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yecha\AppData\Roaming\Tencent\WeiyunApp\localEdit\f3220a69-74f8-4da1-8e9a-8170f6186d1d\"/>
    </mc:Choice>
  </mc:AlternateContent>
  <xr:revisionPtr revIDLastSave="0" documentId="13_ncr:1_{4C7D6A2B-85C1-4B3D-AB42-E86FF8AA4B7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irth to date" sheetId="10" r:id="rId1"/>
    <sheet name="nasdaq 100" sheetId="6" r:id="rId2"/>
    <sheet name="s&amp;p 500" sheetId="7" r:id="rId3"/>
    <sheet name="博时标普500ETF联接C" sheetId="12" r:id="rId4"/>
    <sheet name="广发纳斯达克100C" sheetId="11" r:id="rId5"/>
    <sheet name="Nikkei 225" sheetId="13" r:id="rId6"/>
    <sheet name="aus" sheetId="14" r:id="rId7"/>
  </sheets>
  <definedNames>
    <definedName name="_xlnm._FilterDatabase" localSheetId="6" hidden="1">aus!$A$1:$G$232</definedName>
    <definedName name="_xlnm._FilterDatabase" localSheetId="1" hidden="1">'nasdaq 100'!$A$1:$AD$3779</definedName>
    <definedName name="_xlnm._FilterDatabase" localSheetId="5" hidden="1">'Nikkei 225'!$A$1:$K$222</definedName>
    <definedName name="_xlnm._FilterDatabase" localSheetId="2" hidden="1">'s&amp;p 500'!$A$1:$P$3778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778" i="7" l="1"/>
  <c r="K3779" i="7"/>
  <c r="L3779" i="7"/>
  <c r="F3778" i="7"/>
  <c r="G3778" i="7"/>
  <c r="H3778" i="7"/>
  <c r="J3778" i="7" s="1"/>
  <c r="I3778" i="7"/>
  <c r="K3778" i="7"/>
  <c r="L3778" i="7"/>
  <c r="M3778" i="7"/>
  <c r="N3778" i="7"/>
  <c r="O3778" i="7"/>
  <c r="P3778" i="7"/>
  <c r="Q3778" i="7"/>
  <c r="R3779" i="6"/>
  <c r="K3780" i="6"/>
  <c r="L3780" i="6"/>
  <c r="F3779" i="6"/>
  <c r="G3779" i="6"/>
  <c r="N3779" i="6" s="1"/>
  <c r="H3779" i="6"/>
  <c r="J3779" i="6" s="1"/>
  <c r="I3779" i="6"/>
  <c r="K3779" i="6"/>
  <c r="L3779" i="6"/>
  <c r="M3779" i="6"/>
  <c r="O3779" i="6"/>
  <c r="P3779" i="6"/>
  <c r="Q3779" i="6"/>
  <c r="F3777" i="7"/>
  <c r="G3777" i="7"/>
  <c r="N3777" i="7" s="1"/>
  <c r="H3777" i="7"/>
  <c r="I3777" i="7"/>
  <c r="J3777" i="7"/>
  <c r="K3777" i="7"/>
  <c r="L3777" i="7"/>
  <c r="M3777" i="7"/>
  <c r="P3777" i="7"/>
  <c r="Q3777" i="7"/>
  <c r="F3778" i="6"/>
  <c r="G3778" i="6"/>
  <c r="N3778" i="6" s="1"/>
  <c r="H3778" i="6"/>
  <c r="I3778" i="6"/>
  <c r="J3778" i="6"/>
  <c r="K3778" i="6"/>
  <c r="L3778" i="6"/>
  <c r="M3778" i="6"/>
  <c r="O3778" i="6"/>
  <c r="P3778" i="6"/>
  <c r="Q3778" i="6"/>
  <c r="A3778" i="6"/>
  <c r="B3778" i="6"/>
  <c r="A3779" i="6"/>
  <c r="B3779" i="6"/>
  <c r="A3777" i="7"/>
  <c r="B3777" i="7"/>
  <c r="A3778" i="7"/>
  <c r="B3778" i="7"/>
  <c r="O3777" i="7" l="1"/>
  <c r="F3776" i="7"/>
  <c r="G3776" i="7"/>
  <c r="N3776" i="7" s="1"/>
  <c r="H3776" i="7"/>
  <c r="I3776" i="7"/>
  <c r="J3776" i="7" s="1"/>
  <c r="K3776" i="7"/>
  <c r="L3776" i="7"/>
  <c r="P3776" i="7"/>
  <c r="Q3776" i="7"/>
  <c r="A3776" i="7"/>
  <c r="B3776" i="7"/>
  <c r="F3777" i="6"/>
  <c r="M3777" i="6" s="1"/>
  <c r="G3777" i="6"/>
  <c r="N3777" i="6" s="1"/>
  <c r="H3777" i="6"/>
  <c r="I3777" i="6"/>
  <c r="K3777" i="6"/>
  <c r="L3777" i="6"/>
  <c r="P3777" i="6"/>
  <c r="Q3777" i="6"/>
  <c r="A3777" i="6"/>
  <c r="B3777" i="6"/>
  <c r="M3776" i="7" l="1"/>
  <c r="O3776" i="7"/>
  <c r="O3777" i="6"/>
  <c r="J3777" i="6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3" i="7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3" i="6"/>
  <c r="F3775" i="7" l="1"/>
  <c r="G3775" i="7"/>
  <c r="N3775" i="7" s="1"/>
  <c r="H3775" i="7"/>
  <c r="I3775" i="7"/>
  <c r="K3775" i="7"/>
  <c r="L3775" i="7"/>
  <c r="P3775" i="7"/>
  <c r="Q3775" i="7"/>
  <c r="A3775" i="7"/>
  <c r="B3775" i="7"/>
  <c r="F3776" i="6"/>
  <c r="M3776" i="6" s="1"/>
  <c r="G3776" i="6"/>
  <c r="N3776" i="6" s="1"/>
  <c r="H3776" i="6"/>
  <c r="I3776" i="6"/>
  <c r="K3776" i="6"/>
  <c r="L3776" i="6"/>
  <c r="P3776" i="6"/>
  <c r="Q3776" i="6"/>
  <c r="A3776" i="6"/>
  <c r="B3776" i="6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2771" i="7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2772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023" i="6"/>
  <c r="F3774" i="7"/>
  <c r="G3774" i="7"/>
  <c r="N3774" i="7" s="1"/>
  <c r="H3774" i="7"/>
  <c r="I3774" i="7"/>
  <c r="K3774" i="7"/>
  <c r="L3774" i="7"/>
  <c r="P3774" i="7"/>
  <c r="Q3774" i="7"/>
  <c r="A3774" i="7"/>
  <c r="B3774" i="7"/>
  <c r="A3775" i="6"/>
  <c r="B3775" i="6"/>
  <c r="F3775" i="6"/>
  <c r="M3775" i="6" s="1"/>
  <c r="G3775" i="6"/>
  <c r="N3775" i="6" s="1"/>
  <c r="H3775" i="6"/>
  <c r="I3775" i="6"/>
  <c r="K3775" i="6"/>
  <c r="L3775" i="6"/>
  <c r="P3775" i="6"/>
  <c r="Q37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275" i="6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527" i="7"/>
  <c r="M3774" i="7" l="1"/>
  <c r="O3774" i="7"/>
  <c r="M3775" i="7"/>
  <c r="O3775" i="7"/>
  <c r="O3775" i="6"/>
  <c r="O3776" i="6"/>
  <c r="J3774" i="7"/>
  <c r="J3775" i="7"/>
  <c r="J3776" i="6"/>
  <c r="J3775" i="6"/>
  <c r="R3774" i="6"/>
  <c r="R3773" i="7"/>
  <c r="A3773" i="7"/>
  <c r="B3773" i="7"/>
  <c r="F3773" i="7"/>
  <c r="G3773" i="7"/>
  <c r="N3773" i="7" s="1"/>
  <c r="H3773" i="7"/>
  <c r="I3773" i="7"/>
  <c r="K3773" i="7"/>
  <c r="L3773" i="7"/>
  <c r="P3773" i="7"/>
  <c r="Q3773" i="7"/>
  <c r="A3774" i="6"/>
  <c r="B3774" i="6"/>
  <c r="F3774" i="6"/>
  <c r="M3774" i="6" s="1"/>
  <c r="G3774" i="6"/>
  <c r="N3774" i="6" s="1"/>
  <c r="H3774" i="6"/>
  <c r="I3774" i="6"/>
  <c r="K3774" i="6"/>
  <c r="L3774" i="6"/>
  <c r="P3774" i="6"/>
  <c r="Q3774" i="6"/>
  <c r="F3772" i="7"/>
  <c r="G3772" i="7"/>
  <c r="N3772" i="7" s="1"/>
  <c r="H3772" i="7"/>
  <c r="I3772" i="7"/>
  <c r="K3772" i="7"/>
  <c r="L3772" i="7"/>
  <c r="P3772" i="7"/>
  <c r="Q3772" i="7"/>
  <c r="A3772" i="7"/>
  <c r="B3772" i="7"/>
  <c r="F3773" i="6"/>
  <c r="M3773" i="6" s="1"/>
  <c r="G3773" i="6"/>
  <c r="N3773" i="6" s="1"/>
  <c r="H3773" i="6"/>
  <c r="I3773" i="6"/>
  <c r="K3773" i="6"/>
  <c r="L3773" i="6"/>
  <c r="P3773" i="6"/>
  <c r="Q3773" i="6"/>
  <c r="A3773" i="6"/>
  <c r="B3773" i="6"/>
  <c r="M3773" i="7" l="1"/>
  <c r="O3773" i="7"/>
  <c r="M3772" i="7"/>
  <c r="O3772" i="7"/>
  <c r="O3773" i="6"/>
  <c r="O3774" i="6"/>
  <c r="J3773" i="7"/>
  <c r="J3772" i="7"/>
  <c r="J3773" i="6"/>
  <c r="J3774" i="6"/>
  <c r="F3771" i="7"/>
  <c r="G3771" i="7"/>
  <c r="N3771" i="7" s="1"/>
  <c r="H3771" i="7"/>
  <c r="I3771" i="7"/>
  <c r="K3771" i="7"/>
  <c r="L3771" i="7"/>
  <c r="P3771" i="7"/>
  <c r="Q3771" i="7"/>
  <c r="A3771" i="7"/>
  <c r="B3771" i="7"/>
  <c r="F3772" i="6"/>
  <c r="M3772" i="6" s="1"/>
  <c r="G3772" i="6"/>
  <c r="N3772" i="6" s="1"/>
  <c r="H3772" i="6"/>
  <c r="I3772" i="6"/>
  <c r="K3772" i="6"/>
  <c r="L3772" i="6"/>
  <c r="P3772" i="6"/>
  <c r="Q3772" i="6"/>
  <c r="A3772" i="6"/>
  <c r="B3772" i="6"/>
  <c r="L3767" i="7"/>
  <c r="L3768" i="7"/>
  <c r="L3769" i="7"/>
  <c r="L3770" i="7"/>
  <c r="G3770" i="7"/>
  <c r="N3770" i="7" s="1"/>
  <c r="L3768" i="6"/>
  <c r="L3769" i="6"/>
  <c r="L3770" i="6"/>
  <c r="L3771" i="6"/>
  <c r="G3770" i="6"/>
  <c r="N3770" i="6" s="1"/>
  <c r="G3771" i="6"/>
  <c r="N3771" i="6" s="1"/>
  <c r="M3771" i="7" l="1"/>
  <c r="O3771" i="7"/>
  <c r="O3772" i="6"/>
  <c r="J3771" i="7"/>
  <c r="J3772" i="6"/>
  <c r="Y3771" i="7"/>
  <c r="Z3771" i="7"/>
  <c r="F3770" i="7"/>
  <c r="H3770" i="7"/>
  <c r="I3770" i="7"/>
  <c r="Y3770" i="7"/>
  <c r="Z3770" i="7"/>
  <c r="K3770" i="7"/>
  <c r="P3770" i="7"/>
  <c r="Q3770" i="7"/>
  <c r="A3770" i="7"/>
  <c r="B3770" i="7"/>
  <c r="Y3772" i="6"/>
  <c r="Z3772" i="6"/>
  <c r="F3771" i="6"/>
  <c r="M3771" i="6" s="1"/>
  <c r="H3771" i="6"/>
  <c r="I3771" i="6"/>
  <c r="Y3771" i="6"/>
  <c r="Z3771" i="6"/>
  <c r="K3771" i="6"/>
  <c r="P3771" i="6"/>
  <c r="Q3771" i="6"/>
  <c r="A3771" i="6"/>
  <c r="B3771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528" i="6"/>
  <c r="R3769" i="7"/>
  <c r="R3770" i="6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49" i="7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50" i="6"/>
  <c r="F3769" i="7"/>
  <c r="G3769" i="7"/>
  <c r="N3769" i="7" s="1"/>
  <c r="H3769" i="7"/>
  <c r="Y3769" i="7"/>
  <c r="Z3769" i="7"/>
  <c r="K3769" i="7"/>
  <c r="P3769" i="7"/>
  <c r="Q3769" i="7"/>
  <c r="A3769" i="7"/>
  <c r="B3769" i="7"/>
  <c r="F3770" i="6"/>
  <c r="M3770" i="6" s="1"/>
  <c r="H3770" i="6"/>
  <c r="Y3770" i="6"/>
  <c r="Z3770" i="6"/>
  <c r="K3770" i="6"/>
  <c r="P3770" i="6"/>
  <c r="Q3770" i="6"/>
  <c r="A3770" i="6"/>
  <c r="B3770" i="6"/>
  <c r="F3768" i="7"/>
  <c r="G3768" i="7"/>
  <c r="N3768" i="7" s="1"/>
  <c r="H3768" i="7"/>
  <c r="Y3768" i="7"/>
  <c r="Z3768" i="7"/>
  <c r="K3768" i="7"/>
  <c r="P3768" i="7"/>
  <c r="Q3768" i="7"/>
  <c r="A3768" i="7"/>
  <c r="B3768" i="7"/>
  <c r="F3769" i="6"/>
  <c r="M3769" i="6" s="1"/>
  <c r="G3769" i="6"/>
  <c r="N3769" i="6" s="1"/>
  <c r="H3769" i="6"/>
  <c r="Y3769" i="6"/>
  <c r="Z3769" i="6"/>
  <c r="K3769" i="6"/>
  <c r="P3769" i="6"/>
  <c r="Q3769" i="6"/>
  <c r="A3769" i="6"/>
  <c r="B3769" i="6"/>
  <c r="F3767" i="7"/>
  <c r="G3767" i="7"/>
  <c r="N3767" i="7" s="1"/>
  <c r="H3767" i="7"/>
  <c r="Y3767" i="7"/>
  <c r="Z3767" i="7"/>
  <c r="K3767" i="7"/>
  <c r="P3767" i="7"/>
  <c r="Q3767" i="7"/>
  <c r="A3767" i="7"/>
  <c r="B3767" i="7"/>
  <c r="F3768" i="6"/>
  <c r="M3768" i="6" s="1"/>
  <c r="G3768" i="6"/>
  <c r="N3768" i="6" s="1"/>
  <c r="H3768" i="6"/>
  <c r="Y3768" i="6"/>
  <c r="Z3768" i="6"/>
  <c r="K3768" i="6"/>
  <c r="P3768" i="6"/>
  <c r="Q3768" i="6"/>
  <c r="A3768" i="6"/>
  <c r="B3768" i="6"/>
  <c r="R3764" i="7"/>
  <c r="R3765" i="6"/>
  <c r="M3769" i="7" l="1"/>
  <c r="O3769" i="7"/>
  <c r="M3770" i="7"/>
  <c r="O3770" i="7"/>
  <c r="M3767" i="7"/>
  <c r="O3767" i="7"/>
  <c r="M3768" i="7"/>
  <c r="O3768" i="7"/>
  <c r="O3769" i="6"/>
  <c r="O3768" i="6"/>
  <c r="O3771" i="6"/>
  <c r="O3770" i="6"/>
  <c r="J3768" i="7"/>
  <c r="J3769" i="7"/>
  <c r="J3770" i="7"/>
  <c r="J3767" i="7"/>
  <c r="J3770" i="6"/>
  <c r="J3769" i="6"/>
  <c r="J3768" i="6"/>
  <c r="J3771" i="6"/>
  <c r="F3766" i="7"/>
  <c r="G3766" i="7"/>
  <c r="N3766" i="7" s="1"/>
  <c r="H3766" i="7"/>
  <c r="J3766" i="7" s="1"/>
  <c r="Y3766" i="7"/>
  <c r="Z3766" i="7"/>
  <c r="K3766" i="7"/>
  <c r="P3766" i="7"/>
  <c r="Q3766" i="7"/>
  <c r="A3766" i="7"/>
  <c r="B3766" i="7"/>
  <c r="F3767" i="6"/>
  <c r="M3767" i="6" s="1"/>
  <c r="G3767" i="6"/>
  <c r="N3767" i="6" s="1"/>
  <c r="H3767" i="6"/>
  <c r="Y3767" i="6"/>
  <c r="Z3767" i="6"/>
  <c r="K3767" i="6"/>
  <c r="P3767" i="6"/>
  <c r="Q3767" i="6"/>
  <c r="A3767" i="6"/>
  <c r="B3767" i="6"/>
  <c r="Q3765" i="7"/>
  <c r="M3766" i="7" l="1"/>
  <c r="O3766" i="7"/>
  <c r="O3767" i="6"/>
  <c r="J3767" i="6"/>
  <c r="V3766" i="7"/>
  <c r="W3766" i="7"/>
  <c r="L3766" i="7"/>
  <c r="F3765" i="7"/>
  <c r="O3765" i="7" s="1"/>
  <c r="G3765" i="7"/>
  <c r="N3765" i="7" s="1"/>
  <c r="H3765" i="7"/>
  <c r="J3765" i="7" s="1"/>
  <c r="V3765" i="7"/>
  <c r="W3765" i="7"/>
  <c r="X3765" i="7"/>
  <c r="Y3765" i="7"/>
  <c r="Z3765" i="7"/>
  <c r="K3765" i="7"/>
  <c r="L3765" i="7"/>
  <c r="P3765" i="7"/>
  <c r="A3765" i="7"/>
  <c r="B3765" i="7"/>
  <c r="U3767" i="6"/>
  <c r="V3767" i="6"/>
  <c r="L3767" i="6"/>
  <c r="F3766" i="6"/>
  <c r="M3766" i="6" s="1"/>
  <c r="G3766" i="6"/>
  <c r="N3766" i="6" s="1"/>
  <c r="H3766" i="6"/>
  <c r="U3766" i="6"/>
  <c r="V3766" i="6"/>
  <c r="W3766" i="6"/>
  <c r="Y3766" i="6"/>
  <c r="Z3766" i="6"/>
  <c r="K3766" i="6"/>
  <c r="L3766" i="6"/>
  <c r="P3766" i="6"/>
  <c r="Q3766" i="6"/>
  <c r="A3766" i="6"/>
  <c r="B3766" i="6"/>
  <c r="Q3764" i="7"/>
  <c r="O3766" i="6" l="1"/>
  <c r="J3766" i="6"/>
  <c r="M3765" i="7"/>
  <c r="AA3770" i="7"/>
  <c r="X3771" i="6"/>
  <c r="F3764" i="7"/>
  <c r="G3764" i="7"/>
  <c r="N3764" i="7" s="1"/>
  <c r="H3764" i="7"/>
  <c r="J3764" i="7" s="1"/>
  <c r="V3764" i="7"/>
  <c r="W3764" i="7"/>
  <c r="X3764" i="7"/>
  <c r="Y3764" i="7"/>
  <c r="Z3764" i="7"/>
  <c r="K3764" i="7"/>
  <c r="L3764" i="7"/>
  <c r="P3764" i="7"/>
  <c r="A3764" i="7"/>
  <c r="B3764" i="7"/>
  <c r="F3765" i="6"/>
  <c r="M3765" i="6" s="1"/>
  <c r="G3765" i="6"/>
  <c r="N3765" i="6" s="1"/>
  <c r="H3765" i="6"/>
  <c r="U3765" i="6"/>
  <c r="V3765" i="6"/>
  <c r="W3765" i="6"/>
  <c r="Y3765" i="6"/>
  <c r="Z3765" i="6"/>
  <c r="K3765" i="6"/>
  <c r="L3765" i="6"/>
  <c r="P3765" i="6"/>
  <c r="Q3765" i="6"/>
  <c r="A3765" i="6"/>
  <c r="B3765" i="6"/>
  <c r="O3764" i="7" l="1"/>
  <c r="O3765" i="6"/>
  <c r="J3765" i="6"/>
  <c r="M3764" i="7"/>
  <c r="AA3769" i="7"/>
  <c r="X3770" i="6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1002" i="7"/>
  <c r="V1003" i="7"/>
  <c r="V1004" i="7"/>
  <c r="V1005" i="7"/>
  <c r="V1006" i="7"/>
  <c r="V1007" i="7"/>
  <c r="V1008" i="7"/>
  <c r="V1009" i="7"/>
  <c r="V1010" i="7"/>
  <c r="V1011" i="7"/>
  <c r="V1012" i="7"/>
  <c r="V1013" i="7"/>
  <c r="V1014" i="7"/>
  <c r="V1015" i="7"/>
  <c r="V1016" i="7"/>
  <c r="V1017" i="7"/>
  <c r="V1018" i="7"/>
  <c r="V1019" i="7"/>
  <c r="V1020" i="7"/>
  <c r="V1021" i="7"/>
  <c r="V1022" i="7"/>
  <c r="V1023" i="7"/>
  <c r="V1024" i="7"/>
  <c r="V1025" i="7"/>
  <c r="V1026" i="7"/>
  <c r="V1027" i="7"/>
  <c r="V1028" i="7"/>
  <c r="V1029" i="7"/>
  <c r="V1030" i="7"/>
  <c r="V1031" i="7"/>
  <c r="V1032" i="7"/>
  <c r="V1033" i="7"/>
  <c r="V1034" i="7"/>
  <c r="V1035" i="7"/>
  <c r="V1036" i="7"/>
  <c r="V1037" i="7"/>
  <c r="V1038" i="7"/>
  <c r="V1039" i="7"/>
  <c r="V1040" i="7"/>
  <c r="V1041" i="7"/>
  <c r="V1042" i="7"/>
  <c r="V1043" i="7"/>
  <c r="V1044" i="7"/>
  <c r="V1045" i="7"/>
  <c r="V1046" i="7"/>
  <c r="V1047" i="7"/>
  <c r="V1048" i="7"/>
  <c r="V1049" i="7"/>
  <c r="V1050" i="7"/>
  <c r="V1051" i="7"/>
  <c r="V1052" i="7"/>
  <c r="V1053" i="7"/>
  <c r="V1054" i="7"/>
  <c r="V1055" i="7"/>
  <c r="V1056" i="7"/>
  <c r="V1057" i="7"/>
  <c r="V1058" i="7"/>
  <c r="V1059" i="7"/>
  <c r="V1060" i="7"/>
  <c r="V1061" i="7"/>
  <c r="V1062" i="7"/>
  <c r="V1063" i="7"/>
  <c r="V1064" i="7"/>
  <c r="V1065" i="7"/>
  <c r="V1066" i="7"/>
  <c r="V1067" i="7"/>
  <c r="V1068" i="7"/>
  <c r="V1069" i="7"/>
  <c r="V1070" i="7"/>
  <c r="V1071" i="7"/>
  <c r="V1072" i="7"/>
  <c r="V1073" i="7"/>
  <c r="V1074" i="7"/>
  <c r="V1075" i="7"/>
  <c r="V1076" i="7"/>
  <c r="V1077" i="7"/>
  <c r="V1078" i="7"/>
  <c r="V1079" i="7"/>
  <c r="V1080" i="7"/>
  <c r="V1081" i="7"/>
  <c r="V1082" i="7"/>
  <c r="V1083" i="7"/>
  <c r="V1084" i="7"/>
  <c r="V1085" i="7"/>
  <c r="V1086" i="7"/>
  <c r="V1087" i="7"/>
  <c r="V1088" i="7"/>
  <c r="V1089" i="7"/>
  <c r="V1090" i="7"/>
  <c r="V1091" i="7"/>
  <c r="V1092" i="7"/>
  <c r="V1093" i="7"/>
  <c r="V1094" i="7"/>
  <c r="V1095" i="7"/>
  <c r="V1096" i="7"/>
  <c r="V1097" i="7"/>
  <c r="V1098" i="7"/>
  <c r="V1099" i="7"/>
  <c r="V1100" i="7"/>
  <c r="V1101" i="7"/>
  <c r="V1102" i="7"/>
  <c r="V1103" i="7"/>
  <c r="V1104" i="7"/>
  <c r="V1105" i="7"/>
  <c r="V1106" i="7"/>
  <c r="V1107" i="7"/>
  <c r="V1108" i="7"/>
  <c r="V1109" i="7"/>
  <c r="V1110" i="7"/>
  <c r="V1111" i="7"/>
  <c r="V1112" i="7"/>
  <c r="V1113" i="7"/>
  <c r="V1114" i="7"/>
  <c r="V1115" i="7"/>
  <c r="V1116" i="7"/>
  <c r="V1117" i="7"/>
  <c r="V1118" i="7"/>
  <c r="V1119" i="7"/>
  <c r="V1120" i="7"/>
  <c r="V1121" i="7"/>
  <c r="V1122" i="7"/>
  <c r="V1123" i="7"/>
  <c r="V1124" i="7"/>
  <c r="V1125" i="7"/>
  <c r="V1126" i="7"/>
  <c r="V1127" i="7"/>
  <c r="V1128" i="7"/>
  <c r="V1129" i="7"/>
  <c r="V1130" i="7"/>
  <c r="V1131" i="7"/>
  <c r="V1132" i="7"/>
  <c r="V1133" i="7"/>
  <c r="V1134" i="7"/>
  <c r="V1135" i="7"/>
  <c r="V1136" i="7"/>
  <c r="V1137" i="7"/>
  <c r="V1138" i="7"/>
  <c r="V1139" i="7"/>
  <c r="V1140" i="7"/>
  <c r="V1141" i="7"/>
  <c r="V1142" i="7"/>
  <c r="V1143" i="7"/>
  <c r="V1144" i="7"/>
  <c r="V1145" i="7"/>
  <c r="V1146" i="7"/>
  <c r="V1147" i="7"/>
  <c r="V1148" i="7"/>
  <c r="V1149" i="7"/>
  <c r="V1150" i="7"/>
  <c r="V1151" i="7"/>
  <c r="V1152" i="7"/>
  <c r="V1153" i="7"/>
  <c r="V1154" i="7"/>
  <c r="V1155" i="7"/>
  <c r="V1156" i="7"/>
  <c r="V1157" i="7"/>
  <c r="V1158" i="7"/>
  <c r="V1159" i="7"/>
  <c r="V1160" i="7"/>
  <c r="V1161" i="7"/>
  <c r="V1162" i="7"/>
  <c r="V1163" i="7"/>
  <c r="V1164" i="7"/>
  <c r="V1165" i="7"/>
  <c r="V1166" i="7"/>
  <c r="V1167" i="7"/>
  <c r="V1168" i="7"/>
  <c r="V1169" i="7"/>
  <c r="V1170" i="7"/>
  <c r="V1171" i="7"/>
  <c r="V1172" i="7"/>
  <c r="V1173" i="7"/>
  <c r="V1174" i="7"/>
  <c r="V1175" i="7"/>
  <c r="V1176" i="7"/>
  <c r="V1177" i="7"/>
  <c r="V1178" i="7"/>
  <c r="V1179" i="7"/>
  <c r="V1180" i="7"/>
  <c r="V1181" i="7"/>
  <c r="V1182" i="7"/>
  <c r="V1183" i="7"/>
  <c r="V1184" i="7"/>
  <c r="V1185" i="7"/>
  <c r="V1186" i="7"/>
  <c r="V1187" i="7"/>
  <c r="V1188" i="7"/>
  <c r="V1189" i="7"/>
  <c r="V1190" i="7"/>
  <c r="V1191" i="7"/>
  <c r="V1192" i="7"/>
  <c r="V1193" i="7"/>
  <c r="V1194" i="7"/>
  <c r="V1195" i="7"/>
  <c r="V1196" i="7"/>
  <c r="V1197" i="7"/>
  <c r="V1198" i="7"/>
  <c r="V1199" i="7"/>
  <c r="V1200" i="7"/>
  <c r="V1201" i="7"/>
  <c r="V1202" i="7"/>
  <c r="V1203" i="7"/>
  <c r="V1204" i="7"/>
  <c r="V1205" i="7"/>
  <c r="V1206" i="7"/>
  <c r="V1207" i="7"/>
  <c r="V1208" i="7"/>
  <c r="V1209" i="7"/>
  <c r="V1210" i="7"/>
  <c r="V1211" i="7"/>
  <c r="V1212" i="7"/>
  <c r="V1213" i="7"/>
  <c r="V1214" i="7"/>
  <c r="V1215" i="7"/>
  <c r="V1216" i="7"/>
  <c r="V1217" i="7"/>
  <c r="V1218" i="7"/>
  <c r="V1219" i="7"/>
  <c r="V1220" i="7"/>
  <c r="V1221" i="7"/>
  <c r="V1222" i="7"/>
  <c r="V1223" i="7"/>
  <c r="V1224" i="7"/>
  <c r="V1225" i="7"/>
  <c r="V1226" i="7"/>
  <c r="V1227" i="7"/>
  <c r="V1228" i="7"/>
  <c r="V1229" i="7"/>
  <c r="V1230" i="7"/>
  <c r="V1231" i="7"/>
  <c r="V1232" i="7"/>
  <c r="V1233" i="7"/>
  <c r="V1234" i="7"/>
  <c r="V1235" i="7"/>
  <c r="V1236" i="7"/>
  <c r="V1237" i="7"/>
  <c r="V1238" i="7"/>
  <c r="V1239" i="7"/>
  <c r="V1240" i="7"/>
  <c r="V1241" i="7"/>
  <c r="V1242" i="7"/>
  <c r="V1243" i="7"/>
  <c r="V1244" i="7"/>
  <c r="V1245" i="7"/>
  <c r="V1246" i="7"/>
  <c r="V1247" i="7"/>
  <c r="V1248" i="7"/>
  <c r="V1249" i="7"/>
  <c r="V1250" i="7"/>
  <c r="V1251" i="7"/>
  <c r="V1252" i="7"/>
  <c r="V1253" i="7"/>
  <c r="V1254" i="7"/>
  <c r="V1255" i="7"/>
  <c r="V1256" i="7"/>
  <c r="V1257" i="7"/>
  <c r="V1258" i="7"/>
  <c r="V1259" i="7"/>
  <c r="V1260" i="7"/>
  <c r="V1261" i="7"/>
  <c r="V1262" i="7"/>
  <c r="V1263" i="7"/>
  <c r="V1264" i="7"/>
  <c r="V1265" i="7"/>
  <c r="V1266" i="7"/>
  <c r="V1267" i="7"/>
  <c r="V1268" i="7"/>
  <c r="V1269" i="7"/>
  <c r="V1270" i="7"/>
  <c r="V1271" i="7"/>
  <c r="V1272" i="7"/>
  <c r="V1273" i="7"/>
  <c r="V1274" i="7"/>
  <c r="V1275" i="7"/>
  <c r="V1276" i="7"/>
  <c r="V1277" i="7"/>
  <c r="V1278" i="7"/>
  <c r="V1279" i="7"/>
  <c r="V1280" i="7"/>
  <c r="V1281" i="7"/>
  <c r="V1282" i="7"/>
  <c r="V1283" i="7"/>
  <c r="V1284" i="7"/>
  <c r="V1285" i="7"/>
  <c r="V1286" i="7"/>
  <c r="V1287" i="7"/>
  <c r="V1288" i="7"/>
  <c r="V1289" i="7"/>
  <c r="V1290" i="7"/>
  <c r="V1291" i="7"/>
  <c r="V1292" i="7"/>
  <c r="V1293" i="7"/>
  <c r="V1294" i="7"/>
  <c r="V1295" i="7"/>
  <c r="V1296" i="7"/>
  <c r="V1297" i="7"/>
  <c r="V1298" i="7"/>
  <c r="V1299" i="7"/>
  <c r="V1300" i="7"/>
  <c r="V1301" i="7"/>
  <c r="V1302" i="7"/>
  <c r="V1303" i="7"/>
  <c r="V1304" i="7"/>
  <c r="V1305" i="7"/>
  <c r="V1306" i="7"/>
  <c r="V1307" i="7"/>
  <c r="V1308" i="7"/>
  <c r="V1309" i="7"/>
  <c r="V1310" i="7"/>
  <c r="V1311" i="7"/>
  <c r="V1312" i="7"/>
  <c r="V1313" i="7"/>
  <c r="V1314" i="7"/>
  <c r="V1315" i="7"/>
  <c r="V1316" i="7"/>
  <c r="V1317" i="7"/>
  <c r="V1318" i="7"/>
  <c r="V1319" i="7"/>
  <c r="V1320" i="7"/>
  <c r="V1321" i="7"/>
  <c r="V1322" i="7"/>
  <c r="V1323" i="7"/>
  <c r="V1324" i="7"/>
  <c r="V1325" i="7"/>
  <c r="V1326" i="7"/>
  <c r="V1327" i="7"/>
  <c r="V1328" i="7"/>
  <c r="V1329" i="7"/>
  <c r="V1330" i="7"/>
  <c r="V1331" i="7"/>
  <c r="V1332" i="7"/>
  <c r="V1333" i="7"/>
  <c r="V1334" i="7"/>
  <c r="V1335" i="7"/>
  <c r="V1336" i="7"/>
  <c r="V1337" i="7"/>
  <c r="V1338" i="7"/>
  <c r="V1339" i="7"/>
  <c r="V1340" i="7"/>
  <c r="V1341" i="7"/>
  <c r="V1342" i="7"/>
  <c r="V1343" i="7"/>
  <c r="V1344" i="7"/>
  <c r="V1345" i="7"/>
  <c r="V1346" i="7"/>
  <c r="V1347" i="7"/>
  <c r="V1348" i="7"/>
  <c r="V1349" i="7"/>
  <c r="V1350" i="7"/>
  <c r="V1351" i="7"/>
  <c r="V1352" i="7"/>
  <c r="V1353" i="7"/>
  <c r="V1354" i="7"/>
  <c r="V1355" i="7"/>
  <c r="V1356" i="7"/>
  <c r="V1357" i="7"/>
  <c r="V1358" i="7"/>
  <c r="V1359" i="7"/>
  <c r="V1360" i="7"/>
  <c r="V1361" i="7"/>
  <c r="V1362" i="7"/>
  <c r="V1363" i="7"/>
  <c r="V1364" i="7"/>
  <c r="V1365" i="7"/>
  <c r="V1366" i="7"/>
  <c r="V1367" i="7"/>
  <c r="V1368" i="7"/>
  <c r="V1369" i="7"/>
  <c r="V1370" i="7"/>
  <c r="V1371" i="7"/>
  <c r="V1372" i="7"/>
  <c r="V1373" i="7"/>
  <c r="V1374" i="7"/>
  <c r="V1375" i="7"/>
  <c r="V1376" i="7"/>
  <c r="V1377" i="7"/>
  <c r="V1378" i="7"/>
  <c r="V1379" i="7"/>
  <c r="V1380" i="7"/>
  <c r="V1381" i="7"/>
  <c r="V1382" i="7"/>
  <c r="V1383" i="7"/>
  <c r="V1384" i="7"/>
  <c r="V1385" i="7"/>
  <c r="V1386" i="7"/>
  <c r="V1387" i="7"/>
  <c r="V1388" i="7"/>
  <c r="V1389" i="7"/>
  <c r="V1390" i="7"/>
  <c r="V1391" i="7"/>
  <c r="V1392" i="7"/>
  <c r="V1393" i="7"/>
  <c r="V1394" i="7"/>
  <c r="V1395" i="7"/>
  <c r="V1396" i="7"/>
  <c r="V1397" i="7"/>
  <c r="V1398" i="7"/>
  <c r="V1399" i="7"/>
  <c r="V1400" i="7"/>
  <c r="V1401" i="7"/>
  <c r="V1402" i="7"/>
  <c r="V1403" i="7"/>
  <c r="V1404" i="7"/>
  <c r="V1405" i="7"/>
  <c r="V1406" i="7"/>
  <c r="V1407" i="7"/>
  <c r="V1408" i="7"/>
  <c r="V1409" i="7"/>
  <c r="V1410" i="7"/>
  <c r="V1411" i="7"/>
  <c r="V1412" i="7"/>
  <c r="V1413" i="7"/>
  <c r="V1414" i="7"/>
  <c r="V1415" i="7"/>
  <c r="V1416" i="7"/>
  <c r="V1417" i="7"/>
  <c r="V1418" i="7"/>
  <c r="V1419" i="7"/>
  <c r="V1420" i="7"/>
  <c r="V1421" i="7"/>
  <c r="V1422" i="7"/>
  <c r="V1423" i="7"/>
  <c r="V1424" i="7"/>
  <c r="V1425" i="7"/>
  <c r="V1426" i="7"/>
  <c r="V1427" i="7"/>
  <c r="V1428" i="7"/>
  <c r="V1429" i="7"/>
  <c r="V1430" i="7"/>
  <c r="V1431" i="7"/>
  <c r="V1432" i="7"/>
  <c r="V1433" i="7"/>
  <c r="V1434" i="7"/>
  <c r="V1435" i="7"/>
  <c r="V1436" i="7"/>
  <c r="V1437" i="7"/>
  <c r="V1438" i="7"/>
  <c r="V1439" i="7"/>
  <c r="V1440" i="7"/>
  <c r="V1441" i="7"/>
  <c r="V1442" i="7"/>
  <c r="V1443" i="7"/>
  <c r="V1444" i="7"/>
  <c r="V1445" i="7"/>
  <c r="V1446" i="7"/>
  <c r="V1447" i="7"/>
  <c r="V1448" i="7"/>
  <c r="V1449" i="7"/>
  <c r="V1450" i="7"/>
  <c r="V1451" i="7"/>
  <c r="V1452" i="7"/>
  <c r="V1453" i="7"/>
  <c r="V1454" i="7"/>
  <c r="V1455" i="7"/>
  <c r="V1456" i="7"/>
  <c r="V1457" i="7"/>
  <c r="V1458" i="7"/>
  <c r="V1459" i="7"/>
  <c r="V1460" i="7"/>
  <c r="V1461" i="7"/>
  <c r="V1462" i="7"/>
  <c r="V1463" i="7"/>
  <c r="V1464" i="7"/>
  <c r="V1465" i="7"/>
  <c r="V1466" i="7"/>
  <c r="V1467" i="7"/>
  <c r="V1468" i="7"/>
  <c r="V1469" i="7"/>
  <c r="V1470" i="7"/>
  <c r="V1471" i="7"/>
  <c r="V1472" i="7"/>
  <c r="V1473" i="7"/>
  <c r="V1474" i="7"/>
  <c r="V1475" i="7"/>
  <c r="V1476" i="7"/>
  <c r="V1477" i="7"/>
  <c r="V1478" i="7"/>
  <c r="V1479" i="7"/>
  <c r="V1480" i="7"/>
  <c r="V1481" i="7"/>
  <c r="V1482" i="7"/>
  <c r="V1483" i="7"/>
  <c r="V1484" i="7"/>
  <c r="V1485" i="7"/>
  <c r="V1486" i="7"/>
  <c r="V1487" i="7"/>
  <c r="V1488" i="7"/>
  <c r="V1489" i="7"/>
  <c r="V1490" i="7"/>
  <c r="V1491" i="7"/>
  <c r="V1492" i="7"/>
  <c r="V1493" i="7"/>
  <c r="V1494" i="7"/>
  <c r="V1495" i="7"/>
  <c r="V1496" i="7"/>
  <c r="V1497" i="7"/>
  <c r="V1498" i="7"/>
  <c r="V1499" i="7"/>
  <c r="V1500" i="7"/>
  <c r="V1501" i="7"/>
  <c r="V1502" i="7"/>
  <c r="V1503" i="7"/>
  <c r="V1504" i="7"/>
  <c r="V1505" i="7"/>
  <c r="V1506" i="7"/>
  <c r="V1507" i="7"/>
  <c r="V1508" i="7"/>
  <c r="V1509" i="7"/>
  <c r="V1510" i="7"/>
  <c r="V1511" i="7"/>
  <c r="V1512" i="7"/>
  <c r="V1513" i="7"/>
  <c r="V1514" i="7"/>
  <c r="V1515" i="7"/>
  <c r="V1516" i="7"/>
  <c r="V1517" i="7"/>
  <c r="V1518" i="7"/>
  <c r="V1519" i="7"/>
  <c r="V1520" i="7"/>
  <c r="V1521" i="7"/>
  <c r="V1522" i="7"/>
  <c r="V1523" i="7"/>
  <c r="V1524" i="7"/>
  <c r="V1525" i="7"/>
  <c r="V1526" i="7"/>
  <c r="V1527" i="7"/>
  <c r="V1528" i="7"/>
  <c r="V1529" i="7"/>
  <c r="V1530" i="7"/>
  <c r="V1531" i="7"/>
  <c r="V1532" i="7"/>
  <c r="V1533" i="7"/>
  <c r="V1534" i="7"/>
  <c r="V1535" i="7"/>
  <c r="V1536" i="7"/>
  <c r="V1537" i="7"/>
  <c r="V1538" i="7"/>
  <c r="V1539" i="7"/>
  <c r="V1540" i="7"/>
  <c r="V1541" i="7"/>
  <c r="V1542" i="7"/>
  <c r="V1543" i="7"/>
  <c r="V1544" i="7"/>
  <c r="V1545" i="7"/>
  <c r="V1546" i="7"/>
  <c r="V1547" i="7"/>
  <c r="V1548" i="7"/>
  <c r="V1549" i="7"/>
  <c r="V1550" i="7"/>
  <c r="V1551" i="7"/>
  <c r="V1552" i="7"/>
  <c r="V1553" i="7"/>
  <c r="V1554" i="7"/>
  <c r="V1555" i="7"/>
  <c r="V1556" i="7"/>
  <c r="V1557" i="7"/>
  <c r="V1558" i="7"/>
  <c r="V1559" i="7"/>
  <c r="V1560" i="7"/>
  <c r="V1561" i="7"/>
  <c r="V1562" i="7"/>
  <c r="V1563" i="7"/>
  <c r="V1564" i="7"/>
  <c r="V1565" i="7"/>
  <c r="V1566" i="7"/>
  <c r="V1567" i="7"/>
  <c r="V1568" i="7"/>
  <c r="V1569" i="7"/>
  <c r="V1570" i="7"/>
  <c r="V1571" i="7"/>
  <c r="V1572" i="7"/>
  <c r="V1573" i="7"/>
  <c r="V1574" i="7"/>
  <c r="V1575" i="7"/>
  <c r="V1576" i="7"/>
  <c r="V1577" i="7"/>
  <c r="V1578" i="7"/>
  <c r="V1579" i="7"/>
  <c r="V1580" i="7"/>
  <c r="V1581" i="7"/>
  <c r="V1582" i="7"/>
  <c r="V1583" i="7"/>
  <c r="V1584" i="7"/>
  <c r="V1585" i="7"/>
  <c r="V1586" i="7"/>
  <c r="V1587" i="7"/>
  <c r="V1588" i="7"/>
  <c r="V1589" i="7"/>
  <c r="V1590" i="7"/>
  <c r="V1591" i="7"/>
  <c r="V1592" i="7"/>
  <c r="V1593" i="7"/>
  <c r="V1594" i="7"/>
  <c r="V1595" i="7"/>
  <c r="V1596" i="7"/>
  <c r="V1597" i="7"/>
  <c r="V1598" i="7"/>
  <c r="V1599" i="7"/>
  <c r="V1600" i="7"/>
  <c r="V1601" i="7"/>
  <c r="V1602" i="7"/>
  <c r="V1603" i="7"/>
  <c r="V1604" i="7"/>
  <c r="V1605" i="7"/>
  <c r="V1606" i="7"/>
  <c r="V1607" i="7"/>
  <c r="V1608" i="7"/>
  <c r="V1609" i="7"/>
  <c r="V1610" i="7"/>
  <c r="V1611" i="7"/>
  <c r="V1612" i="7"/>
  <c r="V1613" i="7"/>
  <c r="V1614" i="7"/>
  <c r="V1615" i="7"/>
  <c r="V1616" i="7"/>
  <c r="V1617" i="7"/>
  <c r="V1618" i="7"/>
  <c r="V1619" i="7"/>
  <c r="V1620" i="7"/>
  <c r="V1621" i="7"/>
  <c r="V1622" i="7"/>
  <c r="V1623" i="7"/>
  <c r="V1624" i="7"/>
  <c r="V1625" i="7"/>
  <c r="V1626" i="7"/>
  <c r="V1627" i="7"/>
  <c r="V1628" i="7"/>
  <c r="V1629" i="7"/>
  <c r="V1630" i="7"/>
  <c r="V1631" i="7"/>
  <c r="V1632" i="7"/>
  <c r="V1633" i="7"/>
  <c r="V1634" i="7"/>
  <c r="V1635" i="7"/>
  <c r="V1636" i="7"/>
  <c r="V1637" i="7"/>
  <c r="V1638" i="7"/>
  <c r="V1639" i="7"/>
  <c r="V1640" i="7"/>
  <c r="V1641" i="7"/>
  <c r="V1642" i="7"/>
  <c r="V1643" i="7"/>
  <c r="V1644" i="7"/>
  <c r="V1645" i="7"/>
  <c r="V1646" i="7"/>
  <c r="V1647" i="7"/>
  <c r="V1648" i="7"/>
  <c r="V1649" i="7"/>
  <c r="V1650" i="7"/>
  <c r="V1651" i="7"/>
  <c r="V1652" i="7"/>
  <c r="V1653" i="7"/>
  <c r="V1654" i="7"/>
  <c r="V1655" i="7"/>
  <c r="V1656" i="7"/>
  <c r="V1657" i="7"/>
  <c r="V1658" i="7"/>
  <c r="V1659" i="7"/>
  <c r="V1660" i="7"/>
  <c r="V1661" i="7"/>
  <c r="V1662" i="7"/>
  <c r="V1663" i="7"/>
  <c r="V1664" i="7"/>
  <c r="V1665" i="7"/>
  <c r="V1666" i="7"/>
  <c r="V1667" i="7"/>
  <c r="V1668" i="7"/>
  <c r="V1669" i="7"/>
  <c r="V1670" i="7"/>
  <c r="V1671" i="7"/>
  <c r="V1672" i="7"/>
  <c r="V1673" i="7"/>
  <c r="V1674" i="7"/>
  <c r="V1675" i="7"/>
  <c r="V1676" i="7"/>
  <c r="V1677" i="7"/>
  <c r="V1678" i="7"/>
  <c r="V1679" i="7"/>
  <c r="V1680" i="7"/>
  <c r="V1681" i="7"/>
  <c r="V1682" i="7"/>
  <c r="V1683" i="7"/>
  <c r="V1684" i="7"/>
  <c r="V1685" i="7"/>
  <c r="V1686" i="7"/>
  <c r="V1687" i="7"/>
  <c r="V1688" i="7"/>
  <c r="V1689" i="7"/>
  <c r="V1690" i="7"/>
  <c r="V1691" i="7"/>
  <c r="V1692" i="7"/>
  <c r="V1693" i="7"/>
  <c r="V1694" i="7"/>
  <c r="V1695" i="7"/>
  <c r="V1696" i="7"/>
  <c r="V1697" i="7"/>
  <c r="V1698" i="7"/>
  <c r="V1699" i="7"/>
  <c r="V1700" i="7"/>
  <c r="V1701" i="7"/>
  <c r="V1702" i="7"/>
  <c r="V1703" i="7"/>
  <c r="V1704" i="7"/>
  <c r="V1705" i="7"/>
  <c r="V1706" i="7"/>
  <c r="V1707" i="7"/>
  <c r="V1708" i="7"/>
  <c r="V1709" i="7"/>
  <c r="V1710" i="7"/>
  <c r="V1711" i="7"/>
  <c r="V1712" i="7"/>
  <c r="V1713" i="7"/>
  <c r="V1714" i="7"/>
  <c r="V1715" i="7"/>
  <c r="V1716" i="7"/>
  <c r="V1717" i="7"/>
  <c r="V1718" i="7"/>
  <c r="V1719" i="7"/>
  <c r="V1720" i="7"/>
  <c r="V1721" i="7"/>
  <c r="V1722" i="7"/>
  <c r="V1723" i="7"/>
  <c r="V1724" i="7"/>
  <c r="V1725" i="7"/>
  <c r="V1726" i="7"/>
  <c r="V1727" i="7"/>
  <c r="V1728" i="7"/>
  <c r="V1729" i="7"/>
  <c r="V1730" i="7"/>
  <c r="V1731" i="7"/>
  <c r="V1732" i="7"/>
  <c r="V1733" i="7"/>
  <c r="V1734" i="7"/>
  <c r="V1735" i="7"/>
  <c r="V1736" i="7"/>
  <c r="V1737" i="7"/>
  <c r="V1738" i="7"/>
  <c r="V1739" i="7"/>
  <c r="V1740" i="7"/>
  <c r="V1741" i="7"/>
  <c r="V1742" i="7"/>
  <c r="V1743" i="7"/>
  <c r="V1744" i="7"/>
  <c r="V1745" i="7"/>
  <c r="V1746" i="7"/>
  <c r="V1747" i="7"/>
  <c r="V1748" i="7"/>
  <c r="V1749" i="7"/>
  <c r="V1750" i="7"/>
  <c r="V1751" i="7"/>
  <c r="V1752" i="7"/>
  <c r="V1753" i="7"/>
  <c r="V1754" i="7"/>
  <c r="V1755" i="7"/>
  <c r="V1756" i="7"/>
  <c r="V1757" i="7"/>
  <c r="V1758" i="7"/>
  <c r="V1759" i="7"/>
  <c r="V1760" i="7"/>
  <c r="V1761" i="7"/>
  <c r="V1762" i="7"/>
  <c r="V1763" i="7"/>
  <c r="V1764" i="7"/>
  <c r="V1765" i="7"/>
  <c r="V1766" i="7"/>
  <c r="V1767" i="7"/>
  <c r="V1768" i="7"/>
  <c r="V1769" i="7"/>
  <c r="V1770" i="7"/>
  <c r="V1771" i="7"/>
  <c r="V1772" i="7"/>
  <c r="V1773" i="7"/>
  <c r="V1774" i="7"/>
  <c r="V1775" i="7"/>
  <c r="V1776" i="7"/>
  <c r="V1777" i="7"/>
  <c r="V1778" i="7"/>
  <c r="V1779" i="7"/>
  <c r="V1780" i="7"/>
  <c r="V1781" i="7"/>
  <c r="V1782" i="7"/>
  <c r="V1783" i="7"/>
  <c r="V1784" i="7"/>
  <c r="V1785" i="7"/>
  <c r="V1786" i="7"/>
  <c r="V1787" i="7"/>
  <c r="V1788" i="7"/>
  <c r="V1789" i="7"/>
  <c r="V1790" i="7"/>
  <c r="V1791" i="7"/>
  <c r="V1792" i="7"/>
  <c r="V1793" i="7"/>
  <c r="V1794" i="7"/>
  <c r="V1795" i="7"/>
  <c r="V1796" i="7"/>
  <c r="V1797" i="7"/>
  <c r="V1798" i="7"/>
  <c r="V1799" i="7"/>
  <c r="V1800" i="7"/>
  <c r="V1801" i="7"/>
  <c r="V1802" i="7"/>
  <c r="V1803" i="7"/>
  <c r="V1804" i="7"/>
  <c r="V1805" i="7"/>
  <c r="V1806" i="7"/>
  <c r="V1807" i="7"/>
  <c r="V1808" i="7"/>
  <c r="V1809" i="7"/>
  <c r="V1810" i="7"/>
  <c r="V1811" i="7"/>
  <c r="V1812" i="7"/>
  <c r="V1813" i="7"/>
  <c r="V1814" i="7"/>
  <c r="V1815" i="7"/>
  <c r="V1816" i="7"/>
  <c r="V1817" i="7"/>
  <c r="V1818" i="7"/>
  <c r="V1819" i="7"/>
  <c r="V1820" i="7"/>
  <c r="V1821" i="7"/>
  <c r="V1822" i="7"/>
  <c r="V1823" i="7"/>
  <c r="V1824" i="7"/>
  <c r="V1825" i="7"/>
  <c r="V1826" i="7"/>
  <c r="V1827" i="7"/>
  <c r="V1828" i="7"/>
  <c r="V1829" i="7"/>
  <c r="V1830" i="7"/>
  <c r="V1831" i="7"/>
  <c r="V1832" i="7"/>
  <c r="V1833" i="7"/>
  <c r="V1834" i="7"/>
  <c r="V1835" i="7"/>
  <c r="V1836" i="7"/>
  <c r="V1837" i="7"/>
  <c r="V1838" i="7"/>
  <c r="V1839" i="7"/>
  <c r="V1840" i="7"/>
  <c r="V1841" i="7"/>
  <c r="V1842" i="7"/>
  <c r="V1843" i="7"/>
  <c r="V1844" i="7"/>
  <c r="V1845" i="7"/>
  <c r="V1846" i="7"/>
  <c r="V1847" i="7"/>
  <c r="V1848" i="7"/>
  <c r="V1849" i="7"/>
  <c r="V1850" i="7"/>
  <c r="V1851" i="7"/>
  <c r="V1852" i="7"/>
  <c r="V1853" i="7"/>
  <c r="V1854" i="7"/>
  <c r="V1855" i="7"/>
  <c r="V1856" i="7"/>
  <c r="V1857" i="7"/>
  <c r="V1858" i="7"/>
  <c r="V1859" i="7"/>
  <c r="V1860" i="7"/>
  <c r="V1861" i="7"/>
  <c r="V1862" i="7"/>
  <c r="V1863" i="7"/>
  <c r="V1864" i="7"/>
  <c r="V1865" i="7"/>
  <c r="V1866" i="7"/>
  <c r="V1867" i="7"/>
  <c r="V1868" i="7"/>
  <c r="V1869" i="7"/>
  <c r="V1870" i="7"/>
  <c r="V1871" i="7"/>
  <c r="V1872" i="7"/>
  <c r="V1873" i="7"/>
  <c r="V1874" i="7"/>
  <c r="V1875" i="7"/>
  <c r="V1876" i="7"/>
  <c r="V1877" i="7"/>
  <c r="V1878" i="7"/>
  <c r="V1879" i="7"/>
  <c r="V1880" i="7"/>
  <c r="V1881" i="7"/>
  <c r="V1882" i="7"/>
  <c r="V1883" i="7"/>
  <c r="V1884" i="7"/>
  <c r="V1885" i="7"/>
  <c r="V1886" i="7"/>
  <c r="V1887" i="7"/>
  <c r="V1888" i="7"/>
  <c r="V1889" i="7"/>
  <c r="V1890" i="7"/>
  <c r="V1891" i="7"/>
  <c r="V1892" i="7"/>
  <c r="V1893" i="7"/>
  <c r="V1894" i="7"/>
  <c r="V1895" i="7"/>
  <c r="V1896" i="7"/>
  <c r="V1897" i="7"/>
  <c r="V1898" i="7"/>
  <c r="V1899" i="7"/>
  <c r="V1900" i="7"/>
  <c r="V1901" i="7"/>
  <c r="V1902" i="7"/>
  <c r="V1903" i="7"/>
  <c r="V1904" i="7"/>
  <c r="V1905" i="7"/>
  <c r="V1906" i="7"/>
  <c r="V1907" i="7"/>
  <c r="V1908" i="7"/>
  <c r="V1909" i="7"/>
  <c r="V1910" i="7"/>
  <c r="V1911" i="7"/>
  <c r="V1912" i="7"/>
  <c r="V1913" i="7"/>
  <c r="V1914" i="7"/>
  <c r="V1915" i="7"/>
  <c r="V1916" i="7"/>
  <c r="V1917" i="7"/>
  <c r="V1918" i="7"/>
  <c r="V1919" i="7"/>
  <c r="V1920" i="7"/>
  <c r="V1921" i="7"/>
  <c r="V1922" i="7"/>
  <c r="V1923" i="7"/>
  <c r="V1924" i="7"/>
  <c r="V1925" i="7"/>
  <c r="V1926" i="7"/>
  <c r="V1927" i="7"/>
  <c r="V1928" i="7"/>
  <c r="V1929" i="7"/>
  <c r="V1930" i="7"/>
  <c r="V1931" i="7"/>
  <c r="V1932" i="7"/>
  <c r="V1933" i="7"/>
  <c r="V1934" i="7"/>
  <c r="V1935" i="7"/>
  <c r="V1936" i="7"/>
  <c r="V1937" i="7"/>
  <c r="V1938" i="7"/>
  <c r="V1939" i="7"/>
  <c r="V1940" i="7"/>
  <c r="V1941" i="7"/>
  <c r="V1942" i="7"/>
  <c r="V1943" i="7"/>
  <c r="V1944" i="7"/>
  <c r="V1945" i="7"/>
  <c r="V1946" i="7"/>
  <c r="V1947" i="7"/>
  <c r="V1948" i="7"/>
  <c r="V1949" i="7"/>
  <c r="V1950" i="7"/>
  <c r="V1951" i="7"/>
  <c r="V1952" i="7"/>
  <c r="V1953" i="7"/>
  <c r="V1954" i="7"/>
  <c r="V1955" i="7"/>
  <c r="V1956" i="7"/>
  <c r="V1957" i="7"/>
  <c r="V1958" i="7"/>
  <c r="V1959" i="7"/>
  <c r="V1960" i="7"/>
  <c r="V1961" i="7"/>
  <c r="V1962" i="7"/>
  <c r="V1963" i="7"/>
  <c r="V1964" i="7"/>
  <c r="V1965" i="7"/>
  <c r="V1966" i="7"/>
  <c r="V1967" i="7"/>
  <c r="V1968" i="7"/>
  <c r="V1969" i="7"/>
  <c r="V1970" i="7"/>
  <c r="V1971" i="7"/>
  <c r="V1972" i="7"/>
  <c r="V1973" i="7"/>
  <c r="V1974" i="7"/>
  <c r="V1975" i="7"/>
  <c r="V1976" i="7"/>
  <c r="V1977" i="7"/>
  <c r="V1978" i="7"/>
  <c r="V1979" i="7"/>
  <c r="V1980" i="7"/>
  <c r="V1981" i="7"/>
  <c r="V1982" i="7"/>
  <c r="V1983" i="7"/>
  <c r="V1984" i="7"/>
  <c r="V1985" i="7"/>
  <c r="V1986" i="7"/>
  <c r="V1987" i="7"/>
  <c r="V1988" i="7"/>
  <c r="V1989" i="7"/>
  <c r="V1990" i="7"/>
  <c r="V1991" i="7"/>
  <c r="V1992" i="7"/>
  <c r="V1993" i="7"/>
  <c r="V1994" i="7"/>
  <c r="V1995" i="7"/>
  <c r="V1996" i="7"/>
  <c r="V1997" i="7"/>
  <c r="V1998" i="7"/>
  <c r="V1999" i="7"/>
  <c r="V2000" i="7"/>
  <c r="V2001" i="7"/>
  <c r="V2002" i="7"/>
  <c r="V2003" i="7"/>
  <c r="V2004" i="7"/>
  <c r="V2005" i="7"/>
  <c r="V2006" i="7"/>
  <c r="V2007" i="7"/>
  <c r="V2008" i="7"/>
  <c r="V2009" i="7"/>
  <c r="V2010" i="7"/>
  <c r="V2011" i="7"/>
  <c r="V2012" i="7"/>
  <c r="V2013" i="7"/>
  <c r="V2014" i="7"/>
  <c r="V2015" i="7"/>
  <c r="V2016" i="7"/>
  <c r="V2017" i="7"/>
  <c r="V2018" i="7"/>
  <c r="V2019" i="7"/>
  <c r="V2020" i="7"/>
  <c r="V2021" i="7"/>
  <c r="V2022" i="7"/>
  <c r="V2023" i="7"/>
  <c r="V2024" i="7"/>
  <c r="V2025" i="7"/>
  <c r="V2026" i="7"/>
  <c r="V2027" i="7"/>
  <c r="V2028" i="7"/>
  <c r="V2029" i="7"/>
  <c r="V2030" i="7"/>
  <c r="V2031" i="7"/>
  <c r="V2032" i="7"/>
  <c r="V2033" i="7"/>
  <c r="V2034" i="7"/>
  <c r="V2035" i="7"/>
  <c r="V2036" i="7"/>
  <c r="V2037" i="7"/>
  <c r="V2038" i="7"/>
  <c r="V2039" i="7"/>
  <c r="V2040" i="7"/>
  <c r="V2041" i="7"/>
  <c r="V2042" i="7"/>
  <c r="V2043" i="7"/>
  <c r="V2044" i="7"/>
  <c r="V2045" i="7"/>
  <c r="V2046" i="7"/>
  <c r="V2047" i="7"/>
  <c r="V2048" i="7"/>
  <c r="V2049" i="7"/>
  <c r="V2050" i="7"/>
  <c r="V2051" i="7"/>
  <c r="V2052" i="7"/>
  <c r="V2053" i="7"/>
  <c r="V2054" i="7"/>
  <c r="V2055" i="7"/>
  <c r="V2056" i="7"/>
  <c r="V2057" i="7"/>
  <c r="V2058" i="7"/>
  <c r="V2059" i="7"/>
  <c r="V2060" i="7"/>
  <c r="V2061" i="7"/>
  <c r="V2062" i="7"/>
  <c r="V2063" i="7"/>
  <c r="V2064" i="7"/>
  <c r="V2065" i="7"/>
  <c r="V2066" i="7"/>
  <c r="V2067" i="7"/>
  <c r="V2068" i="7"/>
  <c r="V2069" i="7"/>
  <c r="V2070" i="7"/>
  <c r="V2071" i="7"/>
  <c r="V2072" i="7"/>
  <c r="V2073" i="7"/>
  <c r="V2074" i="7"/>
  <c r="V2075" i="7"/>
  <c r="V2076" i="7"/>
  <c r="V2077" i="7"/>
  <c r="V2078" i="7"/>
  <c r="V2079" i="7"/>
  <c r="V2080" i="7"/>
  <c r="V2081" i="7"/>
  <c r="V2082" i="7"/>
  <c r="V2083" i="7"/>
  <c r="V2084" i="7"/>
  <c r="V2085" i="7"/>
  <c r="V2086" i="7"/>
  <c r="V2087" i="7"/>
  <c r="V2088" i="7"/>
  <c r="V2089" i="7"/>
  <c r="V2090" i="7"/>
  <c r="V2091" i="7"/>
  <c r="V2092" i="7"/>
  <c r="V2093" i="7"/>
  <c r="V2094" i="7"/>
  <c r="V2095" i="7"/>
  <c r="V2096" i="7"/>
  <c r="V2097" i="7"/>
  <c r="V2098" i="7"/>
  <c r="V2099" i="7"/>
  <c r="V2100" i="7"/>
  <c r="V2101" i="7"/>
  <c r="V2102" i="7"/>
  <c r="V2103" i="7"/>
  <c r="V2104" i="7"/>
  <c r="V2105" i="7"/>
  <c r="V2106" i="7"/>
  <c r="V2107" i="7"/>
  <c r="V2108" i="7"/>
  <c r="V2109" i="7"/>
  <c r="V2110" i="7"/>
  <c r="V2111" i="7"/>
  <c r="V2112" i="7"/>
  <c r="V2113" i="7"/>
  <c r="V2114" i="7"/>
  <c r="V2115" i="7"/>
  <c r="V2116" i="7"/>
  <c r="V2117" i="7"/>
  <c r="V2118" i="7"/>
  <c r="V2119" i="7"/>
  <c r="V2120" i="7"/>
  <c r="V2121" i="7"/>
  <c r="V2122" i="7"/>
  <c r="V2123" i="7"/>
  <c r="V2124" i="7"/>
  <c r="V2125" i="7"/>
  <c r="V2126" i="7"/>
  <c r="V2127" i="7"/>
  <c r="V2128" i="7"/>
  <c r="V2129" i="7"/>
  <c r="V2130" i="7"/>
  <c r="V2131" i="7"/>
  <c r="V2132" i="7"/>
  <c r="V2133" i="7"/>
  <c r="V2134" i="7"/>
  <c r="V2135" i="7"/>
  <c r="V2136" i="7"/>
  <c r="V2137" i="7"/>
  <c r="V2138" i="7"/>
  <c r="V2139" i="7"/>
  <c r="V2140" i="7"/>
  <c r="V2141" i="7"/>
  <c r="V2142" i="7"/>
  <c r="V2143" i="7"/>
  <c r="V2144" i="7"/>
  <c r="V2145" i="7"/>
  <c r="V2146" i="7"/>
  <c r="V2147" i="7"/>
  <c r="V2148" i="7"/>
  <c r="V2149" i="7"/>
  <c r="V2150" i="7"/>
  <c r="V2151" i="7"/>
  <c r="V2152" i="7"/>
  <c r="V2153" i="7"/>
  <c r="V2154" i="7"/>
  <c r="V2155" i="7"/>
  <c r="V2156" i="7"/>
  <c r="V2157" i="7"/>
  <c r="V2158" i="7"/>
  <c r="V2159" i="7"/>
  <c r="V2160" i="7"/>
  <c r="V2161" i="7"/>
  <c r="V2162" i="7"/>
  <c r="V2163" i="7"/>
  <c r="V2164" i="7"/>
  <c r="V2165" i="7"/>
  <c r="V2166" i="7"/>
  <c r="V2167" i="7"/>
  <c r="V2168" i="7"/>
  <c r="V2169" i="7"/>
  <c r="V2170" i="7"/>
  <c r="V2171" i="7"/>
  <c r="V2172" i="7"/>
  <c r="V2173" i="7"/>
  <c r="V2174" i="7"/>
  <c r="V2175" i="7"/>
  <c r="V2176" i="7"/>
  <c r="V2177" i="7"/>
  <c r="V2178" i="7"/>
  <c r="V2179" i="7"/>
  <c r="V2180" i="7"/>
  <c r="V2181" i="7"/>
  <c r="V2182" i="7"/>
  <c r="V2183" i="7"/>
  <c r="V2184" i="7"/>
  <c r="V2185" i="7"/>
  <c r="V2186" i="7"/>
  <c r="V2187" i="7"/>
  <c r="V2188" i="7"/>
  <c r="V2189" i="7"/>
  <c r="V2190" i="7"/>
  <c r="V2191" i="7"/>
  <c r="V2192" i="7"/>
  <c r="V2193" i="7"/>
  <c r="V2194" i="7"/>
  <c r="V2195" i="7"/>
  <c r="V2196" i="7"/>
  <c r="V2197" i="7"/>
  <c r="V2198" i="7"/>
  <c r="V2199" i="7"/>
  <c r="V2200" i="7"/>
  <c r="V2201" i="7"/>
  <c r="V2202" i="7"/>
  <c r="V2203" i="7"/>
  <c r="V2204" i="7"/>
  <c r="V2205" i="7"/>
  <c r="V2206" i="7"/>
  <c r="V2207" i="7"/>
  <c r="V2208" i="7"/>
  <c r="V2209" i="7"/>
  <c r="V2210" i="7"/>
  <c r="V2211" i="7"/>
  <c r="V2212" i="7"/>
  <c r="V2213" i="7"/>
  <c r="V2214" i="7"/>
  <c r="V2215" i="7"/>
  <c r="V2216" i="7"/>
  <c r="V2217" i="7"/>
  <c r="V2218" i="7"/>
  <c r="V2219" i="7"/>
  <c r="V2220" i="7"/>
  <c r="V2221" i="7"/>
  <c r="V2222" i="7"/>
  <c r="V2223" i="7"/>
  <c r="V2224" i="7"/>
  <c r="V2225" i="7"/>
  <c r="V2226" i="7"/>
  <c r="V2227" i="7"/>
  <c r="V2228" i="7"/>
  <c r="V2229" i="7"/>
  <c r="V2230" i="7"/>
  <c r="V2231" i="7"/>
  <c r="V2232" i="7"/>
  <c r="V2233" i="7"/>
  <c r="V2234" i="7"/>
  <c r="V2235" i="7"/>
  <c r="V2236" i="7"/>
  <c r="V2237" i="7"/>
  <c r="V2238" i="7"/>
  <c r="V2239" i="7"/>
  <c r="V2240" i="7"/>
  <c r="V2241" i="7"/>
  <c r="V2242" i="7"/>
  <c r="V2243" i="7"/>
  <c r="V2244" i="7"/>
  <c r="V2245" i="7"/>
  <c r="V2246" i="7"/>
  <c r="V2247" i="7"/>
  <c r="V2248" i="7"/>
  <c r="V2249" i="7"/>
  <c r="V2250" i="7"/>
  <c r="V2251" i="7"/>
  <c r="V2252" i="7"/>
  <c r="V2253" i="7"/>
  <c r="V2254" i="7"/>
  <c r="V2255" i="7"/>
  <c r="V2256" i="7"/>
  <c r="V2257" i="7"/>
  <c r="V2258" i="7"/>
  <c r="V2259" i="7"/>
  <c r="V2260" i="7"/>
  <c r="V2261" i="7"/>
  <c r="V2262" i="7"/>
  <c r="V2263" i="7"/>
  <c r="V2264" i="7"/>
  <c r="V2265" i="7"/>
  <c r="V2266" i="7"/>
  <c r="V2267" i="7"/>
  <c r="V2268" i="7"/>
  <c r="V2269" i="7"/>
  <c r="V2270" i="7"/>
  <c r="V2271" i="7"/>
  <c r="V2272" i="7"/>
  <c r="V2273" i="7"/>
  <c r="V2274" i="7"/>
  <c r="V2275" i="7"/>
  <c r="V2276" i="7"/>
  <c r="V2277" i="7"/>
  <c r="V2278" i="7"/>
  <c r="V2279" i="7"/>
  <c r="V2280" i="7"/>
  <c r="V2281" i="7"/>
  <c r="V2282" i="7"/>
  <c r="V2283" i="7"/>
  <c r="V2284" i="7"/>
  <c r="V2285" i="7"/>
  <c r="V2286" i="7"/>
  <c r="V2287" i="7"/>
  <c r="V2288" i="7"/>
  <c r="V2289" i="7"/>
  <c r="V2290" i="7"/>
  <c r="V2291" i="7"/>
  <c r="V2292" i="7"/>
  <c r="V2293" i="7"/>
  <c r="V2294" i="7"/>
  <c r="V2295" i="7"/>
  <c r="V2296" i="7"/>
  <c r="V2297" i="7"/>
  <c r="V2298" i="7"/>
  <c r="V2299" i="7"/>
  <c r="V2300" i="7"/>
  <c r="V2301" i="7"/>
  <c r="V2302" i="7"/>
  <c r="V2303" i="7"/>
  <c r="V2304" i="7"/>
  <c r="V2305" i="7"/>
  <c r="V2306" i="7"/>
  <c r="V2307" i="7"/>
  <c r="V2308" i="7"/>
  <c r="V2309" i="7"/>
  <c r="V2310" i="7"/>
  <c r="V2311" i="7"/>
  <c r="V2312" i="7"/>
  <c r="V2313" i="7"/>
  <c r="V2314" i="7"/>
  <c r="V2315" i="7"/>
  <c r="V2316" i="7"/>
  <c r="V2317" i="7"/>
  <c r="V2318" i="7"/>
  <c r="V2319" i="7"/>
  <c r="V2320" i="7"/>
  <c r="V2321" i="7"/>
  <c r="V2322" i="7"/>
  <c r="V2323" i="7"/>
  <c r="V2324" i="7"/>
  <c r="V2325" i="7"/>
  <c r="V2326" i="7"/>
  <c r="V2327" i="7"/>
  <c r="V2328" i="7"/>
  <c r="V2329" i="7"/>
  <c r="V2330" i="7"/>
  <c r="V2331" i="7"/>
  <c r="V2332" i="7"/>
  <c r="V2333" i="7"/>
  <c r="V2334" i="7"/>
  <c r="V2335" i="7"/>
  <c r="V2336" i="7"/>
  <c r="V2337" i="7"/>
  <c r="V2338" i="7"/>
  <c r="V2339" i="7"/>
  <c r="V2340" i="7"/>
  <c r="V2341" i="7"/>
  <c r="V2342" i="7"/>
  <c r="V2343" i="7"/>
  <c r="V2344" i="7"/>
  <c r="V2345" i="7"/>
  <c r="V2346" i="7"/>
  <c r="V2347" i="7"/>
  <c r="V2348" i="7"/>
  <c r="V2349" i="7"/>
  <c r="V2350" i="7"/>
  <c r="V2351" i="7"/>
  <c r="V2352" i="7"/>
  <c r="V2353" i="7"/>
  <c r="V2354" i="7"/>
  <c r="V2355" i="7"/>
  <c r="V2356" i="7"/>
  <c r="V2357" i="7"/>
  <c r="V2358" i="7"/>
  <c r="V2359" i="7"/>
  <c r="V2360" i="7"/>
  <c r="V2361" i="7"/>
  <c r="V2362" i="7"/>
  <c r="V2363" i="7"/>
  <c r="V2364" i="7"/>
  <c r="V2365" i="7"/>
  <c r="V2366" i="7"/>
  <c r="V2367" i="7"/>
  <c r="V2368" i="7"/>
  <c r="V2369" i="7"/>
  <c r="V2370" i="7"/>
  <c r="V2371" i="7"/>
  <c r="V2372" i="7"/>
  <c r="V2373" i="7"/>
  <c r="V2374" i="7"/>
  <c r="V2375" i="7"/>
  <c r="V2376" i="7"/>
  <c r="V2377" i="7"/>
  <c r="V2378" i="7"/>
  <c r="V2379" i="7"/>
  <c r="V2380" i="7"/>
  <c r="V2381" i="7"/>
  <c r="V2382" i="7"/>
  <c r="V2383" i="7"/>
  <c r="V2384" i="7"/>
  <c r="V2385" i="7"/>
  <c r="V2386" i="7"/>
  <c r="V2387" i="7"/>
  <c r="V2388" i="7"/>
  <c r="V2389" i="7"/>
  <c r="V2390" i="7"/>
  <c r="V2391" i="7"/>
  <c r="V2392" i="7"/>
  <c r="V2393" i="7"/>
  <c r="V2394" i="7"/>
  <c r="V2395" i="7"/>
  <c r="V2396" i="7"/>
  <c r="V2397" i="7"/>
  <c r="V2398" i="7"/>
  <c r="V2399" i="7"/>
  <c r="V2400" i="7"/>
  <c r="V2401" i="7"/>
  <c r="V2402" i="7"/>
  <c r="V2403" i="7"/>
  <c r="V2404" i="7"/>
  <c r="V2405" i="7"/>
  <c r="V2406" i="7"/>
  <c r="V2407" i="7"/>
  <c r="V2408" i="7"/>
  <c r="V2409" i="7"/>
  <c r="V2410" i="7"/>
  <c r="V2411" i="7"/>
  <c r="V2412" i="7"/>
  <c r="V2413" i="7"/>
  <c r="V2414" i="7"/>
  <c r="V2415" i="7"/>
  <c r="V2416" i="7"/>
  <c r="V2417" i="7"/>
  <c r="V2418" i="7"/>
  <c r="V2419" i="7"/>
  <c r="V2420" i="7"/>
  <c r="V2421" i="7"/>
  <c r="V2422" i="7"/>
  <c r="V2423" i="7"/>
  <c r="V2424" i="7"/>
  <c r="V2425" i="7"/>
  <c r="V2426" i="7"/>
  <c r="V2427" i="7"/>
  <c r="V2428" i="7"/>
  <c r="V2429" i="7"/>
  <c r="V2430" i="7"/>
  <c r="V2431" i="7"/>
  <c r="V2432" i="7"/>
  <c r="V2433" i="7"/>
  <c r="V2434" i="7"/>
  <c r="V2435" i="7"/>
  <c r="V2436" i="7"/>
  <c r="V2437" i="7"/>
  <c r="V2438" i="7"/>
  <c r="V2439" i="7"/>
  <c r="V2440" i="7"/>
  <c r="V2441" i="7"/>
  <c r="V2442" i="7"/>
  <c r="V2443" i="7"/>
  <c r="V2444" i="7"/>
  <c r="V2445" i="7"/>
  <c r="V2446" i="7"/>
  <c r="V2447" i="7"/>
  <c r="V2448" i="7"/>
  <c r="V2449" i="7"/>
  <c r="V2450" i="7"/>
  <c r="V2451" i="7"/>
  <c r="V2452" i="7"/>
  <c r="V2453" i="7"/>
  <c r="V2454" i="7"/>
  <c r="V2455" i="7"/>
  <c r="V2456" i="7"/>
  <c r="V2457" i="7"/>
  <c r="V2458" i="7"/>
  <c r="V2459" i="7"/>
  <c r="V2460" i="7"/>
  <c r="V2461" i="7"/>
  <c r="V2462" i="7"/>
  <c r="V2463" i="7"/>
  <c r="V2464" i="7"/>
  <c r="V2465" i="7"/>
  <c r="V2466" i="7"/>
  <c r="V2467" i="7"/>
  <c r="V2468" i="7"/>
  <c r="V2469" i="7"/>
  <c r="V2470" i="7"/>
  <c r="V2471" i="7"/>
  <c r="V2472" i="7"/>
  <c r="V2473" i="7"/>
  <c r="V2474" i="7"/>
  <c r="V2475" i="7"/>
  <c r="V2476" i="7"/>
  <c r="V2477" i="7"/>
  <c r="V2478" i="7"/>
  <c r="V2479" i="7"/>
  <c r="V2480" i="7"/>
  <c r="V2481" i="7"/>
  <c r="V2482" i="7"/>
  <c r="V2483" i="7"/>
  <c r="V2484" i="7"/>
  <c r="V2485" i="7"/>
  <c r="V2486" i="7"/>
  <c r="V2487" i="7"/>
  <c r="V2488" i="7"/>
  <c r="V2489" i="7"/>
  <c r="V2490" i="7"/>
  <c r="V2491" i="7"/>
  <c r="V2492" i="7"/>
  <c r="V2493" i="7"/>
  <c r="V2494" i="7"/>
  <c r="V2495" i="7"/>
  <c r="V2496" i="7"/>
  <c r="V2497" i="7"/>
  <c r="V2498" i="7"/>
  <c r="V2499" i="7"/>
  <c r="V2500" i="7"/>
  <c r="V2501" i="7"/>
  <c r="V2502" i="7"/>
  <c r="V2503" i="7"/>
  <c r="V2504" i="7"/>
  <c r="V2505" i="7"/>
  <c r="V2506" i="7"/>
  <c r="V2507" i="7"/>
  <c r="V2508" i="7"/>
  <c r="V2509" i="7"/>
  <c r="V2510" i="7"/>
  <c r="V2511" i="7"/>
  <c r="V2512" i="7"/>
  <c r="V2513" i="7"/>
  <c r="V2514" i="7"/>
  <c r="V2515" i="7"/>
  <c r="V2516" i="7"/>
  <c r="V2517" i="7"/>
  <c r="V2518" i="7"/>
  <c r="V2519" i="7"/>
  <c r="V2520" i="7"/>
  <c r="V2521" i="7"/>
  <c r="V2522" i="7"/>
  <c r="V2523" i="7"/>
  <c r="V2524" i="7"/>
  <c r="V2525" i="7"/>
  <c r="V2526" i="7"/>
  <c r="V2527" i="7"/>
  <c r="V2528" i="7"/>
  <c r="V2529" i="7"/>
  <c r="V2530" i="7"/>
  <c r="V2531" i="7"/>
  <c r="V2532" i="7"/>
  <c r="V2533" i="7"/>
  <c r="V2534" i="7"/>
  <c r="V2535" i="7"/>
  <c r="V2536" i="7"/>
  <c r="V2537" i="7"/>
  <c r="V2538" i="7"/>
  <c r="V2539" i="7"/>
  <c r="V2540" i="7"/>
  <c r="V2541" i="7"/>
  <c r="V2542" i="7"/>
  <c r="V2543" i="7"/>
  <c r="V2544" i="7"/>
  <c r="V2545" i="7"/>
  <c r="V2546" i="7"/>
  <c r="V2547" i="7"/>
  <c r="V2548" i="7"/>
  <c r="V2549" i="7"/>
  <c r="V2550" i="7"/>
  <c r="V2551" i="7"/>
  <c r="V2552" i="7"/>
  <c r="V2553" i="7"/>
  <c r="V2554" i="7"/>
  <c r="V2555" i="7"/>
  <c r="V2556" i="7"/>
  <c r="V2557" i="7"/>
  <c r="V2558" i="7"/>
  <c r="V2559" i="7"/>
  <c r="V2560" i="7"/>
  <c r="V2561" i="7"/>
  <c r="V2562" i="7"/>
  <c r="V2563" i="7"/>
  <c r="V2564" i="7"/>
  <c r="V2565" i="7"/>
  <c r="V2566" i="7"/>
  <c r="V2567" i="7"/>
  <c r="V2568" i="7"/>
  <c r="V2569" i="7"/>
  <c r="V2570" i="7"/>
  <c r="V2571" i="7"/>
  <c r="V2572" i="7"/>
  <c r="V2573" i="7"/>
  <c r="V2574" i="7"/>
  <c r="V2575" i="7"/>
  <c r="V2576" i="7"/>
  <c r="V2577" i="7"/>
  <c r="V2578" i="7"/>
  <c r="V2579" i="7"/>
  <c r="V2580" i="7"/>
  <c r="V2581" i="7"/>
  <c r="V2582" i="7"/>
  <c r="V2583" i="7"/>
  <c r="V2584" i="7"/>
  <c r="V2585" i="7"/>
  <c r="V2586" i="7"/>
  <c r="V2587" i="7"/>
  <c r="V2588" i="7"/>
  <c r="V2589" i="7"/>
  <c r="V2590" i="7"/>
  <c r="V2591" i="7"/>
  <c r="V2592" i="7"/>
  <c r="V2593" i="7"/>
  <c r="V2594" i="7"/>
  <c r="V2595" i="7"/>
  <c r="V2596" i="7"/>
  <c r="V2597" i="7"/>
  <c r="V2598" i="7"/>
  <c r="V2599" i="7"/>
  <c r="V2600" i="7"/>
  <c r="V2601" i="7"/>
  <c r="V2602" i="7"/>
  <c r="V2603" i="7"/>
  <c r="V2604" i="7"/>
  <c r="V2605" i="7"/>
  <c r="V2606" i="7"/>
  <c r="V2607" i="7"/>
  <c r="V2608" i="7"/>
  <c r="V2609" i="7"/>
  <c r="V2610" i="7"/>
  <c r="V2611" i="7"/>
  <c r="V2612" i="7"/>
  <c r="V2613" i="7"/>
  <c r="V2614" i="7"/>
  <c r="V2615" i="7"/>
  <c r="V2616" i="7"/>
  <c r="V2617" i="7"/>
  <c r="V2618" i="7"/>
  <c r="V2619" i="7"/>
  <c r="V2620" i="7"/>
  <c r="V2621" i="7"/>
  <c r="V2622" i="7"/>
  <c r="V2623" i="7"/>
  <c r="V2624" i="7"/>
  <c r="V2625" i="7"/>
  <c r="V2626" i="7"/>
  <c r="V2627" i="7"/>
  <c r="V2628" i="7"/>
  <c r="V2629" i="7"/>
  <c r="V2630" i="7"/>
  <c r="V2631" i="7"/>
  <c r="V2632" i="7"/>
  <c r="V2633" i="7"/>
  <c r="V2634" i="7"/>
  <c r="V2635" i="7"/>
  <c r="V2636" i="7"/>
  <c r="V2637" i="7"/>
  <c r="V2638" i="7"/>
  <c r="V2639" i="7"/>
  <c r="V2640" i="7"/>
  <c r="V2641" i="7"/>
  <c r="V2642" i="7"/>
  <c r="V2643" i="7"/>
  <c r="V2644" i="7"/>
  <c r="V2645" i="7"/>
  <c r="V2646" i="7"/>
  <c r="V2647" i="7"/>
  <c r="V2648" i="7"/>
  <c r="V2649" i="7"/>
  <c r="V2650" i="7"/>
  <c r="V2651" i="7"/>
  <c r="V2652" i="7"/>
  <c r="V2653" i="7"/>
  <c r="V2654" i="7"/>
  <c r="V2655" i="7"/>
  <c r="V2656" i="7"/>
  <c r="V2657" i="7"/>
  <c r="V2658" i="7"/>
  <c r="V2659" i="7"/>
  <c r="V2660" i="7"/>
  <c r="V2661" i="7"/>
  <c r="V2662" i="7"/>
  <c r="V2663" i="7"/>
  <c r="V2664" i="7"/>
  <c r="V2665" i="7"/>
  <c r="V2666" i="7"/>
  <c r="V2667" i="7"/>
  <c r="V2668" i="7"/>
  <c r="V2669" i="7"/>
  <c r="V2670" i="7"/>
  <c r="V2671" i="7"/>
  <c r="V2672" i="7"/>
  <c r="V2673" i="7"/>
  <c r="V2674" i="7"/>
  <c r="V2675" i="7"/>
  <c r="V2676" i="7"/>
  <c r="V2677" i="7"/>
  <c r="V2678" i="7"/>
  <c r="V2679" i="7"/>
  <c r="V2680" i="7"/>
  <c r="V2681" i="7"/>
  <c r="V2682" i="7"/>
  <c r="V2683" i="7"/>
  <c r="V2684" i="7"/>
  <c r="V2685" i="7"/>
  <c r="V2686" i="7"/>
  <c r="V2687" i="7"/>
  <c r="V2688" i="7"/>
  <c r="V2689" i="7"/>
  <c r="V2690" i="7"/>
  <c r="V2691" i="7"/>
  <c r="V2692" i="7"/>
  <c r="V2693" i="7"/>
  <c r="V2694" i="7"/>
  <c r="V2695" i="7"/>
  <c r="V2696" i="7"/>
  <c r="V2697" i="7"/>
  <c r="V2698" i="7"/>
  <c r="V2699" i="7"/>
  <c r="V2700" i="7"/>
  <c r="V2701" i="7"/>
  <c r="V2702" i="7"/>
  <c r="V2703" i="7"/>
  <c r="V2704" i="7"/>
  <c r="V2705" i="7"/>
  <c r="V2706" i="7"/>
  <c r="V2707" i="7"/>
  <c r="V2708" i="7"/>
  <c r="V2709" i="7"/>
  <c r="V2710" i="7"/>
  <c r="V2711" i="7"/>
  <c r="V2712" i="7"/>
  <c r="V2713" i="7"/>
  <c r="V2714" i="7"/>
  <c r="V2715" i="7"/>
  <c r="V2716" i="7"/>
  <c r="V2717" i="7"/>
  <c r="V2718" i="7"/>
  <c r="V2719" i="7"/>
  <c r="V2720" i="7"/>
  <c r="V2721" i="7"/>
  <c r="V2722" i="7"/>
  <c r="V2723" i="7"/>
  <c r="V2724" i="7"/>
  <c r="V2725" i="7"/>
  <c r="V2726" i="7"/>
  <c r="V2727" i="7"/>
  <c r="V2728" i="7"/>
  <c r="V2729" i="7"/>
  <c r="V2730" i="7"/>
  <c r="V2731" i="7"/>
  <c r="V2732" i="7"/>
  <c r="V2733" i="7"/>
  <c r="V2734" i="7"/>
  <c r="V2735" i="7"/>
  <c r="V2736" i="7"/>
  <c r="V2737" i="7"/>
  <c r="V2738" i="7"/>
  <c r="V2739" i="7"/>
  <c r="V2740" i="7"/>
  <c r="V2741" i="7"/>
  <c r="V2742" i="7"/>
  <c r="V2743" i="7"/>
  <c r="V2744" i="7"/>
  <c r="V2745" i="7"/>
  <c r="V2746" i="7"/>
  <c r="V2747" i="7"/>
  <c r="V2748" i="7"/>
  <c r="V2749" i="7"/>
  <c r="V2750" i="7"/>
  <c r="V2751" i="7"/>
  <c r="V2752" i="7"/>
  <c r="V2753" i="7"/>
  <c r="V2754" i="7"/>
  <c r="V2755" i="7"/>
  <c r="V2756" i="7"/>
  <c r="V2757" i="7"/>
  <c r="V2758" i="7"/>
  <c r="V2759" i="7"/>
  <c r="V2760" i="7"/>
  <c r="V2761" i="7"/>
  <c r="V2762" i="7"/>
  <c r="V2763" i="7"/>
  <c r="V2764" i="7"/>
  <c r="V2765" i="7"/>
  <c r="V2766" i="7"/>
  <c r="V2767" i="7"/>
  <c r="V2768" i="7"/>
  <c r="V2769" i="7"/>
  <c r="V2770" i="7"/>
  <c r="V2771" i="7"/>
  <c r="V2772" i="7"/>
  <c r="V2773" i="7"/>
  <c r="V2774" i="7"/>
  <c r="V2775" i="7"/>
  <c r="V2776" i="7"/>
  <c r="V2777" i="7"/>
  <c r="V2778" i="7"/>
  <c r="V2779" i="7"/>
  <c r="V2780" i="7"/>
  <c r="V2781" i="7"/>
  <c r="V2782" i="7"/>
  <c r="V2783" i="7"/>
  <c r="V2784" i="7"/>
  <c r="V2785" i="7"/>
  <c r="V2786" i="7"/>
  <c r="V2787" i="7"/>
  <c r="V2788" i="7"/>
  <c r="V2789" i="7"/>
  <c r="V2790" i="7"/>
  <c r="V2791" i="7"/>
  <c r="V2792" i="7"/>
  <c r="V2793" i="7"/>
  <c r="V2794" i="7"/>
  <c r="V2795" i="7"/>
  <c r="V2796" i="7"/>
  <c r="V2797" i="7"/>
  <c r="V2798" i="7"/>
  <c r="V2799" i="7"/>
  <c r="V2800" i="7"/>
  <c r="V2801" i="7"/>
  <c r="V2802" i="7"/>
  <c r="V2803" i="7"/>
  <c r="V2804" i="7"/>
  <c r="V2805" i="7"/>
  <c r="V2806" i="7"/>
  <c r="V2807" i="7"/>
  <c r="V2808" i="7"/>
  <c r="V2809" i="7"/>
  <c r="V2810" i="7"/>
  <c r="V2811" i="7"/>
  <c r="V2812" i="7"/>
  <c r="V2813" i="7"/>
  <c r="V2814" i="7"/>
  <c r="V2815" i="7"/>
  <c r="V2816" i="7"/>
  <c r="V2817" i="7"/>
  <c r="V2818" i="7"/>
  <c r="V2819" i="7"/>
  <c r="V2820" i="7"/>
  <c r="V2821" i="7"/>
  <c r="V2822" i="7"/>
  <c r="V2823" i="7"/>
  <c r="V2824" i="7"/>
  <c r="V2825" i="7"/>
  <c r="V2826" i="7"/>
  <c r="V2827" i="7"/>
  <c r="V2828" i="7"/>
  <c r="V2829" i="7"/>
  <c r="V2830" i="7"/>
  <c r="V2831" i="7"/>
  <c r="V2832" i="7"/>
  <c r="V2833" i="7"/>
  <c r="V2834" i="7"/>
  <c r="V2835" i="7"/>
  <c r="V2836" i="7"/>
  <c r="V2837" i="7"/>
  <c r="V2838" i="7"/>
  <c r="V2839" i="7"/>
  <c r="V2840" i="7"/>
  <c r="V2841" i="7"/>
  <c r="V2842" i="7"/>
  <c r="V2843" i="7"/>
  <c r="V2844" i="7"/>
  <c r="V2845" i="7"/>
  <c r="V2846" i="7"/>
  <c r="V2847" i="7"/>
  <c r="V2848" i="7"/>
  <c r="V2849" i="7"/>
  <c r="V2850" i="7"/>
  <c r="V2851" i="7"/>
  <c r="V2852" i="7"/>
  <c r="V2853" i="7"/>
  <c r="V2854" i="7"/>
  <c r="V2855" i="7"/>
  <c r="V2856" i="7"/>
  <c r="V2857" i="7"/>
  <c r="V2858" i="7"/>
  <c r="V2859" i="7"/>
  <c r="V2860" i="7"/>
  <c r="V2861" i="7"/>
  <c r="V2862" i="7"/>
  <c r="V2863" i="7"/>
  <c r="V2864" i="7"/>
  <c r="V2865" i="7"/>
  <c r="V2866" i="7"/>
  <c r="V2867" i="7"/>
  <c r="V2868" i="7"/>
  <c r="V2869" i="7"/>
  <c r="V2870" i="7"/>
  <c r="V2871" i="7"/>
  <c r="V2872" i="7"/>
  <c r="V2873" i="7"/>
  <c r="V2874" i="7"/>
  <c r="V2875" i="7"/>
  <c r="V2876" i="7"/>
  <c r="V2877" i="7"/>
  <c r="V2878" i="7"/>
  <c r="V2879" i="7"/>
  <c r="V2880" i="7"/>
  <c r="V2881" i="7"/>
  <c r="V2882" i="7"/>
  <c r="V2883" i="7"/>
  <c r="V2884" i="7"/>
  <c r="V2885" i="7"/>
  <c r="V2886" i="7"/>
  <c r="V2887" i="7"/>
  <c r="V2888" i="7"/>
  <c r="V2889" i="7"/>
  <c r="V2890" i="7"/>
  <c r="V2891" i="7"/>
  <c r="V2892" i="7"/>
  <c r="V2893" i="7"/>
  <c r="V2894" i="7"/>
  <c r="V2895" i="7"/>
  <c r="V2896" i="7"/>
  <c r="V2897" i="7"/>
  <c r="V2898" i="7"/>
  <c r="V2899" i="7"/>
  <c r="V2900" i="7"/>
  <c r="V2901" i="7"/>
  <c r="V2902" i="7"/>
  <c r="V2903" i="7"/>
  <c r="V2904" i="7"/>
  <c r="V2905" i="7"/>
  <c r="V2906" i="7"/>
  <c r="V2907" i="7"/>
  <c r="V2908" i="7"/>
  <c r="V2909" i="7"/>
  <c r="V2910" i="7"/>
  <c r="V2911" i="7"/>
  <c r="V2912" i="7"/>
  <c r="V2913" i="7"/>
  <c r="V2914" i="7"/>
  <c r="V2915" i="7"/>
  <c r="V2916" i="7"/>
  <c r="V2917" i="7"/>
  <c r="V2918" i="7"/>
  <c r="V2919" i="7"/>
  <c r="V2920" i="7"/>
  <c r="V2921" i="7"/>
  <c r="V2922" i="7"/>
  <c r="V2923" i="7"/>
  <c r="V2924" i="7"/>
  <c r="V2925" i="7"/>
  <c r="V2926" i="7"/>
  <c r="V2927" i="7"/>
  <c r="V2928" i="7"/>
  <c r="V2929" i="7"/>
  <c r="V2930" i="7"/>
  <c r="V2931" i="7"/>
  <c r="V2932" i="7"/>
  <c r="V2933" i="7"/>
  <c r="V2934" i="7"/>
  <c r="V2935" i="7"/>
  <c r="V2936" i="7"/>
  <c r="V2937" i="7"/>
  <c r="V2938" i="7"/>
  <c r="V2939" i="7"/>
  <c r="V2940" i="7"/>
  <c r="V2941" i="7"/>
  <c r="V2942" i="7"/>
  <c r="V2943" i="7"/>
  <c r="V2944" i="7"/>
  <c r="V2945" i="7"/>
  <c r="V2946" i="7"/>
  <c r="V2947" i="7"/>
  <c r="V2948" i="7"/>
  <c r="V2949" i="7"/>
  <c r="V2950" i="7"/>
  <c r="V2951" i="7"/>
  <c r="V2952" i="7"/>
  <c r="V2953" i="7"/>
  <c r="V2954" i="7"/>
  <c r="V2955" i="7"/>
  <c r="V2956" i="7"/>
  <c r="V2957" i="7"/>
  <c r="V2958" i="7"/>
  <c r="V2959" i="7"/>
  <c r="V2960" i="7"/>
  <c r="V2961" i="7"/>
  <c r="V2962" i="7"/>
  <c r="V2963" i="7"/>
  <c r="V2964" i="7"/>
  <c r="V2965" i="7"/>
  <c r="V2966" i="7"/>
  <c r="V2967" i="7"/>
  <c r="V2968" i="7"/>
  <c r="V2969" i="7"/>
  <c r="V2970" i="7"/>
  <c r="V2971" i="7"/>
  <c r="V2972" i="7"/>
  <c r="V2973" i="7"/>
  <c r="V2974" i="7"/>
  <c r="V2975" i="7"/>
  <c r="V2976" i="7"/>
  <c r="V2977" i="7"/>
  <c r="V2978" i="7"/>
  <c r="V2979" i="7"/>
  <c r="V2980" i="7"/>
  <c r="V2981" i="7"/>
  <c r="V2982" i="7"/>
  <c r="V2983" i="7"/>
  <c r="V2984" i="7"/>
  <c r="V2985" i="7"/>
  <c r="V2986" i="7"/>
  <c r="V2987" i="7"/>
  <c r="V2988" i="7"/>
  <c r="V2989" i="7"/>
  <c r="V2990" i="7"/>
  <c r="V2991" i="7"/>
  <c r="V2992" i="7"/>
  <c r="V2993" i="7"/>
  <c r="V2994" i="7"/>
  <c r="V2995" i="7"/>
  <c r="V2996" i="7"/>
  <c r="V2997" i="7"/>
  <c r="V2998" i="7"/>
  <c r="V2999" i="7"/>
  <c r="V3000" i="7"/>
  <c r="V3001" i="7"/>
  <c r="V3002" i="7"/>
  <c r="V3003" i="7"/>
  <c r="V3004" i="7"/>
  <c r="V3005" i="7"/>
  <c r="V3006" i="7"/>
  <c r="V3007" i="7"/>
  <c r="V3008" i="7"/>
  <c r="V3009" i="7"/>
  <c r="V3010" i="7"/>
  <c r="V3011" i="7"/>
  <c r="V3012" i="7"/>
  <c r="V3013" i="7"/>
  <c r="V3014" i="7"/>
  <c r="V3015" i="7"/>
  <c r="V3016" i="7"/>
  <c r="V3017" i="7"/>
  <c r="V3018" i="7"/>
  <c r="V3019" i="7"/>
  <c r="V3020" i="7"/>
  <c r="V3021" i="7"/>
  <c r="V3022" i="7"/>
  <c r="V3023" i="7"/>
  <c r="V3024" i="7"/>
  <c r="V3025" i="7"/>
  <c r="V3026" i="7"/>
  <c r="V3027" i="7"/>
  <c r="V3028" i="7"/>
  <c r="V3029" i="7"/>
  <c r="V3030" i="7"/>
  <c r="V3031" i="7"/>
  <c r="V3032" i="7"/>
  <c r="V3033" i="7"/>
  <c r="V3034" i="7"/>
  <c r="V3035" i="7"/>
  <c r="V3036" i="7"/>
  <c r="V3037" i="7"/>
  <c r="V3038" i="7"/>
  <c r="V3039" i="7"/>
  <c r="V3040" i="7"/>
  <c r="V3041" i="7"/>
  <c r="V3042" i="7"/>
  <c r="V3043" i="7"/>
  <c r="V3044" i="7"/>
  <c r="V3045" i="7"/>
  <c r="V3046" i="7"/>
  <c r="V3047" i="7"/>
  <c r="V3048" i="7"/>
  <c r="V3049" i="7"/>
  <c r="V3050" i="7"/>
  <c r="V3051" i="7"/>
  <c r="V3052" i="7"/>
  <c r="V3053" i="7"/>
  <c r="V3054" i="7"/>
  <c r="V3055" i="7"/>
  <c r="V3056" i="7"/>
  <c r="V3057" i="7"/>
  <c r="V3058" i="7"/>
  <c r="V3059" i="7"/>
  <c r="V3060" i="7"/>
  <c r="V3061" i="7"/>
  <c r="V3062" i="7"/>
  <c r="V3063" i="7"/>
  <c r="V3064" i="7"/>
  <c r="V3065" i="7"/>
  <c r="V3066" i="7"/>
  <c r="V3067" i="7"/>
  <c r="V3068" i="7"/>
  <c r="V3069" i="7"/>
  <c r="V3070" i="7"/>
  <c r="V3071" i="7"/>
  <c r="V3072" i="7"/>
  <c r="V3073" i="7"/>
  <c r="V3074" i="7"/>
  <c r="V3075" i="7"/>
  <c r="V3076" i="7"/>
  <c r="V3077" i="7"/>
  <c r="V3078" i="7"/>
  <c r="V3079" i="7"/>
  <c r="V3080" i="7"/>
  <c r="V3081" i="7"/>
  <c r="V3082" i="7"/>
  <c r="V3083" i="7"/>
  <c r="V3084" i="7"/>
  <c r="V3085" i="7"/>
  <c r="V3086" i="7"/>
  <c r="V3087" i="7"/>
  <c r="V3088" i="7"/>
  <c r="V3089" i="7"/>
  <c r="V3090" i="7"/>
  <c r="V3091" i="7"/>
  <c r="V3092" i="7"/>
  <c r="V3093" i="7"/>
  <c r="V3094" i="7"/>
  <c r="V3095" i="7"/>
  <c r="V3096" i="7"/>
  <c r="V3097" i="7"/>
  <c r="V3098" i="7"/>
  <c r="V3099" i="7"/>
  <c r="V3100" i="7"/>
  <c r="V3101" i="7"/>
  <c r="V3102" i="7"/>
  <c r="V3103" i="7"/>
  <c r="V3104" i="7"/>
  <c r="V3105" i="7"/>
  <c r="V3106" i="7"/>
  <c r="V3107" i="7"/>
  <c r="V3108" i="7"/>
  <c r="V3109" i="7"/>
  <c r="V3110" i="7"/>
  <c r="V3111" i="7"/>
  <c r="V3112" i="7"/>
  <c r="V3113" i="7"/>
  <c r="V3114" i="7"/>
  <c r="V3115" i="7"/>
  <c r="V3116" i="7"/>
  <c r="V3117" i="7"/>
  <c r="V3118" i="7"/>
  <c r="V3119" i="7"/>
  <c r="V3120" i="7"/>
  <c r="V3121" i="7"/>
  <c r="V3122" i="7"/>
  <c r="V3123" i="7"/>
  <c r="V3124" i="7"/>
  <c r="V3125" i="7"/>
  <c r="V3126" i="7"/>
  <c r="V3127" i="7"/>
  <c r="V3128" i="7"/>
  <c r="V3129" i="7"/>
  <c r="V3130" i="7"/>
  <c r="V3131" i="7"/>
  <c r="V3132" i="7"/>
  <c r="V3133" i="7"/>
  <c r="V3134" i="7"/>
  <c r="V3135" i="7"/>
  <c r="V3136" i="7"/>
  <c r="V3137" i="7"/>
  <c r="V3138" i="7"/>
  <c r="V3139" i="7"/>
  <c r="V3140" i="7"/>
  <c r="V3141" i="7"/>
  <c r="V3142" i="7"/>
  <c r="V3143" i="7"/>
  <c r="V3144" i="7"/>
  <c r="V3145" i="7"/>
  <c r="V3146" i="7"/>
  <c r="V3147" i="7"/>
  <c r="V3148" i="7"/>
  <c r="V3149" i="7"/>
  <c r="V3150" i="7"/>
  <c r="V3151" i="7"/>
  <c r="V3152" i="7"/>
  <c r="V3153" i="7"/>
  <c r="V3154" i="7"/>
  <c r="V3155" i="7"/>
  <c r="V3156" i="7"/>
  <c r="V3157" i="7"/>
  <c r="V3158" i="7"/>
  <c r="V3159" i="7"/>
  <c r="V3160" i="7"/>
  <c r="V3161" i="7"/>
  <c r="V3162" i="7"/>
  <c r="V3163" i="7"/>
  <c r="V3164" i="7"/>
  <c r="V3165" i="7"/>
  <c r="V3166" i="7"/>
  <c r="V3167" i="7"/>
  <c r="V3168" i="7"/>
  <c r="V3169" i="7"/>
  <c r="V3170" i="7"/>
  <c r="V3171" i="7"/>
  <c r="V3172" i="7"/>
  <c r="V3173" i="7"/>
  <c r="V3174" i="7"/>
  <c r="V3175" i="7"/>
  <c r="V3176" i="7"/>
  <c r="V3177" i="7"/>
  <c r="V3178" i="7"/>
  <c r="V3179" i="7"/>
  <c r="V3180" i="7"/>
  <c r="V3181" i="7"/>
  <c r="V3182" i="7"/>
  <c r="V3183" i="7"/>
  <c r="V3184" i="7"/>
  <c r="V3185" i="7"/>
  <c r="V3186" i="7"/>
  <c r="V3187" i="7"/>
  <c r="V3188" i="7"/>
  <c r="V3189" i="7"/>
  <c r="V3190" i="7"/>
  <c r="V3191" i="7"/>
  <c r="V3192" i="7"/>
  <c r="V3193" i="7"/>
  <c r="V3194" i="7"/>
  <c r="V3195" i="7"/>
  <c r="V3196" i="7"/>
  <c r="V3197" i="7"/>
  <c r="V3198" i="7"/>
  <c r="V3199" i="7"/>
  <c r="V3200" i="7"/>
  <c r="V3201" i="7"/>
  <c r="V3202" i="7"/>
  <c r="V3203" i="7"/>
  <c r="V3204" i="7"/>
  <c r="V3205" i="7"/>
  <c r="V3206" i="7"/>
  <c r="V3207" i="7"/>
  <c r="V3208" i="7"/>
  <c r="V3209" i="7"/>
  <c r="V3210" i="7"/>
  <c r="V3211" i="7"/>
  <c r="V3212" i="7"/>
  <c r="V3213" i="7"/>
  <c r="V3214" i="7"/>
  <c r="V3215" i="7"/>
  <c r="V3216" i="7"/>
  <c r="V3217" i="7"/>
  <c r="V3218" i="7"/>
  <c r="V3219" i="7"/>
  <c r="V3220" i="7"/>
  <c r="V3221" i="7"/>
  <c r="V3222" i="7"/>
  <c r="V3223" i="7"/>
  <c r="V3224" i="7"/>
  <c r="V3225" i="7"/>
  <c r="V3226" i="7"/>
  <c r="V3227" i="7"/>
  <c r="V3228" i="7"/>
  <c r="V3229" i="7"/>
  <c r="V3230" i="7"/>
  <c r="V3231" i="7"/>
  <c r="V3232" i="7"/>
  <c r="V3233" i="7"/>
  <c r="V3234" i="7"/>
  <c r="V3235" i="7"/>
  <c r="V3236" i="7"/>
  <c r="V3237" i="7"/>
  <c r="V3238" i="7"/>
  <c r="V3239" i="7"/>
  <c r="V3240" i="7"/>
  <c r="V3241" i="7"/>
  <c r="V3242" i="7"/>
  <c r="V3243" i="7"/>
  <c r="V3244" i="7"/>
  <c r="V3245" i="7"/>
  <c r="V3246" i="7"/>
  <c r="V3247" i="7"/>
  <c r="V3248" i="7"/>
  <c r="V3249" i="7"/>
  <c r="V3250" i="7"/>
  <c r="V3251" i="7"/>
  <c r="V3252" i="7"/>
  <c r="V3253" i="7"/>
  <c r="V3254" i="7"/>
  <c r="V3255" i="7"/>
  <c r="V3256" i="7"/>
  <c r="V3257" i="7"/>
  <c r="V3258" i="7"/>
  <c r="V3259" i="7"/>
  <c r="V3260" i="7"/>
  <c r="V3261" i="7"/>
  <c r="V3262" i="7"/>
  <c r="V3263" i="7"/>
  <c r="V3264" i="7"/>
  <c r="V3265" i="7"/>
  <c r="V3266" i="7"/>
  <c r="V3267" i="7"/>
  <c r="V3268" i="7"/>
  <c r="V3269" i="7"/>
  <c r="V3270" i="7"/>
  <c r="V3271" i="7"/>
  <c r="V3272" i="7"/>
  <c r="V3273" i="7"/>
  <c r="V3274" i="7"/>
  <c r="V3275" i="7"/>
  <c r="V3276" i="7"/>
  <c r="V3277" i="7"/>
  <c r="V3278" i="7"/>
  <c r="V3279" i="7"/>
  <c r="V3280" i="7"/>
  <c r="V3281" i="7"/>
  <c r="V3282" i="7"/>
  <c r="V3283" i="7"/>
  <c r="V3284" i="7"/>
  <c r="V3285" i="7"/>
  <c r="V3286" i="7"/>
  <c r="V3287" i="7"/>
  <c r="V3288" i="7"/>
  <c r="V3289" i="7"/>
  <c r="V3290" i="7"/>
  <c r="V3291" i="7"/>
  <c r="V3292" i="7"/>
  <c r="V3293" i="7"/>
  <c r="V3294" i="7"/>
  <c r="V3295" i="7"/>
  <c r="V3296" i="7"/>
  <c r="V3297" i="7"/>
  <c r="V3298" i="7"/>
  <c r="V3299" i="7"/>
  <c r="V3300" i="7"/>
  <c r="V3301" i="7"/>
  <c r="V3302" i="7"/>
  <c r="V3303" i="7"/>
  <c r="V3304" i="7"/>
  <c r="V3305" i="7"/>
  <c r="V3306" i="7"/>
  <c r="V3307" i="7"/>
  <c r="V3308" i="7"/>
  <c r="V3309" i="7"/>
  <c r="V3310" i="7"/>
  <c r="V3311" i="7"/>
  <c r="V3312" i="7"/>
  <c r="V3313" i="7"/>
  <c r="V3314" i="7"/>
  <c r="V3315" i="7"/>
  <c r="V3316" i="7"/>
  <c r="V3317" i="7"/>
  <c r="V3318" i="7"/>
  <c r="V3319" i="7"/>
  <c r="V3320" i="7"/>
  <c r="V3321" i="7"/>
  <c r="V3322" i="7"/>
  <c r="V3323" i="7"/>
  <c r="V3324" i="7"/>
  <c r="V3325" i="7"/>
  <c r="V3326" i="7"/>
  <c r="V3327" i="7"/>
  <c r="V3328" i="7"/>
  <c r="V3329" i="7"/>
  <c r="V3330" i="7"/>
  <c r="V3331" i="7"/>
  <c r="V3332" i="7"/>
  <c r="V3333" i="7"/>
  <c r="V3334" i="7"/>
  <c r="V3335" i="7"/>
  <c r="V3336" i="7"/>
  <c r="V3337" i="7"/>
  <c r="V3338" i="7"/>
  <c r="V3339" i="7"/>
  <c r="V3340" i="7"/>
  <c r="V3341" i="7"/>
  <c r="V3342" i="7"/>
  <c r="V3343" i="7"/>
  <c r="V3344" i="7"/>
  <c r="V3345" i="7"/>
  <c r="V3346" i="7"/>
  <c r="V3347" i="7"/>
  <c r="V3348" i="7"/>
  <c r="V3349" i="7"/>
  <c r="V3350" i="7"/>
  <c r="V3351" i="7"/>
  <c r="V3352" i="7"/>
  <c r="V3353" i="7"/>
  <c r="V3354" i="7"/>
  <c r="V3355" i="7"/>
  <c r="V3356" i="7"/>
  <c r="V3357" i="7"/>
  <c r="V3358" i="7"/>
  <c r="V3359" i="7"/>
  <c r="V3360" i="7"/>
  <c r="V3361" i="7"/>
  <c r="V3362" i="7"/>
  <c r="V3363" i="7"/>
  <c r="V3364" i="7"/>
  <c r="V3365" i="7"/>
  <c r="V3366" i="7"/>
  <c r="V3367" i="7"/>
  <c r="V3368" i="7"/>
  <c r="V3369" i="7"/>
  <c r="V3370" i="7"/>
  <c r="V3371" i="7"/>
  <c r="V3372" i="7"/>
  <c r="V3373" i="7"/>
  <c r="V3374" i="7"/>
  <c r="V3375" i="7"/>
  <c r="V3376" i="7"/>
  <c r="V3377" i="7"/>
  <c r="V3378" i="7"/>
  <c r="V3379" i="7"/>
  <c r="V3380" i="7"/>
  <c r="V3381" i="7"/>
  <c r="V3382" i="7"/>
  <c r="V3383" i="7"/>
  <c r="V3384" i="7"/>
  <c r="V3385" i="7"/>
  <c r="V3386" i="7"/>
  <c r="V3387" i="7"/>
  <c r="V3388" i="7"/>
  <c r="V3389" i="7"/>
  <c r="V3390" i="7"/>
  <c r="V3391" i="7"/>
  <c r="V3392" i="7"/>
  <c r="V3393" i="7"/>
  <c r="V3394" i="7"/>
  <c r="V3395" i="7"/>
  <c r="V3396" i="7"/>
  <c r="V3397" i="7"/>
  <c r="V3398" i="7"/>
  <c r="V3399" i="7"/>
  <c r="V3400" i="7"/>
  <c r="V3401" i="7"/>
  <c r="V3402" i="7"/>
  <c r="V3403" i="7"/>
  <c r="V3404" i="7"/>
  <c r="V3405" i="7"/>
  <c r="V3406" i="7"/>
  <c r="V3407" i="7"/>
  <c r="V3408" i="7"/>
  <c r="V3409" i="7"/>
  <c r="V3410" i="7"/>
  <c r="V3411" i="7"/>
  <c r="V3412" i="7"/>
  <c r="V3413" i="7"/>
  <c r="V3414" i="7"/>
  <c r="V3415" i="7"/>
  <c r="V3416" i="7"/>
  <c r="V3417" i="7"/>
  <c r="V3418" i="7"/>
  <c r="V3419" i="7"/>
  <c r="V3420" i="7"/>
  <c r="V3421" i="7"/>
  <c r="V3422" i="7"/>
  <c r="V3423" i="7"/>
  <c r="V3424" i="7"/>
  <c r="V3425" i="7"/>
  <c r="V3426" i="7"/>
  <c r="V3427" i="7"/>
  <c r="V3428" i="7"/>
  <c r="V3429" i="7"/>
  <c r="V3430" i="7"/>
  <c r="V3431" i="7"/>
  <c r="V3432" i="7"/>
  <c r="V3433" i="7"/>
  <c r="V3434" i="7"/>
  <c r="V3435" i="7"/>
  <c r="V3436" i="7"/>
  <c r="V3437" i="7"/>
  <c r="V3438" i="7"/>
  <c r="V3439" i="7"/>
  <c r="V3440" i="7"/>
  <c r="V3441" i="7"/>
  <c r="V3442" i="7"/>
  <c r="V3443" i="7"/>
  <c r="V3444" i="7"/>
  <c r="V3445" i="7"/>
  <c r="V3446" i="7"/>
  <c r="V3447" i="7"/>
  <c r="V3448" i="7"/>
  <c r="V3449" i="7"/>
  <c r="V3450" i="7"/>
  <c r="V3451" i="7"/>
  <c r="V3452" i="7"/>
  <c r="V3453" i="7"/>
  <c r="V3454" i="7"/>
  <c r="V3455" i="7"/>
  <c r="V3456" i="7"/>
  <c r="V3457" i="7"/>
  <c r="V3458" i="7"/>
  <c r="V3459" i="7"/>
  <c r="V3460" i="7"/>
  <c r="V3461" i="7"/>
  <c r="V3462" i="7"/>
  <c r="V3463" i="7"/>
  <c r="V3464" i="7"/>
  <c r="V3465" i="7"/>
  <c r="V3466" i="7"/>
  <c r="V3467" i="7"/>
  <c r="V3468" i="7"/>
  <c r="V3469" i="7"/>
  <c r="V3470" i="7"/>
  <c r="V3471" i="7"/>
  <c r="V3472" i="7"/>
  <c r="V3473" i="7"/>
  <c r="V3474" i="7"/>
  <c r="V3475" i="7"/>
  <c r="V3476" i="7"/>
  <c r="V3477" i="7"/>
  <c r="V3478" i="7"/>
  <c r="V3479" i="7"/>
  <c r="V3480" i="7"/>
  <c r="V3481" i="7"/>
  <c r="V3482" i="7"/>
  <c r="V3483" i="7"/>
  <c r="V3484" i="7"/>
  <c r="V3485" i="7"/>
  <c r="V3486" i="7"/>
  <c r="V3487" i="7"/>
  <c r="V3488" i="7"/>
  <c r="V3489" i="7"/>
  <c r="V3490" i="7"/>
  <c r="V3491" i="7"/>
  <c r="V3492" i="7"/>
  <c r="V3493" i="7"/>
  <c r="V3494" i="7"/>
  <c r="V3495" i="7"/>
  <c r="V3496" i="7"/>
  <c r="V3497" i="7"/>
  <c r="V3498" i="7"/>
  <c r="V3499" i="7"/>
  <c r="V3500" i="7"/>
  <c r="V3501" i="7"/>
  <c r="V3502" i="7"/>
  <c r="V3503" i="7"/>
  <c r="V3504" i="7"/>
  <c r="V3505" i="7"/>
  <c r="V3506" i="7"/>
  <c r="V3507" i="7"/>
  <c r="V3508" i="7"/>
  <c r="V3509" i="7"/>
  <c r="V3510" i="7"/>
  <c r="V3511" i="7"/>
  <c r="V3512" i="7"/>
  <c r="V3513" i="7"/>
  <c r="V3514" i="7"/>
  <c r="V3515" i="7"/>
  <c r="V3516" i="7"/>
  <c r="V3517" i="7"/>
  <c r="V3518" i="7"/>
  <c r="V3519" i="7"/>
  <c r="V3520" i="7"/>
  <c r="V3521" i="7"/>
  <c r="V3522" i="7"/>
  <c r="V3523" i="7"/>
  <c r="V3524" i="7"/>
  <c r="V3525" i="7"/>
  <c r="V3526" i="7"/>
  <c r="V3527" i="7"/>
  <c r="V3528" i="7"/>
  <c r="V3529" i="7"/>
  <c r="V3530" i="7"/>
  <c r="V3531" i="7"/>
  <c r="V3532" i="7"/>
  <c r="V3533" i="7"/>
  <c r="V3534" i="7"/>
  <c r="V3535" i="7"/>
  <c r="V3536" i="7"/>
  <c r="V3537" i="7"/>
  <c r="V3538" i="7"/>
  <c r="V3539" i="7"/>
  <c r="V3540" i="7"/>
  <c r="V3541" i="7"/>
  <c r="V3542" i="7"/>
  <c r="V3543" i="7"/>
  <c r="V3544" i="7"/>
  <c r="V3545" i="7"/>
  <c r="V3546" i="7"/>
  <c r="V3547" i="7"/>
  <c r="V3548" i="7"/>
  <c r="V3549" i="7"/>
  <c r="V3550" i="7"/>
  <c r="V3551" i="7"/>
  <c r="V3552" i="7"/>
  <c r="V3553" i="7"/>
  <c r="V3554" i="7"/>
  <c r="V3555" i="7"/>
  <c r="V3556" i="7"/>
  <c r="V3557" i="7"/>
  <c r="V3558" i="7"/>
  <c r="V3559" i="7"/>
  <c r="V3560" i="7"/>
  <c r="V3561" i="7"/>
  <c r="V3562" i="7"/>
  <c r="V3563" i="7"/>
  <c r="V3564" i="7"/>
  <c r="V3565" i="7"/>
  <c r="V3566" i="7"/>
  <c r="V3567" i="7"/>
  <c r="V3568" i="7"/>
  <c r="V3569" i="7"/>
  <c r="V3570" i="7"/>
  <c r="V3571" i="7"/>
  <c r="V3572" i="7"/>
  <c r="V3573" i="7"/>
  <c r="V3574" i="7"/>
  <c r="V3575" i="7"/>
  <c r="V3576" i="7"/>
  <c r="V3577" i="7"/>
  <c r="V3578" i="7"/>
  <c r="V3579" i="7"/>
  <c r="V3580" i="7"/>
  <c r="V3581" i="7"/>
  <c r="V3582" i="7"/>
  <c r="V3583" i="7"/>
  <c r="V3584" i="7"/>
  <c r="V3585" i="7"/>
  <c r="V3586" i="7"/>
  <c r="V3587" i="7"/>
  <c r="V3588" i="7"/>
  <c r="V3589" i="7"/>
  <c r="V3590" i="7"/>
  <c r="V3591" i="7"/>
  <c r="V3592" i="7"/>
  <c r="V3593" i="7"/>
  <c r="V3594" i="7"/>
  <c r="V3595" i="7"/>
  <c r="V3596" i="7"/>
  <c r="V3597" i="7"/>
  <c r="V3598" i="7"/>
  <c r="V3599" i="7"/>
  <c r="V3600" i="7"/>
  <c r="V3601" i="7"/>
  <c r="V3602" i="7"/>
  <c r="V3603" i="7"/>
  <c r="V3604" i="7"/>
  <c r="V3605" i="7"/>
  <c r="V3606" i="7"/>
  <c r="V3607" i="7"/>
  <c r="V3608" i="7"/>
  <c r="V3609" i="7"/>
  <c r="V3610" i="7"/>
  <c r="V3611" i="7"/>
  <c r="V3612" i="7"/>
  <c r="V3613" i="7"/>
  <c r="V3614" i="7"/>
  <c r="V3615" i="7"/>
  <c r="V3616" i="7"/>
  <c r="V3617" i="7"/>
  <c r="V3618" i="7"/>
  <c r="V3619" i="7"/>
  <c r="V3620" i="7"/>
  <c r="V3621" i="7"/>
  <c r="V3622" i="7"/>
  <c r="V3623" i="7"/>
  <c r="V3624" i="7"/>
  <c r="V3625" i="7"/>
  <c r="V3626" i="7"/>
  <c r="V3627" i="7"/>
  <c r="V3628" i="7"/>
  <c r="V3629" i="7"/>
  <c r="V3630" i="7"/>
  <c r="V3631" i="7"/>
  <c r="V3632" i="7"/>
  <c r="V3633" i="7"/>
  <c r="V3634" i="7"/>
  <c r="V3635" i="7"/>
  <c r="V3636" i="7"/>
  <c r="V3637" i="7"/>
  <c r="V3638" i="7"/>
  <c r="V3639" i="7"/>
  <c r="V3640" i="7"/>
  <c r="V3641" i="7"/>
  <c r="V3642" i="7"/>
  <c r="V3643" i="7"/>
  <c r="V3644" i="7"/>
  <c r="V3645" i="7"/>
  <c r="V3646" i="7"/>
  <c r="V3647" i="7"/>
  <c r="V3648" i="7"/>
  <c r="V3649" i="7"/>
  <c r="V3650" i="7"/>
  <c r="V3651" i="7"/>
  <c r="V3652" i="7"/>
  <c r="V3653" i="7"/>
  <c r="V3654" i="7"/>
  <c r="V3655" i="7"/>
  <c r="V3656" i="7"/>
  <c r="V3657" i="7"/>
  <c r="V3658" i="7"/>
  <c r="V3659" i="7"/>
  <c r="V3660" i="7"/>
  <c r="V3661" i="7"/>
  <c r="V3662" i="7"/>
  <c r="V3663" i="7"/>
  <c r="V3664" i="7"/>
  <c r="V3665" i="7"/>
  <c r="V3666" i="7"/>
  <c r="V3667" i="7"/>
  <c r="V3668" i="7"/>
  <c r="V3669" i="7"/>
  <c r="V3670" i="7"/>
  <c r="V3671" i="7"/>
  <c r="V3672" i="7"/>
  <c r="V3673" i="7"/>
  <c r="V3674" i="7"/>
  <c r="V3675" i="7"/>
  <c r="V3676" i="7"/>
  <c r="V3677" i="7"/>
  <c r="V3678" i="7"/>
  <c r="V3679" i="7"/>
  <c r="V3680" i="7"/>
  <c r="V3681" i="7"/>
  <c r="V3682" i="7"/>
  <c r="V3683" i="7"/>
  <c r="V3684" i="7"/>
  <c r="V3685" i="7"/>
  <c r="V3686" i="7"/>
  <c r="V3687" i="7"/>
  <c r="V3688" i="7"/>
  <c r="V3689" i="7"/>
  <c r="V3690" i="7"/>
  <c r="V3691" i="7"/>
  <c r="V3692" i="7"/>
  <c r="V3693" i="7"/>
  <c r="V3694" i="7"/>
  <c r="V3695" i="7"/>
  <c r="V3696" i="7"/>
  <c r="V3697" i="7"/>
  <c r="V3698" i="7"/>
  <c r="V3699" i="7"/>
  <c r="V3700" i="7"/>
  <c r="V3701" i="7"/>
  <c r="V3702" i="7"/>
  <c r="V3703" i="7"/>
  <c r="V3704" i="7"/>
  <c r="V3705" i="7"/>
  <c r="V3706" i="7"/>
  <c r="V3707" i="7"/>
  <c r="V3708" i="7"/>
  <c r="V3709" i="7"/>
  <c r="V3710" i="7"/>
  <c r="V3711" i="7"/>
  <c r="V3712" i="7"/>
  <c r="V3713" i="7"/>
  <c r="V3714" i="7"/>
  <c r="V3715" i="7"/>
  <c r="V3716" i="7"/>
  <c r="V3717" i="7"/>
  <c r="V3718" i="7"/>
  <c r="V3719" i="7"/>
  <c r="V3720" i="7"/>
  <c r="V3721" i="7"/>
  <c r="V3722" i="7"/>
  <c r="V3723" i="7"/>
  <c r="V3724" i="7"/>
  <c r="V3725" i="7"/>
  <c r="V3726" i="7"/>
  <c r="V3727" i="7"/>
  <c r="V3728" i="7"/>
  <c r="V3729" i="7"/>
  <c r="V3730" i="7"/>
  <c r="V3731" i="7"/>
  <c r="V3732" i="7"/>
  <c r="V3733" i="7"/>
  <c r="V3734" i="7"/>
  <c r="V3735" i="7"/>
  <c r="V3736" i="7"/>
  <c r="V3737" i="7"/>
  <c r="V3738" i="7"/>
  <c r="V3739" i="7"/>
  <c r="V3740" i="7"/>
  <c r="V3741" i="7"/>
  <c r="V3742" i="7"/>
  <c r="V3743" i="7"/>
  <c r="V3744" i="7"/>
  <c r="V3745" i="7"/>
  <c r="V3746" i="7"/>
  <c r="V3747" i="7"/>
  <c r="V3748" i="7"/>
  <c r="V3749" i="7"/>
  <c r="V3750" i="7"/>
  <c r="V3751" i="7"/>
  <c r="V3752" i="7"/>
  <c r="V3753" i="7"/>
  <c r="V3754" i="7"/>
  <c r="V3755" i="7"/>
  <c r="V3756" i="7"/>
  <c r="V3757" i="7"/>
  <c r="V3758" i="7"/>
  <c r="V3759" i="7"/>
  <c r="V3760" i="7"/>
  <c r="V3761" i="7"/>
  <c r="V3762" i="7"/>
  <c r="V3763" i="7"/>
  <c r="V7" i="7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5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3477" i="6"/>
  <c r="U3478" i="6"/>
  <c r="U3479" i="6"/>
  <c r="U3480" i="6"/>
  <c r="U3481" i="6"/>
  <c r="U3482" i="6"/>
  <c r="U3483" i="6"/>
  <c r="U3484" i="6"/>
  <c r="U3485" i="6"/>
  <c r="U3486" i="6"/>
  <c r="U3487" i="6"/>
  <c r="U3488" i="6"/>
  <c r="U3489" i="6"/>
  <c r="U3490" i="6"/>
  <c r="U3491" i="6"/>
  <c r="U3492" i="6"/>
  <c r="U3493" i="6"/>
  <c r="U3494" i="6"/>
  <c r="U3495" i="6"/>
  <c r="U3496" i="6"/>
  <c r="U3497" i="6"/>
  <c r="U3498" i="6"/>
  <c r="U3499" i="6"/>
  <c r="U3500" i="6"/>
  <c r="U3501" i="6"/>
  <c r="U3502" i="6"/>
  <c r="U3503" i="6"/>
  <c r="U3504" i="6"/>
  <c r="U3505" i="6"/>
  <c r="U3506" i="6"/>
  <c r="U3507" i="6"/>
  <c r="U3508" i="6"/>
  <c r="U3509" i="6"/>
  <c r="U3510" i="6"/>
  <c r="U3511" i="6"/>
  <c r="U3512" i="6"/>
  <c r="U3513" i="6"/>
  <c r="U3514" i="6"/>
  <c r="U3515" i="6"/>
  <c r="U3516" i="6"/>
  <c r="U3517" i="6"/>
  <c r="U3518" i="6"/>
  <c r="U3519" i="6"/>
  <c r="U3520" i="6"/>
  <c r="U3521" i="6"/>
  <c r="U3522" i="6"/>
  <c r="U3523" i="6"/>
  <c r="U3524" i="6"/>
  <c r="U3525" i="6"/>
  <c r="U3526" i="6"/>
  <c r="U3527" i="6"/>
  <c r="U3528" i="6"/>
  <c r="U3529" i="6"/>
  <c r="U3530" i="6"/>
  <c r="U3531" i="6"/>
  <c r="U3532" i="6"/>
  <c r="U3533" i="6"/>
  <c r="U3534" i="6"/>
  <c r="U3535" i="6"/>
  <c r="U3536" i="6"/>
  <c r="U3537" i="6"/>
  <c r="U3538" i="6"/>
  <c r="U3539" i="6"/>
  <c r="U3540" i="6"/>
  <c r="U3541" i="6"/>
  <c r="U3542" i="6"/>
  <c r="U3543" i="6"/>
  <c r="U3544" i="6"/>
  <c r="U3545" i="6"/>
  <c r="U3546" i="6"/>
  <c r="U3547" i="6"/>
  <c r="U3548" i="6"/>
  <c r="U3549" i="6"/>
  <c r="U3550" i="6"/>
  <c r="U3551" i="6"/>
  <c r="U3552" i="6"/>
  <c r="U3553" i="6"/>
  <c r="U3554" i="6"/>
  <c r="U3555" i="6"/>
  <c r="U3556" i="6"/>
  <c r="U3557" i="6"/>
  <c r="U3558" i="6"/>
  <c r="U3559" i="6"/>
  <c r="U3560" i="6"/>
  <c r="U3561" i="6"/>
  <c r="U3562" i="6"/>
  <c r="U3563" i="6"/>
  <c r="U3564" i="6"/>
  <c r="U3565" i="6"/>
  <c r="U3566" i="6"/>
  <c r="U3567" i="6"/>
  <c r="U3568" i="6"/>
  <c r="U3569" i="6"/>
  <c r="U3570" i="6"/>
  <c r="U3571" i="6"/>
  <c r="U3572" i="6"/>
  <c r="U3573" i="6"/>
  <c r="U3574" i="6"/>
  <c r="U3575" i="6"/>
  <c r="U3576" i="6"/>
  <c r="U3577" i="6"/>
  <c r="U3578" i="6"/>
  <c r="U3579" i="6"/>
  <c r="U3580" i="6"/>
  <c r="U3581" i="6"/>
  <c r="U3582" i="6"/>
  <c r="U3583" i="6"/>
  <c r="U3584" i="6"/>
  <c r="U3585" i="6"/>
  <c r="U3586" i="6"/>
  <c r="U3587" i="6"/>
  <c r="U3588" i="6"/>
  <c r="U3589" i="6"/>
  <c r="U3590" i="6"/>
  <c r="U3591" i="6"/>
  <c r="U3592" i="6"/>
  <c r="U3593" i="6"/>
  <c r="U3594" i="6"/>
  <c r="U3595" i="6"/>
  <c r="U3596" i="6"/>
  <c r="U3597" i="6"/>
  <c r="U3598" i="6"/>
  <c r="U3599" i="6"/>
  <c r="U3600" i="6"/>
  <c r="U3601" i="6"/>
  <c r="U3602" i="6"/>
  <c r="U3603" i="6"/>
  <c r="U3604" i="6"/>
  <c r="U3605" i="6"/>
  <c r="U3606" i="6"/>
  <c r="U3607" i="6"/>
  <c r="U3608" i="6"/>
  <c r="U3609" i="6"/>
  <c r="U3610" i="6"/>
  <c r="U3611" i="6"/>
  <c r="U3612" i="6"/>
  <c r="U3613" i="6"/>
  <c r="U3614" i="6"/>
  <c r="U3615" i="6"/>
  <c r="U3616" i="6"/>
  <c r="U3617" i="6"/>
  <c r="U3618" i="6"/>
  <c r="U3619" i="6"/>
  <c r="U3620" i="6"/>
  <c r="U3621" i="6"/>
  <c r="U3622" i="6"/>
  <c r="U3623" i="6"/>
  <c r="U3624" i="6"/>
  <c r="U3625" i="6"/>
  <c r="U3626" i="6"/>
  <c r="U3627" i="6"/>
  <c r="U3628" i="6"/>
  <c r="U3629" i="6"/>
  <c r="U3630" i="6"/>
  <c r="U3631" i="6"/>
  <c r="U3632" i="6"/>
  <c r="U3633" i="6"/>
  <c r="U3634" i="6"/>
  <c r="U3635" i="6"/>
  <c r="U3636" i="6"/>
  <c r="U3637" i="6"/>
  <c r="U3638" i="6"/>
  <c r="U3639" i="6"/>
  <c r="U3640" i="6"/>
  <c r="U3641" i="6"/>
  <c r="U3642" i="6"/>
  <c r="U3643" i="6"/>
  <c r="U3644" i="6"/>
  <c r="U3645" i="6"/>
  <c r="U3646" i="6"/>
  <c r="U3647" i="6"/>
  <c r="U3648" i="6"/>
  <c r="U3649" i="6"/>
  <c r="U3650" i="6"/>
  <c r="U3651" i="6"/>
  <c r="U3652" i="6"/>
  <c r="U3653" i="6"/>
  <c r="U3654" i="6"/>
  <c r="U3655" i="6"/>
  <c r="U3656" i="6"/>
  <c r="U3657" i="6"/>
  <c r="U3658" i="6"/>
  <c r="U3659" i="6"/>
  <c r="U3660" i="6"/>
  <c r="U3661" i="6"/>
  <c r="U3662" i="6"/>
  <c r="U3663" i="6"/>
  <c r="U3664" i="6"/>
  <c r="U3665" i="6"/>
  <c r="U3666" i="6"/>
  <c r="U3667" i="6"/>
  <c r="U3668" i="6"/>
  <c r="U3669" i="6"/>
  <c r="U3670" i="6"/>
  <c r="U3671" i="6"/>
  <c r="U3672" i="6"/>
  <c r="U3673" i="6"/>
  <c r="U3674" i="6"/>
  <c r="U3675" i="6"/>
  <c r="U3676" i="6"/>
  <c r="U3677" i="6"/>
  <c r="U3678" i="6"/>
  <c r="U3679" i="6"/>
  <c r="U3680" i="6"/>
  <c r="U3681" i="6"/>
  <c r="U3682" i="6"/>
  <c r="U3683" i="6"/>
  <c r="U3684" i="6"/>
  <c r="U3685" i="6"/>
  <c r="U3686" i="6"/>
  <c r="U3687" i="6"/>
  <c r="U3688" i="6"/>
  <c r="U3689" i="6"/>
  <c r="U3690" i="6"/>
  <c r="U3691" i="6"/>
  <c r="U3692" i="6"/>
  <c r="U3693" i="6"/>
  <c r="U3694" i="6"/>
  <c r="U3695" i="6"/>
  <c r="U3696" i="6"/>
  <c r="U3697" i="6"/>
  <c r="U3698" i="6"/>
  <c r="U3699" i="6"/>
  <c r="U3700" i="6"/>
  <c r="U3701" i="6"/>
  <c r="U3702" i="6"/>
  <c r="U3703" i="6"/>
  <c r="U3704" i="6"/>
  <c r="U3705" i="6"/>
  <c r="U3706" i="6"/>
  <c r="U3707" i="6"/>
  <c r="U3708" i="6"/>
  <c r="U3709" i="6"/>
  <c r="U3710" i="6"/>
  <c r="U3711" i="6"/>
  <c r="U3712" i="6"/>
  <c r="U3713" i="6"/>
  <c r="U3714" i="6"/>
  <c r="U3715" i="6"/>
  <c r="U3716" i="6"/>
  <c r="U3717" i="6"/>
  <c r="U3718" i="6"/>
  <c r="U3719" i="6"/>
  <c r="U3720" i="6"/>
  <c r="U3721" i="6"/>
  <c r="U3722" i="6"/>
  <c r="U3723" i="6"/>
  <c r="U3724" i="6"/>
  <c r="U3725" i="6"/>
  <c r="U3726" i="6"/>
  <c r="U3727" i="6"/>
  <c r="U3728" i="6"/>
  <c r="U3729" i="6"/>
  <c r="U3730" i="6"/>
  <c r="U3731" i="6"/>
  <c r="U3732" i="6"/>
  <c r="U3733" i="6"/>
  <c r="U3734" i="6"/>
  <c r="U3735" i="6"/>
  <c r="U3736" i="6"/>
  <c r="U3737" i="6"/>
  <c r="U3738" i="6"/>
  <c r="U3739" i="6"/>
  <c r="U3740" i="6"/>
  <c r="U3741" i="6"/>
  <c r="U3742" i="6"/>
  <c r="U3743" i="6"/>
  <c r="U3744" i="6"/>
  <c r="U3745" i="6"/>
  <c r="U3746" i="6"/>
  <c r="U3747" i="6"/>
  <c r="U3748" i="6"/>
  <c r="U3749" i="6"/>
  <c r="U3750" i="6"/>
  <c r="U3751" i="6"/>
  <c r="U3752" i="6"/>
  <c r="U3753" i="6"/>
  <c r="U3754" i="6"/>
  <c r="U3755" i="6"/>
  <c r="U3756" i="6"/>
  <c r="U3757" i="6"/>
  <c r="U3758" i="6"/>
  <c r="U3759" i="6"/>
  <c r="U3760" i="6"/>
  <c r="U3761" i="6"/>
  <c r="U3762" i="6"/>
  <c r="U3763" i="6"/>
  <c r="U3764" i="6"/>
  <c r="U7" i="6"/>
  <c r="F3763" i="7" l="1"/>
  <c r="G3763" i="7"/>
  <c r="N3763" i="7" s="1"/>
  <c r="H3763" i="7"/>
  <c r="J3763" i="7" s="1"/>
  <c r="W3763" i="7"/>
  <c r="X3763" i="7"/>
  <c r="Y3763" i="7"/>
  <c r="Z3763" i="7"/>
  <c r="K3763" i="7"/>
  <c r="L3763" i="7"/>
  <c r="P3763" i="7"/>
  <c r="Q3763" i="7"/>
  <c r="A3763" i="7"/>
  <c r="B3763" i="7"/>
  <c r="F3764" i="6"/>
  <c r="M3764" i="6" s="1"/>
  <c r="G3764" i="6"/>
  <c r="N3764" i="6" s="1"/>
  <c r="H3764" i="6"/>
  <c r="V3764" i="6"/>
  <c r="W3764" i="6"/>
  <c r="Y3764" i="6"/>
  <c r="Z3764" i="6"/>
  <c r="K3764" i="6"/>
  <c r="L3764" i="6"/>
  <c r="P3764" i="6"/>
  <c r="Q3764" i="6"/>
  <c r="A3764" i="6"/>
  <c r="B3764" i="6"/>
  <c r="F3762" i="7"/>
  <c r="G3762" i="7"/>
  <c r="H3762" i="7"/>
  <c r="J3762" i="7" s="1"/>
  <c r="W3762" i="7"/>
  <c r="X3762" i="7"/>
  <c r="Y3762" i="7"/>
  <c r="Z3762" i="7"/>
  <c r="K3762" i="7"/>
  <c r="L3762" i="7"/>
  <c r="N3762" i="7"/>
  <c r="P3762" i="7"/>
  <c r="Q3762" i="7"/>
  <c r="A3762" i="7"/>
  <c r="B3762" i="7"/>
  <c r="F3763" i="6"/>
  <c r="M3763" i="6" s="1"/>
  <c r="G3763" i="6"/>
  <c r="N3763" i="6" s="1"/>
  <c r="H3763" i="6"/>
  <c r="V3763" i="6"/>
  <c r="W3763" i="6"/>
  <c r="Y3763" i="6"/>
  <c r="Z3763" i="6"/>
  <c r="K3763" i="6"/>
  <c r="L3763" i="6"/>
  <c r="P3763" i="6"/>
  <c r="Q3763" i="6"/>
  <c r="A3763" i="6"/>
  <c r="B3763" i="6"/>
  <c r="F3761" i="7"/>
  <c r="G3761" i="7"/>
  <c r="N3761" i="7" s="1"/>
  <c r="H3761" i="7"/>
  <c r="J3761" i="7" s="1"/>
  <c r="W3761" i="7"/>
  <c r="X3761" i="7"/>
  <c r="Y3761" i="7"/>
  <c r="Z3761" i="7"/>
  <c r="K3761" i="7"/>
  <c r="L3761" i="7"/>
  <c r="P3761" i="7"/>
  <c r="Q3761" i="7"/>
  <c r="A3761" i="7"/>
  <c r="B3761" i="7"/>
  <c r="F3762" i="6"/>
  <c r="M3762" i="6" s="1"/>
  <c r="G3762" i="6"/>
  <c r="N3762" i="6" s="1"/>
  <c r="H3762" i="6"/>
  <c r="V3762" i="6"/>
  <c r="W3762" i="6"/>
  <c r="Y3762" i="6"/>
  <c r="Z3762" i="6"/>
  <c r="K3762" i="6"/>
  <c r="L3762" i="6"/>
  <c r="P3762" i="6"/>
  <c r="Q3762" i="6"/>
  <c r="A3762" i="6"/>
  <c r="B3762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11" i="6"/>
  <c r="AA3766" i="7" l="1"/>
  <c r="O3761" i="7"/>
  <c r="AA3767" i="7"/>
  <c r="O3762" i="7"/>
  <c r="AA3768" i="7"/>
  <c r="O3763" i="7"/>
  <c r="X3769" i="6"/>
  <c r="O3764" i="6"/>
  <c r="X3767" i="6"/>
  <c r="O3762" i="6"/>
  <c r="X3768" i="6"/>
  <c r="O3763" i="6"/>
  <c r="J3764" i="6"/>
  <c r="J3762" i="6"/>
  <c r="J3763" i="6"/>
  <c r="M3761" i="7"/>
  <c r="M3762" i="7"/>
  <c r="M3763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3652" i="7"/>
  <c r="L3653" i="7"/>
  <c r="L3654" i="7"/>
  <c r="L3655" i="7"/>
  <c r="L3656" i="7"/>
  <c r="L3657" i="7"/>
  <c r="L3658" i="7"/>
  <c r="L3659" i="7"/>
  <c r="L3660" i="7"/>
  <c r="L3661" i="7"/>
  <c r="L3662" i="7"/>
  <c r="L3663" i="7"/>
  <c r="L3664" i="7"/>
  <c r="L3665" i="7"/>
  <c r="L3666" i="7"/>
  <c r="L3667" i="7"/>
  <c r="L3668" i="7"/>
  <c r="L3669" i="7"/>
  <c r="L3670" i="7"/>
  <c r="L3671" i="7"/>
  <c r="L3672" i="7"/>
  <c r="L3673" i="7"/>
  <c r="L3674" i="7"/>
  <c r="L3675" i="7"/>
  <c r="L3676" i="7"/>
  <c r="L3677" i="7"/>
  <c r="L3678" i="7"/>
  <c r="L3679" i="7"/>
  <c r="L3680" i="7"/>
  <c r="L3681" i="7"/>
  <c r="L3682" i="7"/>
  <c r="L3683" i="7"/>
  <c r="L3684" i="7"/>
  <c r="L3685" i="7"/>
  <c r="L3686" i="7"/>
  <c r="L3687" i="7"/>
  <c r="L3688" i="7"/>
  <c r="L3689" i="7"/>
  <c r="L3690" i="7"/>
  <c r="L3691" i="7"/>
  <c r="L3692" i="7"/>
  <c r="L3693" i="7"/>
  <c r="L3694" i="7"/>
  <c r="L3695" i="7"/>
  <c r="L3696" i="7"/>
  <c r="L3697" i="7"/>
  <c r="L3698" i="7"/>
  <c r="L3699" i="7"/>
  <c r="L3700" i="7"/>
  <c r="L3701" i="7"/>
  <c r="L3702" i="7"/>
  <c r="L3703" i="7"/>
  <c r="L3704" i="7"/>
  <c r="L3705" i="7"/>
  <c r="L3706" i="7"/>
  <c r="L3707" i="7"/>
  <c r="L3708" i="7"/>
  <c r="L3709" i="7"/>
  <c r="L3710" i="7"/>
  <c r="L3711" i="7"/>
  <c r="L3712" i="7"/>
  <c r="L3713" i="7"/>
  <c r="L3714" i="7"/>
  <c r="L3715" i="7"/>
  <c r="L3716" i="7"/>
  <c r="L3717" i="7"/>
  <c r="L3718" i="7"/>
  <c r="L3719" i="7"/>
  <c r="L3720" i="7"/>
  <c r="L3721" i="7"/>
  <c r="L3722" i="7"/>
  <c r="L3723" i="7"/>
  <c r="L3724" i="7"/>
  <c r="L3725" i="7"/>
  <c r="L3726" i="7"/>
  <c r="L3727" i="7"/>
  <c r="L3728" i="7"/>
  <c r="L3729" i="7"/>
  <c r="L3730" i="7"/>
  <c r="L3731" i="7"/>
  <c r="L3732" i="7"/>
  <c r="L3733" i="7"/>
  <c r="L3734" i="7"/>
  <c r="L3735" i="7"/>
  <c r="L3736" i="7"/>
  <c r="L3737" i="7"/>
  <c r="L3738" i="7"/>
  <c r="L3739" i="7"/>
  <c r="L3740" i="7"/>
  <c r="L3741" i="7"/>
  <c r="L3742" i="7"/>
  <c r="L3743" i="7"/>
  <c r="L3744" i="7"/>
  <c r="L3745" i="7"/>
  <c r="L3746" i="7"/>
  <c r="L3747" i="7"/>
  <c r="L3748" i="7"/>
  <c r="L3749" i="7"/>
  <c r="L3750" i="7"/>
  <c r="L3751" i="7"/>
  <c r="L3752" i="7"/>
  <c r="L3753" i="7"/>
  <c r="L3754" i="7"/>
  <c r="L3755" i="7"/>
  <c r="L3756" i="7"/>
  <c r="L3757" i="7"/>
  <c r="L3758" i="7"/>
  <c r="L3759" i="7"/>
  <c r="L3760" i="7"/>
  <c r="L11" i="7"/>
  <c r="G12" i="7"/>
  <c r="N12" i="7" s="1"/>
  <c r="G13" i="7"/>
  <c r="N13" i="7" s="1"/>
  <c r="G14" i="7"/>
  <c r="N14" i="7" s="1"/>
  <c r="G15" i="7"/>
  <c r="N15" i="7" s="1"/>
  <c r="G16" i="7"/>
  <c r="N16" i="7" s="1"/>
  <c r="G17" i="7"/>
  <c r="N17" i="7" s="1"/>
  <c r="G18" i="7"/>
  <c r="N18" i="7" s="1"/>
  <c r="G19" i="7"/>
  <c r="N19" i="7" s="1"/>
  <c r="G20" i="7"/>
  <c r="N20" i="7" s="1"/>
  <c r="G21" i="7"/>
  <c r="N21" i="7" s="1"/>
  <c r="G22" i="7"/>
  <c r="N22" i="7" s="1"/>
  <c r="G23" i="7"/>
  <c r="N23" i="7" s="1"/>
  <c r="G24" i="7"/>
  <c r="N24" i="7" s="1"/>
  <c r="G25" i="7"/>
  <c r="N25" i="7" s="1"/>
  <c r="G26" i="7"/>
  <c r="N26" i="7" s="1"/>
  <c r="G27" i="7"/>
  <c r="N27" i="7" s="1"/>
  <c r="G28" i="7"/>
  <c r="N28" i="7" s="1"/>
  <c r="G29" i="7"/>
  <c r="N29" i="7" s="1"/>
  <c r="G30" i="7"/>
  <c r="N30" i="7" s="1"/>
  <c r="G31" i="7"/>
  <c r="N31" i="7" s="1"/>
  <c r="G32" i="7"/>
  <c r="N32" i="7" s="1"/>
  <c r="G33" i="7"/>
  <c r="N33" i="7" s="1"/>
  <c r="G34" i="7"/>
  <c r="N34" i="7" s="1"/>
  <c r="G35" i="7"/>
  <c r="N35" i="7" s="1"/>
  <c r="G36" i="7"/>
  <c r="N36" i="7" s="1"/>
  <c r="G37" i="7"/>
  <c r="N37" i="7" s="1"/>
  <c r="G38" i="7"/>
  <c r="N38" i="7" s="1"/>
  <c r="G39" i="7"/>
  <c r="N39" i="7" s="1"/>
  <c r="G40" i="7"/>
  <c r="N40" i="7" s="1"/>
  <c r="G41" i="7"/>
  <c r="N41" i="7" s="1"/>
  <c r="G42" i="7"/>
  <c r="N42" i="7" s="1"/>
  <c r="G43" i="7"/>
  <c r="N43" i="7" s="1"/>
  <c r="G44" i="7"/>
  <c r="N44" i="7" s="1"/>
  <c r="G45" i="7"/>
  <c r="N45" i="7" s="1"/>
  <c r="G46" i="7"/>
  <c r="N46" i="7" s="1"/>
  <c r="G47" i="7"/>
  <c r="N47" i="7" s="1"/>
  <c r="G48" i="7"/>
  <c r="N48" i="7" s="1"/>
  <c r="G49" i="7"/>
  <c r="N49" i="7" s="1"/>
  <c r="G50" i="7"/>
  <c r="N50" i="7" s="1"/>
  <c r="G51" i="7"/>
  <c r="N51" i="7" s="1"/>
  <c r="G52" i="7"/>
  <c r="N52" i="7" s="1"/>
  <c r="G53" i="7"/>
  <c r="N53" i="7" s="1"/>
  <c r="G54" i="7"/>
  <c r="N54" i="7" s="1"/>
  <c r="G55" i="7"/>
  <c r="N55" i="7" s="1"/>
  <c r="G56" i="7"/>
  <c r="N56" i="7" s="1"/>
  <c r="G57" i="7"/>
  <c r="N57" i="7" s="1"/>
  <c r="G58" i="7"/>
  <c r="N58" i="7" s="1"/>
  <c r="G59" i="7"/>
  <c r="N59" i="7" s="1"/>
  <c r="G60" i="7"/>
  <c r="N60" i="7" s="1"/>
  <c r="G61" i="7"/>
  <c r="N61" i="7" s="1"/>
  <c r="G62" i="7"/>
  <c r="N62" i="7" s="1"/>
  <c r="G63" i="7"/>
  <c r="N63" i="7" s="1"/>
  <c r="G64" i="7"/>
  <c r="N64" i="7" s="1"/>
  <c r="G65" i="7"/>
  <c r="N65" i="7" s="1"/>
  <c r="G66" i="7"/>
  <c r="N66" i="7" s="1"/>
  <c r="G67" i="7"/>
  <c r="N67" i="7" s="1"/>
  <c r="G68" i="7"/>
  <c r="N68" i="7" s="1"/>
  <c r="G69" i="7"/>
  <c r="N69" i="7" s="1"/>
  <c r="G70" i="7"/>
  <c r="N70" i="7" s="1"/>
  <c r="G71" i="7"/>
  <c r="N71" i="7" s="1"/>
  <c r="G72" i="7"/>
  <c r="N72" i="7" s="1"/>
  <c r="G73" i="7"/>
  <c r="N73" i="7" s="1"/>
  <c r="G74" i="7"/>
  <c r="N74" i="7" s="1"/>
  <c r="G75" i="7"/>
  <c r="N75" i="7" s="1"/>
  <c r="G76" i="7"/>
  <c r="N76" i="7" s="1"/>
  <c r="G77" i="7"/>
  <c r="N77" i="7" s="1"/>
  <c r="G78" i="7"/>
  <c r="N78" i="7" s="1"/>
  <c r="G79" i="7"/>
  <c r="N79" i="7" s="1"/>
  <c r="G80" i="7"/>
  <c r="N80" i="7" s="1"/>
  <c r="G81" i="7"/>
  <c r="N81" i="7" s="1"/>
  <c r="G82" i="7"/>
  <c r="N82" i="7" s="1"/>
  <c r="G83" i="7"/>
  <c r="N83" i="7" s="1"/>
  <c r="G84" i="7"/>
  <c r="N84" i="7" s="1"/>
  <c r="G85" i="7"/>
  <c r="N85" i="7" s="1"/>
  <c r="G86" i="7"/>
  <c r="N86" i="7" s="1"/>
  <c r="G87" i="7"/>
  <c r="N87" i="7" s="1"/>
  <c r="G88" i="7"/>
  <c r="N88" i="7" s="1"/>
  <c r="G89" i="7"/>
  <c r="N89" i="7" s="1"/>
  <c r="G90" i="7"/>
  <c r="N90" i="7" s="1"/>
  <c r="G91" i="7"/>
  <c r="N91" i="7" s="1"/>
  <c r="G92" i="7"/>
  <c r="N92" i="7" s="1"/>
  <c r="G93" i="7"/>
  <c r="N93" i="7" s="1"/>
  <c r="G94" i="7"/>
  <c r="N94" i="7" s="1"/>
  <c r="G95" i="7"/>
  <c r="N95" i="7" s="1"/>
  <c r="G96" i="7"/>
  <c r="N96" i="7" s="1"/>
  <c r="G97" i="7"/>
  <c r="N97" i="7" s="1"/>
  <c r="G98" i="7"/>
  <c r="N98" i="7" s="1"/>
  <c r="G99" i="7"/>
  <c r="N99" i="7" s="1"/>
  <c r="G100" i="7"/>
  <c r="N100" i="7" s="1"/>
  <c r="G101" i="7"/>
  <c r="N101" i="7" s="1"/>
  <c r="G102" i="7"/>
  <c r="N102" i="7" s="1"/>
  <c r="G103" i="7"/>
  <c r="N103" i="7" s="1"/>
  <c r="G104" i="7"/>
  <c r="N104" i="7" s="1"/>
  <c r="G105" i="7"/>
  <c r="N105" i="7" s="1"/>
  <c r="G106" i="7"/>
  <c r="N106" i="7" s="1"/>
  <c r="G107" i="7"/>
  <c r="N107" i="7" s="1"/>
  <c r="G108" i="7"/>
  <c r="N108" i="7" s="1"/>
  <c r="G109" i="7"/>
  <c r="N109" i="7" s="1"/>
  <c r="G110" i="7"/>
  <c r="N110" i="7" s="1"/>
  <c r="G111" i="7"/>
  <c r="N111" i="7" s="1"/>
  <c r="G112" i="7"/>
  <c r="N112" i="7" s="1"/>
  <c r="G113" i="7"/>
  <c r="N113" i="7" s="1"/>
  <c r="G114" i="7"/>
  <c r="N114" i="7" s="1"/>
  <c r="G115" i="7"/>
  <c r="N115" i="7" s="1"/>
  <c r="G116" i="7"/>
  <c r="N116" i="7" s="1"/>
  <c r="G117" i="7"/>
  <c r="N117" i="7" s="1"/>
  <c r="G118" i="7"/>
  <c r="N118" i="7" s="1"/>
  <c r="G119" i="7"/>
  <c r="N119" i="7" s="1"/>
  <c r="G120" i="7"/>
  <c r="N120" i="7" s="1"/>
  <c r="G121" i="7"/>
  <c r="N121" i="7" s="1"/>
  <c r="G122" i="7"/>
  <c r="N122" i="7" s="1"/>
  <c r="G123" i="7"/>
  <c r="N123" i="7" s="1"/>
  <c r="G124" i="7"/>
  <c r="N124" i="7" s="1"/>
  <c r="G125" i="7"/>
  <c r="N125" i="7" s="1"/>
  <c r="G126" i="7"/>
  <c r="N126" i="7" s="1"/>
  <c r="G127" i="7"/>
  <c r="N127" i="7" s="1"/>
  <c r="G128" i="7"/>
  <c r="N128" i="7" s="1"/>
  <c r="G129" i="7"/>
  <c r="N129" i="7" s="1"/>
  <c r="G130" i="7"/>
  <c r="N130" i="7" s="1"/>
  <c r="G131" i="7"/>
  <c r="N131" i="7" s="1"/>
  <c r="G132" i="7"/>
  <c r="N132" i="7" s="1"/>
  <c r="G133" i="7"/>
  <c r="N133" i="7" s="1"/>
  <c r="G134" i="7"/>
  <c r="N134" i="7" s="1"/>
  <c r="G135" i="7"/>
  <c r="N135" i="7" s="1"/>
  <c r="G136" i="7"/>
  <c r="N136" i="7" s="1"/>
  <c r="G137" i="7"/>
  <c r="N137" i="7" s="1"/>
  <c r="G138" i="7"/>
  <c r="N138" i="7" s="1"/>
  <c r="G139" i="7"/>
  <c r="N139" i="7" s="1"/>
  <c r="G140" i="7"/>
  <c r="N140" i="7" s="1"/>
  <c r="G141" i="7"/>
  <c r="N141" i="7" s="1"/>
  <c r="G142" i="7"/>
  <c r="N142" i="7" s="1"/>
  <c r="G143" i="7"/>
  <c r="N143" i="7" s="1"/>
  <c r="G144" i="7"/>
  <c r="N144" i="7" s="1"/>
  <c r="G145" i="7"/>
  <c r="N145" i="7" s="1"/>
  <c r="G146" i="7"/>
  <c r="N146" i="7" s="1"/>
  <c r="G147" i="7"/>
  <c r="N147" i="7" s="1"/>
  <c r="G148" i="7"/>
  <c r="N148" i="7" s="1"/>
  <c r="G149" i="7"/>
  <c r="N149" i="7" s="1"/>
  <c r="G150" i="7"/>
  <c r="N150" i="7" s="1"/>
  <c r="G151" i="7"/>
  <c r="N151" i="7" s="1"/>
  <c r="G152" i="7"/>
  <c r="N152" i="7" s="1"/>
  <c r="G153" i="7"/>
  <c r="N153" i="7" s="1"/>
  <c r="G154" i="7"/>
  <c r="N154" i="7" s="1"/>
  <c r="G155" i="7"/>
  <c r="N155" i="7" s="1"/>
  <c r="G156" i="7"/>
  <c r="N156" i="7" s="1"/>
  <c r="G157" i="7"/>
  <c r="N157" i="7" s="1"/>
  <c r="G158" i="7"/>
  <c r="N158" i="7" s="1"/>
  <c r="G159" i="7"/>
  <c r="N159" i="7" s="1"/>
  <c r="G160" i="7"/>
  <c r="N160" i="7" s="1"/>
  <c r="G161" i="7"/>
  <c r="N161" i="7" s="1"/>
  <c r="G162" i="7"/>
  <c r="N162" i="7" s="1"/>
  <c r="G163" i="7"/>
  <c r="N163" i="7" s="1"/>
  <c r="G164" i="7"/>
  <c r="N164" i="7" s="1"/>
  <c r="G165" i="7"/>
  <c r="N165" i="7" s="1"/>
  <c r="G166" i="7"/>
  <c r="N166" i="7" s="1"/>
  <c r="G167" i="7"/>
  <c r="N167" i="7" s="1"/>
  <c r="G168" i="7"/>
  <c r="N168" i="7" s="1"/>
  <c r="G169" i="7"/>
  <c r="N169" i="7" s="1"/>
  <c r="G170" i="7"/>
  <c r="N170" i="7" s="1"/>
  <c r="G171" i="7"/>
  <c r="N171" i="7" s="1"/>
  <c r="G172" i="7"/>
  <c r="N172" i="7" s="1"/>
  <c r="G173" i="7"/>
  <c r="N173" i="7" s="1"/>
  <c r="G174" i="7"/>
  <c r="N174" i="7" s="1"/>
  <c r="G175" i="7"/>
  <c r="N175" i="7" s="1"/>
  <c r="G176" i="7"/>
  <c r="N176" i="7" s="1"/>
  <c r="G177" i="7"/>
  <c r="N177" i="7" s="1"/>
  <c r="G178" i="7"/>
  <c r="N178" i="7" s="1"/>
  <c r="G179" i="7"/>
  <c r="N179" i="7" s="1"/>
  <c r="G180" i="7"/>
  <c r="N180" i="7" s="1"/>
  <c r="G181" i="7"/>
  <c r="N181" i="7" s="1"/>
  <c r="G182" i="7"/>
  <c r="N182" i="7" s="1"/>
  <c r="G183" i="7"/>
  <c r="N183" i="7" s="1"/>
  <c r="G184" i="7"/>
  <c r="N184" i="7" s="1"/>
  <c r="G185" i="7"/>
  <c r="N185" i="7" s="1"/>
  <c r="G186" i="7"/>
  <c r="N186" i="7" s="1"/>
  <c r="G187" i="7"/>
  <c r="N187" i="7" s="1"/>
  <c r="G188" i="7"/>
  <c r="N188" i="7" s="1"/>
  <c r="G189" i="7"/>
  <c r="N189" i="7" s="1"/>
  <c r="G190" i="7"/>
  <c r="N190" i="7" s="1"/>
  <c r="G191" i="7"/>
  <c r="N191" i="7" s="1"/>
  <c r="G192" i="7"/>
  <c r="N192" i="7" s="1"/>
  <c r="G193" i="7"/>
  <c r="N193" i="7" s="1"/>
  <c r="G194" i="7"/>
  <c r="N194" i="7" s="1"/>
  <c r="G195" i="7"/>
  <c r="N195" i="7" s="1"/>
  <c r="G196" i="7"/>
  <c r="N196" i="7" s="1"/>
  <c r="G197" i="7"/>
  <c r="N197" i="7" s="1"/>
  <c r="G198" i="7"/>
  <c r="N198" i="7" s="1"/>
  <c r="G199" i="7"/>
  <c r="N199" i="7" s="1"/>
  <c r="G200" i="7"/>
  <c r="N200" i="7" s="1"/>
  <c r="G201" i="7"/>
  <c r="N201" i="7" s="1"/>
  <c r="G202" i="7"/>
  <c r="N202" i="7" s="1"/>
  <c r="G203" i="7"/>
  <c r="N203" i="7" s="1"/>
  <c r="G204" i="7"/>
  <c r="N204" i="7" s="1"/>
  <c r="G205" i="7"/>
  <c r="N205" i="7" s="1"/>
  <c r="G206" i="7"/>
  <c r="N206" i="7" s="1"/>
  <c r="G207" i="7"/>
  <c r="N207" i="7" s="1"/>
  <c r="G208" i="7"/>
  <c r="N208" i="7" s="1"/>
  <c r="G209" i="7"/>
  <c r="N209" i="7" s="1"/>
  <c r="G210" i="7"/>
  <c r="N210" i="7" s="1"/>
  <c r="G211" i="7"/>
  <c r="N211" i="7" s="1"/>
  <c r="G212" i="7"/>
  <c r="N212" i="7" s="1"/>
  <c r="G213" i="7"/>
  <c r="N213" i="7" s="1"/>
  <c r="G214" i="7"/>
  <c r="N214" i="7" s="1"/>
  <c r="G215" i="7"/>
  <c r="N215" i="7" s="1"/>
  <c r="G216" i="7"/>
  <c r="N216" i="7" s="1"/>
  <c r="G217" i="7"/>
  <c r="N217" i="7" s="1"/>
  <c r="G218" i="7"/>
  <c r="N218" i="7" s="1"/>
  <c r="G219" i="7"/>
  <c r="N219" i="7" s="1"/>
  <c r="G220" i="7"/>
  <c r="N220" i="7" s="1"/>
  <c r="G221" i="7"/>
  <c r="N221" i="7" s="1"/>
  <c r="G222" i="7"/>
  <c r="N222" i="7" s="1"/>
  <c r="G223" i="7"/>
  <c r="N223" i="7" s="1"/>
  <c r="G224" i="7"/>
  <c r="N224" i="7" s="1"/>
  <c r="G225" i="7"/>
  <c r="N225" i="7" s="1"/>
  <c r="G226" i="7"/>
  <c r="N226" i="7" s="1"/>
  <c r="G227" i="7"/>
  <c r="N227" i="7" s="1"/>
  <c r="G228" i="7"/>
  <c r="N228" i="7" s="1"/>
  <c r="G229" i="7"/>
  <c r="N229" i="7" s="1"/>
  <c r="G230" i="7"/>
  <c r="N230" i="7" s="1"/>
  <c r="G231" i="7"/>
  <c r="N231" i="7" s="1"/>
  <c r="G232" i="7"/>
  <c r="N232" i="7" s="1"/>
  <c r="G233" i="7"/>
  <c r="N233" i="7" s="1"/>
  <c r="G234" i="7"/>
  <c r="N234" i="7" s="1"/>
  <c r="G235" i="7"/>
  <c r="N235" i="7" s="1"/>
  <c r="G236" i="7"/>
  <c r="N236" i="7" s="1"/>
  <c r="G237" i="7"/>
  <c r="N237" i="7" s="1"/>
  <c r="G238" i="7"/>
  <c r="N238" i="7" s="1"/>
  <c r="G239" i="7"/>
  <c r="N239" i="7" s="1"/>
  <c r="G240" i="7"/>
  <c r="N240" i="7" s="1"/>
  <c r="G241" i="7"/>
  <c r="N241" i="7" s="1"/>
  <c r="G242" i="7"/>
  <c r="N242" i="7" s="1"/>
  <c r="G243" i="7"/>
  <c r="N243" i="7" s="1"/>
  <c r="G244" i="7"/>
  <c r="N244" i="7" s="1"/>
  <c r="G245" i="7"/>
  <c r="N245" i="7" s="1"/>
  <c r="G246" i="7"/>
  <c r="N246" i="7" s="1"/>
  <c r="G247" i="7"/>
  <c r="N247" i="7" s="1"/>
  <c r="G248" i="7"/>
  <c r="N248" i="7" s="1"/>
  <c r="G249" i="7"/>
  <c r="N249" i="7" s="1"/>
  <c r="G250" i="7"/>
  <c r="N250" i="7" s="1"/>
  <c r="G251" i="7"/>
  <c r="N251" i="7" s="1"/>
  <c r="G252" i="7"/>
  <c r="N252" i="7" s="1"/>
  <c r="G253" i="7"/>
  <c r="N253" i="7" s="1"/>
  <c r="G254" i="7"/>
  <c r="N254" i="7" s="1"/>
  <c r="G255" i="7"/>
  <c r="N255" i="7" s="1"/>
  <c r="G256" i="7"/>
  <c r="N256" i="7" s="1"/>
  <c r="G257" i="7"/>
  <c r="N257" i="7" s="1"/>
  <c r="G258" i="7"/>
  <c r="N258" i="7" s="1"/>
  <c r="G259" i="7"/>
  <c r="N259" i="7" s="1"/>
  <c r="G260" i="7"/>
  <c r="N260" i="7" s="1"/>
  <c r="G261" i="7"/>
  <c r="N261" i="7" s="1"/>
  <c r="G262" i="7"/>
  <c r="N262" i="7" s="1"/>
  <c r="G263" i="7"/>
  <c r="N263" i="7" s="1"/>
  <c r="G264" i="7"/>
  <c r="N264" i="7" s="1"/>
  <c r="G265" i="7"/>
  <c r="N265" i="7" s="1"/>
  <c r="G266" i="7"/>
  <c r="N266" i="7" s="1"/>
  <c r="G267" i="7"/>
  <c r="N267" i="7" s="1"/>
  <c r="G268" i="7"/>
  <c r="N268" i="7" s="1"/>
  <c r="G269" i="7"/>
  <c r="N269" i="7" s="1"/>
  <c r="G270" i="7"/>
  <c r="N270" i="7" s="1"/>
  <c r="G271" i="7"/>
  <c r="N271" i="7" s="1"/>
  <c r="G272" i="7"/>
  <c r="N272" i="7" s="1"/>
  <c r="G273" i="7"/>
  <c r="N273" i="7" s="1"/>
  <c r="G274" i="7"/>
  <c r="N274" i="7" s="1"/>
  <c r="G275" i="7"/>
  <c r="N275" i="7" s="1"/>
  <c r="G276" i="7"/>
  <c r="N276" i="7" s="1"/>
  <c r="G277" i="7"/>
  <c r="N277" i="7" s="1"/>
  <c r="G278" i="7"/>
  <c r="N278" i="7" s="1"/>
  <c r="G279" i="7"/>
  <c r="N279" i="7" s="1"/>
  <c r="G280" i="7"/>
  <c r="N280" i="7" s="1"/>
  <c r="G281" i="7"/>
  <c r="N281" i="7" s="1"/>
  <c r="G282" i="7"/>
  <c r="N282" i="7" s="1"/>
  <c r="G283" i="7"/>
  <c r="N283" i="7" s="1"/>
  <c r="G284" i="7"/>
  <c r="N284" i="7" s="1"/>
  <c r="G285" i="7"/>
  <c r="N285" i="7" s="1"/>
  <c r="G286" i="7"/>
  <c r="N286" i="7" s="1"/>
  <c r="G287" i="7"/>
  <c r="N287" i="7" s="1"/>
  <c r="G288" i="7"/>
  <c r="N288" i="7" s="1"/>
  <c r="G289" i="7"/>
  <c r="N289" i="7" s="1"/>
  <c r="G290" i="7"/>
  <c r="N290" i="7" s="1"/>
  <c r="G291" i="7"/>
  <c r="N291" i="7" s="1"/>
  <c r="G292" i="7"/>
  <c r="N292" i="7" s="1"/>
  <c r="G293" i="7"/>
  <c r="N293" i="7" s="1"/>
  <c r="G294" i="7"/>
  <c r="N294" i="7" s="1"/>
  <c r="G295" i="7"/>
  <c r="N295" i="7" s="1"/>
  <c r="G296" i="7"/>
  <c r="N296" i="7" s="1"/>
  <c r="G297" i="7"/>
  <c r="N297" i="7" s="1"/>
  <c r="G298" i="7"/>
  <c r="N298" i="7" s="1"/>
  <c r="G299" i="7"/>
  <c r="N299" i="7" s="1"/>
  <c r="G300" i="7"/>
  <c r="N300" i="7" s="1"/>
  <c r="G301" i="7"/>
  <c r="N301" i="7" s="1"/>
  <c r="G302" i="7"/>
  <c r="N302" i="7" s="1"/>
  <c r="G303" i="7"/>
  <c r="N303" i="7" s="1"/>
  <c r="G304" i="7"/>
  <c r="N304" i="7" s="1"/>
  <c r="G305" i="7"/>
  <c r="N305" i="7" s="1"/>
  <c r="G306" i="7"/>
  <c r="N306" i="7" s="1"/>
  <c r="G307" i="7"/>
  <c r="N307" i="7" s="1"/>
  <c r="G308" i="7"/>
  <c r="N308" i="7" s="1"/>
  <c r="G309" i="7"/>
  <c r="N309" i="7" s="1"/>
  <c r="G310" i="7"/>
  <c r="N310" i="7" s="1"/>
  <c r="G311" i="7"/>
  <c r="N311" i="7" s="1"/>
  <c r="G312" i="7"/>
  <c r="N312" i="7" s="1"/>
  <c r="G313" i="7"/>
  <c r="N313" i="7" s="1"/>
  <c r="G314" i="7"/>
  <c r="N314" i="7" s="1"/>
  <c r="G315" i="7"/>
  <c r="N315" i="7" s="1"/>
  <c r="G316" i="7"/>
  <c r="N316" i="7" s="1"/>
  <c r="G317" i="7"/>
  <c r="N317" i="7" s="1"/>
  <c r="G318" i="7"/>
  <c r="N318" i="7" s="1"/>
  <c r="G319" i="7"/>
  <c r="N319" i="7" s="1"/>
  <c r="G320" i="7"/>
  <c r="N320" i="7" s="1"/>
  <c r="G321" i="7"/>
  <c r="N321" i="7" s="1"/>
  <c r="G322" i="7"/>
  <c r="N322" i="7" s="1"/>
  <c r="G323" i="7"/>
  <c r="N323" i="7" s="1"/>
  <c r="G324" i="7"/>
  <c r="N324" i="7" s="1"/>
  <c r="G325" i="7"/>
  <c r="N325" i="7" s="1"/>
  <c r="G326" i="7"/>
  <c r="N326" i="7" s="1"/>
  <c r="G327" i="7"/>
  <c r="N327" i="7" s="1"/>
  <c r="G328" i="7"/>
  <c r="N328" i="7" s="1"/>
  <c r="G329" i="7"/>
  <c r="N329" i="7" s="1"/>
  <c r="G330" i="7"/>
  <c r="N330" i="7" s="1"/>
  <c r="G331" i="7"/>
  <c r="N331" i="7" s="1"/>
  <c r="G332" i="7"/>
  <c r="N332" i="7" s="1"/>
  <c r="G333" i="7"/>
  <c r="N333" i="7" s="1"/>
  <c r="G334" i="7"/>
  <c r="N334" i="7" s="1"/>
  <c r="G335" i="7"/>
  <c r="N335" i="7" s="1"/>
  <c r="G336" i="7"/>
  <c r="N336" i="7" s="1"/>
  <c r="G337" i="7"/>
  <c r="N337" i="7" s="1"/>
  <c r="G338" i="7"/>
  <c r="N338" i="7" s="1"/>
  <c r="G339" i="7"/>
  <c r="N339" i="7" s="1"/>
  <c r="G340" i="7"/>
  <c r="N340" i="7" s="1"/>
  <c r="G341" i="7"/>
  <c r="N341" i="7" s="1"/>
  <c r="G342" i="7"/>
  <c r="N342" i="7" s="1"/>
  <c r="G343" i="7"/>
  <c r="N343" i="7" s="1"/>
  <c r="G344" i="7"/>
  <c r="N344" i="7" s="1"/>
  <c r="G345" i="7"/>
  <c r="N345" i="7" s="1"/>
  <c r="G346" i="7"/>
  <c r="N346" i="7" s="1"/>
  <c r="G347" i="7"/>
  <c r="N347" i="7" s="1"/>
  <c r="G348" i="7"/>
  <c r="N348" i="7" s="1"/>
  <c r="G349" i="7"/>
  <c r="N349" i="7" s="1"/>
  <c r="G350" i="7"/>
  <c r="N350" i="7" s="1"/>
  <c r="G351" i="7"/>
  <c r="N351" i="7" s="1"/>
  <c r="G352" i="7"/>
  <c r="N352" i="7" s="1"/>
  <c r="G353" i="7"/>
  <c r="N353" i="7" s="1"/>
  <c r="G354" i="7"/>
  <c r="N354" i="7" s="1"/>
  <c r="G355" i="7"/>
  <c r="N355" i="7" s="1"/>
  <c r="G356" i="7"/>
  <c r="N356" i="7" s="1"/>
  <c r="G357" i="7"/>
  <c r="N357" i="7" s="1"/>
  <c r="G358" i="7"/>
  <c r="N358" i="7" s="1"/>
  <c r="G359" i="7"/>
  <c r="N359" i="7" s="1"/>
  <c r="G360" i="7"/>
  <c r="N360" i="7" s="1"/>
  <c r="G361" i="7"/>
  <c r="N361" i="7" s="1"/>
  <c r="G362" i="7"/>
  <c r="N362" i="7" s="1"/>
  <c r="G363" i="7"/>
  <c r="N363" i="7" s="1"/>
  <c r="G364" i="7"/>
  <c r="N364" i="7" s="1"/>
  <c r="G365" i="7"/>
  <c r="N365" i="7" s="1"/>
  <c r="G366" i="7"/>
  <c r="N366" i="7" s="1"/>
  <c r="G367" i="7"/>
  <c r="N367" i="7" s="1"/>
  <c r="G368" i="7"/>
  <c r="N368" i="7" s="1"/>
  <c r="G369" i="7"/>
  <c r="N369" i="7" s="1"/>
  <c r="G370" i="7"/>
  <c r="N370" i="7" s="1"/>
  <c r="G371" i="7"/>
  <c r="N371" i="7" s="1"/>
  <c r="G372" i="7"/>
  <c r="N372" i="7" s="1"/>
  <c r="G373" i="7"/>
  <c r="N373" i="7" s="1"/>
  <c r="G374" i="7"/>
  <c r="N374" i="7" s="1"/>
  <c r="G375" i="7"/>
  <c r="N375" i="7" s="1"/>
  <c r="G376" i="7"/>
  <c r="N376" i="7" s="1"/>
  <c r="G377" i="7"/>
  <c r="N377" i="7" s="1"/>
  <c r="G378" i="7"/>
  <c r="N378" i="7" s="1"/>
  <c r="G379" i="7"/>
  <c r="N379" i="7" s="1"/>
  <c r="G380" i="7"/>
  <c r="N380" i="7" s="1"/>
  <c r="G381" i="7"/>
  <c r="N381" i="7" s="1"/>
  <c r="G382" i="7"/>
  <c r="N382" i="7" s="1"/>
  <c r="G383" i="7"/>
  <c r="N383" i="7" s="1"/>
  <c r="G384" i="7"/>
  <c r="N384" i="7" s="1"/>
  <c r="G385" i="7"/>
  <c r="N385" i="7" s="1"/>
  <c r="G386" i="7"/>
  <c r="N386" i="7" s="1"/>
  <c r="G387" i="7"/>
  <c r="N387" i="7" s="1"/>
  <c r="G388" i="7"/>
  <c r="N388" i="7" s="1"/>
  <c r="G389" i="7"/>
  <c r="N389" i="7" s="1"/>
  <c r="G390" i="7"/>
  <c r="N390" i="7" s="1"/>
  <c r="G391" i="7"/>
  <c r="N391" i="7" s="1"/>
  <c r="G392" i="7"/>
  <c r="N392" i="7" s="1"/>
  <c r="G393" i="7"/>
  <c r="N393" i="7" s="1"/>
  <c r="G394" i="7"/>
  <c r="N394" i="7" s="1"/>
  <c r="G395" i="7"/>
  <c r="N395" i="7" s="1"/>
  <c r="G396" i="7"/>
  <c r="N396" i="7" s="1"/>
  <c r="G397" i="7"/>
  <c r="N397" i="7" s="1"/>
  <c r="G398" i="7"/>
  <c r="N398" i="7" s="1"/>
  <c r="G399" i="7"/>
  <c r="N399" i="7" s="1"/>
  <c r="G400" i="7"/>
  <c r="N400" i="7" s="1"/>
  <c r="G401" i="7"/>
  <c r="N401" i="7" s="1"/>
  <c r="G402" i="7"/>
  <c r="N402" i="7" s="1"/>
  <c r="G403" i="7"/>
  <c r="N403" i="7" s="1"/>
  <c r="G404" i="7"/>
  <c r="N404" i="7" s="1"/>
  <c r="G405" i="7"/>
  <c r="N405" i="7" s="1"/>
  <c r="G406" i="7"/>
  <c r="N406" i="7" s="1"/>
  <c r="G407" i="7"/>
  <c r="N407" i="7" s="1"/>
  <c r="G408" i="7"/>
  <c r="N408" i="7" s="1"/>
  <c r="G409" i="7"/>
  <c r="N409" i="7" s="1"/>
  <c r="G410" i="7"/>
  <c r="N410" i="7" s="1"/>
  <c r="G411" i="7"/>
  <c r="N411" i="7" s="1"/>
  <c r="G412" i="7"/>
  <c r="N412" i="7" s="1"/>
  <c r="G413" i="7"/>
  <c r="N413" i="7" s="1"/>
  <c r="G414" i="7"/>
  <c r="N414" i="7" s="1"/>
  <c r="G415" i="7"/>
  <c r="N415" i="7" s="1"/>
  <c r="G416" i="7"/>
  <c r="N416" i="7" s="1"/>
  <c r="G417" i="7"/>
  <c r="N417" i="7" s="1"/>
  <c r="G418" i="7"/>
  <c r="N418" i="7" s="1"/>
  <c r="G419" i="7"/>
  <c r="N419" i="7" s="1"/>
  <c r="G420" i="7"/>
  <c r="N420" i="7" s="1"/>
  <c r="G421" i="7"/>
  <c r="N421" i="7" s="1"/>
  <c r="G422" i="7"/>
  <c r="N422" i="7" s="1"/>
  <c r="G423" i="7"/>
  <c r="N423" i="7" s="1"/>
  <c r="G424" i="7"/>
  <c r="N424" i="7" s="1"/>
  <c r="G425" i="7"/>
  <c r="N425" i="7" s="1"/>
  <c r="G426" i="7"/>
  <c r="N426" i="7" s="1"/>
  <c r="G427" i="7"/>
  <c r="N427" i="7" s="1"/>
  <c r="G428" i="7"/>
  <c r="N428" i="7" s="1"/>
  <c r="G429" i="7"/>
  <c r="N429" i="7" s="1"/>
  <c r="G430" i="7"/>
  <c r="N430" i="7" s="1"/>
  <c r="G431" i="7"/>
  <c r="N431" i="7" s="1"/>
  <c r="G432" i="7"/>
  <c r="N432" i="7" s="1"/>
  <c r="G433" i="7"/>
  <c r="N433" i="7" s="1"/>
  <c r="G434" i="7"/>
  <c r="N434" i="7" s="1"/>
  <c r="G435" i="7"/>
  <c r="N435" i="7" s="1"/>
  <c r="G436" i="7"/>
  <c r="N436" i="7" s="1"/>
  <c r="G437" i="7"/>
  <c r="N437" i="7" s="1"/>
  <c r="G438" i="7"/>
  <c r="N438" i="7" s="1"/>
  <c r="G439" i="7"/>
  <c r="N439" i="7" s="1"/>
  <c r="G440" i="7"/>
  <c r="N440" i="7" s="1"/>
  <c r="G441" i="7"/>
  <c r="N441" i="7" s="1"/>
  <c r="G442" i="7"/>
  <c r="N442" i="7" s="1"/>
  <c r="G443" i="7"/>
  <c r="N443" i="7" s="1"/>
  <c r="G444" i="7"/>
  <c r="N444" i="7" s="1"/>
  <c r="G445" i="7"/>
  <c r="N445" i="7" s="1"/>
  <c r="G446" i="7"/>
  <c r="N446" i="7" s="1"/>
  <c r="G447" i="7"/>
  <c r="N447" i="7" s="1"/>
  <c r="G448" i="7"/>
  <c r="N448" i="7" s="1"/>
  <c r="G449" i="7"/>
  <c r="N449" i="7" s="1"/>
  <c r="G450" i="7"/>
  <c r="N450" i="7" s="1"/>
  <c r="G451" i="7"/>
  <c r="N451" i="7" s="1"/>
  <c r="G452" i="7"/>
  <c r="N452" i="7" s="1"/>
  <c r="G453" i="7"/>
  <c r="N453" i="7" s="1"/>
  <c r="G454" i="7"/>
  <c r="N454" i="7" s="1"/>
  <c r="G455" i="7"/>
  <c r="N455" i="7" s="1"/>
  <c r="G456" i="7"/>
  <c r="N456" i="7" s="1"/>
  <c r="G457" i="7"/>
  <c r="N457" i="7" s="1"/>
  <c r="G458" i="7"/>
  <c r="N458" i="7" s="1"/>
  <c r="G459" i="7"/>
  <c r="N459" i="7" s="1"/>
  <c r="G460" i="7"/>
  <c r="N460" i="7" s="1"/>
  <c r="G461" i="7"/>
  <c r="N461" i="7" s="1"/>
  <c r="G462" i="7"/>
  <c r="N462" i="7" s="1"/>
  <c r="G463" i="7"/>
  <c r="N463" i="7" s="1"/>
  <c r="G464" i="7"/>
  <c r="N464" i="7" s="1"/>
  <c r="G465" i="7"/>
  <c r="N465" i="7" s="1"/>
  <c r="G466" i="7"/>
  <c r="N466" i="7" s="1"/>
  <c r="G467" i="7"/>
  <c r="N467" i="7" s="1"/>
  <c r="G468" i="7"/>
  <c r="N468" i="7" s="1"/>
  <c r="G469" i="7"/>
  <c r="N469" i="7" s="1"/>
  <c r="G470" i="7"/>
  <c r="N470" i="7" s="1"/>
  <c r="G471" i="7"/>
  <c r="N471" i="7" s="1"/>
  <c r="G472" i="7"/>
  <c r="N472" i="7" s="1"/>
  <c r="G473" i="7"/>
  <c r="N473" i="7" s="1"/>
  <c r="G474" i="7"/>
  <c r="N474" i="7" s="1"/>
  <c r="G475" i="7"/>
  <c r="N475" i="7" s="1"/>
  <c r="G476" i="7"/>
  <c r="N476" i="7" s="1"/>
  <c r="G477" i="7"/>
  <c r="N477" i="7" s="1"/>
  <c r="G478" i="7"/>
  <c r="N478" i="7" s="1"/>
  <c r="G479" i="7"/>
  <c r="N479" i="7" s="1"/>
  <c r="G480" i="7"/>
  <c r="N480" i="7" s="1"/>
  <c r="G481" i="7"/>
  <c r="N481" i="7" s="1"/>
  <c r="G482" i="7"/>
  <c r="N482" i="7" s="1"/>
  <c r="G483" i="7"/>
  <c r="N483" i="7" s="1"/>
  <c r="G484" i="7"/>
  <c r="N484" i="7" s="1"/>
  <c r="G485" i="7"/>
  <c r="N485" i="7" s="1"/>
  <c r="G486" i="7"/>
  <c r="N486" i="7" s="1"/>
  <c r="G487" i="7"/>
  <c r="N487" i="7" s="1"/>
  <c r="G488" i="7"/>
  <c r="N488" i="7" s="1"/>
  <c r="G489" i="7"/>
  <c r="N489" i="7" s="1"/>
  <c r="G490" i="7"/>
  <c r="N490" i="7" s="1"/>
  <c r="G491" i="7"/>
  <c r="N491" i="7" s="1"/>
  <c r="G492" i="7"/>
  <c r="N492" i="7" s="1"/>
  <c r="G493" i="7"/>
  <c r="N493" i="7" s="1"/>
  <c r="G494" i="7"/>
  <c r="N494" i="7" s="1"/>
  <c r="G495" i="7"/>
  <c r="N495" i="7" s="1"/>
  <c r="G496" i="7"/>
  <c r="N496" i="7" s="1"/>
  <c r="G497" i="7"/>
  <c r="N497" i="7" s="1"/>
  <c r="G498" i="7"/>
  <c r="N498" i="7" s="1"/>
  <c r="G499" i="7"/>
  <c r="N499" i="7" s="1"/>
  <c r="G500" i="7"/>
  <c r="N500" i="7" s="1"/>
  <c r="G501" i="7"/>
  <c r="N501" i="7" s="1"/>
  <c r="G502" i="7"/>
  <c r="N502" i="7" s="1"/>
  <c r="G503" i="7"/>
  <c r="N503" i="7" s="1"/>
  <c r="G504" i="7"/>
  <c r="N504" i="7" s="1"/>
  <c r="G505" i="7"/>
  <c r="N505" i="7" s="1"/>
  <c r="G506" i="7"/>
  <c r="N506" i="7" s="1"/>
  <c r="G507" i="7"/>
  <c r="N507" i="7" s="1"/>
  <c r="G508" i="7"/>
  <c r="N508" i="7" s="1"/>
  <c r="G509" i="7"/>
  <c r="N509" i="7" s="1"/>
  <c r="G510" i="7"/>
  <c r="N510" i="7" s="1"/>
  <c r="G511" i="7"/>
  <c r="N511" i="7" s="1"/>
  <c r="G512" i="7"/>
  <c r="N512" i="7" s="1"/>
  <c r="G513" i="7"/>
  <c r="N513" i="7" s="1"/>
  <c r="G514" i="7"/>
  <c r="N514" i="7" s="1"/>
  <c r="G515" i="7"/>
  <c r="N515" i="7" s="1"/>
  <c r="G516" i="7"/>
  <c r="N516" i="7" s="1"/>
  <c r="G517" i="7"/>
  <c r="N517" i="7" s="1"/>
  <c r="G518" i="7"/>
  <c r="N518" i="7" s="1"/>
  <c r="G519" i="7"/>
  <c r="N519" i="7" s="1"/>
  <c r="G520" i="7"/>
  <c r="N520" i="7" s="1"/>
  <c r="G521" i="7"/>
  <c r="N521" i="7" s="1"/>
  <c r="G522" i="7"/>
  <c r="N522" i="7" s="1"/>
  <c r="G523" i="7"/>
  <c r="N523" i="7" s="1"/>
  <c r="G524" i="7"/>
  <c r="N524" i="7" s="1"/>
  <c r="G525" i="7"/>
  <c r="N525" i="7" s="1"/>
  <c r="G526" i="7"/>
  <c r="N526" i="7" s="1"/>
  <c r="G527" i="7"/>
  <c r="N527" i="7" s="1"/>
  <c r="G528" i="7"/>
  <c r="N528" i="7" s="1"/>
  <c r="G529" i="7"/>
  <c r="N529" i="7" s="1"/>
  <c r="G530" i="7"/>
  <c r="N530" i="7" s="1"/>
  <c r="G531" i="7"/>
  <c r="N531" i="7" s="1"/>
  <c r="G532" i="7"/>
  <c r="N532" i="7" s="1"/>
  <c r="G533" i="7"/>
  <c r="N533" i="7" s="1"/>
  <c r="G534" i="7"/>
  <c r="N534" i="7" s="1"/>
  <c r="G535" i="7"/>
  <c r="N535" i="7" s="1"/>
  <c r="G536" i="7"/>
  <c r="N536" i="7" s="1"/>
  <c r="G537" i="7"/>
  <c r="N537" i="7" s="1"/>
  <c r="G538" i="7"/>
  <c r="N538" i="7" s="1"/>
  <c r="G539" i="7"/>
  <c r="N539" i="7" s="1"/>
  <c r="G540" i="7"/>
  <c r="N540" i="7" s="1"/>
  <c r="G541" i="7"/>
  <c r="N541" i="7" s="1"/>
  <c r="G542" i="7"/>
  <c r="N542" i="7" s="1"/>
  <c r="G543" i="7"/>
  <c r="N543" i="7" s="1"/>
  <c r="G544" i="7"/>
  <c r="N544" i="7" s="1"/>
  <c r="G545" i="7"/>
  <c r="N545" i="7" s="1"/>
  <c r="G546" i="7"/>
  <c r="N546" i="7" s="1"/>
  <c r="G547" i="7"/>
  <c r="N547" i="7" s="1"/>
  <c r="G548" i="7"/>
  <c r="N548" i="7" s="1"/>
  <c r="G549" i="7"/>
  <c r="N549" i="7" s="1"/>
  <c r="G550" i="7"/>
  <c r="N550" i="7" s="1"/>
  <c r="G551" i="7"/>
  <c r="N551" i="7" s="1"/>
  <c r="G552" i="7"/>
  <c r="N552" i="7" s="1"/>
  <c r="G553" i="7"/>
  <c r="N553" i="7" s="1"/>
  <c r="G554" i="7"/>
  <c r="N554" i="7" s="1"/>
  <c r="G555" i="7"/>
  <c r="N555" i="7" s="1"/>
  <c r="G556" i="7"/>
  <c r="N556" i="7" s="1"/>
  <c r="G557" i="7"/>
  <c r="N557" i="7" s="1"/>
  <c r="G558" i="7"/>
  <c r="N558" i="7" s="1"/>
  <c r="G559" i="7"/>
  <c r="N559" i="7" s="1"/>
  <c r="G560" i="7"/>
  <c r="N560" i="7" s="1"/>
  <c r="G561" i="7"/>
  <c r="N561" i="7" s="1"/>
  <c r="G562" i="7"/>
  <c r="N562" i="7" s="1"/>
  <c r="G563" i="7"/>
  <c r="N563" i="7" s="1"/>
  <c r="G564" i="7"/>
  <c r="N564" i="7" s="1"/>
  <c r="G565" i="7"/>
  <c r="N565" i="7" s="1"/>
  <c r="G566" i="7"/>
  <c r="N566" i="7" s="1"/>
  <c r="G567" i="7"/>
  <c r="N567" i="7" s="1"/>
  <c r="G568" i="7"/>
  <c r="N568" i="7" s="1"/>
  <c r="G569" i="7"/>
  <c r="N569" i="7" s="1"/>
  <c r="G570" i="7"/>
  <c r="N570" i="7" s="1"/>
  <c r="G571" i="7"/>
  <c r="N571" i="7" s="1"/>
  <c r="G572" i="7"/>
  <c r="N572" i="7" s="1"/>
  <c r="G573" i="7"/>
  <c r="N573" i="7" s="1"/>
  <c r="G574" i="7"/>
  <c r="N574" i="7" s="1"/>
  <c r="G575" i="7"/>
  <c r="N575" i="7" s="1"/>
  <c r="G576" i="7"/>
  <c r="N576" i="7" s="1"/>
  <c r="G577" i="7"/>
  <c r="N577" i="7" s="1"/>
  <c r="G578" i="7"/>
  <c r="N578" i="7" s="1"/>
  <c r="G579" i="7"/>
  <c r="N579" i="7" s="1"/>
  <c r="G580" i="7"/>
  <c r="N580" i="7" s="1"/>
  <c r="G581" i="7"/>
  <c r="N581" i="7" s="1"/>
  <c r="G582" i="7"/>
  <c r="N582" i="7" s="1"/>
  <c r="G583" i="7"/>
  <c r="N583" i="7" s="1"/>
  <c r="G584" i="7"/>
  <c r="N584" i="7" s="1"/>
  <c r="G585" i="7"/>
  <c r="N585" i="7" s="1"/>
  <c r="G586" i="7"/>
  <c r="N586" i="7" s="1"/>
  <c r="G587" i="7"/>
  <c r="N587" i="7" s="1"/>
  <c r="G588" i="7"/>
  <c r="N588" i="7" s="1"/>
  <c r="G589" i="7"/>
  <c r="N589" i="7" s="1"/>
  <c r="G590" i="7"/>
  <c r="N590" i="7" s="1"/>
  <c r="G591" i="7"/>
  <c r="N591" i="7" s="1"/>
  <c r="G592" i="7"/>
  <c r="N592" i="7" s="1"/>
  <c r="G593" i="7"/>
  <c r="N593" i="7" s="1"/>
  <c r="G594" i="7"/>
  <c r="N594" i="7" s="1"/>
  <c r="G595" i="7"/>
  <c r="N595" i="7" s="1"/>
  <c r="G596" i="7"/>
  <c r="N596" i="7" s="1"/>
  <c r="G597" i="7"/>
  <c r="N597" i="7" s="1"/>
  <c r="G598" i="7"/>
  <c r="N598" i="7" s="1"/>
  <c r="G599" i="7"/>
  <c r="N599" i="7" s="1"/>
  <c r="G600" i="7"/>
  <c r="N600" i="7" s="1"/>
  <c r="G601" i="7"/>
  <c r="N601" i="7" s="1"/>
  <c r="G602" i="7"/>
  <c r="N602" i="7" s="1"/>
  <c r="G603" i="7"/>
  <c r="N603" i="7" s="1"/>
  <c r="G604" i="7"/>
  <c r="N604" i="7" s="1"/>
  <c r="G605" i="7"/>
  <c r="N605" i="7" s="1"/>
  <c r="G606" i="7"/>
  <c r="N606" i="7" s="1"/>
  <c r="G607" i="7"/>
  <c r="N607" i="7" s="1"/>
  <c r="G608" i="7"/>
  <c r="N608" i="7" s="1"/>
  <c r="G609" i="7"/>
  <c r="N609" i="7" s="1"/>
  <c r="G610" i="7"/>
  <c r="N610" i="7" s="1"/>
  <c r="G611" i="7"/>
  <c r="N611" i="7" s="1"/>
  <c r="G612" i="7"/>
  <c r="N612" i="7" s="1"/>
  <c r="G613" i="7"/>
  <c r="N613" i="7" s="1"/>
  <c r="G614" i="7"/>
  <c r="N614" i="7" s="1"/>
  <c r="G615" i="7"/>
  <c r="N615" i="7" s="1"/>
  <c r="G616" i="7"/>
  <c r="N616" i="7" s="1"/>
  <c r="G617" i="7"/>
  <c r="N617" i="7" s="1"/>
  <c r="G618" i="7"/>
  <c r="N618" i="7" s="1"/>
  <c r="G619" i="7"/>
  <c r="N619" i="7" s="1"/>
  <c r="G620" i="7"/>
  <c r="N620" i="7" s="1"/>
  <c r="G621" i="7"/>
  <c r="N621" i="7" s="1"/>
  <c r="G622" i="7"/>
  <c r="N622" i="7" s="1"/>
  <c r="G623" i="7"/>
  <c r="N623" i="7" s="1"/>
  <c r="G624" i="7"/>
  <c r="N624" i="7" s="1"/>
  <c r="G625" i="7"/>
  <c r="N625" i="7" s="1"/>
  <c r="G626" i="7"/>
  <c r="N626" i="7" s="1"/>
  <c r="G627" i="7"/>
  <c r="N627" i="7" s="1"/>
  <c r="G628" i="7"/>
  <c r="N628" i="7" s="1"/>
  <c r="G629" i="7"/>
  <c r="N629" i="7" s="1"/>
  <c r="G630" i="7"/>
  <c r="N630" i="7" s="1"/>
  <c r="G631" i="7"/>
  <c r="N631" i="7" s="1"/>
  <c r="G632" i="7"/>
  <c r="N632" i="7" s="1"/>
  <c r="G633" i="7"/>
  <c r="N633" i="7" s="1"/>
  <c r="G634" i="7"/>
  <c r="N634" i="7" s="1"/>
  <c r="G635" i="7"/>
  <c r="N635" i="7" s="1"/>
  <c r="G636" i="7"/>
  <c r="N636" i="7" s="1"/>
  <c r="G637" i="7"/>
  <c r="N637" i="7" s="1"/>
  <c r="G638" i="7"/>
  <c r="N638" i="7" s="1"/>
  <c r="G639" i="7"/>
  <c r="N639" i="7" s="1"/>
  <c r="G640" i="7"/>
  <c r="N640" i="7" s="1"/>
  <c r="G641" i="7"/>
  <c r="N641" i="7" s="1"/>
  <c r="G642" i="7"/>
  <c r="N642" i="7" s="1"/>
  <c r="G643" i="7"/>
  <c r="N643" i="7" s="1"/>
  <c r="G644" i="7"/>
  <c r="N644" i="7" s="1"/>
  <c r="G645" i="7"/>
  <c r="N645" i="7" s="1"/>
  <c r="G646" i="7"/>
  <c r="N646" i="7" s="1"/>
  <c r="G647" i="7"/>
  <c r="N647" i="7" s="1"/>
  <c r="G648" i="7"/>
  <c r="N648" i="7" s="1"/>
  <c r="G649" i="7"/>
  <c r="N649" i="7" s="1"/>
  <c r="G650" i="7"/>
  <c r="N650" i="7" s="1"/>
  <c r="G651" i="7"/>
  <c r="N651" i="7" s="1"/>
  <c r="G652" i="7"/>
  <c r="N652" i="7" s="1"/>
  <c r="G653" i="7"/>
  <c r="N653" i="7" s="1"/>
  <c r="G654" i="7"/>
  <c r="N654" i="7" s="1"/>
  <c r="G655" i="7"/>
  <c r="N655" i="7" s="1"/>
  <c r="G656" i="7"/>
  <c r="N656" i="7" s="1"/>
  <c r="G657" i="7"/>
  <c r="N657" i="7" s="1"/>
  <c r="G658" i="7"/>
  <c r="N658" i="7" s="1"/>
  <c r="G659" i="7"/>
  <c r="N659" i="7" s="1"/>
  <c r="G660" i="7"/>
  <c r="N660" i="7" s="1"/>
  <c r="G661" i="7"/>
  <c r="N661" i="7" s="1"/>
  <c r="G662" i="7"/>
  <c r="N662" i="7" s="1"/>
  <c r="G663" i="7"/>
  <c r="N663" i="7" s="1"/>
  <c r="G664" i="7"/>
  <c r="N664" i="7" s="1"/>
  <c r="G665" i="7"/>
  <c r="N665" i="7" s="1"/>
  <c r="G666" i="7"/>
  <c r="N666" i="7" s="1"/>
  <c r="G667" i="7"/>
  <c r="N667" i="7" s="1"/>
  <c r="G668" i="7"/>
  <c r="N668" i="7" s="1"/>
  <c r="G669" i="7"/>
  <c r="N669" i="7" s="1"/>
  <c r="G670" i="7"/>
  <c r="N670" i="7" s="1"/>
  <c r="G671" i="7"/>
  <c r="N671" i="7" s="1"/>
  <c r="G672" i="7"/>
  <c r="N672" i="7" s="1"/>
  <c r="G673" i="7"/>
  <c r="N673" i="7" s="1"/>
  <c r="G674" i="7"/>
  <c r="N674" i="7" s="1"/>
  <c r="G675" i="7"/>
  <c r="N675" i="7" s="1"/>
  <c r="G676" i="7"/>
  <c r="N676" i="7" s="1"/>
  <c r="G677" i="7"/>
  <c r="N677" i="7" s="1"/>
  <c r="G678" i="7"/>
  <c r="N678" i="7" s="1"/>
  <c r="G679" i="7"/>
  <c r="N679" i="7" s="1"/>
  <c r="G680" i="7"/>
  <c r="N680" i="7" s="1"/>
  <c r="G681" i="7"/>
  <c r="N681" i="7" s="1"/>
  <c r="G682" i="7"/>
  <c r="N682" i="7" s="1"/>
  <c r="G683" i="7"/>
  <c r="N683" i="7" s="1"/>
  <c r="G684" i="7"/>
  <c r="N684" i="7" s="1"/>
  <c r="G685" i="7"/>
  <c r="N685" i="7" s="1"/>
  <c r="G686" i="7"/>
  <c r="N686" i="7" s="1"/>
  <c r="G687" i="7"/>
  <c r="N687" i="7" s="1"/>
  <c r="G688" i="7"/>
  <c r="N688" i="7" s="1"/>
  <c r="G689" i="7"/>
  <c r="N689" i="7" s="1"/>
  <c r="G690" i="7"/>
  <c r="N690" i="7" s="1"/>
  <c r="G691" i="7"/>
  <c r="N691" i="7" s="1"/>
  <c r="G692" i="7"/>
  <c r="N692" i="7" s="1"/>
  <c r="G693" i="7"/>
  <c r="N693" i="7" s="1"/>
  <c r="G694" i="7"/>
  <c r="N694" i="7" s="1"/>
  <c r="G695" i="7"/>
  <c r="N695" i="7" s="1"/>
  <c r="G696" i="7"/>
  <c r="N696" i="7" s="1"/>
  <c r="G697" i="7"/>
  <c r="N697" i="7" s="1"/>
  <c r="G698" i="7"/>
  <c r="N698" i="7" s="1"/>
  <c r="G699" i="7"/>
  <c r="N699" i="7" s="1"/>
  <c r="G700" i="7"/>
  <c r="N700" i="7" s="1"/>
  <c r="G701" i="7"/>
  <c r="N701" i="7" s="1"/>
  <c r="G702" i="7"/>
  <c r="N702" i="7" s="1"/>
  <c r="G703" i="7"/>
  <c r="N703" i="7" s="1"/>
  <c r="G704" i="7"/>
  <c r="N704" i="7" s="1"/>
  <c r="G705" i="7"/>
  <c r="N705" i="7" s="1"/>
  <c r="G706" i="7"/>
  <c r="N706" i="7" s="1"/>
  <c r="G707" i="7"/>
  <c r="N707" i="7" s="1"/>
  <c r="G708" i="7"/>
  <c r="N708" i="7" s="1"/>
  <c r="G709" i="7"/>
  <c r="N709" i="7" s="1"/>
  <c r="G710" i="7"/>
  <c r="N710" i="7" s="1"/>
  <c r="G711" i="7"/>
  <c r="N711" i="7" s="1"/>
  <c r="G712" i="7"/>
  <c r="N712" i="7" s="1"/>
  <c r="G713" i="7"/>
  <c r="N713" i="7" s="1"/>
  <c r="G714" i="7"/>
  <c r="N714" i="7" s="1"/>
  <c r="G715" i="7"/>
  <c r="N715" i="7" s="1"/>
  <c r="G716" i="7"/>
  <c r="N716" i="7" s="1"/>
  <c r="G717" i="7"/>
  <c r="N717" i="7" s="1"/>
  <c r="G718" i="7"/>
  <c r="N718" i="7" s="1"/>
  <c r="G719" i="7"/>
  <c r="N719" i="7" s="1"/>
  <c r="G720" i="7"/>
  <c r="N720" i="7" s="1"/>
  <c r="G721" i="7"/>
  <c r="N721" i="7" s="1"/>
  <c r="G722" i="7"/>
  <c r="N722" i="7" s="1"/>
  <c r="G723" i="7"/>
  <c r="N723" i="7" s="1"/>
  <c r="G724" i="7"/>
  <c r="N724" i="7" s="1"/>
  <c r="G725" i="7"/>
  <c r="N725" i="7" s="1"/>
  <c r="G726" i="7"/>
  <c r="N726" i="7" s="1"/>
  <c r="G727" i="7"/>
  <c r="N727" i="7" s="1"/>
  <c r="G728" i="7"/>
  <c r="N728" i="7" s="1"/>
  <c r="G729" i="7"/>
  <c r="N729" i="7" s="1"/>
  <c r="G730" i="7"/>
  <c r="N730" i="7" s="1"/>
  <c r="G731" i="7"/>
  <c r="N731" i="7" s="1"/>
  <c r="G732" i="7"/>
  <c r="N732" i="7" s="1"/>
  <c r="G733" i="7"/>
  <c r="N733" i="7" s="1"/>
  <c r="G734" i="7"/>
  <c r="N734" i="7" s="1"/>
  <c r="G735" i="7"/>
  <c r="N735" i="7" s="1"/>
  <c r="G736" i="7"/>
  <c r="N736" i="7" s="1"/>
  <c r="G737" i="7"/>
  <c r="N737" i="7" s="1"/>
  <c r="G738" i="7"/>
  <c r="N738" i="7" s="1"/>
  <c r="G739" i="7"/>
  <c r="N739" i="7" s="1"/>
  <c r="G740" i="7"/>
  <c r="N740" i="7" s="1"/>
  <c r="G741" i="7"/>
  <c r="N741" i="7" s="1"/>
  <c r="G742" i="7"/>
  <c r="N742" i="7" s="1"/>
  <c r="G743" i="7"/>
  <c r="N743" i="7" s="1"/>
  <c r="G744" i="7"/>
  <c r="N744" i="7" s="1"/>
  <c r="G745" i="7"/>
  <c r="N745" i="7" s="1"/>
  <c r="G746" i="7"/>
  <c r="N746" i="7" s="1"/>
  <c r="G747" i="7"/>
  <c r="N747" i="7" s="1"/>
  <c r="G748" i="7"/>
  <c r="N748" i="7" s="1"/>
  <c r="G749" i="7"/>
  <c r="N749" i="7" s="1"/>
  <c r="G750" i="7"/>
  <c r="N750" i="7" s="1"/>
  <c r="G751" i="7"/>
  <c r="N751" i="7" s="1"/>
  <c r="G752" i="7"/>
  <c r="N752" i="7" s="1"/>
  <c r="G753" i="7"/>
  <c r="N753" i="7" s="1"/>
  <c r="G754" i="7"/>
  <c r="N754" i="7" s="1"/>
  <c r="G755" i="7"/>
  <c r="N755" i="7" s="1"/>
  <c r="G756" i="7"/>
  <c r="N756" i="7" s="1"/>
  <c r="G757" i="7"/>
  <c r="N757" i="7" s="1"/>
  <c r="G758" i="7"/>
  <c r="N758" i="7" s="1"/>
  <c r="G759" i="7"/>
  <c r="N759" i="7" s="1"/>
  <c r="G760" i="7"/>
  <c r="N760" i="7" s="1"/>
  <c r="G761" i="7"/>
  <c r="N761" i="7" s="1"/>
  <c r="G762" i="7"/>
  <c r="N762" i="7" s="1"/>
  <c r="G763" i="7"/>
  <c r="N763" i="7" s="1"/>
  <c r="G764" i="7"/>
  <c r="N764" i="7" s="1"/>
  <c r="G765" i="7"/>
  <c r="N765" i="7" s="1"/>
  <c r="G766" i="7"/>
  <c r="N766" i="7" s="1"/>
  <c r="G767" i="7"/>
  <c r="N767" i="7" s="1"/>
  <c r="G768" i="7"/>
  <c r="N768" i="7" s="1"/>
  <c r="G769" i="7"/>
  <c r="N769" i="7" s="1"/>
  <c r="G770" i="7"/>
  <c r="N770" i="7" s="1"/>
  <c r="G771" i="7"/>
  <c r="N771" i="7" s="1"/>
  <c r="G772" i="7"/>
  <c r="N772" i="7" s="1"/>
  <c r="G773" i="7"/>
  <c r="N773" i="7" s="1"/>
  <c r="G774" i="7"/>
  <c r="N774" i="7" s="1"/>
  <c r="G775" i="7"/>
  <c r="N775" i="7" s="1"/>
  <c r="G776" i="7"/>
  <c r="N776" i="7" s="1"/>
  <c r="G777" i="7"/>
  <c r="N777" i="7" s="1"/>
  <c r="G778" i="7"/>
  <c r="N778" i="7" s="1"/>
  <c r="G779" i="7"/>
  <c r="N779" i="7" s="1"/>
  <c r="G780" i="7"/>
  <c r="N780" i="7" s="1"/>
  <c r="G781" i="7"/>
  <c r="N781" i="7" s="1"/>
  <c r="G782" i="7"/>
  <c r="N782" i="7" s="1"/>
  <c r="G783" i="7"/>
  <c r="N783" i="7" s="1"/>
  <c r="G784" i="7"/>
  <c r="N784" i="7" s="1"/>
  <c r="G785" i="7"/>
  <c r="N785" i="7" s="1"/>
  <c r="G786" i="7"/>
  <c r="N786" i="7" s="1"/>
  <c r="G787" i="7"/>
  <c r="N787" i="7" s="1"/>
  <c r="G788" i="7"/>
  <c r="N788" i="7" s="1"/>
  <c r="G789" i="7"/>
  <c r="N789" i="7" s="1"/>
  <c r="G790" i="7"/>
  <c r="N790" i="7" s="1"/>
  <c r="G791" i="7"/>
  <c r="N791" i="7" s="1"/>
  <c r="G792" i="7"/>
  <c r="N792" i="7" s="1"/>
  <c r="G793" i="7"/>
  <c r="N793" i="7" s="1"/>
  <c r="G794" i="7"/>
  <c r="N794" i="7" s="1"/>
  <c r="G795" i="7"/>
  <c r="N795" i="7" s="1"/>
  <c r="G796" i="7"/>
  <c r="N796" i="7" s="1"/>
  <c r="G797" i="7"/>
  <c r="N797" i="7" s="1"/>
  <c r="G798" i="7"/>
  <c r="N798" i="7" s="1"/>
  <c r="G799" i="7"/>
  <c r="N799" i="7" s="1"/>
  <c r="G800" i="7"/>
  <c r="N800" i="7" s="1"/>
  <c r="G801" i="7"/>
  <c r="N801" i="7" s="1"/>
  <c r="G802" i="7"/>
  <c r="N802" i="7" s="1"/>
  <c r="G803" i="7"/>
  <c r="N803" i="7" s="1"/>
  <c r="G804" i="7"/>
  <c r="N804" i="7" s="1"/>
  <c r="G805" i="7"/>
  <c r="N805" i="7" s="1"/>
  <c r="G806" i="7"/>
  <c r="N806" i="7" s="1"/>
  <c r="G807" i="7"/>
  <c r="N807" i="7" s="1"/>
  <c r="G808" i="7"/>
  <c r="N808" i="7" s="1"/>
  <c r="G809" i="7"/>
  <c r="N809" i="7" s="1"/>
  <c r="G810" i="7"/>
  <c r="N810" i="7" s="1"/>
  <c r="G811" i="7"/>
  <c r="N811" i="7" s="1"/>
  <c r="G812" i="7"/>
  <c r="N812" i="7" s="1"/>
  <c r="G813" i="7"/>
  <c r="N813" i="7" s="1"/>
  <c r="G814" i="7"/>
  <c r="N814" i="7" s="1"/>
  <c r="G815" i="7"/>
  <c r="N815" i="7" s="1"/>
  <c r="G816" i="7"/>
  <c r="N816" i="7" s="1"/>
  <c r="G817" i="7"/>
  <c r="N817" i="7" s="1"/>
  <c r="G818" i="7"/>
  <c r="N818" i="7" s="1"/>
  <c r="G819" i="7"/>
  <c r="N819" i="7" s="1"/>
  <c r="G820" i="7"/>
  <c r="N820" i="7" s="1"/>
  <c r="G821" i="7"/>
  <c r="N821" i="7" s="1"/>
  <c r="G822" i="7"/>
  <c r="N822" i="7" s="1"/>
  <c r="G823" i="7"/>
  <c r="N823" i="7" s="1"/>
  <c r="G824" i="7"/>
  <c r="N824" i="7" s="1"/>
  <c r="G825" i="7"/>
  <c r="N825" i="7" s="1"/>
  <c r="G826" i="7"/>
  <c r="N826" i="7" s="1"/>
  <c r="G827" i="7"/>
  <c r="N827" i="7" s="1"/>
  <c r="G828" i="7"/>
  <c r="N828" i="7" s="1"/>
  <c r="G829" i="7"/>
  <c r="N829" i="7" s="1"/>
  <c r="G830" i="7"/>
  <c r="N830" i="7" s="1"/>
  <c r="G831" i="7"/>
  <c r="N831" i="7" s="1"/>
  <c r="G832" i="7"/>
  <c r="N832" i="7" s="1"/>
  <c r="G833" i="7"/>
  <c r="N833" i="7" s="1"/>
  <c r="G834" i="7"/>
  <c r="N834" i="7" s="1"/>
  <c r="G835" i="7"/>
  <c r="N835" i="7" s="1"/>
  <c r="G836" i="7"/>
  <c r="N836" i="7" s="1"/>
  <c r="G837" i="7"/>
  <c r="N837" i="7" s="1"/>
  <c r="G838" i="7"/>
  <c r="N838" i="7" s="1"/>
  <c r="G839" i="7"/>
  <c r="N839" i="7" s="1"/>
  <c r="G840" i="7"/>
  <c r="N840" i="7" s="1"/>
  <c r="G841" i="7"/>
  <c r="N841" i="7" s="1"/>
  <c r="G842" i="7"/>
  <c r="N842" i="7" s="1"/>
  <c r="G843" i="7"/>
  <c r="N843" i="7" s="1"/>
  <c r="G844" i="7"/>
  <c r="N844" i="7" s="1"/>
  <c r="G845" i="7"/>
  <c r="N845" i="7" s="1"/>
  <c r="G846" i="7"/>
  <c r="N846" i="7" s="1"/>
  <c r="G847" i="7"/>
  <c r="N847" i="7" s="1"/>
  <c r="G848" i="7"/>
  <c r="N848" i="7" s="1"/>
  <c r="G849" i="7"/>
  <c r="N849" i="7" s="1"/>
  <c r="G850" i="7"/>
  <c r="N850" i="7" s="1"/>
  <c r="G851" i="7"/>
  <c r="N851" i="7" s="1"/>
  <c r="G852" i="7"/>
  <c r="N852" i="7" s="1"/>
  <c r="G853" i="7"/>
  <c r="N853" i="7" s="1"/>
  <c r="G854" i="7"/>
  <c r="N854" i="7" s="1"/>
  <c r="G855" i="7"/>
  <c r="N855" i="7" s="1"/>
  <c r="G856" i="7"/>
  <c r="N856" i="7" s="1"/>
  <c r="G857" i="7"/>
  <c r="N857" i="7" s="1"/>
  <c r="G858" i="7"/>
  <c r="N858" i="7" s="1"/>
  <c r="G859" i="7"/>
  <c r="N859" i="7" s="1"/>
  <c r="G860" i="7"/>
  <c r="N860" i="7" s="1"/>
  <c r="G861" i="7"/>
  <c r="N861" i="7" s="1"/>
  <c r="G862" i="7"/>
  <c r="N862" i="7" s="1"/>
  <c r="G863" i="7"/>
  <c r="N863" i="7" s="1"/>
  <c r="G864" i="7"/>
  <c r="N864" i="7" s="1"/>
  <c r="G865" i="7"/>
  <c r="N865" i="7" s="1"/>
  <c r="G866" i="7"/>
  <c r="N866" i="7" s="1"/>
  <c r="G867" i="7"/>
  <c r="N867" i="7" s="1"/>
  <c r="G868" i="7"/>
  <c r="N868" i="7" s="1"/>
  <c r="G869" i="7"/>
  <c r="N869" i="7" s="1"/>
  <c r="G870" i="7"/>
  <c r="N870" i="7" s="1"/>
  <c r="G871" i="7"/>
  <c r="N871" i="7" s="1"/>
  <c r="G872" i="7"/>
  <c r="N872" i="7" s="1"/>
  <c r="G873" i="7"/>
  <c r="N873" i="7" s="1"/>
  <c r="G874" i="7"/>
  <c r="N874" i="7" s="1"/>
  <c r="G875" i="7"/>
  <c r="N875" i="7" s="1"/>
  <c r="G876" i="7"/>
  <c r="N876" i="7" s="1"/>
  <c r="G877" i="7"/>
  <c r="N877" i="7" s="1"/>
  <c r="G878" i="7"/>
  <c r="N878" i="7" s="1"/>
  <c r="G879" i="7"/>
  <c r="N879" i="7" s="1"/>
  <c r="G880" i="7"/>
  <c r="N880" i="7" s="1"/>
  <c r="G881" i="7"/>
  <c r="N881" i="7" s="1"/>
  <c r="G882" i="7"/>
  <c r="N882" i="7" s="1"/>
  <c r="G883" i="7"/>
  <c r="N883" i="7" s="1"/>
  <c r="G884" i="7"/>
  <c r="N884" i="7" s="1"/>
  <c r="G885" i="7"/>
  <c r="N885" i="7" s="1"/>
  <c r="G886" i="7"/>
  <c r="N886" i="7" s="1"/>
  <c r="G887" i="7"/>
  <c r="N887" i="7" s="1"/>
  <c r="G888" i="7"/>
  <c r="N888" i="7" s="1"/>
  <c r="G889" i="7"/>
  <c r="N889" i="7" s="1"/>
  <c r="G890" i="7"/>
  <c r="N890" i="7" s="1"/>
  <c r="G891" i="7"/>
  <c r="N891" i="7" s="1"/>
  <c r="G892" i="7"/>
  <c r="N892" i="7" s="1"/>
  <c r="G893" i="7"/>
  <c r="N893" i="7" s="1"/>
  <c r="G894" i="7"/>
  <c r="N894" i="7" s="1"/>
  <c r="G895" i="7"/>
  <c r="N895" i="7" s="1"/>
  <c r="G896" i="7"/>
  <c r="N896" i="7" s="1"/>
  <c r="G897" i="7"/>
  <c r="N897" i="7" s="1"/>
  <c r="G898" i="7"/>
  <c r="N898" i="7" s="1"/>
  <c r="G899" i="7"/>
  <c r="N899" i="7" s="1"/>
  <c r="G900" i="7"/>
  <c r="N900" i="7" s="1"/>
  <c r="G901" i="7"/>
  <c r="N901" i="7" s="1"/>
  <c r="G902" i="7"/>
  <c r="N902" i="7" s="1"/>
  <c r="G903" i="7"/>
  <c r="N903" i="7" s="1"/>
  <c r="G904" i="7"/>
  <c r="N904" i="7" s="1"/>
  <c r="G905" i="7"/>
  <c r="N905" i="7" s="1"/>
  <c r="G906" i="7"/>
  <c r="N906" i="7" s="1"/>
  <c r="G907" i="7"/>
  <c r="N907" i="7" s="1"/>
  <c r="G908" i="7"/>
  <c r="N908" i="7" s="1"/>
  <c r="G909" i="7"/>
  <c r="N909" i="7" s="1"/>
  <c r="G910" i="7"/>
  <c r="N910" i="7" s="1"/>
  <c r="G911" i="7"/>
  <c r="N911" i="7" s="1"/>
  <c r="G912" i="7"/>
  <c r="N912" i="7" s="1"/>
  <c r="G913" i="7"/>
  <c r="N913" i="7" s="1"/>
  <c r="G914" i="7"/>
  <c r="N914" i="7" s="1"/>
  <c r="G915" i="7"/>
  <c r="N915" i="7" s="1"/>
  <c r="G916" i="7"/>
  <c r="N916" i="7" s="1"/>
  <c r="G917" i="7"/>
  <c r="N917" i="7" s="1"/>
  <c r="G918" i="7"/>
  <c r="N918" i="7" s="1"/>
  <c r="G919" i="7"/>
  <c r="N919" i="7" s="1"/>
  <c r="G920" i="7"/>
  <c r="N920" i="7" s="1"/>
  <c r="G921" i="7"/>
  <c r="N921" i="7" s="1"/>
  <c r="G922" i="7"/>
  <c r="N922" i="7" s="1"/>
  <c r="G923" i="7"/>
  <c r="N923" i="7" s="1"/>
  <c r="G924" i="7"/>
  <c r="N924" i="7" s="1"/>
  <c r="G925" i="7"/>
  <c r="N925" i="7" s="1"/>
  <c r="G926" i="7"/>
  <c r="N926" i="7" s="1"/>
  <c r="G927" i="7"/>
  <c r="N927" i="7" s="1"/>
  <c r="G928" i="7"/>
  <c r="N928" i="7" s="1"/>
  <c r="G929" i="7"/>
  <c r="N929" i="7" s="1"/>
  <c r="G930" i="7"/>
  <c r="N930" i="7" s="1"/>
  <c r="G931" i="7"/>
  <c r="N931" i="7" s="1"/>
  <c r="G932" i="7"/>
  <c r="N932" i="7" s="1"/>
  <c r="G933" i="7"/>
  <c r="N933" i="7" s="1"/>
  <c r="G934" i="7"/>
  <c r="N934" i="7" s="1"/>
  <c r="G935" i="7"/>
  <c r="N935" i="7" s="1"/>
  <c r="G936" i="7"/>
  <c r="N936" i="7" s="1"/>
  <c r="G937" i="7"/>
  <c r="N937" i="7" s="1"/>
  <c r="G938" i="7"/>
  <c r="N938" i="7" s="1"/>
  <c r="G939" i="7"/>
  <c r="N939" i="7" s="1"/>
  <c r="G940" i="7"/>
  <c r="N940" i="7" s="1"/>
  <c r="G941" i="7"/>
  <c r="N941" i="7" s="1"/>
  <c r="G942" i="7"/>
  <c r="N942" i="7" s="1"/>
  <c r="G943" i="7"/>
  <c r="N943" i="7" s="1"/>
  <c r="G944" i="7"/>
  <c r="N944" i="7" s="1"/>
  <c r="G945" i="7"/>
  <c r="N945" i="7" s="1"/>
  <c r="G946" i="7"/>
  <c r="N946" i="7" s="1"/>
  <c r="G947" i="7"/>
  <c r="N947" i="7" s="1"/>
  <c r="G948" i="7"/>
  <c r="N948" i="7" s="1"/>
  <c r="G949" i="7"/>
  <c r="N949" i="7" s="1"/>
  <c r="G950" i="7"/>
  <c r="N950" i="7" s="1"/>
  <c r="G951" i="7"/>
  <c r="N951" i="7" s="1"/>
  <c r="G952" i="7"/>
  <c r="N952" i="7" s="1"/>
  <c r="G953" i="7"/>
  <c r="N953" i="7" s="1"/>
  <c r="G954" i="7"/>
  <c r="N954" i="7" s="1"/>
  <c r="G955" i="7"/>
  <c r="N955" i="7" s="1"/>
  <c r="G956" i="7"/>
  <c r="N956" i="7" s="1"/>
  <c r="G957" i="7"/>
  <c r="N957" i="7" s="1"/>
  <c r="G958" i="7"/>
  <c r="N958" i="7" s="1"/>
  <c r="G959" i="7"/>
  <c r="N959" i="7" s="1"/>
  <c r="G960" i="7"/>
  <c r="N960" i="7" s="1"/>
  <c r="G961" i="7"/>
  <c r="N961" i="7" s="1"/>
  <c r="G962" i="7"/>
  <c r="N962" i="7" s="1"/>
  <c r="G963" i="7"/>
  <c r="N963" i="7" s="1"/>
  <c r="G964" i="7"/>
  <c r="N964" i="7" s="1"/>
  <c r="G965" i="7"/>
  <c r="N965" i="7" s="1"/>
  <c r="G966" i="7"/>
  <c r="N966" i="7" s="1"/>
  <c r="G967" i="7"/>
  <c r="N967" i="7" s="1"/>
  <c r="G968" i="7"/>
  <c r="N968" i="7" s="1"/>
  <c r="G969" i="7"/>
  <c r="N969" i="7" s="1"/>
  <c r="G970" i="7"/>
  <c r="N970" i="7" s="1"/>
  <c r="G971" i="7"/>
  <c r="N971" i="7" s="1"/>
  <c r="G972" i="7"/>
  <c r="N972" i="7" s="1"/>
  <c r="G973" i="7"/>
  <c r="N973" i="7" s="1"/>
  <c r="G974" i="7"/>
  <c r="N974" i="7" s="1"/>
  <c r="G975" i="7"/>
  <c r="N975" i="7" s="1"/>
  <c r="G976" i="7"/>
  <c r="N976" i="7" s="1"/>
  <c r="G977" i="7"/>
  <c r="N977" i="7" s="1"/>
  <c r="G978" i="7"/>
  <c r="N978" i="7" s="1"/>
  <c r="G979" i="7"/>
  <c r="N979" i="7" s="1"/>
  <c r="G980" i="7"/>
  <c r="N980" i="7" s="1"/>
  <c r="G981" i="7"/>
  <c r="N981" i="7" s="1"/>
  <c r="G982" i="7"/>
  <c r="N982" i="7" s="1"/>
  <c r="G983" i="7"/>
  <c r="N983" i="7" s="1"/>
  <c r="G984" i="7"/>
  <c r="N984" i="7" s="1"/>
  <c r="G985" i="7"/>
  <c r="N985" i="7" s="1"/>
  <c r="G986" i="7"/>
  <c r="N986" i="7" s="1"/>
  <c r="G987" i="7"/>
  <c r="N987" i="7" s="1"/>
  <c r="G988" i="7"/>
  <c r="N988" i="7" s="1"/>
  <c r="G989" i="7"/>
  <c r="N989" i="7" s="1"/>
  <c r="G990" i="7"/>
  <c r="N990" i="7" s="1"/>
  <c r="G991" i="7"/>
  <c r="N991" i="7" s="1"/>
  <c r="G992" i="7"/>
  <c r="N992" i="7" s="1"/>
  <c r="G993" i="7"/>
  <c r="N993" i="7" s="1"/>
  <c r="G994" i="7"/>
  <c r="N994" i="7" s="1"/>
  <c r="G995" i="7"/>
  <c r="N995" i="7" s="1"/>
  <c r="G996" i="7"/>
  <c r="N996" i="7" s="1"/>
  <c r="G997" i="7"/>
  <c r="N997" i="7" s="1"/>
  <c r="G998" i="7"/>
  <c r="N998" i="7" s="1"/>
  <c r="G999" i="7"/>
  <c r="N999" i="7" s="1"/>
  <c r="G1000" i="7"/>
  <c r="N1000" i="7" s="1"/>
  <c r="G1001" i="7"/>
  <c r="N1001" i="7" s="1"/>
  <c r="G1002" i="7"/>
  <c r="N1002" i="7" s="1"/>
  <c r="G1003" i="7"/>
  <c r="N1003" i="7" s="1"/>
  <c r="G1004" i="7"/>
  <c r="N1004" i="7" s="1"/>
  <c r="G1005" i="7"/>
  <c r="N1005" i="7" s="1"/>
  <c r="G1006" i="7"/>
  <c r="N1006" i="7" s="1"/>
  <c r="G1007" i="7"/>
  <c r="N1007" i="7" s="1"/>
  <c r="G1008" i="7"/>
  <c r="N1008" i="7" s="1"/>
  <c r="G1009" i="7"/>
  <c r="N1009" i="7" s="1"/>
  <c r="G1010" i="7"/>
  <c r="N1010" i="7" s="1"/>
  <c r="G1011" i="7"/>
  <c r="N1011" i="7" s="1"/>
  <c r="G1012" i="7"/>
  <c r="N1012" i="7" s="1"/>
  <c r="G1013" i="7"/>
  <c r="N1013" i="7" s="1"/>
  <c r="G1014" i="7"/>
  <c r="N1014" i="7" s="1"/>
  <c r="G1015" i="7"/>
  <c r="N1015" i="7" s="1"/>
  <c r="G1016" i="7"/>
  <c r="N1016" i="7" s="1"/>
  <c r="G1017" i="7"/>
  <c r="N1017" i="7" s="1"/>
  <c r="G1018" i="7"/>
  <c r="N1018" i="7" s="1"/>
  <c r="G1019" i="7"/>
  <c r="N1019" i="7" s="1"/>
  <c r="G1020" i="7"/>
  <c r="N1020" i="7" s="1"/>
  <c r="G1021" i="7"/>
  <c r="N1021" i="7" s="1"/>
  <c r="G1022" i="7"/>
  <c r="N1022" i="7" s="1"/>
  <c r="G1023" i="7"/>
  <c r="N1023" i="7" s="1"/>
  <c r="G1024" i="7"/>
  <c r="N1024" i="7" s="1"/>
  <c r="G1025" i="7"/>
  <c r="N1025" i="7" s="1"/>
  <c r="G1026" i="7"/>
  <c r="N1026" i="7" s="1"/>
  <c r="G1027" i="7"/>
  <c r="N1027" i="7" s="1"/>
  <c r="G1028" i="7"/>
  <c r="N1028" i="7" s="1"/>
  <c r="G1029" i="7"/>
  <c r="N1029" i="7" s="1"/>
  <c r="G1030" i="7"/>
  <c r="N1030" i="7" s="1"/>
  <c r="G1031" i="7"/>
  <c r="N1031" i="7" s="1"/>
  <c r="G1032" i="7"/>
  <c r="N1032" i="7" s="1"/>
  <c r="G1033" i="7"/>
  <c r="N1033" i="7" s="1"/>
  <c r="G1034" i="7"/>
  <c r="N1034" i="7" s="1"/>
  <c r="G1035" i="7"/>
  <c r="N1035" i="7" s="1"/>
  <c r="G1036" i="7"/>
  <c r="N1036" i="7" s="1"/>
  <c r="G1037" i="7"/>
  <c r="N1037" i="7" s="1"/>
  <c r="G1038" i="7"/>
  <c r="N1038" i="7" s="1"/>
  <c r="G1039" i="7"/>
  <c r="N1039" i="7" s="1"/>
  <c r="G1040" i="7"/>
  <c r="N1040" i="7" s="1"/>
  <c r="G1041" i="7"/>
  <c r="N1041" i="7" s="1"/>
  <c r="G1042" i="7"/>
  <c r="N1042" i="7" s="1"/>
  <c r="G1043" i="7"/>
  <c r="N1043" i="7" s="1"/>
  <c r="G1044" i="7"/>
  <c r="N1044" i="7" s="1"/>
  <c r="G1045" i="7"/>
  <c r="N1045" i="7" s="1"/>
  <c r="G1046" i="7"/>
  <c r="N1046" i="7" s="1"/>
  <c r="G1047" i="7"/>
  <c r="N1047" i="7" s="1"/>
  <c r="G1048" i="7"/>
  <c r="N1048" i="7" s="1"/>
  <c r="G1049" i="7"/>
  <c r="N1049" i="7" s="1"/>
  <c r="G1050" i="7"/>
  <c r="N1050" i="7" s="1"/>
  <c r="G1051" i="7"/>
  <c r="N1051" i="7" s="1"/>
  <c r="G1052" i="7"/>
  <c r="N1052" i="7" s="1"/>
  <c r="G1053" i="7"/>
  <c r="N1053" i="7" s="1"/>
  <c r="G1054" i="7"/>
  <c r="N1054" i="7" s="1"/>
  <c r="G1055" i="7"/>
  <c r="N1055" i="7" s="1"/>
  <c r="G1056" i="7"/>
  <c r="N1056" i="7" s="1"/>
  <c r="G1057" i="7"/>
  <c r="N1057" i="7" s="1"/>
  <c r="G1058" i="7"/>
  <c r="N1058" i="7" s="1"/>
  <c r="G1059" i="7"/>
  <c r="N1059" i="7" s="1"/>
  <c r="G1060" i="7"/>
  <c r="N1060" i="7" s="1"/>
  <c r="G1061" i="7"/>
  <c r="N1061" i="7" s="1"/>
  <c r="G1062" i="7"/>
  <c r="N1062" i="7" s="1"/>
  <c r="G1063" i="7"/>
  <c r="N1063" i="7" s="1"/>
  <c r="G1064" i="7"/>
  <c r="N1064" i="7" s="1"/>
  <c r="G1065" i="7"/>
  <c r="N1065" i="7" s="1"/>
  <c r="G1066" i="7"/>
  <c r="N1066" i="7" s="1"/>
  <c r="G1067" i="7"/>
  <c r="N1067" i="7" s="1"/>
  <c r="G1068" i="7"/>
  <c r="N1068" i="7" s="1"/>
  <c r="G1069" i="7"/>
  <c r="N1069" i="7" s="1"/>
  <c r="G1070" i="7"/>
  <c r="N1070" i="7" s="1"/>
  <c r="G1071" i="7"/>
  <c r="N1071" i="7" s="1"/>
  <c r="G1072" i="7"/>
  <c r="N1072" i="7" s="1"/>
  <c r="G1073" i="7"/>
  <c r="N1073" i="7" s="1"/>
  <c r="G1074" i="7"/>
  <c r="N1074" i="7" s="1"/>
  <c r="G1075" i="7"/>
  <c r="N1075" i="7" s="1"/>
  <c r="G1076" i="7"/>
  <c r="N1076" i="7" s="1"/>
  <c r="G1077" i="7"/>
  <c r="N1077" i="7" s="1"/>
  <c r="G1078" i="7"/>
  <c r="N1078" i="7" s="1"/>
  <c r="G1079" i="7"/>
  <c r="N1079" i="7" s="1"/>
  <c r="G1080" i="7"/>
  <c r="N1080" i="7" s="1"/>
  <c r="G1081" i="7"/>
  <c r="N1081" i="7" s="1"/>
  <c r="G1082" i="7"/>
  <c r="N1082" i="7" s="1"/>
  <c r="G1083" i="7"/>
  <c r="N1083" i="7" s="1"/>
  <c r="G1084" i="7"/>
  <c r="N1084" i="7" s="1"/>
  <c r="G1085" i="7"/>
  <c r="N1085" i="7" s="1"/>
  <c r="G1086" i="7"/>
  <c r="N1086" i="7" s="1"/>
  <c r="G1087" i="7"/>
  <c r="N1087" i="7" s="1"/>
  <c r="G1088" i="7"/>
  <c r="N1088" i="7" s="1"/>
  <c r="G1089" i="7"/>
  <c r="N1089" i="7" s="1"/>
  <c r="G1090" i="7"/>
  <c r="N1090" i="7" s="1"/>
  <c r="G1091" i="7"/>
  <c r="N1091" i="7" s="1"/>
  <c r="G1092" i="7"/>
  <c r="N1092" i="7" s="1"/>
  <c r="G1093" i="7"/>
  <c r="N1093" i="7" s="1"/>
  <c r="G1094" i="7"/>
  <c r="N1094" i="7" s="1"/>
  <c r="G1095" i="7"/>
  <c r="N1095" i="7" s="1"/>
  <c r="G1096" i="7"/>
  <c r="N1096" i="7" s="1"/>
  <c r="G1097" i="7"/>
  <c r="N1097" i="7" s="1"/>
  <c r="G1098" i="7"/>
  <c r="N1098" i="7" s="1"/>
  <c r="G1099" i="7"/>
  <c r="N1099" i="7" s="1"/>
  <c r="G1100" i="7"/>
  <c r="N1100" i="7" s="1"/>
  <c r="G1101" i="7"/>
  <c r="N1101" i="7" s="1"/>
  <c r="G1102" i="7"/>
  <c r="N1102" i="7" s="1"/>
  <c r="G1103" i="7"/>
  <c r="N1103" i="7" s="1"/>
  <c r="G1104" i="7"/>
  <c r="N1104" i="7" s="1"/>
  <c r="G1105" i="7"/>
  <c r="N1105" i="7" s="1"/>
  <c r="G1106" i="7"/>
  <c r="N1106" i="7" s="1"/>
  <c r="G1107" i="7"/>
  <c r="N1107" i="7" s="1"/>
  <c r="G1108" i="7"/>
  <c r="N1108" i="7" s="1"/>
  <c r="G1109" i="7"/>
  <c r="N1109" i="7" s="1"/>
  <c r="G1110" i="7"/>
  <c r="N1110" i="7" s="1"/>
  <c r="G1111" i="7"/>
  <c r="N1111" i="7" s="1"/>
  <c r="G1112" i="7"/>
  <c r="N1112" i="7" s="1"/>
  <c r="G1113" i="7"/>
  <c r="N1113" i="7" s="1"/>
  <c r="G1114" i="7"/>
  <c r="N1114" i="7" s="1"/>
  <c r="G1115" i="7"/>
  <c r="N1115" i="7" s="1"/>
  <c r="G1116" i="7"/>
  <c r="N1116" i="7" s="1"/>
  <c r="G1117" i="7"/>
  <c r="N1117" i="7" s="1"/>
  <c r="G1118" i="7"/>
  <c r="N1118" i="7" s="1"/>
  <c r="G1119" i="7"/>
  <c r="N1119" i="7" s="1"/>
  <c r="G1120" i="7"/>
  <c r="N1120" i="7" s="1"/>
  <c r="G1121" i="7"/>
  <c r="N1121" i="7" s="1"/>
  <c r="G1122" i="7"/>
  <c r="N1122" i="7" s="1"/>
  <c r="G1123" i="7"/>
  <c r="N1123" i="7" s="1"/>
  <c r="G1124" i="7"/>
  <c r="N1124" i="7" s="1"/>
  <c r="G1125" i="7"/>
  <c r="N1125" i="7" s="1"/>
  <c r="G1126" i="7"/>
  <c r="N1126" i="7" s="1"/>
  <c r="G1127" i="7"/>
  <c r="N1127" i="7" s="1"/>
  <c r="G1128" i="7"/>
  <c r="N1128" i="7" s="1"/>
  <c r="G1129" i="7"/>
  <c r="N1129" i="7" s="1"/>
  <c r="G1130" i="7"/>
  <c r="N1130" i="7" s="1"/>
  <c r="G1131" i="7"/>
  <c r="N1131" i="7" s="1"/>
  <c r="G1132" i="7"/>
  <c r="N1132" i="7" s="1"/>
  <c r="G1133" i="7"/>
  <c r="N1133" i="7" s="1"/>
  <c r="G1134" i="7"/>
  <c r="N1134" i="7" s="1"/>
  <c r="G1135" i="7"/>
  <c r="N1135" i="7" s="1"/>
  <c r="G1136" i="7"/>
  <c r="N1136" i="7" s="1"/>
  <c r="G1137" i="7"/>
  <c r="N1137" i="7" s="1"/>
  <c r="G1138" i="7"/>
  <c r="N1138" i="7" s="1"/>
  <c r="G1139" i="7"/>
  <c r="N1139" i="7" s="1"/>
  <c r="G1140" i="7"/>
  <c r="N1140" i="7" s="1"/>
  <c r="G1141" i="7"/>
  <c r="N1141" i="7" s="1"/>
  <c r="G1142" i="7"/>
  <c r="N1142" i="7" s="1"/>
  <c r="G1143" i="7"/>
  <c r="N1143" i="7" s="1"/>
  <c r="G1144" i="7"/>
  <c r="N1144" i="7" s="1"/>
  <c r="G1145" i="7"/>
  <c r="N1145" i="7" s="1"/>
  <c r="G1146" i="7"/>
  <c r="N1146" i="7" s="1"/>
  <c r="G1147" i="7"/>
  <c r="N1147" i="7" s="1"/>
  <c r="G1148" i="7"/>
  <c r="N1148" i="7" s="1"/>
  <c r="G1149" i="7"/>
  <c r="N1149" i="7" s="1"/>
  <c r="G1150" i="7"/>
  <c r="N1150" i="7" s="1"/>
  <c r="G1151" i="7"/>
  <c r="N1151" i="7" s="1"/>
  <c r="G1152" i="7"/>
  <c r="N1152" i="7" s="1"/>
  <c r="G1153" i="7"/>
  <c r="N1153" i="7" s="1"/>
  <c r="G1154" i="7"/>
  <c r="N1154" i="7" s="1"/>
  <c r="G1155" i="7"/>
  <c r="N1155" i="7" s="1"/>
  <c r="G1156" i="7"/>
  <c r="N1156" i="7" s="1"/>
  <c r="G1157" i="7"/>
  <c r="N1157" i="7" s="1"/>
  <c r="G1158" i="7"/>
  <c r="N1158" i="7" s="1"/>
  <c r="G1159" i="7"/>
  <c r="N1159" i="7" s="1"/>
  <c r="G1160" i="7"/>
  <c r="N1160" i="7" s="1"/>
  <c r="G1161" i="7"/>
  <c r="N1161" i="7" s="1"/>
  <c r="G1162" i="7"/>
  <c r="N1162" i="7" s="1"/>
  <c r="G1163" i="7"/>
  <c r="N1163" i="7" s="1"/>
  <c r="G1164" i="7"/>
  <c r="N1164" i="7" s="1"/>
  <c r="G1165" i="7"/>
  <c r="N1165" i="7" s="1"/>
  <c r="G1166" i="7"/>
  <c r="N1166" i="7" s="1"/>
  <c r="G1167" i="7"/>
  <c r="N1167" i="7" s="1"/>
  <c r="G1168" i="7"/>
  <c r="N1168" i="7" s="1"/>
  <c r="G1169" i="7"/>
  <c r="N1169" i="7" s="1"/>
  <c r="G1170" i="7"/>
  <c r="N1170" i="7" s="1"/>
  <c r="G1171" i="7"/>
  <c r="N1171" i="7" s="1"/>
  <c r="G1172" i="7"/>
  <c r="N1172" i="7" s="1"/>
  <c r="G1173" i="7"/>
  <c r="N1173" i="7" s="1"/>
  <c r="G1174" i="7"/>
  <c r="N1174" i="7" s="1"/>
  <c r="G1175" i="7"/>
  <c r="N1175" i="7" s="1"/>
  <c r="G1176" i="7"/>
  <c r="N1176" i="7" s="1"/>
  <c r="G1177" i="7"/>
  <c r="N1177" i="7" s="1"/>
  <c r="G1178" i="7"/>
  <c r="N1178" i="7" s="1"/>
  <c r="G1179" i="7"/>
  <c r="N1179" i="7" s="1"/>
  <c r="G1180" i="7"/>
  <c r="N1180" i="7" s="1"/>
  <c r="G1181" i="7"/>
  <c r="N1181" i="7" s="1"/>
  <c r="G1182" i="7"/>
  <c r="N1182" i="7" s="1"/>
  <c r="G1183" i="7"/>
  <c r="N1183" i="7" s="1"/>
  <c r="G1184" i="7"/>
  <c r="N1184" i="7" s="1"/>
  <c r="G1185" i="7"/>
  <c r="N1185" i="7" s="1"/>
  <c r="G1186" i="7"/>
  <c r="N1186" i="7" s="1"/>
  <c r="G1187" i="7"/>
  <c r="N1187" i="7" s="1"/>
  <c r="G1188" i="7"/>
  <c r="N1188" i="7" s="1"/>
  <c r="G1189" i="7"/>
  <c r="N1189" i="7" s="1"/>
  <c r="G1190" i="7"/>
  <c r="N1190" i="7" s="1"/>
  <c r="G1191" i="7"/>
  <c r="N1191" i="7" s="1"/>
  <c r="G1192" i="7"/>
  <c r="N1192" i="7" s="1"/>
  <c r="G1193" i="7"/>
  <c r="N1193" i="7" s="1"/>
  <c r="G1194" i="7"/>
  <c r="N1194" i="7" s="1"/>
  <c r="G1195" i="7"/>
  <c r="N1195" i="7" s="1"/>
  <c r="G1196" i="7"/>
  <c r="N1196" i="7" s="1"/>
  <c r="G1197" i="7"/>
  <c r="N1197" i="7" s="1"/>
  <c r="G1198" i="7"/>
  <c r="N1198" i="7" s="1"/>
  <c r="G1199" i="7"/>
  <c r="N1199" i="7" s="1"/>
  <c r="G1200" i="7"/>
  <c r="N1200" i="7" s="1"/>
  <c r="G1201" i="7"/>
  <c r="N1201" i="7" s="1"/>
  <c r="G1202" i="7"/>
  <c r="N1202" i="7" s="1"/>
  <c r="G1203" i="7"/>
  <c r="N1203" i="7" s="1"/>
  <c r="G1204" i="7"/>
  <c r="N1204" i="7" s="1"/>
  <c r="G1205" i="7"/>
  <c r="N1205" i="7" s="1"/>
  <c r="G1206" i="7"/>
  <c r="N1206" i="7" s="1"/>
  <c r="G1207" i="7"/>
  <c r="N1207" i="7" s="1"/>
  <c r="G1208" i="7"/>
  <c r="N1208" i="7" s="1"/>
  <c r="G1209" i="7"/>
  <c r="N1209" i="7" s="1"/>
  <c r="G1210" i="7"/>
  <c r="N1210" i="7" s="1"/>
  <c r="G1211" i="7"/>
  <c r="N1211" i="7" s="1"/>
  <c r="G1212" i="7"/>
  <c r="N1212" i="7" s="1"/>
  <c r="G1213" i="7"/>
  <c r="N1213" i="7" s="1"/>
  <c r="G1214" i="7"/>
  <c r="N1214" i="7" s="1"/>
  <c r="G1215" i="7"/>
  <c r="N1215" i="7" s="1"/>
  <c r="G1216" i="7"/>
  <c r="N1216" i="7" s="1"/>
  <c r="G1217" i="7"/>
  <c r="N1217" i="7" s="1"/>
  <c r="G1218" i="7"/>
  <c r="N1218" i="7" s="1"/>
  <c r="G1219" i="7"/>
  <c r="N1219" i="7" s="1"/>
  <c r="G1220" i="7"/>
  <c r="N1220" i="7" s="1"/>
  <c r="G1221" i="7"/>
  <c r="N1221" i="7" s="1"/>
  <c r="G1222" i="7"/>
  <c r="N1222" i="7" s="1"/>
  <c r="G1223" i="7"/>
  <c r="N1223" i="7" s="1"/>
  <c r="G1224" i="7"/>
  <c r="N1224" i="7" s="1"/>
  <c r="G1225" i="7"/>
  <c r="N1225" i="7" s="1"/>
  <c r="G1226" i="7"/>
  <c r="N1226" i="7" s="1"/>
  <c r="G1227" i="7"/>
  <c r="N1227" i="7" s="1"/>
  <c r="G1228" i="7"/>
  <c r="N1228" i="7" s="1"/>
  <c r="G1229" i="7"/>
  <c r="N1229" i="7" s="1"/>
  <c r="G1230" i="7"/>
  <c r="N1230" i="7" s="1"/>
  <c r="G1231" i="7"/>
  <c r="N1231" i="7" s="1"/>
  <c r="G1232" i="7"/>
  <c r="N1232" i="7" s="1"/>
  <c r="G1233" i="7"/>
  <c r="N1233" i="7" s="1"/>
  <c r="G1234" i="7"/>
  <c r="N1234" i="7" s="1"/>
  <c r="G1235" i="7"/>
  <c r="N1235" i="7" s="1"/>
  <c r="G1236" i="7"/>
  <c r="N1236" i="7" s="1"/>
  <c r="G1237" i="7"/>
  <c r="N1237" i="7" s="1"/>
  <c r="G1238" i="7"/>
  <c r="N1238" i="7" s="1"/>
  <c r="G1239" i="7"/>
  <c r="N1239" i="7" s="1"/>
  <c r="G1240" i="7"/>
  <c r="N1240" i="7" s="1"/>
  <c r="G1241" i="7"/>
  <c r="N1241" i="7" s="1"/>
  <c r="G1242" i="7"/>
  <c r="N1242" i="7" s="1"/>
  <c r="G1243" i="7"/>
  <c r="N1243" i="7" s="1"/>
  <c r="G1244" i="7"/>
  <c r="N1244" i="7" s="1"/>
  <c r="G1245" i="7"/>
  <c r="N1245" i="7" s="1"/>
  <c r="G1246" i="7"/>
  <c r="N1246" i="7" s="1"/>
  <c r="G1247" i="7"/>
  <c r="N1247" i="7" s="1"/>
  <c r="G1248" i="7"/>
  <c r="N1248" i="7" s="1"/>
  <c r="G1249" i="7"/>
  <c r="N1249" i="7" s="1"/>
  <c r="G1250" i="7"/>
  <c r="N1250" i="7" s="1"/>
  <c r="G1251" i="7"/>
  <c r="N1251" i="7" s="1"/>
  <c r="G1252" i="7"/>
  <c r="N1252" i="7" s="1"/>
  <c r="G1253" i="7"/>
  <c r="N1253" i="7" s="1"/>
  <c r="G1254" i="7"/>
  <c r="N1254" i="7" s="1"/>
  <c r="G1255" i="7"/>
  <c r="N1255" i="7" s="1"/>
  <c r="G1256" i="7"/>
  <c r="N1256" i="7" s="1"/>
  <c r="G1257" i="7"/>
  <c r="N1257" i="7" s="1"/>
  <c r="G1258" i="7"/>
  <c r="N1258" i="7" s="1"/>
  <c r="G1259" i="7"/>
  <c r="N1259" i="7" s="1"/>
  <c r="G1260" i="7"/>
  <c r="N1260" i="7" s="1"/>
  <c r="G1261" i="7"/>
  <c r="N1261" i="7" s="1"/>
  <c r="G1262" i="7"/>
  <c r="N1262" i="7" s="1"/>
  <c r="G1263" i="7"/>
  <c r="N1263" i="7" s="1"/>
  <c r="G1264" i="7"/>
  <c r="N1264" i="7" s="1"/>
  <c r="G1265" i="7"/>
  <c r="N1265" i="7" s="1"/>
  <c r="G1266" i="7"/>
  <c r="N1266" i="7" s="1"/>
  <c r="G1267" i="7"/>
  <c r="N1267" i="7" s="1"/>
  <c r="G1268" i="7"/>
  <c r="N1268" i="7" s="1"/>
  <c r="G1269" i="7"/>
  <c r="N1269" i="7" s="1"/>
  <c r="G1270" i="7"/>
  <c r="N1270" i="7" s="1"/>
  <c r="G1271" i="7"/>
  <c r="N1271" i="7" s="1"/>
  <c r="G1272" i="7"/>
  <c r="N1272" i="7" s="1"/>
  <c r="G1273" i="7"/>
  <c r="N1273" i="7" s="1"/>
  <c r="G1274" i="7"/>
  <c r="N1274" i="7" s="1"/>
  <c r="G1275" i="7"/>
  <c r="N1275" i="7" s="1"/>
  <c r="G1276" i="7"/>
  <c r="N1276" i="7" s="1"/>
  <c r="G1277" i="7"/>
  <c r="N1277" i="7" s="1"/>
  <c r="G1278" i="7"/>
  <c r="N1278" i="7" s="1"/>
  <c r="G1279" i="7"/>
  <c r="N1279" i="7" s="1"/>
  <c r="G1280" i="7"/>
  <c r="N1280" i="7" s="1"/>
  <c r="G1281" i="7"/>
  <c r="N1281" i="7" s="1"/>
  <c r="G1282" i="7"/>
  <c r="N1282" i="7" s="1"/>
  <c r="G1283" i="7"/>
  <c r="N1283" i="7" s="1"/>
  <c r="G1284" i="7"/>
  <c r="N1284" i="7" s="1"/>
  <c r="G1285" i="7"/>
  <c r="N1285" i="7" s="1"/>
  <c r="G1286" i="7"/>
  <c r="N1286" i="7" s="1"/>
  <c r="G1287" i="7"/>
  <c r="N1287" i="7" s="1"/>
  <c r="G1288" i="7"/>
  <c r="N1288" i="7" s="1"/>
  <c r="G1289" i="7"/>
  <c r="N1289" i="7" s="1"/>
  <c r="G1290" i="7"/>
  <c r="N1290" i="7" s="1"/>
  <c r="G1291" i="7"/>
  <c r="N1291" i="7" s="1"/>
  <c r="G1292" i="7"/>
  <c r="N1292" i="7" s="1"/>
  <c r="G1293" i="7"/>
  <c r="N1293" i="7" s="1"/>
  <c r="G1294" i="7"/>
  <c r="N1294" i="7" s="1"/>
  <c r="G1295" i="7"/>
  <c r="N1295" i="7" s="1"/>
  <c r="G1296" i="7"/>
  <c r="N1296" i="7" s="1"/>
  <c r="G1297" i="7"/>
  <c r="N1297" i="7" s="1"/>
  <c r="G1298" i="7"/>
  <c r="N1298" i="7" s="1"/>
  <c r="G1299" i="7"/>
  <c r="N1299" i="7" s="1"/>
  <c r="G1300" i="7"/>
  <c r="N1300" i="7" s="1"/>
  <c r="G1301" i="7"/>
  <c r="N1301" i="7" s="1"/>
  <c r="G1302" i="7"/>
  <c r="N1302" i="7" s="1"/>
  <c r="G1303" i="7"/>
  <c r="N1303" i="7" s="1"/>
  <c r="G1304" i="7"/>
  <c r="N1304" i="7" s="1"/>
  <c r="G1305" i="7"/>
  <c r="N1305" i="7" s="1"/>
  <c r="G1306" i="7"/>
  <c r="N1306" i="7" s="1"/>
  <c r="G1307" i="7"/>
  <c r="N1307" i="7" s="1"/>
  <c r="G1308" i="7"/>
  <c r="N1308" i="7" s="1"/>
  <c r="G1309" i="7"/>
  <c r="N1309" i="7" s="1"/>
  <c r="G1310" i="7"/>
  <c r="N1310" i="7" s="1"/>
  <c r="G1311" i="7"/>
  <c r="N1311" i="7" s="1"/>
  <c r="G1312" i="7"/>
  <c r="N1312" i="7" s="1"/>
  <c r="G1313" i="7"/>
  <c r="N1313" i="7" s="1"/>
  <c r="G1314" i="7"/>
  <c r="N1314" i="7" s="1"/>
  <c r="G1315" i="7"/>
  <c r="N1315" i="7" s="1"/>
  <c r="G1316" i="7"/>
  <c r="N1316" i="7" s="1"/>
  <c r="G1317" i="7"/>
  <c r="N1317" i="7" s="1"/>
  <c r="G1318" i="7"/>
  <c r="N1318" i="7" s="1"/>
  <c r="G1319" i="7"/>
  <c r="N1319" i="7" s="1"/>
  <c r="G1320" i="7"/>
  <c r="N1320" i="7" s="1"/>
  <c r="G1321" i="7"/>
  <c r="N1321" i="7" s="1"/>
  <c r="G1322" i="7"/>
  <c r="N1322" i="7" s="1"/>
  <c r="G1323" i="7"/>
  <c r="N1323" i="7" s="1"/>
  <c r="G1324" i="7"/>
  <c r="N1324" i="7" s="1"/>
  <c r="G1325" i="7"/>
  <c r="N1325" i="7" s="1"/>
  <c r="G1326" i="7"/>
  <c r="N1326" i="7" s="1"/>
  <c r="G1327" i="7"/>
  <c r="N1327" i="7" s="1"/>
  <c r="G1328" i="7"/>
  <c r="N1328" i="7" s="1"/>
  <c r="G1329" i="7"/>
  <c r="N1329" i="7" s="1"/>
  <c r="G1330" i="7"/>
  <c r="N1330" i="7" s="1"/>
  <c r="G1331" i="7"/>
  <c r="N1331" i="7" s="1"/>
  <c r="G1332" i="7"/>
  <c r="N1332" i="7" s="1"/>
  <c r="G1333" i="7"/>
  <c r="N1333" i="7" s="1"/>
  <c r="G1334" i="7"/>
  <c r="N1334" i="7" s="1"/>
  <c r="G1335" i="7"/>
  <c r="N1335" i="7" s="1"/>
  <c r="G1336" i="7"/>
  <c r="N1336" i="7" s="1"/>
  <c r="G1337" i="7"/>
  <c r="N1337" i="7" s="1"/>
  <c r="G1338" i="7"/>
  <c r="N1338" i="7" s="1"/>
  <c r="G1339" i="7"/>
  <c r="N1339" i="7" s="1"/>
  <c r="G1340" i="7"/>
  <c r="N1340" i="7" s="1"/>
  <c r="G1341" i="7"/>
  <c r="N1341" i="7" s="1"/>
  <c r="G1342" i="7"/>
  <c r="N1342" i="7" s="1"/>
  <c r="G1343" i="7"/>
  <c r="N1343" i="7" s="1"/>
  <c r="G1344" i="7"/>
  <c r="N1344" i="7" s="1"/>
  <c r="G1345" i="7"/>
  <c r="N1345" i="7" s="1"/>
  <c r="G1346" i="7"/>
  <c r="N1346" i="7" s="1"/>
  <c r="G1347" i="7"/>
  <c r="N1347" i="7" s="1"/>
  <c r="G1348" i="7"/>
  <c r="N1348" i="7" s="1"/>
  <c r="G1349" i="7"/>
  <c r="N1349" i="7" s="1"/>
  <c r="G1350" i="7"/>
  <c r="N1350" i="7" s="1"/>
  <c r="G1351" i="7"/>
  <c r="N1351" i="7" s="1"/>
  <c r="G1352" i="7"/>
  <c r="N1352" i="7" s="1"/>
  <c r="G1353" i="7"/>
  <c r="N1353" i="7" s="1"/>
  <c r="G1354" i="7"/>
  <c r="N1354" i="7" s="1"/>
  <c r="G1355" i="7"/>
  <c r="N1355" i="7" s="1"/>
  <c r="G1356" i="7"/>
  <c r="N1356" i="7" s="1"/>
  <c r="G1357" i="7"/>
  <c r="N1357" i="7" s="1"/>
  <c r="G1358" i="7"/>
  <c r="N1358" i="7" s="1"/>
  <c r="G1359" i="7"/>
  <c r="N1359" i="7" s="1"/>
  <c r="G1360" i="7"/>
  <c r="N1360" i="7" s="1"/>
  <c r="G1361" i="7"/>
  <c r="N1361" i="7" s="1"/>
  <c r="G1362" i="7"/>
  <c r="N1362" i="7" s="1"/>
  <c r="G1363" i="7"/>
  <c r="N1363" i="7" s="1"/>
  <c r="G1364" i="7"/>
  <c r="N1364" i="7" s="1"/>
  <c r="G1365" i="7"/>
  <c r="N1365" i="7" s="1"/>
  <c r="G1366" i="7"/>
  <c r="N1366" i="7" s="1"/>
  <c r="G1367" i="7"/>
  <c r="N1367" i="7" s="1"/>
  <c r="G1368" i="7"/>
  <c r="N1368" i="7" s="1"/>
  <c r="G1369" i="7"/>
  <c r="N1369" i="7" s="1"/>
  <c r="G1370" i="7"/>
  <c r="N1370" i="7" s="1"/>
  <c r="G1371" i="7"/>
  <c r="N1371" i="7" s="1"/>
  <c r="G1372" i="7"/>
  <c r="N1372" i="7" s="1"/>
  <c r="G1373" i="7"/>
  <c r="N1373" i="7" s="1"/>
  <c r="G1374" i="7"/>
  <c r="N1374" i="7" s="1"/>
  <c r="G1375" i="7"/>
  <c r="N1375" i="7" s="1"/>
  <c r="G1376" i="7"/>
  <c r="N1376" i="7" s="1"/>
  <c r="G1377" i="7"/>
  <c r="N1377" i="7" s="1"/>
  <c r="G1378" i="7"/>
  <c r="N1378" i="7" s="1"/>
  <c r="G1379" i="7"/>
  <c r="N1379" i="7" s="1"/>
  <c r="G1380" i="7"/>
  <c r="N1380" i="7" s="1"/>
  <c r="G1381" i="7"/>
  <c r="N1381" i="7" s="1"/>
  <c r="G1382" i="7"/>
  <c r="N1382" i="7" s="1"/>
  <c r="G1383" i="7"/>
  <c r="N1383" i="7" s="1"/>
  <c r="G1384" i="7"/>
  <c r="N1384" i="7" s="1"/>
  <c r="G1385" i="7"/>
  <c r="N1385" i="7" s="1"/>
  <c r="G1386" i="7"/>
  <c r="N1386" i="7" s="1"/>
  <c r="G1387" i="7"/>
  <c r="N1387" i="7" s="1"/>
  <c r="G1388" i="7"/>
  <c r="N1388" i="7" s="1"/>
  <c r="G1389" i="7"/>
  <c r="N1389" i="7" s="1"/>
  <c r="G1390" i="7"/>
  <c r="N1390" i="7" s="1"/>
  <c r="G1391" i="7"/>
  <c r="N1391" i="7" s="1"/>
  <c r="G1392" i="7"/>
  <c r="N1392" i="7" s="1"/>
  <c r="G1393" i="7"/>
  <c r="N1393" i="7" s="1"/>
  <c r="G1394" i="7"/>
  <c r="N1394" i="7" s="1"/>
  <c r="G1395" i="7"/>
  <c r="N1395" i="7" s="1"/>
  <c r="G1396" i="7"/>
  <c r="N1396" i="7" s="1"/>
  <c r="G1397" i="7"/>
  <c r="N1397" i="7" s="1"/>
  <c r="G1398" i="7"/>
  <c r="N1398" i="7" s="1"/>
  <c r="G1399" i="7"/>
  <c r="N1399" i="7" s="1"/>
  <c r="G1400" i="7"/>
  <c r="N1400" i="7" s="1"/>
  <c r="G1401" i="7"/>
  <c r="N1401" i="7" s="1"/>
  <c r="G1402" i="7"/>
  <c r="N1402" i="7" s="1"/>
  <c r="G1403" i="7"/>
  <c r="N1403" i="7" s="1"/>
  <c r="G1404" i="7"/>
  <c r="N1404" i="7" s="1"/>
  <c r="G1405" i="7"/>
  <c r="N1405" i="7" s="1"/>
  <c r="G1406" i="7"/>
  <c r="N1406" i="7" s="1"/>
  <c r="G1407" i="7"/>
  <c r="N1407" i="7" s="1"/>
  <c r="G1408" i="7"/>
  <c r="N1408" i="7" s="1"/>
  <c r="G1409" i="7"/>
  <c r="N1409" i="7" s="1"/>
  <c r="G1410" i="7"/>
  <c r="N1410" i="7" s="1"/>
  <c r="G1411" i="7"/>
  <c r="N1411" i="7" s="1"/>
  <c r="G1412" i="7"/>
  <c r="N1412" i="7" s="1"/>
  <c r="G1413" i="7"/>
  <c r="N1413" i="7" s="1"/>
  <c r="G1414" i="7"/>
  <c r="N1414" i="7" s="1"/>
  <c r="G1415" i="7"/>
  <c r="N1415" i="7" s="1"/>
  <c r="G1416" i="7"/>
  <c r="N1416" i="7" s="1"/>
  <c r="G1417" i="7"/>
  <c r="N1417" i="7" s="1"/>
  <c r="G1418" i="7"/>
  <c r="N1418" i="7" s="1"/>
  <c r="G1419" i="7"/>
  <c r="N1419" i="7" s="1"/>
  <c r="G1420" i="7"/>
  <c r="N1420" i="7" s="1"/>
  <c r="G1421" i="7"/>
  <c r="N1421" i="7" s="1"/>
  <c r="G1422" i="7"/>
  <c r="N1422" i="7" s="1"/>
  <c r="G1423" i="7"/>
  <c r="N1423" i="7" s="1"/>
  <c r="G1424" i="7"/>
  <c r="N1424" i="7" s="1"/>
  <c r="G1425" i="7"/>
  <c r="N1425" i="7" s="1"/>
  <c r="G1426" i="7"/>
  <c r="N1426" i="7" s="1"/>
  <c r="G1427" i="7"/>
  <c r="N1427" i="7" s="1"/>
  <c r="G1428" i="7"/>
  <c r="N1428" i="7" s="1"/>
  <c r="G1429" i="7"/>
  <c r="N1429" i="7" s="1"/>
  <c r="G1430" i="7"/>
  <c r="N1430" i="7" s="1"/>
  <c r="G1431" i="7"/>
  <c r="N1431" i="7" s="1"/>
  <c r="G1432" i="7"/>
  <c r="N1432" i="7" s="1"/>
  <c r="G1433" i="7"/>
  <c r="N1433" i="7" s="1"/>
  <c r="G1434" i="7"/>
  <c r="N1434" i="7" s="1"/>
  <c r="G1435" i="7"/>
  <c r="N1435" i="7" s="1"/>
  <c r="G1436" i="7"/>
  <c r="N1436" i="7" s="1"/>
  <c r="G1437" i="7"/>
  <c r="N1437" i="7" s="1"/>
  <c r="G1438" i="7"/>
  <c r="N1438" i="7" s="1"/>
  <c r="G1439" i="7"/>
  <c r="N1439" i="7" s="1"/>
  <c r="G1440" i="7"/>
  <c r="N1440" i="7" s="1"/>
  <c r="G1441" i="7"/>
  <c r="N1441" i="7" s="1"/>
  <c r="G1442" i="7"/>
  <c r="N1442" i="7" s="1"/>
  <c r="G1443" i="7"/>
  <c r="N1443" i="7" s="1"/>
  <c r="G1444" i="7"/>
  <c r="N1444" i="7" s="1"/>
  <c r="G1445" i="7"/>
  <c r="N1445" i="7" s="1"/>
  <c r="G1446" i="7"/>
  <c r="N1446" i="7" s="1"/>
  <c r="G1447" i="7"/>
  <c r="N1447" i="7" s="1"/>
  <c r="G1448" i="7"/>
  <c r="N1448" i="7" s="1"/>
  <c r="G1449" i="7"/>
  <c r="N1449" i="7" s="1"/>
  <c r="G1450" i="7"/>
  <c r="N1450" i="7" s="1"/>
  <c r="G1451" i="7"/>
  <c r="N1451" i="7" s="1"/>
  <c r="G1452" i="7"/>
  <c r="N1452" i="7" s="1"/>
  <c r="G1453" i="7"/>
  <c r="N1453" i="7" s="1"/>
  <c r="G1454" i="7"/>
  <c r="N1454" i="7" s="1"/>
  <c r="G1455" i="7"/>
  <c r="N1455" i="7" s="1"/>
  <c r="G1456" i="7"/>
  <c r="N1456" i="7" s="1"/>
  <c r="G1457" i="7"/>
  <c r="N1457" i="7" s="1"/>
  <c r="G1458" i="7"/>
  <c r="N1458" i="7" s="1"/>
  <c r="G1459" i="7"/>
  <c r="N1459" i="7" s="1"/>
  <c r="G1460" i="7"/>
  <c r="N1460" i="7" s="1"/>
  <c r="G1461" i="7"/>
  <c r="N1461" i="7" s="1"/>
  <c r="G1462" i="7"/>
  <c r="N1462" i="7" s="1"/>
  <c r="G1463" i="7"/>
  <c r="N1463" i="7" s="1"/>
  <c r="G1464" i="7"/>
  <c r="N1464" i="7" s="1"/>
  <c r="G1465" i="7"/>
  <c r="N1465" i="7" s="1"/>
  <c r="G1466" i="7"/>
  <c r="N1466" i="7" s="1"/>
  <c r="G1467" i="7"/>
  <c r="N1467" i="7" s="1"/>
  <c r="G1468" i="7"/>
  <c r="N1468" i="7" s="1"/>
  <c r="G1469" i="7"/>
  <c r="N1469" i="7" s="1"/>
  <c r="G1470" i="7"/>
  <c r="N1470" i="7" s="1"/>
  <c r="G1471" i="7"/>
  <c r="N1471" i="7" s="1"/>
  <c r="G1472" i="7"/>
  <c r="N1472" i="7" s="1"/>
  <c r="G1473" i="7"/>
  <c r="N1473" i="7" s="1"/>
  <c r="G1474" i="7"/>
  <c r="N1474" i="7" s="1"/>
  <c r="G1475" i="7"/>
  <c r="N1475" i="7" s="1"/>
  <c r="G1476" i="7"/>
  <c r="N1476" i="7" s="1"/>
  <c r="G1477" i="7"/>
  <c r="N1477" i="7" s="1"/>
  <c r="G1478" i="7"/>
  <c r="N1478" i="7" s="1"/>
  <c r="G1479" i="7"/>
  <c r="N1479" i="7" s="1"/>
  <c r="G1480" i="7"/>
  <c r="N1480" i="7" s="1"/>
  <c r="G1481" i="7"/>
  <c r="N1481" i="7" s="1"/>
  <c r="G1482" i="7"/>
  <c r="N1482" i="7" s="1"/>
  <c r="G1483" i="7"/>
  <c r="N1483" i="7" s="1"/>
  <c r="G1484" i="7"/>
  <c r="N1484" i="7" s="1"/>
  <c r="G1485" i="7"/>
  <c r="N1485" i="7" s="1"/>
  <c r="G1486" i="7"/>
  <c r="N1486" i="7" s="1"/>
  <c r="G1487" i="7"/>
  <c r="N1487" i="7" s="1"/>
  <c r="G1488" i="7"/>
  <c r="N1488" i="7" s="1"/>
  <c r="G1489" i="7"/>
  <c r="N1489" i="7" s="1"/>
  <c r="G1490" i="7"/>
  <c r="N1490" i="7" s="1"/>
  <c r="G1491" i="7"/>
  <c r="N1491" i="7" s="1"/>
  <c r="G1492" i="7"/>
  <c r="N1492" i="7" s="1"/>
  <c r="G1493" i="7"/>
  <c r="N1493" i="7" s="1"/>
  <c r="G1494" i="7"/>
  <c r="N1494" i="7" s="1"/>
  <c r="G1495" i="7"/>
  <c r="N1495" i="7" s="1"/>
  <c r="G1496" i="7"/>
  <c r="N1496" i="7" s="1"/>
  <c r="G1497" i="7"/>
  <c r="N1497" i="7" s="1"/>
  <c r="G1498" i="7"/>
  <c r="N1498" i="7" s="1"/>
  <c r="G1499" i="7"/>
  <c r="N1499" i="7" s="1"/>
  <c r="G1500" i="7"/>
  <c r="N1500" i="7" s="1"/>
  <c r="G1501" i="7"/>
  <c r="N1501" i="7" s="1"/>
  <c r="G1502" i="7"/>
  <c r="N1502" i="7" s="1"/>
  <c r="G1503" i="7"/>
  <c r="N1503" i="7" s="1"/>
  <c r="G1504" i="7"/>
  <c r="N1504" i="7" s="1"/>
  <c r="G1505" i="7"/>
  <c r="N1505" i="7" s="1"/>
  <c r="G1506" i="7"/>
  <c r="N1506" i="7" s="1"/>
  <c r="G1507" i="7"/>
  <c r="N1507" i="7" s="1"/>
  <c r="G1508" i="7"/>
  <c r="N1508" i="7" s="1"/>
  <c r="G1509" i="7"/>
  <c r="N1509" i="7" s="1"/>
  <c r="G1510" i="7"/>
  <c r="N1510" i="7" s="1"/>
  <c r="G1511" i="7"/>
  <c r="N1511" i="7" s="1"/>
  <c r="G1512" i="7"/>
  <c r="N1512" i="7" s="1"/>
  <c r="G1513" i="7"/>
  <c r="N1513" i="7" s="1"/>
  <c r="G1514" i="7"/>
  <c r="N1514" i="7" s="1"/>
  <c r="G1515" i="7"/>
  <c r="N1515" i="7" s="1"/>
  <c r="G1516" i="7"/>
  <c r="N1516" i="7" s="1"/>
  <c r="G1517" i="7"/>
  <c r="N1517" i="7" s="1"/>
  <c r="G1518" i="7"/>
  <c r="N1518" i="7" s="1"/>
  <c r="G1519" i="7"/>
  <c r="N1519" i="7" s="1"/>
  <c r="G1520" i="7"/>
  <c r="N1520" i="7" s="1"/>
  <c r="G1521" i="7"/>
  <c r="N1521" i="7" s="1"/>
  <c r="G1522" i="7"/>
  <c r="N1522" i="7" s="1"/>
  <c r="G1523" i="7"/>
  <c r="N1523" i="7" s="1"/>
  <c r="G1524" i="7"/>
  <c r="N1524" i="7" s="1"/>
  <c r="G1525" i="7"/>
  <c r="N1525" i="7" s="1"/>
  <c r="G1526" i="7"/>
  <c r="N1526" i="7" s="1"/>
  <c r="G1527" i="7"/>
  <c r="N1527" i="7" s="1"/>
  <c r="G1528" i="7"/>
  <c r="N1528" i="7" s="1"/>
  <c r="G1529" i="7"/>
  <c r="N1529" i="7" s="1"/>
  <c r="G1530" i="7"/>
  <c r="N1530" i="7" s="1"/>
  <c r="G1531" i="7"/>
  <c r="N1531" i="7" s="1"/>
  <c r="G1532" i="7"/>
  <c r="N1532" i="7" s="1"/>
  <c r="G1533" i="7"/>
  <c r="N1533" i="7" s="1"/>
  <c r="G1534" i="7"/>
  <c r="N1534" i="7" s="1"/>
  <c r="G1535" i="7"/>
  <c r="N1535" i="7" s="1"/>
  <c r="G1536" i="7"/>
  <c r="N1536" i="7" s="1"/>
  <c r="G1537" i="7"/>
  <c r="N1537" i="7" s="1"/>
  <c r="G1538" i="7"/>
  <c r="N1538" i="7" s="1"/>
  <c r="G1539" i="7"/>
  <c r="N1539" i="7" s="1"/>
  <c r="G1540" i="7"/>
  <c r="N1540" i="7" s="1"/>
  <c r="G1541" i="7"/>
  <c r="N1541" i="7" s="1"/>
  <c r="G1542" i="7"/>
  <c r="N1542" i="7" s="1"/>
  <c r="G1543" i="7"/>
  <c r="N1543" i="7" s="1"/>
  <c r="G1544" i="7"/>
  <c r="N1544" i="7" s="1"/>
  <c r="G1545" i="7"/>
  <c r="N1545" i="7" s="1"/>
  <c r="G1546" i="7"/>
  <c r="N1546" i="7" s="1"/>
  <c r="G1547" i="7"/>
  <c r="N1547" i="7" s="1"/>
  <c r="G1548" i="7"/>
  <c r="N1548" i="7" s="1"/>
  <c r="G1549" i="7"/>
  <c r="N1549" i="7" s="1"/>
  <c r="G1550" i="7"/>
  <c r="N1550" i="7" s="1"/>
  <c r="G1551" i="7"/>
  <c r="N1551" i="7" s="1"/>
  <c r="G1552" i="7"/>
  <c r="N1552" i="7" s="1"/>
  <c r="G1553" i="7"/>
  <c r="N1553" i="7" s="1"/>
  <c r="G1554" i="7"/>
  <c r="N1554" i="7" s="1"/>
  <c r="G1555" i="7"/>
  <c r="N1555" i="7" s="1"/>
  <c r="G1556" i="7"/>
  <c r="N1556" i="7" s="1"/>
  <c r="G1557" i="7"/>
  <c r="N1557" i="7" s="1"/>
  <c r="G1558" i="7"/>
  <c r="N1558" i="7" s="1"/>
  <c r="G1559" i="7"/>
  <c r="N1559" i="7" s="1"/>
  <c r="G1560" i="7"/>
  <c r="N1560" i="7" s="1"/>
  <c r="G1561" i="7"/>
  <c r="N1561" i="7" s="1"/>
  <c r="G1562" i="7"/>
  <c r="N1562" i="7" s="1"/>
  <c r="G1563" i="7"/>
  <c r="N1563" i="7" s="1"/>
  <c r="G1564" i="7"/>
  <c r="N1564" i="7" s="1"/>
  <c r="G1565" i="7"/>
  <c r="N1565" i="7" s="1"/>
  <c r="G1566" i="7"/>
  <c r="N1566" i="7" s="1"/>
  <c r="G1567" i="7"/>
  <c r="N1567" i="7" s="1"/>
  <c r="G1568" i="7"/>
  <c r="N1568" i="7" s="1"/>
  <c r="G1569" i="7"/>
  <c r="N1569" i="7" s="1"/>
  <c r="G1570" i="7"/>
  <c r="N1570" i="7" s="1"/>
  <c r="G1571" i="7"/>
  <c r="N1571" i="7" s="1"/>
  <c r="G1572" i="7"/>
  <c r="N1572" i="7" s="1"/>
  <c r="G1573" i="7"/>
  <c r="N1573" i="7" s="1"/>
  <c r="G1574" i="7"/>
  <c r="N1574" i="7" s="1"/>
  <c r="G1575" i="7"/>
  <c r="N1575" i="7" s="1"/>
  <c r="G1576" i="7"/>
  <c r="N1576" i="7" s="1"/>
  <c r="G1577" i="7"/>
  <c r="N1577" i="7" s="1"/>
  <c r="G1578" i="7"/>
  <c r="N1578" i="7" s="1"/>
  <c r="G1579" i="7"/>
  <c r="N1579" i="7" s="1"/>
  <c r="G1580" i="7"/>
  <c r="N1580" i="7" s="1"/>
  <c r="G1581" i="7"/>
  <c r="N1581" i="7" s="1"/>
  <c r="G1582" i="7"/>
  <c r="N1582" i="7" s="1"/>
  <c r="G1583" i="7"/>
  <c r="N1583" i="7" s="1"/>
  <c r="G1584" i="7"/>
  <c r="N1584" i="7" s="1"/>
  <c r="G1585" i="7"/>
  <c r="N1585" i="7" s="1"/>
  <c r="G1586" i="7"/>
  <c r="N1586" i="7" s="1"/>
  <c r="G1587" i="7"/>
  <c r="N1587" i="7" s="1"/>
  <c r="G1588" i="7"/>
  <c r="N1588" i="7" s="1"/>
  <c r="G1589" i="7"/>
  <c r="N1589" i="7" s="1"/>
  <c r="G1590" i="7"/>
  <c r="N1590" i="7" s="1"/>
  <c r="G1591" i="7"/>
  <c r="N1591" i="7" s="1"/>
  <c r="G1592" i="7"/>
  <c r="N1592" i="7" s="1"/>
  <c r="G1593" i="7"/>
  <c r="N1593" i="7" s="1"/>
  <c r="G1594" i="7"/>
  <c r="N1594" i="7" s="1"/>
  <c r="G1595" i="7"/>
  <c r="N1595" i="7" s="1"/>
  <c r="G1596" i="7"/>
  <c r="N1596" i="7" s="1"/>
  <c r="G1597" i="7"/>
  <c r="N1597" i="7" s="1"/>
  <c r="G1598" i="7"/>
  <c r="N1598" i="7" s="1"/>
  <c r="G1599" i="7"/>
  <c r="N1599" i="7" s="1"/>
  <c r="G1600" i="7"/>
  <c r="N1600" i="7" s="1"/>
  <c r="G1601" i="7"/>
  <c r="N1601" i="7" s="1"/>
  <c r="G1602" i="7"/>
  <c r="N1602" i="7" s="1"/>
  <c r="G1603" i="7"/>
  <c r="N1603" i="7" s="1"/>
  <c r="G1604" i="7"/>
  <c r="N1604" i="7" s="1"/>
  <c r="G1605" i="7"/>
  <c r="N1605" i="7" s="1"/>
  <c r="G1606" i="7"/>
  <c r="N1606" i="7" s="1"/>
  <c r="G1607" i="7"/>
  <c r="N1607" i="7" s="1"/>
  <c r="G1608" i="7"/>
  <c r="N1608" i="7" s="1"/>
  <c r="G1609" i="7"/>
  <c r="N1609" i="7" s="1"/>
  <c r="G1610" i="7"/>
  <c r="N1610" i="7" s="1"/>
  <c r="G1611" i="7"/>
  <c r="N1611" i="7" s="1"/>
  <c r="G1612" i="7"/>
  <c r="N1612" i="7" s="1"/>
  <c r="G1613" i="7"/>
  <c r="N1613" i="7" s="1"/>
  <c r="G1614" i="7"/>
  <c r="N1614" i="7" s="1"/>
  <c r="G1615" i="7"/>
  <c r="N1615" i="7" s="1"/>
  <c r="G1616" i="7"/>
  <c r="N1616" i="7" s="1"/>
  <c r="G1617" i="7"/>
  <c r="N1617" i="7" s="1"/>
  <c r="G1618" i="7"/>
  <c r="N1618" i="7" s="1"/>
  <c r="G1619" i="7"/>
  <c r="N1619" i="7" s="1"/>
  <c r="G1620" i="7"/>
  <c r="N1620" i="7" s="1"/>
  <c r="G1621" i="7"/>
  <c r="N1621" i="7" s="1"/>
  <c r="G1622" i="7"/>
  <c r="N1622" i="7" s="1"/>
  <c r="G1623" i="7"/>
  <c r="N1623" i="7" s="1"/>
  <c r="G1624" i="7"/>
  <c r="N1624" i="7" s="1"/>
  <c r="G1625" i="7"/>
  <c r="N1625" i="7" s="1"/>
  <c r="G1626" i="7"/>
  <c r="N1626" i="7" s="1"/>
  <c r="G1627" i="7"/>
  <c r="N1627" i="7" s="1"/>
  <c r="G1628" i="7"/>
  <c r="N1628" i="7" s="1"/>
  <c r="G1629" i="7"/>
  <c r="N1629" i="7" s="1"/>
  <c r="G1630" i="7"/>
  <c r="N1630" i="7" s="1"/>
  <c r="G1631" i="7"/>
  <c r="N1631" i="7" s="1"/>
  <c r="G1632" i="7"/>
  <c r="N1632" i="7" s="1"/>
  <c r="G1633" i="7"/>
  <c r="N1633" i="7" s="1"/>
  <c r="G1634" i="7"/>
  <c r="N1634" i="7" s="1"/>
  <c r="G1635" i="7"/>
  <c r="N1635" i="7" s="1"/>
  <c r="G1636" i="7"/>
  <c r="N1636" i="7" s="1"/>
  <c r="G1637" i="7"/>
  <c r="N1637" i="7" s="1"/>
  <c r="G1638" i="7"/>
  <c r="N1638" i="7" s="1"/>
  <c r="G1639" i="7"/>
  <c r="N1639" i="7" s="1"/>
  <c r="G1640" i="7"/>
  <c r="N1640" i="7" s="1"/>
  <c r="G1641" i="7"/>
  <c r="N1641" i="7" s="1"/>
  <c r="G1642" i="7"/>
  <c r="N1642" i="7" s="1"/>
  <c r="G1643" i="7"/>
  <c r="N1643" i="7" s="1"/>
  <c r="G1644" i="7"/>
  <c r="N1644" i="7" s="1"/>
  <c r="G1645" i="7"/>
  <c r="N1645" i="7" s="1"/>
  <c r="G1646" i="7"/>
  <c r="N1646" i="7" s="1"/>
  <c r="G1647" i="7"/>
  <c r="N1647" i="7" s="1"/>
  <c r="G1648" i="7"/>
  <c r="N1648" i="7" s="1"/>
  <c r="G1649" i="7"/>
  <c r="N1649" i="7" s="1"/>
  <c r="G1650" i="7"/>
  <c r="N1650" i="7" s="1"/>
  <c r="G1651" i="7"/>
  <c r="N1651" i="7" s="1"/>
  <c r="G1652" i="7"/>
  <c r="N1652" i="7" s="1"/>
  <c r="G1653" i="7"/>
  <c r="N1653" i="7" s="1"/>
  <c r="G1654" i="7"/>
  <c r="N1654" i="7" s="1"/>
  <c r="G1655" i="7"/>
  <c r="N1655" i="7" s="1"/>
  <c r="G1656" i="7"/>
  <c r="N1656" i="7" s="1"/>
  <c r="G1657" i="7"/>
  <c r="N1657" i="7" s="1"/>
  <c r="G1658" i="7"/>
  <c r="N1658" i="7" s="1"/>
  <c r="G1659" i="7"/>
  <c r="N1659" i="7" s="1"/>
  <c r="G1660" i="7"/>
  <c r="N1660" i="7" s="1"/>
  <c r="G1661" i="7"/>
  <c r="N1661" i="7" s="1"/>
  <c r="G1662" i="7"/>
  <c r="N1662" i="7" s="1"/>
  <c r="G1663" i="7"/>
  <c r="N1663" i="7" s="1"/>
  <c r="G1664" i="7"/>
  <c r="N1664" i="7" s="1"/>
  <c r="G1665" i="7"/>
  <c r="N1665" i="7" s="1"/>
  <c r="G1666" i="7"/>
  <c r="N1666" i="7" s="1"/>
  <c r="G1667" i="7"/>
  <c r="N1667" i="7" s="1"/>
  <c r="G1668" i="7"/>
  <c r="N1668" i="7" s="1"/>
  <c r="G1669" i="7"/>
  <c r="N1669" i="7" s="1"/>
  <c r="G1670" i="7"/>
  <c r="N1670" i="7" s="1"/>
  <c r="G1671" i="7"/>
  <c r="N1671" i="7" s="1"/>
  <c r="G1672" i="7"/>
  <c r="N1672" i="7" s="1"/>
  <c r="G1673" i="7"/>
  <c r="N1673" i="7" s="1"/>
  <c r="G1674" i="7"/>
  <c r="N1674" i="7" s="1"/>
  <c r="G1675" i="7"/>
  <c r="N1675" i="7" s="1"/>
  <c r="G1676" i="7"/>
  <c r="N1676" i="7" s="1"/>
  <c r="G1677" i="7"/>
  <c r="N1677" i="7" s="1"/>
  <c r="G1678" i="7"/>
  <c r="N1678" i="7" s="1"/>
  <c r="G1679" i="7"/>
  <c r="N1679" i="7" s="1"/>
  <c r="G1680" i="7"/>
  <c r="N1680" i="7" s="1"/>
  <c r="G1681" i="7"/>
  <c r="N1681" i="7" s="1"/>
  <c r="G1682" i="7"/>
  <c r="N1682" i="7" s="1"/>
  <c r="G1683" i="7"/>
  <c r="N1683" i="7" s="1"/>
  <c r="G1684" i="7"/>
  <c r="N1684" i="7" s="1"/>
  <c r="G1685" i="7"/>
  <c r="N1685" i="7" s="1"/>
  <c r="G1686" i="7"/>
  <c r="N1686" i="7" s="1"/>
  <c r="G1687" i="7"/>
  <c r="N1687" i="7" s="1"/>
  <c r="G1688" i="7"/>
  <c r="N1688" i="7" s="1"/>
  <c r="G1689" i="7"/>
  <c r="N1689" i="7" s="1"/>
  <c r="G1690" i="7"/>
  <c r="N1690" i="7" s="1"/>
  <c r="G1691" i="7"/>
  <c r="N1691" i="7" s="1"/>
  <c r="G1692" i="7"/>
  <c r="N1692" i="7" s="1"/>
  <c r="G1693" i="7"/>
  <c r="N1693" i="7" s="1"/>
  <c r="G1694" i="7"/>
  <c r="N1694" i="7" s="1"/>
  <c r="G1695" i="7"/>
  <c r="N1695" i="7" s="1"/>
  <c r="G1696" i="7"/>
  <c r="N1696" i="7" s="1"/>
  <c r="G1697" i="7"/>
  <c r="N1697" i="7" s="1"/>
  <c r="G1698" i="7"/>
  <c r="N1698" i="7" s="1"/>
  <c r="G1699" i="7"/>
  <c r="N1699" i="7" s="1"/>
  <c r="G1700" i="7"/>
  <c r="N1700" i="7" s="1"/>
  <c r="G1701" i="7"/>
  <c r="N1701" i="7" s="1"/>
  <c r="G1702" i="7"/>
  <c r="N1702" i="7" s="1"/>
  <c r="G1703" i="7"/>
  <c r="N1703" i="7" s="1"/>
  <c r="G1704" i="7"/>
  <c r="N1704" i="7" s="1"/>
  <c r="G1705" i="7"/>
  <c r="N1705" i="7" s="1"/>
  <c r="G1706" i="7"/>
  <c r="N1706" i="7" s="1"/>
  <c r="G1707" i="7"/>
  <c r="N1707" i="7" s="1"/>
  <c r="G1708" i="7"/>
  <c r="N1708" i="7" s="1"/>
  <c r="G1709" i="7"/>
  <c r="N1709" i="7" s="1"/>
  <c r="G1710" i="7"/>
  <c r="N1710" i="7" s="1"/>
  <c r="G1711" i="7"/>
  <c r="N1711" i="7" s="1"/>
  <c r="G1712" i="7"/>
  <c r="N1712" i="7" s="1"/>
  <c r="G1713" i="7"/>
  <c r="N1713" i="7" s="1"/>
  <c r="G1714" i="7"/>
  <c r="N1714" i="7" s="1"/>
  <c r="G1715" i="7"/>
  <c r="N1715" i="7" s="1"/>
  <c r="G1716" i="7"/>
  <c r="N1716" i="7" s="1"/>
  <c r="G1717" i="7"/>
  <c r="N1717" i="7" s="1"/>
  <c r="G1718" i="7"/>
  <c r="N1718" i="7" s="1"/>
  <c r="G1719" i="7"/>
  <c r="N1719" i="7" s="1"/>
  <c r="G1720" i="7"/>
  <c r="N1720" i="7" s="1"/>
  <c r="G1721" i="7"/>
  <c r="N1721" i="7" s="1"/>
  <c r="G1722" i="7"/>
  <c r="N1722" i="7" s="1"/>
  <c r="G1723" i="7"/>
  <c r="N1723" i="7" s="1"/>
  <c r="G1724" i="7"/>
  <c r="N1724" i="7" s="1"/>
  <c r="G1725" i="7"/>
  <c r="N1725" i="7" s="1"/>
  <c r="G1726" i="7"/>
  <c r="N1726" i="7" s="1"/>
  <c r="G1727" i="7"/>
  <c r="N1727" i="7" s="1"/>
  <c r="G1728" i="7"/>
  <c r="N1728" i="7" s="1"/>
  <c r="G1729" i="7"/>
  <c r="N1729" i="7" s="1"/>
  <c r="G1730" i="7"/>
  <c r="N1730" i="7" s="1"/>
  <c r="G1731" i="7"/>
  <c r="N1731" i="7" s="1"/>
  <c r="G1732" i="7"/>
  <c r="N1732" i="7" s="1"/>
  <c r="G1733" i="7"/>
  <c r="N1733" i="7" s="1"/>
  <c r="G1734" i="7"/>
  <c r="N1734" i="7" s="1"/>
  <c r="G1735" i="7"/>
  <c r="N1735" i="7" s="1"/>
  <c r="G1736" i="7"/>
  <c r="N1736" i="7" s="1"/>
  <c r="G1737" i="7"/>
  <c r="N1737" i="7" s="1"/>
  <c r="G1738" i="7"/>
  <c r="N1738" i="7" s="1"/>
  <c r="G1739" i="7"/>
  <c r="N1739" i="7" s="1"/>
  <c r="G1740" i="7"/>
  <c r="N1740" i="7" s="1"/>
  <c r="G1741" i="7"/>
  <c r="N1741" i="7" s="1"/>
  <c r="G1742" i="7"/>
  <c r="N1742" i="7" s="1"/>
  <c r="G1743" i="7"/>
  <c r="N1743" i="7" s="1"/>
  <c r="G1744" i="7"/>
  <c r="N1744" i="7" s="1"/>
  <c r="G1745" i="7"/>
  <c r="N1745" i="7" s="1"/>
  <c r="G1746" i="7"/>
  <c r="N1746" i="7" s="1"/>
  <c r="G1747" i="7"/>
  <c r="N1747" i="7" s="1"/>
  <c r="G1748" i="7"/>
  <c r="N1748" i="7" s="1"/>
  <c r="G1749" i="7"/>
  <c r="N1749" i="7" s="1"/>
  <c r="G1750" i="7"/>
  <c r="N1750" i="7" s="1"/>
  <c r="G1751" i="7"/>
  <c r="N1751" i="7" s="1"/>
  <c r="G1752" i="7"/>
  <c r="N1752" i="7" s="1"/>
  <c r="G1753" i="7"/>
  <c r="N1753" i="7" s="1"/>
  <c r="G1754" i="7"/>
  <c r="N1754" i="7" s="1"/>
  <c r="G1755" i="7"/>
  <c r="N1755" i="7" s="1"/>
  <c r="G1756" i="7"/>
  <c r="N1756" i="7" s="1"/>
  <c r="G1757" i="7"/>
  <c r="N1757" i="7" s="1"/>
  <c r="G1758" i="7"/>
  <c r="N1758" i="7" s="1"/>
  <c r="G1759" i="7"/>
  <c r="N1759" i="7" s="1"/>
  <c r="G1760" i="7"/>
  <c r="N1760" i="7" s="1"/>
  <c r="G1761" i="7"/>
  <c r="N1761" i="7" s="1"/>
  <c r="G1762" i="7"/>
  <c r="N1762" i="7" s="1"/>
  <c r="G1763" i="7"/>
  <c r="N1763" i="7" s="1"/>
  <c r="G1764" i="7"/>
  <c r="N1764" i="7" s="1"/>
  <c r="G1765" i="7"/>
  <c r="N1765" i="7" s="1"/>
  <c r="G1766" i="7"/>
  <c r="N1766" i="7" s="1"/>
  <c r="G1767" i="7"/>
  <c r="N1767" i="7" s="1"/>
  <c r="G1768" i="7"/>
  <c r="N1768" i="7" s="1"/>
  <c r="G1769" i="7"/>
  <c r="N1769" i="7" s="1"/>
  <c r="G1770" i="7"/>
  <c r="N1770" i="7" s="1"/>
  <c r="G1771" i="7"/>
  <c r="N1771" i="7" s="1"/>
  <c r="G1772" i="7"/>
  <c r="N1772" i="7" s="1"/>
  <c r="G1773" i="7"/>
  <c r="N1773" i="7" s="1"/>
  <c r="G1774" i="7"/>
  <c r="N1774" i="7" s="1"/>
  <c r="G1775" i="7"/>
  <c r="N1775" i="7" s="1"/>
  <c r="G1776" i="7"/>
  <c r="N1776" i="7" s="1"/>
  <c r="G1777" i="7"/>
  <c r="N1777" i="7" s="1"/>
  <c r="G1778" i="7"/>
  <c r="N1778" i="7" s="1"/>
  <c r="G1779" i="7"/>
  <c r="N1779" i="7" s="1"/>
  <c r="G1780" i="7"/>
  <c r="N1780" i="7" s="1"/>
  <c r="G1781" i="7"/>
  <c r="N1781" i="7" s="1"/>
  <c r="G1782" i="7"/>
  <c r="N1782" i="7" s="1"/>
  <c r="G1783" i="7"/>
  <c r="N1783" i="7" s="1"/>
  <c r="G1784" i="7"/>
  <c r="N1784" i="7" s="1"/>
  <c r="G1785" i="7"/>
  <c r="N1785" i="7" s="1"/>
  <c r="G1786" i="7"/>
  <c r="N1786" i="7" s="1"/>
  <c r="G1787" i="7"/>
  <c r="N1787" i="7" s="1"/>
  <c r="G1788" i="7"/>
  <c r="N1788" i="7" s="1"/>
  <c r="G1789" i="7"/>
  <c r="N1789" i="7" s="1"/>
  <c r="G1790" i="7"/>
  <c r="N1790" i="7" s="1"/>
  <c r="G1791" i="7"/>
  <c r="N1791" i="7" s="1"/>
  <c r="G1792" i="7"/>
  <c r="N1792" i="7" s="1"/>
  <c r="G1793" i="7"/>
  <c r="N1793" i="7" s="1"/>
  <c r="G1794" i="7"/>
  <c r="N1794" i="7" s="1"/>
  <c r="G1795" i="7"/>
  <c r="N1795" i="7" s="1"/>
  <c r="G1796" i="7"/>
  <c r="N1796" i="7" s="1"/>
  <c r="G1797" i="7"/>
  <c r="N1797" i="7" s="1"/>
  <c r="G1798" i="7"/>
  <c r="N1798" i="7" s="1"/>
  <c r="G1799" i="7"/>
  <c r="N1799" i="7" s="1"/>
  <c r="G1800" i="7"/>
  <c r="N1800" i="7" s="1"/>
  <c r="G1801" i="7"/>
  <c r="N1801" i="7" s="1"/>
  <c r="G1802" i="7"/>
  <c r="N1802" i="7" s="1"/>
  <c r="G1803" i="7"/>
  <c r="N1803" i="7" s="1"/>
  <c r="G1804" i="7"/>
  <c r="N1804" i="7" s="1"/>
  <c r="G1805" i="7"/>
  <c r="N1805" i="7" s="1"/>
  <c r="G1806" i="7"/>
  <c r="N1806" i="7" s="1"/>
  <c r="G1807" i="7"/>
  <c r="N1807" i="7" s="1"/>
  <c r="G1808" i="7"/>
  <c r="N1808" i="7" s="1"/>
  <c r="G1809" i="7"/>
  <c r="N1809" i="7" s="1"/>
  <c r="G1810" i="7"/>
  <c r="N1810" i="7" s="1"/>
  <c r="G1811" i="7"/>
  <c r="N1811" i="7" s="1"/>
  <c r="G1812" i="7"/>
  <c r="N1812" i="7" s="1"/>
  <c r="G1813" i="7"/>
  <c r="N1813" i="7" s="1"/>
  <c r="G1814" i="7"/>
  <c r="N1814" i="7" s="1"/>
  <c r="G1815" i="7"/>
  <c r="N1815" i="7" s="1"/>
  <c r="G1816" i="7"/>
  <c r="N1816" i="7" s="1"/>
  <c r="G1817" i="7"/>
  <c r="N1817" i="7" s="1"/>
  <c r="G1818" i="7"/>
  <c r="N1818" i="7" s="1"/>
  <c r="G1819" i="7"/>
  <c r="N1819" i="7" s="1"/>
  <c r="G1820" i="7"/>
  <c r="N1820" i="7" s="1"/>
  <c r="G1821" i="7"/>
  <c r="N1821" i="7" s="1"/>
  <c r="G1822" i="7"/>
  <c r="N1822" i="7" s="1"/>
  <c r="G1823" i="7"/>
  <c r="N1823" i="7" s="1"/>
  <c r="G1824" i="7"/>
  <c r="N1824" i="7" s="1"/>
  <c r="G1825" i="7"/>
  <c r="N1825" i="7" s="1"/>
  <c r="G1826" i="7"/>
  <c r="N1826" i="7" s="1"/>
  <c r="G1827" i="7"/>
  <c r="N1827" i="7" s="1"/>
  <c r="G1828" i="7"/>
  <c r="N1828" i="7" s="1"/>
  <c r="G1829" i="7"/>
  <c r="N1829" i="7" s="1"/>
  <c r="G1830" i="7"/>
  <c r="N1830" i="7" s="1"/>
  <c r="G1831" i="7"/>
  <c r="N1831" i="7" s="1"/>
  <c r="G1832" i="7"/>
  <c r="N1832" i="7" s="1"/>
  <c r="G1833" i="7"/>
  <c r="N1833" i="7" s="1"/>
  <c r="G1834" i="7"/>
  <c r="N1834" i="7" s="1"/>
  <c r="G1835" i="7"/>
  <c r="N1835" i="7" s="1"/>
  <c r="G1836" i="7"/>
  <c r="N1836" i="7" s="1"/>
  <c r="G1837" i="7"/>
  <c r="N1837" i="7" s="1"/>
  <c r="G1838" i="7"/>
  <c r="N1838" i="7" s="1"/>
  <c r="G1839" i="7"/>
  <c r="N1839" i="7" s="1"/>
  <c r="G1840" i="7"/>
  <c r="N1840" i="7" s="1"/>
  <c r="G1841" i="7"/>
  <c r="N1841" i="7" s="1"/>
  <c r="G1842" i="7"/>
  <c r="N1842" i="7" s="1"/>
  <c r="G1843" i="7"/>
  <c r="N1843" i="7" s="1"/>
  <c r="G1844" i="7"/>
  <c r="N1844" i="7" s="1"/>
  <c r="G1845" i="7"/>
  <c r="N1845" i="7" s="1"/>
  <c r="G1846" i="7"/>
  <c r="N1846" i="7" s="1"/>
  <c r="G1847" i="7"/>
  <c r="N1847" i="7" s="1"/>
  <c r="G1848" i="7"/>
  <c r="N1848" i="7" s="1"/>
  <c r="G1849" i="7"/>
  <c r="N1849" i="7" s="1"/>
  <c r="G1850" i="7"/>
  <c r="N1850" i="7" s="1"/>
  <c r="G1851" i="7"/>
  <c r="N1851" i="7" s="1"/>
  <c r="G1852" i="7"/>
  <c r="N1852" i="7" s="1"/>
  <c r="G1853" i="7"/>
  <c r="N1853" i="7" s="1"/>
  <c r="G1854" i="7"/>
  <c r="N1854" i="7" s="1"/>
  <c r="G1855" i="7"/>
  <c r="N1855" i="7" s="1"/>
  <c r="G1856" i="7"/>
  <c r="N1856" i="7" s="1"/>
  <c r="G1857" i="7"/>
  <c r="N1857" i="7" s="1"/>
  <c r="G1858" i="7"/>
  <c r="N1858" i="7" s="1"/>
  <c r="G1859" i="7"/>
  <c r="N1859" i="7" s="1"/>
  <c r="G1860" i="7"/>
  <c r="N1860" i="7" s="1"/>
  <c r="G1861" i="7"/>
  <c r="N1861" i="7" s="1"/>
  <c r="G1862" i="7"/>
  <c r="N1862" i="7" s="1"/>
  <c r="G1863" i="7"/>
  <c r="N1863" i="7" s="1"/>
  <c r="G1864" i="7"/>
  <c r="N1864" i="7" s="1"/>
  <c r="G1865" i="7"/>
  <c r="N1865" i="7" s="1"/>
  <c r="G1866" i="7"/>
  <c r="N1866" i="7" s="1"/>
  <c r="G1867" i="7"/>
  <c r="N1867" i="7" s="1"/>
  <c r="G1868" i="7"/>
  <c r="N1868" i="7" s="1"/>
  <c r="G1869" i="7"/>
  <c r="N1869" i="7" s="1"/>
  <c r="G1870" i="7"/>
  <c r="N1870" i="7" s="1"/>
  <c r="G1871" i="7"/>
  <c r="N1871" i="7" s="1"/>
  <c r="G1872" i="7"/>
  <c r="N1872" i="7" s="1"/>
  <c r="G1873" i="7"/>
  <c r="N1873" i="7" s="1"/>
  <c r="G1874" i="7"/>
  <c r="N1874" i="7" s="1"/>
  <c r="G1875" i="7"/>
  <c r="N1875" i="7" s="1"/>
  <c r="G1876" i="7"/>
  <c r="N1876" i="7" s="1"/>
  <c r="G1877" i="7"/>
  <c r="N1877" i="7" s="1"/>
  <c r="G1878" i="7"/>
  <c r="N1878" i="7" s="1"/>
  <c r="G1879" i="7"/>
  <c r="N1879" i="7" s="1"/>
  <c r="G1880" i="7"/>
  <c r="N1880" i="7" s="1"/>
  <c r="G1881" i="7"/>
  <c r="N1881" i="7" s="1"/>
  <c r="G1882" i="7"/>
  <c r="N1882" i="7" s="1"/>
  <c r="G1883" i="7"/>
  <c r="N1883" i="7" s="1"/>
  <c r="G1884" i="7"/>
  <c r="N1884" i="7" s="1"/>
  <c r="G1885" i="7"/>
  <c r="N1885" i="7" s="1"/>
  <c r="G1886" i="7"/>
  <c r="N1886" i="7" s="1"/>
  <c r="G1887" i="7"/>
  <c r="N1887" i="7" s="1"/>
  <c r="G1888" i="7"/>
  <c r="N1888" i="7" s="1"/>
  <c r="G1889" i="7"/>
  <c r="N1889" i="7" s="1"/>
  <c r="G1890" i="7"/>
  <c r="N1890" i="7" s="1"/>
  <c r="G1891" i="7"/>
  <c r="N1891" i="7" s="1"/>
  <c r="G1892" i="7"/>
  <c r="N1892" i="7" s="1"/>
  <c r="G1893" i="7"/>
  <c r="N1893" i="7" s="1"/>
  <c r="G1894" i="7"/>
  <c r="N1894" i="7" s="1"/>
  <c r="G1895" i="7"/>
  <c r="N1895" i="7" s="1"/>
  <c r="G1896" i="7"/>
  <c r="N1896" i="7" s="1"/>
  <c r="G1897" i="7"/>
  <c r="N1897" i="7" s="1"/>
  <c r="G1898" i="7"/>
  <c r="N1898" i="7" s="1"/>
  <c r="G1899" i="7"/>
  <c r="N1899" i="7" s="1"/>
  <c r="G1900" i="7"/>
  <c r="N1900" i="7" s="1"/>
  <c r="G1901" i="7"/>
  <c r="N1901" i="7" s="1"/>
  <c r="G1902" i="7"/>
  <c r="N1902" i="7" s="1"/>
  <c r="G1903" i="7"/>
  <c r="N1903" i="7" s="1"/>
  <c r="G1904" i="7"/>
  <c r="N1904" i="7" s="1"/>
  <c r="G1905" i="7"/>
  <c r="N1905" i="7" s="1"/>
  <c r="G1906" i="7"/>
  <c r="N1906" i="7" s="1"/>
  <c r="G1907" i="7"/>
  <c r="N1907" i="7" s="1"/>
  <c r="G1908" i="7"/>
  <c r="N1908" i="7" s="1"/>
  <c r="G1909" i="7"/>
  <c r="N1909" i="7" s="1"/>
  <c r="G1910" i="7"/>
  <c r="N1910" i="7" s="1"/>
  <c r="G1911" i="7"/>
  <c r="N1911" i="7" s="1"/>
  <c r="G1912" i="7"/>
  <c r="N1912" i="7" s="1"/>
  <c r="G1913" i="7"/>
  <c r="N1913" i="7" s="1"/>
  <c r="G1914" i="7"/>
  <c r="N1914" i="7" s="1"/>
  <c r="G1915" i="7"/>
  <c r="N1915" i="7" s="1"/>
  <c r="G1916" i="7"/>
  <c r="N1916" i="7" s="1"/>
  <c r="G1917" i="7"/>
  <c r="N1917" i="7" s="1"/>
  <c r="G1918" i="7"/>
  <c r="N1918" i="7" s="1"/>
  <c r="G1919" i="7"/>
  <c r="N1919" i="7" s="1"/>
  <c r="G1920" i="7"/>
  <c r="N1920" i="7" s="1"/>
  <c r="G1921" i="7"/>
  <c r="N1921" i="7" s="1"/>
  <c r="G1922" i="7"/>
  <c r="N1922" i="7" s="1"/>
  <c r="G1923" i="7"/>
  <c r="N1923" i="7" s="1"/>
  <c r="G1924" i="7"/>
  <c r="N1924" i="7" s="1"/>
  <c r="G1925" i="7"/>
  <c r="N1925" i="7" s="1"/>
  <c r="G1926" i="7"/>
  <c r="N1926" i="7" s="1"/>
  <c r="G1927" i="7"/>
  <c r="N1927" i="7" s="1"/>
  <c r="G1928" i="7"/>
  <c r="N1928" i="7" s="1"/>
  <c r="G1929" i="7"/>
  <c r="N1929" i="7" s="1"/>
  <c r="G1930" i="7"/>
  <c r="N1930" i="7" s="1"/>
  <c r="G1931" i="7"/>
  <c r="N1931" i="7" s="1"/>
  <c r="G1932" i="7"/>
  <c r="N1932" i="7" s="1"/>
  <c r="G1933" i="7"/>
  <c r="N1933" i="7" s="1"/>
  <c r="G1934" i="7"/>
  <c r="N1934" i="7" s="1"/>
  <c r="G1935" i="7"/>
  <c r="N1935" i="7" s="1"/>
  <c r="G1936" i="7"/>
  <c r="N1936" i="7" s="1"/>
  <c r="G1937" i="7"/>
  <c r="N1937" i="7" s="1"/>
  <c r="G1938" i="7"/>
  <c r="N1938" i="7" s="1"/>
  <c r="G1939" i="7"/>
  <c r="N1939" i="7" s="1"/>
  <c r="G1940" i="7"/>
  <c r="N1940" i="7" s="1"/>
  <c r="G1941" i="7"/>
  <c r="N1941" i="7" s="1"/>
  <c r="G1942" i="7"/>
  <c r="N1942" i="7" s="1"/>
  <c r="G1943" i="7"/>
  <c r="N1943" i="7" s="1"/>
  <c r="G1944" i="7"/>
  <c r="N1944" i="7" s="1"/>
  <c r="G1945" i="7"/>
  <c r="N1945" i="7" s="1"/>
  <c r="G1946" i="7"/>
  <c r="N1946" i="7" s="1"/>
  <c r="G1947" i="7"/>
  <c r="N1947" i="7" s="1"/>
  <c r="G1948" i="7"/>
  <c r="N1948" i="7" s="1"/>
  <c r="G1949" i="7"/>
  <c r="N1949" i="7" s="1"/>
  <c r="G1950" i="7"/>
  <c r="N1950" i="7" s="1"/>
  <c r="G1951" i="7"/>
  <c r="N1951" i="7" s="1"/>
  <c r="G1952" i="7"/>
  <c r="N1952" i="7" s="1"/>
  <c r="G1953" i="7"/>
  <c r="N1953" i="7" s="1"/>
  <c r="G1954" i="7"/>
  <c r="N1954" i="7" s="1"/>
  <c r="G1955" i="7"/>
  <c r="N1955" i="7" s="1"/>
  <c r="G1956" i="7"/>
  <c r="N1956" i="7" s="1"/>
  <c r="G1957" i="7"/>
  <c r="N1957" i="7" s="1"/>
  <c r="G1958" i="7"/>
  <c r="N1958" i="7" s="1"/>
  <c r="G1959" i="7"/>
  <c r="N1959" i="7" s="1"/>
  <c r="G1960" i="7"/>
  <c r="N1960" i="7" s="1"/>
  <c r="G1961" i="7"/>
  <c r="N1961" i="7" s="1"/>
  <c r="G1962" i="7"/>
  <c r="N1962" i="7" s="1"/>
  <c r="G1963" i="7"/>
  <c r="N1963" i="7" s="1"/>
  <c r="G1964" i="7"/>
  <c r="N1964" i="7" s="1"/>
  <c r="G1965" i="7"/>
  <c r="N1965" i="7" s="1"/>
  <c r="G1966" i="7"/>
  <c r="N1966" i="7" s="1"/>
  <c r="G1967" i="7"/>
  <c r="N1967" i="7" s="1"/>
  <c r="G1968" i="7"/>
  <c r="N1968" i="7" s="1"/>
  <c r="G1969" i="7"/>
  <c r="N1969" i="7" s="1"/>
  <c r="G1970" i="7"/>
  <c r="N1970" i="7" s="1"/>
  <c r="G1971" i="7"/>
  <c r="N1971" i="7" s="1"/>
  <c r="G1972" i="7"/>
  <c r="N1972" i="7" s="1"/>
  <c r="G1973" i="7"/>
  <c r="N1973" i="7" s="1"/>
  <c r="G1974" i="7"/>
  <c r="N1974" i="7" s="1"/>
  <c r="G1975" i="7"/>
  <c r="N1975" i="7" s="1"/>
  <c r="G1976" i="7"/>
  <c r="N1976" i="7" s="1"/>
  <c r="G1977" i="7"/>
  <c r="N1977" i="7" s="1"/>
  <c r="G1978" i="7"/>
  <c r="N1978" i="7" s="1"/>
  <c r="G1979" i="7"/>
  <c r="N1979" i="7" s="1"/>
  <c r="G1980" i="7"/>
  <c r="N1980" i="7" s="1"/>
  <c r="G1981" i="7"/>
  <c r="N1981" i="7" s="1"/>
  <c r="G1982" i="7"/>
  <c r="N1982" i="7" s="1"/>
  <c r="G1983" i="7"/>
  <c r="N1983" i="7" s="1"/>
  <c r="G1984" i="7"/>
  <c r="N1984" i="7" s="1"/>
  <c r="G1985" i="7"/>
  <c r="N1985" i="7" s="1"/>
  <c r="G1986" i="7"/>
  <c r="N1986" i="7" s="1"/>
  <c r="G1987" i="7"/>
  <c r="N1987" i="7" s="1"/>
  <c r="G1988" i="7"/>
  <c r="N1988" i="7" s="1"/>
  <c r="G1989" i="7"/>
  <c r="N1989" i="7" s="1"/>
  <c r="G1990" i="7"/>
  <c r="N1990" i="7" s="1"/>
  <c r="G1991" i="7"/>
  <c r="N1991" i="7" s="1"/>
  <c r="G1992" i="7"/>
  <c r="N1992" i="7" s="1"/>
  <c r="G1993" i="7"/>
  <c r="N1993" i="7" s="1"/>
  <c r="G1994" i="7"/>
  <c r="N1994" i="7" s="1"/>
  <c r="G1995" i="7"/>
  <c r="N1995" i="7" s="1"/>
  <c r="G1996" i="7"/>
  <c r="N1996" i="7" s="1"/>
  <c r="G1997" i="7"/>
  <c r="N1997" i="7" s="1"/>
  <c r="G1998" i="7"/>
  <c r="N1998" i="7" s="1"/>
  <c r="G1999" i="7"/>
  <c r="N1999" i="7" s="1"/>
  <c r="G2000" i="7"/>
  <c r="N2000" i="7" s="1"/>
  <c r="G2001" i="7"/>
  <c r="N2001" i="7" s="1"/>
  <c r="G2002" i="7"/>
  <c r="N2002" i="7" s="1"/>
  <c r="G2003" i="7"/>
  <c r="N2003" i="7" s="1"/>
  <c r="G2004" i="7"/>
  <c r="N2004" i="7" s="1"/>
  <c r="G2005" i="7"/>
  <c r="N2005" i="7" s="1"/>
  <c r="G2006" i="7"/>
  <c r="N2006" i="7" s="1"/>
  <c r="G2007" i="7"/>
  <c r="N2007" i="7" s="1"/>
  <c r="G2008" i="7"/>
  <c r="N2008" i="7" s="1"/>
  <c r="G2009" i="7"/>
  <c r="N2009" i="7" s="1"/>
  <c r="G2010" i="7"/>
  <c r="N2010" i="7" s="1"/>
  <c r="G2011" i="7"/>
  <c r="N2011" i="7" s="1"/>
  <c r="G2012" i="7"/>
  <c r="N2012" i="7" s="1"/>
  <c r="G2013" i="7"/>
  <c r="N2013" i="7" s="1"/>
  <c r="G2014" i="7"/>
  <c r="N2014" i="7" s="1"/>
  <c r="G2015" i="7"/>
  <c r="N2015" i="7" s="1"/>
  <c r="G2016" i="7"/>
  <c r="N2016" i="7" s="1"/>
  <c r="G2017" i="7"/>
  <c r="N2017" i="7" s="1"/>
  <c r="G2018" i="7"/>
  <c r="N2018" i="7" s="1"/>
  <c r="G2019" i="7"/>
  <c r="N2019" i="7" s="1"/>
  <c r="G2020" i="7"/>
  <c r="N2020" i="7" s="1"/>
  <c r="G2021" i="7"/>
  <c r="N2021" i="7" s="1"/>
  <c r="G2022" i="7"/>
  <c r="N2022" i="7" s="1"/>
  <c r="G2023" i="7"/>
  <c r="N2023" i="7" s="1"/>
  <c r="G2024" i="7"/>
  <c r="N2024" i="7" s="1"/>
  <c r="G2025" i="7"/>
  <c r="N2025" i="7" s="1"/>
  <c r="G2026" i="7"/>
  <c r="N2026" i="7" s="1"/>
  <c r="G2027" i="7"/>
  <c r="N2027" i="7" s="1"/>
  <c r="G2028" i="7"/>
  <c r="N2028" i="7" s="1"/>
  <c r="G2029" i="7"/>
  <c r="N2029" i="7" s="1"/>
  <c r="G2030" i="7"/>
  <c r="N2030" i="7" s="1"/>
  <c r="G2031" i="7"/>
  <c r="N2031" i="7" s="1"/>
  <c r="G2032" i="7"/>
  <c r="N2032" i="7" s="1"/>
  <c r="G2033" i="7"/>
  <c r="N2033" i="7" s="1"/>
  <c r="G2034" i="7"/>
  <c r="N2034" i="7" s="1"/>
  <c r="G2035" i="7"/>
  <c r="N2035" i="7" s="1"/>
  <c r="G2036" i="7"/>
  <c r="N2036" i="7" s="1"/>
  <c r="G2037" i="7"/>
  <c r="N2037" i="7" s="1"/>
  <c r="G2038" i="7"/>
  <c r="N2038" i="7" s="1"/>
  <c r="G2039" i="7"/>
  <c r="N2039" i="7" s="1"/>
  <c r="G2040" i="7"/>
  <c r="N2040" i="7" s="1"/>
  <c r="G2041" i="7"/>
  <c r="N2041" i="7" s="1"/>
  <c r="G2042" i="7"/>
  <c r="N2042" i="7" s="1"/>
  <c r="G2043" i="7"/>
  <c r="N2043" i="7" s="1"/>
  <c r="G2044" i="7"/>
  <c r="N2044" i="7" s="1"/>
  <c r="G2045" i="7"/>
  <c r="N2045" i="7" s="1"/>
  <c r="G2046" i="7"/>
  <c r="N2046" i="7" s="1"/>
  <c r="G2047" i="7"/>
  <c r="N2047" i="7" s="1"/>
  <c r="G2048" i="7"/>
  <c r="N2048" i="7" s="1"/>
  <c r="G2049" i="7"/>
  <c r="N2049" i="7" s="1"/>
  <c r="G2050" i="7"/>
  <c r="N2050" i="7" s="1"/>
  <c r="G2051" i="7"/>
  <c r="N2051" i="7" s="1"/>
  <c r="G2052" i="7"/>
  <c r="N2052" i="7" s="1"/>
  <c r="G2053" i="7"/>
  <c r="N2053" i="7" s="1"/>
  <c r="G2054" i="7"/>
  <c r="N2054" i="7" s="1"/>
  <c r="G2055" i="7"/>
  <c r="N2055" i="7" s="1"/>
  <c r="G2056" i="7"/>
  <c r="N2056" i="7" s="1"/>
  <c r="G2057" i="7"/>
  <c r="N2057" i="7" s="1"/>
  <c r="G2058" i="7"/>
  <c r="N2058" i="7" s="1"/>
  <c r="G2059" i="7"/>
  <c r="N2059" i="7" s="1"/>
  <c r="G2060" i="7"/>
  <c r="N2060" i="7" s="1"/>
  <c r="G2061" i="7"/>
  <c r="N2061" i="7" s="1"/>
  <c r="G2062" i="7"/>
  <c r="N2062" i="7" s="1"/>
  <c r="G2063" i="7"/>
  <c r="N2063" i="7" s="1"/>
  <c r="G2064" i="7"/>
  <c r="N2064" i="7" s="1"/>
  <c r="G2065" i="7"/>
  <c r="N2065" i="7" s="1"/>
  <c r="G2066" i="7"/>
  <c r="N2066" i="7" s="1"/>
  <c r="G2067" i="7"/>
  <c r="N2067" i="7" s="1"/>
  <c r="G2068" i="7"/>
  <c r="N2068" i="7" s="1"/>
  <c r="G2069" i="7"/>
  <c r="N2069" i="7" s="1"/>
  <c r="G2070" i="7"/>
  <c r="N2070" i="7" s="1"/>
  <c r="G2071" i="7"/>
  <c r="N2071" i="7" s="1"/>
  <c r="G2072" i="7"/>
  <c r="N2072" i="7" s="1"/>
  <c r="G2073" i="7"/>
  <c r="N2073" i="7" s="1"/>
  <c r="G2074" i="7"/>
  <c r="N2074" i="7" s="1"/>
  <c r="G2075" i="7"/>
  <c r="N2075" i="7" s="1"/>
  <c r="G2076" i="7"/>
  <c r="N2076" i="7" s="1"/>
  <c r="G2077" i="7"/>
  <c r="N2077" i="7" s="1"/>
  <c r="G2078" i="7"/>
  <c r="N2078" i="7" s="1"/>
  <c r="G2079" i="7"/>
  <c r="N2079" i="7" s="1"/>
  <c r="G2080" i="7"/>
  <c r="N2080" i="7" s="1"/>
  <c r="G2081" i="7"/>
  <c r="N2081" i="7" s="1"/>
  <c r="G2082" i="7"/>
  <c r="N2082" i="7" s="1"/>
  <c r="G2083" i="7"/>
  <c r="N2083" i="7" s="1"/>
  <c r="G2084" i="7"/>
  <c r="N2084" i="7" s="1"/>
  <c r="G2085" i="7"/>
  <c r="N2085" i="7" s="1"/>
  <c r="G2086" i="7"/>
  <c r="N2086" i="7" s="1"/>
  <c r="G2087" i="7"/>
  <c r="N2087" i="7" s="1"/>
  <c r="G2088" i="7"/>
  <c r="N2088" i="7" s="1"/>
  <c r="G2089" i="7"/>
  <c r="N2089" i="7" s="1"/>
  <c r="G2090" i="7"/>
  <c r="N2090" i="7" s="1"/>
  <c r="G2091" i="7"/>
  <c r="N2091" i="7" s="1"/>
  <c r="G2092" i="7"/>
  <c r="N2092" i="7" s="1"/>
  <c r="G2093" i="7"/>
  <c r="N2093" i="7" s="1"/>
  <c r="G2094" i="7"/>
  <c r="N2094" i="7" s="1"/>
  <c r="G2095" i="7"/>
  <c r="N2095" i="7" s="1"/>
  <c r="G2096" i="7"/>
  <c r="N2096" i="7" s="1"/>
  <c r="G2097" i="7"/>
  <c r="N2097" i="7" s="1"/>
  <c r="G2098" i="7"/>
  <c r="N2098" i="7" s="1"/>
  <c r="G2099" i="7"/>
  <c r="N2099" i="7" s="1"/>
  <c r="G2100" i="7"/>
  <c r="N2100" i="7" s="1"/>
  <c r="G2101" i="7"/>
  <c r="N2101" i="7" s="1"/>
  <c r="G2102" i="7"/>
  <c r="N2102" i="7" s="1"/>
  <c r="G2103" i="7"/>
  <c r="N2103" i="7" s="1"/>
  <c r="G2104" i="7"/>
  <c r="N2104" i="7" s="1"/>
  <c r="G2105" i="7"/>
  <c r="N2105" i="7" s="1"/>
  <c r="G2106" i="7"/>
  <c r="N2106" i="7" s="1"/>
  <c r="G2107" i="7"/>
  <c r="N2107" i="7" s="1"/>
  <c r="G2108" i="7"/>
  <c r="N2108" i="7" s="1"/>
  <c r="G2109" i="7"/>
  <c r="N2109" i="7" s="1"/>
  <c r="G2110" i="7"/>
  <c r="N2110" i="7" s="1"/>
  <c r="G2111" i="7"/>
  <c r="N2111" i="7" s="1"/>
  <c r="G2112" i="7"/>
  <c r="N2112" i="7" s="1"/>
  <c r="G2113" i="7"/>
  <c r="N2113" i="7" s="1"/>
  <c r="G2114" i="7"/>
  <c r="N2114" i="7" s="1"/>
  <c r="G2115" i="7"/>
  <c r="N2115" i="7" s="1"/>
  <c r="G2116" i="7"/>
  <c r="N2116" i="7" s="1"/>
  <c r="G2117" i="7"/>
  <c r="N2117" i="7" s="1"/>
  <c r="G2118" i="7"/>
  <c r="N2118" i="7" s="1"/>
  <c r="G2119" i="7"/>
  <c r="N2119" i="7" s="1"/>
  <c r="G2120" i="7"/>
  <c r="N2120" i="7" s="1"/>
  <c r="G2121" i="7"/>
  <c r="N2121" i="7" s="1"/>
  <c r="G2122" i="7"/>
  <c r="N2122" i="7" s="1"/>
  <c r="G2123" i="7"/>
  <c r="N2123" i="7" s="1"/>
  <c r="G2124" i="7"/>
  <c r="N2124" i="7" s="1"/>
  <c r="G2125" i="7"/>
  <c r="N2125" i="7" s="1"/>
  <c r="G2126" i="7"/>
  <c r="N2126" i="7" s="1"/>
  <c r="G2127" i="7"/>
  <c r="N2127" i="7" s="1"/>
  <c r="G2128" i="7"/>
  <c r="N2128" i="7" s="1"/>
  <c r="G2129" i="7"/>
  <c r="N2129" i="7" s="1"/>
  <c r="G2130" i="7"/>
  <c r="N2130" i="7" s="1"/>
  <c r="G2131" i="7"/>
  <c r="N2131" i="7" s="1"/>
  <c r="G2132" i="7"/>
  <c r="N2132" i="7" s="1"/>
  <c r="G2133" i="7"/>
  <c r="N2133" i="7" s="1"/>
  <c r="G2134" i="7"/>
  <c r="N2134" i="7" s="1"/>
  <c r="G2135" i="7"/>
  <c r="N2135" i="7" s="1"/>
  <c r="G2136" i="7"/>
  <c r="N2136" i="7" s="1"/>
  <c r="G2137" i="7"/>
  <c r="N2137" i="7" s="1"/>
  <c r="G2138" i="7"/>
  <c r="N2138" i="7" s="1"/>
  <c r="G2139" i="7"/>
  <c r="N2139" i="7" s="1"/>
  <c r="G2140" i="7"/>
  <c r="N2140" i="7" s="1"/>
  <c r="G2141" i="7"/>
  <c r="N2141" i="7" s="1"/>
  <c r="G2142" i="7"/>
  <c r="N2142" i="7" s="1"/>
  <c r="G2143" i="7"/>
  <c r="N2143" i="7" s="1"/>
  <c r="G2144" i="7"/>
  <c r="N2144" i="7" s="1"/>
  <c r="G2145" i="7"/>
  <c r="N2145" i="7" s="1"/>
  <c r="G2146" i="7"/>
  <c r="N2146" i="7" s="1"/>
  <c r="G2147" i="7"/>
  <c r="N2147" i="7" s="1"/>
  <c r="G2148" i="7"/>
  <c r="N2148" i="7" s="1"/>
  <c r="G2149" i="7"/>
  <c r="N2149" i="7" s="1"/>
  <c r="G2150" i="7"/>
  <c r="N2150" i="7" s="1"/>
  <c r="G2151" i="7"/>
  <c r="N2151" i="7" s="1"/>
  <c r="G2152" i="7"/>
  <c r="N2152" i="7" s="1"/>
  <c r="G2153" i="7"/>
  <c r="N2153" i="7" s="1"/>
  <c r="G2154" i="7"/>
  <c r="N2154" i="7" s="1"/>
  <c r="G2155" i="7"/>
  <c r="N2155" i="7" s="1"/>
  <c r="G2156" i="7"/>
  <c r="N2156" i="7" s="1"/>
  <c r="G2157" i="7"/>
  <c r="N2157" i="7" s="1"/>
  <c r="G2158" i="7"/>
  <c r="N2158" i="7" s="1"/>
  <c r="G2159" i="7"/>
  <c r="N2159" i="7" s="1"/>
  <c r="G2160" i="7"/>
  <c r="N2160" i="7" s="1"/>
  <c r="G2161" i="7"/>
  <c r="N2161" i="7" s="1"/>
  <c r="G2162" i="7"/>
  <c r="N2162" i="7" s="1"/>
  <c r="G2163" i="7"/>
  <c r="N2163" i="7" s="1"/>
  <c r="G2164" i="7"/>
  <c r="N2164" i="7" s="1"/>
  <c r="G2165" i="7"/>
  <c r="N2165" i="7" s="1"/>
  <c r="G2166" i="7"/>
  <c r="N2166" i="7" s="1"/>
  <c r="G2167" i="7"/>
  <c r="N2167" i="7" s="1"/>
  <c r="G2168" i="7"/>
  <c r="N2168" i="7" s="1"/>
  <c r="G2169" i="7"/>
  <c r="N2169" i="7" s="1"/>
  <c r="G2170" i="7"/>
  <c r="N2170" i="7" s="1"/>
  <c r="G2171" i="7"/>
  <c r="N2171" i="7" s="1"/>
  <c r="G2172" i="7"/>
  <c r="N2172" i="7" s="1"/>
  <c r="G2173" i="7"/>
  <c r="N2173" i="7" s="1"/>
  <c r="G2174" i="7"/>
  <c r="N2174" i="7" s="1"/>
  <c r="G2175" i="7"/>
  <c r="N2175" i="7" s="1"/>
  <c r="G2176" i="7"/>
  <c r="N2176" i="7" s="1"/>
  <c r="G2177" i="7"/>
  <c r="N2177" i="7" s="1"/>
  <c r="G2178" i="7"/>
  <c r="N2178" i="7" s="1"/>
  <c r="G2179" i="7"/>
  <c r="N2179" i="7" s="1"/>
  <c r="G2180" i="7"/>
  <c r="N2180" i="7" s="1"/>
  <c r="G2181" i="7"/>
  <c r="N2181" i="7" s="1"/>
  <c r="G2182" i="7"/>
  <c r="N2182" i="7" s="1"/>
  <c r="G2183" i="7"/>
  <c r="N2183" i="7" s="1"/>
  <c r="G2184" i="7"/>
  <c r="N2184" i="7" s="1"/>
  <c r="G2185" i="7"/>
  <c r="N2185" i="7" s="1"/>
  <c r="G2186" i="7"/>
  <c r="N2186" i="7" s="1"/>
  <c r="G2187" i="7"/>
  <c r="N2187" i="7" s="1"/>
  <c r="G2188" i="7"/>
  <c r="N2188" i="7" s="1"/>
  <c r="G2189" i="7"/>
  <c r="N2189" i="7" s="1"/>
  <c r="G2190" i="7"/>
  <c r="N2190" i="7" s="1"/>
  <c r="G2191" i="7"/>
  <c r="N2191" i="7" s="1"/>
  <c r="G2192" i="7"/>
  <c r="N2192" i="7" s="1"/>
  <c r="G2193" i="7"/>
  <c r="N2193" i="7" s="1"/>
  <c r="G2194" i="7"/>
  <c r="N2194" i="7" s="1"/>
  <c r="G2195" i="7"/>
  <c r="N2195" i="7" s="1"/>
  <c r="G2196" i="7"/>
  <c r="N2196" i="7" s="1"/>
  <c r="G2197" i="7"/>
  <c r="N2197" i="7" s="1"/>
  <c r="G2198" i="7"/>
  <c r="N2198" i="7" s="1"/>
  <c r="G2199" i="7"/>
  <c r="N2199" i="7" s="1"/>
  <c r="G2200" i="7"/>
  <c r="N2200" i="7" s="1"/>
  <c r="G2201" i="7"/>
  <c r="N2201" i="7" s="1"/>
  <c r="G2202" i="7"/>
  <c r="N2202" i="7" s="1"/>
  <c r="G2203" i="7"/>
  <c r="N2203" i="7" s="1"/>
  <c r="G2204" i="7"/>
  <c r="N2204" i="7" s="1"/>
  <c r="G2205" i="7"/>
  <c r="N2205" i="7" s="1"/>
  <c r="G2206" i="7"/>
  <c r="N2206" i="7" s="1"/>
  <c r="G2207" i="7"/>
  <c r="N2207" i="7" s="1"/>
  <c r="G2208" i="7"/>
  <c r="N2208" i="7" s="1"/>
  <c r="G2209" i="7"/>
  <c r="N2209" i="7" s="1"/>
  <c r="G2210" i="7"/>
  <c r="N2210" i="7" s="1"/>
  <c r="G2211" i="7"/>
  <c r="N2211" i="7" s="1"/>
  <c r="G2212" i="7"/>
  <c r="N2212" i="7" s="1"/>
  <c r="G2213" i="7"/>
  <c r="N2213" i="7" s="1"/>
  <c r="G2214" i="7"/>
  <c r="N2214" i="7" s="1"/>
  <c r="G2215" i="7"/>
  <c r="N2215" i="7" s="1"/>
  <c r="G2216" i="7"/>
  <c r="N2216" i="7" s="1"/>
  <c r="G2217" i="7"/>
  <c r="N2217" i="7" s="1"/>
  <c r="G2218" i="7"/>
  <c r="N2218" i="7" s="1"/>
  <c r="G2219" i="7"/>
  <c r="N2219" i="7" s="1"/>
  <c r="G2220" i="7"/>
  <c r="N2220" i="7" s="1"/>
  <c r="G2221" i="7"/>
  <c r="N2221" i="7" s="1"/>
  <c r="G2222" i="7"/>
  <c r="N2222" i="7" s="1"/>
  <c r="G2223" i="7"/>
  <c r="N2223" i="7" s="1"/>
  <c r="G2224" i="7"/>
  <c r="N2224" i="7" s="1"/>
  <c r="G2225" i="7"/>
  <c r="N2225" i="7" s="1"/>
  <c r="G2226" i="7"/>
  <c r="N2226" i="7" s="1"/>
  <c r="G2227" i="7"/>
  <c r="N2227" i="7" s="1"/>
  <c r="G2228" i="7"/>
  <c r="N2228" i="7" s="1"/>
  <c r="G2229" i="7"/>
  <c r="N2229" i="7" s="1"/>
  <c r="G2230" i="7"/>
  <c r="N2230" i="7" s="1"/>
  <c r="G2231" i="7"/>
  <c r="N2231" i="7" s="1"/>
  <c r="G2232" i="7"/>
  <c r="N2232" i="7" s="1"/>
  <c r="G2233" i="7"/>
  <c r="N2233" i="7" s="1"/>
  <c r="G2234" i="7"/>
  <c r="N2234" i="7" s="1"/>
  <c r="G2235" i="7"/>
  <c r="N2235" i="7" s="1"/>
  <c r="G2236" i="7"/>
  <c r="N2236" i="7" s="1"/>
  <c r="G2237" i="7"/>
  <c r="N2237" i="7" s="1"/>
  <c r="G2238" i="7"/>
  <c r="N2238" i="7" s="1"/>
  <c r="G2239" i="7"/>
  <c r="N2239" i="7" s="1"/>
  <c r="G2240" i="7"/>
  <c r="N2240" i="7" s="1"/>
  <c r="G2241" i="7"/>
  <c r="N2241" i="7" s="1"/>
  <c r="G2242" i="7"/>
  <c r="N2242" i="7" s="1"/>
  <c r="G2243" i="7"/>
  <c r="N2243" i="7" s="1"/>
  <c r="G2244" i="7"/>
  <c r="N2244" i="7" s="1"/>
  <c r="G2245" i="7"/>
  <c r="N2245" i="7" s="1"/>
  <c r="G2246" i="7"/>
  <c r="N2246" i="7" s="1"/>
  <c r="G2247" i="7"/>
  <c r="N2247" i="7" s="1"/>
  <c r="G2248" i="7"/>
  <c r="N2248" i="7" s="1"/>
  <c r="G2249" i="7"/>
  <c r="N2249" i="7" s="1"/>
  <c r="G2250" i="7"/>
  <c r="N2250" i="7" s="1"/>
  <c r="G2251" i="7"/>
  <c r="N2251" i="7" s="1"/>
  <c r="G2252" i="7"/>
  <c r="N2252" i="7" s="1"/>
  <c r="G2253" i="7"/>
  <c r="N2253" i="7" s="1"/>
  <c r="G2254" i="7"/>
  <c r="N2254" i="7" s="1"/>
  <c r="G2255" i="7"/>
  <c r="N2255" i="7" s="1"/>
  <c r="G2256" i="7"/>
  <c r="N2256" i="7" s="1"/>
  <c r="G2257" i="7"/>
  <c r="N2257" i="7" s="1"/>
  <c r="G2258" i="7"/>
  <c r="N2258" i="7" s="1"/>
  <c r="G2259" i="7"/>
  <c r="N2259" i="7" s="1"/>
  <c r="G2260" i="7"/>
  <c r="N2260" i="7" s="1"/>
  <c r="G2261" i="7"/>
  <c r="N2261" i="7" s="1"/>
  <c r="G2262" i="7"/>
  <c r="N2262" i="7" s="1"/>
  <c r="G2263" i="7"/>
  <c r="N2263" i="7" s="1"/>
  <c r="G2264" i="7"/>
  <c r="N2264" i="7" s="1"/>
  <c r="G2265" i="7"/>
  <c r="N2265" i="7" s="1"/>
  <c r="G2266" i="7"/>
  <c r="N2266" i="7" s="1"/>
  <c r="G2267" i="7"/>
  <c r="N2267" i="7" s="1"/>
  <c r="G2268" i="7"/>
  <c r="N2268" i="7" s="1"/>
  <c r="G2269" i="7"/>
  <c r="N2269" i="7" s="1"/>
  <c r="G2270" i="7"/>
  <c r="N2270" i="7" s="1"/>
  <c r="G2271" i="7"/>
  <c r="N2271" i="7" s="1"/>
  <c r="G2272" i="7"/>
  <c r="N2272" i="7" s="1"/>
  <c r="G2273" i="7"/>
  <c r="N2273" i="7" s="1"/>
  <c r="G2274" i="7"/>
  <c r="N2274" i="7" s="1"/>
  <c r="G2275" i="7"/>
  <c r="N2275" i="7" s="1"/>
  <c r="G2276" i="7"/>
  <c r="N2276" i="7" s="1"/>
  <c r="G2277" i="7"/>
  <c r="N2277" i="7" s="1"/>
  <c r="G2278" i="7"/>
  <c r="N2278" i="7" s="1"/>
  <c r="G2279" i="7"/>
  <c r="N2279" i="7" s="1"/>
  <c r="G2280" i="7"/>
  <c r="N2280" i="7" s="1"/>
  <c r="G2281" i="7"/>
  <c r="N2281" i="7" s="1"/>
  <c r="G2282" i="7"/>
  <c r="N2282" i="7" s="1"/>
  <c r="G2283" i="7"/>
  <c r="N2283" i="7" s="1"/>
  <c r="G2284" i="7"/>
  <c r="N2284" i="7" s="1"/>
  <c r="G2285" i="7"/>
  <c r="N2285" i="7" s="1"/>
  <c r="G2286" i="7"/>
  <c r="N2286" i="7" s="1"/>
  <c r="G2287" i="7"/>
  <c r="N2287" i="7" s="1"/>
  <c r="G2288" i="7"/>
  <c r="N2288" i="7" s="1"/>
  <c r="G2289" i="7"/>
  <c r="N2289" i="7" s="1"/>
  <c r="G2290" i="7"/>
  <c r="N2290" i="7" s="1"/>
  <c r="G2291" i="7"/>
  <c r="N2291" i="7" s="1"/>
  <c r="G2292" i="7"/>
  <c r="N2292" i="7" s="1"/>
  <c r="G2293" i="7"/>
  <c r="N2293" i="7" s="1"/>
  <c r="G2294" i="7"/>
  <c r="N2294" i="7" s="1"/>
  <c r="G2295" i="7"/>
  <c r="N2295" i="7" s="1"/>
  <c r="G2296" i="7"/>
  <c r="N2296" i="7" s="1"/>
  <c r="G2297" i="7"/>
  <c r="N2297" i="7" s="1"/>
  <c r="G2298" i="7"/>
  <c r="N2298" i="7" s="1"/>
  <c r="G2299" i="7"/>
  <c r="N2299" i="7" s="1"/>
  <c r="G2300" i="7"/>
  <c r="N2300" i="7" s="1"/>
  <c r="G2301" i="7"/>
  <c r="N2301" i="7" s="1"/>
  <c r="G2302" i="7"/>
  <c r="N2302" i="7" s="1"/>
  <c r="G2303" i="7"/>
  <c r="N2303" i="7" s="1"/>
  <c r="G2304" i="7"/>
  <c r="N2304" i="7" s="1"/>
  <c r="G2305" i="7"/>
  <c r="N2305" i="7" s="1"/>
  <c r="G2306" i="7"/>
  <c r="N2306" i="7" s="1"/>
  <c r="G2307" i="7"/>
  <c r="N2307" i="7" s="1"/>
  <c r="G2308" i="7"/>
  <c r="N2308" i="7" s="1"/>
  <c r="G2309" i="7"/>
  <c r="N2309" i="7" s="1"/>
  <c r="G2310" i="7"/>
  <c r="N2310" i="7" s="1"/>
  <c r="G2311" i="7"/>
  <c r="N2311" i="7" s="1"/>
  <c r="G2312" i="7"/>
  <c r="N2312" i="7" s="1"/>
  <c r="G2313" i="7"/>
  <c r="N2313" i="7" s="1"/>
  <c r="G2314" i="7"/>
  <c r="N2314" i="7" s="1"/>
  <c r="G2315" i="7"/>
  <c r="N2315" i="7" s="1"/>
  <c r="G2316" i="7"/>
  <c r="N2316" i="7" s="1"/>
  <c r="G2317" i="7"/>
  <c r="N2317" i="7" s="1"/>
  <c r="G2318" i="7"/>
  <c r="N2318" i="7" s="1"/>
  <c r="G2319" i="7"/>
  <c r="N2319" i="7" s="1"/>
  <c r="G2320" i="7"/>
  <c r="N2320" i="7" s="1"/>
  <c r="G2321" i="7"/>
  <c r="N2321" i="7" s="1"/>
  <c r="G2322" i="7"/>
  <c r="N2322" i="7" s="1"/>
  <c r="G2323" i="7"/>
  <c r="N2323" i="7" s="1"/>
  <c r="G2324" i="7"/>
  <c r="N2324" i="7" s="1"/>
  <c r="G2325" i="7"/>
  <c r="N2325" i="7" s="1"/>
  <c r="G2326" i="7"/>
  <c r="N2326" i="7" s="1"/>
  <c r="G2327" i="7"/>
  <c r="N2327" i="7" s="1"/>
  <c r="G2328" i="7"/>
  <c r="N2328" i="7" s="1"/>
  <c r="G2329" i="7"/>
  <c r="N2329" i="7" s="1"/>
  <c r="G2330" i="7"/>
  <c r="N2330" i="7" s="1"/>
  <c r="G2331" i="7"/>
  <c r="N2331" i="7" s="1"/>
  <c r="G2332" i="7"/>
  <c r="N2332" i="7" s="1"/>
  <c r="G2333" i="7"/>
  <c r="N2333" i="7" s="1"/>
  <c r="G2334" i="7"/>
  <c r="N2334" i="7" s="1"/>
  <c r="G2335" i="7"/>
  <c r="N2335" i="7" s="1"/>
  <c r="G2336" i="7"/>
  <c r="N2336" i="7" s="1"/>
  <c r="G2337" i="7"/>
  <c r="N2337" i="7" s="1"/>
  <c r="G2338" i="7"/>
  <c r="N2338" i="7" s="1"/>
  <c r="G2339" i="7"/>
  <c r="N2339" i="7" s="1"/>
  <c r="G2340" i="7"/>
  <c r="N2340" i="7" s="1"/>
  <c r="G2341" i="7"/>
  <c r="N2341" i="7" s="1"/>
  <c r="G2342" i="7"/>
  <c r="N2342" i="7" s="1"/>
  <c r="G2343" i="7"/>
  <c r="N2343" i="7" s="1"/>
  <c r="G2344" i="7"/>
  <c r="N2344" i="7" s="1"/>
  <c r="G2345" i="7"/>
  <c r="N2345" i="7" s="1"/>
  <c r="G2346" i="7"/>
  <c r="N2346" i="7" s="1"/>
  <c r="G2347" i="7"/>
  <c r="N2347" i="7" s="1"/>
  <c r="G2348" i="7"/>
  <c r="N2348" i="7" s="1"/>
  <c r="G2349" i="7"/>
  <c r="N2349" i="7" s="1"/>
  <c r="G2350" i="7"/>
  <c r="N2350" i="7" s="1"/>
  <c r="G2351" i="7"/>
  <c r="N2351" i="7" s="1"/>
  <c r="G2352" i="7"/>
  <c r="N2352" i="7" s="1"/>
  <c r="G2353" i="7"/>
  <c r="N2353" i="7" s="1"/>
  <c r="G2354" i="7"/>
  <c r="N2354" i="7" s="1"/>
  <c r="G2355" i="7"/>
  <c r="N2355" i="7" s="1"/>
  <c r="G2356" i="7"/>
  <c r="N2356" i="7" s="1"/>
  <c r="G2357" i="7"/>
  <c r="N2357" i="7" s="1"/>
  <c r="G2358" i="7"/>
  <c r="N2358" i="7" s="1"/>
  <c r="G2359" i="7"/>
  <c r="N2359" i="7" s="1"/>
  <c r="G2360" i="7"/>
  <c r="N2360" i="7" s="1"/>
  <c r="G2361" i="7"/>
  <c r="N2361" i="7" s="1"/>
  <c r="G2362" i="7"/>
  <c r="N2362" i="7" s="1"/>
  <c r="G2363" i="7"/>
  <c r="N2363" i="7" s="1"/>
  <c r="G2364" i="7"/>
  <c r="N2364" i="7" s="1"/>
  <c r="G2365" i="7"/>
  <c r="N2365" i="7" s="1"/>
  <c r="G2366" i="7"/>
  <c r="N2366" i="7" s="1"/>
  <c r="G2367" i="7"/>
  <c r="N2367" i="7" s="1"/>
  <c r="G2368" i="7"/>
  <c r="N2368" i="7" s="1"/>
  <c r="G2369" i="7"/>
  <c r="N2369" i="7" s="1"/>
  <c r="G2370" i="7"/>
  <c r="N2370" i="7" s="1"/>
  <c r="G2371" i="7"/>
  <c r="N2371" i="7" s="1"/>
  <c r="G2372" i="7"/>
  <c r="N2372" i="7" s="1"/>
  <c r="G2373" i="7"/>
  <c r="N2373" i="7" s="1"/>
  <c r="G2374" i="7"/>
  <c r="N2374" i="7" s="1"/>
  <c r="G2375" i="7"/>
  <c r="N2375" i="7" s="1"/>
  <c r="G2376" i="7"/>
  <c r="N2376" i="7" s="1"/>
  <c r="G2377" i="7"/>
  <c r="N2377" i="7" s="1"/>
  <c r="G2378" i="7"/>
  <c r="N2378" i="7" s="1"/>
  <c r="G2379" i="7"/>
  <c r="N2379" i="7" s="1"/>
  <c r="G2380" i="7"/>
  <c r="N2380" i="7" s="1"/>
  <c r="G2381" i="7"/>
  <c r="N2381" i="7" s="1"/>
  <c r="G2382" i="7"/>
  <c r="N2382" i="7" s="1"/>
  <c r="G2383" i="7"/>
  <c r="N2383" i="7" s="1"/>
  <c r="G2384" i="7"/>
  <c r="N2384" i="7" s="1"/>
  <c r="G2385" i="7"/>
  <c r="N2385" i="7" s="1"/>
  <c r="G2386" i="7"/>
  <c r="N2386" i="7" s="1"/>
  <c r="G2387" i="7"/>
  <c r="N2387" i="7" s="1"/>
  <c r="G2388" i="7"/>
  <c r="N2388" i="7" s="1"/>
  <c r="G2389" i="7"/>
  <c r="N2389" i="7" s="1"/>
  <c r="G2390" i="7"/>
  <c r="N2390" i="7" s="1"/>
  <c r="G2391" i="7"/>
  <c r="N2391" i="7" s="1"/>
  <c r="G2392" i="7"/>
  <c r="N2392" i="7" s="1"/>
  <c r="G2393" i="7"/>
  <c r="N2393" i="7" s="1"/>
  <c r="G2394" i="7"/>
  <c r="N2394" i="7" s="1"/>
  <c r="G2395" i="7"/>
  <c r="N2395" i="7" s="1"/>
  <c r="G2396" i="7"/>
  <c r="N2396" i="7" s="1"/>
  <c r="G2397" i="7"/>
  <c r="N2397" i="7" s="1"/>
  <c r="G2398" i="7"/>
  <c r="N2398" i="7" s="1"/>
  <c r="G2399" i="7"/>
  <c r="N2399" i="7" s="1"/>
  <c r="G2400" i="7"/>
  <c r="N2400" i="7" s="1"/>
  <c r="G2401" i="7"/>
  <c r="N2401" i="7" s="1"/>
  <c r="G2402" i="7"/>
  <c r="N2402" i="7" s="1"/>
  <c r="G2403" i="7"/>
  <c r="N2403" i="7" s="1"/>
  <c r="G2404" i="7"/>
  <c r="N2404" i="7" s="1"/>
  <c r="G2405" i="7"/>
  <c r="N2405" i="7" s="1"/>
  <c r="G2406" i="7"/>
  <c r="N2406" i="7" s="1"/>
  <c r="G2407" i="7"/>
  <c r="N2407" i="7" s="1"/>
  <c r="G2408" i="7"/>
  <c r="N2408" i="7" s="1"/>
  <c r="G2409" i="7"/>
  <c r="N2409" i="7" s="1"/>
  <c r="G2410" i="7"/>
  <c r="N2410" i="7" s="1"/>
  <c r="G2411" i="7"/>
  <c r="N2411" i="7" s="1"/>
  <c r="G2412" i="7"/>
  <c r="N2412" i="7" s="1"/>
  <c r="G2413" i="7"/>
  <c r="N2413" i="7" s="1"/>
  <c r="G2414" i="7"/>
  <c r="N2414" i="7" s="1"/>
  <c r="G2415" i="7"/>
  <c r="N2415" i="7" s="1"/>
  <c r="G2416" i="7"/>
  <c r="N2416" i="7" s="1"/>
  <c r="G2417" i="7"/>
  <c r="N2417" i="7" s="1"/>
  <c r="G2418" i="7"/>
  <c r="N2418" i="7" s="1"/>
  <c r="G2419" i="7"/>
  <c r="N2419" i="7" s="1"/>
  <c r="G2420" i="7"/>
  <c r="N2420" i="7" s="1"/>
  <c r="G2421" i="7"/>
  <c r="N2421" i="7" s="1"/>
  <c r="G2422" i="7"/>
  <c r="N2422" i="7" s="1"/>
  <c r="G2423" i="7"/>
  <c r="N2423" i="7" s="1"/>
  <c r="G2424" i="7"/>
  <c r="N2424" i="7" s="1"/>
  <c r="G2425" i="7"/>
  <c r="N2425" i="7" s="1"/>
  <c r="G2426" i="7"/>
  <c r="N2426" i="7" s="1"/>
  <c r="G2427" i="7"/>
  <c r="N2427" i="7" s="1"/>
  <c r="G2428" i="7"/>
  <c r="N2428" i="7" s="1"/>
  <c r="G2429" i="7"/>
  <c r="N2429" i="7" s="1"/>
  <c r="G2430" i="7"/>
  <c r="N2430" i="7" s="1"/>
  <c r="G2431" i="7"/>
  <c r="N2431" i="7" s="1"/>
  <c r="G2432" i="7"/>
  <c r="N2432" i="7" s="1"/>
  <c r="G2433" i="7"/>
  <c r="N2433" i="7" s="1"/>
  <c r="G2434" i="7"/>
  <c r="N2434" i="7" s="1"/>
  <c r="G2435" i="7"/>
  <c r="N2435" i="7" s="1"/>
  <c r="G2436" i="7"/>
  <c r="N2436" i="7" s="1"/>
  <c r="G2437" i="7"/>
  <c r="N2437" i="7" s="1"/>
  <c r="G2438" i="7"/>
  <c r="N2438" i="7" s="1"/>
  <c r="G2439" i="7"/>
  <c r="N2439" i="7" s="1"/>
  <c r="G2440" i="7"/>
  <c r="N2440" i="7" s="1"/>
  <c r="G2441" i="7"/>
  <c r="N2441" i="7" s="1"/>
  <c r="G2442" i="7"/>
  <c r="N2442" i="7" s="1"/>
  <c r="G2443" i="7"/>
  <c r="N2443" i="7" s="1"/>
  <c r="G2444" i="7"/>
  <c r="N2444" i="7" s="1"/>
  <c r="G2445" i="7"/>
  <c r="N2445" i="7" s="1"/>
  <c r="G2446" i="7"/>
  <c r="N2446" i="7" s="1"/>
  <c r="G2447" i="7"/>
  <c r="N2447" i="7" s="1"/>
  <c r="G2448" i="7"/>
  <c r="N2448" i="7" s="1"/>
  <c r="G2449" i="7"/>
  <c r="N2449" i="7" s="1"/>
  <c r="G2450" i="7"/>
  <c r="N2450" i="7" s="1"/>
  <c r="G2451" i="7"/>
  <c r="N2451" i="7" s="1"/>
  <c r="G2452" i="7"/>
  <c r="N2452" i="7" s="1"/>
  <c r="G2453" i="7"/>
  <c r="N2453" i="7" s="1"/>
  <c r="G2454" i="7"/>
  <c r="N2454" i="7" s="1"/>
  <c r="G2455" i="7"/>
  <c r="N2455" i="7" s="1"/>
  <c r="G2456" i="7"/>
  <c r="N2456" i="7" s="1"/>
  <c r="G2457" i="7"/>
  <c r="N2457" i="7" s="1"/>
  <c r="G2458" i="7"/>
  <c r="N2458" i="7" s="1"/>
  <c r="G2459" i="7"/>
  <c r="N2459" i="7" s="1"/>
  <c r="G2460" i="7"/>
  <c r="N2460" i="7" s="1"/>
  <c r="G2461" i="7"/>
  <c r="N2461" i="7" s="1"/>
  <c r="G2462" i="7"/>
  <c r="N2462" i="7" s="1"/>
  <c r="G2463" i="7"/>
  <c r="N2463" i="7" s="1"/>
  <c r="G2464" i="7"/>
  <c r="N2464" i="7" s="1"/>
  <c r="G2465" i="7"/>
  <c r="N2465" i="7" s="1"/>
  <c r="G2466" i="7"/>
  <c r="N2466" i="7" s="1"/>
  <c r="G2467" i="7"/>
  <c r="N2467" i="7" s="1"/>
  <c r="G2468" i="7"/>
  <c r="N2468" i="7" s="1"/>
  <c r="G2469" i="7"/>
  <c r="N2469" i="7" s="1"/>
  <c r="G2470" i="7"/>
  <c r="N2470" i="7" s="1"/>
  <c r="G2471" i="7"/>
  <c r="N2471" i="7" s="1"/>
  <c r="G2472" i="7"/>
  <c r="N2472" i="7" s="1"/>
  <c r="G2473" i="7"/>
  <c r="N2473" i="7" s="1"/>
  <c r="G2474" i="7"/>
  <c r="N2474" i="7" s="1"/>
  <c r="G2475" i="7"/>
  <c r="N2475" i="7" s="1"/>
  <c r="G2476" i="7"/>
  <c r="N2476" i="7" s="1"/>
  <c r="G2477" i="7"/>
  <c r="N2477" i="7" s="1"/>
  <c r="G2478" i="7"/>
  <c r="N2478" i="7" s="1"/>
  <c r="G2479" i="7"/>
  <c r="N2479" i="7" s="1"/>
  <c r="G2480" i="7"/>
  <c r="N2480" i="7" s="1"/>
  <c r="G2481" i="7"/>
  <c r="N2481" i="7" s="1"/>
  <c r="G2482" i="7"/>
  <c r="N2482" i="7" s="1"/>
  <c r="G2483" i="7"/>
  <c r="N2483" i="7" s="1"/>
  <c r="G2484" i="7"/>
  <c r="N2484" i="7" s="1"/>
  <c r="G2485" i="7"/>
  <c r="N2485" i="7" s="1"/>
  <c r="G2486" i="7"/>
  <c r="N2486" i="7" s="1"/>
  <c r="G2487" i="7"/>
  <c r="N2487" i="7" s="1"/>
  <c r="G2488" i="7"/>
  <c r="N2488" i="7" s="1"/>
  <c r="G2489" i="7"/>
  <c r="N2489" i="7" s="1"/>
  <c r="G2490" i="7"/>
  <c r="N2490" i="7" s="1"/>
  <c r="G2491" i="7"/>
  <c r="N2491" i="7" s="1"/>
  <c r="G2492" i="7"/>
  <c r="N2492" i="7" s="1"/>
  <c r="G2493" i="7"/>
  <c r="N2493" i="7" s="1"/>
  <c r="G2494" i="7"/>
  <c r="N2494" i="7" s="1"/>
  <c r="G2495" i="7"/>
  <c r="N2495" i="7" s="1"/>
  <c r="G2496" i="7"/>
  <c r="N2496" i="7" s="1"/>
  <c r="G2497" i="7"/>
  <c r="N2497" i="7" s="1"/>
  <c r="G2498" i="7"/>
  <c r="N2498" i="7" s="1"/>
  <c r="G2499" i="7"/>
  <c r="N2499" i="7" s="1"/>
  <c r="G2500" i="7"/>
  <c r="N2500" i="7" s="1"/>
  <c r="G2501" i="7"/>
  <c r="N2501" i="7" s="1"/>
  <c r="G2502" i="7"/>
  <c r="N2502" i="7" s="1"/>
  <c r="G2503" i="7"/>
  <c r="N2503" i="7" s="1"/>
  <c r="G2504" i="7"/>
  <c r="N2504" i="7" s="1"/>
  <c r="G2505" i="7"/>
  <c r="N2505" i="7" s="1"/>
  <c r="G2506" i="7"/>
  <c r="N2506" i="7" s="1"/>
  <c r="G2507" i="7"/>
  <c r="N2507" i="7" s="1"/>
  <c r="G2508" i="7"/>
  <c r="N2508" i="7" s="1"/>
  <c r="G2509" i="7"/>
  <c r="N2509" i="7" s="1"/>
  <c r="G2510" i="7"/>
  <c r="N2510" i="7" s="1"/>
  <c r="G2511" i="7"/>
  <c r="N2511" i="7" s="1"/>
  <c r="G2512" i="7"/>
  <c r="N2512" i="7" s="1"/>
  <c r="G2513" i="7"/>
  <c r="N2513" i="7" s="1"/>
  <c r="G2514" i="7"/>
  <c r="N2514" i="7" s="1"/>
  <c r="G2515" i="7"/>
  <c r="N2515" i="7" s="1"/>
  <c r="G2516" i="7"/>
  <c r="N2516" i="7" s="1"/>
  <c r="G2517" i="7"/>
  <c r="N2517" i="7" s="1"/>
  <c r="G2518" i="7"/>
  <c r="N2518" i="7" s="1"/>
  <c r="G2519" i="7"/>
  <c r="N2519" i="7" s="1"/>
  <c r="G2520" i="7"/>
  <c r="N2520" i="7" s="1"/>
  <c r="G2521" i="7"/>
  <c r="N2521" i="7" s="1"/>
  <c r="G2522" i="7"/>
  <c r="N2522" i="7" s="1"/>
  <c r="G2523" i="7"/>
  <c r="N2523" i="7" s="1"/>
  <c r="G2524" i="7"/>
  <c r="N2524" i="7" s="1"/>
  <c r="G2525" i="7"/>
  <c r="N2525" i="7" s="1"/>
  <c r="G2526" i="7"/>
  <c r="N2526" i="7" s="1"/>
  <c r="G2527" i="7"/>
  <c r="N2527" i="7" s="1"/>
  <c r="G2528" i="7"/>
  <c r="N2528" i="7" s="1"/>
  <c r="G2529" i="7"/>
  <c r="N2529" i="7" s="1"/>
  <c r="G2530" i="7"/>
  <c r="N2530" i="7" s="1"/>
  <c r="G2531" i="7"/>
  <c r="N2531" i="7" s="1"/>
  <c r="G2532" i="7"/>
  <c r="N2532" i="7" s="1"/>
  <c r="G2533" i="7"/>
  <c r="N2533" i="7" s="1"/>
  <c r="G2534" i="7"/>
  <c r="N2534" i="7" s="1"/>
  <c r="G2535" i="7"/>
  <c r="N2535" i="7" s="1"/>
  <c r="G2536" i="7"/>
  <c r="N2536" i="7" s="1"/>
  <c r="G2537" i="7"/>
  <c r="N2537" i="7" s="1"/>
  <c r="G2538" i="7"/>
  <c r="N2538" i="7" s="1"/>
  <c r="G2539" i="7"/>
  <c r="N2539" i="7" s="1"/>
  <c r="G2540" i="7"/>
  <c r="N2540" i="7" s="1"/>
  <c r="G2541" i="7"/>
  <c r="N2541" i="7" s="1"/>
  <c r="G2542" i="7"/>
  <c r="N2542" i="7" s="1"/>
  <c r="G2543" i="7"/>
  <c r="N2543" i="7" s="1"/>
  <c r="G2544" i="7"/>
  <c r="N2544" i="7" s="1"/>
  <c r="G2545" i="7"/>
  <c r="N2545" i="7" s="1"/>
  <c r="G2546" i="7"/>
  <c r="N2546" i="7" s="1"/>
  <c r="G2547" i="7"/>
  <c r="N2547" i="7" s="1"/>
  <c r="G2548" i="7"/>
  <c r="N2548" i="7" s="1"/>
  <c r="G2549" i="7"/>
  <c r="N2549" i="7" s="1"/>
  <c r="G2550" i="7"/>
  <c r="N2550" i="7" s="1"/>
  <c r="G2551" i="7"/>
  <c r="N2551" i="7" s="1"/>
  <c r="G2552" i="7"/>
  <c r="N2552" i="7" s="1"/>
  <c r="G2553" i="7"/>
  <c r="N2553" i="7" s="1"/>
  <c r="G2554" i="7"/>
  <c r="N2554" i="7" s="1"/>
  <c r="G2555" i="7"/>
  <c r="N2555" i="7" s="1"/>
  <c r="G2556" i="7"/>
  <c r="N2556" i="7" s="1"/>
  <c r="G2557" i="7"/>
  <c r="N2557" i="7" s="1"/>
  <c r="G2558" i="7"/>
  <c r="N2558" i="7" s="1"/>
  <c r="G2559" i="7"/>
  <c r="N2559" i="7" s="1"/>
  <c r="G2560" i="7"/>
  <c r="N2560" i="7" s="1"/>
  <c r="G2561" i="7"/>
  <c r="N2561" i="7" s="1"/>
  <c r="G2562" i="7"/>
  <c r="N2562" i="7" s="1"/>
  <c r="G2563" i="7"/>
  <c r="N2563" i="7" s="1"/>
  <c r="G2564" i="7"/>
  <c r="N2564" i="7" s="1"/>
  <c r="G2565" i="7"/>
  <c r="N2565" i="7" s="1"/>
  <c r="G2566" i="7"/>
  <c r="N2566" i="7" s="1"/>
  <c r="G2567" i="7"/>
  <c r="N2567" i="7" s="1"/>
  <c r="G2568" i="7"/>
  <c r="N2568" i="7" s="1"/>
  <c r="G2569" i="7"/>
  <c r="N2569" i="7" s="1"/>
  <c r="G2570" i="7"/>
  <c r="N2570" i="7" s="1"/>
  <c r="G2571" i="7"/>
  <c r="N2571" i="7" s="1"/>
  <c r="G2572" i="7"/>
  <c r="N2572" i="7" s="1"/>
  <c r="G2573" i="7"/>
  <c r="N2573" i="7" s="1"/>
  <c r="G2574" i="7"/>
  <c r="N2574" i="7" s="1"/>
  <c r="G2575" i="7"/>
  <c r="N2575" i="7" s="1"/>
  <c r="G2576" i="7"/>
  <c r="N2576" i="7" s="1"/>
  <c r="G2577" i="7"/>
  <c r="N2577" i="7" s="1"/>
  <c r="G2578" i="7"/>
  <c r="N2578" i="7" s="1"/>
  <c r="G2579" i="7"/>
  <c r="N2579" i="7" s="1"/>
  <c r="G2580" i="7"/>
  <c r="N2580" i="7" s="1"/>
  <c r="G2581" i="7"/>
  <c r="N2581" i="7" s="1"/>
  <c r="G2582" i="7"/>
  <c r="N2582" i="7" s="1"/>
  <c r="G2583" i="7"/>
  <c r="N2583" i="7" s="1"/>
  <c r="G2584" i="7"/>
  <c r="N2584" i="7" s="1"/>
  <c r="G2585" i="7"/>
  <c r="N2585" i="7" s="1"/>
  <c r="G2586" i="7"/>
  <c r="N2586" i="7" s="1"/>
  <c r="G2587" i="7"/>
  <c r="N2587" i="7" s="1"/>
  <c r="G2588" i="7"/>
  <c r="N2588" i="7" s="1"/>
  <c r="G2589" i="7"/>
  <c r="N2589" i="7" s="1"/>
  <c r="G2590" i="7"/>
  <c r="N2590" i="7" s="1"/>
  <c r="G2591" i="7"/>
  <c r="N2591" i="7" s="1"/>
  <c r="G2592" i="7"/>
  <c r="N2592" i="7" s="1"/>
  <c r="G2593" i="7"/>
  <c r="N2593" i="7" s="1"/>
  <c r="G2594" i="7"/>
  <c r="N2594" i="7" s="1"/>
  <c r="G2595" i="7"/>
  <c r="N2595" i="7" s="1"/>
  <c r="G2596" i="7"/>
  <c r="N2596" i="7" s="1"/>
  <c r="G2597" i="7"/>
  <c r="N2597" i="7" s="1"/>
  <c r="G2598" i="7"/>
  <c r="N2598" i="7" s="1"/>
  <c r="G2599" i="7"/>
  <c r="N2599" i="7" s="1"/>
  <c r="G2600" i="7"/>
  <c r="N2600" i="7" s="1"/>
  <c r="G2601" i="7"/>
  <c r="N2601" i="7" s="1"/>
  <c r="G2602" i="7"/>
  <c r="N2602" i="7" s="1"/>
  <c r="G2603" i="7"/>
  <c r="N2603" i="7" s="1"/>
  <c r="G2604" i="7"/>
  <c r="N2604" i="7" s="1"/>
  <c r="G2605" i="7"/>
  <c r="N2605" i="7" s="1"/>
  <c r="G2606" i="7"/>
  <c r="N2606" i="7" s="1"/>
  <c r="G2607" i="7"/>
  <c r="N2607" i="7" s="1"/>
  <c r="G2608" i="7"/>
  <c r="N2608" i="7" s="1"/>
  <c r="G2609" i="7"/>
  <c r="N2609" i="7" s="1"/>
  <c r="G2610" i="7"/>
  <c r="N2610" i="7" s="1"/>
  <c r="G2611" i="7"/>
  <c r="N2611" i="7" s="1"/>
  <c r="G2612" i="7"/>
  <c r="N2612" i="7" s="1"/>
  <c r="G2613" i="7"/>
  <c r="N2613" i="7" s="1"/>
  <c r="G2614" i="7"/>
  <c r="N2614" i="7" s="1"/>
  <c r="G2615" i="7"/>
  <c r="N2615" i="7" s="1"/>
  <c r="G2616" i="7"/>
  <c r="N2616" i="7" s="1"/>
  <c r="G2617" i="7"/>
  <c r="N2617" i="7" s="1"/>
  <c r="G2618" i="7"/>
  <c r="N2618" i="7" s="1"/>
  <c r="G2619" i="7"/>
  <c r="N2619" i="7" s="1"/>
  <c r="G2620" i="7"/>
  <c r="N2620" i="7" s="1"/>
  <c r="G2621" i="7"/>
  <c r="N2621" i="7" s="1"/>
  <c r="G2622" i="7"/>
  <c r="N2622" i="7" s="1"/>
  <c r="G2623" i="7"/>
  <c r="N2623" i="7" s="1"/>
  <c r="G2624" i="7"/>
  <c r="N2624" i="7" s="1"/>
  <c r="G2625" i="7"/>
  <c r="N2625" i="7" s="1"/>
  <c r="G2626" i="7"/>
  <c r="N2626" i="7" s="1"/>
  <c r="G2627" i="7"/>
  <c r="N2627" i="7" s="1"/>
  <c r="G2628" i="7"/>
  <c r="N2628" i="7" s="1"/>
  <c r="G2629" i="7"/>
  <c r="N2629" i="7" s="1"/>
  <c r="G2630" i="7"/>
  <c r="N2630" i="7" s="1"/>
  <c r="G2631" i="7"/>
  <c r="N2631" i="7" s="1"/>
  <c r="G2632" i="7"/>
  <c r="N2632" i="7" s="1"/>
  <c r="G2633" i="7"/>
  <c r="N2633" i="7" s="1"/>
  <c r="G2634" i="7"/>
  <c r="N2634" i="7" s="1"/>
  <c r="G2635" i="7"/>
  <c r="N2635" i="7" s="1"/>
  <c r="G2636" i="7"/>
  <c r="N2636" i="7" s="1"/>
  <c r="G2637" i="7"/>
  <c r="N2637" i="7" s="1"/>
  <c r="G2638" i="7"/>
  <c r="N2638" i="7" s="1"/>
  <c r="G2639" i="7"/>
  <c r="N2639" i="7" s="1"/>
  <c r="G2640" i="7"/>
  <c r="N2640" i="7" s="1"/>
  <c r="G2641" i="7"/>
  <c r="N2641" i="7" s="1"/>
  <c r="G2642" i="7"/>
  <c r="N2642" i="7" s="1"/>
  <c r="G2643" i="7"/>
  <c r="N2643" i="7" s="1"/>
  <c r="G2644" i="7"/>
  <c r="N2644" i="7" s="1"/>
  <c r="G2645" i="7"/>
  <c r="N2645" i="7" s="1"/>
  <c r="G2646" i="7"/>
  <c r="N2646" i="7" s="1"/>
  <c r="G2647" i="7"/>
  <c r="N2647" i="7" s="1"/>
  <c r="G2648" i="7"/>
  <c r="N2648" i="7" s="1"/>
  <c r="G2649" i="7"/>
  <c r="N2649" i="7" s="1"/>
  <c r="G2650" i="7"/>
  <c r="N2650" i="7" s="1"/>
  <c r="G2651" i="7"/>
  <c r="N2651" i="7" s="1"/>
  <c r="G2652" i="7"/>
  <c r="N2652" i="7" s="1"/>
  <c r="G2653" i="7"/>
  <c r="N2653" i="7" s="1"/>
  <c r="G2654" i="7"/>
  <c r="N2654" i="7" s="1"/>
  <c r="G2655" i="7"/>
  <c r="N2655" i="7" s="1"/>
  <c r="G2656" i="7"/>
  <c r="N2656" i="7" s="1"/>
  <c r="G2657" i="7"/>
  <c r="N2657" i="7" s="1"/>
  <c r="G2658" i="7"/>
  <c r="N2658" i="7" s="1"/>
  <c r="G2659" i="7"/>
  <c r="N2659" i="7" s="1"/>
  <c r="G2660" i="7"/>
  <c r="N2660" i="7" s="1"/>
  <c r="G2661" i="7"/>
  <c r="N2661" i="7" s="1"/>
  <c r="G2662" i="7"/>
  <c r="N2662" i="7" s="1"/>
  <c r="G2663" i="7"/>
  <c r="N2663" i="7" s="1"/>
  <c r="G2664" i="7"/>
  <c r="N2664" i="7" s="1"/>
  <c r="G2665" i="7"/>
  <c r="N2665" i="7" s="1"/>
  <c r="G2666" i="7"/>
  <c r="N2666" i="7" s="1"/>
  <c r="G2667" i="7"/>
  <c r="N2667" i="7" s="1"/>
  <c r="G2668" i="7"/>
  <c r="N2668" i="7" s="1"/>
  <c r="G2669" i="7"/>
  <c r="N2669" i="7" s="1"/>
  <c r="G2670" i="7"/>
  <c r="N2670" i="7" s="1"/>
  <c r="G2671" i="7"/>
  <c r="N2671" i="7" s="1"/>
  <c r="G2672" i="7"/>
  <c r="N2672" i="7" s="1"/>
  <c r="G2673" i="7"/>
  <c r="N2673" i="7" s="1"/>
  <c r="G2674" i="7"/>
  <c r="N2674" i="7" s="1"/>
  <c r="G2675" i="7"/>
  <c r="N2675" i="7" s="1"/>
  <c r="G2676" i="7"/>
  <c r="N2676" i="7" s="1"/>
  <c r="G2677" i="7"/>
  <c r="N2677" i="7" s="1"/>
  <c r="G2678" i="7"/>
  <c r="N2678" i="7" s="1"/>
  <c r="G2679" i="7"/>
  <c r="N2679" i="7" s="1"/>
  <c r="G2680" i="7"/>
  <c r="N2680" i="7" s="1"/>
  <c r="G2681" i="7"/>
  <c r="N2681" i="7" s="1"/>
  <c r="G2682" i="7"/>
  <c r="N2682" i="7" s="1"/>
  <c r="G2683" i="7"/>
  <c r="N2683" i="7" s="1"/>
  <c r="G2684" i="7"/>
  <c r="N2684" i="7" s="1"/>
  <c r="G2685" i="7"/>
  <c r="N2685" i="7" s="1"/>
  <c r="G2686" i="7"/>
  <c r="N2686" i="7" s="1"/>
  <c r="G2687" i="7"/>
  <c r="N2687" i="7" s="1"/>
  <c r="G2688" i="7"/>
  <c r="N2688" i="7" s="1"/>
  <c r="G2689" i="7"/>
  <c r="N2689" i="7" s="1"/>
  <c r="G2690" i="7"/>
  <c r="N2690" i="7" s="1"/>
  <c r="G2691" i="7"/>
  <c r="N2691" i="7" s="1"/>
  <c r="G2692" i="7"/>
  <c r="N2692" i="7" s="1"/>
  <c r="G2693" i="7"/>
  <c r="N2693" i="7" s="1"/>
  <c r="G2694" i="7"/>
  <c r="N2694" i="7" s="1"/>
  <c r="G2695" i="7"/>
  <c r="N2695" i="7" s="1"/>
  <c r="G2696" i="7"/>
  <c r="N2696" i="7" s="1"/>
  <c r="G2697" i="7"/>
  <c r="N2697" i="7" s="1"/>
  <c r="G2698" i="7"/>
  <c r="N2698" i="7" s="1"/>
  <c r="G2699" i="7"/>
  <c r="N2699" i="7" s="1"/>
  <c r="G2700" i="7"/>
  <c r="N2700" i="7" s="1"/>
  <c r="G2701" i="7"/>
  <c r="N2701" i="7" s="1"/>
  <c r="G2702" i="7"/>
  <c r="N2702" i="7" s="1"/>
  <c r="G2703" i="7"/>
  <c r="N2703" i="7" s="1"/>
  <c r="G2704" i="7"/>
  <c r="N2704" i="7" s="1"/>
  <c r="G2705" i="7"/>
  <c r="N2705" i="7" s="1"/>
  <c r="G2706" i="7"/>
  <c r="N2706" i="7" s="1"/>
  <c r="G2707" i="7"/>
  <c r="N2707" i="7" s="1"/>
  <c r="G2708" i="7"/>
  <c r="N2708" i="7" s="1"/>
  <c r="G2709" i="7"/>
  <c r="N2709" i="7" s="1"/>
  <c r="G2710" i="7"/>
  <c r="N2710" i="7" s="1"/>
  <c r="G2711" i="7"/>
  <c r="N2711" i="7" s="1"/>
  <c r="G2712" i="7"/>
  <c r="N2712" i="7" s="1"/>
  <c r="G2713" i="7"/>
  <c r="N2713" i="7" s="1"/>
  <c r="G2714" i="7"/>
  <c r="N2714" i="7" s="1"/>
  <c r="G2715" i="7"/>
  <c r="N2715" i="7" s="1"/>
  <c r="G2716" i="7"/>
  <c r="N2716" i="7" s="1"/>
  <c r="G2717" i="7"/>
  <c r="N2717" i="7" s="1"/>
  <c r="G2718" i="7"/>
  <c r="N2718" i="7" s="1"/>
  <c r="G2719" i="7"/>
  <c r="N2719" i="7" s="1"/>
  <c r="G2720" i="7"/>
  <c r="N2720" i="7" s="1"/>
  <c r="G2721" i="7"/>
  <c r="N2721" i="7" s="1"/>
  <c r="G2722" i="7"/>
  <c r="N2722" i="7" s="1"/>
  <c r="G2723" i="7"/>
  <c r="N2723" i="7" s="1"/>
  <c r="G2724" i="7"/>
  <c r="N2724" i="7" s="1"/>
  <c r="G2725" i="7"/>
  <c r="N2725" i="7" s="1"/>
  <c r="G2726" i="7"/>
  <c r="N2726" i="7" s="1"/>
  <c r="G2727" i="7"/>
  <c r="N2727" i="7" s="1"/>
  <c r="G2728" i="7"/>
  <c r="N2728" i="7" s="1"/>
  <c r="G2729" i="7"/>
  <c r="N2729" i="7" s="1"/>
  <c r="G2730" i="7"/>
  <c r="N2730" i="7" s="1"/>
  <c r="G2731" i="7"/>
  <c r="N2731" i="7" s="1"/>
  <c r="G2732" i="7"/>
  <c r="N2732" i="7" s="1"/>
  <c r="G2733" i="7"/>
  <c r="N2733" i="7" s="1"/>
  <c r="G2734" i="7"/>
  <c r="N2734" i="7" s="1"/>
  <c r="G2735" i="7"/>
  <c r="N2735" i="7" s="1"/>
  <c r="G2736" i="7"/>
  <c r="N2736" i="7" s="1"/>
  <c r="G2737" i="7"/>
  <c r="N2737" i="7" s="1"/>
  <c r="G2738" i="7"/>
  <c r="N2738" i="7" s="1"/>
  <c r="G2739" i="7"/>
  <c r="N2739" i="7" s="1"/>
  <c r="G2740" i="7"/>
  <c r="N2740" i="7" s="1"/>
  <c r="G2741" i="7"/>
  <c r="N2741" i="7" s="1"/>
  <c r="G2742" i="7"/>
  <c r="N2742" i="7" s="1"/>
  <c r="G2743" i="7"/>
  <c r="N2743" i="7" s="1"/>
  <c r="G2744" i="7"/>
  <c r="N2744" i="7" s="1"/>
  <c r="G2745" i="7"/>
  <c r="N2745" i="7" s="1"/>
  <c r="G2746" i="7"/>
  <c r="N2746" i="7" s="1"/>
  <c r="G2747" i="7"/>
  <c r="N2747" i="7" s="1"/>
  <c r="G2748" i="7"/>
  <c r="N2748" i="7" s="1"/>
  <c r="G2749" i="7"/>
  <c r="N2749" i="7" s="1"/>
  <c r="G2750" i="7"/>
  <c r="N2750" i="7" s="1"/>
  <c r="G2751" i="7"/>
  <c r="N2751" i="7" s="1"/>
  <c r="G2752" i="7"/>
  <c r="N2752" i="7" s="1"/>
  <c r="G2753" i="7"/>
  <c r="N2753" i="7" s="1"/>
  <c r="G2754" i="7"/>
  <c r="N2754" i="7" s="1"/>
  <c r="G2755" i="7"/>
  <c r="N2755" i="7" s="1"/>
  <c r="G2756" i="7"/>
  <c r="N2756" i="7" s="1"/>
  <c r="G2757" i="7"/>
  <c r="N2757" i="7" s="1"/>
  <c r="G2758" i="7"/>
  <c r="N2758" i="7" s="1"/>
  <c r="G2759" i="7"/>
  <c r="N2759" i="7" s="1"/>
  <c r="G2760" i="7"/>
  <c r="N2760" i="7" s="1"/>
  <c r="G2761" i="7"/>
  <c r="N2761" i="7" s="1"/>
  <c r="G2762" i="7"/>
  <c r="N2762" i="7" s="1"/>
  <c r="G2763" i="7"/>
  <c r="N2763" i="7" s="1"/>
  <c r="G2764" i="7"/>
  <c r="N2764" i="7" s="1"/>
  <c r="G2765" i="7"/>
  <c r="N2765" i="7" s="1"/>
  <c r="G2766" i="7"/>
  <c r="N2766" i="7" s="1"/>
  <c r="G2767" i="7"/>
  <c r="N2767" i="7" s="1"/>
  <c r="G2768" i="7"/>
  <c r="N2768" i="7" s="1"/>
  <c r="G2769" i="7"/>
  <c r="N2769" i="7" s="1"/>
  <c r="G2770" i="7"/>
  <c r="N2770" i="7" s="1"/>
  <c r="G2771" i="7"/>
  <c r="N2771" i="7" s="1"/>
  <c r="G2772" i="7"/>
  <c r="N2772" i="7" s="1"/>
  <c r="G2773" i="7"/>
  <c r="N2773" i="7" s="1"/>
  <c r="G2774" i="7"/>
  <c r="N2774" i="7" s="1"/>
  <c r="G2775" i="7"/>
  <c r="N2775" i="7" s="1"/>
  <c r="G2776" i="7"/>
  <c r="N2776" i="7" s="1"/>
  <c r="G2777" i="7"/>
  <c r="N2777" i="7" s="1"/>
  <c r="G2778" i="7"/>
  <c r="N2778" i="7" s="1"/>
  <c r="G2779" i="7"/>
  <c r="N2779" i="7" s="1"/>
  <c r="G2780" i="7"/>
  <c r="N2780" i="7" s="1"/>
  <c r="G2781" i="7"/>
  <c r="N2781" i="7" s="1"/>
  <c r="G2782" i="7"/>
  <c r="N2782" i="7" s="1"/>
  <c r="G2783" i="7"/>
  <c r="N2783" i="7" s="1"/>
  <c r="G2784" i="7"/>
  <c r="N2784" i="7" s="1"/>
  <c r="G2785" i="7"/>
  <c r="N2785" i="7" s="1"/>
  <c r="G2786" i="7"/>
  <c r="N2786" i="7" s="1"/>
  <c r="G2787" i="7"/>
  <c r="N2787" i="7" s="1"/>
  <c r="G2788" i="7"/>
  <c r="N2788" i="7" s="1"/>
  <c r="G2789" i="7"/>
  <c r="N2789" i="7" s="1"/>
  <c r="G2790" i="7"/>
  <c r="N2790" i="7" s="1"/>
  <c r="G2791" i="7"/>
  <c r="N2791" i="7" s="1"/>
  <c r="G2792" i="7"/>
  <c r="N2792" i="7" s="1"/>
  <c r="G2793" i="7"/>
  <c r="N2793" i="7" s="1"/>
  <c r="G2794" i="7"/>
  <c r="N2794" i="7" s="1"/>
  <c r="G2795" i="7"/>
  <c r="N2795" i="7" s="1"/>
  <c r="G2796" i="7"/>
  <c r="N2796" i="7" s="1"/>
  <c r="G2797" i="7"/>
  <c r="N2797" i="7" s="1"/>
  <c r="G2798" i="7"/>
  <c r="N2798" i="7" s="1"/>
  <c r="G2799" i="7"/>
  <c r="N2799" i="7" s="1"/>
  <c r="G2800" i="7"/>
  <c r="N2800" i="7" s="1"/>
  <c r="G2801" i="7"/>
  <c r="N2801" i="7" s="1"/>
  <c r="G2802" i="7"/>
  <c r="N2802" i="7" s="1"/>
  <c r="G2803" i="7"/>
  <c r="N2803" i="7" s="1"/>
  <c r="G2804" i="7"/>
  <c r="N2804" i="7" s="1"/>
  <c r="G2805" i="7"/>
  <c r="N2805" i="7" s="1"/>
  <c r="G2806" i="7"/>
  <c r="N2806" i="7" s="1"/>
  <c r="G2807" i="7"/>
  <c r="N2807" i="7" s="1"/>
  <c r="G2808" i="7"/>
  <c r="N2808" i="7" s="1"/>
  <c r="G2809" i="7"/>
  <c r="N2809" i="7" s="1"/>
  <c r="G2810" i="7"/>
  <c r="N2810" i="7" s="1"/>
  <c r="G2811" i="7"/>
  <c r="N2811" i="7" s="1"/>
  <c r="G2812" i="7"/>
  <c r="N2812" i="7" s="1"/>
  <c r="G2813" i="7"/>
  <c r="N2813" i="7" s="1"/>
  <c r="G2814" i="7"/>
  <c r="N2814" i="7" s="1"/>
  <c r="G2815" i="7"/>
  <c r="N2815" i="7" s="1"/>
  <c r="G2816" i="7"/>
  <c r="N2816" i="7" s="1"/>
  <c r="G2817" i="7"/>
  <c r="N2817" i="7" s="1"/>
  <c r="G2818" i="7"/>
  <c r="N2818" i="7" s="1"/>
  <c r="G2819" i="7"/>
  <c r="N2819" i="7" s="1"/>
  <c r="G2820" i="7"/>
  <c r="N2820" i="7" s="1"/>
  <c r="G2821" i="7"/>
  <c r="N2821" i="7" s="1"/>
  <c r="G2822" i="7"/>
  <c r="N2822" i="7" s="1"/>
  <c r="G2823" i="7"/>
  <c r="N2823" i="7" s="1"/>
  <c r="G2824" i="7"/>
  <c r="N2824" i="7" s="1"/>
  <c r="G2825" i="7"/>
  <c r="N2825" i="7" s="1"/>
  <c r="G2826" i="7"/>
  <c r="N2826" i="7" s="1"/>
  <c r="G2827" i="7"/>
  <c r="N2827" i="7" s="1"/>
  <c r="G2828" i="7"/>
  <c r="N2828" i="7" s="1"/>
  <c r="G2829" i="7"/>
  <c r="N2829" i="7" s="1"/>
  <c r="G2830" i="7"/>
  <c r="N2830" i="7" s="1"/>
  <c r="G2831" i="7"/>
  <c r="N2831" i="7" s="1"/>
  <c r="G2832" i="7"/>
  <c r="N2832" i="7" s="1"/>
  <c r="G2833" i="7"/>
  <c r="N2833" i="7" s="1"/>
  <c r="G2834" i="7"/>
  <c r="N2834" i="7" s="1"/>
  <c r="G2835" i="7"/>
  <c r="N2835" i="7" s="1"/>
  <c r="G2836" i="7"/>
  <c r="N2836" i="7" s="1"/>
  <c r="G2837" i="7"/>
  <c r="N2837" i="7" s="1"/>
  <c r="G2838" i="7"/>
  <c r="N2838" i="7" s="1"/>
  <c r="G2839" i="7"/>
  <c r="N2839" i="7" s="1"/>
  <c r="G2840" i="7"/>
  <c r="N2840" i="7" s="1"/>
  <c r="G2841" i="7"/>
  <c r="N2841" i="7" s="1"/>
  <c r="G2842" i="7"/>
  <c r="N2842" i="7" s="1"/>
  <c r="G2843" i="7"/>
  <c r="N2843" i="7" s="1"/>
  <c r="G2844" i="7"/>
  <c r="N2844" i="7" s="1"/>
  <c r="G2845" i="7"/>
  <c r="N2845" i="7" s="1"/>
  <c r="G2846" i="7"/>
  <c r="N2846" i="7" s="1"/>
  <c r="G2847" i="7"/>
  <c r="N2847" i="7" s="1"/>
  <c r="G2848" i="7"/>
  <c r="N2848" i="7" s="1"/>
  <c r="G2849" i="7"/>
  <c r="N2849" i="7" s="1"/>
  <c r="G2850" i="7"/>
  <c r="N2850" i="7" s="1"/>
  <c r="G2851" i="7"/>
  <c r="N2851" i="7" s="1"/>
  <c r="G2852" i="7"/>
  <c r="N2852" i="7" s="1"/>
  <c r="G2853" i="7"/>
  <c r="N2853" i="7" s="1"/>
  <c r="G2854" i="7"/>
  <c r="N2854" i="7" s="1"/>
  <c r="G2855" i="7"/>
  <c r="N2855" i="7" s="1"/>
  <c r="G2856" i="7"/>
  <c r="N2856" i="7" s="1"/>
  <c r="G2857" i="7"/>
  <c r="N2857" i="7" s="1"/>
  <c r="G2858" i="7"/>
  <c r="N2858" i="7" s="1"/>
  <c r="G2859" i="7"/>
  <c r="N2859" i="7" s="1"/>
  <c r="G2860" i="7"/>
  <c r="N2860" i="7" s="1"/>
  <c r="G2861" i="7"/>
  <c r="N2861" i="7" s="1"/>
  <c r="G2862" i="7"/>
  <c r="N2862" i="7" s="1"/>
  <c r="G2863" i="7"/>
  <c r="N2863" i="7" s="1"/>
  <c r="G2864" i="7"/>
  <c r="N2864" i="7" s="1"/>
  <c r="G2865" i="7"/>
  <c r="N2865" i="7" s="1"/>
  <c r="G2866" i="7"/>
  <c r="N2866" i="7" s="1"/>
  <c r="G2867" i="7"/>
  <c r="N2867" i="7" s="1"/>
  <c r="G2868" i="7"/>
  <c r="N2868" i="7" s="1"/>
  <c r="G2869" i="7"/>
  <c r="N2869" i="7" s="1"/>
  <c r="G2870" i="7"/>
  <c r="N2870" i="7" s="1"/>
  <c r="G2871" i="7"/>
  <c r="N2871" i="7" s="1"/>
  <c r="G2872" i="7"/>
  <c r="N2872" i="7" s="1"/>
  <c r="G2873" i="7"/>
  <c r="N2873" i="7" s="1"/>
  <c r="G2874" i="7"/>
  <c r="N2874" i="7" s="1"/>
  <c r="G2875" i="7"/>
  <c r="N2875" i="7" s="1"/>
  <c r="G2876" i="7"/>
  <c r="N2876" i="7" s="1"/>
  <c r="G2877" i="7"/>
  <c r="N2877" i="7" s="1"/>
  <c r="G2878" i="7"/>
  <c r="N2878" i="7" s="1"/>
  <c r="G2879" i="7"/>
  <c r="N2879" i="7" s="1"/>
  <c r="G2880" i="7"/>
  <c r="N2880" i="7" s="1"/>
  <c r="G2881" i="7"/>
  <c r="N2881" i="7" s="1"/>
  <c r="G2882" i="7"/>
  <c r="N2882" i="7" s="1"/>
  <c r="G2883" i="7"/>
  <c r="N2883" i="7" s="1"/>
  <c r="G2884" i="7"/>
  <c r="N2884" i="7" s="1"/>
  <c r="G2885" i="7"/>
  <c r="N2885" i="7" s="1"/>
  <c r="G2886" i="7"/>
  <c r="N2886" i="7" s="1"/>
  <c r="G2887" i="7"/>
  <c r="N2887" i="7" s="1"/>
  <c r="G2888" i="7"/>
  <c r="N2888" i="7" s="1"/>
  <c r="G2889" i="7"/>
  <c r="N2889" i="7" s="1"/>
  <c r="G2890" i="7"/>
  <c r="N2890" i="7" s="1"/>
  <c r="G2891" i="7"/>
  <c r="N2891" i="7" s="1"/>
  <c r="G2892" i="7"/>
  <c r="N2892" i="7" s="1"/>
  <c r="G2893" i="7"/>
  <c r="N2893" i="7" s="1"/>
  <c r="G2894" i="7"/>
  <c r="N2894" i="7" s="1"/>
  <c r="G2895" i="7"/>
  <c r="N2895" i="7" s="1"/>
  <c r="G2896" i="7"/>
  <c r="N2896" i="7" s="1"/>
  <c r="G2897" i="7"/>
  <c r="N2897" i="7" s="1"/>
  <c r="G2898" i="7"/>
  <c r="N2898" i="7" s="1"/>
  <c r="G2899" i="7"/>
  <c r="N2899" i="7" s="1"/>
  <c r="G2900" i="7"/>
  <c r="N2900" i="7" s="1"/>
  <c r="G2901" i="7"/>
  <c r="N2901" i="7" s="1"/>
  <c r="G2902" i="7"/>
  <c r="N2902" i="7" s="1"/>
  <c r="G2903" i="7"/>
  <c r="N2903" i="7" s="1"/>
  <c r="G2904" i="7"/>
  <c r="N2904" i="7" s="1"/>
  <c r="G2905" i="7"/>
  <c r="N2905" i="7" s="1"/>
  <c r="G2906" i="7"/>
  <c r="N2906" i="7" s="1"/>
  <c r="G2907" i="7"/>
  <c r="N2907" i="7" s="1"/>
  <c r="G2908" i="7"/>
  <c r="N2908" i="7" s="1"/>
  <c r="G2909" i="7"/>
  <c r="N2909" i="7" s="1"/>
  <c r="G2910" i="7"/>
  <c r="N2910" i="7" s="1"/>
  <c r="G2911" i="7"/>
  <c r="N2911" i="7" s="1"/>
  <c r="G2912" i="7"/>
  <c r="N2912" i="7" s="1"/>
  <c r="G2913" i="7"/>
  <c r="N2913" i="7" s="1"/>
  <c r="G2914" i="7"/>
  <c r="N2914" i="7" s="1"/>
  <c r="G2915" i="7"/>
  <c r="N2915" i="7" s="1"/>
  <c r="G2916" i="7"/>
  <c r="N2916" i="7" s="1"/>
  <c r="G2917" i="7"/>
  <c r="N2917" i="7" s="1"/>
  <c r="G2918" i="7"/>
  <c r="N2918" i="7" s="1"/>
  <c r="G2919" i="7"/>
  <c r="N2919" i="7" s="1"/>
  <c r="G2920" i="7"/>
  <c r="N2920" i="7" s="1"/>
  <c r="G2921" i="7"/>
  <c r="N2921" i="7" s="1"/>
  <c r="G2922" i="7"/>
  <c r="N2922" i="7" s="1"/>
  <c r="G2923" i="7"/>
  <c r="N2923" i="7" s="1"/>
  <c r="G2924" i="7"/>
  <c r="N2924" i="7" s="1"/>
  <c r="G2925" i="7"/>
  <c r="N2925" i="7" s="1"/>
  <c r="G2926" i="7"/>
  <c r="N2926" i="7" s="1"/>
  <c r="G2927" i="7"/>
  <c r="N2927" i="7" s="1"/>
  <c r="G2928" i="7"/>
  <c r="N2928" i="7" s="1"/>
  <c r="G2929" i="7"/>
  <c r="N2929" i="7" s="1"/>
  <c r="G2930" i="7"/>
  <c r="N2930" i="7" s="1"/>
  <c r="G2931" i="7"/>
  <c r="N2931" i="7" s="1"/>
  <c r="G2932" i="7"/>
  <c r="N2932" i="7" s="1"/>
  <c r="G2933" i="7"/>
  <c r="N2933" i="7" s="1"/>
  <c r="G2934" i="7"/>
  <c r="N2934" i="7" s="1"/>
  <c r="G2935" i="7"/>
  <c r="N2935" i="7" s="1"/>
  <c r="G2936" i="7"/>
  <c r="N2936" i="7" s="1"/>
  <c r="G2937" i="7"/>
  <c r="N2937" i="7" s="1"/>
  <c r="G2938" i="7"/>
  <c r="N2938" i="7" s="1"/>
  <c r="G2939" i="7"/>
  <c r="N2939" i="7" s="1"/>
  <c r="G2940" i="7"/>
  <c r="N2940" i="7" s="1"/>
  <c r="G2941" i="7"/>
  <c r="N2941" i="7" s="1"/>
  <c r="G2942" i="7"/>
  <c r="N2942" i="7" s="1"/>
  <c r="G2943" i="7"/>
  <c r="N2943" i="7" s="1"/>
  <c r="G2944" i="7"/>
  <c r="N2944" i="7" s="1"/>
  <c r="G2945" i="7"/>
  <c r="N2945" i="7" s="1"/>
  <c r="G2946" i="7"/>
  <c r="N2946" i="7" s="1"/>
  <c r="G2947" i="7"/>
  <c r="N2947" i="7" s="1"/>
  <c r="G2948" i="7"/>
  <c r="N2948" i="7" s="1"/>
  <c r="G2949" i="7"/>
  <c r="N2949" i="7" s="1"/>
  <c r="G2950" i="7"/>
  <c r="N2950" i="7" s="1"/>
  <c r="G2951" i="7"/>
  <c r="N2951" i="7" s="1"/>
  <c r="G2952" i="7"/>
  <c r="N2952" i="7" s="1"/>
  <c r="G2953" i="7"/>
  <c r="N2953" i="7" s="1"/>
  <c r="G2954" i="7"/>
  <c r="N2954" i="7" s="1"/>
  <c r="G2955" i="7"/>
  <c r="N2955" i="7" s="1"/>
  <c r="G2956" i="7"/>
  <c r="N2956" i="7" s="1"/>
  <c r="G2957" i="7"/>
  <c r="N2957" i="7" s="1"/>
  <c r="G2958" i="7"/>
  <c r="N2958" i="7" s="1"/>
  <c r="G2959" i="7"/>
  <c r="N2959" i="7" s="1"/>
  <c r="G2960" i="7"/>
  <c r="N2960" i="7" s="1"/>
  <c r="G2961" i="7"/>
  <c r="N2961" i="7" s="1"/>
  <c r="G2962" i="7"/>
  <c r="N2962" i="7" s="1"/>
  <c r="G2963" i="7"/>
  <c r="N2963" i="7" s="1"/>
  <c r="G2964" i="7"/>
  <c r="N2964" i="7" s="1"/>
  <c r="G2965" i="7"/>
  <c r="N2965" i="7" s="1"/>
  <c r="G2966" i="7"/>
  <c r="N2966" i="7" s="1"/>
  <c r="G2967" i="7"/>
  <c r="N2967" i="7" s="1"/>
  <c r="G2968" i="7"/>
  <c r="N2968" i="7" s="1"/>
  <c r="G2969" i="7"/>
  <c r="N2969" i="7" s="1"/>
  <c r="G2970" i="7"/>
  <c r="N2970" i="7" s="1"/>
  <c r="G2971" i="7"/>
  <c r="N2971" i="7" s="1"/>
  <c r="G2972" i="7"/>
  <c r="N2972" i="7" s="1"/>
  <c r="G2973" i="7"/>
  <c r="N2973" i="7" s="1"/>
  <c r="G2974" i="7"/>
  <c r="N2974" i="7" s="1"/>
  <c r="G2975" i="7"/>
  <c r="N2975" i="7" s="1"/>
  <c r="G2976" i="7"/>
  <c r="N2976" i="7" s="1"/>
  <c r="G2977" i="7"/>
  <c r="N2977" i="7" s="1"/>
  <c r="G2978" i="7"/>
  <c r="N2978" i="7" s="1"/>
  <c r="G2979" i="7"/>
  <c r="N2979" i="7" s="1"/>
  <c r="G2980" i="7"/>
  <c r="N2980" i="7" s="1"/>
  <c r="G2981" i="7"/>
  <c r="N2981" i="7" s="1"/>
  <c r="G2982" i="7"/>
  <c r="N2982" i="7" s="1"/>
  <c r="G2983" i="7"/>
  <c r="N2983" i="7" s="1"/>
  <c r="G2984" i="7"/>
  <c r="N2984" i="7" s="1"/>
  <c r="G2985" i="7"/>
  <c r="N2985" i="7" s="1"/>
  <c r="G2986" i="7"/>
  <c r="N2986" i="7" s="1"/>
  <c r="G2987" i="7"/>
  <c r="N2987" i="7" s="1"/>
  <c r="G2988" i="7"/>
  <c r="N2988" i="7" s="1"/>
  <c r="G2989" i="7"/>
  <c r="N2989" i="7" s="1"/>
  <c r="G2990" i="7"/>
  <c r="N2990" i="7" s="1"/>
  <c r="G2991" i="7"/>
  <c r="N2991" i="7" s="1"/>
  <c r="G2992" i="7"/>
  <c r="N2992" i="7" s="1"/>
  <c r="G2993" i="7"/>
  <c r="N2993" i="7" s="1"/>
  <c r="G2994" i="7"/>
  <c r="N2994" i="7" s="1"/>
  <c r="G2995" i="7"/>
  <c r="N2995" i="7" s="1"/>
  <c r="G2996" i="7"/>
  <c r="N2996" i="7" s="1"/>
  <c r="G2997" i="7"/>
  <c r="N2997" i="7" s="1"/>
  <c r="G2998" i="7"/>
  <c r="N2998" i="7" s="1"/>
  <c r="G2999" i="7"/>
  <c r="N2999" i="7" s="1"/>
  <c r="G3000" i="7"/>
  <c r="N3000" i="7" s="1"/>
  <c r="G3001" i="7"/>
  <c r="N3001" i="7" s="1"/>
  <c r="G3002" i="7"/>
  <c r="N3002" i="7" s="1"/>
  <c r="G3003" i="7"/>
  <c r="N3003" i="7" s="1"/>
  <c r="G3004" i="7"/>
  <c r="N3004" i="7" s="1"/>
  <c r="G3005" i="7"/>
  <c r="N3005" i="7" s="1"/>
  <c r="G3006" i="7"/>
  <c r="N3006" i="7" s="1"/>
  <c r="G3007" i="7"/>
  <c r="N3007" i="7" s="1"/>
  <c r="G3008" i="7"/>
  <c r="N3008" i="7" s="1"/>
  <c r="G3009" i="7"/>
  <c r="N3009" i="7" s="1"/>
  <c r="G3010" i="7"/>
  <c r="N3010" i="7" s="1"/>
  <c r="G3011" i="7"/>
  <c r="N3011" i="7" s="1"/>
  <c r="G3012" i="7"/>
  <c r="N3012" i="7" s="1"/>
  <c r="G3013" i="7"/>
  <c r="N3013" i="7" s="1"/>
  <c r="G3014" i="7"/>
  <c r="N3014" i="7" s="1"/>
  <c r="G3015" i="7"/>
  <c r="N3015" i="7" s="1"/>
  <c r="G3016" i="7"/>
  <c r="N3016" i="7" s="1"/>
  <c r="G3017" i="7"/>
  <c r="N3017" i="7" s="1"/>
  <c r="G3018" i="7"/>
  <c r="N3018" i="7" s="1"/>
  <c r="G3019" i="7"/>
  <c r="N3019" i="7" s="1"/>
  <c r="G3020" i="7"/>
  <c r="N3020" i="7" s="1"/>
  <c r="G3021" i="7"/>
  <c r="N3021" i="7" s="1"/>
  <c r="G3022" i="7"/>
  <c r="N3022" i="7" s="1"/>
  <c r="G3023" i="7"/>
  <c r="N3023" i="7" s="1"/>
  <c r="G3024" i="7"/>
  <c r="N3024" i="7" s="1"/>
  <c r="G3025" i="7"/>
  <c r="N3025" i="7" s="1"/>
  <c r="G3026" i="7"/>
  <c r="N3026" i="7" s="1"/>
  <c r="G3027" i="7"/>
  <c r="N3027" i="7" s="1"/>
  <c r="G3028" i="7"/>
  <c r="N3028" i="7" s="1"/>
  <c r="G3029" i="7"/>
  <c r="N3029" i="7" s="1"/>
  <c r="G3030" i="7"/>
  <c r="N3030" i="7" s="1"/>
  <c r="G3031" i="7"/>
  <c r="N3031" i="7" s="1"/>
  <c r="G3032" i="7"/>
  <c r="N3032" i="7" s="1"/>
  <c r="G3033" i="7"/>
  <c r="N3033" i="7" s="1"/>
  <c r="G3034" i="7"/>
  <c r="N3034" i="7" s="1"/>
  <c r="G3035" i="7"/>
  <c r="N3035" i="7" s="1"/>
  <c r="G3036" i="7"/>
  <c r="N3036" i="7" s="1"/>
  <c r="G3037" i="7"/>
  <c r="N3037" i="7" s="1"/>
  <c r="G3038" i="7"/>
  <c r="N3038" i="7" s="1"/>
  <c r="G3039" i="7"/>
  <c r="N3039" i="7" s="1"/>
  <c r="G3040" i="7"/>
  <c r="N3040" i="7" s="1"/>
  <c r="G3041" i="7"/>
  <c r="N3041" i="7" s="1"/>
  <c r="G3042" i="7"/>
  <c r="N3042" i="7" s="1"/>
  <c r="G3043" i="7"/>
  <c r="N3043" i="7" s="1"/>
  <c r="G3044" i="7"/>
  <c r="N3044" i="7" s="1"/>
  <c r="G3045" i="7"/>
  <c r="N3045" i="7" s="1"/>
  <c r="G3046" i="7"/>
  <c r="N3046" i="7" s="1"/>
  <c r="G3047" i="7"/>
  <c r="N3047" i="7" s="1"/>
  <c r="G3048" i="7"/>
  <c r="N3048" i="7" s="1"/>
  <c r="G3049" i="7"/>
  <c r="N3049" i="7" s="1"/>
  <c r="G3050" i="7"/>
  <c r="N3050" i="7" s="1"/>
  <c r="G3051" i="7"/>
  <c r="N3051" i="7" s="1"/>
  <c r="G3052" i="7"/>
  <c r="N3052" i="7" s="1"/>
  <c r="G3053" i="7"/>
  <c r="N3053" i="7" s="1"/>
  <c r="G3054" i="7"/>
  <c r="N3054" i="7" s="1"/>
  <c r="G3055" i="7"/>
  <c r="N3055" i="7" s="1"/>
  <c r="G3056" i="7"/>
  <c r="N3056" i="7" s="1"/>
  <c r="G3057" i="7"/>
  <c r="N3057" i="7" s="1"/>
  <c r="G3058" i="7"/>
  <c r="N3058" i="7" s="1"/>
  <c r="G3059" i="7"/>
  <c r="N3059" i="7" s="1"/>
  <c r="G3060" i="7"/>
  <c r="N3060" i="7" s="1"/>
  <c r="G3061" i="7"/>
  <c r="N3061" i="7" s="1"/>
  <c r="G3062" i="7"/>
  <c r="N3062" i="7" s="1"/>
  <c r="G3063" i="7"/>
  <c r="N3063" i="7" s="1"/>
  <c r="G3064" i="7"/>
  <c r="N3064" i="7" s="1"/>
  <c r="G3065" i="7"/>
  <c r="N3065" i="7" s="1"/>
  <c r="G3066" i="7"/>
  <c r="N3066" i="7" s="1"/>
  <c r="G3067" i="7"/>
  <c r="N3067" i="7" s="1"/>
  <c r="G3068" i="7"/>
  <c r="N3068" i="7" s="1"/>
  <c r="G3069" i="7"/>
  <c r="N3069" i="7" s="1"/>
  <c r="G3070" i="7"/>
  <c r="N3070" i="7" s="1"/>
  <c r="G3071" i="7"/>
  <c r="N3071" i="7" s="1"/>
  <c r="G3072" i="7"/>
  <c r="N3072" i="7" s="1"/>
  <c r="G3073" i="7"/>
  <c r="N3073" i="7" s="1"/>
  <c r="G3074" i="7"/>
  <c r="N3074" i="7" s="1"/>
  <c r="G3075" i="7"/>
  <c r="N3075" i="7" s="1"/>
  <c r="G3076" i="7"/>
  <c r="N3076" i="7" s="1"/>
  <c r="G3077" i="7"/>
  <c r="N3077" i="7" s="1"/>
  <c r="G3078" i="7"/>
  <c r="N3078" i="7" s="1"/>
  <c r="G3079" i="7"/>
  <c r="N3079" i="7" s="1"/>
  <c r="G3080" i="7"/>
  <c r="N3080" i="7" s="1"/>
  <c r="G3081" i="7"/>
  <c r="N3081" i="7" s="1"/>
  <c r="G3082" i="7"/>
  <c r="N3082" i="7" s="1"/>
  <c r="G3083" i="7"/>
  <c r="N3083" i="7" s="1"/>
  <c r="G3084" i="7"/>
  <c r="N3084" i="7" s="1"/>
  <c r="G3085" i="7"/>
  <c r="N3085" i="7" s="1"/>
  <c r="G3086" i="7"/>
  <c r="N3086" i="7" s="1"/>
  <c r="G3087" i="7"/>
  <c r="N3087" i="7" s="1"/>
  <c r="G3088" i="7"/>
  <c r="N3088" i="7" s="1"/>
  <c r="G3089" i="7"/>
  <c r="N3089" i="7" s="1"/>
  <c r="G3090" i="7"/>
  <c r="N3090" i="7" s="1"/>
  <c r="G3091" i="7"/>
  <c r="N3091" i="7" s="1"/>
  <c r="G3092" i="7"/>
  <c r="N3092" i="7" s="1"/>
  <c r="G3093" i="7"/>
  <c r="N3093" i="7" s="1"/>
  <c r="G3094" i="7"/>
  <c r="N3094" i="7" s="1"/>
  <c r="G3095" i="7"/>
  <c r="N3095" i="7" s="1"/>
  <c r="G3096" i="7"/>
  <c r="N3096" i="7" s="1"/>
  <c r="G3097" i="7"/>
  <c r="N3097" i="7" s="1"/>
  <c r="G3098" i="7"/>
  <c r="N3098" i="7" s="1"/>
  <c r="G3099" i="7"/>
  <c r="N3099" i="7" s="1"/>
  <c r="G3100" i="7"/>
  <c r="N3100" i="7" s="1"/>
  <c r="G3101" i="7"/>
  <c r="N3101" i="7" s="1"/>
  <c r="G3102" i="7"/>
  <c r="N3102" i="7" s="1"/>
  <c r="G3103" i="7"/>
  <c r="N3103" i="7" s="1"/>
  <c r="G3104" i="7"/>
  <c r="N3104" i="7" s="1"/>
  <c r="G3105" i="7"/>
  <c r="N3105" i="7" s="1"/>
  <c r="G3106" i="7"/>
  <c r="N3106" i="7" s="1"/>
  <c r="G3107" i="7"/>
  <c r="N3107" i="7" s="1"/>
  <c r="G3108" i="7"/>
  <c r="N3108" i="7" s="1"/>
  <c r="G3109" i="7"/>
  <c r="N3109" i="7" s="1"/>
  <c r="G3110" i="7"/>
  <c r="N3110" i="7" s="1"/>
  <c r="G3111" i="7"/>
  <c r="N3111" i="7" s="1"/>
  <c r="G3112" i="7"/>
  <c r="N3112" i="7" s="1"/>
  <c r="G3113" i="7"/>
  <c r="N3113" i="7" s="1"/>
  <c r="G3114" i="7"/>
  <c r="N3114" i="7" s="1"/>
  <c r="G3115" i="7"/>
  <c r="N3115" i="7" s="1"/>
  <c r="G3116" i="7"/>
  <c r="N3116" i="7" s="1"/>
  <c r="G3117" i="7"/>
  <c r="N3117" i="7" s="1"/>
  <c r="G3118" i="7"/>
  <c r="N3118" i="7" s="1"/>
  <c r="G3119" i="7"/>
  <c r="N3119" i="7" s="1"/>
  <c r="G3120" i="7"/>
  <c r="N3120" i="7" s="1"/>
  <c r="G3121" i="7"/>
  <c r="N3121" i="7" s="1"/>
  <c r="G3122" i="7"/>
  <c r="N3122" i="7" s="1"/>
  <c r="G3123" i="7"/>
  <c r="N3123" i="7" s="1"/>
  <c r="G3124" i="7"/>
  <c r="N3124" i="7" s="1"/>
  <c r="G3125" i="7"/>
  <c r="N3125" i="7" s="1"/>
  <c r="G3126" i="7"/>
  <c r="N3126" i="7" s="1"/>
  <c r="G3127" i="7"/>
  <c r="N3127" i="7" s="1"/>
  <c r="G3128" i="7"/>
  <c r="N3128" i="7" s="1"/>
  <c r="G3129" i="7"/>
  <c r="N3129" i="7" s="1"/>
  <c r="G3130" i="7"/>
  <c r="N3130" i="7" s="1"/>
  <c r="G3131" i="7"/>
  <c r="N3131" i="7" s="1"/>
  <c r="G3132" i="7"/>
  <c r="N3132" i="7" s="1"/>
  <c r="G3133" i="7"/>
  <c r="N3133" i="7" s="1"/>
  <c r="G3134" i="7"/>
  <c r="N3134" i="7" s="1"/>
  <c r="G3135" i="7"/>
  <c r="N3135" i="7" s="1"/>
  <c r="G3136" i="7"/>
  <c r="N3136" i="7" s="1"/>
  <c r="G3137" i="7"/>
  <c r="N3137" i="7" s="1"/>
  <c r="G3138" i="7"/>
  <c r="N3138" i="7" s="1"/>
  <c r="G3139" i="7"/>
  <c r="N3139" i="7" s="1"/>
  <c r="G3140" i="7"/>
  <c r="N3140" i="7" s="1"/>
  <c r="G3141" i="7"/>
  <c r="N3141" i="7" s="1"/>
  <c r="G3142" i="7"/>
  <c r="N3142" i="7" s="1"/>
  <c r="G3143" i="7"/>
  <c r="N3143" i="7" s="1"/>
  <c r="G3144" i="7"/>
  <c r="N3144" i="7" s="1"/>
  <c r="G3145" i="7"/>
  <c r="N3145" i="7" s="1"/>
  <c r="G3146" i="7"/>
  <c r="N3146" i="7" s="1"/>
  <c r="G3147" i="7"/>
  <c r="N3147" i="7" s="1"/>
  <c r="G3148" i="7"/>
  <c r="N3148" i="7" s="1"/>
  <c r="G3149" i="7"/>
  <c r="N3149" i="7" s="1"/>
  <c r="G3150" i="7"/>
  <c r="N3150" i="7" s="1"/>
  <c r="G3151" i="7"/>
  <c r="N3151" i="7" s="1"/>
  <c r="G3152" i="7"/>
  <c r="N3152" i="7" s="1"/>
  <c r="G3153" i="7"/>
  <c r="N3153" i="7" s="1"/>
  <c r="G3154" i="7"/>
  <c r="N3154" i="7" s="1"/>
  <c r="G3155" i="7"/>
  <c r="N3155" i="7" s="1"/>
  <c r="G3156" i="7"/>
  <c r="N3156" i="7" s="1"/>
  <c r="G3157" i="7"/>
  <c r="N3157" i="7" s="1"/>
  <c r="G3158" i="7"/>
  <c r="N3158" i="7" s="1"/>
  <c r="G3159" i="7"/>
  <c r="N3159" i="7" s="1"/>
  <c r="G3160" i="7"/>
  <c r="N3160" i="7" s="1"/>
  <c r="G3161" i="7"/>
  <c r="N3161" i="7" s="1"/>
  <c r="G3162" i="7"/>
  <c r="N3162" i="7" s="1"/>
  <c r="G3163" i="7"/>
  <c r="N3163" i="7" s="1"/>
  <c r="G3164" i="7"/>
  <c r="N3164" i="7" s="1"/>
  <c r="G3165" i="7"/>
  <c r="N3165" i="7" s="1"/>
  <c r="G3166" i="7"/>
  <c r="N3166" i="7" s="1"/>
  <c r="G3167" i="7"/>
  <c r="N3167" i="7" s="1"/>
  <c r="G3168" i="7"/>
  <c r="N3168" i="7" s="1"/>
  <c r="G3169" i="7"/>
  <c r="N3169" i="7" s="1"/>
  <c r="G3170" i="7"/>
  <c r="N3170" i="7" s="1"/>
  <c r="G3171" i="7"/>
  <c r="N3171" i="7" s="1"/>
  <c r="G3172" i="7"/>
  <c r="N3172" i="7" s="1"/>
  <c r="G3173" i="7"/>
  <c r="N3173" i="7" s="1"/>
  <c r="G3174" i="7"/>
  <c r="N3174" i="7" s="1"/>
  <c r="G3175" i="7"/>
  <c r="N3175" i="7" s="1"/>
  <c r="G3176" i="7"/>
  <c r="N3176" i="7" s="1"/>
  <c r="G3177" i="7"/>
  <c r="N3177" i="7" s="1"/>
  <c r="G3178" i="7"/>
  <c r="N3178" i="7" s="1"/>
  <c r="G3179" i="7"/>
  <c r="N3179" i="7" s="1"/>
  <c r="G3180" i="7"/>
  <c r="N3180" i="7" s="1"/>
  <c r="G3181" i="7"/>
  <c r="N3181" i="7" s="1"/>
  <c r="G3182" i="7"/>
  <c r="N3182" i="7" s="1"/>
  <c r="G3183" i="7"/>
  <c r="N3183" i="7" s="1"/>
  <c r="G3184" i="7"/>
  <c r="N3184" i="7" s="1"/>
  <c r="G3185" i="7"/>
  <c r="N3185" i="7" s="1"/>
  <c r="G3186" i="7"/>
  <c r="N3186" i="7" s="1"/>
  <c r="G3187" i="7"/>
  <c r="N3187" i="7" s="1"/>
  <c r="G3188" i="7"/>
  <c r="N3188" i="7" s="1"/>
  <c r="G3189" i="7"/>
  <c r="N3189" i="7" s="1"/>
  <c r="G3190" i="7"/>
  <c r="N3190" i="7" s="1"/>
  <c r="G3191" i="7"/>
  <c r="N3191" i="7" s="1"/>
  <c r="G3192" i="7"/>
  <c r="N3192" i="7" s="1"/>
  <c r="G3193" i="7"/>
  <c r="N3193" i="7" s="1"/>
  <c r="G3194" i="7"/>
  <c r="N3194" i="7" s="1"/>
  <c r="G3195" i="7"/>
  <c r="N3195" i="7" s="1"/>
  <c r="G3196" i="7"/>
  <c r="N3196" i="7" s="1"/>
  <c r="G3197" i="7"/>
  <c r="N3197" i="7" s="1"/>
  <c r="G3198" i="7"/>
  <c r="N3198" i="7" s="1"/>
  <c r="G3199" i="7"/>
  <c r="N3199" i="7" s="1"/>
  <c r="G3200" i="7"/>
  <c r="N3200" i="7" s="1"/>
  <c r="G3201" i="7"/>
  <c r="N3201" i="7" s="1"/>
  <c r="G3202" i="7"/>
  <c r="N3202" i="7" s="1"/>
  <c r="G3203" i="7"/>
  <c r="N3203" i="7" s="1"/>
  <c r="G3204" i="7"/>
  <c r="N3204" i="7" s="1"/>
  <c r="G3205" i="7"/>
  <c r="N3205" i="7" s="1"/>
  <c r="G3206" i="7"/>
  <c r="N3206" i="7" s="1"/>
  <c r="G3207" i="7"/>
  <c r="N3207" i="7" s="1"/>
  <c r="G3208" i="7"/>
  <c r="N3208" i="7" s="1"/>
  <c r="G3209" i="7"/>
  <c r="N3209" i="7" s="1"/>
  <c r="G3210" i="7"/>
  <c r="N3210" i="7" s="1"/>
  <c r="G3211" i="7"/>
  <c r="N3211" i="7" s="1"/>
  <c r="G3212" i="7"/>
  <c r="N3212" i="7" s="1"/>
  <c r="G3213" i="7"/>
  <c r="N3213" i="7" s="1"/>
  <c r="G3214" i="7"/>
  <c r="N3214" i="7" s="1"/>
  <c r="G3215" i="7"/>
  <c r="N3215" i="7" s="1"/>
  <c r="G3216" i="7"/>
  <c r="N3216" i="7" s="1"/>
  <c r="G3217" i="7"/>
  <c r="N3217" i="7" s="1"/>
  <c r="G3218" i="7"/>
  <c r="N3218" i="7" s="1"/>
  <c r="G3219" i="7"/>
  <c r="N3219" i="7" s="1"/>
  <c r="G3220" i="7"/>
  <c r="N3220" i="7" s="1"/>
  <c r="G3221" i="7"/>
  <c r="N3221" i="7" s="1"/>
  <c r="G3222" i="7"/>
  <c r="N3222" i="7" s="1"/>
  <c r="G3223" i="7"/>
  <c r="N3223" i="7" s="1"/>
  <c r="G3224" i="7"/>
  <c r="N3224" i="7" s="1"/>
  <c r="G3225" i="7"/>
  <c r="N3225" i="7" s="1"/>
  <c r="G3226" i="7"/>
  <c r="N3226" i="7" s="1"/>
  <c r="G3227" i="7"/>
  <c r="N3227" i="7" s="1"/>
  <c r="G3228" i="7"/>
  <c r="N3228" i="7" s="1"/>
  <c r="G3229" i="7"/>
  <c r="N3229" i="7" s="1"/>
  <c r="G3230" i="7"/>
  <c r="N3230" i="7" s="1"/>
  <c r="G3231" i="7"/>
  <c r="N3231" i="7" s="1"/>
  <c r="G3232" i="7"/>
  <c r="N3232" i="7" s="1"/>
  <c r="G3233" i="7"/>
  <c r="N3233" i="7" s="1"/>
  <c r="G3234" i="7"/>
  <c r="N3234" i="7" s="1"/>
  <c r="G3235" i="7"/>
  <c r="N3235" i="7" s="1"/>
  <c r="G3236" i="7"/>
  <c r="N3236" i="7" s="1"/>
  <c r="G3237" i="7"/>
  <c r="N3237" i="7" s="1"/>
  <c r="G3238" i="7"/>
  <c r="N3238" i="7" s="1"/>
  <c r="G3239" i="7"/>
  <c r="N3239" i="7" s="1"/>
  <c r="G3240" i="7"/>
  <c r="N3240" i="7" s="1"/>
  <c r="G3241" i="7"/>
  <c r="N3241" i="7" s="1"/>
  <c r="G3242" i="7"/>
  <c r="N3242" i="7" s="1"/>
  <c r="G3243" i="7"/>
  <c r="N3243" i="7" s="1"/>
  <c r="G3244" i="7"/>
  <c r="N3244" i="7" s="1"/>
  <c r="G3245" i="7"/>
  <c r="N3245" i="7" s="1"/>
  <c r="G3246" i="7"/>
  <c r="N3246" i="7" s="1"/>
  <c r="G3247" i="7"/>
  <c r="N3247" i="7" s="1"/>
  <c r="G3248" i="7"/>
  <c r="N3248" i="7" s="1"/>
  <c r="G3249" i="7"/>
  <c r="N3249" i="7" s="1"/>
  <c r="G3250" i="7"/>
  <c r="N3250" i="7" s="1"/>
  <c r="G3251" i="7"/>
  <c r="N3251" i="7" s="1"/>
  <c r="G3252" i="7"/>
  <c r="N3252" i="7" s="1"/>
  <c r="G3253" i="7"/>
  <c r="N3253" i="7" s="1"/>
  <c r="G3254" i="7"/>
  <c r="N3254" i="7" s="1"/>
  <c r="G3255" i="7"/>
  <c r="N3255" i="7" s="1"/>
  <c r="G3256" i="7"/>
  <c r="N3256" i="7" s="1"/>
  <c r="G3257" i="7"/>
  <c r="N3257" i="7" s="1"/>
  <c r="G3258" i="7"/>
  <c r="N3258" i="7" s="1"/>
  <c r="G3259" i="7"/>
  <c r="N3259" i="7" s="1"/>
  <c r="G3260" i="7"/>
  <c r="N3260" i="7" s="1"/>
  <c r="G3261" i="7"/>
  <c r="N3261" i="7" s="1"/>
  <c r="G3262" i="7"/>
  <c r="N3262" i="7" s="1"/>
  <c r="G3263" i="7"/>
  <c r="N3263" i="7" s="1"/>
  <c r="G3264" i="7"/>
  <c r="N3264" i="7" s="1"/>
  <c r="G3265" i="7"/>
  <c r="N3265" i="7" s="1"/>
  <c r="G3266" i="7"/>
  <c r="N3266" i="7" s="1"/>
  <c r="G3267" i="7"/>
  <c r="N3267" i="7" s="1"/>
  <c r="G3268" i="7"/>
  <c r="N3268" i="7" s="1"/>
  <c r="G3269" i="7"/>
  <c r="N3269" i="7" s="1"/>
  <c r="G3270" i="7"/>
  <c r="N3270" i="7" s="1"/>
  <c r="G3271" i="7"/>
  <c r="N3271" i="7" s="1"/>
  <c r="G3272" i="7"/>
  <c r="N3272" i="7" s="1"/>
  <c r="G3273" i="7"/>
  <c r="N3273" i="7" s="1"/>
  <c r="G3274" i="7"/>
  <c r="N3274" i="7" s="1"/>
  <c r="G3275" i="7"/>
  <c r="N3275" i="7" s="1"/>
  <c r="G3276" i="7"/>
  <c r="N3276" i="7" s="1"/>
  <c r="G3277" i="7"/>
  <c r="N3277" i="7" s="1"/>
  <c r="G3278" i="7"/>
  <c r="N3278" i="7" s="1"/>
  <c r="G3279" i="7"/>
  <c r="N3279" i="7" s="1"/>
  <c r="G3280" i="7"/>
  <c r="N3280" i="7" s="1"/>
  <c r="G3281" i="7"/>
  <c r="N3281" i="7" s="1"/>
  <c r="G3282" i="7"/>
  <c r="N3282" i="7" s="1"/>
  <c r="G3283" i="7"/>
  <c r="N3283" i="7" s="1"/>
  <c r="G3284" i="7"/>
  <c r="N3284" i="7" s="1"/>
  <c r="G3285" i="7"/>
  <c r="N3285" i="7" s="1"/>
  <c r="G3286" i="7"/>
  <c r="N3286" i="7" s="1"/>
  <c r="G3287" i="7"/>
  <c r="N3287" i="7" s="1"/>
  <c r="G3288" i="7"/>
  <c r="N3288" i="7" s="1"/>
  <c r="G3289" i="7"/>
  <c r="N3289" i="7" s="1"/>
  <c r="G3290" i="7"/>
  <c r="N3290" i="7" s="1"/>
  <c r="G3291" i="7"/>
  <c r="N3291" i="7" s="1"/>
  <c r="G3292" i="7"/>
  <c r="N3292" i="7" s="1"/>
  <c r="G3293" i="7"/>
  <c r="N3293" i="7" s="1"/>
  <c r="G3294" i="7"/>
  <c r="N3294" i="7" s="1"/>
  <c r="G3295" i="7"/>
  <c r="N3295" i="7" s="1"/>
  <c r="G3296" i="7"/>
  <c r="N3296" i="7" s="1"/>
  <c r="G3297" i="7"/>
  <c r="N3297" i="7" s="1"/>
  <c r="G3298" i="7"/>
  <c r="N3298" i="7" s="1"/>
  <c r="G3299" i="7"/>
  <c r="N3299" i="7" s="1"/>
  <c r="G3300" i="7"/>
  <c r="N3300" i="7" s="1"/>
  <c r="G3301" i="7"/>
  <c r="N3301" i="7" s="1"/>
  <c r="G3302" i="7"/>
  <c r="N3302" i="7" s="1"/>
  <c r="G3303" i="7"/>
  <c r="N3303" i="7" s="1"/>
  <c r="G3304" i="7"/>
  <c r="N3304" i="7" s="1"/>
  <c r="G3305" i="7"/>
  <c r="N3305" i="7" s="1"/>
  <c r="G3306" i="7"/>
  <c r="N3306" i="7" s="1"/>
  <c r="G3307" i="7"/>
  <c r="N3307" i="7" s="1"/>
  <c r="G3308" i="7"/>
  <c r="N3308" i="7" s="1"/>
  <c r="G3309" i="7"/>
  <c r="N3309" i="7" s="1"/>
  <c r="G3310" i="7"/>
  <c r="N3310" i="7" s="1"/>
  <c r="G3311" i="7"/>
  <c r="N3311" i="7" s="1"/>
  <c r="G3312" i="7"/>
  <c r="N3312" i="7" s="1"/>
  <c r="G3313" i="7"/>
  <c r="N3313" i="7" s="1"/>
  <c r="G3314" i="7"/>
  <c r="N3314" i="7" s="1"/>
  <c r="G3315" i="7"/>
  <c r="N3315" i="7" s="1"/>
  <c r="G3316" i="7"/>
  <c r="N3316" i="7" s="1"/>
  <c r="G3317" i="7"/>
  <c r="N3317" i="7" s="1"/>
  <c r="G3318" i="7"/>
  <c r="N3318" i="7" s="1"/>
  <c r="G3319" i="7"/>
  <c r="N3319" i="7" s="1"/>
  <c r="G3320" i="7"/>
  <c r="N3320" i="7" s="1"/>
  <c r="G3321" i="7"/>
  <c r="N3321" i="7" s="1"/>
  <c r="G3322" i="7"/>
  <c r="N3322" i="7" s="1"/>
  <c r="G3323" i="7"/>
  <c r="N3323" i="7" s="1"/>
  <c r="G3324" i="7"/>
  <c r="N3324" i="7" s="1"/>
  <c r="G3325" i="7"/>
  <c r="N3325" i="7" s="1"/>
  <c r="G3326" i="7"/>
  <c r="N3326" i="7" s="1"/>
  <c r="G3327" i="7"/>
  <c r="N3327" i="7" s="1"/>
  <c r="G3328" i="7"/>
  <c r="N3328" i="7" s="1"/>
  <c r="G3329" i="7"/>
  <c r="N3329" i="7" s="1"/>
  <c r="G3330" i="7"/>
  <c r="N3330" i="7" s="1"/>
  <c r="G3331" i="7"/>
  <c r="N3331" i="7" s="1"/>
  <c r="G3332" i="7"/>
  <c r="N3332" i="7" s="1"/>
  <c r="G3333" i="7"/>
  <c r="N3333" i="7" s="1"/>
  <c r="G3334" i="7"/>
  <c r="N3334" i="7" s="1"/>
  <c r="G3335" i="7"/>
  <c r="N3335" i="7" s="1"/>
  <c r="G3336" i="7"/>
  <c r="N3336" i="7" s="1"/>
  <c r="G3337" i="7"/>
  <c r="N3337" i="7" s="1"/>
  <c r="G3338" i="7"/>
  <c r="N3338" i="7" s="1"/>
  <c r="G3339" i="7"/>
  <c r="N3339" i="7" s="1"/>
  <c r="G3340" i="7"/>
  <c r="N3340" i="7" s="1"/>
  <c r="G3341" i="7"/>
  <c r="N3341" i="7" s="1"/>
  <c r="G3342" i="7"/>
  <c r="N3342" i="7" s="1"/>
  <c r="G3343" i="7"/>
  <c r="N3343" i="7" s="1"/>
  <c r="G3344" i="7"/>
  <c r="N3344" i="7" s="1"/>
  <c r="G3345" i="7"/>
  <c r="N3345" i="7" s="1"/>
  <c r="G3346" i="7"/>
  <c r="N3346" i="7" s="1"/>
  <c r="G3347" i="7"/>
  <c r="N3347" i="7" s="1"/>
  <c r="G3348" i="7"/>
  <c r="N3348" i="7" s="1"/>
  <c r="G3349" i="7"/>
  <c r="N3349" i="7" s="1"/>
  <c r="G3350" i="7"/>
  <c r="N3350" i="7" s="1"/>
  <c r="G3351" i="7"/>
  <c r="N3351" i="7" s="1"/>
  <c r="G3352" i="7"/>
  <c r="N3352" i="7" s="1"/>
  <c r="G3353" i="7"/>
  <c r="N3353" i="7" s="1"/>
  <c r="G3354" i="7"/>
  <c r="N3354" i="7" s="1"/>
  <c r="G3355" i="7"/>
  <c r="N3355" i="7" s="1"/>
  <c r="G3356" i="7"/>
  <c r="N3356" i="7" s="1"/>
  <c r="G3357" i="7"/>
  <c r="N3357" i="7" s="1"/>
  <c r="G3358" i="7"/>
  <c r="N3358" i="7" s="1"/>
  <c r="G3359" i="7"/>
  <c r="N3359" i="7" s="1"/>
  <c r="G3360" i="7"/>
  <c r="N3360" i="7" s="1"/>
  <c r="G3361" i="7"/>
  <c r="N3361" i="7" s="1"/>
  <c r="G3362" i="7"/>
  <c r="N3362" i="7" s="1"/>
  <c r="G3363" i="7"/>
  <c r="N3363" i="7" s="1"/>
  <c r="G3364" i="7"/>
  <c r="N3364" i="7" s="1"/>
  <c r="G3365" i="7"/>
  <c r="N3365" i="7" s="1"/>
  <c r="G3366" i="7"/>
  <c r="N3366" i="7" s="1"/>
  <c r="G3367" i="7"/>
  <c r="N3367" i="7" s="1"/>
  <c r="G3368" i="7"/>
  <c r="N3368" i="7" s="1"/>
  <c r="G3369" i="7"/>
  <c r="N3369" i="7" s="1"/>
  <c r="G3370" i="7"/>
  <c r="N3370" i="7" s="1"/>
  <c r="G3371" i="7"/>
  <c r="N3371" i="7" s="1"/>
  <c r="G3372" i="7"/>
  <c r="N3372" i="7" s="1"/>
  <c r="G3373" i="7"/>
  <c r="N3373" i="7" s="1"/>
  <c r="G3374" i="7"/>
  <c r="N3374" i="7" s="1"/>
  <c r="G3375" i="7"/>
  <c r="N3375" i="7" s="1"/>
  <c r="G3376" i="7"/>
  <c r="N3376" i="7" s="1"/>
  <c r="G3377" i="7"/>
  <c r="N3377" i="7" s="1"/>
  <c r="G3378" i="7"/>
  <c r="N3378" i="7" s="1"/>
  <c r="G3379" i="7"/>
  <c r="N3379" i="7" s="1"/>
  <c r="G3380" i="7"/>
  <c r="N3380" i="7" s="1"/>
  <c r="G3381" i="7"/>
  <c r="N3381" i="7" s="1"/>
  <c r="G3382" i="7"/>
  <c r="N3382" i="7" s="1"/>
  <c r="G3383" i="7"/>
  <c r="N3383" i="7" s="1"/>
  <c r="G3384" i="7"/>
  <c r="N3384" i="7" s="1"/>
  <c r="G3385" i="7"/>
  <c r="N3385" i="7" s="1"/>
  <c r="G3386" i="7"/>
  <c r="N3386" i="7" s="1"/>
  <c r="G3387" i="7"/>
  <c r="N3387" i="7" s="1"/>
  <c r="G3388" i="7"/>
  <c r="N3388" i="7" s="1"/>
  <c r="G3389" i="7"/>
  <c r="N3389" i="7" s="1"/>
  <c r="G3390" i="7"/>
  <c r="N3390" i="7" s="1"/>
  <c r="G3391" i="7"/>
  <c r="N3391" i="7" s="1"/>
  <c r="G3392" i="7"/>
  <c r="N3392" i="7" s="1"/>
  <c r="G3393" i="7"/>
  <c r="N3393" i="7" s="1"/>
  <c r="G3394" i="7"/>
  <c r="N3394" i="7" s="1"/>
  <c r="G3395" i="7"/>
  <c r="N3395" i="7" s="1"/>
  <c r="G3396" i="7"/>
  <c r="N3396" i="7" s="1"/>
  <c r="G3397" i="7"/>
  <c r="N3397" i="7" s="1"/>
  <c r="G3398" i="7"/>
  <c r="N3398" i="7" s="1"/>
  <c r="G3399" i="7"/>
  <c r="N3399" i="7" s="1"/>
  <c r="G3400" i="7"/>
  <c r="N3400" i="7" s="1"/>
  <c r="G3401" i="7"/>
  <c r="N3401" i="7" s="1"/>
  <c r="G3402" i="7"/>
  <c r="N3402" i="7" s="1"/>
  <c r="G3403" i="7"/>
  <c r="N3403" i="7" s="1"/>
  <c r="G3404" i="7"/>
  <c r="N3404" i="7" s="1"/>
  <c r="G3405" i="7"/>
  <c r="N3405" i="7" s="1"/>
  <c r="G3406" i="7"/>
  <c r="N3406" i="7" s="1"/>
  <c r="G3407" i="7"/>
  <c r="N3407" i="7" s="1"/>
  <c r="G3408" i="7"/>
  <c r="N3408" i="7" s="1"/>
  <c r="G3409" i="7"/>
  <c r="N3409" i="7" s="1"/>
  <c r="G3410" i="7"/>
  <c r="N3410" i="7" s="1"/>
  <c r="G3411" i="7"/>
  <c r="N3411" i="7" s="1"/>
  <c r="G3412" i="7"/>
  <c r="N3412" i="7" s="1"/>
  <c r="G3413" i="7"/>
  <c r="N3413" i="7" s="1"/>
  <c r="G3414" i="7"/>
  <c r="N3414" i="7" s="1"/>
  <c r="G3415" i="7"/>
  <c r="N3415" i="7" s="1"/>
  <c r="G3416" i="7"/>
  <c r="N3416" i="7" s="1"/>
  <c r="G3417" i="7"/>
  <c r="N3417" i="7" s="1"/>
  <c r="G3418" i="7"/>
  <c r="N3418" i="7" s="1"/>
  <c r="G3419" i="7"/>
  <c r="N3419" i="7" s="1"/>
  <c r="G3420" i="7"/>
  <c r="N3420" i="7" s="1"/>
  <c r="G3421" i="7"/>
  <c r="N3421" i="7" s="1"/>
  <c r="G3422" i="7"/>
  <c r="N3422" i="7" s="1"/>
  <c r="G3423" i="7"/>
  <c r="N3423" i="7" s="1"/>
  <c r="G3424" i="7"/>
  <c r="N3424" i="7" s="1"/>
  <c r="G3425" i="7"/>
  <c r="N3425" i="7" s="1"/>
  <c r="G3426" i="7"/>
  <c r="N3426" i="7" s="1"/>
  <c r="G3427" i="7"/>
  <c r="N3427" i="7" s="1"/>
  <c r="G3428" i="7"/>
  <c r="N3428" i="7" s="1"/>
  <c r="G3429" i="7"/>
  <c r="N3429" i="7" s="1"/>
  <c r="G3430" i="7"/>
  <c r="N3430" i="7" s="1"/>
  <c r="G3431" i="7"/>
  <c r="N3431" i="7" s="1"/>
  <c r="G3432" i="7"/>
  <c r="N3432" i="7" s="1"/>
  <c r="G3433" i="7"/>
  <c r="N3433" i="7" s="1"/>
  <c r="G3434" i="7"/>
  <c r="N3434" i="7" s="1"/>
  <c r="G3435" i="7"/>
  <c r="N3435" i="7" s="1"/>
  <c r="G3436" i="7"/>
  <c r="N3436" i="7" s="1"/>
  <c r="G3437" i="7"/>
  <c r="N3437" i="7" s="1"/>
  <c r="G3438" i="7"/>
  <c r="N3438" i="7" s="1"/>
  <c r="G3439" i="7"/>
  <c r="N3439" i="7" s="1"/>
  <c r="G3440" i="7"/>
  <c r="N3440" i="7" s="1"/>
  <c r="G3441" i="7"/>
  <c r="N3441" i="7" s="1"/>
  <c r="G3442" i="7"/>
  <c r="N3442" i="7" s="1"/>
  <c r="G3443" i="7"/>
  <c r="N3443" i="7" s="1"/>
  <c r="G3444" i="7"/>
  <c r="N3444" i="7" s="1"/>
  <c r="G3445" i="7"/>
  <c r="N3445" i="7" s="1"/>
  <c r="G3446" i="7"/>
  <c r="N3446" i="7" s="1"/>
  <c r="G3447" i="7"/>
  <c r="N3447" i="7" s="1"/>
  <c r="G3448" i="7"/>
  <c r="N3448" i="7" s="1"/>
  <c r="G3449" i="7"/>
  <c r="N3449" i="7" s="1"/>
  <c r="G3450" i="7"/>
  <c r="N3450" i="7" s="1"/>
  <c r="G3451" i="7"/>
  <c r="N3451" i="7" s="1"/>
  <c r="G3452" i="7"/>
  <c r="N3452" i="7" s="1"/>
  <c r="G3453" i="7"/>
  <c r="N3453" i="7" s="1"/>
  <c r="G3454" i="7"/>
  <c r="N3454" i="7" s="1"/>
  <c r="G3455" i="7"/>
  <c r="N3455" i="7" s="1"/>
  <c r="G3456" i="7"/>
  <c r="N3456" i="7" s="1"/>
  <c r="G3457" i="7"/>
  <c r="N3457" i="7" s="1"/>
  <c r="G3458" i="7"/>
  <c r="N3458" i="7" s="1"/>
  <c r="G3459" i="7"/>
  <c r="N3459" i="7" s="1"/>
  <c r="G3460" i="7"/>
  <c r="N3460" i="7" s="1"/>
  <c r="G3461" i="7"/>
  <c r="N3461" i="7" s="1"/>
  <c r="G3462" i="7"/>
  <c r="N3462" i="7" s="1"/>
  <c r="G3463" i="7"/>
  <c r="N3463" i="7" s="1"/>
  <c r="G3464" i="7"/>
  <c r="N3464" i="7" s="1"/>
  <c r="G3465" i="7"/>
  <c r="N3465" i="7" s="1"/>
  <c r="G3466" i="7"/>
  <c r="N3466" i="7" s="1"/>
  <c r="G3467" i="7"/>
  <c r="N3467" i="7" s="1"/>
  <c r="G3468" i="7"/>
  <c r="N3468" i="7" s="1"/>
  <c r="G3469" i="7"/>
  <c r="N3469" i="7" s="1"/>
  <c r="G3470" i="7"/>
  <c r="N3470" i="7" s="1"/>
  <c r="G3471" i="7"/>
  <c r="N3471" i="7" s="1"/>
  <c r="G3472" i="7"/>
  <c r="N3472" i="7" s="1"/>
  <c r="G3473" i="7"/>
  <c r="N3473" i="7" s="1"/>
  <c r="G3474" i="7"/>
  <c r="N3474" i="7" s="1"/>
  <c r="G3475" i="7"/>
  <c r="N3475" i="7" s="1"/>
  <c r="G3476" i="7"/>
  <c r="N3476" i="7" s="1"/>
  <c r="G3477" i="7"/>
  <c r="N3477" i="7" s="1"/>
  <c r="G3478" i="7"/>
  <c r="N3478" i="7" s="1"/>
  <c r="G3479" i="7"/>
  <c r="N3479" i="7" s="1"/>
  <c r="G3480" i="7"/>
  <c r="N3480" i="7" s="1"/>
  <c r="G3481" i="7"/>
  <c r="N3481" i="7" s="1"/>
  <c r="G3482" i="7"/>
  <c r="N3482" i="7" s="1"/>
  <c r="G3483" i="7"/>
  <c r="N3483" i="7" s="1"/>
  <c r="G3484" i="7"/>
  <c r="N3484" i="7" s="1"/>
  <c r="G3485" i="7"/>
  <c r="N3485" i="7" s="1"/>
  <c r="G3486" i="7"/>
  <c r="N3486" i="7" s="1"/>
  <c r="G3487" i="7"/>
  <c r="N3487" i="7" s="1"/>
  <c r="G3488" i="7"/>
  <c r="N3488" i="7" s="1"/>
  <c r="G3489" i="7"/>
  <c r="N3489" i="7" s="1"/>
  <c r="G3490" i="7"/>
  <c r="N3490" i="7" s="1"/>
  <c r="G3491" i="7"/>
  <c r="N3491" i="7" s="1"/>
  <c r="G3492" i="7"/>
  <c r="N3492" i="7" s="1"/>
  <c r="G3493" i="7"/>
  <c r="N3493" i="7" s="1"/>
  <c r="G3494" i="7"/>
  <c r="N3494" i="7" s="1"/>
  <c r="G3495" i="7"/>
  <c r="N3495" i="7" s="1"/>
  <c r="G3496" i="7"/>
  <c r="N3496" i="7" s="1"/>
  <c r="G3497" i="7"/>
  <c r="N3497" i="7" s="1"/>
  <c r="G3498" i="7"/>
  <c r="N3498" i="7" s="1"/>
  <c r="G3499" i="7"/>
  <c r="N3499" i="7" s="1"/>
  <c r="G3500" i="7"/>
  <c r="N3500" i="7" s="1"/>
  <c r="G3501" i="7"/>
  <c r="N3501" i="7" s="1"/>
  <c r="G3502" i="7"/>
  <c r="N3502" i="7" s="1"/>
  <c r="G3503" i="7"/>
  <c r="N3503" i="7" s="1"/>
  <c r="G3504" i="7"/>
  <c r="N3504" i="7" s="1"/>
  <c r="G3505" i="7"/>
  <c r="N3505" i="7" s="1"/>
  <c r="G3506" i="7"/>
  <c r="N3506" i="7" s="1"/>
  <c r="G3507" i="7"/>
  <c r="N3507" i="7" s="1"/>
  <c r="G3508" i="7"/>
  <c r="N3508" i="7" s="1"/>
  <c r="G3509" i="7"/>
  <c r="N3509" i="7" s="1"/>
  <c r="G3510" i="7"/>
  <c r="N3510" i="7" s="1"/>
  <c r="G3511" i="7"/>
  <c r="N3511" i="7" s="1"/>
  <c r="G3512" i="7"/>
  <c r="N3512" i="7" s="1"/>
  <c r="G3513" i="7"/>
  <c r="N3513" i="7" s="1"/>
  <c r="G3514" i="7"/>
  <c r="N3514" i="7" s="1"/>
  <c r="G3515" i="7"/>
  <c r="N3515" i="7" s="1"/>
  <c r="G3516" i="7"/>
  <c r="N3516" i="7" s="1"/>
  <c r="G3517" i="7"/>
  <c r="N3517" i="7" s="1"/>
  <c r="G3518" i="7"/>
  <c r="N3518" i="7" s="1"/>
  <c r="G3519" i="7"/>
  <c r="N3519" i="7" s="1"/>
  <c r="G3520" i="7"/>
  <c r="N3520" i="7" s="1"/>
  <c r="G3521" i="7"/>
  <c r="N3521" i="7" s="1"/>
  <c r="G3522" i="7"/>
  <c r="N3522" i="7" s="1"/>
  <c r="G3523" i="7"/>
  <c r="N3523" i="7" s="1"/>
  <c r="G3524" i="7"/>
  <c r="N3524" i="7" s="1"/>
  <c r="G3525" i="7"/>
  <c r="N3525" i="7" s="1"/>
  <c r="G3526" i="7"/>
  <c r="N3526" i="7" s="1"/>
  <c r="G3527" i="7"/>
  <c r="N3527" i="7" s="1"/>
  <c r="G3528" i="7"/>
  <c r="N3528" i="7" s="1"/>
  <c r="G3529" i="7"/>
  <c r="N3529" i="7" s="1"/>
  <c r="G3530" i="7"/>
  <c r="N3530" i="7" s="1"/>
  <c r="G3531" i="7"/>
  <c r="N3531" i="7" s="1"/>
  <c r="G3532" i="7"/>
  <c r="N3532" i="7" s="1"/>
  <c r="G3533" i="7"/>
  <c r="N3533" i="7" s="1"/>
  <c r="G3534" i="7"/>
  <c r="N3534" i="7" s="1"/>
  <c r="G3535" i="7"/>
  <c r="N3535" i="7" s="1"/>
  <c r="G3536" i="7"/>
  <c r="N3536" i="7" s="1"/>
  <c r="G3537" i="7"/>
  <c r="N3537" i="7" s="1"/>
  <c r="G3538" i="7"/>
  <c r="N3538" i="7" s="1"/>
  <c r="G3539" i="7"/>
  <c r="N3539" i="7" s="1"/>
  <c r="G3540" i="7"/>
  <c r="N3540" i="7" s="1"/>
  <c r="G3541" i="7"/>
  <c r="N3541" i="7" s="1"/>
  <c r="G3542" i="7"/>
  <c r="N3542" i="7" s="1"/>
  <c r="G3543" i="7"/>
  <c r="N3543" i="7" s="1"/>
  <c r="G3544" i="7"/>
  <c r="N3544" i="7" s="1"/>
  <c r="G3545" i="7"/>
  <c r="N3545" i="7" s="1"/>
  <c r="G3546" i="7"/>
  <c r="N3546" i="7" s="1"/>
  <c r="G3547" i="7"/>
  <c r="N3547" i="7" s="1"/>
  <c r="G3548" i="7"/>
  <c r="N3548" i="7" s="1"/>
  <c r="G3549" i="7"/>
  <c r="N3549" i="7" s="1"/>
  <c r="G3550" i="7"/>
  <c r="N3550" i="7" s="1"/>
  <c r="G3551" i="7"/>
  <c r="N3551" i="7" s="1"/>
  <c r="G3552" i="7"/>
  <c r="N3552" i="7" s="1"/>
  <c r="G3553" i="7"/>
  <c r="N3553" i="7" s="1"/>
  <c r="G3554" i="7"/>
  <c r="N3554" i="7" s="1"/>
  <c r="G3555" i="7"/>
  <c r="N3555" i="7" s="1"/>
  <c r="G3556" i="7"/>
  <c r="N3556" i="7" s="1"/>
  <c r="G3557" i="7"/>
  <c r="N3557" i="7" s="1"/>
  <c r="G3558" i="7"/>
  <c r="N3558" i="7" s="1"/>
  <c r="G3559" i="7"/>
  <c r="N3559" i="7" s="1"/>
  <c r="G3560" i="7"/>
  <c r="N3560" i="7" s="1"/>
  <c r="G3561" i="7"/>
  <c r="N3561" i="7" s="1"/>
  <c r="G3562" i="7"/>
  <c r="N3562" i="7" s="1"/>
  <c r="G3563" i="7"/>
  <c r="N3563" i="7" s="1"/>
  <c r="G3564" i="7"/>
  <c r="N3564" i="7" s="1"/>
  <c r="G3565" i="7"/>
  <c r="N3565" i="7" s="1"/>
  <c r="G3566" i="7"/>
  <c r="N3566" i="7" s="1"/>
  <c r="G3567" i="7"/>
  <c r="N3567" i="7" s="1"/>
  <c r="G3568" i="7"/>
  <c r="N3568" i="7" s="1"/>
  <c r="G3569" i="7"/>
  <c r="N3569" i="7" s="1"/>
  <c r="G3570" i="7"/>
  <c r="N3570" i="7" s="1"/>
  <c r="G3571" i="7"/>
  <c r="N3571" i="7" s="1"/>
  <c r="G3572" i="7"/>
  <c r="N3572" i="7" s="1"/>
  <c r="G3573" i="7"/>
  <c r="N3573" i="7" s="1"/>
  <c r="G3574" i="7"/>
  <c r="N3574" i="7" s="1"/>
  <c r="G3575" i="7"/>
  <c r="N3575" i="7" s="1"/>
  <c r="G3576" i="7"/>
  <c r="N3576" i="7" s="1"/>
  <c r="G3577" i="7"/>
  <c r="N3577" i="7" s="1"/>
  <c r="G3578" i="7"/>
  <c r="N3578" i="7" s="1"/>
  <c r="G3579" i="7"/>
  <c r="N3579" i="7" s="1"/>
  <c r="G3580" i="7"/>
  <c r="N3580" i="7" s="1"/>
  <c r="G3581" i="7"/>
  <c r="N3581" i="7" s="1"/>
  <c r="G3582" i="7"/>
  <c r="N3582" i="7" s="1"/>
  <c r="G3583" i="7"/>
  <c r="N3583" i="7" s="1"/>
  <c r="G3584" i="7"/>
  <c r="N3584" i="7" s="1"/>
  <c r="G3585" i="7"/>
  <c r="N3585" i="7" s="1"/>
  <c r="G3586" i="7"/>
  <c r="N3586" i="7" s="1"/>
  <c r="G3587" i="7"/>
  <c r="N3587" i="7" s="1"/>
  <c r="G3588" i="7"/>
  <c r="N3588" i="7" s="1"/>
  <c r="G3589" i="7"/>
  <c r="N3589" i="7" s="1"/>
  <c r="G3590" i="7"/>
  <c r="N3590" i="7" s="1"/>
  <c r="G3591" i="7"/>
  <c r="N3591" i="7" s="1"/>
  <c r="G3592" i="7"/>
  <c r="N3592" i="7" s="1"/>
  <c r="G3593" i="7"/>
  <c r="N3593" i="7" s="1"/>
  <c r="G3594" i="7"/>
  <c r="N3594" i="7" s="1"/>
  <c r="G3595" i="7"/>
  <c r="N3595" i="7" s="1"/>
  <c r="G3596" i="7"/>
  <c r="N3596" i="7" s="1"/>
  <c r="G3597" i="7"/>
  <c r="N3597" i="7" s="1"/>
  <c r="G3598" i="7"/>
  <c r="N3598" i="7" s="1"/>
  <c r="G3599" i="7"/>
  <c r="N3599" i="7" s="1"/>
  <c r="G3600" i="7"/>
  <c r="N3600" i="7" s="1"/>
  <c r="G3601" i="7"/>
  <c r="N3601" i="7" s="1"/>
  <c r="G3602" i="7"/>
  <c r="N3602" i="7" s="1"/>
  <c r="G3603" i="7"/>
  <c r="N3603" i="7" s="1"/>
  <c r="G3604" i="7"/>
  <c r="N3604" i="7" s="1"/>
  <c r="G3605" i="7"/>
  <c r="N3605" i="7" s="1"/>
  <c r="G3606" i="7"/>
  <c r="N3606" i="7" s="1"/>
  <c r="G3607" i="7"/>
  <c r="N3607" i="7" s="1"/>
  <c r="G3608" i="7"/>
  <c r="N3608" i="7" s="1"/>
  <c r="G3609" i="7"/>
  <c r="N3609" i="7" s="1"/>
  <c r="G3610" i="7"/>
  <c r="N3610" i="7" s="1"/>
  <c r="G3611" i="7"/>
  <c r="N3611" i="7" s="1"/>
  <c r="G3612" i="7"/>
  <c r="N3612" i="7" s="1"/>
  <c r="G3613" i="7"/>
  <c r="N3613" i="7" s="1"/>
  <c r="G3614" i="7"/>
  <c r="N3614" i="7" s="1"/>
  <c r="G3615" i="7"/>
  <c r="N3615" i="7" s="1"/>
  <c r="G3616" i="7"/>
  <c r="N3616" i="7" s="1"/>
  <c r="G3617" i="7"/>
  <c r="N3617" i="7" s="1"/>
  <c r="G3618" i="7"/>
  <c r="N3618" i="7" s="1"/>
  <c r="G3619" i="7"/>
  <c r="N3619" i="7" s="1"/>
  <c r="G3620" i="7"/>
  <c r="N3620" i="7" s="1"/>
  <c r="G3621" i="7"/>
  <c r="N3621" i="7" s="1"/>
  <c r="G3622" i="7"/>
  <c r="N3622" i="7" s="1"/>
  <c r="G3623" i="7"/>
  <c r="N3623" i="7" s="1"/>
  <c r="G3624" i="7"/>
  <c r="N3624" i="7" s="1"/>
  <c r="G3625" i="7"/>
  <c r="N3625" i="7" s="1"/>
  <c r="G3626" i="7"/>
  <c r="N3626" i="7" s="1"/>
  <c r="G3627" i="7"/>
  <c r="N3627" i="7" s="1"/>
  <c r="G3628" i="7"/>
  <c r="N3628" i="7" s="1"/>
  <c r="G3629" i="7"/>
  <c r="N3629" i="7" s="1"/>
  <c r="G3630" i="7"/>
  <c r="N3630" i="7" s="1"/>
  <c r="G3631" i="7"/>
  <c r="N3631" i="7" s="1"/>
  <c r="G3632" i="7"/>
  <c r="N3632" i="7" s="1"/>
  <c r="G3633" i="7"/>
  <c r="N3633" i="7" s="1"/>
  <c r="G3634" i="7"/>
  <c r="N3634" i="7" s="1"/>
  <c r="G3635" i="7"/>
  <c r="N3635" i="7" s="1"/>
  <c r="G3636" i="7"/>
  <c r="N3636" i="7" s="1"/>
  <c r="G3637" i="7"/>
  <c r="N3637" i="7" s="1"/>
  <c r="G3638" i="7"/>
  <c r="N3638" i="7" s="1"/>
  <c r="G3639" i="7"/>
  <c r="N3639" i="7" s="1"/>
  <c r="G3640" i="7"/>
  <c r="N3640" i="7" s="1"/>
  <c r="G3641" i="7"/>
  <c r="N3641" i="7" s="1"/>
  <c r="G3642" i="7"/>
  <c r="N3642" i="7" s="1"/>
  <c r="G3643" i="7"/>
  <c r="N3643" i="7" s="1"/>
  <c r="G3644" i="7"/>
  <c r="N3644" i="7" s="1"/>
  <c r="G3645" i="7"/>
  <c r="N3645" i="7" s="1"/>
  <c r="G3646" i="7"/>
  <c r="N3646" i="7" s="1"/>
  <c r="G3647" i="7"/>
  <c r="N3647" i="7" s="1"/>
  <c r="G3648" i="7"/>
  <c r="N3648" i="7" s="1"/>
  <c r="G3649" i="7"/>
  <c r="N3649" i="7" s="1"/>
  <c r="G3650" i="7"/>
  <c r="N3650" i="7" s="1"/>
  <c r="G3651" i="7"/>
  <c r="N3651" i="7" s="1"/>
  <c r="G3652" i="7"/>
  <c r="N3652" i="7" s="1"/>
  <c r="G3653" i="7"/>
  <c r="N3653" i="7" s="1"/>
  <c r="G3654" i="7"/>
  <c r="N3654" i="7" s="1"/>
  <c r="G3655" i="7"/>
  <c r="N3655" i="7" s="1"/>
  <c r="G3656" i="7"/>
  <c r="N3656" i="7" s="1"/>
  <c r="G3657" i="7"/>
  <c r="N3657" i="7" s="1"/>
  <c r="G3658" i="7"/>
  <c r="N3658" i="7" s="1"/>
  <c r="G3659" i="7"/>
  <c r="N3659" i="7" s="1"/>
  <c r="G3660" i="7"/>
  <c r="N3660" i="7" s="1"/>
  <c r="G3661" i="7"/>
  <c r="N3661" i="7" s="1"/>
  <c r="G3662" i="7"/>
  <c r="N3662" i="7" s="1"/>
  <c r="G3663" i="7"/>
  <c r="N3663" i="7" s="1"/>
  <c r="G3664" i="7"/>
  <c r="N3664" i="7" s="1"/>
  <c r="G3665" i="7"/>
  <c r="N3665" i="7" s="1"/>
  <c r="G3666" i="7"/>
  <c r="N3666" i="7" s="1"/>
  <c r="G3667" i="7"/>
  <c r="N3667" i="7" s="1"/>
  <c r="G3668" i="7"/>
  <c r="N3668" i="7" s="1"/>
  <c r="G3669" i="7"/>
  <c r="N3669" i="7" s="1"/>
  <c r="G3670" i="7"/>
  <c r="N3670" i="7" s="1"/>
  <c r="G3671" i="7"/>
  <c r="N3671" i="7" s="1"/>
  <c r="G3672" i="7"/>
  <c r="N3672" i="7" s="1"/>
  <c r="G3673" i="7"/>
  <c r="N3673" i="7" s="1"/>
  <c r="G3674" i="7"/>
  <c r="N3674" i="7" s="1"/>
  <c r="G3675" i="7"/>
  <c r="N3675" i="7" s="1"/>
  <c r="G3676" i="7"/>
  <c r="N3676" i="7" s="1"/>
  <c r="G3677" i="7"/>
  <c r="N3677" i="7" s="1"/>
  <c r="G3678" i="7"/>
  <c r="N3678" i="7" s="1"/>
  <c r="G3679" i="7"/>
  <c r="N3679" i="7" s="1"/>
  <c r="G3680" i="7"/>
  <c r="N3680" i="7" s="1"/>
  <c r="G3681" i="7"/>
  <c r="N3681" i="7" s="1"/>
  <c r="G3682" i="7"/>
  <c r="N3682" i="7" s="1"/>
  <c r="G3683" i="7"/>
  <c r="N3683" i="7" s="1"/>
  <c r="G3684" i="7"/>
  <c r="N3684" i="7" s="1"/>
  <c r="G3685" i="7"/>
  <c r="N3685" i="7" s="1"/>
  <c r="G3686" i="7"/>
  <c r="N3686" i="7" s="1"/>
  <c r="G3687" i="7"/>
  <c r="N3687" i="7" s="1"/>
  <c r="G3688" i="7"/>
  <c r="N3688" i="7" s="1"/>
  <c r="G3689" i="7"/>
  <c r="N3689" i="7" s="1"/>
  <c r="G3690" i="7"/>
  <c r="N3690" i="7" s="1"/>
  <c r="G3691" i="7"/>
  <c r="N3691" i="7" s="1"/>
  <c r="G3692" i="7"/>
  <c r="N3692" i="7" s="1"/>
  <c r="G3693" i="7"/>
  <c r="N3693" i="7" s="1"/>
  <c r="G3694" i="7"/>
  <c r="N3694" i="7" s="1"/>
  <c r="G3695" i="7"/>
  <c r="N3695" i="7" s="1"/>
  <c r="G3696" i="7"/>
  <c r="N3696" i="7" s="1"/>
  <c r="G3697" i="7"/>
  <c r="N3697" i="7" s="1"/>
  <c r="G3698" i="7"/>
  <c r="N3698" i="7" s="1"/>
  <c r="G3699" i="7"/>
  <c r="N3699" i="7" s="1"/>
  <c r="G3700" i="7"/>
  <c r="N3700" i="7" s="1"/>
  <c r="G3701" i="7"/>
  <c r="N3701" i="7" s="1"/>
  <c r="G3702" i="7"/>
  <c r="N3702" i="7" s="1"/>
  <c r="G3703" i="7"/>
  <c r="N3703" i="7" s="1"/>
  <c r="G3704" i="7"/>
  <c r="N3704" i="7" s="1"/>
  <c r="G3705" i="7"/>
  <c r="N3705" i="7" s="1"/>
  <c r="G3706" i="7"/>
  <c r="N3706" i="7" s="1"/>
  <c r="G3707" i="7"/>
  <c r="N3707" i="7" s="1"/>
  <c r="G3708" i="7"/>
  <c r="N3708" i="7" s="1"/>
  <c r="G3709" i="7"/>
  <c r="N3709" i="7" s="1"/>
  <c r="G3710" i="7"/>
  <c r="N3710" i="7" s="1"/>
  <c r="G3711" i="7"/>
  <c r="N3711" i="7" s="1"/>
  <c r="G3712" i="7"/>
  <c r="N3712" i="7" s="1"/>
  <c r="G3713" i="7"/>
  <c r="N3713" i="7" s="1"/>
  <c r="G3714" i="7"/>
  <c r="N3714" i="7" s="1"/>
  <c r="G3715" i="7"/>
  <c r="N3715" i="7" s="1"/>
  <c r="G3716" i="7"/>
  <c r="N3716" i="7" s="1"/>
  <c r="G3717" i="7"/>
  <c r="N3717" i="7" s="1"/>
  <c r="G3718" i="7"/>
  <c r="N3718" i="7" s="1"/>
  <c r="G3719" i="7"/>
  <c r="N3719" i="7" s="1"/>
  <c r="G3720" i="7"/>
  <c r="N3720" i="7" s="1"/>
  <c r="G3721" i="7"/>
  <c r="N3721" i="7" s="1"/>
  <c r="G3722" i="7"/>
  <c r="N3722" i="7" s="1"/>
  <c r="G3723" i="7"/>
  <c r="N3723" i="7" s="1"/>
  <c r="G3724" i="7"/>
  <c r="N3724" i="7" s="1"/>
  <c r="G3725" i="7"/>
  <c r="N3725" i="7" s="1"/>
  <c r="G3726" i="7"/>
  <c r="N3726" i="7" s="1"/>
  <c r="G3727" i="7"/>
  <c r="N3727" i="7" s="1"/>
  <c r="G3728" i="7"/>
  <c r="N3728" i="7" s="1"/>
  <c r="G3729" i="7"/>
  <c r="N3729" i="7" s="1"/>
  <c r="G3730" i="7"/>
  <c r="N3730" i="7" s="1"/>
  <c r="G3731" i="7"/>
  <c r="N3731" i="7" s="1"/>
  <c r="G3732" i="7"/>
  <c r="N3732" i="7" s="1"/>
  <c r="G3733" i="7"/>
  <c r="N3733" i="7" s="1"/>
  <c r="G3734" i="7"/>
  <c r="N3734" i="7" s="1"/>
  <c r="G3735" i="7"/>
  <c r="N3735" i="7" s="1"/>
  <c r="G3736" i="7"/>
  <c r="N3736" i="7" s="1"/>
  <c r="G3737" i="7"/>
  <c r="N3737" i="7" s="1"/>
  <c r="G3738" i="7"/>
  <c r="N3738" i="7" s="1"/>
  <c r="G3739" i="7"/>
  <c r="N3739" i="7" s="1"/>
  <c r="G3740" i="7"/>
  <c r="N3740" i="7" s="1"/>
  <c r="G3741" i="7"/>
  <c r="N3741" i="7" s="1"/>
  <c r="G3742" i="7"/>
  <c r="N3742" i="7" s="1"/>
  <c r="G3743" i="7"/>
  <c r="N3743" i="7" s="1"/>
  <c r="G3744" i="7"/>
  <c r="N3744" i="7" s="1"/>
  <c r="G3745" i="7"/>
  <c r="N3745" i="7" s="1"/>
  <c r="G3746" i="7"/>
  <c r="N3746" i="7" s="1"/>
  <c r="G3747" i="7"/>
  <c r="N3747" i="7" s="1"/>
  <c r="G3748" i="7"/>
  <c r="N3748" i="7" s="1"/>
  <c r="G3749" i="7"/>
  <c r="N3749" i="7" s="1"/>
  <c r="G3750" i="7"/>
  <c r="N3750" i="7" s="1"/>
  <c r="G3751" i="7"/>
  <c r="N3751" i="7" s="1"/>
  <c r="G3752" i="7"/>
  <c r="N3752" i="7" s="1"/>
  <c r="G3753" i="7"/>
  <c r="N3753" i="7" s="1"/>
  <c r="G3754" i="7"/>
  <c r="N3754" i="7" s="1"/>
  <c r="G3755" i="7"/>
  <c r="N3755" i="7" s="1"/>
  <c r="G3756" i="7"/>
  <c r="N3756" i="7" s="1"/>
  <c r="G3757" i="7"/>
  <c r="N3757" i="7" s="1"/>
  <c r="G3758" i="7"/>
  <c r="N3758" i="7" s="1"/>
  <c r="G3759" i="7"/>
  <c r="N3759" i="7" s="1"/>
  <c r="G3760" i="7"/>
  <c r="N3760" i="7" s="1"/>
  <c r="G11" i="7"/>
  <c r="N11" i="7" s="1"/>
  <c r="G12" i="6"/>
  <c r="N12" i="6" s="1"/>
  <c r="G13" i="6"/>
  <c r="N13" i="6" s="1"/>
  <c r="G14" i="6"/>
  <c r="N14" i="6" s="1"/>
  <c r="G15" i="6"/>
  <c r="N15" i="6" s="1"/>
  <c r="G16" i="6"/>
  <c r="N16" i="6" s="1"/>
  <c r="G17" i="6"/>
  <c r="N17" i="6" s="1"/>
  <c r="G18" i="6"/>
  <c r="N18" i="6" s="1"/>
  <c r="G19" i="6"/>
  <c r="N19" i="6" s="1"/>
  <c r="G20" i="6"/>
  <c r="N20" i="6" s="1"/>
  <c r="G21" i="6"/>
  <c r="N21" i="6" s="1"/>
  <c r="G22" i="6"/>
  <c r="N22" i="6" s="1"/>
  <c r="G23" i="6"/>
  <c r="N23" i="6" s="1"/>
  <c r="G24" i="6"/>
  <c r="N24" i="6" s="1"/>
  <c r="G25" i="6"/>
  <c r="N25" i="6" s="1"/>
  <c r="G26" i="6"/>
  <c r="N26" i="6" s="1"/>
  <c r="G27" i="6"/>
  <c r="N27" i="6" s="1"/>
  <c r="G28" i="6"/>
  <c r="N28" i="6" s="1"/>
  <c r="G29" i="6"/>
  <c r="N29" i="6" s="1"/>
  <c r="G30" i="6"/>
  <c r="N30" i="6" s="1"/>
  <c r="G31" i="6"/>
  <c r="N31" i="6" s="1"/>
  <c r="G32" i="6"/>
  <c r="N32" i="6" s="1"/>
  <c r="G33" i="6"/>
  <c r="N33" i="6" s="1"/>
  <c r="G34" i="6"/>
  <c r="N34" i="6" s="1"/>
  <c r="G35" i="6"/>
  <c r="N35" i="6" s="1"/>
  <c r="G36" i="6"/>
  <c r="N36" i="6" s="1"/>
  <c r="G37" i="6"/>
  <c r="N37" i="6" s="1"/>
  <c r="G38" i="6"/>
  <c r="N38" i="6" s="1"/>
  <c r="G39" i="6"/>
  <c r="N39" i="6" s="1"/>
  <c r="G40" i="6"/>
  <c r="N40" i="6" s="1"/>
  <c r="G41" i="6"/>
  <c r="N41" i="6" s="1"/>
  <c r="G42" i="6"/>
  <c r="N42" i="6" s="1"/>
  <c r="G43" i="6"/>
  <c r="N43" i="6" s="1"/>
  <c r="G44" i="6"/>
  <c r="N44" i="6" s="1"/>
  <c r="G45" i="6"/>
  <c r="N45" i="6" s="1"/>
  <c r="G46" i="6"/>
  <c r="N46" i="6" s="1"/>
  <c r="G47" i="6"/>
  <c r="N47" i="6" s="1"/>
  <c r="G48" i="6"/>
  <c r="N48" i="6" s="1"/>
  <c r="G49" i="6"/>
  <c r="N49" i="6" s="1"/>
  <c r="G50" i="6"/>
  <c r="N50" i="6" s="1"/>
  <c r="G51" i="6"/>
  <c r="N51" i="6" s="1"/>
  <c r="G52" i="6"/>
  <c r="N52" i="6" s="1"/>
  <c r="G53" i="6"/>
  <c r="N53" i="6" s="1"/>
  <c r="G54" i="6"/>
  <c r="N54" i="6" s="1"/>
  <c r="G55" i="6"/>
  <c r="N55" i="6" s="1"/>
  <c r="G56" i="6"/>
  <c r="N56" i="6" s="1"/>
  <c r="G57" i="6"/>
  <c r="N57" i="6" s="1"/>
  <c r="G58" i="6"/>
  <c r="N58" i="6" s="1"/>
  <c r="G59" i="6"/>
  <c r="N59" i="6" s="1"/>
  <c r="G60" i="6"/>
  <c r="N60" i="6" s="1"/>
  <c r="G61" i="6"/>
  <c r="N61" i="6" s="1"/>
  <c r="G62" i="6"/>
  <c r="N62" i="6" s="1"/>
  <c r="G63" i="6"/>
  <c r="N63" i="6" s="1"/>
  <c r="G64" i="6"/>
  <c r="N64" i="6" s="1"/>
  <c r="G65" i="6"/>
  <c r="N65" i="6" s="1"/>
  <c r="G66" i="6"/>
  <c r="N66" i="6" s="1"/>
  <c r="G67" i="6"/>
  <c r="N67" i="6" s="1"/>
  <c r="G68" i="6"/>
  <c r="N68" i="6" s="1"/>
  <c r="G69" i="6"/>
  <c r="N69" i="6" s="1"/>
  <c r="G70" i="6"/>
  <c r="N70" i="6" s="1"/>
  <c r="G71" i="6"/>
  <c r="N71" i="6" s="1"/>
  <c r="G72" i="6"/>
  <c r="N72" i="6" s="1"/>
  <c r="G73" i="6"/>
  <c r="N73" i="6" s="1"/>
  <c r="G74" i="6"/>
  <c r="N74" i="6" s="1"/>
  <c r="G75" i="6"/>
  <c r="N75" i="6" s="1"/>
  <c r="G76" i="6"/>
  <c r="N76" i="6" s="1"/>
  <c r="G77" i="6"/>
  <c r="N77" i="6" s="1"/>
  <c r="G78" i="6"/>
  <c r="N78" i="6" s="1"/>
  <c r="G79" i="6"/>
  <c r="N79" i="6" s="1"/>
  <c r="G80" i="6"/>
  <c r="N80" i="6" s="1"/>
  <c r="G81" i="6"/>
  <c r="N81" i="6" s="1"/>
  <c r="G82" i="6"/>
  <c r="N82" i="6" s="1"/>
  <c r="G83" i="6"/>
  <c r="N83" i="6" s="1"/>
  <c r="G84" i="6"/>
  <c r="N84" i="6" s="1"/>
  <c r="G85" i="6"/>
  <c r="N85" i="6" s="1"/>
  <c r="G86" i="6"/>
  <c r="N86" i="6" s="1"/>
  <c r="G87" i="6"/>
  <c r="N87" i="6" s="1"/>
  <c r="G88" i="6"/>
  <c r="N88" i="6" s="1"/>
  <c r="G89" i="6"/>
  <c r="N89" i="6" s="1"/>
  <c r="G90" i="6"/>
  <c r="N90" i="6" s="1"/>
  <c r="G91" i="6"/>
  <c r="N91" i="6" s="1"/>
  <c r="G92" i="6"/>
  <c r="N92" i="6" s="1"/>
  <c r="G93" i="6"/>
  <c r="N93" i="6" s="1"/>
  <c r="G94" i="6"/>
  <c r="N94" i="6" s="1"/>
  <c r="G95" i="6"/>
  <c r="N95" i="6" s="1"/>
  <c r="G96" i="6"/>
  <c r="N96" i="6" s="1"/>
  <c r="G97" i="6"/>
  <c r="N97" i="6" s="1"/>
  <c r="G98" i="6"/>
  <c r="N98" i="6" s="1"/>
  <c r="G99" i="6"/>
  <c r="N99" i="6" s="1"/>
  <c r="G100" i="6"/>
  <c r="N100" i="6" s="1"/>
  <c r="G101" i="6"/>
  <c r="N101" i="6" s="1"/>
  <c r="G102" i="6"/>
  <c r="N102" i="6" s="1"/>
  <c r="G103" i="6"/>
  <c r="N103" i="6" s="1"/>
  <c r="G104" i="6"/>
  <c r="N104" i="6" s="1"/>
  <c r="G105" i="6"/>
  <c r="N105" i="6" s="1"/>
  <c r="G106" i="6"/>
  <c r="N106" i="6" s="1"/>
  <c r="G107" i="6"/>
  <c r="N107" i="6" s="1"/>
  <c r="G108" i="6"/>
  <c r="N108" i="6" s="1"/>
  <c r="G109" i="6"/>
  <c r="N109" i="6" s="1"/>
  <c r="G110" i="6"/>
  <c r="N110" i="6" s="1"/>
  <c r="G111" i="6"/>
  <c r="N111" i="6" s="1"/>
  <c r="G112" i="6"/>
  <c r="N112" i="6" s="1"/>
  <c r="G113" i="6"/>
  <c r="N113" i="6" s="1"/>
  <c r="G114" i="6"/>
  <c r="N114" i="6" s="1"/>
  <c r="G115" i="6"/>
  <c r="N115" i="6" s="1"/>
  <c r="G116" i="6"/>
  <c r="N116" i="6" s="1"/>
  <c r="G117" i="6"/>
  <c r="N117" i="6" s="1"/>
  <c r="G118" i="6"/>
  <c r="N118" i="6" s="1"/>
  <c r="G119" i="6"/>
  <c r="N119" i="6" s="1"/>
  <c r="G120" i="6"/>
  <c r="N120" i="6" s="1"/>
  <c r="G121" i="6"/>
  <c r="N121" i="6" s="1"/>
  <c r="G122" i="6"/>
  <c r="N122" i="6" s="1"/>
  <c r="G123" i="6"/>
  <c r="N123" i="6" s="1"/>
  <c r="G124" i="6"/>
  <c r="N124" i="6" s="1"/>
  <c r="G125" i="6"/>
  <c r="N125" i="6" s="1"/>
  <c r="G126" i="6"/>
  <c r="N126" i="6" s="1"/>
  <c r="G127" i="6"/>
  <c r="N127" i="6" s="1"/>
  <c r="G128" i="6"/>
  <c r="N128" i="6" s="1"/>
  <c r="G129" i="6"/>
  <c r="N129" i="6" s="1"/>
  <c r="G130" i="6"/>
  <c r="N130" i="6" s="1"/>
  <c r="G131" i="6"/>
  <c r="N131" i="6" s="1"/>
  <c r="G132" i="6"/>
  <c r="N132" i="6" s="1"/>
  <c r="G133" i="6"/>
  <c r="N133" i="6" s="1"/>
  <c r="G134" i="6"/>
  <c r="N134" i="6" s="1"/>
  <c r="G135" i="6"/>
  <c r="N135" i="6" s="1"/>
  <c r="G136" i="6"/>
  <c r="N136" i="6" s="1"/>
  <c r="G137" i="6"/>
  <c r="N137" i="6" s="1"/>
  <c r="G138" i="6"/>
  <c r="N138" i="6" s="1"/>
  <c r="G139" i="6"/>
  <c r="N139" i="6" s="1"/>
  <c r="G140" i="6"/>
  <c r="N140" i="6" s="1"/>
  <c r="G141" i="6"/>
  <c r="N141" i="6" s="1"/>
  <c r="G142" i="6"/>
  <c r="N142" i="6" s="1"/>
  <c r="G143" i="6"/>
  <c r="N143" i="6" s="1"/>
  <c r="G144" i="6"/>
  <c r="N144" i="6" s="1"/>
  <c r="G145" i="6"/>
  <c r="N145" i="6" s="1"/>
  <c r="G146" i="6"/>
  <c r="N146" i="6" s="1"/>
  <c r="G147" i="6"/>
  <c r="N147" i="6" s="1"/>
  <c r="G148" i="6"/>
  <c r="N148" i="6" s="1"/>
  <c r="G149" i="6"/>
  <c r="N149" i="6" s="1"/>
  <c r="G150" i="6"/>
  <c r="N150" i="6" s="1"/>
  <c r="G151" i="6"/>
  <c r="N151" i="6" s="1"/>
  <c r="G152" i="6"/>
  <c r="N152" i="6" s="1"/>
  <c r="G153" i="6"/>
  <c r="N153" i="6" s="1"/>
  <c r="G154" i="6"/>
  <c r="N154" i="6" s="1"/>
  <c r="G155" i="6"/>
  <c r="N155" i="6" s="1"/>
  <c r="G156" i="6"/>
  <c r="N156" i="6" s="1"/>
  <c r="G157" i="6"/>
  <c r="N157" i="6" s="1"/>
  <c r="G158" i="6"/>
  <c r="N158" i="6" s="1"/>
  <c r="G159" i="6"/>
  <c r="N159" i="6" s="1"/>
  <c r="G160" i="6"/>
  <c r="N160" i="6" s="1"/>
  <c r="G161" i="6"/>
  <c r="N161" i="6" s="1"/>
  <c r="G162" i="6"/>
  <c r="N162" i="6" s="1"/>
  <c r="G163" i="6"/>
  <c r="N163" i="6" s="1"/>
  <c r="G164" i="6"/>
  <c r="N164" i="6" s="1"/>
  <c r="G165" i="6"/>
  <c r="N165" i="6" s="1"/>
  <c r="G166" i="6"/>
  <c r="N166" i="6" s="1"/>
  <c r="G167" i="6"/>
  <c r="N167" i="6" s="1"/>
  <c r="G168" i="6"/>
  <c r="N168" i="6" s="1"/>
  <c r="G169" i="6"/>
  <c r="N169" i="6" s="1"/>
  <c r="G170" i="6"/>
  <c r="N170" i="6" s="1"/>
  <c r="G171" i="6"/>
  <c r="N171" i="6" s="1"/>
  <c r="G172" i="6"/>
  <c r="N172" i="6" s="1"/>
  <c r="G173" i="6"/>
  <c r="N173" i="6" s="1"/>
  <c r="G174" i="6"/>
  <c r="N174" i="6" s="1"/>
  <c r="G175" i="6"/>
  <c r="N175" i="6" s="1"/>
  <c r="G176" i="6"/>
  <c r="N176" i="6" s="1"/>
  <c r="G177" i="6"/>
  <c r="N177" i="6" s="1"/>
  <c r="G178" i="6"/>
  <c r="N178" i="6" s="1"/>
  <c r="G179" i="6"/>
  <c r="N179" i="6" s="1"/>
  <c r="G180" i="6"/>
  <c r="N180" i="6" s="1"/>
  <c r="G181" i="6"/>
  <c r="N181" i="6" s="1"/>
  <c r="G182" i="6"/>
  <c r="N182" i="6" s="1"/>
  <c r="G183" i="6"/>
  <c r="N183" i="6" s="1"/>
  <c r="G184" i="6"/>
  <c r="N184" i="6" s="1"/>
  <c r="G185" i="6"/>
  <c r="N185" i="6" s="1"/>
  <c r="G186" i="6"/>
  <c r="N186" i="6" s="1"/>
  <c r="G187" i="6"/>
  <c r="N187" i="6" s="1"/>
  <c r="G188" i="6"/>
  <c r="N188" i="6" s="1"/>
  <c r="G189" i="6"/>
  <c r="N189" i="6" s="1"/>
  <c r="G190" i="6"/>
  <c r="N190" i="6" s="1"/>
  <c r="G191" i="6"/>
  <c r="N191" i="6" s="1"/>
  <c r="G192" i="6"/>
  <c r="N192" i="6" s="1"/>
  <c r="G193" i="6"/>
  <c r="N193" i="6" s="1"/>
  <c r="G194" i="6"/>
  <c r="N194" i="6" s="1"/>
  <c r="G195" i="6"/>
  <c r="N195" i="6" s="1"/>
  <c r="G196" i="6"/>
  <c r="N196" i="6" s="1"/>
  <c r="G197" i="6"/>
  <c r="N197" i="6" s="1"/>
  <c r="G198" i="6"/>
  <c r="N198" i="6" s="1"/>
  <c r="G199" i="6"/>
  <c r="N199" i="6" s="1"/>
  <c r="G200" i="6"/>
  <c r="N200" i="6" s="1"/>
  <c r="G201" i="6"/>
  <c r="N201" i="6" s="1"/>
  <c r="G202" i="6"/>
  <c r="N202" i="6" s="1"/>
  <c r="G203" i="6"/>
  <c r="N203" i="6" s="1"/>
  <c r="G204" i="6"/>
  <c r="N204" i="6" s="1"/>
  <c r="G205" i="6"/>
  <c r="N205" i="6" s="1"/>
  <c r="G206" i="6"/>
  <c r="N206" i="6" s="1"/>
  <c r="G207" i="6"/>
  <c r="N207" i="6" s="1"/>
  <c r="G208" i="6"/>
  <c r="N208" i="6" s="1"/>
  <c r="G209" i="6"/>
  <c r="N209" i="6" s="1"/>
  <c r="G210" i="6"/>
  <c r="N210" i="6" s="1"/>
  <c r="G211" i="6"/>
  <c r="N211" i="6" s="1"/>
  <c r="G212" i="6"/>
  <c r="N212" i="6" s="1"/>
  <c r="G213" i="6"/>
  <c r="N213" i="6" s="1"/>
  <c r="G214" i="6"/>
  <c r="N214" i="6" s="1"/>
  <c r="G215" i="6"/>
  <c r="N215" i="6" s="1"/>
  <c r="G216" i="6"/>
  <c r="N216" i="6" s="1"/>
  <c r="G217" i="6"/>
  <c r="N217" i="6" s="1"/>
  <c r="G218" i="6"/>
  <c r="N218" i="6" s="1"/>
  <c r="G219" i="6"/>
  <c r="N219" i="6" s="1"/>
  <c r="G220" i="6"/>
  <c r="N220" i="6" s="1"/>
  <c r="G221" i="6"/>
  <c r="N221" i="6" s="1"/>
  <c r="G222" i="6"/>
  <c r="N222" i="6" s="1"/>
  <c r="G223" i="6"/>
  <c r="N223" i="6" s="1"/>
  <c r="G224" i="6"/>
  <c r="N224" i="6" s="1"/>
  <c r="G225" i="6"/>
  <c r="N225" i="6" s="1"/>
  <c r="G226" i="6"/>
  <c r="N226" i="6" s="1"/>
  <c r="G227" i="6"/>
  <c r="N227" i="6" s="1"/>
  <c r="G228" i="6"/>
  <c r="N228" i="6" s="1"/>
  <c r="G229" i="6"/>
  <c r="N229" i="6" s="1"/>
  <c r="G230" i="6"/>
  <c r="N230" i="6" s="1"/>
  <c r="G231" i="6"/>
  <c r="N231" i="6" s="1"/>
  <c r="G232" i="6"/>
  <c r="N232" i="6" s="1"/>
  <c r="G233" i="6"/>
  <c r="N233" i="6" s="1"/>
  <c r="G234" i="6"/>
  <c r="N234" i="6" s="1"/>
  <c r="G235" i="6"/>
  <c r="N235" i="6" s="1"/>
  <c r="G236" i="6"/>
  <c r="N236" i="6" s="1"/>
  <c r="G237" i="6"/>
  <c r="N237" i="6" s="1"/>
  <c r="G238" i="6"/>
  <c r="N238" i="6" s="1"/>
  <c r="G239" i="6"/>
  <c r="N239" i="6" s="1"/>
  <c r="G240" i="6"/>
  <c r="N240" i="6" s="1"/>
  <c r="G241" i="6"/>
  <c r="N241" i="6" s="1"/>
  <c r="G242" i="6"/>
  <c r="N242" i="6" s="1"/>
  <c r="G243" i="6"/>
  <c r="N243" i="6" s="1"/>
  <c r="G244" i="6"/>
  <c r="N244" i="6" s="1"/>
  <c r="G245" i="6"/>
  <c r="N245" i="6" s="1"/>
  <c r="G246" i="6"/>
  <c r="N246" i="6" s="1"/>
  <c r="G247" i="6"/>
  <c r="N247" i="6" s="1"/>
  <c r="G248" i="6"/>
  <c r="N248" i="6" s="1"/>
  <c r="G249" i="6"/>
  <c r="N249" i="6" s="1"/>
  <c r="G250" i="6"/>
  <c r="N250" i="6" s="1"/>
  <c r="G251" i="6"/>
  <c r="N251" i="6" s="1"/>
  <c r="G252" i="6"/>
  <c r="N252" i="6" s="1"/>
  <c r="G253" i="6"/>
  <c r="N253" i="6" s="1"/>
  <c r="G254" i="6"/>
  <c r="N254" i="6" s="1"/>
  <c r="G255" i="6"/>
  <c r="N255" i="6" s="1"/>
  <c r="G256" i="6"/>
  <c r="N256" i="6" s="1"/>
  <c r="G257" i="6"/>
  <c r="N257" i="6" s="1"/>
  <c r="G258" i="6"/>
  <c r="N258" i="6" s="1"/>
  <c r="G259" i="6"/>
  <c r="N259" i="6" s="1"/>
  <c r="G260" i="6"/>
  <c r="N260" i="6" s="1"/>
  <c r="G261" i="6"/>
  <c r="N261" i="6" s="1"/>
  <c r="G262" i="6"/>
  <c r="N262" i="6" s="1"/>
  <c r="G263" i="6"/>
  <c r="N263" i="6" s="1"/>
  <c r="G264" i="6"/>
  <c r="N264" i="6" s="1"/>
  <c r="G265" i="6"/>
  <c r="N265" i="6" s="1"/>
  <c r="G266" i="6"/>
  <c r="N266" i="6" s="1"/>
  <c r="G267" i="6"/>
  <c r="N267" i="6" s="1"/>
  <c r="G268" i="6"/>
  <c r="N268" i="6" s="1"/>
  <c r="G269" i="6"/>
  <c r="N269" i="6" s="1"/>
  <c r="G270" i="6"/>
  <c r="N270" i="6" s="1"/>
  <c r="G271" i="6"/>
  <c r="N271" i="6" s="1"/>
  <c r="G272" i="6"/>
  <c r="N272" i="6" s="1"/>
  <c r="G273" i="6"/>
  <c r="N273" i="6" s="1"/>
  <c r="G274" i="6"/>
  <c r="N274" i="6" s="1"/>
  <c r="G275" i="6"/>
  <c r="N275" i="6" s="1"/>
  <c r="G276" i="6"/>
  <c r="N276" i="6" s="1"/>
  <c r="G277" i="6"/>
  <c r="N277" i="6" s="1"/>
  <c r="G278" i="6"/>
  <c r="N278" i="6" s="1"/>
  <c r="G279" i="6"/>
  <c r="N279" i="6" s="1"/>
  <c r="G280" i="6"/>
  <c r="N280" i="6" s="1"/>
  <c r="G281" i="6"/>
  <c r="N281" i="6" s="1"/>
  <c r="G282" i="6"/>
  <c r="N282" i="6" s="1"/>
  <c r="G283" i="6"/>
  <c r="N283" i="6" s="1"/>
  <c r="G284" i="6"/>
  <c r="N284" i="6" s="1"/>
  <c r="G285" i="6"/>
  <c r="N285" i="6" s="1"/>
  <c r="G286" i="6"/>
  <c r="N286" i="6" s="1"/>
  <c r="G287" i="6"/>
  <c r="N287" i="6" s="1"/>
  <c r="G288" i="6"/>
  <c r="N288" i="6" s="1"/>
  <c r="G289" i="6"/>
  <c r="N289" i="6" s="1"/>
  <c r="G290" i="6"/>
  <c r="N290" i="6" s="1"/>
  <c r="G291" i="6"/>
  <c r="N291" i="6" s="1"/>
  <c r="G292" i="6"/>
  <c r="N292" i="6" s="1"/>
  <c r="G293" i="6"/>
  <c r="N293" i="6" s="1"/>
  <c r="G294" i="6"/>
  <c r="N294" i="6" s="1"/>
  <c r="G295" i="6"/>
  <c r="N295" i="6" s="1"/>
  <c r="G296" i="6"/>
  <c r="N296" i="6" s="1"/>
  <c r="G297" i="6"/>
  <c r="N297" i="6" s="1"/>
  <c r="G298" i="6"/>
  <c r="N298" i="6" s="1"/>
  <c r="G299" i="6"/>
  <c r="N299" i="6" s="1"/>
  <c r="G300" i="6"/>
  <c r="N300" i="6" s="1"/>
  <c r="G301" i="6"/>
  <c r="N301" i="6" s="1"/>
  <c r="G302" i="6"/>
  <c r="N302" i="6" s="1"/>
  <c r="G303" i="6"/>
  <c r="N303" i="6" s="1"/>
  <c r="G304" i="6"/>
  <c r="N304" i="6" s="1"/>
  <c r="G305" i="6"/>
  <c r="N305" i="6" s="1"/>
  <c r="G306" i="6"/>
  <c r="N306" i="6" s="1"/>
  <c r="G307" i="6"/>
  <c r="N307" i="6" s="1"/>
  <c r="G308" i="6"/>
  <c r="N308" i="6" s="1"/>
  <c r="G309" i="6"/>
  <c r="N309" i="6" s="1"/>
  <c r="G310" i="6"/>
  <c r="N310" i="6" s="1"/>
  <c r="G311" i="6"/>
  <c r="N311" i="6" s="1"/>
  <c r="G312" i="6"/>
  <c r="N312" i="6" s="1"/>
  <c r="G313" i="6"/>
  <c r="N313" i="6" s="1"/>
  <c r="G314" i="6"/>
  <c r="N314" i="6" s="1"/>
  <c r="G315" i="6"/>
  <c r="N315" i="6" s="1"/>
  <c r="G316" i="6"/>
  <c r="N316" i="6" s="1"/>
  <c r="G317" i="6"/>
  <c r="N317" i="6" s="1"/>
  <c r="G318" i="6"/>
  <c r="N318" i="6" s="1"/>
  <c r="G319" i="6"/>
  <c r="N319" i="6" s="1"/>
  <c r="G320" i="6"/>
  <c r="N320" i="6" s="1"/>
  <c r="G321" i="6"/>
  <c r="N321" i="6" s="1"/>
  <c r="G322" i="6"/>
  <c r="N322" i="6" s="1"/>
  <c r="G323" i="6"/>
  <c r="N323" i="6" s="1"/>
  <c r="G324" i="6"/>
  <c r="N324" i="6" s="1"/>
  <c r="G325" i="6"/>
  <c r="N325" i="6" s="1"/>
  <c r="G326" i="6"/>
  <c r="N326" i="6" s="1"/>
  <c r="G327" i="6"/>
  <c r="N327" i="6" s="1"/>
  <c r="G328" i="6"/>
  <c r="N328" i="6" s="1"/>
  <c r="G329" i="6"/>
  <c r="N329" i="6" s="1"/>
  <c r="G330" i="6"/>
  <c r="N330" i="6" s="1"/>
  <c r="G331" i="6"/>
  <c r="N331" i="6" s="1"/>
  <c r="G332" i="6"/>
  <c r="N332" i="6" s="1"/>
  <c r="G333" i="6"/>
  <c r="N333" i="6" s="1"/>
  <c r="G334" i="6"/>
  <c r="N334" i="6" s="1"/>
  <c r="G335" i="6"/>
  <c r="N335" i="6" s="1"/>
  <c r="G336" i="6"/>
  <c r="N336" i="6" s="1"/>
  <c r="G337" i="6"/>
  <c r="N337" i="6" s="1"/>
  <c r="G338" i="6"/>
  <c r="N338" i="6" s="1"/>
  <c r="G339" i="6"/>
  <c r="N339" i="6" s="1"/>
  <c r="G340" i="6"/>
  <c r="N340" i="6" s="1"/>
  <c r="G341" i="6"/>
  <c r="N341" i="6" s="1"/>
  <c r="G342" i="6"/>
  <c r="N342" i="6" s="1"/>
  <c r="G343" i="6"/>
  <c r="N343" i="6" s="1"/>
  <c r="G344" i="6"/>
  <c r="N344" i="6" s="1"/>
  <c r="G345" i="6"/>
  <c r="N345" i="6" s="1"/>
  <c r="G346" i="6"/>
  <c r="N346" i="6" s="1"/>
  <c r="G347" i="6"/>
  <c r="N347" i="6" s="1"/>
  <c r="G348" i="6"/>
  <c r="N348" i="6" s="1"/>
  <c r="G349" i="6"/>
  <c r="N349" i="6" s="1"/>
  <c r="G350" i="6"/>
  <c r="N350" i="6" s="1"/>
  <c r="G351" i="6"/>
  <c r="N351" i="6" s="1"/>
  <c r="G352" i="6"/>
  <c r="N352" i="6" s="1"/>
  <c r="G353" i="6"/>
  <c r="N353" i="6" s="1"/>
  <c r="G354" i="6"/>
  <c r="N354" i="6" s="1"/>
  <c r="G355" i="6"/>
  <c r="N355" i="6" s="1"/>
  <c r="G356" i="6"/>
  <c r="N356" i="6" s="1"/>
  <c r="G357" i="6"/>
  <c r="N357" i="6" s="1"/>
  <c r="G358" i="6"/>
  <c r="N358" i="6" s="1"/>
  <c r="G359" i="6"/>
  <c r="N359" i="6" s="1"/>
  <c r="G360" i="6"/>
  <c r="N360" i="6" s="1"/>
  <c r="G361" i="6"/>
  <c r="N361" i="6" s="1"/>
  <c r="G362" i="6"/>
  <c r="N362" i="6" s="1"/>
  <c r="G363" i="6"/>
  <c r="N363" i="6" s="1"/>
  <c r="G364" i="6"/>
  <c r="N364" i="6" s="1"/>
  <c r="G365" i="6"/>
  <c r="N365" i="6" s="1"/>
  <c r="G366" i="6"/>
  <c r="N366" i="6" s="1"/>
  <c r="G367" i="6"/>
  <c r="N367" i="6" s="1"/>
  <c r="G368" i="6"/>
  <c r="N368" i="6" s="1"/>
  <c r="G369" i="6"/>
  <c r="N369" i="6" s="1"/>
  <c r="G370" i="6"/>
  <c r="N370" i="6" s="1"/>
  <c r="G371" i="6"/>
  <c r="N371" i="6" s="1"/>
  <c r="G372" i="6"/>
  <c r="N372" i="6" s="1"/>
  <c r="G373" i="6"/>
  <c r="N373" i="6" s="1"/>
  <c r="G374" i="6"/>
  <c r="N374" i="6" s="1"/>
  <c r="G375" i="6"/>
  <c r="N375" i="6" s="1"/>
  <c r="G376" i="6"/>
  <c r="N376" i="6" s="1"/>
  <c r="G377" i="6"/>
  <c r="N377" i="6" s="1"/>
  <c r="G378" i="6"/>
  <c r="N378" i="6" s="1"/>
  <c r="G379" i="6"/>
  <c r="N379" i="6" s="1"/>
  <c r="G380" i="6"/>
  <c r="N380" i="6" s="1"/>
  <c r="G381" i="6"/>
  <c r="N381" i="6" s="1"/>
  <c r="G382" i="6"/>
  <c r="N382" i="6" s="1"/>
  <c r="G383" i="6"/>
  <c r="N383" i="6" s="1"/>
  <c r="G384" i="6"/>
  <c r="N384" i="6" s="1"/>
  <c r="G385" i="6"/>
  <c r="N385" i="6" s="1"/>
  <c r="G386" i="6"/>
  <c r="N386" i="6" s="1"/>
  <c r="G387" i="6"/>
  <c r="N387" i="6" s="1"/>
  <c r="G388" i="6"/>
  <c r="N388" i="6" s="1"/>
  <c r="G389" i="6"/>
  <c r="N389" i="6" s="1"/>
  <c r="G390" i="6"/>
  <c r="N390" i="6" s="1"/>
  <c r="G391" i="6"/>
  <c r="N391" i="6" s="1"/>
  <c r="G392" i="6"/>
  <c r="N392" i="6" s="1"/>
  <c r="G393" i="6"/>
  <c r="N393" i="6" s="1"/>
  <c r="G394" i="6"/>
  <c r="N394" i="6" s="1"/>
  <c r="G395" i="6"/>
  <c r="N395" i="6" s="1"/>
  <c r="G396" i="6"/>
  <c r="N396" i="6" s="1"/>
  <c r="G397" i="6"/>
  <c r="N397" i="6" s="1"/>
  <c r="G398" i="6"/>
  <c r="N398" i="6" s="1"/>
  <c r="G399" i="6"/>
  <c r="N399" i="6" s="1"/>
  <c r="G400" i="6"/>
  <c r="N400" i="6" s="1"/>
  <c r="G401" i="6"/>
  <c r="N401" i="6" s="1"/>
  <c r="G402" i="6"/>
  <c r="N402" i="6" s="1"/>
  <c r="G403" i="6"/>
  <c r="N403" i="6" s="1"/>
  <c r="G404" i="6"/>
  <c r="N404" i="6" s="1"/>
  <c r="G405" i="6"/>
  <c r="N405" i="6" s="1"/>
  <c r="G406" i="6"/>
  <c r="N406" i="6" s="1"/>
  <c r="G407" i="6"/>
  <c r="N407" i="6" s="1"/>
  <c r="G408" i="6"/>
  <c r="N408" i="6" s="1"/>
  <c r="G409" i="6"/>
  <c r="N409" i="6" s="1"/>
  <c r="G410" i="6"/>
  <c r="N410" i="6" s="1"/>
  <c r="G411" i="6"/>
  <c r="N411" i="6" s="1"/>
  <c r="G412" i="6"/>
  <c r="N412" i="6" s="1"/>
  <c r="G413" i="6"/>
  <c r="N413" i="6" s="1"/>
  <c r="G414" i="6"/>
  <c r="N414" i="6" s="1"/>
  <c r="G415" i="6"/>
  <c r="N415" i="6" s="1"/>
  <c r="G416" i="6"/>
  <c r="N416" i="6" s="1"/>
  <c r="G417" i="6"/>
  <c r="N417" i="6" s="1"/>
  <c r="G418" i="6"/>
  <c r="N418" i="6" s="1"/>
  <c r="G419" i="6"/>
  <c r="N419" i="6" s="1"/>
  <c r="G420" i="6"/>
  <c r="N420" i="6" s="1"/>
  <c r="G421" i="6"/>
  <c r="N421" i="6" s="1"/>
  <c r="G422" i="6"/>
  <c r="N422" i="6" s="1"/>
  <c r="G423" i="6"/>
  <c r="N423" i="6" s="1"/>
  <c r="G424" i="6"/>
  <c r="N424" i="6" s="1"/>
  <c r="G425" i="6"/>
  <c r="N425" i="6" s="1"/>
  <c r="G426" i="6"/>
  <c r="N426" i="6" s="1"/>
  <c r="G427" i="6"/>
  <c r="N427" i="6" s="1"/>
  <c r="G428" i="6"/>
  <c r="N428" i="6" s="1"/>
  <c r="G429" i="6"/>
  <c r="N429" i="6" s="1"/>
  <c r="G430" i="6"/>
  <c r="N430" i="6" s="1"/>
  <c r="G431" i="6"/>
  <c r="N431" i="6" s="1"/>
  <c r="G432" i="6"/>
  <c r="N432" i="6" s="1"/>
  <c r="G433" i="6"/>
  <c r="N433" i="6" s="1"/>
  <c r="G434" i="6"/>
  <c r="N434" i="6" s="1"/>
  <c r="G435" i="6"/>
  <c r="N435" i="6" s="1"/>
  <c r="G436" i="6"/>
  <c r="N436" i="6" s="1"/>
  <c r="G437" i="6"/>
  <c r="N437" i="6" s="1"/>
  <c r="G438" i="6"/>
  <c r="N438" i="6" s="1"/>
  <c r="G439" i="6"/>
  <c r="N439" i="6" s="1"/>
  <c r="G440" i="6"/>
  <c r="N440" i="6" s="1"/>
  <c r="G441" i="6"/>
  <c r="N441" i="6" s="1"/>
  <c r="G442" i="6"/>
  <c r="N442" i="6" s="1"/>
  <c r="G443" i="6"/>
  <c r="N443" i="6" s="1"/>
  <c r="G444" i="6"/>
  <c r="N444" i="6" s="1"/>
  <c r="G445" i="6"/>
  <c r="N445" i="6" s="1"/>
  <c r="G446" i="6"/>
  <c r="N446" i="6" s="1"/>
  <c r="G447" i="6"/>
  <c r="N447" i="6" s="1"/>
  <c r="G448" i="6"/>
  <c r="N448" i="6" s="1"/>
  <c r="G449" i="6"/>
  <c r="N449" i="6" s="1"/>
  <c r="G450" i="6"/>
  <c r="N450" i="6" s="1"/>
  <c r="G451" i="6"/>
  <c r="N451" i="6" s="1"/>
  <c r="G452" i="6"/>
  <c r="N452" i="6" s="1"/>
  <c r="G453" i="6"/>
  <c r="N453" i="6" s="1"/>
  <c r="G454" i="6"/>
  <c r="N454" i="6" s="1"/>
  <c r="G455" i="6"/>
  <c r="N455" i="6" s="1"/>
  <c r="G456" i="6"/>
  <c r="N456" i="6" s="1"/>
  <c r="G457" i="6"/>
  <c r="N457" i="6" s="1"/>
  <c r="G458" i="6"/>
  <c r="N458" i="6" s="1"/>
  <c r="G459" i="6"/>
  <c r="N459" i="6" s="1"/>
  <c r="G460" i="6"/>
  <c r="N460" i="6" s="1"/>
  <c r="G461" i="6"/>
  <c r="N461" i="6" s="1"/>
  <c r="G462" i="6"/>
  <c r="N462" i="6" s="1"/>
  <c r="G463" i="6"/>
  <c r="N463" i="6" s="1"/>
  <c r="G464" i="6"/>
  <c r="N464" i="6" s="1"/>
  <c r="G465" i="6"/>
  <c r="N465" i="6" s="1"/>
  <c r="G466" i="6"/>
  <c r="N466" i="6" s="1"/>
  <c r="G467" i="6"/>
  <c r="N467" i="6" s="1"/>
  <c r="G468" i="6"/>
  <c r="N468" i="6" s="1"/>
  <c r="G469" i="6"/>
  <c r="N469" i="6" s="1"/>
  <c r="G470" i="6"/>
  <c r="N470" i="6" s="1"/>
  <c r="G471" i="6"/>
  <c r="N471" i="6" s="1"/>
  <c r="G472" i="6"/>
  <c r="N472" i="6" s="1"/>
  <c r="G473" i="6"/>
  <c r="N473" i="6" s="1"/>
  <c r="G474" i="6"/>
  <c r="N474" i="6" s="1"/>
  <c r="G475" i="6"/>
  <c r="N475" i="6" s="1"/>
  <c r="G476" i="6"/>
  <c r="N476" i="6" s="1"/>
  <c r="G477" i="6"/>
  <c r="N477" i="6" s="1"/>
  <c r="G478" i="6"/>
  <c r="N478" i="6" s="1"/>
  <c r="G479" i="6"/>
  <c r="N479" i="6" s="1"/>
  <c r="G480" i="6"/>
  <c r="N480" i="6" s="1"/>
  <c r="G481" i="6"/>
  <c r="N481" i="6" s="1"/>
  <c r="G482" i="6"/>
  <c r="N482" i="6" s="1"/>
  <c r="G483" i="6"/>
  <c r="N483" i="6" s="1"/>
  <c r="G484" i="6"/>
  <c r="N484" i="6" s="1"/>
  <c r="G485" i="6"/>
  <c r="N485" i="6" s="1"/>
  <c r="G486" i="6"/>
  <c r="N486" i="6" s="1"/>
  <c r="G487" i="6"/>
  <c r="N487" i="6" s="1"/>
  <c r="G488" i="6"/>
  <c r="N488" i="6" s="1"/>
  <c r="G489" i="6"/>
  <c r="N489" i="6" s="1"/>
  <c r="G490" i="6"/>
  <c r="N490" i="6" s="1"/>
  <c r="G491" i="6"/>
  <c r="N491" i="6" s="1"/>
  <c r="G492" i="6"/>
  <c r="N492" i="6" s="1"/>
  <c r="G493" i="6"/>
  <c r="N493" i="6" s="1"/>
  <c r="G494" i="6"/>
  <c r="N494" i="6" s="1"/>
  <c r="G495" i="6"/>
  <c r="N495" i="6" s="1"/>
  <c r="G496" i="6"/>
  <c r="N496" i="6" s="1"/>
  <c r="G497" i="6"/>
  <c r="N497" i="6" s="1"/>
  <c r="G498" i="6"/>
  <c r="N498" i="6" s="1"/>
  <c r="G499" i="6"/>
  <c r="N499" i="6" s="1"/>
  <c r="G500" i="6"/>
  <c r="N500" i="6" s="1"/>
  <c r="G501" i="6"/>
  <c r="N501" i="6" s="1"/>
  <c r="G502" i="6"/>
  <c r="N502" i="6" s="1"/>
  <c r="G503" i="6"/>
  <c r="N503" i="6" s="1"/>
  <c r="G504" i="6"/>
  <c r="N504" i="6" s="1"/>
  <c r="G505" i="6"/>
  <c r="N505" i="6" s="1"/>
  <c r="G506" i="6"/>
  <c r="N506" i="6" s="1"/>
  <c r="G507" i="6"/>
  <c r="N507" i="6" s="1"/>
  <c r="G508" i="6"/>
  <c r="N508" i="6" s="1"/>
  <c r="G509" i="6"/>
  <c r="N509" i="6" s="1"/>
  <c r="G510" i="6"/>
  <c r="N510" i="6" s="1"/>
  <c r="G511" i="6"/>
  <c r="N511" i="6" s="1"/>
  <c r="G512" i="6"/>
  <c r="N512" i="6" s="1"/>
  <c r="G513" i="6"/>
  <c r="N513" i="6" s="1"/>
  <c r="G514" i="6"/>
  <c r="N514" i="6" s="1"/>
  <c r="G515" i="6"/>
  <c r="N515" i="6" s="1"/>
  <c r="G516" i="6"/>
  <c r="N516" i="6" s="1"/>
  <c r="G517" i="6"/>
  <c r="N517" i="6" s="1"/>
  <c r="G518" i="6"/>
  <c r="N518" i="6" s="1"/>
  <c r="G519" i="6"/>
  <c r="N519" i="6" s="1"/>
  <c r="G520" i="6"/>
  <c r="N520" i="6" s="1"/>
  <c r="G521" i="6"/>
  <c r="N521" i="6" s="1"/>
  <c r="G522" i="6"/>
  <c r="N522" i="6" s="1"/>
  <c r="G523" i="6"/>
  <c r="N523" i="6" s="1"/>
  <c r="G524" i="6"/>
  <c r="N524" i="6" s="1"/>
  <c r="G525" i="6"/>
  <c r="N525" i="6" s="1"/>
  <c r="G526" i="6"/>
  <c r="N526" i="6" s="1"/>
  <c r="G527" i="6"/>
  <c r="N527" i="6" s="1"/>
  <c r="G528" i="6"/>
  <c r="N528" i="6" s="1"/>
  <c r="G529" i="6"/>
  <c r="N529" i="6" s="1"/>
  <c r="G530" i="6"/>
  <c r="N530" i="6" s="1"/>
  <c r="G531" i="6"/>
  <c r="N531" i="6" s="1"/>
  <c r="G532" i="6"/>
  <c r="N532" i="6" s="1"/>
  <c r="G533" i="6"/>
  <c r="N533" i="6" s="1"/>
  <c r="G534" i="6"/>
  <c r="N534" i="6" s="1"/>
  <c r="G535" i="6"/>
  <c r="N535" i="6" s="1"/>
  <c r="G536" i="6"/>
  <c r="N536" i="6" s="1"/>
  <c r="G537" i="6"/>
  <c r="N537" i="6" s="1"/>
  <c r="G538" i="6"/>
  <c r="N538" i="6" s="1"/>
  <c r="G539" i="6"/>
  <c r="N539" i="6" s="1"/>
  <c r="G540" i="6"/>
  <c r="N540" i="6" s="1"/>
  <c r="G541" i="6"/>
  <c r="N541" i="6" s="1"/>
  <c r="G542" i="6"/>
  <c r="N542" i="6" s="1"/>
  <c r="G543" i="6"/>
  <c r="N543" i="6" s="1"/>
  <c r="G544" i="6"/>
  <c r="N544" i="6" s="1"/>
  <c r="G545" i="6"/>
  <c r="N545" i="6" s="1"/>
  <c r="G546" i="6"/>
  <c r="N546" i="6" s="1"/>
  <c r="G547" i="6"/>
  <c r="N547" i="6" s="1"/>
  <c r="G548" i="6"/>
  <c r="N548" i="6" s="1"/>
  <c r="G549" i="6"/>
  <c r="N549" i="6" s="1"/>
  <c r="G550" i="6"/>
  <c r="N550" i="6" s="1"/>
  <c r="G551" i="6"/>
  <c r="N551" i="6" s="1"/>
  <c r="G552" i="6"/>
  <c r="N552" i="6" s="1"/>
  <c r="G553" i="6"/>
  <c r="N553" i="6" s="1"/>
  <c r="G554" i="6"/>
  <c r="N554" i="6" s="1"/>
  <c r="G555" i="6"/>
  <c r="N555" i="6" s="1"/>
  <c r="G556" i="6"/>
  <c r="N556" i="6" s="1"/>
  <c r="G557" i="6"/>
  <c r="N557" i="6" s="1"/>
  <c r="G558" i="6"/>
  <c r="N558" i="6" s="1"/>
  <c r="G559" i="6"/>
  <c r="N559" i="6" s="1"/>
  <c r="G560" i="6"/>
  <c r="N560" i="6" s="1"/>
  <c r="G561" i="6"/>
  <c r="N561" i="6" s="1"/>
  <c r="G562" i="6"/>
  <c r="N562" i="6" s="1"/>
  <c r="G563" i="6"/>
  <c r="N563" i="6" s="1"/>
  <c r="G564" i="6"/>
  <c r="N564" i="6" s="1"/>
  <c r="G565" i="6"/>
  <c r="N565" i="6" s="1"/>
  <c r="G566" i="6"/>
  <c r="N566" i="6" s="1"/>
  <c r="G567" i="6"/>
  <c r="N567" i="6" s="1"/>
  <c r="G568" i="6"/>
  <c r="N568" i="6" s="1"/>
  <c r="G569" i="6"/>
  <c r="N569" i="6" s="1"/>
  <c r="G570" i="6"/>
  <c r="N570" i="6" s="1"/>
  <c r="G571" i="6"/>
  <c r="N571" i="6" s="1"/>
  <c r="G572" i="6"/>
  <c r="N572" i="6" s="1"/>
  <c r="G573" i="6"/>
  <c r="N573" i="6" s="1"/>
  <c r="G574" i="6"/>
  <c r="N574" i="6" s="1"/>
  <c r="G575" i="6"/>
  <c r="N575" i="6" s="1"/>
  <c r="G576" i="6"/>
  <c r="N576" i="6" s="1"/>
  <c r="G577" i="6"/>
  <c r="N577" i="6" s="1"/>
  <c r="G578" i="6"/>
  <c r="N578" i="6" s="1"/>
  <c r="G579" i="6"/>
  <c r="N579" i="6" s="1"/>
  <c r="G580" i="6"/>
  <c r="N580" i="6" s="1"/>
  <c r="G581" i="6"/>
  <c r="N581" i="6" s="1"/>
  <c r="G582" i="6"/>
  <c r="N582" i="6" s="1"/>
  <c r="G583" i="6"/>
  <c r="N583" i="6" s="1"/>
  <c r="G584" i="6"/>
  <c r="N584" i="6" s="1"/>
  <c r="G585" i="6"/>
  <c r="N585" i="6" s="1"/>
  <c r="G586" i="6"/>
  <c r="N586" i="6" s="1"/>
  <c r="G587" i="6"/>
  <c r="N587" i="6" s="1"/>
  <c r="G588" i="6"/>
  <c r="N588" i="6" s="1"/>
  <c r="G589" i="6"/>
  <c r="N589" i="6" s="1"/>
  <c r="G590" i="6"/>
  <c r="N590" i="6" s="1"/>
  <c r="G591" i="6"/>
  <c r="N591" i="6" s="1"/>
  <c r="G592" i="6"/>
  <c r="N592" i="6" s="1"/>
  <c r="G593" i="6"/>
  <c r="N593" i="6" s="1"/>
  <c r="G594" i="6"/>
  <c r="N594" i="6" s="1"/>
  <c r="G595" i="6"/>
  <c r="N595" i="6" s="1"/>
  <c r="G596" i="6"/>
  <c r="N596" i="6" s="1"/>
  <c r="G597" i="6"/>
  <c r="N597" i="6" s="1"/>
  <c r="G598" i="6"/>
  <c r="N598" i="6" s="1"/>
  <c r="G599" i="6"/>
  <c r="N599" i="6" s="1"/>
  <c r="G600" i="6"/>
  <c r="N600" i="6" s="1"/>
  <c r="G601" i="6"/>
  <c r="N601" i="6" s="1"/>
  <c r="G602" i="6"/>
  <c r="N602" i="6" s="1"/>
  <c r="G603" i="6"/>
  <c r="N603" i="6" s="1"/>
  <c r="G604" i="6"/>
  <c r="N604" i="6" s="1"/>
  <c r="G605" i="6"/>
  <c r="N605" i="6" s="1"/>
  <c r="G606" i="6"/>
  <c r="N606" i="6" s="1"/>
  <c r="G607" i="6"/>
  <c r="N607" i="6" s="1"/>
  <c r="G608" i="6"/>
  <c r="N608" i="6" s="1"/>
  <c r="G609" i="6"/>
  <c r="N609" i="6" s="1"/>
  <c r="G610" i="6"/>
  <c r="N610" i="6" s="1"/>
  <c r="G611" i="6"/>
  <c r="N611" i="6" s="1"/>
  <c r="G612" i="6"/>
  <c r="N612" i="6" s="1"/>
  <c r="G613" i="6"/>
  <c r="N613" i="6" s="1"/>
  <c r="G614" i="6"/>
  <c r="N614" i="6" s="1"/>
  <c r="G615" i="6"/>
  <c r="N615" i="6" s="1"/>
  <c r="G616" i="6"/>
  <c r="N616" i="6" s="1"/>
  <c r="G617" i="6"/>
  <c r="N617" i="6" s="1"/>
  <c r="G618" i="6"/>
  <c r="N618" i="6" s="1"/>
  <c r="G619" i="6"/>
  <c r="N619" i="6" s="1"/>
  <c r="G620" i="6"/>
  <c r="N620" i="6" s="1"/>
  <c r="G621" i="6"/>
  <c r="N621" i="6" s="1"/>
  <c r="G622" i="6"/>
  <c r="N622" i="6" s="1"/>
  <c r="G623" i="6"/>
  <c r="N623" i="6" s="1"/>
  <c r="G624" i="6"/>
  <c r="N624" i="6" s="1"/>
  <c r="G625" i="6"/>
  <c r="N625" i="6" s="1"/>
  <c r="G626" i="6"/>
  <c r="N626" i="6" s="1"/>
  <c r="G627" i="6"/>
  <c r="N627" i="6" s="1"/>
  <c r="G628" i="6"/>
  <c r="N628" i="6" s="1"/>
  <c r="G629" i="6"/>
  <c r="N629" i="6" s="1"/>
  <c r="G630" i="6"/>
  <c r="N630" i="6" s="1"/>
  <c r="G631" i="6"/>
  <c r="N631" i="6" s="1"/>
  <c r="G632" i="6"/>
  <c r="N632" i="6" s="1"/>
  <c r="G633" i="6"/>
  <c r="N633" i="6" s="1"/>
  <c r="G634" i="6"/>
  <c r="N634" i="6" s="1"/>
  <c r="G635" i="6"/>
  <c r="N635" i="6" s="1"/>
  <c r="G636" i="6"/>
  <c r="N636" i="6" s="1"/>
  <c r="G637" i="6"/>
  <c r="N637" i="6" s="1"/>
  <c r="G638" i="6"/>
  <c r="N638" i="6" s="1"/>
  <c r="G639" i="6"/>
  <c r="N639" i="6" s="1"/>
  <c r="G640" i="6"/>
  <c r="N640" i="6" s="1"/>
  <c r="G641" i="6"/>
  <c r="N641" i="6" s="1"/>
  <c r="G642" i="6"/>
  <c r="N642" i="6" s="1"/>
  <c r="G643" i="6"/>
  <c r="N643" i="6" s="1"/>
  <c r="G644" i="6"/>
  <c r="N644" i="6" s="1"/>
  <c r="G645" i="6"/>
  <c r="N645" i="6" s="1"/>
  <c r="G646" i="6"/>
  <c r="N646" i="6" s="1"/>
  <c r="G647" i="6"/>
  <c r="N647" i="6" s="1"/>
  <c r="G648" i="6"/>
  <c r="N648" i="6" s="1"/>
  <c r="G649" i="6"/>
  <c r="N649" i="6" s="1"/>
  <c r="G650" i="6"/>
  <c r="N650" i="6" s="1"/>
  <c r="G651" i="6"/>
  <c r="N651" i="6" s="1"/>
  <c r="G652" i="6"/>
  <c r="N652" i="6" s="1"/>
  <c r="G653" i="6"/>
  <c r="N653" i="6" s="1"/>
  <c r="G654" i="6"/>
  <c r="N654" i="6" s="1"/>
  <c r="G655" i="6"/>
  <c r="N655" i="6" s="1"/>
  <c r="G656" i="6"/>
  <c r="N656" i="6" s="1"/>
  <c r="G657" i="6"/>
  <c r="N657" i="6" s="1"/>
  <c r="G658" i="6"/>
  <c r="N658" i="6" s="1"/>
  <c r="G659" i="6"/>
  <c r="N659" i="6" s="1"/>
  <c r="G660" i="6"/>
  <c r="N660" i="6" s="1"/>
  <c r="G661" i="6"/>
  <c r="N661" i="6" s="1"/>
  <c r="G662" i="6"/>
  <c r="N662" i="6" s="1"/>
  <c r="G663" i="6"/>
  <c r="N663" i="6" s="1"/>
  <c r="G664" i="6"/>
  <c r="N664" i="6" s="1"/>
  <c r="G665" i="6"/>
  <c r="N665" i="6" s="1"/>
  <c r="G666" i="6"/>
  <c r="N666" i="6" s="1"/>
  <c r="G667" i="6"/>
  <c r="N667" i="6" s="1"/>
  <c r="G668" i="6"/>
  <c r="N668" i="6" s="1"/>
  <c r="G669" i="6"/>
  <c r="N669" i="6" s="1"/>
  <c r="G670" i="6"/>
  <c r="N670" i="6" s="1"/>
  <c r="G671" i="6"/>
  <c r="N671" i="6" s="1"/>
  <c r="G672" i="6"/>
  <c r="N672" i="6" s="1"/>
  <c r="G673" i="6"/>
  <c r="N673" i="6" s="1"/>
  <c r="G674" i="6"/>
  <c r="N674" i="6" s="1"/>
  <c r="G675" i="6"/>
  <c r="N675" i="6" s="1"/>
  <c r="G676" i="6"/>
  <c r="N676" i="6" s="1"/>
  <c r="G677" i="6"/>
  <c r="N677" i="6" s="1"/>
  <c r="G678" i="6"/>
  <c r="N678" i="6" s="1"/>
  <c r="G679" i="6"/>
  <c r="N679" i="6" s="1"/>
  <c r="G680" i="6"/>
  <c r="N680" i="6" s="1"/>
  <c r="G681" i="6"/>
  <c r="N681" i="6" s="1"/>
  <c r="G682" i="6"/>
  <c r="N682" i="6" s="1"/>
  <c r="G683" i="6"/>
  <c r="N683" i="6" s="1"/>
  <c r="G684" i="6"/>
  <c r="N684" i="6" s="1"/>
  <c r="G685" i="6"/>
  <c r="N685" i="6" s="1"/>
  <c r="G686" i="6"/>
  <c r="N686" i="6" s="1"/>
  <c r="G687" i="6"/>
  <c r="N687" i="6" s="1"/>
  <c r="G688" i="6"/>
  <c r="N688" i="6" s="1"/>
  <c r="G689" i="6"/>
  <c r="N689" i="6" s="1"/>
  <c r="G690" i="6"/>
  <c r="N690" i="6" s="1"/>
  <c r="G691" i="6"/>
  <c r="N691" i="6" s="1"/>
  <c r="G692" i="6"/>
  <c r="N692" i="6" s="1"/>
  <c r="G693" i="6"/>
  <c r="N693" i="6" s="1"/>
  <c r="G694" i="6"/>
  <c r="N694" i="6" s="1"/>
  <c r="G695" i="6"/>
  <c r="N695" i="6" s="1"/>
  <c r="G696" i="6"/>
  <c r="N696" i="6" s="1"/>
  <c r="G697" i="6"/>
  <c r="N697" i="6" s="1"/>
  <c r="G698" i="6"/>
  <c r="N698" i="6" s="1"/>
  <c r="G699" i="6"/>
  <c r="N699" i="6" s="1"/>
  <c r="G700" i="6"/>
  <c r="N700" i="6" s="1"/>
  <c r="G701" i="6"/>
  <c r="N701" i="6" s="1"/>
  <c r="G702" i="6"/>
  <c r="N702" i="6" s="1"/>
  <c r="G703" i="6"/>
  <c r="N703" i="6" s="1"/>
  <c r="G704" i="6"/>
  <c r="N704" i="6" s="1"/>
  <c r="G705" i="6"/>
  <c r="N705" i="6" s="1"/>
  <c r="G706" i="6"/>
  <c r="N706" i="6" s="1"/>
  <c r="G707" i="6"/>
  <c r="N707" i="6" s="1"/>
  <c r="G708" i="6"/>
  <c r="N708" i="6" s="1"/>
  <c r="G709" i="6"/>
  <c r="N709" i="6" s="1"/>
  <c r="G710" i="6"/>
  <c r="N710" i="6" s="1"/>
  <c r="G711" i="6"/>
  <c r="N711" i="6" s="1"/>
  <c r="G712" i="6"/>
  <c r="N712" i="6" s="1"/>
  <c r="G713" i="6"/>
  <c r="N713" i="6" s="1"/>
  <c r="G714" i="6"/>
  <c r="N714" i="6" s="1"/>
  <c r="G715" i="6"/>
  <c r="N715" i="6" s="1"/>
  <c r="G716" i="6"/>
  <c r="N716" i="6" s="1"/>
  <c r="G717" i="6"/>
  <c r="N717" i="6" s="1"/>
  <c r="G718" i="6"/>
  <c r="N718" i="6" s="1"/>
  <c r="G719" i="6"/>
  <c r="N719" i="6" s="1"/>
  <c r="G720" i="6"/>
  <c r="N720" i="6" s="1"/>
  <c r="G721" i="6"/>
  <c r="N721" i="6" s="1"/>
  <c r="G722" i="6"/>
  <c r="N722" i="6" s="1"/>
  <c r="G723" i="6"/>
  <c r="N723" i="6" s="1"/>
  <c r="G724" i="6"/>
  <c r="N724" i="6" s="1"/>
  <c r="G725" i="6"/>
  <c r="N725" i="6" s="1"/>
  <c r="G726" i="6"/>
  <c r="N726" i="6" s="1"/>
  <c r="G727" i="6"/>
  <c r="N727" i="6" s="1"/>
  <c r="G728" i="6"/>
  <c r="N728" i="6" s="1"/>
  <c r="G729" i="6"/>
  <c r="N729" i="6" s="1"/>
  <c r="G730" i="6"/>
  <c r="N730" i="6" s="1"/>
  <c r="G731" i="6"/>
  <c r="N731" i="6" s="1"/>
  <c r="G732" i="6"/>
  <c r="N732" i="6" s="1"/>
  <c r="G733" i="6"/>
  <c r="N733" i="6" s="1"/>
  <c r="G734" i="6"/>
  <c r="N734" i="6" s="1"/>
  <c r="G735" i="6"/>
  <c r="N735" i="6" s="1"/>
  <c r="G736" i="6"/>
  <c r="N736" i="6" s="1"/>
  <c r="G737" i="6"/>
  <c r="N737" i="6" s="1"/>
  <c r="G738" i="6"/>
  <c r="N738" i="6" s="1"/>
  <c r="G739" i="6"/>
  <c r="N739" i="6" s="1"/>
  <c r="G740" i="6"/>
  <c r="N740" i="6" s="1"/>
  <c r="G741" i="6"/>
  <c r="N741" i="6" s="1"/>
  <c r="G742" i="6"/>
  <c r="N742" i="6" s="1"/>
  <c r="G743" i="6"/>
  <c r="N743" i="6" s="1"/>
  <c r="G744" i="6"/>
  <c r="N744" i="6" s="1"/>
  <c r="G745" i="6"/>
  <c r="N745" i="6" s="1"/>
  <c r="G746" i="6"/>
  <c r="N746" i="6" s="1"/>
  <c r="G747" i="6"/>
  <c r="N747" i="6" s="1"/>
  <c r="G748" i="6"/>
  <c r="N748" i="6" s="1"/>
  <c r="G749" i="6"/>
  <c r="N749" i="6" s="1"/>
  <c r="G750" i="6"/>
  <c r="N750" i="6" s="1"/>
  <c r="G751" i="6"/>
  <c r="N751" i="6" s="1"/>
  <c r="G752" i="6"/>
  <c r="N752" i="6" s="1"/>
  <c r="G753" i="6"/>
  <c r="N753" i="6" s="1"/>
  <c r="G754" i="6"/>
  <c r="N754" i="6" s="1"/>
  <c r="G755" i="6"/>
  <c r="N755" i="6" s="1"/>
  <c r="G756" i="6"/>
  <c r="N756" i="6" s="1"/>
  <c r="G757" i="6"/>
  <c r="N757" i="6" s="1"/>
  <c r="G758" i="6"/>
  <c r="N758" i="6" s="1"/>
  <c r="G759" i="6"/>
  <c r="N759" i="6" s="1"/>
  <c r="G760" i="6"/>
  <c r="N760" i="6" s="1"/>
  <c r="G761" i="6"/>
  <c r="N761" i="6" s="1"/>
  <c r="G762" i="6"/>
  <c r="N762" i="6" s="1"/>
  <c r="G763" i="6"/>
  <c r="N763" i="6" s="1"/>
  <c r="G764" i="6"/>
  <c r="N764" i="6" s="1"/>
  <c r="G765" i="6"/>
  <c r="N765" i="6" s="1"/>
  <c r="G766" i="6"/>
  <c r="N766" i="6" s="1"/>
  <c r="G767" i="6"/>
  <c r="N767" i="6" s="1"/>
  <c r="G768" i="6"/>
  <c r="N768" i="6" s="1"/>
  <c r="G769" i="6"/>
  <c r="N769" i="6" s="1"/>
  <c r="G770" i="6"/>
  <c r="N770" i="6" s="1"/>
  <c r="G771" i="6"/>
  <c r="N771" i="6" s="1"/>
  <c r="G772" i="6"/>
  <c r="N772" i="6" s="1"/>
  <c r="G773" i="6"/>
  <c r="N773" i="6" s="1"/>
  <c r="G774" i="6"/>
  <c r="N774" i="6" s="1"/>
  <c r="G775" i="6"/>
  <c r="N775" i="6" s="1"/>
  <c r="G776" i="6"/>
  <c r="N776" i="6" s="1"/>
  <c r="G777" i="6"/>
  <c r="N777" i="6" s="1"/>
  <c r="G778" i="6"/>
  <c r="N778" i="6" s="1"/>
  <c r="G779" i="6"/>
  <c r="N779" i="6" s="1"/>
  <c r="G780" i="6"/>
  <c r="N780" i="6" s="1"/>
  <c r="G781" i="6"/>
  <c r="N781" i="6" s="1"/>
  <c r="G782" i="6"/>
  <c r="N782" i="6" s="1"/>
  <c r="G783" i="6"/>
  <c r="N783" i="6" s="1"/>
  <c r="G784" i="6"/>
  <c r="N784" i="6" s="1"/>
  <c r="G785" i="6"/>
  <c r="N785" i="6" s="1"/>
  <c r="G786" i="6"/>
  <c r="N786" i="6" s="1"/>
  <c r="G787" i="6"/>
  <c r="N787" i="6" s="1"/>
  <c r="G788" i="6"/>
  <c r="N788" i="6" s="1"/>
  <c r="G789" i="6"/>
  <c r="N789" i="6" s="1"/>
  <c r="G790" i="6"/>
  <c r="N790" i="6" s="1"/>
  <c r="G791" i="6"/>
  <c r="N791" i="6" s="1"/>
  <c r="G792" i="6"/>
  <c r="N792" i="6" s="1"/>
  <c r="G793" i="6"/>
  <c r="N793" i="6" s="1"/>
  <c r="G794" i="6"/>
  <c r="N794" i="6" s="1"/>
  <c r="G795" i="6"/>
  <c r="N795" i="6" s="1"/>
  <c r="G796" i="6"/>
  <c r="N796" i="6" s="1"/>
  <c r="G797" i="6"/>
  <c r="N797" i="6" s="1"/>
  <c r="G798" i="6"/>
  <c r="N798" i="6" s="1"/>
  <c r="G799" i="6"/>
  <c r="N799" i="6" s="1"/>
  <c r="G800" i="6"/>
  <c r="N800" i="6" s="1"/>
  <c r="G801" i="6"/>
  <c r="N801" i="6" s="1"/>
  <c r="G802" i="6"/>
  <c r="N802" i="6" s="1"/>
  <c r="G803" i="6"/>
  <c r="N803" i="6" s="1"/>
  <c r="G804" i="6"/>
  <c r="N804" i="6" s="1"/>
  <c r="G805" i="6"/>
  <c r="N805" i="6" s="1"/>
  <c r="G806" i="6"/>
  <c r="N806" i="6" s="1"/>
  <c r="G807" i="6"/>
  <c r="N807" i="6" s="1"/>
  <c r="G808" i="6"/>
  <c r="N808" i="6" s="1"/>
  <c r="G809" i="6"/>
  <c r="N809" i="6" s="1"/>
  <c r="G810" i="6"/>
  <c r="N810" i="6" s="1"/>
  <c r="G811" i="6"/>
  <c r="N811" i="6" s="1"/>
  <c r="G812" i="6"/>
  <c r="N812" i="6" s="1"/>
  <c r="G813" i="6"/>
  <c r="N813" i="6" s="1"/>
  <c r="G814" i="6"/>
  <c r="N814" i="6" s="1"/>
  <c r="G815" i="6"/>
  <c r="N815" i="6" s="1"/>
  <c r="G816" i="6"/>
  <c r="N816" i="6" s="1"/>
  <c r="G817" i="6"/>
  <c r="N817" i="6" s="1"/>
  <c r="G818" i="6"/>
  <c r="N818" i="6" s="1"/>
  <c r="G819" i="6"/>
  <c r="N819" i="6" s="1"/>
  <c r="G820" i="6"/>
  <c r="N820" i="6" s="1"/>
  <c r="G821" i="6"/>
  <c r="N821" i="6" s="1"/>
  <c r="G822" i="6"/>
  <c r="N822" i="6" s="1"/>
  <c r="G823" i="6"/>
  <c r="N823" i="6" s="1"/>
  <c r="G824" i="6"/>
  <c r="N824" i="6" s="1"/>
  <c r="G825" i="6"/>
  <c r="N825" i="6" s="1"/>
  <c r="G826" i="6"/>
  <c r="N826" i="6" s="1"/>
  <c r="G827" i="6"/>
  <c r="N827" i="6" s="1"/>
  <c r="G828" i="6"/>
  <c r="N828" i="6" s="1"/>
  <c r="G829" i="6"/>
  <c r="N829" i="6" s="1"/>
  <c r="G830" i="6"/>
  <c r="N830" i="6" s="1"/>
  <c r="G831" i="6"/>
  <c r="N831" i="6" s="1"/>
  <c r="G832" i="6"/>
  <c r="N832" i="6" s="1"/>
  <c r="G833" i="6"/>
  <c r="N833" i="6" s="1"/>
  <c r="G834" i="6"/>
  <c r="N834" i="6" s="1"/>
  <c r="G835" i="6"/>
  <c r="N835" i="6" s="1"/>
  <c r="G836" i="6"/>
  <c r="N836" i="6" s="1"/>
  <c r="G837" i="6"/>
  <c r="N837" i="6" s="1"/>
  <c r="G838" i="6"/>
  <c r="N838" i="6" s="1"/>
  <c r="G839" i="6"/>
  <c r="N839" i="6" s="1"/>
  <c r="G840" i="6"/>
  <c r="N840" i="6" s="1"/>
  <c r="G841" i="6"/>
  <c r="N841" i="6" s="1"/>
  <c r="G842" i="6"/>
  <c r="N842" i="6" s="1"/>
  <c r="G843" i="6"/>
  <c r="N843" i="6" s="1"/>
  <c r="G844" i="6"/>
  <c r="N844" i="6" s="1"/>
  <c r="G845" i="6"/>
  <c r="N845" i="6" s="1"/>
  <c r="G846" i="6"/>
  <c r="N846" i="6" s="1"/>
  <c r="G847" i="6"/>
  <c r="N847" i="6" s="1"/>
  <c r="G848" i="6"/>
  <c r="N848" i="6" s="1"/>
  <c r="G849" i="6"/>
  <c r="N849" i="6" s="1"/>
  <c r="G850" i="6"/>
  <c r="N850" i="6" s="1"/>
  <c r="G851" i="6"/>
  <c r="N851" i="6" s="1"/>
  <c r="G852" i="6"/>
  <c r="N852" i="6" s="1"/>
  <c r="G853" i="6"/>
  <c r="N853" i="6" s="1"/>
  <c r="G854" i="6"/>
  <c r="N854" i="6" s="1"/>
  <c r="G855" i="6"/>
  <c r="N855" i="6" s="1"/>
  <c r="G856" i="6"/>
  <c r="N856" i="6" s="1"/>
  <c r="G857" i="6"/>
  <c r="N857" i="6" s="1"/>
  <c r="G858" i="6"/>
  <c r="N858" i="6" s="1"/>
  <c r="G859" i="6"/>
  <c r="N859" i="6" s="1"/>
  <c r="G860" i="6"/>
  <c r="N860" i="6" s="1"/>
  <c r="G861" i="6"/>
  <c r="N861" i="6" s="1"/>
  <c r="G862" i="6"/>
  <c r="N862" i="6" s="1"/>
  <c r="G863" i="6"/>
  <c r="N863" i="6" s="1"/>
  <c r="G864" i="6"/>
  <c r="N864" i="6" s="1"/>
  <c r="G865" i="6"/>
  <c r="N865" i="6" s="1"/>
  <c r="G866" i="6"/>
  <c r="N866" i="6" s="1"/>
  <c r="G867" i="6"/>
  <c r="N867" i="6" s="1"/>
  <c r="G868" i="6"/>
  <c r="N868" i="6" s="1"/>
  <c r="G869" i="6"/>
  <c r="N869" i="6" s="1"/>
  <c r="G870" i="6"/>
  <c r="N870" i="6" s="1"/>
  <c r="G871" i="6"/>
  <c r="N871" i="6" s="1"/>
  <c r="G872" i="6"/>
  <c r="N872" i="6" s="1"/>
  <c r="G873" i="6"/>
  <c r="N873" i="6" s="1"/>
  <c r="G874" i="6"/>
  <c r="N874" i="6" s="1"/>
  <c r="G875" i="6"/>
  <c r="N875" i="6" s="1"/>
  <c r="G876" i="6"/>
  <c r="N876" i="6" s="1"/>
  <c r="G877" i="6"/>
  <c r="N877" i="6" s="1"/>
  <c r="G878" i="6"/>
  <c r="N878" i="6" s="1"/>
  <c r="G879" i="6"/>
  <c r="N879" i="6" s="1"/>
  <c r="G880" i="6"/>
  <c r="N880" i="6" s="1"/>
  <c r="G881" i="6"/>
  <c r="N881" i="6" s="1"/>
  <c r="G882" i="6"/>
  <c r="N882" i="6" s="1"/>
  <c r="G883" i="6"/>
  <c r="N883" i="6" s="1"/>
  <c r="G884" i="6"/>
  <c r="N884" i="6" s="1"/>
  <c r="G885" i="6"/>
  <c r="N885" i="6" s="1"/>
  <c r="G886" i="6"/>
  <c r="N886" i="6" s="1"/>
  <c r="G887" i="6"/>
  <c r="N887" i="6" s="1"/>
  <c r="G888" i="6"/>
  <c r="N888" i="6" s="1"/>
  <c r="G889" i="6"/>
  <c r="N889" i="6" s="1"/>
  <c r="G890" i="6"/>
  <c r="N890" i="6" s="1"/>
  <c r="G891" i="6"/>
  <c r="N891" i="6" s="1"/>
  <c r="G892" i="6"/>
  <c r="N892" i="6" s="1"/>
  <c r="G893" i="6"/>
  <c r="N893" i="6" s="1"/>
  <c r="G894" i="6"/>
  <c r="N894" i="6" s="1"/>
  <c r="G895" i="6"/>
  <c r="N895" i="6" s="1"/>
  <c r="G896" i="6"/>
  <c r="N896" i="6" s="1"/>
  <c r="G897" i="6"/>
  <c r="N897" i="6" s="1"/>
  <c r="G898" i="6"/>
  <c r="N898" i="6" s="1"/>
  <c r="G899" i="6"/>
  <c r="N899" i="6" s="1"/>
  <c r="G900" i="6"/>
  <c r="N900" i="6" s="1"/>
  <c r="G901" i="6"/>
  <c r="N901" i="6" s="1"/>
  <c r="G902" i="6"/>
  <c r="N902" i="6" s="1"/>
  <c r="G903" i="6"/>
  <c r="N903" i="6" s="1"/>
  <c r="G904" i="6"/>
  <c r="N904" i="6" s="1"/>
  <c r="G905" i="6"/>
  <c r="N905" i="6" s="1"/>
  <c r="G906" i="6"/>
  <c r="N906" i="6" s="1"/>
  <c r="G907" i="6"/>
  <c r="N907" i="6" s="1"/>
  <c r="G908" i="6"/>
  <c r="N908" i="6" s="1"/>
  <c r="G909" i="6"/>
  <c r="N909" i="6" s="1"/>
  <c r="G910" i="6"/>
  <c r="N910" i="6" s="1"/>
  <c r="G911" i="6"/>
  <c r="N911" i="6" s="1"/>
  <c r="G912" i="6"/>
  <c r="N912" i="6" s="1"/>
  <c r="G913" i="6"/>
  <c r="N913" i="6" s="1"/>
  <c r="G914" i="6"/>
  <c r="N914" i="6" s="1"/>
  <c r="G915" i="6"/>
  <c r="N915" i="6" s="1"/>
  <c r="G916" i="6"/>
  <c r="N916" i="6" s="1"/>
  <c r="G917" i="6"/>
  <c r="N917" i="6" s="1"/>
  <c r="G918" i="6"/>
  <c r="N918" i="6" s="1"/>
  <c r="G919" i="6"/>
  <c r="N919" i="6" s="1"/>
  <c r="G920" i="6"/>
  <c r="N920" i="6" s="1"/>
  <c r="G921" i="6"/>
  <c r="N921" i="6" s="1"/>
  <c r="G922" i="6"/>
  <c r="N922" i="6" s="1"/>
  <c r="G923" i="6"/>
  <c r="N923" i="6" s="1"/>
  <c r="G924" i="6"/>
  <c r="N924" i="6" s="1"/>
  <c r="G925" i="6"/>
  <c r="N925" i="6" s="1"/>
  <c r="G926" i="6"/>
  <c r="N926" i="6" s="1"/>
  <c r="G927" i="6"/>
  <c r="N927" i="6" s="1"/>
  <c r="G928" i="6"/>
  <c r="N928" i="6" s="1"/>
  <c r="G929" i="6"/>
  <c r="N929" i="6" s="1"/>
  <c r="G930" i="6"/>
  <c r="N930" i="6" s="1"/>
  <c r="G931" i="6"/>
  <c r="N931" i="6" s="1"/>
  <c r="G932" i="6"/>
  <c r="N932" i="6" s="1"/>
  <c r="G933" i="6"/>
  <c r="N933" i="6" s="1"/>
  <c r="G934" i="6"/>
  <c r="N934" i="6" s="1"/>
  <c r="G935" i="6"/>
  <c r="N935" i="6" s="1"/>
  <c r="G936" i="6"/>
  <c r="N936" i="6" s="1"/>
  <c r="G937" i="6"/>
  <c r="N937" i="6" s="1"/>
  <c r="G938" i="6"/>
  <c r="N938" i="6" s="1"/>
  <c r="G939" i="6"/>
  <c r="N939" i="6" s="1"/>
  <c r="G940" i="6"/>
  <c r="N940" i="6" s="1"/>
  <c r="G941" i="6"/>
  <c r="N941" i="6" s="1"/>
  <c r="G942" i="6"/>
  <c r="N942" i="6" s="1"/>
  <c r="G943" i="6"/>
  <c r="N943" i="6" s="1"/>
  <c r="G944" i="6"/>
  <c r="N944" i="6" s="1"/>
  <c r="G945" i="6"/>
  <c r="N945" i="6" s="1"/>
  <c r="G946" i="6"/>
  <c r="N946" i="6" s="1"/>
  <c r="G947" i="6"/>
  <c r="N947" i="6" s="1"/>
  <c r="G948" i="6"/>
  <c r="N948" i="6" s="1"/>
  <c r="G949" i="6"/>
  <c r="N949" i="6" s="1"/>
  <c r="G950" i="6"/>
  <c r="N950" i="6" s="1"/>
  <c r="G951" i="6"/>
  <c r="N951" i="6" s="1"/>
  <c r="G952" i="6"/>
  <c r="N952" i="6" s="1"/>
  <c r="G953" i="6"/>
  <c r="N953" i="6" s="1"/>
  <c r="G954" i="6"/>
  <c r="N954" i="6" s="1"/>
  <c r="G955" i="6"/>
  <c r="N955" i="6" s="1"/>
  <c r="G956" i="6"/>
  <c r="N956" i="6" s="1"/>
  <c r="G957" i="6"/>
  <c r="N957" i="6" s="1"/>
  <c r="G958" i="6"/>
  <c r="N958" i="6" s="1"/>
  <c r="G959" i="6"/>
  <c r="N959" i="6" s="1"/>
  <c r="G960" i="6"/>
  <c r="N960" i="6" s="1"/>
  <c r="G961" i="6"/>
  <c r="N961" i="6" s="1"/>
  <c r="G962" i="6"/>
  <c r="N962" i="6" s="1"/>
  <c r="G963" i="6"/>
  <c r="N963" i="6" s="1"/>
  <c r="G964" i="6"/>
  <c r="N964" i="6" s="1"/>
  <c r="G965" i="6"/>
  <c r="N965" i="6" s="1"/>
  <c r="G966" i="6"/>
  <c r="N966" i="6" s="1"/>
  <c r="G967" i="6"/>
  <c r="N967" i="6" s="1"/>
  <c r="G968" i="6"/>
  <c r="N968" i="6" s="1"/>
  <c r="G969" i="6"/>
  <c r="N969" i="6" s="1"/>
  <c r="G970" i="6"/>
  <c r="N970" i="6" s="1"/>
  <c r="G971" i="6"/>
  <c r="N971" i="6" s="1"/>
  <c r="G972" i="6"/>
  <c r="N972" i="6" s="1"/>
  <c r="G973" i="6"/>
  <c r="N973" i="6" s="1"/>
  <c r="G974" i="6"/>
  <c r="N974" i="6" s="1"/>
  <c r="G975" i="6"/>
  <c r="N975" i="6" s="1"/>
  <c r="G976" i="6"/>
  <c r="N976" i="6" s="1"/>
  <c r="G977" i="6"/>
  <c r="N977" i="6" s="1"/>
  <c r="G978" i="6"/>
  <c r="N978" i="6" s="1"/>
  <c r="G979" i="6"/>
  <c r="N979" i="6" s="1"/>
  <c r="G980" i="6"/>
  <c r="N980" i="6" s="1"/>
  <c r="G981" i="6"/>
  <c r="N981" i="6" s="1"/>
  <c r="G982" i="6"/>
  <c r="N982" i="6" s="1"/>
  <c r="G983" i="6"/>
  <c r="N983" i="6" s="1"/>
  <c r="G984" i="6"/>
  <c r="N984" i="6" s="1"/>
  <c r="G985" i="6"/>
  <c r="N985" i="6" s="1"/>
  <c r="G986" i="6"/>
  <c r="N986" i="6" s="1"/>
  <c r="G987" i="6"/>
  <c r="N987" i="6" s="1"/>
  <c r="G988" i="6"/>
  <c r="N988" i="6" s="1"/>
  <c r="G989" i="6"/>
  <c r="N989" i="6" s="1"/>
  <c r="G990" i="6"/>
  <c r="N990" i="6" s="1"/>
  <c r="G991" i="6"/>
  <c r="N991" i="6" s="1"/>
  <c r="G992" i="6"/>
  <c r="N992" i="6" s="1"/>
  <c r="G993" i="6"/>
  <c r="N993" i="6" s="1"/>
  <c r="G994" i="6"/>
  <c r="N994" i="6" s="1"/>
  <c r="G995" i="6"/>
  <c r="N995" i="6" s="1"/>
  <c r="G996" i="6"/>
  <c r="N996" i="6" s="1"/>
  <c r="G997" i="6"/>
  <c r="N997" i="6" s="1"/>
  <c r="G998" i="6"/>
  <c r="N998" i="6" s="1"/>
  <c r="G999" i="6"/>
  <c r="N999" i="6" s="1"/>
  <c r="G1000" i="6"/>
  <c r="N1000" i="6" s="1"/>
  <c r="G1001" i="6"/>
  <c r="N1001" i="6" s="1"/>
  <c r="G1002" i="6"/>
  <c r="N1002" i="6" s="1"/>
  <c r="G1003" i="6"/>
  <c r="N1003" i="6" s="1"/>
  <c r="G1004" i="6"/>
  <c r="N1004" i="6" s="1"/>
  <c r="G1005" i="6"/>
  <c r="N1005" i="6" s="1"/>
  <c r="G1006" i="6"/>
  <c r="N1006" i="6" s="1"/>
  <c r="G1007" i="6"/>
  <c r="N1007" i="6" s="1"/>
  <c r="G1008" i="6"/>
  <c r="N1008" i="6" s="1"/>
  <c r="G1009" i="6"/>
  <c r="N1009" i="6" s="1"/>
  <c r="G1010" i="6"/>
  <c r="N1010" i="6" s="1"/>
  <c r="G1011" i="6"/>
  <c r="N1011" i="6" s="1"/>
  <c r="G1012" i="6"/>
  <c r="N1012" i="6" s="1"/>
  <c r="G1013" i="6"/>
  <c r="N1013" i="6" s="1"/>
  <c r="G1014" i="6"/>
  <c r="N1014" i="6" s="1"/>
  <c r="G1015" i="6"/>
  <c r="N1015" i="6" s="1"/>
  <c r="G1016" i="6"/>
  <c r="N1016" i="6" s="1"/>
  <c r="G1017" i="6"/>
  <c r="N1017" i="6" s="1"/>
  <c r="G1018" i="6"/>
  <c r="N1018" i="6" s="1"/>
  <c r="G1019" i="6"/>
  <c r="N1019" i="6" s="1"/>
  <c r="G1020" i="6"/>
  <c r="N1020" i="6" s="1"/>
  <c r="G1021" i="6"/>
  <c r="N1021" i="6" s="1"/>
  <c r="G1022" i="6"/>
  <c r="N1022" i="6" s="1"/>
  <c r="G1023" i="6"/>
  <c r="N1023" i="6" s="1"/>
  <c r="G1024" i="6"/>
  <c r="N1024" i="6" s="1"/>
  <c r="G1025" i="6"/>
  <c r="N1025" i="6" s="1"/>
  <c r="G1026" i="6"/>
  <c r="N1026" i="6" s="1"/>
  <c r="G1027" i="6"/>
  <c r="N1027" i="6" s="1"/>
  <c r="G1028" i="6"/>
  <c r="N1028" i="6" s="1"/>
  <c r="G1029" i="6"/>
  <c r="N1029" i="6" s="1"/>
  <c r="G1030" i="6"/>
  <c r="N1030" i="6" s="1"/>
  <c r="G1031" i="6"/>
  <c r="N1031" i="6" s="1"/>
  <c r="G1032" i="6"/>
  <c r="N1032" i="6" s="1"/>
  <c r="G1033" i="6"/>
  <c r="N1033" i="6" s="1"/>
  <c r="G1034" i="6"/>
  <c r="N1034" i="6" s="1"/>
  <c r="G1035" i="6"/>
  <c r="N1035" i="6" s="1"/>
  <c r="G1036" i="6"/>
  <c r="N1036" i="6" s="1"/>
  <c r="G1037" i="6"/>
  <c r="N1037" i="6" s="1"/>
  <c r="G1038" i="6"/>
  <c r="N1038" i="6" s="1"/>
  <c r="G1039" i="6"/>
  <c r="N1039" i="6" s="1"/>
  <c r="G1040" i="6"/>
  <c r="N1040" i="6" s="1"/>
  <c r="G1041" i="6"/>
  <c r="N1041" i="6" s="1"/>
  <c r="G1042" i="6"/>
  <c r="N1042" i="6" s="1"/>
  <c r="G1043" i="6"/>
  <c r="N1043" i="6" s="1"/>
  <c r="G1044" i="6"/>
  <c r="N1044" i="6" s="1"/>
  <c r="G1045" i="6"/>
  <c r="N1045" i="6" s="1"/>
  <c r="G1046" i="6"/>
  <c r="N1046" i="6" s="1"/>
  <c r="G1047" i="6"/>
  <c r="N1047" i="6" s="1"/>
  <c r="G1048" i="6"/>
  <c r="N1048" i="6" s="1"/>
  <c r="G1049" i="6"/>
  <c r="N1049" i="6" s="1"/>
  <c r="G1050" i="6"/>
  <c r="N1050" i="6" s="1"/>
  <c r="G1051" i="6"/>
  <c r="N1051" i="6" s="1"/>
  <c r="G1052" i="6"/>
  <c r="N1052" i="6" s="1"/>
  <c r="G1053" i="6"/>
  <c r="N1053" i="6" s="1"/>
  <c r="G1054" i="6"/>
  <c r="N1054" i="6" s="1"/>
  <c r="G1055" i="6"/>
  <c r="N1055" i="6" s="1"/>
  <c r="G1056" i="6"/>
  <c r="N1056" i="6" s="1"/>
  <c r="G1057" i="6"/>
  <c r="N1057" i="6" s="1"/>
  <c r="G1058" i="6"/>
  <c r="N1058" i="6" s="1"/>
  <c r="G1059" i="6"/>
  <c r="N1059" i="6" s="1"/>
  <c r="G1060" i="6"/>
  <c r="N1060" i="6" s="1"/>
  <c r="G1061" i="6"/>
  <c r="N1061" i="6" s="1"/>
  <c r="G1062" i="6"/>
  <c r="N1062" i="6" s="1"/>
  <c r="G1063" i="6"/>
  <c r="N1063" i="6" s="1"/>
  <c r="G1064" i="6"/>
  <c r="N1064" i="6" s="1"/>
  <c r="G1065" i="6"/>
  <c r="N1065" i="6" s="1"/>
  <c r="G1066" i="6"/>
  <c r="N1066" i="6" s="1"/>
  <c r="G1067" i="6"/>
  <c r="N1067" i="6" s="1"/>
  <c r="G1068" i="6"/>
  <c r="N1068" i="6" s="1"/>
  <c r="G1069" i="6"/>
  <c r="N1069" i="6" s="1"/>
  <c r="G1070" i="6"/>
  <c r="N1070" i="6" s="1"/>
  <c r="G1071" i="6"/>
  <c r="N1071" i="6" s="1"/>
  <c r="G1072" i="6"/>
  <c r="N1072" i="6" s="1"/>
  <c r="G1073" i="6"/>
  <c r="N1073" i="6" s="1"/>
  <c r="G1074" i="6"/>
  <c r="N1074" i="6" s="1"/>
  <c r="G1075" i="6"/>
  <c r="N1075" i="6" s="1"/>
  <c r="G1076" i="6"/>
  <c r="N1076" i="6" s="1"/>
  <c r="G1077" i="6"/>
  <c r="N1077" i="6" s="1"/>
  <c r="G1078" i="6"/>
  <c r="N1078" i="6" s="1"/>
  <c r="G1079" i="6"/>
  <c r="N1079" i="6" s="1"/>
  <c r="G1080" i="6"/>
  <c r="N1080" i="6" s="1"/>
  <c r="G1081" i="6"/>
  <c r="N1081" i="6" s="1"/>
  <c r="G1082" i="6"/>
  <c r="N1082" i="6" s="1"/>
  <c r="G1083" i="6"/>
  <c r="N1083" i="6" s="1"/>
  <c r="G1084" i="6"/>
  <c r="N1084" i="6" s="1"/>
  <c r="G1085" i="6"/>
  <c r="N1085" i="6" s="1"/>
  <c r="G1086" i="6"/>
  <c r="N1086" i="6" s="1"/>
  <c r="G1087" i="6"/>
  <c r="N1087" i="6" s="1"/>
  <c r="G1088" i="6"/>
  <c r="N1088" i="6" s="1"/>
  <c r="G1089" i="6"/>
  <c r="N1089" i="6" s="1"/>
  <c r="G1090" i="6"/>
  <c r="N1090" i="6" s="1"/>
  <c r="G1091" i="6"/>
  <c r="N1091" i="6" s="1"/>
  <c r="G1092" i="6"/>
  <c r="N1092" i="6" s="1"/>
  <c r="G1093" i="6"/>
  <c r="N1093" i="6" s="1"/>
  <c r="G1094" i="6"/>
  <c r="N1094" i="6" s="1"/>
  <c r="G1095" i="6"/>
  <c r="N1095" i="6" s="1"/>
  <c r="G1096" i="6"/>
  <c r="N1096" i="6" s="1"/>
  <c r="G1097" i="6"/>
  <c r="N1097" i="6" s="1"/>
  <c r="G1098" i="6"/>
  <c r="N1098" i="6" s="1"/>
  <c r="G1099" i="6"/>
  <c r="N1099" i="6" s="1"/>
  <c r="G1100" i="6"/>
  <c r="N1100" i="6" s="1"/>
  <c r="G1101" i="6"/>
  <c r="N1101" i="6" s="1"/>
  <c r="G1102" i="6"/>
  <c r="N1102" i="6" s="1"/>
  <c r="G1103" i="6"/>
  <c r="N1103" i="6" s="1"/>
  <c r="G1104" i="6"/>
  <c r="N1104" i="6" s="1"/>
  <c r="G1105" i="6"/>
  <c r="N1105" i="6" s="1"/>
  <c r="G1106" i="6"/>
  <c r="N1106" i="6" s="1"/>
  <c r="G1107" i="6"/>
  <c r="N1107" i="6" s="1"/>
  <c r="G1108" i="6"/>
  <c r="N1108" i="6" s="1"/>
  <c r="G1109" i="6"/>
  <c r="N1109" i="6" s="1"/>
  <c r="G1110" i="6"/>
  <c r="N1110" i="6" s="1"/>
  <c r="G1111" i="6"/>
  <c r="N1111" i="6" s="1"/>
  <c r="G1112" i="6"/>
  <c r="N1112" i="6" s="1"/>
  <c r="G1113" i="6"/>
  <c r="N1113" i="6" s="1"/>
  <c r="G1114" i="6"/>
  <c r="N1114" i="6" s="1"/>
  <c r="G1115" i="6"/>
  <c r="N1115" i="6" s="1"/>
  <c r="G1116" i="6"/>
  <c r="N1116" i="6" s="1"/>
  <c r="G1117" i="6"/>
  <c r="N1117" i="6" s="1"/>
  <c r="G1118" i="6"/>
  <c r="N1118" i="6" s="1"/>
  <c r="G1119" i="6"/>
  <c r="N1119" i="6" s="1"/>
  <c r="G1120" i="6"/>
  <c r="N1120" i="6" s="1"/>
  <c r="G1121" i="6"/>
  <c r="N1121" i="6" s="1"/>
  <c r="G1122" i="6"/>
  <c r="N1122" i="6" s="1"/>
  <c r="G1123" i="6"/>
  <c r="N1123" i="6" s="1"/>
  <c r="G1124" i="6"/>
  <c r="N1124" i="6" s="1"/>
  <c r="G1125" i="6"/>
  <c r="N1125" i="6" s="1"/>
  <c r="G1126" i="6"/>
  <c r="N1126" i="6" s="1"/>
  <c r="G1127" i="6"/>
  <c r="N1127" i="6" s="1"/>
  <c r="G1128" i="6"/>
  <c r="N1128" i="6" s="1"/>
  <c r="G1129" i="6"/>
  <c r="N1129" i="6" s="1"/>
  <c r="G1130" i="6"/>
  <c r="N1130" i="6" s="1"/>
  <c r="G1131" i="6"/>
  <c r="N1131" i="6" s="1"/>
  <c r="G1132" i="6"/>
  <c r="N1132" i="6" s="1"/>
  <c r="G1133" i="6"/>
  <c r="N1133" i="6" s="1"/>
  <c r="G1134" i="6"/>
  <c r="N1134" i="6" s="1"/>
  <c r="G1135" i="6"/>
  <c r="N1135" i="6" s="1"/>
  <c r="G1136" i="6"/>
  <c r="N1136" i="6" s="1"/>
  <c r="G1137" i="6"/>
  <c r="N1137" i="6" s="1"/>
  <c r="G1138" i="6"/>
  <c r="N1138" i="6" s="1"/>
  <c r="G1139" i="6"/>
  <c r="N1139" i="6" s="1"/>
  <c r="G1140" i="6"/>
  <c r="N1140" i="6" s="1"/>
  <c r="G1141" i="6"/>
  <c r="N1141" i="6" s="1"/>
  <c r="G1142" i="6"/>
  <c r="N1142" i="6" s="1"/>
  <c r="G1143" i="6"/>
  <c r="N1143" i="6" s="1"/>
  <c r="G1144" i="6"/>
  <c r="N1144" i="6" s="1"/>
  <c r="G1145" i="6"/>
  <c r="N1145" i="6" s="1"/>
  <c r="G1146" i="6"/>
  <c r="N1146" i="6" s="1"/>
  <c r="G1147" i="6"/>
  <c r="N1147" i="6" s="1"/>
  <c r="G1148" i="6"/>
  <c r="N1148" i="6" s="1"/>
  <c r="G1149" i="6"/>
  <c r="N1149" i="6" s="1"/>
  <c r="G1150" i="6"/>
  <c r="N1150" i="6" s="1"/>
  <c r="G1151" i="6"/>
  <c r="N1151" i="6" s="1"/>
  <c r="G1152" i="6"/>
  <c r="N1152" i="6" s="1"/>
  <c r="G1153" i="6"/>
  <c r="N1153" i="6" s="1"/>
  <c r="G1154" i="6"/>
  <c r="N1154" i="6" s="1"/>
  <c r="G1155" i="6"/>
  <c r="N1155" i="6" s="1"/>
  <c r="G1156" i="6"/>
  <c r="N1156" i="6" s="1"/>
  <c r="G1157" i="6"/>
  <c r="N1157" i="6" s="1"/>
  <c r="G1158" i="6"/>
  <c r="N1158" i="6" s="1"/>
  <c r="G1159" i="6"/>
  <c r="N1159" i="6" s="1"/>
  <c r="G1160" i="6"/>
  <c r="N1160" i="6" s="1"/>
  <c r="G1161" i="6"/>
  <c r="N1161" i="6" s="1"/>
  <c r="G1162" i="6"/>
  <c r="N1162" i="6" s="1"/>
  <c r="G1163" i="6"/>
  <c r="N1163" i="6" s="1"/>
  <c r="G1164" i="6"/>
  <c r="N1164" i="6" s="1"/>
  <c r="G1165" i="6"/>
  <c r="N1165" i="6" s="1"/>
  <c r="G1166" i="6"/>
  <c r="N1166" i="6" s="1"/>
  <c r="G1167" i="6"/>
  <c r="N1167" i="6" s="1"/>
  <c r="G1168" i="6"/>
  <c r="N1168" i="6" s="1"/>
  <c r="G1169" i="6"/>
  <c r="N1169" i="6" s="1"/>
  <c r="G1170" i="6"/>
  <c r="N1170" i="6" s="1"/>
  <c r="G1171" i="6"/>
  <c r="N1171" i="6" s="1"/>
  <c r="G1172" i="6"/>
  <c r="N1172" i="6" s="1"/>
  <c r="G1173" i="6"/>
  <c r="N1173" i="6" s="1"/>
  <c r="G1174" i="6"/>
  <c r="N1174" i="6" s="1"/>
  <c r="G1175" i="6"/>
  <c r="N1175" i="6" s="1"/>
  <c r="G1176" i="6"/>
  <c r="N1176" i="6" s="1"/>
  <c r="G1177" i="6"/>
  <c r="N1177" i="6" s="1"/>
  <c r="G1178" i="6"/>
  <c r="N1178" i="6" s="1"/>
  <c r="G1179" i="6"/>
  <c r="N1179" i="6" s="1"/>
  <c r="G1180" i="6"/>
  <c r="N1180" i="6" s="1"/>
  <c r="G1181" i="6"/>
  <c r="N1181" i="6" s="1"/>
  <c r="G1182" i="6"/>
  <c r="N1182" i="6" s="1"/>
  <c r="G1183" i="6"/>
  <c r="N1183" i="6" s="1"/>
  <c r="G1184" i="6"/>
  <c r="N1184" i="6" s="1"/>
  <c r="G1185" i="6"/>
  <c r="N1185" i="6" s="1"/>
  <c r="G1186" i="6"/>
  <c r="N1186" i="6" s="1"/>
  <c r="G1187" i="6"/>
  <c r="N1187" i="6" s="1"/>
  <c r="G1188" i="6"/>
  <c r="N1188" i="6" s="1"/>
  <c r="G1189" i="6"/>
  <c r="N1189" i="6" s="1"/>
  <c r="G1190" i="6"/>
  <c r="N1190" i="6" s="1"/>
  <c r="G1191" i="6"/>
  <c r="N1191" i="6" s="1"/>
  <c r="G1192" i="6"/>
  <c r="N1192" i="6" s="1"/>
  <c r="G1193" i="6"/>
  <c r="N1193" i="6" s="1"/>
  <c r="G1194" i="6"/>
  <c r="N1194" i="6" s="1"/>
  <c r="G1195" i="6"/>
  <c r="N1195" i="6" s="1"/>
  <c r="G1196" i="6"/>
  <c r="N1196" i="6" s="1"/>
  <c r="G1197" i="6"/>
  <c r="N1197" i="6" s="1"/>
  <c r="G1198" i="6"/>
  <c r="N1198" i="6" s="1"/>
  <c r="G1199" i="6"/>
  <c r="N1199" i="6" s="1"/>
  <c r="G1200" i="6"/>
  <c r="N1200" i="6" s="1"/>
  <c r="G1201" i="6"/>
  <c r="N1201" i="6" s="1"/>
  <c r="G1202" i="6"/>
  <c r="N1202" i="6" s="1"/>
  <c r="G1203" i="6"/>
  <c r="N1203" i="6" s="1"/>
  <c r="G1204" i="6"/>
  <c r="N1204" i="6" s="1"/>
  <c r="G1205" i="6"/>
  <c r="N1205" i="6" s="1"/>
  <c r="G1206" i="6"/>
  <c r="N1206" i="6" s="1"/>
  <c r="G1207" i="6"/>
  <c r="N1207" i="6" s="1"/>
  <c r="G1208" i="6"/>
  <c r="N1208" i="6" s="1"/>
  <c r="G1209" i="6"/>
  <c r="N1209" i="6" s="1"/>
  <c r="G1210" i="6"/>
  <c r="N1210" i="6" s="1"/>
  <c r="G1211" i="6"/>
  <c r="N1211" i="6" s="1"/>
  <c r="G1212" i="6"/>
  <c r="N1212" i="6" s="1"/>
  <c r="G1213" i="6"/>
  <c r="N1213" i="6" s="1"/>
  <c r="G1214" i="6"/>
  <c r="N1214" i="6" s="1"/>
  <c r="G1215" i="6"/>
  <c r="N1215" i="6" s="1"/>
  <c r="G1216" i="6"/>
  <c r="N1216" i="6" s="1"/>
  <c r="G1217" i="6"/>
  <c r="N1217" i="6" s="1"/>
  <c r="G1218" i="6"/>
  <c r="N1218" i="6" s="1"/>
  <c r="G1219" i="6"/>
  <c r="N1219" i="6" s="1"/>
  <c r="G1220" i="6"/>
  <c r="N1220" i="6" s="1"/>
  <c r="G1221" i="6"/>
  <c r="N1221" i="6" s="1"/>
  <c r="G1222" i="6"/>
  <c r="N1222" i="6" s="1"/>
  <c r="G1223" i="6"/>
  <c r="N1223" i="6" s="1"/>
  <c r="G1224" i="6"/>
  <c r="N1224" i="6" s="1"/>
  <c r="G1225" i="6"/>
  <c r="N1225" i="6" s="1"/>
  <c r="G1226" i="6"/>
  <c r="N1226" i="6" s="1"/>
  <c r="G1227" i="6"/>
  <c r="N1227" i="6" s="1"/>
  <c r="G1228" i="6"/>
  <c r="N1228" i="6" s="1"/>
  <c r="G1229" i="6"/>
  <c r="N1229" i="6" s="1"/>
  <c r="G1230" i="6"/>
  <c r="N1230" i="6" s="1"/>
  <c r="G1231" i="6"/>
  <c r="N1231" i="6" s="1"/>
  <c r="G1232" i="6"/>
  <c r="N1232" i="6" s="1"/>
  <c r="G1233" i="6"/>
  <c r="N1233" i="6" s="1"/>
  <c r="G1234" i="6"/>
  <c r="N1234" i="6" s="1"/>
  <c r="G1235" i="6"/>
  <c r="N1235" i="6" s="1"/>
  <c r="G1236" i="6"/>
  <c r="N1236" i="6" s="1"/>
  <c r="G1237" i="6"/>
  <c r="N1237" i="6" s="1"/>
  <c r="G1238" i="6"/>
  <c r="N1238" i="6" s="1"/>
  <c r="G1239" i="6"/>
  <c r="N1239" i="6" s="1"/>
  <c r="G1240" i="6"/>
  <c r="N1240" i="6" s="1"/>
  <c r="G1241" i="6"/>
  <c r="N1241" i="6" s="1"/>
  <c r="G1242" i="6"/>
  <c r="N1242" i="6" s="1"/>
  <c r="G1243" i="6"/>
  <c r="N1243" i="6" s="1"/>
  <c r="G1244" i="6"/>
  <c r="N1244" i="6" s="1"/>
  <c r="G1245" i="6"/>
  <c r="N1245" i="6" s="1"/>
  <c r="G1246" i="6"/>
  <c r="N1246" i="6" s="1"/>
  <c r="G1247" i="6"/>
  <c r="N1247" i="6" s="1"/>
  <c r="G1248" i="6"/>
  <c r="N1248" i="6" s="1"/>
  <c r="G1249" i="6"/>
  <c r="N1249" i="6" s="1"/>
  <c r="G1250" i="6"/>
  <c r="N1250" i="6" s="1"/>
  <c r="G1251" i="6"/>
  <c r="N1251" i="6" s="1"/>
  <c r="G1252" i="6"/>
  <c r="N1252" i="6" s="1"/>
  <c r="G1253" i="6"/>
  <c r="N1253" i="6" s="1"/>
  <c r="G1254" i="6"/>
  <c r="N1254" i="6" s="1"/>
  <c r="G1255" i="6"/>
  <c r="N1255" i="6" s="1"/>
  <c r="G1256" i="6"/>
  <c r="N1256" i="6" s="1"/>
  <c r="G1257" i="6"/>
  <c r="N1257" i="6" s="1"/>
  <c r="G1258" i="6"/>
  <c r="N1258" i="6" s="1"/>
  <c r="G1259" i="6"/>
  <c r="N1259" i="6" s="1"/>
  <c r="G1260" i="6"/>
  <c r="N1260" i="6" s="1"/>
  <c r="G1261" i="6"/>
  <c r="N1261" i="6" s="1"/>
  <c r="G1262" i="6"/>
  <c r="N1262" i="6" s="1"/>
  <c r="G1263" i="6"/>
  <c r="N1263" i="6" s="1"/>
  <c r="G1264" i="6"/>
  <c r="N1264" i="6" s="1"/>
  <c r="G1265" i="6"/>
  <c r="N1265" i="6" s="1"/>
  <c r="G1266" i="6"/>
  <c r="N1266" i="6" s="1"/>
  <c r="G1267" i="6"/>
  <c r="N1267" i="6" s="1"/>
  <c r="G1268" i="6"/>
  <c r="N1268" i="6" s="1"/>
  <c r="G1269" i="6"/>
  <c r="N1269" i="6" s="1"/>
  <c r="G1270" i="6"/>
  <c r="N1270" i="6" s="1"/>
  <c r="G1271" i="6"/>
  <c r="N1271" i="6" s="1"/>
  <c r="G1272" i="6"/>
  <c r="N1272" i="6" s="1"/>
  <c r="G1273" i="6"/>
  <c r="N1273" i="6" s="1"/>
  <c r="G1274" i="6"/>
  <c r="N1274" i="6" s="1"/>
  <c r="G1275" i="6"/>
  <c r="N1275" i="6" s="1"/>
  <c r="G1276" i="6"/>
  <c r="N1276" i="6" s="1"/>
  <c r="G1277" i="6"/>
  <c r="N1277" i="6" s="1"/>
  <c r="G1278" i="6"/>
  <c r="N1278" i="6" s="1"/>
  <c r="G1279" i="6"/>
  <c r="N1279" i="6" s="1"/>
  <c r="G1280" i="6"/>
  <c r="N1280" i="6" s="1"/>
  <c r="G1281" i="6"/>
  <c r="N1281" i="6" s="1"/>
  <c r="G1282" i="6"/>
  <c r="N1282" i="6" s="1"/>
  <c r="G1283" i="6"/>
  <c r="N1283" i="6" s="1"/>
  <c r="G1284" i="6"/>
  <c r="N1284" i="6" s="1"/>
  <c r="G1285" i="6"/>
  <c r="N1285" i="6" s="1"/>
  <c r="G1286" i="6"/>
  <c r="N1286" i="6" s="1"/>
  <c r="G1287" i="6"/>
  <c r="N1287" i="6" s="1"/>
  <c r="G1288" i="6"/>
  <c r="N1288" i="6" s="1"/>
  <c r="G1289" i="6"/>
  <c r="N1289" i="6" s="1"/>
  <c r="G1290" i="6"/>
  <c r="N1290" i="6" s="1"/>
  <c r="G1291" i="6"/>
  <c r="N1291" i="6" s="1"/>
  <c r="G1292" i="6"/>
  <c r="N1292" i="6" s="1"/>
  <c r="G1293" i="6"/>
  <c r="N1293" i="6" s="1"/>
  <c r="G1294" i="6"/>
  <c r="N1294" i="6" s="1"/>
  <c r="G1295" i="6"/>
  <c r="N1295" i="6" s="1"/>
  <c r="G1296" i="6"/>
  <c r="N1296" i="6" s="1"/>
  <c r="G1297" i="6"/>
  <c r="N1297" i="6" s="1"/>
  <c r="G1298" i="6"/>
  <c r="N1298" i="6" s="1"/>
  <c r="G1299" i="6"/>
  <c r="N1299" i="6" s="1"/>
  <c r="G1300" i="6"/>
  <c r="N1300" i="6" s="1"/>
  <c r="G1301" i="6"/>
  <c r="N1301" i="6" s="1"/>
  <c r="G1302" i="6"/>
  <c r="N1302" i="6" s="1"/>
  <c r="G1303" i="6"/>
  <c r="N1303" i="6" s="1"/>
  <c r="G1304" i="6"/>
  <c r="N1304" i="6" s="1"/>
  <c r="G1305" i="6"/>
  <c r="N1305" i="6" s="1"/>
  <c r="G1306" i="6"/>
  <c r="N1306" i="6" s="1"/>
  <c r="G1307" i="6"/>
  <c r="N1307" i="6" s="1"/>
  <c r="G1308" i="6"/>
  <c r="N1308" i="6" s="1"/>
  <c r="G1309" i="6"/>
  <c r="N1309" i="6" s="1"/>
  <c r="G1310" i="6"/>
  <c r="N1310" i="6" s="1"/>
  <c r="G1311" i="6"/>
  <c r="N1311" i="6" s="1"/>
  <c r="G1312" i="6"/>
  <c r="N1312" i="6" s="1"/>
  <c r="G1313" i="6"/>
  <c r="N1313" i="6" s="1"/>
  <c r="G1314" i="6"/>
  <c r="N1314" i="6" s="1"/>
  <c r="G1315" i="6"/>
  <c r="N1315" i="6" s="1"/>
  <c r="G1316" i="6"/>
  <c r="N1316" i="6" s="1"/>
  <c r="G1317" i="6"/>
  <c r="N1317" i="6" s="1"/>
  <c r="G1318" i="6"/>
  <c r="N1318" i="6" s="1"/>
  <c r="G1319" i="6"/>
  <c r="N1319" i="6" s="1"/>
  <c r="G1320" i="6"/>
  <c r="N1320" i="6" s="1"/>
  <c r="G1321" i="6"/>
  <c r="N1321" i="6" s="1"/>
  <c r="G1322" i="6"/>
  <c r="N1322" i="6" s="1"/>
  <c r="G1323" i="6"/>
  <c r="N1323" i="6" s="1"/>
  <c r="G1324" i="6"/>
  <c r="N1324" i="6" s="1"/>
  <c r="G1325" i="6"/>
  <c r="N1325" i="6" s="1"/>
  <c r="G1326" i="6"/>
  <c r="N1326" i="6" s="1"/>
  <c r="G1327" i="6"/>
  <c r="N1327" i="6" s="1"/>
  <c r="G1328" i="6"/>
  <c r="N1328" i="6" s="1"/>
  <c r="G1329" i="6"/>
  <c r="N1329" i="6" s="1"/>
  <c r="G1330" i="6"/>
  <c r="N1330" i="6" s="1"/>
  <c r="G1331" i="6"/>
  <c r="N1331" i="6" s="1"/>
  <c r="G1332" i="6"/>
  <c r="N1332" i="6" s="1"/>
  <c r="G1333" i="6"/>
  <c r="N1333" i="6" s="1"/>
  <c r="G1334" i="6"/>
  <c r="N1334" i="6" s="1"/>
  <c r="G1335" i="6"/>
  <c r="N1335" i="6" s="1"/>
  <c r="G1336" i="6"/>
  <c r="N1336" i="6" s="1"/>
  <c r="G1337" i="6"/>
  <c r="N1337" i="6" s="1"/>
  <c r="G1338" i="6"/>
  <c r="N1338" i="6" s="1"/>
  <c r="G1339" i="6"/>
  <c r="N1339" i="6" s="1"/>
  <c r="G1340" i="6"/>
  <c r="N1340" i="6" s="1"/>
  <c r="G1341" i="6"/>
  <c r="N1341" i="6" s="1"/>
  <c r="G1342" i="6"/>
  <c r="N1342" i="6" s="1"/>
  <c r="G1343" i="6"/>
  <c r="N1343" i="6" s="1"/>
  <c r="G1344" i="6"/>
  <c r="N1344" i="6" s="1"/>
  <c r="G1345" i="6"/>
  <c r="N1345" i="6" s="1"/>
  <c r="G1346" i="6"/>
  <c r="N1346" i="6" s="1"/>
  <c r="G1347" i="6"/>
  <c r="N1347" i="6" s="1"/>
  <c r="G1348" i="6"/>
  <c r="N1348" i="6" s="1"/>
  <c r="G1349" i="6"/>
  <c r="N1349" i="6" s="1"/>
  <c r="G1350" i="6"/>
  <c r="N1350" i="6" s="1"/>
  <c r="G1351" i="6"/>
  <c r="N1351" i="6" s="1"/>
  <c r="G1352" i="6"/>
  <c r="N1352" i="6" s="1"/>
  <c r="G1353" i="6"/>
  <c r="N1353" i="6" s="1"/>
  <c r="G1354" i="6"/>
  <c r="N1354" i="6" s="1"/>
  <c r="G1355" i="6"/>
  <c r="N1355" i="6" s="1"/>
  <c r="G1356" i="6"/>
  <c r="N1356" i="6" s="1"/>
  <c r="G1357" i="6"/>
  <c r="N1357" i="6" s="1"/>
  <c r="G1358" i="6"/>
  <c r="N1358" i="6" s="1"/>
  <c r="G1359" i="6"/>
  <c r="N1359" i="6" s="1"/>
  <c r="G1360" i="6"/>
  <c r="N1360" i="6" s="1"/>
  <c r="G1361" i="6"/>
  <c r="N1361" i="6" s="1"/>
  <c r="G1362" i="6"/>
  <c r="N1362" i="6" s="1"/>
  <c r="G1363" i="6"/>
  <c r="N1363" i="6" s="1"/>
  <c r="G1364" i="6"/>
  <c r="N1364" i="6" s="1"/>
  <c r="G1365" i="6"/>
  <c r="N1365" i="6" s="1"/>
  <c r="G1366" i="6"/>
  <c r="N1366" i="6" s="1"/>
  <c r="G1367" i="6"/>
  <c r="N1367" i="6" s="1"/>
  <c r="G1368" i="6"/>
  <c r="N1368" i="6" s="1"/>
  <c r="G1369" i="6"/>
  <c r="N1369" i="6" s="1"/>
  <c r="G1370" i="6"/>
  <c r="N1370" i="6" s="1"/>
  <c r="G1371" i="6"/>
  <c r="N1371" i="6" s="1"/>
  <c r="G1372" i="6"/>
  <c r="N1372" i="6" s="1"/>
  <c r="G1373" i="6"/>
  <c r="N1373" i="6" s="1"/>
  <c r="G1374" i="6"/>
  <c r="N1374" i="6" s="1"/>
  <c r="G1375" i="6"/>
  <c r="N1375" i="6" s="1"/>
  <c r="G1376" i="6"/>
  <c r="N1376" i="6" s="1"/>
  <c r="G1377" i="6"/>
  <c r="N1377" i="6" s="1"/>
  <c r="G1378" i="6"/>
  <c r="N1378" i="6" s="1"/>
  <c r="G1379" i="6"/>
  <c r="N1379" i="6" s="1"/>
  <c r="G1380" i="6"/>
  <c r="N1380" i="6" s="1"/>
  <c r="G1381" i="6"/>
  <c r="N1381" i="6" s="1"/>
  <c r="G1382" i="6"/>
  <c r="N1382" i="6" s="1"/>
  <c r="G1383" i="6"/>
  <c r="N1383" i="6" s="1"/>
  <c r="G1384" i="6"/>
  <c r="N1384" i="6" s="1"/>
  <c r="G1385" i="6"/>
  <c r="N1385" i="6" s="1"/>
  <c r="G1386" i="6"/>
  <c r="N1386" i="6" s="1"/>
  <c r="G1387" i="6"/>
  <c r="N1387" i="6" s="1"/>
  <c r="G1388" i="6"/>
  <c r="N1388" i="6" s="1"/>
  <c r="G1389" i="6"/>
  <c r="N1389" i="6" s="1"/>
  <c r="G1390" i="6"/>
  <c r="N1390" i="6" s="1"/>
  <c r="G1391" i="6"/>
  <c r="N1391" i="6" s="1"/>
  <c r="G1392" i="6"/>
  <c r="N1392" i="6" s="1"/>
  <c r="G1393" i="6"/>
  <c r="N1393" i="6" s="1"/>
  <c r="G1394" i="6"/>
  <c r="N1394" i="6" s="1"/>
  <c r="G1395" i="6"/>
  <c r="N1395" i="6" s="1"/>
  <c r="G1396" i="6"/>
  <c r="N1396" i="6" s="1"/>
  <c r="G1397" i="6"/>
  <c r="N1397" i="6" s="1"/>
  <c r="G1398" i="6"/>
  <c r="N1398" i="6" s="1"/>
  <c r="G1399" i="6"/>
  <c r="N1399" i="6" s="1"/>
  <c r="G1400" i="6"/>
  <c r="N1400" i="6" s="1"/>
  <c r="G1401" i="6"/>
  <c r="N1401" i="6" s="1"/>
  <c r="G1402" i="6"/>
  <c r="N1402" i="6" s="1"/>
  <c r="G1403" i="6"/>
  <c r="N1403" i="6" s="1"/>
  <c r="G1404" i="6"/>
  <c r="N1404" i="6" s="1"/>
  <c r="G1405" i="6"/>
  <c r="N1405" i="6" s="1"/>
  <c r="G1406" i="6"/>
  <c r="N1406" i="6" s="1"/>
  <c r="G1407" i="6"/>
  <c r="N1407" i="6" s="1"/>
  <c r="G1408" i="6"/>
  <c r="N1408" i="6" s="1"/>
  <c r="G1409" i="6"/>
  <c r="N1409" i="6" s="1"/>
  <c r="G1410" i="6"/>
  <c r="N1410" i="6" s="1"/>
  <c r="G1411" i="6"/>
  <c r="N1411" i="6" s="1"/>
  <c r="G1412" i="6"/>
  <c r="N1412" i="6" s="1"/>
  <c r="G1413" i="6"/>
  <c r="N1413" i="6" s="1"/>
  <c r="G1414" i="6"/>
  <c r="N1414" i="6" s="1"/>
  <c r="G1415" i="6"/>
  <c r="N1415" i="6" s="1"/>
  <c r="G1416" i="6"/>
  <c r="N1416" i="6" s="1"/>
  <c r="G1417" i="6"/>
  <c r="N1417" i="6" s="1"/>
  <c r="G1418" i="6"/>
  <c r="N1418" i="6" s="1"/>
  <c r="G1419" i="6"/>
  <c r="N1419" i="6" s="1"/>
  <c r="G1420" i="6"/>
  <c r="N1420" i="6" s="1"/>
  <c r="G1421" i="6"/>
  <c r="N1421" i="6" s="1"/>
  <c r="G1422" i="6"/>
  <c r="N1422" i="6" s="1"/>
  <c r="G1423" i="6"/>
  <c r="N1423" i="6" s="1"/>
  <c r="G1424" i="6"/>
  <c r="N1424" i="6" s="1"/>
  <c r="G1425" i="6"/>
  <c r="N1425" i="6" s="1"/>
  <c r="G1426" i="6"/>
  <c r="N1426" i="6" s="1"/>
  <c r="G1427" i="6"/>
  <c r="N1427" i="6" s="1"/>
  <c r="G1428" i="6"/>
  <c r="N1428" i="6" s="1"/>
  <c r="G1429" i="6"/>
  <c r="N1429" i="6" s="1"/>
  <c r="G1430" i="6"/>
  <c r="N1430" i="6" s="1"/>
  <c r="G1431" i="6"/>
  <c r="N1431" i="6" s="1"/>
  <c r="G1432" i="6"/>
  <c r="N1432" i="6" s="1"/>
  <c r="G1433" i="6"/>
  <c r="N1433" i="6" s="1"/>
  <c r="G1434" i="6"/>
  <c r="N1434" i="6" s="1"/>
  <c r="G1435" i="6"/>
  <c r="N1435" i="6" s="1"/>
  <c r="G1436" i="6"/>
  <c r="N1436" i="6" s="1"/>
  <c r="G1437" i="6"/>
  <c r="N1437" i="6" s="1"/>
  <c r="G1438" i="6"/>
  <c r="N1438" i="6" s="1"/>
  <c r="G1439" i="6"/>
  <c r="N1439" i="6" s="1"/>
  <c r="G1440" i="6"/>
  <c r="N1440" i="6" s="1"/>
  <c r="G1441" i="6"/>
  <c r="N1441" i="6" s="1"/>
  <c r="G1442" i="6"/>
  <c r="N1442" i="6" s="1"/>
  <c r="G1443" i="6"/>
  <c r="N1443" i="6" s="1"/>
  <c r="G1444" i="6"/>
  <c r="N1444" i="6" s="1"/>
  <c r="G1445" i="6"/>
  <c r="N1445" i="6" s="1"/>
  <c r="G1446" i="6"/>
  <c r="N1446" i="6" s="1"/>
  <c r="G1447" i="6"/>
  <c r="N1447" i="6" s="1"/>
  <c r="G1448" i="6"/>
  <c r="N1448" i="6" s="1"/>
  <c r="G1449" i="6"/>
  <c r="N1449" i="6" s="1"/>
  <c r="G1450" i="6"/>
  <c r="N1450" i="6" s="1"/>
  <c r="G1451" i="6"/>
  <c r="N1451" i="6" s="1"/>
  <c r="G1452" i="6"/>
  <c r="N1452" i="6" s="1"/>
  <c r="G1453" i="6"/>
  <c r="N1453" i="6" s="1"/>
  <c r="G1454" i="6"/>
  <c r="N1454" i="6" s="1"/>
  <c r="G1455" i="6"/>
  <c r="N1455" i="6" s="1"/>
  <c r="G1456" i="6"/>
  <c r="N1456" i="6" s="1"/>
  <c r="G1457" i="6"/>
  <c r="N1457" i="6" s="1"/>
  <c r="G1458" i="6"/>
  <c r="N1458" i="6" s="1"/>
  <c r="G1459" i="6"/>
  <c r="N1459" i="6" s="1"/>
  <c r="G1460" i="6"/>
  <c r="N1460" i="6" s="1"/>
  <c r="G1461" i="6"/>
  <c r="N1461" i="6" s="1"/>
  <c r="G1462" i="6"/>
  <c r="N1462" i="6" s="1"/>
  <c r="G1463" i="6"/>
  <c r="N1463" i="6" s="1"/>
  <c r="G1464" i="6"/>
  <c r="N1464" i="6" s="1"/>
  <c r="G1465" i="6"/>
  <c r="N1465" i="6" s="1"/>
  <c r="G1466" i="6"/>
  <c r="N1466" i="6" s="1"/>
  <c r="G1467" i="6"/>
  <c r="N1467" i="6" s="1"/>
  <c r="G1468" i="6"/>
  <c r="N1468" i="6" s="1"/>
  <c r="G1469" i="6"/>
  <c r="N1469" i="6" s="1"/>
  <c r="G1470" i="6"/>
  <c r="N1470" i="6" s="1"/>
  <c r="G1471" i="6"/>
  <c r="N1471" i="6" s="1"/>
  <c r="G1472" i="6"/>
  <c r="N1472" i="6" s="1"/>
  <c r="G1473" i="6"/>
  <c r="N1473" i="6" s="1"/>
  <c r="G1474" i="6"/>
  <c r="N1474" i="6" s="1"/>
  <c r="G1475" i="6"/>
  <c r="N1475" i="6" s="1"/>
  <c r="G1476" i="6"/>
  <c r="N1476" i="6" s="1"/>
  <c r="G1477" i="6"/>
  <c r="N1477" i="6" s="1"/>
  <c r="G1478" i="6"/>
  <c r="N1478" i="6" s="1"/>
  <c r="G1479" i="6"/>
  <c r="N1479" i="6" s="1"/>
  <c r="G1480" i="6"/>
  <c r="N1480" i="6" s="1"/>
  <c r="G1481" i="6"/>
  <c r="N1481" i="6" s="1"/>
  <c r="G1482" i="6"/>
  <c r="N1482" i="6" s="1"/>
  <c r="G1483" i="6"/>
  <c r="N1483" i="6" s="1"/>
  <c r="G1484" i="6"/>
  <c r="N1484" i="6" s="1"/>
  <c r="G1485" i="6"/>
  <c r="N1485" i="6" s="1"/>
  <c r="G1486" i="6"/>
  <c r="N1486" i="6" s="1"/>
  <c r="G1487" i="6"/>
  <c r="N1487" i="6" s="1"/>
  <c r="G1488" i="6"/>
  <c r="N1488" i="6" s="1"/>
  <c r="G1489" i="6"/>
  <c r="N1489" i="6" s="1"/>
  <c r="G1490" i="6"/>
  <c r="N1490" i="6" s="1"/>
  <c r="G1491" i="6"/>
  <c r="N1491" i="6" s="1"/>
  <c r="G1492" i="6"/>
  <c r="N1492" i="6" s="1"/>
  <c r="G1493" i="6"/>
  <c r="N1493" i="6" s="1"/>
  <c r="G1494" i="6"/>
  <c r="N1494" i="6" s="1"/>
  <c r="G1495" i="6"/>
  <c r="N1495" i="6" s="1"/>
  <c r="G1496" i="6"/>
  <c r="N1496" i="6" s="1"/>
  <c r="G1497" i="6"/>
  <c r="N1497" i="6" s="1"/>
  <c r="G1498" i="6"/>
  <c r="N1498" i="6" s="1"/>
  <c r="G1499" i="6"/>
  <c r="N1499" i="6" s="1"/>
  <c r="G1500" i="6"/>
  <c r="N1500" i="6" s="1"/>
  <c r="G1501" i="6"/>
  <c r="N1501" i="6" s="1"/>
  <c r="G1502" i="6"/>
  <c r="N1502" i="6" s="1"/>
  <c r="G1503" i="6"/>
  <c r="N1503" i="6" s="1"/>
  <c r="G1504" i="6"/>
  <c r="N1504" i="6" s="1"/>
  <c r="G1505" i="6"/>
  <c r="N1505" i="6" s="1"/>
  <c r="G1506" i="6"/>
  <c r="N1506" i="6" s="1"/>
  <c r="G1507" i="6"/>
  <c r="N1507" i="6" s="1"/>
  <c r="G1508" i="6"/>
  <c r="N1508" i="6" s="1"/>
  <c r="G1509" i="6"/>
  <c r="N1509" i="6" s="1"/>
  <c r="G1510" i="6"/>
  <c r="N1510" i="6" s="1"/>
  <c r="G1511" i="6"/>
  <c r="N1511" i="6" s="1"/>
  <c r="G1512" i="6"/>
  <c r="N1512" i="6" s="1"/>
  <c r="G1513" i="6"/>
  <c r="N1513" i="6" s="1"/>
  <c r="G1514" i="6"/>
  <c r="N1514" i="6" s="1"/>
  <c r="G1515" i="6"/>
  <c r="N1515" i="6" s="1"/>
  <c r="G1516" i="6"/>
  <c r="N1516" i="6" s="1"/>
  <c r="G1517" i="6"/>
  <c r="N1517" i="6" s="1"/>
  <c r="G1518" i="6"/>
  <c r="N1518" i="6" s="1"/>
  <c r="G1519" i="6"/>
  <c r="N1519" i="6" s="1"/>
  <c r="G1520" i="6"/>
  <c r="N1520" i="6" s="1"/>
  <c r="G1521" i="6"/>
  <c r="N1521" i="6" s="1"/>
  <c r="G1522" i="6"/>
  <c r="N1522" i="6" s="1"/>
  <c r="G1523" i="6"/>
  <c r="N1523" i="6" s="1"/>
  <c r="G1524" i="6"/>
  <c r="N1524" i="6" s="1"/>
  <c r="G1525" i="6"/>
  <c r="N1525" i="6" s="1"/>
  <c r="G1526" i="6"/>
  <c r="N1526" i="6" s="1"/>
  <c r="G1527" i="6"/>
  <c r="N1527" i="6" s="1"/>
  <c r="G1528" i="6"/>
  <c r="N1528" i="6" s="1"/>
  <c r="G1529" i="6"/>
  <c r="N1529" i="6" s="1"/>
  <c r="G1530" i="6"/>
  <c r="N1530" i="6" s="1"/>
  <c r="G1531" i="6"/>
  <c r="N1531" i="6" s="1"/>
  <c r="G1532" i="6"/>
  <c r="N1532" i="6" s="1"/>
  <c r="G1533" i="6"/>
  <c r="N1533" i="6" s="1"/>
  <c r="G1534" i="6"/>
  <c r="N1534" i="6" s="1"/>
  <c r="G1535" i="6"/>
  <c r="N1535" i="6" s="1"/>
  <c r="G1536" i="6"/>
  <c r="N1536" i="6" s="1"/>
  <c r="G1537" i="6"/>
  <c r="N1537" i="6" s="1"/>
  <c r="G1538" i="6"/>
  <c r="N1538" i="6" s="1"/>
  <c r="G1539" i="6"/>
  <c r="N1539" i="6" s="1"/>
  <c r="G1540" i="6"/>
  <c r="N1540" i="6" s="1"/>
  <c r="G1541" i="6"/>
  <c r="N1541" i="6" s="1"/>
  <c r="G1542" i="6"/>
  <c r="N1542" i="6" s="1"/>
  <c r="G1543" i="6"/>
  <c r="N1543" i="6" s="1"/>
  <c r="G1544" i="6"/>
  <c r="N1544" i="6" s="1"/>
  <c r="G1545" i="6"/>
  <c r="N1545" i="6" s="1"/>
  <c r="G1546" i="6"/>
  <c r="N1546" i="6" s="1"/>
  <c r="G1547" i="6"/>
  <c r="N1547" i="6" s="1"/>
  <c r="G1548" i="6"/>
  <c r="N1548" i="6" s="1"/>
  <c r="G1549" i="6"/>
  <c r="N1549" i="6" s="1"/>
  <c r="G1550" i="6"/>
  <c r="N1550" i="6" s="1"/>
  <c r="G1551" i="6"/>
  <c r="N1551" i="6" s="1"/>
  <c r="G1552" i="6"/>
  <c r="N1552" i="6" s="1"/>
  <c r="G1553" i="6"/>
  <c r="N1553" i="6" s="1"/>
  <c r="G1554" i="6"/>
  <c r="N1554" i="6" s="1"/>
  <c r="G1555" i="6"/>
  <c r="N1555" i="6" s="1"/>
  <c r="G1556" i="6"/>
  <c r="N1556" i="6" s="1"/>
  <c r="G1557" i="6"/>
  <c r="N1557" i="6" s="1"/>
  <c r="G1558" i="6"/>
  <c r="N1558" i="6" s="1"/>
  <c r="G1559" i="6"/>
  <c r="N1559" i="6" s="1"/>
  <c r="G1560" i="6"/>
  <c r="N1560" i="6" s="1"/>
  <c r="G1561" i="6"/>
  <c r="N1561" i="6" s="1"/>
  <c r="G1562" i="6"/>
  <c r="N1562" i="6" s="1"/>
  <c r="G1563" i="6"/>
  <c r="N1563" i="6" s="1"/>
  <c r="G1564" i="6"/>
  <c r="N1564" i="6" s="1"/>
  <c r="G1565" i="6"/>
  <c r="N1565" i="6" s="1"/>
  <c r="G1566" i="6"/>
  <c r="N1566" i="6" s="1"/>
  <c r="G1567" i="6"/>
  <c r="N1567" i="6" s="1"/>
  <c r="G1568" i="6"/>
  <c r="N1568" i="6" s="1"/>
  <c r="G1569" i="6"/>
  <c r="N1569" i="6" s="1"/>
  <c r="G1570" i="6"/>
  <c r="N1570" i="6" s="1"/>
  <c r="G1571" i="6"/>
  <c r="N1571" i="6" s="1"/>
  <c r="G1572" i="6"/>
  <c r="N1572" i="6" s="1"/>
  <c r="G1573" i="6"/>
  <c r="N1573" i="6" s="1"/>
  <c r="G1574" i="6"/>
  <c r="N1574" i="6" s="1"/>
  <c r="G1575" i="6"/>
  <c r="N1575" i="6" s="1"/>
  <c r="G1576" i="6"/>
  <c r="N1576" i="6" s="1"/>
  <c r="G1577" i="6"/>
  <c r="N1577" i="6" s="1"/>
  <c r="G1578" i="6"/>
  <c r="N1578" i="6" s="1"/>
  <c r="G1579" i="6"/>
  <c r="N1579" i="6" s="1"/>
  <c r="G1580" i="6"/>
  <c r="N1580" i="6" s="1"/>
  <c r="G1581" i="6"/>
  <c r="N1581" i="6" s="1"/>
  <c r="G1582" i="6"/>
  <c r="N1582" i="6" s="1"/>
  <c r="G1583" i="6"/>
  <c r="N1583" i="6" s="1"/>
  <c r="G1584" i="6"/>
  <c r="N1584" i="6" s="1"/>
  <c r="G1585" i="6"/>
  <c r="N1585" i="6" s="1"/>
  <c r="G1586" i="6"/>
  <c r="N1586" i="6" s="1"/>
  <c r="G1587" i="6"/>
  <c r="N1587" i="6" s="1"/>
  <c r="G1588" i="6"/>
  <c r="N1588" i="6" s="1"/>
  <c r="G1589" i="6"/>
  <c r="N1589" i="6" s="1"/>
  <c r="G1590" i="6"/>
  <c r="N1590" i="6" s="1"/>
  <c r="G1591" i="6"/>
  <c r="N1591" i="6" s="1"/>
  <c r="G1592" i="6"/>
  <c r="N1592" i="6" s="1"/>
  <c r="G1593" i="6"/>
  <c r="N1593" i="6" s="1"/>
  <c r="G1594" i="6"/>
  <c r="N1594" i="6" s="1"/>
  <c r="G1595" i="6"/>
  <c r="N1595" i="6" s="1"/>
  <c r="G1596" i="6"/>
  <c r="N1596" i="6" s="1"/>
  <c r="G1597" i="6"/>
  <c r="N1597" i="6" s="1"/>
  <c r="G1598" i="6"/>
  <c r="N1598" i="6" s="1"/>
  <c r="G1599" i="6"/>
  <c r="N1599" i="6" s="1"/>
  <c r="G1600" i="6"/>
  <c r="N1600" i="6" s="1"/>
  <c r="G1601" i="6"/>
  <c r="N1601" i="6" s="1"/>
  <c r="G1602" i="6"/>
  <c r="N1602" i="6" s="1"/>
  <c r="G1603" i="6"/>
  <c r="N1603" i="6" s="1"/>
  <c r="G1604" i="6"/>
  <c r="N1604" i="6" s="1"/>
  <c r="G1605" i="6"/>
  <c r="N1605" i="6" s="1"/>
  <c r="G1606" i="6"/>
  <c r="N1606" i="6" s="1"/>
  <c r="G1607" i="6"/>
  <c r="N1607" i="6" s="1"/>
  <c r="G1608" i="6"/>
  <c r="N1608" i="6" s="1"/>
  <c r="G1609" i="6"/>
  <c r="N1609" i="6" s="1"/>
  <c r="G1610" i="6"/>
  <c r="N1610" i="6" s="1"/>
  <c r="G1611" i="6"/>
  <c r="N1611" i="6" s="1"/>
  <c r="G1612" i="6"/>
  <c r="N1612" i="6" s="1"/>
  <c r="G1613" i="6"/>
  <c r="N1613" i="6" s="1"/>
  <c r="G1614" i="6"/>
  <c r="N1614" i="6" s="1"/>
  <c r="G1615" i="6"/>
  <c r="N1615" i="6" s="1"/>
  <c r="G1616" i="6"/>
  <c r="N1616" i="6" s="1"/>
  <c r="G1617" i="6"/>
  <c r="N1617" i="6" s="1"/>
  <c r="G1618" i="6"/>
  <c r="N1618" i="6" s="1"/>
  <c r="G1619" i="6"/>
  <c r="N1619" i="6" s="1"/>
  <c r="G1620" i="6"/>
  <c r="N1620" i="6" s="1"/>
  <c r="G1621" i="6"/>
  <c r="N1621" i="6" s="1"/>
  <c r="G1622" i="6"/>
  <c r="N1622" i="6" s="1"/>
  <c r="G1623" i="6"/>
  <c r="N1623" i="6" s="1"/>
  <c r="G1624" i="6"/>
  <c r="N1624" i="6" s="1"/>
  <c r="G1625" i="6"/>
  <c r="N1625" i="6" s="1"/>
  <c r="G1626" i="6"/>
  <c r="N1626" i="6" s="1"/>
  <c r="G1627" i="6"/>
  <c r="N1627" i="6" s="1"/>
  <c r="G1628" i="6"/>
  <c r="N1628" i="6" s="1"/>
  <c r="G1629" i="6"/>
  <c r="N1629" i="6" s="1"/>
  <c r="G1630" i="6"/>
  <c r="N1630" i="6" s="1"/>
  <c r="G1631" i="6"/>
  <c r="N1631" i="6" s="1"/>
  <c r="G1632" i="6"/>
  <c r="N1632" i="6" s="1"/>
  <c r="G1633" i="6"/>
  <c r="N1633" i="6" s="1"/>
  <c r="G1634" i="6"/>
  <c r="N1634" i="6" s="1"/>
  <c r="G1635" i="6"/>
  <c r="N1635" i="6" s="1"/>
  <c r="G1636" i="6"/>
  <c r="N1636" i="6" s="1"/>
  <c r="G1637" i="6"/>
  <c r="N1637" i="6" s="1"/>
  <c r="G1638" i="6"/>
  <c r="N1638" i="6" s="1"/>
  <c r="G1639" i="6"/>
  <c r="N1639" i="6" s="1"/>
  <c r="G1640" i="6"/>
  <c r="N1640" i="6" s="1"/>
  <c r="G1641" i="6"/>
  <c r="N1641" i="6" s="1"/>
  <c r="G1642" i="6"/>
  <c r="N1642" i="6" s="1"/>
  <c r="G1643" i="6"/>
  <c r="N1643" i="6" s="1"/>
  <c r="G1644" i="6"/>
  <c r="N1644" i="6" s="1"/>
  <c r="G1645" i="6"/>
  <c r="N1645" i="6" s="1"/>
  <c r="G1646" i="6"/>
  <c r="N1646" i="6" s="1"/>
  <c r="G1647" i="6"/>
  <c r="N1647" i="6" s="1"/>
  <c r="G1648" i="6"/>
  <c r="N1648" i="6" s="1"/>
  <c r="G1649" i="6"/>
  <c r="N1649" i="6" s="1"/>
  <c r="G1650" i="6"/>
  <c r="N1650" i="6" s="1"/>
  <c r="G1651" i="6"/>
  <c r="N1651" i="6" s="1"/>
  <c r="G1652" i="6"/>
  <c r="N1652" i="6" s="1"/>
  <c r="G1653" i="6"/>
  <c r="N1653" i="6" s="1"/>
  <c r="G1654" i="6"/>
  <c r="N1654" i="6" s="1"/>
  <c r="G1655" i="6"/>
  <c r="N1655" i="6" s="1"/>
  <c r="G1656" i="6"/>
  <c r="N1656" i="6" s="1"/>
  <c r="G1657" i="6"/>
  <c r="N1657" i="6" s="1"/>
  <c r="G1658" i="6"/>
  <c r="N1658" i="6" s="1"/>
  <c r="G1659" i="6"/>
  <c r="N1659" i="6" s="1"/>
  <c r="G1660" i="6"/>
  <c r="N1660" i="6" s="1"/>
  <c r="G1661" i="6"/>
  <c r="N1661" i="6" s="1"/>
  <c r="G1662" i="6"/>
  <c r="N1662" i="6" s="1"/>
  <c r="G1663" i="6"/>
  <c r="N1663" i="6" s="1"/>
  <c r="G1664" i="6"/>
  <c r="N1664" i="6" s="1"/>
  <c r="G1665" i="6"/>
  <c r="N1665" i="6" s="1"/>
  <c r="G1666" i="6"/>
  <c r="N1666" i="6" s="1"/>
  <c r="G1667" i="6"/>
  <c r="N1667" i="6" s="1"/>
  <c r="G1668" i="6"/>
  <c r="N1668" i="6" s="1"/>
  <c r="G1669" i="6"/>
  <c r="N1669" i="6" s="1"/>
  <c r="G1670" i="6"/>
  <c r="N1670" i="6" s="1"/>
  <c r="G1671" i="6"/>
  <c r="N1671" i="6" s="1"/>
  <c r="G1672" i="6"/>
  <c r="N1672" i="6" s="1"/>
  <c r="G1673" i="6"/>
  <c r="N1673" i="6" s="1"/>
  <c r="G1674" i="6"/>
  <c r="N1674" i="6" s="1"/>
  <c r="G1675" i="6"/>
  <c r="N1675" i="6" s="1"/>
  <c r="G1676" i="6"/>
  <c r="N1676" i="6" s="1"/>
  <c r="G1677" i="6"/>
  <c r="N1677" i="6" s="1"/>
  <c r="G1678" i="6"/>
  <c r="N1678" i="6" s="1"/>
  <c r="G1679" i="6"/>
  <c r="N1679" i="6" s="1"/>
  <c r="G1680" i="6"/>
  <c r="N1680" i="6" s="1"/>
  <c r="G1681" i="6"/>
  <c r="N1681" i="6" s="1"/>
  <c r="G1682" i="6"/>
  <c r="N1682" i="6" s="1"/>
  <c r="G1683" i="6"/>
  <c r="N1683" i="6" s="1"/>
  <c r="G1684" i="6"/>
  <c r="N1684" i="6" s="1"/>
  <c r="G1685" i="6"/>
  <c r="N1685" i="6" s="1"/>
  <c r="G1686" i="6"/>
  <c r="N1686" i="6" s="1"/>
  <c r="G1687" i="6"/>
  <c r="N1687" i="6" s="1"/>
  <c r="G1688" i="6"/>
  <c r="N1688" i="6" s="1"/>
  <c r="G1689" i="6"/>
  <c r="N1689" i="6" s="1"/>
  <c r="G1690" i="6"/>
  <c r="N1690" i="6" s="1"/>
  <c r="G1691" i="6"/>
  <c r="N1691" i="6" s="1"/>
  <c r="G1692" i="6"/>
  <c r="N1692" i="6" s="1"/>
  <c r="G1693" i="6"/>
  <c r="N1693" i="6" s="1"/>
  <c r="G1694" i="6"/>
  <c r="N1694" i="6" s="1"/>
  <c r="G1695" i="6"/>
  <c r="N1695" i="6" s="1"/>
  <c r="G1696" i="6"/>
  <c r="N1696" i="6" s="1"/>
  <c r="G1697" i="6"/>
  <c r="N1697" i="6" s="1"/>
  <c r="G1698" i="6"/>
  <c r="N1698" i="6" s="1"/>
  <c r="G1699" i="6"/>
  <c r="N1699" i="6" s="1"/>
  <c r="G1700" i="6"/>
  <c r="N1700" i="6" s="1"/>
  <c r="G1701" i="6"/>
  <c r="N1701" i="6" s="1"/>
  <c r="G1702" i="6"/>
  <c r="N1702" i="6" s="1"/>
  <c r="G1703" i="6"/>
  <c r="N1703" i="6" s="1"/>
  <c r="G1704" i="6"/>
  <c r="N1704" i="6" s="1"/>
  <c r="G1705" i="6"/>
  <c r="N1705" i="6" s="1"/>
  <c r="G1706" i="6"/>
  <c r="N1706" i="6" s="1"/>
  <c r="G1707" i="6"/>
  <c r="N1707" i="6" s="1"/>
  <c r="G1708" i="6"/>
  <c r="N1708" i="6" s="1"/>
  <c r="G1709" i="6"/>
  <c r="N1709" i="6" s="1"/>
  <c r="G1710" i="6"/>
  <c r="N1710" i="6" s="1"/>
  <c r="G1711" i="6"/>
  <c r="N1711" i="6" s="1"/>
  <c r="G1712" i="6"/>
  <c r="N1712" i="6" s="1"/>
  <c r="G1713" i="6"/>
  <c r="N1713" i="6" s="1"/>
  <c r="G1714" i="6"/>
  <c r="N1714" i="6" s="1"/>
  <c r="G1715" i="6"/>
  <c r="N1715" i="6" s="1"/>
  <c r="G1716" i="6"/>
  <c r="N1716" i="6" s="1"/>
  <c r="G1717" i="6"/>
  <c r="N1717" i="6" s="1"/>
  <c r="G1718" i="6"/>
  <c r="N1718" i="6" s="1"/>
  <c r="G1719" i="6"/>
  <c r="N1719" i="6" s="1"/>
  <c r="G1720" i="6"/>
  <c r="N1720" i="6" s="1"/>
  <c r="G1721" i="6"/>
  <c r="N1721" i="6" s="1"/>
  <c r="G1722" i="6"/>
  <c r="N1722" i="6" s="1"/>
  <c r="G1723" i="6"/>
  <c r="N1723" i="6" s="1"/>
  <c r="G1724" i="6"/>
  <c r="N1724" i="6" s="1"/>
  <c r="G1725" i="6"/>
  <c r="N1725" i="6" s="1"/>
  <c r="G1726" i="6"/>
  <c r="N1726" i="6" s="1"/>
  <c r="G1727" i="6"/>
  <c r="N1727" i="6" s="1"/>
  <c r="G1728" i="6"/>
  <c r="N1728" i="6" s="1"/>
  <c r="G1729" i="6"/>
  <c r="N1729" i="6" s="1"/>
  <c r="G1730" i="6"/>
  <c r="N1730" i="6" s="1"/>
  <c r="G1731" i="6"/>
  <c r="N1731" i="6" s="1"/>
  <c r="G1732" i="6"/>
  <c r="N1732" i="6" s="1"/>
  <c r="G1733" i="6"/>
  <c r="N1733" i="6" s="1"/>
  <c r="G1734" i="6"/>
  <c r="N1734" i="6" s="1"/>
  <c r="G1735" i="6"/>
  <c r="N1735" i="6" s="1"/>
  <c r="G1736" i="6"/>
  <c r="N1736" i="6" s="1"/>
  <c r="G1737" i="6"/>
  <c r="N1737" i="6" s="1"/>
  <c r="G1738" i="6"/>
  <c r="N1738" i="6" s="1"/>
  <c r="G1739" i="6"/>
  <c r="N1739" i="6" s="1"/>
  <c r="G1740" i="6"/>
  <c r="N1740" i="6" s="1"/>
  <c r="G1741" i="6"/>
  <c r="N1741" i="6" s="1"/>
  <c r="G1742" i="6"/>
  <c r="N1742" i="6" s="1"/>
  <c r="G1743" i="6"/>
  <c r="N1743" i="6" s="1"/>
  <c r="G1744" i="6"/>
  <c r="N1744" i="6" s="1"/>
  <c r="G1745" i="6"/>
  <c r="N1745" i="6" s="1"/>
  <c r="G1746" i="6"/>
  <c r="N1746" i="6" s="1"/>
  <c r="G1747" i="6"/>
  <c r="N1747" i="6" s="1"/>
  <c r="G1748" i="6"/>
  <c r="N1748" i="6" s="1"/>
  <c r="G1749" i="6"/>
  <c r="N1749" i="6" s="1"/>
  <c r="G1750" i="6"/>
  <c r="N1750" i="6" s="1"/>
  <c r="G1751" i="6"/>
  <c r="N1751" i="6" s="1"/>
  <c r="G1752" i="6"/>
  <c r="N1752" i="6" s="1"/>
  <c r="G1753" i="6"/>
  <c r="N1753" i="6" s="1"/>
  <c r="G1754" i="6"/>
  <c r="N1754" i="6" s="1"/>
  <c r="G1755" i="6"/>
  <c r="N1755" i="6" s="1"/>
  <c r="G1756" i="6"/>
  <c r="N1756" i="6" s="1"/>
  <c r="G1757" i="6"/>
  <c r="N1757" i="6" s="1"/>
  <c r="G1758" i="6"/>
  <c r="N1758" i="6" s="1"/>
  <c r="G1759" i="6"/>
  <c r="N1759" i="6" s="1"/>
  <c r="G1760" i="6"/>
  <c r="N1760" i="6" s="1"/>
  <c r="G1761" i="6"/>
  <c r="N1761" i="6" s="1"/>
  <c r="G1762" i="6"/>
  <c r="N1762" i="6" s="1"/>
  <c r="G1763" i="6"/>
  <c r="N1763" i="6" s="1"/>
  <c r="G1764" i="6"/>
  <c r="N1764" i="6" s="1"/>
  <c r="G1765" i="6"/>
  <c r="N1765" i="6" s="1"/>
  <c r="G1766" i="6"/>
  <c r="N1766" i="6" s="1"/>
  <c r="G1767" i="6"/>
  <c r="N1767" i="6" s="1"/>
  <c r="G1768" i="6"/>
  <c r="N1768" i="6" s="1"/>
  <c r="G1769" i="6"/>
  <c r="N1769" i="6" s="1"/>
  <c r="G1770" i="6"/>
  <c r="N1770" i="6" s="1"/>
  <c r="G1771" i="6"/>
  <c r="N1771" i="6" s="1"/>
  <c r="G1772" i="6"/>
  <c r="N1772" i="6" s="1"/>
  <c r="G1773" i="6"/>
  <c r="N1773" i="6" s="1"/>
  <c r="G1774" i="6"/>
  <c r="N1774" i="6" s="1"/>
  <c r="G1775" i="6"/>
  <c r="N1775" i="6" s="1"/>
  <c r="G1776" i="6"/>
  <c r="N1776" i="6" s="1"/>
  <c r="G1777" i="6"/>
  <c r="N1777" i="6" s="1"/>
  <c r="G1778" i="6"/>
  <c r="N1778" i="6" s="1"/>
  <c r="G1779" i="6"/>
  <c r="N1779" i="6" s="1"/>
  <c r="G1780" i="6"/>
  <c r="N1780" i="6" s="1"/>
  <c r="G1781" i="6"/>
  <c r="N1781" i="6" s="1"/>
  <c r="G1782" i="6"/>
  <c r="N1782" i="6" s="1"/>
  <c r="G1783" i="6"/>
  <c r="N1783" i="6" s="1"/>
  <c r="G1784" i="6"/>
  <c r="N1784" i="6" s="1"/>
  <c r="G1785" i="6"/>
  <c r="N1785" i="6" s="1"/>
  <c r="G1786" i="6"/>
  <c r="N1786" i="6" s="1"/>
  <c r="G1787" i="6"/>
  <c r="N1787" i="6" s="1"/>
  <c r="G1788" i="6"/>
  <c r="N1788" i="6" s="1"/>
  <c r="G1789" i="6"/>
  <c r="N1789" i="6" s="1"/>
  <c r="G1790" i="6"/>
  <c r="N1790" i="6" s="1"/>
  <c r="G1791" i="6"/>
  <c r="N1791" i="6" s="1"/>
  <c r="G1792" i="6"/>
  <c r="N1792" i="6" s="1"/>
  <c r="G1793" i="6"/>
  <c r="N1793" i="6" s="1"/>
  <c r="G1794" i="6"/>
  <c r="N1794" i="6" s="1"/>
  <c r="G1795" i="6"/>
  <c r="N1795" i="6" s="1"/>
  <c r="G1796" i="6"/>
  <c r="N1796" i="6" s="1"/>
  <c r="G1797" i="6"/>
  <c r="N1797" i="6" s="1"/>
  <c r="G1798" i="6"/>
  <c r="N1798" i="6" s="1"/>
  <c r="G1799" i="6"/>
  <c r="N1799" i="6" s="1"/>
  <c r="G1800" i="6"/>
  <c r="N1800" i="6" s="1"/>
  <c r="G1801" i="6"/>
  <c r="N1801" i="6" s="1"/>
  <c r="G1802" i="6"/>
  <c r="N1802" i="6" s="1"/>
  <c r="G1803" i="6"/>
  <c r="N1803" i="6" s="1"/>
  <c r="G1804" i="6"/>
  <c r="N1804" i="6" s="1"/>
  <c r="G1805" i="6"/>
  <c r="N1805" i="6" s="1"/>
  <c r="G1806" i="6"/>
  <c r="N1806" i="6" s="1"/>
  <c r="G1807" i="6"/>
  <c r="N1807" i="6" s="1"/>
  <c r="G1808" i="6"/>
  <c r="N1808" i="6" s="1"/>
  <c r="G1809" i="6"/>
  <c r="N1809" i="6" s="1"/>
  <c r="G1810" i="6"/>
  <c r="N1810" i="6" s="1"/>
  <c r="G1811" i="6"/>
  <c r="N1811" i="6" s="1"/>
  <c r="G1812" i="6"/>
  <c r="N1812" i="6" s="1"/>
  <c r="G1813" i="6"/>
  <c r="N1813" i="6" s="1"/>
  <c r="G1814" i="6"/>
  <c r="N1814" i="6" s="1"/>
  <c r="G1815" i="6"/>
  <c r="N1815" i="6" s="1"/>
  <c r="G1816" i="6"/>
  <c r="N1816" i="6" s="1"/>
  <c r="G1817" i="6"/>
  <c r="N1817" i="6" s="1"/>
  <c r="G1818" i="6"/>
  <c r="N1818" i="6" s="1"/>
  <c r="G1819" i="6"/>
  <c r="N1819" i="6" s="1"/>
  <c r="G1820" i="6"/>
  <c r="N1820" i="6" s="1"/>
  <c r="G1821" i="6"/>
  <c r="N1821" i="6" s="1"/>
  <c r="G1822" i="6"/>
  <c r="N1822" i="6" s="1"/>
  <c r="G1823" i="6"/>
  <c r="N1823" i="6" s="1"/>
  <c r="G1824" i="6"/>
  <c r="N1824" i="6" s="1"/>
  <c r="G1825" i="6"/>
  <c r="N1825" i="6" s="1"/>
  <c r="G1826" i="6"/>
  <c r="N1826" i="6" s="1"/>
  <c r="G1827" i="6"/>
  <c r="N1827" i="6" s="1"/>
  <c r="G1828" i="6"/>
  <c r="N1828" i="6" s="1"/>
  <c r="G1829" i="6"/>
  <c r="N1829" i="6" s="1"/>
  <c r="G1830" i="6"/>
  <c r="N1830" i="6" s="1"/>
  <c r="G1831" i="6"/>
  <c r="N1831" i="6" s="1"/>
  <c r="G1832" i="6"/>
  <c r="N1832" i="6" s="1"/>
  <c r="G1833" i="6"/>
  <c r="N1833" i="6" s="1"/>
  <c r="G1834" i="6"/>
  <c r="N1834" i="6" s="1"/>
  <c r="G1835" i="6"/>
  <c r="N1835" i="6" s="1"/>
  <c r="G1836" i="6"/>
  <c r="N1836" i="6" s="1"/>
  <c r="G1837" i="6"/>
  <c r="N1837" i="6" s="1"/>
  <c r="G1838" i="6"/>
  <c r="N1838" i="6" s="1"/>
  <c r="G1839" i="6"/>
  <c r="N1839" i="6" s="1"/>
  <c r="G1840" i="6"/>
  <c r="N1840" i="6" s="1"/>
  <c r="G1841" i="6"/>
  <c r="N1841" i="6" s="1"/>
  <c r="G1842" i="6"/>
  <c r="N1842" i="6" s="1"/>
  <c r="G1843" i="6"/>
  <c r="N1843" i="6" s="1"/>
  <c r="G1844" i="6"/>
  <c r="N1844" i="6" s="1"/>
  <c r="G1845" i="6"/>
  <c r="N1845" i="6" s="1"/>
  <c r="G1846" i="6"/>
  <c r="N1846" i="6" s="1"/>
  <c r="G1847" i="6"/>
  <c r="N1847" i="6" s="1"/>
  <c r="G1848" i="6"/>
  <c r="N1848" i="6" s="1"/>
  <c r="G1849" i="6"/>
  <c r="N1849" i="6" s="1"/>
  <c r="G1850" i="6"/>
  <c r="N1850" i="6" s="1"/>
  <c r="G1851" i="6"/>
  <c r="N1851" i="6" s="1"/>
  <c r="G1852" i="6"/>
  <c r="N1852" i="6" s="1"/>
  <c r="G1853" i="6"/>
  <c r="N1853" i="6" s="1"/>
  <c r="G1854" i="6"/>
  <c r="N1854" i="6" s="1"/>
  <c r="G1855" i="6"/>
  <c r="N1855" i="6" s="1"/>
  <c r="G1856" i="6"/>
  <c r="N1856" i="6" s="1"/>
  <c r="G1857" i="6"/>
  <c r="N1857" i="6" s="1"/>
  <c r="G1858" i="6"/>
  <c r="N1858" i="6" s="1"/>
  <c r="G1859" i="6"/>
  <c r="N1859" i="6" s="1"/>
  <c r="G1860" i="6"/>
  <c r="N1860" i="6" s="1"/>
  <c r="G1861" i="6"/>
  <c r="N1861" i="6" s="1"/>
  <c r="G1862" i="6"/>
  <c r="N1862" i="6" s="1"/>
  <c r="G1863" i="6"/>
  <c r="N1863" i="6" s="1"/>
  <c r="G1864" i="6"/>
  <c r="N1864" i="6" s="1"/>
  <c r="G1865" i="6"/>
  <c r="N1865" i="6" s="1"/>
  <c r="G1866" i="6"/>
  <c r="N1866" i="6" s="1"/>
  <c r="G1867" i="6"/>
  <c r="N1867" i="6" s="1"/>
  <c r="G1868" i="6"/>
  <c r="N1868" i="6" s="1"/>
  <c r="G1869" i="6"/>
  <c r="N1869" i="6" s="1"/>
  <c r="G1870" i="6"/>
  <c r="N1870" i="6" s="1"/>
  <c r="G1871" i="6"/>
  <c r="N1871" i="6" s="1"/>
  <c r="G1872" i="6"/>
  <c r="N1872" i="6" s="1"/>
  <c r="G1873" i="6"/>
  <c r="N1873" i="6" s="1"/>
  <c r="G1874" i="6"/>
  <c r="N1874" i="6" s="1"/>
  <c r="G1875" i="6"/>
  <c r="N1875" i="6" s="1"/>
  <c r="G1876" i="6"/>
  <c r="N1876" i="6" s="1"/>
  <c r="G1877" i="6"/>
  <c r="N1877" i="6" s="1"/>
  <c r="G1878" i="6"/>
  <c r="N1878" i="6" s="1"/>
  <c r="G1879" i="6"/>
  <c r="N1879" i="6" s="1"/>
  <c r="G1880" i="6"/>
  <c r="N1880" i="6" s="1"/>
  <c r="G1881" i="6"/>
  <c r="N1881" i="6" s="1"/>
  <c r="G1882" i="6"/>
  <c r="N1882" i="6" s="1"/>
  <c r="G1883" i="6"/>
  <c r="N1883" i="6" s="1"/>
  <c r="G1884" i="6"/>
  <c r="N1884" i="6" s="1"/>
  <c r="G1885" i="6"/>
  <c r="N1885" i="6" s="1"/>
  <c r="G1886" i="6"/>
  <c r="N1886" i="6" s="1"/>
  <c r="G1887" i="6"/>
  <c r="N1887" i="6" s="1"/>
  <c r="G1888" i="6"/>
  <c r="N1888" i="6" s="1"/>
  <c r="G1889" i="6"/>
  <c r="N1889" i="6" s="1"/>
  <c r="G1890" i="6"/>
  <c r="N1890" i="6" s="1"/>
  <c r="G1891" i="6"/>
  <c r="N1891" i="6" s="1"/>
  <c r="G1892" i="6"/>
  <c r="N1892" i="6" s="1"/>
  <c r="G1893" i="6"/>
  <c r="N1893" i="6" s="1"/>
  <c r="G1894" i="6"/>
  <c r="N1894" i="6" s="1"/>
  <c r="G1895" i="6"/>
  <c r="N1895" i="6" s="1"/>
  <c r="G1896" i="6"/>
  <c r="N1896" i="6" s="1"/>
  <c r="G1897" i="6"/>
  <c r="N1897" i="6" s="1"/>
  <c r="G1898" i="6"/>
  <c r="N1898" i="6" s="1"/>
  <c r="G1899" i="6"/>
  <c r="N1899" i="6" s="1"/>
  <c r="G1900" i="6"/>
  <c r="N1900" i="6" s="1"/>
  <c r="G1901" i="6"/>
  <c r="N1901" i="6" s="1"/>
  <c r="G1902" i="6"/>
  <c r="N1902" i="6" s="1"/>
  <c r="G1903" i="6"/>
  <c r="N1903" i="6" s="1"/>
  <c r="G1904" i="6"/>
  <c r="N1904" i="6" s="1"/>
  <c r="G1905" i="6"/>
  <c r="N1905" i="6" s="1"/>
  <c r="G1906" i="6"/>
  <c r="N1906" i="6" s="1"/>
  <c r="G1907" i="6"/>
  <c r="N1907" i="6" s="1"/>
  <c r="G1908" i="6"/>
  <c r="N1908" i="6" s="1"/>
  <c r="G1909" i="6"/>
  <c r="N1909" i="6" s="1"/>
  <c r="G1910" i="6"/>
  <c r="N1910" i="6" s="1"/>
  <c r="G1911" i="6"/>
  <c r="N1911" i="6" s="1"/>
  <c r="G1912" i="6"/>
  <c r="N1912" i="6" s="1"/>
  <c r="G1913" i="6"/>
  <c r="N1913" i="6" s="1"/>
  <c r="G1914" i="6"/>
  <c r="N1914" i="6" s="1"/>
  <c r="G1915" i="6"/>
  <c r="N1915" i="6" s="1"/>
  <c r="G1916" i="6"/>
  <c r="N1916" i="6" s="1"/>
  <c r="G1917" i="6"/>
  <c r="N1917" i="6" s="1"/>
  <c r="G1918" i="6"/>
  <c r="N1918" i="6" s="1"/>
  <c r="G1919" i="6"/>
  <c r="N1919" i="6" s="1"/>
  <c r="G1920" i="6"/>
  <c r="N1920" i="6" s="1"/>
  <c r="G1921" i="6"/>
  <c r="N1921" i="6" s="1"/>
  <c r="G1922" i="6"/>
  <c r="N1922" i="6" s="1"/>
  <c r="G1923" i="6"/>
  <c r="N1923" i="6" s="1"/>
  <c r="G1924" i="6"/>
  <c r="N1924" i="6" s="1"/>
  <c r="G1925" i="6"/>
  <c r="N1925" i="6" s="1"/>
  <c r="G1926" i="6"/>
  <c r="N1926" i="6" s="1"/>
  <c r="G1927" i="6"/>
  <c r="N1927" i="6" s="1"/>
  <c r="G1928" i="6"/>
  <c r="N1928" i="6" s="1"/>
  <c r="G1929" i="6"/>
  <c r="N1929" i="6" s="1"/>
  <c r="G1930" i="6"/>
  <c r="N1930" i="6" s="1"/>
  <c r="G1931" i="6"/>
  <c r="N1931" i="6" s="1"/>
  <c r="G1932" i="6"/>
  <c r="N1932" i="6" s="1"/>
  <c r="G1933" i="6"/>
  <c r="N1933" i="6" s="1"/>
  <c r="G1934" i="6"/>
  <c r="N1934" i="6" s="1"/>
  <c r="G1935" i="6"/>
  <c r="N1935" i="6" s="1"/>
  <c r="G1936" i="6"/>
  <c r="N1936" i="6" s="1"/>
  <c r="G1937" i="6"/>
  <c r="N1937" i="6" s="1"/>
  <c r="G1938" i="6"/>
  <c r="N1938" i="6" s="1"/>
  <c r="G1939" i="6"/>
  <c r="N1939" i="6" s="1"/>
  <c r="G1940" i="6"/>
  <c r="N1940" i="6" s="1"/>
  <c r="G1941" i="6"/>
  <c r="N1941" i="6" s="1"/>
  <c r="G1942" i="6"/>
  <c r="N1942" i="6" s="1"/>
  <c r="G1943" i="6"/>
  <c r="N1943" i="6" s="1"/>
  <c r="G1944" i="6"/>
  <c r="N1944" i="6" s="1"/>
  <c r="G1945" i="6"/>
  <c r="N1945" i="6" s="1"/>
  <c r="G1946" i="6"/>
  <c r="N1946" i="6" s="1"/>
  <c r="G1947" i="6"/>
  <c r="N1947" i="6" s="1"/>
  <c r="G1948" i="6"/>
  <c r="N1948" i="6" s="1"/>
  <c r="G1949" i="6"/>
  <c r="N1949" i="6" s="1"/>
  <c r="G1950" i="6"/>
  <c r="N1950" i="6" s="1"/>
  <c r="G1951" i="6"/>
  <c r="N1951" i="6" s="1"/>
  <c r="G1952" i="6"/>
  <c r="N1952" i="6" s="1"/>
  <c r="G1953" i="6"/>
  <c r="N1953" i="6" s="1"/>
  <c r="G1954" i="6"/>
  <c r="N1954" i="6" s="1"/>
  <c r="G1955" i="6"/>
  <c r="N1955" i="6" s="1"/>
  <c r="G1956" i="6"/>
  <c r="N1956" i="6" s="1"/>
  <c r="G1957" i="6"/>
  <c r="N1957" i="6" s="1"/>
  <c r="G1958" i="6"/>
  <c r="N1958" i="6" s="1"/>
  <c r="G1959" i="6"/>
  <c r="N1959" i="6" s="1"/>
  <c r="G1960" i="6"/>
  <c r="N1960" i="6" s="1"/>
  <c r="G1961" i="6"/>
  <c r="N1961" i="6" s="1"/>
  <c r="G1962" i="6"/>
  <c r="N1962" i="6" s="1"/>
  <c r="G1963" i="6"/>
  <c r="N1963" i="6" s="1"/>
  <c r="G1964" i="6"/>
  <c r="N1964" i="6" s="1"/>
  <c r="G1965" i="6"/>
  <c r="N1965" i="6" s="1"/>
  <c r="G1966" i="6"/>
  <c r="N1966" i="6" s="1"/>
  <c r="G1967" i="6"/>
  <c r="N1967" i="6" s="1"/>
  <c r="G1968" i="6"/>
  <c r="N1968" i="6" s="1"/>
  <c r="G1969" i="6"/>
  <c r="N1969" i="6" s="1"/>
  <c r="G1970" i="6"/>
  <c r="N1970" i="6" s="1"/>
  <c r="G1971" i="6"/>
  <c r="N1971" i="6" s="1"/>
  <c r="G1972" i="6"/>
  <c r="N1972" i="6" s="1"/>
  <c r="G1973" i="6"/>
  <c r="N1973" i="6" s="1"/>
  <c r="G1974" i="6"/>
  <c r="N1974" i="6" s="1"/>
  <c r="G1975" i="6"/>
  <c r="N1975" i="6" s="1"/>
  <c r="G1976" i="6"/>
  <c r="N1976" i="6" s="1"/>
  <c r="G1977" i="6"/>
  <c r="N1977" i="6" s="1"/>
  <c r="G1978" i="6"/>
  <c r="N1978" i="6" s="1"/>
  <c r="G1979" i="6"/>
  <c r="N1979" i="6" s="1"/>
  <c r="G1980" i="6"/>
  <c r="N1980" i="6" s="1"/>
  <c r="G1981" i="6"/>
  <c r="N1981" i="6" s="1"/>
  <c r="G1982" i="6"/>
  <c r="N1982" i="6" s="1"/>
  <c r="G1983" i="6"/>
  <c r="N1983" i="6" s="1"/>
  <c r="G1984" i="6"/>
  <c r="N1984" i="6" s="1"/>
  <c r="G1985" i="6"/>
  <c r="N1985" i="6" s="1"/>
  <c r="G1986" i="6"/>
  <c r="N1986" i="6" s="1"/>
  <c r="G1987" i="6"/>
  <c r="N1987" i="6" s="1"/>
  <c r="G1988" i="6"/>
  <c r="N1988" i="6" s="1"/>
  <c r="G1989" i="6"/>
  <c r="N1989" i="6" s="1"/>
  <c r="G1990" i="6"/>
  <c r="N1990" i="6" s="1"/>
  <c r="G1991" i="6"/>
  <c r="N1991" i="6" s="1"/>
  <c r="G1992" i="6"/>
  <c r="N1992" i="6" s="1"/>
  <c r="G1993" i="6"/>
  <c r="N1993" i="6" s="1"/>
  <c r="G1994" i="6"/>
  <c r="N1994" i="6" s="1"/>
  <c r="G1995" i="6"/>
  <c r="N1995" i="6" s="1"/>
  <c r="G1996" i="6"/>
  <c r="N1996" i="6" s="1"/>
  <c r="G1997" i="6"/>
  <c r="N1997" i="6" s="1"/>
  <c r="G1998" i="6"/>
  <c r="N1998" i="6" s="1"/>
  <c r="G1999" i="6"/>
  <c r="N1999" i="6" s="1"/>
  <c r="G2000" i="6"/>
  <c r="N2000" i="6" s="1"/>
  <c r="G2001" i="6"/>
  <c r="N2001" i="6" s="1"/>
  <c r="G2002" i="6"/>
  <c r="N2002" i="6" s="1"/>
  <c r="G2003" i="6"/>
  <c r="N2003" i="6" s="1"/>
  <c r="G2004" i="6"/>
  <c r="N2004" i="6" s="1"/>
  <c r="G2005" i="6"/>
  <c r="N2005" i="6" s="1"/>
  <c r="G2006" i="6"/>
  <c r="N2006" i="6" s="1"/>
  <c r="G2007" i="6"/>
  <c r="N2007" i="6" s="1"/>
  <c r="G2008" i="6"/>
  <c r="N2008" i="6" s="1"/>
  <c r="G2009" i="6"/>
  <c r="N2009" i="6" s="1"/>
  <c r="G2010" i="6"/>
  <c r="N2010" i="6" s="1"/>
  <c r="G2011" i="6"/>
  <c r="N2011" i="6" s="1"/>
  <c r="G2012" i="6"/>
  <c r="N2012" i="6" s="1"/>
  <c r="G2013" i="6"/>
  <c r="N2013" i="6" s="1"/>
  <c r="G2014" i="6"/>
  <c r="N2014" i="6" s="1"/>
  <c r="G2015" i="6"/>
  <c r="N2015" i="6" s="1"/>
  <c r="G2016" i="6"/>
  <c r="N2016" i="6" s="1"/>
  <c r="G2017" i="6"/>
  <c r="N2017" i="6" s="1"/>
  <c r="G2018" i="6"/>
  <c r="N2018" i="6" s="1"/>
  <c r="G2019" i="6"/>
  <c r="N2019" i="6" s="1"/>
  <c r="G2020" i="6"/>
  <c r="N2020" i="6" s="1"/>
  <c r="G2021" i="6"/>
  <c r="N2021" i="6" s="1"/>
  <c r="G2022" i="6"/>
  <c r="N2022" i="6" s="1"/>
  <c r="G2023" i="6"/>
  <c r="N2023" i="6" s="1"/>
  <c r="G2024" i="6"/>
  <c r="N2024" i="6" s="1"/>
  <c r="G2025" i="6"/>
  <c r="N2025" i="6" s="1"/>
  <c r="G2026" i="6"/>
  <c r="N2026" i="6" s="1"/>
  <c r="G2027" i="6"/>
  <c r="N2027" i="6" s="1"/>
  <c r="G2028" i="6"/>
  <c r="N2028" i="6" s="1"/>
  <c r="G2029" i="6"/>
  <c r="N2029" i="6" s="1"/>
  <c r="G2030" i="6"/>
  <c r="N2030" i="6" s="1"/>
  <c r="G2031" i="6"/>
  <c r="N2031" i="6" s="1"/>
  <c r="G2032" i="6"/>
  <c r="N2032" i="6" s="1"/>
  <c r="G2033" i="6"/>
  <c r="N2033" i="6" s="1"/>
  <c r="G2034" i="6"/>
  <c r="N2034" i="6" s="1"/>
  <c r="G2035" i="6"/>
  <c r="N2035" i="6" s="1"/>
  <c r="G2036" i="6"/>
  <c r="N2036" i="6" s="1"/>
  <c r="G2037" i="6"/>
  <c r="N2037" i="6" s="1"/>
  <c r="G2038" i="6"/>
  <c r="N2038" i="6" s="1"/>
  <c r="G2039" i="6"/>
  <c r="N2039" i="6" s="1"/>
  <c r="G2040" i="6"/>
  <c r="N2040" i="6" s="1"/>
  <c r="G2041" i="6"/>
  <c r="N2041" i="6" s="1"/>
  <c r="G2042" i="6"/>
  <c r="N2042" i="6" s="1"/>
  <c r="G2043" i="6"/>
  <c r="N2043" i="6" s="1"/>
  <c r="G2044" i="6"/>
  <c r="N2044" i="6" s="1"/>
  <c r="G2045" i="6"/>
  <c r="N2045" i="6" s="1"/>
  <c r="G2046" i="6"/>
  <c r="N2046" i="6" s="1"/>
  <c r="G2047" i="6"/>
  <c r="N2047" i="6" s="1"/>
  <c r="G2048" i="6"/>
  <c r="N2048" i="6" s="1"/>
  <c r="G2049" i="6"/>
  <c r="N2049" i="6" s="1"/>
  <c r="G2050" i="6"/>
  <c r="N2050" i="6" s="1"/>
  <c r="G2051" i="6"/>
  <c r="N2051" i="6" s="1"/>
  <c r="G2052" i="6"/>
  <c r="N2052" i="6" s="1"/>
  <c r="G2053" i="6"/>
  <c r="N2053" i="6" s="1"/>
  <c r="G2054" i="6"/>
  <c r="N2054" i="6" s="1"/>
  <c r="G2055" i="6"/>
  <c r="N2055" i="6" s="1"/>
  <c r="G2056" i="6"/>
  <c r="N2056" i="6" s="1"/>
  <c r="G2057" i="6"/>
  <c r="N2057" i="6" s="1"/>
  <c r="G2058" i="6"/>
  <c r="N2058" i="6" s="1"/>
  <c r="G2059" i="6"/>
  <c r="N2059" i="6" s="1"/>
  <c r="G2060" i="6"/>
  <c r="N2060" i="6" s="1"/>
  <c r="G2061" i="6"/>
  <c r="N2061" i="6" s="1"/>
  <c r="G2062" i="6"/>
  <c r="N2062" i="6" s="1"/>
  <c r="G2063" i="6"/>
  <c r="N2063" i="6" s="1"/>
  <c r="G2064" i="6"/>
  <c r="N2064" i="6" s="1"/>
  <c r="G2065" i="6"/>
  <c r="N2065" i="6" s="1"/>
  <c r="G2066" i="6"/>
  <c r="N2066" i="6" s="1"/>
  <c r="G2067" i="6"/>
  <c r="N2067" i="6" s="1"/>
  <c r="G2068" i="6"/>
  <c r="N2068" i="6" s="1"/>
  <c r="G2069" i="6"/>
  <c r="N2069" i="6" s="1"/>
  <c r="G2070" i="6"/>
  <c r="N2070" i="6" s="1"/>
  <c r="G2071" i="6"/>
  <c r="N2071" i="6" s="1"/>
  <c r="G2072" i="6"/>
  <c r="N2072" i="6" s="1"/>
  <c r="G2073" i="6"/>
  <c r="N2073" i="6" s="1"/>
  <c r="G2074" i="6"/>
  <c r="N2074" i="6" s="1"/>
  <c r="G2075" i="6"/>
  <c r="N2075" i="6" s="1"/>
  <c r="G2076" i="6"/>
  <c r="N2076" i="6" s="1"/>
  <c r="G2077" i="6"/>
  <c r="N2077" i="6" s="1"/>
  <c r="G2078" i="6"/>
  <c r="N2078" i="6" s="1"/>
  <c r="G2079" i="6"/>
  <c r="N2079" i="6" s="1"/>
  <c r="G2080" i="6"/>
  <c r="N2080" i="6" s="1"/>
  <c r="G2081" i="6"/>
  <c r="N2081" i="6" s="1"/>
  <c r="G2082" i="6"/>
  <c r="N2082" i="6" s="1"/>
  <c r="G2083" i="6"/>
  <c r="N2083" i="6" s="1"/>
  <c r="G2084" i="6"/>
  <c r="N2084" i="6" s="1"/>
  <c r="G2085" i="6"/>
  <c r="N2085" i="6" s="1"/>
  <c r="G2086" i="6"/>
  <c r="N2086" i="6" s="1"/>
  <c r="G2087" i="6"/>
  <c r="N2087" i="6" s="1"/>
  <c r="G2088" i="6"/>
  <c r="N2088" i="6" s="1"/>
  <c r="G2089" i="6"/>
  <c r="N2089" i="6" s="1"/>
  <c r="G2090" i="6"/>
  <c r="N2090" i="6" s="1"/>
  <c r="G2091" i="6"/>
  <c r="N2091" i="6" s="1"/>
  <c r="G2092" i="6"/>
  <c r="N2092" i="6" s="1"/>
  <c r="G2093" i="6"/>
  <c r="N2093" i="6" s="1"/>
  <c r="G2094" i="6"/>
  <c r="N2094" i="6" s="1"/>
  <c r="G2095" i="6"/>
  <c r="N2095" i="6" s="1"/>
  <c r="G2096" i="6"/>
  <c r="N2096" i="6" s="1"/>
  <c r="G2097" i="6"/>
  <c r="N2097" i="6" s="1"/>
  <c r="G2098" i="6"/>
  <c r="N2098" i="6" s="1"/>
  <c r="G2099" i="6"/>
  <c r="N2099" i="6" s="1"/>
  <c r="G2100" i="6"/>
  <c r="N2100" i="6" s="1"/>
  <c r="G2101" i="6"/>
  <c r="N2101" i="6" s="1"/>
  <c r="G2102" i="6"/>
  <c r="N2102" i="6" s="1"/>
  <c r="G2103" i="6"/>
  <c r="N2103" i="6" s="1"/>
  <c r="G2104" i="6"/>
  <c r="N2104" i="6" s="1"/>
  <c r="G2105" i="6"/>
  <c r="N2105" i="6" s="1"/>
  <c r="G2106" i="6"/>
  <c r="N2106" i="6" s="1"/>
  <c r="G2107" i="6"/>
  <c r="N2107" i="6" s="1"/>
  <c r="G2108" i="6"/>
  <c r="N2108" i="6" s="1"/>
  <c r="G2109" i="6"/>
  <c r="N2109" i="6" s="1"/>
  <c r="G2110" i="6"/>
  <c r="N2110" i="6" s="1"/>
  <c r="G2111" i="6"/>
  <c r="N2111" i="6" s="1"/>
  <c r="G2112" i="6"/>
  <c r="N2112" i="6" s="1"/>
  <c r="G2113" i="6"/>
  <c r="N2113" i="6" s="1"/>
  <c r="G2114" i="6"/>
  <c r="N2114" i="6" s="1"/>
  <c r="G2115" i="6"/>
  <c r="N2115" i="6" s="1"/>
  <c r="G2116" i="6"/>
  <c r="N2116" i="6" s="1"/>
  <c r="G2117" i="6"/>
  <c r="N2117" i="6" s="1"/>
  <c r="G2118" i="6"/>
  <c r="N2118" i="6" s="1"/>
  <c r="G2119" i="6"/>
  <c r="N2119" i="6" s="1"/>
  <c r="G2120" i="6"/>
  <c r="N2120" i="6" s="1"/>
  <c r="G2121" i="6"/>
  <c r="N2121" i="6" s="1"/>
  <c r="G2122" i="6"/>
  <c r="N2122" i="6" s="1"/>
  <c r="G2123" i="6"/>
  <c r="N2123" i="6" s="1"/>
  <c r="G2124" i="6"/>
  <c r="N2124" i="6" s="1"/>
  <c r="G2125" i="6"/>
  <c r="N2125" i="6" s="1"/>
  <c r="G2126" i="6"/>
  <c r="N2126" i="6" s="1"/>
  <c r="G2127" i="6"/>
  <c r="N2127" i="6" s="1"/>
  <c r="G2128" i="6"/>
  <c r="N2128" i="6" s="1"/>
  <c r="G2129" i="6"/>
  <c r="N2129" i="6" s="1"/>
  <c r="G2130" i="6"/>
  <c r="N2130" i="6" s="1"/>
  <c r="G2131" i="6"/>
  <c r="N2131" i="6" s="1"/>
  <c r="G2132" i="6"/>
  <c r="N2132" i="6" s="1"/>
  <c r="G2133" i="6"/>
  <c r="N2133" i="6" s="1"/>
  <c r="G2134" i="6"/>
  <c r="N2134" i="6" s="1"/>
  <c r="G2135" i="6"/>
  <c r="N2135" i="6" s="1"/>
  <c r="G2136" i="6"/>
  <c r="N2136" i="6" s="1"/>
  <c r="G2137" i="6"/>
  <c r="N2137" i="6" s="1"/>
  <c r="G2138" i="6"/>
  <c r="N2138" i="6" s="1"/>
  <c r="G2139" i="6"/>
  <c r="N2139" i="6" s="1"/>
  <c r="G2140" i="6"/>
  <c r="N2140" i="6" s="1"/>
  <c r="G2141" i="6"/>
  <c r="N2141" i="6" s="1"/>
  <c r="G2142" i="6"/>
  <c r="N2142" i="6" s="1"/>
  <c r="G2143" i="6"/>
  <c r="N2143" i="6" s="1"/>
  <c r="G2144" i="6"/>
  <c r="N2144" i="6" s="1"/>
  <c r="G2145" i="6"/>
  <c r="N2145" i="6" s="1"/>
  <c r="G2146" i="6"/>
  <c r="N2146" i="6" s="1"/>
  <c r="G2147" i="6"/>
  <c r="N2147" i="6" s="1"/>
  <c r="G2148" i="6"/>
  <c r="N2148" i="6" s="1"/>
  <c r="G2149" i="6"/>
  <c r="N2149" i="6" s="1"/>
  <c r="G2150" i="6"/>
  <c r="N2150" i="6" s="1"/>
  <c r="G2151" i="6"/>
  <c r="N2151" i="6" s="1"/>
  <c r="G2152" i="6"/>
  <c r="N2152" i="6" s="1"/>
  <c r="G2153" i="6"/>
  <c r="N2153" i="6" s="1"/>
  <c r="G2154" i="6"/>
  <c r="N2154" i="6" s="1"/>
  <c r="G2155" i="6"/>
  <c r="N2155" i="6" s="1"/>
  <c r="G2156" i="6"/>
  <c r="N2156" i="6" s="1"/>
  <c r="G2157" i="6"/>
  <c r="N2157" i="6" s="1"/>
  <c r="G2158" i="6"/>
  <c r="N2158" i="6" s="1"/>
  <c r="G2159" i="6"/>
  <c r="N2159" i="6" s="1"/>
  <c r="G2160" i="6"/>
  <c r="N2160" i="6" s="1"/>
  <c r="G2161" i="6"/>
  <c r="N2161" i="6" s="1"/>
  <c r="G2162" i="6"/>
  <c r="N2162" i="6" s="1"/>
  <c r="G2163" i="6"/>
  <c r="N2163" i="6" s="1"/>
  <c r="G2164" i="6"/>
  <c r="N2164" i="6" s="1"/>
  <c r="G2165" i="6"/>
  <c r="N2165" i="6" s="1"/>
  <c r="G2166" i="6"/>
  <c r="N2166" i="6" s="1"/>
  <c r="G2167" i="6"/>
  <c r="N2167" i="6" s="1"/>
  <c r="G2168" i="6"/>
  <c r="N2168" i="6" s="1"/>
  <c r="G2169" i="6"/>
  <c r="N2169" i="6" s="1"/>
  <c r="G2170" i="6"/>
  <c r="N2170" i="6" s="1"/>
  <c r="G2171" i="6"/>
  <c r="N2171" i="6" s="1"/>
  <c r="G2172" i="6"/>
  <c r="N2172" i="6" s="1"/>
  <c r="G2173" i="6"/>
  <c r="N2173" i="6" s="1"/>
  <c r="G2174" i="6"/>
  <c r="N2174" i="6" s="1"/>
  <c r="G2175" i="6"/>
  <c r="N2175" i="6" s="1"/>
  <c r="G2176" i="6"/>
  <c r="N2176" i="6" s="1"/>
  <c r="G2177" i="6"/>
  <c r="N2177" i="6" s="1"/>
  <c r="G2178" i="6"/>
  <c r="N2178" i="6" s="1"/>
  <c r="G2179" i="6"/>
  <c r="N2179" i="6" s="1"/>
  <c r="G2180" i="6"/>
  <c r="N2180" i="6" s="1"/>
  <c r="G2181" i="6"/>
  <c r="N2181" i="6" s="1"/>
  <c r="G2182" i="6"/>
  <c r="N2182" i="6" s="1"/>
  <c r="G2183" i="6"/>
  <c r="N2183" i="6" s="1"/>
  <c r="G2184" i="6"/>
  <c r="N2184" i="6" s="1"/>
  <c r="G2185" i="6"/>
  <c r="N2185" i="6" s="1"/>
  <c r="G2186" i="6"/>
  <c r="N2186" i="6" s="1"/>
  <c r="G2187" i="6"/>
  <c r="N2187" i="6" s="1"/>
  <c r="G2188" i="6"/>
  <c r="N2188" i="6" s="1"/>
  <c r="G2189" i="6"/>
  <c r="N2189" i="6" s="1"/>
  <c r="G2190" i="6"/>
  <c r="N2190" i="6" s="1"/>
  <c r="G2191" i="6"/>
  <c r="N2191" i="6" s="1"/>
  <c r="G2192" i="6"/>
  <c r="N2192" i="6" s="1"/>
  <c r="G2193" i="6"/>
  <c r="N2193" i="6" s="1"/>
  <c r="G2194" i="6"/>
  <c r="N2194" i="6" s="1"/>
  <c r="G2195" i="6"/>
  <c r="N2195" i="6" s="1"/>
  <c r="G2196" i="6"/>
  <c r="N2196" i="6" s="1"/>
  <c r="G2197" i="6"/>
  <c r="N2197" i="6" s="1"/>
  <c r="G2198" i="6"/>
  <c r="N2198" i="6" s="1"/>
  <c r="G2199" i="6"/>
  <c r="N2199" i="6" s="1"/>
  <c r="G2200" i="6"/>
  <c r="N2200" i="6" s="1"/>
  <c r="G2201" i="6"/>
  <c r="N2201" i="6" s="1"/>
  <c r="G2202" i="6"/>
  <c r="N2202" i="6" s="1"/>
  <c r="G2203" i="6"/>
  <c r="N2203" i="6" s="1"/>
  <c r="G2204" i="6"/>
  <c r="N2204" i="6" s="1"/>
  <c r="G2205" i="6"/>
  <c r="N2205" i="6" s="1"/>
  <c r="G2206" i="6"/>
  <c r="N2206" i="6" s="1"/>
  <c r="G2207" i="6"/>
  <c r="N2207" i="6" s="1"/>
  <c r="G2208" i="6"/>
  <c r="N2208" i="6" s="1"/>
  <c r="G2209" i="6"/>
  <c r="N2209" i="6" s="1"/>
  <c r="G2210" i="6"/>
  <c r="N2210" i="6" s="1"/>
  <c r="G2211" i="6"/>
  <c r="N2211" i="6" s="1"/>
  <c r="G2212" i="6"/>
  <c r="N2212" i="6" s="1"/>
  <c r="G2213" i="6"/>
  <c r="N2213" i="6" s="1"/>
  <c r="G2214" i="6"/>
  <c r="N2214" i="6" s="1"/>
  <c r="G2215" i="6"/>
  <c r="N2215" i="6" s="1"/>
  <c r="G2216" i="6"/>
  <c r="N2216" i="6" s="1"/>
  <c r="G2217" i="6"/>
  <c r="N2217" i="6" s="1"/>
  <c r="G2218" i="6"/>
  <c r="N2218" i="6" s="1"/>
  <c r="G2219" i="6"/>
  <c r="N2219" i="6" s="1"/>
  <c r="G2220" i="6"/>
  <c r="N2220" i="6" s="1"/>
  <c r="G2221" i="6"/>
  <c r="N2221" i="6" s="1"/>
  <c r="G2222" i="6"/>
  <c r="N2222" i="6" s="1"/>
  <c r="G2223" i="6"/>
  <c r="N2223" i="6" s="1"/>
  <c r="G2224" i="6"/>
  <c r="N2224" i="6" s="1"/>
  <c r="G2225" i="6"/>
  <c r="N2225" i="6" s="1"/>
  <c r="G2226" i="6"/>
  <c r="N2226" i="6" s="1"/>
  <c r="G2227" i="6"/>
  <c r="N2227" i="6" s="1"/>
  <c r="G2228" i="6"/>
  <c r="N2228" i="6" s="1"/>
  <c r="G2229" i="6"/>
  <c r="N2229" i="6" s="1"/>
  <c r="G2230" i="6"/>
  <c r="N2230" i="6" s="1"/>
  <c r="G2231" i="6"/>
  <c r="N2231" i="6" s="1"/>
  <c r="G2232" i="6"/>
  <c r="N2232" i="6" s="1"/>
  <c r="G2233" i="6"/>
  <c r="N2233" i="6" s="1"/>
  <c r="G2234" i="6"/>
  <c r="N2234" i="6" s="1"/>
  <c r="G2235" i="6"/>
  <c r="N2235" i="6" s="1"/>
  <c r="G2236" i="6"/>
  <c r="N2236" i="6" s="1"/>
  <c r="G2237" i="6"/>
  <c r="N2237" i="6" s="1"/>
  <c r="G2238" i="6"/>
  <c r="N2238" i="6" s="1"/>
  <c r="G2239" i="6"/>
  <c r="N2239" i="6" s="1"/>
  <c r="G2240" i="6"/>
  <c r="N2240" i="6" s="1"/>
  <c r="G2241" i="6"/>
  <c r="N2241" i="6" s="1"/>
  <c r="G2242" i="6"/>
  <c r="N2242" i="6" s="1"/>
  <c r="G2243" i="6"/>
  <c r="N2243" i="6" s="1"/>
  <c r="G2244" i="6"/>
  <c r="N2244" i="6" s="1"/>
  <c r="G2245" i="6"/>
  <c r="N2245" i="6" s="1"/>
  <c r="G2246" i="6"/>
  <c r="N2246" i="6" s="1"/>
  <c r="G2247" i="6"/>
  <c r="N2247" i="6" s="1"/>
  <c r="G2248" i="6"/>
  <c r="N2248" i="6" s="1"/>
  <c r="G2249" i="6"/>
  <c r="N2249" i="6" s="1"/>
  <c r="G2250" i="6"/>
  <c r="N2250" i="6" s="1"/>
  <c r="G2251" i="6"/>
  <c r="N2251" i="6" s="1"/>
  <c r="G2252" i="6"/>
  <c r="N2252" i="6" s="1"/>
  <c r="G2253" i="6"/>
  <c r="N2253" i="6" s="1"/>
  <c r="G2254" i="6"/>
  <c r="N2254" i="6" s="1"/>
  <c r="G2255" i="6"/>
  <c r="N2255" i="6" s="1"/>
  <c r="G2256" i="6"/>
  <c r="N2256" i="6" s="1"/>
  <c r="G2257" i="6"/>
  <c r="N2257" i="6" s="1"/>
  <c r="G2258" i="6"/>
  <c r="N2258" i="6" s="1"/>
  <c r="G2259" i="6"/>
  <c r="N2259" i="6" s="1"/>
  <c r="G2260" i="6"/>
  <c r="N2260" i="6" s="1"/>
  <c r="G2261" i="6"/>
  <c r="N2261" i="6" s="1"/>
  <c r="G2262" i="6"/>
  <c r="N2262" i="6" s="1"/>
  <c r="G2263" i="6"/>
  <c r="N2263" i="6" s="1"/>
  <c r="G2264" i="6"/>
  <c r="N2264" i="6" s="1"/>
  <c r="G2265" i="6"/>
  <c r="N2265" i="6" s="1"/>
  <c r="G2266" i="6"/>
  <c r="N2266" i="6" s="1"/>
  <c r="G2267" i="6"/>
  <c r="N2267" i="6" s="1"/>
  <c r="G2268" i="6"/>
  <c r="N2268" i="6" s="1"/>
  <c r="G2269" i="6"/>
  <c r="N2269" i="6" s="1"/>
  <c r="G2270" i="6"/>
  <c r="N2270" i="6" s="1"/>
  <c r="G2271" i="6"/>
  <c r="N2271" i="6" s="1"/>
  <c r="G2272" i="6"/>
  <c r="N2272" i="6" s="1"/>
  <c r="G2273" i="6"/>
  <c r="N2273" i="6" s="1"/>
  <c r="G2274" i="6"/>
  <c r="N2274" i="6" s="1"/>
  <c r="G2275" i="6"/>
  <c r="N2275" i="6" s="1"/>
  <c r="G2276" i="6"/>
  <c r="N2276" i="6" s="1"/>
  <c r="G2277" i="6"/>
  <c r="N2277" i="6" s="1"/>
  <c r="G2278" i="6"/>
  <c r="N2278" i="6" s="1"/>
  <c r="G2279" i="6"/>
  <c r="N2279" i="6" s="1"/>
  <c r="G2280" i="6"/>
  <c r="N2280" i="6" s="1"/>
  <c r="G2281" i="6"/>
  <c r="N2281" i="6" s="1"/>
  <c r="G2282" i="6"/>
  <c r="N2282" i="6" s="1"/>
  <c r="G2283" i="6"/>
  <c r="N2283" i="6" s="1"/>
  <c r="G2284" i="6"/>
  <c r="N2284" i="6" s="1"/>
  <c r="G2285" i="6"/>
  <c r="N2285" i="6" s="1"/>
  <c r="G2286" i="6"/>
  <c r="N2286" i="6" s="1"/>
  <c r="G2287" i="6"/>
  <c r="N2287" i="6" s="1"/>
  <c r="G2288" i="6"/>
  <c r="N2288" i="6" s="1"/>
  <c r="G2289" i="6"/>
  <c r="N2289" i="6" s="1"/>
  <c r="G2290" i="6"/>
  <c r="N2290" i="6" s="1"/>
  <c r="G2291" i="6"/>
  <c r="N2291" i="6" s="1"/>
  <c r="G2292" i="6"/>
  <c r="N2292" i="6" s="1"/>
  <c r="G2293" i="6"/>
  <c r="N2293" i="6" s="1"/>
  <c r="G2294" i="6"/>
  <c r="N2294" i="6" s="1"/>
  <c r="G2295" i="6"/>
  <c r="N2295" i="6" s="1"/>
  <c r="G2296" i="6"/>
  <c r="N2296" i="6" s="1"/>
  <c r="G2297" i="6"/>
  <c r="N2297" i="6" s="1"/>
  <c r="G2298" i="6"/>
  <c r="N2298" i="6" s="1"/>
  <c r="G2299" i="6"/>
  <c r="N2299" i="6" s="1"/>
  <c r="G2300" i="6"/>
  <c r="N2300" i="6" s="1"/>
  <c r="G2301" i="6"/>
  <c r="N2301" i="6" s="1"/>
  <c r="G2302" i="6"/>
  <c r="N2302" i="6" s="1"/>
  <c r="G2303" i="6"/>
  <c r="N2303" i="6" s="1"/>
  <c r="G2304" i="6"/>
  <c r="N2304" i="6" s="1"/>
  <c r="G2305" i="6"/>
  <c r="N2305" i="6" s="1"/>
  <c r="G2306" i="6"/>
  <c r="N2306" i="6" s="1"/>
  <c r="G2307" i="6"/>
  <c r="N2307" i="6" s="1"/>
  <c r="G2308" i="6"/>
  <c r="N2308" i="6" s="1"/>
  <c r="G2309" i="6"/>
  <c r="N2309" i="6" s="1"/>
  <c r="G2310" i="6"/>
  <c r="N2310" i="6" s="1"/>
  <c r="G2311" i="6"/>
  <c r="N2311" i="6" s="1"/>
  <c r="G2312" i="6"/>
  <c r="N2312" i="6" s="1"/>
  <c r="G2313" i="6"/>
  <c r="N2313" i="6" s="1"/>
  <c r="G2314" i="6"/>
  <c r="N2314" i="6" s="1"/>
  <c r="G2315" i="6"/>
  <c r="N2315" i="6" s="1"/>
  <c r="G2316" i="6"/>
  <c r="N2316" i="6" s="1"/>
  <c r="G2317" i="6"/>
  <c r="N2317" i="6" s="1"/>
  <c r="G2318" i="6"/>
  <c r="N2318" i="6" s="1"/>
  <c r="G2319" i="6"/>
  <c r="N2319" i="6" s="1"/>
  <c r="G2320" i="6"/>
  <c r="N2320" i="6" s="1"/>
  <c r="G2321" i="6"/>
  <c r="N2321" i="6" s="1"/>
  <c r="G2322" i="6"/>
  <c r="N2322" i="6" s="1"/>
  <c r="G2323" i="6"/>
  <c r="N2323" i="6" s="1"/>
  <c r="G2324" i="6"/>
  <c r="N2324" i="6" s="1"/>
  <c r="G2325" i="6"/>
  <c r="N2325" i="6" s="1"/>
  <c r="G2326" i="6"/>
  <c r="N2326" i="6" s="1"/>
  <c r="G2327" i="6"/>
  <c r="N2327" i="6" s="1"/>
  <c r="G2328" i="6"/>
  <c r="N2328" i="6" s="1"/>
  <c r="G2329" i="6"/>
  <c r="N2329" i="6" s="1"/>
  <c r="G2330" i="6"/>
  <c r="N2330" i="6" s="1"/>
  <c r="G2331" i="6"/>
  <c r="N2331" i="6" s="1"/>
  <c r="G2332" i="6"/>
  <c r="N2332" i="6" s="1"/>
  <c r="G2333" i="6"/>
  <c r="N2333" i="6" s="1"/>
  <c r="G2334" i="6"/>
  <c r="N2334" i="6" s="1"/>
  <c r="G2335" i="6"/>
  <c r="N2335" i="6" s="1"/>
  <c r="G2336" i="6"/>
  <c r="N2336" i="6" s="1"/>
  <c r="G2337" i="6"/>
  <c r="N2337" i="6" s="1"/>
  <c r="G2338" i="6"/>
  <c r="N2338" i="6" s="1"/>
  <c r="G2339" i="6"/>
  <c r="N2339" i="6" s="1"/>
  <c r="G2340" i="6"/>
  <c r="N2340" i="6" s="1"/>
  <c r="G2341" i="6"/>
  <c r="N2341" i="6" s="1"/>
  <c r="G2342" i="6"/>
  <c r="N2342" i="6" s="1"/>
  <c r="G2343" i="6"/>
  <c r="N2343" i="6" s="1"/>
  <c r="G2344" i="6"/>
  <c r="N2344" i="6" s="1"/>
  <c r="G2345" i="6"/>
  <c r="N2345" i="6" s="1"/>
  <c r="G2346" i="6"/>
  <c r="N2346" i="6" s="1"/>
  <c r="G2347" i="6"/>
  <c r="N2347" i="6" s="1"/>
  <c r="G2348" i="6"/>
  <c r="N2348" i="6" s="1"/>
  <c r="G2349" i="6"/>
  <c r="N2349" i="6" s="1"/>
  <c r="G2350" i="6"/>
  <c r="N2350" i="6" s="1"/>
  <c r="G2351" i="6"/>
  <c r="N2351" i="6" s="1"/>
  <c r="G2352" i="6"/>
  <c r="N2352" i="6" s="1"/>
  <c r="G2353" i="6"/>
  <c r="N2353" i="6" s="1"/>
  <c r="G2354" i="6"/>
  <c r="N2354" i="6" s="1"/>
  <c r="G2355" i="6"/>
  <c r="N2355" i="6" s="1"/>
  <c r="G2356" i="6"/>
  <c r="N2356" i="6" s="1"/>
  <c r="G2357" i="6"/>
  <c r="N2357" i="6" s="1"/>
  <c r="G2358" i="6"/>
  <c r="N2358" i="6" s="1"/>
  <c r="G2359" i="6"/>
  <c r="N2359" i="6" s="1"/>
  <c r="G2360" i="6"/>
  <c r="N2360" i="6" s="1"/>
  <c r="G2361" i="6"/>
  <c r="N2361" i="6" s="1"/>
  <c r="G2362" i="6"/>
  <c r="N2362" i="6" s="1"/>
  <c r="G2363" i="6"/>
  <c r="N2363" i="6" s="1"/>
  <c r="G2364" i="6"/>
  <c r="N2364" i="6" s="1"/>
  <c r="G2365" i="6"/>
  <c r="N2365" i="6" s="1"/>
  <c r="G2366" i="6"/>
  <c r="N2366" i="6" s="1"/>
  <c r="G2367" i="6"/>
  <c r="N2367" i="6" s="1"/>
  <c r="G2368" i="6"/>
  <c r="N2368" i="6" s="1"/>
  <c r="G2369" i="6"/>
  <c r="N2369" i="6" s="1"/>
  <c r="G2370" i="6"/>
  <c r="N2370" i="6" s="1"/>
  <c r="G2371" i="6"/>
  <c r="N2371" i="6" s="1"/>
  <c r="G2372" i="6"/>
  <c r="N2372" i="6" s="1"/>
  <c r="G2373" i="6"/>
  <c r="N2373" i="6" s="1"/>
  <c r="G2374" i="6"/>
  <c r="N2374" i="6" s="1"/>
  <c r="G2375" i="6"/>
  <c r="N2375" i="6" s="1"/>
  <c r="G2376" i="6"/>
  <c r="N2376" i="6" s="1"/>
  <c r="G2377" i="6"/>
  <c r="N2377" i="6" s="1"/>
  <c r="G2378" i="6"/>
  <c r="N2378" i="6" s="1"/>
  <c r="G2379" i="6"/>
  <c r="N2379" i="6" s="1"/>
  <c r="G2380" i="6"/>
  <c r="N2380" i="6" s="1"/>
  <c r="G2381" i="6"/>
  <c r="N2381" i="6" s="1"/>
  <c r="G2382" i="6"/>
  <c r="N2382" i="6" s="1"/>
  <c r="G2383" i="6"/>
  <c r="N2383" i="6" s="1"/>
  <c r="G2384" i="6"/>
  <c r="N2384" i="6" s="1"/>
  <c r="G2385" i="6"/>
  <c r="N2385" i="6" s="1"/>
  <c r="G2386" i="6"/>
  <c r="N2386" i="6" s="1"/>
  <c r="G2387" i="6"/>
  <c r="N2387" i="6" s="1"/>
  <c r="G2388" i="6"/>
  <c r="N2388" i="6" s="1"/>
  <c r="G2389" i="6"/>
  <c r="N2389" i="6" s="1"/>
  <c r="G2390" i="6"/>
  <c r="N2390" i="6" s="1"/>
  <c r="G2391" i="6"/>
  <c r="N2391" i="6" s="1"/>
  <c r="G2392" i="6"/>
  <c r="N2392" i="6" s="1"/>
  <c r="G2393" i="6"/>
  <c r="N2393" i="6" s="1"/>
  <c r="G2394" i="6"/>
  <c r="N2394" i="6" s="1"/>
  <c r="G2395" i="6"/>
  <c r="N2395" i="6" s="1"/>
  <c r="G2396" i="6"/>
  <c r="N2396" i="6" s="1"/>
  <c r="G2397" i="6"/>
  <c r="N2397" i="6" s="1"/>
  <c r="G2398" i="6"/>
  <c r="N2398" i="6" s="1"/>
  <c r="G2399" i="6"/>
  <c r="N2399" i="6" s="1"/>
  <c r="G2400" i="6"/>
  <c r="N2400" i="6" s="1"/>
  <c r="G2401" i="6"/>
  <c r="N2401" i="6" s="1"/>
  <c r="G2402" i="6"/>
  <c r="N2402" i="6" s="1"/>
  <c r="G2403" i="6"/>
  <c r="N2403" i="6" s="1"/>
  <c r="G2404" i="6"/>
  <c r="N2404" i="6" s="1"/>
  <c r="G2405" i="6"/>
  <c r="N2405" i="6" s="1"/>
  <c r="G2406" i="6"/>
  <c r="N2406" i="6" s="1"/>
  <c r="G2407" i="6"/>
  <c r="N2407" i="6" s="1"/>
  <c r="G2408" i="6"/>
  <c r="N2408" i="6" s="1"/>
  <c r="G2409" i="6"/>
  <c r="N2409" i="6" s="1"/>
  <c r="G2410" i="6"/>
  <c r="N2410" i="6" s="1"/>
  <c r="G2411" i="6"/>
  <c r="N2411" i="6" s="1"/>
  <c r="G2412" i="6"/>
  <c r="N2412" i="6" s="1"/>
  <c r="G2413" i="6"/>
  <c r="N2413" i="6" s="1"/>
  <c r="G2414" i="6"/>
  <c r="N2414" i="6" s="1"/>
  <c r="G2415" i="6"/>
  <c r="N2415" i="6" s="1"/>
  <c r="G2416" i="6"/>
  <c r="N2416" i="6" s="1"/>
  <c r="G2417" i="6"/>
  <c r="N2417" i="6" s="1"/>
  <c r="G2418" i="6"/>
  <c r="N2418" i="6" s="1"/>
  <c r="G2419" i="6"/>
  <c r="N2419" i="6" s="1"/>
  <c r="G2420" i="6"/>
  <c r="N2420" i="6" s="1"/>
  <c r="G2421" i="6"/>
  <c r="N2421" i="6" s="1"/>
  <c r="G2422" i="6"/>
  <c r="N2422" i="6" s="1"/>
  <c r="G2423" i="6"/>
  <c r="N2423" i="6" s="1"/>
  <c r="G2424" i="6"/>
  <c r="N2424" i="6" s="1"/>
  <c r="G2425" i="6"/>
  <c r="N2425" i="6" s="1"/>
  <c r="G2426" i="6"/>
  <c r="N2426" i="6" s="1"/>
  <c r="G2427" i="6"/>
  <c r="N2427" i="6" s="1"/>
  <c r="G2428" i="6"/>
  <c r="N2428" i="6" s="1"/>
  <c r="G2429" i="6"/>
  <c r="N2429" i="6" s="1"/>
  <c r="G2430" i="6"/>
  <c r="N2430" i="6" s="1"/>
  <c r="G2431" i="6"/>
  <c r="N2431" i="6" s="1"/>
  <c r="G2432" i="6"/>
  <c r="N2432" i="6" s="1"/>
  <c r="G2433" i="6"/>
  <c r="N2433" i="6" s="1"/>
  <c r="G2434" i="6"/>
  <c r="N2434" i="6" s="1"/>
  <c r="G2435" i="6"/>
  <c r="N2435" i="6" s="1"/>
  <c r="G2436" i="6"/>
  <c r="N2436" i="6" s="1"/>
  <c r="G2437" i="6"/>
  <c r="N2437" i="6" s="1"/>
  <c r="G2438" i="6"/>
  <c r="N2438" i="6" s="1"/>
  <c r="G2439" i="6"/>
  <c r="N2439" i="6" s="1"/>
  <c r="G2440" i="6"/>
  <c r="N2440" i="6" s="1"/>
  <c r="G2441" i="6"/>
  <c r="N2441" i="6" s="1"/>
  <c r="G2442" i="6"/>
  <c r="N2442" i="6" s="1"/>
  <c r="G2443" i="6"/>
  <c r="N2443" i="6" s="1"/>
  <c r="G2444" i="6"/>
  <c r="N2444" i="6" s="1"/>
  <c r="G2445" i="6"/>
  <c r="N2445" i="6" s="1"/>
  <c r="G2446" i="6"/>
  <c r="N2446" i="6" s="1"/>
  <c r="G2447" i="6"/>
  <c r="N2447" i="6" s="1"/>
  <c r="G2448" i="6"/>
  <c r="N2448" i="6" s="1"/>
  <c r="G2449" i="6"/>
  <c r="N2449" i="6" s="1"/>
  <c r="G2450" i="6"/>
  <c r="N2450" i="6" s="1"/>
  <c r="G2451" i="6"/>
  <c r="N2451" i="6" s="1"/>
  <c r="G2452" i="6"/>
  <c r="N2452" i="6" s="1"/>
  <c r="G2453" i="6"/>
  <c r="N2453" i="6" s="1"/>
  <c r="G2454" i="6"/>
  <c r="N2454" i="6" s="1"/>
  <c r="G2455" i="6"/>
  <c r="N2455" i="6" s="1"/>
  <c r="G2456" i="6"/>
  <c r="N2456" i="6" s="1"/>
  <c r="G2457" i="6"/>
  <c r="N2457" i="6" s="1"/>
  <c r="G2458" i="6"/>
  <c r="N2458" i="6" s="1"/>
  <c r="G2459" i="6"/>
  <c r="N2459" i="6" s="1"/>
  <c r="G2460" i="6"/>
  <c r="N2460" i="6" s="1"/>
  <c r="G2461" i="6"/>
  <c r="N2461" i="6" s="1"/>
  <c r="G2462" i="6"/>
  <c r="N2462" i="6" s="1"/>
  <c r="G2463" i="6"/>
  <c r="N2463" i="6" s="1"/>
  <c r="G2464" i="6"/>
  <c r="N2464" i="6" s="1"/>
  <c r="G2465" i="6"/>
  <c r="N2465" i="6" s="1"/>
  <c r="G2466" i="6"/>
  <c r="N2466" i="6" s="1"/>
  <c r="G2467" i="6"/>
  <c r="N2467" i="6" s="1"/>
  <c r="G2468" i="6"/>
  <c r="N2468" i="6" s="1"/>
  <c r="G2469" i="6"/>
  <c r="N2469" i="6" s="1"/>
  <c r="G2470" i="6"/>
  <c r="N2470" i="6" s="1"/>
  <c r="G2471" i="6"/>
  <c r="N2471" i="6" s="1"/>
  <c r="G2472" i="6"/>
  <c r="N2472" i="6" s="1"/>
  <c r="G2473" i="6"/>
  <c r="N2473" i="6" s="1"/>
  <c r="G2474" i="6"/>
  <c r="N2474" i="6" s="1"/>
  <c r="G2475" i="6"/>
  <c r="N2475" i="6" s="1"/>
  <c r="G2476" i="6"/>
  <c r="N2476" i="6" s="1"/>
  <c r="G2477" i="6"/>
  <c r="N2477" i="6" s="1"/>
  <c r="G2478" i="6"/>
  <c r="N2478" i="6" s="1"/>
  <c r="G2479" i="6"/>
  <c r="N2479" i="6" s="1"/>
  <c r="G2480" i="6"/>
  <c r="N2480" i="6" s="1"/>
  <c r="G2481" i="6"/>
  <c r="N2481" i="6" s="1"/>
  <c r="G2482" i="6"/>
  <c r="N2482" i="6" s="1"/>
  <c r="G2483" i="6"/>
  <c r="N2483" i="6" s="1"/>
  <c r="G2484" i="6"/>
  <c r="N2484" i="6" s="1"/>
  <c r="G2485" i="6"/>
  <c r="N2485" i="6" s="1"/>
  <c r="G2486" i="6"/>
  <c r="N2486" i="6" s="1"/>
  <c r="G2487" i="6"/>
  <c r="N2487" i="6" s="1"/>
  <c r="G2488" i="6"/>
  <c r="N2488" i="6" s="1"/>
  <c r="G2489" i="6"/>
  <c r="N2489" i="6" s="1"/>
  <c r="G2490" i="6"/>
  <c r="N2490" i="6" s="1"/>
  <c r="G2491" i="6"/>
  <c r="N2491" i="6" s="1"/>
  <c r="G2492" i="6"/>
  <c r="N2492" i="6" s="1"/>
  <c r="G2493" i="6"/>
  <c r="N2493" i="6" s="1"/>
  <c r="G2494" i="6"/>
  <c r="N2494" i="6" s="1"/>
  <c r="G2495" i="6"/>
  <c r="N2495" i="6" s="1"/>
  <c r="G2496" i="6"/>
  <c r="N2496" i="6" s="1"/>
  <c r="G2497" i="6"/>
  <c r="N2497" i="6" s="1"/>
  <c r="G2498" i="6"/>
  <c r="N2498" i="6" s="1"/>
  <c r="G2499" i="6"/>
  <c r="N2499" i="6" s="1"/>
  <c r="G2500" i="6"/>
  <c r="N2500" i="6" s="1"/>
  <c r="G2501" i="6"/>
  <c r="N2501" i="6" s="1"/>
  <c r="G2502" i="6"/>
  <c r="N2502" i="6" s="1"/>
  <c r="G2503" i="6"/>
  <c r="N2503" i="6" s="1"/>
  <c r="G2504" i="6"/>
  <c r="N2504" i="6" s="1"/>
  <c r="G2505" i="6"/>
  <c r="N2505" i="6" s="1"/>
  <c r="G2506" i="6"/>
  <c r="N2506" i="6" s="1"/>
  <c r="G2507" i="6"/>
  <c r="N2507" i="6" s="1"/>
  <c r="G2508" i="6"/>
  <c r="N2508" i="6" s="1"/>
  <c r="G2509" i="6"/>
  <c r="N2509" i="6" s="1"/>
  <c r="G2510" i="6"/>
  <c r="N2510" i="6" s="1"/>
  <c r="G2511" i="6"/>
  <c r="N2511" i="6" s="1"/>
  <c r="G2512" i="6"/>
  <c r="N2512" i="6" s="1"/>
  <c r="G2513" i="6"/>
  <c r="N2513" i="6" s="1"/>
  <c r="G2514" i="6"/>
  <c r="N2514" i="6" s="1"/>
  <c r="G2515" i="6"/>
  <c r="N2515" i="6" s="1"/>
  <c r="G2516" i="6"/>
  <c r="N2516" i="6" s="1"/>
  <c r="G2517" i="6"/>
  <c r="N2517" i="6" s="1"/>
  <c r="G2518" i="6"/>
  <c r="N2518" i="6" s="1"/>
  <c r="G2519" i="6"/>
  <c r="N2519" i="6" s="1"/>
  <c r="G2520" i="6"/>
  <c r="N2520" i="6" s="1"/>
  <c r="G2521" i="6"/>
  <c r="N2521" i="6" s="1"/>
  <c r="G2522" i="6"/>
  <c r="N2522" i="6" s="1"/>
  <c r="G2523" i="6"/>
  <c r="N2523" i="6" s="1"/>
  <c r="G2524" i="6"/>
  <c r="N2524" i="6" s="1"/>
  <c r="G2525" i="6"/>
  <c r="N2525" i="6" s="1"/>
  <c r="G2526" i="6"/>
  <c r="N2526" i="6" s="1"/>
  <c r="G2527" i="6"/>
  <c r="N2527" i="6" s="1"/>
  <c r="G2528" i="6"/>
  <c r="N2528" i="6" s="1"/>
  <c r="G2529" i="6"/>
  <c r="N2529" i="6" s="1"/>
  <c r="G2530" i="6"/>
  <c r="N2530" i="6" s="1"/>
  <c r="G2531" i="6"/>
  <c r="N2531" i="6" s="1"/>
  <c r="G2532" i="6"/>
  <c r="N2532" i="6" s="1"/>
  <c r="G2533" i="6"/>
  <c r="N2533" i="6" s="1"/>
  <c r="G2534" i="6"/>
  <c r="N2534" i="6" s="1"/>
  <c r="G2535" i="6"/>
  <c r="N2535" i="6" s="1"/>
  <c r="G2536" i="6"/>
  <c r="N2536" i="6" s="1"/>
  <c r="G2537" i="6"/>
  <c r="N2537" i="6" s="1"/>
  <c r="G2538" i="6"/>
  <c r="N2538" i="6" s="1"/>
  <c r="G2539" i="6"/>
  <c r="N2539" i="6" s="1"/>
  <c r="G2540" i="6"/>
  <c r="N2540" i="6" s="1"/>
  <c r="G2541" i="6"/>
  <c r="N2541" i="6" s="1"/>
  <c r="G2542" i="6"/>
  <c r="N2542" i="6" s="1"/>
  <c r="G2543" i="6"/>
  <c r="N2543" i="6" s="1"/>
  <c r="G2544" i="6"/>
  <c r="N2544" i="6" s="1"/>
  <c r="G2545" i="6"/>
  <c r="N2545" i="6" s="1"/>
  <c r="G2546" i="6"/>
  <c r="N2546" i="6" s="1"/>
  <c r="G2547" i="6"/>
  <c r="N2547" i="6" s="1"/>
  <c r="G2548" i="6"/>
  <c r="N2548" i="6" s="1"/>
  <c r="G2549" i="6"/>
  <c r="N2549" i="6" s="1"/>
  <c r="G2550" i="6"/>
  <c r="N2550" i="6" s="1"/>
  <c r="G2551" i="6"/>
  <c r="N2551" i="6" s="1"/>
  <c r="G2552" i="6"/>
  <c r="N2552" i="6" s="1"/>
  <c r="G2553" i="6"/>
  <c r="N2553" i="6" s="1"/>
  <c r="G2554" i="6"/>
  <c r="N2554" i="6" s="1"/>
  <c r="G2555" i="6"/>
  <c r="N2555" i="6" s="1"/>
  <c r="G2556" i="6"/>
  <c r="N2556" i="6" s="1"/>
  <c r="G2557" i="6"/>
  <c r="N2557" i="6" s="1"/>
  <c r="G2558" i="6"/>
  <c r="N2558" i="6" s="1"/>
  <c r="G2559" i="6"/>
  <c r="N2559" i="6" s="1"/>
  <c r="G2560" i="6"/>
  <c r="N2560" i="6" s="1"/>
  <c r="G2561" i="6"/>
  <c r="N2561" i="6" s="1"/>
  <c r="G2562" i="6"/>
  <c r="N2562" i="6" s="1"/>
  <c r="G2563" i="6"/>
  <c r="N2563" i="6" s="1"/>
  <c r="G2564" i="6"/>
  <c r="N2564" i="6" s="1"/>
  <c r="G2565" i="6"/>
  <c r="N2565" i="6" s="1"/>
  <c r="G2566" i="6"/>
  <c r="N2566" i="6" s="1"/>
  <c r="G2567" i="6"/>
  <c r="N2567" i="6" s="1"/>
  <c r="G2568" i="6"/>
  <c r="N2568" i="6" s="1"/>
  <c r="G2569" i="6"/>
  <c r="N2569" i="6" s="1"/>
  <c r="G2570" i="6"/>
  <c r="N2570" i="6" s="1"/>
  <c r="G2571" i="6"/>
  <c r="N2571" i="6" s="1"/>
  <c r="G2572" i="6"/>
  <c r="N2572" i="6" s="1"/>
  <c r="G2573" i="6"/>
  <c r="N2573" i="6" s="1"/>
  <c r="G2574" i="6"/>
  <c r="N2574" i="6" s="1"/>
  <c r="G2575" i="6"/>
  <c r="N2575" i="6" s="1"/>
  <c r="G2576" i="6"/>
  <c r="N2576" i="6" s="1"/>
  <c r="G2577" i="6"/>
  <c r="N2577" i="6" s="1"/>
  <c r="G2578" i="6"/>
  <c r="N2578" i="6" s="1"/>
  <c r="G2579" i="6"/>
  <c r="N2579" i="6" s="1"/>
  <c r="G2580" i="6"/>
  <c r="N2580" i="6" s="1"/>
  <c r="G2581" i="6"/>
  <c r="N2581" i="6" s="1"/>
  <c r="G2582" i="6"/>
  <c r="N2582" i="6" s="1"/>
  <c r="G2583" i="6"/>
  <c r="N2583" i="6" s="1"/>
  <c r="G2584" i="6"/>
  <c r="N2584" i="6" s="1"/>
  <c r="G2585" i="6"/>
  <c r="N2585" i="6" s="1"/>
  <c r="G2586" i="6"/>
  <c r="N2586" i="6" s="1"/>
  <c r="G2587" i="6"/>
  <c r="N2587" i="6" s="1"/>
  <c r="G2588" i="6"/>
  <c r="N2588" i="6" s="1"/>
  <c r="G2589" i="6"/>
  <c r="N2589" i="6" s="1"/>
  <c r="G2590" i="6"/>
  <c r="N2590" i="6" s="1"/>
  <c r="G2591" i="6"/>
  <c r="N2591" i="6" s="1"/>
  <c r="G2592" i="6"/>
  <c r="N2592" i="6" s="1"/>
  <c r="G2593" i="6"/>
  <c r="N2593" i="6" s="1"/>
  <c r="G2594" i="6"/>
  <c r="N2594" i="6" s="1"/>
  <c r="G2595" i="6"/>
  <c r="N2595" i="6" s="1"/>
  <c r="G2596" i="6"/>
  <c r="N2596" i="6" s="1"/>
  <c r="G2597" i="6"/>
  <c r="N2597" i="6" s="1"/>
  <c r="G2598" i="6"/>
  <c r="N2598" i="6" s="1"/>
  <c r="G2599" i="6"/>
  <c r="N2599" i="6" s="1"/>
  <c r="G2600" i="6"/>
  <c r="N2600" i="6" s="1"/>
  <c r="G2601" i="6"/>
  <c r="N2601" i="6" s="1"/>
  <c r="G2602" i="6"/>
  <c r="N2602" i="6" s="1"/>
  <c r="G2603" i="6"/>
  <c r="N2603" i="6" s="1"/>
  <c r="G2604" i="6"/>
  <c r="N2604" i="6" s="1"/>
  <c r="G2605" i="6"/>
  <c r="N2605" i="6" s="1"/>
  <c r="G2606" i="6"/>
  <c r="N2606" i="6" s="1"/>
  <c r="G2607" i="6"/>
  <c r="N2607" i="6" s="1"/>
  <c r="G2608" i="6"/>
  <c r="N2608" i="6" s="1"/>
  <c r="G2609" i="6"/>
  <c r="N2609" i="6" s="1"/>
  <c r="G2610" i="6"/>
  <c r="N2610" i="6" s="1"/>
  <c r="G2611" i="6"/>
  <c r="N2611" i="6" s="1"/>
  <c r="G2612" i="6"/>
  <c r="N2612" i="6" s="1"/>
  <c r="G2613" i="6"/>
  <c r="N2613" i="6" s="1"/>
  <c r="G2614" i="6"/>
  <c r="N2614" i="6" s="1"/>
  <c r="G2615" i="6"/>
  <c r="N2615" i="6" s="1"/>
  <c r="G2616" i="6"/>
  <c r="N2616" i="6" s="1"/>
  <c r="G2617" i="6"/>
  <c r="N2617" i="6" s="1"/>
  <c r="G2618" i="6"/>
  <c r="N2618" i="6" s="1"/>
  <c r="G2619" i="6"/>
  <c r="N2619" i="6" s="1"/>
  <c r="G2620" i="6"/>
  <c r="N2620" i="6" s="1"/>
  <c r="G2621" i="6"/>
  <c r="N2621" i="6" s="1"/>
  <c r="G2622" i="6"/>
  <c r="N2622" i="6" s="1"/>
  <c r="G2623" i="6"/>
  <c r="N2623" i="6" s="1"/>
  <c r="G2624" i="6"/>
  <c r="N2624" i="6" s="1"/>
  <c r="G2625" i="6"/>
  <c r="N2625" i="6" s="1"/>
  <c r="G2626" i="6"/>
  <c r="N2626" i="6" s="1"/>
  <c r="G2627" i="6"/>
  <c r="N2627" i="6" s="1"/>
  <c r="G2628" i="6"/>
  <c r="N2628" i="6" s="1"/>
  <c r="G2629" i="6"/>
  <c r="N2629" i="6" s="1"/>
  <c r="G2630" i="6"/>
  <c r="N2630" i="6" s="1"/>
  <c r="G2631" i="6"/>
  <c r="N2631" i="6" s="1"/>
  <c r="G2632" i="6"/>
  <c r="N2632" i="6" s="1"/>
  <c r="G2633" i="6"/>
  <c r="N2633" i="6" s="1"/>
  <c r="G2634" i="6"/>
  <c r="N2634" i="6" s="1"/>
  <c r="G2635" i="6"/>
  <c r="N2635" i="6" s="1"/>
  <c r="G2636" i="6"/>
  <c r="N2636" i="6" s="1"/>
  <c r="G2637" i="6"/>
  <c r="N2637" i="6" s="1"/>
  <c r="G2638" i="6"/>
  <c r="N2638" i="6" s="1"/>
  <c r="G2639" i="6"/>
  <c r="N2639" i="6" s="1"/>
  <c r="G2640" i="6"/>
  <c r="N2640" i="6" s="1"/>
  <c r="G2641" i="6"/>
  <c r="N2641" i="6" s="1"/>
  <c r="G2642" i="6"/>
  <c r="N2642" i="6" s="1"/>
  <c r="G2643" i="6"/>
  <c r="N2643" i="6" s="1"/>
  <c r="G2644" i="6"/>
  <c r="N2644" i="6" s="1"/>
  <c r="G2645" i="6"/>
  <c r="N2645" i="6" s="1"/>
  <c r="G2646" i="6"/>
  <c r="N2646" i="6" s="1"/>
  <c r="G2647" i="6"/>
  <c r="N2647" i="6" s="1"/>
  <c r="G2648" i="6"/>
  <c r="N2648" i="6" s="1"/>
  <c r="G2649" i="6"/>
  <c r="N2649" i="6" s="1"/>
  <c r="G2650" i="6"/>
  <c r="N2650" i="6" s="1"/>
  <c r="G2651" i="6"/>
  <c r="N2651" i="6" s="1"/>
  <c r="G2652" i="6"/>
  <c r="N2652" i="6" s="1"/>
  <c r="G2653" i="6"/>
  <c r="N2653" i="6" s="1"/>
  <c r="G2654" i="6"/>
  <c r="N2654" i="6" s="1"/>
  <c r="G2655" i="6"/>
  <c r="N2655" i="6" s="1"/>
  <c r="G2656" i="6"/>
  <c r="N2656" i="6" s="1"/>
  <c r="G2657" i="6"/>
  <c r="N2657" i="6" s="1"/>
  <c r="G2658" i="6"/>
  <c r="N2658" i="6" s="1"/>
  <c r="G2659" i="6"/>
  <c r="N2659" i="6" s="1"/>
  <c r="G2660" i="6"/>
  <c r="N2660" i="6" s="1"/>
  <c r="G2661" i="6"/>
  <c r="N2661" i="6" s="1"/>
  <c r="G2662" i="6"/>
  <c r="N2662" i="6" s="1"/>
  <c r="G2663" i="6"/>
  <c r="N2663" i="6" s="1"/>
  <c r="G2664" i="6"/>
  <c r="N2664" i="6" s="1"/>
  <c r="G2665" i="6"/>
  <c r="N2665" i="6" s="1"/>
  <c r="G2666" i="6"/>
  <c r="N2666" i="6" s="1"/>
  <c r="G2667" i="6"/>
  <c r="N2667" i="6" s="1"/>
  <c r="G2668" i="6"/>
  <c r="N2668" i="6" s="1"/>
  <c r="G2669" i="6"/>
  <c r="N2669" i="6" s="1"/>
  <c r="G2670" i="6"/>
  <c r="N2670" i="6" s="1"/>
  <c r="G2671" i="6"/>
  <c r="N2671" i="6" s="1"/>
  <c r="G2672" i="6"/>
  <c r="N2672" i="6" s="1"/>
  <c r="G2673" i="6"/>
  <c r="N2673" i="6" s="1"/>
  <c r="G2674" i="6"/>
  <c r="N2674" i="6" s="1"/>
  <c r="G2675" i="6"/>
  <c r="N2675" i="6" s="1"/>
  <c r="G2676" i="6"/>
  <c r="N2676" i="6" s="1"/>
  <c r="G2677" i="6"/>
  <c r="N2677" i="6" s="1"/>
  <c r="G2678" i="6"/>
  <c r="N2678" i="6" s="1"/>
  <c r="G2679" i="6"/>
  <c r="N2679" i="6" s="1"/>
  <c r="G2680" i="6"/>
  <c r="N2680" i="6" s="1"/>
  <c r="G2681" i="6"/>
  <c r="N2681" i="6" s="1"/>
  <c r="G2682" i="6"/>
  <c r="N2682" i="6" s="1"/>
  <c r="G2683" i="6"/>
  <c r="N2683" i="6" s="1"/>
  <c r="G2684" i="6"/>
  <c r="N2684" i="6" s="1"/>
  <c r="G2685" i="6"/>
  <c r="N2685" i="6" s="1"/>
  <c r="G2686" i="6"/>
  <c r="N2686" i="6" s="1"/>
  <c r="G2687" i="6"/>
  <c r="N2687" i="6" s="1"/>
  <c r="G2688" i="6"/>
  <c r="N2688" i="6" s="1"/>
  <c r="G2689" i="6"/>
  <c r="N2689" i="6" s="1"/>
  <c r="G2690" i="6"/>
  <c r="N2690" i="6" s="1"/>
  <c r="G2691" i="6"/>
  <c r="N2691" i="6" s="1"/>
  <c r="G2692" i="6"/>
  <c r="N2692" i="6" s="1"/>
  <c r="G2693" i="6"/>
  <c r="N2693" i="6" s="1"/>
  <c r="G2694" i="6"/>
  <c r="N2694" i="6" s="1"/>
  <c r="G2695" i="6"/>
  <c r="N2695" i="6" s="1"/>
  <c r="G2696" i="6"/>
  <c r="N2696" i="6" s="1"/>
  <c r="G2697" i="6"/>
  <c r="N2697" i="6" s="1"/>
  <c r="G2698" i="6"/>
  <c r="N2698" i="6" s="1"/>
  <c r="G2699" i="6"/>
  <c r="N2699" i="6" s="1"/>
  <c r="G2700" i="6"/>
  <c r="N2700" i="6" s="1"/>
  <c r="G2701" i="6"/>
  <c r="N2701" i="6" s="1"/>
  <c r="G2702" i="6"/>
  <c r="N2702" i="6" s="1"/>
  <c r="G2703" i="6"/>
  <c r="N2703" i="6" s="1"/>
  <c r="G2704" i="6"/>
  <c r="N2704" i="6" s="1"/>
  <c r="G2705" i="6"/>
  <c r="N2705" i="6" s="1"/>
  <c r="G2706" i="6"/>
  <c r="N2706" i="6" s="1"/>
  <c r="G2707" i="6"/>
  <c r="N2707" i="6" s="1"/>
  <c r="G2708" i="6"/>
  <c r="N2708" i="6" s="1"/>
  <c r="G2709" i="6"/>
  <c r="N2709" i="6" s="1"/>
  <c r="G2710" i="6"/>
  <c r="N2710" i="6" s="1"/>
  <c r="G2711" i="6"/>
  <c r="N2711" i="6" s="1"/>
  <c r="G2712" i="6"/>
  <c r="N2712" i="6" s="1"/>
  <c r="G2713" i="6"/>
  <c r="N2713" i="6" s="1"/>
  <c r="G2714" i="6"/>
  <c r="N2714" i="6" s="1"/>
  <c r="G2715" i="6"/>
  <c r="N2715" i="6" s="1"/>
  <c r="G2716" i="6"/>
  <c r="N2716" i="6" s="1"/>
  <c r="G2717" i="6"/>
  <c r="N2717" i="6" s="1"/>
  <c r="G2718" i="6"/>
  <c r="N2718" i="6" s="1"/>
  <c r="G2719" i="6"/>
  <c r="N2719" i="6" s="1"/>
  <c r="G2720" i="6"/>
  <c r="N2720" i="6" s="1"/>
  <c r="G2721" i="6"/>
  <c r="N2721" i="6" s="1"/>
  <c r="G2722" i="6"/>
  <c r="N2722" i="6" s="1"/>
  <c r="G2723" i="6"/>
  <c r="N2723" i="6" s="1"/>
  <c r="G2724" i="6"/>
  <c r="N2724" i="6" s="1"/>
  <c r="G2725" i="6"/>
  <c r="N2725" i="6" s="1"/>
  <c r="G2726" i="6"/>
  <c r="N2726" i="6" s="1"/>
  <c r="G2727" i="6"/>
  <c r="N2727" i="6" s="1"/>
  <c r="G2728" i="6"/>
  <c r="N2728" i="6" s="1"/>
  <c r="G2729" i="6"/>
  <c r="N2729" i="6" s="1"/>
  <c r="G2730" i="6"/>
  <c r="N2730" i="6" s="1"/>
  <c r="G2731" i="6"/>
  <c r="N2731" i="6" s="1"/>
  <c r="G2732" i="6"/>
  <c r="N2732" i="6" s="1"/>
  <c r="G2733" i="6"/>
  <c r="N2733" i="6" s="1"/>
  <c r="G2734" i="6"/>
  <c r="N2734" i="6" s="1"/>
  <c r="G2735" i="6"/>
  <c r="N2735" i="6" s="1"/>
  <c r="G2736" i="6"/>
  <c r="N2736" i="6" s="1"/>
  <c r="G2737" i="6"/>
  <c r="N2737" i="6" s="1"/>
  <c r="G2738" i="6"/>
  <c r="N2738" i="6" s="1"/>
  <c r="G2739" i="6"/>
  <c r="N2739" i="6" s="1"/>
  <c r="G2740" i="6"/>
  <c r="N2740" i="6" s="1"/>
  <c r="G2741" i="6"/>
  <c r="N2741" i="6" s="1"/>
  <c r="G2742" i="6"/>
  <c r="N2742" i="6" s="1"/>
  <c r="G2743" i="6"/>
  <c r="N2743" i="6" s="1"/>
  <c r="G2744" i="6"/>
  <c r="N2744" i="6" s="1"/>
  <c r="G2745" i="6"/>
  <c r="N2745" i="6" s="1"/>
  <c r="G2746" i="6"/>
  <c r="N2746" i="6" s="1"/>
  <c r="G2747" i="6"/>
  <c r="N2747" i="6" s="1"/>
  <c r="G2748" i="6"/>
  <c r="N2748" i="6" s="1"/>
  <c r="G2749" i="6"/>
  <c r="N2749" i="6" s="1"/>
  <c r="G2750" i="6"/>
  <c r="N2750" i="6" s="1"/>
  <c r="G2751" i="6"/>
  <c r="N2751" i="6" s="1"/>
  <c r="G2752" i="6"/>
  <c r="N2752" i="6" s="1"/>
  <c r="G2753" i="6"/>
  <c r="N2753" i="6" s="1"/>
  <c r="G2754" i="6"/>
  <c r="N2754" i="6" s="1"/>
  <c r="G2755" i="6"/>
  <c r="N2755" i="6" s="1"/>
  <c r="G2756" i="6"/>
  <c r="N2756" i="6" s="1"/>
  <c r="G2757" i="6"/>
  <c r="N2757" i="6" s="1"/>
  <c r="G2758" i="6"/>
  <c r="N2758" i="6" s="1"/>
  <c r="G2759" i="6"/>
  <c r="N2759" i="6" s="1"/>
  <c r="G2760" i="6"/>
  <c r="N2760" i="6" s="1"/>
  <c r="G2761" i="6"/>
  <c r="N2761" i="6" s="1"/>
  <c r="G2762" i="6"/>
  <c r="N2762" i="6" s="1"/>
  <c r="G2763" i="6"/>
  <c r="N2763" i="6" s="1"/>
  <c r="G2764" i="6"/>
  <c r="N2764" i="6" s="1"/>
  <c r="G2765" i="6"/>
  <c r="N2765" i="6" s="1"/>
  <c r="G2766" i="6"/>
  <c r="N2766" i="6" s="1"/>
  <c r="G2767" i="6"/>
  <c r="N2767" i="6" s="1"/>
  <c r="G2768" i="6"/>
  <c r="N2768" i="6" s="1"/>
  <c r="G2769" i="6"/>
  <c r="N2769" i="6" s="1"/>
  <c r="G2770" i="6"/>
  <c r="N2770" i="6" s="1"/>
  <c r="G2771" i="6"/>
  <c r="N2771" i="6" s="1"/>
  <c r="G2772" i="6"/>
  <c r="N2772" i="6" s="1"/>
  <c r="G2773" i="6"/>
  <c r="N2773" i="6" s="1"/>
  <c r="G2774" i="6"/>
  <c r="N2774" i="6" s="1"/>
  <c r="G2775" i="6"/>
  <c r="N2775" i="6" s="1"/>
  <c r="G2776" i="6"/>
  <c r="N2776" i="6" s="1"/>
  <c r="G2777" i="6"/>
  <c r="N2777" i="6" s="1"/>
  <c r="G2778" i="6"/>
  <c r="N2778" i="6" s="1"/>
  <c r="G2779" i="6"/>
  <c r="N2779" i="6" s="1"/>
  <c r="G2780" i="6"/>
  <c r="N2780" i="6" s="1"/>
  <c r="G2781" i="6"/>
  <c r="N2781" i="6" s="1"/>
  <c r="G2782" i="6"/>
  <c r="N2782" i="6" s="1"/>
  <c r="G2783" i="6"/>
  <c r="N2783" i="6" s="1"/>
  <c r="G2784" i="6"/>
  <c r="N2784" i="6" s="1"/>
  <c r="G2785" i="6"/>
  <c r="N2785" i="6" s="1"/>
  <c r="G2786" i="6"/>
  <c r="N2786" i="6" s="1"/>
  <c r="G2787" i="6"/>
  <c r="N2787" i="6" s="1"/>
  <c r="G2788" i="6"/>
  <c r="N2788" i="6" s="1"/>
  <c r="G2789" i="6"/>
  <c r="N2789" i="6" s="1"/>
  <c r="G2790" i="6"/>
  <c r="N2790" i="6" s="1"/>
  <c r="G2791" i="6"/>
  <c r="N2791" i="6" s="1"/>
  <c r="G2792" i="6"/>
  <c r="N2792" i="6" s="1"/>
  <c r="G2793" i="6"/>
  <c r="N2793" i="6" s="1"/>
  <c r="G2794" i="6"/>
  <c r="N2794" i="6" s="1"/>
  <c r="G2795" i="6"/>
  <c r="N2795" i="6" s="1"/>
  <c r="G2796" i="6"/>
  <c r="N2796" i="6" s="1"/>
  <c r="G2797" i="6"/>
  <c r="N2797" i="6" s="1"/>
  <c r="G2798" i="6"/>
  <c r="N2798" i="6" s="1"/>
  <c r="G2799" i="6"/>
  <c r="N2799" i="6" s="1"/>
  <c r="G2800" i="6"/>
  <c r="N2800" i="6" s="1"/>
  <c r="G2801" i="6"/>
  <c r="N2801" i="6" s="1"/>
  <c r="G2802" i="6"/>
  <c r="N2802" i="6" s="1"/>
  <c r="G2803" i="6"/>
  <c r="N2803" i="6" s="1"/>
  <c r="G2804" i="6"/>
  <c r="N2804" i="6" s="1"/>
  <c r="G2805" i="6"/>
  <c r="N2805" i="6" s="1"/>
  <c r="G2806" i="6"/>
  <c r="N2806" i="6" s="1"/>
  <c r="G2807" i="6"/>
  <c r="N2807" i="6" s="1"/>
  <c r="G2808" i="6"/>
  <c r="N2808" i="6" s="1"/>
  <c r="G2809" i="6"/>
  <c r="N2809" i="6" s="1"/>
  <c r="G2810" i="6"/>
  <c r="N2810" i="6" s="1"/>
  <c r="G2811" i="6"/>
  <c r="N2811" i="6" s="1"/>
  <c r="G2812" i="6"/>
  <c r="N2812" i="6" s="1"/>
  <c r="G2813" i="6"/>
  <c r="N2813" i="6" s="1"/>
  <c r="G2814" i="6"/>
  <c r="N2814" i="6" s="1"/>
  <c r="G2815" i="6"/>
  <c r="N2815" i="6" s="1"/>
  <c r="G2816" i="6"/>
  <c r="N2816" i="6" s="1"/>
  <c r="G2817" i="6"/>
  <c r="N2817" i="6" s="1"/>
  <c r="G2818" i="6"/>
  <c r="N2818" i="6" s="1"/>
  <c r="G2819" i="6"/>
  <c r="N2819" i="6" s="1"/>
  <c r="G2820" i="6"/>
  <c r="N2820" i="6" s="1"/>
  <c r="G2821" i="6"/>
  <c r="N2821" i="6" s="1"/>
  <c r="G2822" i="6"/>
  <c r="N2822" i="6" s="1"/>
  <c r="G2823" i="6"/>
  <c r="N2823" i="6" s="1"/>
  <c r="G2824" i="6"/>
  <c r="N2824" i="6" s="1"/>
  <c r="G2825" i="6"/>
  <c r="N2825" i="6" s="1"/>
  <c r="G2826" i="6"/>
  <c r="N2826" i="6" s="1"/>
  <c r="G2827" i="6"/>
  <c r="N2827" i="6" s="1"/>
  <c r="G2828" i="6"/>
  <c r="N2828" i="6" s="1"/>
  <c r="G2829" i="6"/>
  <c r="N2829" i="6" s="1"/>
  <c r="G2830" i="6"/>
  <c r="N2830" i="6" s="1"/>
  <c r="G2831" i="6"/>
  <c r="N2831" i="6" s="1"/>
  <c r="G2832" i="6"/>
  <c r="N2832" i="6" s="1"/>
  <c r="G2833" i="6"/>
  <c r="N2833" i="6" s="1"/>
  <c r="G2834" i="6"/>
  <c r="N2834" i="6" s="1"/>
  <c r="G2835" i="6"/>
  <c r="N2835" i="6" s="1"/>
  <c r="G2836" i="6"/>
  <c r="N2836" i="6" s="1"/>
  <c r="G2837" i="6"/>
  <c r="N2837" i="6" s="1"/>
  <c r="G2838" i="6"/>
  <c r="N2838" i="6" s="1"/>
  <c r="G2839" i="6"/>
  <c r="N2839" i="6" s="1"/>
  <c r="G2840" i="6"/>
  <c r="N2840" i="6" s="1"/>
  <c r="G2841" i="6"/>
  <c r="N2841" i="6" s="1"/>
  <c r="G2842" i="6"/>
  <c r="N2842" i="6" s="1"/>
  <c r="G2843" i="6"/>
  <c r="N2843" i="6" s="1"/>
  <c r="G2844" i="6"/>
  <c r="N2844" i="6" s="1"/>
  <c r="G2845" i="6"/>
  <c r="N2845" i="6" s="1"/>
  <c r="G2846" i="6"/>
  <c r="N2846" i="6" s="1"/>
  <c r="G2847" i="6"/>
  <c r="N2847" i="6" s="1"/>
  <c r="G2848" i="6"/>
  <c r="N2848" i="6" s="1"/>
  <c r="G2849" i="6"/>
  <c r="N2849" i="6" s="1"/>
  <c r="G2850" i="6"/>
  <c r="N2850" i="6" s="1"/>
  <c r="G2851" i="6"/>
  <c r="N2851" i="6" s="1"/>
  <c r="G2852" i="6"/>
  <c r="N2852" i="6" s="1"/>
  <c r="G2853" i="6"/>
  <c r="N2853" i="6" s="1"/>
  <c r="G2854" i="6"/>
  <c r="N2854" i="6" s="1"/>
  <c r="G2855" i="6"/>
  <c r="N2855" i="6" s="1"/>
  <c r="G2856" i="6"/>
  <c r="N2856" i="6" s="1"/>
  <c r="G2857" i="6"/>
  <c r="N2857" i="6" s="1"/>
  <c r="G2858" i="6"/>
  <c r="N2858" i="6" s="1"/>
  <c r="G2859" i="6"/>
  <c r="N2859" i="6" s="1"/>
  <c r="G2860" i="6"/>
  <c r="N2860" i="6" s="1"/>
  <c r="G2861" i="6"/>
  <c r="N2861" i="6" s="1"/>
  <c r="G2862" i="6"/>
  <c r="N2862" i="6" s="1"/>
  <c r="G2863" i="6"/>
  <c r="N2863" i="6" s="1"/>
  <c r="G2864" i="6"/>
  <c r="N2864" i="6" s="1"/>
  <c r="G2865" i="6"/>
  <c r="N2865" i="6" s="1"/>
  <c r="G2866" i="6"/>
  <c r="N2866" i="6" s="1"/>
  <c r="G2867" i="6"/>
  <c r="N2867" i="6" s="1"/>
  <c r="G2868" i="6"/>
  <c r="N2868" i="6" s="1"/>
  <c r="G2869" i="6"/>
  <c r="N2869" i="6" s="1"/>
  <c r="G2870" i="6"/>
  <c r="N2870" i="6" s="1"/>
  <c r="G2871" i="6"/>
  <c r="N2871" i="6" s="1"/>
  <c r="G2872" i="6"/>
  <c r="N2872" i="6" s="1"/>
  <c r="G2873" i="6"/>
  <c r="N2873" i="6" s="1"/>
  <c r="G2874" i="6"/>
  <c r="N2874" i="6" s="1"/>
  <c r="G2875" i="6"/>
  <c r="N2875" i="6" s="1"/>
  <c r="G2876" i="6"/>
  <c r="N2876" i="6" s="1"/>
  <c r="G2877" i="6"/>
  <c r="N2877" i="6" s="1"/>
  <c r="G2878" i="6"/>
  <c r="N2878" i="6" s="1"/>
  <c r="G2879" i="6"/>
  <c r="N2879" i="6" s="1"/>
  <c r="G2880" i="6"/>
  <c r="N2880" i="6" s="1"/>
  <c r="G2881" i="6"/>
  <c r="N2881" i="6" s="1"/>
  <c r="G2882" i="6"/>
  <c r="N2882" i="6" s="1"/>
  <c r="G2883" i="6"/>
  <c r="N2883" i="6" s="1"/>
  <c r="G2884" i="6"/>
  <c r="N2884" i="6" s="1"/>
  <c r="G2885" i="6"/>
  <c r="N2885" i="6" s="1"/>
  <c r="G2886" i="6"/>
  <c r="N2886" i="6" s="1"/>
  <c r="G2887" i="6"/>
  <c r="N2887" i="6" s="1"/>
  <c r="G2888" i="6"/>
  <c r="N2888" i="6" s="1"/>
  <c r="G2889" i="6"/>
  <c r="N2889" i="6" s="1"/>
  <c r="G2890" i="6"/>
  <c r="N2890" i="6" s="1"/>
  <c r="G2891" i="6"/>
  <c r="N2891" i="6" s="1"/>
  <c r="G2892" i="6"/>
  <c r="N2892" i="6" s="1"/>
  <c r="G2893" i="6"/>
  <c r="N2893" i="6" s="1"/>
  <c r="G2894" i="6"/>
  <c r="N2894" i="6" s="1"/>
  <c r="G2895" i="6"/>
  <c r="N2895" i="6" s="1"/>
  <c r="G2896" i="6"/>
  <c r="N2896" i="6" s="1"/>
  <c r="G2897" i="6"/>
  <c r="N2897" i="6" s="1"/>
  <c r="G2898" i="6"/>
  <c r="N2898" i="6" s="1"/>
  <c r="G2899" i="6"/>
  <c r="N2899" i="6" s="1"/>
  <c r="G2900" i="6"/>
  <c r="N2900" i="6" s="1"/>
  <c r="G2901" i="6"/>
  <c r="N2901" i="6" s="1"/>
  <c r="G2902" i="6"/>
  <c r="N2902" i="6" s="1"/>
  <c r="G2903" i="6"/>
  <c r="N2903" i="6" s="1"/>
  <c r="G2904" i="6"/>
  <c r="N2904" i="6" s="1"/>
  <c r="G2905" i="6"/>
  <c r="N2905" i="6" s="1"/>
  <c r="G2906" i="6"/>
  <c r="N2906" i="6" s="1"/>
  <c r="G2907" i="6"/>
  <c r="N2907" i="6" s="1"/>
  <c r="G2908" i="6"/>
  <c r="N2908" i="6" s="1"/>
  <c r="G2909" i="6"/>
  <c r="N2909" i="6" s="1"/>
  <c r="G2910" i="6"/>
  <c r="N2910" i="6" s="1"/>
  <c r="G2911" i="6"/>
  <c r="N2911" i="6" s="1"/>
  <c r="G2912" i="6"/>
  <c r="N2912" i="6" s="1"/>
  <c r="G2913" i="6"/>
  <c r="N2913" i="6" s="1"/>
  <c r="G2914" i="6"/>
  <c r="N2914" i="6" s="1"/>
  <c r="G2915" i="6"/>
  <c r="N2915" i="6" s="1"/>
  <c r="G2916" i="6"/>
  <c r="N2916" i="6" s="1"/>
  <c r="G2917" i="6"/>
  <c r="N2917" i="6" s="1"/>
  <c r="G2918" i="6"/>
  <c r="N2918" i="6" s="1"/>
  <c r="G2919" i="6"/>
  <c r="N2919" i="6" s="1"/>
  <c r="G2920" i="6"/>
  <c r="N2920" i="6" s="1"/>
  <c r="G2921" i="6"/>
  <c r="N2921" i="6" s="1"/>
  <c r="G2922" i="6"/>
  <c r="N2922" i="6" s="1"/>
  <c r="G2923" i="6"/>
  <c r="N2923" i="6" s="1"/>
  <c r="G2924" i="6"/>
  <c r="N2924" i="6" s="1"/>
  <c r="G2925" i="6"/>
  <c r="N2925" i="6" s="1"/>
  <c r="G2926" i="6"/>
  <c r="N2926" i="6" s="1"/>
  <c r="G2927" i="6"/>
  <c r="N2927" i="6" s="1"/>
  <c r="G2928" i="6"/>
  <c r="N2928" i="6" s="1"/>
  <c r="G2929" i="6"/>
  <c r="N2929" i="6" s="1"/>
  <c r="G2930" i="6"/>
  <c r="N2930" i="6" s="1"/>
  <c r="G2931" i="6"/>
  <c r="N2931" i="6" s="1"/>
  <c r="G2932" i="6"/>
  <c r="N2932" i="6" s="1"/>
  <c r="G2933" i="6"/>
  <c r="N2933" i="6" s="1"/>
  <c r="G2934" i="6"/>
  <c r="N2934" i="6" s="1"/>
  <c r="G2935" i="6"/>
  <c r="N2935" i="6" s="1"/>
  <c r="G2936" i="6"/>
  <c r="N2936" i="6" s="1"/>
  <c r="G2937" i="6"/>
  <c r="N2937" i="6" s="1"/>
  <c r="G2938" i="6"/>
  <c r="N2938" i="6" s="1"/>
  <c r="G2939" i="6"/>
  <c r="N2939" i="6" s="1"/>
  <c r="G2940" i="6"/>
  <c r="N2940" i="6" s="1"/>
  <c r="G2941" i="6"/>
  <c r="N2941" i="6" s="1"/>
  <c r="G2942" i="6"/>
  <c r="N2942" i="6" s="1"/>
  <c r="G2943" i="6"/>
  <c r="N2943" i="6" s="1"/>
  <c r="G2944" i="6"/>
  <c r="N2944" i="6" s="1"/>
  <c r="G2945" i="6"/>
  <c r="N2945" i="6" s="1"/>
  <c r="G2946" i="6"/>
  <c r="N2946" i="6" s="1"/>
  <c r="G2947" i="6"/>
  <c r="N2947" i="6" s="1"/>
  <c r="G2948" i="6"/>
  <c r="N2948" i="6" s="1"/>
  <c r="G2949" i="6"/>
  <c r="N2949" i="6" s="1"/>
  <c r="G2950" i="6"/>
  <c r="N2950" i="6" s="1"/>
  <c r="G2951" i="6"/>
  <c r="N2951" i="6" s="1"/>
  <c r="G2952" i="6"/>
  <c r="N2952" i="6" s="1"/>
  <c r="G2953" i="6"/>
  <c r="N2953" i="6" s="1"/>
  <c r="G2954" i="6"/>
  <c r="N2954" i="6" s="1"/>
  <c r="G2955" i="6"/>
  <c r="N2955" i="6" s="1"/>
  <c r="G2956" i="6"/>
  <c r="N2956" i="6" s="1"/>
  <c r="G2957" i="6"/>
  <c r="N2957" i="6" s="1"/>
  <c r="G2958" i="6"/>
  <c r="N2958" i="6" s="1"/>
  <c r="G2959" i="6"/>
  <c r="N2959" i="6" s="1"/>
  <c r="G2960" i="6"/>
  <c r="N2960" i="6" s="1"/>
  <c r="G2961" i="6"/>
  <c r="N2961" i="6" s="1"/>
  <c r="G2962" i="6"/>
  <c r="N2962" i="6" s="1"/>
  <c r="G2963" i="6"/>
  <c r="N2963" i="6" s="1"/>
  <c r="G2964" i="6"/>
  <c r="N2964" i="6" s="1"/>
  <c r="G2965" i="6"/>
  <c r="N2965" i="6" s="1"/>
  <c r="G2966" i="6"/>
  <c r="N2966" i="6" s="1"/>
  <c r="G2967" i="6"/>
  <c r="N2967" i="6" s="1"/>
  <c r="G2968" i="6"/>
  <c r="N2968" i="6" s="1"/>
  <c r="G2969" i="6"/>
  <c r="N2969" i="6" s="1"/>
  <c r="G2970" i="6"/>
  <c r="N2970" i="6" s="1"/>
  <c r="G2971" i="6"/>
  <c r="N2971" i="6" s="1"/>
  <c r="G2972" i="6"/>
  <c r="N2972" i="6" s="1"/>
  <c r="G2973" i="6"/>
  <c r="N2973" i="6" s="1"/>
  <c r="G2974" i="6"/>
  <c r="N2974" i="6" s="1"/>
  <c r="G2975" i="6"/>
  <c r="N2975" i="6" s="1"/>
  <c r="G2976" i="6"/>
  <c r="N2976" i="6" s="1"/>
  <c r="G2977" i="6"/>
  <c r="N2977" i="6" s="1"/>
  <c r="G2978" i="6"/>
  <c r="N2978" i="6" s="1"/>
  <c r="G2979" i="6"/>
  <c r="N2979" i="6" s="1"/>
  <c r="G2980" i="6"/>
  <c r="N2980" i="6" s="1"/>
  <c r="G2981" i="6"/>
  <c r="N2981" i="6" s="1"/>
  <c r="G2982" i="6"/>
  <c r="N2982" i="6" s="1"/>
  <c r="G2983" i="6"/>
  <c r="N2983" i="6" s="1"/>
  <c r="G2984" i="6"/>
  <c r="N2984" i="6" s="1"/>
  <c r="G2985" i="6"/>
  <c r="N2985" i="6" s="1"/>
  <c r="G2986" i="6"/>
  <c r="N2986" i="6" s="1"/>
  <c r="G2987" i="6"/>
  <c r="N2987" i="6" s="1"/>
  <c r="G2988" i="6"/>
  <c r="N2988" i="6" s="1"/>
  <c r="G2989" i="6"/>
  <c r="N2989" i="6" s="1"/>
  <c r="G2990" i="6"/>
  <c r="N2990" i="6" s="1"/>
  <c r="G2991" i="6"/>
  <c r="N2991" i="6" s="1"/>
  <c r="G2992" i="6"/>
  <c r="N2992" i="6" s="1"/>
  <c r="G2993" i="6"/>
  <c r="N2993" i="6" s="1"/>
  <c r="G2994" i="6"/>
  <c r="N2994" i="6" s="1"/>
  <c r="G2995" i="6"/>
  <c r="N2995" i="6" s="1"/>
  <c r="G2996" i="6"/>
  <c r="N2996" i="6" s="1"/>
  <c r="G2997" i="6"/>
  <c r="N2997" i="6" s="1"/>
  <c r="G2998" i="6"/>
  <c r="N2998" i="6" s="1"/>
  <c r="G2999" i="6"/>
  <c r="N2999" i="6" s="1"/>
  <c r="G3000" i="6"/>
  <c r="N3000" i="6" s="1"/>
  <c r="G3001" i="6"/>
  <c r="N3001" i="6" s="1"/>
  <c r="G3002" i="6"/>
  <c r="N3002" i="6" s="1"/>
  <c r="G3003" i="6"/>
  <c r="N3003" i="6" s="1"/>
  <c r="G3004" i="6"/>
  <c r="N3004" i="6" s="1"/>
  <c r="G3005" i="6"/>
  <c r="N3005" i="6" s="1"/>
  <c r="G3006" i="6"/>
  <c r="N3006" i="6" s="1"/>
  <c r="G3007" i="6"/>
  <c r="N3007" i="6" s="1"/>
  <c r="G3008" i="6"/>
  <c r="N3008" i="6" s="1"/>
  <c r="G3009" i="6"/>
  <c r="N3009" i="6" s="1"/>
  <c r="G3010" i="6"/>
  <c r="N3010" i="6" s="1"/>
  <c r="G3011" i="6"/>
  <c r="N3011" i="6" s="1"/>
  <c r="G3012" i="6"/>
  <c r="N3012" i="6" s="1"/>
  <c r="G3013" i="6"/>
  <c r="N3013" i="6" s="1"/>
  <c r="G3014" i="6"/>
  <c r="N3014" i="6" s="1"/>
  <c r="G3015" i="6"/>
  <c r="N3015" i="6" s="1"/>
  <c r="G3016" i="6"/>
  <c r="N3016" i="6" s="1"/>
  <c r="G3017" i="6"/>
  <c r="N3017" i="6" s="1"/>
  <c r="G3018" i="6"/>
  <c r="N3018" i="6" s="1"/>
  <c r="G3019" i="6"/>
  <c r="N3019" i="6" s="1"/>
  <c r="G3020" i="6"/>
  <c r="N3020" i="6" s="1"/>
  <c r="G3021" i="6"/>
  <c r="N3021" i="6" s="1"/>
  <c r="G3022" i="6"/>
  <c r="N3022" i="6" s="1"/>
  <c r="G3023" i="6"/>
  <c r="N3023" i="6" s="1"/>
  <c r="G3024" i="6"/>
  <c r="N3024" i="6" s="1"/>
  <c r="G3025" i="6"/>
  <c r="N3025" i="6" s="1"/>
  <c r="G3026" i="6"/>
  <c r="N3026" i="6" s="1"/>
  <c r="G3027" i="6"/>
  <c r="N3027" i="6" s="1"/>
  <c r="G3028" i="6"/>
  <c r="N3028" i="6" s="1"/>
  <c r="G3029" i="6"/>
  <c r="N3029" i="6" s="1"/>
  <c r="G3030" i="6"/>
  <c r="N3030" i="6" s="1"/>
  <c r="G3031" i="6"/>
  <c r="N3031" i="6" s="1"/>
  <c r="G3032" i="6"/>
  <c r="N3032" i="6" s="1"/>
  <c r="G3033" i="6"/>
  <c r="N3033" i="6" s="1"/>
  <c r="G3034" i="6"/>
  <c r="N3034" i="6" s="1"/>
  <c r="G3035" i="6"/>
  <c r="N3035" i="6" s="1"/>
  <c r="G3036" i="6"/>
  <c r="N3036" i="6" s="1"/>
  <c r="G3037" i="6"/>
  <c r="N3037" i="6" s="1"/>
  <c r="G3038" i="6"/>
  <c r="N3038" i="6" s="1"/>
  <c r="G3039" i="6"/>
  <c r="N3039" i="6" s="1"/>
  <c r="G3040" i="6"/>
  <c r="N3040" i="6" s="1"/>
  <c r="G3041" i="6"/>
  <c r="N3041" i="6" s="1"/>
  <c r="G3042" i="6"/>
  <c r="N3042" i="6" s="1"/>
  <c r="G3043" i="6"/>
  <c r="N3043" i="6" s="1"/>
  <c r="G3044" i="6"/>
  <c r="N3044" i="6" s="1"/>
  <c r="G3045" i="6"/>
  <c r="N3045" i="6" s="1"/>
  <c r="G3046" i="6"/>
  <c r="N3046" i="6" s="1"/>
  <c r="G3047" i="6"/>
  <c r="N3047" i="6" s="1"/>
  <c r="G3048" i="6"/>
  <c r="N3048" i="6" s="1"/>
  <c r="G3049" i="6"/>
  <c r="N3049" i="6" s="1"/>
  <c r="G3050" i="6"/>
  <c r="N3050" i="6" s="1"/>
  <c r="G3051" i="6"/>
  <c r="N3051" i="6" s="1"/>
  <c r="G3052" i="6"/>
  <c r="N3052" i="6" s="1"/>
  <c r="G3053" i="6"/>
  <c r="N3053" i="6" s="1"/>
  <c r="G3054" i="6"/>
  <c r="N3054" i="6" s="1"/>
  <c r="G3055" i="6"/>
  <c r="N3055" i="6" s="1"/>
  <c r="G3056" i="6"/>
  <c r="N3056" i="6" s="1"/>
  <c r="G3057" i="6"/>
  <c r="N3057" i="6" s="1"/>
  <c r="G3058" i="6"/>
  <c r="N3058" i="6" s="1"/>
  <c r="G3059" i="6"/>
  <c r="N3059" i="6" s="1"/>
  <c r="G3060" i="6"/>
  <c r="N3060" i="6" s="1"/>
  <c r="G3061" i="6"/>
  <c r="N3061" i="6" s="1"/>
  <c r="G3062" i="6"/>
  <c r="N3062" i="6" s="1"/>
  <c r="G3063" i="6"/>
  <c r="N3063" i="6" s="1"/>
  <c r="G3064" i="6"/>
  <c r="N3064" i="6" s="1"/>
  <c r="G3065" i="6"/>
  <c r="N3065" i="6" s="1"/>
  <c r="G3066" i="6"/>
  <c r="N3066" i="6" s="1"/>
  <c r="G3067" i="6"/>
  <c r="N3067" i="6" s="1"/>
  <c r="G3068" i="6"/>
  <c r="N3068" i="6" s="1"/>
  <c r="G3069" i="6"/>
  <c r="N3069" i="6" s="1"/>
  <c r="G3070" i="6"/>
  <c r="N3070" i="6" s="1"/>
  <c r="G3071" i="6"/>
  <c r="N3071" i="6" s="1"/>
  <c r="G3072" i="6"/>
  <c r="N3072" i="6" s="1"/>
  <c r="G3073" i="6"/>
  <c r="N3073" i="6" s="1"/>
  <c r="G3074" i="6"/>
  <c r="N3074" i="6" s="1"/>
  <c r="G3075" i="6"/>
  <c r="N3075" i="6" s="1"/>
  <c r="G3076" i="6"/>
  <c r="N3076" i="6" s="1"/>
  <c r="G3077" i="6"/>
  <c r="N3077" i="6" s="1"/>
  <c r="G3078" i="6"/>
  <c r="N3078" i="6" s="1"/>
  <c r="G3079" i="6"/>
  <c r="N3079" i="6" s="1"/>
  <c r="G3080" i="6"/>
  <c r="N3080" i="6" s="1"/>
  <c r="G3081" i="6"/>
  <c r="N3081" i="6" s="1"/>
  <c r="G3082" i="6"/>
  <c r="N3082" i="6" s="1"/>
  <c r="G3083" i="6"/>
  <c r="N3083" i="6" s="1"/>
  <c r="G3084" i="6"/>
  <c r="N3084" i="6" s="1"/>
  <c r="G3085" i="6"/>
  <c r="N3085" i="6" s="1"/>
  <c r="G3086" i="6"/>
  <c r="N3086" i="6" s="1"/>
  <c r="G3087" i="6"/>
  <c r="N3087" i="6" s="1"/>
  <c r="G3088" i="6"/>
  <c r="N3088" i="6" s="1"/>
  <c r="G3089" i="6"/>
  <c r="N3089" i="6" s="1"/>
  <c r="G3090" i="6"/>
  <c r="N3090" i="6" s="1"/>
  <c r="G3091" i="6"/>
  <c r="N3091" i="6" s="1"/>
  <c r="G3092" i="6"/>
  <c r="N3092" i="6" s="1"/>
  <c r="G3093" i="6"/>
  <c r="N3093" i="6" s="1"/>
  <c r="G3094" i="6"/>
  <c r="N3094" i="6" s="1"/>
  <c r="G3095" i="6"/>
  <c r="N3095" i="6" s="1"/>
  <c r="G3096" i="6"/>
  <c r="N3096" i="6" s="1"/>
  <c r="G3097" i="6"/>
  <c r="N3097" i="6" s="1"/>
  <c r="G3098" i="6"/>
  <c r="N3098" i="6" s="1"/>
  <c r="G3099" i="6"/>
  <c r="N3099" i="6" s="1"/>
  <c r="G3100" i="6"/>
  <c r="N3100" i="6" s="1"/>
  <c r="G3101" i="6"/>
  <c r="N3101" i="6" s="1"/>
  <c r="G3102" i="6"/>
  <c r="N3102" i="6" s="1"/>
  <c r="G3103" i="6"/>
  <c r="N3103" i="6" s="1"/>
  <c r="G3104" i="6"/>
  <c r="N3104" i="6" s="1"/>
  <c r="G3105" i="6"/>
  <c r="N3105" i="6" s="1"/>
  <c r="G3106" i="6"/>
  <c r="N3106" i="6" s="1"/>
  <c r="G3107" i="6"/>
  <c r="N3107" i="6" s="1"/>
  <c r="G3108" i="6"/>
  <c r="N3108" i="6" s="1"/>
  <c r="G3109" i="6"/>
  <c r="N3109" i="6" s="1"/>
  <c r="G3110" i="6"/>
  <c r="N3110" i="6" s="1"/>
  <c r="G3111" i="6"/>
  <c r="N3111" i="6" s="1"/>
  <c r="G3112" i="6"/>
  <c r="N3112" i="6" s="1"/>
  <c r="G3113" i="6"/>
  <c r="N3113" i="6" s="1"/>
  <c r="G3114" i="6"/>
  <c r="N3114" i="6" s="1"/>
  <c r="G3115" i="6"/>
  <c r="N3115" i="6" s="1"/>
  <c r="G3116" i="6"/>
  <c r="N3116" i="6" s="1"/>
  <c r="G3117" i="6"/>
  <c r="N3117" i="6" s="1"/>
  <c r="G3118" i="6"/>
  <c r="N3118" i="6" s="1"/>
  <c r="G3119" i="6"/>
  <c r="N3119" i="6" s="1"/>
  <c r="G3120" i="6"/>
  <c r="N3120" i="6" s="1"/>
  <c r="G3121" i="6"/>
  <c r="N3121" i="6" s="1"/>
  <c r="G3122" i="6"/>
  <c r="N3122" i="6" s="1"/>
  <c r="G3123" i="6"/>
  <c r="N3123" i="6" s="1"/>
  <c r="G3124" i="6"/>
  <c r="N3124" i="6" s="1"/>
  <c r="G3125" i="6"/>
  <c r="N3125" i="6" s="1"/>
  <c r="G3126" i="6"/>
  <c r="N3126" i="6" s="1"/>
  <c r="G3127" i="6"/>
  <c r="N3127" i="6" s="1"/>
  <c r="G3128" i="6"/>
  <c r="N3128" i="6" s="1"/>
  <c r="G3129" i="6"/>
  <c r="N3129" i="6" s="1"/>
  <c r="G3130" i="6"/>
  <c r="N3130" i="6" s="1"/>
  <c r="G3131" i="6"/>
  <c r="N3131" i="6" s="1"/>
  <c r="G3132" i="6"/>
  <c r="N3132" i="6" s="1"/>
  <c r="G3133" i="6"/>
  <c r="N3133" i="6" s="1"/>
  <c r="G3134" i="6"/>
  <c r="N3134" i="6" s="1"/>
  <c r="G3135" i="6"/>
  <c r="N3135" i="6" s="1"/>
  <c r="G3136" i="6"/>
  <c r="N3136" i="6" s="1"/>
  <c r="G3137" i="6"/>
  <c r="N3137" i="6" s="1"/>
  <c r="G3138" i="6"/>
  <c r="N3138" i="6" s="1"/>
  <c r="G3139" i="6"/>
  <c r="N3139" i="6" s="1"/>
  <c r="G3140" i="6"/>
  <c r="N3140" i="6" s="1"/>
  <c r="G3141" i="6"/>
  <c r="N3141" i="6" s="1"/>
  <c r="G3142" i="6"/>
  <c r="N3142" i="6" s="1"/>
  <c r="G3143" i="6"/>
  <c r="N3143" i="6" s="1"/>
  <c r="G3144" i="6"/>
  <c r="N3144" i="6" s="1"/>
  <c r="G3145" i="6"/>
  <c r="N3145" i="6" s="1"/>
  <c r="G3146" i="6"/>
  <c r="N3146" i="6" s="1"/>
  <c r="G3147" i="6"/>
  <c r="N3147" i="6" s="1"/>
  <c r="G3148" i="6"/>
  <c r="N3148" i="6" s="1"/>
  <c r="G3149" i="6"/>
  <c r="N3149" i="6" s="1"/>
  <c r="G3150" i="6"/>
  <c r="N3150" i="6" s="1"/>
  <c r="G3151" i="6"/>
  <c r="N3151" i="6" s="1"/>
  <c r="G3152" i="6"/>
  <c r="N3152" i="6" s="1"/>
  <c r="G3153" i="6"/>
  <c r="N3153" i="6" s="1"/>
  <c r="G3154" i="6"/>
  <c r="N3154" i="6" s="1"/>
  <c r="G3155" i="6"/>
  <c r="N3155" i="6" s="1"/>
  <c r="G3156" i="6"/>
  <c r="N3156" i="6" s="1"/>
  <c r="G3157" i="6"/>
  <c r="N3157" i="6" s="1"/>
  <c r="G3158" i="6"/>
  <c r="N3158" i="6" s="1"/>
  <c r="G3159" i="6"/>
  <c r="N3159" i="6" s="1"/>
  <c r="G3160" i="6"/>
  <c r="N3160" i="6" s="1"/>
  <c r="G3161" i="6"/>
  <c r="N3161" i="6" s="1"/>
  <c r="G3162" i="6"/>
  <c r="N3162" i="6" s="1"/>
  <c r="G3163" i="6"/>
  <c r="N3163" i="6" s="1"/>
  <c r="G3164" i="6"/>
  <c r="N3164" i="6" s="1"/>
  <c r="G3165" i="6"/>
  <c r="N3165" i="6" s="1"/>
  <c r="G3166" i="6"/>
  <c r="N3166" i="6" s="1"/>
  <c r="G3167" i="6"/>
  <c r="N3167" i="6" s="1"/>
  <c r="G3168" i="6"/>
  <c r="N3168" i="6" s="1"/>
  <c r="G3169" i="6"/>
  <c r="N3169" i="6" s="1"/>
  <c r="G3170" i="6"/>
  <c r="N3170" i="6" s="1"/>
  <c r="G3171" i="6"/>
  <c r="N3171" i="6" s="1"/>
  <c r="G3172" i="6"/>
  <c r="N3172" i="6" s="1"/>
  <c r="G3173" i="6"/>
  <c r="N3173" i="6" s="1"/>
  <c r="G3174" i="6"/>
  <c r="N3174" i="6" s="1"/>
  <c r="G3175" i="6"/>
  <c r="N3175" i="6" s="1"/>
  <c r="G3176" i="6"/>
  <c r="N3176" i="6" s="1"/>
  <c r="G3177" i="6"/>
  <c r="N3177" i="6" s="1"/>
  <c r="G3178" i="6"/>
  <c r="N3178" i="6" s="1"/>
  <c r="G3179" i="6"/>
  <c r="N3179" i="6" s="1"/>
  <c r="G3180" i="6"/>
  <c r="N3180" i="6" s="1"/>
  <c r="G3181" i="6"/>
  <c r="N3181" i="6" s="1"/>
  <c r="G3182" i="6"/>
  <c r="N3182" i="6" s="1"/>
  <c r="G3183" i="6"/>
  <c r="N3183" i="6" s="1"/>
  <c r="G3184" i="6"/>
  <c r="N3184" i="6" s="1"/>
  <c r="G3185" i="6"/>
  <c r="N3185" i="6" s="1"/>
  <c r="G3186" i="6"/>
  <c r="N3186" i="6" s="1"/>
  <c r="G3187" i="6"/>
  <c r="N3187" i="6" s="1"/>
  <c r="G3188" i="6"/>
  <c r="N3188" i="6" s="1"/>
  <c r="G3189" i="6"/>
  <c r="N3189" i="6" s="1"/>
  <c r="G3190" i="6"/>
  <c r="N3190" i="6" s="1"/>
  <c r="G3191" i="6"/>
  <c r="N3191" i="6" s="1"/>
  <c r="G3192" i="6"/>
  <c r="N3192" i="6" s="1"/>
  <c r="G3193" i="6"/>
  <c r="N3193" i="6" s="1"/>
  <c r="G3194" i="6"/>
  <c r="N3194" i="6" s="1"/>
  <c r="G3195" i="6"/>
  <c r="N3195" i="6" s="1"/>
  <c r="G3196" i="6"/>
  <c r="N3196" i="6" s="1"/>
  <c r="G3197" i="6"/>
  <c r="N3197" i="6" s="1"/>
  <c r="G3198" i="6"/>
  <c r="N3198" i="6" s="1"/>
  <c r="G3199" i="6"/>
  <c r="N3199" i="6" s="1"/>
  <c r="G3200" i="6"/>
  <c r="N3200" i="6" s="1"/>
  <c r="G3201" i="6"/>
  <c r="N3201" i="6" s="1"/>
  <c r="G3202" i="6"/>
  <c r="N3202" i="6" s="1"/>
  <c r="G3203" i="6"/>
  <c r="N3203" i="6" s="1"/>
  <c r="G3204" i="6"/>
  <c r="N3204" i="6" s="1"/>
  <c r="G3205" i="6"/>
  <c r="N3205" i="6" s="1"/>
  <c r="G3206" i="6"/>
  <c r="N3206" i="6" s="1"/>
  <c r="G3207" i="6"/>
  <c r="N3207" i="6" s="1"/>
  <c r="G3208" i="6"/>
  <c r="N3208" i="6" s="1"/>
  <c r="G3209" i="6"/>
  <c r="N3209" i="6" s="1"/>
  <c r="G3210" i="6"/>
  <c r="N3210" i="6" s="1"/>
  <c r="G3211" i="6"/>
  <c r="N3211" i="6" s="1"/>
  <c r="G3212" i="6"/>
  <c r="N3212" i="6" s="1"/>
  <c r="G3213" i="6"/>
  <c r="N3213" i="6" s="1"/>
  <c r="G3214" i="6"/>
  <c r="N3214" i="6" s="1"/>
  <c r="G3215" i="6"/>
  <c r="N3215" i="6" s="1"/>
  <c r="G3216" i="6"/>
  <c r="N3216" i="6" s="1"/>
  <c r="G3217" i="6"/>
  <c r="N3217" i="6" s="1"/>
  <c r="G3218" i="6"/>
  <c r="N3218" i="6" s="1"/>
  <c r="G3219" i="6"/>
  <c r="N3219" i="6" s="1"/>
  <c r="G3220" i="6"/>
  <c r="N3220" i="6" s="1"/>
  <c r="G3221" i="6"/>
  <c r="N3221" i="6" s="1"/>
  <c r="G3222" i="6"/>
  <c r="N3222" i="6" s="1"/>
  <c r="G3223" i="6"/>
  <c r="N3223" i="6" s="1"/>
  <c r="G3224" i="6"/>
  <c r="N3224" i="6" s="1"/>
  <c r="G3225" i="6"/>
  <c r="N3225" i="6" s="1"/>
  <c r="G3226" i="6"/>
  <c r="N3226" i="6" s="1"/>
  <c r="G3227" i="6"/>
  <c r="N3227" i="6" s="1"/>
  <c r="G3228" i="6"/>
  <c r="N3228" i="6" s="1"/>
  <c r="G3229" i="6"/>
  <c r="N3229" i="6" s="1"/>
  <c r="G3230" i="6"/>
  <c r="N3230" i="6" s="1"/>
  <c r="G3231" i="6"/>
  <c r="N3231" i="6" s="1"/>
  <c r="G3232" i="6"/>
  <c r="N3232" i="6" s="1"/>
  <c r="G3233" i="6"/>
  <c r="N3233" i="6" s="1"/>
  <c r="G3234" i="6"/>
  <c r="N3234" i="6" s="1"/>
  <c r="G3235" i="6"/>
  <c r="N3235" i="6" s="1"/>
  <c r="G3236" i="6"/>
  <c r="N3236" i="6" s="1"/>
  <c r="G3237" i="6"/>
  <c r="N3237" i="6" s="1"/>
  <c r="G3238" i="6"/>
  <c r="N3238" i="6" s="1"/>
  <c r="G3239" i="6"/>
  <c r="N3239" i="6" s="1"/>
  <c r="G3240" i="6"/>
  <c r="N3240" i="6" s="1"/>
  <c r="G3241" i="6"/>
  <c r="N3241" i="6" s="1"/>
  <c r="G3242" i="6"/>
  <c r="N3242" i="6" s="1"/>
  <c r="G3243" i="6"/>
  <c r="N3243" i="6" s="1"/>
  <c r="G3244" i="6"/>
  <c r="N3244" i="6" s="1"/>
  <c r="G3245" i="6"/>
  <c r="N3245" i="6" s="1"/>
  <c r="G3246" i="6"/>
  <c r="N3246" i="6" s="1"/>
  <c r="G3247" i="6"/>
  <c r="N3247" i="6" s="1"/>
  <c r="G3248" i="6"/>
  <c r="N3248" i="6" s="1"/>
  <c r="G3249" i="6"/>
  <c r="N3249" i="6" s="1"/>
  <c r="G3250" i="6"/>
  <c r="N3250" i="6" s="1"/>
  <c r="G3251" i="6"/>
  <c r="N3251" i="6" s="1"/>
  <c r="G3252" i="6"/>
  <c r="N3252" i="6" s="1"/>
  <c r="G3253" i="6"/>
  <c r="N3253" i="6" s="1"/>
  <c r="G3254" i="6"/>
  <c r="N3254" i="6" s="1"/>
  <c r="G3255" i="6"/>
  <c r="N3255" i="6" s="1"/>
  <c r="G3256" i="6"/>
  <c r="N3256" i="6" s="1"/>
  <c r="G3257" i="6"/>
  <c r="N3257" i="6" s="1"/>
  <c r="G3258" i="6"/>
  <c r="N3258" i="6" s="1"/>
  <c r="G3259" i="6"/>
  <c r="N3259" i="6" s="1"/>
  <c r="G3260" i="6"/>
  <c r="N3260" i="6" s="1"/>
  <c r="G3261" i="6"/>
  <c r="N3261" i="6" s="1"/>
  <c r="G3262" i="6"/>
  <c r="N3262" i="6" s="1"/>
  <c r="G3263" i="6"/>
  <c r="N3263" i="6" s="1"/>
  <c r="G3264" i="6"/>
  <c r="N3264" i="6" s="1"/>
  <c r="G3265" i="6"/>
  <c r="N3265" i="6" s="1"/>
  <c r="G3266" i="6"/>
  <c r="N3266" i="6" s="1"/>
  <c r="G3267" i="6"/>
  <c r="N3267" i="6" s="1"/>
  <c r="G3268" i="6"/>
  <c r="N3268" i="6" s="1"/>
  <c r="G3269" i="6"/>
  <c r="N3269" i="6" s="1"/>
  <c r="G3270" i="6"/>
  <c r="N3270" i="6" s="1"/>
  <c r="G3271" i="6"/>
  <c r="N3271" i="6" s="1"/>
  <c r="G3272" i="6"/>
  <c r="N3272" i="6" s="1"/>
  <c r="G3273" i="6"/>
  <c r="N3273" i="6" s="1"/>
  <c r="G3274" i="6"/>
  <c r="N3274" i="6" s="1"/>
  <c r="G3275" i="6"/>
  <c r="N3275" i="6" s="1"/>
  <c r="G3276" i="6"/>
  <c r="N3276" i="6" s="1"/>
  <c r="G3277" i="6"/>
  <c r="N3277" i="6" s="1"/>
  <c r="G3278" i="6"/>
  <c r="N3278" i="6" s="1"/>
  <c r="G3279" i="6"/>
  <c r="N3279" i="6" s="1"/>
  <c r="G3280" i="6"/>
  <c r="N3280" i="6" s="1"/>
  <c r="G3281" i="6"/>
  <c r="N3281" i="6" s="1"/>
  <c r="G3282" i="6"/>
  <c r="N3282" i="6" s="1"/>
  <c r="G3283" i="6"/>
  <c r="N3283" i="6" s="1"/>
  <c r="G3284" i="6"/>
  <c r="N3284" i="6" s="1"/>
  <c r="G3285" i="6"/>
  <c r="N3285" i="6" s="1"/>
  <c r="G3286" i="6"/>
  <c r="N3286" i="6" s="1"/>
  <c r="G3287" i="6"/>
  <c r="N3287" i="6" s="1"/>
  <c r="G3288" i="6"/>
  <c r="N3288" i="6" s="1"/>
  <c r="G3289" i="6"/>
  <c r="N3289" i="6" s="1"/>
  <c r="G3290" i="6"/>
  <c r="N3290" i="6" s="1"/>
  <c r="G3291" i="6"/>
  <c r="N3291" i="6" s="1"/>
  <c r="G3292" i="6"/>
  <c r="N3292" i="6" s="1"/>
  <c r="G3293" i="6"/>
  <c r="N3293" i="6" s="1"/>
  <c r="G3294" i="6"/>
  <c r="N3294" i="6" s="1"/>
  <c r="G3295" i="6"/>
  <c r="N3295" i="6" s="1"/>
  <c r="G3296" i="6"/>
  <c r="N3296" i="6" s="1"/>
  <c r="G3297" i="6"/>
  <c r="N3297" i="6" s="1"/>
  <c r="G3298" i="6"/>
  <c r="N3298" i="6" s="1"/>
  <c r="G3299" i="6"/>
  <c r="N3299" i="6" s="1"/>
  <c r="G3300" i="6"/>
  <c r="N3300" i="6" s="1"/>
  <c r="G3301" i="6"/>
  <c r="N3301" i="6" s="1"/>
  <c r="G3302" i="6"/>
  <c r="N3302" i="6" s="1"/>
  <c r="G3303" i="6"/>
  <c r="N3303" i="6" s="1"/>
  <c r="G3304" i="6"/>
  <c r="N3304" i="6" s="1"/>
  <c r="G3305" i="6"/>
  <c r="N3305" i="6" s="1"/>
  <c r="G3306" i="6"/>
  <c r="N3306" i="6" s="1"/>
  <c r="G3307" i="6"/>
  <c r="N3307" i="6" s="1"/>
  <c r="G3308" i="6"/>
  <c r="N3308" i="6" s="1"/>
  <c r="G3309" i="6"/>
  <c r="N3309" i="6" s="1"/>
  <c r="G3310" i="6"/>
  <c r="N3310" i="6" s="1"/>
  <c r="G3311" i="6"/>
  <c r="N3311" i="6" s="1"/>
  <c r="G3312" i="6"/>
  <c r="N3312" i="6" s="1"/>
  <c r="G3313" i="6"/>
  <c r="N3313" i="6" s="1"/>
  <c r="G3314" i="6"/>
  <c r="N3314" i="6" s="1"/>
  <c r="G3315" i="6"/>
  <c r="N3315" i="6" s="1"/>
  <c r="G3316" i="6"/>
  <c r="N3316" i="6" s="1"/>
  <c r="G3317" i="6"/>
  <c r="N3317" i="6" s="1"/>
  <c r="G3318" i="6"/>
  <c r="N3318" i="6" s="1"/>
  <c r="G3319" i="6"/>
  <c r="N3319" i="6" s="1"/>
  <c r="G3320" i="6"/>
  <c r="N3320" i="6" s="1"/>
  <c r="G3321" i="6"/>
  <c r="N3321" i="6" s="1"/>
  <c r="G3322" i="6"/>
  <c r="N3322" i="6" s="1"/>
  <c r="G3323" i="6"/>
  <c r="N3323" i="6" s="1"/>
  <c r="G3324" i="6"/>
  <c r="N3324" i="6" s="1"/>
  <c r="G3325" i="6"/>
  <c r="N3325" i="6" s="1"/>
  <c r="G3326" i="6"/>
  <c r="N3326" i="6" s="1"/>
  <c r="G3327" i="6"/>
  <c r="N3327" i="6" s="1"/>
  <c r="G3328" i="6"/>
  <c r="N3328" i="6" s="1"/>
  <c r="G3329" i="6"/>
  <c r="N3329" i="6" s="1"/>
  <c r="G3330" i="6"/>
  <c r="N3330" i="6" s="1"/>
  <c r="G3331" i="6"/>
  <c r="N3331" i="6" s="1"/>
  <c r="G3332" i="6"/>
  <c r="N3332" i="6" s="1"/>
  <c r="G3333" i="6"/>
  <c r="N3333" i="6" s="1"/>
  <c r="G3334" i="6"/>
  <c r="N3334" i="6" s="1"/>
  <c r="G3335" i="6"/>
  <c r="N3335" i="6" s="1"/>
  <c r="G3336" i="6"/>
  <c r="N3336" i="6" s="1"/>
  <c r="G3337" i="6"/>
  <c r="N3337" i="6" s="1"/>
  <c r="G3338" i="6"/>
  <c r="N3338" i="6" s="1"/>
  <c r="G3339" i="6"/>
  <c r="N3339" i="6" s="1"/>
  <c r="G3340" i="6"/>
  <c r="N3340" i="6" s="1"/>
  <c r="G3341" i="6"/>
  <c r="N3341" i="6" s="1"/>
  <c r="G3342" i="6"/>
  <c r="N3342" i="6" s="1"/>
  <c r="G3343" i="6"/>
  <c r="N3343" i="6" s="1"/>
  <c r="G3344" i="6"/>
  <c r="N3344" i="6" s="1"/>
  <c r="G3345" i="6"/>
  <c r="N3345" i="6" s="1"/>
  <c r="G3346" i="6"/>
  <c r="N3346" i="6" s="1"/>
  <c r="G3347" i="6"/>
  <c r="N3347" i="6" s="1"/>
  <c r="G3348" i="6"/>
  <c r="N3348" i="6" s="1"/>
  <c r="G3349" i="6"/>
  <c r="N3349" i="6" s="1"/>
  <c r="G3350" i="6"/>
  <c r="N3350" i="6" s="1"/>
  <c r="G3351" i="6"/>
  <c r="N3351" i="6" s="1"/>
  <c r="G3352" i="6"/>
  <c r="N3352" i="6" s="1"/>
  <c r="G3353" i="6"/>
  <c r="N3353" i="6" s="1"/>
  <c r="G3354" i="6"/>
  <c r="N3354" i="6" s="1"/>
  <c r="G3355" i="6"/>
  <c r="N3355" i="6" s="1"/>
  <c r="G3356" i="6"/>
  <c r="N3356" i="6" s="1"/>
  <c r="G3357" i="6"/>
  <c r="N3357" i="6" s="1"/>
  <c r="G3358" i="6"/>
  <c r="N3358" i="6" s="1"/>
  <c r="G3359" i="6"/>
  <c r="N3359" i="6" s="1"/>
  <c r="G3360" i="6"/>
  <c r="N3360" i="6" s="1"/>
  <c r="G3361" i="6"/>
  <c r="N3361" i="6" s="1"/>
  <c r="G3362" i="6"/>
  <c r="N3362" i="6" s="1"/>
  <c r="G3363" i="6"/>
  <c r="N3363" i="6" s="1"/>
  <c r="G3364" i="6"/>
  <c r="N3364" i="6" s="1"/>
  <c r="G3365" i="6"/>
  <c r="N3365" i="6" s="1"/>
  <c r="G3366" i="6"/>
  <c r="N3366" i="6" s="1"/>
  <c r="G3367" i="6"/>
  <c r="N3367" i="6" s="1"/>
  <c r="G3368" i="6"/>
  <c r="N3368" i="6" s="1"/>
  <c r="G3369" i="6"/>
  <c r="N3369" i="6" s="1"/>
  <c r="G3370" i="6"/>
  <c r="N3370" i="6" s="1"/>
  <c r="G3371" i="6"/>
  <c r="N3371" i="6" s="1"/>
  <c r="G3372" i="6"/>
  <c r="N3372" i="6" s="1"/>
  <c r="G3373" i="6"/>
  <c r="N3373" i="6" s="1"/>
  <c r="G3374" i="6"/>
  <c r="N3374" i="6" s="1"/>
  <c r="G3375" i="6"/>
  <c r="N3375" i="6" s="1"/>
  <c r="G3376" i="6"/>
  <c r="N3376" i="6" s="1"/>
  <c r="G3377" i="6"/>
  <c r="N3377" i="6" s="1"/>
  <c r="G3378" i="6"/>
  <c r="N3378" i="6" s="1"/>
  <c r="G3379" i="6"/>
  <c r="N3379" i="6" s="1"/>
  <c r="G3380" i="6"/>
  <c r="N3380" i="6" s="1"/>
  <c r="G3381" i="6"/>
  <c r="N3381" i="6" s="1"/>
  <c r="G3382" i="6"/>
  <c r="N3382" i="6" s="1"/>
  <c r="G3383" i="6"/>
  <c r="N3383" i="6" s="1"/>
  <c r="G3384" i="6"/>
  <c r="N3384" i="6" s="1"/>
  <c r="G3385" i="6"/>
  <c r="N3385" i="6" s="1"/>
  <c r="G3386" i="6"/>
  <c r="N3386" i="6" s="1"/>
  <c r="G3387" i="6"/>
  <c r="N3387" i="6" s="1"/>
  <c r="G3388" i="6"/>
  <c r="N3388" i="6" s="1"/>
  <c r="G3389" i="6"/>
  <c r="N3389" i="6" s="1"/>
  <c r="G3390" i="6"/>
  <c r="N3390" i="6" s="1"/>
  <c r="G3391" i="6"/>
  <c r="N3391" i="6" s="1"/>
  <c r="G3392" i="6"/>
  <c r="N3392" i="6" s="1"/>
  <c r="G3393" i="6"/>
  <c r="N3393" i="6" s="1"/>
  <c r="G3394" i="6"/>
  <c r="N3394" i="6" s="1"/>
  <c r="G3395" i="6"/>
  <c r="N3395" i="6" s="1"/>
  <c r="G3396" i="6"/>
  <c r="N3396" i="6" s="1"/>
  <c r="G3397" i="6"/>
  <c r="N3397" i="6" s="1"/>
  <c r="G3398" i="6"/>
  <c r="N3398" i="6" s="1"/>
  <c r="G3399" i="6"/>
  <c r="N3399" i="6" s="1"/>
  <c r="G3400" i="6"/>
  <c r="N3400" i="6" s="1"/>
  <c r="G3401" i="6"/>
  <c r="N3401" i="6" s="1"/>
  <c r="G3402" i="6"/>
  <c r="N3402" i="6" s="1"/>
  <c r="G3403" i="6"/>
  <c r="N3403" i="6" s="1"/>
  <c r="G3404" i="6"/>
  <c r="N3404" i="6" s="1"/>
  <c r="G3405" i="6"/>
  <c r="N3405" i="6" s="1"/>
  <c r="G3406" i="6"/>
  <c r="N3406" i="6" s="1"/>
  <c r="G3407" i="6"/>
  <c r="N3407" i="6" s="1"/>
  <c r="G3408" i="6"/>
  <c r="N3408" i="6" s="1"/>
  <c r="G3409" i="6"/>
  <c r="N3409" i="6" s="1"/>
  <c r="G3410" i="6"/>
  <c r="N3410" i="6" s="1"/>
  <c r="G3411" i="6"/>
  <c r="N3411" i="6" s="1"/>
  <c r="G3412" i="6"/>
  <c r="N3412" i="6" s="1"/>
  <c r="G3413" i="6"/>
  <c r="N3413" i="6" s="1"/>
  <c r="G3414" i="6"/>
  <c r="N3414" i="6" s="1"/>
  <c r="G3415" i="6"/>
  <c r="N3415" i="6" s="1"/>
  <c r="G3416" i="6"/>
  <c r="N3416" i="6" s="1"/>
  <c r="G3417" i="6"/>
  <c r="N3417" i="6" s="1"/>
  <c r="G3418" i="6"/>
  <c r="N3418" i="6" s="1"/>
  <c r="G3419" i="6"/>
  <c r="N3419" i="6" s="1"/>
  <c r="G3420" i="6"/>
  <c r="N3420" i="6" s="1"/>
  <c r="G3421" i="6"/>
  <c r="N3421" i="6" s="1"/>
  <c r="G3422" i="6"/>
  <c r="N3422" i="6" s="1"/>
  <c r="G3423" i="6"/>
  <c r="N3423" i="6" s="1"/>
  <c r="G3424" i="6"/>
  <c r="N3424" i="6" s="1"/>
  <c r="G3425" i="6"/>
  <c r="N3425" i="6" s="1"/>
  <c r="G3426" i="6"/>
  <c r="N3426" i="6" s="1"/>
  <c r="G3427" i="6"/>
  <c r="N3427" i="6" s="1"/>
  <c r="G3428" i="6"/>
  <c r="N3428" i="6" s="1"/>
  <c r="G3429" i="6"/>
  <c r="N3429" i="6" s="1"/>
  <c r="G3430" i="6"/>
  <c r="N3430" i="6" s="1"/>
  <c r="G3431" i="6"/>
  <c r="N3431" i="6" s="1"/>
  <c r="G3432" i="6"/>
  <c r="N3432" i="6" s="1"/>
  <c r="G3433" i="6"/>
  <c r="N3433" i="6" s="1"/>
  <c r="G3434" i="6"/>
  <c r="N3434" i="6" s="1"/>
  <c r="G3435" i="6"/>
  <c r="N3435" i="6" s="1"/>
  <c r="G3436" i="6"/>
  <c r="N3436" i="6" s="1"/>
  <c r="G3437" i="6"/>
  <c r="N3437" i="6" s="1"/>
  <c r="G3438" i="6"/>
  <c r="N3438" i="6" s="1"/>
  <c r="G3439" i="6"/>
  <c r="N3439" i="6" s="1"/>
  <c r="G3440" i="6"/>
  <c r="N3440" i="6" s="1"/>
  <c r="G3441" i="6"/>
  <c r="N3441" i="6" s="1"/>
  <c r="G3442" i="6"/>
  <c r="N3442" i="6" s="1"/>
  <c r="G3443" i="6"/>
  <c r="N3443" i="6" s="1"/>
  <c r="G3444" i="6"/>
  <c r="N3444" i="6" s="1"/>
  <c r="G3445" i="6"/>
  <c r="N3445" i="6" s="1"/>
  <c r="G3446" i="6"/>
  <c r="N3446" i="6" s="1"/>
  <c r="G3447" i="6"/>
  <c r="N3447" i="6" s="1"/>
  <c r="G3448" i="6"/>
  <c r="N3448" i="6" s="1"/>
  <c r="G3449" i="6"/>
  <c r="N3449" i="6" s="1"/>
  <c r="G3450" i="6"/>
  <c r="N3450" i="6" s="1"/>
  <c r="G3451" i="6"/>
  <c r="N3451" i="6" s="1"/>
  <c r="G3452" i="6"/>
  <c r="N3452" i="6" s="1"/>
  <c r="G3453" i="6"/>
  <c r="N3453" i="6" s="1"/>
  <c r="G3454" i="6"/>
  <c r="N3454" i="6" s="1"/>
  <c r="G3455" i="6"/>
  <c r="N3455" i="6" s="1"/>
  <c r="G3456" i="6"/>
  <c r="N3456" i="6" s="1"/>
  <c r="G3457" i="6"/>
  <c r="N3457" i="6" s="1"/>
  <c r="G3458" i="6"/>
  <c r="N3458" i="6" s="1"/>
  <c r="G3459" i="6"/>
  <c r="N3459" i="6" s="1"/>
  <c r="G3460" i="6"/>
  <c r="N3460" i="6" s="1"/>
  <c r="G3461" i="6"/>
  <c r="N3461" i="6" s="1"/>
  <c r="G3462" i="6"/>
  <c r="N3462" i="6" s="1"/>
  <c r="G3463" i="6"/>
  <c r="N3463" i="6" s="1"/>
  <c r="G3464" i="6"/>
  <c r="N3464" i="6" s="1"/>
  <c r="G3465" i="6"/>
  <c r="N3465" i="6" s="1"/>
  <c r="G3466" i="6"/>
  <c r="N3466" i="6" s="1"/>
  <c r="G3467" i="6"/>
  <c r="N3467" i="6" s="1"/>
  <c r="G3468" i="6"/>
  <c r="N3468" i="6" s="1"/>
  <c r="G3469" i="6"/>
  <c r="N3469" i="6" s="1"/>
  <c r="G3470" i="6"/>
  <c r="N3470" i="6" s="1"/>
  <c r="G3471" i="6"/>
  <c r="N3471" i="6" s="1"/>
  <c r="G3472" i="6"/>
  <c r="N3472" i="6" s="1"/>
  <c r="G3473" i="6"/>
  <c r="N3473" i="6" s="1"/>
  <c r="G3474" i="6"/>
  <c r="N3474" i="6" s="1"/>
  <c r="G3475" i="6"/>
  <c r="N3475" i="6" s="1"/>
  <c r="G3476" i="6"/>
  <c r="N3476" i="6" s="1"/>
  <c r="G3477" i="6"/>
  <c r="N3477" i="6" s="1"/>
  <c r="G3478" i="6"/>
  <c r="N3478" i="6" s="1"/>
  <c r="G3479" i="6"/>
  <c r="N3479" i="6" s="1"/>
  <c r="G3480" i="6"/>
  <c r="N3480" i="6" s="1"/>
  <c r="G3481" i="6"/>
  <c r="N3481" i="6" s="1"/>
  <c r="G3482" i="6"/>
  <c r="N3482" i="6" s="1"/>
  <c r="G3483" i="6"/>
  <c r="N3483" i="6" s="1"/>
  <c r="G3484" i="6"/>
  <c r="N3484" i="6" s="1"/>
  <c r="G3485" i="6"/>
  <c r="N3485" i="6" s="1"/>
  <c r="G3486" i="6"/>
  <c r="N3486" i="6" s="1"/>
  <c r="G3487" i="6"/>
  <c r="N3487" i="6" s="1"/>
  <c r="G3488" i="6"/>
  <c r="N3488" i="6" s="1"/>
  <c r="G3489" i="6"/>
  <c r="N3489" i="6" s="1"/>
  <c r="G3490" i="6"/>
  <c r="N3490" i="6" s="1"/>
  <c r="G3491" i="6"/>
  <c r="N3491" i="6" s="1"/>
  <c r="G3492" i="6"/>
  <c r="N3492" i="6" s="1"/>
  <c r="G3493" i="6"/>
  <c r="N3493" i="6" s="1"/>
  <c r="G3494" i="6"/>
  <c r="N3494" i="6" s="1"/>
  <c r="G3495" i="6"/>
  <c r="N3495" i="6" s="1"/>
  <c r="G3496" i="6"/>
  <c r="N3496" i="6" s="1"/>
  <c r="G3497" i="6"/>
  <c r="N3497" i="6" s="1"/>
  <c r="G3498" i="6"/>
  <c r="N3498" i="6" s="1"/>
  <c r="G3499" i="6"/>
  <c r="N3499" i="6" s="1"/>
  <c r="G3500" i="6"/>
  <c r="N3500" i="6" s="1"/>
  <c r="G3501" i="6"/>
  <c r="N3501" i="6" s="1"/>
  <c r="G3502" i="6"/>
  <c r="N3502" i="6" s="1"/>
  <c r="G3503" i="6"/>
  <c r="N3503" i="6" s="1"/>
  <c r="G3504" i="6"/>
  <c r="N3504" i="6" s="1"/>
  <c r="G3505" i="6"/>
  <c r="N3505" i="6" s="1"/>
  <c r="G3506" i="6"/>
  <c r="N3506" i="6" s="1"/>
  <c r="G3507" i="6"/>
  <c r="N3507" i="6" s="1"/>
  <c r="G3508" i="6"/>
  <c r="N3508" i="6" s="1"/>
  <c r="G3509" i="6"/>
  <c r="N3509" i="6" s="1"/>
  <c r="G3510" i="6"/>
  <c r="N3510" i="6" s="1"/>
  <c r="G3511" i="6"/>
  <c r="N3511" i="6" s="1"/>
  <c r="G3512" i="6"/>
  <c r="N3512" i="6" s="1"/>
  <c r="G3513" i="6"/>
  <c r="N3513" i="6" s="1"/>
  <c r="G3514" i="6"/>
  <c r="N3514" i="6" s="1"/>
  <c r="G3515" i="6"/>
  <c r="N3515" i="6" s="1"/>
  <c r="G3516" i="6"/>
  <c r="N3516" i="6" s="1"/>
  <c r="G3517" i="6"/>
  <c r="N3517" i="6" s="1"/>
  <c r="G3518" i="6"/>
  <c r="N3518" i="6" s="1"/>
  <c r="G3519" i="6"/>
  <c r="N3519" i="6" s="1"/>
  <c r="G3520" i="6"/>
  <c r="N3520" i="6" s="1"/>
  <c r="G3521" i="6"/>
  <c r="N3521" i="6" s="1"/>
  <c r="G3522" i="6"/>
  <c r="N3522" i="6" s="1"/>
  <c r="G3523" i="6"/>
  <c r="N3523" i="6" s="1"/>
  <c r="G3524" i="6"/>
  <c r="N3524" i="6" s="1"/>
  <c r="G3525" i="6"/>
  <c r="N3525" i="6" s="1"/>
  <c r="G3526" i="6"/>
  <c r="N3526" i="6" s="1"/>
  <c r="G3527" i="6"/>
  <c r="N3527" i="6" s="1"/>
  <c r="G3528" i="6"/>
  <c r="N3528" i="6" s="1"/>
  <c r="G3529" i="6"/>
  <c r="N3529" i="6" s="1"/>
  <c r="G3530" i="6"/>
  <c r="N3530" i="6" s="1"/>
  <c r="G3531" i="6"/>
  <c r="N3531" i="6" s="1"/>
  <c r="G3532" i="6"/>
  <c r="N3532" i="6" s="1"/>
  <c r="G3533" i="6"/>
  <c r="N3533" i="6" s="1"/>
  <c r="G3534" i="6"/>
  <c r="N3534" i="6" s="1"/>
  <c r="G3535" i="6"/>
  <c r="N3535" i="6" s="1"/>
  <c r="G3536" i="6"/>
  <c r="N3536" i="6" s="1"/>
  <c r="G3537" i="6"/>
  <c r="N3537" i="6" s="1"/>
  <c r="G3538" i="6"/>
  <c r="N3538" i="6" s="1"/>
  <c r="G3539" i="6"/>
  <c r="N3539" i="6" s="1"/>
  <c r="G3540" i="6"/>
  <c r="N3540" i="6" s="1"/>
  <c r="G3541" i="6"/>
  <c r="N3541" i="6" s="1"/>
  <c r="G3542" i="6"/>
  <c r="N3542" i="6" s="1"/>
  <c r="G3543" i="6"/>
  <c r="N3543" i="6" s="1"/>
  <c r="G3544" i="6"/>
  <c r="N3544" i="6" s="1"/>
  <c r="G3545" i="6"/>
  <c r="N3545" i="6" s="1"/>
  <c r="G3546" i="6"/>
  <c r="N3546" i="6" s="1"/>
  <c r="G3547" i="6"/>
  <c r="N3547" i="6" s="1"/>
  <c r="G3548" i="6"/>
  <c r="N3548" i="6" s="1"/>
  <c r="G3549" i="6"/>
  <c r="N3549" i="6" s="1"/>
  <c r="G3550" i="6"/>
  <c r="N3550" i="6" s="1"/>
  <c r="G3551" i="6"/>
  <c r="N3551" i="6" s="1"/>
  <c r="G3552" i="6"/>
  <c r="N3552" i="6" s="1"/>
  <c r="G3553" i="6"/>
  <c r="N3553" i="6" s="1"/>
  <c r="G3554" i="6"/>
  <c r="N3554" i="6" s="1"/>
  <c r="G3555" i="6"/>
  <c r="N3555" i="6" s="1"/>
  <c r="G3556" i="6"/>
  <c r="N3556" i="6" s="1"/>
  <c r="G3557" i="6"/>
  <c r="N3557" i="6" s="1"/>
  <c r="G3558" i="6"/>
  <c r="N3558" i="6" s="1"/>
  <c r="G3559" i="6"/>
  <c r="N3559" i="6" s="1"/>
  <c r="G3560" i="6"/>
  <c r="N3560" i="6" s="1"/>
  <c r="G3561" i="6"/>
  <c r="N3561" i="6" s="1"/>
  <c r="G3562" i="6"/>
  <c r="N3562" i="6" s="1"/>
  <c r="G3563" i="6"/>
  <c r="N3563" i="6" s="1"/>
  <c r="G3564" i="6"/>
  <c r="N3564" i="6" s="1"/>
  <c r="G3565" i="6"/>
  <c r="N3565" i="6" s="1"/>
  <c r="G3566" i="6"/>
  <c r="N3566" i="6" s="1"/>
  <c r="G3567" i="6"/>
  <c r="N3567" i="6" s="1"/>
  <c r="G3568" i="6"/>
  <c r="N3568" i="6" s="1"/>
  <c r="G3569" i="6"/>
  <c r="N3569" i="6" s="1"/>
  <c r="G3570" i="6"/>
  <c r="N3570" i="6" s="1"/>
  <c r="G3571" i="6"/>
  <c r="N3571" i="6" s="1"/>
  <c r="G3572" i="6"/>
  <c r="N3572" i="6" s="1"/>
  <c r="G3573" i="6"/>
  <c r="N3573" i="6" s="1"/>
  <c r="G3574" i="6"/>
  <c r="N3574" i="6" s="1"/>
  <c r="G3575" i="6"/>
  <c r="N3575" i="6" s="1"/>
  <c r="G3576" i="6"/>
  <c r="N3576" i="6" s="1"/>
  <c r="G3577" i="6"/>
  <c r="N3577" i="6" s="1"/>
  <c r="G3578" i="6"/>
  <c r="N3578" i="6" s="1"/>
  <c r="G3579" i="6"/>
  <c r="N3579" i="6" s="1"/>
  <c r="G3580" i="6"/>
  <c r="N3580" i="6" s="1"/>
  <c r="G3581" i="6"/>
  <c r="N3581" i="6" s="1"/>
  <c r="G3582" i="6"/>
  <c r="N3582" i="6" s="1"/>
  <c r="G3583" i="6"/>
  <c r="N3583" i="6" s="1"/>
  <c r="G3584" i="6"/>
  <c r="N3584" i="6" s="1"/>
  <c r="G3585" i="6"/>
  <c r="N3585" i="6" s="1"/>
  <c r="G3586" i="6"/>
  <c r="N3586" i="6" s="1"/>
  <c r="G3587" i="6"/>
  <c r="N3587" i="6" s="1"/>
  <c r="G3588" i="6"/>
  <c r="N3588" i="6" s="1"/>
  <c r="G3589" i="6"/>
  <c r="N3589" i="6" s="1"/>
  <c r="G3590" i="6"/>
  <c r="N3590" i="6" s="1"/>
  <c r="G3591" i="6"/>
  <c r="N3591" i="6" s="1"/>
  <c r="G3592" i="6"/>
  <c r="N3592" i="6" s="1"/>
  <c r="G3593" i="6"/>
  <c r="N3593" i="6" s="1"/>
  <c r="G3594" i="6"/>
  <c r="N3594" i="6" s="1"/>
  <c r="G3595" i="6"/>
  <c r="N3595" i="6" s="1"/>
  <c r="G3596" i="6"/>
  <c r="N3596" i="6" s="1"/>
  <c r="G3597" i="6"/>
  <c r="N3597" i="6" s="1"/>
  <c r="G3598" i="6"/>
  <c r="N3598" i="6" s="1"/>
  <c r="G3599" i="6"/>
  <c r="N3599" i="6" s="1"/>
  <c r="G3600" i="6"/>
  <c r="N3600" i="6" s="1"/>
  <c r="G3601" i="6"/>
  <c r="N3601" i="6" s="1"/>
  <c r="G3602" i="6"/>
  <c r="N3602" i="6" s="1"/>
  <c r="G3603" i="6"/>
  <c r="N3603" i="6" s="1"/>
  <c r="G3604" i="6"/>
  <c r="N3604" i="6" s="1"/>
  <c r="G3605" i="6"/>
  <c r="N3605" i="6" s="1"/>
  <c r="G3606" i="6"/>
  <c r="N3606" i="6" s="1"/>
  <c r="G3607" i="6"/>
  <c r="N3607" i="6" s="1"/>
  <c r="G3608" i="6"/>
  <c r="N3608" i="6" s="1"/>
  <c r="G3609" i="6"/>
  <c r="N3609" i="6" s="1"/>
  <c r="G3610" i="6"/>
  <c r="N3610" i="6" s="1"/>
  <c r="G3611" i="6"/>
  <c r="N3611" i="6" s="1"/>
  <c r="G3612" i="6"/>
  <c r="N3612" i="6" s="1"/>
  <c r="G3613" i="6"/>
  <c r="N3613" i="6" s="1"/>
  <c r="G3614" i="6"/>
  <c r="N3614" i="6" s="1"/>
  <c r="G3615" i="6"/>
  <c r="N3615" i="6" s="1"/>
  <c r="G3616" i="6"/>
  <c r="N3616" i="6" s="1"/>
  <c r="G3617" i="6"/>
  <c r="N3617" i="6" s="1"/>
  <c r="G3618" i="6"/>
  <c r="N3618" i="6" s="1"/>
  <c r="G3619" i="6"/>
  <c r="N3619" i="6" s="1"/>
  <c r="G3620" i="6"/>
  <c r="N3620" i="6" s="1"/>
  <c r="G3621" i="6"/>
  <c r="N3621" i="6" s="1"/>
  <c r="G3622" i="6"/>
  <c r="N3622" i="6" s="1"/>
  <c r="G3623" i="6"/>
  <c r="N3623" i="6" s="1"/>
  <c r="G3624" i="6"/>
  <c r="N3624" i="6" s="1"/>
  <c r="G3625" i="6"/>
  <c r="N3625" i="6" s="1"/>
  <c r="G3626" i="6"/>
  <c r="N3626" i="6" s="1"/>
  <c r="G3627" i="6"/>
  <c r="N3627" i="6" s="1"/>
  <c r="G3628" i="6"/>
  <c r="N3628" i="6" s="1"/>
  <c r="G3629" i="6"/>
  <c r="N3629" i="6" s="1"/>
  <c r="G3630" i="6"/>
  <c r="N3630" i="6" s="1"/>
  <c r="G3631" i="6"/>
  <c r="N3631" i="6" s="1"/>
  <c r="G3632" i="6"/>
  <c r="N3632" i="6" s="1"/>
  <c r="G3633" i="6"/>
  <c r="N3633" i="6" s="1"/>
  <c r="G3634" i="6"/>
  <c r="N3634" i="6" s="1"/>
  <c r="G3635" i="6"/>
  <c r="N3635" i="6" s="1"/>
  <c r="G3636" i="6"/>
  <c r="N3636" i="6" s="1"/>
  <c r="G3637" i="6"/>
  <c r="N3637" i="6" s="1"/>
  <c r="G3638" i="6"/>
  <c r="N3638" i="6" s="1"/>
  <c r="G3639" i="6"/>
  <c r="N3639" i="6" s="1"/>
  <c r="G3640" i="6"/>
  <c r="N3640" i="6" s="1"/>
  <c r="G3641" i="6"/>
  <c r="N3641" i="6" s="1"/>
  <c r="G3642" i="6"/>
  <c r="N3642" i="6" s="1"/>
  <c r="G3643" i="6"/>
  <c r="N3643" i="6" s="1"/>
  <c r="G3644" i="6"/>
  <c r="N3644" i="6" s="1"/>
  <c r="G3645" i="6"/>
  <c r="N3645" i="6" s="1"/>
  <c r="G3646" i="6"/>
  <c r="N3646" i="6" s="1"/>
  <c r="G3647" i="6"/>
  <c r="N3647" i="6" s="1"/>
  <c r="G3648" i="6"/>
  <c r="N3648" i="6" s="1"/>
  <c r="G3649" i="6"/>
  <c r="N3649" i="6" s="1"/>
  <c r="G3650" i="6"/>
  <c r="N3650" i="6" s="1"/>
  <c r="G3651" i="6"/>
  <c r="N3651" i="6" s="1"/>
  <c r="G3652" i="6"/>
  <c r="N3652" i="6" s="1"/>
  <c r="G3653" i="6"/>
  <c r="N3653" i="6" s="1"/>
  <c r="G3654" i="6"/>
  <c r="N3654" i="6" s="1"/>
  <c r="G3655" i="6"/>
  <c r="N3655" i="6" s="1"/>
  <c r="G3656" i="6"/>
  <c r="N3656" i="6" s="1"/>
  <c r="G3657" i="6"/>
  <c r="N3657" i="6" s="1"/>
  <c r="G3658" i="6"/>
  <c r="N3658" i="6" s="1"/>
  <c r="G3659" i="6"/>
  <c r="N3659" i="6" s="1"/>
  <c r="G3660" i="6"/>
  <c r="N3660" i="6" s="1"/>
  <c r="G3661" i="6"/>
  <c r="N3661" i="6" s="1"/>
  <c r="G3662" i="6"/>
  <c r="N3662" i="6" s="1"/>
  <c r="G3663" i="6"/>
  <c r="N3663" i="6" s="1"/>
  <c r="G3664" i="6"/>
  <c r="N3664" i="6" s="1"/>
  <c r="G3665" i="6"/>
  <c r="N3665" i="6" s="1"/>
  <c r="G3666" i="6"/>
  <c r="N3666" i="6" s="1"/>
  <c r="G3667" i="6"/>
  <c r="N3667" i="6" s="1"/>
  <c r="G3668" i="6"/>
  <c r="N3668" i="6" s="1"/>
  <c r="G3669" i="6"/>
  <c r="N3669" i="6" s="1"/>
  <c r="G3670" i="6"/>
  <c r="N3670" i="6" s="1"/>
  <c r="G3671" i="6"/>
  <c r="N3671" i="6" s="1"/>
  <c r="G3672" i="6"/>
  <c r="N3672" i="6" s="1"/>
  <c r="G3673" i="6"/>
  <c r="N3673" i="6" s="1"/>
  <c r="G3674" i="6"/>
  <c r="N3674" i="6" s="1"/>
  <c r="G3675" i="6"/>
  <c r="N3675" i="6" s="1"/>
  <c r="G3676" i="6"/>
  <c r="N3676" i="6" s="1"/>
  <c r="G3677" i="6"/>
  <c r="N3677" i="6" s="1"/>
  <c r="G3678" i="6"/>
  <c r="N3678" i="6" s="1"/>
  <c r="G3679" i="6"/>
  <c r="N3679" i="6" s="1"/>
  <c r="G3680" i="6"/>
  <c r="N3680" i="6" s="1"/>
  <c r="G3681" i="6"/>
  <c r="N3681" i="6" s="1"/>
  <c r="G3682" i="6"/>
  <c r="N3682" i="6" s="1"/>
  <c r="G3683" i="6"/>
  <c r="N3683" i="6" s="1"/>
  <c r="G3684" i="6"/>
  <c r="N3684" i="6" s="1"/>
  <c r="G3685" i="6"/>
  <c r="N3685" i="6" s="1"/>
  <c r="G3686" i="6"/>
  <c r="N3686" i="6" s="1"/>
  <c r="G3687" i="6"/>
  <c r="N3687" i="6" s="1"/>
  <c r="G3688" i="6"/>
  <c r="N3688" i="6" s="1"/>
  <c r="G3689" i="6"/>
  <c r="N3689" i="6" s="1"/>
  <c r="G3690" i="6"/>
  <c r="N3690" i="6" s="1"/>
  <c r="G3691" i="6"/>
  <c r="N3691" i="6" s="1"/>
  <c r="G3692" i="6"/>
  <c r="N3692" i="6" s="1"/>
  <c r="G3693" i="6"/>
  <c r="N3693" i="6" s="1"/>
  <c r="G3694" i="6"/>
  <c r="N3694" i="6" s="1"/>
  <c r="G3695" i="6"/>
  <c r="N3695" i="6" s="1"/>
  <c r="G3696" i="6"/>
  <c r="N3696" i="6" s="1"/>
  <c r="G3697" i="6"/>
  <c r="N3697" i="6" s="1"/>
  <c r="G3698" i="6"/>
  <c r="N3698" i="6" s="1"/>
  <c r="G3699" i="6"/>
  <c r="N3699" i="6" s="1"/>
  <c r="G3700" i="6"/>
  <c r="N3700" i="6" s="1"/>
  <c r="G3701" i="6"/>
  <c r="N3701" i="6" s="1"/>
  <c r="G3702" i="6"/>
  <c r="N3702" i="6" s="1"/>
  <c r="G3703" i="6"/>
  <c r="N3703" i="6" s="1"/>
  <c r="G3704" i="6"/>
  <c r="N3704" i="6" s="1"/>
  <c r="G3705" i="6"/>
  <c r="N3705" i="6" s="1"/>
  <c r="G3706" i="6"/>
  <c r="N3706" i="6" s="1"/>
  <c r="G3707" i="6"/>
  <c r="N3707" i="6" s="1"/>
  <c r="G3708" i="6"/>
  <c r="N3708" i="6" s="1"/>
  <c r="G3709" i="6"/>
  <c r="N3709" i="6" s="1"/>
  <c r="G3710" i="6"/>
  <c r="N3710" i="6" s="1"/>
  <c r="G3711" i="6"/>
  <c r="N3711" i="6" s="1"/>
  <c r="G3712" i="6"/>
  <c r="N3712" i="6" s="1"/>
  <c r="G3713" i="6"/>
  <c r="N3713" i="6" s="1"/>
  <c r="G3714" i="6"/>
  <c r="N3714" i="6" s="1"/>
  <c r="G3715" i="6"/>
  <c r="N3715" i="6" s="1"/>
  <c r="G3716" i="6"/>
  <c r="N3716" i="6" s="1"/>
  <c r="G3717" i="6"/>
  <c r="N3717" i="6" s="1"/>
  <c r="G3718" i="6"/>
  <c r="N3718" i="6" s="1"/>
  <c r="G3719" i="6"/>
  <c r="N3719" i="6" s="1"/>
  <c r="G3720" i="6"/>
  <c r="N3720" i="6" s="1"/>
  <c r="G3721" i="6"/>
  <c r="N3721" i="6" s="1"/>
  <c r="G3722" i="6"/>
  <c r="N3722" i="6" s="1"/>
  <c r="G3723" i="6"/>
  <c r="N3723" i="6" s="1"/>
  <c r="G3724" i="6"/>
  <c r="N3724" i="6" s="1"/>
  <c r="G3725" i="6"/>
  <c r="N3725" i="6" s="1"/>
  <c r="G3726" i="6"/>
  <c r="N3726" i="6" s="1"/>
  <c r="G3727" i="6"/>
  <c r="N3727" i="6" s="1"/>
  <c r="G3728" i="6"/>
  <c r="N3728" i="6" s="1"/>
  <c r="G3729" i="6"/>
  <c r="N3729" i="6" s="1"/>
  <c r="G3730" i="6"/>
  <c r="N3730" i="6" s="1"/>
  <c r="G3731" i="6"/>
  <c r="N3731" i="6" s="1"/>
  <c r="G3732" i="6"/>
  <c r="N3732" i="6" s="1"/>
  <c r="G3733" i="6"/>
  <c r="N3733" i="6" s="1"/>
  <c r="G3734" i="6"/>
  <c r="N3734" i="6" s="1"/>
  <c r="G3735" i="6"/>
  <c r="N3735" i="6" s="1"/>
  <c r="G3736" i="6"/>
  <c r="N3736" i="6" s="1"/>
  <c r="G3737" i="6"/>
  <c r="N3737" i="6" s="1"/>
  <c r="G3738" i="6"/>
  <c r="N3738" i="6" s="1"/>
  <c r="G3739" i="6"/>
  <c r="N3739" i="6" s="1"/>
  <c r="G3740" i="6"/>
  <c r="N3740" i="6" s="1"/>
  <c r="G3741" i="6"/>
  <c r="N3741" i="6" s="1"/>
  <c r="G3742" i="6"/>
  <c r="N3742" i="6" s="1"/>
  <c r="G3743" i="6"/>
  <c r="N3743" i="6" s="1"/>
  <c r="G3744" i="6"/>
  <c r="N3744" i="6" s="1"/>
  <c r="G3745" i="6"/>
  <c r="N3745" i="6" s="1"/>
  <c r="G3746" i="6"/>
  <c r="N3746" i="6" s="1"/>
  <c r="G3747" i="6"/>
  <c r="N3747" i="6" s="1"/>
  <c r="G3748" i="6"/>
  <c r="N3748" i="6" s="1"/>
  <c r="G3749" i="6"/>
  <c r="N3749" i="6" s="1"/>
  <c r="G3750" i="6"/>
  <c r="N3750" i="6" s="1"/>
  <c r="G3751" i="6"/>
  <c r="N3751" i="6" s="1"/>
  <c r="G3752" i="6"/>
  <c r="N3752" i="6" s="1"/>
  <c r="G3753" i="6"/>
  <c r="N3753" i="6" s="1"/>
  <c r="G3754" i="6"/>
  <c r="N3754" i="6" s="1"/>
  <c r="G3755" i="6"/>
  <c r="N3755" i="6" s="1"/>
  <c r="G3756" i="6"/>
  <c r="N3756" i="6" s="1"/>
  <c r="G3757" i="6"/>
  <c r="N3757" i="6" s="1"/>
  <c r="G3758" i="6"/>
  <c r="N3758" i="6" s="1"/>
  <c r="G3759" i="6"/>
  <c r="N3759" i="6" s="1"/>
  <c r="G3760" i="6"/>
  <c r="N3760" i="6" s="1"/>
  <c r="G3761" i="6"/>
  <c r="N3761" i="6" s="1"/>
  <c r="G11" i="6"/>
  <c r="N11" i="6" s="1"/>
  <c r="F3760" i="7" l="1"/>
  <c r="H3760" i="7"/>
  <c r="J3760" i="7" s="1"/>
  <c r="W3760" i="7"/>
  <c r="X3760" i="7"/>
  <c r="Y3760" i="7"/>
  <c r="Z3760" i="7"/>
  <c r="K3760" i="7"/>
  <c r="P3760" i="7"/>
  <c r="Q3760" i="7"/>
  <c r="A3760" i="7"/>
  <c r="B3760" i="7"/>
  <c r="F3761" i="6"/>
  <c r="M3761" i="6" s="1"/>
  <c r="H3761" i="6"/>
  <c r="V3761" i="6"/>
  <c r="W3761" i="6"/>
  <c r="Y3761" i="6"/>
  <c r="Z3761" i="6"/>
  <c r="K3761" i="6"/>
  <c r="P3761" i="6"/>
  <c r="Q3761" i="6"/>
  <c r="A3761" i="6"/>
  <c r="B3761" i="6"/>
  <c r="R3759" i="7"/>
  <c r="F7" i="7"/>
  <c r="M7" i="7" s="1"/>
  <c r="F8" i="7"/>
  <c r="M8" i="7" s="1"/>
  <c r="F9" i="7"/>
  <c r="M9" i="7" s="1"/>
  <c r="F10" i="7"/>
  <c r="M10" i="7" s="1"/>
  <c r="F11" i="7"/>
  <c r="O11" i="7" s="1"/>
  <c r="F12" i="7"/>
  <c r="O12" i="7" s="1"/>
  <c r="F13" i="7"/>
  <c r="O13" i="7" s="1"/>
  <c r="F14" i="7"/>
  <c r="O14" i="7" s="1"/>
  <c r="F15" i="7"/>
  <c r="O15" i="7" s="1"/>
  <c r="F16" i="7"/>
  <c r="O16" i="7" s="1"/>
  <c r="F17" i="7"/>
  <c r="O17" i="7" s="1"/>
  <c r="F18" i="7"/>
  <c r="O18" i="7" s="1"/>
  <c r="F19" i="7"/>
  <c r="O19" i="7" s="1"/>
  <c r="F20" i="7"/>
  <c r="O20" i="7" s="1"/>
  <c r="F21" i="7"/>
  <c r="O21" i="7" s="1"/>
  <c r="F22" i="7"/>
  <c r="O22" i="7" s="1"/>
  <c r="F23" i="7"/>
  <c r="O23" i="7" s="1"/>
  <c r="F24" i="7"/>
  <c r="O24" i="7" s="1"/>
  <c r="F25" i="7"/>
  <c r="O25" i="7" s="1"/>
  <c r="F26" i="7"/>
  <c r="O26" i="7" s="1"/>
  <c r="F27" i="7"/>
  <c r="O27" i="7" s="1"/>
  <c r="F28" i="7"/>
  <c r="O28" i="7" s="1"/>
  <c r="F29" i="7"/>
  <c r="O29" i="7" s="1"/>
  <c r="F30" i="7"/>
  <c r="O30" i="7" s="1"/>
  <c r="F31" i="7"/>
  <c r="O31" i="7" s="1"/>
  <c r="F32" i="7"/>
  <c r="O32" i="7" s="1"/>
  <c r="F33" i="7"/>
  <c r="O33" i="7" s="1"/>
  <c r="F34" i="7"/>
  <c r="O34" i="7" s="1"/>
  <c r="F35" i="7"/>
  <c r="O35" i="7" s="1"/>
  <c r="F36" i="7"/>
  <c r="O36" i="7" s="1"/>
  <c r="F37" i="7"/>
  <c r="O37" i="7" s="1"/>
  <c r="F38" i="7"/>
  <c r="O38" i="7" s="1"/>
  <c r="F39" i="7"/>
  <c r="O39" i="7" s="1"/>
  <c r="F40" i="7"/>
  <c r="O40" i="7" s="1"/>
  <c r="F41" i="7"/>
  <c r="O41" i="7" s="1"/>
  <c r="F42" i="7"/>
  <c r="O42" i="7" s="1"/>
  <c r="F43" i="7"/>
  <c r="O43" i="7" s="1"/>
  <c r="F44" i="7"/>
  <c r="O44" i="7" s="1"/>
  <c r="F45" i="7"/>
  <c r="O45" i="7" s="1"/>
  <c r="F46" i="7"/>
  <c r="O46" i="7" s="1"/>
  <c r="F47" i="7"/>
  <c r="O47" i="7" s="1"/>
  <c r="F48" i="7"/>
  <c r="O48" i="7" s="1"/>
  <c r="F49" i="7"/>
  <c r="O49" i="7" s="1"/>
  <c r="F50" i="7"/>
  <c r="O50" i="7" s="1"/>
  <c r="F51" i="7"/>
  <c r="O51" i="7" s="1"/>
  <c r="F52" i="7"/>
  <c r="O52" i="7" s="1"/>
  <c r="F53" i="7"/>
  <c r="O53" i="7" s="1"/>
  <c r="F54" i="7"/>
  <c r="O54" i="7" s="1"/>
  <c r="F55" i="7"/>
  <c r="O55" i="7" s="1"/>
  <c r="F56" i="7"/>
  <c r="O56" i="7" s="1"/>
  <c r="F57" i="7"/>
  <c r="O57" i="7" s="1"/>
  <c r="F58" i="7"/>
  <c r="O58" i="7" s="1"/>
  <c r="F59" i="7"/>
  <c r="O59" i="7" s="1"/>
  <c r="F60" i="7"/>
  <c r="O60" i="7" s="1"/>
  <c r="F61" i="7"/>
  <c r="O61" i="7" s="1"/>
  <c r="F62" i="7"/>
  <c r="O62" i="7" s="1"/>
  <c r="F63" i="7"/>
  <c r="O63" i="7" s="1"/>
  <c r="F64" i="7"/>
  <c r="O64" i="7" s="1"/>
  <c r="F65" i="7"/>
  <c r="O65" i="7" s="1"/>
  <c r="F66" i="7"/>
  <c r="O66" i="7" s="1"/>
  <c r="F67" i="7"/>
  <c r="O67" i="7" s="1"/>
  <c r="F68" i="7"/>
  <c r="O68" i="7" s="1"/>
  <c r="F69" i="7"/>
  <c r="O69" i="7" s="1"/>
  <c r="F70" i="7"/>
  <c r="O70" i="7" s="1"/>
  <c r="F71" i="7"/>
  <c r="O71" i="7" s="1"/>
  <c r="F72" i="7"/>
  <c r="O72" i="7" s="1"/>
  <c r="F73" i="7"/>
  <c r="O73" i="7" s="1"/>
  <c r="F74" i="7"/>
  <c r="O74" i="7" s="1"/>
  <c r="F75" i="7"/>
  <c r="O75" i="7" s="1"/>
  <c r="F76" i="7"/>
  <c r="O76" i="7" s="1"/>
  <c r="F77" i="7"/>
  <c r="O77" i="7" s="1"/>
  <c r="F78" i="7"/>
  <c r="O78" i="7" s="1"/>
  <c r="F79" i="7"/>
  <c r="O79" i="7" s="1"/>
  <c r="F80" i="7"/>
  <c r="O80" i="7" s="1"/>
  <c r="F81" i="7"/>
  <c r="O81" i="7" s="1"/>
  <c r="F82" i="7"/>
  <c r="O82" i="7" s="1"/>
  <c r="F83" i="7"/>
  <c r="O83" i="7" s="1"/>
  <c r="F84" i="7"/>
  <c r="O84" i="7" s="1"/>
  <c r="F85" i="7"/>
  <c r="O85" i="7" s="1"/>
  <c r="F86" i="7"/>
  <c r="O86" i="7" s="1"/>
  <c r="F87" i="7"/>
  <c r="O87" i="7" s="1"/>
  <c r="F88" i="7"/>
  <c r="O88" i="7" s="1"/>
  <c r="F89" i="7"/>
  <c r="O89" i="7" s="1"/>
  <c r="F90" i="7"/>
  <c r="O90" i="7" s="1"/>
  <c r="F91" i="7"/>
  <c r="O91" i="7" s="1"/>
  <c r="F92" i="7"/>
  <c r="O92" i="7" s="1"/>
  <c r="F93" i="7"/>
  <c r="O93" i="7" s="1"/>
  <c r="F94" i="7"/>
  <c r="O94" i="7" s="1"/>
  <c r="F95" i="7"/>
  <c r="O95" i="7" s="1"/>
  <c r="F96" i="7"/>
  <c r="O96" i="7" s="1"/>
  <c r="F97" i="7"/>
  <c r="O97" i="7" s="1"/>
  <c r="F98" i="7"/>
  <c r="O98" i="7" s="1"/>
  <c r="F99" i="7"/>
  <c r="O99" i="7" s="1"/>
  <c r="F100" i="7"/>
  <c r="O100" i="7" s="1"/>
  <c r="F101" i="7"/>
  <c r="O101" i="7" s="1"/>
  <c r="F102" i="7"/>
  <c r="O102" i="7" s="1"/>
  <c r="F103" i="7"/>
  <c r="O103" i="7" s="1"/>
  <c r="F104" i="7"/>
  <c r="O104" i="7" s="1"/>
  <c r="F105" i="7"/>
  <c r="O105" i="7" s="1"/>
  <c r="F106" i="7"/>
  <c r="O106" i="7" s="1"/>
  <c r="F107" i="7"/>
  <c r="O107" i="7" s="1"/>
  <c r="F108" i="7"/>
  <c r="O108" i="7" s="1"/>
  <c r="F109" i="7"/>
  <c r="O109" i="7" s="1"/>
  <c r="F110" i="7"/>
  <c r="O110" i="7" s="1"/>
  <c r="F111" i="7"/>
  <c r="O111" i="7" s="1"/>
  <c r="F112" i="7"/>
  <c r="O112" i="7" s="1"/>
  <c r="F113" i="7"/>
  <c r="O113" i="7" s="1"/>
  <c r="F114" i="7"/>
  <c r="O114" i="7" s="1"/>
  <c r="F115" i="7"/>
  <c r="O115" i="7" s="1"/>
  <c r="F116" i="7"/>
  <c r="O116" i="7" s="1"/>
  <c r="F117" i="7"/>
  <c r="O117" i="7" s="1"/>
  <c r="F118" i="7"/>
  <c r="O118" i="7" s="1"/>
  <c r="F119" i="7"/>
  <c r="O119" i="7" s="1"/>
  <c r="F120" i="7"/>
  <c r="O120" i="7" s="1"/>
  <c r="F121" i="7"/>
  <c r="O121" i="7" s="1"/>
  <c r="F122" i="7"/>
  <c r="O122" i="7" s="1"/>
  <c r="F123" i="7"/>
  <c r="O123" i="7" s="1"/>
  <c r="F124" i="7"/>
  <c r="O124" i="7" s="1"/>
  <c r="F125" i="7"/>
  <c r="O125" i="7" s="1"/>
  <c r="F126" i="7"/>
  <c r="O126" i="7" s="1"/>
  <c r="F127" i="7"/>
  <c r="O127" i="7" s="1"/>
  <c r="F128" i="7"/>
  <c r="O128" i="7" s="1"/>
  <c r="F129" i="7"/>
  <c r="O129" i="7" s="1"/>
  <c r="F130" i="7"/>
  <c r="O130" i="7" s="1"/>
  <c r="F131" i="7"/>
  <c r="O131" i="7" s="1"/>
  <c r="F132" i="7"/>
  <c r="O132" i="7" s="1"/>
  <c r="F133" i="7"/>
  <c r="O133" i="7" s="1"/>
  <c r="F134" i="7"/>
  <c r="O134" i="7" s="1"/>
  <c r="F135" i="7"/>
  <c r="O135" i="7" s="1"/>
  <c r="F136" i="7"/>
  <c r="O136" i="7" s="1"/>
  <c r="F137" i="7"/>
  <c r="O137" i="7" s="1"/>
  <c r="F138" i="7"/>
  <c r="O138" i="7" s="1"/>
  <c r="F139" i="7"/>
  <c r="O139" i="7" s="1"/>
  <c r="F140" i="7"/>
  <c r="O140" i="7" s="1"/>
  <c r="F141" i="7"/>
  <c r="O141" i="7" s="1"/>
  <c r="F142" i="7"/>
  <c r="O142" i="7" s="1"/>
  <c r="F143" i="7"/>
  <c r="O143" i="7" s="1"/>
  <c r="F144" i="7"/>
  <c r="O144" i="7" s="1"/>
  <c r="F145" i="7"/>
  <c r="O145" i="7" s="1"/>
  <c r="F146" i="7"/>
  <c r="O146" i="7" s="1"/>
  <c r="F147" i="7"/>
  <c r="O147" i="7" s="1"/>
  <c r="F148" i="7"/>
  <c r="O148" i="7" s="1"/>
  <c r="F149" i="7"/>
  <c r="O149" i="7" s="1"/>
  <c r="F150" i="7"/>
  <c r="O150" i="7" s="1"/>
  <c r="F151" i="7"/>
  <c r="O151" i="7" s="1"/>
  <c r="F152" i="7"/>
  <c r="O152" i="7" s="1"/>
  <c r="F153" i="7"/>
  <c r="O153" i="7" s="1"/>
  <c r="F154" i="7"/>
  <c r="O154" i="7" s="1"/>
  <c r="F155" i="7"/>
  <c r="O155" i="7" s="1"/>
  <c r="F156" i="7"/>
  <c r="O156" i="7" s="1"/>
  <c r="F157" i="7"/>
  <c r="O157" i="7" s="1"/>
  <c r="F158" i="7"/>
  <c r="O158" i="7" s="1"/>
  <c r="F159" i="7"/>
  <c r="O159" i="7" s="1"/>
  <c r="F160" i="7"/>
  <c r="O160" i="7" s="1"/>
  <c r="F161" i="7"/>
  <c r="O161" i="7" s="1"/>
  <c r="F162" i="7"/>
  <c r="O162" i="7" s="1"/>
  <c r="F163" i="7"/>
  <c r="O163" i="7" s="1"/>
  <c r="F164" i="7"/>
  <c r="O164" i="7" s="1"/>
  <c r="F165" i="7"/>
  <c r="O165" i="7" s="1"/>
  <c r="F166" i="7"/>
  <c r="O166" i="7" s="1"/>
  <c r="F167" i="7"/>
  <c r="O167" i="7" s="1"/>
  <c r="F168" i="7"/>
  <c r="O168" i="7" s="1"/>
  <c r="F169" i="7"/>
  <c r="O169" i="7" s="1"/>
  <c r="F170" i="7"/>
  <c r="O170" i="7" s="1"/>
  <c r="F171" i="7"/>
  <c r="O171" i="7" s="1"/>
  <c r="F172" i="7"/>
  <c r="O172" i="7" s="1"/>
  <c r="F173" i="7"/>
  <c r="O173" i="7" s="1"/>
  <c r="F174" i="7"/>
  <c r="O174" i="7" s="1"/>
  <c r="F175" i="7"/>
  <c r="O175" i="7" s="1"/>
  <c r="F176" i="7"/>
  <c r="O176" i="7" s="1"/>
  <c r="F177" i="7"/>
  <c r="O177" i="7" s="1"/>
  <c r="F178" i="7"/>
  <c r="O178" i="7" s="1"/>
  <c r="F179" i="7"/>
  <c r="O179" i="7" s="1"/>
  <c r="F180" i="7"/>
  <c r="O180" i="7" s="1"/>
  <c r="F181" i="7"/>
  <c r="O181" i="7" s="1"/>
  <c r="F182" i="7"/>
  <c r="O182" i="7" s="1"/>
  <c r="F183" i="7"/>
  <c r="O183" i="7" s="1"/>
  <c r="F184" i="7"/>
  <c r="O184" i="7" s="1"/>
  <c r="F185" i="7"/>
  <c r="O185" i="7" s="1"/>
  <c r="F186" i="7"/>
  <c r="O186" i="7" s="1"/>
  <c r="F187" i="7"/>
  <c r="O187" i="7" s="1"/>
  <c r="F188" i="7"/>
  <c r="O188" i="7" s="1"/>
  <c r="F189" i="7"/>
  <c r="O189" i="7" s="1"/>
  <c r="F190" i="7"/>
  <c r="O190" i="7" s="1"/>
  <c r="F191" i="7"/>
  <c r="O191" i="7" s="1"/>
  <c r="F192" i="7"/>
  <c r="O192" i="7" s="1"/>
  <c r="F193" i="7"/>
  <c r="O193" i="7" s="1"/>
  <c r="F194" i="7"/>
  <c r="O194" i="7" s="1"/>
  <c r="F195" i="7"/>
  <c r="O195" i="7" s="1"/>
  <c r="F196" i="7"/>
  <c r="O196" i="7" s="1"/>
  <c r="F197" i="7"/>
  <c r="O197" i="7" s="1"/>
  <c r="F198" i="7"/>
  <c r="O198" i="7" s="1"/>
  <c r="F199" i="7"/>
  <c r="O199" i="7" s="1"/>
  <c r="F200" i="7"/>
  <c r="O200" i="7" s="1"/>
  <c r="F201" i="7"/>
  <c r="O201" i="7" s="1"/>
  <c r="F202" i="7"/>
  <c r="O202" i="7" s="1"/>
  <c r="F203" i="7"/>
  <c r="O203" i="7" s="1"/>
  <c r="F204" i="7"/>
  <c r="O204" i="7" s="1"/>
  <c r="F205" i="7"/>
  <c r="O205" i="7" s="1"/>
  <c r="F206" i="7"/>
  <c r="O206" i="7" s="1"/>
  <c r="F207" i="7"/>
  <c r="O207" i="7" s="1"/>
  <c r="F208" i="7"/>
  <c r="O208" i="7" s="1"/>
  <c r="F209" i="7"/>
  <c r="O209" i="7" s="1"/>
  <c r="F210" i="7"/>
  <c r="O210" i="7" s="1"/>
  <c r="F211" i="7"/>
  <c r="O211" i="7" s="1"/>
  <c r="F212" i="7"/>
  <c r="O212" i="7" s="1"/>
  <c r="F213" i="7"/>
  <c r="O213" i="7" s="1"/>
  <c r="F214" i="7"/>
  <c r="O214" i="7" s="1"/>
  <c r="F215" i="7"/>
  <c r="O215" i="7" s="1"/>
  <c r="F216" i="7"/>
  <c r="O216" i="7" s="1"/>
  <c r="F217" i="7"/>
  <c r="O217" i="7" s="1"/>
  <c r="F218" i="7"/>
  <c r="O218" i="7" s="1"/>
  <c r="F219" i="7"/>
  <c r="O219" i="7" s="1"/>
  <c r="F220" i="7"/>
  <c r="O220" i="7" s="1"/>
  <c r="F221" i="7"/>
  <c r="O221" i="7" s="1"/>
  <c r="F222" i="7"/>
  <c r="O222" i="7" s="1"/>
  <c r="F223" i="7"/>
  <c r="O223" i="7" s="1"/>
  <c r="F224" i="7"/>
  <c r="O224" i="7" s="1"/>
  <c r="F225" i="7"/>
  <c r="O225" i="7" s="1"/>
  <c r="F226" i="7"/>
  <c r="O226" i="7" s="1"/>
  <c r="F227" i="7"/>
  <c r="O227" i="7" s="1"/>
  <c r="F228" i="7"/>
  <c r="O228" i="7" s="1"/>
  <c r="F229" i="7"/>
  <c r="O229" i="7" s="1"/>
  <c r="F230" i="7"/>
  <c r="O230" i="7" s="1"/>
  <c r="F231" i="7"/>
  <c r="O231" i="7" s="1"/>
  <c r="F232" i="7"/>
  <c r="O232" i="7" s="1"/>
  <c r="F233" i="7"/>
  <c r="O233" i="7" s="1"/>
  <c r="F234" i="7"/>
  <c r="O234" i="7" s="1"/>
  <c r="F235" i="7"/>
  <c r="O235" i="7" s="1"/>
  <c r="F236" i="7"/>
  <c r="O236" i="7" s="1"/>
  <c r="F237" i="7"/>
  <c r="O237" i="7" s="1"/>
  <c r="F238" i="7"/>
  <c r="O238" i="7" s="1"/>
  <c r="F239" i="7"/>
  <c r="O239" i="7" s="1"/>
  <c r="F240" i="7"/>
  <c r="O240" i="7" s="1"/>
  <c r="F241" i="7"/>
  <c r="O241" i="7" s="1"/>
  <c r="F242" i="7"/>
  <c r="O242" i="7" s="1"/>
  <c r="F243" i="7"/>
  <c r="O243" i="7" s="1"/>
  <c r="F244" i="7"/>
  <c r="O244" i="7" s="1"/>
  <c r="F245" i="7"/>
  <c r="O245" i="7" s="1"/>
  <c r="F246" i="7"/>
  <c r="O246" i="7" s="1"/>
  <c r="F247" i="7"/>
  <c r="O247" i="7" s="1"/>
  <c r="F248" i="7"/>
  <c r="O248" i="7" s="1"/>
  <c r="F249" i="7"/>
  <c r="O249" i="7" s="1"/>
  <c r="F250" i="7"/>
  <c r="O250" i="7" s="1"/>
  <c r="F251" i="7"/>
  <c r="O251" i="7" s="1"/>
  <c r="F252" i="7"/>
  <c r="O252" i="7" s="1"/>
  <c r="F253" i="7"/>
  <c r="O253" i="7" s="1"/>
  <c r="F254" i="7"/>
  <c r="O254" i="7" s="1"/>
  <c r="F255" i="7"/>
  <c r="O255" i="7" s="1"/>
  <c r="F256" i="7"/>
  <c r="O256" i="7" s="1"/>
  <c r="F257" i="7"/>
  <c r="O257" i="7" s="1"/>
  <c r="F258" i="7"/>
  <c r="O258" i="7" s="1"/>
  <c r="F259" i="7"/>
  <c r="O259" i="7" s="1"/>
  <c r="F260" i="7"/>
  <c r="O260" i="7" s="1"/>
  <c r="F261" i="7"/>
  <c r="O261" i="7" s="1"/>
  <c r="F262" i="7"/>
  <c r="O262" i="7" s="1"/>
  <c r="F263" i="7"/>
  <c r="O263" i="7" s="1"/>
  <c r="F264" i="7"/>
  <c r="O264" i="7" s="1"/>
  <c r="F265" i="7"/>
  <c r="O265" i="7" s="1"/>
  <c r="F266" i="7"/>
  <c r="O266" i="7" s="1"/>
  <c r="F267" i="7"/>
  <c r="O267" i="7" s="1"/>
  <c r="F268" i="7"/>
  <c r="O268" i="7" s="1"/>
  <c r="F269" i="7"/>
  <c r="O269" i="7" s="1"/>
  <c r="F270" i="7"/>
  <c r="O270" i="7" s="1"/>
  <c r="F271" i="7"/>
  <c r="O271" i="7" s="1"/>
  <c r="F272" i="7"/>
  <c r="O272" i="7" s="1"/>
  <c r="F273" i="7"/>
  <c r="O273" i="7" s="1"/>
  <c r="F274" i="7"/>
  <c r="O274" i="7" s="1"/>
  <c r="F275" i="7"/>
  <c r="O275" i="7" s="1"/>
  <c r="F276" i="7"/>
  <c r="O276" i="7" s="1"/>
  <c r="F277" i="7"/>
  <c r="O277" i="7" s="1"/>
  <c r="F278" i="7"/>
  <c r="O278" i="7" s="1"/>
  <c r="F279" i="7"/>
  <c r="O279" i="7" s="1"/>
  <c r="F280" i="7"/>
  <c r="O280" i="7" s="1"/>
  <c r="F281" i="7"/>
  <c r="O281" i="7" s="1"/>
  <c r="F282" i="7"/>
  <c r="O282" i="7" s="1"/>
  <c r="F283" i="7"/>
  <c r="O283" i="7" s="1"/>
  <c r="F284" i="7"/>
  <c r="O284" i="7" s="1"/>
  <c r="F285" i="7"/>
  <c r="O285" i="7" s="1"/>
  <c r="F286" i="7"/>
  <c r="O286" i="7" s="1"/>
  <c r="F287" i="7"/>
  <c r="O287" i="7" s="1"/>
  <c r="F288" i="7"/>
  <c r="O288" i="7" s="1"/>
  <c r="F289" i="7"/>
  <c r="O289" i="7" s="1"/>
  <c r="F290" i="7"/>
  <c r="O290" i="7" s="1"/>
  <c r="F291" i="7"/>
  <c r="O291" i="7" s="1"/>
  <c r="F292" i="7"/>
  <c r="O292" i="7" s="1"/>
  <c r="F293" i="7"/>
  <c r="O293" i="7" s="1"/>
  <c r="F294" i="7"/>
  <c r="O294" i="7" s="1"/>
  <c r="F295" i="7"/>
  <c r="O295" i="7" s="1"/>
  <c r="F296" i="7"/>
  <c r="O296" i="7" s="1"/>
  <c r="F297" i="7"/>
  <c r="O297" i="7" s="1"/>
  <c r="F298" i="7"/>
  <c r="O298" i="7" s="1"/>
  <c r="F299" i="7"/>
  <c r="O299" i="7" s="1"/>
  <c r="F300" i="7"/>
  <c r="O300" i="7" s="1"/>
  <c r="F301" i="7"/>
  <c r="O301" i="7" s="1"/>
  <c r="F302" i="7"/>
  <c r="O302" i="7" s="1"/>
  <c r="F303" i="7"/>
  <c r="O303" i="7" s="1"/>
  <c r="F304" i="7"/>
  <c r="O304" i="7" s="1"/>
  <c r="F305" i="7"/>
  <c r="O305" i="7" s="1"/>
  <c r="F306" i="7"/>
  <c r="O306" i="7" s="1"/>
  <c r="F307" i="7"/>
  <c r="O307" i="7" s="1"/>
  <c r="F308" i="7"/>
  <c r="O308" i="7" s="1"/>
  <c r="F309" i="7"/>
  <c r="O309" i="7" s="1"/>
  <c r="F310" i="7"/>
  <c r="O310" i="7" s="1"/>
  <c r="F311" i="7"/>
  <c r="O311" i="7" s="1"/>
  <c r="F312" i="7"/>
  <c r="O312" i="7" s="1"/>
  <c r="F313" i="7"/>
  <c r="O313" i="7" s="1"/>
  <c r="F314" i="7"/>
  <c r="O314" i="7" s="1"/>
  <c r="F315" i="7"/>
  <c r="O315" i="7" s="1"/>
  <c r="F316" i="7"/>
  <c r="O316" i="7" s="1"/>
  <c r="F317" i="7"/>
  <c r="O317" i="7" s="1"/>
  <c r="F318" i="7"/>
  <c r="O318" i="7" s="1"/>
  <c r="F319" i="7"/>
  <c r="O319" i="7" s="1"/>
  <c r="F320" i="7"/>
  <c r="O320" i="7" s="1"/>
  <c r="F321" i="7"/>
  <c r="O321" i="7" s="1"/>
  <c r="F322" i="7"/>
  <c r="O322" i="7" s="1"/>
  <c r="F323" i="7"/>
  <c r="O323" i="7" s="1"/>
  <c r="F324" i="7"/>
  <c r="O324" i="7" s="1"/>
  <c r="F325" i="7"/>
  <c r="O325" i="7" s="1"/>
  <c r="F326" i="7"/>
  <c r="O326" i="7" s="1"/>
  <c r="F327" i="7"/>
  <c r="O327" i="7" s="1"/>
  <c r="F328" i="7"/>
  <c r="O328" i="7" s="1"/>
  <c r="F329" i="7"/>
  <c r="O329" i="7" s="1"/>
  <c r="F330" i="7"/>
  <c r="O330" i="7" s="1"/>
  <c r="F331" i="7"/>
  <c r="O331" i="7" s="1"/>
  <c r="F332" i="7"/>
  <c r="O332" i="7" s="1"/>
  <c r="F333" i="7"/>
  <c r="O333" i="7" s="1"/>
  <c r="F334" i="7"/>
  <c r="O334" i="7" s="1"/>
  <c r="F335" i="7"/>
  <c r="O335" i="7" s="1"/>
  <c r="F336" i="7"/>
  <c r="O336" i="7" s="1"/>
  <c r="F337" i="7"/>
  <c r="O337" i="7" s="1"/>
  <c r="F338" i="7"/>
  <c r="O338" i="7" s="1"/>
  <c r="F339" i="7"/>
  <c r="O339" i="7" s="1"/>
  <c r="F340" i="7"/>
  <c r="O340" i="7" s="1"/>
  <c r="F341" i="7"/>
  <c r="O341" i="7" s="1"/>
  <c r="F342" i="7"/>
  <c r="O342" i="7" s="1"/>
  <c r="F343" i="7"/>
  <c r="O343" i="7" s="1"/>
  <c r="F344" i="7"/>
  <c r="O344" i="7" s="1"/>
  <c r="F345" i="7"/>
  <c r="O345" i="7" s="1"/>
  <c r="F346" i="7"/>
  <c r="O346" i="7" s="1"/>
  <c r="F347" i="7"/>
  <c r="O347" i="7" s="1"/>
  <c r="F348" i="7"/>
  <c r="O348" i="7" s="1"/>
  <c r="F349" i="7"/>
  <c r="O349" i="7" s="1"/>
  <c r="F350" i="7"/>
  <c r="O350" i="7" s="1"/>
  <c r="F351" i="7"/>
  <c r="O351" i="7" s="1"/>
  <c r="F352" i="7"/>
  <c r="O352" i="7" s="1"/>
  <c r="F353" i="7"/>
  <c r="O353" i="7" s="1"/>
  <c r="F354" i="7"/>
  <c r="O354" i="7" s="1"/>
  <c r="F355" i="7"/>
  <c r="O355" i="7" s="1"/>
  <c r="F356" i="7"/>
  <c r="O356" i="7" s="1"/>
  <c r="F357" i="7"/>
  <c r="O357" i="7" s="1"/>
  <c r="F358" i="7"/>
  <c r="O358" i="7" s="1"/>
  <c r="F359" i="7"/>
  <c r="O359" i="7" s="1"/>
  <c r="F360" i="7"/>
  <c r="O360" i="7" s="1"/>
  <c r="F361" i="7"/>
  <c r="O361" i="7" s="1"/>
  <c r="F362" i="7"/>
  <c r="O362" i="7" s="1"/>
  <c r="F363" i="7"/>
  <c r="O363" i="7" s="1"/>
  <c r="F364" i="7"/>
  <c r="O364" i="7" s="1"/>
  <c r="F365" i="7"/>
  <c r="O365" i="7" s="1"/>
  <c r="F366" i="7"/>
  <c r="O366" i="7" s="1"/>
  <c r="F367" i="7"/>
  <c r="O367" i="7" s="1"/>
  <c r="F368" i="7"/>
  <c r="O368" i="7" s="1"/>
  <c r="F369" i="7"/>
  <c r="O369" i="7" s="1"/>
  <c r="F370" i="7"/>
  <c r="O370" i="7" s="1"/>
  <c r="F371" i="7"/>
  <c r="O371" i="7" s="1"/>
  <c r="F372" i="7"/>
  <c r="O372" i="7" s="1"/>
  <c r="F373" i="7"/>
  <c r="O373" i="7" s="1"/>
  <c r="F374" i="7"/>
  <c r="O374" i="7" s="1"/>
  <c r="F375" i="7"/>
  <c r="O375" i="7" s="1"/>
  <c r="F376" i="7"/>
  <c r="O376" i="7" s="1"/>
  <c r="F377" i="7"/>
  <c r="O377" i="7" s="1"/>
  <c r="F378" i="7"/>
  <c r="O378" i="7" s="1"/>
  <c r="F379" i="7"/>
  <c r="O379" i="7" s="1"/>
  <c r="F380" i="7"/>
  <c r="O380" i="7" s="1"/>
  <c r="F381" i="7"/>
  <c r="O381" i="7" s="1"/>
  <c r="F382" i="7"/>
  <c r="O382" i="7" s="1"/>
  <c r="F383" i="7"/>
  <c r="O383" i="7" s="1"/>
  <c r="F384" i="7"/>
  <c r="O384" i="7" s="1"/>
  <c r="F385" i="7"/>
  <c r="O385" i="7" s="1"/>
  <c r="F386" i="7"/>
  <c r="O386" i="7" s="1"/>
  <c r="F387" i="7"/>
  <c r="O387" i="7" s="1"/>
  <c r="F388" i="7"/>
  <c r="O388" i="7" s="1"/>
  <c r="F389" i="7"/>
  <c r="O389" i="7" s="1"/>
  <c r="F390" i="7"/>
  <c r="O390" i="7" s="1"/>
  <c r="F391" i="7"/>
  <c r="O391" i="7" s="1"/>
  <c r="F392" i="7"/>
  <c r="O392" i="7" s="1"/>
  <c r="F393" i="7"/>
  <c r="O393" i="7" s="1"/>
  <c r="F394" i="7"/>
  <c r="O394" i="7" s="1"/>
  <c r="F395" i="7"/>
  <c r="O395" i="7" s="1"/>
  <c r="F396" i="7"/>
  <c r="O396" i="7" s="1"/>
  <c r="F397" i="7"/>
  <c r="O397" i="7" s="1"/>
  <c r="F398" i="7"/>
  <c r="O398" i="7" s="1"/>
  <c r="F399" i="7"/>
  <c r="O399" i="7" s="1"/>
  <c r="F400" i="7"/>
  <c r="O400" i="7" s="1"/>
  <c r="F401" i="7"/>
  <c r="O401" i="7" s="1"/>
  <c r="F402" i="7"/>
  <c r="O402" i="7" s="1"/>
  <c r="F403" i="7"/>
  <c r="O403" i="7" s="1"/>
  <c r="F404" i="7"/>
  <c r="O404" i="7" s="1"/>
  <c r="F405" i="7"/>
  <c r="O405" i="7" s="1"/>
  <c r="F406" i="7"/>
  <c r="O406" i="7" s="1"/>
  <c r="F407" i="7"/>
  <c r="O407" i="7" s="1"/>
  <c r="F408" i="7"/>
  <c r="O408" i="7" s="1"/>
  <c r="F409" i="7"/>
  <c r="O409" i="7" s="1"/>
  <c r="F410" i="7"/>
  <c r="O410" i="7" s="1"/>
  <c r="F411" i="7"/>
  <c r="O411" i="7" s="1"/>
  <c r="F412" i="7"/>
  <c r="O412" i="7" s="1"/>
  <c r="F413" i="7"/>
  <c r="O413" i="7" s="1"/>
  <c r="F414" i="7"/>
  <c r="O414" i="7" s="1"/>
  <c r="F415" i="7"/>
  <c r="O415" i="7" s="1"/>
  <c r="F416" i="7"/>
  <c r="O416" i="7" s="1"/>
  <c r="F417" i="7"/>
  <c r="O417" i="7" s="1"/>
  <c r="F418" i="7"/>
  <c r="O418" i="7" s="1"/>
  <c r="F419" i="7"/>
  <c r="O419" i="7" s="1"/>
  <c r="F420" i="7"/>
  <c r="O420" i="7" s="1"/>
  <c r="F421" i="7"/>
  <c r="O421" i="7" s="1"/>
  <c r="F422" i="7"/>
  <c r="O422" i="7" s="1"/>
  <c r="F423" i="7"/>
  <c r="O423" i="7" s="1"/>
  <c r="F424" i="7"/>
  <c r="O424" i="7" s="1"/>
  <c r="F425" i="7"/>
  <c r="O425" i="7" s="1"/>
  <c r="F426" i="7"/>
  <c r="O426" i="7" s="1"/>
  <c r="F427" i="7"/>
  <c r="O427" i="7" s="1"/>
  <c r="F428" i="7"/>
  <c r="O428" i="7" s="1"/>
  <c r="F429" i="7"/>
  <c r="O429" i="7" s="1"/>
  <c r="F430" i="7"/>
  <c r="O430" i="7" s="1"/>
  <c r="F431" i="7"/>
  <c r="O431" i="7" s="1"/>
  <c r="F432" i="7"/>
  <c r="O432" i="7" s="1"/>
  <c r="F433" i="7"/>
  <c r="O433" i="7" s="1"/>
  <c r="F434" i="7"/>
  <c r="O434" i="7" s="1"/>
  <c r="F435" i="7"/>
  <c r="O435" i="7" s="1"/>
  <c r="F436" i="7"/>
  <c r="O436" i="7" s="1"/>
  <c r="F437" i="7"/>
  <c r="O437" i="7" s="1"/>
  <c r="F438" i="7"/>
  <c r="O438" i="7" s="1"/>
  <c r="F439" i="7"/>
  <c r="O439" i="7" s="1"/>
  <c r="F440" i="7"/>
  <c r="O440" i="7" s="1"/>
  <c r="F441" i="7"/>
  <c r="O441" i="7" s="1"/>
  <c r="F442" i="7"/>
  <c r="O442" i="7" s="1"/>
  <c r="F443" i="7"/>
  <c r="O443" i="7" s="1"/>
  <c r="F444" i="7"/>
  <c r="O444" i="7" s="1"/>
  <c r="F445" i="7"/>
  <c r="O445" i="7" s="1"/>
  <c r="F446" i="7"/>
  <c r="O446" i="7" s="1"/>
  <c r="F447" i="7"/>
  <c r="O447" i="7" s="1"/>
  <c r="F448" i="7"/>
  <c r="O448" i="7" s="1"/>
  <c r="F449" i="7"/>
  <c r="O449" i="7" s="1"/>
  <c r="F450" i="7"/>
  <c r="O450" i="7" s="1"/>
  <c r="F451" i="7"/>
  <c r="O451" i="7" s="1"/>
  <c r="F452" i="7"/>
  <c r="O452" i="7" s="1"/>
  <c r="F453" i="7"/>
  <c r="O453" i="7" s="1"/>
  <c r="F454" i="7"/>
  <c r="O454" i="7" s="1"/>
  <c r="F455" i="7"/>
  <c r="O455" i="7" s="1"/>
  <c r="F456" i="7"/>
  <c r="O456" i="7" s="1"/>
  <c r="F457" i="7"/>
  <c r="O457" i="7" s="1"/>
  <c r="F458" i="7"/>
  <c r="O458" i="7" s="1"/>
  <c r="F459" i="7"/>
  <c r="O459" i="7" s="1"/>
  <c r="F460" i="7"/>
  <c r="O460" i="7" s="1"/>
  <c r="F461" i="7"/>
  <c r="O461" i="7" s="1"/>
  <c r="F462" i="7"/>
  <c r="O462" i="7" s="1"/>
  <c r="F463" i="7"/>
  <c r="O463" i="7" s="1"/>
  <c r="F464" i="7"/>
  <c r="O464" i="7" s="1"/>
  <c r="F465" i="7"/>
  <c r="O465" i="7" s="1"/>
  <c r="F466" i="7"/>
  <c r="O466" i="7" s="1"/>
  <c r="F467" i="7"/>
  <c r="O467" i="7" s="1"/>
  <c r="F468" i="7"/>
  <c r="O468" i="7" s="1"/>
  <c r="F469" i="7"/>
  <c r="O469" i="7" s="1"/>
  <c r="F470" i="7"/>
  <c r="O470" i="7" s="1"/>
  <c r="F471" i="7"/>
  <c r="O471" i="7" s="1"/>
  <c r="F472" i="7"/>
  <c r="O472" i="7" s="1"/>
  <c r="F473" i="7"/>
  <c r="O473" i="7" s="1"/>
  <c r="F474" i="7"/>
  <c r="O474" i="7" s="1"/>
  <c r="F475" i="7"/>
  <c r="O475" i="7" s="1"/>
  <c r="F476" i="7"/>
  <c r="O476" i="7" s="1"/>
  <c r="F477" i="7"/>
  <c r="O477" i="7" s="1"/>
  <c r="F478" i="7"/>
  <c r="O478" i="7" s="1"/>
  <c r="F479" i="7"/>
  <c r="O479" i="7" s="1"/>
  <c r="F480" i="7"/>
  <c r="O480" i="7" s="1"/>
  <c r="F481" i="7"/>
  <c r="O481" i="7" s="1"/>
  <c r="F482" i="7"/>
  <c r="O482" i="7" s="1"/>
  <c r="F483" i="7"/>
  <c r="O483" i="7" s="1"/>
  <c r="F484" i="7"/>
  <c r="O484" i="7" s="1"/>
  <c r="F485" i="7"/>
  <c r="O485" i="7" s="1"/>
  <c r="F486" i="7"/>
  <c r="O486" i="7" s="1"/>
  <c r="F487" i="7"/>
  <c r="O487" i="7" s="1"/>
  <c r="F488" i="7"/>
  <c r="O488" i="7" s="1"/>
  <c r="F489" i="7"/>
  <c r="O489" i="7" s="1"/>
  <c r="F490" i="7"/>
  <c r="O490" i="7" s="1"/>
  <c r="F491" i="7"/>
  <c r="O491" i="7" s="1"/>
  <c r="F492" i="7"/>
  <c r="O492" i="7" s="1"/>
  <c r="F493" i="7"/>
  <c r="O493" i="7" s="1"/>
  <c r="F494" i="7"/>
  <c r="O494" i="7" s="1"/>
  <c r="F495" i="7"/>
  <c r="O495" i="7" s="1"/>
  <c r="F496" i="7"/>
  <c r="O496" i="7" s="1"/>
  <c r="F497" i="7"/>
  <c r="O497" i="7" s="1"/>
  <c r="F498" i="7"/>
  <c r="O498" i="7" s="1"/>
  <c r="F499" i="7"/>
  <c r="O499" i="7" s="1"/>
  <c r="F500" i="7"/>
  <c r="O500" i="7" s="1"/>
  <c r="F501" i="7"/>
  <c r="O501" i="7" s="1"/>
  <c r="F502" i="7"/>
  <c r="O502" i="7" s="1"/>
  <c r="F503" i="7"/>
  <c r="O503" i="7" s="1"/>
  <c r="F504" i="7"/>
  <c r="O504" i="7" s="1"/>
  <c r="F505" i="7"/>
  <c r="O505" i="7" s="1"/>
  <c r="F506" i="7"/>
  <c r="O506" i="7" s="1"/>
  <c r="F507" i="7"/>
  <c r="O507" i="7" s="1"/>
  <c r="F508" i="7"/>
  <c r="O508" i="7" s="1"/>
  <c r="F509" i="7"/>
  <c r="O509" i="7" s="1"/>
  <c r="F510" i="7"/>
  <c r="O510" i="7" s="1"/>
  <c r="F511" i="7"/>
  <c r="O511" i="7" s="1"/>
  <c r="F512" i="7"/>
  <c r="O512" i="7" s="1"/>
  <c r="F513" i="7"/>
  <c r="O513" i="7" s="1"/>
  <c r="F514" i="7"/>
  <c r="O514" i="7" s="1"/>
  <c r="F515" i="7"/>
  <c r="O515" i="7" s="1"/>
  <c r="F516" i="7"/>
  <c r="O516" i="7" s="1"/>
  <c r="F517" i="7"/>
  <c r="O517" i="7" s="1"/>
  <c r="F518" i="7"/>
  <c r="O518" i="7" s="1"/>
  <c r="F519" i="7"/>
  <c r="O519" i="7" s="1"/>
  <c r="F520" i="7"/>
  <c r="O520" i="7" s="1"/>
  <c r="F521" i="7"/>
  <c r="O521" i="7" s="1"/>
  <c r="F522" i="7"/>
  <c r="O522" i="7" s="1"/>
  <c r="F523" i="7"/>
  <c r="O523" i="7" s="1"/>
  <c r="F524" i="7"/>
  <c r="O524" i="7" s="1"/>
  <c r="F525" i="7"/>
  <c r="O525" i="7" s="1"/>
  <c r="F526" i="7"/>
  <c r="O526" i="7" s="1"/>
  <c r="F527" i="7"/>
  <c r="O527" i="7" s="1"/>
  <c r="F528" i="7"/>
  <c r="O528" i="7" s="1"/>
  <c r="F529" i="7"/>
  <c r="O529" i="7" s="1"/>
  <c r="F530" i="7"/>
  <c r="O530" i="7" s="1"/>
  <c r="F531" i="7"/>
  <c r="O531" i="7" s="1"/>
  <c r="F532" i="7"/>
  <c r="O532" i="7" s="1"/>
  <c r="F533" i="7"/>
  <c r="O533" i="7" s="1"/>
  <c r="F534" i="7"/>
  <c r="O534" i="7" s="1"/>
  <c r="F535" i="7"/>
  <c r="O535" i="7" s="1"/>
  <c r="F536" i="7"/>
  <c r="O536" i="7" s="1"/>
  <c r="F537" i="7"/>
  <c r="O537" i="7" s="1"/>
  <c r="F538" i="7"/>
  <c r="O538" i="7" s="1"/>
  <c r="F539" i="7"/>
  <c r="O539" i="7" s="1"/>
  <c r="F540" i="7"/>
  <c r="O540" i="7" s="1"/>
  <c r="F541" i="7"/>
  <c r="O541" i="7" s="1"/>
  <c r="F542" i="7"/>
  <c r="O542" i="7" s="1"/>
  <c r="F543" i="7"/>
  <c r="O543" i="7" s="1"/>
  <c r="F544" i="7"/>
  <c r="O544" i="7" s="1"/>
  <c r="F545" i="7"/>
  <c r="O545" i="7" s="1"/>
  <c r="F546" i="7"/>
  <c r="O546" i="7" s="1"/>
  <c r="F547" i="7"/>
  <c r="O547" i="7" s="1"/>
  <c r="F548" i="7"/>
  <c r="O548" i="7" s="1"/>
  <c r="F549" i="7"/>
  <c r="O549" i="7" s="1"/>
  <c r="F550" i="7"/>
  <c r="O550" i="7" s="1"/>
  <c r="F551" i="7"/>
  <c r="O551" i="7" s="1"/>
  <c r="F552" i="7"/>
  <c r="O552" i="7" s="1"/>
  <c r="F553" i="7"/>
  <c r="O553" i="7" s="1"/>
  <c r="F554" i="7"/>
  <c r="O554" i="7" s="1"/>
  <c r="F555" i="7"/>
  <c r="O555" i="7" s="1"/>
  <c r="F556" i="7"/>
  <c r="O556" i="7" s="1"/>
  <c r="F557" i="7"/>
  <c r="O557" i="7" s="1"/>
  <c r="F558" i="7"/>
  <c r="O558" i="7" s="1"/>
  <c r="F559" i="7"/>
  <c r="O559" i="7" s="1"/>
  <c r="F560" i="7"/>
  <c r="O560" i="7" s="1"/>
  <c r="F561" i="7"/>
  <c r="O561" i="7" s="1"/>
  <c r="F562" i="7"/>
  <c r="O562" i="7" s="1"/>
  <c r="F563" i="7"/>
  <c r="O563" i="7" s="1"/>
  <c r="F564" i="7"/>
  <c r="O564" i="7" s="1"/>
  <c r="F565" i="7"/>
  <c r="O565" i="7" s="1"/>
  <c r="F566" i="7"/>
  <c r="O566" i="7" s="1"/>
  <c r="F567" i="7"/>
  <c r="O567" i="7" s="1"/>
  <c r="F568" i="7"/>
  <c r="O568" i="7" s="1"/>
  <c r="F569" i="7"/>
  <c r="O569" i="7" s="1"/>
  <c r="F570" i="7"/>
  <c r="O570" i="7" s="1"/>
  <c r="F571" i="7"/>
  <c r="O571" i="7" s="1"/>
  <c r="F572" i="7"/>
  <c r="O572" i="7" s="1"/>
  <c r="F573" i="7"/>
  <c r="O573" i="7" s="1"/>
  <c r="F574" i="7"/>
  <c r="O574" i="7" s="1"/>
  <c r="F575" i="7"/>
  <c r="O575" i="7" s="1"/>
  <c r="F576" i="7"/>
  <c r="O576" i="7" s="1"/>
  <c r="F577" i="7"/>
  <c r="O577" i="7" s="1"/>
  <c r="F578" i="7"/>
  <c r="O578" i="7" s="1"/>
  <c r="F579" i="7"/>
  <c r="O579" i="7" s="1"/>
  <c r="F580" i="7"/>
  <c r="O580" i="7" s="1"/>
  <c r="F581" i="7"/>
  <c r="O581" i="7" s="1"/>
  <c r="F582" i="7"/>
  <c r="O582" i="7" s="1"/>
  <c r="F583" i="7"/>
  <c r="O583" i="7" s="1"/>
  <c r="F584" i="7"/>
  <c r="O584" i="7" s="1"/>
  <c r="F585" i="7"/>
  <c r="O585" i="7" s="1"/>
  <c r="F586" i="7"/>
  <c r="O586" i="7" s="1"/>
  <c r="F587" i="7"/>
  <c r="O587" i="7" s="1"/>
  <c r="F588" i="7"/>
  <c r="O588" i="7" s="1"/>
  <c r="F589" i="7"/>
  <c r="O589" i="7" s="1"/>
  <c r="F590" i="7"/>
  <c r="O590" i="7" s="1"/>
  <c r="F591" i="7"/>
  <c r="O591" i="7" s="1"/>
  <c r="F592" i="7"/>
  <c r="O592" i="7" s="1"/>
  <c r="F593" i="7"/>
  <c r="O593" i="7" s="1"/>
  <c r="F594" i="7"/>
  <c r="O594" i="7" s="1"/>
  <c r="F595" i="7"/>
  <c r="O595" i="7" s="1"/>
  <c r="F596" i="7"/>
  <c r="O596" i="7" s="1"/>
  <c r="F597" i="7"/>
  <c r="O597" i="7" s="1"/>
  <c r="F598" i="7"/>
  <c r="O598" i="7" s="1"/>
  <c r="F599" i="7"/>
  <c r="O599" i="7" s="1"/>
  <c r="F600" i="7"/>
  <c r="O600" i="7" s="1"/>
  <c r="F601" i="7"/>
  <c r="O601" i="7" s="1"/>
  <c r="F602" i="7"/>
  <c r="O602" i="7" s="1"/>
  <c r="F603" i="7"/>
  <c r="O603" i="7" s="1"/>
  <c r="F604" i="7"/>
  <c r="O604" i="7" s="1"/>
  <c r="F605" i="7"/>
  <c r="O605" i="7" s="1"/>
  <c r="F606" i="7"/>
  <c r="O606" i="7" s="1"/>
  <c r="F607" i="7"/>
  <c r="O607" i="7" s="1"/>
  <c r="F608" i="7"/>
  <c r="O608" i="7" s="1"/>
  <c r="F609" i="7"/>
  <c r="O609" i="7" s="1"/>
  <c r="F610" i="7"/>
  <c r="O610" i="7" s="1"/>
  <c r="F611" i="7"/>
  <c r="O611" i="7" s="1"/>
  <c r="F612" i="7"/>
  <c r="O612" i="7" s="1"/>
  <c r="F613" i="7"/>
  <c r="O613" i="7" s="1"/>
  <c r="F614" i="7"/>
  <c r="O614" i="7" s="1"/>
  <c r="F615" i="7"/>
  <c r="O615" i="7" s="1"/>
  <c r="F616" i="7"/>
  <c r="O616" i="7" s="1"/>
  <c r="F617" i="7"/>
  <c r="O617" i="7" s="1"/>
  <c r="F618" i="7"/>
  <c r="O618" i="7" s="1"/>
  <c r="F619" i="7"/>
  <c r="O619" i="7" s="1"/>
  <c r="F620" i="7"/>
  <c r="O620" i="7" s="1"/>
  <c r="F621" i="7"/>
  <c r="O621" i="7" s="1"/>
  <c r="F622" i="7"/>
  <c r="O622" i="7" s="1"/>
  <c r="F623" i="7"/>
  <c r="O623" i="7" s="1"/>
  <c r="F624" i="7"/>
  <c r="O624" i="7" s="1"/>
  <c r="F625" i="7"/>
  <c r="O625" i="7" s="1"/>
  <c r="F626" i="7"/>
  <c r="O626" i="7" s="1"/>
  <c r="F627" i="7"/>
  <c r="O627" i="7" s="1"/>
  <c r="F628" i="7"/>
  <c r="O628" i="7" s="1"/>
  <c r="F629" i="7"/>
  <c r="O629" i="7" s="1"/>
  <c r="F630" i="7"/>
  <c r="O630" i="7" s="1"/>
  <c r="F631" i="7"/>
  <c r="O631" i="7" s="1"/>
  <c r="F632" i="7"/>
  <c r="O632" i="7" s="1"/>
  <c r="F633" i="7"/>
  <c r="O633" i="7" s="1"/>
  <c r="F634" i="7"/>
  <c r="O634" i="7" s="1"/>
  <c r="F635" i="7"/>
  <c r="O635" i="7" s="1"/>
  <c r="F636" i="7"/>
  <c r="O636" i="7" s="1"/>
  <c r="F637" i="7"/>
  <c r="O637" i="7" s="1"/>
  <c r="F638" i="7"/>
  <c r="O638" i="7" s="1"/>
  <c r="F639" i="7"/>
  <c r="O639" i="7" s="1"/>
  <c r="F640" i="7"/>
  <c r="O640" i="7" s="1"/>
  <c r="F641" i="7"/>
  <c r="O641" i="7" s="1"/>
  <c r="F642" i="7"/>
  <c r="O642" i="7" s="1"/>
  <c r="F643" i="7"/>
  <c r="O643" i="7" s="1"/>
  <c r="F644" i="7"/>
  <c r="O644" i="7" s="1"/>
  <c r="F645" i="7"/>
  <c r="O645" i="7" s="1"/>
  <c r="F646" i="7"/>
  <c r="O646" i="7" s="1"/>
  <c r="F647" i="7"/>
  <c r="O647" i="7" s="1"/>
  <c r="F648" i="7"/>
  <c r="O648" i="7" s="1"/>
  <c r="F649" i="7"/>
  <c r="O649" i="7" s="1"/>
  <c r="F650" i="7"/>
  <c r="O650" i="7" s="1"/>
  <c r="F651" i="7"/>
  <c r="O651" i="7" s="1"/>
  <c r="F652" i="7"/>
  <c r="O652" i="7" s="1"/>
  <c r="F653" i="7"/>
  <c r="O653" i="7" s="1"/>
  <c r="F654" i="7"/>
  <c r="O654" i="7" s="1"/>
  <c r="F655" i="7"/>
  <c r="O655" i="7" s="1"/>
  <c r="F656" i="7"/>
  <c r="O656" i="7" s="1"/>
  <c r="F657" i="7"/>
  <c r="O657" i="7" s="1"/>
  <c r="F658" i="7"/>
  <c r="O658" i="7" s="1"/>
  <c r="F659" i="7"/>
  <c r="O659" i="7" s="1"/>
  <c r="F660" i="7"/>
  <c r="O660" i="7" s="1"/>
  <c r="F661" i="7"/>
  <c r="O661" i="7" s="1"/>
  <c r="F662" i="7"/>
  <c r="O662" i="7" s="1"/>
  <c r="F663" i="7"/>
  <c r="O663" i="7" s="1"/>
  <c r="F664" i="7"/>
  <c r="O664" i="7" s="1"/>
  <c r="F665" i="7"/>
  <c r="O665" i="7" s="1"/>
  <c r="F666" i="7"/>
  <c r="O666" i="7" s="1"/>
  <c r="F667" i="7"/>
  <c r="O667" i="7" s="1"/>
  <c r="F668" i="7"/>
  <c r="O668" i="7" s="1"/>
  <c r="F669" i="7"/>
  <c r="O669" i="7" s="1"/>
  <c r="F670" i="7"/>
  <c r="O670" i="7" s="1"/>
  <c r="F671" i="7"/>
  <c r="O671" i="7" s="1"/>
  <c r="F672" i="7"/>
  <c r="O672" i="7" s="1"/>
  <c r="F673" i="7"/>
  <c r="O673" i="7" s="1"/>
  <c r="F674" i="7"/>
  <c r="O674" i="7" s="1"/>
  <c r="F675" i="7"/>
  <c r="O675" i="7" s="1"/>
  <c r="F676" i="7"/>
  <c r="O676" i="7" s="1"/>
  <c r="F677" i="7"/>
  <c r="O677" i="7" s="1"/>
  <c r="F678" i="7"/>
  <c r="O678" i="7" s="1"/>
  <c r="F679" i="7"/>
  <c r="O679" i="7" s="1"/>
  <c r="F680" i="7"/>
  <c r="O680" i="7" s="1"/>
  <c r="F681" i="7"/>
  <c r="O681" i="7" s="1"/>
  <c r="F682" i="7"/>
  <c r="O682" i="7" s="1"/>
  <c r="F683" i="7"/>
  <c r="O683" i="7" s="1"/>
  <c r="F684" i="7"/>
  <c r="O684" i="7" s="1"/>
  <c r="F685" i="7"/>
  <c r="O685" i="7" s="1"/>
  <c r="F686" i="7"/>
  <c r="O686" i="7" s="1"/>
  <c r="F687" i="7"/>
  <c r="O687" i="7" s="1"/>
  <c r="F688" i="7"/>
  <c r="O688" i="7" s="1"/>
  <c r="F689" i="7"/>
  <c r="O689" i="7" s="1"/>
  <c r="F690" i="7"/>
  <c r="O690" i="7" s="1"/>
  <c r="F691" i="7"/>
  <c r="O691" i="7" s="1"/>
  <c r="F692" i="7"/>
  <c r="O692" i="7" s="1"/>
  <c r="F693" i="7"/>
  <c r="O693" i="7" s="1"/>
  <c r="F694" i="7"/>
  <c r="O694" i="7" s="1"/>
  <c r="F695" i="7"/>
  <c r="O695" i="7" s="1"/>
  <c r="F696" i="7"/>
  <c r="O696" i="7" s="1"/>
  <c r="F697" i="7"/>
  <c r="O697" i="7" s="1"/>
  <c r="F698" i="7"/>
  <c r="O698" i="7" s="1"/>
  <c r="F699" i="7"/>
  <c r="O699" i="7" s="1"/>
  <c r="F700" i="7"/>
  <c r="O700" i="7" s="1"/>
  <c r="F701" i="7"/>
  <c r="O701" i="7" s="1"/>
  <c r="F702" i="7"/>
  <c r="O702" i="7" s="1"/>
  <c r="F703" i="7"/>
  <c r="O703" i="7" s="1"/>
  <c r="F704" i="7"/>
  <c r="O704" i="7" s="1"/>
  <c r="F705" i="7"/>
  <c r="O705" i="7" s="1"/>
  <c r="F706" i="7"/>
  <c r="O706" i="7" s="1"/>
  <c r="F707" i="7"/>
  <c r="O707" i="7" s="1"/>
  <c r="F708" i="7"/>
  <c r="O708" i="7" s="1"/>
  <c r="F709" i="7"/>
  <c r="O709" i="7" s="1"/>
  <c r="F710" i="7"/>
  <c r="O710" i="7" s="1"/>
  <c r="F711" i="7"/>
  <c r="O711" i="7" s="1"/>
  <c r="F712" i="7"/>
  <c r="O712" i="7" s="1"/>
  <c r="F713" i="7"/>
  <c r="O713" i="7" s="1"/>
  <c r="F714" i="7"/>
  <c r="O714" i="7" s="1"/>
  <c r="F715" i="7"/>
  <c r="O715" i="7" s="1"/>
  <c r="F716" i="7"/>
  <c r="O716" i="7" s="1"/>
  <c r="F717" i="7"/>
  <c r="O717" i="7" s="1"/>
  <c r="F718" i="7"/>
  <c r="O718" i="7" s="1"/>
  <c r="F719" i="7"/>
  <c r="O719" i="7" s="1"/>
  <c r="F720" i="7"/>
  <c r="O720" i="7" s="1"/>
  <c r="F721" i="7"/>
  <c r="O721" i="7" s="1"/>
  <c r="F722" i="7"/>
  <c r="O722" i="7" s="1"/>
  <c r="F723" i="7"/>
  <c r="O723" i="7" s="1"/>
  <c r="F724" i="7"/>
  <c r="O724" i="7" s="1"/>
  <c r="F725" i="7"/>
  <c r="O725" i="7" s="1"/>
  <c r="F726" i="7"/>
  <c r="O726" i="7" s="1"/>
  <c r="F727" i="7"/>
  <c r="O727" i="7" s="1"/>
  <c r="F728" i="7"/>
  <c r="O728" i="7" s="1"/>
  <c r="F729" i="7"/>
  <c r="O729" i="7" s="1"/>
  <c r="F730" i="7"/>
  <c r="O730" i="7" s="1"/>
  <c r="F731" i="7"/>
  <c r="O731" i="7" s="1"/>
  <c r="F732" i="7"/>
  <c r="O732" i="7" s="1"/>
  <c r="F733" i="7"/>
  <c r="O733" i="7" s="1"/>
  <c r="F734" i="7"/>
  <c r="O734" i="7" s="1"/>
  <c r="F735" i="7"/>
  <c r="O735" i="7" s="1"/>
  <c r="F736" i="7"/>
  <c r="O736" i="7" s="1"/>
  <c r="F737" i="7"/>
  <c r="O737" i="7" s="1"/>
  <c r="F738" i="7"/>
  <c r="O738" i="7" s="1"/>
  <c r="F739" i="7"/>
  <c r="O739" i="7" s="1"/>
  <c r="F740" i="7"/>
  <c r="O740" i="7" s="1"/>
  <c r="F741" i="7"/>
  <c r="O741" i="7" s="1"/>
  <c r="F742" i="7"/>
  <c r="O742" i="7" s="1"/>
  <c r="F743" i="7"/>
  <c r="O743" i="7" s="1"/>
  <c r="F744" i="7"/>
  <c r="O744" i="7" s="1"/>
  <c r="F745" i="7"/>
  <c r="O745" i="7" s="1"/>
  <c r="F746" i="7"/>
  <c r="O746" i="7" s="1"/>
  <c r="F747" i="7"/>
  <c r="O747" i="7" s="1"/>
  <c r="F748" i="7"/>
  <c r="O748" i="7" s="1"/>
  <c r="F749" i="7"/>
  <c r="O749" i="7" s="1"/>
  <c r="F750" i="7"/>
  <c r="O750" i="7" s="1"/>
  <c r="F751" i="7"/>
  <c r="O751" i="7" s="1"/>
  <c r="F752" i="7"/>
  <c r="O752" i="7" s="1"/>
  <c r="F753" i="7"/>
  <c r="O753" i="7" s="1"/>
  <c r="F754" i="7"/>
  <c r="O754" i="7" s="1"/>
  <c r="F755" i="7"/>
  <c r="O755" i="7" s="1"/>
  <c r="F756" i="7"/>
  <c r="O756" i="7" s="1"/>
  <c r="F757" i="7"/>
  <c r="O757" i="7" s="1"/>
  <c r="F758" i="7"/>
  <c r="O758" i="7" s="1"/>
  <c r="F759" i="7"/>
  <c r="O759" i="7" s="1"/>
  <c r="F760" i="7"/>
  <c r="O760" i="7" s="1"/>
  <c r="F761" i="7"/>
  <c r="O761" i="7" s="1"/>
  <c r="F762" i="7"/>
  <c r="O762" i="7" s="1"/>
  <c r="F763" i="7"/>
  <c r="O763" i="7" s="1"/>
  <c r="F764" i="7"/>
  <c r="O764" i="7" s="1"/>
  <c r="F765" i="7"/>
  <c r="O765" i="7" s="1"/>
  <c r="F766" i="7"/>
  <c r="O766" i="7" s="1"/>
  <c r="F767" i="7"/>
  <c r="O767" i="7" s="1"/>
  <c r="F768" i="7"/>
  <c r="O768" i="7" s="1"/>
  <c r="F769" i="7"/>
  <c r="O769" i="7" s="1"/>
  <c r="F770" i="7"/>
  <c r="O770" i="7" s="1"/>
  <c r="F771" i="7"/>
  <c r="O771" i="7" s="1"/>
  <c r="F772" i="7"/>
  <c r="O772" i="7" s="1"/>
  <c r="F773" i="7"/>
  <c r="O773" i="7" s="1"/>
  <c r="F774" i="7"/>
  <c r="O774" i="7" s="1"/>
  <c r="F775" i="7"/>
  <c r="O775" i="7" s="1"/>
  <c r="F776" i="7"/>
  <c r="O776" i="7" s="1"/>
  <c r="F777" i="7"/>
  <c r="O777" i="7" s="1"/>
  <c r="F778" i="7"/>
  <c r="O778" i="7" s="1"/>
  <c r="F779" i="7"/>
  <c r="O779" i="7" s="1"/>
  <c r="F780" i="7"/>
  <c r="O780" i="7" s="1"/>
  <c r="F781" i="7"/>
  <c r="O781" i="7" s="1"/>
  <c r="F782" i="7"/>
  <c r="O782" i="7" s="1"/>
  <c r="F783" i="7"/>
  <c r="O783" i="7" s="1"/>
  <c r="F784" i="7"/>
  <c r="O784" i="7" s="1"/>
  <c r="F785" i="7"/>
  <c r="O785" i="7" s="1"/>
  <c r="F786" i="7"/>
  <c r="O786" i="7" s="1"/>
  <c r="F787" i="7"/>
  <c r="O787" i="7" s="1"/>
  <c r="F788" i="7"/>
  <c r="O788" i="7" s="1"/>
  <c r="F789" i="7"/>
  <c r="O789" i="7" s="1"/>
  <c r="F790" i="7"/>
  <c r="O790" i="7" s="1"/>
  <c r="F791" i="7"/>
  <c r="O791" i="7" s="1"/>
  <c r="F792" i="7"/>
  <c r="O792" i="7" s="1"/>
  <c r="F793" i="7"/>
  <c r="O793" i="7" s="1"/>
  <c r="F794" i="7"/>
  <c r="O794" i="7" s="1"/>
  <c r="F795" i="7"/>
  <c r="O795" i="7" s="1"/>
  <c r="F796" i="7"/>
  <c r="O796" i="7" s="1"/>
  <c r="F797" i="7"/>
  <c r="O797" i="7" s="1"/>
  <c r="F798" i="7"/>
  <c r="O798" i="7" s="1"/>
  <c r="F799" i="7"/>
  <c r="O799" i="7" s="1"/>
  <c r="F800" i="7"/>
  <c r="O800" i="7" s="1"/>
  <c r="F801" i="7"/>
  <c r="O801" i="7" s="1"/>
  <c r="F802" i="7"/>
  <c r="O802" i="7" s="1"/>
  <c r="F803" i="7"/>
  <c r="O803" i="7" s="1"/>
  <c r="F804" i="7"/>
  <c r="O804" i="7" s="1"/>
  <c r="F805" i="7"/>
  <c r="O805" i="7" s="1"/>
  <c r="F806" i="7"/>
  <c r="O806" i="7" s="1"/>
  <c r="F807" i="7"/>
  <c r="O807" i="7" s="1"/>
  <c r="F808" i="7"/>
  <c r="O808" i="7" s="1"/>
  <c r="F809" i="7"/>
  <c r="O809" i="7" s="1"/>
  <c r="F810" i="7"/>
  <c r="O810" i="7" s="1"/>
  <c r="F811" i="7"/>
  <c r="O811" i="7" s="1"/>
  <c r="F812" i="7"/>
  <c r="O812" i="7" s="1"/>
  <c r="F813" i="7"/>
  <c r="O813" i="7" s="1"/>
  <c r="F814" i="7"/>
  <c r="O814" i="7" s="1"/>
  <c r="F815" i="7"/>
  <c r="O815" i="7" s="1"/>
  <c r="F816" i="7"/>
  <c r="O816" i="7" s="1"/>
  <c r="F817" i="7"/>
  <c r="O817" i="7" s="1"/>
  <c r="F818" i="7"/>
  <c r="O818" i="7" s="1"/>
  <c r="F819" i="7"/>
  <c r="O819" i="7" s="1"/>
  <c r="F820" i="7"/>
  <c r="O820" i="7" s="1"/>
  <c r="F821" i="7"/>
  <c r="O821" i="7" s="1"/>
  <c r="F822" i="7"/>
  <c r="O822" i="7" s="1"/>
  <c r="F823" i="7"/>
  <c r="O823" i="7" s="1"/>
  <c r="F824" i="7"/>
  <c r="O824" i="7" s="1"/>
  <c r="F825" i="7"/>
  <c r="O825" i="7" s="1"/>
  <c r="F826" i="7"/>
  <c r="O826" i="7" s="1"/>
  <c r="F827" i="7"/>
  <c r="O827" i="7" s="1"/>
  <c r="F828" i="7"/>
  <c r="O828" i="7" s="1"/>
  <c r="F829" i="7"/>
  <c r="O829" i="7" s="1"/>
  <c r="F830" i="7"/>
  <c r="O830" i="7" s="1"/>
  <c r="F831" i="7"/>
  <c r="O831" i="7" s="1"/>
  <c r="F832" i="7"/>
  <c r="O832" i="7" s="1"/>
  <c r="F833" i="7"/>
  <c r="O833" i="7" s="1"/>
  <c r="F834" i="7"/>
  <c r="O834" i="7" s="1"/>
  <c r="F835" i="7"/>
  <c r="O835" i="7" s="1"/>
  <c r="F836" i="7"/>
  <c r="O836" i="7" s="1"/>
  <c r="F837" i="7"/>
  <c r="O837" i="7" s="1"/>
  <c r="F838" i="7"/>
  <c r="O838" i="7" s="1"/>
  <c r="F839" i="7"/>
  <c r="O839" i="7" s="1"/>
  <c r="F840" i="7"/>
  <c r="O840" i="7" s="1"/>
  <c r="F841" i="7"/>
  <c r="O841" i="7" s="1"/>
  <c r="F842" i="7"/>
  <c r="O842" i="7" s="1"/>
  <c r="F843" i="7"/>
  <c r="O843" i="7" s="1"/>
  <c r="F844" i="7"/>
  <c r="O844" i="7" s="1"/>
  <c r="F845" i="7"/>
  <c r="O845" i="7" s="1"/>
  <c r="F846" i="7"/>
  <c r="O846" i="7" s="1"/>
  <c r="F847" i="7"/>
  <c r="O847" i="7" s="1"/>
  <c r="F848" i="7"/>
  <c r="O848" i="7" s="1"/>
  <c r="F849" i="7"/>
  <c r="O849" i="7" s="1"/>
  <c r="F850" i="7"/>
  <c r="O850" i="7" s="1"/>
  <c r="F851" i="7"/>
  <c r="O851" i="7" s="1"/>
  <c r="F852" i="7"/>
  <c r="O852" i="7" s="1"/>
  <c r="F853" i="7"/>
  <c r="O853" i="7" s="1"/>
  <c r="F854" i="7"/>
  <c r="O854" i="7" s="1"/>
  <c r="F855" i="7"/>
  <c r="O855" i="7" s="1"/>
  <c r="F856" i="7"/>
  <c r="O856" i="7" s="1"/>
  <c r="F857" i="7"/>
  <c r="O857" i="7" s="1"/>
  <c r="F858" i="7"/>
  <c r="O858" i="7" s="1"/>
  <c r="F859" i="7"/>
  <c r="O859" i="7" s="1"/>
  <c r="F860" i="7"/>
  <c r="O860" i="7" s="1"/>
  <c r="F861" i="7"/>
  <c r="O861" i="7" s="1"/>
  <c r="F862" i="7"/>
  <c r="O862" i="7" s="1"/>
  <c r="F863" i="7"/>
  <c r="O863" i="7" s="1"/>
  <c r="F864" i="7"/>
  <c r="O864" i="7" s="1"/>
  <c r="F865" i="7"/>
  <c r="O865" i="7" s="1"/>
  <c r="F866" i="7"/>
  <c r="O866" i="7" s="1"/>
  <c r="F867" i="7"/>
  <c r="O867" i="7" s="1"/>
  <c r="F868" i="7"/>
  <c r="O868" i="7" s="1"/>
  <c r="F869" i="7"/>
  <c r="O869" i="7" s="1"/>
  <c r="F870" i="7"/>
  <c r="O870" i="7" s="1"/>
  <c r="F871" i="7"/>
  <c r="O871" i="7" s="1"/>
  <c r="F872" i="7"/>
  <c r="O872" i="7" s="1"/>
  <c r="F873" i="7"/>
  <c r="O873" i="7" s="1"/>
  <c r="F874" i="7"/>
  <c r="O874" i="7" s="1"/>
  <c r="F875" i="7"/>
  <c r="O875" i="7" s="1"/>
  <c r="F876" i="7"/>
  <c r="O876" i="7" s="1"/>
  <c r="F877" i="7"/>
  <c r="O877" i="7" s="1"/>
  <c r="F878" i="7"/>
  <c r="O878" i="7" s="1"/>
  <c r="F879" i="7"/>
  <c r="O879" i="7" s="1"/>
  <c r="F880" i="7"/>
  <c r="O880" i="7" s="1"/>
  <c r="F881" i="7"/>
  <c r="O881" i="7" s="1"/>
  <c r="F882" i="7"/>
  <c r="O882" i="7" s="1"/>
  <c r="F883" i="7"/>
  <c r="O883" i="7" s="1"/>
  <c r="F884" i="7"/>
  <c r="O884" i="7" s="1"/>
  <c r="F885" i="7"/>
  <c r="O885" i="7" s="1"/>
  <c r="F886" i="7"/>
  <c r="O886" i="7" s="1"/>
  <c r="F887" i="7"/>
  <c r="O887" i="7" s="1"/>
  <c r="F888" i="7"/>
  <c r="O888" i="7" s="1"/>
  <c r="F889" i="7"/>
  <c r="O889" i="7" s="1"/>
  <c r="F890" i="7"/>
  <c r="O890" i="7" s="1"/>
  <c r="F891" i="7"/>
  <c r="O891" i="7" s="1"/>
  <c r="F892" i="7"/>
  <c r="O892" i="7" s="1"/>
  <c r="F893" i="7"/>
  <c r="O893" i="7" s="1"/>
  <c r="F894" i="7"/>
  <c r="O894" i="7" s="1"/>
  <c r="F895" i="7"/>
  <c r="O895" i="7" s="1"/>
  <c r="F896" i="7"/>
  <c r="O896" i="7" s="1"/>
  <c r="F897" i="7"/>
  <c r="O897" i="7" s="1"/>
  <c r="F898" i="7"/>
  <c r="O898" i="7" s="1"/>
  <c r="F899" i="7"/>
  <c r="O899" i="7" s="1"/>
  <c r="F900" i="7"/>
  <c r="O900" i="7" s="1"/>
  <c r="F901" i="7"/>
  <c r="O901" i="7" s="1"/>
  <c r="F902" i="7"/>
  <c r="O902" i="7" s="1"/>
  <c r="F903" i="7"/>
  <c r="O903" i="7" s="1"/>
  <c r="F904" i="7"/>
  <c r="O904" i="7" s="1"/>
  <c r="F905" i="7"/>
  <c r="O905" i="7" s="1"/>
  <c r="F906" i="7"/>
  <c r="O906" i="7" s="1"/>
  <c r="F907" i="7"/>
  <c r="O907" i="7" s="1"/>
  <c r="F908" i="7"/>
  <c r="O908" i="7" s="1"/>
  <c r="F909" i="7"/>
  <c r="O909" i="7" s="1"/>
  <c r="F910" i="7"/>
  <c r="O910" i="7" s="1"/>
  <c r="F911" i="7"/>
  <c r="O911" i="7" s="1"/>
  <c r="F912" i="7"/>
  <c r="O912" i="7" s="1"/>
  <c r="F913" i="7"/>
  <c r="O913" i="7" s="1"/>
  <c r="F914" i="7"/>
  <c r="O914" i="7" s="1"/>
  <c r="F915" i="7"/>
  <c r="O915" i="7" s="1"/>
  <c r="F916" i="7"/>
  <c r="O916" i="7" s="1"/>
  <c r="F917" i="7"/>
  <c r="O917" i="7" s="1"/>
  <c r="F918" i="7"/>
  <c r="O918" i="7" s="1"/>
  <c r="F919" i="7"/>
  <c r="O919" i="7" s="1"/>
  <c r="F920" i="7"/>
  <c r="O920" i="7" s="1"/>
  <c r="F921" i="7"/>
  <c r="O921" i="7" s="1"/>
  <c r="F922" i="7"/>
  <c r="O922" i="7" s="1"/>
  <c r="F923" i="7"/>
  <c r="O923" i="7" s="1"/>
  <c r="F924" i="7"/>
  <c r="O924" i="7" s="1"/>
  <c r="F925" i="7"/>
  <c r="O925" i="7" s="1"/>
  <c r="F926" i="7"/>
  <c r="O926" i="7" s="1"/>
  <c r="F927" i="7"/>
  <c r="O927" i="7" s="1"/>
  <c r="F928" i="7"/>
  <c r="O928" i="7" s="1"/>
  <c r="F929" i="7"/>
  <c r="O929" i="7" s="1"/>
  <c r="F930" i="7"/>
  <c r="O930" i="7" s="1"/>
  <c r="F931" i="7"/>
  <c r="O931" i="7" s="1"/>
  <c r="F932" i="7"/>
  <c r="O932" i="7" s="1"/>
  <c r="F933" i="7"/>
  <c r="O933" i="7" s="1"/>
  <c r="F934" i="7"/>
  <c r="O934" i="7" s="1"/>
  <c r="F935" i="7"/>
  <c r="O935" i="7" s="1"/>
  <c r="F936" i="7"/>
  <c r="O936" i="7" s="1"/>
  <c r="F937" i="7"/>
  <c r="O937" i="7" s="1"/>
  <c r="F938" i="7"/>
  <c r="O938" i="7" s="1"/>
  <c r="F939" i="7"/>
  <c r="O939" i="7" s="1"/>
  <c r="F940" i="7"/>
  <c r="O940" i="7" s="1"/>
  <c r="F941" i="7"/>
  <c r="O941" i="7" s="1"/>
  <c r="F942" i="7"/>
  <c r="O942" i="7" s="1"/>
  <c r="F943" i="7"/>
  <c r="O943" i="7" s="1"/>
  <c r="F944" i="7"/>
  <c r="O944" i="7" s="1"/>
  <c r="F945" i="7"/>
  <c r="O945" i="7" s="1"/>
  <c r="F946" i="7"/>
  <c r="O946" i="7" s="1"/>
  <c r="F947" i="7"/>
  <c r="O947" i="7" s="1"/>
  <c r="F948" i="7"/>
  <c r="O948" i="7" s="1"/>
  <c r="F949" i="7"/>
  <c r="O949" i="7" s="1"/>
  <c r="F950" i="7"/>
  <c r="O950" i="7" s="1"/>
  <c r="F951" i="7"/>
  <c r="O951" i="7" s="1"/>
  <c r="F952" i="7"/>
  <c r="O952" i="7" s="1"/>
  <c r="F953" i="7"/>
  <c r="O953" i="7" s="1"/>
  <c r="F954" i="7"/>
  <c r="O954" i="7" s="1"/>
  <c r="F955" i="7"/>
  <c r="O955" i="7" s="1"/>
  <c r="F956" i="7"/>
  <c r="O956" i="7" s="1"/>
  <c r="F957" i="7"/>
  <c r="O957" i="7" s="1"/>
  <c r="F958" i="7"/>
  <c r="O958" i="7" s="1"/>
  <c r="F959" i="7"/>
  <c r="O959" i="7" s="1"/>
  <c r="F960" i="7"/>
  <c r="O960" i="7" s="1"/>
  <c r="F961" i="7"/>
  <c r="O961" i="7" s="1"/>
  <c r="F962" i="7"/>
  <c r="O962" i="7" s="1"/>
  <c r="F963" i="7"/>
  <c r="O963" i="7" s="1"/>
  <c r="F964" i="7"/>
  <c r="O964" i="7" s="1"/>
  <c r="F965" i="7"/>
  <c r="O965" i="7" s="1"/>
  <c r="F966" i="7"/>
  <c r="O966" i="7" s="1"/>
  <c r="F967" i="7"/>
  <c r="O967" i="7" s="1"/>
  <c r="F968" i="7"/>
  <c r="O968" i="7" s="1"/>
  <c r="F969" i="7"/>
  <c r="O969" i="7" s="1"/>
  <c r="F970" i="7"/>
  <c r="O970" i="7" s="1"/>
  <c r="F971" i="7"/>
  <c r="O971" i="7" s="1"/>
  <c r="F972" i="7"/>
  <c r="O972" i="7" s="1"/>
  <c r="F973" i="7"/>
  <c r="O973" i="7" s="1"/>
  <c r="F974" i="7"/>
  <c r="O974" i="7" s="1"/>
  <c r="F975" i="7"/>
  <c r="O975" i="7" s="1"/>
  <c r="F976" i="7"/>
  <c r="O976" i="7" s="1"/>
  <c r="F977" i="7"/>
  <c r="O977" i="7" s="1"/>
  <c r="F978" i="7"/>
  <c r="O978" i="7" s="1"/>
  <c r="F979" i="7"/>
  <c r="O979" i="7" s="1"/>
  <c r="F980" i="7"/>
  <c r="O980" i="7" s="1"/>
  <c r="F981" i="7"/>
  <c r="O981" i="7" s="1"/>
  <c r="F982" i="7"/>
  <c r="O982" i="7" s="1"/>
  <c r="F983" i="7"/>
  <c r="O983" i="7" s="1"/>
  <c r="F984" i="7"/>
  <c r="O984" i="7" s="1"/>
  <c r="F985" i="7"/>
  <c r="O985" i="7" s="1"/>
  <c r="F986" i="7"/>
  <c r="O986" i="7" s="1"/>
  <c r="F987" i="7"/>
  <c r="O987" i="7" s="1"/>
  <c r="F988" i="7"/>
  <c r="O988" i="7" s="1"/>
  <c r="F989" i="7"/>
  <c r="O989" i="7" s="1"/>
  <c r="F990" i="7"/>
  <c r="O990" i="7" s="1"/>
  <c r="F991" i="7"/>
  <c r="O991" i="7" s="1"/>
  <c r="F992" i="7"/>
  <c r="O992" i="7" s="1"/>
  <c r="F993" i="7"/>
  <c r="O993" i="7" s="1"/>
  <c r="F994" i="7"/>
  <c r="O994" i="7" s="1"/>
  <c r="F995" i="7"/>
  <c r="O995" i="7" s="1"/>
  <c r="F996" i="7"/>
  <c r="O996" i="7" s="1"/>
  <c r="F997" i="7"/>
  <c r="O997" i="7" s="1"/>
  <c r="F998" i="7"/>
  <c r="O998" i="7" s="1"/>
  <c r="F999" i="7"/>
  <c r="O999" i="7" s="1"/>
  <c r="F1000" i="7"/>
  <c r="O1000" i="7" s="1"/>
  <c r="F1001" i="7"/>
  <c r="O1001" i="7" s="1"/>
  <c r="F1002" i="7"/>
  <c r="O1002" i="7" s="1"/>
  <c r="F1003" i="7"/>
  <c r="O1003" i="7" s="1"/>
  <c r="F1004" i="7"/>
  <c r="O1004" i="7" s="1"/>
  <c r="F1005" i="7"/>
  <c r="O1005" i="7" s="1"/>
  <c r="F1006" i="7"/>
  <c r="O1006" i="7" s="1"/>
  <c r="F1007" i="7"/>
  <c r="O1007" i="7" s="1"/>
  <c r="F1008" i="7"/>
  <c r="O1008" i="7" s="1"/>
  <c r="F1009" i="7"/>
  <c r="O1009" i="7" s="1"/>
  <c r="F1010" i="7"/>
  <c r="O1010" i="7" s="1"/>
  <c r="F1011" i="7"/>
  <c r="O1011" i="7" s="1"/>
  <c r="F1012" i="7"/>
  <c r="O1012" i="7" s="1"/>
  <c r="F1013" i="7"/>
  <c r="O1013" i="7" s="1"/>
  <c r="F1014" i="7"/>
  <c r="O1014" i="7" s="1"/>
  <c r="F1015" i="7"/>
  <c r="O1015" i="7" s="1"/>
  <c r="F1016" i="7"/>
  <c r="O1016" i="7" s="1"/>
  <c r="F1017" i="7"/>
  <c r="O1017" i="7" s="1"/>
  <c r="F1018" i="7"/>
  <c r="O1018" i="7" s="1"/>
  <c r="F1019" i="7"/>
  <c r="O1019" i="7" s="1"/>
  <c r="F1020" i="7"/>
  <c r="O1020" i="7" s="1"/>
  <c r="F1021" i="7"/>
  <c r="O1021" i="7" s="1"/>
  <c r="F1022" i="7"/>
  <c r="O1022" i="7" s="1"/>
  <c r="F1023" i="7"/>
  <c r="O1023" i="7" s="1"/>
  <c r="F1024" i="7"/>
  <c r="O1024" i="7" s="1"/>
  <c r="F1025" i="7"/>
  <c r="O1025" i="7" s="1"/>
  <c r="F1026" i="7"/>
  <c r="O1026" i="7" s="1"/>
  <c r="F1027" i="7"/>
  <c r="O1027" i="7" s="1"/>
  <c r="F1028" i="7"/>
  <c r="O1028" i="7" s="1"/>
  <c r="F1029" i="7"/>
  <c r="O1029" i="7" s="1"/>
  <c r="F1030" i="7"/>
  <c r="O1030" i="7" s="1"/>
  <c r="F1031" i="7"/>
  <c r="O1031" i="7" s="1"/>
  <c r="F1032" i="7"/>
  <c r="O1032" i="7" s="1"/>
  <c r="F1033" i="7"/>
  <c r="O1033" i="7" s="1"/>
  <c r="F1034" i="7"/>
  <c r="O1034" i="7" s="1"/>
  <c r="F1035" i="7"/>
  <c r="O1035" i="7" s="1"/>
  <c r="F1036" i="7"/>
  <c r="O1036" i="7" s="1"/>
  <c r="F1037" i="7"/>
  <c r="O1037" i="7" s="1"/>
  <c r="F1038" i="7"/>
  <c r="O1038" i="7" s="1"/>
  <c r="F1039" i="7"/>
  <c r="O1039" i="7" s="1"/>
  <c r="F1040" i="7"/>
  <c r="O1040" i="7" s="1"/>
  <c r="F1041" i="7"/>
  <c r="O1041" i="7" s="1"/>
  <c r="F1042" i="7"/>
  <c r="O1042" i="7" s="1"/>
  <c r="F1043" i="7"/>
  <c r="O1043" i="7" s="1"/>
  <c r="F1044" i="7"/>
  <c r="O1044" i="7" s="1"/>
  <c r="F1045" i="7"/>
  <c r="O1045" i="7" s="1"/>
  <c r="F1046" i="7"/>
  <c r="O1046" i="7" s="1"/>
  <c r="F1047" i="7"/>
  <c r="O1047" i="7" s="1"/>
  <c r="F1048" i="7"/>
  <c r="O1048" i="7" s="1"/>
  <c r="F1049" i="7"/>
  <c r="O1049" i="7" s="1"/>
  <c r="F1050" i="7"/>
  <c r="O1050" i="7" s="1"/>
  <c r="F1051" i="7"/>
  <c r="O1051" i="7" s="1"/>
  <c r="F1052" i="7"/>
  <c r="O1052" i="7" s="1"/>
  <c r="F1053" i="7"/>
  <c r="O1053" i="7" s="1"/>
  <c r="F1054" i="7"/>
  <c r="O1054" i="7" s="1"/>
  <c r="F1055" i="7"/>
  <c r="O1055" i="7" s="1"/>
  <c r="F1056" i="7"/>
  <c r="O1056" i="7" s="1"/>
  <c r="F1057" i="7"/>
  <c r="O1057" i="7" s="1"/>
  <c r="F1058" i="7"/>
  <c r="O1058" i="7" s="1"/>
  <c r="F1059" i="7"/>
  <c r="O1059" i="7" s="1"/>
  <c r="F1060" i="7"/>
  <c r="O1060" i="7" s="1"/>
  <c r="F1061" i="7"/>
  <c r="O1061" i="7" s="1"/>
  <c r="F1062" i="7"/>
  <c r="O1062" i="7" s="1"/>
  <c r="F1063" i="7"/>
  <c r="O1063" i="7" s="1"/>
  <c r="F1064" i="7"/>
  <c r="O1064" i="7" s="1"/>
  <c r="F1065" i="7"/>
  <c r="O1065" i="7" s="1"/>
  <c r="F1066" i="7"/>
  <c r="O1066" i="7" s="1"/>
  <c r="F1067" i="7"/>
  <c r="O1067" i="7" s="1"/>
  <c r="F1068" i="7"/>
  <c r="O1068" i="7" s="1"/>
  <c r="F1069" i="7"/>
  <c r="O1069" i="7" s="1"/>
  <c r="F1070" i="7"/>
  <c r="O1070" i="7" s="1"/>
  <c r="F1071" i="7"/>
  <c r="O1071" i="7" s="1"/>
  <c r="F1072" i="7"/>
  <c r="O1072" i="7" s="1"/>
  <c r="F1073" i="7"/>
  <c r="O1073" i="7" s="1"/>
  <c r="F1074" i="7"/>
  <c r="O1074" i="7" s="1"/>
  <c r="F1075" i="7"/>
  <c r="O1075" i="7" s="1"/>
  <c r="F1076" i="7"/>
  <c r="O1076" i="7" s="1"/>
  <c r="F1077" i="7"/>
  <c r="O1077" i="7" s="1"/>
  <c r="F1078" i="7"/>
  <c r="O1078" i="7" s="1"/>
  <c r="F1079" i="7"/>
  <c r="O1079" i="7" s="1"/>
  <c r="F1080" i="7"/>
  <c r="O1080" i="7" s="1"/>
  <c r="F1081" i="7"/>
  <c r="O1081" i="7" s="1"/>
  <c r="F1082" i="7"/>
  <c r="O1082" i="7" s="1"/>
  <c r="F1083" i="7"/>
  <c r="O1083" i="7" s="1"/>
  <c r="F1084" i="7"/>
  <c r="O1084" i="7" s="1"/>
  <c r="F1085" i="7"/>
  <c r="O1085" i="7" s="1"/>
  <c r="F1086" i="7"/>
  <c r="O1086" i="7" s="1"/>
  <c r="F1087" i="7"/>
  <c r="O1087" i="7" s="1"/>
  <c r="F1088" i="7"/>
  <c r="O1088" i="7" s="1"/>
  <c r="F1089" i="7"/>
  <c r="O1089" i="7" s="1"/>
  <c r="F1090" i="7"/>
  <c r="O1090" i="7" s="1"/>
  <c r="F1091" i="7"/>
  <c r="O1091" i="7" s="1"/>
  <c r="F1092" i="7"/>
  <c r="O1092" i="7" s="1"/>
  <c r="F1093" i="7"/>
  <c r="O1093" i="7" s="1"/>
  <c r="F1094" i="7"/>
  <c r="O1094" i="7" s="1"/>
  <c r="F1095" i="7"/>
  <c r="O1095" i="7" s="1"/>
  <c r="F1096" i="7"/>
  <c r="O1096" i="7" s="1"/>
  <c r="F1097" i="7"/>
  <c r="O1097" i="7" s="1"/>
  <c r="F1098" i="7"/>
  <c r="O1098" i="7" s="1"/>
  <c r="F1099" i="7"/>
  <c r="O1099" i="7" s="1"/>
  <c r="F1100" i="7"/>
  <c r="O1100" i="7" s="1"/>
  <c r="F1101" i="7"/>
  <c r="O1101" i="7" s="1"/>
  <c r="F1102" i="7"/>
  <c r="O1102" i="7" s="1"/>
  <c r="F1103" i="7"/>
  <c r="O1103" i="7" s="1"/>
  <c r="F1104" i="7"/>
  <c r="O1104" i="7" s="1"/>
  <c r="F1105" i="7"/>
  <c r="O1105" i="7" s="1"/>
  <c r="F1106" i="7"/>
  <c r="O1106" i="7" s="1"/>
  <c r="F1107" i="7"/>
  <c r="O1107" i="7" s="1"/>
  <c r="F1108" i="7"/>
  <c r="O1108" i="7" s="1"/>
  <c r="F1109" i="7"/>
  <c r="O1109" i="7" s="1"/>
  <c r="F1110" i="7"/>
  <c r="O1110" i="7" s="1"/>
  <c r="F1111" i="7"/>
  <c r="O1111" i="7" s="1"/>
  <c r="F1112" i="7"/>
  <c r="O1112" i="7" s="1"/>
  <c r="F1113" i="7"/>
  <c r="O1113" i="7" s="1"/>
  <c r="F1114" i="7"/>
  <c r="O1114" i="7" s="1"/>
  <c r="F1115" i="7"/>
  <c r="O1115" i="7" s="1"/>
  <c r="F1116" i="7"/>
  <c r="O1116" i="7" s="1"/>
  <c r="F1117" i="7"/>
  <c r="O1117" i="7" s="1"/>
  <c r="F1118" i="7"/>
  <c r="O1118" i="7" s="1"/>
  <c r="F1119" i="7"/>
  <c r="O1119" i="7" s="1"/>
  <c r="F1120" i="7"/>
  <c r="O1120" i="7" s="1"/>
  <c r="F1121" i="7"/>
  <c r="O1121" i="7" s="1"/>
  <c r="F1122" i="7"/>
  <c r="O1122" i="7" s="1"/>
  <c r="F1123" i="7"/>
  <c r="O1123" i="7" s="1"/>
  <c r="F1124" i="7"/>
  <c r="O1124" i="7" s="1"/>
  <c r="F1125" i="7"/>
  <c r="O1125" i="7" s="1"/>
  <c r="F1126" i="7"/>
  <c r="O1126" i="7" s="1"/>
  <c r="F1127" i="7"/>
  <c r="O1127" i="7" s="1"/>
  <c r="F1128" i="7"/>
  <c r="O1128" i="7" s="1"/>
  <c r="F1129" i="7"/>
  <c r="O1129" i="7" s="1"/>
  <c r="F1130" i="7"/>
  <c r="O1130" i="7" s="1"/>
  <c r="F1131" i="7"/>
  <c r="O1131" i="7" s="1"/>
  <c r="F1132" i="7"/>
  <c r="O1132" i="7" s="1"/>
  <c r="F1133" i="7"/>
  <c r="O1133" i="7" s="1"/>
  <c r="F1134" i="7"/>
  <c r="O1134" i="7" s="1"/>
  <c r="F1135" i="7"/>
  <c r="O1135" i="7" s="1"/>
  <c r="F1136" i="7"/>
  <c r="O1136" i="7" s="1"/>
  <c r="F1137" i="7"/>
  <c r="O1137" i="7" s="1"/>
  <c r="F1138" i="7"/>
  <c r="O1138" i="7" s="1"/>
  <c r="F1139" i="7"/>
  <c r="O1139" i="7" s="1"/>
  <c r="F1140" i="7"/>
  <c r="O1140" i="7" s="1"/>
  <c r="F1141" i="7"/>
  <c r="O1141" i="7" s="1"/>
  <c r="F1142" i="7"/>
  <c r="O1142" i="7" s="1"/>
  <c r="F1143" i="7"/>
  <c r="O1143" i="7" s="1"/>
  <c r="F1144" i="7"/>
  <c r="O1144" i="7" s="1"/>
  <c r="F1145" i="7"/>
  <c r="O1145" i="7" s="1"/>
  <c r="F1146" i="7"/>
  <c r="O1146" i="7" s="1"/>
  <c r="F1147" i="7"/>
  <c r="O1147" i="7" s="1"/>
  <c r="F1148" i="7"/>
  <c r="O1148" i="7" s="1"/>
  <c r="F1149" i="7"/>
  <c r="O1149" i="7" s="1"/>
  <c r="F1150" i="7"/>
  <c r="O1150" i="7" s="1"/>
  <c r="F1151" i="7"/>
  <c r="O1151" i="7" s="1"/>
  <c r="F1152" i="7"/>
  <c r="O1152" i="7" s="1"/>
  <c r="F1153" i="7"/>
  <c r="O1153" i="7" s="1"/>
  <c r="F1154" i="7"/>
  <c r="O1154" i="7" s="1"/>
  <c r="F1155" i="7"/>
  <c r="O1155" i="7" s="1"/>
  <c r="F1156" i="7"/>
  <c r="O1156" i="7" s="1"/>
  <c r="F1157" i="7"/>
  <c r="O1157" i="7" s="1"/>
  <c r="F1158" i="7"/>
  <c r="O1158" i="7" s="1"/>
  <c r="F1159" i="7"/>
  <c r="O1159" i="7" s="1"/>
  <c r="F1160" i="7"/>
  <c r="O1160" i="7" s="1"/>
  <c r="F1161" i="7"/>
  <c r="O1161" i="7" s="1"/>
  <c r="F1162" i="7"/>
  <c r="O1162" i="7" s="1"/>
  <c r="F1163" i="7"/>
  <c r="O1163" i="7" s="1"/>
  <c r="F1164" i="7"/>
  <c r="O1164" i="7" s="1"/>
  <c r="F1165" i="7"/>
  <c r="O1165" i="7" s="1"/>
  <c r="F1166" i="7"/>
  <c r="O1166" i="7" s="1"/>
  <c r="F1167" i="7"/>
  <c r="O1167" i="7" s="1"/>
  <c r="F1168" i="7"/>
  <c r="O1168" i="7" s="1"/>
  <c r="F1169" i="7"/>
  <c r="O1169" i="7" s="1"/>
  <c r="F1170" i="7"/>
  <c r="O1170" i="7" s="1"/>
  <c r="F1171" i="7"/>
  <c r="O1171" i="7" s="1"/>
  <c r="F1172" i="7"/>
  <c r="O1172" i="7" s="1"/>
  <c r="F1173" i="7"/>
  <c r="O1173" i="7" s="1"/>
  <c r="F1174" i="7"/>
  <c r="O1174" i="7" s="1"/>
  <c r="F1175" i="7"/>
  <c r="O1175" i="7" s="1"/>
  <c r="F1176" i="7"/>
  <c r="O1176" i="7" s="1"/>
  <c r="F1177" i="7"/>
  <c r="O1177" i="7" s="1"/>
  <c r="F1178" i="7"/>
  <c r="O1178" i="7" s="1"/>
  <c r="F1179" i="7"/>
  <c r="O1179" i="7" s="1"/>
  <c r="F1180" i="7"/>
  <c r="O1180" i="7" s="1"/>
  <c r="F1181" i="7"/>
  <c r="O1181" i="7" s="1"/>
  <c r="F1182" i="7"/>
  <c r="O1182" i="7" s="1"/>
  <c r="F1183" i="7"/>
  <c r="O1183" i="7" s="1"/>
  <c r="F1184" i="7"/>
  <c r="O1184" i="7" s="1"/>
  <c r="F1185" i="7"/>
  <c r="O1185" i="7" s="1"/>
  <c r="F1186" i="7"/>
  <c r="O1186" i="7" s="1"/>
  <c r="F1187" i="7"/>
  <c r="O1187" i="7" s="1"/>
  <c r="F1188" i="7"/>
  <c r="O1188" i="7" s="1"/>
  <c r="F1189" i="7"/>
  <c r="O1189" i="7" s="1"/>
  <c r="F1190" i="7"/>
  <c r="O1190" i="7" s="1"/>
  <c r="F1191" i="7"/>
  <c r="O1191" i="7" s="1"/>
  <c r="F1192" i="7"/>
  <c r="O1192" i="7" s="1"/>
  <c r="F1193" i="7"/>
  <c r="O1193" i="7" s="1"/>
  <c r="F1194" i="7"/>
  <c r="O1194" i="7" s="1"/>
  <c r="F1195" i="7"/>
  <c r="O1195" i="7" s="1"/>
  <c r="F1196" i="7"/>
  <c r="O1196" i="7" s="1"/>
  <c r="F1197" i="7"/>
  <c r="O1197" i="7" s="1"/>
  <c r="F1198" i="7"/>
  <c r="O1198" i="7" s="1"/>
  <c r="F1199" i="7"/>
  <c r="O1199" i="7" s="1"/>
  <c r="F1200" i="7"/>
  <c r="O1200" i="7" s="1"/>
  <c r="F1201" i="7"/>
  <c r="O1201" i="7" s="1"/>
  <c r="F1202" i="7"/>
  <c r="O1202" i="7" s="1"/>
  <c r="F1203" i="7"/>
  <c r="O1203" i="7" s="1"/>
  <c r="F1204" i="7"/>
  <c r="O1204" i="7" s="1"/>
  <c r="F1205" i="7"/>
  <c r="O1205" i="7" s="1"/>
  <c r="F1206" i="7"/>
  <c r="O1206" i="7" s="1"/>
  <c r="F1207" i="7"/>
  <c r="O1207" i="7" s="1"/>
  <c r="F1208" i="7"/>
  <c r="O1208" i="7" s="1"/>
  <c r="F1209" i="7"/>
  <c r="O1209" i="7" s="1"/>
  <c r="F1210" i="7"/>
  <c r="O1210" i="7" s="1"/>
  <c r="F1211" i="7"/>
  <c r="O1211" i="7" s="1"/>
  <c r="F1212" i="7"/>
  <c r="O1212" i="7" s="1"/>
  <c r="F1213" i="7"/>
  <c r="O1213" i="7" s="1"/>
  <c r="F1214" i="7"/>
  <c r="O1214" i="7" s="1"/>
  <c r="F1215" i="7"/>
  <c r="O1215" i="7" s="1"/>
  <c r="F1216" i="7"/>
  <c r="O1216" i="7" s="1"/>
  <c r="F1217" i="7"/>
  <c r="O1217" i="7" s="1"/>
  <c r="F1218" i="7"/>
  <c r="O1218" i="7" s="1"/>
  <c r="F1219" i="7"/>
  <c r="O1219" i="7" s="1"/>
  <c r="F1220" i="7"/>
  <c r="O1220" i="7" s="1"/>
  <c r="F1221" i="7"/>
  <c r="O1221" i="7" s="1"/>
  <c r="F1222" i="7"/>
  <c r="O1222" i="7" s="1"/>
  <c r="F1223" i="7"/>
  <c r="O1223" i="7" s="1"/>
  <c r="F1224" i="7"/>
  <c r="O1224" i="7" s="1"/>
  <c r="F1225" i="7"/>
  <c r="O1225" i="7" s="1"/>
  <c r="F1226" i="7"/>
  <c r="O1226" i="7" s="1"/>
  <c r="F1227" i="7"/>
  <c r="O1227" i="7" s="1"/>
  <c r="F1228" i="7"/>
  <c r="O1228" i="7" s="1"/>
  <c r="F1229" i="7"/>
  <c r="O1229" i="7" s="1"/>
  <c r="F1230" i="7"/>
  <c r="O1230" i="7" s="1"/>
  <c r="F1231" i="7"/>
  <c r="O1231" i="7" s="1"/>
  <c r="F1232" i="7"/>
  <c r="O1232" i="7" s="1"/>
  <c r="F1233" i="7"/>
  <c r="O1233" i="7" s="1"/>
  <c r="F1234" i="7"/>
  <c r="O1234" i="7" s="1"/>
  <c r="F1235" i="7"/>
  <c r="O1235" i="7" s="1"/>
  <c r="F1236" i="7"/>
  <c r="O1236" i="7" s="1"/>
  <c r="F1237" i="7"/>
  <c r="O1237" i="7" s="1"/>
  <c r="F1238" i="7"/>
  <c r="O1238" i="7" s="1"/>
  <c r="F1239" i="7"/>
  <c r="O1239" i="7" s="1"/>
  <c r="F1240" i="7"/>
  <c r="O1240" i="7" s="1"/>
  <c r="F1241" i="7"/>
  <c r="O1241" i="7" s="1"/>
  <c r="F1242" i="7"/>
  <c r="O1242" i="7" s="1"/>
  <c r="F1243" i="7"/>
  <c r="O1243" i="7" s="1"/>
  <c r="F1244" i="7"/>
  <c r="O1244" i="7" s="1"/>
  <c r="F1245" i="7"/>
  <c r="O1245" i="7" s="1"/>
  <c r="F1246" i="7"/>
  <c r="O1246" i="7" s="1"/>
  <c r="F1247" i="7"/>
  <c r="O1247" i="7" s="1"/>
  <c r="F1248" i="7"/>
  <c r="O1248" i="7" s="1"/>
  <c r="F1249" i="7"/>
  <c r="O1249" i="7" s="1"/>
  <c r="F1250" i="7"/>
  <c r="O1250" i="7" s="1"/>
  <c r="F1251" i="7"/>
  <c r="O1251" i="7" s="1"/>
  <c r="F1252" i="7"/>
  <c r="O1252" i="7" s="1"/>
  <c r="F1253" i="7"/>
  <c r="O1253" i="7" s="1"/>
  <c r="F1254" i="7"/>
  <c r="O1254" i="7" s="1"/>
  <c r="F1255" i="7"/>
  <c r="O1255" i="7" s="1"/>
  <c r="F1256" i="7"/>
  <c r="O1256" i="7" s="1"/>
  <c r="F1257" i="7"/>
  <c r="O1257" i="7" s="1"/>
  <c r="F1258" i="7"/>
  <c r="O1258" i="7" s="1"/>
  <c r="F1259" i="7"/>
  <c r="O1259" i="7" s="1"/>
  <c r="F1260" i="7"/>
  <c r="O1260" i="7" s="1"/>
  <c r="F1261" i="7"/>
  <c r="O1261" i="7" s="1"/>
  <c r="F1262" i="7"/>
  <c r="O1262" i="7" s="1"/>
  <c r="F1263" i="7"/>
  <c r="O1263" i="7" s="1"/>
  <c r="F1264" i="7"/>
  <c r="O1264" i="7" s="1"/>
  <c r="F1265" i="7"/>
  <c r="O1265" i="7" s="1"/>
  <c r="F1266" i="7"/>
  <c r="O1266" i="7" s="1"/>
  <c r="F1267" i="7"/>
  <c r="O1267" i="7" s="1"/>
  <c r="F1268" i="7"/>
  <c r="O1268" i="7" s="1"/>
  <c r="F1269" i="7"/>
  <c r="O1269" i="7" s="1"/>
  <c r="F1270" i="7"/>
  <c r="O1270" i="7" s="1"/>
  <c r="F1271" i="7"/>
  <c r="O1271" i="7" s="1"/>
  <c r="F1272" i="7"/>
  <c r="O1272" i="7" s="1"/>
  <c r="F1273" i="7"/>
  <c r="O1273" i="7" s="1"/>
  <c r="F1274" i="7"/>
  <c r="O1274" i="7" s="1"/>
  <c r="F1275" i="7"/>
  <c r="O1275" i="7" s="1"/>
  <c r="F1276" i="7"/>
  <c r="O1276" i="7" s="1"/>
  <c r="F1277" i="7"/>
  <c r="O1277" i="7" s="1"/>
  <c r="F1278" i="7"/>
  <c r="O1278" i="7" s="1"/>
  <c r="F1279" i="7"/>
  <c r="O1279" i="7" s="1"/>
  <c r="F1280" i="7"/>
  <c r="O1280" i="7" s="1"/>
  <c r="F1281" i="7"/>
  <c r="O1281" i="7" s="1"/>
  <c r="F1282" i="7"/>
  <c r="O1282" i="7" s="1"/>
  <c r="F1283" i="7"/>
  <c r="O1283" i="7" s="1"/>
  <c r="F1284" i="7"/>
  <c r="O1284" i="7" s="1"/>
  <c r="F1285" i="7"/>
  <c r="O1285" i="7" s="1"/>
  <c r="F1286" i="7"/>
  <c r="O1286" i="7" s="1"/>
  <c r="F1287" i="7"/>
  <c r="O1287" i="7" s="1"/>
  <c r="F1288" i="7"/>
  <c r="O1288" i="7" s="1"/>
  <c r="F1289" i="7"/>
  <c r="O1289" i="7" s="1"/>
  <c r="F1290" i="7"/>
  <c r="O1290" i="7" s="1"/>
  <c r="F1291" i="7"/>
  <c r="O1291" i="7" s="1"/>
  <c r="F1292" i="7"/>
  <c r="O1292" i="7" s="1"/>
  <c r="F1293" i="7"/>
  <c r="O1293" i="7" s="1"/>
  <c r="F1294" i="7"/>
  <c r="O1294" i="7" s="1"/>
  <c r="F1295" i="7"/>
  <c r="O1295" i="7" s="1"/>
  <c r="F1296" i="7"/>
  <c r="O1296" i="7" s="1"/>
  <c r="F1297" i="7"/>
  <c r="O1297" i="7" s="1"/>
  <c r="F1298" i="7"/>
  <c r="O1298" i="7" s="1"/>
  <c r="F1299" i="7"/>
  <c r="O1299" i="7" s="1"/>
  <c r="F1300" i="7"/>
  <c r="O1300" i="7" s="1"/>
  <c r="F1301" i="7"/>
  <c r="O1301" i="7" s="1"/>
  <c r="F1302" i="7"/>
  <c r="O1302" i="7" s="1"/>
  <c r="F1303" i="7"/>
  <c r="O1303" i="7" s="1"/>
  <c r="F1304" i="7"/>
  <c r="O1304" i="7" s="1"/>
  <c r="F1305" i="7"/>
  <c r="O1305" i="7" s="1"/>
  <c r="F1306" i="7"/>
  <c r="O1306" i="7" s="1"/>
  <c r="F1307" i="7"/>
  <c r="O1307" i="7" s="1"/>
  <c r="F1308" i="7"/>
  <c r="O1308" i="7" s="1"/>
  <c r="F1309" i="7"/>
  <c r="O1309" i="7" s="1"/>
  <c r="F1310" i="7"/>
  <c r="O1310" i="7" s="1"/>
  <c r="F1311" i="7"/>
  <c r="O1311" i="7" s="1"/>
  <c r="F1312" i="7"/>
  <c r="O1312" i="7" s="1"/>
  <c r="F1313" i="7"/>
  <c r="O1313" i="7" s="1"/>
  <c r="F1314" i="7"/>
  <c r="O1314" i="7" s="1"/>
  <c r="F1315" i="7"/>
  <c r="O1315" i="7" s="1"/>
  <c r="F1316" i="7"/>
  <c r="O1316" i="7" s="1"/>
  <c r="F1317" i="7"/>
  <c r="O1317" i="7" s="1"/>
  <c r="F1318" i="7"/>
  <c r="O1318" i="7" s="1"/>
  <c r="F1319" i="7"/>
  <c r="O1319" i="7" s="1"/>
  <c r="F1320" i="7"/>
  <c r="O1320" i="7" s="1"/>
  <c r="F1321" i="7"/>
  <c r="O1321" i="7" s="1"/>
  <c r="F1322" i="7"/>
  <c r="O1322" i="7" s="1"/>
  <c r="F1323" i="7"/>
  <c r="O1323" i="7" s="1"/>
  <c r="F1324" i="7"/>
  <c r="O1324" i="7" s="1"/>
  <c r="F1325" i="7"/>
  <c r="O1325" i="7" s="1"/>
  <c r="F1326" i="7"/>
  <c r="O1326" i="7" s="1"/>
  <c r="F1327" i="7"/>
  <c r="O1327" i="7" s="1"/>
  <c r="F1328" i="7"/>
  <c r="O1328" i="7" s="1"/>
  <c r="F1329" i="7"/>
  <c r="O1329" i="7" s="1"/>
  <c r="F1330" i="7"/>
  <c r="O1330" i="7" s="1"/>
  <c r="F1331" i="7"/>
  <c r="O1331" i="7" s="1"/>
  <c r="F1332" i="7"/>
  <c r="O1332" i="7" s="1"/>
  <c r="F1333" i="7"/>
  <c r="O1333" i="7" s="1"/>
  <c r="F1334" i="7"/>
  <c r="O1334" i="7" s="1"/>
  <c r="F1335" i="7"/>
  <c r="O1335" i="7" s="1"/>
  <c r="F1336" i="7"/>
  <c r="O1336" i="7" s="1"/>
  <c r="F1337" i="7"/>
  <c r="O1337" i="7" s="1"/>
  <c r="F1338" i="7"/>
  <c r="O1338" i="7" s="1"/>
  <c r="F1339" i="7"/>
  <c r="O1339" i="7" s="1"/>
  <c r="F1340" i="7"/>
  <c r="O1340" i="7" s="1"/>
  <c r="F1341" i="7"/>
  <c r="O1341" i="7" s="1"/>
  <c r="F1342" i="7"/>
  <c r="O1342" i="7" s="1"/>
  <c r="F1343" i="7"/>
  <c r="O1343" i="7" s="1"/>
  <c r="F1344" i="7"/>
  <c r="O1344" i="7" s="1"/>
  <c r="F1345" i="7"/>
  <c r="O1345" i="7" s="1"/>
  <c r="F1346" i="7"/>
  <c r="O1346" i="7" s="1"/>
  <c r="F1347" i="7"/>
  <c r="O1347" i="7" s="1"/>
  <c r="F1348" i="7"/>
  <c r="O1348" i="7" s="1"/>
  <c r="F1349" i="7"/>
  <c r="O1349" i="7" s="1"/>
  <c r="F1350" i="7"/>
  <c r="O1350" i="7" s="1"/>
  <c r="F1351" i="7"/>
  <c r="O1351" i="7" s="1"/>
  <c r="F1352" i="7"/>
  <c r="O1352" i="7" s="1"/>
  <c r="F1353" i="7"/>
  <c r="O1353" i="7" s="1"/>
  <c r="F1354" i="7"/>
  <c r="O1354" i="7" s="1"/>
  <c r="F1355" i="7"/>
  <c r="O1355" i="7" s="1"/>
  <c r="F1356" i="7"/>
  <c r="O1356" i="7" s="1"/>
  <c r="F1357" i="7"/>
  <c r="O1357" i="7" s="1"/>
  <c r="F1358" i="7"/>
  <c r="O1358" i="7" s="1"/>
  <c r="F1359" i="7"/>
  <c r="O1359" i="7" s="1"/>
  <c r="F1360" i="7"/>
  <c r="O1360" i="7" s="1"/>
  <c r="F1361" i="7"/>
  <c r="O1361" i="7" s="1"/>
  <c r="F1362" i="7"/>
  <c r="O1362" i="7" s="1"/>
  <c r="F1363" i="7"/>
  <c r="O1363" i="7" s="1"/>
  <c r="F1364" i="7"/>
  <c r="O1364" i="7" s="1"/>
  <c r="F1365" i="7"/>
  <c r="O1365" i="7" s="1"/>
  <c r="F1366" i="7"/>
  <c r="O1366" i="7" s="1"/>
  <c r="F1367" i="7"/>
  <c r="O1367" i="7" s="1"/>
  <c r="F1368" i="7"/>
  <c r="O1368" i="7" s="1"/>
  <c r="F1369" i="7"/>
  <c r="O1369" i="7" s="1"/>
  <c r="F1370" i="7"/>
  <c r="O1370" i="7" s="1"/>
  <c r="F1371" i="7"/>
  <c r="O1371" i="7" s="1"/>
  <c r="F1372" i="7"/>
  <c r="O1372" i="7" s="1"/>
  <c r="F1373" i="7"/>
  <c r="O1373" i="7" s="1"/>
  <c r="F1374" i="7"/>
  <c r="O1374" i="7" s="1"/>
  <c r="F1375" i="7"/>
  <c r="O1375" i="7" s="1"/>
  <c r="F1376" i="7"/>
  <c r="O1376" i="7" s="1"/>
  <c r="F1377" i="7"/>
  <c r="O1377" i="7" s="1"/>
  <c r="F1378" i="7"/>
  <c r="O1378" i="7" s="1"/>
  <c r="F1379" i="7"/>
  <c r="O1379" i="7" s="1"/>
  <c r="F1380" i="7"/>
  <c r="O1380" i="7" s="1"/>
  <c r="F1381" i="7"/>
  <c r="O1381" i="7" s="1"/>
  <c r="F1382" i="7"/>
  <c r="O1382" i="7" s="1"/>
  <c r="F1383" i="7"/>
  <c r="O1383" i="7" s="1"/>
  <c r="F1384" i="7"/>
  <c r="O1384" i="7" s="1"/>
  <c r="F1385" i="7"/>
  <c r="O1385" i="7" s="1"/>
  <c r="F1386" i="7"/>
  <c r="O1386" i="7" s="1"/>
  <c r="F1387" i="7"/>
  <c r="O1387" i="7" s="1"/>
  <c r="F1388" i="7"/>
  <c r="O1388" i="7" s="1"/>
  <c r="F1389" i="7"/>
  <c r="O1389" i="7" s="1"/>
  <c r="F1390" i="7"/>
  <c r="O1390" i="7" s="1"/>
  <c r="F1391" i="7"/>
  <c r="O1391" i="7" s="1"/>
  <c r="F1392" i="7"/>
  <c r="O1392" i="7" s="1"/>
  <c r="F1393" i="7"/>
  <c r="O1393" i="7" s="1"/>
  <c r="F1394" i="7"/>
  <c r="O1394" i="7" s="1"/>
  <c r="F1395" i="7"/>
  <c r="O1395" i="7" s="1"/>
  <c r="F1396" i="7"/>
  <c r="O1396" i="7" s="1"/>
  <c r="F1397" i="7"/>
  <c r="O1397" i="7" s="1"/>
  <c r="F1398" i="7"/>
  <c r="O1398" i="7" s="1"/>
  <c r="F1399" i="7"/>
  <c r="O1399" i="7" s="1"/>
  <c r="F1400" i="7"/>
  <c r="O1400" i="7" s="1"/>
  <c r="F1401" i="7"/>
  <c r="O1401" i="7" s="1"/>
  <c r="F1402" i="7"/>
  <c r="O1402" i="7" s="1"/>
  <c r="F1403" i="7"/>
  <c r="O1403" i="7" s="1"/>
  <c r="F1404" i="7"/>
  <c r="O1404" i="7" s="1"/>
  <c r="F1405" i="7"/>
  <c r="O1405" i="7" s="1"/>
  <c r="F1406" i="7"/>
  <c r="O1406" i="7" s="1"/>
  <c r="F1407" i="7"/>
  <c r="O1407" i="7" s="1"/>
  <c r="F1408" i="7"/>
  <c r="O1408" i="7" s="1"/>
  <c r="F1409" i="7"/>
  <c r="O1409" i="7" s="1"/>
  <c r="F1410" i="7"/>
  <c r="O1410" i="7" s="1"/>
  <c r="F1411" i="7"/>
  <c r="O1411" i="7" s="1"/>
  <c r="F1412" i="7"/>
  <c r="O1412" i="7" s="1"/>
  <c r="F1413" i="7"/>
  <c r="O1413" i="7" s="1"/>
  <c r="F1414" i="7"/>
  <c r="O1414" i="7" s="1"/>
  <c r="F1415" i="7"/>
  <c r="O1415" i="7" s="1"/>
  <c r="F1416" i="7"/>
  <c r="O1416" i="7" s="1"/>
  <c r="F1417" i="7"/>
  <c r="O1417" i="7" s="1"/>
  <c r="F1418" i="7"/>
  <c r="O1418" i="7" s="1"/>
  <c r="F1419" i="7"/>
  <c r="O1419" i="7" s="1"/>
  <c r="F1420" i="7"/>
  <c r="O1420" i="7" s="1"/>
  <c r="F1421" i="7"/>
  <c r="O1421" i="7" s="1"/>
  <c r="F1422" i="7"/>
  <c r="O1422" i="7" s="1"/>
  <c r="F1423" i="7"/>
  <c r="O1423" i="7" s="1"/>
  <c r="F1424" i="7"/>
  <c r="O1424" i="7" s="1"/>
  <c r="F1425" i="7"/>
  <c r="O1425" i="7" s="1"/>
  <c r="F1426" i="7"/>
  <c r="O1426" i="7" s="1"/>
  <c r="F1427" i="7"/>
  <c r="O1427" i="7" s="1"/>
  <c r="F1428" i="7"/>
  <c r="O1428" i="7" s="1"/>
  <c r="F1429" i="7"/>
  <c r="O1429" i="7" s="1"/>
  <c r="F1430" i="7"/>
  <c r="O1430" i="7" s="1"/>
  <c r="F1431" i="7"/>
  <c r="O1431" i="7" s="1"/>
  <c r="F1432" i="7"/>
  <c r="O1432" i="7" s="1"/>
  <c r="F1433" i="7"/>
  <c r="O1433" i="7" s="1"/>
  <c r="F1434" i="7"/>
  <c r="O1434" i="7" s="1"/>
  <c r="F1435" i="7"/>
  <c r="O1435" i="7" s="1"/>
  <c r="F1436" i="7"/>
  <c r="O1436" i="7" s="1"/>
  <c r="F1437" i="7"/>
  <c r="O1437" i="7" s="1"/>
  <c r="F1438" i="7"/>
  <c r="O1438" i="7" s="1"/>
  <c r="F1439" i="7"/>
  <c r="O1439" i="7" s="1"/>
  <c r="F1440" i="7"/>
  <c r="O1440" i="7" s="1"/>
  <c r="F1441" i="7"/>
  <c r="O1441" i="7" s="1"/>
  <c r="F1442" i="7"/>
  <c r="O1442" i="7" s="1"/>
  <c r="F1443" i="7"/>
  <c r="O1443" i="7" s="1"/>
  <c r="F1444" i="7"/>
  <c r="O1444" i="7" s="1"/>
  <c r="F1445" i="7"/>
  <c r="O1445" i="7" s="1"/>
  <c r="F1446" i="7"/>
  <c r="O1446" i="7" s="1"/>
  <c r="F1447" i="7"/>
  <c r="O1447" i="7" s="1"/>
  <c r="F1448" i="7"/>
  <c r="O1448" i="7" s="1"/>
  <c r="F1449" i="7"/>
  <c r="O1449" i="7" s="1"/>
  <c r="F1450" i="7"/>
  <c r="O1450" i="7" s="1"/>
  <c r="F1451" i="7"/>
  <c r="O1451" i="7" s="1"/>
  <c r="F1452" i="7"/>
  <c r="O1452" i="7" s="1"/>
  <c r="F1453" i="7"/>
  <c r="O1453" i="7" s="1"/>
  <c r="F1454" i="7"/>
  <c r="O1454" i="7" s="1"/>
  <c r="F1455" i="7"/>
  <c r="O1455" i="7" s="1"/>
  <c r="F1456" i="7"/>
  <c r="O1456" i="7" s="1"/>
  <c r="F1457" i="7"/>
  <c r="O1457" i="7" s="1"/>
  <c r="F1458" i="7"/>
  <c r="O1458" i="7" s="1"/>
  <c r="F1459" i="7"/>
  <c r="O1459" i="7" s="1"/>
  <c r="F1460" i="7"/>
  <c r="O1460" i="7" s="1"/>
  <c r="F1461" i="7"/>
  <c r="O1461" i="7" s="1"/>
  <c r="F1462" i="7"/>
  <c r="O1462" i="7" s="1"/>
  <c r="F1463" i="7"/>
  <c r="O1463" i="7" s="1"/>
  <c r="F1464" i="7"/>
  <c r="O1464" i="7" s="1"/>
  <c r="F1465" i="7"/>
  <c r="O1465" i="7" s="1"/>
  <c r="F1466" i="7"/>
  <c r="O1466" i="7" s="1"/>
  <c r="F1467" i="7"/>
  <c r="O1467" i="7" s="1"/>
  <c r="F1468" i="7"/>
  <c r="O1468" i="7" s="1"/>
  <c r="F1469" i="7"/>
  <c r="O1469" i="7" s="1"/>
  <c r="F1470" i="7"/>
  <c r="O1470" i="7" s="1"/>
  <c r="F1471" i="7"/>
  <c r="O1471" i="7" s="1"/>
  <c r="F1472" i="7"/>
  <c r="O1472" i="7" s="1"/>
  <c r="F1473" i="7"/>
  <c r="O1473" i="7" s="1"/>
  <c r="F1474" i="7"/>
  <c r="O1474" i="7" s="1"/>
  <c r="F1475" i="7"/>
  <c r="O1475" i="7" s="1"/>
  <c r="F1476" i="7"/>
  <c r="O1476" i="7" s="1"/>
  <c r="F1477" i="7"/>
  <c r="O1477" i="7" s="1"/>
  <c r="F1478" i="7"/>
  <c r="O1478" i="7" s="1"/>
  <c r="F1479" i="7"/>
  <c r="O1479" i="7" s="1"/>
  <c r="F1480" i="7"/>
  <c r="O1480" i="7" s="1"/>
  <c r="F1481" i="7"/>
  <c r="O1481" i="7" s="1"/>
  <c r="F1482" i="7"/>
  <c r="O1482" i="7" s="1"/>
  <c r="F1483" i="7"/>
  <c r="O1483" i="7" s="1"/>
  <c r="F1484" i="7"/>
  <c r="O1484" i="7" s="1"/>
  <c r="F1485" i="7"/>
  <c r="O1485" i="7" s="1"/>
  <c r="F1486" i="7"/>
  <c r="O1486" i="7" s="1"/>
  <c r="F1487" i="7"/>
  <c r="O1487" i="7" s="1"/>
  <c r="F1488" i="7"/>
  <c r="O1488" i="7" s="1"/>
  <c r="F1489" i="7"/>
  <c r="O1489" i="7" s="1"/>
  <c r="F1490" i="7"/>
  <c r="O1490" i="7" s="1"/>
  <c r="F1491" i="7"/>
  <c r="O1491" i="7" s="1"/>
  <c r="F1492" i="7"/>
  <c r="O1492" i="7" s="1"/>
  <c r="F1493" i="7"/>
  <c r="O1493" i="7" s="1"/>
  <c r="F1494" i="7"/>
  <c r="O1494" i="7" s="1"/>
  <c r="F1495" i="7"/>
  <c r="O1495" i="7" s="1"/>
  <c r="F1496" i="7"/>
  <c r="O1496" i="7" s="1"/>
  <c r="F1497" i="7"/>
  <c r="O1497" i="7" s="1"/>
  <c r="F1498" i="7"/>
  <c r="O1498" i="7" s="1"/>
  <c r="F1499" i="7"/>
  <c r="O1499" i="7" s="1"/>
  <c r="F1500" i="7"/>
  <c r="O1500" i="7" s="1"/>
  <c r="F1501" i="7"/>
  <c r="O1501" i="7" s="1"/>
  <c r="F1502" i="7"/>
  <c r="O1502" i="7" s="1"/>
  <c r="F1503" i="7"/>
  <c r="O1503" i="7" s="1"/>
  <c r="F1504" i="7"/>
  <c r="O1504" i="7" s="1"/>
  <c r="F1505" i="7"/>
  <c r="O1505" i="7" s="1"/>
  <c r="F1506" i="7"/>
  <c r="O1506" i="7" s="1"/>
  <c r="F1507" i="7"/>
  <c r="O1507" i="7" s="1"/>
  <c r="F1508" i="7"/>
  <c r="O1508" i="7" s="1"/>
  <c r="F1509" i="7"/>
  <c r="O1509" i="7" s="1"/>
  <c r="F1510" i="7"/>
  <c r="O1510" i="7" s="1"/>
  <c r="F1511" i="7"/>
  <c r="O1511" i="7" s="1"/>
  <c r="F1512" i="7"/>
  <c r="O1512" i="7" s="1"/>
  <c r="F1513" i="7"/>
  <c r="O1513" i="7" s="1"/>
  <c r="F1514" i="7"/>
  <c r="O1514" i="7" s="1"/>
  <c r="F1515" i="7"/>
  <c r="O1515" i="7" s="1"/>
  <c r="F1516" i="7"/>
  <c r="O1516" i="7" s="1"/>
  <c r="F1517" i="7"/>
  <c r="O1517" i="7" s="1"/>
  <c r="F1518" i="7"/>
  <c r="O1518" i="7" s="1"/>
  <c r="F1519" i="7"/>
  <c r="O1519" i="7" s="1"/>
  <c r="F1520" i="7"/>
  <c r="O1520" i="7" s="1"/>
  <c r="F1521" i="7"/>
  <c r="O1521" i="7" s="1"/>
  <c r="F1522" i="7"/>
  <c r="O1522" i="7" s="1"/>
  <c r="F1523" i="7"/>
  <c r="O1523" i="7" s="1"/>
  <c r="F1524" i="7"/>
  <c r="O1524" i="7" s="1"/>
  <c r="F1525" i="7"/>
  <c r="O1525" i="7" s="1"/>
  <c r="F1526" i="7"/>
  <c r="O1526" i="7" s="1"/>
  <c r="F1527" i="7"/>
  <c r="O1527" i="7" s="1"/>
  <c r="F1528" i="7"/>
  <c r="O1528" i="7" s="1"/>
  <c r="F1529" i="7"/>
  <c r="O1529" i="7" s="1"/>
  <c r="F1530" i="7"/>
  <c r="O1530" i="7" s="1"/>
  <c r="F1531" i="7"/>
  <c r="O1531" i="7" s="1"/>
  <c r="F1532" i="7"/>
  <c r="O1532" i="7" s="1"/>
  <c r="F1533" i="7"/>
  <c r="O1533" i="7" s="1"/>
  <c r="F1534" i="7"/>
  <c r="O1534" i="7" s="1"/>
  <c r="F1535" i="7"/>
  <c r="O1535" i="7" s="1"/>
  <c r="F1536" i="7"/>
  <c r="O1536" i="7" s="1"/>
  <c r="F1537" i="7"/>
  <c r="O1537" i="7" s="1"/>
  <c r="F1538" i="7"/>
  <c r="O1538" i="7" s="1"/>
  <c r="F1539" i="7"/>
  <c r="O1539" i="7" s="1"/>
  <c r="F1540" i="7"/>
  <c r="O1540" i="7" s="1"/>
  <c r="F1541" i="7"/>
  <c r="O1541" i="7" s="1"/>
  <c r="F1542" i="7"/>
  <c r="O1542" i="7" s="1"/>
  <c r="F1543" i="7"/>
  <c r="O1543" i="7" s="1"/>
  <c r="F1544" i="7"/>
  <c r="O1544" i="7" s="1"/>
  <c r="F1545" i="7"/>
  <c r="O1545" i="7" s="1"/>
  <c r="F1546" i="7"/>
  <c r="O1546" i="7" s="1"/>
  <c r="F1547" i="7"/>
  <c r="O1547" i="7" s="1"/>
  <c r="F1548" i="7"/>
  <c r="O1548" i="7" s="1"/>
  <c r="F1549" i="7"/>
  <c r="O1549" i="7" s="1"/>
  <c r="F1550" i="7"/>
  <c r="O1550" i="7" s="1"/>
  <c r="F1551" i="7"/>
  <c r="O1551" i="7" s="1"/>
  <c r="F1552" i="7"/>
  <c r="O1552" i="7" s="1"/>
  <c r="F1553" i="7"/>
  <c r="O1553" i="7" s="1"/>
  <c r="F1554" i="7"/>
  <c r="O1554" i="7" s="1"/>
  <c r="F1555" i="7"/>
  <c r="O1555" i="7" s="1"/>
  <c r="F1556" i="7"/>
  <c r="O1556" i="7" s="1"/>
  <c r="F1557" i="7"/>
  <c r="O1557" i="7" s="1"/>
  <c r="F1558" i="7"/>
  <c r="O1558" i="7" s="1"/>
  <c r="F1559" i="7"/>
  <c r="O1559" i="7" s="1"/>
  <c r="F1560" i="7"/>
  <c r="O1560" i="7" s="1"/>
  <c r="F1561" i="7"/>
  <c r="O1561" i="7" s="1"/>
  <c r="F1562" i="7"/>
  <c r="O1562" i="7" s="1"/>
  <c r="F1563" i="7"/>
  <c r="O1563" i="7" s="1"/>
  <c r="F1564" i="7"/>
  <c r="O1564" i="7" s="1"/>
  <c r="F1565" i="7"/>
  <c r="O1565" i="7" s="1"/>
  <c r="F1566" i="7"/>
  <c r="O1566" i="7" s="1"/>
  <c r="F1567" i="7"/>
  <c r="O1567" i="7" s="1"/>
  <c r="F1568" i="7"/>
  <c r="O1568" i="7" s="1"/>
  <c r="F1569" i="7"/>
  <c r="O1569" i="7" s="1"/>
  <c r="F1570" i="7"/>
  <c r="O1570" i="7" s="1"/>
  <c r="F1571" i="7"/>
  <c r="O1571" i="7" s="1"/>
  <c r="F1572" i="7"/>
  <c r="O1572" i="7" s="1"/>
  <c r="F1573" i="7"/>
  <c r="O1573" i="7" s="1"/>
  <c r="F1574" i="7"/>
  <c r="O1574" i="7" s="1"/>
  <c r="F1575" i="7"/>
  <c r="O1575" i="7" s="1"/>
  <c r="F1576" i="7"/>
  <c r="O1576" i="7" s="1"/>
  <c r="F1577" i="7"/>
  <c r="O1577" i="7" s="1"/>
  <c r="F1578" i="7"/>
  <c r="O1578" i="7" s="1"/>
  <c r="F1579" i="7"/>
  <c r="O1579" i="7" s="1"/>
  <c r="F1580" i="7"/>
  <c r="O1580" i="7" s="1"/>
  <c r="F1581" i="7"/>
  <c r="O1581" i="7" s="1"/>
  <c r="F1582" i="7"/>
  <c r="O1582" i="7" s="1"/>
  <c r="F1583" i="7"/>
  <c r="O1583" i="7" s="1"/>
  <c r="F1584" i="7"/>
  <c r="O1584" i="7" s="1"/>
  <c r="F1585" i="7"/>
  <c r="O1585" i="7" s="1"/>
  <c r="F1586" i="7"/>
  <c r="O1586" i="7" s="1"/>
  <c r="F1587" i="7"/>
  <c r="O1587" i="7" s="1"/>
  <c r="F1588" i="7"/>
  <c r="O1588" i="7" s="1"/>
  <c r="F1589" i="7"/>
  <c r="O1589" i="7" s="1"/>
  <c r="F1590" i="7"/>
  <c r="O1590" i="7" s="1"/>
  <c r="F1591" i="7"/>
  <c r="O1591" i="7" s="1"/>
  <c r="F1592" i="7"/>
  <c r="O1592" i="7" s="1"/>
  <c r="F1593" i="7"/>
  <c r="O1593" i="7" s="1"/>
  <c r="F1594" i="7"/>
  <c r="O1594" i="7" s="1"/>
  <c r="F1595" i="7"/>
  <c r="O1595" i="7" s="1"/>
  <c r="F1596" i="7"/>
  <c r="O1596" i="7" s="1"/>
  <c r="F1597" i="7"/>
  <c r="O1597" i="7" s="1"/>
  <c r="F1598" i="7"/>
  <c r="O1598" i="7" s="1"/>
  <c r="F1599" i="7"/>
  <c r="O1599" i="7" s="1"/>
  <c r="F1600" i="7"/>
  <c r="O1600" i="7" s="1"/>
  <c r="F1601" i="7"/>
  <c r="O1601" i="7" s="1"/>
  <c r="F1602" i="7"/>
  <c r="O1602" i="7" s="1"/>
  <c r="F1603" i="7"/>
  <c r="O1603" i="7" s="1"/>
  <c r="F1604" i="7"/>
  <c r="O1604" i="7" s="1"/>
  <c r="F1605" i="7"/>
  <c r="O1605" i="7" s="1"/>
  <c r="F1606" i="7"/>
  <c r="O1606" i="7" s="1"/>
  <c r="F1607" i="7"/>
  <c r="O1607" i="7" s="1"/>
  <c r="F1608" i="7"/>
  <c r="O1608" i="7" s="1"/>
  <c r="F1609" i="7"/>
  <c r="O1609" i="7" s="1"/>
  <c r="F1610" i="7"/>
  <c r="O1610" i="7" s="1"/>
  <c r="F1611" i="7"/>
  <c r="O1611" i="7" s="1"/>
  <c r="F1612" i="7"/>
  <c r="O1612" i="7" s="1"/>
  <c r="F1613" i="7"/>
  <c r="O1613" i="7" s="1"/>
  <c r="F1614" i="7"/>
  <c r="O1614" i="7" s="1"/>
  <c r="F1615" i="7"/>
  <c r="O1615" i="7" s="1"/>
  <c r="F1616" i="7"/>
  <c r="O1616" i="7" s="1"/>
  <c r="F1617" i="7"/>
  <c r="O1617" i="7" s="1"/>
  <c r="F1618" i="7"/>
  <c r="O1618" i="7" s="1"/>
  <c r="F1619" i="7"/>
  <c r="O1619" i="7" s="1"/>
  <c r="F1620" i="7"/>
  <c r="O1620" i="7" s="1"/>
  <c r="F1621" i="7"/>
  <c r="O1621" i="7" s="1"/>
  <c r="F1622" i="7"/>
  <c r="O1622" i="7" s="1"/>
  <c r="F1623" i="7"/>
  <c r="O1623" i="7" s="1"/>
  <c r="F1624" i="7"/>
  <c r="O1624" i="7" s="1"/>
  <c r="F1625" i="7"/>
  <c r="O1625" i="7" s="1"/>
  <c r="F1626" i="7"/>
  <c r="O1626" i="7" s="1"/>
  <c r="F1627" i="7"/>
  <c r="O1627" i="7" s="1"/>
  <c r="F1628" i="7"/>
  <c r="O1628" i="7" s="1"/>
  <c r="F1629" i="7"/>
  <c r="O1629" i="7" s="1"/>
  <c r="F1630" i="7"/>
  <c r="O1630" i="7" s="1"/>
  <c r="F1631" i="7"/>
  <c r="O1631" i="7" s="1"/>
  <c r="F1632" i="7"/>
  <c r="O1632" i="7" s="1"/>
  <c r="F1633" i="7"/>
  <c r="O1633" i="7" s="1"/>
  <c r="F1634" i="7"/>
  <c r="O1634" i="7" s="1"/>
  <c r="F1635" i="7"/>
  <c r="O1635" i="7" s="1"/>
  <c r="F1636" i="7"/>
  <c r="O1636" i="7" s="1"/>
  <c r="F1637" i="7"/>
  <c r="O1637" i="7" s="1"/>
  <c r="F1638" i="7"/>
  <c r="O1638" i="7" s="1"/>
  <c r="F1639" i="7"/>
  <c r="O1639" i="7" s="1"/>
  <c r="F1640" i="7"/>
  <c r="O1640" i="7" s="1"/>
  <c r="F1641" i="7"/>
  <c r="O1641" i="7" s="1"/>
  <c r="F1642" i="7"/>
  <c r="O1642" i="7" s="1"/>
  <c r="F1643" i="7"/>
  <c r="O1643" i="7" s="1"/>
  <c r="F1644" i="7"/>
  <c r="O1644" i="7" s="1"/>
  <c r="F1645" i="7"/>
  <c r="O1645" i="7" s="1"/>
  <c r="F1646" i="7"/>
  <c r="O1646" i="7" s="1"/>
  <c r="F1647" i="7"/>
  <c r="O1647" i="7" s="1"/>
  <c r="F1648" i="7"/>
  <c r="O1648" i="7" s="1"/>
  <c r="F1649" i="7"/>
  <c r="O1649" i="7" s="1"/>
  <c r="F1650" i="7"/>
  <c r="O1650" i="7" s="1"/>
  <c r="F1651" i="7"/>
  <c r="O1651" i="7" s="1"/>
  <c r="F1652" i="7"/>
  <c r="O1652" i="7" s="1"/>
  <c r="F1653" i="7"/>
  <c r="O1653" i="7" s="1"/>
  <c r="F1654" i="7"/>
  <c r="O1654" i="7" s="1"/>
  <c r="F1655" i="7"/>
  <c r="O1655" i="7" s="1"/>
  <c r="F1656" i="7"/>
  <c r="O1656" i="7" s="1"/>
  <c r="F1657" i="7"/>
  <c r="O1657" i="7" s="1"/>
  <c r="F1658" i="7"/>
  <c r="O1658" i="7" s="1"/>
  <c r="F1659" i="7"/>
  <c r="O1659" i="7" s="1"/>
  <c r="F1660" i="7"/>
  <c r="O1660" i="7" s="1"/>
  <c r="F1661" i="7"/>
  <c r="O1661" i="7" s="1"/>
  <c r="F1662" i="7"/>
  <c r="O1662" i="7" s="1"/>
  <c r="F1663" i="7"/>
  <c r="O1663" i="7" s="1"/>
  <c r="F1664" i="7"/>
  <c r="O1664" i="7" s="1"/>
  <c r="F1665" i="7"/>
  <c r="O1665" i="7" s="1"/>
  <c r="F1666" i="7"/>
  <c r="O1666" i="7" s="1"/>
  <c r="F1667" i="7"/>
  <c r="O1667" i="7" s="1"/>
  <c r="F1668" i="7"/>
  <c r="O1668" i="7" s="1"/>
  <c r="F1669" i="7"/>
  <c r="O1669" i="7" s="1"/>
  <c r="F1670" i="7"/>
  <c r="O1670" i="7" s="1"/>
  <c r="F1671" i="7"/>
  <c r="O1671" i="7" s="1"/>
  <c r="F1672" i="7"/>
  <c r="O1672" i="7" s="1"/>
  <c r="F1673" i="7"/>
  <c r="O1673" i="7" s="1"/>
  <c r="F1674" i="7"/>
  <c r="O1674" i="7" s="1"/>
  <c r="F1675" i="7"/>
  <c r="O1675" i="7" s="1"/>
  <c r="F1676" i="7"/>
  <c r="O1676" i="7" s="1"/>
  <c r="F1677" i="7"/>
  <c r="O1677" i="7" s="1"/>
  <c r="F1678" i="7"/>
  <c r="O1678" i="7" s="1"/>
  <c r="F1679" i="7"/>
  <c r="O1679" i="7" s="1"/>
  <c r="F1680" i="7"/>
  <c r="O1680" i="7" s="1"/>
  <c r="F1681" i="7"/>
  <c r="O1681" i="7" s="1"/>
  <c r="F1682" i="7"/>
  <c r="O1682" i="7" s="1"/>
  <c r="F1683" i="7"/>
  <c r="O1683" i="7" s="1"/>
  <c r="F1684" i="7"/>
  <c r="O1684" i="7" s="1"/>
  <c r="F1685" i="7"/>
  <c r="O1685" i="7" s="1"/>
  <c r="F1686" i="7"/>
  <c r="O1686" i="7" s="1"/>
  <c r="F1687" i="7"/>
  <c r="O1687" i="7" s="1"/>
  <c r="F1688" i="7"/>
  <c r="O1688" i="7" s="1"/>
  <c r="F1689" i="7"/>
  <c r="O1689" i="7" s="1"/>
  <c r="F1690" i="7"/>
  <c r="O1690" i="7" s="1"/>
  <c r="F1691" i="7"/>
  <c r="O1691" i="7" s="1"/>
  <c r="F1692" i="7"/>
  <c r="O1692" i="7" s="1"/>
  <c r="F1693" i="7"/>
  <c r="O1693" i="7" s="1"/>
  <c r="F1694" i="7"/>
  <c r="O1694" i="7" s="1"/>
  <c r="F1695" i="7"/>
  <c r="O1695" i="7" s="1"/>
  <c r="F1696" i="7"/>
  <c r="O1696" i="7" s="1"/>
  <c r="F1697" i="7"/>
  <c r="O1697" i="7" s="1"/>
  <c r="F1698" i="7"/>
  <c r="O1698" i="7" s="1"/>
  <c r="F1699" i="7"/>
  <c r="O1699" i="7" s="1"/>
  <c r="F1700" i="7"/>
  <c r="O1700" i="7" s="1"/>
  <c r="F1701" i="7"/>
  <c r="O1701" i="7" s="1"/>
  <c r="F1702" i="7"/>
  <c r="O1702" i="7" s="1"/>
  <c r="F1703" i="7"/>
  <c r="O1703" i="7" s="1"/>
  <c r="F1704" i="7"/>
  <c r="O1704" i="7" s="1"/>
  <c r="F1705" i="7"/>
  <c r="O1705" i="7" s="1"/>
  <c r="F1706" i="7"/>
  <c r="O1706" i="7" s="1"/>
  <c r="F1707" i="7"/>
  <c r="O1707" i="7" s="1"/>
  <c r="F1708" i="7"/>
  <c r="O1708" i="7" s="1"/>
  <c r="F1709" i="7"/>
  <c r="O1709" i="7" s="1"/>
  <c r="F1710" i="7"/>
  <c r="O1710" i="7" s="1"/>
  <c r="F1711" i="7"/>
  <c r="O1711" i="7" s="1"/>
  <c r="F1712" i="7"/>
  <c r="O1712" i="7" s="1"/>
  <c r="F1713" i="7"/>
  <c r="O1713" i="7" s="1"/>
  <c r="F1714" i="7"/>
  <c r="O1714" i="7" s="1"/>
  <c r="F1715" i="7"/>
  <c r="O1715" i="7" s="1"/>
  <c r="F1716" i="7"/>
  <c r="O1716" i="7" s="1"/>
  <c r="F1717" i="7"/>
  <c r="O1717" i="7" s="1"/>
  <c r="F1718" i="7"/>
  <c r="O1718" i="7" s="1"/>
  <c r="F1719" i="7"/>
  <c r="O1719" i="7" s="1"/>
  <c r="F1720" i="7"/>
  <c r="O1720" i="7" s="1"/>
  <c r="F1721" i="7"/>
  <c r="O1721" i="7" s="1"/>
  <c r="F1722" i="7"/>
  <c r="O1722" i="7" s="1"/>
  <c r="F1723" i="7"/>
  <c r="O1723" i="7" s="1"/>
  <c r="F1724" i="7"/>
  <c r="O1724" i="7" s="1"/>
  <c r="F1725" i="7"/>
  <c r="O1725" i="7" s="1"/>
  <c r="F1726" i="7"/>
  <c r="O1726" i="7" s="1"/>
  <c r="F1727" i="7"/>
  <c r="O1727" i="7" s="1"/>
  <c r="F1728" i="7"/>
  <c r="O1728" i="7" s="1"/>
  <c r="F1729" i="7"/>
  <c r="O1729" i="7" s="1"/>
  <c r="F1730" i="7"/>
  <c r="O1730" i="7" s="1"/>
  <c r="F1731" i="7"/>
  <c r="O1731" i="7" s="1"/>
  <c r="F1732" i="7"/>
  <c r="O1732" i="7" s="1"/>
  <c r="F1733" i="7"/>
  <c r="O1733" i="7" s="1"/>
  <c r="F1734" i="7"/>
  <c r="O1734" i="7" s="1"/>
  <c r="F1735" i="7"/>
  <c r="O1735" i="7" s="1"/>
  <c r="F1736" i="7"/>
  <c r="O1736" i="7" s="1"/>
  <c r="F1737" i="7"/>
  <c r="O1737" i="7" s="1"/>
  <c r="F1738" i="7"/>
  <c r="O1738" i="7" s="1"/>
  <c r="F1739" i="7"/>
  <c r="O1739" i="7" s="1"/>
  <c r="F1740" i="7"/>
  <c r="O1740" i="7" s="1"/>
  <c r="F1741" i="7"/>
  <c r="O1741" i="7" s="1"/>
  <c r="F1742" i="7"/>
  <c r="O1742" i="7" s="1"/>
  <c r="F1743" i="7"/>
  <c r="O1743" i="7" s="1"/>
  <c r="F1744" i="7"/>
  <c r="O1744" i="7" s="1"/>
  <c r="F1745" i="7"/>
  <c r="O1745" i="7" s="1"/>
  <c r="F1746" i="7"/>
  <c r="O1746" i="7" s="1"/>
  <c r="F1747" i="7"/>
  <c r="O1747" i="7" s="1"/>
  <c r="F1748" i="7"/>
  <c r="O1748" i="7" s="1"/>
  <c r="F1749" i="7"/>
  <c r="O1749" i="7" s="1"/>
  <c r="F1750" i="7"/>
  <c r="O1750" i="7" s="1"/>
  <c r="F1751" i="7"/>
  <c r="O1751" i="7" s="1"/>
  <c r="F1752" i="7"/>
  <c r="O1752" i="7" s="1"/>
  <c r="F1753" i="7"/>
  <c r="O1753" i="7" s="1"/>
  <c r="F1754" i="7"/>
  <c r="O1754" i="7" s="1"/>
  <c r="F1755" i="7"/>
  <c r="O1755" i="7" s="1"/>
  <c r="F1756" i="7"/>
  <c r="O1756" i="7" s="1"/>
  <c r="F1757" i="7"/>
  <c r="O1757" i="7" s="1"/>
  <c r="F1758" i="7"/>
  <c r="O1758" i="7" s="1"/>
  <c r="F1759" i="7"/>
  <c r="O1759" i="7" s="1"/>
  <c r="F1760" i="7"/>
  <c r="O1760" i="7" s="1"/>
  <c r="F1761" i="7"/>
  <c r="O1761" i="7" s="1"/>
  <c r="F1762" i="7"/>
  <c r="O1762" i="7" s="1"/>
  <c r="F1763" i="7"/>
  <c r="O1763" i="7" s="1"/>
  <c r="F1764" i="7"/>
  <c r="O1764" i="7" s="1"/>
  <c r="F1765" i="7"/>
  <c r="O1765" i="7" s="1"/>
  <c r="F1766" i="7"/>
  <c r="O1766" i="7" s="1"/>
  <c r="F1767" i="7"/>
  <c r="O1767" i="7" s="1"/>
  <c r="F1768" i="7"/>
  <c r="O1768" i="7" s="1"/>
  <c r="F1769" i="7"/>
  <c r="O1769" i="7" s="1"/>
  <c r="F1770" i="7"/>
  <c r="O1770" i="7" s="1"/>
  <c r="F1771" i="7"/>
  <c r="O1771" i="7" s="1"/>
  <c r="F1772" i="7"/>
  <c r="O1772" i="7" s="1"/>
  <c r="F1773" i="7"/>
  <c r="O1773" i="7" s="1"/>
  <c r="F1774" i="7"/>
  <c r="O1774" i="7" s="1"/>
  <c r="F1775" i="7"/>
  <c r="O1775" i="7" s="1"/>
  <c r="F1776" i="7"/>
  <c r="O1776" i="7" s="1"/>
  <c r="F1777" i="7"/>
  <c r="O1777" i="7" s="1"/>
  <c r="F1778" i="7"/>
  <c r="O1778" i="7" s="1"/>
  <c r="F1779" i="7"/>
  <c r="O1779" i="7" s="1"/>
  <c r="F1780" i="7"/>
  <c r="O1780" i="7" s="1"/>
  <c r="F1781" i="7"/>
  <c r="O1781" i="7" s="1"/>
  <c r="F1782" i="7"/>
  <c r="O1782" i="7" s="1"/>
  <c r="F1783" i="7"/>
  <c r="O1783" i="7" s="1"/>
  <c r="F1784" i="7"/>
  <c r="O1784" i="7" s="1"/>
  <c r="F1785" i="7"/>
  <c r="O1785" i="7" s="1"/>
  <c r="F1786" i="7"/>
  <c r="O1786" i="7" s="1"/>
  <c r="F1787" i="7"/>
  <c r="O1787" i="7" s="1"/>
  <c r="F1788" i="7"/>
  <c r="O1788" i="7" s="1"/>
  <c r="F1789" i="7"/>
  <c r="O1789" i="7" s="1"/>
  <c r="F1790" i="7"/>
  <c r="O1790" i="7" s="1"/>
  <c r="F1791" i="7"/>
  <c r="O1791" i="7" s="1"/>
  <c r="F1792" i="7"/>
  <c r="O1792" i="7" s="1"/>
  <c r="F1793" i="7"/>
  <c r="O1793" i="7" s="1"/>
  <c r="F1794" i="7"/>
  <c r="O1794" i="7" s="1"/>
  <c r="F1795" i="7"/>
  <c r="O1795" i="7" s="1"/>
  <c r="F1796" i="7"/>
  <c r="O1796" i="7" s="1"/>
  <c r="F1797" i="7"/>
  <c r="O1797" i="7" s="1"/>
  <c r="F1798" i="7"/>
  <c r="O1798" i="7" s="1"/>
  <c r="F1799" i="7"/>
  <c r="O1799" i="7" s="1"/>
  <c r="F1800" i="7"/>
  <c r="O1800" i="7" s="1"/>
  <c r="F1801" i="7"/>
  <c r="O1801" i="7" s="1"/>
  <c r="F1802" i="7"/>
  <c r="O1802" i="7" s="1"/>
  <c r="F1803" i="7"/>
  <c r="O1803" i="7" s="1"/>
  <c r="F1804" i="7"/>
  <c r="O1804" i="7" s="1"/>
  <c r="F1805" i="7"/>
  <c r="O1805" i="7" s="1"/>
  <c r="F1806" i="7"/>
  <c r="O1806" i="7" s="1"/>
  <c r="F1807" i="7"/>
  <c r="O1807" i="7" s="1"/>
  <c r="F1808" i="7"/>
  <c r="O1808" i="7" s="1"/>
  <c r="F1809" i="7"/>
  <c r="O1809" i="7" s="1"/>
  <c r="F1810" i="7"/>
  <c r="O1810" i="7" s="1"/>
  <c r="F1811" i="7"/>
  <c r="O1811" i="7" s="1"/>
  <c r="F1812" i="7"/>
  <c r="O1812" i="7" s="1"/>
  <c r="F1813" i="7"/>
  <c r="O1813" i="7" s="1"/>
  <c r="F1814" i="7"/>
  <c r="O1814" i="7" s="1"/>
  <c r="F1815" i="7"/>
  <c r="O1815" i="7" s="1"/>
  <c r="F1816" i="7"/>
  <c r="O1816" i="7" s="1"/>
  <c r="F1817" i="7"/>
  <c r="O1817" i="7" s="1"/>
  <c r="F1818" i="7"/>
  <c r="O1818" i="7" s="1"/>
  <c r="F1819" i="7"/>
  <c r="O1819" i="7" s="1"/>
  <c r="F1820" i="7"/>
  <c r="O1820" i="7" s="1"/>
  <c r="F1821" i="7"/>
  <c r="O1821" i="7" s="1"/>
  <c r="F1822" i="7"/>
  <c r="O1822" i="7" s="1"/>
  <c r="F1823" i="7"/>
  <c r="O1823" i="7" s="1"/>
  <c r="F1824" i="7"/>
  <c r="O1824" i="7" s="1"/>
  <c r="F1825" i="7"/>
  <c r="O1825" i="7" s="1"/>
  <c r="F1826" i="7"/>
  <c r="O1826" i="7" s="1"/>
  <c r="F1827" i="7"/>
  <c r="O1827" i="7" s="1"/>
  <c r="F1828" i="7"/>
  <c r="O1828" i="7" s="1"/>
  <c r="F1829" i="7"/>
  <c r="O1829" i="7" s="1"/>
  <c r="F1830" i="7"/>
  <c r="O1830" i="7" s="1"/>
  <c r="F1831" i="7"/>
  <c r="O1831" i="7" s="1"/>
  <c r="F1832" i="7"/>
  <c r="O1832" i="7" s="1"/>
  <c r="F1833" i="7"/>
  <c r="O1833" i="7" s="1"/>
  <c r="F1834" i="7"/>
  <c r="O1834" i="7" s="1"/>
  <c r="F1835" i="7"/>
  <c r="O1835" i="7" s="1"/>
  <c r="F1836" i="7"/>
  <c r="O1836" i="7" s="1"/>
  <c r="F1837" i="7"/>
  <c r="O1837" i="7" s="1"/>
  <c r="F1838" i="7"/>
  <c r="O1838" i="7" s="1"/>
  <c r="F1839" i="7"/>
  <c r="O1839" i="7" s="1"/>
  <c r="F1840" i="7"/>
  <c r="O1840" i="7" s="1"/>
  <c r="F1841" i="7"/>
  <c r="O1841" i="7" s="1"/>
  <c r="F1842" i="7"/>
  <c r="O1842" i="7" s="1"/>
  <c r="F1843" i="7"/>
  <c r="O1843" i="7" s="1"/>
  <c r="F1844" i="7"/>
  <c r="O1844" i="7" s="1"/>
  <c r="F1845" i="7"/>
  <c r="O1845" i="7" s="1"/>
  <c r="F1846" i="7"/>
  <c r="O1846" i="7" s="1"/>
  <c r="F1847" i="7"/>
  <c r="O1847" i="7" s="1"/>
  <c r="F1848" i="7"/>
  <c r="O1848" i="7" s="1"/>
  <c r="F1849" i="7"/>
  <c r="O1849" i="7" s="1"/>
  <c r="F1850" i="7"/>
  <c r="O1850" i="7" s="1"/>
  <c r="F1851" i="7"/>
  <c r="O1851" i="7" s="1"/>
  <c r="F1852" i="7"/>
  <c r="O1852" i="7" s="1"/>
  <c r="F1853" i="7"/>
  <c r="O1853" i="7" s="1"/>
  <c r="F1854" i="7"/>
  <c r="O1854" i="7" s="1"/>
  <c r="F1855" i="7"/>
  <c r="O1855" i="7" s="1"/>
  <c r="F1856" i="7"/>
  <c r="O1856" i="7" s="1"/>
  <c r="F1857" i="7"/>
  <c r="O1857" i="7" s="1"/>
  <c r="F1858" i="7"/>
  <c r="O1858" i="7" s="1"/>
  <c r="F1859" i="7"/>
  <c r="O1859" i="7" s="1"/>
  <c r="F1860" i="7"/>
  <c r="O1860" i="7" s="1"/>
  <c r="F1861" i="7"/>
  <c r="O1861" i="7" s="1"/>
  <c r="F1862" i="7"/>
  <c r="O1862" i="7" s="1"/>
  <c r="F1863" i="7"/>
  <c r="O1863" i="7" s="1"/>
  <c r="F1864" i="7"/>
  <c r="O1864" i="7" s="1"/>
  <c r="F1865" i="7"/>
  <c r="O1865" i="7" s="1"/>
  <c r="F1866" i="7"/>
  <c r="O1866" i="7" s="1"/>
  <c r="F1867" i="7"/>
  <c r="O1867" i="7" s="1"/>
  <c r="F1868" i="7"/>
  <c r="O1868" i="7" s="1"/>
  <c r="F1869" i="7"/>
  <c r="O1869" i="7" s="1"/>
  <c r="F1870" i="7"/>
  <c r="O1870" i="7" s="1"/>
  <c r="F1871" i="7"/>
  <c r="O1871" i="7" s="1"/>
  <c r="F1872" i="7"/>
  <c r="O1872" i="7" s="1"/>
  <c r="F1873" i="7"/>
  <c r="O1873" i="7" s="1"/>
  <c r="F1874" i="7"/>
  <c r="O1874" i="7" s="1"/>
  <c r="F1875" i="7"/>
  <c r="O1875" i="7" s="1"/>
  <c r="F1876" i="7"/>
  <c r="O1876" i="7" s="1"/>
  <c r="F1877" i="7"/>
  <c r="O1877" i="7" s="1"/>
  <c r="F1878" i="7"/>
  <c r="O1878" i="7" s="1"/>
  <c r="F1879" i="7"/>
  <c r="O1879" i="7" s="1"/>
  <c r="F1880" i="7"/>
  <c r="O1880" i="7" s="1"/>
  <c r="F1881" i="7"/>
  <c r="O1881" i="7" s="1"/>
  <c r="F1882" i="7"/>
  <c r="O1882" i="7" s="1"/>
  <c r="F1883" i="7"/>
  <c r="O1883" i="7" s="1"/>
  <c r="F1884" i="7"/>
  <c r="O1884" i="7" s="1"/>
  <c r="F1885" i="7"/>
  <c r="O1885" i="7" s="1"/>
  <c r="F1886" i="7"/>
  <c r="O1886" i="7" s="1"/>
  <c r="F1887" i="7"/>
  <c r="O1887" i="7" s="1"/>
  <c r="F1888" i="7"/>
  <c r="O1888" i="7" s="1"/>
  <c r="F1889" i="7"/>
  <c r="O1889" i="7" s="1"/>
  <c r="F1890" i="7"/>
  <c r="O1890" i="7" s="1"/>
  <c r="F1891" i="7"/>
  <c r="O1891" i="7" s="1"/>
  <c r="F1892" i="7"/>
  <c r="O1892" i="7" s="1"/>
  <c r="F1893" i="7"/>
  <c r="O1893" i="7" s="1"/>
  <c r="F1894" i="7"/>
  <c r="O1894" i="7" s="1"/>
  <c r="F1895" i="7"/>
  <c r="O1895" i="7" s="1"/>
  <c r="F1896" i="7"/>
  <c r="O1896" i="7" s="1"/>
  <c r="F1897" i="7"/>
  <c r="O1897" i="7" s="1"/>
  <c r="F1898" i="7"/>
  <c r="O1898" i="7" s="1"/>
  <c r="F1899" i="7"/>
  <c r="O1899" i="7" s="1"/>
  <c r="F1900" i="7"/>
  <c r="O1900" i="7" s="1"/>
  <c r="F1901" i="7"/>
  <c r="O1901" i="7" s="1"/>
  <c r="F1902" i="7"/>
  <c r="O1902" i="7" s="1"/>
  <c r="F1903" i="7"/>
  <c r="O1903" i="7" s="1"/>
  <c r="F1904" i="7"/>
  <c r="O1904" i="7" s="1"/>
  <c r="F1905" i="7"/>
  <c r="O1905" i="7" s="1"/>
  <c r="F1906" i="7"/>
  <c r="O1906" i="7" s="1"/>
  <c r="F1907" i="7"/>
  <c r="O1907" i="7" s="1"/>
  <c r="F1908" i="7"/>
  <c r="O1908" i="7" s="1"/>
  <c r="F1909" i="7"/>
  <c r="O1909" i="7" s="1"/>
  <c r="F1910" i="7"/>
  <c r="O1910" i="7" s="1"/>
  <c r="F1911" i="7"/>
  <c r="O1911" i="7" s="1"/>
  <c r="F1912" i="7"/>
  <c r="O1912" i="7" s="1"/>
  <c r="F1913" i="7"/>
  <c r="O1913" i="7" s="1"/>
  <c r="F1914" i="7"/>
  <c r="O1914" i="7" s="1"/>
  <c r="F1915" i="7"/>
  <c r="O1915" i="7" s="1"/>
  <c r="F1916" i="7"/>
  <c r="O1916" i="7" s="1"/>
  <c r="F1917" i="7"/>
  <c r="O1917" i="7" s="1"/>
  <c r="F1918" i="7"/>
  <c r="O1918" i="7" s="1"/>
  <c r="F1919" i="7"/>
  <c r="O1919" i="7" s="1"/>
  <c r="F1920" i="7"/>
  <c r="O1920" i="7" s="1"/>
  <c r="F1921" i="7"/>
  <c r="O1921" i="7" s="1"/>
  <c r="F1922" i="7"/>
  <c r="O1922" i="7" s="1"/>
  <c r="F1923" i="7"/>
  <c r="O1923" i="7" s="1"/>
  <c r="F1924" i="7"/>
  <c r="O1924" i="7" s="1"/>
  <c r="F1925" i="7"/>
  <c r="O1925" i="7" s="1"/>
  <c r="F1926" i="7"/>
  <c r="O1926" i="7" s="1"/>
  <c r="F1927" i="7"/>
  <c r="O1927" i="7" s="1"/>
  <c r="F1928" i="7"/>
  <c r="O1928" i="7" s="1"/>
  <c r="F1929" i="7"/>
  <c r="O1929" i="7" s="1"/>
  <c r="F1930" i="7"/>
  <c r="O1930" i="7" s="1"/>
  <c r="F1931" i="7"/>
  <c r="O1931" i="7" s="1"/>
  <c r="F1932" i="7"/>
  <c r="O1932" i="7" s="1"/>
  <c r="F1933" i="7"/>
  <c r="O1933" i="7" s="1"/>
  <c r="F1934" i="7"/>
  <c r="O1934" i="7" s="1"/>
  <c r="F1935" i="7"/>
  <c r="O1935" i="7" s="1"/>
  <c r="F1936" i="7"/>
  <c r="O1936" i="7" s="1"/>
  <c r="F1937" i="7"/>
  <c r="O1937" i="7" s="1"/>
  <c r="F1938" i="7"/>
  <c r="O1938" i="7" s="1"/>
  <c r="F1939" i="7"/>
  <c r="O1939" i="7" s="1"/>
  <c r="F1940" i="7"/>
  <c r="O1940" i="7" s="1"/>
  <c r="F1941" i="7"/>
  <c r="O1941" i="7" s="1"/>
  <c r="F1942" i="7"/>
  <c r="O1942" i="7" s="1"/>
  <c r="F1943" i="7"/>
  <c r="O1943" i="7" s="1"/>
  <c r="F1944" i="7"/>
  <c r="O1944" i="7" s="1"/>
  <c r="F1945" i="7"/>
  <c r="O1945" i="7" s="1"/>
  <c r="F1946" i="7"/>
  <c r="O1946" i="7" s="1"/>
  <c r="F1947" i="7"/>
  <c r="O1947" i="7" s="1"/>
  <c r="F1948" i="7"/>
  <c r="O1948" i="7" s="1"/>
  <c r="F1949" i="7"/>
  <c r="O1949" i="7" s="1"/>
  <c r="F1950" i="7"/>
  <c r="O1950" i="7" s="1"/>
  <c r="F1951" i="7"/>
  <c r="O1951" i="7" s="1"/>
  <c r="F1952" i="7"/>
  <c r="O1952" i="7" s="1"/>
  <c r="F1953" i="7"/>
  <c r="O1953" i="7" s="1"/>
  <c r="F1954" i="7"/>
  <c r="O1954" i="7" s="1"/>
  <c r="F1955" i="7"/>
  <c r="O1955" i="7" s="1"/>
  <c r="F1956" i="7"/>
  <c r="O1956" i="7" s="1"/>
  <c r="F1957" i="7"/>
  <c r="O1957" i="7" s="1"/>
  <c r="F1958" i="7"/>
  <c r="O1958" i="7" s="1"/>
  <c r="F1959" i="7"/>
  <c r="O1959" i="7" s="1"/>
  <c r="F1960" i="7"/>
  <c r="O1960" i="7" s="1"/>
  <c r="F1961" i="7"/>
  <c r="O1961" i="7" s="1"/>
  <c r="F1962" i="7"/>
  <c r="O1962" i="7" s="1"/>
  <c r="F1963" i="7"/>
  <c r="O1963" i="7" s="1"/>
  <c r="F1964" i="7"/>
  <c r="O1964" i="7" s="1"/>
  <c r="F1965" i="7"/>
  <c r="O1965" i="7" s="1"/>
  <c r="F1966" i="7"/>
  <c r="O1966" i="7" s="1"/>
  <c r="F1967" i="7"/>
  <c r="O1967" i="7" s="1"/>
  <c r="F1968" i="7"/>
  <c r="O1968" i="7" s="1"/>
  <c r="F1969" i="7"/>
  <c r="O1969" i="7" s="1"/>
  <c r="F1970" i="7"/>
  <c r="O1970" i="7" s="1"/>
  <c r="F1971" i="7"/>
  <c r="O1971" i="7" s="1"/>
  <c r="F1972" i="7"/>
  <c r="O1972" i="7" s="1"/>
  <c r="F1973" i="7"/>
  <c r="O1973" i="7" s="1"/>
  <c r="F1974" i="7"/>
  <c r="O1974" i="7" s="1"/>
  <c r="F1975" i="7"/>
  <c r="O1975" i="7" s="1"/>
  <c r="F1976" i="7"/>
  <c r="O1976" i="7" s="1"/>
  <c r="F1977" i="7"/>
  <c r="O1977" i="7" s="1"/>
  <c r="F1978" i="7"/>
  <c r="O1978" i="7" s="1"/>
  <c r="F1979" i="7"/>
  <c r="O1979" i="7" s="1"/>
  <c r="F1980" i="7"/>
  <c r="O1980" i="7" s="1"/>
  <c r="F1981" i="7"/>
  <c r="O1981" i="7" s="1"/>
  <c r="F1982" i="7"/>
  <c r="O1982" i="7" s="1"/>
  <c r="F1983" i="7"/>
  <c r="O1983" i="7" s="1"/>
  <c r="F1984" i="7"/>
  <c r="O1984" i="7" s="1"/>
  <c r="F1985" i="7"/>
  <c r="O1985" i="7" s="1"/>
  <c r="F1986" i="7"/>
  <c r="O1986" i="7" s="1"/>
  <c r="F1987" i="7"/>
  <c r="O1987" i="7" s="1"/>
  <c r="F1988" i="7"/>
  <c r="O1988" i="7" s="1"/>
  <c r="F1989" i="7"/>
  <c r="O1989" i="7" s="1"/>
  <c r="F1990" i="7"/>
  <c r="O1990" i="7" s="1"/>
  <c r="F1991" i="7"/>
  <c r="O1991" i="7" s="1"/>
  <c r="F1992" i="7"/>
  <c r="O1992" i="7" s="1"/>
  <c r="F1993" i="7"/>
  <c r="O1993" i="7" s="1"/>
  <c r="F1994" i="7"/>
  <c r="O1994" i="7" s="1"/>
  <c r="F1995" i="7"/>
  <c r="O1995" i="7" s="1"/>
  <c r="F1996" i="7"/>
  <c r="O1996" i="7" s="1"/>
  <c r="F1997" i="7"/>
  <c r="O1997" i="7" s="1"/>
  <c r="F1998" i="7"/>
  <c r="O1998" i="7" s="1"/>
  <c r="F1999" i="7"/>
  <c r="O1999" i="7" s="1"/>
  <c r="F2000" i="7"/>
  <c r="O2000" i="7" s="1"/>
  <c r="F2001" i="7"/>
  <c r="O2001" i="7" s="1"/>
  <c r="F2002" i="7"/>
  <c r="O2002" i="7" s="1"/>
  <c r="F2003" i="7"/>
  <c r="O2003" i="7" s="1"/>
  <c r="F2004" i="7"/>
  <c r="O2004" i="7" s="1"/>
  <c r="F2005" i="7"/>
  <c r="O2005" i="7" s="1"/>
  <c r="F2006" i="7"/>
  <c r="O2006" i="7" s="1"/>
  <c r="F2007" i="7"/>
  <c r="O2007" i="7" s="1"/>
  <c r="F2008" i="7"/>
  <c r="O2008" i="7" s="1"/>
  <c r="F2009" i="7"/>
  <c r="O2009" i="7" s="1"/>
  <c r="F2010" i="7"/>
  <c r="O2010" i="7" s="1"/>
  <c r="F2011" i="7"/>
  <c r="O2011" i="7" s="1"/>
  <c r="F2012" i="7"/>
  <c r="O2012" i="7" s="1"/>
  <c r="F2013" i="7"/>
  <c r="O2013" i="7" s="1"/>
  <c r="F2014" i="7"/>
  <c r="O2014" i="7" s="1"/>
  <c r="F2015" i="7"/>
  <c r="O2015" i="7" s="1"/>
  <c r="F2016" i="7"/>
  <c r="O2016" i="7" s="1"/>
  <c r="F2017" i="7"/>
  <c r="O2017" i="7" s="1"/>
  <c r="F2018" i="7"/>
  <c r="O2018" i="7" s="1"/>
  <c r="F2019" i="7"/>
  <c r="O2019" i="7" s="1"/>
  <c r="F2020" i="7"/>
  <c r="O2020" i="7" s="1"/>
  <c r="F2021" i="7"/>
  <c r="O2021" i="7" s="1"/>
  <c r="F2022" i="7"/>
  <c r="O2022" i="7" s="1"/>
  <c r="F2023" i="7"/>
  <c r="O2023" i="7" s="1"/>
  <c r="F2024" i="7"/>
  <c r="O2024" i="7" s="1"/>
  <c r="F2025" i="7"/>
  <c r="O2025" i="7" s="1"/>
  <c r="F2026" i="7"/>
  <c r="O2026" i="7" s="1"/>
  <c r="F2027" i="7"/>
  <c r="O2027" i="7" s="1"/>
  <c r="F2028" i="7"/>
  <c r="O2028" i="7" s="1"/>
  <c r="F2029" i="7"/>
  <c r="O2029" i="7" s="1"/>
  <c r="F2030" i="7"/>
  <c r="O2030" i="7" s="1"/>
  <c r="F2031" i="7"/>
  <c r="O2031" i="7" s="1"/>
  <c r="F2032" i="7"/>
  <c r="O2032" i="7" s="1"/>
  <c r="F2033" i="7"/>
  <c r="O2033" i="7" s="1"/>
  <c r="F2034" i="7"/>
  <c r="O2034" i="7" s="1"/>
  <c r="F2035" i="7"/>
  <c r="O2035" i="7" s="1"/>
  <c r="F2036" i="7"/>
  <c r="O2036" i="7" s="1"/>
  <c r="F2037" i="7"/>
  <c r="O2037" i="7" s="1"/>
  <c r="F2038" i="7"/>
  <c r="O2038" i="7" s="1"/>
  <c r="F2039" i="7"/>
  <c r="O2039" i="7" s="1"/>
  <c r="F2040" i="7"/>
  <c r="O2040" i="7" s="1"/>
  <c r="F2041" i="7"/>
  <c r="O2041" i="7" s="1"/>
  <c r="F2042" i="7"/>
  <c r="O2042" i="7" s="1"/>
  <c r="F2043" i="7"/>
  <c r="O2043" i="7" s="1"/>
  <c r="F2044" i="7"/>
  <c r="O2044" i="7" s="1"/>
  <c r="F2045" i="7"/>
  <c r="O2045" i="7" s="1"/>
  <c r="F2046" i="7"/>
  <c r="O2046" i="7" s="1"/>
  <c r="F2047" i="7"/>
  <c r="O2047" i="7" s="1"/>
  <c r="F2048" i="7"/>
  <c r="O2048" i="7" s="1"/>
  <c r="F2049" i="7"/>
  <c r="O2049" i="7" s="1"/>
  <c r="F2050" i="7"/>
  <c r="O2050" i="7" s="1"/>
  <c r="F2051" i="7"/>
  <c r="O2051" i="7" s="1"/>
  <c r="F2052" i="7"/>
  <c r="O2052" i="7" s="1"/>
  <c r="F2053" i="7"/>
  <c r="O2053" i="7" s="1"/>
  <c r="F2054" i="7"/>
  <c r="O2054" i="7" s="1"/>
  <c r="F2055" i="7"/>
  <c r="O2055" i="7" s="1"/>
  <c r="F2056" i="7"/>
  <c r="O2056" i="7" s="1"/>
  <c r="F2057" i="7"/>
  <c r="O2057" i="7" s="1"/>
  <c r="F2058" i="7"/>
  <c r="O2058" i="7" s="1"/>
  <c r="F2059" i="7"/>
  <c r="O2059" i="7" s="1"/>
  <c r="F2060" i="7"/>
  <c r="O2060" i="7" s="1"/>
  <c r="F2061" i="7"/>
  <c r="O2061" i="7" s="1"/>
  <c r="F2062" i="7"/>
  <c r="O2062" i="7" s="1"/>
  <c r="F2063" i="7"/>
  <c r="O2063" i="7" s="1"/>
  <c r="F2064" i="7"/>
  <c r="O2064" i="7" s="1"/>
  <c r="F2065" i="7"/>
  <c r="O2065" i="7" s="1"/>
  <c r="F2066" i="7"/>
  <c r="O2066" i="7" s="1"/>
  <c r="F2067" i="7"/>
  <c r="O2067" i="7" s="1"/>
  <c r="F2068" i="7"/>
  <c r="O2068" i="7" s="1"/>
  <c r="F2069" i="7"/>
  <c r="O2069" i="7" s="1"/>
  <c r="F2070" i="7"/>
  <c r="O2070" i="7" s="1"/>
  <c r="F2071" i="7"/>
  <c r="O2071" i="7" s="1"/>
  <c r="F2072" i="7"/>
  <c r="O2072" i="7" s="1"/>
  <c r="F2073" i="7"/>
  <c r="O2073" i="7" s="1"/>
  <c r="F2074" i="7"/>
  <c r="O2074" i="7" s="1"/>
  <c r="F2075" i="7"/>
  <c r="O2075" i="7" s="1"/>
  <c r="F2076" i="7"/>
  <c r="O2076" i="7" s="1"/>
  <c r="F2077" i="7"/>
  <c r="O2077" i="7" s="1"/>
  <c r="F2078" i="7"/>
  <c r="O2078" i="7" s="1"/>
  <c r="F2079" i="7"/>
  <c r="O2079" i="7" s="1"/>
  <c r="F2080" i="7"/>
  <c r="O2080" i="7" s="1"/>
  <c r="F2081" i="7"/>
  <c r="O2081" i="7" s="1"/>
  <c r="F2082" i="7"/>
  <c r="O2082" i="7" s="1"/>
  <c r="F2083" i="7"/>
  <c r="O2083" i="7" s="1"/>
  <c r="F2084" i="7"/>
  <c r="O2084" i="7" s="1"/>
  <c r="F2085" i="7"/>
  <c r="O2085" i="7" s="1"/>
  <c r="F2086" i="7"/>
  <c r="O2086" i="7" s="1"/>
  <c r="F2087" i="7"/>
  <c r="O2087" i="7" s="1"/>
  <c r="F2088" i="7"/>
  <c r="O2088" i="7" s="1"/>
  <c r="F2089" i="7"/>
  <c r="O2089" i="7" s="1"/>
  <c r="F2090" i="7"/>
  <c r="O2090" i="7" s="1"/>
  <c r="F2091" i="7"/>
  <c r="O2091" i="7" s="1"/>
  <c r="F2092" i="7"/>
  <c r="O2092" i="7" s="1"/>
  <c r="F2093" i="7"/>
  <c r="O2093" i="7" s="1"/>
  <c r="F2094" i="7"/>
  <c r="O2094" i="7" s="1"/>
  <c r="F2095" i="7"/>
  <c r="O2095" i="7" s="1"/>
  <c r="F2096" i="7"/>
  <c r="O2096" i="7" s="1"/>
  <c r="F2097" i="7"/>
  <c r="O2097" i="7" s="1"/>
  <c r="F2098" i="7"/>
  <c r="O2098" i="7" s="1"/>
  <c r="F2099" i="7"/>
  <c r="O2099" i="7" s="1"/>
  <c r="F2100" i="7"/>
  <c r="O2100" i="7" s="1"/>
  <c r="F2101" i="7"/>
  <c r="O2101" i="7" s="1"/>
  <c r="F2102" i="7"/>
  <c r="O2102" i="7" s="1"/>
  <c r="F2103" i="7"/>
  <c r="O2103" i="7" s="1"/>
  <c r="F2104" i="7"/>
  <c r="O2104" i="7" s="1"/>
  <c r="F2105" i="7"/>
  <c r="O2105" i="7" s="1"/>
  <c r="F2106" i="7"/>
  <c r="O2106" i="7" s="1"/>
  <c r="F2107" i="7"/>
  <c r="O2107" i="7" s="1"/>
  <c r="F2108" i="7"/>
  <c r="O2108" i="7" s="1"/>
  <c r="F2109" i="7"/>
  <c r="O2109" i="7" s="1"/>
  <c r="F2110" i="7"/>
  <c r="O2110" i="7" s="1"/>
  <c r="F2111" i="7"/>
  <c r="O2111" i="7" s="1"/>
  <c r="F2112" i="7"/>
  <c r="O2112" i="7" s="1"/>
  <c r="F2113" i="7"/>
  <c r="O2113" i="7" s="1"/>
  <c r="F2114" i="7"/>
  <c r="O2114" i="7" s="1"/>
  <c r="F2115" i="7"/>
  <c r="O2115" i="7" s="1"/>
  <c r="F2116" i="7"/>
  <c r="O2116" i="7" s="1"/>
  <c r="F2117" i="7"/>
  <c r="O2117" i="7" s="1"/>
  <c r="F2118" i="7"/>
  <c r="O2118" i="7" s="1"/>
  <c r="F2119" i="7"/>
  <c r="O2119" i="7" s="1"/>
  <c r="F2120" i="7"/>
  <c r="O2120" i="7" s="1"/>
  <c r="F2121" i="7"/>
  <c r="O2121" i="7" s="1"/>
  <c r="F2122" i="7"/>
  <c r="O2122" i="7" s="1"/>
  <c r="F2123" i="7"/>
  <c r="O2123" i="7" s="1"/>
  <c r="F2124" i="7"/>
  <c r="O2124" i="7" s="1"/>
  <c r="F2125" i="7"/>
  <c r="O2125" i="7" s="1"/>
  <c r="F2126" i="7"/>
  <c r="O2126" i="7" s="1"/>
  <c r="F2127" i="7"/>
  <c r="O2127" i="7" s="1"/>
  <c r="F2128" i="7"/>
  <c r="O2128" i="7" s="1"/>
  <c r="F2129" i="7"/>
  <c r="O2129" i="7" s="1"/>
  <c r="F2130" i="7"/>
  <c r="O2130" i="7" s="1"/>
  <c r="F2131" i="7"/>
  <c r="O2131" i="7" s="1"/>
  <c r="F2132" i="7"/>
  <c r="O2132" i="7" s="1"/>
  <c r="F2133" i="7"/>
  <c r="O2133" i="7" s="1"/>
  <c r="F2134" i="7"/>
  <c r="O2134" i="7" s="1"/>
  <c r="F2135" i="7"/>
  <c r="O2135" i="7" s="1"/>
  <c r="F2136" i="7"/>
  <c r="O2136" i="7" s="1"/>
  <c r="F2137" i="7"/>
  <c r="O2137" i="7" s="1"/>
  <c r="F2138" i="7"/>
  <c r="O2138" i="7" s="1"/>
  <c r="F2139" i="7"/>
  <c r="O2139" i="7" s="1"/>
  <c r="F2140" i="7"/>
  <c r="O2140" i="7" s="1"/>
  <c r="F2141" i="7"/>
  <c r="O2141" i="7" s="1"/>
  <c r="F2142" i="7"/>
  <c r="O2142" i="7" s="1"/>
  <c r="F2143" i="7"/>
  <c r="O2143" i="7" s="1"/>
  <c r="F2144" i="7"/>
  <c r="O2144" i="7" s="1"/>
  <c r="F2145" i="7"/>
  <c r="O2145" i="7" s="1"/>
  <c r="F2146" i="7"/>
  <c r="O2146" i="7" s="1"/>
  <c r="F2147" i="7"/>
  <c r="O2147" i="7" s="1"/>
  <c r="F2148" i="7"/>
  <c r="O2148" i="7" s="1"/>
  <c r="F2149" i="7"/>
  <c r="O2149" i="7" s="1"/>
  <c r="F2150" i="7"/>
  <c r="O2150" i="7" s="1"/>
  <c r="F2151" i="7"/>
  <c r="O2151" i="7" s="1"/>
  <c r="F2152" i="7"/>
  <c r="O2152" i="7" s="1"/>
  <c r="F2153" i="7"/>
  <c r="O2153" i="7" s="1"/>
  <c r="F2154" i="7"/>
  <c r="O2154" i="7" s="1"/>
  <c r="F2155" i="7"/>
  <c r="O2155" i="7" s="1"/>
  <c r="F2156" i="7"/>
  <c r="O2156" i="7" s="1"/>
  <c r="F2157" i="7"/>
  <c r="O2157" i="7" s="1"/>
  <c r="F2158" i="7"/>
  <c r="O2158" i="7" s="1"/>
  <c r="F2159" i="7"/>
  <c r="O2159" i="7" s="1"/>
  <c r="F2160" i="7"/>
  <c r="O2160" i="7" s="1"/>
  <c r="F2161" i="7"/>
  <c r="O2161" i="7" s="1"/>
  <c r="F2162" i="7"/>
  <c r="O2162" i="7" s="1"/>
  <c r="F2163" i="7"/>
  <c r="O2163" i="7" s="1"/>
  <c r="F2164" i="7"/>
  <c r="O2164" i="7" s="1"/>
  <c r="F2165" i="7"/>
  <c r="O2165" i="7" s="1"/>
  <c r="F2166" i="7"/>
  <c r="O2166" i="7" s="1"/>
  <c r="F2167" i="7"/>
  <c r="O2167" i="7" s="1"/>
  <c r="F2168" i="7"/>
  <c r="O2168" i="7" s="1"/>
  <c r="F2169" i="7"/>
  <c r="O2169" i="7" s="1"/>
  <c r="F2170" i="7"/>
  <c r="O2170" i="7" s="1"/>
  <c r="F2171" i="7"/>
  <c r="O2171" i="7" s="1"/>
  <c r="F2172" i="7"/>
  <c r="O2172" i="7" s="1"/>
  <c r="F2173" i="7"/>
  <c r="O2173" i="7" s="1"/>
  <c r="F2174" i="7"/>
  <c r="O2174" i="7" s="1"/>
  <c r="F2175" i="7"/>
  <c r="O2175" i="7" s="1"/>
  <c r="F2176" i="7"/>
  <c r="O2176" i="7" s="1"/>
  <c r="F2177" i="7"/>
  <c r="O2177" i="7" s="1"/>
  <c r="F2178" i="7"/>
  <c r="O2178" i="7" s="1"/>
  <c r="F2179" i="7"/>
  <c r="O2179" i="7" s="1"/>
  <c r="F2180" i="7"/>
  <c r="O2180" i="7" s="1"/>
  <c r="F2181" i="7"/>
  <c r="O2181" i="7" s="1"/>
  <c r="F2182" i="7"/>
  <c r="O2182" i="7" s="1"/>
  <c r="F2183" i="7"/>
  <c r="O2183" i="7" s="1"/>
  <c r="F2184" i="7"/>
  <c r="O2184" i="7" s="1"/>
  <c r="F2185" i="7"/>
  <c r="O2185" i="7" s="1"/>
  <c r="F2186" i="7"/>
  <c r="O2186" i="7" s="1"/>
  <c r="F2187" i="7"/>
  <c r="O2187" i="7" s="1"/>
  <c r="F2188" i="7"/>
  <c r="O2188" i="7" s="1"/>
  <c r="F2189" i="7"/>
  <c r="O2189" i="7" s="1"/>
  <c r="F2190" i="7"/>
  <c r="O2190" i="7" s="1"/>
  <c r="F2191" i="7"/>
  <c r="O2191" i="7" s="1"/>
  <c r="F2192" i="7"/>
  <c r="O2192" i="7" s="1"/>
  <c r="F2193" i="7"/>
  <c r="O2193" i="7" s="1"/>
  <c r="F2194" i="7"/>
  <c r="O2194" i="7" s="1"/>
  <c r="F2195" i="7"/>
  <c r="O2195" i="7" s="1"/>
  <c r="F2196" i="7"/>
  <c r="O2196" i="7" s="1"/>
  <c r="F2197" i="7"/>
  <c r="O2197" i="7" s="1"/>
  <c r="F2198" i="7"/>
  <c r="O2198" i="7" s="1"/>
  <c r="F2199" i="7"/>
  <c r="O2199" i="7" s="1"/>
  <c r="F2200" i="7"/>
  <c r="O2200" i="7" s="1"/>
  <c r="F2201" i="7"/>
  <c r="O2201" i="7" s="1"/>
  <c r="F2202" i="7"/>
  <c r="O2202" i="7" s="1"/>
  <c r="F2203" i="7"/>
  <c r="O2203" i="7" s="1"/>
  <c r="F2204" i="7"/>
  <c r="O2204" i="7" s="1"/>
  <c r="F2205" i="7"/>
  <c r="O2205" i="7" s="1"/>
  <c r="F2206" i="7"/>
  <c r="O2206" i="7" s="1"/>
  <c r="F2207" i="7"/>
  <c r="O2207" i="7" s="1"/>
  <c r="F2208" i="7"/>
  <c r="O2208" i="7" s="1"/>
  <c r="F2209" i="7"/>
  <c r="O2209" i="7" s="1"/>
  <c r="F2210" i="7"/>
  <c r="O2210" i="7" s="1"/>
  <c r="F2211" i="7"/>
  <c r="O2211" i="7" s="1"/>
  <c r="F2212" i="7"/>
  <c r="O2212" i="7" s="1"/>
  <c r="F2213" i="7"/>
  <c r="O2213" i="7" s="1"/>
  <c r="F2214" i="7"/>
  <c r="O2214" i="7" s="1"/>
  <c r="F2215" i="7"/>
  <c r="O2215" i="7" s="1"/>
  <c r="F2216" i="7"/>
  <c r="O2216" i="7" s="1"/>
  <c r="F2217" i="7"/>
  <c r="O2217" i="7" s="1"/>
  <c r="F2218" i="7"/>
  <c r="O2218" i="7" s="1"/>
  <c r="F2219" i="7"/>
  <c r="O2219" i="7" s="1"/>
  <c r="F2220" i="7"/>
  <c r="O2220" i="7" s="1"/>
  <c r="F2221" i="7"/>
  <c r="O2221" i="7" s="1"/>
  <c r="F2222" i="7"/>
  <c r="O2222" i="7" s="1"/>
  <c r="F2223" i="7"/>
  <c r="O2223" i="7" s="1"/>
  <c r="F2224" i="7"/>
  <c r="O2224" i="7" s="1"/>
  <c r="F2225" i="7"/>
  <c r="O2225" i="7" s="1"/>
  <c r="F2226" i="7"/>
  <c r="O2226" i="7" s="1"/>
  <c r="F2227" i="7"/>
  <c r="O2227" i="7" s="1"/>
  <c r="F2228" i="7"/>
  <c r="O2228" i="7" s="1"/>
  <c r="F2229" i="7"/>
  <c r="O2229" i="7" s="1"/>
  <c r="F2230" i="7"/>
  <c r="O2230" i="7" s="1"/>
  <c r="F2231" i="7"/>
  <c r="O2231" i="7" s="1"/>
  <c r="F2232" i="7"/>
  <c r="O2232" i="7" s="1"/>
  <c r="F2233" i="7"/>
  <c r="O2233" i="7" s="1"/>
  <c r="F2234" i="7"/>
  <c r="O2234" i="7" s="1"/>
  <c r="F2235" i="7"/>
  <c r="O2235" i="7" s="1"/>
  <c r="F2236" i="7"/>
  <c r="O2236" i="7" s="1"/>
  <c r="F2237" i="7"/>
  <c r="O2237" i="7" s="1"/>
  <c r="F2238" i="7"/>
  <c r="O2238" i="7" s="1"/>
  <c r="F2239" i="7"/>
  <c r="O2239" i="7" s="1"/>
  <c r="F2240" i="7"/>
  <c r="O2240" i="7" s="1"/>
  <c r="F2241" i="7"/>
  <c r="O2241" i="7" s="1"/>
  <c r="F2242" i="7"/>
  <c r="O2242" i="7" s="1"/>
  <c r="F2243" i="7"/>
  <c r="O2243" i="7" s="1"/>
  <c r="F2244" i="7"/>
  <c r="O2244" i="7" s="1"/>
  <c r="F2245" i="7"/>
  <c r="O2245" i="7" s="1"/>
  <c r="F2246" i="7"/>
  <c r="O2246" i="7" s="1"/>
  <c r="F2247" i="7"/>
  <c r="O2247" i="7" s="1"/>
  <c r="F2248" i="7"/>
  <c r="O2248" i="7" s="1"/>
  <c r="F2249" i="7"/>
  <c r="O2249" i="7" s="1"/>
  <c r="F2250" i="7"/>
  <c r="O2250" i="7" s="1"/>
  <c r="F2251" i="7"/>
  <c r="O2251" i="7" s="1"/>
  <c r="F2252" i="7"/>
  <c r="O2252" i="7" s="1"/>
  <c r="F2253" i="7"/>
  <c r="O2253" i="7" s="1"/>
  <c r="F2254" i="7"/>
  <c r="O2254" i="7" s="1"/>
  <c r="F2255" i="7"/>
  <c r="O2255" i="7" s="1"/>
  <c r="F2256" i="7"/>
  <c r="O2256" i="7" s="1"/>
  <c r="F2257" i="7"/>
  <c r="O2257" i="7" s="1"/>
  <c r="F2258" i="7"/>
  <c r="O2258" i="7" s="1"/>
  <c r="F2259" i="7"/>
  <c r="O2259" i="7" s="1"/>
  <c r="F2260" i="7"/>
  <c r="O2260" i="7" s="1"/>
  <c r="F2261" i="7"/>
  <c r="O2261" i="7" s="1"/>
  <c r="F2262" i="7"/>
  <c r="O2262" i="7" s="1"/>
  <c r="F2263" i="7"/>
  <c r="O2263" i="7" s="1"/>
  <c r="F2264" i="7"/>
  <c r="O2264" i="7" s="1"/>
  <c r="F2265" i="7"/>
  <c r="O2265" i="7" s="1"/>
  <c r="F2266" i="7"/>
  <c r="O2266" i="7" s="1"/>
  <c r="F2267" i="7"/>
  <c r="O2267" i="7" s="1"/>
  <c r="F2268" i="7"/>
  <c r="O2268" i="7" s="1"/>
  <c r="F2269" i="7"/>
  <c r="O2269" i="7" s="1"/>
  <c r="F2270" i="7"/>
  <c r="O2270" i="7" s="1"/>
  <c r="F2271" i="7"/>
  <c r="O2271" i="7" s="1"/>
  <c r="F2272" i="7"/>
  <c r="O2272" i="7" s="1"/>
  <c r="F2273" i="7"/>
  <c r="O2273" i="7" s="1"/>
  <c r="F2274" i="7"/>
  <c r="O2274" i="7" s="1"/>
  <c r="F2275" i="7"/>
  <c r="O2275" i="7" s="1"/>
  <c r="F2276" i="7"/>
  <c r="O2276" i="7" s="1"/>
  <c r="F2277" i="7"/>
  <c r="O2277" i="7" s="1"/>
  <c r="F2278" i="7"/>
  <c r="O2278" i="7" s="1"/>
  <c r="F2279" i="7"/>
  <c r="O2279" i="7" s="1"/>
  <c r="F2280" i="7"/>
  <c r="O2280" i="7" s="1"/>
  <c r="F2281" i="7"/>
  <c r="O2281" i="7" s="1"/>
  <c r="F2282" i="7"/>
  <c r="O2282" i="7" s="1"/>
  <c r="F2283" i="7"/>
  <c r="O2283" i="7" s="1"/>
  <c r="F2284" i="7"/>
  <c r="O2284" i="7" s="1"/>
  <c r="F2285" i="7"/>
  <c r="O2285" i="7" s="1"/>
  <c r="F2286" i="7"/>
  <c r="O2286" i="7" s="1"/>
  <c r="F2287" i="7"/>
  <c r="O2287" i="7" s="1"/>
  <c r="F2288" i="7"/>
  <c r="O2288" i="7" s="1"/>
  <c r="F2289" i="7"/>
  <c r="O2289" i="7" s="1"/>
  <c r="F2290" i="7"/>
  <c r="O2290" i="7" s="1"/>
  <c r="F2291" i="7"/>
  <c r="O2291" i="7" s="1"/>
  <c r="F2292" i="7"/>
  <c r="O2292" i="7" s="1"/>
  <c r="F2293" i="7"/>
  <c r="O2293" i="7" s="1"/>
  <c r="F2294" i="7"/>
  <c r="O2294" i="7" s="1"/>
  <c r="F2295" i="7"/>
  <c r="O2295" i="7" s="1"/>
  <c r="F2296" i="7"/>
  <c r="O2296" i="7" s="1"/>
  <c r="F2297" i="7"/>
  <c r="O2297" i="7" s="1"/>
  <c r="F2298" i="7"/>
  <c r="O2298" i="7" s="1"/>
  <c r="F2299" i="7"/>
  <c r="O2299" i="7" s="1"/>
  <c r="F2300" i="7"/>
  <c r="O2300" i="7" s="1"/>
  <c r="F2301" i="7"/>
  <c r="O2301" i="7" s="1"/>
  <c r="F2302" i="7"/>
  <c r="O2302" i="7" s="1"/>
  <c r="F2303" i="7"/>
  <c r="O2303" i="7" s="1"/>
  <c r="F2304" i="7"/>
  <c r="O2304" i="7" s="1"/>
  <c r="F2305" i="7"/>
  <c r="O2305" i="7" s="1"/>
  <c r="F2306" i="7"/>
  <c r="O2306" i="7" s="1"/>
  <c r="F2307" i="7"/>
  <c r="O2307" i="7" s="1"/>
  <c r="F2308" i="7"/>
  <c r="O2308" i="7" s="1"/>
  <c r="F2309" i="7"/>
  <c r="O2309" i="7" s="1"/>
  <c r="F2310" i="7"/>
  <c r="O2310" i="7" s="1"/>
  <c r="F2311" i="7"/>
  <c r="O2311" i="7" s="1"/>
  <c r="F2312" i="7"/>
  <c r="O2312" i="7" s="1"/>
  <c r="F2313" i="7"/>
  <c r="O2313" i="7" s="1"/>
  <c r="F2314" i="7"/>
  <c r="O2314" i="7" s="1"/>
  <c r="F2315" i="7"/>
  <c r="O2315" i="7" s="1"/>
  <c r="F2316" i="7"/>
  <c r="O2316" i="7" s="1"/>
  <c r="F2317" i="7"/>
  <c r="O2317" i="7" s="1"/>
  <c r="F2318" i="7"/>
  <c r="O2318" i="7" s="1"/>
  <c r="F2319" i="7"/>
  <c r="O2319" i="7" s="1"/>
  <c r="F2320" i="7"/>
  <c r="O2320" i="7" s="1"/>
  <c r="F2321" i="7"/>
  <c r="O2321" i="7" s="1"/>
  <c r="F2322" i="7"/>
  <c r="O2322" i="7" s="1"/>
  <c r="F2323" i="7"/>
  <c r="O2323" i="7" s="1"/>
  <c r="F2324" i="7"/>
  <c r="O2324" i="7" s="1"/>
  <c r="F2325" i="7"/>
  <c r="O2325" i="7" s="1"/>
  <c r="F2326" i="7"/>
  <c r="O2326" i="7" s="1"/>
  <c r="F2327" i="7"/>
  <c r="O2327" i="7" s="1"/>
  <c r="F2328" i="7"/>
  <c r="O2328" i="7" s="1"/>
  <c r="F2329" i="7"/>
  <c r="O2329" i="7" s="1"/>
  <c r="F2330" i="7"/>
  <c r="O2330" i="7" s="1"/>
  <c r="F2331" i="7"/>
  <c r="O2331" i="7" s="1"/>
  <c r="F2332" i="7"/>
  <c r="O2332" i="7" s="1"/>
  <c r="F2333" i="7"/>
  <c r="O2333" i="7" s="1"/>
  <c r="F2334" i="7"/>
  <c r="O2334" i="7" s="1"/>
  <c r="F2335" i="7"/>
  <c r="O2335" i="7" s="1"/>
  <c r="F2336" i="7"/>
  <c r="O2336" i="7" s="1"/>
  <c r="F2337" i="7"/>
  <c r="O2337" i="7" s="1"/>
  <c r="F2338" i="7"/>
  <c r="O2338" i="7" s="1"/>
  <c r="F2339" i="7"/>
  <c r="O2339" i="7" s="1"/>
  <c r="F2340" i="7"/>
  <c r="O2340" i="7" s="1"/>
  <c r="F2341" i="7"/>
  <c r="O2341" i="7" s="1"/>
  <c r="F2342" i="7"/>
  <c r="O2342" i="7" s="1"/>
  <c r="F2343" i="7"/>
  <c r="O2343" i="7" s="1"/>
  <c r="F2344" i="7"/>
  <c r="O2344" i="7" s="1"/>
  <c r="F2345" i="7"/>
  <c r="O2345" i="7" s="1"/>
  <c r="F2346" i="7"/>
  <c r="O2346" i="7" s="1"/>
  <c r="F2347" i="7"/>
  <c r="O2347" i="7" s="1"/>
  <c r="F2348" i="7"/>
  <c r="O2348" i="7" s="1"/>
  <c r="F2349" i="7"/>
  <c r="O2349" i="7" s="1"/>
  <c r="F2350" i="7"/>
  <c r="O2350" i="7" s="1"/>
  <c r="F2351" i="7"/>
  <c r="O2351" i="7" s="1"/>
  <c r="F2352" i="7"/>
  <c r="O2352" i="7" s="1"/>
  <c r="F2353" i="7"/>
  <c r="O2353" i="7" s="1"/>
  <c r="F2354" i="7"/>
  <c r="O2354" i="7" s="1"/>
  <c r="F2355" i="7"/>
  <c r="O2355" i="7" s="1"/>
  <c r="F2356" i="7"/>
  <c r="O2356" i="7" s="1"/>
  <c r="F2357" i="7"/>
  <c r="O2357" i="7" s="1"/>
  <c r="F2358" i="7"/>
  <c r="O2358" i="7" s="1"/>
  <c r="F2359" i="7"/>
  <c r="O2359" i="7" s="1"/>
  <c r="F2360" i="7"/>
  <c r="O2360" i="7" s="1"/>
  <c r="F2361" i="7"/>
  <c r="O2361" i="7" s="1"/>
  <c r="F2362" i="7"/>
  <c r="O2362" i="7" s="1"/>
  <c r="F2363" i="7"/>
  <c r="O2363" i="7" s="1"/>
  <c r="F2364" i="7"/>
  <c r="O2364" i="7" s="1"/>
  <c r="F2365" i="7"/>
  <c r="O2365" i="7" s="1"/>
  <c r="F2366" i="7"/>
  <c r="O2366" i="7" s="1"/>
  <c r="F2367" i="7"/>
  <c r="O2367" i="7" s="1"/>
  <c r="F2368" i="7"/>
  <c r="O2368" i="7" s="1"/>
  <c r="F2369" i="7"/>
  <c r="O2369" i="7" s="1"/>
  <c r="F2370" i="7"/>
  <c r="O2370" i="7" s="1"/>
  <c r="F2371" i="7"/>
  <c r="O2371" i="7" s="1"/>
  <c r="F2372" i="7"/>
  <c r="O2372" i="7" s="1"/>
  <c r="F2373" i="7"/>
  <c r="O2373" i="7" s="1"/>
  <c r="F2374" i="7"/>
  <c r="O2374" i="7" s="1"/>
  <c r="F2375" i="7"/>
  <c r="O2375" i="7" s="1"/>
  <c r="F2376" i="7"/>
  <c r="O2376" i="7" s="1"/>
  <c r="F2377" i="7"/>
  <c r="O2377" i="7" s="1"/>
  <c r="F2378" i="7"/>
  <c r="O2378" i="7" s="1"/>
  <c r="F2379" i="7"/>
  <c r="O2379" i="7" s="1"/>
  <c r="F2380" i="7"/>
  <c r="O2380" i="7" s="1"/>
  <c r="F2381" i="7"/>
  <c r="O2381" i="7" s="1"/>
  <c r="F2382" i="7"/>
  <c r="O2382" i="7" s="1"/>
  <c r="F2383" i="7"/>
  <c r="O2383" i="7" s="1"/>
  <c r="F2384" i="7"/>
  <c r="O2384" i="7" s="1"/>
  <c r="F2385" i="7"/>
  <c r="O2385" i="7" s="1"/>
  <c r="F2386" i="7"/>
  <c r="O2386" i="7" s="1"/>
  <c r="F2387" i="7"/>
  <c r="O2387" i="7" s="1"/>
  <c r="F2388" i="7"/>
  <c r="O2388" i="7" s="1"/>
  <c r="F2389" i="7"/>
  <c r="O2389" i="7" s="1"/>
  <c r="F2390" i="7"/>
  <c r="O2390" i="7" s="1"/>
  <c r="F2391" i="7"/>
  <c r="O2391" i="7" s="1"/>
  <c r="F2392" i="7"/>
  <c r="O2392" i="7" s="1"/>
  <c r="F2393" i="7"/>
  <c r="O2393" i="7" s="1"/>
  <c r="F2394" i="7"/>
  <c r="O2394" i="7" s="1"/>
  <c r="F2395" i="7"/>
  <c r="O2395" i="7" s="1"/>
  <c r="F2396" i="7"/>
  <c r="O2396" i="7" s="1"/>
  <c r="F2397" i="7"/>
  <c r="O2397" i="7" s="1"/>
  <c r="F2398" i="7"/>
  <c r="O2398" i="7" s="1"/>
  <c r="F2399" i="7"/>
  <c r="O2399" i="7" s="1"/>
  <c r="F2400" i="7"/>
  <c r="O2400" i="7" s="1"/>
  <c r="F2401" i="7"/>
  <c r="O2401" i="7" s="1"/>
  <c r="F2402" i="7"/>
  <c r="O2402" i="7" s="1"/>
  <c r="F2403" i="7"/>
  <c r="O2403" i="7" s="1"/>
  <c r="F2404" i="7"/>
  <c r="O2404" i="7" s="1"/>
  <c r="F2405" i="7"/>
  <c r="O2405" i="7" s="1"/>
  <c r="F2406" i="7"/>
  <c r="O2406" i="7" s="1"/>
  <c r="F2407" i="7"/>
  <c r="O2407" i="7" s="1"/>
  <c r="F2408" i="7"/>
  <c r="O2408" i="7" s="1"/>
  <c r="F2409" i="7"/>
  <c r="O2409" i="7" s="1"/>
  <c r="F2410" i="7"/>
  <c r="O2410" i="7" s="1"/>
  <c r="F2411" i="7"/>
  <c r="O2411" i="7" s="1"/>
  <c r="F2412" i="7"/>
  <c r="O2412" i="7" s="1"/>
  <c r="F2413" i="7"/>
  <c r="O2413" i="7" s="1"/>
  <c r="F2414" i="7"/>
  <c r="O2414" i="7" s="1"/>
  <c r="F2415" i="7"/>
  <c r="O2415" i="7" s="1"/>
  <c r="F2416" i="7"/>
  <c r="O2416" i="7" s="1"/>
  <c r="F2417" i="7"/>
  <c r="O2417" i="7" s="1"/>
  <c r="F2418" i="7"/>
  <c r="O2418" i="7" s="1"/>
  <c r="F2419" i="7"/>
  <c r="O2419" i="7" s="1"/>
  <c r="F2420" i="7"/>
  <c r="O2420" i="7" s="1"/>
  <c r="F2421" i="7"/>
  <c r="O2421" i="7" s="1"/>
  <c r="F2422" i="7"/>
  <c r="O2422" i="7" s="1"/>
  <c r="F2423" i="7"/>
  <c r="O2423" i="7" s="1"/>
  <c r="F2424" i="7"/>
  <c r="O2424" i="7" s="1"/>
  <c r="F2425" i="7"/>
  <c r="O2425" i="7" s="1"/>
  <c r="F2426" i="7"/>
  <c r="O2426" i="7" s="1"/>
  <c r="F2427" i="7"/>
  <c r="O2427" i="7" s="1"/>
  <c r="F2428" i="7"/>
  <c r="O2428" i="7" s="1"/>
  <c r="F2429" i="7"/>
  <c r="O2429" i="7" s="1"/>
  <c r="F2430" i="7"/>
  <c r="O2430" i="7" s="1"/>
  <c r="F2431" i="7"/>
  <c r="O2431" i="7" s="1"/>
  <c r="F2432" i="7"/>
  <c r="O2432" i="7" s="1"/>
  <c r="F2433" i="7"/>
  <c r="O2433" i="7" s="1"/>
  <c r="F2434" i="7"/>
  <c r="O2434" i="7" s="1"/>
  <c r="F2435" i="7"/>
  <c r="O2435" i="7" s="1"/>
  <c r="F2436" i="7"/>
  <c r="O2436" i="7" s="1"/>
  <c r="F2437" i="7"/>
  <c r="O2437" i="7" s="1"/>
  <c r="F2438" i="7"/>
  <c r="O2438" i="7" s="1"/>
  <c r="F2439" i="7"/>
  <c r="O2439" i="7" s="1"/>
  <c r="F2440" i="7"/>
  <c r="O2440" i="7" s="1"/>
  <c r="F2441" i="7"/>
  <c r="O2441" i="7" s="1"/>
  <c r="F2442" i="7"/>
  <c r="O2442" i="7" s="1"/>
  <c r="F2443" i="7"/>
  <c r="O2443" i="7" s="1"/>
  <c r="F2444" i="7"/>
  <c r="O2444" i="7" s="1"/>
  <c r="F2445" i="7"/>
  <c r="O2445" i="7" s="1"/>
  <c r="F2446" i="7"/>
  <c r="O2446" i="7" s="1"/>
  <c r="F2447" i="7"/>
  <c r="O2447" i="7" s="1"/>
  <c r="F2448" i="7"/>
  <c r="O2448" i="7" s="1"/>
  <c r="F2449" i="7"/>
  <c r="O2449" i="7" s="1"/>
  <c r="F2450" i="7"/>
  <c r="O2450" i="7" s="1"/>
  <c r="F2451" i="7"/>
  <c r="O2451" i="7" s="1"/>
  <c r="F2452" i="7"/>
  <c r="O2452" i="7" s="1"/>
  <c r="F2453" i="7"/>
  <c r="O2453" i="7" s="1"/>
  <c r="F2454" i="7"/>
  <c r="O2454" i="7" s="1"/>
  <c r="F2455" i="7"/>
  <c r="O2455" i="7" s="1"/>
  <c r="F2456" i="7"/>
  <c r="O2456" i="7" s="1"/>
  <c r="F2457" i="7"/>
  <c r="O2457" i="7" s="1"/>
  <c r="F2458" i="7"/>
  <c r="O2458" i="7" s="1"/>
  <c r="F2459" i="7"/>
  <c r="O2459" i="7" s="1"/>
  <c r="F2460" i="7"/>
  <c r="O2460" i="7" s="1"/>
  <c r="F2461" i="7"/>
  <c r="O2461" i="7" s="1"/>
  <c r="F2462" i="7"/>
  <c r="O2462" i="7" s="1"/>
  <c r="F2463" i="7"/>
  <c r="O2463" i="7" s="1"/>
  <c r="F2464" i="7"/>
  <c r="O2464" i="7" s="1"/>
  <c r="F2465" i="7"/>
  <c r="O2465" i="7" s="1"/>
  <c r="F2466" i="7"/>
  <c r="O2466" i="7" s="1"/>
  <c r="F2467" i="7"/>
  <c r="O2467" i="7" s="1"/>
  <c r="F2468" i="7"/>
  <c r="O2468" i="7" s="1"/>
  <c r="F2469" i="7"/>
  <c r="O2469" i="7" s="1"/>
  <c r="F2470" i="7"/>
  <c r="O2470" i="7" s="1"/>
  <c r="F2471" i="7"/>
  <c r="O2471" i="7" s="1"/>
  <c r="F2472" i="7"/>
  <c r="O2472" i="7" s="1"/>
  <c r="F2473" i="7"/>
  <c r="O2473" i="7" s="1"/>
  <c r="F2474" i="7"/>
  <c r="O2474" i="7" s="1"/>
  <c r="F2475" i="7"/>
  <c r="O2475" i="7" s="1"/>
  <c r="F2476" i="7"/>
  <c r="O2476" i="7" s="1"/>
  <c r="F2477" i="7"/>
  <c r="O2477" i="7" s="1"/>
  <c r="F2478" i="7"/>
  <c r="O2478" i="7" s="1"/>
  <c r="F2479" i="7"/>
  <c r="O2479" i="7" s="1"/>
  <c r="F2480" i="7"/>
  <c r="O2480" i="7" s="1"/>
  <c r="F2481" i="7"/>
  <c r="O2481" i="7" s="1"/>
  <c r="F2482" i="7"/>
  <c r="O2482" i="7" s="1"/>
  <c r="F2483" i="7"/>
  <c r="O2483" i="7" s="1"/>
  <c r="F2484" i="7"/>
  <c r="O2484" i="7" s="1"/>
  <c r="F2485" i="7"/>
  <c r="O2485" i="7" s="1"/>
  <c r="F2486" i="7"/>
  <c r="O2486" i="7" s="1"/>
  <c r="F2487" i="7"/>
  <c r="O2487" i="7" s="1"/>
  <c r="F2488" i="7"/>
  <c r="O2488" i="7" s="1"/>
  <c r="F2489" i="7"/>
  <c r="O2489" i="7" s="1"/>
  <c r="F2490" i="7"/>
  <c r="O2490" i="7" s="1"/>
  <c r="F2491" i="7"/>
  <c r="O2491" i="7" s="1"/>
  <c r="F2492" i="7"/>
  <c r="O2492" i="7" s="1"/>
  <c r="F2493" i="7"/>
  <c r="O2493" i="7" s="1"/>
  <c r="F2494" i="7"/>
  <c r="O2494" i="7" s="1"/>
  <c r="F2495" i="7"/>
  <c r="O2495" i="7" s="1"/>
  <c r="F2496" i="7"/>
  <c r="O2496" i="7" s="1"/>
  <c r="F2497" i="7"/>
  <c r="O2497" i="7" s="1"/>
  <c r="F2498" i="7"/>
  <c r="O2498" i="7" s="1"/>
  <c r="F2499" i="7"/>
  <c r="O2499" i="7" s="1"/>
  <c r="F2500" i="7"/>
  <c r="O2500" i="7" s="1"/>
  <c r="F2501" i="7"/>
  <c r="O2501" i="7" s="1"/>
  <c r="F2502" i="7"/>
  <c r="O2502" i="7" s="1"/>
  <c r="F2503" i="7"/>
  <c r="O2503" i="7" s="1"/>
  <c r="F2504" i="7"/>
  <c r="O2504" i="7" s="1"/>
  <c r="F2505" i="7"/>
  <c r="O2505" i="7" s="1"/>
  <c r="F2506" i="7"/>
  <c r="O2506" i="7" s="1"/>
  <c r="F2507" i="7"/>
  <c r="O2507" i="7" s="1"/>
  <c r="F2508" i="7"/>
  <c r="O2508" i="7" s="1"/>
  <c r="F2509" i="7"/>
  <c r="O2509" i="7" s="1"/>
  <c r="F2510" i="7"/>
  <c r="O2510" i="7" s="1"/>
  <c r="F2511" i="7"/>
  <c r="O2511" i="7" s="1"/>
  <c r="F2512" i="7"/>
  <c r="O2512" i="7" s="1"/>
  <c r="F2513" i="7"/>
  <c r="O2513" i="7" s="1"/>
  <c r="F2514" i="7"/>
  <c r="O2514" i="7" s="1"/>
  <c r="F2515" i="7"/>
  <c r="O2515" i="7" s="1"/>
  <c r="F2516" i="7"/>
  <c r="O2516" i="7" s="1"/>
  <c r="F2517" i="7"/>
  <c r="O2517" i="7" s="1"/>
  <c r="F2518" i="7"/>
  <c r="O2518" i="7" s="1"/>
  <c r="F2519" i="7"/>
  <c r="O2519" i="7" s="1"/>
  <c r="F2520" i="7"/>
  <c r="O2520" i="7" s="1"/>
  <c r="F2521" i="7"/>
  <c r="O2521" i="7" s="1"/>
  <c r="F2522" i="7"/>
  <c r="O2522" i="7" s="1"/>
  <c r="F2523" i="7"/>
  <c r="O2523" i="7" s="1"/>
  <c r="F2524" i="7"/>
  <c r="O2524" i="7" s="1"/>
  <c r="F2525" i="7"/>
  <c r="O2525" i="7" s="1"/>
  <c r="F2526" i="7"/>
  <c r="O2526" i="7" s="1"/>
  <c r="F2527" i="7"/>
  <c r="O2527" i="7" s="1"/>
  <c r="F2528" i="7"/>
  <c r="O2528" i="7" s="1"/>
  <c r="F2529" i="7"/>
  <c r="O2529" i="7" s="1"/>
  <c r="F2530" i="7"/>
  <c r="O2530" i="7" s="1"/>
  <c r="F2531" i="7"/>
  <c r="O2531" i="7" s="1"/>
  <c r="F2532" i="7"/>
  <c r="O2532" i="7" s="1"/>
  <c r="F2533" i="7"/>
  <c r="O2533" i="7" s="1"/>
  <c r="F2534" i="7"/>
  <c r="O2534" i="7" s="1"/>
  <c r="F2535" i="7"/>
  <c r="O2535" i="7" s="1"/>
  <c r="F2536" i="7"/>
  <c r="O2536" i="7" s="1"/>
  <c r="F2537" i="7"/>
  <c r="O2537" i="7" s="1"/>
  <c r="F2538" i="7"/>
  <c r="O2538" i="7" s="1"/>
  <c r="F2539" i="7"/>
  <c r="O2539" i="7" s="1"/>
  <c r="F2540" i="7"/>
  <c r="O2540" i="7" s="1"/>
  <c r="F2541" i="7"/>
  <c r="O2541" i="7" s="1"/>
  <c r="F2542" i="7"/>
  <c r="O2542" i="7" s="1"/>
  <c r="F2543" i="7"/>
  <c r="O2543" i="7" s="1"/>
  <c r="F2544" i="7"/>
  <c r="O2544" i="7" s="1"/>
  <c r="F2545" i="7"/>
  <c r="O2545" i="7" s="1"/>
  <c r="F2546" i="7"/>
  <c r="O2546" i="7" s="1"/>
  <c r="F2547" i="7"/>
  <c r="O2547" i="7" s="1"/>
  <c r="F2548" i="7"/>
  <c r="O2548" i="7" s="1"/>
  <c r="F2549" i="7"/>
  <c r="O2549" i="7" s="1"/>
  <c r="F2550" i="7"/>
  <c r="O2550" i="7" s="1"/>
  <c r="F2551" i="7"/>
  <c r="O2551" i="7" s="1"/>
  <c r="F2552" i="7"/>
  <c r="O2552" i="7" s="1"/>
  <c r="F2553" i="7"/>
  <c r="O2553" i="7" s="1"/>
  <c r="F2554" i="7"/>
  <c r="O2554" i="7" s="1"/>
  <c r="F2555" i="7"/>
  <c r="O2555" i="7" s="1"/>
  <c r="F2556" i="7"/>
  <c r="O2556" i="7" s="1"/>
  <c r="F2557" i="7"/>
  <c r="O2557" i="7" s="1"/>
  <c r="F2558" i="7"/>
  <c r="O2558" i="7" s="1"/>
  <c r="F2559" i="7"/>
  <c r="O2559" i="7" s="1"/>
  <c r="F2560" i="7"/>
  <c r="O2560" i="7" s="1"/>
  <c r="F2561" i="7"/>
  <c r="O2561" i="7" s="1"/>
  <c r="F2562" i="7"/>
  <c r="O2562" i="7" s="1"/>
  <c r="F2563" i="7"/>
  <c r="O2563" i="7" s="1"/>
  <c r="F2564" i="7"/>
  <c r="O2564" i="7" s="1"/>
  <c r="F2565" i="7"/>
  <c r="O2565" i="7" s="1"/>
  <c r="F2566" i="7"/>
  <c r="O2566" i="7" s="1"/>
  <c r="F2567" i="7"/>
  <c r="O2567" i="7" s="1"/>
  <c r="F2568" i="7"/>
  <c r="O2568" i="7" s="1"/>
  <c r="F2569" i="7"/>
  <c r="O2569" i="7" s="1"/>
  <c r="F2570" i="7"/>
  <c r="O2570" i="7" s="1"/>
  <c r="F2571" i="7"/>
  <c r="O2571" i="7" s="1"/>
  <c r="F2572" i="7"/>
  <c r="O2572" i="7" s="1"/>
  <c r="F2573" i="7"/>
  <c r="O2573" i="7" s="1"/>
  <c r="F2574" i="7"/>
  <c r="O2574" i="7" s="1"/>
  <c r="F2575" i="7"/>
  <c r="O2575" i="7" s="1"/>
  <c r="F2576" i="7"/>
  <c r="O2576" i="7" s="1"/>
  <c r="F2577" i="7"/>
  <c r="O2577" i="7" s="1"/>
  <c r="F2578" i="7"/>
  <c r="O2578" i="7" s="1"/>
  <c r="F2579" i="7"/>
  <c r="O2579" i="7" s="1"/>
  <c r="F2580" i="7"/>
  <c r="O2580" i="7" s="1"/>
  <c r="F2581" i="7"/>
  <c r="O2581" i="7" s="1"/>
  <c r="F2582" i="7"/>
  <c r="O2582" i="7" s="1"/>
  <c r="F2583" i="7"/>
  <c r="O2583" i="7" s="1"/>
  <c r="F2584" i="7"/>
  <c r="O2584" i="7" s="1"/>
  <c r="F2585" i="7"/>
  <c r="O2585" i="7" s="1"/>
  <c r="F2586" i="7"/>
  <c r="O2586" i="7" s="1"/>
  <c r="F2587" i="7"/>
  <c r="O2587" i="7" s="1"/>
  <c r="F2588" i="7"/>
  <c r="O2588" i="7" s="1"/>
  <c r="F2589" i="7"/>
  <c r="O2589" i="7" s="1"/>
  <c r="F2590" i="7"/>
  <c r="O2590" i="7" s="1"/>
  <c r="F2591" i="7"/>
  <c r="O2591" i="7" s="1"/>
  <c r="F2592" i="7"/>
  <c r="O2592" i="7" s="1"/>
  <c r="F2593" i="7"/>
  <c r="O2593" i="7" s="1"/>
  <c r="F2594" i="7"/>
  <c r="O2594" i="7" s="1"/>
  <c r="F2595" i="7"/>
  <c r="O2595" i="7" s="1"/>
  <c r="F2596" i="7"/>
  <c r="O2596" i="7" s="1"/>
  <c r="F2597" i="7"/>
  <c r="O2597" i="7" s="1"/>
  <c r="F2598" i="7"/>
  <c r="O2598" i="7" s="1"/>
  <c r="F2599" i="7"/>
  <c r="O2599" i="7" s="1"/>
  <c r="F2600" i="7"/>
  <c r="O2600" i="7" s="1"/>
  <c r="F2601" i="7"/>
  <c r="O2601" i="7" s="1"/>
  <c r="F2602" i="7"/>
  <c r="O2602" i="7" s="1"/>
  <c r="F2603" i="7"/>
  <c r="O2603" i="7" s="1"/>
  <c r="F2604" i="7"/>
  <c r="O2604" i="7" s="1"/>
  <c r="F2605" i="7"/>
  <c r="O2605" i="7" s="1"/>
  <c r="F2606" i="7"/>
  <c r="O2606" i="7" s="1"/>
  <c r="F2607" i="7"/>
  <c r="O2607" i="7" s="1"/>
  <c r="F2608" i="7"/>
  <c r="O2608" i="7" s="1"/>
  <c r="F2609" i="7"/>
  <c r="O2609" i="7" s="1"/>
  <c r="F2610" i="7"/>
  <c r="O2610" i="7" s="1"/>
  <c r="F2611" i="7"/>
  <c r="O2611" i="7" s="1"/>
  <c r="F2612" i="7"/>
  <c r="O2612" i="7" s="1"/>
  <c r="F2613" i="7"/>
  <c r="O2613" i="7" s="1"/>
  <c r="F2614" i="7"/>
  <c r="O2614" i="7" s="1"/>
  <c r="F2615" i="7"/>
  <c r="O2615" i="7" s="1"/>
  <c r="F2616" i="7"/>
  <c r="O2616" i="7" s="1"/>
  <c r="F2617" i="7"/>
  <c r="O2617" i="7" s="1"/>
  <c r="F2618" i="7"/>
  <c r="O2618" i="7" s="1"/>
  <c r="F2619" i="7"/>
  <c r="O2619" i="7" s="1"/>
  <c r="F2620" i="7"/>
  <c r="O2620" i="7" s="1"/>
  <c r="F2621" i="7"/>
  <c r="O2621" i="7" s="1"/>
  <c r="F2622" i="7"/>
  <c r="O2622" i="7" s="1"/>
  <c r="F2623" i="7"/>
  <c r="O2623" i="7" s="1"/>
  <c r="F2624" i="7"/>
  <c r="O2624" i="7" s="1"/>
  <c r="F2625" i="7"/>
  <c r="O2625" i="7" s="1"/>
  <c r="F2626" i="7"/>
  <c r="O2626" i="7" s="1"/>
  <c r="F2627" i="7"/>
  <c r="O2627" i="7" s="1"/>
  <c r="F2628" i="7"/>
  <c r="O2628" i="7" s="1"/>
  <c r="F2629" i="7"/>
  <c r="O2629" i="7" s="1"/>
  <c r="F2630" i="7"/>
  <c r="O2630" i="7" s="1"/>
  <c r="F2631" i="7"/>
  <c r="O2631" i="7" s="1"/>
  <c r="F2632" i="7"/>
  <c r="O2632" i="7" s="1"/>
  <c r="F2633" i="7"/>
  <c r="O2633" i="7" s="1"/>
  <c r="F2634" i="7"/>
  <c r="O2634" i="7" s="1"/>
  <c r="F2635" i="7"/>
  <c r="O2635" i="7" s="1"/>
  <c r="F2636" i="7"/>
  <c r="O2636" i="7" s="1"/>
  <c r="F2637" i="7"/>
  <c r="O2637" i="7" s="1"/>
  <c r="F2638" i="7"/>
  <c r="O2638" i="7" s="1"/>
  <c r="F2639" i="7"/>
  <c r="O2639" i="7" s="1"/>
  <c r="F2640" i="7"/>
  <c r="O2640" i="7" s="1"/>
  <c r="F2641" i="7"/>
  <c r="O2641" i="7" s="1"/>
  <c r="F2642" i="7"/>
  <c r="O2642" i="7" s="1"/>
  <c r="F2643" i="7"/>
  <c r="O2643" i="7" s="1"/>
  <c r="F2644" i="7"/>
  <c r="O2644" i="7" s="1"/>
  <c r="F2645" i="7"/>
  <c r="O2645" i="7" s="1"/>
  <c r="F2646" i="7"/>
  <c r="O2646" i="7" s="1"/>
  <c r="F2647" i="7"/>
  <c r="O2647" i="7" s="1"/>
  <c r="F2648" i="7"/>
  <c r="O2648" i="7" s="1"/>
  <c r="F2649" i="7"/>
  <c r="O2649" i="7" s="1"/>
  <c r="F2650" i="7"/>
  <c r="O2650" i="7" s="1"/>
  <c r="F2651" i="7"/>
  <c r="O2651" i="7" s="1"/>
  <c r="F2652" i="7"/>
  <c r="O2652" i="7" s="1"/>
  <c r="F2653" i="7"/>
  <c r="O2653" i="7" s="1"/>
  <c r="F2654" i="7"/>
  <c r="O2654" i="7" s="1"/>
  <c r="F2655" i="7"/>
  <c r="O2655" i="7" s="1"/>
  <c r="F2656" i="7"/>
  <c r="O2656" i="7" s="1"/>
  <c r="F2657" i="7"/>
  <c r="O2657" i="7" s="1"/>
  <c r="F2658" i="7"/>
  <c r="O2658" i="7" s="1"/>
  <c r="F2659" i="7"/>
  <c r="O2659" i="7" s="1"/>
  <c r="F2660" i="7"/>
  <c r="O2660" i="7" s="1"/>
  <c r="F2661" i="7"/>
  <c r="O2661" i="7" s="1"/>
  <c r="F2662" i="7"/>
  <c r="O2662" i="7" s="1"/>
  <c r="F2663" i="7"/>
  <c r="O2663" i="7" s="1"/>
  <c r="F2664" i="7"/>
  <c r="O2664" i="7" s="1"/>
  <c r="F2665" i="7"/>
  <c r="O2665" i="7" s="1"/>
  <c r="F2666" i="7"/>
  <c r="O2666" i="7" s="1"/>
  <c r="F2667" i="7"/>
  <c r="O2667" i="7" s="1"/>
  <c r="F2668" i="7"/>
  <c r="O2668" i="7" s="1"/>
  <c r="F2669" i="7"/>
  <c r="O2669" i="7" s="1"/>
  <c r="F2670" i="7"/>
  <c r="O2670" i="7" s="1"/>
  <c r="F2671" i="7"/>
  <c r="O2671" i="7" s="1"/>
  <c r="F2672" i="7"/>
  <c r="O2672" i="7" s="1"/>
  <c r="F2673" i="7"/>
  <c r="O2673" i="7" s="1"/>
  <c r="F2674" i="7"/>
  <c r="O2674" i="7" s="1"/>
  <c r="F2675" i="7"/>
  <c r="O2675" i="7" s="1"/>
  <c r="F2676" i="7"/>
  <c r="O2676" i="7" s="1"/>
  <c r="F2677" i="7"/>
  <c r="O2677" i="7" s="1"/>
  <c r="F2678" i="7"/>
  <c r="O2678" i="7" s="1"/>
  <c r="F2679" i="7"/>
  <c r="O2679" i="7" s="1"/>
  <c r="F2680" i="7"/>
  <c r="O2680" i="7" s="1"/>
  <c r="F2681" i="7"/>
  <c r="O2681" i="7" s="1"/>
  <c r="F2682" i="7"/>
  <c r="O2682" i="7" s="1"/>
  <c r="F2683" i="7"/>
  <c r="O2683" i="7" s="1"/>
  <c r="F2684" i="7"/>
  <c r="O2684" i="7" s="1"/>
  <c r="F2685" i="7"/>
  <c r="O2685" i="7" s="1"/>
  <c r="F2686" i="7"/>
  <c r="O2686" i="7" s="1"/>
  <c r="F2687" i="7"/>
  <c r="O2687" i="7" s="1"/>
  <c r="F2688" i="7"/>
  <c r="O2688" i="7" s="1"/>
  <c r="F2689" i="7"/>
  <c r="O2689" i="7" s="1"/>
  <c r="F2690" i="7"/>
  <c r="O2690" i="7" s="1"/>
  <c r="F2691" i="7"/>
  <c r="O2691" i="7" s="1"/>
  <c r="F2692" i="7"/>
  <c r="O2692" i="7" s="1"/>
  <c r="F2693" i="7"/>
  <c r="O2693" i="7" s="1"/>
  <c r="F2694" i="7"/>
  <c r="O2694" i="7" s="1"/>
  <c r="F2695" i="7"/>
  <c r="O2695" i="7" s="1"/>
  <c r="F2696" i="7"/>
  <c r="O2696" i="7" s="1"/>
  <c r="F2697" i="7"/>
  <c r="O2697" i="7" s="1"/>
  <c r="F2698" i="7"/>
  <c r="O2698" i="7" s="1"/>
  <c r="F2699" i="7"/>
  <c r="O2699" i="7" s="1"/>
  <c r="F2700" i="7"/>
  <c r="O2700" i="7" s="1"/>
  <c r="F2701" i="7"/>
  <c r="O2701" i="7" s="1"/>
  <c r="F2702" i="7"/>
  <c r="O2702" i="7" s="1"/>
  <c r="F2703" i="7"/>
  <c r="O2703" i="7" s="1"/>
  <c r="F2704" i="7"/>
  <c r="O2704" i="7" s="1"/>
  <c r="F2705" i="7"/>
  <c r="O2705" i="7" s="1"/>
  <c r="F2706" i="7"/>
  <c r="O2706" i="7" s="1"/>
  <c r="F2707" i="7"/>
  <c r="O2707" i="7" s="1"/>
  <c r="F2708" i="7"/>
  <c r="O2708" i="7" s="1"/>
  <c r="F2709" i="7"/>
  <c r="O2709" i="7" s="1"/>
  <c r="F2710" i="7"/>
  <c r="O2710" i="7" s="1"/>
  <c r="F2711" i="7"/>
  <c r="O2711" i="7" s="1"/>
  <c r="F2712" i="7"/>
  <c r="O2712" i="7" s="1"/>
  <c r="F2713" i="7"/>
  <c r="O2713" i="7" s="1"/>
  <c r="F2714" i="7"/>
  <c r="O2714" i="7" s="1"/>
  <c r="F2715" i="7"/>
  <c r="O2715" i="7" s="1"/>
  <c r="F2716" i="7"/>
  <c r="O2716" i="7" s="1"/>
  <c r="F2717" i="7"/>
  <c r="O2717" i="7" s="1"/>
  <c r="F2718" i="7"/>
  <c r="O2718" i="7" s="1"/>
  <c r="F2719" i="7"/>
  <c r="O2719" i="7" s="1"/>
  <c r="F2720" i="7"/>
  <c r="O2720" i="7" s="1"/>
  <c r="F2721" i="7"/>
  <c r="O2721" i="7" s="1"/>
  <c r="F2722" i="7"/>
  <c r="O2722" i="7" s="1"/>
  <c r="F2723" i="7"/>
  <c r="O2723" i="7" s="1"/>
  <c r="F2724" i="7"/>
  <c r="O2724" i="7" s="1"/>
  <c r="F2725" i="7"/>
  <c r="O2725" i="7" s="1"/>
  <c r="F2726" i="7"/>
  <c r="O2726" i="7" s="1"/>
  <c r="F2727" i="7"/>
  <c r="O2727" i="7" s="1"/>
  <c r="F2728" i="7"/>
  <c r="O2728" i="7" s="1"/>
  <c r="F2729" i="7"/>
  <c r="O2729" i="7" s="1"/>
  <c r="F2730" i="7"/>
  <c r="O2730" i="7" s="1"/>
  <c r="F2731" i="7"/>
  <c r="O2731" i="7" s="1"/>
  <c r="F2732" i="7"/>
  <c r="O2732" i="7" s="1"/>
  <c r="F2733" i="7"/>
  <c r="O2733" i="7" s="1"/>
  <c r="F2734" i="7"/>
  <c r="O2734" i="7" s="1"/>
  <c r="F2735" i="7"/>
  <c r="O2735" i="7" s="1"/>
  <c r="F2736" i="7"/>
  <c r="O2736" i="7" s="1"/>
  <c r="F2737" i="7"/>
  <c r="O2737" i="7" s="1"/>
  <c r="F2738" i="7"/>
  <c r="O2738" i="7" s="1"/>
  <c r="F2739" i="7"/>
  <c r="O2739" i="7" s="1"/>
  <c r="F2740" i="7"/>
  <c r="O2740" i="7" s="1"/>
  <c r="F2741" i="7"/>
  <c r="O2741" i="7" s="1"/>
  <c r="F2742" i="7"/>
  <c r="O2742" i="7" s="1"/>
  <c r="F2743" i="7"/>
  <c r="O2743" i="7" s="1"/>
  <c r="F2744" i="7"/>
  <c r="O2744" i="7" s="1"/>
  <c r="F2745" i="7"/>
  <c r="O2745" i="7" s="1"/>
  <c r="F2746" i="7"/>
  <c r="O2746" i="7" s="1"/>
  <c r="F2747" i="7"/>
  <c r="O2747" i="7" s="1"/>
  <c r="F2748" i="7"/>
  <c r="O2748" i="7" s="1"/>
  <c r="F2749" i="7"/>
  <c r="O2749" i="7" s="1"/>
  <c r="F2750" i="7"/>
  <c r="O2750" i="7" s="1"/>
  <c r="F2751" i="7"/>
  <c r="O2751" i="7" s="1"/>
  <c r="F2752" i="7"/>
  <c r="O2752" i="7" s="1"/>
  <c r="F2753" i="7"/>
  <c r="O2753" i="7" s="1"/>
  <c r="F2754" i="7"/>
  <c r="O2754" i="7" s="1"/>
  <c r="F2755" i="7"/>
  <c r="O2755" i="7" s="1"/>
  <c r="F2756" i="7"/>
  <c r="O2756" i="7" s="1"/>
  <c r="F2757" i="7"/>
  <c r="O2757" i="7" s="1"/>
  <c r="F2758" i="7"/>
  <c r="O2758" i="7" s="1"/>
  <c r="F2759" i="7"/>
  <c r="O2759" i="7" s="1"/>
  <c r="F2760" i="7"/>
  <c r="O2760" i="7" s="1"/>
  <c r="F2761" i="7"/>
  <c r="O2761" i="7" s="1"/>
  <c r="F2762" i="7"/>
  <c r="O2762" i="7" s="1"/>
  <c r="F2763" i="7"/>
  <c r="O2763" i="7" s="1"/>
  <c r="F2764" i="7"/>
  <c r="O2764" i="7" s="1"/>
  <c r="F2765" i="7"/>
  <c r="O2765" i="7" s="1"/>
  <c r="F2766" i="7"/>
  <c r="O2766" i="7" s="1"/>
  <c r="F2767" i="7"/>
  <c r="O2767" i="7" s="1"/>
  <c r="F2768" i="7"/>
  <c r="O2768" i="7" s="1"/>
  <c r="F2769" i="7"/>
  <c r="O2769" i="7" s="1"/>
  <c r="F2770" i="7"/>
  <c r="O2770" i="7" s="1"/>
  <c r="F2771" i="7"/>
  <c r="O2771" i="7" s="1"/>
  <c r="F2772" i="7"/>
  <c r="O2772" i="7" s="1"/>
  <c r="F2773" i="7"/>
  <c r="O2773" i="7" s="1"/>
  <c r="F2774" i="7"/>
  <c r="O2774" i="7" s="1"/>
  <c r="F2775" i="7"/>
  <c r="O2775" i="7" s="1"/>
  <c r="F2776" i="7"/>
  <c r="O2776" i="7" s="1"/>
  <c r="F2777" i="7"/>
  <c r="O2777" i="7" s="1"/>
  <c r="F2778" i="7"/>
  <c r="O2778" i="7" s="1"/>
  <c r="F2779" i="7"/>
  <c r="O2779" i="7" s="1"/>
  <c r="F2780" i="7"/>
  <c r="O2780" i="7" s="1"/>
  <c r="F2781" i="7"/>
  <c r="O2781" i="7" s="1"/>
  <c r="F2782" i="7"/>
  <c r="O2782" i="7" s="1"/>
  <c r="F2783" i="7"/>
  <c r="O2783" i="7" s="1"/>
  <c r="F2784" i="7"/>
  <c r="O2784" i="7" s="1"/>
  <c r="F2785" i="7"/>
  <c r="O2785" i="7" s="1"/>
  <c r="F2786" i="7"/>
  <c r="O2786" i="7" s="1"/>
  <c r="F2787" i="7"/>
  <c r="O2787" i="7" s="1"/>
  <c r="F2788" i="7"/>
  <c r="O2788" i="7" s="1"/>
  <c r="F2789" i="7"/>
  <c r="O2789" i="7" s="1"/>
  <c r="F2790" i="7"/>
  <c r="O2790" i="7" s="1"/>
  <c r="F2791" i="7"/>
  <c r="O2791" i="7" s="1"/>
  <c r="F2792" i="7"/>
  <c r="O2792" i="7" s="1"/>
  <c r="F2793" i="7"/>
  <c r="O2793" i="7" s="1"/>
  <c r="F2794" i="7"/>
  <c r="O2794" i="7" s="1"/>
  <c r="F2795" i="7"/>
  <c r="O2795" i="7" s="1"/>
  <c r="F2796" i="7"/>
  <c r="O2796" i="7" s="1"/>
  <c r="F2797" i="7"/>
  <c r="O2797" i="7" s="1"/>
  <c r="F2798" i="7"/>
  <c r="O2798" i="7" s="1"/>
  <c r="F2799" i="7"/>
  <c r="O2799" i="7" s="1"/>
  <c r="F2800" i="7"/>
  <c r="O2800" i="7" s="1"/>
  <c r="F2801" i="7"/>
  <c r="O2801" i="7" s="1"/>
  <c r="F2802" i="7"/>
  <c r="O2802" i="7" s="1"/>
  <c r="F2803" i="7"/>
  <c r="O2803" i="7" s="1"/>
  <c r="F2804" i="7"/>
  <c r="O2804" i="7" s="1"/>
  <c r="F2805" i="7"/>
  <c r="O2805" i="7" s="1"/>
  <c r="F2806" i="7"/>
  <c r="O2806" i="7" s="1"/>
  <c r="F2807" i="7"/>
  <c r="O2807" i="7" s="1"/>
  <c r="F2808" i="7"/>
  <c r="O2808" i="7" s="1"/>
  <c r="F2809" i="7"/>
  <c r="O2809" i="7" s="1"/>
  <c r="F2810" i="7"/>
  <c r="O2810" i="7" s="1"/>
  <c r="F2811" i="7"/>
  <c r="O2811" i="7" s="1"/>
  <c r="F2812" i="7"/>
  <c r="O2812" i="7" s="1"/>
  <c r="F2813" i="7"/>
  <c r="O2813" i="7" s="1"/>
  <c r="F2814" i="7"/>
  <c r="O2814" i="7" s="1"/>
  <c r="F2815" i="7"/>
  <c r="O2815" i="7" s="1"/>
  <c r="F2816" i="7"/>
  <c r="O2816" i="7" s="1"/>
  <c r="F2817" i="7"/>
  <c r="O2817" i="7" s="1"/>
  <c r="F2818" i="7"/>
  <c r="O2818" i="7" s="1"/>
  <c r="F2819" i="7"/>
  <c r="O2819" i="7" s="1"/>
  <c r="F2820" i="7"/>
  <c r="O2820" i="7" s="1"/>
  <c r="F2821" i="7"/>
  <c r="O2821" i="7" s="1"/>
  <c r="F2822" i="7"/>
  <c r="O2822" i="7" s="1"/>
  <c r="F2823" i="7"/>
  <c r="O2823" i="7" s="1"/>
  <c r="F2824" i="7"/>
  <c r="O2824" i="7" s="1"/>
  <c r="F2825" i="7"/>
  <c r="O2825" i="7" s="1"/>
  <c r="F2826" i="7"/>
  <c r="O2826" i="7" s="1"/>
  <c r="F2827" i="7"/>
  <c r="O2827" i="7" s="1"/>
  <c r="F2828" i="7"/>
  <c r="O2828" i="7" s="1"/>
  <c r="F2829" i="7"/>
  <c r="O2829" i="7" s="1"/>
  <c r="F2830" i="7"/>
  <c r="O2830" i="7" s="1"/>
  <c r="F2831" i="7"/>
  <c r="O2831" i="7" s="1"/>
  <c r="F2832" i="7"/>
  <c r="O2832" i="7" s="1"/>
  <c r="F2833" i="7"/>
  <c r="O2833" i="7" s="1"/>
  <c r="F2834" i="7"/>
  <c r="O2834" i="7" s="1"/>
  <c r="F2835" i="7"/>
  <c r="O2835" i="7" s="1"/>
  <c r="F2836" i="7"/>
  <c r="O2836" i="7" s="1"/>
  <c r="F2837" i="7"/>
  <c r="O2837" i="7" s="1"/>
  <c r="F2838" i="7"/>
  <c r="O2838" i="7" s="1"/>
  <c r="F2839" i="7"/>
  <c r="O2839" i="7" s="1"/>
  <c r="F2840" i="7"/>
  <c r="O2840" i="7" s="1"/>
  <c r="F2841" i="7"/>
  <c r="O2841" i="7" s="1"/>
  <c r="F2842" i="7"/>
  <c r="O2842" i="7" s="1"/>
  <c r="F2843" i="7"/>
  <c r="O2843" i="7" s="1"/>
  <c r="F2844" i="7"/>
  <c r="O2844" i="7" s="1"/>
  <c r="F2845" i="7"/>
  <c r="O2845" i="7" s="1"/>
  <c r="F2846" i="7"/>
  <c r="O2846" i="7" s="1"/>
  <c r="F2847" i="7"/>
  <c r="O2847" i="7" s="1"/>
  <c r="F2848" i="7"/>
  <c r="O2848" i="7" s="1"/>
  <c r="F2849" i="7"/>
  <c r="O2849" i="7" s="1"/>
  <c r="F2850" i="7"/>
  <c r="O2850" i="7" s="1"/>
  <c r="F2851" i="7"/>
  <c r="O2851" i="7" s="1"/>
  <c r="F2852" i="7"/>
  <c r="O2852" i="7" s="1"/>
  <c r="F2853" i="7"/>
  <c r="O2853" i="7" s="1"/>
  <c r="F2854" i="7"/>
  <c r="O2854" i="7" s="1"/>
  <c r="F2855" i="7"/>
  <c r="O2855" i="7" s="1"/>
  <c r="F2856" i="7"/>
  <c r="O2856" i="7" s="1"/>
  <c r="F2857" i="7"/>
  <c r="O2857" i="7" s="1"/>
  <c r="F2858" i="7"/>
  <c r="O2858" i="7" s="1"/>
  <c r="F2859" i="7"/>
  <c r="O2859" i="7" s="1"/>
  <c r="F2860" i="7"/>
  <c r="O2860" i="7" s="1"/>
  <c r="F2861" i="7"/>
  <c r="O2861" i="7" s="1"/>
  <c r="F2862" i="7"/>
  <c r="O2862" i="7" s="1"/>
  <c r="F2863" i="7"/>
  <c r="O2863" i="7" s="1"/>
  <c r="F2864" i="7"/>
  <c r="O2864" i="7" s="1"/>
  <c r="F2865" i="7"/>
  <c r="O2865" i="7" s="1"/>
  <c r="F2866" i="7"/>
  <c r="O2866" i="7" s="1"/>
  <c r="F2867" i="7"/>
  <c r="O2867" i="7" s="1"/>
  <c r="F2868" i="7"/>
  <c r="O2868" i="7" s="1"/>
  <c r="F2869" i="7"/>
  <c r="O2869" i="7" s="1"/>
  <c r="F2870" i="7"/>
  <c r="O2870" i="7" s="1"/>
  <c r="F2871" i="7"/>
  <c r="O2871" i="7" s="1"/>
  <c r="F2872" i="7"/>
  <c r="O2872" i="7" s="1"/>
  <c r="F2873" i="7"/>
  <c r="O2873" i="7" s="1"/>
  <c r="F2874" i="7"/>
  <c r="O2874" i="7" s="1"/>
  <c r="F2875" i="7"/>
  <c r="O2875" i="7" s="1"/>
  <c r="F2876" i="7"/>
  <c r="O2876" i="7" s="1"/>
  <c r="F2877" i="7"/>
  <c r="O2877" i="7" s="1"/>
  <c r="F2878" i="7"/>
  <c r="O2878" i="7" s="1"/>
  <c r="F2879" i="7"/>
  <c r="O2879" i="7" s="1"/>
  <c r="F2880" i="7"/>
  <c r="O2880" i="7" s="1"/>
  <c r="F2881" i="7"/>
  <c r="O2881" i="7" s="1"/>
  <c r="F2882" i="7"/>
  <c r="O2882" i="7" s="1"/>
  <c r="F2883" i="7"/>
  <c r="O2883" i="7" s="1"/>
  <c r="F2884" i="7"/>
  <c r="O2884" i="7" s="1"/>
  <c r="F2885" i="7"/>
  <c r="O2885" i="7" s="1"/>
  <c r="F2886" i="7"/>
  <c r="O2886" i="7" s="1"/>
  <c r="F2887" i="7"/>
  <c r="O2887" i="7" s="1"/>
  <c r="F2888" i="7"/>
  <c r="O2888" i="7" s="1"/>
  <c r="F2889" i="7"/>
  <c r="O2889" i="7" s="1"/>
  <c r="F2890" i="7"/>
  <c r="O2890" i="7" s="1"/>
  <c r="F2891" i="7"/>
  <c r="O2891" i="7" s="1"/>
  <c r="F2892" i="7"/>
  <c r="O2892" i="7" s="1"/>
  <c r="F2893" i="7"/>
  <c r="O2893" i="7" s="1"/>
  <c r="F2894" i="7"/>
  <c r="O2894" i="7" s="1"/>
  <c r="F2895" i="7"/>
  <c r="O2895" i="7" s="1"/>
  <c r="F2896" i="7"/>
  <c r="O2896" i="7" s="1"/>
  <c r="F2897" i="7"/>
  <c r="O2897" i="7" s="1"/>
  <c r="F2898" i="7"/>
  <c r="O2898" i="7" s="1"/>
  <c r="F2899" i="7"/>
  <c r="O2899" i="7" s="1"/>
  <c r="F2900" i="7"/>
  <c r="O2900" i="7" s="1"/>
  <c r="F2901" i="7"/>
  <c r="O2901" i="7" s="1"/>
  <c r="F2902" i="7"/>
  <c r="O2902" i="7" s="1"/>
  <c r="F2903" i="7"/>
  <c r="O2903" i="7" s="1"/>
  <c r="F2904" i="7"/>
  <c r="O2904" i="7" s="1"/>
  <c r="F2905" i="7"/>
  <c r="O2905" i="7" s="1"/>
  <c r="F2906" i="7"/>
  <c r="O2906" i="7" s="1"/>
  <c r="F2907" i="7"/>
  <c r="O2907" i="7" s="1"/>
  <c r="F2908" i="7"/>
  <c r="O2908" i="7" s="1"/>
  <c r="F2909" i="7"/>
  <c r="O2909" i="7" s="1"/>
  <c r="F2910" i="7"/>
  <c r="O2910" i="7" s="1"/>
  <c r="F2911" i="7"/>
  <c r="O2911" i="7" s="1"/>
  <c r="F2912" i="7"/>
  <c r="O2912" i="7" s="1"/>
  <c r="F2913" i="7"/>
  <c r="O2913" i="7" s="1"/>
  <c r="F2914" i="7"/>
  <c r="O2914" i="7" s="1"/>
  <c r="F2915" i="7"/>
  <c r="O2915" i="7" s="1"/>
  <c r="F2916" i="7"/>
  <c r="O2916" i="7" s="1"/>
  <c r="F2917" i="7"/>
  <c r="O2917" i="7" s="1"/>
  <c r="F2918" i="7"/>
  <c r="O2918" i="7" s="1"/>
  <c r="F2919" i="7"/>
  <c r="O2919" i="7" s="1"/>
  <c r="F2920" i="7"/>
  <c r="O2920" i="7" s="1"/>
  <c r="F2921" i="7"/>
  <c r="O2921" i="7" s="1"/>
  <c r="F2922" i="7"/>
  <c r="O2922" i="7" s="1"/>
  <c r="F2923" i="7"/>
  <c r="O2923" i="7" s="1"/>
  <c r="F2924" i="7"/>
  <c r="O2924" i="7" s="1"/>
  <c r="F2925" i="7"/>
  <c r="O2925" i="7" s="1"/>
  <c r="F2926" i="7"/>
  <c r="O2926" i="7" s="1"/>
  <c r="F2927" i="7"/>
  <c r="O2927" i="7" s="1"/>
  <c r="F2928" i="7"/>
  <c r="O2928" i="7" s="1"/>
  <c r="F2929" i="7"/>
  <c r="O2929" i="7" s="1"/>
  <c r="F2930" i="7"/>
  <c r="O2930" i="7" s="1"/>
  <c r="F2931" i="7"/>
  <c r="O2931" i="7" s="1"/>
  <c r="F2932" i="7"/>
  <c r="O2932" i="7" s="1"/>
  <c r="F2933" i="7"/>
  <c r="O2933" i="7" s="1"/>
  <c r="F2934" i="7"/>
  <c r="O2934" i="7" s="1"/>
  <c r="F2935" i="7"/>
  <c r="O2935" i="7" s="1"/>
  <c r="F2936" i="7"/>
  <c r="O2936" i="7" s="1"/>
  <c r="F2937" i="7"/>
  <c r="O2937" i="7" s="1"/>
  <c r="F2938" i="7"/>
  <c r="O2938" i="7" s="1"/>
  <c r="F2939" i="7"/>
  <c r="O2939" i="7" s="1"/>
  <c r="F2940" i="7"/>
  <c r="O2940" i="7" s="1"/>
  <c r="F2941" i="7"/>
  <c r="O2941" i="7" s="1"/>
  <c r="F2942" i="7"/>
  <c r="O2942" i="7" s="1"/>
  <c r="F2943" i="7"/>
  <c r="O2943" i="7" s="1"/>
  <c r="F2944" i="7"/>
  <c r="O2944" i="7" s="1"/>
  <c r="F2945" i="7"/>
  <c r="O2945" i="7" s="1"/>
  <c r="F2946" i="7"/>
  <c r="O2946" i="7" s="1"/>
  <c r="F2947" i="7"/>
  <c r="O2947" i="7" s="1"/>
  <c r="F2948" i="7"/>
  <c r="O2948" i="7" s="1"/>
  <c r="F2949" i="7"/>
  <c r="O2949" i="7" s="1"/>
  <c r="F2950" i="7"/>
  <c r="O2950" i="7" s="1"/>
  <c r="F2951" i="7"/>
  <c r="O2951" i="7" s="1"/>
  <c r="F2952" i="7"/>
  <c r="O2952" i="7" s="1"/>
  <c r="F2953" i="7"/>
  <c r="O2953" i="7" s="1"/>
  <c r="F2954" i="7"/>
  <c r="O2954" i="7" s="1"/>
  <c r="F2955" i="7"/>
  <c r="O2955" i="7" s="1"/>
  <c r="F2956" i="7"/>
  <c r="O2956" i="7" s="1"/>
  <c r="F2957" i="7"/>
  <c r="O2957" i="7" s="1"/>
  <c r="F2958" i="7"/>
  <c r="O2958" i="7" s="1"/>
  <c r="F2959" i="7"/>
  <c r="O2959" i="7" s="1"/>
  <c r="F2960" i="7"/>
  <c r="O2960" i="7" s="1"/>
  <c r="F2961" i="7"/>
  <c r="O2961" i="7" s="1"/>
  <c r="F2962" i="7"/>
  <c r="O2962" i="7" s="1"/>
  <c r="F2963" i="7"/>
  <c r="O2963" i="7" s="1"/>
  <c r="F2964" i="7"/>
  <c r="O2964" i="7" s="1"/>
  <c r="F2965" i="7"/>
  <c r="O2965" i="7" s="1"/>
  <c r="F2966" i="7"/>
  <c r="O2966" i="7" s="1"/>
  <c r="F2967" i="7"/>
  <c r="O2967" i="7" s="1"/>
  <c r="F2968" i="7"/>
  <c r="O2968" i="7" s="1"/>
  <c r="F2969" i="7"/>
  <c r="O2969" i="7" s="1"/>
  <c r="F2970" i="7"/>
  <c r="O2970" i="7" s="1"/>
  <c r="F2971" i="7"/>
  <c r="O2971" i="7" s="1"/>
  <c r="F2972" i="7"/>
  <c r="O2972" i="7" s="1"/>
  <c r="F2973" i="7"/>
  <c r="O2973" i="7" s="1"/>
  <c r="F2974" i="7"/>
  <c r="O2974" i="7" s="1"/>
  <c r="F2975" i="7"/>
  <c r="O2975" i="7" s="1"/>
  <c r="F2976" i="7"/>
  <c r="O2976" i="7" s="1"/>
  <c r="F2977" i="7"/>
  <c r="O2977" i="7" s="1"/>
  <c r="F2978" i="7"/>
  <c r="O2978" i="7" s="1"/>
  <c r="F2979" i="7"/>
  <c r="O2979" i="7" s="1"/>
  <c r="F2980" i="7"/>
  <c r="O2980" i="7" s="1"/>
  <c r="F2981" i="7"/>
  <c r="O2981" i="7" s="1"/>
  <c r="F2982" i="7"/>
  <c r="O2982" i="7" s="1"/>
  <c r="F2983" i="7"/>
  <c r="O2983" i="7" s="1"/>
  <c r="F2984" i="7"/>
  <c r="O2984" i="7" s="1"/>
  <c r="F2985" i="7"/>
  <c r="O2985" i="7" s="1"/>
  <c r="F2986" i="7"/>
  <c r="O2986" i="7" s="1"/>
  <c r="F2987" i="7"/>
  <c r="O2987" i="7" s="1"/>
  <c r="F2988" i="7"/>
  <c r="O2988" i="7" s="1"/>
  <c r="F2989" i="7"/>
  <c r="O2989" i="7" s="1"/>
  <c r="F2990" i="7"/>
  <c r="O2990" i="7" s="1"/>
  <c r="F2991" i="7"/>
  <c r="O2991" i="7" s="1"/>
  <c r="F2992" i="7"/>
  <c r="O2992" i="7" s="1"/>
  <c r="F2993" i="7"/>
  <c r="O2993" i="7" s="1"/>
  <c r="F2994" i="7"/>
  <c r="O2994" i="7" s="1"/>
  <c r="F2995" i="7"/>
  <c r="O2995" i="7" s="1"/>
  <c r="F2996" i="7"/>
  <c r="O2996" i="7" s="1"/>
  <c r="F2997" i="7"/>
  <c r="O2997" i="7" s="1"/>
  <c r="F2998" i="7"/>
  <c r="O2998" i="7" s="1"/>
  <c r="F2999" i="7"/>
  <c r="O2999" i="7" s="1"/>
  <c r="F3000" i="7"/>
  <c r="O3000" i="7" s="1"/>
  <c r="F3001" i="7"/>
  <c r="O3001" i="7" s="1"/>
  <c r="F3002" i="7"/>
  <c r="O3002" i="7" s="1"/>
  <c r="F3003" i="7"/>
  <c r="O3003" i="7" s="1"/>
  <c r="F3004" i="7"/>
  <c r="O3004" i="7" s="1"/>
  <c r="F3005" i="7"/>
  <c r="O3005" i="7" s="1"/>
  <c r="F3006" i="7"/>
  <c r="O3006" i="7" s="1"/>
  <c r="F3007" i="7"/>
  <c r="O3007" i="7" s="1"/>
  <c r="F3008" i="7"/>
  <c r="O3008" i="7" s="1"/>
  <c r="F3009" i="7"/>
  <c r="O3009" i="7" s="1"/>
  <c r="F3010" i="7"/>
  <c r="O3010" i="7" s="1"/>
  <c r="F3011" i="7"/>
  <c r="O3011" i="7" s="1"/>
  <c r="F3012" i="7"/>
  <c r="O3012" i="7" s="1"/>
  <c r="F3013" i="7"/>
  <c r="O3013" i="7" s="1"/>
  <c r="F3014" i="7"/>
  <c r="O3014" i="7" s="1"/>
  <c r="F3015" i="7"/>
  <c r="O3015" i="7" s="1"/>
  <c r="F3016" i="7"/>
  <c r="O3016" i="7" s="1"/>
  <c r="F3017" i="7"/>
  <c r="O3017" i="7" s="1"/>
  <c r="F3018" i="7"/>
  <c r="O3018" i="7" s="1"/>
  <c r="F3019" i="7"/>
  <c r="O3019" i="7" s="1"/>
  <c r="F3020" i="7"/>
  <c r="O3020" i="7" s="1"/>
  <c r="F3021" i="7"/>
  <c r="O3021" i="7" s="1"/>
  <c r="F3022" i="7"/>
  <c r="O3022" i="7" s="1"/>
  <c r="F3023" i="7"/>
  <c r="O3023" i="7" s="1"/>
  <c r="F3024" i="7"/>
  <c r="O3024" i="7" s="1"/>
  <c r="F3025" i="7"/>
  <c r="O3025" i="7" s="1"/>
  <c r="F3026" i="7"/>
  <c r="O3026" i="7" s="1"/>
  <c r="F3027" i="7"/>
  <c r="O3027" i="7" s="1"/>
  <c r="F3028" i="7"/>
  <c r="O3028" i="7" s="1"/>
  <c r="F3029" i="7"/>
  <c r="O3029" i="7" s="1"/>
  <c r="F3030" i="7"/>
  <c r="O3030" i="7" s="1"/>
  <c r="F3031" i="7"/>
  <c r="O3031" i="7" s="1"/>
  <c r="F3032" i="7"/>
  <c r="O3032" i="7" s="1"/>
  <c r="F3033" i="7"/>
  <c r="O3033" i="7" s="1"/>
  <c r="F3034" i="7"/>
  <c r="O3034" i="7" s="1"/>
  <c r="F3035" i="7"/>
  <c r="O3035" i="7" s="1"/>
  <c r="F3036" i="7"/>
  <c r="O3036" i="7" s="1"/>
  <c r="F3037" i="7"/>
  <c r="O3037" i="7" s="1"/>
  <c r="F3038" i="7"/>
  <c r="O3038" i="7" s="1"/>
  <c r="F3039" i="7"/>
  <c r="O3039" i="7" s="1"/>
  <c r="F3040" i="7"/>
  <c r="O3040" i="7" s="1"/>
  <c r="F3041" i="7"/>
  <c r="O3041" i="7" s="1"/>
  <c r="F3042" i="7"/>
  <c r="O3042" i="7" s="1"/>
  <c r="F3043" i="7"/>
  <c r="O3043" i="7" s="1"/>
  <c r="F3044" i="7"/>
  <c r="O3044" i="7" s="1"/>
  <c r="F3045" i="7"/>
  <c r="O3045" i="7" s="1"/>
  <c r="F3046" i="7"/>
  <c r="O3046" i="7" s="1"/>
  <c r="F3047" i="7"/>
  <c r="O3047" i="7" s="1"/>
  <c r="F3048" i="7"/>
  <c r="O3048" i="7" s="1"/>
  <c r="F3049" i="7"/>
  <c r="O3049" i="7" s="1"/>
  <c r="F3050" i="7"/>
  <c r="O3050" i="7" s="1"/>
  <c r="F3051" i="7"/>
  <c r="O3051" i="7" s="1"/>
  <c r="F3052" i="7"/>
  <c r="O3052" i="7" s="1"/>
  <c r="F3053" i="7"/>
  <c r="O3053" i="7" s="1"/>
  <c r="F3054" i="7"/>
  <c r="O3054" i="7" s="1"/>
  <c r="F3055" i="7"/>
  <c r="O3055" i="7" s="1"/>
  <c r="F3056" i="7"/>
  <c r="O3056" i="7" s="1"/>
  <c r="F3057" i="7"/>
  <c r="O3057" i="7" s="1"/>
  <c r="F3058" i="7"/>
  <c r="O3058" i="7" s="1"/>
  <c r="F3059" i="7"/>
  <c r="O3059" i="7" s="1"/>
  <c r="F3060" i="7"/>
  <c r="O3060" i="7" s="1"/>
  <c r="F3061" i="7"/>
  <c r="O3061" i="7" s="1"/>
  <c r="F3062" i="7"/>
  <c r="O3062" i="7" s="1"/>
  <c r="F3063" i="7"/>
  <c r="O3063" i="7" s="1"/>
  <c r="F3064" i="7"/>
  <c r="O3064" i="7" s="1"/>
  <c r="F3065" i="7"/>
  <c r="O3065" i="7" s="1"/>
  <c r="F3066" i="7"/>
  <c r="O3066" i="7" s="1"/>
  <c r="F3067" i="7"/>
  <c r="O3067" i="7" s="1"/>
  <c r="F3068" i="7"/>
  <c r="O3068" i="7" s="1"/>
  <c r="F3069" i="7"/>
  <c r="O3069" i="7" s="1"/>
  <c r="F3070" i="7"/>
  <c r="O3070" i="7" s="1"/>
  <c r="F3071" i="7"/>
  <c r="O3071" i="7" s="1"/>
  <c r="F3072" i="7"/>
  <c r="O3072" i="7" s="1"/>
  <c r="F3073" i="7"/>
  <c r="O3073" i="7" s="1"/>
  <c r="F3074" i="7"/>
  <c r="O3074" i="7" s="1"/>
  <c r="F3075" i="7"/>
  <c r="O3075" i="7" s="1"/>
  <c r="F3076" i="7"/>
  <c r="O3076" i="7" s="1"/>
  <c r="F3077" i="7"/>
  <c r="O3077" i="7" s="1"/>
  <c r="F3078" i="7"/>
  <c r="O3078" i="7" s="1"/>
  <c r="F3079" i="7"/>
  <c r="O3079" i="7" s="1"/>
  <c r="F3080" i="7"/>
  <c r="O3080" i="7" s="1"/>
  <c r="F3081" i="7"/>
  <c r="O3081" i="7" s="1"/>
  <c r="F3082" i="7"/>
  <c r="O3082" i="7" s="1"/>
  <c r="F3083" i="7"/>
  <c r="O3083" i="7" s="1"/>
  <c r="F3084" i="7"/>
  <c r="O3084" i="7" s="1"/>
  <c r="F3085" i="7"/>
  <c r="O3085" i="7" s="1"/>
  <c r="F3086" i="7"/>
  <c r="O3086" i="7" s="1"/>
  <c r="F3087" i="7"/>
  <c r="O3087" i="7" s="1"/>
  <c r="F3088" i="7"/>
  <c r="O3088" i="7" s="1"/>
  <c r="F3089" i="7"/>
  <c r="O3089" i="7" s="1"/>
  <c r="F3090" i="7"/>
  <c r="O3090" i="7" s="1"/>
  <c r="F3091" i="7"/>
  <c r="O3091" i="7" s="1"/>
  <c r="F3092" i="7"/>
  <c r="O3092" i="7" s="1"/>
  <c r="F3093" i="7"/>
  <c r="O3093" i="7" s="1"/>
  <c r="F3094" i="7"/>
  <c r="O3094" i="7" s="1"/>
  <c r="F3095" i="7"/>
  <c r="O3095" i="7" s="1"/>
  <c r="F3096" i="7"/>
  <c r="O3096" i="7" s="1"/>
  <c r="F3097" i="7"/>
  <c r="O3097" i="7" s="1"/>
  <c r="F3098" i="7"/>
  <c r="O3098" i="7" s="1"/>
  <c r="F3099" i="7"/>
  <c r="O3099" i="7" s="1"/>
  <c r="F3100" i="7"/>
  <c r="O3100" i="7" s="1"/>
  <c r="F3101" i="7"/>
  <c r="O3101" i="7" s="1"/>
  <c r="F3102" i="7"/>
  <c r="O3102" i="7" s="1"/>
  <c r="F3103" i="7"/>
  <c r="O3103" i="7" s="1"/>
  <c r="F3104" i="7"/>
  <c r="O3104" i="7" s="1"/>
  <c r="F3105" i="7"/>
  <c r="O3105" i="7" s="1"/>
  <c r="F3106" i="7"/>
  <c r="O3106" i="7" s="1"/>
  <c r="F3107" i="7"/>
  <c r="O3107" i="7" s="1"/>
  <c r="F3108" i="7"/>
  <c r="O3108" i="7" s="1"/>
  <c r="F3109" i="7"/>
  <c r="O3109" i="7" s="1"/>
  <c r="F3110" i="7"/>
  <c r="O3110" i="7" s="1"/>
  <c r="F3111" i="7"/>
  <c r="O3111" i="7" s="1"/>
  <c r="F3112" i="7"/>
  <c r="O3112" i="7" s="1"/>
  <c r="F3113" i="7"/>
  <c r="O3113" i="7" s="1"/>
  <c r="F3114" i="7"/>
  <c r="O3114" i="7" s="1"/>
  <c r="F3115" i="7"/>
  <c r="O3115" i="7" s="1"/>
  <c r="F3116" i="7"/>
  <c r="O3116" i="7" s="1"/>
  <c r="F3117" i="7"/>
  <c r="O3117" i="7" s="1"/>
  <c r="F3118" i="7"/>
  <c r="O3118" i="7" s="1"/>
  <c r="F3119" i="7"/>
  <c r="O3119" i="7" s="1"/>
  <c r="F3120" i="7"/>
  <c r="O3120" i="7" s="1"/>
  <c r="F3121" i="7"/>
  <c r="O3121" i="7" s="1"/>
  <c r="F3122" i="7"/>
  <c r="O3122" i="7" s="1"/>
  <c r="F3123" i="7"/>
  <c r="O3123" i="7" s="1"/>
  <c r="F3124" i="7"/>
  <c r="O3124" i="7" s="1"/>
  <c r="F3125" i="7"/>
  <c r="O3125" i="7" s="1"/>
  <c r="F3126" i="7"/>
  <c r="O3126" i="7" s="1"/>
  <c r="F3127" i="7"/>
  <c r="O3127" i="7" s="1"/>
  <c r="F3128" i="7"/>
  <c r="O3128" i="7" s="1"/>
  <c r="F3129" i="7"/>
  <c r="O3129" i="7" s="1"/>
  <c r="F3130" i="7"/>
  <c r="O3130" i="7" s="1"/>
  <c r="F3131" i="7"/>
  <c r="O3131" i="7" s="1"/>
  <c r="F3132" i="7"/>
  <c r="O3132" i="7" s="1"/>
  <c r="F3133" i="7"/>
  <c r="O3133" i="7" s="1"/>
  <c r="F3134" i="7"/>
  <c r="O3134" i="7" s="1"/>
  <c r="F3135" i="7"/>
  <c r="O3135" i="7" s="1"/>
  <c r="F3136" i="7"/>
  <c r="O3136" i="7" s="1"/>
  <c r="F3137" i="7"/>
  <c r="O3137" i="7" s="1"/>
  <c r="F3138" i="7"/>
  <c r="O3138" i="7" s="1"/>
  <c r="F3139" i="7"/>
  <c r="O3139" i="7" s="1"/>
  <c r="F3140" i="7"/>
  <c r="O3140" i="7" s="1"/>
  <c r="F3141" i="7"/>
  <c r="O3141" i="7" s="1"/>
  <c r="F3142" i="7"/>
  <c r="O3142" i="7" s="1"/>
  <c r="F3143" i="7"/>
  <c r="O3143" i="7" s="1"/>
  <c r="F3144" i="7"/>
  <c r="O3144" i="7" s="1"/>
  <c r="F3145" i="7"/>
  <c r="O3145" i="7" s="1"/>
  <c r="F3146" i="7"/>
  <c r="O3146" i="7" s="1"/>
  <c r="F3147" i="7"/>
  <c r="O3147" i="7" s="1"/>
  <c r="F3148" i="7"/>
  <c r="O3148" i="7" s="1"/>
  <c r="F3149" i="7"/>
  <c r="O3149" i="7" s="1"/>
  <c r="F3150" i="7"/>
  <c r="O3150" i="7" s="1"/>
  <c r="F3151" i="7"/>
  <c r="O3151" i="7" s="1"/>
  <c r="F3152" i="7"/>
  <c r="O3152" i="7" s="1"/>
  <c r="F3153" i="7"/>
  <c r="O3153" i="7" s="1"/>
  <c r="F3154" i="7"/>
  <c r="O3154" i="7" s="1"/>
  <c r="F3155" i="7"/>
  <c r="O3155" i="7" s="1"/>
  <c r="F3156" i="7"/>
  <c r="O3156" i="7" s="1"/>
  <c r="F3157" i="7"/>
  <c r="O3157" i="7" s="1"/>
  <c r="F3158" i="7"/>
  <c r="O3158" i="7" s="1"/>
  <c r="F3159" i="7"/>
  <c r="O3159" i="7" s="1"/>
  <c r="F3160" i="7"/>
  <c r="O3160" i="7" s="1"/>
  <c r="F3161" i="7"/>
  <c r="O3161" i="7" s="1"/>
  <c r="F3162" i="7"/>
  <c r="O3162" i="7" s="1"/>
  <c r="F3163" i="7"/>
  <c r="O3163" i="7" s="1"/>
  <c r="F3164" i="7"/>
  <c r="O3164" i="7" s="1"/>
  <c r="F3165" i="7"/>
  <c r="O3165" i="7" s="1"/>
  <c r="F3166" i="7"/>
  <c r="O3166" i="7" s="1"/>
  <c r="F3167" i="7"/>
  <c r="O3167" i="7" s="1"/>
  <c r="F3168" i="7"/>
  <c r="O3168" i="7" s="1"/>
  <c r="F3169" i="7"/>
  <c r="O3169" i="7" s="1"/>
  <c r="F3170" i="7"/>
  <c r="O3170" i="7" s="1"/>
  <c r="F3171" i="7"/>
  <c r="O3171" i="7" s="1"/>
  <c r="F3172" i="7"/>
  <c r="O3172" i="7" s="1"/>
  <c r="F3173" i="7"/>
  <c r="O3173" i="7" s="1"/>
  <c r="F3174" i="7"/>
  <c r="O3174" i="7" s="1"/>
  <c r="F3175" i="7"/>
  <c r="O3175" i="7" s="1"/>
  <c r="F3176" i="7"/>
  <c r="O3176" i="7" s="1"/>
  <c r="F3177" i="7"/>
  <c r="O3177" i="7" s="1"/>
  <c r="F3178" i="7"/>
  <c r="O3178" i="7" s="1"/>
  <c r="F3179" i="7"/>
  <c r="O3179" i="7" s="1"/>
  <c r="F3180" i="7"/>
  <c r="O3180" i="7" s="1"/>
  <c r="F3181" i="7"/>
  <c r="O3181" i="7" s="1"/>
  <c r="F3182" i="7"/>
  <c r="O3182" i="7" s="1"/>
  <c r="F3183" i="7"/>
  <c r="O3183" i="7" s="1"/>
  <c r="F3184" i="7"/>
  <c r="O3184" i="7" s="1"/>
  <c r="F3185" i="7"/>
  <c r="O3185" i="7" s="1"/>
  <c r="F3186" i="7"/>
  <c r="O3186" i="7" s="1"/>
  <c r="F3187" i="7"/>
  <c r="O3187" i="7" s="1"/>
  <c r="F3188" i="7"/>
  <c r="O3188" i="7" s="1"/>
  <c r="F3189" i="7"/>
  <c r="O3189" i="7" s="1"/>
  <c r="F3190" i="7"/>
  <c r="O3190" i="7" s="1"/>
  <c r="F3191" i="7"/>
  <c r="O3191" i="7" s="1"/>
  <c r="F3192" i="7"/>
  <c r="O3192" i="7" s="1"/>
  <c r="F3193" i="7"/>
  <c r="O3193" i="7" s="1"/>
  <c r="F3194" i="7"/>
  <c r="O3194" i="7" s="1"/>
  <c r="F3195" i="7"/>
  <c r="O3195" i="7" s="1"/>
  <c r="F3196" i="7"/>
  <c r="O3196" i="7" s="1"/>
  <c r="F3197" i="7"/>
  <c r="O3197" i="7" s="1"/>
  <c r="F3198" i="7"/>
  <c r="O3198" i="7" s="1"/>
  <c r="F3199" i="7"/>
  <c r="O3199" i="7" s="1"/>
  <c r="F3200" i="7"/>
  <c r="O3200" i="7" s="1"/>
  <c r="F3201" i="7"/>
  <c r="O3201" i="7" s="1"/>
  <c r="F3202" i="7"/>
  <c r="O3202" i="7" s="1"/>
  <c r="F3203" i="7"/>
  <c r="O3203" i="7" s="1"/>
  <c r="F3204" i="7"/>
  <c r="O3204" i="7" s="1"/>
  <c r="F3205" i="7"/>
  <c r="O3205" i="7" s="1"/>
  <c r="F3206" i="7"/>
  <c r="O3206" i="7" s="1"/>
  <c r="F3207" i="7"/>
  <c r="O3207" i="7" s="1"/>
  <c r="F3208" i="7"/>
  <c r="O3208" i="7" s="1"/>
  <c r="F3209" i="7"/>
  <c r="O3209" i="7" s="1"/>
  <c r="F3210" i="7"/>
  <c r="O3210" i="7" s="1"/>
  <c r="F3211" i="7"/>
  <c r="O3211" i="7" s="1"/>
  <c r="F3212" i="7"/>
  <c r="O3212" i="7" s="1"/>
  <c r="F3213" i="7"/>
  <c r="O3213" i="7" s="1"/>
  <c r="F3214" i="7"/>
  <c r="O3214" i="7" s="1"/>
  <c r="F3215" i="7"/>
  <c r="O3215" i="7" s="1"/>
  <c r="F3216" i="7"/>
  <c r="O3216" i="7" s="1"/>
  <c r="F3217" i="7"/>
  <c r="O3217" i="7" s="1"/>
  <c r="F3218" i="7"/>
  <c r="O3218" i="7" s="1"/>
  <c r="F3219" i="7"/>
  <c r="O3219" i="7" s="1"/>
  <c r="F3220" i="7"/>
  <c r="O3220" i="7" s="1"/>
  <c r="F3221" i="7"/>
  <c r="O3221" i="7" s="1"/>
  <c r="F3222" i="7"/>
  <c r="O3222" i="7" s="1"/>
  <c r="F3223" i="7"/>
  <c r="O3223" i="7" s="1"/>
  <c r="F3224" i="7"/>
  <c r="O3224" i="7" s="1"/>
  <c r="F3225" i="7"/>
  <c r="O3225" i="7" s="1"/>
  <c r="F3226" i="7"/>
  <c r="O3226" i="7" s="1"/>
  <c r="F3227" i="7"/>
  <c r="O3227" i="7" s="1"/>
  <c r="F3228" i="7"/>
  <c r="O3228" i="7" s="1"/>
  <c r="F3229" i="7"/>
  <c r="O3229" i="7" s="1"/>
  <c r="F3230" i="7"/>
  <c r="O3230" i="7" s="1"/>
  <c r="F3231" i="7"/>
  <c r="O3231" i="7" s="1"/>
  <c r="F3232" i="7"/>
  <c r="O3232" i="7" s="1"/>
  <c r="F3233" i="7"/>
  <c r="O3233" i="7" s="1"/>
  <c r="F3234" i="7"/>
  <c r="O3234" i="7" s="1"/>
  <c r="F3235" i="7"/>
  <c r="O3235" i="7" s="1"/>
  <c r="F3236" i="7"/>
  <c r="O3236" i="7" s="1"/>
  <c r="F3237" i="7"/>
  <c r="O3237" i="7" s="1"/>
  <c r="F3238" i="7"/>
  <c r="O3238" i="7" s="1"/>
  <c r="F3239" i="7"/>
  <c r="O3239" i="7" s="1"/>
  <c r="F3240" i="7"/>
  <c r="O3240" i="7" s="1"/>
  <c r="F3241" i="7"/>
  <c r="O3241" i="7" s="1"/>
  <c r="F3242" i="7"/>
  <c r="O3242" i="7" s="1"/>
  <c r="F3243" i="7"/>
  <c r="O3243" i="7" s="1"/>
  <c r="F3244" i="7"/>
  <c r="O3244" i="7" s="1"/>
  <c r="F3245" i="7"/>
  <c r="O3245" i="7" s="1"/>
  <c r="F3246" i="7"/>
  <c r="O3246" i="7" s="1"/>
  <c r="F3247" i="7"/>
  <c r="O3247" i="7" s="1"/>
  <c r="F3248" i="7"/>
  <c r="O3248" i="7" s="1"/>
  <c r="F3249" i="7"/>
  <c r="O3249" i="7" s="1"/>
  <c r="F3250" i="7"/>
  <c r="O3250" i="7" s="1"/>
  <c r="F3251" i="7"/>
  <c r="O3251" i="7" s="1"/>
  <c r="F3252" i="7"/>
  <c r="O3252" i="7" s="1"/>
  <c r="F3253" i="7"/>
  <c r="O3253" i="7" s="1"/>
  <c r="F3254" i="7"/>
  <c r="O3254" i="7" s="1"/>
  <c r="F3255" i="7"/>
  <c r="O3255" i="7" s="1"/>
  <c r="F3256" i="7"/>
  <c r="O3256" i="7" s="1"/>
  <c r="F3257" i="7"/>
  <c r="O3257" i="7" s="1"/>
  <c r="F3258" i="7"/>
  <c r="O3258" i="7" s="1"/>
  <c r="F3259" i="7"/>
  <c r="O3259" i="7" s="1"/>
  <c r="F3260" i="7"/>
  <c r="O3260" i="7" s="1"/>
  <c r="F3261" i="7"/>
  <c r="O3261" i="7" s="1"/>
  <c r="F3262" i="7"/>
  <c r="O3262" i="7" s="1"/>
  <c r="F3263" i="7"/>
  <c r="O3263" i="7" s="1"/>
  <c r="F3264" i="7"/>
  <c r="O3264" i="7" s="1"/>
  <c r="F3265" i="7"/>
  <c r="O3265" i="7" s="1"/>
  <c r="F3266" i="7"/>
  <c r="O3266" i="7" s="1"/>
  <c r="F3267" i="7"/>
  <c r="O3267" i="7" s="1"/>
  <c r="F3268" i="7"/>
  <c r="O3268" i="7" s="1"/>
  <c r="F3269" i="7"/>
  <c r="O3269" i="7" s="1"/>
  <c r="F3270" i="7"/>
  <c r="O3270" i="7" s="1"/>
  <c r="F3271" i="7"/>
  <c r="O3271" i="7" s="1"/>
  <c r="F3272" i="7"/>
  <c r="O3272" i="7" s="1"/>
  <c r="F3273" i="7"/>
  <c r="O3273" i="7" s="1"/>
  <c r="F3274" i="7"/>
  <c r="O3274" i="7" s="1"/>
  <c r="F3275" i="7"/>
  <c r="O3275" i="7" s="1"/>
  <c r="F3276" i="7"/>
  <c r="O3276" i="7" s="1"/>
  <c r="F3277" i="7"/>
  <c r="O3277" i="7" s="1"/>
  <c r="F3278" i="7"/>
  <c r="O3278" i="7" s="1"/>
  <c r="F3279" i="7"/>
  <c r="O3279" i="7" s="1"/>
  <c r="F3280" i="7"/>
  <c r="O3280" i="7" s="1"/>
  <c r="F3281" i="7"/>
  <c r="O3281" i="7" s="1"/>
  <c r="F3282" i="7"/>
  <c r="O3282" i="7" s="1"/>
  <c r="F3283" i="7"/>
  <c r="O3283" i="7" s="1"/>
  <c r="F3284" i="7"/>
  <c r="O3284" i="7" s="1"/>
  <c r="F3285" i="7"/>
  <c r="O3285" i="7" s="1"/>
  <c r="F3286" i="7"/>
  <c r="O3286" i="7" s="1"/>
  <c r="F3287" i="7"/>
  <c r="O3287" i="7" s="1"/>
  <c r="F3288" i="7"/>
  <c r="O3288" i="7" s="1"/>
  <c r="F3289" i="7"/>
  <c r="O3289" i="7" s="1"/>
  <c r="F3290" i="7"/>
  <c r="O3290" i="7" s="1"/>
  <c r="F3291" i="7"/>
  <c r="O3291" i="7" s="1"/>
  <c r="F3292" i="7"/>
  <c r="O3292" i="7" s="1"/>
  <c r="F3293" i="7"/>
  <c r="O3293" i="7" s="1"/>
  <c r="F3294" i="7"/>
  <c r="O3294" i="7" s="1"/>
  <c r="F3295" i="7"/>
  <c r="O3295" i="7" s="1"/>
  <c r="F3296" i="7"/>
  <c r="O3296" i="7" s="1"/>
  <c r="F3297" i="7"/>
  <c r="O3297" i="7" s="1"/>
  <c r="F3298" i="7"/>
  <c r="O3298" i="7" s="1"/>
  <c r="F3299" i="7"/>
  <c r="O3299" i="7" s="1"/>
  <c r="F3300" i="7"/>
  <c r="O3300" i="7" s="1"/>
  <c r="F3301" i="7"/>
  <c r="O3301" i="7" s="1"/>
  <c r="F3302" i="7"/>
  <c r="O3302" i="7" s="1"/>
  <c r="F3303" i="7"/>
  <c r="O3303" i="7" s="1"/>
  <c r="F3304" i="7"/>
  <c r="O3304" i="7" s="1"/>
  <c r="F3305" i="7"/>
  <c r="O3305" i="7" s="1"/>
  <c r="F3306" i="7"/>
  <c r="O3306" i="7" s="1"/>
  <c r="F3307" i="7"/>
  <c r="O3307" i="7" s="1"/>
  <c r="F3308" i="7"/>
  <c r="O3308" i="7" s="1"/>
  <c r="F3309" i="7"/>
  <c r="O3309" i="7" s="1"/>
  <c r="F3310" i="7"/>
  <c r="O3310" i="7" s="1"/>
  <c r="F3311" i="7"/>
  <c r="O3311" i="7" s="1"/>
  <c r="F3312" i="7"/>
  <c r="O3312" i="7" s="1"/>
  <c r="F3313" i="7"/>
  <c r="O3313" i="7" s="1"/>
  <c r="F3314" i="7"/>
  <c r="O3314" i="7" s="1"/>
  <c r="F3315" i="7"/>
  <c r="O3315" i="7" s="1"/>
  <c r="F3316" i="7"/>
  <c r="O3316" i="7" s="1"/>
  <c r="F3317" i="7"/>
  <c r="O3317" i="7" s="1"/>
  <c r="F3318" i="7"/>
  <c r="O3318" i="7" s="1"/>
  <c r="F3319" i="7"/>
  <c r="O3319" i="7" s="1"/>
  <c r="F3320" i="7"/>
  <c r="O3320" i="7" s="1"/>
  <c r="F3321" i="7"/>
  <c r="O3321" i="7" s="1"/>
  <c r="F3322" i="7"/>
  <c r="O3322" i="7" s="1"/>
  <c r="F3323" i="7"/>
  <c r="O3323" i="7" s="1"/>
  <c r="F3324" i="7"/>
  <c r="O3324" i="7" s="1"/>
  <c r="F3325" i="7"/>
  <c r="O3325" i="7" s="1"/>
  <c r="F3326" i="7"/>
  <c r="O3326" i="7" s="1"/>
  <c r="F3327" i="7"/>
  <c r="O3327" i="7" s="1"/>
  <c r="F3328" i="7"/>
  <c r="O3328" i="7" s="1"/>
  <c r="F3329" i="7"/>
  <c r="O3329" i="7" s="1"/>
  <c r="F3330" i="7"/>
  <c r="O3330" i="7" s="1"/>
  <c r="F3331" i="7"/>
  <c r="O3331" i="7" s="1"/>
  <c r="F3332" i="7"/>
  <c r="O3332" i="7" s="1"/>
  <c r="F3333" i="7"/>
  <c r="O3333" i="7" s="1"/>
  <c r="F3334" i="7"/>
  <c r="O3334" i="7" s="1"/>
  <c r="F3335" i="7"/>
  <c r="O3335" i="7" s="1"/>
  <c r="F3336" i="7"/>
  <c r="O3336" i="7" s="1"/>
  <c r="F3337" i="7"/>
  <c r="O3337" i="7" s="1"/>
  <c r="F3338" i="7"/>
  <c r="O3338" i="7" s="1"/>
  <c r="F3339" i="7"/>
  <c r="O3339" i="7" s="1"/>
  <c r="F3340" i="7"/>
  <c r="O3340" i="7" s="1"/>
  <c r="F3341" i="7"/>
  <c r="O3341" i="7" s="1"/>
  <c r="F3342" i="7"/>
  <c r="O3342" i="7" s="1"/>
  <c r="F3343" i="7"/>
  <c r="O3343" i="7" s="1"/>
  <c r="F3344" i="7"/>
  <c r="O3344" i="7" s="1"/>
  <c r="F3345" i="7"/>
  <c r="O3345" i="7" s="1"/>
  <c r="F3346" i="7"/>
  <c r="O3346" i="7" s="1"/>
  <c r="F3347" i="7"/>
  <c r="O3347" i="7" s="1"/>
  <c r="F3348" i="7"/>
  <c r="O3348" i="7" s="1"/>
  <c r="F3349" i="7"/>
  <c r="O3349" i="7" s="1"/>
  <c r="F3350" i="7"/>
  <c r="O3350" i="7" s="1"/>
  <c r="F3351" i="7"/>
  <c r="O3351" i="7" s="1"/>
  <c r="F3352" i="7"/>
  <c r="O3352" i="7" s="1"/>
  <c r="F3353" i="7"/>
  <c r="O3353" i="7" s="1"/>
  <c r="F3354" i="7"/>
  <c r="O3354" i="7" s="1"/>
  <c r="F3355" i="7"/>
  <c r="O3355" i="7" s="1"/>
  <c r="F3356" i="7"/>
  <c r="O3356" i="7" s="1"/>
  <c r="F3357" i="7"/>
  <c r="O3357" i="7" s="1"/>
  <c r="F3358" i="7"/>
  <c r="O3358" i="7" s="1"/>
  <c r="F3359" i="7"/>
  <c r="O3359" i="7" s="1"/>
  <c r="F3360" i="7"/>
  <c r="O3360" i="7" s="1"/>
  <c r="F3361" i="7"/>
  <c r="O3361" i="7" s="1"/>
  <c r="F3362" i="7"/>
  <c r="O3362" i="7" s="1"/>
  <c r="F3363" i="7"/>
  <c r="O3363" i="7" s="1"/>
  <c r="F3364" i="7"/>
  <c r="O3364" i="7" s="1"/>
  <c r="F3365" i="7"/>
  <c r="O3365" i="7" s="1"/>
  <c r="F3366" i="7"/>
  <c r="O3366" i="7" s="1"/>
  <c r="F3367" i="7"/>
  <c r="O3367" i="7" s="1"/>
  <c r="F3368" i="7"/>
  <c r="O3368" i="7" s="1"/>
  <c r="F3369" i="7"/>
  <c r="O3369" i="7" s="1"/>
  <c r="F3370" i="7"/>
  <c r="O3370" i="7" s="1"/>
  <c r="F3371" i="7"/>
  <c r="O3371" i="7" s="1"/>
  <c r="F3372" i="7"/>
  <c r="O3372" i="7" s="1"/>
  <c r="F3373" i="7"/>
  <c r="O3373" i="7" s="1"/>
  <c r="F3374" i="7"/>
  <c r="O3374" i="7" s="1"/>
  <c r="F3375" i="7"/>
  <c r="O3375" i="7" s="1"/>
  <c r="F3376" i="7"/>
  <c r="O3376" i="7" s="1"/>
  <c r="F3377" i="7"/>
  <c r="O3377" i="7" s="1"/>
  <c r="F3378" i="7"/>
  <c r="O3378" i="7" s="1"/>
  <c r="F3379" i="7"/>
  <c r="O3379" i="7" s="1"/>
  <c r="F3380" i="7"/>
  <c r="O3380" i="7" s="1"/>
  <c r="F3381" i="7"/>
  <c r="O3381" i="7" s="1"/>
  <c r="F3382" i="7"/>
  <c r="O3382" i="7" s="1"/>
  <c r="F3383" i="7"/>
  <c r="O3383" i="7" s="1"/>
  <c r="F3384" i="7"/>
  <c r="O3384" i="7" s="1"/>
  <c r="F3385" i="7"/>
  <c r="O3385" i="7" s="1"/>
  <c r="F3386" i="7"/>
  <c r="O3386" i="7" s="1"/>
  <c r="F3387" i="7"/>
  <c r="O3387" i="7" s="1"/>
  <c r="F3388" i="7"/>
  <c r="O3388" i="7" s="1"/>
  <c r="F3389" i="7"/>
  <c r="O3389" i="7" s="1"/>
  <c r="F3390" i="7"/>
  <c r="O3390" i="7" s="1"/>
  <c r="F3391" i="7"/>
  <c r="O3391" i="7" s="1"/>
  <c r="F3392" i="7"/>
  <c r="O3392" i="7" s="1"/>
  <c r="F3393" i="7"/>
  <c r="O3393" i="7" s="1"/>
  <c r="F3394" i="7"/>
  <c r="O3394" i="7" s="1"/>
  <c r="F3395" i="7"/>
  <c r="O3395" i="7" s="1"/>
  <c r="F3396" i="7"/>
  <c r="O3396" i="7" s="1"/>
  <c r="F3397" i="7"/>
  <c r="O3397" i="7" s="1"/>
  <c r="F3398" i="7"/>
  <c r="O3398" i="7" s="1"/>
  <c r="F3399" i="7"/>
  <c r="O3399" i="7" s="1"/>
  <c r="F3400" i="7"/>
  <c r="O3400" i="7" s="1"/>
  <c r="F3401" i="7"/>
  <c r="O3401" i="7" s="1"/>
  <c r="F3402" i="7"/>
  <c r="O3402" i="7" s="1"/>
  <c r="F3403" i="7"/>
  <c r="O3403" i="7" s="1"/>
  <c r="F3404" i="7"/>
  <c r="O3404" i="7" s="1"/>
  <c r="F3405" i="7"/>
  <c r="O3405" i="7" s="1"/>
  <c r="F3406" i="7"/>
  <c r="O3406" i="7" s="1"/>
  <c r="F3407" i="7"/>
  <c r="O3407" i="7" s="1"/>
  <c r="F3408" i="7"/>
  <c r="O3408" i="7" s="1"/>
  <c r="F3409" i="7"/>
  <c r="O3409" i="7" s="1"/>
  <c r="F3410" i="7"/>
  <c r="O3410" i="7" s="1"/>
  <c r="F3411" i="7"/>
  <c r="O3411" i="7" s="1"/>
  <c r="F3412" i="7"/>
  <c r="O3412" i="7" s="1"/>
  <c r="F3413" i="7"/>
  <c r="O3413" i="7" s="1"/>
  <c r="F3414" i="7"/>
  <c r="O3414" i="7" s="1"/>
  <c r="F3415" i="7"/>
  <c r="O3415" i="7" s="1"/>
  <c r="F3416" i="7"/>
  <c r="O3416" i="7" s="1"/>
  <c r="F3417" i="7"/>
  <c r="O3417" i="7" s="1"/>
  <c r="F3418" i="7"/>
  <c r="O3418" i="7" s="1"/>
  <c r="F3419" i="7"/>
  <c r="O3419" i="7" s="1"/>
  <c r="F3420" i="7"/>
  <c r="O3420" i="7" s="1"/>
  <c r="F3421" i="7"/>
  <c r="O3421" i="7" s="1"/>
  <c r="F3422" i="7"/>
  <c r="O3422" i="7" s="1"/>
  <c r="F3423" i="7"/>
  <c r="O3423" i="7" s="1"/>
  <c r="F3424" i="7"/>
  <c r="O3424" i="7" s="1"/>
  <c r="F3425" i="7"/>
  <c r="O3425" i="7" s="1"/>
  <c r="F3426" i="7"/>
  <c r="O3426" i="7" s="1"/>
  <c r="F3427" i="7"/>
  <c r="O3427" i="7" s="1"/>
  <c r="F3428" i="7"/>
  <c r="O3428" i="7" s="1"/>
  <c r="F3429" i="7"/>
  <c r="O3429" i="7" s="1"/>
  <c r="F3430" i="7"/>
  <c r="O3430" i="7" s="1"/>
  <c r="F3431" i="7"/>
  <c r="O3431" i="7" s="1"/>
  <c r="F3432" i="7"/>
  <c r="O3432" i="7" s="1"/>
  <c r="F3433" i="7"/>
  <c r="O3433" i="7" s="1"/>
  <c r="F3434" i="7"/>
  <c r="O3434" i="7" s="1"/>
  <c r="F3435" i="7"/>
  <c r="O3435" i="7" s="1"/>
  <c r="F3436" i="7"/>
  <c r="O3436" i="7" s="1"/>
  <c r="F3437" i="7"/>
  <c r="O3437" i="7" s="1"/>
  <c r="F3438" i="7"/>
  <c r="O3438" i="7" s="1"/>
  <c r="F3439" i="7"/>
  <c r="O3439" i="7" s="1"/>
  <c r="F3440" i="7"/>
  <c r="O3440" i="7" s="1"/>
  <c r="F3441" i="7"/>
  <c r="O3441" i="7" s="1"/>
  <c r="F3442" i="7"/>
  <c r="O3442" i="7" s="1"/>
  <c r="F3443" i="7"/>
  <c r="O3443" i="7" s="1"/>
  <c r="F3444" i="7"/>
  <c r="O3444" i="7" s="1"/>
  <c r="F3445" i="7"/>
  <c r="O3445" i="7" s="1"/>
  <c r="F3446" i="7"/>
  <c r="O3446" i="7" s="1"/>
  <c r="F3447" i="7"/>
  <c r="O3447" i="7" s="1"/>
  <c r="F3448" i="7"/>
  <c r="O3448" i="7" s="1"/>
  <c r="F3449" i="7"/>
  <c r="O3449" i="7" s="1"/>
  <c r="F3450" i="7"/>
  <c r="O3450" i="7" s="1"/>
  <c r="F3451" i="7"/>
  <c r="O3451" i="7" s="1"/>
  <c r="F3452" i="7"/>
  <c r="O3452" i="7" s="1"/>
  <c r="F3453" i="7"/>
  <c r="O3453" i="7" s="1"/>
  <c r="F3454" i="7"/>
  <c r="O3454" i="7" s="1"/>
  <c r="F3455" i="7"/>
  <c r="O3455" i="7" s="1"/>
  <c r="F3456" i="7"/>
  <c r="O3456" i="7" s="1"/>
  <c r="F3457" i="7"/>
  <c r="O3457" i="7" s="1"/>
  <c r="F3458" i="7"/>
  <c r="O3458" i="7" s="1"/>
  <c r="F3459" i="7"/>
  <c r="O3459" i="7" s="1"/>
  <c r="F3460" i="7"/>
  <c r="O3460" i="7" s="1"/>
  <c r="F3461" i="7"/>
  <c r="O3461" i="7" s="1"/>
  <c r="F3462" i="7"/>
  <c r="O3462" i="7" s="1"/>
  <c r="F3463" i="7"/>
  <c r="O3463" i="7" s="1"/>
  <c r="F3464" i="7"/>
  <c r="O3464" i="7" s="1"/>
  <c r="F3465" i="7"/>
  <c r="O3465" i="7" s="1"/>
  <c r="F3466" i="7"/>
  <c r="O3466" i="7" s="1"/>
  <c r="F3467" i="7"/>
  <c r="O3467" i="7" s="1"/>
  <c r="F3468" i="7"/>
  <c r="O3468" i="7" s="1"/>
  <c r="F3469" i="7"/>
  <c r="O3469" i="7" s="1"/>
  <c r="F3470" i="7"/>
  <c r="O3470" i="7" s="1"/>
  <c r="F3471" i="7"/>
  <c r="O3471" i="7" s="1"/>
  <c r="F3472" i="7"/>
  <c r="O3472" i="7" s="1"/>
  <c r="F3473" i="7"/>
  <c r="O3473" i="7" s="1"/>
  <c r="F3474" i="7"/>
  <c r="O3474" i="7" s="1"/>
  <c r="F3475" i="7"/>
  <c r="O3475" i="7" s="1"/>
  <c r="F3476" i="7"/>
  <c r="O3476" i="7" s="1"/>
  <c r="F3477" i="7"/>
  <c r="O3477" i="7" s="1"/>
  <c r="F3478" i="7"/>
  <c r="O3478" i="7" s="1"/>
  <c r="F3479" i="7"/>
  <c r="O3479" i="7" s="1"/>
  <c r="F3480" i="7"/>
  <c r="O3480" i="7" s="1"/>
  <c r="F3481" i="7"/>
  <c r="O3481" i="7" s="1"/>
  <c r="F3482" i="7"/>
  <c r="O3482" i="7" s="1"/>
  <c r="F3483" i="7"/>
  <c r="O3483" i="7" s="1"/>
  <c r="F3484" i="7"/>
  <c r="O3484" i="7" s="1"/>
  <c r="F3485" i="7"/>
  <c r="O3485" i="7" s="1"/>
  <c r="F3486" i="7"/>
  <c r="O3486" i="7" s="1"/>
  <c r="F3487" i="7"/>
  <c r="O3487" i="7" s="1"/>
  <c r="F3488" i="7"/>
  <c r="O3488" i="7" s="1"/>
  <c r="F3489" i="7"/>
  <c r="O3489" i="7" s="1"/>
  <c r="F3490" i="7"/>
  <c r="O3490" i="7" s="1"/>
  <c r="F3491" i="7"/>
  <c r="O3491" i="7" s="1"/>
  <c r="F3492" i="7"/>
  <c r="O3492" i="7" s="1"/>
  <c r="F3493" i="7"/>
  <c r="O3493" i="7" s="1"/>
  <c r="F3494" i="7"/>
  <c r="O3494" i="7" s="1"/>
  <c r="F3495" i="7"/>
  <c r="O3495" i="7" s="1"/>
  <c r="F3496" i="7"/>
  <c r="O3496" i="7" s="1"/>
  <c r="F3497" i="7"/>
  <c r="O3497" i="7" s="1"/>
  <c r="F3498" i="7"/>
  <c r="O3498" i="7" s="1"/>
  <c r="F3499" i="7"/>
  <c r="O3499" i="7" s="1"/>
  <c r="F3500" i="7"/>
  <c r="O3500" i="7" s="1"/>
  <c r="F3501" i="7"/>
  <c r="O3501" i="7" s="1"/>
  <c r="F3502" i="7"/>
  <c r="O3502" i="7" s="1"/>
  <c r="F3503" i="7"/>
  <c r="O3503" i="7" s="1"/>
  <c r="F3504" i="7"/>
  <c r="O3504" i="7" s="1"/>
  <c r="F3505" i="7"/>
  <c r="O3505" i="7" s="1"/>
  <c r="F3506" i="7"/>
  <c r="O3506" i="7" s="1"/>
  <c r="F3507" i="7"/>
  <c r="O3507" i="7" s="1"/>
  <c r="F3508" i="7"/>
  <c r="O3508" i="7" s="1"/>
  <c r="F3509" i="7"/>
  <c r="O3509" i="7" s="1"/>
  <c r="F3510" i="7"/>
  <c r="O3510" i="7" s="1"/>
  <c r="F3511" i="7"/>
  <c r="O3511" i="7" s="1"/>
  <c r="F3512" i="7"/>
  <c r="O3512" i="7" s="1"/>
  <c r="F3513" i="7"/>
  <c r="O3513" i="7" s="1"/>
  <c r="F3514" i="7"/>
  <c r="O3514" i="7" s="1"/>
  <c r="F3515" i="7"/>
  <c r="O3515" i="7" s="1"/>
  <c r="F3516" i="7"/>
  <c r="O3516" i="7" s="1"/>
  <c r="F3517" i="7"/>
  <c r="O3517" i="7" s="1"/>
  <c r="F3518" i="7"/>
  <c r="O3518" i="7" s="1"/>
  <c r="F3519" i="7"/>
  <c r="O3519" i="7" s="1"/>
  <c r="F3520" i="7"/>
  <c r="O3520" i="7" s="1"/>
  <c r="F3521" i="7"/>
  <c r="O3521" i="7" s="1"/>
  <c r="F3522" i="7"/>
  <c r="O3522" i="7" s="1"/>
  <c r="F3523" i="7"/>
  <c r="O3523" i="7" s="1"/>
  <c r="F3524" i="7"/>
  <c r="O3524" i="7" s="1"/>
  <c r="F3525" i="7"/>
  <c r="O3525" i="7" s="1"/>
  <c r="F3526" i="7"/>
  <c r="O3526" i="7" s="1"/>
  <c r="F6" i="7"/>
  <c r="M6" i="7" s="1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Z362" i="7"/>
  <c r="Z363" i="7"/>
  <c r="Z364" i="7"/>
  <c r="Z365" i="7"/>
  <c r="Z366" i="7"/>
  <c r="Z367" i="7"/>
  <c r="Z368" i="7"/>
  <c r="Z369" i="7"/>
  <c r="Z370" i="7"/>
  <c r="Z371" i="7"/>
  <c r="Z372" i="7"/>
  <c r="Z373" i="7"/>
  <c r="Z374" i="7"/>
  <c r="Z375" i="7"/>
  <c r="Z376" i="7"/>
  <c r="Z377" i="7"/>
  <c r="Z378" i="7"/>
  <c r="Z379" i="7"/>
  <c r="Z380" i="7"/>
  <c r="Z381" i="7"/>
  <c r="Z382" i="7"/>
  <c r="Z383" i="7"/>
  <c r="Z384" i="7"/>
  <c r="Z385" i="7"/>
  <c r="Z386" i="7"/>
  <c r="Z387" i="7"/>
  <c r="Z388" i="7"/>
  <c r="Z389" i="7"/>
  <c r="Z390" i="7"/>
  <c r="Z391" i="7"/>
  <c r="Z392" i="7"/>
  <c r="Z393" i="7"/>
  <c r="Z394" i="7"/>
  <c r="Z395" i="7"/>
  <c r="Z396" i="7"/>
  <c r="Z397" i="7"/>
  <c r="Z398" i="7"/>
  <c r="Z399" i="7"/>
  <c r="Z400" i="7"/>
  <c r="Z401" i="7"/>
  <c r="Z402" i="7"/>
  <c r="Z403" i="7"/>
  <c r="Z404" i="7"/>
  <c r="Z405" i="7"/>
  <c r="Z406" i="7"/>
  <c r="Z407" i="7"/>
  <c r="Z408" i="7"/>
  <c r="Z409" i="7"/>
  <c r="Z410" i="7"/>
  <c r="Z411" i="7"/>
  <c r="Z412" i="7"/>
  <c r="Z413" i="7"/>
  <c r="Z414" i="7"/>
  <c r="Z415" i="7"/>
  <c r="Z416" i="7"/>
  <c r="Z417" i="7"/>
  <c r="Z418" i="7"/>
  <c r="Z419" i="7"/>
  <c r="Z420" i="7"/>
  <c r="Z421" i="7"/>
  <c r="Z422" i="7"/>
  <c r="Z423" i="7"/>
  <c r="Z424" i="7"/>
  <c r="Z425" i="7"/>
  <c r="Z426" i="7"/>
  <c r="Z427" i="7"/>
  <c r="Z428" i="7"/>
  <c r="Z429" i="7"/>
  <c r="Z430" i="7"/>
  <c r="Z431" i="7"/>
  <c r="Z432" i="7"/>
  <c r="Z433" i="7"/>
  <c r="Z434" i="7"/>
  <c r="Z435" i="7"/>
  <c r="Z436" i="7"/>
  <c r="Z437" i="7"/>
  <c r="Z438" i="7"/>
  <c r="Z439" i="7"/>
  <c r="Z440" i="7"/>
  <c r="Z441" i="7"/>
  <c r="Z442" i="7"/>
  <c r="Z443" i="7"/>
  <c r="Z444" i="7"/>
  <c r="Z445" i="7"/>
  <c r="Z446" i="7"/>
  <c r="Z447" i="7"/>
  <c r="Z448" i="7"/>
  <c r="Z449" i="7"/>
  <c r="Z450" i="7"/>
  <c r="Z451" i="7"/>
  <c r="Z452" i="7"/>
  <c r="Z453" i="7"/>
  <c r="Z454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69" i="7"/>
  <c r="Z470" i="7"/>
  <c r="Z471" i="7"/>
  <c r="Z472" i="7"/>
  <c r="Z473" i="7"/>
  <c r="Z474" i="7"/>
  <c r="Z475" i="7"/>
  <c r="Z476" i="7"/>
  <c r="Z477" i="7"/>
  <c r="Z478" i="7"/>
  <c r="Z479" i="7"/>
  <c r="Z480" i="7"/>
  <c r="Z481" i="7"/>
  <c r="Z482" i="7"/>
  <c r="Z483" i="7"/>
  <c r="Z484" i="7"/>
  <c r="Z485" i="7"/>
  <c r="Z486" i="7"/>
  <c r="Z487" i="7"/>
  <c r="Z488" i="7"/>
  <c r="Z489" i="7"/>
  <c r="Z490" i="7"/>
  <c r="Z491" i="7"/>
  <c r="Z492" i="7"/>
  <c r="Z493" i="7"/>
  <c r="Z494" i="7"/>
  <c r="Z495" i="7"/>
  <c r="Z496" i="7"/>
  <c r="Z497" i="7"/>
  <c r="Z498" i="7"/>
  <c r="Z499" i="7"/>
  <c r="Z500" i="7"/>
  <c r="Z501" i="7"/>
  <c r="Z502" i="7"/>
  <c r="Z503" i="7"/>
  <c r="Z504" i="7"/>
  <c r="Z505" i="7"/>
  <c r="Z506" i="7"/>
  <c r="Z507" i="7"/>
  <c r="Z508" i="7"/>
  <c r="Z509" i="7"/>
  <c r="Z510" i="7"/>
  <c r="Z511" i="7"/>
  <c r="Z512" i="7"/>
  <c r="Z513" i="7"/>
  <c r="Z514" i="7"/>
  <c r="Z515" i="7"/>
  <c r="Z516" i="7"/>
  <c r="Z517" i="7"/>
  <c r="Z518" i="7"/>
  <c r="Z519" i="7"/>
  <c r="Z520" i="7"/>
  <c r="Z521" i="7"/>
  <c r="Z522" i="7"/>
  <c r="Z523" i="7"/>
  <c r="Z524" i="7"/>
  <c r="Z525" i="7"/>
  <c r="Z526" i="7"/>
  <c r="Z527" i="7"/>
  <c r="Z528" i="7"/>
  <c r="Z529" i="7"/>
  <c r="Z530" i="7"/>
  <c r="Z531" i="7"/>
  <c r="Z532" i="7"/>
  <c r="Z533" i="7"/>
  <c r="Z534" i="7"/>
  <c r="Z535" i="7"/>
  <c r="Z536" i="7"/>
  <c r="Z537" i="7"/>
  <c r="Z538" i="7"/>
  <c r="Z539" i="7"/>
  <c r="Z540" i="7"/>
  <c r="Z541" i="7"/>
  <c r="Z542" i="7"/>
  <c r="Z543" i="7"/>
  <c r="Z544" i="7"/>
  <c r="Z545" i="7"/>
  <c r="Z546" i="7"/>
  <c r="Z547" i="7"/>
  <c r="Z548" i="7"/>
  <c r="Z549" i="7"/>
  <c r="Z550" i="7"/>
  <c r="Z551" i="7"/>
  <c r="Z552" i="7"/>
  <c r="Z553" i="7"/>
  <c r="Z554" i="7"/>
  <c r="Z555" i="7"/>
  <c r="Z556" i="7"/>
  <c r="Z557" i="7"/>
  <c r="Z558" i="7"/>
  <c r="Z559" i="7"/>
  <c r="Z560" i="7"/>
  <c r="Z561" i="7"/>
  <c r="Z562" i="7"/>
  <c r="Z563" i="7"/>
  <c r="Z564" i="7"/>
  <c r="Z565" i="7"/>
  <c r="Z566" i="7"/>
  <c r="Z567" i="7"/>
  <c r="Z568" i="7"/>
  <c r="Z569" i="7"/>
  <c r="Z570" i="7"/>
  <c r="Z571" i="7"/>
  <c r="Z572" i="7"/>
  <c r="Z573" i="7"/>
  <c r="Z574" i="7"/>
  <c r="Z575" i="7"/>
  <c r="Z576" i="7"/>
  <c r="Z577" i="7"/>
  <c r="Z578" i="7"/>
  <c r="Z579" i="7"/>
  <c r="Z580" i="7"/>
  <c r="Z581" i="7"/>
  <c r="Z582" i="7"/>
  <c r="Z583" i="7"/>
  <c r="Z584" i="7"/>
  <c r="Z585" i="7"/>
  <c r="Z586" i="7"/>
  <c r="Z587" i="7"/>
  <c r="Z588" i="7"/>
  <c r="Z589" i="7"/>
  <c r="Z590" i="7"/>
  <c r="Z591" i="7"/>
  <c r="Z592" i="7"/>
  <c r="Z593" i="7"/>
  <c r="Z594" i="7"/>
  <c r="Z595" i="7"/>
  <c r="Z596" i="7"/>
  <c r="Z597" i="7"/>
  <c r="Z598" i="7"/>
  <c r="Z599" i="7"/>
  <c r="Z600" i="7"/>
  <c r="Z601" i="7"/>
  <c r="Z602" i="7"/>
  <c r="Z603" i="7"/>
  <c r="Z604" i="7"/>
  <c r="Z605" i="7"/>
  <c r="Z606" i="7"/>
  <c r="Z607" i="7"/>
  <c r="Z608" i="7"/>
  <c r="Z609" i="7"/>
  <c r="Z610" i="7"/>
  <c r="Z611" i="7"/>
  <c r="Z612" i="7"/>
  <c r="Z613" i="7"/>
  <c r="Z614" i="7"/>
  <c r="Z615" i="7"/>
  <c r="Z616" i="7"/>
  <c r="Z617" i="7"/>
  <c r="Z618" i="7"/>
  <c r="Z619" i="7"/>
  <c r="Z620" i="7"/>
  <c r="Z621" i="7"/>
  <c r="Z622" i="7"/>
  <c r="Z623" i="7"/>
  <c r="Z624" i="7"/>
  <c r="Z625" i="7"/>
  <c r="Z626" i="7"/>
  <c r="Z627" i="7"/>
  <c r="Z628" i="7"/>
  <c r="Z629" i="7"/>
  <c r="Z630" i="7"/>
  <c r="Z631" i="7"/>
  <c r="Z632" i="7"/>
  <c r="Z633" i="7"/>
  <c r="Z634" i="7"/>
  <c r="Z635" i="7"/>
  <c r="Z636" i="7"/>
  <c r="Z637" i="7"/>
  <c r="Z638" i="7"/>
  <c r="Z639" i="7"/>
  <c r="Z640" i="7"/>
  <c r="Z641" i="7"/>
  <c r="Z642" i="7"/>
  <c r="Z643" i="7"/>
  <c r="Z644" i="7"/>
  <c r="Z645" i="7"/>
  <c r="Z646" i="7"/>
  <c r="Z647" i="7"/>
  <c r="Z648" i="7"/>
  <c r="Z649" i="7"/>
  <c r="Z650" i="7"/>
  <c r="Z651" i="7"/>
  <c r="Z652" i="7"/>
  <c r="Z653" i="7"/>
  <c r="Z654" i="7"/>
  <c r="Z655" i="7"/>
  <c r="Z656" i="7"/>
  <c r="Z657" i="7"/>
  <c r="Z658" i="7"/>
  <c r="Z659" i="7"/>
  <c r="Z660" i="7"/>
  <c r="Z661" i="7"/>
  <c r="Z662" i="7"/>
  <c r="Z663" i="7"/>
  <c r="Z664" i="7"/>
  <c r="Z665" i="7"/>
  <c r="Z666" i="7"/>
  <c r="Z667" i="7"/>
  <c r="Z668" i="7"/>
  <c r="Z669" i="7"/>
  <c r="Z670" i="7"/>
  <c r="Z671" i="7"/>
  <c r="Z672" i="7"/>
  <c r="Z673" i="7"/>
  <c r="Z674" i="7"/>
  <c r="Z675" i="7"/>
  <c r="Z676" i="7"/>
  <c r="Z677" i="7"/>
  <c r="Z678" i="7"/>
  <c r="Z679" i="7"/>
  <c r="Z680" i="7"/>
  <c r="Z681" i="7"/>
  <c r="Z682" i="7"/>
  <c r="Z683" i="7"/>
  <c r="Z684" i="7"/>
  <c r="Z685" i="7"/>
  <c r="Z686" i="7"/>
  <c r="Z687" i="7"/>
  <c r="Z688" i="7"/>
  <c r="Z689" i="7"/>
  <c r="Z690" i="7"/>
  <c r="Z691" i="7"/>
  <c r="Z692" i="7"/>
  <c r="Z693" i="7"/>
  <c r="Z694" i="7"/>
  <c r="Z695" i="7"/>
  <c r="Z696" i="7"/>
  <c r="Z697" i="7"/>
  <c r="Z698" i="7"/>
  <c r="Z699" i="7"/>
  <c r="Z700" i="7"/>
  <c r="Z701" i="7"/>
  <c r="Z702" i="7"/>
  <c r="Z703" i="7"/>
  <c r="Z704" i="7"/>
  <c r="Z705" i="7"/>
  <c r="Z706" i="7"/>
  <c r="Z707" i="7"/>
  <c r="Z708" i="7"/>
  <c r="Z709" i="7"/>
  <c r="Z710" i="7"/>
  <c r="Z711" i="7"/>
  <c r="Z712" i="7"/>
  <c r="Z713" i="7"/>
  <c r="Z714" i="7"/>
  <c r="Z715" i="7"/>
  <c r="Z716" i="7"/>
  <c r="Z717" i="7"/>
  <c r="Z718" i="7"/>
  <c r="Z719" i="7"/>
  <c r="Z720" i="7"/>
  <c r="Z721" i="7"/>
  <c r="Z722" i="7"/>
  <c r="Z723" i="7"/>
  <c r="Z724" i="7"/>
  <c r="Z725" i="7"/>
  <c r="Z726" i="7"/>
  <c r="Z727" i="7"/>
  <c r="Z728" i="7"/>
  <c r="Z729" i="7"/>
  <c r="Z730" i="7"/>
  <c r="Z731" i="7"/>
  <c r="Z732" i="7"/>
  <c r="Z733" i="7"/>
  <c r="Z734" i="7"/>
  <c r="Z735" i="7"/>
  <c r="Z736" i="7"/>
  <c r="Z737" i="7"/>
  <c r="Z738" i="7"/>
  <c r="Z739" i="7"/>
  <c r="Z740" i="7"/>
  <c r="Z741" i="7"/>
  <c r="Z742" i="7"/>
  <c r="Z743" i="7"/>
  <c r="Z744" i="7"/>
  <c r="Z745" i="7"/>
  <c r="Z746" i="7"/>
  <c r="Z747" i="7"/>
  <c r="Z748" i="7"/>
  <c r="Z749" i="7"/>
  <c r="Z750" i="7"/>
  <c r="Z751" i="7"/>
  <c r="Z752" i="7"/>
  <c r="Z753" i="7"/>
  <c r="Z754" i="7"/>
  <c r="Z755" i="7"/>
  <c r="Z756" i="7"/>
  <c r="Z757" i="7"/>
  <c r="Z758" i="7"/>
  <c r="Z759" i="7"/>
  <c r="Z760" i="7"/>
  <c r="Z761" i="7"/>
  <c r="Z762" i="7"/>
  <c r="Z763" i="7"/>
  <c r="Z764" i="7"/>
  <c r="Z765" i="7"/>
  <c r="Z766" i="7"/>
  <c r="Z767" i="7"/>
  <c r="Z768" i="7"/>
  <c r="Z769" i="7"/>
  <c r="Z770" i="7"/>
  <c r="Z771" i="7"/>
  <c r="Z772" i="7"/>
  <c r="Z773" i="7"/>
  <c r="Z774" i="7"/>
  <c r="Z775" i="7"/>
  <c r="Z776" i="7"/>
  <c r="Z777" i="7"/>
  <c r="Z778" i="7"/>
  <c r="Z779" i="7"/>
  <c r="Z780" i="7"/>
  <c r="Z781" i="7"/>
  <c r="Z782" i="7"/>
  <c r="Z783" i="7"/>
  <c r="Z784" i="7"/>
  <c r="Z785" i="7"/>
  <c r="Z786" i="7"/>
  <c r="Z787" i="7"/>
  <c r="Z788" i="7"/>
  <c r="Z789" i="7"/>
  <c r="Z790" i="7"/>
  <c r="Z791" i="7"/>
  <c r="Z792" i="7"/>
  <c r="Z793" i="7"/>
  <c r="Z794" i="7"/>
  <c r="Z795" i="7"/>
  <c r="Z796" i="7"/>
  <c r="Z797" i="7"/>
  <c r="Z798" i="7"/>
  <c r="Z799" i="7"/>
  <c r="Z800" i="7"/>
  <c r="Z801" i="7"/>
  <c r="Z802" i="7"/>
  <c r="Z803" i="7"/>
  <c r="Z804" i="7"/>
  <c r="Z805" i="7"/>
  <c r="Z806" i="7"/>
  <c r="Z807" i="7"/>
  <c r="Z808" i="7"/>
  <c r="Z809" i="7"/>
  <c r="Z810" i="7"/>
  <c r="Z811" i="7"/>
  <c r="Z812" i="7"/>
  <c r="Z813" i="7"/>
  <c r="Z814" i="7"/>
  <c r="Z815" i="7"/>
  <c r="Z816" i="7"/>
  <c r="Z817" i="7"/>
  <c r="Z818" i="7"/>
  <c r="Z819" i="7"/>
  <c r="Z820" i="7"/>
  <c r="Z821" i="7"/>
  <c r="Z822" i="7"/>
  <c r="Z823" i="7"/>
  <c r="Z824" i="7"/>
  <c r="Z825" i="7"/>
  <c r="Z826" i="7"/>
  <c r="Z827" i="7"/>
  <c r="Z828" i="7"/>
  <c r="Z829" i="7"/>
  <c r="Z830" i="7"/>
  <c r="Z831" i="7"/>
  <c r="Z832" i="7"/>
  <c r="Z833" i="7"/>
  <c r="Z834" i="7"/>
  <c r="Z835" i="7"/>
  <c r="Z836" i="7"/>
  <c r="Z837" i="7"/>
  <c r="Z838" i="7"/>
  <c r="Z839" i="7"/>
  <c r="Z840" i="7"/>
  <c r="Z841" i="7"/>
  <c r="Z842" i="7"/>
  <c r="Z843" i="7"/>
  <c r="Z844" i="7"/>
  <c r="Z845" i="7"/>
  <c r="Z846" i="7"/>
  <c r="Z847" i="7"/>
  <c r="Z848" i="7"/>
  <c r="Z849" i="7"/>
  <c r="Z850" i="7"/>
  <c r="Z851" i="7"/>
  <c r="Z852" i="7"/>
  <c r="Z853" i="7"/>
  <c r="Z854" i="7"/>
  <c r="Z855" i="7"/>
  <c r="Z856" i="7"/>
  <c r="Z857" i="7"/>
  <c r="Z858" i="7"/>
  <c r="Z859" i="7"/>
  <c r="Z860" i="7"/>
  <c r="Z861" i="7"/>
  <c r="Z862" i="7"/>
  <c r="Z863" i="7"/>
  <c r="Z864" i="7"/>
  <c r="Z865" i="7"/>
  <c r="Z866" i="7"/>
  <c r="Z867" i="7"/>
  <c r="Z868" i="7"/>
  <c r="Z869" i="7"/>
  <c r="Z870" i="7"/>
  <c r="Z871" i="7"/>
  <c r="Z872" i="7"/>
  <c r="Z873" i="7"/>
  <c r="Z874" i="7"/>
  <c r="Z875" i="7"/>
  <c r="Z876" i="7"/>
  <c r="Z877" i="7"/>
  <c r="Z878" i="7"/>
  <c r="Z879" i="7"/>
  <c r="Z880" i="7"/>
  <c r="Z881" i="7"/>
  <c r="Z882" i="7"/>
  <c r="Z883" i="7"/>
  <c r="Z884" i="7"/>
  <c r="Z885" i="7"/>
  <c r="Z886" i="7"/>
  <c r="Z887" i="7"/>
  <c r="Z888" i="7"/>
  <c r="Z889" i="7"/>
  <c r="Z890" i="7"/>
  <c r="Z891" i="7"/>
  <c r="Z892" i="7"/>
  <c r="Z893" i="7"/>
  <c r="Z894" i="7"/>
  <c r="Z895" i="7"/>
  <c r="Z896" i="7"/>
  <c r="Z897" i="7"/>
  <c r="Z898" i="7"/>
  <c r="Z899" i="7"/>
  <c r="Z900" i="7"/>
  <c r="Z901" i="7"/>
  <c r="Z902" i="7"/>
  <c r="Z903" i="7"/>
  <c r="Z904" i="7"/>
  <c r="Z905" i="7"/>
  <c r="Z906" i="7"/>
  <c r="Z907" i="7"/>
  <c r="Z908" i="7"/>
  <c r="Z909" i="7"/>
  <c r="Z910" i="7"/>
  <c r="Z911" i="7"/>
  <c r="Z912" i="7"/>
  <c r="Z913" i="7"/>
  <c r="Z914" i="7"/>
  <c r="Z915" i="7"/>
  <c r="Z916" i="7"/>
  <c r="Z917" i="7"/>
  <c r="Z918" i="7"/>
  <c r="Z919" i="7"/>
  <c r="Z920" i="7"/>
  <c r="Z921" i="7"/>
  <c r="Z922" i="7"/>
  <c r="Z923" i="7"/>
  <c r="Z924" i="7"/>
  <c r="Z925" i="7"/>
  <c r="Z926" i="7"/>
  <c r="Z927" i="7"/>
  <c r="Z928" i="7"/>
  <c r="Z929" i="7"/>
  <c r="Z930" i="7"/>
  <c r="Z931" i="7"/>
  <c r="Z932" i="7"/>
  <c r="Z933" i="7"/>
  <c r="Z934" i="7"/>
  <c r="Z935" i="7"/>
  <c r="Z936" i="7"/>
  <c r="Z937" i="7"/>
  <c r="Z938" i="7"/>
  <c r="Z939" i="7"/>
  <c r="Z940" i="7"/>
  <c r="Z941" i="7"/>
  <c r="Z942" i="7"/>
  <c r="Z943" i="7"/>
  <c r="Z944" i="7"/>
  <c r="Z945" i="7"/>
  <c r="Z946" i="7"/>
  <c r="Z947" i="7"/>
  <c r="Z948" i="7"/>
  <c r="Z949" i="7"/>
  <c r="Z950" i="7"/>
  <c r="Z951" i="7"/>
  <c r="Z952" i="7"/>
  <c r="Z953" i="7"/>
  <c r="Z954" i="7"/>
  <c r="Z955" i="7"/>
  <c r="Z956" i="7"/>
  <c r="Z957" i="7"/>
  <c r="Z958" i="7"/>
  <c r="Z959" i="7"/>
  <c r="Z960" i="7"/>
  <c r="Z961" i="7"/>
  <c r="Z962" i="7"/>
  <c r="Z963" i="7"/>
  <c r="Z964" i="7"/>
  <c r="Z965" i="7"/>
  <c r="Z966" i="7"/>
  <c r="Z967" i="7"/>
  <c r="Z968" i="7"/>
  <c r="Z969" i="7"/>
  <c r="Z970" i="7"/>
  <c r="Z971" i="7"/>
  <c r="Z972" i="7"/>
  <c r="Z973" i="7"/>
  <c r="Z974" i="7"/>
  <c r="Z975" i="7"/>
  <c r="Z976" i="7"/>
  <c r="Z977" i="7"/>
  <c r="Z978" i="7"/>
  <c r="Z979" i="7"/>
  <c r="Z980" i="7"/>
  <c r="Z981" i="7"/>
  <c r="Z982" i="7"/>
  <c r="Z983" i="7"/>
  <c r="Z984" i="7"/>
  <c r="Z985" i="7"/>
  <c r="Z986" i="7"/>
  <c r="Z987" i="7"/>
  <c r="Z988" i="7"/>
  <c r="Z989" i="7"/>
  <c r="Z990" i="7"/>
  <c r="Z991" i="7"/>
  <c r="Z992" i="7"/>
  <c r="Z993" i="7"/>
  <c r="Z994" i="7"/>
  <c r="Z995" i="7"/>
  <c r="Z996" i="7"/>
  <c r="Z997" i="7"/>
  <c r="Z998" i="7"/>
  <c r="Z999" i="7"/>
  <c r="Z1000" i="7"/>
  <c r="Z1001" i="7"/>
  <c r="Z1002" i="7"/>
  <c r="Z1003" i="7"/>
  <c r="Z1004" i="7"/>
  <c r="Z1005" i="7"/>
  <c r="Z1006" i="7"/>
  <c r="Z1007" i="7"/>
  <c r="Z1008" i="7"/>
  <c r="Z1009" i="7"/>
  <c r="Z1010" i="7"/>
  <c r="Z1011" i="7"/>
  <c r="Z1012" i="7"/>
  <c r="Z1013" i="7"/>
  <c r="Z1014" i="7"/>
  <c r="Z1015" i="7"/>
  <c r="Z1016" i="7"/>
  <c r="Z1017" i="7"/>
  <c r="Z1018" i="7"/>
  <c r="Z1019" i="7"/>
  <c r="Z1020" i="7"/>
  <c r="Z1021" i="7"/>
  <c r="Z1022" i="7"/>
  <c r="Z1023" i="7"/>
  <c r="Z1024" i="7"/>
  <c r="Z1025" i="7"/>
  <c r="Z1026" i="7"/>
  <c r="Z1027" i="7"/>
  <c r="Z1028" i="7"/>
  <c r="Z1029" i="7"/>
  <c r="Z1030" i="7"/>
  <c r="Z1031" i="7"/>
  <c r="Z1032" i="7"/>
  <c r="Z1033" i="7"/>
  <c r="Z1034" i="7"/>
  <c r="Z1035" i="7"/>
  <c r="Z1036" i="7"/>
  <c r="Z1037" i="7"/>
  <c r="Z1038" i="7"/>
  <c r="Z1039" i="7"/>
  <c r="Z1040" i="7"/>
  <c r="Z1041" i="7"/>
  <c r="Z1042" i="7"/>
  <c r="Z1043" i="7"/>
  <c r="Z1044" i="7"/>
  <c r="Z1045" i="7"/>
  <c r="Z1046" i="7"/>
  <c r="Z1047" i="7"/>
  <c r="Z1048" i="7"/>
  <c r="Z1049" i="7"/>
  <c r="Z1050" i="7"/>
  <c r="Z1051" i="7"/>
  <c r="Z1052" i="7"/>
  <c r="Z1053" i="7"/>
  <c r="Z1054" i="7"/>
  <c r="Z1055" i="7"/>
  <c r="Z1056" i="7"/>
  <c r="Z1057" i="7"/>
  <c r="Z1058" i="7"/>
  <c r="Z1059" i="7"/>
  <c r="Z1060" i="7"/>
  <c r="Z1061" i="7"/>
  <c r="Z1062" i="7"/>
  <c r="Z1063" i="7"/>
  <c r="Z1064" i="7"/>
  <c r="Z1065" i="7"/>
  <c r="Z1066" i="7"/>
  <c r="Z1067" i="7"/>
  <c r="Z1068" i="7"/>
  <c r="Z1069" i="7"/>
  <c r="Z1070" i="7"/>
  <c r="Z1071" i="7"/>
  <c r="Z1072" i="7"/>
  <c r="Z1073" i="7"/>
  <c r="Z1074" i="7"/>
  <c r="Z1075" i="7"/>
  <c r="Z1076" i="7"/>
  <c r="Z1077" i="7"/>
  <c r="Z1078" i="7"/>
  <c r="Z1079" i="7"/>
  <c r="Z1080" i="7"/>
  <c r="Z1081" i="7"/>
  <c r="Z1082" i="7"/>
  <c r="Z1083" i="7"/>
  <c r="Z1084" i="7"/>
  <c r="Z1085" i="7"/>
  <c r="Z1086" i="7"/>
  <c r="Z1087" i="7"/>
  <c r="Z1088" i="7"/>
  <c r="Z1089" i="7"/>
  <c r="Z1090" i="7"/>
  <c r="Z1091" i="7"/>
  <c r="Z1092" i="7"/>
  <c r="Z1093" i="7"/>
  <c r="Z1094" i="7"/>
  <c r="Z1095" i="7"/>
  <c r="Z1096" i="7"/>
  <c r="Z1097" i="7"/>
  <c r="Z1098" i="7"/>
  <c r="Z1099" i="7"/>
  <c r="Z1100" i="7"/>
  <c r="Z1101" i="7"/>
  <c r="Z1102" i="7"/>
  <c r="Z1103" i="7"/>
  <c r="Z1104" i="7"/>
  <c r="Z1105" i="7"/>
  <c r="Z1106" i="7"/>
  <c r="Z1107" i="7"/>
  <c r="Z1108" i="7"/>
  <c r="Z1109" i="7"/>
  <c r="Z1110" i="7"/>
  <c r="Z1111" i="7"/>
  <c r="Z1112" i="7"/>
  <c r="Z1113" i="7"/>
  <c r="Z1114" i="7"/>
  <c r="Z1115" i="7"/>
  <c r="Z1116" i="7"/>
  <c r="Z1117" i="7"/>
  <c r="Z1118" i="7"/>
  <c r="Z1119" i="7"/>
  <c r="Z1120" i="7"/>
  <c r="Z1121" i="7"/>
  <c r="Z1122" i="7"/>
  <c r="Z1123" i="7"/>
  <c r="Z1124" i="7"/>
  <c r="Z1125" i="7"/>
  <c r="Z1126" i="7"/>
  <c r="Z1127" i="7"/>
  <c r="Z1128" i="7"/>
  <c r="Z1129" i="7"/>
  <c r="Z1130" i="7"/>
  <c r="Z1131" i="7"/>
  <c r="Z1132" i="7"/>
  <c r="Z1133" i="7"/>
  <c r="Z1134" i="7"/>
  <c r="Z1135" i="7"/>
  <c r="Z1136" i="7"/>
  <c r="Z1137" i="7"/>
  <c r="Z1138" i="7"/>
  <c r="Z1139" i="7"/>
  <c r="Z1140" i="7"/>
  <c r="Z1141" i="7"/>
  <c r="Z1142" i="7"/>
  <c r="Z1143" i="7"/>
  <c r="Z1144" i="7"/>
  <c r="Z1145" i="7"/>
  <c r="Z1146" i="7"/>
  <c r="Z1147" i="7"/>
  <c r="Z1148" i="7"/>
  <c r="Z1149" i="7"/>
  <c r="Z1150" i="7"/>
  <c r="Z1151" i="7"/>
  <c r="Z1152" i="7"/>
  <c r="Z1153" i="7"/>
  <c r="Z1154" i="7"/>
  <c r="Z1155" i="7"/>
  <c r="Z1156" i="7"/>
  <c r="Z1157" i="7"/>
  <c r="Z1158" i="7"/>
  <c r="Z1159" i="7"/>
  <c r="Z1160" i="7"/>
  <c r="Z1161" i="7"/>
  <c r="Z1162" i="7"/>
  <c r="Z1163" i="7"/>
  <c r="Z1164" i="7"/>
  <c r="Z1165" i="7"/>
  <c r="Z1166" i="7"/>
  <c r="Z1167" i="7"/>
  <c r="Z1168" i="7"/>
  <c r="Z1169" i="7"/>
  <c r="Z1170" i="7"/>
  <c r="Z1171" i="7"/>
  <c r="Z1172" i="7"/>
  <c r="Z1173" i="7"/>
  <c r="Z1174" i="7"/>
  <c r="Z1175" i="7"/>
  <c r="Z1176" i="7"/>
  <c r="Z1177" i="7"/>
  <c r="Z1178" i="7"/>
  <c r="Z1179" i="7"/>
  <c r="Z1180" i="7"/>
  <c r="Z1181" i="7"/>
  <c r="Z1182" i="7"/>
  <c r="Z1183" i="7"/>
  <c r="Z1184" i="7"/>
  <c r="Z1185" i="7"/>
  <c r="Z1186" i="7"/>
  <c r="Z1187" i="7"/>
  <c r="Z1188" i="7"/>
  <c r="Z1189" i="7"/>
  <c r="Z1190" i="7"/>
  <c r="Z1191" i="7"/>
  <c r="Z1192" i="7"/>
  <c r="Z1193" i="7"/>
  <c r="Z1194" i="7"/>
  <c r="Z1195" i="7"/>
  <c r="Z1196" i="7"/>
  <c r="Z1197" i="7"/>
  <c r="Z1198" i="7"/>
  <c r="Z1199" i="7"/>
  <c r="Z1200" i="7"/>
  <c r="Z1201" i="7"/>
  <c r="Z1202" i="7"/>
  <c r="Z1203" i="7"/>
  <c r="Z1204" i="7"/>
  <c r="Z1205" i="7"/>
  <c r="Z1206" i="7"/>
  <c r="Z1207" i="7"/>
  <c r="Z1208" i="7"/>
  <c r="Z1209" i="7"/>
  <c r="Z1210" i="7"/>
  <c r="Z1211" i="7"/>
  <c r="Z1212" i="7"/>
  <c r="Z1213" i="7"/>
  <c r="Z1214" i="7"/>
  <c r="Z1215" i="7"/>
  <c r="Z1216" i="7"/>
  <c r="Z1217" i="7"/>
  <c r="Z1218" i="7"/>
  <c r="Z1219" i="7"/>
  <c r="Z1220" i="7"/>
  <c r="Z1221" i="7"/>
  <c r="Z1222" i="7"/>
  <c r="Z1223" i="7"/>
  <c r="Z1224" i="7"/>
  <c r="Z1225" i="7"/>
  <c r="Z1226" i="7"/>
  <c r="Z1227" i="7"/>
  <c r="Z1228" i="7"/>
  <c r="Z1229" i="7"/>
  <c r="Z1230" i="7"/>
  <c r="Z1231" i="7"/>
  <c r="Z1232" i="7"/>
  <c r="Z1233" i="7"/>
  <c r="Z1234" i="7"/>
  <c r="Z1235" i="7"/>
  <c r="Z1236" i="7"/>
  <c r="Z1237" i="7"/>
  <c r="Z1238" i="7"/>
  <c r="Z1239" i="7"/>
  <c r="Z1240" i="7"/>
  <c r="Z1241" i="7"/>
  <c r="Z1242" i="7"/>
  <c r="Z1243" i="7"/>
  <c r="Z1244" i="7"/>
  <c r="Z1245" i="7"/>
  <c r="Z1246" i="7"/>
  <c r="Z1247" i="7"/>
  <c r="Z1248" i="7"/>
  <c r="Z1249" i="7"/>
  <c r="Z1250" i="7"/>
  <c r="Z1251" i="7"/>
  <c r="Z1252" i="7"/>
  <c r="Z1253" i="7"/>
  <c r="Z1254" i="7"/>
  <c r="Z1255" i="7"/>
  <c r="Z1256" i="7"/>
  <c r="Z1257" i="7"/>
  <c r="Z1258" i="7"/>
  <c r="Z1259" i="7"/>
  <c r="Z1260" i="7"/>
  <c r="Z1261" i="7"/>
  <c r="Z1262" i="7"/>
  <c r="Z1263" i="7"/>
  <c r="Z1264" i="7"/>
  <c r="Z1265" i="7"/>
  <c r="Z1266" i="7"/>
  <c r="Z1267" i="7"/>
  <c r="Z1268" i="7"/>
  <c r="Z1269" i="7"/>
  <c r="Z1270" i="7"/>
  <c r="Z1271" i="7"/>
  <c r="Z1272" i="7"/>
  <c r="Z1273" i="7"/>
  <c r="Z1274" i="7"/>
  <c r="Z1275" i="7"/>
  <c r="Z1276" i="7"/>
  <c r="Z1277" i="7"/>
  <c r="Z1278" i="7"/>
  <c r="Z1279" i="7"/>
  <c r="Z1280" i="7"/>
  <c r="Z1281" i="7"/>
  <c r="Z1282" i="7"/>
  <c r="Z1283" i="7"/>
  <c r="Z1284" i="7"/>
  <c r="Z1285" i="7"/>
  <c r="Z1286" i="7"/>
  <c r="Z1287" i="7"/>
  <c r="Z1288" i="7"/>
  <c r="Z1289" i="7"/>
  <c r="Z1290" i="7"/>
  <c r="Z1291" i="7"/>
  <c r="Z1292" i="7"/>
  <c r="Z1293" i="7"/>
  <c r="Z1294" i="7"/>
  <c r="Z1295" i="7"/>
  <c r="Z1296" i="7"/>
  <c r="Z1297" i="7"/>
  <c r="Z1298" i="7"/>
  <c r="Z1299" i="7"/>
  <c r="Z1300" i="7"/>
  <c r="Z1301" i="7"/>
  <c r="Z1302" i="7"/>
  <c r="Z1303" i="7"/>
  <c r="Z1304" i="7"/>
  <c r="Z1305" i="7"/>
  <c r="Z1306" i="7"/>
  <c r="Z1307" i="7"/>
  <c r="Z1308" i="7"/>
  <c r="Z1309" i="7"/>
  <c r="Z1310" i="7"/>
  <c r="Z1311" i="7"/>
  <c r="Z1312" i="7"/>
  <c r="Z1313" i="7"/>
  <c r="Z1314" i="7"/>
  <c r="Z1315" i="7"/>
  <c r="Z1316" i="7"/>
  <c r="Z1317" i="7"/>
  <c r="Z1318" i="7"/>
  <c r="Z1319" i="7"/>
  <c r="Z1320" i="7"/>
  <c r="Z1321" i="7"/>
  <c r="Z1322" i="7"/>
  <c r="Z1323" i="7"/>
  <c r="Z1324" i="7"/>
  <c r="Z1325" i="7"/>
  <c r="Z1326" i="7"/>
  <c r="Z1327" i="7"/>
  <c r="Z1328" i="7"/>
  <c r="Z1329" i="7"/>
  <c r="Z1330" i="7"/>
  <c r="Z1331" i="7"/>
  <c r="Z1332" i="7"/>
  <c r="Z1333" i="7"/>
  <c r="Z1334" i="7"/>
  <c r="Z1335" i="7"/>
  <c r="Z1336" i="7"/>
  <c r="Z1337" i="7"/>
  <c r="Z1338" i="7"/>
  <c r="Z1339" i="7"/>
  <c r="Z1340" i="7"/>
  <c r="Z1341" i="7"/>
  <c r="Z1342" i="7"/>
  <c r="Z1343" i="7"/>
  <c r="Z1344" i="7"/>
  <c r="Z1345" i="7"/>
  <c r="Z1346" i="7"/>
  <c r="Z1347" i="7"/>
  <c r="Z1348" i="7"/>
  <c r="Z1349" i="7"/>
  <c r="Z1350" i="7"/>
  <c r="Z1351" i="7"/>
  <c r="Z1352" i="7"/>
  <c r="Z1353" i="7"/>
  <c r="Z1354" i="7"/>
  <c r="Z1355" i="7"/>
  <c r="Z1356" i="7"/>
  <c r="Z1357" i="7"/>
  <c r="Z1358" i="7"/>
  <c r="Z1359" i="7"/>
  <c r="Z1360" i="7"/>
  <c r="Z1361" i="7"/>
  <c r="Z1362" i="7"/>
  <c r="Z1363" i="7"/>
  <c r="Z1364" i="7"/>
  <c r="Z1365" i="7"/>
  <c r="Z1366" i="7"/>
  <c r="Z1367" i="7"/>
  <c r="Z1368" i="7"/>
  <c r="Z1369" i="7"/>
  <c r="Z1370" i="7"/>
  <c r="Z1371" i="7"/>
  <c r="Z1372" i="7"/>
  <c r="Z1373" i="7"/>
  <c r="Z1374" i="7"/>
  <c r="Z1375" i="7"/>
  <c r="Z1376" i="7"/>
  <c r="Z1377" i="7"/>
  <c r="Z1378" i="7"/>
  <c r="Z1379" i="7"/>
  <c r="Z1380" i="7"/>
  <c r="Z1381" i="7"/>
  <c r="Z1382" i="7"/>
  <c r="Z1383" i="7"/>
  <c r="Z1384" i="7"/>
  <c r="Z1385" i="7"/>
  <c r="Z1386" i="7"/>
  <c r="Z1387" i="7"/>
  <c r="Z1388" i="7"/>
  <c r="Z1389" i="7"/>
  <c r="Z1390" i="7"/>
  <c r="Z1391" i="7"/>
  <c r="Z1392" i="7"/>
  <c r="Z1393" i="7"/>
  <c r="Z1394" i="7"/>
  <c r="Z1395" i="7"/>
  <c r="Z1396" i="7"/>
  <c r="Z1397" i="7"/>
  <c r="Z1398" i="7"/>
  <c r="Z1399" i="7"/>
  <c r="Z1400" i="7"/>
  <c r="Z1401" i="7"/>
  <c r="Z1402" i="7"/>
  <c r="Z1403" i="7"/>
  <c r="Z1404" i="7"/>
  <c r="Z1405" i="7"/>
  <c r="Z1406" i="7"/>
  <c r="Z1407" i="7"/>
  <c r="Z1408" i="7"/>
  <c r="Z1409" i="7"/>
  <c r="Z1410" i="7"/>
  <c r="Z1411" i="7"/>
  <c r="Z1412" i="7"/>
  <c r="Z1413" i="7"/>
  <c r="Z1414" i="7"/>
  <c r="Z1415" i="7"/>
  <c r="Z1416" i="7"/>
  <c r="Z1417" i="7"/>
  <c r="Z1418" i="7"/>
  <c r="Z1419" i="7"/>
  <c r="Z1420" i="7"/>
  <c r="Z1421" i="7"/>
  <c r="Z1422" i="7"/>
  <c r="Z1423" i="7"/>
  <c r="Z1424" i="7"/>
  <c r="Z1425" i="7"/>
  <c r="Z1426" i="7"/>
  <c r="Z1427" i="7"/>
  <c r="Z1428" i="7"/>
  <c r="Z1429" i="7"/>
  <c r="Z1430" i="7"/>
  <c r="Z1431" i="7"/>
  <c r="Z1432" i="7"/>
  <c r="Z1433" i="7"/>
  <c r="Z1434" i="7"/>
  <c r="Z1435" i="7"/>
  <c r="Z1436" i="7"/>
  <c r="Z1437" i="7"/>
  <c r="Z1438" i="7"/>
  <c r="Z1439" i="7"/>
  <c r="Z1440" i="7"/>
  <c r="Z1441" i="7"/>
  <c r="Z1442" i="7"/>
  <c r="Z1443" i="7"/>
  <c r="Z1444" i="7"/>
  <c r="Z1445" i="7"/>
  <c r="Z1446" i="7"/>
  <c r="Z1447" i="7"/>
  <c r="Z1448" i="7"/>
  <c r="Z1449" i="7"/>
  <c r="Z1450" i="7"/>
  <c r="Z1451" i="7"/>
  <c r="Z1452" i="7"/>
  <c r="Z1453" i="7"/>
  <c r="Z1454" i="7"/>
  <c r="Z1455" i="7"/>
  <c r="Z1456" i="7"/>
  <c r="Z1457" i="7"/>
  <c r="Z1458" i="7"/>
  <c r="Z1459" i="7"/>
  <c r="Z1460" i="7"/>
  <c r="Z1461" i="7"/>
  <c r="Z1462" i="7"/>
  <c r="Z1463" i="7"/>
  <c r="Z1464" i="7"/>
  <c r="Z1465" i="7"/>
  <c r="Z1466" i="7"/>
  <c r="Z1467" i="7"/>
  <c r="Z1468" i="7"/>
  <c r="Z1469" i="7"/>
  <c r="Z1470" i="7"/>
  <c r="Z1471" i="7"/>
  <c r="Z1472" i="7"/>
  <c r="Z1473" i="7"/>
  <c r="Z1474" i="7"/>
  <c r="Z1475" i="7"/>
  <c r="Z1476" i="7"/>
  <c r="Z1477" i="7"/>
  <c r="Z1478" i="7"/>
  <c r="Z1479" i="7"/>
  <c r="Z1480" i="7"/>
  <c r="Z1481" i="7"/>
  <c r="Z1482" i="7"/>
  <c r="Z1483" i="7"/>
  <c r="Z1484" i="7"/>
  <c r="Z1485" i="7"/>
  <c r="Z1486" i="7"/>
  <c r="Z1487" i="7"/>
  <c r="Z1488" i="7"/>
  <c r="Z1489" i="7"/>
  <c r="Z1490" i="7"/>
  <c r="Z1491" i="7"/>
  <c r="Z1492" i="7"/>
  <c r="Z1493" i="7"/>
  <c r="Z1494" i="7"/>
  <c r="Z1495" i="7"/>
  <c r="Z1496" i="7"/>
  <c r="Z1497" i="7"/>
  <c r="Z1498" i="7"/>
  <c r="Z1499" i="7"/>
  <c r="Z1500" i="7"/>
  <c r="Z1501" i="7"/>
  <c r="Z1502" i="7"/>
  <c r="Z1503" i="7"/>
  <c r="Z1504" i="7"/>
  <c r="Z1505" i="7"/>
  <c r="Z1506" i="7"/>
  <c r="Z1507" i="7"/>
  <c r="Z1508" i="7"/>
  <c r="Z1509" i="7"/>
  <c r="Z1510" i="7"/>
  <c r="Z1511" i="7"/>
  <c r="Z1512" i="7"/>
  <c r="Z1513" i="7"/>
  <c r="Z1514" i="7"/>
  <c r="Z1515" i="7"/>
  <c r="Z1516" i="7"/>
  <c r="Z1517" i="7"/>
  <c r="Z1518" i="7"/>
  <c r="Z1519" i="7"/>
  <c r="Z1520" i="7"/>
  <c r="Z1521" i="7"/>
  <c r="Z1522" i="7"/>
  <c r="Z1523" i="7"/>
  <c r="Z1524" i="7"/>
  <c r="Z1525" i="7"/>
  <c r="Z1526" i="7"/>
  <c r="Z1527" i="7"/>
  <c r="Z1528" i="7"/>
  <c r="Z1529" i="7"/>
  <c r="Z1530" i="7"/>
  <c r="Z1531" i="7"/>
  <c r="Z1532" i="7"/>
  <c r="Z1533" i="7"/>
  <c r="Z1534" i="7"/>
  <c r="Z1535" i="7"/>
  <c r="Z1536" i="7"/>
  <c r="Z1537" i="7"/>
  <c r="Z1538" i="7"/>
  <c r="Z1539" i="7"/>
  <c r="Z1540" i="7"/>
  <c r="Z1541" i="7"/>
  <c r="Z1542" i="7"/>
  <c r="Z1543" i="7"/>
  <c r="Z1544" i="7"/>
  <c r="Z1545" i="7"/>
  <c r="Z1546" i="7"/>
  <c r="Z1547" i="7"/>
  <c r="Z1548" i="7"/>
  <c r="Z1549" i="7"/>
  <c r="Z1550" i="7"/>
  <c r="Z1551" i="7"/>
  <c r="Z1552" i="7"/>
  <c r="Z1553" i="7"/>
  <c r="Z1554" i="7"/>
  <c r="Z1555" i="7"/>
  <c r="Z1556" i="7"/>
  <c r="Z1557" i="7"/>
  <c r="Z1558" i="7"/>
  <c r="Z1559" i="7"/>
  <c r="Z1560" i="7"/>
  <c r="Z1561" i="7"/>
  <c r="Z1562" i="7"/>
  <c r="Z1563" i="7"/>
  <c r="Z1564" i="7"/>
  <c r="Z1565" i="7"/>
  <c r="Z1566" i="7"/>
  <c r="Z1567" i="7"/>
  <c r="Z1568" i="7"/>
  <c r="Z1569" i="7"/>
  <c r="Z1570" i="7"/>
  <c r="Z1571" i="7"/>
  <c r="Z1572" i="7"/>
  <c r="Z1573" i="7"/>
  <c r="Z1574" i="7"/>
  <c r="Z1575" i="7"/>
  <c r="Z1576" i="7"/>
  <c r="Z1577" i="7"/>
  <c r="Z1578" i="7"/>
  <c r="Z1579" i="7"/>
  <c r="Z1580" i="7"/>
  <c r="Z1581" i="7"/>
  <c r="Z1582" i="7"/>
  <c r="Z1583" i="7"/>
  <c r="Z1584" i="7"/>
  <c r="Z1585" i="7"/>
  <c r="Z1586" i="7"/>
  <c r="Z1587" i="7"/>
  <c r="Z1588" i="7"/>
  <c r="Z1589" i="7"/>
  <c r="Z1590" i="7"/>
  <c r="Z1591" i="7"/>
  <c r="Z1592" i="7"/>
  <c r="Z1593" i="7"/>
  <c r="Z1594" i="7"/>
  <c r="Z1595" i="7"/>
  <c r="Z1596" i="7"/>
  <c r="Z1597" i="7"/>
  <c r="Z1598" i="7"/>
  <c r="Z1599" i="7"/>
  <c r="Z1600" i="7"/>
  <c r="Z1601" i="7"/>
  <c r="Z1602" i="7"/>
  <c r="Z1603" i="7"/>
  <c r="Z1604" i="7"/>
  <c r="Z1605" i="7"/>
  <c r="Z1606" i="7"/>
  <c r="Z1607" i="7"/>
  <c r="Z1608" i="7"/>
  <c r="Z1609" i="7"/>
  <c r="Z1610" i="7"/>
  <c r="Z1611" i="7"/>
  <c r="Z1612" i="7"/>
  <c r="Z1613" i="7"/>
  <c r="Z1614" i="7"/>
  <c r="Z1615" i="7"/>
  <c r="Z1616" i="7"/>
  <c r="Z1617" i="7"/>
  <c r="Z1618" i="7"/>
  <c r="Z1619" i="7"/>
  <c r="Z1620" i="7"/>
  <c r="Z1621" i="7"/>
  <c r="Z1622" i="7"/>
  <c r="Z1623" i="7"/>
  <c r="Z1624" i="7"/>
  <c r="Z1625" i="7"/>
  <c r="Z1626" i="7"/>
  <c r="Z1627" i="7"/>
  <c r="Z1628" i="7"/>
  <c r="Z1629" i="7"/>
  <c r="Z1630" i="7"/>
  <c r="Z1631" i="7"/>
  <c r="Z1632" i="7"/>
  <c r="Z1633" i="7"/>
  <c r="Z1634" i="7"/>
  <c r="Z1635" i="7"/>
  <c r="Z1636" i="7"/>
  <c r="Z1637" i="7"/>
  <c r="Z1638" i="7"/>
  <c r="Z1639" i="7"/>
  <c r="Z1640" i="7"/>
  <c r="Z1641" i="7"/>
  <c r="Z1642" i="7"/>
  <c r="Z1643" i="7"/>
  <c r="Z1644" i="7"/>
  <c r="Z1645" i="7"/>
  <c r="Z1646" i="7"/>
  <c r="Z1647" i="7"/>
  <c r="Z1648" i="7"/>
  <c r="Z1649" i="7"/>
  <c r="Z1650" i="7"/>
  <c r="Z1651" i="7"/>
  <c r="Z1652" i="7"/>
  <c r="Z1653" i="7"/>
  <c r="Z1654" i="7"/>
  <c r="Z1655" i="7"/>
  <c r="Z1656" i="7"/>
  <c r="Z1657" i="7"/>
  <c r="Z1658" i="7"/>
  <c r="Z1659" i="7"/>
  <c r="Z1660" i="7"/>
  <c r="Z1661" i="7"/>
  <c r="Z1662" i="7"/>
  <c r="Z1663" i="7"/>
  <c r="Z1664" i="7"/>
  <c r="Z1665" i="7"/>
  <c r="Z1666" i="7"/>
  <c r="Z1667" i="7"/>
  <c r="Z1668" i="7"/>
  <c r="Z1669" i="7"/>
  <c r="Z1670" i="7"/>
  <c r="Z1671" i="7"/>
  <c r="Z1672" i="7"/>
  <c r="Z1673" i="7"/>
  <c r="Z1674" i="7"/>
  <c r="Z1675" i="7"/>
  <c r="Z1676" i="7"/>
  <c r="Z1677" i="7"/>
  <c r="Z1678" i="7"/>
  <c r="Z1679" i="7"/>
  <c r="Z1680" i="7"/>
  <c r="Z1681" i="7"/>
  <c r="Z1682" i="7"/>
  <c r="Z1683" i="7"/>
  <c r="Z1684" i="7"/>
  <c r="Z1685" i="7"/>
  <c r="Z1686" i="7"/>
  <c r="Z1687" i="7"/>
  <c r="Z1688" i="7"/>
  <c r="Z1689" i="7"/>
  <c r="Z1690" i="7"/>
  <c r="Z1691" i="7"/>
  <c r="Z1692" i="7"/>
  <c r="Z1693" i="7"/>
  <c r="Z1694" i="7"/>
  <c r="Z1695" i="7"/>
  <c r="Z1696" i="7"/>
  <c r="Z1697" i="7"/>
  <c r="Z1698" i="7"/>
  <c r="Z1699" i="7"/>
  <c r="Z1700" i="7"/>
  <c r="Z1701" i="7"/>
  <c r="Z1702" i="7"/>
  <c r="Z1703" i="7"/>
  <c r="Z1704" i="7"/>
  <c r="Z1705" i="7"/>
  <c r="Z1706" i="7"/>
  <c r="Z1707" i="7"/>
  <c r="Z1708" i="7"/>
  <c r="Z1709" i="7"/>
  <c r="Z1710" i="7"/>
  <c r="Z1711" i="7"/>
  <c r="Z1712" i="7"/>
  <c r="Z1713" i="7"/>
  <c r="Z1714" i="7"/>
  <c r="Z1715" i="7"/>
  <c r="Z1716" i="7"/>
  <c r="Z1717" i="7"/>
  <c r="Z1718" i="7"/>
  <c r="Z1719" i="7"/>
  <c r="Z1720" i="7"/>
  <c r="Z1721" i="7"/>
  <c r="Z1722" i="7"/>
  <c r="Z1723" i="7"/>
  <c r="Z1724" i="7"/>
  <c r="Z1725" i="7"/>
  <c r="Z1726" i="7"/>
  <c r="Z1727" i="7"/>
  <c r="Z1728" i="7"/>
  <c r="Z1729" i="7"/>
  <c r="Z1730" i="7"/>
  <c r="Z1731" i="7"/>
  <c r="Z1732" i="7"/>
  <c r="Z1733" i="7"/>
  <c r="Z1734" i="7"/>
  <c r="Z1735" i="7"/>
  <c r="Z1736" i="7"/>
  <c r="Z1737" i="7"/>
  <c r="Z1738" i="7"/>
  <c r="Z1739" i="7"/>
  <c r="Z1740" i="7"/>
  <c r="Z1741" i="7"/>
  <c r="Z1742" i="7"/>
  <c r="Z1743" i="7"/>
  <c r="Z1744" i="7"/>
  <c r="Z1745" i="7"/>
  <c r="Z1746" i="7"/>
  <c r="Z1747" i="7"/>
  <c r="Z1748" i="7"/>
  <c r="Z1749" i="7"/>
  <c r="Z1750" i="7"/>
  <c r="Z1751" i="7"/>
  <c r="Z1752" i="7"/>
  <c r="Z1753" i="7"/>
  <c r="Z1754" i="7"/>
  <c r="Z1755" i="7"/>
  <c r="Z1756" i="7"/>
  <c r="Z1757" i="7"/>
  <c r="Z1758" i="7"/>
  <c r="Z1759" i="7"/>
  <c r="Z1760" i="7"/>
  <c r="Z1761" i="7"/>
  <c r="Z1762" i="7"/>
  <c r="Z1763" i="7"/>
  <c r="Z1764" i="7"/>
  <c r="Z1765" i="7"/>
  <c r="Z1766" i="7"/>
  <c r="Z1767" i="7"/>
  <c r="Z1768" i="7"/>
  <c r="Z1769" i="7"/>
  <c r="Z1770" i="7"/>
  <c r="Z1771" i="7"/>
  <c r="Z1772" i="7"/>
  <c r="Z1773" i="7"/>
  <c r="Z1774" i="7"/>
  <c r="Z1775" i="7"/>
  <c r="Z1776" i="7"/>
  <c r="Z1777" i="7"/>
  <c r="Z1778" i="7"/>
  <c r="Z1779" i="7"/>
  <c r="Z1780" i="7"/>
  <c r="Z1781" i="7"/>
  <c r="Z1782" i="7"/>
  <c r="Z1783" i="7"/>
  <c r="Z1784" i="7"/>
  <c r="Z1785" i="7"/>
  <c r="Z1786" i="7"/>
  <c r="Z1787" i="7"/>
  <c r="Z1788" i="7"/>
  <c r="Z1789" i="7"/>
  <c r="Z1790" i="7"/>
  <c r="Z1791" i="7"/>
  <c r="Z1792" i="7"/>
  <c r="Z1793" i="7"/>
  <c r="Z1794" i="7"/>
  <c r="Z1795" i="7"/>
  <c r="Z1796" i="7"/>
  <c r="Z1797" i="7"/>
  <c r="Z1798" i="7"/>
  <c r="Z1799" i="7"/>
  <c r="Z1800" i="7"/>
  <c r="Z1801" i="7"/>
  <c r="Z1802" i="7"/>
  <c r="Z1803" i="7"/>
  <c r="Z1804" i="7"/>
  <c r="Z1805" i="7"/>
  <c r="Z1806" i="7"/>
  <c r="Z1807" i="7"/>
  <c r="Z1808" i="7"/>
  <c r="Z1809" i="7"/>
  <c r="Z1810" i="7"/>
  <c r="Z1811" i="7"/>
  <c r="Z1812" i="7"/>
  <c r="Z1813" i="7"/>
  <c r="Z1814" i="7"/>
  <c r="Z1815" i="7"/>
  <c r="Z1816" i="7"/>
  <c r="Z1817" i="7"/>
  <c r="Z1818" i="7"/>
  <c r="Z1819" i="7"/>
  <c r="Z1820" i="7"/>
  <c r="Z1821" i="7"/>
  <c r="Z1822" i="7"/>
  <c r="Z1823" i="7"/>
  <c r="Z1824" i="7"/>
  <c r="Z1825" i="7"/>
  <c r="Z1826" i="7"/>
  <c r="Z1827" i="7"/>
  <c r="Z1828" i="7"/>
  <c r="Z1829" i="7"/>
  <c r="Z1830" i="7"/>
  <c r="Z1831" i="7"/>
  <c r="Z1832" i="7"/>
  <c r="Z1833" i="7"/>
  <c r="Z1834" i="7"/>
  <c r="Z1835" i="7"/>
  <c r="Z1836" i="7"/>
  <c r="Z1837" i="7"/>
  <c r="Z1838" i="7"/>
  <c r="Z1839" i="7"/>
  <c r="Z1840" i="7"/>
  <c r="Z1841" i="7"/>
  <c r="Z1842" i="7"/>
  <c r="Z1843" i="7"/>
  <c r="Z1844" i="7"/>
  <c r="Z1845" i="7"/>
  <c r="Z1846" i="7"/>
  <c r="Z1847" i="7"/>
  <c r="Z1848" i="7"/>
  <c r="Z1849" i="7"/>
  <c r="Z1850" i="7"/>
  <c r="Z1851" i="7"/>
  <c r="Z1852" i="7"/>
  <c r="Z1853" i="7"/>
  <c r="Z1854" i="7"/>
  <c r="Z1855" i="7"/>
  <c r="Z1856" i="7"/>
  <c r="Z1857" i="7"/>
  <c r="Z1858" i="7"/>
  <c r="Z1859" i="7"/>
  <c r="Z1860" i="7"/>
  <c r="Z1861" i="7"/>
  <c r="Z1862" i="7"/>
  <c r="Z1863" i="7"/>
  <c r="Z1864" i="7"/>
  <c r="Z1865" i="7"/>
  <c r="Z1866" i="7"/>
  <c r="Z1867" i="7"/>
  <c r="Z1868" i="7"/>
  <c r="Z1869" i="7"/>
  <c r="Z1870" i="7"/>
  <c r="Z1871" i="7"/>
  <c r="Z1872" i="7"/>
  <c r="Z1873" i="7"/>
  <c r="Z1874" i="7"/>
  <c r="Z1875" i="7"/>
  <c r="Z1876" i="7"/>
  <c r="Z1877" i="7"/>
  <c r="Z1878" i="7"/>
  <c r="Z1879" i="7"/>
  <c r="Z1880" i="7"/>
  <c r="Z1881" i="7"/>
  <c r="Z1882" i="7"/>
  <c r="Z1883" i="7"/>
  <c r="Z1884" i="7"/>
  <c r="Z1885" i="7"/>
  <c r="Z1886" i="7"/>
  <c r="Z1887" i="7"/>
  <c r="Z1888" i="7"/>
  <c r="Z1889" i="7"/>
  <c r="Z1890" i="7"/>
  <c r="Z1891" i="7"/>
  <c r="Z1892" i="7"/>
  <c r="Z1893" i="7"/>
  <c r="Z1894" i="7"/>
  <c r="Z1895" i="7"/>
  <c r="Z1896" i="7"/>
  <c r="Z1897" i="7"/>
  <c r="Z1898" i="7"/>
  <c r="Z1899" i="7"/>
  <c r="Z1900" i="7"/>
  <c r="Z1901" i="7"/>
  <c r="Z1902" i="7"/>
  <c r="Z1903" i="7"/>
  <c r="Z1904" i="7"/>
  <c r="Z1905" i="7"/>
  <c r="Z1906" i="7"/>
  <c r="Z1907" i="7"/>
  <c r="Z1908" i="7"/>
  <c r="Z1909" i="7"/>
  <c r="Z1910" i="7"/>
  <c r="Z1911" i="7"/>
  <c r="Z1912" i="7"/>
  <c r="Z1913" i="7"/>
  <c r="Z1914" i="7"/>
  <c r="Z1915" i="7"/>
  <c r="Z1916" i="7"/>
  <c r="Z1917" i="7"/>
  <c r="Z1918" i="7"/>
  <c r="Z1919" i="7"/>
  <c r="Z1920" i="7"/>
  <c r="Z1921" i="7"/>
  <c r="Z1922" i="7"/>
  <c r="Z1923" i="7"/>
  <c r="Z1924" i="7"/>
  <c r="Z1925" i="7"/>
  <c r="Z1926" i="7"/>
  <c r="Z1927" i="7"/>
  <c r="Z1928" i="7"/>
  <c r="Z1929" i="7"/>
  <c r="Z1930" i="7"/>
  <c r="Z1931" i="7"/>
  <c r="Z1932" i="7"/>
  <c r="Z1933" i="7"/>
  <c r="Z1934" i="7"/>
  <c r="Z1935" i="7"/>
  <c r="Z1936" i="7"/>
  <c r="Z1937" i="7"/>
  <c r="Z1938" i="7"/>
  <c r="Z1939" i="7"/>
  <c r="Z1940" i="7"/>
  <c r="Z1941" i="7"/>
  <c r="Z1942" i="7"/>
  <c r="Z1943" i="7"/>
  <c r="Z1944" i="7"/>
  <c r="Z1945" i="7"/>
  <c r="Z1946" i="7"/>
  <c r="Z1947" i="7"/>
  <c r="Z1948" i="7"/>
  <c r="Z1949" i="7"/>
  <c r="Z1950" i="7"/>
  <c r="Z1951" i="7"/>
  <c r="Z1952" i="7"/>
  <c r="Z1953" i="7"/>
  <c r="Z1954" i="7"/>
  <c r="Z1955" i="7"/>
  <c r="Z1956" i="7"/>
  <c r="Z1957" i="7"/>
  <c r="Z1958" i="7"/>
  <c r="Z1959" i="7"/>
  <c r="Z1960" i="7"/>
  <c r="Z1961" i="7"/>
  <c r="Z1962" i="7"/>
  <c r="Z1963" i="7"/>
  <c r="Z1964" i="7"/>
  <c r="Z1965" i="7"/>
  <c r="Z1966" i="7"/>
  <c r="Z1967" i="7"/>
  <c r="Z1968" i="7"/>
  <c r="Z1969" i="7"/>
  <c r="Z1970" i="7"/>
  <c r="Z1971" i="7"/>
  <c r="Z1972" i="7"/>
  <c r="Z1973" i="7"/>
  <c r="Z1974" i="7"/>
  <c r="Z1975" i="7"/>
  <c r="Z1976" i="7"/>
  <c r="Z1977" i="7"/>
  <c r="Z1978" i="7"/>
  <c r="Z1979" i="7"/>
  <c r="Z1980" i="7"/>
  <c r="Z1981" i="7"/>
  <c r="Z1982" i="7"/>
  <c r="Z1983" i="7"/>
  <c r="Z1984" i="7"/>
  <c r="Z1985" i="7"/>
  <c r="Z1986" i="7"/>
  <c r="Z1987" i="7"/>
  <c r="Z1988" i="7"/>
  <c r="Z1989" i="7"/>
  <c r="Z1990" i="7"/>
  <c r="Z1991" i="7"/>
  <c r="Z1992" i="7"/>
  <c r="Z1993" i="7"/>
  <c r="Z1994" i="7"/>
  <c r="Z1995" i="7"/>
  <c r="Z1996" i="7"/>
  <c r="Z1997" i="7"/>
  <c r="Z1998" i="7"/>
  <c r="Z1999" i="7"/>
  <c r="Z2000" i="7"/>
  <c r="Z2001" i="7"/>
  <c r="Z2002" i="7"/>
  <c r="Z2003" i="7"/>
  <c r="Z2004" i="7"/>
  <c r="Z2005" i="7"/>
  <c r="Z2006" i="7"/>
  <c r="Z2007" i="7"/>
  <c r="Z2008" i="7"/>
  <c r="Z2009" i="7"/>
  <c r="Z2010" i="7"/>
  <c r="Z2011" i="7"/>
  <c r="Z2012" i="7"/>
  <c r="Z2013" i="7"/>
  <c r="Z2014" i="7"/>
  <c r="Z2015" i="7"/>
  <c r="Z2016" i="7"/>
  <c r="Z2017" i="7"/>
  <c r="Z2018" i="7"/>
  <c r="Z2019" i="7"/>
  <c r="Z2020" i="7"/>
  <c r="Z2021" i="7"/>
  <c r="Z2022" i="7"/>
  <c r="Z2023" i="7"/>
  <c r="Z2024" i="7"/>
  <c r="Z2025" i="7"/>
  <c r="Z2026" i="7"/>
  <c r="Z2027" i="7"/>
  <c r="Z2028" i="7"/>
  <c r="Z2029" i="7"/>
  <c r="Z2030" i="7"/>
  <c r="Z2031" i="7"/>
  <c r="Z2032" i="7"/>
  <c r="Z2033" i="7"/>
  <c r="Z2034" i="7"/>
  <c r="Z2035" i="7"/>
  <c r="Z2036" i="7"/>
  <c r="Z2037" i="7"/>
  <c r="Z2038" i="7"/>
  <c r="Z2039" i="7"/>
  <c r="Z2040" i="7"/>
  <c r="Z2041" i="7"/>
  <c r="Z2042" i="7"/>
  <c r="Z2043" i="7"/>
  <c r="Z2044" i="7"/>
  <c r="Z2045" i="7"/>
  <c r="Z2046" i="7"/>
  <c r="Z2047" i="7"/>
  <c r="Z2048" i="7"/>
  <c r="Z2049" i="7"/>
  <c r="Z2050" i="7"/>
  <c r="Z2051" i="7"/>
  <c r="Z2052" i="7"/>
  <c r="Z2053" i="7"/>
  <c r="Z2054" i="7"/>
  <c r="Z2055" i="7"/>
  <c r="Z2056" i="7"/>
  <c r="Z2057" i="7"/>
  <c r="Z2058" i="7"/>
  <c r="Z2059" i="7"/>
  <c r="Z2060" i="7"/>
  <c r="Z2061" i="7"/>
  <c r="Z2062" i="7"/>
  <c r="Z2063" i="7"/>
  <c r="Z2064" i="7"/>
  <c r="Z2065" i="7"/>
  <c r="Z2066" i="7"/>
  <c r="Z2067" i="7"/>
  <c r="Z2068" i="7"/>
  <c r="Z2069" i="7"/>
  <c r="Z2070" i="7"/>
  <c r="Z2071" i="7"/>
  <c r="Z2072" i="7"/>
  <c r="Z2073" i="7"/>
  <c r="Z2074" i="7"/>
  <c r="Z2075" i="7"/>
  <c r="Z2076" i="7"/>
  <c r="Z2077" i="7"/>
  <c r="Z2078" i="7"/>
  <c r="Z2079" i="7"/>
  <c r="Z2080" i="7"/>
  <c r="Z2081" i="7"/>
  <c r="Z2082" i="7"/>
  <c r="Z2083" i="7"/>
  <c r="Z2084" i="7"/>
  <c r="Z2085" i="7"/>
  <c r="Z2086" i="7"/>
  <c r="Z2087" i="7"/>
  <c r="Z2088" i="7"/>
  <c r="Z2089" i="7"/>
  <c r="Z2090" i="7"/>
  <c r="Z2091" i="7"/>
  <c r="Z2092" i="7"/>
  <c r="Z2093" i="7"/>
  <c r="Z2094" i="7"/>
  <c r="Z2095" i="7"/>
  <c r="Z2096" i="7"/>
  <c r="Z2097" i="7"/>
  <c r="Z2098" i="7"/>
  <c r="Z2099" i="7"/>
  <c r="Z2100" i="7"/>
  <c r="Z2101" i="7"/>
  <c r="Z2102" i="7"/>
  <c r="Z2103" i="7"/>
  <c r="Z2104" i="7"/>
  <c r="Z2105" i="7"/>
  <c r="Z2106" i="7"/>
  <c r="Z2107" i="7"/>
  <c r="Z2108" i="7"/>
  <c r="Z2109" i="7"/>
  <c r="Z2110" i="7"/>
  <c r="Z2111" i="7"/>
  <c r="Z2112" i="7"/>
  <c r="Z2113" i="7"/>
  <c r="Z2114" i="7"/>
  <c r="Z2115" i="7"/>
  <c r="Z2116" i="7"/>
  <c r="Z2117" i="7"/>
  <c r="Z2118" i="7"/>
  <c r="Z2119" i="7"/>
  <c r="Z2120" i="7"/>
  <c r="Z2121" i="7"/>
  <c r="Z2122" i="7"/>
  <c r="Z2123" i="7"/>
  <c r="Z2124" i="7"/>
  <c r="Z2125" i="7"/>
  <c r="Z2126" i="7"/>
  <c r="Z2127" i="7"/>
  <c r="Z2128" i="7"/>
  <c r="Z2129" i="7"/>
  <c r="Z2130" i="7"/>
  <c r="Z2131" i="7"/>
  <c r="Z2132" i="7"/>
  <c r="Z2133" i="7"/>
  <c r="Z2134" i="7"/>
  <c r="Z2135" i="7"/>
  <c r="Z2136" i="7"/>
  <c r="Z2137" i="7"/>
  <c r="Z2138" i="7"/>
  <c r="Z2139" i="7"/>
  <c r="Z2140" i="7"/>
  <c r="Z2141" i="7"/>
  <c r="Z2142" i="7"/>
  <c r="Z2143" i="7"/>
  <c r="Z2144" i="7"/>
  <c r="Z2145" i="7"/>
  <c r="Z2146" i="7"/>
  <c r="Z2147" i="7"/>
  <c r="Z2148" i="7"/>
  <c r="Z2149" i="7"/>
  <c r="Z2150" i="7"/>
  <c r="Z2151" i="7"/>
  <c r="Z2152" i="7"/>
  <c r="Z2153" i="7"/>
  <c r="Z2154" i="7"/>
  <c r="Z2155" i="7"/>
  <c r="Z2156" i="7"/>
  <c r="Z2157" i="7"/>
  <c r="Z2158" i="7"/>
  <c r="Z2159" i="7"/>
  <c r="Z2160" i="7"/>
  <c r="Z2161" i="7"/>
  <c r="Z2162" i="7"/>
  <c r="Z2163" i="7"/>
  <c r="Z2164" i="7"/>
  <c r="Z2165" i="7"/>
  <c r="Z2166" i="7"/>
  <c r="Z2167" i="7"/>
  <c r="Z2168" i="7"/>
  <c r="Z2169" i="7"/>
  <c r="Z2170" i="7"/>
  <c r="Z2171" i="7"/>
  <c r="Z2172" i="7"/>
  <c r="Z2173" i="7"/>
  <c r="Z2174" i="7"/>
  <c r="Z2175" i="7"/>
  <c r="Z2176" i="7"/>
  <c r="Z2177" i="7"/>
  <c r="Z2178" i="7"/>
  <c r="Z2179" i="7"/>
  <c r="Z2180" i="7"/>
  <c r="Z2181" i="7"/>
  <c r="Z2182" i="7"/>
  <c r="Z2183" i="7"/>
  <c r="Z2184" i="7"/>
  <c r="Z2185" i="7"/>
  <c r="Z2186" i="7"/>
  <c r="Z2187" i="7"/>
  <c r="Z2188" i="7"/>
  <c r="Z2189" i="7"/>
  <c r="Z2190" i="7"/>
  <c r="Z2191" i="7"/>
  <c r="Z2192" i="7"/>
  <c r="Z2193" i="7"/>
  <c r="Z2194" i="7"/>
  <c r="Z2195" i="7"/>
  <c r="Z2196" i="7"/>
  <c r="Z2197" i="7"/>
  <c r="Z2198" i="7"/>
  <c r="Z2199" i="7"/>
  <c r="Z2200" i="7"/>
  <c r="Z2201" i="7"/>
  <c r="Z2202" i="7"/>
  <c r="Z2203" i="7"/>
  <c r="Z2204" i="7"/>
  <c r="Z2205" i="7"/>
  <c r="Z2206" i="7"/>
  <c r="Z2207" i="7"/>
  <c r="Z2208" i="7"/>
  <c r="Z2209" i="7"/>
  <c r="Z2210" i="7"/>
  <c r="Z2211" i="7"/>
  <c r="Z2212" i="7"/>
  <c r="Z2213" i="7"/>
  <c r="Z2214" i="7"/>
  <c r="Z2215" i="7"/>
  <c r="Z2216" i="7"/>
  <c r="Z2217" i="7"/>
  <c r="Z2218" i="7"/>
  <c r="Z2219" i="7"/>
  <c r="Z2220" i="7"/>
  <c r="Z2221" i="7"/>
  <c r="Z2222" i="7"/>
  <c r="Z2223" i="7"/>
  <c r="Z2224" i="7"/>
  <c r="Z2225" i="7"/>
  <c r="Z2226" i="7"/>
  <c r="Z2227" i="7"/>
  <c r="Z2228" i="7"/>
  <c r="Z2229" i="7"/>
  <c r="Z2230" i="7"/>
  <c r="Z2231" i="7"/>
  <c r="Z2232" i="7"/>
  <c r="Z2233" i="7"/>
  <c r="Z2234" i="7"/>
  <c r="Z2235" i="7"/>
  <c r="Z2236" i="7"/>
  <c r="Z2237" i="7"/>
  <c r="Z2238" i="7"/>
  <c r="Z2239" i="7"/>
  <c r="Z2240" i="7"/>
  <c r="Z2241" i="7"/>
  <c r="Z2242" i="7"/>
  <c r="Z2243" i="7"/>
  <c r="Z2244" i="7"/>
  <c r="Z2245" i="7"/>
  <c r="Z2246" i="7"/>
  <c r="Z2247" i="7"/>
  <c r="Z2248" i="7"/>
  <c r="Z2249" i="7"/>
  <c r="Z2250" i="7"/>
  <c r="Z2251" i="7"/>
  <c r="Z2252" i="7"/>
  <c r="Z2253" i="7"/>
  <c r="Z2254" i="7"/>
  <c r="Z2255" i="7"/>
  <c r="Z2256" i="7"/>
  <c r="Z2257" i="7"/>
  <c r="Z2258" i="7"/>
  <c r="Z2259" i="7"/>
  <c r="Z2260" i="7"/>
  <c r="Z2261" i="7"/>
  <c r="Z2262" i="7"/>
  <c r="Z2263" i="7"/>
  <c r="Z2264" i="7"/>
  <c r="Z2265" i="7"/>
  <c r="Z2266" i="7"/>
  <c r="Z2267" i="7"/>
  <c r="Z2268" i="7"/>
  <c r="Z2269" i="7"/>
  <c r="Z2270" i="7"/>
  <c r="Z2271" i="7"/>
  <c r="Z2272" i="7"/>
  <c r="Z2273" i="7"/>
  <c r="Z2274" i="7"/>
  <c r="Z2275" i="7"/>
  <c r="Z2276" i="7"/>
  <c r="Z2277" i="7"/>
  <c r="Z2278" i="7"/>
  <c r="Z2279" i="7"/>
  <c r="Z2280" i="7"/>
  <c r="Z2281" i="7"/>
  <c r="Z2282" i="7"/>
  <c r="Z2283" i="7"/>
  <c r="Z2284" i="7"/>
  <c r="Z2285" i="7"/>
  <c r="Z2286" i="7"/>
  <c r="Z2287" i="7"/>
  <c r="Z2288" i="7"/>
  <c r="Z2289" i="7"/>
  <c r="Z2290" i="7"/>
  <c r="Z2291" i="7"/>
  <c r="Z2292" i="7"/>
  <c r="Z2293" i="7"/>
  <c r="Z2294" i="7"/>
  <c r="Z2295" i="7"/>
  <c r="Z2296" i="7"/>
  <c r="Z2297" i="7"/>
  <c r="Z2298" i="7"/>
  <c r="Z2299" i="7"/>
  <c r="Z2300" i="7"/>
  <c r="Z2301" i="7"/>
  <c r="Z2302" i="7"/>
  <c r="Z2303" i="7"/>
  <c r="Z2304" i="7"/>
  <c r="Z2305" i="7"/>
  <c r="Z2306" i="7"/>
  <c r="Z2307" i="7"/>
  <c r="Z2308" i="7"/>
  <c r="Z2309" i="7"/>
  <c r="Z2310" i="7"/>
  <c r="Z2311" i="7"/>
  <c r="Z2312" i="7"/>
  <c r="Z2313" i="7"/>
  <c r="Z2314" i="7"/>
  <c r="Z2315" i="7"/>
  <c r="Z2316" i="7"/>
  <c r="Z2317" i="7"/>
  <c r="Z2318" i="7"/>
  <c r="Z2319" i="7"/>
  <c r="Z2320" i="7"/>
  <c r="Z2321" i="7"/>
  <c r="Z2322" i="7"/>
  <c r="Z2323" i="7"/>
  <c r="Z2324" i="7"/>
  <c r="Z2325" i="7"/>
  <c r="Z2326" i="7"/>
  <c r="Z2327" i="7"/>
  <c r="Z2328" i="7"/>
  <c r="Z2329" i="7"/>
  <c r="Z2330" i="7"/>
  <c r="Z2331" i="7"/>
  <c r="Z2332" i="7"/>
  <c r="Z2333" i="7"/>
  <c r="Z2334" i="7"/>
  <c r="Z2335" i="7"/>
  <c r="Z2336" i="7"/>
  <c r="Z2337" i="7"/>
  <c r="Z2338" i="7"/>
  <c r="Z2339" i="7"/>
  <c r="Z2340" i="7"/>
  <c r="Z2341" i="7"/>
  <c r="Z2342" i="7"/>
  <c r="Z2343" i="7"/>
  <c r="Z2344" i="7"/>
  <c r="Z2345" i="7"/>
  <c r="Z2346" i="7"/>
  <c r="Z2347" i="7"/>
  <c r="Z2348" i="7"/>
  <c r="Z2349" i="7"/>
  <c r="Z2350" i="7"/>
  <c r="Z2351" i="7"/>
  <c r="Z2352" i="7"/>
  <c r="Z2353" i="7"/>
  <c r="Z2354" i="7"/>
  <c r="Z2355" i="7"/>
  <c r="Z2356" i="7"/>
  <c r="Z2357" i="7"/>
  <c r="Z2358" i="7"/>
  <c r="Z2359" i="7"/>
  <c r="Z2360" i="7"/>
  <c r="Z2361" i="7"/>
  <c r="Z2362" i="7"/>
  <c r="Z2363" i="7"/>
  <c r="Z2364" i="7"/>
  <c r="Z2365" i="7"/>
  <c r="Z2366" i="7"/>
  <c r="Z2367" i="7"/>
  <c r="Z2368" i="7"/>
  <c r="Z2369" i="7"/>
  <c r="Z2370" i="7"/>
  <c r="Z2371" i="7"/>
  <c r="Z2372" i="7"/>
  <c r="Z2373" i="7"/>
  <c r="Z2374" i="7"/>
  <c r="Z2375" i="7"/>
  <c r="Z2376" i="7"/>
  <c r="Z2377" i="7"/>
  <c r="Z2378" i="7"/>
  <c r="Z2379" i="7"/>
  <c r="Z2380" i="7"/>
  <c r="Z2381" i="7"/>
  <c r="Z2382" i="7"/>
  <c r="Z2383" i="7"/>
  <c r="Z2384" i="7"/>
  <c r="Z2385" i="7"/>
  <c r="Z2386" i="7"/>
  <c r="Z2387" i="7"/>
  <c r="Z2388" i="7"/>
  <c r="Z2389" i="7"/>
  <c r="Z2390" i="7"/>
  <c r="Z2391" i="7"/>
  <c r="Z2392" i="7"/>
  <c r="Z2393" i="7"/>
  <c r="Z2394" i="7"/>
  <c r="Z2395" i="7"/>
  <c r="Z2396" i="7"/>
  <c r="Z2397" i="7"/>
  <c r="Z2398" i="7"/>
  <c r="Z2399" i="7"/>
  <c r="Z2400" i="7"/>
  <c r="Z2401" i="7"/>
  <c r="Z2402" i="7"/>
  <c r="Z2403" i="7"/>
  <c r="Z2404" i="7"/>
  <c r="Z2405" i="7"/>
  <c r="Z2406" i="7"/>
  <c r="Z2407" i="7"/>
  <c r="Z2408" i="7"/>
  <c r="Z2409" i="7"/>
  <c r="Z2410" i="7"/>
  <c r="Z2411" i="7"/>
  <c r="Z2412" i="7"/>
  <c r="Z2413" i="7"/>
  <c r="Z2414" i="7"/>
  <c r="Z2415" i="7"/>
  <c r="Z2416" i="7"/>
  <c r="Z2417" i="7"/>
  <c r="Z2418" i="7"/>
  <c r="Z2419" i="7"/>
  <c r="Z2420" i="7"/>
  <c r="Z2421" i="7"/>
  <c r="Z2422" i="7"/>
  <c r="Z2423" i="7"/>
  <c r="Z2424" i="7"/>
  <c r="Z2425" i="7"/>
  <c r="Z2426" i="7"/>
  <c r="Z2427" i="7"/>
  <c r="Z2428" i="7"/>
  <c r="Z2429" i="7"/>
  <c r="Z2430" i="7"/>
  <c r="Z2431" i="7"/>
  <c r="Z2432" i="7"/>
  <c r="Z2433" i="7"/>
  <c r="Z2434" i="7"/>
  <c r="Z2435" i="7"/>
  <c r="Z2436" i="7"/>
  <c r="Z2437" i="7"/>
  <c r="Z2438" i="7"/>
  <c r="Z2439" i="7"/>
  <c r="Z2440" i="7"/>
  <c r="Z2441" i="7"/>
  <c r="Z2442" i="7"/>
  <c r="Z2443" i="7"/>
  <c r="Z2444" i="7"/>
  <c r="Z2445" i="7"/>
  <c r="Z2446" i="7"/>
  <c r="Z2447" i="7"/>
  <c r="Z2448" i="7"/>
  <c r="Z2449" i="7"/>
  <c r="Z2450" i="7"/>
  <c r="Z2451" i="7"/>
  <c r="Z2452" i="7"/>
  <c r="Z2453" i="7"/>
  <c r="Z2454" i="7"/>
  <c r="Z2455" i="7"/>
  <c r="Z2456" i="7"/>
  <c r="Z2457" i="7"/>
  <c r="Z2458" i="7"/>
  <c r="Z2459" i="7"/>
  <c r="Z2460" i="7"/>
  <c r="Z2461" i="7"/>
  <c r="Z2462" i="7"/>
  <c r="Z2463" i="7"/>
  <c r="Z2464" i="7"/>
  <c r="Z2465" i="7"/>
  <c r="Z2466" i="7"/>
  <c r="Z2467" i="7"/>
  <c r="Z2468" i="7"/>
  <c r="Z2469" i="7"/>
  <c r="Z2470" i="7"/>
  <c r="Z2471" i="7"/>
  <c r="Z2472" i="7"/>
  <c r="Z2473" i="7"/>
  <c r="Z2474" i="7"/>
  <c r="Z2475" i="7"/>
  <c r="Z2476" i="7"/>
  <c r="Z2477" i="7"/>
  <c r="Z2478" i="7"/>
  <c r="Z2479" i="7"/>
  <c r="Z2480" i="7"/>
  <c r="Z2481" i="7"/>
  <c r="Z2482" i="7"/>
  <c r="Z2483" i="7"/>
  <c r="Z2484" i="7"/>
  <c r="Z2485" i="7"/>
  <c r="Z2486" i="7"/>
  <c r="Z2487" i="7"/>
  <c r="Z2488" i="7"/>
  <c r="Z2489" i="7"/>
  <c r="Z2490" i="7"/>
  <c r="Z2491" i="7"/>
  <c r="Z2492" i="7"/>
  <c r="Z2493" i="7"/>
  <c r="Z2494" i="7"/>
  <c r="Z2495" i="7"/>
  <c r="Z2496" i="7"/>
  <c r="Z2497" i="7"/>
  <c r="Z2498" i="7"/>
  <c r="Z2499" i="7"/>
  <c r="Z2500" i="7"/>
  <c r="Z2501" i="7"/>
  <c r="Z2502" i="7"/>
  <c r="Z2503" i="7"/>
  <c r="Z2504" i="7"/>
  <c r="Z2505" i="7"/>
  <c r="Z2506" i="7"/>
  <c r="Z2507" i="7"/>
  <c r="Z2508" i="7"/>
  <c r="Z2509" i="7"/>
  <c r="Z2510" i="7"/>
  <c r="Z2511" i="7"/>
  <c r="Z2512" i="7"/>
  <c r="Z2513" i="7"/>
  <c r="Z2514" i="7"/>
  <c r="Z2515" i="7"/>
  <c r="Z2516" i="7"/>
  <c r="Z2517" i="7"/>
  <c r="Z2518" i="7"/>
  <c r="Z2519" i="7"/>
  <c r="Z2520" i="7"/>
  <c r="Z2521" i="7"/>
  <c r="Z2522" i="7"/>
  <c r="Z2523" i="7"/>
  <c r="Z2524" i="7"/>
  <c r="Z2525" i="7"/>
  <c r="Z2526" i="7"/>
  <c r="Z2527" i="7"/>
  <c r="Z2528" i="7"/>
  <c r="Z2529" i="7"/>
  <c r="Z2530" i="7"/>
  <c r="Z2531" i="7"/>
  <c r="Z2532" i="7"/>
  <c r="Z2533" i="7"/>
  <c r="Z2534" i="7"/>
  <c r="Z2535" i="7"/>
  <c r="Z2536" i="7"/>
  <c r="Z2537" i="7"/>
  <c r="Z2538" i="7"/>
  <c r="Z2539" i="7"/>
  <c r="Z2540" i="7"/>
  <c r="Z2541" i="7"/>
  <c r="Z2542" i="7"/>
  <c r="Z2543" i="7"/>
  <c r="Z2544" i="7"/>
  <c r="Z2545" i="7"/>
  <c r="Z2546" i="7"/>
  <c r="Z2547" i="7"/>
  <c r="Z2548" i="7"/>
  <c r="Z2549" i="7"/>
  <c r="Z2550" i="7"/>
  <c r="Z2551" i="7"/>
  <c r="Z2552" i="7"/>
  <c r="Z2553" i="7"/>
  <c r="Z2554" i="7"/>
  <c r="Z2555" i="7"/>
  <c r="Z2556" i="7"/>
  <c r="Z2557" i="7"/>
  <c r="Z2558" i="7"/>
  <c r="Z2559" i="7"/>
  <c r="Z2560" i="7"/>
  <c r="Z2561" i="7"/>
  <c r="Z2562" i="7"/>
  <c r="Z2563" i="7"/>
  <c r="Z2564" i="7"/>
  <c r="Z2565" i="7"/>
  <c r="Z2566" i="7"/>
  <c r="Z2567" i="7"/>
  <c r="Z2568" i="7"/>
  <c r="Z2569" i="7"/>
  <c r="Z2570" i="7"/>
  <c r="Z2571" i="7"/>
  <c r="Z2572" i="7"/>
  <c r="Z2573" i="7"/>
  <c r="Z2574" i="7"/>
  <c r="Z2575" i="7"/>
  <c r="Z2576" i="7"/>
  <c r="Z2577" i="7"/>
  <c r="Z2578" i="7"/>
  <c r="Z2579" i="7"/>
  <c r="Z2580" i="7"/>
  <c r="Z2581" i="7"/>
  <c r="Z2582" i="7"/>
  <c r="Z2583" i="7"/>
  <c r="Z2584" i="7"/>
  <c r="Z2585" i="7"/>
  <c r="Z2586" i="7"/>
  <c r="Z2587" i="7"/>
  <c r="Z2588" i="7"/>
  <c r="Z2589" i="7"/>
  <c r="Z2590" i="7"/>
  <c r="Z2591" i="7"/>
  <c r="Z2592" i="7"/>
  <c r="Z2593" i="7"/>
  <c r="Z2594" i="7"/>
  <c r="Z2595" i="7"/>
  <c r="Z2596" i="7"/>
  <c r="Z2597" i="7"/>
  <c r="Z2598" i="7"/>
  <c r="Z2599" i="7"/>
  <c r="Z2600" i="7"/>
  <c r="Z2601" i="7"/>
  <c r="Z2602" i="7"/>
  <c r="Z2603" i="7"/>
  <c r="Z2604" i="7"/>
  <c r="Z2605" i="7"/>
  <c r="Z2606" i="7"/>
  <c r="Z2607" i="7"/>
  <c r="Z2608" i="7"/>
  <c r="Z2609" i="7"/>
  <c r="Z2610" i="7"/>
  <c r="Z2611" i="7"/>
  <c r="Z2612" i="7"/>
  <c r="Z2613" i="7"/>
  <c r="Z2614" i="7"/>
  <c r="Z2615" i="7"/>
  <c r="Z2616" i="7"/>
  <c r="Z2617" i="7"/>
  <c r="Z2618" i="7"/>
  <c r="Z2619" i="7"/>
  <c r="Z2620" i="7"/>
  <c r="Z2621" i="7"/>
  <c r="Z2622" i="7"/>
  <c r="Z2623" i="7"/>
  <c r="Z2624" i="7"/>
  <c r="Z2625" i="7"/>
  <c r="Z2626" i="7"/>
  <c r="Z2627" i="7"/>
  <c r="Z2628" i="7"/>
  <c r="Z2629" i="7"/>
  <c r="Z2630" i="7"/>
  <c r="Z2631" i="7"/>
  <c r="Z2632" i="7"/>
  <c r="Z2633" i="7"/>
  <c r="Z2634" i="7"/>
  <c r="Z2635" i="7"/>
  <c r="Z2636" i="7"/>
  <c r="Z2637" i="7"/>
  <c r="Z2638" i="7"/>
  <c r="Z2639" i="7"/>
  <c r="Z2640" i="7"/>
  <c r="Z2641" i="7"/>
  <c r="Z2642" i="7"/>
  <c r="Z2643" i="7"/>
  <c r="Z2644" i="7"/>
  <c r="Z2645" i="7"/>
  <c r="Z2646" i="7"/>
  <c r="Z2647" i="7"/>
  <c r="Z2648" i="7"/>
  <c r="Z2649" i="7"/>
  <c r="Z2650" i="7"/>
  <c r="Z2651" i="7"/>
  <c r="Z2652" i="7"/>
  <c r="Z2653" i="7"/>
  <c r="Z2654" i="7"/>
  <c r="Z2655" i="7"/>
  <c r="Z2656" i="7"/>
  <c r="Z2657" i="7"/>
  <c r="Z2658" i="7"/>
  <c r="Z2659" i="7"/>
  <c r="Z2660" i="7"/>
  <c r="Z2661" i="7"/>
  <c r="Z2662" i="7"/>
  <c r="Z2663" i="7"/>
  <c r="Z2664" i="7"/>
  <c r="Z2665" i="7"/>
  <c r="Z2666" i="7"/>
  <c r="Z2667" i="7"/>
  <c r="Z2668" i="7"/>
  <c r="Z2669" i="7"/>
  <c r="Z2670" i="7"/>
  <c r="Z2671" i="7"/>
  <c r="Z2672" i="7"/>
  <c r="Z2673" i="7"/>
  <c r="Z2674" i="7"/>
  <c r="Z2675" i="7"/>
  <c r="Z2676" i="7"/>
  <c r="Z2677" i="7"/>
  <c r="Z2678" i="7"/>
  <c r="Z2679" i="7"/>
  <c r="Z2680" i="7"/>
  <c r="Z2681" i="7"/>
  <c r="Z2682" i="7"/>
  <c r="Z2683" i="7"/>
  <c r="Z2684" i="7"/>
  <c r="Z2685" i="7"/>
  <c r="Z2686" i="7"/>
  <c r="Z2687" i="7"/>
  <c r="Z2688" i="7"/>
  <c r="Z2689" i="7"/>
  <c r="Z2690" i="7"/>
  <c r="Z2691" i="7"/>
  <c r="Z2692" i="7"/>
  <c r="Z2693" i="7"/>
  <c r="Z2694" i="7"/>
  <c r="Z2695" i="7"/>
  <c r="Z2696" i="7"/>
  <c r="Z2697" i="7"/>
  <c r="Z2698" i="7"/>
  <c r="Z2699" i="7"/>
  <c r="Z2700" i="7"/>
  <c r="Z2701" i="7"/>
  <c r="Z2702" i="7"/>
  <c r="Z2703" i="7"/>
  <c r="Z2704" i="7"/>
  <c r="Z2705" i="7"/>
  <c r="Z2706" i="7"/>
  <c r="Z2707" i="7"/>
  <c r="Z2708" i="7"/>
  <c r="Z2709" i="7"/>
  <c r="Z2710" i="7"/>
  <c r="Z2711" i="7"/>
  <c r="Z2712" i="7"/>
  <c r="Z2713" i="7"/>
  <c r="Z2714" i="7"/>
  <c r="Z2715" i="7"/>
  <c r="Z2716" i="7"/>
  <c r="Z2717" i="7"/>
  <c r="Z2718" i="7"/>
  <c r="Z2719" i="7"/>
  <c r="Z2720" i="7"/>
  <c r="Z2721" i="7"/>
  <c r="Z2722" i="7"/>
  <c r="Z2723" i="7"/>
  <c r="Z2724" i="7"/>
  <c r="Z2725" i="7"/>
  <c r="Z2726" i="7"/>
  <c r="Z2727" i="7"/>
  <c r="Z2728" i="7"/>
  <c r="Z2729" i="7"/>
  <c r="Z2730" i="7"/>
  <c r="Z2731" i="7"/>
  <c r="Z2732" i="7"/>
  <c r="Z2733" i="7"/>
  <c r="Z2734" i="7"/>
  <c r="Z2735" i="7"/>
  <c r="Z2736" i="7"/>
  <c r="Z2737" i="7"/>
  <c r="Z2738" i="7"/>
  <c r="Z2739" i="7"/>
  <c r="Z2740" i="7"/>
  <c r="Z2741" i="7"/>
  <c r="Z2742" i="7"/>
  <c r="Z2743" i="7"/>
  <c r="Z2744" i="7"/>
  <c r="Z2745" i="7"/>
  <c r="Z2746" i="7"/>
  <c r="Z2747" i="7"/>
  <c r="Z2748" i="7"/>
  <c r="Z2749" i="7"/>
  <c r="Z2750" i="7"/>
  <c r="Z2751" i="7"/>
  <c r="Z2752" i="7"/>
  <c r="Z2753" i="7"/>
  <c r="Z2754" i="7"/>
  <c r="Z2755" i="7"/>
  <c r="Z2756" i="7"/>
  <c r="Z2757" i="7"/>
  <c r="Z2758" i="7"/>
  <c r="Z2759" i="7"/>
  <c r="Z2760" i="7"/>
  <c r="Z2761" i="7"/>
  <c r="Z2762" i="7"/>
  <c r="Z2763" i="7"/>
  <c r="Z2764" i="7"/>
  <c r="Z2765" i="7"/>
  <c r="Z2766" i="7"/>
  <c r="Z2767" i="7"/>
  <c r="Z2768" i="7"/>
  <c r="Z2769" i="7"/>
  <c r="Z2770" i="7"/>
  <c r="Z2771" i="7"/>
  <c r="Z2772" i="7"/>
  <c r="Z2773" i="7"/>
  <c r="Z2774" i="7"/>
  <c r="Z2775" i="7"/>
  <c r="Z2776" i="7"/>
  <c r="Z2777" i="7"/>
  <c r="Z2778" i="7"/>
  <c r="Z2779" i="7"/>
  <c r="Z2780" i="7"/>
  <c r="Z2781" i="7"/>
  <c r="Z2782" i="7"/>
  <c r="Z2783" i="7"/>
  <c r="Z2784" i="7"/>
  <c r="Z2785" i="7"/>
  <c r="Z2786" i="7"/>
  <c r="Z2787" i="7"/>
  <c r="Z2788" i="7"/>
  <c r="Z2789" i="7"/>
  <c r="Z2790" i="7"/>
  <c r="Z2791" i="7"/>
  <c r="Z2792" i="7"/>
  <c r="Z2793" i="7"/>
  <c r="Z2794" i="7"/>
  <c r="Z2795" i="7"/>
  <c r="Z2796" i="7"/>
  <c r="Z2797" i="7"/>
  <c r="Z2798" i="7"/>
  <c r="Z2799" i="7"/>
  <c r="Z2800" i="7"/>
  <c r="Z2801" i="7"/>
  <c r="Z2802" i="7"/>
  <c r="Z2803" i="7"/>
  <c r="Z2804" i="7"/>
  <c r="Z2805" i="7"/>
  <c r="Z2806" i="7"/>
  <c r="Z2807" i="7"/>
  <c r="Z2808" i="7"/>
  <c r="Z2809" i="7"/>
  <c r="Z2810" i="7"/>
  <c r="Z2811" i="7"/>
  <c r="Z2812" i="7"/>
  <c r="Z2813" i="7"/>
  <c r="Z2814" i="7"/>
  <c r="Z2815" i="7"/>
  <c r="Z2816" i="7"/>
  <c r="Z2817" i="7"/>
  <c r="Z2818" i="7"/>
  <c r="Z2819" i="7"/>
  <c r="Z2820" i="7"/>
  <c r="Z2821" i="7"/>
  <c r="Z2822" i="7"/>
  <c r="Z2823" i="7"/>
  <c r="Z2824" i="7"/>
  <c r="Z2825" i="7"/>
  <c r="Z2826" i="7"/>
  <c r="Z2827" i="7"/>
  <c r="Z2828" i="7"/>
  <c r="Z2829" i="7"/>
  <c r="Z2830" i="7"/>
  <c r="Z2831" i="7"/>
  <c r="Z2832" i="7"/>
  <c r="Z2833" i="7"/>
  <c r="Z2834" i="7"/>
  <c r="Z2835" i="7"/>
  <c r="Z2836" i="7"/>
  <c r="Z2837" i="7"/>
  <c r="Z2838" i="7"/>
  <c r="Z2839" i="7"/>
  <c r="Z2840" i="7"/>
  <c r="Z2841" i="7"/>
  <c r="Z2842" i="7"/>
  <c r="Z2843" i="7"/>
  <c r="Z2844" i="7"/>
  <c r="Z2845" i="7"/>
  <c r="Z2846" i="7"/>
  <c r="Z2847" i="7"/>
  <c r="Z2848" i="7"/>
  <c r="Z2849" i="7"/>
  <c r="Z2850" i="7"/>
  <c r="Z2851" i="7"/>
  <c r="Z2852" i="7"/>
  <c r="Z2853" i="7"/>
  <c r="Z2854" i="7"/>
  <c r="Z2855" i="7"/>
  <c r="Z2856" i="7"/>
  <c r="Z2857" i="7"/>
  <c r="Z2858" i="7"/>
  <c r="Z2859" i="7"/>
  <c r="Z2860" i="7"/>
  <c r="Z2861" i="7"/>
  <c r="Z2862" i="7"/>
  <c r="Z2863" i="7"/>
  <c r="Z2864" i="7"/>
  <c r="Z2865" i="7"/>
  <c r="Z2866" i="7"/>
  <c r="Z2867" i="7"/>
  <c r="Z2868" i="7"/>
  <c r="Z2869" i="7"/>
  <c r="Z2870" i="7"/>
  <c r="Z2871" i="7"/>
  <c r="Z2872" i="7"/>
  <c r="Z2873" i="7"/>
  <c r="Z2874" i="7"/>
  <c r="Z2875" i="7"/>
  <c r="Z2876" i="7"/>
  <c r="Z2877" i="7"/>
  <c r="Z2878" i="7"/>
  <c r="Z2879" i="7"/>
  <c r="Z2880" i="7"/>
  <c r="Z2881" i="7"/>
  <c r="Z2882" i="7"/>
  <c r="Z2883" i="7"/>
  <c r="Z2884" i="7"/>
  <c r="Z2885" i="7"/>
  <c r="Z2886" i="7"/>
  <c r="Z2887" i="7"/>
  <c r="Z2888" i="7"/>
  <c r="Z2889" i="7"/>
  <c r="Z2890" i="7"/>
  <c r="Z2891" i="7"/>
  <c r="Z2892" i="7"/>
  <c r="Z2893" i="7"/>
  <c r="Z2894" i="7"/>
  <c r="Z2895" i="7"/>
  <c r="Z2896" i="7"/>
  <c r="Z2897" i="7"/>
  <c r="Z2898" i="7"/>
  <c r="Z2899" i="7"/>
  <c r="Z2900" i="7"/>
  <c r="Z2901" i="7"/>
  <c r="Z2902" i="7"/>
  <c r="Z2903" i="7"/>
  <c r="Z2904" i="7"/>
  <c r="Z2905" i="7"/>
  <c r="Z2906" i="7"/>
  <c r="Z2907" i="7"/>
  <c r="Z2908" i="7"/>
  <c r="Z2909" i="7"/>
  <c r="Z2910" i="7"/>
  <c r="Z2911" i="7"/>
  <c r="Z2912" i="7"/>
  <c r="Z2913" i="7"/>
  <c r="Z2914" i="7"/>
  <c r="Z2915" i="7"/>
  <c r="Z2916" i="7"/>
  <c r="Z2917" i="7"/>
  <c r="Z2918" i="7"/>
  <c r="Z2919" i="7"/>
  <c r="Z2920" i="7"/>
  <c r="Z2921" i="7"/>
  <c r="Z2922" i="7"/>
  <c r="Z2923" i="7"/>
  <c r="Z2924" i="7"/>
  <c r="Z2925" i="7"/>
  <c r="Z2926" i="7"/>
  <c r="Z2927" i="7"/>
  <c r="Z2928" i="7"/>
  <c r="Z2929" i="7"/>
  <c r="Z2930" i="7"/>
  <c r="Z2931" i="7"/>
  <c r="Z2932" i="7"/>
  <c r="Z2933" i="7"/>
  <c r="Z2934" i="7"/>
  <c r="Z2935" i="7"/>
  <c r="Z2936" i="7"/>
  <c r="Z2937" i="7"/>
  <c r="Z2938" i="7"/>
  <c r="Z2939" i="7"/>
  <c r="Z2940" i="7"/>
  <c r="Z2941" i="7"/>
  <c r="Z2942" i="7"/>
  <c r="Z2943" i="7"/>
  <c r="Z2944" i="7"/>
  <c r="Z2945" i="7"/>
  <c r="Z2946" i="7"/>
  <c r="Z2947" i="7"/>
  <c r="Z2948" i="7"/>
  <c r="Z2949" i="7"/>
  <c r="Z2950" i="7"/>
  <c r="Z2951" i="7"/>
  <c r="Z2952" i="7"/>
  <c r="Z2953" i="7"/>
  <c r="Z2954" i="7"/>
  <c r="Z2955" i="7"/>
  <c r="Z2956" i="7"/>
  <c r="Z2957" i="7"/>
  <c r="Z2958" i="7"/>
  <c r="Z2959" i="7"/>
  <c r="Z2960" i="7"/>
  <c r="Z2961" i="7"/>
  <c r="Z2962" i="7"/>
  <c r="Z2963" i="7"/>
  <c r="Z2964" i="7"/>
  <c r="Z2965" i="7"/>
  <c r="Z2966" i="7"/>
  <c r="Z2967" i="7"/>
  <c r="Z2968" i="7"/>
  <c r="Z2969" i="7"/>
  <c r="Z2970" i="7"/>
  <c r="Z2971" i="7"/>
  <c r="Z2972" i="7"/>
  <c r="Z2973" i="7"/>
  <c r="Z2974" i="7"/>
  <c r="Z2975" i="7"/>
  <c r="Z2976" i="7"/>
  <c r="Z2977" i="7"/>
  <c r="Z2978" i="7"/>
  <c r="Z2979" i="7"/>
  <c r="Z2980" i="7"/>
  <c r="Z2981" i="7"/>
  <c r="Z2982" i="7"/>
  <c r="Z2983" i="7"/>
  <c r="Z2984" i="7"/>
  <c r="Z2985" i="7"/>
  <c r="Z2986" i="7"/>
  <c r="Z2987" i="7"/>
  <c r="Z2988" i="7"/>
  <c r="Z2989" i="7"/>
  <c r="Z2990" i="7"/>
  <c r="Z2991" i="7"/>
  <c r="Z2992" i="7"/>
  <c r="Z2993" i="7"/>
  <c r="Z2994" i="7"/>
  <c r="Z2995" i="7"/>
  <c r="Z2996" i="7"/>
  <c r="Z2997" i="7"/>
  <c r="Z2998" i="7"/>
  <c r="Z2999" i="7"/>
  <c r="Z3000" i="7"/>
  <c r="Z3001" i="7"/>
  <c r="Z3002" i="7"/>
  <c r="Z3003" i="7"/>
  <c r="Z3004" i="7"/>
  <c r="Z3005" i="7"/>
  <c r="Z3006" i="7"/>
  <c r="Z3007" i="7"/>
  <c r="Z3008" i="7"/>
  <c r="Z3009" i="7"/>
  <c r="Z3010" i="7"/>
  <c r="Z3011" i="7"/>
  <c r="Z3012" i="7"/>
  <c r="Z3013" i="7"/>
  <c r="Z3014" i="7"/>
  <c r="Z3015" i="7"/>
  <c r="Z3016" i="7"/>
  <c r="Z3017" i="7"/>
  <c r="Z3018" i="7"/>
  <c r="Z3019" i="7"/>
  <c r="Z3020" i="7"/>
  <c r="Z3021" i="7"/>
  <c r="Z3022" i="7"/>
  <c r="Z3023" i="7"/>
  <c r="Z3024" i="7"/>
  <c r="Z3025" i="7"/>
  <c r="Z3026" i="7"/>
  <c r="Z3027" i="7"/>
  <c r="Z3028" i="7"/>
  <c r="Z3029" i="7"/>
  <c r="Z3030" i="7"/>
  <c r="Z3031" i="7"/>
  <c r="Z3032" i="7"/>
  <c r="Z3033" i="7"/>
  <c r="Z3034" i="7"/>
  <c r="Z3035" i="7"/>
  <c r="Z3036" i="7"/>
  <c r="Z3037" i="7"/>
  <c r="Z3038" i="7"/>
  <c r="Z3039" i="7"/>
  <c r="Z3040" i="7"/>
  <c r="Z3041" i="7"/>
  <c r="Z3042" i="7"/>
  <c r="Z3043" i="7"/>
  <c r="Z3044" i="7"/>
  <c r="Z3045" i="7"/>
  <c r="Z3046" i="7"/>
  <c r="Z3047" i="7"/>
  <c r="Z3048" i="7"/>
  <c r="Z3049" i="7"/>
  <c r="Z3050" i="7"/>
  <c r="Z3051" i="7"/>
  <c r="Z3052" i="7"/>
  <c r="Z3053" i="7"/>
  <c r="Z3054" i="7"/>
  <c r="Z3055" i="7"/>
  <c r="Z3056" i="7"/>
  <c r="Z3057" i="7"/>
  <c r="Z3058" i="7"/>
  <c r="Z3059" i="7"/>
  <c r="Z3060" i="7"/>
  <c r="Z3061" i="7"/>
  <c r="Z3062" i="7"/>
  <c r="Z3063" i="7"/>
  <c r="Z3064" i="7"/>
  <c r="Z3065" i="7"/>
  <c r="Z3066" i="7"/>
  <c r="Z3067" i="7"/>
  <c r="Z3068" i="7"/>
  <c r="Z3069" i="7"/>
  <c r="Z3070" i="7"/>
  <c r="Z3071" i="7"/>
  <c r="Z3072" i="7"/>
  <c r="Z3073" i="7"/>
  <c r="Z3074" i="7"/>
  <c r="Z3075" i="7"/>
  <c r="Z3076" i="7"/>
  <c r="Z3077" i="7"/>
  <c r="Z3078" i="7"/>
  <c r="Z3079" i="7"/>
  <c r="Z3080" i="7"/>
  <c r="Z3081" i="7"/>
  <c r="Z3082" i="7"/>
  <c r="Z3083" i="7"/>
  <c r="Z3084" i="7"/>
  <c r="Z3085" i="7"/>
  <c r="Z3086" i="7"/>
  <c r="Z3087" i="7"/>
  <c r="Z3088" i="7"/>
  <c r="Z3089" i="7"/>
  <c r="Z3090" i="7"/>
  <c r="Z3091" i="7"/>
  <c r="Z3092" i="7"/>
  <c r="Z3093" i="7"/>
  <c r="Z3094" i="7"/>
  <c r="Z3095" i="7"/>
  <c r="Z3096" i="7"/>
  <c r="Z3097" i="7"/>
  <c r="Z3098" i="7"/>
  <c r="Z3099" i="7"/>
  <c r="Z3100" i="7"/>
  <c r="Z3101" i="7"/>
  <c r="Z3102" i="7"/>
  <c r="Z3103" i="7"/>
  <c r="Z3104" i="7"/>
  <c r="Z3105" i="7"/>
  <c r="Z3106" i="7"/>
  <c r="Z3107" i="7"/>
  <c r="Z3108" i="7"/>
  <c r="Z3109" i="7"/>
  <c r="Z3110" i="7"/>
  <c r="Z3111" i="7"/>
  <c r="Z3112" i="7"/>
  <c r="Z3113" i="7"/>
  <c r="Z3114" i="7"/>
  <c r="Z3115" i="7"/>
  <c r="Z3116" i="7"/>
  <c r="Z3117" i="7"/>
  <c r="Z3118" i="7"/>
  <c r="Z3119" i="7"/>
  <c r="Z3120" i="7"/>
  <c r="Z3121" i="7"/>
  <c r="Z3122" i="7"/>
  <c r="Z3123" i="7"/>
  <c r="Z3124" i="7"/>
  <c r="Z3125" i="7"/>
  <c r="Z3126" i="7"/>
  <c r="Z3127" i="7"/>
  <c r="Z3128" i="7"/>
  <c r="Z3129" i="7"/>
  <c r="Z3130" i="7"/>
  <c r="Z3131" i="7"/>
  <c r="Z3132" i="7"/>
  <c r="Z3133" i="7"/>
  <c r="Z3134" i="7"/>
  <c r="Z3135" i="7"/>
  <c r="Z3136" i="7"/>
  <c r="Z3137" i="7"/>
  <c r="Z3138" i="7"/>
  <c r="Z3139" i="7"/>
  <c r="Z3140" i="7"/>
  <c r="Z3141" i="7"/>
  <c r="Z3142" i="7"/>
  <c r="Z3143" i="7"/>
  <c r="Z3144" i="7"/>
  <c r="Z3145" i="7"/>
  <c r="Z3146" i="7"/>
  <c r="Z3147" i="7"/>
  <c r="Z3148" i="7"/>
  <c r="Z3149" i="7"/>
  <c r="Z3150" i="7"/>
  <c r="Z3151" i="7"/>
  <c r="Z3152" i="7"/>
  <c r="Z3153" i="7"/>
  <c r="Z3154" i="7"/>
  <c r="Z3155" i="7"/>
  <c r="Z3156" i="7"/>
  <c r="Z3157" i="7"/>
  <c r="Z3158" i="7"/>
  <c r="Z3159" i="7"/>
  <c r="Z3160" i="7"/>
  <c r="Z3161" i="7"/>
  <c r="Z3162" i="7"/>
  <c r="Z3163" i="7"/>
  <c r="Z3164" i="7"/>
  <c r="Z3165" i="7"/>
  <c r="Z3166" i="7"/>
  <c r="Z3167" i="7"/>
  <c r="Z3168" i="7"/>
  <c r="Z3169" i="7"/>
  <c r="Z3170" i="7"/>
  <c r="Z3171" i="7"/>
  <c r="Z3172" i="7"/>
  <c r="Z3173" i="7"/>
  <c r="Z3174" i="7"/>
  <c r="Z3175" i="7"/>
  <c r="Z3176" i="7"/>
  <c r="Z3177" i="7"/>
  <c r="Z3178" i="7"/>
  <c r="Z3179" i="7"/>
  <c r="Z3180" i="7"/>
  <c r="Z3181" i="7"/>
  <c r="Z3182" i="7"/>
  <c r="Z3183" i="7"/>
  <c r="Z3184" i="7"/>
  <c r="Z3185" i="7"/>
  <c r="Z3186" i="7"/>
  <c r="Z3187" i="7"/>
  <c r="Z3188" i="7"/>
  <c r="Z3189" i="7"/>
  <c r="Z3190" i="7"/>
  <c r="Z3191" i="7"/>
  <c r="Z3192" i="7"/>
  <c r="Z3193" i="7"/>
  <c r="Z3194" i="7"/>
  <c r="Z3195" i="7"/>
  <c r="Z3196" i="7"/>
  <c r="Z3197" i="7"/>
  <c r="Z3198" i="7"/>
  <c r="Z3199" i="7"/>
  <c r="Z3200" i="7"/>
  <c r="Z3201" i="7"/>
  <c r="Z3202" i="7"/>
  <c r="Z3203" i="7"/>
  <c r="Z3204" i="7"/>
  <c r="Z3205" i="7"/>
  <c r="Z3206" i="7"/>
  <c r="Z3207" i="7"/>
  <c r="Z3208" i="7"/>
  <c r="Z3209" i="7"/>
  <c r="Z3210" i="7"/>
  <c r="Z3211" i="7"/>
  <c r="Z3212" i="7"/>
  <c r="Z3213" i="7"/>
  <c r="Z3214" i="7"/>
  <c r="Z3215" i="7"/>
  <c r="Z3216" i="7"/>
  <c r="Z3217" i="7"/>
  <c r="Z3218" i="7"/>
  <c r="Z3219" i="7"/>
  <c r="Z3220" i="7"/>
  <c r="Z3221" i="7"/>
  <c r="Z3222" i="7"/>
  <c r="Z3223" i="7"/>
  <c r="Z3224" i="7"/>
  <c r="Z3225" i="7"/>
  <c r="Z3226" i="7"/>
  <c r="Z3227" i="7"/>
  <c r="Z3228" i="7"/>
  <c r="Z3229" i="7"/>
  <c r="Z3230" i="7"/>
  <c r="Z3231" i="7"/>
  <c r="Z3232" i="7"/>
  <c r="Z3233" i="7"/>
  <c r="Z3234" i="7"/>
  <c r="Z3235" i="7"/>
  <c r="Z3236" i="7"/>
  <c r="Z3237" i="7"/>
  <c r="Z3238" i="7"/>
  <c r="Z3239" i="7"/>
  <c r="Z3240" i="7"/>
  <c r="Z3241" i="7"/>
  <c r="Z3242" i="7"/>
  <c r="Z3243" i="7"/>
  <c r="Z3244" i="7"/>
  <c r="Z3245" i="7"/>
  <c r="Z3246" i="7"/>
  <c r="Z3247" i="7"/>
  <c r="Z3248" i="7"/>
  <c r="Z3249" i="7"/>
  <c r="Z3250" i="7"/>
  <c r="Z3251" i="7"/>
  <c r="Z3252" i="7"/>
  <c r="Z3253" i="7"/>
  <c r="Z3254" i="7"/>
  <c r="Z3255" i="7"/>
  <c r="Z3256" i="7"/>
  <c r="Z3257" i="7"/>
  <c r="Z3258" i="7"/>
  <c r="Z3259" i="7"/>
  <c r="Z3260" i="7"/>
  <c r="Z3261" i="7"/>
  <c r="Z3262" i="7"/>
  <c r="Z3263" i="7"/>
  <c r="Z3264" i="7"/>
  <c r="Z3265" i="7"/>
  <c r="Z3266" i="7"/>
  <c r="Z3267" i="7"/>
  <c r="Z3268" i="7"/>
  <c r="Z3269" i="7"/>
  <c r="Z3270" i="7"/>
  <c r="Z3271" i="7"/>
  <c r="Z3272" i="7"/>
  <c r="Z3273" i="7"/>
  <c r="Z3274" i="7"/>
  <c r="Z3275" i="7"/>
  <c r="Z3276" i="7"/>
  <c r="Z3277" i="7"/>
  <c r="Z3278" i="7"/>
  <c r="Z3279" i="7"/>
  <c r="Z3280" i="7"/>
  <c r="Z3281" i="7"/>
  <c r="Z3282" i="7"/>
  <c r="Z3283" i="7"/>
  <c r="Z3284" i="7"/>
  <c r="Z3285" i="7"/>
  <c r="Z3286" i="7"/>
  <c r="Z3287" i="7"/>
  <c r="Z3288" i="7"/>
  <c r="Z3289" i="7"/>
  <c r="Z3290" i="7"/>
  <c r="Z3291" i="7"/>
  <c r="Z3292" i="7"/>
  <c r="Z3293" i="7"/>
  <c r="Z3294" i="7"/>
  <c r="Z3295" i="7"/>
  <c r="Z3296" i="7"/>
  <c r="Z3297" i="7"/>
  <c r="Z3298" i="7"/>
  <c r="Z3299" i="7"/>
  <c r="Z3300" i="7"/>
  <c r="Z3301" i="7"/>
  <c r="Z3302" i="7"/>
  <c r="Z3303" i="7"/>
  <c r="Z3304" i="7"/>
  <c r="Z3305" i="7"/>
  <c r="Z3306" i="7"/>
  <c r="Z3307" i="7"/>
  <c r="Z3308" i="7"/>
  <c r="Z3309" i="7"/>
  <c r="Z3310" i="7"/>
  <c r="Z3311" i="7"/>
  <c r="Z3312" i="7"/>
  <c r="Z3313" i="7"/>
  <c r="Z3314" i="7"/>
  <c r="Z3315" i="7"/>
  <c r="Z3316" i="7"/>
  <c r="Z3317" i="7"/>
  <c r="Z3318" i="7"/>
  <c r="Z3319" i="7"/>
  <c r="Z3320" i="7"/>
  <c r="Z3321" i="7"/>
  <c r="Z3322" i="7"/>
  <c r="Z3323" i="7"/>
  <c r="Z3324" i="7"/>
  <c r="Z3325" i="7"/>
  <c r="Z3326" i="7"/>
  <c r="Z3327" i="7"/>
  <c r="Z3328" i="7"/>
  <c r="Z3329" i="7"/>
  <c r="Z3330" i="7"/>
  <c r="Z3331" i="7"/>
  <c r="Z3332" i="7"/>
  <c r="Z3333" i="7"/>
  <c r="Z3334" i="7"/>
  <c r="Z3335" i="7"/>
  <c r="Z3336" i="7"/>
  <c r="Z3337" i="7"/>
  <c r="Z3338" i="7"/>
  <c r="Z3339" i="7"/>
  <c r="Z3340" i="7"/>
  <c r="Z3341" i="7"/>
  <c r="Z3342" i="7"/>
  <c r="Z3343" i="7"/>
  <c r="Z3344" i="7"/>
  <c r="Z3345" i="7"/>
  <c r="Z3346" i="7"/>
  <c r="Z3347" i="7"/>
  <c r="Z3348" i="7"/>
  <c r="Z3349" i="7"/>
  <c r="Z3350" i="7"/>
  <c r="Z3351" i="7"/>
  <c r="Z3352" i="7"/>
  <c r="Z3353" i="7"/>
  <c r="Z3354" i="7"/>
  <c r="Z3355" i="7"/>
  <c r="Z3356" i="7"/>
  <c r="Z3357" i="7"/>
  <c r="Z3358" i="7"/>
  <c r="Z3359" i="7"/>
  <c r="Z3360" i="7"/>
  <c r="Z3361" i="7"/>
  <c r="Z3362" i="7"/>
  <c r="Z3363" i="7"/>
  <c r="Z3364" i="7"/>
  <c r="Z3365" i="7"/>
  <c r="Z3366" i="7"/>
  <c r="Z3367" i="7"/>
  <c r="Z3368" i="7"/>
  <c r="Z3369" i="7"/>
  <c r="Z3370" i="7"/>
  <c r="Z3371" i="7"/>
  <c r="Z3372" i="7"/>
  <c r="Z3373" i="7"/>
  <c r="Z3374" i="7"/>
  <c r="Z3375" i="7"/>
  <c r="Z3376" i="7"/>
  <c r="Z3377" i="7"/>
  <c r="Z3378" i="7"/>
  <c r="Z3379" i="7"/>
  <c r="Z3380" i="7"/>
  <c r="Z3381" i="7"/>
  <c r="Z3382" i="7"/>
  <c r="Z3383" i="7"/>
  <c r="Z3384" i="7"/>
  <c r="Z3385" i="7"/>
  <c r="Z3386" i="7"/>
  <c r="Z3387" i="7"/>
  <c r="Z3388" i="7"/>
  <c r="Z3389" i="7"/>
  <c r="Z3390" i="7"/>
  <c r="Z3391" i="7"/>
  <c r="Z3392" i="7"/>
  <c r="Z3393" i="7"/>
  <c r="Z3394" i="7"/>
  <c r="Z3395" i="7"/>
  <c r="Z3396" i="7"/>
  <c r="Z3397" i="7"/>
  <c r="Z3398" i="7"/>
  <c r="Z3399" i="7"/>
  <c r="Z3400" i="7"/>
  <c r="Z3401" i="7"/>
  <c r="Z3402" i="7"/>
  <c r="Z3403" i="7"/>
  <c r="Z3404" i="7"/>
  <c r="Z3405" i="7"/>
  <c r="Z3406" i="7"/>
  <c r="Z3407" i="7"/>
  <c r="Z3408" i="7"/>
  <c r="Z3409" i="7"/>
  <c r="Z3410" i="7"/>
  <c r="Z3411" i="7"/>
  <c r="Z3412" i="7"/>
  <c r="Z3413" i="7"/>
  <c r="Z3414" i="7"/>
  <c r="Z3415" i="7"/>
  <c r="Z3416" i="7"/>
  <c r="Z3417" i="7"/>
  <c r="Z3418" i="7"/>
  <c r="Z3419" i="7"/>
  <c r="Z3420" i="7"/>
  <c r="Z3421" i="7"/>
  <c r="Z3422" i="7"/>
  <c r="Z3423" i="7"/>
  <c r="Z3424" i="7"/>
  <c r="Z3425" i="7"/>
  <c r="Z3426" i="7"/>
  <c r="Z3427" i="7"/>
  <c r="Z3428" i="7"/>
  <c r="Z3429" i="7"/>
  <c r="Z3430" i="7"/>
  <c r="Z3431" i="7"/>
  <c r="Z3432" i="7"/>
  <c r="Z3433" i="7"/>
  <c r="Z3434" i="7"/>
  <c r="Z3435" i="7"/>
  <c r="Z3436" i="7"/>
  <c r="Z3437" i="7"/>
  <c r="Z3438" i="7"/>
  <c r="Z3439" i="7"/>
  <c r="Z3440" i="7"/>
  <c r="Z3441" i="7"/>
  <c r="Z3442" i="7"/>
  <c r="Z3443" i="7"/>
  <c r="Z3444" i="7"/>
  <c r="Z3445" i="7"/>
  <c r="Z3446" i="7"/>
  <c r="Z3447" i="7"/>
  <c r="Z3448" i="7"/>
  <c r="Z3449" i="7"/>
  <c r="Z3450" i="7"/>
  <c r="Z3451" i="7"/>
  <c r="Z3452" i="7"/>
  <c r="Z3453" i="7"/>
  <c r="Z3454" i="7"/>
  <c r="Z3455" i="7"/>
  <c r="Z3456" i="7"/>
  <c r="Z3457" i="7"/>
  <c r="Z3458" i="7"/>
  <c r="Z3459" i="7"/>
  <c r="Z3460" i="7"/>
  <c r="Z3461" i="7"/>
  <c r="Z3462" i="7"/>
  <c r="Z3463" i="7"/>
  <c r="Z3464" i="7"/>
  <c r="Z3465" i="7"/>
  <c r="Z3466" i="7"/>
  <c r="Z3467" i="7"/>
  <c r="Z3468" i="7"/>
  <c r="Z3469" i="7"/>
  <c r="Z3470" i="7"/>
  <c r="Z3471" i="7"/>
  <c r="Z3472" i="7"/>
  <c r="Z3473" i="7"/>
  <c r="Z3474" i="7"/>
  <c r="Z3475" i="7"/>
  <c r="Z3476" i="7"/>
  <c r="Z3477" i="7"/>
  <c r="Z3478" i="7"/>
  <c r="Z3479" i="7"/>
  <c r="Z3480" i="7"/>
  <c r="Z3481" i="7"/>
  <c r="Z3482" i="7"/>
  <c r="Z3483" i="7"/>
  <c r="Z3484" i="7"/>
  <c r="Z3485" i="7"/>
  <c r="Z3486" i="7"/>
  <c r="Z3487" i="7"/>
  <c r="Z3488" i="7"/>
  <c r="Z3489" i="7"/>
  <c r="Z3490" i="7"/>
  <c r="Z3491" i="7"/>
  <c r="Z3492" i="7"/>
  <c r="Z3493" i="7"/>
  <c r="Z3494" i="7"/>
  <c r="Z3495" i="7"/>
  <c r="Z3496" i="7"/>
  <c r="Z3497" i="7"/>
  <c r="Z3498" i="7"/>
  <c r="Z3499" i="7"/>
  <c r="Z3500" i="7"/>
  <c r="Z3501" i="7"/>
  <c r="Z3502" i="7"/>
  <c r="Z3503" i="7"/>
  <c r="Z3504" i="7"/>
  <c r="Z3505" i="7"/>
  <c r="Z3506" i="7"/>
  <c r="Z3507" i="7"/>
  <c r="Z3508" i="7"/>
  <c r="Z3509" i="7"/>
  <c r="Z3510" i="7"/>
  <c r="Z3511" i="7"/>
  <c r="Z3512" i="7"/>
  <c r="Z3513" i="7"/>
  <c r="Z3514" i="7"/>
  <c r="Z3515" i="7"/>
  <c r="Z3516" i="7"/>
  <c r="Z3517" i="7"/>
  <c r="Z3518" i="7"/>
  <c r="Z3519" i="7"/>
  <c r="Z3520" i="7"/>
  <c r="Z3521" i="7"/>
  <c r="Z3522" i="7"/>
  <c r="Z3523" i="7"/>
  <c r="Z3524" i="7"/>
  <c r="Z3525" i="7"/>
  <c r="Z3526" i="7"/>
  <c r="Z3527" i="7"/>
  <c r="Z3528" i="7"/>
  <c r="Z3529" i="7"/>
  <c r="Z3530" i="7"/>
  <c r="Z3531" i="7"/>
  <c r="Z3532" i="7"/>
  <c r="Z3533" i="7"/>
  <c r="Z3534" i="7"/>
  <c r="Z3535" i="7"/>
  <c r="Z3536" i="7"/>
  <c r="Z3537" i="7"/>
  <c r="Z3538" i="7"/>
  <c r="Z3539" i="7"/>
  <c r="Z3540" i="7"/>
  <c r="Z3541" i="7"/>
  <c r="Z3542" i="7"/>
  <c r="Z3543" i="7"/>
  <c r="Z3544" i="7"/>
  <c r="Z3545" i="7"/>
  <c r="Z3546" i="7"/>
  <c r="Z3547" i="7"/>
  <c r="Z3548" i="7"/>
  <c r="Z3549" i="7"/>
  <c r="Z3550" i="7"/>
  <c r="Z3551" i="7"/>
  <c r="Z3552" i="7"/>
  <c r="Z3553" i="7"/>
  <c r="Z3554" i="7"/>
  <c r="Z3555" i="7"/>
  <c r="Z3556" i="7"/>
  <c r="Z3557" i="7"/>
  <c r="Z3558" i="7"/>
  <c r="Z3559" i="7"/>
  <c r="Z3560" i="7"/>
  <c r="Z3561" i="7"/>
  <c r="Z3562" i="7"/>
  <c r="Z3563" i="7"/>
  <c r="Z3564" i="7"/>
  <c r="Z3565" i="7"/>
  <c r="Z3566" i="7"/>
  <c r="Z3567" i="7"/>
  <c r="Z3568" i="7"/>
  <c r="Z3569" i="7"/>
  <c r="Z3570" i="7"/>
  <c r="Z3571" i="7"/>
  <c r="Z3572" i="7"/>
  <c r="Z3573" i="7"/>
  <c r="Z3574" i="7"/>
  <c r="Z3575" i="7"/>
  <c r="Z3576" i="7"/>
  <c r="Z3577" i="7"/>
  <c r="Z3578" i="7"/>
  <c r="Z3579" i="7"/>
  <c r="Z3580" i="7"/>
  <c r="Z3581" i="7"/>
  <c r="Z3582" i="7"/>
  <c r="Z3583" i="7"/>
  <c r="Z3584" i="7"/>
  <c r="Z3585" i="7"/>
  <c r="Z3586" i="7"/>
  <c r="Z3587" i="7"/>
  <c r="Z3588" i="7"/>
  <c r="Z3589" i="7"/>
  <c r="Z3590" i="7"/>
  <c r="Z3591" i="7"/>
  <c r="Z3592" i="7"/>
  <c r="Z3593" i="7"/>
  <c r="Z3594" i="7"/>
  <c r="Z3595" i="7"/>
  <c r="Z3596" i="7"/>
  <c r="Z3597" i="7"/>
  <c r="Z3598" i="7"/>
  <c r="Z3599" i="7"/>
  <c r="Z3600" i="7"/>
  <c r="Z3601" i="7"/>
  <c r="Z3602" i="7"/>
  <c r="Z3603" i="7"/>
  <c r="Z3604" i="7"/>
  <c r="Z3605" i="7"/>
  <c r="Z3606" i="7"/>
  <c r="Z3607" i="7"/>
  <c r="Z3608" i="7"/>
  <c r="Z3609" i="7"/>
  <c r="Z3610" i="7"/>
  <c r="Z3611" i="7"/>
  <c r="Z3612" i="7"/>
  <c r="Z3613" i="7"/>
  <c r="Z3614" i="7"/>
  <c r="Z3615" i="7"/>
  <c r="Z3616" i="7"/>
  <c r="Z3617" i="7"/>
  <c r="Z3618" i="7"/>
  <c r="Z3619" i="7"/>
  <c r="Z3620" i="7"/>
  <c r="Z3621" i="7"/>
  <c r="Z3622" i="7"/>
  <c r="Z3623" i="7"/>
  <c r="Z3624" i="7"/>
  <c r="Z3625" i="7"/>
  <c r="Z3626" i="7"/>
  <c r="Z3627" i="7"/>
  <c r="Z3628" i="7"/>
  <c r="Z3629" i="7"/>
  <c r="Z3630" i="7"/>
  <c r="Z3631" i="7"/>
  <c r="Z3632" i="7"/>
  <c r="Z3633" i="7"/>
  <c r="Z3634" i="7"/>
  <c r="Z3635" i="7"/>
  <c r="Z3636" i="7"/>
  <c r="Z3637" i="7"/>
  <c r="Z3638" i="7"/>
  <c r="Z3639" i="7"/>
  <c r="Z3640" i="7"/>
  <c r="Z3641" i="7"/>
  <c r="Z3642" i="7"/>
  <c r="Z3643" i="7"/>
  <c r="Z3644" i="7"/>
  <c r="Z3645" i="7"/>
  <c r="Z3646" i="7"/>
  <c r="Z3647" i="7"/>
  <c r="Z3648" i="7"/>
  <c r="Z3649" i="7"/>
  <c r="Z3650" i="7"/>
  <c r="Z3651" i="7"/>
  <c r="Z3652" i="7"/>
  <c r="Z3653" i="7"/>
  <c r="Z3654" i="7"/>
  <c r="Z3655" i="7"/>
  <c r="Z3656" i="7"/>
  <c r="Z3657" i="7"/>
  <c r="Z3658" i="7"/>
  <c r="Z3659" i="7"/>
  <c r="Z3660" i="7"/>
  <c r="Z3661" i="7"/>
  <c r="Z3662" i="7"/>
  <c r="Z3663" i="7"/>
  <c r="Z3664" i="7"/>
  <c r="Z3665" i="7"/>
  <c r="Z3666" i="7"/>
  <c r="Z3667" i="7"/>
  <c r="Z3668" i="7"/>
  <c r="Z3669" i="7"/>
  <c r="Z3670" i="7"/>
  <c r="Z3671" i="7"/>
  <c r="Z3672" i="7"/>
  <c r="Z3673" i="7"/>
  <c r="Z3674" i="7"/>
  <c r="Z3675" i="7"/>
  <c r="Z3676" i="7"/>
  <c r="Z3677" i="7"/>
  <c r="Z3678" i="7"/>
  <c r="Z3679" i="7"/>
  <c r="Z3680" i="7"/>
  <c r="Z3681" i="7"/>
  <c r="Z3682" i="7"/>
  <c r="Z3683" i="7"/>
  <c r="Z3684" i="7"/>
  <c r="Z3685" i="7"/>
  <c r="Z3686" i="7"/>
  <c r="Z3687" i="7"/>
  <c r="Z3688" i="7"/>
  <c r="Z3689" i="7"/>
  <c r="Z3690" i="7"/>
  <c r="Z3691" i="7"/>
  <c r="Z3692" i="7"/>
  <c r="Z3693" i="7"/>
  <c r="Z3694" i="7"/>
  <c r="Z3695" i="7"/>
  <c r="Z3696" i="7"/>
  <c r="Z3697" i="7"/>
  <c r="Z3698" i="7"/>
  <c r="Z3699" i="7"/>
  <c r="Z3700" i="7"/>
  <c r="Z3701" i="7"/>
  <c r="Z3702" i="7"/>
  <c r="Z3703" i="7"/>
  <c r="Z3704" i="7"/>
  <c r="Z3705" i="7"/>
  <c r="Z3706" i="7"/>
  <c r="Z3707" i="7"/>
  <c r="Z3708" i="7"/>
  <c r="Z3709" i="7"/>
  <c r="Z3710" i="7"/>
  <c r="Z3711" i="7"/>
  <c r="Z3712" i="7"/>
  <c r="Z3713" i="7"/>
  <c r="Z3714" i="7"/>
  <c r="Z3715" i="7"/>
  <c r="Z3716" i="7"/>
  <c r="Z3717" i="7"/>
  <c r="Z3718" i="7"/>
  <c r="Z3719" i="7"/>
  <c r="Z3720" i="7"/>
  <c r="Z3721" i="7"/>
  <c r="Z3722" i="7"/>
  <c r="Z3723" i="7"/>
  <c r="Z3724" i="7"/>
  <c r="Z3725" i="7"/>
  <c r="Z3726" i="7"/>
  <c r="Z3727" i="7"/>
  <c r="Z3728" i="7"/>
  <c r="Z3729" i="7"/>
  <c r="Z3730" i="7"/>
  <c r="Z3731" i="7"/>
  <c r="Z3732" i="7"/>
  <c r="Z3733" i="7"/>
  <c r="Z3734" i="7"/>
  <c r="Z3735" i="7"/>
  <c r="Z3736" i="7"/>
  <c r="Z3737" i="7"/>
  <c r="Z3738" i="7"/>
  <c r="Z3739" i="7"/>
  <c r="Z3740" i="7"/>
  <c r="Z3741" i="7"/>
  <c r="Z3742" i="7"/>
  <c r="Z3743" i="7"/>
  <c r="Z3744" i="7"/>
  <c r="Z3745" i="7"/>
  <c r="Z3746" i="7"/>
  <c r="Z3747" i="7"/>
  <c r="Z3748" i="7"/>
  <c r="Z3749" i="7"/>
  <c r="Z3750" i="7"/>
  <c r="Z3751" i="7"/>
  <c r="Z3752" i="7"/>
  <c r="Z3753" i="7"/>
  <c r="Z3754" i="7"/>
  <c r="Z3755" i="7"/>
  <c r="Z3756" i="7"/>
  <c r="Z3757" i="7"/>
  <c r="Z3758" i="7"/>
  <c r="Z3759" i="7"/>
  <c r="Z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714" i="7"/>
  <c r="Y715" i="7"/>
  <c r="Y716" i="7"/>
  <c r="Y717" i="7"/>
  <c r="Y718" i="7"/>
  <c r="Y719" i="7"/>
  <c r="Y720" i="7"/>
  <c r="Y721" i="7"/>
  <c r="Y722" i="7"/>
  <c r="Y723" i="7"/>
  <c r="Y724" i="7"/>
  <c r="Y725" i="7"/>
  <c r="Y726" i="7"/>
  <c r="Y727" i="7"/>
  <c r="Y728" i="7"/>
  <c r="Y729" i="7"/>
  <c r="Y730" i="7"/>
  <c r="Y731" i="7"/>
  <c r="Y732" i="7"/>
  <c r="Y733" i="7"/>
  <c r="Y734" i="7"/>
  <c r="Y735" i="7"/>
  <c r="Y736" i="7"/>
  <c r="Y737" i="7"/>
  <c r="Y738" i="7"/>
  <c r="Y739" i="7"/>
  <c r="Y740" i="7"/>
  <c r="Y741" i="7"/>
  <c r="Y742" i="7"/>
  <c r="Y743" i="7"/>
  <c r="Y744" i="7"/>
  <c r="Y745" i="7"/>
  <c r="Y746" i="7"/>
  <c r="Y747" i="7"/>
  <c r="Y748" i="7"/>
  <c r="Y749" i="7"/>
  <c r="Y750" i="7"/>
  <c r="Y751" i="7"/>
  <c r="Y752" i="7"/>
  <c r="Y753" i="7"/>
  <c r="Y754" i="7"/>
  <c r="Y755" i="7"/>
  <c r="Y756" i="7"/>
  <c r="Y757" i="7"/>
  <c r="Y758" i="7"/>
  <c r="Y759" i="7"/>
  <c r="Y760" i="7"/>
  <c r="Y761" i="7"/>
  <c r="Y762" i="7"/>
  <c r="Y763" i="7"/>
  <c r="Y764" i="7"/>
  <c r="Y765" i="7"/>
  <c r="Y766" i="7"/>
  <c r="Y767" i="7"/>
  <c r="Y768" i="7"/>
  <c r="Y769" i="7"/>
  <c r="Y770" i="7"/>
  <c r="Y771" i="7"/>
  <c r="Y772" i="7"/>
  <c r="Y773" i="7"/>
  <c r="Y774" i="7"/>
  <c r="Y775" i="7"/>
  <c r="Y776" i="7"/>
  <c r="Y777" i="7"/>
  <c r="Y778" i="7"/>
  <c r="Y779" i="7"/>
  <c r="Y780" i="7"/>
  <c r="Y781" i="7"/>
  <c r="Y782" i="7"/>
  <c r="Y783" i="7"/>
  <c r="Y784" i="7"/>
  <c r="Y785" i="7"/>
  <c r="Y786" i="7"/>
  <c r="Y787" i="7"/>
  <c r="Y788" i="7"/>
  <c r="Y789" i="7"/>
  <c r="Y790" i="7"/>
  <c r="Y791" i="7"/>
  <c r="Y792" i="7"/>
  <c r="Y793" i="7"/>
  <c r="Y794" i="7"/>
  <c r="Y795" i="7"/>
  <c r="Y796" i="7"/>
  <c r="Y797" i="7"/>
  <c r="Y798" i="7"/>
  <c r="Y799" i="7"/>
  <c r="Y800" i="7"/>
  <c r="Y801" i="7"/>
  <c r="Y802" i="7"/>
  <c r="Y803" i="7"/>
  <c r="Y804" i="7"/>
  <c r="Y805" i="7"/>
  <c r="Y806" i="7"/>
  <c r="Y807" i="7"/>
  <c r="Y808" i="7"/>
  <c r="Y809" i="7"/>
  <c r="Y810" i="7"/>
  <c r="Y811" i="7"/>
  <c r="Y812" i="7"/>
  <c r="Y813" i="7"/>
  <c r="Y814" i="7"/>
  <c r="Y815" i="7"/>
  <c r="Y816" i="7"/>
  <c r="Y817" i="7"/>
  <c r="Y818" i="7"/>
  <c r="Y819" i="7"/>
  <c r="Y820" i="7"/>
  <c r="Y821" i="7"/>
  <c r="Y822" i="7"/>
  <c r="Y823" i="7"/>
  <c r="Y824" i="7"/>
  <c r="Y825" i="7"/>
  <c r="Y826" i="7"/>
  <c r="Y827" i="7"/>
  <c r="Y828" i="7"/>
  <c r="Y829" i="7"/>
  <c r="Y830" i="7"/>
  <c r="Y831" i="7"/>
  <c r="Y832" i="7"/>
  <c r="Y833" i="7"/>
  <c r="Y834" i="7"/>
  <c r="Y835" i="7"/>
  <c r="Y836" i="7"/>
  <c r="Y837" i="7"/>
  <c r="Y838" i="7"/>
  <c r="Y839" i="7"/>
  <c r="Y840" i="7"/>
  <c r="Y841" i="7"/>
  <c r="Y842" i="7"/>
  <c r="Y843" i="7"/>
  <c r="Y844" i="7"/>
  <c r="Y845" i="7"/>
  <c r="Y846" i="7"/>
  <c r="Y847" i="7"/>
  <c r="Y848" i="7"/>
  <c r="Y849" i="7"/>
  <c r="Y850" i="7"/>
  <c r="Y851" i="7"/>
  <c r="Y852" i="7"/>
  <c r="Y853" i="7"/>
  <c r="Y854" i="7"/>
  <c r="Y855" i="7"/>
  <c r="Y856" i="7"/>
  <c r="Y857" i="7"/>
  <c r="Y858" i="7"/>
  <c r="Y859" i="7"/>
  <c r="Y860" i="7"/>
  <c r="Y861" i="7"/>
  <c r="Y862" i="7"/>
  <c r="Y863" i="7"/>
  <c r="Y864" i="7"/>
  <c r="Y865" i="7"/>
  <c r="Y866" i="7"/>
  <c r="Y867" i="7"/>
  <c r="Y868" i="7"/>
  <c r="Y869" i="7"/>
  <c r="Y870" i="7"/>
  <c r="Y871" i="7"/>
  <c r="Y872" i="7"/>
  <c r="Y873" i="7"/>
  <c r="Y874" i="7"/>
  <c r="Y875" i="7"/>
  <c r="Y876" i="7"/>
  <c r="Y877" i="7"/>
  <c r="Y878" i="7"/>
  <c r="Y879" i="7"/>
  <c r="Y880" i="7"/>
  <c r="Y881" i="7"/>
  <c r="Y882" i="7"/>
  <c r="Y883" i="7"/>
  <c r="Y884" i="7"/>
  <c r="Y885" i="7"/>
  <c r="Y886" i="7"/>
  <c r="Y887" i="7"/>
  <c r="Y888" i="7"/>
  <c r="Y889" i="7"/>
  <c r="Y890" i="7"/>
  <c r="Y891" i="7"/>
  <c r="Y892" i="7"/>
  <c r="Y893" i="7"/>
  <c r="Y894" i="7"/>
  <c r="Y895" i="7"/>
  <c r="Y896" i="7"/>
  <c r="Y897" i="7"/>
  <c r="Y898" i="7"/>
  <c r="Y899" i="7"/>
  <c r="Y900" i="7"/>
  <c r="Y901" i="7"/>
  <c r="Y902" i="7"/>
  <c r="Y903" i="7"/>
  <c r="Y904" i="7"/>
  <c r="Y905" i="7"/>
  <c r="Y906" i="7"/>
  <c r="Y907" i="7"/>
  <c r="Y908" i="7"/>
  <c r="Y909" i="7"/>
  <c r="Y910" i="7"/>
  <c r="Y911" i="7"/>
  <c r="Y912" i="7"/>
  <c r="Y913" i="7"/>
  <c r="Y914" i="7"/>
  <c r="Y915" i="7"/>
  <c r="Y916" i="7"/>
  <c r="Y917" i="7"/>
  <c r="Y918" i="7"/>
  <c r="Y919" i="7"/>
  <c r="Y920" i="7"/>
  <c r="Y921" i="7"/>
  <c r="Y922" i="7"/>
  <c r="Y923" i="7"/>
  <c r="Y924" i="7"/>
  <c r="Y925" i="7"/>
  <c r="Y926" i="7"/>
  <c r="Y927" i="7"/>
  <c r="Y928" i="7"/>
  <c r="Y929" i="7"/>
  <c r="Y930" i="7"/>
  <c r="Y931" i="7"/>
  <c r="Y932" i="7"/>
  <c r="Y933" i="7"/>
  <c r="Y934" i="7"/>
  <c r="Y935" i="7"/>
  <c r="Y936" i="7"/>
  <c r="Y937" i="7"/>
  <c r="Y938" i="7"/>
  <c r="Y939" i="7"/>
  <c r="Y940" i="7"/>
  <c r="Y941" i="7"/>
  <c r="Y942" i="7"/>
  <c r="Y943" i="7"/>
  <c r="Y944" i="7"/>
  <c r="Y945" i="7"/>
  <c r="Y946" i="7"/>
  <c r="Y947" i="7"/>
  <c r="Y948" i="7"/>
  <c r="Y949" i="7"/>
  <c r="Y950" i="7"/>
  <c r="Y951" i="7"/>
  <c r="Y952" i="7"/>
  <c r="Y953" i="7"/>
  <c r="Y954" i="7"/>
  <c r="Y955" i="7"/>
  <c r="Y956" i="7"/>
  <c r="Y957" i="7"/>
  <c r="Y958" i="7"/>
  <c r="Y959" i="7"/>
  <c r="Y960" i="7"/>
  <c r="Y961" i="7"/>
  <c r="Y962" i="7"/>
  <c r="Y963" i="7"/>
  <c r="Y964" i="7"/>
  <c r="Y965" i="7"/>
  <c r="Y966" i="7"/>
  <c r="Y967" i="7"/>
  <c r="Y968" i="7"/>
  <c r="Y969" i="7"/>
  <c r="Y970" i="7"/>
  <c r="Y971" i="7"/>
  <c r="Y972" i="7"/>
  <c r="Y973" i="7"/>
  <c r="Y974" i="7"/>
  <c r="Y975" i="7"/>
  <c r="Y976" i="7"/>
  <c r="Y977" i="7"/>
  <c r="Y978" i="7"/>
  <c r="Y979" i="7"/>
  <c r="Y980" i="7"/>
  <c r="Y981" i="7"/>
  <c r="Y982" i="7"/>
  <c r="Y983" i="7"/>
  <c r="Y984" i="7"/>
  <c r="Y985" i="7"/>
  <c r="Y986" i="7"/>
  <c r="Y987" i="7"/>
  <c r="Y988" i="7"/>
  <c r="Y989" i="7"/>
  <c r="Y990" i="7"/>
  <c r="Y991" i="7"/>
  <c r="Y992" i="7"/>
  <c r="Y993" i="7"/>
  <c r="Y994" i="7"/>
  <c r="Y995" i="7"/>
  <c r="Y996" i="7"/>
  <c r="Y997" i="7"/>
  <c r="Y998" i="7"/>
  <c r="Y999" i="7"/>
  <c r="Y1000" i="7"/>
  <c r="Y1001" i="7"/>
  <c r="Y1002" i="7"/>
  <c r="Y1003" i="7"/>
  <c r="Y1004" i="7"/>
  <c r="Y1005" i="7"/>
  <c r="Y1006" i="7"/>
  <c r="Y1007" i="7"/>
  <c r="Y1008" i="7"/>
  <c r="Y1009" i="7"/>
  <c r="Y1010" i="7"/>
  <c r="Y1011" i="7"/>
  <c r="Y1012" i="7"/>
  <c r="Y1013" i="7"/>
  <c r="Y1014" i="7"/>
  <c r="Y1015" i="7"/>
  <c r="Y1016" i="7"/>
  <c r="Y1017" i="7"/>
  <c r="Y1018" i="7"/>
  <c r="Y1019" i="7"/>
  <c r="Y1020" i="7"/>
  <c r="Y1021" i="7"/>
  <c r="Y1022" i="7"/>
  <c r="Y1023" i="7"/>
  <c r="Y1024" i="7"/>
  <c r="Y1025" i="7"/>
  <c r="Y1026" i="7"/>
  <c r="Y1027" i="7"/>
  <c r="Y1028" i="7"/>
  <c r="Y1029" i="7"/>
  <c r="Y1030" i="7"/>
  <c r="Y1031" i="7"/>
  <c r="Y1032" i="7"/>
  <c r="Y1033" i="7"/>
  <c r="Y1034" i="7"/>
  <c r="Y1035" i="7"/>
  <c r="Y1036" i="7"/>
  <c r="Y1037" i="7"/>
  <c r="Y1038" i="7"/>
  <c r="Y1039" i="7"/>
  <c r="Y1040" i="7"/>
  <c r="Y1041" i="7"/>
  <c r="Y1042" i="7"/>
  <c r="Y1043" i="7"/>
  <c r="Y1044" i="7"/>
  <c r="Y1045" i="7"/>
  <c r="Y1046" i="7"/>
  <c r="Y1047" i="7"/>
  <c r="Y1048" i="7"/>
  <c r="Y1049" i="7"/>
  <c r="Y1050" i="7"/>
  <c r="Y1051" i="7"/>
  <c r="Y1052" i="7"/>
  <c r="Y1053" i="7"/>
  <c r="Y1054" i="7"/>
  <c r="Y1055" i="7"/>
  <c r="Y1056" i="7"/>
  <c r="Y1057" i="7"/>
  <c r="Y1058" i="7"/>
  <c r="Y1059" i="7"/>
  <c r="Y1060" i="7"/>
  <c r="Y1061" i="7"/>
  <c r="Y1062" i="7"/>
  <c r="Y1063" i="7"/>
  <c r="Y1064" i="7"/>
  <c r="Y1065" i="7"/>
  <c r="Y1066" i="7"/>
  <c r="Y1067" i="7"/>
  <c r="Y1068" i="7"/>
  <c r="Y1069" i="7"/>
  <c r="Y1070" i="7"/>
  <c r="Y1071" i="7"/>
  <c r="Y1072" i="7"/>
  <c r="Y1073" i="7"/>
  <c r="Y1074" i="7"/>
  <c r="Y1075" i="7"/>
  <c r="Y1076" i="7"/>
  <c r="Y1077" i="7"/>
  <c r="Y1078" i="7"/>
  <c r="Y1079" i="7"/>
  <c r="Y1080" i="7"/>
  <c r="Y1081" i="7"/>
  <c r="Y1082" i="7"/>
  <c r="Y1083" i="7"/>
  <c r="Y1084" i="7"/>
  <c r="Y1085" i="7"/>
  <c r="Y1086" i="7"/>
  <c r="Y1087" i="7"/>
  <c r="Y1088" i="7"/>
  <c r="Y1089" i="7"/>
  <c r="Y1090" i="7"/>
  <c r="Y1091" i="7"/>
  <c r="Y1092" i="7"/>
  <c r="Y1093" i="7"/>
  <c r="Y1094" i="7"/>
  <c r="Y1095" i="7"/>
  <c r="Y1096" i="7"/>
  <c r="Y1097" i="7"/>
  <c r="Y1098" i="7"/>
  <c r="Y1099" i="7"/>
  <c r="Y1100" i="7"/>
  <c r="Y1101" i="7"/>
  <c r="Y1102" i="7"/>
  <c r="Y1103" i="7"/>
  <c r="Y1104" i="7"/>
  <c r="Y1105" i="7"/>
  <c r="Y1106" i="7"/>
  <c r="Y1107" i="7"/>
  <c r="Y1108" i="7"/>
  <c r="Y1109" i="7"/>
  <c r="Y1110" i="7"/>
  <c r="Y1111" i="7"/>
  <c r="Y1112" i="7"/>
  <c r="Y1113" i="7"/>
  <c r="Y1114" i="7"/>
  <c r="Y1115" i="7"/>
  <c r="Y1116" i="7"/>
  <c r="Y1117" i="7"/>
  <c r="Y1118" i="7"/>
  <c r="Y1119" i="7"/>
  <c r="Y1120" i="7"/>
  <c r="Y1121" i="7"/>
  <c r="Y1122" i="7"/>
  <c r="Y1123" i="7"/>
  <c r="Y1124" i="7"/>
  <c r="Y1125" i="7"/>
  <c r="Y1126" i="7"/>
  <c r="Y1127" i="7"/>
  <c r="Y1128" i="7"/>
  <c r="Y1129" i="7"/>
  <c r="Y1130" i="7"/>
  <c r="Y1131" i="7"/>
  <c r="Y1132" i="7"/>
  <c r="Y1133" i="7"/>
  <c r="Y1134" i="7"/>
  <c r="Y1135" i="7"/>
  <c r="Y1136" i="7"/>
  <c r="Y1137" i="7"/>
  <c r="Y1138" i="7"/>
  <c r="Y1139" i="7"/>
  <c r="Y1140" i="7"/>
  <c r="Y1141" i="7"/>
  <c r="Y1142" i="7"/>
  <c r="Y1143" i="7"/>
  <c r="Y1144" i="7"/>
  <c r="Y1145" i="7"/>
  <c r="Y1146" i="7"/>
  <c r="Y1147" i="7"/>
  <c r="Y1148" i="7"/>
  <c r="Y1149" i="7"/>
  <c r="Y1150" i="7"/>
  <c r="Y1151" i="7"/>
  <c r="Y1152" i="7"/>
  <c r="Y1153" i="7"/>
  <c r="Y1154" i="7"/>
  <c r="Y1155" i="7"/>
  <c r="Y1156" i="7"/>
  <c r="Y1157" i="7"/>
  <c r="Y1158" i="7"/>
  <c r="Y1159" i="7"/>
  <c r="Y1160" i="7"/>
  <c r="Y1161" i="7"/>
  <c r="Y1162" i="7"/>
  <c r="Y1163" i="7"/>
  <c r="Y1164" i="7"/>
  <c r="Y1165" i="7"/>
  <c r="Y1166" i="7"/>
  <c r="Y1167" i="7"/>
  <c r="Y1168" i="7"/>
  <c r="Y1169" i="7"/>
  <c r="Y1170" i="7"/>
  <c r="Y1171" i="7"/>
  <c r="Y1172" i="7"/>
  <c r="Y1173" i="7"/>
  <c r="Y1174" i="7"/>
  <c r="Y1175" i="7"/>
  <c r="Y1176" i="7"/>
  <c r="Y1177" i="7"/>
  <c r="Y1178" i="7"/>
  <c r="Y1179" i="7"/>
  <c r="Y1180" i="7"/>
  <c r="Y1181" i="7"/>
  <c r="Y1182" i="7"/>
  <c r="Y1183" i="7"/>
  <c r="Y1184" i="7"/>
  <c r="Y1185" i="7"/>
  <c r="Y1186" i="7"/>
  <c r="Y1187" i="7"/>
  <c r="Y1188" i="7"/>
  <c r="Y1189" i="7"/>
  <c r="Y1190" i="7"/>
  <c r="Y1191" i="7"/>
  <c r="Y1192" i="7"/>
  <c r="Y1193" i="7"/>
  <c r="Y1194" i="7"/>
  <c r="Y1195" i="7"/>
  <c r="Y1196" i="7"/>
  <c r="Y1197" i="7"/>
  <c r="Y1198" i="7"/>
  <c r="Y1199" i="7"/>
  <c r="Y1200" i="7"/>
  <c r="Y1201" i="7"/>
  <c r="Y1202" i="7"/>
  <c r="Y1203" i="7"/>
  <c r="Y1204" i="7"/>
  <c r="Y1205" i="7"/>
  <c r="Y1206" i="7"/>
  <c r="Y1207" i="7"/>
  <c r="Y1208" i="7"/>
  <c r="Y1209" i="7"/>
  <c r="Y1210" i="7"/>
  <c r="Y1211" i="7"/>
  <c r="Y1212" i="7"/>
  <c r="Y1213" i="7"/>
  <c r="Y1214" i="7"/>
  <c r="Y1215" i="7"/>
  <c r="Y1216" i="7"/>
  <c r="Y1217" i="7"/>
  <c r="Y1218" i="7"/>
  <c r="Y1219" i="7"/>
  <c r="Y1220" i="7"/>
  <c r="Y1221" i="7"/>
  <c r="Y1222" i="7"/>
  <c r="Y1223" i="7"/>
  <c r="Y1224" i="7"/>
  <c r="Y1225" i="7"/>
  <c r="Y1226" i="7"/>
  <c r="Y1227" i="7"/>
  <c r="Y1228" i="7"/>
  <c r="Y1229" i="7"/>
  <c r="Y1230" i="7"/>
  <c r="Y1231" i="7"/>
  <c r="Y1232" i="7"/>
  <c r="Y1233" i="7"/>
  <c r="Y1234" i="7"/>
  <c r="Y1235" i="7"/>
  <c r="Y1236" i="7"/>
  <c r="Y1237" i="7"/>
  <c r="Y1238" i="7"/>
  <c r="Y1239" i="7"/>
  <c r="Y1240" i="7"/>
  <c r="Y1241" i="7"/>
  <c r="Y1242" i="7"/>
  <c r="Y1243" i="7"/>
  <c r="Y1244" i="7"/>
  <c r="Y1245" i="7"/>
  <c r="Y1246" i="7"/>
  <c r="Y1247" i="7"/>
  <c r="Y1248" i="7"/>
  <c r="Y1249" i="7"/>
  <c r="Y1250" i="7"/>
  <c r="Y1251" i="7"/>
  <c r="Y1252" i="7"/>
  <c r="Y1253" i="7"/>
  <c r="Y1254" i="7"/>
  <c r="Y1255" i="7"/>
  <c r="Y1256" i="7"/>
  <c r="Y1257" i="7"/>
  <c r="Y1258" i="7"/>
  <c r="Y1259" i="7"/>
  <c r="Y1260" i="7"/>
  <c r="Y1261" i="7"/>
  <c r="Y1262" i="7"/>
  <c r="Y1263" i="7"/>
  <c r="Y1264" i="7"/>
  <c r="Y1265" i="7"/>
  <c r="Y1266" i="7"/>
  <c r="Y1267" i="7"/>
  <c r="Y1268" i="7"/>
  <c r="Y1269" i="7"/>
  <c r="Y1270" i="7"/>
  <c r="Y1271" i="7"/>
  <c r="Y1272" i="7"/>
  <c r="Y1273" i="7"/>
  <c r="Y1274" i="7"/>
  <c r="Y1275" i="7"/>
  <c r="Y1276" i="7"/>
  <c r="Y1277" i="7"/>
  <c r="Y1278" i="7"/>
  <c r="Y1279" i="7"/>
  <c r="Y1280" i="7"/>
  <c r="Y1281" i="7"/>
  <c r="Y1282" i="7"/>
  <c r="Y1283" i="7"/>
  <c r="Y1284" i="7"/>
  <c r="Y1285" i="7"/>
  <c r="Y1286" i="7"/>
  <c r="Y1287" i="7"/>
  <c r="Y1288" i="7"/>
  <c r="Y1289" i="7"/>
  <c r="Y1290" i="7"/>
  <c r="Y1291" i="7"/>
  <c r="Y1292" i="7"/>
  <c r="Y1293" i="7"/>
  <c r="Y1294" i="7"/>
  <c r="Y1295" i="7"/>
  <c r="Y1296" i="7"/>
  <c r="Y1297" i="7"/>
  <c r="Y1298" i="7"/>
  <c r="Y1299" i="7"/>
  <c r="Y1300" i="7"/>
  <c r="Y1301" i="7"/>
  <c r="Y1302" i="7"/>
  <c r="Y1303" i="7"/>
  <c r="Y1304" i="7"/>
  <c r="Y1305" i="7"/>
  <c r="Y1306" i="7"/>
  <c r="Y1307" i="7"/>
  <c r="Y1308" i="7"/>
  <c r="Y1309" i="7"/>
  <c r="Y1310" i="7"/>
  <c r="Y1311" i="7"/>
  <c r="Y1312" i="7"/>
  <c r="Y1313" i="7"/>
  <c r="Y1314" i="7"/>
  <c r="Y1315" i="7"/>
  <c r="Y1316" i="7"/>
  <c r="Y1317" i="7"/>
  <c r="Y1318" i="7"/>
  <c r="Y1319" i="7"/>
  <c r="Y1320" i="7"/>
  <c r="Y1321" i="7"/>
  <c r="Y1322" i="7"/>
  <c r="Y1323" i="7"/>
  <c r="Y1324" i="7"/>
  <c r="Y1325" i="7"/>
  <c r="Y1326" i="7"/>
  <c r="Y1327" i="7"/>
  <c r="Y1328" i="7"/>
  <c r="Y1329" i="7"/>
  <c r="Y1330" i="7"/>
  <c r="Y1331" i="7"/>
  <c r="Y1332" i="7"/>
  <c r="Y1333" i="7"/>
  <c r="Y1334" i="7"/>
  <c r="Y1335" i="7"/>
  <c r="Y1336" i="7"/>
  <c r="Y1337" i="7"/>
  <c r="Y1338" i="7"/>
  <c r="Y1339" i="7"/>
  <c r="Y1340" i="7"/>
  <c r="Y1341" i="7"/>
  <c r="Y1342" i="7"/>
  <c r="Y1343" i="7"/>
  <c r="Y1344" i="7"/>
  <c r="Y1345" i="7"/>
  <c r="Y1346" i="7"/>
  <c r="Y1347" i="7"/>
  <c r="Y1348" i="7"/>
  <c r="Y1349" i="7"/>
  <c r="Y1350" i="7"/>
  <c r="Y1351" i="7"/>
  <c r="Y1352" i="7"/>
  <c r="Y1353" i="7"/>
  <c r="Y1354" i="7"/>
  <c r="Y1355" i="7"/>
  <c r="Y1356" i="7"/>
  <c r="Y1357" i="7"/>
  <c r="Y1358" i="7"/>
  <c r="Y1359" i="7"/>
  <c r="Y1360" i="7"/>
  <c r="Y1361" i="7"/>
  <c r="Y1362" i="7"/>
  <c r="Y1363" i="7"/>
  <c r="Y1364" i="7"/>
  <c r="Y1365" i="7"/>
  <c r="Y1366" i="7"/>
  <c r="Y1367" i="7"/>
  <c r="Y1368" i="7"/>
  <c r="Y1369" i="7"/>
  <c r="Y1370" i="7"/>
  <c r="Y1371" i="7"/>
  <c r="Y1372" i="7"/>
  <c r="Y1373" i="7"/>
  <c r="Y1374" i="7"/>
  <c r="Y1375" i="7"/>
  <c r="Y1376" i="7"/>
  <c r="Y1377" i="7"/>
  <c r="Y1378" i="7"/>
  <c r="Y1379" i="7"/>
  <c r="Y1380" i="7"/>
  <c r="Y1381" i="7"/>
  <c r="Y1382" i="7"/>
  <c r="Y1383" i="7"/>
  <c r="Y1384" i="7"/>
  <c r="Y1385" i="7"/>
  <c r="Y1386" i="7"/>
  <c r="Y1387" i="7"/>
  <c r="Y1388" i="7"/>
  <c r="Y1389" i="7"/>
  <c r="Y1390" i="7"/>
  <c r="Y1391" i="7"/>
  <c r="Y1392" i="7"/>
  <c r="Y1393" i="7"/>
  <c r="Y1394" i="7"/>
  <c r="Y1395" i="7"/>
  <c r="Y1396" i="7"/>
  <c r="Y1397" i="7"/>
  <c r="Y1398" i="7"/>
  <c r="Y1399" i="7"/>
  <c r="Y1400" i="7"/>
  <c r="Y1401" i="7"/>
  <c r="Y1402" i="7"/>
  <c r="Y1403" i="7"/>
  <c r="Y1404" i="7"/>
  <c r="Y1405" i="7"/>
  <c r="Y1406" i="7"/>
  <c r="Y1407" i="7"/>
  <c r="Y1408" i="7"/>
  <c r="Y1409" i="7"/>
  <c r="Y1410" i="7"/>
  <c r="Y1411" i="7"/>
  <c r="Y1412" i="7"/>
  <c r="Y1413" i="7"/>
  <c r="Y1414" i="7"/>
  <c r="Y1415" i="7"/>
  <c r="Y1416" i="7"/>
  <c r="Y1417" i="7"/>
  <c r="Y1418" i="7"/>
  <c r="Y1419" i="7"/>
  <c r="Y1420" i="7"/>
  <c r="Y1421" i="7"/>
  <c r="Y1422" i="7"/>
  <c r="Y1423" i="7"/>
  <c r="Y1424" i="7"/>
  <c r="Y1425" i="7"/>
  <c r="Y1426" i="7"/>
  <c r="Y1427" i="7"/>
  <c r="Y1428" i="7"/>
  <c r="Y1429" i="7"/>
  <c r="Y1430" i="7"/>
  <c r="Y1431" i="7"/>
  <c r="Y1432" i="7"/>
  <c r="Y1433" i="7"/>
  <c r="Y1434" i="7"/>
  <c r="Y1435" i="7"/>
  <c r="Y1436" i="7"/>
  <c r="Y1437" i="7"/>
  <c r="Y1438" i="7"/>
  <c r="Y1439" i="7"/>
  <c r="Y1440" i="7"/>
  <c r="Y1441" i="7"/>
  <c r="Y1442" i="7"/>
  <c r="Y1443" i="7"/>
  <c r="Y1444" i="7"/>
  <c r="Y1445" i="7"/>
  <c r="Y1446" i="7"/>
  <c r="Y1447" i="7"/>
  <c r="Y1448" i="7"/>
  <c r="Y1449" i="7"/>
  <c r="Y1450" i="7"/>
  <c r="Y1451" i="7"/>
  <c r="Y1452" i="7"/>
  <c r="Y1453" i="7"/>
  <c r="Y1454" i="7"/>
  <c r="Y1455" i="7"/>
  <c r="Y1456" i="7"/>
  <c r="Y1457" i="7"/>
  <c r="Y1458" i="7"/>
  <c r="Y1459" i="7"/>
  <c r="Y1460" i="7"/>
  <c r="Y1461" i="7"/>
  <c r="Y1462" i="7"/>
  <c r="Y1463" i="7"/>
  <c r="Y1464" i="7"/>
  <c r="Y1465" i="7"/>
  <c r="Y1466" i="7"/>
  <c r="Y1467" i="7"/>
  <c r="Y1468" i="7"/>
  <c r="Y1469" i="7"/>
  <c r="Y1470" i="7"/>
  <c r="Y1471" i="7"/>
  <c r="Y1472" i="7"/>
  <c r="Y1473" i="7"/>
  <c r="Y1474" i="7"/>
  <c r="Y1475" i="7"/>
  <c r="Y1476" i="7"/>
  <c r="Y1477" i="7"/>
  <c r="Y1478" i="7"/>
  <c r="Y1479" i="7"/>
  <c r="Y1480" i="7"/>
  <c r="Y1481" i="7"/>
  <c r="Y1482" i="7"/>
  <c r="Y1483" i="7"/>
  <c r="Y1484" i="7"/>
  <c r="Y1485" i="7"/>
  <c r="Y1486" i="7"/>
  <c r="Y1487" i="7"/>
  <c r="Y1488" i="7"/>
  <c r="Y1489" i="7"/>
  <c r="Y1490" i="7"/>
  <c r="Y1491" i="7"/>
  <c r="Y1492" i="7"/>
  <c r="Y1493" i="7"/>
  <c r="Y1494" i="7"/>
  <c r="Y1495" i="7"/>
  <c r="Y1496" i="7"/>
  <c r="Y1497" i="7"/>
  <c r="Y1498" i="7"/>
  <c r="Y1499" i="7"/>
  <c r="Y1500" i="7"/>
  <c r="Y1501" i="7"/>
  <c r="Y1502" i="7"/>
  <c r="Y1503" i="7"/>
  <c r="Y1504" i="7"/>
  <c r="Y1505" i="7"/>
  <c r="Y1506" i="7"/>
  <c r="Y1507" i="7"/>
  <c r="Y1508" i="7"/>
  <c r="Y1509" i="7"/>
  <c r="Y1510" i="7"/>
  <c r="Y1511" i="7"/>
  <c r="Y1512" i="7"/>
  <c r="Y1513" i="7"/>
  <c r="Y1514" i="7"/>
  <c r="Y1515" i="7"/>
  <c r="Y1516" i="7"/>
  <c r="Y1517" i="7"/>
  <c r="Y1518" i="7"/>
  <c r="Y1519" i="7"/>
  <c r="Y1520" i="7"/>
  <c r="Y1521" i="7"/>
  <c r="Y1522" i="7"/>
  <c r="Y1523" i="7"/>
  <c r="Y1524" i="7"/>
  <c r="Y1525" i="7"/>
  <c r="Y1526" i="7"/>
  <c r="Y1527" i="7"/>
  <c r="Y1528" i="7"/>
  <c r="Y1529" i="7"/>
  <c r="Y1530" i="7"/>
  <c r="Y1531" i="7"/>
  <c r="Y1532" i="7"/>
  <c r="Y1533" i="7"/>
  <c r="Y1534" i="7"/>
  <c r="Y1535" i="7"/>
  <c r="Y1536" i="7"/>
  <c r="Y1537" i="7"/>
  <c r="Y1538" i="7"/>
  <c r="Y1539" i="7"/>
  <c r="Y1540" i="7"/>
  <c r="Y1541" i="7"/>
  <c r="Y1542" i="7"/>
  <c r="Y1543" i="7"/>
  <c r="Y1544" i="7"/>
  <c r="Y1545" i="7"/>
  <c r="Y1546" i="7"/>
  <c r="Y1547" i="7"/>
  <c r="Y1548" i="7"/>
  <c r="Y1549" i="7"/>
  <c r="Y1550" i="7"/>
  <c r="Y1551" i="7"/>
  <c r="Y1552" i="7"/>
  <c r="Y1553" i="7"/>
  <c r="Y1554" i="7"/>
  <c r="Y1555" i="7"/>
  <c r="Y1556" i="7"/>
  <c r="Y1557" i="7"/>
  <c r="Y1558" i="7"/>
  <c r="Y1559" i="7"/>
  <c r="Y1560" i="7"/>
  <c r="Y1561" i="7"/>
  <c r="Y1562" i="7"/>
  <c r="Y1563" i="7"/>
  <c r="Y1564" i="7"/>
  <c r="Y1565" i="7"/>
  <c r="Y1566" i="7"/>
  <c r="Y1567" i="7"/>
  <c r="Y1568" i="7"/>
  <c r="Y1569" i="7"/>
  <c r="Y1570" i="7"/>
  <c r="Y1571" i="7"/>
  <c r="Y1572" i="7"/>
  <c r="Y1573" i="7"/>
  <c r="Y1574" i="7"/>
  <c r="Y1575" i="7"/>
  <c r="Y1576" i="7"/>
  <c r="Y1577" i="7"/>
  <c r="Y1578" i="7"/>
  <c r="Y1579" i="7"/>
  <c r="Y1580" i="7"/>
  <c r="Y1581" i="7"/>
  <c r="Y1582" i="7"/>
  <c r="Y1583" i="7"/>
  <c r="Y1584" i="7"/>
  <c r="Y1585" i="7"/>
  <c r="Y1586" i="7"/>
  <c r="Y1587" i="7"/>
  <c r="Y1588" i="7"/>
  <c r="Y1589" i="7"/>
  <c r="Y1590" i="7"/>
  <c r="Y1591" i="7"/>
  <c r="Y1592" i="7"/>
  <c r="Y1593" i="7"/>
  <c r="Y1594" i="7"/>
  <c r="Y1595" i="7"/>
  <c r="Y1596" i="7"/>
  <c r="Y1597" i="7"/>
  <c r="Y1598" i="7"/>
  <c r="Y1599" i="7"/>
  <c r="Y1600" i="7"/>
  <c r="Y1601" i="7"/>
  <c r="Y1602" i="7"/>
  <c r="Y1603" i="7"/>
  <c r="Y1604" i="7"/>
  <c r="Y1605" i="7"/>
  <c r="Y1606" i="7"/>
  <c r="Y1607" i="7"/>
  <c r="Y1608" i="7"/>
  <c r="Y1609" i="7"/>
  <c r="Y1610" i="7"/>
  <c r="Y1611" i="7"/>
  <c r="Y1612" i="7"/>
  <c r="Y1613" i="7"/>
  <c r="Y1614" i="7"/>
  <c r="Y1615" i="7"/>
  <c r="Y1616" i="7"/>
  <c r="Y1617" i="7"/>
  <c r="Y1618" i="7"/>
  <c r="Y1619" i="7"/>
  <c r="Y1620" i="7"/>
  <c r="Y1621" i="7"/>
  <c r="Y1622" i="7"/>
  <c r="Y1623" i="7"/>
  <c r="Y1624" i="7"/>
  <c r="Y1625" i="7"/>
  <c r="Y1626" i="7"/>
  <c r="Y1627" i="7"/>
  <c r="Y1628" i="7"/>
  <c r="Y1629" i="7"/>
  <c r="Y1630" i="7"/>
  <c r="Y1631" i="7"/>
  <c r="Y1632" i="7"/>
  <c r="Y1633" i="7"/>
  <c r="Y1634" i="7"/>
  <c r="Y1635" i="7"/>
  <c r="Y1636" i="7"/>
  <c r="Y1637" i="7"/>
  <c r="Y1638" i="7"/>
  <c r="Y1639" i="7"/>
  <c r="Y1640" i="7"/>
  <c r="Y1641" i="7"/>
  <c r="Y1642" i="7"/>
  <c r="Y1643" i="7"/>
  <c r="Y1644" i="7"/>
  <c r="Y1645" i="7"/>
  <c r="Y1646" i="7"/>
  <c r="Y1647" i="7"/>
  <c r="Y1648" i="7"/>
  <c r="Y1649" i="7"/>
  <c r="Y1650" i="7"/>
  <c r="Y1651" i="7"/>
  <c r="Y1652" i="7"/>
  <c r="Y1653" i="7"/>
  <c r="Y1654" i="7"/>
  <c r="Y1655" i="7"/>
  <c r="Y1656" i="7"/>
  <c r="Y1657" i="7"/>
  <c r="Y1658" i="7"/>
  <c r="Y1659" i="7"/>
  <c r="Y1660" i="7"/>
  <c r="Y1661" i="7"/>
  <c r="Y1662" i="7"/>
  <c r="Y1663" i="7"/>
  <c r="Y1664" i="7"/>
  <c r="Y1665" i="7"/>
  <c r="Y1666" i="7"/>
  <c r="Y1667" i="7"/>
  <c r="Y1668" i="7"/>
  <c r="Y1669" i="7"/>
  <c r="Y1670" i="7"/>
  <c r="Y1671" i="7"/>
  <c r="Y1672" i="7"/>
  <c r="Y1673" i="7"/>
  <c r="Y1674" i="7"/>
  <c r="Y1675" i="7"/>
  <c r="Y1676" i="7"/>
  <c r="Y1677" i="7"/>
  <c r="Y1678" i="7"/>
  <c r="Y1679" i="7"/>
  <c r="Y1680" i="7"/>
  <c r="Y1681" i="7"/>
  <c r="Y1682" i="7"/>
  <c r="Y1683" i="7"/>
  <c r="Y1684" i="7"/>
  <c r="Y1685" i="7"/>
  <c r="Y1686" i="7"/>
  <c r="Y1687" i="7"/>
  <c r="Y1688" i="7"/>
  <c r="Y1689" i="7"/>
  <c r="Y1690" i="7"/>
  <c r="Y1691" i="7"/>
  <c r="Y1692" i="7"/>
  <c r="Y1693" i="7"/>
  <c r="Y1694" i="7"/>
  <c r="Y1695" i="7"/>
  <c r="Y1696" i="7"/>
  <c r="Y1697" i="7"/>
  <c r="Y1698" i="7"/>
  <c r="Y1699" i="7"/>
  <c r="Y1700" i="7"/>
  <c r="Y1701" i="7"/>
  <c r="Y1702" i="7"/>
  <c r="Y1703" i="7"/>
  <c r="Y1704" i="7"/>
  <c r="Y1705" i="7"/>
  <c r="Y1706" i="7"/>
  <c r="Y1707" i="7"/>
  <c r="Y1708" i="7"/>
  <c r="Y1709" i="7"/>
  <c r="Y1710" i="7"/>
  <c r="Y1711" i="7"/>
  <c r="Y1712" i="7"/>
  <c r="Y1713" i="7"/>
  <c r="Y1714" i="7"/>
  <c r="Y1715" i="7"/>
  <c r="Y1716" i="7"/>
  <c r="Y1717" i="7"/>
  <c r="Y1718" i="7"/>
  <c r="Y1719" i="7"/>
  <c r="Y1720" i="7"/>
  <c r="Y1721" i="7"/>
  <c r="Y1722" i="7"/>
  <c r="Y1723" i="7"/>
  <c r="Y1724" i="7"/>
  <c r="Y1725" i="7"/>
  <c r="Y1726" i="7"/>
  <c r="Y1727" i="7"/>
  <c r="Y1728" i="7"/>
  <c r="Y1729" i="7"/>
  <c r="Y1730" i="7"/>
  <c r="Y1731" i="7"/>
  <c r="Y1732" i="7"/>
  <c r="Y1733" i="7"/>
  <c r="Y1734" i="7"/>
  <c r="Y1735" i="7"/>
  <c r="Y1736" i="7"/>
  <c r="Y1737" i="7"/>
  <c r="Y1738" i="7"/>
  <c r="Y1739" i="7"/>
  <c r="Y1740" i="7"/>
  <c r="Y1741" i="7"/>
  <c r="Y1742" i="7"/>
  <c r="Y1743" i="7"/>
  <c r="Y1744" i="7"/>
  <c r="Y1745" i="7"/>
  <c r="Y1746" i="7"/>
  <c r="Y1747" i="7"/>
  <c r="Y1748" i="7"/>
  <c r="Y1749" i="7"/>
  <c r="Y1750" i="7"/>
  <c r="Y1751" i="7"/>
  <c r="Y1752" i="7"/>
  <c r="Y1753" i="7"/>
  <c r="Y1754" i="7"/>
  <c r="Y1755" i="7"/>
  <c r="Y1756" i="7"/>
  <c r="Y1757" i="7"/>
  <c r="Y1758" i="7"/>
  <c r="Y1759" i="7"/>
  <c r="Y1760" i="7"/>
  <c r="Y1761" i="7"/>
  <c r="Y1762" i="7"/>
  <c r="Y1763" i="7"/>
  <c r="Y1764" i="7"/>
  <c r="Y1765" i="7"/>
  <c r="Y1766" i="7"/>
  <c r="Y1767" i="7"/>
  <c r="Y1768" i="7"/>
  <c r="Y1769" i="7"/>
  <c r="Y1770" i="7"/>
  <c r="Y1771" i="7"/>
  <c r="Y1772" i="7"/>
  <c r="Y1773" i="7"/>
  <c r="Y1774" i="7"/>
  <c r="Y1775" i="7"/>
  <c r="Y1776" i="7"/>
  <c r="Y1777" i="7"/>
  <c r="Y1778" i="7"/>
  <c r="Y1779" i="7"/>
  <c r="Y1780" i="7"/>
  <c r="Y1781" i="7"/>
  <c r="Y1782" i="7"/>
  <c r="Y1783" i="7"/>
  <c r="Y1784" i="7"/>
  <c r="Y1785" i="7"/>
  <c r="Y1786" i="7"/>
  <c r="Y1787" i="7"/>
  <c r="Y1788" i="7"/>
  <c r="Y1789" i="7"/>
  <c r="Y1790" i="7"/>
  <c r="Y1791" i="7"/>
  <c r="Y1792" i="7"/>
  <c r="Y1793" i="7"/>
  <c r="Y1794" i="7"/>
  <c r="Y1795" i="7"/>
  <c r="Y1796" i="7"/>
  <c r="Y1797" i="7"/>
  <c r="Y1798" i="7"/>
  <c r="Y1799" i="7"/>
  <c r="Y1800" i="7"/>
  <c r="Y1801" i="7"/>
  <c r="Y1802" i="7"/>
  <c r="Y1803" i="7"/>
  <c r="Y1804" i="7"/>
  <c r="Y1805" i="7"/>
  <c r="Y1806" i="7"/>
  <c r="Y1807" i="7"/>
  <c r="Y1808" i="7"/>
  <c r="Y1809" i="7"/>
  <c r="Y1810" i="7"/>
  <c r="Y1811" i="7"/>
  <c r="Y1812" i="7"/>
  <c r="Y1813" i="7"/>
  <c r="Y1814" i="7"/>
  <c r="Y1815" i="7"/>
  <c r="Y1816" i="7"/>
  <c r="Y1817" i="7"/>
  <c r="Y1818" i="7"/>
  <c r="Y1819" i="7"/>
  <c r="Y1820" i="7"/>
  <c r="Y1821" i="7"/>
  <c r="Y1822" i="7"/>
  <c r="Y1823" i="7"/>
  <c r="Y1824" i="7"/>
  <c r="Y1825" i="7"/>
  <c r="Y1826" i="7"/>
  <c r="Y1827" i="7"/>
  <c r="Y1828" i="7"/>
  <c r="Y1829" i="7"/>
  <c r="Y1830" i="7"/>
  <c r="Y1831" i="7"/>
  <c r="Y1832" i="7"/>
  <c r="Y1833" i="7"/>
  <c r="Y1834" i="7"/>
  <c r="Y1835" i="7"/>
  <c r="Y1836" i="7"/>
  <c r="Y1837" i="7"/>
  <c r="Y1838" i="7"/>
  <c r="Y1839" i="7"/>
  <c r="Y1840" i="7"/>
  <c r="Y1841" i="7"/>
  <c r="Y1842" i="7"/>
  <c r="Y1843" i="7"/>
  <c r="Y1844" i="7"/>
  <c r="Y1845" i="7"/>
  <c r="Y1846" i="7"/>
  <c r="Y1847" i="7"/>
  <c r="Y1848" i="7"/>
  <c r="Y1849" i="7"/>
  <c r="Y1850" i="7"/>
  <c r="Y1851" i="7"/>
  <c r="Y1852" i="7"/>
  <c r="Y1853" i="7"/>
  <c r="Y1854" i="7"/>
  <c r="Y1855" i="7"/>
  <c r="Y1856" i="7"/>
  <c r="Y1857" i="7"/>
  <c r="Y1858" i="7"/>
  <c r="Y1859" i="7"/>
  <c r="Y1860" i="7"/>
  <c r="Y1861" i="7"/>
  <c r="Y1862" i="7"/>
  <c r="Y1863" i="7"/>
  <c r="Y1864" i="7"/>
  <c r="Y1865" i="7"/>
  <c r="Y1866" i="7"/>
  <c r="Y1867" i="7"/>
  <c r="Y1868" i="7"/>
  <c r="Y1869" i="7"/>
  <c r="Y1870" i="7"/>
  <c r="Y1871" i="7"/>
  <c r="Y1872" i="7"/>
  <c r="Y1873" i="7"/>
  <c r="Y1874" i="7"/>
  <c r="Y1875" i="7"/>
  <c r="Y1876" i="7"/>
  <c r="Y1877" i="7"/>
  <c r="Y1878" i="7"/>
  <c r="Y1879" i="7"/>
  <c r="Y1880" i="7"/>
  <c r="Y1881" i="7"/>
  <c r="Y1882" i="7"/>
  <c r="Y1883" i="7"/>
  <c r="Y1884" i="7"/>
  <c r="Y1885" i="7"/>
  <c r="Y1886" i="7"/>
  <c r="Y1887" i="7"/>
  <c r="Y1888" i="7"/>
  <c r="Y1889" i="7"/>
  <c r="Y1890" i="7"/>
  <c r="Y1891" i="7"/>
  <c r="Y1892" i="7"/>
  <c r="Y1893" i="7"/>
  <c r="Y1894" i="7"/>
  <c r="Y1895" i="7"/>
  <c r="Y1896" i="7"/>
  <c r="Y1897" i="7"/>
  <c r="Y1898" i="7"/>
  <c r="Y1899" i="7"/>
  <c r="Y1900" i="7"/>
  <c r="Y1901" i="7"/>
  <c r="Y1902" i="7"/>
  <c r="Y1903" i="7"/>
  <c r="Y1904" i="7"/>
  <c r="Y1905" i="7"/>
  <c r="Y1906" i="7"/>
  <c r="Y1907" i="7"/>
  <c r="Y1908" i="7"/>
  <c r="Y1909" i="7"/>
  <c r="Y1910" i="7"/>
  <c r="Y1911" i="7"/>
  <c r="Y1912" i="7"/>
  <c r="Y1913" i="7"/>
  <c r="Y1914" i="7"/>
  <c r="Y1915" i="7"/>
  <c r="Y1916" i="7"/>
  <c r="Y1917" i="7"/>
  <c r="Y1918" i="7"/>
  <c r="Y1919" i="7"/>
  <c r="Y1920" i="7"/>
  <c r="Y1921" i="7"/>
  <c r="Y1922" i="7"/>
  <c r="Y1923" i="7"/>
  <c r="Y1924" i="7"/>
  <c r="Y1925" i="7"/>
  <c r="Y1926" i="7"/>
  <c r="Y1927" i="7"/>
  <c r="Y1928" i="7"/>
  <c r="Y1929" i="7"/>
  <c r="Y1930" i="7"/>
  <c r="Y1931" i="7"/>
  <c r="Y1932" i="7"/>
  <c r="Y1933" i="7"/>
  <c r="Y1934" i="7"/>
  <c r="Y1935" i="7"/>
  <c r="Y1936" i="7"/>
  <c r="Y1937" i="7"/>
  <c r="Y1938" i="7"/>
  <c r="Y1939" i="7"/>
  <c r="Y1940" i="7"/>
  <c r="Y1941" i="7"/>
  <c r="Y1942" i="7"/>
  <c r="Y1943" i="7"/>
  <c r="Y1944" i="7"/>
  <c r="Y1945" i="7"/>
  <c r="Y1946" i="7"/>
  <c r="Y1947" i="7"/>
  <c r="Y1948" i="7"/>
  <c r="Y1949" i="7"/>
  <c r="Y1950" i="7"/>
  <c r="Y1951" i="7"/>
  <c r="Y1952" i="7"/>
  <c r="Y1953" i="7"/>
  <c r="Y1954" i="7"/>
  <c r="Y1955" i="7"/>
  <c r="Y1956" i="7"/>
  <c r="Y1957" i="7"/>
  <c r="Y1958" i="7"/>
  <c r="Y1959" i="7"/>
  <c r="Y1960" i="7"/>
  <c r="Y1961" i="7"/>
  <c r="Y1962" i="7"/>
  <c r="Y1963" i="7"/>
  <c r="Y1964" i="7"/>
  <c r="Y1965" i="7"/>
  <c r="Y1966" i="7"/>
  <c r="Y1967" i="7"/>
  <c r="Y1968" i="7"/>
  <c r="Y1969" i="7"/>
  <c r="Y1970" i="7"/>
  <c r="Y1971" i="7"/>
  <c r="Y1972" i="7"/>
  <c r="Y1973" i="7"/>
  <c r="Y1974" i="7"/>
  <c r="Y1975" i="7"/>
  <c r="Y1976" i="7"/>
  <c r="Y1977" i="7"/>
  <c r="Y1978" i="7"/>
  <c r="Y1979" i="7"/>
  <c r="Y1980" i="7"/>
  <c r="Y1981" i="7"/>
  <c r="Y1982" i="7"/>
  <c r="Y1983" i="7"/>
  <c r="Y1984" i="7"/>
  <c r="Y1985" i="7"/>
  <c r="Y1986" i="7"/>
  <c r="Y1987" i="7"/>
  <c r="Y1988" i="7"/>
  <c r="Y1989" i="7"/>
  <c r="Y1990" i="7"/>
  <c r="Y1991" i="7"/>
  <c r="Y1992" i="7"/>
  <c r="Y1993" i="7"/>
  <c r="Y1994" i="7"/>
  <c r="Y1995" i="7"/>
  <c r="Y1996" i="7"/>
  <c r="Y1997" i="7"/>
  <c r="Y1998" i="7"/>
  <c r="Y1999" i="7"/>
  <c r="Y2000" i="7"/>
  <c r="Y2001" i="7"/>
  <c r="Y2002" i="7"/>
  <c r="Y2003" i="7"/>
  <c r="Y2004" i="7"/>
  <c r="Y2005" i="7"/>
  <c r="Y2006" i="7"/>
  <c r="Y2007" i="7"/>
  <c r="Y2008" i="7"/>
  <c r="Y2009" i="7"/>
  <c r="Y2010" i="7"/>
  <c r="Y2011" i="7"/>
  <c r="Y2012" i="7"/>
  <c r="Y2013" i="7"/>
  <c r="Y2014" i="7"/>
  <c r="Y2015" i="7"/>
  <c r="Y2016" i="7"/>
  <c r="Y2017" i="7"/>
  <c r="Y2018" i="7"/>
  <c r="Y2019" i="7"/>
  <c r="Y2020" i="7"/>
  <c r="Y2021" i="7"/>
  <c r="Y2022" i="7"/>
  <c r="Y2023" i="7"/>
  <c r="Y2024" i="7"/>
  <c r="Y2025" i="7"/>
  <c r="Y2026" i="7"/>
  <c r="Y2027" i="7"/>
  <c r="Y2028" i="7"/>
  <c r="Y2029" i="7"/>
  <c r="Y2030" i="7"/>
  <c r="Y2031" i="7"/>
  <c r="Y2032" i="7"/>
  <c r="Y2033" i="7"/>
  <c r="Y2034" i="7"/>
  <c r="Y2035" i="7"/>
  <c r="Y2036" i="7"/>
  <c r="Y2037" i="7"/>
  <c r="Y2038" i="7"/>
  <c r="Y2039" i="7"/>
  <c r="Y2040" i="7"/>
  <c r="Y2041" i="7"/>
  <c r="Y2042" i="7"/>
  <c r="Y2043" i="7"/>
  <c r="Y2044" i="7"/>
  <c r="Y2045" i="7"/>
  <c r="Y2046" i="7"/>
  <c r="Y2047" i="7"/>
  <c r="Y2048" i="7"/>
  <c r="Y2049" i="7"/>
  <c r="Y2050" i="7"/>
  <c r="Y2051" i="7"/>
  <c r="Y2052" i="7"/>
  <c r="Y2053" i="7"/>
  <c r="Y2054" i="7"/>
  <c r="Y2055" i="7"/>
  <c r="Y2056" i="7"/>
  <c r="Y2057" i="7"/>
  <c r="Y2058" i="7"/>
  <c r="Y2059" i="7"/>
  <c r="Y2060" i="7"/>
  <c r="Y2061" i="7"/>
  <c r="Y2062" i="7"/>
  <c r="Y2063" i="7"/>
  <c r="Y2064" i="7"/>
  <c r="Y2065" i="7"/>
  <c r="Y2066" i="7"/>
  <c r="Y2067" i="7"/>
  <c r="Y2068" i="7"/>
  <c r="Y2069" i="7"/>
  <c r="Y2070" i="7"/>
  <c r="Y2071" i="7"/>
  <c r="Y2072" i="7"/>
  <c r="Y2073" i="7"/>
  <c r="Y2074" i="7"/>
  <c r="Y2075" i="7"/>
  <c r="Y2076" i="7"/>
  <c r="Y2077" i="7"/>
  <c r="Y2078" i="7"/>
  <c r="Y2079" i="7"/>
  <c r="Y2080" i="7"/>
  <c r="Y2081" i="7"/>
  <c r="Y2082" i="7"/>
  <c r="Y2083" i="7"/>
  <c r="Y2084" i="7"/>
  <c r="Y2085" i="7"/>
  <c r="Y2086" i="7"/>
  <c r="Y2087" i="7"/>
  <c r="Y2088" i="7"/>
  <c r="Y2089" i="7"/>
  <c r="Y2090" i="7"/>
  <c r="Y2091" i="7"/>
  <c r="Y2092" i="7"/>
  <c r="Y2093" i="7"/>
  <c r="Y2094" i="7"/>
  <c r="Y2095" i="7"/>
  <c r="Y2096" i="7"/>
  <c r="Y2097" i="7"/>
  <c r="Y2098" i="7"/>
  <c r="Y2099" i="7"/>
  <c r="Y2100" i="7"/>
  <c r="Y2101" i="7"/>
  <c r="Y2102" i="7"/>
  <c r="Y2103" i="7"/>
  <c r="Y2104" i="7"/>
  <c r="Y2105" i="7"/>
  <c r="Y2106" i="7"/>
  <c r="Y2107" i="7"/>
  <c r="Y2108" i="7"/>
  <c r="Y2109" i="7"/>
  <c r="Y2110" i="7"/>
  <c r="Y2111" i="7"/>
  <c r="Y2112" i="7"/>
  <c r="Y2113" i="7"/>
  <c r="Y2114" i="7"/>
  <c r="Y2115" i="7"/>
  <c r="Y2116" i="7"/>
  <c r="Y2117" i="7"/>
  <c r="Y2118" i="7"/>
  <c r="Y2119" i="7"/>
  <c r="Y2120" i="7"/>
  <c r="Y2121" i="7"/>
  <c r="Y2122" i="7"/>
  <c r="Y2123" i="7"/>
  <c r="Y2124" i="7"/>
  <c r="Y2125" i="7"/>
  <c r="Y2126" i="7"/>
  <c r="Y2127" i="7"/>
  <c r="Y2128" i="7"/>
  <c r="Y2129" i="7"/>
  <c r="Y2130" i="7"/>
  <c r="Y2131" i="7"/>
  <c r="Y2132" i="7"/>
  <c r="Y2133" i="7"/>
  <c r="Y2134" i="7"/>
  <c r="Y2135" i="7"/>
  <c r="Y2136" i="7"/>
  <c r="Y2137" i="7"/>
  <c r="Y2138" i="7"/>
  <c r="Y2139" i="7"/>
  <c r="Y2140" i="7"/>
  <c r="Y2141" i="7"/>
  <c r="Y2142" i="7"/>
  <c r="Y2143" i="7"/>
  <c r="Y2144" i="7"/>
  <c r="Y2145" i="7"/>
  <c r="Y2146" i="7"/>
  <c r="Y2147" i="7"/>
  <c r="Y2148" i="7"/>
  <c r="Y2149" i="7"/>
  <c r="Y2150" i="7"/>
  <c r="Y2151" i="7"/>
  <c r="Y2152" i="7"/>
  <c r="Y2153" i="7"/>
  <c r="Y2154" i="7"/>
  <c r="Y2155" i="7"/>
  <c r="Y2156" i="7"/>
  <c r="Y2157" i="7"/>
  <c r="Y2158" i="7"/>
  <c r="Y2159" i="7"/>
  <c r="Y2160" i="7"/>
  <c r="Y2161" i="7"/>
  <c r="Y2162" i="7"/>
  <c r="Y2163" i="7"/>
  <c r="Y2164" i="7"/>
  <c r="Y2165" i="7"/>
  <c r="Y2166" i="7"/>
  <c r="Y2167" i="7"/>
  <c r="Y2168" i="7"/>
  <c r="Y2169" i="7"/>
  <c r="Y2170" i="7"/>
  <c r="Y2171" i="7"/>
  <c r="Y2172" i="7"/>
  <c r="Y2173" i="7"/>
  <c r="Y2174" i="7"/>
  <c r="Y2175" i="7"/>
  <c r="Y2176" i="7"/>
  <c r="Y2177" i="7"/>
  <c r="Y2178" i="7"/>
  <c r="Y2179" i="7"/>
  <c r="Y2180" i="7"/>
  <c r="Y2181" i="7"/>
  <c r="Y2182" i="7"/>
  <c r="Y2183" i="7"/>
  <c r="Y2184" i="7"/>
  <c r="Y2185" i="7"/>
  <c r="Y2186" i="7"/>
  <c r="Y2187" i="7"/>
  <c r="Y2188" i="7"/>
  <c r="Y2189" i="7"/>
  <c r="Y2190" i="7"/>
  <c r="Y2191" i="7"/>
  <c r="Y2192" i="7"/>
  <c r="Y2193" i="7"/>
  <c r="Y2194" i="7"/>
  <c r="Y2195" i="7"/>
  <c r="Y2196" i="7"/>
  <c r="Y2197" i="7"/>
  <c r="Y2198" i="7"/>
  <c r="Y2199" i="7"/>
  <c r="Y2200" i="7"/>
  <c r="Y2201" i="7"/>
  <c r="Y2202" i="7"/>
  <c r="Y2203" i="7"/>
  <c r="Y2204" i="7"/>
  <c r="Y2205" i="7"/>
  <c r="Y2206" i="7"/>
  <c r="Y2207" i="7"/>
  <c r="Y2208" i="7"/>
  <c r="Y2209" i="7"/>
  <c r="Y2210" i="7"/>
  <c r="Y2211" i="7"/>
  <c r="Y2212" i="7"/>
  <c r="Y2213" i="7"/>
  <c r="Y2214" i="7"/>
  <c r="Y2215" i="7"/>
  <c r="Y2216" i="7"/>
  <c r="Y2217" i="7"/>
  <c r="Y2218" i="7"/>
  <c r="Y2219" i="7"/>
  <c r="Y2220" i="7"/>
  <c r="Y2221" i="7"/>
  <c r="Y2222" i="7"/>
  <c r="Y2223" i="7"/>
  <c r="Y2224" i="7"/>
  <c r="Y2225" i="7"/>
  <c r="Y2226" i="7"/>
  <c r="Y2227" i="7"/>
  <c r="Y2228" i="7"/>
  <c r="Y2229" i="7"/>
  <c r="Y2230" i="7"/>
  <c r="Y2231" i="7"/>
  <c r="Y2232" i="7"/>
  <c r="Y2233" i="7"/>
  <c r="Y2234" i="7"/>
  <c r="Y2235" i="7"/>
  <c r="Y2236" i="7"/>
  <c r="Y2237" i="7"/>
  <c r="Y2238" i="7"/>
  <c r="Y2239" i="7"/>
  <c r="Y2240" i="7"/>
  <c r="Y2241" i="7"/>
  <c r="Y2242" i="7"/>
  <c r="Y2243" i="7"/>
  <c r="Y2244" i="7"/>
  <c r="Y2245" i="7"/>
  <c r="Y2246" i="7"/>
  <c r="Y2247" i="7"/>
  <c r="Y2248" i="7"/>
  <c r="Y2249" i="7"/>
  <c r="Y2250" i="7"/>
  <c r="Y2251" i="7"/>
  <c r="Y2252" i="7"/>
  <c r="Y2253" i="7"/>
  <c r="Y2254" i="7"/>
  <c r="Y2255" i="7"/>
  <c r="Y2256" i="7"/>
  <c r="Y2257" i="7"/>
  <c r="Y2258" i="7"/>
  <c r="Y2259" i="7"/>
  <c r="Y2260" i="7"/>
  <c r="Y2261" i="7"/>
  <c r="Y2262" i="7"/>
  <c r="Y2263" i="7"/>
  <c r="Y2264" i="7"/>
  <c r="Y2265" i="7"/>
  <c r="Y2266" i="7"/>
  <c r="Y2267" i="7"/>
  <c r="Y2268" i="7"/>
  <c r="Y2269" i="7"/>
  <c r="Y2270" i="7"/>
  <c r="Y2271" i="7"/>
  <c r="Y2272" i="7"/>
  <c r="Y2273" i="7"/>
  <c r="Y2274" i="7"/>
  <c r="Y2275" i="7"/>
  <c r="Y2276" i="7"/>
  <c r="Y2277" i="7"/>
  <c r="Y2278" i="7"/>
  <c r="Y2279" i="7"/>
  <c r="Y2280" i="7"/>
  <c r="Y2281" i="7"/>
  <c r="Y2282" i="7"/>
  <c r="Y2283" i="7"/>
  <c r="Y2284" i="7"/>
  <c r="Y2285" i="7"/>
  <c r="Y2286" i="7"/>
  <c r="Y2287" i="7"/>
  <c r="Y2288" i="7"/>
  <c r="Y2289" i="7"/>
  <c r="Y2290" i="7"/>
  <c r="Y2291" i="7"/>
  <c r="Y2292" i="7"/>
  <c r="Y2293" i="7"/>
  <c r="Y2294" i="7"/>
  <c r="Y2295" i="7"/>
  <c r="Y2296" i="7"/>
  <c r="Y2297" i="7"/>
  <c r="Y2298" i="7"/>
  <c r="Y2299" i="7"/>
  <c r="Y2300" i="7"/>
  <c r="Y2301" i="7"/>
  <c r="Y2302" i="7"/>
  <c r="Y2303" i="7"/>
  <c r="Y2304" i="7"/>
  <c r="Y2305" i="7"/>
  <c r="Y2306" i="7"/>
  <c r="Y2307" i="7"/>
  <c r="Y2308" i="7"/>
  <c r="Y2309" i="7"/>
  <c r="Y2310" i="7"/>
  <c r="Y2311" i="7"/>
  <c r="Y2312" i="7"/>
  <c r="Y2313" i="7"/>
  <c r="Y2314" i="7"/>
  <c r="Y2315" i="7"/>
  <c r="Y2316" i="7"/>
  <c r="Y2317" i="7"/>
  <c r="Y2318" i="7"/>
  <c r="Y2319" i="7"/>
  <c r="Y2320" i="7"/>
  <c r="Y2321" i="7"/>
  <c r="Y2322" i="7"/>
  <c r="Y2323" i="7"/>
  <c r="Y2324" i="7"/>
  <c r="Y2325" i="7"/>
  <c r="Y2326" i="7"/>
  <c r="Y2327" i="7"/>
  <c r="Y2328" i="7"/>
  <c r="Y2329" i="7"/>
  <c r="Y2330" i="7"/>
  <c r="Y2331" i="7"/>
  <c r="Y2332" i="7"/>
  <c r="Y2333" i="7"/>
  <c r="Y2334" i="7"/>
  <c r="Y2335" i="7"/>
  <c r="Y2336" i="7"/>
  <c r="Y2337" i="7"/>
  <c r="Y2338" i="7"/>
  <c r="Y2339" i="7"/>
  <c r="Y2340" i="7"/>
  <c r="Y2341" i="7"/>
  <c r="Y2342" i="7"/>
  <c r="Y2343" i="7"/>
  <c r="Y2344" i="7"/>
  <c r="Y2345" i="7"/>
  <c r="Y2346" i="7"/>
  <c r="Y2347" i="7"/>
  <c r="Y2348" i="7"/>
  <c r="Y2349" i="7"/>
  <c r="Y2350" i="7"/>
  <c r="Y2351" i="7"/>
  <c r="Y2352" i="7"/>
  <c r="Y2353" i="7"/>
  <c r="Y2354" i="7"/>
  <c r="Y2355" i="7"/>
  <c r="Y2356" i="7"/>
  <c r="Y2357" i="7"/>
  <c r="Y2358" i="7"/>
  <c r="Y2359" i="7"/>
  <c r="Y2360" i="7"/>
  <c r="Y2361" i="7"/>
  <c r="Y2362" i="7"/>
  <c r="Y2363" i="7"/>
  <c r="Y2364" i="7"/>
  <c r="Y2365" i="7"/>
  <c r="Y2366" i="7"/>
  <c r="Y2367" i="7"/>
  <c r="Y2368" i="7"/>
  <c r="Y2369" i="7"/>
  <c r="Y2370" i="7"/>
  <c r="Y2371" i="7"/>
  <c r="Y2372" i="7"/>
  <c r="Y2373" i="7"/>
  <c r="Y2374" i="7"/>
  <c r="Y2375" i="7"/>
  <c r="Y2376" i="7"/>
  <c r="Y2377" i="7"/>
  <c r="Y2378" i="7"/>
  <c r="Y2379" i="7"/>
  <c r="Y2380" i="7"/>
  <c r="Y2381" i="7"/>
  <c r="Y2382" i="7"/>
  <c r="Y2383" i="7"/>
  <c r="Y2384" i="7"/>
  <c r="Y2385" i="7"/>
  <c r="Y2386" i="7"/>
  <c r="Y2387" i="7"/>
  <c r="Y2388" i="7"/>
  <c r="Y2389" i="7"/>
  <c r="Y2390" i="7"/>
  <c r="Y2391" i="7"/>
  <c r="Y2392" i="7"/>
  <c r="Y2393" i="7"/>
  <c r="Y2394" i="7"/>
  <c r="Y2395" i="7"/>
  <c r="Y2396" i="7"/>
  <c r="Y2397" i="7"/>
  <c r="Y2398" i="7"/>
  <c r="Y2399" i="7"/>
  <c r="Y2400" i="7"/>
  <c r="Y2401" i="7"/>
  <c r="Y2402" i="7"/>
  <c r="Y2403" i="7"/>
  <c r="Y2404" i="7"/>
  <c r="Y2405" i="7"/>
  <c r="Y2406" i="7"/>
  <c r="Y2407" i="7"/>
  <c r="Y2408" i="7"/>
  <c r="Y2409" i="7"/>
  <c r="Y2410" i="7"/>
  <c r="Y2411" i="7"/>
  <c r="Y2412" i="7"/>
  <c r="Y2413" i="7"/>
  <c r="Y2414" i="7"/>
  <c r="Y2415" i="7"/>
  <c r="Y2416" i="7"/>
  <c r="Y2417" i="7"/>
  <c r="Y2418" i="7"/>
  <c r="Y2419" i="7"/>
  <c r="Y2420" i="7"/>
  <c r="Y2421" i="7"/>
  <c r="Y2422" i="7"/>
  <c r="Y2423" i="7"/>
  <c r="Y2424" i="7"/>
  <c r="Y2425" i="7"/>
  <c r="Y2426" i="7"/>
  <c r="Y2427" i="7"/>
  <c r="Y2428" i="7"/>
  <c r="Y2429" i="7"/>
  <c r="Y2430" i="7"/>
  <c r="Y2431" i="7"/>
  <c r="Y2432" i="7"/>
  <c r="Y2433" i="7"/>
  <c r="Y2434" i="7"/>
  <c r="Y2435" i="7"/>
  <c r="Y2436" i="7"/>
  <c r="Y2437" i="7"/>
  <c r="Y2438" i="7"/>
  <c r="Y2439" i="7"/>
  <c r="Y2440" i="7"/>
  <c r="Y2441" i="7"/>
  <c r="Y2442" i="7"/>
  <c r="Y2443" i="7"/>
  <c r="Y2444" i="7"/>
  <c r="Y2445" i="7"/>
  <c r="Y2446" i="7"/>
  <c r="Y2447" i="7"/>
  <c r="Y2448" i="7"/>
  <c r="Y2449" i="7"/>
  <c r="Y2450" i="7"/>
  <c r="Y2451" i="7"/>
  <c r="Y2452" i="7"/>
  <c r="Y2453" i="7"/>
  <c r="Y2454" i="7"/>
  <c r="Y2455" i="7"/>
  <c r="Y2456" i="7"/>
  <c r="Y2457" i="7"/>
  <c r="Y2458" i="7"/>
  <c r="Y2459" i="7"/>
  <c r="Y2460" i="7"/>
  <c r="Y2461" i="7"/>
  <c r="Y2462" i="7"/>
  <c r="Y2463" i="7"/>
  <c r="Y2464" i="7"/>
  <c r="Y2465" i="7"/>
  <c r="Y2466" i="7"/>
  <c r="Y2467" i="7"/>
  <c r="Y2468" i="7"/>
  <c r="Y2469" i="7"/>
  <c r="Y2470" i="7"/>
  <c r="Y2471" i="7"/>
  <c r="Y2472" i="7"/>
  <c r="Y2473" i="7"/>
  <c r="Y2474" i="7"/>
  <c r="Y2475" i="7"/>
  <c r="Y2476" i="7"/>
  <c r="Y2477" i="7"/>
  <c r="Y2478" i="7"/>
  <c r="Y2479" i="7"/>
  <c r="Y2480" i="7"/>
  <c r="Y2481" i="7"/>
  <c r="Y2482" i="7"/>
  <c r="Y2483" i="7"/>
  <c r="Y2484" i="7"/>
  <c r="Y2485" i="7"/>
  <c r="Y2486" i="7"/>
  <c r="Y2487" i="7"/>
  <c r="Y2488" i="7"/>
  <c r="Y2489" i="7"/>
  <c r="Y2490" i="7"/>
  <c r="Y2491" i="7"/>
  <c r="Y2492" i="7"/>
  <c r="Y2493" i="7"/>
  <c r="Y2494" i="7"/>
  <c r="Y2495" i="7"/>
  <c r="Y2496" i="7"/>
  <c r="Y2497" i="7"/>
  <c r="Y2498" i="7"/>
  <c r="Y2499" i="7"/>
  <c r="Y2500" i="7"/>
  <c r="Y2501" i="7"/>
  <c r="Y2502" i="7"/>
  <c r="Y2503" i="7"/>
  <c r="Y2504" i="7"/>
  <c r="Y2505" i="7"/>
  <c r="Y2506" i="7"/>
  <c r="Y2507" i="7"/>
  <c r="Y2508" i="7"/>
  <c r="Y2509" i="7"/>
  <c r="Y2510" i="7"/>
  <c r="Y2511" i="7"/>
  <c r="Y2512" i="7"/>
  <c r="Y2513" i="7"/>
  <c r="Y2514" i="7"/>
  <c r="Y2515" i="7"/>
  <c r="Y2516" i="7"/>
  <c r="Y2517" i="7"/>
  <c r="Y2518" i="7"/>
  <c r="Y2519" i="7"/>
  <c r="Y2520" i="7"/>
  <c r="Y2521" i="7"/>
  <c r="Y2522" i="7"/>
  <c r="Y2523" i="7"/>
  <c r="Y2524" i="7"/>
  <c r="Y2525" i="7"/>
  <c r="Y2526" i="7"/>
  <c r="Y2527" i="7"/>
  <c r="Y2528" i="7"/>
  <c r="Y2529" i="7"/>
  <c r="Y2530" i="7"/>
  <c r="Y2531" i="7"/>
  <c r="Y2532" i="7"/>
  <c r="Y2533" i="7"/>
  <c r="Y2534" i="7"/>
  <c r="Y2535" i="7"/>
  <c r="Y2536" i="7"/>
  <c r="Y2537" i="7"/>
  <c r="Y2538" i="7"/>
  <c r="Y2539" i="7"/>
  <c r="Y2540" i="7"/>
  <c r="Y2541" i="7"/>
  <c r="Y2542" i="7"/>
  <c r="Y2543" i="7"/>
  <c r="Y2544" i="7"/>
  <c r="Y2545" i="7"/>
  <c r="Y2546" i="7"/>
  <c r="Y2547" i="7"/>
  <c r="Y2548" i="7"/>
  <c r="Y2549" i="7"/>
  <c r="Y2550" i="7"/>
  <c r="Y2551" i="7"/>
  <c r="Y2552" i="7"/>
  <c r="Y2553" i="7"/>
  <c r="Y2554" i="7"/>
  <c r="Y2555" i="7"/>
  <c r="Y2556" i="7"/>
  <c r="Y2557" i="7"/>
  <c r="Y2558" i="7"/>
  <c r="Y2559" i="7"/>
  <c r="Y2560" i="7"/>
  <c r="Y2561" i="7"/>
  <c r="Y2562" i="7"/>
  <c r="Y2563" i="7"/>
  <c r="Y2564" i="7"/>
  <c r="Y2565" i="7"/>
  <c r="Y2566" i="7"/>
  <c r="Y2567" i="7"/>
  <c r="Y2568" i="7"/>
  <c r="Y2569" i="7"/>
  <c r="Y2570" i="7"/>
  <c r="Y2571" i="7"/>
  <c r="Y2572" i="7"/>
  <c r="Y2573" i="7"/>
  <c r="Y2574" i="7"/>
  <c r="Y2575" i="7"/>
  <c r="Y2576" i="7"/>
  <c r="Y2577" i="7"/>
  <c r="Y2578" i="7"/>
  <c r="Y2579" i="7"/>
  <c r="Y2580" i="7"/>
  <c r="Y2581" i="7"/>
  <c r="Y2582" i="7"/>
  <c r="Y2583" i="7"/>
  <c r="Y2584" i="7"/>
  <c r="Y2585" i="7"/>
  <c r="Y2586" i="7"/>
  <c r="Y2587" i="7"/>
  <c r="Y2588" i="7"/>
  <c r="Y2589" i="7"/>
  <c r="Y2590" i="7"/>
  <c r="Y2591" i="7"/>
  <c r="Y2592" i="7"/>
  <c r="Y2593" i="7"/>
  <c r="Y2594" i="7"/>
  <c r="Y2595" i="7"/>
  <c r="Y2596" i="7"/>
  <c r="Y2597" i="7"/>
  <c r="Y2598" i="7"/>
  <c r="Y2599" i="7"/>
  <c r="Y2600" i="7"/>
  <c r="Y2601" i="7"/>
  <c r="Y2602" i="7"/>
  <c r="Y2603" i="7"/>
  <c r="Y2604" i="7"/>
  <c r="Y2605" i="7"/>
  <c r="Y2606" i="7"/>
  <c r="Y2607" i="7"/>
  <c r="Y2608" i="7"/>
  <c r="Y2609" i="7"/>
  <c r="Y2610" i="7"/>
  <c r="Y2611" i="7"/>
  <c r="Y2612" i="7"/>
  <c r="Y2613" i="7"/>
  <c r="Y2614" i="7"/>
  <c r="Y2615" i="7"/>
  <c r="Y2616" i="7"/>
  <c r="Y2617" i="7"/>
  <c r="Y2618" i="7"/>
  <c r="Y2619" i="7"/>
  <c r="Y2620" i="7"/>
  <c r="Y2621" i="7"/>
  <c r="Y2622" i="7"/>
  <c r="Y2623" i="7"/>
  <c r="Y2624" i="7"/>
  <c r="Y2625" i="7"/>
  <c r="Y2626" i="7"/>
  <c r="Y2627" i="7"/>
  <c r="Y2628" i="7"/>
  <c r="Y2629" i="7"/>
  <c r="Y2630" i="7"/>
  <c r="Y2631" i="7"/>
  <c r="Y2632" i="7"/>
  <c r="Y2633" i="7"/>
  <c r="Y2634" i="7"/>
  <c r="Y2635" i="7"/>
  <c r="Y2636" i="7"/>
  <c r="Y2637" i="7"/>
  <c r="Y2638" i="7"/>
  <c r="Y2639" i="7"/>
  <c r="Y2640" i="7"/>
  <c r="Y2641" i="7"/>
  <c r="Y2642" i="7"/>
  <c r="Y2643" i="7"/>
  <c r="Y2644" i="7"/>
  <c r="Y2645" i="7"/>
  <c r="Y2646" i="7"/>
  <c r="Y2647" i="7"/>
  <c r="Y2648" i="7"/>
  <c r="Y2649" i="7"/>
  <c r="Y2650" i="7"/>
  <c r="Y2651" i="7"/>
  <c r="Y2652" i="7"/>
  <c r="Y2653" i="7"/>
  <c r="Y2654" i="7"/>
  <c r="Y2655" i="7"/>
  <c r="Y2656" i="7"/>
  <c r="Y2657" i="7"/>
  <c r="Y2658" i="7"/>
  <c r="Y2659" i="7"/>
  <c r="Y2660" i="7"/>
  <c r="Y2661" i="7"/>
  <c r="Y2662" i="7"/>
  <c r="Y2663" i="7"/>
  <c r="Y2664" i="7"/>
  <c r="Y2665" i="7"/>
  <c r="Y2666" i="7"/>
  <c r="Y2667" i="7"/>
  <c r="Y2668" i="7"/>
  <c r="Y2669" i="7"/>
  <c r="Y2670" i="7"/>
  <c r="Y2671" i="7"/>
  <c r="Y2672" i="7"/>
  <c r="Y2673" i="7"/>
  <c r="Y2674" i="7"/>
  <c r="Y2675" i="7"/>
  <c r="Y2676" i="7"/>
  <c r="Y2677" i="7"/>
  <c r="Y2678" i="7"/>
  <c r="Y2679" i="7"/>
  <c r="Y2680" i="7"/>
  <c r="Y2681" i="7"/>
  <c r="Y2682" i="7"/>
  <c r="Y2683" i="7"/>
  <c r="Y2684" i="7"/>
  <c r="Y2685" i="7"/>
  <c r="Y2686" i="7"/>
  <c r="Y2687" i="7"/>
  <c r="Y2688" i="7"/>
  <c r="Y2689" i="7"/>
  <c r="Y2690" i="7"/>
  <c r="Y2691" i="7"/>
  <c r="Y2692" i="7"/>
  <c r="Y2693" i="7"/>
  <c r="Y2694" i="7"/>
  <c r="Y2695" i="7"/>
  <c r="Y2696" i="7"/>
  <c r="Y2697" i="7"/>
  <c r="Y2698" i="7"/>
  <c r="Y2699" i="7"/>
  <c r="Y2700" i="7"/>
  <c r="Y2701" i="7"/>
  <c r="Y2702" i="7"/>
  <c r="Y2703" i="7"/>
  <c r="Y2704" i="7"/>
  <c r="Y2705" i="7"/>
  <c r="Y2706" i="7"/>
  <c r="Y2707" i="7"/>
  <c r="Y2708" i="7"/>
  <c r="Y2709" i="7"/>
  <c r="Y2710" i="7"/>
  <c r="Y2711" i="7"/>
  <c r="Y2712" i="7"/>
  <c r="Y2713" i="7"/>
  <c r="Y2714" i="7"/>
  <c r="Y2715" i="7"/>
  <c r="Y2716" i="7"/>
  <c r="Y2717" i="7"/>
  <c r="Y2718" i="7"/>
  <c r="Y2719" i="7"/>
  <c r="Y2720" i="7"/>
  <c r="Y2721" i="7"/>
  <c r="Y2722" i="7"/>
  <c r="Y2723" i="7"/>
  <c r="Y2724" i="7"/>
  <c r="Y2725" i="7"/>
  <c r="Y2726" i="7"/>
  <c r="Y2727" i="7"/>
  <c r="Y2728" i="7"/>
  <c r="Y2729" i="7"/>
  <c r="Y2730" i="7"/>
  <c r="Y2731" i="7"/>
  <c r="Y2732" i="7"/>
  <c r="Y2733" i="7"/>
  <c r="Y2734" i="7"/>
  <c r="Y2735" i="7"/>
  <c r="Y2736" i="7"/>
  <c r="Y2737" i="7"/>
  <c r="Y2738" i="7"/>
  <c r="Y2739" i="7"/>
  <c r="Y2740" i="7"/>
  <c r="Y2741" i="7"/>
  <c r="Y2742" i="7"/>
  <c r="Y2743" i="7"/>
  <c r="Y2744" i="7"/>
  <c r="Y2745" i="7"/>
  <c r="Y2746" i="7"/>
  <c r="Y2747" i="7"/>
  <c r="Y2748" i="7"/>
  <c r="Y2749" i="7"/>
  <c r="Y2750" i="7"/>
  <c r="Y2751" i="7"/>
  <c r="Y2752" i="7"/>
  <c r="Y2753" i="7"/>
  <c r="Y2754" i="7"/>
  <c r="Y2755" i="7"/>
  <c r="Y2756" i="7"/>
  <c r="Y2757" i="7"/>
  <c r="Y2758" i="7"/>
  <c r="Y2759" i="7"/>
  <c r="Y2760" i="7"/>
  <c r="Y2761" i="7"/>
  <c r="Y2762" i="7"/>
  <c r="Y2763" i="7"/>
  <c r="Y2764" i="7"/>
  <c r="Y2765" i="7"/>
  <c r="Y2766" i="7"/>
  <c r="Y2767" i="7"/>
  <c r="Y2768" i="7"/>
  <c r="Y2769" i="7"/>
  <c r="Y2770" i="7"/>
  <c r="Y2771" i="7"/>
  <c r="Y2772" i="7"/>
  <c r="Y2773" i="7"/>
  <c r="Y2774" i="7"/>
  <c r="Y2775" i="7"/>
  <c r="Y2776" i="7"/>
  <c r="Y2777" i="7"/>
  <c r="Y2778" i="7"/>
  <c r="Y2779" i="7"/>
  <c r="Y2780" i="7"/>
  <c r="Y2781" i="7"/>
  <c r="Y2782" i="7"/>
  <c r="Y2783" i="7"/>
  <c r="Y2784" i="7"/>
  <c r="Y2785" i="7"/>
  <c r="Y2786" i="7"/>
  <c r="Y2787" i="7"/>
  <c r="Y2788" i="7"/>
  <c r="Y2789" i="7"/>
  <c r="Y2790" i="7"/>
  <c r="Y2791" i="7"/>
  <c r="Y2792" i="7"/>
  <c r="Y2793" i="7"/>
  <c r="Y2794" i="7"/>
  <c r="Y2795" i="7"/>
  <c r="Y2796" i="7"/>
  <c r="Y2797" i="7"/>
  <c r="Y2798" i="7"/>
  <c r="Y2799" i="7"/>
  <c r="Y2800" i="7"/>
  <c r="Y2801" i="7"/>
  <c r="Y2802" i="7"/>
  <c r="Y2803" i="7"/>
  <c r="Y2804" i="7"/>
  <c r="Y2805" i="7"/>
  <c r="Y2806" i="7"/>
  <c r="Y2807" i="7"/>
  <c r="Y2808" i="7"/>
  <c r="Y2809" i="7"/>
  <c r="Y2810" i="7"/>
  <c r="Y2811" i="7"/>
  <c r="Y2812" i="7"/>
  <c r="Y2813" i="7"/>
  <c r="Y2814" i="7"/>
  <c r="Y2815" i="7"/>
  <c r="Y2816" i="7"/>
  <c r="Y2817" i="7"/>
  <c r="Y2818" i="7"/>
  <c r="Y2819" i="7"/>
  <c r="Y2820" i="7"/>
  <c r="Y2821" i="7"/>
  <c r="Y2822" i="7"/>
  <c r="Y2823" i="7"/>
  <c r="Y2824" i="7"/>
  <c r="Y2825" i="7"/>
  <c r="Y2826" i="7"/>
  <c r="Y2827" i="7"/>
  <c r="Y2828" i="7"/>
  <c r="Y2829" i="7"/>
  <c r="Y2830" i="7"/>
  <c r="Y2831" i="7"/>
  <c r="Y2832" i="7"/>
  <c r="Y2833" i="7"/>
  <c r="Y2834" i="7"/>
  <c r="Y2835" i="7"/>
  <c r="Y2836" i="7"/>
  <c r="Y2837" i="7"/>
  <c r="Y2838" i="7"/>
  <c r="Y2839" i="7"/>
  <c r="Y2840" i="7"/>
  <c r="Y2841" i="7"/>
  <c r="Y2842" i="7"/>
  <c r="Y2843" i="7"/>
  <c r="Y2844" i="7"/>
  <c r="Y2845" i="7"/>
  <c r="Y2846" i="7"/>
  <c r="Y2847" i="7"/>
  <c r="Y2848" i="7"/>
  <c r="Y2849" i="7"/>
  <c r="Y2850" i="7"/>
  <c r="Y2851" i="7"/>
  <c r="Y2852" i="7"/>
  <c r="Y2853" i="7"/>
  <c r="Y2854" i="7"/>
  <c r="Y2855" i="7"/>
  <c r="Y2856" i="7"/>
  <c r="Y2857" i="7"/>
  <c r="Y2858" i="7"/>
  <c r="Y2859" i="7"/>
  <c r="Y2860" i="7"/>
  <c r="Y2861" i="7"/>
  <c r="Y2862" i="7"/>
  <c r="Y2863" i="7"/>
  <c r="Y2864" i="7"/>
  <c r="Y2865" i="7"/>
  <c r="Y2866" i="7"/>
  <c r="Y2867" i="7"/>
  <c r="Y2868" i="7"/>
  <c r="Y2869" i="7"/>
  <c r="Y2870" i="7"/>
  <c r="Y2871" i="7"/>
  <c r="Y2872" i="7"/>
  <c r="Y2873" i="7"/>
  <c r="Y2874" i="7"/>
  <c r="Y2875" i="7"/>
  <c r="Y2876" i="7"/>
  <c r="Y2877" i="7"/>
  <c r="Y2878" i="7"/>
  <c r="Y2879" i="7"/>
  <c r="Y2880" i="7"/>
  <c r="Y2881" i="7"/>
  <c r="Y2882" i="7"/>
  <c r="Y2883" i="7"/>
  <c r="Y2884" i="7"/>
  <c r="Y2885" i="7"/>
  <c r="Y2886" i="7"/>
  <c r="Y2887" i="7"/>
  <c r="Y2888" i="7"/>
  <c r="Y2889" i="7"/>
  <c r="Y2890" i="7"/>
  <c r="Y2891" i="7"/>
  <c r="Y2892" i="7"/>
  <c r="Y2893" i="7"/>
  <c r="Y2894" i="7"/>
  <c r="Y2895" i="7"/>
  <c r="Y2896" i="7"/>
  <c r="Y2897" i="7"/>
  <c r="Y2898" i="7"/>
  <c r="Y2899" i="7"/>
  <c r="Y2900" i="7"/>
  <c r="Y2901" i="7"/>
  <c r="Y2902" i="7"/>
  <c r="Y2903" i="7"/>
  <c r="Y2904" i="7"/>
  <c r="Y2905" i="7"/>
  <c r="Y2906" i="7"/>
  <c r="Y2907" i="7"/>
  <c r="Y2908" i="7"/>
  <c r="Y2909" i="7"/>
  <c r="Y2910" i="7"/>
  <c r="Y2911" i="7"/>
  <c r="Y2912" i="7"/>
  <c r="Y2913" i="7"/>
  <c r="Y2914" i="7"/>
  <c r="Y2915" i="7"/>
  <c r="Y2916" i="7"/>
  <c r="Y2917" i="7"/>
  <c r="Y2918" i="7"/>
  <c r="Y2919" i="7"/>
  <c r="Y2920" i="7"/>
  <c r="Y2921" i="7"/>
  <c r="Y2922" i="7"/>
  <c r="Y2923" i="7"/>
  <c r="Y2924" i="7"/>
  <c r="Y2925" i="7"/>
  <c r="Y2926" i="7"/>
  <c r="Y2927" i="7"/>
  <c r="Y2928" i="7"/>
  <c r="Y2929" i="7"/>
  <c r="Y2930" i="7"/>
  <c r="Y2931" i="7"/>
  <c r="Y2932" i="7"/>
  <c r="Y2933" i="7"/>
  <c r="Y2934" i="7"/>
  <c r="Y2935" i="7"/>
  <c r="Y2936" i="7"/>
  <c r="Y2937" i="7"/>
  <c r="Y2938" i="7"/>
  <c r="Y2939" i="7"/>
  <c r="Y2940" i="7"/>
  <c r="Y2941" i="7"/>
  <c r="Y2942" i="7"/>
  <c r="Y2943" i="7"/>
  <c r="Y2944" i="7"/>
  <c r="Y2945" i="7"/>
  <c r="Y2946" i="7"/>
  <c r="Y2947" i="7"/>
  <c r="Y2948" i="7"/>
  <c r="Y2949" i="7"/>
  <c r="Y2950" i="7"/>
  <c r="Y2951" i="7"/>
  <c r="Y2952" i="7"/>
  <c r="Y2953" i="7"/>
  <c r="Y2954" i="7"/>
  <c r="Y2955" i="7"/>
  <c r="Y2956" i="7"/>
  <c r="Y2957" i="7"/>
  <c r="Y2958" i="7"/>
  <c r="Y2959" i="7"/>
  <c r="Y2960" i="7"/>
  <c r="Y2961" i="7"/>
  <c r="Y2962" i="7"/>
  <c r="Y2963" i="7"/>
  <c r="Y2964" i="7"/>
  <c r="Y2965" i="7"/>
  <c r="Y2966" i="7"/>
  <c r="Y2967" i="7"/>
  <c r="Y2968" i="7"/>
  <c r="Y2969" i="7"/>
  <c r="Y2970" i="7"/>
  <c r="Y2971" i="7"/>
  <c r="Y2972" i="7"/>
  <c r="Y2973" i="7"/>
  <c r="Y2974" i="7"/>
  <c r="Y2975" i="7"/>
  <c r="Y2976" i="7"/>
  <c r="Y2977" i="7"/>
  <c r="Y2978" i="7"/>
  <c r="Y2979" i="7"/>
  <c r="Y2980" i="7"/>
  <c r="Y2981" i="7"/>
  <c r="Y2982" i="7"/>
  <c r="Y2983" i="7"/>
  <c r="Y2984" i="7"/>
  <c r="Y2985" i="7"/>
  <c r="Y2986" i="7"/>
  <c r="Y2987" i="7"/>
  <c r="Y2988" i="7"/>
  <c r="Y2989" i="7"/>
  <c r="Y2990" i="7"/>
  <c r="Y2991" i="7"/>
  <c r="Y2992" i="7"/>
  <c r="Y2993" i="7"/>
  <c r="Y2994" i="7"/>
  <c r="Y2995" i="7"/>
  <c r="Y2996" i="7"/>
  <c r="Y2997" i="7"/>
  <c r="Y2998" i="7"/>
  <c r="Y2999" i="7"/>
  <c r="Y3000" i="7"/>
  <c r="Y3001" i="7"/>
  <c r="Y3002" i="7"/>
  <c r="Y3003" i="7"/>
  <c r="Y3004" i="7"/>
  <c r="Y3005" i="7"/>
  <c r="Y3006" i="7"/>
  <c r="Y3007" i="7"/>
  <c r="Y3008" i="7"/>
  <c r="Y3009" i="7"/>
  <c r="Y3010" i="7"/>
  <c r="Y3011" i="7"/>
  <c r="Y3012" i="7"/>
  <c r="Y3013" i="7"/>
  <c r="Y3014" i="7"/>
  <c r="Y3015" i="7"/>
  <c r="Y3016" i="7"/>
  <c r="Y3017" i="7"/>
  <c r="Y3018" i="7"/>
  <c r="Y3019" i="7"/>
  <c r="Y3020" i="7"/>
  <c r="Y3021" i="7"/>
  <c r="Y3022" i="7"/>
  <c r="Y3023" i="7"/>
  <c r="Y3024" i="7"/>
  <c r="Y3025" i="7"/>
  <c r="Y3026" i="7"/>
  <c r="Y3027" i="7"/>
  <c r="Y3028" i="7"/>
  <c r="Y3029" i="7"/>
  <c r="Y3030" i="7"/>
  <c r="Y3031" i="7"/>
  <c r="Y3032" i="7"/>
  <c r="Y3033" i="7"/>
  <c r="Y3034" i="7"/>
  <c r="Y3035" i="7"/>
  <c r="Y3036" i="7"/>
  <c r="Y3037" i="7"/>
  <c r="Y3038" i="7"/>
  <c r="Y3039" i="7"/>
  <c r="Y3040" i="7"/>
  <c r="Y3041" i="7"/>
  <c r="Y3042" i="7"/>
  <c r="Y3043" i="7"/>
  <c r="Y3044" i="7"/>
  <c r="Y3045" i="7"/>
  <c r="Y3046" i="7"/>
  <c r="Y3047" i="7"/>
  <c r="Y3048" i="7"/>
  <c r="Y3049" i="7"/>
  <c r="Y3050" i="7"/>
  <c r="Y3051" i="7"/>
  <c r="Y3052" i="7"/>
  <c r="Y3053" i="7"/>
  <c r="Y3054" i="7"/>
  <c r="Y3055" i="7"/>
  <c r="Y3056" i="7"/>
  <c r="Y3057" i="7"/>
  <c r="Y3058" i="7"/>
  <c r="Y3059" i="7"/>
  <c r="Y3060" i="7"/>
  <c r="Y3061" i="7"/>
  <c r="Y3062" i="7"/>
  <c r="Y3063" i="7"/>
  <c r="Y3064" i="7"/>
  <c r="Y3065" i="7"/>
  <c r="Y3066" i="7"/>
  <c r="Y3067" i="7"/>
  <c r="Y3068" i="7"/>
  <c r="Y3069" i="7"/>
  <c r="Y3070" i="7"/>
  <c r="Y3071" i="7"/>
  <c r="Y3072" i="7"/>
  <c r="Y3073" i="7"/>
  <c r="Y3074" i="7"/>
  <c r="Y3075" i="7"/>
  <c r="Y3076" i="7"/>
  <c r="Y3077" i="7"/>
  <c r="Y3078" i="7"/>
  <c r="Y3079" i="7"/>
  <c r="Y3080" i="7"/>
  <c r="Y3081" i="7"/>
  <c r="Y3082" i="7"/>
  <c r="Y3083" i="7"/>
  <c r="Y3084" i="7"/>
  <c r="Y3085" i="7"/>
  <c r="Y3086" i="7"/>
  <c r="Y3087" i="7"/>
  <c r="Y3088" i="7"/>
  <c r="Y3089" i="7"/>
  <c r="Y3090" i="7"/>
  <c r="Y3091" i="7"/>
  <c r="Y3092" i="7"/>
  <c r="Y3093" i="7"/>
  <c r="Y3094" i="7"/>
  <c r="Y3095" i="7"/>
  <c r="Y3096" i="7"/>
  <c r="Y3097" i="7"/>
  <c r="Y3098" i="7"/>
  <c r="Y3099" i="7"/>
  <c r="Y3100" i="7"/>
  <c r="Y3101" i="7"/>
  <c r="Y3102" i="7"/>
  <c r="Y3103" i="7"/>
  <c r="Y3104" i="7"/>
  <c r="Y3105" i="7"/>
  <c r="Y3106" i="7"/>
  <c r="Y3107" i="7"/>
  <c r="Y3108" i="7"/>
  <c r="Y3109" i="7"/>
  <c r="Y3110" i="7"/>
  <c r="Y3111" i="7"/>
  <c r="Y3112" i="7"/>
  <c r="Y3113" i="7"/>
  <c r="Y3114" i="7"/>
  <c r="Y3115" i="7"/>
  <c r="Y3116" i="7"/>
  <c r="Y3117" i="7"/>
  <c r="Y3118" i="7"/>
  <c r="Y3119" i="7"/>
  <c r="Y3120" i="7"/>
  <c r="Y3121" i="7"/>
  <c r="Y3122" i="7"/>
  <c r="Y3123" i="7"/>
  <c r="Y3124" i="7"/>
  <c r="Y3125" i="7"/>
  <c r="Y3126" i="7"/>
  <c r="Y3127" i="7"/>
  <c r="Y3128" i="7"/>
  <c r="Y3129" i="7"/>
  <c r="Y3130" i="7"/>
  <c r="Y3131" i="7"/>
  <c r="Y3132" i="7"/>
  <c r="Y3133" i="7"/>
  <c r="Y3134" i="7"/>
  <c r="Y3135" i="7"/>
  <c r="Y3136" i="7"/>
  <c r="Y3137" i="7"/>
  <c r="Y3138" i="7"/>
  <c r="Y3139" i="7"/>
  <c r="Y3140" i="7"/>
  <c r="Y3141" i="7"/>
  <c r="Y3142" i="7"/>
  <c r="Y3143" i="7"/>
  <c r="Y3144" i="7"/>
  <c r="Y3145" i="7"/>
  <c r="Y3146" i="7"/>
  <c r="Y3147" i="7"/>
  <c r="Y3148" i="7"/>
  <c r="Y3149" i="7"/>
  <c r="Y3150" i="7"/>
  <c r="Y3151" i="7"/>
  <c r="Y3152" i="7"/>
  <c r="Y3153" i="7"/>
  <c r="Y3154" i="7"/>
  <c r="Y3155" i="7"/>
  <c r="Y3156" i="7"/>
  <c r="Y3157" i="7"/>
  <c r="Y3158" i="7"/>
  <c r="Y3159" i="7"/>
  <c r="Y3160" i="7"/>
  <c r="Y3161" i="7"/>
  <c r="Y3162" i="7"/>
  <c r="Y3163" i="7"/>
  <c r="Y3164" i="7"/>
  <c r="Y3165" i="7"/>
  <c r="Y3166" i="7"/>
  <c r="Y3167" i="7"/>
  <c r="Y3168" i="7"/>
  <c r="Y3169" i="7"/>
  <c r="Y3170" i="7"/>
  <c r="Y3171" i="7"/>
  <c r="Y3172" i="7"/>
  <c r="Y3173" i="7"/>
  <c r="Y3174" i="7"/>
  <c r="Y3175" i="7"/>
  <c r="Y3176" i="7"/>
  <c r="Y3177" i="7"/>
  <c r="Y3178" i="7"/>
  <c r="Y3179" i="7"/>
  <c r="Y3180" i="7"/>
  <c r="Y3181" i="7"/>
  <c r="Y3182" i="7"/>
  <c r="Y3183" i="7"/>
  <c r="Y3184" i="7"/>
  <c r="Y3185" i="7"/>
  <c r="Y3186" i="7"/>
  <c r="Y3187" i="7"/>
  <c r="Y3188" i="7"/>
  <c r="Y3189" i="7"/>
  <c r="Y3190" i="7"/>
  <c r="Y3191" i="7"/>
  <c r="Y3192" i="7"/>
  <c r="Y3193" i="7"/>
  <c r="Y3194" i="7"/>
  <c r="Y3195" i="7"/>
  <c r="Y3196" i="7"/>
  <c r="Y3197" i="7"/>
  <c r="Y3198" i="7"/>
  <c r="Y3199" i="7"/>
  <c r="Y3200" i="7"/>
  <c r="Y3201" i="7"/>
  <c r="Y3202" i="7"/>
  <c r="Y3203" i="7"/>
  <c r="Y3204" i="7"/>
  <c r="Y3205" i="7"/>
  <c r="Y3206" i="7"/>
  <c r="Y3207" i="7"/>
  <c r="Y3208" i="7"/>
  <c r="Y3209" i="7"/>
  <c r="Y3210" i="7"/>
  <c r="Y3211" i="7"/>
  <c r="Y3212" i="7"/>
  <c r="Y3213" i="7"/>
  <c r="Y3214" i="7"/>
  <c r="Y3215" i="7"/>
  <c r="Y3216" i="7"/>
  <c r="Y3217" i="7"/>
  <c r="Y3218" i="7"/>
  <c r="Y3219" i="7"/>
  <c r="Y3220" i="7"/>
  <c r="Y3221" i="7"/>
  <c r="Y3222" i="7"/>
  <c r="Y3223" i="7"/>
  <c r="Y3224" i="7"/>
  <c r="Y3225" i="7"/>
  <c r="Y3226" i="7"/>
  <c r="Y3227" i="7"/>
  <c r="Y3228" i="7"/>
  <c r="Y3229" i="7"/>
  <c r="Y3230" i="7"/>
  <c r="Y3231" i="7"/>
  <c r="Y3232" i="7"/>
  <c r="Y3233" i="7"/>
  <c r="Y3234" i="7"/>
  <c r="Y3235" i="7"/>
  <c r="Y3236" i="7"/>
  <c r="Y3237" i="7"/>
  <c r="Y3238" i="7"/>
  <c r="Y3239" i="7"/>
  <c r="Y3240" i="7"/>
  <c r="Y3241" i="7"/>
  <c r="Y3242" i="7"/>
  <c r="Y3243" i="7"/>
  <c r="Y3244" i="7"/>
  <c r="Y3245" i="7"/>
  <c r="Y3246" i="7"/>
  <c r="Y3247" i="7"/>
  <c r="Y3248" i="7"/>
  <c r="Y3249" i="7"/>
  <c r="Y3250" i="7"/>
  <c r="Y3251" i="7"/>
  <c r="Y3252" i="7"/>
  <c r="Y3253" i="7"/>
  <c r="Y3254" i="7"/>
  <c r="Y3255" i="7"/>
  <c r="Y3256" i="7"/>
  <c r="Y3257" i="7"/>
  <c r="Y3258" i="7"/>
  <c r="Y3259" i="7"/>
  <c r="Y3260" i="7"/>
  <c r="Y3261" i="7"/>
  <c r="Y3262" i="7"/>
  <c r="Y3263" i="7"/>
  <c r="Y3264" i="7"/>
  <c r="Y3265" i="7"/>
  <c r="Y3266" i="7"/>
  <c r="Y3267" i="7"/>
  <c r="Y3268" i="7"/>
  <c r="Y3269" i="7"/>
  <c r="Y3270" i="7"/>
  <c r="Y3271" i="7"/>
  <c r="Y3272" i="7"/>
  <c r="Y3273" i="7"/>
  <c r="Y3274" i="7"/>
  <c r="Y3275" i="7"/>
  <c r="Y3276" i="7"/>
  <c r="Y3277" i="7"/>
  <c r="Y3278" i="7"/>
  <c r="Y3279" i="7"/>
  <c r="Y3280" i="7"/>
  <c r="Y3281" i="7"/>
  <c r="Y3282" i="7"/>
  <c r="Y3283" i="7"/>
  <c r="Y3284" i="7"/>
  <c r="Y3285" i="7"/>
  <c r="Y3286" i="7"/>
  <c r="Y3287" i="7"/>
  <c r="Y3288" i="7"/>
  <c r="Y3289" i="7"/>
  <c r="Y3290" i="7"/>
  <c r="Y3291" i="7"/>
  <c r="Y3292" i="7"/>
  <c r="Y3293" i="7"/>
  <c r="Y3294" i="7"/>
  <c r="Y3295" i="7"/>
  <c r="Y3296" i="7"/>
  <c r="Y3297" i="7"/>
  <c r="Y3298" i="7"/>
  <c r="Y3299" i="7"/>
  <c r="Y3300" i="7"/>
  <c r="Y3301" i="7"/>
  <c r="Y3302" i="7"/>
  <c r="Y3303" i="7"/>
  <c r="Y3304" i="7"/>
  <c r="Y3305" i="7"/>
  <c r="Y3306" i="7"/>
  <c r="Y3307" i="7"/>
  <c r="Y3308" i="7"/>
  <c r="Y3309" i="7"/>
  <c r="Y3310" i="7"/>
  <c r="Y3311" i="7"/>
  <c r="Y3312" i="7"/>
  <c r="Y3313" i="7"/>
  <c r="Y3314" i="7"/>
  <c r="Y3315" i="7"/>
  <c r="Y3316" i="7"/>
  <c r="Y3317" i="7"/>
  <c r="Y3318" i="7"/>
  <c r="Y3319" i="7"/>
  <c r="Y3320" i="7"/>
  <c r="Y3321" i="7"/>
  <c r="Y3322" i="7"/>
  <c r="Y3323" i="7"/>
  <c r="Y3324" i="7"/>
  <c r="Y3325" i="7"/>
  <c r="Y3326" i="7"/>
  <c r="Y3327" i="7"/>
  <c r="Y3328" i="7"/>
  <c r="Y3329" i="7"/>
  <c r="Y3330" i="7"/>
  <c r="Y3331" i="7"/>
  <c r="Y3332" i="7"/>
  <c r="Y3333" i="7"/>
  <c r="Y3334" i="7"/>
  <c r="Y3335" i="7"/>
  <c r="Y3336" i="7"/>
  <c r="Y3337" i="7"/>
  <c r="Y3338" i="7"/>
  <c r="Y3339" i="7"/>
  <c r="Y3340" i="7"/>
  <c r="Y3341" i="7"/>
  <c r="Y3342" i="7"/>
  <c r="Y3343" i="7"/>
  <c r="Y3344" i="7"/>
  <c r="Y3345" i="7"/>
  <c r="Y3346" i="7"/>
  <c r="Y3347" i="7"/>
  <c r="Y3348" i="7"/>
  <c r="Y3349" i="7"/>
  <c r="Y3350" i="7"/>
  <c r="Y3351" i="7"/>
  <c r="Y3352" i="7"/>
  <c r="Y3353" i="7"/>
  <c r="Y3354" i="7"/>
  <c r="Y3355" i="7"/>
  <c r="Y3356" i="7"/>
  <c r="Y3357" i="7"/>
  <c r="Y3358" i="7"/>
  <c r="Y3359" i="7"/>
  <c r="Y3360" i="7"/>
  <c r="Y3361" i="7"/>
  <c r="Y3362" i="7"/>
  <c r="Y3363" i="7"/>
  <c r="Y3364" i="7"/>
  <c r="Y3365" i="7"/>
  <c r="Y3366" i="7"/>
  <c r="Y3367" i="7"/>
  <c r="Y3368" i="7"/>
  <c r="Y3369" i="7"/>
  <c r="Y3370" i="7"/>
  <c r="Y3371" i="7"/>
  <c r="Y3372" i="7"/>
  <c r="Y3373" i="7"/>
  <c r="Y3374" i="7"/>
  <c r="Y3375" i="7"/>
  <c r="Y3376" i="7"/>
  <c r="Y3377" i="7"/>
  <c r="Y3378" i="7"/>
  <c r="Y3379" i="7"/>
  <c r="Y3380" i="7"/>
  <c r="Y3381" i="7"/>
  <c r="Y3382" i="7"/>
  <c r="Y3383" i="7"/>
  <c r="Y3384" i="7"/>
  <c r="Y3385" i="7"/>
  <c r="Y3386" i="7"/>
  <c r="Y3387" i="7"/>
  <c r="Y3388" i="7"/>
  <c r="Y3389" i="7"/>
  <c r="Y3390" i="7"/>
  <c r="Y3391" i="7"/>
  <c r="Y3392" i="7"/>
  <c r="Y3393" i="7"/>
  <c r="Y3394" i="7"/>
  <c r="Y3395" i="7"/>
  <c r="Y3396" i="7"/>
  <c r="Y3397" i="7"/>
  <c r="Y3398" i="7"/>
  <c r="Y3399" i="7"/>
  <c r="Y3400" i="7"/>
  <c r="Y3401" i="7"/>
  <c r="Y3402" i="7"/>
  <c r="Y3403" i="7"/>
  <c r="Y3404" i="7"/>
  <c r="Y3405" i="7"/>
  <c r="Y3406" i="7"/>
  <c r="Y3407" i="7"/>
  <c r="Y3408" i="7"/>
  <c r="Y3409" i="7"/>
  <c r="Y3410" i="7"/>
  <c r="Y3411" i="7"/>
  <c r="Y3412" i="7"/>
  <c r="Y3413" i="7"/>
  <c r="Y3414" i="7"/>
  <c r="Y3415" i="7"/>
  <c r="Y3416" i="7"/>
  <c r="Y3417" i="7"/>
  <c r="Y3418" i="7"/>
  <c r="Y3419" i="7"/>
  <c r="Y3420" i="7"/>
  <c r="Y3421" i="7"/>
  <c r="Y3422" i="7"/>
  <c r="Y3423" i="7"/>
  <c r="Y3424" i="7"/>
  <c r="Y3425" i="7"/>
  <c r="Y3426" i="7"/>
  <c r="Y3427" i="7"/>
  <c r="Y3428" i="7"/>
  <c r="Y3429" i="7"/>
  <c r="Y3430" i="7"/>
  <c r="Y3431" i="7"/>
  <c r="Y3432" i="7"/>
  <c r="Y3433" i="7"/>
  <c r="Y3434" i="7"/>
  <c r="Y3435" i="7"/>
  <c r="Y3436" i="7"/>
  <c r="Y3437" i="7"/>
  <c r="Y3438" i="7"/>
  <c r="Y3439" i="7"/>
  <c r="Y3440" i="7"/>
  <c r="Y3441" i="7"/>
  <c r="Y3442" i="7"/>
  <c r="Y3443" i="7"/>
  <c r="Y3444" i="7"/>
  <c r="Y3445" i="7"/>
  <c r="Y3446" i="7"/>
  <c r="Y3447" i="7"/>
  <c r="Y3448" i="7"/>
  <c r="Y3449" i="7"/>
  <c r="Y3450" i="7"/>
  <c r="Y3451" i="7"/>
  <c r="Y3452" i="7"/>
  <c r="Y3453" i="7"/>
  <c r="Y3454" i="7"/>
  <c r="Y3455" i="7"/>
  <c r="Y3456" i="7"/>
  <c r="Y3457" i="7"/>
  <c r="Y3458" i="7"/>
  <c r="Y3459" i="7"/>
  <c r="Y3460" i="7"/>
  <c r="Y3461" i="7"/>
  <c r="Y3462" i="7"/>
  <c r="Y3463" i="7"/>
  <c r="Y3464" i="7"/>
  <c r="Y3465" i="7"/>
  <c r="Y3466" i="7"/>
  <c r="Y3467" i="7"/>
  <c r="Y3468" i="7"/>
  <c r="Y3469" i="7"/>
  <c r="Y3470" i="7"/>
  <c r="Y3471" i="7"/>
  <c r="Y3472" i="7"/>
  <c r="Y3473" i="7"/>
  <c r="Y3474" i="7"/>
  <c r="Y3475" i="7"/>
  <c r="Y3476" i="7"/>
  <c r="Y3477" i="7"/>
  <c r="Y3478" i="7"/>
  <c r="Y3479" i="7"/>
  <c r="Y3480" i="7"/>
  <c r="Y3481" i="7"/>
  <c r="Y3482" i="7"/>
  <c r="Y3483" i="7"/>
  <c r="Y3484" i="7"/>
  <c r="Y3485" i="7"/>
  <c r="Y3486" i="7"/>
  <c r="Y3487" i="7"/>
  <c r="Y3488" i="7"/>
  <c r="Y3489" i="7"/>
  <c r="Y3490" i="7"/>
  <c r="Y3491" i="7"/>
  <c r="Y3492" i="7"/>
  <c r="Y3493" i="7"/>
  <c r="Y3494" i="7"/>
  <c r="Y3495" i="7"/>
  <c r="Y3496" i="7"/>
  <c r="Y3497" i="7"/>
  <c r="Y3498" i="7"/>
  <c r="Y3499" i="7"/>
  <c r="Y3500" i="7"/>
  <c r="Y3501" i="7"/>
  <c r="Y3502" i="7"/>
  <c r="Y3503" i="7"/>
  <c r="Y3504" i="7"/>
  <c r="Y3505" i="7"/>
  <c r="Y3506" i="7"/>
  <c r="Y3507" i="7"/>
  <c r="Y3508" i="7"/>
  <c r="Y3509" i="7"/>
  <c r="Y3510" i="7"/>
  <c r="Y3511" i="7"/>
  <c r="Y3512" i="7"/>
  <c r="Y3513" i="7"/>
  <c r="Y3514" i="7"/>
  <c r="Y3515" i="7"/>
  <c r="Y3516" i="7"/>
  <c r="Y3517" i="7"/>
  <c r="Y3518" i="7"/>
  <c r="Y3519" i="7"/>
  <c r="Y3520" i="7"/>
  <c r="Y3521" i="7"/>
  <c r="Y3522" i="7"/>
  <c r="Y3523" i="7"/>
  <c r="Y3524" i="7"/>
  <c r="Y3525" i="7"/>
  <c r="Y3526" i="7"/>
  <c r="Y6" i="7"/>
  <c r="R3760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Z690" i="6"/>
  <c r="Z691" i="6"/>
  <c r="Z692" i="6"/>
  <c r="Z693" i="6"/>
  <c r="Z694" i="6"/>
  <c r="Z695" i="6"/>
  <c r="Z696" i="6"/>
  <c r="Z697" i="6"/>
  <c r="Z698" i="6"/>
  <c r="Z699" i="6"/>
  <c r="Z700" i="6"/>
  <c r="Z701" i="6"/>
  <c r="Z702" i="6"/>
  <c r="Z703" i="6"/>
  <c r="Z704" i="6"/>
  <c r="Z705" i="6"/>
  <c r="Z706" i="6"/>
  <c r="Z707" i="6"/>
  <c r="Z708" i="6"/>
  <c r="Z709" i="6"/>
  <c r="Z710" i="6"/>
  <c r="Z711" i="6"/>
  <c r="Z712" i="6"/>
  <c r="Z713" i="6"/>
  <c r="Z714" i="6"/>
  <c r="Z715" i="6"/>
  <c r="Z716" i="6"/>
  <c r="Z717" i="6"/>
  <c r="Z718" i="6"/>
  <c r="Z719" i="6"/>
  <c r="Z720" i="6"/>
  <c r="Z721" i="6"/>
  <c r="Z722" i="6"/>
  <c r="Z723" i="6"/>
  <c r="Z724" i="6"/>
  <c r="Z725" i="6"/>
  <c r="Z726" i="6"/>
  <c r="Z727" i="6"/>
  <c r="Z728" i="6"/>
  <c r="Z729" i="6"/>
  <c r="Z730" i="6"/>
  <c r="Z731" i="6"/>
  <c r="Z732" i="6"/>
  <c r="Z733" i="6"/>
  <c r="Z734" i="6"/>
  <c r="Z735" i="6"/>
  <c r="Z736" i="6"/>
  <c r="Z737" i="6"/>
  <c r="Z738" i="6"/>
  <c r="Z739" i="6"/>
  <c r="Z740" i="6"/>
  <c r="Z741" i="6"/>
  <c r="Z742" i="6"/>
  <c r="Z743" i="6"/>
  <c r="Z744" i="6"/>
  <c r="Z745" i="6"/>
  <c r="Z746" i="6"/>
  <c r="Z747" i="6"/>
  <c r="Z748" i="6"/>
  <c r="Z749" i="6"/>
  <c r="Z750" i="6"/>
  <c r="Z751" i="6"/>
  <c r="Z752" i="6"/>
  <c r="Z753" i="6"/>
  <c r="Z754" i="6"/>
  <c r="Z755" i="6"/>
  <c r="Z756" i="6"/>
  <c r="Z757" i="6"/>
  <c r="Z758" i="6"/>
  <c r="Z759" i="6"/>
  <c r="Z760" i="6"/>
  <c r="Z761" i="6"/>
  <c r="Z762" i="6"/>
  <c r="Z763" i="6"/>
  <c r="Z764" i="6"/>
  <c r="Z765" i="6"/>
  <c r="Z766" i="6"/>
  <c r="Z767" i="6"/>
  <c r="Z768" i="6"/>
  <c r="Z769" i="6"/>
  <c r="Z770" i="6"/>
  <c r="Z771" i="6"/>
  <c r="Z772" i="6"/>
  <c r="Z773" i="6"/>
  <c r="Z774" i="6"/>
  <c r="Z775" i="6"/>
  <c r="Z776" i="6"/>
  <c r="Z777" i="6"/>
  <c r="Z778" i="6"/>
  <c r="Z779" i="6"/>
  <c r="Z780" i="6"/>
  <c r="Z781" i="6"/>
  <c r="Z782" i="6"/>
  <c r="Z783" i="6"/>
  <c r="Z784" i="6"/>
  <c r="Z785" i="6"/>
  <c r="Z786" i="6"/>
  <c r="Z787" i="6"/>
  <c r="Z788" i="6"/>
  <c r="Z789" i="6"/>
  <c r="Z790" i="6"/>
  <c r="Z791" i="6"/>
  <c r="Z792" i="6"/>
  <c r="Z793" i="6"/>
  <c r="Z794" i="6"/>
  <c r="Z795" i="6"/>
  <c r="Z796" i="6"/>
  <c r="Z797" i="6"/>
  <c r="Z798" i="6"/>
  <c r="Z799" i="6"/>
  <c r="Z800" i="6"/>
  <c r="Z801" i="6"/>
  <c r="Z802" i="6"/>
  <c r="Z803" i="6"/>
  <c r="Z804" i="6"/>
  <c r="Z805" i="6"/>
  <c r="Z806" i="6"/>
  <c r="Z807" i="6"/>
  <c r="Z808" i="6"/>
  <c r="Z809" i="6"/>
  <c r="Z810" i="6"/>
  <c r="Z811" i="6"/>
  <c r="Z812" i="6"/>
  <c r="Z813" i="6"/>
  <c r="Z814" i="6"/>
  <c r="Z815" i="6"/>
  <c r="Z816" i="6"/>
  <c r="Z817" i="6"/>
  <c r="Z818" i="6"/>
  <c r="Z819" i="6"/>
  <c r="Z820" i="6"/>
  <c r="Z821" i="6"/>
  <c r="Z822" i="6"/>
  <c r="Z823" i="6"/>
  <c r="Z824" i="6"/>
  <c r="Z825" i="6"/>
  <c r="Z826" i="6"/>
  <c r="Z827" i="6"/>
  <c r="Z828" i="6"/>
  <c r="Z829" i="6"/>
  <c r="Z830" i="6"/>
  <c r="Z831" i="6"/>
  <c r="Z832" i="6"/>
  <c r="Z833" i="6"/>
  <c r="Z834" i="6"/>
  <c r="Z835" i="6"/>
  <c r="Z836" i="6"/>
  <c r="Z837" i="6"/>
  <c r="Z838" i="6"/>
  <c r="Z839" i="6"/>
  <c r="Z840" i="6"/>
  <c r="Z841" i="6"/>
  <c r="Z842" i="6"/>
  <c r="Z843" i="6"/>
  <c r="Z844" i="6"/>
  <c r="Z845" i="6"/>
  <c r="Z846" i="6"/>
  <c r="Z847" i="6"/>
  <c r="Z848" i="6"/>
  <c r="Z849" i="6"/>
  <c r="Z850" i="6"/>
  <c r="Z851" i="6"/>
  <c r="Z852" i="6"/>
  <c r="Z853" i="6"/>
  <c r="Z854" i="6"/>
  <c r="Z855" i="6"/>
  <c r="Z856" i="6"/>
  <c r="Z857" i="6"/>
  <c r="Z858" i="6"/>
  <c r="Z859" i="6"/>
  <c r="Z860" i="6"/>
  <c r="Z861" i="6"/>
  <c r="Z862" i="6"/>
  <c r="Z863" i="6"/>
  <c r="Z864" i="6"/>
  <c r="Z865" i="6"/>
  <c r="Z866" i="6"/>
  <c r="Z867" i="6"/>
  <c r="Z868" i="6"/>
  <c r="Z869" i="6"/>
  <c r="Z870" i="6"/>
  <c r="Z871" i="6"/>
  <c r="Z872" i="6"/>
  <c r="Z873" i="6"/>
  <c r="Z874" i="6"/>
  <c r="Z875" i="6"/>
  <c r="Z876" i="6"/>
  <c r="Z877" i="6"/>
  <c r="Z878" i="6"/>
  <c r="Z879" i="6"/>
  <c r="Z880" i="6"/>
  <c r="Z881" i="6"/>
  <c r="Z882" i="6"/>
  <c r="Z883" i="6"/>
  <c r="Z884" i="6"/>
  <c r="Z885" i="6"/>
  <c r="Z886" i="6"/>
  <c r="Z887" i="6"/>
  <c r="Z888" i="6"/>
  <c r="Z889" i="6"/>
  <c r="Z890" i="6"/>
  <c r="Z891" i="6"/>
  <c r="Z892" i="6"/>
  <c r="Z893" i="6"/>
  <c r="Z894" i="6"/>
  <c r="Z895" i="6"/>
  <c r="Z896" i="6"/>
  <c r="Z897" i="6"/>
  <c r="Z898" i="6"/>
  <c r="Z899" i="6"/>
  <c r="Z900" i="6"/>
  <c r="Z901" i="6"/>
  <c r="Z902" i="6"/>
  <c r="Z903" i="6"/>
  <c r="Z904" i="6"/>
  <c r="Z905" i="6"/>
  <c r="Z906" i="6"/>
  <c r="Z907" i="6"/>
  <c r="Z908" i="6"/>
  <c r="Z909" i="6"/>
  <c r="Z910" i="6"/>
  <c r="Z911" i="6"/>
  <c r="Z912" i="6"/>
  <c r="Z913" i="6"/>
  <c r="Z914" i="6"/>
  <c r="Z915" i="6"/>
  <c r="Z916" i="6"/>
  <c r="Z917" i="6"/>
  <c r="Z918" i="6"/>
  <c r="Z919" i="6"/>
  <c r="Z920" i="6"/>
  <c r="Z921" i="6"/>
  <c r="Z922" i="6"/>
  <c r="Z923" i="6"/>
  <c r="Z924" i="6"/>
  <c r="Z925" i="6"/>
  <c r="Z926" i="6"/>
  <c r="Z927" i="6"/>
  <c r="Z928" i="6"/>
  <c r="Z929" i="6"/>
  <c r="Z930" i="6"/>
  <c r="Z931" i="6"/>
  <c r="Z932" i="6"/>
  <c r="Z933" i="6"/>
  <c r="Z934" i="6"/>
  <c r="Z935" i="6"/>
  <c r="Z936" i="6"/>
  <c r="Z937" i="6"/>
  <c r="Z938" i="6"/>
  <c r="Z939" i="6"/>
  <c r="Z940" i="6"/>
  <c r="Z941" i="6"/>
  <c r="Z942" i="6"/>
  <c r="Z943" i="6"/>
  <c r="Z944" i="6"/>
  <c r="Z945" i="6"/>
  <c r="Z946" i="6"/>
  <c r="Z947" i="6"/>
  <c r="Z948" i="6"/>
  <c r="Z949" i="6"/>
  <c r="Z950" i="6"/>
  <c r="Z951" i="6"/>
  <c r="Z952" i="6"/>
  <c r="Z953" i="6"/>
  <c r="Z954" i="6"/>
  <c r="Z955" i="6"/>
  <c r="Z956" i="6"/>
  <c r="Z957" i="6"/>
  <c r="Z958" i="6"/>
  <c r="Z959" i="6"/>
  <c r="Z960" i="6"/>
  <c r="Z961" i="6"/>
  <c r="Z962" i="6"/>
  <c r="Z963" i="6"/>
  <c r="Z964" i="6"/>
  <c r="Z965" i="6"/>
  <c r="Z966" i="6"/>
  <c r="Z967" i="6"/>
  <c r="Z968" i="6"/>
  <c r="Z969" i="6"/>
  <c r="Z970" i="6"/>
  <c r="Z971" i="6"/>
  <c r="Z972" i="6"/>
  <c r="Z973" i="6"/>
  <c r="Z974" i="6"/>
  <c r="Z975" i="6"/>
  <c r="Z976" i="6"/>
  <c r="Z977" i="6"/>
  <c r="Z978" i="6"/>
  <c r="Z979" i="6"/>
  <c r="Z980" i="6"/>
  <c r="Z981" i="6"/>
  <c r="Z982" i="6"/>
  <c r="Z983" i="6"/>
  <c r="Z984" i="6"/>
  <c r="Z985" i="6"/>
  <c r="Z986" i="6"/>
  <c r="Z987" i="6"/>
  <c r="Z988" i="6"/>
  <c r="Z989" i="6"/>
  <c r="Z990" i="6"/>
  <c r="Z991" i="6"/>
  <c r="Z992" i="6"/>
  <c r="Z993" i="6"/>
  <c r="Z994" i="6"/>
  <c r="Z995" i="6"/>
  <c r="Z996" i="6"/>
  <c r="Z997" i="6"/>
  <c r="Z998" i="6"/>
  <c r="Z999" i="6"/>
  <c r="Z1000" i="6"/>
  <c r="Z1001" i="6"/>
  <c r="Z1002" i="6"/>
  <c r="Z1003" i="6"/>
  <c r="Z1004" i="6"/>
  <c r="Z1005" i="6"/>
  <c r="Z1006" i="6"/>
  <c r="Z1007" i="6"/>
  <c r="Z1008" i="6"/>
  <c r="Z1009" i="6"/>
  <c r="Z1010" i="6"/>
  <c r="Z1011" i="6"/>
  <c r="Z1012" i="6"/>
  <c r="Z1013" i="6"/>
  <c r="Z1014" i="6"/>
  <c r="Z1015" i="6"/>
  <c r="Z1016" i="6"/>
  <c r="Z1017" i="6"/>
  <c r="Z1018" i="6"/>
  <c r="Z1019" i="6"/>
  <c r="Z1020" i="6"/>
  <c r="Z1021" i="6"/>
  <c r="Z1022" i="6"/>
  <c r="Z1023" i="6"/>
  <c r="Z1024" i="6"/>
  <c r="Z1025" i="6"/>
  <c r="Z1026" i="6"/>
  <c r="Z1027" i="6"/>
  <c r="Z1028" i="6"/>
  <c r="Z1029" i="6"/>
  <c r="Z1030" i="6"/>
  <c r="Z1031" i="6"/>
  <c r="Z1032" i="6"/>
  <c r="Z1033" i="6"/>
  <c r="Z1034" i="6"/>
  <c r="Z1035" i="6"/>
  <c r="Z1036" i="6"/>
  <c r="Z1037" i="6"/>
  <c r="Z1038" i="6"/>
  <c r="Z1039" i="6"/>
  <c r="Z1040" i="6"/>
  <c r="Z1041" i="6"/>
  <c r="Z1042" i="6"/>
  <c r="Z1043" i="6"/>
  <c r="Z1044" i="6"/>
  <c r="Z1045" i="6"/>
  <c r="Z1046" i="6"/>
  <c r="Z1047" i="6"/>
  <c r="Z1048" i="6"/>
  <c r="Z1049" i="6"/>
  <c r="Z1050" i="6"/>
  <c r="Z1051" i="6"/>
  <c r="Z1052" i="6"/>
  <c r="Z1053" i="6"/>
  <c r="Z1054" i="6"/>
  <c r="Z1055" i="6"/>
  <c r="Z1056" i="6"/>
  <c r="Z1057" i="6"/>
  <c r="Z1058" i="6"/>
  <c r="Z1059" i="6"/>
  <c r="Z1060" i="6"/>
  <c r="Z1061" i="6"/>
  <c r="Z1062" i="6"/>
  <c r="Z1063" i="6"/>
  <c r="Z1064" i="6"/>
  <c r="Z1065" i="6"/>
  <c r="Z1066" i="6"/>
  <c r="Z1067" i="6"/>
  <c r="Z1068" i="6"/>
  <c r="Z1069" i="6"/>
  <c r="Z1070" i="6"/>
  <c r="Z1071" i="6"/>
  <c r="Z1072" i="6"/>
  <c r="Z1073" i="6"/>
  <c r="Z1074" i="6"/>
  <c r="Z1075" i="6"/>
  <c r="Z1076" i="6"/>
  <c r="Z1077" i="6"/>
  <c r="Z1078" i="6"/>
  <c r="Z1079" i="6"/>
  <c r="Z1080" i="6"/>
  <c r="Z1081" i="6"/>
  <c r="Z1082" i="6"/>
  <c r="Z1083" i="6"/>
  <c r="Z1084" i="6"/>
  <c r="Z1085" i="6"/>
  <c r="Z1086" i="6"/>
  <c r="Z1087" i="6"/>
  <c r="Z1088" i="6"/>
  <c r="Z1089" i="6"/>
  <c r="Z1090" i="6"/>
  <c r="Z1091" i="6"/>
  <c r="Z1092" i="6"/>
  <c r="Z1093" i="6"/>
  <c r="Z1094" i="6"/>
  <c r="Z1095" i="6"/>
  <c r="Z1096" i="6"/>
  <c r="Z1097" i="6"/>
  <c r="Z1098" i="6"/>
  <c r="Z1099" i="6"/>
  <c r="Z1100" i="6"/>
  <c r="Z1101" i="6"/>
  <c r="Z1102" i="6"/>
  <c r="Z1103" i="6"/>
  <c r="Z1104" i="6"/>
  <c r="Z1105" i="6"/>
  <c r="Z1106" i="6"/>
  <c r="Z1107" i="6"/>
  <c r="Z1108" i="6"/>
  <c r="Z1109" i="6"/>
  <c r="Z1110" i="6"/>
  <c r="Z1111" i="6"/>
  <c r="Z1112" i="6"/>
  <c r="Z1113" i="6"/>
  <c r="Z1114" i="6"/>
  <c r="Z1115" i="6"/>
  <c r="Z1116" i="6"/>
  <c r="Z1117" i="6"/>
  <c r="Z1118" i="6"/>
  <c r="Z1119" i="6"/>
  <c r="Z1120" i="6"/>
  <c r="Z1121" i="6"/>
  <c r="Z1122" i="6"/>
  <c r="Z1123" i="6"/>
  <c r="Z1124" i="6"/>
  <c r="Z1125" i="6"/>
  <c r="Z1126" i="6"/>
  <c r="Z1127" i="6"/>
  <c r="Z1128" i="6"/>
  <c r="Z1129" i="6"/>
  <c r="Z1130" i="6"/>
  <c r="Z1131" i="6"/>
  <c r="Z1132" i="6"/>
  <c r="Z1133" i="6"/>
  <c r="Z1134" i="6"/>
  <c r="Z1135" i="6"/>
  <c r="Z1136" i="6"/>
  <c r="Z1137" i="6"/>
  <c r="Z1138" i="6"/>
  <c r="Z1139" i="6"/>
  <c r="Z1140" i="6"/>
  <c r="Z1141" i="6"/>
  <c r="Z1142" i="6"/>
  <c r="Z1143" i="6"/>
  <c r="Z1144" i="6"/>
  <c r="Z1145" i="6"/>
  <c r="Z1146" i="6"/>
  <c r="Z1147" i="6"/>
  <c r="Z1148" i="6"/>
  <c r="Z1149" i="6"/>
  <c r="Z1150" i="6"/>
  <c r="Z1151" i="6"/>
  <c r="Z1152" i="6"/>
  <c r="Z1153" i="6"/>
  <c r="Z1154" i="6"/>
  <c r="Z1155" i="6"/>
  <c r="Z1156" i="6"/>
  <c r="Z1157" i="6"/>
  <c r="Z1158" i="6"/>
  <c r="Z1159" i="6"/>
  <c r="Z1160" i="6"/>
  <c r="Z1161" i="6"/>
  <c r="Z1162" i="6"/>
  <c r="Z1163" i="6"/>
  <c r="Z1164" i="6"/>
  <c r="Z1165" i="6"/>
  <c r="Z1166" i="6"/>
  <c r="Z1167" i="6"/>
  <c r="Z1168" i="6"/>
  <c r="Z1169" i="6"/>
  <c r="Z1170" i="6"/>
  <c r="Z1171" i="6"/>
  <c r="Z1172" i="6"/>
  <c r="Z1173" i="6"/>
  <c r="Z1174" i="6"/>
  <c r="Z1175" i="6"/>
  <c r="Z1176" i="6"/>
  <c r="Z1177" i="6"/>
  <c r="Z1178" i="6"/>
  <c r="Z1179" i="6"/>
  <c r="Z1180" i="6"/>
  <c r="Z1181" i="6"/>
  <c r="Z1182" i="6"/>
  <c r="Z1183" i="6"/>
  <c r="Z1184" i="6"/>
  <c r="Z1185" i="6"/>
  <c r="Z1186" i="6"/>
  <c r="Z1187" i="6"/>
  <c r="Z1188" i="6"/>
  <c r="Z1189" i="6"/>
  <c r="Z1190" i="6"/>
  <c r="Z1191" i="6"/>
  <c r="Z1192" i="6"/>
  <c r="Z1193" i="6"/>
  <c r="Z1194" i="6"/>
  <c r="Z1195" i="6"/>
  <c r="Z1196" i="6"/>
  <c r="Z1197" i="6"/>
  <c r="Z1198" i="6"/>
  <c r="Z1199" i="6"/>
  <c r="Z1200" i="6"/>
  <c r="Z1201" i="6"/>
  <c r="Z1202" i="6"/>
  <c r="Z1203" i="6"/>
  <c r="Z1204" i="6"/>
  <c r="Z1205" i="6"/>
  <c r="Z1206" i="6"/>
  <c r="Z1207" i="6"/>
  <c r="Z1208" i="6"/>
  <c r="Z1209" i="6"/>
  <c r="Z1210" i="6"/>
  <c r="Z1211" i="6"/>
  <c r="Z1212" i="6"/>
  <c r="Z1213" i="6"/>
  <c r="Z1214" i="6"/>
  <c r="Z1215" i="6"/>
  <c r="Z1216" i="6"/>
  <c r="Z1217" i="6"/>
  <c r="Z1218" i="6"/>
  <c r="Z1219" i="6"/>
  <c r="Z1220" i="6"/>
  <c r="Z1221" i="6"/>
  <c r="Z1222" i="6"/>
  <c r="Z1223" i="6"/>
  <c r="Z1224" i="6"/>
  <c r="Z1225" i="6"/>
  <c r="Z1226" i="6"/>
  <c r="Z1227" i="6"/>
  <c r="Z1228" i="6"/>
  <c r="Z1229" i="6"/>
  <c r="Z1230" i="6"/>
  <c r="Z1231" i="6"/>
  <c r="Z1232" i="6"/>
  <c r="Z1233" i="6"/>
  <c r="Z1234" i="6"/>
  <c r="Z1235" i="6"/>
  <c r="Z1236" i="6"/>
  <c r="Z1237" i="6"/>
  <c r="Z1238" i="6"/>
  <c r="Z1239" i="6"/>
  <c r="Z1240" i="6"/>
  <c r="Z1241" i="6"/>
  <c r="Z1242" i="6"/>
  <c r="Z1243" i="6"/>
  <c r="Z1244" i="6"/>
  <c r="Z1245" i="6"/>
  <c r="Z1246" i="6"/>
  <c r="Z1247" i="6"/>
  <c r="Z1248" i="6"/>
  <c r="Z1249" i="6"/>
  <c r="Z1250" i="6"/>
  <c r="Z1251" i="6"/>
  <c r="Z1252" i="6"/>
  <c r="Z1253" i="6"/>
  <c r="Z1254" i="6"/>
  <c r="Z1255" i="6"/>
  <c r="Z1256" i="6"/>
  <c r="Z1257" i="6"/>
  <c r="Z1258" i="6"/>
  <c r="Z1259" i="6"/>
  <c r="Z1260" i="6"/>
  <c r="Z1261" i="6"/>
  <c r="Z1262" i="6"/>
  <c r="Z1263" i="6"/>
  <c r="Z1264" i="6"/>
  <c r="Z1265" i="6"/>
  <c r="Z1266" i="6"/>
  <c r="Z1267" i="6"/>
  <c r="Z1268" i="6"/>
  <c r="Z1269" i="6"/>
  <c r="Z1270" i="6"/>
  <c r="Z1271" i="6"/>
  <c r="Z1272" i="6"/>
  <c r="Z1273" i="6"/>
  <c r="Z1274" i="6"/>
  <c r="Z1275" i="6"/>
  <c r="Z1276" i="6"/>
  <c r="Z1277" i="6"/>
  <c r="Z1278" i="6"/>
  <c r="Z1279" i="6"/>
  <c r="Z1280" i="6"/>
  <c r="Z1281" i="6"/>
  <c r="Z1282" i="6"/>
  <c r="Z1283" i="6"/>
  <c r="Z1284" i="6"/>
  <c r="Z1285" i="6"/>
  <c r="Z1286" i="6"/>
  <c r="Z1287" i="6"/>
  <c r="Z1288" i="6"/>
  <c r="Z1289" i="6"/>
  <c r="Z1290" i="6"/>
  <c r="Z1291" i="6"/>
  <c r="Z1292" i="6"/>
  <c r="Z1293" i="6"/>
  <c r="Z1294" i="6"/>
  <c r="Z1295" i="6"/>
  <c r="Z1296" i="6"/>
  <c r="Z1297" i="6"/>
  <c r="Z1298" i="6"/>
  <c r="Z1299" i="6"/>
  <c r="Z1300" i="6"/>
  <c r="Z1301" i="6"/>
  <c r="Z1302" i="6"/>
  <c r="Z1303" i="6"/>
  <c r="Z1304" i="6"/>
  <c r="Z1305" i="6"/>
  <c r="Z1306" i="6"/>
  <c r="Z1307" i="6"/>
  <c r="Z1308" i="6"/>
  <c r="Z1309" i="6"/>
  <c r="Z1310" i="6"/>
  <c r="Z1311" i="6"/>
  <c r="Z1312" i="6"/>
  <c r="Z1313" i="6"/>
  <c r="Z1314" i="6"/>
  <c r="Z1315" i="6"/>
  <c r="Z1316" i="6"/>
  <c r="Z1317" i="6"/>
  <c r="Z1318" i="6"/>
  <c r="Z1319" i="6"/>
  <c r="Z1320" i="6"/>
  <c r="Z1321" i="6"/>
  <c r="Z1322" i="6"/>
  <c r="Z1323" i="6"/>
  <c r="Z1324" i="6"/>
  <c r="Z1325" i="6"/>
  <c r="Z1326" i="6"/>
  <c r="Z1327" i="6"/>
  <c r="Z1328" i="6"/>
  <c r="Z1329" i="6"/>
  <c r="Z1330" i="6"/>
  <c r="Z1331" i="6"/>
  <c r="Z1332" i="6"/>
  <c r="Z1333" i="6"/>
  <c r="Z1334" i="6"/>
  <c r="Z1335" i="6"/>
  <c r="Z1336" i="6"/>
  <c r="Z1337" i="6"/>
  <c r="Z1338" i="6"/>
  <c r="Z1339" i="6"/>
  <c r="Z1340" i="6"/>
  <c r="Z1341" i="6"/>
  <c r="Z1342" i="6"/>
  <c r="Z1343" i="6"/>
  <c r="Z1344" i="6"/>
  <c r="Z1345" i="6"/>
  <c r="Z1346" i="6"/>
  <c r="Z1347" i="6"/>
  <c r="Z1348" i="6"/>
  <c r="Z1349" i="6"/>
  <c r="Z1350" i="6"/>
  <c r="Z1351" i="6"/>
  <c r="Z1352" i="6"/>
  <c r="Z1353" i="6"/>
  <c r="Z1354" i="6"/>
  <c r="Z1355" i="6"/>
  <c r="Z1356" i="6"/>
  <c r="Z1357" i="6"/>
  <c r="Z1358" i="6"/>
  <c r="Z1359" i="6"/>
  <c r="Z1360" i="6"/>
  <c r="Z1361" i="6"/>
  <c r="Z1362" i="6"/>
  <c r="Z1363" i="6"/>
  <c r="Z1364" i="6"/>
  <c r="Z1365" i="6"/>
  <c r="Z1366" i="6"/>
  <c r="Z1367" i="6"/>
  <c r="Z1368" i="6"/>
  <c r="Z1369" i="6"/>
  <c r="Z1370" i="6"/>
  <c r="Z1371" i="6"/>
  <c r="Z1372" i="6"/>
  <c r="Z1373" i="6"/>
  <c r="Z1374" i="6"/>
  <c r="Z1375" i="6"/>
  <c r="Z1376" i="6"/>
  <c r="Z1377" i="6"/>
  <c r="Z1378" i="6"/>
  <c r="Z1379" i="6"/>
  <c r="Z1380" i="6"/>
  <c r="Z1381" i="6"/>
  <c r="Z1382" i="6"/>
  <c r="Z1383" i="6"/>
  <c r="Z1384" i="6"/>
  <c r="Z1385" i="6"/>
  <c r="Z1386" i="6"/>
  <c r="Z1387" i="6"/>
  <c r="Z1388" i="6"/>
  <c r="Z1389" i="6"/>
  <c r="Z1390" i="6"/>
  <c r="Z1391" i="6"/>
  <c r="Z1392" i="6"/>
  <c r="Z1393" i="6"/>
  <c r="Z1394" i="6"/>
  <c r="Z1395" i="6"/>
  <c r="Z1396" i="6"/>
  <c r="Z1397" i="6"/>
  <c r="Z1398" i="6"/>
  <c r="Z1399" i="6"/>
  <c r="Z1400" i="6"/>
  <c r="Z1401" i="6"/>
  <c r="Z1402" i="6"/>
  <c r="Z1403" i="6"/>
  <c r="Z1404" i="6"/>
  <c r="Z1405" i="6"/>
  <c r="Z1406" i="6"/>
  <c r="Z1407" i="6"/>
  <c r="Z1408" i="6"/>
  <c r="Z1409" i="6"/>
  <c r="Z1410" i="6"/>
  <c r="Z1411" i="6"/>
  <c r="Z1412" i="6"/>
  <c r="Z1413" i="6"/>
  <c r="Z1414" i="6"/>
  <c r="Z1415" i="6"/>
  <c r="Z1416" i="6"/>
  <c r="Z1417" i="6"/>
  <c r="Z1418" i="6"/>
  <c r="Z1419" i="6"/>
  <c r="Z1420" i="6"/>
  <c r="Z1421" i="6"/>
  <c r="Z1422" i="6"/>
  <c r="Z1423" i="6"/>
  <c r="Z1424" i="6"/>
  <c r="Z1425" i="6"/>
  <c r="Z1426" i="6"/>
  <c r="Z1427" i="6"/>
  <c r="Z1428" i="6"/>
  <c r="Z1429" i="6"/>
  <c r="Z1430" i="6"/>
  <c r="Z1431" i="6"/>
  <c r="Z1432" i="6"/>
  <c r="Z1433" i="6"/>
  <c r="Z1434" i="6"/>
  <c r="Z1435" i="6"/>
  <c r="Z1436" i="6"/>
  <c r="Z1437" i="6"/>
  <c r="Z1438" i="6"/>
  <c r="Z1439" i="6"/>
  <c r="Z1440" i="6"/>
  <c r="Z1441" i="6"/>
  <c r="Z1442" i="6"/>
  <c r="Z1443" i="6"/>
  <c r="Z1444" i="6"/>
  <c r="Z1445" i="6"/>
  <c r="Z1446" i="6"/>
  <c r="Z1447" i="6"/>
  <c r="Z1448" i="6"/>
  <c r="Z1449" i="6"/>
  <c r="Z1450" i="6"/>
  <c r="Z1451" i="6"/>
  <c r="Z1452" i="6"/>
  <c r="Z1453" i="6"/>
  <c r="Z1454" i="6"/>
  <c r="Z1455" i="6"/>
  <c r="Z1456" i="6"/>
  <c r="Z1457" i="6"/>
  <c r="Z1458" i="6"/>
  <c r="Z1459" i="6"/>
  <c r="Z1460" i="6"/>
  <c r="Z1461" i="6"/>
  <c r="Z1462" i="6"/>
  <c r="Z1463" i="6"/>
  <c r="Z1464" i="6"/>
  <c r="Z1465" i="6"/>
  <c r="Z1466" i="6"/>
  <c r="Z1467" i="6"/>
  <c r="Z1468" i="6"/>
  <c r="Z1469" i="6"/>
  <c r="Z1470" i="6"/>
  <c r="Z1471" i="6"/>
  <c r="Z1472" i="6"/>
  <c r="Z1473" i="6"/>
  <c r="Z1474" i="6"/>
  <c r="Z1475" i="6"/>
  <c r="Z1476" i="6"/>
  <c r="Z1477" i="6"/>
  <c r="Z1478" i="6"/>
  <c r="Z1479" i="6"/>
  <c r="Z1480" i="6"/>
  <c r="Z1481" i="6"/>
  <c r="Z1482" i="6"/>
  <c r="Z1483" i="6"/>
  <c r="Z1484" i="6"/>
  <c r="Z1485" i="6"/>
  <c r="Z1486" i="6"/>
  <c r="Z1487" i="6"/>
  <c r="Z1488" i="6"/>
  <c r="Z1489" i="6"/>
  <c r="Z1490" i="6"/>
  <c r="Z1491" i="6"/>
  <c r="Z1492" i="6"/>
  <c r="Z1493" i="6"/>
  <c r="Z1494" i="6"/>
  <c r="Z1495" i="6"/>
  <c r="Z1496" i="6"/>
  <c r="Z1497" i="6"/>
  <c r="Z1498" i="6"/>
  <c r="Z1499" i="6"/>
  <c r="Z1500" i="6"/>
  <c r="Z1501" i="6"/>
  <c r="Z1502" i="6"/>
  <c r="Z1503" i="6"/>
  <c r="Z1504" i="6"/>
  <c r="Z1505" i="6"/>
  <c r="Z1506" i="6"/>
  <c r="Z1507" i="6"/>
  <c r="Z1508" i="6"/>
  <c r="Z1509" i="6"/>
  <c r="Z1510" i="6"/>
  <c r="Z1511" i="6"/>
  <c r="Z1512" i="6"/>
  <c r="Z1513" i="6"/>
  <c r="Z1514" i="6"/>
  <c r="Z1515" i="6"/>
  <c r="Z1516" i="6"/>
  <c r="Z1517" i="6"/>
  <c r="Z1518" i="6"/>
  <c r="Z1519" i="6"/>
  <c r="Z1520" i="6"/>
  <c r="Z1521" i="6"/>
  <c r="Z1522" i="6"/>
  <c r="Z1523" i="6"/>
  <c r="Z1524" i="6"/>
  <c r="Z1525" i="6"/>
  <c r="Z1526" i="6"/>
  <c r="Z1527" i="6"/>
  <c r="Z1528" i="6"/>
  <c r="Z1529" i="6"/>
  <c r="Z1530" i="6"/>
  <c r="Z1531" i="6"/>
  <c r="Z1532" i="6"/>
  <c r="Z1533" i="6"/>
  <c r="Z1534" i="6"/>
  <c r="Z1535" i="6"/>
  <c r="Z1536" i="6"/>
  <c r="Z1537" i="6"/>
  <c r="Z1538" i="6"/>
  <c r="Z1539" i="6"/>
  <c r="Z1540" i="6"/>
  <c r="Z1541" i="6"/>
  <c r="Z1542" i="6"/>
  <c r="Z1543" i="6"/>
  <c r="Z1544" i="6"/>
  <c r="Z1545" i="6"/>
  <c r="Z1546" i="6"/>
  <c r="Z1547" i="6"/>
  <c r="Z1548" i="6"/>
  <c r="Z1549" i="6"/>
  <c r="Z1550" i="6"/>
  <c r="Z1551" i="6"/>
  <c r="Z1552" i="6"/>
  <c r="Z1553" i="6"/>
  <c r="Z1554" i="6"/>
  <c r="Z1555" i="6"/>
  <c r="Z1556" i="6"/>
  <c r="Z1557" i="6"/>
  <c r="Z1558" i="6"/>
  <c r="Z1559" i="6"/>
  <c r="Z1560" i="6"/>
  <c r="Z1561" i="6"/>
  <c r="Z1562" i="6"/>
  <c r="Z1563" i="6"/>
  <c r="Z1564" i="6"/>
  <c r="Z1565" i="6"/>
  <c r="Z1566" i="6"/>
  <c r="Z1567" i="6"/>
  <c r="Z1568" i="6"/>
  <c r="Z1569" i="6"/>
  <c r="Z1570" i="6"/>
  <c r="Z1571" i="6"/>
  <c r="Z1572" i="6"/>
  <c r="Z1573" i="6"/>
  <c r="Z1574" i="6"/>
  <c r="Z1575" i="6"/>
  <c r="Z1576" i="6"/>
  <c r="Z1577" i="6"/>
  <c r="Z1578" i="6"/>
  <c r="Z1579" i="6"/>
  <c r="Z1580" i="6"/>
  <c r="Z1581" i="6"/>
  <c r="Z1582" i="6"/>
  <c r="Z1583" i="6"/>
  <c r="Z1584" i="6"/>
  <c r="Z1585" i="6"/>
  <c r="Z1586" i="6"/>
  <c r="Z1587" i="6"/>
  <c r="Z1588" i="6"/>
  <c r="Z1589" i="6"/>
  <c r="Z1590" i="6"/>
  <c r="Z1591" i="6"/>
  <c r="Z1592" i="6"/>
  <c r="Z1593" i="6"/>
  <c r="Z1594" i="6"/>
  <c r="Z1595" i="6"/>
  <c r="Z1596" i="6"/>
  <c r="Z1597" i="6"/>
  <c r="Z1598" i="6"/>
  <c r="Z1599" i="6"/>
  <c r="Z1600" i="6"/>
  <c r="Z1601" i="6"/>
  <c r="Z1602" i="6"/>
  <c r="Z1603" i="6"/>
  <c r="Z1604" i="6"/>
  <c r="Z1605" i="6"/>
  <c r="Z1606" i="6"/>
  <c r="Z1607" i="6"/>
  <c r="Z1608" i="6"/>
  <c r="Z1609" i="6"/>
  <c r="Z1610" i="6"/>
  <c r="Z1611" i="6"/>
  <c r="Z1612" i="6"/>
  <c r="Z1613" i="6"/>
  <c r="Z1614" i="6"/>
  <c r="Z1615" i="6"/>
  <c r="Z1616" i="6"/>
  <c r="Z1617" i="6"/>
  <c r="Z1618" i="6"/>
  <c r="Z1619" i="6"/>
  <c r="Z1620" i="6"/>
  <c r="Z1621" i="6"/>
  <c r="Z1622" i="6"/>
  <c r="Z1623" i="6"/>
  <c r="Z1624" i="6"/>
  <c r="Z1625" i="6"/>
  <c r="Z1626" i="6"/>
  <c r="Z1627" i="6"/>
  <c r="Z1628" i="6"/>
  <c r="Z1629" i="6"/>
  <c r="Z1630" i="6"/>
  <c r="Z1631" i="6"/>
  <c r="Z1632" i="6"/>
  <c r="Z1633" i="6"/>
  <c r="Z1634" i="6"/>
  <c r="Z1635" i="6"/>
  <c r="Z1636" i="6"/>
  <c r="Z1637" i="6"/>
  <c r="Z1638" i="6"/>
  <c r="Z1639" i="6"/>
  <c r="Z1640" i="6"/>
  <c r="Z1641" i="6"/>
  <c r="Z1642" i="6"/>
  <c r="Z1643" i="6"/>
  <c r="Z1644" i="6"/>
  <c r="Z1645" i="6"/>
  <c r="Z1646" i="6"/>
  <c r="Z1647" i="6"/>
  <c r="Z1648" i="6"/>
  <c r="Z1649" i="6"/>
  <c r="Z1650" i="6"/>
  <c r="Z1651" i="6"/>
  <c r="Z1652" i="6"/>
  <c r="Z1653" i="6"/>
  <c r="Z1654" i="6"/>
  <c r="Z1655" i="6"/>
  <c r="Z1656" i="6"/>
  <c r="Z1657" i="6"/>
  <c r="Z1658" i="6"/>
  <c r="Z1659" i="6"/>
  <c r="Z1660" i="6"/>
  <c r="Z1661" i="6"/>
  <c r="Z1662" i="6"/>
  <c r="Z1663" i="6"/>
  <c r="Z1664" i="6"/>
  <c r="Z1665" i="6"/>
  <c r="Z1666" i="6"/>
  <c r="Z1667" i="6"/>
  <c r="Z1668" i="6"/>
  <c r="Z1669" i="6"/>
  <c r="Z1670" i="6"/>
  <c r="Z1671" i="6"/>
  <c r="Z1672" i="6"/>
  <c r="Z1673" i="6"/>
  <c r="Z1674" i="6"/>
  <c r="Z1675" i="6"/>
  <c r="Z1676" i="6"/>
  <c r="Z1677" i="6"/>
  <c r="Z1678" i="6"/>
  <c r="Z1679" i="6"/>
  <c r="Z1680" i="6"/>
  <c r="Z1681" i="6"/>
  <c r="Z1682" i="6"/>
  <c r="Z1683" i="6"/>
  <c r="Z1684" i="6"/>
  <c r="Z1685" i="6"/>
  <c r="Z1686" i="6"/>
  <c r="Z1687" i="6"/>
  <c r="Z1688" i="6"/>
  <c r="Z1689" i="6"/>
  <c r="Z1690" i="6"/>
  <c r="Z1691" i="6"/>
  <c r="Z1692" i="6"/>
  <c r="Z1693" i="6"/>
  <c r="Z1694" i="6"/>
  <c r="Z1695" i="6"/>
  <c r="Z1696" i="6"/>
  <c r="Z1697" i="6"/>
  <c r="Z1698" i="6"/>
  <c r="Z1699" i="6"/>
  <c r="Z1700" i="6"/>
  <c r="Z1701" i="6"/>
  <c r="Z1702" i="6"/>
  <c r="Z1703" i="6"/>
  <c r="Z1704" i="6"/>
  <c r="Z1705" i="6"/>
  <c r="Z1706" i="6"/>
  <c r="Z1707" i="6"/>
  <c r="Z1708" i="6"/>
  <c r="Z1709" i="6"/>
  <c r="Z1710" i="6"/>
  <c r="Z1711" i="6"/>
  <c r="Z1712" i="6"/>
  <c r="Z1713" i="6"/>
  <c r="Z1714" i="6"/>
  <c r="Z1715" i="6"/>
  <c r="Z1716" i="6"/>
  <c r="Z1717" i="6"/>
  <c r="Z1718" i="6"/>
  <c r="Z1719" i="6"/>
  <c r="Z1720" i="6"/>
  <c r="Z1721" i="6"/>
  <c r="Z1722" i="6"/>
  <c r="Z1723" i="6"/>
  <c r="Z1724" i="6"/>
  <c r="Z1725" i="6"/>
  <c r="Z1726" i="6"/>
  <c r="Z1727" i="6"/>
  <c r="Z1728" i="6"/>
  <c r="Z1729" i="6"/>
  <c r="Z1730" i="6"/>
  <c r="Z1731" i="6"/>
  <c r="Z1732" i="6"/>
  <c r="Z1733" i="6"/>
  <c r="Z1734" i="6"/>
  <c r="Z1735" i="6"/>
  <c r="Z1736" i="6"/>
  <c r="Z1737" i="6"/>
  <c r="Z1738" i="6"/>
  <c r="Z1739" i="6"/>
  <c r="Z1740" i="6"/>
  <c r="Z1741" i="6"/>
  <c r="Z1742" i="6"/>
  <c r="Z1743" i="6"/>
  <c r="Z1744" i="6"/>
  <c r="Z1745" i="6"/>
  <c r="Z1746" i="6"/>
  <c r="Z1747" i="6"/>
  <c r="Z1748" i="6"/>
  <c r="Z1749" i="6"/>
  <c r="Z1750" i="6"/>
  <c r="Z1751" i="6"/>
  <c r="Z1752" i="6"/>
  <c r="Z1753" i="6"/>
  <c r="Z1754" i="6"/>
  <c r="Z1755" i="6"/>
  <c r="Z1756" i="6"/>
  <c r="Z1757" i="6"/>
  <c r="Z1758" i="6"/>
  <c r="Z1759" i="6"/>
  <c r="Z1760" i="6"/>
  <c r="Z1761" i="6"/>
  <c r="Z1762" i="6"/>
  <c r="Z1763" i="6"/>
  <c r="Z1764" i="6"/>
  <c r="Z1765" i="6"/>
  <c r="Z1766" i="6"/>
  <c r="Z1767" i="6"/>
  <c r="Z1768" i="6"/>
  <c r="Z1769" i="6"/>
  <c r="Z1770" i="6"/>
  <c r="Z1771" i="6"/>
  <c r="Z1772" i="6"/>
  <c r="Z1773" i="6"/>
  <c r="Z1774" i="6"/>
  <c r="Z1775" i="6"/>
  <c r="Z1776" i="6"/>
  <c r="Z1777" i="6"/>
  <c r="Z1778" i="6"/>
  <c r="Z1779" i="6"/>
  <c r="Z1780" i="6"/>
  <c r="Z1781" i="6"/>
  <c r="Z1782" i="6"/>
  <c r="Z1783" i="6"/>
  <c r="Z1784" i="6"/>
  <c r="Z1785" i="6"/>
  <c r="Z1786" i="6"/>
  <c r="Z1787" i="6"/>
  <c r="Z1788" i="6"/>
  <c r="Z1789" i="6"/>
  <c r="Z1790" i="6"/>
  <c r="Z1791" i="6"/>
  <c r="Z1792" i="6"/>
  <c r="Z1793" i="6"/>
  <c r="Z1794" i="6"/>
  <c r="Z1795" i="6"/>
  <c r="Z1796" i="6"/>
  <c r="Z1797" i="6"/>
  <c r="Z1798" i="6"/>
  <c r="Z1799" i="6"/>
  <c r="Z1800" i="6"/>
  <c r="Z1801" i="6"/>
  <c r="Z1802" i="6"/>
  <c r="Z1803" i="6"/>
  <c r="Z1804" i="6"/>
  <c r="Z1805" i="6"/>
  <c r="Z1806" i="6"/>
  <c r="Z1807" i="6"/>
  <c r="Z1808" i="6"/>
  <c r="Z1809" i="6"/>
  <c r="Z1810" i="6"/>
  <c r="Z1811" i="6"/>
  <c r="Z1812" i="6"/>
  <c r="Z1813" i="6"/>
  <c r="Z1814" i="6"/>
  <c r="Z1815" i="6"/>
  <c r="Z1816" i="6"/>
  <c r="Z1817" i="6"/>
  <c r="Z1818" i="6"/>
  <c r="Z1819" i="6"/>
  <c r="Z1820" i="6"/>
  <c r="Z1821" i="6"/>
  <c r="Z1822" i="6"/>
  <c r="Z1823" i="6"/>
  <c r="Z1824" i="6"/>
  <c r="Z1825" i="6"/>
  <c r="Z1826" i="6"/>
  <c r="Z1827" i="6"/>
  <c r="Z1828" i="6"/>
  <c r="Z1829" i="6"/>
  <c r="Z1830" i="6"/>
  <c r="Z1831" i="6"/>
  <c r="Z1832" i="6"/>
  <c r="Z1833" i="6"/>
  <c r="Z1834" i="6"/>
  <c r="Z1835" i="6"/>
  <c r="Z1836" i="6"/>
  <c r="Z1837" i="6"/>
  <c r="Z1838" i="6"/>
  <c r="Z1839" i="6"/>
  <c r="Z1840" i="6"/>
  <c r="Z1841" i="6"/>
  <c r="Z1842" i="6"/>
  <c r="Z1843" i="6"/>
  <c r="Z1844" i="6"/>
  <c r="Z1845" i="6"/>
  <c r="Z1846" i="6"/>
  <c r="Z1847" i="6"/>
  <c r="Z1848" i="6"/>
  <c r="Z1849" i="6"/>
  <c r="Z1850" i="6"/>
  <c r="Z1851" i="6"/>
  <c r="Z1852" i="6"/>
  <c r="Z1853" i="6"/>
  <c r="Z1854" i="6"/>
  <c r="Z1855" i="6"/>
  <c r="Z1856" i="6"/>
  <c r="Z1857" i="6"/>
  <c r="Z1858" i="6"/>
  <c r="Z1859" i="6"/>
  <c r="Z1860" i="6"/>
  <c r="Z1861" i="6"/>
  <c r="Z1862" i="6"/>
  <c r="Z1863" i="6"/>
  <c r="Z1864" i="6"/>
  <c r="Z1865" i="6"/>
  <c r="Z1866" i="6"/>
  <c r="Z1867" i="6"/>
  <c r="Z1868" i="6"/>
  <c r="Z1869" i="6"/>
  <c r="Z1870" i="6"/>
  <c r="Z1871" i="6"/>
  <c r="Z1872" i="6"/>
  <c r="Z1873" i="6"/>
  <c r="Z1874" i="6"/>
  <c r="Z1875" i="6"/>
  <c r="Z1876" i="6"/>
  <c r="Z1877" i="6"/>
  <c r="Z1878" i="6"/>
  <c r="Z1879" i="6"/>
  <c r="Z1880" i="6"/>
  <c r="Z1881" i="6"/>
  <c r="Z1882" i="6"/>
  <c r="Z1883" i="6"/>
  <c r="Z1884" i="6"/>
  <c r="Z1885" i="6"/>
  <c r="Z1886" i="6"/>
  <c r="Z1887" i="6"/>
  <c r="Z1888" i="6"/>
  <c r="Z1889" i="6"/>
  <c r="Z1890" i="6"/>
  <c r="Z1891" i="6"/>
  <c r="Z1892" i="6"/>
  <c r="Z1893" i="6"/>
  <c r="Z1894" i="6"/>
  <c r="Z1895" i="6"/>
  <c r="Z1896" i="6"/>
  <c r="Z1897" i="6"/>
  <c r="Z1898" i="6"/>
  <c r="Z1899" i="6"/>
  <c r="Z1900" i="6"/>
  <c r="Z1901" i="6"/>
  <c r="Z1902" i="6"/>
  <c r="Z1903" i="6"/>
  <c r="Z1904" i="6"/>
  <c r="Z1905" i="6"/>
  <c r="Z1906" i="6"/>
  <c r="Z1907" i="6"/>
  <c r="Z1908" i="6"/>
  <c r="Z1909" i="6"/>
  <c r="Z1910" i="6"/>
  <c r="Z1911" i="6"/>
  <c r="Z1912" i="6"/>
  <c r="Z1913" i="6"/>
  <c r="Z1914" i="6"/>
  <c r="Z1915" i="6"/>
  <c r="Z1916" i="6"/>
  <c r="Z1917" i="6"/>
  <c r="Z1918" i="6"/>
  <c r="Z1919" i="6"/>
  <c r="Z1920" i="6"/>
  <c r="Z1921" i="6"/>
  <c r="Z1922" i="6"/>
  <c r="Z1923" i="6"/>
  <c r="Z1924" i="6"/>
  <c r="Z1925" i="6"/>
  <c r="Z1926" i="6"/>
  <c r="Z1927" i="6"/>
  <c r="Z1928" i="6"/>
  <c r="Z1929" i="6"/>
  <c r="Z1930" i="6"/>
  <c r="Z1931" i="6"/>
  <c r="Z1932" i="6"/>
  <c r="Z1933" i="6"/>
  <c r="Z1934" i="6"/>
  <c r="Z1935" i="6"/>
  <c r="Z1936" i="6"/>
  <c r="Z1937" i="6"/>
  <c r="Z1938" i="6"/>
  <c r="Z1939" i="6"/>
  <c r="Z1940" i="6"/>
  <c r="Z1941" i="6"/>
  <c r="Z1942" i="6"/>
  <c r="Z1943" i="6"/>
  <c r="Z1944" i="6"/>
  <c r="Z1945" i="6"/>
  <c r="Z1946" i="6"/>
  <c r="Z1947" i="6"/>
  <c r="Z1948" i="6"/>
  <c r="Z1949" i="6"/>
  <c r="Z1950" i="6"/>
  <c r="Z1951" i="6"/>
  <c r="Z1952" i="6"/>
  <c r="Z1953" i="6"/>
  <c r="Z1954" i="6"/>
  <c r="Z1955" i="6"/>
  <c r="Z1956" i="6"/>
  <c r="Z1957" i="6"/>
  <c r="Z1958" i="6"/>
  <c r="Z1959" i="6"/>
  <c r="Z1960" i="6"/>
  <c r="Z1961" i="6"/>
  <c r="Z1962" i="6"/>
  <c r="Z1963" i="6"/>
  <c r="Z1964" i="6"/>
  <c r="Z1965" i="6"/>
  <c r="Z1966" i="6"/>
  <c r="Z1967" i="6"/>
  <c r="Z1968" i="6"/>
  <c r="Z1969" i="6"/>
  <c r="Z1970" i="6"/>
  <c r="Z1971" i="6"/>
  <c r="Z1972" i="6"/>
  <c r="Z1973" i="6"/>
  <c r="Z1974" i="6"/>
  <c r="Z1975" i="6"/>
  <c r="Z1976" i="6"/>
  <c r="Z1977" i="6"/>
  <c r="Z1978" i="6"/>
  <c r="Z1979" i="6"/>
  <c r="Z1980" i="6"/>
  <c r="Z1981" i="6"/>
  <c r="Z1982" i="6"/>
  <c r="Z1983" i="6"/>
  <c r="Z1984" i="6"/>
  <c r="Z1985" i="6"/>
  <c r="Z1986" i="6"/>
  <c r="Z1987" i="6"/>
  <c r="Z1988" i="6"/>
  <c r="Z1989" i="6"/>
  <c r="Z1990" i="6"/>
  <c r="Z1991" i="6"/>
  <c r="Z1992" i="6"/>
  <c r="Z1993" i="6"/>
  <c r="Z1994" i="6"/>
  <c r="Z1995" i="6"/>
  <c r="Z1996" i="6"/>
  <c r="Z1997" i="6"/>
  <c r="Z1998" i="6"/>
  <c r="Z1999" i="6"/>
  <c r="Z2000" i="6"/>
  <c r="Z2001" i="6"/>
  <c r="Z2002" i="6"/>
  <c r="Z2003" i="6"/>
  <c r="Z2004" i="6"/>
  <c r="Z2005" i="6"/>
  <c r="Z2006" i="6"/>
  <c r="Z2007" i="6"/>
  <c r="Z2008" i="6"/>
  <c r="Z2009" i="6"/>
  <c r="Z2010" i="6"/>
  <c r="Z2011" i="6"/>
  <c r="Z2012" i="6"/>
  <c r="Z2013" i="6"/>
  <c r="Z2014" i="6"/>
  <c r="Z2015" i="6"/>
  <c r="Z2016" i="6"/>
  <c r="Z2017" i="6"/>
  <c r="Z2018" i="6"/>
  <c r="Z2019" i="6"/>
  <c r="Z2020" i="6"/>
  <c r="Z2021" i="6"/>
  <c r="Z2022" i="6"/>
  <c r="Z2023" i="6"/>
  <c r="Z2024" i="6"/>
  <c r="Z2025" i="6"/>
  <c r="Z2026" i="6"/>
  <c r="Z2027" i="6"/>
  <c r="Z2028" i="6"/>
  <c r="Z2029" i="6"/>
  <c r="Z2030" i="6"/>
  <c r="Z2031" i="6"/>
  <c r="Z2032" i="6"/>
  <c r="Z2033" i="6"/>
  <c r="Z2034" i="6"/>
  <c r="Z2035" i="6"/>
  <c r="Z2036" i="6"/>
  <c r="Z2037" i="6"/>
  <c r="Z2038" i="6"/>
  <c r="Z2039" i="6"/>
  <c r="Z2040" i="6"/>
  <c r="Z2041" i="6"/>
  <c r="Z2042" i="6"/>
  <c r="Z2043" i="6"/>
  <c r="Z2044" i="6"/>
  <c r="Z2045" i="6"/>
  <c r="Z2046" i="6"/>
  <c r="Z2047" i="6"/>
  <c r="Z2048" i="6"/>
  <c r="Z2049" i="6"/>
  <c r="Z2050" i="6"/>
  <c r="Z2051" i="6"/>
  <c r="Z2052" i="6"/>
  <c r="Z2053" i="6"/>
  <c r="Z2054" i="6"/>
  <c r="Z2055" i="6"/>
  <c r="Z2056" i="6"/>
  <c r="Z2057" i="6"/>
  <c r="Z2058" i="6"/>
  <c r="Z2059" i="6"/>
  <c r="Z2060" i="6"/>
  <c r="Z2061" i="6"/>
  <c r="Z2062" i="6"/>
  <c r="Z2063" i="6"/>
  <c r="Z2064" i="6"/>
  <c r="Z2065" i="6"/>
  <c r="Z2066" i="6"/>
  <c r="Z2067" i="6"/>
  <c r="Z2068" i="6"/>
  <c r="Z2069" i="6"/>
  <c r="Z2070" i="6"/>
  <c r="Z2071" i="6"/>
  <c r="Z2072" i="6"/>
  <c r="Z2073" i="6"/>
  <c r="Z2074" i="6"/>
  <c r="Z2075" i="6"/>
  <c r="Z2076" i="6"/>
  <c r="Z2077" i="6"/>
  <c r="Z2078" i="6"/>
  <c r="Z2079" i="6"/>
  <c r="Z2080" i="6"/>
  <c r="Z2081" i="6"/>
  <c r="Z2082" i="6"/>
  <c r="Z2083" i="6"/>
  <c r="Z2084" i="6"/>
  <c r="Z2085" i="6"/>
  <c r="Z2086" i="6"/>
  <c r="Z2087" i="6"/>
  <c r="Z2088" i="6"/>
  <c r="Z2089" i="6"/>
  <c r="Z2090" i="6"/>
  <c r="Z2091" i="6"/>
  <c r="Z2092" i="6"/>
  <c r="Z2093" i="6"/>
  <c r="Z2094" i="6"/>
  <c r="Z2095" i="6"/>
  <c r="Z2096" i="6"/>
  <c r="Z2097" i="6"/>
  <c r="Z2098" i="6"/>
  <c r="Z2099" i="6"/>
  <c r="Z2100" i="6"/>
  <c r="Z2101" i="6"/>
  <c r="Z2102" i="6"/>
  <c r="Z2103" i="6"/>
  <c r="Z2104" i="6"/>
  <c r="Z2105" i="6"/>
  <c r="Z2106" i="6"/>
  <c r="Z2107" i="6"/>
  <c r="Z2108" i="6"/>
  <c r="Z2109" i="6"/>
  <c r="Z2110" i="6"/>
  <c r="Z2111" i="6"/>
  <c r="Z2112" i="6"/>
  <c r="Z2113" i="6"/>
  <c r="Z2114" i="6"/>
  <c r="Z2115" i="6"/>
  <c r="Z2116" i="6"/>
  <c r="Z2117" i="6"/>
  <c r="Z2118" i="6"/>
  <c r="Z2119" i="6"/>
  <c r="Z2120" i="6"/>
  <c r="Z2121" i="6"/>
  <c r="Z2122" i="6"/>
  <c r="Z2123" i="6"/>
  <c r="Z2124" i="6"/>
  <c r="Z2125" i="6"/>
  <c r="Z2126" i="6"/>
  <c r="Z2127" i="6"/>
  <c r="Z2128" i="6"/>
  <c r="Z2129" i="6"/>
  <c r="Z2130" i="6"/>
  <c r="Z2131" i="6"/>
  <c r="Z2132" i="6"/>
  <c r="Z2133" i="6"/>
  <c r="Z2134" i="6"/>
  <c r="Z2135" i="6"/>
  <c r="Z2136" i="6"/>
  <c r="Z2137" i="6"/>
  <c r="Z2138" i="6"/>
  <c r="Z2139" i="6"/>
  <c r="Z2140" i="6"/>
  <c r="Z2141" i="6"/>
  <c r="Z2142" i="6"/>
  <c r="Z2143" i="6"/>
  <c r="Z2144" i="6"/>
  <c r="Z2145" i="6"/>
  <c r="Z2146" i="6"/>
  <c r="Z2147" i="6"/>
  <c r="Z2148" i="6"/>
  <c r="Z2149" i="6"/>
  <c r="Z2150" i="6"/>
  <c r="Z2151" i="6"/>
  <c r="Z2152" i="6"/>
  <c r="Z2153" i="6"/>
  <c r="Z2154" i="6"/>
  <c r="Z2155" i="6"/>
  <c r="Z2156" i="6"/>
  <c r="Z2157" i="6"/>
  <c r="Z2158" i="6"/>
  <c r="Z2159" i="6"/>
  <c r="Z2160" i="6"/>
  <c r="Z2161" i="6"/>
  <c r="Z2162" i="6"/>
  <c r="Z2163" i="6"/>
  <c r="Z2164" i="6"/>
  <c r="Z2165" i="6"/>
  <c r="Z2166" i="6"/>
  <c r="Z2167" i="6"/>
  <c r="Z2168" i="6"/>
  <c r="Z2169" i="6"/>
  <c r="Z2170" i="6"/>
  <c r="Z2171" i="6"/>
  <c r="Z2172" i="6"/>
  <c r="Z2173" i="6"/>
  <c r="Z2174" i="6"/>
  <c r="Z2175" i="6"/>
  <c r="Z2176" i="6"/>
  <c r="Z2177" i="6"/>
  <c r="Z2178" i="6"/>
  <c r="Z2179" i="6"/>
  <c r="Z2180" i="6"/>
  <c r="Z2181" i="6"/>
  <c r="Z2182" i="6"/>
  <c r="Z2183" i="6"/>
  <c r="Z2184" i="6"/>
  <c r="Z2185" i="6"/>
  <c r="Z2186" i="6"/>
  <c r="Z2187" i="6"/>
  <c r="Z2188" i="6"/>
  <c r="Z2189" i="6"/>
  <c r="Z2190" i="6"/>
  <c r="Z2191" i="6"/>
  <c r="Z2192" i="6"/>
  <c r="Z2193" i="6"/>
  <c r="Z2194" i="6"/>
  <c r="Z2195" i="6"/>
  <c r="Z2196" i="6"/>
  <c r="Z2197" i="6"/>
  <c r="Z2198" i="6"/>
  <c r="Z2199" i="6"/>
  <c r="Z2200" i="6"/>
  <c r="Z2201" i="6"/>
  <c r="Z2202" i="6"/>
  <c r="Z2203" i="6"/>
  <c r="Z2204" i="6"/>
  <c r="Z2205" i="6"/>
  <c r="Z2206" i="6"/>
  <c r="Z2207" i="6"/>
  <c r="Z2208" i="6"/>
  <c r="Z2209" i="6"/>
  <c r="Z2210" i="6"/>
  <c r="Z2211" i="6"/>
  <c r="Z2212" i="6"/>
  <c r="Z2213" i="6"/>
  <c r="Z2214" i="6"/>
  <c r="Z2215" i="6"/>
  <c r="Z2216" i="6"/>
  <c r="Z2217" i="6"/>
  <c r="Z2218" i="6"/>
  <c r="Z2219" i="6"/>
  <c r="Z2220" i="6"/>
  <c r="Z2221" i="6"/>
  <c r="Z2222" i="6"/>
  <c r="Z2223" i="6"/>
  <c r="Z2224" i="6"/>
  <c r="Z2225" i="6"/>
  <c r="Z2226" i="6"/>
  <c r="Z2227" i="6"/>
  <c r="Z2228" i="6"/>
  <c r="Z2229" i="6"/>
  <c r="Z2230" i="6"/>
  <c r="Z2231" i="6"/>
  <c r="Z2232" i="6"/>
  <c r="Z2233" i="6"/>
  <c r="Z2234" i="6"/>
  <c r="Z2235" i="6"/>
  <c r="Z2236" i="6"/>
  <c r="Z2237" i="6"/>
  <c r="Z2238" i="6"/>
  <c r="Z2239" i="6"/>
  <c r="Z2240" i="6"/>
  <c r="Z2241" i="6"/>
  <c r="Z2242" i="6"/>
  <c r="Z2243" i="6"/>
  <c r="Z2244" i="6"/>
  <c r="Z2245" i="6"/>
  <c r="Z2246" i="6"/>
  <c r="Z2247" i="6"/>
  <c r="Z2248" i="6"/>
  <c r="Z2249" i="6"/>
  <c r="Z2250" i="6"/>
  <c r="Z2251" i="6"/>
  <c r="Z2252" i="6"/>
  <c r="Z2253" i="6"/>
  <c r="Z2254" i="6"/>
  <c r="Z2255" i="6"/>
  <c r="Z2256" i="6"/>
  <c r="Z2257" i="6"/>
  <c r="Z2258" i="6"/>
  <c r="Z2259" i="6"/>
  <c r="Z2260" i="6"/>
  <c r="Z2261" i="6"/>
  <c r="Z2262" i="6"/>
  <c r="Z2263" i="6"/>
  <c r="Z2264" i="6"/>
  <c r="Z2265" i="6"/>
  <c r="Z2266" i="6"/>
  <c r="Z2267" i="6"/>
  <c r="Z2268" i="6"/>
  <c r="Z2269" i="6"/>
  <c r="Z2270" i="6"/>
  <c r="Z2271" i="6"/>
  <c r="Z2272" i="6"/>
  <c r="Z2273" i="6"/>
  <c r="Z2274" i="6"/>
  <c r="Z2275" i="6"/>
  <c r="Z2276" i="6"/>
  <c r="Z2277" i="6"/>
  <c r="Z2278" i="6"/>
  <c r="Z2279" i="6"/>
  <c r="Z2280" i="6"/>
  <c r="Z2281" i="6"/>
  <c r="Z2282" i="6"/>
  <c r="Z2283" i="6"/>
  <c r="Z2284" i="6"/>
  <c r="Z2285" i="6"/>
  <c r="Z2286" i="6"/>
  <c r="Z2287" i="6"/>
  <c r="Z2288" i="6"/>
  <c r="Z2289" i="6"/>
  <c r="Z2290" i="6"/>
  <c r="Z2291" i="6"/>
  <c r="Z2292" i="6"/>
  <c r="Z2293" i="6"/>
  <c r="Z2294" i="6"/>
  <c r="Z2295" i="6"/>
  <c r="Z2296" i="6"/>
  <c r="Z2297" i="6"/>
  <c r="Z2298" i="6"/>
  <c r="Z2299" i="6"/>
  <c r="Z2300" i="6"/>
  <c r="Z2301" i="6"/>
  <c r="Z2302" i="6"/>
  <c r="Z2303" i="6"/>
  <c r="Z2304" i="6"/>
  <c r="Z2305" i="6"/>
  <c r="Z2306" i="6"/>
  <c r="Z2307" i="6"/>
  <c r="Z2308" i="6"/>
  <c r="Z2309" i="6"/>
  <c r="Z2310" i="6"/>
  <c r="Z2311" i="6"/>
  <c r="Z2312" i="6"/>
  <c r="Z2313" i="6"/>
  <c r="Z2314" i="6"/>
  <c r="Z2315" i="6"/>
  <c r="Z2316" i="6"/>
  <c r="Z2317" i="6"/>
  <c r="Z2318" i="6"/>
  <c r="Z2319" i="6"/>
  <c r="Z2320" i="6"/>
  <c r="Z2321" i="6"/>
  <c r="Z2322" i="6"/>
  <c r="Z2323" i="6"/>
  <c r="Z2324" i="6"/>
  <c r="Z2325" i="6"/>
  <c r="Z2326" i="6"/>
  <c r="Z2327" i="6"/>
  <c r="Z2328" i="6"/>
  <c r="Z2329" i="6"/>
  <c r="Z2330" i="6"/>
  <c r="Z2331" i="6"/>
  <c r="Z2332" i="6"/>
  <c r="Z2333" i="6"/>
  <c r="Z2334" i="6"/>
  <c r="Z2335" i="6"/>
  <c r="Z2336" i="6"/>
  <c r="Z2337" i="6"/>
  <c r="Z2338" i="6"/>
  <c r="Z2339" i="6"/>
  <c r="Z2340" i="6"/>
  <c r="Z2341" i="6"/>
  <c r="Z2342" i="6"/>
  <c r="Z2343" i="6"/>
  <c r="Z2344" i="6"/>
  <c r="Z2345" i="6"/>
  <c r="Z2346" i="6"/>
  <c r="Z2347" i="6"/>
  <c r="Z2348" i="6"/>
  <c r="Z2349" i="6"/>
  <c r="Z2350" i="6"/>
  <c r="Z2351" i="6"/>
  <c r="Z2352" i="6"/>
  <c r="Z2353" i="6"/>
  <c r="Z2354" i="6"/>
  <c r="Z2355" i="6"/>
  <c r="Z2356" i="6"/>
  <c r="Z2357" i="6"/>
  <c r="Z2358" i="6"/>
  <c r="Z2359" i="6"/>
  <c r="Z2360" i="6"/>
  <c r="Z2361" i="6"/>
  <c r="Z2362" i="6"/>
  <c r="Z2363" i="6"/>
  <c r="Z2364" i="6"/>
  <c r="Z2365" i="6"/>
  <c r="Z2366" i="6"/>
  <c r="Z2367" i="6"/>
  <c r="Z2368" i="6"/>
  <c r="Z2369" i="6"/>
  <c r="Z2370" i="6"/>
  <c r="Z2371" i="6"/>
  <c r="Z2372" i="6"/>
  <c r="Z2373" i="6"/>
  <c r="Z2374" i="6"/>
  <c r="Z2375" i="6"/>
  <c r="Z2376" i="6"/>
  <c r="Z2377" i="6"/>
  <c r="Z2378" i="6"/>
  <c r="Z2379" i="6"/>
  <c r="Z2380" i="6"/>
  <c r="Z2381" i="6"/>
  <c r="Z2382" i="6"/>
  <c r="Z2383" i="6"/>
  <c r="Z2384" i="6"/>
  <c r="Z2385" i="6"/>
  <c r="Z2386" i="6"/>
  <c r="Z2387" i="6"/>
  <c r="Z2388" i="6"/>
  <c r="Z2389" i="6"/>
  <c r="Z2390" i="6"/>
  <c r="Z2391" i="6"/>
  <c r="Z2392" i="6"/>
  <c r="Z2393" i="6"/>
  <c r="Z2394" i="6"/>
  <c r="Z2395" i="6"/>
  <c r="Z2396" i="6"/>
  <c r="Z2397" i="6"/>
  <c r="Z2398" i="6"/>
  <c r="Z2399" i="6"/>
  <c r="Z2400" i="6"/>
  <c r="Z2401" i="6"/>
  <c r="Z2402" i="6"/>
  <c r="Z2403" i="6"/>
  <c r="Z2404" i="6"/>
  <c r="Z2405" i="6"/>
  <c r="Z2406" i="6"/>
  <c r="Z2407" i="6"/>
  <c r="Z2408" i="6"/>
  <c r="Z2409" i="6"/>
  <c r="Z2410" i="6"/>
  <c r="Z2411" i="6"/>
  <c r="Z2412" i="6"/>
  <c r="Z2413" i="6"/>
  <c r="Z2414" i="6"/>
  <c r="Z2415" i="6"/>
  <c r="Z2416" i="6"/>
  <c r="Z2417" i="6"/>
  <c r="Z2418" i="6"/>
  <c r="Z2419" i="6"/>
  <c r="Z2420" i="6"/>
  <c r="Z2421" i="6"/>
  <c r="Z2422" i="6"/>
  <c r="Z2423" i="6"/>
  <c r="Z2424" i="6"/>
  <c r="Z2425" i="6"/>
  <c r="Z2426" i="6"/>
  <c r="Z2427" i="6"/>
  <c r="Z2428" i="6"/>
  <c r="Z2429" i="6"/>
  <c r="Z2430" i="6"/>
  <c r="Z2431" i="6"/>
  <c r="Z2432" i="6"/>
  <c r="Z2433" i="6"/>
  <c r="Z2434" i="6"/>
  <c r="Z2435" i="6"/>
  <c r="Z2436" i="6"/>
  <c r="Z2437" i="6"/>
  <c r="Z2438" i="6"/>
  <c r="Z2439" i="6"/>
  <c r="Z2440" i="6"/>
  <c r="Z2441" i="6"/>
  <c r="Z2442" i="6"/>
  <c r="Z2443" i="6"/>
  <c r="Z2444" i="6"/>
  <c r="Z2445" i="6"/>
  <c r="Z2446" i="6"/>
  <c r="Z2447" i="6"/>
  <c r="Z2448" i="6"/>
  <c r="Z2449" i="6"/>
  <c r="Z2450" i="6"/>
  <c r="Z2451" i="6"/>
  <c r="Z2452" i="6"/>
  <c r="Z2453" i="6"/>
  <c r="Z2454" i="6"/>
  <c r="Z2455" i="6"/>
  <c r="Z2456" i="6"/>
  <c r="Z2457" i="6"/>
  <c r="Z2458" i="6"/>
  <c r="Z2459" i="6"/>
  <c r="Z2460" i="6"/>
  <c r="Z2461" i="6"/>
  <c r="Z2462" i="6"/>
  <c r="Z2463" i="6"/>
  <c r="Z2464" i="6"/>
  <c r="Z2465" i="6"/>
  <c r="Z2466" i="6"/>
  <c r="Z2467" i="6"/>
  <c r="Z2468" i="6"/>
  <c r="Z2469" i="6"/>
  <c r="Z2470" i="6"/>
  <c r="Z2471" i="6"/>
  <c r="Z2472" i="6"/>
  <c r="Z2473" i="6"/>
  <c r="Z2474" i="6"/>
  <c r="Z2475" i="6"/>
  <c r="Z2476" i="6"/>
  <c r="Z2477" i="6"/>
  <c r="Z2478" i="6"/>
  <c r="Z2479" i="6"/>
  <c r="Z2480" i="6"/>
  <c r="Z2481" i="6"/>
  <c r="Z2482" i="6"/>
  <c r="Z2483" i="6"/>
  <c r="Z2484" i="6"/>
  <c r="Z2485" i="6"/>
  <c r="Z2486" i="6"/>
  <c r="Z2487" i="6"/>
  <c r="Z2488" i="6"/>
  <c r="Z2489" i="6"/>
  <c r="Z2490" i="6"/>
  <c r="Z2491" i="6"/>
  <c r="Z2492" i="6"/>
  <c r="Z2493" i="6"/>
  <c r="Z2494" i="6"/>
  <c r="Z2495" i="6"/>
  <c r="Z2496" i="6"/>
  <c r="Z2497" i="6"/>
  <c r="Z2498" i="6"/>
  <c r="Z2499" i="6"/>
  <c r="Z2500" i="6"/>
  <c r="Z2501" i="6"/>
  <c r="Z2502" i="6"/>
  <c r="Z2503" i="6"/>
  <c r="Z2504" i="6"/>
  <c r="Z2505" i="6"/>
  <c r="Z2506" i="6"/>
  <c r="Z2507" i="6"/>
  <c r="Z2508" i="6"/>
  <c r="Z2509" i="6"/>
  <c r="Z2510" i="6"/>
  <c r="Z2511" i="6"/>
  <c r="Z2512" i="6"/>
  <c r="Z2513" i="6"/>
  <c r="Z2514" i="6"/>
  <c r="Z2515" i="6"/>
  <c r="Z2516" i="6"/>
  <c r="Z2517" i="6"/>
  <c r="Z2518" i="6"/>
  <c r="Z2519" i="6"/>
  <c r="Z2520" i="6"/>
  <c r="Z2521" i="6"/>
  <c r="Z2522" i="6"/>
  <c r="Z2523" i="6"/>
  <c r="Z2524" i="6"/>
  <c r="Z2525" i="6"/>
  <c r="Z2526" i="6"/>
  <c r="Z2527" i="6"/>
  <c r="Z2528" i="6"/>
  <c r="Z2529" i="6"/>
  <c r="Z2530" i="6"/>
  <c r="Z2531" i="6"/>
  <c r="Z2532" i="6"/>
  <c r="Z2533" i="6"/>
  <c r="Z2534" i="6"/>
  <c r="Z2535" i="6"/>
  <c r="Z2536" i="6"/>
  <c r="Z2537" i="6"/>
  <c r="Z2538" i="6"/>
  <c r="Z2539" i="6"/>
  <c r="Z2540" i="6"/>
  <c r="Z2541" i="6"/>
  <c r="Z2542" i="6"/>
  <c r="Z2543" i="6"/>
  <c r="Z2544" i="6"/>
  <c r="Z2545" i="6"/>
  <c r="Z2546" i="6"/>
  <c r="Z2547" i="6"/>
  <c r="Z2548" i="6"/>
  <c r="Z2549" i="6"/>
  <c r="Z2550" i="6"/>
  <c r="Z2551" i="6"/>
  <c r="Z2552" i="6"/>
  <c r="Z2553" i="6"/>
  <c r="Z2554" i="6"/>
  <c r="Z2555" i="6"/>
  <c r="Z2556" i="6"/>
  <c r="Z2557" i="6"/>
  <c r="Z2558" i="6"/>
  <c r="Z2559" i="6"/>
  <c r="Z2560" i="6"/>
  <c r="Z2561" i="6"/>
  <c r="Z2562" i="6"/>
  <c r="Z2563" i="6"/>
  <c r="Z2564" i="6"/>
  <c r="Z2565" i="6"/>
  <c r="Z2566" i="6"/>
  <c r="Z2567" i="6"/>
  <c r="Z2568" i="6"/>
  <c r="Z2569" i="6"/>
  <c r="Z2570" i="6"/>
  <c r="Z2571" i="6"/>
  <c r="Z2572" i="6"/>
  <c r="Z2573" i="6"/>
  <c r="Z2574" i="6"/>
  <c r="Z2575" i="6"/>
  <c r="Z2576" i="6"/>
  <c r="Z2577" i="6"/>
  <c r="Z2578" i="6"/>
  <c r="Z2579" i="6"/>
  <c r="Z2580" i="6"/>
  <c r="Z2581" i="6"/>
  <c r="Z2582" i="6"/>
  <c r="Z2583" i="6"/>
  <c r="Z2584" i="6"/>
  <c r="Z2585" i="6"/>
  <c r="Z2586" i="6"/>
  <c r="Z2587" i="6"/>
  <c r="Z2588" i="6"/>
  <c r="Z2589" i="6"/>
  <c r="Z2590" i="6"/>
  <c r="Z2591" i="6"/>
  <c r="Z2592" i="6"/>
  <c r="Z2593" i="6"/>
  <c r="Z2594" i="6"/>
  <c r="Z2595" i="6"/>
  <c r="Z2596" i="6"/>
  <c r="Z2597" i="6"/>
  <c r="Z2598" i="6"/>
  <c r="Z2599" i="6"/>
  <c r="Z2600" i="6"/>
  <c r="Z2601" i="6"/>
  <c r="Z2602" i="6"/>
  <c r="Z2603" i="6"/>
  <c r="Z2604" i="6"/>
  <c r="Z2605" i="6"/>
  <c r="Z2606" i="6"/>
  <c r="Z2607" i="6"/>
  <c r="Z2608" i="6"/>
  <c r="Z2609" i="6"/>
  <c r="Z2610" i="6"/>
  <c r="Z2611" i="6"/>
  <c r="Z2612" i="6"/>
  <c r="Z2613" i="6"/>
  <c r="Z2614" i="6"/>
  <c r="Z2615" i="6"/>
  <c r="Z2616" i="6"/>
  <c r="Z2617" i="6"/>
  <c r="Z2618" i="6"/>
  <c r="Z2619" i="6"/>
  <c r="Z2620" i="6"/>
  <c r="Z2621" i="6"/>
  <c r="Z2622" i="6"/>
  <c r="Z2623" i="6"/>
  <c r="Z2624" i="6"/>
  <c r="Z2625" i="6"/>
  <c r="Z2626" i="6"/>
  <c r="Z2627" i="6"/>
  <c r="Z2628" i="6"/>
  <c r="Z2629" i="6"/>
  <c r="Z2630" i="6"/>
  <c r="Z2631" i="6"/>
  <c r="Z2632" i="6"/>
  <c r="Z2633" i="6"/>
  <c r="Z2634" i="6"/>
  <c r="Z2635" i="6"/>
  <c r="Z2636" i="6"/>
  <c r="Z2637" i="6"/>
  <c r="Z2638" i="6"/>
  <c r="Z2639" i="6"/>
  <c r="Z2640" i="6"/>
  <c r="Z2641" i="6"/>
  <c r="Z2642" i="6"/>
  <c r="Z2643" i="6"/>
  <c r="Z2644" i="6"/>
  <c r="Z2645" i="6"/>
  <c r="Z2646" i="6"/>
  <c r="Z2647" i="6"/>
  <c r="Z2648" i="6"/>
  <c r="Z2649" i="6"/>
  <c r="Z2650" i="6"/>
  <c r="Z2651" i="6"/>
  <c r="Z2652" i="6"/>
  <c r="Z2653" i="6"/>
  <c r="Z2654" i="6"/>
  <c r="Z2655" i="6"/>
  <c r="Z2656" i="6"/>
  <c r="Z2657" i="6"/>
  <c r="Z2658" i="6"/>
  <c r="Z2659" i="6"/>
  <c r="Z2660" i="6"/>
  <c r="Z2661" i="6"/>
  <c r="Z2662" i="6"/>
  <c r="Z2663" i="6"/>
  <c r="Z2664" i="6"/>
  <c r="Z2665" i="6"/>
  <c r="Z2666" i="6"/>
  <c r="Z2667" i="6"/>
  <c r="Z2668" i="6"/>
  <c r="Z2669" i="6"/>
  <c r="Z2670" i="6"/>
  <c r="Z2671" i="6"/>
  <c r="Z2672" i="6"/>
  <c r="Z2673" i="6"/>
  <c r="Z2674" i="6"/>
  <c r="Z2675" i="6"/>
  <c r="Z2676" i="6"/>
  <c r="Z2677" i="6"/>
  <c r="Z2678" i="6"/>
  <c r="Z2679" i="6"/>
  <c r="Z2680" i="6"/>
  <c r="Z2681" i="6"/>
  <c r="Z2682" i="6"/>
  <c r="Z2683" i="6"/>
  <c r="Z2684" i="6"/>
  <c r="Z2685" i="6"/>
  <c r="Z2686" i="6"/>
  <c r="Z2687" i="6"/>
  <c r="Z2688" i="6"/>
  <c r="Z2689" i="6"/>
  <c r="Z2690" i="6"/>
  <c r="Z2691" i="6"/>
  <c r="Z2692" i="6"/>
  <c r="Z2693" i="6"/>
  <c r="Z2694" i="6"/>
  <c r="Z2695" i="6"/>
  <c r="Z2696" i="6"/>
  <c r="Z2697" i="6"/>
  <c r="Z2698" i="6"/>
  <c r="Z2699" i="6"/>
  <c r="Z2700" i="6"/>
  <c r="Z2701" i="6"/>
  <c r="Z2702" i="6"/>
  <c r="Z2703" i="6"/>
  <c r="Z2704" i="6"/>
  <c r="Z2705" i="6"/>
  <c r="Z2706" i="6"/>
  <c r="Z2707" i="6"/>
  <c r="Z2708" i="6"/>
  <c r="Z2709" i="6"/>
  <c r="Z2710" i="6"/>
  <c r="Z2711" i="6"/>
  <c r="Z2712" i="6"/>
  <c r="Z2713" i="6"/>
  <c r="Z2714" i="6"/>
  <c r="Z2715" i="6"/>
  <c r="Z2716" i="6"/>
  <c r="Z2717" i="6"/>
  <c r="Z2718" i="6"/>
  <c r="Z2719" i="6"/>
  <c r="Z2720" i="6"/>
  <c r="Z2721" i="6"/>
  <c r="Z2722" i="6"/>
  <c r="Z2723" i="6"/>
  <c r="Z2724" i="6"/>
  <c r="Z2725" i="6"/>
  <c r="Z2726" i="6"/>
  <c r="Z2727" i="6"/>
  <c r="Z2728" i="6"/>
  <c r="Z2729" i="6"/>
  <c r="Z2730" i="6"/>
  <c r="Z2731" i="6"/>
  <c r="Z2732" i="6"/>
  <c r="Z2733" i="6"/>
  <c r="Z2734" i="6"/>
  <c r="Z2735" i="6"/>
  <c r="Z2736" i="6"/>
  <c r="Z2737" i="6"/>
  <c r="Z2738" i="6"/>
  <c r="Z2739" i="6"/>
  <c r="Z2740" i="6"/>
  <c r="Z2741" i="6"/>
  <c r="Z2742" i="6"/>
  <c r="Z2743" i="6"/>
  <c r="Z2744" i="6"/>
  <c r="Z2745" i="6"/>
  <c r="Z2746" i="6"/>
  <c r="Z2747" i="6"/>
  <c r="Z2748" i="6"/>
  <c r="Z2749" i="6"/>
  <c r="Z2750" i="6"/>
  <c r="Z2751" i="6"/>
  <c r="Z2752" i="6"/>
  <c r="Z2753" i="6"/>
  <c r="Z2754" i="6"/>
  <c r="Z2755" i="6"/>
  <c r="Z2756" i="6"/>
  <c r="Z2757" i="6"/>
  <c r="Z2758" i="6"/>
  <c r="Z2759" i="6"/>
  <c r="Z2760" i="6"/>
  <c r="Z2761" i="6"/>
  <c r="Z2762" i="6"/>
  <c r="Z2763" i="6"/>
  <c r="Z2764" i="6"/>
  <c r="Z2765" i="6"/>
  <c r="Z2766" i="6"/>
  <c r="Z2767" i="6"/>
  <c r="Z2768" i="6"/>
  <c r="Z2769" i="6"/>
  <c r="Z2770" i="6"/>
  <c r="Z2771" i="6"/>
  <c r="Z2772" i="6"/>
  <c r="Z2773" i="6"/>
  <c r="Z2774" i="6"/>
  <c r="Z2775" i="6"/>
  <c r="Z2776" i="6"/>
  <c r="Z2777" i="6"/>
  <c r="Z2778" i="6"/>
  <c r="Z2779" i="6"/>
  <c r="Z2780" i="6"/>
  <c r="Z2781" i="6"/>
  <c r="Z2782" i="6"/>
  <c r="Z2783" i="6"/>
  <c r="Z2784" i="6"/>
  <c r="Z2785" i="6"/>
  <c r="Z2786" i="6"/>
  <c r="Z2787" i="6"/>
  <c r="Z2788" i="6"/>
  <c r="Z2789" i="6"/>
  <c r="Z2790" i="6"/>
  <c r="Z2791" i="6"/>
  <c r="Z2792" i="6"/>
  <c r="Z2793" i="6"/>
  <c r="Z2794" i="6"/>
  <c r="Z2795" i="6"/>
  <c r="Z2796" i="6"/>
  <c r="Z2797" i="6"/>
  <c r="Z2798" i="6"/>
  <c r="Z2799" i="6"/>
  <c r="Z2800" i="6"/>
  <c r="Z2801" i="6"/>
  <c r="Z2802" i="6"/>
  <c r="Z2803" i="6"/>
  <c r="Z2804" i="6"/>
  <c r="Z2805" i="6"/>
  <c r="Z2806" i="6"/>
  <c r="Z2807" i="6"/>
  <c r="Z2808" i="6"/>
  <c r="Z2809" i="6"/>
  <c r="Z2810" i="6"/>
  <c r="Z2811" i="6"/>
  <c r="Z2812" i="6"/>
  <c r="Z2813" i="6"/>
  <c r="Z2814" i="6"/>
  <c r="Z2815" i="6"/>
  <c r="Z2816" i="6"/>
  <c r="Z2817" i="6"/>
  <c r="Z2818" i="6"/>
  <c r="Z2819" i="6"/>
  <c r="Z2820" i="6"/>
  <c r="Z2821" i="6"/>
  <c r="Z2822" i="6"/>
  <c r="Z2823" i="6"/>
  <c r="Z2824" i="6"/>
  <c r="Z2825" i="6"/>
  <c r="Z2826" i="6"/>
  <c r="Z2827" i="6"/>
  <c r="Z2828" i="6"/>
  <c r="Z2829" i="6"/>
  <c r="Z2830" i="6"/>
  <c r="Z2831" i="6"/>
  <c r="Z2832" i="6"/>
  <c r="Z2833" i="6"/>
  <c r="Z2834" i="6"/>
  <c r="Z2835" i="6"/>
  <c r="Z2836" i="6"/>
  <c r="Z2837" i="6"/>
  <c r="Z2838" i="6"/>
  <c r="Z2839" i="6"/>
  <c r="Z2840" i="6"/>
  <c r="Z2841" i="6"/>
  <c r="Z2842" i="6"/>
  <c r="Z2843" i="6"/>
  <c r="Z2844" i="6"/>
  <c r="Z2845" i="6"/>
  <c r="Z2846" i="6"/>
  <c r="Z2847" i="6"/>
  <c r="Z2848" i="6"/>
  <c r="Z2849" i="6"/>
  <c r="Z2850" i="6"/>
  <c r="Z2851" i="6"/>
  <c r="Z2852" i="6"/>
  <c r="Z2853" i="6"/>
  <c r="Z2854" i="6"/>
  <c r="Z2855" i="6"/>
  <c r="Z2856" i="6"/>
  <c r="Z2857" i="6"/>
  <c r="Z2858" i="6"/>
  <c r="Z2859" i="6"/>
  <c r="Z2860" i="6"/>
  <c r="Z2861" i="6"/>
  <c r="Z2862" i="6"/>
  <c r="Z2863" i="6"/>
  <c r="Z2864" i="6"/>
  <c r="Z2865" i="6"/>
  <c r="Z2866" i="6"/>
  <c r="Z2867" i="6"/>
  <c r="Z2868" i="6"/>
  <c r="Z2869" i="6"/>
  <c r="Z2870" i="6"/>
  <c r="Z2871" i="6"/>
  <c r="Z2872" i="6"/>
  <c r="Z2873" i="6"/>
  <c r="Z2874" i="6"/>
  <c r="Z2875" i="6"/>
  <c r="Z2876" i="6"/>
  <c r="Z2877" i="6"/>
  <c r="Z2878" i="6"/>
  <c r="Z2879" i="6"/>
  <c r="Z2880" i="6"/>
  <c r="Z2881" i="6"/>
  <c r="Z2882" i="6"/>
  <c r="Z2883" i="6"/>
  <c r="Z2884" i="6"/>
  <c r="Z2885" i="6"/>
  <c r="Z2886" i="6"/>
  <c r="Z2887" i="6"/>
  <c r="Z2888" i="6"/>
  <c r="Z2889" i="6"/>
  <c r="Z2890" i="6"/>
  <c r="Z2891" i="6"/>
  <c r="Z2892" i="6"/>
  <c r="Z2893" i="6"/>
  <c r="Z2894" i="6"/>
  <c r="Z2895" i="6"/>
  <c r="Z2896" i="6"/>
  <c r="Z2897" i="6"/>
  <c r="Z2898" i="6"/>
  <c r="Z2899" i="6"/>
  <c r="Z2900" i="6"/>
  <c r="Z2901" i="6"/>
  <c r="Z2902" i="6"/>
  <c r="Z2903" i="6"/>
  <c r="Z2904" i="6"/>
  <c r="Z2905" i="6"/>
  <c r="Z2906" i="6"/>
  <c r="Z2907" i="6"/>
  <c r="Z2908" i="6"/>
  <c r="Z2909" i="6"/>
  <c r="Z2910" i="6"/>
  <c r="Z2911" i="6"/>
  <c r="Z2912" i="6"/>
  <c r="Z2913" i="6"/>
  <c r="Z2914" i="6"/>
  <c r="Z2915" i="6"/>
  <c r="Z2916" i="6"/>
  <c r="Z2917" i="6"/>
  <c r="Z2918" i="6"/>
  <c r="Z2919" i="6"/>
  <c r="Z2920" i="6"/>
  <c r="Z2921" i="6"/>
  <c r="Z2922" i="6"/>
  <c r="Z2923" i="6"/>
  <c r="Z2924" i="6"/>
  <c r="Z2925" i="6"/>
  <c r="Z2926" i="6"/>
  <c r="Z2927" i="6"/>
  <c r="Z2928" i="6"/>
  <c r="Z2929" i="6"/>
  <c r="Z2930" i="6"/>
  <c r="Z2931" i="6"/>
  <c r="Z2932" i="6"/>
  <c r="Z2933" i="6"/>
  <c r="Z2934" i="6"/>
  <c r="Z2935" i="6"/>
  <c r="Z2936" i="6"/>
  <c r="Z2937" i="6"/>
  <c r="Z2938" i="6"/>
  <c r="Z2939" i="6"/>
  <c r="Z2940" i="6"/>
  <c r="Z2941" i="6"/>
  <c r="Z2942" i="6"/>
  <c r="Z2943" i="6"/>
  <c r="Z2944" i="6"/>
  <c r="Z2945" i="6"/>
  <c r="Z2946" i="6"/>
  <c r="Z2947" i="6"/>
  <c r="Z2948" i="6"/>
  <c r="Z2949" i="6"/>
  <c r="Z2950" i="6"/>
  <c r="Z2951" i="6"/>
  <c r="Z2952" i="6"/>
  <c r="Z2953" i="6"/>
  <c r="Z2954" i="6"/>
  <c r="Z2955" i="6"/>
  <c r="Z2956" i="6"/>
  <c r="Z2957" i="6"/>
  <c r="Z2958" i="6"/>
  <c r="Z2959" i="6"/>
  <c r="Z2960" i="6"/>
  <c r="Z2961" i="6"/>
  <c r="Z2962" i="6"/>
  <c r="Z2963" i="6"/>
  <c r="Z2964" i="6"/>
  <c r="Z2965" i="6"/>
  <c r="Z2966" i="6"/>
  <c r="Z2967" i="6"/>
  <c r="Z2968" i="6"/>
  <c r="Z2969" i="6"/>
  <c r="Z2970" i="6"/>
  <c r="Z2971" i="6"/>
  <c r="Z2972" i="6"/>
  <c r="Z2973" i="6"/>
  <c r="Z2974" i="6"/>
  <c r="Z2975" i="6"/>
  <c r="Z2976" i="6"/>
  <c r="Z2977" i="6"/>
  <c r="Z2978" i="6"/>
  <c r="Z2979" i="6"/>
  <c r="Z2980" i="6"/>
  <c r="Z2981" i="6"/>
  <c r="Z2982" i="6"/>
  <c r="Z2983" i="6"/>
  <c r="Z2984" i="6"/>
  <c r="Z2985" i="6"/>
  <c r="Z2986" i="6"/>
  <c r="Z2987" i="6"/>
  <c r="Z2988" i="6"/>
  <c r="Z2989" i="6"/>
  <c r="Z2990" i="6"/>
  <c r="Z2991" i="6"/>
  <c r="Z2992" i="6"/>
  <c r="Z2993" i="6"/>
  <c r="Z2994" i="6"/>
  <c r="Z2995" i="6"/>
  <c r="Z2996" i="6"/>
  <c r="Z2997" i="6"/>
  <c r="Z2998" i="6"/>
  <c r="Z2999" i="6"/>
  <c r="Z3000" i="6"/>
  <c r="Z3001" i="6"/>
  <c r="Z3002" i="6"/>
  <c r="Z3003" i="6"/>
  <c r="Z3004" i="6"/>
  <c r="Z3005" i="6"/>
  <c r="Z3006" i="6"/>
  <c r="Z3007" i="6"/>
  <c r="Z3008" i="6"/>
  <c r="Z3009" i="6"/>
  <c r="Z3010" i="6"/>
  <c r="Z3011" i="6"/>
  <c r="Z3012" i="6"/>
  <c r="Z3013" i="6"/>
  <c r="Z3014" i="6"/>
  <c r="Z3015" i="6"/>
  <c r="Z3016" i="6"/>
  <c r="Z3017" i="6"/>
  <c r="Z3018" i="6"/>
  <c r="Z3019" i="6"/>
  <c r="Z3020" i="6"/>
  <c r="Z3021" i="6"/>
  <c r="Z3022" i="6"/>
  <c r="Z3023" i="6"/>
  <c r="Z3024" i="6"/>
  <c r="Z3025" i="6"/>
  <c r="Z3026" i="6"/>
  <c r="Z3027" i="6"/>
  <c r="Z3028" i="6"/>
  <c r="Z3029" i="6"/>
  <c r="Z3030" i="6"/>
  <c r="Z3031" i="6"/>
  <c r="Z3032" i="6"/>
  <c r="Z3033" i="6"/>
  <c r="Z3034" i="6"/>
  <c r="Z3035" i="6"/>
  <c r="Z3036" i="6"/>
  <c r="Z3037" i="6"/>
  <c r="Z3038" i="6"/>
  <c r="Z3039" i="6"/>
  <c r="Z3040" i="6"/>
  <c r="Z3041" i="6"/>
  <c r="Z3042" i="6"/>
  <c r="Z3043" i="6"/>
  <c r="Z3044" i="6"/>
  <c r="Z3045" i="6"/>
  <c r="Z3046" i="6"/>
  <c r="Z3047" i="6"/>
  <c r="Z3048" i="6"/>
  <c r="Z3049" i="6"/>
  <c r="Z3050" i="6"/>
  <c r="Z3051" i="6"/>
  <c r="Z3052" i="6"/>
  <c r="Z3053" i="6"/>
  <c r="Z3054" i="6"/>
  <c r="Z3055" i="6"/>
  <c r="Z3056" i="6"/>
  <c r="Z3057" i="6"/>
  <c r="Z3058" i="6"/>
  <c r="Z3059" i="6"/>
  <c r="Z3060" i="6"/>
  <c r="Z3061" i="6"/>
  <c r="Z3062" i="6"/>
  <c r="Z3063" i="6"/>
  <c r="Z3064" i="6"/>
  <c r="Z3065" i="6"/>
  <c r="Z3066" i="6"/>
  <c r="Z3067" i="6"/>
  <c r="Z3068" i="6"/>
  <c r="Z3069" i="6"/>
  <c r="Z3070" i="6"/>
  <c r="Z3071" i="6"/>
  <c r="Z3072" i="6"/>
  <c r="Z3073" i="6"/>
  <c r="Z3074" i="6"/>
  <c r="Z3075" i="6"/>
  <c r="Z3076" i="6"/>
  <c r="Z3077" i="6"/>
  <c r="Z3078" i="6"/>
  <c r="Z3079" i="6"/>
  <c r="Z3080" i="6"/>
  <c r="Z3081" i="6"/>
  <c r="Z3082" i="6"/>
  <c r="Z3083" i="6"/>
  <c r="Z3084" i="6"/>
  <c r="Z3085" i="6"/>
  <c r="Z3086" i="6"/>
  <c r="Z3087" i="6"/>
  <c r="Z3088" i="6"/>
  <c r="Z3089" i="6"/>
  <c r="Z3090" i="6"/>
  <c r="Z3091" i="6"/>
  <c r="Z3092" i="6"/>
  <c r="Z3093" i="6"/>
  <c r="Z3094" i="6"/>
  <c r="Z3095" i="6"/>
  <c r="Z3096" i="6"/>
  <c r="Z3097" i="6"/>
  <c r="Z3098" i="6"/>
  <c r="Z3099" i="6"/>
  <c r="Z3100" i="6"/>
  <c r="Z3101" i="6"/>
  <c r="Z3102" i="6"/>
  <c r="Z3103" i="6"/>
  <c r="Z3104" i="6"/>
  <c r="Z3105" i="6"/>
  <c r="Z3106" i="6"/>
  <c r="Z3107" i="6"/>
  <c r="Z3108" i="6"/>
  <c r="Z3109" i="6"/>
  <c r="Z3110" i="6"/>
  <c r="Z3111" i="6"/>
  <c r="Z3112" i="6"/>
  <c r="Z3113" i="6"/>
  <c r="Z3114" i="6"/>
  <c r="Z3115" i="6"/>
  <c r="Z3116" i="6"/>
  <c r="Z3117" i="6"/>
  <c r="Z3118" i="6"/>
  <c r="Z3119" i="6"/>
  <c r="Z3120" i="6"/>
  <c r="Z3121" i="6"/>
  <c r="Z3122" i="6"/>
  <c r="Z3123" i="6"/>
  <c r="Z3124" i="6"/>
  <c r="Z3125" i="6"/>
  <c r="Z3126" i="6"/>
  <c r="Z3127" i="6"/>
  <c r="Z3128" i="6"/>
  <c r="Z3129" i="6"/>
  <c r="Z3130" i="6"/>
  <c r="Z3131" i="6"/>
  <c r="Z3132" i="6"/>
  <c r="Z3133" i="6"/>
  <c r="Z3134" i="6"/>
  <c r="Z3135" i="6"/>
  <c r="Z3136" i="6"/>
  <c r="Z3137" i="6"/>
  <c r="Z3138" i="6"/>
  <c r="Z3139" i="6"/>
  <c r="Z3140" i="6"/>
  <c r="Z3141" i="6"/>
  <c r="Z3142" i="6"/>
  <c r="Z3143" i="6"/>
  <c r="Z3144" i="6"/>
  <c r="Z3145" i="6"/>
  <c r="Z3146" i="6"/>
  <c r="Z3147" i="6"/>
  <c r="Z3148" i="6"/>
  <c r="Z3149" i="6"/>
  <c r="Z3150" i="6"/>
  <c r="Z3151" i="6"/>
  <c r="Z3152" i="6"/>
  <c r="Z3153" i="6"/>
  <c r="Z3154" i="6"/>
  <c r="Z3155" i="6"/>
  <c r="Z3156" i="6"/>
  <c r="Z3157" i="6"/>
  <c r="Z3158" i="6"/>
  <c r="Z3159" i="6"/>
  <c r="Z3160" i="6"/>
  <c r="Z3161" i="6"/>
  <c r="Z3162" i="6"/>
  <c r="Z3163" i="6"/>
  <c r="Z3164" i="6"/>
  <c r="Z3165" i="6"/>
  <c r="Z3166" i="6"/>
  <c r="Z3167" i="6"/>
  <c r="Z3168" i="6"/>
  <c r="Z3169" i="6"/>
  <c r="Z3170" i="6"/>
  <c r="Z3171" i="6"/>
  <c r="Z3172" i="6"/>
  <c r="Z3173" i="6"/>
  <c r="Z3174" i="6"/>
  <c r="Z3175" i="6"/>
  <c r="Z3176" i="6"/>
  <c r="Z3177" i="6"/>
  <c r="Z3178" i="6"/>
  <c r="Z3179" i="6"/>
  <c r="Z3180" i="6"/>
  <c r="Z3181" i="6"/>
  <c r="Z3182" i="6"/>
  <c r="Z3183" i="6"/>
  <c r="Z3184" i="6"/>
  <c r="Z3185" i="6"/>
  <c r="Z3186" i="6"/>
  <c r="Z3187" i="6"/>
  <c r="Z3188" i="6"/>
  <c r="Z3189" i="6"/>
  <c r="Z3190" i="6"/>
  <c r="Z3191" i="6"/>
  <c r="Z3192" i="6"/>
  <c r="Z3193" i="6"/>
  <c r="Z3194" i="6"/>
  <c r="Z3195" i="6"/>
  <c r="Z3196" i="6"/>
  <c r="Z3197" i="6"/>
  <c r="Z3198" i="6"/>
  <c r="Z3199" i="6"/>
  <c r="Z3200" i="6"/>
  <c r="Z3201" i="6"/>
  <c r="Z3202" i="6"/>
  <c r="Z3203" i="6"/>
  <c r="Z3204" i="6"/>
  <c r="Z3205" i="6"/>
  <c r="Z3206" i="6"/>
  <c r="Z3207" i="6"/>
  <c r="Z3208" i="6"/>
  <c r="Z3209" i="6"/>
  <c r="Z3210" i="6"/>
  <c r="Z3211" i="6"/>
  <c r="Z3212" i="6"/>
  <c r="Z3213" i="6"/>
  <c r="Z3214" i="6"/>
  <c r="Z3215" i="6"/>
  <c r="Z3216" i="6"/>
  <c r="Z3217" i="6"/>
  <c r="Z3218" i="6"/>
  <c r="Z3219" i="6"/>
  <c r="Z3220" i="6"/>
  <c r="Z3221" i="6"/>
  <c r="Z3222" i="6"/>
  <c r="Z3223" i="6"/>
  <c r="Z3224" i="6"/>
  <c r="Z3225" i="6"/>
  <c r="Z3226" i="6"/>
  <c r="Z3227" i="6"/>
  <c r="Z3228" i="6"/>
  <c r="Z3229" i="6"/>
  <c r="Z3230" i="6"/>
  <c r="Z3231" i="6"/>
  <c r="Z3232" i="6"/>
  <c r="Z3233" i="6"/>
  <c r="Z3234" i="6"/>
  <c r="Z3235" i="6"/>
  <c r="Z3236" i="6"/>
  <c r="Z3237" i="6"/>
  <c r="Z3238" i="6"/>
  <c r="Z3239" i="6"/>
  <c r="Z3240" i="6"/>
  <c r="Z3241" i="6"/>
  <c r="Z3242" i="6"/>
  <c r="Z3243" i="6"/>
  <c r="Z3244" i="6"/>
  <c r="Z3245" i="6"/>
  <c r="Z3246" i="6"/>
  <c r="Z3247" i="6"/>
  <c r="Z3248" i="6"/>
  <c r="Z3249" i="6"/>
  <c r="Z3250" i="6"/>
  <c r="Z3251" i="6"/>
  <c r="Z3252" i="6"/>
  <c r="Z3253" i="6"/>
  <c r="Z3254" i="6"/>
  <c r="Z3255" i="6"/>
  <c r="Z3256" i="6"/>
  <c r="Z3257" i="6"/>
  <c r="Z3258" i="6"/>
  <c r="Z3259" i="6"/>
  <c r="Z3260" i="6"/>
  <c r="Z3261" i="6"/>
  <c r="Z3262" i="6"/>
  <c r="Z3263" i="6"/>
  <c r="Z3264" i="6"/>
  <c r="Z3265" i="6"/>
  <c r="Z3266" i="6"/>
  <c r="Z3267" i="6"/>
  <c r="Z3268" i="6"/>
  <c r="Z3269" i="6"/>
  <c r="Z3270" i="6"/>
  <c r="Z3271" i="6"/>
  <c r="Z3272" i="6"/>
  <c r="Z3273" i="6"/>
  <c r="Z3274" i="6"/>
  <c r="Z3275" i="6"/>
  <c r="Z3276" i="6"/>
  <c r="Z3277" i="6"/>
  <c r="Z3278" i="6"/>
  <c r="Z3279" i="6"/>
  <c r="Z3280" i="6"/>
  <c r="Z3281" i="6"/>
  <c r="Z3282" i="6"/>
  <c r="Z3283" i="6"/>
  <c r="Z3284" i="6"/>
  <c r="Z3285" i="6"/>
  <c r="Z3286" i="6"/>
  <c r="Z3287" i="6"/>
  <c r="Z3288" i="6"/>
  <c r="Z3289" i="6"/>
  <c r="Z3290" i="6"/>
  <c r="Z3291" i="6"/>
  <c r="Z3292" i="6"/>
  <c r="Z3293" i="6"/>
  <c r="Z3294" i="6"/>
  <c r="Z3295" i="6"/>
  <c r="Z3296" i="6"/>
  <c r="Z3297" i="6"/>
  <c r="Z3298" i="6"/>
  <c r="Z3299" i="6"/>
  <c r="Z3300" i="6"/>
  <c r="Z3301" i="6"/>
  <c r="Z3302" i="6"/>
  <c r="Z3303" i="6"/>
  <c r="Z3304" i="6"/>
  <c r="Z3305" i="6"/>
  <c r="Z3306" i="6"/>
  <c r="Z3307" i="6"/>
  <c r="Z3308" i="6"/>
  <c r="Z3309" i="6"/>
  <c r="Z3310" i="6"/>
  <c r="Z3311" i="6"/>
  <c r="Z3312" i="6"/>
  <c r="Z3313" i="6"/>
  <c r="Z3314" i="6"/>
  <c r="Z3315" i="6"/>
  <c r="Z3316" i="6"/>
  <c r="Z3317" i="6"/>
  <c r="Z3318" i="6"/>
  <c r="Z3319" i="6"/>
  <c r="Z3320" i="6"/>
  <c r="Z3321" i="6"/>
  <c r="Z3322" i="6"/>
  <c r="Z3323" i="6"/>
  <c r="Z3324" i="6"/>
  <c r="Z3325" i="6"/>
  <c r="Z3326" i="6"/>
  <c r="Z3327" i="6"/>
  <c r="Z3328" i="6"/>
  <c r="Z3329" i="6"/>
  <c r="Z3330" i="6"/>
  <c r="Z3331" i="6"/>
  <c r="Z3332" i="6"/>
  <c r="Z3333" i="6"/>
  <c r="Z3334" i="6"/>
  <c r="Z3335" i="6"/>
  <c r="Z3336" i="6"/>
  <c r="Z3337" i="6"/>
  <c r="Z3338" i="6"/>
  <c r="Z3339" i="6"/>
  <c r="Z3340" i="6"/>
  <c r="Z3341" i="6"/>
  <c r="Z3342" i="6"/>
  <c r="Z3343" i="6"/>
  <c r="Z3344" i="6"/>
  <c r="Z3345" i="6"/>
  <c r="Z3346" i="6"/>
  <c r="Z3347" i="6"/>
  <c r="Z3348" i="6"/>
  <c r="Z3349" i="6"/>
  <c r="Z3350" i="6"/>
  <c r="Z3351" i="6"/>
  <c r="Z3352" i="6"/>
  <c r="Z3353" i="6"/>
  <c r="Z3354" i="6"/>
  <c r="Z3355" i="6"/>
  <c r="Z3356" i="6"/>
  <c r="Z3357" i="6"/>
  <c r="Z3358" i="6"/>
  <c r="Z3359" i="6"/>
  <c r="Z3360" i="6"/>
  <c r="Z3361" i="6"/>
  <c r="Z3362" i="6"/>
  <c r="Z3363" i="6"/>
  <c r="Z3364" i="6"/>
  <c r="Z3365" i="6"/>
  <c r="Z3366" i="6"/>
  <c r="Z3367" i="6"/>
  <c r="Z3368" i="6"/>
  <c r="Z3369" i="6"/>
  <c r="Z3370" i="6"/>
  <c r="Z3371" i="6"/>
  <c r="Z3372" i="6"/>
  <c r="Z3373" i="6"/>
  <c r="Z3374" i="6"/>
  <c r="Z3375" i="6"/>
  <c r="Z3376" i="6"/>
  <c r="Z3377" i="6"/>
  <c r="Z3378" i="6"/>
  <c r="Z3379" i="6"/>
  <c r="Z3380" i="6"/>
  <c r="Z3381" i="6"/>
  <c r="Z3382" i="6"/>
  <c r="Z3383" i="6"/>
  <c r="Z3384" i="6"/>
  <c r="Z3385" i="6"/>
  <c r="Z3386" i="6"/>
  <c r="Z3387" i="6"/>
  <c r="Z3388" i="6"/>
  <c r="Z3389" i="6"/>
  <c r="Z3390" i="6"/>
  <c r="Z3391" i="6"/>
  <c r="Z3392" i="6"/>
  <c r="Z3393" i="6"/>
  <c r="Z3394" i="6"/>
  <c r="Z3395" i="6"/>
  <c r="Z3396" i="6"/>
  <c r="Z3397" i="6"/>
  <c r="Z3398" i="6"/>
  <c r="Z3399" i="6"/>
  <c r="Z3400" i="6"/>
  <c r="Z3401" i="6"/>
  <c r="Z3402" i="6"/>
  <c r="Z3403" i="6"/>
  <c r="Z3404" i="6"/>
  <c r="Z3405" i="6"/>
  <c r="Z3406" i="6"/>
  <c r="Z3407" i="6"/>
  <c r="Z3408" i="6"/>
  <c r="Z3409" i="6"/>
  <c r="Z3410" i="6"/>
  <c r="Z3411" i="6"/>
  <c r="Z3412" i="6"/>
  <c r="Z3413" i="6"/>
  <c r="Z3414" i="6"/>
  <c r="Z3415" i="6"/>
  <c r="Z3416" i="6"/>
  <c r="Z3417" i="6"/>
  <c r="Z3418" i="6"/>
  <c r="Z3419" i="6"/>
  <c r="Z3420" i="6"/>
  <c r="Z3421" i="6"/>
  <c r="Z3422" i="6"/>
  <c r="Z3423" i="6"/>
  <c r="Z3424" i="6"/>
  <c r="Z3425" i="6"/>
  <c r="Z3426" i="6"/>
  <c r="Z3427" i="6"/>
  <c r="Z3428" i="6"/>
  <c r="Z3429" i="6"/>
  <c r="Z3430" i="6"/>
  <c r="Z3431" i="6"/>
  <c r="Z3432" i="6"/>
  <c r="Z3433" i="6"/>
  <c r="Z3434" i="6"/>
  <c r="Z3435" i="6"/>
  <c r="Z3436" i="6"/>
  <c r="Z3437" i="6"/>
  <c r="Z3438" i="6"/>
  <c r="Z3439" i="6"/>
  <c r="Z3440" i="6"/>
  <c r="Z3441" i="6"/>
  <c r="Z3442" i="6"/>
  <c r="Z3443" i="6"/>
  <c r="Z3444" i="6"/>
  <c r="Z3445" i="6"/>
  <c r="Z3446" i="6"/>
  <c r="Z3447" i="6"/>
  <c r="Z3448" i="6"/>
  <c r="Z3449" i="6"/>
  <c r="Z3450" i="6"/>
  <c r="Z3451" i="6"/>
  <c r="Z3452" i="6"/>
  <c r="Z3453" i="6"/>
  <c r="Z3454" i="6"/>
  <c r="Z3455" i="6"/>
  <c r="Z3456" i="6"/>
  <c r="Z3457" i="6"/>
  <c r="Z3458" i="6"/>
  <c r="Z3459" i="6"/>
  <c r="Z3460" i="6"/>
  <c r="Z3461" i="6"/>
  <c r="Z3462" i="6"/>
  <c r="Z3463" i="6"/>
  <c r="Z3464" i="6"/>
  <c r="Z3465" i="6"/>
  <c r="Z3466" i="6"/>
  <c r="Z3467" i="6"/>
  <c r="Z3468" i="6"/>
  <c r="Z3469" i="6"/>
  <c r="Z3470" i="6"/>
  <c r="Z3471" i="6"/>
  <c r="Z3472" i="6"/>
  <c r="Z3473" i="6"/>
  <c r="Z3474" i="6"/>
  <c r="Z3475" i="6"/>
  <c r="Z3476" i="6"/>
  <c r="Z3477" i="6"/>
  <c r="Z3478" i="6"/>
  <c r="Z3479" i="6"/>
  <c r="Z3480" i="6"/>
  <c r="Z3481" i="6"/>
  <c r="Z3482" i="6"/>
  <c r="Z3483" i="6"/>
  <c r="Z3484" i="6"/>
  <c r="Z3485" i="6"/>
  <c r="Z3486" i="6"/>
  <c r="Z3487" i="6"/>
  <c r="Z3488" i="6"/>
  <c r="Z3489" i="6"/>
  <c r="Z3490" i="6"/>
  <c r="Z3491" i="6"/>
  <c r="Z3492" i="6"/>
  <c r="Z3493" i="6"/>
  <c r="Z3494" i="6"/>
  <c r="Z3495" i="6"/>
  <c r="Z3496" i="6"/>
  <c r="Z3497" i="6"/>
  <c r="Z3498" i="6"/>
  <c r="Z3499" i="6"/>
  <c r="Z3500" i="6"/>
  <c r="Z3501" i="6"/>
  <c r="Z3502" i="6"/>
  <c r="Z3503" i="6"/>
  <c r="Z3504" i="6"/>
  <c r="Z3505" i="6"/>
  <c r="Z3506" i="6"/>
  <c r="Z3507" i="6"/>
  <c r="Z3508" i="6"/>
  <c r="Z3509" i="6"/>
  <c r="Z3510" i="6"/>
  <c r="Z3511" i="6"/>
  <c r="Z3512" i="6"/>
  <c r="Z3513" i="6"/>
  <c r="Z3514" i="6"/>
  <c r="Z3515" i="6"/>
  <c r="Z3516" i="6"/>
  <c r="Z3517" i="6"/>
  <c r="Z3518" i="6"/>
  <c r="Z3519" i="6"/>
  <c r="Z3520" i="6"/>
  <c r="Z3521" i="6"/>
  <c r="Z3522" i="6"/>
  <c r="Z3523" i="6"/>
  <c r="Z3524" i="6"/>
  <c r="Z3525" i="6"/>
  <c r="Z3526" i="6"/>
  <c r="Z3527" i="6"/>
  <c r="Z3528" i="6"/>
  <c r="Z3529" i="6"/>
  <c r="Z3530" i="6"/>
  <c r="Z3531" i="6"/>
  <c r="Z3532" i="6"/>
  <c r="Z3533" i="6"/>
  <c r="Z3534" i="6"/>
  <c r="Z3535" i="6"/>
  <c r="Z3536" i="6"/>
  <c r="Z3537" i="6"/>
  <c r="Z3538" i="6"/>
  <c r="Z3539" i="6"/>
  <c r="Z3540" i="6"/>
  <c r="Z3541" i="6"/>
  <c r="Z3542" i="6"/>
  <c r="Z3543" i="6"/>
  <c r="Z3544" i="6"/>
  <c r="Z3545" i="6"/>
  <c r="Z3546" i="6"/>
  <c r="Z3547" i="6"/>
  <c r="Z3548" i="6"/>
  <c r="Z3549" i="6"/>
  <c r="Z3550" i="6"/>
  <c r="Z3551" i="6"/>
  <c r="Z3552" i="6"/>
  <c r="Z3553" i="6"/>
  <c r="Z3554" i="6"/>
  <c r="Z3555" i="6"/>
  <c r="Z3556" i="6"/>
  <c r="Z3557" i="6"/>
  <c r="Z3558" i="6"/>
  <c r="Z3559" i="6"/>
  <c r="Z3560" i="6"/>
  <c r="Z3561" i="6"/>
  <c r="Z3562" i="6"/>
  <c r="Z3563" i="6"/>
  <c r="Z3564" i="6"/>
  <c r="Z3565" i="6"/>
  <c r="Z3566" i="6"/>
  <c r="Z3567" i="6"/>
  <c r="Z3568" i="6"/>
  <c r="Z3569" i="6"/>
  <c r="Z3570" i="6"/>
  <c r="Z3571" i="6"/>
  <c r="Z3572" i="6"/>
  <c r="Z3573" i="6"/>
  <c r="Z3574" i="6"/>
  <c r="Z3575" i="6"/>
  <c r="Z3576" i="6"/>
  <c r="Z3577" i="6"/>
  <c r="Z3578" i="6"/>
  <c r="Z3579" i="6"/>
  <c r="Z3580" i="6"/>
  <c r="Z3581" i="6"/>
  <c r="Z3582" i="6"/>
  <c r="Z3583" i="6"/>
  <c r="Z3584" i="6"/>
  <c r="Z3585" i="6"/>
  <c r="Z3586" i="6"/>
  <c r="Z3587" i="6"/>
  <c r="Z3588" i="6"/>
  <c r="Z3589" i="6"/>
  <c r="Z3590" i="6"/>
  <c r="Z3591" i="6"/>
  <c r="Z3592" i="6"/>
  <c r="Z3593" i="6"/>
  <c r="Z3594" i="6"/>
  <c r="Z3595" i="6"/>
  <c r="Z3596" i="6"/>
  <c r="Z3597" i="6"/>
  <c r="Z3598" i="6"/>
  <c r="Z3599" i="6"/>
  <c r="Z3600" i="6"/>
  <c r="Z3601" i="6"/>
  <c r="Z3602" i="6"/>
  <c r="Z3603" i="6"/>
  <c r="Z3604" i="6"/>
  <c r="Z3605" i="6"/>
  <c r="Z3606" i="6"/>
  <c r="Z3607" i="6"/>
  <c r="Z3608" i="6"/>
  <c r="Z3609" i="6"/>
  <c r="Z3610" i="6"/>
  <c r="Z3611" i="6"/>
  <c r="Z3612" i="6"/>
  <c r="Z3613" i="6"/>
  <c r="Z3614" i="6"/>
  <c r="Z3615" i="6"/>
  <c r="Z3616" i="6"/>
  <c r="Z3617" i="6"/>
  <c r="Z3618" i="6"/>
  <c r="Z3619" i="6"/>
  <c r="Z3620" i="6"/>
  <c r="Z3621" i="6"/>
  <c r="Z3622" i="6"/>
  <c r="Z3623" i="6"/>
  <c r="Z3624" i="6"/>
  <c r="Z3625" i="6"/>
  <c r="Z3626" i="6"/>
  <c r="Z3627" i="6"/>
  <c r="Z3628" i="6"/>
  <c r="Z3629" i="6"/>
  <c r="Z3630" i="6"/>
  <c r="Z3631" i="6"/>
  <c r="Z3632" i="6"/>
  <c r="Z3633" i="6"/>
  <c r="Z3634" i="6"/>
  <c r="Z3635" i="6"/>
  <c r="Z3636" i="6"/>
  <c r="Z3637" i="6"/>
  <c r="Z3638" i="6"/>
  <c r="Z3639" i="6"/>
  <c r="Z3640" i="6"/>
  <c r="Z3641" i="6"/>
  <c r="Z3642" i="6"/>
  <c r="Z3643" i="6"/>
  <c r="Z3644" i="6"/>
  <c r="Z3645" i="6"/>
  <c r="Z3646" i="6"/>
  <c r="Z3647" i="6"/>
  <c r="Z3648" i="6"/>
  <c r="Z3649" i="6"/>
  <c r="Z3650" i="6"/>
  <c r="Z3651" i="6"/>
  <c r="Z3652" i="6"/>
  <c r="Z3653" i="6"/>
  <c r="Z3654" i="6"/>
  <c r="Z3655" i="6"/>
  <c r="Z3656" i="6"/>
  <c r="Z3657" i="6"/>
  <c r="Z3658" i="6"/>
  <c r="Z3659" i="6"/>
  <c r="Z3660" i="6"/>
  <c r="Z3661" i="6"/>
  <c r="Z3662" i="6"/>
  <c r="Z3663" i="6"/>
  <c r="Z3664" i="6"/>
  <c r="Z3665" i="6"/>
  <c r="Z3666" i="6"/>
  <c r="Z3667" i="6"/>
  <c r="Z3668" i="6"/>
  <c r="Z3669" i="6"/>
  <c r="Z3670" i="6"/>
  <c r="Z3671" i="6"/>
  <c r="Z3672" i="6"/>
  <c r="Z3673" i="6"/>
  <c r="Z3674" i="6"/>
  <c r="Z3675" i="6"/>
  <c r="Z3676" i="6"/>
  <c r="Z3677" i="6"/>
  <c r="Z3678" i="6"/>
  <c r="Z3679" i="6"/>
  <c r="Z3680" i="6"/>
  <c r="Z3681" i="6"/>
  <c r="Z3682" i="6"/>
  <c r="Z3683" i="6"/>
  <c r="Z3684" i="6"/>
  <c r="Z3685" i="6"/>
  <c r="Z3686" i="6"/>
  <c r="Z3687" i="6"/>
  <c r="Z3688" i="6"/>
  <c r="Z3689" i="6"/>
  <c r="Z3690" i="6"/>
  <c r="Z3691" i="6"/>
  <c r="Z3692" i="6"/>
  <c r="Z3693" i="6"/>
  <c r="Z3694" i="6"/>
  <c r="Z3695" i="6"/>
  <c r="Z3696" i="6"/>
  <c r="Z3697" i="6"/>
  <c r="Z3698" i="6"/>
  <c r="Z3699" i="6"/>
  <c r="Z3700" i="6"/>
  <c r="Z3701" i="6"/>
  <c r="Z3702" i="6"/>
  <c r="Z3703" i="6"/>
  <c r="Z3704" i="6"/>
  <c r="Z3705" i="6"/>
  <c r="Z3706" i="6"/>
  <c r="Z3707" i="6"/>
  <c r="Z3708" i="6"/>
  <c r="Z3709" i="6"/>
  <c r="Z3710" i="6"/>
  <c r="Z3711" i="6"/>
  <c r="Z3712" i="6"/>
  <c r="Z3713" i="6"/>
  <c r="Z3714" i="6"/>
  <c r="Z3715" i="6"/>
  <c r="Z3716" i="6"/>
  <c r="Z3717" i="6"/>
  <c r="Z3718" i="6"/>
  <c r="Z3719" i="6"/>
  <c r="Z3720" i="6"/>
  <c r="Z3721" i="6"/>
  <c r="Z3722" i="6"/>
  <c r="Z3723" i="6"/>
  <c r="Z3724" i="6"/>
  <c r="Z3725" i="6"/>
  <c r="Z3726" i="6"/>
  <c r="Z3727" i="6"/>
  <c r="Z3728" i="6"/>
  <c r="Z3729" i="6"/>
  <c r="Z3730" i="6"/>
  <c r="Z3731" i="6"/>
  <c r="Z3732" i="6"/>
  <c r="Z3733" i="6"/>
  <c r="Z3734" i="6"/>
  <c r="Z3735" i="6"/>
  <c r="Z3736" i="6"/>
  <c r="Z3737" i="6"/>
  <c r="Z3738" i="6"/>
  <c r="Z3739" i="6"/>
  <c r="Z3740" i="6"/>
  <c r="Z3741" i="6"/>
  <c r="Z3742" i="6"/>
  <c r="Z3743" i="6"/>
  <c r="Z3744" i="6"/>
  <c r="Z3745" i="6"/>
  <c r="Z3746" i="6"/>
  <c r="Z3747" i="6"/>
  <c r="Z3748" i="6"/>
  <c r="Z3749" i="6"/>
  <c r="Z3750" i="6"/>
  <c r="Z3751" i="6"/>
  <c r="Z3752" i="6"/>
  <c r="Z3753" i="6"/>
  <c r="Z3754" i="6"/>
  <c r="Z3755" i="6"/>
  <c r="Z3756" i="6"/>
  <c r="Z3757" i="6"/>
  <c r="Z3758" i="6"/>
  <c r="Z3759" i="6"/>
  <c r="Z3760" i="6"/>
  <c r="Z6" i="6"/>
  <c r="F3759" i="7"/>
  <c r="H3759" i="7"/>
  <c r="J3759" i="7" s="1"/>
  <c r="W3759" i="7"/>
  <c r="X3759" i="7"/>
  <c r="Y3759" i="7"/>
  <c r="P3759" i="7"/>
  <c r="Q3759" i="7"/>
  <c r="A3759" i="7"/>
  <c r="B3759" i="7"/>
  <c r="F3760" i="6"/>
  <c r="M3760" i="6" s="1"/>
  <c r="H3760" i="6"/>
  <c r="V3760" i="6"/>
  <c r="W3760" i="6"/>
  <c r="Y3760" i="6"/>
  <c r="K3760" i="6"/>
  <c r="P3760" i="6"/>
  <c r="Q3760" i="6"/>
  <c r="A3760" i="6"/>
  <c r="B3760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6" i="6"/>
  <c r="F3758" i="7"/>
  <c r="O3758" i="7" s="1"/>
  <c r="H3758" i="7"/>
  <c r="J3758" i="7" s="1"/>
  <c r="W3758" i="7"/>
  <c r="X3758" i="7"/>
  <c r="Y3758" i="7"/>
  <c r="P3758" i="7"/>
  <c r="Q3758" i="7"/>
  <c r="A3758" i="7"/>
  <c r="B3758" i="7"/>
  <c r="F3759" i="6"/>
  <c r="H3759" i="6"/>
  <c r="V3759" i="6"/>
  <c r="W3759" i="6"/>
  <c r="Y3759" i="6"/>
  <c r="P3759" i="6"/>
  <c r="Q3759" i="6"/>
  <c r="A3759" i="6"/>
  <c r="B3759" i="6"/>
  <c r="S3756" i="7"/>
  <c r="T3757" i="6"/>
  <c r="F3757" i="7"/>
  <c r="O3757" i="7" s="1"/>
  <c r="H3757" i="7"/>
  <c r="J3757" i="7" s="1"/>
  <c r="W3757" i="7"/>
  <c r="X3757" i="7"/>
  <c r="Y3757" i="7"/>
  <c r="P3757" i="7"/>
  <c r="Q3757" i="7"/>
  <c r="A3757" i="7"/>
  <c r="B3757" i="7"/>
  <c r="F3758" i="6"/>
  <c r="H3758" i="6"/>
  <c r="V3758" i="6"/>
  <c r="W3758" i="6"/>
  <c r="Y3758" i="6"/>
  <c r="P3758" i="6"/>
  <c r="Q3758" i="6"/>
  <c r="A3758" i="6"/>
  <c r="B3758" i="6"/>
  <c r="E232" i="14"/>
  <c r="F231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F173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F128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F104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F31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F12" i="14"/>
  <c r="E12" i="14"/>
  <c r="E11" i="14"/>
  <c r="E10" i="14"/>
  <c r="E9" i="14"/>
  <c r="E8" i="14"/>
  <c r="E7" i="14"/>
  <c r="E6" i="14"/>
  <c r="E5" i="14"/>
  <c r="E4" i="14"/>
  <c r="E3" i="14"/>
  <c r="E2" i="14"/>
  <c r="J222" i="13"/>
  <c r="G222" i="13"/>
  <c r="B222" i="13"/>
  <c r="A222" i="13"/>
  <c r="K221" i="13"/>
  <c r="J221" i="13"/>
  <c r="H221" i="13"/>
  <c r="G221" i="13"/>
  <c r="B221" i="13"/>
  <c r="A221" i="13"/>
  <c r="J220" i="13"/>
  <c r="G220" i="13"/>
  <c r="B220" i="13"/>
  <c r="A220" i="13"/>
  <c r="J219" i="13"/>
  <c r="G219" i="13"/>
  <c r="B219" i="13"/>
  <c r="A219" i="13"/>
  <c r="J218" i="13"/>
  <c r="G218" i="13"/>
  <c r="B218" i="13"/>
  <c r="A218" i="13"/>
  <c r="J217" i="13"/>
  <c r="G217" i="13"/>
  <c r="B217" i="13"/>
  <c r="A217" i="13"/>
  <c r="J216" i="13"/>
  <c r="G216" i="13"/>
  <c r="B216" i="13"/>
  <c r="A216" i="13"/>
  <c r="J215" i="13"/>
  <c r="G215" i="13"/>
  <c r="B215" i="13"/>
  <c r="A215" i="13"/>
  <c r="J214" i="13"/>
  <c r="G214" i="13"/>
  <c r="B214" i="13"/>
  <c r="A214" i="13"/>
  <c r="J213" i="13"/>
  <c r="G213" i="13"/>
  <c r="B213" i="13"/>
  <c r="A213" i="13"/>
  <c r="J212" i="13"/>
  <c r="G212" i="13"/>
  <c r="B212" i="13"/>
  <c r="A212" i="13"/>
  <c r="J211" i="13"/>
  <c r="G211" i="13"/>
  <c r="B211" i="13"/>
  <c r="A211" i="13"/>
  <c r="J210" i="13"/>
  <c r="G210" i="13"/>
  <c r="B210" i="13"/>
  <c r="A210" i="13"/>
  <c r="J209" i="13"/>
  <c r="G209" i="13"/>
  <c r="B209" i="13"/>
  <c r="A209" i="13"/>
  <c r="J208" i="13"/>
  <c r="G208" i="13"/>
  <c r="B208" i="13"/>
  <c r="A208" i="13"/>
  <c r="J207" i="13"/>
  <c r="G207" i="13"/>
  <c r="B207" i="13"/>
  <c r="A207" i="13"/>
  <c r="J206" i="13"/>
  <c r="G206" i="13"/>
  <c r="B206" i="13"/>
  <c r="A206" i="13"/>
  <c r="J205" i="13"/>
  <c r="G205" i="13"/>
  <c r="B205" i="13"/>
  <c r="A205" i="13"/>
  <c r="J204" i="13"/>
  <c r="G204" i="13"/>
  <c r="B204" i="13"/>
  <c r="A204" i="13"/>
  <c r="J203" i="13"/>
  <c r="G203" i="13"/>
  <c r="B203" i="13"/>
  <c r="A203" i="13"/>
  <c r="J202" i="13"/>
  <c r="G202" i="13"/>
  <c r="B202" i="13"/>
  <c r="A202" i="13"/>
  <c r="J201" i="13"/>
  <c r="G201" i="13"/>
  <c r="B201" i="13"/>
  <c r="A201" i="13"/>
  <c r="J200" i="13"/>
  <c r="G200" i="13"/>
  <c r="B200" i="13"/>
  <c r="A200" i="13"/>
  <c r="J199" i="13"/>
  <c r="G199" i="13"/>
  <c r="B199" i="13"/>
  <c r="A199" i="13"/>
  <c r="J198" i="13"/>
  <c r="G198" i="13"/>
  <c r="B198" i="13"/>
  <c r="A198" i="13"/>
  <c r="J197" i="13"/>
  <c r="G197" i="13"/>
  <c r="B197" i="13"/>
  <c r="A197" i="13"/>
  <c r="J196" i="13"/>
  <c r="G196" i="13"/>
  <c r="B196" i="13"/>
  <c r="A196" i="13"/>
  <c r="J195" i="13"/>
  <c r="G195" i="13"/>
  <c r="B195" i="13"/>
  <c r="A195" i="13"/>
  <c r="J194" i="13"/>
  <c r="G194" i="13"/>
  <c r="B194" i="13"/>
  <c r="A194" i="13"/>
  <c r="J193" i="13"/>
  <c r="G193" i="13"/>
  <c r="B193" i="13"/>
  <c r="A193" i="13"/>
  <c r="J192" i="13"/>
  <c r="G192" i="13"/>
  <c r="B192" i="13"/>
  <c r="A192" i="13"/>
  <c r="J191" i="13"/>
  <c r="G191" i="13"/>
  <c r="B191" i="13"/>
  <c r="A191" i="13"/>
  <c r="J190" i="13"/>
  <c r="G190" i="13"/>
  <c r="B190" i="13"/>
  <c r="A190" i="13"/>
  <c r="J189" i="13"/>
  <c r="G189" i="13"/>
  <c r="B189" i="13"/>
  <c r="A189" i="13"/>
  <c r="J188" i="13"/>
  <c r="G188" i="13"/>
  <c r="B188" i="13"/>
  <c r="A188" i="13"/>
  <c r="J187" i="13"/>
  <c r="G187" i="13"/>
  <c r="B187" i="13"/>
  <c r="A187" i="13"/>
  <c r="J186" i="13"/>
  <c r="G186" i="13"/>
  <c r="B186" i="13"/>
  <c r="A186" i="13"/>
  <c r="J185" i="13"/>
  <c r="G185" i="13"/>
  <c r="B185" i="13"/>
  <c r="A185" i="13"/>
  <c r="J184" i="13"/>
  <c r="G184" i="13"/>
  <c r="B184" i="13"/>
  <c r="A184" i="13"/>
  <c r="J183" i="13"/>
  <c r="G183" i="13"/>
  <c r="B183" i="13"/>
  <c r="A183" i="13"/>
  <c r="J182" i="13"/>
  <c r="G182" i="13"/>
  <c r="B182" i="13"/>
  <c r="A182" i="13"/>
  <c r="J181" i="13"/>
  <c r="G181" i="13"/>
  <c r="B181" i="13"/>
  <c r="A181" i="13"/>
  <c r="J180" i="13"/>
  <c r="G180" i="13"/>
  <c r="B180" i="13"/>
  <c r="A180" i="13"/>
  <c r="J179" i="13"/>
  <c r="G179" i="13"/>
  <c r="B179" i="13"/>
  <c r="A179" i="13"/>
  <c r="J178" i="13"/>
  <c r="G178" i="13"/>
  <c r="B178" i="13"/>
  <c r="A178" i="13"/>
  <c r="J177" i="13"/>
  <c r="G177" i="13"/>
  <c r="B177" i="13"/>
  <c r="A177" i="13"/>
  <c r="J176" i="13"/>
  <c r="G176" i="13"/>
  <c r="B176" i="13"/>
  <c r="A176" i="13"/>
  <c r="J175" i="13"/>
  <c r="G175" i="13"/>
  <c r="B175" i="13"/>
  <c r="A175" i="13"/>
  <c r="J174" i="13"/>
  <c r="G174" i="13"/>
  <c r="B174" i="13"/>
  <c r="A174" i="13"/>
  <c r="J173" i="13"/>
  <c r="G173" i="13"/>
  <c r="B173" i="13"/>
  <c r="A173" i="13"/>
  <c r="J172" i="13"/>
  <c r="G172" i="13"/>
  <c r="B172" i="13"/>
  <c r="A172" i="13"/>
  <c r="J171" i="13"/>
  <c r="G171" i="13"/>
  <c r="B171" i="13"/>
  <c r="A171" i="13"/>
  <c r="J170" i="13"/>
  <c r="G170" i="13"/>
  <c r="B170" i="13"/>
  <c r="A170" i="13"/>
  <c r="J169" i="13"/>
  <c r="G169" i="13"/>
  <c r="B169" i="13"/>
  <c r="A169" i="13"/>
  <c r="J168" i="13"/>
  <c r="G168" i="13"/>
  <c r="B168" i="13"/>
  <c r="A168" i="13"/>
  <c r="K167" i="13"/>
  <c r="J167" i="13"/>
  <c r="H167" i="13"/>
  <c r="G167" i="13"/>
  <c r="B167" i="13"/>
  <c r="A167" i="13"/>
  <c r="J166" i="13"/>
  <c r="G166" i="13"/>
  <c r="B166" i="13"/>
  <c r="A166" i="13"/>
  <c r="J165" i="13"/>
  <c r="G165" i="13"/>
  <c r="B165" i="13"/>
  <c r="A165" i="13"/>
  <c r="J164" i="13"/>
  <c r="G164" i="13"/>
  <c r="B164" i="13"/>
  <c r="A164" i="13"/>
  <c r="J163" i="13"/>
  <c r="G163" i="13"/>
  <c r="B163" i="13"/>
  <c r="A163" i="13"/>
  <c r="J162" i="13"/>
  <c r="G162" i="13"/>
  <c r="B162" i="13"/>
  <c r="A162" i="13"/>
  <c r="J161" i="13"/>
  <c r="G161" i="13"/>
  <c r="B161" i="13"/>
  <c r="A161" i="13"/>
  <c r="J160" i="13"/>
  <c r="G160" i="13"/>
  <c r="B160" i="13"/>
  <c r="A160" i="13"/>
  <c r="J159" i="13"/>
  <c r="G159" i="13"/>
  <c r="B159" i="13"/>
  <c r="A159" i="13"/>
  <c r="J158" i="13"/>
  <c r="G158" i="13"/>
  <c r="B158" i="13"/>
  <c r="A158" i="13"/>
  <c r="J157" i="13"/>
  <c r="G157" i="13"/>
  <c r="B157" i="13"/>
  <c r="A157" i="13"/>
  <c r="J156" i="13"/>
  <c r="G156" i="13"/>
  <c r="B156" i="13"/>
  <c r="A156" i="13"/>
  <c r="J155" i="13"/>
  <c r="G155" i="13"/>
  <c r="B155" i="13"/>
  <c r="A155" i="13"/>
  <c r="J154" i="13"/>
  <c r="G154" i="13"/>
  <c r="B154" i="13"/>
  <c r="A154" i="13"/>
  <c r="J153" i="13"/>
  <c r="G153" i="13"/>
  <c r="B153" i="13"/>
  <c r="A153" i="13"/>
  <c r="J152" i="13"/>
  <c r="G152" i="13"/>
  <c r="B152" i="13"/>
  <c r="A152" i="13"/>
  <c r="J151" i="13"/>
  <c r="G151" i="13"/>
  <c r="B151" i="13"/>
  <c r="A151" i="13"/>
  <c r="J150" i="13"/>
  <c r="G150" i="13"/>
  <c r="B150" i="13"/>
  <c r="A150" i="13"/>
  <c r="J149" i="13"/>
  <c r="G149" i="13"/>
  <c r="B149" i="13"/>
  <c r="A149" i="13"/>
  <c r="J148" i="13"/>
  <c r="G148" i="13"/>
  <c r="B148" i="13"/>
  <c r="A148" i="13"/>
  <c r="J147" i="13"/>
  <c r="G147" i="13"/>
  <c r="B147" i="13"/>
  <c r="A147" i="13"/>
  <c r="J146" i="13"/>
  <c r="G146" i="13"/>
  <c r="B146" i="13"/>
  <c r="A146" i="13"/>
  <c r="J145" i="13"/>
  <c r="G145" i="13"/>
  <c r="B145" i="13"/>
  <c r="A145" i="13"/>
  <c r="J144" i="13"/>
  <c r="G144" i="13"/>
  <c r="B144" i="13"/>
  <c r="A144" i="13"/>
  <c r="J143" i="13"/>
  <c r="G143" i="13"/>
  <c r="B143" i="13"/>
  <c r="A143" i="13"/>
  <c r="J142" i="13"/>
  <c r="G142" i="13"/>
  <c r="B142" i="13"/>
  <c r="A142" i="13"/>
  <c r="J141" i="13"/>
  <c r="G141" i="13"/>
  <c r="B141" i="13"/>
  <c r="A141" i="13"/>
  <c r="J140" i="13"/>
  <c r="G140" i="13"/>
  <c r="B140" i="13"/>
  <c r="A140" i="13"/>
  <c r="J139" i="13"/>
  <c r="G139" i="13"/>
  <c r="B139" i="13"/>
  <c r="A139" i="13"/>
  <c r="J138" i="13"/>
  <c r="G138" i="13"/>
  <c r="B138" i="13"/>
  <c r="A138" i="13"/>
  <c r="J137" i="13"/>
  <c r="G137" i="13"/>
  <c r="B137" i="13"/>
  <c r="A137" i="13"/>
  <c r="J136" i="13"/>
  <c r="G136" i="13"/>
  <c r="B136" i="13"/>
  <c r="A136" i="13"/>
  <c r="J135" i="13"/>
  <c r="G135" i="13"/>
  <c r="B135" i="13"/>
  <c r="A135" i="13"/>
  <c r="J134" i="13"/>
  <c r="G134" i="13"/>
  <c r="B134" i="13"/>
  <c r="A134" i="13"/>
  <c r="J133" i="13"/>
  <c r="G133" i="13"/>
  <c r="B133" i="13"/>
  <c r="A133" i="13"/>
  <c r="J132" i="13"/>
  <c r="G132" i="13"/>
  <c r="B132" i="13"/>
  <c r="A132" i="13"/>
  <c r="J131" i="13"/>
  <c r="G131" i="13"/>
  <c r="B131" i="13"/>
  <c r="A131" i="13"/>
  <c r="J130" i="13"/>
  <c r="G130" i="13"/>
  <c r="B130" i="13"/>
  <c r="A130" i="13"/>
  <c r="J129" i="13"/>
  <c r="G129" i="13"/>
  <c r="B129" i="13"/>
  <c r="A129" i="13"/>
  <c r="J128" i="13"/>
  <c r="G128" i="13"/>
  <c r="B128" i="13"/>
  <c r="A128" i="13"/>
  <c r="J127" i="13"/>
  <c r="G127" i="13"/>
  <c r="B127" i="13"/>
  <c r="A127" i="13"/>
  <c r="J126" i="13"/>
  <c r="G126" i="13"/>
  <c r="B126" i="13"/>
  <c r="A126" i="13"/>
  <c r="K125" i="13"/>
  <c r="J125" i="13"/>
  <c r="H125" i="13"/>
  <c r="G125" i="13"/>
  <c r="B125" i="13"/>
  <c r="A125" i="13"/>
  <c r="J124" i="13"/>
  <c r="G124" i="13"/>
  <c r="B124" i="13"/>
  <c r="A124" i="13"/>
  <c r="J123" i="13"/>
  <c r="G123" i="13"/>
  <c r="B123" i="13"/>
  <c r="A123" i="13"/>
  <c r="J122" i="13"/>
  <c r="G122" i="13"/>
  <c r="B122" i="13"/>
  <c r="A122" i="13"/>
  <c r="J121" i="13"/>
  <c r="G121" i="13"/>
  <c r="B121" i="13"/>
  <c r="A121" i="13"/>
  <c r="J120" i="13"/>
  <c r="G120" i="13"/>
  <c r="B120" i="13"/>
  <c r="A120" i="13"/>
  <c r="J119" i="13"/>
  <c r="G119" i="13"/>
  <c r="B119" i="13"/>
  <c r="A119" i="13"/>
  <c r="J118" i="13"/>
  <c r="G118" i="13"/>
  <c r="B118" i="13"/>
  <c r="A118" i="13"/>
  <c r="J117" i="13"/>
  <c r="G117" i="13"/>
  <c r="B117" i="13"/>
  <c r="A117" i="13"/>
  <c r="J116" i="13"/>
  <c r="G116" i="13"/>
  <c r="B116" i="13"/>
  <c r="A116" i="13"/>
  <c r="J115" i="13"/>
  <c r="G115" i="13"/>
  <c r="B115" i="13"/>
  <c r="A115" i="13"/>
  <c r="J114" i="13"/>
  <c r="G114" i="13"/>
  <c r="B114" i="13"/>
  <c r="A114" i="13"/>
  <c r="J113" i="13"/>
  <c r="G113" i="13"/>
  <c r="B113" i="13"/>
  <c r="A113" i="13"/>
  <c r="J112" i="13"/>
  <c r="G112" i="13"/>
  <c r="B112" i="13"/>
  <c r="A112" i="13"/>
  <c r="J111" i="13"/>
  <c r="G111" i="13"/>
  <c r="B111" i="13"/>
  <c r="A111" i="13"/>
  <c r="J110" i="13"/>
  <c r="G110" i="13"/>
  <c r="B110" i="13"/>
  <c r="A110" i="13"/>
  <c r="J109" i="13"/>
  <c r="G109" i="13"/>
  <c r="B109" i="13"/>
  <c r="A109" i="13"/>
  <c r="J108" i="13"/>
  <c r="G108" i="13"/>
  <c r="B108" i="13"/>
  <c r="A108" i="13"/>
  <c r="J107" i="13"/>
  <c r="G107" i="13"/>
  <c r="B107" i="13"/>
  <c r="A107" i="13"/>
  <c r="J106" i="13"/>
  <c r="G106" i="13"/>
  <c r="B106" i="13"/>
  <c r="A106" i="13"/>
  <c r="J105" i="13"/>
  <c r="G105" i="13"/>
  <c r="B105" i="13"/>
  <c r="A105" i="13"/>
  <c r="J104" i="13"/>
  <c r="G104" i="13"/>
  <c r="B104" i="13"/>
  <c r="A104" i="13"/>
  <c r="J103" i="13"/>
  <c r="G103" i="13"/>
  <c r="B103" i="13"/>
  <c r="A103" i="13"/>
  <c r="J102" i="13"/>
  <c r="G102" i="13"/>
  <c r="B102" i="13"/>
  <c r="A102" i="13"/>
  <c r="J101" i="13"/>
  <c r="G101" i="13"/>
  <c r="B101" i="13"/>
  <c r="A101" i="13"/>
  <c r="K100" i="13"/>
  <c r="J100" i="13"/>
  <c r="H100" i="13"/>
  <c r="G100" i="13"/>
  <c r="B100" i="13"/>
  <c r="A100" i="13"/>
  <c r="J99" i="13"/>
  <c r="G99" i="13"/>
  <c r="B99" i="13"/>
  <c r="A99" i="13"/>
  <c r="J98" i="13"/>
  <c r="G98" i="13"/>
  <c r="B98" i="13"/>
  <c r="A98" i="13"/>
  <c r="J97" i="13"/>
  <c r="G97" i="13"/>
  <c r="B97" i="13"/>
  <c r="A97" i="13"/>
  <c r="J96" i="13"/>
  <c r="G96" i="13"/>
  <c r="B96" i="13"/>
  <c r="A96" i="13"/>
  <c r="J95" i="13"/>
  <c r="G95" i="13"/>
  <c r="B95" i="13"/>
  <c r="A95" i="13"/>
  <c r="J94" i="13"/>
  <c r="G94" i="13"/>
  <c r="B94" i="13"/>
  <c r="A94" i="13"/>
  <c r="J93" i="13"/>
  <c r="G93" i="13"/>
  <c r="B93" i="13"/>
  <c r="A93" i="13"/>
  <c r="J92" i="13"/>
  <c r="G92" i="13"/>
  <c r="B92" i="13"/>
  <c r="A92" i="13"/>
  <c r="J91" i="13"/>
  <c r="G91" i="13"/>
  <c r="B91" i="13"/>
  <c r="A91" i="13"/>
  <c r="J90" i="13"/>
  <c r="G90" i="13"/>
  <c r="B90" i="13"/>
  <c r="A90" i="13"/>
  <c r="J89" i="13"/>
  <c r="G89" i="13"/>
  <c r="B89" i="13"/>
  <c r="A89" i="13"/>
  <c r="J88" i="13"/>
  <c r="G88" i="13"/>
  <c r="B88" i="13"/>
  <c r="A88" i="13"/>
  <c r="J87" i="13"/>
  <c r="G87" i="13"/>
  <c r="B87" i="13"/>
  <c r="A87" i="13"/>
  <c r="J86" i="13"/>
  <c r="G86" i="13"/>
  <c r="B86" i="13"/>
  <c r="A86" i="13"/>
  <c r="J85" i="13"/>
  <c r="G85" i="13"/>
  <c r="B85" i="13"/>
  <c r="A85" i="13"/>
  <c r="J84" i="13"/>
  <c r="G84" i="13"/>
  <c r="B84" i="13"/>
  <c r="A84" i="13"/>
  <c r="J83" i="13"/>
  <c r="G83" i="13"/>
  <c r="B83" i="13"/>
  <c r="A83" i="13"/>
  <c r="J82" i="13"/>
  <c r="G82" i="13"/>
  <c r="B82" i="13"/>
  <c r="A82" i="13"/>
  <c r="J81" i="13"/>
  <c r="G81" i="13"/>
  <c r="B81" i="13"/>
  <c r="A81" i="13"/>
  <c r="J80" i="13"/>
  <c r="G80" i="13"/>
  <c r="B80" i="13"/>
  <c r="A80" i="13"/>
  <c r="J79" i="13"/>
  <c r="G79" i="13"/>
  <c r="B79" i="13"/>
  <c r="A79" i="13"/>
  <c r="J78" i="13"/>
  <c r="G78" i="13"/>
  <c r="B78" i="13"/>
  <c r="A78" i="13"/>
  <c r="J77" i="13"/>
  <c r="G77" i="13"/>
  <c r="B77" i="13"/>
  <c r="A77" i="13"/>
  <c r="J76" i="13"/>
  <c r="G76" i="13"/>
  <c r="B76" i="13"/>
  <c r="A76" i="13"/>
  <c r="J75" i="13"/>
  <c r="G75" i="13"/>
  <c r="B75" i="13"/>
  <c r="A75" i="13"/>
  <c r="J74" i="13"/>
  <c r="G74" i="13"/>
  <c r="B74" i="13"/>
  <c r="A74" i="13"/>
  <c r="J73" i="13"/>
  <c r="G73" i="13"/>
  <c r="B73" i="13"/>
  <c r="A73" i="13"/>
  <c r="J72" i="13"/>
  <c r="G72" i="13"/>
  <c r="B72" i="13"/>
  <c r="A72" i="13"/>
  <c r="J71" i="13"/>
  <c r="G71" i="13"/>
  <c r="B71" i="13"/>
  <c r="A71" i="13"/>
  <c r="J70" i="13"/>
  <c r="G70" i="13"/>
  <c r="B70" i="13"/>
  <c r="A70" i="13"/>
  <c r="J69" i="13"/>
  <c r="G69" i="13"/>
  <c r="B69" i="13"/>
  <c r="A69" i="13"/>
  <c r="J68" i="13"/>
  <c r="G68" i="13"/>
  <c r="B68" i="13"/>
  <c r="A68" i="13"/>
  <c r="J67" i="13"/>
  <c r="G67" i="13"/>
  <c r="B67" i="13"/>
  <c r="A67" i="13"/>
  <c r="J66" i="13"/>
  <c r="G66" i="13"/>
  <c r="B66" i="13"/>
  <c r="A66" i="13"/>
  <c r="J65" i="13"/>
  <c r="G65" i="13"/>
  <c r="B65" i="13"/>
  <c r="A65" i="13"/>
  <c r="J64" i="13"/>
  <c r="G64" i="13"/>
  <c r="B64" i="13"/>
  <c r="A64" i="13"/>
  <c r="K63" i="13"/>
  <c r="J63" i="13"/>
  <c r="H63" i="13"/>
  <c r="G63" i="13"/>
  <c r="B63" i="13"/>
  <c r="A63" i="13"/>
  <c r="J62" i="13"/>
  <c r="G62" i="13"/>
  <c r="B62" i="13"/>
  <c r="A62" i="13"/>
  <c r="J61" i="13"/>
  <c r="G61" i="13"/>
  <c r="B61" i="13"/>
  <c r="A61" i="13"/>
  <c r="J60" i="13"/>
  <c r="G60" i="13"/>
  <c r="B60" i="13"/>
  <c r="A60" i="13"/>
  <c r="J59" i="13"/>
  <c r="G59" i="13"/>
  <c r="B59" i="13"/>
  <c r="A59" i="13"/>
  <c r="J58" i="13"/>
  <c r="G58" i="13"/>
  <c r="B58" i="13"/>
  <c r="A58" i="13"/>
  <c r="J57" i="13"/>
  <c r="G57" i="13"/>
  <c r="B57" i="13"/>
  <c r="A57" i="13"/>
  <c r="J56" i="13"/>
  <c r="G56" i="13"/>
  <c r="B56" i="13"/>
  <c r="A56" i="13"/>
  <c r="J55" i="13"/>
  <c r="G55" i="13"/>
  <c r="B55" i="13"/>
  <c r="A55" i="13"/>
  <c r="J54" i="13"/>
  <c r="G54" i="13"/>
  <c r="B54" i="13"/>
  <c r="A54" i="13"/>
  <c r="J53" i="13"/>
  <c r="G53" i="13"/>
  <c r="B53" i="13"/>
  <c r="A53" i="13"/>
  <c r="J52" i="13"/>
  <c r="G52" i="13"/>
  <c r="B52" i="13"/>
  <c r="A52" i="13"/>
  <c r="J51" i="13"/>
  <c r="G51" i="13"/>
  <c r="B51" i="13"/>
  <c r="A51" i="13"/>
  <c r="J50" i="13"/>
  <c r="G50" i="13"/>
  <c r="B50" i="13"/>
  <c r="A50" i="13"/>
  <c r="J49" i="13"/>
  <c r="G49" i="13"/>
  <c r="B49" i="13"/>
  <c r="A49" i="13"/>
  <c r="J48" i="13"/>
  <c r="G48" i="13"/>
  <c r="B48" i="13"/>
  <c r="A48" i="13"/>
  <c r="J47" i="13"/>
  <c r="G47" i="13"/>
  <c r="B47" i="13"/>
  <c r="A47" i="13"/>
  <c r="J46" i="13"/>
  <c r="G46" i="13"/>
  <c r="B46" i="13"/>
  <c r="A46" i="13"/>
  <c r="J45" i="13"/>
  <c r="G45" i="13"/>
  <c r="B45" i="13"/>
  <c r="A45" i="13"/>
  <c r="J44" i="13"/>
  <c r="G44" i="13"/>
  <c r="B44" i="13"/>
  <c r="A44" i="13"/>
  <c r="J43" i="13"/>
  <c r="G43" i="13"/>
  <c r="B43" i="13"/>
  <c r="A43" i="13"/>
  <c r="J42" i="13"/>
  <c r="G42" i="13"/>
  <c r="B42" i="13"/>
  <c r="A42" i="13"/>
  <c r="J41" i="13"/>
  <c r="G41" i="13"/>
  <c r="B41" i="13"/>
  <c r="A41" i="13"/>
  <c r="J40" i="13"/>
  <c r="G40" i="13"/>
  <c r="B40" i="13"/>
  <c r="A40" i="13"/>
  <c r="J39" i="13"/>
  <c r="G39" i="13"/>
  <c r="B39" i="13"/>
  <c r="A39" i="13"/>
  <c r="J38" i="13"/>
  <c r="G38" i="13"/>
  <c r="B38" i="13"/>
  <c r="A38" i="13"/>
  <c r="J37" i="13"/>
  <c r="G37" i="13"/>
  <c r="B37" i="13"/>
  <c r="A37" i="13"/>
  <c r="J36" i="13"/>
  <c r="G36" i="13"/>
  <c r="B36" i="13"/>
  <c r="A36" i="13"/>
  <c r="J35" i="13"/>
  <c r="G35" i="13"/>
  <c r="B35" i="13"/>
  <c r="A35" i="13"/>
  <c r="J34" i="13"/>
  <c r="G34" i="13"/>
  <c r="B34" i="13"/>
  <c r="A34" i="13"/>
  <c r="J33" i="13"/>
  <c r="G33" i="13"/>
  <c r="B33" i="13"/>
  <c r="A33" i="13"/>
  <c r="J32" i="13"/>
  <c r="G32" i="13"/>
  <c r="B32" i="13"/>
  <c r="A32" i="13"/>
  <c r="J31" i="13"/>
  <c r="G31" i="13"/>
  <c r="B31" i="13"/>
  <c r="A31" i="13"/>
  <c r="K30" i="13"/>
  <c r="J30" i="13"/>
  <c r="H30" i="13"/>
  <c r="G30" i="13"/>
  <c r="B30" i="13"/>
  <c r="A30" i="13"/>
  <c r="J29" i="13"/>
  <c r="G29" i="13"/>
  <c r="B29" i="13"/>
  <c r="A29" i="13"/>
  <c r="J28" i="13"/>
  <c r="G28" i="13"/>
  <c r="B28" i="13"/>
  <c r="A28" i="13"/>
  <c r="J27" i="13"/>
  <c r="G27" i="13"/>
  <c r="B27" i="13"/>
  <c r="A27" i="13"/>
  <c r="J26" i="13"/>
  <c r="G26" i="13"/>
  <c r="B26" i="13"/>
  <c r="A26" i="13"/>
  <c r="J25" i="13"/>
  <c r="G25" i="13"/>
  <c r="B25" i="13"/>
  <c r="A25" i="13"/>
  <c r="J24" i="13"/>
  <c r="G24" i="13"/>
  <c r="B24" i="13"/>
  <c r="A24" i="13"/>
  <c r="J23" i="13"/>
  <c r="G23" i="13"/>
  <c r="B23" i="13"/>
  <c r="A23" i="13"/>
  <c r="J22" i="13"/>
  <c r="G22" i="13"/>
  <c r="B22" i="13"/>
  <c r="A22" i="13"/>
  <c r="J21" i="13"/>
  <c r="G21" i="13"/>
  <c r="B21" i="13"/>
  <c r="A21" i="13"/>
  <c r="J20" i="13"/>
  <c r="G20" i="13"/>
  <c r="B20" i="13"/>
  <c r="A20" i="13"/>
  <c r="J19" i="13"/>
  <c r="G19" i="13"/>
  <c r="B19" i="13"/>
  <c r="A19" i="13"/>
  <c r="J18" i="13"/>
  <c r="G18" i="13"/>
  <c r="B18" i="13"/>
  <c r="A18" i="13"/>
  <c r="J17" i="13"/>
  <c r="G17" i="13"/>
  <c r="B17" i="13"/>
  <c r="A17" i="13"/>
  <c r="J16" i="13"/>
  <c r="G16" i="13"/>
  <c r="B16" i="13"/>
  <c r="A16" i="13"/>
  <c r="J15" i="13"/>
  <c r="G15" i="13"/>
  <c r="B15" i="13"/>
  <c r="A15" i="13"/>
  <c r="J14" i="13"/>
  <c r="G14" i="13"/>
  <c r="B14" i="13"/>
  <c r="A14" i="13"/>
  <c r="J13" i="13"/>
  <c r="G13" i="13"/>
  <c r="B13" i="13"/>
  <c r="A13" i="13"/>
  <c r="J12" i="13"/>
  <c r="G12" i="13"/>
  <c r="B12" i="13"/>
  <c r="A12" i="13"/>
  <c r="K11" i="13"/>
  <c r="J11" i="13"/>
  <c r="H11" i="13"/>
  <c r="G11" i="13"/>
  <c r="B11" i="13"/>
  <c r="A11" i="13"/>
  <c r="J10" i="13"/>
  <c r="G10" i="13"/>
  <c r="B10" i="13"/>
  <c r="A10" i="13"/>
  <c r="J9" i="13"/>
  <c r="G9" i="13"/>
  <c r="B9" i="13"/>
  <c r="A9" i="13"/>
  <c r="J8" i="13"/>
  <c r="G8" i="13"/>
  <c r="B8" i="13"/>
  <c r="A8" i="13"/>
  <c r="J7" i="13"/>
  <c r="G7" i="13"/>
  <c r="B7" i="13"/>
  <c r="A7" i="13"/>
  <c r="J6" i="13"/>
  <c r="G6" i="13"/>
  <c r="B6" i="13"/>
  <c r="A6" i="13"/>
  <c r="J5" i="13"/>
  <c r="G5" i="13"/>
  <c r="B5" i="13"/>
  <c r="A5" i="13"/>
  <c r="J4" i="13"/>
  <c r="G4" i="13"/>
  <c r="B4" i="13"/>
  <c r="A4" i="13"/>
  <c r="J3" i="13"/>
  <c r="G3" i="13"/>
  <c r="B3" i="13"/>
  <c r="A3" i="13"/>
  <c r="J2" i="13"/>
  <c r="G2" i="13"/>
  <c r="B2" i="13"/>
  <c r="A2" i="13"/>
  <c r="G201" i="12"/>
  <c r="B201" i="12"/>
  <c r="A201" i="12"/>
  <c r="G200" i="12"/>
  <c r="B200" i="12"/>
  <c r="A200" i="12"/>
  <c r="G199" i="12"/>
  <c r="B199" i="12"/>
  <c r="A199" i="12"/>
  <c r="G198" i="12"/>
  <c r="B198" i="12"/>
  <c r="A198" i="12"/>
  <c r="G197" i="12"/>
  <c r="B197" i="12"/>
  <c r="A197" i="12"/>
  <c r="G196" i="12"/>
  <c r="B196" i="12"/>
  <c r="A196" i="12"/>
  <c r="G195" i="12"/>
  <c r="B195" i="12"/>
  <c r="A195" i="12"/>
  <c r="G194" i="12"/>
  <c r="B194" i="12"/>
  <c r="A194" i="12"/>
  <c r="G193" i="12"/>
  <c r="B193" i="12"/>
  <c r="A193" i="12"/>
  <c r="G192" i="12"/>
  <c r="B192" i="12"/>
  <c r="A192" i="12"/>
  <c r="G191" i="12"/>
  <c r="B191" i="12"/>
  <c r="A191" i="12"/>
  <c r="G190" i="12"/>
  <c r="B190" i="12"/>
  <c r="A190" i="12"/>
  <c r="G189" i="12"/>
  <c r="B189" i="12"/>
  <c r="A189" i="12"/>
  <c r="G188" i="12"/>
  <c r="B188" i="12"/>
  <c r="A188" i="12"/>
  <c r="G187" i="12"/>
  <c r="B187" i="12"/>
  <c r="A187" i="12"/>
  <c r="G186" i="12"/>
  <c r="B186" i="12"/>
  <c r="A186" i="12"/>
  <c r="G185" i="12"/>
  <c r="B185" i="12"/>
  <c r="A185" i="12"/>
  <c r="G184" i="12"/>
  <c r="B184" i="12"/>
  <c r="A184" i="12"/>
  <c r="G183" i="12"/>
  <c r="B183" i="12"/>
  <c r="A183" i="12"/>
  <c r="G182" i="12"/>
  <c r="B182" i="12"/>
  <c r="A182" i="12"/>
  <c r="G181" i="12"/>
  <c r="B181" i="12"/>
  <c r="A181" i="12"/>
  <c r="G180" i="12"/>
  <c r="B180" i="12"/>
  <c r="A180" i="12"/>
  <c r="G179" i="12"/>
  <c r="B179" i="12"/>
  <c r="A179" i="12"/>
  <c r="G178" i="12"/>
  <c r="B178" i="12"/>
  <c r="A178" i="12"/>
  <c r="G177" i="12"/>
  <c r="B177" i="12"/>
  <c r="A177" i="12"/>
  <c r="G176" i="12"/>
  <c r="B176" i="12"/>
  <c r="A176" i="12"/>
  <c r="G175" i="12"/>
  <c r="B175" i="12"/>
  <c r="A175" i="12"/>
  <c r="G174" i="12"/>
  <c r="B174" i="12"/>
  <c r="A174" i="12"/>
  <c r="G173" i="12"/>
  <c r="B173" i="12"/>
  <c r="A173" i="12"/>
  <c r="G172" i="12"/>
  <c r="B172" i="12"/>
  <c r="A172" i="12"/>
  <c r="G171" i="12"/>
  <c r="B171" i="12"/>
  <c r="A171" i="12"/>
  <c r="G170" i="12"/>
  <c r="B170" i="12"/>
  <c r="A170" i="12"/>
  <c r="G169" i="12"/>
  <c r="B169" i="12"/>
  <c r="A169" i="12"/>
  <c r="G168" i="12"/>
  <c r="B168" i="12"/>
  <c r="A168" i="12"/>
  <c r="G167" i="12"/>
  <c r="B167" i="12"/>
  <c r="A167" i="12"/>
  <c r="G166" i="12"/>
  <c r="B166" i="12"/>
  <c r="A166" i="12"/>
  <c r="G165" i="12"/>
  <c r="B165" i="12"/>
  <c r="A165" i="12"/>
  <c r="G164" i="12"/>
  <c r="B164" i="12"/>
  <c r="A164" i="12"/>
  <c r="G163" i="12"/>
  <c r="B163" i="12"/>
  <c r="A163" i="12"/>
  <c r="G162" i="12"/>
  <c r="B162" i="12"/>
  <c r="A162" i="12"/>
  <c r="G161" i="12"/>
  <c r="B161" i="12"/>
  <c r="A161" i="12"/>
  <c r="G160" i="12"/>
  <c r="B160" i="12"/>
  <c r="A160" i="12"/>
  <c r="G159" i="12"/>
  <c r="B159" i="12"/>
  <c r="A159" i="12"/>
  <c r="G158" i="12"/>
  <c r="B158" i="12"/>
  <c r="A158" i="12"/>
  <c r="G157" i="12"/>
  <c r="B157" i="12"/>
  <c r="A157" i="12"/>
  <c r="G156" i="12"/>
  <c r="B156" i="12"/>
  <c r="A156" i="12"/>
  <c r="G155" i="12"/>
  <c r="B155" i="12"/>
  <c r="A155" i="12"/>
  <c r="G154" i="12"/>
  <c r="B154" i="12"/>
  <c r="A154" i="12"/>
  <c r="G153" i="12"/>
  <c r="B153" i="12"/>
  <c r="A153" i="12"/>
  <c r="G152" i="12"/>
  <c r="B152" i="12"/>
  <c r="A152" i="12"/>
  <c r="G151" i="12"/>
  <c r="B151" i="12"/>
  <c r="A151" i="12"/>
  <c r="G150" i="12"/>
  <c r="B150" i="12"/>
  <c r="A150" i="12"/>
  <c r="G149" i="12"/>
  <c r="B149" i="12"/>
  <c r="A149" i="12"/>
  <c r="G148" i="12"/>
  <c r="B148" i="12"/>
  <c r="A148" i="12"/>
  <c r="G147" i="12"/>
  <c r="B147" i="12"/>
  <c r="A147" i="12"/>
  <c r="G146" i="12"/>
  <c r="B146" i="12"/>
  <c r="A146" i="12"/>
  <c r="G145" i="12"/>
  <c r="B145" i="12"/>
  <c r="A145" i="12"/>
  <c r="G144" i="12"/>
  <c r="B144" i="12"/>
  <c r="A144" i="12"/>
  <c r="G143" i="12"/>
  <c r="B143" i="12"/>
  <c r="A143" i="12"/>
  <c r="G142" i="12"/>
  <c r="B142" i="12"/>
  <c r="A142" i="12"/>
  <c r="G141" i="12"/>
  <c r="B141" i="12"/>
  <c r="A141" i="12"/>
  <c r="G140" i="12"/>
  <c r="B140" i="12"/>
  <c r="A140" i="12"/>
  <c r="G139" i="12"/>
  <c r="B139" i="12"/>
  <c r="A139" i="12"/>
  <c r="G138" i="12"/>
  <c r="B138" i="12"/>
  <c r="A138" i="12"/>
  <c r="G137" i="12"/>
  <c r="B137" i="12"/>
  <c r="A137" i="12"/>
  <c r="G136" i="12"/>
  <c r="B136" i="12"/>
  <c r="A136" i="12"/>
  <c r="G135" i="12"/>
  <c r="B135" i="12"/>
  <c r="A135" i="12"/>
  <c r="G134" i="12"/>
  <c r="B134" i="12"/>
  <c r="A134" i="12"/>
  <c r="G133" i="12"/>
  <c r="B133" i="12"/>
  <c r="A133" i="12"/>
  <c r="G132" i="12"/>
  <c r="B132" i="12"/>
  <c r="A132" i="12"/>
  <c r="G131" i="12"/>
  <c r="B131" i="12"/>
  <c r="A131" i="12"/>
  <c r="G130" i="12"/>
  <c r="B130" i="12"/>
  <c r="A130" i="12"/>
  <c r="G129" i="12"/>
  <c r="B129" i="12"/>
  <c r="A129" i="12"/>
  <c r="G128" i="12"/>
  <c r="B128" i="12"/>
  <c r="A128" i="12"/>
  <c r="G127" i="12"/>
  <c r="B127" i="12"/>
  <c r="A127" i="12"/>
  <c r="G126" i="12"/>
  <c r="B126" i="12"/>
  <c r="A126" i="12"/>
  <c r="G125" i="12"/>
  <c r="B125" i="12"/>
  <c r="A125" i="12"/>
  <c r="G124" i="12"/>
  <c r="B124" i="12"/>
  <c r="A124" i="12"/>
  <c r="G123" i="12"/>
  <c r="B123" i="12"/>
  <c r="A123" i="12"/>
  <c r="G122" i="12"/>
  <c r="B122" i="12"/>
  <c r="A122" i="12"/>
  <c r="G121" i="12"/>
  <c r="B121" i="12"/>
  <c r="A121" i="12"/>
  <c r="G120" i="12"/>
  <c r="B120" i="12"/>
  <c r="A120" i="12"/>
  <c r="G119" i="12"/>
  <c r="B119" i="12"/>
  <c r="A119" i="12"/>
  <c r="G118" i="12"/>
  <c r="B118" i="12"/>
  <c r="A118" i="12"/>
  <c r="G117" i="12"/>
  <c r="B117" i="12"/>
  <c r="A117" i="12"/>
  <c r="G116" i="12"/>
  <c r="B116" i="12"/>
  <c r="A116" i="12"/>
  <c r="G115" i="12"/>
  <c r="B115" i="12"/>
  <c r="A115" i="12"/>
  <c r="G114" i="12"/>
  <c r="B114" i="12"/>
  <c r="A114" i="12"/>
  <c r="G113" i="12"/>
  <c r="B113" i="12"/>
  <c r="A113" i="12"/>
  <c r="G112" i="12"/>
  <c r="B112" i="12"/>
  <c r="A112" i="12"/>
  <c r="G111" i="12"/>
  <c r="B111" i="12"/>
  <c r="A111" i="12"/>
  <c r="G110" i="12"/>
  <c r="B110" i="12"/>
  <c r="A110" i="12"/>
  <c r="G109" i="12"/>
  <c r="B109" i="12"/>
  <c r="A109" i="12"/>
  <c r="G108" i="12"/>
  <c r="B108" i="12"/>
  <c r="A108" i="12"/>
  <c r="G107" i="12"/>
  <c r="B107" i="12"/>
  <c r="A107" i="12"/>
  <c r="G106" i="12"/>
  <c r="B106" i="12"/>
  <c r="A106" i="12"/>
  <c r="G105" i="12"/>
  <c r="B105" i="12"/>
  <c r="A105" i="12"/>
  <c r="G104" i="12"/>
  <c r="B104" i="12"/>
  <c r="A104" i="12"/>
  <c r="G103" i="12"/>
  <c r="B103" i="12"/>
  <c r="A103" i="12"/>
  <c r="G102" i="12"/>
  <c r="B102" i="12"/>
  <c r="A102" i="12"/>
  <c r="G101" i="12"/>
  <c r="B101" i="12"/>
  <c r="A101" i="12"/>
  <c r="G100" i="12"/>
  <c r="B100" i="12"/>
  <c r="A100" i="12"/>
  <c r="G99" i="12"/>
  <c r="B99" i="12"/>
  <c r="A99" i="12"/>
  <c r="G98" i="12"/>
  <c r="B98" i="12"/>
  <c r="A98" i="12"/>
  <c r="G97" i="12"/>
  <c r="B97" i="12"/>
  <c r="A97" i="12"/>
  <c r="G96" i="12"/>
  <c r="B96" i="12"/>
  <c r="A96" i="12"/>
  <c r="G95" i="12"/>
  <c r="B95" i="12"/>
  <c r="A95" i="12"/>
  <c r="G94" i="12"/>
  <c r="B94" i="12"/>
  <c r="A94" i="12"/>
  <c r="G93" i="12"/>
  <c r="B93" i="12"/>
  <c r="A93" i="12"/>
  <c r="G92" i="12"/>
  <c r="B92" i="12"/>
  <c r="A92" i="12"/>
  <c r="G91" i="12"/>
  <c r="B91" i="12"/>
  <c r="A91" i="12"/>
  <c r="G90" i="12"/>
  <c r="B90" i="12"/>
  <c r="A90" i="12"/>
  <c r="G89" i="12"/>
  <c r="B89" i="12"/>
  <c r="A89" i="12"/>
  <c r="G88" i="12"/>
  <c r="B88" i="12"/>
  <c r="A88" i="12"/>
  <c r="G87" i="12"/>
  <c r="B87" i="12"/>
  <c r="A87" i="12"/>
  <c r="G86" i="12"/>
  <c r="B86" i="12"/>
  <c r="A86" i="12"/>
  <c r="G85" i="12"/>
  <c r="B85" i="12"/>
  <c r="A85" i="12"/>
  <c r="G84" i="12"/>
  <c r="B84" i="12"/>
  <c r="A84" i="12"/>
  <c r="G83" i="12"/>
  <c r="B83" i="12"/>
  <c r="A83" i="12"/>
  <c r="G82" i="12"/>
  <c r="B82" i="12"/>
  <c r="A82" i="12"/>
  <c r="G81" i="12"/>
  <c r="B81" i="12"/>
  <c r="A81" i="12"/>
  <c r="G80" i="12"/>
  <c r="B80" i="12"/>
  <c r="A80" i="12"/>
  <c r="G79" i="12"/>
  <c r="B79" i="12"/>
  <c r="A79" i="12"/>
  <c r="G78" i="12"/>
  <c r="B78" i="12"/>
  <c r="A78" i="12"/>
  <c r="G77" i="12"/>
  <c r="B77" i="12"/>
  <c r="A77" i="12"/>
  <c r="G76" i="12"/>
  <c r="B76" i="12"/>
  <c r="A76" i="12"/>
  <c r="G75" i="12"/>
  <c r="B75" i="12"/>
  <c r="A75" i="12"/>
  <c r="G74" i="12"/>
  <c r="B74" i="12"/>
  <c r="A74" i="12"/>
  <c r="G73" i="12"/>
  <c r="B73" i="12"/>
  <c r="A73" i="12"/>
  <c r="G72" i="12"/>
  <c r="B72" i="12"/>
  <c r="A72" i="12"/>
  <c r="G71" i="12"/>
  <c r="B71" i="12"/>
  <c r="A71" i="12"/>
  <c r="G70" i="12"/>
  <c r="B70" i="12"/>
  <c r="A70" i="12"/>
  <c r="G69" i="12"/>
  <c r="B69" i="12"/>
  <c r="A69" i="12"/>
  <c r="G68" i="12"/>
  <c r="B68" i="12"/>
  <c r="A68" i="12"/>
  <c r="G67" i="12"/>
  <c r="B67" i="12"/>
  <c r="A67" i="12"/>
  <c r="G66" i="12"/>
  <c r="B66" i="12"/>
  <c r="A66" i="12"/>
  <c r="G65" i="12"/>
  <c r="B65" i="12"/>
  <c r="A65" i="12"/>
  <c r="G64" i="12"/>
  <c r="B64" i="12"/>
  <c r="A64" i="12"/>
  <c r="G63" i="12"/>
  <c r="B63" i="12"/>
  <c r="A63" i="12"/>
  <c r="G62" i="12"/>
  <c r="B62" i="12"/>
  <c r="A62" i="12"/>
  <c r="G61" i="12"/>
  <c r="B61" i="12"/>
  <c r="A61" i="12"/>
  <c r="G60" i="12"/>
  <c r="B60" i="12"/>
  <c r="A60" i="12"/>
  <c r="G59" i="12"/>
  <c r="B59" i="12"/>
  <c r="A59" i="12"/>
  <c r="G58" i="12"/>
  <c r="B58" i="12"/>
  <c r="A58" i="12"/>
  <c r="G57" i="12"/>
  <c r="B57" i="12"/>
  <c r="A57" i="12"/>
  <c r="G56" i="12"/>
  <c r="B56" i="12"/>
  <c r="A56" i="12"/>
  <c r="G55" i="12"/>
  <c r="B55" i="12"/>
  <c r="A55" i="12"/>
  <c r="G54" i="12"/>
  <c r="B54" i="12"/>
  <c r="A54" i="12"/>
  <c r="G53" i="12"/>
  <c r="B53" i="12"/>
  <c r="A53" i="12"/>
  <c r="G52" i="12"/>
  <c r="B52" i="12"/>
  <c r="A52" i="12"/>
  <c r="G51" i="12"/>
  <c r="B51" i="12"/>
  <c r="A51" i="12"/>
  <c r="G50" i="12"/>
  <c r="B50" i="12"/>
  <c r="A50" i="12"/>
  <c r="G49" i="12"/>
  <c r="B49" i="12"/>
  <c r="A49" i="12"/>
  <c r="G48" i="12"/>
  <c r="B48" i="12"/>
  <c r="A48" i="12"/>
  <c r="G47" i="12"/>
  <c r="B47" i="12"/>
  <c r="A47" i="12"/>
  <c r="G46" i="12"/>
  <c r="B46" i="12"/>
  <c r="A46" i="12"/>
  <c r="G45" i="12"/>
  <c r="B45" i="12"/>
  <c r="A45" i="12"/>
  <c r="G44" i="12"/>
  <c r="B44" i="12"/>
  <c r="A44" i="12"/>
  <c r="G43" i="12"/>
  <c r="B43" i="12"/>
  <c r="A43" i="12"/>
  <c r="G42" i="12"/>
  <c r="B42" i="12"/>
  <c r="A42" i="12"/>
  <c r="G41" i="12"/>
  <c r="B41" i="12"/>
  <c r="A41" i="12"/>
  <c r="G40" i="12"/>
  <c r="B40" i="12"/>
  <c r="A40" i="12"/>
  <c r="G39" i="12"/>
  <c r="B39" i="12"/>
  <c r="A39" i="12"/>
  <c r="G38" i="12"/>
  <c r="B38" i="12"/>
  <c r="A38" i="12"/>
  <c r="G37" i="12"/>
  <c r="B37" i="12"/>
  <c r="A37" i="12"/>
  <c r="G36" i="12"/>
  <c r="B36" i="12"/>
  <c r="A36" i="12"/>
  <c r="G35" i="12"/>
  <c r="B35" i="12"/>
  <c r="A35" i="12"/>
  <c r="G34" i="12"/>
  <c r="B34" i="12"/>
  <c r="A34" i="12"/>
  <c r="G33" i="12"/>
  <c r="B33" i="12"/>
  <c r="A33" i="12"/>
  <c r="G32" i="12"/>
  <c r="B32" i="12"/>
  <c r="A32" i="12"/>
  <c r="G31" i="12"/>
  <c r="B31" i="12"/>
  <c r="A31" i="12"/>
  <c r="G30" i="12"/>
  <c r="B30" i="12"/>
  <c r="A30" i="12"/>
  <c r="G29" i="12"/>
  <c r="B29" i="12"/>
  <c r="A29" i="12"/>
  <c r="G28" i="12"/>
  <c r="B28" i="12"/>
  <c r="A28" i="12"/>
  <c r="G27" i="12"/>
  <c r="B27" i="12"/>
  <c r="A27" i="12"/>
  <c r="G26" i="12"/>
  <c r="B26" i="12"/>
  <c r="A26" i="12"/>
  <c r="G25" i="12"/>
  <c r="B25" i="12"/>
  <c r="A25" i="12"/>
  <c r="G24" i="12"/>
  <c r="B24" i="12"/>
  <c r="A24" i="12"/>
  <c r="G23" i="12"/>
  <c r="B23" i="12"/>
  <c r="A23" i="12"/>
  <c r="G22" i="12"/>
  <c r="B22" i="12"/>
  <c r="A22" i="12"/>
  <c r="G21" i="12"/>
  <c r="B21" i="12"/>
  <c r="A21" i="12"/>
  <c r="G20" i="12"/>
  <c r="B20" i="12"/>
  <c r="A20" i="12"/>
  <c r="G19" i="12"/>
  <c r="B19" i="12"/>
  <c r="A19" i="12"/>
  <c r="G18" i="12"/>
  <c r="B18" i="12"/>
  <c r="A18" i="12"/>
  <c r="G17" i="12"/>
  <c r="B17" i="12"/>
  <c r="A17" i="12"/>
  <c r="G16" i="12"/>
  <c r="B16" i="12"/>
  <c r="A16" i="12"/>
  <c r="G15" i="12"/>
  <c r="B15" i="12"/>
  <c r="A15" i="12"/>
  <c r="G14" i="12"/>
  <c r="B14" i="12"/>
  <c r="A14" i="12"/>
  <c r="G13" i="12"/>
  <c r="B13" i="12"/>
  <c r="A13" i="12"/>
  <c r="G12" i="12"/>
  <c r="B12" i="12"/>
  <c r="A12" i="12"/>
  <c r="G11" i="12"/>
  <c r="B11" i="12"/>
  <c r="A11" i="12"/>
  <c r="G10" i="12"/>
  <c r="B10" i="12"/>
  <c r="A10" i="12"/>
  <c r="G9" i="12"/>
  <c r="B9" i="12"/>
  <c r="A9" i="12"/>
  <c r="G8" i="12"/>
  <c r="B8" i="12"/>
  <c r="A8" i="12"/>
  <c r="G7" i="12"/>
  <c r="B7" i="12"/>
  <c r="A7" i="12"/>
  <c r="G6" i="12"/>
  <c r="B6" i="12"/>
  <c r="A6" i="12"/>
  <c r="G5" i="12"/>
  <c r="B5" i="12"/>
  <c r="A5" i="12"/>
  <c r="G4" i="12"/>
  <c r="B4" i="12"/>
  <c r="A4" i="12"/>
  <c r="G3" i="12"/>
  <c r="B3" i="12"/>
  <c r="A3" i="12"/>
  <c r="B2" i="12"/>
  <c r="A2" i="12"/>
  <c r="G221" i="11"/>
  <c r="B221" i="11"/>
  <c r="A221" i="11"/>
  <c r="G220" i="11"/>
  <c r="B220" i="11"/>
  <c r="A220" i="11"/>
  <c r="G219" i="11"/>
  <c r="B219" i="11"/>
  <c r="A219" i="11"/>
  <c r="G218" i="11"/>
  <c r="B218" i="11"/>
  <c r="A218" i="11"/>
  <c r="G217" i="11"/>
  <c r="B217" i="11"/>
  <c r="A217" i="11"/>
  <c r="G216" i="11"/>
  <c r="B216" i="11"/>
  <c r="A216" i="11"/>
  <c r="G215" i="11"/>
  <c r="B215" i="11"/>
  <c r="A215" i="11"/>
  <c r="G214" i="11"/>
  <c r="B214" i="11"/>
  <c r="A214" i="11"/>
  <c r="G213" i="11"/>
  <c r="B213" i="11"/>
  <c r="A213" i="11"/>
  <c r="G212" i="11"/>
  <c r="B212" i="11"/>
  <c r="A212" i="11"/>
  <c r="G211" i="11"/>
  <c r="B211" i="11"/>
  <c r="A211" i="11"/>
  <c r="G210" i="11"/>
  <c r="B210" i="11"/>
  <c r="A210" i="11"/>
  <c r="G209" i="11"/>
  <c r="B209" i="11"/>
  <c r="A209" i="11"/>
  <c r="G208" i="11"/>
  <c r="B208" i="11"/>
  <c r="A208" i="11"/>
  <c r="G207" i="11"/>
  <c r="B207" i="11"/>
  <c r="A207" i="11"/>
  <c r="G206" i="11"/>
  <c r="B206" i="11"/>
  <c r="A206" i="11"/>
  <c r="G205" i="11"/>
  <c r="B205" i="11"/>
  <c r="A205" i="11"/>
  <c r="G204" i="11"/>
  <c r="B204" i="11"/>
  <c r="A204" i="11"/>
  <c r="G203" i="11"/>
  <c r="B203" i="11"/>
  <c r="A203" i="11"/>
  <c r="G202" i="11"/>
  <c r="B202" i="11"/>
  <c r="A202" i="11"/>
  <c r="G201" i="11"/>
  <c r="B201" i="11"/>
  <c r="A201" i="11"/>
  <c r="G200" i="11"/>
  <c r="B200" i="11"/>
  <c r="A200" i="11"/>
  <c r="G199" i="11"/>
  <c r="B199" i="11"/>
  <c r="A199" i="11"/>
  <c r="G198" i="11"/>
  <c r="B198" i="11"/>
  <c r="A198" i="11"/>
  <c r="G197" i="11"/>
  <c r="B197" i="11"/>
  <c r="A197" i="11"/>
  <c r="G196" i="11"/>
  <c r="B196" i="11"/>
  <c r="A196" i="11"/>
  <c r="G195" i="11"/>
  <c r="B195" i="11"/>
  <c r="A195" i="11"/>
  <c r="G194" i="11"/>
  <c r="B194" i="11"/>
  <c r="A194" i="11"/>
  <c r="G193" i="11"/>
  <c r="B193" i="11"/>
  <c r="A193" i="11"/>
  <c r="G192" i="11"/>
  <c r="B192" i="11"/>
  <c r="A192" i="11"/>
  <c r="G191" i="11"/>
  <c r="B191" i="11"/>
  <c r="A191" i="11"/>
  <c r="G190" i="11"/>
  <c r="B190" i="11"/>
  <c r="A190" i="11"/>
  <c r="G189" i="11"/>
  <c r="B189" i="11"/>
  <c r="A189" i="11"/>
  <c r="G188" i="11"/>
  <c r="B188" i="11"/>
  <c r="A188" i="11"/>
  <c r="G187" i="11"/>
  <c r="B187" i="11"/>
  <c r="A187" i="11"/>
  <c r="G186" i="11"/>
  <c r="B186" i="11"/>
  <c r="A186" i="11"/>
  <c r="G185" i="11"/>
  <c r="B185" i="11"/>
  <c r="A185" i="11"/>
  <c r="G184" i="11"/>
  <c r="B184" i="11"/>
  <c r="A184" i="11"/>
  <c r="G183" i="11"/>
  <c r="B183" i="11"/>
  <c r="A183" i="11"/>
  <c r="G182" i="11"/>
  <c r="B182" i="11"/>
  <c r="A182" i="11"/>
  <c r="G181" i="11"/>
  <c r="B181" i="11"/>
  <c r="A181" i="11"/>
  <c r="G180" i="11"/>
  <c r="B180" i="11"/>
  <c r="A180" i="11"/>
  <c r="G179" i="11"/>
  <c r="B179" i="11"/>
  <c r="A179" i="11"/>
  <c r="G178" i="11"/>
  <c r="B178" i="11"/>
  <c r="A178" i="11"/>
  <c r="G177" i="11"/>
  <c r="B177" i="11"/>
  <c r="A177" i="11"/>
  <c r="G176" i="11"/>
  <c r="B176" i="11"/>
  <c r="A176" i="11"/>
  <c r="G175" i="11"/>
  <c r="B175" i="11"/>
  <c r="A175" i="11"/>
  <c r="G174" i="11"/>
  <c r="B174" i="11"/>
  <c r="A174" i="11"/>
  <c r="G173" i="11"/>
  <c r="B173" i="11"/>
  <c r="A173" i="11"/>
  <c r="G172" i="11"/>
  <c r="B172" i="11"/>
  <c r="A172" i="11"/>
  <c r="G171" i="11"/>
  <c r="B171" i="11"/>
  <c r="A171" i="11"/>
  <c r="G170" i="11"/>
  <c r="B170" i="11"/>
  <c r="A170" i="11"/>
  <c r="G169" i="11"/>
  <c r="B169" i="11"/>
  <c r="A169" i="11"/>
  <c r="G168" i="11"/>
  <c r="B168" i="11"/>
  <c r="A168" i="11"/>
  <c r="G167" i="11"/>
  <c r="B167" i="11"/>
  <c r="A167" i="11"/>
  <c r="G166" i="11"/>
  <c r="B166" i="11"/>
  <c r="A166" i="11"/>
  <c r="G165" i="11"/>
  <c r="B165" i="11"/>
  <c r="A165" i="11"/>
  <c r="G164" i="11"/>
  <c r="B164" i="11"/>
  <c r="A164" i="11"/>
  <c r="G163" i="11"/>
  <c r="B163" i="11"/>
  <c r="A163" i="11"/>
  <c r="G162" i="11"/>
  <c r="B162" i="11"/>
  <c r="A162" i="11"/>
  <c r="G161" i="11"/>
  <c r="B161" i="11"/>
  <c r="A161" i="11"/>
  <c r="G160" i="11"/>
  <c r="B160" i="11"/>
  <c r="A160" i="11"/>
  <c r="G159" i="11"/>
  <c r="B159" i="11"/>
  <c r="A159" i="11"/>
  <c r="G158" i="11"/>
  <c r="B158" i="11"/>
  <c r="A158" i="11"/>
  <c r="G157" i="11"/>
  <c r="B157" i="11"/>
  <c r="A157" i="11"/>
  <c r="G156" i="11"/>
  <c r="B156" i="11"/>
  <c r="A156" i="11"/>
  <c r="G155" i="11"/>
  <c r="B155" i="11"/>
  <c r="A155" i="11"/>
  <c r="G154" i="11"/>
  <c r="B154" i="11"/>
  <c r="A154" i="11"/>
  <c r="G153" i="11"/>
  <c r="B153" i="11"/>
  <c r="A153" i="11"/>
  <c r="G152" i="11"/>
  <c r="B152" i="11"/>
  <c r="A152" i="11"/>
  <c r="G151" i="11"/>
  <c r="B151" i="11"/>
  <c r="A151" i="11"/>
  <c r="G150" i="11"/>
  <c r="B150" i="11"/>
  <c r="A150" i="11"/>
  <c r="G149" i="11"/>
  <c r="B149" i="11"/>
  <c r="A149" i="11"/>
  <c r="G148" i="11"/>
  <c r="B148" i="11"/>
  <c r="A148" i="11"/>
  <c r="G147" i="11"/>
  <c r="B147" i="11"/>
  <c r="A147" i="11"/>
  <c r="G146" i="11"/>
  <c r="B146" i="11"/>
  <c r="A146" i="11"/>
  <c r="G145" i="11"/>
  <c r="B145" i="11"/>
  <c r="A145" i="11"/>
  <c r="G144" i="11"/>
  <c r="B144" i="11"/>
  <c r="A144" i="11"/>
  <c r="G143" i="11"/>
  <c r="B143" i="11"/>
  <c r="A143" i="11"/>
  <c r="G142" i="11"/>
  <c r="B142" i="11"/>
  <c r="A142" i="11"/>
  <c r="G141" i="11"/>
  <c r="B141" i="11"/>
  <c r="A141" i="11"/>
  <c r="G140" i="11"/>
  <c r="B140" i="11"/>
  <c r="A140" i="11"/>
  <c r="G139" i="11"/>
  <c r="B139" i="11"/>
  <c r="A139" i="11"/>
  <c r="G138" i="11"/>
  <c r="B138" i="11"/>
  <c r="A138" i="11"/>
  <c r="G137" i="11"/>
  <c r="B137" i="11"/>
  <c r="A137" i="11"/>
  <c r="G136" i="11"/>
  <c r="B136" i="11"/>
  <c r="A136" i="11"/>
  <c r="G135" i="11"/>
  <c r="B135" i="11"/>
  <c r="A135" i="11"/>
  <c r="G134" i="11"/>
  <c r="B134" i="11"/>
  <c r="A134" i="11"/>
  <c r="G133" i="11"/>
  <c r="B133" i="11"/>
  <c r="A133" i="11"/>
  <c r="G132" i="11"/>
  <c r="B132" i="11"/>
  <c r="A132" i="11"/>
  <c r="G131" i="11"/>
  <c r="B131" i="11"/>
  <c r="A131" i="11"/>
  <c r="G130" i="11"/>
  <c r="B130" i="11"/>
  <c r="A130" i="11"/>
  <c r="G129" i="11"/>
  <c r="B129" i="11"/>
  <c r="A129" i="11"/>
  <c r="G128" i="11"/>
  <c r="B128" i="11"/>
  <c r="A128" i="11"/>
  <c r="G127" i="11"/>
  <c r="B127" i="11"/>
  <c r="A127" i="11"/>
  <c r="G126" i="11"/>
  <c r="B126" i="11"/>
  <c r="A126" i="11"/>
  <c r="G125" i="11"/>
  <c r="B125" i="11"/>
  <c r="A125" i="11"/>
  <c r="G124" i="11"/>
  <c r="B124" i="11"/>
  <c r="A124" i="11"/>
  <c r="G123" i="11"/>
  <c r="B123" i="11"/>
  <c r="A123" i="11"/>
  <c r="G122" i="11"/>
  <c r="B122" i="11"/>
  <c r="A122" i="11"/>
  <c r="G121" i="11"/>
  <c r="B121" i="11"/>
  <c r="A121" i="11"/>
  <c r="G120" i="11"/>
  <c r="B120" i="11"/>
  <c r="A120" i="11"/>
  <c r="G119" i="11"/>
  <c r="B119" i="11"/>
  <c r="A119" i="11"/>
  <c r="G118" i="11"/>
  <c r="B118" i="11"/>
  <c r="A118" i="11"/>
  <c r="G117" i="11"/>
  <c r="B117" i="11"/>
  <c r="A117" i="11"/>
  <c r="G116" i="11"/>
  <c r="B116" i="11"/>
  <c r="A116" i="11"/>
  <c r="G115" i="11"/>
  <c r="B115" i="11"/>
  <c r="A115" i="11"/>
  <c r="G114" i="11"/>
  <c r="B114" i="11"/>
  <c r="A114" i="11"/>
  <c r="G113" i="11"/>
  <c r="B113" i="11"/>
  <c r="A113" i="11"/>
  <c r="G112" i="11"/>
  <c r="B112" i="11"/>
  <c r="A112" i="11"/>
  <c r="G111" i="11"/>
  <c r="B111" i="11"/>
  <c r="A111" i="11"/>
  <c r="G110" i="11"/>
  <c r="B110" i="11"/>
  <c r="A110" i="11"/>
  <c r="G109" i="11"/>
  <c r="B109" i="11"/>
  <c r="A109" i="11"/>
  <c r="G108" i="11"/>
  <c r="B108" i="11"/>
  <c r="A108" i="11"/>
  <c r="G107" i="11"/>
  <c r="B107" i="11"/>
  <c r="A107" i="11"/>
  <c r="G106" i="11"/>
  <c r="B106" i="11"/>
  <c r="A106" i="11"/>
  <c r="G105" i="11"/>
  <c r="B105" i="11"/>
  <c r="A105" i="11"/>
  <c r="G104" i="11"/>
  <c r="B104" i="11"/>
  <c r="A104" i="11"/>
  <c r="G103" i="11"/>
  <c r="B103" i="11"/>
  <c r="A103" i="11"/>
  <c r="G102" i="11"/>
  <c r="B102" i="11"/>
  <c r="A102" i="11"/>
  <c r="G101" i="11"/>
  <c r="B101" i="11"/>
  <c r="A101" i="11"/>
  <c r="G100" i="11"/>
  <c r="B100" i="11"/>
  <c r="A100" i="11"/>
  <c r="G99" i="11"/>
  <c r="B99" i="11"/>
  <c r="A99" i="11"/>
  <c r="G98" i="11"/>
  <c r="B98" i="11"/>
  <c r="A98" i="11"/>
  <c r="G97" i="11"/>
  <c r="B97" i="11"/>
  <c r="A97" i="11"/>
  <c r="G96" i="11"/>
  <c r="B96" i="11"/>
  <c r="A96" i="11"/>
  <c r="G95" i="11"/>
  <c r="B95" i="11"/>
  <c r="A95" i="11"/>
  <c r="G94" i="11"/>
  <c r="B94" i="11"/>
  <c r="A94" i="11"/>
  <c r="G93" i="11"/>
  <c r="B93" i="11"/>
  <c r="A93" i="11"/>
  <c r="G92" i="11"/>
  <c r="B92" i="11"/>
  <c r="A92" i="11"/>
  <c r="G91" i="11"/>
  <c r="B91" i="11"/>
  <c r="A91" i="11"/>
  <c r="G90" i="11"/>
  <c r="B90" i="11"/>
  <c r="A90" i="11"/>
  <c r="G89" i="11"/>
  <c r="B89" i="11"/>
  <c r="A89" i="11"/>
  <c r="G88" i="11"/>
  <c r="B88" i="11"/>
  <c r="A88" i="11"/>
  <c r="G87" i="11"/>
  <c r="B87" i="11"/>
  <c r="A87" i="11"/>
  <c r="G86" i="11"/>
  <c r="B86" i="11"/>
  <c r="A86" i="11"/>
  <c r="G85" i="11"/>
  <c r="B85" i="11"/>
  <c r="A85" i="11"/>
  <c r="G84" i="11"/>
  <c r="B84" i="11"/>
  <c r="A84" i="11"/>
  <c r="G83" i="11"/>
  <c r="B83" i="11"/>
  <c r="A83" i="11"/>
  <c r="G82" i="11"/>
  <c r="B82" i="11"/>
  <c r="A82" i="11"/>
  <c r="G81" i="11"/>
  <c r="B81" i="11"/>
  <c r="A81" i="11"/>
  <c r="G80" i="11"/>
  <c r="B80" i="11"/>
  <c r="A80" i="11"/>
  <c r="G79" i="11"/>
  <c r="B79" i="11"/>
  <c r="A79" i="11"/>
  <c r="G78" i="11"/>
  <c r="B78" i="11"/>
  <c r="A78" i="11"/>
  <c r="G77" i="11"/>
  <c r="B77" i="11"/>
  <c r="A77" i="11"/>
  <c r="G76" i="11"/>
  <c r="B76" i="11"/>
  <c r="A76" i="11"/>
  <c r="G75" i="11"/>
  <c r="B75" i="11"/>
  <c r="A75" i="11"/>
  <c r="G74" i="11"/>
  <c r="B74" i="11"/>
  <c r="A74" i="11"/>
  <c r="G73" i="11"/>
  <c r="B73" i="11"/>
  <c r="A73" i="11"/>
  <c r="G72" i="11"/>
  <c r="B72" i="11"/>
  <c r="A72" i="11"/>
  <c r="G71" i="11"/>
  <c r="B71" i="11"/>
  <c r="A71" i="11"/>
  <c r="G70" i="11"/>
  <c r="B70" i="11"/>
  <c r="A70" i="11"/>
  <c r="G69" i="11"/>
  <c r="B69" i="11"/>
  <c r="A69" i="11"/>
  <c r="G68" i="11"/>
  <c r="B68" i="11"/>
  <c r="A68" i="11"/>
  <c r="G67" i="11"/>
  <c r="B67" i="11"/>
  <c r="A67" i="11"/>
  <c r="G66" i="11"/>
  <c r="B66" i="11"/>
  <c r="A66" i="11"/>
  <c r="G65" i="11"/>
  <c r="B65" i="11"/>
  <c r="A65" i="11"/>
  <c r="G64" i="11"/>
  <c r="B64" i="11"/>
  <c r="A64" i="11"/>
  <c r="G63" i="11"/>
  <c r="B63" i="11"/>
  <c r="A63" i="11"/>
  <c r="G62" i="11"/>
  <c r="B62" i="11"/>
  <c r="A62" i="11"/>
  <c r="G61" i="11"/>
  <c r="B61" i="11"/>
  <c r="A61" i="11"/>
  <c r="G60" i="11"/>
  <c r="B60" i="11"/>
  <c r="A60" i="11"/>
  <c r="G59" i="11"/>
  <c r="B59" i="11"/>
  <c r="A59" i="11"/>
  <c r="G58" i="11"/>
  <c r="B58" i="11"/>
  <c r="A58" i="11"/>
  <c r="G57" i="11"/>
  <c r="B57" i="11"/>
  <c r="A57" i="11"/>
  <c r="G56" i="11"/>
  <c r="B56" i="11"/>
  <c r="A56" i="11"/>
  <c r="G55" i="11"/>
  <c r="B55" i="11"/>
  <c r="A55" i="11"/>
  <c r="G54" i="11"/>
  <c r="B54" i="11"/>
  <c r="A54" i="11"/>
  <c r="G53" i="11"/>
  <c r="B53" i="11"/>
  <c r="A53" i="11"/>
  <c r="G52" i="11"/>
  <c r="B52" i="11"/>
  <c r="A52" i="11"/>
  <c r="G51" i="11"/>
  <c r="B51" i="11"/>
  <c r="A51" i="11"/>
  <c r="G50" i="11"/>
  <c r="B50" i="11"/>
  <c r="A50" i="11"/>
  <c r="G49" i="11"/>
  <c r="B49" i="11"/>
  <c r="A49" i="11"/>
  <c r="G48" i="11"/>
  <c r="B48" i="11"/>
  <c r="A48" i="11"/>
  <c r="G47" i="11"/>
  <c r="B47" i="11"/>
  <c r="A47" i="11"/>
  <c r="G46" i="11"/>
  <c r="B46" i="11"/>
  <c r="A46" i="11"/>
  <c r="G45" i="11"/>
  <c r="B45" i="11"/>
  <c r="A45" i="11"/>
  <c r="G44" i="11"/>
  <c r="B44" i="11"/>
  <c r="A44" i="11"/>
  <c r="G43" i="11"/>
  <c r="B43" i="11"/>
  <c r="A43" i="11"/>
  <c r="G42" i="11"/>
  <c r="B42" i="11"/>
  <c r="A42" i="11"/>
  <c r="G41" i="11"/>
  <c r="B41" i="11"/>
  <c r="A41" i="11"/>
  <c r="G40" i="11"/>
  <c r="B40" i="11"/>
  <c r="A40" i="11"/>
  <c r="G39" i="11"/>
  <c r="B39" i="11"/>
  <c r="A39" i="11"/>
  <c r="G38" i="11"/>
  <c r="B38" i="11"/>
  <c r="A38" i="11"/>
  <c r="G37" i="11"/>
  <c r="B37" i="11"/>
  <c r="A37" i="11"/>
  <c r="G36" i="11"/>
  <c r="B36" i="11"/>
  <c r="A36" i="11"/>
  <c r="G35" i="11"/>
  <c r="B35" i="11"/>
  <c r="A35" i="11"/>
  <c r="G34" i="11"/>
  <c r="B34" i="11"/>
  <c r="A34" i="11"/>
  <c r="G33" i="11"/>
  <c r="B33" i="11"/>
  <c r="A33" i="11"/>
  <c r="G32" i="11"/>
  <c r="B32" i="11"/>
  <c r="A32" i="11"/>
  <c r="G31" i="11"/>
  <c r="B31" i="11"/>
  <c r="A31" i="11"/>
  <c r="G30" i="11"/>
  <c r="B30" i="11"/>
  <c r="A30" i="11"/>
  <c r="G29" i="11"/>
  <c r="B29" i="11"/>
  <c r="A29" i="11"/>
  <c r="G28" i="11"/>
  <c r="B28" i="11"/>
  <c r="A28" i="11"/>
  <c r="G27" i="11"/>
  <c r="B27" i="11"/>
  <c r="A27" i="11"/>
  <c r="G26" i="11"/>
  <c r="B26" i="11"/>
  <c r="A26" i="11"/>
  <c r="G25" i="11"/>
  <c r="B25" i="11"/>
  <c r="A25" i="11"/>
  <c r="G24" i="11"/>
  <c r="B24" i="11"/>
  <c r="A24" i="11"/>
  <c r="G23" i="11"/>
  <c r="B23" i="11"/>
  <c r="A23" i="11"/>
  <c r="G22" i="11"/>
  <c r="B22" i="11"/>
  <c r="A22" i="11"/>
  <c r="G21" i="11"/>
  <c r="B21" i="11"/>
  <c r="A21" i="11"/>
  <c r="G20" i="11"/>
  <c r="B20" i="11"/>
  <c r="A20" i="11"/>
  <c r="G19" i="11"/>
  <c r="B19" i="11"/>
  <c r="A19" i="11"/>
  <c r="G18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Q3756" i="7"/>
  <c r="P3756" i="7"/>
  <c r="Y3756" i="7"/>
  <c r="X3756" i="7"/>
  <c r="W3756" i="7"/>
  <c r="H3756" i="7"/>
  <c r="J3756" i="7" s="1"/>
  <c r="F3756" i="7"/>
  <c r="O3756" i="7" s="1"/>
  <c r="B3756" i="7"/>
  <c r="A3756" i="7"/>
  <c r="Q3755" i="7"/>
  <c r="P3755" i="7"/>
  <c r="Y3755" i="7"/>
  <c r="X3755" i="7"/>
  <c r="W3755" i="7"/>
  <c r="H3755" i="7"/>
  <c r="J3755" i="7" s="1"/>
  <c r="F3755" i="7"/>
  <c r="O3755" i="7" s="1"/>
  <c r="B3755" i="7"/>
  <c r="A3755" i="7"/>
  <c r="R3754" i="7"/>
  <c r="Q3754" i="7"/>
  <c r="P3754" i="7"/>
  <c r="Y3754" i="7"/>
  <c r="X3754" i="7"/>
  <c r="W3754" i="7"/>
  <c r="H3754" i="7"/>
  <c r="J3754" i="7" s="1"/>
  <c r="F3754" i="7"/>
  <c r="O3754" i="7" s="1"/>
  <c r="B3754" i="7"/>
  <c r="A3754" i="7"/>
  <c r="Q3753" i="7"/>
  <c r="P3753" i="7"/>
  <c r="Y3753" i="7"/>
  <c r="X3753" i="7"/>
  <c r="W3753" i="7"/>
  <c r="H3753" i="7"/>
  <c r="J3753" i="7" s="1"/>
  <c r="F3753" i="7"/>
  <c r="O3753" i="7" s="1"/>
  <c r="B3753" i="7"/>
  <c r="A3753" i="7"/>
  <c r="Q3752" i="7"/>
  <c r="P3752" i="7"/>
  <c r="Y3752" i="7"/>
  <c r="X3752" i="7"/>
  <c r="W3752" i="7"/>
  <c r="H3752" i="7"/>
  <c r="J3752" i="7" s="1"/>
  <c r="F3752" i="7"/>
  <c r="O3752" i="7" s="1"/>
  <c r="B3752" i="7"/>
  <c r="A3752" i="7"/>
  <c r="Q3751" i="7"/>
  <c r="P3751" i="7"/>
  <c r="Y3751" i="7"/>
  <c r="X3751" i="7"/>
  <c r="W3751" i="7"/>
  <c r="H3751" i="7"/>
  <c r="J3751" i="7" s="1"/>
  <c r="F3751" i="7"/>
  <c r="O3751" i="7" s="1"/>
  <c r="B3751" i="7"/>
  <c r="A3751" i="7"/>
  <c r="U3750" i="7"/>
  <c r="T3750" i="7"/>
  <c r="Q3750" i="7"/>
  <c r="P3750" i="7"/>
  <c r="Y3750" i="7"/>
  <c r="X3750" i="7"/>
  <c r="W3750" i="7"/>
  <c r="H3750" i="7"/>
  <c r="J3750" i="7" s="1"/>
  <c r="F3750" i="7"/>
  <c r="O3750" i="7" s="1"/>
  <c r="B3750" i="7"/>
  <c r="A3750" i="7"/>
  <c r="U3749" i="7"/>
  <c r="T3749" i="7"/>
  <c r="Q3749" i="7"/>
  <c r="P3749" i="7"/>
  <c r="Y3749" i="7"/>
  <c r="X3749" i="7"/>
  <c r="W3749" i="7"/>
  <c r="H3749" i="7"/>
  <c r="J3749" i="7" s="1"/>
  <c r="F3749" i="7"/>
  <c r="O3749" i="7" s="1"/>
  <c r="B3749" i="7"/>
  <c r="A3749" i="7"/>
  <c r="U3748" i="7"/>
  <c r="T3748" i="7"/>
  <c r="Q3748" i="7"/>
  <c r="P3748" i="7"/>
  <c r="Y3748" i="7"/>
  <c r="X3748" i="7"/>
  <c r="W3748" i="7"/>
  <c r="H3748" i="7"/>
  <c r="J3748" i="7" s="1"/>
  <c r="F3748" i="7"/>
  <c r="O3748" i="7" s="1"/>
  <c r="B3748" i="7"/>
  <c r="A3748" i="7"/>
  <c r="U3747" i="7"/>
  <c r="T3747" i="7"/>
  <c r="Q3747" i="7"/>
  <c r="P3747" i="7"/>
  <c r="Y3747" i="7"/>
  <c r="X3747" i="7"/>
  <c r="W3747" i="7"/>
  <c r="H3747" i="7"/>
  <c r="J3747" i="7" s="1"/>
  <c r="F3747" i="7"/>
  <c r="O3747" i="7" s="1"/>
  <c r="B3747" i="7"/>
  <c r="A3747" i="7"/>
  <c r="U3746" i="7"/>
  <c r="T3746" i="7"/>
  <c r="Q3746" i="7"/>
  <c r="P3746" i="7"/>
  <c r="Y3746" i="7"/>
  <c r="X3746" i="7"/>
  <c r="W3746" i="7"/>
  <c r="H3746" i="7"/>
  <c r="J3746" i="7" s="1"/>
  <c r="F3746" i="7"/>
  <c r="O3746" i="7" s="1"/>
  <c r="B3746" i="7"/>
  <c r="A3746" i="7"/>
  <c r="U3745" i="7"/>
  <c r="T3745" i="7"/>
  <c r="Q3745" i="7"/>
  <c r="P3745" i="7"/>
  <c r="Y3745" i="7"/>
  <c r="X3745" i="7"/>
  <c r="W3745" i="7"/>
  <c r="H3745" i="7"/>
  <c r="J3745" i="7" s="1"/>
  <c r="F3745" i="7"/>
  <c r="O3745" i="7" s="1"/>
  <c r="B3745" i="7"/>
  <c r="A3745" i="7"/>
  <c r="U3744" i="7"/>
  <c r="T3744" i="7"/>
  <c r="Q3744" i="7"/>
  <c r="P3744" i="7"/>
  <c r="Y3744" i="7"/>
  <c r="X3744" i="7"/>
  <c r="W3744" i="7"/>
  <c r="H3744" i="7"/>
  <c r="J3744" i="7" s="1"/>
  <c r="F3744" i="7"/>
  <c r="O3744" i="7" s="1"/>
  <c r="B3744" i="7"/>
  <c r="A3744" i="7"/>
  <c r="U3743" i="7"/>
  <c r="T3743" i="7"/>
  <c r="Q3743" i="7"/>
  <c r="P3743" i="7"/>
  <c r="Y3743" i="7"/>
  <c r="X3743" i="7"/>
  <c r="W3743" i="7"/>
  <c r="H3743" i="7"/>
  <c r="J3743" i="7" s="1"/>
  <c r="F3743" i="7"/>
  <c r="O3743" i="7" s="1"/>
  <c r="B3743" i="7"/>
  <c r="A3743" i="7"/>
  <c r="U3742" i="7"/>
  <c r="T3742" i="7"/>
  <c r="Q3742" i="7"/>
  <c r="P3742" i="7"/>
  <c r="Y3742" i="7"/>
  <c r="X3742" i="7"/>
  <c r="W3742" i="7"/>
  <c r="H3742" i="7"/>
  <c r="J3742" i="7" s="1"/>
  <c r="F3742" i="7"/>
  <c r="O3742" i="7" s="1"/>
  <c r="B3742" i="7"/>
  <c r="A3742" i="7"/>
  <c r="U3741" i="7"/>
  <c r="T3741" i="7"/>
  <c r="Q3741" i="7"/>
  <c r="P3741" i="7"/>
  <c r="Y3741" i="7"/>
  <c r="X3741" i="7"/>
  <c r="W3741" i="7"/>
  <c r="H3741" i="7"/>
  <c r="J3741" i="7" s="1"/>
  <c r="F3741" i="7"/>
  <c r="O3741" i="7" s="1"/>
  <c r="B3741" i="7"/>
  <c r="A3741" i="7"/>
  <c r="U3740" i="7"/>
  <c r="T3740" i="7"/>
  <c r="Q3740" i="7"/>
  <c r="P3740" i="7"/>
  <c r="Y3740" i="7"/>
  <c r="X3740" i="7"/>
  <c r="W3740" i="7"/>
  <c r="H3740" i="7"/>
  <c r="J3740" i="7" s="1"/>
  <c r="F3740" i="7"/>
  <c r="O3740" i="7" s="1"/>
  <c r="B3740" i="7"/>
  <c r="A3740" i="7"/>
  <c r="U3739" i="7"/>
  <c r="T3739" i="7"/>
  <c r="Q3739" i="7"/>
  <c r="P3739" i="7"/>
  <c r="Y3739" i="7"/>
  <c r="X3739" i="7"/>
  <c r="W3739" i="7"/>
  <c r="H3739" i="7"/>
  <c r="J3739" i="7" s="1"/>
  <c r="F3739" i="7"/>
  <c r="O3739" i="7" s="1"/>
  <c r="B3739" i="7"/>
  <c r="A3739" i="7"/>
  <c r="U3738" i="7"/>
  <c r="T3738" i="7"/>
  <c r="Q3738" i="7"/>
  <c r="P3738" i="7"/>
  <c r="Y3738" i="7"/>
  <c r="X3738" i="7"/>
  <c r="W3738" i="7"/>
  <c r="H3738" i="7"/>
  <c r="J3738" i="7" s="1"/>
  <c r="F3738" i="7"/>
  <c r="O3738" i="7" s="1"/>
  <c r="B3738" i="7"/>
  <c r="A3738" i="7"/>
  <c r="U3737" i="7"/>
  <c r="T3737" i="7"/>
  <c r="Q3737" i="7"/>
  <c r="P3737" i="7"/>
  <c r="Y3737" i="7"/>
  <c r="X3737" i="7"/>
  <c r="W3737" i="7"/>
  <c r="H3737" i="7"/>
  <c r="J3737" i="7" s="1"/>
  <c r="F3737" i="7"/>
  <c r="O3737" i="7" s="1"/>
  <c r="B3737" i="7"/>
  <c r="A3737" i="7"/>
  <c r="U3736" i="7"/>
  <c r="T3736" i="7"/>
  <c r="Q3736" i="7"/>
  <c r="P3736" i="7"/>
  <c r="Y3736" i="7"/>
  <c r="X3736" i="7"/>
  <c r="W3736" i="7"/>
  <c r="H3736" i="7"/>
  <c r="J3736" i="7" s="1"/>
  <c r="F3736" i="7"/>
  <c r="O3736" i="7" s="1"/>
  <c r="B3736" i="7"/>
  <c r="A3736" i="7"/>
  <c r="U3735" i="7"/>
  <c r="T3735" i="7"/>
  <c r="S3735" i="7"/>
  <c r="Q3735" i="7"/>
  <c r="P3735" i="7"/>
  <c r="Y3735" i="7"/>
  <c r="X3735" i="7"/>
  <c r="W3735" i="7"/>
  <c r="H3735" i="7"/>
  <c r="J3735" i="7" s="1"/>
  <c r="F3735" i="7"/>
  <c r="O3735" i="7" s="1"/>
  <c r="B3735" i="7"/>
  <c r="A3735" i="7"/>
  <c r="U3734" i="7"/>
  <c r="T3734" i="7"/>
  <c r="Q3734" i="7"/>
  <c r="P3734" i="7"/>
  <c r="Y3734" i="7"/>
  <c r="X3734" i="7"/>
  <c r="W3734" i="7"/>
  <c r="H3734" i="7"/>
  <c r="J3734" i="7" s="1"/>
  <c r="F3734" i="7"/>
  <c r="O3734" i="7" s="1"/>
  <c r="B3734" i="7"/>
  <c r="A3734" i="7"/>
  <c r="U3733" i="7"/>
  <c r="T3733" i="7"/>
  <c r="Q3733" i="7"/>
  <c r="P3733" i="7"/>
  <c r="Y3733" i="7"/>
  <c r="X3733" i="7"/>
  <c r="W3733" i="7"/>
  <c r="H3733" i="7"/>
  <c r="J3733" i="7" s="1"/>
  <c r="F3733" i="7"/>
  <c r="O3733" i="7" s="1"/>
  <c r="B3733" i="7"/>
  <c r="A3733" i="7"/>
  <c r="U3732" i="7"/>
  <c r="T3732" i="7"/>
  <c r="Q3732" i="7"/>
  <c r="P3732" i="7"/>
  <c r="Y3732" i="7"/>
  <c r="X3732" i="7"/>
  <c r="W3732" i="7"/>
  <c r="H3732" i="7"/>
  <c r="J3732" i="7" s="1"/>
  <c r="F3732" i="7"/>
  <c r="O3732" i="7" s="1"/>
  <c r="B3732" i="7"/>
  <c r="A3732" i="7"/>
  <c r="U3731" i="7"/>
  <c r="T3731" i="7"/>
  <c r="Q3731" i="7"/>
  <c r="P3731" i="7"/>
  <c r="Y3731" i="7"/>
  <c r="X3731" i="7"/>
  <c r="W3731" i="7"/>
  <c r="H3731" i="7"/>
  <c r="J3731" i="7" s="1"/>
  <c r="F3731" i="7"/>
  <c r="O3731" i="7" s="1"/>
  <c r="B3731" i="7"/>
  <c r="A3731" i="7"/>
  <c r="U3730" i="7"/>
  <c r="T3730" i="7"/>
  <c r="Q3730" i="7"/>
  <c r="P3730" i="7"/>
  <c r="Y3730" i="7"/>
  <c r="X3730" i="7"/>
  <c r="W3730" i="7"/>
  <c r="H3730" i="7"/>
  <c r="J3730" i="7" s="1"/>
  <c r="F3730" i="7"/>
  <c r="O3730" i="7" s="1"/>
  <c r="B3730" i="7"/>
  <c r="A3730" i="7"/>
  <c r="U3729" i="7"/>
  <c r="T3729" i="7"/>
  <c r="Q3729" i="7"/>
  <c r="P3729" i="7"/>
  <c r="Y3729" i="7"/>
  <c r="X3729" i="7"/>
  <c r="W3729" i="7"/>
  <c r="H3729" i="7"/>
  <c r="J3729" i="7" s="1"/>
  <c r="F3729" i="7"/>
  <c r="O3729" i="7" s="1"/>
  <c r="B3729" i="7"/>
  <c r="A3729" i="7"/>
  <c r="U3728" i="7"/>
  <c r="T3728" i="7"/>
  <c r="Q3728" i="7"/>
  <c r="P3728" i="7"/>
  <c r="Y3728" i="7"/>
  <c r="X3728" i="7"/>
  <c r="W3728" i="7"/>
  <c r="H3728" i="7"/>
  <c r="J3728" i="7" s="1"/>
  <c r="F3728" i="7"/>
  <c r="O3728" i="7" s="1"/>
  <c r="B3728" i="7"/>
  <c r="A3728" i="7"/>
  <c r="U3727" i="7"/>
  <c r="T3727" i="7"/>
  <c r="Q3727" i="7"/>
  <c r="P3727" i="7"/>
  <c r="Y3727" i="7"/>
  <c r="X3727" i="7"/>
  <c r="W3727" i="7"/>
  <c r="H3727" i="7"/>
  <c r="J3727" i="7" s="1"/>
  <c r="F3727" i="7"/>
  <c r="O3727" i="7" s="1"/>
  <c r="B3727" i="7"/>
  <c r="A3727" i="7"/>
  <c r="U3726" i="7"/>
  <c r="T3726" i="7"/>
  <c r="Q3726" i="7"/>
  <c r="P3726" i="7"/>
  <c r="Y3726" i="7"/>
  <c r="X3726" i="7"/>
  <c r="W3726" i="7"/>
  <c r="H3726" i="7"/>
  <c r="J3726" i="7" s="1"/>
  <c r="F3726" i="7"/>
  <c r="O3726" i="7" s="1"/>
  <c r="B3726" i="7"/>
  <c r="A3726" i="7"/>
  <c r="U3725" i="7"/>
  <c r="T3725" i="7"/>
  <c r="Q3725" i="7"/>
  <c r="P3725" i="7"/>
  <c r="Y3725" i="7"/>
  <c r="X3725" i="7"/>
  <c r="W3725" i="7"/>
  <c r="H3725" i="7"/>
  <c r="J3725" i="7" s="1"/>
  <c r="F3725" i="7"/>
  <c r="O3725" i="7" s="1"/>
  <c r="B3725" i="7"/>
  <c r="A3725" i="7"/>
  <c r="U3724" i="7"/>
  <c r="T3724" i="7"/>
  <c r="Q3724" i="7"/>
  <c r="P3724" i="7"/>
  <c r="Y3724" i="7"/>
  <c r="X3724" i="7"/>
  <c r="W3724" i="7"/>
  <c r="H3724" i="7"/>
  <c r="J3724" i="7" s="1"/>
  <c r="F3724" i="7"/>
  <c r="O3724" i="7" s="1"/>
  <c r="B3724" i="7"/>
  <c r="A3724" i="7"/>
  <c r="U3723" i="7"/>
  <c r="T3723" i="7"/>
  <c r="Q3723" i="7"/>
  <c r="P3723" i="7"/>
  <c r="Y3723" i="7"/>
  <c r="X3723" i="7"/>
  <c r="W3723" i="7"/>
  <c r="H3723" i="7"/>
  <c r="J3723" i="7" s="1"/>
  <c r="F3723" i="7"/>
  <c r="O3723" i="7" s="1"/>
  <c r="B3723" i="7"/>
  <c r="A3723" i="7"/>
  <c r="U3722" i="7"/>
  <c r="T3722" i="7"/>
  <c r="Q3722" i="7"/>
  <c r="P3722" i="7"/>
  <c r="Y3722" i="7"/>
  <c r="X3722" i="7"/>
  <c r="W3722" i="7"/>
  <c r="H3722" i="7"/>
  <c r="J3722" i="7" s="1"/>
  <c r="F3722" i="7"/>
  <c r="O3722" i="7" s="1"/>
  <c r="B3722" i="7"/>
  <c r="A3722" i="7"/>
  <c r="U3721" i="7"/>
  <c r="T3721" i="7"/>
  <c r="Q3721" i="7"/>
  <c r="P3721" i="7"/>
  <c r="Y3721" i="7"/>
  <c r="X3721" i="7"/>
  <c r="W3721" i="7"/>
  <c r="H3721" i="7"/>
  <c r="J3721" i="7" s="1"/>
  <c r="F3721" i="7"/>
  <c r="O3721" i="7" s="1"/>
  <c r="B3721" i="7"/>
  <c r="A3721" i="7"/>
  <c r="U3720" i="7"/>
  <c r="T3720" i="7"/>
  <c r="Q3720" i="7"/>
  <c r="P3720" i="7"/>
  <c r="Y3720" i="7"/>
  <c r="X3720" i="7"/>
  <c r="W3720" i="7"/>
  <c r="H3720" i="7"/>
  <c r="J3720" i="7" s="1"/>
  <c r="F3720" i="7"/>
  <c r="O3720" i="7" s="1"/>
  <c r="B3720" i="7"/>
  <c r="A3720" i="7"/>
  <c r="U3719" i="7"/>
  <c r="T3719" i="7"/>
  <c r="Q3719" i="7"/>
  <c r="P3719" i="7"/>
  <c r="Y3719" i="7"/>
  <c r="X3719" i="7"/>
  <c r="W3719" i="7"/>
  <c r="H3719" i="7"/>
  <c r="J3719" i="7" s="1"/>
  <c r="F3719" i="7"/>
  <c r="O3719" i="7" s="1"/>
  <c r="B3719" i="7"/>
  <c r="A3719" i="7"/>
  <c r="U3718" i="7"/>
  <c r="T3718" i="7"/>
  <c r="Q3718" i="7"/>
  <c r="P3718" i="7"/>
  <c r="Y3718" i="7"/>
  <c r="X3718" i="7"/>
  <c r="W3718" i="7"/>
  <c r="H3718" i="7"/>
  <c r="J3718" i="7" s="1"/>
  <c r="F3718" i="7"/>
  <c r="O3718" i="7" s="1"/>
  <c r="B3718" i="7"/>
  <c r="A3718" i="7"/>
  <c r="U3717" i="7"/>
  <c r="T3717" i="7"/>
  <c r="Q3717" i="7"/>
  <c r="P3717" i="7"/>
  <c r="Y3717" i="7"/>
  <c r="X3717" i="7"/>
  <c r="W3717" i="7"/>
  <c r="H3717" i="7"/>
  <c r="J3717" i="7" s="1"/>
  <c r="F3717" i="7"/>
  <c r="O3717" i="7" s="1"/>
  <c r="B3717" i="7"/>
  <c r="A3717" i="7"/>
  <c r="U3716" i="7"/>
  <c r="T3716" i="7"/>
  <c r="Q3716" i="7"/>
  <c r="P3716" i="7"/>
  <c r="Y3716" i="7"/>
  <c r="X3716" i="7"/>
  <c r="W3716" i="7"/>
  <c r="H3716" i="7"/>
  <c r="J3716" i="7" s="1"/>
  <c r="F3716" i="7"/>
  <c r="O3716" i="7" s="1"/>
  <c r="B3716" i="7"/>
  <c r="A3716" i="7"/>
  <c r="U3715" i="7"/>
  <c r="T3715" i="7"/>
  <c r="Q3715" i="7"/>
  <c r="P3715" i="7"/>
  <c r="Y3715" i="7"/>
  <c r="X3715" i="7"/>
  <c r="W3715" i="7"/>
  <c r="H3715" i="7"/>
  <c r="J3715" i="7" s="1"/>
  <c r="F3715" i="7"/>
  <c r="O3715" i="7" s="1"/>
  <c r="B3715" i="7"/>
  <c r="A3715" i="7"/>
  <c r="U3714" i="7"/>
  <c r="T3714" i="7"/>
  <c r="S3714" i="7"/>
  <c r="Q3714" i="7"/>
  <c r="P3714" i="7"/>
  <c r="Y3714" i="7"/>
  <c r="X3714" i="7"/>
  <c r="W3714" i="7"/>
  <c r="H3714" i="7"/>
  <c r="J3714" i="7" s="1"/>
  <c r="F3714" i="7"/>
  <c r="O3714" i="7" s="1"/>
  <c r="B3714" i="7"/>
  <c r="A3714" i="7"/>
  <c r="U3713" i="7"/>
  <c r="T3713" i="7"/>
  <c r="Q3713" i="7"/>
  <c r="P3713" i="7"/>
  <c r="Y3713" i="7"/>
  <c r="X3713" i="7"/>
  <c r="W3713" i="7"/>
  <c r="H3713" i="7"/>
  <c r="J3713" i="7" s="1"/>
  <c r="F3713" i="7"/>
  <c r="O3713" i="7" s="1"/>
  <c r="B3713" i="7"/>
  <c r="A3713" i="7"/>
  <c r="U3712" i="7"/>
  <c r="T3712" i="7"/>
  <c r="Q3712" i="7"/>
  <c r="P3712" i="7"/>
  <c r="Y3712" i="7"/>
  <c r="X3712" i="7"/>
  <c r="W3712" i="7"/>
  <c r="H3712" i="7"/>
  <c r="J3712" i="7" s="1"/>
  <c r="F3712" i="7"/>
  <c r="O3712" i="7" s="1"/>
  <c r="B3712" i="7"/>
  <c r="A3712" i="7"/>
  <c r="U3711" i="7"/>
  <c r="T3711" i="7"/>
  <c r="Q3711" i="7"/>
  <c r="P3711" i="7"/>
  <c r="Y3711" i="7"/>
  <c r="X3711" i="7"/>
  <c r="W3711" i="7"/>
  <c r="H3711" i="7"/>
  <c r="J3711" i="7" s="1"/>
  <c r="F3711" i="7"/>
  <c r="O3711" i="7" s="1"/>
  <c r="B3711" i="7"/>
  <c r="A3711" i="7"/>
  <c r="U3710" i="7"/>
  <c r="T3710" i="7"/>
  <c r="Q3710" i="7"/>
  <c r="P3710" i="7"/>
  <c r="Y3710" i="7"/>
  <c r="X3710" i="7"/>
  <c r="W3710" i="7"/>
  <c r="H3710" i="7"/>
  <c r="J3710" i="7" s="1"/>
  <c r="F3710" i="7"/>
  <c r="O3710" i="7" s="1"/>
  <c r="B3710" i="7"/>
  <c r="A3710" i="7"/>
  <c r="U3709" i="7"/>
  <c r="T3709" i="7"/>
  <c r="Q3709" i="7"/>
  <c r="P3709" i="7"/>
  <c r="Y3709" i="7"/>
  <c r="X3709" i="7"/>
  <c r="W3709" i="7"/>
  <c r="H3709" i="7"/>
  <c r="J3709" i="7" s="1"/>
  <c r="F3709" i="7"/>
  <c r="O3709" i="7" s="1"/>
  <c r="B3709" i="7"/>
  <c r="A3709" i="7"/>
  <c r="U3708" i="7"/>
  <c r="T3708" i="7"/>
  <c r="Q3708" i="7"/>
  <c r="P3708" i="7"/>
  <c r="Y3708" i="7"/>
  <c r="X3708" i="7"/>
  <c r="W3708" i="7"/>
  <c r="H3708" i="7"/>
  <c r="J3708" i="7" s="1"/>
  <c r="F3708" i="7"/>
  <c r="O3708" i="7" s="1"/>
  <c r="B3708" i="7"/>
  <c r="A3708" i="7"/>
  <c r="U3707" i="7"/>
  <c r="T3707" i="7"/>
  <c r="Q3707" i="7"/>
  <c r="P3707" i="7"/>
  <c r="Y3707" i="7"/>
  <c r="X3707" i="7"/>
  <c r="W3707" i="7"/>
  <c r="H3707" i="7"/>
  <c r="J3707" i="7" s="1"/>
  <c r="F3707" i="7"/>
  <c r="O3707" i="7" s="1"/>
  <c r="B3707" i="7"/>
  <c r="A3707" i="7"/>
  <c r="U3706" i="7"/>
  <c r="T3706" i="7"/>
  <c r="Q3706" i="7"/>
  <c r="P3706" i="7"/>
  <c r="Y3706" i="7"/>
  <c r="X3706" i="7"/>
  <c r="W3706" i="7"/>
  <c r="H3706" i="7"/>
  <c r="J3706" i="7" s="1"/>
  <c r="F3706" i="7"/>
  <c r="O3706" i="7" s="1"/>
  <c r="B3706" i="7"/>
  <c r="A3706" i="7"/>
  <c r="U3705" i="7"/>
  <c r="T3705" i="7"/>
  <c r="Q3705" i="7"/>
  <c r="P3705" i="7"/>
  <c r="Y3705" i="7"/>
  <c r="X3705" i="7"/>
  <c r="W3705" i="7"/>
  <c r="H3705" i="7"/>
  <c r="J3705" i="7" s="1"/>
  <c r="F3705" i="7"/>
  <c r="O3705" i="7" s="1"/>
  <c r="B3705" i="7"/>
  <c r="A3705" i="7"/>
  <c r="U3704" i="7"/>
  <c r="T3704" i="7"/>
  <c r="Q3704" i="7"/>
  <c r="P3704" i="7"/>
  <c r="Y3704" i="7"/>
  <c r="X3704" i="7"/>
  <c r="W3704" i="7"/>
  <c r="H3704" i="7"/>
  <c r="J3704" i="7" s="1"/>
  <c r="F3704" i="7"/>
  <c r="O3704" i="7" s="1"/>
  <c r="B3704" i="7"/>
  <c r="A3704" i="7"/>
  <c r="U3703" i="7"/>
  <c r="T3703" i="7"/>
  <c r="Q3703" i="7"/>
  <c r="P3703" i="7"/>
  <c r="Y3703" i="7"/>
  <c r="X3703" i="7"/>
  <c r="W3703" i="7"/>
  <c r="H3703" i="7"/>
  <c r="J3703" i="7" s="1"/>
  <c r="F3703" i="7"/>
  <c r="O3703" i="7" s="1"/>
  <c r="B3703" i="7"/>
  <c r="A3703" i="7"/>
  <c r="U3702" i="7"/>
  <c r="T3702" i="7"/>
  <c r="Q3702" i="7"/>
  <c r="P3702" i="7"/>
  <c r="Y3702" i="7"/>
  <c r="X3702" i="7"/>
  <c r="W3702" i="7"/>
  <c r="H3702" i="7"/>
  <c r="J3702" i="7" s="1"/>
  <c r="F3702" i="7"/>
  <c r="O3702" i="7" s="1"/>
  <c r="B3702" i="7"/>
  <c r="A3702" i="7"/>
  <c r="U3701" i="7"/>
  <c r="T3701" i="7"/>
  <c r="Q3701" i="7"/>
  <c r="P3701" i="7"/>
  <c r="Y3701" i="7"/>
  <c r="X3701" i="7"/>
  <c r="W3701" i="7"/>
  <c r="H3701" i="7"/>
  <c r="J3701" i="7" s="1"/>
  <c r="F3701" i="7"/>
  <c r="O3701" i="7" s="1"/>
  <c r="B3701" i="7"/>
  <c r="A3701" i="7"/>
  <c r="U3700" i="7"/>
  <c r="T3700" i="7"/>
  <c r="Q3700" i="7"/>
  <c r="P3700" i="7"/>
  <c r="Y3700" i="7"/>
  <c r="X3700" i="7"/>
  <c r="W3700" i="7"/>
  <c r="H3700" i="7"/>
  <c r="J3700" i="7" s="1"/>
  <c r="F3700" i="7"/>
  <c r="O3700" i="7" s="1"/>
  <c r="B3700" i="7"/>
  <c r="A3700" i="7"/>
  <c r="U3699" i="7"/>
  <c r="T3699" i="7"/>
  <c r="Q3699" i="7"/>
  <c r="P3699" i="7"/>
  <c r="Y3699" i="7"/>
  <c r="X3699" i="7"/>
  <c r="W3699" i="7"/>
  <c r="H3699" i="7"/>
  <c r="J3699" i="7" s="1"/>
  <c r="F3699" i="7"/>
  <c r="O3699" i="7" s="1"/>
  <c r="B3699" i="7"/>
  <c r="A3699" i="7"/>
  <c r="U3698" i="7"/>
  <c r="T3698" i="7"/>
  <c r="Q3698" i="7"/>
  <c r="P3698" i="7"/>
  <c r="Y3698" i="7"/>
  <c r="X3698" i="7"/>
  <c r="W3698" i="7"/>
  <c r="H3698" i="7"/>
  <c r="J3698" i="7" s="1"/>
  <c r="F3698" i="7"/>
  <c r="O3698" i="7" s="1"/>
  <c r="B3698" i="7"/>
  <c r="A3698" i="7"/>
  <c r="U3697" i="7"/>
  <c r="T3697" i="7"/>
  <c r="Q3697" i="7"/>
  <c r="P3697" i="7"/>
  <c r="Y3697" i="7"/>
  <c r="X3697" i="7"/>
  <c r="W3697" i="7"/>
  <c r="H3697" i="7"/>
  <c r="J3697" i="7" s="1"/>
  <c r="F3697" i="7"/>
  <c r="O3697" i="7" s="1"/>
  <c r="B3697" i="7"/>
  <c r="A3697" i="7"/>
  <c r="U3696" i="7"/>
  <c r="T3696" i="7"/>
  <c r="Q3696" i="7"/>
  <c r="P3696" i="7"/>
  <c r="Y3696" i="7"/>
  <c r="X3696" i="7"/>
  <c r="W3696" i="7"/>
  <c r="H3696" i="7"/>
  <c r="J3696" i="7" s="1"/>
  <c r="F3696" i="7"/>
  <c r="O3696" i="7" s="1"/>
  <c r="B3696" i="7"/>
  <c r="A3696" i="7"/>
  <c r="U3695" i="7"/>
  <c r="T3695" i="7"/>
  <c r="Q3695" i="7"/>
  <c r="P3695" i="7"/>
  <c r="Y3695" i="7"/>
  <c r="X3695" i="7"/>
  <c r="W3695" i="7"/>
  <c r="H3695" i="7"/>
  <c r="J3695" i="7" s="1"/>
  <c r="F3695" i="7"/>
  <c r="O3695" i="7" s="1"/>
  <c r="B3695" i="7"/>
  <c r="A3695" i="7"/>
  <c r="U3694" i="7"/>
  <c r="T3694" i="7"/>
  <c r="Q3694" i="7"/>
  <c r="P3694" i="7"/>
  <c r="Y3694" i="7"/>
  <c r="X3694" i="7"/>
  <c r="W3694" i="7"/>
  <c r="H3694" i="7"/>
  <c r="J3694" i="7" s="1"/>
  <c r="F3694" i="7"/>
  <c r="O3694" i="7" s="1"/>
  <c r="B3694" i="7"/>
  <c r="A3694" i="7"/>
  <c r="U3693" i="7"/>
  <c r="T3693" i="7"/>
  <c r="S3693" i="7"/>
  <c r="Q3693" i="7"/>
  <c r="P3693" i="7"/>
  <c r="Y3693" i="7"/>
  <c r="X3693" i="7"/>
  <c r="W3693" i="7"/>
  <c r="H3693" i="7"/>
  <c r="J3693" i="7" s="1"/>
  <c r="F3693" i="7"/>
  <c r="O3693" i="7" s="1"/>
  <c r="B3693" i="7"/>
  <c r="A3693" i="7"/>
  <c r="U3692" i="7"/>
  <c r="T3692" i="7"/>
  <c r="Q3692" i="7"/>
  <c r="P3692" i="7"/>
  <c r="Y3692" i="7"/>
  <c r="X3692" i="7"/>
  <c r="W3692" i="7"/>
  <c r="H3692" i="7"/>
  <c r="J3692" i="7" s="1"/>
  <c r="F3692" i="7"/>
  <c r="O3692" i="7" s="1"/>
  <c r="B3692" i="7"/>
  <c r="A3692" i="7"/>
  <c r="U3691" i="7"/>
  <c r="T3691" i="7"/>
  <c r="Q3691" i="7"/>
  <c r="P3691" i="7"/>
  <c r="Y3691" i="7"/>
  <c r="X3691" i="7"/>
  <c r="W3691" i="7"/>
  <c r="H3691" i="7"/>
  <c r="J3691" i="7" s="1"/>
  <c r="F3691" i="7"/>
  <c r="O3691" i="7" s="1"/>
  <c r="B3691" i="7"/>
  <c r="A3691" i="7"/>
  <c r="U3690" i="7"/>
  <c r="T3690" i="7"/>
  <c r="Q3690" i="7"/>
  <c r="P3690" i="7"/>
  <c r="Y3690" i="7"/>
  <c r="X3690" i="7"/>
  <c r="W3690" i="7"/>
  <c r="H3690" i="7"/>
  <c r="J3690" i="7" s="1"/>
  <c r="F3690" i="7"/>
  <c r="O3690" i="7" s="1"/>
  <c r="B3690" i="7"/>
  <c r="A3690" i="7"/>
  <c r="U3689" i="7"/>
  <c r="T3689" i="7"/>
  <c r="Q3689" i="7"/>
  <c r="P3689" i="7"/>
  <c r="Y3689" i="7"/>
  <c r="X3689" i="7"/>
  <c r="W3689" i="7"/>
  <c r="H3689" i="7"/>
  <c r="J3689" i="7" s="1"/>
  <c r="F3689" i="7"/>
  <c r="O3689" i="7" s="1"/>
  <c r="B3689" i="7"/>
  <c r="A3689" i="7"/>
  <c r="U3688" i="7"/>
  <c r="T3688" i="7"/>
  <c r="Q3688" i="7"/>
  <c r="P3688" i="7"/>
  <c r="Y3688" i="7"/>
  <c r="X3688" i="7"/>
  <c r="W3688" i="7"/>
  <c r="H3688" i="7"/>
  <c r="J3688" i="7" s="1"/>
  <c r="F3688" i="7"/>
  <c r="O3688" i="7" s="1"/>
  <c r="B3688" i="7"/>
  <c r="A3688" i="7"/>
  <c r="U3687" i="7"/>
  <c r="T3687" i="7"/>
  <c r="Q3687" i="7"/>
  <c r="P3687" i="7"/>
  <c r="Y3687" i="7"/>
  <c r="X3687" i="7"/>
  <c r="W3687" i="7"/>
  <c r="H3687" i="7"/>
  <c r="J3687" i="7" s="1"/>
  <c r="F3687" i="7"/>
  <c r="O3687" i="7" s="1"/>
  <c r="B3687" i="7"/>
  <c r="A3687" i="7"/>
  <c r="U3686" i="7"/>
  <c r="T3686" i="7"/>
  <c r="Q3686" i="7"/>
  <c r="P3686" i="7"/>
  <c r="Y3686" i="7"/>
  <c r="X3686" i="7"/>
  <c r="W3686" i="7"/>
  <c r="H3686" i="7"/>
  <c r="J3686" i="7" s="1"/>
  <c r="F3686" i="7"/>
  <c r="O3686" i="7" s="1"/>
  <c r="B3686" i="7"/>
  <c r="A3686" i="7"/>
  <c r="U3685" i="7"/>
  <c r="T3685" i="7"/>
  <c r="Q3685" i="7"/>
  <c r="P3685" i="7"/>
  <c r="Y3685" i="7"/>
  <c r="X3685" i="7"/>
  <c r="W3685" i="7"/>
  <c r="H3685" i="7"/>
  <c r="J3685" i="7" s="1"/>
  <c r="F3685" i="7"/>
  <c r="O3685" i="7" s="1"/>
  <c r="B3685" i="7"/>
  <c r="A3685" i="7"/>
  <c r="U3684" i="7"/>
  <c r="T3684" i="7"/>
  <c r="Q3684" i="7"/>
  <c r="P3684" i="7"/>
  <c r="Y3684" i="7"/>
  <c r="X3684" i="7"/>
  <c r="W3684" i="7"/>
  <c r="H3684" i="7"/>
  <c r="J3684" i="7" s="1"/>
  <c r="F3684" i="7"/>
  <c r="O3684" i="7" s="1"/>
  <c r="B3684" i="7"/>
  <c r="A3684" i="7"/>
  <c r="U3683" i="7"/>
  <c r="T3683" i="7"/>
  <c r="Q3683" i="7"/>
  <c r="P3683" i="7"/>
  <c r="Y3683" i="7"/>
  <c r="X3683" i="7"/>
  <c r="W3683" i="7"/>
  <c r="H3683" i="7"/>
  <c r="J3683" i="7" s="1"/>
  <c r="F3683" i="7"/>
  <c r="O3683" i="7" s="1"/>
  <c r="B3683" i="7"/>
  <c r="A3683" i="7"/>
  <c r="U3682" i="7"/>
  <c r="T3682" i="7"/>
  <c r="Q3682" i="7"/>
  <c r="P3682" i="7"/>
  <c r="Y3682" i="7"/>
  <c r="X3682" i="7"/>
  <c r="W3682" i="7"/>
  <c r="H3682" i="7"/>
  <c r="J3682" i="7" s="1"/>
  <c r="F3682" i="7"/>
  <c r="O3682" i="7" s="1"/>
  <c r="B3682" i="7"/>
  <c r="A3682" i="7"/>
  <c r="U3681" i="7"/>
  <c r="T3681" i="7"/>
  <c r="Q3681" i="7"/>
  <c r="P3681" i="7"/>
  <c r="Y3681" i="7"/>
  <c r="X3681" i="7"/>
  <c r="W3681" i="7"/>
  <c r="H3681" i="7"/>
  <c r="J3681" i="7" s="1"/>
  <c r="F3681" i="7"/>
  <c r="O3681" i="7" s="1"/>
  <c r="B3681" i="7"/>
  <c r="A3681" i="7"/>
  <c r="U3680" i="7"/>
  <c r="T3680" i="7"/>
  <c r="Q3680" i="7"/>
  <c r="P3680" i="7"/>
  <c r="Y3680" i="7"/>
  <c r="X3680" i="7"/>
  <c r="W3680" i="7"/>
  <c r="H3680" i="7"/>
  <c r="J3680" i="7" s="1"/>
  <c r="F3680" i="7"/>
  <c r="O3680" i="7" s="1"/>
  <c r="B3680" i="7"/>
  <c r="A3680" i="7"/>
  <c r="U3679" i="7"/>
  <c r="T3679" i="7"/>
  <c r="Q3679" i="7"/>
  <c r="P3679" i="7"/>
  <c r="Y3679" i="7"/>
  <c r="X3679" i="7"/>
  <c r="W3679" i="7"/>
  <c r="H3679" i="7"/>
  <c r="J3679" i="7" s="1"/>
  <c r="F3679" i="7"/>
  <c r="O3679" i="7" s="1"/>
  <c r="B3679" i="7"/>
  <c r="A3679" i="7"/>
  <c r="U3678" i="7"/>
  <c r="T3678" i="7"/>
  <c r="Q3678" i="7"/>
  <c r="P3678" i="7"/>
  <c r="Y3678" i="7"/>
  <c r="X3678" i="7"/>
  <c r="W3678" i="7"/>
  <c r="H3678" i="7"/>
  <c r="J3678" i="7" s="1"/>
  <c r="F3678" i="7"/>
  <c r="O3678" i="7" s="1"/>
  <c r="B3678" i="7"/>
  <c r="A3678" i="7"/>
  <c r="U3677" i="7"/>
  <c r="T3677" i="7"/>
  <c r="Q3677" i="7"/>
  <c r="P3677" i="7"/>
  <c r="Y3677" i="7"/>
  <c r="X3677" i="7"/>
  <c r="W3677" i="7"/>
  <c r="H3677" i="7"/>
  <c r="J3677" i="7" s="1"/>
  <c r="F3677" i="7"/>
  <c r="O3677" i="7" s="1"/>
  <c r="B3677" i="7"/>
  <c r="A3677" i="7"/>
  <c r="U3676" i="7"/>
  <c r="T3676" i="7"/>
  <c r="Q3676" i="7"/>
  <c r="P3676" i="7"/>
  <c r="Y3676" i="7"/>
  <c r="X3676" i="7"/>
  <c r="W3676" i="7"/>
  <c r="H3676" i="7"/>
  <c r="J3676" i="7" s="1"/>
  <c r="F3676" i="7"/>
  <c r="O3676" i="7" s="1"/>
  <c r="B3676" i="7"/>
  <c r="A3676" i="7"/>
  <c r="U3675" i="7"/>
  <c r="T3675" i="7"/>
  <c r="Q3675" i="7"/>
  <c r="P3675" i="7"/>
  <c r="Y3675" i="7"/>
  <c r="X3675" i="7"/>
  <c r="W3675" i="7"/>
  <c r="H3675" i="7"/>
  <c r="J3675" i="7" s="1"/>
  <c r="F3675" i="7"/>
  <c r="O3675" i="7" s="1"/>
  <c r="B3675" i="7"/>
  <c r="A3675" i="7"/>
  <c r="U3674" i="7"/>
  <c r="T3674" i="7"/>
  <c r="Q3674" i="7"/>
  <c r="P3674" i="7"/>
  <c r="Y3674" i="7"/>
  <c r="X3674" i="7"/>
  <c r="W3674" i="7"/>
  <c r="H3674" i="7"/>
  <c r="J3674" i="7" s="1"/>
  <c r="F3674" i="7"/>
  <c r="O3674" i="7" s="1"/>
  <c r="B3674" i="7"/>
  <c r="A3674" i="7"/>
  <c r="U3673" i="7"/>
  <c r="T3673" i="7"/>
  <c r="Q3673" i="7"/>
  <c r="P3673" i="7"/>
  <c r="Y3673" i="7"/>
  <c r="X3673" i="7"/>
  <c r="W3673" i="7"/>
  <c r="H3673" i="7"/>
  <c r="J3673" i="7" s="1"/>
  <c r="F3673" i="7"/>
  <c r="O3673" i="7" s="1"/>
  <c r="B3673" i="7"/>
  <c r="A3673" i="7"/>
  <c r="U3672" i="7"/>
  <c r="T3672" i="7"/>
  <c r="Q3672" i="7"/>
  <c r="P3672" i="7"/>
  <c r="Y3672" i="7"/>
  <c r="X3672" i="7"/>
  <c r="W3672" i="7"/>
  <c r="H3672" i="7"/>
  <c r="J3672" i="7" s="1"/>
  <c r="F3672" i="7"/>
  <c r="O3672" i="7" s="1"/>
  <c r="B3672" i="7"/>
  <c r="A3672" i="7"/>
  <c r="U3671" i="7"/>
  <c r="T3671" i="7"/>
  <c r="S3671" i="7"/>
  <c r="Q3671" i="7"/>
  <c r="P3671" i="7"/>
  <c r="Y3671" i="7"/>
  <c r="X3671" i="7"/>
  <c r="W3671" i="7"/>
  <c r="H3671" i="7"/>
  <c r="J3671" i="7" s="1"/>
  <c r="F3671" i="7"/>
  <c r="O3671" i="7" s="1"/>
  <c r="B3671" i="7"/>
  <c r="A3671" i="7"/>
  <c r="U3670" i="7"/>
  <c r="T3670" i="7"/>
  <c r="Q3670" i="7"/>
  <c r="P3670" i="7"/>
  <c r="Y3670" i="7"/>
  <c r="X3670" i="7"/>
  <c r="W3670" i="7"/>
  <c r="H3670" i="7"/>
  <c r="J3670" i="7" s="1"/>
  <c r="F3670" i="7"/>
  <c r="O3670" i="7" s="1"/>
  <c r="B3670" i="7"/>
  <c r="A3670" i="7"/>
  <c r="U3669" i="7"/>
  <c r="T3669" i="7"/>
  <c r="Q3669" i="7"/>
  <c r="P3669" i="7"/>
  <c r="Y3669" i="7"/>
  <c r="X3669" i="7"/>
  <c r="W3669" i="7"/>
  <c r="H3669" i="7"/>
  <c r="J3669" i="7" s="1"/>
  <c r="F3669" i="7"/>
  <c r="O3669" i="7" s="1"/>
  <c r="B3669" i="7"/>
  <c r="A3669" i="7"/>
  <c r="U3668" i="7"/>
  <c r="T3668" i="7"/>
  <c r="Q3668" i="7"/>
  <c r="P3668" i="7"/>
  <c r="Y3668" i="7"/>
  <c r="X3668" i="7"/>
  <c r="W3668" i="7"/>
  <c r="H3668" i="7"/>
  <c r="J3668" i="7" s="1"/>
  <c r="F3668" i="7"/>
  <c r="O3668" i="7" s="1"/>
  <c r="B3668" i="7"/>
  <c r="A3668" i="7"/>
  <c r="U3667" i="7"/>
  <c r="T3667" i="7"/>
  <c r="Q3667" i="7"/>
  <c r="P3667" i="7"/>
  <c r="Y3667" i="7"/>
  <c r="X3667" i="7"/>
  <c r="W3667" i="7"/>
  <c r="H3667" i="7"/>
  <c r="J3667" i="7" s="1"/>
  <c r="F3667" i="7"/>
  <c r="O3667" i="7" s="1"/>
  <c r="B3667" i="7"/>
  <c r="A3667" i="7"/>
  <c r="U3666" i="7"/>
  <c r="T3666" i="7"/>
  <c r="Q3666" i="7"/>
  <c r="P3666" i="7"/>
  <c r="Y3666" i="7"/>
  <c r="X3666" i="7"/>
  <c r="W3666" i="7"/>
  <c r="H3666" i="7"/>
  <c r="J3666" i="7" s="1"/>
  <c r="F3666" i="7"/>
  <c r="O3666" i="7" s="1"/>
  <c r="B3666" i="7"/>
  <c r="A3666" i="7"/>
  <c r="U3665" i="7"/>
  <c r="T3665" i="7"/>
  <c r="Q3665" i="7"/>
  <c r="P3665" i="7"/>
  <c r="Y3665" i="7"/>
  <c r="X3665" i="7"/>
  <c r="W3665" i="7"/>
  <c r="H3665" i="7"/>
  <c r="J3665" i="7" s="1"/>
  <c r="F3665" i="7"/>
  <c r="O3665" i="7" s="1"/>
  <c r="B3665" i="7"/>
  <c r="A3665" i="7"/>
  <c r="U3664" i="7"/>
  <c r="T3664" i="7"/>
  <c r="Q3664" i="7"/>
  <c r="P3664" i="7"/>
  <c r="Y3664" i="7"/>
  <c r="X3664" i="7"/>
  <c r="W3664" i="7"/>
  <c r="H3664" i="7"/>
  <c r="J3664" i="7" s="1"/>
  <c r="F3664" i="7"/>
  <c r="O3664" i="7" s="1"/>
  <c r="B3664" i="7"/>
  <c r="A3664" i="7"/>
  <c r="U3663" i="7"/>
  <c r="T3663" i="7"/>
  <c r="Q3663" i="7"/>
  <c r="P3663" i="7"/>
  <c r="Y3663" i="7"/>
  <c r="X3663" i="7"/>
  <c r="W3663" i="7"/>
  <c r="H3663" i="7"/>
  <c r="J3663" i="7" s="1"/>
  <c r="F3663" i="7"/>
  <c r="O3663" i="7" s="1"/>
  <c r="B3663" i="7"/>
  <c r="A3663" i="7"/>
  <c r="U3662" i="7"/>
  <c r="T3662" i="7"/>
  <c r="Q3662" i="7"/>
  <c r="P3662" i="7"/>
  <c r="Y3662" i="7"/>
  <c r="X3662" i="7"/>
  <c r="W3662" i="7"/>
  <c r="H3662" i="7"/>
  <c r="J3662" i="7" s="1"/>
  <c r="F3662" i="7"/>
  <c r="O3662" i="7" s="1"/>
  <c r="B3662" i="7"/>
  <c r="A3662" i="7"/>
  <c r="U3661" i="7"/>
  <c r="T3661" i="7"/>
  <c r="Q3661" i="7"/>
  <c r="P3661" i="7"/>
  <c r="Y3661" i="7"/>
  <c r="X3661" i="7"/>
  <c r="W3661" i="7"/>
  <c r="H3661" i="7"/>
  <c r="J3661" i="7" s="1"/>
  <c r="F3661" i="7"/>
  <c r="O3661" i="7" s="1"/>
  <c r="B3661" i="7"/>
  <c r="A3661" i="7"/>
  <c r="U3660" i="7"/>
  <c r="T3660" i="7"/>
  <c r="Q3660" i="7"/>
  <c r="P3660" i="7"/>
  <c r="Y3660" i="7"/>
  <c r="X3660" i="7"/>
  <c r="W3660" i="7"/>
  <c r="H3660" i="7"/>
  <c r="J3660" i="7" s="1"/>
  <c r="F3660" i="7"/>
  <c r="O3660" i="7" s="1"/>
  <c r="B3660" i="7"/>
  <c r="A3660" i="7"/>
  <c r="U3659" i="7"/>
  <c r="T3659" i="7"/>
  <c r="Q3659" i="7"/>
  <c r="P3659" i="7"/>
  <c r="Y3659" i="7"/>
  <c r="X3659" i="7"/>
  <c r="W3659" i="7"/>
  <c r="H3659" i="7"/>
  <c r="J3659" i="7" s="1"/>
  <c r="F3659" i="7"/>
  <c r="O3659" i="7" s="1"/>
  <c r="B3659" i="7"/>
  <c r="A3659" i="7"/>
  <c r="U3658" i="7"/>
  <c r="T3658" i="7"/>
  <c r="Q3658" i="7"/>
  <c r="P3658" i="7"/>
  <c r="Y3658" i="7"/>
  <c r="X3658" i="7"/>
  <c r="W3658" i="7"/>
  <c r="H3658" i="7"/>
  <c r="J3658" i="7" s="1"/>
  <c r="F3658" i="7"/>
  <c r="O3658" i="7" s="1"/>
  <c r="B3658" i="7"/>
  <c r="A3658" i="7"/>
  <c r="U3657" i="7"/>
  <c r="T3657" i="7"/>
  <c r="Q3657" i="7"/>
  <c r="P3657" i="7"/>
  <c r="Y3657" i="7"/>
  <c r="X3657" i="7"/>
  <c r="W3657" i="7"/>
  <c r="H3657" i="7"/>
  <c r="J3657" i="7" s="1"/>
  <c r="F3657" i="7"/>
  <c r="O3657" i="7" s="1"/>
  <c r="B3657" i="7"/>
  <c r="A3657" i="7"/>
  <c r="U3656" i="7"/>
  <c r="T3656" i="7"/>
  <c r="Q3656" i="7"/>
  <c r="P3656" i="7"/>
  <c r="Y3656" i="7"/>
  <c r="X3656" i="7"/>
  <c r="W3656" i="7"/>
  <c r="H3656" i="7"/>
  <c r="J3656" i="7" s="1"/>
  <c r="F3656" i="7"/>
  <c r="O3656" i="7" s="1"/>
  <c r="B3656" i="7"/>
  <c r="A3656" i="7"/>
  <c r="U3655" i="7"/>
  <c r="T3655" i="7"/>
  <c r="Q3655" i="7"/>
  <c r="P3655" i="7"/>
  <c r="Y3655" i="7"/>
  <c r="X3655" i="7"/>
  <c r="W3655" i="7"/>
  <c r="H3655" i="7"/>
  <c r="J3655" i="7" s="1"/>
  <c r="F3655" i="7"/>
  <c r="O3655" i="7" s="1"/>
  <c r="B3655" i="7"/>
  <c r="A3655" i="7"/>
  <c r="U3654" i="7"/>
  <c r="T3654" i="7"/>
  <c r="Q3654" i="7"/>
  <c r="P3654" i="7"/>
  <c r="Y3654" i="7"/>
  <c r="X3654" i="7"/>
  <c r="W3654" i="7"/>
  <c r="H3654" i="7"/>
  <c r="J3654" i="7" s="1"/>
  <c r="F3654" i="7"/>
  <c r="O3654" i="7" s="1"/>
  <c r="B3654" i="7"/>
  <c r="A3654" i="7"/>
  <c r="U3653" i="7"/>
  <c r="T3653" i="7"/>
  <c r="Q3653" i="7"/>
  <c r="P3653" i="7"/>
  <c r="Y3653" i="7"/>
  <c r="X3653" i="7"/>
  <c r="W3653" i="7"/>
  <c r="H3653" i="7"/>
  <c r="J3653" i="7" s="1"/>
  <c r="F3653" i="7"/>
  <c r="O3653" i="7" s="1"/>
  <c r="B3653" i="7"/>
  <c r="A3653" i="7"/>
  <c r="U3652" i="7"/>
  <c r="T3652" i="7"/>
  <c r="Q3652" i="7"/>
  <c r="P3652" i="7"/>
  <c r="Y3652" i="7"/>
  <c r="X3652" i="7"/>
  <c r="W3652" i="7"/>
  <c r="H3652" i="7"/>
  <c r="J3652" i="7" s="1"/>
  <c r="F3652" i="7"/>
  <c r="O3652" i="7" s="1"/>
  <c r="B3652" i="7"/>
  <c r="A3652" i="7"/>
  <c r="U3651" i="7"/>
  <c r="T3651" i="7"/>
  <c r="Q3651" i="7"/>
  <c r="P3651" i="7"/>
  <c r="Y3651" i="7"/>
  <c r="X3651" i="7"/>
  <c r="W3651" i="7"/>
  <c r="H3651" i="7"/>
  <c r="J3651" i="7" s="1"/>
  <c r="F3651" i="7"/>
  <c r="O3651" i="7" s="1"/>
  <c r="B3651" i="7"/>
  <c r="A3651" i="7"/>
  <c r="U3650" i="7"/>
  <c r="T3650" i="7"/>
  <c r="S3650" i="7"/>
  <c r="Q3650" i="7"/>
  <c r="P3650" i="7"/>
  <c r="Y3650" i="7"/>
  <c r="X3650" i="7"/>
  <c r="W3650" i="7"/>
  <c r="H3650" i="7"/>
  <c r="J3650" i="7" s="1"/>
  <c r="F3650" i="7"/>
  <c r="O3650" i="7" s="1"/>
  <c r="B3650" i="7"/>
  <c r="A3650" i="7"/>
  <c r="U3649" i="7"/>
  <c r="T3649" i="7"/>
  <c r="Q3649" i="7"/>
  <c r="P3649" i="7"/>
  <c r="Y3649" i="7"/>
  <c r="X3649" i="7"/>
  <c r="W3649" i="7"/>
  <c r="H3649" i="7"/>
  <c r="J3649" i="7" s="1"/>
  <c r="F3649" i="7"/>
  <c r="O3649" i="7" s="1"/>
  <c r="B3649" i="7"/>
  <c r="A3649" i="7"/>
  <c r="U3648" i="7"/>
  <c r="T3648" i="7"/>
  <c r="Q3648" i="7"/>
  <c r="P3648" i="7"/>
  <c r="Y3648" i="7"/>
  <c r="X3648" i="7"/>
  <c r="W3648" i="7"/>
  <c r="H3648" i="7"/>
  <c r="J3648" i="7" s="1"/>
  <c r="F3648" i="7"/>
  <c r="O3648" i="7" s="1"/>
  <c r="B3648" i="7"/>
  <c r="A3648" i="7"/>
  <c r="U3647" i="7"/>
  <c r="T3647" i="7"/>
  <c r="Q3647" i="7"/>
  <c r="P3647" i="7"/>
  <c r="Y3647" i="7"/>
  <c r="X3647" i="7"/>
  <c r="W3647" i="7"/>
  <c r="H3647" i="7"/>
  <c r="J3647" i="7" s="1"/>
  <c r="F3647" i="7"/>
  <c r="O3647" i="7" s="1"/>
  <c r="B3647" i="7"/>
  <c r="A3647" i="7"/>
  <c r="U3646" i="7"/>
  <c r="T3646" i="7"/>
  <c r="Q3646" i="7"/>
  <c r="P3646" i="7"/>
  <c r="Y3646" i="7"/>
  <c r="X3646" i="7"/>
  <c r="W3646" i="7"/>
  <c r="H3646" i="7"/>
  <c r="J3646" i="7" s="1"/>
  <c r="F3646" i="7"/>
  <c r="O3646" i="7" s="1"/>
  <c r="B3646" i="7"/>
  <c r="A3646" i="7"/>
  <c r="U3645" i="7"/>
  <c r="T3645" i="7"/>
  <c r="Q3645" i="7"/>
  <c r="P3645" i="7"/>
  <c r="Y3645" i="7"/>
  <c r="X3645" i="7"/>
  <c r="W3645" i="7"/>
  <c r="H3645" i="7"/>
  <c r="J3645" i="7" s="1"/>
  <c r="F3645" i="7"/>
  <c r="O3645" i="7" s="1"/>
  <c r="B3645" i="7"/>
  <c r="A3645" i="7"/>
  <c r="U3644" i="7"/>
  <c r="T3644" i="7"/>
  <c r="Q3644" i="7"/>
  <c r="P3644" i="7"/>
  <c r="Y3644" i="7"/>
  <c r="X3644" i="7"/>
  <c r="W3644" i="7"/>
  <c r="H3644" i="7"/>
  <c r="J3644" i="7" s="1"/>
  <c r="F3644" i="7"/>
  <c r="O3644" i="7" s="1"/>
  <c r="B3644" i="7"/>
  <c r="A3644" i="7"/>
  <c r="U3643" i="7"/>
  <c r="T3643" i="7"/>
  <c r="Q3643" i="7"/>
  <c r="P3643" i="7"/>
  <c r="Y3643" i="7"/>
  <c r="X3643" i="7"/>
  <c r="W3643" i="7"/>
  <c r="H3643" i="7"/>
  <c r="J3643" i="7" s="1"/>
  <c r="F3643" i="7"/>
  <c r="O3643" i="7" s="1"/>
  <c r="B3643" i="7"/>
  <c r="A3643" i="7"/>
  <c r="U3642" i="7"/>
  <c r="T3642" i="7"/>
  <c r="Q3642" i="7"/>
  <c r="P3642" i="7"/>
  <c r="Y3642" i="7"/>
  <c r="X3642" i="7"/>
  <c r="W3642" i="7"/>
  <c r="H3642" i="7"/>
  <c r="J3642" i="7" s="1"/>
  <c r="F3642" i="7"/>
  <c r="O3642" i="7" s="1"/>
  <c r="B3642" i="7"/>
  <c r="A3642" i="7"/>
  <c r="U3641" i="7"/>
  <c r="T3641" i="7"/>
  <c r="Q3641" i="7"/>
  <c r="P3641" i="7"/>
  <c r="Y3641" i="7"/>
  <c r="X3641" i="7"/>
  <c r="W3641" i="7"/>
  <c r="H3641" i="7"/>
  <c r="J3641" i="7" s="1"/>
  <c r="F3641" i="7"/>
  <c r="O3641" i="7" s="1"/>
  <c r="B3641" i="7"/>
  <c r="A3641" i="7"/>
  <c r="U3640" i="7"/>
  <c r="T3640" i="7"/>
  <c r="Q3640" i="7"/>
  <c r="P3640" i="7"/>
  <c r="Y3640" i="7"/>
  <c r="X3640" i="7"/>
  <c r="W3640" i="7"/>
  <c r="H3640" i="7"/>
  <c r="J3640" i="7" s="1"/>
  <c r="F3640" i="7"/>
  <c r="O3640" i="7" s="1"/>
  <c r="B3640" i="7"/>
  <c r="A3640" i="7"/>
  <c r="U3639" i="7"/>
  <c r="T3639" i="7"/>
  <c r="Q3639" i="7"/>
  <c r="P3639" i="7"/>
  <c r="Y3639" i="7"/>
  <c r="X3639" i="7"/>
  <c r="W3639" i="7"/>
  <c r="H3639" i="7"/>
  <c r="J3639" i="7" s="1"/>
  <c r="F3639" i="7"/>
  <c r="O3639" i="7" s="1"/>
  <c r="B3639" i="7"/>
  <c r="A3639" i="7"/>
  <c r="U3638" i="7"/>
  <c r="T3638" i="7"/>
  <c r="Q3638" i="7"/>
  <c r="P3638" i="7"/>
  <c r="Y3638" i="7"/>
  <c r="X3638" i="7"/>
  <c r="W3638" i="7"/>
  <c r="H3638" i="7"/>
  <c r="J3638" i="7" s="1"/>
  <c r="F3638" i="7"/>
  <c r="O3638" i="7" s="1"/>
  <c r="B3638" i="7"/>
  <c r="A3638" i="7"/>
  <c r="U3637" i="7"/>
  <c r="T3637" i="7"/>
  <c r="Q3637" i="7"/>
  <c r="P3637" i="7"/>
  <c r="Y3637" i="7"/>
  <c r="X3637" i="7"/>
  <c r="W3637" i="7"/>
  <c r="H3637" i="7"/>
  <c r="J3637" i="7" s="1"/>
  <c r="F3637" i="7"/>
  <c r="O3637" i="7" s="1"/>
  <c r="B3637" i="7"/>
  <c r="A3637" i="7"/>
  <c r="U3636" i="7"/>
  <c r="T3636" i="7"/>
  <c r="Q3636" i="7"/>
  <c r="P3636" i="7"/>
  <c r="Y3636" i="7"/>
  <c r="X3636" i="7"/>
  <c r="W3636" i="7"/>
  <c r="H3636" i="7"/>
  <c r="J3636" i="7" s="1"/>
  <c r="F3636" i="7"/>
  <c r="O3636" i="7" s="1"/>
  <c r="B3636" i="7"/>
  <c r="A3636" i="7"/>
  <c r="U3635" i="7"/>
  <c r="T3635" i="7"/>
  <c r="Q3635" i="7"/>
  <c r="P3635" i="7"/>
  <c r="Y3635" i="7"/>
  <c r="X3635" i="7"/>
  <c r="W3635" i="7"/>
  <c r="H3635" i="7"/>
  <c r="J3635" i="7" s="1"/>
  <c r="F3635" i="7"/>
  <c r="O3635" i="7" s="1"/>
  <c r="B3635" i="7"/>
  <c r="A3635" i="7"/>
  <c r="U3634" i="7"/>
  <c r="T3634" i="7"/>
  <c r="Q3634" i="7"/>
  <c r="P3634" i="7"/>
  <c r="Y3634" i="7"/>
  <c r="X3634" i="7"/>
  <c r="W3634" i="7"/>
  <c r="H3634" i="7"/>
  <c r="J3634" i="7" s="1"/>
  <c r="F3634" i="7"/>
  <c r="O3634" i="7" s="1"/>
  <c r="B3634" i="7"/>
  <c r="A3634" i="7"/>
  <c r="U3633" i="7"/>
  <c r="T3633" i="7"/>
  <c r="Q3633" i="7"/>
  <c r="P3633" i="7"/>
  <c r="Y3633" i="7"/>
  <c r="X3633" i="7"/>
  <c r="W3633" i="7"/>
  <c r="H3633" i="7"/>
  <c r="J3633" i="7" s="1"/>
  <c r="F3633" i="7"/>
  <c r="O3633" i="7" s="1"/>
  <c r="B3633" i="7"/>
  <c r="A3633" i="7"/>
  <c r="U3632" i="7"/>
  <c r="T3632" i="7"/>
  <c r="Q3632" i="7"/>
  <c r="P3632" i="7"/>
  <c r="Y3632" i="7"/>
  <c r="X3632" i="7"/>
  <c r="W3632" i="7"/>
  <c r="H3632" i="7"/>
  <c r="J3632" i="7" s="1"/>
  <c r="F3632" i="7"/>
  <c r="O3632" i="7" s="1"/>
  <c r="B3632" i="7"/>
  <c r="A3632" i="7"/>
  <c r="U3631" i="7"/>
  <c r="T3631" i="7"/>
  <c r="Q3631" i="7"/>
  <c r="P3631" i="7"/>
  <c r="Y3631" i="7"/>
  <c r="X3631" i="7"/>
  <c r="W3631" i="7"/>
  <c r="H3631" i="7"/>
  <c r="J3631" i="7" s="1"/>
  <c r="F3631" i="7"/>
  <c r="O3631" i="7" s="1"/>
  <c r="B3631" i="7"/>
  <c r="A3631" i="7"/>
  <c r="U3630" i="7"/>
  <c r="T3630" i="7"/>
  <c r="Q3630" i="7"/>
  <c r="P3630" i="7"/>
  <c r="Y3630" i="7"/>
  <c r="X3630" i="7"/>
  <c r="W3630" i="7"/>
  <c r="H3630" i="7"/>
  <c r="J3630" i="7" s="1"/>
  <c r="F3630" i="7"/>
  <c r="O3630" i="7" s="1"/>
  <c r="B3630" i="7"/>
  <c r="A3630" i="7"/>
  <c r="U3629" i="7"/>
  <c r="T3629" i="7"/>
  <c r="Q3629" i="7"/>
  <c r="P3629" i="7"/>
  <c r="Y3629" i="7"/>
  <c r="X3629" i="7"/>
  <c r="W3629" i="7"/>
  <c r="H3629" i="7"/>
  <c r="J3629" i="7" s="1"/>
  <c r="F3629" i="7"/>
  <c r="O3629" i="7" s="1"/>
  <c r="B3629" i="7"/>
  <c r="A3629" i="7"/>
  <c r="U3628" i="7"/>
  <c r="T3628" i="7"/>
  <c r="S3628" i="7"/>
  <c r="Q3628" i="7"/>
  <c r="P3628" i="7"/>
  <c r="Y3628" i="7"/>
  <c r="X3628" i="7"/>
  <c r="W3628" i="7"/>
  <c r="H3628" i="7"/>
  <c r="J3628" i="7" s="1"/>
  <c r="F3628" i="7"/>
  <c r="O3628" i="7" s="1"/>
  <c r="B3628" i="7"/>
  <c r="A3628" i="7"/>
  <c r="U3627" i="7"/>
  <c r="T3627" i="7"/>
  <c r="Q3627" i="7"/>
  <c r="P3627" i="7"/>
  <c r="Y3627" i="7"/>
  <c r="X3627" i="7"/>
  <c r="W3627" i="7"/>
  <c r="H3627" i="7"/>
  <c r="J3627" i="7" s="1"/>
  <c r="F3627" i="7"/>
  <c r="O3627" i="7" s="1"/>
  <c r="B3627" i="7"/>
  <c r="A3627" i="7"/>
  <c r="U3626" i="7"/>
  <c r="T3626" i="7"/>
  <c r="Q3626" i="7"/>
  <c r="P3626" i="7"/>
  <c r="Y3626" i="7"/>
  <c r="X3626" i="7"/>
  <c r="W3626" i="7"/>
  <c r="H3626" i="7"/>
  <c r="J3626" i="7" s="1"/>
  <c r="F3626" i="7"/>
  <c r="O3626" i="7" s="1"/>
  <c r="B3626" i="7"/>
  <c r="A3626" i="7"/>
  <c r="U3625" i="7"/>
  <c r="T3625" i="7"/>
  <c r="Q3625" i="7"/>
  <c r="P3625" i="7"/>
  <c r="Y3625" i="7"/>
  <c r="X3625" i="7"/>
  <c r="W3625" i="7"/>
  <c r="H3625" i="7"/>
  <c r="J3625" i="7" s="1"/>
  <c r="F3625" i="7"/>
  <c r="O3625" i="7" s="1"/>
  <c r="B3625" i="7"/>
  <c r="A3625" i="7"/>
  <c r="U3624" i="7"/>
  <c r="T3624" i="7"/>
  <c r="Q3624" i="7"/>
  <c r="P3624" i="7"/>
  <c r="Y3624" i="7"/>
  <c r="X3624" i="7"/>
  <c r="W3624" i="7"/>
  <c r="H3624" i="7"/>
  <c r="J3624" i="7" s="1"/>
  <c r="F3624" i="7"/>
  <c r="O3624" i="7" s="1"/>
  <c r="B3624" i="7"/>
  <c r="A3624" i="7"/>
  <c r="U3623" i="7"/>
  <c r="T3623" i="7"/>
  <c r="Q3623" i="7"/>
  <c r="P3623" i="7"/>
  <c r="Y3623" i="7"/>
  <c r="X3623" i="7"/>
  <c r="W3623" i="7"/>
  <c r="H3623" i="7"/>
  <c r="J3623" i="7" s="1"/>
  <c r="F3623" i="7"/>
  <c r="O3623" i="7" s="1"/>
  <c r="B3623" i="7"/>
  <c r="A3623" i="7"/>
  <c r="U3622" i="7"/>
  <c r="T3622" i="7"/>
  <c r="Q3622" i="7"/>
  <c r="P3622" i="7"/>
  <c r="Y3622" i="7"/>
  <c r="X3622" i="7"/>
  <c r="W3622" i="7"/>
  <c r="H3622" i="7"/>
  <c r="J3622" i="7" s="1"/>
  <c r="F3622" i="7"/>
  <c r="O3622" i="7" s="1"/>
  <c r="B3622" i="7"/>
  <c r="A3622" i="7"/>
  <c r="U3621" i="7"/>
  <c r="T3621" i="7"/>
  <c r="Q3621" i="7"/>
  <c r="P3621" i="7"/>
  <c r="Y3621" i="7"/>
  <c r="X3621" i="7"/>
  <c r="W3621" i="7"/>
  <c r="H3621" i="7"/>
  <c r="J3621" i="7" s="1"/>
  <c r="F3621" i="7"/>
  <c r="O3621" i="7" s="1"/>
  <c r="B3621" i="7"/>
  <c r="A3621" i="7"/>
  <c r="U3620" i="7"/>
  <c r="T3620" i="7"/>
  <c r="Q3620" i="7"/>
  <c r="P3620" i="7"/>
  <c r="Y3620" i="7"/>
  <c r="X3620" i="7"/>
  <c r="W3620" i="7"/>
  <c r="H3620" i="7"/>
  <c r="J3620" i="7" s="1"/>
  <c r="F3620" i="7"/>
  <c r="O3620" i="7" s="1"/>
  <c r="B3620" i="7"/>
  <c r="A3620" i="7"/>
  <c r="U3619" i="7"/>
  <c r="T3619" i="7"/>
  <c r="Q3619" i="7"/>
  <c r="P3619" i="7"/>
  <c r="Y3619" i="7"/>
  <c r="X3619" i="7"/>
  <c r="W3619" i="7"/>
  <c r="H3619" i="7"/>
  <c r="J3619" i="7" s="1"/>
  <c r="F3619" i="7"/>
  <c r="O3619" i="7" s="1"/>
  <c r="B3619" i="7"/>
  <c r="A3619" i="7"/>
  <c r="U3618" i="7"/>
  <c r="T3618" i="7"/>
  <c r="Q3618" i="7"/>
  <c r="P3618" i="7"/>
  <c r="Y3618" i="7"/>
  <c r="X3618" i="7"/>
  <c r="W3618" i="7"/>
  <c r="H3618" i="7"/>
  <c r="J3618" i="7" s="1"/>
  <c r="F3618" i="7"/>
  <c r="O3618" i="7" s="1"/>
  <c r="B3618" i="7"/>
  <c r="A3618" i="7"/>
  <c r="U3617" i="7"/>
  <c r="T3617" i="7"/>
  <c r="Q3617" i="7"/>
  <c r="P3617" i="7"/>
  <c r="Y3617" i="7"/>
  <c r="X3617" i="7"/>
  <c r="W3617" i="7"/>
  <c r="H3617" i="7"/>
  <c r="J3617" i="7" s="1"/>
  <c r="F3617" i="7"/>
  <c r="O3617" i="7" s="1"/>
  <c r="B3617" i="7"/>
  <c r="A3617" i="7"/>
  <c r="U3616" i="7"/>
  <c r="T3616" i="7"/>
  <c r="Q3616" i="7"/>
  <c r="P3616" i="7"/>
  <c r="Y3616" i="7"/>
  <c r="X3616" i="7"/>
  <c r="W3616" i="7"/>
  <c r="H3616" i="7"/>
  <c r="J3616" i="7" s="1"/>
  <c r="F3616" i="7"/>
  <c r="O3616" i="7" s="1"/>
  <c r="B3616" i="7"/>
  <c r="A3616" i="7"/>
  <c r="U3615" i="7"/>
  <c r="T3615" i="7"/>
  <c r="Q3615" i="7"/>
  <c r="P3615" i="7"/>
  <c r="Y3615" i="7"/>
  <c r="X3615" i="7"/>
  <c r="W3615" i="7"/>
  <c r="H3615" i="7"/>
  <c r="J3615" i="7" s="1"/>
  <c r="F3615" i="7"/>
  <c r="O3615" i="7" s="1"/>
  <c r="B3615" i="7"/>
  <c r="A3615" i="7"/>
  <c r="U3614" i="7"/>
  <c r="T3614" i="7"/>
  <c r="Q3614" i="7"/>
  <c r="P3614" i="7"/>
  <c r="Y3614" i="7"/>
  <c r="X3614" i="7"/>
  <c r="W3614" i="7"/>
  <c r="H3614" i="7"/>
  <c r="J3614" i="7" s="1"/>
  <c r="F3614" i="7"/>
  <c r="O3614" i="7" s="1"/>
  <c r="B3614" i="7"/>
  <c r="A3614" i="7"/>
  <c r="U3613" i="7"/>
  <c r="T3613" i="7"/>
  <c r="Q3613" i="7"/>
  <c r="P3613" i="7"/>
  <c r="Y3613" i="7"/>
  <c r="X3613" i="7"/>
  <c r="W3613" i="7"/>
  <c r="H3613" i="7"/>
  <c r="J3613" i="7" s="1"/>
  <c r="F3613" i="7"/>
  <c r="O3613" i="7" s="1"/>
  <c r="B3613" i="7"/>
  <c r="A3613" i="7"/>
  <c r="U3612" i="7"/>
  <c r="T3612" i="7"/>
  <c r="Q3612" i="7"/>
  <c r="P3612" i="7"/>
  <c r="Y3612" i="7"/>
  <c r="X3612" i="7"/>
  <c r="W3612" i="7"/>
  <c r="H3612" i="7"/>
  <c r="J3612" i="7" s="1"/>
  <c r="F3612" i="7"/>
  <c r="O3612" i="7" s="1"/>
  <c r="B3612" i="7"/>
  <c r="A3612" i="7"/>
  <c r="U3611" i="7"/>
  <c r="T3611" i="7"/>
  <c r="Q3611" i="7"/>
  <c r="P3611" i="7"/>
  <c r="Y3611" i="7"/>
  <c r="X3611" i="7"/>
  <c r="W3611" i="7"/>
  <c r="H3611" i="7"/>
  <c r="J3611" i="7" s="1"/>
  <c r="F3611" i="7"/>
  <c r="O3611" i="7" s="1"/>
  <c r="B3611" i="7"/>
  <c r="A3611" i="7"/>
  <c r="U3610" i="7"/>
  <c r="T3610" i="7"/>
  <c r="Q3610" i="7"/>
  <c r="P3610" i="7"/>
  <c r="Y3610" i="7"/>
  <c r="X3610" i="7"/>
  <c r="W3610" i="7"/>
  <c r="H3610" i="7"/>
  <c r="J3610" i="7" s="1"/>
  <c r="F3610" i="7"/>
  <c r="O3610" i="7" s="1"/>
  <c r="B3610" i="7"/>
  <c r="A3610" i="7"/>
  <c r="U3609" i="7"/>
  <c r="T3609" i="7"/>
  <c r="Q3609" i="7"/>
  <c r="P3609" i="7"/>
  <c r="Y3609" i="7"/>
  <c r="X3609" i="7"/>
  <c r="W3609" i="7"/>
  <c r="H3609" i="7"/>
  <c r="J3609" i="7" s="1"/>
  <c r="F3609" i="7"/>
  <c r="O3609" i="7" s="1"/>
  <c r="B3609" i="7"/>
  <c r="A3609" i="7"/>
  <c r="U3608" i="7"/>
  <c r="T3608" i="7"/>
  <c r="S3608" i="7"/>
  <c r="Q3608" i="7"/>
  <c r="P3608" i="7"/>
  <c r="Y3608" i="7"/>
  <c r="X3608" i="7"/>
  <c r="W3608" i="7"/>
  <c r="H3608" i="7"/>
  <c r="J3608" i="7" s="1"/>
  <c r="F3608" i="7"/>
  <c r="O3608" i="7" s="1"/>
  <c r="B3608" i="7"/>
  <c r="A3608" i="7"/>
  <c r="U3607" i="7"/>
  <c r="T3607" i="7"/>
  <c r="Q3607" i="7"/>
  <c r="P3607" i="7"/>
  <c r="Y3607" i="7"/>
  <c r="X3607" i="7"/>
  <c r="W3607" i="7"/>
  <c r="H3607" i="7"/>
  <c r="J3607" i="7" s="1"/>
  <c r="F3607" i="7"/>
  <c r="O3607" i="7" s="1"/>
  <c r="B3607" i="7"/>
  <c r="A3607" i="7"/>
  <c r="U3606" i="7"/>
  <c r="T3606" i="7"/>
  <c r="Q3606" i="7"/>
  <c r="P3606" i="7"/>
  <c r="Y3606" i="7"/>
  <c r="X3606" i="7"/>
  <c r="W3606" i="7"/>
  <c r="H3606" i="7"/>
  <c r="J3606" i="7" s="1"/>
  <c r="F3606" i="7"/>
  <c r="O3606" i="7" s="1"/>
  <c r="B3606" i="7"/>
  <c r="A3606" i="7"/>
  <c r="U3605" i="7"/>
  <c r="T3605" i="7"/>
  <c r="Q3605" i="7"/>
  <c r="P3605" i="7"/>
  <c r="Y3605" i="7"/>
  <c r="X3605" i="7"/>
  <c r="W3605" i="7"/>
  <c r="H3605" i="7"/>
  <c r="J3605" i="7" s="1"/>
  <c r="F3605" i="7"/>
  <c r="O3605" i="7" s="1"/>
  <c r="B3605" i="7"/>
  <c r="A3605" i="7"/>
  <c r="U3604" i="7"/>
  <c r="T3604" i="7"/>
  <c r="Q3604" i="7"/>
  <c r="P3604" i="7"/>
  <c r="Y3604" i="7"/>
  <c r="X3604" i="7"/>
  <c r="W3604" i="7"/>
  <c r="H3604" i="7"/>
  <c r="J3604" i="7" s="1"/>
  <c r="F3604" i="7"/>
  <c r="O3604" i="7" s="1"/>
  <c r="B3604" i="7"/>
  <c r="A3604" i="7"/>
  <c r="U3603" i="7"/>
  <c r="T3603" i="7"/>
  <c r="Q3603" i="7"/>
  <c r="P3603" i="7"/>
  <c r="Y3603" i="7"/>
  <c r="X3603" i="7"/>
  <c r="W3603" i="7"/>
  <c r="H3603" i="7"/>
  <c r="J3603" i="7" s="1"/>
  <c r="F3603" i="7"/>
  <c r="O3603" i="7" s="1"/>
  <c r="B3603" i="7"/>
  <c r="A3603" i="7"/>
  <c r="U3602" i="7"/>
  <c r="T3602" i="7"/>
  <c r="Q3602" i="7"/>
  <c r="P3602" i="7"/>
  <c r="Y3602" i="7"/>
  <c r="X3602" i="7"/>
  <c r="W3602" i="7"/>
  <c r="H3602" i="7"/>
  <c r="J3602" i="7" s="1"/>
  <c r="F3602" i="7"/>
  <c r="O3602" i="7" s="1"/>
  <c r="B3602" i="7"/>
  <c r="A3602" i="7"/>
  <c r="U3601" i="7"/>
  <c r="T3601" i="7"/>
  <c r="Q3601" i="7"/>
  <c r="P3601" i="7"/>
  <c r="Y3601" i="7"/>
  <c r="X3601" i="7"/>
  <c r="W3601" i="7"/>
  <c r="H3601" i="7"/>
  <c r="J3601" i="7" s="1"/>
  <c r="F3601" i="7"/>
  <c r="O3601" i="7" s="1"/>
  <c r="B3601" i="7"/>
  <c r="A3601" i="7"/>
  <c r="U3600" i="7"/>
  <c r="T3600" i="7"/>
  <c r="Q3600" i="7"/>
  <c r="P3600" i="7"/>
  <c r="Y3600" i="7"/>
  <c r="X3600" i="7"/>
  <c r="W3600" i="7"/>
  <c r="H3600" i="7"/>
  <c r="J3600" i="7" s="1"/>
  <c r="F3600" i="7"/>
  <c r="O3600" i="7" s="1"/>
  <c r="B3600" i="7"/>
  <c r="A3600" i="7"/>
  <c r="U3599" i="7"/>
  <c r="T3599" i="7"/>
  <c r="Q3599" i="7"/>
  <c r="P3599" i="7"/>
  <c r="Y3599" i="7"/>
  <c r="X3599" i="7"/>
  <c r="W3599" i="7"/>
  <c r="H3599" i="7"/>
  <c r="J3599" i="7" s="1"/>
  <c r="F3599" i="7"/>
  <c r="O3599" i="7" s="1"/>
  <c r="B3599" i="7"/>
  <c r="A3599" i="7"/>
  <c r="U3598" i="7"/>
  <c r="T3598" i="7"/>
  <c r="Q3598" i="7"/>
  <c r="P3598" i="7"/>
  <c r="Y3598" i="7"/>
  <c r="X3598" i="7"/>
  <c r="W3598" i="7"/>
  <c r="H3598" i="7"/>
  <c r="J3598" i="7" s="1"/>
  <c r="F3598" i="7"/>
  <c r="O3598" i="7" s="1"/>
  <c r="B3598" i="7"/>
  <c r="A3598" i="7"/>
  <c r="U3597" i="7"/>
  <c r="T3597" i="7"/>
  <c r="Q3597" i="7"/>
  <c r="P3597" i="7"/>
  <c r="Y3597" i="7"/>
  <c r="X3597" i="7"/>
  <c r="W3597" i="7"/>
  <c r="H3597" i="7"/>
  <c r="J3597" i="7" s="1"/>
  <c r="F3597" i="7"/>
  <c r="O3597" i="7" s="1"/>
  <c r="B3597" i="7"/>
  <c r="A3597" i="7"/>
  <c r="U3596" i="7"/>
  <c r="T3596" i="7"/>
  <c r="Q3596" i="7"/>
  <c r="P3596" i="7"/>
  <c r="Y3596" i="7"/>
  <c r="X3596" i="7"/>
  <c r="W3596" i="7"/>
  <c r="H3596" i="7"/>
  <c r="J3596" i="7" s="1"/>
  <c r="F3596" i="7"/>
  <c r="O3596" i="7" s="1"/>
  <c r="B3596" i="7"/>
  <c r="A3596" i="7"/>
  <c r="U3595" i="7"/>
  <c r="T3595" i="7"/>
  <c r="Q3595" i="7"/>
  <c r="P3595" i="7"/>
  <c r="Y3595" i="7"/>
  <c r="X3595" i="7"/>
  <c r="W3595" i="7"/>
  <c r="H3595" i="7"/>
  <c r="J3595" i="7" s="1"/>
  <c r="F3595" i="7"/>
  <c r="O3595" i="7" s="1"/>
  <c r="B3595" i="7"/>
  <c r="A3595" i="7"/>
  <c r="U3594" i="7"/>
  <c r="T3594" i="7"/>
  <c r="Q3594" i="7"/>
  <c r="P3594" i="7"/>
  <c r="Y3594" i="7"/>
  <c r="X3594" i="7"/>
  <c r="W3594" i="7"/>
  <c r="H3594" i="7"/>
  <c r="J3594" i="7" s="1"/>
  <c r="F3594" i="7"/>
  <c r="O3594" i="7" s="1"/>
  <c r="B3594" i="7"/>
  <c r="A3594" i="7"/>
  <c r="U3593" i="7"/>
  <c r="T3593" i="7"/>
  <c r="Q3593" i="7"/>
  <c r="P3593" i="7"/>
  <c r="Y3593" i="7"/>
  <c r="X3593" i="7"/>
  <c r="W3593" i="7"/>
  <c r="H3593" i="7"/>
  <c r="J3593" i="7" s="1"/>
  <c r="F3593" i="7"/>
  <c r="O3593" i="7" s="1"/>
  <c r="B3593" i="7"/>
  <c r="A3593" i="7"/>
  <c r="U3592" i="7"/>
  <c r="T3592" i="7"/>
  <c r="Q3592" i="7"/>
  <c r="P3592" i="7"/>
  <c r="Y3592" i="7"/>
  <c r="X3592" i="7"/>
  <c r="W3592" i="7"/>
  <c r="H3592" i="7"/>
  <c r="J3592" i="7" s="1"/>
  <c r="F3592" i="7"/>
  <c r="O3592" i="7" s="1"/>
  <c r="B3592" i="7"/>
  <c r="A3592" i="7"/>
  <c r="U3591" i="7"/>
  <c r="T3591" i="7"/>
  <c r="Q3591" i="7"/>
  <c r="P3591" i="7"/>
  <c r="Y3591" i="7"/>
  <c r="X3591" i="7"/>
  <c r="W3591" i="7"/>
  <c r="H3591" i="7"/>
  <c r="J3591" i="7" s="1"/>
  <c r="F3591" i="7"/>
  <c r="O3591" i="7" s="1"/>
  <c r="B3591" i="7"/>
  <c r="A3591" i="7"/>
  <c r="U3590" i="7"/>
  <c r="T3590" i="7"/>
  <c r="Q3590" i="7"/>
  <c r="P3590" i="7"/>
  <c r="Y3590" i="7"/>
  <c r="X3590" i="7"/>
  <c r="W3590" i="7"/>
  <c r="H3590" i="7"/>
  <c r="J3590" i="7" s="1"/>
  <c r="F3590" i="7"/>
  <c r="O3590" i="7" s="1"/>
  <c r="B3590" i="7"/>
  <c r="A3590" i="7"/>
  <c r="U3589" i="7"/>
  <c r="T3589" i="7"/>
  <c r="Q3589" i="7"/>
  <c r="P3589" i="7"/>
  <c r="Y3589" i="7"/>
  <c r="X3589" i="7"/>
  <c r="W3589" i="7"/>
  <c r="H3589" i="7"/>
  <c r="J3589" i="7" s="1"/>
  <c r="F3589" i="7"/>
  <c r="O3589" i="7" s="1"/>
  <c r="B3589" i="7"/>
  <c r="A3589" i="7"/>
  <c r="U3588" i="7"/>
  <c r="T3588" i="7"/>
  <c r="Q3588" i="7"/>
  <c r="P3588" i="7"/>
  <c r="Y3588" i="7"/>
  <c r="X3588" i="7"/>
  <c r="W3588" i="7"/>
  <c r="H3588" i="7"/>
  <c r="J3588" i="7" s="1"/>
  <c r="F3588" i="7"/>
  <c r="O3588" i="7" s="1"/>
  <c r="B3588" i="7"/>
  <c r="A3588" i="7"/>
  <c r="U3587" i="7"/>
  <c r="T3587" i="7"/>
  <c r="S3587" i="7"/>
  <c r="Q3587" i="7"/>
  <c r="P3587" i="7"/>
  <c r="Y3587" i="7"/>
  <c r="X3587" i="7"/>
  <c r="W3587" i="7"/>
  <c r="H3587" i="7"/>
  <c r="J3587" i="7" s="1"/>
  <c r="F3587" i="7"/>
  <c r="O3587" i="7" s="1"/>
  <c r="B3587" i="7"/>
  <c r="A3587" i="7"/>
  <c r="U3586" i="7"/>
  <c r="T3586" i="7"/>
  <c r="Q3586" i="7"/>
  <c r="P3586" i="7"/>
  <c r="Y3586" i="7"/>
  <c r="X3586" i="7"/>
  <c r="W3586" i="7"/>
  <c r="H3586" i="7"/>
  <c r="J3586" i="7" s="1"/>
  <c r="F3586" i="7"/>
  <c r="O3586" i="7" s="1"/>
  <c r="B3586" i="7"/>
  <c r="A3586" i="7"/>
  <c r="U3585" i="7"/>
  <c r="T3585" i="7"/>
  <c r="Q3585" i="7"/>
  <c r="P3585" i="7"/>
  <c r="Y3585" i="7"/>
  <c r="X3585" i="7"/>
  <c r="W3585" i="7"/>
  <c r="H3585" i="7"/>
  <c r="J3585" i="7" s="1"/>
  <c r="F3585" i="7"/>
  <c r="O3585" i="7" s="1"/>
  <c r="B3585" i="7"/>
  <c r="A3585" i="7"/>
  <c r="U3584" i="7"/>
  <c r="T3584" i="7"/>
  <c r="Q3584" i="7"/>
  <c r="P3584" i="7"/>
  <c r="Y3584" i="7"/>
  <c r="X3584" i="7"/>
  <c r="W3584" i="7"/>
  <c r="H3584" i="7"/>
  <c r="J3584" i="7" s="1"/>
  <c r="F3584" i="7"/>
  <c r="O3584" i="7" s="1"/>
  <c r="B3584" i="7"/>
  <c r="A3584" i="7"/>
  <c r="U3583" i="7"/>
  <c r="T3583" i="7"/>
  <c r="Q3583" i="7"/>
  <c r="P3583" i="7"/>
  <c r="Y3583" i="7"/>
  <c r="X3583" i="7"/>
  <c r="W3583" i="7"/>
  <c r="H3583" i="7"/>
  <c r="J3583" i="7" s="1"/>
  <c r="F3583" i="7"/>
  <c r="O3583" i="7" s="1"/>
  <c r="B3583" i="7"/>
  <c r="A3583" i="7"/>
  <c r="U3582" i="7"/>
  <c r="T3582" i="7"/>
  <c r="Q3582" i="7"/>
  <c r="P3582" i="7"/>
  <c r="Y3582" i="7"/>
  <c r="X3582" i="7"/>
  <c r="W3582" i="7"/>
  <c r="H3582" i="7"/>
  <c r="J3582" i="7" s="1"/>
  <c r="F3582" i="7"/>
  <c r="O3582" i="7" s="1"/>
  <c r="B3582" i="7"/>
  <c r="A3582" i="7"/>
  <c r="U3581" i="7"/>
  <c r="T3581" i="7"/>
  <c r="Q3581" i="7"/>
  <c r="P3581" i="7"/>
  <c r="Y3581" i="7"/>
  <c r="X3581" i="7"/>
  <c r="W3581" i="7"/>
  <c r="H3581" i="7"/>
  <c r="J3581" i="7" s="1"/>
  <c r="F3581" i="7"/>
  <c r="O3581" i="7" s="1"/>
  <c r="B3581" i="7"/>
  <c r="A3581" i="7"/>
  <c r="U3580" i="7"/>
  <c r="T3580" i="7"/>
  <c r="Q3580" i="7"/>
  <c r="P3580" i="7"/>
  <c r="Y3580" i="7"/>
  <c r="X3580" i="7"/>
  <c r="W3580" i="7"/>
  <c r="H3580" i="7"/>
  <c r="J3580" i="7" s="1"/>
  <c r="F3580" i="7"/>
  <c r="O3580" i="7" s="1"/>
  <c r="B3580" i="7"/>
  <c r="A3580" i="7"/>
  <c r="U3579" i="7"/>
  <c r="T3579" i="7"/>
  <c r="Q3579" i="7"/>
  <c r="P3579" i="7"/>
  <c r="Y3579" i="7"/>
  <c r="X3579" i="7"/>
  <c r="W3579" i="7"/>
  <c r="H3579" i="7"/>
  <c r="J3579" i="7" s="1"/>
  <c r="F3579" i="7"/>
  <c r="O3579" i="7" s="1"/>
  <c r="B3579" i="7"/>
  <c r="A3579" i="7"/>
  <c r="U3578" i="7"/>
  <c r="T3578" i="7"/>
  <c r="Q3578" i="7"/>
  <c r="P3578" i="7"/>
  <c r="Y3578" i="7"/>
  <c r="X3578" i="7"/>
  <c r="W3578" i="7"/>
  <c r="H3578" i="7"/>
  <c r="J3578" i="7" s="1"/>
  <c r="F3578" i="7"/>
  <c r="O3578" i="7" s="1"/>
  <c r="B3578" i="7"/>
  <c r="A3578" i="7"/>
  <c r="U3577" i="7"/>
  <c r="T3577" i="7"/>
  <c r="Q3577" i="7"/>
  <c r="P3577" i="7"/>
  <c r="Y3577" i="7"/>
  <c r="X3577" i="7"/>
  <c r="W3577" i="7"/>
  <c r="H3577" i="7"/>
  <c r="J3577" i="7" s="1"/>
  <c r="F3577" i="7"/>
  <c r="O3577" i="7" s="1"/>
  <c r="B3577" i="7"/>
  <c r="A3577" i="7"/>
  <c r="U3576" i="7"/>
  <c r="T3576" i="7"/>
  <c r="Q3576" i="7"/>
  <c r="P3576" i="7"/>
  <c r="Y3576" i="7"/>
  <c r="X3576" i="7"/>
  <c r="W3576" i="7"/>
  <c r="H3576" i="7"/>
  <c r="J3576" i="7" s="1"/>
  <c r="F3576" i="7"/>
  <c r="O3576" i="7" s="1"/>
  <c r="B3576" i="7"/>
  <c r="A3576" i="7"/>
  <c r="U3575" i="7"/>
  <c r="T3575" i="7"/>
  <c r="Q3575" i="7"/>
  <c r="P3575" i="7"/>
  <c r="Y3575" i="7"/>
  <c r="X3575" i="7"/>
  <c r="W3575" i="7"/>
  <c r="H3575" i="7"/>
  <c r="J3575" i="7" s="1"/>
  <c r="F3575" i="7"/>
  <c r="O3575" i="7" s="1"/>
  <c r="B3575" i="7"/>
  <c r="A3575" i="7"/>
  <c r="U3574" i="7"/>
  <c r="T3574" i="7"/>
  <c r="Q3574" i="7"/>
  <c r="P3574" i="7"/>
  <c r="Y3574" i="7"/>
  <c r="X3574" i="7"/>
  <c r="W3574" i="7"/>
  <c r="H3574" i="7"/>
  <c r="J3574" i="7" s="1"/>
  <c r="F3574" i="7"/>
  <c r="O3574" i="7" s="1"/>
  <c r="B3574" i="7"/>
  <c r="A3574" i="7"/>
  <c r="U3573" i="7"/>
  <c r="T3573" i="7"/>
  <c r="Q3573" i="7"/>
  <c r="P3573" i="7"/>
  <c r="Y3573" i="7"/>
  <c r="X3573" i="7"/>
  <c r="W3573" i="7"/>
  <c r="H3573" i="7"/>
  <c r="J3573" i="7" s="1"/>
  <c r="F3573" i="7"/>
  <c r="O3573" i="7" s="1"/>
  <c r="B3573" i="7"/>
  <c r="A3573" i="7"/>
  <c r="U3572" i="7"/>
  <c r="T3572" i="7"/>
  <c r="Q3572" i="7"/>
  <c r="P3572" i="7"/>
  <c r="Y3572" i="7"/>
  <c r="X3572" i="7"/>
  <c r="W3572" i="7"/>
  <c r="H3572" i="7"/>
  <c r="J3572" i="7" s="1"/>
  <c r="F3572" i="7"/>
  <c r="O3572" i="7" s="1"/>
  <c r="B3572" i="7"/>
  <c r="A3572" i="7"/>
  <c r="U3571" i="7"/>
  <c r="T3571" i="7"/>
  <c r="Q3571" i="7"/>
  <c r="P3571" i="7"/>
  <c r="Y3571" i="7"/>
  <c r="X3571" i="7"/>
  <c r="W3571" i="7"/>
  <c r="H3571" i="7"/>
  <c r="J3571" i="7" s="1"/>
  <c r="F3571" i="7"/>
  <c r="O3571" i="7" s="1"/>
  <c r="B3571" i="7"/>
  <c r="A3571" i="7"/>
  <c r="U3570" i="7"/>
  <c r="T3570" i="7"/>
  <c r="Q3570" i="7"/>
  <c r="P3570" i="7"/>
  <c r="Y3570" i="7"/>
  <c r="X3570" i="7"/>
  <c r="W3570" i="7"/>
  <c r="H3570" i="7"/>
  <c r="J3570" i="7" s="1"/>
  <c r="F3570" i="7"/>
  <c r="O3570" i="7" s="1"/>
  <c r="B3570" i="7"/>
  <c r="A3570" i="7"/>
  <c r="U3569" i="7"/>
  <c r="T3569" i="7"/>
  <c r="Q3569" i="7"/>
  <c r="P3569" i="7"/>
  <c r="Y3569" i="7"/>
  <c r="X3569" i="7"/>
  <c r="W3569" i="7"/>
  <c r="H3569" i="7"/>
  <c r="J3569" i="7" s="1"/>
  <c r="F3569" i="7"/>
  <c r="O3569" i="7" s="1"/>
  <c r="B3569" i="7"/>
  <c r="A3569" i="7"/>
  <c r="U3568" i="7"/>
  <c r="T3568" i="7"/>
  <c r="Q3568" i="7"/>
  <c r="P3568" i="7"/>
  <c r="Y3568" i="7"/>
  <c r="X3568" i="7"/>
  <c r="W3568" i="7"/>
  <c r="H3568" i="7"/>
  <c r="J3568" i="7" s="1"/>
  <c r="F3568" i="7"/>
  <c r="O3568" i="7" s="1"/>
  <c r="B3568" i="7"/>
  <c r="A3568" i="7"/>
  <c r="U3567" i="7"/>
  <c r="T3567" i="7"/>
  <c r="Q3567" i="7"/>
  <c r="P3567" i="7"/>
  <c r="Y3567" i="7"/>
  <c r="X3567" i="7"/>
  <c r="W3567" i="7"/>
  <c r="H3567" i="7"/>
  <c r="J3567" i="7" s="1"/>
  <c r="F3567" i="7"/>
  <c r="O3567" i="7" s="1"/>
  <c r="B3567" i="7"/>
  <c r="A3567" i="7"/>
  <c r="U3566" i="7"/>
  <c r="T3566" i="7"/>
  <c r="Q3566" i="7"/>
  <c r="P3566" i="7"/>
  <c r="Y3566" i="7"/>
  <c r="X3566" i="7"/>
  <c r="W3566" i="7"/>
  <c r="H3566" i="7"/>
  <c r="J3566" i="7" s="1"/>
  <c r="F3566" i="7"/>
  <c r="O3566" i="7" s="1"/>
  <c r="B3566" i="7"/>
  <c r="A3566" i="7"/>
  <c r="U3565" i="7"/>
  <c r="T3565" i="7"/>
  <c r="Q3565" i="7"/>
  <c r="P3565" i="7"/>
  <c r="Y3565" i="7"/>
  <c r="X3565" i="7"/>
  <c r="W3565" i="7"/>
  <c r="H3565" i="7"/>
  <c r="J3565" i="7" s="1"/>
  <c r="F3565" i="7"/>
  <c r="O3565" i="7" s="1"/>
  <c r="B3565" i="7"/>
  <c r="A3565" i="7"/>
  <c r="U3564" i="7"/>
  <c r="T3564" i="7"/>
  <c r="S3564" i="7"/>
  <c r="Q3564" i="7"/>
  <c r="P3564" i="7"/>
  <c r="Y3564" i="7"/>
  <c r="X3564" i="7"/>
  <c r="W3564" i="7"/>
  <c r="H3564" i="7"/>
  <c r="J3564" i="7" s="1"/>
  <c r="F3564" i="7"/>
  <c r="O3564" i="7" s="1"/>
  <c r="B3564" i="7"/>
  <c r="A3564" i="7"/>
  <c r="U3563" i="7"/>
  <c r="T3563" i="7"/>
  <c r="Q3563" i="7"/>
  <c r="P3563" i="7"/>
  <c r="Y3563" i="7"/>
  <c r="X3563" i="7"/>
  <c r="W3563" i="7"/>
  <c r="H3563" i="7"/>
  <c r="J3563" i="7" s="1"/>
  <c r="F3563" i="7"/>
  <c r="O3563" i="7" s="1"/>
  <c r="B3563" i="7"/>
  <c r="A3563" i="7"/>
  <c r="U3562" i="7"/>
  <c r="T3562" i="7"/>
  <c r="Q3562" i="7"/>
  <c r="P3562" i="7"/>
  <c r="Y3562" i="7"/>
  <c r="X3562" i="7"/>
  <c r="W3562" i="7"/>
  <c r="H3562" i="7"/>
  <c r="J3562" i="7" s="1"/>
  <c r="F3562" i="7"/>
  <c r="O3562" i="7" s="1"/>
  <c r="B3562" i="7"/>
  <c r="A3562" i="7"/>
  <c r="U3561" i="7"/>
  <c r="T3561" i="7"/>
  <c r="Q3561" i="7"/>
  <c r="P3561" i="7"/>
  <c r="Y3561" i="7"/>
  <c r="X3561" i="7"/>
  <c r="W3561" i="7"/>
  <c r="H3561" i="7"/>
  <c r="J3561" i="7" s="1"/>
  <c r="F3561" i="7"/>
  <c r="O3561" i="7" s="1"/>
  <c r="B3561" i="7"/>
  <c r="A3561" i="7"/>
  <c r="U3560" i="7"/>
  <c r="T3560" i="7"/>
  <c r="Q3560" i="7"/>
  <c r="P3560" i="7"/>
  <c r="Y3560" i="7"/>
  <c r="X3560" i="7"/>
  <c r="W3560" i="7"/>
  <c r="H3560" i="7"/>
  <c r="J3560" i="7" s="1"/>
  <c r="F3560" i="7"/>
  <c r="O3560" i="7" s="1"/>
  <c r="B3560" i="7"/>
  <c r="A3560" i="7"/>
  <c r="U3559" i="7"/>
  <c r="T3559" i="7"/>
  <c r="Q3559" i="7"/>
  <c r="P3559" i="7"/>
  <c r="Y3559" i="7"/>
  <c r="X3559" i="7"/>
  <c r="W3559" i="7"/>
  <c r="H3559" i="7"/>
  <c r="J3559" i="7" s="1"/>
  <c r="F3559" i="7"/>
  <c r="O3559" i="7" s="1"/>
  <c r="B3559" i="7"/>
  <c r="A3559" i="7"/>
  <c r="U3558" i="7"/>
  <c r="T3558" i="7"/>
  <c r="Q3558" i="7"/>
  <c r="P3558" i="7"/>
  <c r="Y3558" i="7"/>
  <c r="X3558" i="7"/>
  <c r="W3558" i="7"/>
  <c r="H3558" i="7"/>
  <c r="J3558" i="7" s="1"/>
  <c r="F3558" i="7"/>
  <c r="O3558" i="7" s="1"/>
  <c r="B3558" i="7"/>
  <c r="A3558" i="7"/>
  <c r="U3557" i="7"/>
  <c r="T3557" i="7"/>
  <c r="Q3557" i="7"/>
  <c r="P3557" i="7"/>
  <c r="Y3557" i="7"/>
  <c r="X3557" i="7"/>
  <c r="W3557" i="7"/>
  <c r="H3557" i="7"/>
  <c r="J3557" i="7" s="1"/>
  <c r="F3557" i="7"/>
  <c r="O3557" i="7" s="1"/>
  <c r="B3557" i="7"/>
  <c r="A3557" i="7"/>
  <c r="U3556" i="7"/>
  <c r="T3556" i="7"/>
  <c r="Q3556" i="7"/>
  <c r="P3556" i="7"/>
  <c r="Y3556" i="7"/>
  <c r="X3556" i="7"/>
  <c r="W3556" i="7"/>
  <c r="H3556" i="7"/>
  <c r="J3556" i="7" s="1"/>
  <c r="F3556" i="7"/>
  <c r="O3556" i="7" s="1"/>
  <c r="B3556" i="7"/>
  <c r="A3556" i="7"/>
  <c r="U3555" i="7"/>
  <c r="T3555" i="7"/>
  <c r="Q3555" i="7"/>
  <c r="P3555" i="7"/>
  <c r="Y3555" i="7"/>
  <c r="X3555" i="7"/>
  <c r="W3555" i="7"/>
  <c r="H3555" i="7"/>
  <c r="J3555" i="7" s="1"/>
  <c r="F3555" i="7"/>
  <c r="O3555" i="7" s="1"/>
  <c r="B3555" i="7"/>
  <c r="A3555" i="7"/>
  <c r="U3554" i="7"/>
  <c r="T3554" i="7"/>
  <c r="Q3554" i="7"/>
  <c r="P3554" i="7"/>
  <c r="Y3554" i="7"/>
  <c r="X3554" i="7"/>
  <c r="W3554" i="7"/>
  <c r="H3554" i="7"/>
  <c r="J3554" i="7" s="1"/>
  <c r="F3554" i="7"/>
  <c r="O3554" i="7" s="1"/>
  <c r="B3554" i="7"/>
  <c r="A3554" i="7"/>
  <c r="U3553" i="7"/>
  <c r="T3553" i="7"/>
  <c r="Q3553" i="7"/>
  <c r="P3553" i="7"/>
  <c r="Y3553" i="7"/>
  <c r="X3553" i="7"/>
  <c r="W3553" i="7"/>
  <c r="H3553" i="7"/>
  <c r="J3553" i="7" s="1"/>
  <c r="F3553" i="7"/>
  <c r="O3553" i="7" s="1"/>
  <c r="B3553" i="7"/>
  <c r="A3553" i="7"/>
  <c r="U3552" i="7"/>
  <c r="T3552" i="7"/>
  <c r="Q3552" i="7"/>
  <c r="P3552" i="7"/>
  <c r="Y3552" i="7"/>
  <c r="X3552" i="7"/>
  <c r="W3552" i="7"/>
  <c r="H3552" i="7"/>
  <c r="J3552" i="7" s="1"/>
  <c r="F3552" i="7"/>
  <c r="O3552" i="7" s="1"/>
  <c r="B3552" i="7"/>
  <c r="A3552" i="7"/>
  <c r="U3551" i="7"/>
  <c r="T3551" i="7"/>
  <c r="Q3551" i="7"/>
  <c r="P3551" i="7"/>
  <c r="Y3551" i="7"/>
  <c r="X3551" i="7"/>
  <c r="W3551" i="7"/>
  <c r="H3551" i="7"/>
  <c r="J3551" i="7" s="1"/>
  <c r="F3551" i="7"/>
  <c r="O3551" i="7" s="1"/>
  <c r="B3551" i="7"/>
  <c r="A3551" i="7"/>
  <c r="U3550" i="7"/>
  <c r="T3550" i="7"/>
  <c r="Q3550" i="7"/>
  <c r="P3550" i="7"/>
  <c r="Y3550" i="7"/>
  <c r="X3550" i="7"/>
  <c r="W3550" i="7"/>
  <c r="H3550" i="7"/>
  <c r="J3550" i="7" s="1"/>
  <c r="F3550" i="7"/>
  <c r="O3550" i="7" s="1"/>
  <c r="B3550" i="7"/>
  <c r="A3550" i="7"/>
  <c r="U3549" i="7"/>
  <c r="T3549" i="7"/>
  <c r="Q3549" i="7"/>
  <c r="P3549" i="7"/>
  <c r="Y3549" i="7"/>
  <c r="X3549" i="7"/>
  <c r="W3549" i="7"/>
  <c r="H3549" i="7"/>
  <c r="J3549" i="7" s="1"/>
  <c r="F3549" i="7"/>
  <c r="O3549" i="7" s="1"/>
  <c r="B3549" i="7"/>
  <c r="A3549" i="7"/>
  <c r="U3548" i="7"/>
  <c r="T3548" i="7"/>
  <c r="Q3548" i="7"/>
  <c r="P3548" i="7"/>
  <c r="Y3548" i="7"/>
  <c r="X3548" i="7"/>
  <c r="W3548" i="7"/>
  <c r="H3548" i="7"/>
  <c r="J3548" i="7" s="1"/>
  <c r="F3548" i="7"/>
  <c r="O3548" i="7" s="1"/>
  <c r="B3548" i="7"/>
  <c r="A3548" i="7"/>
  <c r="U3547" i="7"/>
  <c r="T3547" i="7"/>
  <c r="Q3547" i="7"/>
  <c r="P3547" i="7"/>
  <c r="Y3547" i="7"/>
  <c r="X3547" i="7"/>
  <c r="W3547" i="7"/>
  <c r="H3547" i="7"/>
  <c r="J3547" i="7" s="1"/>
  <c r="F3547" i="7"/>
  <c r="O3547" i="7" s="1"/>
  <c r="B3547" i="7"/>
  <c r="A3547" i="7"/>
  <c r="U3546" i="7"/>
  <c r="T3546" i="7"/>
  <c r="Q3546" i="7"/>
  <c r="P3546" i="7"/>
  <c r="Y3546" i="7"/>
  <c r="X3546" i="7"/>
  <c r="W3546" i="7"/>
  <c r="H3546" i="7"/>
  <c r="J3546" i="7" s="1"/>
  <c r="F3546" i="7"/>
  <c r="O3546" i="7" s="1"/>
  <c r="B3546" i="7"/>
  <c r="A3546" i="7"/>
  <c r="U3545" i="7"/>
  <c r="T3545" i="7"/>
  <c r="S3545" i="7"/>
  <c r="Q3545" i="7"/>
  <c r="P3545" i="7"/>
  <c r="Y3545" i="7"/>
  <c r="X3545" i="7"/>
  <c r="W3545" i="7"/>
  <c r="H3545" i="7"/>
  <c r="J3545" i="7" s="1"/>
  <c r="F3545" i="7"/>
  <c r="O3545" i="7" s="1"/>
  <c r="B3545" i="7"/>
  <c r="A3545" i="7"/>
  <c r="U3544" i="7"/>
  <c r="T3544" i="7"/>
  <c r="Q3544" i="7"/>
  <c r="P3544" i="7"/>
  <c r="Y3544" i="7"/>
  <c r="X3544" i="7"/>
  <c r="W3544" i="7"/>
  <c r="H3544" i="7"/>
  <c r="J3544" i="7" s="1"/>
  <c r="F3544" i="7"/>
  <c r="O3544" i="7" s="1"/>
  <c r="B3544" i="7"/>
  <c r="A3544" i="7"/>
  <c r="U3543" i="7"/>
  <c r="T3543" i="7"/>
  <c r="Q3543" i="7"/>
  <c r="P3543" i="7"/>
  <c r="Y3543" i="7"/>
  <c r="X3543" i="7"/>
  <c r="W3543" i="7"/>
  <c r="H3543" i="7"/>
  <c r="J3543" i="7" s="1"/>
  <c r="F3543" i="7"/>
  <c r="O3543" i="7" s="1"/>
  <c r="B3543" i="7"/>
  <c r="A3543" i="7"/>
  <c r="U3542" i="7"/>
  <c r="T3542" i="7"/>
  <c r="Q3542" i="7"/>
  <c r="P3542" i="7"/>
  <c r="Y3542" i="7"/>
  <c r="X3542" i="7"/>
  <c r="W3542" i="7"/>
  <c r="H3542" i="7"/>
  <c r="J3542" i="7" s="1"/>
  <c r="F3542" i="7"/>
  <c r="O3542" i="7" s="1"/>
  <c r="B3542" i="7"/>
  <c r="A3542" i="7"/>
  <c r="U3541" i="7"/>
  <c r="T3541" i="7"/>
  <c r="Q3541" i="7"/>
  <c r="P3541" i="7"/>
  <c r="Y3541" i="7"/>
  <c r="X3541" i="7"/>
  <c r="W3541" i="7"/>
  <c r="H3541" i="7"/>
  <c r="J3541" i="7" s="1"/>
  <c r="F3541" i="7"/>
  <c r="O3541" i="7" s="1"/>
  <c r="B3541" i="7"/>
  <c r="A3541" i="7"/>
  <c r="U3540" i="7"/>
  <c r="T3540" i="7"/>
  <c r="Q3540" i="7"/>
  <c r="P3540" i="7"/>
  <c r="Y3540" i="7"/>
  <c r="X3540" i="7"/>
  <c r="W3540" i="7"/>
  <c r="H3540" i="7"/>
  <c r="J3540" i="7" s="1"/>
  <c r="F3540" i="7"/>
  <c r="O3540" i="7" s="1"/>
  <c r="B3540" i="7"/>
  <c r="A3540" i="7"/>
  <c r="U3539" i="7"/>
  <c r="T3539" i="7"/>
  <c r="Q3539" i="7"/>
  <c r="P3539" i="7"/>
  <c r="Y3539" i="7"/>
  <c r="X3539" i="7"/>
  <c r="W3539" i="7"/>
  <c r="H3539" i="7"/>
  <c r="J3539" i="7" s="1"/>
  <c r="F3539" i="7"/>
  <c r="O3539" i="7" s="1"/>
  <c r="B3539" i="7"/>
  <c r="A3539" i="7"/>
  <c r="U3538" i="7"/>
  <c r="T3538" i="7"/>
  <c r="Q3538" i="7"/>
  <c r="P3538" i="7"/>
  <c r="Y3538" i="7"/>
  <c r="X3538" i="7"/>
  <c r="W3538" i="7"/>
  <c r="H3538" i="7"/>
  <c r="J3538" i="7" s="1"/>
  <c r="F3538" i="7"/>
  <c r="O3538" i="7" s="1"/>
  <c r="B3538" i="7"/>
  <c r="A3538" i="7"/>
  <c r="U3537" i="7"/>
  <c r="T3537" i="7"/>
  <c r="Q3537" i="7"/>
  <c r="P3537" i="7"/>
  <c r="Y3537" i="7"/>
  <c r="X3537" i="7"/>
  <c r="W3537" i="7"/>
  <c r="H3537" i="7"/>
  <c r="J3537" i="7" s="1"/>
  <c r="F3537" i="7"/>
  <c r="O3537" i="7" s="1"/>
  <c r="B3537" i="7"/>
  <c r="A3537" i="7"/>
  <c r="U3536" i="7"/>
  <c r="T3536" i="7"/>
  <c r="Q3536" i="7"/>
  <c r="P3536" i="7"/>
  <c r="Y3536" i="7"/>
  <c r="X3536" i="7"/>
  <c r="W3536" i="7"/>
  <c r="H3536" i="7"/>
  <c r="J3536" i="7" s="1"/>
  <c r="F3536" i="7"/>
  <c r="O3536" i="7" s="1"/>
  <c r="B3536" i="7"/>
  <c r="A3536" i="7"/>
  <c r="U3535" i="7"/>
  <c r="T3535" i="7"/>
  <c r="Q3535" i="7"/>
  <c r="P3535" i="7"/>
  <c r="Y3535" i="7"/>
  <c r="X3535" i="7"/>
  <c r="W3535" i="7"/>
  <c r="H3535" i="7"/>
  <c r="J3535" i="7" s="1"/>
  <c r="F3535" i="7"/>
  <c r="O3535" i="7" s="1"/>
  <c r="B3535" i="7"/>
  <c r="A3535" i="7"/>
  <c r="U3534" i="7"/>
  <c r="T3534" i="7"/>
  <c r="Q3534" i="7"/>
  <c r="P3534" i="7"/>
  <c r="Y3534" i="7"/>
  <c r="X3534" i="7"/>
  <c r="W3534" i="7"/>
  <c r="H3534" i="7"/>
  <c r="J3534" i="7" s="1"/>
  <c r="F3534" i="7"/>
  <c r="O3534" i="7" s="1"/>
  <c r="B3534" i="7"/>
  <c r="A3534" i="7"/>
  <c r="U3533" i="7"/>
  <c r="T3533" i="7"/>
  <c r="Q3533" i="7"/>
  <c r="P3533" i="7"/>
  <c r="Y3533" i="7"/>
  <c r="X3533" i="7"/>
  <c r="W3533" i="7"/>
  <c r="H3533" i="7"/>
  <c r="J3533" i="7" s="1"/>
  <c r="F3533" i="7"/>
  <c r="O3533" i="7" s="1"/>
  <c r="B3533" i="7"/>
  <c r="A3533" i="7"/>
  <c r="U3532" i="7"/>
  <c r="T3532" i="7"/>
  <c r="Q3532" i="7"/>
  <c r="P3532" i="7"/>
  <c r="Y3532" i="7"/>
  <c r="X3532" i="7"/>
  <c r="W3532" i="7"/>
  <c r="H3532" i="7"/>
  <c r="J3532" i="7" s="1"/>
  <c r="F3532" i="7"/>
  <c r="O3532" i="7" s="1"/>
  <c r="B3532" i="7"/>
  <c r="A3532" i="7"/>
  <c r="U3531" i="7"/>
  <c r="T3531" i="7"/>
  <c r="Q3531" i="7"/>
  <c r="P3531" i="7"/>
  <c r="Y3531" i="7"/>
  <c r="X3531" i="7"/>
  <c r="W3531" i="7"/>
  <c r="H3531" i="7"/>
  <c r="J3531" i="7" s="1"/>
  <c r="F3531" i="7"/>
  <c r="O3531" i="7" s="1"/>
  <c r="B3531" i="7"/>
  <c r="A3531" i="7"/>
  <c r="U3530" i="7"/>
  <c r="T3530" i="7"/>
  <c r="Q3530" i="7"/>
  <c r="P3530" i="7"/>
  <c r="Y3530" i="7"/>
  <c r="X3530" i="7"/>
  <c r="W3530" i="7"/>
  <c r="H3530" i="7"/>
  <c r="J3530" i="7" s="1"/>
  <c r="F3530" i="7"/>
  <c r="O3530" i="7" s="1"/>
  <c r="B3530" i="7"/>
  <c r="A3530" i="7"/>
  <c r="U3529" i="7"/>
  <c r="T3529" i="7"/>
  <c r="Q3529" i="7"/>
  <c r="P3529" i="7"/>
  <c r="Y3529" i="7"/>
  <c r="X3529" i="7"/>
  <c r="W3529" i="7"/>
  <c r="H3529" i="7"/>
  <c r="J3529" i="7" s="1"/>
  <c r="F3529" i="7"/>
  <c r="O3529" i="7" s="1"/>
  <c r="B3529" i="7"/>
  <c r="A3529" i="7"/>
  <c r="U3528" i="7"/>
  <c r="T3528" i="7"/>
  <c r="Q3528" i="7"/>
  <c r="P3528" i="7"/>
  <c r="Y3528" i="7"/>
  <c r="X3528" i="7"/>
  <c r="W3528" i="7"/>
  <c r="H3528" i="7"/>
  <c r="J3528" i="7" s="1"/>
  <c r="F3528" i="7"/>
  <c r="O3528" i="7" s="1"/>
  <c r="B3528" i="7"/>
  <c r="A3528" i="7"/>
  <c r="U3527" i="7"/>
  <c r="T3527" i="7"/>
  <c r="Q3527" i="7"/>
  <c r="P3527" i="7"/>
  <c r="Y3527" i="7"/>
  <c r="X3527" i="7"/>
  <c r="W3527" i="7"/>
  <c r="H3527" i="7"/>
  <c r="J3527" i="7" s="1"/>
  <c r="F3527" i="7"/>
  <c r="O3527" i="7" s="1"/>
  <c r="B3527" i="7"/>
  <c r="A3527" i="7"/>
  <c r="U3526" i="7"/>
  <c r="T3526" i="7"/>
  <c r="P3526" i="7"/>
  <c r="X3526" i="7"/>
  <c r="W3526" i="7"/>
  <c r="H3526" i="7"/>
  <c r="J3526" i="7" s="1"/>
  <c r="B3526" i="7"/>
  <c r="A3526" i="7"/>
  <c r="U3525" i="7"/>
  <c r="T3525" i="7"/>
  <c r="P3525" i="7"/>
  <c r="X3525" i="7"/>
  <c r="W3525" i="7"/>
  <c r="H3525" i="7"/>
  <c r="J3525" i="7" s="1"/>
  <c r="B3525" i="7"/>
  <c r="A3525" i="7"/>
  <c r="U3524" i="7"/>
  <c r="T3524" i="7"/>
  <c r="P3524" i="7"/>
  <c r="X3524" i="7"/>
  <c r="W3524" i="7"/>
  <c r="H3524" i="7"/>
  <c r="J3524" i="7" s="1"/>
  <c r="B3524" i="7"/>
  <c r="A3524" i="7"/>
  <c r="U3523" i="7"/>
  <c r="T3523" i="7"/>
  <c r="P3523" i="7"/>
  <c r="X3523" i="7"/>
  <c r="W3523" i="7"/>
  <c r="H3523" i="7"/>
  <c r="J3523" i="7" s="1"/>
  <c r="B3523" i="7"/>
  <c r="A3523" i="7"/>
  <c r="U3522" i="7"/>
  <c r="T3522" i="7"/>
  <c r="P3522" i="7"/>
  <c r="X3522" i="7"/>
  <c r="W3522" i="7"/>
  <c r="H3522" i="7"/>
  <c r="J3522" i="7" s="1"/>
  <c r="B3522" i="7"/>
  <c r="A3522" i="7"/>
  <c r="U3521" i="7"/>
  <c r="T3521" i="7"/>
  <c r="P3521" i="7"/>
  <c r="X3521" i="7"/>
  <c r="W3521" i="7"/>
  <c r="H3521" i="7"/>
  <c r="J3521" i="7" s="1"/>
  <c r="B3521" i="7"/>
  <c r="A3521" i="7"/>
  <c r="U3520" i="7"/>
  <c r="T3520" i="7"/>
  <c r="P3520" i="7"/>
  <c r="X3520" i="7"/>
  <c r="W3520" i="7"/>
  <c r="H3520" i="7"/>
  <c r="J3520" i="7" s="1"/>
  <c r="B3520" i="7"/>
  <c r="A3520" i="7"/>
  <c r="U3519" i="7"/>
  <c r="T3519" i="7"/>
  <c r="P3519" i="7"/>
  <c r="X3519" i="7"/>
  <c r="W3519" i="7"/>
  <c r="H3519" i="7"/>
  <c r="J3519" i="7" s="1"/>
  <c r="B3519" i="7"/>
  <c r="A3519" i="7"/>
  <c r="U3518" i="7"/>
  <c r="T3518" i="7"/>
  <c r="P3518" i="7"/>
  <c r="X3518" i="7"/>
  <c r="W3518" i="7"/>
  <c r="H3518" i="7"/>
  <c r="J3518" i="7" s="1"/>
  <c r="B3518" i="7"/>
  <c r="A3518" i="7"/>
  <c r="U3517" i="7"/>
  <c r="T3517" i="7"/>
  <c r="P3517" i="7"/>
  <c r="X3517" i="7"/>
  <c r="W3517" i="7"/>
  <c r="H3517" i="7"/>
  <c r="J3517" i="7" s="1"/>
  <c r="B3517" i="7"/>
  <c r="A3517" i="7"/>
  <c r="U3516" i="7"/>
  <c r="T3516" i="7"/>
  <c r="P3516" i="7"/>
  <c r="X3516" i="7"/>
  <c r="W3516" i="7"/>
  <c r="H3516" i="7"/>
  <c r="J3516" i="7" s="1"/>
  <c r="B3516" i="7"/>
  <c r="A3516" i="7"/>
  <c r="U3515" i="7"/>
  <c r="T3515" i="7"/>
  <c r="P3515" i="7"/>
  <c r="X3515" i="7"/>
  <c r="W3515" i="7"/>
  <c r="H3515" i="7"/>
  <c r="J3515" i="7" s="1"/>
  <c r="B3515" i="7"/>
  <c r="A3515" i="7"/>
  <c r="U3514" i="7"/>
  <c r="T3514" i="7"/>
  <c r="P3514" i="7"/>
  <c r="X3514" i="7"/>
  <c r="W3514" i="7"/>
  <c r="H3514" i="7"/>
  <c r="J3514" i="7" s="1"/>
  <c r="B3514" i="7"/>
  <c r="A3514" i="7"/>
  <c r="U3513" i="7"/>
  <c r="T3513" i="7"/>
  <c r="P3513" i="7"/>
  <c r="X3513" i="7"/>
  <c r="W3513" i="7"/>
  <c r="H3513" i="7"/>
  <c r="J3513" i="7" s="1"/>
  <c r="B3513" i="7"/>
  <c r="A3513" i="7"/>
  <c r="U3512" i="7"/>
  <c r="T3512" i="7"/>
  <c r="P3512" i="7"/>
  <c r="X3512" i="7"/>
  <c r="W3512" i="7"/>
  <c r="H3512" i="7"/>
  <c r="J3512" i="7" s="1"/>
  <c r="B3512" i="7"/>
  <c r="A3512" i="7"/>
  <c r="U3511" i="7"/>
  <c r="T3511" i="7"/>
  <c r="P3511" i="7"/>
  <c r="X3511" i="7"/>
  <c r="W3511" i="7"/>
  <c r="H3511" i="7"/>
  <c r="J3511" i="7" s="1"/>
  <c r="B3511" i="7"/>
  <c r="A3511" i="7"/>
  <c r="U3510" i="7"/>
  <c r="T3510" i="7"/>
  <c r="P3510" i="7"/>
  <c r="X3510" i="7"/>
  <c r="W3510" i="7"/>
  <c r="H3510" i="7"/>
  <c r="J3510" i="7" s="1"/>
  <c r="B3510" i="7"/>
  <c r="A3510" i="7"/>
  <c r="U3509" i="7"/>
  <c r="T3509" i="7"/>
  <c r="P3509" i="7"/>
  <c r="X3509" i="7"/>
  <c r="W3509" i="7"/>
  <c r="H3509" i="7"/>
  <c r="J3509" i="7" s="1"/>
  <c r="B3509" i="7"/>
  <c r="A3509" i="7"/>
  <c r="U3508" i="7"/>
  <c r="T3508" i="7"/>
  <c r="P3508" i="7"/>
  <c r="X3508" i="7"/>
  <c r="W3508" i="7"/>
  <c r="H3508" i="7"/>
  <c r="J3508" i="7" s="1"/>
  <c r="B3508" i="7"/>
  <c r="A3508" i="7"/>
  <c r="U3507" i="7"/>
  <c r="T3507" i="7"/>
  <c r="P3507" i="7"/>
  <c r="X3507" i="7"/>
  <c r="W3507" i="7"/>
  <c r="H3507" i="7"/>
  <c r="J3507" i="7" s="1"/>
  <c r="B3507" i="7"/>
  <c r="A3507" i="7"/>
  <c r="U3506" i="7"/>
  <c r="T3506" i="7"/>
  <c r="P3506" i="7"/>
  <c r="X3506" i="7"/>
  <c r="W3506" i="7"/>
  <c r="H3506" i="7"/>
  <c r="J3506" i="7" s="1"/>
  <c r="B3506" i="7"/>
  <c r="A3506" i="7"/>
  <c r="U3505" i="7"/>
  <c r="T3505" i="7"/>
  <c r="P3505" i="7"/>
  <c r="X3505" i="7"/>
  <c r="W3505" i="7"/>
  <c r="H3505" i="7"/>
  <c r="J3505" i="7" s="1"/>
  <c r="B3505" i="7"/>
  <c r="A3505" i="7"/>
  <c r="U3504" i="7"/>
  <c r="T3504" i="7"/>
  <c r="P3504" i="7"/>
  <c r="X3504" i="7"/>
  <c r="W3504" i="7"/>
  <c r="H3504" i="7"/>
  <c r="J3504" i="7" s="1"/>
  <c r="B3504" i="7"/>
  <c r="A3504" i="7"/>
  <c r="U3503" i="7"/>
  <c r="T3503" i="7"/>
  <c r="P3503" i="7"/>
  <c r="X3503" i="7"/>
  <c r="W3503" i="7"/>
  <c r="H3503" i="7"/>
  <c r="J3503" i="7" s="1"/>
  <c r="B3503" i="7"/>
  <c r="A3503" i="7"/>
  <c r="U3502" i="7"/>
  <c r="T3502" i="7"/>
  <c r="P3502" i="7"/>
  <c r="X3502" i="7"/>
  <c r="W3502" i="7"/>
  <c r="H3502" i="7"/>
  <c r="J3502" i="7" s="1"/>
  <c r="B3502" i="7"/>
  <c r="A3502" i="7"/>
  <c r="U3501" i="7"/>
  <c r="T3501" i="7"/>
  <c r="P3501" i="7"/>
  <c r="X3501" i="7"/>
  <c r="W3501" i="7"/>
  <c r="H3501" i="7"/>
  <c r="J3501" i="7" s="1"/>
  <c r="B3501" i="7"/>
  <c r="A3501" i="7"/>
  <c r="U3500" i="7"/>
  <c r="T3500" i="7"/>
  <c r="P3500" i="7"/>
  <c r="X3500" i="7"/>
  <c r="W3500" i="7"/>
  <c r="H3500" i="7"/>
  <c r="J3500" i="7" s="1"/>
  <c r="B3500" i="7"/>
  <c r="A3500" i="7"/>
  <c r="U3499" i="7"/>
  <c r="T3499" i="7"/>
  <c r="P3499" i="7"/>
  <c r="X3499" i="7"/>
  <c r="W3499" i="7"/>
  <c r="H3499" i="7"/>
  <c r="J3499" i="7" s="1"/>
  <c r="B3499" i="7"/>
  <c r="A3499" i="7"/>
  <c r="U3498" i="7"/>
  <c r="T3498" i="7"/>
  <c r="P3498" i="7"/>
  <c r="X3498" i="7"/>
  <c r="W3498" i="7"/>
  <c r="H3498" i="7"/>
  <c r="J3498" i="7" s="1"/>
  <c r="B3498" i="7"/>
  <c r="A3498" i="7"/>
  <c r="U3497" i="7"/>
  <c r="T3497" i="7"/>
  <c r="P3497" i="7"/>
  <c r="X3497" i="7"/>
  <c r="W3497" i="7"/>
  <c r="H3497" i="7"/>
  <c r="J3497" i="7" s="1"/>
  <c r="B3497" i="7"/>
  <c r="A3497" i="7"/>
  <c r="U3496" i="7"/>
  <c r="T3496" i="7"/>
  <c r="P3496" i="7"/>
  <c r="X3496" i="7"/>
  <c r="W3496" i="7"/>
  <c r="H3496" i="7"/>
  <c r="J3496" i="7" s="1"/>
  <c r="B3496" i="7"/>
  <c r="A3496" i="7"/>
  <c r="U3495" i="7"/>
  <c r="T3495" i="7"/>
  <c r="P3495" i="7"/>
  <c r="X3495" i="7"/>
  <c r="W3495" i="7"/>
  <c r="H3495" i="7"/>
  <c r="J3495" i="7" s="1"/>
  <c r="B3495" i="7"/>
  <c r="A3495" i="7"/>
  <c r="U3494" i="7"/>
  <c r="T3494" i="7"/>
  <c r="P3494" i="7"/>
  <c r="X3494" i="7"/>
  <c r="W3494" i="7"/>
  <c r="H3494" i="7"/>
  <c r="J3494" i="7" s="1"/>
  <c r="B3494" i="7"/>
  <c r="A3494" i="7"/>
  <c r="U3493" i="7"/>
  <c r="T3493" i="7"/>
  <c r="P3493" i="7"/>
  <c r="X3493" i="7"/>
  <c r="W3493" i="7"/>
  <c r="H3493" i="7"/>
  <c r="J3493" i="7" s="1"/>
  <c r="B3493" i="7"/>
  <c r="A3493" i="7"/>
  <c r="U3492" i="7"/>
  <c r="T3492" i="7"/>
  <c r="P3492" i="7"/>
  <c r="X3492" i="7"/>
  <c r="W3492" i="7"/>
  <c r="H3492" i="7"/>
  <c r="J3492" i="7" s="1"/>
  <c r="B3492" i="7"/>
  <c r="A3492" i="7"/>
  <c r="U3491" i="7"/>
  <c r="T3491" i="7"/>
  <c r="P3491" i="7"/>
  <c r="X3491" i="7"/>
  <c r="W3491" i="7"/>
  <c r="H3491" i="7"/>
  <c r="J3491" i="7" s="1"/>
  <c r="B3491" i="7"/>
  <c r="A3491" i="7"/>
  <c r="U3490" i="7"/>
  <c r="T3490" i="7"/>
  <c r="P3490" i="7"/>
  <c r="X3490" i="7"/>
  <c r="W3490" i="7"/>
  <c r="H3490" i="7"/>
  <c r="J3490" i="7" s="1"/>
  <c r="B3490" i="7"/>
  <c r="A3490" i="7"/>
  <c r="U3489" i="7"/>
  <c r="T3489" i="7"/>
  <c r="P3489" i="7"/>
  <c r="X3489" i="7"/>
  <c r="W3489" i="7"/>
  <c r="H3489" i="7"/>
  <c r="J3489" i="7" s="1"/>
  <c r="B3489" i="7"/>
  <c r="A3489" i="7"/>
  <c r="U3488" i="7"/>
  <c r="T3488" i="7"/>
  <c r="P3488" i="7"/>
  <c r="X3488" i="7"/>
  <c r="W3488" i="7"/>
  <c r="H3488" i="7"/>
  <c r="J3488" i="7" s="1"/>
  <c r="B3488" i="7"/>
  <c r="A3488" i="7"/>
  <c r="U3487" i="7"/>
  <c r="T3487" i="7"/>
  <c r="P3487" i="7"/>
  <c r="X3487" i="7"/>
  <c r="W3487" i="7"/>
  <c r="H3487" i="7"/>
  <c r="J3487" i="7" s="1"/>
  <c r="B3487" i="7"/>
  <c r="A3487" i="7"/>
  <c r="U3486" i="7"/>
  <c r="T3486" i="7"/>
  <c r="P3486" i="7"/>
  <c r="X3486" i="7"/>
  <c r="W3486" i="7"/>
  <c r="H3486" i="7"/>
  <c r="J3486" i="7" s="1"/>
  <c r="B3486" i="7"/>
  <c r="A3486" i="7"/>
  <c r="U3485" i="7"/>
  <c r="T3485" i="7"/>
  <c r="P3485" i="7"/>
  <c r="X3485" i="7"/>
  <c r="W3485" i="7"/>
  <c r="H3485" i="7"/>
  <c r="J3485" i="7" s="1"/>
  <c r="B3485" i="7"/>
  <c r="A3485" i="7"/>
  <c r="U3484" i="7"/>
  <c r="T3484" i="7"/>
  <c r="P3484" i="7"/>
  <c r="X3484" i="7"/>
  <c r="W3484" i="7"/>
  <c r="H3484" i="7"/>
  <c r="J3484" i="7" s="1"/>
  <c r="B3484" i="7"/>
  <c r="A3484" i="7"/>
  <c r="U3483" i="7"/>
  <c r="T3483" i="7"/>
  <c r="P3483" i="7"/>
  <c r="X3483" i="7"/>
  <c r="W3483" i="7"/>
  <c r="H3483" i="7"/>
  <c r="J3483" i="7" s="1"/>
  <c r="B3483" i="7"/>
  <c r="A3483" i="7"/>
  <c r="U3482" i="7"/>
  <c r="T3482" i="7"/>
  <c r="P3482" i="7"/>
  <c r="X3482" i="7"/>
  <c r="W3482" i="7"/>
  <c r="H3482" i="7"/>
  <c r="J3482" i="7" s="1"/>
  <c r="B3482" i="7"/>
  <c r="A3482" i="7"/>
  <c r="U3481" i="7"/>
  <c r="T3481" i="7"/>
  <c r="P3481" i="7"/>
  <c r="X3481" i="7"/>
  <c r="W3481" i="7"/>
  <c r="H3481" i="7"/>
  <c r="J3481" i="7" s="1"/>
  <c r="B3481" i="7"/>
  <c r="A3481" i="7"/>
  <c r="U3480" i="7"/>
  <c r="T3480" i="7"/>
  <c r="P3480" i="7"/>
  <c r="X3480" i="7"/>
  <c r="W3480" i="7"/>
  <c r="H3480" i="7"/>
  <c r="J3480" i="7" s="1"/>
  <c r="B3480" i="7"/>
  <c r="A3480" i="7"/>
  <c r="U3479" i="7"/>
  <c r="T3479" i="7"/>
  <c r="P3479" i="7"/>
  <c r="X3479" i="7"/>
  <c r="W3479" i="7"/>
  <c r="H3479" i="7"/>
  <c r="J3479" i="7" s="1"/>
  <c r="B3479" i="7"/>
  <c r="A3479" i="7"/>
  <c r="U3478" i="7"/>
  <c r="T3478" i="7"/>
  <c r="P3478" i="7"/>
  <c r="X3478" i="7"/>
  <c r="W3478" i="7"/>
  <c r="H3478" i="7"/>
  <c r="J3478" i="7" s="1"/>
  <c r="B3478" i="7"/>
  <c r="A3478" i="7"/>
  <c r="U3477" i="7"/>
  <c r="T3477" i="7"/>
  <c r="P3477" i="7"/>
  <c r="X3477" i="7"/>
  <c r="W3477" i="7"/>
  <c r="H3477" i="7"/>
  <c r="J3477" i="7" s="1"/>
  <c r="B3477" i="7"/>
  <c r="A3477" i="7"/>
  <c r="U3476" i="7"/>
  <c r="T3476" i="7"/>
  <c r="P3476" i="7"/>
  <c r="X3476" i="7"/>
  <c r="W3476" i="7"/>
  <c r="H3476" i="7"/>
  <c r="J3476" i="7" s="1"/>
  <c r="B3476" i="7"/>
  <c r="A3476" i="7"/>
  <c r="U3475" i="7"/>
  <c r="T3475" i="7"/>
  <c r="P3475" i="7"/>
  <c r="X3475" i="7"/>
  <c r="W3475" i="7"/>
  <c r="H3475" i="7"/>
  <c r="J3475" i="7" s="1"/>
  <c r="B3475" i="7"/>
  <c r="A3475" i="7"/>
  <c r="U3474" i="7"/>
  <c r="T3474" i="7"/>
  <c r="P3474" i="7"/>
  <c r="X3474" i="7"/>
  <c r="W3474" i="7"/>
  <c r="H3474" i="7"/>
  <c r="J3474" i="7" s="1"/>
  <c r="B3474" i="7"/>
  <c r="A3474" i="7"/>
  <c r="U3473" i="7"/>
  <c r="T3473" i="7"/>
  <c r="P3473" i="7"/>
  <c r="X3473" i="7"/>
  <c r="W3473" i="7"/>
  <c r="H3473" i="7"/>
  <c r="J3473" i="7" s="1"/>
  <c r="B3473" i="7"/>
  <c r="A3473" i="7"/>
  <c r="U3472" i="7"/>
  <c r="T3472" i="7"/>
  <c r="P3472" i="7"/>
  <c r="X3472" i="7"/>
  <c r="W3472" i="7"/>
  <c r="H3472" i="7"/>
  <c r="J3472" i="7" s="1"/>
  <c r="B3472" i="7"/>
  <c r="A3472" i="7"/>
  <c r="U3471" i="7"/>
  <c r="T3471" i="7"/>
  <c r="P3471" i="7"/>
  <c r="X3471" i="7"/>
  <c r="W3471" i="7"/>
  <c r="H3471" i="7"/>
  <c r="J3471" i="7" s="1"/>
  <c r="B3471" i="7"/>
  <c r="A3471" i="7"/>
  <c r="U3470" i="7"/>
  <c r="T3470" i="7"/>
  <c r="P3470" i="7"/>
  <c r="X3470" i="7"/>
  <c r="W3470" i="7"/>
  <c r="H3470" i="7"/>
  <c r="J3470" i="7" s="1"/>
  <c r="B3470" i="7"/>
  <c r="A3470" i="7"/>
  <c r="U3469" i="7"/>
  <c r="T3469" i="7"/>
  <c r="P3469" i="7"/>
  <c r="X3469" i="7"/>
  <c r="W3469" i="7"/>
  <c r="H3469" i="7"/>
  <c r="J3469" i="7" s="1"/>
  <c r="B3469" i="7"/>
  <c r="A3469" i="7"/>
  <c r="U3468" i="7"/>
  <c r="T3468" i="7"/>
  <c r="P3468" i="7"/>
  <c r="X3468" i="7"/>
  <c r="W3468" i="7"/>
  <c r="H3468" i="7"/>
  <c r="J3468" i="7" s="1"/>
  <c r="B3468" i="7"/>
  <c r="A3468" i="7"/>
  <c r="U3467" i="7"/>
  <c r="T3467" i="7"/>
  <c r="P3467" i="7"/>
  <c r="X3467" i="7"/>
  <c r="W3467" i="7"/>
  <c r="H3467" i="7"/>
  <c r="J3467" i="7" s="1"/>
  <c r="B3467" i="7"/>
  <c r="A3467" i="7"/>
  <c r="U3466" i="7"/>
  <c r="T3466" i="7"/>
  <c r="P3466" i="7"/>
  <c r="X3466" i="7"/>
  <c r="W3466" i="7"/>
  <c r="H3466" i="7"/>
  <c r="J3466" i="7" s="1"/>
  <c r="B3466" i="7"/>
  <c r="A3466" i="7"/>
  <c r="U3465" i="7"/>
  <c r="T3465" i="7"/>
  <c r="P3465" i="7"/>
  <c r="X3465" i="7"/>
  <c r="W3465" i="7"/>
  <c r="H3465" i="7"/>
  <c r="J3465" i="7" s="1"/>
  <c r="B3465" i="7"/>
  <c r="A3465" i="7"/>
  <c r="U3464" i="7"/>
  <c r="T3464" i="7"/>
  <c r="P3464" i="7"/>
  <c r="X3464" i="7"/>
  <c r="W3464" i="7"/>
  <c r="H3464" i="7"/>
  <c r="J3464" i="7" s="1"/>
  <c r="B3464" i="7"/>
  <c r="A3464" i="7"/>
  <c r="U3463" i="7"/>
  <c r="T3463" i="7"/>
  <c r="P3463" i="7"/>
  <c r="X3463" i="7"/>
  <c r="W3463" i="7"/>
  <c r="H3463" i="7"/>
  <c r="J3463" i="7" s="1"/>
  <c r="B3463" i="7"/>
  <c r="A3463" i="7"/>
  <c r="U3462" i="7"/>
  <c r="T3462" i="7"/>
  <c r="P3462" i="7"/>
  <c r="X3462" i="7"/>
  <c r="W3462" i="7"/>
  <c r="H3462" i="7"/>
  <c r="J3462" i="7" s="1"/>
  <c r="B3462" i="7"/>
  <c r="A3462" i="7"/>
  <c r="U3461" i="7"/>
  <c r="T3461" i="7"/>
  <c r="P3461" i="7"/>
  <c r="X3461" i="7"/>
  <c r="W3461" i="7"/>
  <c r="H3461" i="7"/>
  <c r="J3461" i="7" s="1"/>
  <c r="B3461" i="7"/>
  <c r="A3461" i="7"/>
  <c r="U3460" i="7"/>
  <c r="T3460" i="7"/>
  <c r="P3460" i="7"/>
  <c r="X3460" i="7"/>
  <c r="W3460" i="7"/>
  <c r="H3460" i="7"/>
  <c r="J3460" i="7" s="1"/>
  <c r="B3460" i="7"/>
  <c r="A3460" i="7"/>
  <c r="U3459" i="7"/>
  <c r="T3459" i="7"/>
  <c r="P3459" i="7"/>
  <c r="X3459" i="7"/>
  <c r="W3459" i="7"/>
  <c r="H3459" i="7"/>
  <c r="J3459" i="7" s="1"/>
  <c r="B3459" i="7"/>
  <c r="A3459" i="7"/>
  <c r="U3458" i="7"/>
  <c r="T3458" i="7"/>
  <c r="P3458" i="7"/>
  <c r="X3458" i="7"/>
  <c r="W3458" i="7"/>
  <c r="H3458" i="7"/>
  <c r="J3458" i="7" s="1"/>
  <c r="B3458" i="7"/>
  <c r="A3458" i="7"/>
  <c r="U3457" i="7"/>
  <c r="T3457" i="7"/>
  <c r="P3457" i="7"/>
  <c r="X3457" i="7"/>
  <c r="W3457" i="7"/>
  <c r="H3457" i="7"/>
  <c r="J3457" i="7" s="1"/>
  <c r="B3457" i="7"/>
  <c r="A3457" i="7"/>
  <c r="U3456" i="7"/>
  <c r="T3456" i="7"/>
  <c r="P3456" i="7"/>
  <c r="X3456" i="7"/>
  <c r="W3456" i="7"/>
  <c r="H3456" i="7"/>
  <c r="J3456" i="7" s="1"/>
  <c r="B3456" i="7"/>
  <c r="A3456" i="7"/>
  <c r="U3455" i="7"/>
  <c r="T3455" i="7"/>
  <c r="P3455" i="7"/>
  <c r="X3455" i="7"/>
  <c r="W3455" i="7"/>
  <c r="H3455" i="7"/>
  <c r="J3455" i="7" s="1"/>
  <c r="B3455" i="7"/>
  <c r="A3455" i="7"/>
  <c r="U3454" i="7"/>
  <c r="T3454" i="7"/>
  <c r="P3454" i="7"/>
  <c r="X3454" i="7"/>
  <c r="W3454" i="7"/>
  <c r="H3454" i="7"/>
  <c r="J3454" i="7" s="1"/>
  <c r="B3454" i="7"/>
  <c r="A3454" i="7"/>
  <c r="U3453" i="7"/>
  <c r="T3453" i="7"/>
  <c r="P3453" i="7"/>
  <c r="X3453" i="7"/>
  <c r="W3453" i="7"/>
  <c r="H3453" i="7"/>
  <c r="J3453" i="7" s="1"/>
  <c r="B3453" i="7"/>
  <c r="A3453" i="7"/>
  <c r="U3452" i="7"/>
  <c r="T3452" i="7"/>
  <c r="P3452" i="7"/>
  <c r="X3452" i="7"/>
  <c r="W3452" i="7"/>
  <c r="H3452" i="7"/>
  <c r="J3452" i="7" s="1"/>
  <c r="B3452" i="7"/>
  <c r="A3452" i="7"/>
  <c r="U3451" i="7"/>
  <c r="T3451" i="7"/>
  <c r="P3451" i="7"/>
  <c r="X3451" i="7"/>
  <c r="W3451" i="7"/>
  <c r="H3451" i="7"/>
  <c r="J3451" i="7" s="1"/>
  <c r="B3451" i="7"/>
  <c r="A3451" i="7"/>
  <c r="U3450" i="7"/>
  <c r="T3450" i="7"/>
  <c r="P3450" i="7"/>
  <c r="X3450" i="7"/>
  <c r="W3450" i="7"/>
  <c r="H3450" i="7"/>
  <c r="J3450" i="7" s="1"/>
  <c r="B3450" i="7"/>
  <c r="A3450" i="7"/>
  <c r="U3449" i="7"/>
  <c r="T3449" i="7"/>
  <c r="P3449" i="7"/>
  <c r="X3449" i="7"/>
  <c r="W3449" i="7"/>
  <c r="H3449" i="7"/>
  <c r="J3449" i="7" s="1"/>
  <c r="B3449" i="7"/>
  <c r="A3449" i="7"/>
  <c r="U3448" i="7"/>
  <c r="T3448" i="7"/>
  <c r="P3448" i="7"/>
  <c r="X3448" i="7"/>
  <c r="W3448" i="7"/>
  <c r="H3448" i="7"/>
  <c r="J3448" i="7" s="1"/>
  <c r="B3448" i="7"/>
  <c r="A3448" i="7"/>
  <c r="U3447" i="7"/>
  <c r="T3447" i="7"/>
  <c r="P3447" i="7"/>
  <c r="X3447" i="7"/>
  <c r="W3447" i="7"/>
  <c r="H3447" i="7"/>
  <c r="J3447" i="7" s="1"/>
  <c r="B3447" i="7"/>
  <c r="A3447" i="7"/>
  <c r="U3446" i="7"/>
  <c r="T3446" i="7"/>
  <c r="P3446" i="7"/>
  <c r="X3446" i="7"/>
  <c r="W3446" i="7"/>
  <c r="H3446" i="7"/>
  <c r="J3446" i="7" s="1"/>
  <c r="B3446" i="7"/>
  <c r="A3446" i="7"/>
  <c r="U3445" i="7"/>
  <c r="T3445" i="7"/>
  <c r="P3445" i="7"/>
  <c r="X3445" i="7"/>
  <c r="W3445" i="7"/>
  <c r="H3445" i="7"/>
  <c r="J3445" i="7" s="1"/>
  <c r="B3445" i="7"/>
  <c r="A3445" i="7"/>
  <c r="U3444" i="7"/>
  <c r="T3444" i="7"/>
  <c r="P3444" i="7"/>
  <c r="X3444" i="7"/>
  <c r="W3444" i="7"/>
  <c r="H3444" i="7"/>
  <c r="J3444" i="7" s="1"/>
  <c r="B3444" i="7"/>
  <c r="A3444" i="7"/>
  <c r="U3443" i="7"/>
  <c r="T3443" i="7"/>
  <c r="P3443" i="7"/>
  <c r="X3443" i="7"/>
  <c r="W3443" i="7"/>
  <c r="H3443" i="7"/>
  <c r="J3443" i="7" s="1"/>
  <c r="B3443" i="7"/>
  <c r="A3443" i="7"/>
  <c r="U3442" i="7"/>
  <c r="T3442" i="7"/>
  <c r="P3442" i="7"/>
  <c r="X3442" i="7"/>
  <c r="W3442" i="7"/>
  <c r="H3442" i="7"/>
  <c r="J3442" i="7" s="1"/>
  <c r="B3442" i="7"/>
  <c r="A3442" i="7"/>
  <c r="U3441" i="7"/>
  <c r="T3441" i="7"/>
  <c r="P3441" i="7"/>
  <c r="X3441" i="7"/>
  <c r="W3441" i="7"/>
  <c r="H3441" i="7"/>
  <c r="J3441" i="7" s="1"/>
  <c r="B3441" i="7"/>
  <c r="A3441" i="7"/>
  <c r="U3440" i="7"/>
  <c r="T3440" i="7"/>
  <c r="P3440" i="7"/>
  <c r="X3440" i="7"/>
  <c r="W3440" i="7"/>
  <c r="H3440" i="7"/>
  <c r="J3440" i="7" s="1"/>
  <c r="B3440" i="7"/>
  <c r="A3440" i="7"/>
  <c r="U3439" i="7"/>
  <c r="T3439" i="7"/>
  <c r="P3439" i="7"/>
  <c r="X3439" i="7"/>
  <c r="W3439" i="7"/>
  <c r="H3439" i="7"/>
  <c r="J3439" i="7" s="1"/>
  <c r="B3439" i="7"/>
  <c r="A3439" i="7"/>
  <c r="U3438" i="7"/>
  <c r="T3438" i="7"/>
  <c r="P3438" i="7"/>
  <c r="X3438" i="7"/>
  <c r="W3438" i="7"/>
  <c r="H3438" i="7"/>
  <c r="J3438" i="7" s="1"/>
  <c r="B3438" i="7"/>
  <c r="A3438" i="7"/>
  <c r="U3437" i="7"/>
  <c r="T3437" i="7"/>
  <c r="P3437" i="7"/>
  <c r="X3437" i="7"/>
  <c r="W3437" i="7"/>
  <c r="H3437" i="7"/>
  <c r="J3437" i="7" s="1"/>
  <c r="B3437" i="7"/>
  <c r="A3437" i="7"/>
  <c r="U3436" i="7"/>
  <c r="T3436" i="7"/>
  <c r="P3436" i="7"/>
  <c r="X3436" i="7"/>
  <c r="W3436" i="7"/>
  <c r="H3436" i="7"/>
  <c r="J3436" i="7" s="1"/>
  <c r="B3436" i="7"/>
  <c r="A3436" i="7"/>
  <c r="U3435" i="7"/>
  <c r="T3435" i="7"/>
  <c r="P3435" i="7"/>
  <c r="X3435" i="7"/>
  <c r="W3435" i="7"/>
  <c r="H3435" i="7"/>
  <c r="J3435" i="7" s="1"/>
  <c r="B3435" i="7"/>
  <c r="A3435" i="7"/>
  <c r="U3434" i="7"/>
  <c r="T3434" i="7"/>
  <c r="P3434" i="7"/>
  <c r="X3434" i="7"/>
  <c r="W3434" i="7"/>
  <c r="H3434" i="7"/>
  <c r="J3434" i="7" s="1"/>
  <c r="B3434" i="7"/>
  <c r="A3434" i="7"/>
  <c r="U3433" i="7"/>
  <c r="T3433" i="7"/>
  <c r="P3433" i="7"/>
  <c r="X3433" i="7"/>
  <c r="W3433" i="7"/>
  <c r="H3433" i="7"/>
  <c r="J3433" i="7" s="1"/>
  <c r="B3433" i="7"/>
  <c r="A3433" i="7"/>
  <c r="U3432" i="7"/>
  <c r="T3432" i="7"/>
  <c r="P3432" i="7"/>
  <c r="X3432" i="7"/>
  <c r="W3432" i="7"/>
  <c r="H3432" i="7"/>
  <c r="J3432" i="7" s="1"/>
  <c r="B3432" i="7"/>
  <c r="A3432" i="7"/>
  <c r="U3431" i="7"/>
  <c r="T3431" i="7"/>
  <c r="P3431" i="7"/>
  <c r="X3431" i="7"/>
  <c r="W3431" i="7"/>
  <c r="H3431" i="7"/>
  <c r="J3431" i="7" s="1"/>
  <c r="B3431" i="7"/>
  <c r="A3431" i="7"/>
  <c r="U3430" i="7"/>
  <c r="T3430" i="7"/>
  <c r="P3430" i="7"/>
  <c r="X3430" i="7"/>
  <c r="W3430" i="7"/>
  <c r="H3430" i="7"/>
  <c r="J3430" i="7" s="1"/>
  <c r="B3430" i="7"/>
  <c r="A3430" i="7"/>
  <c r="U3429" i="7"/>
  <c r="T3429" i="7"/>
  <c r="P3429" i="7"/>
  <c r="X3429" i="7"/>
  <c r="W3429" i="7"/>
  <c r="H3429" i="7"/>
  <c r="J3429" i="7" s="1"/>
  <c r="B3429" i="7"/>
  <c r="A3429" i="7"/>
  <c r="U3428" i="7"/>
  <c r="T3428" i="7"/>
  <c r="P3428" i="7"/>
  <c r="X3428" i="7"/>
  <c r="W3428" i="7"/>
  <c r="H3428" i="7"/>
  <c r="J3428" i="7" s="1"/>
  <c r="B3428" i="7"/>
  <c r="A3428" i="7"/>
  <c r="U3427" i="7"/>
  <c r="T3427" i="7"/>
  <c r="P3427" i="7"/>
  <c r="X3427" i="7"/>
  <c r="W3427" i="7"/>
  <c r="H3427" i="7"/>
  <c r="J3427" i="7" s="1"/>
  <c r="B3427" i="7"/>
  <c r="A3427" i="7"/>
  <c r="U3426" i="7"/>
  <c r="T3426" i="7"/>
  <c r="P3426" i="7"/>
  <c r="X3426" i="7"/>
  <c r="W3426" i="7"/>
  <c r="H3426" i="7"/>
  <c r="J3426" i="7" s="1"/>
  <c r="B3426" i="7"/>
  <c r="A3426" i="7"/>
  <c r="U3425" i="7"/>
  <c r="T3425" i="7"/>
  <c r="P3425" i="7"/>
  <c r="X3425" i="7"/>
  <c r="W3425" i="7"/>
  <c r="H3425" i="7"/>
  <c r="J3425" i="7" s="1"/>
  <c r="B3425" i="7"/>
  <c r="A3425" i="7"/>
  <c r="U3424" i="7"/>
  <c r="T3424" i="7"/>
  <c r="P3424" i="7"/>
  <c r="X3424" i="7"/>
  <c r="W3424" i="7"/>
  <c r="H3424" i="7"/>
  <c r="J3424" i="7" s="1"/>
  <c r="B3424" i="7"/>
  <c r="A3424" i="7"/>
  <c r="U3423" i="7"/>
  <c r="T3423" i="7"/>
  <c r="P3423" i="7"/>
  <c r="X3423" i="7"/>
  <c r="W3423" i="7"/>
  <c r="H3423" i="7"/>
  <c r="J3423" i="7" s="1"/>
  <c r="B3423" i="7"/>
  <c r="A3423" i="7"/>
  <c r="U3422" i="7"/>
  <c r="T3422" i="7"/>
  <c r="P3422" i="7"/>
  <c r="X3422" i="7"/>
  <c r="W3422" i="7"/>
  <c r="H3422" i="7"/>
  <c r="J3422" i="7" s="1"/>
  <c r="B3422" i="7"/>
  <c r="A3422" i="7"/>
  <c r="U3421" i="7"/>
  <c r="T3421" i="7"/>
  <c r="P3421" i="7"/>
  <c r="X3421" i="7"/>
  <c r="W3421" i="7"/>
  <c r="H3421" i="7"/>
  <c r="J3421" i="7" s="1"/>
  <c r="B3421" i="7"/>
  <c r="A3421" i="7"/>
  <c r="U3420" i="7"/>
  <c r="T3420" i="7"/>
  <c r="P3420" i="7"/>
  <c r="X3420" i="7"/>
  <c r="W3420" i="7"/>
  <c r="H3420" i="7"/>
  <c r="J3420" i="7" s="1"/>
  <c r="B3420" i="7"/>
  <c r="A3420" i="7"/>
  <c r="U3419" i="7"/>
  <c r="T3419" i="7"/>
  <c r="P3419" i="7"/>
  <c r="X3419" i="7"/>
  <c r="W3419" i="7"/>
  <c r="H3419" i="7"/>
  <c r="J3419" i="7" s="1"/>
  <c r="B3419" i="7"/>
  <c r="A3419" i="7"/>
  <c r="U3418" i="7"/>
  <c r="T3418" i="7"/>
  <c r="P3418" i="7"/>
  <c r="X3418" i="7"/>
  <c r="W3418" i="7"/>
  <c r="H3418" i="7"/>
  <c r="J3418" i="7" s="1"/>
  <c r="B3418" i="7"/>
  <c r="A3418" i="7"/>
  <c r="U3417" i="7"/>
  <c r="T3417" i="7"/>
  <c r="P3417" i="7"/>
  <c r="X3417" i="7"/>
  <c r="W3417" i="7"/>
  <c r="H3417" i="7"/>
  <c r="J3417" i="7" s="1"/>
  <c r="B3417" i="7"/>
  <c r="A3417" i="7"/>
  <c r="U3416" i="7"/>
  <c r="T3416" i="7"/>
  <c r="P3416" i="7"/>
  <c r="X3416" i="7"/>
  <c r="W3416" i="7"/>
  <c r="H3416" i="7"/>
  <c r="J3416" i="7" s="1"/>
  <c r="B3416" i="7"/>
  <c r="A3416" i="7"/>
  <c r="U3415" i="7"/>
  <c r="T3415" i="7"/>
  <c r="P3415" i="7"/>
  <c r="X3415" i="7"/>
  <c r="W3415" i="7"/>
  <c r="H3415" i="7"/>
  <c r="J3415" i="7" s="1"/>
  <c r="B3415" i="7"/>
  <c r="A3415" i="7"/>
  <c r="U3414" i="7"/>
  <c r="T3414" i="7"/>
  <c r="P3414" i="7"/>
  <c r="X3414" i="7"/>
  <c r="W3414" i="7"/>
  <c r="H3414" i="7"/>
  <c r="J3414" i="7" s="1"/>
  <c r="B3414" i="7"/>
  <c r="A3414" i="7"/>
  <c r="U3413" i="7"/>
  <c r="T3413" i="7"/>
  <c r="P3413" i="7"/>
  <c r="X3413" i="7"/>
  <c r="W3413" i="7"/>
  <c r="H3413" i="7"/>
  <c r="J3413" i="7" s="1"/>
  <c r="B3413" i="7"/>
  <c r="A3413" i="7"/>
  <c r="U3412" i="7"/>
  <c r="T3412" i="7"/>
  <c r="P3412" i="7"/>
  <c r="X3412" i="7"/>
  <c r="W3412" i="7"/>
  <c r="H3412" i="7"/>
  <c r="J3412" i="7" s="1"/>
  <c r="B3412" i="7"/>
  <c r="A3412" i="7"/>
  <c r="U3411" i="7"/>
  <c r="T3411" i="7"/>
  <c r="P3411" i="7"/>
  <c r="X3411" i="7"/>
  <c r="W3411" i="7"/>
  <c r="H3411" i="7"/>
  <c r="J3411" i="7" s="1"/>
  <c r="B3411" i="7"/>
  <c r="A3411" i="7"/>
  <c r="U3410" i="7"/>
  <c r="T3410" i="7"/>
  <c r="P3410" i="7"/>
  <c r="X3410" i="7"/>
  <c r="W3410" i="7"/>
  <c r="H3410" i="7"/>
  <c r="J3410" i="7" s="1"/>
  <c r="B3410" i="7"/>
  <c r="A3410" i="7"/>
  <c r="U3409" i="7"/>
  <c r="T3409" i="7"/>
  <c r="P3409" i="7"/>
  <c r="X3409" i="7"/>
  <c r="W3409" i="7"/>
  <c r="H3409" i="7"/>
  <c r="J3409" i="7" s="1"/>
  <c r="B3409" i="7"/>
  <c r="A3409" i="7"/>
  <c r="U3408" i="7"/>
  <c r="T3408" i="7"/>
  <c r="P3408" i="7"/>
  <c r="X3408" i="7"/>
  <c r="W3408" i="7"/>
  <c r="H3408" i="7"/>
  <c r="J3408" i="7" s="1"/>
  <c r="B3408" i="7"/>
  <c r="A3408" i="7"/>
  <c r="U3407" i="7"/>
  <c r="T3407" i="7"/>
  <c r="P3407" i="7"/>
  <c r="X3407" i="7"/>
  <c r="W3407" i="7"/>
  <c r="H3407" i="7"/>
  <c r="J3407" i="7" s="1"/>
  <c r="B3407" i="7"/>
  <c r="A3407" i="7"/>
  <c r="U3406" i="7"/>
  <c r="T3406" i="7"/>
  <c r="P3406" i="7"/>
  <c r="X3406" i="7"/>
  <c r="W3406" i="7"/>
  <c r="H3406" i="7"/>
  <c r="J3406" i="7" s="1"/>
  <c r="B3406" i="7"/>
  <c r="A3406" i="7"/>
  <c r="U3405" i="7"/>
  <c r="T3405" i="7"/>
  <c r="P3405" i="7"/>
  <c r="X3405" i="7"/>
  <c r="W3405" i="7"/>
  <c r="H3405" i="7"/>
  <c r="J3405" i="7" s="1"/>
  <c r="B3405" i="7"/>
  <c r="A3405" i="7"/>
  <c r="U3404" i="7"/>
  <c r="T3404" i="7"/>
  <c r="P3404" i="7"/>
  <c r="X3404" i="7"/>
  <c r="W3404" i="7"/>
  <c r="H3404" i="7"/>
  <c r="J3404" i="7" s="1"/>
  <c r="B3404" i="7"/>
  <c r="A3404" i="7"/>
  <c r="U3403" i="7"/>
  <c r="T3403" i="7"/>
  <c r="P3403" i="7"/>
  <c r="X3403" i="7"/>
  <c r="W3403" i="7"/>
  <c r="H3403" i="7"/>
  <c r="J3403" i="7" s="1"/>
  <c r="B3403" i="7"/>
  <c r="A3403" i="7"/>
  <c r="U3402" i="7"/>
  <c r="T3402" i="7"/>
  <c r="P3402" i="7"/>
  <c r="X3402" i="7"/>
  <c r="W3402" i="7"/>
  <c r="H3402" i="7"/>
  <c r="J3402" i="7" s="1"/>
  <c r="B3402" i="7"/>
  <c r="A3402" i="7"/>
  <c r="U3401" i="7"/>
  <c r="T3401" i="7"/>
  <c r="P3401" i="7"/>
  <c r="X3401" i="7"/>
  <c r="W3401" i="7"/>
  <c r="H3401" i="7"/>
  <c r="J3401" i="7" s="1"/>
  <c r="B3401" i="7"/>
  <c r="A3401" i="7"/>
  <c r="U3400" i="7"/>
  <c r="T3400" i="7"/>
  <c r="P3400" i="7"/>
  <c r="X3400" i="7"/>
  <c r="W3400" i="7"/>
  <c r="H3400" i="7"/>
  <c r="J3400" i="7" s="1"/>
  <c r="B3400" i="7"/>
  <c r="A3400" i="7"/>
  <c r="U3399" i="7"/>
  <c r="T3399" i="7"/>
  <c r="P3399" i="7"/>
  <c r="X3399" i="7"/>
  <c r="W3399" i="7"/>
  <c r="H3399" i="7"/>
  <c r="J3399" i="7" s="1"/>
  <c r="B3399" i="7"/>
  <c r="A3399" i="7"/>
  <c r="U3398" i="7"/>
  <c r="T3398" i="7"/>
  <c r="P3398" i="7"/>
  <c r="X3398" i="7"/>
  <c r="W3398" i="7"/>
  <c r="H3398" i="7"/>
  <c r="J3398" i="7" s="1"/>
  <c r="B3398" i="7"/>
  <c r="A3398" i="7"/>
  <c r="U3397" i="7"/>
  <c r="T3397" i="7"/>
  <c r="P3397" i="7"/>
  <c r="X3397" i="7"/>
  <c r="W3397" i="7"/>
  <c r="H3397" i="7"/>
  <c r="J3397" i="7" s="1"/>
  <c r="B3397" i="7"/>
  <c r="A3397" i="7"/>
  <c r="U3396" i="7"/>
  <c r="T3396" i="7"/>
  <c r="P3396" i="7"/>
  <c r="X3396" i="7"/>
  <c r="W3396" i="7"/>
  <c r="H3396" i="7"/>
  <c r="J3396" i="7" s="1"/>
  <c r="B3396" i="7"/>
  <c r="A3396" i="7"/>
  <c r="U3395" i="7"/>
  <c r="T3395" i="7"/>
  <c r="P3395" i="7"/>
  <c r="X3395" i="7"/>
  <c r="W3395" i="7"/>
  <c r="H3395" i="7"/>
  <c r="J3395" i="7" s="1"/>
  <c r="B3395" i="7"/>
  <c r="A3395" i="7"/>
  <c r="U3394" i="7"/>
  <c r="T3394" i="7"/>
  <c r="P3394" i="7"/>
  <c r="X3394" i="7"/>
  <c r="W3394" i="7"/>
  <c r="H3394" i="7"/>
  <c r="J3394" i="7" s="1"/>
  <c r="B3394" i="7"/>
  <c r="A3394" i="7"/>
  <c r="U3393" i="7"/>
  <c r="T3393" i="7"/>
  <c r="P3393" i="7"/>
  <c r="X3393" i="7"/>
  <c r="W3393" i="7"/>
  <c r="H3393" i="7"/>
  <c r="J3393" i="7" s="1"/>
  <c r="B3393" i="7"/>
  <c r="A3393" i="7"/>
  <c r="U3392" i="7"/>
  <c r="T3392" i="7"/>
  <c r="P3392" i="7"/>
  <c r="X3392" i="7"/>
  <c r="W3392" i="7"/>
  <c r="H3392" i="7"/>
  <c r="J3392" i="7" s="1"/>
  <c r="B3392" i="7"/>
  <c r="A3392" i="7"/>
  <c r="U3391" i="7"/>
  <c r="T3391" i="7"/>
  <c r="P3391" i="7"/>
  <c r="X3391" i="7"/>
  <c r="W3391" i="7"/>
  <c r="H3391" i="7"/>
  <c r="J3391" i="7" s="1"/>
  <c r="B3391" i="7"/>
  <c r="A3391" i="7"/>
  <c r="U3390" i="7"/>
  <c r="T3390" i="7"/>
  <c r="P3390" i="7"/>
  <c r="X3390" i="7"/>
  <c r="W3390" i="7"/>
  <c r="H3390" i="7"/>
  <c r="J3390" i="7" s="1"/>
  <c r="B3390" i="7"/>
  <c r="A3390" i="7"/>
  <c r="U3389" i="7"/>
  <c r="T3389" i="7"/>
  <c r="P3389" i="7"/>
  <c r="X3389" i="7"/>
  <c r="W3389" i="7"/>
  <c r="H3389" i="7"/>
  <c r="J3389" i="7" s="1"/>
  <c r="B3389" i="7"/>
  <c r="A3389" i="7"/>
  <c r="U3388" i="7"/>
  <c r="T3388" i="7"/>
  <c r="P3388" i="7"/>
  <c r="X3388" i="7"/>
  <c r="W3388" i="7"/>
  <c r="H3388" i="7"/>
  <c r="J3388" i="7" s="1"/>
  <c r="B3388" i="7"/>
  <c r="A3388" i="7"/>
  <c r="U3387" i="7"/>
  <c r="T3387" i="7"/>
  <c r="P3387" i="7"/>
  <c r="X3387" i="7"/>
  <c r="W3387" i="7"/>
  <c r="H3387" i="7"/>
  <c r="J3387" i="7" s="1"/>
  <c r="B3387" i="7"/>
  <c r="A3387" i="7"/>
  <c r="U3386" i="7"/>
  <c r="T3386" i="7"/>
  <c r="P3386" i="7"/>
  <c r="X3386" i="7"/>
  <c r="W3386" i="7"/>
  <c r="H3386" i="7"/>
  <c r="J3386" i="7" s="1"/>
  <c r="B3386" i="7"/>
  <c r="A3386" i="7"/>
  <c r="U3385" i="7"/>
  <c r="T3385" i="7"/>
  <c r="P3385" i="7"/>
  <c r="X3385" i="7"/>
  <c r="W3385" i="7"/>
  <c r="H3385" i="7"/>
  <c r="J3385" i="7" s="1"/>
  <c r="B3385" i="7"/>
  <c r="A3385" i="7"/>
  <c r="U3384" i="7"/>
  <c r="T3384" i="7"/>
  <c r="P3384" i="7"/>
  <c r="X3384" i="7"/>
  <c r="W3384" i="7"/>
  <c r="H3384" i="7"/>
  <c r="J3384" i="7" s="1"/>
  <c r="B3384" i="7"/>
  <c r="A3384" i="7"/>
  <c r="U3383" i="7"/>
  <c r="T3383" i="7"/>
  <c r="P3383" i="7"/>
  <c r="X3383" i="7"/>
  <c r="W3383" i="7"/>
  <c r="H3383" i="7"/>
  <c r="J3383" i="7" s="1"/>
  <c r="B3383" i="7"/>
  <c r="A3383" i="7"/>
  <c r="U3382" i="7"/>
  <c r="T3382" i="7"/>
  <c r="P3382" i="7"/>
  <c r="X3382" i="7"/>
  <c r="W3382" i="7"/>
  <c r="H3382" i="7"/>
  <c r="J3382" i="7" s="1"/>
  <c r="B3382" i="7"/>
  <c r="A3382" i="7"/>
  <c r="U3381" i="7"/>
  <c r="T3381" i="7"/>
  <c r="P3381" i="7"/>
  <c r="X3381" i="7"/>
  <c r="W3381" i="7"/>
  <c r="H3381" i="7"/>
  <c r="J3381" i="7" s="1"/>
  <c r="B3381" i="7"/>
  <c r="A3381" i="7"/>
  <c r="U3380" i="7"/>
  <c r="T3380" i="7"/>
  <c r="P3380" i="7"/>
  <c r="X3380" i="7"/>
  <c r="W3380" i="7"/>
  <c r="H3380" i="7"/>
  <c r="J3380" i="7" s="1"/>
  <c r="B3380" i="7"/>
  <c r="A3380" i="7"/>
  <c r="U3379" i="7"/>
  <c r="T3379" i="7"/>
  <c r="P3379" i="7"/>
  <c r="X3379" i="7"/>
  <c r="W3379" i="7"/>
  <c r="H3379" i="7"/>
  <c r="J3379" i="7" s="1"/>
  <c r="B3379" i="7"/>
  <c r="A3379" i="7"/>
  <c r="U3378" i="7"/>
  <c r="T3378" i="7"/>
  <c r="P3378" i="7"/>
  <c r="X3378" i="7"/>
  <c r="W3378" i="7"/>
  <c r="H3378" i="7"/>
  <c r="J3378" i="7" s="1"/>
  <c r="B3378" i="7"/>
  <c r="A3378" i="7"/>
  <c r="U3377" i="7"/>
  <c r="T3377" i="7"/>
  <c r="P3377" i="7"/>
  <c r="X3377" i="7"/>
  <c r="W3377" i="7"/>
  <c r="H3377" i="7"/>
  <c r="J3377" i="7" s="1"/>
  <c r="B3377" i="7"/>
  <c r="A3377" i="7"/>
  <c r="U3376" i="7"/>
  <c r="T3376" i="7"/>
  <c r="P3376" i="7"/>
  <c r="X3376" i="7"/>
  <c r="W3376" i="7"/>
  <c r="H3376" i="7"/>
  <c r="J3376" i="7" s="1"/>
  <c r="B3376" i="7"/>
  <c r="A3376" i="7"/>
  <c r="U3375" i="7"/>
  <c r="T3375" i="7"/>
  <c r="P3375" i="7"/>
  <c r="X3375" i="7"/>
  <c r="W3375" i="7"/>
  <c r="H3375" i="7"/>
  <c r="J3375" i="7" s="1"/>
  <c r="B3375" i="7"/>
  <c r="A3375" i="7"/>
  <c r="U3374" i="7"/>
  <c r="T3374" i="7"/>
  <c r="P3374" i="7"/>
  <c r="X3374" i="7"/>
  <c r="W3374" i="7"/>
  <c r="H3374" i="7"/>
  <c r="J3374" i="7" s="1"/>
  <c r="B3374" i="7"/>
  <c r="A3374" i="7"/>
  <c r="U3373" i="7"/>
  <c r="T3373" i="7"/>
  <c r="P3373" i="7"/>
  <c r="X3373" i="7"/>
  <c r="W3373" i="7"/>
  <c r="H3373" i="7"/>
  <c r="J3373" i="7" s="1"/>
  <c r="B3373" i="7"/>
  <c r="A3373" i="7"/>
  <c r="U3372" i="7"/>
  <c r="T3372" i="7"/>
  <c r="P3372" i="7"/>
  <c r="X3372" i="7"/>
  <c r="W3372" i="7"/>
  <c r="H3372" i="7"/>
  <c r="J3372" i="7" s="1"/>
  <c r="B3372" i="7"/>
  <c r="A3372" i="7"/>
  <c r="U3371" i="7"/>
  <c r="T3371" i="7"/>
  <c r="P3371" i="7"/>
  <c r="X3371" i="7"/>
  <c r="W3371" i="7"/>
  <c r="H3371" i="7"/>
  <c r="J3371" i="7" s="1"/>
  <c r="B3371" i="7"/>
  <c r="A3371" i="7"/>
  <c r="U3370" i="7"/>
  <c r="T3370" i="7"/>
  <c r="P3370" i="7"/>
  <c r="X3370" i="7"/>
  <c r="W3370" i="7"/>
  <c r="H3370" i="7"/>
  <c r="J3370" i="7" s="1"/>
  <c r="B3370" i="7"/>
  <c r="A3370" i="7"/>
  <c r="U3369" i="7"/>
  <c r="T3369" i="7"/>
  <c r="P3369" i="7"/>
  <c r="X3369" i="7"/>
  <c r="W3369" i="7"/>
  <c r="H3369" i="7"/>
  <c r="J3369" i="7" s="1"/>
  <c r="B3369" i="7"/>
  <c r="A3369" i="7"/>
  <c r="U3368" i="7"/>
  <c r="T3368" i="7"/>
  <c r="P3368" i="7"/>
  <c r="X3368" i="7"/>
  <c r="W3368" i="7"/>
  <c r="H3368" i="7"/>
  <c r="J3368" i="7" s="1"/>
  <c r="B3368" i="7"/>
  <c r="A3368" i="7"/>
  <c r="U3367" i="7"/>
  <c r="T3367" i="7"/>
  <c r="P3367" i="7"/>
  <c r="X3367" i="7"/>
  <c r="W3367" i="7"/>
  <c r="H3367" i="7"/>
  <c r="J3367" i="7" s="1"/>
  <c r="B3367" i="7"/>
  <c r="A3367" i="7"/>
  <c r="U3366" i="7"/>
  <c r="T3366" i="7"/>
  <c r="P3366" i="7"/>
  <c r="X3366" i="7"/>
  <c r="W3366" i="7"/>
  <c r="H3366" i="7"/>
  <c r="J3366" i="7" s="1"/>
  <c r="B3366" i="7"/>
  <c r="A3366" i="7"/>
  <c r="U3365" i="7"/>
  <c r="T3365" i="7"/>
  <c r="P3365" i="7"/>
  <c r="X3365" i="7"/>
  <c r="W3365" i="7"/>
  <c r="H3365" i="7"/>
  <c r="J3365" i="7" s="1"/>
  <c r="B3365" i="7"/>
  <c r="A3365" i="7"/>
  <c r="U3364" i="7"/>
  <c r="T3364" i="7"/>
  <c r="P3364" i="7"/>
  <c r="X3364" i="7"/>
  <c r="W3364" i="7"/>
  <c r="H3364" i="7"/>
  <c r="J3364" i="7" s="1"/>
  <c r="B3364" i="7"/>
  <c r="A3364" i="7"/>
  <c r="U3363" i="7"/>
  <c r="T3363" i="7"/>
  <c r="P3363" i="7"/>
  <c r="X3363" i="7"/>
  <c r="W3363" i="7"/>
  <c r="H3363" i="7"/>
  <c r="J3363" i="7" s="1"/>
  <c r="B3363" i="7"/>
  <c r="A3363" i="7"/>
  <c r="U3362" i="7"/>
  <c r="T3362" i="7"/>
  <c r="P3362" i="7"/>
  <c r="X3362" i="7"/>
  <c r="W3362" i="7"/>
  <c r="H3362" i="7"/>
  <c r="J3362" i="7" s="1"/>
  <c r="B3362" i="7"/>
  <c r="A3362" i="7"/>
  <c r="U3361" i="7"/>
  <c r="T3361" i="7"/>
  <c r="P3361" i="7"/>
  <c r="X3361" i="7"/>
  <c r="W3361" i="7"/>
  <c r="H3361" i="7"/>
  <c r="J3361" i="7" s="1"/>
  <c r="B3361" i="7"/>
  <c r="A3361" i="7"/>
  <c r="U3360" i="7"/>
  <c r="T3360" i="7"/>
  <c r="P3360" i="7"/>
  <c r="X3360" i="7"/>
  <c r="W3360" i="7"/>
  <c r="H3360" i="7"/>
  <c r="J3360" i="7" s="1"/>
  <c r="B3360" i="7"/>
  <c r="A3360" i="7"/>
  <c r="U3359" i="7"/>
  <c r="T3359" i="7"/>
  <c r="P3359" i="7"/>
  <c r="X3359" i="7"/>
  <c r="W3359" i="7"/>
  <c r="H3359" i="7"/>
  <c r="J3359" i="7" s="1"/>
  <c r="B3359" i="7"/>
  <c r="A3359" i="7"/>
  <c r="U3358" i="7"/>
  <c r="T3358" i="7"/>
  <c r="P3358" i="7"/>
  <c r="X3358" i="7"/>
  <c r="W3358" i="7"/>
  <c r="H3358" i="7"/>
  <c r="J3358" i="7" s="1"/>
  <c r="B3358" i="7"/>
  <c r="A3358" i="7"/>
  <c r="U3357" i="7"/>
  <c r="T3357" i="7"/>
  <c r="P3357" i="7"/>
  <c r="X3357" i="7"/>
  <c r="W3357" i="7"/>
  <c r="H3357" i="7"/>
  <c r="J3357" i="7" s="1"/>
  <c r="B3357" i="7"/>
  <c r="A3357" i="7"/>
  <c r="U3356" i="7"/>
  <c r="T3356" i="7"/>
  <c r="P3356" i="7"/>
  <c r="X3356" i="7"/>
  <c r="W3356" i="7"/>
  <c r="H3356" i="7"/>
  <c r="J3356" i="7" s="1"/>
  <c r="B3356" i="7"/>
  <c r="A3356" i="7"/>
  <c r="U3355" i="7"/>
  <c r="T3355" i="7"/>
  <c r="P3355" i="7"/>
  <c r="X3355" i="7"/>
  <c r="W3355" i="7"/>
  <c r="H3355" i="7"/>
  <c r="J3355" i="7" s="1"/>
  <c r="B3355" i="7"/>
  <c r="A3355" i="7"/>
  <c r="U3354" i="7"/>
  <c r="T3354" i="7"/>
  <c r="P3354" i="7"/>
  <c r="X3354" i="7"/>
  <c r="W3354" i="7"/>
  <c r="H3354" i="7"/>
  <c r="J3354" i="7" s="1"/>
  <c r="B3354" i="7"/>
  <c r="A3354" i="7"/>
  <c r="U3353" i="7"/>
  <c r="T3353" i="7"/>
  <c r="P3353" i="7"/>
  <c r="X3353" i="7"/>
  <c r="W3353" i="7"/>
  <c r="H3353" i="7"/>
  <c r="J3353" i="7" s="1"/>
  <c r="B3353" i="7"/>
  <c r="A3353" i="7"/>
  <c r="U3352" i="7"/>
  <c r="T3352" i="7"/>
  <c r="P3352" i="7"/>
  <c r="X3352" i="7"/>
  <c r="W3352" i="7"/>
  <c r="H3352" i="7"/>
  <c r="J3352" i="7" s="1"/>
  <c r="B3352" i="7"/>
  <c r="A3352" i="7"/>
  <c r="U3351" i="7"/>
  <c r="T3351" i="7"/>
  <c r="P3351" i="7"/>
  <c r="X3351" i="7"/>
  <c r="W3351" i="7"/>
  <c r="H3351" i="7"/>
  <c r="J3351" i="7" s="1"/>
  <c r="B3351" i="7"/>
  <c r="A3351" i="7"/>
  <c r="U3350" i="7"/>
  <c r="T3350" i="7"/>
  <c r="P3350" i="7"/>
  <c r="X3350" i="7"/>
  <c r="W3350" i="7"/>
  <c r="H3350" i="7"/>
  <c r="J3350" i="7" s="1"/>
  <c r="B3350" i="7"/>
  <c r="A3350" i="7"/>
  <c r="U3349" i="7"/>
  <c r="T3349" i="7"/>
  <c r="P3349" i="7"/>
  <c r="X3349" i="7"/>
  <c r="W3349" i="7"/>
  <c r="H3349" i="7"/>
  <c r="J3349" i="7" s="1"/>
  <c r="B3349" i="7"/>
  <c r="A3349" i="7"/>
  <c r="U3348" i="7"/>
  <c r="T3348" i="7"/>
  <c r="P3348" i="7"/>
  <c r="X3348" i="7"/>
  <c r="W3348" i="7"/>
  <c r="H3348" i="7"/>
  <c r="J3348" i="7" s="1"/>
  <c r="B3348" i="7"/>
  <c r="A3348" i="7"/>
  <c r="U3347" i="7"/>
  <c r="T3347" i="7"/>
  <c r="P3347" i="7"/>
  <c r="X3347" i="7"/>
  <c r="W3347" i="7"/>
  <c r="H3347" i="7"/>
  <c r="J3347" i="7" s="1"/>
  <c r="B3347" i="7"/>
  <c r="A3347" i="7"/>
  <c r="U3346" i="7"/>
  <c r="T3346" i="7"/>
  <c r="P3346" i="7"/>
  <c r="X3346" i="7"/>
  <c r="W3346" i="7"/>
  <c r="H3346" i="7"/>
  <c r="J3346" i="7" s="1"/>
  <c r="B3346" i="7"/>
  <c r="A3346" i="7"/>
  <c r="U3345" i="7"/>
  <c r="T3345" i="7"/>
  <c r="P3345" i="7"/>
  <c r="X3345" i="7"/>
  <c r="W3345" i="7"/>
  <c r="H3345" i="7"/>
  <c r="J3345" i="7" s="1"/>
  <c r="B3345" i="7"/>
  <c r="A3345" i="7"/>
  <c r="U3344" i="7"/>
  <c r="T3344" i="7"/>
  <c r="P3344" i="7"/>
  <c r="X3344" i="7"/>
  <c r="W3344" i="7"/>
  <c r="H3344" i="7"/>
  <c r="J3344" i="7" s="1"/>
  <c r="B3344" i="7"/>
  <c r="A3344" i="7"/>
  <c r="U3343" i="7"/>
  <c r="T3343" i="7"/>
  <c r="P3343" i="7"/>
  <c r="X3343" i="7"/>
  <c r="W3343" i="7"/>
  <c r="H3343" i="7"/>
  <c r="J3343" i="7" s="1"/>
  <c r="B3343" i="7"/>
  <c r="A3343" i="7"/>
  <c r="U3342" i="7"/>
  <c r="T3342" i="7"/>
  <c r="P3342" i="7"/>
  <c r="X3342" i="7"/>
  <c r="W3342" i="7"/>
  <c r="H3342" i="7"/>
  <c r="J3342" i="7" s="1"/>
  <c r="B3342" i="7"/>
  <c r="A3342" i="7"/>
  <c r="U3341" i="7"/>
  <c r="T3341" i="7"/>
  <c r="P3341" i="7"/>
  <c r="X3341" i="7"/>
  <c r="W3341" i="7"/>
  <c r="H3341" i="7"/>
  <c r="J3341" i="7" s="1"/>
  <c r="B3341" i="7"/>
  <c r="A3341" i="7"/>
  <c r="U3340" i="7"/>
  <c r="T3340" i="7"/>
  <c r="P3340" i="7"/>
  <c r="X3340" i="7"/>
  <c r="W3340" i="7"/>
  <c r="H3340" i="7"/>
  <c r="J3340" i="7" s="1"/>
  <c r="B3340" i="7"/>
  <c r="A3340" i="7"/>
  <c r="U3339" i="7"/>
  <c r="T3339" i="7"/>
  <c r="P3339" i="7"/>
  <c r="X3339" i="7"/>
  <c r="W3339" i="7"/>
  <c r="H3339" i="7"/>
  <c r="J3339" i="7" s="1"/>
  <c r="B3339" i="7"/>
  <c r="A3339" i="7"/>
  <c r="U3338" i="7"/>
  <c r="T3338" i="7"/>
  <c r="P3338" i="7"/>
  <c r="X3338" i="7"/>
  <c r="W3338" i="7"/>
  <c r="H3338" i="7"/>
  <c r="J3338" i="7" s="1"/>
  <c r="B3338" i="7"/>
  <c r="A3338" i="7"/>
  <c r="U3337" i="7"/>
  <c r="T3337" i="7"/>
  <c r="P3337" i="7"/>
  <c r="X3337" i="7"/>
  <c r="W3337" i="7"/>
  <c r="H3337" i="7"/>
  <c r="J3337" i="7" s="1"/>
  <c r="B3337" i="7"/>
  <c r="A3337" i="7"/>
  <c r="U3336" i="7"/>
  <c r="T3336" i="7"/>
  <c r="P3336" i="7"/>
  <c r="X3336" i="7"/>
  <c r="W3336" i="7"/>
  <c r="H3336" i="7"/>
  <c r="J3336" i="7" s="1"/>
  <c r="B3336" i="7"/>
  <c r="A3336" i="7"/>
  <c r="U3335" i="7"/>
  <c r="T3335" i="7"/>
  <c r="P3335" i="7"/>
  <c r="X3335" i="7"/>
  <c r="W3335" i="7"/>
  <c r="H3335" i="7"/>
  <c r="J3335" i="7" s="1"/>
  <c r="B3335" i="7"/>
  <c r="A3335" i="7"/>
  <c r="U3334" i="7"/>
  <c r="T3334" i="7"/>
  <c r="P3334" i="7"/>
  <c r="X3334" i="7"/>
  <c r="W3334" i="7"/>
  <c r="H3334" i="7"/>
  <c r="J3334" i="7" s="1"/>
  <c r="B3334" i="7"/>
  <c r="A3334" i="7"/>
  <c r="U3333" i="7"/>
  <c r="T3333" i="7"/>
  <c r="P3333" i="7"/>
  <c r="X3333" i="7"/>
  <c r="W3333" i="7"/>
  <c r="H3333" i="7"/>
  <c r="J3333" i="7" s="1"/>
  <c r="B3333" i="7"/>
  <c r="A3333" i="7"/>
  <c r="U3332" i="7"/>
  <c r="T3332" i="7"/>
  <c r="P3332" i="7"/>
  <c r="X3332" i="7"/>
  <c r="W3332" i="7"/>
  <c r="H3332" i="7"/>
  <c r="J3332" i="7" s="1"/>
  <c r="B3332" i="7"/>
  <c r="A3332" i="7"/>
  <c r="U3331" i="7"/>
  <c r="T3331" i="7"/>
  <c r="P3331" i="7"/>
  <c r="X3331" i="7"/>
  <c r="W3331" i="7"/>
  <c r="H3331" i="7"/>
  <c r="J3331" i="7" s="1"/>
  <c r="B3331" i="7"/>
  <c r="A3331" i="7"/>
  <c r="U3330" i="7"/>
  <c r="T3330" i="7"/>
  <c r="P3330" i="7"/>
  <c r="X3330" i="7"/>
  <c r="W3330" i="7"/>
  <c r="H3330" i="7"/>
  <c r="J3330" i="7" s="1"/>
  <c r="B3330" i="7"/>
  <c r="A3330" i="7"/>
  <c r="U3329" i="7"/>
  <c r="T3329" i="7"/>
  <c r="P3329" i="7"/>
  <c r="X3329" i="7"/>
  <c r="W3329" i="7"/>
  <c r="H3329" i="7"/>
  <c r="J3329" i="7" s="1"/>
  <c r="B3329" i="7"/>
  <c r="A3329" i="7"/>
  <c r="U3328" i="7"/>
  <c r="T3328" i="7"/>
  <c r="P3328" i="7"/>
  <c r="X3328" i="7"/>
  <c r="W3328" i="7"/>
  <c r="H3328" i="7"/>
  <c r="J3328" i="7" s="1"/>
  <c r="B3328" i="7"/>
  <c r="A3328" i="7"/>
  <c r="U3327" i="7"/>
  <c r="T3327" i="7"/>
  <c r="P3327" i="7"/>
  <c r="X3327" i="7"/>
  <c r="W3327" i="7"/>
  <c r="H3327" i="7"/>
  <c r="J3327" i="7" s="1"/>
  <c r="B3327" i="7"/>
  <c r="A3327" i="7"/>
  <c r="U3326" i="7"/>
  <c r="T3326" i="7"/>
  <c r="P3326" i="7"/>
  <c r="X3326" i="7"/>
  <c r="W3326" i="7"/>
  <c r="H3326" i="7"/>
  <c r="J3326" i="7" s="1"/>
  <c r="B3326" i="7"/>
  <c r="A3326" i="7"/>
  <c r="U3325" i="7"/>
  <c r="T3325" i="7"/>
  <c r="P3325" i="7"/>
  <c r="X3325" i="7"/>
  <c r="W3325" i="7"/>
  <c r="H3325" i="7"/>
  <c r="J3325" i="7" s="1"/>
  <c r="B3325" i="7"/>
  <c r="A3325" i="7"/>
  <c r="U3324" i="7"/>
  <c r="T3324" i="7"/>
  <c r="P3324" i="7"/>
  <c r="X3324" i="7"/>
  <c r="W3324" i="7"/>
  <c r="H3324" i="7"/>
  <c r="J3324" i="7" s="1"/>
  <c r="B3324" i="7"/>
  <c r="A3324" i="7"/>
  <c r="U3323" i="7"/>
  <c r="T3323" i="7"/>
  <c r="P3323" i="7"/>
  <c r="X3323" i="7"/>
  <c r="W3323" i="7"/>
  <c r="H3323" i="7"/>
  <c r="J3323" i="7" s="1"/>
  <c r="B3323" i="7"/>
  <c r="A3323" i="7"/>
  <c r="U3322" i="7"/>
  <c r="T3322" i="7"/>
  <c r="P3322" i="7"/>
  <c r="X3322" i="7"/>
  <c r="W3322" i="7"/>
  <c r="H3322" i="7"/>
  <c r="J3322" i="7" s="1"/>
  <c r="B3322" i="7"/>
  <c r="A3322" i="7"/>
  <c r="U3321" i="7"/>
  <c r="T3321" i="7"/>
  <c r="P3321" i="7"/>
  <c r="X3321" i="7"/>
  <c r="W3321" i="7"/>
  <c r="H3321" i="7"/>
  <c r="J3321" i="7" s="1"/>
  <c r="B3321" i="7"/>
  <c r="A3321" i="7"/>
  <c r="U3320" i="7"/>
  <c r="T3320" i="7"/>
  <c r="P3320" i="7"/>
  <c r="X3320" i="7"/>
  <c r="W3320" i="7"/>
  <c r="H3320" i="7"/>
  <c r="J3320" i="7" s="1"/>
  <c r="B3320" i="7"/>
  <c r="A3320" i="7"/>
  <c r="U3319" i="7"/>
  <c r="T3319" i="7"/>
  <c r="P3319" i="7"/>
  <c r="X3319" i="7"/>
  <c r="W3319" i="7"/>
  <c r="H3319" i="7"/>
  <c r="J3319" i="7" s="1"/>
  <c r="B3319" i="7"/>
  <c r="A3319" i="7"/>
  <c r="U3318" i="7"/>
  <c r="T3318" i="7"/>
  <c r="P3318" i="7"/>
  <c r="X3318" i="7"/>
  <c r="W3318" i="7"/>
  <c r="H3318" i="7"/>
  <c r="J3318" i="7" s="1"/>
  <c r="B3318" i="7"/>
  <c r="A3318" i="7"/>
  <c r="U3317" i="7"/>
  <c r="T3317" i="7"/>
  <c r="P3317" i="7"/>
  <c r="X3317" i="7"/>
  <c r="W3317" i="7"/>
  <c r="H3317" i="7"/>
  <c r="J3317" i="7" s="1"/>
  <c r="B3317" i="7"/>
  <c r="A3317" i="7"/>
  <c r="U3316" i="7"/>
  <c r="T3316" i="7"/>
  <c r="P3316" i="7"/>
  <c r="X3316" i="7"/>
  <c r="W3316" i="7"/>
  <c r="H3316" i="7"/>
  <c r="J3316" i="7" s="1"/>
  <c r="B3316" i="7"/>
  <c r="A3316" i="7"/>
  <c r="U3315" i="7"/>
  <c r="T3315" i="7"/>
  <c r="P3315" i="7"/>
  <c r="X3315" i="7"/>
  <c r="W3315" i="7"/>
  <c r="H3315" i="7"/>
  <c r="J3315" i="7" s="1"/>
  <c r="B3315" i="7"/>
  <c r="A3315" i="7"/>
  <c r="U3314" i="7"/>
  <c r="T3314" i="7"/>
  <c r="P3314" i="7"/>
  <c r="X3314" i="7"/>
  <c r="W3314" i="7"/>
  <c r="H3314" i="7"/>
  <c r="J3314" i="7" s="1"/>
  <c r="B3314" i="7"/>
  <c r="A3314" i="7"/>
  <c r="U3313" i="7"/>
  <c r="T3313" i="7"/>
  <c r="P3313" i="7"/>
  <c r="X3313" i="7"/>
  <c r="W3313" i="7"/>
  <c r="H3313" i="7"/>
  <c r="J3313" i="7" s="1"/>
  <c r="B3313" i="7"/>
  <c r="A3313" i="7"/>
  <c r="U3312" i="7"/>
  <c r="T3312" i="7"/>
  <c r="P3312" i="7"/>
  <c r="X3312" i="7"/>
  <c r="W3312" i="7"/>
  <c r="H3312" i="7"/>
  <c r="J3312" i="7" s="1"/>
  <c r="B3312" i="7"/>
  <c r="A3312" i="7"/>
  <c r="U3311" i="7"/>
  <c r="T3311" i="7"/>
  <c r="P3311" i="7"/>
  <c r="X3311" i="7"/>
  <c r="W3311" i="7"/>
  <c r="H3311" i="7"/>
  <c r="J3311" i="7" s="1"/>
  <c r="B3311" i="7"/>
  <c r="A3311" i="7"/>
  <c r="U3310" i="7"/>
  <c r="T3310" i="7"/>
  <c r="P3310" i="7"/>
  <c r="X3310" i="7"/>
  <c r="W3310" i="7"/>
  <c r="H3310" i="7"/>
  <c r="J3310" i="7" s="1"/>
  <c r="B3310" i="7"/>
  <c r="A3310" i="7"/>
  <c r="U3309" i="7"/>
  <c r="T3309" i="7"/>
  <c r="P3309" i="7"/>
  <c r="X3309" i="7"/>
  <c r="W3309" i="7"/>
  <c r="H3309" i="7"/>
  <c r="J3309" i="7" s="1"/>
  <c r="B3309" i="7"/>
  <c r="A3309" i="7"/>
  <c r="U3308" i="7"/>
  <c r="T3308" i="7"/>
  <c r="P3308" i="7"/>
  <c r="X3308" i="7"/>
  <c r="W3308" i="7"/>
  <c r="H3308" i="7"/>
  <c r="J3308" i="7" s="1"/>
  <c r="B3308" i="7"/>
  <c r="A3308" i="7"/>
  <c r="U3307" i="7"/>
  <c r="T3307" i="7"/>
  <c r="P3307" i="7"/>
  <c r="X3307" i="7"/>
  <c r="W3307" i="7"/>
  <c r="H3307" i="7"/>
  <c r="J3307" i="7" s="1"/>
  <c r="B3307" i="7"/>
  <c r="A3307" i="7"/>
  <c r="U3306" i="7"/>
  <c r="T3306" i="7"/>
  <c r="P3306" i="7"/>
  <c r="X3306" i="7"/>
  <c r="W3306" i="7"/>
  <c r="H3306" i="7"/>
  <c r="J3306" i="7" s="1"/>
  <c r="B3306" i="7"/>
  <c r="A3306" i="7"/>
  <c r="U3305" i="7"/>
  <c r="T3305" i="7"/>
  <c r="P3305" i="7"/>
  <c r="X3305" i="7"/>
  <c r="W3305" i="7"/>
  <c r="H3305" i="7"/>
  <c r="J3305" i="7" s="1"/>
  <c r="B3305" i="7"/>
  <c r="A3305" i="7"/>
  <c r="U3304" i="7"/>
  <c r="T3304" i="7"/>
  <c r="P3304" i="7"/>
  <c r="X3304" i="7"/>
  <c r="W3304" i="7"/>
  <c r="H3304" i="7"/>
  <c r="J3304" i="7" s="1"/>
  <c r="B3304" i="7"/>
  <c r="A3304" i="7"/>
  <c r="U3303" i="7"/>
  <c r="T3303" i="7"/>
  <c r="P3303" i="7"/>
  <c r="X3303" i="7"/>
  <c r="W3303" i="7"/>
  <c r="H3303" i="7"/>
  <c r="J3303" i="7" s="1"/>
  <c r="B3303" i="7"/>
  <c r="A3303" i="7"/>
  <c r="U3302" i="7"/>
  <c r="T3302" i="7"/>
  <c r="P3302" i="7"/>
  <c r="X3302" i="7"/>
  <c r="W3302" i="7"/>
  <c r="H3302" i="7"/>
  <c r="J3302" i="7" s="1"/>
  <c r="B3302" i="7"/>
  <c r="A3302" i="7"/>
  <c r="U3301" i="7"/>
  <c r="T3301" i="7"/>
  <c r="P3301" i="7"/>
  <c r="X3301" i="7"/>
  <c r="W3301" i="7"/>
  <c r="H3301" i="7"/>
  <c r="J3301" i="7" s="1"/>
  <c r="B3301" i="7"/>
  <c r="A3301" i="7"/>
  <c r="U3300" i="7"/>
  <c r="T3300" i="7"/>
  <c r="P3300" i="7"/>
  <c r="X3300" i="7"/>
  <c r="W3300" i="7"/>
  <c r="H3300" i="7"/>
  <c r="J3300" i="7" s="1"/>
  <c r="B3300" i="7"/>
  <c r="A3300" i="7"/>
  <c r="U3299" i="7"/>
  <c r="T3299" i="7"/>
  <c r="P3299" i="7"/>
  <c r="X3299" i="7"/>
  <c r="W3299" i="7"/>
  <c r="H3299" i="7"/>
  <c r="J3299" i="7" s="1"/>
  <c r="B3299" i="7"/>
  <c r="A3299" i="7"/>
  <c r="U3298" i="7"/>
  <c r="T3298" i="7"/>
  <c r="P3298" i="7"/>
  <c r="X3298" i="7"/>
  <c r="W3298" i="7"/>
  <c r="H3298" i="7"/>
  <c r="J3298" i="7" s="1"/>
  <c r="B3298" i="7"/>
  <c r="A3298" i="7"/>
  <c r="U3297" i="7"/>
  <c r="T3297" i="7"/>
  <c r="P3297" i="7"/>
  <c r="X3297" i="7"/>
  <c r="W3297" i="7"/>
  <c r="H3297" i="7"/>
  <c r="J3297" i="7" s="1"/>
  <c r="B3297" i="7"/>
  <c r="A3297" i="7"/>
  <c r="U3296" i="7"/>
  <c r="T3296" i="7"/>
  <c r="P3296" i="7"/>
  <c r="X3296" i="7"/>
  <c r="W3296" i="7"/>
  <c r="H3296" i="7"/>
  <c r="J3296" i="7" s="1"/>
  <c r="B3296" i="7"/>
  <c r="A3296" i="7"/>
  <c r="U3295" i="7"/>
  <c r="T3295" i="7"/>
  <c r="P3295" i="7"/>
  <c r="X3295" i="7"/>
  <c r="W3295" i="7"/>
  <c r="H3295" i="7"/>
  <c r="J3295" i="7" s="1"/>
  <c r="B3295" i="7"/>
  <c r="A3295" i="7"/>
  <c r="U3294" i="7"/>
  <c r="T3294" i="7"/>
  <c r="P3294" i="7"/>
  <c r="X3294" i="7"/>
  <c r="W3294" i="7"/>
  <c r="H3294" i="7"/>
  <c r="J3294" i="7" s="1"/>
  <c r="B3294" i="7"/>
  <c r="A3294" i="7"/>
  <c r="U3293" i="7"/>
  <c r="T3293" i="7"/>
  <c r="P3293" i="7"/>
  <c r="X3293" i="7"/>
  <c r="W3293" i="7"/>
  <c r="H3293" i="7"/>
  <c r="J3293" i="7" s="1"/>
  <c r="B3293" i="7"/>
  <c r="A3293" i="7"/>
  <c r="U3292" i="7"/>
  <c r="T3292" i="7"/>
  <c r="P3292" i="7"/>
  <c r="X3292" i="7"/>
  <c r="W3292" i="7"/>
  <c r="H3292" i="7"/>
  <c r="J3292" i="7" s="1"/>
  <c r="B3292" i="7"/>
  <c r="A3292" i="7"/>
  <c r="U3291" i="7"/>
  <c r="T3291" i="7"/>
  <c r="P3291" i="7"/>
  <c r="X3291" i="7"/>
  <c r="W3291" i="7"/>
  <c r="H3291" i="7"/>
  <c r="J3291" i="7" s="1"/>
  <c r="B3291" i="7"/>
  <c r="A3291" i="7"/>
  <c r="U3290" i="7"/>
  <c r="T3290" i="7"/>
  <c r="P3290" i="7"/>
  <c r="X3290" i="7"/>
  <c r="W3290" i="7"/>
  <c r="H3290" i="7"/>
  <c r="J3290" i="7" s="1"/>
  <c r="B3290" i="7"/>
  <c r="A3290" i="7"/>
  <c r="U3289" i="7"/>
  <c r="T3289" i="7"/>
  <c r="P3289" i="7"/>
  <c r="X3289" i="7"/>
  <c r="W3289" i="7"/>
  <c r="H3289" i="7"/>
  <c r="J3289" i="7" s="1"/>
  <c r="B3289" i="7"/>
  <c r="A3289" i="7"/>
  <c r="U3288" i="7"/>
  <c r="T3288" i="7"/>
  <c r="P3288" i="7"/>
  <c r="X3288" i="7"/>
  <c r="W3288" i="7"/>
  <c r="H3288" i="7"/>
  <c r="J3288" i="7" s="1"/>
  <c r="B3288" i="7"/>
  <c r="A3288" i="7"/>
  <c r="U3287" i="7"/>
  <c r="T3287" i="7"/>
  <c r="P3287" i="7"/>
  <c r="X3287" i="7"/>
  <c r="W3287" i="7"/>
  <c r="H3287" i="7"/>
  <c r="J3287" i="7" s="1"/>
  <c r="B3287" i="7"/>
  <c r="A3287" i="7"/>
  <c r="U3286" i="7"/>
  <c r="T3286" i="7"/>
  <c r="P3286" i="7"/>
  <c r="X3286" i="7"/>
  <c r="W3286" i="7"/>
  <c r="H3286" i="7"/>
  <c r="J3286" i="7" s="1"/>
  <c r="B3286" i="7"/>
  <c r="A3286" i="7"/>
  <c r="U3285" i="7"/>
  <c r="T3285" i="7"/>
  <c r="P3285" i="7"/>
  <c r="X3285" i="7"/>
  <c r="W3285" i="7"/>
  <c r="H3285" i="7"/>
  <c r="J3285" i="7" s="1"/>
  <c r="B3285" i="7"/>
  <c r="A3285" i="7"/>
  <c r="U3284" i="7"/>
  <c r="T3284" i="7"/>
  <c r="P3284" i="7"/>
  <c r="X3284" i="7"/>
  <c r="W3284" i="7"/>
  <c r="H3284" i="7"/>
  <c r="J3284" i="7" s="1"/>
  <c r="B3284" i="7"/>
  <c r="A3284" i="7"/>
  <c r="U3283" i="7"/>
  <c r="T3283" i="7"/>
  <c r="P3283" i="7"/>
  <c r="X3283" i="7"/>
  <c r="W3283" i="7"/>
  <c r="H3283" i="7"/>
  <c r="J3283" i="7" s="1"/>
  <c r="B3283" i="7"/>
  <c r="A3283" i="7"/>
  <c r="U3282" i="7"/>
  <c r="T3282" i="7"/>
  <c r="P3282" i="7"/>
  <c r="X3282" i="7"/>
  <c r="W3282" i="7"/>
  <c r="H3282" i="7"/>
  <c r="J3282" i="7" s="1"/>
  <c r="B3282" i="7"/>
  <c r="A3282" i="7"/>
  <c r="U3281" i="7"/>
  <c r="T3281" i="7"/>
  <c r="P3281" i="7"/>
  <c r="X3281" i="7"/>
  <c r="W3281" i="7"/>
  <c r="H3281" i="7"/>
  <c r="J3281" i="7" s="1"/>
  <c r="B3281" i="7"/>
  <c r="A3281" i="7"/>
  <c r="U3280" i="7"/>
  <c r="T3280" i="7"/>
  <c r="P3280" i="7"/>
  <c r="X3280" i="7"/>
  <c r="W3280" i="7"/>
  <c r="H3280" i="7"/>
  <c r="J3280" i="7" s="1"/>
  <c r="B3280" i="7"/>
  <c r="A3280" i="7"/>
  <c r="U3279" i="7"/>
  <c r="T3279" i="7"/>
  <c r="P3279" i="7"/>
  <c r="X3279" i="7"/>
  <c r="W3279" i="7"/>
  <c r="H3279" i="7"/>
  <c r="J3279" i="7" s="1"/>
  <c r="B3279" i="7"/>
  <c r="A3279" i="7"/>
  <c r="U3278" i="7"/>
  <c r="T3278" i="7"/>
  <c r="P3278" i="7"/>
  <c r="X3278" i="7"/>
  <c r="W3278" i="7"/>
  <c r="H3278" i="7"/>
  <c r="J3278" i="7" s="1"/>
  <c r="B3278" i="7"/>
  <c r="A3278" i="7"/>
  <c r="U3277" i="7"/>
  <c r="T3277" i="7"/>
  <c r="P3277" i="7"/>
  <c r="X3277" i="7"/>
  <c r="W3277" i="7"/>
  <c r="H3277" i="7"/>
  <c r="J3277" i="7" s="1"/>
  <c r="B3277" i="7"/>
  <c r="A3277" i="7"/>
  <c r="U3276" i="7"/>
  <c r="T3276" i="7"/>
  <c r="P3276" i="7"/>
  <c r="X3276" i="7"/>
  <c r="W3276" i="7"/>
  <c r="H3276" i="7"/>
  <c r="J3276" i="7" s="1"/>
  <c r="B3276" i="7"/>
  <c r="A3276" i="7"/>
  <c r="U3275" i="7"/>
  <c r="T3275" i="7"/>
  <c r="P3275" i="7"/>
  <c r="X3275" i="7"/>
  <c r="W3275" i="7"/>
  <c r="H3275" i="7"/>
  <c r="J3275" i="7" s="1"/>
  <c r="B3275" i="7"/>
  <c r="A3275" i="7"/>
  <c r="U3274" i="7"/>
  <c r="T3274" i="7"/>
  <c r="P3274" i="7"/>
  <c r="X3274" i="7"/>
  <c r="W3274" i="7"/>
  <c r="H3274" i="7"/>
  <c r="J3274" i="7" s="1"/>
  <c r="B3274" i="7"/>
  <c r="A3274" i="7"/>
  <c r="U3273" i="7"/>
  <c r="T3273" i="7"/>
  <c r="P3273" i="7"/>
  <c r="X3273" i="7"/>
  <c r="W3273" i="7"/>
  <c r="H3273" i="7"/>
  <c r="J3273" i="7" s="1"/>
  <c r="B3273" i="7"/>
  <c r="A3273" i="7"/>
  <c r="U3272" i="7"/>
  <c r="T3272" i="7"/>
  <c r="P3272" i="7"/>
  <c r="X3272" i="7"/>
  <c r="W3272" i="7"/>
  <c r="H3272" i="7"/>
  <c r="J3272" i="7" s="1"/>
  <c r="B3272" i="7"/>
  <c r="A3272" i="7"/>
  <c r="U3271" i="7"/>
  <c r="T3271" i="7"/>
  <c r="P3271" i="7"/>
  <c r="X3271" i="7"/>
  <c r="W3271" i="7"/>
  <c r="H3271" i="7"/>
  <c r="J3271" i="7" s="1"/>
  <c r="B3271" i="7"/>
  <c r="A3271" i="7"/>
  <c r="U3270" i="7"/>
  <c r="T3270" i="7"/>
  <c r="P3270" i="7"/>
  <c r="X3270" i="7"/>
  <c r="W3270" i="7"/>
  <c r="H3270" i="7"/>
  <c r="J3270" i="7" s="1"/>
  <c r="B3270" i="7"/>
  <c r="A3270" i="7"/>
  <c r="U3269" i="7"/>
  <c r="T3269" i="7"/>
  <c r="P3269" i="7"/>
  <c r="X3269" i="7"/>
  <c r="W3269" i="7"/>
  <c r="H3269" i="7"/>
  <c r="J3269" i="7" s="1"/>
  <c r="B3269" i="7"/>
  <c r="A3269" i="7"/>
  <c r="U3268" i="7"/>
  <c r="T3268" i="7"/>
  <c r="P3268" i="7"/>
  <c r="X3268" i="7"/>
  <c r="W3268" i="7"/>
  <c r="H3268" i="7"/>
  <c r="J3268" i="7" s="1"/>
  <c r="B3268" i="7"/>
  <c r="A3268" i="7"/>
  <c r="U3267" i="7"/>
  <c r="T3267" i="7"/>
  <c r="P3267" i="7"/>
  <c r="X3267" i="7"/>
  <c r="W3267" i="7"/>
  <c r="H3267" i="7"/>
  <c r="J3267" i="7" s="1"/>
  <c r="B3267" i="7"/>
  <c r="A3267" i="7"/>
  <c r="U3266" i="7"/>
  <c r="T3266" i="7"/>
  <c r="P3266" i="7"/>
  <c r="X3266" i="7"/>
  <c r="W3266" i="7"/>
  <c r="H3266" i="7"/>
  <c r="J3266" i="7" s="1"/>
  <c r="B3266" i="7"/>
  <c r="A3266" i="7"/>
  <c r="U3265" i="7"/>
  <c r="T3265" i="7"/>
  <c r="P3265" i="7"/>
  <c r="X3265" i="7"/>
  <c r="W3265" i="7"/>
  <c r="H3265" i="7"/>
  <c r="J3265" i="7" s="1"/>
  <c r="B3265" i="7"/>
  <c r="A3265" i="7"/>
  <c r="U3264" i="7"/>
  <c r="T3264" i="7"/>
  <c r="P3264" i="7"/>
  <c r="X3264" i="7"/>
  <c r="W3264" i="7"/>
  <c r="H3264" i="7"/>
  <c r="J3264" i="7" s="1"/>
  <c r="B3264" i="7"/>
  <c r="A3264" i="7"/>
  <c r="U3263" i="7"/>
  <c r="T3263" i="7"/>
  <c r="P3263" i="7"/>
  <c r="X3263" i="7"/>
  <c r="W3263" i="7"/>
  <c r="H3263" i="7"/>
  <c r="J3263" i="7" s="1"/>
  <c r="B3263" i="7"/>
  <c r="A3263" i="7"/>
  <c r="U3262" i="7"/>
  <c r="T3262" i="7"/>
  <c r="P3262" i="7"/>
  <c r="X3262" i="7"/>
  <c r="W3262" i="7"/>
  <c r="H3262" i="7"/>
  <c r="J3262" i="7" s="1"/>
  <c r="B3262" i="7"/>
  <c r="A3262" i="7"/>
  <c r="U3261" i="7"/>
  <c r="T3261" i="7"/>
  <c r="P3261" i="7"/>
  <c r="X3261" i="7"/>
  <c r="W3261" i="7"/>
  <c r="H3261" i="7"/>
  <c r="J3261" i="7" s="1"/>
  <c r="B3261" i="7"/>
  <c r="A3261" i="7"/>
  <c r="U3260" i="7"/>
  <c r="T3260" i="7"/>
  <c r="P3260" i="7"/>
  <c r="X3260" i="7"/>
  <c r="W3260" i="7"/>
  <c r="H3260" i="7"/>
  <c r="J3260" i="7" s="1"/>
  <c r="B3260" i="7"/>
  <c r="A3260" i="7"/>
  <c r="U3259" i="7"/>
  <c r="T3259" i="7"/>
  <c r="P3259" i="7"/>
  <c r="X3259" i="7"/>
  <c r="W3259" i="7"/>
  <c r="H3259" i="7"/>
  <c r="J3259" i="7" s="1"/>
  <c r="B3259" i="7"/>
  <c r="A3259" i="7"/>
  <c r="U3258" i="7"/>
  <c r="T3258" i="7"/>
  <c r="P3258" i="7"/>
  <c r="X3258" i="7"/>
  <c r="W3258" i="7"/>
  <c r="H3258" i="7"/>
  <c r="J3258" i="7" s="1"/>
  <c r="B3258" i="7"/>
  <c r="A3258" i="7"/>
  <c r="U3257" i="7"/>
  <c r="T3257" i="7"/>
  <c r="P3257" i="7"/>
  <c r="X3257" i="7"/>
  <c r="W3257" i="7"/>
  <c r="H3257" i="7"/>
  <c r="J3257" i="7" s="1"/>
  <c r="B3257" i="7"/>
  <c r="A3257" i="7"/>
  <c r="U3256" i="7"/>
  <c r="T3256" i="7"/>
  <c r="P3256" i="7"/>
  <c r="X3256" i="7"/>
  <c r="W3256" i="7"/>
  <c r="H3256" i="7"/>
  <c r="J3256" i="7" s="1"/>
  <c r="B3256" i="7"/>
  <c r="A3256" i="7"/>
  <c r="U3255" i="7"/>
  <c r="T3255" i="7"/>
  <c r="P3255" i="7"/>
  <c r="X3255" i="7"/>
  <c r="W3255" i="7"/>
  <c r="H3255" i="7"/>
  <c r="J3255" i="7" s="1"/>
  <c r="B3255" i="7"/>
  <c r="A3255" i="7"/>
  <c r="U3254" i="7"/>
  <c r="T3254" i="7"/>
  <c r="P3254" i="7"/>
  <c r="X3254" i="7"/>
  <c r="W3254" i="7"/>
  <c r="H3254" i="7"/>
  <c r="J3254" i="7" s="1"/>
  <c r="B3254" i="7"/>
  <c r="A3254" i="7"/>
  <c r="U3253" i="7"/>
  <c r="T3253" i="7"/>
  <c r="P3253" i="7"/>
  <c r="X3253" i="7"/>
  <c r="W3253" i="7"/>
  <c r="H3253" i="7"/>
  <c r="J3253" i="7" s="1"/>
  <c r="B3253" i="7"/>
  <c r="A3253" i="7"/>
  <c r="U3252" i="7"/>
  <c r="T3252" i="7"/>
  <c r="P3252" i="7"/>
  <c r="X3252" i="7"/>
  <c r="W3252" i="7"/>
  <c r="H3252" i="7"/>
  <c r="J3252" i="7" s="1"/>
  <c r="B3252" i="7"/>
  <c r="A3252" i="7"/>
  <c r="U3251" i="7"/>
  <c r="T3251" i="7"/>
  <c r="P3251" i="7"/>
  <c r="X3251" i="7"/>
  <c r="W3251" i="7"/>
  <c r="H3251" i="7"/>
  <c r="J3251" i="7" s="1"/>
  <c r="B3251" i="7"/>
  <c r="A3251" i="7"/>
  <c r="U3250" i="7"/>
  <c r="T3250" i="7"/>
  <c r="P3250" i="7"/>
  <c r="X3250" i="7"/>
  <c r="W3250" i="7"/>
  <c r="H3250" i="7"/>
  <c r="J3250" i="7" s="1"/>
  <c r="B3250" i="7"/>
  <c r="A3250" i="7"/>
  <c r="U3249" i="7"/>
  <c r="T3249" i="7"/>
  <c r="P3249" i="7"/>
  <c r="X3249" i="7"/>
  <c r="W3249" i="7"/>
  <c r="H3249" i="7"/>
  <c r="J3249" i="7" s="1"/>
  <c r="B3249" i="7"/>
  <c r="A3249" i="7"/>
  <c r="U3248" i="7"/>
  <c r="T3248" i="7"/>
  <c r="P3248" i="7"/>
  <c r="X3248" i="7"/>
  <c r="W3248" i="7"/>
  <c r="H3248" i="7"/>
  <c r="J3248" i="7" s="1"/>
  <c r="B3248" i="7"/>
  <c r="A3248" i="7"/>
  <c r="U3247" i="7"/>
  <c r="T3247" i="7"/>
  <c r="P3247" i="7"/>
  <c r="X3247" i="7"/>
  <c r="W3247" i="7"/>
  <c r="H3247" i="7"/>
  <c r="J3247" i="7" s="1"/>
  <c r="B3247" i="7"/>
  <c r="A3247" i="7"/>
  <c r="U3246" i="7"/>
  <c r="T3246" i="7"/>
  <c r="P3246" i="7"/>
  <c r="X3246" i="7"/>
  <c r="W3246" i="7"/>
  <c r="H3246" i="7"/>
  <c r="J3246" i="7" s="1"/>
  <c r="B3246" i="7"/>
  <c r="A3246" i="7"/>
  <c r="U3245" i="7"/>
  <c r="T3245" i="7"/>
  <c r="P3245" i="7"/>
  <c r="X3245" i="7"/>
  <c r="W3245" i="7"/>
  <c r="H3245" i="7"/>
  <c r="J3245" i="7" s="1"/>
  <c r="B3245" i="7"/>
  <c r="A3245" i="7"/>
  <c r="U3244" i="7"/>
  <c r="T3244" i="7"/>
  <c r="P3244" i="7"/>
  <c r="X3244" i="7"/>
  <c r="W3244" i="7"/>
  <c r="H3244" i="7"/>
  <c r="J3244" i="7" s="1"/>
  <c r="B3244" i="7"/>
  <c r="A3244" i="7"/>
  <c r="U3243" i="7"/>
  <c r="T3243" i="7"/>
  <c r="P3243" i="7"/>
  <c r="X3243" i="7"/>
  <c r="W3243" i="7"/>
  <c r="H3243" i="7"/>
  <c r="J3243" i="7" s="1"/>
  <c r="B3243" i="7"/>
  <c r="A3243" i="7"/>
  <c r="U3242" i="7"/>
  <c r="T3242" i="7"/>
  <c r="P3242" i="7"/>
  <c r="X3242" i="7"/>
  <c r="W3242" i="7"/>
  <c r="H3242" i="7"/>
  <c r="J3242" i="7" s="1"/>
  <c r="B3242" i="7"/>
  <c r="A3242" i="7"/>
  <c r="U3241" i="7"/>
  <c r="T3241" i="7"/>
  <c r="P3241" i="7"/>
  <c r="X3241" i="7"/>
  <c r="W3241" i="7"/>
  <c r="H3241" i="7"/>
  <c r="J3241" i="7" s="1"/>
  <c r="B3241" i="7"/>
  <c r="A3241" i="7"/>
  <c r="U3240" i="7"/>
  <c r="T3240" i="7"/>
  <c r="P3240" i="7"/>
  <c r="X3240" i="7"/>
  <c r="W3240" i="7"/>
  <c r="H3240" i="7"/>
  <c r="J3240" i="7" s="1"/>
  <c r="B3240" i="7"/>
  <c r="A3240" i="7"/>
  <c r="U3239" i="7"/>
  <c r="T3239" i="7"/>
  <c r="P3239" i="7"/>
  <c r="X3239" i="7"/>
  <c r="W3239" i="7"/>
  <c r="H3239" i="7"/>
  <c r="J3239" i="7" s="1"/>
  <c r="B3239" i="7"/>
  <c r="A3239" i="7"/>
  <c r="U3238" i="7"/>
  <c r="T3238" i="7"/>
  <c r="P3238" i="7"/>
  <c r="X3238" i="7"/>
  <c r="W3238" i="7"/>
  <c r="H3238" i="7"/>
  <c r="J3238" i="7" s="1"/>
  <c r="B3238" i="7"/>
  <c r="A3238" i="7"/>
  <c r="U3237" i="7"/>
  <c r="T3237" i="7"/>
  <c r="P3237" i="7"/>
  <c r="X3237" i="7"/>
  <c r="W3237" i="7"/>
  <c r="H3237" i="7"/>
  <c r="J3237" i="7" s="1"/>
  <c r="B3237" i="7"/>
  <c r="A3237" i="7"/>
  <c r="U3236" i="7"/>
  <c r="T3236" i="7"/>
  <c r="P3236" i="7"/>
  <c r="X3236" i="7"/>
  <c r="W3236" i="7"/>
  <c r="H3236" i="7"/>
  <c r="J3236" i="7" s="1"/>
  <c r="B3236" i="7"/>
  <c r="A3236" i="7"/>
  <c r="U3235" i="7"/>
  <c r="T3235" i="7"/>
  <c r="P3235" i="7"/>
  <c r="X3235" i="7"/>
  <c r="W3235" i="7"/>
  <c r="H3235" i="7"/>
  <c r="J3235" i="7" s="1"/>
  <c r="B3235" i="7"/>
  <c r="A3235" i="7"/>
  <c r="U3234" i="7"/>
  <c r="T3234" i="7"/>
  <c r="P3234" i="7"/>
  <c r="X3234" i="7"/>
  <c r="W3234" i="7"/>
  <c r="H3234" i="7"/>
  <c r="J3234" i="7" s="1"/>
  <c r="B3234" i="7"/>
  <c r="A3234" i="7"/>
  <c r="U3233" i="7"/>
  <c r="T3233" i="7"/>
  <c r="P3233" i="7"/>
  <c r="X3233" i="7"/>
  <c r="W3233" i="7"/>
  <c r="H3233" i="7"/>
  <c r="J3233" i="7" s="1"/>
  <c r="B3233" i="7"/>
  <c r="A3233" i="7"/>
  <c r="U3232" i="7"/>
  <c r="T3232" i="7"/>
  <c r="P3232" i="7"/>
  <c r="X3232" i="7"/>
  <c r="W3232" i="7"/>
  <c r="H3232" i="7"/>
  <c r="J3232" i="7" s="1"/>
  <c r="B3232" i="7"/>
  <c r="A3232" i="7"/>
  <c r="U3231" i="7"/>
  <c r="T3231" i="7"/>
  <c r="P3231" i="7"/>
  <c r="X3231" i="7"/>
  <c r="W3231" i="7"/>
  <c r="H3231" i="7"/>
  <c r="J3231" i="7" s="1"/>
  <c r="B3231" i="7"/>
  <c r="A3231" i="7"/>
  <c r="U3230" i="7"/>
  <c r="T3230" i="7"/>
  <c r="P3230" i="7"/>
  <c r="X3230" i="7"/>
  <c r="W3230" i="7"/>
  <c r="H3230" i="7"/>
  <c r="J3230" i="7" s="1"/>
  <c r="B3230" i="7"/>
  <c r="A3230" i="7"/>
  <c r="U3229" i="7"/>
  <c r="T3229" i="7"/>
  <c r="P3229" i="7"/>
  <c r="X3229" i="7"/>
  <c r="W3229" i="7"/>
  <c r="H3229" i="7"/>
  <c r="J3229" i="7" s="1"/>
  <c r="B3229" i="7"/>
  <c r="A3229" i="7"/>
  <c r="U3228" i="7"/>
  <c r="T3228" i="7"/>
  <c r="P3228" i="7"/>
  <c r="X3228" i="7"/>
  <c r="W3228" i="7"/>
  <c r="H3228" i="7"/>
  <c r="J3228" i="7" s="1"/>
  <c r="B3228" i="7"/>
  <c r="A3228" i="7"/>
  <c r="U3227" i="7"/>
  <c r="T3227" i="7"/>
  <c r="P3227" i="7"/>
  <c r="X3227" i="7"/>
  <c r="W3227" i="7"/>
  <c r="H3227" i="7"/>
  <c r="J3227" i="7" s="1"/>
  <c r="B3227" i="7"/>
  <c r="A3227" i="7"/>
  <c r="U3226" i="7"/>
  <c r="T3226" i="7"/>
  <c r="P3226" i="7"/>
  <c r="X3226" i="7"/>
  <c r="W3226" i="7"/>
  <c r="H3226" i="7"/>
  <c r="J3226" i="7" s="1"/>
  <c r="B3226" i="7"/>
  <c r="A3226" i="7"/>
  <c r="U3225" i="7"/>
  <c r="T3225" i="7"/>
  <c r="P3225" i="7"/>
  <c r="X3225" i="7"/>
  <c r="W3225" i="7"/>
  <c r="H3225" i="7"/>
  <c r="J3225" i="7" s="1"/>
  <c r="B3225" i="7"/>
  <c r="A3225" i="7"/>
  <c r="U3224" i="7"/>
  <c r="T3224" i="7"/>
  <c r="P3224" i="7"/>
  <c r="X3224" i="7"/>
  <c r="W3224" i="7"/>
  <c r="H3224" i="7"/>
  <c r="J3224" i="7" s="1"/>
  <c r="B3224" i="7"/>
  <c r="A3224" i="7"/>
  <c r="U3223" i="7"/>
  <c r="T3223" i="7"/>
  <c r="P3223" i="7"/>
  <c r="X3223" i="7"/>
  <c r="W3223" i="7"/>
  <c r="H3223" i="7"/>
  <c r="J3223" i="7" s="1"/>
  <c r="B3223" i="7"/>
  <c r="A3223" i="7"/>
  <c r="U3222" i="7"/>
  <c r="T3222" i="7"/>
  <c r="P3222" i="7"/>
  <c r="X3222" i="7"/>
  <c r="W3222" i="7"/>
  <c r="H3222" i="7"/>
  <c r="J3222" i="7" s="1"/>
  <c r="B3222" i="7"/>
  <c r="A3222" i="7"/>
  <c r="U3221" i="7"/>
  <c r="T3221" i="7"/>
  <c r="P3221" i="7"/>
  <c r="X3221" i="7"/>
  <c r="W3221" i="7"/>
  <c r="H3221" i="7"/>
  <c r="J3221" i="7" s="1"/>
  <c r="B3221" i="7"/>
  <c r="A3221" i="7"/>
  <c r="U3220" i="7"/>
  <c r="T3220" i="7"/>
  <c r="P3220" i="7"/>
  <c r="X3220" i="7"/>
  <c r="W3220" i="7"/>
  <c r="H3220" i="7"/>
  <c r="J3220" i="7" s="1"/>
  <c r="B3220" i="7"/>
  <c r="A3220" i="7"/>
  <c r="U3219" i="7"/>
  <c r="T3219" i="7"/>
  <c r="P3219" i="7"/>
  <c r="X3219" i="7"/>
  <c r="W3219" i="7"/>
  <c r="H3219" i="7"/>
  <c r="J3219" i="7" s="1"/>
  <c r="B3219" i="7"/>
  <c r="A3219" i="7"/>
  <c r="U3218" i="7"/>
  <c r="T3218" i="7"/>
  <c r="P3218" i="7"/>
  <c r="X3218" i="7"/>
  <c r="W3218" i="7"/>
  <c r="H3218" i="7"/>
  <c r="J3218" i="7" s="1"/>
  <c r="B3218" i="7"/>
  <c r="A3218" i="7"/>
  <c r="U3217" i="7"/>
  <c r="T3217" i="7"/>
  <c r="P3217" i="7"/>
  <c r="X3217" i="7"/>
  <c r="W3217" i="7"/>
  <c r="H3217" i="7"/>
  <c r="J3217" i="7" s="1"/>
  <c r="B3217" i="7"/>
  <c r="A3217" i="7"/>
  <c r="U3216" i="7"/>
  <c r="T3216" i="7"/>
  <c r="P3216" i="7"/>
  <c r="X3216" i="7"/>
  <c r="W3216" i="7"/>
  <c r="H3216" i="7"/>
  <c r="J3216" i="7" s="1"/>
  <c r="B3216" i="7"/>
  <c r="A3216" i="7"/>
  <c r="U3215" i="7"/>
  <c r="T3215" i="7"/>
  <c r="P3215" i="7"/>
  <c r="X3215" i="7"/>
  <c r="W3215" i="7"/>
  <c r="H3215" i="7"/>
  <c r="J3215" i="7" s="1"/>
  <c r="B3215" i="7"/>
  <c r="A3215" i="7"/>
  <c r="U3214" i="7"/>
  <c r="T3214" i="7"/>
  <c r="P3214" i="7"/>
  <c r="X3214" i="7"/>
  <c r="W3214" i="7"/>
  <c r="H3214" i="7"/>
  <c r="J3214" i="7" s="1"/>
  <c r="B3214" i="7"/>
  <c r="A3214" i="7"/>
  <c r="U3213" i="7"/>
  <c r="T3213" i="7"/>
  <c r="P3213" i="7"/>
  <c r="X3213" i="7"/>
  <c r="W3213" i="7"/>
  <c r="H3213" i="7"/>
  <c r="J3213" i="7" s="1"/>
  <c r="B3213" i="7"/>
  <c r="A3213" i="7"/>
  <c r="U3212" i="7"/>
  <c r="T3212" i="7"/>
  <c r="P3212" i="7"/>
  <c r="X3212" i="7"/>
  <c r="W3212" i="7"/>
  <c r="H3212" i="7"/>
  <c r="J3212" i="7" s="1"/>
  <c r="B3212" i="7"/>
  <c r="A3212" i="7"/>
  <c r="U3211" i="7"/>
  <c r="T3211" i="7"/>
  <c r="P3211" i="7"/>
  <c r="X3211" i="7"/>
  <c r="W3211" i="7"/>
  <c r="H3211" i="7"/>
  <c r="J3211" i="7" s="1"/>
  <c r="B3211" i="7"/>
  <c r="A3211" i="7"/>
  <c r="U3210" i="7"/>
  <c r="T3210" i="7"/>
  <c r="P3210" i="7"/>
  <c r="X3210" i="7"/>
  <c r="W3210" i="7"/>
  <c r="H3210" i="7"/>
  <c r="J3210" i="7" s="1"/>
  <c r="B3210" i="7"/>
  <c r="A3210" i="7"/>
  <c r="U3209" i="7"/>
  <c r="T3209" i="7"/>
  <c r="P3209" i="7"/>
  <c r="X3209" i="7"/>
  <c r="W3209" i="7"/>
  <c r="H3209" i="7"/>
  <c r="J3209" i="7" s="1"/>
  <c r="B3209" i="7"/>
  <c r="A3209" i="7"/>
  <c r="U3208" i="7"/>
  <c r="T3208" i="7"/>
  <c r="P3208" i="7"/>
  <c r="X3208" i="7"/>
  <c r="W3208" i="7"/>
  <c r="H3208" i="7"/>
  <c r="J3208" i="7" s="1"/>
  <c r="B3208" i="7"/>
  <c r="A3208" i="7"/>
  <c r="U3207" i="7"/>
  <c r="T3207" i="7"/>
  <c r="P3207" i="7"/>
  <c r="X3207" i="7"/>
  <c r="W3207" i="7"/>
  <c r="H3207" i="7"/>
  <c r="J3207" i="7" s="1"/>
  <c r="B3207" i="7"/>
  <c r="A3207" i="7"/>
  <c r="U3206" i="7"/>
  <c r="T3206" i="7"/>
  <c r="P3206" i="7"/>
  <c r="X3206" i="7"/>
  <c r="W3206" i="7"/>
  <c r="H3206" i="7"/>
  <c r="J3206" i="7" s="1"/>
  <c r="B3206" i="7"/>
  <c r="A3206" i="7"/>
  <c r="U3205" i="7"/>
  <c r="T3205" i="7"/>
  <c r="P3205" i="7"/>
  <c r="X3205" i="7"/>
  <c r="W3205" i="7"/>
  <c r="H3205" i="7"/>
  <c r="J3205" i="7" s="1"/>
  <c r="B3205" i="7"/>
  <c r="A3205" i="7"/>
  <c r="U3204" i="7"/>
  <c r="T3204" i="7"/>
  <c r="P3204" i="7"/>
  <c r="X3204" i="7"/>
  <c r="W3204" i="7"/>
  <c r="H3204" i="7"/>
  <c r="J3204" i="7" s="1"/>
  <c r="B3204" i="7"/>
  <c r="A3204" i="7"/>
  <c r="U3203" i="7"/>
  <c r="T3203" i="7"/>
  <c r="P3203" i="7"/>
  <c r="X3203" i="7"/>
  <c r="W3203" i="7"/>
  <c r="H3203" i="7"/>
  <c r="J3203" i="7" s="1"/>
  <c r="B3203" i="7"/>
  <c r="A3203" i="7"/>
  <c r="U3202" i="7"/>
  <c r="T3202" i="7"/>
  <c r="P3202" i="7"/>
  <c r="X3202" i="7"/>
  <c r="W3202" i="7"/>
  <c r="H3202" i="7"/>
  <c r="J3202" i="7" s="1"/>
  <c r="B3202" i="7"/>
  <c r="A3202" i="7"/>
  <c r="U3201" i="7"/>
  <c r="T3201" i="7"/>
  <c r="P3201" i="7"/>
  <c r="X3201" i="7"/>
  <c r="W3201" i="7"/>
  <c r="H3201" i="7"/>
  <c r="J3201" i="7" s="1"/>
  <c r="B3201" i="7"/>
  <c r="A3201" i="7"/>
  <c r="U3200" i="7"/>
  <c r="T3200" i="7"/>
  <c r="P3200" i="7"/>
  <c r="X3200" i="7"/>
  <c r="W3200" i="7"/>
  <c r="H3200" i="7"/>
  <c r="J3200" i="7" s="1"/>
  <c r="B3200" i="7"/>
  <c r="A3200" i="7"/>
  <c r="U3199" i="7"/>
  <c r="T3199" i="7"/>
  <c r="P3199" i="7"/>
  <c r="X3199" i="7"/>
  <c r="W3199" i="7"/>
  <c r="H3199" i="7"/>
  <c r="J3199" i="7" s="1"/>
  <c r="B3199" i="7"/>
  <c r="A3199" i="7"/>
  <c r="U3198" i="7"/>
  <c r="T3198" i="7"/>
  <c r="P3198" i="7"/>
  <c r="X3198" i="7"/>
  <c r="W3198" i="7"/>
  <c r="H3198" i="7"/>
  <c r="J3198" i="7" s="1"/>
  <c r="B3198" i="7"/>
  <c r="A3198" i="7"/>
  <c r="U3197" i="7"/>
  <c r="T3197" i="7"/>
  <c r="P3197" i="7"/>
  <c r="X3197" i="7"/>
  <c r="W3197" i="7"/>
  <c r="H3197" i="7"/>
  <c r="J3197" i="7" s="1"/>
  <c r="B3197" i="7"/>
  <c r="A3197" i="7"/>
  <c r="U3196" i="7"/>
  <c r="T3196" i="7"/>
  <c r="P3196" i="7"/>
  <c r="X3196" i="7"/>
  <c r="W3196" i="7"/>
  <c r="H3196" i="7"/>
  <c r="J3196" i="7" s="1"/>
  <c r="B3196" i="7"/>
  <c r="A3196" i="7"/>
  <c r="U3195" i="7"/>
  <c r="T3195" i="7"/>
  <c r="P3195" i="7"/>
  <c r="X3195" i="7"/>
  <c r="W3195" i="7"/>
  <c r="H3195" i="7"/>
  <c r="J3195" i="7" s="1"/>
  <c r="B3195" i="7"/>
  <c r="A3195" i="7"/>
  <c r="U3194" i="7"/>
  <c r="T3194" i="7"/>
  <c r="P3194" i="7"/>
  <c r="X3194" i="7"/>
  <c r="W3194" i="7"/>
  <c r="H3194" i="7"/>
  <c r="J3194" i="7" s="1"/>
  <c r="B3194" i="7"/>
  <c r="A3194" i="7"/>
  <c r="U3193" i="7"/>
  <c r="T3193" i="7"/>
  <c r="P3193" i="7"/>
  <c r="X3193" i="7"/>
  <c r="W3193" i="7"/>
  <c r="H3193" i="7"/>
  <c r="J3193" i="7" s="1"/>
  <c r="B3193" i="7"/>
  <c r="A3193" i="7"/>
  <c r="U3192" i="7"/>
  <c r="T3192" i="7"/>
  <c r="P3192" i="7"/>
  <c r="X3192" i="7"/>
  <c r="W3192" i="7"/>
  <c r="H3192" i="7"/>
  <c r="J3192" i="7" s="1"/>
  <c r="B3192" i="7"/>
  <c r="A3192" i="7"/>
  <c r="U3191" i="7"/>
  <c r="T3191" i="7"/>
  <c r="P3191" i="7"/>
  <c r="X3191" i="7"/>
  <c r="W3191" i="7"/>
  <c r="H3191" i="7"/>
  <c r="J3191" i="7" s="1"/>
  <c r="B3191" i="7"/>
  <c r="A3191" i="7"/>
  <c r="U3190" i="7"/>
  <c r="T3190" i="7"/>
  <c r="P3190" i="7"/>
  <c r="X3190" i="7"/>
  <c r="W3190" i="7"/>
  <c r="H3190" i="7"/>
  <c r="J3190" i="7" s="1"/>
  <c r="B3190" i="7"/>
  <c r="A3190" i="7"/>
  <c r="U3189" i="7"/>
  <c r="T3189" i="7"/>
  <c r="P3189" i="7"/>
  <c r="X3189" i="7"/>
  <c r="W3189" i="7"/>
  <c r="H3189" i="7"/>
  <c r="J3189" i="7" s="1"/>
  <c r="B3189" i="7"/>
  <c r="A3189" i="7"/>
  <c r="U3188" i="7"/>
  <c r="T3188" i="7"/>
  <c r="P3188" i="7"/>
  <c r="X3188" i="7"/>
  <c r="W3188" i="7"/>
  <c r="H3188" i="7"/>
  <c r="J3188" i="7" s="1"/>
  <c r="B3188" i="7"/>
  <c r="A3188" i="7"/>
  <c r="U3187" i="7"/>
  <c r="T3187" i="7"/>
  <c r="P3187" i="7"/>
  <c r="X3187" i="7"/>
  <c r="W3187" i="7"/>
  <c r="H3187" i="7"/>
  <c r="J3187" i="7" s="1"/>
  <c r="B3187" i="7"/>
  <c r="A3187" i="7"/>
  <c r="U3186" i="7"/>
  <c r="T3186" i="7"/>
  <c r="P3186" i="7"/>
  <c r="X3186" i="7"/>
  <c r="W3186" i="7"/>
  <c r="H3186" i="7"/>
  <c r="J3186" i="7" s="1"/>
  <c r="B3186" i="7"/>
  <c r="A3186" i="7"/>
  <c r="U3185" i="7"/>
  <c r="T3185" i="7"/>
  <c r="P3185" i="7"/>
  <c r="X3185" i="7"/>
  <c r="W3185" i="7"/>
  <c r="H3185" i="7"/>
  <c r="J3185" i="7" s="1"/>
  <c r="B3185" i="7"/>
  <c r="A3185" i="7"/>
  <c r="U3184" i="7"/>
  <c r="T3184" i="7"/>
  <c r="P3184" i="7"/>
  <c r="X3184" i="7"/>
  <c r="W3184" i="7"/>
  <c r="H3184" i="7"/>
  <c r="J3184" i="7" s="1"/>
  <c r="B3184" i="7"/>
  <c r="A3184" i="7"/>
  <c r="U3183" i="7"/>
  <c r="T3183" i="7"/>
  <c r="P3183" i="7"/>
  <c r="X3183" i="7"/>
  <c r="W3183" i="7"/>
  <c r="H3183" i="7"/>
  <c r="J3183" i="7" s="1"/>
  <c r="B3183" i="7"/>
  <c r="A3183" i="7"/>
  <c r="U3182" i="7"/>
  <c r="T3182" i="7"/>
  <c r="P3182" i="7"/>
  <c r="X3182" i="7"/>
  <c r="W3182" i="7"/>
  <c r="H3182" i="7"/>
  <c r="J3182" i="7" s="1"/>
  <c r="B3182" i="7"/>
  <c r="A3182" i="7"/>
  <c r="U3181" i="7"/>
  <c r="T3181" i="7"/>
  <c r="P3181" i="7"/>
  <c r="X3181" i="7"/>
  <c r="W3181" i="7"/>
  <c r="H3181" i="7"/>
  <c r="J3181" i="7" s="1"/>
  <c r="B3181" i="7"/>
  <c r="A3181" i="7"/>
  <c r="U3180" i="7"/>
  <c r="T3180" i="7"/>
  <c r="P3180" i="7"/>
  <c r="X3180" i="7"/>
  <c r="W3180" i="7"/>
  <c r="H3180" i="7"/>
  <c r="J3180" i="7" s="1"/>
  <c r="B3180" i="7"/>
  <c r="A3180" i="7"/>
  <c r="U3179" i="7"/>
  <c r="T3179" i="7"/>
  <c r="P3179" i="7"/>
  <c r="X3179" i="7"/>
  <c r="W3179" i="7"/>
  <c r="H3179" i="7"/>
  <c r="J3179" i="7" s="1"/>
  <c r="B3179" i="7"/>
  <c r="A3179" i="7"/>
  <c r="U3178" i="7"/>
  <c r="T3178" i="7"/>
  <c r="P3178" i="7"/>
  <c r="X3178" i="7"/>
  <c r="W3178" i="7"/>
  <c r="H3178" i="7"/>
  <c r="J3178" i="7" s="1"/>
  <c r="B3178" i="7"/>
  <c r="A3178" i="7"/>
  <c r="U3177" i="7"/>
  <c r="T3177" i="7"/>
  <c r="P3177" i="7"/>
  <c r="X3177" i="7"/>
  <c r="W3177" i="7"/>
  <c r="H3177" i="7"/>
  <c r="J3177" i="7" s="1"/>
  <c r="B3177" i="7"/>
  <c r="A3177" i="7"/>
  <c r="U3176" i="7"/>
  <c r="T3176" i="7"/>
  <c r="P3176" i="7"/>
  <c r="X3176" i="7"/>
  <c r="W3176" i="7"/>
  <c r="H3176" i="7"/>
  <c r="J3176" i="7" s="1"/>
  <c r="B3176" i="7"/>
  <c r="A3176" i="7"/>
  <c r="U3175" i="7"/>
  <c r="T3175" i="7"/>
  <c r="P3175" i="7"/>
  <c r="X3175" i="7"/>
  <c r="W3175" i="7"/>
  <c r="H3175" i="7"/>
  <c r="J3175" i="7" s="1"/>
  <c r="B3175" i="7"/>
  <c r="A3175" i="7"/>
  <c r="U3174" i="7"/>
  <c r="T3174" i="7"/>
  <c r="P3174" i="7"/>
  <c r="X3174" i="7"/>
  <c r="W3174" i="7"/>
  <c r="H3174" i="7"/>
  <c r="J3174" i="7" s="1"/>
  <c r="B3174" i="7"/>
  <c r="A3174" i="7"/>
  <c r="U3173" i="7"/>
  <c r="T3173" i="7"/>
  <c r="P3173" i="7"/>
  <c r="X3173" i="7"/>
  <c r="W3173" i="7"/>
  <c r="H3173" i="7"/>
  <c r="J3173" i="7" s="1"/>
  <c r="B3173" i="7"/>
  <c r="A3173" i="7"/>
  <c r="U3172" i="7"/>
  <c r="T3172" i="7"/>
  <c r="P3172" i="7"/>
  <c r="X3172" i="7"/>
  <c r="W3172" i="7"/>
  <c r="H3172" i="7"/>
  <c r="J3172" i="7" s="1"/>
  <c r="B3172" i="7"/>
  <c r="A3172" i="7"/>
  <c r="U3171" i="7"/>
  <c r="T3171" i="7"/>
  <c r="P3171" i="7"/>
  <c r="X3171" i="7"/>
  <c r="W3171" i="7"/>
  <c r="H3171" i="7"/>
  <c r="J3171" i="7" s="1"/>
  <c r="B3171" i="7"/>
  <c r="A3171" i="7"/>
  <c r="U3170" i="7"/>
  <c r="T3170" i="7"/>
  <c r="P3170" i="7"/>
  <c r="X3170" i="7"/>
  <c r="W3170" i="7"/>
  <c r="H3170" i="7"/>
  <c r="J3170" i="7" s="1"/>
  <c r="B3170" i="7"/>
  <c r="A3170" i="7"/>
  <c r="U3169" i="7"/>
  <c r="T3169" i="7"/>
  <c r="P3169" i="7"/>
  <c r="X3169" i="7"/>
  <c r="W3169" i="7"/>
  <c r="H3169" i="7"/>
  <c r="J3169" i="7" s="1"/>
  <c r="B3169" i="7"/>
  <c r="A3169" i="7"/>
  <c r="U3168" i="7"/>
  <c r="T3168" i="7"/>
  <c r="P3168" i="7"/>
  <c r="X3168" i="7"/>
  <c r="W3168" i="7"/>
  <c r="H3168" i="7"/>
  <c r="J3168" i="7" s="1"/>
  <c r="B3168" i="7"/>
  <c r="A3168" i="7"/>
  <c r="U3167" i="7"/>
  <c r="T3167" i="7"/>
  <c r="P3167" i="7"/>
  <c r="X3167" i="7"/>
  <c r="W3167" i="7"/>
  <c r="H3167" i="7"/>
  <c r="J3167" i="7" s="1"/>
  <c r="B3167" i="7"/>
  <c r="A3167" i="7"/>
  <c r="U3166" i="7"/>
  <c r="T3166" i="7"/>
  <c r="P3166" i="7"/>
  <c r="X3166" i="7"/>
  <c r="W3166" i="7"/>
  <c r="H3166" i="7"/>
  <c r="J3166" i="7" s="1"/>
  <c r="B3166" i="7"/>
  <c r="A3166" i="7"/>
  <c r="U3165" i="7"/>
  <c r="T3165" i="7"/>
  <c r="P3165" i="7"/>
  <c r="X3165" i="7"/>
  <c r="W3165" i="7"/>
  <c r="H3165" i="7"/>
  <c r="J3165" i="7" s="1"/>
  <c r="B3165" i="7"/>
  <c r="A3165" i="7"/>
  <c r="U3164" i="7"/>
  <c r="T3164" i="7"/>
  <c r="P3164" i="7"/>
  <c r="X3164" i="7"/>
  <c r="W3164" i="7"/>
  <c r="H3164" i="7"/>
  <c r="J3164" i="7" s="1"/>
  <c r="B3164" i="7"/>
  <c r="A3164" i="7"/>
  <c r="U3163" i="7"/>
  <c r="T3163" i="7"/>
  <c r="P3163" i="7"/>
  <c r="X3163" i="7"/>
  <c r="W3163" i="7"/>
  <c r="H3163" i="7"/>
  <c r="J3163" i="7" s="1"/>
  <c r="B3163" i="7"/>
  <c r="A3163" i="7"/>
  <c r="U3162" i="7"/>
  <c r="T3162" i="7"/>
  <c r="P3162" i="7"/>
  <c r="X3162" i="7"/>
  <c r="W3162" i="7"/>
  <c r="H3162" i="7"/>
  <c r="J3162" i="7" s="1"/>
  <c r="B3162" i="7"/>
  <c r="A3162" i="7"/>
  <c r="U3161" i="7"/>
  <c r="T3161" i="7"/>
  <c r="P3161" i="7"/>
  <c r="X3161" i="7"/>
  <c r="W3161" i="7"/>
  <c r="H3161" i="7"/>
  <c r="J3161" i="7" s="1"/>
  <c r="B3161" i="7"/>
  <c r="A3161" i="7"/>
  <c r="U3160" i="7"/>
  <c r="T3160" i="7"/>
  <c r="P3160" i="7"/>
  <c r="X3160" i="7"/>
  <c r="W3160" i="7"/>
  <c r="H3160" i="7"/>
  <c r="J3160" i="7" s="1"/>
  <c r="B3160" i="7"/>
  <c r="A3160" i="7"/>
  <c r="U3159" i="7"/>
  <c r="T3159" i="7"/>
  <c r="P3159" i="7"/>
  <c r="X3159" i="7"/>
  <c r="W3159" i="7"/>
  <c r="H3159" i="7"/>
  <c r="J3159" i="7" s="1"/>
  <c r="B3159" i="7"/>
  <c r="A3159" i="7"/>
  <c r="U3158" i="7"/>
  <c r="T3158" i="7"/>
  <c r="P3158" i="7"/>
  <c r="X3158" i="7"/>
  <c r="W3158" i="7"/>
  <c r="H3158" i="7"/>
  <c r="J3158" i="7" s="1"/>
  <c r="B3158" i="7"/>
  <c r="A3158" i="7"/>
  <c r="U3157" i="7"/>
  <c r="T3157" i="7"/>
  <c r="P3157" i="7"/>
  <c r="X3157" i="7"/>
  <c r="W3157" i="7"/>
  <c r="H3157" i="7"/>
  <c r="J3157" i="7" s="1"/>
  <c r="B3157" i="7"/>
  <c r="A3157" i="7"/>
  <c r="U3156" i="7"/>
  <c r="T3156" i="7"/>
  <c r="P3156" i="7"/>
  <c r="X3156" i="7"/>
  <c r="W3156" i="7"/>
  <c r="H3156" i="7"/>
  <c r="J3156" i="7" s="1"/>
  <c r="B3156" i="7"/>
  <c r="A3156" i="7"/>
  <c r="U3155" i="7"/>
  <c r="T3155" i="7"/>
  <c r="P3155" i="7"/>
  <c r="X3155" i="7"/>
  <c r="W3155" i="7"/>
  <c r="H3155" i="7"/>
  <c r="J3155" i="7" s="1"/>
  <c r="B3155" i="7"/>
  <c r="A3155" i="7"/>
  <c r="U3154" i="7"/>
  <c r="T3154" i="7"/>
  <c r="P3154" i="7"/>
  <c r="X3154" i="7"/>
  <c r="W3154" i="7"/>
  <c r="H3154" i="7"/>
  <c r="J3154" i="7" s="1"/>
  <c r="B3154" i="7"/>
  <c r="A3154" i="7"/>
  <c r="U3153" i="7"/>
  <c r="T3153" i="7"/>
  <c r="P3153" i="7"/>
  <c r="X3153" i="7"/>
  <c r="W3153" i="7"/>
  <c r="H3153" i="7"/>
  <c r="J3153" i="7" s="1"/>
  <c r="B3153" i="7"/>
  <c r="A3153" i="7"/>
  <c r="U3152" i="7"/>
  <c r="T3152" i="7"/>
  <c r="P3152" i="7"/>
  <c r="X3152" i="7"/>
  <c r="W3152" i="7"/>
  <c r="H3152" i="7"/>
  <c r="J3152" i="7" s="1"/>
  <c r="B3152" i="7"/>
  <c r="A3152" i="7"/>
  <c r="U3151" i="7"/>
  <c r="T3151" i="7"/>
  <c r="P3151" i="7"/>
  <c r="X3151" i="7"/>
  <c r="W3151" i="7"/>
  <c r="H3151" i="7"/>
  <c r="J3151" i="7" s="1"/>
  <c r="B3151" i="7"/>
  <c r="A3151" i="7"/>
  <c r="U3150" i="7"/>
  <c r="T3150" i="7"/>
  <c r="P3150" i="7"/>
  <c r="X3150" i="7"/>
  <c r="W3150" i="7"/>
  <c r="H3150" i="7"/>
  <c r="J3150" i="7" s="1"/>
  <c r="B3150" i="7"/>
  <c r="A3150" i="7"/>
  <c r="U3149" i="7"/>
  <c r="T3149" i="7"/>
  <c r="P3149" i="7"/>
  <c r="X3149" i="7"/>
  <c r="W3149" i="7"/>
  <c r="H3149" i="7"/>
  <c r="J3149" i="7" s="1"/>
  <c r="B3149" i="7"/>
  <c r="A3149" i="7"/>
  <c r="U3148" i="7"/>
  <c r="T3148" i="7"/>
  <c r="P3148" i="7"/>
  <c r="X3148" i="7"/>
  <c r="W3148" i="7"/>
  <c r="H3148" i="7"/>
  <c r="J3148" i="7" s="1"/>
  <c r="B3148" i="7"/>
  <c r="A3148" i="7"/>
  <c r="U3147" i="7"/>
  <c r="T3147" i="7"/>
  <c r="P3147" i="7"/>
  <c r="X3147" i="7"/>
  <c r="W3147" i="7"/>
  <c r="H3147" i="7"/>
  <c r="J3147" i="7" s="1"/>
  <c r="B3147" i="7"/>
  <c r="A3147" i="7"/>
  <c r="U3146" i="7"/>
  <c r="T3146" i="7"/>
  <c r="P3146" i="7"/>
  <c r="X3146" i="7"/>
  <c r="W3146" i="7"/>
  <c r="H3146" i="7"/>
  <c r="J3146" i="7" s="1"/>
  <c r="B3146" i="7"/>
  <c r="A3146" i="7"/>
  <c r="U3145" i="7"/>
  <c r="T3145" i="7"/>
  <c r="P3145" i="7"/>
  <c r="X3145" i="7"/>
  <c r="W3145" i="7"/>
  <c r="H3145" i="7"/>
  <c r="J3145" i="7" s="1"/>
  <c r="B3145" i="7"/>
  <c r="A3145" i="7"/>
  <c r="U3144" i="7"/>
  <c r="T3144" i="7"/>
  <c r="P3144" i="7"/>
  <c r="X3144" i="7"/>
  <c r="W3144" i="7"/>
  <c r="H3144" i="7"/>
  <c r="J3144" i="7" s="1"/>
  <c r="B3144" i="7"/>
  <c r="A3144" i="7"/>
  <c r="U3143" i="7"/>
  <c r="T3143" i="7"/>
  <c r="P3143" i="7"/>
  <c r="X3143" i="7"/>
  <c r="W3143" i="7"/>
  <c r="H3143" i="7"/>
  <c r="J3143" i="7" s="1"/>
  <c r="B3143" i="7"/>
  <c r="A3143" i="7"/>
  <c r="U3142" i="7"/>
  <c r="T3142" i="7"/>
  <c r="P3142" i="7"/>
  <c r="X3142" i="7"/>
  <c r="W3142" i="7"/>
  <c r="H3142" i="7"/>
  <c r="J3142" i="7" s="1"/>
  <c r="B3142" i="7"/>
  <c r="A3142" i="7"/>
  <c r="U3141" i="7"/>
  <c r="T3141" i="7"/>
  <c r="P3141" i="7"/>
  <c r="X3141" i="7"/>
  <c r="W3141" i="7"/>
  <c r="H3141" i="7"/>
  <c r="J3141" i="7" s="1"/>
  <c r="B3141" i="7"/>
  <c r="A3141" i="7"/>
  <c r="U3140" i="7"/>
  <c r="T3140" i="7"/>
  <c r="P3140" i="7"/>
  <c r="X3140" i="7"/>
  <c r="W3140" i="7"/>
  <c r="H3140" i="7"/>
  <c r="J3140" i="7" s="1"/>
  <c r="B3140" i="7"/>
  <c r="A3140" i="7"/>
  <c r="U3139" i="7"/>
  <c r="T3139" i="7"/>
  <c r="P3139" i="7"/>
  <c r="X3139" i="7"/>
  <c r="W3139" i="7"/>
  <c r="H3139" i="7"/>
  <c r="J3139" i="7" s="1"/>
  <c r="B3139" i="7"/>
  <c r="A3139" i="7"/>
  <c r="U3138" i="7"/>
  <c r="T3138" i="7"/>
  <c r="P3138" i="7"/>
  <c r="X3138" i="7"/>
  <c r="W3138" i="7"/>
  <c r="H3138" i="7"/>
  <c r="J3138" i="7" s="1"/>
  <c r="B3138" i="7"/>
  <c r="A3138" i="7"/>
  <c r="U3137" i="7"/>
  <c r="T3137" i="7"/>
  <c r="P3137" i="7"/>
  <c r="X3137" i="7"/>
  <c r="W3137" i="7"/>
  <c r="H3137" i="7"/>
  <c r="J3137" i="7" s="1"/>
  <c r="B3137" i="7"/>
  <c r="A3137" i="7"/>
  <c r="U3136" i="7"/>
  <c r="T3136" i="7"/>
  <c r="P3136" i="7"/>
  <c r="X3136" i="7"/>
  <c r="W3136" i="7"/>
  <c r="H3136" i="7"/>
  <c r="J3136" i="7" s="1"/>
  <c r="B3136" i="7"/>
  <c r="A3136" i="7"/>
  <c r="U3135" i="7"/>
  <c r="T3135" i="7"/>
  <c r="P3135" i="7"/>
  <c r="X3135" i="7"/>
  <c r="W3135" i="7"/>
  <c r="H3135" i="7"/>
  <c r="J3135" i="7" s="1"/>
  <c r="B3135" i="7"/>
  <c r="A3135" i="7"/>
  <c r="U3134" i="7"/>
  <c r="T3134" i="7"/>
  <c r="P3134" i="7"/>
  <c r="X3134" i="7"/>
  <c r="W3134" i="7"/>
  <c r="H3134" i="7"/>
  <c r="J3134" i="7" s="1"/>
  <c r="B3134" i="7"/>
  <c r="A3134" i="7"/>
  <c r="U3133" i="7"/>
  <c r="T3133" i="7"/>
  <c r="P3133" i="7"/>
  <c r="X3133" i="7"/>
  <c r="W3133" i="7"/>
  <c r="H3133" i="7"/>
  <c r="J3133" i="7" s="1"/>
  <c r="B3133" i="7"/>
  <c r="A3133" i="7"/>
  <c r="U3132" i="7"/>
  <c r="T3132" i="7"/>
  <c r="P3132" i="7"/>
  <c r="X3132" i="7"/>
  <c r="W3132" i="7"/>
  <c r="H3132" i="7"/>
  <c r="J3132" i="7" s="1"/>
  <c r="B3132" i="7"/>
  <c r="A3132" i="7"/>
  <c r="U3131" i="7"/>
  <c r="T3131" i="7"/>
  <c r="P3131" i="7"/>
  <c r="X3131" i="7"/>
  <c r="W3131" i="7"/>
  <c r="H3131" i="7"/>
  <c r="J3131" i="7" s="1"/>
  <c r="B3131" i="7"/>
  <c r="A3131" i="7"/>
  <c r="U3130" i="7"/>
  <c r="T3130" i="7"/>
  <c r="P3130" i="7"/>
  <c r="X3130" i="7"/>
  <c r="W3130" i="7"/>
  <c r="H3130" i="7"/>
  <c r="J3130" i="7" s="1"/>
  <c r="B3130" i="7"/>
  <c r="A3130" i="7"/>
  <c r="U3129" i="7"/>
  <c r="T3129" i="7"/>
  <c r="P3129" i="7"/>
  <c r="X3129" i="7"/>
  <c r="W3129" i="7"/>
  <c r="H3129" i="7"/>
  <c r="J3129" i="7" s="1"/>
  <c r="B3129" i="7"/>
  <c r="A3129" i="7"/>
  <c r="U3128" i="7"/>
  <c r="T3128" i="7"/>
  <c r="P3128" i="7"/>
  <c r="X3128" i="7"/>
  <c r="W3128" i="7"/>
  <c r="H3128" i="7"/>
  <c r="J3128" i="7" s="1"/>
  <c r="B3128" i="7"/>
  <c r="A3128" i="7"/>
  <c r="U3127" i="7"/>
  <c r="T3127" i="7"/>
  <c r="P3127" i="7"/>
  <c r="X3127" i="7"/>
  <c r="W3127" i="7"/>
  <c r="H3127" i="7"/>
  <c r="J3127" i="7" s="1"/>
  <c r="B3127" i="7"/>
  <c r="A3127" i="7"/>
  <c r="U3126" i="7"/>
  <c r="T3126" i="7"/>
  <c r="P3126" i="7"/>
  <c r="X3126" i="7"/>
  <c r="W3126" i="7"/>
  <c r="H3126" i="7"/>
  <c r="J3126" i="7" s="1"/>
  <c r="B3126" i="7"/>
  <c r="A3126" i="7"/>
  <c r="U3125" i="7"/>
  <c r="T3125" i="7"/>
  <c r="P3125" i="7"/>
  <c r="X3125" i="7"/>
  <c r="W3125" i="7"/>
  <c r="H3125" i="7"/>
  <c r="J3125" i="7" s="1"/>
  <c r="B3125" i="7"/>
  <c r="A3125" i="7"/>
  <c r="U3124" i="7"/>
  <c r="T3124" i="7"/>
  <c r="P3124" i="7"/>
  <c r="X3124" i="7"/>
  <c r="W3124" i="7"/>
  <c r="H3124" i="7"/>
  <c r="J3124" i="7" s="1"/>
  <c r="B3124" i="7"/>
  <c r="A3124" i="7"/>
  <c r="U3123" i="7"/>
  <c r="T3123" i="7"/>
  <c r="P3123" i="7"/>
  <c r="X3123" i="7"/>
  <c r="W3123" i="7"/>
  <c r="H3123" i="7"/>
  <c r="J3123" i="7" s="1"/>
  <c r="B3123" i="7"/>
  <c r="A3123" i="7"/>
  <c r="U3122" i="7"/>
  <c r="T3122" i="7"/>
  <c r="P3122" i="7"/>
  <c r="X3122" i="7"/>
  <c r="W3122" i="7"/>
  <c r="H3122" i="7"/>
  <c r="J3122" i="7" s="1"/>
  <c r="B3122" i="7"/>
  <c r="A3122" i="7"/>
  <c r="U3121" i="7"/>
  <c r="T3121" i="7"/>
  <c r="P3121" i="7"/>
  <c r="X3121" i="7"/>
  <c r="W3121" i="7"/>
  <c r="H3121" i="7"/>
  <c r="J3121" i="7" s="1"/>
  <c r="B3121" i="7"/>
  <c r="A3121" i="7"/>
  <c r="U3120" i="7"/>
  <c r="T3120" i="7"/>
  <c r="P3120" i="7"/>
  <c r="X3120" i="7"/>
  <c r="W3120" i="7"/>
  <c r="H3120" i="7"/>
  <c r="J3120" i="7" s="1"/>
  <c r="B3120" i="7"/>
  <c r="A3120" i="7"/>
  <c r="U3119" i="7"/>
  <c r="T3119" i="7"/>
  <c r="P3119" i="7"/>
  <c r="X3119" i="7"/>
  <c r="W3119" i="7"/>
  <c r="H3119" i="7"/>
  <c r="J3119" i="7" s="1"/>
  <c r="B3119" i="7"/>
  <c r="A3119" i="7"/>
  <c r="U3118" i="7"/>
  <c r="T3118" i="7"/>
  <c r="P3118" i="7"/>
  <c r="X3118" i="7"/>
  <c r="W3118" i="7"/>
  <c r="H3118" i="7"/>
  <c r="J3118" i="7" s="1"/>
  <c r="B3118" i="7"/>
  <c r="A3118" i="7"/>
  <c r="U3117" i="7"/>
  <c r="T3117" i="7"/>
  <c r="P3117" i="7"/>
  <c r="X3117" i="7"/>
  <c r="W3117" i="7"/>
  <c r="H3117" i="7"/>
  <c r="J3117" i="7" s="1"/>
  <c r="B3117" i="7"/>
  <c r="A3117" i="7"/>
  <c r="U3116" i="7"/>
  <c r="T3116" i="7"/>
  <c r="P3116" i="7"/>
  <c r="X3116" i="7"/>
  <c r="W3116" i="7"/>
  <c r="H3116" i="7"/>
  <c r="J3116" i="7" s="1"/>
  <c r="B3116" i="7"/>
  <c r="A3116" i="7"/>
  <c r="U3115" i="7"/>
  <c r="T3115" i="7"/>
  <c r="P3115" i="7"/>
  <c r="X3115" i="7"/>
  <c r="W3115" i="7"/>
  <c r="H3115" i="7"/>
  <c r="J3115" i="7" s="1"/>
  <c r="B3115" i="7"/>
  <c r="A3115" i="7"/>
  <c r="U3114" i="7"/>
  <c r="T3114" i="7"/>
  <c r="P3114" i="7"/>
  <c r="X3114" i="7"/>
  <c r="W3114" i="7"/>
  <c r="H3114" i="7"/>
  <c r="J3114" i="7" s="1"/>
  <c r="B3114" i="7"/>
  <c r="A3114" i="7"/>
  <c r="U3113" i="7"/>
  <c r="T3113" i="7"/>
  <c r="P3113" i="7"/>
  <c r="X3113" i="7"/>
  <c r="W3113" i="7"/>
  <c r="H3113" i="7"/>
  <c r="J3113" i="7" s="1"/>
  <c r="B3113" i="7"/>
  <c r="A3113" i="7"/>
  <c r="U3112" i="7"/>
  <c r="T3112" i="7"/>
  <c r="P3112" i="7"/>
  <c r="X3112" i="7"/>
  <c r="W3112" i="7"/>
  <c r="H3112" i="7"/>
  <c r="J3112" i="7" s="1"/>
  <c r="B3112" i="7"/>
  <c r="A3112" i="7"/>
  <c r="U3111" i="7"/>
  <c r="T3111" i="7"/>
  <c r="P3111" i="7"/>
  <c r="X3111" i="7"/>
  <c r="W3111" i="7"/>
  <c r="H3111" i="7"/>
  <c r="J3111" i="7" s="1"/>
  <c r="B3111" i="7"/>
  <c r="A3111" i="7"/>
  <c r="U3110" i="7"/>
  <c r="T3110" i="7"/>
  <c r="P3110" i="7"/>
  <c r="X3110" i="7"/>
  <c r="W3110" i="7"/>
  <c r="H3110" i="7"/>
  <c r="J3110" i="7" s="1"/>
  <c r="B3110" i="7"/>
  <c r="A3110" i="7"/>
  <c r="U3109" i="7"/>
  <c r="T3109" i="7"/>
  <c r="P3109" i="7"/>
  <c r="X3109" i="7"/>
  <c r="W3109" i="7"/>
  <c r="H3109" i="7"/>
  <c r="J3109" i="7" s="1"/>
  <c r="B3109" i="7"/>
  <c r="A3109" i="7"/>
  <c r="U3108" i="7"/>
  <c r="T3108" i="7"/>
  <c r="P3108" i="7"/>
  <c r="X3108" i="7"/>
  <c r="W3108" i="7"/>
  <c r="H3108" i="7"/>
  <c r="J3108" i="7" s="1"/>
  <c r="B3108" i="7"/>
  <c r="A3108" i="7"/>
  <c r="U3107" i="7"/>
  <c r="T3107" i="7"/>
  <c r="P3107" i="7"/>
  <c r="X3107" i="7"/>
  <c r="W3107" i="7"/>
  <c r="H3107" i="7"/>
  <c r="J3107" i="7" s="1"/>
  <c r="B3107" i="7"/>
  <c r="A3107" i="7"/>
  <c r="U3106" i="7"/>
  <c r="T3106" i="7"/>
  <c r="P3106" i="7"/>
  <c r="X3106" i="7"/>
  <c r="W3106" i="7"/>
  <c r="H3106" i="7"/>
  <c r="J3106" i="7" s="1"/>
  <c r="B3106" i="7"/>
  <c r="A3106" i="7"/>
  <c r="U3105" i="7"/>
  <c r="T3105" i="7"/>
  <c r="P3105" i="7"/>
  <c r="X3105" i="7"/>
  <c r="W3105" i="7"/>
  <c r="H3105" i="7"/>
  <c r="J3105" i="7" s="1"/>
  <c r="B3105" i="7"/>
  <c r="A3105" i="7"/>
  <c r="U3104" i="7"/>
  <c r="T3104" i="7"/>
  <c r="P3104" i="7"/>
  <c r="X3104" i="7"/>
  <c r="W3104" i="7"/>
  <c r="H3104" i="7"/>
  <c r="J3104" i="7" s="1"/>
  <c r="B3104" i="7"/>
  <c r="A3104" i="7"/>
  <c r="U3103" i="7"/>
  <c r="T3103" i="7"/>
  <c r="P3103" i="7"/>
  <c r="X3103" i="7"/>
  <c r="W3103" i="7"/>
  <c r="H3103" i="7"/>
  <c r="J3103" i="7" s="1"/>
  <c r="B3103" i="7"/>
  <c r="A3103" i="7"/>
  <c r="U3102" i="7"/>
  <c r="T3102" i="7"/>
  <c r="P3102" i="7"/>
  <c r="X3102" i="7"/>
  <c r="W3102" i="7"/>
  <c r="H3102" i="7"/>
  <c r="J3102" i="7" s="1"/>
  <c r="B3102" i="7"/>
  <c r="A3102" i="7"/>
  <c r="U3101" i="7"/>
  <c r="T3101" i="7"/>
  <c r="P3101" i="7"/>
  <c r="X3101" i="7"/>
  <c r="W3101" i="7"/>
  <c r="H3101" i="7"/>
  <c r="J3101" i="7" s="1"/>
  <c r="B3101" i="7"/>
  <c r="A3101" i="7"/>
  <c r="U3100" i="7"/>
  <c r="T3100" i="7"/>
  <c r="P3100" i="7"/>
  <c r="X3100" i="7"/>
  <c r="W3100" i="7"/>
  <c r="H3100" i="7"/>
  <c r="J3100" i="7" s="1"/>
  <c r="B3100" i="7"/>
  <c r="A3100" i="7"/>
  <c r="U3099" i="7"/>
  <c r="T3099" i="7"/>
  <c r="P3099" i="7"/>
  <c r="X3099" i="7"/>
  <c r="W3099" i="7"/>
  <c r="H3099" i="7"/>
  <c r="J3099" i="7" s="1"/>
  <c r="B3099" i="7"/>
  <c r="A3099" i="7"/>
  <c r="U3098" i="7"/>
  <c r="T3098" i="7"/>
  <c r="P3098" i="7"/>
  <c r="X3098" i="7"/>
  <c r="W3098" i="7"/>
  <c r="H3098" i="7"/>
  <c r="J3098" i="7" s="1"/>
  <c r="B3098" i="7"/>
  <c r="A3098" i="7"/>
  <c r="U3097" i="7"/>
  <c r="T3097" i="7"/>
  <c r="P3097" i="7"/>
  <c r="X3097" i="7"/>
  <c r="W3097" i="7"/>
  <c r="H3097" i="7"/>
  <c r="J3097" i="7" s="1"/>
  <c r="B3097" i="7"/>
  <c r="A3097" i="7"/>
  <c r="U3096" i="7"/>
  <c r="T3096" i="7"/>
  <c r="P3096" i="7"/>
  <c r="X3096" i="7"/>
  <c r="W3096" i="7"/>
  <c r="H3096" i="7"/>
  <c r="J3096" i="7" s="1"/>
  <c r="B3096" i="7"/>
  <c r="A3096" i="7"/>
  <c r="U3095" i="7"/>
  <c r="T3095" i="7"/>
  <c r="P3095" i="7"/>
  <c r="X3095" i="7"/>
  <c r="W3095" i="7"/>
  <c r="H3095" i="7"/>
  <c r="J3095" i="7" s="1"/>
  <c r="B3095" i="7"/>
  <c r="A3095" i="7"/>
  <c r="U3094" i="7"/>
  <c r="T3094" i="7"/>
  <c r="P3094" i="7"/>
  <c r="X3094" i="7"/>
  <c r="W3094" i="7"/>
  <c r="H3094" i="7"/>
  <c r="J3094" i="7" s="1"/>
  <c r="B3094" i="7"/>
  <c r="A3094" i="7"/>
  <c r="U3093" i="7"/>
  <c r="T3093" i="7"/>
  <c r="P3093" i="7"/>
  <c r="X3093" i="7"/>
  <c r="W3093" i="7"/>
  <c r="H3093" i="7"/>
  <c r="J3093" i="7" s="1"/>
  <c r="B3093" i="7"/>
  <c r="A3093" i="7"/>
  <c r="U3092" i="7"/>
  <c r="T3092" i="7"/>
  <c r="P3092" i="7"/>
  <c r="X3092" i="7"/>
  <c r="W3092" i="7"/>
  <c r="H3092" i="7"/>
  <c r="J3092" i="7" s="1"/>
  <c r="B3092" i="7"/>
  <c r="A3092" i="7"/>
  <c r="U3091" i="7"/>
  <c r="T3091" i="7"/>
  <c r="P3091" i="7"/>
  <c r="X3091" i="7"/>
  <c r="W3091" i="7"/>
  <c r="H3091" i="7"/>
  <c r="J3091" i="7" s="1"/>
  <c r="B3091" i="7"/>
  <c r="A3091" i="7"/>
  <c r="U3090" i="7"/>
  <c r="T3090" i="7"/>
  <c r="P3090" i="7"/>
  <c r="X3090" i="7"/>
  <c r="W3090" i="7"/>
  <c r="H3090" i="7"/>
  <c r="J3090" i="7" s="1"/>
  <c r="B3090" i="7"/>
  <c r="A3090" i="7"/>
  <c r="U3089" i="7"/>
  <c r="T3089" i="7"/>
  <c r="P3089" i="7"/>
  <c r="X3089" i="7"/>
  <c r="W3089" i="7"/>
  <c r="H3089" i="7"/>
  <c r="J3089" i="7" s="1"/>
  <c r="B3089" i="7"/>
  <c r="A3089" i="7"/>
  <c r="U3088" i="7"/>
  <c r="T3088" i="7"/>
  <c r="P3088" i="7"/>
  <c r="X3088" i="7"/>
  <c r="W3088" i="7"/>
  <c r="H3088" i="7"/>
  <c r="J3088" i="7" s="1"/>
  <c r="B3088" i="7"/>
  <c r="A3088" i="7"/>
  <c r="U3087" i="7"/>
  <c r="T3087" i="7"/>
  <c r="P3087" i="7"/>
  <c r="X3087" i="7"/>
  <c r="W3087" i="7"/>
  <c r="H3087" i="7"/>
  <c r="J3087" i="7" s="1"/>
  <c r="B3087" i="7"/>
  <c r="A3087" i="7"/>
  <c r="U3086" i="7"/>
  <c r="T3086" i="7"/>
  <c r="P3086" i="7"/>
  <c r="X3086" i="7"/>
  <c r="W3086" i="7"/>
  <c r="H3086" i="7"/>
  <c r="J3086" i="7" s="1"/>
  <c r="B3086" i="7"/>
  <c r="A3086" i="7"/>
  <c r="U3085" i="7"/>
  <c r="T3085" i="7"/>
  <c r="P3085" i="7"/>
  <c r="X3085" i="7"/>
  <c r="W3085" i="7"/>
  <c r="H3085" i="7"/>
  <c r="J3085" i="7" s="1"/>
  <c r="B3085" i="7"/>
  <c r="A3085" i="7"/>
  <c r="U3084" i="7"/>
  <c r="T3084" i="7"/>
  <c r="P3084" i="7"/>
  <c r="X3084" i="7"/>
  <c r="W3084" i="7"/>
  <c r="H3084" i="7"/>
  <c r="J3084" i="7" s="1"/>
  <c r="B3084" i="7"/>
  <c r="A3084" i="7"/>
  <c r="U3083" i="7"/>
  <c r="T3083" i="7"/>
  <c r="P3083" i="7"/>
  <c r="X3083" i="7"/>
  <c r="W3083" i="7"/>
  <c r="H3083" i="7"/>
  <c r="J3083" i="7" s="1"/>
  <c r="B3083" i="7"/>
  <c r="A3083" i="7"/>
  <c r="U3082" i="7"/>
  <c r="T3082" i="7"/>
  <c r="P3082" i="7"/>
  <c r="X3082" i="7"/>
  <c r="W3082" i="7"/>
  <c r="H3082" i="7"/>
  <c r="J3082" i="7" s="1"/>
  <c r="B3082" i="7"/>
  <c r="A3082" i="7"/>
  <c r="U3081" i="7"/>
  <c r="T3081" i="7"/>
  <c r="P3081" i="7"/>
  <c r="X3081" i="7"/>
  <c r="W3081" i="7"/>
  <c r="H3081" i="7"/>
  <c r="J3081" i="7" s="1"/>
  <c r="B3081" i="7"/>
  <c r="A3081" i="7"/>
  <c r="U3080" i="7"/>
  <c r="T3080" i="7"/>
  <c r="P3080" i="7"/>
  <c r="X3080" i="7"/>
  <c r="W3080" i="7"/>
  <c r="H3080" i="7"/>
  <c r="J3080" i="7" s="1"/>
  <c r="B3080" i="7"/>
  <c r="A3080" i="7"/>
  <c r="U3079" i="7"/>
  <c r="T3079" i="7"/>
  <c r="P3079" i="7"/>
  <c r="X3079" i="7"/>
  <c r="W3079" i="7"/>
  <c r="H3079" i="7"/>
  <c r="J3079" i="7" s="1"/>
  <c r="B3079" i="7"/>
  <c r="A3079" i="7"/>
  <c r="U3078" i="7"/>
  <c r="T3078" i="7"/>
  <c r="P3078" i="7"/>
  <c r="X3078" i="7"/>
  <c r="W3078" i="7"/>
  <c r="H3078" i="7"/>
  <c r="J3078" i="7" s="1"/>
  <c r="B3078" i="7"/>
  <c r="A3078" i="7"/>
  <c r="U3077" i="7"/>
  <c r="T3077" i="7"/>
  <c r="P3077" i="7"/>
  <c r="X3077" i="7"/>
  <c r="W3077" i="7"/>
  <c r="H3077" i="7"/>
  <c r="J3077" i="7" s="1"/>
  <c r="B3077" i="7"/>
  <c r="A3077" i="7"/>
  <c r="U3076" i="7"/>
  <c r="T3076" i="7"/>
  <c r="P3076" i="7"/>
  <c r="X3076" i="7"/>
  <c r="W3076" i="7"/>
  <c r="H3076" i="7"/>
  <c r="J3076" i="7" s="1"/>
  <c r="B3076" i="7"/>
  <c r="A3076" i="7"/>
  <c r="U3075" i="7"/>
  <c r="T3075" i="7"/>
  <c r="P3075" i="7"/>
  <c r="X3075" i="7"/>
  <c r="W3075" i="7"/>
  <c r="H3075" i="7"/>
  <c r="J3075" i="7" s="1"/>
  <c r="B3075" i="7"/>
  <c r="A3075" i="7"/>
  <c r="U3074" i="7"/>
  <c r="T3074" i="7"/>
  <c r="P3074" i="7"/>
  <c r="X3074" i="7"/>
  <c r="W3074" i="7"/>
  <c r="H3074" i="7"/>
  <c r="J3074" i="7" s="1"/>
  <c r="B3074" i="7"/>
  <c r="A3074" i="7"/>
  <c r="U3073" i="7"/>
  <c r="T3073" i="7"/>
  <c r="P3073" i="7"/>
  <c r="X3073" i="7"/>
  <c r="W3073" i="7"/>
  <c r="H3073" i="7"/>
  <c r="J3073" i="7" s="1"/>
  <c r="B3073" i="7"/>
  <c r="A3073" i="7"/>
  <c r="U3072" i="7"/>
  <c r="T3072" i="7"/>
  <c r="P3072" i="7"/>
  <c r="X3072" i="7"/>
  <c r="W3072" i="7"/>
  <c r="H3072" i="7"/>
  <c r="J3072" i="7" s="1"/>
  <c r="B3072" i="7"/>
  <c r="A3072" i="7"/>
  <c r="U3071" i="7"/>
  <c r="T3071" i="7"/>
  <c r="P3071" i="7"/>
  <c r="X3071" i="7"/>
  <c r="W3071" i="7"/>
  <c r="H3071" i="7"/>
  <c r="J3071" i="7" s="1"/>
  <c r="B3071" i="7"/>
  <c r="A3071" i="7"/>
  <c r="U3070" i="7"/>
  <c r="T3070" i="7"/>
  <c r="P3070" i="7"/>
  <c r="X3070" i="7"/>
  <c r="W3070" i="7"/>
  <c r="H3070" i="7"/>
  <c r="J3070" i="7" s="1"/>
  <c r="B3070" i="7"/>
  <c r="A3070" i="7"/>
  <c r="U3069" i="7"/>
  <c r="T3069" i="7"/>
  <c r="P3069" i="7"/>
  <c r="X3069" i="7"/>
  <c r="W3069" i="7"/>
  <c r="H3069" i="7"/>
  <c r="J3069" i="7" s="1"/>
  <c r="B3069" i="7"/>
  <c r="A3069" i="7"/>
  <c r="U3068" i="7"/>
  <c r="T3068" i="7"/>
  <c r="P3068" i="7"/>
  <c r="X3068" i="7"/>
  <c r="W3068" i="7"/>
  <c r="H3068" i="7"/>
  <c r="J3068" i="7" s="1"/>
  <c r="B3068" i="7"/>
  <c r="A3068" i="7"/>
  <c r="U3067" i="7"/>
  <c r="T3067" i="7"/>
  <c r="P3067" i="7"/>
  <c r="X3067" i="7"/>
  <c r="W3067" i="7"/>
  <c r="H3067" i="7"/>
  <c r="J3067" i="7" s="1"/>
  <c r="B3067" i="7"/>
  <c r="A3067" i="7"/>
  <c r="U3066" i="7"/>
  <c r="T3066" i="7"/>
  <c r="P3066" i="7"/>
  <c r="X3066" i="7"/>
  <c r="W3066" i="7"/>
  <c r="H3066" i="7"/>
  <c r="J3066" i="7" s="1"/>
  <c r="B3066" i="7"/>
  <c r="A3066" i="7"/>
  <c r="U3065" i="7"/>
  <c r="T3065" i="7"/>
  <c r="P3065" i="7"/>
  <c r="X3065" i="7"/>
  <c r="W3065" i="7"/>
  <c r="H3065" i="7"/>
  <c r="J3065" i="7" s="1"/>
  <c r="B3065" i="7"/>
  <c r="A3065" i="7"/>
  <c r="U3064" i="7"/>
  <c r="T3064" i="7"/>
  <c r="P3064" i="7"/>
  <c r="X3064" i="7"/>
  <c r="W3064" i="7"/>
  <c r="H3064" i="7"/>
  <c r="J3064" i="7" s="1"/>
  <c r="B3064" i="7"/>
  <c r="A3064" i="7"/>
  <c r="U3063" i="7"/>
  <c r="T3063" i="7"/>
  <c r="P3063" i="7"/>
  <c r="X3063" i="7"/>
  <c r="W3063" i="7"/>
  <c r="H3063" i="7"/>
  <c r="J3063" i="7" s="1"/>
  <c r="B3063" i="7"/>
  <c r="A3063" i="7"/>
  <c r="U3062" i="7"/>
  <c r="T3062" i="7"/>
  <c r="P3062" i="7"/>
  <c r="X3062" i="7"/>
  <c r="W3062" i="7"/>
  <c r="H3062" i="7"/>
  <c r="J3062" i="7" s="1"/>
  <c r="B3062" i="7"/>
  <c r="A3062" i="7"/>
  <c r="U3061" i="7"/>
  <c r="T3061" i="7"/>
  <c r="P3061" i="7"/>
  <c r="X3061" i="7"/>
  <c r="W3061" i="7"/>
  <c r="H3061" i="7"/>
  <c r="J3061" i="7" s="1"/>
  <c r="B3061" i="7"/>
  <c r="A3061" i="7"/>
  <c r="U3060" i="7"/>
  <c r="T3060" i="7"/>
  <c r="P3060" i="7"/>
  <c r="X3060" i="7"/>
  <c r="W3060" i="7"/>
  <c r="H3060" i="7"/>
  <c r="J3060" i="7" s="1"/>
  <c r="B3060" i="7"/>
  <c r="A3060" i="7"/>
  <c r="U3059" i="7"/>
  <c r="T3059" i="7"/>
  <c r="P3059" i="7"/>
  <c r="X3059" i="7"/>
  <c r="W3059" i="7"/>
  <c r="H3059" i="7"/>
  <c r="J3059" i="7" s="1"/>
  <c r="B3059" i="7"/>
  <c r="A3059" i="7"/>
  <c r="U3058" i="7"/>
  <c r="T3058" i="7"/>
  <c r="P3058" i="7"/>
  <c r="X3058" i="7"/>
  <c r="W3058" i="7"/>
  <c r="H3058" i="7"/>
  <c r="J3058" i="7" s="1"/>
  <c r="B3058" i="7"/>
  <c r="A3058" i="7"/>
  <c r="U3057" i="7"/>
  <c r="T3057" i="7"/>
  <c r="P3057" i="7"/>
  <c r="X3057" i="7"/>
  <c r="W3057" i="7"/>
  <c r="H3057" i="7"/>
  <c r="J3057" i="7" s="1"/>
  <c r="B3057" i="7"/>
  <c r="A3057" i="7"/>
  <c r="U3056" i="7"/>
  <c r="T3056" i="7"/>
  <c r="P3056" i="7"/>
  <c r="X3056" i="7"/>
  <c r="W3056" i="7"/>
  <c r="H3056" i="7"/>
  <c r="J3056" i="7" s="1"/>
  <c r="B3056" i="7"/>
  <c r="A3056" i="7"/>
  <c r="U3055" i="7"/>
  <c r="T3055" i="7"/>
  <c r="P3055" i="7"/>
  <c r="X3055" i="7"/>
  <c r="W3055" i="7"/>
  <c r="H3055" i="7"/>
  <c r="J3055" i="7" s="1"/>
  <c r="B3055" i="7"/>
  <c r="A3055" i="7"/>
  <c r="U3054" i="7"/>
  <c r="T3054" i="7"/>
  <c r="P3054" i="7"/>
  <c r="X3054" i="7"/>
  <c r="W3054" i="7"/>
  <c r="H3054" i="7"/>
  <c r="J3054" i="7" s="1"/>
  <c r="B3054" i="7"/>
  <c r="A3054" i="7"/>
  <c r="U3053" i="7"/>
  <c r="T3053" i="7"/>
  <c r="P3053" i="7"/>
  <c r="X3053" i="7"/>
  <c r="W3053" i="7"/>
  <c r="H3053" i="7"/>
  <c r="J3053" i="7" s="1"/>
  <c r="B3053" i="7"/>
  <c r="A3053" i="7"/>
  <c r="U3052" i="7"/>
  <c r="T3052" i="7"/>
  <c r="P3052" i="7"/>
  <c r="X3052" i="7"/>
  <c r="W3052" i="7"/>
  <c r="H3052" i="7"/>
  <c r="J3052" i="7" s="1"/>
  <c r="B3052" i="7"/>
  <c r="A3052" i="7"/>
  <c r="U3051" i="7"/>
  <c r="T3051" i="7"/>
  <c r="P3051" i="7"/>
  <c r="X3051" i="7"/>
  <c r="W3051" i="7"/>
  <c r="H3051" i="7"/>
  <c r="J3051" i="7" s="1"/>
  <c r="B3051" i="7"/>
  <c r="A3051" i="7"/>
  <c r="U3050" i="7"/>
  <c r="T3050" i="7"/>
  <c r="P3050" i="7"/>
  <c r="X3050" i="7"/>
  <c r="W3050" i="7"/>
  <c r="H3050" i="7"/>
  <c r="J3050" i="7" s="1"/>
  <c r="B3050" i="7"/>
  <c r="A3050" i="7"/>
  <c r="U3049" i="7"/>
  <c r="T3049" i="7"/>
  <c r="P3049" i="7"/>
  <c r="X3049" i="7"/>
  <c r="W3049" i="7"/>
  <c r="H3049" i="7"/>
  <c r="J3049" i="7" s="1"/>
  <c r="B3049" i="7"/>
  <c r="A3049" i="7"/>
  <c r="U3048" i="7"/>
  <c r="T3048" i="7"/>
  <c r="P3048" i="7"/>
  <c r="X3048" i="7"/>
  <c r="W3048" i="7"/>
  <c r="H3048" i="7"/>
  <c r="J3048" i="7" s="1"/>
  <c r="B3048" i="7"/>
  <c r="A3048" i="7"/>
  <c r="U3047" i="7"/>
  <c r="T3047" i="7"/>
  <c r="P3047" i="7"/>
  <c r="X3047" i="7"/>
  <c r="W3047" i="7"/>
  <c r="H3047" i="7"/>
  <c r="J3047" i="7" s="1"/>
  <c r="B3047" i="7"/>
  <c r="A3047" i="7"/>
  <c r="U3046" i="7"/>
  <c r="T3046" i="7"/>
  <c r="P3046" i="7"/>
  <c r="X3046" i="7"/>
  <c r="W3046" i="7"/>
  <c r="H3046" i="7"/>
  <c r="J3046" i="7" s="1"/>
  <c r="B3046" i="7"/>
  <c r="A3046" i="7"/>
  <c r="U3045" i="7"/>
  <c r="T3045" i="7"/>
  <c r="P3045" i="7"/>
  <c r="X3045" i="7"/>
  <c r="W3045" i="7"/>
  <c r="H3045" i="7"/>
  <c r="J3045" i="7" s="1"/>
  <c r="B3045" i="7"/>
  <c r="A3045" i="7"/>
  <c r="U3044" i="7"/>
  <c r="T3044" i="7"/>
  <c r="P3044" i="7"/>
  <c r="X3044" i="7"/>
  <c r="W3044" i="7"/>
  <c r="H3044" i="7"/>
  <c r="J3044" i="7" s="1"/>
  <c r="B3044" i="7"/>
  <c r="A3044" i="7"/>
  <c r="U3043" i="7"/>
  <c r="T3043" i="7"/>
  <c r="P3043" i="7"/>
  <c r="X3043" i="7"/>
  <c r="W3043" i="7"/>
  <c r="H3043" i="7"/>
  <c r="J3043" i="7" s="1"/>
  <c r="B3043" i="7"/>
  <c r="A3043" i="7"/>
  <c r="U3042" i="7"/>
  <c r="T3042" i="7"/>
  <c r="P3042" i="7"/>
  <c r="X3042" i="7"/>
  <c r="W3042" i="7"/>
  <c r="H3042" i="7"/>
  <c r="J3042" i="7" s="1"/>
  <c r="B3042" i="7"/>
  <c r="A3042" i="7"/>
  <c r="U3041" i="7"/>
  <c r="T3041" i="7"/>
  <c r="P3041" i="7"/>
  <c r="X3041" i="7"/>
  <c r="W3041" i="7"/>
  <c r="H3041" i="7"/>
  <c r="J3041" i="7" s="1"/>
  <c r="B3041" i="7"/>
  <c r="A3041" i="7"/>
  <c r="U3040" i="7"/>
  <c r="T3040" i="7"/>
  <c r="P3040" i="7"/>
  <c r="X3040" i="7"/>
  <c r="W3040" i="7"/>
  <c r="H3040" i="7"/>
  <c r="J3040" i="7" s="1"/>
  <c r="B3040" i="7"/>
  <c r="A3040" i="7"/>
  <c r="U3039" i="7"/>
  <c r="T3039" i="7"/>
  <c r="P3039" i="7"/>
  <c r="X3039" i="7"/>
  <c r="W3039" i="7"/>
  <c r="H3039" i="7"/>
  <c r="J3039" i="7" s="1"/>
  <c r="B3039" i="7"/>
  <c r="A3039" i="7"/>
  <c r="U3038" i="7"/>
  <c r="T3038" i="7"/>
  <c r="P3038" i="7"/>
  <c r="X3038" i="7"/>
  <c r="W3038" i="7"/>
  <c r="H3038" i="7"/>
  <c r="J3038" i="7" s="1"/>
  <c r="B3038" i="7"/>
  <c r="A3038" i="7"/>
  <c r="U3037" i="7"/>
  <c r="T3037" i="7"/>
  <c r="P3037" i="7"/>
  <c r="X3037" i="7"/>
  <c r="W3037" i="7"/>
  <c r="H3037" i="7"/>
  <c r="J3037" i="7" s="1"/>
  <c r="B3037" i="7"/>
  <c r="A3037" i="7"/>
  <c r="U3036" i="7"/>
  <c r="T3036" i="7"/>
  <c r="P3036" i="7"/>
  <c r="X3036" i="7"/>
  <c r="W3036" i="7"/>
  <c r="H3036" i="7"/>
  <c r="J3036" i="7" s="1"/>
  <c r="B3036" i="7"/>
  <c r="A3036" i="7"/>
  <c r="U3035" i="7"/>
  <c r="T3035" i="7"/>
  <c r="P3035" i="7"/>
  <c r="X3035" i="7"/>
  <c r="W3035" i="7"/>
  <c r="H3035" i="7"/>
  <c r="J3035" i="7" s="1"/>
  <c r="B3035" i="7"/>
  <c r="A3035" i="7"/>
  <c r="U3034" i="7"/>
  <c r="T3034" i="7"/>
  <c r="P3034" i="7"/>
  <c r="X3034" i="7"/>
  <c r="W3034" i="7"/>
  <c r="H3034" i="7"/>
  <c r="J3034" i="7" s="1"/>
  <c r="B3034" i="7"/>
  <c r="A3034" i="7"/>
  <c r="U3033" i="7"/>
  <c r="T3033" i="7"/>
  <c r="P3033" i="7"/>
  <c r="X3033" i="7"/>
  <c r="W3033" i="7"/>
  <c r="H3033" i="7"/>
  <c r="J3033" i="7" s="1"/>
  <c r="B3033" i="7"/>
  <c r="A3033" i="7"/>
  <c r="U3032" i="7"/>
  <c r="T3032" i="7"/>
  <c r="P3032" i="7"/>
  <c r="X3032" i="7"/>
  <c r="W3032" i="7"/>
  <c r="H3032" i="7"/>
  <c r="J3032" i="7" s="1"/>
  <c r="B3032" i="7"/>
  <c r="A3032" i="7"/>
  <c r="U3031" i="7"/>
  <c r="T3031" i="7"/>
  <c r="P3031" i="7"/>
  <c r="X3031" i="7"/>
  <c r="W3031" i="7"/>
  <c r="H3031" i="7"/>
  <c r="J3031" i="7" s="1"/>
  <c r="B3031" i="7"/>
  <c r="A3031" i="7"/>
  <c r="U3030" i="7"/>
  <c r="T3030" i="7"/>
  <c r="P3030" i="7"/>
  <c r="X3030" i="7"/>
  <c r="W3030" i="7"/>
  <c r="H3030" i="7"/>
  <c r="J3030" i="7" s="1"/>
  <c r="B3030" i="7"/>
  <c r="A3030" i="7"/>
  <c r="U3029" i="7"/>
  <c r="T3029" i="7"/>
  <c r="P3029" i="7"/>
  <c r="X3029" i="7"/>
  <c r="W3029" i="7"/>
  <c r="H3029" i="7"/>
  <c r="J3029" i="7" s="1"/>
  <c r="B3029" i="7"/>
  <c r="A3029" i="7"/>
  <c r="U3028" i="7"/>
  <c r="T3028" i="7"/>
  <c r="P3028" i="7"/>
  <c r="X3028" i="7"/>
  <c r="W3028" i="7"/>
  <c r="H3028" i="7"/>
  <c r="J3028" i="7" s="1"/>
  <c r="B3028" i="7"/>
  <c r="A3028" i="7"/>
  <c r="U3027" i="7"/>
  <c r="T3027" i="7"/>
  <c r="P3027" i="7"/>
  <c r="X3027" i="7"/>
  <c r="W3027" i="7"/>
  <c r="H3027" i="7"/>
  <c r="J3027" i="7" s="1"/>
  <c r="B3027" i="7"/>
  <c r="A3027" i="7"/>
  <c r="U3026" i="7"/>
  <c r="T3026" i="7"/>
  <c r="P3026" i="7"/>
  <c r="X3026" i="7"/>
  <c r="W3026" i="7"/>
  <c r="H3026" i="7"/>
  <c r="J3026" i="7" s="1"/>
  <c r="B3026" i="7"/>
  <c r="A3026" i="7"/>
  <c r="U3025" i="7"/>
  <c r="T3025" i="7"/>
  <c r="P3025" i="7"/>
  <c r="X3025" i="7"/>
  <c r="W3025" i="7"/>
  <c r="H3025" i="7"/>
  <c r="J3025" i="7" s="1"/>
  <c r="B3025" i="7"/>
  <c r="A3025" i="7"/>
  <c r="U3024" i="7"/>
  <c r="T3024" i="7"/>
  <c r="P3024" i="7"/>
  <c r="X3024" i="7"/>
  <c r="W3024" i="7"/>
  <c r="H3024" i="7"/>
  <c r="J3024" i="7" s="1"/>
  <c r="B3024" i="7"/>
  <c r="A3024" i="7"/>
  <c r="U3023" i="7"/>
  <c r="T3023" i="7"/>
  <c r="P3023" i="7"/>
  <c r="X3023" i="7"/>
  <c r="W3023" i="7"/>
  <c r="H3023" i="7"/>
  <c r="J3023" i="7" s="1"/>
  <c r="B3023" i="7"/>
  <c r="A3023" i="7"/>
  <c r="U3022" i="7"/>
  <c r="T3022" i="7"/>
  <c r="P3022" i="7"/>
  <c r="X3022" i="7"/>
  <c r="W3022" i="7"/>
  <c r="H3022" i="7"/>
  <c r="J3022" i="7" s="1"/>
  <c r="B3022" i="7"/>
  <c r="A3022" i="7"/>
  <c r="U3021" i="7"/>
  <c r="T3021" i="7"/>
  <c r="P3021" i="7"/>
  <c r="X3021" i="7"/>
  <c r="W3021" i="7"/>
  <c r="H3021" i="7"/>
  <c r="J3021" i="7" s="1"/>
  <c r="B3021" i="7"/>
  <c r="A3021" i="7"/>
  <c r="U3020" i="7"/>
  <c r="T3020" i="7"/>
  <c r="P3020" i="7"/>
  <c r="X3020" i="7"/>
  <c r="W3020" i="7"/>
  <c r="H3020" i="7"/>
  <c r="J3020" i="7" s="1"/>
  <c r="B3020" i="7"/>
  <c r="A3020" i="7"/>
  <c r="U3019" i="7"/>
  <c r="T3019" i="7"/>
  <c r="P3019" i="7"/>
  <c r="X3019" i="7"/>
  <c r="W3019" i="7"/>
  <c r="H3019" i="7"/>
  <c r="J3019" i="7" s="1"/>
  <c r="B3019" i="7"/>
  <c r="A3019" i="7"/>
  <c r="U3018" i="7"/>
  <c r="T3018" i="7"/>
  <c r="P3018" i="7"/>
  <c r="X3018" i="7"/>
  <c r="W3018" i="7"/>
  <c r="H3018" i="7"/>
  <c r="J3018" i="7" s="1"/>
  <c r="B3018" i="7"/>
  <c r="A3018" i="7"/>
  <c r="U3017" i="7"/>
  <c r="T3017" i="7"/>
  <c r="P3017" i="7"/>
  <c r="X3017" i="7"/>
  <c r="W3017" i="7"/>
  <c r="H3017" i="7"/>
  <c r="J3017" i="7" s="1"/>
  <c r="B3017" i="7"/>
  <c r="A3017" i="7"/>
  <c r="U3016" i="7"/>
  <c r="T3016" i="7"/>
  <c r="P3016" i="7"/>
  <c r="X3016" i="7"/>
  <c r="W3016" i="7"/>
  <c r="H3016" i="7"/>
  <c r="J3016" i="7" s="1"/>
  <c r="B3016" i="7"/>
  <c r="A3016" i="7"/>
  <c r="U3015" i="7"/>
  <c r="T3015" i="7"/>
  <c r="P3015" i="7"/>
  <c r="X3015" i="7"/>
  <c r="W3015" i="7"/>
  <c r="H3015" i="7"/>
  <c r="J3015" i="7" s="1"/>
  <c r="B3015" i="7"/>
  <c r="A3015" i="7"/>
  <c r="U3014" i="7"/>
  <c r="T3014" i="7"/>
  <c r="P3014" i="7"/>
  <c r="X3014" i="7"/>
  <c r="W3014" i="7"/>
  <c r="H3014" i="7"/>
  <c r="J3014" i="7" s="1"/>
  <c r="B3014" i="7"/>
  <c r="A3014" i="7"/>
  <c r="U3013" i="7"/>
  <c r="T3013" i="7"/>
  <c r="P3013" i="7"/>
  <c r="X3013" i="7"/>
  <c r="W3013" i="7"/>
  <c r="H3013" i="7"/>
  <c r="J3013" i="7" s="1"/>
  <c r="B3013" i="7"/>
  <c r="A3013" i="7"/>
  <c r="U3012" i="7"/>
  <c r="T3012" i="7"/>
  <c r="P3012" i="7"/>
  <c r="X3012" i="7"/>
  <c r="W3012" i="7"/>
  <c r="H3012" i="7"/>
  <c r="J3012" i="7" s="1"/>
  <c r="B3012" i="7"/>
  <c r="A3012" i="7"/>
  <c r="U3011" i="7"/>
  <c r="T3011" i="7"/>
  <c r="P3011" i="7"/>
  <c r="X3011" i="7"/>
  <c r="W3011" i="7"/>
  <c r="H3011" i="7"/>
  <c r="J3011" i="7" s="1"/>
  <c r="B3011" i="7"/>
  <c r="A3011" i="7"/>
  <c r="U3010" i="7"/>
  <c r="T3010" i="7"/>
  <c r="P3010" i="7"/>
  <c r="X3010" i="7"/>
  <c r="W3010" i="7"/>
  <c r="H3010" i="7"/>
  <c r="J3010" i="7" s="1"/>
  <c r="B3010" i="7"/>
  <c r="A3010" i="7"/>
  <c r="U3009" i="7"/>
  <c r="T3009" i="7"/>
  <c r="P3009" i="7"/>
  <c r="X3009" i="7"/>
  <c r="W3009" i="7"/>
  <c r="H3009" i="7"/>
  <c r="J3009" i="7" s="1"/>
  <c r="B3009" i="7"/>
  <c r="A3009" i="7"/>
  <c r="U3008" i="7"/>
  <c r="T3008" i="7"/>
  <c r="P3008" i="7"/>
  <c r="X3008" i="7"/>
  <c r="W3008" i="7"/>
  <c r="H3008" i="7"/>
  <c r="J3008" i="7" s="1"/>
  <c r="B3008" i="7"/>
  <c r="A3008" i="7"/>
  <c r="U3007" i="7"/>
  <c r="T3007" i="7"/>
  <c r="P3007" i="7"/>
  <c r="X3007" i="7"/>
  <c r="W3007" i="7"/>
  <c r="H3007" i="7"/>
  <c r="J3007" i="7" s="1"/>
  <c r="B3007" i="7"/>
  <c r="A3007" i="7"/>
  <c r="U3006" i="7"/>
  <c r="T3006" i="7"/>
  <c r="P3006" i="7"/>
  <c r="X3006" i="7"/>
  <c r="W3006" i="7"/>
  <c r="H3006" i="7"/>
  <c r="J3006" i="7" s="1"/>
  <c r="B3006" i="7"/>
  <c r="A3006" i="7"/>
  <c r="U3005" i="7"/>
  <c r="T3005" i="7"/>
  <c r="P3005" i="7"/>
  <c r="X3005" i="7"/>
  <c r="W3005" i="7"/>
  <c r="H3005" i="7"/>
  <c r="J3005" i="7" s="1"/>
  <c r="B3005" i="7"/>
  <c r="A3005" i="7"/>
  <c r="U3004" i="7"/>
  <c r="T3004" i="7"/>
  <c r="P3004" i="7"/>
  <c r="X3004" i="7"/>
  <c r="W3004" i="7"/>
  <c r="H3004" i="7"/>
  <c r="J3004" i="7" s="1"/>
  <c r="B3004" i="7"/>
  <c r="A3004" i="7"/>
  <c r="U3003" i="7"/>
  <c r="T3003" i="7"/>
  <c r="P3003" i="7"/>
  <c r="X3003" i="7"/>
  <c r="W3003" i="7"/>
  <c r="H3003" i="7"/>
  <c r="J3003" i="7" s="1"/>
  <c r="B3003" i="7"/>
  <c r="A3003" i="7"/>
  <c r="U3002" i="7"/>
  <c r="T3002" i="7"/>
  <c r="P3002" i="7"/>
  <c r="X3002" i="7"/>
  <c r="W3002" i="7"/>
  <c r="H3002" i="7"/>
  <c r="J3002" i="7" s="1"/>
  <c r="B3002" i="7"/>
  <c r="A3002" i="7"/>
  <c r="U3001" i="7"/>
  <c r="T3001" i="7"/>
  <c r="P3001" i="7"/>
  <c r="X3001" i="7"/>
  <c r="W3001" i="7"/>
  <c r="H3001" i="7"/>
  <c r="J3001" i="7" s="1"/>
  <c r="B3001" i="7"/>
  <c r="A3001" i="7"/>
  <c r="U3000" i="7"/>
  <c r="T3000" i="7"/>
  <c r="P3000" i="7"/>
  <c r="X3000" i="7"/>
  <c r="W3000" i="7"/>
  <c r="H3000" i="7"/>
  <c r="J3000" i="7" s="1"/>
  <c r="B3000" i="7"/>
  <c r="A3000" i="7"/>
  <c r="U2999" i="7"/>
  <c r="T2999" i="7"/>
  <c r="P2999" i="7"/>
  <c r="X2999" i="7"/>
  <c r="W2999" i="7"/>
  <c r="H2999" i="7"/>
  <c r="J2999" i="7" s="1"/>
  <c r="B2999" i="7"/>
  <c r="A2999" i="7"/>
  <c r="U2998" i="7"/>
  <c r="T2998" i="7"/>
  <c r="P2998" i="7"/>
  <c r="X2998" i="7"/>
  <c r="W2998" i="7"/>
  <c r="H2998" i="7"/>
  <c r="J2998" i="7" s="1"/>
  <c r="B2998" i="7"/>
  <c r="A2998" i="7"/>
  <c r="U2997" i="7"/>
  <c r="T2997" i="7"/>
  <c r="P2997" i="7"/>
  <c r="X2997" i="7"/>
  <c r="W2997" i="7"/>
  <c r="H2997" i="7"/>
  <c r="J2997" i="7" s="1"/>
  <c r="B2997" i="7"/>
  <c r="A2997" i="7"/>
  <c r="U2996" i="7"/>
  <c r="T2996" i="7"/>
  <c r="P2996" i="7"/>
  <c r="X2996" i="7"/>
  <c r="W2996" i="7"/>
  <c r="H2996" i="7"/>
  <c r="J2996" i="7" s="1"/>
  <c r="B2996" i="7"/>
  <c r="A2996" i="7"/>
  <c r="U2995" i="7"/>
  <c r="T2995" i="7"/>
  <c r="P2995" i="7"/>
  <c r="X2995" i="7"/>
  <c r="W2995" i="7"/>
  <c r="H2995" i="7"/>
  <c r="J2995" i="7" s="1"/>
  <c r="B2995" i="7"/>
  <c r="A2995" i="7"/>
  <c r="U2994" i="7"/>
  <c r="T2994" i="7"/>
  <c r="P2994" i="7"/>
  <c r="X2994" i="7"/>
  <c r="W2994" i="7"/>
  <c r="H2994" i="7"/>
  <c r="J2994" i="7" s="1"/>
  <c r="B2994" i="7"/>
  <c r="A2994" i="7"/>
  <c r="U2993" i="7"/>
  <c r="T2993" i="7"/>
  <c r="P2993" i="7"/>
  <c r="X2993" i="7"/>
  <c r="W2993" i="7"/>
  <c r="H2993" i="7"/>
  <c r="J2993" i="7" s="1"/>
  <c r="B2993" i="7"/>
  <c r="A2993" i="7"/>
  <c r="U2992" i="7"/>
  <c r="T2992" i="7"/>
  <c r="P2992" i="7"/>
  <c r="X2992" i="7"/>
  <c r="W2992" i="7"/>
  <c r="H2992" i="7"/>
  <c r="J2992" i="7" s="1"/>
  <c r="B2992" i="7"/>
  <c r="A2992" i="7"/>
  <c r="U2991" i="7"/>
  <c r="T2991" i="7"/>
  <c r="P2991" i="7"/>
  <c r="X2991" i="7"/>
  <c r="W2991" i="7"/>
  <c r="H2991" i="7"/>
  <c r="J2991" i="7" s="1"/>
  <c r="B2991" i="7"/>
  <c r="A2991" i="7"/>
  <c r="U2990" i="7"/>
  <c r="T2990" i="7"/>
  <c r="P2990" i="7"/>
  <c r="X2990" i="7"/>
  <c r="W2990" i="7"/>
  <c r="H2990" i="7"/>
  <c r="J2990" i="7" s="1"/>
  <c r="B2990" i="7"/>
  <c r="A2990" i="7"/>
  <c r="U2989" i="7"/>
  <c r="T2989" i="7"/>
  <c r="P2989" i="7"/>
  <c r="X2989" i="7"/>
  <c r="W2989" i="7"/>
  <c r="H2989" i="7"/>
  <c r="J2989" i="7" s="1"/>
  <c r="B2989" i="7"/>
  <c r="A2989" i="7"/>
  <c r="U2988" i="7"/>
  <c r="T2988" i="7"/>
  <c r="P2988" i="7"/>
  <c r="X2988" i="7"/>
  <c r="W2988" i="7"/>
  <c r="H2988" i="7"/>
  <c r="J2988" i="7" s="1"/>
  <c r="B2988" i="7"/>
  <c r="A2988" i="7"/>
  <c r="U2987" i="7"/>
  <c r="T2987" i="7"/>
  <c r="P2987" i="7"/>
  <c r="X2987" i="7"/>
  <c r="W2987" i="7"/>
  <c r="H2987" i="7"/>
  <c r="J2987" i="7" s="1"/>
  <c r="B2987" i="7"/>
  <c r="A2987" i="7"/>
  <c r="U2986" i="7"/>
  <c r="T2986" i="7"/>
  <c r="P2986" i="7"/>
  <c r="X2986" i="7"/>
  <c r="W2986" i="7"/>
  <c r="H2986" i="7"/>
  <c r="J2986" i="7" s="1"/>
  <c r="B2986" i="7"/>
  <c r="A2986" i="7"/>
  <c r="U2985" i="7"/>
  <c r="T2985" i="7"/>
  <c r="P2985" i="7"/>
  <c r="X2985" i="7"/>
  <c r="W2985" i="7"/>
  <c r="H2985" i="7"/>
  <c r="J2985" i="7" s="1"/>
  <c r="B2985" i="7"/>
  <c r="A2985" i="7"/>
  <c r="U2984" i="7"/>
  <c r="T2984" i="7"/>
  <c r="P2984" i="7"/>
  <c r="X2984" i="7"/>
  <c r="W2984" i="7"/>
  <c r="H2984" i="7"/>
  <c r="J2984" i="7" s="1"/>
  <c r="B2984" i="7"/>
  <c r="A2984" i="7"/>
  <c r="U2983" i="7"/>
  <c r="T2983" i="7"/>
  <c r="P2983" i="7"/>
  <c r="X2983" i="7"/>
  <c r="W2983" i="7"/>
  <c r="H2983" i="7"/>
  <c r="J2983" i="7" s="1"/>
  <c r="B2983" i="7"/>
  <c r="A2983" i="7"/>
  <c r="U2982" i="7"/>
  <c r="T2982" i="7"/>
  <c r="P2982" i="7"/>
  <c r="X2982" i="7"/>
  <c r="W2982" i="7"/>
  <c r="H2982" i="7"/>
  <c r="J2982" i="7" s="1"/>
  <c r="B2982" i="7"/>
  <c r="A2982" i="7"/>
  <c r="U2981" i="7"/>
  <c r="T2981" i="7"/>
  <c r="P2981" i="7"/>
  <c r="X2981" i="7"/>
  <c r="W2981" i="7"/>
  <c r="H2981" i="7"/>
  <c r="J2981" i="7" s="1"/>
  <c r="B2981" i="7"/>
  <c r="A2981" i="7"/>
  <c r="U2980" i="7"/>
  <c r="T2980" i="7"/>
  <c r="P2980" i="7"/>
  <c r="X2980" i="7"/>
  <c r="W2980" i="7"/>
  <c r="H2980" i="7"/>
  <c r="J2980" i="7" s="1"/>
  <c r="B2980" i="7"/>
  <c r="A2980" i="7"/>
  <c r="U2979" i="7"/>
  <c r="T2979" i="7"/>
  <c r="P2979" i="7"/>
  <c r="X2979" i="7"/>
  <c r="W2979" i="7"/>
  <c r="H2979" i="7"/>
  <c r="J2979" i="7" s="1"/>
  <c r="B2979" i="7"/>
  <c r="A2979" i="7"/>
  <c r="U2978" i="7"/>
  <c r="T2978" i="7"/>
  <c r="P2978" i="7"/>
  <c r="X2978" i="7"/>
  <c r="W2978" i="7"/>
  <c r="H2978" i="7"/>
  <c r="J2978" i="7" s="1"/>
  <c r="B2978" i="7"/>
  <c r="A2978" i="7"/>
  <c r="U2977" i="7"/>
  <c r="T2977" i="7"/>
  <c r="P2977" i="7"/>
  <c r="X2977" i="7"/>
  <c r="W2977" i="7"/>
  <c r="H2977" i="7"/>
  <c r="J2977" i="7" s="1"/>
  <c r="B2977" i="7"/>
  <c r="A2977" i="7"/>
  <c r="U2976" i="7"/>
  <c r="T2976" i="7"/>
  <c r="P2976" i="7"/>
  <c r="X2976" i="7"/>
  <c r="W2976" i="7"/>
  <c r="H2976" i="7"/>
  <c r="J2976" i="7" s="1"/>
  <c r="B2976" i="7"/>
  <c r="A2976" i="7"/>
  <c r="U2975" i="7"/>
  <c r="T2975" i="7"/>
  <c r="P2975" i="7"/>
  <c r="X2975" i="7"/>
  <c r="W2975" i="7"/>
  <c r="H2975" i="7"/>
  <c r="J2975" i="7" s="1"/>
  <c r="B2975" i="7"/>
  <c r="A2975" i="7"/>
  <c r="U2974" i="7"/>
  <c r="T2974" i="7"/>
  <c r="P2974" i="7"/>
  <c r="X2974" i="7"/>
  <c r="W2974" i="7"/>
  <c r="H2974" i="7"/>
  <c r="J2974" i="7" s="1"/>
  <c r="B2974" i="7"/>
  <c r="A2974" i="7"/>
  <c r="U2973" i="7"/>
  <c r="T2973" i="7"/>
  <c r="P2973" i="7"/>
  <c r="X2973" i="7"/>
  <c r="W2973" i="7"/>
  <c r="H2973" i="7"/>
  <c r="J2973" i="7" s="1"/>
  <c r="B2973" i="7"/>
  <c r="A2973" i="7"/>
  <c r="U2972" i="7"/>
  <c r="T2972" i="7"/>
  <c r="P2972" i="7"/>
  <c r="X2972" i="7"/>
  <c r="W2972" i="7"/>
  <c r="H2972" i="7"/>
  <c r="J2972" i="7" s="1"/>
  <c r="B2972" i="7"/>
  <c r="A2972" i="7"/>
  <c r="U2971" i="7"/>
  <c r="T2971" i="7"/>
  <c r="P2971" i="7"/>
  <c r="X2971" i="7"/>
  <c r="W2971" i="7"/>
  <c r="H2971" i="7"/>
  <c r="J2971" i="7" s="1"/>
  <c r="B2971" i="7"/>
  <c r="A2971" i="7"/>
  <c r="U2970" i="7"/>
  <c r="T2970" i="7"/>
  <c r="P2970" i="7"/>
  <c r="X2970" i="7"/>
  <c r="W2970" i="7"/>
  <c r="H2970" i="7"/>
  <c r="J2970" i="7" s="1"/>
  <c r="B2970" i="7"/>
  <c r="A2970" i="7"/>
  <c r="U2969" i="7"/>
  <c r="T2969" i="7"/>
  <c r="P2969" i="7"/>
  <c r="X2969" i="7"/>
  <c r="W2969" i="7"/>
  <c r="H2969" i="7"/>
  <c r="J2969" i="7" s="1"/>
  <c r="B2969" i="7"/>
  <c r="A2969" i="7"/>
  <c r="U2968" i="7"/>
  <c r="T2968" i="7"/>
  <c r="P2968" i="7"/>
  <c r="X2968" i="7"/>
  <c r="W2968" i="7"/>
  <c r="H2968" i="7"/>
  <c r="J2968" i="7" s="1"/>
  <c r="B2968" i="7"/>
  <c r="A2968" i="7"/>
  <c r="U2967" i="7"/>
  <c r="T2967" i="7"/>
  <c r="P2967" i="7"/>
  <c r="X2967" i="7"/>
  <c r="W2967" i="7"/>
  <c r="H2967" i="7"/>
  <c r="J2967" i="7" s="1"/>
  <c r="B2967" i="7"/>
  <c r="A2967" i="7"/>
  <c r="U2966" i="7"/>
  <c r="T2966" i="7"/>
  <c r="P2966" i="7"/>
  <c r="X2966" i="7"/>
  <c r="W2966" i="7"/>
  <c r="H2966" i="7"/>
  <c r="J2966" i="7" s="1"/>
  <c r="B2966" i="7"/>
  <c r="A2966" i="7"/>
  <c r="U2965" i="7"/>
  <c r="T2965" i="7"/>
  <c r="P2965" i="7"/>
  <c r="X2965" i="7"/>
  <c r="W2965" i="7"/>
  <c r="H2965" i="7"/>
  <c r="J2965" i="7" s="1"/>
  <c r="B2965" i="7"/>
  <c r="A2965" i="7"/>
  <c r="U2964" i="7"/>
  <c r="T2964" i="7"/>
  <c r="P2964" i="7"/>
  <c r="X2964" i="7"/>
  <c r="W2964" i="7"/>
  <c r="H2964" i="7"/>
  <c r="J2964" i="7" s="1"/>
  <c r="B2964" i="7"/>
  <c r="A2964" i="7"/>
  <c r="U2963" i="7"/>
  <c r="T2963" i="7"/>
  <c r="P2963" i="7"/>
  <c r="X2963" i="7"/>
  <c r="W2963" i="7"/>
  <c r="H2963" i="7"/>
  <c r="J2963" i="7" s="1"/>
  <c r="B2963" i="7"/>
  <c r="A2963" i="7"/>
  <c r="U2962" i="7"/>
  <c r="T2962" i="7"/>
  <c r="P2962" i="7"/>
  <c r="X2962" i="7"/>
  <c r="W2962" i="7"/>
  <c r="H2962" i="7"/>
  <c r="J2962" i="7" s="1"/>
  <c r="B2962" i="7"/>
  <c r="A2962" i="7"/>
  <c r="U2961" i="7"/>
  <c r="T2961" i="7"/>
  <c r="P2961" i="7"/>
  <c r="X2961" i="7"/>
  <c r="W2961" i="7"/>
  <c r="H2961" i="7"/>
  <c r="J2961" i="7" s="1"/>
  <c r="B2961" i="7"/>
  <c r="A2961" i="7"/>
  <c r="U2960" i="7"/>
  <c r="T2960" i="7"/>
  <c r="P2960" i="7"/>
  <c r="X2960" i="7"/>
  <c r="W2960" i="7"/>
  <c r="H2960" i="7"/>
  <c r="J2960" i="7" s="1"/>
  <c r="B2960" i="7"/>
  <c r="A2960" i="7"/>
  <c r="U2959" i="7"/>
  <c r="T2959" i="7"/>
  <c r="P2959" i="7"/>
  <c r="X2959" i="7"/>
  <c r="W2959" i="7"/>
  <c r="H2959" i="7"/>
  <c r="J2959" i="7" s="1"/>
  <c r="B2959" i="7"/>
  <c r="A2959" i="7"/>
  <c r="U2958" i="7"/>
  <c r="T2958" i="7"/>
  <c r="P2958" i="7"/>
  <c r="X2958" i="7"/>
  <c r="W2958" i="7"/>
  <c r="H2958" i="7"/>
  <c r="J2958" i="7" s="1"/>
  <c r="B2958" i="7"/>
  <c r="A2958" i="7"/>
  <c r="U2957" i="7"/>
  <c r="T2957" i="7"/>
  <c r="P2957" i="7"/>
  <c r="X2957" i="7"/>
  <c r="W2957" i="7"/>
  <c r="H2957" i="7"/>
  <c r="J2957" i="7" s="1"/>
  <c r="B2957" i="7"/>
  <c r="A2957" i="7"/>
  <c r="U2956" i="7"/>
  <c r="T2956" i="7"/>
  <c r="P2956" i="7"/>
  <c r="X2956" i="7"/>
  <c r="W2956" i="7"/>
  <c r="H2956" i="7"/>
  <c r="J2956" i="7" s="1"/>
  <c r="B2956" i="7"/>
  <c r="A2956" i="7"/>
  <c r="U2955" i="7"/>
  <c r="T2955" i="7"/>
  <c r="P2955" i="7"/>
  <c r="X2955" i="7"/>
  <c r="W2955" i="7"/>
  <c r="H2955" i="7"/>
  <c r="J2955" i="7" s="1"/>
  <c r="B2955" i="7"/>
  <c r="A2955" i="7"/>
  <c r="U2954" i="7"/>
  <c r="T2954" i="7"/>
  <c r="P2954" i="7"/>
  <c r="X2954" i="7"/>
  <c r="W2954" i="7"/>
  <c r="H2954" i="7"/>
  <c r="J2954" i="7" s="1"/>
  <c r="B2954" i="7"/>
  <c r="A2954" i="7"/>
  <c r="U2953" i="7"/>
  <c r="T2953" i="7"/>
  <c r="P2953" i="7"/>
  <c r="X2953" i="7"/>
  <c r="W2953" i="7"/>
  <c r="H2953" i="7"/>
  <c r="J2953" i="7" s="1"/>
  <c r="B2953" i="7"/>
  <c r="A2953" i="7"/>
  <c r="U2952" i="7"/>
  <c r="T2952" i="7"/>
  <c r="P2952" i="7"/>
  <c r="X2952" i="7"/>
  <c r="W2952" i="7"/>
  <c r="H2952" i="7"/>
  <c r="J2952" i="7" s="1"/>
  <c r="B2952" i="7"/>
  <c r="A2952" i="7"/>
  <c r="U2951" i="7"/>
  <c r="T2951" i="7"/>
  <c r="P2951" i="7"/>
  <c r="X2951" i="7"/>
  <c r="W2951" i="7"/>
  <c r="H2951" i="7"/>
  <c r="J2951" i="7" s="1"/>
  <c r="B2951" i="7"/>
  <c r="A2951" i="7"/>
  <c r="U2950" i="7"/>
  <c r="T2950" i="7"/>
  <c r="P2950" i="7"/>
  <c r="X2950" i="7"/>
  <c r="W2950" i="7"/>
  <c r="H2950" i="7"/>
  <c r="J2950" i="7" s="1"/>
  <c r="B2950" i="7"/>
  <c r="A2950" i="7"/>
  <c r="U2949" i="7"/>
  <c r="T2949" i="7"/>
  <c r="P2949" i="7"/>
  <c r="X2949" i="7"/>
  <c r="W2949" i="7"/>
  <c r="H2949" i="7"/>
  <c r="J2949" i="7" s="1"/>
  <c r="B2949" i="7"/>
  <c r="A2949" i="7"/>
  <c r="U2948" i="7"/>
  <c r="T2948" i="7"/>
  <c r="P2948" i="7"/>
  <c r="X2948" i="7"/>
  <c r="W2948" i="7"/>
  <c r="H2948" i="7"/>
  <c r="J2948" i="7" s="1"/>
  <c r="B2948" i="7"/>
  <c r="A2948" i="7"/>
  <c r="U2947" i="7"/>
  <c r="T2947" i="7"/>
  <c r="P2947" i="7"/>
  <c r="X2947" i="7"/>
  <c r="W2947" i="7"/>
  <c r="H2947" i="7"/>
  <c r="J2947" i="7" s="1"/>
  <c r="B2947" i="7"/>
  <c r="A2947" i="7"/>
  <c r="U2946" i="7"/>
  <c r="T2946" i="7"/>
  <c r="P2946" i="7"/>
  <c r="X2946" i="7"/>
  <c r="W2946" i="7"/>
  <c r="H2946" i="7"/>
  <c r="J2946" i="7" s="1"/>
  <c r="B2946" i="7"/>
  <c r="A2946" i="7"/>
  <c r="U2945" i="7"/>
  <c r="T2945" i="7"/>
  <c r="P2945" i="7"/>
  <c r="X2945" i="7"/>
  <c r="W2945" i="7"/>
  <c r="H2945" i="7"/>
  <c r="J2945" i="7" s="1"/>
  <c r="B2945" i="7"/>
  <c r="A2945" i="7"/>
  <c r="U2944" i="7"/>
  <c r="T2944" i="7"/>
  <c r="P2944" i="7"/>
  <c r="X2944" i="7"/>
  <c r="W2944" i="7"/>
  <c r="H2944" i="7"/>
  <c r="J2944" i="7" s="1"/>
  <c r="B2944" i="7"/>
  <c r="A2944" i="7"/>
  <c r="U2943" i="7"/>
  <c r="T2943" i="7"/>
  <c r="P2943" i="7"/>
  <c r="X2943" i="7"/>
  <c r="W2943" i="7"/>
  <c r="H2943" i="7"/>
  <c r="J2943" i="7" s="1"/>
  <c r="B2943" i="7"/>
  <c r="A2943" i="7"/>
  <c r="U2942" i="7"/>
  <c r="T2942" i="7"/>
  <c r="P2942" i="7"/>
  <c r="X2942" i="7"/>
  <c r="W2942" i="7"/>
  <c r="H2942" i="7"/>
  <c r="J2942" i="7" s="1"/>
  <c r="B2942" i="7"/>
  <c r="A2942" i="7"/>
  <c r="U2941" i="7"/>
  <c r="T2941" i="7"/>
  <c r="P2941" i="7"/>
  <c r="X2941" i="7"/>
  <c r="W2941" i="7"/>
  <c r="H2941" i="7"/>
  <c r="J2941" i="7" s="1"/>
  <c r="B2941" i="7"/>
  <c r="A2941" i="7"/>
  <c r="U2940" i="7"/>
  <c r="T2940" i="7"/>
  <c r="P2940" i="7"/>
  <c r="X2940" i="7"/>
  <c r="W2940" i="7"/>
  <c r="H2940" i="7"/>
  <c r="J2940" i="7" s="1"/>
  <c r="B2940" i="7"/>
  <c r="A2940" i="7"/>
  <c r="U2939" i="7"/>
  <c r="T2939" i="7"/>
  <c r="P2939" i="7"/>
  <c r="X2939" i="7"/>
  <c r="W2939" i="7"/>
  <c r="H2939" i="7"/>
  <c r="J2939" i="7" s="1"/>
  <c r="B2939" i="7"/>
  <c r="A2939" i="7"/>
  <c r="U2938" i="7"/>
  <c r="T2938" i="7"/>
  <c r="P2938" i="7"/>
  <c r="X2938" i="7"/>
  <c r="W2938" i="7"/>
  <c r="H2938" i="7"/>
  <c r="J2938" i="7" s="1"/>
  <c r="B2938" i="7"/>
  <c r="A2938" i="7"/>
  <c r="U2937" i="7"/>
  <c r="T2937" i="7"/>
  <c r="P2937" i="7"/>
  <c r="X2937" i="7"/>
  <c r="W2937" i="7"/>
  <c r="H2937" i="7"/>
  <c r="J2937" i="7" s="1"/>
  <c r="B2937" i="7"/>
  <c r="A2937" i="7"/>
  <c r="U2936" i="7"/>
  <c r="T2936" i="7"/>
  <c r="P2936" i="7"/>
  <c r="X2936" i="7"/>
  <c r="W2936" i="7"/>
  <c r="H2936" i="7"/>
  <c r="J2936" i="7" s="1"/>
  <c r="B2936" i="7"/>
  <c r="A2936" i="7"/>
  <c r="U2935" i="7"/>
  <c r="T2935" i="7"/>
  <c r="P2935" i="7"/>
  <c r="X2935" i="7"/>
  <c r="W2935" i="7"/>
  <c r="H2935" i="7"/>
  <c r="J2935" i="7" s="1"/>
  <c r="B2935" i="7"/>
  <c r="A2935" i="7"/>
  <c r="U2934" i="7"/>
  <c r="T2934" i="7"/>
  <c r="P2934" i="7"/>
  <c r="X2934" i="7"/>
  <c r="W2934" i="7"/>
  <c r="H2934" i="7"/>
  <c r="J2934" i="7" s="1"/>
  <c r="B2934" i="7"/>
  <c r="A2934" i="7"/>
  <c r="U2933" i="7"/>
  <c r="T2933" i="7"/>
  <c r="P2933" i="7"/>
  <c r="X2933" i="7"/>
  <c r="W2933" i="7"/>
  <c r="H2933" i="7"/>
  <c r="J2933" i="7" s="1"/>
  <c r="B2933" i="7"/>
  <c r="A2933" i="7"/>
  <c r="U2932" i="7"/>
  <c r="T2932" i="7"/>
  <c r="P2932" i="7"/>
  <c r="X2932" i="7"/>
  <c r="W2932" i="7"/>
  <c r="H2932" i="7"/>
  <c r="J2932" i="7" s="1"/>
  <c r="B2932" i="7"/>
  <c r="A2932" i="7"/>
  <c r="U2931" i="7"/>
  <c r="T2931" i="7"/>
  <c r="P2931" i="7"/>
  <c r="X2931" i="7"/>
  <c r="W2931" i="7"/>
  <c r="H2931" i="7"/>
  <c r="J2931" i="7" s="1"/>
  <c r="B2931" i="7"/>
  <c r="A2931" i="7"/>
  <c r="U2930" i="7"/>
  <c r="T2930" i="7"/>
  <c r="P2930" i="7"/>
  <c r="X2930" i="7"/>
  <c r="W2930" i="7"/>
  <c r="H2930" i="7"/>
  <c r="J2930" i="7" s="1"/>
  <c r="B2930" i="7"/>
  <c r="A2930" i="7"/>
  <c r="U2929" i="7"/>
  <c r="T2929" i="7"/>
  <c r="P2929" i="7"/>
  <c r="X2929" i="7"/>
  <c r="W2929" i="7"/>
  <c r="H2929" i="7"/>
  <c r="J2929" i="7" s="1"/>
  <c r="B2929" i="7"/>
  <c r="A2929" i="7"/>
  <c r="U2928" i="7"/>
  <c r="T2928" i="7"/>
  <c r="P2928" i="7"/>
  <c r="X2928" i="7"/>
  <c r="W2928" i="7"/>
  <c r="H2928" i="7"/>
  <c r="J2928" i="7" s="1"/>
  <c r="B2928" i="7"/>
  <c r="A2928" i="7"/>
  <c r="U2927" i="7"/>
  <c r="T2927" i="7"/>
  <c r="P2927" i="7"/>
  <c r="X2927" i="7"/>
  <c r="W2927" i="7"/>
  <c r="H2927" i="7"/>
  <c r="J2927" i="7" s="1"/>
  <c r="B2927" i="7"/>
  <c r="A2927" i="7"/>
  <c r="U2926" i="7"/>
  <c r="T2926" i="7"/>
  <c r="P2926" i="7"/>
  <c r="X2926" i="7"/>
  <c r="W2926" i="7"/>
  <c r="H2926" i="7"/>
  <c r="J2926" i="7" s="1"/>
  <c r="B2926" i="7"/>
  <c r="A2926" i="7"/>
  <c r="U2925" i="7"/>
  <c r="T2925" i="7"/>
  <c r="P2925" i="7"/>
  <c r="X2925" i="7"/>
  <c r="W2925" i="7"/>
  <c r="H2925" i="7"/>
  <c r="J2925" i="7" s="1"/>
  <c r="B2925" i="7"/>
  <c r="A2925" i="7"/>
  <c r="U2924" i="7"/>
  <c r="T2924" i="7"/>
  <c r="P2924" i="7"/>
  <c r="X2924" i="7"/>
  <c r="W2924" i="7"/>
  <c r="H2924" i="7"/>
  <c r="J2924" i="7" s="1"/>
  <c r="B2924" i="7"/>
  <c r="A2924" i="7"/>
  <c r="U2923" i="7"/>
  <c r="T2923" i="7"/>
  <c r="P2923" i="7"/>
  <c r="X2923" i="7"/>
  <c r="W2923" i="7"/>
  <c r="H2923" i="7"/>
  <c r="J2923" i="7" s="1"/>
  <c r="B2923" i="7"/>
  <c r="A2923" i="7"/>
  <c r="U2922" i="7"/>
  <c r="T2922" i="7"/>
  <c r="P2922" i="7"/>
  <c r="X2922" i="7"/>
  <c r="W2922" i="7"/>
  <c r="H2922" i="7"/>
  <c r="J2922" i="7" s="1"/>
  <c r="B2922" i="7"/>
  <c r="A2922" i="7"/>
  <c r="U2921" i="7"/>
  <c r="T2921" i="7"/>
  <c r="P2921" i="7"/>
  <c r="X2921" i="7"/>
  <c r="W2921" i="7"/>
  <c r="H2921" i="7"/>
  <c r="J2921" i="7" s="1"/>
  <c r="B2921" i="7"/>
  <c r="A2921" i="7"/>
  <c r="U2920" i="7"/>
  <c r="T2920" i="7"/>
  <c r="P2920" i="7"/>
  <c r="X2920" i="7"/>
  <c r="W2920" i="7"/>
  <c r="H2920" i="7"/>
  <c r="J2920" i="7" s="1"/>
  <c r="B2920" i="7"/>
  <c r="A2920" i="7"/>
  <c r="U2919" i="7"/>
  <c r="T2919" i="7"/>
  <c r="P2919" i="7"/>
  <c r="X2919" i="7"/>
  <c r="W2919" i="7"/>
  <c r="H2919" i="7"/>
  <c r="J2919" i="7" s="1"/>
  <c r="B2919" i="7"/>
  <c r="A2919" i="7"/>
  <c r="U2918" i="7"/>
  <c r="T2918" i="7"/>
  <c r="P2918" i="7"/>
  <c r="X2918" i="7"/>
  <c r="W2918" i="7"/>
  <c r="H2918" i="7"/>
  <c r="J2918" i="7" s="1"/>
  <c r="B2918" i="7"/>
  <c r="A2918" i="7"/>
  <c r="U2917" i="7"/>
  <c r="T2917" i="7"/>
  <c r="P2917" i="7"/>
  <c r="X2917" i="7"/>
  <c r="W2917" i="7"/>
  <c r="H2917" i="7"/>
  <c r="J2917" i="7" s="1"/>
  <c r="B2917" i="7"/>
  <c r="A2917" i="7"/>
  <c r="U2916" i="7"/>
  <c r="T2916" i="7"/>
  <c r="P2916" i="7"/>
  <c r="X2916" i="7"/>
  <c r="W2916" i="7"/>
  <c r="H2916" i="7"/>
  <c r="J2916" i="7" s="1"/>
  <c r="B2916" i="7"/>
  <c r="A2916" i="7"/>
  <c r="U2915" i="7"/>
  <c r="T2915" i="7"/>
  <c r="P2915" i="7"/>
  <c r="X2915" i="7"/>
  <c r="W2915" i="7"/>
  <c r="H2915" i="7"/>
  <c r="J2915" i="7" s="1"/>
  <c r="B2915" i="7"/>
  <c r="A2915" i="7"/>
  <c r="U2914" i="7"/>
  <c r="T2914" i="7"/>
  <c r="P2914" i="7"/>
  <c r="X2914" i="7"/>
  <c r="W2914" i="7"/>
  <c r="H2914" i="7"/>
  <c r="J2914" i="7" s="1"/>
  <c r="B2914" i="7"/>
  <c r="A2914" i="7"/>
  <c r="U2913" i="7"/>
  <c r="T2913" i="7"/>
  <c r="P2913" i="7"/>
  <c r="X2913" i="7"/>
  <c r="W2913" i="7"/>
  <c r="H2913" i="7"/>
  <c r="J2913" i="7" s="1"/>
  <c r="B2913" i="7"/>
  <c r="A2913" i="7"/>
  <c r="U2912" i="7"/>
  <c r="T2912" i="7"/>
  <c r="P2912" i="7"/>
  <c r="X2912" i="7"/>
  <c r="W2912" i="7"/>
  <c r="H2912" i="7"/>
  <c r="J2912" i="7" s="1"/>
  <c r="B2912" i="7"/>
  <c r="A2912" i="7"/>
  <c r="U2911" i="7"/>
  <c r="T2911" i="7"/>
  <c r="P2911" i="7"/>
  <c r="X2911" i="7"/>
  <c r="W2911" i="7"/>
  <c r="H2911" i="7"/>
  <c r="J2911" i="7" s="1"/>
  <c r="B2911" i="7"/>
  <c r="A2911" i="7"/>
  <c r="U2910" i="7"/>
  <c r="T2910" i="7"/>
  <c r="P2910" i="7"/>
  <c r="X2910" i="7"/>
  <c r="W2910" i="7"/>
  <c r="H2910" i="7"/>
  <c r="J2910" i="7" s="1"/>
  <c r="B2910" i="7"/>
  <c r="A2910" i="7"/>
  <c r="U2909" i="7"/>
  <c r="T2909" i="7"/>
  <c r="P2909" i="7"/>
  <c r="X2909" i="7"/>
  <c r="W2909" i="7"/>
  <c r="H2909" i="7"/>
  <c r="J2909" i="7" s="1"/>
  <c r="B2909" i="7"/>
  <c r="A2909" i="7"/>
  <c r="U2908" i="7"/>
  <c r="T2908" i="7"/>
  <c r="P2908" i="7"/>
  <c r="X2908" i="7"/>
  <c r="W2908" i="7"/>
  <c r="H2908" i="7"/>
  <c r="J2908" i="7" s="1"/>
  <c r="B2908" i="7"/>
  <c r="A2908" i="7"/>
  <c r="U2907" i="7"/>
  <c r="T2907" i="7"/>
  <c r="P2907" i="7"/>
  <c r="X2907" i="7"/>
  <c r="W2907" i="7"/>
  <c r="H2907" i="7"/>
  <c r="J2907" i="7" s="1"/>
  <c r="B2907" i="7"/>
  <c r="A2907" i="7"/>
  <c r="U2906" i="7"/>
  <c r="T2906" i="7"/>
  <c r="P2906" i="7"/>
  <c r="X2906" i="7"/>
  <c r="W2906" i="7"/>
  <c r="H2906" i="7"/>
  <c r="J2906" i="7" s="1"/>
  <c r="B2906" i="7"/>
  <c r="A2906" i="7"/>
  <c r="U2905" i="7"/>
  <c r="T2905" i="7"/>
  <c r="P2905" i="7"/>
  <c r="X2905" i="7"/>
  <c r="W2905" i="7"/>
  <c r="H2905" i="7"/>
  <c r="J2905" i="7" s="1"/>
  <c r="B2905" i="7"/>
  <c r="A2905" i="7"/>
  <c r="U2904" i="7"/>
  <c r="T2904" i="7"/>
  <c r="P2904" i="7"/>
  <c r="X2904" i="7"/>
  <c r="W2904" i="7"/>
  <c r="H2904" i="7"/>
  <c r="J2904" i="7" s="1"/>
  <c r="B2904" i="7"/>
  <c r="A2904" i="7"/>
  <c r="U2903" i="7"/>
  <c r="T2903" i="7"/>
  <c r="P2903" i="7"/>
  <c r="X2903" i="7"/>
  <c r="W2903" i="7"/>
  <c r="H2903" i="7"/>
  <c r="J2903" i="7" s="1"/>
  <c r="B2903" i="7"/>
  <c r="A2903" i="7"/>
  <c r="U2902" i="7"/>
  <c r="T2902" i="7"/>
  <c r="P2902" i="7"/>
  <c r="X2902" i="7"/>
  <c r="W2902" i="7"/>
  <c r="H2902" i="7"/>
  <c r="J2902" i="7" s="1"/>
  <c r="B2902" i="7"/>
  <c r="A2902" i="7"/>
  <c r="U2901" i="7"/>
  <c r="T2901" i="7"/>
  <c r="P2901" i="7"/>
  <c r="X2901" i="7"/>
  <c r="W2901" i="7"/>
  <c r="H2901" i="7"/>
  <c r="J2901" i="7" s="1"/>
  <c r="B2901" i="7"/>
  <c r="A2901" i="7"/>
  <c r="U2900" i="7"/>
  <c r="T2900" i="7"/>
  <c r="P2900" i="7"/>
  <c r="X2900" i="7"/>
  <c r="W2900" i="7"/>
  <c r="H2900" i="7"/>
  <c r="J2900" i="7" s="1"/>
  <c r="B2900" i="7"/>
  <c r="A2900" i="7"/>
  <c r="U2899" i="7"/>
  <c r="T2899" i="7"/>
  <c r="P2899" i="7"/>
  <c r="X2899" i="7"/>
  <c r="W2899" i="7"/>
  <c r="H2899" i="7"/>
  <c r="J2899" i="7" s="1"/>
  <c r="B2899" i="7"/>
  <c r="A2899" i="7"/>
  <c r="U2898" i="7"/>
  <c r="T2898" i="7"/>
  <c r="P2898" i="7"/>
  <c r="X2898" i="7"/>
  <c r="W2898" i="7"/>
  <c r="H2898" i="7"/>
  <c r="J2898" i="7" s="1"/>
  <c r="B2898" i="7"/>
  <c r="A2898" i="7"/>
  <c r="U2897" i="7"/>
  <c r="T2897" i="7"/>
  <c r="P2897" i="7"/>
  <c r="X2897" i="7"/>
  <c r="W2897" i="7"/>
  <c r="H2897" i="7"/>
  <c r="J2897" i="7" s="1"/>
  <c r="B2897" i="7"/>
  <c r="A2897" i="7"/>
  <c r="U2896" i="7"/>
  <c r="T2896" i="7"/>
  <c r="P2896" i="7"/>
  <c r="X2896" i="7"/>
  <c r="W2896" i="7"/>
  <c r="H2896" i="7"/>
  <c r="J2896" i="7" s="1"/>
  <c r="B2896" i="7"/>
  <c r="A2896" i="7"/>
  <c r="U2895" i="7"/>
  <c r="T2895" i="7"/>
  <c r="P2895" i="7"/>
  <c r="X2895" i="7"/>
  <c r="W2895" i="7"/>
  <c r="H2895" i="7"/>
  <c r="J2895" i="7" s="1"/>
  <c r="B2895" i="7"/>
  <c r="A2895" i="7"/>
  <c r="U2894" i="7"/>
  <c r="T2894" i="7"/>
  <c r="P2894" i="7"/>
  <c r="X2894" i="7"/>
  <c r="W2894" i="7"/>
  <c r="H2894" i="7"/>
  <c r="J2894" i="7" s="1"/>
  <c r="B2894" i="7"/>
  <c r="A2894" i="7"/>
  <c r="U2893" i="7"/>
  <c r="T2893" i="7"/>
  <c r="P2893" i="7"/>
  <c r="X2893" i="7"/>
  <c r="W2893" i="7"/>
  <c r="H2893" i="7"/>
  <c r="J2893" i="7" s="1"/>
  <c r="B2893" i="7"/>
  <c r="A2893" i="7"/>
  <c r="U2892" i="7"/>
  <c r="T2892" i="7"/>
  <c r="P2892" i="7"/>
  <c r="X2892" i="7"/>
  <c r="W2892" i="7"/>
  <c r="H2892" i="7"/>
  <c r="J2892" i="7" s="1"/>
  <c r="B2892" i="7"/>
  <c r="A2892" i="7"/>
  <c r="U2891" i="7"/>
  <c r="T2891" i="7"/>
  <c r="P2891" i="7"/>
  <c r="X2891" i="7"/>
  <c r="W2891" i="7"/>
  <c r="H2891" i="7"/>
  <c r="J2891" i="7" s="1"/>
  <c r="B2891" i="7"/>
  <c r="A2891" i="7"/>
  <c r="U2890" i="7"/>
  <c r="T2890" i="7"/>
  <c r="P2890" i="7"/>
  <c r="X2890" i="7"/>
  <c r="W2890" i="7"/>
  <c r="H2890" i="7"/>
  <c r="J2890" i="7" s="1"/>
  <c r="B2890" i="7"/>
  <c r="A2890" i="7"/>
  <c r="U2889" i="7"/>
  <c r="T2889" i="7"/>
  <c r="P2889" i="7"/>
  <c r="X2889" i="7"/>
  <c r="W2889" i="7"/>
  <c r="H2889" i="7"/>
  <c r="J2889" i="7" s="1"/>
  <c r="B2889" i="7"/>
  <c r="A2889" i="7"/>
  <c r="U2888" i="7"/>
  <c r="T2888" i="7"/>
  <c r="P2888" i="7"/>
  <c r="X2888" i="7"/>
  <c r="W2888" i="7"/>
  <c r="H2888" i="7"/>
  <c r="J2888" i="7" s="1"/>
  <c r="B2888" i="7"/>
  <c r="A2888" i="7"/>
  <c r="U2887" i="7"/>
  <c r="T2887" i="7"/>
  <c r="P2887" i="7"/>
  <c r="X2887" i="7"/>
  <c r="W2887" i="7"/>
  <c r="H2887" i="7"/>
  <c r="J2887" i="7" s="1"/>
  <c r="B2887" i="7"/>
  <c r="A2887" i="7"/>
  <c r="U2886" i="7"/>
  <c r="T2886" i="7"/>
  <c r="P2886" i="7"/>
  <c r="X2886" i="7"/>
  <c r="W2886" i="7"/>
  <c r="H2886" i="7"/>
  <c r="J2886" i="7" s="1"/>
  <c r="B2886" i="7"/>
  <c r="A2886" i="7"/>
  <c r="U2885" i="7"/>
  <c r="T2885" i="7"/>
  <c r="P2885" i="7"/>
  <c r="X2885" i="7"/>
  <c r="W2885" i="7"/>
  <c r="H2885" i="7"/>
  <c r="J2885" i="7" s="1"/>
  <c r="B2885" i="7"/>
  <c r="A2885" i="7"/>
  <c r="U2884" i="7"/>
  <c r="T2884" i="7"/>
  <c r="P2884" i="7"/>
  <c r="X2884" i="7"/>
  <c r="W2884" i="7"/>
  <c r="H2884" i="7"/>
  <c r="J2884" i="7" s="1"/>
  <c r="B2884" i="7"/>
  <c r="A2884" i="7"/>
  <c r="U2883" i="7"/>
  <c r="T2883" i="7"/>
  <c r="P2883" i="7"/>
  <c r="X2883" i="7"/>
  <c r="W2883" i="7"/>
  <c r="H2883" i="7"/>
  <c r="J2883" i="7" s="1"/>
  <c r="B2883" i="7"/>
  <c r="A2883" i="7"/>
  <c r="U2882" i="7"/>
  <c r="T2882" i="7"/>
  <c r="P2882" i="7"/>
  <c r="X2882" i="7"/>
  <c r="W2882" i="7"/>
  <c r="H2882" i="7"/>
  <c r="J2882" i="7" s="1"/>
  <c r="B2882" i="7"/>
  <c r="A2882" i="7"/>
  <c r="U2881" i="7"/>
  <c r="T2881" i="7"/>
  <c r="P2881" i="7"/>
  <c r="X2881" i="7"/>
  <c r="W2881" i="7"/>
  <c r="H2881" i="7"/>
  <c r="J2881" i="7" s="1"/>
  <c r="B2881" i="7"/>
  <c r="A2881" i="7"/>
  <c r="U2880" i="7"/>
  <c r="T2880" i="7"/>
  <c r="P2880" i="7"/>
  <c r="X2880" i="7"/>
  <c r="W2880" i="7"/>
  <c r="H2880" i="7"/>
  <c r="J2880" i="7" s="1"/>
  <c r="B2880" i="7"/>
  <c r="A2880" i="7"/>
  <c r="U2879" i="7"/>
  <c r="T2879" i="7"/>
  <c r="P2879" i="7"/>
  <c r="X2879" i="7"/>
  <c r="W2879" i="7"/>
  <c r="H2879" i="7"/>
  <c r="J2879" i="7" s="1"/>
  <c r="B2879" i="7"/>
  <c r="A2879" i="7"/>
  <c r="U2878" i="7"/>
  <c r="T2878" i="7"/>
  <c r="P2878" i="7"/>
  <c r="X2878" i="7"/>
  <c r="W2878" i="7"/>
  <c r="H2878" i="7"/>
  <c r="J2878" i="7" s="1"/>
  <c r="B2878" i="7"/>
  <c r="A2878" i="7"/>
  <c r="U2877" i="7"/>
  <c r="T2877" i="7"/>
  <c r="P2877" i="7"/>
  <c r="X2877" i="7"/>
  <c r="W2877" i="7"/>
  <c r="H2877" i="7"/>
  <c r="J2877" i="7" s="1"/>
  <c r="B2877" i="7"/>
  <c r="A2877" i="7"/>
  <c r="U2876" i="7"/>
  <c r="T2876" i="7"/>
  <c r="P2876" i="7"/>
  <c r="X2876" i="7"/>
  <c r="W2876" i="7"/>
  <c r="H2876" i="7"/>
  <c r="J2876" i="7" s="1"/>
  <c r="B2876" i="7"/>
  <c r="A2876" i="7"/>
  <c r="U2875" i="7"/>
  <c r="T2875" i="7"/>
  <c r="P2875" i="7"/>
  <c r="X2875" i="7"/>
  <c r="W2875" i="7"/>
  <c r="H2875" i="7"/>
  <c r="J2875" i="7" s="1"/>
  <c r="B2875" i="7"/>
  <c r="A2875" i="7"/>
  <c r="U2874" i="7"/>
  <c r="T2874" i="7"/>
  <c r="P2874" i="7"/>
  <c r="X2874" i="7"/>
  <c r="W2874" i="7"/>
  <c r="H2874" i="7"/>
  <c r="J2874" i="7" s="1"/>
  <c r="B2874" i="7"/>
  <c r="A2874" i="7"/>
  <c r="U2873" i="7"/>
  <c r="T2873" i="7"/>
  <c r="P2873" i="7"/>
  <c r="X2873" i="7"/>
  <c r="W2873" i="7"/>
  <c r="H2873" i="7"/>
  <c r="J2873" i="7" s="1"/>
  <c r="B2873" i="7"/>
  <c r="A2873" i="7"/>
  <c r="U2872" i="7"/>
  <c r="T2872" i="7"/>
  <c r="P2872" i="7"/>
  <c r="X2872" i="7"/>
  <c r="W2872" i="7"/>
  <c r="H2872" i="7"/>
  <c r="J2872" i="7" s="1"/>
  <c r="B2872" i="7"/>
  <c r="A2872" i="7"/>
  <c r="U2871" i="7"/>
  <c r="T2871" i="7"/>
  <c r="P2871" i="7"/>
  <c r="X2871" i="7"/>
  <c r="W2871" i="7"/>
  <c r="H2871" i="7"/>
  <c r="J2871" i="7" s="1"/>
  <c r="B2871" i="7"/>
  <c r="A2871" i="7"/>
  <c r="U2870" i="7"/>
  <c r="T2870" i="7"/>
  <c r="P2870" i="7"/>
  <c r="X2870" i="7"/>
  <c r="W2870" i="7"/>
  <c r="H2870" i="7"/>
  <c r="J2870" i="7" s="1"/>
  <c r="B2870" i="7"/>
  <c r="A2870" i="7"/>
  <c r="U2869" i="7"/>
  <c r="T2869" i="7"/>
  <c r="P2869" i="7"/>
  <c r="X2869" i="7"/>
  <c r="W2869" i="7"/>
  <c r="H2869" i="7"/>
  <c r="J2869" i="7" s="1"/>
  <c r="B2869" i="7"/>
  <c r="A2869" i="7"/>
  <c r="U2868" i="7"/>
  <c r="T2868" i="7"/>
  <c r="P2868" i="7"/>
  <c r="X2868" i="7"/>
  <c r="W2868" i="7"/>
  <c r="H2868" i="7"/>
  <c r="J2868" i="7" s="1"/>
  <c r="B2868" i="7"/>
  <c r="A2868" i="7"/>
  <c r="U2867" i="7"/>
  <c r="T2867" i="7"/>
  <c r="P2867" i="7"/>
  <c r="X2867" i="7"/>
  <c r="W2867" i="7"/>
  <c r="H2867" i="7"/>
  <c r="J2867" i="7" s="1"/>
  <c r="B2867" i="7"/>
  <c r="A2867" i="7"/>
  <c r="U2866" i="7"/>
  <c r="T2866" i="7"/>
  <c r="P2866" i="7"/>
  <c r="X2866" i="7"/>
  <c r="W2866" i="7"/>
  <c r="H2866" i="7"/>
  <c r="J2866" i="7" s="1"/>
  <c r="B2866" i="7"/>
  <c r="A2866" i="7"/>
  <c r="U2865" i="7"/>
  <c r="T2865" i="7"/>
  <c r="P2865" i="7"/>
  <c r="X2865" i="7"/>
  <c r="W2865" i="7"/>
  <c r="H2865" i="7"/>
  <c r="J2865" i="7" s="1"/>
  <c r="B2865" i="7"/>
  <c r="A2865" i="7"/>
  <c r="U2864" i="7"/>
  <c r="T2864" i="7"/>
  <c r="P2864" i="7"/>
  <c r="X2864" i="7"/>
  <c r="W2864" i="7"/>
  <c r="H2864" i="7"/>
  <c r="J2864" i="7" s="1"/>
  <c r="B2864" i="7"/>
  <c r="A2864" i="7"/>
  <c r="U2863" i="7"/>
  <c r="T2863" i="7"/>
  <c r="P2863" i="7"/>
  <c r="X2863" i="7"/>
  <c r="W2863" i="7"/>
  <c r="H2863" i="7"/>
  <c r="J2863" i="7" s="1"/>
  <c r="B2863" i="7"/>
  <c r="A2863" i="7"/>
  <c r="U2862" i="7"/>
  <c r="T2862" i="7"/>
  <c r="P2862" i="7"/>
  <c r="X2862" i="7"/>
  <c r="W2862" i="7"/>
  <c r="H2862" i="7"/>
  <c r="J2862" i="7" s="1"/>
  <c r="B2862" i="7"/>
  <c r="A2862" i="7"/>
  <c r="U2861" i="7"/>
  <c r="T2861" i="7"/>
  <c r="P2861" i="7"/>
  <c r="X2861" i="7"/>
  <c r="W2861" i="7"/>
  <c r="H2861" i="7"/>
  <c r="J2861" i="7" s="1"/>
  <c r="B2861" i="7"/>
  <c r="A2861" i="7"/>
  <c r="U2860" i="7"/>
  <c r="T2860" i="7"/>
  <c r="P2860" i="7"/>
  <c r="X2860" i="7"/>
  <c r="W2860" i="7"/>
  <c r="H2860" i="7"/>
  <c r="J2860" i="7" s="1"/>
  <c r="B2860" i="7"/>
  <c r="A2860" i="7"/>
  <c r="U2859" i="7"/>
  <c r="T2859" i="7"/>
  <c r="P2859" i="7"/>
  <c r="X2859" i="7"/>
  <c r="W2859" i="7"/>
  <c r="H2859" i="7"/>
  <c r="J2859" i="7" s="1"/>
  <c r="B2859" i="7"/>
  <c r="A2859" i="7"/>
  <c r="U2858" i="7"/>
  <c r="T2858" i="7"/>
  <c r="P2858" i="7"/>
  <c r="X2858" i="7"/>
  <c r="W2858" i="7"/>
  <c r="H2858" i="7"/>
  <c r="J2858" i="7" s="1"/>
  <c r="B2858" i="7"/>
  <c r="A2858" i="7"/>
  <c r="U2857" i="7"/>
  <c r="T2857" i="7"/>
  <c r="P2857" i="7"/>
  <c r="X2857" i="7"/>
  <c r="W2857" i="7"/>
  <c r="H2857" i="7"/>
  <c r="J2857" i="7" s="1"/>
  <c r="B2857" i="7"/>
  <c r="A2857" i="7"/>
  <c r="U2856" i="7"/>
  <c r="T2856" i="7"/>
  <c r="P2856" i="7"/>
  <c r="X2856" i="7"/>
  <c r="W2856" i="7"/>
  <c r="H2856" i="7"/>
  <c r="J2856" i="7" s="1"/>
  <c r="B2856" i="7"/>
  <c r="A2856" i="7"/>
  <c r="U2855" i="7"/>
  <c r="T2855" i="7"/>
  <c r="P2855" i="7"/>
  <c r="X2855" i="7"/>
  <c r="W2855" i="7"/>
  <c r="H2855" i="7"/>
  <c r="J2855" i="7" s="1"/>
  <c r="B2855" i="7"/>
  <c r="A2855" i="7"/>
  <c r="U2854" i="7"/>
  <c r="T2854" i="7"/>
  <c r="P2854" i="7"/>
  <c r="X2854" i="7"/>
  <c r="W2854" i="7"/>
  <c r="H2854" i="7"/>
  <c r="J2854" i="7" s="1"/>
  <c r="B2854" i="7"/>
  <c r="A2854" i="7"/>
  <c r="U2853" i="7"/>
  <c r="T2853" i="7"/>
  <c r="P2853" i="7"/>
  <c r="X2853" i="7"/>
  <c r="W2853" i="7"/>
  <c r="H2853" i="7"/>
  <c r="J2853" i="7" s="1"/>
  <c r="B2853" i="7"/>
  <c r="A2853" i="7"/>
  <c r="U2852" i="7"/>
  <c r="T2852" i="7"/>
  <c r="P2852" i="7"/>
  <c r="X2852" i="7"/>
  <c r="W2852" i="7"/>
  <c r="H2852" i="7"/>
  <c r="J2852" i="7" s="1"/>
  <c r="B2852" i="7"/>
  <c r="A2852" i="7"/>
  <c r="U2851" i="7"/>
  <c r="T2851" i="7"/>
  <c r="P2851" i="7"/>
  <c r="X2851" i="7"/>
  <c r="W2851" i="7"/>
  <c r="H2851" i="7"/>
  <c r="J2851" i="7" s="1"/>
  <c r="B2851" i="7"/>
  <c r="A2851" i="7"/>
  <c r="U2850" i="7"/>
  <c r="T2850" i="7"/>
  <c r="P2850" i="7"/>
  <c r="X2850" i="7"/>
  <c r="W2850" i="7"/>
  <c r="H2850" i="7"/>
  <c r="J2850" i="7" s="1"/>
  <c r="B2850" i="7"/>
  <c r="A2850" i="7"/>
  <c r="U2849" i="7"/>
  <c r="T2849" i="7"/>
  <c r="P2849" i="7"/>
  <c r="X2849" i="7"/>
  <c r="W2849" i="7"/>
  <c r="H2849" i="7"/>
  <c r="J2849" i="7" s="1"/>
  <c r="B2849" i="7"/>
  <c r="A2849" i="7"/>
  <c r="U2848" i="7"/>
  <c r="T2848" i="7"/>
  <c r="P2848" i="7"/>
  <c r="X2848" i="7"/>
  <c r="W2848" i="7"/>
  <c r="H2848" i="7"/>
  <c r="J2848" i="7" s="1"/>
  <c r="B2848" i="7"/>
  <c r="A2848" i="7"/>
  <c r="U2847" i="7"/>
  <c r="T2847" i="7"/>
  <c r="P2847" i="7"/>
  <c r="X2847" i="7"/>
  <c r="W2847" i="7"/>
  <c r="H2847" i="7"/>
  <c r="J2847" i="7" s="1"/>
  <c r="B2847" i="7"/>
  <c r="A2847" i="7"/>
  <c r="U2846" i="7"/>
  <c r="T2846" i="7"/>
  <c r="P2846" i="7"/>
  <c r="X2846" i="7"/>
  <c r="W2846" i="7"/>
  <c r="H2846" i="7"/>
  <c r="J2846" i="7" s="1"/>
  <c r="B2846" i="7"/>
  <c r="A2846" i="7"/>
  <c r="U2845" i="7"/>
  <c r="T2845" i="7"/>
  <c r="P2845" i="7"/>
  <c r="X2845" i="7"/>
  <c r="W2845" i="7"/>
  <c r="H2845" i="7"/>
  <c r="J2845" i="7" s="1"/>
  <c r="B2845" i="7"/>
  <c r="A2845" i="7"/>
  <c r="U2844" i="7"/>
  <c r="T2844" i="7"/>
  <c r="P2844" i="7"/>
  <c r="X2844" i="7"/>
  <c r="W2844" i="7"/>
  <c r="H2844" i="7"/>
  <c r="J2844" i="7" s="1"/>
  <c r="B2844" i="7"/>
  <c r="A2844" i="7"/>
  <c r="U2843" i="7"/>
  <c r="T2843" i="7"/>
  <c r="P2843" i="7"/>
  <c r="X2843" i="7"/>
  <c r="W2843" i="7"/>
  <c r="H2843" i="7"/>
  <c r="J2843" i="7" s="1"/>
  <c r="B2843" i="7"/>
  <c r="A2843" i="7"/>
  <c r="U2842" i="7"/>
  <c r="T2842" i="7"/>
  <c r="P2842" i="7"/>
  <c r="X2842" i="7"/>
  <c r="W2842" i="7"/>
  <c r="H2842" i="7"/>
  <c r="J2842" i="7" s="1"/>
  <c r="B2842" i="7"/>
  <c r="A2842" i="7"/>
  <c r="U2841" i="7"/>
  <c r="T2841" i="7"/>
  <c r="P2841" i="7"/>
  <c r="X2841" i="7"/>
  <c r="W2841" i="7"/>
  <c r="H2841" i="7"/>
  <c r="J2841" i="7" s="1"/>
  <c r="B2841" i="7"/>
  <c r="A2841" i="7"/>
  <c r="U2840" i="7"/>
  <c r="T2840" i="7"/>
  <c r="P2840" i="7"/>
  <c r="X2840" i="7"/>
  <c r="W2840" i="7"/>
  <c r="H2840" i="7"/>
  <c r="J2840" i="7" s="1"/>
  <c r="B2840" i="7"/>
  <c r="A2840" i="7"/>
  <c r="U2839" i="7"/>
  <c r="T2839" i="7"/>
  <c r="P2839" i="7"/>
  <c r="X2839" i="7"/>
  <c r="W2839" i="7"/>
  <c r="H2839" i="7"/>
  <c r="J2839" i="7" s="1"/>
  <c r="B2839" i="7"/>
  <c r="A2839" i="7"/>
  <c r="U2838" i="7"/>
  <c r="T2838" i="7"/>
  <c r="P2838" i="7"/>
  <c r="X2838" i="7"/>
  <c r="W2838" i="7"/>
  <c r="H2838" i="7"/>
  <c r="J2838" i="7" s="1"/>
  <c r="B2838" i="7"/>
  <c r="A2838" i="7"/>
  <c r="U2837" i="7"/>
  <c r="T2837" i="7"/>
  <c r="P2837" i="7"/>
  <c r="X2837" i="7"/>
  <c r="W2837" i="7"/>
  <c r="H2837" i="7"/>
  <c r="J2837" i="7" s="1"/>
  <c r="B2837" i="7"/>
  <c r="A2837" i="7"/>
  <c r="U2836" i="7"/>
  <c r="T2836" i="7"/>
  <c r="P2836" i="7"/>
  <c r="X2836" i="7"/>
  <c r="W2836" i="7"/>
  <c r="H2836" i="7"/>
  <c r="J2836" i="7" s="1"/>
  <c r="B2836" i="7"/>
  <c r="A2836" i="7"/>
  <c r="U2835" i="7"/>
  <c r="T2835" i="7"/>
  <c r="P2835" i="7"/>
  <c r="X2835" i="7"/>
  <c r="W2835" i="7"/>
  <c r="H2835" i="7"/>
  <c r="J2835" i="7" s="1"/>
  <c r="B2835" i="7"/>
  <c r="A2835" i="7"/>
  <c r="U2834" i="7"/>
  <c r="T2834" i="7"/>
  <c r="P2834" i="7"/>
  <c r="X2834" i="7"/>
  <c r="W2834" i="7"/>
  <c r="H2834" i="7"/>
  <c r="J2834" i="7" s="1"/>
  <c r="B2834" i="7"/>
  <c r="A2834" i="7"/>
  <c r="U2833" i="7"/>
  <c r="T2833" i="7"/>
  <c r="P2833" i="7"/>
  <c r="X2833" i="7"/>
  <c r="W2833" i="7"/>
  <c r="H2833" i="7"/>
  <c r="J2833" i="7" s="1"/>
  <c r="B2833" i="7"/>
  <c r="A2833" i="7"/>
  <c r="U2832" i="7"/>
  <c r="T2832" i="7"/>
  <c r="P2832" i="7"/>
  <c r="X2832" i="7"/>
  <c r="W2832" i="7"/>
  <c r="H2832" i="7"/>
  <c r="J2832" i="7" s="1"/>
  <c r="B2832" i="7"/>
  <c r="A2832" i="7"/>
  <c r="U2831" i="7"/>
  <c r="T2831" i="7"/>
  <c r="P2831" i="7"/>
  <c r="X2831" i="7"/>
  <c r="W2831" i="7"/>
  <c r="H2831" i="7"/>
  <c r="J2831" i="7" s="1"/>
  <c r="B2831" i="7"/>
  <c r="A2831" i="7"/>
  <c r="U2830" i="7"/>
  <c r="T2830" i="7"/>
  <c r="P2830" i="7"/>
  <c r="X2830" i="7"/>
  <c r="W2830" i="7"/>
  <c r="H2830" i="7"/>
  <c r="J2830" i="7" s="1"/>
  <c r="B2830" i="7"/>
  <c r="A2830" i="7"/>
  <c r="U2829" i="7"/>
  <c r="T2829" i="7"/>
  <c r="P2829" i="7"/>
  <c r="X2829" i="7"/>
  <c r="W2829" i="7"/>
  <c r="H2829" i="7"/>
  <c r="J2829" i="7" s="1"/>
  <c r="B2829" i="7"/>
  <c r="A2829" i="7"/>
  <c r="U2828" i="7"/>
  <c r="T2828" i="7"/>
  <c r="P2828" i="7"/>
  <c r="X2828" i="7"/>
  <c r="W2828" i="7"/>
  <c r="H2828" i="7"/>
  <c r="J2828" i="7" s="1"/>
  <c r="B2828" i="7"/>
  <c r="A2828" i="7"/>
  <c r="U2827" i="7"/>
  <c r="T2827" i="7"/>
  <c r="P2827" i="7"/>
  <c r="X2827" i="7"/>
  <c r="W2827" i="7"/>
  <c r="H2827" i="7"/>
  <c r="J2827" i="7" s="1"/>
  <c r="B2827" i="7"/>
  <c r="A2827" i="7"/>
  <c r="U2826" i="7"/>
  <c r="T2826" i="7"/>
  <c r="P2826" i="7"/>
  <c r="X2826" i="7"/>
  <c r="W2826" i="7"/>
  <c r="H2826" i="7"/>
  <c r="J2826" i="7" s="1"/>
  <c r="B2826" i="7"/>
  <c r="A2826" i="7"/>
  <c r="U2825" i="7"/>
  <c r="T2825" i="7"/>
  <c r="P2825" i="7"/>
  <c r="X2825" i="7"/>
  <c r="W2825" i="7"/>
  <c r="H2825" i="7"/>
  <c r="J2825" i="7" s="1"/>
  <c r="B2825" i="7"/>
  <c r="A2825" i="7"/>
  <c r="U2824" i="7"/>
  <c r="T2824" i="7"/>
  <c r="P2824" i="7"/>
  <c r="X2824" i="7"/>
  <c r="W2824" i="7"/>
  <c r="H2824" i="7"/>
  <c r="J2824" i="7" s="1"/>
  <c r="B2824" i="7"/>
  <c r="A2824" i="7"/>
  <c r="U2823" i="7"/>
  <c r="T2823" i="7"/>
  <c r="P2823" i="7"/>
  <c r="X2823" i="7"/>
  <c r="W2823" i="7"/>
  <c r="H2823" i="7"/>
  <c r="J2823" i="7" s="1"/>
  <c r="B2823" i="7"/>
  <c r="A2823" i="7"/>
  <c r="U2822" i="7"/>
  <c r="T2822" i="7"/>
  <c r="P2822" i="7"/>
  <c r="X2822" i="7"/>
  <c r="W2822" i="7"/>
  <c r="H2822" i="7"/>
  <c r="J2822" i="7" s="1"/>
  <c r="B2822" i="7"/>
  <c r="A2822" i="7"/>
  <c r="U2821" i="7"/>
  <c r="T2821" i="7"/>
  <c r="P2821" i="7"/>
  <c r="X2821" i="7"/>
  <c r="W2821" i="7"/>
  <c r="H2821" i="7"/>
  <c r="J2821" i="7" s="1"/>
  <c r="B2821" i="7"/>
  <c r="A2821" i="7"/>
  <c r="U2820" i="7"/>
  <c r="T2820" i="7"/>
  <c r="P2820" i="7"/>
  <c r="X2820" i="7"/>
  <c r="W2820" i="7"/>
  <c r="H2820" i="7"/>
  <c r="J2820" i="7" s="1"/>
  <c r="B2820" i="7"/>
  <c r="A2820" i="7"/>
  <c r="U2819" i="7"/>
  <c r="T2819" i="7"/>
  <c r="P2819" i="7"/>
  <c r="X2819" i="7"/>
  <c r="W2819" i="7"/>
  <c r="H2819" i="7"/>
  <c r="J2819" i="7" s="1"/>
  <c r="B2819" i="7"/>
  <c r="A2819" i="7"/>
  <c r="U2818" i="7"/>
  <c r="T2818" i="7"/>
  <c r="P2818" i="7"/>
  <c r="X2818" i="7"/>
  <c r="W2818" i="7"/>
  <c r="H2818" i="7"/>
  <c r="J2818" i="7" s="1"/>
  <c r="B2818" i="7"/>
  <c r="A2818" i="7"/>
  <c r="U2817" i="7"/>
  <c r="T2817" i="7"/>
  <c r="P2817" i="7"/>
  <c r="X2817" i="7"/>
  <c r="W2817" i="7"/>
  <c r="H2817" i="7"/>
  <c r="J2817" i="7" s="1"/>
  <c r="B2817" i="7"/>
  <c r="A2817" i="7"/>
  <c r="U2816" i="7"/>
  <c r="T2816" i="7"/>
  <c r="P2816" i="7"/>
  <c r="X2816" i="7"/>
  <c r="W2816" i="7"/>
  <c r="H2816" i="7"/>
  <c r="J2816" i="7" s="1"/>
  <c r="B2816" i="7"/>
  <c r="A2816" i="7"/>
  <c r="U2815" i="7"/>
  <c r="T2815" i="7"/>
  <c r="P2815" i="7"/>
  <c r="X2815" i="7"/>
  <c r="W2815" i="7"/>
  <c r="H2815" i="7"/>
  <c r="J2815" i="7" s="1"/>
  <c r="B2815" i="7"/>
  <c r="A2815" i="7"/>
  <c r="U2814" i="7"/>
  <c r="T2814" i="7"/>
  <c r="P2814" i="7"/>
  <c r="X2814" i="7"/>
  <c r="W2814" i="7"/>
  <c r="H2814" i="7"/>
  <c r="J2814" i="7" s="1"/>
  <c r="B2814" i="7"/>
  <c r="A2814" i="7"/>
  <c r="U2813" i="7"/>
  <c r="T2813" i="7"/>
  <c r="P2813" i="7"/>
  <c r="X2813" i="7"/>
  <c r="W2813" i="7"/>
  <c r="H2813" i="7"/>
  <c r="J2813" i="7" s="1"/>
  <c r="B2813" i="7"/>
  <c r="A2813" i="7"/>
  <c r="U2812" i="7"/>
  <c r="T2812" i="7"/>
  <c r="P2812" i="7"/>
  <c r="X2812" i="7"/>
  <c r="W2812" i="7"/>
  <c r="H2812" i="7"/>
  <c r="J2812" i="7" s="1"/>
  <c r="B2812" i="7"/>
  <c r="A2812" i="7"/>
  <c r="U2811" i="7"/>
  <c r="T2811" i="7"/>
  <c r="P2811" i="7"/>
  <c r="X2811" i="7"/>
  <c r="W2811" i="7"/>
  <c r="H2811" i="7"/>
  <c r="J2811" i="7" s="1"/>
  <c r="B2811" i="7"/>
  <c r="A2811" i="7"/>
  <c r="U2810" i="7"/>
  <c r="T2810" i="7"/>
  <c r="P2810" i="7"/>
  <c r="X2810" i="7"/>
  <c r="W2810" i="7"/>
  <c r="H2810" i="7"/>
  <c r="J2810" i="7" s="1"/>
  <c r="B2810" i="7"/>
  <c r="A2810" i="7"/>
  <c r="U2809" i="7"/>
  <c r="T2809" i="7"/>
  <c r="P2809" i="7"/>
  <c r="X2809" i="7"/>
  <c r="W2809" i="7"/>
  <c r="H2809" i="7"/>
  <c r="J2809" i="7" s="1"/>
  <c r="B2809" i="7"/>
  <c r="A2809" i="7"/>
  <c r="U2808" i="7"/>
  <c r="T2808" i="7"/>
  <c r="P2808" i="7"/>
  <c r="X2808" i="7"/>
  <c r="W2808" i="7"/>
  <c r="H2808" i="7"/>
  <c r="J2808" i="7" s="1"/>
  <c r="B2808" i="7"/>
  <c r="A2808" i="7"/>
  <c r="U2807" i="7"/>
  <c r="T2807" i="7"/>
  <c r="P2807" i="7"/>
  <c r="X2807" i="7"/>
  <c r="W2807" i="7"/>
  <c r="H2807" i="7"/>
  <c r="J2807" i="7" s="1"/>
  <c r="B2807" i="7"/>
  <c r="A2807" i="7"/>
  <c r="U2806" i="7"/>
  <c r="T2806" i="7"/>
  <c r="P2806" i="7"/>
  <c r="X2806" i="7"/>
  <c r="W2806" i="7"/>
  <c r="H2806" i="7"/>
  <c r="J2806" i="7" s="1"/>
  <c r="B2806" i="7"/>
  <c r="A2806" i="7"/>
  <c r="U2805" i="7"/>
  <c r="T2805" i="7"/>
  <c r="P2805" i="7"/>
  <c r="X2805" i="7"/>
  <c r="W2805" i="7"/>
  <c r="H2805" i="7"/>
  <c r="J2805" i="7" s="1"/>
  <c r="B2805" i="7"/>
  <c r="A2805" i="7"/>
  <c r="U2804" i="7"/>
  <c r="T2804" i="7"/>
  <c r="P2804" i="7"/>
  <c r="X2804" i="7"/>
  <c r="W2804" i="7"/>
  <c r="H2804" i="7"/>
  <c r="J2804" i="7" s="1"/>
  <c r="B2804" i="7"/>
  <c r="A2804" i="7"/>
  <c r="U2803" i="7"/>
  <c r="T2803" i="7"/>
  <c r="P2803" i="7"/>
  <c r="X2803" i="7"/>
  <c r="W2803" i="7"/>
  <c r="H2803" i="7"/>
  <c r="J2803" i="7" s="1"/>
  <c r="B2803" i="7"/>
  <c r="A2803" i="7"/>
  <c r="U2802" i="7"/>
  <c r="T2802" i="7"/>
  <c r="P2802" i="7"/>
  <c r="X2802" i="7"/>
  <c r="W2802" i="7"/>
  <c r="H2802" i="7"/>
  <c r="J2802" i="7" s="1"/>
  <c r="B2802" i="7"/>
  <c r="A2802" i="7"/>
  <c r="U2801" i="7"/>
  <c r="T2801" i="7"/>
  <c r="P2801" i="7"/>
  <c r="X2801" i="7"/>
  <c r="W2801" i="7"/>
  <c r="H2801" i="7"/>
  <c r="J2801" i="7" s="1"/>
  <c r="B2801" i="7"/>
  <c r="A2801" i="7"/>
  <c r="U2800" i="7"/>
  <c r="T2800" i="7"/>
  <c r="P2800" i="7"/>
  <c r="X2800" i="7"/>
  <c r="W2800" i="7"/>
  <c r="H2800" i="7"/>
  <c r="J2800" i="7" s="1"/>
  <c r="B2800" i="7"/>
  <c r="A2800" i="7"/>
  <c r="U2799" i="7"/>
  <c r="T2799" i="7"/>
  <c r="P2799" i="7"/>
  <c r="X2799" i="7"/>
  <c r="W2799" i="7"/>
  <c r="H2799" i="7"/>
  <c r="J2799" i="7" s="1"/>
  <c r="B2799" i="7"/>
  <c r="A2799" i="7"/>
  <c r="U2798" i="7"/>
  <c r="T2798" i="7"/>
  <c r="P2798" i="7"/>
  <c r="X2798" i="7"/>
  <c r="W2798" i="7"/>
  <c r="H2798" i="7"/>
  <c r="J2798" i="7" s="1"/>
  <c r="B2798" i="7"/>
  <c r="A2798" i="7"/>
  <c r="U2797" i="7"/>
  <c r="T2797" i="7"/>
  <c r="P2797" i="7"/>
  <c r="X2797" i="7"/>
  <c r="W2797" i="7"/>
  <c r="H2797" i="7"/>
  <c r="J2797" i="7" s="1"/>
  <c r="B2797" i="7"/>
  <c r="A2797" i="7"/>
  <c r="U2796" i="7"/>
  <c r="T2796" i="7"/>
  <c r="P2796" i="7"/>
  <c r="X2796" i="7"/>
  <c r="W2796" i="7"/>
  <c r="H2796" i="7"/>
  <c r="J2796" i="7" s="1"/>
  <c r="B2796" i="7"/>
  <c r="A2796" i="7"/>
  <c r="U2795" i="7"/>
  <c r="T2795" i="7"/>
  <c r="P2795" i="7"/>
  <c r="X2795" i="7"/>
  <c r="W2795" i="7"/>
  <c r="H2795" i="7"/>
  <c r="J2795" i="7" s="1"/>
  <c r="B2795" i="7"/>
  <c r="A2795" i="7"/>
  <c r="U2794" i="7"/>
  <c r="T2794" i="7"/>
  <c r="P2794" i="7"/>
  <c r="X2794" i="7"/>
  <c r="W2794" i="7"/>
  <c r="H2794" i="7"/>
  <c r="J2794" i="7" s="1"/>
  <c r="B2794" i="7"/>
  <c r="A2794" i="7"/>
  <c r="U2793" i="7"/>
  <c r="T2793" i="7"/>
  <c r="P2793" i="7"/>
  <c r="X2793" i="7"/>
  <c r="W2793" i="7"/>
  <c r="H2793" i="7"/>
  <c r="J2793" i="7" s="1"/>
  <c r="B2793" i="7"/>
  <c r="A2793" i="7"/>
  <c r="U2792" i="7"/>
  <c r="T2792" i="7"/>
  <c r="P2792" i="7"/>
  <c r="X2792" i="7"/>
  <c r="W2792" i="7"/>
  <c r="H2792" i="7"/>
  <c r="J2792" i="7" s="1"/>
  <c r="B2792" i="7"/>
  <c r="A2792" i="7"/>
  <c r="U2791" i="7"/>
  <c r="T2791" i="7"/>
  <c r="P2791" i="7"/>
  <c r="X2791" i="7"/>
  <c r="W2791" i="7"/>
  <c r="H2791" i="7"/>
  <c r="J2791" i="7" s="1"/>
  <c r="B2791" i="7"/>
  <c r="A2791" i="7"/>
  <c r="U2790" i="7"/>
  <c r="T2790" i="7"/>
  <c r="P2790" i="7"/>
  <c r="X2790" i="7"/>
  <c r="W2790" i="7"/>
  <c r="H2790" i="7"/>
  <c r="J2790" i="7" s="1"/>
  <c r="B2790" i="7"/>
  <c r="A2790" i="7"/>
  <c r="U2789" i="7"/>
  <c r="T2789" i="7"/>
  <c r="P2789" i="7"/>
  <c r="X2789" i="7"/>
  <c r="W2789" i="7"/>
  <c r="H2789" i="7"/>
  <c r="J2789" i="7" s="1"/>
  <c r="B2789" i="7"/>
  <c r="A2789" i="7"/>
  <c r="U2788" i="7"/>
  <c r="T2788" i="7"/>
  <c r="P2788" i="7"/>
  <c r="X2788" i="7"/>
  <c r="W2788" i="7"/>
  <c r="H2788" i="7"/>
  <c r="J2788" i="7" s="1"/>
  <c r="B2788" i="7"/>
  <c r="A2788" i="7"/>
  <c r="U2787" i="7"/>
  <c r="T2787" i="7"/>
  <c r="P2787" i="7"/>
  <c r="X2787" i="7"/>
  <c r="W2787" i="7"/>
  <c r="H2787" i="7"/>
  <c r="J2787" i="7" s="1"/>
  <c r="B2787" i="7"/>
  <c r="A2787" i="7"/>
  <c r="U2786" i="7"/>
  <c r="T2786" i="7"/>
  <c r="P2786" i="7"/>
  <c r="X2786" i="7"/>
  <c r="W2786" i="7"/>
  <c r="H2786" i="7"/>
  <c r="J2786" i="7" s="1"/>
  <c r="B2786" i="7"/>
  <c r="A2786" i="7"/>
  <c r="U2785" i="7"/>
  <c r="T2785" i="7"/>
  <c r="P2785" i="7"/>
  <c r="X2785" i="7"/>
  <c r="W2785" i="7"/>
  <c r="H2785" i="7"/>
  <c r="J2785" i="7" s="1"/>
  <c r="B2785" i="7"/>
  <c r="A2785" i="7"/>
  <c r="U2784" i="7"/>
  <c r="T2784" i="7"/>
  <c r="P2784" i="7"/>
  <c r="X2784" i="7"/>
  <c r="W2784" i="7"/>
  <c r="H2784" i="7"/>
  <c r="J2784" i="7" s="1"/>
  <c r="B2784" i="7"/>
  <c r="A2784" i="7"/>
  <c r="U2783" i="7"/>
  <c r="T2783" i="7"/>
  <c r="P2783" i="7"/>
  <c r="X2783" i="7"/>
  <c r="W2783" i="7"/>
  <c r="H2783" i="7"/>
  <c r="J2783" i="7" s="1"/>
  <c r="B2783" i="7"/>
  <c r="A2783" i="7"/>
  <c r="U2782" i="7"/>
  <c r="T2782" i="7"/>
  <c r="P2782" i="7"/>
  <c r="X2782" i="7"/>
  <c r="W2782" i="7"/>
  <c r="H2782" i="7"/>
  <c r="J2782" i="7" s="1"/>
  <c r="B2782" i="7"/>
  <c r="A2782" i="7"/>
  <c r="U2781" i="7"/>
  <c r="T2781" i="7"/>
  <c r="P2781" i="7"/>
  <c r="X2781" i="7"/>
  <c r="W2781" i="7"/>
  <c r="H2781" i="7"/>
  <c r="J2781" i="7" s="1"/>
  <c r="B2781" i="7"/>
  <c r="A2781" i="7"/>
  <c r="U2780" i="7"/>
  <c r="T2780" i="7"/>
  <c r="P2780" i="7"/>
  <c r="X2780" i="7"/>
  <c r="W2780" i="7"/>
  <c r="H2780" i="7"/>
  <c r="J2780" i="7" s="1"/>
  <c r="B2780" i="7"/>
  <c r="A2780" i="7"/>
  <c r="U2779" i="7"/>
  <c r="T2779" i="7"/>
  <c r="P2779" i="7"/>
  <c r="X2779" i="7"/>
  <c r="W2779" i="7"/>
  <c r="H2779" i="7"/>
  <c r="J2779" i="7" s="1"/>
  <c r="B2779" i="7"/>
  <c r="A2779" i="7"/>
  <c r="U2778" i="7"/>
  <c r="T2778" i="7"/>
  <c r="P2778" i="7"/>
  <c r="X2778" i="7"/>
  <c r="W2778" i="7"/>
  <c r="H2778" i="7"/>
  <c r="J2778" i="7" s="1"/>
  <c r="B2778" i="7"/>
  <c r="A2778" i="7"/>
  <c r="U2777" i="7"/>
  <c r="T2777" i="7"/>
  <c r="P2777" i="7"/>
  <c r="X2777" i="7"/>
  <c r="W2777" i="7"/>
  <c r="H2777" i="7"/>
  <c r="J2777" i="7" s="1"/>
  <c r="B2777" i="7"/>
  <c r="A2777" i="7"/>
  <c r="U2776" i="7"/>
  <c r="T2776" i="7"/>
  <c r="P2776" i="7"/>
  <c r="X2776" i="7"/>
  <c r="W2776" i="7"/>
  <c r="H2776" i="7"/>
  <c r="J2776" i="7" s="1"/>
  <c r="B2776" i="7"/>
  <c r="A2776" i="7"/>
  <c r="U2775" i="7"/>
  <c r="T2775" i="7"/>
  <c r="P2775" i="7"/>
  <c r="X2775" i="7"/>
  <c r="W2775" i="7"/>
  <c r="H2775" i="7"/>
  <c r="J2775" i="7" s="1"/>
  <c r="B2775" i="7"/>
  <c r="A2775" i="7"/>
  <c r="U2774" i="7"/>
  <c r="T2774" i="7"/>
  <c r="P2774" i="7"/>
  <c r="X2774" i="7"/>
  <c r="W2774" i="7"/>
  <c r="H2774" i="7"/>
  <c r="J2774" i="7" s="1"/>
  <c r="B2774" i="7"/>
  <c r="A2774" i="7"/>
  <c r="U2773" i="7"/>
  <c r="T2773" i="7"/>
  <c r="P2773" i="7"/>
  <c r="X2773" i="7"/>
  <c r="W2773" i="7"/>
  <c r="H2773" i="7"/>
  <c r="J2773" i="7" s="1"/>
  <c r="B2773" i="7"/>
  <c r="A2773" i="7"/>
  <c r="U2772" i="7"/>
  <c r="T2772" i="7"/>
  <c r="P2772" i="7"/>
  <c r="X2772" i="7"/>
  <c r="W2772" i="7"/>
  <c r="H2772" i="7"/>
  <c r="J2772" i="7" s="1"/>
  <c r="B2772" i="7"/>
  <c r="A2772" i="7"/>
  <c r="U2771" i="7"/>
  <c r="T2771" i="7"/>
  <c r="P2771" i="7"/>
  <c r="X2771" i="7"/>
  <c r="W2771" i="7"/>
  <c r="H2771" i="7"/>
  <c r="J2771" i="7" s="1"/>
  <c r="B2771" i="7"/>
  <c r="A2771" i="7"/>
  <c r="U2770" i="7"/>
  <c r="T2770" i="7"/>
  <c r="P2770" i="7"/>
  <c r="X2770" i="7"/>
  <c r="W2770" i="7"/>
  <c r="H2770" i="7"/>
  <c r="J2770" i="7" s="1"/>
  <c r="B2770" i="7"/>
  <c r="A2770" i="7"/>
  <c r="U2769" i="7"/>
  <c r="T2769" i="7"/>
  <c r="P2769" i="7"/>
  <c r="X2769" i="7"/>
  <c r="W2769" i="7"/>
  <c r="H2769" i="7"/>
  <c r="J2769" i="7" s="1"/>
  <c r="B2769" i="7"/>
  <c r="A2769" i="7"/>
  <c r="U2768" i="7"/>
  <c r="T2768" i="7"/>
  <c r="P2768" i="7"/>
  <c r="X2768" i="7"/>
  <c r="W2768" i="7"/>
  <c r="H2768" i="7"/>
  <c r="J2768" i="7" s="1"/>
  <c r="B2768" i="7"/>
  <c r="A2768" i="7"/>
  <c r="U2767" i="7"/>
  <c r="T2767" i="7"/>
  <c r="P2767" i="7"/>
  <c r="X2767" i="7"/>
  <c r="W2767" i="7"/>
  <c r="H2767" i="7"/>
  <c r="J2767" i="7" s="1"/>
  <c r="B2767" i="7"/>
  <c r="A2767" i="7"/>
  <c r="U2766" i="7"/>
  <c r="T2766" i="7"/>
  <c r="P2766" i="7"/>
  <c r="X2766" i="7"/>
  <c r="W2766" i="7"/>
  <c r="H2766" i="7"/>
  <c r="J2766" i="7" s="1"/>
  <c r="B2766" i="7"/>
  <c r="A2766" i="7"/>
  <c r="U2765" i="7"/>
  <c r="T2765" i="7"/>
  <c r="P2765" i="7"/>
  <c r="X2765" i="7"/>
  <c r="W2765" i="7"/>
  <c r="H2765" i="7"/>
  <c r="J2765" i="7" s="1"/>
  <c r="B2765" i="7"/>
  <c r="A2765" i="7"/>
  <c r="U2764" i="7"/>
  <c r="T2764" i="7"/>
  <c r="P2764" i="7"/>
  <c r="X2764" i="7"/>
  <c r="W2764" i="7"/>
  <c r="H2764" i="7"/>
  <c r="J2764" i="7" s="1"/>
  <c r="B2764" i="7"/>
  <c r="A2764" i="7"/>
  <c r="U2763" i="7"/>
  <c r="T2763" i="7"/>
  <c r="P2763" i="7"/>
  <c r="X2763" i="7"/>
  <c r="W2763" i="7"/>
  <c r="H2763" i="7"/>
  <c r="J2763" i="7" s="1"/>
  <c r="B2763" i="7"/>
  <c r="A2763" i="7"/>
  <c r="U2762" i="7"/>
  <c r="T2762" i="7"/>
  <c r="P2762" i="7"/>
  <c r="X2762" i="7"/>
  <c r="W2762" i="7"/>
  <c r="H2762" i="7"/>
  <c r="J2762" i="7" s="1"/>
  <c r="B2762" i="7"/>
  <c r="A2762" i="7"/>
  <c r="U2761" i="7"/>
  <c r="T2761" i="7"/>
  <c r="P2761" i="7"/>
  <c r="X2761" i="7"/>
  <c r="W2761" i="7"/>
  <c r="H2761" i="7"/>
  <c r="J2761" i="7" s="1"/>
  <c r="B2761" i="7"/>
  <c r="A2761" i="7"/>
  <c r="U2760" i="7"/>
  <c r="T2760" i="7"/>
  <c r="P2760" i="7"/>
  <c r="X2760" i="7"/>
  <c r="W2760" i="7"/>
  <c r="H2760" i="7"/>
  <c r="J2760" i="7" s="1"/>
  <c r="B2760" i="7"/>
  <c r="A2760" i="7"/>
  <c r="U2759" i="7"/>
  <c r="T2759" i="7"/>
  <c r="P2759" i="7"/>
  <c r="X2759" i="7"/>
  <c r="W2759" i="7"/>
  <c r="H2759" i="7"/>
  <c r="J2759" i="7" s="1"/>
  <c r="B2759" i="7"/>
  <c r="A2759" i="7"/>
  <c r="U2758" i="7"/>
  <c r="T2758" i="7"/>
  <c r="P2758" i="7"/>
  <c r="X2758" i="7"/>
  <c r="W2758" i="7"/>
  <c r="H2758" i="7"/>
  <c r="J2758" i="7" s="1"/>
  <c r="B2758" i="7"/>
  <c r="A2758" i="7"/>
  <c r="U2757" i="7"/>
  <c r="T2757" i="7"/>
  <c r="P2757" i="7"/>
  <c r="X2757" i="7"/>
  <c r="W2757" i="7"/>
  <c r="H2757" i="7"/>
  <c r="J2757" i="7" s="1"/>
  <c r="B2757" i="7"/>
  <c r="A2757" i="7"/>
  <c r="U2756" i="7"/>
  <c r="T2756" i="7"/>
  <c r="P2756" i="7"/>
  <c r="X2756" i="7"/>
  <c r="W2756" i="7"/>
  <c r="H2756" i="7"/>
  <c r="J2756" i="7" s="1"/>
  <c r="B2756" i="7"/>
  <c r="A2756" i="7"/>
  <c r="U2755" i="7"/>
  <c r="T2755" i="7"/>
  <c r="P2755" i="7"/>
  <c r="X2755" i="7"/>
  <c r="W2755" i="7"/>
  <c r="H2755" i="7"/>
  <c r="J2755" i="7" s="1"/>
  <c r="B2755" i="7"/>
  <c r="A2755" i="7"/>
  <c r="U2754" i="7"/>
  <c r="T2754" i="7"/>
  <c r="P2754" i="7"/>
  <c r="X2754" i="7"/>
  <c r="W2754" i="7"/>
  <c r="H2754" i="7"/>
  <c r="J2754" i="7" s="1"/>
  <c r="B2754" i="7"/>
  <c r="A2754" i="7"/>
  <c r="U2753" i="7"/>
  <c r="T2753" i="7"/>
  <c r="P2753" i="7"/>
  <c r="X2753" i="7"/>
  <c r="W2753" i="7"/>
  <c r="H2753" i="7"/>
  <c r="J2753" i="7" s="1"/>
  <c r="B2753" i="7"/>
  <c r="A2753" i="7"/>
  <c r="U2752" i="7"/>
  <c r="T2752" i="7"/>
  <c r="P2752" i="7"/>
  <c r="X2752" i="7"/>
  <c r="W2752" i="7"/>
  <c r="H2752" i="7"/>
  <c r="J2752" i="7" s="1"/>
  <c r="B2752" i="7"/>
  <c r="A2752" i="7"/>
  <c r="U2751" i="7"/>
  <c r="T2751" i="7"/>
  <c r="P2751" i="7"/>
  <c r="X2751" i="7"/>
  <c r="W2751" i="7"/>
  <c r="H2751" i="7"/>
  <c r="J2751" i="7" s="1"/>
  <c r="B2751" i="7"/>
  <c r="A2751" i="7"/>
  <c r="U2750" i="7"/>
  <c r="T2750" i="7"/>
  <c r="P2750" i="7"/>
  <c r="X2750" i="7"/>
  <c r="W2750" i="7"/>
  <c r="H2750" i="7"/>
  <c r="J2750" i="7" s="1"/>
  <c r="B2750" i="7"/>
  <c r="A2750" i="7"/>
  <c r="U2749" i="7"/>
  <c r="T2749" i="7"/>
  <c r="P2749" i="7"/>
  <c r="X2749" i="7"/>
  <c r="W2749" i="7"/>
  <c r="H2749" i="7"/>
  <c r="J2749" i="7" s="1"/>
  <c r="B2749" i="7"/>
  <c r="A2749" i="7"/>
  <c r="U2748" i="7"/>
  <c r="T2748" i="7"/>
  <c r="P2748" i="7"/>
  <c r="X2748" i="7"/>
  <c r="W2748" i="7"/>
  <c r="H2748" i="7"/>
  <c r="J2748" i="7" s="1"/>
  <c r="B2748" i="7"/>
  <c r="A2748" i="7"/>
  <c r="U2747" i="7"/>
  <c r="T2747" i="7"/>
  <c r="P2747" i="7"/>
  <c r="X2747" i="7"/>
  <c r="W2747" i="7"/>
  <c r="H2747" i="7"/>
  <c r="J2747" i="7" s="1"/>
  <c r="B2747" i="7"/>
  <c r="A2747" i="7"/>
  <c r="U2746" i="7"/>
  <c r="T2746" i="7"/>
  <c r="P2746" i="7"/>
  <c r="X2746" i="7"/>
  <c r="W2746" i="7"/>
  <c r="H2746" i="7"/>
  <c r="J2746" i="7" s="1"/>
  <c r="B2746" i="7"/>
  <c r="A2746" i="7"/>
  <c r="U2745" i="7"/>
  <c r="T2745" i="7"/>
  <c r="P2745" i="7"/>
  <c r="X2745" i="7"/>
  <c r="W2745" i="7"/>
  <c r="H2745" i="7"/>
  <c r="J2745" i="7" s="1"/>
  <c r="B2745" i="7"/>
  <c r="A2745" i="7"/>
  <c r="U2744" i="7"/>
  <c r="T2744" i="7"/>
  <c r="P2744" i="7"/>
  <c r="X2744" i="7"/>
  <c r="W2744" i="7"/>
  <c r="H2744" i="7"/>
  <c r="J2744" i="7" s="1"/>
  <c r="B2744" i="7"/>
  <c r="A2744" i="7"/>
  <c r="U2743" i="7"/>
  <c r="T2743" i="7"/>
  <c r="P2743" i="7"/>
  <c r="X2743" i="7"/>
  <c r="W2743" i="7"/>
  <c r="H2743" i="7"/>
  <c r="J2743" i="7" s="1"/>
  <c r="B2743" i="7"/>
  <c r="A2743" i="7"/>
  <c r="U2742" i="7"/>
  <c r="T2742" i="7"/>
  <c r="P2742" i="7"/>
  <c r="X2742" i="7"/>
  <c r="W2742" i="7"/>
  <c r="H2742" i="7"/>
  <c r="J2742" i="7" s="1"/>
  <c r="B2742" i="7"/>
  <c r="A2742" i="7"/>
  <c r="U2741" i="7"/>
  <c r="T2741" i="7"/>
  <c r="P2741" i="7"/>
  <c r="X2741" i="7"/>
  <c r="W2741" i="7"/>
  <c r="H2741" i="7"/>
  <c r="J2741" i="7" s="1"/>
  <c r="B2741" i="7"/>
  <c r="A2741" i="7"/>
  <c r="U2740" i="7"/>
  <c r="T2740" i="7"/>
  <c r="P2740" i="7"/>
  <c r="X2740" i="7"/>
  <c r="W2740" i="7"/>
  <c r="H2740" i="7"/>
  <c r="J2740" i="7" s="1"/>
  <c r="B2740" i="7"/>
  <c r="A2740" i="7"/>
  <c r="U2739" i="7"/>
  <c r="T2739" i="7"/>
  <c r="P2739" i="7"/>
  <c r="X2739" i="7"/>
  <c r="W2739" i="7"/>
  <c r="H2739" i="7"/>
  <c r="J2739" i="7" s="1"/>
  <c r="B2739" i="7"/>
  <c r="A2739" i="7"/>
  <c r="U2738" i="7"/>
  <c r="T2738" i="7"/>
  <c r="P2738" i="7"/>
  <c r="X2738" i="7"/>
  <c r="W2738" i="7"/>
  <c r="H2738" i="7"/>
  <c r="J2738" i="7" s="1"/>
  <c r="B2738" i="7"/>
  <c r="A2738" i="7"/>
  <c r="U2737" i="7"/>
  <c r="T2737" i="7"/>
  <c r="P2737" i="7"/>
  <c r="X2737" i="7"/>
  <c r="W2737" i="7"/>
  <c r="H2737" i="7"/>
  <c r="J2737" i="7" s="1"/>
  <c r="B2737" i="7"/>
  <c r="A2737" i="7"/>
  <c r="U2736" i="7"/>
  <c r="T2736" i="7"/>
  <c r="P2736" i="7"/>
  <c r="X2736" i="7"/>
  <c r="W2736" i="7"/>
  <c r="H2736" i="7"/>
  <c r="J2736" i="7" s="1"/>
  <c r="B2736" i="7"/>
  <c r="A2736" i="7"/>
  <c r="U2735" i="7"/>
  <c r="T2735" i="7"/>
  <c r="P2735" i="7"/>
  <c r="X2735" i="7"/>
  <c r="W2735" i="7"/>
  <c r="H2735" i="7"/>
  <c r="J2735" i="7" s="1"/>
  <c r="B2735" i="7"/>
  <c r="A2735" i="7"/>
  <c r="U2734" i="7"/>
  <c r="T2734" i="7"/>
  <c r="P2734" i="7"/>
  <c r="X2734" i="7"/>
  <c r="W2734" i="7"/>
  <c r="H2734" i="7"/>
  <c r="J2734" i="7" s="1"/>
  <c r="B2734" i="7"/>
  <c r="A2734" i="7"/>
  <c r="U2733" i="7"/>
  <c r="T2733" i="7"/>
  <c r="P2733" i="7"/>
  <c r="X2733" i="7"/>
  <c r="W2733" i="7"/>
  <c r="H2733" i="7"/>
  <c r="J2733" i="7" s="1"/>
  <c r="B2733" i="7"/>
  <c r="A2733" i="7"/>
  <c r="U2732" i="7"/>
  <c r="T2732" i="7"/>
  <c r="P2732" i="7"/>
  <c r="X2732" i="7"/>
  <c r="W2732" i="7"/>
  <c r="H2732" i="7"/>
  <c r="J2732" i="7" s="1"/>
  <c r="B2732" i="7"/>
  <c r="A2732" i="7"/>
  <c r="U2731" i="7"/>
  <c r="T2731" i="7"/>
  <c r="P2731" i="7"/>
  <c r="X2731" i="7"/>
  <c r="W2731" i="7"/>
  <c r="H2731" i="7"/>
  <c r="J2731" i="7" s="1"/>
  <c r="B2731" i="7"/>
  <c r="A2731" i="7"/>
  <c r="U2730" i="7"/>
  <c r="T2730" i="7"/>
  <c r="P2730" i="7"/>
  <c r="X2730" i="7"/>
  <c r="W2730" i="7"/>
  <c r="H2730" i="7"/>
  <c r="J2730" i="7" s="1"/>
  <c r="B2730" i="7"/>
  <c r="A2730" i="7"/>
  <c r="U2729" i="7"/>
  <c r="T2729" i="7"/>
  <c r="P2729" i="7"/>
  <c r="X2729" i="7"/>
  <c r="W2729" i="7"/>
  <c r="H2729" i="7"/>
  <c r="J2729" i="7" s="1"/>
  <c r="B2729" i="7"/>
  <c r="A2729" i="7"/>
  <c r="U2728" i="7"/>
  <c r="T2728" i="7"/>
  <c r="P2728" i="7"/>
  <c r="X2728" i="7"/>
  <c r="W2728" i="7"/>
  <c r="H2728" i="7"/>
  <c r="J2728" i="7" s="1"/>
  <c r="B2728" i="7"/>
  <c r="A2728" i="7"/>
  <c r="U2727" i="7"/>
  <c r="T2727" i="7"/>
  <c r="P2727" i="7"/>
  <c r="X2727" i="7"/>
  <c r="W2727" i="7"/>
  <c r="H2727" i="7"/>
  <c r="J2727" i="7" s="1"/>
  <c r="B2727" i="7"/>
  <c r="A2727" i="7"/>
  <c r="U2726" i="7"/>
  <c r="T2726" i="7"/>
  <c r="P2726" i="7"/>
  <c r="X2726" i="7"/>
  <c r="W2726" i="7"/>
  <c r="H2726" i="7"/>
  <c r="J2726" i="7" s="1"/>
  <c r="B2726" i="7"/>
  <c r="A2726" i="7"/>
  <c r="U2725" i="7"/>
  <c r="T2725" i="7"/>
  <c r="P2725" i="7"/>
  <c r="X2725" i="7"/>
  <c r="W2725" i="7"/>
  <c r="H2725" i="7"/>
  <c r="J2725" i="7" s="1"/>
  <c r="B2725" i="7"/>
  <c r="A2725" i="7"/>
  <c r="U2724" i="7"/>
  <c r="T2724" i="7"/>
  <c r="P2724" i="7"/>
  <c r="X2724" i="7"/>
  <c r="W2724" i="7"/>
  <c r="H2724" i="7"/>
  <c r="J2724" i="7" s="1"/>
  <c r="B2724" i="7"/>
  <c r="A2724" i="7"/>
  <c r="U2723" i="7"/>
  <c r="T2723" i="7"/>
  <c r="P2723" i="7"/>
  <c r="X2723" i="7"/>
  <c r="W2723" i="7"/>
  <c r="H2723" i="7"/>
  <c r="J2723" i="7" s="1"/>
  <c r="B2723" i="7"/>
  <c r="A2723" i="7"/>
  <c r="U2722" i="7"/>
  <c r="T2722" i="7"/>
  <c r="P2722" i="7"/>
  <c r="X2722" i="7"/>
  <c r="W2722" i="7"/>
  <c r="H2722" i="7"/>
  <c r="J2722" i="7" s="1"/>
  <c r="B2722" i="7"/>
  <c r="A2722" i="7"/>
  <c r="U2721" i="7"/>
  <c r="T2721" i="7"/>
  <c r="P2721" i="7"/>
  <c r="X2721" i="7"/>
  <c r="W2721" i="7"/>
  <c r="H2721" i="7"/>
  <c r="J2721" i="7" s="1"/>
  <c r="B2721" i="7"/>
  <c r="A2721" i="7"/>
  <c r="U2720" i="7"/>
  <c r="T2720" i="7"/>
  <c r="P2720" i="7"/>
  <c r="X2720" i="7"/>
  <c r="W2720" i="7"/>
  <c r="H2720" i="7"/>
  <c r="J2720" i="7" s="1"/>
  <c r="B2720" i="7"/>
  <c r="A2720" i="7"/>
  <c r="U2719" i="7"/>
  <c r="T2719" i="7"/>
  <c r="P2719" i="7"/>
  <c r="X2719" i="7"/>
  <c r="W2719" i="7"/>
  <c r="H2719" i="7"/>
  <c r="J2719" i="7" s="1"/>
  <c r="B2719" i="7"/>
  <c r="A2719" i="7"/>
  <c r="U2718" i="7"/>
  <c r="T2718" i="7"/>
  <c r="P2718" i="7"/>
  <c r="X2718" i="7"/>
  <c r="W2718" i="7"/>
  <c r="H2718" i="7"/>
  <c r="J2718" i="7" s="1"/>
  <c r="B2718" i="7"/>
  <c r="A2718" i="7"/>
  <c r="U2717" i="7"/>
  <c r="T2717" i="7"/>
  <c r="P2717" i="7"/>
  <c r="X2717" i="7"/>
  <c r="W2717" i="7"/>
  <c r="H2717" i="7"/>
  <c r="J2717" i="7" s="1"/>
  <c r="B2717" i="7"/>
  <c r="A2717" i="7"/>
  <c r="U2716" i="7"/>
  <c r="T2716" i="7"/>
  <c r="P2716" i="7"/>
  <c r="X2716" i="7"/>
  <c r="W2716" i="7"/>
  <c r="H2716" i="7"/>
  <c r="J2716" i="7" s="1"/>
  <c r="B2716" i="7"/>
  <c r="A2716" i="7"/>
  <c r="U2715" i="7"/>
  <c r="T2715" i="7"/>
  <c r="P2715" i="7"/>
  <c r="X2715" i="7"/>
  <c r="W2715" i="7"/>
  <c r="H2715" i="7"/>
  <c r="J2715" i="7" s="1"/>
  <c r="B2715" i="7"/>
  <c r="A2715" i="7"/>
  <c r="U2714" i="7"/>
  <c r="T2714" i="7"/>
  <c r="P2714" i="7"/>
  <c r="X2714" i="7"/>
  <c r="W2714" i="7"/>
  <c r="H2714" i="7"/>
  <c r="J2714" i="7" s="1"/>
  <c r="B2714" i="7"/>
  <c r="A2714" i="7"/>
  <c r="U2713" i="7"/>
  <c r="T2713" i="7"/>
  <c r="P2713" i="7"/>
  <c r="X2713" i="7"/>
  <c r="W2713" i="7"/>
  <c r="H2713" i="7"/>
  <c r="J2713" i="7" s="1"/>
  <c r="B2713" i="7"/>
  <c r="A2713" i="7"/>
  <c r="U2712" i="7"/>
  <c r="T2712" i="7"/>
  <c r="P2712" i="7"/>
  <c r="X2712" i="7"/>
  <c r="W2712" i="7"/>
  <c r="H2712" i="7"/>
  <c r="J2712" i="7" s="1"/>
  <c r="B2712" i="7"/>
  <c r="A2712" i="7"/>
  <c r="U2711" i="7"/>
  <c r="T2711" i="7"/>
  <c r="P2711" i="7"/>
  <c r="X2711" i="7"/>
  <c r="W2711" i="7"/>
  <c r="H2711" i="7"/>
  <c r="J2711" i="7" s="1"/>
  <c r="B2711" i="7"/>
  <c r="A2711" i="7"/>
  <c r="U2710" i="7"/>
  <c r="T2710" i="7"/>
  <c r="P2710" i="7"/>
  <c r="X2710" i="7"/>
  <c r="W2710" i="7"/>
  <c r="H2710" i="7"/>
  <c r="J2710" i="7" s="1"/>
  <c r="B2710" i="7"/>
  <c r="A2710" i="7"/>
  <c r="U2709" i="7"/>
  <c r="T2709" i="7"/>
  <c r="P2709" i="7"/>
  <c r="X2709" i="7"/>
  <c r="W2709" i="7"/>
  <c r="H2709" i="7"/>
  <c r="J2709" i="7" s="1"/>
  <c r="B2709" i="7"/>
  <c r="A2709" i="7"/>
  <c r="U2708" i="7"/>
  <c r="T2708" i="7"/>
  <c r="P2708" i="7"/>
  <c r="X2708" i="7"/>
  <c r="W2708" i="7"/>
  <c r="H2708" i="7"/>
  <c r="J2708" i="7" s="1"/>
  <c r="B2708" i="7"/>
  <c r="A2708" i="7"/>
  <c r="U2707" i="7"/>
  <c r="T2707" i="7"/>
  <c r="P2707" i="7"/>
  <c r="X2707" i="7"/>
  <c r="W2707" i="7"/>
  <c r="H2707" i="7"/>
  <c r="J2707" i="7" s="1"/>
  <c r="B2707" i="7"/>
  <c r="A2707" i="7"/>
  <c r="U2706" i="7"/>
  <c r="T2706" i="7"/>
  <c r="P2706" i="7"/>
  <c r="X2706" i="7"/>
  <c r="W2706" i="7"/>
  <c r="H2706" i="7"/>
  <c r="J2706" i="7" s="1"/>
  <c r="B2706" i="7"/>
  <c r="A2706" i="7"/>
  <c r="U2705" i="7"/>
  <c r="T2705" i="7"/>
  <c r="P2705" i="7"/>
  <c r="X2705" i="7"/>
  <c r="W2705" i="7"/>
  <c r="H2705" i="7"/>
  <c r="J2705" i="7" s="1"/>
  <c r="B2705" i="7"/>
  <c r="A2705" i="7"/>
  <c r="U2704" i="7"/>
  <c r="T2704" i="7"/>
  <c r="P2704" i="7"/>
  <c r="X2704" i="7"/>
  <c r="W2704" i="7"/>
  <c r="H2704" i="7"/>
  <c r="J2704" i="7" s="1"/>
  <c r="B2704" i="7"/>
  <c r="A2704" i="7"/>
  <c r="U2703" i="7"/>
  <c r="T2703" i="7"/>
  <c r="P2703" i="7"/>
  <c r="X2703" i="7"/>
  <c r="W2703" i="7"/>
  <c r="H2703" i="7"/>
  <c r="J2703" i="7" s="1"/>
  <c r="B2703" i="7"/>
  <c r="A2703" i="7"/>
  <c r="U2702" i="7"/>
  <c r="T2702" i="7"/>
  <c r="P2702" i="7"/>
  <c r="X2702" i="7"/>
  <c r="W2702" i="7"/>
  <c r="H2702" i="7"/>
  <c r="J2702" i="7" s="1"/>
  <c r="B2702" i="7"/>
  <c r="A2702" i="7"/>
  <c r="U2701" i="7"/>
  <c r="T2701" i="7"/>
  <c r="P2701" i="7"/>
  <c r="X2701" i="7"/>
  <c r="W2701" i="7"/>
  <c r="H2701" i="7"/>
  <c r="J2701" i="7" s="1"/>
  <c r="B2701" i="7"/>
  <c r="A2701" i="7"/>
  <c r="U2700" i="7"/>
  <c r="T2700" i="7"/>
  <c r="P2700" i="7"/>
  <c r="X2700" i="7"/>
  <c r="W2700" i="7"/>
  <c r="H2700" i="7"/>
  <c r="J2700" i="7" s="1"/>
  <c r="B2700" i="7"/>
  <c r="A2700" i="7"/>
  <c r="U2699" i="7"/>
  <c r="T2699" i="7"/>
  <c r="P2699" i="7"/>
  <c r="X2699" i="7"/>
  <c r="W2699" i="7"/>
  <c r="H2699" i="7"/>
  <c r="J2699" i="7" s="1"/>
  <c r="B2699" i="7"/>
  <c r="A2699" i="7"/>
  <c r="U2698" i="7"/>
  <c r="T2698" i="7"/>
  <c r="P2698" i="7"/>
  <c r="X2698" i="7"/>
  <c r="W2698" i="7"/>
  <c r="H2698" i="7"/>
  <c r="J2698" i="7" s="1"/>
  <c r="B2698" i="7"/>
  <c r="A2698" i="7"/>
  <c r="U2697" i="7"/>
  <c r="T2697" i="7"/>
  <c r="P2697" i="7"/>
  <c r="X2697" i="7"/>
  <c r="W2697" i="7"/>
  <c r="H2697" i="7"/>
  <c r="J2697" i="7" s="1"/>
  <c r="B2697" i="7"/>
  <c r="A2697" i="7"/>
  <c r="U2696" i="7"/>
  <c r="T2696" i="7"/>
  <c r="P2696" i="7"/>
  <c r="X2696" i="7"/>
  <c r="W2696" i="7"/>
  <c r="H2696" i="7"/>
  <c r="J2696" i="7" s="1"/>
  <c r="B2696" i="7"/>
  <c r="A2696" i="7"/>
  <c r="U2695" i="7"/>
  <c r="T2695" i="7"/>
  <c r="P2695" i="7"/>
  <c r="X2695" i="7"/>
  <c r="W2695" i="7"/>
  <c r="H2695" i="7"/>
  <c r="J2695" i="7" s="1"/>
  <c r="B2695" i="7"/>
  <c r="A2695" i="7"/>
  <c r="U2694" i="7"/>
  <c r="T2694" i="7"/>
  <c r="P2694" i="7"/>
  <c r="X2694" i="7"/>
  <c r="W2694" i="7"/>
  <c r="H2694" i="7"/>
  <c r="J2694" i="7" s="1"/>
  <c r="B2694" i="7"/>
  <c r="A2694" i="7"/>
  <c r="U2693" i="7"/>
  <c r="T2693" i="7"/>
  <c r="P2693" i="7"/>
  <c r="X2693" i="7"/>
  <c r="W2693" i="7"/>
  <c r="H2693" i="7"/>
  <c r="J2693" i="7" s="1"/>
  <c r="B2693" i="7"/>
  <c r="A2693" i="7"/>
  <c r="U2692" i="7"/>
  <c r="T2692" i="7"/>
  <c r="P2692" i="7"/>
  <c r="X2692" i="7"/>
  <c r="W2692" i="7"/>
  <c r="H2692" i="7"/>
  <c r="J2692" i="7" s="1"/>
  <c r="B2692" i="7"/>
  <c r="A2692" i="7"/>
  <c r="U2691" i="7"/>
  <c r="T2691" i="7"/>
  <c r="P2691" i="7"/>
  <c r="X2691" i="7"/>
  <c r="W2691" i="7"/>
  <c r="H2691" i="7"/>
  <c r="J2691" i="7" s="1"/>
  <c r="B2691" i="7"/>
  <c r="A2691" i="7"/>
  <c r="U2690" i="7"/>
  <c r="T2690" i="7"/>
  <c r="P2690" i="7"/>
  <c r="X2690" i="7"/>
  <c r="W2690" i="7"/>
  <c r="H2690" i="7"/>
  <c r="J2690" i="7" s="1"/>
  <c r="B2690" i="7"/>
  <c r="A2690" i="7"/>
  <c r="U2689" i="7"/>
  <c r="T2689" i="7"/>
  <c r="P2689" i="7"/>
  <c r="X2689" i="7"/>
  <c r="W2689" i="7"/>
  <c r="H2689" i="7"/>
  <c r="J2689" i="7" s="1"/>
  <c r="B2689" i="7"/>
  <c r="A2689" i="7"/>
  <c r="U2688" i="7"/>
  <c r="T2688" i="7"/>
  <c r="P2688" i="7"/>
  <c r="X2688" i="7"/>
  <c r="W2688" i="7"/>
  <c r="H2688" i="7"/>
  <c r="J2688" i="7" s="1"/>
  <c r="B2688" i="7"/>
  <c r="A2688" i="7"/>
  <c r="U2687" i="7"/>
  <c r="T2687" i="7"/>
  <c r="P2687" i="7"/>
  <c r="X2687" i="7"/>
  <c r="W2687" i="7"/>
  <c r="H2687" i="7"/>
  <c r="J2687" i="7" s="1"/>
  <c r="B2687" i="7"/>
  <c r="A2687" i="7"/>
  <c r="U2686" i="7"/>
  <c r="T2686" i="7"/>
  <c r="P2686" i="7"/>
  <c r="X2686" i="7"/>
  <c r="W2686" i="7"/>
  <c r="H2686" i="7"/>
  <c r="J2686" i="7" s="1"/>
  <c r="B2686" i="7"/>
  <c r="A2686" i="7"/>
  <c r="U2685" i="7"/>
  <c r="T2685" i="7"/>
  <c r="P2685" i="7"/>
  <c r="X2685" i="7"/>
  <c r="W2685" i="7"/>
  <c r="H2685" i="7"/>
  <c r="J2685" i="7" s="1"/>
  <c r="B2685" i="7"/>
  <c r="A2685" i="7"/>
  <c r="U2684" i="7"/>
  <c r="T2684" i="7"/>
  <c r="P2684" i="7"/>
  <c r="X2684" i="7"/>
  <c r="W2684" i="7"/>
  <c r="H2684" i="7"/>
  <c r="J2684" i="7" s="1"/>
  <c r="B2684" i="7"/>
  <c r="A2684" i="7"/>
  <c r="U2683" i="7"/>
  <c r="T2683" i="7"/>
  <c r="P2683" i="7"/>
  <c r="X2683" i="7"/>
  <c r="W2683" i="7"/>
  <c r="H2683" i="7"/>
  <c r="J2683" i="7" s="1"/>
  <c r="B2683" i="7"/>
  <c r="A2683" i="7"/>
  <c r="U2682" i="7"/>
  <c r="T2682" i="7"/>
  <c r="P2682" i="7"/>
  <c r="X2682" i="7"/>
  <c r="W2682" i="7"/>
  <c r="H2682" i="7"/>
  <c r="J2682" i="7" s="1"/>
  <c r="B2682" i="7"/>
  <c r="A2682" i="7"/>
  <c r="U2681" i="7"/>
  <c r="T2681" i="7"/>
  <c r="P2681" i="7"/>
  <c r="X2681" i="7"/>
  <c r="W2681" i="7"/>
  <c r="H2681" i="7"/>
  <c r="J2681" i="7" s="1"/>
  <c r="B2681" i="7"/>
  <c r="A2681" i="7"/>
  <c r="U2680" i="7"/>
  <c r="T2680" i="7"/>
  <c r="P2680" i="7"/>
  <c r="X2680" i="7"/>
  <c r="W2680" i="7"/>
  <c r="H2680" i="7"/>
  <c r="J2680" i="7" s="1"/>
  <c r="B2680" i="7"/>
  <c r="A2680" i="7"/>
  <c r="U2679" i="7"/>
  <c r="T2679" i="7"/>
  <c r="P2679" i="7"/>
  <c r="X2679" i="7"/>
  <c r="W2679" i="7"/>
  <c r="H2679" i="7"/>
  <c r="J2679" i="7" s="1"/>
  <c r="B2679" i="7"/>
  <c r="A2679" i="7"/>
  <c r="U2678" i="7"/>
  <c r="T2678" i="7"/>
  <c r="P2678" i="7"/>
  <c r="X2678" i="7"/>
  <c r="W2678" i="7"/>
  <c r="H2678" i="7"/>
  <c r="J2678" i="7" s="1"/>
  <c r="B2678" i="7"/>
  <c r="A2678" i="7"/>
  <c r="U2677" i="7"/>
  <c r="T2677" i="7"/>
  <c r="P2677" i="7"/>
  <c r="X2677" i="7"/>
  <c r="W2677" i="7"/>
  <c r="H2677" i="7"/>
  <c r="J2677" i="7" s="1"/>
  <c r="B2677" i="7"/>
  <c r="A2677" i="7"/>
  <c r="U2676" i="7"/>
  <c r="T2676" i="7"/>
  <c r="P2676" i="7"/>
  <c r="X2676" i="7"/>
  <c r="W2676" i="7"/>
  <c r="H2676" i="7"/>
  <c r="J2676" i="7" s="1"/>
  <c r="B2676" i="7"/>
  <c r="A2676" i="7"/>
  <c r="U2675" i="7"/>
  <c r="T2675" i="7"/>
  <c r="P2675" i="7"/>
  <c r="X2675" i="7"/>
  <c r="W2675" i="7"/>
  <c r="H2675" i="7"/>
  <c r="J2675" i="7" s="1"/>
  <c r="B2675" i="7"/>
  <c r="A2675" i="7"/>
  <c r="U2674" i="7"/>
  <c r="T2674" i="7"/>
  <c r="P2674" i="7"/>
  <c r="X2674" i="7"/>
  <c r="W2674" i="7"/>
  <c r="H2674" i="7"/>
  <c r="J2674" i="7" s="1"/>
  <c r="B2674" i="7"/>
  <c r="A2674" i="7"/>
  <c r="U2673" i="7"/>
  <c r="T2673" i="7"/>
  <c r="P2673" i="7"/>
  <c r="X2673" i="7"/>
  <c r="W2673" i="7"/>
  <c r="H2673" i="7"/>
  <c r="J2673" i="7" s="1"/>
  <c r="B2673" i="7"/>
  <c r="A2673" i="7"/>
  <c r="U2672" i="7"/>
  <c r="T2672" i="7"/>
  <c r="P2672" i="7"/>
  <c r="X2672" i="7"/>
  <c r="W2672" i="7"/>
  <c r="H2672" i="7"/>
  <c r="J2672" i="7" s="1"/>
  <c r="B2672" i="7"/>
  <c r="A2672" i="7"/>
  <c r="U2671" i="7"/>
  <c r="T2671" i="7"/>
  <c r="P2671" i="7"/>
  <c r="X2671" i="7"/>
  <c r="W2671" i="7"/>
  <c r="H2671" i="7"/>
  <c r="J2671" i="7" s="1"/>
  <c r="B2671" i="7"/>
  <c r="A2671" i="7"/>
  <c r="U2670" i="7"/>
  <c r="T2670" i="7"/>
  <c r="P2670" i="7"/>
  <c r="X2670" i="7"/>
  <c r="W2670" i="7"/>
  <c r="H2670" i="7"/>
  <c r="J2670" i="7" s="1"/>
  <c r="B2670" i="7"/>
  <c r="A2670" i="7"/>
  <c r="U2669" i="7"/>
  <c r="T2669" i="7"/>
  <c r="P2669" i="7"/>
  <c r="X2669" i="7"/>
  <c r="W2669" i="7"/>
  <c r="H2669" i="7"/>
  <c r="J2669" i="7" s="1"/>
  <c r="B2669" i="7"/>
  <c r="A2669" i="7"/>
  <c r="U2668" i="7"/>
  <c r="T2668" i="7"/>
  <c r="P2668" i="7"/>
  <c r="X2668" i="7"/>
  <c r="W2668" i="7"/>
  <c r="H2668" i="7"/>
  <c r="J2668" i="7" s="1"/>
  <c r="B2668" i="7"/>
  <c r="A2668" i="7"/>
  <c r="U2667" i="7"/>
  <c r="T2667" i="7"/>
  <c r="P2667" i="7"/>
  <c r="X2667" i="7"/>
  <c r="W2667" i="7"/>
  <c r="H2667" i="7"/>
  <c r="J2667" i="7" s="1"/>
  <c r="B2667" i="7"/>
  <c r="A2667" i="7"/>
  <c r="U2666" i="7"/>
  <c r="T2666" i="7"/>
  <c r="P2666" i="7"/>
  <c r="X2666" i="7"/>
  <c r="W2666" i="7"/>
  <c r="H2666" i="7"/>
  <c r="J2666" i="7" s="1"/>
  <c r="B2666" i="7"/>
  <c r="A2666" i="7"/>
  <c r="U2665" i="7"/>
  <c r="T2665" i="7"/>
  <c r="P2665" i="7"/>
  <c r="X2665" i="7"/>
  <c r="W2665" i="7"/>
  <c r="H2665" i="7"/>
  <c r="J2665" i="7" s="1"/>
  <c r="B2665" i="7"/>
  <c r="A2665" i="7"/>
  <c r="U2664" i="7"/>
  <c r="T2664" i="7"/>
  <c r="P2664" i="7"/>
  <c r="X2664" i="7"/>
  <c r="W2664" i="7"/>
  <c r="H2664" i="7"/>
  <c r="J2664" i="7" s="1"/>
  <c r="B2664" i="7"/>
  <c r="A2664" i="7"/>
  <c r="U2663" i="7"/>
  <c r="T2663" i="7"/>
  <c r="P2663" i="7"/>
  <c r="X2663" i="7"/>
  <c r="W2663" i="7"/>
  <c r="H2663" i="7"/>
  <c r="J2663" i="7" s="1"/>
  <c r="B2663" i="7"/>
  <c r="A2663" i="7"/>
  <c r="U2662" i="7"/>
  <c r="T2662" i="7"/>
  <c r="P2662" i="7"/>
  <c r="X2662" i="7"/>
  <c r="W2662" i="7"/>
  <c r="H2662" i="7"/>
  <c r="J2662" i="7" s="1"/>
  <c r="B2662" i="7"/>
  <c r="A2662" i="7"/>
  <c r="U2661" i="7"/>
  <c r="T2661" i="7"/>
  <c r="P2661" i="7"/>
  <c r="X2661" i="7"/>
  <c r="W2661" i="7"/>
  <c r="H2661" i="7"/>
  <c r="J2661" i="7" s="1"/>
  <c r="B2661" i="7"/>
  <c r="A2661" i="7"/>
  <c r="U2660" i="7"/>
  <c r="T2660" i="7"/>
  <c r="P2660" i="7"/>
  <c r="X2660" i="7"/>
  <c r="W2660" i="7"/>
  <c r="H2660" i="7"/>
  <c r="J2660" i="7" s="1"/>
  <c r="B2660" i="7"/>
  <c r="A2660" i="7"/>
  <c r="U2659" i="7"/>
  <c r="T2659" i="7"/>
  <c r="P2659" i="7"/>
  <c r="X2659" i="7"/>
  <c r="W2659" i="7"/>
  <c r="H2659" i="7"/>
  <c r="J2659" i="7" s="1"/>
  <c r="B2659" i="7"/>
  <c r="A2659" i="7"/>
  <c r="U2658" i="7"/>
  <c r="T2658" i="7"/>
  <c r="P2658" i="7"/>
  <c r="X2658" i="7"/>
  <c r="W2658" i="7"/>
  <c r="H2658" i="7"/>
  <c r="J2658" i="7" s="1"/>
  <c r="B2658" i="7"/>
  <c r="A2658" i="7"/>
  <c r="U2657" i="7"/>
  <c r="T2657" i="7"/>
  <c r="P2657" i="7"/>
  <c r="X2657" i="7"/>
  <c r="W2657" i="7"/>
  <c r="H2657" i="7"/>
  <c r="J2657" i="7" s="1"/>
  <c r="B2657" i="7"/>
  <c r="A2657" i="7"/>
  <c r="U2656" i="7"/>
  <c r="T2656" i="7"/>
  <c r="P2656" i="7"/>
  <c r="X2656" i="7"/>
  <c r="W2656" i="7"/>
  <c r="H2656" i="7"/>
  <c r="J2656" i="7" s="1"/>
  <c r="B2656" i="7"/>
  <c r="A2656" i="7"/>
  <c r="U2655" i="7"/>
  <c r="T2655" i="7"/>
  <c r="P2655" i="7"/>
  <c r="X2655" i="7"/>
  <c r="W2655" i="7"/>
  <c r="H2655" i="7"/>
  <c r="J2655" i="7" s="1"/>
  <c r="B2655" i="7"/>
  <c r="A2655" i="7"/>
  <c r="U2654" i="7"/>
  <c r="T2654" i="7"/>
  <c r="P2654" i="7"/>
  <c r="X2654" i="7"/>
  <c r="W2654" i="7"/>
  <c r="H2654" i="7"/>
  <c r="J2654" i="7" s="1"/>
  <c r="B2654" i="7"/>
  <c r="A2654" i="7"/>
  <c r="U2653" i="7"/>
  <c r="T2653" i="7"/>
  <c r="P2653" i="7"/>
  <c r="X2653" i="7"/>
  <c r="W2653" i="7"/>
  <c r="H2653" i="7"/>
  <c r="J2653" i="7" s="1"/>
  <c r="B2653" i="7"/>
  <c r="A2653" i="7"/>
  <c r="U2652" i="7"/>
  <c r="T2652" i="7"/>
  <c r="P2652" i="7"/>
  <c r="X2652" i="7"/>
  <c r="W2652" i="7"/>
  <c r="H2652" i="7"/>
  <c r="J2652" i="7" s="1"/>
  <c r="B2652" i="7"/>
  <c r="A2652" i="7"/>
  <c r="U2651" i="7"/>
  <c r="T2651" i="7"/>
  <c r="P2651" i="7"/>
  <c r="X2651" i="7"/>
  <c r="W2651" i="7"/>
  <c r="H2651" i="7"/>
  <c r="J2651" i="7" s="1"/>
  <c r="B2651" i="7"/>
  <c r="A2651" i="7"/>
  <c r="U2650" i="7"/>
  <c r="T2650" i="7"/>
  <c r="P2650" i="7"/>
  <c r="X2650" i="7"/>
  <c r="W2650" i="7"/>
  <c r="H2650" i="7"/>
  <c r="J2650" i="7" s="1"/>
  <c r="B2650" i="7"/>
  <c r="A2650" i="7"/>
  <c r="U2649" i="7"/>
  <c r="T2649" i="7"/>
  <c r="P2649" i="7"/>
  <c r="X2649" i="7"/>
  <c r="W2649" i="7"/>
  <c r="H2649" i="7"/>
  <c r="J2649" i="7" s="1"/>
  <c r="B2649" i="7"/>
  <c r="A2649" i="7"/>
  <c r="U2648" i="7"/>
  <c r="T2648" i="7"/>
  <c r="P2648" i="7"/>
  <c r="X2648" i="7"/>
  <c r="W2648" i="7"/>
  <c r="H2648" i="7"/>
  <c r="J2648" i="7" s="1"/>
  <c r="B2648" i="7"/>
  <c r="A2648" i="7"/>
  <c r="U2647" i="7"/>
  <c r="T2647" i="7"/>
  <c r="P2647" i="7"/>
  <c r="X2647" i="7"/>
  <c r="W2647" i="7"/>
  <c r="H2647" i="7"/>
  <c r="J2647" i="7" s="1"/>
  <c r="B2647" i="7"/>
  <c r="A2647" i="7"/>
  <c r="U2646" i="7"/>
  <c r="T2646" i="7"/>
  <c r="P2646" i="7"/>
  <c r="X2646" i="7"/>
  <c r="W2646" i="7"/>
  <c r="H2646" i="7"/>
  <c r="J2646" i="7" s="1"/>
  <c r="B2646" i="7"/>
  <c r="A2646" i="7"/>
  <c r="U2645" i="7"/>
  <c r="T2645" i="7"/>
  <c r="P2645" i="7"/>
  <c r="X2645" i="7"/>
  <c r="W2645" i="7"/>
  <c r="H2645" i="7"/>
  <c r="J2645" i="7" s="1"/>
  <c r="B2645" i="7"/>
  <c r="A2645" i="7"/>
  <c r="U2644" i="7"/>
  <c r="T2644" i="7"/>
  <c r="P2644" i="7"/>
  <c r="X2644" i="7"/>
  <c r="W2644" i="7"/>
  <c r="H2644" i="7"/>
  <c r="J2644" i="7" s="1"/>
  <c r="B2644" i="7"/>
  <c r="A2644" i="7"/>
  <c r="U2643" i="7"/>
  <c r="T2643" i="7"/>
  <c r="P2643" i="7"/>
  <c r="X2643" i="7"/>
  <c r="W2643" i="7"/>
  <c r="H2643" i="7"/>
  <c r="J2643" i="7" s="1"/>
  <c r="B2643" i="7"/>
  <c r="A2643" i="7"/>
  <c r="U2642" i="7"/>
  <c r="T2642" i="7"/>
  <c r="P2642" i="7"/>
  <c r="X2642" i="7"/>
  <c r="W2642" i="7"/>
  <c r="H2642" i="7"/>
  <c r="J2642" i="7" s="1"/>
  <c r="B2642" i="7"/>
  <c r="A2642" i="7"/>
  <c r="U2641" i="7"/>
  <c r="T2641" i="7"/>
  <c r="P2641" i="7"/>
  <c r="X2641" i="7"/>
  <c r="W2641" i="7"/>
  <c r="H2641" i="7"/>
  <c r="J2641" i="7" s="1"/>
  <c r="B2641" i="7"/>
  <c r="A2641" i="7"/>
  <c r="U2640" i="7"/>
  <c r="T2640" i="7"/>
  <c r="P2640" i="7"/>
  <c r="X2640" i="7"/>
  <c r="W2640" i="7"/>
  <c r="H2640" i="7"/>
  <c r="J2640" i="7" s="1"/>
  <c r="B2640" i="7"/>
  <c r="A2640" i="7"/>
  <c r="U2639" i="7"/>
  <c r="T2639" i="7"/>
  <c r="P2639" i="7"/>
  <c r="X2639" i="7"/>
  <c r="W2639" i="7"/>
  <c r="H2639" i="7"/>
  <c r="J2639" i="7" s="1"/>
  <c r="B2639" i="7"/>
  <c r="A2639" i="7"/>
  <c r="U2638" i="7"/>
  <c r="T2638" i="7"/>
  <c r="P2638" i="7"/>
  <c r="X2638" i="7"/>
  <c r="W2638" i="7"/>
  <c r="H2638" i="7"/>
  <c r="J2638" i="7" s="1"/>
  <c r="B2638" i="7"/>
  <c r="A2638" i="7"/>
  <c r="U2637" i="7"/>
  <c r="T2637" i="7"/>
  <c r="P2637" i="7"/>
  <c r="X2637" i="7"/>
  <c r="W2637" i="7"/>
  <c r="H2637" i="7"/>
  <c r="J2637" i="7" s="1"/>
  <c r="B2637" i="7"/>
  <c r="A2637" i="7"/>
  <c r="U2636" i="7"/>
  <c r="T2636" i="7"/>
  <c r="P2636" i="7"/>
  <c r="X2636" i="7"/>
  <c r="W2636" i="7"/>
  <c r="H2636" i="7"/>
  <c r="J2636" i="7" s="1"/>
  <c r="B2636" i="7"/>
  <c r="A2636" i="7"/>
  <c r="U2635" i="7"/>
  <c r="T2635" i="7"/>
  <c r="P2635" i="7"/>
  <c r="X2635" i="7"/>
  <c r="W2635" i="7"/>
  <c r="H2635" i="7"/>
  <c r="J2635" i="7" s="1"/>
  <c r="B2635" i="7"/>
  <c r="A2635" i="7"/>
  <c r="U2634" i="7"/>
  <c r="T2634" i="7"/>
  <c r="P2634" i="7"/>
  <c r="X2634" i="7"/>
  <c r="W2634" i="7"/>
  <c r="H2634" i="7"/>
  <c r="J2634" i="7" s="1"/>
  <c r="B2634" i="7"/>
  <c r="A2634" i="7"/>
  <c r="U2633" i="7"/>
  <c r="T2633" i="7"/>
  <c r="P2633" i="7"/>
  <c r="X2633" i="7"/>
  <c r="W2633" i="7"/>
  <c r="H2633" i="7"/>
  <c r="J2633" i="7" s="1"/>
  <c r="B2633" i="7"/>
  <c r="A2633" i="7"/>
  <c r="U2632" i="7"/>
  <c r="T2632" i="7"/>
  <c r="P2632" i="7"/>
  <c r="X2632" i="7"/>
  <c r="W2632" i="7"/>
  <c r="H2632" i="7"/>
  <c r="J2632" i="7" s="1"/>
  <c r="B2632" i="7"/>
  <c r="A2632" i="7"/>
  <c r="U2631" i="7"/>
  <c r="T2631" i="7"/>
  <c r="P2631" i="7"/>
  <c r="X2631" i="7"/>
  <c r="W2631" i="7"/>
  <c r="H2631" i="7"/>
  <c r="J2631" i="7" s="1"/>
  <c r="B2631" i="7"/>
  <c r="A2631" i="7"/>
  <c r="U2630" i="7"/>
  <c r="T2630" i="7"/>
  <c r="P2630" i="7"/>
  <c r="X2630" i="7"/>
  <c r="W2630" i="7"/>
  <c r="H2630" i="7"/>
  <c r="J2630" i="7" s="1"/>
  <c r="B2630" i="7"/>
  <c r="A2630" i="7"/>
  <c r="U2629" i="7"/>
  <c r="T2629" i="7"/>
  <c r="P2629" i="7"/>
  <c r="X2629" i="7"/>
  <c r="W2629" i="7"/>
  <c r="H2629" i="7"/>
  <c r="J2629" i="7" s="1"/>
  <c r="B2629" i="7"/>
  <c r="A2629" i="7"/>
  <c r="U2628" i="7"/>
  <c r="T2628" i="7"/>
  <c r="P2628" i="7"/>
  <c r="X2628" i="7"/>
  <c r="W2628" i="7"/>
  <c r="H2628" i="7"/>
  <c r="J2628" i="7" s="1"/>
  <c r="B2628" i="7"/>
  <c r="A2628" i="7"/>
  <c r="U2627" i="7"/>
  <c r="T2627" i="7"/>
  <c r="P2627" i="7"/>
  <c r="X2627" i="7"/>
  <c r="W2627" i="7"/>
  <c r="H2627" i="7"/>
  <c r="J2627" i="7" s="1"/>
  <c r="B2627" i="7"/>
  <c r="A2627" i="7"/>
  <c r="U2626" i="7"/>
  <c r="T2626" i="7"/>
  <c r="P2626" i="7"/>
  <c r="X2626" i="7"/>
  <c r="W2626" i="7"/>
  <c r="H2626" i="7"/>
  <c r="J2626" i="7" s="1"/>
  <c r="B2626" i="7"/>
  <c r="A2626" i="7"/>
  <c r="U2625" i="7"/>
  <c r="T2625" i="7"/>
  <c r="P2625" i="7"/>
  <c r="X2625" i="7"/>
  <c r="W2625" i="7"/>
  <c r="H2625" i="7"/>
  <c r="J2625" i="7" s="1"/>
  <c r="B2625" i="7"/>
  <c r="A2625" i="7"/>
  <c r="U2624" i="7"/>
  <c r="T2624" i="7"/>
  <c r="P2624" i="7"/>
  <c r="X2624" i="7"/>
  <c r="W2624" i="7"/>
  <c r="H2624" i="7"/>
  <c r="J2624" i="7" s="1"/>
  <c r="B2624" i="7"/>
  <c r="A2624" i="7"/>
  <c r="U2623" i="7"/>
  <c r="T2623" i="7"/>
  <c r="P2623" i="7"/>
  <c r="X2623" i="7"/>
  <c r="W2623" i="7"/>
  <c r="H2623" i="7"/>
  <c r="J2623" i="7" s="1"/>
  <c r="B2623" i="7"/>
  <c r="A2623" i="7"/>
  <c r="U2622" i="7"/>
  <c r="T2622" i="7"/>
  <c r="P2622" i="7"/>
  <c r="X2622" i="7"/>
  <c r="W2622" i="7"/>
  <c r="H2622" i="7"/>
  <c r="J2622" i="7" s="1"/>
  <c r="B2622" i="7"/>
  <c r="A2622" i="7"/>
  <c r="U2621" i="7"/>
  <c r="T2621" i="7"/>
  <c r="P2621" i="7"/>
  <c r="X2621" i="7"/>
  <c r="W2621" i="7"/>
  <c r="H2621" i="7"/>
  <c r="J2621" i="7" s="1"/>
  <c r="B2621" i="7"/>
  <c r="A2621" i="7"/>
  <c r="U2620" i="7"/>
  <c r="T2620" i="7"/>
  <c r="P2620" i="7"/>
  <c r="X2620" i="7"/>
  <c r="W2620" i="7"/>
  <c r="H2620" i="7"/>
  <c r="J2620" i="7" s="1"/>
  <c r="B2620" i="7"/>
  <c r="A2620" i="7"/>
  <c r="U2619" i="7"/>
  <c r="T2619" i="7"/>
  <c r="P2619" i="7"/>
  <c r="X2619" i="7"/>
  <c r="W2619" i="7"/>
  <c r="H2619" i="7"/>
  <c r="J2619" i="7" s="1"/>
  <c r="B2619" i="7"/>
  <c r="A2619" i="7"/>
  <c r="U2618" i="7"/>
  <c r="T2618" i="7"/>
  <c r="P2618" i="7"/>
  <c r="X2618" i="7"/>
  <c r="W2618" i="7"/>
  <c r="H2618" i="7"/>
  <c r="J2618" i="7" s="1"/>
  <c r="B2618" i="7"/>
  <c r="A2618" i="7"/>
  <c r="U2617" i="7"/>
  <c r="T2617" i="7"/>
  <c r="P2617" i="7"/>
  <c r="X2617" i="7"/>
  <c r="W2617" i="7"/>
  <c r="H2617" i="7"/>
  <c r="J2617" i="7" s="1"/>
  <c r="B2617" i="7"/>
  <c r="A2617" i="7"/>
  <c r="U2616" i="7"/>
  <c r="T2616" i="7"/>
  <c r="P2616" i="7"/>
  <c r="X2616" i="7"/>
  <c r="W2616" i="7"/>
  <c r="H2616" i="7"/>
  <c r="J2616" i="7" s="1"/>
  <c r="B2616" i="7"/>
  <c r="A2616" i="7"/>
  <c r="U2615" i="7"/>
  <c r="T2615" i="7"/>
  <c r="P2615" i="7"/>
  <c r="X2615" i="7"/>
  <c r="W2615" i="7"/>
  <c r="H2615" i="7"/>
  <c r="J2615" i="7" s="1"/>
  <c r="B2615" i="7"/>
  <c r="A2615" i="7"/>
  <c r="U2614" i="7"/>
  <c r="T2614" i="7"/>
  <c r="P2614" i="7"/>
  <c r="X2614" i="7"/>
  <c r="W2614" i="7"/>
  <c r="H2614" i="7"/>
  <c r="J2614" i="7" s="1"/>
  <c r="B2614" i="7"/>
  <c r="A2614" i="7"/>
  <c r="U2613" i="7"/>
  <c r="T2613" i="7"/>
  <c r="P2613" i="7"/>
  <c r="X2613" i="7"/>
  <c r="W2613" i="7"/>
  <c r="H2613" i="7"/>
  <c r="J2613" i="7" s="1"/>
  <c r="B2613" i="7"/>
  <c r="A2613" i="7"/>
  <c r="U2612" i="7"/>
  <c r="T2612" i="7"/>
  <c r="P2612" i="7"/>
  <c r="X2612" i="7"/>
  <c r="W2612" i="7"/>
  <c r="H2612" i="7"/>
  <c r="J2612" i="7" s="1"/>
  <c r="B2612" i="7"/>
  <c r="A2612" i="7"/>
  <c r="U2611" i="7"/>
  <c r="T2611" i="7"/>
  <c r="P2611" i="7"/>
  <c r="X2611" i="7"/>
  <c r="W2611" i="7"/>
  <c r="H2611" i="7"/>
  <c r="J2611" i="7" s="1"/>
  <c r="B2611" i="7"/>
  <c r="A2611" i="7"/>
  <c r="U2610" i="7"/>
  <c r="T2610" i="7"/>
  <c r="P2610" i="7"/>
  <c r="X2610" i="7"/>
  <c r="W2610" i="7"/>
  <c r="H2610" i="7"/>
  <c r="J2610" i="7" s="1"/>
  <c r="B2610" i="7"/>
  <c r="A2610" i="7"/>
  <c r="U2609" i="7"/>
  <c r="T2609" i="7"/>
  <c r="P2609" i="7"/>
  <c r="X2609" i="7"/>
  <c r="W2609" i="7"/>
  <c r="H2609" i="7"/>
  <c r="J2609" i="7" s="1"/>
  <c r="B2609" i="7"/>
  <c r="A2609" i="7"/>
  <c r="U2608" i="7"/>
  <c r="T2608" i="7"/>
  <c r="P2608" i="7"/>
  <c r="X2608" i="7"/>
  <c r="W2608" i="7"/>
  <c r="H2608" i="7"/>
  <c r="J2608" i="7" s="1"/>
  <c r="B2608" i="7"/>
  <c r="A2608" i="7"/>
  <c r="U2607" i="7"/>
  <c r="T2607" i="7"/>
  <c r="P2607" i="7"/>
  <c r="X2607" i="7"/>
  <c r="W2607" i="7"/>
  <c r="H2607" i="7"/>
  <c r="J2607" i="7" s="1"/>
  <c r="B2607" i="7"/>
  <c r="A2607" i="7"/>
  <c r="U2606" i="7"/>
  <c r="T2606" i="7"/>
  <c r="P2606" i="7"/>
  <c r="X2606" i="7"/>
  <c r="W2606" i="7"/>
  <c r="H2606" i="7"/>
  <c r="J2606" i="7" s="1"/>
  <c r="B2606" i="7"/>
  <c r="A2606" i="7"/>
  <c r="U2605" i="7"/>
  <c r="T2605" i="7"/>
  <c r="P2605" i="7"/>
  <c r="X2605" i="7"/>
  <c r="W2605" i="7"/>
  <c r="H2605" i="7"/>
  <c r="J2605" i="7" s="1"/>
  <c r="B2605" i="7"/>
  <c r="A2605" i="7"/>
  <c r="U2604" i="7"/>
  <c r="T2604" i="7"/>
  <c r="P2604" i="7"/>
  <c r="X2604" i="7"/>
  <c r="W2604" i="7"/>
  <c r="H2604" i="7"/>
  <c r="J2604" i="7" s="1"/>
  <c r="B2604" i="7"/>
  <c r="A2604" i="7"/>
  <c r="U2603" i="7"/>
  <c r="T2603" i="7"/>
  <c r="P2603" i="7"/>
  <c r="X2603" i="7"/>
  <c r="W2603" i="7"/>
  <c r="H2603" i="7"/>
  <c r="J2603" i="7" s="1"/>
  <c r="B2603" i="7"/>
  <c r="A2603" i="7"/>
  <c r="U2602" i="7"/>
  <c r="T2602" i="7"/>
  <c r="P2602" i="7"/>
  <c r="X2602" i="7"/>
  <c r="W2602" i="7"/>
  <c r="H2602" i="7"/>
  <c r="J2602" i="7" s="1"/>
  <c r="B2602" i="7"/>
  <c r="A2602" i="7"/>
  <c r="U2601" i="7"/>
  <c r="T2601" i="7"/>
  <c r="P2601" i="7"/>
  <c r="X2601" i="7"/>
  <c r="W2601" i="7"/>
  <c r="H2601" i="7"/>
  <c r="J2601" i="7" s="1"/>
  <c r="B2601" i="7"/>
  <c r="A2601" i="7"/>
  <c r="U2600" i="7"/>
  <c r="T2600" i="7"/>
  <c r="P2600" i="7"/>
  <c r="X2600" i="7"/>
  <c r="W2600" i="7"/>
  <c r="H2600" i="7"/>
  <c r="J2600" i="7" s="1"/>
  <c r="B2600" i="7"/>
  <c r="A2600" i="7"/>
  <c r="U2599" i="7"/>
  <c r="T2599" i="7"/>
  <c r="P2599" i="7"/>
  <c r="X2599" i="7"/>
  <c r="W2599" i="7"/>
  <c r="H2599" i="7"/>
  <c r="J2599" i="7" s="1"/>
  <c r="B2599" i="7"/>
  <c r="A2599" i="7"/>
  <c r="U2598" i="7"/>
  <c r="T2598" i="7"/>
  <c r="P2598" i="7"/>
  <c r="X2598" i="7"/>
  <c r="W2598" i="7"/>
  <c r="H2598" i="7"/>
  <c r="J2598" i="7" s="1"/>
  <c r="B2598" i="7"/>
  <c r="A2598" i="7"/>
  <c r="U2597" i="7"/>
  <c r="T2597" i="7"/>
  <c r="P2597" i="7"/>
  <c r="X2597" i="7"/>
  <c r="W2597" i="7"/>
  <c r="H2597" i="7"/>
  <c r="J2597" i="7" s="1"/>
  <c r="B2597" i="7"/>
  <c r="A2597" i="7"/>
  <c r="U2596" i="7"/>
  <c r="T2596" i="7"/>
  <c r="P2596" i="7"/>
  <c r="X2596" i="7"/>
  <c r="W2596" i="7"/>
  <c r="H2596" i="7"/>
  <c r="J2596" i="7" s="1"/>
  <c r="B2596" i="7"/>
  <c r="A2596" i="7"/>
  <c r="U2595" i="7"/>
  <c r="T2595" i="7"/>
  <c r="P2595" i="7"/>
  <c r="X2595" i="7"/>
  <c r="W2595" i="7"/>
  <c r="H2595" i="7"/>
  <c r="J2595" i="7" s="1"/>
  <c r="B2595" i="7"/>
  <c r="A2595" i="7"/>
  <c r="U2594" i="7"/>
  <c r="T2594" i="7"/>
  <c r="P2594" i="7"/>
  <c r="X2594" i="7"/>
  <c r="W2594" i="7"/>
  <c r="H2594" i="7"/>
  <c r="J2594" i="7" s="1"/>
  <c r="B2594" i="7"/>
  <c r="A2594" i="7"/>
  <c r="U2593" i="7"/>
  <c r="T2593" i="7"/>
  <c r="P2593" i="7"/>
  <c r="X2593" i="7"/>
  <c r="W2593" i="7"/>
  <c r="H2593" i="7"/>
  <c r="J2593" i="7" s="1"/>
  <c r="B2593" i="7"/>
  <c r="A2593" i="7"/>
  <c r="U2592" i="7"/>
  <c r="T2592" i="7"/>
  <c r="P2592" i="7"/>
  <c r="X2592" i="7"/>
  <c r="W2592" i="7"/>
  <c r="H2592" i="7"/>
  <c r="J2592" i="7" s="1"/>
  <c r="B2592" i="7"/>
  <c r="A2592" i="7"/>
  <c r="U2591" i="7"/>
  <c r="T2591" i="7"/>
  <c r="P2591" i="7"/>
  <c r="X2591" i="7"/>
  <c r="W2591" i="7"/>
  <c r="H2591" i="7"/>
  <c r="J2591" i="7" s="1"/>
  <c r="B2591" i="7"/>
  <c r="A2591" i="7"/>
  <c r="U2590" i="7"/>
  <c r="T2590" i="7"/>
  <c r="P2590" i="7"/>
  <c r="X2590" i="7"/>
  <c r="W2590" i="7"/>
  <c r="H2590" i="7"/>
  <c r="J2590" i="7" s="1"/>
  <c r="B2590" i="7"/>
  <c r="A2590" i="7"/>
  <c r="U2589" i="7"/>
  <c r="T2589" i="7"/>
  <c r="P2589" i="7"/>
  <c r="X2589" i="7"/>
  <c r="W2589" i="7"/>
  <c r="H2589" i="7"/>
  <c r="J2589" i="7" s="1"/>
  <c r="B2589" i="7"/>
  <c r="A2589" i="7"/>
  <c r="U2588" i="7"/>
  <c r="T2588" i="7"/>
  <c r="P2588" i="7"/>
  <c r="X2588" i="7"/>
  <c r="W2588" i="7"/>
  <c r="H2588" i="7"/>
  <c r="J2588" i="7" s="1"/>
  <c r="B2588" i="7"/>
  <c r="A2588" i="7"/>
  <c r="U2587" i="7"/>
  <c r="T2587" i="7"/>
  <c r="P2587" i="7"/>
  <c r="X2587" i="7"/>
  <c r="W2587" i="7"/>
  <c r="H2587" i="7"/>
  <c r="J2587" i="7" s="1"/>
  <c r="B2587" i="7"/>
  <c r="A2587" i="7"/>
  <c r="U2586" i="7"/>
  <c r="T2586" i="7"/>
  <c r="P2586" i="7"/>
  <c r="X2586" i="7"/>
  <c r="W2586" i="7"/>
  <c r="H2586" i="7"/>
  <c r="J2586" i="7" s="1"/>
  <c r="B2586" i="7"/>
  <c r="A2586" i="7"/>
  <c r="U2585" i="7"/>
  <c r="T2585" i="7"/>
  <c r="P2585" i="7"/>
  <c r="X2585" i="7"/>
  <c r="W2585" i="7"/>
  <c r="H2585" i="7"/>
  <c r="J2585" i="7" s="1"/>
  <c r="B2585" i="7"/>
  <c r="A2585" i="7"/>
  <c r="U2584" i="7"/>
  <c r="T2584" i="7"/>
  <c r="P2584" i="7"/>
  <c r="X2584" i="7"/>
  <c r="W2584" i="7"/>
  <c r="H2584" i="7"/>
  <c r="J2584" i="7" s="1"/>
  <c r="B2584" i="7"/>
  <c r="A2584" i="7"/>
  <c r="U2583" i="7"/>
  <c r="T2583" i="7"/>
  <c r="P2583" i="7"/>
  <c r="X2583" i="7"/>
  <c r="W2583" i="7"/>
  <c r="H2583" i="7"/>
  <c r="J2583" i="7" s="1"/>
  <c r="B2583" i="7"/>
  <c r="A2583" i="7"/>
  <c r="U2582" i="7"/>
  <c r="T2582" i="7"/>
  <c r="P2582" i="7"/>
  <c r="X2582" i="7"/>
  <c r="W2582" i="7"/>
  <c r="H2582" i="7"/>
  <c r="J2582" i="7" s="1"/>
  <c r="B2582" i="7"/>
  <c r="A2582" i="7"/>
  <c r="U2581" i="7"/>
  <c r="T2581" i="7"/>
  <c r="P2581" i="7"/>
  <c r="X2581" i="7"/>
  <c r="W2581" i="7"/>
  <c r="H2581" i="7"/>
  <c r="J2581" i="7" s="1"/>
  <c r="B2581" i="7"/>
  <c r="A2581" i="7"/>
  <c r="U2580" i="7"/>
  <c r="T2580" i="7"/>
  <c r="P2580" i="7"/>
  <c r="X2580" i="7"/>
  <c r="W2580" i="7"/>
  <c r="H2580" i="7"/>
  <c r="J2580" i="7" s="1"/>
  <c r="B2580" i="7"/>
  <c r="A2580" i="7"/>
  <c r="U2579" i="7"/>
  <c r="T2579" i="7"/>
  <c r="P2579" i="7"/>
  <c r="X2579" i="7"/>
  <c r="W2579" i="7"/>
  <c r="H2579" i="7"/>
  <c r="J2579" i="7" s="1"/>
  <c r="B2579" i="7"/>
  <c r="A2579" i="7"/>
  <c r="U2578" i="7"/>
  <c r="T2578" i="7"/>
  <c r="P2578" i="7"/>
  <c r="X2578" i="7"/>
  <c r="W2578" i="7"/>
  <c r="H2578" i="7"/>
  <c r="J2578" i="7" s="1"/>
  <c r="B2578" i="7"/>
  <c r="A2578" i="7"/>
  <c r="U2577" i="7"/>
  <c r="T2577" i="7"/>
  <c r="P2577" i="7"/>
  <c r="X2577" i="7"/>
  <c r="W2577" i="7"/>
  <c r="H2577" i="7"/>
  <c r="J2577" i="7" s="1"/>
  <c r="B2577" i="7"/>
  <c r="A2577" i="7"/>
  <c r="U2576" i="7"/>
  <c r="T2576" i="7"/>
  <c r="P2576" i="7"/>
  <c r="X2576" i="7"/>
  <c r="W2576" i="7"/>
  <c r="H2576" i="7"/>
  <c r="J2576" i="7" s="1"/>
  <c r="B2576" i="7"/>
  <c r="A2576" i="7"/>
  <c r="U2575" i="7"/>
  <c r="T2575" i="7"/>
  <c r="P2575" i="7"/>
  <c r="X2575" i="7"/>
  <c r="W2575" i="7"/>
  <c r="H2575" i="7"/>
  <c r="J2575" i="7" s="1"/>
  <c r="B2575" i="7"/>
  <c r="A2575" i="7"/>
  <c r="U2574" i="7"/>
  <c r="T2574" i="7"/>
  <c r="P2574" i="7"/>
  <c r="X2574" i="7"/>
  <c r="W2574" i="7"/>
  <c r="H2574" i="7"/>
  <c r="J2574" i="7" s="1"/>
  <c r="B2574" i="7"/>
  <c r="A2574" i="7"/>
  <c r="U2573" i="7"/>
  <c r="T2573" i="7"/>
  <c r="P2573" i="7"/>
  <c r="X2573" i="7"/>
  <c r="W2573" i="7"/>
  <c r="H2573" i="7"/>
  <c r="J2573" i="7" s="1"/>
  <c r="B2573" i="7"/>
  <c r="A2573" i="7"/>
  <c r="U2572" i="7"/>
  <c r="T2572" i="7"/>
  <c r="P2572" i="7"/>
  <c r="X2572" i="7"/>
  <c r="W2572" i="7"/>
  <c r="H2572" i="7"/>
  <c r="J2572" i="7" s="1"/>
  <c r="B2572" i="7"/>
  <c r="A2572" i="7"/>
  <c r="U2571" i="7"/>
  <c r="T2571" i="7"/>
  <c r="P2571" i="7"/>
  <c r="X2571" i="7"/>
  <c r="W2571" i="7"/>
  <c r="H2571" i="7"/>
  <c r="J2571" i="7" s="1"/>
  <c r="B2571" i="7"/>
  <c r="A2571" i="7"/>
  <c r="U2570" i="7"/>
  <c r="T2570" i="7"/>
  <c r="P2570" i="7"/>
  <c r="X2570" i="7"/>
  <c r="W2570" i="7"/>
  <c r="H2570" i="7"/>
  <c r="J2570" i="7" s="1"/>
  <c r="B2570" i="7"/>
  <c r="A2570" i="7"/>
  <c r="U2569" i="7"/>
  <c r="T2569" i="7"/>
  <c r="P2569" i="7"/>
  <c r="X2569" i="7"/>
  <c r="W2569" i="7"/>
  <c r="H2569" i="7"/>
  <c r="J2569" i="7" s="1"/>
  <c r="B2569" i="7"/>
  <c r="A2569" i="7"/>
  <c r="U2568" i="7"/>
  <c r="T2568" i="7"/>
  <c r="P2568" i="7"/>
  <c r="X2568" i="7"/>
  <c r="W2568" i="7"/>
  <c r="H2568" i="7"/>
  <c r="J2568" i="7" s="1"/>
  <c r="B2568" i="7"/>
  <c r="A2568" i="7"/>
  <c r="U2567" i="7"/>
  <c r="T2567" i="7"/>
  <c r="P2567" i="7"/>
  <c r="X2567" i="7"/>
  <c r="W2567" i="7"/>
  <c r="H2567" i="7"/>
  <c r="J2567" i="7" s="1"/>
  <c r="B2567" i="7"/>
  <c r="A2567" i="7"/>
  <c r="U2566" i="7"/>
  <c r="T2566" i="7"/>
  <c r="P2566" i="7"/>
  <c r="X2566" i="7"/>
  <c r="W2566" i="7"/>
  <c r="H2566" i="7"/>
  <c r="J2566" i="7" s="1"/>
  <c r="B2566" i="7"/>
  <c r="A2566" i="7"/>
  <c r="U2565" i="7"/>
  <c r="T2565" i="7"/>
  <c r="P2565" i="7"/>
  <c r="X2565" i="7"/>
  <c r="W2565" i="7"/>
  <c r="H2565" i="7"/>
  <c r="J2565" i="7" s="1"/>
  <c r="B2565" i="7"/>
  <c r="A2565" i="7"/>
  <c r="U2564" i="7"/>
  <c r="T2564" i="7"/>
  <c r="P2564" i="7"/>
  <c r="X2564" i="7"/>
  <c r="W2564" i="7"/>
  <c r="H2564" i="7"/>
  <c r="J2564" i="7" s="1"/>
  <c r="B2564" i="7"/>
  <c r="A2564" i="7"/>
  <c r="U2563" i="7"/>
  <c r="T2563" i="7"/>
  <c r="P2563" i="7"/>
  <c r="X2563" i="7"/>
  <c r="W2563" i="7"/>
  <c r="H2563" i="7"/>
  <c r="J2563" i="7" s="1"/>
  <c r="B2563" i="7"/>
  <c r="A2563" i="7"/>
  <c r="U2562" i="7"/>
  <c r="T2562" i="7"/>
  <c r="P2562" i="7"/>
  <c r="X2562" i="7"/>
  <c r="W2562" i="7"/>
  <c r="H2562" i="7"/>
  <c r="J2562" i="7" s="1"/>
  <c r="B2562" i="7"/>
  <c r="A2562" i="7"/>
  <c r="U2561" i="7"/>
  <c r="T2561" i="7"/>
  <c r="P2561" i="7"/>
  <c r="X2561" i="7"/>
  <c r="W2561" i="7"/>
  <c r="H2561" i="7"/>
  <c r="J2561" i="7" s="1"/>
  <c r="B2561" i="7"/>
  <c r="A2561" i="7"/>
  <c r="U2560" i="7"/>
  <c r="T2560" i="7"/>
  <c r="P2560" i="7"/>
  <c r="X2560" i="7"/>
  <c r="W2560" i="7"/>
  <c r="H2560" i="7"/>
  <c r="J2560" i="7" s="1"/>
  <c r="B2560" i="7"/>
  <c r="A2560" i="7"/>
  <c r="U2559" i="7"/>
  <c r="T2559" i="7"/>
  <c r="P2559" i="7"/>
  <c r="X2559" i="7"/>
  <c r="W2559" i="7"/>
  <c r="H2559" i="7"/>
  <c r="J2559" i="7" s="1"/>
  <c r="B2559" i="7"/>
  <c r="A2559" i="7"/>
  <c r="U2558" i="7"/>
  <c r="T2558" i="7"/>
  <c r="P2558" i="7"/>
  <c r="X2558" i="7"/>
  <c r="W2558" i="7"/>
  <c r="H2558" i="7"/>
  <c r="J2558" i="7" s="1"/>
  <c r="B2558" i="7"/>
  <c r="A2558" i="7"/>
  <c r="U2557" i="7"/>
  <c r="T2557" i="7"/>
  <c r="P2557" i="7"/>
  <c r="X2557" i="7"/>
  <c r="W2557" i="7"/>
  <c r="H2557" i="7"/>
  <c r="J2557" i="7" s="1"/>
  <c r="B2557" i="7"/>
  <c r="A2557" i="7"/>
  <c r="U2556" i="7"/>
  <c r="T2556" i="7"/>
  <c r="P2556" i="7"/>
  <c r="X2556" i="7"/>
  <c r="W2556" i="7"/>
  <c r="H2556" i="7"/>
  <c r="J2556" i="7" s="1"/>
  <c r="B2556" i="7"/>
  <c r="A2556" i="7"/>
  <c r="U2555" i="7"/>
  <c r="T2555" i="7"/>
  <c r="P2555" i="7"/>
  <c r="X2555" i="7"/>
  <c r="W2555" i="7"/>
  <c r="H2555" i="7"/>
  <c r="J2555" i="7" s="1"/>
  <c r="B2555" i="7"/>
  <c r="A2555" i="7"/>
  <c r="U2554" i="7"/>
  <c r="T2554" i="7"/>
  <c r="P2554" i="7"/>
  <c r="X2554" i="7"/>
  <c r="W2554" i="7"/>
  <c r="H2554" i="7"/>
  <c r="J2554" i="7" s="1"/>
  <c r="B2554" i="7"/>
  <c r="A2554" i="7"/>
  <c r="U2553" i="7"/>
  <c r="T2553" i="7"/>
  <c r="P2553" i="7"/>
  <c r="X2553" i="7"/>
  <c r="W2553" i="7"/>
  <c r="H2553" i="7"/>
  <c r="J2553" i="7" s="1"/>
  <c r="B2553" i="7"/>
  <c r="A2553" i="7"/>
  <c r="U2552" i="7"/>
  <c r="T2552" i="7"/>
  <c r="P2552" i="7"/>
  <c r="X2552" i="7"/>
  <c r="W2552" i="7"/>
  <c r="H2552" i="7"/>
  <c r="J2552" i="7" s="1"/>
  <c r="B2552" i="7"/>
  <c r="A2552" i="7"/>
  <c r="U2551" i="7"/>
  <c r="T2551" i="7"/>
  <c r="P2551" i="7"/>
  <c r="X2551" i="7"/>
  <c r="W2551" i="7"/>
  <c r="H2551" i="7"/>
  <c r="J2551" i="7" s="1"/>
  <c r="B2551" i="7"/>
  <c r="A2551" i="7"/>
  <c r="U2550" i="7"/>
  <c r="T2550" i="7"/>
  <c r="P2550" i="7"/>
  <c r="X2550" i="7"/>
  <c r="W2550" i="7"/>
  <c r="H2550" i="7"/>
  <c r="J2550" i="7" s="1"/>
  <c r="B2550" i="7"/>
  <c r="A2550" i="7"/>
  <c r="U2549" i="7"/>
  <c r="T2549" i="7"/>
  <c r="P2549" i="7"/>
  <c r="X2549" i="7"/>
  <c r="W2549" i="7"/>
  <c r="H2549" i="7"/>
  <c r="J2549" i="7" s="1"/>
  <c r="B2549" i="7"/>
  <c r="A2549" i="7"/>
  <c r="U2548" i="7"/>
  <c r="T2548" i="7"/>
  <c r="P2548" i="7"/>
  <c r="X2548" i="7"/>
  <c r="W2548" i="7"/>
  <c r="H2548" i="7"/>
  <c r="J2548" i="7" s="1"/>
  <c r="B2548" i="7"/>
  <c r="A2548" i="7"/>
  <c r="U2547" i="7"/>
  <c r="T2547" i="7"/>
  <c r="P2547" i="7"/>
  <c r="X2547" i="7"/>
  <c r="W2547" i="7"/>
  <c r="H2547" i="7"/>
  <c r="J2547" i="7" s="1"/>
  <c r="B2547" i="7"/>
  <c r="A2547" i="7"/>
  <c r="U2546" i="7"/>
  <c r="T2546" i="7"/>
  <c r="P2546" i="7"/>
  <c r="X2546" i="7"/>
  <c r="W2546" i="7"/>
  <c r="H2546" i="7"/>
  <c r="J2546" i="7" s="1"/>
  <c r="B2546" i="7"/>
  <c r="A2546" i="7"/>
  <c r="U2545" i="7"/>
  <c r="T2545" i="7"/>
  <c r="P2545" i="7"/>
  <c r="X2545" i="7"/>
  <c r="W2545" i="7"/>
  <c r="H2545" i="7"/>
  <c r="J2545" i="7" s="1"/>
  <c r="B2545" i="7"/>
  <c r="A2545" i="7"/>
  <c r="U2544" i="7"/>
  <c r="T2544" i="7"/>
  <c r="P2544" i="7"/>
  <c r="X2544" i="7"/>
  <c r="W2544" i="7"/>
  <c r="H2544" i="7"/>
  <c r="J2544" i="7" s="1"/>
  <c r="B2544" i="7"/>
  <c r="A2544" i="7"/>
  <c r="U2543" i="7"/>
  <c r="T2543" i="7"/>
  <c r="P2543" i="7"/>
  <c r="X2543" i="7"/>
  <c r="W2543" i="7"/>
  <c r="H2543" i="7"/>
  <c r="J2543" i="7" s="1"/>
  <c r="B2543" i="7"/>
  <c r="A2543" i="7"/>
  <c r="U2542" i="7"/>
  <c r="T2542" i="7"/>
  <c r="P2542" i="7"/>
  <c r="X2542" i="7"/>
  <c r="W2542" i="7"/>
  <c r="H2542" i="7"/>
  <c r="J2542" i="7" s="1"/>
  <c r="B2542" i="7"/>
  <c r="A2542" i="7"/>
  <c r="U2541" i="7"/>
  <c r="T2541" i="7"/>
  <c r="P2541" i="7"/>
  <c r="X2541" i="7"/>
  <c r="W2541" i="7"/>
  <c r="H2541" i="7"/>
  <c r="J2541" i="7" s="1"/>
  <c r="B2541" i="7"/>
  <c r="A2541" i="7"/>
  <c r="U2540" i="7"/>
  <c r="T2540" i="7"/>
  <c r="P2540" i="7"/>
  <c r="X2540" i="7"/>
  <c r="W2540" i="7"/>
  <c r="H2540" i="7"/>
  <c r="J2540" i="7" s="1"/>
  <c r="B2540" i="7"/>
  <c r="A2540" i="7"/>
  <c r="U2539" i="7"/>
  <c r="T2539" i="7"/>
  <c r="P2539" i="7"/>
  <c r="X2539" i="7"/>
  <c r="W2539" i="7"/>
  <c r="H2539" i="7"/>
  <c r="J2539" i="7" s="1"/>
  <c r="B2539" i="7"/>
  <c r="A2539" i="7"/>
  <c r="U2538" i="7"/>
  <c r="T2538" i="7"/>
  <c r="P2538" i="7"/>
  <c r="X2538" i="7"/>
  <c r="W2538" i="7"/>
  <c r="H2538" i="7"/>
  <c r="J2538" i="7" s="1"/>
  <c r="B2538" i="7"/>
  <c r="A2538" i="7"/>
  <c r="U2537" i="7"/>
  <c r="T2537" i="7"/>
  <c r="P2537" i="7"/>
  <c r="X2537" i="7"/>
  <c r="W2537" i="7"/>
  <c r="H2537" i="7"/>
  <c r="J2537" i="7" s="1"/>
  <c r="B2537" i="7"/>
  <c r="A2537" i="7"/>
  <c r="U2536" i="7"/>
  <c r="T2536" i="7"/>
  <c r="P2536" i="7"/>
  <c r="X2536" i="7"/>
  <c r="W2536" i="7"/>
  <c r="H2536" i="7"/>
  <c r="J2536" i="7" s="1"/>
  <c r="B2536" i="7"/>
  <c r="A2536" i="7"/>
  <c r="U2535" i="7"/>
  <c r="T2535" i="7"/>
  <c r="P2535" i="7"/>
  <c r="X2535" i="7"/>
  <c r="W2535" i="7"/>
  <c r="H2535" i="7"/>
  <c r="J2535" i="7" s="1"/>
  <c r="B2535" i="7"/>
  <c r="A2535" i="7"/>
  <c r="U2534" i="7"/>
  <c r="T2534" i="7"/>
  <c r="P2534" i="7"/>
  <c r="X2534" i="7"/>
  <c r="W2534" i="7"/>
  <c r="H2534" i="7"/>
  <c r="J2534" i="7" s="1"/>
  <c r="B2534" i="7"/>
  <c r="A2534" i="7"/>
  <c r="U2533" i="7"/>
  <c r="T2533" i="7"/>
  <c r="P2533" i="7"/>
  <c r="X2533" i="7"/>
  <c r="W2533" i="7"/>
  <c r="H2533" i="7"/>
  <c r="J2533" i="7" s="1"/>
  <c r="B2533" i="7"/>
  <c r="A2533" i="7"/>
  <c r="U2532" i="7"/>
  <c r="T2532" i="7"/>
  <c r="P2532" i="7"/>
  <c r="X2532" i="7"/>
  <c r="W2532" i="7"/>
  <c r="H2532" i="7"/>
  <c r="J2532" i="7" s="1"/>
  <c r="B2532" i="7"/>
  <c r="A2532" i="7"/>
  <c r="U2531" i="7"/>
  <c r="T2531" i="7"/>
  <c r="P2531" i="7"/>
  <c r="X2531" i="7"/>
  <c r="W2531" i="7"/>
  <c r="H2531" i="7"/>
  <c r="J2531" i="7" s="1"/>
  <c r="B2531" i="7"/>
  <c r="A2531" i="7"/>
  <c r="U2530" i="7"/>
  <c r="T2530" i="7"/>
  <c r="P2530" i="7"/>
  <c r="X2530" i="7"/>
  <c r="W2530" i="7"/>
  <c r="H2530" i="7"/>
  <c r="J2530" i="7" s="1"/>
  <c r="B2530" i="7"/>
  <c r="A2530" i="7"/>
  <c r="U2529" i="7"/>
  <c r="T2529" i="7"/>
  <c r="P2529" i="7"/>
  <c r="X2529" i="7"/>
  <c r="W2529" i="7"/>
  <c r="H2529" i="7"/>
  <c r="J2529" i="7" s="1"/>
  <c r="B2529" i="7"/>
  <c r="A2529" i="7"/>
  <c r="U2528" i="7"/>
  <c r="T2528" i="7"/>
  <c r="P2528" i="7"/>
  <c r="X2528" i="7"/>
  <c r="W2528" i="7"/>
  <c r="H2528" i="7"/>
  <c r="J2528" i="7" s="1"/>
  <c r="B2528" i="7"/>
  <c r="A2528" i="7"/>
  <c r="U2527" i="7"/>
  <c r="T2527" i="7"/>
  <c r="P2527" i="7"/>
  <c r="X2527" i="7"/>
  <c r="W2527" i="7"/>
  <c r="H2527" i="7"/>
  <c r="J2527" i="7" s="1"/>
  <c r="B2527" i="7"/>
  <c r="A2527" i="7"/>
  <c r="U2526" i="7"/>
  <c r="T2526" i="7"/>
  <c r="P2526" i="7"/>
  <c r="X2526" i="7"/>
  <c r="W2526" i="7"/>
  <c r="H2526" i="7"/>
  <c r="J2526" i="7" s="1"/>
  <c r="B2526" i="7"/>
  <c r="A2526" i="7"/>
  <c r="U2525" i="7"/>
  <c r="T2525" i="7"/>
  <c r="P2525" i="7"/>
  <c r="X2525" i="7"/>
  <c r="W2525" i="7"/>
  <c r="H2525" i="7"/>
  <c r="J2525" i="7" s="1"/>
  <c r="B2525" i="7"/>
  <c r="A2525" i="7"/>
  <c r="U2524" i="7"/>
  <c r="T2524" i="7"/>
  <c r="P2524" i="7"/>
  <c r="X2524" i="7"/>
  <c r="W2524" i="7"/>
  <c r="H2524" i="7"/>
  <c r="J2524" i="7" s="1"/>
  <c r="B2524" i="7"/>
  <c r="A2524" i="7"/>
  <c r="U2523" i="7"/>
  <c r="T2523" i="7"/>
  <c r="P2523" i="7"/>
  <c r="X2523" i="7"/>
  <c r="W2523" i="7"/>
  <c r="H2523" i="7"/>
  <c r="J2523" i="7" s="1"/>
  <c r="B2523" i="7"/>
  <c r="A2523" i="7"/>
  <c r="U2522" i="7"/>
  <c r="T2522" i="7"/>
  <c r="P2522" i="7"/>
  <c r="X2522" i="7"/>
  <c r="W2522" i="7"/>
  <c r="H2522" i="7"/>
  <c r="J2522" i="7" s="1"/>
  <c r="B2522" i="7"/>
  <c r="A2522" i="7"/>
  <c r="U2521" i="7"/>
  <c r="T2521" i="7"/>
  <c r="P2521" i="7"/>
  <c r="X2521" i="7"/>
  <c r="W2521" i="7"/>
  <c r="H2521" i="7"/>
  <c r="J2521" i="7" s="1"/>
  <c r="B2521" i="7"/>
  <c r="A2521" i="7"/>
  <c r="U2520" i="7"/>
  <c r="T2520" i="7"/>
  <c r="P2520" i="7"/>
  <c r="X2520" i="7"/>
  <c r="W2520" i="7"/>
  <c r="H2520" i="7"/>
  <c r="J2520" i="7" s="1"/>
  <c r="B2520" i="7"/>
  <c r="A2520" i="7"/>
  <c r="U2519" i="7"/>
  <c r="T2519" i="7"/>
  <c r="P2519" i="7"/>
  <c r="X2519" i="7"/>
  <c r="W2519" i="7"/>
  <c r="H2519" i="7"/>
  <c r="J2519" i="7" s="1"/>
  <c r="B2519" i="7"/>
  <c r="A2519" i="7"/>
  <c r="U2518" i="7"/>
  <c r="T2518" i="7"/>
  <c r="P2518" i="7"/>
  <c r="X2518" i="7"/>
  <c r="W2518" i="7"/>
  <c r="H2518" i="7"/>
  <c r="J2518" i="7" s="1"/>
  <c r="B2518" i="7"/>
  <c r="A2518" i="7"/>
  <c r="U2517" i="7"/>
  <c r="T2517" i="7"/>
  <c r="P2517" i="7"/>
  <c r="X2517" i="7"/>
  <c r="W2517" i="7"/>
  <c r="H2517" i="7"/>
  <c r="J2517" i="7" s="1"/>
  <c r="B2517" i="7"/>
  <c r="A2517" i="7"/>
  <c r="U2516" i="7"/>
  <c r="T2516" i="7"/>
  <c r="P2516" i="7"/>
  <c r="X2516" i="7"/>
  <c r="W2516" i="7"/>
  <c r="H2516" i="7"/>
  <c r="J2516" i="7" s="1"/>
  <c r="B2516" i="7"/>
  <c r="A2516" i="7"/>
  <c r="U2515" i="7"/>
  <c r="T2515" i="7"/>
  <c r="P2515" i="7"/>
  <c r="X2515" i="7"/>
  <c r="W2515" i="7"/>
  <c r="H2515" i="7"/>
  <c r="J2515" i="7" s="1"/>
  <c r="B2515" i="7"/>
  <c r="A2515" i="7"/>
  <c r="U2514" i="7"/>
  <c r="T2514" i="7"/>
  <c r="P2514" i="7"/>
  <c r="X2514" i="7"/>
  <c r="W2514" i="7"/>
  <c r="H2514" i="7"/>
  <c r="J2514" i="7" s="1"/>
  <c r="B2514" i="7"/>
  <c r="A2514" i="7"/>
  <c r="U2513" i="7"/>
  <c r="T2513" i="7"/>
  <c r="P2513" i="7"/>
  <c r="X2513" i="7"/>
  <c r="W2513" i="7"/>
  <c r="H2513" i="7"/>
  <c r="J2513" i="7" s="1"/>
  <c r="B2513" i="7"/>
  <c r="A2513" i="7"/>
  <c r="U2512" i="7"/>
  <c r="T2512" i="7"/>
  <c r="P2512" i="7"/>
  <c r="X2512" i="7"/>
  <c r="W2512" i="7"/>
  <c r="H2512" i="7"/>
  <c r="J2512" i="7" s="1"/>
  <c r="B2512" i="7"/>
  <c r="A2512" i="7"/>
  <c r="U2511" i="7"/>
  <c r="T2511" i="7"/>
  <c r="P2511" i="7"/>
  <c r="X2511" i="7"/>
  <c r="W2511" i="7"/>
  <c r="H2511" i="7"/>
  <c r="J2511" i="7" s="1"/>
  <c r="B2511" i="7"/>
  <c r="A2511" i="7"/>
  <c r="U2510" i="7"/>
  <c r="T2510" i="7"/>
  <c r="P2510" i="7"/>
  <c r="X2510" i="7"/>
  <c r="W2510" i="7"/>
  <c r="H2510" i="7"/>
  <c r="J2510" i="7" s="1"/>
  <c r="B2510" i="7"/>
  <c r="A2510" i="7"/>
  <c r="U2509" i="7"/>
  <c r="T2509" i="7"/>
  <c r="P2509" i="7"/>
  <c r="X2509" i="7"/>
  <c r="W2509" i="7"/>
  <c r="H2509" i="7"/>
  <c r="J2509" i="7" s="1"/>
  <c r="B2509" i="7"/>
  <c r="A2509" i="7"/>
  <c r="U2508" i="7"/>
  <c r="T2508" i="7"/>
  <c r="P2508" i="7"/>
  <c r="X2508" i="7"/>
  <c r="W2508" i="7"/>
  <c r="H2508" i="7"/>
  <c r="J2508" i="7" s="1"/>
  <c r="B2508" i="7"/>
  <c r="A2508" i="7"/>
  <c r="U2507" i="7"/>
  <c r="T2507" i="7"/>
  <c r="P2507" i="7"/>
  <c r="X2507" i="7"/>
  <c r="W2507" i="7"/>
  <c r="H2507" i="7"/>
  <c r="J2507" i="7" s="1"/>
  <c r="B2507" i="7"/>
  <c r="A2507" i="7"/>
  <c r="U2506" i="7"/>
  <c r="T2506" i="7"/>
  <c r="P2506" i="7"/>
  <c r="X2506" i="7"/>
  <c r="W2506" i="7"/>
  <c r="H2506" i="7"/>
  <c r="J2506" i="7" s="1"/>
  <c r="B2506" i="7"/>
  <c r="A2506" i="7"/>
  <c r="U2505" i="7"/>
  <c r="T2505" i="7"/>
  <c r="P2505" i="7"/>
  <c r="X2505" i="7"/>
  <c r="W2505" i="7"/>
  <c r="H2505" i="7"/>
  <c r="J2505" i="7" s="1"/>
  <c r="B2505" i="7"/>
  <c r="A2505" i="7"/>
  <c r="U2504" i="7"/>
  <c r="T2504" i="7"/>
  <c r="P2504" i="7"/>
  <c r="X2504" i="7"/>
  <c r="W2504" i="7"/>
  <c r="H2504" i="7"/>
  <c r="J2504" i="7" s="1"/>
  <c r="B2504" i="7"/>
  <c r="A2504" i="7"/>
  <c r="U2503" i="7"/>
  <c r="T2503" i="7"/>
  <c r="P2503" i="7"/>
  <c r="X2503" i="7"/>
  <c r="W2503" i="7"/>
  <c r="H2503" i="7"/>
  <c r="J2503" i="7" s="1"/>
  <c r="B2503" i="7"/>
  <c r="A2503" i="7"/>
  <c r="U2502" i="7"/>
  <c r="T2502" i="7"/>
  <c r="P2502" i="7"/>
  <c r="X2502" i="7"/>
  <c r="W2502" i="7"/>
  <c r="H2502" i="7"/>
  <c r="J2502" i="7" s="1"/>
  <c r="B2502" i="7"/>
  <c r="A2502" i="7"/>
  <c r="U2501" i="7"/>
  <c r="T2501" i="7"/>
  <c r="P2501" i="7"/>
  <c r="X2501" i="7"/>
  <c r="W2501" i="7"/>
  <c r="H2501" i="7"/>
  <c r="J2501" i="7" s="1"/>
  <c r="B2501" i="7"/>
  <c r="A2501" i="7"/>
  <c r="U2500" i="7"/>
  <c r="T2500" i="7"/>
  <c r="P2500" i="7"/>
  <c r="X2500" i="7"/>
  <c r="W2500" i="7"/>
  <c r="H2500" i="7"/>
  <c r="J2500" i="7" s="1"/>
  <c r="B2500" i="7"/>
  <c r="A2500" i="7"/>
  <c r="U2499" i="7"/>
  <c r="T2499" i="7"/>
  <c r="P2499" i="7"/>
  <c r="X2499" i="7"/>
  <c r="W2499" i="7"/>
  <c r="H2499" i="7"/>
  <c r="J2499" i="7" s="1"/>
  <c r="B2499" i="7"/>
  <c r="A2499" i="7"/>
  <c r="U2498" i="7"/>
  <c r="T2498" i="7"/>
  <c r="P2498" i="7"/>
  <c r="X2498" i="7"/>
  <c r="W2498" i="7"/>
  <c r="H2498" i="7"/>
  <c r="J2498" i="7" s="1"/>
  <c r="B2498" i="7"/>
  <c r="A2498" i="7"/>
  <c r="U2497" i="7"/>
  <c r="T2497" i="7"/>
  <c r="P2497" i="7"/>
  <c r="X2497" i="7"/>
  <c r="W2497" i="7"/>
  <c r="H2497" i="7"/>
  <c r="J2497" i="7" s="1"/>
  <c r="B2497" i="7"/>
  <c r="A2497" i="7"/>
  <c r="U2496" i="7"/>
  <c r="T2496" i="7"/>
  <c r="P2496" i="7"/>
  <c r="X2496" i="7"/>
  <c r="W2496" i="7"/>
  <c r="H2496" i="7"/>
  <c r="J2496" i="7" s="1"/>
  <c r="B2496" i="7"/>
  <c r="A2496" i="7"/>
  <c r="U2495" i="7"/>
  <c r="T2495" i="7"/>
  <c r="P2495" i="7"/>
  <c r="X2495" i="7"/>
  <c r="W2495" i="7"/>
  <c r="H2495" i="7"/>
  <c r="J2495" i="7" s="1"/>
  <c r="B2495" i="7"/>
  <c r="A2495" i="7"/>
  <c r="U2494" i="7"/>
  <c r="T2494" i="7"/>
  <c r="P2494" i="7"/>
  <c r="X2494" i="7"/>
  <c r="W2494" i="7"/>
  <c r="H2494" i="7"/>
  <c r="J2494" i="7" s="1"/>
  <c r="B2494" i="7"/>
  <c r="A2494" i="7"/>
  <c r="U2493" i="7"/>
  <c r="T2493" i="7"/>
  <c r="P2493" i="7"/>
  <c r="X2493" i="7"/>
  <c r="W2493" i="7"/>
  <c r="H2493" i="7"/>
  <c r="J2493" i="7" s="1"/>
  <c r="B2493" i="7"/>
  <c r="A2493" i="7"/>
  <c r="U2492" i="7"/>
  <c r="T2492" i="7"/>
  <c r="P2492" i="7"/>
  <c r="X2492" i="7"/>
  <c r="W2492" i="7"/>
  <c r="H2492" i="7"/>
  <c r="J2492" i="7" s="1"/>
  <c r="B2492" i="7"/>
  <c r="A2492" i="7"/>
  <c r="U2491" i="7"/>
  <c r="T2491" i="7"/>
  <c r="P2491" i="7"/>
  <c r="X2491" i="7"/>
  <c r="W2491" i="7"/>
  <c r="H2491" i="7"/>
  <c r="J2491" i="7" s="1"/>
  <c r="B2491" i="7"/>
  <c r="A2491" i="7"/>
  <c r="U2490" i="7"/>
  <c r="T2490" i="7"/>
  <c r="P2490" i="7"/>
  <c r="X2490" i="7"/>
  <c r="W2490" i="7"/>
  <c r="H2490" i="7"/>
  <c r="J2490" i="7" s="1"/>
  <c r="B2490" i="7"/>
  <c r="A2490" i="7"/>
  <c r="U2489" i="7"/>
  <c r="T2489" i="7"/>
  <c r="P2489" i="7"/>
  <c r="X2489" i="7"/>
  <c r="W2489" i="7"/>
  <c r="H2489" i="7"/>
  <c r="J2489" i="7" s="1"/>
  <c r="B2489" i="7"/>
  <c r="A2489" i="7"/>
  <c r="U2488" i="7"/>
  <c r="T2488" i="7"/>
  <c r="P2488" i="7"/>
  <c r="X2488" i="7"/>
  <c r="W2488" i="7"/>
  <c r="H2488" i="7"/>
  <c r="J2488" i="7" s="1"/>
  <c r="B2488" i="7"/>
  <c r="A2488" i="7"/>
  <c r="U2487" i="7"/>
  <c r="T2487" i="7"/>
  <c r="P2487" i="7"/>
  <c r="X2487" i="7"/>
  <c r="W2487" i="7"/>
  <c r="H2487" i="7"/>
  <c r="J2487" i="7" s="1"/>
  <c r="B2487" i="7"/>
  <c r="A2487" i="7"/>
  <c r="U2486" i="7"/>
  <c r="T2486" i="7"/>
  <c r="P2486" i="7"/>
  <c r="X2486" i="7"/>
  <c r="W2486" i="7"/>
  <c r="H2486" i="7"/>
  <c r="J2486" i="7" s="1"/>
  <c r="B2486" i="7"/>
  <c r="A2486" i="7"/>
  <c r="U2485" i="7"/>
  <c r="T2485" i="7"/>
  <c r="P2485" i="7"/>
  <c r="X2485" i="7"/>
  <c r="W2485" i="7"/>
  <c r="H2485" i="7"/>
  <c r="J2485" i="7" s="1"/>
  <c r="B2485" i="7"/>
  <c r="A2485" i="7"/>
  <c r="U2484" i="7"/>
  <c r="T2484" i="7"/>
  <c r="P2484" i="7"/>
  <c r="X2484" i="7"/>
  <c r="W2484" i="7"/>
  <c r="H2484" i="7"/>
  <c r="J2484" i="7" s="1"/>
  <c r="B2484" i="7"/>
  <c r="A2484" i="7"/>
  <c r="U2483" i="7"/>
  <c r="T2483" i="7"/>
  <c r="P2483" i="7"/>
  <c r="X2483" i="7"/>
  <c r="W2483" i="7"/>
  <c r="H2483" i="7"/>
  <c r="J2483" i="7" s="1"/>
  <c r="B2483" i="7"/>
  <c r="A2483" i="7"/>
  <c r="U2482" i="7"/>
  <c r="T2482" i="7"/>
  <c r="P2482" i="7"/>
  <c r="X2482" i="7"/>
  <c r="W2482" i="7"/>
  <c r="H2482" i="7"/>
  <c r="J2482" i="7" s="1"/>
  <c r="B2482" i="7"/>
  <c r="A2482" i="7"/>
  <c r="U2481" i="7"/>
  <c r="T2481" i="7"/>
  <c r="P2481" i="7"/>
  <c r="X2481" i="7"/>
  <c r="W2481" i="7"/>
  <c r="H2481" i="7"/>
  <c r="J2481" i="7" s="1"/>
  <c r="B2481" i="7"/>
  <c r="A2481" i="7"/>
  <c r="U2480" i="7"/>
  <c r="T2480" i="7"/>
  <c r="P2480" i="7"/>
  <c r="X2480" i="7"/>
  <c r="W2480" i="7"/>
  <c r="H2480" i="7"/>
  <c r="J2480" i="7" s="1"/>
  <c r="B2480" i="7"/>
  <c r="A2480" i="7"/>
  <c r="U2479" i="7"/>
  <c r="T2479" i="7"/>
  <c r="P2479" i="7"/>
  <c r="X2479" i="7"/>
  <c r="W2479" i="7"/>
  <c r="H2479" i="7"/>
  <c r="J2479" i="7" s="1"/>
  <c r="B2479" i="7"/>
  <c r="A2479" i="7"/>
  <c r="U2478" i="7"/>
  <c r="T2478" i="7"/>
  <c r="P2478" i="7"/>
  <c r="X2478" i="7"/>
  <c r="W2478" i="7"/>
  <c r="H2478" i="7"/>
  <c r="J2478" i="7" s="1"/>
  <c r="B2478" i="7"/>
  <c r="A2478" i="7"/>
  <c r="U2477" i="7"/>
  <c r="T2477" i="7"/>
  <c r="P2477" i="7"/>
  <c r="X2477" i="7"/>
  <c r="W2477" i="7"/>
  <c r="H2477" i="7"/>
  <c r="J2477" i="7" s="1"/>
  <c r="B2477" i="7"/>
  <c r="A2477" i="7"/>
  <c r="U2476" i="7"/>
  <c r="T2476" i="7"/>
  <c r="P2476" i="7"/>
  <c r="X2476" i="7"/>
  <c r="W2476" i="7"/>
  <c r="H2476" i="7"/>
  <c r="J2476" i="7" s="1"/>
  <c r="B2476" i="7"/>
  <c r="A2476" i="7"/>
  <c r="U2475" i="7"/>
  <c r="T2475" i="7"/>
  <c r="P2475" i="7"/>
  <c r="X2475" i="7"/>
  <c r="W2475" i="7"/>
  <c r="H2475" i="7"/>
  <c r="J2475" i="7" s="1"/>
  <c r="B2475" i="7"/>
  <c r="A2475" i="7"/>
  <c r="U2474" i="7"/>
  <c r="T2474" i="7"/>
  <c r="P2474" i="7"/>
  <c r="X2474" i="7"/>
  <c r="W2474" i="7"/>
  <c r="H2474" i="7"/>
  <c r="J2474" i="7" s="1"/>
  <c r="B2474" i="7"/>
  <c r="A2474" i="7"/>
  <c r="U2473" i="7"/>
  <c r="T2473" i="7"/>
  <c r="P2473" i="7"/>
  <c r="X2473" i="7"/>
  <c r="W2473" i="7"/>
  <c r="H2473" i="7"/>
  <c r="J2473" i="7" s="1"/>
  <c r="B2473" i="7"/>
  <c r="A2473" i="7"/>
  <c r="U2472" i="7"/>
  <c r="T2472" i="7"/>
  <c r="P2472" i="7"/>
  <c r="X2472" i="7"/>
  <c r="W2472" i="7"/>
  <c r="H2472" i="7"/>
  <c r="J2472" i="7" s="1"/>
  <c r="B2472" i="7"/>
  <c r="A2472" i="7"/>
  <c r="U2471" i="7"/>
  <c r="T2471" i="7"/>
  <c r="P2471" i="7"/>
  <c r="X2471" i="7"/>
  <c r="W2471" i="7"/>
  <c r="H2471" i="7"/>
  <c r="J2471" i="7" s="1"/>
  <c r="B2471" i="7"/>
  <c r="A2471" i="7"/>
  <c r="U2470" i="7"/>
  <c r="T2470" i="7"/>
  <c r="P2470" i="7"/>
  <c r="X2470" i="7"/>
  <c r="W2470" i="7"/>
  <c r="H2470" i="7"/>
  <c r="J2470" i="7" s="1"/>
  <c r="B2470" i="7"/>
  <c r="A2470" i="7"/>
  <c r="U2469" i="7"/>
  <c r="T2469" i="7"/>
  <c r="P2469" i="7"/>
  <c r="X2469" i="7"/>
  <c r="W2469" i="7"/>
  <c r="H2469" i="7"/>
  <c r="J2469" i="7" s="1"/>
  <c r="B2469" i="7"/>
  <c r="A2469" i="7"/>
  <c r="U2468" i="7"/>
  <c r="T2468" i="7"/>
  <c r="P2468" i="7"/>
  <c r="X2468" i="7"/>
  <c r="W2468" i="7"/>
  <c r="H2468" i="7"/>
  <c r="J2468" i="7" s="1"/>
  <c r="B2468" i="7"/>
  <c r="A2468" i="7"/>
  <c r="U2467" i="7"/>
  <c r="T2467" i="7"/>
  <c r="P2467" i="7"/>
  <c r="X2467" i="7"/>
  <c r="W2467" i="7"/>
  <c r="H2467" i="7"/>
  <c r="J2467" i="7" s="1"/>
  <c r="B2467" i="7"/>
  <c r="A2467" i="7"/>
  <c r="U2466" i="7"/>
  <c r="T2466" i="7"/>
  <c r="P2466" i="7"/>
  <c r="X2466" i="7"/>
  <c r="W2466" i="7"/>
  <c r="H2466" i="7"/>
  <c r="J2466" i="7" s="1"/>
  <c r="B2466" i="7"/>
  <c r="A2466" i="7"/>
  <c r="U2465" i="7"/>
  <c r="T2465" i="7"/>
  <c r="P2465" i="7"/>
  <c r="X2465" i="7"/>
  <c r="W2465" i="7"/>
  <c r="H2465" i="7"/>
  <c r="J2465" i="7" s="1"/>
  <c r="B2465" i="7"/>
  <c r="A2465" i="7"/>
  <c r="U2464" i="7"/>
  <c r="T2464" i="7"/>
  <c r="P2464" i="7"/>
  <c r="X2464" i="7"/>
  <c r="W2464" i="7"/>
  <c r="H2464" i="7"/>
  <c r="J2464" i="7" s="1"/>
  <c r="B2464" i="7"/>
  <c r="A2464" i="7"/>
  <c r="U2463" i="7"/>
  <c r="T2463" i="7"/>
  <c r="P2463" i="7"/>
  <c r="X2463" i="7"/>
  <c r="W2463" i="7"/>
  <c r="H2463" i="7"/>
  <c r="J2463" i="7" s="1"/>
  <c r="B2463" i="7"/>
  <c r="A2463" i="7"/>
  <c r="U2462" i="7"/>
  <c r="T2462" i="7"/>
  <c r="P2462" i="7"/>
  <c r="X2462" i="7"/>
  <c r="W2462" i="7"/>
  <c r="H2462" i="7"/>
  <c r="J2462" i="7" s="1"/>
  <c r="B2462" i="7"/>
  <c r="A2462" i="7"/>
  <c r="U2461" i="7"/>
  <c r="T2461" i="7"/>
  <c r="P2461" i="7"/>
  <c r="X2461" i="7"/>
  <c r="W2461" i="7"/>
  <c r="H2461" i="7"/>
  <c r="J2461" i="7" s="1"/>
  <c r="B2461" i="7"/>
  <c r="A2461" i="7"/>
  <c r="U2460" i="7"/>
  <c r="T2460" i="7"/>
  <c r="P2460" i="7"/>
  <c r="X2460" i="7"/>
  <c r="W2460" i="7"/>
  <c r="H2460" i="7"/>
  <c r="J2460" i="7" s="1"/>
  <c r="B2460" i="7"/>
  <c r="A2460" i="7"/>
  <c r="U2459" i="7"/>
  <c r="T2459" i="7"/>
  <c r="P2459" i="7"/>
  <c r="X2459" i="7"/>
  <c r="W2459" i="7"/>
  <c r="H2459" i="7"/>
  <c r="J2459" i="7" s="1"/>
  <c r="B2459" i="7"/>
  <c r="A2459" i="7"/>
  <c r="U2458" i="7"/>
  <c r="T2458" i="7"/>
  <c r="P2458" i="7"/>
  <c r="X2458" i="7"/>
  <c r="W2458" i="7"/>
  <c r="H2458" i="7"/>
  <c r="J2458" i="7" s="1"/>
  <c r="B2458" i="7"/>
  <c r="A2458" i="7"/>
  <c r="U2457" i="7"/>
  <c r="T2457" i="7"/>
  <c r="P2457" i="7"/>
  <c r="X2457" i="7"/>
  <c r="W2457" i="7"/>
  <c r="H2457" i="7"/>
  <c r="J2457" i="7" s="1"/>
  <c r="B2457" i="7"/>
  <c r="A2457" i="7"/>
  <c r="U2456" i="7"/>
  <c r="T2456" i="7"/>
  <c r="P2456" i="7"/>
  <c r="X2456" i="7"/>
  <c r="W2456" i="7"/>
  <c r="H2456" i="7"/>
  <c r="J2456" i="7" s="1"/>
  <c r="B2456" i="7"/>
  <c r="A2456" i="7"/>
  <c r="U2455" i="7"/>
  <c r="T2455" i="7"/>
  <c r="P2455" i="7"/>
  <c r="X2455" i="7"/>
  <c r="W2455" i="7"/>
  <c r="H2455" i="7"/>
  <c r="J2455" i="7" s="1"/>
  <c r="B2455" i="7"/>
  <c r="A2455" i="7"/>
  <c r="U2454" i="7"/>
  <c r="T2454" i="7"/>
  <c r="P2454" i="7"/>
  <c r="X2454" i="7"/>
  <c r="W2454" i="7"/>
  <c r="H2454" i="7"/>
  <c r="J2454" i="7" s="1"/>
  <c r="B2454" i="7"/>
  <c r="A2454" i="7"/>
  <c r="U2453" i="7"/>
  <c r="T2453" i="7"/>
  <c r="P2453" i="7"/>
  <c r="X2453" i="7"/>
  <c r="W2453" i="7"/>
  <c r="H2453" i="7"/>
  <c r="J2453" i="7" s="1"/>
  <c r="B2453" i="7"/>
  <c r="A2453" i="7"/>
  <c r="U2452" i="7"/>
  <c r="T2452" i="7"/>
  <c r="P2452" i="7"/>
  <c r="X2452" i="7"/>
  <c r="W2452" i="7"/>
  <c r="H2452" i="7"/>
  <c r="J2452" i="7" s="1"/>
  <c r="B2452" i="7"/>
  <c r="A2452" i="7"/>
  <c r="U2451" i="7"/>
  <c r="T2451" i="7"/>
  <c r="P2451" i="7"/>
  <c r="X2451" i="7"/>
  <c r="W2451" i="7"/>
  <c r="H2451" i="7"/>
  <c r="J2451" i="7" s="1"/>
  <c r="B2451" i="7"/>
  <c r="A2451" i="7"/>
  <c r="U2450" i="7"/>
  <c r="T2450" i="7"/>
  <c r="P2450" i="7"/>
  <c r="X2450" i="7"/>
  <c r="W2450" i="7"/>
  <c r="H2450" i="7"/>
  <c r="J2450" i="7" s="1"/>
  <c r="B2450" i="7"/>
  <c r="A2450" i="7"/>
  <c r="U2449" i="7"/>
  <c r="T2449" i="7"/>
  <c r="P2449" i="7"/>
  <c r="X2449" i="7"/>
  <c r="W2449" i="7"/>
  <c r="H2449" i="7"/>
  <c r="J2449" i="7" s="1"/>
  <c r="B2449" i="7"/>
  <c r="A2449" i="7"/>
  <c r="U2448" i="7"/>
  <c r="T2448" i="7"/>
  <c r="P2448" i="7"/>
  <c r="X2448" i="7"/>
  <c r="W2448" i="7"/>
  <c r="H2448" i="7"/>
  <c r="J2448" i="7" s="1"/>
  <c r="B2448" i="7"/>
  <c r="A2448" i="7"/>
  <c r="U2447" i="7"/>
  <c r="T2447" i="7"/>
  <c r="P2447" i="7"/>
  <c r="X2447" i="7"/>
  <c r="W2447" i="7"/>
  <c r="H2447" i="7"/>
  <c r="J2447" i="7" s="1"/>
  <c r="B2447" i="7"/>
  <c r="A2447" i="7"/>
  <c r="U2446" i="7"/>
  <c r="T2446" i="7"/>
  <c r="P2446" i="7"/>
  <c r="X2446" i="7"/>
  <c r="W2446" i="7"/>
  <c r="H2446" i="7"/>
  <c r="J2446" i="7" s="1"/>
  <c r="B2446" i="7"/>
  <c r="A2446" i="7"/>
  <c r="U2445" i="7"/>
  <c r="T2445" i="7"/>
  <c r="P2445" i="7"/>
  <c r="X2445" i="7"/>
  <c r="W2445" i="7"/>
  <c r="H2445" i="7"/>
  <c r="J2445" i="7" s="1"/>
  <c r="B2445" i="7"/>
  <c r="A2445" i="7"/>
  <c r="U2444" i="7"/>
  <c r="T2444" i="7"/>
  <c r="P2444" i="7"/>
  <c r="X2444" i="7"/>
  <c r="W2444" i="7"/>
  <c r="H2444" i="7"/>
  <c r="J2444" i="7" s="1"/>
  <c r="B2444" i="7"/>
  <c r="A2444" i="7"/>
  <c r="U2443" i="7"/>
  <c r="T2443" i="7"/>
  <c r="P2443" i="7"/>
  <c r="X2443" i="7"/>
  <c r="W2443" i="7"/>
  <c r="H2443" i="7"/>
  <c r="J2443" i="7" s="1"/>
  <c r="B2443" i="7"/>
  <c r="A2443" i="7"/>
  <c r="U2442" i="7"/>
  <c r="T2442" i="7"/>
  <c r="P2442" i="7"/>
  <c r="X2442" i="7"/>
  <c r="W2442" i="7"/>
  <c r="H2442" i="7"/>
  <c r="J2442" i="7" s="1"/>
  <c r="B2442" i="7"/>
  <c r="A2442" i="7"/>
  <c r="U2441" i="7"/>
  <c r="T2441" i="7"/>
  <c r="P2441" i="7"/>
  <c r="X2441" i="7"/>
  <c r="W2441" i="7"/>
  <c r="H2441" i="7"/>
  <c r="J2441" i="7" s="1"/>
  <c r="B2441" i="7"/>
  <c r="A2441" i="7"/>
  <c r="U2440" i="7"/>
  <c r="T2440" i="7"/>
  <c r="P2440" i="7"/>
  <c r="X2440" i="7"/>
  <c r="W2440" i="7"/>
  <c r="H2440" i="7"/>
  <c r="J2440" i="7" s="1"/>
  <c r="B2440" i="7"/>
  <c r="A2440" i="7"/>
  <c r="U2439" i="7"/>
  <c r="T2439" i="7"/>
  <c r="P2439" i="7"/>
  <c r="X2439" i="7"/>
  <c r="W2439" i="7"/>
  <c r="H2439" i="7"/>
  <c r="J2439" i="7" s="1"/>
  <c r="B2439" i="7"/>
  <c r="A2439" i="7"/>
  <c r="U2438" i="7"/>
  <c r="T2438" i="7"/>
  <c r="P2438" i="7"/>
  <c r="X2438" i="7"/>
  <c r="W2438" i="7"/>
  <c r="H2438" i="7"/>
  <c r="J2438" i="7" s="1"/>
  <c r="B2438" i="7"/>
  <c r="A2438" i="7"/>
  <c r="U2437" i="7"/>
  <c r="T2437" i="7"/>
  <c r="P2437" i="7"/>
  <c r="X2437" i="7"/>
  <c r="W2437" i="7"/>
  <c r="H2437" i="7"/>
  <c r="J2437" i="7" s="1"/>
  <c r="B2437" i="7"/>
  <c r="A2437" i="7"/>
  <c r="U2436" i="7"/>
  <c r="T2436" i="7"/>
  <c r="P2436" i="7"/>
  <c r="X2436" i="7"/>
  <c r="W2436" i="7"/>
  <c r="H2436" i="7"/>
  <c r="J2436" i="7" s="1"/>
  <c r="B2436" i="7"/>
  <c r="A2436" i="7"/>
  <c r="U2435" i="7"/>
  <c r="T2435" i="7"/>
  <c r="P2435" i="7"/>
  <c r="X2435" i="7"/>
  <c r="W2435" i="7"/>
  <c r="H2435" i="7"/>
  <c r="J2435" i="7" s="1"/>
  <c r="B2435" i="7"/>
  <c r="A2435" i="7"/>
  <c r="U2434" i="7"/>
  <c r="T2434" i="7"/>
  <c r="P2434" i="7"/>
  <c r="X2434" i="7"/>
  <c r="W2434" i="7"/>
  <c r="H2434" i="7"/>
  <c r="J2434" i="7" s="1"/>
  <c r="B2434" i="7"/>
  <c r="A2434" i="7"/>
  <c r="U2433" i="7"/>
  <c r="T2433" i="7"/>
  <c r="P2433" i="7"/>
  <c r="X2433" i="7"/>
  <c r="W2433" i="7"/>
  <c r="H2433" i="7"/>
  <c r="J2433" i="7" s="1"/>
  <c r="B2433" i="7"/>
  <c r="A2433" i="7"/>
  <c r="U2432" i="7"/>
  <c r="T2432" i="7"/>
  <c r="P2432" i="7"/>
  <c r="X2432" i="7"/>
  <c r="W2432" i="7"/>
  <c r="H2432" i="7"/>
  <c r="J2432" i="7" s="1"/>
  <c r="B2432" i="7"/>
  <c r="A2432" i="7"/>
  <c r="U2431" i="7"/>
  <c r="T2431" i="7"/>
  <c r="P2431" i="7"/>
  <c r="X2431" i="7"/>
  <c r="W2431" i="7"/>
  <c r="H2431" i="7"/>
  <c r="J2431" i="7" s="1"/>
  <c r="B2431" i="7"/>
  <c r="A2431" i="7"/>
  <c r="U2430" i="7"/>
  <c r="T2430" i="7"/>
  <c r="P2430" i="7"/>
  <c r="X2430" i="7"/>
  <c r="W2430" i="7"/>
  <c r="H2430" i="7"/>
  <c r="J2430" i="7" s="1"/>
  <c r="B2430" i="7"/>
  <c r="A2430" i="7"/>
  <c r="U2429" i="7"/>
  <c r="T2429" i="7"/>
  <c r="P2429" i="7"/>
  <c r="X2429" i="7"/>
  <c r="W2429" i="7"/>
  <c r="H2429" i="7"/>
  <c r="J2429" i="7" s="1"/>
  <c r="B2429" i="7"/>
  <c r="A2429" i="7"/>
  <c r="U2428" i="7"/>
  <c r="T2428" i="7"/>
  <c r="P2428" i="7"/>
  <c r="X2428" i="7"/>
  <c r="W2428" i="7"/>
  <c r="H2428" i="7"/>
  <c r="J2428" i="7" s="1"/>
  <c r="B2428" i="7"/>
  <c r="A2428" i="7"/>
  <c r="U2427" i="7"/>
  <c r="T2427" i="7"/>
  <c r="P2427" i="7"/>
  <c r="X2427" i="7"/>
  <c r="W2427" i="7"/>
  <c r="H2427" i="7"/>
  <c r="J2427" i="7" s="1"/>
  <c r="B2427" i="7"/>
  <c r="A2427" i="7"/>
  <c r="U2426" i="7"/>
  <c r="T2426" i="7"/>
  <c r="P2426" i="7"/>
  <c r="X2426" i="7"/>
  <c r="W2426" i="7"/>
  <c r="H2426" i="7"/>
  <c r="J2426" i="7" s="1"/>
  <c r="B2426" i="7"/>
  <c r="A2426" i="7"/>
  <c r="U2425" i="7"/>
  <c r="T2425" i="7"/>
  <c r="P2425" i="7"/>
  <c r="X2425" i="7"/>
  <c r="W2425" i="7"/>
  <c r="H2425" i="7"/>
  <c r="J2425" i="7" s="1"/>
  <c r="B2425" i="7"/>
  <c r="A2425" i="7"/>
  <c r="U2424" i="7"/>
  <c r="T2424" i="7"/>
  <c r="P2424" i="7"/>
  <c r="X2424" i="7"/>
  <c r="W2424" i="7"/>
  <c r="H2424" i="7"/>
  <c r="J2424" i="7" s="1"/>
  <c r="B2424" i="7"/>
  <c r="A2424" i="7"/>
  <c r="U2423" i="7"/>
  <c r="T2423" i="7"/>
  <c r="P2423" i="7"/>
  <c r="X2423" i="7"/>
  <c r="W2423" i="7"/>
  <c r="H2423" i="7"/>
  <c r="J2423" i="7" s="1"/>
  <c r="B2423" i="7"/>
  <c r="A2423" i="7"/>
  <c r="U2422" i="7"/>
  <c r="T2422" i="7"/>
  <c r="P2422" i="7"/>
  <c r="X2422" i="7"/>
  <c r="W2422" i="7"/>
  <c r="H2422" i="7"/>
  <c r="J2422" i="7" s="1"/>
  <c r="B2422" i="7"/>
  <c r="A2422" i="7"/>
  <c r="U2421" i="7"/>
  <c r="T2421" i="7"/>
  <c r="P2421" i="7"/>
  <c r="X2421" i="7"/>
  <c r="W2421" i="7"/>
  <c r="H2421" i="7"/>
  <c r="J2421" i="7" s="1"/>
  <c r="B2421" i="7"/>
  <c r="A2421" i="7"/>
  <c r="U2420" i="7"/>
  <c r="T2420" i="7"/>
  <c r="P2420" i="7"/>
  <c r="X2420" i="7"/>
  <c r="W2420" i="7"/>
  <c r="H2420" i="7"/>
  <c r="J2420" i="7" s="1"/>
  <c r="B2420" i="7"/>
  <c r="A2420" i="7"/>
  <c r="U2419" i="7"/>
  <c r="T2419" i="7"/>
  <c r="P2419" i="7"/>
  <c r="X2419" i="7"/>
  <c r="W2419" i="7"/>
  <c r="H2419" i="7"/>
  <c r="J2419" i="7" s="1"/>
  <c r="B2419" i="7"/>
  <c r="A2419" i="7"/>
  <c r="U2418" i="7"/>
  <c r="T2418" i="7"/>
  <c r="P2418" i="7"/>
  <c r="X2418" i="7"/>
  <c r="W2418" i="7"/>
  <c r="H2418" i="7"/>
  <c r="J2418" i="7" s="1"/>
  <c r="B2418" i="7"/>
  <c r="A2418" i="7"/>
  <c r="U2417" i="7"/>
  <c r="T2417" i="7"/>
  <c r="P2417" i="7"/>
  <c r="X2417" i="7"/>
  <c r="W2417" i="7"/>
  <c r="H2417" i="7"/>
  <c r="J2417" i="7" s="1"/>
  <c r="B2417" i="7"/>
  <c r="A2417" i="7"/>
  <c r="U2416" i="7"/>
  <c r="T2416" i="7"/>
  <c r="P2416" i="7"/>
  <c r="X2416" i="7"/>
  <c r="W2416" i="7"/>
  <c r="H2416" i="7"/>
  <c r="J2416" i="7" s="1"/>
  <c r="B2416" i="7"/>
  <c r="A2416" i="7"/>
  <c r="U2415" i="7"/>
  <c r="T2415" i="7"/>
  <c r="P2415" i="7"/>
  <c r="X2415" i="7"/>
  <c r="W2415" i="7"/>
  <c r="H2415" i="7"/>
  <c r="J2415" i="7" s="1"/>
  <c r="B2415" i="7"/>
  <c r="A2415" i="7"/>
  <c r="U2414" i="7"/>
  <c r="T2414" i="7"/>
  <c r="P2414" i="7"/>
  <c r="X2414" i="7"/>
  <c r="W2414" i="7"/>
  <c r="H2414" i="7"/>
  <c r="J2414" i="7" s="1"/>
  <c r="B2414" i="7"/>
  <c r="A2414" i="7"/>
  <c r="U2413" i="7"/>
  <c r="T2413" i="7"/>
  <c r="P2413" i="7"/>
  <c r="X2413" i="7"/>
  <c r="W2413" i="7"/>
  <c r="H2413" i="7"/>
  <c r="J2413" i="7" s="1"/>
  <c r="B2413" i="7"/>
  <c r="A2413" i="7"/>
  <c r="U2412" i="7"/>
  <c r="T2412" i="7"/>
  <c r="P2412" i="7"/>
  <c r="X2412" i="7"/>
  <c r="W2412" i="7"/>
  <c r="H2412" i="7"/>
  <c r="J2412" i="7" s="1"/>
  <c r="B2412" i="7"/>
  <c r="A2412" i="7"/>
  <c r="U2411" i="7"/>
  <c r="T2411" i="7"/>
  <c r="P2411" i="7"/>
  <c r="X2411" i="7"/>
  <c r="W2411" i="7"/>
  <c r="H2411" i="7"/>
  <c r="J2411" i="7" s="1"/>
  <c r="B2411" i="7"/>
  <c r="A2411" i="7"/>
  <c r="U2410" i="7"/>
  <c r="T2410" i="7"/>
  <c r="P2410" i="7"/>
  <c r="X2410" i="7"/>
  <c r="W2410" i="7"/>
  <c r="H2410" i="7"/>
  <c r="J2410" i="7" s="1"/>
  <c r="B2410" i="7"/>
  <c r="A2410" i="7"/>
  <c r="U2409" i="7"/>
  <c r="T2409" i="7"/>
  <c r="P2409" i="7"/>
  <c r="X2409" i="7"/>
  <c r="W2409" i="7"/>
  <c r="H2409" i="7"/>
  <c r="J2409" i="7" s="1"/>
  <c r="B2409" i="7"/>
  <c r="A2409" i="7"/>
  <c r="U2408" i="7"/>
  <c r="T2408" i="7"/>
  <c r="P2408" i="7"/>
  <c r="X2408" i="7"/>
  <c r="W2408" i="7"/>
  <c r="H2408" i="7"/>
  <c r="J2408" i="7" s="1"/>
  <c r="B2408" i="7"/>
  <c r="A2408" i="7"/>
  <c r="U2407" i="7"/>
  <c r="T2407" i="7"/>
  <c r="P2407" i="7"/>
  <c r="X2407" i="7"/>
  <c r="W2407" i="7"/>
  <c r="H2407" i="7"/>
  <c r="J2407" i="7" s="1"/>
  <c r="B2407" i="7"/>
  <c r="A2407" i="7"/>
  <c r="U2406" i="7"/>
  <c r="T2406" i="7"/>
  <c r="P2406" i="7"/>
  <c r="X2406" i="7"/>
  <c r="W2406" i="7"/>
  <c r="H2406" i="7"/>
  <c r="J2406" i="7" s="1"/>
  <c r="B2406" i="7"/>
  <c r="A2406" i="7"/>
  <c r="U2405" i="7"/>
  <c r="T2405" i="7"/>
  <c r="P2405" i="7"/>
  <c r="X2405" i="7"/>
  <c r="W2405" i="7"/>
  <c r="H2405" i="7"/>
  <c r="J2405" i="7" s="1"/>
  <c r="B2405" i="7"/>
  <c r="A2405" i="7"/>
  <c r="U2404" i="7"/>
  <c r="T2404" i="7"/>
  <c r="P2404" i="7"/>
  <c r="X2404" i="7"/>
  <c r="W2404" i="7"/>
  <c r="H2404" i="7"/>
  <c r="J2404" i="7" s="1"/>
  <c r="B2404" i="7"/>
  <c r="A2404" i="7"/>
  <c r="U2403" i="7"/>
  <c r="T2403" i="7"/>
  <c r="P2403" i="7"/>
  <c r="X2403" i="7"/>
  <c r="W2403" i="7"/>
  <c r="H2403" i="7"/>
  <c r="J2403" i="7" s="1"/>
  <c r="B2403" i="7"/>
  <c r="A2403" i="7"/>
  <c r="U2402" i="7"/>
  <c r="T2402" i="7"/>
  <c r="P2402" i="7"/>
  <c r="X2402" i="7"/>
  <c r="W2402" i="7"/>
  <c r="H2402" i="7"/>
  <c r="J2402" i="7" s="1"/>
  <c r="B2402" i="7"/>
  <c r="A2402" i="7"/>
  <c r="U2401" i="7"/>
  <c r="T2401" i="7"/>
  <c r="P2401" i="7"/>
  <c r="X2401" i="7"/>
  <c r="W2401" i="7"/>
  <c r="H2401" i="7"/>
  <c r="J2401" i="7" s="1"/>
  <c r="B2401" i="7"/>
  <c r="A2401" i="7"/>
  <c r="U2400" i="7"/>
  <c r="T2400" i="7"/>
  <c r="P2400" i="7"/>
  <c r="X2400" i="7"/>
  <c r="W2400" i="7"/>
  <c r="H2400" i="7"/>
  <c r="J2400" i="7" s="1"/>
  <c r="B2400" i="7"/>
  <c r="A2400" i="7"/>
  <c r="U2399" i="7"/>
  <c r="T2399" i="7"/>
  <c r="P2399" i="7"/>
  <c r="X2399" i="7"/>
  <c r="W2399" i="7"/>
  <c r="H2399" i="7"/>
  <c r="J2399" i="7" s="1"/>
  <c r="B2399" i="7"/>
  <c r="A2399" i="7"/>
  <c r="U2398" i="7"/>
  <c r="T2398" i="7"/>
  <c r="P2398" i="7"/>
  <c r="X2398" i="7"/>
  <c r="W2398" i="7"/>
  <c r="H2398" i="7"/>
  <c r="J2398" i="7" s="1"/>
  <c r="B2398" i="7"/>
  <c r="A2398" i="7"/>
  <c r="U2397" i="7"/>
  <c r="T2397" i="7"/>
  <c r="P2397" i="7"/>
  <c r="X2397" i="7"/>
  <c r="W2397" i="7"/>
  <c r="H2397" i="7"/>
  <c r="J2397" i="7" s="1"/>
  <c r="B2397" i="7"/>
  <c r="A2397" i="7"/>
  <c r="U2396" i="7"/>
  <c r="T2396" i="7"/>
  <c r="P2396" i="7"/>
  <c r="X2396" i="7"/>
  <c r="W2396" i="7"/>
  <c r="H2396" i="7"/>
  <c r="J2396" i="7" s="1"/>
  <c r="B2396" i="7"/>
  <c r="A2396" i="7"/>
  <c r="U2395" i="7"/>
  <c r="T2395" i="7"/>
  <c r="P2395" i="7"/>
  <c r="X2395" i="7"/>
  <c r="W2395" i="7"/>
  <c r="H2395" i="7"/>
  <c r="J2395" i="7" s="1"/>
  <c r="B2395" i="7"/>
  <c r="A2395" i="7"/>
  <c r="U2394" i="7"/>
  <c r="T2394" i="7"/>
  <c r="P2394" i="7"/>
  <c r="X2394" i="7"/>
  <c r="W2394" i="7"/>
  <c r="H2394" i="7"/>
  <c r="J2394" i="7" s="1"/>
  <c r="B2394" i="7"/>
  <c r="A2394" i="7"/>
  <c r="U2393" i="7"/>
  <c r="T2393" i="7"/>
  <c r="P2393" i="7"/>
  <c r="X2393" i="7"/>
  <c r="W2393" i="7"/>
  <c r="H2393" i="7"/>
  <c r="J2393" i="7" s="1"/>
  <c r="B2393" i="7"/>
  <c r="A2393" i="7"/>
  <c r="U2392" i="7"/>
  <c r="T2392" i="7"/>
  <c r="P2392" i="7"/>
  <c r="X2392" i="7"/>
  <c r="W2392" i="7"/>
  <c r="H2392" i="7"/>
  <c r="J2392" i="7" s="1"/>
  <c r="B2392" i="7"/>
  <c r="A2392" i="7"/>
  <c r="U2391" i="7"/>
  <c r="T2391" i="7"/>
  <c r="P2391" i="7"/>
  <c r="X2391" i="7"/>
  <c r="W2391" i="7"/>
  <c r="H2391" i="7"/>
  <c r="J2391" i="7" s="1"/>
  <c r="B2391" i="7"/>
  <c r="A2391" i="7"/>
  <c r="U2390" i="7"/>
  <c r="T2390" i="7"/>
  <c r="P2390" i="7"/>
  <c r="X2390" i="7"/>
  <c r="W2390" i="7"/>
  <c r="H2390" i="7"/>
  <c r="J2390" i="7" s="1"/>
  <c r="B2390" i="7"/>
  <c r="A2390" i="7"/>
  <c r="U2389" i="7"/>
  <c r="T2389" i="7"/>
  <c r="P2389" i="7"/>
  <c r="X2389" i="7"/>
  <c r="W2389" i="7"/>
  <c r="H2389" i="7"/>
  <c r="J2389" i="7" s="1"/>
  <c r="B2389" i="7"/>
  <c r="A2389" i="7"/>
  <c r="U2388" i="7"/>
  <c r="T2388" i="7"/>
  <c r="P2388" i="7"/>
  <c r="X2388" i="7"/>
  <c r="W2388" i="7"/>
  <c r="H2388" i="7"/>
  <c r="J2388" i="7" s="1"/>
  <c r="B2388" i="7"/>
  <c r="A2388" i="7"/>
  <c r="U2387" i="7"/>
  <c r="T2387" i="7"/>
  <c r="P2387" i="7"/>
  <c r="X2387" i="7"/>
  <c r="W2387" i="7"/>
  <c r="H2387" i="7"/>
  <c r="J2387" i="7" s="1"/>
  <c r="B2387" i="7"/>
  <c r="A2387" i="7"/>
  <c r="U2386" i="7"/>
  <c r="T2386" i="7"/>
  <c r="P2386" i="7"/>
  <c r="X2386" i="7"/>
  <c r="W2386" i="7"/>
  <c r="H2386" i="7"/>
  <c r="J2386" i="7" s="1"/>
  <c r="B2386" i="7"/>
  <c r="A2386" i="7"/>
  <c r="U2385" i="7"/>
  <c r="T2385" i="7"/>
  <c r="P2385" i="7"/>
  <c r="X2385" i="7"/>
  <c r="W2385" i="7"/>
  <c r="H2385" i="7"/>
  <c r="J2385" i="7" s="1"/>
  <c r="B2385" i="7"/>
  <c r="A2385" i="7"/>
  <c r="U2384" i="7"/>
  <c r="T2384" i="7"/>
  <c r="P2384" i="7"/>
  <c r="X2384" i="7"/>
  <c r="W2384" i="7"/>
  <c r="H2384" i="7"/>
  <c r="J2384" i="7" s="1"/>
  <c r="B2384" i="7"/>
  <c r="A2384" i="7"/>
  <c r="U2383" i="7"/>
  <c r="T2383" i="7"/>
  <c r="P2383" i="7"/>
  <c r="X2383" i="7"/>
  <c r="W2383" i="7"/>
  <c r="H2383" i="7"/>
  <c r="J2383" i="7" s="1"/>
  <c r="B2383" i="7"/>
  <c r="A2383" i="7"/>
  <c r="U2382" i="7"/>
  <c r="T2382" i="7"/>
  <c r="P2382" i="7"/>
  <c r="X2382" i="7"/>
  <c r="W2382" i="7"/>
  <c r="H2382" i="7"/>
  <c r="J2382" i="7" s="1"/>
  <c r="B2382" i="7"/>
  <c r="A2382" i="7"/>
  <c r="U2381" i="7"/>
  <c r="T2381" i="7"/>
  <c r="P2381" i="7"/>
  <c r="X2381" i="7"/>
  <c r="W2381" i="7"/>
  <c r="H2381" i="7"/>
  <c r="J2381" i="7" s="1"/>
  <c r="B2381" i="7"/>
  <c r="A2381" i="7"/>
  <c r="U2380" i="7"/>
  <c r="T2380" i="7"/>
  <c r="P2380" i="7"/>
  <c r="X2380" i="7"/>
  <c r="W2380" i="7"/>
  <c r="H2380" i="7"/>
  <c r="J2380" i="7" s="1"/>
  <c r="B2380" i="7"/>
  <c r="A2380" i="7"/>
  <c r="U2379" i="7"/>
  <c r="T2379" i="7"/>
  <c r="P2379" i="7"/>
  <c r="X2379" i="7"/>
  <c r="W2379" i="7"/>
  <c r="H2379" i="7"/>
  <c r="J2379" i="7" s="1"/>
  <c r="B2379" i="7"/>
  <c r="A2379" i="7"/>
  <c r="U2378" i="7"/>
  <c r="T2378" i="7"/>
  <c r="P2378" i="7"/>
  <c r="X2378" i="7"/>
  <c r="W2378" i="7"/>
  <c r="H2378" i="7"/>
  <c r="J2378" i="7" s="1"/>
  <c r="B2378" i="7"/>
  <c r="A2378" i="7"/>
  <c r="U2377" i="7"/>
  <c r="T2377" i="7"/>
  <c r="P2377" i="7"/>
  <c r="X2377" i="7"/>
  <c r="W2377" i="7"/>
  <c r="H2377" i="7"/>
  <c r="J2377" i="7" s="1"/>
  <c r="B2377" i="7"/>
  <c r="A2377" i="7"/>
  <c r="U2376" i="7"/>
  <c r="T2376" i="7"/>
  <c r="P2376" i="7"/>
  <c r="X2376" i="7"/>
  <c r="W2376" i="7"/>
  <c r="H2376" i="7"/>
  <c r="J2376" i="7" s="1"/>
  <c r="B2376" i="7"/>
  <c r="A2376" i="7"/>
  <c r="U2375" i="7"/>
  <c r="T2375" i="7"/>
  <c r="P2375" i="7"/>
  <c r="X2375" i="7"/>
  <c r="W2375" i="7"/>
  <c r="H2375" i="7"/>
  <c r="J2375" i="7" s="1"/>
  <c r="B2375" i="7"/>
  <c r="A2375" i="7"/>
  <c r="U2374" i="7"/>
  <c r="T2374" i="7"/>
  <c r="P2374" i="7"/>
  <c r="X2374" i="7"/>
  <c r="W2374" i="7"/>
  <c r="H2374" i="7"/>
  <c r="J2374" i="7" s="1"/>
  <c r="B2374" i="7"/>
  <c r="A2374" i="7"/>
  <c r="U2373" i="7"/>
  <c r="T2373" i="7"/>
  <c r="P2373" i="7"/>
  <c r="X2373" i="7"/>
  <c r="W2373" i="7"/>
  <c r="H2373" i="7"/>
  <c r="J2373" i="7" s="1"/>
  <c r="B2373" i="7"/>
  <c r="A2373" i="7"/>
  <c r="U2372" i="7"/>
  <c r="T2372" i="7"/>
  <c r="P2372" i="7"/>
  <c r="X2372" i="7"/>
  <c r="W2372" i="7"/>
  <c r="H2372" i="7"/>
  <c r="J2372" i="7" s="1"/>
  <c r="B2372" i="7"/>
  <c r="A2372" i="7"/>
  <c r="U2371" i="7"/>
  <c r="T2371" i="7"/>
  <c r="P2371" i="7"/>
  <c r="X2371" i="7"/>
  <c r="W2371" i="7"/>
  <c r="H2371" i="7"/>
  <c r="J2371" i="7" s="1"/>
  <c r="B2371" i="7"/>
  <c r="A2371" i="7"/>
  <c r="U2370" i="7"/>
  <c r="T2370" i="7"/>
  <c r="P2370" i="7"/>
  <c r="X2370" i="7"/>
  <c r="W2370" i="7"/>
  <c r="H2370" i="7"/>
  <c r="J2370" i="7" s="1"/>
  <c r="B2370" i="7"/>
  <c r="A2370" i="7"/>
  <c r="U2369" i="7"/>
  <c r="T2369" i="7"/>
  <c r="P2369" i="7"/>
  <c r="X2369" i="7"/>
  <c r="W2369" i="7"/>
  <c r="H2369" i="7"/>
  <c r="J2369" i="7" s="1"/>
  <c r="B2369" i="7"/>
  <c r="A2369" i="7"/>
  <c r="U2368" i="7"/>
  <c r="T2368" i="7"/>
  <c r="P2368" i="7"/>
  <c r="X2368" i="7"/>
  <c r="W2368" i="7"/>
  <c r="H2368" i="7"/>
  <c r="J2368" i="7" s="1"/>
  <c r="B2368" i="7"/>
  <c r="A2368" i="7"/>
  <c r="U2367" i="7"/>
  <c r="T2367" i="7"/>
  <c r="P2367" i="7"/>
  <c r="X2367" i="7"/>
  <c r="W2367" i="7"/>
  <c r="H2367" i="7"/>
  <c r="J2367" i="7" s="1"/>
  <c r="B2367" i="7"/>
  <c r="A2367" i="7"/>
  <c r="U2366" i="7"/>
  <c r="T2366" i="7"/>
  <c r="P2366" i="7"/>
  <c r="X2366" i="7"/>
  <c r="W2366" i="7"/>
  <c r="H2366" i="7"/>
  <c r="J2366" i="7" s="1"/>
  <c r="B2366" i="7"/>
  <c r="A2366" i="7"/>
  <c r="U2365" i="7"/>
  <c r="T2365" i="7"/>
  <c r="P2365" i="7"/>
  <c r="X2365" i="7"/>
  <c r="W2365" i="7"/>
  <c r="H2365" i="7"/>
  <c r="J2365" i="7" s="1"/>
  <c r="B2365" i="7"/>
  <c r="A2365" i="7"/>
  <c r="U2364" i="7"/>
  <c r="T2364" i="7"/>
  <c r="P2364" i="7"/>
  <c r="X2364" i="7"/>
  <c r="W2364" i="7"/>
  <c r="H2364" i="7"/>
  <c r="J2364" i="7" s="1"/>
  <c r="B2364" i="7"/>
  <c r="A2364" i="7"/>
  <c r="U2363" i="7"/>
  <c r="T2363" i="7"/>
  <c r="P2363" i="7"/>
  <c r="X2363" i="7"/>
  <c r="W2363" i="7"/>
  <c r="H2363" i="7"/>
  <c r="J2363" i="7" s="1"/>
  <c r="B2363" i="7"/>
  <c r="A2363" i="7"/>
  <c r="U2362" i="7"/>
  <c r="T2362" i="7"/>
  <c r="P2362" i="7"/>
  <c r="X2362" i="7"/>
  <c r="W2362" i="7"/>
  <c r="H2362" i="7"/>
  <c r="J2362" i="7" s="1"/>
  <c r="B2362" i="7"/>
  <c r="A2362" i="7"/>
  <c r="U2361" i="7"/>
  <c r="T2361" i="7"/>
  <c r="P2361" i="7"/>
  <c r="X2361" i="7"/>
  <c r="W2361" i="7"/>
  <c r="H2361" i="7"/>
  <c r="J2361" i="7" s="1"/>
  <c r="B2361" i="7"/>
  <c r="A2361" i="7"/>
  <c r="U2360" i="7"/>
  <c r="T2360" i="7"/>
  <c r="P2360" i="7"/>
  <c r="X2360" i="7"/>
  <c r="W2360" i="7"/>
  <c r="H2360" i="7"/>
  <c r="J2360" i="7" s="1"/>
  <c r="B2360" i="7"/>
  <c r="A2360" i="7"/>
  <c r="U2359" i="7"/>
  <c r="T2359" i="7"/>
  <c r="P2359" i="7"/>
  <c r="X2359" i="7"/>
  <c r="W2359" i="7"/>
  <c r="H2359" i="7"/>
  <c r="J2359" i="7" s="1"/>
  <c r="B2359" i="7"/>
  <c r="A2359" i="7"/>
  <c r="U2358" i="7"/>
  <c r="T2358" i="7"/>
  <c r="P2358" i="7"/>
  <c r="X2358" i="7"/>
  <c r="W2358" i="7"/>
  <c r="H2358" i="7"/>
  <c r="J2358" i="7" s="1"/>
  <c r="B2358" i="7"/>
  <c r="A2358" i="7"/>
  <c r="U2357" i="7"/>
  <c r="T2357" i="7"/>
  <c r="P2357" i="7"/>
  <c r="X2357" i="7"/>
  <c r="W2357" i="7"/>
  <c r="H2357" i="7"/>
  <c r="J2357" i="7" s="1"/>
  <c r="B2357" i="7"/>
  <c r="A2357" i="7"/>
  <c r="U2356" i="7"/>
  <c r="T2356" i="7"/>
  <c r="P2356" i="7"/>
  <c r="X2356" i="7"/>
  <c r="W2356" i="7"/>
  <c r="H2356" i="7"/>
  <c r="J2356" i="7" s="1"/>
  <c r="B2356" i="7"/>
  <c r="A2356" i="7"/>
  <c r="U2355" i="7"/>
  <c r="T2355" i="7"/>
  <c r="P2355" i="7"/>
  <c r="X2355" i="7"/>
  <c r="W2355" i="7"/>
  <c r="H2355" i="7"/>
  <c r="J2355" i="7" s="1"/>
  <c r="B2355" i="7"/>
  <c r="A2355" i="7"/>
  <c r="U2354" i="7"/>
  <c r="T2354" i="7"/>
  <c r="P2354" i="7"/>
  <c r="X2354" i="7"/>
  <c r="W2354" i="7"/>
  <c r="H2354" i="7"/>
  <c r="J2354" i="7" s="1"/>
  <c r="B2354" i="7"/>
  <c r="A2354" i="7"/>
  <c r="U2353" i="7"/>
  <c r="T2353" i="7"/>
  <c r="P2353" i="7"/>
  <c r="X2353" i="7"/>
  <c r="W2353" i="7"/>
  <c r="H2353" i="7"/>
  <c r="J2353" i="7" s="1"/>
  <c r="B2353" i="7"/>
  <c r="A2353" i="7"/>
  <c r="U2352" i="7"/>
  <c r="T2352" i="7"/>
  <c r="P2352" i="7"/>
  <c r="X2352" i="7"/>
  <c r="W2352" i="7"/>
  <c r="H2352" i="7"/>
  <c r="J2352" i="7" s="1"/>
  <c r="B2352" i="7"/>
  <c r="A2352" i="7"/>
  <c r="U2351" i="7"/>
  <c r="T2351" i="7"/>
  <c r="P2351" i="7"/>
  <c r="X2351" i="7"/>
  <c r="W2351" i="7"/>
  <c r="H2351" i="7"/>
  <c r="J2351" i="7" s="1"/>
  <c r="B2351" i="7"/>
  <c r="A2351" i="7"/>
  <c r="U2350" i="7"/>
  <c r="T2350" i="7"/>
  <c r="P2350" i="7"/>
  <c r="X2350" i="7"/>
  <c r="W2350" i="7"/>
  <c r="H2350" i="7"/>
  <c r="J2350" i="7" s="1"/>
  <c r="B2350" i="7"/>
  <c r="A2350" i="7"/>
  <c r="U2349" i="7"/>
  <c r="T2349" i="7"/>
  <c r="P2349" i="7"/>
  <c r="X2349" i="7"/>
  <c r="W2349" i="7"/>
  <c r="H2349" i="7"/>
  <c r="J2349" i="7" s="1"/>
  <c r="B2349" i="7"/>
  <c r="A2349" i="7"/>
  <c r="U2348" i="7"/>
  <c r="T2348" i="7"/>
  <c r="P2348" i="7"/>
  <c r="X2348" i="7"/>
  <c r="W2348" i="7"/>
  <c r="H2348" i="7"/>
  <c r="J2348" i="7" s="1"/>
  <c r="B2348" i="7"/>
  <c r="A2348" i="7"/>
  <c r="U2347" i="7"/>
  <c r="T2347" i="7"/>
  <c r="P2347" i="7"/>
  <c r="X2347" i="7"/>
  <c r="W2347" i="7"/>
  <c r="H2347" i="7"/>
  <c r="J2347" i="7" s="1"/>
  <c r="B2347" i="7"/>
  <c r="A2347" i="7"/>
  <c r="U2346" i="7"/>
  <c r="T2346" i="7"/>
  <c r="P2346" i="7"/>
  <c r="X2346" i="7"/>
  <c r="W2346" i="7"/>
  <c r="H2346" i="7"/>
  <c r="J2346" i="7" s="1"/>
  <c r="B2346" i="7"/>
  <c r="A2346" i="7"/>
  <c r="U2345" i="7"/>
  <c r="T2345" i="7"/>
  <c r="P2345" i="7"/>
  <c r="X2345" i="7"/>
  <c r="W2345" i="7"/>
  <c r="H2345" i="7"/>
  <c r="J2345" i="7" s="1"/>
  <c r="B2345" i="7"/>
  <c r="A2345" i="7"/>
  <c r="U2344" i="7"/>
  <c r="T2344" i="7"/>
  <c r="P2344" i="7"/>
  <c r="X2344" i="7"/>
  <c r="W2344" i="7"/>
  <c r="H2344" i="7"/>
  <c r="J2344" i="7" s="1"/>
  <c r="B2344" i="7"/>
  <c r="A2344" i="7"/>
  <c r="U2343" i="7"/>
  <c r="T2343" i="7"/>
  <c r="P2343" i="7"/>
  <c r="X2343" i="7"/>
  <c r="W2343" i="7"/>
  <c r="H2343" i="7"/>
  <c r="J2343" i="7" s="1"/>
  <c r="B2343" i="7"/>
  <c r="A2343" i="7"/>
  <c r="U2342" i="7"/>
  <c r="T2342" i="7"/>
  <c r="P2342" i="7"/>
  <c r="X2342" i="7"/>
  <c r="W2342" i="7"/>
  <c r="H2342" i="7"/>
  <c r="J2342" i="7" s="1"/>
  <c r="B2342" i="7"/>
  <c r="A2342" i="7"/>
  <c r="U2341" i="7"/>
  <c r="T2341" i="7"/>
  <c r="P2341" i="7"/>
  <c r="X2341" i="7"/>
  <c r="W2341" i="7"/>
  <c r="H2341" i="7"/>
  <c r="J2341" i="7" s="1"/>
  <c r="B2341" i="7"/>
  <c r="A2341" i="7"/>
  <c r="U2340" i="7"/>
  <c r="T2340" i="7"/>
  <c r="P2340" i="7"/>
  <c r="X2340" i="7"/>
  <c r="W2340" i="7"/>
  <c r="H2340" i="7"/>
  <c r="J2340" i="7" s="1"/>
  <c r="B2340" i="7"/>
  <c r="A2340" i="7"/>
  <c r="U2339" i="7"/>
  <c r="T2339" i="7"/>
  <c r="P2339" i="7"/>
  <c r="X2339" i="7"/>
  <c r="W2339" i="7"/>
  <c r="H2339" i="7"/>
  <c r="J2339" i="7" s="1"/>
  <c r="B2339" i="7"/>
  <c r="A2339" i="7"/>
  <c r="U2338" i="7"/>
  <c r="T2338" i="7"/>
  <c r="P2338" i="7"/>
  <c r="X2338" i="7"/>
  <c r="W2338" i="7"/>
  <c r="H2338" i="7"/>
  <c r="J2338" i="7" s="1"/>
  <c r="B2338" i="7"/>
  <c r="A2338" i="7"/>
  <c r="U2337" i="7"/>
  <c r="T2337" i="7"/>
  <c r="P2337" i="7"/>
  <c r="X2337" i="7"/>
  <c r="W2337" i="7"/>
  <c r="H2337" i="7"/>
  <c r="J2337" i="7" s="1"/>
  <c r="B2337" i="7"/>
  <c r="A2337" i="7"/>
  <c r="U2336" i="7"/>
  <c r="T2336" i="7"/>
  <c r="P2336" i="7"/>
  <c r="X2336" i="7"/>
  <c r="W2336" i="7"/>
  <c r="H2336" i="7"/>
  <c r="J2336" i="7" s="1"/>
  <c r="B2336" i="7"/>
  <c r="A2336" i="7"/>
  <c r="U2335" i="7"/>
  <c r="T2335" i="7"/>
  <c r="P2335" i="7"/>
  <c r="X2335" i="7"/>
  <c r="W2335" i="7"/>
  <c r="H2335" i="7"/>
  <c r="J2335" i="7" s="1"/>
  <c r="B2335" i="7"/>
  <c r="A2335" i="7"/>
  <c r="U2334" i="7"/>
  <c r="T2334" i="7"/>
  <c r="P2334" i="7"/>
  <c r="X2334" i="7"/>
  <c r="W2334" i="7"/>
  <c r="H2334" i="7"/>
  <c r="J2334" i="7" s="1"/>
  <c r="B2334" i="7"/>
  <c r="A2334" i="7"/>
  <c r="U2333" i="7"/>
  <c r="T2333" i="7"/>
  <c r="P2333" i="7"/>
  <c r="X2333" i="7"/>
  <c r="W2333" i="7"/>
  <c r="H2333" i="7"/>
  <c r="J2333" i="7" s="1"/>
  <c r="B2333" i="7"/>
  <c r="A2333" i="7"/>
  <c r="U2332" i="7"/>
  <c r="T2332" i="7"/>
  <c r="P2332" i="7"/>
  <c r="X2332" i="7"/>
  <c r="W2332" i="7"/>
  <c r="H2332" i="7"/>
  <c r="J2332" i="7" s="1"/>
  <c r="B2332" i="7"/>
  <c r="A2332" i="7"/>
  <c r="U2331" i="7"/>
  <c r="T2331" i="7"/>
  <c r="P2331" i="7"/>
  <c r="X2331" i="7"/>
  <c r="W2331" i="7"/>
  <c r="H2331" i="7"/>
  <c r="J2331" i="7" s="1"/>
  <c r="B2331" i="7"/>
  <c r="A2331" i="7"/>
  <c r="U2330" i="7"/>
  <c r="T2330" i="7"/>
  <c r="P2330" i="7"/>
  <c r="X2330" i="7"/>
  <c r="W2330" i="7"/>
  <c r="H2330" i="7"/>
  <c r="J2330" i="7" s="1"/>
  <c r="B2330" i="7"/>
  <c r="A2330" i="7"/>
  <c r="U2329" i="7"/>
  <c r="T2329" i="7"/>
  <c r="P2329" i="7"/>
  <c r="X2329" i="7"/>
  <c r="W2329" i="7"/>
  <c r="H2329" i="7"/>
  <c r="J2329" i="7" s="1"/>
  <c r="B2329" i="7"/>
  <c r="A2329" i="7"/>
  <c r="U2328" i="7"/>
  <c r="T2328" i="7"/>
  <c r="P2328" i="7"/>
  <c r="X2328" i="7"/>
  <c r="W2328" i="7"/>
  <c r="H2328" i="7"/>
  <c r="J2328" i="7" s="1"/>
  <c r="B2328" i="7"/>
  <c r="A2328" i="7"/>
  <c r="U2327" i="7"/>
  <c r="T2327" i="7"/>
  <c r="P2327" i="7"/>
  <c r="X2327" i="7"/>
  <c r="W2327" i="7"/>
  <c r="H2327" i="7"/>
  <c r="J2327" i="7" s="1"/>
  <c r="B2327" i="7"/>
  <c r="A2327" i="7"/>
  <c r="U2326" i="7"/>
  <c r="T2326" i="7"/>
  <c r="P2326" i="7"/>
  <c r="X2326" i="7"/>
  <c r="W2326" i="7"/>
  <c r="H2326" i="7"/>
  <c r="J2326" i="7" s="1"/>
  <c r="B2326" i="7"/>
  <c r="A2326" i="7"/>
  <c r="U2325" i="7"/>
  <c r="T2325" i="7"/>
  <c r="P2325" i="7"/>
  <c r="X2325" i="7"/>
  <c r="W2325" i="7"/>
  <c r="H2325" i="7"/>
  <c r="J2325" i="7" s="1"/>
  <c r="B2325" i="7"/>
  <c r="A2325" i="7"/>
  <c r="U2324" i="7"/>
  <c r="T2324" i="7"/>
  <c r="P2324" i="7"/>
  <c r="X2324" i="7"/>
  <c r="W2324" i="7"/>
  <c r="H2324" i="7"/>
  <c r="J2324" i="7" s="1"/>
  <c r="B2324" i="7"/>
  <c r="A2324" i="7"/>
  <c r="U2323" i="7"/>
  <c r="T2323" i="7"/>
  <c r="P2323" i="7"/>
  <c r="X2323" i="7"/>
  <c r="W2323" i="7"/>
  <c r="H2323" i="7"/>
  <c r="J2323" i="7" s="1"/>
  <c r="B2323" i="7"/>
  <c r="A2323" i="7"/>
  <c r="U2322" i="7"/>
  <c r="T2322" i="7"/>
  <c r="P2322" i="7"/>
  <c r="X2322" i="7"/>
  <c r="W2322" i="7"/>
  <c r="H2322" i="7"/>
  <c r="J2322" i="7" s="1"/>
  <c r="B2322" i="7"/>
  <c r="A2322" i="7"/>
  <c r="U2321" i="7"/>
  <c r="T2321" i="7"/>
  <c r="P2321" i="7"/>
  <c r="X2321" i="7"/>
  <c r="W2321" i="7"/>
  <c r="H2321" i="7"/>
  <c r="J2321" i="7" s="1"/>
  <c r="B2321" i="7"/>
  <c r="A2321" i="7"/>
  <c r="U2320" i="7"/>
  <c r="T2320" i="7"/>
  <c r="P2320" i="7"/>
  <c r="X2320" i="7"/>
  <c r="W2320" i="7"/>
  <c r="H2320" i="7"/>
  <c r="J2320" i="7" s="1"/>
  <c r="B2320" i="7"/>
  <c r="A2320" i="7"/>
  <c r="U2319" i="7"/>
  <c r="T2319" i="7"/>
  <c r="P2319" i="7"/>
  <c r="X2319" i="7"/>
  <c r="W2319" i="7"/>
  <c r="H2319" i="7"/>
  <c r="J2319" i="7" s="1"/>
  <c r="B2319" i="7"/>
  <c r="A2319" i="7"/>
  <c r="U2318" i="7"/>
  <c r="T2318" i="7"/>
  <c r="P2318" i="7"/>
  <c r="X2318" i="7"/>
  <c r="W2318" i="7"/>
  <c r="H2318" i="7"/>
  <c r="J2318" i="7" s="1"/>
  <c r="B2318" i="7"/>
  <c r="A2318" i="7"/>
  <c r="U2317" i="7"/>
  <c r="T2317" i="7"/>
  <c r="P2317" i="7"/>
  <c r="X2317" i="7"/>
  <c r="W2317" i="7"/>
  <c r="H2317" i="7"/>
  <c r="J2317" i="7" s="1"/>
  <c r="B2317" i="7"/>
  <c r="A2317" i="7"/>
  <c r="U2316" i="7"/>
  <c r="T2316" i="7"/>
  <c r="P2316" i="7"/>
  <c r="X2316" i="7"/>
  <c r="W2316" i="7"/>
  <c r="H2316" i="7"/>
  <c r="J2316" i="7" s="1"/>
  <c r="B2316" i="7"/>
  <c r="A2316" i="7"/>
  <c r="U2315" i="7"/>
  <c r="T2315" i="7"/>
  <c r="P2315" i="7"/>
  <c r="X2315" i="7"/>
  <c r="W2315" i="7"/>
  <c r="H2315" i="7"/>
  <c r="J2315" i="7" s="1"/>
  <c r="B2315" i="7"/>
  <c r="A2315" i="7"/>
  <c r="U2314" i="7"/>
  <c r="T2314" i="7"/>
  <c r="P2314" i="7"/>
  <c r="X2314" i="7"/>
  <c r="W2314" i="7"/>
  <c r="H2314" i="7"/>
  <c r="J2314" i="7" s="1"/>
  <c r="B2314" i="7"/>
  <c r="A2314" i="7"/>
  <c r="U2313" i="7"/>
  <c r="T2313" i="7"/>
  <c r="P2313" i="7"/>
  <c r="X2313" i="7"/>
  <c r="W2313" i="7"/>
  <c r="H2313" i="7"/>
  <c r="J2313" i="7" s="1"/>
  <c r="B2313" i="7"/>
  <c r="A2313" i="7"/>
  <c r="U2312" i="7"/>
  <c r="T2312" i="7"/>
  <c r="P2312" i="7"/>
  <c r="X2312" i="7"/>
  <c r="W2312" i="7"/>
  <c r="H2312" i="7"/>
  <c r="J2312" i="7" s="1"/>
  <c r="B2312" i="7"/>
  <c r="A2312" i="7"/>
  <c r="U2311" i="7"/>
  <c r="T2311" i="7"/>
  <c r="P2311" i="7"/>
  <c r="X2311" i="7"/>
  <c r="W2311" i="7"/>
  <c r="H2311" i="7"/>
  <c r="J2311" i="7" s="1"/>
  <c r="B2311" i="7"/>
  <c r="A2311" i="7"/>
  <c r="U2310" i="7"/>
  <c r="T2310" i="7"/>
  <c r="P2310" i="7"/>
  <c r="X2310" i="7"/>
  <c r="W2310" i="7"/>
  <c r="H2310" i="7"/>
  <c r="J2310" i="7" s="1"/>
  <c r="B2310" i="7"/>
  <c r="A2310" i="7"/>
  <c r="U2309" i="7"/>
  <c r="T2309" i="7"/>
  <c r="P2309" i="7"/>
  <c r="X2309" i="7"/>
  <c r="W2309" i="7"/>
  <c r="H2309" i="7"/>
  <c r="J2309" i="7" s="1"/>
  <c r="B2309" i="7"/>
  <c r="A2309" i="7"/>
  <c r="U2308" i="7"/>
  <c r="T2308" i="7"/>
  <c r="P2308" i="7"/>
  <c r="X2308" i="7"/>
  <c r="W2308" i="7"/>
  <c r="H2308" i="7"/>
  <c r="J2308" i="7" s="1"/>
  <c r="B2308" i="7"/>
  <c r="A2308" i="7"/>
  <c r="U2307" i="7"/>
  <c r="T2307" i="7"/>
  <c r="P2307" i="7"/>
  <c r="X2307" i="7"/>
  <c r="W2307" i="7"/>
  <c r="H2307" i="7"/>
  <c r="J2307" i="7" s="1"/>
  <c r="B2307" i="7"/>
  <c r="A2307" i="7"/>
  <c r="U2306" i="7"/>
  <c r="T2306" i="7"/>
  <c r="P2306" i="7"/>
  <c r="X2306" i="7"/>
  <c r="W2306" i="7"/>
  <c r="H2306" i="7"/>
  <c r="J2306" i="7" s="1"/>
  <c r="B2306" i="7"/>
  <c r="A2306" i="7"/>
  <c r="U2305" i="7"/>
  <c r="T2305" i="7"/>
  <c r="P2305" i="7"/>
  <c r="X2305" i="7"/>
  <c r="W2305" i="7"/>
  <c r="H2305" i="7"/>
  <c r="J2305" i="7" s="1"/>
  <c r="B2305" i="7"/>
  <c r="A2305" i="7"/>
  <c r="U2304" i="7"/>
  <c r="T2304" i="7"/>
  <c r="P2304" i="7"/>
  <c r="X2304" i="7"/>
  <c r="W2304" i="7"/>
  <c r="H2304" i="7"/>
  <c r="J2304" i="7" s="1"/>
  <c r="B2304" i="7"/>
  <c r="A2304" i="7"/>
  <c r="U2303" i="7"/>
  <c r="T2303" i="7"/>
  <c r="P2303" i="7"/>
  <c r="X2303" i="7"/>
  <c r="W2303" i="7"/>
  <c r="H2303" i="7"/>
  <c r="J2303" i="7" s="1"/>
  <c r="B2303" i="7"/>
  <c r="A2303" i="7"/>
  <c r="U2302" i="7"/>
  <c r="T2302" i="7"/>
  <c r="P2302" i="7"/>
  <c r="X2302" i="7"/>
  <c r="W2302" i="7"/>
  <c r="H2302" i="7"/>
  <c r="J2302" i="7" s="1"/>
  <c r="B2302" i="7"/>
  <c r="A2302" i="7"/>
  <c r="U2301" i="7"/>
  <c r="T2301" i="7"/>
  <c r="P2301" i="7"/>
  <c r="X2301" i="7"/>
  <c r="W2301" i="7"/>
  <c r="H2301" i="7"/>
  <c r="J2301" i="7" s="1"/>
  <c r="B2301" i="7"/>
  <c r="A2301" i="7"/>
  <c r="U2300" i="7"/>
  <c r="T2300" i="7"/>
  <c r="P2300" i="7"/>
  <c r="X2300" i="7"/>
  <c r="W2300" i="7"/>
  <c r="H2300" i="7"/>
  <c r="J2300" i="7" s="1"/>
  <c r="B2300" i="7"/>
  <c r="A2300" i="7"/>
  <c r="U2299" i="7"/>
  <c r="T2299" i="7"/>
  <c r="P2299" i="7"/>
  <c r="X2299" i="7"/>
  <c r="W2299" i="7"/>
  <c r="H2299" i="7"/>
  <c r="J2299" i="7" s="1"/>
  <c r="B2299" i="7"/>
  <c r="A2299" i="7"/>
  <c r="U2298" i="7"/>
  <c r="T2298" i="7"/>
  <c r="P2298" i="7"/>
  <c r="X2298" i="7"/>
  <c r="W2298" i="7"/>
  <c r="H2298" i="7"/>
  <c r="J2298" i="7" s="1"/>
  <c r="B2298" i="7"/>
  <c r="A2298" i="7"/>
  <c r="U2297" i="7"/>
  <c r="T2297" i="7"/>
  <c r="P2297" i="7"/>
  <c r="X2297" i="7"/>
  <c r="W2297" i="7"/>
  <c r="H2297" i="7"/>
  <c r="J2297" i="7" s="1"/>
  <c r="B2297" i="7"/>
  <c r="A2297" i="7"/>
  <c r="U2296" i="7"/>
  <c r="T2296" i="7"/>
  <c r="P2296" i="7"/>
  <c r="X2296" i="7"/>
  <c r="W2296" i="7"/>
  <c r="H2296" i="7"/>
  <c r="J2296" i="7" s="1"/>
  <c r="B2296" i="7"/>
  <c r="A2296" i="7"/>
  <c r="U2295" i="7"/>
  <c r="T2295" i="7"/>
  <c r="P2295" i="7"/>
  <c r="X2295" i="7"/>
  <c r="W2295" i="7"/>
  <c r="H2295" i="7"/>
  <c r="J2295" i="7" s="1"/>
  <c r="B2295" i="7"/>
  <c r="A2295" i="7"/>
  <c r="U2294" i="7"/>
  <c r="T2294" i="7"/>
  <c r="P2294" i="7"/>
  <c r="X2294" i="7"/>
  <c r="W2294" i="7"/>
  <c r="H2294" i="7"/>
  <c r="J2294" i="7" s="1"/>
  <c r="B2294" i="7"/>
  <c r="A2294" i="7"/>
  <c r="U2293" i="7"/>
  <c r="T2293" i="7"/>
  <c r="P2293" i="7"/>
  <c r="X2293" i="7"/>
  <c r="W2293" i="7"/>
  <c r="H2293" i="7"/>
  <c r="J2293" i="7" s="1"/>
  <c r="B2293" i="7"/>
  <c r="A2293" i="7"/>
  <c r="U2292" i="7"/>
  <c r="T2292" i="7"/>
  <c r="P2292" i="7"/>
  <c r="X2292" i="7"/>
  <c r="W2292" i="7"/>
  <c r="H2292" i="7"/>
  <c r="J2292" i="7" s="1"/>
  <c r="B2292" i="7"/>
  <c r="A2292" i="7"/>
  <c r="U2291" i="7"/>
  <c r="T2291" i="7"/>
  <c r="P2291" i="7"/>
  <c r="X2291" i="7"/>
  <c r="W2291" i="7"/>
  <c r="H2291" i="7"/>
  <c r="J2291" i="7" s="1"/>
  <c r="B2291" i="7"/>
  <c r="A2291" i="7"/>
  <c r="U2290" i="7"/>
  <c r="T2290" i="7"/>
  <c r="P2290" i="7"/>
  <c r="X2290" i="7"/>
  <c r="W2290" i="7"/>
  <c r="H2290" i="7"/>
  <c r="J2290" i="7" s="1"/>
  <c r="B2290" i="7"/>
  <c r="A2290" i="7"/>
  <c r="U2289" i="7"/>
  <c r="T2289" i="7"/>
  <c r="P2289" i="7"/>
  <c r="X2289" i="7"/>
  <c r="W2289" i="7"/>
  <c r="H2289" i="7"/>
  <c r="J2289" i="7" s="1"/>
  <c r="B2289" i="7"/>
  <c r="A2289" i="7"/>
  <c r="U2288" i="7"/>
  <c r="T2288" i="7"/>
  <c r="P2288" i="7"/>
  <c r="X2288" i="7"/>
  <c r="W2288" i="7"/>
  <c r="H2288" i="7"/>
  <c r="J2288" i="7" s="1"/>
  <c r="B2288" i="7"/>
  <c r="A2288" i="7"/>
  <c r="U2287" i="7"/>
  <c r="T2287" i="7"/>
  <c r="P2287" i="7"/>
  <c r="X2287" i="7"/>
  <c r="W2287" i="7"/>
  <c r="H2287" i="7"/>
  <c r="J2287" i="7" s="1"/>
  <c r="B2287" i="7"/>
  <c r="A2287" i="7"/>
  <c r="U2286" i="7"/>
  <c r="T2286" i="7"/>
  <c r="P2286" i="7"/>
  <c r="X2286" i="7"/>
  <c r="W2286" i="7"/>
  <c r="H2286" i="7"/>
  <c r="J2286" i="7" s="1"/>
  <c r="B2286" i="7"/>
  <c r="A2286" i="7"/>
  <c r="U2285" i="7"/>
  <c r="T2285" i="7"/>
  <c r="P2285" i="7"/>
  <c r="X2285" i="7"/>
  <c r="W2285" i="7"/>
  <c r="H2285" i="7"/>
  <c r="J2285" i="7" s="1"/>
  <c r="B2285" i="7"/>
  <c r="A2285" i="7"/>
  <c r="U2284" i="7"/>
  <c r="T2284" i="7"/>
  <c r="P2284" i="7"/>
  <c r="X2284" i="7"/>
  <c r="W2284" i="7"/>
  <c r="H2284" i="7"/>
  <c r="J2284" i="7" s="1"/>
  <c r="B2284" i="7"/>
  <c r="A2284" i="7"/>
  <c r="U2283" i="7"/>
  <c r="T2283" i="7"/>
  <c r="P2283" i="7"/>
  <c r="X2283" i="7"/>
  <c r="W2283" i="7"/>
  <c r="H2283" i="7"/>
  <c r="J2283" i="7" s="1"/>
  <c r="B2283" i="7"/>
  <c r="A2283" i="7"/>
  <c r="U2282" i="7"/>
  <c r="T2282" i="7"/>
  <c r="P2282" i="7"/>
  <c r="X2282" i="7"/>
  <c r="W2282" i="7"/>
  <c r="H2282" i="7"/>
  <c r="J2282" i="7" s="1"/>
  <c r="B2282" i="7"/>
  <c r="A2282" i="7"/>
  <c r="U2281" i="7"/>
  <c r="T2281" i="7"/>
  <c r="P2281" i="7"/>
  <c r="X2281" i="7"/>
  <c r="W2281" i="7"/>
  <c r="H2281" i="7"/>
  <c r="J2281" i="7" s="1"/>
  <c r="B2281" i="7"/>
  <c r="A2281" i="7"/>
  <c r="U2280" i="7"/>
  <c r="T2280" i="7"/>
  <c r="P2280" i="7"/>
  <c r="X2280" i="7"/>
  <c r="W2280" i="7"/>
  <c r="H2280" i="7"/>
  <c r="J2280" i="7" s="1"/>
  <c r="B2280" i="7"/>
  <c r="A2280" i="7"/>
  <c r="U2279" i="7"/>
  <c r="T2279" i="7"/>
  <c r="P2279" i="7"/>
  <c r="X2279" i="7"/>
  <c r="W2279" i="7"/>
  <c r="H2279" i="7"/>
  <c r="J2279" i="7" s="1"/>
  <c r="B2279" i="7"/>
  <c r="A2279" i="7"/>
  <c r="U2278" i="7"/>
  <c r="T2278" i="7"/>
  <c r="P2278" i="7"/>
  <c r="X2278" i="7"/>
  <c r="W2278" i="7"/>
  <c r="H2278" i="7"/>
  <c r="J2278" i="7" s="1"/>
  <c r="B2278" i="7"/>
  <c r="A2278" i="7"/>
  <c r="U2277" i="7"/>
  <c r="T2277" i="7"/>
  <c r="P2277" i="7"/>
  <c r="X2277" i="7"/>
  <c r="W2277" i="7"/>
  <c r="H2277" i="7"/>
  <c r="J2277" i="7" s="1"/>
  <c r="B2277" i="7"/>
  <c r="A2277" i="7"/>
  <c r="U2276" i="7"/>
  <c r="T2276" i="7"/>
  <c r="P2276" i="7"/>
  <c r="X2276" i="7"/>
  <c r="W2276" i="7"/>
  <c r="H2276" i="7"/>
  <c r="J2276" i="7" s="1"/>
  <c r="B2276" i="7"/>
  <c r="A2276" i="7"/>
  <c r="U2275" i="7"/>
  <c r="T2275" i="7"/>
  <c r="P2275" i="7"/>
  <c r="X2275" i="7"/>
  <c r="W2275" i="7"/>
  <c r="H2275" i="7"/>
  <c r="J2275" i="7" s="1"/>
  <c r="B2275" i="7"/>
  <c r="A2275" i="7"/>
  <c r="U2274" i="7"/>
  <c r="T2274" i="7"/>
  <c r="P2274" i="7"/>
  <c r="X2274" i="7"/>
  <c r="W2274" i="7"/>
  <c r="H2274" i="7"/>
  <c r="J2274" i="7" s="1"/>
  <c r="B2274" i="7"/>
  <c r="A2274" i="7"/>
  <c r="U2273" i="7"/>
  <c r="T2273" i="7"/>
  <c r="P2273" i="7"/>
  <c r="X2273" i="7"/>
  <c r="W2273" i="7"/>
  <c r="H2273" i="7"/>
  <c r="J2273" i="7" s="1"/>
  <c r="B2273" i="7"/>
  <c r="A2273" i="7"/>
  <c r="U2272" i="7"/>
  <c r="T2272" i="7"/>
  <c r="P2272" i="7"/>
  <c r="X2272" i="7"/>
  <c r="W2272" i="7"/>
  <c r="H2272" i="7"/>
  <c r="J2272" i="7" s="1"/>
  <c r="B2272" i="7"/>
  <c r="A2272" i="7"/>
  <c r="U2271" i="7"/>
  <c r="T2271" i="7"/>
  <c r="P2271" i="7"/>
  <c r="X2271" i="7"/>
  <c r="W2271" i="7"/>
  <c r="H2271" i="7"/>
  <c r="J2271" i="7" s="1"/>
  <c r="B2271" i="7"/>
  <c r="A2271" i="7"/>
  <c r="U2270" i="7"/>
  <c r="T2270" i="7"/>
  <c r="P2270" i="7"/>
  <c r="X2270" i="7"/>
  <c r="W2270" i="7"/>
  <c r="H2270" i="7"/>
  <c r="J2270" i="7" s="1"/>
  <c r="B2270" i="7"/>
  <c r="A2270" i="7"/>
  <c r="U2269" i="7"/>
  <c r="T2269" i="7"/>
  <c r="P2269" i="7"/>
  <c r="X2269" i="7"/>
  <c r="W2269" i="7"/>
  <c r="H2269" i="7"/>
  <c r="J2269" i="7" s="1"/>
  <c r="B2269" i="7"/>
  <c r="A2269" i="7"/>
  <c r="U2268" i="7"/>
  <c r="T2268" i="7"/>
  <c r="P2268" i="7"/>
  <c r="X2268" i="7"/>
  <c r="W2268" i="7"/>
  <c r="H2268" i="7"/>
  <c r="J2268" i="7" s="1"/>
  <c r="B2268" i="7"/>
  <c r="A2268" i="7"/>
  <c r="U2267" i="7"/>
  <c r="T2267" i="7"/>
  <c r="P2267" i="7"/>
  <c r="X2267" i="7"/>
  <c r="W2267" i="7"/>
  <c r="H2267" i="7"/>
  <c r="J2267" i="7" s="1"/>
  <c r="B2267" i="7"/>
  <c r="A2267" i="7"/>
  <c r="U2266" i="7"/>
  <c r="T2266" i="7"/>
  <c r="P2266" i="7"/>
  <c r="X2266" i="7"/>
  <c r="W2266" i="7"/>
  <c r="H2266" i="7"/>
  <c r="J2266" i="7" s="1"/>
  <c r="B2266" i="7"/>
  <c r="A2266" i="7"/>
  <c r="U2265" i="7"/>
  <c r="T2265" i="7"/>
  <c r="P2265" i="7"/>
  <c r="X2265" i="7"/>
  <c r="W2265" i="7"/>
  <c r="H2265" i="7"/>
  <c r="J2265" i="7" s="1"/>
  <c r="B2265" i="7"/>
  <c r="A2265" i="7"/>
  <c r="U2264" i="7"/>
  <c r="T2264" i="7"/>
  <c r="P2264" i="7"/>
  <c r="X2264" i="7"/>
  <c r="W2264" i="7"/>
  <c r="H2264" i="7"/>
  <c r="J2264" i="7" s="1"/>
  <c r="B2264" i="7"/>
  <c r="A2264" i="7"/>
  <c r="U2263" i="7"/>
  <c r="T2263" i="7"/>
  <c r="P2263" i="7"/>
  <c r="X2263" i="7"/>
  <c r="W2263" i="7"/>
  <c r="H2263" i="7"/>
  <c r="J2263" i="7" s="1"/>
  <c r="B2263" i="7"/>
  <c r="A2263" i="7"/>
  <c r="U2262" i="7"/>
  <c r="T2262" i="7"/>
  <c r="P2262" i="7"/>
  <c r="X2262" i="7"/>
  <c r="W2262" i="7"/>
  <c r="H2262" i="7"/>
  <c r="J2262" i="7" s="1"/>
  <c r="B2262" i="7"/>
  <c r="A2262" i="7"/>
  <c r="U2261" i="7"/>
  <c r="T2261" i="7"/>
  <c r="P2261" i="7"/>
  <c r="X2261" i="7"/>
  <c r="W2261" i="7"/>
  <c r="H2261" i="7"/>
  <c r="J2261" i="7" s="1"/>
  <c r="B2261" i="7"/>
  <c r="A2261" i="7"/>
  <c r="U2260" i="7"/>
  <c r="T2260" i="7"/>
  <c r="P2260" i="7"/>
  <c r="X2260" i="7"/>
  <c r="W2260" i="7"/>
  <c r="H2260" i="7"/>
  <c r="J2260" i="7" s="1"/>
  <c r="B2260" i="7"/>
  <c r="A2260" i="7"/>
  <c r="U2259" i="7"/>
  <c r="T2259" i="7"/>
  <c r="P2259" i="7"/>
  <c r="X2259" i="7"/>
  <c r="W2259" i="7"/>
  <c r="H2259" i="7"/>
  <c r="J2259" i="7" s="1"/>
  <c r="B2259" i="7"/>
  <c r="A2259" i="7"/>
  <c r="U2258" i="7"/>
  <c r="T2258" i="7"/>
  <c r="P2258" i="7"/>
  <c r="X2258" i="7"/>
  <c r="W2258" i="7"/>
  <c r="H2258" i="7"/>
  <c r="J2258" i="7" s="1"/>
  <c r="B2258" i="7"/>
  <c r="A2258" i="7"/>
  <c r="U2257" i="7"/>
  <c r="T2257" i="7"/>
  <c r="P2257" i="7"/>
  <c r="X2257" i="7"/>
  <c r="W2257" i="7"/>
  <c r="H2257" i="7"/>
  <c r="J2257" i="7" s="1"/>
  <c r="B2257" i="7"/>
  <c r="A2257" i="7"/>
  <c r="U2256" i="7"/>
  <c r="T2256" i="7"/>
  <c r="P2256" i="7"/>
  <c r="X2256" i="7"/>
  <c r="W2256" i="7"/>
  <c r="H2256" i="7"/>
  <c r="J2256" i="7" s="1"/>
  <c r="B2256" i="7"/>
  <c r="A2256" i="7"/>
  <c r="U2255" i="7"/>
  <c r="T2255" i="7"/>
  <c r="P2255" i="7"/>
  <c r="X2255" i="7"/>
  <c r="W2255" i="7"/>
  <c r="H2255" i="7"/>
  <c r="J2255" i="7" s="1"/>
  <c r="B2255" i="7"/>
  <c r="A2255" i="7"/>
  <c r="U2254" i="7"/>
  <c r="T2254" i="7"/>
  <c r="P2254" i="7"/>
  <c r="X2254" i="7"/>
  <c r="W2254" i="7"/>
  <c r="H2254" i="7"/>
  <c r="J2254" i="7" s="1"/>
  <c r="B2254" i="7"/>
  <c r="A2254" i="7"/>
  <c r="U2253" i="7"/>
  <c r="T2253" i="7"/>
  <c r="P2253" i="7"/>
  <c r="X2253" i="7"/>
  <c r="W2253" i="7"/>
  <c r="H2253" i="7"/>
  <c r="J2253" i="7" s="1"/>
  <c r="B2253" i="7"/>
  <c r="A2253" i="7"/>
  <c r="U2252" i="7"/>
  <c r="T2252" i="7"/>
  <c r="P2252" i="7"/>
  <c r="X2252" i="7"/>
  <c r="W2252" i="7"/>
  <c r="H2252" i="7"/>
  <c r="J2252" i="7" s="1"/>
  <c r="B2252" i="7"/>
  <c r="A2252" i="7"/>
  <c r="U2251" i="7"/>
  <c r="T2251" i="7"/>
  <c r="P2251" i="7"/>
  <c r="X2251" i="7"/>
  <c r="W2251" i="7"/>
  <c r="H2251" i="7"/>
  <c r="J2251" i="7" s="1"/>
  <c r="B2251" i="7"/>
  <c r="A2251" i="7"/>
  <c r="U2250" i="7"/>
  <c r="T2250" i="7"/>
  <c r="P2250" i="7"/>
  <c r="X2250" i="7"/>
  <c r="W2250" i="7"/>
  <c r="H2250" i="7"/>
  <c r="J2250" i="7" s="1"/>
  <c r="B2250" i="7"/>
  <c r="A2250" i="7"/>
  <c r="U2249" i="7"/>
  <c r="T2249" i="7"/>
  <c r="P2249" i="7"/>
  <c r="X2249" i="7"/>
  <c r="W2249" i="7"/>
  <c r="H2249" i="7"/>
  <c r="J2249" i="7" s="1"/>
  <c r="B2249" i="7"/>
  <c r="A2249" i="7"/>
  <c r="U2248" i="7"/>
  <c r="T2248" i="7"/>
  <c r="P2248" i="7"/>
  <c r="X2248" i="7"/>
  <c r="W2248" i="7"/>
  <c r="H2248" i="7"/>
  <c r="J2248" i="7" s="1"/>
  <c r="B2248" i="7"/>
  <c r="A2248" i="7"/>
  <c r="U2247" i="7"/>
  <c r="T2247" i="7"/>
  <c r="P2247" i="7"/>
  <c r="X2247" i="7"/>
  <c r="W2247" i="7"/>
  <c r="H2247" i="7"/>
  <c r="J2247" i="7" s="1"/>
  <c r="B2247" i="7"/>
  <c r="A2247" i="7"/>
  <c r="U2246" i="7"/>
  <c r="T2246" i="7"/>
  <c r="P2246" i="7"/>
  <c r="X2246" i="7"/>
  <c r="W2246" i="7"/>
  <c r="H2246" i="7"/>
  <c r="J2246" i="7" s="1"/>
  <c r="B2246" i="7"/>
  <c r="A2246" i="7"/>
  <c r="U2245" i="7"/>
  <c r="T2245" i="7"/>
  <c r="P2245" i="7"/>
  <c r="X2245" i="7"/>
  <c r="W2245" i="7"/>
  <c r="H2245" i="7"/>
  <c r="J2245" i="7" s="1"/>
  <c r="B2245" i="7"/>
  <c r="A2245" i="7"/>
  <c r="U2244" i="7"/>
  <c r="T2244" i="7"/>
  <c r="P2244" i="7"/>
  <c r="X2244" i="7"/>
  <c r="W2244" i="7"/>
  <c r="H2244" i="7"/>
  <c r="J2244" i="7" s="1"/>
  <c r="B2244" i="7"/>
  <c r="A2244" i="7"/>
  <c r="U2243" i="7"/>
  <c r="T2243" i="7"/>
  <c r="P2243" i="7"/>
  <c r="X2243" i="7"/>
  <c r="W2243" i="7"/>
  <c r="H2243" i="7"/>
  <c r="J2243" i="7" s="1"/>
  <c r="B2243" i="7"/>
  <c r="A2243" i="7"/>
  <c r="U2242" i="7"/>
  <c r="T2242" i="7"/>
  <c r="P2242" i="7"/>
  <c r="X2242" i="7"/>
  <c r="W2242" i="7"/>
  <c r="H2242" i="7"/>
  <c r="J2242" i="7" s="1"/>
  <c r="B2242" i="7"/>
  <c r="A2242" i="7"/>
  <c r="U2241" i="7"/>
  <c r="T2241" i="7"/>
  <c r="P2241" i="7"/>
  <c r="X2241" i="7"/>
  <c r="W2241" i="7"/>
  <c r="H2241" i="7"/>
  <c r="J2241" i="7" s="1"/>
  <c r="B2241" i="7"/>
  <c r="A2241" i="7"/>
  <c r="U2240" i="7"/>
  <c r="T2240" i="7"/>
  <c r="P2240" i="7"/>
  <c r="X2240" i="7"/>
  <c r="W2240" i="7"/>
  <c r="H2240" i="7"/>
  <c r="J2240" i="7" s="1"/>
  <c r="B2240" i="7"/>
  <c r="A2240" i="7"/>
  <c r="U2239" i="7"/>
  <c r="T2239" i="7"/>
  <c r="P2239" i="7"/>
  <c r="X2239" i="7"/>
  <c r="W2239" i="7"/>
  <c r="H2239" i="7"/>
  <c r="J2239" i="7" s="1"/>
  <c r="B2239" i="7"/>
  <c r="A2239" i="7"/>
  <c r="U2238" i="7"/>
  <c r="T2238" i="7"/>
  <c r="P2238" i="7"/>
  <c r="X2238" i="7"/>
  <c r="W2238" i="7"/>
  <c r="H2238" i="7"/>
  <c r="J2238" i="7" s="1"/>
  <c r="B2238" i="7"/>
  <c r="A2238" i="7"/>
  <c r="U2237" i="7"/>
  <c r="T2237" i="7"/>
  <c r="P2237" i="7"/>
  <c r="X2237" i="7"/>
  <c r="W2237" i="7"/>
  <c r="H2237" i="7"/>
  <c r="J2237" i="7" s="1"/>
  <c r="B2237" i="7"/>
  <c r="A2237" i="7"/>
  <c r="U2236" i="7"/>
  <c r="T2236" i="7"/>
  <c r="P2236" i="7"/>
  <c r="X2236" i="7"/>
  <c r="W2236" i="7"/>
  <c r="H2236" i="7"/>
  <c r="J2236" i="7" s="1"/>
  <c r="B2236" i="7"/>
  <c r="A2236" i="7"/>
  <c r="U2235" i="7"/>
  <c r="T2235" i="7"/>
  <c r="P2235" i="7"/>
  <c r="X2235" i="7"/>
  <c r="W2235" i="7"/>
  <c r="H2235" i="7"/>
  <c r="J2235" i="7" s="1"/>
  <c r="B2235" i="7"/>
  <c r="A2235" i="7"/>
  <c r="U2234" i="7"/>
  <c r="T2234" i="7"/>
  <c r="P2234" i="7"/>
  <c r="X2234" i="7"/>
  <c r="W2234" i="7"/>
  <c r="H2234" i="7"/>
  <c r="J2234" i="7" s="1"/>
  <c r="B2234" i="7"/>
  <c r="A2234" i="7"/>
  <c r="U2233" i="7"/>
  <c r="T2233" i="7"/>
  <c r="P2233" i="7"/>
  <c r="X2233" i="7"/>
  <c r="W2233" i="7"/>
  <c r="H2233" i="7"/>
  <c r="J2233" i="7" s="1"/>
  <c r="B2233" i="7"/>
  <c r="A2233" i="7"/>
  <c r="U2232" i="7"/>
  <c r="T2232" i="7"/>
  <c r="P2232" i="7"/>
  <c r="X2232" i="7"/>
  <c r="W2232" i="7"/>
  <c r="H2232" i="7"/>
  <c r="J2232" i="7" s="1"/>
  <c r="B2232" i="7"/>
  <c r="A2232" i="7"/>
  <c r="U2231" i="7"/>
  <c r="T2231" i="7"/>
  <c r="P2231" i="7"/>
  <c r="X2231" i="7"/>
  <c r="W2231" i="7"/>
  <c r="H2231" i="7"/>
  <c r="J2231" i="7" s="1"/>
  <c r="B2231" i="7"/>
  <c r="A2231" i="7"/>
  <c r="U2230" i="7"/>
  <c r="T2230" i="7"/>
  <c r="P2230" i="7"/>
  <c r="X2230" i="7"/>
  <c r="W2230" i="7"/>
  <c r="H2230" i="7"/>
  <c r="J2230" i="7" s="1"/>
  <c r="B2230" i="7"/>
  <c r="A2230" i="7"/>
  <c r="U2229" i="7"/>
  <c r="T2229" i="7"/>
  <c r="P2229" i="7"/>
  <c r="X2229" i="7"/>
  <c r="W2229" i="7"/>
  <c r="H2229" i="7"/>
  <c r="J2229" i="7" s="1"/>
  <c r="B2229" i="7"/>
  <c r="A2229" i="7"/>
  <c r="U2228" i="7"/>
  <c r="T2228" i="7"/>
  <c r="P2228" i="7"/>
  <c r="X2228" i="7"/>
  <c r="W2228" i="7"/>
  <c r="H2228" i="7"/>
  <c r="J2228" i="7" s="1"/>
  <c r="B2228" i="7"/>
  <c r="A2228" i="7"/>
  <c r="U2227" i="7"/>
  <c r="T2227" i="7"/>
  <c r="P2227" i="7"/>
  <c r="X2227" i="7"/>
  <c r="W2227" i="7"/>
  <c r="H2227" i="7"/>
  <c r="J2227" i="7" s="1"/>
  <c r="B2227" i="7"/>
  <c r="A2227" i="7"/>
  <c r="U2226" i="7"/>
  <c r="T2226" i="7"/>
  <c r="P2226" i="7"/>
  <c r="X2226" i="7"/>
  <c r="W2226" i="7"/>
  <c r="H2226" i="7"/>
  <c r="J2226" i="7" s="1"/>
  <c r="B2226" i="7"/>
  <c r="A2226" i="7"/>
  <c r="U2225" i="7"/>
  <c r="T2225" i="7"/>
  <c r="P2225" i="7"/>
  <c r="X2225" i="7"/>
  <c r="W2225" i="7"/>
  <c r="H2225" i="7"/>
  <c r="J2225" i="7" s="1"/>
  <c r="B2225" i="7"/>
  <c r="A2225" i="7"/>
  <c r="U2224" i="7"/>
  <c r="T2224" i="7"/>
  <c r="P2224" i="7"/>
  <c r="X2224" i="7"/>
  <c r="W2224" i="7"/>
  <c r="H2224" i="7"/>
  <c r="J2224" i="7" s="1"/>
  <c r="B2224" i="7"/>
  <c r="A2224" i="7"/>
  <c r="U2223" i="7"/>
  <c r="T2223" i="7"/>
  <c r="P2223" i="7"/>
  <c r="X2223" i="7"/>
  <c r="W2223" i="7"/>
  <c r="H2223" i="7"/>
  <c r="J2223" i="7" s="1"/>
  <c r="B2223" i="7"/>
  <c r="A2223" i="7"/>
  <c r="U2222" i="7"/>
  <c r="T2222" i="7"/>
  <c r="P2222" i="7"/>
  <c r="X2222" i="7"/>
  <c r="W2222" i="7"/>
  <c r="H2222" i="7"/>
  <c r="J2222" i="7" s="1"/>
  <c r="B2222" i="7"/>
  <c r="A2222" i="7"/>
  <c r="U2221" i="7"/>
  <c r="T2221" i="7"/>
  <c r="P2221" i="7"/>
  <c r="X2221" i="7"/>
  <c r="W2221" i="7"/>
  <c r="H2221" i="7"/>
  <c r="J2221" i="7" s="1"/>
  <c r="B2221" i="7"/>
  <c r="A2221" i="7"/>
  <c r="U2220" i="7"/>
  <c r="T2220" i="7"/>
  <c r="P2220" i="7"/>
  <c r="X2220" i="7"/>
  <c r="W2220" i="7"/>
  <c r="H2220" i="7"/>
  <c r="J2220" i="7" s="1"/>
  <c r="B2220" i="7"/>
  <c r="A2220" i="7"/>
  <c r="U2219" i="7"/>
  <c r="T2219" i="7"/>
  <c r="P2219" i="7"/>
  <c r="X2219" i="7"/>
  <c r="W2219" i="7"/>
  <c r="H2219" i="7"/>
  <c r="J2219" i="7" s="1"/>
  <c r="B2219" i="7"/>
  <c r="A2219" i="7"/>
  <c r="U2218" i="7"/>
  <c r="T2218" i="7"/>
  <c r="P2218" i="7"/>
  <c r="X2218" i="7"/>
  <c r="W2218" i="7"/>
  <c r="H2218" i="7"/>
  <c r="J2218" i="7" s="1"/>
  <c r="B2218" i="7"/>
  <c r="A2218" i="7"/>
  <c r="U2217" i="7"/>
  <c r="T2217" i="7"/>
  <c r="P2217" i="7"/>
  <c r="X2217" i="7"/>
  <c r="W2217" i="7"/>
  <c r="H2217" i="7"/>
  <c r="J2217" i="7" s="1"/>
  <c r="B2217" i="7"/>
  <c r="A2217" i="7"/>
  <c r="U2216" i="7"/>
  <c r="T2216" i="7"/>
  <c r="P2216" i="7"/>
  <c r="X2216" i="7"/>
  <c r="W2216" i="7"/>
  <c r="H2216" i="7"/>
  <c r="J2216" i="7" s="1"/>
  <c r="B2216" i="7"/>
  <c r="A2216" i="7"/>
  <c r="U2215" i="7"/>
  <c r="T2215" i="7"/>
  <c r="P2215" i="7"/>
  <c r="X2215" i="7"/>
  <c r="W2215" i="7"/>
  <c r="H2215" i="7"/>
  <c r="J2215" i="7" s="1"/>
  <c r="B2215" i="7"/>
  <c r="A2215" i="7"/>
  <c r="U2214" i="7"/>
  <c r="T2214" i="7"/>
  <c r="P2214" i="7"/>
  <c r="X2214" i="7"/>
  <c r="W2214" i="7"/>
  <c r="H2214" i="7"/>
  <c r="J2214" i="7" s="1"/>
  <c r="B2214" i="7"/>
  <c r="A2214" i="7"/>
  <c r="U2213" i="7"/>
  <c r="T2213" i="7"/>
  <c r="P2213" i="7"/>
  <c r="X2213" i="7"/>
  <c r="W2213" i="7"/>
  <c r="H2213" i="7"/>
  <c r="J2213" i="7" s="1"/>
  <c r="B2213" i="7"/>
  <c r="A2213" i="7"/>
  <c r="U2212" i="7"/>
  <c r="T2212" i="7"/>
  <c r="P2212" i="7"/>
  <c r="X2212" i="7"/>
  <c r="W2212" i="7"/>
  <c r="H2212" i="7"/>
  <c r="J2212" i="7" s="1"/>
  <c r="B2212" i="7"/>
  <c r="A2212" i="7"/>
  <c r="U2211" i="7"/>
  <c r="T2211" i="7"/>
  <c r="P2211" i="7"/>
  <c r="X2211" i="7"/>
  <c r="W2211" i="7"/>
  <c r="H2211" i="7"/>
  <c r="J2211" i="7" s="1"/>
  <c r="B2211" i="7"/>
  <c r="A2211" i="7"/>
  <c r="U2210" i="7"/>
  <c r="T2210" i="7"/>
  <c r="P2210" i="7"/>
  <c r="X2210" i="7"/>
  <c r="W2210" i="7"/>
  <c r="H2210" i="7"/>
  <c r="J2210" i="7" s="1"/>
  <c r="B2210" i="7"/>
  <c r="A2210" i="7"/>
  <c r="U2209" i="7"/>
  <c r="T2209" i="7"/>
  <c r="P2209" i="7"/>
  <c r="X2209" i="7"/>
  <c r="W2209" i="7"/>
  <c r="H2209" i="7"/>
  <c r="J2209" i="7" s="1"/>
  <c r="B2209" i="7"/>
  <c r="A2209" i="7"/>
  <c r="U2208" i="7"/>
  <c r="T2208" i="7"/>
  <c r="P2208" i="7"/>
  <c r="X2208" i="7"/>
  <c r="W2208" i="7"/>
  <c r="H2208" i="7"/>
  <c r="J2208" i="7" s="1"/>
  <c r="B2208" i="7"/>
  <c r="A2208" i="7"/>
  <c r="U2207" i="7"/>
  <c r="T2207" i="7"/>
  <c r="P2207" i="7"/>
  <c r="X2207" i="7"/>
  <c r="W2207" i="7"/>
  <c r="H2207" i="7"/>
  <c r="J2207" i="7" s="1"/>
  <c r="B2207" i="7"/>
  <c r="A2207" i="7"/>
  <c r="U2206" i="7"/>
  <c r="T2206" i="7"/>
  <c r="P2206" i="7"/>
  <c r="X2206" i="7"/>
  <c r="W2206" i="7"/>
  <c r="H2206" i="7"/>
  <c r="J2206" i="7" s="1"/>
  <c r="B2206" i="7"/>
  <c r="A2206" i="7"/>
  <c r="U2205" i="7"/>
  <c r="T2205" i="7"/>
  <c r="P2205" i="7"/>
  <c r="X2205" i="7"/>
  <c r="W2205" i="7"/>
  <c r="H2205" i="7"/>
  <c r="J2205" i="7" s="1"/>
  <c r="B2205" i="7"/>
  <c r="A2205" i="7"/>
  <c r="U2204" i="7"/>
  <c r="T2204" i="7"/>
  <c r="P2204" i="7"/>
  <c r="X2204" i="7"/>
  <c r="W2204" i="7"/>
  <c r="H2204" i="7"/>
  <c r="J2204" i="7" s="1"/>
  <c r="B2204" i="7"/>
  <c r="A2204" i="7"/>
  <c r="U2203" i="7"/>
  <c r="T2203" i="7"/>
  <c r="P2203" i="7"/>
  <c r="X2203" i="7"/>
  <c r="W2203" i="7"/>
  <c r="H2203" i="7"/>
  <c r="J2203" i="7" s="1"/>
  <c r="B2203" i="7"/>
  <c r="A2203" i="7"/>
  <c r="U2202" i="7"/>
  <c r="T2202" i="7"/>
  <c r="P2202" i="7"/>
  <c r="X2202" i="7"/>
  <c r="W2202" i="7"/>
  <c r="H2202" i="7"/>
  <c r="J2202" i="7" s="1"/>
  <c r="B2202" i="7"/>
  <c r="A2202" i="7"/>
  <c r="U2201" i="7"/>
  <c r="T2201" i="7"/>
  <c r="P2201" i="7"/>
  <c r="X2201" i="7"/>
  <c r="W2201" i="7"/>
  <c r="H2201" i="7"/>
  <c r="J2201" i="7" s="1"/>
  <c r="B2201" i="7"/>
  <c r="A2201" i="7"/>
  <c r="U2200" i="7"/>
  <c r="T2200" i="7"/>
  <c r="P2200" i="7"/>
  <c r="X2200" i="7"/>
  <c r="W2200" i="7"/>
  <c r="H2200" i="7"/>
  <c r="J2200" i="7" s="1"/>
  <c r="B2200" i="7"/>
  <c r="A2200" i="7"/>
  <c r="U2199" i="7"/>
  <c r="T2199" i="7"/>
  <c r="P2199" i="7"/>
  <c r="X2199" i="7"/>
  <c r="W2199" i="7"/>
  <c r="H2199" i="7"/>
  <c r="J2199" i="7" s="1"/>
  <c r="B2199" i="7"/>
  <c r="A2199" i="7"/>
  <c r="U2198" i="7"/>
  <c r="T2198" i="7"/>
  <c r="P2198" i="7"/>
  <c r="X2198" i="7"/>
  <c r="W2198" i="7"/>
  <c r="H2198" i="7"/>
  <c r="J2198" i="7" s="1"/>
  <c r="B2198" i="7"/>
  <c r="A2198" i="7"/>
  <c r="U2197" i="7"/>
  <c r="T2197" i="7"/>
  <c r="P2197" i="7"/>
  <c r="X2197" i="7"/>
  <c r="W2197" i="7"/>
  <c r="H2197" i="7"/>
  <c r="J2197" i="7" s="1"/>
  <c r="B2197" i="7"/>
  <c r="A2197" i="7"/>
  <c r="U2196" i="7"/>
  <c r="T2196" i="7"/>
  <c r="P2196" i="7"/>
  <c r="X2196" i="7"/>
  <c r="W2196" i="7"/>
  <c r="H2196" i="7"/>
  <c r="J2196" i="7" s="1"/>
  <c r="B2196" i="7"/>
  <c r="A2196" i="7"/>
  <c r="U2195" i="7"/>
  <c r="T2195" i="7"/>
  <c r="P2195" i="7"/>
  <c r="X2195" i="7"/>
  <c r="W2195" i="7"/>
  <c r="H2195" i="7"/>
  <c r="J2195" i="7" s="1"/>
  <c r="B2195" i="7"/>
  <c r="A2195" i="7"/>
  <c r="U2194" i="7"/>
  <c r="T2194" i="7"/>
  <c r="P2194" i="7"/>
  <c r="X2194" i="7"/>
  <c r="W2194" i="7"/>
  <c r="H2194" i="7"/>
  <c r="J2194" i="7" s="1"/>
  <c r="B2194" i="7"/>
  <c r="A2194" i="7"/>
  <c r="U2193" i="7"/>
  <c r="T2193" i="7"/>
  <c r="P2193" i="7"/>
  <c r="X2193" i="7"/>
  <c r="W2193" i="7"/>
  <c r="H2193" i="7"/>
  <c r="J2193" i="7" s="1"/>
  <c r="B2193" i="7"/>
  <c r="A2193" i="7"/>
  <c r="U2192" i="7"/>
  <c r="T2192" i="7"/>
  <c r="P2192" i="7"/>
  <c r="X2192" i="7"/>
  <c r="W2192" i="7"/>
  <c r="H2192" i="7"/>
  <c r="J2192" i="7" s="1"/>
  <c r="B2192" i="7"/>
  <c r="A2192" i="7"/>
  <c r="U2191" i="7"/>
  <c r="T2191" i="7"/>
  <c r="P2191" i="7"/>
  <c r="X2191" i="7"/>
  <c r="W2191" i="7"/>
  <c r="H2191" i="7"/>
  <c r="J2191" i="7" s="1"/>
  <c r="B2191" i="7"/>
  <c r="A2191" i="7"/>
  <c r="U2190" i="7"/>
  <c r="T2190" i="7"/>
  <c r="P2190" i="7"/>
  <c r="X2190" i="7"/>
  <c r="W2190" i="7"/>
  <c r="H2190" i="7"/>
  <c r="J2190" i="7" s="1"/>
  <c r="B2190" i="7"/>
  <c r="A2190" i="7"/>
  <c r="U2189" i="7"/>
  <c r="T2189" i="7"/>
  <c r="P2189" i="7"/>
  <c r="X2189" i="7"/>
  <c r="W2189" i="7"/>
  <c r="H2189" i="7"/>
  <c r="J2189" i="7" s="1"/>
  <c r="B2189" i="7"/>
  <c r="A2189" i="7"/>
  <c r="U2188" i="7"/>
  <c r="T2188" i="7"/>
  <c r="P2188" i="7"/>
  <c r="X2188" i="7"/>
  <c r="W2188" i="7"/>
  <c r="H2188" i="7"/>
  <c r="J2188" i="7" s="1"/>
  <c r="B2188" i="7"/>
  <c r="A2188" i="7"/>
  <c r="U2187" i="7"/>
  <c r="T2187" i="7"/>
  <c r="P2187" i="7"/>
  <c r="X2187" i="7"/>
  <c r="W2187" i="7"/>
  <c r="H2187" i="7"/>
  <c r="J2187" i="7" s="1"/>
  <c r="B2187" i="7"/>
  <c r="A2187" i="7"/>
  <c r="U2186" i="7"/>
  <c r="T2186" i="7"/>
  <c r="P2186" i="7"/>
  <c r="X2186" i="7"/>
  <c r="W2186" i="7"/>
  <c r="H2186" i="7"/>
  <c r="J2186" i="7" s="1"/>
  <c r="B2186" i="7"/>
  <c r="A2186" i="7"/>
  <c r="U2185" i="7"/>
  <c r="T2185" i="7"/>
  <c r="P2185" i="7"/>
  <c r="X2185" i="7"/>
  <c r="W2185" i="7"/>
  <c r="H2185" i="7"/>
  <c r="J2185" i="7" s="1"/>
  <c r="B2185" i="7"/>
  <c r="A2185" i="7"/>
  <c r="U2184" i="7"/>
  <c r="T2184" i="7"/>
  <c r="P2184" i="7"/>
  <c r="X2184" i="7"/>
  <c r="W2184" i="7"/>
  <c r="H2184" i="7"/>
  <c r="J2184" i="7" s="1"/>
  <c r="B2184" i="7"/>
  <c r="A2184" i="7"/>
  <c r="U2183" i="7"/>
  <c r="T2183" i="7"/>
  <c r="P2183" i="7"/>
  <c r="X2183" i="7"/>
  <c r="W2183" i="7"/>
  <c r="H2183" i="7"/>
  <c r="J2183" i="7" s="1"/>
  <c r="B2183" i="7"/>
  <c r="A2183" i="7"/>
  <c r="U2182" i="7"/>
  <c r="T2182" i="7"/>
  <c r="P2182" i="7"/>
  <c r="X2182" i="7"/>
  <c r="W2182" i="7"/>
  <c r="H2182" i="7"/>
  <c r="J2182" i="7" s="1"/>
  <c r="B2182" i="7"/>
  <c r="A2182" i="7"/>
  <c r="U2181" i="7"/>
  <c r="T2181" i="7"/>
  <c r="P2181" i="7"/>
  <c r="X2181" i="7"/>
  <c r="W2181" i="7"/>
  <c r="H2181" i="7"/>
  <c r="J2181" i="7" s="1"/>
  <c r="B2181" i="7"/>
  <c r="A2181" i="7"/>
  <c r="U2180" i="7"/>
  <c r="T2180" i="7"/>
  <c r="P2180" i="7"/>
  <c r="X2180" i="7"/>
  <c r="W2180" i="7"/>
  <c r="H2180" i="7"/>
  <c r="J2180" i="7" s="1"/>
  <c r="B2180" i="7"/>
  <c r="A2180" i="7"/>
  <c r="U2179" i="7"/>
  <c r="T2179" i="7"/>
  <c r="P2179" i="7"/>
  <c r="X2179" i="7"/>
  <c r="W2179" i="7"/>
  <c r="H2179" i="7"/>
  <c r="J2179" i="7" s="1"/>
  <c r="B2179" i="7"/>
  <c r="A2179" i="7"/>
  <c r="U2178" i="7"/>
  <c r="T2178" i="7"/>
  <c r="P2178" i="7"/>
  <c r="X2178" i="7"/>
  <c r="W2178" i="7"/>
  <c r="H2178" i="7"/>
  <c r="J2178" i="7" s="1"/>
  <c r="B2178" i="7"/>
  <c r="A2178" i="7"/>
  <c r="U2177" i="7"/>
  <c r="T2177" i="7"/>
  <c r="P2177" i="7"/>
  <c r="X2177" i="7"/>
  <c r="W2177" i="7"/>
  <c r="H2177" i="7"/>
  <c r="J2177" i="7" s="1"/>
  <c r="B2177" i="7"/>
  <c r="A2177" i="7"/>
  <c r="U2176" i="7"/>
  <c r="T2176" i="7"/>
  <c r="P2176" i="7"/>
  <c r="X2176" i="7"/>
  <c r="W2176" i="7"/>
  <c r="H2176" i="7"/>
  <c r="J2176" i="7" s="1"/>
  <c r="B2176" i="7"/>
  <c r="A2176" i="7"/>
  <c r="U2175" i="7"/>
  <c r="T2175" i="7"/>
  <c r="P2175" i="7"/>
  <c r="X2175" i="7"/>
  <c r="W2175" i="7"/>
  <c r="H2175" i="7"/>
  <c r="J2175" i="7" s="1"/>
  <c r="B2175" i="7"/>
  <c r="A2175" i="7"/>
  <c r="U2174" i="7"/>
  <c r="T2174" i="7"/>
  <c r="P2174" i="7"/>
  <c r="X2174" i="7"/>
  <c r="W2174" i="7"/>
  <c r="H2174" i="7"/>
  <c r="J2174" i="7" s="1"/>
  <c r="B2174" i="7"/>
  <c r="A2174" i="7"/>
  <c r="U2173" i="7"/>
  <c r="T2173" i="7"/>
  <c r="P2173" i="7"/>
  <c r="X2173" i="7"/>
  <c r="W2173" i="7"/>
  <c r="H2173" i="7"/>
  <c r="J2173" i="7" s="1"/>
  <c r="B2173" i="7"/>
  <c r="A2173" i="7"/>
  <c r="U2172" i="7"/>
  <c r="T2172" i="7"/>
  <c r="P2172" i="7"/>
  <c r="X2172" i="7"/>
  <c r="W2172" i="7"/>
  <c r="H2172" i="7"/>
  <c r="J2172" i="7" s="1"/>
  <c r="B2172" i="7"/>
  <c r="A2172" i="7"/>
  <c r="U2171" i="7"/>
  <c r="T2171" i="7"/>
  <c r="P2171" i="7"/>
  <c r="X2171" i="7"/>
  <c r="W2171" i="7"/>
  <c r="H2171" i="7"/>
  <c r="J2171" i="7" s="1"/>
  <c r="B2171" i="7"/>
  <c r="A2171" i="7"/>
  <c r="U2170" i="7"/>
  <c r="T2170" i="7"/>
  <c r="P2170" i="7"/>
  <c r="X2170" i="7"/>
  <c r="W2170" i="7"/>
  <c r="H2170" i="7"/>
  <c r="J2170" i="7" s="1"/>
  <c r="B2170" i="7"/>
  <c r="A2170" i="7"/>
  <c r="U2169" i="7"/>
  <c r="T2169" i="7"/>
  <c r="P2169" i="7"/>
  <c r="X2169" i="7"/>
  <c r="W2169" i="7"/>
  <c r="H2169" i="7"/>
  <c r="J2169" i="7" s="1"/>
  <c r="B2169" i="7"/>
  <c r="A2169" i="7"/>
  <c r="U2168" i="7"/>
  <c r="T2168" i="7"/>
  <c r="P2168" i="7"/>
  <c r="X2168" i="7"/>
  <c r="W2168" i="7"/>
  <c r="H2168" i="7"/>
  <c r="J2168" i="7" s="1"/>
  <c r="B2168" i="7"/>
  <c r="A2168" i="7"/>
  <c r="U2167" i="7"/>
  <c r="T2167" i="7"/>
  <c r="P2167" i="7"/>
  <c r="X2167" i="7"/>
  <c r="W2167" i="7"/>
  <c r="H2167" i="7"/>
  <c r="J2167" i="7" s="1"/>
  <c r="B2167" i="7"/>
  <c r="A2167" i="7"/>
  <c r="U2166" i="7"/>
  <c r="T2166" i="7"/>
  <c r="P2166" i="7"/>
  <c r="X2166" i="7"/>
  <c r="W2166" i="7"/>
  <c r="H2166" i="7"/>
  <c r="J2166" i="7" s="1"/>
  <c r="B2166" i="7"/>
  <c r="A2166" i="7"/>
  <c r="U2165" i="7"/>
  <c r="T2165" i="7"/>
  <c r="P2165" i="7"/>
  <c r="X2165" i="7"/>
  <c r="W2165" i="7"/>
  <c r="H2165" i="7"/>
  <c r="J2165" i="7" s="1"/>
  <c r="B2165" i="7"/>
  <c r="A2165" i="7"/>
  <c r="U2164" i="7"/>
  <c r="T2164" i="7"/>
  <c r="P2164" i="7"/>
  <c r="X2164" i="7"/>
  <c r="W2164" i="7"/>
  <c r="H2164" i="7"/>
  <c r="J2164" i="7" s="1"/>
  <c r="B2164" i="7"/>
  <c r="A2164" i="7"/>
  <c r="U2163" i="7"/>
  <c r="T2163" i="7"/>
  <c r="P2163" i="7"/>
  <c r="X2163" i="7"/>
  <c r="W2163" i="7"/>
  <c r="H2163" i="7"/>
  <c r="J2163" i="7" s="1"/>
  <c r="B2163" i="7"/>
  <c r="A2163" i="7"/>
  <c r="U2162" i="7"/>
  <c r="T2162" i="7"/>
  <c r="P2162" i="7"/>
  <c r="X2162" i="7"/>
  <c r="W2162" i="7"/>
  <c r="H2162" i="7"/>
  <c r="J2162" i="7" s="1"/>
  <c r="B2162" i="7"/>
  <c r="A2162" i="7"/>
  <c r="U2161" i="7"/>
  <c r="T2161" i="7"/>
  <c r="P2161" i="7"/>
  <c r="X2161" i="7"/>
  <c r="W2161" i="7"/>
  <c r="H2161" i="7"/>
  <c r="J2161" i="7" s="1"/>
  <c r="B2161" i="7"/>
  <c r="A2161" i="7"/>
  <c r="U2160" i="7"/>
  <c r="T2160" i="7"/>
  <c r="P2160" i="7"/>
  <c r="X2160" i="7"/>
  <c r="W2160" i="7"/>
  <c r="H2160" i="7"/>
  <c r="J2160" i="7" s="1"/>
  <c r="B2160" i="7"/>
  <c r="A2160" i="7"/>
  <c r="U2159" i="7"/>
  <c r="T2159" i="7"/>
  <c r="P2159" i="7"/>
  <c r="X2159" i="7"/>
  <c r="W2159" i="7"/>
  <c r="H2159" i="7"/>
  <c r="J2159" i="7" s="1"/>
  <c r="B2159" i="7"/>
  <c r="A2159" i="7"/>
  <c r="U2158" i="7"/>
  <c r="T2158" i="7"/>
  <c r="P2158" i="7"/>
  <c r="X2158" i="7"/>
  <c r="W2158" i="7"/>
  <c r="H2158" i="7"/>
  <c r="J2158" i="7" s="1"/>
  <c r="B2158" i="7"/>
  <c r="A2158" i="7"/>
  <c r="U2157" i="7"/>
  <c r="T2157" i="7"/>
  <c r="P2157" i="7"/>
  <c r="X2157" i="7"/>
  <c r="W2157" i="7"/>
  <c r="H2157" i="7"/>
  <c r="J2157" i="7" s="1"/>
  <c r="B2157" i="7"/>
  <c r="A2157" i="7"/>
  <c r="U2156" i="7"/>
  <c r="T2156" i="7"/>
  <c r="P2156" i="7"/>
  <c r="X2156" i="7"/>
  <c r="W2156" i="7"/>
  <c r="H2156" i="7"/>
  <c r="J2156" i="7" s="1"/>
  <c r="B2156" i="7"/>
  <c r="A2156" i="7"/>
  <c r="U2155" i="7"/>
  <c r="T2155" i="7"/>
  <c r="P2155" i="7"/>
  <c r="X2155" i="7"/>
  <c r="W2155" i="7"/>
  <c r="H2155" i="7"/>
  <c r="J2155" i="7" s="1"/>
  <c r="B2155" i="7"/>
  <c r="A2155" i="7"/>
  <c r="U2154" i="7"/>
  <c r="T2154" i="7"/>
  <c r="P2154" i="7"/>
  <c r="X2154" i="7"/>
  <c r="W2154" i="7"/>
  <c r="H2154" i="7"/>
  <c r="J2154" i="7" s="1"/>
  <c r="B2154" i="7"/>
  <c r="A2154" i="7"/>
  <c r="U2153" i="7"/>
  <c r="T2153" i="7"/>
  <c r="P2153" i="7"/>
  <c r="X2153" i="7"/>
  <c r="W2153" i="7"/>
  <c r="H2153" i="7"/>
  <c r="J2153" i="7" s="1"/>
  <c r="B2153" i="7"/>
  <c r="A2153" i="7"/>
  <c r="U2152" i="7"/>
  <c r="T2152" i="7"/>
  <c r="P2152" i="7"/>
  <c r="X2152" i="7"/>
  <c r="W2152" i="7"/>
  <c r="H2152" i="7"/>
  <c r="J2152" i="7" s="1"/>
  <c r="B2152" i="7"/>
  <c r="A2152" i="7"/>
  <c r="U2151" i="7"/>
  <c r="T2151" i="7"/>
  <c r="P2151" i="7"/>
  <c r="X2151" i="7"/>
  <c r="W2151" i="7"/>
  <c r="H2151" i="7"/>
  <c r="J2151" i="7" s="1"/>
  <c r="B2151" i="7"/>
  <c r="A2151" i="7"/>
  <c r="U2150" i="7"/>
  <c r="T2150" i="7"/>
  <c r="P2150" i="7"/>
  <c r="X2150" i="7"/>
  <c r="W2150" i="7"/>
  <c r="H2150" i="7"/>
  <c r="J2150" i="7" s="1"/>
  <c r="B2150" i="7"/>
  <c r="A2150" i="7"/>
  <c r="U2149" i="7"/>
  <c r="T2149" i="7"/>
  <c r="P2149" i="7"/>
  <c r="X2149" i="7"/>
  <c r="W2149" i="7"/>
  <c r="H2149" i="7"/>
  <c r="J2149" i="7" s="1"/>
  <c r="B2149" i="7"/>
  <c r="A2149" i="7"/>
  <c r="U2148" i="7"/>
  <c r="T2148" i="7"/>
  <c r="P2148" i="7"/>
  <c r="X2148" i="7"/>
  <c r="W2148" i="7"/>
  <c r="H2148" i="7"/>
  <c r="J2148" i="7" s="1"/>
  <c r="B2148" i="7"/>
  <c r="A2148" i="7"/>
  <c r="U2147" i="7"/>
  <c r="T2147" i="7"/>
  <c r="P2147" i="7"/>
  <c r="X2147" i="7"/>
  <c r="W2147" i="7"/>
  <c r="H2147" i="7"/>
  <c r="J2147" i="7" s="1"/>
  <c r="B2147" i="7"/>
  <c r="A2147" i="7"/>
  <c r="U2146" i="7"/>
  <c r="T2146" i="7"/>
  <c r="P2146" i="7"/>
  <c r="X2146" i="7"/>
  <c r="W2146" i="7"/>
  <c r="H2146" i="7"/>
  <c r="J2146" i="7" s="1"/>
  <c r="B2146" i="7"/>
  <c r="A2146" i="7"/>
  <c r="U2145" i="7"/>
  <c r="T2145" i="7"/>
  <c r="P2145" i="7"/>
  <c r="X2145" i="7"/>
  <c r="W2145" i="7"/>
  <c r="H2145" i="7"/>
  <c r="J2145" i="7" s="1"/>
  <c r="B2145" i="7"/>
  <c r="A2145" i="7"/>
  <c r="U2144" i="7"/>
  <c r="T2144" i="7"/>
  <c r="P2144" i="7"/>
  <c r="X2144" i="7"/>
  <c r="W2144" i="7"/>
  <c r="H2144" i="7"/>
  <c r="J2144" i="7" s="1"/>
  <c r="B2144" i="7"/>
  <c r="A2144" i="7"/>
  <c r="U2143" i="7"/>
  <c r="T2143" i="7"/>
  <c r="P2143" i="7"/>
  <c r="X2143" i="7"/>
  <c r="W2143" i="7"/>
  <c r="H2143" i="7"/>
  <c r="J2143" i="7" s="1"/>
  <c r="B2143" i="7"/>
  <c r="A2143" i="7"/>
  <c r="U2142" i="7"/>
  <c r="T2142" i="7"/>
  <c r="P2142" i="7"/>
  <c r="X2142" i="7"/>
  <c r="W2142" i="7"/>
  <c r="H2142" i="7"/>
  <c r="J2142" i="7" s="1"/>
  <c r="B2142" i="7"/>
  <c r="A2142" i="7"/>
  <c r="U2141" i="7"/>
  <c r="T2141" i="7"/>
  <c r="P2141" i="7"/>
  <c r="X2141" i="7"/>
  <c r="W2141" i="7"/>
  <c r="H2141" i="7"/>
  <c r="J2141" i="7" s="1"/>
  <c r="B2141" i="7"/>
  <c r="A2141" i="7"/>
  <c r="U2140" i="7"/>
  <c r="T2140" i="7"/>
  <c r="P2140" i="7"/>
  <c r="X2140" i="7"/>
  <c r="W2140" i="7"/>
  <c r="H2140" i="7"/>
  <c r="J2140" i="7" s="1"/>
  <c r="B2140" i="7"/>
  <c r="A2140" i="7"/>
  <c r="U2139" i="7"/>
  <c r="T2139" i="7"/>
  <c r="P2139" i="7"/>
  <c r="X2139" i="7"/>
  <c r="W2139" i="7"/>
  <c r="H2139" i="7"/>
  <c r="J2139" i="7" s="1"/>
  <c r="B2139" i="7"/>
  <c r="A2139" i="7"/>
  <c r="U2138" i="7"/>
  <c r="T2138" i="7"/>
  <c r="P2138" i="7"/>
  <c r="X2138" i="7"/>
  <c r="W2138" i="7"/>
  <c r="H2138" i="7"/>
  <c r="J2138" i="7" s="1"/>
  <c r="B2138" i="7"/>
  <c r="A2138" i="7"/>
  <c r="U2137" i="7"/>
  <c r="T2137" i="7"/>
  <c r="P2137" i="7"/>
  <c r="X2137" i="7"/>
  <c r="W2137" i="7"/>
  <c r="H2137" i="7"/>
  <c r="J2137" i="7" s="1"/>
  <c r="B2137" i="7"/>
  <c r="A2137" i="7"/>
  <c r="U2136" i="7"/>
  <c r="T2136" i="7"/>
  <c r="P2136" i="7"/>
  <c r="X2136" i="7"/>
  <c r="W2136" i="7"/>
  <c r="H2136" i="7"/>
  <c r="J2136" i="7" s="1"/>
  <c r="B2136" i="7"/>
  <c r="A2136" i="7"/>
  <c r="U2135" i="7"/>
  <c r="T2135" i="7"/>
  <c r="P2135" i="7"/>
  <c r="X2135" i="7"/>
  <c r="W2135" i="7"/>
  <c r="H2135" i="7"/>
  <c r="J2135" i="7" s="1"/>
  <c r="B2135" i="7"/>
  <c r="A2135" i="7"/>
  <c r="U2134" i="7"/>
  <c r="T2134" i="7"/>
  <c r="P2134" i="7"/>
  <c r="X2134" i="7"/>
  <c r="W2134" i="7"/>
  <c r="H2134" i="7"/>
  <c r="J2134" i="7" s="1"/>
  <c r="B2134" i="7"/>
  <c r="A2134" i="7"/>
  <c r="U2133" i="7"/>
  <c r="T2133" i="7"/>
  <c r="P2133" i="7"/>
  <c r="X2133" i="7"/>
  <c r="W2133" i="7"/>
  <c r="H2133" i="7"/>
  <c r="J2133" i="7" s="1"/>
  <c r="B2133" i="7"/>
  <c r="A2133" i="7"/>
  <c r="U2132" i="7"/>
  <c r="T2132" i="7"/>
  <c r="P2132" i="7"/>
  <c r="X2132" i="7"/>
  <c r="W2132" i="7"/>
  <c r="H2132" i="7"/>
  <c r="J2132" i="7" s="1"/>
  <c r="B2132" i="7"/>
  <c r="A2132" i="7"/>
  <c r="U2131" i="7"/>
  <c r="T2131" i="7"/>
  <c r="P2131" i="7"/>
  <c r="X2131" i="7"/>
  <c r="W2131" i="7"/>
  <c r="H2131" i="7"/>
  <c r="J2131" i="7" s="1"/>
  <c r="B2131" i="7"/>
  <c r="A2131" i="7"/>
  <c r="U2130" i="7"/>
  <c r="T2130" i="7"/>
  <c r="P2130" i="7"/>
  <c r="X2130" i="7"/>
  <c r="W2130" i="7"/>
  <c r="H2130" i="7"/>
  <c r="J2130" i="7" s="1"/>
  <c r="B2130" i="7"/>
  <c r="A2130" i="7"/>
  <c r="U2129" i="7"/>
  <c r="T2129" i="7"/>
  <c r="P2129" i="7"/>
  <c r="X2129" i="7"/>
  <c r="W2129" i="7"/>
  <c r="H2129" i="7"/>
  <c r="J2129" i="7" s="1"/>
  <c r="B2129" i="7"/>
  <c r="A2129" i="7"/>
  <c r="U2128" i="7"/>
  <c r="T2128" i="7"/>
  <c r="P2128" i="7"/>
  <c r="X2128" i="7"/>
  <c r="W2128" i="7"/>
  <c r="H2128" i="7"/>
  <c r="J2128" i="7" s="1"/>
  <c r="B2128" i="7"/>
  <c r="A2128" i="7"/>
  <c r="U2127" i="7"/>
  <c r="T2127" i="7"/>
  <c r="P2127" i="7"/>
  <c r="X2127" i="7"/>
  <c r="W2127" i="7"/>
  <c r="H2127" i="7"/>
  <c r="J2127" i="7" s="1"/>
  <c r="B2127" i="7"/>
  <c r="A2127" i="7"/>
  <c r="U2126" i="7"/>
  <c r="T2126" i="7"/>
  <c r="P2126" i="7"/>
  <c r="X2126" i="7"/>
  <c r="W2126" i="7"/>
  <c r="H2126" i="7"/>
  <c r="J2126" i="7" s="1"/>
  <c r="B2126" i="7"/>
  <c r="A2126" i="7"/>
  <c r="U2125" i="7"/>
  <c r="T2125" i="7"/>
  <c r="P2125" i="7"/>
  <c r="X2125" i="7"/>
  <c r="W2125" i="7"/>
  <c r="H2125" i="7"/>
  <c r="J2125" i="7" s="1"/>
  <c r="B2125" i="7"/>
  <c r="A2125" i="7"/>
  <c r="U2124" i="7"/>
  <c r="T2124" i="7"/>
  <c r="P2124" i="7"/>
  <c r="X2124" i="7"/>
  <c r="W2124" i="7"/>
  <c r="H2124" i="7"/>
  <c r="J2124" i="7" s="1"/>
  <c r="B2124" i="7"/>
  <c r="A2124" i="7"/>
  <c r="U2123" i="7"/>
  <c r="T2123" i="7"/>
  <c r="P2123" i="7"/>
  <c r="X2123" i="7"/>
  <c r="W2123" i="7"/>
  <c r="H2123" i="7"/>
  <c r="J2123" i="7" s="1"/>
  <c r="B2123" i="7"/>
  <c r="A2123" i="7"/>
  <c r="U2122" i="7"/>
  <c r="T2122" i="7"/>
  <c r="P2122" i="7"/>
  <c r="X2122" i="7"/>
  <c r="W2122" i="7"/>
  <c r="H2122" i="7"/>
  <c r="J2122" i="7" s="1"/>
  <c r="B2122" i="7"/>
  <c r="A2122" i="7"/>
  <c r="U2121" i="7"/>
  <c r="T2121" i="7"/>
  <c r="P2121" i="7"/>
  <c r="X2121" i="7"/>
  <c r="W2121" i="7"/>
  <c r="H2121" i="7"/>
  <c r="J2121" i="7" s="1"/>
  <c r="B2121" i="7"/>
  <c r="A2121" i="7"/>
  <c r="U2120" i="7"/>
  <c r="T2120" i="7"/>
  <c r="P2120" i="7"/>
  <c r="X2120" i="7"/>
  <c r="W2120" i="7"/>
  <c r="H2120" i="7"/>
  <c r="J2120" i="7" s="1"/>
  <c r="B2120" i="7"/>
  <c r="A2120" i="7"/>
  <c r="U2119" i="7"/>
  <c r="T2119" i="7"/>
  <c r="P2119" i="7"/>
  <c r="X2119" i="7"/>
  <c r="W2119" i="7"/>
  <c r="H2119" i="7"/>
  <c r="J2119" i="7" s="1"/>
  <c r="B2119" i="7"/>
  <c r="A2119" i="7"/>
  <c r="U2118" i="7"/>
  <c r="T2118" i="7"/>
  <c r="P2118" i="7"/>
  <c r="X2118" i="7"/>
  <c r="W2118" i="7"/>
  <c r="H2118" i="7"/>
  <c r="J2118" i="7" s="1"/>
  <c r="B2118" i="7"/>
  <c r="A2118" i="7"/>
  <c r="U2117" i="7"/>
  <c r="T2117" i="7"/>
  <c r="P2117" i="7"/>
  <c r="X2117" i="7"/>
  <c r="W2117" i="7"/>
  <c r="H2117" i="7"/>
  <c r="J2117" i="7" s="1"/>
  <c r="B2117" i="7"/>
  <c r="A2117" i="7"/>
  <c r="U2116" i="7"/>
  <c r="T2116" i="7"/>
  <c r="P2116" i="7"/>
  <c r="X2116" i="7"/>
  <c r="W2116" i="7"/>
  <c r="H2116" i="7"/>
  <c r="J2116" i="7" s="1"/>
  <c r="B2116" i="7"/>
  <c r="A2116" i="7"/>
  <c r="U2115" i="7"/>
  <c r="T2115" i="7"/>
  <c r="P2115" i="7"/>
  <c r="X2115" i="7"/>
  <c r="W2115" i="7"/>
  <c r="H2115" i="7"/>
  <c r="J2115" i="7" s="1"/>
  <c r="B2115" i="7"/>
  <c r="A2115" i="7"/>
  <c r="U2114" i="7"/>
  <c r="T2114" i="7"/>
  <c r="P2114" i="7"/>
  <c r="X2114" i="7"/>
  <c r="W2114" i="7"/>
  <c r="H2114" i="7"/>
  <c r="J2114" i="7" s="1"/>
  <c r="B2114" i="7"/>
  <c r="A2114" i="7"/>
  <c r="U2113" i="7"/>
  <c r="T2113" i="7"/>
  <c r="P2113" i="7"/>
  <c r="X2113" i="7"/>
  <c r="W2113" i="7"/>
  <c r="H2113" i="7"/>
  <c r="J2113" i="7" s="1"/>
  <c r="B2113" i="7"/>
  <c r="A2113" i="7"/>
  <c r="U2112" i="7"/>
  <c r="T2112" i="7"/>
  <c r="P2112" i="7"/>
  <c r="X2112" i="7"/>
  <c r="W2112" i="7"/>
  <c r="H2112" i="7"/>
  <c r="J2112" i="7" s="1"/>
  <c r="B2112" i="7"/>
  <c r="A2112" i="7"/>
  <c r="U2111" i="7"/>
  <c r="T2111" i="7"/>
  <c r="P2111" i="7"/>
  <c r="X2111" i="7"/>
  <c r="W2111" i="7"/>
  <c r="H2111" i="7"/>
  <c r="J2111" i="7" s="1"/>
  <c r="B2111" i="7"/>
  <c r="A2111" i="7"/>
  <c r="U2110" i="7"/>
  <c r="T2110" i="7"/>
  <c r="P2110" i="7"/>
  <c r="X2110" i="7"/>
  <c r="W2110" i="7"/>
  <c r="H2110" i="7"/>
  <c r="J2110" i="7" s="1"/>
  <c r="B2110" i="7"/>
  <c r="A2110" i="7"/>
  <c r="U2109" i="7"/>
  <c r="T2109" i="7"/>
  <c r="P2109" i="7"/>
  <c r="X2109" i="7"/>
  <c r="W2109" i="7"/>
  <c r="H2109" i="7"/>
  <c r="J2109" i="7" s="1"/>
  <c r="B2109" i="7"/>
  <c r="A2109" i="7"/>
  <c r="U2108" i="7"/>
  <c r="T2108" i="7"/>
  <c r="P2108" i="7"/>
  <c r="X2108" i="7"/>
  <c r="W2108" i="7"/>
  <c r="H2108" i="7"/>
  <c r="J2108" i="7" s="1"/>
  <c r="B2108" i="7"/>
  <c r="A2108" i="7"/>
  <c r="U2107" i="7"/>
  <c r="T2107" i="7"/>
  <c r="P2107" i="7"/>
  <c r="X2107" i="7"/>
  <c r="W2107" i="7"/>
  <c r="H2107" i="7"/>
  <c r="J2107" i="7" s="1"/>
  <c r="B2107" i="7"/>
  <c r="A2107" i="7"/>
  <c r="U2106" i="7"/>
  <c r="T2106" i="7"/>
  <c r="P2106" i="7"/>
  <c r="X2106" i="7"/>
  <c r="W2106" i="7"/>
  <c r="H2106" i="7"/>
  <c r="J2106" i="7" s="1"/>
  <c r="B2106" i="7"/>
  <c r="A2106" i="7"/>
  <c r="U2105" i="7"/>
  <c r="T2105" i="7"/>
  <c r="P2105" i="7"/>
  <c r="X2105" i="7"/>
  <c r="W2105" i="7"/>
  <c r="H2105" i="7"/>
  <c r="J2105" i="7" s="1"/>
  <c r="B2105" i="7"/>
  <c r="A2105" i="7"/>
  <c r="U2104" i="7"/>
  <c r="T2104" i="7"/>
  <c r="P2104" i="7"/>
  <c r="X2104" i="7"/>
  <c r="W2104" i="7"/>
  <c r="H2104" i="7"/>
  <c r="J2104" i="7" s="1"/>
  <c r="B2104" i="7"/>
  <c r="A2104" i="7"/>
  <c r="U2103" i="7"/>
  <c r="T2103" i="7"/>
  <c r="P2103" i="7"/>
  <c r="X2103" i="7"/>
  <c r="W2103" i="7"/>
  <c r="H2103" i="7"/>
  <c r="J2103" i="7" s="1"/>
  <c r="B2103" i="7"/>
  <c r="A2103" i="7"/>
  <c r="U2102" i="7"/>
  <c r="T2102" i="7"/>
  <c r="P2102" i="7"/>
  <c r="X2102" i="7"/>
  <c r="W2102" i="7"/>
  <c r="H2102" i="7"/>
  <c r="J2102" i="7" s="1"/>
  <c r="B2102" i="7"/>
  <c r="A2102" i="7"/>
  <c r="U2101" i="7"/>
  <c r="T2101" i="7"/>
  <c r="P2101" i="7"/>
  <c r="X2101" i="7"/>
  <c r="W2101" i="7"/>
  <c r="H2101" i="7"/>
  <c r="J2101" i="7" s="1"/>
  <c r="B2101" i="7"/>
  <c r="A2101" i="7"/>
  <c r="U2100" i="7"/>
  <c r="T2100" i="7"/>
  <c r="P2100" i="7"/>
  <c r="X2100" i="7"/>
  <c r="W2100" i="7"/>
  <c r="H2100" i="7"/>
  <c r="J2100" i="7" s="1"/>
  <c r="B2100" i="7"/>
  <c r="A2100" i="7"/>
  <c r="U2099" i="7"/>
  <c r="T2099" i="7"/>
  <c r="P2099" i="7"/>
  <c r="X2099" i="7"/>
  <c r="W2099" i="7"/>
  <c r="H2099" i="7"/>
  <c r="J2099" i="7" s="1"/>
  <c r="B2099" i="7"/>
  <c r="A2099" i="7"/>
  <c r="U2098" i="7"/>
  <c r="T2098" i="7"/>
  <c r="P2098" i="7"/>
  <c r="X2098" i="7"/>
  <c r="W2098" i="7"/>
  <c r="H2098" i="7"/>
  <c r="J2098" i="7" s="1"/>
  <c r="B2098" i="7"/>
  <c r="A2098" i="7"/>
  <c r="U2097" i="7"/>
  <c r="T2097" i="7"/>
  <c r="P2097" i="7"/>
  <c r="X2097" i="7"/>
  <c r="W2097" i="7"/>
  <c r="H2097" i="7"/>
  <c r="J2097" i="7" s="1"/>
  <c r="B2097" i="7"/>
  <c r="A2097" i="7"/>
  <c r="U2096" i="7"/>
  <c r="T2096" i="7"/>
  <c r="P2096" i="7"/>
  <c r="X2096" i="7"/>
  <c r="W2096" i="7"/>
  <c r="H2096" i="7"/>
  <c r="J2096" i="7" s="1"/>
  <c r="B2096" i="7"/>
  <c r="A2096" i="7"/>
  <c r="U2095" i="7"/>
  <c r="T2095" i="7"/>
  <c r="P2095" i="7"/>
  <c r="X2095" i="7"/>
  <c r="W2095" i="7"/>
  <c r="H2095" i="7"/>
  <c r="J2095" i="7" s="1"/>
  <c r="B2095" i="7"/>
  <c r="A2095" i="7"/>
  <c r="U2094" i="7"/>
  <c r="T2094" i="7"/>
  <c r="P2094" i="7"/>
  <c r="X2094" i="7"/>
  <c r="W2094" i="7"/>
  <c r="H2094" i="7"/>
  <c r="J2094" i="7" s="1"/>
  <c r="B2094" i="7"/>
  <c r="A2094" i="7"/>
  <c r="U2093" i="7"/>
  <c r="T2093" i="7"/>
  <c r="P2093" i="7"/>
  <c r="X2093" i="7"/>
  <c r="W2093" i="7"/>
  <c r="H2093" i="7"/>
  <c r="J2093" i="7" s="1"/>
  <c r="B2093" i="7"/>
  <c r="A2093" i="7"/>
  <c r="U2092" i="7"/>
  <c r="T2092" i="7"/>
  <c r="P2092" i="7"/>
  <c r="X2092" i="7"/>
  <c r="W2092" i="7"/>
  <c r="H2092" i="7"/>
  <c r="J2092" i="7" s="1"/>
  <c r="B2092" i="7"/>
  <c r="A2092" i="7"/>
  <c r="U2091" i="7"/>
  <c r="T2091" i="7"/>
  <c r="P2091" i="7"/>
  <c r="X2091" i="7"/>
  <c r="W2091" i="7"/>
  <c r="H2091" i="7"/>
  <c r="J2091" i="7" s="1"/>
  <c r="B2091" i="7"/>
  <c r="A2091" i="7"/>
  <c r="U2090" i="7"/>
  <c r="T2090" i="7"/>
  <c r="P2090" i="7"/>
  <c r="X2090" i="7"/>
  <c r="W2090" i="7"/>
  <c r="H2090" i="7"/>
  <c r="J2090" i="7" s="1"/>
  <c r="B2090" i="7"/>
  <c r="A2090" i="7"/>
  <c r="U2089" i="7"/>
  <c r="T2089" i="7"/>
  <c r="P2089" i="7"/>
  <c r="X2089" i="7"/>
  <c r="W2089" i="7"/>
  <c r="H2089" i="7"/>
  <c r="J2089" i="7" s="1"/>
  <c r="B2089" i="7"/>
  <c r="A2089" i="7"/>
  <c r="U2088" i="7"/>
  <c r="T2088" i="7"/>
  <c r="P2088" i="7"/>
  <c r="X2088" i="7"/>
  <c r="W2088" i="7"/>
  <c r="H2088" i="7"/>
  <c r="J2088" i="7" s="1"/>
  <c r="B2088" i="7"/>
  <c r="A2088" i="7"/>
  <c r="U2087" i="7"/>
  <c r="T2087" i="7"/>
  <c r="P2087" i="7"/>
  <c r="X2087" i="7"/>
  <c r="W2087" i="7"/>
  <c r="H2087" i="7"/>
  <c r="J2087" i="7" s="1"/>
  <c r="B2087" i="7"/>
  <c r="A2087" i="7"/>
  <c r="U2086" i="7"/>
  <c r="T2086" i="7"/>
  <c r="P2086" i="7"/>
  <c r="X2086" i="7"/>
  <c r="W2086" i="7"/>
  <c r="H2086" i="7"/>
  <c r="J2086" i="7" s="1"/>
  <c r="B2086" i="7"/>
  <c r="A2086" i="7"/>
  <c r="U2085" i="7"/>
  <c r="T2085" i="7"/>
  <c r="P2085" i="7"/>
  <c r="X2085" i="7"/>
  <c r="W2085" i="7"/>
  <c r="H2085" i="7"/>
  <c r="J2085" i="7" s="1"/>
  <c r="B2085" i="7"/>
  <c r="A2085" i="7"/>
  <c r="U2084" i="7"/>
  <c r="T2084" i="7"/>
  <c r="P2084" i="7"/>
  <c r="X2084" i="7"/>
  <c r="W2084" i="7"/>
  <c r="H2084" i="7"/>
  <c r="J2084" i="7" s="1"/>
  <c r="B2084" i="7"/>
  <c r="A2084" i="7"/>
  <c r="U2083" i="7"/>
  <c r="T2083" i="7"/>
  <c r="P2083" i="7"/>
  <c r="X2083" i="7"/>
  <c r="W2083" i="7"/>
  <c r="H2083" i="7"/>
  <c r="J2083" i="7" s="1"/>
  <c r="B2083" i="7"/>
  <c r="A2083" i="7"/>
  <c r="U2082" i="7"/>
  <c r="T2082" i="7"/>
  <c r="P2082" i="7"/>
  <c r="X2082" i="7"/>
  <c r="W2082" i="7"/>
  <c r="H2082" i="7"/>
  <c r="J2082" i="7" s="1"/>
  <c r="B2082" i="7"/>
  <c r="A2082" i="7"/>
  <c r="U2081" i="7"/>
  <c r="T2081" i="7"/>
  <c r="P2081" i="7"/>
  <c r="X2081" i="7"/>
  <c r="W2081" i="7"/>
  <c r="H2081" i="7"/>
  <c r="J2081" i="7" s="1"/>
  <c r="B2081" i="7"/>
  <c r="A2081" i="7"/>
  <c r="U2080" i="7"/>
  <c r="T2080" i="7"/>
  <c r="P2080" i="7"/>
  <c r="X2080" i="7"/>
  <c r="W2080" i="7"/>
  <c r="H2080" i="7"/>
  <c r="J2080" i="7" s="1"/>
  <c r="B2080" i="7"/>
  <c r="A2080" i="7"/>
  <c r="U2079" i="7"/>
  <c r="T2079" i="7"/>
  <c r="P2079" i="7"/>
  <c r="X2079" i="7"/>
  <c r="W2079" i="7"/>
  <c r="H2079" i="7"/>
  <c r="J2079" i="7" s="1"/>
  <c r="B2079" i="7"/>
  <c r="A2079" i="7"/>
  <c r="U2078" i="7"/>
  <c r="T2078" i="7"/>
  <c r="P2078" i="7"/>
  <c r="X2078" i="7"/>
  <c r="W2078" i="7"/>
  <c r="H2078" i="7"/>
  <c r="J2078" i="7" s="1"/>
  <c r="B2078" i="7"/>
  <c r="A2078" i="7"/>
  <c r="U2077" i="7"/>
  <c r="T2077" i="7"/>
  <c r="P2077" i="7"/>
  <c r="X2077" i="7"/>
  <c r="W2077" i="7"/>
  <c r="H2077" i="7"/>
  <c r="J2077" i="7" s="1"/>
  <c r="B2077" i="7"/>
  <c r="A2077" i="7"/>
  <c r="U2076" i="7"/>
  <c r="T2076" i="7"/>
  <c r="P2076" i="7"/>
  <c r="X2076" i="7"/>
  <c r="W2076" i="7"/>
  <c r="H2076" i="7"/>
  <c r="J2076" i="7" s="1"/>
  <c r="B2076" i="7"/>
  <c r="A2076" i="7"/>
  <c r="U2075" i="7"/>
  <c r="T2075" i="7"/>
  <c r="P2075" i="7"/>
  <c r="X2075" i="7"/>
  <c r="W2075" i="7"/>
  <c r="H2075" i="7"/>
  <c r="J2075" i="7" s="1"/>
  <c r="B2075" i="7"/>
  <c r="A2075" i="7"/>
  <c r="U2074" i="7"/>
  <c r="T2074" i="7"/>
  <c r="P2074" i="7"/>
  <c r="X2074" i="7"/>
  <c r="W2074" i="7"/>
  <c r="H2074" i="7"/>
  <c r="J2074" i="7" s="1"/>
  <c r="B2074" i="7"/>
  <c r="A2074" i="7"/>
  <c r="U2073" i="7"/>
  <c r="T2073" i="7"/>
  <c r="P2073" i="7"/>
  <c r="X2073" i="7"/>
  <c r="W2073" i="7"/>
  <c r="H2073" i="7"/>
  <c r="J2073" i="7" s="1"/>
  <c r="B2073" i="7"/>
  <c r="A2073" i="7"/>
  <c r="U2072" i="7"/>
  <c r="T2072" i="7"/>
  <c r="P2072" i="7"/>
  <c r="X2072" i="7"/>
  <c r="W2072" i="7"/>
  <c r="H2072" i="7"/>
  <c r="J2072" i="7" s="1"/>
  <c r="B2072" i="7"/>
  <c r="A2072" i="7"/>
  <c r="U2071" i="7"/>
  <c r="T2071" i="7"/>
  <c r="P2071" i="7"/>
  <c r="X2071" i="7"/>
  <c r="W2071" i="7"/>
  <c r="H2071" i="7"/>
  <c r="J2071" i="7" s="1"/>
  <c r="B2071" i="7"/>
  <c r="A2071" i="7"/>
  <c r="U2070" i="7"/>
  <c r="T2070" i="7"/>
  <c r="P2070" i="7"/>
  <c r="X2070" i="7"/>
  <c r="W2070" i="7"/>
  <c r="H2070" i="7"/>
  <c r="J2070" i="7" s="1"/>
  <c r="B2070" i="7"/>
  <c r="A2070" i="7"/>
  <c r="U2069" i="7"/>
  <c r="T2069" i="7"/>
  <c r="P2069" i="7"/>
  <c r="X2069" i="7"/>
  <c r="W2069" i="7"/>
  <c r="H2069" i="7"/>
  <c r="J2069" i="7" s="1"/>
  <c r="B2069" i="7"/>
  <c r="A2069" i="7"/>
  <c r="U2068" i="7"/>
  <c r="T2068" i="7"/>
  <c r="P2068" i="7"/>
  <c r="X2068" i="7"/>
  <c r="W2068" i="7"/>
  <c r="H2068" i="7"/>
  <c r="J2068" i="7" s="1"/>
  <c r="B2068" i="7"/>
  <c r="A2068" i="7"/>
  <c r="U2067" i="7"/>
  <c r="T2067" i="7"/>
  <c r="P2067" i="7"/>
  <c r="X2067" i="7"/>
  <c r="W2067" i="7"/>
  <c r="H2067" i="7"/>
  <c r="J2067" i="7" s="1"/>
  <c r="B2067" i="7"/>
  <c r="A2067" i="7"/>
  <c r="U2066" i="7"/>
  <c r="T2066" i="7"/>
  <c r="P2066" i="7"/>
  <c r="X2066" i="7"/>
  <c r="W2066" i="7"/>
  <c r="H2066" i="7"/>
  <c r="J2066" i="7" s="1"/>
  <c r="B2066" i="7"/>
  <c r="A2066" i="7"/>
  <c r="U2065" i="7"/>
  <c r="T2065" i="7"/>
  <c r="P2065" i="7"/>
  <c r="X2065" i="7"/>
  <c r="W2065" i="7"/>
  <c r="H2065" i="7"/>
  <c r="J2065" i="7" s="1"/>
  <c r="B2065" i="7"/>
  <c r="A2065" i="7"/>
  <c r="U2064" i="7"/>
  <c r="T2064" i="7"/>
  <c r="P2064" i="7"/>
  <c r="X2064" i="7"/>
  <c r="W2064" i="7"/>
  <c r="H2064" i="7"/>
  <c r="J2064" i="7" s="1"/>
  <c r="B2064" i="7"/>
  <c r="A2064" i="7"/>
  <c r="U2063" i="7"/>
  <c r="T2063" i="7"/>
  <c r="P2063" i="7"/>
  <c r="X2063" i="7"/>
  <c r="W2063" i="7"/>
  <c r="H2063" i="7"/>
  <c r="J2063" i="7" s="1"/>
  <c r="B2063" i="7"/>
  <c r="A2063" i="7"/>
  <c r="U2062" i="7"/>
  <c r="T2062" i="7"/>
  <c r="P2062" i="7"/>
  <c r="X2062" i="7"/>
  <c r="W2062" i="7"/>
  <c r="H2062" i="7"/>
  <c r="J2062" i="7" s="1"/>
  <c r="B2062" i="7"/>
  <c r="A2062" i="7"/>
  <c r="U2061" i="7"/>
  <c r="T2061" i="7"/>
  <c r="P2061" i="7"/>
  <c r="X2061" i="7"/>
  <c r="W2061" i="7"/>
  <c r="H2061" i="7"/>
  <c r="J2061" i="7" s="1"/>
  <c r="B2061" i="7"/>
  <c r="A2061" i="7"/>
  <c r="U2060" i="7"/>
  <c r="T2060" i="7"/>
  <c r="P2060" i="7"/>
  <c r="X2060" i="7"/>
  <c r="W2060" i="7"/>
  <c r="H2060" i="7"/>
  <c r="J2060" i="7" s="1"/>
  <c r="B2060" i="7"/>
  <c r="A2060" i="7"/>
  <c r="U2059" i="7"/>
  <c r="T2059" i="7"/>
  <c r="P2059" i="7"/>
  <c r="X2059" i="7"/>
  <c r="W2059" i="7"/>
  <c r="H2059" i="7"/>
  <c r="J2059" i="7" s="1"/>
  <c r="B2059" i="7"/>
  <c r="A2059" i="7"/>
  <c r="U2058" i="7"/>
  <c r="T2058" i="7"/>
  <c r="P2058" i="7"/>
  <c r="X2058" i="7"/>
  <c r="W2058" i="7"/>
  <c r="H2058" i="7"/>
  <c r="J2058" i="7" s="1"/>
  <c r="B2058" i="7"/>
  <c r="A2058" i="7"/>
  <c r="U2057" i="7"/>
  <c r="T2057" i="7"/>
  <c r="P2057" i="7"/>
  <c r="X2057" i="7"/>
  <c r="W2057" i="7"/>
  <c r="H2057" i="7"/>
  <c r="J2057" i="7" s="1"/>
  <c r="B2057" i="7"/>
  <c r="A2057" i="7"/>
  <c r="U2056" i="7"/>
  <c r="T2056" i="7"/>
  <c r="P2056" i="7"/>
  <c r="X2056" i="7"/>
  <c r="W2056" i="7"/>
  <c r="H2056" i="7"/>
  <c r="J2056" i="7" s="1"/>
  <c r="B2056" i="7"/>
  <c r="A2056" i="7"/>
  <c r="U2055" i="7"/>
  <c r="T2055" i="7"/>
  <c r="P2055" i="7"/>
  <c r="X2055" i="7"/>
  <c r="W2055" i="7"/>
  <c r="H2055" i="7"/>
  <c r="J2055" i="7" s="1"/>
  <c r="B2055" i="7"/>
  <c r="A2055" i="7"/>
  <c r="U2054" i="7"/>
  <c r="T2054" i="7"/>
  <c r="P2054" i="7"/>
  <c r="X2054" i="7"/>
  <c r="W2054" i="7"/>
  <c r="H2054" i="7"/>
  <c r="J2054" i="7" s="1"/>
  <c r="B2054" i="7"/>
  <c r="A2054" i="7"/>
  <c r="U2053" i="7"/>
  <c r="T2053" i="7"/>
  <c r="P2053" i="7"/>
  <c r="X2053" i="7"/>
  <c r="W2053" i="7"/>
  <c r="H2053" i="7"/>
  <c r="J2053" i="7" s="1"/>
  <c r="B2053" i="7"/>
  <c r="A2053" i="7"/>
  <c r="U2052" i="7"/>
  <c r="T2052" i="7"/>
  <c r="P2052" i="7"/>
  <c r="X2052" i="7"/>
  <c r="W2052" i="7"/>
  <c r="H2052" i="7"/>
  <c r="J2052" i="7" s="1"/>
  <c r="B2052" i="7"/>
  <c r="A2052" i="7"/>
  <c r="U2051" i="7"/>
  <c r="T2051" i="7"/>
  <c r="P2051" i="7"/>
  <c r="X2051" i="7"/>
  <c r="W2051" i="7"/>
  <c r="H2051" i="7"/>
  <c r="J2051" i="7" s="1"/>
  <c r="B2051" i="7"/>
  <c r="A2051" i="7"/>
  <c r="U2050" i="7"/>
  <c r="T2050" i="7"/>
  <c r="P2050" i="7"/>
  <c r="X2050" i="7"/>
  <c r="W2050" i="7"/>
  <c r="H2050" i="7"/>
  <c r="J2050" i="7" s="1"/>
  <c r="B2050" i="7"/>
  <c r="A2050" i="7"/>
  <c r="U2049" i="7"/>
  <c r="T2049" i="7"/>
  <c r="P2049" i="7"/>
  <c r="X2049" i="7"/>
  <c r="W2049" i="7"/>
  <c r="H2049" i="7"/>
  <c r="J2049" i="7" s="1"/>
  <c r="B2049" i="7"/>
  <c r="A2049" i="7"/>
  <c r="U2048" i="7"/>
  <c r="T2048" i="7"/>
  <c r="P2048" i="7"/>
  <c r="X2048" i="7"/>
  <c r="W2048" i="7"/>
  <c r="H2048" i="7"/>
  <c r="J2048" i="7" s="1"/>
  <c r="B2048" i="7"/>
  <c r="A2048" i="7"/>
  <c r="U2047" i="7"/>
  <c r="T2047" i="7"/>
  <c r="P2047" i="7"/>
  <c r="X2047" i="7"/>
  <c r="W2047" i="7"/>
  <c r="H2047" i="7"/>
  <c r="J2047" i="7" s="1"/>
  <c r="B2047" i="7"/>
  <c r="A2047" i="7"/>
  <c r="U2046" i="7"/>
  <c r="T2046" i="7"/>
  <c r="P2046" i="7"/>
  <c r="X2046" i="7"/>
  <c r="W2046" i="7"/>
  <c r="H2046" i="7"/>
  <c r="J2046" i="7" s="1"/>
  <c r="B2046" i="7"/>
  <c r="A2046" i="7"/>
  <c r="U2045" i="7"/>
  <c r="T2045" i="7"/>
  <c r="P2045" i="7"/>
  <c r="X2045" i="7"/>
  <c r="W2045" i="7"/>
  <c r="H2045" i="7"/>
  <c r="J2045" i="7" s="1"/>
  <c r="B2045" i="7"/>
  <c r="A2045" i="7"/>
  <c r="U2044" i="7"/>
  <c r="T2044" i="7"/>
  <c r="P2044" i="7"/>
  <c r="X2044" i="7"/>
  <c r="W2044" i="7"/>
  <c r="H2044" i="7"/>
  <c r="J2044" i="7" s="1"/>
  <c r="B2044" i="7"/>
  <c r="A2044" i="7"/>
  <c r="U2043" i="7"/>
  <c r="T2043" i="7"/>
  <c r="P2043" i="7"/>
  <c r="X2043" i="7"/>
  <c r="W2043" i="7"/>
  <c r="H2043" i="7"/>
  <c r="J2043" i="7" s="1"/>
  <c r="B2043" i="7"/>
  <c r="A2043" i="7"/>
  <c r="U2042" i="7"/>
  <c r="T2042" i="7"/>
  <c r="P2042" i="7"/>
  <c r="X2042" i="7"/>
  <c r="W2042" i="7"/>
  <c r="H2042" i="7"/>
  <c r="J2042" i="7" s="1"/>
  <c r="B2042" i="7"/>
  <c r="A2042" i="7"/>
  <c r="U2041" i="7"/>
  <c r="T2041" i="7"/>
  <c r="P2041" i="7"/>
  <c r="X2041" i="7"/>
  <c r="W2041" i="7"/>
  <c r="H2041" i="7"/>
  <c r="J2041" i="7" s="1"/>
  <c r="B2041" i="7"/>
  <c r="A2041" i="7"/>
  <c r="U2040" i="7"/>
  <c r="T2040" i="7"/>
  <c r="P2040" i="7"/>
  <c r="X2040" i="7"/>
  <c r="W2040" i="7"/>
  <c r="H2040" i="7"/>
  <c r="J2040" i="7" s="1"/>
  <c r="B2040" i="7"/>
  <c r="A2040" i="7"/>
  <c r="U2039" i="7"/>
  <c r="T2039" i="7"/>
  <c r="P2039" i="7"/>
  <c r="X2039" i="7"/>
  <c r="W2039" i="7"/>
  <c r="H2039" i="7"/>
  <c r="J2039" i="7" s="1"/>
  <c r="B2039" i="7"/>
  <c r="A2039" i="7"/>
  <c r="U2038" i="7"/>
  <c r="T2038" i="7"/>
  <c r="P2038" i="7"/>
  <c r="X2038" i="7"/>
  <c r="W2038" i="7"/>
  <c r="H2038" i="7"/>
  <c r="J2038" i="7" s="1"/>
  <c r="B2038" i="7"/>
  <c r="A2038" i="7"/>
  <c r="U2037" i="7"/>
  <c r="T2037" i="7"/>
  <c r="P2037" i="7"/>
  <c r="X2037" i="7"/>
  <c r="W2037" i="7"/>
  <c r="H2037" i="7"/>
  <c r="J2037" i="7" s="1"/>
  <c r="B2037" i="7"/>
  <c r="A2037" i="7"/>
  <c r="U2036" i="7"/>
  <c r="T2036" i="7"/>
  <c r="P2036" i="7"/>
  <c r="X2036" i="7"/>
  <c r="W2036" i="7"/>
  <c r="H2036" i="7"/>
  <c r="J2036" i="7" s="1"/>
  <c r="B2036" i="7"/>
  <c r="A2036" i="7"/>
  <c r="U2035" i="7"/>
  <c r="T2035" i="7"/>
  <c r="P2035" i="7"/>
  <c r="X2035" i="7"/>
  <c r="W2035" i="7"/>
  <c r="H2035" i="7"/>
  <c r="J2035" i="7" s="1"/>
  <c r="B2035" i="7"/>
  <c r="A2035" i="7"/>
  <c r="U2034" i="7"/>
  <c r="T2034" i="7"/>
  <c r="P2034" i="7"/>
  <c r="X2034" i="7"/>
  <c r="W2034" i="7"/>
  <c r="H2034" i="7"/>
  <c r="J2034" i="7" s="1"/>
  <c r="B2034" i="7"/>
  <c r="A2034" i="7"/>
  <c r="U2033" i="7"/>
  <c r="T2033" i="7"/>
  <c r="P2033" i="7"/>
  <c r="X2033" i="7"/>
  <c r="W2033" i="7"/>
  <c r="H2033" i="7"/>
  <c r="J2033" i="7" s="1"/>
  <c r="B2033" i="7"/>
  <c r="A2033" i="7"/>
  <c r="U2032" i="7"/>
  <c r="T2032" i="7"/>
  <c r="P2032" i="7"/>
  <c r="X2032" i="7"/>
  <c r="W2032" i="7"/>
  <c r="H2032" i="7"/>
  <c r="J2032" i="7" s="1"/>
  <c r="B2032" i="7"/>
  <c r="A2032" i="7"/>
  <c r="U2031" i="7"/>
  <c r="T2031" i="7"/>
  <c r="P2031" i="7"/>
  <c r="X2031" i="7"/>
  <c r="W2031" i="7"/>
  <c r="H2031" i="7"/>
  <c r="J2031" i="7" s="1"/>
  <c r="B2031" i="7"/>
  <c r="A2031" i="7"/>
  <c r="U2030" i="7"/>
  <c r="T2030" i="7"/>
  <c r="P2030" i="7"/>
  <c r="X2030" i="7"/>
  <c r="W2030" i="7"/>
  <c r="H2030" i="7"/>
  <c r="J2030" i="7" s="1"/>
  <c r="B2030" i="7"/>
  <c r="A2030" i="7"/>
  <c r="U2029" i="7"/>
  <c r="T2029" i="7"/>
  <c r="P2029" i="7"/>
  <c r="X2029" i="7"/>
  <c r="W2029" i="7"/>
  <c r="H2029" i="7"/>
  <c r="J2029" i="7" s="1"/>
  <c r="B2029" i="7"/>
  <c r="A2029" i="7"/>
  <c r="U2028" i="7"/>
  <c r="T2028" i="7"/>
  <c r="P2028" i="7"/>
  <c r="X2028" i="7"/>
  <c r="W2028" i="7"/>
  <c r="H2028" i="7"/>
  <c r="J2028" i="7" s="1"/>
  <c r="B2028" i="7"/>
  <c r="A2028" i="7"/>
  <c r="U2027" i="7"/>
  <c r="T2027" i="7"/>
  <c r="P2027" i="7"/>
  <c r="X2027" i="7"/>
  <c r="W2027" i="7"/>
  <c r="H2027" i="7"/>
  <c r="J2027" i="7" s="1"/>
  <c r="B2027" i="7"/>
  <c r="A2027" i="7"/>
  <c r="U2026" i="7"/>
  <c r="T2026" i="7"/>
  <c r="P2026" i="7"/>
  <c r="X2026" i="7"/>
  <c r="W2026" i="7"/>
  <c r="H2026" i="7"/>
  <c r="J2026" i="7" s="1"/>
  <c r="B2026" i="7"/>
  <c r="A2026" i="7"/>
  <c r="U2025" i="7"/>
  <c r="T2025" i="7"/>
  <c r="P2025" i="7"/>
  <c r="X2025" i="7"/>
  <c r="W2025" i="7"/>
  <c r="H2025" i="7"/>
  <c r="J2025" i="7" s="1"/>
  <c r="B2025" i="7"/>
  <c r="A2025" i="7"/>
  <c r="U2024" i="7"/>
  <c r="T2024" i="7"/>
  <c r="P2024" i="7"/>
  <c r="X2024" i="7"/>
  <c r="W2024" i="7"/>
  <c r="H2024" i="7"/>
  <c r="J2024" i="7" s="1"/>
  <c r="B2024" i="7"/>
  <c r="A2024" i="7"/>
  <c r="U2023" i="7"/>
  <c r="T2023" i="7"/>
  <c r="P2023" i="7"/>
  <c r="X2023" i="7"/>
  <c r="W2023" i="7"/>
  <c r="H2023" i="7"/>
  <c r="J2023" i="7" s="1"/>
  <c r="B2023" i="7"/>
  <c r="A2023" i="7"/>
  <c r="U2022" i="7"/>
  <c r="T2022" i="7"/>
  <c r="P2022" i="7"/>
  <c r="X2022" i="7"/>
  <c r="W2022" i="7"/>
  <c r="H2022" i="7"/>
  <c r="J2022" i="7" s="1"/>
  <c r="B2022" i="7"/>
  <c r="A2022" i="7"/>
  <c r="U2021" i="7"/>
  <c r="T2021" i="7"/>
  <c r="P2021" i="7"/>
  <c r="X2021" i="7"/>
  <c r="W2021" i="7"/>
  <c r="H2021" i="7"/>
  <c r="J2021" i="7" s="1"/>
  <c r="B2021" i="7"/>
  <c r="A2021" i="7"/>
  <c r="U2020" i="7"/>
  <c r="T2020" i="7"/>
  <c r="P2020" i="7"/>
  <c r="X2020" i="7"/>
  <c r="W2020" i="7"/>
  <c r="H2020" i="7"/>
  <c r="J2020" i="7" s="1"/>
  <c r="B2020" i="7"/>
  <c r="A2020" i="7"/>
  <c r="U2019" i="7"/>
  <c r="T2019" i="7"/>
  <c r="P2019" i="7"/>
  <c r="X2019" i="7"/>
  <c r="W2019" i="7"/>
  <c r="H2019" i="7"/>
  <c r="J2019" i="7" s="1"/>
  <c r="B2019" i="7"/>
  <c r="A2019" i="7"/>
  <c r="U2018" i="7"/>
  <c r="T2018" i="7"/>
  <c r="P2018" i="7"/>
  <c r="X2018" i="7"/>
  <c r="W2018" i="7"/>
  <c r="H2018" i="7"/>
  <c r="J2018" i="7" s="1"/>
  <c r="B2018" i="7"/>
  <c r="A2018" i="7"/>
  <c r="U2017" i="7"/>
  <c r="T2017" i="7"/>
  <c r="P2017" i="7"/>
  <c r="X2017" i="7"/>
  <c r="W2017" i="7"/>
  <c r="H2017" i="7"/>
  <c r="J2017" i="7" s="1"/>
  <c r="B2017" i="7"/>
  <c r="A2017" i="7"/>
  <c r="U2016" i="7"/>
  <c r="T2016" i="7"/>
  <c r="P2016" i="7"/>
  <c r="X2016" i="7"/>
  <c r="W2016" i="7"/>
  <c r="H2016" i="7"/>
  <c r="J2016" i="7" s="1"/>
  <c r="B2016" i="7"/>
  <c r="A2016" i="7"/>
  <c r="U2015" i="7"/>
  <c r="T2015" i="7"/>
  <c r="P2015" i="7"/>
  <c r="X2015" i="7"/>
  <c r="W2015" i="7"/>
  <c r="H2015" i="7"/>
  <c r="J2015" i="7" s="1"/>
  <c r="B2015" i="7"/>
  <c r="A2015" i="7"/>
  <c r="U2014" i="7"/>
  <c r="T2014" i="7"/>
  <c r="P2014" i="7"/>
  <c r="X2014" i="7"/>
  <c r="W2014" i="7"/>
  <c r="H2014" i="7"/>
  <c r="J2014" i="7" s="1"/>
  <c r="B2014" i="7"/>
  <c r="A2014" i="7"/>
  <c r="U2013" i="7"/>
  <c r="T2013" i="7"/>
  <c r="P2013" i="7"/>
  <c r="X2013" i="7"/>
  <c r="W2013" i="7"/>
  <c r="H2013" i="7"/>
  <c r="J2013" i="7" s="1"/>
  <c r="B2013" i="7"/>
  <c r="A2013" i="7"/>
  <c r="U2012" i="7"/>
  <c r="T2012" i="7"/>
  <c r="P2012" i="7"/>
  <c r="X2012" i="7"/>
  <c r="W2012" i="7"/>
  <c r="H2012" i="7"/>
  <c r="J2012" i="7" s="1"/>
  <c r="B2012" i="7"/>
  <c r="A2012" i="7"/>
  <c r="U2011" i="7"/>
  <c r="T2011" i="7"/>
  <c r="P2011" i="7"/>
  <c r="X2011" i="7"/>
  <c r="W2011" i="7"/>
  <c r="H2011" i="7"/>
  <c r="J2011" i="7" s="1"/>
  <c r="B2011" i="7"/>
  <c r="A2011" i="7"/>
  <c r="U2010" i="7"/>
  <c r="T2010" i="7"/>
  <c r="P2010" i="7"/>
  <c r="X2010" i="7"/>
  <c r="W2010" i="7"/>
  <c r="H2010" i="7"/>
  <c r="J2010" i="7" s="1"/>
  <c r="B2010" i="7"/>
  <c r="A2010" i="7"/>
  <c r="U2009" i="7"/>
  <c r="T2009" i="7"/>
  <c r="P2009" i="7"/>
  <c r="X2009" i="7"/>
  <c r="W2009" i="7"/>
  <c r="H2009" i="7"/>
  <c r="J2009" i="7" s="1"/>
  <c r="B2009" i="7"/>
  <c r="A2009" i="7"/>
  <c r="U2008" i="7"/>
  <c r="T2008" i="7"/>
  <c r="P2008" i="7"/>
  <c r="X2008" i="7"/>
  <c r="W2008" i="7"/>
  <c r="H2008" i="7"/>
  <c r="J2008" i="7" s="1"/>
  <c r="B2008" i="7"/>
  <c r="A2008" i="7"/>
  <c r="U2007" i="7"/>
  <c r="T2007" i="7"/>
  <c r="P2007" i="7"/>
  <c r="X2007" i="7"/>
  <c r="W2007" i="7"/>
  <c r="H2007" i="7"/>
  <c r="J2007" i="7" s="1"/>
  <c r="B2007" i="7"/>
  <c r="A2007" i="7"/>
  <c r="U2006" i="7"/>
  <c r="T2006" i="7"/>
  <c r="P2006" i="7"/>
  <c r="X2006" i="7"/>
  <c r="W2006" i="7"/>
  <c r="H2006" i="7"/>
  <c r="J2006" i="7" s="1"/>
  <c r="B2006" i="7"/>
  <c r="A2006" i="7"/>
  <c r="U2005" i="7"/>
  <c r="T2005" i="7"/>
  <c r="P2005" i="7"/>
  <c r="X2005" i="7"/>
  <c r="W2005" i="7"/>
  <c r="H2005" i="7"/>
  <c r="J2005" i="7" s="1"/>
  <c r="B2005" i="7"/>
  <c r="A2005" i="7"/>
  <c r="U2004" i="7"/>
  <c r="T2004" i="7"/>
  <c r="P2004" i="7"/>
  <c r="X2004" i="7"/>
  <c r="W2004" i="7"/>
  <c r="H2004" i="7"/>
  <c r="J2004" i="7" s="1"/>
  <c r="B2004" i="7"/>
  <c r="A2004" i="7"/>
  <c r="U2003" i="7"/>
  <c r="T2003" i="7"/>
  <c r="P2003" i="7"/>
  <c r="X2003" i="7"/>
  <c r="W2003" i="7"/>
  <c r="H2003" i="7"/>
  <c r="J2003" i="7" s="1"/>
  <c r="B2003" i="7"/>
  <c r="A2003" i="7"/>
  <c r="U2002" i="7"/>
  <c r="T2002" i="7"/>
  <c r="P2002" i="7"/>
  <c r="X2002" i="7"/>
  <c r="W2002" i="7"/>
  <c r="H2002" i="7"/>
  <c r="J2002" i="7" s="1"/>
  <c r="B2002" i="7"/>
  <c r="A2002" i="7"/>
  <c r="U2001" i="7"/>
  <c r="T2001" i="7"/>
  <c r="P2001" i="7"/>
  <c r="X2001" i="7"/>
  <c r="W2001" i="7"/>
  <c r="H2001" i="7"/>
  <c r="J2001" i="7" s="1"/>
  <c r="B2001" i="7"/>
  <c r="A2001" i="7"/>
  <c r="U2000" i="7"/>
  <c r="T2000" i="7"/>
  <c r="P2000" i="7"/>
  <c r="X2000" i="7"/>
  <c r="W2000" i="7"/>
  <c r="H2000" i="7"/>
  <c r="J2000" i="7" s="1"/>
  <c r="B2000" i="7"/>
  <c r="A2000" i="7"/>
  <c r="U1999" i="7"/>
  <c r="T1999" i="7"/>
  <c r="P1999" i="7"/>
  <c r="X1999" i="7"/>
  <c r="W1999" i="7"/>
  <c r="H1999" i="7"/>
  <c r="J1999" i="7" s="1"/>
  <c r="B1999" i="7"/>
  <c r="A1999" i="7"/>
  <c r="U1998" i="7"/>
  <c r="T1998" i="7"/>
  <c r="P1998" i="7"/>
  <c r="X1998" i="7"/>
  <c r="W1998" i="7"/>
  <c r="H1998" i="7"/>
  <c r="J1998" i="7" s="1"/>
  <c r="B1998" i="7"/>
  <c r="A1998" i="7"/>
  <c r="U1997" i="7"/>
  <c r="T1997" i="7"/>
  <c r="P1997" i="7"/>
  <c r="X1997" i="7"/>
  <c r="W1997" i="7"/>
  <c r="H1997" i="7"/>
  <c r="J1997" i="7" s="1"/>
  <c r="B1997" i="7"/>
  <c r="A1997" i="7"/>
  <c r="U1996" i="7"/>
  <c r="T1996" i="7"/>
  <c r="P1996" i="7"/>
  <c r="X1996" i="7"/>
  <c r="W1996" i="7"/>
  <c r="H1996" i="7"/>
  <c r="J1996" i="7" s="1"/>
  <c r="B1996" i="7"/>
  <c r="A1996" i="7"/>
  <c r="U1995" i="7"/>
  <c r="T1995" i="7"/>
  <c r="P1995" i="7"/>
  <c r="X1995" i="7"/>
  <c r="W1995" i="7"/>
  <c r="H1995" i="7"/>
  <c r="J1995" i="7" s="1"/>
  <c r="B1995" i="7"/>
  <c r="A1995" i="7"/>
  <c r="U1994" i="7"/>
  <c r="T1994" i="7"/>
  <c r="P1994" i="7"/>
  <c r="X1994" i="7"/>
  <c r="W1994" i="7"/>
  <c r="H1994" i="7"/>
  <c r="J1994" i="7" s="1"/>
  <c r="B1994" i="7"/>
  <c r="A1994" i="7"/>
  <c r="U1993" i="7"/>
  <c r="T1993" i="7"/>
  <c r="P1993" i="7"/>
  <c r="X1993" i="7"/>
  <c r="W1993" i="7"/>
  <c r="H1993" i="7"/>
  <c r="J1993" i="7" s="1"/>
  <c r="B1993" i="7"/>
  <c r="A1993" i="7"/>
  <c r="U1992" i="7"/>
  <c r="T1992" i="7"/>
  <c r="P1992" i="7"/>
  <c r="X1992" i="7"/>
  <c r="W1992" i="7"/>
  <c r="H1992" i="7"/>
  <c r="J1992" i="7" s="1"/>
  <c r="B1992" i="7"/>
  <c r="A1992" i="7"/>
  <c r="U1991" i="7"/>
  <c r="T1991" i="7"/>
  <c r="P1991" i="7"/>
  <c r="X1991" i="7"/>
  <c r="W1991" i="7"/>
  <c r="H1991" i="7"/>
  <c r="J1991" i="7" s="1"/>
  <c r="B1991" i="7"/>
  <c r="A1991" i="7"/>
  <c r="U1990" i="7"/>
  <c r="T1990" i="7"/>
  <c r="P1990" i="7"/>
  <c r="X1990" i="7"/>
  <c r="W1990" i="7"/>
  <c r="H1990" i="7"/>
  <c r="J1990" i="7" s="1"/>
  <c r="B1990" i="7"/>
  <c r="A1990" i="7"/>
  <c r="U1989" i="7"/>
  <c r="T1989" i="7"/>
  <c r="P1989" i="7"/>
  <c r="X1989" i="7"/>
  <c r="W1989" i="7"/>
  <c r="H1989" i="7"/>
  <c r="J1989" i="7" s="1"/>
  <c r="B1989" i="7"/>
  <c r="A1989" i="7"/>
  <c r="U1988" i="7"/>
  <c r="T1988" i="7"/>
  <c r="P1988" i="7"/>
  <c r="X1988" i="7"/>
  <c r="W1988" i="7"/>
  <c r="H1988" i="7"/>
  <c r="J1988" i="7" s="1"/>
  <c r="B1988" i="7"/>
  <c r="A1988" i="7"/>
  <c r="U1987" i="7"/>
  <c r="T1987" i="7"/>
  <c r="P1987" i="7"/>
  <c r="X1987" i="7"/>
  <c r="W1987" i="7"/>
  <c r="H1987" i="7"/>
  <c r="J1987" i="7" s="1"/>
  <c r="B1987" i="7"/>
  <c r="A1987" i="7"/>
  <c r="U1986" i="7"/>
  <c r="T1986" i="7"/>
  <c r="P1986" i="7"/>
  <c r="X1986" i="7"/>
  <c r="W1986" i="7"/>
  <c r="H1986" i="7"/>
  <c r="J1986" i="7" s="1"/>
  <c r="B1986" i="7"/>
  <c r="A1986" i="7"/>
  <c r="U1985" i="7"/>
  <c r="T1985" i="7"/>
  <c r="P1985" i="7"/>
  <c r="X1985" i="7"/>
  <c r="W1985" i="7"/>
  <c r="H1985" i="7"/>
  <c r="J1985" i="7" s="1"/>
  <c r="B1985" i="7"/>
  <c r="A1985" i="7"/>
  <c r="U1984" i="7"/>
  <c r="T1984" i="7"/>
  <c r="P1984" i="7"/>
  <c r="X1984" i="7"/>
  <c r="W1984" i="7"/>
  <c r="H1984" i="7"/>
  <c r="J1984" i="7" s="1"/>
  <c r="B1984" i="7"/>
  <c r="A1984" i="7"/>
  <c r="U1983" i="7"/>
  <c r="T1983" i="7"/>
  <c r="P1983" i="7"/>
  <c r="X1983" i="7"/>
  <c r="W1983" i="7"/>
  <c r="H1983" i="7"/>
  <c r="J1983" i="7" s="1"/>
  <c r="B1983" i="7"/>
  <c r="A1983" i="7"/>
  <c r="U1982" i="7"/>
  <c r="T1982" i="7"/>
  <c r="P1982" i="7"/>
  <c r="X1982" i="7"/>
  <c r="W1982" i="7"/>
  <c r="H1982" i="7"/>
  <c r="J1982" i="7" s="1"/>
  <c r="B1982" i="7"/>
  <c r="A1982" i="7"/>
  <c r="U1981" i="7"/>
  <c r="T1981" i="7"/>
  <c r="P1981" i="7"/>
  <c r="X1981" i="7"/>
  <c r="W1981" i="7"/>
  <c r="H1981" i="7"/>
  <c r="J1981" i="7" s="1"/>
  <c r="B1981" i="7"/>
  <c r="A1981" i="7"/>
  <c r="U1980" i="7"/>
  <c r="T1980" i="7"/>
  <c r="P1980" i="7"/>
  <c r="X1980" i="7"/>
  <c r="W1980" i="7"/>
  <c r="H1980" i="7"/>
  <c r="J1980" i="7" s="1"/>
  <c r="B1980" i="7"/>
  <c r="A1980" i="7"/>
  <c r="U1979" i="7"/>
  <c r="T1979" i="7"/>
  <c r="P1979" i="7"/>
  <c r="X1979" i="7"/>
  <c r="W1979" i="7"/>
  <c r="H1979" i="7"/>
  <c r="J1979" i="7" s="1"/>
  <c r="B1979" i="7"/>
  <c r="A1979" i="7"/>
  <c r="U1978" i="7"/>
  <c r="T1978" i="7"/>
  <c r="P1978" i="7"/>
  <c r="X1978" i="7"/>
  <c r="W1978" i="7"/>
  <c r="H1978" i="7"/>
  <c r="J1978" i="7" s="1"/>
  <c r="B1978" i="7"/>
  <c r="A1978" i="7"/>
  <c r="U1977" i="7"/>
  <c r="T1977" i="7"/>
  <c r="P1977" i="7"/>
  <c r="X1977" i="7"/>
  <c r="W1977" i="7"/>
  <c r="H1977" i="7"/>
  <c r="J1977" i="7" s="1"/>
  <c r="B1977" i="7"/>
  <c r="A1977" i="7"/>
  <c r="U1976" i="7"/>
  <c r="T1976" i="7"/>
  <c r="P1976" i="7"/>
  <c r="X1976" i="7"/>
  <c r="W1976" i="7"/>
  <c r="H1976" i="7"/>
  <c r="J1976" i="7" s="1"/>
  <c r="B1976" i="7"/>
  <c r="A1976" i="7"/>
  <c r="U1975" i="7"/>
  <c r="T1975" i="7"/>
  <c r="P1975" i="7"/>
  <c r="X1975" i="7"/>
  <c r="W1975" i="7"/>
  <c r="H1975" i="7"/>
  <c r="J1975" i="7" s="1"/>
  <c r="B1975" i="7"/>
  <c r="A1975" i="7"/>
  <c r="U1974" i="7"/>
  <c r="T1974" i="7"/>
  <c r="P1974" i="7"/>
  <c r="X1974" i="7"/>
  <c r="W1974" i="7"/>
  <c r="H1974" i="7"/>
  <c r="J1974" i="7" s="1"/>
  <c r="B1974" i="7"/>
  <c r="A1974" i="7"/>
  <c r="U1973" i="7"/>
  <c r="T1973" i="7"/>
  <c r="P1973" i="7"/>
  <c r="X1973" i="7"/>
  <c r="W1973" i="7"/>
  <c r="H1973" i="7"/>
  <c r="J1973" i="7" s="1"/>
  <c r="B1973" i="7"/>
  <c r="A1973" i="7"/>
  <c r="U1972" i="7"/>
  <c r="T1972" i="7"/>
  <c r="P1972" i="7"/>
  <c r="X1972" i="7"/>
  <c r="W1972" i="7"/>
  <c r="H1972" i="7"/>
  <c r="J1972" i="7" s="1"/>
  <c r="B1972" i="7"/>
  <c r="A1972" i="7"/>
  <c r="U1971" i="7"/>
  <c r="T1971" i="7"/>
  <c r="P1971" i="7"/>
  <c r="X1971" i="7"/>
  <c r="W1971" i="7"/>
  <c r="H1971" i="7"/>
  <c r="J1971" i="7" s="1"/>
  <c r="B1971" i="7"/>
  <c r="A1971" i="7"/>
  <c r="U1970" i="7"/>
  <c r="T1970" i="7"/>
  <c r="P1970" i="7"/>
  <c r="X1970" i="7"/>
  <c r="W1970" i="7"/>
  <c r="H1970" i="7"/>
  <c r="J1970" i="7" s="1"/>
  <c r="B1970" i="7"/>
  <c r="A1970" i="7"/>
  <c r="U1969" i="7"/>
  <c r="T1969" i="7"/>
  <c r="P1969" i="7"/>
  <c r="X1969" i="7"/>
  <c r="W1969" i="7"/>
  <c r="H1969" i="7"/>
  <c r="J1969" i="7" s="1"/>
  <c r="B1969" i="7"/>
  <c r="A1969" i="7"/>
  <c r="U1968" i="7"/>
  <c r="T1968" i="7"/>
  <c r="P1968" i="7"/>
  <c r="X1968" i="7"/>
  <c r="W1968" i="7"/>
  <c r="H1968" i="7"/>
  <c r="J1968" i="7" s="1"/>
  <c r="B1968" i="7"/>
  <c r="A1968" i="7"/>
  <c r="U1967" i="7"/>
  <c r="T1967" i="7"/>
  <c r="P1967" i="7"/>
  <c r="X1967" i="7"/>
  <c r="W1967" i="7"/>
  <c r="H1967" i="7"/>
  <c r="J1967" i="7" s="1"/>
  <c r="B1967" i="7"/>
  <c r="A1967" i="7"/>
  <c r="U1966" i="7"/>
  <c r="T1966" i="7"/>
  <c r="P1966" i="7"/>
  <c r="X1966" i="7"/>
  <c r="W1966" i="7"/>
  <c r="H1966" i="7"/>
  <c r="J1966" i="7" s="1"/>
  <c r="B1966" i="7"/>
  <c r="A1966" i="7"/>
  <c r="U1965" i="7"/>
  <c r="T1965" i="7"/>
  <c r="P1965" i="7"/>
  <c r="X1965" i="7"/>
  <c r="W1965" i="7"/>
  <c r="H1965" i="7"/>
  <c r="J1965" i="7" s="1"/>
  <c r="B1965" i="7"/>
  <c r="A1965" i="7"/>
  <c r="U1964" i="7"/>
  <c r="T1964" i="7"/>
  <c r="P1964" i="7"/>
  <c r="X1964" i="7"/>
  <c r="W1964" i="7"/>
  <c r="H1964" i="7"/>
  <c r="J1964" i="7" s="1"/>
  <c r="B1964" i="7"/>
  <c r="A1964" i="7"/>
  <c r="U1963" i="7"/>
  <c r="T1963" i="7"/>
  <c r="P1963" i="7"/>
  <c r="X1963" i="7"/>
  <c r="W1963" i="7"/>
  <c r="H1963" i="7"/>
  <c r="J1963" i="7" s="1"/>
  <c r="B1963" i="7"/>
  <c r="A1963" i="7"/>
  <c r="U1962" i="7"/>
  <c r="T1962" i="7"/>
  <c r="P1962" i="7"/>
  <c r="X1962" i="7"/>
  <c r="W1962" i="7"/>
  <c r="H1962" i="7"/>
  <c r="J1962" i="7" s="1"/>
  <c r="B1962" i="7"/>
  <c r="A1962" i="7"/>
  <c r="U1961" i="7"/>
  <c r="T1961" i="7"/>
  <c r="P1961" i="7"/>
  <c r="X1961" i="7"/>
  <c r="W1961" i="7"/>
  <c r="H1961" i="7"/>
  <c r="J1961" i="7" s="1"/>
  <c r="B1961" i="7"/>
  <c r="A1961" i="7"/>
  <c r="U1960" i="7"/>
  <c r="T1960" i="7"/>
  <c r="P1960" i="7"/>
  <c r="X1960" i="7"/>
  <c r="W1960" i="7"/>
  <c r="H1960" i="7"/>
  <c r="J1960" i="7" s="1"/>
  <c r="B1960" i="7"/>
  <c r="A1960" i="7"/>
  <c r="U1959" i="7"/>
  <c r="T1959" i="7"/>
  <c r="P1959" i="7"/>
  <c r="X1959" i="7"/>
  <c r="W1959" i="7"/>
  <c r="H1959" i="7"/>
  <c r="J1959" i="7" s="1"/>
  <c r="B1959" i="7"/>
  <c r="A1959" i="7"/>
  <c r="U1958" i="7"/>
  <c r="T1958" i="7"/>
  <c r="P1958" i="7"/>
  <c r="X1958" i="7"/>
  <c r="W1958" i="7"/>
  <c r="H1958" i="7"/>
  <c r="J1958" i="7" s="1"/>
  <c r="B1958" i="7"/>
  <c r="A1958" i="7"/>
  <c r="U1957" i="7"/>
  <c r="T1957" i="7"/>
  <c r="P1957" i="7"/>
  <c r="X1957" i="7"/>
  <c r="W1957" i="7"/>
  <c r="H1957" i="7"/>
  <c r="J1957" i="7" s="1"/>
  <c r="B1957" i="7"/>
  <c r="A1957" i="7"/>
  <c r="U1956" i="7"/>
  <c r="T1956" i="7"/>
  <c r="P1956" i="7"/>
  <c r="X1956" i="7"/>
  <c r="W1956" i="7"/>
  <c r="H1956" i="7"/>
  <c r="J1956" i="7" s="1"/>
  <c r="B1956" i="7"/>
  <c r="A1956" i="7"/>
  <c r="U1955" i="7"/>
  <c r="T1955" i="7"/>
  <c r="P1955" i="7"/>
  <c r="X1955" i="7"/>
  <c r="W1955" i="7"/>
  <c r="H1955" i="7"/>
  <c r="J1955" i="7" s="1"/>
  <c r="B1955" i="7"/>
  <c r="A1955" i="7"/>
  <c r="U1954" i="7"/>
  <c r="T1954" i="7"/>
  <c r="P1954" i="7"/>
  <c r="X1954" i="7"/>
  <c r="W1954" i="7"/>
  <c r="H1954" i="7"/>
  <c r="J1954" i="7" s="1"/>
  <c r="B1954" i="7"/>
  <c r="A1954" i="7"/>
  <c r="U1953" i="7"/>
  <c r="T1953" i="7"/>
  <c r="P1953" i="7"/>
  <c r="X1953" i="7"/>
  <c r="W1953" i="7"/>
  <c r="H1953" i="7"/>
  <c r="J1953" i="7" s="1"/>
  <c r="B1953" i="7"/>
  <c r="A1953" i="7"/>
  <c r="U1952" i="7"/>
  <c r="T1952" i="7"/>
  <c r="P1952" i="7"/>
  <c r="X1952" i="7"/>
  <c r="W1952" i="7"/>
  <c r="H1952" i="7"/>
  <c r="J1952" i="7" s="1"/>
  <c r="B1952" i="7"/>
  <c r="A1952" i="7"/>
  <c r="U1951" i="7"/>
  <c r="T1951" i="7"/>
  <c r="P1951" i="7"/>
  <c r="X1951" i="7"/>
  <c r="W1951" i="7"/>
  <c r="H1951" i="7"/>
  <c r="J1951" i="7" s="1"/>
  <c r="B1951" i="7"/>
  <c r="A1951" i="7"/>
  <c r="U1950" i="7"/>
  <c r="T1950" i="7"/>
  <c r="P1950" i="7"/>
  <c r="X1950" i="7"/>
  <c r="W1950" i="7"/>
  <c r="H1950" i="7"/>
  <c r="J1950" i="7" s="1"/>
  <c r="B1950" i="7"/>
  <c r="A1950" i="7"/>
  <c r="U1949" i="7"/>
  <c r="T1949" i="7"/>
  <c r="P1949" i="7"/>
  <c r="X1949" i="7"/>
  <c r="W1949" i="7"/>
  <c r="H1949" i="7"/>
  <c r="J1949" i="7" s="1"/>
  <c r="B1949" i="7"/>
  <c r="A1949" i="7"/>
  <c r="U1948" i="7"/>
  <c r="T1948" i="7"/>
  <c r="P1948" i="7"/>
  <c r="X1948" i="7"/>
  <c r="W1948" i="7"/>
  <c r="H1948" i="7"/>
  <c r="J1948" i="7" s="1"/>
  <c r="B1948" i="7"/>
  <c r="A1948" i="7"/>
  <c r="U1947" i="7"/>
  <c r="T1947" i="7"/>
  <c r="P1947" i="7"/>
  <c r="X1947" i="7"/>
  <c r="W1947" i="7"/>
  <c r="H1947" i="7"/>
  <c r="J1947" i="7" s="1"/>
  <c r="B1947" i="7"/>
  <c r="A1947" i="7"/>
  <c r="U1946" i="7"/>
  <c r="T1946" i="7"/>
  <c r="P1946" i="7"/>
  <c r="X1946" i="7"/>
  <c r="W1946" i="7"/>
  <c r="H1946" i="7"/>
  <c r="J1946" i="7" s="1"/>
  <c r="B1946" i="7"/>
  <c r="A1946" i="7"/>
  <c r="U1945" i="7"/>
  <c r="T1945" i="7"/>
  <c r="P1945" i="7"/>
  <c r="X1945" i="7"/>
  <c r="W1945" i="7"/>
  <c r="H1945" i="7"/>
  <c r="J1945" i="7" s="1"/>
  <c r="B1945" i="7"/>
  <c r="A1945" i="7"/>
  <c r="U1944" i="7"/>
  <c r="T1944" i="7"/>
  <c r="P1944" i="7"/>
  <c r="X1944" i="7"/>
  <c r="W1944" i="7"/>
  <c r="H1944" i="7"/>
  <c r="J1944" i="7" s="1"/>
  <c r="B1944" i="7"/>
  <c r="A1944" i="7"/>
  <c r="U1943" i="7"/>
  <c r="T1943" i="7"/>
  <c r="P1943" i="7"/>
  <c r="X1943" i="7"/>
  <c r="W1943" i="7"/>
  <c r="H1943" i="7"/>
  <c r="J1943" i="7" s="1"/>
  <c r="B1943" i="7"/>
  <c r="A1943" i="7"/>
  <c r="U1942" i="7"/>
  <c r="T1942" i="7"/>
  <c r="P1942" i="7"/>
  <c r="X1942" i="7"/>
  <c r="W1942" i="7"/>
  <c r="H1942" i="7"/>
  <c r="J1942" i="7" s="1"/>
  <c r="B1942" i="7"/>
  <c r="A1942" i="7"/>
  <c r="U1941" i="7"/>
  <c r="T1941" i="7"/>
  <c r="P1941" i="7"/>
  <c r="X1941" i="7"/>
  <c r="W1941" i="7"/>
  <c r="H1941" i="7"/>
  <c r="J1941" i="7" s="1"/>
  <c r="B1941" i="7"/>
  <c r="A1941" i="7"/>
  <c r="U1940" i="7"/>
  <c r="T1940" i="7"/>
  <c r="P1940" i="7"/>
  <c r="X1940" i="7"/>
  <c r="W1940" i="7"/>
  <c r="H1940" i="7"/>
  <c r="J1940" i="7" s="1"/>
  <c r="B1940" i="7"/>
  <c r="A1940" i="7"/>
  <c r="U1939" i="7"/>
  <c r="T1939" i="7"/>
  <c r="P1939" i="7"/>
  <c r="X1939" i="7"/>
  <c r="W1939" i="7"/>
  <c r="H1939" i="7"/>
  <c r="J1939" i="7" s="1"/>
  <c r="B1939" i="7"/>
  <c r="A1939" i="7"/>
  <c r="U1938" i="7"/>
  <c r="T1938" i="7"/>
  <c r="P1938" i="7"/>
  <c r="X1938" i="7"/>
  <c r="W1938" i="7"/>
  <c r="H1938" i="7"/>
  <c r="J1938" i="7" s="1"/>
  <c r="B1938" i="7"/>
  <c r="A1938" i="7"/>
  <c r="U1937" i="7"/>
  <c r="T1937" i="7"/>
  <c r="P1937" i="7"/>
  <c r="X1937" i="7"/>
  <c r="W1937" i="7"/>
  <c r="H1937" i="7"/>
  <c r="J1937" i="7" s="1"/>
  <c r="B1937" i="7"/>
  <c r="A1937" i="7"/>
  <c r="U1936" i="7"/>
  <c r="T1936" i="7"/>
  <c r="P1936" i="7"/>
  <c r="X1936" i="7"/>
  <c r="W1936" i="7"/>
  <c r="H1936" i="7"/>
  <c r="J1936" i="7" s="1"/>
  <c r="B1936" i="7"/>
  <c r="A1936" i="7"/>
  <c r="U1935" i="7"/>
  <c r="T1935" i="7"/>
  <c r="P1935" i="7"/>
  <c r="X1935" i="7"/>
  <c r="W1935" i="7"/>
  <c r="H1935" i="7"/>
  <c r="J1935" i="7" s="1"/>
  <c r="B1935" i="7"/>
  <c r="A1935" i="7"/>
  <c r="U1934" i="7"/>
  <c r="T1934" i="7"/>
  <c r="P1934" i="7"/>
  <c r="X1934" i="7"/>
  <c r="W1934" i="7"/>
  <c r="H1934" i="7"/>
  <c r="J1934" i="7" s="1"/>
  <c r="B1934" i="7"/>
  <c r="A1934" i="7"/>
  <c r="U1933" i="7"/>
  <c r="T1933" i="7"/>
  <c r="P1933" i="7"/>
  <c r="X1933" i="7"/>
  <c r="W1933" i="7"/>
  <c r="H1933" i="7"/>
  <c r="J1933" i="7" s="1"/>
  <c r="B1933" i="7"/>
  <c r="A1933" i="7"/>
  <c r="U1932" i="7"/>
  <c r="T1932" i="7"/>
  <c r="P1932" i="7"/>
  <c r="X1932" i="7"/>
  <c r="W1932" i="7"/>
  <c r="H1932" i="7"/>
  <c r="J1932" i="7" s="1"/>
  <c r="B1932" i="7"/>
  <c r="A1932" i="7"/>
  <c r="U1931" i="7"/>
  <c r="T1931" i="7"/>
  <c r="P1931" i="7"/>
  <c r="X1931" i="7"/>
  <c r="W1931" i="7"/>
  <c r="H1931" i="7"/>
  <c r="J1931" i="7" s="1"/>
  <c r="B1931" i="7"/>
  <c r="A1931" i="7"/>
  <c r="U1930" i="7"/>
  <c r="T1930" i="7"/>
  <c r="P1930" i="7"/>
  <c r="X1930" i="7"/>
  <c r="W1930" i="7"/>
  <c r="H1930" i="7"/>
  <c r="J1930" i="7" s="1"/>
  <c r="B1930" i="7"/>
  <c r="A1930" i="7"/>
  <c r="U1929" i="7"/>
  <c r="T1929" i="7"/>
  <c r="P1929" i="7"/>
  <c r="X1929" i="7"/>
  <c r="W1929" i="7"/>
  <c r="H1929" i="7"/>
  <c r="J1929" i="7" s="1"/>
  <c r="B1929" i="7"/>
  <c r="A1929" i="7"/>
  <c r="U1928" i="7"/>
  <c r="T1928" i="7"/>
  <c r="P1928" i="7"/>
  <c r="X1928" i="7"/>
  <c r="W1928" i="7"/>
  <c r="H1928" i="7"/>
  <c r="J1928" i="7" s="1"/>
  <c r="B1928" i="7"/>
  <c r="A1928" i="7"/>
  <c r="U1927" i="7"/>
  <c r="T1927" i="7"/>
  <c r="P1927" i="7"/>
  <c r="X1927" i="7"/>
  <c r="W1927" i="7"/>
  <c r="H1927" i="7"/>
  <c r="J1927" i="7" s="1"/>
  <c r="B1927" i="7"/>
  <c r="A1927" i="7"/>
  <c r="U1926" i="7"/>
  <c r="T1926" i="7"/>
  <c r="P1926" i="7"/>
  <c r="X1926" i="7"/>
  <c r="W1926" i="7"/>
  <c r="H1926" i="7"/>
  <c r="J1926" i="7" s="1"/>
  <c r="B1926" i="7"/>
  <c r="A1926" i="7"/>
  <c r="U1925" i="7"/>
  <c r="T1925" i="7"/>
  <c r="P1925" i="7"/>
  <c r="X1925" i="7"/>
  <c r="W1925" i="7"/>
  <c r="H1925" i="7"/>
  <c r="J1925" i="7" s="1"/>
  <c r="B1925" i="7"/>
  <c r="A1925" i="7"/>
  <c r="U1924" i="7"/>
  <c r="T1924" i="7"/>
  <c r="P1924" i="7"/>
  <c r="X1924" i="7"/>
  <c r="W1924" i="7"/>
  <c r="H1924" i="7"/>
  <c r="J1924" i="7" s="1"/>
  <c r="B1924" i="7"/>
  <c r="A1924" i="7"/>
  <c r="U1923" i="7"/>
  <c r="T1923" i="7"/>
  <c r="P1923" i="7"/>
  <c r="X1923" i="7"/>
  <c r="W1923" i="7"/>
  <c r="H1923" i="7"/>
  <c r="J1923" i="7" s="1"/>
  <c r="B1923" i="7"/>
  <c r="A1923" i="7"/>
  <c r="U1922" i="7"/>
  <c r="T1922" i="7"/>
  <c r="P1922" i="7"/>
  <c r="X1922" i="7"/>
  <c r="W1922" i="7"/>
  <c r="H1922" i="7"/>
  <c r="J1922" i="7" s="1"/>
  <c r="B1922" i="7"/>
  <c r="A1922" i="7"/>
  <c r="U1921" i="7"/>
  <c r="T1921" i="7"/>
  <c r="P1921" i="7"/>
  <c r="X1921" i="7"/>
  <c r="W1921" i="7"/>
  <c r="H1921" i="7"/>
  <c r="J1921" i="7" s="1"/>
  <c r="B1921" i="7"/>
  <c r="A1921" i="7"/>
  <c r="U1920" i="7"/>
  <c r="T1920" i="7"/>
  <c r="P1920" i="7"/>
  <c r="X1920" i="7"/>
  <c r="W1920" i="7"/>
  <c r="H1920" i="7"/>
  <c r="J1920" i="7" s="1"/>
  <c r="B1920" i="7"/>
  <c r="A1920" i="7"/>
  <c r="U1919" i="7"/>
  <c r="T1919" i="7"/>
  <c r="P1919" i="7"/>
  <c r="X1919" i="7"/>
  <c r="W1919" i="7"/>
  <c r="H1919" i="7"/>
  <c r="J1919" i="7" s="1"/>
  <c r="B1919" i="7"/>
  <c r="A1919" i="7"/>
  <c r="U1918" i="7"/>
  <c r="T1918" i="7"/>
  <c r="P1918" i="7"/>
  <c r="X1918" i="7"/>
  <c r="W1918" i="7"/>
  <c r="H1918" i="7"/>
  <c r="J1918" i="7" s="1"/>
  <c r="B1918" i="7"/>
  <c r="A1918" i="7"/>
  <c r="U1917" i="7"/>
  <c r="T1917" i="7"/>
  <c r="P1917" i="7"/>
  <c r="X1917" i="7"/>
  <c r="W1917" i="7"/>
  <c r="H1917" i="7"/>
  <c r="J1917" i="7" s="1"/>
  <c r="B1917" i="7"/>
  <c r="A1917" i="7"/>
  <c r="U1916" i="7"/>
  <c r="T1916" i="7"/>
  <c r="P1916" i="7"/>
  <c r="X1916" i="7"/>
  <c r="W1916" i="7"/>
  <c r="H1916" i="7"/>
  <c r="J1916" i="7" s="1"/>
  <c r="B1916" i="7"/>
  <c r="A1916" i="7"/>
  <c r="U1915" i="7"/>
  <c r="T1915" i="7"/>
  <c r="P1915" i="7"/>
  <c r="X1915" i="7"/>
  <c r="W1915" i="7"/>
  <c r="H1915" i="7"/>
  <c r="J1915" i="7" s="1"/>
  <c r="B1915" i="7"/>
  <c r="A1915" i="7"/>
  <c r="U1914" i="7"/>
  <c r="T1914" i="7"/>
  <c r="P1914" i="7"/>
  <c r="X1914" i="7"/>
  <c r="W1914" i="7"/>
  <c r="H1914" i="7"/>
  <c r="J1914" i="7" s="1"/>
  <c r="B1914" i="7"/>
  <c r="A1914" i="7"/>
  <c r="U1913" i="7"/>
  <c r="T1913" i="7"/>
  <c r="P1913" i="7"/>
  <c r="X1913" i="7"/>
  <c r="W1913" i="7"/>
  <c r="H1913" i="7"/>
  <c r="J1913" i="7" s="1"/>
  <c r="B1913" i="7"/>
  <c r="A1913" i="7"/>
  <c r="U1912" i="7"/>
  <c r="T1912" i="7"/>
  <c r="P1912" i="7"/>
  <c r="X1912" i="7"/>
  <c r="W1912" i="7"/>
  <c r="H1912" i="7"/>
  <c r="J1912" i="7" s="1"/>
  <c r="B1912" i="7"/>
  <c r="A1912" i="7"/>
  <c r="U1911" i="7"/>
  <c r="T1911" i="7"/>
  <c r="P1911" i="7"/>
  <c r="X1911" i="7"/>
  <c r="W1911" i="7"/>
  <c r="H1911" i="7"/>
  <c r="J1911" i="7" s="1"/>
  <c r="B1911" i="7"/>
  <c r="A1911" i="7"/>
  <c r="U1910" i="7"/>
  <c r="T1910" i="7"/>
  <c r="P1910" i="7"/>
  <c r="X1910" i="7"/>
  <c r="W1910" i="7"/>
  <c r="H1910" i="7"/>
  <c r="J1910" i="7" s="1"/>
  <c r="B1910" i="7"/>
  <c r="A1910" i="7"/>
  <c r="U1909" i="7"/>
  <c r="T1909" i="7"/>
  <c r="P1909" i="7"/>
  <c r="X1909" i="7"/>
  <c r="W1909" i="7"/>
  <c r="H1909" i="7"/>
  <c r="J1909" i="7" s="1"/>
  <c r="B1909" i="7"/>
  <c r="A1909" i="7"/>
  <c r="U1908" i="7"/>
  <c r="T1908" i="7"/>
  <c r="P1908" i="7"/>
  <c r="X1908" i="7"/>
  <c r="W1908" i="7"/>
  <c r="H1908" i="7"/>
  <c r="J1908" i="7" s="1"/>
  <c r="B1908" i="7"/>
  <c r="A1908" i="7"/>
  <c r="U1907" i="7"/>
  <c r="T1907" i="7"/>
  <c r="P1907" i="7"/>
  <c r="X1907" i="7"/>
  <c r="W1907" i="7"/>
  <c r="H1907" i="7"/>
  <c r="J1907" i="7" s="1"/>
  <c r="B1907" i="7"/>
  <c r="A1907" i="7"/>
  <c r="U1906" i="7"/>
  <c r="T1906" i="7"/>
  <c r="P1906" i="7"/>
  <c r="X1906" i="7"/>
  <c r="W1906" i="7"/>
  <c r="H1906" i="7"/>
  <c r="J1906" i="7" s="1"/>
  <c r="B1906" i="7"/>
  <c r="A1906" i="7"/>
  <c r="U1905" i="7"/>
  <c r="T1905" i="7"/>
  <c r="P1905" i="7"/>
  <c r="X1905" i="7"/>
  <c r="W1905" i="7"/>
  <c r="H1905" i="7"/>
  <c r="J1905" i="7" s="1"/>
  <c r="B1905" i="7"/>
  <c r="A1905" i="7"/>
  <c r="U1904" i="7"/>
  <c r="T1904" i="7"/>
  <c r="P1904" i="7"/>
  <c r="X1904" i="7"/>
  <c r="W1904" i="7"/>
  <c r="H1904" i="7"/>
  <c r="J1904" i="7" s="1"/>
  <c r="B1904" i="7"/>
  <c r="A1904" i="7"/>
  <c r="U1903" i="7"/>
  <c r="T1903" i="7"/>
  <c r="P1903" i="7"/>
  <c r="X1903" i="7"/>
  <c r="W1903" i="7"/>
  <c r="H1903" i="7"/>
  <c r="J1903" i="7" s="1"/>
  <c r="B1903" i="7"/>
  <c r="A1903" i="7"/>
  <c r="U1902" i="7"/>
  <c r="T1902" i="7"/>
  <c r="P1902" i="7"/>
  <c r="X1902" i="7"/>
  <c r="W1902" i="7"/>
  <c r="H1902" i="7"/>
  <c r="J1902" i="7" s="1"/>
  <c r="B1902" i="7"/>
  <c r="A1902" i="7"/>
  <c r="U1901" i="7"/>
  <c r="T1901" i="7"/>
  <c r="P1901" i="7"/>
  <c r="X1901" i="7"/>
  <c r="W1901" i="7"/>
  <c r="H1901" i="7"/>
  <c r="J1901" i="7" s="1"/>
  <c r="B1901" i="7"/>
  <c r="A1901" i="7"/>
  <c r="U1900" i="7"/>
  <c r="T1900" i="7"/>
  <c r="P1900" i="7"/>
  <c r="X1900" i="7"/>
  <c r="W1900" i="7"/>
  <c r="H1900" i="7"/>
  <c r="J1900" i="7" s="1"/>
  <c r="B1900" i="7"/>
  <c r="A1900" i="7"/>
  <c r="U1899" i="7"/>
  <c r="T1899" i="7"/>
  <c r="P1899" i="7"/>
  <c r="X1899" i="7"/>
  <c r="W1899" i="7"/>
  <c r="H1899" i="7"/>
  <c r="J1899" i="7" s="1"/>
  <c r="B1899" i="7"/>
  <c r="A1899" i="7"/>
  <c r="U1898" i="7"/>
  <c r="T1898" i="7"/>
  <c r="P1898" i="7"/>
  <c r="X1898" i="7"/>
  <c r="W1898" i="7"/>
  <c r="H1898" i="7"/>
  <c r="J1898" i="7" s="1"/>
  <c r="B1898" i="7"/>
  <c r="A1898" i="7"/>
  <c r="U1897" i="7"/>
  <c r="T1897" i="7"/>
  <c r="P1897" i="7"/>
  <c r="X1897" i="7"/>
  <c r="W1897" i="7"/>
  <c r="H1897" i="7"/>
  <c r="J1897" i="7" s="1"/>
  <c r="B1897" i="7"/>
  <c r="A1897" i="7"/>
  <c r="U1896" i="7"/>
  <c r="T1896" i="7"/>
  <c r="P1896" i="7"/>
  <c r="X1896" i="7"/>
  <c r="W1896" i="7"/>
  <c r="H1896" i="7"/>
  <c r="J1896" i="7" s="1"/>
  <c r="B1896" i="7"/>
  <c r="A1896" i="7"/>
  <c r="U1895" i="7"/>
  <c r="T1895" i="7"/>
  <c r="P1895" i="7"/>
  <c r="X1895" i="7"/>
  <c r="W1895" i="7"/>
  <c r="H1895" i="7"/>
  <c r="J1895" i="7" s="1"/>
  <c r="B1895" i="7"/>
  <c r="A1895" i="7"/>
  <c r="U1894" i="7"/>
  <c r="T1894" i="7"/>
  <c r="P1894" i="7"/>
  <c r="X1894" i="7"/>
  <c r="W1894" i="7"/>
  <c r="H1894" i="7"/>
  <c r="J1894" i="7" s="1"/>
  <c r="B1894" i="7"/>
  <c r="A1894" i="7"/>
  <c r="U1893" i="7"/>
  <c r="T1893" i="7"/>
  <c r="P1893" i="7"/>
  <c r="X1893" i="7"/>
  <c r="W1893" i="7"/>
  <c r="H1893" i="7"/>
  <c r="J1893" i="7" s="1"/>
  <c r="B1893" i="7"/>
  <c r="A1893" i="7"/>
  <c r="U1892" i="7"/>
  <c r="T1892" i="7"/>
  <c r="P1892" i="7"/>
  <c r="X1892" i="7"/>
  <c r="W1892" i="7"/>
  <c r="H1892" i="7"/>
  <c r="J1892" i="7" s="1"/>
  <c r="B1892" i="7"/>
  <c r="A1892" i="7"/>
  <c r="U1891" i="7"/>
  <c r="T1891" i="7"/>
  <c r="P1891" i="7"/>
  <c r="X1891" i="7"/>
  <c r="W1891" i="7"/>
  <c r="H1891" i="7"/>
  <c r="J1891" i="7" s="1"/>
  <c r="B1891" i="7"/>
  <c r="A1891" i="7"/>
  <c r="U1890" i="7"/>
  <c r="T1890" i="7"/>
  <c r="P1890" i="7"/>
  <c r="X1890" i="7"/>
  <c r="W1890" i="7"/>
  <c r="H1890" i="7"/>
  <c r="J1890" i="7" s="1"/>
  <c r="B1890" i="7"/>
  <c r="A1890" i="7"/>
  <c r="U1889" i="7"/>
  <c r="T1889" i="7"/>
  <c r="P1889" i="7"/>
  <c r="X1889" i="7"/>
  <c r="W1889" i="7"/>
  <c r="H1889" i="7"/>
  <c r="J1889" i="7" s="1"/>
  <c r="B1889" i="7"/>
  <c r="A1889" i="7"/>
  <c r="U1888" i="7"/>
  <c r="T1888" i="7"/>
  <c r="P1888" i="7"/>
  <c r="X1888" i="7"/>
  <c r="W1888" i="7"/>
  <c r="H1888" i="7"/>
  <c r="J1888" i="7" s="1"/>
  <c r="B1888" i="7"/>
  <c r="A1888" i="7"/>
  <c r="U1887" i="7"/>
  <c r="T1887" i="7"/>
  <c r="P1887" i="7"/>
  <c r="X1887" i="7"/>
  <c r="W1887" i="7"/>
  <c r="H1887" i="7"/>
  <c r="J1887" i="7" s="1"/>
  <c r="B1887" i="7"/>
  <c r="A1887" i="7"/>
  <c r="U1886" i="7"/>
  <c r="T1886" i="7"/>
  <c r="P1886" i="7"/>
  <c r="X1886" i="7"/>
  <c r="W1886" i="7"/>
  <c r="H1886" i="7"/>
  <c r="J1886" i="7" s="1"/>
  <c r="B1886" i="7"/>
  <c r="A1886" i="7"/>
  <c r="U1885" i="7"/>
  <c r="T1885" i="7"/>
  <c r="P1885" i="7"/>
  <c r="X1885" i="7"/>
  <c r="W1885" i="7"/>
  <c r="H1885" i="7"/>
  <c r="J1885" i="7" s="1"/>
  <c r="B1885" i="7"/>
  <c r="A1885" i="7"/>
  <c r="U1884" i="7"/>
  <c r="T1884" i="7"/>
  <c r="P1884" i="7"/>
  <c r="X1884" i="7"/>
  <c r="W1884" i="7"/>
  <c r="H1884" i="7"/>
  <c r="J1884" i="7" s="1"/>
  <c r="B1884" i="7"/>
  <c r="A1884" i="7"/>
  <c r="U1883" i="7"/>
  <c r="T1883" i="7"/>
  <c r="P1883" i="7"/>
  <c r="X1883" i="7"/>
  <c r="W1883" i="7"/>
  <c r="H1883" i="7"/>
  <c r="J1883" i="7" s="1"/>
  <c r="B1883" i="7"/>
  <c r="A1883" i="7"/>
  <c r="U1882" i="7"/>
  <c r="T1882" i="7"/>
  <c r="P1882" i="7"/>
  <c r="X1882" i="7"/>
  <c r="W1882" i="7"/>
  <c r="H1882" i="7"/>
  <c r="J1882" i="7" s="1"/>
  <c r="B1882" i="7"/>
  <c r="A1882" i="7"/>
  <c r="U1881" i="7"/>
  <c r="T1881" i="7"/>
  <c r="P1881" i="7"/>
  <c r="X1881" i="7"/>
  <c r="W1881" i="7"/>
  <c r="H1881" i="7"/>
  <c r="J1881" i="7" s="1"/>
  <c r="B1881" i="7"/>
  <c r="A1881" i="7"/>
  <c r="U1880" i="7"/>
  <c r="T1880" i="7"/>
  <c r="P1880" i="7"/>
  <c r="X1880" i="7"/>
  <c r="W1880" i="7"/>
  <c r="H1880" i="7"/>
  <c r="J1880" i="7" s="1"/>
  <c r="B1880" i="7"/>
  <c r="A1880" i="7"/>
  <c r="U1879" i="7"/>
  <c r="T1879" i="7"/>
  <c r="P1879" i="7"/>
  <c r="X1879" i="7"/>
  <c r="W1879" i="7"/>
  <c r="H1879" i="7"/>
  <c r="J1879" i="7" s="1"/>
  <c r="B1879" i="7"/>
  <c r="A1879" i="7"/>
  <c r="U1878" i="7"/>
  <c r="T1878" i="7"/>
  <c r="P1878" i="7"/>
  <c r="X1878" i="7"/>
  <c r="W1878" i="7"/>
  <c r="H1878" i="7"/>
  <c r="J1878" i="7" s="1"/>
  <c r="B1878" i="7"/>
  <c r="A1878" i="7"/>
  <c r="U1877" i="7"/>
  <c r="T1877" i="7"/>
  <c r="P1877" i="7"/>
  <c r="X1877" i="7"/>
  <c r="W1877" i="7"/>
  <c r="H1877" i="7"/>
  <c r="J1877" i="7" s="1"/>
  <c r="B1877" i="7"/>
  <c r="A1877" i="7"/>
  <c r="U1876" i="7"/>
  <c r="T1876" i="7"/>
  <c r="P1876" i="7"/>
  <c r="X1876" i="7"/>
  <c r="W1876" i="7"/>
  <c r="H1876" i="7"/>
  <c r="J1876" i="7" s="1"/>
  <c r="B1876" i="7"/>
  <c r="A1876" i="7"/>
  <c r="U1875" i="7"/>
  <c r="T1875" i="7"/>
  <c r="P1875" i="7"/>
  <c r="X1875" i="7"/>
  <c r="W1875" i="7"/>
  <c r="H1875" i="7"/>
  <c r="J1875" i="7" s="1"/>
  <c r="B1875" i="7"/>
  <c r="A1875" i="7"/>
  <c r="U1874" i="7"/>
  <c r="T1874" i="7"/>
  <c r="P1874" i="7"/>
  <c r="X1874" i="7"/>
  <c r="W1874" i="7"/>
  <c r="H1874" i="7"/>
  <c r="J1874" i="7" s="1"/>
  <c r="B1874" i="7"/>
  <c r="A1874" i="7"/>
  <c r="U1873" i="7"/>
  <c r="T1873" i="7"/>
  <c r="P1873" i="7"/>
  <c r="X1873" i="7"/>
  <c r="W1873" i="7"/>
  <c r="H1873" i="7"/>
  <c r="J1873" i="7" s="1"/>
  <c r="B1873" i="7"/>
  <c r="A1873" i="7"/>
  <c r="U1872" i="7"/>
  <c r="T1872" i="7"/>
  <c r="P1872" i="7"/>
  <c r="X1872" i="7"/>
  <c r="W1872" i="7"/>
  <c r="H1872" i="7"/>
  <c r="J1872" i="7" s="1"/>
  <c r="B1872" i="7"/>
  <c r="A1872" i="7"/>
  <c r="U1871" i="7"/>
  <c r="T1871" i="7"/>
  <c r="P1871" i="7"/>
  <c r="X1871" i="7"/>
  <c r="W1871" i="7"/>
  <c r="H1871" i="7"/>
  <c r="J1871" i="7" s="1"/>
  <c r="B1871" i="7"/>
  <c r="A1871" i="7"/>
  <c r="U1870" i="7"/>
  <c r="T1870" i="7"/>
  <c r="P1870" i="7"/>
  <c r="X1870" i="7"/>
  <c r="W1870" i="7"/>
  <c r="H1870" i="7"/>
  <c r="J1870" i="7" s="1"/>
  <c r="B1870" i="7"/>
  <c r="A1870" i="7"/>
  <c r="U1869" i="7"/>
  <c r="T1869" i="7"/>
  <c r="P1869" i="7"/>
  <c r="X1869" i="7"/>
  <c r="W1869" i="7"/>
  <c r="H1869" i="7"/>
  <c r="J1869" i="7" s="1"/>
  <c r="B1869" i="7"/>
  <c r="A1869" i="7"/>
  <c r="U1868" i="7"/>
  <c r="T1868" i="7"/>
  <c r="P1868" i="7"/>
  <c r="X1868" i="7"/>
  <c r="W1868" i="7"/>
  <c r="H1868" i="7"/>
  <c r="J1868" i="7" s="1"/>
  <c r="B1868" i="7"/>
  <c r="A1868" i="7"/>
  <c r="U1867" i="7"/>
  <c r="T1867" i="7"/>
  <c r="P1867" i="7"/>
  <c r="X1867" i="7"/>
  <c r="W1867" i="7"/>
  <c r="H1867" i="7"/>
  <c r="J1867" i="7" s="1"/>
  <c r="B1867" i="7"/>
  <c r="A1867" i="7"/>
  <c r="U1866" i="7"/>
  <c r="T1866" i="7"/>
  <c r="P1866" i="7"/>
  <c r="X1866" i="7"/>
  <c r="W1866" i="7"/>
  <c r="H1866" i="7"/>
  <c r="J1866" i="7" s="1"/>
  <c r="B1866" i="7"/>
  <c r="A1866" i="7"/>
  <c r="U1865" i="7"/>
  <c r="T1865" i="7"/>
  <c r="P1865" i="7"/>
  <c r="X1865" i="7"/>
  <c r="W1865" i="7"/>
  <c r="H1865" i="7"/>
  <c r="J1865" i="7" s="1"/>
  <c r="B1865" i="7"/>
  <c r="A1865" i="7"/>
  <c r="U1864" i="7"/>
  <c r="T1864" i="7"/>
  <c r="P1864" i="7"/>
  <c r="X1864" i="7"/>
  <c r="W1864" i="7"/>
  <c r="H1864" i="7"/>
  <c r="J1864" i="7" s="1"/>
  <c r="B1864" i="7"/>
  <c r="A1864" i="7"/>
  <c r="U1863" i="7"/>
  <c r="T1863" i="7"/>
  <c r="P1863" i="7"/>
  <c r="X1863" i="7"/>
  <c r="W1863" i="7"/>
  <c r="H1863" i="7"/>
  <c r="J1863" i="7" s="1"/>
  <c r="B1863" i="7"/>
  <c r="A1863" i="7"/>
  <c r="U1862" i="7"/>
  <c r="T1862" i="7"/>
  <c r="P1862" i="7"/>
  <c r="X1862" i="7"/>
  <c r="W1862" i="7"/>
  <c r="H1862" i="7"/>
  <c r="J1862" i="7" s="1"/>
  <c r="B1862" i="7"/>
  <c r="A1862" i="7"/>
  <c r="U1861" i="7"/>
  <c r="T1861" i="7"/>
  <c r="P1861" i="7"/>
  <c r="X1861" i="7"/>
  <c r="W1861" i="7"/>
  <c r="H1861" i="7"/>
  <c r="J1861" i="7" s="1"/>
  <c r="B1861" i="7"/>
  <c r="A1861" i="7"/>
  <c r="U1860" i="7"/>
  <c r="T1860" i="7"/>
  <c r="P1860" i="7"/>
  <c r="X1860" i="7"/>
  <c r="W1860" i="7"/>
  <c r="H1860" i="7"/>
  <c r="J1860" i="7" s="1"/>
  <c r="B1860" i="7"/>
  <c r="A1860" i="7"/>
  <c r="U1859" i="7"/>
  <c r="T1859" i="7"/>
  <c r="P1859" i="7"/>
  <c r="X1859" i="7"/>
  <c r="W1859" i="7"/>
  <c r="H1859" i="7"/>
  <c r="J1859" i="7" s="1"/>
  <c r="B1859" i="7"/>
  <c r="A1859" i="7"/>
  <c r="U1858" i="7"/>
  <c r="T1858" i="7"/>
  <c r="P1858" i="7"/>
  <c r="X1858" i="7"/>
  <c r="W1858" i="7"/>
  <c r="H1858" i="7"/>
  <c r="J1858" i="7" s="1"/>
  <c r="B1858" i="7"/>
  <c r="A1858" i="7"/>
  <c r="U1857" i="7"/>
  <c r="T1857" i="7"/>
  <c r="P1857" i="7"/>
  <c r="X1857" i="7"/>
  <c r="W1857" i="7"/>
  <c r="H1857" i="7"/>
  <c r="J1857" i="7" s="1"/>
  <c r="B1857" i="7"/>
  <c r="A1857" i="7"/>
  <c r="U1856" i="7"/>
  <c r="T1856" i="7"/>
  <c r="P1856" i="7"/>
  <c r="X1856" i="7"/>
  <c r="W1856" i="7"/>
  <c r="H1856" i="7"/>
  <c r="J1856" i="7" s="1"/>
  <c r="B1856" i="7"/>
  <c r="A1856" i="7"/>
  <c r="U1855" i="7"/>
  <c r="T1855" i="7"/>
  <c r="P1855" i="7"/>
  <c r="X1855" i="7"/>
  <c r="W1855" i="7"/>
  <c r="H1855" i="7"/>
  <c r="J1855" i="7" s="1"/>
  <c r="B1855" i="7"/>
  <c r="A1855" i="7"/>
  <c r="U1854" i="7"/>
  <c r="T1854" i="7"/>
  <c r="P1854" i="7"/>
  <c r="X1854" i="7"/>
  <c r="W1854" i="7"/>
  <c r="H1854" i="7"/>
  <c r="J1854" i="7" s="1"/>
  <c r="B1854" i="7"/>
  <c r="A1854" i="7"/>
  <c r="U1853" i="7"/>
  <c r="T1853" i="7"/>
  <c r="P1853" i="7"/>
  <c r="X1853" i="7"/>
  <c r="W1853" i="7"/>
  <c r="H1853" i="7"/>
  <c r="J1853" i="7" s="1"/>
  <c r="B1853" i="7"/>
  <c r="A1853" i="7"/>
  <c r="U1852" i="7"/>
  <c r="T1852" i="7"/>
  <c r="P1852" i="7"/>
  <c r="X1852" i="7"/>
  <c r="W1852" i="7"/>
  <c r="H1852" i="7"/>
  <c r="J1852" i="7" s="1"/>
  <c r="B1852" i="7"/>
  <c r="A1852" i="7"/>
  <c r="U1851" i="7"/>
  <c r="T1851" i="7"/>
  <c r="P1851" i="7"/>
  <c r="X1851" i="7"/>
  <c r="W1851" i="7"/>
  <c r="H1851" i="7"/>
  <c r="J1851" i="7" s="1"/>
  <c r="B1851" i="7"/>
  <c r="A1851" i="7"/>
  <c r="U1850" i="7"/>
  <c r="T1850" i="7"/>
  <c r="P1850" i="7"/>
  <c r="X1850" i="7"/>
  <c r="W1850" i="7"/>
  <c r="H1850" i="7"/>
  <c r="J1850" i="7" s="1"/>
  <c r="B1850" i="7"/>
  <c r="A1850" i="7"/>
  <c r="U1849" i="7"/>
  <c r="T1849" i="7"/>
  <c r="P1849" i="7"/>
  <c r="X1849" i="7"/>
  <c r="W1849" i="7"/>
  <c r="H1849" i="7"/>
  <c r="J1849" i="7" s="1"/>
  <c r="B1849" i="7"/>
  <c r="A1849" i="7"/>
  <c r="U1848" i="7"/>
  <c r="T1848" i="7"/>
  <c r="P1848" i="7"/>
  <c r="X1848" i="7"/>
  <c r="W1848" i="7"/>
  <c r="H1848" i="7"/>
  <c r="J1848" i="7" s="1"/>
  <c r="B1848" i="7"/>
  <c r="A1848" i="7"/>
  <c r="U1847" i="7"/>
  <c r="T1847" i="7"/>
  <c r="P1847" i="7"/>
  <c r="X1847" i="7"/>
  <c r="W1847" i="7"/>
  <c r="H1847" i="7"/>
  <c r="J1847" i="7" s="1"/>
  <c r="B1847" i="7"/>
  <c r="A1847" i="7"/>
  <c r="U1846" i="7"/>
  <c r="T1846" i="7"/>
  <c r="P1846" i="7"/>
  <c r="X1846" i="7"/>
  <c r="W1846" i="7"/>
  <c r="H1846" i="7"/>
  <c r="J1846" i="7" s="1"/>
  <c r="B1846" i="7"/>
  <c r="A1846" i="7"/>
  <c r="U1845" i="7"/>
  <c r="T1845" i="7"/>
  <c r="P1845" i="7"/>
  <c r="X1845" i="7"/>
  <c r="W1845" i="7"/>
  <c r="H1845" i="7"/>
  <c r="J1845" i="7" s="1"/>
  <c r="B1845" i="7"/>
  <c r="A1845" i="7"/>
  <c r="U1844" i="7"/>
  <c r="T1844" i="7"/>
  <c r="P1844" i="7"/>
  <c r="X1844" i="7"/>
  <c r="W1844" i="7"/>
  <c r="H1844" i="7"/>
  <c r="J1844" i="7" s="1"/>
  <c r="B1844" i="7"/>
  <c r="A1844" i="7"/>
  <c r="U1843" i="7"/>
  <c r="T1843" i="7"/>
  <c r="P1843" i="7"/>
  <c r="X1843" i="7"/>
  <c r="W1843" i="7"/>
  <c r="H1843" i="7"/>
  <c r="J1843" i="7" s="1"/>
  <c r="B1843" i="7"/>
  <c r="A1843" i="7"/>
  <c r="U1842" i="7"/>
  <c r="T1842" i="7"/>
  <c r="P1842" i="7"/>
  <c r="X1842" i="7"/>
  <c r="W1842" i="7"/>
  <c r="H1842" i="7"/>
  <c r="J1842" i="7" s="1"/>
  <c r="B1842" i="7"/>
  <c r="A1842" i="7"/>
  <c r="U1841" i="7"/>
  <c r="T1841" i="7"/>
  <c r="P1841" i="7"/>
  <c r="X1841" i="7"/>
  <c r="W1841" i="7"/>
  <c r="H1841" i="7"/>
  <c r="J1841" i="7" s="1"/>
  <c r="B1841" i="7"/>
  <c r="A1841" i="7"/>
  <c r="U1840" i="7"/>
  <c r="T1840" i="7"/>
  <c r="P1840" i="7"/>
  <c r="X1840" i="7"/>
  <c r="W1840" i="7"/>
  <c r="H1840" i="7"/>
  <c r="J1840" i="7" s="1"/>
  <c r="B1840" i="7"/>
  <c r="A1840" i="7"/>
  <c r="U1839" i="7"/>
  <c r="T1839" i="7"/>
  <c r="P1839" i="7"/>
  <c r="X1839" i="7"/>
  <c r="W1839" i="7"/>
  <c r="H1839" i="7"/>
  <c r="J1839" i="7" s="1"/>
  <c r="B1839" i="7"/>
  <c r="A1839" i="7"/>
  <c r="U1838" i="7"/>
  <c r="T1838" i="7"/>
  <c r="P1838" i="7"/>
  <c r="X1838" i="7"/>
  <c r="W1838" i="7"/>
  <c r="H1838" i="7"/>
  <c r="J1838" i="7" s="1"/>
  <c r="B1838" i="7"/>
  <c r="A1838" i="7"/>
  <c r="U1837" i="7"/>
  <c r="T1837" i="7"/>
  <c r="P1837" i="7"/>
  <c r="X1837" i="7"/>
  <c r="W1837" i="7"/>
  <c r="H1837" i="7"/>
  <c r="J1837" i="7" s="1"/>
  <c r="B1837" i="7"/>
  <c r="A1837" i="7"/>
  <c r="U1836" i="7"/>
  <c r="T1836" i="7"/>
  <c r="P1836" i="7"/>
  <c r="X1836" i="7"/>
  <c r="W1836" i="7"/>
  <c r="H1836" i="7"/>
  <c r="J1836" i="7" s="1"/>
  <c r="B1836" i="7"/>
  <c r="A1836" i="7"/>
  <c r="U1835" i="7"/>
  <c r="T1835" i="7"/>
  <c r="P1835" i="7"/>
  <c r="X1835" i="7"/>
  <c r="W1835" i="7"/>
  <c r="H1835" i="7"/>
  <c r="J1835" i="7" s="1"/>
  <c r="B1835" i="7"/>
  <c r="A1835" i="7"/>
  <c r="U1834" i="7"/>
  <c r="T1834" i="7"/>
  <c r="P1834" i="7"/>
  <c r="X1834" i="7"/>
  <c r="W1834" i="7"/>
  <c r="H1834" i="7"/>
  <c r="J1834" i="7" s="1"/>
  <c r="B1834" i="7"/>
  <c r="A1834" i="7"/>
  <c r="U1833" i="7"/>
  <c r="T1833" i="7"/>
  <c r="P1833" i="7"/>
  <c r="X1833" i="7"/>
  <c r="W1833" i="7"/>
  <c r="H1833" i="7"/>
  <c r="J1833" i="7" s="1"/>
  <c r="B1833" i="7"/>
  <c r="A1833" i="7"/>
  <c r="U1832" i="7"/>
  <c r="T1832" i="7"/>
  <c r="P1832" i="7"/>
  <c r="X1832" i="7"/>
  <c r="W1832" i="7"/>
  <c r="H1832" i="7"/>
  <c r="J1832" i="7" s="1"/>
  <c r="B1832" i="7"/>
  <c r="A1832" i="7"/>
  <c r="U1831" i="7"/>
  <c r="T1831" i="7"/>
  <c r="P1831" i="7"/>
  <c r="X1831" i="7"/>
  <c r="W1831" i="7"/>
  <c r="H1831" i="7"/>
  <c r="J1831" i="7" s="1"/>
  <c r="B1831" i="7"/>
  <c r="A1831" i="7"/>
  <c r="U1830" i="7"/>
  <c r="T1830" i="7"/>
  <c r="P1830" i="7"/>
  <c r="X1830" i="7"/>
  <c r="W1830" i="7"/>
  <c r="H1830" i="7"/>
  <c r="J1830" i="7" s="1"/>
  <c r="B1830" i="7"/>
  <c r="A1830" i="7"/>
  <c r="U1829" i="7"/>
  <c r="T1829" i="7"/>
  <c r="P1829" i="7"/>
  <c r="X1829" i="7"/>
  <c r="W1829" i="7"/>
  <c r="H1829" i="7"/>
  <c r="J1829" i="7" s="1"/>
  <c r="B1829" i="7"/>
  <c r="A1829" i="7"/>
  <c r="U1828" i="7"/>
  <c r="T1828" i="7"/>
  <c r="P1828" i="7"/>
  <c r="X1828" i="7"/>
  <c r="W1828" i="7"/>
  <c r="H1828" i="7"/>
  <c r="J1828" i="7" s="1"/>
  <c r="B1828" i="7"/>
  <c r="A1828" i="7"/>
  <c r="U1827" i="7"/>
  <c r="T1827" i="7"/>
  <c r="P1827" i="7"/>
  <c r="X1827" i="7"/>
  <c r="W1827" i="7"/>
  <c r="H1827" i="7"/>
  <c r="J1827" i="7" s="1"/>
  <c r="B1827" i="7"/>
  <c r="A1827" i="7"/>
  <c r="U1826" i="7"/>
  <c r="T1826" i="7"/>
  <c r="P1826" i="7"/>
  <c r="X1826" i="7"/>
  <c r="W1826" i="7"/>
  <c r="H1826" i="7"/>
  <c r="J1826" i="7" s="1"/>
  <c r="B1826" i="7"/>
  <c r="A1826" i="7"/>
  <c r="U1825" i="7"/>
  <c r="T1825" i="7"/>
  <c r="P1825" i="7"/>
  <c r="X1825" i="7"/>
  <c r="W1825" i="7"/>
  <c r="H1825" i="7"/>
  <c r="J1825" i="7" s="1"/>
  <c r="B1825" i="7"/>
  <c r="A1825" i="7"/>
  <c r="U1824" i="7"/>
  <c r="T1824" i="7"/>
  <c r="P1824" i="7"/>
  <c r="X1824" i="7"/>
  <c r="W1824" i="7"/>
  <c r="H1824" i="7"/>
  <c r="J1824" i="7" s="1"/>
  <c r="B1824" i="7"/>
  <c r="A1824" i="7"/>
  <c r="U1823" i="7"/>
  <c r="T1823" i="7"/>
  <c r="P1823" i="7"/>
  <c r="X1823" i="7"/>
  <c r="W1823" i="7"/>
  <c r="H1823" i="7"/>
  <c r="J1823" i="7" s="1"/>
  <c r="B1823" i="7"/>
  <c r="A1823" i="7"/>
  <c r="U1822" i="7"/>
  <c r="T1822" i="7"/>
  <c r="P1822" i="7"/>
  <c r="X1822" i="7"/>
  <c r="W1822" i="7"/>
  <c r="H1822" i="7"/>
  <c r="J1822" i="7" s="1"/>
  <c r="B1822" i="7"/>
  <c r="A1822" i="7"/>
  <c r="U1821" i="7"/>
  <c r="T1821" i="7"/>
  <c r="P1821" i="7"/>
  <c r="X1821" i="7"/>
  <c r="W1821" i="7"/>
  <c r="H1821" i="7"/>
  <c r="J1821" i="7" s="1"/>
  <c r="B1821" i="7"/>
  <c r="A1821" i="7"/>
  <c r="U1820" i="7"/>
  <c r="T1820" i="7"/>
  <c r="P1820" i="7"/>
  <c r="X1820" i="7"/>
  <c r="W1820" i="7"/>
  <c r="H1820" i="7"/>
  <c r="J1820" i="7" s="1"/>
  <c r="B1820" i="7"/>
  <c r="A1820" i="7"/>
  <c r="U1819" i="7"/>
  <c r="T1819" i="7"/>
  <c r="P1819" i="7"/>
  <c r="X1819" i="7"/>
  <c r="W1819" i="7"/>
  <c r="H1819" i="7"/>
  <c r="J1819" i="7" s="1"/>
  <c r="B1819" i="7"/>
  <c r="A1819" i="7"/>
  <c r="U1818" i="7"/>
  <c r="T1818" i="7"/>
  <c r="P1818" i="7"/>
  <c r="X1818" i="7"/>
  <c r="W1818" i="7"/>
  <c r="H1818" i="7"/>
  <c r="J1818" i="7" s="1"/>
  <c r="B1818" i="7"/>
  <c r="A1818" i="7"/>
  <c r="U1817" i="7"/>
  <c r="T1817" i="7"/>
  <c r="P1817" i="7"/>
  <c r="X1817" i="7"/>
  <c r="W1817" i="7"/>
  <c r="H1817" i="7"/>
  <c r="J1817" i="7" s="1"/>
  <c r="B1817" i="7"/>
  <c r="A1817" i="7"/>
  <c r="U1816" i="7"/>
  <c r="T1816" i="7"/>
  <c r="P1816" i="7"/>
  <c r="X1816" i="7"/>
  <c r="W1816" i="7"/>
  <c r="H1816" i="7"/>
  <c r="J1816" i="7" s="1"/>
  <c r="B1816" i="7"/>
  <c r="A1816" i="7"/>
  <c r="U1815" i="7"/>
  <c r="T1815" i="7"/>
  <c r="P1815" i="7"/>
  <c r="X1815" i="7"/>
  <c r="W1815" i="7"/>
  <c r="H1815" i="7"/>
  <c r="J1815" i="7" s="1"/>
  <c r="B1815" i="7"/>
  <c r="A1815" i="7"/>
  <c r="U1814" i="7"/>
  <c r="T1814" i="7"/>
  <c r="P1814" i="7"/>
  <c r="X1814" i="7"/>
  <c r="W1814" i="7"/>
  <c r="H1814" i="7"/>
  <c r="J1814" i="7" s="1"/>
  <c r="B1814" i="7"/>
  <c r="A1814" i="7"/>
  <c r="U1813" i="7"/>
  <c r="T1813" i="7"/>
  <c r="P1813" i="7"/>
  <c r="X1813" i="7"/>
  <c r="W1813" i="7"/>
  <c r="H1813" i="7"/>
  <c r="J1813" i="7" s="1"/>
  <c r="B1813" i="7"/>
  <c r="A1813" i="7"/>
  <c r="U1812" i="7"/>
  <c r="T1812" i="7"/>
  <c r="P1812" i="7"/>
  <c r="X1812" i="7"/>
  <c r="W1812" i="7"/>
  <c r="H1812" i="7"/>
  <c r="J1812" i="7" s="1"/>
  <c r="B1812" i="7"/>
  <c r="A1812" i="7"/>
  <c r="U1811" i="7"/>
  <c r="T1811" i="7"/>
  <c r="P1811" i="7"/>
  <c r="X1811" i="7"/>
  <c r="W1811" i="7"/>
  <c r="H1811" i="7"/>
  <c r="J1811" i="7" s="1"/>
  <c r="B1811" i="7"/>
  <c r="A1811" i="7"/>
  <c r="U1810" i="7"/>
  <c r="T1810" i="7"/>
  <c r="P1810" i="7"/>
  <c r="X1810" i="7"/>
  <c r="W1810" i="7"/>
  <c r="H1810" i="7"/>
  <c r="J1810" i="7" s="1"/>
  <c r="B1810" i="7"/>
  <c r="A1810" i="7"/>
  <c r="U1809" i="7"/>
  <c r="T1809" i="7"/>
  <c r="P1809" i="7"/>
  <c r="X1809" i="7"/>
  <c r="W1809" i="7"/>
  <c r="H1809" i="7"/>
  <c r="J1809" i="7" s="1"/>
  <c r="B1809" i="7"/>
  <c r="A1809" i="7"/>
  <c r="U1808" i="7"/>
  <c r="T1808" i="7"/>
  <c r="P1808" i="7"/>
  <c r="X1808" i="7"/>
  <c r="W1808" i="7"/>
  <c r="H1808" i="7"/>
  <c r="J1808" i="7" s="1"/>
  <c r="B1808" i="7"/>
  <c r="A1808" i="7"/>
  <c r="U1807" i="7"/>
  <c r="T1807" i="7"/>
  <c r="P1807" i="7"/>
  <c r="X1807" i="7"/>
  <c r="W1807" i="7"/>
  <c r="H1807" i="7"/>
  <c r="J1807" i="7" s="1"/>
  <c r="B1807" i="7"/>
  <c r="A1807" i="7"/>
  <c r="U1806" i="7"/>
  <c r="T1806" i="7"/>
  <c r="P1806" i="7"/>
  <c r="X1806" i="7"/>
  <c r="W1806" i="7"/>
  <c r="H1806" i="7"/>
  <c r="J1806" i="7" s="1"/>
  <c r="B1806" i="7"/>
  <c r="A1806" i="7"/>
  <c r="U1805" i="7"/>
  <c r="T1805" i="7"/>
  <c r="P1805" i="7"/>
  <c r="X1805" i="7"/>
  <c r="W1805" i="7"/>
  <c r="H1805" i="7"/>
  <c r="J1805" i="7" s="1"/>
  <c r="B1805" i="7"/>
  <c r="A1805" i="7"/>
  <c r="U1804" i="7"/>
  <c r="T1804" i="7"/>
  <c r="P1804" i="7"/>
  <c r="X1804" i="7"/>
  <c r="W1804" i="7"/>
  <c r="H1804" i="7"/>
  <c r="J1804" i="7" s="1"/>
  <c r="B1804" i="7"/>
  <c r="A1804" i="7"/>
  <c r="U1803" i="7"/>
  <c r="T1803" i="7"/>
  <c r="P1803" i="7"/>
  <c r="X1803" i="7"/>
  <c r="W1803" i="7"/>
  <c r="H1803" i="7"/>
  <c r="J1803" i="7" s="1"/>
  <c r="B1803" i="7"/>
  <c r="A1803" i="7"/>
  <c r="U1802" i="7"/>
  <c r="T1802" i="7"/>
  <c r="P1802" i="7"/>
  <c r="X1802" i="7"/>
  <c r="W1802" i="7"/>
  <c r="H1802" i="7"/>
  <c r="J1802" i="7" s="1"/>
  <c r="B1802" i="7"/>
  <c r="A1802" i="7"/>
  <c r="U1801" i="7"/>
  <c r="T1801" i="7"/>
  <c r="P1801" i="7"/>
  <c r="X1801" i="7"/>
  <c r="W1801" i="7"/>
  <c r="H1801" i="7"/>
  <c r="J1801" i="7" s="1"/>
  <c r="B1801" i="7"/>
  <c r="A1801" i="7"/>
  <c r="U1800" i="7"/>
  <c r="T1800" i="7"/>
  <c r="P1800" i="7"/>
  <c r="X1800" i="7"/>
  <c r="W1800" i="7"/>
  <c r="H1800" i="7"/>
  <c r="J1800" i="7" s="1"/>
  <c r="B1800" i="7"/>
  <c r="A1800" i="7"/>
  <c r="U1799" i="7"/>
  <c r="T1799" i="7"/>
  <c r="P1799" i="7"/>
  <c r="X1799" i="7"/>
  <c r="W1799" i="7"/>
  <c r="H1799" i="7"/>
  <c r="J1799" i="7" s="1"/>
  <c r="B1799" i="7"/>
  <c r="A1799" i="7"/>
  <c r="U1798" i="7"/>
  <c r="T1798" i="7"/>
  <c r="P1798" i="7"/>
  <c r="X1798" i="7"/>
  <c r="W1798" i="7"/>
  <c r="H1798" i="7"/>
  <c r="J1798" i="7" s="1"/>
  <c r="B1798" i="7"/>
  <c r="A1798" i="7"/>
  <c r="U1797" i="7"/>
  <c r="T1797" i="7"/>
  <c r="P1797" i="7"/>
  <c r="X1797" i="7"/>
  <c r="W1797" i="7"/>
  <c r="H1797" i="7"/>
  <c r="J1797" i="7" s="1"/>
  <c r="B1797" i="7"/>
  <c r="A1797" i="7"/>
  <c r="U1796" i="7"/>
  <c r="T1796" i="7"/>
  <c r="P1796" i="7"/>
  <c r="X1796" i="7"/>
  <c r="W1796" i="7"/>
  <c r="H1796" i="7"/>
  <c r="J1796" i="7" s="1"/>
  <c r="B1796" i="7"/>
  <c r="A1796" i="7"/>
  <c r="U1795" i="7"/>
  <c r="T1795" i="7"/>
  <c r="P1795" i="7"/>
  <c r="X1795" i="7"/>
  <c r="W1795" i="7"/>
  <c r="H1795" i="7"/>
  <c r="J1795" i="7" s="1"/>
  <c r="B1795" i="7"/>
  <c r="A1795" i="7"/>
  <c r="U1794" i="7"/>
  <c r="T1794" i="7"/>
  <c r="P1794" i="7"/>
  <c r="X1794" i="7"/>
  <c r="W1794" i="7"/>
  <c r="H1794" i="7"/>
  <c r="J1794" i="7" s="1"/>
  <c r="B1794" i="7"/>
  <c r="A1794" i="7"/>
  <c r="U1793" i="7"/>
  <c r="T1793" i="7"/>
  <c r="P1793" i="7"/>
  <c r="X1793" i="7"/>
  <c r="W1793" i="7"/>
  <c r="H1793" i="7"/>
  <c r="J1793" i="7" s="1"/>
  <c r="B1793" i="7"/>
  <c r="A1793" i="7"/>
  <c r="U1792" i="7"/>
  <c r="T1792" i="7"/>
  <c r="P1792" i="7"/>
  <c r="X1792" i="7"/>
  <c r="W1792" i="7"/>
  <c r="H1792" i="7"/>
  <c r="J1792" i="7" s="1"/>
  <c r="B1792" i="7"/>
  <c r="A1792" i="7"/>
  <c r="U1791" i="7"/>
  <c r="T1791" i="7"/>
  <c r="P1791" i="7"/>
  <c r="X1791" i="7"/>
  <c r="W1791" i="7"/>
  <c r="H1791" i="7"/>
  <c r="J1791" i="7" s="1"/>
  <c r="B1791" i="7"/>
  <c r="A1791" i="7"/>
  <c r="U1790" i="7"/>
  <c r="T1790" i="7"/>
  <c r="P1790" i="7"/>
  <c r="X1790" i="7"/>
  <c r="W1790" i="7"/>
  <c r="H1790" i="7"/>
  <c r="J1790" i="7" s="1"/>
  <c r="B1790" i="7"/>
  <c r="A1790" i="7"/>
  <c r="U1789" i="7"/>
  <c r="T1789" i="7"/>
  <c r="P1789" i="7"/>
  <c r="X1789" i="7"/>
  <c r="W1789" i="7"/>
  <c r="H1789" i="7"/>
  <c r="J1789" i="7" s="1"/>
  <c r="B1789" i="7"/>
  <c r="A1789" i="7"/>
  <c r="U1788" i="7"/>
  <c r="T1788" i="7"/>
  <c r="P1788" i="7"/>
  <c r="X1788" i="7"/>
  <c r="W1788" i="7"/>
  <c r="H1788" i="7"/>
  <c r="J1788" i="7" s="1"/>
  <c r="B1788" i="7"/>
  <c r="A1788" i="7"/>
  <c r="U1787" i="7"/>
  <c r="T1787" i="7"/>
  <c r="P1787" i="7"/>
  <c r="X1787" i="7"/>
  <c r="W1787" i="7"/>
  <c r="H1787" i="7"/>
  <c r="J1787" i="7" s="1"/>
  <c r="B1787" i="7"/>
  <c r="A1787" i="7"/>
  <c r="U1786" i="7"/>
  <c r="T1786" i="7"/>
  <c r="P1786" i="7"/>
  <c r="X1786" i="7"/>
  <c r="W1786" i="7"/>
  <c r="H1786" i="7"/>
  <c r="J1786" i="7" s="1"/>
  <c r="B1786" i="7"/>
  <c r="A1786" i="7"/>
  <c r="U1785" i="7"/>
  <c r="T1785" i="7"/>
  <c r="P1785" i="7"/>
  <c r="X1785" i="7"/>
  <c r="W1785" i="7"/>
  <c r="H1785" i="7"/>
  <c r="J1785" i="7" s="1"/>
  <c r="B1785" i="7"/>
  <c r="A1785" i="7"/>
  <c r="U1784" i="7"/>
  <c r="T1784" i="7"/>
  <c r="P1784" i="7"/>
  <c r="X1784" i="7"/>
  <c r="W1784" i="7"/>
  <c r="H1784" i="7"/>
  <c r="J1784" i="7" s="1"/>
  <c r="B1784" i="7"/>
  <c r="A1784" i="7"/>
  <c r="U1783" i="7"/>
  <c r="T1783" i="7"/>
  <c r="P1783" i="7"/>
  <c r="X1783" i="7"/>
  <c r="W1783" i="7"/>
  <c r="H1783" i="7"/>
  <c r="J1783" i="7" s="1"/>
  <c r="B1783" i="7"/>
  <c r="A1783" i="7"/>
  <c r="U1782" i="7"/>
  <c r="T1782" i="7"/>
  <c r="P1782" i="7"/>
  <c r="X1782" i="7"/>
  <c r="W1782" i="7"/>
  <c r="H1782" i="7"/>
  <c r="J1782" i="7" s="1"/>
  <c r="B1782" i="7"/>
  <c r="A1782" i="7"/>
  <c r="U1781" i="7"/>
  <c r="T1781" i="7"/>
  <c r="P1781" i="7"/>
  <c r="X1781" i="7"/>
  <c r="W1781" i="7"/>
  <c r="H1781" i="7"/>
  <c r="J1781" i="7" s="1"/>
  <c r="B1781" i="7"/>
  <c r="A1781" i="7"/>
  <c r="U1780" i="7"/>
  <c r="T1780" i="7"/>
  <c r="P1780" i="7"/>
  <c r="X1780" i="7"/>
  <c r="W1780" i="7"/>
  <c r="H1780" i="7"/>
  <c r="J1780" i="7" s="1"/>
  <c r="B1780" i="7"/>
  <c r="A1780" i="7"/>
  <c r="U1779" i="7"/>
  <c r="T1779" i="7"/>
  <c r="P1779" i="7"/>
  <c r="X1779" i="7"/>
  <c r="W1779" i="7"/>
  <c r="H1779" i="7"/>
  <c r="J1779" i="7" s="1"/>
  <c r="B1779" i="7"/>
  <c r="A1779" i="7"/>
  <c r="U1778" i="7"/>
  <c r="T1778" i="7"/>
  <c r="P1778" i="7"/>
  <c r="X1778" i="7"/>
  <c r="W1778" i="7"/>
  <c r="H1778" i="7"/>
  <c r="J1778" i="7" s="1"/>
  <c r="B1778" i="7"/>
  <c r="A1778" i="7"/>
  <c r="U1777" i="7"/>
  <c r="T1777" i="7"/>
  <c r="P1777" i="7"/>
  <c r="X1777" i="7"/>
  <c r="W1777" i="7"/>
  <c r="H1777" i="7"/>
  <c r="J1777" i="7" s="1"/>
  <c r="B1777" i="7"/>
  <c r="A1777" i="7"/>
  <c r="U1776" i="7"/>
  <c r="T1776" i="7"/>
  <c r="P1776" i="7"/>
  <c r="X1776" i="7"/>
  <c r="W1776" i="7"/>
  <c r="H1776" i="7"/>
  <c r="J1776" i="7" s="1"/>
  <c r="B1776" i="7"/>
  <c r="A1776" i="7"/>
  <c r="U1775" i="7"/>
  <c r="T1775" i="7"/>
  <c r="P1775" i="7"/>
  <c r="X1775" i="7"/>
  <c r="W1775" i="7"/>
  <c r="H1775" i="7"/>
  <c r="J1775" i="7" s="1"/>
  <c r="B1775" i="7"/>
  <c r="A1775" i="7"/>
  <c r="U1774" i="7"/>
  <c r="T1774" i="7"/>
  <c r="P1774" i="7"/>
  <c r="X1774" i="7"/>
  <c r="W1774" i="7"/>
  <c r="H1774" i="7"/>
  <c r="J1774" i="7" s="1"/>
  <c r="B1774" i="7"/>
  <c r="A1774" i="7"/>
  <c r="U1773" i="7"/>
  <c r="T1773" i="7"/>
  <c r="P1773" i="7"/>
  <c r="X1773" i="7"/>
  <c r="W1773" i="7"/>
  <c r="H1773" i="7"/>
  <c r="J1773" i="7" s="1"/>
  <c r="B1773" i="7"/>
  <c r="A1773" i="7"/>
  <c r="U1772" i="7"/>
  <c r="T1772" i="7"/>
  <c r="P1772" i="7"/>
  <c r="X1772" i="7"/>
  <c r="W1772" i="7"/>
  <c r="H1772" i="7"/>
  <c r="J1772" i="7" s="1"/>
  <c r="B1772" i="7"/>
  <c r="A1772" i="7"/>
  <c r="U1771" i="7"/>
  <c r="T1771" i="7"/>
  <c r="P1771" i="7"/>
  <c r="X1771" i="7"/>
  <c r="W1771" i="7"/>
  <c r="H1771" i="7"/>
  <c r="J1771" i="7" s="1"/>
  <c r="B1771" i="7"/>
  <c r="A1771" i="7"/>
  <c r="U1770" i="7"/>
  <c r="T1770" i="7"/>
  <c r="P1770" i="7"/>
  <c r="X1770" i="7"/>
  <c r="W1770" i="7"/>
  <c r="H1770" i="7"/>
  <c r="J1770" i="7" s="1"/>
  <c r="B1770" i="7"/>
  <c r="A1770" i="7"/>
  <c r="U1769" i="7"/>
  <c r="T1769" i="7"/>
  <c r="P1769" i="7"/>
  <c r="X1769" i="7"/>
  <c r="W1769" i="7"/>
  <c r="H1769" i="7"/>
  <c r="J1769" i="7" s="1"/>
  <c r="B1769" i="7"/>
  <c r="A1769" i="7"/>
  <c r="U1768" i="7"/>
  <c r="T1768" i="7"/>
  <c r="P1768" i="7"/>
  <c r="X1768" i="7"/>
  <c r="W1768" i="7"/>
  <c r="H1768" i="7"/>
  <c r="J1768" i="7" s="1"/>
  <c r="B1768" i="7"/>
  <c r="A1768" i="7"/>
  <c r="U1767" i="7"/>
  <c r="T1767" i="7"/>
  <c r="P1767" i="7"/>
  <c r="X1767" i="7"/>
  <c r="W1767" i="7"/>
  <c r="H1767" i="7"/>
  <c r="J1767" i="7" s="1"/>
  <c r="B1767" i="7"/>
  <c r="A1767" i="7"/>
  <c r="U1766" i="7"/>
  <c r="T1766" i="7"/>
  <c r="P1766" i="7"/>
  <c r="X1766" i="7"/>
  <c r="W1766" i="7"/>
  <c r="H1766" i="7"/>
  <c r="J1766" i="7" s="1"/>
  <c r="B1766" i="7"/>
  <c r="A1766" i="7"/>
  <c r="U1765" i="7"/>
  <c r="T1765" i="7"/>
  <c r="P1765" i="7"/>
  <c r="X1765" i="7"/>
  <c r="W1765" i="7"/>
  <c r="H1765" i="7"/>
  <c r="J1765" i="7" s="1"/>
  <c r="B1765" i="7"/>
  <c r="A1765" i="7"/>
  <c r="U1764" i="7"/>
  <c r="T1764" i="7"/>
  <c r="P1764" i="7"/>
  <c r="X1764" i="7"/>
  <c r="W1764" i="7"/>
  <c r="H1764" i="7"/>
  <c r="J1764" i="7" s="1"/>
  <c r="B1764" i="7"/>
  <c r="A1764" i="7"/>
  <c r="U1763" i="7"/>
  <c r="T1763" i="7"/>
  <c r="P1763" i="7"/>
  <c r="X1763" i="7"/>
  <c r="W1763" i="7"/>
  <c r="H1763" i="7"/>
  <c r="J1763" i="7" s="1"/>
  <c r="B1763" i="7"/>
  <c r="A1763" i="7"/>
  <c r="U1762" i="7"/>
  <c r="T1762" i="7"/>
  <c r="P1762" i="7"/>
  <c r="X1762" i="7"/>
  <c r="W1762" i="7"/>
  <c r="H1762" i="7"/>
  <c r="J1762" i="7" s="1"/>
  <c r="B1762" i="7"/>
  <c r="A1762" i="7"/>
  <c r="U1761" i="7"/>
  <c r="T1761" i="7"/>
  <c r="P1761" i="7"/>
  <c r="X1761" i="7"/>
  <c r="W1761" i="7"/>
  <c r="H1761" i="7"/>
  <c r="J1761" i="7" s="1"/>
  <c r="B1761" i="7"/>
  <c r="A1761" i="7"/>
  <c r="U1760" i="7"/>
  <c r="T1760" i="7"/>
  <c r="P1760" i="7"/>
  <c r="X1760" i="7"/>
  <c r="W1760" i="7"/>
  <c r="H1760" i="7"/>
  <c r="J1760" i="7" s="1"/>
  <c r="B1760" i="7"/>
  <c r="A1760" i="7"/>
  <c r="U1759" i="7"/>
  <c r="T1759" i="7"/>
  <c r="P1759" i="7"/>
  <c r="X1759" i="7"/>
  <c r="W1759" i="7"/>
  <c r="H1759" i="7"/>
  <c r="J1759" i="7" s="1"/>
  <c r="B1759" i="7"/>
  <c r="A1759" i="7"/>
  <c r="U1758" i="7"/>
  <c r="T1758" i="7"/>
  <c r="P1758" i="7"/>
  <c r="X1758" i="7"/>
  <c r="W1758" i="7"/>
  <c r="H1758" i="7"/>
  <c r="J1758" i="7" s="1"/>
  <c r="B1758" i="7"/>
  <c r="A1758" i="7"/>
  <c r="U1757" i="7"/>
  <c r="T1757" i="7"/>
  <c r="P1757" i="7"/>
  <c r="X1757" i="7"/>
  <c r="W1757" i="7"/>
  <c r="H1757" i="7"/>
  <c r="J1757" i="7" s="1"/>
  <c r="B1757" i="7"/>
  <c r="A1757" i="7"/>
  <c r="U1756" i="7"/>
  <c r="T1756" i="7"/>
  <c r="P1756" i="7"/>
  <c r="X1756" i="7"/>
  <c r="W1756" i="7"/>
  <c r="H1756" i="7"/>
  <c r="J1756" i="7" s="1"/>
  <c r="B1756" i="7"/>
  <c r="A1756" i="7"/>
  <c r="U1755" i="7"/>
  <c r="T1755" i="7"/>
  <c r="P1755" i="7"/>
  <c r="X1755" i="7"/>
  <c r="W1755" i="7"/>
  <c r="H1755" i="7"/>
  <c r="J1755" i="7" s="1"/>
  <c r="B1755" i="7"/>
  <c r="A1755" i="7"/>
  <c r="U1754" i="7"/>
  <c r="T1754" i="7"/>
  <c r="P1754" i="7"/>
  <c r="X1754" i="7"/>
  <c r="W1754" i="7"/>
  <c r="H1754" i="7"/>
  <c r="J1754" i="7" s="1"/>
  <c r="B1754" i="7"/>
  <c r="A1754" i="7"/>
  <c r="U1753" i="7"/>
  <c r="T1753" i="7"/>
  <c r="P1753" i="7"/>
  <c r="X1753" i="7"/>
  <c r="W1753" i="7"/>
  <c r="H1753" i="7"/>
  <c r="J1753" i="7" s="1"/>
  <c r="B1753" i="7"/>
  <c r="A1753" i="7"/>
  <c r="U1752" i="7"/>
  <c r="T1752" i="7"/>
  <c r="P1752" i="7"/>
  <c r="X1752" i="7"/>
  <c r="W1752" i="7"/>
  <c r="H1752" i="7"/>
  <c r="J1752" i="7" s="1"/>
  <c r="B1752" i="7"/>
  <c r="A1752" i="7"/>
  <c r="U1751" i="7"/>
  <c r="T1751" i="7"/>
  <c r="P1751" i="7"/>
  <c r="X1751" i="7"/>
  <c r="W1751" i="7"/>
  <c r="H1751" i="7"/>
  <c r="J1751" i="7" s="1"/>
  <c r="B1751" i="7"/>
  <c r="A1751" i="7"/>
  <c r="U1750" i="7"/>
  <c r="T1750" i="7"/>
  <c r="P1750" i="7"/>
  <c r="X1750" i="7"/>
  <c r="W1750" i="7"/>
  <c r="H1750" i="7"/>
  <c r="J1750" i="7" s="1"/>
  <c r="B1750" i="7"/>
  <c r="A1750" i="7"/>
  <c r="U1749" i="7"/>
  <c r="T1749" i="7"/>
  <c r="P1749" i="7"/>
  <c r="X1749" i="7"/>
  <c r="W1749" i="7"/>
  <c r="H1749" i="7"/>
  <c r="J1749" i="7" s="1"/>
  <c r="B1749" i="7"/>
  <c r="A1749" i="7"/>
  <c r="U1748" i="7"/>
  <c r="T1748" i="7"/>
  <c r="P1748" i="7"/>
  <c r="X1748" i="7"/>
  <c r="W1748" i="7"/>
  <c r="H1748" i="7"/>
  <c r="J1748" i="7" s="1"/>
  <c r="B1748" i="7"/>
  <c r="A1748" i="7"/>
  <c r="U1747" i="7"/>
  <c r="T1747" i="7"/>
  <c r="P1747" i="7"/>
  <c r="X1747" i="7"/>
  <c r="W1747" i="7"/>
  <c r="H1747" i="7"/>
  <c r="J1747" i="7" s="1"/>
  <c r="B1747" i="7"/>
  <c r="A1747" i="7"/>
  <c r="U1746" i="7"/>
  <c r="T1746" i="7"/>
  <c r="P1746" i="7"/>
  <c r="X1746" i="7"/>
  <c r="W1746" i="7"/>
  <c r="H1746" i="7"/>
  <c r="J1746" i="7" s="1"/>
  <c r="B1746" i="7"/>
  <c r="A1746" i="7"/>
  <c r="U1745" i="7"/>
  <c r="T1745" i="7"/>
  <c r="P1745" i="7"/>
  <c r="X1745" i="7"/>
  <c r="W1745" i="7"/>
  <c r="H1745" i="7"/>
  <c r="J1745" i="7" s="1"/>
  <c r="B1745" i="7"/>
  <c r="A1745" i="7"/>
  <c r="U1744" i="7"/>
  <c r="T1744" i="7"/>
  <c r="P1744" i="7"/>
  <c r="X1744" i="7"/>
  <c r="W1744" i="7"/>
  <c r="H1744" i="7"/>
  <c r="J1744" i="7" s="1"/>
  <c r="B1744" i="7"/>
  <c r="A1744" i="7"/>
  <c r="U1743" i="7"/>
  <c r="T1743" i="7"/>
  <c r="P1743" i="7"/>
  <c r="X1743" i="7"/>
  <c r="W1743" i="7"/>
  <c r="H1743" i="7"/>
  <c r="J1743" i="7" s="1"/>
  <c r="B1743" i="7"/>
  <c r="A1743" i="7"/>
  <c r="U1742" i="7"/>
  <c r="T1742" i="7"/>
  <c r="P1742" i="7"/>
  <c r="X1742" i="7"/>
  <c r="W1742" i="7"/>
  <c r="H1742" i="7"/>
  <c r="J1742" i="7" s="1"/>
  <c r="B1742" i="7"/>
  <c r="A1742" i="7"/>
  <c r="U1741" i="7"/>
  <c r="T1741" i="7"/>
  <c r="P1741" i="7"/>
  <c r="X1741" i="7"/>
  <c r="W1741" i="7"/>
  <c r="H1741" i="7"/>
  <c r="J1741" i="7" s="1"/>
  <c r="B1741" i="7"/>
  <c r="A1741" i="7"/>
  <c r="U1740" i="7"/>
  <c r="T1740" i="7"/>
  <c r="P1740" i="7"/>
  <c r="X1740" i="7"/>
  <c r="W1740" i="7"/>
  <c r="H1740" i="7"/>
  <c r="J1740" i="7" s="1"/>
  <c r="B1740" i="7"/>
  <c r="A1740" i="7"/>
  <c r="U1739" i="7"/>
  <c r="T1739" i="7"/>
  <c r="P1739" i="7"/>
  <c r="X1739" i="7"/>
  <c r="W1739" i="7"/>
  <c r="H1739" i="7"/>
  <c r="J1739" i="7" s="1"/>
  <c r="B1739" i="7"/>
  <c r="A1739" i="7"/>
  <c r="U1738" i="7"/>
  <c r="T1738" i="7"/>
  <c r="P1738" i="7"/>
  <c r="X1738" i="7"/>
  <c r="W1738" i="7"/>
  <c r="H1738" i="7"/>
  <c r="J1738" i="7" s="1"/>
  <c r="B1738" i="7"/>
  <c r="A1738" i="7"/>
  <c r="U1737" i="7"/>
  <c r="T1737" i="7"/>
  <c r="P1737" i="7"/>
  <c r="X1737" i="7"/>
  <c r="W1737" i="7"/>
  <c r="H1737" i="7"/>
  <c r="J1737" i="7" s="1"/>
  <c r="B1737" i="7"/>
  <c r="A1737" i="7"/>
  <c r="U1736" i="7"/>
  <c r="T1736" i="7"/>
  <c r="P1736" i="7"/>
  <c r="X1736" i="7"/>
  <c r="W1736" i="7"/>
  <c r="H1736" i="7"/>
  <c r="J1736" i="7" s="1"/>
  <c r="B1736" i="7"/>
  <c r="A1736" i="7"/>
  <c r="U1735" i="7"/>
  <c r="T1735" i="7"/>
  <c r="P1735" i="7"/>
  <c r="X1735" i="7"/>
  <c r="W1735" i="7"/>
  <c r="H1735" i="7"/>
  <c r="J1735" i="7" s="1"/>
  <c r="B1735" i="7"/>
  <c r="A1735" i="7"/>
  <c r="U1734" i="7"/>
  <c r="T1734" i="7"/>
  <c r="P1734" i="7"/>
  <c r="X1734" i="7"/>
  <c r="W1734" i="7"/>
  <c r="H1734" i="7"/>
  <c r="J1734" i="7" s="1"/>
  <c r="B1734" i="7"/>
  <c r="A1734" i="7"/>
  <c r="U1733" i="7"/>
  <c r="T1733" i="7"/>
  <c r="P1733" i="7"/>
  <c r="X1733" i="7"/>
  <c r="W1733" i="7"/>
  <c r="H1733" i="7"/>
  <c r="J1733" i="7" s="1"/>
  <c r="B1733" i="7"/>
  <c r="A1733" i="7"/>
  <c r="U1732" i="7"/>
  <c r="T1732" i="7"/>
  <c r="P1732" i="7"/>
  <c r="X1732" i="7"/>
  <c r="W1732" i="7"/>
  <c r="H1732" i="7"/>
  <c r="J1732" i="7" s="1"/>
  <c r="B1732" i="7"/>
  <c r="A1732" i="7"/>
  <c r="U1731" i="7"/>
  <c r="T1731" i="7"/>
  <c r="P1731" i="7"/>
  <c r="X1731" i="7"/>
  <c r="W1731" i="7"/>
  <c r="H1731" i="7"/>
  <c r="J1731" i="7" s="1"/>
  <c r="B1731" i="7"/>
  <c r="A1731" i="7"/>
  <c r="U1730" i="7"/>
  <c r="T1730" i="7"/>
  <c r="P1730" i="7"/>
  <c r="X1730" i="7"/>
  <c r="W1730" i="7"/>
  <c r="H1730" i="7"/>
  <c r="J1730" i="7" s="1"/>
  <c r="B1730" i="7"/>
  <c r="A1730" i="7"/>
  <c r="U1729" i="7"/>
  <c r="T1729" i="7"/>
  <c r="P1729" i="7"/>
  <c r="X1729" i="7"/>
  <c r="W1729" i="7"/>
  <c r="H1729" i="7"/>
  <c r="J1729" i="7" s="1"/>
  <c r="B1729" i="7"/>
  <c r="A1729" i="7"/>
  <c r="U1728" i="7"/>
  <c r="T1728" i="7"/>
  <c r="P1728" i="7"/>
  <c r="X1728" i="7"/>
  <c r="W1728" i="7"/>
  <c r="H1728" i="7"/>
  <c r="J1728" i="7" s="1"/>
  <c r="B1728" i="7"/>
  <c r="A1728" i="7"/>
  <c r="U1727" i="7"/>
  <c r="T1727" i="7"/>
  <c r="P1727" i="7"/>
  <c r="X1727" i="7"/>
  <c r="W1727" i="7"/>
  <c r="H1727" i="7"/>
  <c r="J1727" i="7" s="1"/>
  <c r="B1727" i="7"/>
  <c r="A1727" i="7"/>
  <c r="U1726" i="7"/>
  <c r="T1726" i="7"/>
  <c r="P1726" i="7"/>
  <c r="X1726" i="7"/>
  <c r="W1726" i="7"/>
  <c r="H1726" i="7"/>
  <c r="J1726" i="7" s="1"/>
  <c r="B1726" i="7"/>
  <c r="A1726" i="7"/>
  <c r="U1725" i="7"/>
  <c r="T1725" i="7"/>
  <c r="P1725" i="7"/>
  <c r="X1725" i="7"/>
  <c r="W1725" i="7"/>
  <c r="H1725" i="7"/>
  <c r="J1725" i="7" s="1"/>
  <c r="B1725" i="7"/>
  <c r="A1725" i="7"/>
  <c r="U1724" i="7"/>
  <c r="T1724" i="7"/>
  <c r="P1724" i="7"/>
  <c r="X1724" i="7"/>
  <c r="W1724" i="7"/>
  <c r="H1724" i="7"/>
  <c r="J1724" i="7" s="1"/>
  <c r="B1724" i="7"/>
  <c r="A1724" i="7"/>
  <c r="U1723" i="7"/>
  <c r="T1723" i="7"/>
  <c r="P1723" i="7"/>
  <c r="X1723" i="7"/>
  <c r="W1723" i="7"/>
  <c r="H1723" i="7"/>
  <c r="J1723" i="7" s="1"/>
  <c r="B1723" i="7"/>
  <c r="A1723" i="7"/>
  <c r="U1722" i="7"/>
  <c r="T1722" i="7"/>
  <c r="P1722" i="7"/>
  <c r="X1722" i="7"/>
  <c r="W1722" i="7"/>
  <c r="H1722" i="7"/>
  <c r="J1722" i="7" s="1"/>
  <c r="B1722" i="7"/>
  <c r="A1722" i="7"/>
  <c r="U1721" i="7"/>
  <c r="T1721" i="7"/>
  <c r="P1721" i="7"/>
  <c r="X1721" i="7"/>
  <c r="W1721" i="7"/>
  <c r="H1721" i="7"/>
  <c r="J1721" i="7" s="1"/>
  <c r="B1721" i="7"/>
  <c r="A1721" i="7"/>
  <c r="U1720" i="7"/>
  <c r="T1720" i="7"/>
  <c r="P1720" i="7"/>
  <c r="X1720" i="7"/>
  <c r="W1720" i="7"/>
  <c r="H1720" i="7"/>
  <c r="J1720" i="7" s="1"/>
  <c r="B1720" i="7"/>
  <c r="A1720" i="7"/>
  <c r="U1719" i="7"/>
  <c r="T1719" i="7"/>
  <c r="P1719" i="7"/>
  <c r="X1719" i="7"/>
  <c r="W1719" i="7"/>
  <c r="H1719" i="7"/>
  <c r="J1719" i="7" s="1"/>
  <c r="B1719" i="7"/>
  <c r="A1719" i="7"/>
  <c r="U1718" i="7"/>
  <c r="T1718" i="7"/>
  <c r="P1718" i="7"/>
  <c r="X1718" i="7"/>
  <c r="W1718" i="7"/>
  <c r="H1718" i="7"/>
  <c r="J1718" i="7" s="1"/>
  <c r="B1718" i="7"/>
  <c r="A1718" i="7"/>
  <c r="U1717" i="7"/>
  <c r="T1717" i="7"/>
  <c r="P1717" i="7"/>
  <c r="X1717" i="7"/>
  <c r="W1717" i="7"/>
  <c r="H1717" i="7"/>
  <c r="J1717" i="7" s="1"/>
  <c r="B1717" i="7"/>
  <c r="A1717" i="7"/>
  <c r="U1716" i="7"/>
  <c r="T1716" i="7"/>
  <c r="P1716" i="7"/>
  <c r="X1716" i="7"/>
  <c r="W1716" i="7"/>
  <c r="H1716" i="7"/>
  <c r="J1716" i="7" s="1"/>
  <c r="B1716" i="7"/>
  <c r="A1716" i="7"/>
  <c r="U1715" i="7"/>
  <c r="T1715" i="7"/>
  <c r="P1715" i="7"/>
  <c r="X1715" i="7"/>
  <c r="W1715" i="7"/>
  <c r="H1715" i="7"/>
  <c r="J1715" i="7" s="1"/>
  <c r="B1715" i="7"/>
  <c r="A1715" i="7"/>
  <c r="U1714" i="7"/>
  <c r="T1714" i="7"/>
  <c r="P1714" i="7"/>
  <c r="X1714" i="7"/>
  <c r="W1714" i="7"/>
  <c r="H1714" i="7"/>
  <c r="J1714" i="7" s="1"/>
  <c r="B1714" i="7"/>
  <c r="A1714" i="7"/>
  <c r="U1713" i="7"/>
  <c r="T1713" i="7"/>
  <c r="P1713" i="7"/>
  <c r="X1713" i="7"/>
  <c r="W1713" i="7"/>
  <c r="H1713" i="7"/>
  <c r="J1713" i="7" s="1"/>
  <c r="B1713" i="7"/>
  <c r="A1713" i="7"/>
  <c r="U1712" i="7"/>
  <c r="T1712" i="7"/>
  <c r="P1712" i="7"/>
  <c r="X1712" i="7"/>
  <c r="W1712" i="7"/>
  <c r="H1712" i="7"/>
  <c r="J1712" i="7" s="1"/>
  <c r="B1712" i="7"/>
  <c r="A1712" i="7"/>
  <c r="U1711" i="7"/>
  <c r="T1711" i="7"/>
  <c r="P1711" i="7"/>
  <c r="X1711" i="7"/>
  <c r="W1711" i="7"/>
  <c r="H1711" i="7"/>
  <c r="J1711" i="7" s="1"/>
  <c r="B1711" i="7"/>
  <c r="A1711" i="7"/>
  <c r="U1710" i="7"/>
  <c r="T1710" i="7"/>
  <c r="P1710" i="7"/>
  <c r="X1710" i="7"/>
  <c r="W1710" i="7"/>
  <c r="H1710" i="7"/>
  <c r="J1710" i="7" s="1"/>
  <c r="B1710" i="7"/>
  <c r="A1710" i="7"/>
  <c r="U1709" i="7"/>
  <c r="T1709" i="7"/>
  <c r="P1709" i="7"/>
  <c r="X1709" i="7"/>
  <c r="W1709" i="7"/>
  <c r="H1709" i="7"/>
  <c r="J1709" i="7" s="1"/>
  <c r="B1709" i="7"/>
  <c r="A1709" i="7"/>
  <c r="U1708" i="7"/>
  <c r="T1708" i="7"/>
  <c r="P1708" i="7"/>
  <c r="X1708" i="7"/>
  <c r="W1708" i="7"/>
  <c r="H1708" i="7"/>
  <c r="J1708" i="7" s="1"/>
  <c r="B1708" i="7"/>
  <c r="A1708" i="7"/>
  <c r="U1707" i="7"/>
  <c r="T1707" i="7"/>
  <c r="P1707" i="7"/>
  <c r="X1707" i="7"/>
  <c r="W1707" i="7"/>
  <c r="H1707" i="7"/>
  <c r="J1707" i="7" s="1"/>
  <c r="B1707" i="7"/>
  <c r="A1707" i="7"/>
  <c r="U1706" i="7"/>
  <c r="T1706" i="7"/>
  <c r="P1706" i="7"/>
  <c r="X1706" i="7"/>
  <c r="W1706" i="7"/>
  <c r="H1706" i="7"/>
  <c r="J1706" i="7" s="1"/>
  <c r="B1706" i="7"/>
  <c r="A1706" i="7"/>
  <c r="U1705" i="7"/>
  <c r="T1705" i="7"/>
  <c r="P1705" i="7"/>
  <c r="X1705" i="7"/>
  <c r="W1705" i="7"/>
  <c r="H1705" i="7"/>
  <c r="J1705" i="7" s="1"/>
  <c r="B1705" i="7"/>
  <c r="A1705" i="7"/>
  <c r="U1704" i="7"/>
  <c r="T1704" i="7"/>
  <c r="P1704" i="7"/>
  <c r="X1704" i="7"/>
  <c r="W1704" i="7"/>
  <c r="H1704" i="7"/>
  <c r="J1704" i="7" s="1"/>
  <c r="B1704" i="7"/>
  <c r="A1704" i="7"/>
  <c r="U1703" i="7"/>
  <c r="T1703" i="7"/>
  <c r="P1703" i="7"/>
  <c r="X1703" i="7"/>
  <c r="W1703" i="7"/>
  <c r="H1703" i="7"/>
  <c r="J1703" i="7" s="1"/>
  <c r="B1703" i="7"/>
  <c r="A1703" i="7"/>
  <c r="U1702" i="7"/>
  <c r="T1702" i="7"/>
  <c r="P1702" i="7"/>
  <c r="X1702" i="7"/>
  <c r="W1702" i="7"/>
  <c r="H1702" i="7"/>
  <c r="J1702" i="7" s="1"/>
  <c r="B1702" i="7"/>
  <c r="A1702" i="7"/>
  <c r="U1701" i="7"/>
  <c r="T1701" i="7"/>
  <c r="P1701" i="7"/>
  <c r="X1701" i="7"/>
  <c r="W1701" i="7"/>
  <c r="H1701" i="7"/>
  <c r="J1701" i="7" s="1"/>
  <c r="B1701" i="7"/>
  <c r="A1701" i="7"/>
  <c r="U1700" i="7"/>
  <c r="T1700" i="7"/>
  <c r="P1700" i="7"/>
  <c r="X1700" i="7"/>
  <c r="W1700" i="7"/>
  <c r="H1700" i="7"/>
  <c r="J1700" i="7" s="1"/>
  <c r="B1700" i="7"/>
  <c r="A1700" i="7"/>
  <c r="U1699" i="7"/>
  <c r="T1699" i="7"/>
  <c r="P1699" i="7"/>
  <c r="X1699" i="7"/>
  <c r="W1699" i="7"/>
  <c r="H1699" i="7"/>
  <c r="J1699" i="7" s="1"/>
  <c r="B1699" i="7"/>
  <c r="A1699" i="7"/>
  <c r="U1698" i="7"/>
  <c r="T1698" i="7"/>
  <c r="P1698" i="7"/>
  <c r="X1698" i="7"/>
  <c r="W1698" i="7"/>
  <c r="H1698" i="7"/>
  <c r="J1698" i="7" s="1"/>
  <c r="B1698" i="7"/>
  <c r="A1698" i="7"/>
  <c r="U1697" i="7"/>
  <c r="T1697" i="7"/>
  <c r="P1697" i="7"/>
  <c r="X1697" i="7"/>
  <c r="W1697" i="7"/>
  <c r="H1697" i="7"/>
  <c r="J1697" i="7" s="1"/>
  <c r="B1697" i="7"/>
  <c r="A1697" i="7"/>
  <c r="U1696" i="7"/>
  <c r="T1696" i="7"/>
  <c r="P1696" i="7"/>
  <c r="X1696" i="7"/>
  <c r="W1696" i="7"/>
  <c r="H1696" i="7"/>
  <c r="J1696" i="7" s="1"/>
  <c r="B1696" i="7"/>
  <c r="A1696" i="7"/>
  <c r="U1695" i="7"/>
  <c r="T1695" i="7"/>
  <c r="P1695" i="7"/>
  <c r="X1695" i="7"/>
  <c r="W1695" i="7"/>
  <c r="H1695" i="7"/>
  <c r="J1695" i="7" s="1"/>
  <c r="B1695" i="7"/>
  <c r="A1695" i="7"/>
  <c r="U1694" i="7"/>
  <c r="T1694" i="7"/>
  <c r="P1694" i="7"/>
  <c r="X1694" i="7"/>
  <c r="W1694" i="7"/>
  <c r="H1694" i="7"/>
  <c r="J1694" i="7" s="1"/>
  <c r="B1694" i="7"/>
  <c r="A1694" i="7"/>
  <c r="U1693" i="7"/>
  <c r="T1693" i="7"/>
  <c r="P1693" i="7"/>
  <c r="X1693" i="7"/>
  <c r="W1693" i="7"/>
  <c r="H1693" i="7"/>
  <c r="J1693" i="7" s="1"/>
  <c r="B1693" i="7"/>
  <c r="A1693" i="7"/>
  <c r="U1692" i="7"/>
  <c r="T1692" i="7"/>
  <c r="P1692" i="7"/>
  <c r="X1692" i="7"/>
  <c r="W1692" i="7"/>
  <c r="H1692" i="7"/>
  <c r="J1692" i="7" s="1"/>
  <c r="B1692" i="7"/>
  <c r="A1692" i="7"/>
  <c r="U1691" i="7"/>
  <c r="T1691" i="7"/>
  <c r="P1691" i="7"/>
  <c r="X1691" i="7"/>
  <c r="W1691" i="7"/>
  <c r="H1691" i="7"/>
  <c r="J1691" i="7" s="1"/>
  <c r="B1691" i="7"/>
  <c r="A1691" i="7"/>
  <c r="U1690" i="7"/>
  <c r="T1690" i="7"/>
  <c r="P1690" i="7"/>
  <c r="X1690" i="7"/>
  <c r="W1690" i="7"/>
  <c r="H1690" i="7"/>
  <c r="J1690" i="7" s="1"/>
  <c r="B1690" i="7"/>
  <c r="A1690" i="7"/>
  <c r="U1689" i="7"/>
  <c r="T1689" i="7"/>
  <c r="P1689" i="7"/>
  <c r="X1689" i="7"/>
  <c r="W1689" i="7"/>
  <c r="H1689" i="7"/>
  <c r="J1689" i="7" s="1"/>
  <c r="B1689" i="7"/>
  <c r="A1689" i="7"/>
  <c r="U1688" i="7"/>
  <c r="T1688" i="7"/>
  <c r="P1688" i="7"/>
  <c r="X1688" i="7"/>
  <c r="W1688" i="7"/>
  <c r="H1688" i="7"/>
  <c r="J1688" i="7" s="1"/>
  <c r="B1688" i="7"/>
  <c r="A1688" i="7"/>
  <c r="U1687" i="7"/>
  <c r="T1687" i="7"/>
  <c r="P1687" i="7"/>
  <c r="X1687" i="7"/>
  <c r="W1687" i="7"/>
  <c r="H1687" i="7"/>
  <c r="J1687" i="7" s="1"/>
  <c r="B1687" i="7"/>
  <c r="A1687" i="7"/>
  <c r="U1686" i="7"/>
  <c r="T1686" i="7"/>
  <c r="P1686" i="7"/>
  <c r="X1686" i="7"/>
  <c r="W1686" i="7"/>
  <c r="H1686" i="7"/>
  <c r="J1686" i="7" s="1"/>
  <c r="B1686" i="7"/>
  <c r="A1686" i="7"/>
  <c r="U1685" i="7"/>
  <c r="T1685" i="7"/>
  <c r="P1685" i="7"/>
  <c r="X1685" i="7"/>
  <c r="W1685" i="7"/>
  <c r="H1685" i="7"/>
  <c r="J1685" i="7" s="1"/>
  <c r="B1685" i="7"/>
  <c r="A1685" i="7"/>
  <c r="U1684" i="7"/>
  <c r="T1684" i="7"/>
  <c r="P1684" i="7"/>
  <c r="X1684" i="7"/>
  <c r="W1684" i="7"/>
  <c r="H1684" i="7"/>
  <c r="J1684" i="7" s="1"/>
  <c r="B1684" i="7"/>
  <c r="A1684" i="7"/>
  <c r="U1683" i="7"/>
  <c r="T1683" i="7"/>
  <c r="P1683" i="7"/>
  <c r="X1683" i="7"/>
  <c r="W1683" i="7"/>
  <c r="H1683" i="7"/>
  <c r="J1683" i="7" s="1"/>
  <c r="B1683" i="7"/>
  <c r="A1683" i="7"/>
  <c r="U1682" i="7"/>
  <c r="T1682" i="7"/>
  <c r="P1682" i="7"/>
  <c r="X1682" i="7"/>
  <c r="W1682" i="7"/>
  <c r="H1682" i="7"/>
  <c r="J1682" i="7" s="1"/>
  <c r="B1682" i="7"/>
  <c r="A1682" i="7"/>
  <c r="U1681" i="7"/>
  <c r="T1681" i="7"/>
  <c r="P1681" i="7"/>
  <c r="X1681" i="7"/>
  <c r="W1681" i="7"/>
  <c r="H1681" i="7"/>
  <c r="J1681" i="7" s="1"/>
  <c r="B1681" i="7"/>
  <c r="A1681" i="7"/>
  <c r="U1680" i="7"/>
  <c r="T1680" i="7"/>
  <c r="P1680" i="7"/>
  <c r="X1680" i="7"/>
  <c r="W1680" i="7"/>
  <c r="H1680" i="7"/>
  <c r="J1680" i="7" s="1"/>
  <c r="B1680" i="7"/>
  <c r="A1680" i="7"/>
  <c r="U1679" i="7"/>
  <c r="T1679" i="7"/>
  <c r="P1679" i="7"/>
  <c r="X1679" i="7"/>
  <c r="W1679" i="7"/>
  <c r="H1679" i="7"/>
  <c r="J1679" i="7" s="1"/>
  <c r="B1679" i="7"/>
  <c r="A1679" i="7"/>
  <c r="U1678" i="7"/>
  <c r="T1678" i="7"/>
  <c r="P1678" i="7"/>
  <c r="X1678" i="7"/>
  <c r="W1678" i="7"/>
  <c r="H1678" i="7"/>
  <c r="J1678" i="7" s="1"/>
  <c r="B1678" i="7"/>
  <c r="A1678" i="7"/>
  <c r="U1677" i="7"/>
  <c r="T1677" i="7"/>
  <c r="P1677" i="7"/>
  <c r="X1677" i="7"/>
  <c r="W1677" i="7"/>
  <c r="H1677" i="7"/>
  <c r="J1677" i="7" s="1"/>
  <c r="B1677" i="7"/>
  <c r="A1677" i="7"/>
  <c r="U1676" i="7"/>
  <c r="T1676" i="7"/>
  <c r="P1676" i="7"/>
  <c r="X1676" i="7"/>
  <c r="W1676" i="7"/>
  <c r="H1676" i="7"/>
  <c r="J1676" i="7" s="1"/>
  <c r="B1676" i="7"/>
  <c r="A1676" i="7"/>
  <c r="U1675" i="7"/>
  <c r="T1675" i="7"/>
  <c r="P1675" i="7"/>
  <c r="X1675" i="7"/>
  <c r="W1675" i="7"/>
  <c r="H1675" i="7"/>
  <c r="J1675" i="7" s="1"/>
  <c r="B1675" i="7"/>
  <c r="A1675" i="7"/>
  <c r="U1674" i="7"/>
  <c r="T1674" i="7"/>
  <c r="P1674" i="7"/>
  <c r="X1674" i="7"/>
  <c r="W1674" i="7"/>
  <c r="H1674" i="7"/>
  <c r="J1674" i="7" s="1"/>
  <c r="B1674" i="7"/>
  <c r="A1674" i="7"/>
  <c r="U1673" i="7"/>
  <c r="T1673" i="7"/>
  <c r="P1673" i="7"/>
  <c r="X1673" i="7"/>
  <c r="W1673" i="7"/>
  <c r="H1673" i="7"/>
  <c r="J1673" i="7" s="1"/>
  <c r="B1673" i="7"/>
  <c r="A1673" i="7"/>
  <c r="U1672" i="7"/>
  <c r="T1672" i="7"/>
  <c r="P1672" i="7"/>
  <c r="X1672" i="7"/>
  <c r="W1672" i="7"/>
  <c r="H1672" i="7"/>
  <c r="J1672" i="7" s="1"/>
  <c r="B1672" i="7"/>
  <c r="A1672" i="7"/>
  <c r="U1671" i="7"/>
  <c r="T1671" i="7"/>
  <c r="P1671" i="7"/>
  <c r="X1671" i="7"/>
  <c r="W1671" i="7"/>
  <c r="H1671" i="7"/>
  <c r="J1671" i="7" s="1"/>
  <c r="B1671" i="7"/>
  <c r="A1671" i="7"/>
  <c r="U1670" i="7"/>
  <c r="T1670" i="7"/>
  <c r="P1670" i="7"/>
  <c r="X1670" i="7"/>
  <c r="W1670" i="7"/>
  <c r="H1670" i="7"/>
  <c r="J1670" i="7" s="1"/>
  <c r="B1670" i="7"/>
  <c r="A1670" i="7"/>
  <c r="U1669" i="7"/>
  <c r="T1669" i="7"/>
  <c r="P1669" i="7"/>
  <c r="X1669" i="7"/>
  <c r="W1669" i="7"/>
  <c r="H1669" i="7"/>
  <c r="J1669" i="7" s="1"/>
  <c r="B1669" i="7"/>
  <c r="A1669" i="7"/>
  <c r="U1668" i="7"/>
  <c r="T1668" i="7"/>
  <c r="P1668" i="7"/>
  <c r="X1668" i="7"/>
  <c r="W1668" i="7"/>
  <c r="H1668" i="7"/>
  <c r="J1668" i="7" s="1"/>
  <c r="B1668" i="7"/>
  <c r="A1668" i="7"/>
  <c r="U1667" i="7"/>
  <c r="T1667" i="7"/>
  <c r="P1667" i="7"/>
  <c r="X1667" i="7"/>
  <c r="W1667" i="7"/>
  <c r="H1667" i="7"/>
  <c r="J1667" i="7" s="1"/>
  <c r="B1667" i="7"/>
  <c r="A1667" i="7"/>
  <c r="U1666" i="7"/>
  <c r="T1666" i="7"/>
  <c r="P1666" i="7"/>
  <c r="X1666" i="7"/>
  <c r="W1666" i="7"/>
  <c r="H1666" i="7"/>
  <c r="J1666" i="7" s="1"/>
  <c r="B1666" i="7"/>
  <c r="A1666" i="7"/>
  <c r="U1665" i="7"/>
  <c r="T1665" i="7"/>
  <c r="P1665" i="7"/>
  <c r="X1665" i="7"/>
  <c r="W1665" i="7"/>
  <c r="H1665" i="7"/>
  <c r="J1665" i="7" s="1"/>
  <c r="B1665" i="7"/>
  <c r="A1665" i="7"/>
  <c r="U1664" i="7"/>
  <c r="T1664" i="7"/>
  <c r="P1664" i="7"/>
  <c r="X1664" i="7"/>
  <c r="W1664" i="7"/>
  <c r="H1664" i="7"/>
  <c r="J1664" i="7" s="1"/>
  <c r="B1664" i="7"/>
  <c r="A1664" i="7"/>
  <c r="U1663" i="7"/>
  <c r="T1663" i="7"/>
  <c r="P1663" i="7"/>
  <c r="X1663" i="7"/>
  <c r="W1663" i="7"/>
  <c r="H1663" i="7"/>
  <c r="J1663" i="7" s="1"/>
  <c r="B1663" i="7"/>
  <c r="A1663" i="7"/>
  <c r="U1662" i="7"/>
  <c r="T1662" i="7"/>
  <c r="P1662" i="7"/>
  <c r="X1662" i="7"/>
  <c r="W1662" i="7"/>
  <c r="H1662" i="7"/>
  <c r="J1662" i="7" s="1"/>
  <c r="B1662" i="7"/>
  <c r="A1662" i="7"/>
  <c r="U1661" i="7"/>
  <c r="T1661" i="7"/>
  <c r="P1661" i="7"/>
  <c r="X1661" i="7"/>
  <c r="W1661" i="7"/>
  <c r="H1661" i="7"/>
  <c r="J1661" i="7" s="1"/>
  <c r="B1661" i="7"/>
  <c r="A1661" i="7"/>
  <c r="U1660" i="7"/>
  <c r="T1660" i="7"/>
  <c r="P1660" i="7"/>
  <c r="X1660" i="7"/>
  <c r="W1660" i="7"/>
  <c r="H1660" i="7"/>
  <c r="J1660" i="7" s="1"/>
  <c r="B1660" i="7"/>
  <c r="A1660" i="7"/>
  <c r="U1659" i="7"/>
  <c r="T1659" i="7"/>
  <c r="P1659" i="7"/>
  <c r="X1659" i="7"/>
  <c r="W1659" i="7"/>
  <c r="H1659" i="7"/>
  <c r="J1659" i="7" s="1"/>
  <c r="B1659" i="7"/>
  <c r="A1659" i="7"/>
  <c r="U1658" i="7"/>
  <c r="T1658" i="7"/>
  <c r="P1658" i="7"/>
  <c r="X1658" i="7"/>
  <c r="W1658" i="7"/>
  <c r="H1658" i="7"/>
  <c r="J1658" i="7" s="1"/>
  <c r="B1658" i="7"/>
  <c r="A1658" i="7"/>
  <c r="U1657" i="7"/>
  <c r="T1657" i="7"/>
  <c r="P1657" i="7"/>
  <c r="X1657" i="7"/>
  <c r="W1657" i="7"/>
  <c r="H1657" i="7"/>
  <c r="J1657" i="7" s="1"/>
  <c r="B1657" i="7"/>
  <c r="A1657" i="7"/>
  <c r="U1656" i="7"/>
  <c r="T1656" i="7"/>
  <c r="P1656" i="7"/>
  <c r="X1656" i="7"/>
  <c r="W1656" i="7"/>
  <c r="H1656" i="7"/>
  <c r="J1656" i="7" s="1"/>
  <c r="B1656" i="7"/>
  <c r="A1656" i="7"/>
  <c r="U1655" i="7"/>
  <c r="T1655" i="7"/>
  <c r="P1655" i="7"/>
  <c r="X1655" i="7"/>
  <c r="W1655" i="7"/>
  <c r="H1655" i="7"/>
  <c r="J1655" i="7" s="1"/>
  <c r="B1655" i="7"/>
  <c r="A1655" i="7"/>
  <c r="U1654" i="7"/>
  <c r="T1654" i="7"/>
  <c r="P1654" i="7"/>
  <c r="X1654" i="7"/>
  <c r="W1654" i="7"/>
  <c r="H1654" i="7"/>
  <c r="J1654" i="7" s="1"/>
  <c r="B1654" i="7"/>
  <c r="A1654" i="7"/>
  <c r="U1653" i="7"/>
  <c r="T1653" i="7"/>
  <c r="P1653" i="7"/>
  <c r="X1653" i="7"/>
  <c r="W1653" i="7"/>
  <c r="H1653" i="7"/>
  <c r="J1653" i="7" s="1"/>
  <c r="B1653" i="7"/>
  <c r="A1653" i="7"/>
  <c r="U1652" i="7"/>
  <c r="T1652" i="7"/>
  <c r="P1652" i="7"/>
  <c r="X1652" i="7"/>
  <c r="W1652" i="7"/>
  <c r="H1652" i="7"/>
  <c r="J1652" i="7" s="1"/>
  <c r="B1652" i="7"/>
  <c r="A1652" i="7"/>
  <c r="U1651" i="7"/>
  <c r="T1651" i="7"/>
  <c r="P1651" i="7"/>
  <c r="X1651" i="7"/>
  <c r="W1651" i="7"/>
  <c r="H1651" i="7"/>
  <c r="J1651" i="7" s="1"/>
  <c r="B1651" i="7"/>
  <c r="A1651" i="7"/>
  <c r="U1650" i="7"/>
  <c r="T1650" i="7"/>
  <c r="P1650" i="7"/>
  <c r="X1650" i="7"/>
  <c r="W1650" i="7"/>
  <c r="H1650" i="7"/>
  <c r="J1650" i="7" s="1"/>
  <c r="B1650" i="7"/>
  <c r="A1650" i="7"/>
  <c r="U1649" i="7"/>
  <c r="T1649" i="7"/>
  <c r="P1649" i="7"/>
  <c r="X1649" i="7"/>
  <c r="W1649" i="7"/>
  <c r="H1649" i="7"/>
  <c r="J1649" i="7" s="1"/>
  <c r="B1649" i="7"/>
  <c r="A1649" i="7"/>
  <c r="U1648" i="7"/>
  <c r="T1648" i="7"/>
  <c r="P1648" i="7"/>
  <c r="X1648" i="7"/>
  <c r="W1648" i="7"/>
  <c r="H1648" i="7"/>
  <c r="J1648" i="7" s="1"/>
  <c r="B1648" i="7"/>
  <c r="A1648" i="7"/>
  <c r="U1647" i="7"/>
  <c r="T1647" i="7"/>
  <c r="P1647" i="7"/>
  <c r="X1647" i="7"/>
  <c r="W1647" i="7"/>
  <c r="H1647" i="7"/>
  <c r="J1647" i="7" s="1"/>
  <c r="B1647" i="7"/>
  <c r="A1647" i="7"/>
  <c r="U1646" i="7"/>
  <c r="T1646" i="7"/>
  <c r="P1646" i="7"/>
  <c r="X1646" i="7"/>
  <c r="W1646" i="7"/>
  <c r="H1646" i="7"/>
  <c r="J1646" i="7" s="1"/>
  <c r="B1646" i="7"/>
  <c r="A1646" i="7"/>
  <c r="U1645" i="7"/>
  <c r="T1645" i="7"/>
  <c r="P1645" i="7"/>
  <c r="X1645" i="7"/>
  <c r="W1645" i="7"/>
  <c r="H1645" i="7"/>
  <c r="J1645" i="7" s="1"/>
  <c r="B1645" i="7"/>
  <c r="A1645" i="7"/>
  <c r="U1644" i="7"/>
  <c r="T1644" i="7"/>
  <c r="P1644" i="7"/>
  <c r="X1644" i="7"/>
  <c r="W1644" i="7"/>
  <c r="H1644" i="7"/>
  <c r="J1644" i="7" s="1"/>
  <c r="B1644" i="7"/>
  <c r="A1644" i="7"/>
  <c r="U1643" i="7"/>
  <c r="T1643" i="7"/>
  <c r="P1643" i="7"/>
  <c r="X1643" i="7"/>
  <c r="W1643" i="7"/>
  <c r="H1643" i="7"/>
  <c r="J1643" i="7" s="1"/>
  <c r="B1643" i="7"/>
  <c r="A1643" i="7"/>
  <c r="U1642" i="7"/>
  <c r="T1642" i="7"/>
  <c r="P1642" i="7"/>
  <c r="X1642" i="7"/>
  <c r="W1642" i="7"/>
  <c r="H1642" i="7"/>
  <c r="J1642" i="7" s="1"/>
  <c r="B1642" i="7"/>
  <c r="A1642" i="7"/>
  <c r="U1641" i="7"/>
  <c r="T1641" i="7"/>
  <c r="P1641" i="7"/>
  <c r="X1641" i="7"/>
  <c r="W1641" i="7"/>
  <c r="H1641" i="7"/>
  <c r="J1641" i="7" s="1"/>
  <c r="B1641" i="7"/>
  <c r="A1641" i="7"/>
  <c r="U1640" i="7"/>
  <c r="T1640" i="7"/>
  <c r="P1640" i="7"/>
  <c r="X1640" i="7"/>
  <c r="W1640" i="7"/>
  <c r="H1640" i="7"/>
  <c r="J1640" i="7" s="1"/>
  <c r="B1640" i="7"/>
  <c r="A1640" i="7"/>
  <c r="U1639" i="7"/>
  <c r="T1639" i="7"/>
  <c r="P1639" i="7"/>
  <c r="X1639" i="7"/>
  <c r="W1639" i="7"/>
  <c r="H1639" i="7"/>
  <c r="J1639" i="7" s="1"/>
  <c r="B1639" i="7"/>
  <c r="A1639" i="7"/>
  <c r="U1638" i="7"/>
  <c r="T1638" i="7"/>
  <c r="P1638" i="7"/>
  <c r="X1638" i="7"/>
  <c r="W1638" i="7"/>
  <c r="H1638" i="7"/>
  <c r="J1638" i="7" s="1"/>
  <c r="B1638" i="7"/>
  <c r="A1638" i="7"/>
  <c r="U1637" i="7"/>
  <c r="T1637" i="7"/>
  <c r="P1637" i="7"/>
  <c r="X1637" i="7"/>
  <c r="W1637" i="7"/>
  <c r="H1637" i="7"/>
  <c r="J1637" i="7" s="1"/>
  <c r="B1637" i="7"/>
  <c r="A1637" i="7"/>
  <c r="U1636" i="7"/>
  <c r="T1636" i="7"/>
  <c r="P1636" i="7"/>
  <c r="X1636" i="7"/>
  <c r="W1636" i="7"/>
  <c r="H1636" i="7"/>
  <c r="J1636" i="7" s="1"/>
  <c r="B1636" i="7"/>
  <c r="A1636" i="7"/>
  <c r="U1635" i="7"/>
  <c r="T1635" i="7"/>
  <c r="P1635" i="7"/>
  <c r="X1635" i="7"/>
  <c r="W1635" i="7"/>
  <c r="H1635" i="7"/>
  <c r="J1635" i="7" s="1"/>
  <c r="B1635" i="7"/>
  <c r="A1635" i="7"/>
  <c r="U1634" i="7"/>
  <c r="T1634" i="7"/>
  <c r="P1634" i="7"/>
  <c r="X1634" i="7"/>
  <c r="W1634" i="7"/>
  <c r="H1634" i="7"/>
  <c r="J1634" i="7" s="1"/>
  <c r="B1634" i="7"/>
  <c r="A1634" i="7"/>
  <c r="U1633" i="7"/>
  <c r="T1633" i="7"/>
  <c r="P1633" i="7"/>
  <c r="X1633" i="7"/>
  <c r="W1633" i="7"/>
  <c r="H1633" i="7"/>
  <c r="J1633" i="7" s="1"/>
  <c r="B1633" i="7"/>
  <c r="A1633" i="7"/>
  <c r="U1632" i="7"/>
  <c r="T1632" i="7"/>
  <c r="P1632" i="7"/>
  <c r="X1632" i="7"/>
  <c r="W1632" i="7"/>
  <c r="H1632" i="7"/>
  <c r="J1632" i="7" s="1"/>
  <c r="B1632" i="7"/>
  <c r="A1632" i="7"/>
  <c r="U1631" i="7"/>
  <c r="T1631" i="7"/>
  <c r="P1631" i="7"/>
  <c r="X1631" i="7"/>
  <c r="W1631" i="7"/>
  <c r="H1631" i="7"/>
  <c r="J1631" i="7" s="1"/>
  <c r="B1631" i="7"/>
  <c r="A1631" i="7"/>
  <c r="U1630" i="7"/>
  <c r="T1630" i="7"/>
  <c r="P1630" i="7"/>
  <c r="X1630" i="7"/>
  <c r="W1630" i="7"/>
  <c r="H1630" i="7"/>
  <c r="J1630" i="7" s="1"/>
  <c r="B1630" i="7"/>
  <c r="A1630" i="7"/>
  <c r="U1629" i="7"/>
  <c r="T1629" i="7"/>
  <c r="P1629" i="7"/>
  <c r="X1629" i="7"/>
  <c r="W1629" i="7"/>
  <c r="H1629" i="7"/>
  <c r="J1629" i="7" s="1"/>
  <c r="B1629" i="7"/>
  <c r="A1629" i="7"/>
  <c r="U1628" i="7"/>
  <c r="T1628" i="7"/>
  <c r="P1628" i="7"/>
  <c r="X1628" i="7"/>
  <c r="W1628" i="7"/>
  <c r="H1628" i="7"/>
  <c r="J1628" i="7" s="1"/>
  <c r="B1628" i="7"/>
  <c r="A1628" i="7"/>
  <c r="U1627" i="7"/>
  <c r="T1627" i="7"/>
  <c r="P1627" i="7"/>
  <c r="X1627" i="7"/>
  <c r="W1627" i="7"/>
  <c r="H1627" i="7"/>
  <c r="J1627" i="7" s="1"/>
  <c r="B1627" i="7"/>
  <c r="A1627" i="7"/>
  <c r="U1626" i="7"/>
  <c r="T1626" i="7"/>
  <c r="P1626" i="7"/>
  <c r="X1626" i="7"/>
  <c r="W1626" i="7"/>
  <c r="H1626" i="7"/>
  <c r="J1626" i="7" s="1"/>
  <c r="B1626" i="7"/>
  <c r="A1626" i="7"/>
  <c r="U1625" i="7"/>
  <c r="T1625" i="7"/>
  <c r="P1625" i="7"/>
  <c r="X1625" i="7"/>
  <c r="W1625" i="7"/>
  <c r="H1625" i="7"/>
  <c r="J1625" i="7" s="1"/>
  <c r="B1625" i="7"/>
  <c r="A1625" i="7"/>
  <c r="U1624" i="7"/>
  <c r="T1624" i="7"/>
  <c r="P1624" i="7"/>
  <c r="X1624" i="7"/>
  <c r="W1624" i="7"/>
  <c r="H1624" i="7"/>
  <c r="J1624" i="7" s="1"/>
  <c r="B1624" i="7"/>
  <c r="A1624" i="7"/>
  <c r="U1623" i="7"/>
  <c r="T1623" i="7"/>
  <c r="P1623" i="7"/>
  <c r="X1623" i="7"/>
  <c r="W1623" i="7"/>
  <c r="H1623" i="7"/>
  <c r="J1623" i="7" s="1"/>
  <c r="B1623" i="7"/>
  <c r="A1623" i="7"/>
  <c r="U1622" i="7"/>
  <c r="T1622" i="7"/>
  <c r="P1622" i="7"/>
  <c r="X1622" i="7"/>
  <c r="W1622" i="7"/>
  <c r="H1622" i="7"/>
  <c r="J1622" i="7" s="1"/>
  <c r="B1622" i="7"/>
  <c r="A1622" i="7"/>
  <c r="U1621" i="7"/>
  <c r="T1621" i="7"/>
  <c r="P1621" i="7"/>
  <c r="X1621" i="7"/>
  <c r="W1621" i="7"/>
  <c r="H1621" i="7"/>
  <c r="J1621" i="7" s="1"/>
  <c r="B1621" i="7"/>
  <c r="A1621" i="7"/>
  <c r="U1620" i="7"/>
  <c r="T1620" i="7"/>
  <c r="P1620" i="7"/>
  <c r="X1620" i="7"/>
  <c r="W1620" i="7"/>
  <c r="H1620" i="7"/>
  <c r="J1620" i="7" s="1"/>
  <c r="B1620" i="7"/>
  <c r="A1620" i="7"/>
  <c r="U1619" i="7"/>
  <c r="T1619" i="7"/>
  <c r="P1619" i="7"/>
  <c r="X1619" i="7"/>
  <c r="W1619" i="7"/>
  <c r="H1619" i="7"/>
  <c r="J1619" i="7" s="1"/>
  <c r="B1619" i="7"/>
  <c r="A1619" i="7"/>
  <c r="U1618" i="7"/>
  <c r="T1618" i="7"/>
  <c r="P1618" i="7"/>
  <c r="X1618" i="7"/>
  <c r="W1618" i="7"/>
  <c r="H1618" i="7"/>
  <c r="J1618" i="7" s="1"/>
  <c r="B1618" i="7"/>
  <c r="A1618" i="7"/>
  <c r="U1617" i="7"/>
  <c r="T1617" i="7"/>
  <c r="P1617" i="7"/>
  <c r="X1617" i="7"/>
  <c r="W1617" i="7"/>
  <c r="H1617" i="7"/>
  <c r="J1617" i="7" s="1"/>
  <c r="B1617" i="7"/>
  <c r="A1617" i="7"/>
  <c r="U1616" i="7"/>
  <c r="T1616" i="7"/>
  <c r="P1616" i="7"/>
  <c r="X1616" i="7"/>
  <c r="W1616" i="7"/>
  <c r="H1616" i="7"/>
  <c r="J1616" i="7" s="1"/>
  <c r="B1616" i="7"/>
  <c r="A1616" i="7"/>
  <c r="U1615" i="7"/>
  <c r="T1615" i="7"/>
  <c r="P1615" i="7"/>
  <c r="X1615" i="7"/>
  <c r="W1615" i="7"/>
  <c r="H1615" i="7"/>
  <c r="J1615" i="7" s="1"/>
  <c r="B1615" i="7"/>
  <c r="A1615" i="7"/>
  <c r="U1614" i="7"/>
  <c r="T1614" i="7"/>
  <c r="P1614" i="7"/>
  <c r="X1614" i="7"/>
  <c r="W1614" i="7"/>
  <c r="H1614" i="7"/>
  <c r="J1614" i="7" s="1"/>
  <c r="B1614" i="7"/>
  <c r="A1614" i="7"/>
  <c r="U1613" i="7"/>
  <c r="T1613" i="7"/>
  <c r="P1613" i="7"/>
  <c r="X1613" i="7"/>
  <c r="W1613" i="7"/>
  <c r="H1613" i="7"/>
  <c r="J1613" i="7" s="1"/>
  <c r="B1613" i="7"/>
  <c r="A1613" i="7"/>
  <c r="U1612" i="7"/>
  <c r="T1612" i="7"/>
  <c r="P1612" i="7"/>
  <c r="X1612" i="7"/>
  <c r="W1612" i="7"/>
  <c r="H1612" i="7"/>
  <c r="J1612" i="7" s="1"/>
  <c r="B1612" i="7"/>
  <c r="A1612" i="7"/>
  <c r="U1611" i="7"/>
  <c r="T1611" i="7"/>
  <c r="P1611" i="7"/>
  <c r="X1611" i="7"/>
  <c r="W1611" i="7"/>
  <c r="H1611" i="7"/>
  <c r="J1611" i="7" s="1"/>
  <c r="B1611" i="7"/>
  <c r="A1611" i="7"/>
  <c r="U1610" i="7"/>
  <c r="T1610" i="7"/>
  <c r="P1610" i="7"/>
  <c r="X1610" i="7"/>
  <c r="W1610" i="7"/>
  <c r="H1610" i="7"/>
  <c r="J1610" i="7" s="1"/>
  <c r="B1610" i="7"/>
  <c r="A1610" i="7"/>
  <c r="U1609" i="7"/>
  <c r="T1609" i="7"/>
  <c r="P1609" i="7"/>
  <c r="X1609" i="7"/>
  <c r="W1609" i="7"/>
  <c r="H1609" i="7"/>
  <c r="J1609" i="7" s="1"/>
  <c r="B1609" i="7"/>
  <c r="A1609" i="7"/>
  <c r="U1608" i="7"/>
  <c r="T1608" i="7"/>
  <c r="P1608" i="7"/>
  <c r="X1608" i="7"/>
  <c r="W1608" i="7"/>
  <c r="H1608" i="7"/>
  <c r="J1608" i="7" s="1"/>
  <c r="B1608" i="7"/>
  <c r="A1608" i="7"/>
  <c r="U1607" i="7"/>
  <c r="T1607" i="7"/>
  <c r="P1607" i="7"/>
  <c r="X1607" i="7"/>
  <c r="W1607" i="7"/>
  <c r="H1607" i="7"/>
  <c r="J1607" i="7" s="1"/>
  <c r="B1607" i="7"/>
  <c r="A1607" i="7"/>
  <c r="U1606" i="7"/>
  <c r="T1606" i="7"/>
  <c r="P1606" i="7"/>
  <c r="X1606" i="7"/>
  <c r="W1606" i="7"/>
  <c r="H1606" i="7"/>
  <c r="J1606" i="7" s="1"/>
  <c r="B1606" i="7"/>
  <c r="A1606" i="7"/>
  <c r="U1605" i="7"/>
  <c r="T1605" i="7"/>
  <c r="P1605" i="7"/>
  <c r="X1605" i="7"/>
  <c r="W1605" i="7"/>
  <c r="H1605" i="7"/>
  <c r="J1605" i="7" s="1"/>
  <c r="B1605" i="7"/>
  <c r="A1605" i="7"/>
  <c r="U1604" i="7"/>
  <c r="T1604" i="7"/>
  <c r="P1604" i="7"/>
  <c r="X1604" i="7"/>
  <c r="W1604" i="7"/>
  <c r="H1604" i="7"/>
  <c r="J1604" i="7" s="1"/>
  <c r="B1604" i="7"/>
  <c r="A1604" i="7"/>
  <c r="U1603" i="7"/>
  <c r="T1603" i="7"/>
  <c r="P1603" i="7"/>
  <c r="X1603" i="7"/>
  <c r="W1603" i="7"/>
  <c r="H1603" i="7"/>
  <c r="J1603" i="7" s="1"/>
  <c r="B1603" i="7"/>
  <c r="A1603" i="7"/>
  <c r="U1602" i="7"/>
  <c r="T1602" i="7"/>
  <c r="P1602" i="7"/>
  <c r="X1602" i="7"/>
  <c r="W1602" i="7"/>
  <c r="H1602" i="7"/>
  <c r="J1602" i="7" s="1"/>
  <c r="B1602" i="7"/>
  <c r="A1602" i="7"/>
  <c r="U1601" i="7"/>
  <c r="T1601" i="7"/>
  <c r="P1601" i="7"/>
  <c r="X1601" i="7"/>
  <c r="W1601" i="7"/>
  <c r="H1601" i="7"/>
  <c r="J1601" i="7" s="1"/>
  <c r="B1601" i="7"/>
  <c r="A1601" i="7"/>
  <c r="U1600" i="7"/>
  <c r="T1600" i="7"/>
  <c r="P1600" i="7"/>
  <c r="X1600" i="7"/>
  <c r="W1600" i="7"/>
  <c r="H1600" i="7"/>
  <c r="J1600" i="7" s="1"/>
  <c r="B1600" i="7"/>
  <c r="A1600" i="7"/>
  <c r="U1599" i="7"/>
  <c r="T1599" i="7"/>
  <c r="P1599" i="7"/>
  <c r="X1599" i="7"/>
  <c r="W1599" i="7"/>
  <c r="H1599" i="7"/>
  <c r="J1599" i="7" s="1"/>
  <c r="B1599" i="7"/>
  <c r="A1599" i="7"/>
  <c r="U1598" i="7"/>
  <c r="T1598" i="7"/>
  <c r="P1598" i="7"/>
  <c r="X1598" i="7"/>
  <c r="W1598" i="7"/>
  <c r="H1598" i="7"/>
  <c r="J1598" i="7" s="1"/>
  <c r="B1598" i="7"/>
  <c r="A1598" i="7"/>
  <c r="U1597" i="7"/>
  <c r="T1597" i="7"/>
  <c r="P1597" i="7"/>
  <c r="X1597" i="7"/>
  <c r="W1597" i="7"/>
  <c r="H1597" i="7"/>
  <c r="J1597" i="7" s="1"/>
  <c r="B1597" i="7"/>
  <c r="A1597" i="7"/>
  <c r="U1596" i="7"/>
  <c r="T1596" i="7"/>
  <c r="P1596" i="7"/>
  <c r="X1596" i="7"/>
  <c r="W1596" i="7"/>
  <c r="H1596" i="7"/>
  <c r="J1596" i="7" s="1"/>
  <c r="B1596" i="7"/>
  <c r="A1596" i="7"/>
  <c r="U1595" i="7"/>
  <c r="T1595" i="7"/>
  <c r="P1595" i="7"/>
  <c r="X1595" i="7"/>
  <c r="W1595" i="7"/>
  <c r="H1595" i="7"/>
  <c r="J1595" i="7" s="1"/>
  <c r="B1595" i="7"/>
  <c r="A1595" i="7"/>
  <c r="U1594" i="7"/>
  <c r="T1594" i="7"/>
  <c r="P1594" i="7"/>
  <c r="X1594" i="7"/>
  <c r="W1594" i="7"/>
  <c r="H1594" i="7"/>
  <c r="J1594" i="7" s="1"/>
  <c r="B1594" i="7"/>
  <c r="A1594" i="7"/>
  <c r="U1593" i="7"/>
  <c r="T1593" i="7"/>
  <c r="P1593" i="7"/>
  <c r="X1593" i="7"/>
  <c r="W1593" i="7"/>
  <c r="H1593" i="7"/>
  <c r="J1593" i="7" s="1"/>
  <c r="B1593" i="7"/>
  <c r="A1593" i="7"/>
  <c r="U1592" i="7"/>
  <c r="T1592" i="7"/>
  <c r="P1592" i="7"/>
  <c r="X1592" i="7"/>
  <c r="W1592" i="7"/>
  <c r="H1592" i="7"/>
  <c r="J1592" i="7" s="1"/>
  <c r="B1592" i="7"/>
  <c r="A1592" i="7"/>
  <c r="U1591" i="7"/>
  <c r="T1591" i="7"/>
  <c r="P1591" i="7"/>
  <c r="X1591" i="7"/>
  <c r="W1591" i="7"/>
  <c r="H1591" i="7"/>
  <c r="J1591" i="7" s="1"/>
  <c r="B1591" i="7"/>
  <c r="A1591" i="7"/>
  <c r="U1590" i="7"/>
  <c r="T1590" i="7"/>
  <c r="P1590" i="7"/>
  <c r="X1590" i="7"/>
  <c r="W1590" i="7"/>
  <c r="H1590" i="7"/>
  <c r="J1590" i="7" s="1"/>
  <c r="B1590" i="7"/>
  <c r="A1590" i="7"/>
  <c r="U1589" i="7"/>
  <c r="T1589" i="7"/>
  <c r="P1589" i="7"/>
  <c r="X1589" i="7"/>
  <c r="W1589" i="7"/>
  <c r="H1589" i="7"/>
  <c r="J1589" i="7" s="1"/>
  <c r="B1589" i="7"/>
  <c r="A1589" i="7"/>
  <c r="U1588" i="7"/>
  <c r="T1588" i="7"/>
  <c r="P1588" i="7"/>
  <c r="X1588" i="7"/>
  <c r="W1588" i="7"/>
  <c r="H1588" i="7"/>
  <c r="J1588" i="7" s="1"/>
  <c r="B1588" i="7"/>
  <c r="A1588" i="7"/>
  <c r="U1587" i="7"/>
  <c r="T1587" i="7"/>
  <c r="P1587" i="7"/>
  <c r="X1587" i="7"/>
  <c r="W1587" i="7"/>
  <c r="H1587" i="7"/>
  <c r="J1587" i="7" s="1"/>
  <c r="B1587" i="7"/>
  <c r="A1587" i="7"/>
  <c r="U1586" i="7"/>
  <c r="T1586" i="7"/>
  <c r="P1586" i="7"/>
  <c r="X1586" i="7"/>
  <c r="W1586" i="7"/>
  <c r="H1586" i="7"/>
  <c r="J1586" i="7" s="1"/>
  <c r="B1586" i="7"/>
  <c r="A1586" i="7"/>
  <c r="U1585" i="7"/>
  <c r="T1585" i="7"/>
  <c r="P1585" i="7"/>
  <c r="X1585" i="7"/>
  <c r="W1585" i="7"/>
  <c r="H1585" i="7"/>
  <c r="J1585" i="7" s="1"/>
  <c r="B1585" i="7"/>
  <c r="A1585" i="7"/>
  <c r="U1584" i="7"/>
  <c r="T1584" i="7"/>
  <c r="P1584" i="7"/>
  <c r="X1584" i="7"/>
  <c r="W1584" i="7"/>
  <c r="H1584" i="7"/>
  <c r="J1584" i="7" s="1"/>
  <c r="B1584" i="7"/>
  <c r="A1584" i="7"/>
  <c r="U1583" i="7"/>
  <c r="T1583" i="7"/>
  <c r="P1583" i="7"/>
  <c r="X1583" i="7"/>
  <c r="W1583" i="7"/>
  <c r="H1583" i="7"/>
  <c r="J1583" i="7" s="1"/>
  <c r="B1583" i="7"/>
  <c r="A1583" i="7"/>
  <c r="U1582" i="7"/>
  <c r="T1582" i="7"/>
  <c r="P1582" i="7"/>
  <c r="X1582" i="7"/>
  <c r="W1582" i="7"/>
  <c r="H1582" i="7"/>
  <c r="J1582" i="7" s="1"/>
  <c r="B1582" i="7"/>
  <c r="A1582" i="7"/>
  <c r="U1581" i="7"/>
  <c r="T1581" i="7"/>
  <c r="P1581" i="7"/>
  <c r="X1581" i="7"/>
  <c r="W1581" i="7"/>
  <c r="H1581" i="7"/>
  <c r="J1581" i="7" s="1"/>
  <c r="B1581" i="7"/>
  <c r="A1581" i="7"/>
  <c r="U1580" i="7"/>
  <c r="T1580" i="7"/>
  <c r="P1580" i="7"/>
  <c r="X1580" i="7"/>
  <c r="W1580" i="7"/>
  <c r="H1580" i="7"/>
  <c r="J1580" i="7" s="1"/>
  <c r="B1580" i="7"/>
  <c r="A1580" i="7"/>
  <c r="U1579" i="7"/>
  <c r="T1579" i="7"/>
  <c r="P1579" i="7"/>
  <c r="X1579" i="7"/>
  <c r="W1579" i="7"/>
  <c r="H1579" i="7"/>
  <c r="J1579" i="7" s="1"/>
  <c r="B1579" i="7"/>
  <c r="A1579" i="7"/>
  <c r="U1578" i="7"/>
  <c r="T1578" i="7"/>
  <c r="P1578" i="7"/>
  <c r="X1578" i="7"/>
  <c r="W1578" i="7"/>
  <c r="H1578" i="7"/>
  <c r="J1578" i="7" s="1"/>
  <c r="B1578" i="7"/>
  <c r="A1578" i="7"/>
  <c r="U1577" i="7"/>
  <c r="T1577" i="7"/>
  <c r="P1577" i="7"/>
  <c r="X1577" i="7"/>
  <c r="W1577" i="7"/>
  <c r="H1577" i="7"/>
  <c r="J1577" i="7" s="1"/>
  <c r="B1577" i="7"/>
  <c r="A1577" i="7"/>
  <c r="U1576" i="7"/>
  <c r="T1576" i="7"/>
  <c r="P1576" i="7"/>
  <c r="X1576" i="7"/>
  <c r="W1576" i="7"/>
  <c r="H1576" i="7"/>
  <c r="J1576" i="7" s="1"/>
  <c r="B1576" i="7"/>
  <c r="A1576" i="7"/>
  <c r="U1575" i="7"/>
  <c r="T1575" i="7"/>
  <c r="P1575" i="7"/>
  <c r="X1575" i="7"/>
  <c r="W1575" i="7"/>
  <c r="H1575" i="7"/>
  <c r="J1575" i="7" s="1"/>
  <c r="B1575" i="7"/>
  <c r="A1575" i="7"/>
  <c r="U1574" i="7"/>
  <c r="T1574" i="7"/>
  <c r="P1574" i="7"/>
  <c r="X1574" i="7"/>
  <c r="W1574" i="7"/>
  <c r="H1574" i="7"/>
  <c r="J1574" i="7" s="1"/>
  <c r="B1574" i="7"/>
  <c r="A1574" i="7"/>
  <c r="U1573" i="7"/>
  <c r="T1573" i="7"/>
  <c r="P1573" i="7"/>
  <c r="X1573" i="7"/>
  <c r="W1573" i="7"/>
  <c r="H1573" i="7"/>
  <c r="J1573" i="7" s="1"/>
  <c r="B1573" i="7"/>
  <c r="A1573" i="7"/>
  <c r="U1572" i="7"/>
  <c r="T1572" i="7"/>
  <c r="P1572" i="7"/>
  <c r="X1572" i="7"/>
  <c r="W1572" i="7"/>
  <c r="H1572" i="7"/>
  <c r="J1572" i="7" s="1"/>
  <c r="B1572" i="7"/>
  <c r="A1572" i="7"/>
  <c r="U1571" i="7"/>
  <c r="T1571" i="7"/>
  <c r="P1571" i="7"/>
  <c r="X1571" i="7"/>
  <c r="W1571" i="7"/>
  <c r="H1571" i="7"/>
  <c r="J1571" i="7" s="1"/>
  <c r="B1571" i="7"/>
  <c r="A1571" i="7"/>
  <c r="U1570" i="7"/>
  <c r="T1570" i="7"/>
  <c r="P1570" i="7"/>
  <c r="X1570" i="7"/>
  <c r="W1570" i="7"/>
  <c r="H1570" i="7"/>
  <c r="J1570" i="7" s="1"/>
  <c r="B1570" i="7"/>
  <c r="A1570" i="7"/>
  <c r="U1569" i="7"/>
  <c r="T1569" i="7"/>
  <c r="P1569" i="7"/>
  <c r="X1569" i="7"/>
  <c r="W1569" i="7"/>
  <c r="H1569" i="7"/>
  <c r="J1569" i="7" s="1"/>
  <c r="B1569" i="7"/>
  <c r="A1569" i="7"/>
  <c r="U1568" i="7"/>
  <c r="T1568" i="7"/>
  <c r="P1568" i="7"/>
  <c r="X1568" i="7"/>
  <c r="W1568" i="7"/>
  <c r="H1568" i="7"/>
  <c r="J1568" i="7" s="1"/>
  <c r="B1568" i="7"/>
  <c r="A1568" i="7"/>
  <c r="U1567" i="7"/>
  <c r="T1567" i="7"/>
  <c r="P1567" i="7"/>
  <c r="X1567" i="7"/>
  <c r="W1567" i="7"/>
  <c r="H1567" i="7"/>
  <c r="J1567" i="7" s="1"/>
  <c r="B1567" i="7"/>
  <c r="A1567" i="7"/>
  <c r="U1566" i="7"/>
  <c r="T1566" i="7"/>
  <c r="P1566" i="7"/>
  <c r="X1566" i="7"/>
  <c r="W1566" i="7"/>
  <c r="H1566" i="7"/>
  <c r="J1566" i="7" s="1"/>
  <c r="B1566" i="7"/>
  <c r="A1566" i="7"/>
  <c r="U1565" i="7"/>
  <c r="T1565" i="7"/>
  <c r="P1565" i="7"/>
  <c r="X1565" i="7"/>
  <c r="W1565" i="7"/>
  <c r="H1565" i="7"/>
  <c r="J1565" i="7" s="1"/>
  <c r="B1565" i="7"/>
  <c r="A1565" i="7"/>
  <c r="U1564" i="7"/>
  <c r="T1564" i="7"/>
  <c r="P1564" i="7"/>
  <c r="X1564" i="7"/>
  <c r="W1564" i="7"/>
  <c r="H1564" i="7"/>
  <c r="J1564" i="7" s="1"/>
  <c r="B1564" i="7"/>
  <c r="A1564" i="7"/>
  <c r="U1563" i="7"/>
  <c r="T1563" i="7"/>
  <c r="P1563" i="7"/>
  <c r="X1563" i="7"/>
  <c r="W1563" i="7"/>
  <c r="H1563" i="7"/>
  <c r="J1563" i="7" s="1"/>
  <c r="B1563" i="7"/>
  <c r="A1563" i="7"/>
  <c r="U1562" i="7"/>
  <c r="T1562" i="7"/>
  <c r="P1562" i="7"/>
  <c r="X1562" i="7"/>
  <c r="W1562" i="7"/>
  <c r="H1562" i="7"/>
  <c r="J1562" i="7" s="1"/>
  <c r="B1562" i="7"/>
  <c r="A1562" i="7"/>
  <c r="U1561" i="7"/>
  <c r="T1561" i="7"/>
  <c r="P1561" i="7"/>
  <c r="X1561" i="7"/>
  <c r="W1561" i="7"/>
  <c r="H1561" i="7"/>
  <c r="J1561" i="7" s="1"/>
  <c r="B1561" i="7"/>
  <c r="A1561" i="7"/>
  <c r="U1560" i="7"/>
  <c r="T1560" i="7"/>
  <c r="P1560" i="7"/>
  <c r="X1560" i="7"/>
  <c r="W1560" i="7"/>
  <c r="H1560" i="7"/>
  <c r="J1560" i="7" s="1"/>
  <c r="B1560" i="7"/>
  <c r="A1560" i="7"/>
  <c r="U1559" i="7"/>
  <c r="T1559" i="7"/>
  <c r="P1559" i="7"/>
  <c r="X1559" i="7"/>
  <c r="W1559" i="7"/>
  <c r="H1559" i="7"/>
  <c r="J1559" i="7" s="1"/>
  <c r="B1559" i="7"/>
  <c r="A1559" i="7"/>
  <c r="U1558" i="7"/>
  <c r="T1558" i="7"/>
  <c r="P1558" i="7"/>
  <c r="X1558" i="7"/>
  <c r="W1558" i="7"/>
  <c r="H1558" i="7"/>
  <c r="J1558" i="7" s="1"/>
  <c r="B1558" i="7"/>
  <c r="A1558" i="7"/>
  <c r="U1557" i="7"/>
  <c r="T1557" i="7"/>
  <c r="P1557" i="7"/>
  <c r="X1557" i="7"/>
  <c r="W1557" i="7"/>
  <c r="H1557" i="7"/>
  <c r="J1557" i="7" s="1"/>
  <c r="B1557" i="7"/>
  <c r="A1557" i="7"/>
  <c r="U1556" i="7"/>
  <c r="T1556" i="7"/>
  <c r="P1556" i="7"/>
  <c r="X1556" i="7"/>
  <c r="W1556" i="7"/>
  <c r="H1556" i="7"/>
  <c r="J1556" i="7" s="1"/>
  <c r="B1556" i="7"/>
  <c r="A1556" i="7"/>
  <c r="U1555" i="7"/>
  <c r="T1555" i="7"/>
  <c r="P1555" i="7"/>
  <c r="X1555" i="7"/>
  <c r="W1555" i="7"/>
  <c r="H1555" i="7"/>
  <c r="J1555" i="7" s="1"/>
  <c r="B1555" i="7"/>
  <c r="A1555" i="7"/>
  <c r="U1554" i="7"/>
  <c r="T1554" i="7"/>
  <c r="P1554" i="7"/>
  <c r="X1554" i="7"/>
  <c r="W1554" i="7"/>
  <c r="H1554" i="7"/>
  <c r="J1554" i="7" s="1"/>
  <c r="B1554" i="7"/>
  <c r="A1554" i="7"/>
  <c r="U1553" i="7"/>
  <c r="T1553" i="7"/>
  <c r="P1553" i="7"/>
  <c r="X1553" i="7"/>
  <c r="W1553" i="7"/>
  <c r="H1553" i="7"/>
  <c r="J1553" i="7" s="1"/>
  <c r="B1553" i="7"/>
  <c r="A1553" i="7"/>
  <c r="U1552" i="7"/>
  <c r="T1552" i="7"/>
  <c r="P1552" i="7"/>
  <c r="X1552" i="7"/>
  <c r="W1552" i="7"/>
  <c r="H1552" i="7"/>
  <c r="J1552" i="7" s="1"/>
  <c r="B1552" i="7"/>
  <c r="A1552" i="7"/>
  <c r="U1551" i="7"/>
  <c r="T1551" i="7"/>
  <c r="P1551" i="7"/>
  <c r="X1551" i="7"/>
  <c r="W1551" i="7"/>
  <c r="H1551" i="7"/>
  <c r="J1551" i="7" s="1"/>
  <c r="B1551" i="7"/>
  <c r="A1551" i="7"/>
  <c r="U1550" i="7"/>
  <c r="T1550" i="7"/>
  <c r="P1550" i="7"/>
  <c r="X1550" i="7"/>
  <c r="W1550" i="7"/>
  <c r="H1550" i="7"/>
  <c r="J1550" i="7" s="1"/>
  <c r="B1550" i="7"/>
  <c r="A1550" i="7"/>
  <c r="U1549" i="7"/>
  <c r="T1549" i="7"/>
  <c r="P1549" i="7"/>
  <c r="X1549" i="7"/>
  <c r="W1549" i="7"/>
  <c r="H1549" i="7"/>
  <c r="J1549" i="7" s="1"/>
  <c r="B1549" i="7"/>
  <c r="A1549" i="7"/>
  <c r="U1548" i="7"/>
  <c r="T1548" i="7"/>
  <c r="P1548" i="7"/>
  <c r="X1548" i="7"/>
  <c r="W1548" i="7"/>
  <c r="H1548" i="7"/>
  <c r="J1548" i="7" s="1"/>
  <c r="B1548" i="7"/>
  <c r="A1548" i="7"/>
  <c r="U1547" i="7"/>
  <c r="T1547" i="7"/>
  <c r="P1547" i="7"/>
  <c r="X1547" i="7"/>
  <c r="W1547" i="7"/>
  <c r="H1547" i="7"/>
  <c r="J1547" i="7" s="1"/>
  <c r="B1547" i="7"/>
  <c r="A1547" i="7"/>
  <c r="U1546" i="7"/>
  <c r="T1546" i="7"/>
  <c r="P1546" i="7"/>
  <c r="X1546" i="7"/>
  <c r="W1546" i="7"/>
  <c r="H1546" i="7"/>
  <c r="J1546" i="7" s="1"/>
  <c r="B1546" i="7"/>
  <c r="A1546" i="7"/>
  <c r="U1545" i="7"/>
  <c r="T1545" i="7"/>
  <c r="P1545" i="7"/>
  <c r="X1545" i="7"/>
  <c r="W1545" i="7"/>
  <c r="H1545" i="7"/>
  <c r="J1545" i="7" s="1"/>
  <c r="B1545" i="7"/>
  <c r="A1545" i="7"/>
  <c r="U1544" i="7"/>
  <c r="T1544" i="7"/>
  <c r="P1544" i="7"/>
  <c r="X1544" i="7"/>
  <c r="W1544" i="7"/>
  <c r="H1544" i="7"/>
  <c r="J1544" i="7" s="1"/>
  <c r="B1544" i="7"/>
  <c r="A1544" i="7"/>
  <c r="U1543" i="7"/>
  <c r="T1543" i="7"/>
  <c r="P1543" i="7"/>
  <c r="X1543" i="7"/>
  <c r="W1543" i="7"/>
  <c r="H1543" i="7"/>
  <c r="J1543" i="7" s="1"/>
  <c r="B1543" i="7"/>
  <c r="A1543" i="7"/>
  <c r="U1542" i="7"/>
  <c r="T1542" i="7"/>
  <c r="P1542" i="7"/>
  <c r="X1542" i="7"/>
  <c r="W1542" i="7"/>
  <c r="H1542" i="7"/>
  <c r="J1542" i="7" s="1"/>
  <c r="B1542" i="7"/>
  <c r="A1542" i="7"/>
  <c r="U1541" i="7"/>
  <c r="T1541" i="7"/>
  <c r="P1541" i="7"/>
  <c r="X1541" i="7"/>
  <c r="W1541" i="7"/>
  <c r="H1541" i="7"/>
  <c r="J1541" i="7" s="1"/>
  <c r="B1541" i="7"/>
  <c r="A1541" i="7"/>
  <c r="U1540" i="7"/>
  <c r="T1540" i="7"/>
  <c r="P1540" i="7"/>
  <c r="X1540" i="7"/>
  <c r="W1540" i="7"/>
  <c r="H1540" i="7"/>
  <c r="J1540" i="7" s="1"/>
  <c r="B1540" i="7"/>
  <c r="A1540" i="7"/>
  <c r="U1539" i="7"/>
  <c r="T1539" i="7"/>
  <c r="P1539" i="7"/>
  <c r="X1539" i="7"/>
  <c r="W1539" i="7"/>
  <c r="H1539" i="7"/>
  <c r="J1539" i="7" s="1"/>
  <c r="B1539" i="7"/>
  <c r="A1539" i="7"/>
  <c r="U1538" i="7"/>
  <c r="T1538" i="7"/>
  <c r="P1538" i="7"/>
  <c r="X1538" i="7"/>
  <c r="W1538" i="7"/>
  <c r="H1538" i="7"/>
  <c r="J1538" i="7" s="1"/>
  <c r="B1538" i="7"/>
  <c r="A1538" i="7"/>
  <c r="U1537" i="7"/>
  <c r="T1537" i="7"/>
  <c r="P1537" i="7"/>
  <c r="X1537" i="7"/>
  <c r="W1537" i="7"/>
  <c r="H1537" i="7"/>
  <c r="J1537" i="7" s="1"/>
  <c r="B1537" i="7"/>
  <c r="A1537" i="7"/>
  <c r="U1536" i="7"/>
  <c r="T1536" i="7"/>
  <c r="P1536" i="7"/>
  <c r="X1536" i="7"/>
  <c r="W1536" i="7"/>
  <c r="H1536" i="7"/>
  <c r="J1536" i="7" s="1"/>
  <c r="B1536" i="7"/>
  <c r="A1536" i="7"/>
  <c r="U1535" i="7"/>
  <c r="T1535" i="7"/>
  <c r="P1535" i="7"/>
  <c r="X1535" i="7"/>
  <c r="W1535" i="7"/>
  <c r="H1535" i="7"/>
  <c r="J1535" i="7" s="1"/>
  <c r="B1535" i="7"/>
  <c r="A1535" i="7"/>
  <c r="U1534" i="7"/>
  <c r="T1534" i="7"/>
  <c r="P1534" i="7"/>
  <c r="X1534" i="7"/>
  <c r="W1534" i="7"/>
  <c r="H1534" i="7"/>
  <c r="J1534" i="7" s="1"/>
  <c r="B1534" i="7"/>
  <c r="A1534" i="7"/>
  <c r="U1533" i="7"/>
  <c r="T1533" i="7"/>
  <c r="P1533" i="7"/>
  <c r="X1533" i="7"/>
  <c r="W1533" i="7"/>
  <c r="H1533" i="7"/>
  <c r="J1533" i="7" s="1"/>
  <c r="B1533" i="7"/>
  <c r="A1533" i="7"/>
  <c r="U1532" i="7"/>
  <c r="T1532" i="7"/>
  <c r="P1532" i="7"/>
  <c r="X1532" i="7"/>
  <c r="W1532" i="7"/>
  <c r="H1532" i="7"/>
  <c r="J1532" i="7" s="1"/>
  <c r="B1532" i="7"/>
  <c r="A1532" i="7"/>
  <c r="U1531" i="7"/>
  <c r="T1531" i="7"/>
  <c r="P1531" i="7"/>
  <c r="X1531" i="7"/>
  <c r="W1531" i="7"/>
  <c r="H1531" i="7"/>
  <c r="J1531" i="7" s="1"/>
  <c r="B1531" i="7"/>
  <c r="A1531" i="7"/>
  <c r="U1530" i="7"/>
  <c r="T1530" i="7"/>
  <c r="P1530" i="7"/>
  <c r="X1530" i="7"/>
  <c r="W1530" i="7"/>
  <c r="H1530" i="7"/>
  <c r="J1530" i="7" s="1"/>
  <c r="B1530" i="7"/>
  <c r="A1530" i="7"/>
  <c r="U1529" i="7"/>
  <c r="T1529" i="7"/>
  <c r="P1529" i="7"/>
  <c r="X1529" i="7"/>
  <c r="W1529" i="7"/>
  <c r="H1529" i="7"/>
  <c r="J1529" i="7" s="1"/>
  <c r="B1529" i="7"/>
  <c r="A1529" i="7"/>
  <c r="U1528" i="7"/>
  <c r="T1528" i="7"/>
  <c r="P1528" i="7"/>
  <c r="X1528" i="7"/>
  <c r="W1528" i="7"/>
  <c r="H1528" i="7"/>
  <c r="J1528" i="7" s="1"/>
  <c r="B1528" i="7"/>
  <c r="A1528" i="7"/>
  <c r="U1527" i="7"/>
  <c r="T1527" i="7"/>
  <c r="P1527" i="7"/>
  <c r="X1527" i="7"/>
  <c r="W1527" i="7"/>
  <c r="H1527" i="7"/>
  <c r="J1527" i="7" s="1"/>
  <c r="B1527" i="7"/>
  <c r="A1527" i="7"/>
  <c r="U1526" i="7"/>
  <c r="T1526" i="7"/>
  <c r="P1526" i="7"/>
  <c r="X1526" i="7"/>
  <c r="W1526" i="7"/>
  <c r="H1526" i="7"/>
  <c r="J1526" i="7" s="1"/>
  <c r="B1526" i="7"/>
  <c r="A1526" i="7"/>
  <c r="U1525" i="7"/>
  <c r="T1525" i="7"/>
  <c r="P1525" i="7"/>
  <c r="X1525" i="7"/>
  <c r="W1525" i="7"/>
  <c r="H1525" i="7"/>
  <c r="J1525" i="7" s="1"/>
  <c r="B1525" i="7"/>
  <c r="A1525" i="7"/>
  <c r="U1524" i="7"/>
  <c r="T1524" i="7"/>
  <c r="P1524" i="7"/>
  <c r="X1524" i="7"/>
  <c r="W1524" i="7"/>
  <c r="H1524" i="7"/>
  <c r="J1524" i="7" s="1"/>
  <c r="B1524" i="7"/>
  <c r="A1524" i="7"/>
  <c r="U1523" i="7"/>
  <c r="T1523" i="7"/>
  <c r="P1523" i="7"/>
  <c r="X1523" i="7"/>
  <c r="W1523" i="7"/>
  <c r="H1523" i="7"/>
  <c r="J1523" i="7" s="1"/>
  <c r="B1523" i="7"/>
  <c r="A1523" i="7"/>
  <c r="U1522" i="7"/>
  <c r="T1522" i="7"/>
  <c r="P1522" i="7"/>
  <c r="X1522" i="7"/>
  <c r="W1522" i="7"/>
  <c r="H1522" i="7"/>
  <c r="J1522" i="7" s="1"/>
  <c r="B1522" i="7"/>
  <c r="A1522" i="7"/>
  <c r="U1521" i="7"/>
  <c r="T1521" i="7"/>
  <c r="P1521" i="7"/>
  <c r="X1521" i="7"/>
  <c r="W1521" i="7"/>
  <c r="H1521" i="7"/>
  <c r="J1521" i="7" s="1"/>
  <c r="B1521" i="7"/>
  <c r="A1521" i="7"/>
  <c r="U1520" i="7"/>
  <c r="T1520" i="7"/>
  <c r="P1520" i="7"/>
  <c r="X1520" i="7"/>
  <c r="W1520" i="7"/>
  <c r="H1520" i="7"/>
  <c r="J1520" i="7" s="1"/>
  <c r="B1520" i="7"/>
  <c r="A1520" i="7"/>
  <c r="U1519" i="7"/>
  <c r="T1519" i="7"/>
  <c r="P1519" i="7"/>
  <c r="X1519" i="7"/>
  <c r="W1519" i="7"/>
  <c r="H1519" i="7"/>
  <c r="J1519" i="7" s="1"/>
  <c r="B1519" i="7"/>
  <c r="A1519" i="7"/>
  <c r="U1518" i="7"/>
  <c r="T1518" i="7"/>
  <c r="P1518" i="7"/>
  <c r="X1518" i="7"/>
  <c r="W1518" i="7"/>
  <c r="H1518" i="7"/>
  <c r="J1518" i="7" s="1"/>
  <c r="B1518" i="7"/>
  <c r="A1518" i="7"/>
  <c r="U1517" i="7"/>
  <c r="T1517" i="7"/>
  <c r="P1517" i="7"/>
  <c r="X1517" i="7"/>
  <c r="W1517" i="7"/>
  <c r="H1517" i="7"/>
  <c r="J1517" i="7" s="1"/>
  <c r="B1517" i="7"/>
  <c r="A1517" i="7"/>
  <c r="U1516" i="7"/>
  <c r="T1516" i="7"/>
  <c r="P1516" i="7"/>
  <c r="X1516" i="7"/>
  <c r="W1516" i="7"/>
  <c r="H1516" i="7"/>
  <c r="J1516" i="7" s="1"/>
  <c r="B1516" i="7"/>
  <c r="A1516" i="7"/>
  <c r="U1515" i="7"/>
  <c r="T1515" i="7"/>
  <c r="P1515" i="7"/>
  <c r="X1515" i="7"/>
  <c r="W1515" i="7"/>
  <c r="H1515" i="7"/>
  <c r="J1515" i="7" s="1"/>
  <c r="B1515" i="7"/>
  <c r="A1515" i="7"/>
  <c r="U1514" i="7"/>
  <c r="T1514" i="7"/>
  <c r="P1514" i="7"/>
  <c r="X1514" i="7"/>
  <c r="W1514" i="7"/>
  <c r="H1514" i="7"/>
  <c r="J1514" i="7" s="1"/>
  <c r="B1514" i="7"/>
  <c r="A1514" i="7"/>
  <c r="U1513" i="7"/>
  <c r="T1513" i="7"/>
  <c r="P1513" i="7"/>
  <c r="X1513" i="7"/>
  <c r="W1513" i="7"/>
  <c r="H1513" i="7"/>
  <c r="J1513" i="7" s="1"/>
  <c r="B1513" i="7"/>
  <c r="A1513" i="7"/>
  <c r="U1512" i="7"/>
  <c r="T1512" i="7"/>
  <c r="P1512" i="7"/>
  <c r="X1512" i="7"/>
  <c r="W1512" i="7"/>
  <c r="H1512" i="7"/>
  <c r="J1512" i="7" s="1"/>
  <c r="B1512" i="7"/>
  <c r="A1512" i="7"/>
  <c r="U1511" i="7"/>
  <c r="T1511" i="7"/>
  <c r="P1511" i="7"/>
  <c r="X1511" i="7"/>
  <c r="W1511" i="7"/>
  <c r="H1511" i="7"/>
  <c r="J1511" i="7" s="1"/>
  <c r="B1511" i="7"/>
  <c r="A1511" i="7"/>
  <c r="U1510" i="7"/>
  <c r="T1510" i="7"/>
  <c r="P1510" i="7"/>
  <c r="X1510" i="7"/>
  <c r="W1510" i="7"/>
  <c r="H1510" i="7"/>
  <c r="J1510" i="7" s="1"/>
  <c r="B1510" i="7"/>
  <c r="A1510" i="7"/>
  <c r="U1509" i="7"/>
  <c r="T1509" i="7"/>
  <c r="P1509" i="7"/>
  <c r="X1509" i="7"/>
  <c r="W1509" i="7"/>
  <c r="H1509" i="7"/>
  <c r="J1509" i="7" s="1"/>
  <c r="B1509" i="7"/>
  <c r="A1509" i="7"/>
  <c r="U1508" i="7"/>
  <c r="T1508" i="7"/>
  <c r="P1508" i="7"/>
  <c r="X1508" i="7"/>
  <c r="W1508" i="7"/>
  <c r="H1508" i="7"/>
  <c r="J1508" i="7" s="1"/>
  <c r="B1508" i="7"/>
  <c r="A1508" i="7"/>
  <c r="U1507" i="7"/>
  <c r="T1507" i="7"/>
  <c r="P1507" i="7"/>
  <c r="X1507" i="7"/>
  <c r="W1507" i="7"/>
  <c r="H1507" i="7"/>
  <c r="J1507" i="7" s="1"/>
  <c r="B1507" i="7"/>
  <c r="A1507" i="7"/>
  <c r="U1506" i="7"/>
  <c r="T1506" i="7"/>
  <c r="P1506" i="7"/>
  <c r="X1506" i="7"/>
  <c r="W1506" i="7"/>
  <c r="H1506" i="7"/>
  <c r="J1506" i="7" s="1"/>
  <c r="B1506" i="7"/>
  <c r="A1506" i="7"/>
  <c r="U1505" i="7"/>
  <c r="T1505" i="7"/>
  <c r="P1505" i="7"/>
  <c r="X1505" i="7"/>
  <c r="W1505" i="7"/>
  <c r="H1505" i="7"/>
  <c r="J1505" i="7" s="1"/>
  <c r="B1505" i="7"/>
  <c r="A1505" i="7"/>
  <c r="U1504" i="7"/>
  <c r="T1504" i="7"/>
  <c r="P1504" i="7"/>
  <c r="X1504" i="7"/>
  <c r="W1504" i="7"/>
  <c r="H1504" i="7"/>
  <c r="J1504" i="7" s="1"/>
  <c r="B1504" i="7"/>
  <c r="A1504" i="7"/>
  <c r="U1503" i="7"/>
  <c r="T1503" i="7"/>
  <c r="P1503" i="7"/>
  <c r="X1503" i="7"/>
  <c r="W1503" i="7"/>
  <c r="H1503" i="7"/>
  <c r="J1503" i="7" s="1"/>
  <c r="B1503" i="7"/>
  <c r="A1503" i="7"/>
  <c r="U1502" i="7"/>
  <c r="T1502" i="7"/>
  <c r="P1502" i="7"/>
  <c r="X1502" i="7"/>
  <c r="W1502" i="7"/>
  <c r="H1502" i="7"/>
  <c r="J1502" i="7" s="1"/>
  <c r="B1502" i="7"/>
  <c r="A1502" i="7"/>
  <c r="U1501" i="7"/>
  <c r="T1501" i="7"/>
  <c r="P1501" i="7"/>
  <c r="X1501" i="7"/>
  <c r="W1501" i="7"/>
  <c r="H1501" i="7"/>
  <c r="J1501" i="7" s="1"/>
  <c r="B1501" i="7"/>
  <c r="A1501" i="7"/>
  <c r="U1500" i="7"/>
  <c r="T1500" i="7"/>
  <c r="P1500" i="7"/>
  <c r="X1500" i="7"/>
  <c r="W1500" i="7"/>
  <c r="H1500" i="7"/>
  <c r="J1500" i="7" s="1"/>
  <c r="B1500" i="7"/>
  <c r="A1500" i="7"/>
  <c r="U1499" i="7"/>
  <c r="T1499" i="7"/>
  <c r="P1499" i="7"/>
  <c r="X1499" i="7"/>
  <c r="W1499" i="7"/>
  <c r="H1499" i="7"/>
  <c r="J1499" i="7" s="1"/>
  <c r="B1499" i="7"/>
  <c r="A1499" i="7"/>
  <c r="U1498" i="7"/>
  <c r="T1498" i="7"/>
  <c r="P1498" i="7"/>
  <c r="X1498" i="7"/>
  <c r="W1498" i="7"/>
  <c r="H1498" i="7"/>
  <c r="J1498" i="7" s="1"/>
  <c r="B1498" i="7"/>
  <c r="A1498" i="7"/>
  <c r="U1497" i="7"/>
  <c r="T1497" i="7"/>
  <c r="P1497" i="7"/>
  <c r="X1497" i="7"/>
  <c r="W1497" i="7"/>
  <c r="H1497" i="7"/>
  <c r="J1497" i="7" s="1"/>
  <c r="B1497" i="7"/>
  <c r="A1497" i="7"/>
  <c r="U1496" i="7"/>
  <c r="T1496" i="7"/>
  <c r="P1496" i="7"/>
  <c r="X1496" i="7"/>
  <c r="W1496" i="7"/>
  <c r="H1496" i="7"/>
  <c r="J1496" i="7" s="1"/>
  <c r="B1496" i="7"/>
  <c r="A1496" i="7"/>
  <c r="U1495" i="7"/>
  <c r="T1495" i="7"/>
  <c r="P1495" i="7"/>
  <c r="X1495" i="7"/>
  <c r="W1495" i="7"/>
  <c r="H1495" i="7"/>
  <c r="J1495" i="7" s="1"/>
  <c r="B1495" i="7"/>
  <c r="A1495" i="7"/>
  <c r="U1494" i="7"/>
  <c r="T1494" i="7"/>
  <c r="P1494" i="7"/>
  <c r="X1494" i="7"/>
  <c r="W1494" i="7"/>
  <c r="H1494" i="7"/>
  <c r="J1494" i="7" s="1"/>
  <c r="B1494" i="7"/>
  <c r="A1494" i="7"/>
  <c r="U1493" i="7"/>
  <c r="T1493" i="7"/>
  <c r="P1493" i="7"/>
  <c r="X1493" i="7"/>
  <c r="W1493" i="7"/>
  <c r="H1493" i="7"/>
  <c r="J1493" i="7" s="1"/>
  <c r="B1493" i="7"/>
  <c r="A1493" i="7"/>
  <c r="U1492" i="7"/>
  <c r="T1492" i="7"/>
  <c r="P1492" i="7"/>
  <c r="X1492" i="7"/>
  <c r="W1492" i="7"/>
  <c r="H1492" i="7"/>
  <c r="J1492" i="7" s="1"/>
  <c r="B1492" i="7"/>
  <c r="A1492" i="7"/>
  <c r="U1491" i="7"/>
  <c r="T1491" i="7"/>
  <c r="P1491" i="7"/>
  <c r="X1491" i="7"/>
  <c r="W1491" i="7"/>
  <c r="H1491" i="7"/>
  <c r="J1491" i="7" s="1"/>
  <c r="B1491" i="7"/>
  <c r="A1491" i="7"/>
  <c r="U1490" i="7"/>
  <c r="T1490" i="7"/>
  <c r="P1490" i="7"/>
  <c r="X1490" i="7"/>
  <c r="W1490" i="7"/>
  <c r="H1490" i="7"/>
  <c r="J1490" i="7" s="1"/>
  <c r="B1490" i="7"/>
  <c r="A1490" i="7"/>
  <c r="U1489" i="7"/>
  <c r="T1489" i="7"/>
  <c r="P1489" i="7"/>
  <c r="X1489" i="7"/>
  <c r="W1489" i="7"/>
  <c r="H1489" i="7"/>
  <c r="J1489" i="7" s="1"/>
  <c r="B1489" i="7"/>
  <c r="A1489" i="7"/>
  <c r="U1488" i="7"/>
  <c r="T1488" i="7"/>
  <c r="P1488" i="7"/>
  <c r="X1488" i="7"/>
  <c r="W1488" i="7"/>
  <c r="H1488" i="7"/>
  <c r="J1488" i="7" s="1"/>
  <c r="B1488" i="7"/>
  <c r="A1488" i="7"/>
  <c r="U1487" i="7"/>
  <c r="T1487" i="7"/>
  <c r="P1487" i="7"/>
  <c r="X1487" i="7"/>
  <c r="W1487" i="7"/>
  <c r="H1487" i="7"/>
  <c r="J1487" i="7" s="1"/>
  <c r="B1487" i="7"/>
  <c r="A1487" i="7"/>
  <c r="U1486" i="7"/>
  <c r="T1486" i="7"/>
  <c r="P1486" i="7"/>
  <c r="X1486" i="7"/>
  <c r="W1486" i="7"/>
  <c r="H1486" i="7"/>
  <c r="J1486" i="7" s="1"/>
  <c r="B1486" i="7"/>
  <c r="A1486" i="7"/>
  <c r="U1485" i="7"/>
  <c r="T1485" i="7"/>
  <c r="P1485" i="7"/>
  <c r="X1485" i="7"/>
  <c r="W1485" i="7"/>
  <c r="H1485" i="7"/>
  <c r="J1485" i="7" s="1"/>
  <c r="B1485" i="7"/>
  <c r="A1485" i="7"/>
  <c r="U1484" i="7"/>
  <c r="T1484" i="7"/>
  <c r="P1484" i="7"/>
  <c r="X1484" i="7"/>
  <c r="W1484" i="7"/>
  <c r="H1484" i="7"/>
  <c r="J1484" i="7" s="1"/>
  <c r="B1484" i="7"/>
  <c r="A1484" i="7"/>
  <c r="U1483" i="7"/>
  <c r="T1483" i="7"/>
  <c r="P1483" i="7"/>
  <c r="X1483" i="7"/>
  <c r="W1483" i="7"/>
  <c r="H1483" i="7"/>
  <c r="J1483" i="7" s="1"/>
  <c r="B1483" i="7"/>
  <c r="A1483" i="7"/>
  <c r="U1482" i="7"/>
  <c r="T1482" i="7"/>
  <c r="P1482" i="7"/>
  <c r="X1482" i="7"/>
  <c r="W1482" i="7"/>
  <c r="H1482" i="7"/>
  <c r="J1482" i="7" s="1"/>
  <c r="B1482" i="7"/>
  <c r="A1482" i="7"/>
  <c r="U1481" i="7"/>
  <c r="T1481" i="7"/>
  <c r="P1481" i="7"/>
  <c r="X1481" i="7"/>
  <c r="W1481" i="7"/>
  <c r="H1481" i="7"/>
  <c r="J1481" i="7" s="1"/>
  <c r="B1481" i="7"/>
  <c r="A1481" i="7"/>
  <c r="U1480" i="7"/>
  <c r="T1480" i="7"/>
  <c r="P1480" i="7"/>
  <c r="X1480" i="7"/>
  <c r="W1480" i="7"/>
  <c r="H1480" i="7"/>
  <c r="J1480" i="7" s="1"/>
  <c r="B1480" i="7"/>
  <c r="A1480" i="7"/>
  <c r="U1479" i="7"/>
  <c r="T1479" i="7"/>
  <c r="P1479" i="7"/>
  <c r="X1479" i="7"/>
  <c r="W1479" i="7"/>
  <c r="H1479" i="7"/>
  <c r="J1479" i="7" s="1"/>
  <c r="B1479" i="7"/>
  <c r="A1479" i="7"/>
  <c r="U1478" i="7"/>
  <c r="T1478" i="7"/>
  <c r="P1478" i="7"/>
  <c r="X1478" i="7"/>
  <c r="W1478" i="7"/>
  <c r="H1478" i="7"/>
  <c r="J1478" i="7" s="1"/>
  <c r="B1478" i="7"/>
  <c r="A1478" i="7"/>
  <c r="U1477" i="7"/>
  <c r="T1477" i="7"/>
  <c r="P1477" i="7"/>
  <c r="X1477" i="7"/>
  <c r="W1477" i="7"/>
  <c r="H1477" i="7"/>
  <c r="J1477" i="7" s="1"/>
  <c r="B1477" i="7"/>
  <c r="A1477" i="7"/>
  <c r="U1476" i="7"/>
  <c r="T1476" i="7"/>
  <c r="P1476" i="7"/>
  <c r="X1476" i="7"/>
  <c r="W1476" i="7"/>
  <c r="H1476" i="7"/>
  <c r="J1476" i="7" s="1"/>
  <c r="B1476" i="7"/>
  <c r="A1476" i="7"/>
  <c r="U1475" i="7"/>
  <c r="T1475" i="7"/>
  <c r="P1475" i="7"/>
  <c r="X1475" i="7"/>
  <c r="W1475" i="7"/>
  <c r="H1475" i="7"/>
  <c r="J1475" i="7" s="1"/>
  <c r="B1475" i="7"/>
  <c r="A1475" i="7"/>
  <c r="U1474" i="7"/>
  <c r="T1474" i="7"/>
  <c r="P1474" i="7"/>
  <c r="X1474" i="7"/>
  <c r="W1474" i="7"/>
  <c r="H1474" i="7"/>
  <c r="J1474" i="7" s="1"/>
  <c r="B1474" i="7"/>
  <c r="A1474" i="7"/>
  <c r="U1473" i="7"/>
  <c r="T1473" i="7"/>
  <c r="P1473" i="7"/>
  <c r="X1473" i="7"/>
  <c r="W1473" i="7"/>
  <c r="H1473" i="7"/>
  <c r="J1473" i="7" s="1"/>
  <c r="B1473" i="7"/>
  <c r="A1473" i="7"/>
  <c r="U1472" i="7"/>
  <c r="T1472" i="7"/>
  <c r="P1472" i="7"/>
  <c r="X1472" i="7"/>
  <c r="W1472" i="7"/>
  <c r="H1472" i="7"/>
  <c r="J1472" i="7" s="1"/>
  <c r="B1472" i="7"/>
  <c r="A1472" i="7"/>
  <c r="U1471" i="7"/>
  <c r="T1471" i="7"/>
  <c r="P1471" i="7"/>
  <c r="X1471" i="7"/>
  <c r="W1471" i="7"/>
  <c r="H1471" i="7"/>
  <c r="J1471" i="7" s="1"/>
  <c r="B1471" i="7"/>
  <c r="A1471" i="7"/>
  <c r="U1470" i="7"/>
  <c r="T1470" i="7"/>
  <c r="P1470" i="7"/>
  <c r="X1470" i="7"/>
  <c r="W1470" i="7"/>
  <c r="H1470" i="7"/>
  <c r="J1470" i="7" s="1"/>
  <c r="B1470" i="7"/>
  <c r="A1470" i="7"/>
  <c r="U1469" i="7"/>
  <c r="T1469" i="7"/>
  <c r="P1469" i="7"/>
  <c r="X1469" i="7"/>
  <c r="W1469" i="7"/>
  <c r="H1469" i="7"/>
  <c r="J1469" i="7" s="1"/>
  <c r="B1469" i="7"/>
  <c r="A1469" i="7"/>
  <c r="U1468" i="7"/>
  <c r="T1468" i="7"/>
  <c r="P1468" i="7"/>
  <c r="X1468" i="7"/>
  <c r="W1468" i="7"/>
  <c r="H1468" i="7"/>
  <c r="J1468" i="7" s="1"/>
  <c r="B1468" i="7"/>
  <c r="A1468" i="7"/>
  <c r="U1467" i="7"/>
  <c r="T1467" i="7"/>
  <c r="P1467" i="7"/>
  <c r="X1467" i="7"/>
  <c r="W1467" i="7"/>
  <c r="H1467" i="7"/>
  <c r="J1467" i="7" s="1"/>
  <c r="B1467" i="7"/>
  <c r="A1467" i="7"/>
  <c r="U1466" i="7"/>
  <c r="T1466" i="7"/>
  <c r="P1466" i="7"/>
  <c r="X1466" i="7"/>
  <c r="W1466" i="7"/>
  <c r="H1466" i="7"/>
  <c r="J1466" i="7" s="1"/>
  <c r="B1466" i="7"/>
  <c r="A1466" i="7"/>
  <c r="U1465" i="7"/>
  <c r="T1465" i="7"/>
  <c r="P1465" i="7"/>
  <c r="X1465" i="7"/>
  <c r="W1465" i="7"/>
  <c r="H1465" i="7"/>
  <c r="J1465" i="7" s="1"/>
  <c r="B1465" i="7"/>
  <c r="A1465" i="7"/>
  <c r="U1464" i="7"/>
  <c r="T1464" i="7"/>
  <c r="P1464" i="7"/>
  <c r="X1464" i="7"/>
  <c r="W1464" i="7"/>
  <c r="H1464" i="7"/>
  <c r="J1464" i="7" s="1"/>
  <c r="B1464" i="7"/>
  <c r="A1464" i="7"/>
  <c r="U1463" i="7"/>
  <c r="T1463" i="7"/>
  <c r="P1463" i="7"/>
  <c r="X1463" i="7"/>
  <c r="W1463" i="7"/>
  <c r="H1463" i="7"/>
  <c r="J1463" i="7" s="1"/>
  <c r="B1463" i="7"/>
  <c r="A1463" i="7"/>
  <c r="U1462" i="7"/>
  <c r="T1462" i="7"/>
  <c r="P1462" i="7"/>
  <c r="X1462" i="7"/>
  <c r="W1462" i="7"/>
  <c r="H1462" i="7"/>
  <c r="J1462" i="7" s="1"/>
  <c r="B1462" i="7"/>
  <c r="A1462" i="7"/>
  <c r="U1461" i="7"/>
  <c r="T1461" i="7"/>
  <c r="P1461" i="7"/>
  <c r="X1461" i="7"/>
  <c r="W1461" i="7"/>
  <c r="H1461" i="7"/>
  <c r="J1461" i="7" s="1"/>
  <c r="B1461" i="7"/>
  <c r="A1461" i="7"/>
  <c r="U1460" i="7"/>
  <c r="T1460" i="7"/>
  <c r="P1460" i="7"/>
  <c r="X1460" i="7"/>
  <c r="W1460" i="7"/>
  <c r="H1460" i="7"/>
  <c r="J1460" i="7" s="1"/>
  <c r="B1460" i="7"/>
  <c r="A1460" i="7"/>
  <c r="U1459" i="7"/>
  <c r="T1459" i="7"/>
  <c r="P1459" i="7"/>
  <c r="X1459" i="7"/>
  <c r="W1459" i="7"/>
  <c r="H1459" i="7"/>
  <c r="J1459" i="7" s="1"/>
  <c r="B1459" i="7"/>
  <c r="A1459" i="7"/>
  <c r="U1458" i="7"/>
  <c r="T1458" i="7"/>
  <c r="P1458" i="7"/>
  <c r="X1458" i="7"/>
  <c r="W1458" i="7"/>
  <c r="H1458" i="7"/>
  <c r="J1458" i="7" s="1"/>
  <c r="B1458" i="7"/>
  <c r="A1458" i="7"/>
  <c r="U1457" i="7"/>
  <c r="T1457" i="7"/>
  <c r="P1457" i="7"/>
  <c r="X1457" i="7"/>
  <c r="W1457" i="7"/>
  <c r="H1457" i="7"/>
  <c r="J1457" i="7" s="1"/>
  <c r="B1457" i="7"/>
  <c r="A1457" i="7"/>
  <c r="U1456" i="7"/>
  <c r="T1456" i="7"/>
  <c r="P1456" i="7"/>
  <c r="X1456" i="7"/>
  <c r="W1456" i="7"/>
  <c r="H1456" i="7"/>
  <c r="J1456" i="7" s="1"/>
  <c r="B1456" i="7"/>
  <c r="A1456" i="7"/>
  <c r="U1455" i="7"/>
  <c r="T1455" i="7"/>
  <c r="P1455" i="7"/>
  <c r="X1455" i="7"/>
  <c r="W1455" i="7"/>
  <c r="H1455" i="7"/>
  <c r="J1455" i="7" s="1"/>
  <c r="B1455" i="7"/>
  <c r="A1455" i="7"/>
  <c r="U1454" i="7"/>
  <c r="T1454" i="7"/>
  <c r="P1454" i="7"/>
  <c r="X1454" i="7"/>
  <c r="W1454" i="7"/>
  <c r="H1454" i="7"/>
  <c r="J1454" i="7" s="1"/>
  <c r="B1454" i="7"/>
  <c r="A1454" i="7"/>
  <c r="U1453" i="7"/>
  <c r="T1453" i="7"/>
  <c r="P1453" i="7"/>
  <c r="X1453" i="7"/>
  <c r="W1453" i="7"/>
  <c r="H1453" i="7"/>
  <c r="J1453" i="7" s="1"/>
  <c r="B1453" i="7"/>
  <c r="A1453" i="7"/>
  <c r="U1452" i="7"/>
  <c r="T1452" i="7"/>
  <c r="P1452" i="7"/>
  <c r="X1452" i="7"/>
  <c r="W1452" i="7"/>
  <c r="H1452" i="7"/>
  <c r="J1452" i="7" s="1"/>
  <c r="B1452" i="7"/>
  <c r="A1452" i="7"/>
  <c r="U1451" i="7"/>
  <c r="T1451" i="7"/>
  <c r="P1451" i="7"/>
  <c r="X1451" i="7"/>
  <c r="W1451" i="7"/>
  <c r="H1451" i="7"/>
  <c r="J1451" i="7" s="1"/>
  <c r="B1451" i="7"/>
  <c r="A1451" i="7"/>
  <c r="U1450" i="7"/>
  <c r="T1450" i="7"/>
  <c r="P1450" i="7"/>
  <c r="X1450" i="7"/>
  <c r="W1450" i="7"/>
  <c r="H1450" i="7"/>
  <c r="J1450" i="7" s="1"/>
  <c r="B1450" i="7"/>
  <c r="A1450" i="7"/>
  <c r="U1449" i="7"/>
  <c r="T1449" i="7"/>
  <c r="P1449" i="7"/>
  <c r="X1449" i="7"/>
  <c r="W1449" i="7"/>
  <c r="H1449" i="7"/>
  <c r="J1449" i="7" s="1"/>
  <c r="B1449" i="7"/>
  <c r="A1449" i="7"/>
  <c r="U1448" i="7"/>
  <c r="T1448" i="7"/>
  <c r="P1448" i="7"/>
  <c r="X1448" i="7"/>
  <c r="W1448" i="7"/>
  <c r="H1448" i="7"/>
  <c r="J1448" i="7" s="1"/>
  <c r="B1448" i="7"/>
  <c r="A1448" i="7"/>
  <c r="U1447" i="7"/>
  <c r="T1447" i="7"/>
  <c r="P1447" i="7"/>
  <c r="X1447" i="7"/>
  <c r="W1447" i="7"/>
  <c r="H1447" i="7"/>
  <c r="J1447" i="7" s="1"/>
  <c r="B1447" i="7"/>
  <c r="A1447" i="7"/>
  <c r="U1446" i="7"/>
  <c r="T1446" i="7"/>
  <c r="P1446" i="7"/>
  <c r="X1446" i="7"/>
  <c r="W1446" i="7"/>
  <c r="H1446" i="7"/>
  <c r="J1446" i="7" s="1"/>
  <c r="B1446" i="7"/>
  <c r="A1446" i="7"/>
  <c r="U1445" i="7"/>
  <c r="T1445" i="7"/>
  <c r="P1445" i="7"/>
  <c r="X1445" i="7"/>
  <c r="W1445" i="7"/>
  <c r="H1445" i="7"/>
  <c r="J1445" i="7" s="1"/>
  <c r="B1445" i="7"/>
  <c r="A1445" i="7"/>
  <c r="U1444" i="7"/>
  <c r="T1444" i="7"/>
  <c r="P1444" i="7"/>
  <c r="X1444" i="7"/>
  <c r="W1444" i="7"/>
  <c r="H1444" i="7"/>
  <c r="J1444" i="7" s="1"/>
  <c r="B1444" i="7"/>
  <c r="A1444" i="7"/>
  <c r="U1443" i="7"/>
  <c r="T1443" i="7"/>
  <c r="P1443" i="7"/>
  <c r="X1443" i="7"/>
  <c r="W1443" i="7"/>
  <c r="H1443" i="7"/>
  <c r="J1443" i="7" s="1"/>
  <c r="B1443" i="7"/>
  <c r="A1443" i="7"/>
  <c r="U1442" i="7"/>
  <c r="T1442" i="7"/>
  <c r="P1442" i="7"/>
  <c r="X1442" i="7"/>
  <c r="W1442" i="7"/>
  <c r="H1442" i="7"/>
  <c r="J1442" i="7" s="1"/>
  <c r="B1442" i="7"/>
  <c r="A1442" i="7"/>
  <c r="U1441" i="7"/>
  <c r="T1441" i="7"/>
  <c r="P1441" i="7"/>
  <c r="X1441" i="7"/>
  <c r="W1441" i="7"/>
  <c r="H1441" i="7"/>
  <c r="J1441" i="7" s="1"/>
  <c r="B1441" i="7"/>
  <c r="A1441" i="7"/>
  <c r="U1440" i="7"/>
  <c r="T1440" i="7"/>
  <c r="P1440" i="7"/>
  <c r="X1440" i="7"/>
  <c r="W1440" i="7"/>
  <c r="H1440" i="7"/>
  <c r="J1440" i="7" s="1"/>
  <c r="B1440" i="7"/>
  <c r="A1440" i="7"/>
  <c r="U1439" i="7"/>
  <c r="T1439" i="7"/>
  <c r="P1439" i="7"/>
  <c r="X1439" i="7"/>
  <c r="W1439" i="7"/>
  <c r="H1439" i="7"/>
  <c r="J1439" i="7" s="1"/>
  <c r="B1439" i="7"/>
  <c r="A1439" i="7"/>
  <c r="U1438" i="7"/>
  <c r="T1438" i="7"/>
  <c r="P1438" i="7"/>
  <c r="X1438" i="7"/>
  <c r="W1438" i="7"/>
  <c r="H1438" i="7"/>
  <c r="J1438" i="7" s="1"/>
  <c r="B1438" i="7"/>
  <c r="A1438" i="7"/>
  <c r="U1437" i="7"/>
  <c r="T1437" i="7"/>
  <c r="P1437" i="7"/>
  <c r="X1437" i="7"/>
  <c r="W1437" i="7"/>
  <c r="H1437" i="7"/>
  <c r="J1437" i="7" s="1"/>
  <c r="B1437" i="7"/>
  <c r="A1437" i="7"/>
  <c r="U1436" i="7"/>
  <c r="T1436" i="7"/>
  <c r="P1436" i="7"/>
  <c r="X1436" i="7"/>
  <c r="W1436" i="7"/>
  <c r="H1436" i="7"/>
  <c r="J1436" i="7" s="1"/>
  <c r="B1436" i="7"/>
  <c r="A1436" i="7"/>
  <c r="U1435" i="7"/>
  <c r="T1435" i="7"/>
  <c r="P1435" i="7"/>
  <c r="X1435" i="7"/>
  <c r="W1435" i="7"/>
  <c r="H1435" i="7"/>
  <c r="J1435" i="7" s="1"/>
  <c r="B1435" i="7"/>
  <c r="A1435" i="7"/>
  <c r="U1434" i="7"/>
  <c r="T1434" i="7"/>
  <c r="P1434" i="7"/>
  <c r="X1434" i="7"/>
  <c r="W1434" i="7"/>
  <c r="H1434" i="7"/>
  <c r="J1434" i="7" s="1"/>
  <c r="B1434" i="7"/>
  <c r="A1434" i="7"/>
  <c r="U1433" i="7"/>
  <c r="T1433" i="7"/>
  <c r="P1433" i="7"/>
  <c r="X1433" i="7"/>
  <c r="W1433" i="7"/>
  <c r="H1433" i="7"/>
  <c r="J1433" i="7" s="1"/>
  <c r="B1433" i="7"/>
  <c r="A1433" i="7"/>
  <c r="U1432" i="7"/>
  <c r="T1432" i="7"/>
  <c r="P1432" i="7"/>
  <c r="X1432" i="7"/>
  <c r="W1432" i="7"/>
  <c r="H1432" i="7"/>
  <c r="J1432" i="7" s="1"/>
  <c r="B1432" i="7"/>
  <c r="A1432" i="7"/>
  <c r="U1431" i="7"/>
  <c r="T1431" i="7"/>
  <c r="P1431" i="7"/>
  <c r="X1431" i="7"/>
  <c r="W1431" i="7"/>
  <c r="H1431" i="7"/>
  <c r="J1431" i="7" s="1"/>
  <c r="B1431" i="7"/>
  <c r="A1431" i="7"/>
  <c r="U1430" i="7"/>
  <c r="T1430" i="7"/>
  <c r="P1430" i="7"/>
  <c r="X1430" i="7"/>
  <c r="W1430" i="7"/>
  <c r="H1430" i="7"/>
  <c r="J1430" i="7" s="1"/>
  <c r="B1430" i="7"/>
  <c r="A1430" i="7"/>
  <c r="U1429" i="7"/>
  <c r="T1429" i="7"/>
  <c r="P1429" i="7"/>
  <c r="X1429" i="7"/>
  <c r="W1429" i="7"/>
  <c r="H1429" i="7"/>
  <c r="J1429" i="7" s="1"/>
  <c r="B1429" i="7"/>
  <c r="A1429" i="7"/>
  <c r="U1428" i="7"/>
  <c r="T1428" i="7"/>
  <c r="P1428" i="7"/>
  <c r="X1428" i="7"/>
  <c r="W1428" i="7"/>
  <c r="H1428" i="7"/>
  <c r="J1428" i="7" s="1"/>
  <c r="B1428" i="7"/>
  <c r="A1428" i="7"/>
  <c r="U1427" i="7"/>
  <c r="T1427" i="7"/>
  <c r="P1427" i="7"/>
  <c r="X1427" i="7"/>
  <c r="W1427" i="7"/>
  <c r="H1427" i="7"/>
  <c r="J1427" i="7" s="1"/>
  <c r="B1427" i="7"/>
  <c r="A1427" i="7"/>
  <c r="U1426" i="7"/>
  <c r="T1426" i="7"/>
  <c r="P1426" i="7"/>
  <c r="X1426" i="7"/>
  <c r="W1426" i="7"/>
  <c r="H1426" i="7"/>
  <c r="J1426" i="7" s="1"/>
  <c r="B1426" i="7"/>
  <c r="A1426" i="7"/>
  <c r="U1425" i="7"/>
  <c r="T1425" i="7"/>
  <c r="P1425" i="7"/>
  <c r="X1425" i="7"/>
  <c r="W1425" i="7"/>
  <c r="H1425" i="7"/>
  <c r="J1425" i="7" s="1"/>
  <c r="B1425" i="7"/>
  <c r="A1425" i="7"/>
  <c r="U1424" i="7"/>
  <c r="T1424" i="7"/>
  <c r="P1424" i="7"/>
  <c r="X1424" i="7"/>
  <c r="W1424" i="7"/>
  <c r="H1424" i="7"/>
  <c r="J1424" i="7" s="1"/>
  <c r="B1424" i="7"/>
  <c r="A1424" i="7"/>
  <c r="U1423" i="7"/>
  <c r="T1423" i="7"/>
  <c r="P1423" i="7"/>
  <c r="X1423" i="7"/>
  <c r="W1423" i="7"/>
  <c r="H1423" i="7"/>
  <c r="J1423" i="7" s="1"/>
  <c r="B1423" i="7"/>
  <c r="A1423" i="7"/>
  <c r="U1422" i="7"/>
  <c r="T1422" i="7"/>
  <c r="P1422" i="7"/>
  <c r="X1422" i="7"/>
  <c r="W1422" i="7"/>
  <c r="H1422" i="7"/>
  <c r="J1422" i="7" s="1"/>
  <c r="B1422" i="7"/>
  <c r="A1422" i="7"/>
  <c r="U1421" i="7"/>
  <c r="T1421" i="7"/>
  <c r="P1421" i="7"/>
  <c r="X1421" i="7"/>
  <c r="W1421" i="7"/>
  <c r="H1421" i="7"/>
  <c r="J1421" i="7" s="1"/>
  <c r="B1421" i="7"/>
  <c r="A1421" i="7"/>
  <c r="U1420" i="7"/>
  <c r="T1420" i="7"/>
  <c r="P1420" i="7"/>
  <c r="X1420" i="7"/>
  <c r="W1420" i="7"/>
  <c r="H1420" i="7"/>
  <c r="J1420" i="7" s="1"/>
  <c r="B1420" i="7"/>
  <c r="A1420" i="7"/>
  <c r="U1419" i="7"/>
  <c r="T1419" i="7"/>
  <c r="P1419" i="7"/>
  <c r="X1419" i="7"/>
  <c r="W1419" i="7"/>
  <c r="H1419" i="7"/>
  <c r="J1419" i="7" s="1"/>
  <c r="B1419" i="7"/>
  <c r="A1419" i="7"/>
  <c r="U1418" i="7"/>
  <c r="T1418" i="7"/>
  <c r="P1418" i="7"/>
  <c r="X1418" i="7"/>
  <c r="W1418" i="7"/>
  <c r="H1418" i="7"/>
  <c r="J1418" i="7" s="1"/>
  <c r="B1418" i="7"/>
  <c r="A1418" i="7"/>
  <c r="U1417" i="7"/>
  <c r="T1417" i="7"/>
  <c r="P1417" i="7"/>
  <c r="X1417" i="7"/>
  <c r="W1417" i="7"/>
  <c r="H1417" i="7"/>
  <c r="J1417" i="7" s="1"/>
  <c r="B1417" i="7"/>
  <c r="A1417" i="7"/>
  <c r="U1416" i="7"/>
  <c r="T1416" i="7"/>
  <c r="P1416" i="7"/>
  <c r="X1416" i="7"/>
  <c r="W1416" i="7"/>
  <c r="H1416" i="7"/>
  <c r="J1416" i="7" s="1"/>
  <c r="B1416" i="7"/>
  <c r="A1416" i="7"/>
  <c r="U1415" i="7"/>
  <c r="T1415" i="7"/>
  <c r="P1415" i="7"/>
  <c r="X1415" i="7"/>
  <c r="W1415" i="7"/>
  <c r="H1415" i="7"/>
  <c r="J1415" i="7" s="1"/>
  <c r="B1415" i="7"/>
  <c r="A1415" i="7"/>
  <c r="U1414" i="7"/>
  <c r="T1414" i="7"/>
  <c r="P1414" i="7"/>
  <c r="X1414" i="7"/>
  <c r="W1414" i="7"/>
  <c r="H1414" i="7"/>
  <c r="J1414" i="7" s="1"/>
  <c r="B1414" i="7"/>
  <c r="A1414" i="7"/>
  <c r="U1413" i="7"/>
  <c r="T1413" i="7"/>
  <c r="P1413" i="7"/>
  <c r="X1413" i="7"/>
  <c r="W1413" i="7"/>
  <c r="H1413" i="7"/>
  <c r="J1413" i="7" s="1"/>
  <c r="B1413" i="7"/>
  <c r="A1413" i="7"/>
  <c r="U1412" i="7"/>
  <c r="T1412" i="7"/>
  <c r="P1412" i="7"/>
  <c r="X1412" i="7"/>
  <c r="W1412" i="7"/>
  <c r="H1412" i="7"/>
  <c r="J1412" i="7" s="1"/>
  <c r="B1412" i="7"/>
  <c r="A1412" i="7"/>
  <c r="U1411" i="7"/>
  <c r="T1411" i="7"/>
  <c r="P1411" i="7"/>
  <c r="X1411" i="7"/>
  <c r="W1411" i="7"/>
  <c r="H1411" i="7"/>
  <c r="J1411" i="7" s="1"/>
  <c r="B1411" i="7"/>
  <c r="A1411" i="7"/>
  <c r="U1410" i="7"/>
  <c r="T1410" i="7"/>
  <c r="P1410" i="7"/>
  <c r="X1410" i="7"/>
  <c r="W1410" i="7"/>
  <c r="H1410" i="7"/>
  <c r="J1410" i="7" s="1"/>
  <c r="B1410" i="7"/>
  <c r="A1410" i="7"/>
  <c r="U1409" i="7"/>
  <c r="T1409" i="7"/>
  <c r="P1409" i="7"/>
  <c r="X1409" i="7"/>
  <c r="W1409" i="7"/>
  <c r="H1409" i="7"/>
  <c r="J1409" i="7" s="1"/>
  <c r="B1409" i="7"/>
  <c r="A1409" i="7"/>
  <c r="U1408" i="7"/>
  <c r="T1408" i="7"/>
  <c r="P1408" i="7"/>
  <c r="X1408" i="7"/>
  <c r="W1408" i="7"/>
  <c r="H1408" i="7"/>
  <c r="J1408" i="7" s="1"/>
  <c r="B1408" i="7"/>
  <c r="A1408" i="7"/>
  <c r="U1407" i="7"/>
  <c r="T1407" i="7"/>
  <c r="P1407" i="7"/>
  <c r="X1407" i="7"/>
  <c r="W1407" i="7"/>
  <c r="H1407" i="7"/>
  <c r="J1407" i="7" s="1"/>
  <c r="B1407" i="7"/>
  <c r="A1407" i="7"/>
  <c r="U1406" i="7"/>
  <c r="T1406" i="7"/>
  <c r="P1406" i="7"/>
  <c r="X1406" i="7"/>
  <c r="W1406" i="7"/>
  <c r="H1406" i="7"/>
  <c r="J1406" i="7" s="1"/>
  <c r="B1406" i="7"/>
  <c r="A1406" i="7"/>
  <c r="U1405" i="7"/>
  <c r="T1405" i="7"/>
  <c r="P1405" i="7"/>
  <c r="X1405" i="7"/>
  <c r="W1405" i="7"/>
  <c r="H1405" i="7"/>
  <c r="J1405" i="7" s="1"/>
  <c r="B1405" i="7"/>
  <c r="A1405" i="7"/>
  <c r="U1404" i="7"/>
  <c r="T1404" i="7"/>
  <c r="P1404" i="7"/>
  <c r="X1404" i="7"/>
  <c r="W1404" i="7"/>
  <c r="H1404" i="7"/>
  <c r="J1404" i="7" s="1"/>
  <c r="B1404" i="7"/>
  <c r="A1404" i="7"/>
  <c r="U1403" i="7"/>
  <c r="T1403" i="7"/>
  <c r="P1403" i="7"/>
  <c r="X1403" i="7"/>
  <c r="W1403" i="7"/>
  <c r="H1403" i="7"/>
  <c r="J1403" i="7" s="1"/>
  <c r="B1403" i="7"/>
  <c r="A1403" i="7"/>
  <c r="U1402" i="7"/>
  <c r="T1402" i="7"/>
  <c r="P1402" i="7"/>
  <c r="X1402" i="7"/>
  <c r="W1402" i="7"/>
  <c r="H1402" i="7"/>
  <c r="J1402" i="7" s="1"/>
  <c r="B1402" i="7"/>
  <c r="A1402" i="7"/>
  <c r="U1401" i="7"/>
  <c r="T1401" i="7"/>
  <c r="P1401" i="7"/>
  <c r="X1401" i="7"/>
  <c r="W1401" i="7"/>
  <c r="H1401" i="7"/>
  <c r="J1401" i="7" s="1"/>
  <c r="B1401" i="7"/>
  <c r="A1401" i="7"/>
  <c r="U1400" i="7"/>
  <c r="T1400" i="7"/>
  <c r="P1400" i="7"/>
  <c r="X1400" i="7"/>
  <c r="W1400" i="7"/>
  <c r="H1400" i="7"/>
  <c r="J1400" i="7" s="1"/>
  <c r="B1400" i="7"/>
  <c r="A1400" i="7"/>
  <c r="U1399" i="7"/>
  <c r="T1399" i="7"/>
  <c r="P1399" i="7"/>
  <c r="X1399" i="7"/>
  <c r="W1399" i="7"/>
  <c r="H1399" i="7"/>
  <c r="J1399" i="7" s="1"/>
  <c r="B1399" i="7"/>
  <c r="A1399" i="7"/>
  <c r="U1398" i="7"/>
  <c r="T1398" i="7"/>
  <c r="P1398" i="7"/>
  <c r="X1398" i="7"/>
  <c r="W1398" i="7"/>
  <c r="H1398" i="7"/>
  <c r="J1398" i="7" s="1"/>
  <c r="B1398" i="7"/>
  <c r="A1398" i="7"/>
  <c r="U1397" i="7"/>
  <c r="T1397" i="7"/>
  <c r="P1397" i="7"/>
  <c r="X1397" i="7"/>
  <c r="W1397" i="7"/>
  <c r="H1397" i="7"/>
  <c r="J1397" i="7" s="1"/>
  <c r="B1397" i="7"/>
  <c r="A1397" i="7"/>
  <c r="U1396" i="7"/>
  <c r="T1396" i="7"/>
  <c r="P1396" i="7"/>
  <c r="X1396" i="7"/>
  <c r="W1396" i="7"/>
  <c r="H1396" i="7"/>
  <c r="J1396" i="7" s="1"/>
  <c r="B1396" i="7"/>
  <c r="A1396" i="7"/>
  <c r="U1395" i="7"/>
  <c r="T1395" i="7"/>
  <c r="P1395" i="7"/>
  <c r="X1395" i="7"/>
  <c r="W1395" i="7"/>
  <c r="H1395" i="7"/>
  <c r="J1395" i="7" s="1"/>
  <c r="B1395" i="7"/>
  <c r="A1395" i="7"/>
  <c r="U1394" i="7"/>
  <c r="T1394" i="7"/>
  <c r="P1394" i="7"/>
  <c r="X1394" i="7"/>
  <c r="W1394" i="7"/>
  <c r="H1394" i="7"/>
  <c r="J1394" i="7" s="1"/>
  <c r="B1394" i="7"/>
  <c r="A1394" i="7"/>
  <c r="U1393" i="7"/>
  <c r="T1393" i="7"/>
  <c r="P1393" i="7"/>
  <c r="X1393" i="7"/>
  <c r="W1393" i="7"/>
  <c r="H1393" i="7"/>
  <c r="J1393" i="7" s="1"/>
  <c r="B1393" i="7"/>
  <c r="A1393" i="7"/>
  <c r="U1392" i="7"/>
  <c r="T1392" i="7"/>
  <c r="P1392" i="7"/>
  <c r="X1392" i="7"/>
  <c r="W1392" i="7"/>
  <c r="H1392" i="7"/>
  <c r="J1392" i="7" s="1"/>
  <c r="B1392" i="7"/>
  <c r="A1392" i="7"/>
  <c r="U1391" i="7"/>
  <c r="T1391" i="7"/>
  <c r="P1391" i="7"/>
  <c r="X1391" i="7"/>
  <c r="W1391" i="7"/>
  <c r="H1391" i="7"/>
  <c r="J1391" i="7" s="1"/>
  <c r="B1391" i="7"/>
  <c r="A1391" i="7"/>
  <c r="U1390" i="7"/>
  <c r="T1390" i="7"/>
  <c r="P1390" i="7"/>
  <c r="X1390" i="7"/>
  <c r="W1390" i="7"/>
  <c r="H1390" i="7"/>
  <c r="J1390" i="7" s="1"/>
  <c r="B1390" i="7"/>
  <c r="A1390" i="7"/>
  <c r="U1389" i="7"/>
  <c r="T1389" i="7"/>
  <c r="P1389" i="7"/>
  <c r="X1389" i="7"/>
  <c r="W1389" i="7"/>
  <c r="H1389" i="7"/>
  <c r="J1389" i="7" s="1"/>
  <c r="B1389" i="7"/>
  <c r="A1389" i="7"/>
  <c r="U1388" i="7"/>
  <c r="T1388" i="7"/>
  <c r="P1388" i="7"/>
  <c r="X1388" i="7"/>
  <c r="W1388" i="7"/>
  <c r="H1388" i="7"/>
  <c r="J1388" i="7" s="1"/>
  <c r="B1388" i="7"/>
  <c r="A1388" i="7"/>
  <c r="U1387" i="7"/>
  <c r="T1387" i="7"/>
  <c r="P1387" i="7"/>
  <c r="X1387" i="7"/>
  <c r="W1387" i="7"/>
  <c r="H1387" i="7"/>
  <c r="J1387" i="7" s="1"/>
  <c r="B1387" i="7"/>
  <c r="A1387" i="7"/>
  <c r="U1386" i="7"/>
  <c r="T1386" i="7"/>
  <c r="P1386" i="7"/>
  <c r="X1386" i="7"/>
  <c r="W1386" i="7"/>
  <c r="H1386" i="7"/>
  <c r="J1386" i="7" s="1"/>
  <c r="B1386" i="7"/>
  <c r="A1386" i="7"/>
  <c r="U1385" i="7"/>
  <c r="T1385" i="7"/>
  <c r="P1385" i="7"/>
  <c r="X1385" i="7"/>
  <c r="W1385" i="7"/>
  <c r="H1385" i="7"/>
  <c r="J1385" i="7" s="1"/>
  <c r="B1385" i="7"/>
  <c r="A1385" i="7"/>
  <c r="U1384" i="7"/>
  <c r="T1384" i="7"/>
  <c r="P1384" i="7"/>
  <c r="X1384" i="7"/>
  <c r="W1384" i="7"/>
  <c r="H1384" i="7"/>
  <c r="J1384" i="7" s="1"/>
  <c r="B1384" i="7"/>
  <c r="A1384" i="7"/>
  <c r="U1383" i="7"/>
  <c r="T1383" i="7"/>
  <c r="P1383" i="7"/>
  <c r="X1383" i="7"/>
  <c r="W1383" i="7"/>
  <c r="H1383" i="7"/>
  <c r="J1383" i="7" s="1"/>
  <c r="B1383" i="7"/>
  <c r="A1383" i="7"/>
  <c r="U1382" i="7"/>
  <c r="T1382" i="7"/>
  <c r="P1382" i="7"/>
  <c r="X1382" i="7"/>
  <c r="W1382" i="7"/>
  <c r="H1382" i="7"/>
  <c r="J1382" i="7" s="1"/>
  <c r="B1382" i="7"/>
  <c r="A1382" i="7"/>
  <c r="U1381" i="7"/>
  <c r="T1381" i="7"/>
  <c r="P1381" i="7"/>
  <c r="X1381" i="7"/>
  <c r="W1381" i="7"/>
  <c r="H1381" i="7"/>
  <c r="J1381" i="7" s="1"/>
  <c r="B1381" i="7"/>
  <c r="A1381" i="7"/>
  <c r="U1380" i="7"/>
  <c r="T1380" i="7"/>
  <c r="P1380" i="7"/>
  <c r="X1380" i="7"/>
  <c r="W1380" i="7"/>
  <c r="H1380" i="7"/>
  <c r="J1380" i="7" s="1"/>
  <c r="B1380" i="7"/>
  <c r="A1380" i="7"/>
  <c r="U1379" i="7"/>
  <c r="T1379" i="7"/>
  <c r="P1379" i="7"/>
  <c r="X1379" i="7"/>
  <c r="W1379" i="7"/>
  <c r="H1379" i="7"/>
  <c r="J1379" i="7" s="1"/>
  <c r="B1379" i="7"/>
  <c r="A1379" i="7"/>
  <c r="U1378" i="7"/>
  <c r="T1378" i="7"/>
  <c r="P1378" i="7"/>
  <c r="X1378" i="7"/>
  <c r="W1378" i="7"/>
  <c r="H1378" i="7"/>
  <c r="J1378" i="7" s="1"/>
  <c r="B1378" i="7"/>
  <c r="A1378" i="7"/>
  <c r="U1377" i="7"/>
  <c r="T1377" i="7"/>
  <c r="P1377" i="7"/>
  <c r="X1377" i="7"/>
  <c r="W1377" i="7"/>
  <c r="H1377" i="7"/>
  <c r="J1377" i="7" s="1"/>
  <c r="B1377" i="7"/>
  <c r="A1377" i="7"/>
  <c r="U1376" i="7"/>
  <c r="T1376" i="7"/>
  <c r="P1376" i="7"/>
  <c r="X1376" i="7"/>
  <c r="W1376" i="7"/>
  <c r="H1376" i="7"/>
  <c r="J1376" i="7" s="1"/>
  <c r="B1376" i="7"/>
  <c r="A1376" i="7"/>
  <c r="U1375" i="7"/>
  <c r="T1375" i="7"/>
  <c r="P1375" i="7"/>
  <c r="X1375" i="7"/>
  <c r="W1375" i="7"/>
  <c r="H1375" i="7"/>
  <c r="J1375" i="7" s="1"/>
  <c r="B1375" i="7"/>
  <c r="A1375" i="7"/>
  <c r="U1374" i="7"/>
  <c r="T1374" i="7"/>
  <c r="P1374" i="7"/>
  <c r="X1374" i="7"/>
  <c r="W1374" i="7"/>
  <c r="H1374" i="7"/>
  <c r="J1374" i="7" s="1"/>
  <c r="B1374" i="7"/>
  <c r="A1374" i="7"/>
  <c r="U1373" i="7"/>
  <c r="T1373" i="7"/>
  <c r="P1373" i="7"/>
  <c r="X1373" i="7"/>
  <c r="W1373" i="7"/>
  <c r="H1373" i="7"/>
  <c r="J1373" i="7" s="1"/>
  <c r="B1373" i="7"/>
  <c r="A1373" i="7"/>
  <c r="U1372" i="7"/>
  <c r="T1372" i="7"/>
  <c r="P1372" i="7"/>
  <c r="X1372" i="7"/>
  <c r="W1372" i="7"/>
  <c r="H1372" i="7"/>
  <c r="J1372" i="7" s="1"/>
  <c r="B1372" i="7"/>
  <c r="A1372" i="7"/>
  <c r="U1371" i="7"/>
  <c r="T1371" i="7"/>
  <c r="P1371" i="7"/>
  <c r="X1371" i="7"/>
  <c r="W1371" i="7"/>
  <c r="H1371" i="7"/>
  <c r="J1371" i="7" s="1"/>
  <c r="B1371" i="7"/>
  <c r="A1371" i="7"/>
  <c r="U1370" i="7"/>
  <c r="T1370" i="7"/>
  <c r="P1370" i="7"/>
  <c r="X1370" i="7"/>
  <c r="W1370" i="7"/>
  <c r="H1370" i="7"/>
  <c r="J1370" i="7" s="1"/>
  <c r="B1370" i="7"/>
  <c r="A1370" i="7"/>
  <c r="U1369" i="7"/>
  <c r="T1369" i="7"/>
  <c r="P1369" i="7"/>
  <c r="X1369" i="7"/>
  <c r="W1369" i="7"/>
  <c r="H1369" i="7"/>
  <c r="J1369" i="7" s="1"/>
  <c r="B1369" i="7"/>
  <c r="A1369" i="7"/>
  <c r="U1368" i="7"/>
  <c r="T1368" i="7"/>
  <c r="P1368" i="7"/>
  <c r="X1368" i="7"/>
  <c r="W1368" i="7"/>
  <c r="H1368" i="7"/>
  <c r="J1368" i="7" s="1"/>
  <c r="B1368" i="7"/>
  <c r="A1368" i="7"/>
  <c r="U1367" i="7"/>
  <c r="T1367" i="7"/>
  <c r="P1367" i="7"/>
  <c r="X1367" i="7"/>
  <c r="W1367" i="7"/>
  <c r="H1367" i="7"/>
  <c r="J1367" i="7" s="1"/>
  <c r="B1367" i="7"/>
  <c r="A1367" i="7"/>
  <c r="U1366" i="7"/>
  <c r="T1366" i="7"/>
  <c r="P1366" i="7"/>
  <c r="X1366" i="7"/>
  <c r="W1366" i="7"/>
  <c r="H1366" i="7"/>
  <c r="J1366" i="7" s="1"/>
  <c r="B1366" i="7"/>
  <c r="A1366" i="7"/>
  <c r="U1365" i="7"/>
  <c r="T1365" i="7"/>
  <c r="P1365" i="7"/>
  <c r="X1365" i="7"/>
  <c r="W1365" i="7"/>
  <c r="H1365" i="7"/>
  <c r="J1365" i="7" s="1"/>
  <c r="B1365" i="7"/>
  <c r="A1365" i="7"/>
  <c r="U1364" i="7"/>
  <c r="T1364" i="7"/>
  <c r="P1364" i="7"/>
  <c r="X1364" i="7"/>
  <c r="W1364" i="7"/>
  <c r="H1364" i="7"/>
  <c r="J1364" i="7" s="1"/>
  <c r="B1364" i="7"/>
  <c r="A1364" i="7"/>
  <c r="U1363" i="7"/>
  <c r="T1363" i="7"/>
  <c r="P1363" i="7"/>
  <c r="X1363" i="7"/>
  <c r="W1363" i="7"/>
  <c r="H1363" i="7"/>
  <c r="J1363" i="7" s="1"/>
  <c r="B1363" i="7"/>
  <c r="A1363" i="7"/>
  <c r="U1362" i="7"/>
  <c r="T1362" i="7"/>
  <c r="P1362" i="7"/>
  <c r="X1362" i="7"/>
  <c r="W1362" i="7"/>
  <c r="H1362" i="7"/>
  <c r="J1362" i="7" s="1"/>
  <c r="B1362" i="7"/>
  <c r="A1362" i="7"/>
  <c r="U1361" i="7"/>
  <c r="T1361" i="7"/>
  <c r="P1361" i="7"/>
  <c r="X1361" i="7"/>
  <c r="W1361" i="7"/>
  <c r="H1361" i="7"/>
  <c r="J1361" i="7" s="1"/>
  <c r="B1361" i="7"/>
  <c r="A1361" i="7"/>
  <c r="U1360" i="7"/>
  <c r="T1360" i="7"/>
  <c r="P1360" i="7"/>
  <c r="X1360" i="7"/>
  <c r="W1360" i="7"/>
  <c r="H1360" i="7"/>
  <c r="J1360" i="7" s="1"/>
  <c r="B1360" i="7"/>
  <c r="A1360" i="7"/>
  <c r="U1359" i="7"/>
  <c r="T1359" i="7"/>
  <c r="P1359" i="7"/>
  <c r="X1359" i="7"/>
  <c r="W1359" i="7"/>
  <c r="H1359" i="7"/>
  <c r="J1359" i="7" s="1"/>
  <c r="B1359" i="7"/>
  <c r="A1359" i="7"/>
  <c r="U1358" i="7"/>
  <c r="T1358" i="7"/>
  <c r="P1358" i="7"/>
  <c r="X1358" i="7"/>
  <c r="W1358" i="7"/>
  <c r="H1358" i="7"/>
  <c r="J1358" i="7" s="1"/>
  <c r="B1358" i="7"/>
  <c r="A1358" i="7"/>
  <c r="U1357" i="7"/>
  <c r="T1357" i="7"/>
  <c r="P1357" i="7"/>
  <c r="X1357" i="7"/>
  <c r="W1357" i="7"/>
  <c r="H1357" i="7"/>
  <c r="J1357" i="7" s="1"/>
  <c r="B1357" i="7"/>
  <c r="A1357" i="7"/>
  <c r="U1356" i="7"/>
  <c r="T1356" i="7"/>
  <c r="P1356" i="7"/>
  <c r="X1356" i="7"/>
  <c r="W1356" i="7"/>
  <c r="H1356" i="7"/>
  <c r="J1356" i="7" s="1"/>
  <c r="B1356" i="7"/>
  <c r="A1356" i="7"/>
  <c r="U1355" i="7"/>
  <c r="T1355" i="7"/>
  <c r="P1355" i="7"/>
  <c r="X1355" i="7"/>
  <c r="W1355" i="7"/>
  <c r="H1355" i="7"/>
  <c r="J1355" i="7" s="1"/>
  <c r="B1355" i="7"/>
  <c r="A1355" i="7"/>
  <c r="U1354" i="7"/>
  <c r="T1354" i="7"/>
  <c r="P1354" i="7"/>
  <c r="X1354" i="7"/>
  <c r="W1354" i="7"/>
  <c r="H1354" i="7"/>
  <c r="J1354" i="7" s="1"/>
  <c r="B1354" i="7"/>
  <c r="A1354" i="7"/>
  <c r="U1353" i="7"/>
  <c r="T1353" i="7"/>
  <c r="P1353" i="7"/>
  <c r="X1353" i="7"/>
  <c r="W1353" i="7"/>
  <c r="H1353" i="7"/>
  <c r="J1353" i="7" s="1"/>
  <c r="B1353" i="7"/>
  <c r="A1353" i="7"/>
  <c r="U1352" i="7"/>
  <c r="T1352" i="7"/>
  <c r="P1352" i="7"/>
  <c r="X1352" i="7"/>
  <c r="W1352" i="7"/>
  <c r="H1352" i="7"/>
  <c r="J1352" i="7" s="1"/>
  <c r="B1352" i="7"/>
  <c r="A1352" i="7"/>
  <c r="U1351" i="7"/>
  <c r="T1351" i="7"/>
  <c r="P1351" i="7"/>
  <c r="X1351" i="7"/>
  <c r="W1351" i="7"/>
  <c r="H1351" i="7"/>
  <c r="J1351" i="7" s="1"/>
  <c r="B1351" i="7"/>
  <c r="A1351" i="7"/>
  <c r="U1350" i="7"/>
  <c r="T1350" i="7"/>
  <c r="P1350" i="7"/>
  <c r="X1350" i="7"/>
  <c r="W1350" i="7"/>
  <c r="H1350" i="7"/>
  <c r="J1350" i="7" s="1"/>
  <c r="B1350" i="7"/>
  <c r="A1350" i="7"/>
  <c r="U1349" i="7"/>
  <c r="T1349" i="7"/>
  <c r="P1349" i="7"/>
  <c r="X1349" i="7"/>
  <c r="W1349" i="7"/>
  <c r="H1349" i="7"/>
  <c r="J1349" i="7" s="1"/>
  <c r="B1349" i="7"/>
  <c r="A1349" i="7"/>
  <c r="U1348" i="7"/>
  <c r="T1348" i="7"/>
  <c r="P1348" i="7"/>
  <c r="X1348" i="7"/>
  <c r="W1348" i="7"/>
  <c r="H1348" i="7"/>
  <c r="J1348" i="7" s="1"/>
  <c r="B1348" i="7"/>
  <c r="A1348" i="7"/>
  <c r="U1347" i="7"/>
  <c r="T1347" i="7"/>
  <c r="P1347" i="7"/>
  <c r="X1347" i="7"/>
  <c r="W1347" i="7"/>
  <c r="H1347" i="7"/>
  <c r="J1347" i="7" s="1"/>
  <c r="B1347" i="7"/>
  <c r="A1347" i="7"/>
  <c r="U1346" i="7"/>
  <c r="T1346" i="7"/>
  <c r="P1346" i="7"/>
  <c r="X1346" i="7"/>
  <c r="W1346" i="7"/>
  <c r="H1346" i="7"/>
  <c r="J1346" i="7" s="1"/>
  <c r="B1346" i="7"/>
  <c r="A1346" i="7"/>
  <c r="U1345" i="7"/>
  <c r="T1345" i="7"/>
  <c r="P1345" i="7"/>
  <c r="X1345" i="7"/>
  <c r="W1345" i="7"/>
  <c r="H1345" i="7"/>
  <c r="J1345" i="7" s="1"/>
  <c r="B1345" i="7"/>
  <c r="A1345" i="7"/>
  <c r="U1344" i="7"/>
  <c r="T1344" i="7"/>
  <c r="P1344" i="7"/>
  <c r="X1344" i="7"/>
  <c r="W1344" i="7"/>
  <c r="H1344" i="7"/>
  <c r="J1344" i="7" s="1"/>
  <c r="B1344" i="7"/>
  <c r="A1344" i="7"/>
  <c r="U1343" i="7"/>
  <c r="T1343" i="7"/>
  <c r="P1343" i="7"/>
  <c r="X1343" i="7"/>
  <c r="W1343" i="7"/>
  <c r="H1343" i="7"/>
  <c r="J1343" i="7" s="1"/>
  <c r="B1343" i="7"/>
  <c r="A1343" i="7"/>
  <c r="U1342" i="7"/>
  <c r="T1342" i="7"/>
  <c r="P1342" i="7"/>
  <c r="X1342" i="7"/>
  <c r="W1342" i="7"/>
  <c r="H1342" i="7"/>
  <c r="J1342" i="7" s="1"/>
  <c r="B1342" i="7"/>
  <c r="A1342" i="7"/>
  <c r="U1341" i="7"/>
  <c r="T1341" i="7"/>
  <c r="P1341" i="7"/>
  <c r="X1341" i="7"/>
  <c r="W1341" i="7"/>
  <c r="H1341" i="7"/>
  <c r="J1341" i="7" s="1"/>
  <c r="B1341" i="7"/>
  <c r="A1341" i="7"/>
  <c r="U1340" i="7"/>
  <c r="T1340" i="7"/>
  <c r="P1340" i="7"/>
  <c r="X1340" i="7"/>
  <c r="W1340" i="7"/>
  <c r="H1340" i="7"/>
  <c r="J1340" i="7" s="1"/>
  <c r="B1340" i="7"/>
  <c r="A1340" i="7"/>
  <c r="U1339" i="7"/>
  <c r="T1339" i="7"/>
  <c r="P1339" i="7"/>
  <c r="X1339" i="7"/>
  <c r="W1339" i="7"/>
  <c r="H1339" i="7"/>
  <c r="J1339" i="7" s="1"/>
  <c r="B1339" i="7"/>
  <c r="A1339" i="7"/>
  <c r="U1338" i="7"/>
  <c r="T1338" i="7"/>
  <c r="P1338" i="7"/>
  <c r="X1338" i="7"/>
  <c r="W1338" i="7"/>
  <c r="H1338" i="7"/>
  <c r="J1338" i="7" s="1"/>
  <c r="B1338" i="7"/>
  <c r="A1338" i="7"/>
  <c r="U1337" i="7"/>
  <c r="T1337" i="7"/>
  <c r="P1337" i="7"/>
  <c r="X1337" i="7"/>
  <c r="W1337" i="7"/>
  <c r="H1337" i="7"/>
  <c r="J1337" i="7" s="1"/>
  <c r="B1337" i="7"/>
  <c r="A1337" i="7"/>
  <c r="U1336" i="7"/>
  <c r="T1336" i="7"/>
  <c r="P1336" i="7"/>
  <c r="X1336" i="7"/>
  <c r="W1336" i="7"/>
  <c r="H1336" i="7"/>
  <c r="J1336" i="7" s="1"/>
  <c r="B1336" i="7"/>
  <c r="A1336" i="7"/>
  <c r="U1335" i="7"/>
  <c r="T1335" i="7"/>
  <c r="P1335" i="7"/>
  <c r="X1335" i="7"/>
  <c r="W1335" i="7"/>
  <c r="H1335" i="7"/>
  <c r="J1335" i="7" s="1"/>
  <c r="B1335" i="7"/>
  <c r="A1335" i="7"/>
  <c r="U1334" i="7"/>
  <c r="T1334" i="7"/>
  <c r="P1334" i="7"/>
  <c r="X1334" i="7"/>
  <c r="W1334" i="7"/>
  <c r="H1334" i="7"/>
  <c r="J1334" i="7" s="1"/>
  <c r="B1334" i="7"/>
  <c r="A1334" i="7"/>
  <c r="U1333" i="7"/>
  <c r="T1333" i="7"/>
  <c r="P1333" i="7"/>
  <c r="X1333" i="7"/>
  <c r="W1333" i="7"/>
  <c r="H1333" i="7"/>
  <c r="J1333" i="7" s="1"/>
  <c r="B1333" i="7"/>
  <c r="A1333" i="7"/>
  <c r="U1332" i="7"/>
  <c r="T1332" i="7"/>
  <c r="P1332" i="7"/>
  <c r="X1332" i="7"/>
  <c r="W1332" i="7"/>
  <c r="H1332" i="7"/>
  <c r="J1332" i="7" s="1"/>
  <c r="B1332" i="7"/>
  <c r="A1332" i="7"/>
  <c r="U1331" i="7"/>
  <c r="T1331" i="7"/>
  <c r="P1331" i="7"/>
  <c r="X1331" i="7"/>
  <c r="W1331" i="7"/>
  <c r="H1331" i="7"/>
  <c r="J1331" i="7" s="1"/>
  <c r="B1331" i="7"/>
  <c r="A1331" i="7"/>
  <c r="U1330" i="7"/>
  <c r="T1330" i="7"/>
  <c r="P1330" i="7"/>
  <c r="X1330" i="7"/>
  <c r="W1330" i="7"/>
  <c r="H1330" i="7"/>
  <c r="J1330" i="7" s="1"/>
  <c r="B1330" i="7"/>
  <c r="A1330" i="7"/>
  <c r="U1329" i="7"/>
  <c r="T1329" i="7"/>
  <c r="P1329" i="7"/>
  <c r="X1329" i="7"/>
  <c r="W1329" i="7"/>
  <c r="H1329" i="7"/>
  <c r="J1329" i="7" s="1"/>
  <c r="B1329" i="7"/>
  <c r="A1329" i="7"/>
  <c r="U1328" i="7"/>
  <c r="T1328" i="7"/>
  <c r="P1328" i="7"/>
  <c r="X1328" i="7"/>
  <c r="W1328" i="7"/>
  <c r="H1328" i="7"/>
  <c r="J1328" i="7" s="1"/>
  <c r="B1328" i="7"/>
  <c r="A1328" i="7"/>
  <c r="U1327" i="7"/>
  <c r="T1327" i="7"/>
  <c r="P1327" i="7"/>
  <c r="X1327" i="7"/>
  <c r="W1327" i="7"/>
  <c r="H1327" i="7"/>
  <c r="J1327" i="7" s="1"/>
  <c r="B1327" i="7"/>
  <c r="A1327" i="7"/>
  <c r="U1326" i="7"/>
  <c r="T1326" i="7"/>
  <c r="P1326" i="7"/>
  <c r="X1326" i="7"/>
  <c r="W1326" i="7"/>
  <c r="H1326" i="7"/>
  <c r="J1326" i="7" s="1"/>
  <c r="B1326" i="7"/>
  <c r="A1326" i="7"/>
  <c r="U1325" i="7"/>
  <c r="T1325" i="7"/>
  <c r="P1325" i="7"/>
  <c r="X1325" i="7"/>
  <c r="W1325" i="7"/>
  <c r="H1325" i="7"/>
  <c r="J1325" i="7" s="1"/>
  <c r="B1325" i="7"/>
  <c r="A1325" i="7"/>
  <c r="U1324" i="7"/>
  <c r="T1324" i="7"/>
  <c r="P1324" i="7"/>
  <c r="X1324" i="7"/>
  <c r="W1324" i="7"/>
  <c r="H1324" i="7"/>
  <c r="J1324" i="7" s="1"/>
  <c r="B1324" i="7"/>
  <c r="A1324" i="7"/>
  <c r="U1323" i="7"/>
  <c r="T1323" i="7"/>
  <c r="P1323" i="7"/>
  <c r="X1323" i="7"/>
  <c r="W1323" i="7"/>
  <c r="H1323" i="7"/>
  <c r="J1323" i="7" s="1"/>
  <c r="B1323" i="7"/>
  <c r="A1323" i="7"/>
  <c r="U1322" i="7"/>
  <c r="T1322" i="7"/>
  <c r="P1322" i="7"/>
  <c r="X1322" i="7"/>
  <c r="W1322" i="7"/>
  <c r="H1322" i="7"/>
  <c r="J1322" i="7" s="1"/>
  <c r="B1322" i="7"/>
  <c r="A1322" i="7"/>
  <c r="U1321" i="7"/>
  <c r="T1321" i="7"/>
  <c r="P1321" i="7"/>
  <c r="X1321" i="7"/>
  <c r="W1321" i="7"/>
  <c r="H1321" i="7"/>
  <c r="J1321" i="7" s="1"/>
  <c r="B1321" i="7"/>
  <c r="A1321" i="7"/>
  <c r="U1320" i="7"/>
  <c r="T1320" i="7"/>
  <c r="P1320" i="7"/>
  <c r="X1320" i="7"/>
  <c r="W1320" i="7"/>
  <c r="H1320" i="7"/>
  <c r="J1320" i="7" s="1"/>
  <c r="B1320" i="7"/>
  <c r="A1320" i="7"/>
  <c r="U1319" i="7"/>
  <c r="T1319" i="7"/>
  <c r="P1319" i="7"/>
  <c r="X1319" i="7"/>
  <c r="W1319" i="7"/>
  <c r="H1319" i="7"/>
  <c r="J1319" i="7" s="1"/>
  <c r="B1319" i="7"/>
  <c r="A1319" i="7"/>
  <c r="U1318" i="7"/>
  <c r="T1318" i="7"/>
  <c r="P1318" i="7"/>
  <c r="X1318" i="7"/>
  <c r="W1318" i="7"/>
  <c r="H1318" i="7"/>
  <c r="J1318" i="7" s="1"/>
  <c r="B1318" i="7"/>
  <c r="A1318" i="7"/>
  <c r="U1317" i="7"/>
  <c r="T1317" i="7"/>
  <c r="P1317" i="7"/>
  <c r="X1317" i="7"/>
  <c r="W1317" i="7"/>
  <c r="H1317" i="7"/>
  <c r="J1317" i="7" s="1"/>
  <c r="B1317" i="7"/>
  <c r="A1317" i="7"/>
  <c r="U1316" i="7"/>
  <c r="T1316" i="7"/>
  <c r="P1316" i="7"/>
  <c r="X1316" i="7"/>
  <c r="W1316" i="7"/>
  <c r="H1316" i="7"/>
  <c r="J1316" i="7" s="1"/>
  <c r="B1316" i="7"/>
  <c r="A1316" i="7"/>
  <c r="U1315" i="7"/>
  <c r="T1315" i="7"/>
  <c r="P1315" i="7"/>
  <c r="X1315" i="7"/>
  <c r="W1315" i="7"/>
  <c r="H1315" i="7"/>
  <c r="J1315" i="7" s="1"/>
  <c r="B1315" i="7"/>
  <c r="A1315" i="7"/>
  <c r="U1314" i="7"/>
  <c r="T1314" i="7"/>
  <c r="P1314" i="7"/>
  <c r="X1314" i="7"/>
  <c r="W1314" i="7"/>
  <c r="H1314" i="7"/>
  <c r="J1314" i="7" s="1"/>
  <c r="B1314" i="7"/>
  <c r="A1314" i="7"/>
  <c r="U1313" i="7"/>
  <c r="T1313" i="7"/>
  <c r="P1313" i="7"/>
  <c r="X1313" i="7"/>
  <c r="W1313" i="7"/>
  <c r="H1313" i="7"/>
  <c r="J1313" i="7" s="1"/>
  <c r="B1313" i="7"/>
  <c r="A1313" i="7"/>
  <c r="U1312" i="7"/>
  <c r="T1312" i="7"/>
  <c r="P1312" i="7"/>
  <c r="X1312" i="7"/>
  <c r="W1312" i="7"/>
  <c r="H1312" i="7"/>
  <c r="J1312" i="7" s="1"/>
  <c r="B1312" i="7"/>
  <c r="A1312" i="7"/>
  <c r="U1311" i="7"/>
  <c r="T1311" i="7"/>
  <c r="P1311" i="7"/>
  <c r="X1311" i="7"/>
  <c r="W1311" i="7"/>
  <c r="H1311" i="7"/>
  <c r="J1311" i="7" s="1"/>
  <c r="B1311" i="7"/>
  <c r="A1311" i="7"/>
  <c r="U1310" i="7"/>
  <c r="T1310" i="7"/>
  <c r="P1310" i="7"/>
  <c r="X1310" i="7"/>
  <c r="W1310" i="7"/>
  <c r="H1310" i="7"/>
  <c r="J1310" i="7" s="1"/>
  <c r="B1310" i="7"/>
  <c r="A1310" i="7"/>
  <c r="U1309" i="7"/>
  <c r="T1309" i="7"/>
  <c r="P1309" i="7"/>
  <c r="X1309" i="7"/>
  <c r="W1309" i="7"/>
  <c r="H1309" i="7"/>
  <c r="J1309" i="7" s="1"/>
  <c r="B1309" i="7"/>
  <c r="A1309" i="7"/>
  <c r="U1308" i="7"/>
  <c r="T1308" i="7"/>
  <c r="P1308" i="7"/>
  <c r="X1308" i="7"/>
  <c r="W1308" i="7"/>
  <c r="H1308" i="7"/>
  <c r="J1308" i="7" s="1"/>
  <c r="B1308" i="7"/>
  <c r="A1308" i="7"/>
  <c r="U1307" i="7"/>
  <c r="T1307" i="7"/>
  <c r="P1307" i="7"/>
  <c r="X1307" i="7"/>
  <c r="W1307" i="7"/>
  <c r="H1307" i="7"/>
  <c r="J1307" i="7" s="1"/>
  <c r="B1307" i="7"/>
  <c r="A1307" i="7"/>
  <c r="U1306" i="7"/>
  <c r="T1306" i="7"/>
  <c r="P1306" i="7"/>
  <c r="X1306" i="7"/>
  <c r="W1306" i="7"/>
  <c r="H1306" i="7"/>
  <c r="J1306" i="7" s="1"/>
  <c r="B1306" i="7"/>
  <c r="A1306" i="7"/>
  <c r="U1305" i="7"/>
  <c r="T1305" i="7"/>
  <c r="P1305" i="7"/>
  <c r="X1305" i="7"/>
  <c r="W1305" i="7"/>
  <c r="H1305" i="7"/>
  <c r="J1305" i="7" s="1"/>
  <c r="B1305" i="7"/>
  <c r="A1305" i="7"/>
  <c r="U1304" i="7"/>
  <c r="T1304" i="7"/>
  <c r="P1304" i="7"/>
  <c r="X1304" i="7"/>
  <c r="W1304" i="7"/>
  <c r="H1304" i="7"/>
  <c r="J1304" i="7" s="1"/>
  <c r="B1304" i="7"/>
  <c r="A1304" i="7"/>
  <c r="U1303" i="7"/>
  <c r="T1303" i="7"/>
  <c r="P1303" i="7"/>
  <c r="X1303" i="7"/>
  <c r="W1303" i="7"/>
  <c r="H1303" i="7"/>
  <c r="J1303" i="7" s="1"/>
  <c r="B1303" i="7"/>
  <c r="A1303" i="7"/>
  <c r="U1302" i="7"/>
  <c r="T1302" i="7"/>
  <c r="P1302" i="7"/>
  <c r="X1302" i="7"/>
  <c r="W1302" i="7"/>
  <c r="H1302" i="7"/>
  <c r="J1302" i="7" s="1"/>
  <c r="B1302" i="7"/>
  <c r="A1302" i="7"/>
  <c r="U1301" i="7"/>
  <c r="T1301" i="7"/>
  <c r="P1301" i="7"/>
  <c r="X1301" i="7"/>
  <c r="W1301" i="7"/>
  <c r="H1301" i="7"/>
  <c r="J1301" i="7" s="1"/>
  <c r="B1301" i="7"/>
  <c r="A1301" i="7"/>
  <c r="U1300" i="7"/>
  <c r="T1300" i="7"/>
  <c r="P1300" i="7"/>
  <c r="X1300" i="7"/>
  <c r="W1300" i="7"/>
  <c r="H1300" i="7"/>
  <c r="J1300" i="7" s="1"/>
  <c r="B1300" i="7"/>
  <c r="A1300" i="7"/>
  <c r="U1299" i="7"/>
  <c r="T1299" i="7"/>
  <c r="P1299" i="7"/>
  <c r="X1299" i="7"/>
  <c r="W1299" i="7"/>
  <c r="H1299" i="7"/>
  <c r="J1299" i="7" s="1"/>
  <c r="B1299" i="7"/>
  <c r="A1299" i="7"/>
  <c r="U1298" i="7"/>
  <c r="T1298" i="7"/>
  <c r="P1298" i="7"/>
  <c r="X1298" i="7"/>
  <c r="W1298" i="7"/>
  <c r="H1298" i="7"/>
  <c r="J1298" i="7" s="1"/>
  <c r="B1298" i="7"/>
  <c r="A1298" i="7"/>
  <c r="U1297" i="7"/>
  <c r="T1297" i="7"/>
  <c r="P1297" i="7"/>
  <c r="X1297" i="7"/>
  <c r="W1297" i="7"/>
  <c r="H1297" i="7"/>
  <c r="J1297" i="7" s="1"/>
  <c r="B1297" i="7"/>
  <c r="A1297" i="7"/>
  <c r="U1296" i="7"/>
  <c r="T1296" i="7"/>
  <c r="P1296" i="7"/>
  <c r="X1296" i="7"/>
  <c r="W1296" i="7"/>
  <c r="H1296" i="7"/>
  <c r="J1296" i="7" s="1"/>
  <c r="B1296" i="7"/>
  <c r="A1296" i="7"/>
  <c r="U1295" i="7"/>
  <c r="T1295" i="7"/>
  <c r="P1295" i="7"/>
  <c r="X1295" i="7"/>
  <c r="W1295" i="7"/>
  <c r="H1295" i="7"/>
  <c r="J1295" i="7" s="1"/>
  <c r="B1295" i="7"/>
  <c r="A1295" i="7"/>
  <c r="U1294" i="7"/>
  <c r="T1294" i="7"/>
  <c r="P1294" i="7"/>
  <c r="X1294" i="7"/>
  <c r="W1294" i="7"/>
  <c r="H1294" i="7"/>
  <c r="J1294" i="7" s="1"/>
  <c r="B1294" i="7"/>
  <c r="A1294" i="7"/>
  <c r="U1293" i="7"/>
  <c r="T1293" i="7"/>
  <c r="P1293" i="7"/>
  <c r="X1293" i="7"/>
  <c r="W1293" i="7"/>
  <c r="H1293" i="7"/>
  <c r="J1293" i="7" s="1"/>
  <c r="B1293" i="7"/>
  <c r="A1293" i="7"/>
  <c r="U1292" i="7"/>
  <c r="T1292" i="7"/>
  <c r="P1292" i="7"/>
  <c r="X1292" i="7"/>
  <c r="W1292" i="7"/>
  <c r="H1292" i="7"/>
  <c r="J1292" i="7" s="1"/>
  <c r="B1292" i="7"/>
  <c r="A1292" i="7"/>
  <c r="U1291" i="7"/>
  <c r="T1291" i="7"/>
  <c r="P1291" i="7"/>
  <c r="X1291" i="7"/>
  <c r="W1291" i="7"/>
  <c r="H1291" i="7"/>
  <c r="J1291" i="7" s="1"/>
  <c r="B1291" i="7"/>
  <c r="A1291" i="7"/>
  <c r="U1290" i="7"/>
  <c r="T1290" i="7"/>
  <c r="P1290" i="7"/>
  <c r="X1290" i="7"/>
  <c r="W1290" i="7"/>
  <c r="H1290" i="7"/>
  <c r="J1290" i="7" s="1"/>
  <c r="B1290" i="7"/>
  <c r="A1290" i="7"/>
  <c r="U1289" i="7"/>
  <c r="T1289" i="7"/>
  <c r="P1289" i="7"/>
  <c r="X1289" i="7"/>
  <c r="W1289" i="7"/>
  <c r="H1289" i="7"/>
  <c r="J1289" i="7" s="1"/>
  <c r="B1289" i="7"/>
  <c r="A1289" i="7"/>
  <c r="U1288" i="7"/>
  <c r="T1288" i="7"/>
  <c r="P1288" i="7"/>
  <c r="X1288" i="7"/>
  <c r="W1288" i="7"/>
  <c r="H1288" i="7"/>
  <c r="J1288" i="7" s="1"/>
  <c r="B1288" i="7"/>
  <c r="A1288" i="7"/>
  <c r="U1287" i="7"/>
  <c r="T1287" i="7"/>
  <c r="P1287" i="7"/>
  <c r="X1287" i="7"/>
  <c r="W1287" i="7"/>
  <c r="H1287" i="7"/>
  <c r="J1287" i="7" s="1"/>
  <c r="B1287" i="7"/>
  <c r="A1287" i="7"/>
  <c r="U1286" i="7"/>
  <c r="T1286" i="7"/>
  <c r="P1286" i="7"/>
  <c r="X1286" i="7"/>
  <c r="W1286" i="7"/>
  <c r="H1286" i="7"/>
  <c r="J1286" i="7" s="1"/>
  <c r="B1286" i="7"/>
  <c r="A1286" i="7"/>
  <c r="U1285" i="7"/>
  <c r="T1285" i="7"/>
  <c r="P1285" i="7"/>
  <c r="X1285" i="7"/>
  <c r="W1285" i="7"/>
  <c r="H1285" i="7"/>
  <c r="J1285" i="7" s="1"/>
  <c r="B1285" i="7"/>
  <c r="A1285" i="7"/>
  <c r="U1284" i="7"/>
  <c r="T1284" i="7"/>
  <c r="P1284" i="7"/>
  <c r="X1284" i="7"/>
  <c r="W1284" i="7"/>
  <c r="H1284" i="7"/>
  <c r="J1284" i="7" s="1"/>
  <c r="B1284" i="7"/>
  <c r="A1284" i="7"/>
  <c r="U1283" i="7"/>
  <c r="T1283" i="7"/>
  <c r="P1283" i="7"/>
  <c r="X1283" i="7"/>
  <c r="W1283" i="7"/>
  <c r="H1283" i="7"/>
  <c r="J1283" i="7" s="1"/>
  <c r="B1283" i="7"/>
  <c r="A1283" i="7"/>
  <c r="U1282" i="7"/>
  <c r="T1282" i="7"/>
  <c r="P1282" i="7"/>
  <c r="X1282" i="7"/>
  <c r="W1282" i="7"/>
  <c r="H1282" i="7"/>
  <c r="J1282" i="7" s="1"/>
  <c r="B1282" i="7"/>
  <c r="A1282" i="7"/>
  <c r="U1281" i="7"/>
  <c r="T1281" i="7"/>
  <c r="P1281" i="7"/>
  <c r="X1281" i="7"/>
  <c r="W1281" i="7"/>
  <c r="H1281" i="7"/>
  <c r="J1281" i="7" s="1"/>
  <c r="B1281" i="7"/>
  <c r="A1281" i="7"/>
  <c r="U1280" i="7"/>
  <c r="T1280" i="7"/>
  <c r="P1280" i="7"/>
  <c r="X1280" i="7"/>
  <c r="W1280" i="7"/>
  <c r="H1280" i="7"/>
  <c r="J1280" i="7" s="1"/>
  <c r="B1280" i="7"/>
  <c r="A1280" i="7"/>
  <c r="U1279" i="7"/>
  <c r="T1279" i="7"/>
  <c r="P1279" i="7"/>
  <c r="X1279" i="7"/>
  <c r="W1279" i="7"/>
  <c r="H1279" i="7"/>
  <c r="J1279" i="7" s="1"/>
  <c r="B1279" i="7"/>
  <c r="A1279" i="7"/>
  <c r="U1278" i="7"/>
  <c r="T1278" i="7"/>
  <c r="P1278" i="7"/>
  <c r="X1278" i="7"/>
  <c r="W1278" i="7"/>
  <c r="H1278" i="7"/>
  <c r="J1278" i="7" s="1"/>
  <c r="B1278" i="7"/>
  <c r="A1278" i="7"/>
  <c r="U1277" i="7"/>
  <c r="T1277" i="7"/>
  <c r="P1277" i="7"/>
  <c r="X1277" i="7"/>
  <c r="W1277" i="7"/>
  <c r="H1277" i="7"/>
  <c r="J1277" i="7" s="1"/>
  <c r="B1277" i="7"/>
  <c r="A1277" i="7"/>
  <c r="U1276" i="7"/>
  <c r="T1276" i="7"/>
  <c r="P1276" i="7"/>
  <c r="X1276" i="7"/>
  <c r="W1276" i="7"/>
  <c r="H1276" i="7"/>
  <c r="J1276" i="7" s="1"/>
  <c r="B1276" i="7"/>
  <c r="A1276" i="7"/>
  <c r="U1275" i="7"/>
  <c r="T1275" i="7"/>
  <c r="P1275" i="7"/>
  <c r="X1275" i="7"/>
  <c r="W1275" i="7"/>
  <c r="H1275" i="7"/>
  <c r="J1275" i="7" s="1"/>
  <c r="B1275" i="7"/>
  <c r="A1275" i="7"/>
  <c r="U1274" i="7"/>
  <c r="T1274" i="7"/>
  <c r="P1274" i="7"/>
  <c r="X1274" i="7"/>
  <c r="W1274" i="7"/>
  <c r="H1274" i="7"/>
  <c r="J1274" i="7" s="1"/>
  <c r="B1274" i="7"/>
  <c r="A1274" i="7"/>
  <c r="U1273" i="7"/>
  <c r="T1273" i="7"/>
  <c r="P1273" i="7"/>
  <c r="X1273" i="7"/>
  <c r="W1273" i="7"/>
  <c r="H1273" i="7"/>
  <c r="J1273" i="7" s="1"/>
  <c r="B1273" i="7"/>
  <c r="A1273" i="7"/>
  <c r="U1272" i="7"/>
  <c r="T1272" i="7"/>
  <c r="P1272" i="7"/>
  <c r="X1272" i="7"/>
  <c r="W1272" i="7"/>
  <c r="H1272" i="7"/>
  <c r="J1272" i="7" s="1"/>
  <c r="B1272" i="7"/>
  <c r="A1272" i="7"/>
  <c r="U1271" i="7"/>
  <c r="T1271" i="7"/>
  <c r="P1271" i="7"/>
  <c r="X1271" i="7"/>
  <c r="W1271" i="7"/>
  <c r="H1271" i="7"/>
  <c r="J1271" i="7" s="1"/>
  <c r="B1271" i="7"/>
  <c r="A1271" i="7"/>
  <c r="U1270" i="7"/>
  <c r="T1270" i="7"/>
  <c r="P1270" i="7"/>
  <c r="X1270" i="7"/>
  <c r="W1270" i="7"/>
  <c r="H1270" i="7"/>
  <c r="J1270" i="7" s="1"/>
  <c r="B1270" i="7"/>
  <c r="A1270" i="7"/>
  <c r="U1269" i="7"/>
  <c r="T1269" i="7"/>
  <c r="P1269" i="7"/>
  <c r="X1269" i="7"/>
  <c r="W1269" i="7"/>
  <c r="H1269" i="7"/>
  <c r="J1269" i="7" s="1"/>
  <c r="B1269" i="7"/>
  <c r="A1269" i="7"/>
  <c r="U1268" i="7"/>
  <c r="T1268" i="7"/>
  <c r="P1268" i="7"/>
  <c r="X1268" i="7"/>
  <c r="W1268" i="7"/>
  <c r="H1268" i="7"/>
  <c r="J1268" i="7" s="1"/>
  <c r="B1268" i="7"/>
  <c r="A1268" i="7"/>
  <c r="U1267" i="7"/>
  <c r="T1267" i="7"/>
  <c r="P1267" i="7"/>
  <c r="X1267" i="7"/>
  <c r="W1267" i="7"/>
  <c r="H1267" i="7"/>
  <c r="J1267" i="7" s="1"/>
  <c r="B1267" i="7"/>
  <c r="A1267" i="7"/>
  <c r="U1266" i="7"/>
  <c r="T1266" i="7"/>
  <c r="P1266" i="7"/>
  <c r="X1266" i="7"/>
  <c r="W1266" i="7"/>
  <c r="H1266" i="7"/>
  <c r="J1266" i="7" s="1"/>
  <c r="B1266" i="7"/>
  <c r="A1266" i="7"/>
  <c r="U1265" i="7"/>
  <c r="T1265" i="7"/>
  <c r="P1265" i="7"/>
  <c r="X1265" i="7"/>
  <c r="W1265" i="7"/>
  <c r="H1265" i="7"/>
  <c r="J1265" i="7" s="1"/>
  <c r="B1265" i="7"/>
  <c r="A1265" i="7"/>
  <c r="U1264" i="7"/>
  <c r="T1264" i="7"/>
  <c r="P1264" i="7"/>
  <c r="X1264" i="7"/>
  <c r="W1264" i="7"/>
  <c r="H1264" i="7"/>
  <c r="J1264" i="7" s="1"/>
  <c r="B1264" i="7"/>
  <c r="A1264" i="7"/>
  <c r="U1263" i="7"/>
  <c r="T1263" i="7"/>
  <c r="P1263" i="7"/>
  <c r="X1263" i="7"/>
  <c r="W1263" i="7"/>
  <c r="H1263" i="7"/>
  <c r="J1263" i="7" s="1"/>
  <c r="B1263" i="7"/>
  <c r="A1263" i="7"/>
  <c r="U1262" i="7"/>
  <c r="T1262" i="7"/>
  <c r="P1262" i="7"/>
  <c r="X1262" i="7"/>
  <c r="W1262" i="7"/>
  <c r="H1262" i="7"/>
  <c r="J1262" i="7" s="1"/>
  <c r="B1262" i="7"/>
  <c r="A1262" i="7"/>
  <c r="U1261" i="7"/>
  <c r="T1261" i="7"/>
  <c r="P1261" i="7"/>
  <c r="X1261" i="7"/>
  <c r="W1261" i="7"/>
  <c r="H1261" i="7"/>
  <c r="J1261" i="7" s="1"/>
  <c r="B1261" i="7"/>
  <c r="A1261" i="7"/>
  <c r="U1260" i="7"/>
  <c r="T1260" i="7"/>
  <c r="P1260" i="7"/>
  <c r="X1260" i="7"/>
  <c r="W1260" i="7"/>
  <c r="H1260" i="7"/>
  <c r="J1260" i="7" s="1"/>
  <c r="B1260" i="7"/>
  <c r="A1260" i="7"/>
  <c r="U1259" i="7"/>
  <c r="T1259" i="7"/>
  <c r="P1259" i="7"/>
  <c r="X1259" i="7"/>
  <c r="W1259" i="7"/>
  <c r="H1259" i="7"/>
  <c r="J1259" i="7" s="1"/>
  <c r="B1259" i="7"/>
  <c r="A1259" i="7"/>
  <c r="U1258" i="7"/>
  <c r="T1258" i="7"/>
  <c r="P1258" i="7"/>
  <c r="X1258" i="7"/>
  <c r="W1258" i="7"/>
  <c r="H1258" i="7"/>
  <c r="J1258" i="7" s="1"/>
  <c r="B1258" i="7"/>
  <c r="A1258" i="7"/>
  <c r="U1257" i="7"/>
  <c r="T1257" i="7"/>
  <c r="P1257" i="7"/>
  <c r="X1257" i="7"/>
  <c r="W1257" i="7"/>
  <c r="H1257" i="7"/>
  <c r="J1257" i="7" s="1"/>
  <c r="B1257" i="7"/>
  <c r="A1257" i="7"/>
  <c r="U1256" i="7"/>
  <c r="T1256" i="7"/>
  <c r="P1256" i="7"/>
  <c r="X1256" i="7"/>
  <c r="W1256" i="7"/>
  <c r="H1256" i="7"/>
  <c r="J1256" i="7" s="1"/>
  <c r="B1256" i="7"/>
  <c r="A1256" i="7"/>
  <c r="U1255" i="7"/>
  <c r="T1255" i="7"/>
  <c r="P1255" i="7"/>
  <c r="X1255" i="7"/>
  <c r="W1255" i="7"/>
  <c r="H1255" i="7"/>
  <c r="J1255" i="7" s="1"/>
  <c r="B1255" i="7"/>
  <c r="A1255" i="7"/>
  <c r="U1254" i="7"/>
  <c r="T1254" i="7"/>
  <c r="P1254" i="7"/>
  <c r="X1254" i="7"/>
  <c r="W1254" i="7"/>
  <c r="H1254" i="7"/>
  <c r="J1254" i="7" s="1"/>
  <c r="B1254" i="7"/>
  <c r="A1254" i="7"/>
  <c r="U1253" i="7"/>
  <c r="T1253" i="7"/>
  <c r="P1253" i="7"/>
  <c r="X1253" i="7"/>
  <c r="W1253" i="7"/>
  <c r="H1253" i="7"/>
  <c r="J1253" i="7" s="1"/>
  <c r="B1253" i="7"/>
  <c r="A1253" i="7"/>
  <c r="U1252" i="7"/>
  <c r="T1252" i="7"/>
  <c r="P1252" i="7"/>
  <c r="X1252" i="7"/>
  <c r="W1252" i="7"/>
  <c r="H1252" i="7"/>
  <c r="J1252" i="7" s="1"/>
  <c r="B1252" i="7"/>
  <c r="A1252" i="7"/>
  <c r="U1251" i="7"/>
  <c r="T1251" i="7"/>
  <c r="P1251" i="7"/>
  <c r="X1251" i="7"/>
  <c r="W1251" i="7"/>
  <c r="H1251" i="7"/>
  <c r="J1251" i="7" s="1"/>
  <c r="B1251" i="7"/>
  <c r="A1251" i="7"/>
  <c r="U1250" i="7"/>
  <c r="T1250" i="7"/>
  <c r="P1250" i="7"/>
  <c r="X1250" i="7"/>
  <c r="W1250" i="7"/>
  <c r="H1250" i="7"/>
  <c r="J1250" i="7" s="1"/>
  <c r="B1250" i="7"/>
  <c r="A1250" i="7"/>
  <c r="U1249" i="7"/>
  <c r="T1249" i="7"/>
  <c r="P1249" i="7"/>
  <c r="X1249" i="7"/>
  <c r="W1249" i="7"/>
  <c r="H1249" i="7"/>
  <c r="J1249" i="7" s="1"/>
  <c r="B1249" i="7"/>
  <c r="A1249" i="7"/>
  <c r="U1248" i="7"/>
  <c r="T1248" i="7"/>
  <c r="P1248" i="7"/>
  <c r="X1248" i="7"/>
  <c r="W1248" i="7"/>
  <c r="H1248" i="7"/>
  <c r="J1248" i="7" s="1"/>
  <c r="B1248" i="7"/>
  <c r="A1248" i="7"/>
  <c r="U1247" i="7"/>
  <c r="T1247" i="7"/>
  <c r="P1247" i="7"/>
  <c r="X1247" i="7"/>
  <c r="W1247" i="7"/>
  <c r="H1247" i="7"/>
  <c r="J1247" i="7" s="1"/>
  <c r="B1247" i="7"/>
  <c r="A1247" i="7"/>
  <c r="U1246" i="7"/>
  <c r="T1246" i="7"/>
  <c r="P1246" i="7"/>
  <c r="X1246" i="7"/>
  <c r="W1246" i="7"/>
  <c r="H1246" i="7"/>
  <c r="J1246" i="7" s="1"/>
  <c r="B1246" i="7"/>
  <c r="A1246" i="7"/>
  <c r="U1245" i="7"/>
  <c r="T1245" i="7"/>
  <c r="P1245" i="7"/>
  <c r="X1245" i="7"/>
  <c r="W1245" i="7"/>
  <c r="H1245" i="7"/>
  <c r="J1245" i="7" s="1"/>
  <c r="B1245" i="7"/>
  <c r="A1245" i="7"/>
  <c r="U1244" i="7"/>
  <c r="T1244" i="7"/>
  <c r="P1244" i="7"/>
  <c r="X1244" i="7"/>
  <c r="W1244" i="7"/>
  <c r="H1244" i="7"/>
  <c r="J1244" i="7" s="1"/>
  <c r="B1244" i="7"/>
  <c r="A1244" i="7"/>
  <c r="U1243" i="7"/>
  <c r="T1243" i="7"/>
  <c r="P1243" i="7"/>
  <c r="X1243" i="7"/>
  <c r="W1243" i="7"/>
  <c r="H1243" i="7"/>
  <c r="J1243" i="7" s="1"/>
  <c r="B1243" i="7"/>
  <c r="A1243" i="7"/>
  <c r="U1242" i="7"/>
  <c r="T1242" i="7"/>
  <c r="P1242" i="7"/>
  <c r="X1242" i="7"/>
  <c r="W1242" i="7"/>
  <c r="H1242" i="7"/>
  <c r="J1242" i="7" s="1"/>
  <c r="B1242" i="7"/>
  <c r="A1242" i="7"/>
  <c r="U1241" i="7"/>
  <c r="T1241" i="7"/>
  <c r="P1241" i="7"/>
  <c r="X1241" i="7"/>
  <c r="W1241" i="7"/>
  <c r="H1241" i="7"/>
  <c r="J1241" i="7" s="1"/>
  <c r="B1241" i="7"/>
  <c r="A1241" i="7"/>
  <c r="U1240" i="7"/>
  <c r="T1240" i="7"/>
  <c r="P1240" i="7"/>
  <c r="X1240" i="7"/>
  <c r="W1240" i="7"/>
  <c r="H1240" i="7"/>
  <c r="J1240" i="7" s="1"/>
  <c r="B1240" i="7"/>
  <c r="A1240" i="7"/>
  <c r="U1239" i="7"/>
  <c r="T1239" i="7"/>
  <c r="P1239" i="7"/>
  <c r="X1239" i="7"/>
  <c r="W1239" i="7"/>
  <c r="H1239" i="7"/>
  <c r="J1239" i="7" s="1"/>
  <c r="B1239" i="7"/>
  <c r="A1239" i="7"/>
  <c r="U1238" i="7"/>
  <c r="T1238" i="7"/>
  <c r="P1238" i="7"/>
  <c r="X1238" i="7"/>
  <c r="W1238" i="7"/>
  <c r="H1238" i="7"/>
  <c r="J1238" i="7" s="1"/>
  <c r="B1238" i="7"/>
  <c r="A1238" i="7"/>
  <c r="U1237" i="7"/>
  <c r="T1237" i="7"/>
  <c r="P1237" i="7"/>
  <c r="X1237" i="7"/>
  <c r="W1237" i="7"/>
  <c r="H1237" i="7"/>
  <c r="J1237" i="7" s="1"/>
  <c r="B1237" i="7"/>
  <c r="A1237" i="7"/>
  <c r="U1236" i="7"/>
  <c r="T1236" i="7"/>
  <c r="P1236" i="7"/>
  <c r="X1236" i="7"/>
  <c r="W1236" i="7"/>
  <c r="H1236" i="7"/>
  <c r="J1236" i="7" s="1"/>
  <c r="B1236" i="7"/>
  <c r="A1236" i="7"/>
  <c r="U1235" i="7"/>
  <c r="T1235" i="7"/>
  <c r="P1235" i="7"/>
  <c r="X1235" i="7"/>
  <c r="W1235" i="7"/>
  <c r="H1235" i="7"/>
  <c r="J1235" i="7" s="1"/>
  <c r="B1235" i="7"/>
  <c r="A1235" i="7"/>
  <c r="U1234" i="7"/>
  <c r="T1234" i="7"/>
  <c r="P1234" i="7"/>
  <c r="X1234" i="7"/>
  <c r="W1234" i="7"/>
  <c r="H1234" i="7"/>
  <c r="J1234" i="7" s="1"/>
  <c r="B1234" i="7"/>
  <c r="A1234" i="7"/>
  <c r="U1233" i="7"/>
  <c r="T1233" i="7"/>
  <c r="P1233" i="7"/>
  <c r="X1233" i="7"/>
  <c r="W1233" i="7"/>
  <c r="H1233" i="7"/>
  <c r="J1233" i="7" s="1"/>
  <c r="B1233" i="7"/>
  <c r="A1233" i="7"/>
  <c r="U1232" i="7"/>
  <c r="T1232" i="7"/>
  <c r="P1232" i="7"/>
  <c r="X1232" i="7"/>
  <c r="W1232" i="7"/>
  <c r="H1232" i="7"/>
  <c r="J1232" i="7" s="1"/>
  <c r="B1232" i="7"/>
  <c r="A1232" i="7"/>
  <c r="U1231" i="7"/>
  <c r="T1231" i="7"/>
  <c r="P1231" i="7"/>
  <c r="X1231" i="7"/>
  <c r="W1231" i="7"/>
  <c r="H1231" i="7"/>
  <c r="J1231" i="7" s="1"/>
  <c r="B1231" i="7"/>
  <c r="A1231" i="7"/>
  <c r="U1230" i="7"/>
  <c r="T1230" i="7"/>
  <c r="P1230" i="7"/>
  <c r="X1230" i="7"/>
  <c r="W1230" i="7"/>
  <c r="H1230" i="7"/>
  <c r="J1230" i="7" s="1"/>
  <c r="B1230" i="7"/>
  <c r="A1230" i="7"/>
  <c r="U1229" i="7"/>
  <c r="T1229" i="7"/>
  <c r="P1229" i="7"/>
  <c r="X1229" i="7"/>
  <c r="W1229" i="7"/>
  <c r="H1229" i="7"/>
  <c r="J1229" i="7" s="1"/>
  <c r="B1229" i="7"/>
  <c r="A1229" i="7"/>
  <c r="U1228" i="7"/>
  <c r="T1228" i="7"/>
  <c r="P1228" i="7"/>
  <c r="X1228" i="7"/>
  <c r="W1228" i="7"/>
  <c r="H1228" i="7"/>
  <c r="J1228" i="7" s="1"/>
  <c r="B1228" i="7"/>
  <c r="A1228" i="7"/>
  <c r="U1227" i="7"/>
  <c r="T1227" i="7"/>
  <c r="P1227" i="7"/>
  <c r="X1227" i="7"/>
  <c r="W1227" i="7"/>
  <c r="H1227" i="7"/>
  <c r="J1227" i="7" s="1"/>
  <c r="B1227" i="7"/>
  <c r="A1227" i="7"/>
  <c r="U1226" i="7"/>
  <c r="T1226" i="7"/>
  <c r="P1226" i="7"/>
  <c r="X1226" i="7"/>
  <c r="W1226" i="7"/>
  <c r="H1226" i="7"/>
  <c r="J1226" i="7" s="1"/>
  <c r="B1226" i="7"/>
  <c r="A1226" i="7"/>
  <c r="U1225" i="7"/>
  <c r="T1225" i="7"/>
  <c r="P1225" i="7"/>
  <c r="X1225" i="7"/>
  <c r="W1225" i="7"/>
  <c r="H1225" i="7"/>
  <c r="J1225" i="7" s="1"/>
  <c r="B1225" i="7"/>
  <c r="A1225" i="7"/>
  <c r="U1224" i="7"/>
  <c r="T1224" i="7"/>
  <c r="P1224" i="7"/>
  <c r="X1224" i="7"/>
  <c r="W1224" i="7"/>
  <c r="H1224" i="7"/>
  <c r="J1224" i="7" s="1"/>
  <c r="B1224" i="7"/>
  <c r="A1224" i="7"/>
  <c r="U1223" i="7"/>
  <c r="T1223" i="7"/>
  <c r="P1223" i="7"/>
  <c r="X1223" i="7"/>
  <c r="W1223" i="7"/>
  <c r="H1223" i="7"/>
  <c r="J1223" i="7" s="1"/>
  <c r="B1223" i="7"/>
  <c r="A1223" i="7"/>
  <c r="U1222" i="7"/>
  <c r="T1222" i="7"/>
  <c r="P1222" i="7"/>
  <c r="X1222" i="7"/>
  <c r="W1222" i="7"/>
  <c r="H1222" i="7"/>
  <c r="J1222" i="7" s="1"/>
  <c r="B1222" i="7"/>
  <c r="A1222" i="7"/>
  <c r="U1221" i="7"/>
  <c r="T1221" i="7"/>
  <c r="P1221" i="7"/>
  <c r="X1221" i="7"/>
  <c r="W1221" i="7"/>
  <c r="H1221" i="7"/>
  <c r="J1221" i="7" s="1"/>
  <c r="B1221" i="7"/>
  <c r="A1221" i="7"/>
  <c r="U1220" i="7"/>
  <c r="T1220" i="7"/>
  <c r="P1220" i="7"/>
  <c r="X1220" i="7"/>
  <c r="W1220" i="7"/>
  <c r="H1220" i="7"/>
  <c r="J1220" i="7" s="1"/>
  <c r="B1220" i="7"/>
  <c r="A1220" i="7"/>
  <c r="U1219" i="7"/>
  <c r="T1219" i="7"/>
  <c r="P1219" i="7"/>
  <c r="X1219" i="7"/>
  <c r="W1219" i="7"/>
  <c r="H1219" i="7"/>
  <c r="J1219" i="7" s="1"/>
  <c r="B1219" i="7"/>
  <c r="A1219" i="7"/>
  <c r="U1218" i="7"/>
  <c r="T1218" i="7"/>
  <c r="P1218" i="7"/>
  <c r="X1218" i="7"/>
  <c r="W1218" i="7"/>
  <c r="H1218" i="7"/>
  <c r="J1218" i="7" s="1"/>
  <c r="B1218" i="7"/>
  <c r="A1218" i="7"/>
  <c r="U1217" i="7"/>
  <c r="T1217" i="7"/>
  <c r="P1217" i="7"/>
  <c r="X1217" i="7"/>
  <c r="W1217" i="7"/>
  <c r="H1217" i="7"/>
  <c r="J1217" i="7" s="1"/>
  <c r="B1217" i="7"/>
  <c r="A1217" i="7"/>
  <c r="U1216" i="7"/>
  <c r="T1216" i="7"/>
  <c r="P1216" i="7"/>
  <c r="X1216" i="7"/>
  <c r="W1216" i="7"/>
  <c r="H1216" i="7"/>
  <c r="J1216" i="7" s="1"/>
  <c r="B1216" i="7"/>
  <c r="A1216" i="7"/>
  <c r="U1215" i="7"/>
  <c r="T1215" i="7"/>
  <c r="P1215" i="7"/>
  <c r="X1215" i="7"/>
  <c r="W1215" i="7"/>
  <c r="H1215" i="7"/>
  <c r="J1215" i="7" s="1"/>
  <c r="B1215" i="7"/>
  <c r="A1215" i="7"/>
  <c r="U1214" i="7"/>
  <c r="T1214" i="7"/>
  <c r="P1214" i="7"/>
  <c r="X1214" i="7"/>
  <c r="W1214" i="7"/>
  <c r="H1214" i="7"/>
  <c r="J1214" i="7" s="1"/>
  <c r="B1214" i="7"/>
  <c r="A1214" i="7"/>
  <c r="U1213" i="7"/>
  <c r="T1213" i="7"/>
  <c r="P1213" i="7"/>
  <c r="X1213" i="7"/>
  <c r="W1213" i="7"/>
  <c r="H1213" i="7"/>
  <c r="J1213" i="7" s="1"/>
  <c r="B1213" i="7"/>
  <c r="A1213" i="7"/>
  <c r="U1212" i="7"/>
  <c r="T1212" i="7"/>
  <c r="P1212" i="7"/>
  <c r="X1212" i="7"/>
  <c r="W1212" i="7"/>
  <c r="H1212" i="7"/>
  <c r="J1212" i="7" s="1"/>
  <c r="B1212" i="7"/>
  <c r="A1212" i="7"/>
  <c r="U1211" i="7"/>
  <c r="T1211" i="7"/>
  <c r="P1211" i="7"/>
  <c r="X1211" i="7"/>
  <c r="W1211" i="7"/>
  <c r="H1211" i="7"/>
  <c r="J1211" i="7" s="1"/>
  <c r="B1211" i="7"/>
  <c r="A1211" i="7"/>
  <c r="U1210" i="7"/>
  <c r="T1210" i="7"/>
  <c r="P1210" i="7"/>
  <c r="X1210" i="7"/>
  <c r="W1210" i="7"/>
  <c r="H1210" i="7"/>
  <c r="J1210" i="7" s="1"/>
  <c r="B1210" i="7"/>
  <c r="A1210" i="7"/>
  <c r="U1209" i="7"/>
  <c r="T1209" i="7"/>
  <c r="P1209" i="7"/>
  <c r="X1209" i="7"/>
  <c r="W1209" i="7"/>
  <c r="H1209" i="7"/>
  <c r="J1209" i="7" s="1"/>
  <c r="B1209" i="7"/>
  <c r="A1209" i="7"/>
  <c r="U1208" i="7"/>
  <c r="T1208" i="7"/>
  <c r="P1208" i="7"/>
  <c r="X1208" i="7"/>
  <c r="W1208" i="7"/>
  <c r="H1208" i="7"/>
  <c r="J1208" i="7" s="1"/>
  <c r="B1208" i="7"/>
  <c r="A1208" i="7"/>
  <c r="U1207" i="7"/>
  <c r="T1207" i="7"/>
  <c r="P1207" i="7"/>
  <c r="X1207" i="7"/>
  <c r="W1207" i="7"/>
  <c r="H1207" i="7"/>
  <c r="J1207" i="7" s="1"/>
  <c r="B1207" i="7"/>
  <c r="A1207" i="7"/>
  <c r="U1206" i="7"/>
  <c r="T1206" i="7"/>
  <c r="P1206" i="7"/>
  <c r="X1206" i="7"/>
  <c r="W1206" i="7"/>
  <c r="H1206" i="7"/>
  <c r="J1206" i="7" s="1"/>
  <c r="B1206" i="7"/>
  <c r="A1206" i="7"/>
  <c r="U1205" i="7"/>
  <c r="T1205" i="7"/>
  <c r="P1205" i="7"/>
  <c r="X1205" i="7"/>
  <c r="W1205" i="7"/>
  <c r="H1205" i="7"/>
  <c r="J1205" i="7" s="1"/>
  <c r="B1205" i="7"/>
  <c r="A1205" i="7"/>
  <c r="U1204" i="7"/>
  <c r="T1204" i="7"/>
  <c r="P1204" i="7"/>
  <c r="X1204" i="7"/>
  <c r="W1204" i="7"/>
  <c r="H1204" i="7"/>
  <c r="J1204" i="7" s="1"/>
  <c r="B1204" i="7"/>
  <c r="A1204" i="7"/>
  <c r="U1203" i="7"/>
  <c r="T1203" i="7"/>
  <c r="P1203" i="7"/>
  <c r="X1203" i="7"/>
  <c r="W1203" i="7"/>
  <c r="H1203" i="7"/>
  <c r="J1203" i="7" s="1"/>
  <c r="B1203" i="7"/>
  <c r="A1203" i="7"/>
  <c r="U1202" i="7"/>
  <c r="T1202" i="7"/>
  <c r="P1202" i="7"/>
  <c r="X1202" i="7"/>
  <c r="W1202" i="7"/>
  <c r="H1202" i="7"/>
  <c r="J1202" i="7" s="1"/>
  <c r="B1202" i="7"/>
  <c r="A1202" i="7"/>
  <c r="U1201" i="7"/>
  <c r="T1201" i="7"/>
  <c r="P1201" i="7"/>
  <c r="X1201" i="7"/>
  <c r="W1201" i="7"/>
  <c r="H1201" i="7"/>
  <c r="J1201" i="7" s="1"/>
  <c r="B1201" i="7"/>
  <c r="A1201" i="7"/>
  <c r="U1200" i="7"/>
  <c r="T1200" i="7"/>
  <c r="P1200" i="7"/>
  <c r="X1200" i="7"/>
  <c r="W1200" i="7"/>
  <c r="H1200" i="7"/>
  <c r="J1200" i="7" s="1"/>
  <c r="B1200" i="7"/>
  <c r="A1200" i="7"/>
  <c r="U1199" i="7"/>
  <c r="T1199" i="7"/>
  <c r="P1199" i="7"/>
  <c r="X1199" i="7"/>
  <c r="W1199" i="7"/>
  <c r="H1199" i="7"/>
  <c r="J1199" i="7" s="1"/>
  <c r="B1199" i="7"/>
  <c r="A1199" i="7"/>
  <c r="U1198" i="7"/>
  <c r="T1198" i="7"/>
  <c r="P1198" i="7"/>
  <c r="X1198" i="7"/>
  <c r="W1198" i="7"/>
  <c r="H1198" i="7"/>
  <c r="J1198" i="7" s="1"/>
  <c r="B1198" i="7"/>
  <c r="A1198" i="7"/>
  <c r="U1197" i="7"/>
  <c r="T1197" i="7"/>
  <c r="P1197" i="7"/>
  <c r="X1197" i="7"/>
  <c r="W1197" i="7"/>
  <c r="H1197" i="7"/>
  <c r="J1197" i="7" s="1"/>
  <c r="B1197" i="7"/>
  <c r="A1197" i="7"/>
  <c r="U1196" i="7"/>
  <c r="T1196" i="7"/>
  <c r="P1196" i="7"/>
  <c r="X1196" i="7"/>
  <c r="W1196" i="7"/>
  <c r="H1196" i="7"/>
  <c r="J1196" i="7" s="1"/>
  <c r="B1196" i="7"/>
  <c r="A1196" i="7"/>
  <c r="U1195" i="7"/>
  <c r="T1195" i="7"/>
  <c r="P1195" i="7"/>
  <c r="X1195" i="7"/>
  <c r="W1195" i="7"/>
  <c r="H1195" i="7"/>
  <c r="J1195" i="7" s="1"/>
  <c r="B1195" i="7"/>
  <c r="A1195" i="7"/>
  <c r="U1194" i="7"/>
  <c r="T1194" i="7"/>
  <c r="P1194" i="7"/>
  <c r="X1194" i="7"/>
  <c r="W1194" i="7"/>
  <c r="H1194" i="7"/>
  <c r="J1194" i="7" s="1"/>
  <c r="B1194" i="7"/>
  <c r="A1194" i="7"/>
  <c r="U1193" i="7"/>
  <c r="T1193" i="7"/>
  <c r="P1193" i="7"/>
  <c r="X1193" i="7"/>
  <c r="W1193" i="7"/>
  <c r="H1193" i="7"/>
  <c r="J1193" i="7" s="1"/>
  <c r="B1193" i="7"/>
  <c r="A1193" i="7"/>
  <c r="U1192" i="7"/>
  <c r="T1192" i="7"/>
  <c r="P1192" i="7"/>
  <c r="X1192" i="7"/>
  <c r="W1192" i="7"/>
  <c r="H1192" i="7"/>
  <c r="J1192" i="7" s="1"/>
  <c r="B1192" i="7"/>
  <c r="A1192" i="7"/>
  <c r="U1191" i="7"/>
  <c r="T1191" i="7"/>
  <c r="P1191" i="7"/>
  <c r="X1191" i="7"/>
  <c r="W1191" i="7"/>
  <c r="H1191" i="7"/>
  <c r="J1191" i="7" s="1"/>
  <c r="B1191" i="7"/>
  <c r="A1191" i="7"/>
  <c r="U1190" i="7"/>
  <c r="T1190" i="7"/>
  <c r="P1190" i="7"/>
  <c r="X1190" i="7"/>
  <c r="W1190" i="7"/>
  <c r="H1190" i="7"/>
  <c r="J1190" i="7" s="1"/>
  <c r="B1190" i="7"/>
  <c r="A1190" i="7"/>
  <c r="U1189" i="7"/>
  <c r="T1189" i="7"/>
  <c r="P1189" i="7"/>
  <c r="X1189" i="7"/>
  <c r="W1189" i="7"/>
  <c r="H1189" i="7"/>
  <c r="J1189" i="7" s="1"/>
  <c r="B1189" i="7"/>
  <c r="A1189" i="7"/>
  <c r="U1188" i="7"/>
  <c r="T1188" i="7"/>
  <c r="P1188" i="7"/>
  <c r="X1188" i="7"/>
  <c r="W1188" i="7"/>
  <c r="H1188" i="7"/>
  <c r="J1188" i="7" s="1"/>
  <c r="B1188" i="7"/>
  <c r="A1188" i="7"/>
  <c r="U1187" i="7"/>
  <c r="T1187" i="7"/>
  <c r="P1187" i="7"/>
  <c r="X1187" i="7"/>
  <c r="W1187" i="7"/>
  <c r="H1187" i="7"/>
  <c r="J1187" i="7" s="1"/>
  <c r="B1187" i="7"/>
  <c r="A1187" i="7"/>
  <c r="U1186" i="7"/>
  <c r="T1186" i="7"/>
  <c r="P1186" i="7"/>
  <c r="X1186" i="7"/>
  <c r="W1186" i="7"/>
  <c r="H1186" i="7"/>
  <c r="J1186" i="7" s="1"/>
  <c r="B1186" i="7"/>
  <c r="A1186" i="7"/>
  <c r="U1185" i="7"/>
  <c r="T1185" i="7"/>
  <c r="P1185" i="7"/>
  <c r="X1185" i="7"/>
  <c r="W1185" i="7"/>
  <c r="H1185" i="7"/>
  <c r="J1185" i="7" s="1"/>
  <c r="B1185" i="7"/>
  <c r="A1185" i="7"/>
  <c r="U1184" i="7"/>
  <c r="T1184" i="7"/>
  <c r="P1184" i="7"/>
  <c r="X1184" i="7"/>
  <c r="W1184" i="7"/>
  <c r="H1184" i="7"/>
  <c r="J1184" i="7" s="1"/>
  <c r="B1184" i="7"/>
  <c r="A1184" i="7"/>
  <c r="U1183" i="7"/>
  <c r="T1183" i="7"/>
  <c r="P1183" i="7"/>
  <c r="X1183" i="7"/>
  <c r="W1183" i="7"/>
  <c r="H1183" i="7"/>
  <c r="J1183" i="7" s="1"/>
  <c r="B1183" i="7"/>
  <c r="A1183" i="7"/>
  <c r="U1182" i="7"/>
  <c r="T1182" i="7"/>
  <c r="P1182" i="7"/>
  <c r="X1182" i="7"/>
  <c r="W1182" i="7"/>
  <c r="H1182" i="7"/>
  <c r="J1182" i="7" s="1"/>
  <c r="B1182" i="7"/>
  <c r="A1182" i="7"/>
  <c r="U1181" i="7"/>
  <c r="T1181" i="7"/>
  <c r="P1181" i="7"/>
  <c r="X1181" i="7"/>
  <c r="W1181" i="7"/>
  <c r="H1181" i="7"/>
  <c r="J1181" i="7" s="1"/>
  <c r="B1181" i="7"/>
  <c r="A1181" i="7"/>
  <c r="U1180" i="7"/>
  <c r="T1180" i="7"/>
  <c r="P1180" i="7"/>
  <c r="X1180" i="7"/>
  <c r="W1180" i="7"/>
  <c r="H1180" i="7"/>
  <c r="J1180" i="7" s="1"/>
  <c r="B1180" i="7"/>
  <c r="A1180" i="7"/>
  <c r="U1179" i="7"/>
  <c r="T1179" i="7"/>
  <c r="P1179" i="7"/>
  <c r="X1179" i="7"/>
  <c r="W1179" i="7"/>
  <c r="H1179" i="7"/>
  <c r="J1179" i="7" s="1"/>
  <c r="B1179" i="7"/>
  <c r="A1179" i="7"/>
  <c r="U1178" i="7"/>
  <c r="T1178" i="7"/>
  <c r="P1178" i="7"/>
  <c r="X1178" i="7"/>
  <c r="W1178" i="7"/>
  <c r="H1178" i="7"/>
  <c r="J1178" i="7" s="1"/>
  <c r="B1178" i="7"/>
  <c r="A1178" i="7"/>
  <c r="U1177" i="7"/>
  <c r="T1177" i="7"/>
  <c r="P1177" i="7"/>
  <c r="X1177" i="7"/>
  <c r="W1177" i="7"/>
  <c r="H1177" i="7"/>
  <c r="J1177" i="7" s="1"/>
  <c r="B1177" i="7"/>
  <c r="A1177" i="7"/>
  <c r="U1176" i="7"/>
  <c r="T1176" i="7"/>
  <c r="P1176" i="7"/>
  <c r="X1176" i="7"/>
  <c r="W1176" i="7"/>
  <c r="H1176" i="7"/>
  <c r="J1176" i="7" s="1"/>
  <c r="B1176" i="7"/>
  <c r="A1176" i="7"/>
  <c r="U1175" i="7"/>
  <c r="T1175" i="7"/>
  <c r="P1175" i="7"/>
  <c r="X1175" i="7"/>
  <c r="W1175" i="7"/>
  <c r="H1175" i="7"/>
  <c r="J1175" i="7" s="1"/>
  <c r="B1175" i="7"/>
  <c r="A1175" i="7"/>
  <c r="U1174" i="7"/>
  <c r="T1174" i="7"/>
  <c r="P1174" i="7"/>
  <c r="X1174" i="7"/>
  <c r="W1174" i="7"/>
  <c r="H1174" i="7"/>
  <c r="J1174" i="7" s="1"/>
  <c r="B1174" i="7"/>
  <c r="A1174" i="7"/>
  <c r="U1173" i="7"/>
  <c r="T1173" i="7"/>
  <c r="P1173" i="7"/>
  <c r="X1173" i="7"/>
  <c r="W1173" i="7"/>
  <c r="H1173" i="7"/>
  <c r="J1173" i="7" s="1"/>
  <c r="B1173" i="7"/>
  <c r="A1173" i="7"/>
  <c r="U1172" i="7"/>
  <c r="T1172" i="7"/>
  <c r="P1172" i="7"/>
  <c r="X1172" i="7"/>
  <c r="W1172" i="7"/>
  <c r="H1172" i="7"/>
  <c r="J1172" i="7" s="1"/>
  <c r="B1172" i="7"/>
  <c r="A1172" i="7"/>
  <c r="U1171" i="7"/>
  <c r="T1171" i="7"/>
  <c r="P1171" i="7"/>
  <c r="X1171" i="7"/>
  <c r="W1171" i="7"/>
  <c r="H1171" i="7"/>
  <c r="J1171" i="7" s="1"/>
  <c r="B1171" i="7"/>
  <c r="A1171" i="7"/>
  <c r="U1170" i="7"/>
  <c r="T1170" i="7"/>
  <c r="P1170" i="7"/>
  <c r="X1170" i="7"/>
  <c r="W1170" i="7"/>
  <c r="H1170" i="7"/>
  <c r="J1170" i="7" s="1"/>
  <c r="B1170" i="7"/>
  <c r="A1170" i="7"/>
  <c r="U1169" i="7"/>
  <c r="T1169" i="7"/>
  <c r="P1169" i="7"/>
  <c r="X1169" i="7"/>
  <c r="W1169" i="7"/>
  <c r="H1169" i="7"/>
  <c r="J1169" i="7" s="1"/>
  <c r="B1169" i="7"/>
  <c r="A1169" i="7"/>
  <c r="U1168" i="7"/>
  <c r="T1168" i="7"/>
  <c r="P1168" i="7"/>
  <c r="X1168" i="7"/>
  <c r="W1168" i="7"/>
  <c r="H1168" i="7"/>
  <c r="J1168" i="7" s="1"/>
  <c r="B1168" i="7"/>
  <c r="A1168" i="7"/>
  <c r="U1167" i="7"/>
  <c r="T1167" i="7"/>
  <c r="P1167" i="7"/>
  <c r="X1167" i="7"/>
  <c r="W1167" i="7"/>
  <c r="H1167" i="7"/>
  <c r="J1167" i="7" s="1"/>
  <c r="B1167" i="7"/>
  <c r="A1167" i="7"/>
  <c r="U1166" i="7"/>
  <c r="T1166" i="7"/>
  <c r="P1166" i="7"/>
  <c r="X1166" i="7"/>
  <c r="W1166" i="7"/>
  <c r="H1166" i="7"/>
  <c r="J1166" i="7" s="1"/>
  <c r="B1166" i="7"/>
  <c r="A1166" i="7"/>
  <c r="U1165" i="7"/>
  <c r="T1165" i="7"/>
  <c r="P1165" i="7"/>
  <c r="X1165" i="7"/>
  <c r="W1165" i="7"/>
  <c r="H1165" i="7"/>
  <c r="J1165" i="7" s="1"/>
  <c r="B1165" i="7"/>
  <c r="A1165" i="7"/>
  <c r="U1164" i="7"/>
  <c r="T1164" i="7"/>
  <c r="P1164" i="7"/>
  <c r="X1164" i="7"/>
  <c r="W1164" i="7"/>
  <c r="H1164" i="7"/>
  <c r="J1164" i="7" s="1"/>
  <c r="B1164" i="7"/>
  <c r="A1164" i="7"/>
  <c r="U1163" i="7"/>
  <c r="T1163" i="7"/>
  <c r="P1163" i="7"/>
  <c r="X1163" i="7"/>
  <c r="W1163" i="7"/>
  <c r="H1163" i="7"/>
  <c r="J1163" i="7" s="1"/>
  <c r="B1163" i="7"/>
  <c r="A1163" i="7"/>
  <c r="U1162" i="7"/>
  <c r="T1162" i="7"/>
  <c r="P1162" i="7"/>
  <c r="X1162" i="7"/>
  <c r="W1162" i="7"/>
  <c r="H1162" i="7"/>
  <c r="J1162" i="7" s="1"/>
  <c r="B1162" i="7"/>
  <c r="A1162" i="7"/>
  <c r="U1161" i="7"/>
  <c r="T1161" i="7"/>
  <c r="P1161" i="7"/>
  <c r="X1161" i="7"/>
  <c r="W1161" i="7"/>
  <c r="H1161" i="7"/>
  <c r="J1161" i="7" s="1"/>
  <c r="B1161" i="7"/>
  <c r="A1161" i="7"/>
  <c r="U1160" i="7"/>
  <c r="T1160" i="7"/>
  <c r="P1160" i="7"/>
  <c r="X1160" i="7"/>
  <c r="W1160" i="7"/>
  <c r="H1160" i="7"/>
  <c r="J1160" i="7" s="1"/>
  <c r="B1160" i="7"/>
  <c r="A1160" i="7"/>
  <c r="U1159" i="7"/>
  <c r="T1159" i="7"/>
  <c r="P1159" i="7"/>
  <c r="X1159" i="7"/>
  <c r="W1159" i="7"/>
  <c r="H1159" i="7"/>
  <c r="J1159" i="7" s="1"/>
  <c r="B1159" i="7"/>
  <c r="A1159" i="7"/>
  <c r="U1158" i="7"/>
  <c r="T1158" i="7"/>
  <c r="P1158" i="7"/>
  <c r="X1158" i="7"/>
  <c r="W1158" i="7"/>
  <c r="H1158" i="7"/>
  <c r="J1158" i="7" s="1"/>
  <c r="B1158" i="7"/>
  <c r="A1158" i="7"/>
  <c r="U1157" i="7"/>
  <c r="T1157" i="7"/>
  <c r="P1157" i="7"/>
  <c r="X1157" i="7"/>
  <c r="W1157" i="7"/>
  <c r="H1157" i="7"/>
  <c r="J1157" i="7" s="1"/>
  <c r="B1157" i="7"/>
  <c r="A1157" i="7"/>
  <c r="U1156" i="7"/>
  <c r="T1156" i="7"/>
  <c r="P1156" i="7"/>
  <c r="X1156" i="7"/>
  <c r="W1156" i="7"/>
  <c r="H1156" i="7"/>
  <c r="J1156" i="7" s="1"/>
  <c r="B1156" i="7"/>
  <c r="A1156" i="7"/>
  <c r="U1155" i="7"/>
  <c r="T1155" i="7"/>
  <c r="P1155" i="7"/>
  <c r="X1155" i="7"/>
  <c r="W1155" i="7"/>
  <c r="H1155" i="7"/>
  <c r="J1155" i="7" s="1"/>
  <c r="B1155" i="7"/>
  <c r="A1155" i="7"/>
  <c r="U1154" i="7"/>
  <c r="T1154" i="7"/>
  <c r="P1154" i="7"/>
  <c r="X1154" i="7"/>
  <c r="W1154" i="7"/>
  <c r="H1154" i="7"/>
  <c r="J1154" i="7" s="1"/>
  <c r="B1154" i="7"/>
  <c r="A1154" i="7"/>
  <c r="U1153" i="7"/>
  <c r="T1153" i="7"/>
  <c r="P1153" i="7"/>
  <c r="X1153" i="7"/>
  <c r="W1153" i="7"/>
  <c r="H1153" i="7"/>
  <c r="J1153" i="7" s="1"/>
  <c r="B1153" i="7"/>
  <c r="A1153" i="7"/>
  <c r="U1152" i="7"/>
  <c r="T1152" i="7"/>
  <c r="P1152" i="7"/>
  <c r="X1152" i="7"/>
  <c r="W1152" i="7"/>
  <c r="H1152" i="7"/>
  <c r="J1152" i="7" s="1"/>
  <c r="B1152" i="7"/>
  <c r="A1152" i="7"/>
  <c r="U1151" i="7"/>
  <c r="T1151" i="7"/>
  <c r="P1151" i="7"/>
  <c r="X1151" i="7"/>
  <c r="W1151" i="7"/>
  <c r="H1151" i="7"/>
  <c r="J1151" i="7" s="1"/>
  <c r="B1151" i="7"/>
  <c r="A1151" i="7"/>
  <c r="U1150" i="7"/>
  <c r="T1150" i="7"/>
  <c r="P1150" i="7"/>
  <c r="X1150" i="7"/>
  <c r="W1150" i="7"/>
  <c r="H1150" i="7"/>
  <c r="J1150" i="7" s="1"/>
  <c r="B1150" i="7"/>
  <c r="A1150" i="7"/>
  <c r="U1149" i="7"/>
  <c r="T1149" i="7"/>
  <c r="P1149" i="7"/>
  <c r="X1149" i="7"/>
  <c r="W1149" i="7"/>
  <c r="H1149" i="7"/>
  <c r="J1149" i="7" s="1"/>
  <c r="B1149" i="7"/>
  <c r="A1149" i="7"/>
  <c r="U1148" i="7"/>
  <c r="T1148" i="7"/>
  <c r="P1148" i="7"/>
  <c r="X1148" i="7"/>
  <c r="W1148" i="7"/>
  <c r="H1148" i="7"/>
  <c r="J1148" i="7" s="1"/>
  <c r="B1148" i="7"/>
  <c r="A1148" i="7"/>
  <c r="U1147" i="7"/>
  <c r="T1147" i="7"/>
  <c r="P1147" i="7"/>
  <c r="X1147" i="7"/>
  <c r="W1147" i="7"/>
  <c r="H1147" i="7"/>
  <c r="J1147" i="7" s="1"/>
  <c r="B1147" i="7"/>
  <c r="A1147" i="7"/>
  <c r="U1146" i="7"/>
  <c r="T1146" i="7"/>
  <c r="P1146" i="7"/>
  <c r="X1146" i="7"/>
  <c r="W1146" i="7"/>
  <c r="H1146" i="7"/>
  <c r="J1146" i="7" s="1"/>
  <c r="B1146" i="7"/>
  <c r="A1146" i="7"/>
  <c r="U1145" i="7"/>
  <c r="T1145" i="7"/>
  <c r="P1145" i="7"/>
  <c r="X1145" i="7"/>
  <c r="W1145" i="7"/>
  <c r="H1145" i="7"/>
  <c r="J1145" i="7" s="1"/>
  <c r="B1145" i="7"/>
  <c r="A1145" i="7"/>
  <c r="U1144" i="7"/>
  <c r="T1144" i="7"/>
  <c r="P1144" i="7"/>
  <c r="X1144" i="7"/>
  <c r="W1144" i="7"/>
  <c r="H1144" i="7"/>
  <c r="J1144" i="7" s="1"/>
  <c r="B1144" i="7"/>
  <c r="A1144" i="7"/>
  <c r="U1143" i="7"/>
  <c r="T1143" i="7"/>
  <c r="P1143" i="7"/>
  <c r="X1143" i="7"/>
  <c r="W1143" i="7"/>
  <c r="H1143" i="7"/>
  <c r="J1143" i="7" s="1"/>
  <c r="B1143" i="7"/>
  <c r="A1143" i="7"/>
  <c r="U1142" i="7"/>
  <c r="T1142" i="7"/>
  <c r="P1142" i="7"/>
  <c r="X1142" i="7"/>
  <c r="W1142" i="7"/>
  <c r="H1142" i="7"/>
  <c r="J1142" i="7" s="1"/>
  <c r="B1142" i="7"/>
  <c r="A1142" i="7"/>
  <c r="U1141" i="7"/>
  <c r="T1141" i="7"/>
  <c r="P1141" i="7"/>
  <c r="X1141" i="7"/>
  <c r="W1141" i="7"/>
  <c r="H1141" i="7"/>
  <c r="J1141" i="7" s="1"/>
  <c r="B1141" i="7"/>
  <c r="A1141" i="7"/>
  <c r="U1140" i="7"/>
  <c r="T1140" i="7"/>
  <c r="P1140" i="7"/>
  <c r="X1140" i="7"/>
  <c r="W1140" i="7"/>
  <c r="H1140" i="7"/>
  <c r="J1140" i="7" s="1"/>
  <c r="B1140" i="7"/>
  <c r="A1140" i="7"/>
  <c r="U1139" i="7"/>
  <c r="T1139" i="7"/>
  <c r="P1139" i="7"/>
  <c r="X1139" i="7"/>
  <c r="W1139" i="7"/>
  <c r="H1139" i="7"/>
  <c r="J1139" i="7" s="1"/>
  <c r="B1139" i="7"/>
  <c r="A1139" i="7"/>
  <c r="U1138" i="7"/>
  <c r="T1138" i="7"/>
  <c r="P1138" i="7"/>
  <c r="X1138" i="7"/>
  <c r="W1138" i="7"/>
  <c r="H1138" i="7"/>
  <c r="J1138" i="7" s="1"/>
  <c r="B1138" i="7"/>
  <c r="A1138" i="7"/>
  <c r="U1137" i="7"/>
  <c r="T1137" i="7"/>
  <c r="P1137" i="7"/>
  <c r="X1137" i="7"/>
  <c r="W1137" i="7"/>
  <c r="H1137" i="7"/>
  <c r="J1137" i="7" s="1"/>
  <c r="B1137" i="7"/>
  <c r="A1137" i="7"/>
  <c r="U1136" i="7"/>
  <c r="T1136" i="7"/>
  <c r="P1136" i="7"/>
  <c r="X1136" i="7"/>
  <c r="W1136" i="7"/>
  <c r="H1136" i="7"/>
  <c r="J1136" i="7" s="1"/>
  <c r="B1136" i="7"/>
  <c r="A1136" i="7"/>
  <c r="U1135" i="7"/>
  <c r="T1135" i="7"/>
  <c r="P1135" i="7"/>
  <c r="X1135" i="7"/>
  <c r="W1135" i="7"/>
  <c r="H1135" i="7"/>
  <c r="J1135" i="7" s="1"/>
  <c r="B1135" i="7"/>
  <c r="A1135" i="7"/>
  <c r="U1134" i="7"/>
  <c r="T1134" i="7"/>
  <c r="P1134" i="7"/>
  <c r="X1134" i="7"/>
  <c r="W1134" i="7"/>
  <c r="H1134" i="7"/>
  <c r="J1134" i="7" s="1"/>
  <c r="B1134" i="7"/>
  <c r="A1134" i="7"/>
  <c r="U1133" i="7"/>
  <c r="T1133" i="7"/>
  <c r="P1133" i="7"/>
  <c r="X1133" i="7"/>
  <c r="W1133" i="7"/>
  <c r="H1133" i="7"/>
  <c r="J1133" i="7" s="1"/>
  <c r="B1133" i="7"/>
  <c r="A1133" i="7"/>
  <c r="U1132" i="7"/>
  <c r="T1132" i="7"/>
  <c r="P1132" i="7"/>
  <c r="X1132" i="7"/>
  <c r="W1132" i="7"/>
  <c r="H1132" i="7"/>
  <c r="J1132" i="7" s="1"/>
  <c r="B1132" i="7"/>
  <c r="A1132" i="7"/>
  <c r="U1131" i="7"/>
  <c r="T1131" i="7"/>
  <c r="P1131" i="7"/>
  <c r="X1131" i="7"/>
  <c r="W1131" i="7"/>
  <c r="H1131" i="7"/>
  <c r="J1131" i="7" s="1"/>
  <c r="B1131" i="7"/>
  <c r="A1131" i="7"/>
  <c r="U1130" i="7"/>
  <c r="T1130" i="7"/>
  <c r="P1130" i="7"/>
  <c r="X1130" i="7"/>
  <c r="W1130" i="7"/>
  <c r="H1130" i="7"/>
  <c r="J1130" i="7" s="1"/>
  <c r="B1130" i="7"/>
  <c r="A1130" i="7"/>
  <c r="U1129" i="7"/>
  <c r="T1129" i="7"/>
  <c r="P1129" i="7"/>
  <c r="X1129" i="7"/>
  <c r="W1129" i="7"/>
  <c r="H1129" i="7"/>
  <c r="J1129" i="7" s="1"/>
  <c r="B1129" i="7"/>
  <c r="A1129" i="7"/>
  <c r="U1128" i="7"/>
  <c r="T1128" i="7"/>
  <c r="P1128" i="7"/>
  <c r="X1128" i="7"/>
  <c r="W1128" i="7"/>
  <c r="H1128" i="7"/>
  <c r="J1128" i="7" s="1"/>
  <c r="B1128" i="7"/>
  <c r="A1128" i="7"/>
  <c r="U1127" i="7"/>
  <c r="T1127" i="7"/>
  <c r="P1127" i="7"/>
  <c r="X1127" i="7"/>
  <c r="W1127" i="7"/>
  <c r="H1127" i="7"/>
  <c r="J1127" i="7" s="1"/>
  <c r="B1127" i="7"/>
  <c r="A1127" i="7"/>
  <c r="U1126" i="7"/>
  <c r="T1126" i="7"/>
  <c r="P1126" i="7"/>
  <c r="X1126" i="7"/>
  <c r="W1126" i="7"/>
  <c r="H1126" i="7"/>
  <c r="J1126" i="7" s="1"/>
  <c r="B1126" i="7"/>
  <c r="A1126" i="7"/>
  <c r="U1125" i="7"/>
  <c r="T1125" i="7"/>
  <c r="P1125" i="7"/>
  <c r="X1125" i="7"/>
  <c r="W1125" i="7"/>
  <c r="H1125" i="7"/>
  <c r="J1125" i="7" s="1"/>
  <c r="B1125" i="7"/>
  <c r="A1125" i="7"/>
  <c r="U1124" i="7"/>
  <c r="T1124" i="7"/>
  <c r="P1124" i="7"/>
  <c r="X1124" i="7"/>
  <c r="W1124" i="7"/>
  <c r="H1124" i="7"/>
  <c r="J1124" i="7" s="1"/>
  <c r="B1124" i="7"/>
  <c r="A1124" i="7"/>
  <c r="U1123" i="7"/>
  <c r="T1123" i="7"/>
  <c r="P1123" i="7"/>
  <c r="X1123" i="7"/>
  <c r="W1123" i="7"/>
  <c r="H1123" i="7"/>
  <c r="J1123" i="7" s="1"/>
  <c r="B1123" i="7"/>
  <c r="A1123" i="7"/>
  <c r="U1122" i="7"/>
  <c r="T1122" i="7"/>
  <c r="P1122" i="7"/>
  <c r="X1122" i="7"/>
  <c r="W1122" i="7"/>
  <c r="H1122" i="7"/>
  <c r="J1122" i="7" s="1"/>
  <c r="B1122" i="7"/>
  <c r="A1122" i="7"/>
  <c r="U1121" i="7"/>
  <c r="T1121" i="7"/>
  <c r="P1121" i="7"/>
  <c r="X1121" i="7"/>
  <c r="W1121" i="7"/>
  <c r="H1121" i="7"/>
  <c r="J1121" i="7" s="1"/>
  <c r="B1121" i="7"/>
  <c r="A1121" i="7"/>
  <c r="U1120" i="7"/>
  <c r="T1120" i="7"/>
  <c r="P1120" i="7"/>
  <c r="X1120" i="7"/>
  <c r="W1120" i="7"/>
  <c r="H1120" i="7"/>
  <c r="J1120" i="7" s="1"/>
  <c r="B1120" i="7"/>
  <c r="A1120" i="7"/>
  <c r="U1119" i="7"/>
  <c r="T1119" i="7"/>
  <c r="P1119" i="7"/>
  <c r="X1119" i="7"/>
  <c r="W1119" i="7"/>
  <c r="H1119" i="7"/>
  <c r="J1119" i="7" s="1"/>
  <c r="B1119" i="7"/>
  <c r="A1119" i="7"/>
  <c r="U1118" i="7"/>
  <c r="T1118" i="7"/>
  <c r="P1118" i="7"/>
  <c r="X1118" i="7"/>
  <c r="W1118" i="7"/>
  <c r="H1118" i="7"/>
  <c r="J1118" i="7" s="1"/>
  <c r="B1118" i="7"/>
  <c r="A1118" i="7"/>
  <c r="U1117" i="7"/>
  <c r="T1117" i="7"/>
  <c r="P1117" i="7"/>
  <c r="X1117" i="7"/>
  <c r="W1117" i="7"/>
  <c r="H1117" i="7"/>
  <c r="J1117" i="7" s="1"/>
  <c r="B1117" i="7"/>
  <c r="A1117" i="7"/>
  <c r="U1116" i="7"/>
  <c r="T1116" i="7"/>
  <c r="P1116" i="7"/>
  <c r="X1116" i="7"/>
  <c r="W1116" i="7"/>
  <c r="H1116" i="7"/>
  <c r="J1116" i="7" s="1"/>
  <c r="B1116" i="7"/>
  <c r="A1116" i="7"/>
  <c r="U1115" i="7"/>
  <c r="T1115" i="7"/>
  <c r="P1115" i="7"/>
  <c r="X1115" i="7"/>
  <c r="W1115" i="7"/>
  <c r="H1115" i="7"/>
  <c r="J1115" i="7" s="1"/>
  <c r="B1115" i="7"/>
  <c r="A1115" i="7"/>
  <c r="U1114" i="7"/>
  <c r="T1114" i="7"/>
  <c r="P1114" i="7"/>
  <c r="X1114" i="7"/>
  <c r="W1114" i="7"/>
  <c r="H1114" i="7"/>
  <c r="J1114" i="7" s="1"/>
  <c r="B1114" i="7"/>
  <c r="A1114" i="7"/>
  <c r="U1113" i="7"/>
  <c r="T1113" i="7"/>
  <c r="P1113" i="7"/>
  <c r="X1113" i="7"/>
  <c r="W1113" i="7"/>
  <c r="H1113" i="7"/>
  <c r="J1113" i="7" s="1"/>
  <c r="B1113" i="7"/>
  <c r="A1113" i="7"/>
  <c r="U1112" i="7"/>
  <c r="T1112" i="7"/>
  <c r="P1112" i="7"/>
  <c r="X1112" i="7"/>
  <c r="W1112" i="7"/>
  <c r="H1112" i="7"/>
  <c r="J1112" i="7" s="1"/>
  <c r="B1112" i="7"/>
  <c r="A1112" i="7"/>
  <c r="U1111" i="7"/>
  <c r="T1111" i="7"/>
  <c r="P1111" i="7"/>
  <c r="X1111" i="7"/>
  <c r="W1111" i="7"/>
  <c r="H1111" i="7"/>
  <c r="J1111" i="7" s="1"/>
  <c r="B1111" i="7"/>
  <c r="A1111" i="7"/>
  <c r="U1110" i="7"/>
  <c r="T1110" i="7"/>
  <c r="P1110" i="7"/>
  <c r="X1110" i="7"/>
  <c r="W1110" i="7"/>
  <c r="H1110" i="7"/>
  <c r="J1110" i="7" s="1"/>
  <c r="B1110" i="7"/>
  <c r="A1110" i="7"/>
  <c r="U1109" i="7"/>
  <c r="T1109" i="7"/>
  <c r="P1109" i="7"/>
  <c r="X1109" i="7"/>
  <c r="W1109" i="7"/>
  <c r="H1109" i="7"/>
  <c r="J1109" i="7" s="1"/>
  <c r="B1109" i="7"/>
  <c r="A1109" i="7"/>
  <c r="U1108" i="7"/>
  <c r="T1108" i="7"/>
  <c r="P1108" i="7"/>
  <c r="X1108" i="7"/>
  <c r="W1108" i="7"/>
  <c r="H1108" i="7"/>
  <c r="J1108" i="7" s="1"/>
  <c r="B1108" i="7"/>
  <c r="A1108" i="7"/>
  <c r="U1107" i="7"/>
  <c r="T1107" i="7"/>
  <c r="P1107" i="7"/>
  <c r="X1107" i="7"/>
  <c r="W1107" i="7"/>
  <c r="H1107" i="7"/>
  <c r="J1107" i="7" s="1"/>
  <c r="B1107" i="7"/>
  <c r="A1107" i="7"/>
  <c r="U1106" i="7"/>
  <c r="T1106" i="7"/>
  <c r="P1106" i="7"/>
  <c r="X1106" i="7"/>
  <c r="W1106" i="7"/>
  <c r="H1106" i="7"/>
  <c r="J1106" i="7" s="1"/>
  <c r="B1106" i="7"/>
  <c r="A1106" i="7"/>
  <c r="U1105" i="7"/>
  <c r="T1105" i="7"/>
  <c r="P1105" i="7"/>
  <c r="X1105" i="7"/>
  <c r="W1105" i="7"/>
  <c r="H1105" i="7"/>
  <c r="J1105" i="7" s="1"/>
  <c r="B1105" i="7"/>
  <c r="A1105" i="7"/>
  <c r="U1104" i="7"/>
  <c r="T1104" i="7"/>
  <c r="P1104" i="7"/>
  <c r="X1104" i="7"/>
  <c r="W1104" i="7"/>
  <c r="H1104" i="7"/>
  <c r="J1104" i="7" s="1"/>
  <c r="B1104" i="7"/>
  <c r="A1104" i="7"/>
  <c r="U1103" i="7"/>
  <c r="T1103" i="7"/>
  <c r="P1103" i="7"/>
  <c r="X1103" i="7"/>
  <c r="W1103" i="7"/>
  <c r="H1103" i="7"/>
  <c r="J1103" i="7" s="1"/>
  <c r="B1103" i="7"/>
  <c r="A1103" i="7"/>
  <c r="U1102" i="7"/>
  <c r="T1102" i="7"/>
  <c r="P1102" i="7"/>
  <c r="X1102" i="7"/>
  <c r="W1102" i="7"/>
  <c r="H1102" i="7"/>
  <c r="J1102" i="7" s="1"/>
  <c r="B1102" i="7"/>
  <c r="A1102" i="7"/>
  <c r="U1101" i="7"/>
  <c r="T1101" i="7"/>
  <c r="P1101" i="7"/>
  <c r="X1101" i="7"/>
  <c r="W1101" i="7"/>
  <c r="H1101" i="7"/>
  <c r="J1101" i="7" s="1"/>
  <c r="B1101" i="7"/>
  <c r="A1101" i="7"/>
  <c r="U1100" i="7"/>
  <c r="T1100" i="7"/>
  <c r="P1100" i="7"/>
  <c r="X1100" i="7"/>
  <c r="W1100" i="7"/>
  <c r="H1100" i="7"/>
  <c r="J1100" i="7" s="1"/>
  <c r="B1100" i="7"/>
  <c r="A1100" i="7"/>
  <c r="U1099" i="7"/>
  <c r="T1099" i="7"/>
  <c r="P1099" i="7"/>
  <c r="X1099" i="7"/>
  <c r="W1099" i="7"/>
  <c r="H1099" i="7"/>
  <c r="J1099" i="7" s="1"/>
  <c r="B1099" i="7"/>
  <c r="A1099" i="7"/>
  <c r="U1098" i="7"/>
  <c r="T1098" i="7"/>
  <c r="P1098" i="7"/>
  <c r="X1098" i="7"/>
  <c r="W1098" i="7"/>
  <c r="H1098" i="7"/>
  <c r="J1098" i="7" s="1"/>
  <c r="B1098" i="7"/>
  <c r="A1098" i="7"/>
  <c r="U1097" i="7"/>
  <c r="T1097" i="7"/>
  <c r="P1097" i="7"/>
  <c r="X1097" i="7"/>
  <c r="W1097" i="7"/>
  <c r="H1097" i="7"/>
  <c r="J1097" i="7" s="1"/>
  <c r="B1097" i="7"/>
  <c r="A1097" i="7"/>
  <c r="U1096" i="7"/>
  <c r="T1096" i="7"/>
  <c r="P1096" i="7"/>
  <c r="X1096" i="7"/>
  <c r="W1096" i="7"/>
  <c r="H1096" i="7"/>
  <c r="J1096" i="7" s="1"/>
  <c r="B1096" i="7"/>
  <c r="A1096" i="7"/>
  <c r="U1095" i="7"/>
  <c r="T1095" i="7"/>
  <c r="P1095" i="7"/>
  <c r="X1095" i="7"/>
  <c r="W1095" i="7"/>
  <c r="H1095" i="7"/>
  <c r="J1095" i="7" s="1"/>
  <c r="B1095" i="7"/>
  <c r="A1095" i="7"/>
  <c r="U1094" i="7"/>
  <c r="T1094" i="7"/>
  <c r="P1094" i="7"/>
  <c r="X1094" i="7"/>
  <c r="W1094" i="7"/>
  <c r="H1094" i="7"/>
  <c r="J1094" i="7" s="1"/>
  <c r="B1094" i="7"/>
  <c r="A1094" i="7"/>
  <c r="U1093" i="7"/>
  <c r="T1093" i="7"/>
  <c r="P1093" i="7"/>
  <c r="X1093" i="7"/>
  <c r="W1093" i="7"/>
  <c r="H1093" i="7"/>
  <c r="J1093" i="7" s="1"/>
  <c r="B1093" i="7"/>
  <c r="A1093" i="7"/>
  <c r="U1092" i="7"/>
  <c r="T1092" i="7"/>
  <c r="P1092" i="7"/>
  <c r="X1092" i="7"/>
  <c r="W1092" i="7"/>
  <c r="H1092" i="7"/>
  <c r="J1092" i="7" s="1"/>
  <c r="B1092" i="7"/>
  <c r="A1092" i="7"/>
  <c r="U1091" i="7"/>
  <c r="T1091" i="7"/>
  <c r="P1091" i="7"/>
  <c r="X1091" i="7"/>
  <c r="W1091" i="7"/>
  <c r="H1091" i="7"/>
  <c r="J1091" i="7" s="1"/>
  <c r="B1091" i="7"/>
  <c r="A1091" i="7"/>
  <c r="U1090" i="7"/>
  <c r="T1090" i="7"/>
  <c r="P1090" i="7"/>
  <c r="X1090" i="7"/>
  <c r="W1090" i="7"/>
  <c r="H1090" i="7"/>
  <c r="J1090" i="7" s="1"/>
  <c r="B1090" i="7"/>
  <c r="A1090" i="7"/>
  <c r="U1089" i="7"/>
  <c r="T1089" i="7"/>
  <c r="P1089" i="7"/>
  <c r="X1089" i="7"/>
  <c r="W1089" i="7"/>
  <c r="H1089" i="7"/>
  <c r="J1089" i="7" s="1"/>
  <c r="B1089" i="7"/>
  <c r="A1089" i="7"/>
  <c r="U1088" i="7"/>
  <c r="T1088" i="7"/>
  <c r="P1088" i="7"/>
  <c r="X1088" i="7"/>
  <c r="W1088" i="7"/>
  <c r="H1088" i="7"/>
  <c r="J1088" i="7" s="1"/>
  <c r="B1088" i="7"/>
  <c r="A1088" i="7"/>
  <c r="U1087" i="7"/>
  <c r="T1087" i="7"/>
  <c r="P1087" i="7"/>
  <c r="X1087" i="7"/>
  <c r="W1087" i="7"/>
  <c r="H1087" i="7"/>
  <c r="J1087" i="7" s="1"/>
  <c r="B1087" i="7"/>
  <c r="A1087" i="7"/>
  <c r="U1086" i="7"/>
  <c r="T1086" i="7"/>
  <c r="P1086" i="7"/>
  <c r="X1086" i="7"/>
  <c r="W1086" i="7"/>
  <c r="H1086" i="7"/>
  <c r="J1086" i="7" s="1"/>
  <c r="B1086" i="7"/>
  <c r="A1086" i="7"/>
  <c r="U1085" i="7"/>
  <c r="T1085" i="7"/>
  <c r="P1085" i="7"/>
  <c r="X1085" i="7"/>
  <c r="W1085" i="7"/>
  <c r="H1085" i="7"/>
  <c r="J1085" i="7" s="1"/>
  <c r="B1085" i="7"/>
  <c r="A1085" i="7"/>
  <c r="U1084" i="7"/>
  <c r="T1084" i="7"/>
  <c r="P1084" i="7"/>
  <c r="X1084" i="7"/>
  <c r="W1084" i="7"/>
  <c r="H1084" i="7"/>
  <c r="J1084" i="7" s="1"/>
  <c r="B1084" i="7"/>
  <c r="A1084" i="7"/>
  <c r="U1083" i="7"/>
  <c r="T1083" i="7"/>
  <c r="P1083" i="7"/>
  <c r="X1083" i="7"/>
  <c r="W1083" i="7"/>
  <c r="H1083" i="7"/>
  <c r="J1083" i="7" s="1"/>
  <c r="B1083" i="7"/>
  <c r="A1083" i="7"/>
  <c r="U1082" i="7"/>
  <c r="T1082" i="7"/>
  <c r="P1082" i="7"/>
  <c r="X1082" i="7"/>
  <c r="W1082" i="7"/>
  <c r="H1082" i="7"/>
  <c r="J1082" i="7" s="1"/>
  <c r="B1082" i="7"/>
  <c r="A1082" i="7"/>
  <c r="U1081" i="7"/>
  <c r="T1081" i="7"/>
  <c r="P1081" i="7"/>
  <c r="X1081" i="7"/>
  <c r="W1081" i="7"/>
  <c r="H1081" i="7"/>
  <c r="J1081" i="7" s="1"/>
  <c r="B1081" i="7"/>
  <c r="A1081" i="7"/>
  <c r="U1080" i="7"/>
  <c r="T1080" i="7"/>
  <c r="P1080" i="7"/>
  <c r="X1080" i="7"/>
  <c r="W1080" i="7"/>
  <c r="H1080" i="7"/>
  <c r="J1080" i="7" s="1"/>
  <c r="B1080" i="7"/>
  <c r="A1080" i="7"/>
  <c r="U1079" i="7"/>
  <c r="T1079" i="7"/>
  <c r="P1079" i="7"/>
  <c r="X1079" i="7"/>
  <c r="W1079" i="7"/>
  <c r="H1079" i="7"/>
  <c r="J1079" i="7" s="1"/>
  <c r="B1079" i="7"/>
  <c r="A1079" i="7"/>
  <c r="U1078" i="7"/>
  <c r="T1078" i="7"/>
  <c r="P1078" i="7"/>
  <c r="X1078" i="7"/>
  <c r="W1078" i="7"/>
  <c r="H1078" i="7"/>
  <c r="J1078" i="7" s="1"/>
  <c r="B1078" i="7"/>
  <c r="A1078" i="7"/>
  <c r="U1077" i="7"/>
  <c r="T1077" i="7"/>
  <c r="P1077" i="7"/>
  <c r="X1077" i="7"/>
  <c r="W1077" i="7"/>
  <c r="H1077" i="7"/>
  <c r="J1077" i="7" s="1"/>
  <c r="B1077" i="7"/>
  <c r="A1077" i="7"/>
  <c r="U1076" i="7"/>
  <c r="T1076" i="7"/>
  <c r="P1076" i="7"/>
  <c r="X1076" i="7"/>
  <c r="W1076" i="7"/>
  <c r="H1076" i="7"/>
  <c r="J1076" i="7" s="1"/>
  <c r="B1076" i="7"/>
  <c r="A1076" i="7"/>
  <c r="U1075" i="7"/>
  <c r="T1075" i="7"/>
  <c r="P1075" i="7"/>
  <c r="X1075" i="7"/>
  <c r="W1075" i="7"/>
  <c r="H1075" i="7"/>
  <c r="J1075" i="7" s="1"/>
  <c r="B1075" i="7"/>
  <c r="A1075" i="7"/>
  <c r="U1074" i="7"/>
  <c r="T1074" i="7"/>
  <c r="P1074" i="7"/>
  <c r="X1074" i="7"/>
  <c r="W1074" i="7"/>
  <c r="H1074" i="7"/>
  <c r="J1074" i="7" s="1"/>
  <c r="B1074" i="7"/>
  <c r="A1074" i="7"/>
  <c r="U1073" i="7"/>
  <c r="T1073" i="7"/>
  <c r="P1073" i="7"/>
  <c r="X1073" i="7"/>
  <c r="W1073" i="7"/>
  <c r="H1073" i="7"/>
  <c r="J1073" i="7" s="1"/>
  <c r="B1073" i="7"/>
  <c r="A1073" i="7"/>
  <c r="U1072" i="7"/>
  <c r="T1072" i="7"/>
  <c r="P1072" i="7"/>
  <c r="X1072" i="7"/>
  <c r="W1072" i="7"/>
  <c r="H1072" i="7"/>
  <c r="J1072" i="7" s="1"/>
  <c r="B1072" i="7"/>
  <c r="A1072" i="7"/>
  <c r="U1071" i="7"/>
  <c r="T1071" i="7"/>
  <c r="P1071" i="7"/>
  <c r="X1071" i="7"/>
  <c r="W1071" i="7"/>
  <c r="H1071" i="7"/>
  <c r="J1071" i="7" s="1"/>
  <c r="B1071" i="7"/>
  <c r="A1071" i="7"/>
  <c r="U1070" i="7"/>
  <c r="T1070" i="7"/>
  <c r="P1070" i="7"/>
  <c r="X1070" i="7"/>
  <c r="W1070" i="7"/>
  <c r="H1070" i="7"/>
  <c r="J1070" i="7" s="1"/>
  <c r="B1070" i="7"/>
  <c r="A1070" i="7"/>
  <c r="U1069" i="7"/>
  <c r="T1069" i="7"/>
  <c r="P1069" i="7"/>
  <c r="X1069" i="7"/>
  <c r="W1069" i="7"/>
  <c r="H1069" i="7"/>
  <c r="J1069" i="7" s="1"/>
  <c r="B1069" i="7"/>
  <c r="A1069" i="7"/>
  <c r="U1068" i="7"/>
  <c r="T1068" i="7"/>
  <c r="P1068" i="7"/>
  <c r="X1068" i="7"/>
  <c r="W1068" i="7"/>
  <c r="H1068" i="7"/>
  <c r="J1068" i="7" s="1"/>
  <c r="B1068" i="7"/>
  <c r="A1068" i="7"/>
  <c r="U1067" i="7"/>
  <c r="T1067" i="7"/>
  <c r="P1067" i="7"/>
  <c r="X1067" i="7"/>
  <c r="W1067" i="7"/>
  <c r="H1067" i="7"/>
  <c r="J1067" i="7" s="1"/>
  <c r="B1067" i="7"/>
  <c r="A1067" i="7"/>
  <c r="U1066" i="7"/>
  <c r="T1066" i="7"/>
  <c r="P1066" i="7"/>
  <c r="X1066" i="7"/>
  <c r="W1066" i="7"/>
  <c r="H1066" i="7"/>
  <c r="J1066" i="7" s="1"/>
  <c r="B1066" i="7"/>
  <c r="A1066" i="7"/>
  <c r="U1065" i="7"/>
  <c r="T1065" i="7"/>
  <c r="P1065" i="7"/>
  <c r="X1065" i="7"/>
  <c r="W1065" i="7"/>
  <c r="H1065" i="7"/>
  <c r="J1065" i="7" s="1"/>
  <c r="B1065" i="7"/>
  <c r="A1065" i="7"/>
  <c r="U1064" i="7"/>
  <c r="T1064" i="7"/>
  <c r="P1064" i="7"/>
  <c r="X1064" i="7"/>
  <c r="W1064" i="7"/>
  <c r="H1064" i="7"/>
  <c r="J1064" i="7" s="1"/>
  <c r="B1064" i="7"/>
  <c r="A1064" i="7"/>
  <c r="U1063" i="7"/>
  <c r="T1063" i="7"/>
  <c r="P1063" i="7"/>
  <c r="X1063" i="7"/>
  <c r="W1063" i="7"/>
  <c r="H1063" i="7"/>
  <c r="J1063" i="7" s="1"/>
  <c r="B1063" i="7"/>
  <c r="A1063" i="7"/>
  <c r="U1062" i="7"/>
  <c r="T1062" i="7"/>
  <c r="P1062" i="7"/>
  <c r="X1062" i="7"/>
  <c r="W1062" i="7"/>
  <c r="H1062" i="7"/>
  <c r="J1062" i="7" s="1"/>
  <c r="B1062" i="7"/>
  <c r="A1062" i="7"/>
  <c r="U1061" i="7"/>
  <c r="T1061" i="7"/>
  <c r="P1061" i="7"/>
  <c r="X1061" i="7"/>
  <c r="W1061" i="7"/>
  <c r="H1061" i="7"/>
  <c r="J1061" i="7" s="1"/>
  <c r="B1061" i="7"/>
  <c r="A1061" i="7"/>
  <c r="U1060" i="7"/>
  <c r="T1060" i="7"/>
  <c r="P1060" i="7"/>
  <c r="X1060" i="7"/>
  <c r="W1060" i="7"/>
  <c r="H1060" i="7"/>
  <c r="J1060" i="7" s="1"/>
  <c r="B1060" i="7"/>
  <c r="A1060" i="7"/>
  <c r="U1059" i="7"/>
  <c r="T1059" i="7"/>
  <c r="P1059" i="7"/>
  <c r="X1059" i="7"/>
  <c r="W1059" i="7"/>
  <c r="H1059" i="7"/>
  <c r="J1059" i="7" s="1"/>
  <c r="B1059" i="7"/>
  <c r="A1059" i="7"/>
  <c r="U1058" i="7"/>
  <c r="T1058" i="7"/>
  <c r="P1058" i="7"/>
  <c r="X1058" i="7"/>
  <c r="W1058" i="7"/>
  <c r="H1058" i="7"/>
  <c r="J1058" i="7" s="1"/>
  <c r="B1058" i="7"/>
  <c r="A1058" i="7"/>
  <c r="U1057" i="7"/>
  <c r="T1057" i="7"/>
  <c r="P1057" i="7"/>
  <c r="X1057" i="7"/>
  <c r="W1057" i="7"/>
  <c r="H1057" i="7"/>
  <c r="J1057" i="7" s="1"/>
  <c r="B1057" i="7"/>
  <c r="A1057" i="7"/>
  <c r="U1056" i="7"/>
  <c r="T1056" i="7"/>
  <c r="P1056" i="7"/>
  <c r="X1056" i="7"/>
  <c r="W1056" i="7"/>
  <c r="H1056" i="7"/>
  <c r="J1056" i="7" s="1"/>
  <c r="B1056" i="7"/>
  <c r="A1056" i="7"/>
  <c r="U1055" i="7"/>
  <c r="T1055" i="7"/>
  <c r="P1055" i="7"/>
  <c r="X1055" i="7"/>
  <c r="W1055" i="7"/>
  <c r="H1055" i="7"/>
  <c r="J1055" i="7" s="1"/>
  <c r="B1055" i="7"/>
  <c r="A1055" i="7"/>
  <c r="U1054" i="7"/>
  <c r="T1054" i="7"/>
  <c r="P1054" i="7"/>
  <c r="X1054" i="7"/>
  <c r="W1054" i="7"/>
  <c r="H1054" i="7"/>
  <c r="J1054" i="7" s="1"/>
  <c r="B1054" i="7"/>
  <c r="A1054" i="7"/>
  <c r="U1053" i="7"/>
  <c r="T1053" i="7"/>
  <c r="P1053" i="7"/>
  <c r="X1053" i="7"/>
  <c r="W1053" i="7"/>
  <c r="H1053" i="7"/>
  <c r="J1053" i="7" s="1"/>
  <c r="B1053" i="7"/>
  <c r="A1053" i="7"/>
  <c r="U1052" i="7"/>
  <c r="T1052" i="7"/>
  <c r="P1052" i="7"/>
  <c r="X1052" i="7"/>
  <c r="W1052" i="7"/>
  <c r="H1052" i="7"/>
  <c r="J1052" i="7" s="1"/>
  <c r="B1052" i="7"/>
  <c r="A1052" i="7"/>
  <c r="U1051" i="7"/>
  <c r="T1051" i="7"/>
  <c r="P1051" i="7"/>
  <c r="X1051" i="7"/>
  <c r="W1051" i="7"/>
  <c r="H1051" i="7"/>
  <c r="J1051" i="7" s="1"/>
  <c r="B1051" i="7"/>
  <c r="A1051" i="7"/>
  <c r="U1050" i="7"/>
  <c r="T1050" i="7"/>
  <c r="P1050" i="7"/>
  <c r="X1050" i="7"/>
  <c r="W1050" i="7"/>
  <c r="H1050" i="7"/>
  <c r="J1050" i="7" s="1"/>
  <c r="B1050" i="7"/>
  <c r="A1050" i="7"/>
  <c r="U1049" i="7"/>
  <c r="T1049" i="7"/>
  <c r="P1049" i="7"/>
  <c r="X1049" i="7"/>
  <c r="W1049" i="7"/>
  <c r="H1049" i="7"/>
  <c r="J1049" i="7" s="1"/>
  <c r="B1049" i="7"/>
  <c r="A1049" i="7"/>
  <c r="U1048" i="7"/>
  <c r="T1048" i="7"/>
  <c r="P1048" i="7"/>
  <c r="X1048" i="7"/>
  <c r="W1048" i="7"/>
  <c r="H1048" i="7"/>
  <c r="J1048" i="7" s="1"/>
  <c r="B1048" i="7"/>
  <c r="A1048" i="7"/>
  <c r="U1047" i="7"/>
  <c r="T1047" i="7"/>
  <c r="P1047" i="7"/>
  <c r="X1047" i="7"/>
  <c r="W1047" i="7"/>
  <c r="H1047" i="7"/>
  <c r="J1047" i="7" s="1"/>
  <c r="B1047" i="7"/>
  <c r="A1047" i="7"/>
  <c r="U1046" i="7"/>
  <c r="T1046" i="7"/>
  <c r="P1046" i="7"/>
  <c r="X1046" i="7"/>
  <c r="W1046" i="7"/>
  <c r="H1046" i="7"/>
  <c r="J1046" i="7" s="1"/>
  <c r="B1046" i="7"/>
  <c r="A1046" i="7"/>
  <c r="U1045" i="7"/>
  <c r="T1045" i="7"/>
  <c r="P1045" i="7"/>
  <c r="X1045" i="7"/>
  <c r="W1045" i="7"/>
  <c r="H1045" i="7"/>
  <c r="J1045" i="7" s="1"/>
  <c r="B1045" i="7"/>
  <c r="A1045" i="7"/>
  <c r="U1044" i="7"/>
  <c r="T1044" i="7"/>
  <c r="P1044" i="7"/>
  <c r="X1044" i="7"/>
  <c r="W1044" i="7"/>
  <c r="H1044" i="7"/>
  <c r="J1044" i="7" s="1"/>
  <c r="B1044" i="7"/>
  <c r="A1044" i="7"/>
  <c r="U1043" i="7"/>
  <c r="T1043" i="7"/>
  <c r="P1043" i="7"/>
  <c r="X1043" i="7"/>
  <c r="W1043" i="7"/>
  <c r="H1043" i="7"/>
  <c r="J1043" i="7" s="1"/>
  <c r="B1043" i="7"/>
  <c r="A1043" i="7"/>
  <c r="U1042" i="7"/>
  <c r="T1042" i="7"/>
  <c r="P1042" i="7"/>
  <c r="X1042" i="7"/>
  <c r="W1042" i="7"/>
  <c r="H1042" i="7"/>
  <c r="J1042" i="7" s="1"/>
  <c r="B1042" i="7"/>
  <c r="A1042" i="7"/>
  <c r="U1041" i="7"/>
  <c r="T1041" i="7"/>
  <c r="P1041" i="7"/>
  <c r="X1041" i="7"/>
  <c r="W1041" i="7"/>
  <c r="H1041" i="7"/>
  <c r="J1041" i="7" s="1"/>
  <c r="B1041" i="7"/>
  <c r="A1041" i="7"/>
  <c r="U1040" i="7"/>
  <c r="T1040" i="7"/>
  <c r="P1040" i="7"/>
  <c r="X1040" i="7"/>
  <c r="W1040" i="7"/>
  <c r="H1040" i="7"/>
  <c r="J1040" i="7" s="1"/>
  <c r="B1040" i="7"/>
  <c r="A1040" i="7"/>
  <c r="U1039" i="7"/>
  <c r="T1039" i="7"/>
  <c r="P1039" i="7"/>
  <c r="X1039" i="7"/>
  <c r="W1039" i="7"/>
  <c r="H1039" i="7"/>
  <c r="J1039" i="7" s="1"/>
  <c r="B1039" i="7"/>
  <c r="A1039" i="7"/>
  <c r="U1038" i="7"/>
  <c r="T1038" i="7"/>
  <c r="P1038" i="7"/>
  <c r="X1038" i="7"/>
  <c r="W1038" i="7"/>
  <c r="H1038" i="7"/>
  <c r="J1038" i="7" s="1"/>
  <c r="B1038" i="7"/>
  <c r="A1038" i="7"/>
  <c r="U1037" i="7"/>
  <c r="T1037" i="7"/>
  <c r="P1037" i="7"/>
  <c r="X1037" i="7"/>
  <c r="W1037" i="7"/>
  <c r="H1037" i="7"/>
  <c r="J1037" i="7" s="1"/>
  <c r="B1037" i="7"/>
  <c r="A1037" i="7"/>
  <c r="U1036" i="7"/>
  <c r="T1036" i="7"/>
  <c r="P1036" i="7"/>
  <c r="X1036" i="7"/>
  <c r="W1036" i="7"/>
  <c r="H1036" i="7"/>
  <c r="J1036" i="7" s="1"/>
  <c r="B1036" i="7"/>
  <c r="A1036" i="7"/>
  <c r="U1035" i="7"/>
  <c r="T1035" i="7"/>
  <c r="P1035" i="7"/>
  <c r="X1035" i="7"/>
  <c r="W1035" i="7"/>
  <c r="H1035" i="7"/>
  <c r="J1035" i="7" s="1"/>
  <c r="B1035" i="7"/>
  <c r="A1035" i="7"/>
  <c r="U1034" i="7"/>
  <c r="T1034" i="7"/>
  <c r="P1034" i="7"/>
  <c r="X1034" i="7"/>
  <c r="W1034" i="7"/>
  <c r="H1034" i="7"/>
  <c r="J1034" i="7" s="1"/>
  <c r="B1034" i="7"/>
  <c r="A1034" i="7"/>
  <c r="U1033" i="7"/>
  <c r="T1033" i="7"/>
  <c r="P1033" i="7"/>
  <c r="X1033" i="7"/>
  <c r="W1033" i="7"/>
  <c r="H1033" i="7"/>
  <c r="J1033" i="7" s="1"/>
  <c r="B1033" i="7"/>
  <c r="A1033" i="7"/>
  <c r="U1032" i="7"/>
  <c r="T1032" i="7"/>
  <c r="P1032" i="7"/>
  <c r="X1032" i="7"/>
  <c r="W1032" i="7"/>
  <c r="H1032" i="7"/>
  <c r="J1032" i="7" s="1"/>
  <c r="B1032" i="7"/>
  <c r="A1032" i="7"/>
  <c r="U1031" i="7"/>
  <c r="T1031" i="7"/>
  <c r="P1031" i="7"/>
  <c r="X1031" i="7"/>
  <c r="W1031" i="7"/>
  <c r="H1031" i="7"/>
  <c r="J1031" i="7" s="1"/>
  <c r="B1031" i="7"/>
  <c r="A1031" i="7"/>
  <c r="U1030" i="7"/>
  <c r="T1030" i="7"/>
  <c r="P1030" i="7"/>
  <c r="X1030" i="7"/>
  <c r="W1030" i="7"/>
  <c r="H1030" i="7"/>
  <c r="J1030" i="7" s="1"/>
  <c r="B1030" i="7"/>
  <c r="A1030" i="7"/>
  <c r="U1029" i="7"/>
  <c r="T1029" i="7"/>
  <c r="P1029" i="7"/>
  <c r="X1029" i="7"/>
  <c r="W1029" i="7"/>
  <c r="H1029" i="7"/>
  <c r="J1029" i="7" s="1"/>
  <c r="B1029" i="7"/>
  <c r="A1029" i="7"/>
  <c r="U1028" i="7"/>
  <c r="T1028" i="7"/>
  <c r="P1028" i="7"/>
  <c r="X1028" i="7"/>
  <c r="W1028" i="7"/>
  <c r="H1028" i="7"/>
  <c r="J1028" i="7" s="1"/>
  <c r="B1028" i="7"/>
  <c r="A1028" i="7"/>
  <c r="U1027" i="7"/>
  <c r="T1027" i="7"/>
  <c r="P1027" i="7"/>
  <c r="X1027" i="7"/>
  <c r="W1027" i="7"/>
  <c r="H1027" i="7"/>
  <c r="J1027" i="7" s="1"/>
  <c r="B1027" i="7"/>
  <c r="A1027" i="7"/>
  <c r="U1026" i="7"/>
  <c r="T1026" i="7"/>
  <c r="P1026" i="7"/>
  <c r="X1026" i="7"/>
  <c r="W1026" i="7"/>
  <c r="H1026" i="7"/>
  <c r="J1026" i="7" s="1"/>
  <c r="B1026" i="7"/>
  <c r="A1026" i="7"/>
  <c r="U1025" i="7"/>
  <c r="T1025" i="7"/>
  <c r="P1025" i="7"/>
  <c r="X1025" i="7"/>
  <c r="W1025" i="7"/>
  <c r="H1025" i="7"/>
  <c r="J1025" i="7" s="1"/>
  <c r="B1025" i="7"/>
  <c r="A1025" i="7"/>
  <c r="U1024" i="7"/>
  <c r="T1024" i="7"/>
  <c r="P1024" i="7"/>
  <c r="X1024" i="7"/>
  <c r="W1024" i="7"/>
  <c r="H1024" i="7"/>
  <c r="J1024" i="7" s="1"/>
  <c r="B1024" i="7"/>
  <c r="A1024" i="7"/>
  <c r="U1023" i="7"/>
  <c r="T1023" i="7"/>
  <c r="P1023" i="7"/>
  <c r="X1023" i="7"/>
  <c r="W1023" i="7"/>
  <c r="H1023" i="7"/>
  <c r="J1023" i="7" s="1"/>
  <c r="B1023" i="7"/>
  <c r="A1023" i="7"/>
  <c r="U1022" i="7"/>
  <c r="T1022" i="7"/>
  <c r="P1022" i="7"/>
  <c r="X1022" i="7"/>
  <c r="W1022" i="7"/>
  <c r="H1022" i="7"/>
  <c r="J1022" i="7" s="1"/>
  <c r="B1022" i="7"/>
  <c r="A1022" i="7"/>
  <c r="U1021" i="7"/>
  <c r="T1021" i="7"/>
  <c r="P1021" i="7"/>
  <c r="X1021" i="7"/>
  <c r="W1021" i="7"/>
  <c r="H1021" i="7"/>
  <c r="J1021" i="7" s="1"/>
  <c r="B1021" i="7"/>
  <c r="A1021" i="7"/>
  <c r="U1020" i="7"/>
  <c r="T1020" i="7"/>
  <c r="P1020" i="7"/>
  <c r="X1020" i="7"/>
  <c r="W1020" i="7"/>
  <c r="H1020" i="7"/>
  <c r="J1020" i="7" s="1"/>
  <c r="B1020" i="7"/>
  <c r="A1020" i="7"/>
  <c r="U1019" i="7"/>
  <c r="T1019" i="7"/>
  <c r="P1019" i="7"/>
  <c r="X1019" i="7"/>
  <c r="W1019" i="7"/>
  <c r="H1019" i="7"/>
  <c r="J1019" i="7" s="1"/>
  <c r="B1019" i="7"/>
  <c r="A1019" i="7"/>
  <c r="U1018" i="7"/>
  <c r="T1018" i="7"/>
  <c r="P1018" i="7"/>
  <c r="X1018" i="7"/>
  <c r="W1018" i="7"/>
  <c r="H1018" i="7"/>
  <c r="J1018" i="7" s="1"/>
  <c r="B1018" i="7"/>
  <c r="A1018" i="7"/>
  <c r="U1017" i="7"/>
  <c r="T1017" i="7"/>
  <c r="P1017" i="7"/>
  <c r="X1017" i="7"/>
  <c r="W1017" i="7"/>
  <c r="H1017" i="7"/>
  <c r="J1017" i="7" s="1"/>
  <c r="B1017" i="7"/>
  <c r="A1017" i="7"/>
  <c r="U1016" i="7"/>
  <c r="T1016" i="7"/>
  <c r="P1016" i="7"/>
  <c r="X1016" i="7"/>
  <c r="W1016" i="7"/>
  <c r="H1016" i="7"/>
  <c r="J1016" i="7" s="1"/>
  <c r="B1016" i="7"/>
  <c r="A1016" i="7"/>
  <c r="U1015" i="7"/>
  <c r="T1015" i="7"/>
  <c r="P1015" i="7"/>
  <c r="X1015" i="7"/>
  <c r="W1015" i="7"/>
  <c r="H1015" i="7"/>
  <c r="J1015" i="7" s="1"/>
  <c r="B1015" i="7"/>
  <c r="A1015" i="7"/>
  <c r="U1014" i="7"/>
  <c r="T1014" i="7"/>
  <c r="P1014" i="7"/>
  <c r="X1014" i="7"/>
  <c r="W1014" i="7"/>
  <c r="H1014" i="7"/>
  <c r="J1014" i="7" s="1"/>
  <c r="B1014" i="7"/>
  <c r="A1014" i="7"/>
  <c r="U1013" i="7"/>
  <c r="T1013" i="7"/>
  <c r="P1013" i="7"/>
  <c r="X1013" i="7"/>
  <c r="W1013" i="7"/>
  <c r="H1013" i="7"/>
  <c r="J1013" i="7" s="1"/>
  <c r="B1013" i="7"/>
  <c r="A1013" i="7"/>
  <c r="U1012" i="7"/>
  <c r="T1012" i="7"/>
  <c r="P1012" i="7"/>
  <c r="X1012" i="7"/>
  <c r="W1012" i="7"/>
  <c r="H1012" i="7"/>
  <c r="J1012" i="7" s="1"/>
  <c r="B1012" i="7"/>
  <c r="A1012" i="7"/>
  <c r="U1011" i="7"/>
  <c r="T1011" i="7"/>
  <c r="P1011" i="7"/>
  <c r="X1011" i="7"/>
  <c r="W1011" i="7"/>
  <c r="H1011" i="7"/>
  <c r="J1011" i="7" s="1"/>
  <c r="B1011" i="7"/>
  <c r="A1011" i="7"/>
  <c r="U1010" i="7"/>
  <c r="T1010" i="7"/>
  <c r="P1010" i="7"/>
  <c r="X1010" i="7"/>
  <c r="W1010" i="7"/>
  <c r="H1010" i="7"/>
  <c r="J1010" i="7" s="1"/>
  <c r="B1010" i="7"/>
  <c r="A1010" i="7"/>
  <c r="U1009" i="7"/>
  <c r="T1009" i="7"/>
  <c r="P1009" i="7"/>
  <c r="X1009" i="7"/>
  <c r="W1009" i="7"/>
  <c r="H1009" i="7"/>
  <c r="J1009" i="7" s="1"/>
  <c r="B1009" i="7"/>
  <c r="A1009" i="7"/>
  <c r="U1008" i="7"/>
  <c r="T1008" i="7"/>
  <c r="P1008" i="7"/>
  <c r="X1008" i="7"/>
  <c r="W1008" i="7"/>
  <c r="H1008" i="7"/>
  <c r="J1008" i="7" s="1"/>
  <c r="B1008" i="7"/>
  <c r="A1008" i="7"/>
  <c r="U1007" i="7"/>
  <c r="T1007" i="7"/>
  <c r="P1007" i="7"/>
  <c r="X1007" i="7"/>
  <c r="W1007" i="7"/>
  <c r="H1007" i="7"/>
  <c r="J1007" i="7" s="1"/>
  <c r="B1007" i="7"/>
  <c r="A1007" i="7"/>
  <c r="U1006" i="7"/>
  <c r="T1006" i="7"/>
  <c r="P1006" i="7"/>
  <c r="X1006" i="7"/>
  <c r="W1006" i="7"/>
  <c r="H1006" i="7"/>
  <c r="J1006" i="7" s="1"/>
  <c r="B1006" i="7"/>
  <c r="A1006" i="7"/>
  <c r="U1005" i="7"/>
  <c r="T1005" i="7"/>
  <c r="P1005" i="7"/>
  <c r="X1005" i="7"/>
  <c r="W1005" i="7"/>
  <c r="H1005" i="7"/>
  <c r="J1005" i="7" s="1"/>
  <c r="B1005" i="7"/>
  <c r="A1005" i="7"/>
  <c r="U1004" i="7"/>
  <c r="T1004" i="7"/>
  <c r="P1004" i="7"/>
  <c r="X1004" i="7"/>
  <c r="W1004" i="7"/>
  <c r="H1004" i="7"/>
  <c r="J1004" i="7" s="1"/>
  <c r="B1004" i="7"/>
  <c r="A1004" i="7"/>
  <c r="U1003" i="7"/>
  <c r="T1003" i="7"/>
  <c r="P1003" i="7"/>
  <c r="X1003" i="7"/>
  <c r="W1003" i="7"/>
  <c r="H1003" i="7"/>
  <c r="J1003" i="7" s="1"/>
  <c r="B1003" i="7"/>
  <c r="A1003" i="7"/>
  <c r="U1002" i="7"/>
  <c r="T1002" i="7"/>
  <c r="P1002" i="7"/>
  <c r="X1002" i="7"/>
  <c r="W1002" i="7"/>
  <c r="H1002" i="7"/>
  <c r="J1002" i="7" s="1"/>
  <c r="B1002" i="7"/>
  <c r="A1002" i="7"/>
  <c r="U1001" i="7"/>
  <c r="T1001" i="7"/>
  <c r="P1001" i="7"/>
  <c r="X1001" i="7"/>
  <c r="W1001" i="7"/>
  <c r="H1001" i="7"/>
  <c r="J1001" i="7" s="1"/>
  <c r="B1001" i="7"/>
  <c r="A1001" i="7"/>
  <c r="U1000" i="7"/>
  <c r="T1000" i="7"/>
  <c r="P1000" i="7"/>
  <c r="X1000" i="7"/>
  <c r="W1000" i="7"/>
  <c r="H1000" i="7"/>
  <c r="J1000" i="7" s="1"/>
  <c r="B1000" i="7"/>
  <c r="A1000" i="7"/>
  <c r="U999" i="7"/>
  <c r="T999" i="7"/>
  <c r="P999" i="7"/>
  <c r="X999" i="7"/>
  <c r="W999" i="7"/>
  <c r="H999" i="7"/>
  <c r="J999" i="7" s="1"/>
  <c r="B999" i="7"/>
  <c r="A999" i="7"/>
  <c r="U998" i="7"/>
  <c r="T998" i="7"/>
  <c r="P998" i="7"/>
  <c r="X998" i="7"/>
  <c r="W998" i="7"/>
  <c r="H998" i="7"/>
  <c r="J998" i="7" s="1"/>
  <c r="B998" i="7"/>
  <c r="A998" i="7"/>
  <c r="U997" i="7"/>
  <c r="T997" i="7"/>
  <c r="P997" i="7"/>
  <c r="X997" i="7"/>
  <c r="W997" i="7"/>
  <c r="H997" i="7"/>
  <c r="J997" i="7" s="1"/>
  <c r="B997" i="7"/>
  <c r="A997" i="7"/>
  <c r="U996" i="7"/>
  <c r="T996" i="7"/>
  <c r="P996" i="7"/>
  <c r="X996" i="7"/>
  <c r="W996" i="7"/>
  <c r="H996" i="7"/>
  <c r="J996" i="7" s="1"/>
  <c r="B996" i="7"/>
  <c r="A996" i="7"/>
  <c r="U995" i="7"/>
  <c r="T995" i="7"/>
  <c r="P995" i="7"/>
  <c r="X995" i="7"/>
  <c r="W995" i="7"/>
  <c r="H995" i="7"/>
  <c r="J995" i="7" s="1"/>
  <c r="B995" i="7"/>
  <c r="A995" i="7"/>
  <c r="U994" i="7"/>
  <c r="T994" i="7"/>
  <c r="P994" i="7"/>
  <c r="X994" i="7"/>
  <c r="W994" i="7"/>
  <c r="H994" i="7"/>
  <c r="J994" i="7" s="1"/>
  <c r="B994" i="7"/>
  <c r="A994" i="7"/>
  <c r="U993" i="7"/>
  <c r="T993" i="7"/>
  <c r="P993" i="7"/>
  <c r="X993" i="7"/>
  <c r="W993" i="7"/>
  <c r="H993" i="7"/>
  <c r="J993" i="7" s="1"/>
  <c r="B993" i="7"/>
  <c r="A993" i="7"/>
  <c r="U992" i="7"/>
  <c r="T992" i="7"/>
  <c r="P992" i="7"/>
  <c r="X992" i="7"/>
  <c r="W992" i="7"/>
  <c r="H992" i="7"/>
  <c r="J992" i="7" s="1"/>
  <c r="B992" i="7"/>
  <c r="A992" i="7"/>
  <c r="U991" i="7"/>
  <c r="T991" i="7"/>
  <c r="P991" i="7"/>
  <c r="X991" i="7"/>
  <c r="W991" i="7"/>
  <c r="H991" i="7"/>
  <c r="J991" i="7" s="1"/>
  <c r="B991" i="7"/>
  <c r="A991" i="7"/>
  <c r="U990" i="7"/>
  <c r="T990" i="7"/>
  <c r="P990" i="7"/>
  <c r="X990" i="7"/>
  <c r="W990" i="7"/>
  <c r="H990" i="7"/>
  <c r="J990" i="7" s="1"/>
  <c r="B990" i="7"/>
  <c r="A990" i="7"/>
  <c r="U989" i="7"/>
  <c r="T989" i="7"/>
  <c r="P989" i="7"/>
  <c r="X989" i="7"/>
  <c r="W989" i="7"/>
  <c r="H989" i="7"/>
  <c r="J989" i="7" s="1"/>
  <c r="B989" i="7"/>
  <c r="A989" i="7"/>
  <c r="U988" i="7"/>
  <c r="T988" i="7"/>
  <c r="P988" i="7"/>
  <c r="X988" i="7"/>
  <c r="W988" i="7"/>
  <c r="H988" i="7"/>
  <c r="J988" i="7" s="1"/>
  <c r="B988" i="7"/>
  <c r="A988" i="7"/>
  <c r="U987" i="7"/>
  <c r="T987" i="7"/>
  <c r="P987" i="7"/>
  <c r="X987" i="7"/>
  <c r="W987" i="7"/>
  <c r="H987" i="7"/>
  <c r="J987" i="7" s="1"/>
  <c r="B987" i="7"/>
  <c r="A987" i="7"/>
  <c r="U986" i="7"/>
  <c r="T986" i="7"/>
  <c r="P986" i="7"/>
  <c r="X986" i="7"/>
  <c r="W986" i="7"/>
  <c r="H986" i="7"/>
  <c r="J986" i="7" s="1"/>
  <c r="B986" i="7"/>
  <c r="A986" i="7"/>
  <c r="U985" i="7"/>
  <c r="T985" i="7"/>
  <c r="P985" i="7"/>
  <c r="X985" i="7"/>
  <c r="W985" i="7"/>
  <c r="H985" i="7"/>
  <c r="J985" i="7" s="1"/>
  <c r="B985" i="7"/>
  <c r="A985" i="7"/>
  <c r="U984" i="7"/>
  <c r="T984" i="7"/>
  <c r="P984" i="7"/>
  <c r="X984" i="7"/>
  <c r="W984" i="7"/>
  <c r="H984" i="7"/>
  <c r="J984" i="7" s="1"/>
  <c r="B984" i="7"/>
  <c r="A984" i="7"/>
  <c r="U983" i="7"/>
  <c r="T983" i="7"/>
  <c r="P983" i="7"/>
  <c r="X983" i="7"/>
  <c r="W983" i="7"/>
  <c r="H983" i="7"/>
  <c r="J983" i="7" s="1"/>
  <c r="B983" i="7"/>
  <c r="A983" i="7"/>
  <c r="U982" i="7"/>
  <c r="T982" i="7"/>
  <c r="P982" i="7"/>
  <c r="X982" i="7"/>
  <c r="W982" i="7"/>
  <c r="H982" i="7"/>
  <c r="J982" i="7" s="1"/>
  <c r="B982" i="7"/>
  <c r="A982" i="7"/>
  <c r="U981" i="7"/>
  <c r="T981" i="7"/>
  <c r="P981" i="7"/>
  <c r="X981" i="7"/>
  <c r="W981" i="7"/>
  <c r="H981" i="7"/>
  <c r="J981" i="7" s="1"/>
  <c r="B981" i="7"/>
  <c r="A981" i="7"/>
  <c r="U980" i="7"/>
  <c r="T980" i="7"/>
  <c r="P980" i="7"/>
  <c r="X980" i="7"/>
  <c r="W980" i="7"/>
  <c r="H980" i="7"/>
  <c r="J980" i="7" s="1"/>
  <c r="B980" i="7"/>
  <c r="A980" i="7"/>
  <c r="U979" i="7"/>
  <c r="T979" i="7"/>
  <c r="P979" i="7"/>
  <c r="X979" i="7"/>
  <c r="W979" i="7"/>
  <c r="H979" i="7"/>
  <c r="J979" i="7" s="1"/>
  <c r="B979" i="7"/>
  <c r="A979" i="7"/>
  <c r="U978" i="7"/>
  <c r="T978" i="7"/>
  <c r="P978" i="7"/>
  <c r="X978" i="7"/>
  <c r="W978" i="7"/>
  <c r="H978" i="7"/>
  <c r="J978" i="7" s="1"/>
  <c r="B978" i="7"/>
  <c r="A978" i="7"/>
  <c r="U977" i="7"/>
  <c r="T977" i="7"/>
  <c r="P977" i="7"/>
  <c r="X977" i="7"/>
  <c r="W977" i="7"/>
  <c r="H977" i="7"/>
  <c r="J977" i="7" s="1"/>
  <c r="B977" i="7"/>
  <c r="A977" i="7"/>
  <c r="U976" i="7"/>
  <c r="T976" i="7"/>
  <c r="P976" i="7"/>
  <c r="X976" i="7"/>
  <c r="W976" i="7"/>
  <c r="H976" i="7"/>
  <c r="J976" i="7" s="1"/>
  <c r="B976" i="7"/>
  <c r="A976" i="7"/>
  <c r="U975" i="7"/>
  <c r="T975" i="7"/>
  <c r="P975" i="7"/>
  <c r="X975" i="7"/>
  <c r="W975" i="7"/>
  <c r="H975" i="7"/>
  <c r="J975" i="7" s="1"/>
  <c r="B975" i="7"/>
  <c r="A975" i="7"/>
  <c r="U974" i="7"/>
  <c r="T974" i="7"/>
  <c r="P974" i="7"/>
  <c r="X974" i="7"/>
  <c r="W974" i="7"/>
  <c r="H974" i="7"/>
  <c r="J974" i="7" s="1"/>
  <c r="B974" i="7"/>
  <c r="A974" i="7"/>
  <c r="U973" i="7"/>
  <c r="T973" i="7"/>
  <c r="P973" i="7"/>
  <c r="X973" i="7"/>
  <c r="W973" i="7"/>
  <c r="H973" i="7"/>
  <c r="J973" i="7" s="1"/>
  <c r="B973" i="7"/>
  <c r="A973" i="7"/>
  <c r="U972" i="7"/>
  <c r="T972" i="7"/>
  <c r="P972" i="7"/>
  <c r="X972" i="7"/>
  <c r="W972" i="7"/>
  <c r="H972" i="7"/>
  <c r="J972" i="7" s="1"/>
  <c r="B972" i="7"/>
  <c r="A972" i="7"/>
  <c r="U971" i="7"/>
  <c r="T971" i="7"/>
  <c r="P971" i="7"/>
  <c r="X971" i="7"/>
  <c r="W971" i="7"/>
  <c r="H971" i="7"/>
  <c r="J971" i="7" s="1"/>
  <c r="B971" i="7"/>
  <c r="A971" i="7"/>
  <c r="U970" i="7"/>
  <c r="T970" i="7"/>
  <c r="P970" i="7"/>
  <c r="X970" i="7"/>
  <c r="W970" i="7"/>
  <c r="H970" i="7"/>
  <c r="J970" i="7" s="1"/>
  <c r="B970" i="7"/>
  <c r="A970" i="7"/>
  <c r="U969" i="7"/>
  <c r="T969" i="7"/>
  <c r="P969" i="7"/>
  <c r="X969" i="7"/>
  <c r="W969" i="7"/>
  <c r="H969" i="7"/>
  <c r="J969" i="7" s="1"/>
  <c r="B969" i="7"/>
  <c r="A969" i="7"/>
  <c r="U968" i="7"/>
  <c r="T968" i="7"/>
  <c r="P968" i="7"/>
  <c r="X968" i="7"/>
  <c r="W968" i="7"/>
  <c r="H968" i="7"/>
  <c r="J968" i="7" s="1"/>
  <c r="B968" i="7"/>
  <c r="A968" i="7"/>
  <c r="U967" i="7"/>
  <c r="T967" i="7"/>
  <c r="P967" i="7"/>
  <c r="X967" i="7"/>
  <c r="W967" i="7"/>
  <c r="H967" i="7"/>
  <c r="J967" i="7" s="1"/>
  <c r="B967" i="7"/>
  <c r="A967" i="7"/>
  <c r="U966" i="7"/>
  <c r="T966" i="7"/>
  <c r="P966" i="7"/>
  <c r="X966" i="7"/>
  <c r="W966" i="7"/>
  <c r="H966" i="7"/>
  <c r="J966" i="7" s="1"/>
  <c r="B966" i="7"/>
  <c r="A966" i="7"/>
  <c r="U965" i="7"/>
  <c r="T965" i="7"/>
  <c r="P965" i="7"/>
  <c r="X965" i="7"/>
  <c r="W965" i="7"/>
  <c r="H965" i="7"/>
  <c r="J965" i="7" s="1"/>
  <c r="B965" i="7"/>
  <c r="A965" i="7"/>
  <c r="U964" i="7"/>
  <c r="T964" i="7"/>
  <c r="P964" i="7"/>
  <c r="X964" i="7"/>
  <c r="W964" i="7"/>
  <c r="H964" i="7"/>
  <c r="J964" i="7" s="1"/>
  <c r="B964" i="7"/>
  <c r="A964" i="7"/>
  <c r="U963" i="7"/>
  <c r="T963" i="7"/>
  <c r="P963" i="7"/>
  <c r="X963" i="7"/>
  <c r="W963" i="7"/>
  <c r="H963" i="7"/>
  <c r="J963" i="7" s="1"/>
  <c r="B963" i="7"/>
  <c r="A963" i="7"/>
  <c r="U962" i="7"/>
  <c r="T962" i="7"/>
  <c r="P962" i="7"/>
  <c r="X962" i="7"/>
  <c r="W962" i="7"/>
  <c r="H962" i="7"/>
  <c r="J962" i="7" s="1"/>
  <c r="B962" i="7"/>
  <c r="A962" i="7"/>
  <c r="U961" i="7"/>
  <c r="T961" i="7"/>
  <c r="P961" i="7"/>
  <c r="X961" i="7"/>
  <c r="W961" i="7"/>
  <c r="H961" i="7"/>
  <c r="J961" i="7" s="1"/>
  <c r="B961" i="7"/>
  <c r="A961" i="7"/>
  <c r="U960" i="7"/>
  <c r="T960" i="7"/>
  <c r="P960" i="7"/>
  <c r="X960" i="7"/>
  <c r="W960" i="7"/>
  <c r="H960" i="7"/>
  <c r="J960" i="7" s="1"/>
  <c r="B960" i="7"/>
  <c r="A960" i="7"/>
  <c r="U959" i="7"/>
  <c r="T959" i="7"/>
  <c r="P959" i="7"/>
  <c r="X959" i="7"/>
  <c r="W959" i="7"/>
  <c r="H959" i="7"/>
  <c r="J959" i="7" s="1"/>
  <c r="B959" i="7"/>
  <c r="A959" i="7"/>
  <c r="U958" i="7"/>
  <c r="T958" i="7"/>
  <c r="P958" i="7"/>
  <c r="X958" i="7"/>
  <c r="W958" i="7"/>
  <c r="H958" i="7"/>
  <c r="J958" i="7" s="1"/>
  <c r="B958" i="7"/>
  <c r="A958" i="7"/>
  <c r="U957" i="7"/>
  <c r="T957" i="7"/>
  <c r="P957" i="7"/>
  <c r="X957" i="7"/>
  <c r="W957" i="7"/>
  <c r="H957" i="7"/>
  <c r="J957" i="7" s="1"/>
  <c r="B957" i="7"/>
  <c r="A957" i="7"/>
  <c r="U956" i="7"/>
  <c r="T956" i="7"/>
  <c r="P956" i="7"/>
  <c r="X956" i="7"/>
  <c r="W956" i="7"/>
  <c r="H956" i="7"/>
  <c r="J956" i="7" s="1"/>
  <c r="B956" i="7"/>
  <c r="A956" i="7"/>
  <c r="U955" i="7"/>
  <c r="T955" i="7"/>
  <c r="P955" i="7"/>
  <c r="X955" i="7"/>
  <c r="W955" i="7"/>
  <c r="H955" i="7"/>
  <c r="J955" i="7" s="1"/>
  <c r="B955" i="7"/>
  <c r="A955" i="7"/>
  <c r="U954" i="7"/>
  <c r="T954" i="7"/>
  <c r="P954" i="7"/>
  <c r="X954" i="7"/>
  <c r="W954" i="7"/>
  <c r="H954" i="7"/>
  <c r="J954" i="7" s="1"/>
  <c r="B954" i="7"/>
  <c r="A954" i="7"/>
  <c r="U953" i="7"/>
  <c r="T953" i="7"/>
  <c r="P953" i="7"/>
  <c r="X953" i="7"/>
  <c r="W953" i="7"/>
  <c r="H953" i="7"/>
  <c r="J953" i="7" s="1"/>
  <c r="B953" i="7"/>
  <c r="A953" i="7"/>
  <c r="U952" i="7"/>
  <c r="T952" i="7"/>
  <c r="P952" i="7"/>
  <c r="X952" i="7"/>
  <c r="W952" i="7"/>
  <c r="H952" i="7"/>
  <c r="J952" i="7" s="1"/>
  <c r="B952" i="7"/>
  <c r="A952" i="7"/>
  <c r="U951" i="7"/>
  <c r="T951" i="7"/>
  <c r="P951" i="7"/>
  <c r="X951" i="7"/>
  <c r="W951" i="7"/>
  <c r="H951" i="7"/>
  <c r="J951" i="7" s="1"/>
  <c r="B951" i="7"/>
  <c r="A951" i="7"/>
  <c r="U950" i="7"/>
  <c r="T950" i="7"/>
  <c r="P950" i="7"/>
  <c r="X950" i="7"/>
  <c r="W950" i="7"/>
  <c r="H950" i="7"/>
  <c r="J950" i="7" s="1"/>
  <c r="B950" i="7"/>
  <c r="A950" i="7"/>
  <c r="U949" i="7"/>
  <c r="T949" i="7"/>
  <c r="P949" i="7"/>
  <c r="X949" i="7"/>
  <c r="W949" i="7"/>
  <c r="H949" i="7"/>
  <c r="J949" i="7" s="1"/>
  <c r="B949" i="7"/>
  <c r="A949" i="7"/>
  <c r="U948" i="7"/>
  <c r="T948" i="7"/>
  <c r="P948" i="7"/>
  <c r="X948" i="7"/>
  <c r="W948" i="7"/>
  <c r="H948" i="7"/>
  <c r="J948" i="7" s="1"/>
  <c r="B948" i="7"/>
  <c r="A948" i="7"/>
  <c r="U947" i="7"/>
  <c r="T947" i="7"/>
  <c r="P947" i="7"/>
  <c r="X947" i="7"/>
  <c r="W947" i="7"/>
  <c r="H947" i="7"/>
  <c r="J947" i="7" s="1"/>
  <c r="B947" i="7"/>
  <c r="A947" i="7"/>
  <c r="U946" i="7"/>
  <c r="T946" i="7"/>
  <c r="P946" i="7"/>
  <c r="X946" i="7"/>
  <c r="W946" i="7"/>
  <c r="H946" i="7"/>
  <c r="J946" i="7" s="1"/>
  <c r="B946" i="7"/>
  <c r="A946" i="7"/>
  <c r="U945" i="7"/>
  <c r="T945" i="7"/>
  <c r="P945" i="7"/>
  <c r="X945" i="7"/>
  <c r="W945" i="7"/>
  <c r="H945" i="7"/>
  <c r="J945" i="7" s="1"/>
  <c r="B945" i="7"/>
  <c r="A945" i="7"/>
  <c r="U944" i="7"/>
  <c r="T944" i="7"/>
  <c r="P944" i="7"/>
  <c r="X944" i="7"/>
  <c r="W944" i="7"/>
  <c r="H944" i="7"/>
  <c r="J944" i="7" s="1"/>
  <c r="B944" i="7"/>
  <c r="A944" i="7"/>
  <c r="U943" i="7"/>
  <c r="T943" i="7"/>
  <c r="P943" i="7"/>
  <c r="X943" i="7"/>
  <c r="W943" i="7"/>
  <c r="H943" i="7"/>
  <c r="J943" i="7" s="1"/>
  <c r="B943" i="7"/>
  <c r="A943" i="7"/>
  <c r="U942" i="7"/>
  <c r="T942" i="7"/>
  <c r="P942" i="7"/>
  <c r="X942" i="7"/>
  <c r="W942" i="7"/>
  <c r="H942" i="7"/>
  <c r="J942" i="7" s="1"/>
  <c r="B942" i="7"/>
  <c r="A942" i="7"/>
  <c r="U941" i="7"/>
  <c r="T941" i="7"/>
  <c r="P941" i="7"/>
  <c r="X941" i="7"/>
  <c r="W941" i="7"/>
  <c r="H941" i="7"/>
  <c r="J941" i="7" s="1"/>
  <c r="B941" i="7"/>
  <c r="A941" i="7"/>
  <c r="U940" i="7"/>
  <c r="T940" i="7"/>
  <c r="P940" i="7"/>
  <c r="X940" i="7"/>
  <c r="W940" i="7"/>
  <c r="H940" i="7"/>
  <c r="J940" i="7" s="1"/>
  <c r="B940" i="7"/>
  <c r="A940" i="7"/>
  <c r="U939" i="7"/>
  <c r="T939" i="7"/>
  <c r="P939" i="7"/>
  <c r="X939" i="7"/>
  <c r="W939" i="7"/>
  <c r="H939" i="7"/>
  <c r="J939" i="7" s="1"/>
  <c r="B939" i="7"/>
  <c r="A939" i="7"/>
  <c r="U938" i="7"/>
  <c r="T938" i="7"/>
  <c r="P938" i="7"/>
  <c r="X938" i="7"/>
  <c r="W938" i="7"/>
  <c r="H938" i="7"/>
  <c r="J938" i="7" s="1"/>
  <c r="B938" i="7"/>
  <c r="A938" i="7"/>
  <c r="U937" i="7"/>
  <c r="T937" i="7"/>
  <c r="P937" i="7"/>
  <c r="X937" i="7"/>
  <c r="W937" i="7"/>
  <c r="H937" i="7"/>
  <c r="J937" i="7" s="1"/>
  <c r="B937" i="7"/>
  <c r="A937" i="7"/>
  <c r="U936" i="7"/>
  <c r="T936" i="7"/>
  <c r="P936" i="7"/>
  <c r="X936" i="7"/>
  <c r="W936" i="7"/>
  <c r="H936" i="7"/>
  <c r="J936" i="7" s="1"/>
  <c r="B936" i="7"/>
  <c r="A936" i="7"/>
  <c r="U935" i="7"/>
  <c r="T935" i="7"/>
  <c r="P935" i="7"/>
  <c r="X935" i="7"/>
  <c r="W935" i="7"/>
  <c r="H935" i="7"/>
  <c r="J935" i="7" s="1"/>
  <c r="B935" i="7"/>
  <c r="A935" i="7"/>
  <c r="U934" i="7"/>
  <c r="T934" i="7"/>
  <c r="P934" i="7"/>
  <c r="X934" i="7"/>
  <c r="W934" i="7"/>
  <c r="H934" i="7"/>
  <c r="J934" i="7" s="1"/>
  <c r="B934" i="7"/>
  <c r="A934" i="7"/>
  <c r="U933" i="7"/>
  <c r="T933" i="7"/>
  <c r="P933" i="7"/>
  <c r="X933" i="7"/>
  <c r="W933" i="7"/>
  <c r="H933" i="7"/>
  <c r="J933" i="7" s="1"/>
  <c r="B933" i="7"/>
  <c r="A933" i="7"/>
  <c r="U932" i="7"/>
  <c r="T932" i="7"/>
  <c r="P932" i="7"/>
  <c r="X932" i="7"/>
  <c r="W932" i="7"/>
  <c r="H932" i="7"/>
  <c r="J932" i="7" s="1"/>
  <c r="B932" i="7"/>
  <c r="A932" i="7"/>
  <c r="U931" i="7"/>
  <c r="T931" i="7"/>
  <c r="P931" i="7"/>
  <c r="X931" i="7"/>
  <c r="W931" i="7"/>
  <c r="H931" i="7"/>
  <c r="J931" i="7" s="1"/>
  <c r="B931" i="7"/>
  <c r="A931" i="7"/>
  <c r="U930" i="7"/>
  <c r="T930" i="7"/>
  <c r="P930" i="7"/>
  <c r="X930" i="7"/>
  <c r="W930" i="7"/>
  <c r="H930" i="7"/>
  <c r="J930" i="7" s="1"/>
  <c r="B930" i="7"/>
  <c r="A930" i="7"/>
  <c r="U929" i="7"/>
  <c r="T929" i="7"/>
  <c r="P929" i="7"/>
  <c r="X929" i="7"/>
  <c r="W929" i="7"/>
  <c r="H929" i="7"/>
  <c r="J929" i="7" s="1"/>
  <c r="B929" i="7"/>
  <c r="A929" i="7"/>
  <c r="U928" i="7"/>
  <c r="T928" i="7"/>
  <c r="P928" i="7"/>
  <c r="X928" i="7"/>
  <c r="W928" i="7"/>
  <c r="H928" i="7"/>
  <c r="J928" i="7" s="1"/>
  <c r="B928" i="7"/>
  <c r="A928" i="7"/>
  <c r="U927" i="7"/>
  <c r="T927" i="7"/>
  <c r="P927" i="7"/>
  <c r="X927" i="7"/>
  <c r="W927" i="7"/>
  <c r="H927" i="7"/>
  <c r="J927" i="7" s="1"/>
  <c r="B927" i="7"/>
  <c r="A927" i="7"/>
  <c r="U926" i="7"/>
  <c r="T926" i="7"/>
  <c r="P926" i="7"/>
  <c r="X926" i="7"/>
  <c r="W926" i="7"/>
  <c r="H926" i="7"/>
  <c r="J926" i="7" s="1"/>
  <c r="B926" i="7"/>
  <c r="A926" i="7"/>
  <c r="U925" i="7"/>
  <c r="T925" i="7"/>
  <c r="P925" i="7"/>
  <c r="X925" i="7"/>
  <c r="W925" i="7"/>
  <c r="H925" i="7"/>
  <c r="J925" i="7" s="1"/>
  <c r="B925" i="7"/>
  <c r="A925" i="7"/>
  <c r="U924" i="7"/>
  <c r="T924" i="7"/>
  <c r="P924" i="7"/>
  <c r="X924" i="7"/>
  <c r="W924" i="7"/>
  <c r="H924" i="7"/>
  <c r="J924" i="7" s="1"/>
  <c r="B924" i="7"/>
  <c r="A924" i="7"/>
  <c r="U923" i="7"/>
  <c r="T923" i="7"/>
  <c r="P923" i="7"/>
  <c r="X923" i="7"/>
  <c r="W923" i="7"/>
  <c r="H923" i="7"/>
  <c r="J923" i="7" s="1"/>
  <c r="B923" i="7"/>
  <c r="A923" i="7"/>
  <c r="U922" i="7"/>
  <c r="T922" i="7"/>
  <c r="P922" i="7"/>
  <c r="X922" i="7"/>
  <c r="W922" i="7"/>
  <c r="H922" i="7"/>
  <c r="J922" i="7" s="1"/>
  <c r="B922" i="7"/>
  <c r="A922" i="7"/>
  <c r="U921" i="7"/>
  <c r="T921" i="7"/>
  <c r="P921" i="7"/>
  <c r="X921" i="7"/>
  <c r="W921" i="7"/>
  <c r="H921" i="7"/>
  <c r="J921" i="7" s="1"/>
  <c r="B921" i="7"/>
  <c r="A921" i="7"/>
  <c r="U920" i="7"/>
  <c r="T920" i="7"/>
  <c r="P920" i="7"/>
  <c r="X920" i="7"/>
  <c r="W920" i="7"/>
  <c r="H920" i="7"/>
  <c r="J920" i="7" s="1"/>
  <c r="B920" i="7"/>
  <c r="A920" i="7"/>
  <c r="U919" i="7"/>
  <c r="T919" i="7"/>
  <c r="P919" i="7"/>
  <c r="X919" i="7"/>
  <c r="W919" i="7"/>
  <c r="H919" i="7"/>
  <c r="J919" i="7" s="1"/>
  <c r="B919" i="7"/>
  <c r="A919" i="7"/>
  <c r="U918" i="7"/>
  <c r="T918" i="7"/>
  <c r="P918" i="7"/>
  <c r="X918" i="7"/>
  <c r="W918" i="7"/>
  <c r="H918" i="7"/>
  <c r="J918" i="7" s="1"/>
  <c r="B918" i="7"/>
  <c r="A918" i="7"/>
  <c r="U917" i="7"/>
  <c r="T917" i="7"/>
  <c r="P917" i="7"/>
  <c r="X917" i="7"/>
  <c r="W917" i="7"/>
  <c r="H917" i="7"/>
  <c r="J917" i="7" s="1"/>
  <c r="B917" i="7"/>
  <c r="A917" i="7"/>
  <c r="U916" i="7"/>
  <c r="T916" i="7"/>
  <c r="P916" i="7"/>
  <c r="X916" i="7"/>
  <c r="W916" i="7"/>
  <c r="H916" i="7"/>
  <c r="J916" i="7" s="1"/>
  <c r="B916" i="7"/>
  <c r="A916" i="7"/>
  <c r="U915" i="7"/>
  <c r="T915" i="7"/>
  <c r="P915" i="7"/>
  <c r="X915" i="7"/>
  <c r="W915" i="7"/>
  <c r="H915" i="7"/>
  <c r="J915" i="7" s="1"/>
  <c r="B915" i="7"/>
  <c r="A915" i="7"/>
  <c r="U914" i="7"/>
  <c r="T914" i="7"/>
  <c r="P914" i="7"/>
  <c r="X914" i="7"/>
  <c r="W914" i="7"/>
  <c r="H914" i="7"/>
  <c r="J914" i="7" s="1"/>
  <c r="B914" i="7"/>
  <c r="A914" i="7"/>
  <c r="U913" i="7"/>
  <c r="T913" i="7"/>
  <c r="P913" i="7"/>
  <c r="X913" i="7"/>
  <c r="W913" i="7"/>
  <c r="H913" i="7"/>
  <c r="J913" i="7" s="1"/>
  <c r="B913" i="7"/>
  <c r="A913" i="7"/>
  <c r="U912" i="7"/>
  <c r="T912" i="7"/>
  <c r="P912" i="7"/>
  <c r="X912" i="7"/>
  <c r="W912" i="7"/>
  <c r="H912" i="7"/>
  <c r="J912" i="7" s="1"/>
  <c r="B912" i="7"/>
  <c r="A912" i="7"/>
  <c r="U911" i="7"/>
  <c r="T911" i="7"/>
  <c r="P911" i="7"/>
  <c r="X911" i="7"/>
  <c r="W911" i="7"/>
  <c r="H911" i="7"/>
  <c r="J911" i="7" s="1"/>
  <c r="B911" i="7"/>
  <c r="A911" i="7"/>
  <c r="U910" i="7"/>
  <c r="T910" i="7"/>
  <c r="P910" i="7"/>
  <c r="X910" i="7"/>
  <c r="W910" i="7"/>
  <c r="H910" i="7"/>
  <c r="J910" i="7" s="1"/>
  <c r="B910" i="7"/>
  <c r="A910" i="7"/>
  <c r="U909" i="7"/>
  <c r="T909" i="7"/>
  <c r="P909" i="7"/>
  <c r="X909" i="7"/>
  <c r="W909" i="7"/>
  <c r="H909" i="7"/>
  <c r="J909" i="7" s="1"/>
  <c r="B909" i="7"/>
  <c r="A909" i="7"/>
  <c r="U908" i="7"/>
  <c r="T908" i="7"/>
  <c r="P908" i="7"/>
  <c r="X908" i="7"/>
  <c r="W908" i="7"/>
  <c r="H908" i="7"/>
  <c r="J908" i="7" s="1"/>
  <c r="B908" i="7"/>
  <c r="A908" i="7"/>
  <c r="U907" i="7"/>
  <c r="T907" i="7"/>
  <c r="P907" i="7"/>
  <c r="X907" i="7"/>
  <c r="W907" i="7"/>
  <c r="H907" i="7"/>
  <c r="J907" i="7" s="1"/>
  <c r="B907" i="7"/>
  <c r="A907" i="7"/>
  <c r="U906" i="7"/>
  <c r="T906" i="7"/>
  <c r="P906" i="7"/>
  <c r="X906" i="7"/>
  <c r="W906" i="7"/>
  <c r="H906" i="7"/>
  <c r="J906" i="7" s="1"/>
  <c r="B906" i="7"/>
  <c r="A906" i="7"/>
  <c r="U905" i="7"/>
  <c r="T905" i="7"/>
  <c r="P905" i="7"/>
  <c r="X905" i="7"/>
  <c r="W905" i="7"/>
  <c r="H905" i="7"/>
  <c r="J905" i="7" s="1"/>
  <c r="B905" i="7"/>
  <c r="A905" i="7"/>
  <c r="U904" i="7"/>
  <c r="T904" i="7"/>
  <c r="P904" i="7"/>
  <c r="X904" i="7"/>
  <c r="W904" i="7"/>
  <c r="H904" i="7"/>
  <c r="J904" i="7" s="1"/>
  <c r="B904" i="7"/>
  <c r="A904" i="7"/>
  <c r="U903" i="7"/>
  <c r="T903" i="7"/>
  <c r="P903" i="7"/>
  <c r="X903" i="7"/>
  <c r="W903" i="7"/>
  <c r="H903" i="7"/>
  <c r="J903" i="7" s="1"/>
  <c r="B903" i="7"/>
  <c r="A903" i="7"/>
  <c r="U902" i="7"/>
  <c r="T902" i="7"/>
  <c r="P902" i="7"/>
  <c r="X902" i="7"/>
  <c r="W902" i="7"/>
  <c r="H902" i="7"/>
  <c r="J902" i="7" s="1"/>
  <c r="B902" i="7"/>
  <c r="A902" i="7"/>
  <c r="U901" i="7"/>
  <c r="T901" i="7"/>
  <c r="P901" i="7"/>
  <c r="X901" i="7"/>
  <c r="W901" i="7"/>
  <c r="H901" i="7"/>
  <c r="J901" i="7" s="1"/>
  <c r="B901" i="7"/>
  <c r="A901" i="7"/>
  <c r="U900" i="7"/>
  <c r="T900" i="7"/>
  <c r="P900" i="7"/>
  <c r="X900" i="7"/>
  <c r="W900" i="7"/>
  <c r="H900" i="7"/>
  <c r="J900" i="7" s="1"/>
  <c r="B900" i="7"/>
  <c r="A900" i="7"/>
  <c r="U899" i="7"/>
  <c r="T899" i="7"/>
  <c r="P899" i="7"/>
  <c r="X899" i="7"/>
  <c r="W899" i="7"/>
  <c r="H899" i="7"/>
  <c r="J899" i="7" s="1"/>
  <c r="B899" i="7"/>
  <c r="A899" i="7"/>
  <c r="U898" i="7"/>
  <c r="T898" i="7"/>
  <c r="P898" i="7"/>
  <c r="X898" i="7"/>
  <c r="W898" i="7"/>
  <c r="H898" i="7"/>
  <c r="J898" i="7" s="1"/>
  <c r="B898" i="7"/>
  <c r="A898" i="7"/>
  <c r="U897" i="7"/>
  <c r="T897" i="7"/>
  <c r="P897" i="7"/>
  <c r="X897" i="7"/>
  <c r="W897" i="7"/>
  <c r="H897" i="7"/>
  <c r="J897" i="7" s="1"/>
  <c r="B897" i="7"/>
  <c r="A897" i="7"/>
  <c r="U896" i="7"/>
  <c r="T896" i="7"/>
  <c r="P896" i="7"/>
  <c r="X896" i="7"/>
  <c r="W896" i="7"/>
  <c r="H896" i="7"/>
  <c r="J896" i="7" s="1"/>
  <c r="B896" i="7"/>
  <c r="A896" i="7"/>
  <c r="U895" i="7"/>
  <c r="T895" i="7"/>
  <c r="P895" i="7"/>
  <c r="X895" i="7"/>
  <c r="W895" i="7"/>
  <c r="H895" i="7"/>
  <c r="J895" i="7" s="1"/>
  <c r="B895" i="7"/>
  <c r="A895" i="7"/>
  <c r="U894" i="7"/>
  <c r="T894" i="7"/>
  <c r="P894" i="7"/>
  <c r="X894" i="7"/>
  <c r="W894" i="7"/>
  <c r="H894" i="7"/>
  <c r="J894" i="7" s="1"/>
  <c r="B894" i="7"/>
  <c r="A894" i="7"/>
  <c r="U893" i="7"/>
  <c r="T893" i="7"/>
  <c r="P893" i="7"/>
  <c r="X893" i="7"/>
  <c r="W893" i="7"/>
  <c r="H893" i="7"/>
  <c r="J893" i="7" s="1"/>
  <c r="B893" i="7"/>
  <c r="A893" i="7"/>
  <c r="U892" i="7"/>
  <c r="T892" i="7"/>
  <c r="P892" i="7"/>
  <c r="X892" i="7"/>
  <c r="W892" i="7"/>
  <c r="H892" i="7"/>
  <c r="J892" i="7" s="1"/>
  <c r="B892" i="7"/>
  <c r="A892" i="7"/>
  <c r="U891" i="7"/>
  <c r="T891" i="7"/>
  <c r="P891" i="7"/>
  <c r="X891" i="7"/>
  <c r="W891" i="7"/>
  <c r="H891" i="7"/>
  <c r="J891" i="7" s="1"/>
  <c r="B891" i="7"/>
  <c r="A891" i="7"/>
  <c r="U890" i="7"/>
  <c r="T890" i="7"/>
  <c r="P890" i="7"/>
  <c r="X890" i="7"/>
  <c r="W890" i="7"/>
  <c r="H890" i="7"/>
  <c r="J890" i="7" s="1"/>
  <c r="B890" i="7"/>
  <c r="A890" i="7"/>
  <c r="U889" i="7"/>
  <c r="T889" i="7"/>
  <c r="P889" i="7"/>
  <c r="X889" i="7"/>
  <c r="W889" i="7"/>
  <c r="H889" i="7"/>
  <c r="J889" i="7" s="1"/>
  <c r="B889" i="7"/>
  <c r="A889" i="7"/>
  <c r="U888" i="7"/>
  <c r="T888" i="7"/>
  <c r="P888" i="7"/>
  <c r="X888" i="7"/>
  <c r="W888" i="7"/>
  <c r="H888" i="7"/>
  <c r="J888" i="7" s="1"/>
  <c r="B888" i="7"/>
  <c r="A888" i="7"/>
  <c r="U887" i="7"/>
  <c r="T887" i="7"/>
  <c r="P887" i="7"/>
  <c r="X887" i="7"/>
  <c r="W887" i="7"/>
  <c r="H887" i="7"/>
  <c r="J887" i="7" s="1"/>
  <c r="B887" i="7"/>
  <c r="A887" i="7"/>
  <c r="U886" i="7"/>
  <c r="T886" i="7"/>
  <c r="P886" i="7"/>
  <c r="X886" i="7"/>
  <c r="W886" i="7"/>
  <c r="H886" i="7"/>
  <c r="J886" i="7" s="1"/>
  <c r="B886" i="7"/>
  <c r="A886" i="7"/>
  <c r="U885" i="7"/>
  <c r="T885" i="7"/>
  <c r="P885" i="7"/>
  <c r="X885" i="7"/>
  <c r="W885" i="7"/>
  <c r="H885" i="7"/>
  <c r="J885" i="7" s="1"/>
  <c r="B885" i="7"/>
  <c r="A885" i="7"/>
  <c r="U884" i="7"/>
  <c r="T884" i="7"/>
  <c r="P884" i="7"/>
  <c r="X884" i="7"/>
  <c r="W884" i="7"/>
  <c r="H884" i="7"/>
  <c r="J884" i="7" s="1"/>
  <c r="B884" i="7"/>
  <c r="A884" i="7"/>
  <c r="U883" i="7"/>
  <c r="T883" i="7"/>
  <c r="P883" i="7"/>
  <c r="X883" i="7"/>
  <c r="W883" i="7"/>
  <c r="H883" i="7"/>
  <c r="J883" i="7" s="1"/>
  <c r="B883" i="7"/>
  <c r="A883" i="7"/>
  <c r="U882" i="7"/>
  <c r="T882" i="7"/>
  <c r="P882" i="7"/>
  <c r="X882" i="7"/>
  <c r="W882" i="7"/>
  <c r="H882" i="7"/>
  <c r="J882" i="7" s="1"/>
  <c r="B882" i="7"/>
  <c r="A882" i="7"/>
  <c r="U881" i="7"/>
  <c r="T881" i="7"/>
  <c r="P881" i="7"/>
  <c r="X881" i="7"/>
  <c r="W881" i="7"/>
  <c r="H881" i="7"/>
  <c r="J881" i="7" s="1"/>
  <c r="B881" i="7"/>
  <c r="A881" i="7"/>
  <c r="U880" i="7"/>
  <c r="T880" i="7"/>
  <c r="P880" i="7"/>
  <c r="X880" i="7"/>
  <c r="W880" i="7"/>
  <c r="H880" i="7"/>
  <c r="J880" i="7" s="1"/>
  <c r="B880" i="7"/>
  <c r="A880" i="7"/>
  <c r="U879" i="7"/>
  <c r="T879" i="7"/>
  <c r="P879" i="7"/>
  <c r="X879" i="7"/>
  <c r="W879" i="7"/>
  <c r="H879" i="7"/>
  <c r="J879" i="7" s="1"/>
  <c r="B879" i="7"/>
  <c r="A879" i="7"/>
  <c r="U878" i="7"/>
  <c r="T878" i="7"/>
  <c r="P878" i="7"/>
  <c r="X878" i="7"/>
  <c r="W878" i="7"/>
  <c r="H878" i="7"/>
  <c r="J878" i="7" s="1"/>
  <c r="B878" i="7"/>
  <c r="A878" i="7"/>
  <c r="U877" i="7"/>
  <c r="T877" i="7"/>
  <c r="P877" i="7"/>
  <c r="X877" i="7"/>
  <c r="W877" i="7"/>
  <c r="H877" i="7"/>
  <c r="J877" i="7" s="1"/>
  <c r="B877" i="7"/>
  <c r="A877" i="7"/>
  <c r="U876" i="7"/>
  <c r="T876" i="7"/>
  <c r="P876" i="7"/>
  <c r="X876" i="7"/>
  <c r="W876" i="7"/>
  <c r="H876" i="7"/>
  <c r="J876" i="7" s="1"/>
  <c r="B876" i="7"/>
  <c r="A876" i="7"/>
  <c r="U875" i="7"/>
  <c r="T875" i="7"/>
  <c r="P875" i="7"/>
  <c r="X875" i="7"/>
  <c r="W875" i="7"/>
  <c r="H875" i="7"/>
  <c r="J875" i="7" s="1"/>
  <c r="B875" i="7"/>
  <c r="A875" i="7"/>
  <c r="U874" i="7"/>
  <c r="T874" i="7"/>
  <c r="P874" i="7"/>
  <c r="X874" i="7"/>
  <c r="W874" i="7"/>
  <c r="H874" i="7"/>
  <c r="J874" i="7" s="1"/>
  <c r="B874" i="7"/>
  <c r="A874" i="7"/>
  <c r="U873" i="7"/>
  <c r="T873" i="7"/>
  <c r="P873" i="7"/>
  <c r="X873" i="7"/>
  <c r="W873" i="7"/>
  <c r="H873" i="7"/>
  <c r="J873" i="7" s="1"/>
  <c r="B873" i="7"/>
  <c r="A873" i="7"/>
  <c r="U872" i="7"/>
  <c r="T872" i="7"/>
  <c r="P872" i="7"/>
  <c r="X872" i="7"/>
  <c r="W872" i="7"/>
  <c r="H872" i="7"/>
  <c r="J872" i="7" s="1"/>
  <c r="B872" i="7"/>
  <c r="A872" i="7"/>
  <c r="U871" i="7"/>
  <c r="T871" i="7"/>
  <c r="P871" i="7"/>
  <c r="X871" i="7"/>
  <c r="W871" i="7"/>
  <c r="H871" i="7"/>
  <c r="J871" i="7" s="1"/>
  <c r="B871" i="7"/>
  <c r="A871" i="7"/>
  <c r="U870" i="7"/>
  <c r="T870" i="7"/>
  <c r="P870" i="7"/>
  <c r="X870" i="7"/>
  <c r="W870" i="7"/>
  <c r="H870" i="7"/>
  <c r="J870" i="7" s="1"/>
  <c r="B870" i="7"/>
  <c r="A870" i="7"/>
  <c r="U869" i="7"/>
  <c r="T869" i="7"/>
  <c r="P869" i="7"/>
  <c r="X869" i="7"/>
  <c r="W869" i="7"/>
  <c r="H869" i="7"/>
  <c r="J869" i="7" s="1"/>
  <c r="B869" i="7"/>
  <c r="A869" i="7"/>
  <c r="U868" i="7"/>
  <c r="T868" i="7"/>
  <c r="P868" i="7"/>
  <c r="X868" i="7"/>
  <c r="W868" i="7"/>
  <c r="H868" i="7"/>
  <c r="J868" i="7" s="1"/>
  <c r="B868" i="7"/>
  <c r="A868" i="7"/>
  <c r="U867" i="7"/>
  <c r="T867" i="7"/>
  <c r="P867" i="7"/>
  <c r="X867" i="7"/>
  <c r="W867" i="7"/>
  <c r="H867" i="7"/>
  <c r="J867" i="7" s="1"/>
  <c r="B867" i="7"/>
  <c r="A867" i="7"/>
  <c r="U866" i="7"/>
  <c r="T866" i="7"/>
  <c r="P866" i="7"/>
  <c r="X866" i="7"/>
  <c r="W866" i="7"/>
  <c r="H866" i="7"/>
  <c r="J866" i="7" s="1"/>
  <c r="B866" i="7"/>
  <c r="A866" i="7"/>
  <c r="U865" i="7"/>
  <c r="T865" i="7"/>
  <c r="P865" i="7"/>
  <c r="X865" i="7"/>
  <c r="W865" i="7"/>
  <c r="H865" i="7"/>
  <c r="J865" i="7" s="1"/>
  <c r="B865" i="7"/>
  <c r="A865" i="7"/>
  <c r="U864" i="7"/>
  <c r="T864" i="7"/>
  <c r="P864" i="7"/>
  <c r="X864" i="7"/>
  <c r="W864" i="7"/>
  <c r="H864" i="7"/>
  <c r="J864" i="7" s="1"/>
  <c r="B864" i="7"/>
  <c r="A864" i="7"/>
  <c r="U863" i="7"/>
  <c r="T863" i="7"/>
  <c r="P863" i="7"/>
  <c r="X863" i="7"/>
  <c r="W863" i="7"/>
  <c r="H863" i="7"/>
  <c r="J863" i="7" s="1"/>
  <c r="B863" i="7"/>
  <c r="A863" i="7"/>
  <c r="U862" i="7"/>
  <c r="T862" i="7"/>
  <c r="P862" i="7"/>
  <c r="X862" i="7"/>
  <c r="W862" i="7"/>
  <c r="H862" i="7"/>
  <c r="J862" i="7" s="1"/>
  <c r="B862" i="7"/>
  <c r="A862" i="7"/>
  <c r="U861" i="7"/>
  <c r="T861" i="7"/>
  <c r="P861" i="7"/>
  <c r="X861" i="7"/>
  <c r="W861" i="7"/>
  <c r="H861" i="7"/>
  <c r="J861" i="7" s="1"/>
  <c r="B861" i="7"/>
  <c r="A861" i="7"/>
  <c r="U860" i="7"/>
  <c r="T860" i="7"/>
  <c r="P860" i="7"/>
  <c r="X860" i="7"/>
  <c r="W860" i="7"/>
  <c r="H860" i="7"/>
  <c r="J860" i="7" s="1"/>
  <c r="B860" i="7"/>
  <c r="A860" i="7"/>
  <c r="U859" i="7"/>
  <c r="T859" i="7"/>
  <c r="P859" i="7"/>
  <c r="X859" i="7"/>
  <c r="W859" i="7"/>
  <c r="H859" i="7"/>
  <c r="J859" i="7" s="1"/>
  <c r="B859" i="7"/>
  <c r="A859" i="7"/>
  <c r="U858" i="7"/>
  <c r="T858" i="7"/>
  <c r="P858" i="7"/>
  <c r="X858" i="7"/>
  <c r="W858" i="7"/>
  <c r="H858" i="7"/>
  <c r="J858" i="7" s="1"/>
  <c r="B858" i="7"/>
  <c r="A858" i="7"/>
  <c r="U857" i="7"/>
  <c r="T857" i="7"/>
  <c r="P857" i="7"/>
  <c r="X857" i="7"/>
  <c r="W857" i="7"/>
  <c r="H857" i="7"/>
  <c r="J857" i="7" s="1"/>
  <c r="B857" i="7"/>
  <c r="A857" i="7"/>
  <c r="U856" i="7"/>
  <c r="T856" i="7"/>
  <c r="P856" i="7"/>
  <c r="X856" i="7"/>
  <c r="W856" i="7"/>
  <c r="H856" i="7"/>
  <c r="J856" i="7" s="1"/>
  <c r="B856" i="7"/>
  <c r="A856" i="7"/>
  <c r="U855" i="7"/>
  <c r="T855" i="7"/>
  <c r="P855" i="7"/>
  <c r="X855" i="7"/>
  <c r="W855" i="7"/>
  <c r="H855" i="7"/>
  <c r="J855" i="7" s="1"/>
  <c r="B855" i="7"/>
  <c r="A855" i="7"/>
  <c r="U854" i="7"/>
  <c r="T854" i="7"/>
  <c r="P854" i="7"/>
  <c r="X854" i="7"/>
  <c r="W854" i="7"/>
  <c r="H854" i="7"/>
  <c r="J854" i="7" s="1"/>
  <c r="B854" i="7"/>
  <c r="A854" i="7"/>
  <c r="U853" i="7"/>
  <c r="T853" i="7"/>
  <c r="P853" i="7"/>
  <c r="X853" i="7"/>
  <c r="W853" i="7"/>
  <c r="H853" i="7"/>
  <c r="J853" i="7" s="1"/>
  <c r="B853" i="7"/>
  <c r="A853" i="7"/>
  <c r="U852" i="7"/>
  <c r="T852" i="7"/>
  <c r="P852" i="7"/>
  <c r="X852" i="7"/>
  <c r="W852" i="7"/>
  <c r="H852" i="7"/>
  <c r="J852" i="7" s="1"/>
  <c r="B852" i="7"/>
  <c r="A852" i="7"/>
  <c r="U851" i="7"/>
  <c r="T851" i="7"/>
  <c r="P851" i="7"/>
  <c r="X851" i="7"/>
  <c r="W851" i="7"/>
  <c r="H851" i="7"/>
  <c r="J851" i="7" s="1"/>
  <c r="B851" i="7"/>
  <c r="A851" i="7"/>
  <c r="U850" i="7"/>
  <c r="T850" i="7"/>
  <c r="P850" i="7"/>
  <c r="X850" i="7"/>
  <c r="W850" i="7"/>
  <c r="H850" i="7"/>
  <c r="J850" i="7" s="1"/>
  <c r="B850" i="7"/>
  <c r="A850" i="7"/>
  <c r="U849" i="7"/>
  <c r="T849" i="7"/>
  <c r="P849" i="7"/>
  <c r="X849" i="7"/>
  <c r="W849" i="7"/>
  <c r="H849" i="7"/>
  <c r="J849" i="7" s="1"/>
  <c r="B849" i="7"/>
  <c r="A849" i="7"/>
  <c r="U848" i="7"/>
  <c r="T848" i="7"/>
  <c r="P848" i="7"/>
  <c r="X848" i="7"/>
  <c r="W848" i="7"/>
  <c r="H848" i="7"/>
  <c r="J848" i="7" s="1"/>
  <c r="B848" i="7"/>
  <c r="A848" i="7"/>
  <c r="U847" i="7"/>
  <c r="T847" i="7"/>
  <c r="P847" i="7"/>
  <c r="X847" i="7"/>
  <c r="W847" i="7"/>
  <c r="H847" i="7"/>
  <c r="J847" i="7" s="1"/>
  <c r="B847" i="7"/>
  <c r="A847" i="7"/>
  <c r="U846" i="7"/>
  <c r="T846" i="7"/>
  <c r="P846" i="7"/>
  <c r="X846" i="7"/>
  <c r="W846" i="7"/>
  <c r="H846" i="7"/>
  <c r="J846" i="7" s="1"/>
  <c r="B846" i="7"/>
  <c r="A846" i="7"/>
  <c r="U845" i="7"/>
  <c r="T845" i="7"/>
  <c r="P845" i="7"/>
  <c r="X845" i="7"/>
  <c r="W845" i="7"/>
  <c r="H845" i="7"/>
  <c r="J845" i="7" s="1"/>
  <c r="B845" i="7"/>
  <c r="A845" i="7"/>
  <c r="U844" i="7"/>
  <c r="T844" i="7"/>
  <c r="P844" i="7"/>
  <c r="X844" i="7"/>
  <c r="W844" i="7"/>
  <c r="H844" i="7"/>
  <c r="J844" i="7" s="1"/>
  <c r="B844" i="7"/>
  <c r="A844" i="7"/>
  <c r="U843" i="7"/>
  <c r="T843" i="7"/>
  <c r="P843" i="7"/>
  <c r="X843" i="7"/>
  <c r="W843" i="7"/>
  <c r="H843" i="7"/>
  <c r="J843" i="7" s="1"/>
  <c r="B843" i="7"/>
  <c r="A843" i="7"/>
  <c r="U842" i="7"/>
  <c r="T842" i="7"/>
  <c r="P842" i="7"/>
  <c r="X842" i="7"/>
  <c r="W842" i="7"/>
  <c r="H842" i="7"/>
  <c r="J842" i="7" s="1"/>
  <c r="B842" i="7"/>
  <c r="A842" i="7"/>
  <c r="U841" i="7"/>
  <c r="T841" i="7"/>
  <c r="P841" i="7"/>
  <c r="X841" i="7"/>
  <c r="W841" i="7"/>
  <c r="H841" i="7"/>
  <c r="J841" i="7" s="1"/>
  <c r="B841" i="7"/>
  <c r="A841" i="7"/>
  <c r="U840" i="7"/>
  <c r="T840" i="7"/>
  <c r="P840" i="7"/>
  <c r="X840" i="7"/>
  <c r="W840" i="7"/>
  <c r="H840" i="7"/>
  <c r="J840" i="7" s="1"/>
  <c r="B840" i="7"/>
  <c r="A840" i="7"/>
  <c r="U839" i="7"/>
  <c r="T839" i="7"/>
  <c r="P839" i="7"/>
  <c r="X839" i="7"/>
  <c r="W839" i="7"/>
  <c r="H839" i="7"/>
  <c r="J839" i="7" s="1"/>
  <c r="B839" i="7"/>
  <c r="A839" i="7"/>
  <c r="U838" i="7"/>
  <c r="T838" i="7"/>
  <c r="P838" i="7"/>
  <c r="X838" i="7"/>
  <c r="W838" i="7"/>
  <c r="H838" i="7"/>
  <c r="J838" i="7" s="1"/>
  <c r="B838" i="7"/>
  <c r="A838" i="7"/>
  <c r="U837" i="7"/>
  <c r="T837" i="7"/>
  <c r="P837" i="7"/>
  <c r="X837" i="7"/>
  <c r="W837" i="7"/>
  <c r="H837" i="7"/>
  <c r="J837" i="7" s="1"/>
  <c r="B837" i="7"/>
  <c r="A837" i="7"/>
  <c r="U836" i="7"/>
  <c r="T836" i="7"/>
  <c r="P836" i="7"/>
  <c r="X836" i="7"/>
  <c r="W836" i="7"/>
  <c r="H836" i="7"/>
  <c r="J836" i="7" s="1"/>
  <c r="B836" i="7"/>
  <c r="A836" i="7"/>
  <c r="U835" i="7"/>
  <c r="T835" i="7"/>
  <c r="P835" i="7"/>
  <c r="X835" i="7"/>
  <c r="W835" i="7"/>
  <c r="H835" i="7"/>
  <c r="J835" i="7" s="1"/>
  <c r="B835" i="7"/>
  <c r="A835" i="7"/>
  <c r="U834" i="7"/>
  <c r="T834" i="7"/>
  <c r="P834" i="7"/>
  <c r="X834" i="7"/>
  <c r="W834" i="7"/>
  <c r="H834" i="7"/>
  <c r="J834" i="7" s="1"/>
  <c r="B834" i="7"/>
  <c r="A834" i="7"/>
  <c r="U833" i="7"/>
  <c r="T833" i="7"/>
  <c r="P833" i="7"/>
  <c r="X833" i="7"/>
  <c r="W833" i="7"/>
  <c r="H833" i="7"/>
  <c r="J833" i="7" s="1"/>
  <c r="B833" i="7"/>
  <c r="A833" i="7"/>
  <c r="U832" i="7"/>
  <c r="T832" i="7"/>
  <c r="P832" i="7"/>
  <c r="X832" i="7"/>
  <c r="W832" i="7"/>
  <c r="H832" i="7"/>
  <c r="J832" i="7" s="1"/>
  <c r="B832" i="7"/>
  <c r="A832" i="7"/>
  <c r="U831" i="7"/>
  <c r="T831" i="7"/>
  <c r="P831" i="7"/>
  <c r="X831" i="7"/>
  <c r="W831" i="7"/>
  <c r="H831" i="7"/>
  <c r="J831" i="7" s="1"/>
  <c r="B831" i="7"/>
  <c r="A831" i="7"/>
  <c r="U830" i="7"/>
  <c r="T830" i="7"/>
  <c r="P830" i="7"/>
  <c r="X830" i="7"/>
  <c r="W830" i="7"/>
  <c r="H830" i="7"/>
  <c r="J830" i="7" s="1"/>
  <c r="B830" i="7"/>
  <c r="A830" i="7"/>
  <c r="U829" i="7"/>
  <c r="T829" i="7"/>
  <c r="P829" i="7"/>
  <c r="X829" i="7"/>
  <c r="W829" i="7"/>
  <c r="H829" i="7"/>
  <c r="J829" i="7" s="1"/>
  <c r="B829" i="7"/>
  <c r="A829" i="7"/>
  <c r="U828" i="7"/>
  <c r="T828" i="7"/>
  <c r="P828" i="7"/>
  <c r="X828" i="7"/>
  <c r="W828" i="7"/>
  <c r="H828" i="7"/>
  <c r="J828" i="7" s="1"/>
  <c r="B828" i="7"/>
  <c r="A828" i="7"/>
  <c r="U827" i="7"/>
  <c r="T827" i="7"/>
  <c r="P827" i="7"/>
  <c r="X827" i="7"/>
  <c r="W827" i="7"/>
  <c r="H827" i="7"/>
  <c r="J827" i="7" s="1"/>
  <c r="B827" i="7"/>
  <c r="A827" i="7"/>
  <c r="U826" i="7"/>
  <c r="T826" i="7"/>
  <c r="P826" i="7"/>
  <c r="X826" i="7"/>
  <c r="W826" i="7"/>
  <c r="H826" i="7"/>
  <c r="J826" i="7" s="1"/>
  <c r="B826" i="7"/>
  <c r="A826" i="7"/>
  <c r="U825" i="7"/>
  <c r="T825" i="7"/>
  <c r="P825" i="7"/>
  <c r="X825" i="7"/>
  <c r="W825" i="7"/>
  <c r="H825" i="7"/>
  <c r="J825" i="7" s="1"/>
  <c r="B825" i="7"/>
  <c r="A825" i="7"/>
  <c r="U824" i="7"/>
  <c r="T824" i="7"/>
  <c r="P824" i="7"/>
  <c r="X824" i="7"/>
  <c r="W824" i="7"/>
  <c r="H824" i="7"/>
  <c r="J824" i="7" s="1"/>
  <c r="B824" i="7"/>
  <c r="A824" i="7"/>
  <c r="U823" i="7"/>
  <c r="T823" i="7"/>
  <c r="P823" i="7"/>
  <c r="X823" i="7"/>
  <c r="W823" i="7"/>
  <c r="H823" i="7"/>
  <c r="J823" i="7" s="1"/>
  <c r="B823" i="7"/>
  <c r="A823" i="7"/>
  <c r="U822" i="7"/>
  <c r="T822" i="7"/>
  <c r="P822" i="7"/>
  <c r="X822" i="7"/>
  <c r="W822" i="7"/>
  <c r="H822" i="7"/>
  <c r="J822" i="7" s="1"/>
  <c r="B822" i="7"/>
  <c r="A822" i="7"/>
  <c r="U821" i="7"/>
  <c r="T821" i="7"/>
  <c r="P821" i="7"/>
  <c r="X821" i="7"/>
  <c r="W821" i="7"/>
  <c r="H821" i="7"/>
  <c r="J821" i="7" s="1"/>
  <c r="B821" i="7"/>
  <c r="A821" i="7"/>
  <c r="U820" i="7"/>
  <c r="T820" i="7"/>
  <c r="P820" i="7"/>
  <c r="X820" i="7"/>
  <c r="W820" i="7"/>
  <c r="H820" i="7"/>
  <c r="J820" i="7" s="1"/>
  <c r="B820" i="7"/>
  <c r="A820" i="7"/>
  <c r="U819" i="7"/>
  <c r="T819" i="7"/>
  <c r="P819" i="7"/>
  <c r="X819" i="7"/>
  <c r="W819" i="7"/>
  <c r="H819" i="7"/>
  <c r="J819" i="7" s="1"/>
  <c r="B819" i="7"/>
  <c r="A819" i="7"/>
  <c r="U818" i="7"/>
  <c r="T818" i="7"/>
  <c r="P818" i="7"/>
  <c r="X818" i="7"/>
  <c r="W818" i="7"/>
  <c r="H818" i="7"/>
  <c r="J818" i="7" s="1"/>
  <c r="B818" i="7"/>
  <c r="A818" i="7"/>
  <c r="U817" i="7"/>
  <c r="T817" i="7"/>
  <c r="P817" i="7"/>
  <c r="X817" i="7"/>
  <c r="W817" i="7"/>
  <c r="H817" i="7"/>
  <c r="J817" i="7" s="1"/>
  <c r="B817" i="7"/>
  <c r="A817" i="7"/>
  <c r="U816" i="7"/>
  <c r="T816" i="7"/>
  <c r="P816" i="7"/>
  <c r="X816" i="7"/>
  <c r="W816" i="7"/>
  <c r="H816" i="7"/>
  <c r="J816" i="7" s="1"/>
  <c r="B816" i="7"/>
  <c r="A816" i="7"/>
  <c r="U815" i="7"/>
  <c r="T815" i="7"/>
  <c r="P815" i="7"/>
  <c r="X815" i="7"/>
  <c r="W815" i="7"/>
  <c r="H815" i="7"/>
  <c r="J815" i="7" s="1"/>
  <c r="B815" i="7"/>
  <c r="A815" i="7"/>
  <c r="U814" i="7"/>
  <c r="T814" i="7"/>
  <c r="P814" i="7"/>
  <c r="X814" i="7"/>
  <c r="W814" i="7"/>
  <c r="H814" i="7"/>
  <c r="J814" i="7" s="1"/>
  <c r="B814" i="7"/>
  <c r="A814" i="7"/>
  <c r="U813" i="7"/>
  <c r="T813" i="7"/>
  <c r="P813" i="7"/>
  <c r="X813" i="7"/>
  <c r="W813" i="7"/>
  <c r="H813" i="7"/>
  <c r="J813" i="7" s="1"/>
  <c r="B813" i="7"/>
  <c r="A813" i="7"/>
  <c r="U812" i="7"/>
  <c r="T812" i="7"/>
  <c r="P812" i="7"/>
  <c r="X812" i="7"/>
  <c r="W812" i="7"/>
  <c r="H812" i="7"/>
  <c r="J812" i="7" s="1"/>
  <c r="B812" i="7"/>
  <c r="A812" i="7"/>
  <c r="U811" i="7"/>
  <c r="T811" i="7"/>
  <c r="P811" i="7"/>
  <c r="X811" i="7"/>
  <c r="W811" i="7"/>
  <c r="H811" i="7"/>
  <c r="J811" i="7" s="1"/>
  <c r="B811" i="7"/>
  <c r="A811" i="7"/>
  <c r="U810" i="7"/>
  <c r="T810" i="7"/>
  <c r="P810" i="7"/>
  <c r="X810" i="7"/>
  <c r="W810" i="7"/>
  <c r="H810" i="7"/>
  <c r="J810" i="7" s="1"/>
  <c r="B810" i="7"/>
  <c r="A810" i="7"/>
  <c r="U809" i="7"/>
  <c r="T809" i="7"/>
  <c r="P809" i="7"/>
  <c r="X809" i="7"/>
  <c r="W809" i="7"/>
  <c r="H809" i="7"/>
  <c r="J809" i="7" s="1"/>
  <c r="B809" i="7"/>
  <c r="A809" i="7"/>
  <c r="U808" i="7"/>
  <c r="T808" i="7"/>
  <c r="P808" i="7"/>
  <c r="X808" i="7"/>
  <c r="W808" i="7"/>
  <c r="H808" i="7"/>
  <c r="J808" i="7" s="1"/>
  <c r="B808" i="7"/>
  <c r="A808" i="7"/>
  <c r="U807" i="7"/>
  <c r="T807" i="7"/>
  <c r="P807" i="7"/>
  <c r="X807" i="7"/>
  <c r="W807" i="7"/>
  <c r="H807" i="7"/>
  <c r="J807" i="7" s="1"/>
  <c r="B807" i="7"/>
  <c r="A807" i="7"/>
  <c r="U806" i="7"/>
  <c r="T806" i="7"/>
  <c r="P806" i="7"/>
  <c r="X806" i="7"/>
  <c r="W806" i="7"/>
  <c r="H806" i="7"/>
  <c r="J806" i="7" s="1"/>
  <c r="B806" i="7"/>
  <c r="A806" i="7"/>
  <c r="U805" i="7"/>
  <c r="T805" i="7"/>
  <c r="P805" i="7"/>
  <c r="X805" i="7"/>
  <c r="W805" i="7"/>
  <c r="H805" i="7"/>
  <c r="J805" i="7" s="1"/>
  <c r="B805" i="7"/>
  <c r="A805" i="7"/>
  <c r="U804" i="7"/>
  <c r="T804" i="7"/>
  <c r="P804" i="7"/>
  <c r="X804" i="7"/>
  <c r="W804" i="7"/>
  <c r="H804" i="7"/>
  <c r="J804" i="7" s="1"/>
  <c r="B804" i="7"/>
  <c r="A804" i="7"/>
  <c r="U803" i="7"/>
  <c r="T803" i="7"/>
  <c r="P803" i="7"/>
  <c r="X803" i="7"/>
  <c r="W803" i="7"/>
  <c r="H803" i="7"/>
  <c r="J803" i="7" s="1"/>
  <c r="B803" i="7"/>
  <c r="A803" i="7"/>
  <c r="U802" i="7"/>
  <c r="T802" i="7"/>
  <c r="P802" i="7"/>
  <c r="X802" i="7"/>
  <c r="W802" i="7"/>
  <c r="H802" i="7"/>
  <c r="J802" i="7" s="1"/>
  <c r="B802" i="7"/>
  <c r="A802" i="7"/>
  <c r="U801" i="7"/>
  <c r="T801" i="7"/>
  <c r="P801" i="7"/>
  <c r="X801" i="7"/>
  <c r="W801" i="7"/>
  <c r="H801" i="7"/>
  <c r="J801" i="7" s="1"/>
  <c r="B801" i="7"/>
  <c r="A801" i="7"/>
  <c r="U800" i="7"/>
  <c r="T800" i="7"/>
  <c r="P800" i="7"/>
  <c r="X800" i="7"/>
  <c r="W800" i="7"/>
  <c r="H800" i="7"/>
  <c r="J800" i="7" s="1"/>
  <c r="B800" i="7"/>
  <c r="A800" i="7"/>
  <c r="U799" i="7"/>
  <c r="T799" i="7"/>
  <c r="P799" i="7"/>
  <c r="X799" i="7"/>
  <c r="W799" i="7"/>
  <c r="H799" i="7"/>
  <c r="J799" i="7" s="1"/>
  <c r="B799" i="7"/>
  <c r="A799" i="7"/>
  <c r="U798" i="7"/>
  <c r="T798" i="7"/>
  <c r="P798" i="7"/>
  <c r="X798" i="7"/>
  <c r="W798" i="7"/>
  <c r="H798" i="7"/>
  <c r="J798" i="7" s="1"/>
  <c r="B798" i="7"/>
  <c r="A798" i="7"/>
  <c r="U797" i="7"/>
  <c r="T797" i="7"/>
  <c r="P797" i="7"/>
  <c r="X797" i="7"/>
  <c r="W797" i="7"/>
  <c r="H797" i="7"/>
  <c r="J797" i="7" s="1"/>
  <c r="B797" i="7"/>
  <c r="A797" i="7"/>
  <c r="U796" i="7"/>
  <c r="T796" i="7"/>
  <c r="P796" i="7"/>
  <c r="X796" i="7"/>
  <c r="W796" i="7"/>
  <c r="H796" i="7"/>
  <c r="J796" i="7" s="1"/>
  <c r="B796" i="7"/>
  <c r="A796" i="7"/>
  <c r="U795" i="7"/>
  <c r="T795" i="7"/>
  <c r="P795" i="7"/>
  <c r="X795" i="7"/>
  <c r="W795" i="7"/>
  <c r="H795" i="7"/>
  <c r="J795" i="7" s="1"/>
  <c r="B795" i="7"/>
  <c r="A795" i="7"/>
  <c r="U794" i="7"/>
  <c r="T794" i="7"/>
  <c r="P794" i="7"/>
  <c r="X794" i="7"/>
  <c r="W794" i="7"/>
  <c r="H794" i="7"/>
  <c r="J794" i="7" s="1"/>
  <c r="B794" i="7"/>
  <c r="A794" i="7"/>
  <c r="U793" i="7"/>
  <c r="T793" i="7"/>
  <c r="P793" i="7"/>
  <c r="X793" i="7"/>
  <c r="W793" i="7"/>
  <c r="H793" i="7"/>
  <c r="J793" i="7" s="1"/>
  <c r="B793" i="7"/>
  <c r="A793" i="7"/>
  <c r="U792" i="7"/>
  <c r="T792" i="7"/>
  <c r="P792" i="7"/>
  <c r="X792" i="7"/>
  <c r="W792" i="7"/>
  <c r="H792" i="7"/>
  <c r="J792" i="7" s="1"/>
  <c r="B792" i="7"/>
  <c r="A792" i="7"/>
  <c r="U791" i="7"/>
  <c r="T791" i="7"/>
  <c r="P791" i="7"/>
  <c r="X791" i="7"/>
  <c r="W791" i="7"/>
  <c r="H791" i="7"/>
  <c r="J791" i="7" s="1"/>
  <c r="B791" i="7"/>
  <c r="A791" i="7"/>
  <c r="U790" i="7"/>
  <c r="T790" i="7"/>
  <c r="P790" i="7"/>
  <c r="X790" i="7"/>
  <c r="W790" i="7"/>
  <c r="H790" i="7"/>
  <c r="J790" i="7" s="1"/>
  <c r="B790" i="7"/>
  <c r="A790" i="7"/>
  <c r="U789" i="7"/>
  <c r="T789" i="7"/>
  <c r="P789" i="7"/>
  <c r="X789" i="7"/>
  <c r="W789" i="7"/>
  <c r="H789" i="7"/>
  <c r="J789" i="7" s="1"/>
  <c r="B789" i="7"/>
  <c r="A789" i="7"/>
  <c r="U788" i="7"/>
  <c r="T788" i="7"/>
  <c r="P788" i="7"/>
  <c r="X788" i="7"/>
  <c r="W788" i="7"/>
  <c r="H788" i="7"/>
  <c r="J788" i="7" s="1"/>
  <c r="B788" i="7"/>
  <c r="A788" i="7"/>
  <c r="U787" i="7"/>
  <c r="T787" i="7"/>
  <c r="P787" i="7"/>
  <c r="X787" i="7"/>
  <c r="W787" i="7"/>
  <c r="H787" i="7"/>
  <c r="J787" i="7" s="1"/>
  <c r="B787" i="7"/>
  <c r="A787" i="7"/>
  <c r="U786" i="7"/>
  <c r="T786" i="7"/>
  <c r="P786" i="7"/>
  <c r="X786" i="7"/>
  <c r="W786" i="7"/>
  <c r="H786" i="7"/>
  <c r="J786" i="7" s="1"/>
  <c r="B786" i="7"/>
  <c r="A786" i="7"/>
  <c r="U785" i="7"/>
  <c r="T785" i="7"/>
  <c r="P785" i="7"/>
  <c r="X785" i="7"/>
  <c r="W785" i="7"/>
  <c r="H785" i="7"/>
  <c r="J785" i="7" s="1"/>
  <c r="B785" i="7"/>
  <c r="A785" i="7"/>
  <c r="U784" i="7"/>
  <c r="T784" i="7"/>
  <c r="P784" i="7"/>
  <c r="X784" i="7"/>
  <c r="W784" i="7"/>
  <c r="H784" i="7"/>
  <c r="J784" i="7" s="1"/>
  <c r="B784" i="7"/>
  <c r="A784" i="7"/>
  <c r="U783" i="7"/>
  <c r="T783" i="7"/>
  <c r="P783" i="7"/>
  <c r="X783" i="7"/>
  <c r="W783" i="7"/>
  <c r="H783" i="7"/>
  <c r="J783" i="7" s="1"/>
  <c r="B783" i="7"/>
  <c r="A783" i="7"/>
  <c r="U782" i="7"/>
  <c r="T782" i="7"/>
  <c r="P782" i="7"/>
  <c r="X782" i="7"/>
  <c r="W782" i="7"/>
  <c r="H782" i="7"/>
  <c r="J782" i="7" s="1"/>
  <c r="B782" i="7"/>
  <c r="A782" i="7"/>
  <c r="U781" i="7"/>
  <c r="T781" i="7"/>
  <c r="P781" i="7"/>
  <c r="X781" i="7"/>
  <c r="W781" i="7"/>
  <c r="H781" i="7"/>
  <c r="J781" i="7" s="1"/>
  <c r="B781" i="7"/>
  <c r="A781" i="7"/>
  <c r="U780" i="7"/>
  <c r="T780" i="7"/>
  <c r="P780" i="7"/>
  <c r="X780" i="7"/>
  <c r="W780" i="7"/>
  <c r="H780" i="7"/>
  <c r="J780" i="7" s="1"/>
  <c r="B780" i="7"/>
  <c r="A780" i="7"/>
  <c r="U779" i="7"/>
  <c r="T779" i="7"/>
  <c r="P779" i="7"/>
  <c r="X779" i="7"/>
  <c r="W779" i="7"/>
  <c r="H779" i="7"/>
  <c r="J779" i="7" s="1"/>
  <c r="B779" i="7"/>
  <c r="A779" i="7"/>
  <c r="U778" i="7"/>
  <c r="T778" i="7"/>
  <c r="P778" i="7"/>
  <c r="X778" i="7"/>
  <c r="W778" i="7"/>
  <c r="H778" i="7"/>
  <c r="J778" i="7" s="1"/>
  <c r="B778" i="7"/>
  <c r="A778" i="7"/>
  <c r="U777" i="7"/>
  <c r="T777" i="7"/>
  <c r="P777" i="7"/>
  <c r="X777" i="7"/>
  <c r="W777" i="7"/>
  <c r="H777" i="7"/>
  <c r="J777" i="7" s="1"/>
  <c r="B777" i="7"/>
  <c r="A777" i="7"/>
  <c r="U776" i="7"/>
  <c r="T776" i="7"/>
  <c r="P776" i="7"/>
  <c r="X776" i="7"/>
  <c r="W776" i="7"/>
  <c r="H776" i="7"/>
  <c r="J776" i="7" s="1"/>
  <c r="B776" i="7"/>
  <c r="A776" i="7"/>
  <c r="U775" i="7"/>
  <c r="T775" i="7"/>
  <c r="P775" i="7"/>
  <c r="X775" i="7"/>
  <c r="W775" i="7"/>
  <c r="H775" i="7"/>
  <c r="J775" i="7" s="1"/>
  <c r="B775" i="7"/>
  <c r="A775" i="7"/>
  <c r="U774" i="7"/>
  <c r="T774" i="7"/>
  <c r="P774" i="7"/>
  <c r="X774" i="7"/>
  <c r="W774" i="7"/>
  <c r="H774" i="7"/>
  <c r="J774" i="7" s="1"/>
  <c r="B774" i="7"/>
  <c r="A774" i="7"/>
  <c r="U773" i="7"/>
  <c r="T773" i="7"/>
  <c r="P773" i="7"/>
  <c r="X773" i="7"/>
  <c r="W773" i="7"/>
  <c r="H773" i="7"/>
  <c r="J773" i="7" s="1"/>
  <c r="B773" i="7"/>
  <c r="A773" i="7"/>
  <c r="U772" i="7"/>
  <c r="T772" i="7"/>
  <c r="P772" i="7"/>
  <c r="X772" i="7"/>
  <c r="W772" i="7"/>
  <c r="H772" i="7"/>
  <c r="J772" i="7" s="1"/>
  <c r="B772" i="7"/>
  <c r="A772" i="7"/>
  <c r="U771" i="7"/>
  <c r="T771" i="7"/>
  <c r="P771" i="7"/>
  <c r="X771" i="7"/>
  <c r="W771" i="7"/>
  <c r="H771" i="7"/>
  <c r="J771" i="7" s="1"/>
  <c r="B771" i="7"/>
  <c r="A771" i="7"/>
  <c r="U770" i="7"/>
  <c r="T770" i="7"/>
  <c r="P770" i="7"/>
  <c r="X770" i="7"/>
  <c r="W770" i="7"/>
  <c r="H770" i="7"/>
  <c r="J770" i="7" s="1"/>
  <c r="B770" i="7"/>
  <c r="A770" i="7"/>
  <c r="U769" i="7"/>
  <c r="T769" i="7"/>
  <c r="P769" i="7"/>
  <c r="X769" i="7"/>
  <c r="W769" i="7"/>
  <c r="H769" i="7"/>
  <c r="J769" i="7" s="1"/>
  <c r="B769" i="7"/>
  <c r="A769" i="7"/>
  <c r="U768" i="7"/>
  <c r="T768" i="7"/>
  <c r="P768" i="7"/>
  <c r="X768" i="7"/>
  <c r="W768" i="7"/>
  <c r="H768" i="7"/>
  <c r="J768" i="7" s="1"/>
  <c r="B768" i="7"/>
  <c r="A768" i="7"/>
  <c r="U767" i="7"/>
  <c r="T767" i="7"/>
  <c r="P767" i="7"/>
  <c r="X767" i="7"/>
  <c r="W767" i="7"/>
  <c r="H767" i="7"/>
  <c r="J767" i="7" s="1"/>
  <c r="B767" i="7"/>
  <c r="A767" i="7"/>
  <c r="U766" i="7"/>
  <c r="T766" i="7"/>
  <c r="P766" i="7"/>
  <c r="X766" i="7"/>
  <c r="W766" i="7"/>
  <c r="H766" i="7"/>
  <c r="J766" i="7" s="1"/>
  <c r="B766" i="7"/>
  <c r="A766" i="7"/>
  <c r="U765" i="7"/>
  <c r="T765" i="7"/>
  <c r="P765" i="7"/>
  <c r="X765" i="7"/>
  <c r="W765" i="7"/>
  <c r="H765" i="7"/>
  <c r="J765" i="7" s="1"/>
  <c r="B765" i="7"/>
  <c r="A765" i="7"/>
  <c r="U764" i="7"/>
  <c r="T764" i="7"/>
  <c r="P764" i="7"/>
  <c r="X764" i="7"/>
  <c r="W764" i="7"/>
  <c r="H764" i="7"/>
  <c r="J764" i="7" s="1"/>
  <c r="B764" i="7"/>
  <c r="A764" i="7"/>
  <c r="U763" i="7"/>
  <c r="T763" i="7"/>
  <c r="P763" i="7"/>
  <c r="X763" i="7"/>
  <c r="W763" i="7"/>
  <c r="H763" i="7"/>
  <c r="J763" i="7" s="1"/>
  <c r="B763" i="7"/>
  <c r="A763" i="7"/>
  <c r="U762" i="7"/>
  <c r="T762" i="7"/>
  <c r="P762" i="7"/>
  <c r="X762" i="7"/>
  <c r="W762" i="7"/>
  <c r="H762" i="7"/>
  <c r="J762" i="7" s="1"/>
  <c r="B762" i="7"/>
  <c r="A762" i="7"/>
  <c r="U761" i="7"/>
  <c r="T761" i="7"/>
  <c r="P761" i="7"/>
  <c r="X761" i="7"/>
  <c r="W761" i="7"/>
  <c r="H761" i="7"/>
  <c r="J761" i="7" s="1"/>
  <c r="B761" i="7"/>
  <c r="A761" i="7"/>
  <c r="U760" i="7"/>
  <c r="T760" i="7"/>
  <c r="P760" i="7"/>
  <c r="X760" i="7"/>
  <c r="W760" i="7"/>
  <c r="H760" i="7"/>
  <c r="J760" i="7" s="1"/>
  <c r="B760" i="7"/>
  <c r="A760" i="7"/>
  <c r="U759" i="7"/>
  <c r="T759" i="7"/>
  <c r="P759" i="7"/>
  <c r="X759" i="7"/>
  <c r="W759" i="7"/>
  <c r="H759" i="7"/>
  <c r="J759" i="7" s="1"/>
  <c r="B759" i="7"/>
  <c r="A759" i="7"/>
  <c r="U758" i="7"/>
  <c r="T758" i="7"/>
  <c r="P758" i="7"/>
  <c r="X758" i="7"/>
  <c r="W758" i="7"/>
  <c r="H758" i="7"/>
  <c r="J758" i="7" s="1"/>
  <c r="B758" i="7"/>
  <c r="A758" i="7"/>
  <c r="U757" i="7"/>
  <c r="T757" i="7"/>
  <c r="P757" i="7"/>
  <c r="X757" i="7"/>
  <c r="W757" i="7"/>
  <c r="H757" i="7"/>
  <c r="J757" i="7" s="1"/>
  <c r="B757" i="7"/>
  <c r="A757" i="7"/>
  <c r="U756" i="7"/>
  <c r="T756" i="7"/>
  <c r="P756" i="7"/>
  <c r="X756" i="7"/>
  <c r="W756" i="7"/>
  <c r="H756" i="7"/>
  <c r="J756" i="7" s="1"/>
  <c r="B756" i="7"/>
  <c r="A756" i="7"/>
  <c r="U755" i="7"/>
  <c r="T755" i="7"/>
  <c r="P755" i="7"/>
  <c r="X755" i="7"/>
  <c r="W755" i="7"/>
  <c r="H755" i="7"/>
  <c r="J755" i="7" s="1"/>
  <c r="B755" i="7"/>
  <c r="A755" i="7"/>
  <c r="U754" i="7"/>
  <c r="T754" i="7"/>
  <c r="P754" i="7"/>
  <c r="X754" i="7"/>
  <c r="W754" i="7"/>
  <c r="H754" i="7"/>
  <c r="J754" i="7" s="1"/>
  <c r="B754" i="7"/>
  <c r="A754" i="7"/>
  <c r="U753" i="7"/>
  <c r="T753" i="7"/>
  <c r="P753" i="7"/>
  <c r="X753" i="7"/>
  <c r="W753" i="7"/>
  <c r="H753" i="7"/>
  <c r="J753" i="7" s="1"/>
  <c r="B753" i="7"/>
  <c r="A753" i="7"/>
  <c r="U752" i="7"/>
  <c r="T752" i="7"/>
  <c r="P752" i="7"/>
  <c r="X752" i="7"/>
  <c r="W752" i="7"/>
  <c r="H752" i="7"/>
  <c r="J752" i="7" s="1"/>
  <c r="B752" i="7"/>
  <c r="A752" i="7"/>
  <c r="U751" i="7"/>
  <c r="T751" i="7"/>
  <c r="P751" i="7"/>
  <c r="X751" i="7"/>
  <c r="W751" i="7"/>
  <c r="H751" i="7"/>
  <c r="J751" i="7" s="1"/>
  <c r="B751" i="7"/>
  <c r="A751" i="7"/>
  <c r="U750" i="7"/>
  <c r="T750" i="7"/>
  <c r="P750" i="7"/>
  <c r="X750" i="7"/>
  <c r="W750" i="7"/>
  <c r="H750" i="7"/>
  <c r="J750" i="7" s="1"/>
  <c r="B750" i="7"/>
  <c r="A750" i="7"/>
  <c r="U749" i="7"/>
  <c r="T749" i="7"/>
  <c r="P749" i="7"/>
  <c r="X749" i="7"/>
  <c r="W749" i="7"/>
  <c r="H749" i="7"/>
  <c r="J749" i="7" s="1"/>
  <c r="B749" i="7"/>
  <c r="A749" i="7"/>
  <c r="U748" i="7"/>
  <c r="T748" i="7"/>
  <c r="P748" i="7"/>
  <c r="X748" i="7"/>
  <c r="W748" i="7"/>
  <c r="H748" i="7"/>
  <c r="J748" i="7" s="1"/>
  <c r="B748" i="7"/>
  <c r="A748" i="7"/>
  <c r="U747" i="7"/>
  <c r="T747" i="7"/>
  <c r="P747" i="7"/>
  <c r="X747" i="7"/>
  <c r="W747" i="7"/>
  <c r="H747" i="7"/>
  <c r="J747" i="7" s="1"/>
  <c r="B747" i="7"/>
  <c r="A747" i="7"/>
  <c r="U746" i="7"/>
  <c r="T746" i="7"/>
  <c r="P746" i="7"/>
  <c r="X746" i="7"/>
  <c r="W746" i="7"/>
  <c r="H746" i="7"/>
  <c r="J746" i="7" s="1"/>
  <c r="B746" i="7"/>
  <c r="A746" i="7"/>
  <c r="U745" i="7"/>
  <c r="T745" i="7"/>
  <c r="P745" i="7"/>
  <c r="X745" i="7"/>
  <c r="W745" i="7"/>
  <c r="H745" i="7"/>
  <c r="J745" i="7" s="1"/>
  <c r="B745" i="7"/>
  <c r="A745" i="7"/>
  <c r="U744" i="7"/>
  <c r="T744" i="7"/>
  <c r="P744" i="7"/>
  <c r="X744" i="7"/>
  <c r="W744" i="7"/>
  <c r="H744" i="7"/>
  <c r="J744" i="7" s="1"/>
  <c r="B744" i="7"/>
  <c r="A744" i="7"/>
  <c r="U743" i="7"/>
  <c r="T743" i="7"/>
  <c r="P743" i="7"/>
  <c r="X743" i="7"/>
  <c r="W743" i="7"/>
  <c r="H743" i="7"/>
  <c r="J743" i="7" s="1"/>
  <c r="B743" i="7"/>
  <c r="A743" i="7"/>
  <c r="U742" i="7"/>
  <c r="T742" i="7"/>
  <c r="P742" i="7"/>
  <c r="X742" i="7"/>
  <c r="W742" i="7"/>
  <c r="H742" i="7"/>
  <c r="J742" i="7" s="1"/>
  <c r="B742" i="7"/>
  <c r="A742" i="7"/>
  <c r="U741" i="7"/>
  <c r="T741" i="7"/>
  <c r="P741" i="7"/>
  <c r="X741" i="7"/>
  <c r="W741" i="7"/>
  <c r="H741" i="7"/>
  <c r="J741" i="7" s="1"/>
  <c r="B741" i="7"/>
  <c r="A741" i="7"/>
  <c r="U740" i="7"/>
  <c r="T740" i="7"/>
  <c r="P740" i="7"/>
  <c r="X740" i="7"/>
  <c r="W740" i="7"/>
  <c r="H740" i="7"/>
  <c r="J740" i="7" s="1"/>
  <c r="B740" i="7"/>
  <c r="A740" i="7"/>
  <c r="U739" i="7"/>
  <c r="T739" i="7"/>
  <c r="P739" i="7"/>
  <c r="X739" i="7"/>
  <c r="W739" i="7"/>
  <c r="H739" i="7"/>
  <c r="J739" i="7" s="1"/>
  <c r="B739" i="7"/>
  <c r="A739" i="7"/>
  <c r="U738" i="7"/>
  <c r="T738" i="7"/>
  <c r="P738" i="7"/>
  <c r="X738" i="7"/>
  <c r="W738" i="7"/>
  <c r="H738" i="7"/>
  <c r="J738" i="7" s="1"/>
  <c r="B738" i="7"/>
  <c r="A738" i="7"/>
  <c r="U737" i="7"/>
  <c r="T737" i="7"/>
  <c r="P737" i="7"/>
  <c r="X737" i="7"/>
  <c r="W737" i="7"/>
  <c r="H737" i="7"/>
  <c r="J737" i="7" s="1"/>
  <c r="B737" i="7"/>
  <c r="A737" i="7"/>
  <c r="U736" i="7"/>
  <c r="T736" i="7"/>
  <c r="P736" i="7"/>
  <c r="X736" i="7"/>
  <c r="W736" i="7"/>
  <c r="H736" i="7"/>
  <c r="J736" i="7" s="1"/>
  <c r="B736" i="7"/>
  <c r="A736" i="7"/>
  <c r="U735" i="7"/>
  <c r="T735" i="7"/>
  <c r="P735" i="7"/>
  <c r="X735" i="7"/>
  <c r="W735" i="7"/>
  <c r="H735" i="7"/>
  <c r="J735" i="7" s="1"/>
  <c r="B735" i="7"/>
  <c r="A735" i="7"/>
  <c r="U734" i="7"/>
  <c r="T734" i="7"/>
  <c r="P734" i="7"/>
  <c r="X734" i="7"/>
  <c r="W734" i="7"/>
  <c r="H734" i="7"/>
  <c r="J734" i="7" s="1"/>
  <c r="B734" i="7"/>
  <c r="A734" i="7"/>
  <c r="U733" i="7"/>
  <c r="T733" i="7"/>
  <c r="P733" i="7"/>
  <c r="X733" i="7"/>
  <c r="W733" i="7"/>
  <c r="H733" i="7"/>
  <c r="J733" i="7" s="1"/>
  <c r="B733" i="7"/>
  <c r="A733" i="7"/>
  <c r="U732" i="7"/>
  <c r="T732" i="7"/>
  <c r="P732" i="7"/>
  <c r="X732" i="7"/>
  <c r="W732" i="7"/>
  <c r="H732" i="7"/>
  <c r="J732" i="7" s="1"/>
  <c r="B732" i="7"/>
  <c r="A732" i="7"/>
  <c r="U731" i="7"/>
  <c r="T731" i="7"/>
  <c r="P731" i="7"/>
  <c r="X731" i="7"/>
  <c r="W731" i="7"/>
  <c r="H731" i="7"/>
  <c r="J731" i="7" s="1"/>
  <c r="B731" i="7"/>
  <c r="A731" i="7"/>
  <c r="U730" i="7"/>
  <c r="T730" i="7"/>
  <c r="P730" i="7"/>
  <c r="X730" i="7"/>
  <c r="W730" i="7"/>
  <c r="H730" i="7"/>
  <c r="J730" i="7" s="1"/>
  <c r="B730" i="7"/>
  <c r="A730" i="7"/>
  <c r="U729" i="7"/>
  <c r="T729" i="7"/>
  <c r="P729" i="7"/>
  <c r="X729" i="7"/>
  <c r="W729" i="7"/>
  <c r="H729" i="7"/>
  <c r="J729" i="7" s="1"/>
  <c r="B729" i="7"/>
  <c r="A729" i="7"/>
  <c r="U728" i="7"/>
  <c r="T728" i="7"/>
  <c r="P728" i="7"/>
  <c r="X728" i="7"/>
  <c r="W728" i="7"/>
  <c r="H728" i="7"/>
  <c r="J728" i="7" s="1"/>
  <c r="B728" i="7"/>
  <c r="A728" i="7"/>
  <c r="U727" i="7"/>
  <c r="T727" i="7"/>
  <c r="P727" i="7"/>
  <c r="X727" i="7"/>
  <c r="W727" i="7"/>
  <c r="H727" i="7"/>
  <c r="J727" i="7" s="1"/>
  <c r="B727" i="7"/>
  <c r="A727" i="7"/>
  <c r="U726" i="7"/>
  <c r="T726" i="7"/>
  <c r="P726" i="7"/>
  <c r="X726" i="7"/>
  <c r="W726" i="7"/>
  <c r="H726" i="7"/>
  <c r="J726" i="7" s="1"/>
  <c r="B726" i="7"/>
  <c r="A726" i="7"/>
  <c r="U725" i="7"/>
  <c r="T725" i="7"/>
  <c r="P725" i="7"/>
  <c r="X725" i="7"/>
  <c r="W725" i="7"/>
  <c r="H725" i="7"/>
  <c r="J725" i="7" s="1"/>
  <c r="B725" i="7"/>
  <c r="A725" i="7"/>
  <c r="U724" i="7"/>
  <c r="T724" i="7"/>
  <c r="P724" i="7"/>
  <c r="X724" i="7"/>
  <c r="W724" i="7"/>
  <c r="H724" i="7"/>
  <c r="J724" i="7" s="1"/>
  <c r="B724" i="7"/>
  <c r="A724" i="7"/>
  <c r="U723" i="7"/>
  <c r="T723" i="7"/>
  <c r="P723" i="7"/>
  <c r="X723" i="7"/>
  <c r="W723" i="7"/>
  <c r="H723" i="7"/>
  <c r="J723" i="7" s="1"/>
  <c r="B723" i="7"/>
  <c r="A723" i="7"/>
  <c r="U722" i="7"/>
  <c r="T722" i="7"/>
  <c r="P722" i="7"/>
  <c r="X722" i="7"/>
  <c r="W722" i="7"/>
  <c r="H722" i="7"/>
  <c r="J722" i="7" s="1"/>
  <c r="B722" i="7"/>
  <c r="A722" i="7"/>
  <c r="U721" i="7"/>
  <c r="T721" i="7"/>
  <c r="P721" i="7"/>
  <c r="X721" i="7"/>
  <c r="W721" i="7"/>
  <c r="H721" i="7"/>
  <c r="J721" i="7" s="1"/>
  <c r="B721" i="7"/>
  <c r="A721" i="7"/>
  <c r="U720" i="7"/>
  <c r="T720" i="7"/>
  <c r="P720" i="7"/>
  <c r="X720" i="7"/>
  <c r="W720" i="7"/>
  <c r="H720" i="7"/>
  <c r="J720" i="7" s="1"/>
  <c r="B720" i="7"/>
  <c r="A720" i="7"/>
  <c r="U719" i="7"/>
  <c r="T719" i="7"/>
  <c r="P719" i="7"/>
  <c r="X719" i="7"/>
  <c r="W719" i="7"/>
  <c r="H719" i="7"/>
  <c r="J719" i="7" s="1"/>
  <c r="B719" i="7"/>
  <c r="A719" i="7"/>
  <c r="U718" i="7"/>
  <c r="T718" i="7"/>
  <c r="P718" i="7"/>
  <c r="X718" i="7"/>
  <c r="W718" i="7"/>
  <c r="H718" i="7"/>
  <c r="J718" i="7" s="1"/>
  <c r="B718" i="7"/>
  <c r="A718" i="7"/>
  <c r="U717" i="7"/>
  <c r="T717" i="7"/>
  <c r="P717" i="7"/>
  <c r="X717" i="7"/>
  <c r="W717" i="7"/>
  <c r="H717" i="7"/>
  <c r="J717" i="7" s="1"/>
  <c r="B717" i="7"/>
  <c r="A717" i="7"/>
  <c r="U716" i="7"/>
  <c r="T716" i="7"/>
  <c r="P716" i="7"/>
  <c r="X716" i="7"/>
  <c r="W716" i="7"/>
  <c r="H716" i="7"/>
  <c r="J716" i="7" s="1"/>
  <c r="B716" i="7"/>
  <c r="A716" i="7"/>
  <c r="U715" i="7"/>
  <c r="T715" i="7"/>
  <c r="P715" i="7"/>
  <c r="X715" i="7"/>
  <c r="W715" i="7"/>
  <c r="H715" i="7"/>
  <c r="J715" i="7" s="1"/>
  <c r="B715" i="7"/>
  <c r="A715" i="7"/>
  <c r="U714" i="7"/>
  <c r="T714" i="7"/>
  <c r="P714" i="7"/>
  <c r="X714" i="7"/>
  <c r="W714" i="7"/>
  <c r="H714" i="7"/>
  <c r="J714" i="7" s="1"/>
  <c r="B714" i="7"/>
  <c r="A714" i="7"/>
  <c r="U713" i="7"/>
  <c r="T713" i="7"/>
  <c r="P713" i="7"/>
  <c r="X713" i="7"/>
  <c r="W713" i="7"/>
  <c r="H713" i="7"/>
  <c r="J713" i="7" s="1"/>
  <c r="B713" i="7"/>
  <c r="A713" i="7"/>
  <c r="U712" i="7"/>
  <c r="T712" i="7"/>
  <c r="P712" i="7"/>
  <c r="X712" i="7"/>
  <c r="W712" i="7"/>
  <c r="H712" i="7"/>
  <c r="J712" i="7" s="1"/>
  <c r="B712" i="7"/>
  <c r="A712" i="7"/>
  <c r="U711" i="7"/>
  <c r="T711" i="7"/>
  <c r="P711" i="7"/>
  <c r="X711" i="7"/>
  <c r="W711" i="7"/>
  <c r="H711" i="7"/>
  <c r="J711" i="7" s="1"/>
  <c r="B711" i="7"/>
  <c r="A711" i="7"/>
  <c r="U710" i="7"/>
  <c r="T710" i="7"/>
  <c r="P710" i="7"/>
  <c r="X710" i="7"/>
  <c r="W710" i="7"/>
  <c r="H710" i="7"/>
  <c r="J710" i="7" s="1"/>
  <c r="B710" i="7"/>
  <c r="A710" i="7"/>
  <c r="U709" i="7"/>
  <c r="T709" i="7"/>
  <c r="P709" i="7"/>
  <c r="X709" i="7"/>
  <c r="W709" i="7"/>
  <c r="H709" i="7"/>
  <c r="J709" i="7" s="1"/>
  <c r="B709" i="7"/>
  <c r="A709" i="7"/>
  <c r="U708" i="7"/>
  <c r="T708" i="7"/>
  <c r="P708" i="7"/>
  <c r="X708" i="7"/>
  <c r="W708" i="7"/>
  <c r="H708" i="7"/>
  <c r="J708" i="7" s="1"/>
  <c r="B708" i="7"/>
  <c r="A708" i="7"/>
  <c r="U707" i="7"/>
  <c r="T707" i="7"/>
  <c r="P707" i="7"/>
  <c r="X707" i="7"/>
  <c r="W707" i="7"/>
  <c r="H707" i="7"/>
  <c r="J707" i="7" s="1"/>
  <c r="B707" i="7"/>
  <c r="A707" i="7"/>
  <c r="U706" i="7"/>
  <c r="T706" i="7"/>
  <c r="P706" i="7"/>
  <c r="X706" i="7"/>
  <c r="W706" i="7"/>
  <c r="H706" i="7"/>
  <c r="J706" i="7" s="1"/>
  <c r="B706" i="7"/>
  <c r="A706" i="7"/>
  <c r="U705" i="7"/>
  <c r="T705" i="7"/>
  <c r="P705" i="7"/>
  <c r="X705" i="7"/>
  <c r="W705" i="7"/>
  <c r="H705" i="7"/>
  <c r="J705" i="7" s="1"/>
  <c r="B705" i="7"/>
  <c r="A705" i="7"/>
  <c r="U704" i="7"/>
  <c r="T704" i="7"/>
  <c r="P704" i="7"/>
  <c r="X704" i="7"/>
  <c r="W704" i="7"/>
  <c r="H704" i="7"/>
  <c r="J704" i="7" s="1"/>
  <c r="B704" i="7"/>
  <c r="A704" i="7"/>
  <c r="U703" i="7"/>
  <c r="T703" i="7"/>
  <c r="P703" i="7"/>
  <c r="X703" i="7"/>
  <c r="W703" i="7"/>
  <c r="H703" i="7"/>
  <c r="J703" i="7" s="1"/>
  <c r="B703" i="7"/>
  <c r="A703" i="7"/>
  <c r="U702" i="7"/>
  <c r="T702" i="7"/>
  <c r="P702" i="7"/>
  <c r="X702" i="7"/>
  <c r="W702" i="7"/>
  <c r="H702" i="7"/>
  <c r="J702" i="7" s="1"/>
  <c r="B702" i="7"/>
  <c r="A702" i="7"/>
  <c r="U701" i="7"/>
  <c r="T701" i="7"/>
  <c r="P701" i="7"/>
  <c r="X701" i="7"/>
  <c r="W701" i="7"/>
  <c r="H701" i="7"/>
  <c r="J701" i="7" s="1"/>
  <c r="B701" i="7"/>
  <c r="A701" i="7"/>
  <c r="U700" i="7"/>
  <c r="T700" i="7"/>
  <c r="P700" i="7"/>
  <c r="X700" i="7"/>
  <c r="W700" i="7"/>
  <c r="H700" i="7"/>
  <c r="J700" i="7" s="1"/>
  <c r="B700" i="7"/>
  <c r="A700" i="7"/>
  <c r="U699" i="7"/>
  <c r="T699" i="7"/>
  <c r="P699" i="7"/>
  <c r="X699" i="7"/>
  <c r="W699" i="7"/>
  <c r="H699" i="7"/>
  <c r="J699" i="7" s="1"/>
  <c r="B699" i="7"/>
  <c r="A699" i="7"/>
  <c r="U698" i="7"/>
  <c r="T698" i="7"/>
  <c r="P698" i="7"/>
  <c r="X698" i="7"/>
  <c r="W698" i="7"/>
  <c r="H698" i="7"/>
  <c r="J698" i="7" s="1"/>
  <c r="B698" i="7"/>
  <c r="A698" i="7"/>
  <c r="U697" i="7"/>
  <c r="T697" i="7"/>
  <c r="P697" i="7"/>
  <c r="X697" i="7"/>
  <c r="W697" i="7"/>
  <c r="H697" i="7"/>
  <c r="J697" i="7" s="1"/>
  <c r="B697" i="7"/>
  <c r="A697" i="7"/>
  <c r="U696" i="7"/>
  <c r="T696" i="7"/>
  <c r="P696" i="7"/>
  <c r="X696" i="7"/>
  <c r="W696" i="7"/>
  <c r="H696" i="7"/>
  <c r="J696" i="7" s="1"/>
  <c r="B696" i="7"/>
  <c r="A696" i="7"/>
  <c r="U695" i="7"/>
  <c r="T695" i="7"/>
  <c r="P695" i="7"/>
  <c r="X695" i="7"/>
  <c r="W695" i="7"/>
  <c r="H695" i="7"/>
  <c r="J695" i="7" s="1"/>
  <c r="B695" i="7"/>
  <c r="A695" i="7"/>
  <c r="U694" i="7"/>
  <c r="T694" i="7"/>
  <c r="P694" i="7"/>
  <c r="X694" i="7"/>
  <c r="W694" i="7"/>
  <c r="H694" i="7"/>
  <c r="J694" i="7" s="1"/>
  <c r="B694" i="7"/>
  <c r="A694" i="7"/>
  <c r="U693" i="7"/>
  <c r="T693" i="7"/>
  <c r="P693" i="7"/>
  <c r="X693" i="7"/>
  <c r="W693" i="7"/>
  <c r="H693" i="7"/>
  <c r="J693" i="7" s="1"/>
  <c r="B693" i="7"/>
  <c r="A693" i="7"/>
  <c r="U692" i="7"/>
  <c r="T692" i="7"/>
  <c r="P692" i="7"/>
  <c r="X692" i="7"/>
  <c r="W692" i="7"/>
  <c r="H692" i="7"/>
  <c r="J692" i="7" s="1"/>
  <c r="B692" i="7"/>
  <c r="A692" i="7"/>
  <c r="U691" i="7"/>
  <c r="T691" i="7"/>
  <c r="P691" i="7"/>
  <c r="X691" i="7"/>
  <c r="W691" i="7"/>
  <c r="H691" i="7"/>
  <c r="J691" i="7" s="1"/>
  <c r="B691" i="7"/>
  <c r="A691" i="7"/>
  <c r="U690" i="7"/>
  <c r="T690" i="7"/>
  <c r="P690" i="7"/>
  <c r="X690" i="7"/>
  <c r="W690" i="7"/>
  <c r="H690" i="7"/>
  <c r="J690" i="7" s="1"/>
  <c r="B690" i="7"/>
  <c r="A690" i="7"/>
  <c r="U689" i="7"/>
  <c r="T689" i="7"/>
  <c r="P689" i="7"/>
  <c r="X689" i="7"/>
  <c r="W689" i="7"/>
  <c r="H689" i="7"/>
  <c r="J689" i="7" s="1"/>
  <c r="B689" i="7"/>
  <c r="A689" i="7"/>
  <c r="U688" i="7"/>
  <c r="T688" i="7"/>
  <c r="P688" i="7"/>
  <c r="X688" i="7"/>
  <c r="W688" i="7"/>
  <c r="H688" i="7"/>
  <c r="J688" i="7" s="1"/>
  <c r="B688" i="7"/>
  <c r="A688" i="7"/>
  <c r="U687" i="7"/>
  <c r="T687" i="7"/>
  <c r="P687" i="7"/>
  <c r="X687" i="7"/>
  <c r="W687" i="7"/>
  <c r="H687" i="7"/>
  <c r="J687" i="7" s="1"/>
  <c r="B687" i="7"/>
  <c r="A687" i="7"/>
  <c r="U686" i="7"/>
  <c r="T686" i="7"/>
  <c r="P686" i="7"/>
  <c r="X686" i="7"/>
  <c r="W686" i="7"/>
  <c r="H686" i="7"/>
  <c r="J686" i="7" s="1"/>
  <c r="B686" i="7"/>
  <c r="A686" i="7"/>
  <c r="U685" i="7"/>
  <c r="T685" i="7"/>
  <c r="P685" i="7"/>
  <c r="X685" i="7"/>
  <c r="W685" i="7"/>
  <c r="H685" i="7"/>
  <c r="J685" i="7" s="1"/>
  <c r="B685" i="7"/>
  <c r="A685" i="7"/>
  <c r="U684" i="7"/>
  <c r="T684" i="7"/>
  <c r="P684" i="7"/>
  <c r="X684" i="7"/>
  <c r="W684" i="7"/>
  <c r="H684" i="7"/>
  <c r="J684" i="7" s="1"/>
  <c r="B684" i="7"/>
  <c r="A684" i="7"/>
  <c r="U683" i="7"/>
  <c r="T683" i="7"/>
  <c r="P683" i="7"/>
  <c r="X683" i="7"/>
  <c r="W683" i="7"/>
  <c r="H683" i="7"/>
  <c r="J683" i="7" s="1"/>
  <c r="B683" i="7"/>
  <c r="A683" i="7"/>
  <c r="U682" i="7"/>
  <c r="T682" i="7"/>
  <c r="P682" i="7"/>
  <c r="X682" i="7"/>
  <c r="W682" i="7"/>
  <c r="H682" i="7"/>
  <c r="J682" i="7" s="1"/>
  <c r="B682" i="7"/>
  <c r="A682" i="7"/>
  <c r="U681" i="7"/>
  <c r="T681" i="7"/>
  <c r="P681" i="7"/>
  <c r="X681" i="7"/>
  <c r="W681" i="7"/>
  <c r="H681" i="7"/>
  <c r="J681" i="7" s="1"/>
  <c r="B681" i="7"/>
  <c r="A681" i="7"/>
  <c r="U680" i="7"/>
  <c r="T680" i="7"/>
  <c r="P680" i="7"/>
  <c r="X680" i="7"/>
  <c r="W680" i="7"/>
  <c r="H680" i="7"/>
  <c r="J680" i="7" s="1"/>
  <c r="B680" i="7"/>
  <c r="A680" i="7"/>
  <c r="U679" i="7"/>
  <c r="T679" i="7"/>
  <c r="P679" i="7"/>
  <c r="X679" i="7"/>
  <c r="W679" i="7"/>
  <c r="H679" i="7"/>
  <c r="J679" i="7" s="1"/>
  <c r="B679" i="7"/>
  <c r="A679" i="7"/>
  <c r="U678" i="7"/>
  <c r="T678" i="7"/>
  <c r="P678" i="7"/>
  <c r="X678" i="7"/>
  <c r="W678" i="7"/>
  <c r="H678" i="7"/>
  <c r="J678" i="7" s="1"/>
  <c r="B678" i="7"/>
  <c r="A678" i="7"/>
  <c r="U677" i="7"/>
  <c r="T677" i="7"/>
  <c r="P677" i="7"/>
  <c r="X677" i="7"/>
  <c r="W677" i="7"/>
  <c r="H677" i="7"/>
  <c r="J677" i="7" s="1"/>
  <c r="B677" i="7"/>
  <c r="A677" i="7"/>
  <c r="U676" i="7"/>
  <c r="T676" i="7"/>
  <c r="P676" i="7"/>
  <c r="X676" i="7"/>
  <c r="W676" i="7"/>
  <c r="H676" i="7"/>
  <c r="J676" i="7" s="1"/>
  <c r="B676" i="7"/>
  <c r="A676" i="7"/>
  <c r="U675" i="7"/>
  <c r="T675" i="7"/>
  <c r="P675" i="7"/>
  <c r="X675" i="7"/>
  <c r="W675" i="7"/>
  <c r="H675" i="7"/>
  <c r="J675" i="7" s="1"/>
  <c r="B675" i="7"/>
  <c r="A675" i="7"/>
  <c r="U674" i="7"/>
  <c r="T674" i="7"/>
  <c r="P674" i="7"/>
  <c r="X674" i="7"/>
  <c r="W674" i="7"/>
  <c r="H674" i="7"/>
  <c r="J674" i="7" s="1"/>
  <c r="B674" i="7"/>
  <c r="A674" i="7"/>
  <c r="U673" i="7"/>
  <c r="T673" i="7"/>
  <c r="P673" i="7"/>
  <c r="X673" i="7"/>
  <c r="W673" i="7"/>
  <c r="H673" i="7"/>
  <c r="J673" i="7" s="1"/>
  <c r="B673" i="7"/>
  <c r="A673" i="7"/>
  <c r="U672" i="7"/>
  <c r="T672" i="7"/>
  <c r="P672" i="7"/>
  <c r="X672" i="7"/>
  <c r="W672" i="7"/>
  <c r="H672" i="7"/>
  <c r="J672" i="7" s="1"/>
  <c r="B672" i="7"/>
  <c r="A672" i="7"/>
  <c r="U671" i="7"/>
  <c r="T671" i="7"/>
  <c r="P671" i="7"/>
  <c r="X671" i="7"/>
  <c r="W671" i="7"/>
  <c r="H671" i="7"/>
  <c r="J671" i="7" s="1"/>
  <c r="B671" i="7"/>
  <c r="A671" i="7"/>
  <c r="U670" i="7"/>
  <c r="T670" i="7"/>
  <c r="P670" i="7"/>
  <c r="X670" i="7"/>
  <c r="W670" i="7"/>
  <c r="H670" i="7"/>
  <c r="J670" i="7" s="1"/>
  <c r="B670" i="7"/>
  <c r="A670" i="7"/>
  <c r="U669" i="7"/>
  <c r="T669" i="7"/>
  <c r="P669" i="7"/>
  <c r="X669" i="7"/>
  <c r="W669" i="7"/>
  <c r="H669" i="7"/>
  <c r="J669" i="7" s="1"/>
  <c r="B669" i="7"/>
  <c r="A669" i="7"/>
  <c r="U668" i="7"/>
  <c r="T668" i="7"/>
  <c r="P668" i="7"/>
  <c r="X668" i="7"/>
  <c r="W668" i="7"/>
  <c r="H668" i="7"/>
  <c r="J668" i="7" s="1"/>
  <c r="B668" i="7"/>
  <c r="A668" i="7"/>
  <c r="U667" i="7"/>
  <c r="T667" i="7"/>
  <c r="P667" i="7"/>
  <c r="X667" i="7"/>
  <c r="W667" i="7"/>
  <c r="H667" i="7"/>
  <c r="J667" i="7" s="1"/>
  <c r="B667" i="7"/>
  <c r="A667" i="7"/>
  <c r="U666" i="7"/>
  <c r="T666" i="7"/>
  <c r="P666" i="7"/>
  <c r="X666" i="7"/>
  <c r="W666" i="7"/>
  <c r="H666" i="7"/>
  <c r="J666" i="7" s="1"/>
  <c r="B666" i="7"/>
  <c r="A666" i="7"/>
  <c r="U665" i="7"/>
  <c r="T665" i="7"/>
  <c r="P665" i="7"/>
  <c r="X665" i="7"/>
  <c r="W665" i="7"/>
  <c r="H665" i="7"/>
  <c r="J665" i="7" s="1"/>
  <c r="B665" i="7"/>
  <c r="A665" i="7"/>
  <c r="U664" i="7"/>
  <c r="T664" i="7"/>
  <c r="P664" i="7"/>
  <c r="X664" i="7"/>
  <c r="W664" i="7"/>
  <c r="H664" i="7"/>
  <c r="J664" i="7" s="1"/>
  <c r="B664" i="7"/>
  <c r="A664" i="7"/>
  <c r="U663" i="7"/>
  <c r="T663" i="7"/>
  <c r="P663" i="7"/>
  <c r="X663" i="7"/>
  <c r="W663" i="7"/>
  <c r="H663" i="7"/>
  <c r="J663" i="7" s="1"/>
  <c r="B663" i="7"/>
  <c r="A663" i="7"/>
  <c r="U662" i="7"/>
  <c r="T662" i="7"/>
  <c r="P662" i="7"/>
  <c r="X662" i="7"/>
  <c r="W662" i="7"/>
  <c r="H662" i="7"/>
  <c r="J662" i="7" s="1"/>
  <c r="B662" i="7"/>
  <c r="A662" i="7"/>
  <c r="U661" i="7"/>
  <c r="T661" i="7"/>
  <c r="P661" i="7"/>
  <c r="X661" i="7"/>
  <c r="W661" i="7"/>
  <c r="H661" i="7"/>
  <c r="J661" i="7" s="1"/>
  <c r="B661" i="7"/>
  <c r="A661" i="7"/>
  <c r="U660" i="7"/>
  <c r="T660" i="7"/>
  <c r="P660" i="7"/>
  <c r="X660" i="7"/>
  <c r="W660" i="7"/>
  <c r="H660" i="7"/>
  <c r="J660" i="7" s="1"/>
  <c r="B660" i="7"/>
  <c r="A660" i="7"/>
  <c r="U659" i="7"/>
  <c r="T659" i="7"/>
  <c r="P659" i="7"/>
  <c r="X659" i="7"/>
  <c r="W659" i="7"/>
  <c r="H659" i="7"/>
  <c r="J659" i="7" s="1"/>
  <c r="B659" i="7"/>
  <c r="A659" i="7"/>
  <c r="U658" i="7"/>
  <c r="T658" i="7"/>
  <c r="P658" i="7"/>
  <c r="X658" i="7"/>
  <c r="W658" i="7"/>
  <c r="H658" i="7"/>
  <c r="J658" i="7" s="1"/>
  <c r="B658" i="7"/>
  <c r="A658" i="7"/>
  <c r="U657" i="7"/>
  <c r="T657" i="7"/>
  <c r="P657" i="7"/>
  <c r="X657" i="7"/>
  <c r="W657" i="7"/>
  <c r="H657" i="7"/>
  <c r="J657" i="7" s="1"/>
  <c r="B657" i="7"/>
  <c r="A657" i="7"/>
  <c r="U656" i="7"/>
  <c r="T656" i="7"/>
  <c r="P656" i="7"/>
  <c r="X656" i="7"/>
  <c r="W656" i="7"/>
  <c r="H656" i="7"/>
  <c r="J656" i="7" s="1"/>
  <c r="B656" i="7"/>
  <c r="A656" i="7"/>
  <c r="U655" i="7"/>
  <c r="T655" i="7"/>
  <c r="P655" i="7"/>
  <c r="X655" i="7"/>
  <c r="W655" i="7"/>
  <c r="H655" i="7"/>
  <c r="J655" i="7" s="1"/>
  <c r="B655" i="7"/>
  <c r="A655" i="7"/>
  <c r="U654" i="7"/>
  <c r="T654" i="7"/>
  <c r="P654" i="7"/>
  <c r="X654" i="7"/>
  <c r="W654" i="7"/>
  <c r="H654" i="7"/>
  <c r="J654" i="7" s="1"/>
  <c r="B654" i="7"/>
  <c r="A654" i="7"/>
  <c r="U653" i="7"/>
  <c r="T653" i="7"/>
  <c r="P653" i="7"/>
  <c r="X653" i="7"/>
  <c r="W653" i="7"/>
  <c r="H653" i="7"/>
  <c r="J653" i="7" s="1"/>
  <c r="B653" i="7"/>
  <c r="A653" i="7"/>
  <c r="U652" i="7"/>
  <c r="T652" i="7"/>
  <c r="P652" i="7"/>
  <c r="X652" i="7"/>
  <c r="W652" i="7"/>
  <c r="H652" i="7"/>
  <c r="J652" i="7" s="1"/>
  <c r="B652" i="7"/>
  <c r="A652" i="7"/>
  <c r="U651" i="7"/>
  <c r="T651" i="7"/>
  <c r="P651" i="7"/>
  <c r="X651" i="7"/>
  <c r="W651" i="7"/>
  <c r="H651" i="7"/>
  <c r="J651" i="7" s="1"/>
  <c r="B651" i="7"/>
  <c r="A651" i="7"/>
  <c r="U650" i="7"/>
  <c r="T650" i="7"/>
  <c r="P650" i="7"/>
  <c r="X650" i="7"/>
  <c r="W650" i="7"/>
  <c r="H650" i="7"/>
  <c r="J650" i="7" s="1"/>
  <c r="B650" i="7"/>
  <c r="A650" i="7"/>
  <c r="U649" i="7"/>
  <c r="T649" i="7"/>
  <c r="P649" i="7"/>
  <c r="X649" i="7"/>
  <c r="W649" i="7"/>
  <c r="H649" i="7"/>
  <c r="J649" i="7" s="1"/>
  <c r="B649" i="7"/>
  <c r="A649" i="7"/>
  <c r="U648" i="7"/>
  <c r="T648" i="7"/>
  <c r="P648" i="7"/>
  <c r="X648" i="7"/>
  <c r="W648" i="7"/>
  <c r="H648" i="7"/>
  <c r="J648" i="7" s="1"/>
  <c r="B648" i="7"/>
  <c r="A648" i="7"/>
  <c r="U647" i="7"/>
  <c r="T647" i="7"/>
  <c r="P647" i="7"/>
  <c r="X647" i="7"/>
  <c r="W647" i="7"/>
  <c r="H647" i="7"/>
  <c r="J647" i="7" s="1"/>
  <c r="B647" i="7"/>
  <c r="A647" i="7"/>
  <c r="U646" i="7"/>
  <c r="T646" i="7"/>
  <c r="P646" i="7"/>
  <c r="X646" i="7"/>
  <c r="W646" i="7"/>
  <c r="H646" i="7"/>
  <c r="J646" i="7" s="1"/>
  <c r="B646" i="7"/>
  <c r="A646" i="7"/>
  <c r="U645" i="7"/>
  <c r="T645" i="7"/>
  <c r="P645" i="7"/>
  <c r="X645" i="7"/>
  <c r="W645" i="7"/>
  <c r="H645" i="7"/>
  <c r="J645" i="7" s="1"/>
  <c r="B645" i="7"/>
  <c r="A645" i="7"/>
  <c r="U644" i="7"/>
  <c r="T644" i="7"/>
  <c r="P644" i="7"/>
  <c r="X644" i="7"/>
  <c r="W644" i="7"/>
  <c r="H644" i="7"/>
  <c r="J644" i="7" s="1"/>
  <c r="B644" i="7"/>
  <c r="A644" i="7"/>
  <c r="U643" i="7"/>
  <c r="T643" i="7"/>
  <c r="P643" i="7"/>
  <c r="X643" i="7"/>
  <c r="W643" i="7"/>
  <c r="H643" i="7"/>
  <c r="J643" i="7" s="1"/>
  <c r="B643" i="7"/>
  <c r="A643" i="7"/>
  <c r="U642" i="7"/>
  <c r="T642" i="7"/>
  <c r="P642" i="7"/>
  <c r="X642" i="7"/>
  <c r="W642" i="7"/>
  <c r="H642" i="7"/>
  <c r="J642" i="7" s="1"/>
  <c r="B642" i="7"/>
  <c r="A642" i="7"/>
  <c r="U641" i="7"/>
  <c r="T641" i="7"/>
  <c r="P641" i="7"/>
  <c r="X641" i="7"/>
  <c r="W641" i="7"/>
  <c r="H641" i="7"/>
  <c r="J641" i="7" s="1"/>
  <c r="B641" i="7"/>
  <c r="A641" i="7"/>
  <c r="U640" i="7"/>
  <c r="T640" i="7"/>
  <c r="P640" i="7"/>
  <c r="X640" i="7"/>
  <c r="W640" i="7"/>
  <c r="H640" i="7"/>
  <c r="J640" i="7" s="1"/>
  <c r="B640" i="7"/>
  <c r="A640" i="7"/>
  <c r="U639" i="7"/>
  <c r="T639" i="7"/>
  <c r="P639" i="7"/>
  <c r="X639" i="7"/>
  <c r="W639" i="7"/>
  <c r="H639" i="7"/>
  <c r="J639" i="7" s="1"/>
  <c r="B639" i="7"/>
  <c r="A639" i="7"/>
  <c r="U638" i="7"/>
  <c r="T638" i="7"/>
  <c r="P638" i="7"/>
  <c r="X638" i="7"/>
  <c r="W638" i="7"/>
  <c r="H638" i="7"/>
  <c r="J638" i="7" s="1"/>
  <c r="B638" i="7"/>
  <c r="A638" i="7"/>
  <c r="U637" i="7"/>
  <c r="T637" i="7"/>
  <c r="P637" i="7"/>
  <c r="X637" i="7"/>
  <c r="W637" i="7"/>
  <c r="H637" i="7"/>
  <c r="J637" i="7" s="1"/>
  <c r="B637" i="7"/>
  <c r="A637" i="7"/>
  <c r="U636" i="7"/>
  <c r="T636" i="7"/>
  <c r="P636" i="7"/>
  <c r="X636" i="7"/>
  <c r="W636" i="7"/>
  <c r="H636" i="7"/>
  <c r="J636" i="7" s="1"/>
  <c r="B636" i="7"/>
  <c r="A636" i="7"/>
  <c r="U635" i="7"/>
  <c r="T635" i="7"/>
  <c r="P635" i="7"/>
  <c r="X635" i="7"/>
  <c r="W635" i="7"/>
  <c r="H635" i="7"/>
  <c r="J635" i="7" s="1"/>
  <c r="B635" i="7"/>
  <c r="A635" i="7"/>
  <c r="U634" i="7"/>
  <c r="T634" i="7"/>
  <c r="P634" i="7"/>
  <c r="X634" i="7"/>
  <c r="W634" i="7"/>
  <c r="H634" i="7"/>
  <c r="J634" i="7" s="1"/>
  <c r="B634" i="7"/>
  <c r="A634" i="7"/>
  <c r="U633" i="7"/>
  <c r="T633" i="7"/>
  <c r="P633" i="7"/>
  <c r="X633" i="7"/>
  <c r="W633" i="7"/>
  <c r="H633" i="7"/>
  <c r="J633" i="7" s="1"/>
  <c r="B633" i="7"/>
  <c r="A633" i="7"/>
  <c r="U632" i="7"/>
  <c r="T632" i="7"/>
  <c r="P632" i="7"/>
  <c r="X632" i="7"/>
  <c r="W632" i="7"/>
  <c r="H632" i="7"/>
  <c r="J632" i="7" s="1"/>
  <c r="B632" i="7"/>
  <c r="A632" i="7"/>
  <c r="U631" i="7"/>
  <c r="T631" i="7"/>
  <c r="P631" i="7"/>
  <c r="X631" i="7"/>
  <c r="W631" i="7"/>
  <c r="H631" i="7"/>
  <c r="J631" i="7" s="1"/>
  <c r="B631" i="7"/>
  <c r="A631" i="7"/>
  <c r="U630" i="7"/>
  <c r="T630" i="7"/>
  <c r="P630" i="7"/>
  <c r="X630" i="7"/>
  <c r="W630" i="7"/>
  <c r="H630" i="7"/>
  <c r="J630" i="7" s="1"/>
  <c r="B630" i="7"/>
  <c r="A630" i="7"/>
  <c r="U629" i="7"/>
  <c r="T629" i="7"/>
  <c r="P629" i="7"/>
  <c r="X629" i="7"/>
  <c r="W629" i="7"/>
  <c r="H629" i="7"/>
  <c r="J629" i="7" s="1"/>
  <c r="B629" i="7"/>
  <c r="A629" i="7"/>
  <c r="U628" i="7"/>
  <c r="T628" i="7"/>
  <c r="P628" i="7"/>
  <c r="X628" i="7"/>
  <c r="W628" i="7"/>
  <c r="H628" i="7"/>
  <c r="J628" i="7" s="1"/>
  <c r="B628" i="7"/>
  <c r="A628" i="7"/>
  <c r="U627" i="7"/>
  <c r="T627" i="7"/>
  <c r="P627" i="7"/>
  <c r="X627" i="7"/>
  <c r="W627" i="7"/>
  <c r="H627" i="7"/>
  <c r="J627" i="7" s="1"/>
  <c r="B627" i="7"/>
  <c r="A627" i="7"/>
  <c r="U626" i="7"/>
  <c r="T626" i="7"/>
  <c r="P626" i="7"/>
  <c r="X626" i="7"/>
  <c r="W626" i="7"/>
  <c r="H626" i="7"/>
  <c r="J626" i="7" s="1"/>
  <c r="B626" i="7"/>
  <c r="A626" i="7"/>
  <c r="U625" i="7"/>
  <c r="T625" i="7"/>
  <c r="P625" i="7"/>
  <c r="X625" i="7"/>
  <c r="W625" i="7"/>
  <c r="H625" i="7"/>
  <c r="J625" i="7" s="1"/>
  <c r="B625" i="7"/>
  <c r="A625" i="7"/>
  <c r="U624" i="7"/>
  <c r="T624" i="7"/>
  <c r="P624" i="7"/>
  <c r="X624" i="7"/>
  <c r="W624" i="7"/>
  <c r="H624" i="7"/>
  <c r="J624" i="7" s="1"/>
  <c r="B624" i="7"/>
  <c r="A624" i="7"/>
  <c r="U623" i="7"/>
  <c r="T623" i="7"/>
  <c r="P623" i="7"/>
  <c r="X623" i="7"/>
  <c r="W623" i="7"/>
  <c r="H623" i="7"/>
  <c r="J623" i="7" s="1"/>
  <c r="B623" i="7"/>
  <c r="A623" i="7"/>
  <c r="U622" i="7"/>
  <c r="T622" i="7"/>
  <c r="P622" i="7"/>
  <c r="X622" i="7"/>
  <c r="W622" i="7"/>
  <c r="H622" i="7"/>
  <c r="J622" i="7" s="1"/>
  <c r="B622" i="7"/>
  <c r="A622" i="7"/>
  <c r="U621" i="7"/>
  <c r="T621" i="7"/>
  <c r="P621" i="7"/>
  <c r="X621" i="7"/>
  <c r="W621" i="7"/>
  <c r="H621" i="7"/>
  <c r="J621" i="7" s="1"/>
  <c r="B621" i="7"/>
  <c r="A621" i="7"/>
  <c r="U620" i="7"/>
  <c r="T620" i="7"/>
  <c r="P620" i="7"/>
  <c r="X620" i="7"/>
  <c r="W620" i="7"/>
  <c r="H620" i="7"/>
  <c r="J620" i="7" s="1"/>
  <c r="B620" i="7"/>
  <c r="A620" i="7"/>
  <c r="U619" i="7"/>
  <c r="T619" i="7"/>
  <c r="P619" i="7"/>
  <c r="X619" i="7"/>
  <c r="W619" i="7"/>
  <c r="H619" i="7"/>
  <c r="J619" i="7" s="1"/>
  <c r="B619" i="7"/>
  <c r="A619" i="7"/>
  <c r="U618" i="7"/>
  <c r="T618" i="7"/>
  <c r="P618" i="7"/>
  <c r="X618" i="7"/>
  <c r="W618" i="7"/>
  <c r="H618" i="7"/>
  <c r="J618" i="7" s="1"/>
  <c r="B618" i="7"/>
  <c r="A618" i="7"/>
  <c r="U617" i="7"/>
  <c r="T617" i="7"/>
  <c r="P617" i="7"/>
  <c r="X617" i="7"/>
  <c r="W617" i="7"/>
  <c r="H617" i="7"/>
  <c r="J617" i="7" s="1"/>
  <c r="B617" i="7"/>
  <c r="A617" i="7"/>
  <c r="U616" i="7"/>
  <c r="T616" i="7"/>
  <c r="P616" i="7"/>
  <c r="X616" i="7"/>
  <c r="W616" i="7"/>
  <c r="H616" i="7"/>
  <c r="J616" i="7" s="1"/>
  <c r="B616" i="7"/>
  <c r="A616" i="7"/>
  <c r="U615" i="7"/>
  <c r="T615" i="7"/>
  <c r="P615" i="7"/>
  <c r="X615" i="7"/>
  <c r="W615" i="7"/>
  <c r="H615" i="7"/>
  <c r="J615" i="7" s="1"/>
  <c r="B615" i="7"/>
  <c r="A615" i="7"/>
  <c r="U614" i="7"/>
  <c r="T614" i="7"/>
  <c r="P614" i="7"/>
  <c r="X614" i="7"/>
  <c r="W614" i="7"/>
  <c r="H614" i="7"/>
  <c r="J614" i="7" s="1"/>
  <c r="B614" i="7"/>
  <c r="A614" i="7"/>
  <c r="U613" i="7"/>
  <c r="T613" i="7"/>
  <c r="P613" i="7"/>
  <c r="X613" i="7"/>
  <c r="W613" i="7"/>
  <c r="H613" i="7"/>
  <c r="J613" i="7" s="1"/>
  <c r="B613" i="7"/>
  <c r="A613" i="7"/>
  <c r="U612" i="7"/>
  <c r="T612" i="7"/>
  <c r="P612" i="7"/>
  <c r="X612" i="7"/>
  <c r="W612" i="7"/>
  <c r="H612" i="7"/>
  <c r="J612" i="7" s="1"/>
  <c r="B612" i="7"/>
  <c r="A612" i="7"/>
  <c r="U611" i="7"/>
  <c r="T611" i="7"/>
  <c r="P611" i="7"/>
  <c r="X611" i="7"/>
  <c r="W611" i="7"/>
  <c r="H611" i="7"/>
  <c r="J611" i="7" s="1"/>
  <c r="B611" i="7"/>
  <c r="A611" i="7"/>
  <c r="U610" i="7"/>
  <c r="T610" i="7"/>
  <c r="P610" i="7"/>
  <c r="X610" i="7"/>
  <c r="W610" i="7"/>
  <c r="H610" i="7"/>
  <c r="J610" i="7" s="1"/>
  <c r="B610" i="7"/>
  <c r="A610" i="7"/>
  <c r="U609" i="7"/>
  <c r="T609" i="7"/>
  <c r="P609" i="7"/>
  <c r="X609" i="7"/>
  <c r="W609" i="7"/>
  <c r="H609" i="7"/>
  <c r="J609" i="7" s="1"/>
  <c r="B609" i="7"/>
  <c r="A609" i="7"/>
  <c r="U608" i="7"/>
  <c r="T608" i="7"/>
  <c r="P608" i="7"/>
  <c r="X608" i="7"/>
  <c r="W608" i="7"/>
  <c r="H608" i="7"/>
  <c r="J608" i="7" s="1"/>
  <c r="B608" i="7"/>
  <c r="A608" i="7"/>
  <c r="U607" i="7"/>
  <c r="T607" i="7"/>
  <c r="P607" i="7"/>
  <c r="X607" i="7"/>
  <c r="W607" i="7"/>
  <c r="H607" i="7"/>
  <c r="J607" i="7" s="1"/>
  <c r="B607" i="7"/>
  <c r="A607" i="7"/>
  <c r="U606" i="7"/>
  <c r="T606" i="7"/>
  <c r="P606" i="7"/>
  <c r="X606" i="7"/>
  <c r="W606" i="7"/>
  <c r="H606" i="7"/>
  <c r="J606" i="7" s="1"/>
  <c r="B606" i="7"/>
  <c r="A606" i="7"/>
  <c r="U605" i="7"/>
  <c r="T605" i="7"/>
  <c r="P605" i="7"/>
  <c r="X605" i="7"/>
  <c r="W605" i="7"/>
  <c r="H605" i="7"/>
  <c r="J605" i="7" s="1"/>
  <c r="B605" i="7"/>
  <c r="A605" i="7"/>
  <c r="U604" i="7"/>
  <c r="T604" i="7"/>
  <c r="P604" i="7"/>
  <c r="X604" i="7"/>
  <c r="W604" i="7"/>
  <c r="H604" i="7"/>
  <c r="J604" i="7" s="1"/>
  <c r="B604" i="7"/>
  <c r="A604" i="7"/>
  <c r="U603" i="7"/>
  <c r="T603" i="7"/>
  <c r="P603" i="7"/>
  <c r="X603" i="7"/>
  <c r="W603" i="7"/>
  <c r="H603" i="7"/>
  <c r="J603" i="7" s="1"/>
  <c r="B603" i="7"/>
  <c r="A603" i="7"/>
  <c r="U602" i="7"/>
  <c r="T602" i="7"/>
  <c r="P602" i="7"/>
  <c r="X602" i="7"/>
  <c r="W602" i="7"/>
  <c r="H602" i="7"/>
  <c r="J602" i="7" s="1"/>
  <c r="B602" i="7"/>
  <c r="A602" i="7"/>
  <c r="U601" i="7"/>
  <c r="T601" i="7"/>
  <c r="P601" i="7"/>
  <c r="X601" i="7"/>
  <c r="W601" i="7"/>
  <c r="H601" i="7"/>
  <c r="J601" i="7" s="1"/>
  <c r="B601" i="7"/>
  <c r="A601" i="7"/>
  <c r="U600" i="7"/>
  <c r="T600" i="7"/>
  <c r="P600" i="7"/>
  <c r="X600" i="7"/>
  <c r="W600" i="7"/>
  <c r="H600" i="7"/>
  <c r="J600" i="7" s="1"/>
  <c r="B600" i="7"/>
  <c r="A600" i="7"/>
  <c r="U599" i="7"/>
  <c r="T599" i="7"/>
  <c r="P599" i="7"/>
  <c r="X599" i="7"/>
  <c r="W599" i="7"/>
  <c r="H599" i="7"/>
  <c r="J599" i="7" s="1"/>
  <c r="B599" i="7"/>
  <c r="A599" i="7"/>
  <c r="U598" i="7"/>
  <c r="T598" i="7"/>
  <c r="P598" i="7"/>
  <c r="X598" i="7"/>
  <c r="W598" i="7"/>
  <c r="H598" i="7"/>
  <c r="J598" i="7" s="1"/>
  <c r="B598" i="7"/>
  <c r="A598" i="7"/>
  <c r="U597" i="7"/>
  <c r="T597" i="7"/>
  <c r="P597" i="7"/>
  <c r="X597" i="7"/>
  <c r="W597" i="7"/>
  <c r="H597" i="7"/>
  <c r="J597" i="7" s="1"/>
  <c r="B597" i="7"/>
  <c r="A597" i="7"/>
  <c r="U596" i="7"/>
  <c r="T596" i="7"/>
  <c r="P596" i="7"/>
  <c r="X596" i="7"/>
  <c r="W596" i="7"/>
  <c r="H596" i="7"/>
  <c r="J596" i="7" s="1"/>
  <c r="B596" i="7"/>
  <c r="A596" i="7"/>
  <c r="U595" i="7"/>
  <c r="T595" i="7"/>
  <c r="P595" i="7"/>
  <c r="X595" i="7"/>
  <c r="W595" i="7"/>
  <c r="H595" i="7"/>
  <c r="J595" i="7" s="1"/>
  <c r="B595" i="7"/>
  <c r="A595" i="7"/>
  <c r="U594" i="7"/>
  <c r="T594" i="7"/>
  <c r="P594" i="7"/>
  <c r="X594" i="7"/>
  <c r="W594" i="7"/>
  <c r="H594" i="7"/>
  <c r="J594" i="7" s="1"/>
  <c r="B594" i="7"/>
  <c r="A594" i="7"/>
  <c r="U593" i="7"/>
  <c r="T593" i="7"/>
  <c r="P593" i="7"/>
  <c r="X593" i="7"/>
  <c r="W593" i="7"/>
  <c r="H593" i="7"/>
  <c r="J593" i="7" s="1"/>
  <c r="B593" i="7"/>
  <c r="A593" i="7"/>
  <c r="U592" i="7"/>
  <c r="T592" i="7"/>
  <c r="P592" i="7"/>
  <c r="X592" i="7"/>
  <c r="W592" i="7"/>
  <c r="H592" i="7"/>
  <c r="J592" i="7" s="1"/>
  <c r="B592" i="7"/>
  <c r="A592" i="7"/>
  <c r="U591" i="7"/>
  <c r="T591" i="7"/>
  <c r="P591" i="7"/>
  <c r="X591" i="7"/>
  <c r="W591" i="7"/>
  <c r="H591" i="7"/>
  <c r="J591" i="7" s="1"/>
  <c r="B591" i="7"/>
  <c r="A591" i="7"/>
  <c r="U590" i="7"/>
  <c r="T590" i="7"/>
  <c r="P590" i="7"/>
  <c r="X590" i="7"/>
  <c r="W590" i="7"/>
  <c r="H590" i="7"/>
  <c r="J590" i="7" s="1"/>
  <c r="B590" i="7"/>
  <c r="A590" i="7"/>
  <c r="U589" i="7"/>
  <c r="T589" i="7"/>
  <c r="P589" i="7"/>
  <c r="X589" i="7"/>
  <c r="W589" i="7"/>
  <c r="H589" i="7"/>
  <c r="J589" i="7" s="1"/>
  <c r="B589" i="7"/>
  <c r="A589" i="7"/>
  <c r="U588" i="7"/>
  <c r="T588" i="7"/>
  <c r="P588" i="7"/>
  <c r="X588" i="7"/>
  <c r="W588" i="7"/>
  <c r="H588" i="7"/>
  <c r="J588" i="7" s="1"/>
  <c r="B588" i="7"/>
  <c r="A588" i="7"/>
  <c r="U587" i="7"/>
  <c r="T587" i="7"/>
  <c r="P587" i="7"/>
  <c r="X587" i="7"/>
  <c r="W587" i="7"/>
  <c r="H587" i="7"/>
  <c r="J587" i="7" s="1"/>
  <c r="B587" i="7"/>
  <c r="A587" i="7"/>
  <c r="U586" i="7"/>
  <c r="T586" i="7"/>
  <c r="P586" i="7"/>
  <c r="X586" i="7"/>
  <c r="W586" i="7"/>
  <c r="H586" i="7"/>
  <c r="J586" i="7" s="1"/>
  <c r="B586" i="7"/>
  <c r="A586" i="7"/>
  <c r="U585" i="7"/>
  <c r="T585" i="7"/>
  <c r="P585" i="7"/>
  <c r="X585" i="7"/>
  <c r="W585" i="7"/>
  <c r="H585" i="7"/>
  <c r="J585" i="7" s="1"/>
  <c r="B585" i="7"/>
  <c r="A585" i="7"/>
  <c r="U584" i="7"/>
  <c r="T584" i="7"/>
  <c r="P584" i="7"/>
  <c r="X584" i="7"/>
  <c r="W584" i="7"/>
  <c r="H584" i="7"/>
  <c r="J584" i="7" s="1"/>
  <c r="B584" i="7"/>
  <c r="A584" i="7"/>
  <c r="U583" i="7"/>
  <c r="T583" i="7"/>
  <c r="P583" i="7"/>
  <c r="X583" i="7"/>
  <c r="W583" i="7"/>
  <c r="H583" i="7"/>
  <c r="J583" i="7" s="1"/>
  <c r="B583" i="7"/>
  <c r="A583" i="7"/>
  <c r="U582" i="7"/>
  <c r="T582" i="7"/>
  <c r="P582" i="7"/>
  <c r="X582" i="7"/>
  <c r="W582" i="7"/>
  <c r="H582" i="7"/>
  <c r="J582" i="7" s="1"/>
  <c r="B582" i="7"/>
  <c r="A582" i="7"/>
  <c r="U581" i="7"/>
  <c r="T581" i="7"/>
  <c r="P581" i="7"/>
  <c r="X581" i="7"/>
  <c r="W581" i="7"/>
  <c r="H581" i="7"/>
  <c r="J581" i="7" s="1"/>
  <c r="B581" i="7"/>
  <c r="A581" i="7"/>
  <c r="U580" i="7"/>
  <c r="T580" i="7"/>
  <c r="P580" i="7"/>
  <c r="X580" i="7"/>
  <c r="W580" i="7"/>
  <c r="H580" i="7"/>
  <c r="J580" i="7" s="1"/>
  <c r="B580" i="7"/>
  <c r="A580" i="7"/>
  <c r="U579" i="7"/>
  <c r="T579" i="7"/>
  <c r="P579" i="7"/>
  <c r="X579" i="7"/>
  <c r="W579" i="7"/>
  <c r="H579" i="7"/>
  <c r="J579" i="7" s="1"/>
  <c r="B579" i="7"/>
  <c r="A579" i="7"/>
  <c r="U578" i="7"/>
  <c r="T578" i="7"/>
  <c r="P578" i="7"/>
  <c r="X578" i="7"/>
  <c r="W578" i="7"/>
  <c r="H578" i="7"/>
  <c r="J578" i="7" s="1"/>
  <c r="B578" i="7"/>
  <c r="A578" i="7"/>
  <c r="U577" i="7"/>
  <c r="T577" i="7"/>
  <c r="P577" i="7"/>
  <c r="X577" i="7"/>
  <c r="W577" i="7"/>
  <c r="H577" i="7"/>
  <c r="J577" i="7" s="1"/>
  <c r="B577" i="7"/>
  <c r="A577" i="7"/>
  <c r="U576" i="7"/>
  <c r="T576" i="7"/>
  <c r="P576" i="7"/>
  <c r="X576" i="7"/>
  <c r="W576" i="7"/>
  <c r="H576" i="7"/>
  <c r="J576" i="7" s="1"/>
  <c r="B576" i="7"/>
  <c r="A576" i="7"/>
  <c r="U575" i="7"/>
  <c r="T575" i="7"/>
  <c r="P575" i="7"/>
  <c r="X575" i="7"/>
  <c r="W575" i="7"/>
  <c r="H575" i="7"/>
  <c r="J575" i="7" s="1"/>
  <c r="B575" i="7"/>
  <c r="A575" i="7"/>
  <c r="U574" i="7"/>
  <c r="T574" i="7"/>
  <c r="P574" i="7"/>
  <c r="X574" i="7"/>
  <c r="W574" i="7"/>
  <c r="H574" i="7"/>
  <c r="J574" i="7" s="1"/>
  <c r="B574" i="7"/>
  <c r="A574" i="7"/>
  <c r="U573" i="7"/>
  <c r="T573" i="7"/>
  <c r="P573" i="7"/>
  <c r="X573" i="7"/>
  <c r="W573" i="7"/>
  <c r="H573" i="7"/>
  <c r="J573" i="7" s="1"/>
  <c r="B573" i="7"/>
  <c r="A573" i="7"/>
  <c r="U572" i="7"/>
  <c r="T572" i="7"/>
  <c r="P572" i="7"/>
  <c r="X572" i="7"/>
  <c r="W572" i="7"/>
  <c r="H572" i="7"/>
  <c r="J572" i="7" s="1"/>
  <c r="B572" i="7"/>
  <c r="A572" i="7"/>
  <c r="U571" i="7"/>
  <c r="T571" i="7"/>
  <c r="P571" i="7"/>
  <c r="X571" i="7"/>
  <c r="W571" i="7"/>
  <c r="H571" i="7"/>
  <c r="J571" i="7" s="1"/>
  <c r="B571" i="7"/>
  <c r="A571" i="7"/>
  <c r="U570" i="7"/>
  <c r="T570" i="7"/>
  <c r="P570" i="7"/>
  <c r="X570" i="7"/>
  <c r="W570" i="7"/>
  <c r="H570" i="7"/>
  <c r="J570" i="7" s="1"/>
  <c r="B570" i="7"/>
  <c r="A570" i="7"/>
  <c r="U569" i="7"/>
  <c r="T569" i="7"/>
  <c r="P569" i="7"/>
  <c r="X569" i="7"/>
  <c r="W569" i="7"/>
  <c r="H569" i="7"/>
  <c r="J569" i="7" s="1"/>
  <c r="B569" i="7"/>
  <c r="A569" i="7"/>
  <c r="U568" i="7"/>
  <c r="T568" i="7"/>
  <c r="P568" i="7"/>
  <c r="X568" i="7"/>
  <c r="W568" i="7"/>
  <c r="H568" i="7"/>
  <c r="J568" i="7" s="1"/>
  <c r="B568" i="7"/>
  <c r="A568" i="7"/>
  <c r="U567" i="7"/>
  <c r="T567" i="7"/>
  <c r="P567" i="7"/>
  <c r="X567" i="7"/>
  <c r="W567" i="7"/>
  <c r="H567" i="7"/>
  <c r="J567" i="7" s="1"/>
  <c r="B567" i="7"/>
  <c r="A567" i="7"/>
  <c r="U566" i="7"/>
  <c r="T566" i="7"/>
  <c r="P566" i="7"/>
  <c r="X566" i="7"/>
  <c r="W566" i="7"/>
  <c r="H566" i="7"/>
  <c r="J566" i="7" s="1"/>
  <c r="B566" i="7"/>
  <c r="A566" i="7"/>
  <c r="U565" i="7"/>
  <c r="T565" i="7"/>
  <c r="P565" i="7"/>
  <c r="X565" i="7"/>
  <c r="W565" i="7"/>
  <c r="H565" i="7"/>
  <c r="J565" i="7" s="1"/>
  <c r="B565" i="7"/>
  <c r="A565" i="7"/>
  <c r="U564" i="7"/>
  <c r="T564" i="7"/>
  <c r="P564" i="7"/>
  <c r="X564" i="7"/>
  <c r="W564" i="7"/>
  <c r="H564" i="7"/>
  <c r="J564" i="7" s="1"/>
  <c r="B564" i="7"/>
  <c r="A564" i="7"/>
  <c r="U563" i="7"/>
  <c r="T563" i="7"/>
  <c r="P563" i="7"/>
  <c r="X563" i="7"/>
  <c r="W563" i="7"/>
  <c r="H563" i="7"/>
  <c r="J563" i="7" s="1"/>
  <c r="B563" i="7"/>
  <c r="A563" i="7"/>
  <c r="U562" i="7"/>
  <c r="T562" i="7"/>
  <c r="P562" i="7"/>
  <c r="X562" i="7"/>
  <c r="W562" i="7"/>
  <c r="H562" i="7"/>
  <c r="J562" i="7" s="1"/>
  <c r="B562" i="7"/>
  <c r="A562" i="7"/>
  <c r="U561" i="7"/>
  <c r="T561" i="7"/>
  <c r="P561" i="7"/>
  <c r="X561" i="7"/>
  <c r="W561" i="7"/>
  <c r="H561" i="7"/>
  <c r="J561" i="7" s="1"/>
  <c r="B561" i="7"/>
  <c r="A561" i="7"/>
  <c r="U560" i="7"/>
  <c r="T560" i="7"/>
  <c r="P560" i="7"/>
  <c r="X560" i="7"/>
  <c r="W560" i="7"/>
  <c r="H560" i="7"/>
  <c r="J560" i="7" s="1"/>
  <c r="B560" i="7"/>
  <c r="A560" i="7"/>
  <c r="U559" i="7"/>
  <c r="T559" i="7"/>
  <c r="P559" i="7"/>
  <c r="X559" i="7"/>
  <c r="W559" i="7"/>
  <c r="H559" i="7"/>
  <c r="J559" i="7" s="1"/>
  <c r="B559" i="7"/>
  <c r="A559" i="7"/>
  <c r="U558" i="7"/>
  <c r="T558" i="7"/>
  <c r="P558" i="7"/>
  <c r="X558" i="7"/>
  <c r="W558" i="7"/>
  <c r="H558" i="7"/>
  <c r="J558" i="7" s="1"/>
  <c r="B558" i="7"/>
  <c r="A558" i="7"/>
  <c r="U557" i="7"/>
  <c r="T557" i="7"/>
  <c r="P557" i="7"/>
  <c r="X557" i="7"/>
  <c r="W557" i="7"/>
  <c r="H557" i="7"/>
  <c r="J557" i="7" s="1"/>
  <c r="B557" i="7"/>
  <c r="A557" i="7"/>
  <c r="U556" i="7"/>
  <c r="T556" i="7"/>
  <c r="P556" i="7"/>
  <c r="X556" i="7"/>
  <c r="W556" i="7"/>
  <c r="H556" i="7"/>
  <c r="J556" i="7" s="1"/>
  <c r="B556" i="7"/>
  <c r="A556" i="7"/>
  <c r="U555" i="7"/>
  <c r="T555" i="7"/>
  <c r="P555" i="7"/>
  <c r="X555" i="7"/>
  <c r="W555" i="7"/>
  <c r="H555" i="7"/>
  <c r="J555" i="7" s="1"/>
  <c r="B555" i="7"/>
  <c r="A555" i="7"/>
  <c r="U554" i="7"/>
  <c r="T554" i="7"/>
  <c r="P554" i="7"/>
  <c r="X554" i="7"/>
  <c r="W554" i="7"/>
  <c r="H554" i="7"/>
  <c r="J554" i="7" s="1"/>
  <c r="B554" i="7"/>
  <c r="A554" i="7"/>
  <c r="U553" i="7"/>
  <c r="T553" i="7"/>
  <c r="P553" i="7"/>
  <c r="X553" i="7"/>
  <c r="W553" i="7"/>
  <c r="H553" i="7"/>
  <c r="J553" i="7" s="1"/>
  <c r="B553" i="7"/>
  <c r="A553" i="7"/>
  <c r="U552" i="7"/>
  <c r="T552" i="7"/>
  <c r="P552" i="7"/>
  <c r="X552" i="7"/>
  <c r="W552" i="7"/>
  <c r="H552" i="7"/>
  <c r="J552" i="7" s="1"/>
  <c r="B552" i="7"/>
  <c r="A552" i="7"/>
  <c r="U551" i="7"/>
  <c r="T551" i="7"/>
  <c r="P551" i="7"/>
  <c r="X551" i="7"/>
  <c r="W551" i="7"/>
  <c r="H551" i="7"/>
  <c r="J551" i="7" s="1"/>
  <c r="B551" i="7"/>
  <c r="A551" i="7"/>
  <c r="U550" i="7"/>
  <c r="T550" i="7"/>
  <c r="P550" i="7"/>
  <c r="X550" i="7"/>
  <c r="W550" i="7"/>
  <c r="H550" i="7"/>
  <c r="J550" i="7" s="1"/>
  <c r="B550" i="7"/>
  <c r="A550" i="7"/>
  <c r="U549" i="7"/>
  <c r="T549" i="7"/>
  <c r="P549" i="7"/>
  <c r="X549" i="7"/>
  <c r="W549" i="7"/>
  <c r="H549" i="7"/>
  <c r="J549" i="7" s="1"/>
  <c r="B549" i="7"/>
  <c r="A549" i="7"/>
  <c r="U548" i="7"/>
  <c r="T548" i="7"/>
  <c r="P548" i="7"/>
  <c r="X548" i="7"/>
  <c r="W548" i="7"/>
  <c r="H548" i="7"/>
  <c r="J548" i="7" s="1"/>
  <c r="B548" i="7"/>
  <c r="A548" i="7"/>
  <c r="U547" i="7"/>
  <c r="T547" i="7"/>
  <c r="P547" i="7"/>
  <c r="X547" i="7"/>
  <c r="W547" i="7"/>
  <c r="H547" i="7"/>
  <c r="J547" i="7" s="1"/>
  <c r="B547" i="7"/>
  <c r="A547" i="7"/>
  <c r="U546" i="7"/>
  <c r="T546" i="7"/>
  <c r="P546" i="7"/>
  <c r="X546" i="7"/>
  <c r="W546" i="7"/>
  <c r="H546" i="7"/>
  <c r="J546" i="7" s="1"/>
  <c r="B546" i="7"/>
  <c r="A546" i="7"/>
  <c r="U545" i="7"/>
  <c r="T545" i="7"/>
  <c r="P545" i="7"/>
  <c r="X545" i="7"/>
  <c r="W545" i="7"/>
  <c r="H545" i="7"/>
  <c r="J545" i="7" s="1"/>
  <c r="B545" i="7"/>
  <c r="A545" i="7"/>
  <c r="U544" i="7"/>
  <c r="T544" i="7"/>
  <c r="P544" i="7"/>
  <c r="X544" i="7"/>
  <c r="W544" i="7"/>
  <c r="H544" i="7"/>
  <c r="J544" i="7" s="1"/>
  <c r="B544" i="7"/>
  <c r="A544" i="7"/>
  <c r="U543" i="7"/>
  <c r="T543" i="7"/>
  <c r="P543" i="7"/>
  <c r="X543" i="7"/>
  <c r="W543" i="7"/>
  <c r="H543" i="7"/>
  <c r="J543" i="7" s="1"/>
  <c r="B543" i="7"/>
  <c r="A543" i="7"/>
  <c r="U542" i="7"/>
  <c r="T542" i="7"/>
  <c r="P542" i="7"/>
  <c r="X542" i="7"/>
  <c r="W542" i="7"/>
  <c r="H542" i="7"/>
  <c r="J542" i="7" s="1"/>
  <c r="B542" i="7"/>
  <c r="A542" i="7"/>
  <c r="U541" i="7"/>
  <c r="T541" i="7"/>
  <c r="P541" i="7"/>
  <c r="X541" i="7"/>
  <c r="W541" i="7"/>
  <c r="H541" i="7"/>
  <c r="J541" i="7" s="1"/>
  <c r="B541" i="7"/>
  <c r="A541" i="7"/>
  <c r="U540" i="7"/>
  <c r="T540" i="7"/>
  <c r="P540" i="7"/>
  <c r="X540" i="7"/>
  <c r="W540" i="7"/>
  <c r="H540" i="7"/>
  <c r="J540" i="7" s="1"/>
  <c r="B540" i="7"/>
  <c r="A540" i="7"/>
  <c r="U539" i="7"/>
  <c r="T539" i="7"/>
  <c r="P539" i="7"/>
  <c r="X539" i="7"/>
  <c r="W539" i="7"/>
  <c r="H539" i="7"/>
  <c r="J539" i="7" s="1"/>
  <c r="B539" i="7"/>
  <c r="A539" i="7"/>
  <c r="U538" i="7"/>
  <c r="T538" i="7"/>
  <c r="P538" i="7"/>
  <c r="X538" i="7"/>
  <c r="W538" i="7"/>
  <c r="H538" i="7"/>
  <c r="J538" i="7" s="1"/>
  <c r="B538" i="7"/>
  <c r="A538" i="7"/>
  <c r="U537" i="7"/>
  <c r="T537" i="7"/>
  <c r="P537" i="7"/>
  <c r="X537" i="7"/>
  <c r="W537" i="7"/>
  <c r="H537" i="7"/>
  <c r="J537" i="7" s="1"/>
  <c r="B537" i="7"/>
  <c r="A537" i="7"/>
  <c r="U536" i="7"/>
  <c r="T536" i="7"/>
  <c r="P536" i="7"/>
  <c r="X536" i="7"/>
  <c r="W536" i="7"/>
  <c r="H536" i="7"/>
  <c r="J536" i="7" s="1"/>
  <c r="B536" i="7"/>
  <c r="A536" i="7"/>
  <c r="U535" i="7"/>
  <c r="T535" i="7"/>
  <c r="P535" i="7"/>
  <c r="X535" i="7"/>
  <c r="W535" i="7"/>
  <c r="H535" i="7"/>
  <c r="J535" i="7" s="1"/>
  <c r="B535" i="7"/>
  <c r="A535" i="7"/>
  <c r="U534" i="7"/>
  <c r="T534" i="7"/>
  <c r="P534" i="7"/>
  <c r="X534" i="7"/>
  <c r="W534" i="7"/>
  <c r="H534" i="7"/>
  <c r="J534" i="7" s="1"/>
  <c r="B534" i="7"/>
  <c r="A534" i="7"/>
  <c r="U533" i="7"/>
  <c r="T533" i="7"/>
  <c r="P533" i="7"/>
  <c r="X533" i="7"/>
  <c r="W533" i="7"/>
  <c r="H533" i="7"/>
  <c r="J533" i="7" s="1"/>
  <c r="B533" i="7"/>
  <c r="A533" i="7"/>
  <c r="U532" i="7"/>
  <c r="T532" i="7"/>
  <c r="P532" i="7"/>
  <c r="X532" i="7"/>
  <c r="W532" i="7"/>
  <c r="H532" i="7"/>
  <c r="J532" i="7" s="1"/>
  <c r="B532" i="7"/>
  <c r="A532" i="7"/>
  <c r="U531" i="7"/>
  <c r="T531" i="7"/>
  <c r="P531" i="7"/>
  <c r="X531" i="7"/>
  <c r="W531" i="7"/>
  <c r="H531" i="7"/>
  <c r="J531" i="7" s="1"/>
  <c r="B531" i="7"/>
  <c r="A531" i="7"/>
  <c r="U530" i="7"/>
  <c r="T530" i="7"/>
  <c r="P530" i="7"/>
  <c r="X530" i="7"/>
  <c r="W530" i="7"/>
  <c r="H530" i="7"/>
  <c r="J530" i="7" s="1"/>
  <c r="B530" i="7"/>
  <c r="A530" i="7"/>
  <c r="U529" i="7"/>
  <c r="T529" i="7"/>
  <c r="P529" i="7"/>
  <c r="X529" i="7"/>
  <c r="W529" i="7"/>
  <c r="H529" i="7"/>
  <c r="J529" i="7" s="1"/>
  <c r="B529" i="7"/>
  <c r="A529" i="7"/>
  <c r="U528" i="7"/>
  <c r="T528" i="7"/>
  <c r="P528" i="7"/>
  <c r="X528" i="7"/>
  <c r="W528" i="7"/>
  <c r="H528" i="7"/>
  <c r="J528" i="7" s="1"/>
  <c r="B528" i="7"/>
  <c r="A528" i="7"/>
  <c r="U527" i="7"/>
  <c r="T527" i="7"/>
  <c r="P527" i="7"/>
  <c r="X527" i="7"/>
  <c r="W527" i="7"/>
  <c r="H527" i="7"/>
  <c r="J527" i="7" s="1"/>
  <c r="B527" i="7"/>
  <c r="A527" i="7"/>
  <c r="U526" i="7"/>
  <c r="T526" i="7"/>
  <c r="P526" i="7"/>
  <c r="X526" i="7"/>
  <c r="W526" i="7"/>
  <c r="H526" i="7"/>
  <c r="J526" i="7" s="1"/>
  <c r="B526" i="7"/>
  <c r="A526" i="7"/>
  <c r="U525" i="7"/>
  <c r="T525" i="7"/>
  <c r="P525" i="7"/>
  <c r="X525" i="7"/>
  <c r="W525" i="7"/>
  <c r="H525" i="7"/>
  <c r="J525" i="7" s="1"/>
  <c r="B525" i="7"/>
  <c r="A525" i="7"/>
  <c r="U524" i="7"/>
  <c r="T524" i="7"/>
  <c r="P524" i="7"/>
  <c r="X524" i="7"/>
  <c r="W524" i="7"/>
  <c r="H524" i="7"/>
  <c r="J524" i="7" s="1"/>
  <c r="B524" i="7"/>
  <c r="A524" i="7"/>
  <c r="U523" i="7"/>
  <c r="T523" i="7"/>
  <c r="P523" i="7"/>
  <c r="X523" i="7"/>
  <c r="W523" i="7"/>
  <c r="H523" i="7"/>
  <c r="J523" i="7" s="1"/>
  <c r="B523" i="7"/>
  <c r="A523" i="7"/>
  <c r="U522" i="7"/>
  <c r="T522" i="7"/>
  <c r="P522" i="7"/>
  <c r="X522" i="7"/>
  <c r="W522" i="7"/>
  <c r="H522" i="7"/>
  <c r="J522" i="7" s="1"/>
  <c r="B522" i="7"/>
  <c r="A522" i="7"/>
  <c r="U521" i="7"/>
  <c r="T521" i="7"/>
  <c r="P521" i="7"/>
  <c r="X521" i="7"/>
  <c r="W521" i="7"/>
  <c r="H521" i="7"/>
  <c r="J521" i="7" s="1"/>
  <c r="B521" i="7"/>
  <c r="A521" i="7"/>
  <c r="U520" i="7"/>
  <c r="T520" i="7"/>
  <c r="P520" i="7"/>
  <c r="X520" i="7"/>
  <c r="W520" i="7"/>
  <c r="H520" i="7"/>
  <c r="J520" i="7" s="1"/>
  <c r="B520" i="7"/>
  <c r="A520" i="7"/>
  <c r="U519" i="7"/>
  <c r="T519" i="7"/>
  <c r="P519" i="7"/>
  <c r="X519" i="7"/>
  <c r="W519" i="7"/>
  <c r="H519" i="7"/>
  <c r="J519" i="7" s="1"/>
  <c r="B519" i="7"/>
  <c r="A519" i="7"/>
  <c r="U518" i="7"/>
  <c r="T518" i="7"/>
  <c r="P518" i="7"/>
  <c r="X518" i="7"/>
  <c r="W518" i="7"/>
  <c r="H518" i="7"/>
  <c r="J518" i="7" s="1"/>
  <c r="B518" i="7"/>
  <c r="A518" i="7"/>
  <c r="U517" i="7"/>
  <c r="T517" i="7"/>
  <c r="P517" i="7"/>
  <c r="X517" i="7"/>
  <c r="W517" i="7"/>
  <c r="H517" i="7"/>
  <c r="J517" i="7" s="1"/>
  <c r="B517" i="7"/>
  <c r="A517" i="7"/>
  <c r="U516" i="7"/>
  <c r="T516" i="7"/>
  <c r="P516" i="7"/>
  <c r="X516" i="7"/>
  <c r="W516" i="7"/>
  <c r="H516" i="7"/>
  <c r="J516" i="7" s="1"/>
  <c r="B516" i="7"/>
  <c r="A516" i="7"/>
  <c r="U515" i="7"/>
  <c r="T515" i="7"/>
  <c r="P515" i="7"/>
  <c r="X515" i="7"/>
  <c r="W515" i="7"/>
  <c r="H515" i="7"/>
  <c r="J515" i="7" s="1"/>
  <c r="B515" i="7"/>
  <c r="A515" i="7"/>
  <c r="U514" i="7"/>
  <c r="T514" i="7"/>
  <c r="P514" i="7"/>
  <c r="X514" i="7"/>
  <c r="W514" i="7"/>
  <c r="H514" i="7"/>
  <c r="J514" i="7" s="1"/>
  <c r="B514" i="7"/>
  <c r="A514" i="7"/>
  <c r="U513" i="7"/>
  <c r="T513" i="7"/>
  <c r="P513" i="7"/>
  <c r="X513" i="7"/>
  <c r="W513" i="7"/>
  <c r="H513" i="7"/>
  <c r="J513" i="7" s="1"/>
  <c r="B513" i="7"/>
  <c r="A513" i="7"/>
  <c r="U512" i="7"/>
  <c r="T512" i="7"/>
  <c r="P512" i="7"/>
  <c r="X512" i="7"/>
  <c r="W512" i="7"/>
  <c r="H512" i="7"/>
  <c r="J512" i="7" s="1"/>
  <c r="B512" i="7"/>
  <c r="A512" i="7"/>
  <c r="U511" i="7"/>
  <c r="T511" i="7"/>
  <c r="P511" i="7"/>
  <c r="X511" i="7"/>
  <c r="W511" i="7"/>
  <c r="H511" i="7"/>
  <c r="J511" i="7" s="1"/>
  <c r="B511" i="7"/>
  <c r="A511" i="7"/>
  <c r="U510" i="7"/>
  <c r="T510" i="7"/>
  <c r="P510" i="7"/>
  <c r="X510" i="7"/>
  <c r="W510" i="7"/>
  <c r="H510" i="7"/>
  <c r="J510" i="7" s="1"/>
  <c r="B510" i="7"/>
  <c r="A510" i="7"/>
  <c r="U509" i="7"/>
  <c r="T509" i="7"/>
  <c r="P509" i="7"/>
  <c r="X509" i="7"/>
  <c r="W509" i="7"/>
  <c r="H509" i="7"/>
  <c r="J509" i="7" s="1"/>
  <c r="B509" i="7"/>
  <c r="A509" i="7"/>
  <c r="U508" i="7"/>
  <c r="T508" i="7"/>
  <c r="P508" i="7"/>
  <c r="X508" i="7"/>
  <c r="W508" i="7"/>
  <c r="H508" i="7"/>
  <c r="J508" i="7" s="1"/>
  <c r="B508" i="7"/>
  <c r="A508" i="7"/>
  <c r="U507" i="7"/>
  <c r="T507" i="7"/>
  <c r="P507" i="7"/>
  <c r="X507" i="7"/>
  <c r="W507" i="7"/>
  <c r="H507" i="7"/>
  <c r="J507" i="7" s="1"/>
  <c r="B507" i="7"/>
  <c r="A507" i="7"/>
  <c r="U506" i="7"/>
  <c r="T506" i="7"/>
  <c r="P506" i="7"/>
  <c r="X506" i="7"/>
  <c r="W506" i="7"/>
  <c r="H506" i="7"/>
  <c r="J506" i="7" s="1"/>
  <c r="B506" i="7"/>
  <c r="A506" i="7"/>
  <c r="U505" i="7"/>
  <c r="T505" i="7"/>
  <c r="P505" i="7"/>
  <c r="X505" i="7"/>
  <c r="W505" i="7"/>
  <c r="H505" i="7"/>
  <c r="J505" i="7" s="1"/>
  <c r="B505" i="7"/>
  <c r="A505" i="7"/>
  <c r="U504" i="7"/>
  <c r="T504" i="7"/>
  <c r="P504" i="7"/>
  <c r="X504" i="7"/>
  <c r="W504" i="7"/>
  <c r="H504" i="7"/>
  <c r="J504" i="7" s="1"/>
  <c r="B504" i="7"/>
  <c r="A504" i="7"/>
  <c r="U503" i="7"/>
  <c r="T503" i="7"/>
  <c r="P503" i="7"/>
  <c r="X503" i="7"/>
  <c r="W503" i="7"/>
  <c r="H503" i="7"/>
  <c r="J503" i="7" s="1"/>
  <c r="B503" i="7"/>
  <c r="A503" i="7"/>
  <c r="U502" i="7"/>
  <c r="T502" i="7"/>
  <c r="P502" i="7"/>
  <c r="X502" i="7"/>
  <c r="W502" i="7"/>
  <c r="H502" i="7"/>
  <c r="J502" i="7" s="1"/>
  <c r="B502" i="7"/>
  <c r="A502" i="7"/>
  <c r="U501" i="7"/>
  <c r="T501" i="7"/>
  <c r="P501" i="7"/>
  <c r="X501" i="7"/>
  <c r="W501" i="7"/>
  <c r="H501" i="7"/>
  <c r="J501" i="7" s="1"/>
  <c r="B501" i="7"/>
  <c r="A501" i="7"/>
  <c r="U500" i="7"/>
  <c r="T500" i="7"/>
  <c r="P500" i="7"/>
  <c r="X500" i="7"/>
  <c r="W500" i="7"/>
  <c r="H500" i="7"/>
  <c r="J500" i="7" s="1"/>
  <c r="B500" i="7"/>
  <c r="A500" i="7"/>
  <c r="U499" i="7"/>
  <c r="T499" i="7"/>
  <c r="P499" i="7"/>
  <c r="X499" i="7"/>
  <c r="W499" i="7"/>
  <c r="H499" i="7"/>
  <c r="J499" i="7" s="1"/>
  <c r="B499" i="7"/>
  <c r="A499" i="7"/>
  <c r="U498" i="7"/>
  <c r="T498" i="7"/>
  <c r="P498" i="7"/>
  <c r="X498" i="7"/>
  <c r="W498" i="7"/>
  <c r="H498" i="7"/>
  <c r="J498" i="7" s="1"/>
  <c r="B498" i="7"/>
  <c r="A498" i="7"/>
  <c r="U497" i="7"/>
  <c r="T497" i="7"/>
  <c r="P497" i="7"/>
  <c r="X497" i="7"/>
  <c r="W497" i="7"/>
  <c r="H497" i="7"/>
  <c r="J497" i="7" s="1"/>
  <c r="B497" i="7"/>
  <c r="A497" i="7"/>
  <c r="U496" i="7"/>
  <c r="T496" i="7"/>
  <c r="P496" i="7"/>
  <c r="X496" i="7"/>
  <c r="W496" i="7"/>
  <c r="H496" i="7"/>
  <c r="J496" i="7" s="1"/>
  <c r="B496" i="7"/>
  <c r="A496" i="7"/>
  <c r="U495" i="7"/>
  <c r="T495" i="7"/>
  <c r="P495" i="7"/>
  <c r="X495" i="7"/>
  <c r="W495" i="7"/>
  <c r="H495" i="7"/>
  <c r="J495" i="7" s="1"/>
  <c r="B495" i="7"/>
  <c r="A495" i="7"/>
  <c r="U494" i="7"/>
  <c r="T494" i="7"/>
  <c r="P494" i="7"/>
  <c r="X494" i="7"/>
  <c r="W494" i="7"/>
  <c r="H494" i="7"/>
  <c r="J494" i="7" s="1"/>
  <c r="B494" i="7"/>
  <c r="A494" i="7"/>
  <c r="U493" i="7"/>
  <c r="T493" i="7"/>
  <c r="P493" i="7"/>
  <c r="X493" i="7"/>
  <c r="W493" i="7"/>
  <c r="H493" i="7"/>
  <c r="J493" i="7" s="1"/>
  <c r="B493" i="7"/>
  <c r="A493" i="7"/>
  <c r="U492" i="7"/>
  <c r="T492" i="7"/>
  <c r="P492" i="7"/>
  <c r="X492" i="7"/>
  <c r="W492" i="7"/>
  <c r="H492" i="7"/>
  <c r="J492" i="7" s="1"/>
  <c r="B492" i="7"/>
  <c r="A492" i="7"/>
  <c r="U491" i="7"/>
  <c r="T491" i="7"/>
  <c r="P491" i="7"/>
  <c r="X491" i="7"/>
  <c r="W491" i="7"/>
  <c r="H491" i="7"/>
  <c r="J491" i="7" s="1"/>
  <c r="B491" i="7"/>
  <c r="A491" i="7"/>
  <c r="U490" i="7"/>
  <c r="T490" i="7"/>
  <c r="P490" i="7"/>
  <c r="X490" i="7"/>
  <c r="W490" i="7"/>
  <c r="H490" i="7"/>
  <c r="J490" i="7" s="1"/>
  <c r="B490" i="7"/>
  <c r="A490" i="7"/>
  <c r="U489" i="7"/>
  <c r="T489" i="7"/>
  <c r="P489" i="7"/>
  <c r="X489" i="7"/>
  <c r="W489" i="7"/>
  <c r="H489" i="7"/>
  <c r="J489" i="7" s="1"/>
  <c r="B489" i="7"/>
  <c r="A489" i="7"/>
  <c r="U488" i="7"/>
  <c r="T488" i="7"/>
  <c r="P488" i="7"/>
  <c r="X488" i="7"/>
  <c r="W488" i="7"/>
  <c r="H488" i="7"/>
  <c r="J488" i="7" s="1"/>
  <c r="B488" i="7"/>
  <c r="A488" i="7"/>
  <c r="U487" i="7"/>
  <c r="T487" i="7"/>
  <c r="P487" i="7"/>
  <c r="X487" i="7"/>
  <c r="W487" i="7"/>
  <c r="H487" i="7"/>
  <c r="J487" i="7" s="1"/>
  <c r="B487" i="7"/>
  <c r="A487" i="7"/>
  <c r="U486" i="7"/>
  <c r="T486" i="7"/>
  <c r="P486" i="7"/>
  <c r="X486" i="7"/>
  <c r="W486" i="7"/>
  <c r="H486" i="7"/>
  <c r="J486" i="7" s="1"/>
  <c r="B486" i="7"/>
  <c r="A486" i="7"/>
  <c r="U485" i="7"/>
  <c r="T485" i="7"/>
  <c r="P485" i="7"/>
  <c r="X485" i="7"/>
  <c r="W485" i="7"/>
  <c r="H485" i="7"/>
  <c r="J485" i="7" s="1"/>
  <c r="B485" i="7"/>
  <c r="A485" i="7"/>
  <c r="U484" i="7"/>
  <c r="T484" i="7"/>
  <c r="P484" i="7"/>
  <c r="X484" i="7"/>
  <c r="W484" i="7"/>
  <c r="H484" i="7"/>
  <c r="J484" i="7" s="1"/>
  <c r="B484" i="7"/>
  <c r="A484" i="7"/>
  <c r="U483" i="7"/>
  <c r="T483" i="7"/>
  <c r="P483" i="7"/>
  <c r="X483" i="7"/>
  <c r="W483" i="7"/>
  <c r="H483" i="7"/>
  <c r="J483" i="7" s="1"/>
  <c r="B483" i="7"/>
  <c r="A483" i="7"/>
  <c r="U482" i="7"/>
  <c r="T482" i="7"/>
  <c r="P482" i="7"/>
  <c r="X482" i="7"/>
  <c r="W482" i="7"/>
  <c r="H482" i="7"/>
  <c r="J482" i="7" s="1"/>
  <c r="B482" i="7"/>
  <c r="A482" i="7"/>
  <c r="U481" i="7"/>
  <c r="T481" i="7"/>
  <c r="P481" i="7"/>
  <c r="X481" i="7"/>
  <c r="W481" i="7"/>
  <c r="H481" i="7"/>
  <c r="J481" i="7" s="1"/>
  <c r="B481" i="7"/>
  <c r="A481" i="7"/>
  <c r="U480" i="7"/>
  <c r="T480" i="7"/>
  <c r="P480" i="7"/>
  <c r="X480" i="7"/>
  <c r="W480" i="7"/>
  <c r="H480" i="7"/>
  <c r="J480" i="7" s="1"/>
  <c r="B480" i="7"/>
  <c r="A480" i="7"/>
  <c r="U479" i="7"/>
  <c r="T479" i="7"/>
  <c r="P479" i="7"/>
  <c r="X479" i="7"/>
  <c r="W479" i="7"/>
  <c r="H479" i="7"/>
  <c r="J479" i="7" s="1"/>
  <c r="B479" i="7"/>
  <c r="A479" i="7"/>
  <c r="U478" i="7"/>
  <c r="T478" i="7"/>
  <c r="P478" i="7"/>
  <c r="X478" i="7"/>
  <c r="W478" i="7"/>
  <c r="H478" i="7"/>
  <c r="J478" i="7" s="1"/>
  <c r="B478" i="7"/>
  <c r="A478" i="7"/>
  <c r="U477" i="7"/>
  <c r="T477" i="7"/>
  <c r="P477" i="7"/>
  <c r="X477" i="7"/>
  <c r="W477" i="7"/>
  <c r="H477" i="7"/>
  <c r="J477" i="7" s="1"/>
  <c r="B477" i="7"/>
  <c r="A477" i="7"/>
  <c r="U476" i="7"/>
  <c r="T476" i="7"/>
  <c r="P476" i="7"/>
  <c r="X476" i="7"/>
  <c r="W476" i="7"/>
  <c r="H476" i="7"/>
  <c r="J476" i="7" s="1"/>
  <c r="B476" i="7"/>
  <c r="A476" i="7"/>
  <c r="U475" i="7"/>
  <c r="T475" i="7"/>
  <c r="P475" i="7"/>
  <c r="X475" i="7"/>
  <c r="W475" i="7"/>
  <c r="H475" i="7"/>
  <c r="J475" i="7" s="1"/>
  <c r="B475" i="7"/>
  <c r="A475" i="7"/>
  <c r="U474" i="7"/>
  <c r="T474" i="7"/>
  <c r="P474" i="7"/>
  <c r="X474" i="7"/>
  <c r="W474" i="7"/>
  <c r="H474" i="7"/>
  <c r="J474" i="7" s="1"/>
  <c r="B474" i="7"/>
  <c r="A474" i="7"/>
  <c r="U473" i="7"/>
  <c r="T473" i="7"/>
  <c r="P473" i="7"/>
  <c r="X473" i="7"/>
  <c r="W473" i="7"/>
  <c r="H473" i="7"/>
  <c r="J473" i="7" s="1"/>
  <c r="B473" i="7"/>
  <c r="A473" i="7"/>
  <c r="U472" i="7"/>
  <c r="T472" i="7"/>
  <c r="P472" i="7"/>
  <c r="X472" i="7"/>
  <c r="W472" i="7"/>
  <c r="H472" i="7"/>
  <c r="J472" i="7" s="1"/>
  <c r="B472" i="7"/>
  <c r="A472" i="7"/>
  <c r="U471" i="7"/>
  <c r="T471" i="7"/>
  <c r="P471" i="7"/>
  <c r="X471" i="7"/>
  <c r="W471" i="7"/>
  <c r="H471" i="7"/>
  <c r="J471" i="7" s="1"/>
  <c r="B471" i="7"/>
  <c r="A471" i="7"/>
  <c r="U470" i="7"/>
  <c r="T470" i="7"/>
  <c r="P470" i="7"/>
  <c r="X470" i="7"/>
  <c r="W470" i="7"/>
  <c r="H470" i="7"/>
  <c r="J470" i="7" s="1"/>
  <c r="B470" i="7"/>
  <c r="A470" i="7"/>
  <c r="U469" i="7"/>
  <c r="T469" i="7"/>
  <c r="P469" i="7"/>
  <c r="X469" i="7"/>
  <c r="W469" i="7"/>
  <c r="H469" i="7"/>
  <c r="J469" i="7" s="1"/>
  <c r="B469" i="7"/>
  <c r="A469" i="7"/>
  <c r="U468" i="7"/>
  <c r="T468" i="7"/>
  <c r="P468" i="7"/>
  <c r="X468" i="7"/>
  <c r="W468" i="7"/>
  <c r="H468" i="7"/>
  <c r="J468" i="7" s="1"/>
  <c r="B468" i="7"/>
  <c r="A468" i="7"/>
  <c r="U467" i="7"/>
  <c r="T467" i="7"/>
  <c r="P467" i="7"/>
  <c r="X467" i="7"/>
  <c r="W467" i="7"/>
  <c r="H467" i="7"/>
  <c r="J467" i="7" s="1"/>
  <c r="B467" i="7"/>
  <c r="A467" i="7"/>
  <c r="U466" i="7"/>
  <c r="T466" i="7"/>
  <c r="P466" i="7"/>
  <c r="X466" i="7"/>
  <c r="W466" i="7"/>
  <c r="H466" i="7"/>
  <c r="J466" i="7" s="1"/>
  <c r="B466" i="7"/>
  <c r="A466" i="7"/>
  <c r="U465" i="7"/>
  <c r="T465" i="7"/>
  <c r="P465" i="7"/>
  <c r="X465" i="7"/>
  <c r="W465" i="7"/>
  <c r="H465" i="7"/>
  <c r="J465" i="7" s="1"/>
  <c r="B465" i="7"/>
  <c r="A465" i="7"/>
  <c r="U464" i="7"/>
  <c r="T464" i="7"/>
  <c r="P464" i="7"/>
  <c r="X464" i="7"/>
  <c r="W464" i="7"/>
  <c r="H464" i="7"/>
  <c r="J464" i="7" s="1"/>
  <c r="B464" i="7"/>
  <c r="A464" i="7"/>
  <c r="U463" i="7"/>
  <c r="T463" i="7"/>
  <c r="P463" i="7"/>
  <c r="X463" i="7"/>
  <c r="W463" i="7"/>
  <c r="H463" i="7"/>
  <c r="J463" i="7" s="1"/>
  <c r="B463" i="7"/>
  <c r="A463" i="7"/>
  <c r="U462" i="7"/>
  <c r="T462" i="7"/>
  <c r="P462" i="7"/>
  <c r="X462" i="7"/>
  <c r="W462" i="7"/>
  <c r="H462" i="7"/>
  <c r="J462" i="7" s="1"/>
  <c r="B462" i="7"/>
  <c r="A462" i="7"/>
  <c r="U461" i="7"/>
  <c r="T461" i="7"/>
  <c r="P461" i="7"/>
  <c r="X461" i="7"/>
  <c r="W461" i="7"/>
  <c r="H461" i="7"/>
  <c r="J461" i="7" s="1"/>
  <c r="B461" i="7"/>
  <c r="A461" i="7"/>
  <c r="U460" i="7"/>
  <c r="T460" i="7"/>
  <c r="P460" i="7"/>
  <c r="X460" i="7"/>
  <c r="W460" i="7"/>
  <c r="H460" i="7"/>
  <c r="J460" i="7" s="1"/>
  <c r="B460" i="7"/>
  <c r="A460" i="7"/>
  <c r="U459" i="7"/>
  <c r="T459" i="7"/>
  <c r="P459" i="7"/>
  <c r="X459" i="7"/>
  <c r="W459" i="7"/>
  <c r="H459" i="7"/>
  <c r="J459" i="7" s="1"/>
  <c r="B459" i="7"/>
  <c r="A459" i="7"/>
  <c r="U458" i="7"/>
  <c r="T458" i="7"/>
  <c r="P458" i="7"/>
  <c r="X458" i="7"/>
  <c r="W458" i="7"/>
  <c r="H458" i="7"/>
  <c r="J458" i="7" s="1"/>
  <c r="B458" i="7"/>
  <c r="A458" i="7"/>
  <c r="U457" i="7"/>
  <c r="T457" i="7"/>
  <c r="P457" i="7"/>
  <c r="X457" i="7"/>
  <c r="W457" i="7"/>
  <c r="H457" i="7"/>
  <c r="J457" i="7" s="1"/>
  <c r="B457" i="7"/>
  <c r="A457" i="7"/>
  <c r="U456" i="7"/>
  <c r="T456" i="7"/>
  <c r="P456" i="7"/>
  <c r="X456" i="7"/>
  <c r="W456" i="7"/>
  <c r="H456" i="7"/>
  <c r="J456" i="7" s="1"/>
  <c r="B456" i="7"/>
  <c r="A456" i="7"/>
  <c r="U455" i="7"/>
  <c r="T455" i="7"/>
  <c r="P455" i="7"/>
  <c r="X455" i="7"/>
  <c r="W455" i="7"/>
  <c r="H455" i="7"/>
  <c r="J455" i="7" s="1"/>
  <c r="B455" i="7"/>
  <c r="A455" i="7"/>
  <c r="U454" i="7"/>
  <c r="T454" i="7"/>
  <c r="P454" i="7"/>
  <c r="X454" i="7"/>
  <c r="W454" i="7"/>
  <c r="H454" i="7"/>
  <c r="J454" i="7" s="1"/>
  <c r="B454" i="7"/>
  <c r="A454" i="7"/>
  <c r="U453" i="7"/>
  <c r="T453" i="7"/>
  <c r="P453" i="7"/>
  <c r="X453" i="7"/>
  <c r="W453" i="7"/>
  <c r="H453" i="7"/>
  <c r="J453" i="7" s="1"/>
  <c r="B453" i="7"/>
  <c r="A453" i="7"/>
  <c r="U452" i="7"/>
  <c r="T452" i="7"/>
  <c r="P452" i="7"/>
  <c r="X452" i="7"/>
  <c r="W452" i="7"/>
  <c r="H452" i="7"/>
  <c r="J452" i="7" s="1"/>
  <c r="B452" i="7"/>
  <c r="A452" i="7"/>
  <c r="U451" i="7"/>
  <c r="T451" i="7"/>
  <c r="P451" i="7"/>
  <c r="X451" i="7"/>
  <c r="W451" i="7"/>
  <c r="H451" i="7"/>
  <c r="J451" i="7" s="1"/>
  <c r="B451" i="7"/>
  <c r="A451" i="7"/>
  <c r="U450" i="7"/>
  <c r="T450" i="7"/>
  <c r="P450" i="7"/>
  <c r="X450" i="7"/>
  <c r="W450" i="7"/>
  <c r="H450" i="7"/>
  <c r="J450" i="7" s="1"/>
  <c r="B450" i="7"/>
  <c r="A450" i="7"/>
  <c r="U449" i="7"/>
  <c r="T449" i="7"/>
  <c r="P449" i="7"/>
  <c r="X449" i="7"/>
  <c r="W449" i="7"/>
  <c r="H449" i="7"/>
  <c r="J449" i="7" s="1"/>
  <c r="B449" i="7"/>
  <c r="A449" i="7"/>
  <c r="U448" i="7"/>
  <c r="T448" i="7"/>
  <c r="P448" i="7"/>
  <c r="X448" i="7"/>
  <c r="W448" i="7"/>
  <c r="H448" i="7"/>
  <c r="J448" i="7" s="1"/>
  <c r="B448" i="7"/>
  <c r="A448" i="7"/>
  <c r="U447" i="7"/>
  <c r="T447" i="7"/>
  <c r="P447" i="7"/>
  <c r="X447" i="7"/>
  <c r="W447" i="7"/>
  <c r="H447" i="7"/>
  <c r="J447" i="7" s="1"/>
  <c r="B447" i="7"/>
  <c r="A447" i="7"/>
  <c r="U446" i="7"/>
  <c r="T446" i="7"/>
  <c r="P446" i="7"/>
  <c r="X446" i="7"/>
  <c r="W446" i="7"/>
  <c r="H446" i="7"/>
  <c r="J446" i="7" s="1"/>
  <c r="B446" i="7"/>
  <c r="A446" i="7"/>
  <c r="U445" i="7"/>
  <c r="T445" i="7"/>
  <c r="P445" i="7"/>
  <c r="X445" i="7"/>
  <c r="W445" i="7"/>
  <c r="H445" i="7"/>
  <c r="J445" i="7" s="1"/>
  <c r="B445" i="7"/>
  <c r="A445" i="7"/>
  <c r="U444" i="7"/>
  <c r="T444" i="7"/>
  <c r="P444" i="7"/>
  <c r="X444" i="7"/>
  <c r="W444" i="7"/>
  <c r="H444" i="7"/>
  <c r="J444" i="7" s="1"/>
  <c r="B444" i="7"/>
  <c r="A444" i="7"/>
  <c r="U443" i="7"/>
  <c r="T443" i="7"/>
  <c r="P443" i="7"/>
  <c r="X443" i="7"/>
  <c r="W443" i="7"/>
  <c r="H443" i="7"/>
  <c r="J443" i="7" s="1"/>
  <c r="B443" i="7"/>
  <c r="A443" i="7"/>
  <c r="U442" i="7"/>
  <c r="T442" i="7"/>
  <c r="P442" i="7"/>
  <c r="X442" i="7"/>
  <c r="W442" i="7"/>
  <c r="H442" i="7"/>
  <c r="J442" i="7" s="1"/>
  <c r="B442" i="7"/>
  <c r="A442" i="7"/>
  <c r="U441" i="7"/>
  <c r="T441" i="7"/>
  <c r="P441" i="7"/>
  <c r="X441" i="7"/>
  <c r="W441" i="7"/>
  <c r="H441" i="7"/>
  <c r="J441" i="7" s="1"/>
  <c r="B441" i="7"/>
  <c r="A441" i="7"/>
  <c r="U440" i="7"/>
  <c r="T440" i="7"/>
  <c r="P440" i="7"/>
  <c r="X440" i="7"/>
  <c r="W440" i="7"/>
  <c r="H440" i="7"/>
  <c r="J440" i="7" s="1"/>
  <c r="B440" i="7"/>
  <c r="A440" i="7"/>
  <c r="U439" i="7"/>
  <c r="T439" i="7"/>
  <c r="P439" i="7"/>
  <c r="X439" i="7"/>
  <c r="W439" i="7"/>
  <c r="H439" i="7"/>
  <c r="J439" i="7" s="1"/>
  <c r="B439" i="7"/>
  <c r="A439" i="7"/>
  <c r="U438" i="7"/>
  <c r="T438" i="7"/>
  <c r="P438" i="7"/>
  <c r="X438" i="7"/>
  <c r="W438" i="7"/>
  <c r="H438" i="7"/>
  <c r="J438" i="7" s="1"/>
  <c r="B438" i="7"/>
  <c r="A438" i="7"/>
  <c r="U437" i="7"/>
  <c r="T437" i="7"/>
  <c r="P437" i="7"/>
  <c r="X437" i="7"/>
  <c r="W437" i="7"/>
  <c r="H437" i="7"/>
  <c r="J437" i="7" s="1"/>
  <c r="B437" i="7"/>
  <c r="A437" i="7"/>
  <c r="U436" i="7"/>
  <c r="T436" i="7"/>
  <c r="P436" i="7"/>
  <c r="X436" i="7"/>
  <c r="W436" i="7"/>
  <c r="H436" i="7"/>
  <c r="J436" i="7" s="1"/>
  <c r="B436" i="7"/>
  <c r="A436" i="7"/>
  <c r="U435" i="7"/>
  <c r="T435" i="7"/>
  <c r="P435" i="7"/>
  <c r="X435" i="7"/>
  <c r="W435" i="7"/>
  <c r="H435" i="7"/>
  <c r="J435" i="7" s="1"/>
  <c r="B435" i="7"/>
  <c r="A435" i="7"/>
  <c r="U434" i="7"/>
  <c r="T434" i="7"/>
  <c r="P434" i="7"/>
  <c r="X434" i="7"/>
  <c r="W434" i="7"/>
  <c r="H434" i="7"/>
  <c r="J434" i="7" s="1"/>
  <c r="B434" i="7"/>
  <c r="A434" i="7"/>
  <c r="U433" i="7"/>
  <c r="T433" i="7"/>
  <c r="P433" i="7"/>
  <c r="X433" i="7"/>
  <c r="W433" i="7"/>
  <c r="H433" i="7"/>
  <c r="J433" i="7" s="1"/>
  <c r="B433" i="7"/>
  <c r="A433" i="7"/>
  <c r="U432" i="7"/>
  <c r="T432" i="7"/>
  <c r="P432" i="7"/>
  <c r="X432" i="7"/>
  <c r="W432" i="7"/>
  <c r="H432" i="7"/>
  <c r="J432" i="7" s="1"/>
  <c r="B432" i="7"/>
  <c r="A432" i="7"/>
  <c r="U431" i="7"/>
  <c r="T431" i="7"/>
  <c r="P431" i="7"/>
  <c r="X431" i="7"/>
  <c r="W431" i="7"/>
  <c r="H431" i="7"/>
  <c r="J431" i="7" s="1"/>
  <c r="B431" i="7"/>
  <c r="A431" i="7"/>
  <c r="U430" i="7"/>
  <c r="T430" i="7"/>
  <c r="P430" i="7"/>
  <c r="X430" i="7"/>
  <c r="W430" i="7"/>
  <c r="H430" i="7"/>
  <c r="J430" i="7" s="1"/>
  <c r="B430" i="7"/>
  <c r="A430" i="7"/>
  <c r="U429" i="7"/>
  <c r="T429" i="7"/>
  <c r="P429" i="7"/>
  <c r="X429" i="7"/>
  <c r="W429" i="7"/>
  <c r="H429" i="7"/>
  <c r="J429" i="7" s="1"/>
  <c r="B429" i="7"/>
  <c r="A429" i="7"/>
  <c r="U428" i="7"/>
  <c r="T428" i="7"/>
  <c r="P428" i="7"/>
  <c r="X428" i="7"/>
  <c r="W428" i="7"/>
  <c r="H428" i="7"/>
  <c r="J428" i="7" s="1"/>
  <c r="B428" i="7"/>
  <c r="A428" i="7"/>
  <c r="U427" i="7"/>
  <c r="T427" i="7"/>
  <c r="P427" i="7"/>
  <c r="X427" i="7"/>
  <c r="W427" i="7"/>
  <c r="H427" i="7"/>
  <c r="J427" i="7" s="1"/>
  <c r="B427" i="7"/>
  <c r="A427" i="7"/>
  <c r="U426" i="7"/>
  <c r="T426" i="7"/>
  <c r="P426" i="7"/>
  <c r="X426" i="7"/>
  <c r="W426" i="7"/>
  <c r="H426" i="7"/>
  <c r="J426" i="7" s="1"/>
  <c r="B426" i="7"/>
  <c r="A426" i="7"/>
  <c r="U425" i="7"/>
  <c r="T425" i="7"/>
  <c r="P425" i="7"/>
  <c r="X425" i="7"/>
  <c r="W425" i="7"/>
  <c r="H425" i="7"/>
  <c r="J425" i="7" s="1"/>
  <c r="B425" i="7"/>
  <c r="A425" i="7"/>
  <c r="U424" i="7"/>
  <c r="T424" i="7"/>
  <c r="P424" i="7"/>
  <c r="X424" i="7"/>
  <c r="W424" i="7"/>
  <c r="H424" i="7"/>
  <c r="J424" i="7" s="1"/>
  <c r="B424" i="7"/>
  <c r="A424" i="7"/>
  <c r="U423" i="7"/>
  <c r="T423" i="7"/>
  <c r="P423" i="7"/>
  <c r="X423" i="7"/>
  <c r="W423" i="7"/>
  <c r="H423" i="7"/>
  <c r="J423" i="7" s="1"/>
  <c r="B423" i="7"/>
  <c r="A423" i="7"/>
  <c r="U422" i="7"/>
  <c r="T422" i="7"/>
  <c r="P422" i="7"/>
  <c r="X422" i="7"/>
  <c r="W422" i="7"/>
  <c r="H422" i="7"/>
  <c r="J422" i="7" s="1"/>
  <c r="B422" i="7"/>
  <c r="A422" i="7"/>
  <c r="U421" i="7"/>
  <c r="T421" i="7"/>
  <c r="P421" i="7"/>
  <c r="X421" i="7"/>
  <c r="W421" i="7"/>
  <c r="H421" i="7"/>
  <c r="J421" i="7" s="1"/>
  <c r="B421" i="7"/>
  <c r="A421" i="7"/>
  <c r="U420" i="7"/>
  <c r="T420" i="7"/>
  <c r="P420" i="7"/>
  <c r="X420" i="7"/>
  <c r="W420" i="7"/>
  <c r="H420" i="7"/>
  <c r="J420" i="7" s="1"/>
  <c r="B420" i="7"/>
  <c r="A420" i="7"/>
  <c r="U419" i="7"/>
  <c r="T419" i="7"/>
  <c r="P419" i="7"/>
  <c r="X419" i="7"/>
  <c r="W419" i="7"/>
  <c r="H419" i="7"/>
  <c r="J419" i="7" s="1"/>
  <c r="B419" i="7"/>
  <c r="A419" i="7"/>
  <c r="U418" i="7"/>
  <c r="T418" i="7"/>
  <c r="P418" i="7"/>
  <c r="X418" i="7"/>
  <c r="W418" i="7"/>
  <c r="H418" i="7"/>
  <c r="J418" i="7" s="1"/>
  <c r="B418" i="7"/>
  <c r="A418" i="7"/>
  <c r="U417" i="7"/>
  <c r="T417" i="7"/>
  <c r="P417" i="7"/>
  <c r="X417" i="7"/>
  <c r="W417" i="7"/>
  <c r="H417" i="7"/>
  <c r="J417" i="7" s="1"/>
  <c r="B417" i="7"/>
  <c r="A417" i="7"/>
  <c r="U416" i="7"/>
  <c r="T416" i="7"/>
  <c r="P416" i="7"/>
  <c r="X416" i="7"/>
  <c r="W416" i="7"/>
  <c r="H416" i="7"/>
  <c r="J416" i="7" s="1"/>
  <c r="B416" i="7"/>
  <c r="A416" i="7"/>
  <c r="U415" i="7"/>
  <c r="T415" i="7"/>
  <c r="P415" i="7"/>
  <c r="X415" i="7"/>
  <c r="W415" i="7"/>
  <c r="H415" i="7"/>
  <c r="J415" i="7" s="1"/>
  <c r="B415" i="7"/>
  <c r="A415" i="7"/>
  <c r="U414" i="7"/>
  <c r="T414" i="7"/>
  <c r="P414" i="7"/>
  <c r="X414" i="7"/>
  <c r="W414" i="7"/>
  <c r="H414" i="7"/>
  <c r="J414" i="7" s="1"/>
  <c r="B414" i="7"/>
  <c r="A414" i="7"/>
  <c r="U413" i="7"/>
  <c r="T413" i="7"/>
  <c r="P413" i="7"/>
  <c r="X413" i="7"/>
  <c r="W413" i="7"/>
  <c r="H413" i="7"/>
  <c r="J413" i="7" s="1"/>
  <c r="B413" i="7"/>
  <c r="A413" i="7"/>
  <c r="U412" i="7"/>
  <c r="T412" i="7"/>
  <c r="P412" i="7"/>
  <c r="X412" i="7"/>
  <c r="W412" i="7"/>
  <c r="H412" i="7"/>
  <c r="J412" i="7" s="1"/>
  <c r="B412" i="7"/>
  <c r="A412" i="7"/>
  <c r="U411" i="7"/>
  <c r="T411" i="7"/>
  <c r="P411" i="7"/>
  <c r="X411" i="7"/>
  <c r="W411" i="7"/>
  <c r="H411" i="7"/>
  <c r="J411" i="7" s="1"/>
  <c r="B411" i="7"/>
  <c r="A411" i="7"/>
  <c r="U410" i="7"/>
  <c r="T410" i="7"/>
  <c r="P410" i="7"/>
  <c r="X410" i="7"/>
  <c r="W410" i="7"/>
  <c r="H410" i="7"/>
  <c r="J410" i="7" s="1"/>
  <c r="B410" i="7"/>
  <c r="A410" i="7"/>
  <c r="U409" i="7"/>
  <c r="T409" i="7"/>
  <c r="P409" i="7"/>
  <c r="X409" i="7"/>
  <c r="W409" i="7"/>
  <c r="H409" i="7"/>
  <c r="J409" i="7" s="1"/>
  <c r="B409" i="7"/>
  <c r="A409" i="7"/>
  <c r="U408" i="7"/>
  <c r="T408" i="7"/>
  <c r="P408" i="7"/>
  <c r="X408" i="7"/>
  <c r="W408" i="7"/>
  <c r="H408" i="7"/>
  <c r="J408" i="7" s="1"/>
  <c r="B408" i="7"/>
  <c r="A408" i="7"/>
  <c r="U407" i="7"/>
  <c r="T407" i="7"/>
  <c r="P407" i="7"/>
  <c r="X407" i="7"/>
  <c r="W407" i="7"/>
  <c r="H407" i="7"/>
  <c r="J407" i="7" s="1"/>
  <c r="B407" i="7"/>
  <c r="A407" i="7"/>
  <c r="U406" i="7"/>
  <c r="T406" i="7"/>
  <c r="P406" i="7"/>
  <c r="X406" i="7"/>
  <c r="W406" i="7"/>
  <c r="H406" i="7"/>
  <c r="J406" i="7" s="1"/>
  <c r="B406" i="7"/>
  <c r="A406" i="7"/>
  <c r="U405" i="7"/>
  <c r="T405" i="7"/>
  <c r="P405" i="7"/>
  <c r="X405" i="7"/>
  <c r="W405" i="7"/>
  <c r="H405" i="7"/>
  <c r="J405" i="7" s="1"/>
  <c r="B405" i="7"/>
  <c r="A405" i="7"/>
  <c r="U404" i="7"/>
  <c r="T404" i="7"/>
  <c r="P404" i="7"/>
  <c r="X404" i="7"/>
  <c r="W404" i="7"/>
  <c r="H404" i="7"/>
  <c r="J404" i="7" s="1"/>
  <c r="B404" i="7"/>
  <c r="A404" i="7"/>
  <c r="U403" i="7"/>
  <c r="T403" i="7"/>
  <c r="P403" i="7"/>
  <c r="X403" i="7"/>
  <c r="W403" i="7"/>
  <c r="H403" i="7"/>
  <c r="J403" i="7" s="1"/>
  <c r="B403" i="7"/>
  <c r="A403" i="7"/>
  <c r="U402" i="7"/>
  <c r="T402" i="7"/>
  <c r="P402" i="7"/>
  <c r="X402" i="7"/>
  <c r="W402" i="7"/>
  <c r="H402" i="7"/>
  <c r="J402" i="7" s="1"/>
  <c r="B402" i="7"/>
  <c r="A402" i="7"/>
  <c r="U401" i="7"/>
  <c r="T401" i="7"/>
  <c r="P401" i="7"/>
  <c r="X401" i="7"/>
  <c r="W401" i="7"/>
  <c r="H401" i="7"/>
  <c r="J401" i="7" s="1"/>
  <c r="B401" i="7"/>
  <c r="A401" i="7"/>
  <c r="U400" i="7"/>
  <c r="T400" i="7"/>
  <c r="P400" i="7"/>
  <c r="X400" i="7"/>
  <c r="W400" i="7"/>
  <c r="H400" i="7"/>
  <c r="J400" i="7" s="1"/>
  <c r="B400" i="7"/>
  <c r="A400" i="7"/>
  <c r="U399" i="7"/>
  <c r="T399" i="7"/>
  <c r="P399" i="7"/>
  <c r="X399" i="7"/>
  <c r="W399" i="7"/>
  <c r="H399" i="7"/>
  <c r="J399" i="7" s="1"/>
  <c r="B399" i="7"/>
  <c r="A399" i="7"/>
  <c r="U398" i="7"/>
  <c r="T398" i="7"/>
  <c r="P398" i="7"/>
  <c r="X398" i="7"/>
  <c r="W398" i="7"/>
  <c r="H398" i="7"/>
  <c r="J398" i="7" s="1"/>
  <c r="B398" i="7"/>
  <c r="A398" i="7"/>
  <c r="U397" i="7"/>
  <c r="T397" i="7"/>
  <c r="P397" i="7"/>
  <c r="X397" i="7"/>
  <c r="W397" i="7"/>
  <c r="H397" i="7"/>
  <c r="J397" i="7" s="1"/>
  <c r="B397" i="7"/>
  <c r="A397" i="7"/>
  <c r="U396" i="7"/>
  <c r="T396" i="7"/>
  <c r="P396" i="7"/>
  <c r="X396" i="7"/>
  <c r="W396" i="7"/>
  <c r="H396" i="7"/>
  <c r="J396" i="7" s="1"/>
  <c r="B396" i="7"/>
  <c r="A396" i="7"/>
  <c r="U395" i="7"/>
  <c r="T395" i="7"/>
  <c r="P395" i="7"/>
  <c r="X395" i="7"/>
  <c r="W395" i="7"/>
  <c r="H395" i="7"/>
  <c r="J395" i="7" s="1"/>
  <c r="B395" i="7"/>
  <c r="A395" i="7"/>
  <c r="U394" i="7"/>
  <c r="T394" i="7"/>
  <c r="P394" i="7"/>
  <c r="X394" i="7"/>
  <c r="W394" i="7"/>
  <c r="H394" i="7"/>
  <c r="J394" i="7" s="1"/>
  <c r="B394" i="7"/>
  <c r="A394" i="7"/>
  <c r="U393" i="7"/>
  <c r="T393" i="7"/>
  <c r="P393" i="7"/>
  <c r="X393" i="7"/>
  <c r="W393" i="7"/>
  <c r="H393" i="7"/>
  <c r="J393" i="7" s="1"/>
  <c r="B393" i="7"/>
  <c r="A393" i="7"/>
  <c r="U392" i="7"/>
  <c r="T392" i="7"/>
  <c r="P392" i="7"/>
  <c r="X392" i="7"/>
  <c r="W392" i="7"/>
  <c r="H392" i="7"/>
  <c r="J392" i="7" s="1"/>
  <c r="B392" i="7"/>
  <c r="A392" i="7"/>
  <c r="U391" i="7"/>
  <c r="T391" i="7"/>
  <c r="P391" i="7"/>
  <c r="X391" i="7"/>
  <c r="W391" i="7"/>
  <c r="H391" i="7"/>
  <c r="J391" i="7" s="1"/>
  <c r="B391" i="7"/>
  <c r="A391" i="7"/>
  <c r="U390" i="7"/>
  <c r="T390" i="7"/>
  <c r="P390" i="7"/>
  <c r="X390" i="7"/>
  <c r="W390" i="7"/>
  <c r="H390" i="7"/>
  <c r="J390" i="7" s="1"/>
  <c r="B390" i="7"/>
  <c r="A390" i="7"/>
  <c r="U389" i="7"/>
  <c r="T389" i="7"/>
  <c r="P389" i="7"/>
  <c r="X389" i="7"/>
  <c r="W389" i="7"/>
  <c r="H389" i="7"/>
  <c r="J389" i="7" s="1"/>
  <c r="B389" i="7"/>
  <c r="A389" i="7"/>
  <c r="U388" i="7"/>
  <c r="T388" i="7"/>
  <c r="P388" i="7"/>
  <c r="X388" i="7"/>
  <c r="W388" i="7"/>
  <c r="H388" i="7"/>
  <c r="J388" i="7" s="1"/>
  <c r="B388" i="7"/>
  <c r="A388" i="7"/>
  <c r="U387" i="7"/>
  <c r="T387" i="7"/>
  <c r="P387" i="7"/>
  <c r="X387" i="7"/>
  <c r="W387" i="7"/>
  <c r="H387" i="7"/>
  <c r="J387" i="7" s="1"/>
  <c r="B387" i="7"/>
  <c r="A387" i="7"/>
  <c r="U386" i="7"/>
  <c r="T386" i="7"/>
  <c r="P386" i="7"/>
  <c r="X386" i="7"/>
  <c r="W386" i="7"/>
  <c r="H386" i="7"/>
  <c r="J386" i="7" s="1"/>
  <c r="B386" i="7"/>
  <c r="A386" i="7"/>
  <c r="U385" i="7"/>
  <c r="T385" i="7"/>
  <c r="P385" i="7"/>
  <c r="X385" i="7"/>
  <c r="W385" i="7"/>
  <c r="H385" i="7"/>
  <c r="J385" i="7" s="1"/>
  <c r="B385" i="7"/>
  <c r="A385" i="7"/>
  <c r="U384" i="7"/>
  <c r="T384" i="7"/>
  <c r="P384" i="7"/>
  <c r="X384" i="7"/>
  <c r="W384" i="7"/>
  <c r="H384" i="7"/>
  <c r="J384" i="7" s="1"/>
  <c r="B384" i="7"/>
  <c r="A384" i="7"/>
  <c r="U383" i="7"/>
  <c r="T383" i="7"/>
  <c r="P383" i="7"/>
  <c r="X383" i="7"/>
  <c r="W383" i="7"/>
  <c r="H383" i="7"/>
  <c r="J383" i="7" s="1"/>
  <c r="B383" i="7"/>
  <c r="A383" i="7"/>
  <c r="U382" i="7"/>
  <c r="T382" i="7"/>
  <c r="P382" i="7"/>
  <c r="X382" i="7"/>
  <c r="W382" i="7"/>
  <c r="H382" i="7"/>
  <c r="J382" i="7" s="1"/>
  <c r="B382" i="7"/>
  <c r="A382" i="7"/>
  <c r="U381" i="7"/>
  <c r="T381" i="7"/>
  <c r="P381" i="7"/>
  <c r="X381" i="7"/>
  <c r="W381" i="7"/>
  <c r="H381" i="7"/>
  <c r="J381" i="7" s="1"/>
  <c r="B381" i="7"/>
  <c r="A381" i="7"/>
  <c r="U380" i="7"/>
  <c r="T380" i="7"/>
  <c r="P380" i="7"/>
  <c r="X380" i="7"/>
  <c r="W380" i="7"/>
  <c r="H380" i="7"/>
  <c r="J380" i="7" s="1"/>
  <c r="B380" i="7"/>
  <c r="A380" i="7"/>
  <c r="U379" i="7"/>
  <c r="T379" i="7"/>
  <c r="P379" i="7"/>
  <c r="X379" i="7"/>
  <c r="W379" i="7"/>
  <c r="H379" i="7"/>
  <c r="J379" i="7" s="1"/>
  <c r="B379" i="7"/>
  <c r="A379" i="7"/>
  <c r="U378" i="7"/>
  <c r="T378" i="7"/>
  <c r="P378" i="7"/>
  <c r="X378" i="7"/>
  <c r="W378" i="7"/>
  <c r="H378" i="7"/>
  <c r="J378" i="7" s="1"/>
  <c r="B378" i="7"/>
  <c r="A378" i="7"/>
  <c r="U377" i="7"/>
  <c r="T377" i="7"/>
  <c r="P377" i="7"/>
  <c r="X377" i="7"/>
  <c r="W377" i="7"/>
  <c r="H377" i="7"/>
  <c r="J377" i="7" s="1"/>
  <c r="B377" i="7"/>
  <c r="A377" i="7"/>
  <c r="U376" i="7"/>
  <c r="T376" i="7"/>
  <c r="P376" i="7"/>
  <c r="X376" i="7"/>
  <c r="W376" i="7"/>
  <c r="H376" i="7"/>
  <c r="J376" i="7" s="1"/>
  <c r="B376" i="7"/>
  <c r="A376" i="7"/>
  <c r="U375" i="7"/>
  <c r="T375" i="7"/>
  <c r="P375" i="7"/>
  <c r="X375" i="7"/>
  <c r="W375" i="7"/>
  <c r="H375" i="7"/>
  <c r="J375" i="7" s="1"/>
  <c r="B375" i="7"/>
  <c r="A375" i="7"/>
  <c r="U374" i="7"/>
  <c r="T374" i="7"/>
  <c r="P374" i="7"/>
  <c r="X374" i="7"/>
  <c r="W374" i="7"/>
  <c r="H374" i="7"/>
  <c r="J374" i="7" s="1"/>
  <c r="B374" i="7"/>
  <c r="A374" i="7"/>
  <c r="U373" i="7"/>
  <c r="T373" i="7"/>
  <c r="P373" i="7"/>
  <c r="X373" i="7"/>
  <c r="W373" i="7"/>
  <c r="H373" i="7"/>
  <c r="J373" i="7" s="1"/>
  <c r="B373" i="7"/>
  <c r="A373" i="7"/>
  <c r="U372" i="7"/>
  <c r="T372" i="7"/>
  <c r="P372" i="7"/>
  <c r="X372" i="7"/>
  <c r="W372" i="7"/>
  <c r="H372" i="7"/>
  <c r="J372" i="7" s="1"/>
  <c r="B372" i="7"/>
  <c r="A372" i="7"/>
  <c r="U371" i="7"/>
  <c r="T371" i="7"/>
  <c r="P371" i="7"/>
  <c r="X371" i="7"/>
  <c r="W371" i="7"/>
  <c r="H371" i="7"/>
  <c r="J371" i="7" s="1"/>
  <c r="B371" i="7"/>
  <c r="A371" i="7"/>
  <c r="U370" i="7"/>
  <c r="T370" i="7"/>
  <c r="P370" i="7"/>
  <c r="X370" i="7"/>
  <c r="W370" i="7"/>
  <c r="H370" i="7"/>
  <c r="J370" i="7" s="1"/>
  <c r="B370" i="7"/>
  <c r="A370" i="7"/>
  <c r="U369" i="7"/>
  <c r="T369" i="7"/>
  <c r="P369" i="7"/>
  <c r="X369" i="7"/>
  <c r="W369" i="7"/>
  <c r="H369" i="7"/>
  <c r="J369" i="7" s="1"/>
  <c r="B369" i="7"/>
  <c r="A369" i="7"/>
  <c r="U368" i="7"/>
  <c r="T368" i="7"/>
  <c r="P368" i="7"/>
  <c r="X368" i="7"/>
  <c r="W368" i="7"/>
  <c r="H368" i="7"/>
  <c r="J368" i="7" s="1"/>
  <c r="B368" i="7"/>
  <c r="A368" i="7"/>
  <c r="U367" i="7"/>
  <c r="T367" i="7"/>
  <c r="P367" i="7"/>
  <c r="X367" i="7"/>
  <c r="W367" i="7"/>
  <c r="H367" i="7"/>
  <c r="J367" i="7" s="1"/>
  <c r="B367" i="7"/>
  <c r="A367" i="7"/>
  <c r="U366" i="7"/>
  <c r="T366" i="7"/>
  <c r="P366" i="7"/>
  <c r="X366" i="7"/>
  <c r="W366" i="7"/>
  <c r="H366" i="7"/>
  <c r="J366" i="7" s="1"/>
  <c r="B366" i="7"/>
  <c r="A366" i="7"/>
  <c r="U365" i="7"/>
  <c r="T365" i="7"/>
  <c r="P365" i="7"/>
  <c r="X365" i="7"/>
  <c r="W365" i="7"/>
  <c r="H365" i="7"/>
  <c r="J365" i="7" s="1"/>
  <c r="B365" i="7"/>
  <c r="A365" i="7"/>
  <c r="U364" i="7"/>
  <c r="T364" i="7"/>
  <c r="P364" i="7"/>
  <c r="X364" i="7"/>
  <c r="W364" i="7"/>
  <c r="H364" i="7"/>
  <c r="J364" i="7" s="1"/>
  <c r="B364" i="7"/>
  <c r="A364" i="7"/>
  <c r="U363" i="7"/>
  <c r="T363" i="7"/>
  <c r="P363" i="7"/>
  <c r="X363" i="7"/>
  <c r="W363" i="7"/>
  <c r="H363" i="7"/>
  <c r="J363" i="7" s="1"/>
  <c r="B363" i="7"/>
  <c r="A363" i="7"/>
  <c r="U362" i="7"/>
  <c r="T362" i="7"/>
  <c r="P362" i="7"/>
  <c r="X362" i="7"/>
  <c r="W362" i="7"/>
  <c r="H362" i="7"/>
  <c r="J362" i="7" s="1"/>
  <c r="B362" i="7"/>
  <c r="A362" i="7"/>
  <c r="U361" i="7"/>
  <c r="T361" i="7"/>
  <c r="P361" i="7"/>
  <c r="X361" i="7"/>
  <c r="W361" i="7"/>
  <c r="H361" i="7"/>
  <c r="J361" i="7" s="1"/>
  <c r="B361" i="7"/>
  <c r="A361" i="7"/>
  <c r="U360" i="7"/>
  <c r="T360" i="7"/>
  <c r="P360" i="7"/>
  <c r="X360" i="7"/>
  <c r="W360" i="7"/>
  <c r="H360" i="7"/>
  <c r="J360" i="7" s="1"/>
  <c r="B360" i="7"/>
  <c r="A360" i="7"/>
  <c r="U359" i="7"/>
  <c r="T359" i="7"/>
  <c r="P359" i="7"/>
  <c r="X359" i="7"/>
  <c r="W359" i="7"/>
  <c r="H359" i="7"/>
  <c r="J359" i="7" s="1"/>
  <c r="B359" i="7"/>
  <c r="A359" i="7"/>
  <c r="U358" i="7"/>
  <c r="T358" i="7"/>
  <c r="P358" i="7"/>
  <c r="X358" i="7"/>
  <c r="W358" i="7"/>
  <c r="H358" i="7"/>
  <c r="J358" i="7" s="1"/>
  <c r="B358" i="7"/>
  <c r="A358" i="7"/>
  <c r="U357" i="7"/>
  <c r="T357" i="7"/>
  <c r="P357" i="7"/>
  <c r="X357" i="7"/>
  <c r="W357" i="7"/>
  <c r="H357" i="7"/>
  <c r="J357" i="7" s="1"/>
  <c r="B357" i="7"/>
  <c r="A357" i="7"/>
  <c r="U356" i="7"/>
  <c r="T356" i="7"/>
  <c r="P356" i="7"/>
  <c r="X356" i="7"/>
  <c r="W356" i="7"/>
  <c r="H356" i="7"/>
  <c r="J356" i="7" s="1"/>
  <c r="B356" i="7"/>
  <c r="A356" i="7"/>
  <c r="U355" i="7"/>
  <c r="T355" i="7"/>
  <c r="P355" i="7"/>
  <c r="X355" i="7"/>
  <c r="W355" i="7"/>
  <c r="H355" i="7"/>
  <c r="J355" i="7" s="1"/>
  <c r="B355" i="7"/>
  <c r="A355" i="7"/>
  <c r="U354" i="7"/>
  <c r="T354" i="7"/>
  <c r="P354" i="7"/>
  <c r="X354" i="7"/>
  <c r="W354" i="7"/>
  <c r="H354" i="7"/>
  <c r="J354" i="7" s="1"/>
  <c r="B354" i="7"/>
  <c r="A354" i="7"/>
  <c r="U353" i="7"/>
  <c r="T353" i="7"/>
  <c r="P353" i="7"/>
  <c r="X353" i="7"/>
  <c r="W353" i="7"/>
  <c r="H353" i="7"/>
  <c r="J353" i="7" s="1"/>
  <c r="B353" i="7"/>
  <c r="A353" i="7"/>
  <c r="U352" i="7"/>
  <c r="T352" i="7"/>
  <c r="P352" i="7"/>
  <c r="X352" i="7"/>
  <c r="W352" i="7"/>
  <c r="H352" i="7"/>
  <c r="J352" i="7" s="1"/>
  <c r="B352" i="7"/>
  <c r="A352" i="7"/>
  <c r="U351" i="7"/>
  <c r="T351" i="7"/>
  <c r="P351" i="7"/>
  <c r="X351" i="7"/>
  <c r="W351" i="7"/>
  <c r="H351" i="7"/>
  <c r="J351" i="7" s="1"/>
  <c r="B351" i="7"/>
  <c r="A351" i="7"/>
  <c r="U350" i="7"/>
  <c r="T350" i="7"/>
  <c r="P350" i="7"/>
  <c r="X350" i="7"/>
  <c r="W350" i="7"/>
  <c r="H350" i="7"/>
  <c r="J350" i="7" s="1"/>
  <c r="B350" i="7"/>
  <c r="A350" i="7"/>
  <c r="U349" i="7"/>
  <c r="T349" i="7"/>
  <c r="P349" i="7"/>
  <c r="X349" i="7"/>
  <c r="W349" i="7"/>
  <c r="H349" i="7"/>
  <c r="J349" i="7" s="1"/>
  <c r="B349" i="7"/>
  <c r="A349" i="7"/>
  <c r="U348" i="7"/>
  <c r="T348" i="7"/>
  <c r="P348" i="7"/>
  <c r="X348" i="7"/>
  <c r="W348" i="7"/>
  <c r="H348" i="7"/>
  <c r="J348" i="7" s="1"/>
  <c r="B348" i="7"/>
  <c r="A348" i="7"/>
  <c r="U347" i="7"/>
  <c r="T347" i="7"/>
  <c r="P347" i="7"/>
  <c r="X347" i="7"/>
  <c r="W347" i="7"/>
  <c r="H347" i="7"/>
  <c r="J347" i="7" s="1"/>
  <c r="B347" i="7"/>
  <c r="A347" i="7"/>
  <c r="U346" i="7"/>
  <c r="T346" i="7"/>
  <c r="P346" i="7"/>
  <c r="X346" i="7"/>
  <c r="W346" i="7"/>
  <c r="H346" i="7"/>
  <c r="J346" i="7" s="1"/>
  <c r="B346" i="7"/>
  <c r="A346" i="7"/>
  <c r="U345" i="7"/>
  <c r="T345" i="7"/>
  <c r="P345" i="7"/>
  <c r="X345" i="7"/>
  <c r="W345" i="7"/>
  <c r="H345" i="7"/>
  <c r="J345" i="7" s="1"/>
  <c r="B345" i="7"/>
  <c r="A345" i="7"/>
  <c r="U344" i="7"/>
  <c r="T344" i="7"/>
  <c r="P344" i="7"/>
  <c r="X344" i="7"/>
  <c r="W344" i="7"/>
  <c r="H344" i="7"/>
  <c r="J344" i="7" s="1"/>
  <c r="B344" i="7"/>
  <c r="A344" i="7"/>
  <c r="U343" i="7"/>
  <c r="T343" i="7"/>
  <c r="P343" i="7"/>
  <c r="X343" i="7"/>
  <c r="W343" i="7"/>
  <c r="H343" i="7"/>
  <c r="J343" i="7" s="1"/>
  <c r="B343" i="7"/>
  <c r="A343" i="7"/>
  <c r="U342" i="7"/>
  <c r="T342" i="7"/>
  <c r="P342" i="7"/>
  <c r="X342" i="7"/>
  <c r="W342" i="7"/>
  <c r="H342" i="7"/>
  <c r="J342" i="7" s="1"/>
  <c r="B342" i="7"/>
  <c r="A342" i="7"/>
  <c r="U341" i="7"/>
  <c r="T341" i="7"/>
  <c r="P341" i="7"/>
  <c r="X341" i="7"/>
  <c r="W341" i="7"/>
  <c r="H341" i="7"/>
  <c r="J341" i="7" s="1"/>
  <c r="B341" i="7"/>
  <c r="A341" i="7"/>
  <c r="U340" i="7"/>
  <c r="T340" i="7"/>
  <c r="P340" i="7"/>
  <c r="X340" i="7"/>
  <c r="W340" i="7"/>
  <c r="H340" i="7"/>
  <c r="J340" i="7" s="1"/>
  <c r="B340" i="7"/>
  <c r="A340" i="7"/>
  <c r="U339" i="7"/>
  <c r="T339" i="7"/>
  <c r="P339" i="7"/>
  <c r="X339" i="7"/>
  <c r="W339" i="7"/>
  <c r="H339" i="7"/>
  <c r="J339" i="7" s="1"/>
  <c r="B339" i="7"/>
  <c r="A339" i="7"/>
  <c r="U338" i="7"/>
  <c r="T338" i="7"/>
  <c r="P338" i="7"/>
  <c r="X338" i="7"/>
  <c r="W338" i="7"/>
  <c r="H338" i="7"/>
  <c r="J338" i="7" s="1"/>
  <c r="B338" i="7"/>
  <c r="A338" i="7"/>
  <c r="U337" i="7"/>
  <c r="T337" i="7"/>
  <c r="P337" i="7"/>
  <c r="X337" i="7"/>
  <c r="W337" i="7"/>
  <c r="H337" i="7"/>
  <c r="J337" i="7" s="1"/>
  <c r="B337" i="7"/>
  <c r="A337" i="7"/>
  <c r="U336" i="7"/>
  <c r="T336" i="7"/>
  <c r="P336" i="7"/>
  <c r="X336" i="7"/>
  <c r="W336" i="7"/>
  <c r="H336" i="7"/>
  <c r="J336" i="7" s="1"/>
  <c r="B336" i="7"/>
  <c r="A336" i="7"/>
  <c r="U335" i="7"/>
  <c r="T335" i="7"/>
  <c r="P335" i="7"/>
  <c r="X335" i="7"/>
  <c r="W335" i="7"/>
  <c r="H335" i="7"/>
  <c r="J335" i="7" s="1"/>
  <c r="B335" i="7"/>
  <c r="A335" i="7"/>
  <c r="U334" i="7"/>
  <c r="T334" i="7"/>
  <c r="P334" i="7"/>
  <c r="X334" i="7"/>
  <c r="W334" i="7"/>
  <c r="H334" i="7"/>
  <c r="J334" i="7" s="1"/>
  <c r="B334" i="7"/>
  <c r="A334" i="7"/>
  <c r="U333" i="7"/>
  <c r="T333" i="7"/>
  <c r="P333" i="7"/>
  <c r="X333" i="7"/>
  <c r="W333" i="7"/>
  <c r="H333" i="7"/>
  <c r="J333" i="7" s="1"/>
  <c r="B333" i="7"/>
  <c r="A333" i="7"/>
  <c r="U332" i="7"/>
  <c r="T332" i="7"/>
  <c r="P332" i="7"/>
  <c r="X332" i="7"/>
  <c r="W332" i="7"/>
  <c r="H332" i="7"/>
  <c r="J332" i="7" s="1"/>
  <c r="B332" i="7"/>
  <c r="A332" i="7"/>
  <c r="U331" i="7"/>
  <c r="T331" i="7"/>
  <c r="P331" i="7"/>
  <c r="X331" i="7"/>
  <c r="W331" i="7"/>
  <c r="H331" i="7"/>
  <c r="J331" i="7" s="1"/>
  <c r="B331" i="7"/>
  <c r="A331" i="7"/>
  <c r="U330" i="7"/>
  <c r="T330" i="7"/>
  <c r="P330" i="7"/>
  <c r="X330" i="7"/>
  <c r="W330" i="7"/>
  <c r="H330" i="7"/>
  <c r="J330" i="7" s="1"/>
  <c r="B330" i="7"/>
  <c r="A330" i="7"/>
  <c r="U329" i="7"/>
  <c r="T329" i="7"/>
  <c r="P329" i="7"/>
  <c r="X329" i="7"/>
  <c r="W329" i="7"/>
  <c r="H329" i="7"/>
  <c r="J329" i="7" s="1"/>
  <c r="B329" i="7"/>
  <c r="A329" i="7"/>
  <c r="U328" i="7"/>
  <c r="T328" i="7"/>
  <c r="P328" i="7"/>
  <c r="X328" i="7"/>
  <c r="W328" i="7"/>
  <c r="H328" i="7"/>
  <c r="J328" i="7" s="1"/>
  <c r="B328" i="7"/>
  <c r="A328" i="7"/>
  <c r="U327" i="7"/>
  <c r="T327" i="7"/>
  <c r="P327" i="7"/>
  <c r="X327" i="7"/>
  <c r="W327" i="7"/>
  <c r="H327" i="7"/>
  <c r="J327" i="7" s="1"/>
  <c r="B327" i="7"/>
  <c r="A327" i="7"/>
  <c r="U326" i="7"/>
  <c r="T326" i="7"/>
  <c r="P326" i="7"/>
  <c r="X326" i="7"/>
  <c r="W326" i="7"/>
  <c r="H326" i="7"/>
  <c r="J326" i="7" s="1"/>
  <c r="B326" i="7"/>
  <c r="A326" i="7"/>
  <c r="U325" i="7"/>
  <c r="T325" i="7"/>
  <c r="P325" i="7"/>
  <c r="X325" i="7"/>
  <c r="W325" i="7"/>
  <c r="H325" i="7"/>
  <c r="J325" i="7" s="1"/>
  <c r="B325" i="7"/>
  <c r="A325" i="7"/>
  <c r="U324" i="7"/>
  <c r="T324" i="7"/>
  <c r="P324" i="7"/>
  <c r="X324" i="7"/>
  <c r="W324" i="7"/>
  <c r="H324" i="7"/>
  <c r="J324" i="7" s="1"/>
  <c r="B324" i="7"/>
  <c r="A324" i="7"/>
  <c r="U323" i="7"/>
  <c r="T323" i="7"/>
  <c r="P323" i="7"/>
  <c r="X323" i="7"/>
  <c r="W323" i="7"/>
  <c r="H323" i="7"/>
  <c r="J323" i="7" s="1"/>
  <c r="B323" i="7"/>
  <c r="A323" i="7"/>
  <c r="U322" i="7"/>
  <c r="T322" i="7"/>
  <c r="P322" i="7"/>
  <c r="X322" i="7"/>
  <c r="W322" i="7"/>
  <c r="H322" i="7"/>
  <c r="J322" i="7" s="1"/>
  <c r="B322" i="7"/>
  <c r="A322" i="7"/>
  <c r="U321" i="7"/>
  <c r="T321" i="7"/>
  <c r="P321" i="7"/>
  <c r="X321" i="7"/>
  <c r="W321" i="7"/>
  <c r="H321" i="7"/>
  <c r="J321" i="7" s="1"/>
  <c r="B321" i="7"/>
  <c r="A321" i="7"/>
  <c r="U320" i="7"/>
  <c r="T320" i="7"/>
  <c r="P320" i="7"/>
  <c r="X320" i="7"/>
  <c r="W320" i="7"/>
  <c r="H320" i="7"/>
  <c r="J320" i="7" s="1"/>
  <c r="B320" i="7"/>
  <c r="A320" i="7"/>
  <c r="U319" i="7"/>
  <c r="T319" i="7"/>
  <c r="P319" i="7"/>
  <c r="X319" i="7"/>
  <c r="W319" i="7"/>
  <c r="H319" i="7"/>
  <c r="J319" i="7" s="1"/>
  <c r="B319" i="7"/>
  <c r="A319" i="7"/>
  <c r="U318" i="7"/>
  <c r="T318" i="7"/>
  <c r="P318" i="7"/>
  <c r="X318" i="7"/>
  <c r="W318" i="7"/>
  <c r="H318" i="7"/>
  <c r="J318" i="7" s="1"/>
  <c r="B318" i="7"/>
  <c r="A318" i="7"/>
  <c r="U317" i="7"/>
  <c r="T317" i="7"/>
  <c r="P317" i="7"/>
  <c r="X317" i="7"/>
  <c r="W317" i="7"/>
  <c r="H317" i="7"/>
  <c r="J317" i="7" s="1"/>
  <c r="B317" i="7"/>
  <c r="A317" i="7"/>
  <c r="U316" i="7"/>
  <c r="T316" i="7"/>
  <c r="P316" i="7"/>
  <c r="X316" i="7"/>
  <c r="W316" i="7"/>
  <c r="H316" i="7"/>
  <c r="J316" i="7" s="1"/>
  <c r="B316" i="7"/>
  <c r="A316" i="7"/>
  <c r="U315" i="7"/>
  <c r="T315" i="7"/>
  <c r="P315" i="7"/>
  <c r="X315" i="7"/>
  <c r="W315" i="7"/>
  <c r="H315" i="7"/>
  <c r="J315" i="7" s="1"/>
  <c r="B315" i="7"/>
  <c r="A315" i="7"/>
  <c r="U314" i="7"/>
  <c r="T314" i="7"/>
  <c r="P314" i="7"/>
  <c r="X314" i="7"/>
  <c r="W314" i="7"/>
  <c r="H314" i="7"/>
  <c r="J314" i="7" s="1"/>
  <c r="B314" i="7"/>
  <c r="A314" i="7"/>
  <c r="U313" i="7"/>
  <c r="T313" i="7"/>
  <c r="P313" i="7"/>
  <c r="X313" i="7"/>
  <c r="W313" i="7"/>
  <c r="H313" i="7"/>
  <c r="J313" i="7" s="1"/>
  <c r="B313" i="7"/>
  <c r="A313" i="7"/>
  <c r="U312" i="7"/>
  <c r="T312" i="7"/>
  <c r="P312" i="7"/>
  <c r="X312" i="7"/>
  <c r="W312" i="7"/>
  <c r="H312" i="7"/>
  <c r="J312" i="7" s="1"/>
  <c r="B312" i="7"/>
  <c r="A312" i="7"/>
  <c r="U311" i="7"/>
  <c r="T311" i="7"/>
  <c r="P311" i="7"/>
  <c r="X311" i="7"/>
  <c r="W311" i="7"/>
  <c r="H311" i="7"/>
  <c r="J311" i="7" s="1"/>
  <c r="B311" i="7"/>
  <c r="A311" i="7"/>
  <c r="U310" i="7"/>
  <c r="T310" i="7"/>
  <c r="P310" i="7"/>
  <c r="X310" i="7"/>
  <c r="W310" i="7"/>
  <c r="H310" i="7"/>
  <c r="J310" i="7" s="1"/>
  <c r="B310" i="7"/>
  <c r="A310" i="7"/>
  <c r="U309" i="7"/>
  <c r="T309" i="7"/>
  <c r="P309" i="7"/>
  <c r="X309" i="7"/>
  <c r="W309" i="7"/>
  <c r="H309" i="7"/>
  <c r="J309" i="7" s="1"/>
  <c r="B309" i="7"/>
  <c r="A309" i="7"/>
  <c r="U308" i="7"/>
  <c r="T308" i="7"/>
  <c r="P308" i="7"/>
  <c r="X308" i="7"/>
  <c r="W308" i="7"/>
  <c r="H308" i="7"/>
  <c r="J308" i="7" s="1"/>
  <c r="B308" i="7"/>
  <c r="A308" i="7"/>
  <c r="U307" i="7"/>
  <c r="T307" i="7"/>
  <c r="P307" i="7"/>
  <c r="X307" i="7"/>
  <c r="W307" i="7"/>
  <c r="H307" i="7"/>
  <c r="J307" i="7" s="1"/>
  <c r="B307" i="7"/>
  <c r="A307" i="7"/>
  <c r="U306" i="7"/>
  <c r="T306" i="7"/>
  <c r="P306" i="7"/>
  <c r="X306" i="7"/>
  <c r="W306" i="7"/>
  <c r="H306" i="7"/>
  <c r="J306" i="7" s="1"/>
  <c r="B306" i="7"/>
  <c r="A306" i="7"/>
  <c r="U305" i="7"/>
  <c r="T305" i="7"/>
  <c r="P305" i="7"/>
  <c r="X305" i="7"/>
  <c r="W305" i="7"/>
  <c r="H305" i="7"/>
  <c r="J305" i="7" s="1"/>
  <c r="B305" i="7"/>
  <c r="A305" i="7"/>
  <c r="U304" i="7"/>
  <c r="T304" i="7"/>
  <c r="P304" i="7"/>
  <c r="X304" i="7"/>
  <c r="W304" i="7"/>
  <c r="H304" i="7"/>
  <c r="J304" i="7" s="1"/>
  <c r="B304" i="7"/>
  <c r="A304" i="7"/>
  <c r="U303" i="7"/>
  <c r="T303" i="7"/>
  <c r="P303" i="7"/>
  <c r="X303" i="7"/>
  <c r="W303" i="7"/>
  <c r="H303" i="7"/>
  <c r="J303" i="7" s="1"/>
  <c r="B303" i="7"/>
  <c r="A303" i="7"/>
  <c r="U302" i="7"/>
  <c r="T302" i="7"/>
  <c r="P302" i="7"/>
  <c r="X302" i="7"/>
  <c r="W302" i="7"/>
  <c r="H302" i="7"/>
  <c r="J302" i="7" s="1"/>
  <c r="B302" i="7"/>
  <c r="A302" i="7"/>
  <c r="U301" i="7"/>
  <c r="T301" i="7"/>
  <c r="P301" i="7"/>
  <c r="X301" i="7"/>
  <c r="W301" i="7"/>
  <c r="H301" i="7"/>
  <c r="J301" i="7" s="1"/>
  <c r="B301" i="7"/>
  <c r="A301" i="7"/>
  <c r="U300" i="7"/>
  <c r="T300" i="7"/>
  <c r="P300" i="7"/>
  <c r="X300" i="7"/>
  <c r="W300" i="7"/>
  <c r="H300" i="7"/>
  <c r="J300" i="7" s="1"/>
  <c r="B300" i="7"/>
  <c r="A300" i="7"/>
  <c r="U299" i="7"/>
  <c r="T299" i="7"/>
  <c r="P299" i="7"/>
  <c r="X299" i="7"/>
  <c r="W299" i="7"/>
  <c r="H299" i="7"/>
  <c r="J299" i="7" s="1"/>
  <c r="B299" i="7"/>
  <c r="A299" i="7"/>
  <c r="U298" i="7"/>
  <c r="T298" i="7"/>
  <c r="P298" i="7"/>
  <c r="X298" i="7"/>
  <c r="W298" i="7"/>
  <c r="H298" i="7"/>
  <c r="J298" i="7" s="1"/>
  <c r="B298" i="7"/>
  <c r="A298" i="7"/>
  <c r="U297" i="7"/>
  <c r="T297" i="7"/>
  <c r="P297" i="7"/>
  <c r="X297" i="7"/>
  <c r="W297" i="7"/>
  <c r="H297" i="7"/>
  <c r="J297" i="7" s="1"/>
  <c r="B297" i="7"/>
  <c r="A297" i="7"/>
  <c r="U296" i="7"/>
  <c r="T296" i="7"/>
  <c r="P296" i="7"/>
  <c r="X296" i="7"/>
  <c r="W296" i="7"/>
  <c r="H296" i="7"/>
  <c r="J296" i="7" s="1"/>
  <c r="B296" i="7"/>
  <c r="A296" i="7"/>
  <c r="U295" i="7"/>
  <c r="T295" i="7"/>
  <c r="P295" i="7"/>
  <c r="X295" i="7"/>
  <c r="W295" i="7"/>
  <c r="H295" i="7"/>
  <c r="J295" i="7" s="1"/>
  <c r="B295" i="7"/>
  <c r="A295" i="7"/>
  <c r="U294" i="7"/>
  <c r="T294" i="7"/>
  <c r="P294" i="7"/>
  <c r="X294" i="7"/>
  <c r="W294" i="7"/>
  <c r="H294" i="7"/>
  <c r="J294" i="7" s="1"/>
  <c r="B294" i="7"/>
  <c r="A294" i="7"/>
  <c r="U293" i="7"/>
  <c r="T293" i="7"/>
  <c r="P293" i="7"/>
  <c r="X293" i="7"/>
  <c r="W293" i="7"/>
  <c r="H293" i="7"/>
  <c r="J293" i="7" s="1"/>
  <c r="B293" i="7"/>
  <c r="A293" i="7"/>
  <c r="U292" i="7"/>
  <c r="T292" i="7"/>
  <c r="P292" i="7"/>
  <c r="X292" i="7"/>
  <c r="W292" i="7"/>
  <c r="H292" i="7"/>
  <c r="J292" i="7" s="1"/>
  <c r="B292" i="7"/>
  <c r="A292" i="7"/>
  <c r="U291" i="7"/>
  <c r="T291" i="7"/>
  <c r="P291" i="7"/>
  <c r="X291" i="7"/>
  <c r="W291" i="7"/>
  <c r="H291" i="7"/>
  <c r="J291" i="7" s="1"/>
  <c r="B291" i="7"/>
  <c r="A291" i="7"/>
  <c r="U290" i="7"/>
  <c r="T290" i="7"/>
  <c r="P290" i="7"/>
  <c r="X290" i="7"/>
  <c r="W290" i="7"/>
  <c r="H290" i="7"/>
  <c r="J290" i="7" s="1"/>
  <c r="B290" i="7"/>
  <c r="A290" i="7"/>
  <c r="U289" i="7"/>
  <c r="T289" i="7"/>
  <c r="P289" i="7"/>
  <c r="X289" i="7"/>
  <c r="W289" i="7"/>
  <c r="H289" i="7"/>
  <c r="J289" i="7" s="1"/>
  <c r="B289" i="7"/>
  <c r="A289" i="7"/>
  <c r="U288" i="7"/>
  <c r="T288" i="7"/>
  <c r="P288" i="7"/>
  <c r="X288" i="7"/>
  <c r="W288" i="7"/>
  <c r="H288" i="7"/>
  <c r="J288" i="7" s="1"/>
  <c r="B288" i="7"/>
  <c r="A288" i="7"/>
  <c r="U287" i="7"/>
  <c r="T287" i="7"/>
  <c r="P287" i="7"/>
  <c r="X287" i="7"/>
  <c r="W287" i="7"/>
  <c r="H287" i="7"/>
  <c r="J287" i="7" s="1"/>
  <c r="B287" i="7"/>
  <c r="A287" i="7"/>
  <c r="U286" i="7"/>
  <c r="T286" i="7"/>
  <c r="P286" i="7"/>
  <c r="X286" i="7"/>
  <c r="W286" i="7"/>
  <c r="H286" i="7"/>
  <c r="J286" i="7" s="1"/>
  <c r="B286" i="7"/>
  <c r="A286" i="7"/>
  <c r="U285" i="7"/>
  <c r="T285" i="7"/>
  <c r="P285" i="7"/>
  <c r="X285" i="7"/>
  <c r="W285" i="7"/>
  <c r="H285" i="7"/>
  <c r="J285" i="7" s="1"/>
  <c r="B285" i="7"/>
  <c r="A285" i="7"/>
  <c r="U284" i="7"/>
  <c r="T284" i="7"/>
  <c r="P284" i="7"/>
  <c r="X284" i="7"/>
  <c r="W284" i="7"/>
  <c r="H284" i="7"/>
  <c r="J284" i="7" s="1"/>
  <c r="B284" i="7"/>
  <c r="A284" i="7"/>
  <c r="U283" i="7"/>
  <c r="T283" i="7"/>
  <c r="P283" i="7"/>
  <c r="X283" i="7"/>
  <c r="W283" i="7"/>
  <c r="H283" i="7"/>
  <c r="J283" i="7" s="1"/>
  <c r="B283" i="7"/>
  <c r="A283" i="7"/>
  <c r="U282" i="7"/>
  <c r="T282" i="7"/>
  <c r="P282" i="7"/>
  <c r="X282" i="7"/>
  <c r="W282" i="7"/>
  <c r="H282" i="7"/>
  <c r="J282" i="7" s="1"/>
  <c r="B282" i="7"/>
  <c r="A282" i="7"/>
  <c r="U281" i="7"/>
  <c r="T281" i="7"/>
  <c r="P281" i="7"/>
  <c r="X281" i="7"/>
  <c r="W281" i="7"/>
  <c r="H281" i="7"/>
  <c r="J281" i="7" s="1"/>
  <c r="B281" i="7"/>
  <c r="A281" i="7"/>
  <c r="U280" i="7"/>
  <c r="T280" i="7"/>
  <c r="P280" i="7"/>
  <c r="X280" i="7"/>
  <c r="W280" i="7"/>
  <c r="H280" i="7"/>
  <c r="J280" i="7" s="1"/>
  <c r="B280" i="7"/>
  <c r="A280" i="7"/>
  <c r="U279" i="7"/>
  <c r="T279" i="7"/>
  <c r="P279" i="7"/>
  <c r="X279" i="7"/>
  <c r="W279" i="7"/>
  <c r="H279" i="7"/>
  <c r="J279" i="7" s="1"/>
  <c r="B279" i="7"/>
  <c r="A279" i="7"/>
  <c r="U278" i="7"/>
  <c r="T278" i="7"/>
  <c r="P278" i="7"/>
  <c r="X278" i="7"/>
  <c r="W278" i="7"/>
  <c r="H278" i="7"/>
  <c r="J278" i="7" s="1"/>
  <c r="B278" i="7"/>
  <c r="A278" i="7"/>
  <c r="U277" i="7"/>
  <c r="T277" i="7"/>
  <c r="P277" i="7"/>
  <c r="X277" i="7"/>
  <c r="W277" i="7"/>
  <c r="H277" i="7"/>
  <c r="J277" i="7" s="1"/>
  <c r="B277" i="7"/>
  <c r="A277" i="7"/>
  <c r="U276" i="7"/>
  <c r="T276" i="7"/>
  <c r="P276" i="7"/>
  <c r="X276" i="7"/>
  <c r="W276" i="7"/>
  <c r="H276" i="7"/>
  <c r="J276" i="7" s="1"/>
  <c r="B276" i="7"/>
  <c r="A276" i="7"/>
  <c r="U275" i="7"/>
  <c r="T275" i="7"/>
  <c r="P275" i="7"/>
  <c r="X275" i="7"/>
  <c r="W275" i="7"/>
  <c r="H275" i="7"/>
  <c r="J275" i="7" s="1"/>
  <c r="B275" i="7"/>
  <c r="A275" i="7"/>
  <c r="U274" i="7"/>
  <c r="T274" i="7"/>
  <c r="P274" i="7"/>
  <c r="X274" i="7"/>
  <c r="W274" i="7"/>
  <c r="H274" i="7"/>
  <c r="J274" i="7" s="1"/>
  <c r="B274" i="7"/>
  <c r="A274" i="7"/>
  <c r="U273" i="7"/>
  <c r="T273" i="7"/>
  <c r="P273" i="7"/>
  <c r="X273" i="7"/>
  <c r="W273" i="7"/>
  <c r="H273" i="7"/>
  <c r="J273" i="7" s="1"/>
  <c r="B273" i="7"/>
  <c r="A273" i="7"/>
  <c r="U272" i="7"/>
  <c r="T272" i="7"/>
  <c r="P272" i="7"/>
  <c r="X272" i="7"/>
  <c r="W272" i="7"/>
  <c r="H272" i="7"/>
  <c r="J272" i="7" s="1"/>
  <c r="B272" i="7"/>
  <c r="A272" i="7"/>
  <c r="U271" i="7"/>
  <c r="T271" i="7"/>
  <c r="P271" i="7"/>
  <c r="X271" i="7"/>
  <c r="W271" i="7"/>
  <c r="H271" i="7"/>
  <c r="J271" i="7" s="1"/>
  <c r="B271" i="7"/>
  <c r="A271" i="7"/>
  <c r="U270" i="7"/>
  <c r="T270" i="7"/>
  <c r="P270" i="7"/>
  <c r="X270" i="7"/>
  <c r="W270" i="7"/>
  <c r="H270" i="7"/>
  <c r="J270" i="7" s="1"/>
  <c r="B270" i="7"/>
  <c r="A270" i="7"/>
  <c r="U269" i="7"/>
  <c r="T269" i="7"/>
  <c r="P269" i="7"/>
  <c r="X269" i="7"/>
  <c r="W269" i="7"/>
  <c r="H269" i="7"/>
  <c r="J269" i="7" s="1"/>
  <c r="B269" i="7"/>
  <c r="A269" i="7"/>
  <c r="U268" i="7"/>
  <c r="T268" i="7"/>
  <c r="P268" i="7"/>
  <c r="X268" i="7"/>
  <c r="W268" i="7"/>
  <c r="H268" i="7"/>
  <c r="J268" i="7" s="1"/>
  <c r="B268" i="7"/>
  <c r="A268" i="7"/>
  <c r="U267" i="7"/>
  <c r="T267" i="7"/>
  <c r="P267" i="7"/>
  <c r="X267" i="7"/>
  <c r="W267" i="7"/>
  <c r="H267" i="7"/>
  <c r="J267" i="7" s="1"/>
  <c r="B267" i="7"/>
  <c r="A267" i="7"/>
  <c r="U266" i="7"/>
  <c r="T266" i="7"/>
  <c r="P266" i="7"/>
  <c r="X266" i="7"/>
  <c r="W266" i="7"/>
  <c r="H266" i="7"/>
  <c r="J266" i="7" s="1"/>
  <c r="B266" i="7"/>
  <c r="A266" i="7"/>
  <c r="U265" i="7"/>
  <c r="T265" i="7"/>
  <c r="P265" i="7"/>
  <c r="X265" i="7"/>
  <c r="W265" i="7"/>
  <c r="H265" i="7"/>
  <c r="J265" i="7" s="1"/>
  <c r="B265" i="7"/>
  <c r="A265" i="7"/>
  <c r="U264" i="7"/>
  <c r="T264" i="7"/>
  <c r="P264" i="7"/>
  <c r="X264" i="7"/>
  <c r="W264" i="7"/>
  <c r="H264" i="7"/>
  <c r="J264" i="7" s="1"/>
  <c r="B264" i="7"/>
  <c r="A264" i="7"/>
  <c r="U263" i="7"/>
  <c r="T263" i="7"/>
  <c r="P263" i="7"/>
  <c r="X263" i="7"/>
  <c r="W263" i="7"/>
  <c r="H263" i="7"/>
  <c r="J263" i="7" s="1"/>
  <c r="B263" i="7"/>
  <c r="A263" i="7"/>
  <c r="U262" i="7"/>
  <c r="T262" i="7"/>
  <c r="P262" i="7"/>
  <c r="X262" i="7"/>
  <c r="W262" i="7"/>
  <c r="H262" i="7"/>
  <c r="J262" i="7" s="1"/>
  <c r="B262" i="7"/>
  <c r="A262" i="7"/>
  <c r="U261" i="7"/>
  <c r="T261" i="7"/>
  <c r="P261" i="7"/>
  <c r="X261" i="7"/>
  <c r="W261" i="7"/>
  <c r="H261" i="7"/>
  <c r="J261" i="7" s="1"/>
  <c r="B261" i="7"/>
  <c r="A261" i="7"/>
  <c r="U260" i="7"/>
  <c r="T260" i="7"/>
  <c r="P260" i="7"/>
  <c r="X260" i="7"/>
  <c r="W260" i="7"/>
  <c r="H260" i="7"/>
  <c r="J260" i="7" s="1"/>
  <c r="B260" i="7"/>
  <c r="A260" i="7"/>
  <c r="U259" i="7"/>
  <c r="T259" i="7"/>
  <c r="P259" i="7"/>
  <c r="X259" i="7"/>
  <c r="W259" i="7"/>
  <c r="H259" i="7"/>
  <c r="J259" i="7" s="1"/>
  <c r="B259" i="7"/>
  <c r="A259" i="7"/>
  <c r="U258" i="7"/>
  <c r="T258" i="7"/>
  <c r="P258" i="7"/>
  <c r="X258" i="7"/>
  <c r="W258" i="7"/>
  <c r="H258" i="7"/>
  <c r="J258" i="7" s="1"/>
  <c r="B258" i="7"/>
  <c r="A258" i="7"/>
  <c r="U257" i="7"/>
  <c r="T257" i="7"/>
  <c r="P257" i="7"/>
  <c r="X257" i="7"/>
  <c r="W257" i="7"/>
  <c r="H257" i="7"/>
  <c r="J257" i="7" s="1"/>
  <c r="B257" i="7"/>
  <c r="A257" i="7"/>
  <c r="U256" i="7"/>
  <c r="T256" i="7"/>
  <c r="P256" i="7"/>
  <c r="X256" i="7"/>
  <c r="W256" i="7"/>
  <c r="H256" i="7"/>
  <c r="J256" i="7" s="1"/>
  <c r="B256" i="7"/>
  <c r="A256" i="7"/>
  <c r="U255" i="7"/>
  <c r="T255" i="7"/>
  <c r="P255" i="7"/>
  <c r="X255" i="7"/>
  <c r="W255" i="7"/>
  <c r="H255" i="7"/>
  <c r="J255" i="7" s="1"/>
  <c r="B255" i="7"/>
  <c r="A255" i="7"/>
  <c r="U254" i="7"/>
  <c r="T254" i="7"/>
  <c r="P254" i="7"/>
  <c r="X254" i="7"/>
  <c r="W254" i="7"/>
  <c r="H254" i="7"/>
  <c r="J254" i="7" s="1"/>
  <c r="B254" i="7"/>
  <c r="A254" i="7"/>
  <c r="U253" i="7"/>
  <c r="T253" i="7"/>
  <c r="P253" i="7"/>
  <c r="X253" i="7"/>
  <c r="W253" i="7"/>
  <c r="H253" i="7"/>
  <c r="J253" i="7" s="1"/>
  <c r="B253" i="7"/>
  <c r="A253" i="7"/>
  <c r="U252" i="7"/>
  <c r="T252" i="7"/>
  <c r="P252" i="7"/>
  <c r="X252" i="7"/>
  <c r="W252" i="7"/>
  <c r="H252" i="7"/>
  <c r="J252" i="7" s="1"/>
  <c r="B252" i="7"/>
  <c r="A252" i="7"/>
  <c r="U251" i="7"/>
  <c r="T251" i="7"/>
  <c r="P251" i="7"/>
  <c r="X251" i="7"/>
  <c r="W251" i="7"/>
  <c r="H251" i="7"/>
  <c r="J251" i="7" s="1"/>
  <c r="B251" i="7"/>
  <c r="A251" i="7"/>
  <c r="U250" i="7"/>
  <c r="T250" i="7"/>
  <c r="P250" i="7"/>
  <c r="X250" i="7"/>
  <c r="W250" i="7"/>
  <c r="H250" i="7"/>
  <c r="J250" i="7" s="1"/>
  <c r="B250" i="7"/>
  <c r="A250" i="7"/>
  <c r="U249" i="7"/>
  <c r="T249" i="7"/>
  <c r="P249" i="7"/>
  <c r="X249" i="7"/>
  <c r="W249" i="7"/>
  <c r="H249" i="7"/>
  <c r="J249" i="7" s="1"/>
  <c r="B249" i="7"/>
  <c r="A249" i="7"/>
  <c r="U248" i="7"/>
  <c r="T248" i="7"/>
  <c r="P248" i="7"/>
  <c r="X248" i="7"/>
  <c r="W248" i="7"/>
  <c r="H248" i="7"/>
  <c r="J248" i="7" s="1"/>
  <c r="B248" i="7"/>
  <c r="A248" i="7"/>
  <c r="U247" i="7"/>
  <c r="T247" i="7"/>
  <c r="P247" i="7"/>
  <c r="X247" i="7"/>
  <c r="W247" i="7"/>
  <c r="H247" i="7"/>
  <c r="J247" i="7" s="1"/>
  <c r="B247" i="7"/>
  <c r="A247" i="7"/>
  <c r="U246" i="7"/>
  <c r="T246" i="7"/>
  <c r="P246" i="7"/>
  <c r="X246" i="7"/>
  <c r="W246" i="7"/>
  <c r="H246" i="7"/>
  <c r="J246" i="7" s="1"/>
  <c r="B246" i="7"/>
  <c r="A246" i="7"/>
  <c r="U245" i="7"/>
  <c r="T245" i="7"/>
  <c r="P245" i="7"/>
  <c r="X245" i="7"/>
  <c r="W245" i="7"/>
  <c r="H245" i="7"/>
  <c r="J245" i="7" s="1"/>
  <c r="B245" i="7"/>
  <c r="A245" i="7"/>
  <c r="U244" i="7"/>
  <c r="T244" i="7"/>
  <c r="P244" i="7"/>
  <c r="X244" i="7"/>
  <c r="W244" i="7"/>
  <c r="H244" i="7"/>
  <c r="J244" i="7" s="1"/>
  <c r="B244" i="7"/>
  <c r="A244" i="7"/>
  <c r="U243" i="7"/>
  <c r="T243" i="7"/>
  <c r="P243" i="7"/>
  <c r="X243" i="7"/>
  <c r="W243" i="7"/>
  <c r="H243" i="7"/>
  <c r="J243" i="7" s="1"/>
  <c r="B243" i="7"/>
  <c r="A243" i="7"/>
  <c r="U242" i="7"/>
  <c r="T242" i="7"/>
  <c r="P242" i="7"/>
  <c r="X242" i="7"/>
  <c r="W242" i="7"/>
  <c r="H242" i="7"/>
  <c r="J242" i="7" s="1"/>
  <c r="B242" i="7"/>
  <c r="A242" i="7"/>
  <c r="U241" i="7"/>
  <c r="T241" i="7"/>
  <c r="P241" i="7"/>
  <c r="X241" i="7"/>
  <c r="W241" i="7"/>
  <c r="H241" i="7"/>
  <c r="J241" i="7" s="1"/>
  <c r="B241" i="7"/>
  <c r="A241" i="7"/>
  <c r="U240" i="7"/>
  <c r="T240" i="7"/>
  <c r="P240" i="7"/>
  <c r="X240" i="7"/>
  <c r="W240" i="7"/>
  <c r="H240" i="7"/>
  <c r="J240" i="7" s="1"/>
  <c r="B240" i="7"/>
  <c r="A240" i="7"/>
  <c r="U239" i="7"/>
  <c r="T239" i="7"/>
  <c r="P239" i="7"/>
  <c r="X239" i="7"/>
  <c r="W239" i="7"/>
  <c r="H239" i="7"/>
  <c r="J239" i="7" s="1"/>
  <c r="B239" i="7"/>
  <c r="A239" i="7"/>
  <c r="U238" i="7"/>
  <c r="T238" i="7"/>
  <c r="P238" i="7"/>
  <c r="X238" i="7"/>
  <c r="W238" i="7"/>
  <c r="H238" i="7"/>
  <c r="J238" i="7" s="1"/>
  <c r="B238" i="7"/>
  <c r="A238" i="7"/>
  <c r="U237" i="7"/>
  <c r="T237" i="7"/>
  <c r="P237" i="7"/>
  <c r="X237" i="7"/>
  <c r="W237" i="7"/>
  <c r="H237" i="7"/>
  <c r="J237" i="7" s="1"/>
  <c r="B237" i="7"/>
  <c r="A237" i="7"/>
  <c r="U236" i="7"/>
  <c r="T236" i="7"/>
  <c r="P236" i="7"/>
  <c r="X236" i="7"/>
  <c r="W236" i="7"/>
  <c r="H236" i="7"/>
  <c r="J236" i="7" s="1"/>
  <c r="B236" i="7"/>
  <c r="A236" i="7"/>
  <c r="U235" i="7"/>
  <c r="T235" i="7"/>
  <c r="P235" i="7"/>
  <c r="X235" i="7"/>
  <c r="W235" i="7"/>
  <c r="H235" i="7"/>
  <c r="J235" i="7" s="1"/>
  <c r="B235" i="7"/>
  <c r="A235" i="7"/>
  <c r="U234" i="7"/>
  <c r="T234" i="7"/>
  <c r="P234" i="7"/>
  <c r="X234" i="7"/>
  <c r="W234" i="7"/>
  <c r="H234" i="7"/>
  <c r="J234" i="7" s="1"/>
  <c r="B234" i="7"/>
  <c r="A234" i="7"/>
  <c r="U233" i="7"/>
  <c r="T233" i="7"/>
  <c r="P233" i="7"/>
  <c r="X233" i="7"/>
  <c r="W233" i="7"/>
  <c r="H233" i="7"/>
  <c r="J233" i="7" s="1"/>
  <c r="B233" i="7"/>
  <c r="A233" i="7"/>
  <c r="U232" i="7"/>
  <c r="T232" i="7"/>
  <c r="P232" i="7"/>
  <c r="X232" i="7"/>
  <c r="W232" i="7"/>
  <c r="H232" i="7"/>
  <c r="J232" i="7" s="1"/>
  <c r="B232" i="7"/>
  <c r="A232" i="7"/>
  <c r="U231" i="7"/>
  <c r="T231" i="7"/>
  <c r="P231" i="7"/>
  <c r="X231" i="7"/>
  <c r="W231" i="7"/>
  <c r="H231" i="7"/>
  <c r="J231" i="7" s="1"/>
  <c r="B231" i="7"/>
  <c r="A231" i="7"/>
  <c r="U230" i="7"/>
  <c r="T230" i="7"/>
  <c r="P230" i="7"/>
  <c r="X230" i="7"/>
  <c r="W230" i="7"/>
  <c r="H230" i="7"/>
  <c r="J230" i="7" s="1"/>
  <c r="B230" i="7"/>
  <c r="A230" i="7"/>
  <c r="U229" i="7"/>
  <c r="T229" i="7"/>
  <c r="P229" i="7"/>
  <c r="X229" i="7"/>
  <c r="W229" i="7"/>
  <c r="H229" i="7"/>
  <c r="J229" i="7" s="1"/>
  <c r="B229" i="7"/>
  <c r="A229" i="7"/>
  <c r="U228" i="7"/>
  <c r="T228" i="7"/>
  <c r="P228" i="7"/>
  <c r="X228" i="7"/>
  <c r="W228" i="7"/>
  <c r="H228" i="7"/>
  <c r="J228" i="7" s="1"/>
  <c r="B228" i="7"/>
  <c r="A228" i="7"/>
  <c r="U227" i="7"/>
  <c r="T227" i="7"/>
  <c r="P227" i="7"/>
  <c r="X227" i="7"/>
  <c r="W227" i="7"/>
  <c r="H227" i="7"/>
  <c r="J227" i="7" s="1"/>
  <c r="B227" i="7"/>
  <c r="A227" i="7"/>
  <c r="U226" i="7"/>
  <c r="T226" i="7"/>
  <c r="P226" i="7"/>
  <c r="X226" i="7"/>
  <c r="W226" i="7"/>
  <c r="H226" i="7"/>
  <c r="J226" i="7" s="1"/>
  <c r="B226" i="7"/>
  <c r="A226" i="7"/>
  <c r="U225" i="7"/>
  <c r="T225" i="7"/>
  <c r="P225" i="7"/>
  <c r="X225" i="7"/>
  <c r="W225" i="7"/>
  <c r="H225" i="7"/>
  <c r="J225" i="7" s="1"/>
  <c r="B225" i="7"/>
  <c r="A225" i="7"/>
  <c r="U224" i="7"/>
  <c r="T224" i="7"/>
  <c r="P224" i="7"/>
  <c r="X224" i="7"/>
  <c r="W224" i="7"/>
  <c r="H224" i="7"/>
  <c r="J224" i="7" s="1"/>
  <c r="B224" i="7"/>
  <c r="A224" i="7"/>
  <c r="U223" i="7"/>
  <c r="T223" i="7"/>
  <c r="P223" i="7"/>
  <c r="X223" i="7"/>
  <c r="W223" i="7"/>
  <c r="H223" i="7"/>
  <c r="J223" i="7" s="1"/>
  <c r="B223" i="7"/>
  <c r="A223" i="7"/>
  <c r="U222" i="7"/>
  <c r="T222" i="7"/>
  <c r="P222" i="7"/>
  <c r="X222" i="7"/>
  <c r="W222" i="7"/>
  <c r="H222" i="7"/>
  <c r="J222" i="7" s="1"/>
  <c r="B222" i="7"/>
  <c r="A222" i="7"/>
  <c r="U221" i="7"/>
  <c r="T221" i="7"/>
  <c r="P221" i="7"/>
  <c r="X221" i="7"/>
  <c r="W221" i="7"/>
  <c r="H221" i="7"/>
  <c r="J221" i="7" s="1"/>
  <c r="B221" i="7"/>
  <c r="A221" i="7"/>
  <c r="U220" i="7"/>
  <c r="T220" i="7"/>
  <c r="P220" i="7"/>
  <c r="X220" i="7"/>
  <c r="W220" i="7"/>
  <c r="H220" i="7"/>
  <c r="J220" i="7" s="1"/>
  <c r="B220" i="7"/>
  <c r="A220" i="7"/>
  <c r="U219" i="7"/>
  <c r="T219" i="7"/>
  <c r="P219" i="7"/>
  <c r="X219" i="7"/>
  <c r="W219" i="7"/>
  <c r="H219" i="7"/>
  <c r="J219" i="7" s="1"/>
  <c r="B219" i="7"/>
  <c r="A219" i="7"/>
  <c r="U218" i="7"/>
  <c r="T218" i="7"/>
  <c r="P218" i="7"/>
  <c r="X218" i="7"/>
  <c r="W218" i="7"/>
  <c r="H218" i="7"/>
  <c r="J218" i="7" s="1"/>
  <c r="B218" i="7"/>
  <c r="A218" i="7"/>
  <c r="U217" i="7"/>
  <c r="T217" i="7"/>
  <c r="P217" i="7"/>
  <c r="X217" i="7"/>
  <c r="W217" i="7"/>
  <c r="H217" i="7"/>
  <c r="J217" i="7" s="1"/>
  <c r="B217" i="7"/>
  <c r="A217" i="7"/>
  <c r="U216" i="7"/>
  <c r="T216" i="7"/>
  <c r="P216" i="7"/>
  <c r="X216" i="7"/>
  <c r="W216" i="7"/>
  <c r="H216" i="7"/>
  <c r="J216" i="7" s="1"/>
  <c r="B216" i="7"/>
  <c r="A216" i="7"/>
  <c r="U215" i="7"/>
  <c r="T215" i="7"/>
  <c r="P215" i="7"/>
  <c r="X215" i="7"/>
  <c r="W215" i="7"/>
  <c r="H215" i="7"/>
  <c r="J215" i="7" s="1"/>
  <c r="B215" i="7"/>
  <c r="A215" i="7"/>
  <c r="U214" i="7"/>
  <c r="T214" i="7"/>
  <c r="P214" i="7"/>
  <c r="X214" i="7"/>
  <c r="W214" i="7"/>
  <c r="H214" i="7"/>
  <c r="J214" i="7" s="1"/>
  <c r="B214" i="7"/>
  <c r="A214" i="7"/>
  <c r="U213" i="7"/>
  <c r="T213" i="7"/>
  <c r="P213" i="7"/>
  <c r="X213" i="7"/>
  <c r="W213" i="7"/>
  <c r="H213" i="7"/>
  <c r="J213" i="7" s="1"/>
  <c r="B213" i="7"/>
  <c r="A213" i="7"/>
  <c r="U212" i="7"/>
  <c r="T212" i="7"/>
  <c r="P212" i="7"/>
  <c r="X212" i="7"/>
  <c r="W212" i="7"/>
  <c r="H212" i="7"/>
  <c r="J212" i="7" s="1"/>
  <c r="B212" i="7"/>
  <c r="A212" i="7"/>
  <c r="U211" i="7"/>
  <c r="T211" i="7"/>
  <c r="P211" i="7"/>
  <c r="X211" i="7"/>
  <c r="W211" i="7"/>
  <c r="H211" i="7"/>
  <c r="J211" i="7" s="1"/>
  <c r="B211" i="7"/>
  <c r="A211" i="7"/>
  <c r="U210" i="7"/>
  <c r="T210" i="7"/>
  <c r="P210" i="7"/>
  <c r="X210" i="7"/>
  <c r="W210" i="7"/>
  <c r="H210" i="7"/>
  <c r="J210" i="7" s="1"/>
  <c r="B210" i="7"/>
  <c r="A210" i="7"/>
  <c r="U209" i="7"/>
  <c r="T209" i="7"/>
  <c r="P209" i="7"/>
  <c r="X209" i="7"/>
  <c r="W209" i="7"/>
  <c r="H209" i="7"/>
  <c r="J209" i="7" s="1"/>
  <c r="B209" i="7"/>
  <c r="A209" i="7"/>
  <c r="U208" i="7"/>
  <c r="T208" i="7"/>
  <c r="P208" i="7"/>
  <c r="X208" i="7"/>
  <c r="W208" i="7"/>
  <c r="H208" i="7"/>
  <c r="J208" i="7" s="1"/>
  <c r="B208" i="7"/>
  <c r="A208" i="7"/>
  <c r="U207" i="7"/>
  <c r="T207" i="7"/>
  <c r="P207" i="7"/>
  <c r="X207" i="7"/>
  <c r="W207" i="7"/>
  <c r="H207" i="7"/>
  <c r="J207" i="7" s="1"/>
  <c r="B207" i="7"/>
  <c r="A207" i="7"/>
  <c r="U206" i="7"/>
  <c r="T206" i="7"/>
  <c r="P206" i="7"/>
  <c r="X206" i="7"/>
  <c r="W206" i="7"/>
  <c r="H206" i="7"/>
  <c r="J206" i="7" s="1"/>
  <c r="B206" i="7"/>
  <c r="A206" i="7"/>
  <c r="U205" i="7"/>
  <c r="T205" i="7"/>
  <c r="P205" i="7"/>
  <c r="X205" i="7"/>
  <c r="W205" i="7"/>
  <c r="H205" i="7"/>
  <c r="J205" i="7" s="1"/>
  <c r="B205" i="7"/>
  <c r="A205" i="7"/>
  <c r="U204" i="7"/>
  <c r="T204" i="7"/>
  <c r="P204" i="7"/>
  <c r="X204" i="7"/>
  <c r="W204" i="7"/>
  <c r="H204" i="7"/>
  <c r="J204" i="7" s="1"/>
  <c r="B204" i="7"/>
  <c r="A204" i="7"/>
  <c r="U203" i="7"/>
  <c r="T203" i="7"/>
  <c r="P203" i="7"/>
  <c r="X203" i="7"/>
  <c r="W203" i="7"/>
  <c r="H203" i="7"/>
  <c r="J203" i="7" s="1"/>
  <c r="B203" i="7"/>
  <c r="A203" i="7"/>
  <c r="U202" i="7"/>
  <c r="T202" i="7"/>
  <c r="P202" i="7"/>
  <c r="X202" i="7"/>
  <c r="W202" i="7"/>
  <c r="H202" i="7"/>
  <c r="J202" i="7" s="1"/>
  <c r="B202" i="7"/>
  <c r="A202" i="7"/>
  <c r="U201" i="7"/>
  <c r="T201" i="7"/>
  <c r="P201" i="7"/>
  <c r="X201" i="7"/>
  <c r="W201" i="7"/>
  <c r="H201" i="7"/>
  <c r="J201" i="7" s="1"/>
  <c r="B201" i="7"/>
  <c r="A201" i="7"/>
  <c r="U200" i="7"/>
  <c r="T200" i="7"/>
  <c r="P200" i="7"/>
  <c r="X200" i="7"/>
  <c r="W200" i="7"/>
  <c r="H200" i="7"/>
  <c r="J200" i="7" s="1"/>
  <c r="B200" i="7"/>
  <c r="A200" i="7"/>
  <c r="U199" i="7"/>
  <c r="T199" i="7"/>
  <c r="P199" i="7"/>
  <c r="X199" i="7"/>
  <c r="W199" i="7"/>
  <c r="H199" i="7"/>
  <c r="J199" i="7" s="1"/>
  <c r="B199" i="7"/>
  <c r="A199" i="7"/>
  <c r="U198" i="7"/>
  <c r="T198" i="7"/>
  <c r="P198" i="7"/>
  <c r="X198" i="7"/>
  <c r="W198" i="7"/>
  <c r="H198" i="7"/>
  <c r="J198" i="7" s="1"/>
  <c r="B198" i="7"/>
  <c r="A198" i="7"/>
  <c r="U197" i="7"/>
  <c r="T197" i="7"/>
  <c r="P197" i="7"/>
  <c r="X197" i="7"/>
  <c r="W197" i="7"/>
  <c r="H197" i="7"/>
  <c r="J197" i="7" s="1"/>
  <c r="B197" i="7"/>
  <c r="A197" i="7"/>
  <c r="U196" i="7"/>
  <c r="T196" i="7"/>
  <c r="P196" i="7"/>
  <c r="X196" i="7"/>
  <c r="W196" i="7"/>
  <c r="H196" i="7"/>
  <c r="J196" i="7" s="1"/>
  <c r="B196" i="7"/>
  <c r="A196" i="7"/>
  <c r="U195" i="7"/>
  <c r="T195" i="7"/>
  <c r="P195" i="7"/>
  <c r="X195" i="7"/>
  <c r="W195" i="7"/>
  <c r="H195" i="7"/>
  <c r="J195" i="7" s="1"/>
  <c r="B195" i="7"/>
  <c r="A195" i="7"/>
  <c r="U194" i="7"/>
  <c r="T194" i="7"/>
  <c r="P194" i="7"/>
  <c r="X194" i="7"/>
  <c r="W194" i="7"/>
  <c r="H194" i="7"/>
  <c r="J194" i="7" s="1"/>
  <c r="B194" i="7"/>
  <c r="A194" i="7"/>
  <c r="U193" i="7"/>
  <c r="T193" i="7"/>
  <c r="P193" i="7"/>
  <c r="X193" i="7"/>
  <c r="W193" i="7"/>
  <c r="H193" i="7"/>
  <c r="J193" i="7" s="1"/>
  <c r="B193" i="7"/>
  <c r="A193" i="7"/>
  <c r="U192" i="7"/>
  <c r="T192" i="7"/>
  <c r="P192" i="7"/>
  <c r="X192" i="7"/>
  <c r="W192" i="7"/>
  <c r="H192" i="7"/>
  <c r="J192" i="7" s="1"/>
  <c r="B192" i="7"/>
  <c r="A192" i="7"/>
  <c r="U191" i="7"/>
  <c r="T191" i="7"/>
  <c r="P191" i="7"/>
  <c r="X191" i="7"/>
  <c r="W191" i="7"/>
  <c r="H191" i="7"/>
  <c r="J191" i="7" s="1"/>
  <c r="B191" i="7"/>
  <c r="A191" i="7"/>
  <c r="U190" i="7"/>
  <c r="T190" i="7"/>
  <c r="P190" i="7"/>
  <c r="X190" i="7"/>
  <c r="W190" i="7"/>
  <c r="H190" i="7"/>
  <c r="J190" i="7" s="1"/>
  <c r="B190" i="7"/>
  <c r="A190" i="7"/>
  <c r="U189" i="7"/>
  <c r="T189" i="7"/>
  <c r="P189" i="7"/>
  <c r="X189" i="7"/>
  <c r="W189" i="7"/>
  <c r="H189" i="7"/>
  <c r="J189" i="7" s="1"/>
  <c r="B189" i="7"/>
  <c r="A189" i="7"/>
  <c r="U188" i="7"/>
  <c r="T188" i="7"/>
  <c r="P188" i="7"/>
  <c r="X188" i="7"/>
  <c r="W188" i="7"/>
  <c r="H188" i="7"/>
  <c r="J188" i="7" s="1"/>
  <c r="B188" i="7"/>
  <c r="A188" i="7"/>
  <c r="U187" i="7"/>
  <c r="T187" i="7"/>
  <c r="P187" i="7"/>
  <c r="X187" i="7"/>
  <c r="W187" i="7"/>
  <c r="H187" i="7"/>
  <c r="J187" i="7" s="1"/>
  <c r="B187" i="7"/>
  <c r="A187" i="7"/>
  <c r="U186" i="7"/>
  <c r="T186" i="7"/>
  <c r="P186" i="7"/>
  <c r="X186" i="7"/>
  <c r="W186" i="7"/>
  <c r="H186" i="7"/>
  <c r="J186" i="7" s="1"/>
  <c r="B186" i="7"/>
  <c r="A186" i="7"/>
  <c r="U185" i="7"/>
  <c r="T185" i="7"/>
  <c r="P185" i="7"/>
  <c r="X185" i="7"/>
  <c r="W185" i="7"/>
  <c r="H185" i="7"/>
  <c r="J185" i="7" s="1"/>
  <c r="B185" i="7"/>
  <c r="A185" i="7"/>
  <c r="U184" i="7"/>
  <c r="T184" i="7"/>
  <c r="P184" i="7"/>
  <c r="X184" i="7"/>
  <c r="W184" i="7"/>
  <c r="H184" i="7"/>
  <c r="J184" i="7" s="1"/>
  <c r="B184" i="7"/>
  <c r="A184" i="7"/>
  <c r="U183" i="7"/>
  <c r="T183" i="7"/>
  <c r="P183" i="7"/>
  <c r="X183" i="7"/>
  <c r="W183" i="7"/>
  <c r="H183" i="7"/>
  <c r="J183" i="7" s="1"/>
  <c r="B183" i="7"/>
  <c r="A183" i="7"/>
  <c r="U182" i="7"/>
  <c r="T182" i="7"/>
  <c r="P182" i="7"/>
  <c r="X182" i="7"/>
  <c r="W182" i="7"/>
  <c r="H182" i="7"/>
  <c r="J182" i="7" s="1"/>
  <c r="B182" i="7"/>
  <c r="A182" i="7"/>
  <c r="U181" i="7"/>
  <c r="T181" i="7"/>
  <c r="P181" i="7"/>
  <c r="X181" i="7"/>
  <c r="W181" i="7"/>
  <c r="H181" i="7"/>
  <c r="J181" i="7" s="1"/>
  <c r="B181" i="7"/>
  <c r="A181" i="7"/>
  <c r="U180" i="7"/>
  <c r="T180" i="7"/>
  <c r="P180" i="7"/>
  <c r="X180" i="7"/>
  <c r="W180" i="7"/>
  <c r="H180" i="7"/>
  <c r="J180" i="7" s="1"/>
  <c r="B180" i="7"/>
  <c r="A180" i="7"/>
  <c r="U179" i="7"/>
  <c r="T179" i="7"/>
  <c r="P179" i="7"/>
  <c r="X179" i="7"/>
  <c r="W179" i="7"/>
  <c r="H179" i="7"/>
  <c r="J179" i="7" s="1"/>
  <c r="B179" i="7"/>
  <c r="A179" i="7"/>
  <c r="U178" i="7"/>
  <c r="T178" i="7"/>
  <c r="P178" i="7"/>
  <c r="X178" i="7"/>
  <c r="W178" i="7"/>
  <c r="H178" i="7"/>
  <c r="J178" i="7" s="1"/>
  <c r="B178" i="7"/>
  <c r="A178" i="7"/>
  <c r="U177" i="7"/>
  <c r="T177" i="7"/>
  <c r="P177" i="7"/>
  <c r="X177" i="7"/>
  <c r="W177" i="7"/>
  <c r="H177" i="7"/>
  <c r="J177" i="7" s="1"/>
  <c r="B177" i="7"/>
  <c r="A177" i="7"/>
  <c r="U176" i="7"/>
  <c r="T176" i="7"/>
  <c r="P176" i="7"/>
  <c r="X176" i="7"/>
  <c r="W176" i="7"/>
  <c r="H176" i="7"/>
  <c r="J176" i="7" s="1"/>
  <c r="B176" i="7"/>
  <c r="A176" i="7"/>
  <c r="U175" i="7"/>
  <c r="T175" i="7"/>
  <c r="P175" i="7"/>
  <c r="X175" i="7"/>
  <c r="W175" i="7"/>
  <c r="H175" i="7"/>
  <c r="J175" i="7" s="1"/>
  <c r="B175" i="7"/>
  <c r="A175" i="7"/>
  <c r="U174" i="7"/>
  <c r="T174" i="7"/>
  <c r="P174" i="7"/>
  <c r="X174" i="7"/>
  <c r="W174" i="7"/>
  <c r="H174" i="7"/>
  <c r="J174" i="7" s="1"/>
  <c r="B174" i="7"/>
  <c r="A174" i="7"/>
  <c r="U173" i="7"/>
  <c r="T173" i="7"/>
  <c r="P173" i="7"/>
  <c r="X173" i="7"/>
  <c r="W173" i="7"/>
  <c r="H173" i="7"/>
  <c r="J173" i="7" s="1"/>
  <c r="B173" i="7"/>
  <c r="A173" i="7"/>
  <c r="U172" i="7"/>
  <c r="T172" i="7"/>
  <c r="P172" i="7"/>
  <c r="X172" i="7"/>
  <c r="W172" i="7"/>
  <c r="H172" i="7"/>
  <c r="J172" i="7" s="1"/>
  <c r="B172" i="7"/>
  <c r="A172" i="7"/>
  <c r="U171" i="7"/>
  <c r="T171" i="7"/>
  <c r="P171" i="7"/>
  <c r="X171" i="7"/>
  <c r="W171" i="7"/>
  <c r="H171" i="7"/>
  <c r="J171" i="7" s="1"/>
  <c r="B171" i="7"/>
  <c r="A171" i="7"/>
  <c r="U170" i="7"/>
  <c r="T170" i="7"/>
  <c r="P170" i="7"/>
  <c r="X170" i="7"/>
  <c r="W170" i="7"/>
  <c r="H170" i="7"/>
  <c r="J170" i="7" s="1"/>
  <c r="B170" i="7"/>
  <c r="A170" i="7"/>
  <c r="U169" i="7"/>
  <c r="T169" i="7"/>
  <c r="P169" i="7"/>
  <c r="X169" i="7"/>
  <c r="W169" i="7"/>
  <c r="H169" i="7"/>
  <c r="J169" i="7" s="1"/>
  <c r="B169" i="7"/>
  <c r="A169" i="7"/>
  <c r="U168" i="7"/>
  <c r="T168" i="7"/>
  <c r="P168" i="7"/>
  <c r="X168" i="7"/>
  <c r="W168" i="7"/>
  <c r="H168" i="7"/>
  <c r="J168" i="7" s="1"/>
  <c r="B168" i="7"/>
  <c r="A168" i="7"/>
  <c r="U167" i="7"/>
  <c r="T167" i="7"/>
  <c r="P167" i="7"/>
  <c r="X167" i="7"/>
  <c r="W167" i="7"/>
  <c r="H167" i="7"/>
  <c r="J167" i="7" s="1"/>
  <c r="B167" i="7"/>
  <c r="A167" i="7"/>
  <c r="U166" i="7"/>
  <c r="T166" i="7"/>
  <c r="P166" i="7"/>
  <c r="X166" i="7"/>
  <c r="W166" i="7"/>
  <c r="H166" i="7"/>
  <c r="J166" i="7" s="1"/>
  <c r="B166" i="7"/>
  <c r="A166" i="7"/>
  <c r="U165" i="7"/>
  <c r="T165" i="7"/>
  <c r="P165" i="7"/>
  <c r="X165" i="7"/>
  <c r="W165" i="7"/>
  <c r="H165" i="7"/>
  <c r="J165" i="7" s="1"/>
  <c r="B165" i="7"/>
  <c r="A165" i="7"/>
  <c r="U164" i="7"/>
  <c r="T164" i="7"/>
  <c r="P164" i="7"/>
  <c r="X164" i="7"/>
  <c r="W164" i="7"/>
  <c r="H164" i="7"/>
  <c r="J164" i="7" s="1"/>
  <c r="B164" i="7"/>
  <c r="A164" i="7"/>
  <c r="U163" i="7"/>
  <c r="T163" i="7"/>
  <c r="P163" i="7"/>
  <c r="X163" i="7"/>
  <c r="W163" i="7"/>
  <c r="H163" i="7"/>
  <c r="J163" i="7" s="1"/>
  <c r="B163" i="7"/>
  <c r="A163" i="7"/>
  <c r="U162" i="7"/>
  <c r="T162" i="7"/>
  <c r="P162" i="7"/>
  <c r="X162" i="7"/>
  <c r="W162" i="7"/>
  <c r="H162" i="7"/>
  <c r="J162" i="7" s="1"/>
  <c r="B162" i="7"/>
  <c r="A162" i="7"/>
  <c r="U161" i="7"/>
  <c r="T161" i="7"/>
  <c r="P161" i="7"/>
  <c r="X161" i="7"/>
  <c r="W161" i="7"/>
  <c r="H161" i="7"/>
  <c r="J161" i="7" s="1"/>
  <c r="B161" i="7"/>
  <c r="A161" i="7"/>
  <c r="U160" i="7"/>
  <c r="T160" i="7"/>
  <c r="P160" i="7"/>
  <c r="X160" i="7"/>
  <c r="W160" i="7"/>
  <c r="H160" i="7"/>
  <c r="J160" i="7" s="1"/>
  <c r="B160" i="7"/>
  <c r="A160" i="7"/>
  <c r="U159" i="7"/>
  <c r="T159" i="7"/>
  <c r="P159" i="7"/>
  <c r="X159" i="7"/>
  <c r="W159" i="7"/>
  <c r="H159" i="7"/>
  <c r="J159" i="7" s="1"/>
  <c r="B159" i="7"/>
  <c r="A159" i="7"/>
  <c r="U158" i="7"/>
  <c r="T158" i="7"/>
  <c r="P158" i="7"/>
  <c r="X158" i="7"/>
  <c r="W158" i="7"/>
  <c r="H158" i="7"/>
  <c r="J158" i="7" s="1"/>
  <c r="B158" i="7"/>
  <c r="A158" i="7"/>
  <c r="U157" i="7"/>
  <c r="T157" i="7"/>
  <c r="P157" i="7"/>
  <c r="X157" i="7"/>
  <c r="W157" i="7"/>
  <c r="H157" i="7"/>
  <c r="J157" i="7" s="1"/>
  <c r="B157" i="7"/>
  <c r="A157" i="7"/>
  <c r="U156" i="7"/>
  <c r="T156" i="7"/>
  <c r="P156" i="7"/>
  <c r="X156" i="7"/>
  <c r="W156" i="7"/>
  <c r="H156" i="7"/>
  <c r="J156" i="7" s="1"/>
  <c r="B156" i="7"/>
  <c r="A156" i="7"/>
  <c r="U155" i="7"/>
  <c r="T155" i="7"/>
  <c r="P155" i="7"/>
  <c r="X155" i="7"/>
  <c r="W155" i="7"/>
  <c r="H155" i="7"/>
  <c r="J155" i="7" s="1"/>
  <c r="B155" i="7"/>
  <c r="A155" i="7"/>
  <c r="U154" i="7"/>
  <c r="T154" i="7"/>
  <c r="P154" i="7"/>
  <c r="X154" i="7"/>
  <c r="W154" i="7"/>
  <c r="H154" i="7"/>
  <c r="J154" i="7" s="1"/>
  <c r="B154" i="7"/>
  <c r="A154" i="7"/>
  <c r="U153" i="7"/>
  <c r="T153" i="7"/>
  <c r="P153" i="7"/>
  <c r="X153" i="7"/>
  <c r="W153" i="7"/>
  <c r="H153" i="7"/>
  <c r="J153" i="7" s="1"/>
  <c r="B153" i="7"/>
  <c r="A153" i="7"/>
  <c r="U152" i="7"/>
  <c r="T152" i="7"/>
  <c r="P152" i="7"/>
  <c r="X152" i="7"/>
  <c r="W152" i="7"/>
  <c r="H152" i="7"/>
  <c r="J152" i="7" s="1"/>
  <c r="B152" i="7"/>
  <c r="A152" i="7"/>
  <c r="U151" i="7"/>
  <c r="T151" i="7"/>
  <c r="P151" i="7"/>
  <c r="X151" i="7"/>
  <c r="W151" i="7"/>
  <c r="H151" i="7"/>
  <c r="J151" i="7" s="1"/>
  <c r="B151" i="7"/>
  <c r="A151" i="7"/>
  <c r="U150" i="7"/>
  <c r="T150" i="7"/>
  <c r="P150" i="7"/>
  <c r="X150" i="7"/>
  <c r="W150" i="7"/>
  <c r="H150" i="7"/>
  <c r="J150" i="7" s="1"/>
  <c r="B150" i="7"/>
  <c r="A150" i="7"/>
  <c r="U149" i="7"/>
  <c r="T149" i="7"/>
  <c r="P149" i="7"/>
  <c r="X149" i="7"/>
  <c r="W149" i="7"/>
  <c r="H149" i="7"/>
  <c r="J149" i="7" s="1"/>
  <c r="B149" i="7"/>
  <c r="A149" i="7"/>
  <c r="U148" i="7"/>
  <c r="T148" i="7"/>
  <c r="P148" i="7"/>
  <c r="X148" i="7"/>
  <c r="W148" i="7"/>
  <c r="H148" i="7"/>
  <c r="J148" i="7" s="1"/>
  <c r="B148" i="7"/>
  <c r="A148" i="7"/>
  <c r="U147" i="7"/>
  <c r="T147" i="7"/>
  <c r="P147" i="7"/>
  <c r="X147" i="7"/>
  <c r="W147" i="7"/>
  <c r="H147" i="7"/>
  <c r="J147" i="7" s="1"/>
  <c r="B147" i="7"/>
  <c r="A147" i="7"/>
  <c r="U146" i="7"/>
  <c r="T146" i="7"/>
  <c r="P146" i="7"/>
  <c r="X146" i="7"/>
  <c r="W146" i="7"/>
  <c r="H146" i="7"/>
  <c r="J146" i="7" s="1"/>
  <c r="B146" i="7"/>
  <c r="A146" i="7"/>
  <c r="U145" i="7"/>
  <c r="T145" i="7"/>
  <c r="P145" i="7"/>
  <c r="X145" i="7"/>
  <c r="W145" i="7"/>
  <c r="H145" i="7"/>
  <c r="J145" i="7" s="1"/>
  <c r="B145" i="7"/>
  <c r="A145" i="7"/>
  <c r="U144" i="7"/>
  <c r="T144" i="7"/>
  <c r="P144" i="7"/>
  <c r="X144" i="7"/>
  <c r="W144" i="7"/>
  <c r="H144" i="7"/>
  <c r="J144" i="7" s="1"/>
  <c r="B144" i="7"/>
  <c r="A144" i="7"/>
  <c r="U143" i="7"/>
  <c r="T143" i="7"/>
  <c r="P143" i="7"/>
  <c r="X143" i="7"/>
  <c r="W143" i="7"/>
  <c r="H143" i="7"/>
  <c r="J143" i="7" s="1"/>
  <c r="B143" i="7"/>
  <c r="A143" i="7"/>
  <c r="U142" i="7"/>
  <c r="T142" i="7"/>
  <c r="P142" i="7"/>
  <c r="X142" i="7"/>
  <c r="W142" i="7"/>
  <c r="H142" i="7"/>
  <c r="J142" i="7" s="1"/>
  <c r="B142" i="7"/>
  <c r="A142" i="7"/>
  <c r="U141" i="7"/>
  <c r="T141" i="7"/>
  <c r="P141" i="7"/>
  <c r="X141" i="7"/>
  <c r="W141" i="7"/>
  <c r="H141" i="7"/>
  <c r="J141" i="7" s="1"/>
  <c r="B141" i="7"/>
  <c r="A141" i="7"/>
  <c r="U140" i="7"/>
  <c r="T140" i="7"/>
  <c r="P140" i="7"/>
  <c r="X140" i="7"/>
  <c r="W140" i="7"/>
  <c r="H140" i="7"/>
  <c r="J140" i="7" s="1"/>
  <c r="B140" i="7"/>
  <c r="A140" i="7"/>
  <c r="U139" i="7"/>
  <c r="T139" i="7"/>
  <c r="P139" i="7"/>
  <c r="X139" i="7"/>
  <c r="W139" i="7"/>
  <c r="H139" i="7"/>
  <c r="J139" i="7" s="1"/>
  <c r="B139" i="7"/>
  <c r="A139" i="7"/>
  <c r="U138" i="7"/>
  <c r="T138" i="7"/>
  <c r="P138" i="7"/>
  <c r="X138" i="7"/>
  <c r="W138" i="7"/>
  <c r="H138" i="7"/>
  <c r="J138" i="7" s="1"/>
  <c r="B138" i="7"/>
  <c r="A138" i="7"/>
  <c r="U137" i="7"/>
  <c r="T137" i="7"/>
  <c r="P137" i="7"/>
  <c r="X137" i="7"/>
  <c r="W137" i="7"/>
  <c r="H137" i="7"/>
  <c r="J137" i="7" s="1"/>
  <c r="B137" i="7"/>
  <c r="A137" i="7"/>
  <c r="U136" i="7"/>
  <c r="T136" i="7"/>
  <c r="P136" i="7"/>
  <c r="X136" i="7"/>
  <c r="W136" i="7"/>
  <c r="H136" i="7"/>
  <c r="J136" i="7" s="1"/>
  <c r="B136" i="7"/>
  <c r="A136" i="7"/>
  <c r="U135" i="7"/>
  <c r="T135" i="7"/>
  <c r="P135" i="7"/>
  <c r="X135" i="7"/>
  <c r="W135" i="7"/>
  <c r="H135" i="7"/>
  <c r="J135" i="7" s="1"/>
  <c r="B135" i="7"/>
  <c r="A135" i="7"/>
  <c r="U134" i="7"/>
  <c r="T134" i="7"/>
  <c r="P134" i="7"/>
  <c r="X134" i="7"/>
  <c r="W134" i="7"/>
  <c r="H134" i="7"/>
  <c r="J134" i="7" s="1"/>
  <c r="B134" i="7"/>
  <c r="A134" i="7"/>
  <c r="U133" i="7"/>
  <c r="T133" i="7"/>
  <c r="P133" i="7"/>
  <c r="X133" i="7"/>
  <c r="W133" i="7"/>
  <c r="H133" i="7"/>
  <c r="J133" i="7" s="1"/>
  <c r="B133" i="7"/>
  <c r="A133" i="7"/>
  <c r="U132" i="7"/>
  <c r="T132" i="7"/>
  <c r="P132" i="7"/>
  <c r="X132" i="7"/>
  <c r="W132" i="7"/>
  <c r="H132" i="7"/>
  <c r="J132" i="7" s="1"/>
  <c r="B132" i="7"/>
  <c r="A132" i="7"/>
  <c r="U131" i="7"/>
  <c r="T131" i="7"/>
  <c r="P131" i="7"/>
  <c r="X131" i="7"/>
  <c r="W131" i="7"/>
  <c r="H131" i="7"/>
  <c r="J131" i="7" s="1"/>
  <c r="B131" i="7"/>
  <c r="A131" i="7"/>
  <c r="U130" i="7"/>
  <c r="T130" i="7"/>
  <c r="P130" i="7"/>
  <c r="X130" i="7"/>
  <c r="W130" i="7"/>
  <c r="H130" i="7"/>
  <c r="J130" i="7" s="1"/>
  <c r="B130" i="7"/>
  <c r="A130" i="7"/>
  <c r="U129" i="7"/>
  <c r="T129" i="7"/>
  <c r="P129" i="7"/>
  <c r="X129" i="7"/>
  <c r="W129" i="7"/>
  <c r="H129" i="7"/>
  <c r="J129" i="7" s="1"/>
  <c r="B129" i="7"/>
  <c r="A129" i="7"/>
  <c r="U128" i="7"/>
  <c r="T128" i="7"/>
  <c r="P128" i="7"/>
  <c r="X128" i="7"/>
  <c r="W128" i="7"/>
  <c r="H128" i="7"/>
  <c r="J128" i="7" s="1"/>
  <c r="B128" i="7"/>
  <c r="A128" i="7"/>
  <c r="U127" i="7"/>
  <c r="T127" i="7"/>
  <c r="P127" i="7"/>
  <c r="X127" i="7"/>
  <c r="W127" i="7"/>
  <c r="H127" i="7"/>
  <c r="J127" i="7" s="1"/>
  <c r="B127" i="7"/>
  <c r="A127" i="7"/>
  <c r="U126" i="7"/>
  <c r="T126" i="7"/>
  <c r="P126" i="7"/>
  <c r="X126" i="7"/>
  <c r="W126" i="7"/>
  <c r="H126" i="7"/>
  <c r="J126" i="7" s="1"/>
  <c r="B126" i="7"/>
  <c r="A126" i="7"/>
  <c r="U125" i="7"/>
  <c r="T125" i="7"/>
  <c r="P125" i="7"/>
  <c r="X125" i="7"/>
  <c r="W125" i="7"/>
  <c r="H125" i="7"/>
  <c r="J125" i="7" s="1"/>
  <c r="B125" i="7"/>
  <c r="A125" i="7"/>
  <c r="U124" i="7"/>
  <c r="T124" i="7"/>
  <c r="P124" i="7"/>
  <c r="X124" i="7"/>
  <c r="W124" i="7"/>
  <c r="H124" i="7"/>
  <c r="J124" i="7" s="1"/>
  <c r="B124" i="7"/>
  <c r="A124" i="7"/>
  <c r="U123" i="7"/>
  <c r="T123" i="7"/>
  <c r="P123" i="7"/>
  <c r="X123" i="7"/>
  <c r="W123" i="7"/>
  <c r="H123" i="7"/>
  <c r="J123" i="7" s="1"/>
  <c r="B123" i="7"/>
  <c r="A123" i="7"/>
  <c r="U122" i="7"/>
  <c r="T122" i="7"/>
  <c r="P122" i="7"/>
  <c r="X122" i="7"/>
  <c r="W122" i="7"/>
  <c r="H122" i="7"/>
  <c r="J122" i="7" s="1"/>
  <c r="B122" i="7"/>
  <c r="A122" i="7"/>
  <c r="U121" i="7"/>
  <c r="T121" i="7"/>
  <c r="P121" i="7"/>
  <c r="X121" i="7"/>
  <c r="W121" i="7"/>
  <c r="H121" i="7"/>
  <c r="J121" i="7" s="1"/>
  <c r="B121" i="7"/>
  <c r="A121" i="7"/>
  <c r="U120" i="7"/>
  <c r="T120" i="7"/>
  <c r="P120" i="7"/>
  <c r="X120" i="7"/>
  <c r="W120" i="7"/>
  <c r="H120" i="7"/>
  <c r="J120" i="7" s="1"/>
  <c r="B120" i="7"/>
  <c r="A120" i="7"/>
  <c r="U119" i="7"/>
  <c r="T119" i="7"/>
  <c r="P119" i="7"/>
  <c r="X119" i="7"/>
  <c r="W119" i="7"/>
  <c r="H119" i="7"/>
  <c r="J119" i="7" s="1"/>
  <c r="B119" i="7"/>
  <c r="A119" i="7"/>
  <c r="U118" i="7"/>
  <c r="T118" i="7"/>
  <c r="P118" i="7"/>
  <c r="X118" i="7"/>
  <c r="W118" i="7"/>
  <c r="H118" i="7"/>
  <c r="J118" i="7" s="1"/>
  <c r="B118" i="7"/>
  <c r="A118" i="7"/>
  <c r="U117" i="7"/>
  <c r="T117" i="7"/>
  <c r="P117" i="7"/>
  <c r="X117" i="7"/>
  <c r="W117" i="7"/>
  <c r="H117" i="7"/>
  <c r="J117" i="7" s="1"/>
  <c r="B117" i="7"/>
  <c r="A117" i="7"/>
  <c r="U116" i="7"/>
  <c r="T116" i="7"/>
  <c r="P116" i="7"/>
  <c r="X116" i="7"/>
  <c r="W116" i="7"/>
  <c r="H116" i="7"/>
  <c r="J116" i="7" s="1"/>
  <c r="B116" i="7"/>
  <c r="A116" i="7"/>
  <c r="U115" i="7"/>
  <c r="T115" i="7"/>
  <c r="P115" i="7"/>
  <c r="X115" i="7"/>
  <c r="W115" i="7"/>
  <c r="H115" i="7"/>
  <c r="J115" i="7" s="1"/>
  <c r="B115" i="7"/>
  <c r="A115" i="7"/>
  <c r="U114" i="7"/>
  <c r="T114" i="7"/>
  <c r="P114" i="7"/>
  <c r="X114" i="7"/>
  <c r="W114" i="7"/>
  <c r="H114" i="7"/>
  <c r="J114" i="7" s="1"/>
  <c r="B114" i="7"/>
  <c r="A114" i="7"/>
  <c r="U113" i="7"/>
  <c r="T113" i="7"/>
  <c r="P113" i="7"/>
  <c r="X113" i="7"/>
  <c r="W113" i="7"/>
  <c r="H113" i="7"/>
  <c r="J113" i="7" s="1"/>
  <c r="B113" i="7"/>
  <c r="A113" i="7"/>
  <c r="U112" i="7"/>
  <c r="T112" i="7"/>
  <c r="P112" i="7"/>
  <c r="X112" i="7"/>
  <c r="W112" i="7"/>
  <c r="H112" i="7"/>
  <c r="J112" i="7" s="1"/>
  <c r="B112" i="7"/>
  <c r="A112" i="7"/>
  <c r="U111" i="7"/>
  <c r="T111" i="7"/>
  <c r="P111" i="7"/>
  <c r="X111" i="7"/>
  <c r="W111" i="7"/>
  <c r="H111" i="7"/>
  <c r="J111" i="7" s="1"/>
  <c r="B111" i="7"/>
  <c r="A111" i="7"/>
  <c r="U110" i="7"/>
  <c r="T110" i="7"/>
  <c r="P110" i="7"/>
  <c r="X110" i="7"/>
  <c r="W110" i="7"/>
  <c r="H110" i="7"/>
  <c r="J110" i="7" s="1"/>
  <c r="B110" i="7"/>
  <c r="A110" i="7"/>
  <c r="U109" i="7"/>
  <c r="T109" i="7"/>
  <c r="P109" i="7"/>
  <c r="X109" i="7"/>
  <c r="W109" i="7"/>
  <c r="H109" i="7"/>
  <c r="J109" i="7" s="1"/>
  <c r="B109" i="7"/>
  <c r="A109" i="7"/>
  <c r="U108" i="7"/>
  <c r="T108" i="7"/>
  <c r="P108" i="7"/>
  <c r="X108" i="7"/>
  <c r="W108" i="7"/>
  <c r="H108" i="7"/>
  <c r="J108" i="7" s="1"/>
  <c r="B108" i="7"/>
  <c r="A108" i="7"/>
  <c r="U107" i="7"/>
  <c r="T107" i="7"/>
  <c r="P107" i="7"/>
  <c r="X107" i="7"/>
  <c r="W107" i="7"/>
  <c r="H107" i="7"/>
  <c r="J107" i="7" s="1"/>
  <c r="B107" i="7"/>
  <c r="A107" i="7"/>
  <c r="U106" i="7"/>
  <c r="T106" i="7"/>
  <c r="P106" i="7"/>
  <c r="X106" i="7"/>
  <c r="W106" i="7"/>
  <c r="H106" i="7"/>
  <c r="J106" i="7" s="1"/>
  <c r="B106" i="7"/>
  <c r="A106" i="7"/>
  <c r="U105" i="7"/>
  <c r="T105" i="7"/>
  <c r="P105" i="7"/>
  <c r="X105" i="7"/>
  <c r="W105" i="7"/>
  <c r="H105" i="7"/>
  <c r="J105" i="7" s="1"/>
  <c r="B105" i="7"/>
  <c r="A105" i="7"/>
  <c r="U104" i="7"/>
  <c r="T104" i="7"/>
  <c r="P104" i="7"/>
  <c r="X104" i="7"/>
  <c r="W104" i="7"/>
  <c r="H104" i="7"/>
  <c r="J104" i="7" s="1"/>
  <c r="B104" i="7"/>
  <c r="A104" i="7"/>
  <c r="U103" i="7"/>
  <c r="T103" i="7"/>
  <c r="P103" i="7"/>
  <c r="X103" i="7"/>
  <c r="W103" i="7"/>
  <c r="H103" i="7"/>
  <c r="J103" i="7" s="1"/>
  <c r="B103" i="7"/>
  <c r="A103" i="7"/>
  <c r="U102" i="7"/>
  <c r="T102" i="7"/>
  <c r="P102" i="7"/>
  <c r="X102" i="7"/>
  <c r="W102" i="7"/>
  <c r="H102" i="7"/>
  <c r="J102" i="7" s="1"/>
  <c r="B102" i="7"/>
  <c r="A102" i="7"/>
  <c r="U101" i="7"/>
  <c r="T101" i="7"/>
  <c r="P101" i="7"/>
  <c r="X101" i="7"/>
  <c r="W101" i="7"/>
  <c r="H101" i="7"/>
  <c r="J101" i="7" s="1"/>
  <c r="B101" i="7"/>
  <c r="A101" i="7"/>
  <c r="U100" i="7"/>
  <c r="T100" i="7"/>
  <c r="P100" i="7"/>
  <c r="X100" i="7"/>
  <c r="W100" i="7"/>
  <c r="H100" i="7"/>
  <c r="J100" i="7" s="1"/>
  <c r="B100" i="7"/>
  <c r="A100" i="7"/>
  <c r="U99" i="7"/>
  <c r="T99" i="7"/>
  <c r="P99" i="7"/>
  <c r="X99" i="7"/>
  <c r="W99" i="7"/>
  <c r="H99" i="7"/>
  <c r="J99" i="7" s="1"/>
  <c r="B99" i="7"/>
  <c r="A99" i="7"/>
  <c r="U98" i="7"/>
  <c r="T98" i="7"/>
  <c r="P98" i="7"/>
  <c r="X98" i="7"/>
  <c r="W98" i="7"/>
  <c r="H98" i="7"/>
  <c r="J98" i="7" s="1"/>
  <c r="B98" i="7"/>
  <c r="A98" i="7"/>
  <c r="U97" i="7"/>
  <c r="T97" i="7"/>
  <c r="P97" i="7"/>
  <c r="X97" i="7"/>
  <c r="W97" i="7"/>
  <c r="H97" i="7"/>
  <c r="J97" i="7" s="1"/>
  <c r="B97" i="7"/>
  <c r="A97" i="7"/>
  <c r="U96" i="7"/>
  <c r="T96" i="7"/>
  <c r="P96" i="7"/>
  <c r="X96" i="7"/>
  <c r="W96" i="7"/>
  <c r="H96" i="7"/>
  <c r="J96" i="7" s="1"/>
  <c r="B96" i="7"/>
  <c r="A96" i="7"/>
  <c r="U95" i="7"/>
  <c r="T95" i="7"/>
  <c r="P95" i="7"/>
  <c r="X95" i="7"/>
  <c r="W95" i="7"/>
  <c r="H95" i="7"/>
  <c r="J95" i="7" s="1"/>
  <c r="B95" i="7"/>
  <c r="A95" i="7"/>
  <c r="U94" i="7"/>
  <c r="T94" i="7"/>
  <c r="P94" i="7"/>
  <c r="X94" i="7"/>
  <c r="W94" i="7"/>
  <c r="H94" i="7"/>
  <c r="J94" i="7" s="1"/>
  <c r="B94" i="7"/>
  <c r="A94" i="7"/>
  <c r="U93" i="7"/>
  <c r="T93" i="7"/>
  <c r="P93" i="7"/>
  <c r="X93" i="7"/>
  <c r="W93" i="7"/>
  <c r="H93" i="7"/>
  <c r="J93" i="7" s="1"/>
  <c r="B93" i="7"/>
  <c r="A93" i="7"/>
  <c r="U92" i="7"/>
  <c r="T92" i="7"/>
  <c r="P92" i="7"/>
  <c r="X92" i="7"/>
  <c r="W92" i="7"/>
  <c r="H92" i="7"/>
  <c r="J92" i="7" s="1"/>
  <c r="B92" i="7"/>
  <c r="A92" i="7"/>
  <c r="U91" i="7"/>
  <c r="T91" i="7"/>
  <c r="P91" i="7"/>
  <c r="X91" i="7"/>
  <c r="W91" i="7"/>
  <c r="H91" i="7"/>
  <c r="J91" i="7" s="1"/>
  <c r="B91" i="7"/>
  <c r="A91" i="7"/>
  <c r="U90" i="7"/>
  <c r="T90" i="7"/>
  <c r="P90" i="7"/>
  <c r="X90" i="7"/>
  <c r="W90" i="7"/>
  <c r="H90" i="7"/>
  <c r="J90" i="7" s="1"/>
  <c r="B90" i="7"/>
  <c r="A90" i="7"/>
  <c r="U89" i="7"/>
  <c r="T89" i="7"/>
  <c r="P89" i="7"/>
  <c r="X89" i="7"/>
  <c r="W89" i="7"/>
  <c r="H89" i="7"/>
  <c r="J89" i="7" s="1"/>
  <c r="B89" i="7"/>
  <c r="A89" i="7"/>
  <c r="U88" i="7"/>
  <c r="T88" i="7"/>
  <c r="P88" i="7"/>
  <c r="X88" i="7"/>
  <c r="W88" i="7"/>
  <c r="H88" i="7"/>
  <c r="J88" i="7" s="1"/>
  <c r="B88" i="7"/>
  <c r="A88" i="7"/>
  <c r="U87" i="7"/>
  <c r="T87" i="7"/>
  <c r="P87" i="7"/>
  <c r="X87" i="7"/>
  <c r="W87" i="7"/>
  <c r="H87" i="7"/>
  <c r="J87" i="7" s="1"/>
  <c r="B87" i="7"/>
  <c r="A87" i="7"/>
  <c r="U86" i="7"/>
  <c r="T86" i="7"/>
  <c r="P86" i="7"/>
  <c r="X86" i="7"/>
  <c r="W86" i="7"/>
  <c r="H86" i="7"/>
  <c r="J86" i="7" s="1"/>
  <c r="B86" i="7"/>
  <c r="A86" i="7"/>
  <c r="U85" i="7"/>
  <c r="T85" i="7"/>
  <c r="P85" i="7"/>
  <c r="X85" i="7"/>
  <c r="W85" i="7"/>
  <c r="H85" i="7"/>
  <c r="J85" i="7" s="1"/>
  <c r="B85" i="7"/>
  <c r="A85" i="7"/>
  <c r="U84" i="7"/>
  <c r="T84" i="7"/>
  <c r="P84" i="7"/>
  <c r="X84" i="7"/>
  <c r="W84" i="7"/>
  <c r="H84" i="7"/>
  <c r="J84" i="7" s="1"/>
  <c r="B84" i="7"/>
  <c r="A84" i="7"/>
  <c r="U83" i="7"/>
  <c r="T83" i="7"/>
  <c r="P83" i="7"/>
  <c r="X83" i="7"/>
  <c r="W83" i="7"/>
  <c r="H83" i="7"/>
  <c r="J83" i="7" s="1"/>
  <c r="B83" i="7"/>
  <c r="A83" i="7"/>
  <c r="U82" i="7"/>
  <c r="T82" i="7"/>
  <c r="P82" i="7"/>
  <c r="X82" i="7"/>
  <c r="W82" i="7"/>
  <c r="H82" i="7"/>
  <c r="J82" i="7" s="1"/>
  <c r="B82" i="7"/>
  <c r="A82" i="7"/>
  <c r="U81" i="7"/>
  <c r="T81" i="7"/>
  <c r="P81" i="7"/>
  <c r="X81" i="7"/>
  <c r="W81" i="7"/>
  <c r="H81" i="7"/>
  <c r="J81" i="7" s="1"/>
  <c r="B81" i="7"/>
  <c r="A81" i="7"/>
  <c r="U80" i="7"/>
  <c r="T80" i="7"/>
  <c r="P80" i="7"/>
  <c r="X80" i="7"/>
  <c r="W80" i="7"/>
  <c r="H80" i="7"/>
  <c r="J80" i="7" s="1"/>
  <c r="B80" i="7"/>
  <c r="A80" i="7"/>
  <c r="U79" i="7"/>
  <c r="T79" i="7"/>
  <c r="P79" i="7"/>
  <c r="X79" i="7"/>
  <c r="W79" i="7"/>
  <c r="H79" i="7"/>
  <c r="J79" i="7" s="1"/>
  <c r="B79" i="7"/>
  <c r="A79" i="7"/>
  <c r="U78" i="7"/>
  <c r="T78" i="7"/>
  <c r="P78" i="7"/>
  <c r="X78" i="7"/>
  <c r="W78" i="7"/>
  <c r="H78" i="7"/>
  <c r="J78" i="7" s="1"/>
  <c r="B78" i="7"/>
  <c r="A78" i="7"/>
  <c r="U77" i="7"/>
  <c r="T77" i="7"/>
  <c r="P77" i="7"/>
  <c r="X77" i="7"/>
  <c r="W77" i="7"/>
  <c r="H77" i="7"/>
  <c r="J77" i="7" s="1"/>
  <c r="B77" i="7"/>
  <c r="A77" i="7"/>
  <c r="U76" i="7"/>
  <c r="T76" i="7"/>
  <c r="P76" i="7"/>
  <c r="X76" i="7"/>
  <c r="W76" i="7"/>
  <c r="H76" i="7"/>
  <c r="J76" i="7" s="1"/>
  <c r="B76" i="7"/>
  <c r="A76" i="7"/>
  <c r="U75" i="7"/>
  <c r="T75" i="7"/>
  <c r="P75" i="7"/>
  <c r="X75" i="7"/>
  <c r="W75" i="7"/>
  <c r="H75" i="7"/>
  <c r="J75" i="7" s="1"/>
  <c r="B75" i="7"/>
  <c r="A75" i="7"/>
  <c r="U74" i="7"/>
  <c r="T74" i="7"/>
  <c r="P74" i="7"/>
  <c r="X74" i="7"/>
  <c r="W74" i="7"/>
  <c r="H74" i="7"/>
  <c r="J74" i="7" s="1"/>
  <c r="B74" i="7"/>
  <c r="A74" i="7"/>
  <c r="U73" i="7"/>
  <c r="T73" i="7"/>
  <c r="P73" i="7"/>
  <c r="X73" i="7"/>
  <c r="W73" i="7"/>
  <c r="H73" i="7"/>
  <c r="J73" i="7" s="1"/>
  <c r="B73" i="7"/>
  <c r="A73" i="7"/>
  <c r="U72" i="7"/>
  <c r="T72" i="7"/>
  <c r="P72" i="7"/>
  <c r="X72" i="7"/>
  <c r="W72" i="7"/>
  <c r="H72" i="7"/>
  <c r="J72" i="7" s="1"/>
  <c r="B72" i="7"/>
  <c r="A72" i="7"/>
  <c r="U71" i="7"/>
  <c r="T71" i="7"/>
  <c r="P71" i="7"/>
  <c r="X71" i="7"/>
  <c r="W71" i="7"/>
  <c r="H71" i="7"/>
  <c r="J71" i="7" s="1"/>
  <c r="B71" i="7"/>
  <c r="A71" i="7"/>
  <c r="U70" i="7"/>
  <c r="T70" i="7"/>
  <c r="P70" i="7"/>
  <c r="X70" i="7"/>
  <c r="W70" i="7"/>
  <c r="H70" i="7"/>
  <c r="J70" i="7" s="1"/>
  <c r="B70" i="7"/>
  <c r="A70" i="7"/>
  <c r="U69" i="7"/>
  <c r="T69" i="7"/>
  <c r="P69" i="7"/>
  <c r="X69" i="7"/>
  <c r="W69" i="7"/>
  <c r="H69" i="7"/>
  <c r="J69" i="7" s="1"/>
  <c r="B69" i="7"/>
  <c r="A69" i="7"/>
  <c r="U68" i="7"/>
  <c r="T68" i="7"/>
  <c r="P68" i="7"/>
  <c r="X68" i="7"/>
  <c r="W68" i="7"/>
  <c r="H68" i="7"/>
  <c r="J68" i="7" s="1"/>
  <c r="B68" i="7"/>
  <c r="A68" i="7"/>
  <c r="U67" i="7"/>
  <c r="T67" i="7"/>
  <c r="P67" i="7"/>
  <c r="X67" i="7"/>
  <c r="W67" i="7"/>
  <c r="H67" i="7"/>
  <c r="J67" i="7" s="1"/>
  <c r="B67" i="7"/>
  <c r="A67" i="7"/>
  <c r="U66" i="7"/>
  <c r="T66" i="7"/>
  <c r="P66" i="7"/>
  <c r="X66" i="7"/>
  <c r="W66" i="7"/>
  <c r="H66" i="7"/>
  <c r="J66" i="7" s="1"/>
  <c r="B66" i="7"/>
  <c r="A66" i="7"/>
  <c r="U65" i="7"/>
  <c r="T65" i="7"/>
  <c r="P65" i="7"/>
  <c r="X65" i="7"/>
  <c r="W65" i="7"/>
  <c r="H65" i="7"/>
  <c r="J65" i="7" s="1"/>
  <c r="B65" i="7"/>
  <c r="A65" i="7"/>
  <c r="U64" i="7"/>
  <c r="T64" i="7"/>
  <c r="P64" i="7"/>
  <c r="X64" i="7"/>
  <c r="W64" i="7"/>
  <c r="H64" i="7"/>
  <c r="J64" i="7" s="1"/>
  <c r="B64" i="7"/>
  <c r="A64" i="7"/>
  <c r="U63" i="7"/>
  <c r="T63" i="7"/>
  <c r="P63" i="7"/>
  <c r="X63" i="7"/>
  <c r="W63" i="7"/>
  <c r="H63" i="7"/>
  <c r="J63" i="7" s="1"/>
  <c r="B63" i="7"/>
  <c r="A63" i="7"/>
  <c r="U62" i="7"/>
  <c r="T62" i="7"/>
  <c r="P62" i="7"/>
  <c r="X62" i="7"/>
  <c r="W62" i="7"/>
  <c r="H62" i="7"/>
  <c r="J62" i="7" s="1"/>
  <c r="B62" i="7"/>
  <c r="A62" i="7"/>
  <c r="U61" i="7"/>
  <c r="T61" i="7"/>
  <c r="P61" i="7"/>
  <c r="X61" i="7"/>
  <c r="W61" i="7"/>
  <c r="H61" i="7"/>
  <c r="J61" i="7" s="1"/>
  <c r="B61" i="7"/>
  <c r="A61" i="7"/>
  <c r="U60" i="7"/>
  <c r="T60" i="7"/>
  <c r="P60" i="7"/>
  <c r="X60" i="7"/>
  <c r="W60" i="7"/>
  <c r="H60" i="7"/>
  <c r="J60" i="7" s="1"/>
  <c r="B60" i="7"/>
  <c r="A60" i="7"/>
  <c r="U59" i="7"/>
  <c r="T59" i="7"/>
  <c r="P59" i="7"/>
  <c r="X59" i="7"/>
  <c r="W59" i="7"/>
  <c r="H59" i="7"/>
  <c r="J59" i="7" s="1"/>
  <c r="B59" i="7"/>
  <c r="A59" i="7"/>
  <c r="U58" i="7"/>
  <c r="T58" i="7"/>
  <c r="P58" i="7"/>
  <c r="X58" i="7"/>
  <c r="W58" i="7"/>
  <c r="H58" i="7"/>
  <c r="J58" i="7" s="1"/>
  <c r="B58" i="7"/>
  <c r="A58" i="7"/>
  <c r="U57" i="7"/>
  <c r="T57" i="7"/>
  <c r="P57" i="7"/>
  <c r="X57" i="7"/>
  <c r="W57" i="7"/>
  <c r="H57" i="7"/>
  <c r="J57" i="7" s="1"/>
  <c r="B57" i="7"/>
  <c r="A57" i="7"/>
  <c r="U56" i="7"/>
  <c r="T56" i="7"/>
  <c r="P56" i="7"/>
  <c r="X56" i="7"/>
  <c r="W56" i="7"/>
  <c r="H56" i="7"/>
  <c r="J56" i="7" s="1"/>
  <c r="B56" i="7"/>
  <c r="A56" i="7"/>
  <c r="U55" i="7"/>
  <c r="T55" i="7"/>
  <c r="P55" i="7"/>
  <c r="X55" i="7"/>
  <c r="W55" i="7"/>
  <c r="H55" i="7"/>
  <c r="J55" i="7" s="1"/>
  <c r="B55" i="7"/>
  <c r="A55" i="7"/>
  <c r="U54" i="7"/>
  <c r="T54" i="7"/>
  <c r="P54" i="7"/>
  <c r="X54" i="7"/>
  <c r="W54" i="7"/>
  <c r="H54" i="7"/>
  <c r="J54" i="7" s="1"/>
  <c r="B54" i="7"/>
  <c r="A54" i="7"/>
  <c r="U53" i="7"/>
  <c r="T53" i="7"/>
  <c r="P53" i="7"/>
  <c r="X53" i="7"/>
  <c r="W53" i="7"/>
  <c r="H53" i="7"/>
  <c r="J53" i="7" s="1"/>
  <c r="B53" i="7"/>
  <c r="A53" i="7"/>
  <c r="U52" i="7"/>
  <c r="T52" i="7"/>
  <c r="P52" i="7"/>
  <c r="X52" i="7"/>
  <c r="W52" i="7"/>
  <c r="H52" i="7"/>
  <c r="J52" i="7" s="1"/>
  <c r="B52" i="7"/>
  <c r="A52" i="7"/>
  <c r="U51" i="7"/>
  <c r="T51" i="7"/>
  <c r="P51" i="7"/>
  <c r="X51" i="7"/>
  <c r="W51" i="7"/>
  <c r="H51" i="7"/>
  <c r="J51" i="7" s="1"/>
  <c r="B51" i="7"/>
  <c r="A51" i="7"/>
  <c r="U50" i="7"/>
  <c r="T50" i="7"/>
  <c r="P50" i="7"/>
  <c r="X50" i="7"/>
  <c r="W50" i="7"/>
  <c r="H50" i="7"/>
  <c r="J50" i="7" s="1"/>
  <c r="B50" i="7"/>
  <c r="A50" i="7"/>
  <c r="U49" i="7"/>
  <c r="T49" i="7"/>
  <c r="P49" i="7"/>
  <c r="X49" i="7"/>
  <c r="W49" i="7"/>
  <c r="H49" i="7"/>
  <c r="J49" i="7" s="1"/>
  <c r="B49" i="7"/>
  <c r="A49" i="7"/>
  <c r="U48" i="7"/>
  <c r="T48" i="7"/>
  <c r="P48" i="7"/>
  <c r="X48" i="7"/>
  <c r="W48" i="7"/>
  <c r="H48" i="7"/>
  <c r="J48" i="7" s="1"/>
  <c r="B48" i="7"/>
  <c r="A48" i="7"/>
  <c r="U47" i="7"/>
  <c r="T47" i="7"/>
  <c r="P47" i="7"/>
  <c r="X47" i="7"/>
  <c r="W47" i="7"/>
  <c r="H47" i="7"/>
  <c r="J47" i="7" s="1"/>
  <c r="B47" i="7"/>
  <c r="A47" i="7"/>
  <c r="U46" i="7"/>
  <c r="T46" i="7"/>
  <c r="P46" i="7"/>
  <c r="X46" i="7"/>
  <c r="W46" i="7"/>
  <c r="H46" i="7"/>
  <c r="J46" i="7" s="1"/>
  <c r="B46" i="7"/>
  <c r="A46" i="7"/>
  <c r="U45" i="7"/>
  <c r="T45" i="7"/>
  <c r="P45" i="7"/>
  <c r="X45" i="7"/>
  <c r="W45" i="7"/>
  <c r="H45" i="7"/>
  <c r="J45" i="7" s="1"/>
  <c r="B45" i="7"/>
  <c r="A45" i="7"/>
  <c r="U44" i="7"/>
  <c r="T44" i="7"/>
  <c r="P44" i="7"/>
  <c r="X44" i="7"/>
  <c r="W44" i="7"/>
  <c r="H44" i="7"/>
  <c r="J44" i="7" s="1"/>
  <c r="B44" i="7"/>
  <c r="A44" i="7"/>
  <c r="U43" i="7"/>
  <c r="T43" i="7"/>
  <c r="P43" i="7"/>
  <c r="X43" i="7"/>
  <c r="W43" i="7"/>
  <c r="H43" i="7"/>
  <c r="J43" i="7" s="1"/>
  <c r="B43" i="7"/>
  <c r="A43" i="7"/>
  <c r="U42" i="7"/>
  <c r="T42" i="7"/>
  <c r="P42" i="7"/>
  <c r="X42" i="7"/>
  <c r="W42" i="7"/>
  <c r="H42" i="7"/>
  <c r="J42" i="7" s="1"/>
  <c r="B42" i="7"/>
  <c r="A42" i="7"/>
  <c r="U41" i="7"/>
  <c r="T41" i="7"/>
  <c r="P41" i="7"/>
  <c r="X41" i="7"/>
  <c r="W41" i="7"/>
  <c r="H41" i="7"/>
  <c r="J41" i="7" s="1"/>
  <c r="B41" i="7"/>
  <c r="A41" i="7"/>
  <c r="U40" i="7"/>
  <c r="T40" i="7"/>
  <c r="P40" i="7"/>
  <c r="X40" i="7"/>
  <c r="W40" i="7"/>
  <c r="H40" i="7"/>
  <c r="J40" i="7" s="1"/>
  <c r="B40" i="7"/>
  <c r="A40" i="7"/>
  <c r="U39" i="7"/>
  <c r="T39" i="7"/>
  <c r="P39" i="7"/>
  <c r="X39" i="7"/>
  <c r="W39" i="7"/>
  <c r="H39" i="7"/>
  <c r="J39" i="7" s="1"/>
  <c r="B39" i="7"/>
  <c r="A39" i="7"/>
  <c r="U38" i="7"/>
  <c r="T38" i="7"/>
  <c r="P38" i="7"/>
  <c r="X38" i="7"/>
  <c r="W38" i="7"/>
  <c r="H38" i="7"/>
  <c r="J38" i="7" s="1"/>
  <c r="B38" i="7"/>
  <c r="A38" i="7"/>
  <c r="U37" i="7"/>
  <c r="T37" i="7"/>
  <c r="P37" i="7"/>
  <c r="X37" i="7"/>
  <c r="W37" i="7"/>
  <c r="H37" i="7"/>
  <c r="J37" i="7" s="1"/>
  <c r="B37" i="7"/>
  <c r="A37" i="7"/>
  <c r="U36" i="7"/>
  <c r="T36" i="7"/>
  <c r="P36" i="7"/>
  <c r="X36" i="7"/>
  <c r="W36" i="7"/>
  <c r="H36" i="7"/>
  <c r="J36" i="7" s="1"/>
  <c r="B36" i="7"/>
  <c r="A36" i="7"/>
  <c r="U35" i="7"/>
  <c r="T35" i="7"/>
  <c r="P35" i="7"/>
  <c r="X35" i="7"/>
  <c r="W35" i="7"/>
  <c r="H35" i="7"/>
  <c r="J35" i="7" s="1"/>
  <c r="B35" i="7"/>
  <c r="A35" i="7"/>
  <c r="U34" i="7"/>
  <c r="T34" i="7"/>
  <c r="P34" i="7"/>
  <c r="X34" i="7"/>
  <c r="W34" i="7"/>
  <c r="H34" i="7"/>
  <c r="J34" i="7" s="1"/>
  <c r="B34" i="7"/>
  <c r="A34" i="7"/>
  <c r="U33" i="7"/>
  <c r="T33" i="7"/>
  <c r="P33" i="7"/>
  <c r="X33" i="7"/>
  <c r="W33" i="7"/>
  <c r="H33" i="7"/>
  <c r="J33" i="7" s="1"/>
  <c r="B33" i="7"/>
  <c r="A33" i="7"/>
  <c r="U32" i="7"/>
  <c r="T32" i="7"/>
  <c r="P32" i="7"/>
  <c r="X32" i="7"/>
  <c r="W32" i="7"/>
  <c r="H32" i="7"/>
  <c r="J32" i="7" s="1"/>
  <c r="B32" i="7"/>
  <c r="A32" i="7"/>
  <c r="U31" i="7"/>
  <c r="T31" i="7"/>
  <c r="P31" i="7"/>
  <c r="X31" i="7"/>
  <c r="W31" i="7"/>
  <c r="H31" i="7"/>
  <c r="J31" i="7" s="1"/>
  <c r="B31" i="7"/>
  <c r="A31" i="7"/>
  <c r="U30" i="7"/>
  <c r="T30" i="7"/>
  <c r="P30" i="7"/>
  <c r="X30" i="7"/>
  <c r="W30" i="7"/>
  <c r="H30" i="7"/>
  <c r="J30" i="7" s="1"/>
  <c r="B30" i="7"/>
  <c r="A30" i="7"/>
  <c r="U29" i="7"/>
  <c r="T29" i="7"/>
  <c r="P29" i="7"/>
  <c r="X29" i="7"/>
  <c r="W29" i="7"/>
  <c r="H29" i="7"/>
  <c r="J29" i="7" s="1"/>
  <c r="B29" i="7"/>
  <c r="A29" i="7"/>
  <c r="U28" i="7"/>
  <c r="T28" i="7"/>
  <c r="P28" i="7"/>
  <c r="X28" i="7"/>
  <c r="W28" i="7"/>
  <c r="H28" i="7"/>
  <c r="J28" i="7" s="1"/>
  <c r="B28" i="7"/>
  <c r="A28" i="7"/>
  <c r="U27" i="7"/>
  <c r="T27" i="7"/>
  <c r="P27" i="7"/>
  <c r="X27" i="7"/>
  <c r="W27" i="7"/>
  <c r="H27" i="7"/>
  <c r="J27" i="7" s="1"/>
  <c r="B27" i="7"/>
  <c r="A27" i="7"/>
  <c r="U26" i="7"/>
  <c r="T26" i="7"/>
  <c r="P26" i="7"/>
  <c r="X26" i="7"/>
  <c r="W26" i="7"/>
  <c r="H26" i="7"/>
  <c r="J26" i="7" s="1"/>
  <c r="B26" i="7"/>
  <c r="A26" i="7"/>
  <c r="U25" i="7"/>
  <c r="T25" i="7"/>
  <c r="P25" i="7"/>
  <c r="X25" i="7"/>
  <c r="W25" i="7"/>
  <c r="H25" i="7"/>
  <c r="J25" i="7" s="1"/>
  <c r="B25" i="7"/>
  <c r="A25" i="7"/>
  <c r="U24" i="7"/>
  <c r="T24" i="7"/>
  <c r="P24" i="7"/>
  <c r="X24" i="7"/>
  <c r="W24" i="7"/>
  <c r="H24" i="7"/>
  <c r="J24" i="7" s="1"/>
  <c r="B24" i="7"/>
  <c r="A24" i="7"/>
  <c r="U23" i="7"/>
  <c r="T23" i="7"/>
  <c r="P23" i="7"/>
  <c r="X23" i="7"/>
  <c r="W23" i="7"/>
  <c r="H23" i="7"/>
  <c r="J23" i="7" s="1"/>
  <c r="B23" i="7"/>
  <c r="A23" i="7"/>
  <c r="U22" i="7"/>
  <c r="T22" i="7"/>
  <c r="P22" i="7"/>
  <c r="X22" i="7"/>
  <c r="W22" i="7"/>
  <c r="H22" i="7"/>
  <c r="J22" i="7" s="1"/>
  <c r="B22" i="7"/>
  <c r="A22" i="7"/>
  <c r="U21" i="7"/>
  <c r="T21" i="7"/>
  <c r="P21" i="7"/>
  <c r="X21" i="7"/>
  <c r="W21" i="7"/>
  <c r="H21" i="7"/>
  <c r="J21" i="7" s="1"/>
  <c r="B21" i="7"/>
  <c r="A21" i="7"/>
  <c r="U20" i="7"/>
  <c r="T20" i="7"/>
  <c r="P20" i="7"/>
  <c r="X20" i="7"/>
  <c r="W20" i="7"/>
  <c r="H20" i="7"/>
  <c r="J20" i="7" s="1"/>
  <c r="B20" i="7"/>
  <c r="A20" i="7"/>
  <c r="U19" i="7"/>
  <c r="T19" i="7"/>
  <c r="P19" i="7"/>
  <c r="X19" i="7"/>
  <c r="W19" i="7"/>
  <c r="H19" i="7"/>
  <c r="J19" i="7" s="1"/>
  <c r="B19" i="7"/>
  <c r="A19" i="7"/>
  <c r="U18" i="7"/>
  <c r="T18" i="7"/>
  <c r="P18" i="7"/>
  <c r="X18" i="7"/>
  <c r="W18" i="7"/>
  <c r="H18" i="7"/>
  <c r="J18" i="7" s="1"/>
  <c r="B18" i="7"/>
  <c r="A18" i="7"/>
  <c r="U17" i="7"/>
  <c r="T17" i="7"/>
  <c r="P17" i="7"/>
  <c r="X17" i="7"/>
  <c r="W17" i="7"/>
  <c r="H17" i="7"/>
  <c r="J17" i="7" s="1"/>
  <c r="B17" i="7"/>
  <c r="A17" i="7"/>
  <c r="U16" i="7"/>
  <c r="T16" i="7"/>
  <c r="P16" i="7"/>
  <c r="X16" i="7"/>
  <c r="W16" i="7"/>
  <c r="H16" i="7"/>
  <c r="J16" i="7" s="1"/>
  <c r="B16" i="7"/>
  <c r="A16" i="7"/>
  <c r="U15" i="7"/>
  <c r="T15" i="7"/>
  <c r="P15" i="7"/>
  <c r="X15" i="7"/>
  <c r="W15" i="7"/>
  <c r="H15" i="7"/>
  <c r="J15" i="7" s="1"/>
  <c r="B15" i="7"/>
  <c r="A15" i="7"/>
  <c r="U14" i="7"/>
  <c r="T14" i="7"/>
  <c r="P14" i="7"/>
  <c r="X14" i="7"/>
  <c r="W14" i="7"/>
  <c r="H14" i="7"/>
  <c r="J14" i="7" s="1"/>
  <c r="B14" i="7"/>
  <c r="A14" i="7"/>
  <c r="U13" i="7"/>
  <c r="T13" i="7"/>
  <c r="P13" i="7"/>
  <c r="X13" i="7"/>
  <c r="W13" i="7"/>
  <c r="H13" i="7"/>
  <c r="J13" i="7" s="1"/>
  <c r="B13" i="7"/>
  <c r="A13" i="7"/>
  <c r="U12" i="7"/>
  <c r="T12" i="7"/>
  <c r="P12" i="7"/>
  <c r="X12" i="7"/>
  <c r="W12" i="7"/>
  <c r="H12" i="7"/>
  <c r="J12" i="7" s="1"/>
  <c r="B12" i="7"/>
  <c r="A12" i="7"/>
  <c r="U11" i="7"/>
  <c r="T11" i="7"/>
  <c r="P11" i="7"/>
  <c r="X11" i="7"/>
  <c r="W11" i="7"/>
  <c r="H11" i="7"/>
  <c r="J11" i="7" s="1"/>
  <c r="B11" i="7"/>
  <c r="A11" i="7"/>
  <c r="U10" i="7"/>
  <c r="T10" i="7"/>
  <c r="P10" i="7"/>
  <c r="X10" i="7"/>
  <c r="W10" i="7"/>
  <c r="H10" i="7"/>
  <c r="J10" i="7" s="1"/>
  <c r="B10" i="7"/>
  <c r="A10" i="7"/>
  <c r="U9" i="7"/>
  <c r="T9" i="7"/>
  <c r="P9" i="7"/>
  <c r="X9" i="7"/>
  <c r="W9" i="7"/>
  <c r="H9" i="7"/>
  <c r="J9" i="7" s="1"/>
  <c r="B9" i="7"/>
  <c r="A9" i="7"/>
  <c r="U8" i="7"/>
  <c r="T8" i="7"/>
  <c r="P8" i="7"/>
  <c r="X8" i="7"/>
  <c r="W8" i="7"/>
  <c r="H8" i="7"/>
  <c r="J8" i="7" s="1"/>
  <c r="B8" i="7"/>
  <c r="A8" i="7"/>
  <c r="U7" i="7"/>
  <c r="T7" i="7"/>
  <c r="P7" i="7"/>
  <c r="X7" i="7"/>
  <c r="W7" i="7"/>
  <c r="H7" i="7"/>
  <c r="J7" i="7" s="1"/>
  <c r="B7" i="7"/>
  <c r="A7" i="7"/>
  <c r="U6" i="7"/>
  <c r="T6" i="7"/>
  <c r="P6" i="7"/>
  <c r="H6" i="7"/>
  <c r="J6" i="7" s="1"/>
  <c r="B6" i="7"/>
  <c r="A6" i="7"/>
  <c r="U5" i="7"/>
  <c r="T5" i="7"/>
  <c r="P5" i="7"/>
  <c r="H5" i="7"/>
  <c r="J5" i="7" s="1"/>
  <c r="B5" i="7"/>
  <c r="A5" i="7"/>
  <c r="U4" i="7"/>
  <c r="T4" i="7"/>
  <c r="P4" i="7"/>
  <c r="H4" i="7"/>
  <c r="J4" i="7" s="1"/>
  <c r="B4" i="7"/>
  <c r="A4" i="7"/>
  <c r="U3" i="7"/>
  <c r="T3" i="7"/>
  <c r="P3" i="7"/>
  <c r="H3" i="7"/>
  <c r="J3" i="7" s="1"/>
  <c r="B3" i="7"/>
  <c r="A3" i="7"/>
  <c r="B2" i="7"/>
  <c r="A2" i="7"/>
  <c r="Q3757" i="6"/>
  <c r="P3757" i="6"/>
  <c r="Y3757" i="6"/>
  <c r="W3757" i="6"/>
  <c r="V3757" i="6"/>
  <c r="H3757" i="6"/>
  <c r="F3757" i="6"/>
  <c r="B3757" i="6"/>
  <c r="A3757" i="6"/>
  <c r="Q3756" i="6"/>
  <c r="P3756" i="6"/>
  <c r="Y3756" i="6"/>
  <c r="W3756" i="6"/>
  <c r="V3756" i="6"/>
  <c r="H3756" i="6"/>
  <c r="F3756" i="6"/>
  <c r="B3756" i="6"/>
  <c r="A3756" i="6"/>
  <c r="R3755" i="6"/>
  <c r="Q3755" i="6"/>
  <c r="P3755" i="6"/>
  <c r="Y3755" i="6"/>
  <c r="W3755" i="6"/>
  <c r="V3755" i="6"/>
  <c r="H3755" i="6"/>
  <c r="F3755" i="6"/>
  <c r="B3755" i="6"/>
  <c r="A3755" i="6"/>
  <c r="Q3754" i="6"/>
  <c r="P3754" i="6"/>
  <c r="Y3754" i="6"/>
  <c r="W3754" i="6"/>
  <c r="V3754" i="6"/>
  <c r="H3754" i="6"/>
  <c r="F3754" i="6"/>
  <c r="B3754" i="6"/>
  <c r="A3754" i="6"/>
  <c r="Q3753" i="6"/>
  <c r="P3753" i="6"/>
  <c r="Y3753" i="6"/>
  <c r="W3753" i="6"/>
  <c r="V3753" i="6"/>
  <c r="H3753" i="6"/>
  <c r="F3753" i="6"/>
  <c r="B3753" i="6"/>
  <c r="A3753" i="6"/>
  <c r="Q3752" i="6"/>
  <c r="P3752" i="6"/>
  <c r="Y3752" i="6"/>
  <c r="W3752" i="6"/>
  <c r="V3752" i="6"/>
  <c r="H3752" i="6"/>
  <c r="F3752" i="6"/>
  <c r="B3752" i="6"/>
  <c r="A3752" i="6"/>
  <c r="AB3751" i="6"/>
  <c r="AA3751" i="6"/>
  <c r="R3751" i="6"/>
  <c r="Q3751" i="6"/>
  <c r="P3751" i="6"/>
  <c r="Y3751" i="6"/>
  <c r="W3751" i="6"/>
  <c r="V3751" i="6"/>
  <c r="H3751" i="6"/>
  <c r="F3751" i="6"/>
  <c r="B3751" i="6"/>
  <c r="A3751" i="6"/>
  <c r="AB3750" i="6"/>
  <c r="AA3750" i="6"/>
  <c r="Q3750" i="6"/>
  <c r="P3750" i="6"/>
  <c r="Y3750" i="6"/>
  <c r="W3750" i="6"/>
  <c r="V3750" i="6"/>
  <c r="H3750" i="6"/>
  <c r="F3750" i="6"/>
  <c r="B3750" i="6"/>
  <c r="A3750" i="6"/>
  <c r="AB3749" i="6"/>
  <c r="AA3749" i="6"/>
  <c r="Q3749" i="6"/>
  <c r="P3749" i="6"/>
  <c r="Y3749" i="6"/>
  <c r="W3749" i="6"/>
  <c r="V3749" i="6"/>
  <c r="H3749" i="6"/>
  <c r="F3749" i="6"/>
  <c r="B3749" i="6"/>
  <c r="A3749" i="6"/>
  <c r="AB3748" i="6"/>
  <c r="AA3748" i="6"/>
  <c r="Q3748" i="6"/>
  <c r="P3748" i="6"/>
  <c r="Y3748" i="6"/>
  <c r="W3748" i="6"/>
  <c r="V3748" i="6"/>
  <c r="H3748" i="6"/>
  <c r="F3748" i="6"/>
  <c r="B3748" i="6"/>
  <c r="A3748" i="6"/>
  <c r="AB3747" i="6"/>
  <c r="AA3747" i="6"/>
  <c r="Q3747" i="6"/>
  <c r="P3747" i="6"/>
  <c r="Y3747" i="6"/>
  <c r="W3747" i="6"/>
  <c r="V3747" i="6"/>
  <c r="H3747" i="6"/>
  <c r="F3747" i="6"/>
  <c r="B3747" i="6"/>
  <c r="A3747" i="6"/>
  <c r="AB3746" i="6"/>
  <c r="AA3746" i="6"/>
  <c r="R3746" i="6"/>
  <c r="Q3746" i="6"/>
  <c r="P3746" i="6"/>
  <c r="Y3746" i="6"/>
  <c r="W3746" i="6"/>
  <c r="V3746" i="6"/>
  <c r="H3746" i="6"/>
  <c r="F3746" i="6"/>
  <c r="B3746" i="6"/>
  <c r="A3746" i="6"/>
  <c r="AB3745" i="6"/>
  <c r="AA3745" i="6"/>
  <c r="Q3745" i="6"/>
  <c r="P3745" i="6"/>
  <c r="Y3745" i="6"/>
  <c r="W3745" i="6"/>
  <c r="V3745" i="6"/>
  <c r="H3745" i="6"/>
  <c r="F3745" i="6"/>
  <c r="B3745" i="6"/>
  <c r="A3745" i="6"/>
  <c r="AB3744" i="6"/>
  <c r="AA3744" i="6"/>
  <c r="Q3744" i="6"/>
  <c r="P3744" i="6"/>
  <c r="Y3744" i="6"/>
  <c r="W3744" i="6"/>
  <c r="V3744" i="6"/>
  <c r="H3744" i="6"/>
  <c r="F3744" i="6"/>
  <c r="B3744" i="6"/>
  <c r="A3744" i="6"/>
  <c r="AB3743" i="6"/>
  <c r="AA3743" i="6"/>
  <c r="Q3743" i="6"/>
  <c r="P3743" i="6"/>
  <c r="Y3743" i="6"/>
  <c r="W3743" i="6"/>
  <c r="V3743" i="6"/>
  <c r="H3743" i="6"/>
  <c r="F3743" i="6"/>
  <c r="B3743" i="6"/>
  <c r="A3743" i="6"/>
  <c r="AB3742" i="6"/>
  <c r="AA3742" i="6"/>
  <c r="Q3742" i="6"/>
  <c r="P3742" i="6"/>
  <c r="Y3742" i="6"/>
  <c r="W3742" i="6"/>
  <c r="V3742" i="6"/>
  <c r="H3742" i="6"/>
  <c r="F3742" i="6"/>
  <c r="B3742" i="6"/>
  <c r="A3742" i="6"/>
  <c r="AB3741" i="6"/>
  <c r="AA3741" i="6"/>
  <c r="R3741" i="6"/>
  <c r="Q3741" i="6"/>
  <c r="P3741" i="6"/>
  <c r="Y3741" i="6"/>
  <c r="W3741" i="6"/>
  <c r="V3741" i="6"/>
  <c r="H3741" i="6"/>
  <c r="F3741" i="6"/>
  <c r="B3741" i="6"/>
  <c r="A3741" i="6"/>
  <c r="AB3740" i="6"/>
  <c r="AA3740" i="6"/>
  <c r="Q3740" i="6"/>
  <c r="P3740" i="6"/>
  <c r="Y3740" i="6"/>
  <c r="W3740" i="6"/>
  <c r="V3740" i="6"/>
  <c r="H3740" i="6"/>
  <c r="F3740" i="6"/>
  <c r="B3740" i="6"/>
  <c r="A3740" i="6"/>
  <c r="AB3739" i="6"/>
  <c r="AA3739" i="6"/>
  <c r="Q3739" i="6"/>
  <c r="P3739" i="6"/>
  <c r="Y3739" i="6"/>
  <c r="W3739" i="6"/>
  <c r="V3739" i="6"/>
  <c r="H3739" i="6"/>
  <c r="F3739" i="6"/>
  <c r="B3739" i="6"/>
  <c r="A3739" i="6"/>
  <c r="AB3738" i="6"/>
  <c r="AA3738" i="6"/>
  <c r="Q3738" i="6"/>
  <c r="P3738" i="6"/>
  <c r="Y3738" i="6"/>
  <c r="W3738" i="6"/>
  <c r="V3738" i="6"/>
  <c r="H3738" i="6"/>
  <c r="F3738" i="6"/>
  <c r="B3738" i="6"/>
  <c r="A3738" i="6"/>
  <c r="AB3737" i="6"/>
  <c r="AA3737" i="6"/>
  <c r="Q3737" i="6"/>
  <c r="P3737" i="6"/>
  <c r="Y3737" i="6"/>
  <c r="W3737" i="6"/>
  <c r="V3737" i="6"/>
  <c r="H3737" i="6"/>
  <c r="F3737" i="6"/>
  <c r="B3737" i="6"/>
  <c r="A3737" i="6"/>
  <c r="AB3736" i="6"/>
  <c r="AA3736" i="6"/>
  <c r="T3736" i="6"/>
  <c r="R3736" i="6"/>
  <c r="Q3736" i="6"/>
  <c r="P3736" i="6"/>
  <c r="Y3736" i="6"/>
  <c r="W3736" i="6"/>
  <c r="V3736" i="6"/>
  <c r="H3736" i="6"/>
  <c r="F3736" i="6"/>
  <c r="B3736" i="6"/>
  <c r="A3736" i="6"/>
  <c r="AB3735" i="6"/>
  <c r="AA3735" i="6"/>
  <c r="Q3735" i="6"/>
  <c r="P3735" i="6"/>
  <c r="Y3735" i="6"/>
  <c r="W3735" i="6"/>
  <c r="V3735" i="6"/>
  <c r="H3735" i="6"/>
  <c r="F3735" i="6"/>
  <c r="B3735" i="6"/>
  <c r="A3735" i="6"/>
  <c r="AB3734" i="6"/>
  <c r="AA3734" i="6"/>
  <c r="Q3734" i="6"/>
  <c r="P3734" i="6"/>
  <c r="Y3734" i="6"/>
  <c r="W3734" i="6"/>
  <c r="V3734" i="6"/>
  <c r="H3734" i="6"/>
  <c r="F3734" i="6"/>
  <c r="B3734" i="6"/>
  <c r="A3734" i="6"/>
  <c r="AB3733" i="6"/>
  <c r="AA3733" i="6"/>
  <c r="Q3733" i="6"/>
  <c r="P3733" i="6"/>
  <c r="Y3733" i="6"/>
  <c r="W3733" i="6"/>
  <c r="V3733" i="6"/>
  <c r="H3733" i="6"/>
  <c r="F3733" i="6"/>
  <c r="B3733" i="6"/>
  <c r="A3733" i="6"/>
  <c r="AB3732" i="6"/>
  <c r="AA3732" i="6"/>
  <c r="Q3732" i="6"/>
  <c r="P3732" i="6"/>
  <c r="Y3732" i="6"/>
  <c r="W3732" i="6"/>
  <c r="V3732" i="6"/>
  <c r="H3732" i="6"/>
  <c r="F3732" i="6"/>
  <c r="B3732" i="6"/>
  <c r="A3732" i="6"/>
  <c r="AB3731" i="6"/>
  <c r="AA3731" i="6"/>
  <c r="R3731" i="6"/>
  <c r="Q3731" i="6"/>
  <c r="P3731" i="6"/>
  <c r="Y3731" i="6"/>
  <c r="W3731" i="6"/>
  <c r="V3731" i="6"/>
  <c r="H3731" i="6"/>
  <c r="F3731" i="6"/>
  <c r="B3731" i="6"/>
  <c r="A3731" i="6"/>
  <c r="AB3730" i="6"/>
  <c r="AA3730" i="6"/>
  <c r="Q3730" i="6"/>
  <c r="P3730" i="6"/>
  <c r="Y3730" i="6"/>
  <c r="W3730" i="6"/>
  <c r="V3730" i="6"/>
  <c r="H3730" i="6"/>
  <c r="F3730" i="6"/>
  <c r="B3730" i="6"/>
  <c r="A3730" i="6"/>
  <c r="AB3729" i="6"/>
  <c r="AA3729" i="6"/>
  <c r="Q3729" i="6"/>
  <c r="P3729" i="6"/>
  <c r="Y3729" i="6"/>
  <c r="W3729" i="6"/>
  <c r="V3729" i="6"/>
  <c r="H3729" i="6"/>
  <c r="F3729" i="6"/>
  <c r="B3729" i="6"/>
  <c r="A3729" i="6"/>
  <c r="AB3728" i="6"/>
  <c r="AA3728" i="6"/>
  <c r="Q3728" i="6"/>
  <c r="P3728" i="6"/>
  <c r="Y3728" i="6"/>
  <c r="W3728" i="6"/>
  <c r="V3728" i="6"/>
  <c r="H3728" i="6"/>
  <c r="F3728" i="6"/>
  <c r="B3728" i="6"/>
  <c r="A3728" i="6"/>
  <c r="AB3727" i="6"/>
  <c r="AA3727" i="6"/>
  <c r="Q3727" i="6"/>
  <c r="P3727" i="6"/>
  <c r="Y3727" i="6"/>
  <c r="W3727" i="6"/>
  <c r="V3727" i="6"/>
  <c r="H3727" i="6"/>
  <c r="F3727" i="6"/>
  <c r="B3727" i="6"/>
  <c r="A3727" i="6"/>
  <c r="AB3726" i="6"/>
  <c r="AA3726" i="6"/>
  <c r="R3726" i="6"/>
  <c r="Q3726" i="6"/>
  <c r="P3726" i="6"/>
  <c r="Y3726" i="6"/>
  <c r="W3726" i="6"/>
  <c r="V3726" i="6"/>
  <c r="H3726" i="6"/>
  <c r="F3726" i="6"/>
  <c r="B3726" i="6"/>
  <c r="A3726" i="6"/>
  <c r="AB3725" i="6"/>
  <c r="AA3725" i="6"/>
  <c r="Q3725" i="6"/>
  <c r="P3725" i="6"/>
  <c r="Y3725" i="6"/>
  <c r="W3725" i="6"/>
  <c r="V3725" i="6"/>
  <c r="H3725" i="6"/>
  <c r="F3725" i="6"/>
  <c r="B3725" i="6"/>
  <c r="A3725" i="6"/>
  <c r="AB3724" i="6"/>
  <c r="AA3724" i="6"/>
  <c r="Q3724" i="6"/>
  <c r="P3724" i="6"/>
  <c r="Y3724" i="6"/>
  <c r="W3724" i="6"/>
  <c r="V3724" i="6"/>
  <c r="H3724" i="6"/>
  <c r="F3724" i="6"/>
  <c r="B3724" i="6"/>
  <c r="A3724" i="6"/>
  <c r="AB3723" i="6"/>
  <c r="AA3723" i="6"/>
  <c r="Q3723" i="6"/>
  <c r="P3723" i="6"/>
  <c r="Y3723" i="6"/>
  <c r="W3723" i="6"/>
  <c r="V3723" i="6"/>
  <c r="H3723" i="6"/>
  <c r="F3723" i="6"/>
  <c r="B3723" i="6"/>
  <c r="A3723" i="6"/>
  <c r="AB3722" i="6"/>
  <c r="AA3722" i="6"/>
  <c r="Q3722" i="6"/>
  <c r="P3722" i="6"/>
  <c r="Y3722" i="6"/>
  <c r="W3722" i="6"/>
  <c r="V3722" i="6"/>
  <c r="H3722" i="6"/>
  <c r="F3722" i="6"/>
  <c r="B3722" i="6"/>
  <c r="A3722" i="6"/>
  <c r="AB3721" i="6"/>
  <c r="AA3721" i="6"/>
  <c r="R3721" i="6"/>
  <c r="Q3721" i="6"/>
  <c r="P3721" i="6"/>
  <c r="Y3721" i="6"/>
  <c r="W3721" i="6"/>
  <c r="V3721" i="6"/>
  <c r="H3721" i="6"/>
  <c r="F3721" i="6"/>
  <c r="B3721" i="6"/>
  <c r="A3721" i="6"/>
  <c r="AB3720" i="6"/>
  <c r="AA3720" i="6"/>
  <c r="Q3720" i="6"/>
  <c r="P3720" i="6"/>
  <c r="Y3720" i="6"/>
  <c r="W3720" i="6"/>
  <c r="V3720" i="6"/>
  <c r="H3720" i="6"/>
  <c r="F3720" i="6"/>
  <c r="B3720" i="6"/>
  <c r="A3720" i="6"/>
  <c r="AB3719" i="6"/>
  <c r="AA3719" i="6"/>
  <c r="Q3719" i="6"/>
  <c r="P3719" i="6"/>
  <c r="Y3719" i="6"/>
  <c r="W3719" i="6"/>
  <c r="V3719" i="6"/>
  <c r="H3719" i="6"/>
  <c r="F3719" i="6"/>
  <c r="B3719" i="6"/>
  <c r="A3719" i="6"/>
  <c r="AB3718" i="6"/>
  <c r="AA3718" i="6"/>
  <c r="Q3718" i="6"/>
  <c r="P3718" i="6"/>
  <c r="Y3718" i="6"/>
  <c r="W3718" i="6"/>
  <c r="V3718" i="6"/>
  <c r="H3718" i="6"/>
  <c r="F3718" i="6"/>
  <c r="B3718" i="6"/>
  <c r="A3718" i="6"/>
  <c r="AB3717" i="6"/>
  <c r="AA3717" i="6"/>
  <c r="Q3717" i="6"/>
  <c r="P3717" i="6"/>
  <c r="Y3717" i="6"/>
  <c r="W3717" i="6"/>
  <c r="V3717" i="6"/>
  <c r="H3717" i="6"/>
  <c r="F3717" i="6"/>
  <c r="B3717" i="6"/>
  <c r="A3717" i="6"/>
  <c r="AB3716" i="6"/>
  <c r="AA3716" i="6"/>
  <c r="R3716" i="6"/>
  <c r="Q3716" i="6"/>
  <c r="P3716" i="6"/>
  <c r="Y3716" i="6"/>
  <c r="W3716" i="6"/>
  <c r="V3716" i="6"/>
  <c r="H3716" i="6"/>
  <c r="F3716" i="6"/>
  <c r="B3716" i="6"/>
  <c r="A3716" i="6"/>
  <c r="AB3715" i="6"/>
  <c r="AA3715" i="6"/>
  <c r="T3715" i="6"/>
  <c r="Q3715" i="6"/>
  <c r="P3715" i="6"/>
  <c r="Y3715" i="6"/>
  <c r="W3715" i="6"/>
  <c r="V3715" i="6"/>
  <c r="H3715" i="6"/>
  <c r="F3715" i="6"/>
  <c r="B3715" i="6"/>
  <c r="A3715" i="6"/>
  <c r="AB3714" i="6"/>
  <c r="AA3714" i="6"/>
  <c r="Q3714" i="6"/>
  <c r="P3714" i="6"/>
  <c r="Y3714" i="6"/>
  <c r="W3714" i="6"/>
  <c r="V3714" i="6"/>
  <c r="H3714" i="6"/>
  <c r="F3714" i="6"/>
  <c r="B3714" i="6"/>
  <c r="A3714" i="6"/>
  <c r="AB3713" i="6"/>
  <c r="AA3713" i="6"/>
  <c r="Q3713" i="6"/>
  <c r="P3713" i="6"/>
  <c r="Y3713" i="6"/>
  <c r="W3713" i="6"/>
  <c r="V3713" i="6"/>
  <c r="H3713" i="6"/>
  <c r="F3713" i="6"/>
  <c r="B3713" i="6"/>
  <c r="A3713" i="6"/>
  <c r="AB3712" i="6"/>
  <c r="AA3712" i="6"/>
  <c r="Q3712" i="6"/>
  <c r="P3712" i="6"/>
  <c r="Y3712" i="6"/>
  <c r="W3712" i="6"/>
  <c r="V3712" i="6"/>
  <c r="H3712" i="6"/>
  <c r="F3712" i="6"/>
  <c r="B3712" i="6"/>
  <c r="A3712" i="6"/>
  <c r="AB3711" i="6"/>
  <c r="AA3711" i="6"/>
  <c r="R3711" i="6"/>
  <c r="Q3711" i="6"/>
  <c r="P3711" i="6"/>
  <c r="Y3711" i="6"/>
  <c r="W3711" i="6"/>
  <c r="V3711" i="6"/>
  <c r="H3711" i="6"/>
  <c r="F3711" i="6"/>
  <c r="B3711" i="6"/>
  <c r="A3711" i="6"/>
  <c r="AB3710" i="6"/>
  <c r="AA3710" i="6"/>
  <c r="Q3710" i="6"/>
  <c r="P3710" i="6"/>
  <c r="Y3710" i="6"/>
  <c r="W3710" i="6"/>
  <c r="V3710" i="6"/>
  <c r="H3710" i="6"/>
  <c r="F3710" i="6"/>
  <c r="B3710" i="6"/>
  <c r="A3710" i="6"/>
  <c r="AB3709" i="6"/>
  <c r="AA3709" i="6"/>
  <c r="Q3709" i="6"/>
  <c r="P3709" i="6"/>
  <c r="Y3709" i="6"/>
  <c r="W3709" i="6"/>
  <c r="V3709" i="6"/>
  <c r="H3709" i="6"/>
  <c r="F3709" i="6"/>
  <c r="B3709" i="6"/>
  <c r="A3709" i="6"/>
  <c r="AB3708" i="6"/>
  <c r="AA3708" i="6"/>
  <c r="Q3708" i="6"/>
  <c r="P3708" i="6"/>
  <c r="Y3708" i="6"/>
  <c r="W3708" i="6"/>
  <c r="V3708" i="6"/>
  <c r="H3708" i="6"/>
  <c r="F3708" i="6"/>
  <c r="B3708" i="6"/>
  <c r="A3708" i="6"/>
  <c r="AB3707" i="6"/>
  <c r="AA3707" i="6"/>
  <c r="Q3707" i="6"/>
  <c r="P3707" i="6"/>
  <c r="Y3707" i="6"/>
  <c r="W3707" i="6"/>
  <c r="V3707" i="6"/>
  <c r="H3707" i="6"/>
  <c r="F3707" i="6"/>
  <c r="B3707" i="6"/>
  <c r="A3707" i="6"/>
  <c r="AB3706" i="6"/>
  <c r="AA3706" i="6"/>
  <c r="R3706" i="6"/>
  <c r="Q3706" i="6"/>
  <c r="P3706" i="6"/>
  <c r="Y3706" i="6"/>
  <c r="W3706" i="6"/>
  <c r="V3706" i="6"/>
  <c r="H3706" i="6"/>
  <c r="F3706" i="6"/>
  <c r="B3706" i="6"/>
  <c r="A3706" i="6"/>
  <c r="AB3705" i="6"/>
  <c r="AA3705" i="6"/>
  <c r="Q3705" i="6"/>
  <c r="P3705" i="6"/>
  <c r="Y3705" i="6"/>
  <c r="W3705" i="6"/>
  <c r="V3705" i="6"/>
  <c r="H3705" i="6"/>
  <c r="F3705" i="6"/>
  <c r="B3705" i="6"/>
  <c r="A3705" i="6"/>
  <c r="AB3704" i="6"/>
  <c r="AA3704" i="6"/>
  <c r="Q3704" i="6"/>
  <c r="P3704" i="6"/>
  <c r="Y3704" i="6"/>
  <c r="W3704" i="6"/>
  <c r="V3704" i="6"/>
  <c r="H3704" i="6"/>
  <c r="F3704" i="6"/>
  <c r="B3704" i="6"/>
  <c r="A3704" i="6"/>
  <c r="AB3703" i="6"/>
  <c r="AA3703" i="6"/>
  <c r="Q3703" i="6"/>
  <c r="P3703" i="6"/>
  <c r="Y3703" i="6"/>
  <c r="W3703" i="6"/>
  <c r="V3703" i="6"/>
  <c r="H3703" i="6"/>
  <c r="F3703" i="6"/>
  <c r="B3703" i="6"/>
  <c r="A3703" i="6"/>
  <c r="AB3702" i="6"/>
  <c r="AA3702" i="6"/>
  <c r="Q3702" i="6"/>
  <c r="P3702" i="6"/>
  <c r="Y3702" i="6"/>
  <c r="W3702" i="6"/>
  <c r="V3702" i="6"/>
  <c r="H3702" i="6"/>
  <c r="F3702" i="6"/>
  <c r="B3702" i="6"/>
  <c r="A3702" i="6"/>
  <c r="AB3701" i="6"/>
  <c r="AA3701" i="6"/>
  <c r="R3701" i="6"/>
  <c r="Q3701" i="6"/>
  <c r="P3701" i="6"/>
  <c r="Y3701" i="6"/>
  <c r="W3701" i="6"/>
  <c r="V3701" i="6"/>
  <c r="H3701" i="6"/>
  <c r="F3701" i="6"/>
  <c r="B3701" i="6"/>
  <c r="A3701" i="6"/>
  <c r="AB3700" i="6"/>
  <c r="AA3700" i="6"/>
  <c r="Q3700" i="6"/>
  <c r="P3700" i="6"/>
  <c r="Y3700" i="6"/>
  <c r="W3700" i="6"/>
  <c r="V3700" i="6"/>
  <c r="H3700" i="6"/>
  <c r="F3700" i="6"/>
  <c r="B3700" i="6"/>
  <c r="A3700" i="6"/>
  <c r="AB3699" i="6"/>
  <c r="AA3699" i="6"/>
  <c r="Q3699" i="6"/>
  <c r="P3699" i="6"/>
  <c r="Y3699" i="6"/>
  <c r="W3699" i="6"/>
  <c r="V3699" i="6"/>
  <c r="H3699" i="6"/>
  <c r="F3699" i="6"/>
  <c r="B3699" i="6"/>
  <c r="A3699" i="6"/>
  <c r="AB3698" i="6"/>
  <c r="AA3698" i="6"/>
  <c r="Q3698" i="6"/>
  <c r="P3698" i="6"/>
  <c r="Y3698" i="6"/>
  <c r="W3698" i="6"/>
  <c r="V3698" i="6"/>
  <c r="H3698" i="6"/>
  <c r="F3698" i="6"/>
  <c r="B3698" i="6"/>
  <c r="A3698" i="6"/>
  <c r="AB3697" i="6"/>
  <c r="AA3697" i="6"/>
  <c r="R3697" i="6"/>
  <c r="Q3697" i="6"/>
  <c r="P3697" i="6"/>
  <c r="Y3697" i="6"/>
  <c r="W3697" i="6"/>
  <c r="V3697" i="6"/>
  <c r="H3697" i="6"/>
  <c r="F3697" i="6"/>
  <c r="B3697" i="6"/>
  <c r="A3697" i="6"/>
  <c r="AB3696" i="6"/>
  <c r="AA3696" i="6"/>
  <c r="Q3696" i="6"/>
  <c r="P3696" i="6"/>
  <c r="Y3696" i="6"/>
  <c r="W3696" i="6"/>
  <c r="V3696" i="6"/>
  <c r="H3696" i="6"/>
  <c r="F3696" i="6"/>
  <c r="B3696" i="6"/>
  <c r="A3696" i="6"/>
  <c r="AB3695" i="6"/>
  <c r="AA3695" i="6"/>
  <c r="Q3695" i="6"/>
  <c r="P3695" i="6"/>
  <c r="Y3695" i="6"/>
  <c r="W3695" i="6"/>
  <c r="V3695" i="6"/>
  <c r="H3695" i="6"/>
  <c r="F3695" i="6"/>
  <c r="B3695" i="6"/>
  <c r="A3695" i="6"/>
  <c r="AB3694" i="6"/>
  <c r="AA3694" i="6"/>
  <c r="T3694" i="6"/>
  <c r="Q3694" i="6"/>
  <c r="P3694" i="6"/>
  <c r="Y3694" i="6"/>
  <c r="W3694" i="6"/>
  <c r="V3694" i="6"/>
  <c r="H3694" i="6"/>
  <c r="F3694" i="6"/>
  <c r="B3694" i="6"/>
  <c r="A3694" i="6"/>
  <c r="AB3693" i="6"/>
  <c r="AA3693" i="6"/>
  <c r="Q3693" i="6"/>
  <c r="P3693" i="6"/>
  <c r="Y3693" i="6"/>
  <c r="W3693" i="6"/>
  <c r="V3693" i="6"/>
  <c r="H3693" i="6"/>
  <c r="F3693" i="6"/>
  <c r="B3693" i="6"/>
  <c r="A3693" i="6"/>
  <c r="AB3692" i="6"/>
  <c r="AA3692" i="6"/>
  <c r="R3692" i="6"/>
  <c r="Q3692" i="6"/>
  <c r="P3692" i="6"/>
  <c r="Y3692" i="6"/>
  <c r="W3692" i="6"/>
  <c r="V3692" i="6"/>
  <c r="H3692" i="6"/>
  <c r="F3692" i="6"/>
  <c r="B3692" i="6"/>
  <c r="A3692" i="6"/>
  <c r="AB3691" i="6"/>
  <c r="AA3691" i="6"/>
  <c r="Q3691" i="6"/>
  <c r="P3691" i="6"/>
  <c r="Y3691" i="6"/>
  <c r="W3691" i="6"/>
  <c r="V3691" i="6"/>
  <c r="H3691" i="6"/>
  <c r="F3691" i="6"/>
  <c r="B3691" i="6"/>
  <c r="A3691" i="6"/>
  <c r="AB3690" i="6"/>
  <c r="AA3690" i="6"/>
  <c r="Q3690" i="6"/>
  <c r="P3690" i="6"/>
  <c r="Y3690" i="6"/>
  <c r="W3690" i="6"/>
  <c r="V3690" i="6"/>
  <c r="H3690" i="6"/>
  <c r="F3690" i="6"/>
  <c r="B3690" i="6"/>
  <c r="A3690" i="6"/>
  <c r="AB3689" i="6"/>
  <c r="AA3689" i="6"/>
  <c r="Q3689" i="6"/>
  <c r="P3689" i="6"/>
  <c r="Y3689" i="6"/>
  <c r="W3689" i="6"/>
  <c r="V3689" i="6"/>
  <c r="H3689" i="6"/>
  <c r="F3689" i="6"/>
  <c r="B3689" i="6"/>
  <c r="A3689" i="6"/>
  <c r="AB3688" i="6"/>
  <c r="AA3688" i="6"/>
  <c r="Q3688" i="6"/>
  <c r="P3688" i="6"/>
  <c r="Y3688" i="6"/>
  <c r="W3688" i="6"/>
  <c r="V3688" i="6"/>
  <c r="H3688" i="6"/>
  <c r="F3688" i="6"/>
  <c r="B3688" i="6"/>
  <c r="A3688" i="6"/>
  <c r="AB3687" i="6"/>
  <c r="AA3687" i="6"/>
  <c r="R3687" i="6"/>
  <c r="Q3687" i="6"/>
  <c r="P3687" i="6"/>
  <c r="Y3687" i="6"/>
  <c r="W3687" i="6"/>
  <c r="V3687" i="6"/>
  <c r="H3687" i="6"/>
  <c r="F3687" i="6"/>
  <c r="B3687" i="6"/>
  <c r="A3687" i="6"/>
  <c r="AB3686" i="6"/>
  <c r="AA3686" i="6"/>
  <c r="Q3686" i="6"/>
  <c r="P3686" i="6"/>
  <c r="Y3686" i="6"/>
  <c r="W3686" i="6"/>
  <c r="V3686" i="6"/>
  <c r="H3686" i="6"/>
  <c r="F3686" i="6"/>
  <c r="B3686" i="6"/>
  <c r="A3686" i="6"/>
  <c r="AB3685" i="6"/>
  <c r="AA3685" i="6"/>
  <c r="Q3685" i="6"/>
  <c r="P3685" i="6"/>
  <c r="Y3685" i="6"/>
  <c r="W3685" i="6"/>
  <c r="V3685" i="6"/>
  <c r="H3685" i="6"/>
  <c r="F3685" i="6"/>
  <c r="B3685" i="6"/>
  <c r="A3685" i="6"/>
  <c r="AB3684" i="6"/>
  <c r="AA3684" i="6"/>
  <c r="Q3684" i="6"/>
  <c r="P3684" i="6"/>
  <c r="Y3684" i="6"/>
  <c r="W3684" i="6"/>
  <c r="V3684" i="6"/>
  <c r="H3684" i="6"/>
  <c r="F3684" i="6"/>
  <c r="B3684" i="6"/>
  <c r="A3684" i="6"/>
  <c r="AB3683" i="6"/>
  <c r="AA3683" i="6"/>
  <c r="Q3683" i="6"/>
  <c r="P3683" i="6"/>
  <c r="Y3683" i="6"/>
  <c r="W3683" i="6"/>
  <c r="V3683" i="6"/>
  <c r="H3683" i="6"/>
  <c r="F3683" i="6"/>
  <c r="B3683" i="6"/>
  <c r="A3683" i="6"/>
  <c r="AB3682" i="6"/>
  <c r="AA3682" i="6"/>
  <c r="R3682" i="6"/>
  <c r="Q3682" i="6"/>
  <c r="P3682" i="6"/>
  <c r="Y3682" i="6"/>
  <c r="W3682" i="6"/>
  <c r="V3682" i="6"/>
  <c r="H3682" i="6"/>
  <c r="F3682" i="6"/>
  <c r="B3682" i="6"/>
  <c r="A3682" i="6"/>
  <c r="AB3681" i="6"/>
  <c r="AA3681" i="6"/>
  <c r="Q3681" i="6"/>
  <c r="P3681" i="6"/>
  <c r="Y3681" i="6"/>
  <c r="W3681" i="6"/>
  <c r="V3681" i="6"/>
  <c r="H3681" i="6"/>
  <c r="F3681" i="6"/>
  <c r="B3681" i="6"/>
  <c r="A3681" i="6"/>
  <c r="AB3680" i="6"/>
  <c r="AA3680" i="6"/>
  <c r="Q3680" i="6"/>
  <c r="P3680" i="6"/>
  <c r="Y3680" i="6"/>
  <c r="W3680" i="6"/>
  <c r="V3680" i="6"/>
  <c r="H3680" i="6"/>
  <c r="F3680" i="6"/>
  <c r="B3680" i="6"/>
  <c r="A3680" i="6"/>
  <c r="AB3679" i="6"/>
  <c r="AA3679" i="6"/>
  <c r="Q3679" i="6"/>
  <c r="P3679" i="6"/>
  <c r="Y3679" i="6"/>
  <c r="W3679" i="6"/>
  <c r="V3679" i="6"/>
  <c r="H3679" i="6"/>
  <c r="F3679" i="6"/>
  <c r="B3679" i="6"/>
  <c r="A3679" i="6"/>
  <c r="AB3678" i="6"/>
  <c r="AA3678" i="6"/>
  <c r="Q3678" i="6"/>
  <c r="P3678" i="6"/>
  <c r="Y3678" i="6"/>
  <c r="W3678" i="6"/>
  <c r="V3678" i="6"/>
  <c r="H3678" i="6"/>
  <c r="F3678" i="6"/>
  <c r="B3678" i="6"/>
  <c r="A3678" i="6"/>
  <c r="AB3677" i="6"/>
  <c r="AA3677" i="6"/>
  <c r="R3677" i="6"/>
  <c r="Q3677" i="6"/>
  <c r="P3677" i="6"/>
  <c r="Y3677" i="6"/>
  <c r="W3677" i="6"/>
  <c r="V3677" i="6"/>
  <c r="H3677" i="6"/>
  <c r="F3677" i="6"/>
  <c r="B3677" i="6"/>
  <c r="A3677" i="6"/>
  <c r="AB3676" i="6"/>
  <c r="AA3676" i="6"/>
  <c r="Q3676" i="6"/>
  <c r="P3676" i="6"/>
  <c r="Y3676" i="6"/>
  <c r="W3676" i="6"/>
  <c r="V3676" i="6"/>
  <c r="H3676" i="6"/>
  <c r="F3676" i="6"/>
  <c r="B3676" i="6"/>
  <c r="A3676" i="6"/>
  <c r="AB3675" i="6"/>
  <c r="AA3675" i="6"/>
  <c r="Q3675" i="6"/>
  <c r="P3675" i="6"/>
  <c r="Y3675" i="6"/>
  <c r="W3675" i="6"/>
  <c r="V3675" i="6"/>
  <c r="H3675" i="6"/>
  <c r="F3675" i="6"/>
  <c r="B3675" i="6"/>
  <c r="A3675" i="6"/>
  <c r="AB3674" i="6"/>
  <c r="AA3674" i="6"/>
  <c r="Q3674" i="6"/>
  <c r="P3674" i="6"/>
  <c r="Y3674" i="6"/>
  <c r="W3674" i="6"/>
  <c r="V3674" i="6"/>
  <c r="H3674" i="6"/>
  <c r="F3674" i="6"/>
  <c r="B3674" i="6"/>
  <c r="A3674" i="6"/>
  <c r="AB3673" i="6"/>
  <c r="AA3673" i="6"/>
  <c r="Q3673" i="6"/>
  <c r="P3673" i="6"/>
  <c r="Y3673" i="6"/>
  <c r="W3673" i="6"/>
  <c r="V3673" i="6"/>
  <c r="H3673" i="6"/>
  <c r="F3673" i="6"/>
  <c r="B3673" i="6"/>
  <c r="A3673" i="6"/>
  <c r="AB3672" i="6"/>
  <c r="AA3672" i="6"/>
  <c r="T3672" i="6"/>
  <c r="R3672" i="6"/>
  <c r="Q3672" i="6"/>
  <c r="P3672" i="6"/>
  <c r="Y3672" i="6"/>
  <c r="W3672" i="6"/>
  <c r="V3672" i="6"/>
  <c r="H3672" i="6"/>
  <c r="F3672" i="6"/>
  <c r="B3672" i="6"/>
  <c r="A3672" i="6"/>
  <c r="AB3671" i="6"/>
  <c r="AA3671" i="6"/>
  <c r="Q3671" i="6"/>
  <c r="P3671" i="6"/>
  <c r="Y3671" i="6"/>
  <c r="W3671" i="6"/>
  <c r="V3671" i="6"/>
  <c r="H3671" i="6"/>
  <c r="F3671" i="6"/>
  <c r="B3671" i="6"/>
  <c r="A3671" i="6"/>
  <c r="AB3670" i="6"/>
  <c r="AA3670" i="6"/>
  <c r="Q3670" i="6"/>
  <c r="P3670" i="6"/>
  <c r="Y3670" i="6"/>
  <c r="W3670" i="6"/>
  <c r="V3670" i="6"/>
  <c r="H3670" i="6"/>
  <c r="F3670" i="6"/>
  <c r="B3670" i="6"/>
  <c r="A3670" i="6"/>
  <c r="AB3669" i="6"/>
  <c r="AA3669" i="6"/>
  <c r="Q3669" i="6"/>
  <c r="P3669" i="6"/>
  <c r="Y3669" i="6"/>
  <c r="W3669" i="6"/>
  <c r="V3669" i="6"/>
  <c r="H3669" i="6"/>
  <c r="F3669" i="6"/>
  <c r="B3669" i="6"/>
  <c r="A3669" i="6"/>
  <c r="AB3668" i="6"/>
  <c r="AA3668" i="6"/>
  <c r="Q3668" i="6"/>
  <c r="P3668" i="6"/>
  <c r="Y3668" i="6"/>
  <c r="W3668" i="6"/>
  <c r="V3668" i="6"/>
  <c r="H3668" i="6"/>
  <c r="F3668" i="6"/>
  <c r="B3668" i="6"/>
  <c r="A3668" i="6"/>
  <c r="AB3667" i="6"/>
  <c r="AA3667" i="6"/>
  <c r="R3667" i="6"/>
  <c r="Q3667" i="6"/>
  <c r="P3667" i="6"/>
  <c r="Y3667" i="6"/>
  <c r="W3667" i="6"/>
  <c r="V3667" i="6"/>
  <c r="H3667" i="6"/>
  <c r="F3667" i="6"/>
  <c r="B3667" i="6"/>
  <c r="A3667" i="6"/>
  <c r="AB3666" i="6"/>
  <c r="AA3666" i="6"/>
  <c r="Q3666" i="6"/>
  <c r="P3666" i="6"/>
  <c r="Y3666" i="6"/>
  <c r="W3666" i="6"/>
  <c r="V3666" i="6"/>
  <c r="H3666" i="6"/>
  <c r="F3666" i="6"/>
  <c r="B3666" i="6"/>
  <c r="A3666" i="6"/>
  <c r="AB3665" i="6"/>
  <c r="AA3665" i="6"/>
  <c r="Q3665" i="6"/>
  <c r="P3665" i="6"/>
  <c r="Y3665" i="6"/>
  <c r="W3665" i="6"/>
  <c r="V3665" i="6"/>
  <c r="H3665" i="6"/>
  <c r="F3665" i="6"/>
  <c r="B3665" i="6"/>
  <c r="A3665" i="6"/>
  <c r="AB3664" i="6"/>
  <c r="AA3664" i="6"/>
  <c r="Q3664" i="6"/>
  <c r="P3664" i="6"/>
  <c r="Y3664" i="6"/>
  <c r="W3664" i="6"/>
  <c r="V3664" i="6"/>
  <c r="H3664" i="6"/>
  <c r="F3664" i="6"/>
  <c r="B3664" i="6"/>
  <c r="A3664" i="6"/>
  <c r="AB3663" i="6"/>
  <c r="AA3663" i="6"/>
  <c r="Q3663" i="6"/>
  <c r="P3663" i="6"/>
  <c r="Y3663" i="6"/>
  <c r="W3663" i="6"/>
  <c r="V3663" i="6"/>
  <c r="H3663" i="6"/>
  <c r="F3663" i="6"/>
  <c r="B3663" i="6"/>
  <c r="A3663" i="6"/>
  <c r="AB3662" i="6"/>
  <c r="AA3662" i="6"/>
  <c r="R3662" i="6"/>
  <c r="Q3662" i="6"/>
  <c r="P3662" i="6"/>
  <c r="Y3662" i="6"/>
  <c r="W3662" i="6"/>
  <c r="V3662" i="6"/>
  <c r="H3662" i="6"/>
  <c r="F3662" i="6"/>
  <c r="B3662" i="6"/>
  <c r="A3662" i="6"/>
  <c r="AB3661" i="6"/>
  <c r="AA3661" i="6"/>
  <c r="Q3661" i="6"/>
  <c r="P3661" i="6"/>
  <c r="Y3661" i="6"/>
  <c r="W3661" i="6"/>
  <c r="V3661" i="6"/>
  <c r="H3661" i="6"/>
  <c r="F3661" i="6"/>
  <c r="B3661" i="6"/>
  <c r="A3661" i="6"/>
  <c r="AB3660" i="6"/>
  <c r="AA3660" i="6"/>
  <c r="Q3660" i="6"/>
  <c r="P3660" i="6"/>
  <c r="Y3660" i="6"/>
  <c r="W3660" i="6"/>
  <c r="V3660" i="6"/>
  <c r="H3660" i="6"/>
  <c r="F3660" i="6"/>
  <c r="B3660" i="6"/>
  <c r="A3660" i="6"/>
  <c r="AB3659" i="6"/>
  <c r="AA3659" i="6"/>
  <c r="Q3659" i="6"/>
  <c r="P3659" i="6"/>
  <c r="Y3659" i="6"/>
  <c r="W3659" i="6"/>
  <c r="V3659" i="6"/>
  <c r="H3659" i="6"/>
  <c r="F3659" i="6"/>
  <c r="B3659" i="6"/>
  <c r="A3659" i="6"/>
  <c r="AB3658" i="6"/>
  <c r="AA3658" i="6"/>
  <c r="Q3658" i="6"/>
  <c r="P3658" i="6"/>
  <c r="Y3658" i="6"/>
  <c r="W3658" i="6"/>
  <c r="V3658" i="6"/>
  <c r="H3658" i="6"/>
  <c r="F3658" i="6"/>
  <c r="B3658" i="6"/>
  <c r="A3658" i="6"/>
  <c r="AB3657" i="6"/>
  <c r="AA3657" i="6"/>
  <c r="R3657" i="6"/>
  <c r="Q3657" i="6"/>
  <c r="P3657" i="6"/>
  <c r="Y3657" i="6"/>
  <c r="W3657" i="6"/>
  <c r="V3657" i="6"/>
  <c r="H3657" i="6"/>
  <c r="F3657" i="6"/>
  <c r="B3657" i="6"/>
  <c r="A3657" i="6"/>
  <c r="AB3656" i="6"/>
  <c r="AA3656" i="6"/>
  <c r="Q3656" i="6"/>
  <c r="P3656" i="6"/>
  <c r="Y3656" i="6"/>
  <c r="W3656" i="6"/>
  <c r="V3656" i="6"/>
  <c r="H3656" i="6"/>
  <c r="F3656" i="6"/>
  <c r="B3656" i="6"/>
  <c r="A3656" i="6"/>
  <c r="AB3655" i="6"/>
  <c r="AA3655" i="6"/>
  <c r="Q3655" i="6"/>
  <c r="P3655" i="6"/>
  <c r="Y3655" i="6"/>
  <c r="W3655" i="6"/>
  <c r="V3655" i="6"/>
  <c r="H3655" i="6"/>
  <c r="F3655" i="6"/>
  <c r="B3655" i="6"/>
  <c r="A3655" i="6"/>
  <c r="AB3654" i="6"/>
  <c r="AA3654" i="6"/>
  <c r="Q3654" i="6"/>
  <c r="P3654" i="6"/>
  <c r="Y3654" i="6"/>
  <c r="W3654" i="6"/>
  <c r="V3654" i="6"/>
  <c r="H3654" i="6"/>
  <c r="F3654" i="6"/>
  <c r="B3654" i="6"/>
  <c r="A3654" i="6"/>
  <c r="AB3653" i="6"/>
  <c r="AA3653" i="6"/>
  <c r="R3653" i="6"/>
  <c r="Q3653" i="6"/>
  <c r="P3653" i="6"/>
  <c r="Y3653" i="6"/>
  <c r="W3653" i="6"/>
  <c r="V3653" i="6"/>
  <c r="H3653" i="6"/>
  <c r="F3653" i="6"/>
  <c r="B3653" i="6"/>
  <c r="A3653" i="6"/>
  <c r="AB3652" i="6"/>
  <c r="AA3652" i="6"/>
  <c r="Q3652" i="6"/>
  <c r="P3652" i="6"/>
  <c r="Y3652" i="6"/>
  <c r="W3652" i="6"/>
  <c r="V3652" i="6"/>
  <c r="H3652" i="6"/>
  <c r="F3652" i="6"/>
  <c r="B3652" i="6"/>
  <c r="A3652" i="6"/>
  <c r="AB3651" i="6"/>
  <c r="AA3651" i="6"/>
  <c r="T3651" i="6"/>
  <c r="Q3651" i="6"/>
  <c r="P3651" i="6"/>
  <c r="Y3651" i="6"/>
  <c r="W3651" i="6"/>
  <c r="V3651" i="6"/>
  <c r="H3651" i="6"/>
  <c r="F3651" i="6"/>
  <c r="B3651" i="6"/>
  <c r="A3651" i="6"/>
  <c r="AB3650" i="6"/>
  <c r="AA3650" i="6"/>
  <c r="Q3650" i="6"/>
  <c r="P3650" i="6"/>
  <c r="Y3650" i="6"/>
  <c r="W3650" i="6"/>
  <c r="V3650" i="6"/>
  <c r="H3650" i="6"/>
  <c r="F3650" i="6"/>
  <c r="B3650" i="6"/>
  <c r="A3650" i="6"/>
  <c r="AB3649" i="6"/>
  <c r="AA3649" i="6"/>
  <c r="Q3649" i="6"/>
  <c r="P3649" i="6"/>
  <c r="Y3649" i="6"/>
  <c r="W3649" i="6"/>
  <c r="V3649" i="6"/>
  <c r="H3649" i="6"/>
  <c r="F3649" i="6"/>
  <c r="B3649" i="6"/>
  <c r="A3649" i="6"/>
  <c r="AB3648" i="6"/>
  <c r="AA3648" i="6"/>
  <c r="R3648" i="6"/>
  <c r="Q3648" i="6"/>
  <c r="P3648" i="6"/>
  <c r="Y3648" i="6"/>
  <c r="W3648" i="6"/>
  <c r="V3648" i="6"/>
  <c r="H3648" i="6"/>
  <c r="F3648" i="6"/>
  <c r="B3648" i="6"/>
  <c r="A3648" i="6"/>
  <c r="AB3647" i="6"/>
  <c r="AA3647" i="6"/>
  <c r="Q3647" i="6"/>
  <c r="P3647" i="6"/>
  <c r="Y3647" i="6"/>
  <c r="W3647" i="6"/>
  <c r="V3647" i="6"/>
  <c r="H3647" i="6"/>
  <c r="F3647" i="6"/>
  <c r="B3647" i="6"/>
  <c r="A3647" i="6"/>
  <c r="AB3646" i="6"/>
  <c r="AA3646" i="6"/>
  <c r="Q3646" i="6"/>
  <c r="P3646" i="6"/>
  <c r="Y3646" i="6"/>
  <c r="W3646" i="6"/>
  <c r="V3646" i="6"/>
  <c r="H3646" i="6"/>
  <c r="F3646" i="6"/>
  <c r="B3646" i="6"/>
  <c r="A3646" i="6"/>
  <c r="AB3645" i="6"/>
  <c r="AA3645" i="6"/>
  <c r="Q3645" i="6"/>
  <c r="P3645" i="6"/>
  <c r="Y3645" i="6"/>
  <c r="W3645" i="6"/>
  <c r="V3645" i="6"/>
  <c r="H3645" i="6"/>
  <c r="F3645" i="6"/>
  <c r="B3645" i="6"/>
  <c r="A3645" i="6"/>
  <c r="AB3644" i="6"/>
  <c r="AA3644" i="6"/>
  <c r="Q3644" i="6"/>
  <c r="P3644" i="6"/>
  <c r="Y3644" i="6"/>
  <c r="W3644" i="6"/>
  <c r="V3644" i="6"/>
  <c r="H3644" i="6"/>
  <c r="F3644" i="6"/>
  <c r="B3644" i="6"/>
  <c r="A3644" i="6"/>
  <c r="AB3643" i="6"/>
  <c r="AA3643" i="6"/>
  <c r="R3643" i="6"/>
  <c r="Q3643" i="6"/>
  <c r="P3643" i="6"/>
  <c r="Y3643" i="6"/>
  <c r="W3643" i="6"/>
  <c r="V3643" i="6"/>
  <c r="H3643" i="6"/>
  <c r="F3643" i="6"/>
  <c r="B3643" i="6"/>
  <c r="A3643" i="6"/>
  <c r="AB3642" i="6"/>
  <c r="AA3642" i="6"/>
  <c r="Q3642" i="6"/>
  <c r="P3642" i="6"/>
  <c r="Y3642" i="6"/>
  <c r="W3642" i="6"/>
  <c r="V3642" i="6"/>
  <c r="H3642" i="6"/>
  <c r="F3642" i="6"/>
  <c r="B3642" i="6"/>
  <c r="A3642" i="6"/>
  <c r="AB3641" i="6"/>
  <c r="AA3641" i="6"/>
  <c r="Q3641" i="6"/>
  <c r="P3641" i="6"/>
  <c r="Y3641" i="6"/>
  <c r="W3641" i="6"/>
  <c r="V3641" i="6"/>
  <c r="H3641" i="6"/>
  <c r="F3641" i="6"/>
  <c r="B3641" i="6"/>
  <c r="A3641" i="6"/>
  <c r="AB3640" i="6"/>
  <c r="AA3640" i="6"/>
  <c r="Q3640" i="6"/>
  <c r="P3640" i="6"/>
  <c r="Y3640" i="6"/>
  <c r="W3640" i="6"/>
  <c r="V3640" i="6"/>
  <c r="H3640" i="6"/>
  <c r="F3640" i="6"/>
  <c r="B3640" i="6"/>
  <c r="A3640" i="6"/>
  <c r="AB3639" i="6"/>
  <c r="AA3639" i="6"/>
  <c r="Q3639" i="6"/>
  <c r="P3639" i="6"/>
  <c r="Y3639" i="6"/>
  <c r="W3639" i="6"/>
  <c r="V3639" i="6"/>
  <c r="H3639" i="6"/>
  <c r="F3639" i="6"/>
  <c r="B3639" i="6"/>
  <c r="A3639" i="6"/>
  <c r="AB3638" i="6"/>
  <c r="AA3638" i="6"/>
  <c r="R3638" i="6"/>
  <c r="Q3638" i="6"/>
  <c r="P3638" i="6"/>
  <c r="Y3638" i="6"/>
  <c r="W3638" i="6"/>
  <c r="V3638" i="6"/>
  <c r="H3638" i="6"/>
  <c r="F3638" i="6"/>
  <c r="B3638" i="6"/>
  <c r="A3638" i="6"/>
  <c r="AB3637" i="6"/>
  <c r="AA3637" i="6"/>
  <c r="Q3637" i="6"/>
  <c r="P3637" i="6"/>
  <c r="Y3637" i="6"/>
  <c r="W3637" i="6"/>
  <c r="V3637" i="6"/>
  <c r="H3637" i="6"/>
  <c r="F3637" i="6"/>
  <c r="B3637" i="6"/>
  <c r="A3637" i="6"/>
  <c r="AB3636" i="6"/>
  <c r="AA3636" i="6"/>
  <c r="Q3636" i="6"/>
  <c r="P3636" i="6"/>
  <c r="Y3636" i="6"/>
  <c r="W3636" i="6"/>
  <c r="V3636" i="6"/>
  <c r="H3636" i="6"/>
  <c r="F3636" i="6"/>
  <c r="B3636" i="6"/>
  <c r="A3636" i="6"/>
  <c r="AB3635" i="6"/>
  <c r="AA3635" i="6"/>
  <c r="Q3635" i="6"/>
  <c r="P3635" i="6"/>
  <c r="Y3635" i="6"/>
  <c r="W3635" i="6"/>
  <c r="V3635" i="6"/>
  <c r="H3635" i="6"/>
  <c r="F3635" i="6"/>
  <c r="B3635" i="6"/>
  <c r="A3635" i="6"/>
  <c r="AB3634" i="6"/>
  <c r="AA3634" i="6"/>
  <c r="Q3634" i="6"/>
  <c r="P3634" i="6"/>
  <c r="Y3634" i="6"/>
  <c r="W3634" i="6"/>
  <c r="V3634" i="6"/>
  <c r="H3634" i="6"/>
  <c r="F3634" i="6"/>
  <c r="B3634" i="6"/>
  <c r="A3634" i="6"/>
  <c r="AB3633" i="6"/>
  <c r="AA3633" i="6"/>
  <c r="R3633" i="6"/>
  <c r="Q3633" i="6"/>
  <c r="P3633" i="6"/>
  <c r="Y3633" i="6"/>
  <c r="W3633" i="6"/>
  <c r="V3633" i="6"/>
  <c r="H3633" i="6"/>
  <c r="F3633" i="6"/>
  <c r="B3633" i="6"/>
  <c r="A3633" i="6"/>
  <c r="AB3632" i="6"/>
  <c r="AA3632" i="6"/>
  <c r="Q3632" i="6"/>
  <c r="P3632" i="6"/>
  <c r="Y3632" i="6"/>
  <c r="W3632" i="6"/>
  <c r="V3632" i="6"/>
  <c r="H3632" i="6"/>
  <c r="F3632" i="6"/>
  <c r="B3632" i="6"/>
  <c r="A3632" i="6"/>
  <c r="AB3631" i="6"/>
  <c r="AA3631" i="6"/>
  <c r="Q3631" i="6"/>
  <c r="P3631" i="6"/>
  <c r="Y3631" i="6"/>
  <c r="W3631" i="6"/>
  <c r="V3631" i="6"/>
  <c r="H3631" i="6"/>
  <c r="F3631" i="6"/>
  <c r="B3631" i="6"/>
  <c r="A3631" i="6"/>
  <c r="AB3630" i="6"/>
  <c r="AA3630" i="6"/>
  <c r="Q3630" i="6"/>
  <c r="P3630" i="6"/>
  <c r="Y3630" i="6"/>
  <c r="W3630" i="6"/>
  <c r="V3630" i="6"/>
  <c r="H3630" i="6"/>
  <c r="F3630" i="6"/>
  <c r="B3630" i="6"/>
  <c r="A3630" i="6"/>
  <c r="AB3629" i="6"/>
  <c r="AA3629" i="6"/>
  <c r="T3629" i="6"/>
  <c r="R3629" i="6"/>
  <c r="Q3629" i="6"/>
  <c r="P3629" i="6"/>
  <c r="Y3629" i="6"/>
  <c r="W3629" i="6"/>
  <c r="V3629" i="6"/>
  <c r="H3629" i="6"/>
  <c r="F3629" i="6"/>
  <c r="B3629" i="6"/>
  <c r="A3629" i="6"/>
  <c r="AB3628" i="6"/>
  <c r="AA3628" i="6"/>
  <c r="Q3628" i="6"/>
  <c r="P3628" i="6"/>
  <c r="Y3628" i="6"/>
  <c r="W3628" i="6"/>
  <c r="V3628" i="6"/>
  <c r="H3628" i="6"/>
  <c r="F3628" i="6"/>
  <c r="B3628" i="6"/>
  <c r="A3628" i="6"/>
  <c r="AB3627" i="6"/>
  <c r="AA3627" i="6"/>
  <c r="Q3627" i="6"/>
  <c r="P3627" i="6"/>
  <c r="Y3627" i="6"/>
  <c r="W3627" i="6"/>
  <c r="V3627" i="6"/>
  <c r="H3627" i="6"/>
  <c r="F3627" i="6"/>
  <c r="B3627" i="6"/>
  <c r="A3627" i="6"/>
  <c r="AB3626" i="6"/>
  <c r="AA3626" i="6"/>
  <c r="Q3626" i="6"/>
  <c r="P3626" i="6"/>
  <c r="Y3626" i="6"/>
  <c r="W3626" i="6"/>
  <c r="V3626" i="6"/>
  <c r="H3626" i="6"/>
  <c r="F3626" i="6"/>
  <c r="B3626" i="6"/>
  <c r="A3626" i="6"/>
  <c r="AB3625" i="6"/>
  <c r="AA3625" i="6"/>
  <c r="Q3625" i="6"/>
  <c r="P3625" i="6"/>
  <c r="Y3625" i="6"/>
  <c r="W3625" i="6"/>
  <c r="V3625" i="6"/>
  <c r="H3625" i="6"/>
  <c r="F3625" i="6"/>
  <c r="B3625" i="6"/>
  <c r="A3625" i="6"/>
  <c r="AB3624" i="6"/>
  <c r="AA3624" i="6"/>
  <c r="R3624" i="6"/>
  <c r="Q3624" i="6"/>
  <c r="P3624" i="6"/>
  <c r="Y3624" i="6"/>
  <c r="W3624" i="6"/>
  <c r="V3624" i="6"/>
  <c r="H3624" i="6"/>
  <c r="F3624" i="6"/>
  <c r="B3624" i="6"/>
  <c r="A3624" i="6"/>
  <c r="AB3623" i="6"/>
  <c r="AA3623" i="6"/>
  <c r="Q3623" i="6"/>
  <c r="P3623" i="6"/>
  <c r="Y3623" i="6"/>
  <c r="W3623" i="6"/>
  <c r="V3623" i="6"/>
  <c r="H3623" i="6"/>
  <c r="F3623" i="6"/>
  <c r="B3623" i="6"/>
  <c r="A3623" i="6"/>
  <c r="AB3622" i="6"/>
  <c r="AA3622" i="6"/>
  <c r="Q3622" i="6"/>
  <c r="P3622" i="6"/>
  <c r="Y3622" i="6"/>
  <c r="W3622" i="6"/>
  <c r="V3622" i="6"/>
  <c r="H3622" i="6"/>
  <c r="F3622" i="6"/>
  <c r="B3622" i="6"/>
  <c r="A3622" i="6"/>
  <c r="AB3621" i="6"/>
  <c r="AA3621" i="6"/>
  <c r="Q3621" i="6"/>
  <c r="P3621" i="6"/>
  <c r="Y3621" i="6"/>
  <c r="W3621" i="6"/>
  <c r="V3621" i="6"/>
  <c r="H3621" i="6"/>
  <c r="F3621" i="6"/>
  <c r="B3621" i="6"/>
  <c r="A3621" i="6"/>
  <c r="AB3620" i="6"/>
  <c r="AA3620" i="6"/>
  <c r="Q3620" i="6"/>
  <c r="P3620" i="6"/>
  <c r="Y3620" i="6"/>
  <c r="W3620" i="6"/>
  <c r="V3620" i="6"/>
  <c r="H3620" i="6"/>
  <c r="F3620" i="6"/>
  <c r="B3620" i="6"/>
  <c r="A3620" i="6"/>
  <c r="AB3619" i="6"/>
  <c r="AA3619" i="6"/>
  <c r="R3619" i="6"/>
  <c r="Q3619" i="6"/>
  <c r="P3619" i="6"/>
  <c r="Y3619" i="6"/>
  <c r="W3619" i="6"/>
  <c r="V3619" i="6"/>
  <c r="H3619" i="6"/>
  <c r="F3619" i="6"/>
  <c r="B3619" i="6"/>
  <c r="A3619" i="6"/>
  <c r="AB3618" i="6"/>
  <c r="AA3618" i="6"/>
  <c r="Q3618" i="6"/>
  <c r="P3618" i="6"/>
  <c r="Y3618" i="6"/>
  <c r="W3618" i="6"/>
  <c r="V3618" i="6"/>
  <c r="H3618" i="6"/>
  <c r="F3618" i="6"/>
  <c r="B3618" i="6"/>
  <c r="A3618" i="6"/>
  <c r="AB3617" i="6"/>
  <c r="AA3617" i="6"/>
  <c r="Q3617" i="6"/>
  <c r="P3617" i="6"/>
  <c r="Y3617" i="6"/>
  <c r="W3617" i="6"/>
  <c r="V3617" i="6"/>
  <c r="H3617" i="6"/>
  <c r="F3617" i="6"/>
  <c r="B3617" i="6"/>
  <c r="A3617" i="6"/>
  <c r="AB3616" i="6"/>
  <c r="AA3616" i="6"/>
  <c r="Q3616" i="6"/>
  <c r="P3616" i="6"/>
  <c r="Y3616" i="6"/>
  <c r="W3616" i="6"/>
  <c r="V3616" i="6"/>
  <c r="H3616" i="6"/>
  <c r="F3616" i="6"/>
  <c r="B3616" i="6"/>
  <c r="A3616" i="6"/>
  <c r="AB3615" i="6"/>
  <c r="AA3615" i="6"/>
  <c r="Q3615" i="6"/>
  <c r="P3615" i="6"/>
  <c r="Y3615" i="6"/>
  <c r="W3615" i="6"/>
  <c r="V3615" i="6"/>
  <c r="H3615" i="6"/>
  <c r="F3615" i="6"/>
  <c r="B3615" i="6"/>
  <c r="A3615" i="6"/>
  <c r="AB3614" i="6"/>
  <c r="AA3614" i="6"/>
  <c r="R3614" i="6"/>
  <c r="Q3614" i="6"/>
  <c r="P3614" i="6"/>
  <c r="Y3614" i="6"/>
  <c r="W3614" i="6"/>
  <c r="V3614" i="6"/>
  <c r="H3614" i="6"/>
  <c r="F3614" i="6"/>
  <c r="B3614" i="6"/>
  <c r="A3614" i="6"/>
  <c r="AB3613" i="6"/>
  <c r="AA3613" i="6"/>
  <c r="Q3613" i="6"/>
  <c r="P3613" i="6"/>
  <c r="Y3613" i="6"/>
  <c r="W3613" i="6"/>
  <c r="V3613" i="6"/>
  <c r="H3613" i="6"/>
  <c r="F3613" i="6"/>
  <c r="B3613" i="6"/>
  <c r="A3613" i="6"/>
  <c r="AB3612" i="6"/>
  <c r="AA3612" i="6"/>
  <c r="Q3612" i="6"/>
  <c r="P3612" i="6"/>
  <c r="Y3612" i="6"/>
  <c r="W3612" i="6"/>
  <c r="V3612" i="6"/>
  <c r="H3612" i="6"/>
  <c r="F3612" i="6"/>
  <c r="B3612" i="6"/>
  <c r="A3612" i="6"/>
  <c r="AB3611" i="6"/>
  <c r="AA3611" i="6"/>
  <c r="Q3611" i="6"/>
  <c r="P3611" i="6"/>
  <c r="Y3611" i="6"/>
  <c r="W3611" i="6"/>
  <c r="V3611" i="6"/>
  <c r="H3611" i="6"/>
  <c r="F3611" i="6"/>
  <c r="B3611" i="6"/>
  <c r="A3611" i="6"/>
  <c r="AB3610" i="6"/>
  <c r="AA3610" i="6"/>
  <c r="Q3610" i="6"/>
  <c r="P3610" i="6"/>
  <c r="Y3610" i="6"/>
  <c r="W3610" i="6"/>
  <c r="V3610" i="6"/>
  <c r="H3610" i="6"/>
  <c r="F3610" i="6"/>
  <c r="B3610" i="6"/>
  <c r="A3610" i="6"/>
  <c r="AB3609" i="6"/>
  <c r="AA3609" i="6"/>
  <c r="T3609" i="6"/>
  <c r="R3609" i="6"/>
  <c r="Q3609" i="6"/>
  <c r="P3609" i="6"/>
  <c r="Y3609" i="6"/>
  <c r="W3609" i="6"/>
  <c r="V3609" i="6"/>
  <c r="H3609" i="6"/>
  <c r="F3609" i="6"/>
  <c r="B3609" i="6"/>
  <c r="A3609" i="6"/>
  <c r="AB3608" i="6"/>
  <c r="AA3608" i="6"/>
  <c r="Q3608" i="6"/>
  <c r="P3608" i="6"/>
  <c r="Y3608" i="6"/>
  <c r="W3608" i="6"/>
  <c r="V3608" i="6"/>
  <c r="H3608" i="6"/>
  <c r="F3608" i="6"/>
  <c r="B3608" i="6"/>
  <c r="A3608" i="6"/>
  <c r="AB3607" i="6"/>
  <c r="AA3607" i="6"/>
  <c r="Q3607" i="6"/>
  <c r="P3607" i="6"/>
  <c r="Y3607" i="6"/>
  <c r="W3607" i="6"/>
  <c r="V3607" i="6"/>
  <c r="H3607" i="6"/>
  <c r="F3607" i="6"/>
  <c r="B3607" i="6"/>
  <c r="A3607" i="6"/>
  <c r="AB3606" i="6"/>
  <c r="AA3606" i="6"/>
  <c r="Q3606" i="6"/>
  <c r="P3606" i="6"/>
  <c r="Y3606" i="6"/>
  <c r="W3606" i="6"/>
  <c r="V3606" i="6"/>
  <c r="H3606" i="6"/>
  <c r="F3606" i="6"/>
  <c r="B3606" i="6"/>
  <c r="A3606" i="6"/>
  <c r="AB3605" i="6"/>
  <c r="AA3605" i="6"/>
  <c r="Q3605" i="6"/>
  <c r="P3605" i="6"/>
  <c r="Y3605" i="6"/>
  <c r="W3605" i="6"/>
  <c r="V3605" i="6"/>
  <c r="H3605" i="6"/>
  <c r="F3605" i="6"/>
  <c r="B3605" i="6"/>
  <c r="A3605" i="6"/>
  <c r="AB3604" i="6"/>
  <c r="AA3604" i="6"/>
  <c r="R3604" i="6"/>
  <c r="Q3604" i="6"/>
  <c r="P3604" i="6"/>
  <c r="Y3604" i="6"/>
  <c r="W3604" i="6"/>
  <c r="V3604" i="6"/>
  <c r="H3604" i="6"/>
  <c r="F3604" i="6"/>
  <c r="B3604" i="6"/>
  <c r="A3604" i="6"/>
  <c r="AB3603" i="6"/>
  <c r="AA3603" i="6"/>
  <c r="Q3603" i="6"/>
  <c r="P3603" i="6"/>
  <c r="Y3603" i="6"/>
  <c r="W3603" i="6"/>
  <c r="V3603" i="6"/>
  <c r="H3603" i="6"/>
  <c r="F3603" i="6"/>
  <c r="B3603" i="6"/>
  <c r="A3603" i="6"/>
  <c r="AB3602" i="6"/>
  <c r="AA3602" i="6"/>
  <c r="Q3602" i="6"/>
  <c r="P3602" i="6"/>
  <c r="Y3602" i="6"/>
  <c r="W3602" i="6"/>
  <c r="V3602" i="6"/>
  <c r="H3602" i="6"/>
  <c r="F3602" i="6"/>
  <c r="B3602" i="6"/>
  <c r="A3602" i="6"/>
  <c r="AB3601" i="6"/>
  <c r="AA3601" i="6"/>
  <c r="Q3601" i="6"/>
  <c r="P3601" i="6"/>
  <c r="Y3601" i="6"/>
  <c r="W3601" i="6"/>
  <c r="V3601" i="6"/>
  <c r="H3601" i="6"/>
  <c r="F3601" i="6"/>
  <c r="B3601" i="6"/>
  <c r="A3601" i="6"/>
  <c r="AB3600" i="6"/>
  <c r="AA3600" i="6"/>
  <c r="Q3600" i="6"/>
  <c r="P3600" i="6"/>
  <c r="Y3600" i="6"/>
  <c r="W3600" i="6"/>
  <c r="V3600" i="6"/>
  <c r="H3600" i="6"/>
  <c r="F3600" i="6"/>
  <c r="B3600" i="6"/>
  <c r="A3600" i="6"/>
  <c r="AB3599" i="6"/>
  <c r="AA3599" i="6"/>
  <c r="R3599" i="6"/>
  <c r="Q3599" i="6"/>
  <c r="P3599" i="6"/>
  <c r="Y3599" i="6"/>
  <c r="W3599" i="6"/>
  <c r="V3599" i="6"/>
  <c r="H3599" i="6"/>
  <c r="F3599" i="6"/>
  <c r="B3599" i="6"/>
  <c r="A3599" i="6"/>
  <c r="AB3598" i="6"/>
  <c r="AA3598" i="6"/>
  <c r="Q3598" i="6"/>
  <c r="P3598" i="6"/>
  <c r="Y3598" i="6"/>
  <c r="W3598" i="6"/>
  <c r="V3598" i="6"/>
  <c r="H3598" i="6"/>
  <c r="F3598" i="6"/>
  <c r="B3598" i="6"/>
  <c r="A3598" i="6"/>
  <c r="AB3597" i="6"/>
  <c r="AA3597" i="6"/>
  <c r="Q3597" i="6"/>
  <c r="P3597" i="6"/>
  <c r="Y3597" i="6"/>
  <c r="W3597" i="6"/>
  <c r="V3597" i="6"/>
  <c r="H3597" i="6"/>
  <c r="F3597" i="6"/>
  <c r="B3597" i="6"/>
  <c r="A3597" i="6"/>
  <c r="AB3596" i="6"/>
  <c r="AA3596" i="6"/>
  <c r="Q3596" i="6"/>
  <c r="P3596" i="6"/>
  <c r="Y3596" i="6"/>
  <c r="W3596" i="6"/>
  <c r="V3596" i="6"/>
  <c r="H3596" i="6"/>
  <c r="F3596" i="6"/>
  <c r="B3596" i="6"/>
  <c r="A3596" i="6"/>
  <c r="AB3595" i="6"/>
  <c r="AA3595" i="6"/>
  <c r="Q3595" i="6"/>
  <c r="P3595" i="6"/>
  <c r="Y3595" i="6"/>
  <c r="W3595" i="6"/>
  <c r="V3595" i="6"/>
  <c r="H3595" i="6"/>
  <c r="F3595" i="6"/>
  <c r="B3595" i="6"/>
  <c r="A3595" i="6"/>
  <c r="AB3594" i="6"/>
  <c r="AA3594" i="6"/>
  <c r="R3594" i="6"/>
  <c r="Q3594" i="6"/>
  <c r="P3594" i="6"/>
  <c r="Y3594" i="6"/>
  <c r="W3594" i="6"/>
  <c r="V3594" i="6"/>
  <c r="H3594" i="6"/>
  <c r="F3594" i="6"/>
  <c r="B3594" i="6"/>
  <c r="A3594" i="6"/>
  <c r="AB3593" i="6"/>
  <c r="AA3593" i="6"/>
  <c r="Q3593" i="6"/>
  <c r="P3593" i="6"/>
  <c r="Y3593" i="6"/>
  <c r="W3593" i="6"/>
  <c r="V3593" i="6"/>
  <c r="H3593" i="6"/>
  <c r="F3593" i="6"/>
  <c r="B3593" i="6"/>
  <c r="A3593" i="6"/>
  <c r="AB3592" i="6"/>
  <c r="AA3592" i="6"/>
  <c r="Q3592" i="6"/>
  <c r="P3592" i="6"/>
  <c r="Y3592" i="6"/>
  <c r="W3592" i="6"/>
  <c r="V3592" i="6"/>
  <c r="H3592" i="6"/>
  <c r="F3592" i="6"/>
  <c r="B3592" i="6"/>
  <c r="A3592" i="6"/>
  <c r="AB3591" i="6"/>
  <c r="AA3591" i="6"/>
  <c r="Q3591" i="6"/>
  <c r="P3591" i="6"/>
  <c r="Y3591" i="6"/>
  <c r="W3591" i="6"/>
  <c r="V3591" i="6"/>
  <c r="H3591" i="6"/>
  <c r="F3591" i="6"/>
  <c r="B3591" i="6"/>
  <c r="A3591" i="6"/>
  <c r="AB3590" i="6"/>
  <c r="AA3590" i="6"/>
  <c r="Q3590" i="6"/>
  <c r="P3590" i="6"/>
  <c r="Y3590" i="6"/>
  <c r="W3590" i="6"/>
  <c r="V3590" i="6"/>
  <c r="H3590" i="6"/>
  <c r="F3590" i="6"/>
  <c r="B3590" i="6"/>
  <c r="A3590" i="6"/>
  <c r="AB3589" i="6"/>
  <c r="AA3589" i="6"/>
  <c r="R3589" i="6"/>
  <c r="Q3589" i="6"/>
  <c r="P3589" i="6"/>
  <c r="Y3589" i="6"/>
  <c r="W3589" i="6"/>
  <c r="V3589" i="6"/>
  <c r="H3589" i="6"/>
  <c r="F3589" i="6"/>
  <c r="B3589" i="6"/>
  <c r="A3589" i="6"/>
  <c r="AB3588" i="6"/>
  <c r="AA3588" i="6"/>
  <c r="T3588" i="6"/>
  <c r="Q3588" i="6"/>
  <c r="P3588" i="6"/>
  <c r="Y3588" i="6"/>
  <c r="W3588" i="6"/>
  <c r="V3588" i="6"/>
  <c r="H3588" i="6"/>
  <c r="F3588" i="6"/>
  <c r="B3588" i="6"/>
  <c r="A3588" i="6"/>
  <c r="AB3587" i="6"/>
  <c r="AA3587" i="6"/>
  <c r="Q3587" i="6"/>
  <c r="P3587" i="6"/>
  <c r="Y3587" i="6"/>
  <c r="W3587" i="6"/>
  <c r="V3587" i="6"/>
  <c r="H3587" i="6"/>
  <c r="F3587" i="6"/>
  <c r="B3587" i="6"/>
  <c r="A3587" i="6"/>
  <c r="AB3586" i="6"/>
  <c r="AA3586" i="6"/>
  <c r="Q3586" i="6"/>
  <c r="P3586" i="6"/>
  <c r="Y3586" i="6"/>
  <c r="W3586" i="6"/>
  <c r="V3586" i="6"/>
  <c r="H3586" i="6"/>
  <c r="F3586" i="6"/>
  <c r="B3586" i="6"/>
  <c r="A3586" i="6"/>
  <c r="AB3585" i="6"/>
  <c r="AA3585" i="6"/>
  <c r="R3585" i="6"/>
  <c r="Q3585" i="6"/>
  <c r="P3585" i="6"/>
  <c r="Y3585" i="6"/>
  <c r="W3585" i="6"/>
  <c r="V3585" i="6"/>
  <c r="H3585" i="6"/>
  <c r="F3585" i="6"/>
  <c r="B3585" i="6"/>
  <c r="A3585" i="6"/>
  <c r="AB3584" i="6"/>
  <c r="AA3584" i="6"/>
  <c r="Q3584" i="6"/>
  <c r="P3584" i="6"/>
  <c r="Y3584" i="6"/>
  <c r="W3584" i="6"/>
  <c r="V3584" i="6"/>
  <c r="H3584" i="6"/>
  <c r="F3584" i="6"/>
  <c r="B3584" i="6"/>
  <c r="A3584" i="6"/>
  <c r="AB3583" i="6"/>
  <c r="AA3583" i="6"/>
  <c r="Q3583" i="6"/>
  <c r="P3583" i="6"/>
  <c r="Y3583" i="6"/>
  <c r="W3583" i="6"/>
  <c r="V3583" i="6"/>
  <c r="H3583" i="6"/>
  <c r="F3583" i="6"/>
  <c r="B3583" i="6"/>
  <c r="A3583" i="6"/>
  <c r="AB3582" i="6"/>
  <c r="AA3582" i="6"/>
  <c r="Q3582" i="6"/>
  <c r="P3582" i="6"/>
  <c r="Y3582" i="6"/>
  <c r="W3582" i="6"/>
  <c r="V3582" i="6"/>
  <c r="H3582" i="6"/>
  <c r="F3582" i="6"/>
  <c r="B3582" i="6"/>
  <c r="A3582" i="6"/>
  <c r="AB3581" i="6"/>
  <c r="AA3581" i="6"/>
  <c r="Q3581" i="6"/>
  <c r="P3581" i="6"/>
  <c r="Y3581" i="6"/>
  <c r="W3581" i="6"/>
  <c r="V3581" i="6"/>
  <c r="H3581" i="6"/>
  <c r="F3581" i="6"/>
  <c r="B3581" i="6"/>
  <c r="A3581" i="6"/>
  <c r="AB3580" i="6"/>
  <c r="AA3580" i="6"/>
  <c r="R3580" i="6"/>
  <c r="Q3580" i="6"/>
  <c r="P3580" i="6"/>
  <c r="Y3580" i="6"/>
  <c r="W3580" i="6"/>
  <c r="V3580" i="6"/>
  <c r="H3580" i="6"/>
  <c r="F3580" i="6"/>
  <c r="B3580" i="6"/>
  <c r="A3580" i="6"/>
  <c r="AB3579" i="6"/>
  <c r="AA3579" i="6"/>
  <c r="Q3579" i="6"/>
  <c r="P3579" i="6"/>
  <c r="Y3579" i="6"/>
  <c r="W3579" i="6"/>
  <c r="V3579" i="6"/>
  <c r="H3579" i="6"/>
  <c r="F3579" i="6"/>
  <c r="B3579" i="6"/>
  <c r="A3579" i="6"/>
  <c r="AB3578" i="6"/>
  <c r="AA3578" i="6"/>
  <c r="Q3578" i="6"/>
  <c r="P3578" i="6"/>
  <c r="Y3578" i="6"/>
  <c r="W3578" i="6"/>
  <c r="V3578" i="6"/>
  <c r="H3578" i="6"/>
  <c r="F3578" i="6"/>
  <c r="B3578" i="6"/>
  <c r="A3578" i="6"/>
  <c r="AB3577" i="6"/>
  <c r="AA3577" i="6"/>
  <c r="Q3577" i="6"/>
  <c r="P3577" i="6"/>
  <c r="Y3577" i="6"/>
  <c r="W3577" i="6"/>
  <c r="V3577" i="6"/>
  <c r="H3577" i="6"/>
  <c r="F3577" i="6"/>
  <c r="B3577" i="6"/>
  <c r="A3577" i="6"/>
  <c r="AB3576" i="6"/>
  <c r="AA3576" i="6"/>
  <c r="Q3576" i="6"/>
  <c r="P3576" i="6"/>
  <c r="Y3576" i="6"/>
  <c r="W3576" i="6"/>
  <c r="V3576" i="6"/>
  <c r="H3576" i="6"/>
  <c r="F3576" i="6"/>
  <c r="B3576" i="6"/>
  <c r="A3576" i="6"/>
  <c r="AB3575" i="6"/>
  <c r="AA3575" i="6"/>
  <c r="R3575" i="6"/>
  <c r="Q3575" i="6"/>
  <c r="P3575" i="6"/>
  <c r="Y3575" i="6"/>
  <c r="W3575" i="6"/>
  <c r="V3575" i="6"/>
  <c r="H3575" i="6"/>
  <c r="F3575" i="6"/>
  <c r="B3575" i="6"/>
  <c r="A3575" i="6"/>
  <c r="AB3574" i="6"/>
  <c r="AA3574" i="6"/>
  <c r="Q3574" i="6"/>
  <c r="P3574" i="6"/>
  <c r="Y3574" i="6"/>
  <c r="W3574" i="6"/>
  <c r="V3574" i="6"/>
  <c r="H3574" i="6"/>
  <c r="F3574" i="6"/>
  <c r="B3574" i="6"/>
  <c r="A3574" i="6"/>
  <c r="AB3573" i="6"/>
  <c r="AA3573" i="6"/>
  <c r="Q3573" i="6"/>
  <c r="P3573" i="6"/>
  <c r="Y3573" i="6"/>
  <c r="W3573" i="6"/>
  <c r="V3573" i="6"/>
  <c r="H3573" i="6"/>
  <c r="F3573" i="6"/>
  <c r="B3573" i="6"/>
  <c r="A3573" i="6"/>
  <c r="AB3572" i="6"/>
  <c r="AA3572" i="6"/>
  <c r="Q3572" i="6"/>
  <c r="P3572" i="6"/>
  <c r="Y3572" i="6"/>
  <c r="W3572" i="6"/>
  <c r="V3572" i="6"/>
  <c r="H3572" i="6"/>
  <c r="F3572" i="6"/>
  <c r="B3572" i="6"/>
  <c r="A3572" i="6"/>
  <c r="AB3571" i="6"/>
  <c r="AA3571" i="6"/>
  <c r="Q3571" i="6"/>
  <c r="P3571" i="6"/>
  <c r="Y3571" i="6"/>
  <c r="W3571" i="6"/>
  <c r="V3571" i="6"/>
  <c r="H3571" i="6"/>
  <c r="F3571" i="6"/>
  <c r="B3571" i="6"/>
  <c r="A3571" i="6"/>
  <c r="AB3570" i="6"/>
  <c r="AA3570" i="6"/>
  <c r="R3570" i="6"/>
  <c r="Q3570" i="6"/>
  <c r="P3570" i="6"/>
  <c r="Y3570" i="6"/>
  <c r="W3570" i="6"/>
  <c r="V3570" i="6"/>
  <c r="H3570" i="6"/>
  <c r="F3570" i="6"/>
  <c r="B3570" i="6"/>
  <c r="A3570" i="6"/>
  <c r="AB3569" i="6"/>
  <c r="AA3569" i="6"/>
  <c r="Q3569" i="6"/>
  <c r="P3569" i="6"/>
  <c r="Y3569" i="6"/>
  <c r="W3569" i="6"/>
  <c r="V3569" i="6"/>
  <c r="H3569" i="6"/>
  <c r="F3569" i="6"/>
  <c r="B3569" i="6"/>
  <c r="A3569" i="6"/>
  <c r="AB3568" i="6"/>
  <c r="AA3568" i="6"/>
  <c r="Q3568" i="6"/>
  <c r="P3568" i="6"/>
  <c r="Y3568" i="6"/>
  <c r="W3568" i="6"/>
  <c r="V3568" i="6"/>
  <c r="H3568" i="6"/>
  <c r="F3568" i="6"/>
  <c r="B3568" i="6"/>
  <c r="A3568" i="6"/>
  <c r="AB3567" i="6"/>
  <c r="AA3567" i="6"/>
  <c r="Q3567" i="6"/>
  <c r="P3567" i="6"/>
  <c r="Y3567" i="6"/>
  <c r="W3567" i="6"/>
  <c r="V3567" i="6"/>
  <c r="H3567" i="6"/>
  <c r="F3567" i="6"/>
  <c r="B3567" i="6"/>
  <c r="A3567" i="6"/>
  <c r="AB3566" i="6"/>
  <c r="AA3566" i="6"/>
  <c r="Q3566" i="6"/>
  <c r="P3566" i="6"/>
  <c r="Y3566" i="6"/>
  <c r="W3566" i="6"/>
  <c r="V3566" i="6"/>
  <c r="H3566" i="6"/>
  <c r="F3566" i="6"/>
  <c r="B3566" i="6"/>
  <c r="A3566" i="6"/>
  <c r="AB3565" i="6"/>
  <c r="AA3565" i="6"/>
  <c r="T3565" i="6"/>
  <c r="R3565" i="6"/>
  <c r="Q3565" i="6"/>
  <c r="P3565" i="6"/>
  <c r="Y3565" i="6"/>
  <c r="W3565" i="6"/>
  <c r="V3565" i="6"/>
  <c r="H3565" i="6"/>
  <c r="F3565" i="6"/>
  <c r="B3565" i="6"/>
  <c r="A3565" i="6"/>
  <c r="AB3564" i="6"/>
  <c r="AA3564" i="6"/>
  <c r="Q3564" i="6"/>
  <c r="P3564" i="6"/>
  <c r="Y3564" i="6"/>
  <c r="W3564" i="6"/>
  <c r="V3564" i="6"/>
  <c r="H3564" i="6"/>
  <c r="F3564" i="6"/>
  <c r="B3564" i="6"/>
  <c r="A3564" i="6"/>
  <c r="AB3563" i="6"/>
  <c r="AA3563" i="6"/>
  <c r="Q3563" i="6"/>
  <c r="P3563" i="6"/>
  <c r="Y3563" i="6"/>
  <c r="W3563" i="6"/>
  <c r="V3563" i="6"/>
  <c r="H3563" i="6"/>
  <c r="F3563" i="6"/>
  <c r="B3563" i="6"/>
  <c r="A3563" i="6"/>
  <c r="AB3562" i="6"/>
  <c r="AA3562" i="6"/>
  <c r="Q3562" i="6"/>
  <c r="P3562" i="6"/>
  <c r="Y3562" i="6"/>
  <c r="W3562" i="6"/>
  <c r="V3562" i="6"/>
  <c r="H3562" i="6"/>
  <c r="F3562" i="6"/>
  <c r="B3562" i="6"/>
  <c r="A3562" i="6"/>
  <c r="AB3561" i="6"/>
  <c r="AA3561" i="6"/>
  <c r="Q3561" i="6"/>
  <c r="P3561" i="6"/>
  <c r="Y3561" i="6"/>
  <c r="W3561" i="6"/>
  <c r="V3561" i="6"/>
  <c r="H3561" i="6"/>
  <c r="F3561" i="6"/>
  <c r="B3561" i="6"/>
  <c r="A3561" i="6"/>
  <c r="AB3560" i="6"/>
  <c r="AA3560" i="6"/>
  <c r="R3560" i="6"/>
  <c r="Q3560" i="6"/>
  <c r="P3560" i="6"/>
  <c r="Y3560" i="6"/>
  <c r="W3560" i="6"/>
  <c r="V3560" i="6"/>
  <c r="H3560" i="6"/>
  <c r="F3560" i="6"/>
  <c r="B3560" i="6"/>
  <c r="A3560" i="6"/>
  <c r="AB3559" i="6"/>
  <c r="AA3559" i="6"/>
  <c r="Q3559" i="6"/>
  <c r="P3559" i="6"/>
  <c r="Y3559" i="6"/>
  <c r="W3559" i="6"/>
  <c r="V3559" i="6"/>
  <c r="H3559" i="6"/>
  <c r="F3559" i="6"/>
  <c r="B3559" i="6"/>
  <c r="A3559" i="6"/>
  <c r="AB3558" i="6"/>
  <c r="AA3558" i="6"/>
  <c r="Q3558" i="6"/>
  <c r="P3558" i="6"/>
  <c r="Y3558" i="6"/>
  <c r="W3558" i="6"/>
  <c r="V3558" i="6"/>
  <c r="H3558" i="6"/>
  <c r="F3558" i="6"/>
  <c r="B3558" i="6"/>
  <c r="A3558" i="6"/>
  <c r="AB3557" i="6"/>
  <c r="AA3557" i="6"/>
  <c r="Q3557" i="6"/>
  <c r="P3557" i="6"/>
  <c r="Y3557" i="6"/>
  <c r="W3557" i="6"/>
  <c r="V3557" i="6"/>
  <c r="H3557" i="6"/>
  <c r="F3557" i="6"/>
  <c r="B3557" i="6"/>
  <c r="A3557" i="6"/>
  <c r="AB3556" i="6"/>
  <c r="AA3556" i="6"/>
  <c r="R3556" i="6"/>
  <c r="Q3556" i="6"/>
  <c r="P3556" i="6"/>
  <c r="Y3556" i="6"/>
  <c r="W3556" i="6"/>
  <c r="V3556" i="6"/>
  <c r="H3556" i="6"/>
  <c r="F3556" i="6"/>
  <c r="B3556" i="6"/>
  <c r="A3556" i="6"/>
  <c r="AB3555" i="6"/>
  <c r="AA3555" i="6"/>
  <c r="Q3555" i="6"/>
  <c r="P3555" i="6"/>
  <c r="Y3555" i="6"/>
  <c r="W3555" i="6"/>
  <c r="V3555" i="6"/>
  <c r="H3555" i="6"/>
  <c r="F3555" i="6"/>
  <c r="B3555" i="6"/>
  <c r="A3555" i="6"/>
  <c r="AB3554" i="6"/>
  <c r="AA3554" i="6"/>
  <c r="Q3554" i="6"/>
  <c r="P3554" i="6"/>
  <c r="Y3554" i="6"/>
  <c r="W3554" i="6"/>
  <c r="V3554" i="6"/>
  <c r="H3554" i="6"/>
  <c r="F3554" i="6"/>
  <c r="B3554" i="6"/>
  <c r="A3554" i="6"/>
  <c r="AB3553" i="6"/>
  <c r="AA3553" i="6"/>
  <c r="Q3553" i="6"/>
  <c r="P3553" i="6"/>
  <c r="Y3553" i="6"/>
  <c r="W3553" i="6"/>
  <c r="V3553" i="6"/>
  <c r="H3553" i="6"/>
  <c r="F3553" i="6"/>
  <c r="B3553" i="6"/>
  <c r="A3553" i="6"/>
  <c r="AB3552" i="6"/>
  <c r="AA3552" i="6"/>
  <c r="Q3552" i="6"/>
  <c r="P3552" i="6"/>
  <c r="Y3552" i="6"/>
  <c r="W3552" i="6"/>
  <c r="V3552" i="6"/>
  <c r="H3552" i="6"/>
  <c r="F3552" i="6"/>
  <c r="B3552" i="6"/>
  <c r="A3552" i="6"/>
  <c r="AB3551" i="6"/>
  <c r="AA3551" i="6"/>
  <c r="R3551" i="6"/>
  <c r="Q3551" i="6"/>
  <c r="P3551" i="6"/>
  <c r="Y3551" i="6"/>
  <c r="W3551" i="6"/>
  <c r="V3551" i="6"/>
  <c r="H3551" i="6"/>
  <c r="F3551" i="6"/>
  <c r="B3551" i="6"/>
  <c r="A3551" i="6"/>
  <c r="AB3550" i="6"/>
  <c r="AA3550" i="6"/>
  <c r="Q3550" i="6"/>
  <c r="P3550" i="6"/>
  <c r="Y3550" i="6"/>
  <c r="W3550" i="6"/>
  <c r="V3550" i="6"/>
  <c r="H3550" i="6"/>
  <c r="F3550" i="6"/>
  <c r="B3550" i="6"/>
  <c r="A3550" i="6"/>
  <c r="AB3549" i="6"/>
  <c r="AA3549" i="6"/>
  <c r="Q3549" i="6"/>
  <c r="P3549" i="6"/>
  <c r="Y3549" i="6"/>
  <c r="W3549" i="6"/>
  <c r="V3549" i="6"/>
  <c r="H3549" i="6"/>
  <c r="F3549" i="6"/>
  <c r="B3549" i="6"/>
  <c r="A3549" i="6"/>
  <c r="AB3548" i="6"/>
  <c r="AA3548" i="6"/>
  <c r="Q3548" i="6"/>
  <c r="P3548" i="6"/>
  <c r="Y3548" i="6"/>
  <c r="W3548" i="6"/>
  <c r="V3548" i="6"/>
  <c r="H3548" i="6"/>
  <c r="F3548" i="6"/>
  <c r="B3548" i="6"/>
  <c r="A3548" i="6"/>
  <c r="AB3547" i="6"/>
  <c r="AA3547" i="6"/>
  <c r="Q3547" i="6"/>
  <c r="P3547" i="6"/>
  <c r="Y3547" i="6"/>
  <c r="W3547" i="6"/>
  <c r="V3547" i="6"/>
  <c r="H3547" i="6"/>
  <c r="F3547" i="6"/>
  <c r="B3547" i="6"/>
  <c r="A3547" i="6"/>
  <c r="AB3546" i="6"/>
  <c r="AA3546" i="6"/>
  <c r="T3546" i="6"/>
  <c r="R3546" i="6"/>
  <c r="Q3546" i="6"/>
  <c r="P3546" i="6"/>
  <c r="Y3546" i="6"/>
  <c r="W3546" i="6"/>
  <c r="V3546" i="6"/>
  <c r="H3546" i="6"/>
  <c r="F3546" i="6"/>
  <c r="B3546" i="6"/>
  <c r="A3546" i="6"/>
  <c r="AB3545" i="6"/>
  <c r="AA3545" i="6"/>
  <c r="Q3545" i="6"/>
  <c r="P3545" i="6"/>
  <c r="Y3545" i="6"/>
  <c r="W3545" i="6"/>
  <c r="V3545" i="6"/>
  <c r="H3545" i="6"/>
  <c r="F3545" i="6"/>
  <c r="B3545" i="6"/>
  <c r="A3545" i="6"/>
  <c r="AB3544" i="6"/>
  <c r="AA3544" i="6"/>
  <c r="Q3544" i="6"/>
  <c r="P3544" i="6"/>
  <c r="Y3544" i="6"/>
  <c r="W3544" i="6"/>
  <c r="V3544" i="6"/>
  <c r="H3544" i="6"/>
  <c r="F3544" i="6"/>
  <c r="B3544" i="6"/>
  <c r="A3544" i="6"/>
  <c r="AB3543" i="6"/>
  <c r="AA3543" i="6"/>
  <c r="Q3543" i="6"/>
  <c r="P3543" i="6"/>
  <c r="Y3543" i="6"/>
  <c r="W3543" i="6"/>
  <c r="V3543" i="6"/>
  <c r="H3543" i="6"/>
  <c r="F3543" i="6"/>
  <c r="B3543" i="6"/>
  <c r="A3543" i="6"/>
  <c r="AB3542" i="6"/>
  <c r="AA3542" i="6"/>
  <c r="Q3542" i="6"/>
  <c r="P3542" i="6"/>
  <c r="Y3542" i="6"/>
  <c r="W3542" i="6"/>
  <c r="V3542" i="6"/>
  <c r="H3542" i="6"/>
  <c r="F3542" i="6"/>
  <c r="B3542" i="6"/>
  <c r="A3542" i="6"/>
  <c r="AB3541" i="6"/>
  <c r="AA3541" i="6"/>
  <c r="R3541" i="6"/>
  <c r="Q3541" i="6"/>
  <c r="P3541" i="6"/>
  <c r="Y3541" i="6"/>
  <c r="W3541" i="6"/>
  <c r="V3541" i="6"/>
  <c r="H3541" i="6"/>
  <c r="F3541" i="6"/>
  <c r="B3541" i="6"/>
  <c r="A3541" i="6"/>
  <c r="AB3540" i="6"/>
  <c r="AA3540" i="6"/>
  <c r="Q3540" i="6"/>
  <c r="P3540" i="6"/>
  <c r="Y3540" i="6"/>
  <c r="W3540" i="6"/>
  <c r="V3540" i="6"/>
  <c r="H3540" i="6"/>
  <c r="F3540" i="6"/>
  <c r="B3540" i="6"/>
  <c r="A3540" i="6"/>
  <c r="AB3539" i="6"/>
  <c r="AA3539" i="6"/>
  <c r="Q3539" i="6"/>
  <c r="P3539" i="6"/>
  <c r="Y3539" i="6"/>
  <c r="W3539" i="6"/>
  <c r="V3539" i="6"/>
  <c r="H3539" i="6"/>
  <c r="F3539" i="6"/>
  <c r="B3539" i="6"/>
  <c r="A3539" i="6"/>
  <c r="AB3538" i="6"/>
  <c r="AA3538" i="6"/>
  <c r="Q3538" i="6"/>
  <c r="P3538" i="6"/>
  <c r="Y3538" i="6"/>
  <c r="W3538" i="6"/>
  <c r="V3538" i="6"/>
  <c r="H3538" i="6"/>
  <c r="F3538" i="6"/>
  <c r="B3538" i="6"/>
  <c r="A3538" i="6"/>
  <c r="AB3537" i="6"/>
  <c r="AA3537" i="6"/>
  <c r="R3537" i="6"/>
  <c r="Q3537" i="6"/>
  <c r="P3537" i="6"/>
  <c r="Y3537" i="6"/>
  <c r="W3537" i="6"/>
  <c r="V3537" i="6"/>
  <c r="H3537" i="6"/>
  <c r="F3537" i="6"/>
  <c r="B3537" i="6"/>
  <c r="A3537" i="6"/>
  <c r="AB3536" i="6"/>
  <c r="AA3536" i="6"/>
  <c r="Q3536" i="6"/>
  <c r="P3536" i="6"/>
  <c r="Y3536" i="6"/>
  <c r="W3536" i="6"/>
  <c r="V3536" i="6"/>
  <c r="H3536" i="6"/>
  <c r="F3536" i="6"/>
  <c r="B3536" i="6"/>
  <c r="A3536" i="6"/>
  <c r="AB3535" i="6"/>
  <c r="AA3535" i="6"/>
  <c r="Q3535" i="6"/>
  <c r="P3535" i="6"/>
  <c r="Y3535" i="6"/>
  <c r="W3535" i="6"/>
  <c r="V3535" i="6"/>
  <c r="H3535" i="6"/>
  <c r="F3535" i="6"/>
  <c r="B3535" i="6"/>
  <c r="A3535" i="6"/>
  <c r="AB3534" i="6"/>
  <c r="AA3534" i="6"/>
  <c r="Q3534" i="6"/>
  <c r="P3534" i="6"/>
  <c r="Y3534" i="6"/>
  <c r="W3534" i="6"/>
  <c r="V3534" i="6"/>
  <c r="H3534" i="6"/>
  <c r="F3534" i="6"/>
  <c r="B3534" i="6"/>
  <c r="A3534" i="6"/>
  <c r="AB3533" i="6"/>
  <c r="AA3533" i="6"/>
  <c r="Q3533" i="6"/>
  <c r="P3533" i="6"/>
  <c r="Y3533" i="6"/>
  <c r="W3533" i="6"/>
  <c r="V3533" i="6"/>
  <c r="H3533" i="6"/>
  <c r="F3533" i="6"/>
  <c r="B3533" i="6"/>
  <c r="A3533" i="6"/>
  <c r="AB3532" i="6"/>
  <c r="AA3532" i="6"/>
  <c r="R3532" i="6"/>
  <c r="Q3532" i="6"/>
  <c r="P3532" i="6"/>
  <c r="Y3532" i="6"/>
  <c r="W3532" i="6"/>
  <c r="V3532" i="6"/>
  <c r="H3532" i="6"/>
  <c r="F3532" i="6"/>
  <c r="B3532" i="6"/>
  <c r="A3532" i="6"/>
  <c r="AB3531" i="6"/>
  <c r="AA3531" i="6"/>
  <c r="Q3531" i="6"/>
  <c r="P3531" i="6"/>
  <c r="Y3531" i="6"/>
  <c r="W3531" i="6"/>
  <c r="V3531" i="6"/>
  <c r="H3531" i="6"/>
  <c r="F3531" i="6"/>
  <c r="B3531" i="6"/>
  <c r="A3531" i="6"/>
  <c r="AB3530" i="6"/>
  <c r="AA3530" i="6"/>
  <c r="Q3530" i="6"/>
  <c r="P3530" i="6"/>
  <c r="Y3530" i="6"/>
  <c r="W3530" i="6"/>
  <c r="V3530" i="6"/>
  <c r="H3530" i="6"/>
  <c r="F3530" i="6"/>
  <c r="B3530" i="6"/>
  <c r="A3530" i="6"/>
  <c r="AB3529" i="6"/>
  <c r="AA3529" i="6"/>
  <c r="Q3529" i="6"/>
  <c r="P3529" i="6"/>
  <c r="Y3529" i="6"/>
  <c r="W3529" i="6"/>
  <c r="V3529" i="6"/>
  <c r="H3529" i="6"/>
  <c r="F3529" i="6"/>
  <c r="B3529" i="6"/>
  <c r="A3529" i="6"/>
  <c r="AB3528" i="6"/>
  <c r="AA3528" i="6"/>
  <c r="Q3528" i="6"/>
  <c r="P3528" i="6"/>
  <c r="Y3528" i="6"/>
  <c r="W3528" i="6"/>
  <c r="V3528" i="6"/>
  <c r="H3528" i="6"/>
  <c r="F3528" i="6"/>
  <c r="B3528" i="6"/>
  <c r="A3528" i="6"/>
  <c r="AB3527" i="6"/>
  <c r="AA3527" i="6"/>
  <c r="P3527" i="6"/>
  <c r="Y3527" i="6"/>
  <c r="W3527" i="6"/>
  <c r="V3527" i="6"/>
  <c r="H3527" i="6"/>
  <c r="J3527" i="6" s="1"/>
  <c r="F3527" i="6"/>
  <c r="B3527" i="6"/>
  <c r="A3527" i="6"/>
  <c r="AB3526" i="6"/>
  <c r="AA3526" i="6"/>
  <c r="P3526" i="6"/>
  <c r="Y3526" i="6"/>
  <c r="W3526" i="6"/>
  <c r="V3526" i="6"/>
  <c r="H3526" i="6"/>
  <c r="J3526" i="6" s="1"/>
  <c r="F3526" i="6"/>
  <c r="B3526" i="6"/>
  <c r="A3526" i="6"/>
  <c r="AB3525" i="6"/>
  <c r="AA3525" i="6"/>
  <c r="P3525" i="6"/>
  <c r="Y3525" i="6"/>
  <c r="W3525" i="6"/>
  <c r="V3525" i="6"/>
  <c r="H3525" i="6"/>
  <c r="J3525" i="6" s="1"/>
  <c r="F3525" i="6"/>
  <c r="B3525" i="6"/>
  <c r="A3525" i="6"/>
  <c r="AB3524" i="6"/>
  <c r="AA3524" i="6"/>
  <c r="P3524" i="6"/>
  <c r="Y3524" i="6"/>
  <c r="W3524" i="6"/>
  <c r="V3524" i="6"/>
  <c r="H3524" i="6"/>
  <c r="J3524" i="6" s="1"/>
  <c r="F3524" i="6"/>
  <c r="B3524" i="6"/>
  <c r="A3524" i="6"/>
  <c r="AB3523" i="6"/>
  <c r="AA3523" i="6"/>
  <c r="P3523" i="6"/>
  <c r="Y3523" i="6"/>
  <c r="W3523" i="6"/>
  <c r="V3523" i="6"/>
  <c r="H3523" i="6"/>
  <c r="J3523" i="6" s="1"/>
  <c r="F3523" i="6"/>
  <c r="B3523" i="6"/>
  <c r="A3523" i="6"/>
  <c r="AB3522" i="6"/>
  <c r="AA3522" i="6"/>
  <c r="P3522" i="6"/>
  <c r="Y3522" i="6"/>
  <c r="W3522" i="6"/>
  <c r="V3522" i="6"/>
  <c r="H3522" i="6"/>
  <c r="J3522" i="6" s="1"/>
  <c r="F3522" i="6"/>
  <c r="B3522" i="6"/>
  <c r="A3522" i="6"/>
  <c r="AB3521" i="6"/>
  <c r="AA3521" i="6"/>
  <c r="P3521" i="6"/>
  <c r="Y3521" i="6"/>
  <c r="W3521" i="6"/>
  <c r="V3521" i="6"/>
  <c r="H3521" i="6"/>
  <c r="J3521" i="6" s="1"/>
  <c r="F3521" i="6"/>
  <c r="B3521" i="6"/>
  <c r="A3521" i="6"/>
  <c r="AB3520" i="6"/>
  <c r="AA3520" i="6"/>
  <c r="P3520" i="6"/>
  <c r="Y3520" i="6"/>
  <c r="W3520" i="6"/>
  <c r="V3520" i="6"/>
  <c r="H3520" i="6"/>
  <c r="J3520" i="6" s="1"/>
  <c r="F3520" i="6"/>
  <c r="B3520" i="6"/>
  <c r="A3520" i="6"/>
  <c r="AB3519" i="6"/>
  <c r="AA3519" i="6"/>
  <c r="P3519" i="6"/>
  <c r="Y3519" i="6"/>
  <c r="W3519" i="6"/>
  <c r="V3519" i="6"/>
  <c r="H3519" i="6"/>
  <c r="J3519" i="6" s="1"/>
  <c r="F3519" i="6"/>
  <c r="B3519" i="6"/>
  <c r="A3519" i="6"/>
  <c r="AB3518" i="6"/>
  <c r="AA3518" i="6"/>
  <c r="P3518" i="6"/>
  <c r="Y3518" i="6"/>
  <c r="W3518" i="6"/>
  <c r="V3518" i="6"/>
  <c r="H3518" i="6"/>
  <c r="J3518" i="6" s="1"/>
  <c r="F3518" i="6"/>
  <c r="B3518" i="6"/>
  <c r="A3518" i="6"/>
  <c r="AB3517" i="6"/>
  <c r="AA3517" i="6"/>
  <c r="P3517" i="6"/>
  <c r="Y3517" i="6"/>
  <c r="W3517" i="6"/>
  <c r="V3517" i="6"/>
  <c r="H3517" i="6"/>
  <c r="J3517" i="6" s="1"/>
  <c r="F3517" i="6"/>
  <c r="B3517" i="6"/>
  <c r="A3517" i="6"/>
  <c r="AB3516" i="6"/>
  <c r="AA3516" i="6"/>
  <c r="P3516" i="6"/>
  <c r="Y3516" i="6"/>
  <c r="W3516" i="6"/>
  <c r="V3516" i="6"/>
  <c r="H3516" i="6"/>
  <c r="J3516" i="6" s="1"/>
  <c r="F3516" i="6"/>
  <c r="B3516" i="6"/>
  <c r="A3516" i="6"/>
  <c r="AB3515" i="6"/>
  <c r="AA3515" i="6"/>
  <c r="P3515" i="6"/>
  <c r="Y3515" i="6"/>
  <c r="W3515" i="6"/>
  <c r="V3515" i="6"/>
  <c r="H3515" i="6"/>
  <c r="J3515" i="6" s="1"/>
  <c r="F3515" i="6"/>
  <c r="B3515" i="6"/>
  <c r="A3515" i="6"/>
  <c r="AB3514" i="6"/>
  <c r="AA3514" i="6"/>
  <c r="P3514" i="6"/>
  <c r="Y3514" i="6"/>
  <c r="W3514" i="6"/>
  <c r="V3514" i="6"/>
  <c r="H3514" i="6"/>
  <c r="J3514" i="6" s="1"/>
  <c r="F3514" i="6"/>
  <c r="B3514" i="6"/>
  <c r="A3514" i="6"/>
  <c r="AB3513" i="6"/>
  <c r="AA3513" i="6"/>
  <c r="P3513" i="6"/>
  <c r="Y3513" i="6"/>
  <c r="W3513" i="6"/>
  <c r="V3513" i="6"/>
  <c r="H3513" i="6"/>
  <c r="J3513" i="6" s="1"/>
  <c r="F3513" i="6"/>
  <c r="B3513" i="6"/>
  <c r="A3513" i="6"/>
  <c r="AB3512" i="6"/>
  <c r="AA3512" i="6"/>
  <c r="P3512" i="6"/>
  <c r="Y3512" i="6"/>
  <c r="W3512" i="6"/>
  <c r="V3512" i="6"/>
  <c r="H3512" i="6"/>
  <c r="J3512" i="6" s="1"/>
  <c r="F3512" i="6"/>
  <c r="B3512" i="6"/>
  <c r="A3512" i="6"/>
  <c r="AB3511" i="6"/>
  <c r="AA3511" i="6"/>
  <c r="P3511" i="6"/>
  <c r="Y3511" i="6"/>
  <c r="W3511" i="6"/>
  <c r="V3511" i="6"/>
  <c r="H3511" i="6"/>
  <c r="J3511" i="6" s="1"/>
  <c r="F3511" i="6"/>
  <c r="B3511" i="6"/>
  <c r="A3511" i="6"/>
  <c r="AB3510" i="6"/>
  <c r="AA3510" i="6"/>
  <c r="P3510" i="6"/>
  <c r="Y3510" i="6"/>
  <c r="W3510" i="6"/>
  <c r="V3510" i="6"/>
  <c r="H3510" i="6"/>
  <c r="J3510" i="6" s="1"/>
  <c r="F3510" i="6"/>
  <c r="B3510" i="6"/>
  <c r="A3510" i="6"/>
  <c r="AB3509" i="6"/>
  <c r="AA3509" i="6"/>
  <c r="P3509" i="6"/>
  <c r="Y3509" i="6"/>
  <c r="W3509" i="6"/>
  <c r="V3509" i="6"/>
  <c r="H3509" i="6"/>
  <c r="J3509" i="6" s="1"/>
  <c r="F3509" i="6"/>
  <c r="B3509" i="6"/>
  <c r="A3509" i="6"/>
  <c r="AB3508" i="6"/>
  <c r="AA3508" i="6"/>
  <c r="P3508" i="6"/>
  <c r="Y3508" i="6"/>
  <c r="W3508" i="6"/>
  <c r="V3508" i="6"/>
  <c r="H3508" i="6"/>
  <c r="J3508" i="6" s="1"/>
  <c r="F3508" i="6"/>
  <c r="B3508" i="6"/>
  <c r="A3508" i="6"/>
  <c r="AB3507" i="6"/>
  <c r="AA3507" i="6"/>
  <c r="P3507" i="6"/>
  <c r="Y3507" i="6"/>
  <c r="W3507" i="6"/>
  <c r="V3507" i="6"/>
  <c r="H3507" i="6"/>
  <c r="J3507" i="6" s="1"/>
  <c r="F3507" i="6"/>
  <c r="B3507" i="6"/>
  <c r="A3507" i="6"/>
  <c r="AB3506" i="6"/>
  <c r="AA3506" i="6"/>
  <c r="P3506" i="6"/>
  <c r="Y3506" i="6"/>
  <c r="W3506" i="6"/>
  <c r="V3506" i="6"/>
  <c r="H3506" i="6"/>
  <c r="J3506" i="6" s="1"/>
  <c r="F3506" i="6"/>
  <c r="B3506" i="6"/>
  <c r="A3506" i="6"/>
  <c r="AB3505" i="6"/>
  <c r="AA3505" i="6"/>
  <c r="P3505" i="6"/>
  <c r="Y3505" i="6"/>
  <c r="W3505" i="6"/>
  <c r="V3505" i="6"/>
  <c r="H3505" i="6"/>
  <c r="J3505" i="6" s="1"/>
  <c r="F3505" i="6"/>
  <c r="B3505" i="6"/>
  <c r="A3505" i="6"/>
  <c r="AB3504" i="6"/>
  <c r="AA3504" i="6"/>
  <c r="P3504" i="6"/>
  <c r="Y3504" i="6"/>
  <c r="W3504" i="6"/>
  <c r="V3504" i="6"/>
  <c r="H3504" i="6"/>
  <c r="J3504" i="6" s="1"/>
  <c r="F3504" i="6"/>
  <c r="B3504" i="6"/>
  <c r="A3504" i="6"/>
  <c r="AB3503" i="6"/>
  <c r="AA3503" i="6"/>
  <c r="P3503" i="6"/>
  <c r="Y3503" i="6"/>
  <c r="W3503" i="6"/>
  <c r="V3503" i="6"/>
  <c r="H3503" i="6"/>
  <c r="J3503" i="6" s="1"/>
  <c r="F3503" i="6"/>
  <c r="B3503" i="6"/>
  <c r="A3503" i="6"/>
  <c r="AB3502" i="6"/>
  <c r="AA3502" i="6"/>
  <c r="P3502" i="6"/>
  <c r="Y3502" i="6"/>
  <c r="W3502" i="6"/>
  <c r="V3502" i="6"/>
  <c r="H3502" i="6"/>
  <c r="J3502" i="6" s="1"/>
  <c r="F3502" i="6"/>
  <c r="B3502" i="6"/>
  <c r="A3502" i="6"/>
  <c r="AB3501" i="6"/>
  <c r="AA3501" i="6"/>
  <c r="P3501" i="6"/>
  <c r="Y3501" i="6"/>
  <c r="W3501" i="6"/>
  <c r="V3501" i="6"/>
  <c r="H3501" i="6"/>
  <c r="J3501" i="6" s="1"/>
  <c r="F3501" i="6"/>
  <c r="B3501" i="6"/>
  <c r="A3501" i="6"/>
  <c r="AB3500" i="6"/>
  <c r="AA3500" i="6"/>
  <c r="P3500" i="6"/>
  <c r="Y3500" i="6"/>
  <c r="W3500" i="6"/>
  <c r="V3500" i="6"/>
  <c r="H3500" i="6"/>
  <c r="J3500" i="6" s="1"/>
  <c r="F3500" i="6"/>
  <c r="B3500" i="6"/>
  <c r="A3500" i="6"/>
  <c r="AB3499" i="6"/>
  <c r="AA3499" i="6"/>
  <c r="P3499" i="6"/>
  <c r="Y3499" i="6"/>
  <c r="W3499" i="6"/>
  <c r="V3499" i="6"/>
  <c r="H3499" i="6"/>
  <c r="J3499" i="6" s="1"/>
  <c r="F3499" i="6"/>
  <c r="B3499" i="6"/>
  <c r="A3499" i="6"/>
  <c r="AB3498" i="6"/>
  <c r="AA3498" i="6"/>
  <c r="P3498" i="6"/>
  <c r="Y3498" i="6"/>
  <c r="W3498" i="6"/>
  <c r="V3498" i="6"/>
  <c r="H3498" i="6"/>
  <c r="J3498" i="6" s="1"/>
  <c r="F3498" i="6"/>
  <c r="B3498" i="6"/>
  <c r="A3498" i="6"/>
  <c r="AB3497" i="6"/>
  <c r="AA3497" i="6"/>
  <c r="P3497" i="6"/>
  <c r="Y3497" i="6"/>
  <c r="W3497" i="6"/>
  <c r="V3497" i="6"/>
  <c r="H3497" i="6"/>
  <c r="J3497" i="6" s="1"/>
  <c r="F3497" i="6"/>
  <c r="B3497" i="6"/>
  <c r="A3497" i="6"/>
  <c r="AB3496" i="6"/>
  <c r="AA3496" i="6"/>
  <c r="P3496" i="6"/>
  <c r="Y3496" i="6"/>
  <c r="W3496" i="6"/>
  <c r="V3496" i="6"/>
  <c r="H3496" i="6"/>
  <c r="J3496" i="6" s="1"/>
  <c r="F3496" i="6"/>
  <c r="B3496" i="6"/>
  <c r="A3496" i="6"/>
  <c r="AB3495" i="6"/>
  <c r="AA3495" i="6"/>
  <c r="P3495" i="6"/>
  <c r="Y3495" i="6"/>
  <c r="W3495" i="6"/>
  <c r="V3495" i="6"/>
  <c r="H3495" i="6"/>
  <c r="J3495" i="6" s="1"/>
  <c r="F3495" i="6"/>
  <c r="B3495" i="6"/>
  <c r="A3495" i="6"/>
  <c r="AB3494" i="6"/>
  <c r="AA3494" i="6"/>
  <c r="P3494" i="6"/>
  <c r="Y3494" i="6"/>
  <c r="W3494" i="6"/>
  <c r="V3494" i="6"/>
  <c r="H3494" i="6"/>
  <c r="J3494" i="6" s="1"/>
  <c r="F3494" i="6"/>
  <c r="B3494" i="6"/>
  <c r="A3494" i="6"/>
  <c r="AB3493" i="6"/>
  <c r="AA3493" i="6"/>
  <c r="P3493" i="6"/>
  <c r="Y3493" i="6"/>
  <c r="W3493" i="6"/>
  <c r="V3493" i="6"/>
  <c r="H3493" i="6"/>
  <c r="J3493" i="6" s="1"/>
  <c r="F3493" i="6"/>
  <c r="B3493" i="6"/>
  <c r="A3493" i="6"/>
  <c r="AB3492" i="6"/>
  <c r="AA3492" i="6"/>
  <c r="P3492" i="6"/>
  <c r="Y3492" i="6"/>
  <c r="W3492" i="6"/>
  <c r="V3492" i="6"/>
  <c r="H3492" i="6"/>
  <c r="J3492" i="6" s="1"/>
  <c r="F3492" i="6"/>
  <c r="B3492" i="6"/>
  <c r="A3492" i="6"/>
  <c r="AB3491" i="6"/>
  <c r="AA3491" i="6"/>
  <c r="P3491" i="6"/>
  <c r="Y3491" i="6"/>
  <c r="W3491" i="6"/>
  <c r="V3491" i="6"/>
  <c r="H3491" i="6"/>
  <c r="J3491" i="6" s="1"/>
  <c r="F3491" i="6"/>
  <c r="B3491" i="6"/>
  <c r="A3491" i="6"/>
  <c r="AB3490" i="6"/>
  <c r="AA3490" i="6"/>
  <c r="P3490" i="6"/>
  <c r="Y3490" i="6"/>
  <c r="W3490" i="6"/>
  <c r="V3490" i="6"/>
  <c r="H3490" i="6"/>
  <c r="J3490" i="6" s="1"/>
  <c r="F3490" i="6"/>
  <c r="B3490" i="6"/>
  <c r="A3490" i="6"/>
  <c r="AB3489" i="6"/>
  <c r="AA3489" i="6"/>
  <c r="P3489" i="6"/>
  <c r="Y3489" i="6"/>
  <c r="W3489" i="6"/>
  <c r="V3489" i="6"/>
  <c r="H3489" i="6"/>
  <c r="J3489" i="6" s="1"/>
  <c r="F3489" i="6"/>
  <c r="B3489" i="6"/>
  <c r="A3489" i="6"/>
  <c r="AB3488" i="6"/>
  <c r="AA3488" i="6"/>
  <c r="P3488" i="6"/>
  <c r="Y3488" i="6"/>
  <c r="W3488" i="6"/>
  <c r="V3488" i="6"/>
  <c r="H3488" i="6"/>
  <c r="J3488" i="6" s="1"/>
  <c r="F3488" i="6"/>
  <c r="B3488" i="6"/>
  <c r="A3488" i="6"/>
  <c r="AB3487" i="6"/>
  <c r="AA3487" i="6"/>
  <c r="P3487" i="6"/>
  <c r="Y3487" i="6"/>
  <c r="W3487" i="6"/>
  <c r="V3487" i="6"/>
  <c r="H3487" i="6"/>
  <c r="J3487" i="6" s="1"/>
  <c r="F3487" i="6"/>
  <c r="B3487" i="6"/>
  <c r="A3487" i="6"/>
  <c r="AB3486" i="6"/>
  <c r="AA3486" i="6"/>
  <c r="P3486" i="6"/>
  <c r="Y3486" i="6"/>
  <c r="W3486" i="6"/>
  <c r="V3486" i="6"/>
  <c r="H3486" i="6"/>
  <c r="J3486" i="6" s="1"/>
  <c r="F3486" i="6"/>
  <c r="B3486" i="6"/>
  <c r="A3486" i="6"/>
  <c r="AB3485" i="6"/>
  <c r="AA3485" i="6"/>
  <c r="T3485" i="6"/>
  <c r="P3485" i="6"/>
  <c r="Y3485" i="6"/>
  <c r="W3485" i="6"/>
  <c r="V3485" i="6"/>
  <c r="H3485" i="6"/>
  <c r="J3485" i="6" s="1"/>
  <c r="F3485" i="6"/>
  <c r="B3485" i="6"/>
  <c r="A3485" i="6"/>
  <c r="AB3484" i="6"/>
  <c r="AA3484" i="6"/>
  <c r="P3484" i="6"/>
  <c r="Y3484" i="6"/>
  <c r="W3484" i="6"/>
  <c r="V3484" i="6"/>
  <c r="H3484" i="6"/>
  <c r="J3484" i="6" s="1"/>
  <c r="F3484" i="6"/>
  <c r="B3484" i="6"/>
  <c r="A3484" i="6"/>
  <c r="AB3483" i="6"/>
  <c r="AA3483" i="6"/>
  <c r="P3483" i="6"/>
  <c r="Y3483" i="6"/>
  <c r="W3483" i="6"/>
  <c r="V3483" i="6"/>
  <c r="H3483" i="6"/>
  <c r="J3483" i="6" s="1"/>
  <c r="F3483" i="6"/>
  <c r="B3483" i="6"/>
  <c r="A3483" i="6"/>
  <c r="AB3482" i="6"/>
  <c r="AA3482" i="6"/>
  <c r="P3482" i="6"/>
  <c r="Y3482" i="6"/>
  <c r="W3482" i="6"/>
  <c r="V3482" i="6"/>
  <c r="H3482" i="6"/>
  <c r="J3482" i="6" s="1"/>
  <c r="F3482" i="6"/>
  <c r="B3482" i="6"/>
  <c r="A3482" i="6"/>
  <c r="AB3481" i="6"/>
  <c r="AA3481" i="6"/>
  <c r="P3481" i="6"/>
  <c r="Y3481" i="6"/>
  <c r="W3481" i="6"/>
  <c r="V3481" i="6"/>
  <c r="H3481" i="6"/>
  <c r="J3481" i="6" s="1"/>
  <c r="F3481" i="6"/>
  <c r="B3481" i="6"/>
  <c r="A3481" i="6"/>
  <c r="AB3480" i="6"/>
  <c r="AA3480" i="6"/>
  <c r="P3480" i="6"/>
  <c r="Y3480" i="6"/>
  <c r="W3480" i="6"/>
  <c r="V3480" i="6"/>
  <c r="H3480" i="6"/>
  <c r="J3480" i="6" s="1"/>
  <c r="F3480" i="6"/>
  <c r="B3480" i="6"/>
  <c r="A3480" i="6"/>
  <c r="AB3479" i="6"/>
  <c r="AA3479" i="6"/>
  <c r="P3479" i="6"/>
  <c r="Y3479" i="6"/>
  <c r="W3479" i="6"/>
  <c r="V3479" i="6"/>
  <c r="H3479" i="6"/>
  <c r="J3479" i="6" s="1"/>
  <c r="F3479" i="6"/>
  <c r="B3479" i="6"/>
  <c r="A3479" i="6"/>
  <c r="AB3478" i="6"/>
  <c r="AA3478" i="6"/>
  <c r="P3478" i="6"/>
  <c r="Y3478" i="6"/>
  <c r="W3478" i="6"/>
  <c r="V3478" i="6"/>
  <c r="H3478" i="6"/>
  <c r="J3478" i="6" s="1"/>
  <c r="F3478" i="6"/>
  <c r="B3478" i="6"/>
  <c r="A3478" i="6"/>
  <c r="AB3477" i="6"/>
  <c r="AA3477" i="6"/>
  <c r="P3477" i="6"/>
  <c r="Y3477" i="6"/>
  <c r="W3477" i="6"/>
  <c r="V3477" i="6"/>
  <c r="H3477" i="6"/>
  <c r="J3477" i="6" s="1"/>
  <c r="F3477" i="6"/>
  <c r="B3477" i="6"/>
  <c r="A3477" i="6"/>
  <c r="AB3476" i="6"/>
  <c r="AA3476" i="6"/>
  <c r="P3476" i="6"/>
  <c r="Y3476" i="6"/>
  <c r="W3476" i="6"/>
  <c r="V3476" i="6"/>
  <c r="H3476" i="6"/>
  <c r="J3476" i="6" s="1"/>
  <c r="F3476" i="6"/>
  <c r="B3476" i="6"/>
  <c r="A3476" i="6"/>
  <c r="AB3475" i="6"/>
  <c r="AA3475" i="6"/>
  <c r="P3475" i="6"/>
  <c r="Y3475" i="6"/>
  <c r="W3475" i="6"/>
  <c r="V3475" i="6"/>
  <c r="H3475" i="6"/>
  <c r="J3475" i="6" s="1"/>
  <c r="F3475" i="6"/>
  <c r="B3475" i="6"/>
  <c r="A3475" i="6"/>
  <c r="AB3474" i="6"/>
  <c r="AA3474" i="6"/>
  <c r="P3474" i="6"/>
  <c r="Y3474" i="6"/>
  <c r="W3474" i="6"/>
  <c r="V3474" i="6"/>
  <c r="H3474" i="6"/>
  <c r="J3474" i="6" s="1"/>
  <c r="F3474" i="6"/>
  <c r="B3474" i="6"/>
  <c r="A3474" i="6"/>
  <c r="AB3473" i="6"/>
  <c r="AA3473" i="6"/>
  <c r="P3473" i="6"/>
  <c r="Y3473" i="6"/>
  <c r="W3473" i="6"/>
  <c r="V3473" i="6"/>
  <c r="H3473" i="6"/>
  <c r="J3473" i="6" s="1"/>
  <c r="F3473" i="6"/>
  <c r="B3473" i="6"/>
  <c r="A3473" i="6"/>
  <c r="AB3472" i="6"/>
  <c r="AA3472" i="6"/>
  <c r="P3472" i="6"/>
  <c r="Y3472" i="6"/>
  <c r="W3472" i="6"/>
  <c r="V3472" i="6"/>
  <c r="H3472" i="6"/>
  <c r="J3472" i="6" s="1"/>
  <c r="F3472" i="6"/>
  <c r="B3472" i="6"/>
  <c r="A3472" i="6"/>
  <c r="AB3471" i="6"/>
  <c r="AA3471" i="6"/>
  <c r="P3471" i="6"/>
  <c r="Y3471" i="6"/>
  <c r="W3471" i="6"/>
  <c r="V3471" i="6"/>
  <c r="H3471" i="6"/>
  <c r="J3471" i="6" s="1"/>
  <c r="F3471" i="6"/>
  <c r="B3471" i="6"/>
  <c r="A3471" i="6"/>
  <c r="AB3470" i="6"/>
  <c r="AA3470" i="6"/>
  <c r="P3470" i="6"/>
  <c r="Y3470" i="6"/>
  <c r="W3470" i="6"/>
  <c r="V3470" i="6"/>
  <c r="H3470" i="6"/>
  <c r="J3470" i="6" s="1"/>
  <c r="F3470" i="6"/>
  <c r="B3470" i="6"/>
  <c r="A3470" i="6"/>
  <c r="AB3469" i="6"/>
  <c r="AA3469" i="6"/>
  <c r="P3469" i="6"/>
  <c r="Y3469" i="6"/>
  <c r="W3469" i="6"/>
  <c r="V3469" i="6"/>
  <c r="H3469" i="6"/>
  <c r="J3469" i="6" s="1"/>
  <c r="F3469" i="6"/>
  <c r="B3469" i="6"/>
  <c r="A3469" i="6"/>
  <c r="AB3468" i="6"/>
  <c r="AA3468" i="6"/>
  <c r="P3468" i="6"/>
  <c r="Y3468" i="6"/>
  <c r="W3468" i="6"/>
  <c r="V3468" i="6"/>
  <c r="H3468" i="6"/>
  <c r="J3468" i="6" s="1"/>
  <c r="F3468" i="6"/>
  <c r="B3468" i="6"/>
  <c r="A3468" i="6"/>
  <c r="AB3467" i="6"/>
  <c r="AA3467" i="6"/>
  <c r="P3467" i="6"/>
  <c r="Y3467" i="6"/>
  <c r="W3467" i="6"/>
  <c r="V3467" i="6"/>
  <c r="H3467" i="6"/>
  <c r="J3467" i="6" s="1"/>
  <c r="F3467" i="6"/>
  <c r="B3467" i="6"/>
  <c r="A3467" i="6"/>
  <c r="AB3466" i="6"/>
  <c r="AA3466" i="6"/>
  <c r="P3466" i="6"/>
  <c r="Y3466" i="6"/>
  <c r="W3466" i="6"/>
  <c r="V3466" i="6"/>
  <c r="H3466" i="6"/>
  <c r="J3466" i="6" s="1"/>
  <c r="F3466" i="6"/>
  <c r="B3466" i="6"/>
  <c r="A3466" i="6"/>
  <c r="AB3465" i="6"/>
  <c r="AA3465" i="6"/>
  <c r="P3465" i="6"/>
  <c r="Y3465" i="6"/>
  <c r="W3465" i="6"/>
  <c r="V3465" i="6"/>
  <c r="H3465" i="6"/>
  <c r="J3465" i="6" s="1"/>
  <c r="F3465" i="6"/>
  <c r="B3465" i="6"/>
  <c r="A3465" i="6"/>
  <c r="AB3464" i="6"/>
  <c r="AA3464" i="6"/>
  <c r="P3464" i="6"/>
  <c r="Y3464" i="6"/>
  <c r="W3464" i="6"/>
  <c r="V3464" i="6"/>
  <c r="H3464" i="6"/>
  <c r="J3464" i="6" s="1"/>
  <c r="F3464" i="6"/>
  <c r="B3464" i="6"/>
  <c r="A3464" i="6"/>
  <c r="AB3463" i="6"/>
  <c r="AA3463" i="6"/>
  <c r="T3463" i="6"/>
  <c r="P3463" i="6"/>
  <c r="Y3463" i="6"/>
  <c r="W3463" i="6"/>
  <c r="V3463" i="6"/>
  <c r="H3463" i="6"/>
  <c r="J3463" i="6" s="1"/>
  <c r="F3463" i="6"/>
  <c r="B3463" i="6"/>
  <c r="A3463" i="6"/>
  <c r="AB3462" i="6"/>
  <c r="AA3462" i="6"/>
  <c r="P3462" i="6"/>
  <c r="Y3462" i="6"/>
  <c r="W3462" i="6"/>
  <c r="V3462" i="6"/>
  <c r="H3462" i="6"/>
  <c r="J3462" i="6" s="1"/>
  <c r="F3462" i="6"/>
  <c r="B3462" i="6"/>
  <c r="A3462" i="6"/>
  <c r="AB3461" i="6"/>
  <c r="AA3461" i="6"/>
  <c r="P3461" i="6"/>
  <c r="Y3461" i="6"/>
  <c r="W3461" i="6"/>
  <c r="V3461" i="6"/>
  <c r="H3461" i="6"/>
  <c r="J3461" i="6" s="1"/>
  <c r="F3461" i="6"/>
  <c r="B3461" i="6"/>
  <c r="A3461" i="6"/>
  <c r="AB3460" i="6"/>
  <c r="AA3460" i="6"/>
  <c r="P3460" i="6"/>
  <c r="Y3460" i="6"/>
  <c r="W3460" i="6"/>
  <c r="V3460" i="6"/>
  <c r="H3460" i="6"/>
  <c r="J3460" i="6" s="1"/>
  <c r="F3460" i="6"/>
  <c r="B3460" i="6"/>
  <c r="A3460" i="6"/>
  <c r="AB3459" i="6"/>
  <c r="AA3459" i="6"/>
  <c r="P3459" i="6"/>
  <c r="Y3459" i="6"/>
  <c r="W3459" i="6"/>
  <c r="V3459" i="6"/>
  <c r="H3459" i="6"/>
  <c r="J3459" i="6" s="1"/>
  <c r="F3459" i="6"/>
  <c r="B3459" i="6"/>
  <c r="A3459" i="6"/>
  <c r="AB3458" i="6"/>
  <c r="AA3458" i="6"/>
  <c r="P3458" i="6"/>
  <c r="Y3458" i="6"/>
  <c r="W3458" i="6"/>
  <c r="V3458" i="6"/>
  <c r="H3458" i="6"/>
  <c r="J3458" i="6" s="1"/>
  <c r="F3458" i="6"/>
  <c r="B3458" i="6"/>
  <c r="A3458" i="6"/>
  <c r="AB3457" i="6"/>
  <c r="AA3457" i="6"/>
  <c r="P3457" i="6"/>
  <c r="Y3457" i="6"/>
  <c r="W3457" i="6"/>
  <c r="V3457" i="6"/>
  <c r="H3457" i="6"/>
  <c r="J3457" i="6" s="1"/>
  <c r="F3457" i="6"/>
  <c r="B3457" i="6"/>
  <c r="A3457" i="6"/>
  <c r="AB3456" i="6"/>
  <c r="AA3456" i="6"/>
  <c r="P3456" i="6"/>
  <c r="Y3456" i="6"/>
  <c r="W3456" i="6"/>
  <c r="V3456" i="6"/>
  <c r="H3456" i="6"/>
  <c r="J3456" i="6" s="1"/>
  <c r="F3456" i="6"/>
  <c r="B3456" i="6"/>
  <c r="A3456" i="6"/>
  <c r="AB3455" i="6"/>
  <c r="AA3455" i="6"/>
  <c r="P3455" i="6"/>
  <c r="Y3455" i="6"/>
  <c r="W3455" i="6"/>
  <c r="V3455" i="6"/>
  <c r="H3455" i="6"/>
  <c r="J3455" i="6" s="1"/>
  <c r="F3455" i="6"/>
  <c r="B3455" i="6"/>
  <c r="A3455" i="6"/>
  <c r="AB3454" i="6"/>
  <c r="AA3454" i="6"/>
  <c r="P3454" i="6"/>
  <c r="Y3454" i="6"/>
  <c r="W3454" i="6"/>
  <c r="V3454" i="6"/>
  <c r="H3454" i="6"/>
  <c r="J3454" i="6" s="1"/>
  <c r="F3454" i="6"/>
  <c r="B3454" i="6"/>
  <c r="A3454" i="6"/>
  <c r="AB3453" i="6"/>
  <c r="AA3453" i="6"/>
  <c r="P3453" i="6"/>
  <c r="Y3453" i="6"/>
  <c r="W3453" i="6"/>
  <c r="V3453" i="6"/>
  <c r="H3453" i="6"/>
  <c r="J3453" i="6" s="1"/>
  <c r="F3453" i="6"/>
  <c r="B3453" i="6"/>
  <c r="A3453" i="6"/>
  <c r="AB3452" i="6"/>
  <c r="AA3452" i="6"/>
  <c r="P3452" i="6"/>
  <c r="Y3452" i="6"/>
  <c r="W3452" i="6"/>
  <c r="V3452" i="6"/>
  <c r="H3452" i="6"/>
  <c r="J3452" i="6" s="1"/>
  <c r="F3452" i="6"/>
  <c r="B3452" i="6"/>
  <c r="A3452" i="6"/>
  <c r="AB3451" i="6"/>
  <c r="AA3451" i="6"/>
  <c r="P3451" i="6"/>
  <c r="Y3451" i="6"/>
  <c r="W3451" i="6"/>
  <c r="V3451" i="6"/>
  <c r="H3451" i="6"/>
  <c r="J3451" i="6" s="1"/>
  <c r="F3451" i="6"/>
  <c r="B3451" i="6"/>
  <c r="A3451" i="6"/>
  <c r="AB3450" i="6"/>
  <c r="AA3450" i="6"/>
  <c r="P3450" i="6"/>
  <c r="Y3450" i="6"/>
  <c r="W3450" i="6"/>
  <c r="V3450" i="6"/>
  <c r="H3450" i="6"/>
  <c r="J3450" i="6" s="1"/>
  <c r="F3450" i="6"/>
  <c r="B3450" i="6"/>
  <c r="A3450" i="6"/>
  <c r="AB3449" i="6"/>
  <c r="AA3449" i="6"/>
  <c r="P3449" i="6"/>
  <c r="Y3449" i="6"/>
  <c r="W3449" i="6"/>
  <c r="V3449" i="6"/>
  <c r="H3449" i="6"/>
  <c r="J3449" i="6" s="1"/>
  <c r="F3449" i="6"/>
  <c r="B3449" i="6"/>
  <c r="A3449" i="6"/>
  <c r="AB3448" i="6"/>
  <c r="AA3448" i="6"/>
  <c r="P3448" i="6"/>
  <c r="Y3448" i="6"/>
  <c r="W3448" i="6"/>
  <c r="V3448" i="6"/>
  <c r="H3448" i="6"/>
  <c r="J3448" i="6" s="1"/>
  <c r="F3448" i="6"/>
  <c r="B3448" i="6"/>
  <c r="A3448" i="6"/>
  <c r="AB3447" i="6"/>
  <c r="AA3447" i="6"/>
  <c r="P3447" i="6"/>
  <c r="Y3447" i="6"/>
  <c r="W3447" i="6"/>
  <c r="V3447" i="6"/>
  <c r="H3447" i="6"/>
  <c r="J3447" i="6" s="1"/>
  <c r="F3447" i="6"/>
  <c r="B3447" i="6"/>
  <c r="A3447" i="6"/>
  <c r="AB3446" i="6"/>
  <c r="AA3446" i="6"/>
  <c r="P3446" i="6"/>
  <c r="Y3446" i="6"/>
  <c r="W3446" i="6"/>
  <c r="V3446" i="6"/>
  <c r="H3446" i="6"/>
  <c r="J3446" i="6" s="1"/>
  <c r="F3446" i="6"/>
  <c r="B3446" i="6"/>
  <c r="A3446" i="6"/>
  <c r="AB3445" i="6"/>
  <c r="AA3445" i="6"/>
  <c r="P3445" i="6"/>
  <c r="Y3445" i="6"/>
  <c r="W3445" i="6"/>
  <c r="V3445" i="6"/>
  <c r="H3445" i="6"/>
  <c r="J3445" i="6" s="1"/>
  <c r="F3445" i="6"/>
  <c r="B3445" i="6"/>
  <c r="A3445" i="6"/>
  <c r="AB3444" i="6"/>
  <c r="AA3444" i="6"/>
  <c r="P3444" i="6"/>
  <c r="Y3444" i="6"/>
  <c r="W3444" i="6"/>
  <c r="V3444" i="6"/>
  <c r="H3444" i="6"/>
  <c r="J3444" i="6" s="1"/>
  <c r="F3444" i="6"/>
  <c r="B3444" i="6"/>
  <c r="A3444" i="6"/>
  <c r="AB3443" i="6"/>
  <c r="AA3443" i="6"/>
  <c r="P3443" i="6"/>
  <c r="Y3443" i="6"/>
  <c r="W3443" i="6"/>
  <c r="V3443" i="6"/>
  <c r="H3443" i="6"/>
  <c r="J3443" i="6" s="1"/>
  <c r="F3443" i="6"/>
  <c r="B3443" i="6"/>
  <c r="A3443" i="6"/>
  <c r="AB3442" i="6"/>
  <c r="AA3442" i="6"/>
  <c r="P3442" i="6"/>
  <c r="Y3442" i="6"/>
  <c r="W3442" i="6"/>
  <c r="V3442" i="6"/>
  <c r="H3442" i="6"/>
  <c r="J3442" i="6" s="1"/>
  <c r="F3442" i="6"/>
  <c r="B3442" i="6"/>
  <c r="A3442" i="6"/>
  <c r="AB3441" i="6"/>
  <c r="AA3441" i="6"/>
  <c r="P3441" i="6"/>
  <c r="Y3441" i="6"/>
  <c r="W3441" i="6"/>
  <c r="V3441" i="6"/>
  <c r="H3441" i="6"/>
  <c r="J3441" i="6" s="1"/>
  <c r="F3441" i="6"/>
  <c r="B3441" i="6"/>
  <c r="A3441" i="6"/>
  <c r="AB3440" i="6"/>
  <c r="AA3440" i="6"/>
  <c r="P3440" i="6"/>
  <c r="Y3440" i="6"/>
  <c r="W3440" i="6"/>
  <c r="V3440" i="6"/>
  <c r="H3440" i="6"/>
  <c r="J3440" i="6" s="1"/>
  <c r="F3440" i="6"/>
  <c r="B3440" i="6"/>
  <c r="A3440" i="6"/>
  <c r="AB3439" i="6"/>
  <c r="AA3439" i="6"/>
  <c r="P3439" i="6"/>
  <c r="Y3439" i="6"/>
  <c r="W3439" i="6"/>
  <c r="V3439" i="6"/>
  <c r="H3439" i="6"/>
  <c r="J3439" i="6" s="1"/>
  <c r="F3439" i="6"/>
  <c r="B3439" i="6"/>
  <c r="A3439" i="6"/>
  <c r="AB3438" i="6"/>
  <c r="AA3438" i="6"/>
  <c r="P3438" i="6"/>
  <c r="Y3438" i="6"/>
  <c r="W3438" i="6"/>
  <c r="V3438" i="6"/>
  <c r="H3438" i="6"/>
  <c r="J3438" i="6" s="1"/>
  <c r="F3438" i="6"/>
  <c r="B3438" i="6"/>
  <c r="A3438" i="6"/>
  <c r="AB3437" i="6"/>
  <c r="AA3437" i="6"/>
  <c r="P3437" i="6"/>
  <c r="Y3437" i="6"/>
  <c r="W3437" i="6"/>
  <c r="V3437" i="6"/>
  <c r="H3437" i="6"/>
  <c r="J3437" i="6" s="1"/>
  <c r="F3437" i="6"/>
  <c r="B3437" i="6"/>
  <c r="A3437" i="6"/>
  <c r="AB3436" i="6"/>
  <c r="AA3436" i="6"/>
  <c r="P3436" i="6"/>
  <c r="Y3436" i="6"/>
  <c r="W3436" i="6"/>
  <c r="V3436" i="6"/>
  <c r="H3436" i="6"/>
  <c r="J3436" i="6" s="1"/>
  <c r="F3436" i="6"/>
  <c r="B3436" i="6"/>
  <c r="A3436" i="6"/>
  <c r="AB3435" i="6"/>
  <c r="AA3435" i="6"/>
  <c r="P3435" i="6"/>
  <c r="Y3435" i="6"/>
  <c r="W3435" i="6"/>
  <c r="V3435" i="6"/>
  <c r="H3435" i="6"/>
  <c r="J3435" i="6" s="1"/>
  <c r="F3435" i="6"/>
  <c r="B3435" i="6"/>
  <c r="A3435" i="6"/>
  <c r="AB3434" i="6"/>
  <c r="AA3434" i="6"/>
  <c r="P3434" i="6"/>
  <c r="Y3434" i="6"/>
  <c r="W3434" i="6"/>
  <c r="V3434" i="6"/>
  <c r="H3434" i="6"/>
  <c r="J3434" i="6" s="1"/>
  <c r="F3434" i="6"/>
  <c r="B3434" i="6"/>
  <c r="A3434" i="6"/>
  <c r="AB3433" i="6"/>
  <c r="AA3433" i="6"/>
  <c r="P3433" i="6"/>
  <c r="Y3433" i="6"/>
  <c r="W3433" i="6"/>
  <c r="V3433" i="6"/>
  <c r="H3433" i="6"/>
  <c r="J3433" i="6" s="1"/>
  <c r="F3433" i="6"/>
  <c r="B3433" i="6"/>
  <c r="A3433" i="6"/>
  <c r="AB3432" i="6"/>
  <c r="AA3432" i="6"/>
  <c r="P3432" i="6"/>
  <c r="Y3432" i="6"/>
  <c r="W3432" i="6"/>
  <c r="V3432" i="6"/>
  <c r="H3432" i="6"/>
  <c r="J3432" i="6" s="1"/>
  <c r="F3432" i="6"/>
  <c r="B3432" i="6"/>
  <c r="A3432" i="6"/>
  <c r="AB3431" i="6"/>
  <c r="AA3431" i="6"/>
  <c r="P3431" i="6"/>
  <c r="Y3431" i="6"/>
  <c r="W3431" i="6"/>
  <c r="V3431" i="6"/>
  <c r="H3431" i="6"/>
  <c r="J3431" i="6" s="1"/>
  <c r="F3431" i="6"/>
  <c r="B3431" i="6"/>
  <c r="A3431" i="6"/>
  <c r="AB3430" i="6"/>
  <c r="AA3430" i="6"/>
  <c r="P3430" i="6"/>
  <c r="Y3430" i="6"/>
  <c r="W3430" i="6"/>
  <c r="V3430" i="6"/>
  <c r="H3430" i="6"/>
  <c r="J3430" i="6" s="1"/>
  <c r="F3430" i="6"/>
  <c r="B3430" i="6"/>
  <c r="A3430" i="6"/>
  <c r="AB3429" i="6"/>
  <c r="AA3429" i="6"/>
  <c r="P3429" i="6"/>
  <c r="Y3429" i="6"/>
  <c r="W3429" i="6"/>
  <c r="V3429" i="6"/>
  <c r="H3429" i="6"/>
  <c r="J3429" i="6" s="1"/>
  <c r="F3429" i="6"/>
  <c r="B3429" i="6"/>
  <c r="A3429" i="6"/>
  <c r="AB3428" i="6"/>
  <c r="AA3428" i="6"/>
  <c r="P3428" i="6"/>
  <c r="Y3428" i="6"/>
  <c r="W3428" i="6"/>
  <c r="V3428" i="6"/>
  <c r="H3428" i="6"/>
  <c r="J3428" i="6" s="1"/>
  <c r="F3428" i="6"/>
  <c r="B3428" i="6"/>
  <c r="A3428" i="6"/>
  <c r="AB3427" i="6"/>
  <c r="AA3427" i="6"/>
  <c r="P3427" i="6"/>
  <c r="Y3427" i="6"/>
  <c r="W3427" i="6"/>
  <c r="V3427" i="6"/>
  <c r="H3427" i="6"/>
  <c r="J3427" i="6" s="1"/>
  <c r="F3427" i="6"/>
  <c r="B3427" i="6"/>
  <c r="A3427" i="6"/>
  <c r="AB3426" i="6"/>
  <c r="AA3426" i="6"/>
  <c r="P3426" i="6"/>
  <c r="Y3426" i="6"/>
  <c r="W3426" i="6"/>
  <c r="V3426" i="6"/>
  <c r="H3426" i="6"/>
  <c r="J3426" i="6" s="1"/>
  <c r="F3426" i="6"/>
  <c r="B3426" i="6"/>
  <c r="A3426" i="6"/>
  <c r="AB3425" i="6"/>
  <c r="AA3425" i="6"/>
  <c r="P3425" i="6"/>
  <c r="Y3425" i="6"/>
  <c r="W3425" i="6"/>
  <c r="V3425" i="6"/>
  <c r="H3425" i="6"/>
  <c r="J3425" i="6" s="1"/>
  <c r="F3425" i="6"/>
  <c r="B3425" i="6"/>
  <c r="A3425" i="6"/>
  <c r="AB3424" i="6"/>
  <c r="AA3424" i="6"/>
  <c r="P3424" i="6"/>
  <c r="Y3424" i="6"/>
  <c r="W3424" i="6"/>
  <c r="V3424" i="6"/>
  <c r="H3424" i="6"/>
  <c r="J3424" i="6" s="1"/>
  <c r="F3424" i="6"/>
  <c r="B3424" i="6"/>
  <c r="A3424" i="6"/>
  <c r="AB3423" i="6"/>
  <c r="AA3423" i="6"/>
  <c r="P3423" i="6"/>
  <c r="Y3423" i="6"/>
  <c r="W3423" i="6"/>
  <c r="V3423" i="6"/>
  <c r="H3423" i="6"/>
  <c r="J3423" i="6" s="1"/>
  <c r="F3423" i="6"/>
  <c r="B3423" i="6"/>
  <c r="A3423" i="6"/>
  <c r="AB3422" i="6"/>
  <c r="AA3422" i="6"/>
  <c r="P3422" i="6"/>
  <c r="Y3422" i="6"/>
  <c r="W3422" i="6"/>
  <c r="V3422" i="6"/>
  <c r="H3422" i="6"/>
  <c r="J3422" i="6" s="1"/>
  <c r="F3422" i="6"/>
  <c r="B3422" i="6"/>
  <c r="A3422" i="6"/>
  <c r="AB3421" i="6"/>
  <c r="AA3421" i="6"/>
  <c r="P3421" i="6"/>
  <c r="Y3421" i="6"/>
  <c r="W3421" i="6"/>
  <c r="V3421" i="6"/>
  <c r="H3421" i="6"/>
  <c r="J3421" i="6" s="1"/>
  <c r="F3421" i="6"/>
  <c r="B3421" i="6"/>
  <c r="A3421" i="6"/>
  <c r="AB3420" i="6"/>
  <c r="AA3420" i="6"/>
  <c r="P3420" i="6"/>
  <c r="Y3420" i="6"/>
  <c r="W3420" i="6"/>
  <c r="V3420" i="6"/>
  <c r="H3420" i="6"/>
  <c r="J3420" i="6" s="1"/>
  <c r="F3420" i="6"/>
  <c r="B3420" i="6"/>
  <c r="A3420" i="6"/>
  <c r="AB3419" i="6"/>
  <c r="AA3419" i="6"/>
  <c r="P3419" i="6"/>
  <c r="Y3419" i="6"/>
  <c r="W3419" i="6"/>
  <c r="V3419" i="6"/>
  <c r="H3419" i="6"/>
  <c r="J3419" i="6" s="1"/>
  <c r="F3419" i="6"/>
  <c r="B3419" i="6"/>
  <c r="A3419" i="6"/>
  <c r="AB3418" i="6"/>
  <c r="AA3418" i="6"/>
  <c r="P3418" i="6"/>
  <c r="Y3418" i="6"/>
  <c r="W3418" i="6"/>
  <c r="V3418" i="6"/>
  <c r="H3418" i="6"/>
  <c r="J3418" i="6" s="1"/>
  <c r="F3418" i="6"/>
  <c r="B3418" i="6"/>
  <c r="A3418" i="6"/>
  <c r="AB3417" i="6"/>
  <c r="AA3417" i="6"/>
  <c r="P3417" i="6"/>
  <c r="Y3417" i="6"/>
  <c r="W3417" i="6"/>
  <c r="V3417" i="6"/>
  <c r="H3417" i="6"/>
  <c r="J3417" i="6" s="1"/>
  <c r="F3417" i="6"/>
  <c r="B3417" i="6"/>
  <c r="A3417" i="6"/>
  <c r="AB3416" i="6"/>
  <c r="AA3416" i="6"/>
  <c r="P3416" i="6"/>
  <c r="Y3416" i="6"/>
  <c r="W3416" i="6"/>
  <c r="V3416" i="6"/>
  <c r="H3416" i="6"/>
  <c r="J3416" i="6" s="1"/>
  <c r="F3416" i="6"/>
  <c r="B3416" i="6"/>
  <c r="A3416" i="6"/>
  <c r="AB3415" i="6"/>
  <c r="AA3415" i="6"/>
  <c r="P3415" i="6"/>
  <c r="Y3415" i="6"/>
  <c r="W3415" i="6"/>
  <c r="V3415" i="6"/>
  <c r="H3415" i="6"/>
  <c r="J3415" i="6" s="1"/>
  <c r="F3415" i="6"/>
  <c r="B3415" i="6"/>
  <c r="A3415" i="6"/>
  <c r="AB3414" i="6"/>
  <c r="AA3414" i="6"/>
  <c r="P3414" i="6"/>
  <c r="Y3414" i="6"/>
  <c r="W3414" i="6"/>
  <c r="V3414" i="6"/>
  <c r="H3414" i="6"/>
  <c r="J3414" i="6" s="1"/>
  <c r="F3414" i="6"/>
  <c r="B3414" i="6"/>
  <c r="A3414" i="6"/>
  <c r="AB3413" i="6"/>
  <c r="AA3413" i="6"/>
  <c r="P3413" i="6"/>
  <c r="Y3413" i="6"/>
  <c r="W3413" i="6"/>
  <c r="V3413" i="6"/>
  <c r="H3413" i="6"/>
  <c r="J3413" i="6" s="1"/>
  <c r="F3413" i="6"/>
  <c r="B3413" i="6"/>
  <c r="A3413" i="6"/>
  <c r="AB3412" i="6"/>
  <c r="AA3412" i="6"/>
  <c r="P3412" i="6"/>
  <c r="Y3412" i="6"/>
  <c r="W3412" i="6"/>
  <c r="V3412" i="6"/>
  <c r="H3412" i="6"/>
  <c r="J3412" i="6" s="1"/>
  <c r="F3412" i="6"/>
  <c r="B3412" i="6"/>
  <c r="A3412" i="6"/>
  <c r="AB3411" i="6"/>
  <c r="AA3411" i="6"/>
  <c r="P3411" i="6"/>
  <c r="Y3411" i="6"/>
  <c r="W3411" i="6"/>
  <c r="V3411" i="6"/>
  <c r="H3411" i="6"/>
  <c r="J3411" i="6" s="1"/>
  <c r="F3411" i="6"/>
  <c r="B3411" i="6"/>
  <c r="A3411" i="6"/>
  <c r="AB3410" i="6"/>
  <c r="AA3410" i="6"/>
  <c r="P3410" i="6"/>
  <c r="Y3410" i="6"/>
  <c r="W3410" i="6"/>
  <c r="V3410" i="6"/>
  <c r="H3410" i="6"/>
  <c r="J3410" i="6" s="1"/>
  <c r="F3410" i="6"/>
  <c r="B3410" i="6"/>
  <c r="A3410" i="6"/>
  <c r="AB3409" i="6"/>
  <c r="AA3409" i="6"/>
  <c r="P3409" i="6"/>
  <c r="Y3409" i="6"/>
  <c r="W3409" i="6"/>
  <c r="V3409" i="6"/>
  <c r="H3409" i="6"/>
  <c r="J3409" i="6" s="1"/>
  <c r="F3409" i="6"/>
  <c r="B3409" i="6"/>
  <c r="A3409" i="6"/>
  <c r="AB3408" i="6"/>
  <c r="AA3408" i="6"/>
  <c r="P3408" i="6"/>
  <c r="Y3408" i="6"/>
  <c r="W3408" i="6"/>
  <c r="V3408" i="6"/>
  <c r="H3408" i="6"/>
  <c r="J3408" i="6" s="1"/>
  <c r="F3408" i="6"/>
  <c r="B3408" i="6"/>
  <c r="A3408" i="6"/>
  <c r="AB3407" i="6"/>
  <c r="AA3407" i="6"/>
  <c r="P3407" i="6"/>
  <c r="Y3407" i="6"/>
  <c r="W3407" i="6"/>
  <c r="V3407" i="6"/>
  <c r="H3407" i="6"/>
  <c r="J3407" i="6" s="1"/>
  <c r="F3407" i="6"/>
  <c r="B3407" i="6"/>
  <c r="A3407" i="6"/>
  <c r="AB3406" i="6"/>
  <c r="AA3406" i="6"/>
  <c r="P3406" i="6"/>
  <c r="Y3406" i="6"/>
  <c r="W3406" i="6"/>
  <c r="V3406" i="6"/>
  <c r="H3406" i="6"/>
  <c r="J3406" i="6" s="1"/>
  <c r="F3406" i="6"/>
  <c r="B3406" i="6"/>
  <c r="A3406" i="6"/>
  <c r="AB3405" i="6"/>
  <c r="AA3405" i="6"/>
  <c r="P3405" i="6"/>
  <c r="Y3405" i="6"/>
  <c r="W3405" i="6"/>
  <c r="V3405" i="6"/>
  <c r="H3405" i="6"/>
  <c r="J3405" i="6" s="1"/>
  <c r="F3405" i="6"/>
  <c r="B3405" i="6"/>
  <c r="A3405" i="6"/>
  <c r="AB3404" i="6"/>
  <c r="AA3404" i="6"/>
  <c r="P3404" i="6"/>
  <c r="Y3404" i="6"/>
  <c r="W3404" i="6"/>
  <c r="V3404" i="6"/>
  <c r="H3404" i="6"/>
  <c r="J3404" i="6" s="1"/>
  <c r="F3404" i="6"/>
  <c r="B3404" i="6"/>
  <c r="A3404" i="6"/>
  <c r="AB3403" i="6"/>
  <c r="AA3403" i="6"/>
  <c r="P3403" i="6"/>
  <c r="Y3403" i="6"/>
  <c r="W3403" i="6"/>
  <c r="V3403" i="6"/>
  <c r="H3403" i="6"/>
  <c r="J3403" i="6" s="1"/>
  <c r="F3403" i="6"/>
  <c r="B3403" i="6"/>
  <c r="A3403" i="6"/>
  <c r="AB3402" i="6"/>
  <c r="AA3402" i="6"/>
  <c r="P3402" i="6"/>
  <c r="Y3402" i="6"/>
  <c r="W3402" i="6"/>
  <c r="V3402" i="6"/>
  <c r="H3402" i="6"/>
  <c r="J3402" i="6" s="1"/>
  <c r="F3402" i="6"/>
  <c r="B3402" i="6"/>
  <c r="A3402" i="6"/>
  <c r="AB3401" i="6"/>
  <c r="AA3401" i="6"/>
  <c r="P3401" i="6"/>
  <c r="Y3401" i="6"/>
  <c r="W3401" i="6"/>
  <c r="V3401" i="6"/>
  <c r="H3401" i="6"/>
  <c r="J3401" i="6" s="1"/>
  <c r="F3401" i="6"/>
  <c r="B3401" i="6"/>
  <c r="A3401" i="6"/>
  <c r="AB3400" i="6"/>
  <c r="AA3400" i="6"/>
  <c r="P3400" i="6"/>
  <c r="Y3400" i="6"/>
  <c r="W3400" i="6"/>
  <c r="V3400" i="6"/>
  <c r="H3400" i="6"/>
  <c r="J3400" i="6" s="1"/>
  <c r="F3400" i="6"/>
  <c r="B3400" i="6"/>
  <c r="A3400" i="6"/>
  <c r="AB3399" i="6"/>
  <c r="AA3399" i="6"/>
  <c r="P3399" i="6"/>
  <c r="Y3399" i="6"/>
  <c r="W3399" i="6"/>
  <c r="V3399" i="6"/>
  <c r="H3399" i="6"/>
  <c r="J3399" i="6" s="1"/>
  <c r="F3399" i="6"/>
  <c r="B3399" i="6"/>
  <c r="A3399" i="6"/>
  <c r="AB3398" i="6"/>
  <c r="AA3398" i="6"/>
  <c r="P3398" i="6"/>
  <c r="Y3398" i="6"/>
  <c r="W3398" i="6"/>
  <c r="V3398" i="6"/>
  <c r="H3398" i="6"/>
  <c r="J3398" i="6" s="1"/>
  <c r="F3398" i="6"/>
  <c r="B3398" i="6"/>
  <c r="A3398" i="6"/>
  <c r="AB3397" i="6"/>
  <c r="AA3397" i="6"/>
  <c r="P3397" i="6"/>
  <c r="Y3397" i="6"/>
  <c r="W3397" i="6"/>
  <c r="V3397" i="6"/>
  <c r="H3397" i="6"/>
  <c r="J3397" i="6" s="1"/>
  <c r="F3397" i="6"/>
  <c r="B3397" i="6"/>
  <c r="A3397" i="6"/>
  <c r="AB3396" i="6"/>
  <c r="AA3396" i="6"/>
  <c r="P3396" i="6"/>
  <c r="Y3396" i="6"/>
  <c r="W3396" i="6"/>
  <c r="V3396" i="6"/>
  <c r="H3396" i="6"/>
  <c r="J3396" i="6" s="1"/>
  <c r="F3396" i="6"/>
  <c r="B3396" i="6"/>
  <c r="A3396" i="6"/>
  <c r="AB3395" i="6"/>
  <c r="AA3395" i="6"/>
  <c r="P3395" i="6"/>
  <c r="Y3395" i="6"/>
  <c r="W3395" i="6"/>
  <c r="V3395" i="6"/>
  <c r="H3395" i="6"/>
  <c r="J3395" i="6" s="1"/>
  <c r="F3395" i="6"/>
  <c r="B3395" i="6"/>
  <c r="A3395" i="6"/>
  <c r="AB3394" i="6"/>
  <c r="AA3394" i="6"/>
  <c r="P3394" i="6"/>
  <c r="Y3394" i="6"/>
  <c r="W3394" i="6"/>
  <c r="V3394" i="6"/>
  <c r="H3394" i="6"/>
  <c r="J3394" i="6" s="1"/>
  <c r="F3394" i="6"/>
  <c r="B3394" i="6"/>
  <c r="A3394" i="6"/>
  <c r="AB3393" i="6"/>
  <c r="AA3393" i="6"/>
  <c r="P3393" i="6"/>
  <c r="Y3393" i="6"/>
  <c r="W3393" i="6"/>
  <c r="V3393" i="6"/>
  <c r="H3393" i="6"/>
  <c r="J3393" i="6" s="1"/>
  <c r="F3393" i="6"/>
  <c r="B3393" i="6"/>
  <c r="A3393" i="6"/>
  <c r="AB3392" i="6"/>
  <c r="AA3392" i="6"/>
  <c r="P3392" i="6"/>
  <c r="Y3392" i="6"/>
  <c r="W3392" i="6"/>
  <c r="V3392" i="6"/>
  <c r="H3392" i="6"/>
  <c r="J3392" i="6" s="1"/>
  <c r="F3392" i="6"/>
  <c r="B3392" i="6"/>
  <c r="A3392" i="6"/>
  <c r="AB3391" i="6"/>
  <c r="AA3391" i="6"/>
  <c r="P3391" i="6"/>
  <c r="Y3391" i="6"/>
  <c r="W3391" i="6"/>
  <c r="V3391" i="6"/>
  <c r="H3391" i="6"/>
  <c r="J3391" i="6" s="1"/>
  <c r="F3391" i="6"/>
  <c r="B3391" i="6"/>
  <c r="A3391" i="6"/>
  <c r="AB3390" i="6"/>
  <c r="AA3390" i="6"/>
  <c r="P3390" i="6"/>
  <c r="Y3390" i="6"/>
  <c r="W3390" i="6"/>
  <c r="V3390" i="6"/>
  <c r="H3390" i="6"/>
  <c r="J3390" i="6" s="1"/>
  <c r="F3390" i="6"/>
  <c r="B3390" i="6"/>
  <c r="A3390" i="6"/>
  <c r="AB3389" i="6"/>
  <c r="AA3389" i="6"/>
  <c r="P3389" i="6"/>
  <c r="Y3389" i="6"/>
  <c r="W3389" i="6"/>
  <c r="V3389" i="6"/>
  <c r="H3389" i="6"/>
  <c r="J3389" i="6" s="1"/>
  <c r="F3389" i="6"/>
  <c r="B3389" i="6"/>
  <c r="A3389" i="6"/>
  <c r="AB3388" i="6"/>
  <c r="AA3388" i="6"/>
  <c r="P3388" i="6"/>
  <c r="Y3388" i="6"/>
  <c r="W3388" i="6"/>
  <c r="V3388" i="6"/>
  <c r="H3388" i="6"/>
  <c r="J3388" i="6" s="1"/>
  <c r="F3388" i="6"/>
  <c r="B3388" i="6"/>
  <c r="A3388" i="6"/>
  <c r="AB3387" i="6"/>
  <c r="AA3387" i="6"/>
  <c r="P3387" i="6"/>
  <c r="Y3387" i="6"/>
  <c r="W3387" i="6"/>
  <c r="V3387" i="6"/>
  <c r="H3387" i="6"/>
  <c r="J3387" i="6" s="1"/>
  <c r="F3387" i="6"/>
  <c r="B3387" i="6"/>
  <c r="A3387" i="6"/>
  <c r="AB3386" i="6"/>
  <c r="AA3386" i="6"/>
  <c r="P3386" i="6"/>
  <c r="Y3386" i="6"/>
  <c r="W3386" i="6"/>
  <c r="V3386" i="6"/>
  <c r="H3386" i="6"/>
  <c r="J3386" i="6" s="1"/>
  <c r="F3386" i="6"/>
  <c r="B3386" i="6"/>
  <c r="A3386" i="6"/>
  <c r="AB3385" i="6"/>
  <c r="AA3385" i="6"/>
  <c r="P3385" i="6"/>
  <c r="Y3385" i="6"/>
  <c r="W3385" i="6"/>
  <c r="V3385" i="6"/>
  <c r="H3385" i="6"/>
  <c r="J3385" i="6" s="1"/>
  <c r="F3385" i="6"/>
  <c r="B3385" i="6"/>
  <c r="A3385" i="6"/>
  <c r="AB3384" i="6"/>
  <c r="AA3384" i="6"/>
  <c r="P3384" i="6"/>
  <c r="Y3384" i="6"/>
  <c r="W3384" i="6"/>
  <c r="V3384" i="6"/>
  <c r="H3384" i="6"/>
  <c r="J3384" i="6" s="1"/>
  <c r="F3384" i="6"/>
  <c r="B3384" i="6"/>
  <c r="A3384" i="6"/>
  <c r="AB3383" i="6"/>
  <c r="AA3383" i="6"/>
  <c r="P3383" i="6"/>
  <c r="Y3383" i="6"/>
  <c r="W3383" i="6"/>
  <c r="V3383" i="6"/>
  <c r="H3383" i="6"/>
  <c r="J3383" i="6" s="1"/>
  <c r="F3383" i="6"/>
  <c r="B3383" i="6"/>
  <c r="A3383" i="6"/>
  <c r="AB3382" i="6"/>
  <c r="AA3382" i="6"/>
  <c r="P3382" i="6"/>
  <c r="Y3382" i="6"/>
  <c r="W3382" i="6"/>
  <c r="V3382" i="6"/>
  <c r="H3382" i="6"/>
  <c r="J3382" i="6" s="1"/>
  <c r="F3382" i="6"/>
  <c r="B3382" i="6"/>
  <c r="A3382" i="6"/>
  <c r="AB3381" i="6"/>
  <c r="AA3381" i="6"/>
  <c r="P3381" i="6"/>
  <c r="Y3381" i="6"/>
  <c r="W3381" i="6"/>
  <c r="V3381" i="6"/>
  <c r="H3381" i="6"/>
  <c r="J3381" i="6" s="1"/>
  <c r="F3381" i="6"/>
  <c r="B3381" i="6"/>
  <c r="A3381" i="6"/>
  <c r="AB3380" i="6"/>
  <c r="AA3380" i="6"/>
  <c r="P3380" i="6"/>
  <c r="Y3380" i="6"/>
  <c r="W3380" i="6"/>
  <c r="V3380" i="6"/>
  <c r="H3380" i="6"/>
  <c r="J3380" i="6" s="1"/>
  <c r="F3380" i="6"/>
  <c r="B3380" i="6"/>
  <c r="A3380" i="6"/>
  <c r="AB3379" i="6"/>
  <c r="AA3379" i="6"/>
  <c r="P3379" i="6"/>
  <c r="Y3379" i="6"/>
  <c r="W3379" i="6"/>
  <c r="V3379" i="6"/>
  <c r="H3379" i="6"/>
  <c r="J3379" i="6" s="1"/>
  <c r="F3379" i="6"/>
  <c r="B3379" i="6"/>
  <c r="A3379" i="6"/>
  <c r="AB3378" i="6"/>
  <c r="AA3378" i="6"/>
  <c r="P3378" i="6"/>
  <c r="Y3378" i="6"/>
  <c r="W3378" i="6"/>
  <c r="V3378" i="6"/>
  <c r="H3378" i="6"/>
  <c r="J3378" i="6" s="1"/>
  <c r="F3378" i="6"/>
  <c r="B3378" i="6"/>
  <c r="A3378" i="6"/>
  <c r="AB3377" i="6"/>
  <c r="AA3377" i="6"/>
  <c r="P3377" i="6"/>
  <c r="Y3377" i="6"/>
  <c r="W3377" i="6"/>
  <c r="V3377" i="6"/>
  <c r="H3377" i="6"/>
  <c r="J3377" i="6" s="1"/>
  <c r="F3377" i="6"/>
  <c r="B3377" i="6"/>
  <c r="A3377" i="6"/>
  <c r="AB3376" i="6"/>
  <c r="AA3376" i="6"/>
  <c r="P3376" i="6"/>
  <c r="Y3376" i="6"/>
  <c r="W3376" i="6"/>
  <c r="V3376" i="6"/>
  <c r="H3376" i="6"/>
  <c r="J3376" i="6" s="1"/>
  <c r="F3376" i="6"/>
  <c r="B3376" i="6"/>
  <c r="A3376" i="6"/>
  <c r="AB3375" i="6"/>
  <c r="AA3375" i="6"/>
  <c r="P3375" i="6"/>
  <c r="Y3375" i="6"/>
  <c r="W3375" i="6"/>
  <c r="V3375" i="6"/>
  <c r="H3375" i="6"/>
  <c r="J3375" i="6" s="1"/>
  <c r="F3375" i="6"/>
  <c r="B3375" i="6"/>
  <c r="A3375" i="6"/>
  <c r="AB3374" i="6"/>
  <c r="AA3374" i="6"/>
  <c r="P3374" i="6"/>
  <c r="Y3374" i="6"/>
  <c r="W3374" i="6"/>
  <c r="V3374" i="6"/>
  <c r="H3374" i="6"/>
  <c r="J3374" i="6" s="1"/>
  <c r="F3374" i="6"/>
  <c r="B3374" i="6"/>
  <c r="A3374" i="6"/>
  <c r="AB3373" i="6"/>
  <c r="AA3373" i="6"/>
  <c r="P3373" i="6"/>
  <c r="Y3373" i="6"/>
  <c r="W3373" i="6"/>
  <c r="V3373" i="6"/>
  <c r="H3373" i="6"/>
  <c r="J3373" i="6" s="1"/>
  <c r="F3373" i="6"/>
  <c r="B3373" i="6"/>
  <c r="A3373" i="6"/>
  <c r="AB3372" i="6"/>
  <c r="AA3372" i="6"/>
  <c r="P3372" i="6"/>
  <c r="Y3372" i="6"/>
  <c r="W3372" i="6"/>
  <c r="V3372" i="6"/>
  <c r="H3372" i="6"/>
  <c r="J3372" i="6" s="1"/>
  <c r="F3372" i="6"/>
  <c r="B3372" i="6"/>
  <c r="A3372" i="6"/>
  <c r="AB3371" i="6"/>
  <c r="AA3371" i="6"/>
  <c r="P3371" i="6"/>
  <c r="Y3371" i="6"/>
  <c r="W3371" i="6"/>
  <c r="V3371" i="6"/>
  <c r="H3371" i="6"/>
  <c r="J3371" i="6" s="1"/>
  <c r="F3371" i="6"/>
  <c r="B3371" i="6"/>
  <c r="A3371" i="6"/>
  <c r="AB3370" i="6"/>
  <c r="AA3370" i="6"/>
  <c r="P3370" i="6"/>
  <c r="Y3370" i="6"/>
  <c r="W3370" i="6"/>
  <c r="V3370" i="6"/>
  <c r="H3370" i="6"/>
  <c r="J3370" i="6" s="1"/>
  <c r="F3370" i="6"/>
  <c r="B3370" i="6"/>
  <c r="A3370" i="6"/>
  <c r="AB3369" i="6"/>
  <c r="AA3369" i="6"/>
  <c r="P3369" i="6"/>
  <c r="Y3369" i="6"/>
  <c r="W3369" i="6"/>
  <c r="V3369" i="6"/>
  <c r="H3369" i="6"/>
  <c r="J3369" i="6" s="1"/>
  <c r="F3369" i="6"/>
  <c r="B3369" i="6"/>
  <c r="A3369" i="6"/>
  <c r="AB3368" i="6"/>
  <c r="AA3368" i="6"/>
  <c r="P3368" i="6"/>
  <c r="Y3368" i="6"/>
  <c r="W3368" i="6"/>
  <c r="V3368" i="6"/>
  <c r="H3368" i="6"/>
  <c r="J3368" i="6" s="1"/>
  <c r="F3368" i="6"/>
  <c r="B3368" i="6"/>
  <c r="A3368" i="6"/>
  <c r="AB3367" i="6"/>
  <c r="AA3367" i="6"/>
  <c r="P3367" i="6"/>
  <c r="Y3367" i="6"/>
  <c r="W3367" i="6"/>
  <c r="V3367" i="6"/>
  <c r="H3367" i="6"/>
  <c r="J3367" i="6" s="1"/>
  <c r="F3367" i="6"/>
  <c r="B3367" i="6"/>
  <c r="A3367" i="6"/>
  <c r="AB3366" i="6"/>
  <c r="AA3366" i="6"/>
  <c r="P3366" i="6"/>
  <c r="Y3366" i="6"/>
  <c r="W3366" i="6"/>
  <c r="V3366" i="6"/>
  <c r="H3366" i="6"/>
  <c r="J3366" i="6" s="1"/>
  <c r="F3366" i="6"/>
  <c r="B3366" i="6"/>
  <c r="A3366" i="6"/>
  <c r="AB3365" i="6"/>
  <c r="AA3365" i="6"/>
  <c r="P3365" i="6"/>
  <c r="Y3365" i="6"/>
  <c r="W3365" i="6"/>
  <c r="V3365" i="6"/>
  <c r="H3365" i="6"/>
  <c r="J3365" i="6" s="1"/>
  <c r="F3365" i="6"/>
  <c r="B3365" i="6"/>
  <c r="A3365" i="6"/>
  <c r="AB3364" i="6"/>
  <c r="AA3364" i="6"/>
  <c r="P3364" i="6"/>
  <c r="Y3364" i="6"/>
  <c r="W3364" i="6"/>
  <c r="V3364" i="6"/>
  <c r="H3364" i="6"/>
  <c r="J3364" i="6" s="1"/>
  <c r="F3364" i="6"/>
  <c r="B3364" i="6"/>
  <c r="A3364" i="6"/>
  <c r="AB3363" i="6"/>
  <c r="AA3363" i="6"/>
  <c r="P3363" i="6"/>
  <c r="Y3363" i="6"/>
  <c r="W3363" i="6"/>
  <c r="V3363" i="6"/>
  <c r="H3363" i="6"/>
  <c r="J3363" i="6" s="1"/>
  <c r="F3363" i="6"/>
  <c r="B3363" i="6"/>
  <c r="A3363" i="6"/>
  <c r="AB3362" i="6"/>
  <c r="AA3362" i="6"/>
  <c r="P3362" i="6"/>
  <c r="Y3362" i="6"/>
  <c r="W3362" i="6"/>
  <c r="V3362" i="6"/>
  <c r="H3362" i="6"/>
  <c r="J3362" i="6" s="1"/>
  <c r="F3362" i="6"/>
  <c r="B3362" i="6"/>
  <c r="A3362" i="6"/>
  <c r="AB3361" i="6"/>
  <c r="AA3361" i="6"/>
  <c r="P3361" i="6"/>
  <c r="Y3361" i="6"/>
  <c r="W3361" i="6"/>
  <c r="V3361" i="6"/>
  <c r="H3361" i="6"/>
  <c r="J3361" i="6" s="1"/>
  <c r="F3361" i="6"/>
  <c r="B3361" i="6"/>
  <c r="A3361" i="6"/>
  <c r="AB3360" i="6"/>
  <c r="AA3360" i="6"/>
  <c r="P3360" i="6"/>
  <c r="Y3360" i="6"/>
  <c r="W3360" i="6"/>
  <c r="V3360" i="6"/>
  <c r="H3360" i="6"/>
  <c r="J3360" i="6" s="1"/>
  <c r="F3360" i="6"/>
  <c r="B3360" i="6"/>
  <c r="A3360" i="6"/>
  <c r="AB3359" i="6"/>
  <c r="AA3359" i="6"/>
  <c r="P3359" i="6"/>
  <c r="Y3359" i="6"/>
  <c r="W3359" i="6"/>
  <c r="V3359" i="6"/>
  <c r="H3359" i="6"/>
  <c r="J3359" i="6" s="1"/>
  <c r="F3359" i="6"/>
  <c r="B3359" i="6"/>
  <c r="A3359" i="6"/>
  <c r="AB3358" i="6"/>
  <c r="AA3358" i="6"/>
  <c r="P3358" i="6"/>
  <c r="Y3358" i="6"/>
  <c r="W3358" i="6"/>
  <c r="V3358" i="6"/>
  <c r="H3358" i="6"/>
  <c r="J3358" i="6" s="1"/>
  <c r="F3358" i="6"/>
  <c r="B3358" i="6"/>
  <c r="A3358" i="6"/>
  <c r="AB3357" i="6"/>
  <c r="AA3357" i="6"/>
  <c r="P3357" i="6"/>
  <c r="Y3357" i="6"/>
  <c r="W3357" i="6"/>
  <c r="V3357" i="6"/>
  <c r="H3357" i="6"/>
  <c r="J3357" i="6" s="1"/>
  <c r="F3357" i="6"/>
  <c r="B3357" i="6"/>
  <c r="A3357" i="6"/>
  <c r="AB3356" i="6"/>
  <c r="AA3356" i="6"/>
  <c r="P3356" i="6"/>
  <c r="Y3356" i="6"/>
  <c r="W3356" i="6"/>
  <c r="V3356" i="6"/>
  <c r="H3356" i="6"/>
  <c r="J3356" i="6" s="1"/>
  <c r="F3356" i="6"/>
  <c r="B3356" i="6"/>
  <c r="A3356" i="6"/>
  <c r="AB3355" i="6"/>
  <c r="AA3355" i="6"/>
  <c r="P3355" i="6"/>
  <c r="Y3355" i="6"/>
  <c r="W3355" i="6"/>
  <c r="V3355" i="6"/>
  <c r="H3355" i="6"/>
  <c r="J3355" i="6" s="1"/>
  <c r="F3355" i="6"/>
  <c r="B3355" i="6"/>
  <c r="A3355" i="6"/>
  <c r="AB3354" i="6"/>
  <c r="AA3354" i="6"/>
  <c r="P3354" i="6"/>
  <c r="Y3354" i="6"/>
  <c r="W3354" i="6"/>
  <c r="V3354" i="6"/>
  <c r="H3354" i="6"/>
  <c r="J3354" i="6" s="1"/>
  <c r="F3354" i="6"/>
  <c r="B3354" i="6"/>
  <c r="A3354" i="6"/>
  <c r="AB3353" i="6"/>
  <c r="AA3353" i="6"/>
  <c r="P3353" i="6"/>
  <c r="Y3353" i="6"/>
  <c r="W3353" i="6"/>
  <c r="V3353" i="6"/>
  <c r="H3353" i="6"/>
  <c r="J3353" i="6" s="1"/>
  <c r="F3353" i="6"/>
  <c r="B3353" i="6"/>
  <c r="A3353" i="6"/>
  <c r="AB3352" i="6"/>
  <c r="AA3352" i="6"/>
  <c r="P3352" i="6"/>
  <c r="Y3352" i="6"/>
  <c r="W3352" i="6"/>
  <c r="V3352" i="6"/>
  <c r="H3352" i="6"/>
  <c r="J3352" i="6" s="1"/>
  <c r="F3352" i="6"/>
  <c r="B3352" i="6"/>
  <c r="A3352" i="6"/>
  <c r="AB3351" i="6"/>
  <c r="AA3351" i="6"/>
  <c r="P3351" i="6"/>
  <c r="Y3351" i="6"/>
  <c r="W3351" i="6"/>
  <c r="V3351" i="6"/>
  <c r="H3351" i="6"/>
  <c r="J3351" i="6" s="1"/>
  <c r="F3351" i="6"/>
  <c r="B3351" i="6"/>
  <c r="A3351" i="6"/>
  <c r="AB3350" i="6"/>
  <c r="AA3350" i="6"/>
  <c r="P3350" i="6"/>
  <c r="Y3350" i="6"/>
  <c r="W3350" i="6"/>
  <c r="V3350" i="6"/>
  <c r="H3350" i="6"/>
  <c r="J3350" i="6" s="1"/>
  <c r="F3350" i="6"/>
  <c r="B3350" i="6"/>
  <c r="A3350" i="6"/>
  <c r="AB3349" i="6"/>
  <c r="AA3349" i="6"/>
  <c r="P3349" i="6"/>
  <c r="Y3349" i="6"/>
  <c r="W3349" i="6"/>
  <c r="V3349" i="6"/>
  <c r="H3349" i="6"/>
  <c r="J3349" i="6" s="1"/>
  <c r="F3349" i="6"/>
  <c r="B3349" i="6"/>
  <c r="A3349" i="6"/>
  <c r="AB3348" i="6"/>
  <c r="AA3348" i="6"/>
  <c r="P3348" i="6"/>
  <c r="Y3348" i="6"/>
  <c r="W3348" i="6"/>
  <c r="V3348" i="6"/>
  <c r="H3348" i="6"/>
  <c r="J3348" i="6" s="1"/>
  <c r="F3348" i="6"/>
  <c r="B3348" i="6"/>
  <c r="A3348" i="6"/>
  <c r="AB3347" i="6"/>
  <c r="AA3347" i="6"/>
  <c r="P3347" i="6"/>
  <c r="Y3347" i="6"/>
  <c r="W3347" i="6"/>
  <c r="V3347" i="6"/>
  <c r="H3347" i="6"/>
  <c r="J3347" i="6" s="1"/>
  <c r="F3347" i="6"/>
  <c r="B3347" i="6"/>
  <c r="A3347" i="6"/>
  <c r="AB3346" i="6"/>
  <c r="AA3346" i="6"/>
  <c r="P3346" i="6"/>
  <c r="Y3346" i="6"/>
  <c r="W3346" i="6"/>
  <c r="V3346" i="6"/>
  <c r="H3346" i="6"/>
  <c r="J3346" i="6" s="1"/>
  <c r="F3346" i="6"/>
  <c r="B3346" i="6"/>
  <c r="A3346" i="6"/>
  <c r="AB3345" i="6"/>
  <c r="AA3345" i="6"/>
  <c r="P3345" i="6"/>
  <c r="Y3345" i="6"/>
  <c r="W3345" i="6"/>
  <c r="V3345" i="6"/>
  <c r="H3345" i="6"/>
  <c r="J3345" i="6" s="1"/>
  <c r="F3345" i="6"/>
  <c r="B3345" i="6"/>
  <c r="A3345" i="6"/>
  <c r="AB3344" i="6"/>
  <c r="AA3344" i="6"/>
  <c r="P3344" i="6"/>
  <c r="Y3344" i="6"/>
  <c r="W3344" i="6"/>
  <c r="V3344" i="6"/>
  <c r="H3344" i="6"/>
  <c r="J3344" i="6" s="1"/>
  <c r="F3344" i="6"/>
  <c r="B3344" i="6"/>
  <c r="A3344" i="6"/>
  <c r="AB3343" i="6"/>
  <c r="AA3343" i="6"/>
  <c r="P3343" i="6"/>
  <c r="Y3343" i="6"/>
  <c r="W3343" i="6"/>
  <c r="V3343" i="6"/>
  <c r="H3343" i="6"/>
  <c r="J3343" i="6" s="1"/>
  <c r="F3343" i="6"/>
  <c r="B3343" i="6"/>
  <c r="A3343" i="6"/>
  <c r="AB3342" i="6"/>
  <c r="AA3342" i="6"/>
  <c r="P3342" i="6"/>
  <c r="Y3342" i="6"/>
  <c r="W3342" i="6"/>
  <c r="V3342" i="6"/>
  <c r="H3342" i="6"/>
  <c r="J3342" i="6" s="1"/>
  <c r="F3342" i="6"/>
  <c r="B3342" i="6"/>
  <c r="A3342" i="6"/>
  <c r="AB3341" i="6"/>
  <c r="AA3341" i="6"/>
  <c r="P3341" i="6"/>
  <c r="Y3341" i="6"/>
  <c r="W3341" i="6"/>
  <c r="V3341" i="6"/>
  <c r="H3341" i="6"/>
  <c r="J3341" i="6" s="1"/>
  <c r="F3341" i="6"/>
  <c r="B3341" i="6"/>
  <c r="A3341" i="6"/>
  <c r="AB3340" i="6"/>
  <c r="AA3340" i="6"/>
  <c r="P3340" i="6"/>
  <c r="Y3340" i="6"/>
  <c r="W3340" i="6"/>
  <c r="V3340" i="6"/>
  <c r="H3340" i="6"/>
  <c r="J3340" i="6" s="1"/>
  <c r="F3340" i="6"/>
  <c r="B3340" i="6"/>
  <c r="A3340" i="6"/>
  <c r="AB3339" i="6"/>
  <c r="AA3339" i="6"/>
  <c r="P3339" i="6"/>
  <c r="Y3339" i="6"/>
  <c r="W3339" i="6"/>
  <c r="V3339" i="6"/>
  <c r="H3339" i="6"/>
  <c r="J3339" i="6" s="1"/>
  <c r="F3339" i="6"/>
  <c r="B3339" i="6"/>
  <c r="A3339" i="6"/>
  <c r="AB3338" i="6"/>
  <c r="AA3338" i="6"/>
  <c r="P3338" i="6"/>
  <c r="Y3338" i="6"/>
  <c r="W3338" i="6"/>
  <c r="V3338" i="6"/>
  <c r="H3338" i="6"/>
  <c r="J3338" i="6" s="1"/>
  <c r="F3338" i="6"/>
  <c r="B3338" i="6"/>
  <c r="A3338" i="6"/>
  <c r="AB3337" i="6"/>
  <c r="AA3337" i="6"/>
  <c r="P3337" i="6"/>
  <c r="Y3337" i="6"/>
  <c r="W3337" i="6"/>
  <c r="V3337" i="6"/>
  <c r="H3337" i="6"/>
  <c r="J3337" i="6" s="1"/>
  <c r="F3337" i="6"/>
  <c r="B3337" i="6"/>
  <c r="A3337" i="6"/>
  <c r="AB3336" i="6"/>
  <c r="AA3336" i="6"/>
  <c r="T3336" i="6"/>
  <c r="P3336" i="6"/>
  <c r="Y3336" i="6"/>
  <c r="W3336" i="6"/>
  <c r="V3336" i="6"/>
  <c r="H3336" i="6"/>
  <c r="J3336" i="6" s="1"/>
  <c r="F3336" i="6"/>
  <c r="B3336" i="6"/>
  <c r="A3336" i="6"/>
  <c r="AB3335" i="6"/>
  <c r="AA3335" i="6"/>
  <c r="P3335" i="6"/>
  <c r="Y3335" i="6"/>
  <c r="W3335" i="6"/>
  <c r="V3335" i="6"/>
  <c r="H3335" i="6"/>
  <c r="J3335" i="6" s="1"/>
  <c r="F3335" i="6"/>
  <c r="B3335" i="6"/>
  <c r="A3335" i="6"/>
  <c r="AB3334" i="6"/>
  <c r="AA3334" i="6"/>
  <c r="P3334" i="6"/>
  <c r="Y3334" i="6"/>
  <c r="W3334" i="6"/>
  <c r="V3334" i="6"/>
  <c r="H3334" i="6"/>
  <c r="J3334" i="6" s="1"/>
  <c r="F3334" i="6"/>
  <c r="B3334" i="6"/>
  <c r="A3334" i="6"/>
  <c r="AB3333" i="6"/>
  <c r="AA3333" i="6"/>
  <c r="P3333" i="6"/>
  <c r="Y3333" i="6"/>
  <c r="W3333" i="6"/>
  <c r="V3333" i="6"/>
  <c r="H3333" i="6"/>
  <c r="J3333" i="6" s="1"/>
  <c r="F3333" i="6"/>
  <c r="B3333" i="6"/>
  <c r="A3333" i="6"/>
  <c r="AB3332" i="6"/>
  <c r="AA3332" i="6"/>
  <c r="P3332" i="6"/>
  <c r="Y3332" i="6"/>
  <c r="W3332" i="6"/>
  <c r="V3332" i="6"/>
  <c r="H3332" i="6"/>
  <c r="J3332" i="6" s="1"/>
  <c r="F3332" i="6"/>
  <c r="B3332" i="6"/>
  <c r="A3332" i="6"/>
  <c r="AB3331" i="6"/>
  <c r="AA3331" i="6"/>
  <c r="P3331" i="6"/>
  <c r="Y3331" i="6"/>
  <c r="W3331" i="6"/>
  <c r="V3331" i="6"/>
  <c r="H3331" i="6"/>
  <c r="J3331" i="6" s="1"/>
  <c r="F3331" i="6"/>
  <c r="B3331" i="6"/>
  <c r="A3331" i="6"/>
  <c r="AB3330" i="6"/>
  <c r="AA3330" i="6"/>
  <c r="P3330" i="6"/>
  <c r="Y3330" i="6"/>
  <c r="W3330" i="6"/>
  <c r="V3330" i="6"/>
  <c r="H3330" i="6"/>
  <c r="J3330" i="6" s="1"/>
  <c r="F3330" i="6"/>
  <c r="B3330" i="6"/>
  <c r="A3330" i="6"/>
  <c r="AB3329" i="6"/>
  <c r="AA3329" i="6"/>
  <c r="P3329" i="6"/>
  <c r="Y3329" i="6"/>
  <c r="W3329" i="6"/>
  <c r="V3329" i="6"/>
  <c r="H3329" i="6"/>
  <c r="J3329" i="6" s="1"/>
  <c r="F3329" i="6"/>
  <c r="B3329" i="6"/>
  <c r="A3329" i="6"/>
  <c r="AB3328" i="6"/>
  <c r="AA3328" i="6"/>
  <c r="P3328" i="6"/>
  <c r="Y3328" i="6"/>
  <c r="W3328" i="6"/>
  <c r="V3328" i="6"/>
  <c r="H3328" i="6"/>
  <c r="J3328" i="6" s="1"/>
  <c r="F3328" i="6"/>
  <c r="B3328" i="6"/>
  <c r="A3328" i="6"/>
  <c r="AB3327" i="6"/>
  <c r="AA3327" i="6"/>
  <c r="P3327" i="6"/>
  <c r="Y3327" i="6"/>
  <c r="W3327" i="6"/>
  <c r="V3327" i="6"/>
  <c r="H3327" i="6"/>
  <c r="J3327" i="6" s="1"/>
  <c r="F3327" i="6"/>
  <c r="B3327" i="6"/>
  <c r="A3327" i="6"/>
  <c r="AB3326" i="6"/>
  <c r="AA3326" i="6"/>
  <c r="P3326" i="6"/>
  <c r="Y3326" i="6"/>
  <c r="W3326" i="6"/>
  <c r="V3326" i="6"/>
  <c r="H3326" i="6"/>
  <c r="J3326" i="6" s="1"/>
  <c r="F3326" i="6"/>
  <c r="B3326" i="6"/>
  <c r="A3326" i="6"/>
  <c r="AB3325" i="6"/>
  <c r="AA3325" i="6"/>
  <c r="P3325" i="6"/>
  <c r="Y3325" i="6"/>
  <c r="W3325" i="6"/>
  <c r="V3325" i="6"/>
  <c r="H3325" i="6"/>
  <c r="J3325" i="6" s="1"/>
  <c r="F3325" i="6"/>
  <c r="B3325" i="6"/>
  <c r="A3325" i="6"/>
  <c r="AB3324" i="6"/>
  <c r="AA3324" i="6"/>
  <c r="P3324" i="6"/>
  <c r="Y3324" i="6"/>
  <c r="W3324" i="6"/>
  <c r="V3324" i="6"/>
  <c r="H3324" i="6"/>
  <c r="J3324" i="6" s="1"/>
  <c r="F3324" i="6"/>
  <c r="B3324" i="6"/>
  <c r="A3324" i="6"/>
  <c r="AB3323" i="6"/>
  <c r="AA3323" i="6"/>
  <c r="P3323" i="6"/>
  <c r="Y3323" i="6"/>
  <c r="W3323" i="6"/>
  <c r="V3323" i="6"/>
  <c r="H3323" i="6"/>
  <c r="J3323" i="6" s="1"/>
  <c r="F3323" i="6"/>
  <c r="B3323" i="6"/>
  <c r="A3323" i="6"/>
  <c r="AB3322" i="6"/>
  <c r="AA3322" i="6"/>
  <c r="P3322" i="6"/>
  <c r="Y3322" i="6"/>
  <c r="W3322" i="6"/>
  <c r="V3322" i="6"/>
  <c r="H3322" i="6"/>
  <c r="J3322" i="6" s="1"/>
  <c r="F3322" i="6"/>
  <c r="B3322" i="6"/>
  <c r="A3322" i="6"/>
  <c r="AB3321" i="6"/>
  <c r="AA3321" i="6"/>
  <c r="P3321" i="6"/>
  <c r="Y3321" i="6"/>
  <c r="W3321" i="6"/>
  <c r="V3321" i="6"/>
  <c r="H3321" i="6"/>
  <c r="J3321" i="6" s="1"/>
  <c r="F3321" i="6"/>
  <c r="B3321" i="6"/>
  <c r="A3321" i="6"/>
  <c r="AB3320" i="6"/>
  <c r="AA3320" i="6"/>
  <c r="P3320" i="6"/>
  <c r="Y3320" i="6"/>
  <c r="W3320" i="6"/>
  <c r="V3320" i="6"/>
  <c r="H3320" i="6"/>
  <c r="J3320" i="6" s="1"/>
  <c r="F3320" i="6"/>
  <c r="B3320" i="6"/>
  <c r="A3320" i="6"/>
  <c r="AB3319" i="6"/>
  <c r="AA3319" i="6"/>
  <c r="P3319" i="6"/>
  <c r="Y3319" i="6"/>
  <c r="W3319" i="6"/>
  <c r="V3319" i="6"/>
  <c r="H3319" i="6"/>
  <c r="J3319" i="6" s="1"/>
  <c r="F3319" i="6"/>
  <c r="B3319" i="6"/>
  <c r="A3319" i="6"/>
  <c r="AB3318" i="6"/>
  <c r="AA3318" i="6"/>
  <c r="P3318" i="6"/>
  <c r="Y3318" i="6"/>
  <c r="W3318" i="6"/>
  <c r="V3318" i="6"/>
  <c r="H3318" i="6"/>
  <c r="J3318" i="6" s="1"/>
  <c r="F3318" i="6"/>
  <c r="B3318" i="6"/>
  <c r="A3318" i="6"/>
  <c r="AB3317" i="6"/>
  <c r="AA3317" i="6"/>
  <c r="P3317" i="6"/>
  <c r="Y3317" i="6"/>
  <c r="W3317" i="6"/>
  <c r="V3317" i="6"/>
  <c r="H3317" i="6"/>
  <c r="J3317" i="6" s="1"/>
  <c r="F3317" i="6"/>
  <c r="B3317" i="6"/>
  <c r="A3317" i="6"/>
  <c r="AB3316" i="6"/>
  <c r="AA3316" i="6"/>
  <c r="P3316" i="6"/>
  <c r="Y3316" i="6"/>
  <c r="W3316" i="6"/>
  <c r="V3316" i="6"/>
  <c r="H3316" i="6"/>
  <c r="J3316" i="6" s="1"/>
  <c r="F3316" i="6"/>
  <c r="B3316" i="6"/>
  <c r="A3316" i="6"/>
  <c r="AB3315" i="6"/>
  <c r="AA3315" i="6"/>
  <c r="P3315" i="6"/>
  <c r="Y3315" i="6"/>
  <c r="W3315" i="6"/>
  <c r="V3315" i="6"/>
  <c r="H3315" i="6"/>
  <c r="J3315" i="6" s="1"/>
  <c r="F3315" i="6"/>
  <c r="B3315" i="6"/>
  <c r="A3315" i="6"/>
  <c r="AB3314" i="6"/>
  <c r="AA3314" i="6"/>
  <c r="T3314" i="6"/>
  <c r="P3314" i="6"/>
  <c r="Y3314" i="6"/>
  <c r="W3314" i="6"/>
  <c r="V3314" i="6"/>
  <c r="H3314" i="6"/>
  <c r="J3314" i="6" s="1"/>
  <c r="F3314" i="6"/>
  <c r="B3314" i="6"/>
  <c r="A3314" i="6"/>
  <c r="AB3313" i="6"/>
  <c r="AA3313" i="6"/>
  <c r="P3313" i="6"/>
  <c r="Y3313" i="6"/>
  <c r="W3313" i="6"/>
  <c r="V3313" i="6"/>
  <c r="H3313" i="6"/>
  <c r="J3313" i="6" s="1"/>
  <c r="F3313" i="6"/>
  <c r="B3313" i="6"/>
  <c r="A3313" i="6"/>
  <c r="AB3312" i="6"/>
  <c r="AA3312" i="6"/>
  <c r="P3312" i="6"/>
  <c r="Y3312" i="6"/>
  <c r="W3312" i="6"/>
  <c r="V3312" i="6"/>
  <c r="H3312" i="6"/>
  <c r="J3312" i="6" s="1"/>
  <c r="F3312" i="6"/>
  <c r="B3312" i="6"/>
  <c r="A3312" i="6"/>
  <c r="AB3311" i="6"/>
  <c r="AA3311" i="6"/>
  <c r="P3311" i="6"/>
  <c r="Y3311" i="6"/>
  <c r="W3311" i="6"/>
  <c r="V3311" i="6"/>
  <c r="H3311" i="6"/>
  <c r="J3311" i="6" s="1"/>
  <c r="F3311" i="6"/>
  <c r="B3311" i="6"/>
  <c r="A3311" i="6"/>
  <c r="AB3310" i="6"/>
  <c r="AA3310" i="6"/>
  <c r="P3310" i="6"/>
  <c r="Y3310" i="6"/>
  <c r="W3310" i="6"/>
  <c r="V3310" i="6"/>
  <c r="H3310" i="6"/>
  <c r="J3310" i="6" s="1"/>
  <c r="F3310" i="6"/>
  <c r="B3310" i="6"/>
  <c r="A3310" i="6"/>
  <c r="AB3309" i="6"/>
  <c r="AA3309" i="6"/>
  <c r="P3309" i="6"/>
  <c r="Y3309" i="6"/>
  <c r="W3309" i="6"/>
  <c r="V3309" i="6"/>
  <c r="H3309" i="6"/>
  <c r="J3309" i="6" s="1"/>
  <c r="F3309" i="6"/>
  <c r="B3309" i="6"/>
  <c r="A3309" i="6"/>
  <c r="AB3308" i="6"/>
  <c r="AA3308" i="6"/>
  <c r="P3308" i="6"/>
  <c r="Y3308" i="6"/>
  <c r="W3308" i="6"/>
  <c r="V3308" i="6"/>
  <c r="H3308" i="6"/>
  <c r="J3308" i="6" s="1"/>
  <c r="F3308" i="6"/>
  <c r="B3308" i="6"/>
  <c r="A3308" i="6"/>
  <c r="AB3307" i="6"/>
  <c r="AA3307" i="6"/>
  <c r="P3307" i="6"/>
  <c r="Y3307" i="6"/>
  <c r="W3307" i="6"/>
  <c r="V3307" i="6"/>
  <c r="H3307" i="6"/>
  <c r="J3307" i="6" s="1"/>
  <c r="F3307" i="6"/>
  <c r="B3307" i="6"/>
  <c r="A3307" i="6"/>
  <c r="AB3306" i="6"/>
  <c r="AA3306" i="6"/>
  <c r="P3306" i="6"/>
  <c r="Y3306" i="6"/>
  <c r="W3306" i="6"/>
  <c r="V3306" i="6"/>
  <c r="H3306" i="6"/>
  <c r="J3306" i="6" s="1"/>
  <c r="F3306" i="6"/>
  <c r="B3306" i="6"/>
  <c r="A3306" i="6"/>
  <c r="AB3305" i="6"/>
  <c r="AA3305" i="6"/>
  <c r="P3305" i="6"/>
  <c r="Y3305" i="6"/>
  <c r="W3305" i="6"/>
  <c r="V3305" i="6"/>
  <c r="H3305" i="6"/>
  <c r="J3305" i="6" s="1"/>
  <c r="F3305" i="6"/>
  <c r="B3305" i="6"/>
  <c r="A3305" i="6"/>
  <c r="AB3304" i="6"/>
  <c r="AA3304" i="6"/>
  <c r="P3304" i="6"/>
  <c r="Y3304" i="6"/>
  <c r="W3304" i="6"/>
  <c r="V3304" i="6"/>
  <c r="H3304" i="6"/>
  <c r="J3304" i="6" s="1"/>
  <c r="F3304" i="6"/>
  <c r="B3304" i="6"/>
  <c r="A3304" i="6"/>
  <c r="AB3303" i="6"/>
  <c r="AA3303" i="6"/>
  <c r="P3303" i="6"/>
  <c r="Y3303" i="6"/>
  <c r="W3303" i="6"/>
  <c r="V3303" i="6"/>
  <c r="H3303" i="6"/>
  <c r="J3303" i="6" s="1"/>
  <c r="F3303" i="6"/>
  <c r="B3303" i="6"/>
  <c r="A3303" i="6"/>
  <c r="AB3302" i="6"/>
  <c r="AA3302" i="6"/>
  <c r="P3302" i="6"/>
  <c r="Y3302" i="6"/>
  <c r="W3302" i="6"/>
  <c r="V3302" i="6"/>
  <c r="H3302" i="6"/>
  <c r="J3302" i="6" s="1"/>
  <c r="F3302" i="6"/>
  <c r="B3302" i="6"/>
  <c r="A3302" i="6"/>
  <c r="AB3301" i="6"/>
  <c r="AA3301" i="6"/>
  <c r="P3301" i="6"/>
  <c r="Y3301" i="6"/>
  <c r="W3301" i="6"/>
  <c r="V3301" i="6"/>
  <c r="H3301" i="6"/>
  <c r="J3301" i="6" s="1"/>
  <c r="F3301" i="6"/>
  <c r="B3301" i="6"/>
  <c r="A3301" i="6"/>
  <c r="AB3300" i="6"/>
  <c r="AA3300" i="6"/>
  <c r="P3300" i="6"/>
  <c r="Y3300" i="6"/>
  <c r="W3300" i="6"/>
  <c r="V3300" i="6"/>
  <c r="H3300" i="6"/>
  <c r="J3300" i="6" s="1"/>
  <c r="F3300" i="6"/>
  <c r="B3300" i="6"/>
  <c r="A3300" i="6"/>
  <c r="AB3299" i="6"/>
  <c r="AA3299" i="6"/>
  <c r="P3299" i="6"/>
  <c r="Y3299" i="6"/>
  <c r="W3299" i="6"/>
  <c r="V3299" i="6"/>
  <c r="H3299" i="6"/>
  <c r="J3299" i="6" s="1"/>
  <c r="F3299" i="6"/>
  <c r="B3299" i="6"/>
  <c r="A3299" i="6"/>
  <c r="AB3298" i="6"/>
  <c r="AA3298" i="6"/>
  <c r="P3298" i="6"/>
  <c r="Y3298" i="6"/>
  <c r="W3298" i="6"/>
  <c r="V3298" i="6"/>
  <c r="H3298" i="6"/>
  <c r="J3298" i="6" s="1"/>
  <c r="F3298" i="6"/>
  <c r="B3298" i="6"/>
  <c r="A3298" i="6"/>
  <c r="AB3297" i="6"/>
  <c r="AA3297" i="6"/>
  <c r="P3297" i="6"/>
  <c r="Y3297" i="6"/>
  <c r="W3297" i="6"/>
  <c r="V3297" i="6"/>
  <c r="H3297" i="6"/>
  <c r="J3297" i="6" s="1"/>
  <c r="F3297" i="6"/>
  <c r="B3297" i="6"/>
  <c r="A3297" i="6"/>
  <c r="AB3296" i="6"/>
  <c r="AA3296" i="6"/>
  <c r="P3296" i="6"/>
  <c r="Y3296" i="6"/>
  <c r="W3296" i="6"/>
  <c r="V3296" i="6"/>
  <c r="H3296" i="6"/>
  <c r="J3296" i="6" s="1"/>
  <c r="F3296" i="6"/>
  <c r="B3296" i="6"/>
  <c r="A3296" i="6"/>
  <c r="AB3295" i="6"/>
  <c r="AA3295" i="6"/>
  <c r="P3295" i="6"/>
  <c r="Y3295" i="6"/>
  <c r="W3295" i="6"/>
  <c r="V3295" i="6"/>
  <c r="H3295" i="6"/>
  <c r="J3295" i="6" s="1"/>
  <c r="F3295" i="6"/>
  <c r="B3295" i="6"/>
  <c r="A3295" i="6"/>
  <c r="AB3294" i="6"/>
  <c r="AA3294" i="6"/>
  <c r="P3294" i="6"/>
  <c r="Y3294" i="6"/>
  <c r="W3294" i="6"/>
  <c r="V3294" i="6"/>
  <c r="H3294" i="6"/>
  <c r="J3294" i="6" s="1"/>
  <c r="F3294" i="6"/>
  <c r="B3294" i="6"/>
  <c r="A3294" i="6"/>
  <c r="AB3293" i="6"/>
  <c r="AA3293" i="6"/>
  <c r="P3293" i="6"/>
  <c r="Y3293" i="6"/>
  <c r="W3293" i="6"/>
  <c r="V3293" i="6"/>
  <c r="H3293" i="6"/>
  <c r="J3293" i="6" s="1"/>
  <c r="F3293" i="6"/>
  <c r="B3293" i="6"/>
  <c r="A3293" i="6"/>
  <c r="AB3292" i="6"/>
  <c r="AA3292" i="6"/>
  <c r="P3292" i="6"/>
  <c r="Y3292" i="6"/>
  <c r="W3292" i="6"/>
  <c r="V3292" i="6"/>
  <c r="H3292" i="6"/>
  <c r="J3292" i="6" s="1"/>
  <c r="F3292" i="6"/>
  <c r="B3292" i="6"/>
  <c r="A3292" i="6"/>
  <c r="AB3291" i="6"/>
  <c r="AA3291" i="6"/>
  <c r="P3291" i="6"/>
  <c r="Y3291" i="6"/>
  <c r="W3291" i="6"/>
  <c r="V3291" i="6"/>
  <c r="H3291" i="6"/>
  <c r="J3291" i="6" s="1"/>
  <c r="F3291" i="6"/>
  <c r="B3291" i="6"/>
  <c r="A3291" i="6"/>
  <c r="AB3290" i="6"/>
  <c r="AA3290" i="6"/>
  <c r="P3290" i="6"/>
  <c r="Y3290" i="6"/>
  <c r="W3290" i="6"/>
  <c r="V3290" i="6"/>
  <c r="H3290" i="6"/>
  <c r="J3290" i="6" s="1"/>
  <c r="F3290" i="6"/>
  <c r="B3290" i="6"/>
  <c r="A3290" i="6"/>
  <c r="AB3289" i="6"/>
  <c r="AA3289" i="6"/>
  <c r="P3289" i="6"/>
  <c r="Y3289" i="6"/>
  <c r="W3289" i="6"/>
  <c r="V3289" i="6"/>
  <c r="H3289" i="6"/>
  <c r="J3289" i="6" s="1"/>
  <c r="F3289" i="6"/>
  <c r="B3289" i="6"/>
  <c r="A3289" i="6"/>
  <c r="AB3288" i="6"/>
  <c r="AA3288" i="6"/>
  <c r="P3288" i="6"/>
  <c r="Y3288" i="6"/>
  <c r="W3288" i="6"/>
  <c r="V3288" i="6"/>
  <c r="H3288" i="6"/>
  <c r="J3288" i="6" s="1"/>
  <c r="F3288" i="6"/>
  <c r="B3288" i="6"/>
  <c r="A3288" i="6"/>
  <c r="AB3287" i="6"/>
  <c r="AA3287" i="6"/>
  <c r="P3287" i="6"/>
  <c r="Y3287" i="6"/>
  <c r="W3287" i="6"/>
  <c r="V3287" i="6"/>
  <c r="H3287" i="6"/>
  <c r="J3287" i="6" s="1"/>
  <c r="F3287" i="6"/>
  <c r="B3287" i="6"/>
  <c r="A3287" i="6"/>
  <c r="AB3286" i="6"/>
  <c r="AA3286" i="6"/>
  <c r="P3286" i="6"/>
  <c r="Y3286" i="6"/>
  <c r="W3286" i="6"/>
  <c r="V3286" i="6"/>
  <c r="H3286" i="6"/>
  <c r="J3286" i="6" s="1"/>
  <c r="F3286" i="6"/>
  <c r="B3286" i="6"/>
  <c r="A3286" i="6"/>
  <c r="AB3285" i="6"/>
  <c r="AA3285" i="6"/>
  <c r="P3285" i="6"/>
  <c r="Y3285" i="6"/>
  <c r="W3285" i="6"/>
  <c r="V3285" i="6"/>
  <c r="H3285" i="6"/>
  <c r="J3285" i="6" s="1"/>
  <c r="F3285" i="6"/>
  <c r="B3285" i="6"/>
  <c r="A3285" i="6"/>
  <c r="AB3284" i="6"/>
  <c r="AA3284" i="6"/>
  <c r="P3284" i="6"/>
  <c r="Y3284" i="6"/>
  <c r="W3284" i="6"/>
  <c r="V3284" i="6"/>
  <c r="H3284" i="6"/>
  <c r="J3284" i="6" s="1"/>
  <c r="F3284" i="6"/>
  <c r="B3284" i="6"/>
  <c r="A3284" i="6"/>
  <c r="AB3283" i="6"/>
  <c r="AA3283" i="6"/>
  <c r="P3283" i="6"/>
  <c r="Y3283" i="6"/>
  <c r="W3283" i="6"/>
  <c r="V3283" i="6"/>
  <c r="H3283" i="6"/>
  <c r="J3283" i="6" s="1"/>
  <c r="F3283" i="6"/>
  <c r="B3283" i="6"/>
  <c r="A3283" i="6"/>
  <c r="AB3282" i="6"/>
  <c r="AA3282" i="6"/>
  <c r="P3282" i="6"/>
  <c r="Y3282" i="6"/>
  <c r="W3282" i="6"/>
  <c r="V3282" i="6"/>
  <c r="H3282" i="6"/>
  <c r="J3282" i="6" s="1"/>
  <c r="F3282" i="6"/>
  <c r="B3282" i="6"/>
  <c r="A3282" i="6"/>
  <c r="AB3281" i="6"/>
  <c r="AA3281" i="6"/>
  <c r="P3281" i="6"/>
  <c r="Y3281" i="6"/>
  <c r="W3281" i="6"/>
  <c r="V3281" i="6"/>
  <c r="H3281" i="6"/>
  <c r="J3281" i="6" s="1"/>
  <c r="F3281" i="6"/>
  <c r="B3281" i="6"/>
  <c r="A3281" i="6"/>
  <c r="AB3280" i="6"/>
  <c r="AA3280" i="6"/>
  <c r="P3280" i="6"/>
  <c r="Y3280" i="6"/>
  <c r="W3280" i="6"/>
  <c r="V3280" i="6"/>
  <c r="H3280" i="6"/>
  <c r="J3280" i="6" s="1"/>
  <c r="F3280" i="6"/>
  <c r="B3280" i="6"/>
  <c r="A3280" i="6"/>
  <c r="AB3279" i="6"/>
  <c r="AA3279" i="6"/>
  <c r="P3279" i="6"/>
  <c r="Y3279" i="6"/>
  <c r="W3279" i="6"/>
  <c r="V3279" i="6"/>
  <c r="H3279" i="6"/>
  <c r="J3279" i="6" s="1"/>
  <c r="F3279" i="6"/>
  <c r="B3279" i="6"/>
  <c r="A3279" i="6"/>
  <c r="AB3278" i="6"/>
  <c r="AA3278" i="6"/>
  <c r="P3278" i="6"/>
  <c r="Y3278" i="6"/>
  <c r="W3278" i="6"/>
  <c r="V3278" i="6"/>
  <c r="H3278" i="6"/>
  <c r="J3278" i="6" s="1"/>
  <c r="F3278" i="6"/>
  <c r="B3278" i="6"/>
  <c r="A3278" i="6"/>
  <c r="AB3277" i="6"/>
  <c r="AA3277" i="6"/>
  <c r="P3277" i="6"/>
  <c r="Y3277" i="6"/>
  <c r="W3277" i="6"/>
  <c r="V3277" i="6"/>
  <c r="H3277" i="6"/>
  <c r="J3277" i="6" s="1"/>
  <c r="F3277" i="6"/>
  <c r="B3277" i="6"/>
  <c r="A3277" i="6"/>
  <c r="AB3276" i="6"/>
  <c r="AA3276" i="6"/>
  <c r="P3276" i="6"/>
  <c r="Y3276" i="6"/>
  <c r="W3276" i="6"/>
  <c r="V3276" i="6"/>
  <c r="H3276" i="6"/>
  <c r="J3276" i="6" s="1"/>
  <c r="F3276" i="6"/>
  <c r="B3276" i="6"/>
  <c r="A3276" i="6"/>
  <c r="AB3275" i="6"/>
  <c r="AA3275" i="6"/>
  <c r="P3275" i="6"/>
  <c r="Y3275" i="6"/>
  <c r="W3275" i="6"/>
  <c r="V3275" i="6"/>
  <c r="H3275" i="6"/>
  <c r="J3275" i="6" s="1"/>
  <c r="F3275" i="6"/>
  <c r="B3275" i="6"/>
  <c r="A3275" i="6"/>
  <c r="AB3274" i="6"/>
  <c r="AA3274" i="6"/>
  <c r="P3274" i="6"/>
  <c r="Y3274" i="6"/>
  <c r="W3274" i="6"/>
  <c r="V3274" i="6"/>
  <c r="H3274" i="6"/>
  <c r="J3274" i="6" s="1"/>
  <c r="F3274" i="6"/>
  <c r="B3274" i="6"/>
  <c r="A3274" i="6"/>
  <c r="AB3273" i="6"/>
  <c r="AA3273" i="6"/>
  <c r="P3273" i="6"/>
  <c r="Y3273" i="6"/>
  <c r="W3273" i="6"/>
  <c r="V3273" i="6"/>
  <c r="H3273" i="6"/>
  <c r="J3273" i="6" s="1"/>
  <c r="F3273" i="6"/>
  <c r="B3273" i="6"/>
  <c r="A3273" i="6"/>
  <c r="AB3272" i="6"/>
  <c r="AA3272" i="6"/>
  <c r="P3272" i="6"/>
  <c r="Y3272" i="6"/>
  <c r="W3272" i="6"/>
  <c r="V3272" i="6"/>
  <c r="H3272" i="6"/>
  <c r="J3272" i="6" s="1"/>
  <c r="F3272" i="6"/>
  <c r="B3272" i="6"/>
  <c r="A3272" i="6"/>
  <c r="AB3271" i="6"/>
  <c r="AA3271" i="6"/>
  <c r="P3271" i="6"/>
  <c r="Y3271" i="6"/>
  <c r="W3271" i="6"/>
  <c r="V3271" i="6"/>
  <c r="H3271" i="6"/>
  <c r="J3271" i="6" s="1"/>
  <c r="F3271" i="6"/>
  <c r="B3271" i="6"/>
  <c r="A3271" i="6"/>
  <c r="AB3270" i="6"/>
  <c r="AA3270" i="6"/>
  <c r="P3270" i="6"/>
  <c r="Y3270" i="6"/>
  <c r="W3270" i="6"/>
  <c r="V3270" i="6"/>
  <c r="H3270" i="6"/>
  <c r="J3270" i="6" s="1"/>
  <c r="F3270" i="6"/>
  <c r="B3270" i="6"/>
  <c r="A3270" i="6"/>
  <c r="AB3269" i="6"/>
  <c r="AA3269" i="6"/>
  <c r="P3269" i="6"/>
  <c r="Y3269" i="6"/>
  <c r="W3269" i="6"/>
  <c r="V3269" i="6"/>
  <c r="H3269" i="6"/>
  <c r="J3269" i="6" s="1"/>
  <c r="F3269" i="6"/>
  <c r="B3269" i="6"/>
  <c r="A3269" i="6"/>
  <c r="AB3268" i="6"/>
  <c r="AA3268" i="6"/>
  <c r="P3268" i="6"/>
  <c r="Y3268" i="6"/>
  <c r="W3268" i="6"/>
  <c r="V3268" i="6"/>
  <c r="H3268" i="6"/>
  <c r="J3268" i="6" s="1"/>
  <c r="F3268" i="6"/>
  <c r="B3268" i="6"/>
  <c r="A3268" i="6"/>
  <c r="AB3267" i="6"/>
  <c r="AA3267" i="6"/>
  <c r="P3267" i="6"/>
  <c r="Y3267" i="6"/>
  <c r="W3267" i="6"/>
  <c r="V3267" i="6"/>
  <c r="H3267" i="6"/>
  <c r="J3267" i="6" s="1"/>
  <c r="F3267" i="6"/>
  <c r="B3267" i="6"/>
  <c r="A3267" i="6"/>
  <c r="AB3266" i="6"/>
  <c r="AA3266" i="6"/>
  <c r="P3266" i="6"/>
  <c r="Y3266" i="6"/>
  <c r="W3266" i="6"/>
  <c r="V3266" i="6"/>
  <c r="H3266" i="6"/>
  <c r="J3266" i="6" s="1"/>
  <c r="F3266" i="6"/>
  <c r="B3266" i="6"/>
  <c r="A3266" i="6"/>
  <c r="AB3265" i="6"/>
  <c r="AA3265" i="6"/>
  <c r="P3265" i="6"/>
  <c r="Y3265" i="6"/>
  <c r="W3265" i="6"/>
  <c r="V3265" i="6"/>
  <c r="H3265" i="6"/>
  <c r="J3265" i="6" s="1"/>
  <c r="F3265" i="6"/>
  <c r="B3265" i="6"/>
  <c r="A3265" i="6"/>
  <c r="AB3264" i="6"/>
  <c r="AA3264" i="6"/>
  <c r="P3264" i="6"/>
  <c r="Y3264" i="6"/>
  <c r="W3264" i="6"/>
  <c r="V3264" i="6"/>
  <c r="H3264" i="6"/>
  <c r="J3264" i="6" s="1"/>
  <c r="F3264" i="6"/>
  <c r="B3264" i="6"/>
  <c r="A3264" i="6"/>
  <c r="AB3263" i="6"/>
  <c r="AA3263" i="6"/>
  <c r="P3263" i="6"/>
  <c r="Y3263" i="6"/>
  <c r="W3263" i="6"/>
  <c r="V3263" i="6"/>
  <c r="H3263" i="6"/>
  <c r="J3263" i="6" s="1"/>
  <c r="F3263" i="6"/>
  <c r="B3263" i="6"/>
  <c r="A3263" i="6"/>
  <c r="AB3262" i="6"/>
  <c r="AA3262" i="6"/>
  <c r="P3262" i="6"/>
  <c r="Y3262" i="6"/>
  <c r="W3262" i="6"/>
  <c r="V3262" i="6"/>
  <c r="H3262" i="6"/>
  <c r="J3262" i="6" s="1"/>
  <c r="F3262" i="6"/>
  <c r="B3262" i="6"/>
  <c r="A3262" i="6"/>
  <c r="AB3261" i="6"/>
  <c r="AA3261" i="6"/>
  <c r="P3261" i="6"/>
  <c r="Y3261" i="6"/>
  <c r="W3261" i="6"/>
  <c r="V3261" i="6"/>
  <c r="H3261" i="6"/>
  <c r="J3261" i="6" s="1"/>
  <c r="F3261" i="6"/>
  <c r="B3261" i="6"/>
  <c r="A3261" i="6"/>
  <c r="AB3260" i="6"/>
  <c r="AA3260" i="6"/>
  <c r="P3260" i="6"/>
  <c r="Y3260" i="6"/>
  <c r="W3260" i="6"/>
  <c r="V3260" i="6"/>
  <c r="H3260" i="6"/>
  <c r="J3260" i="6" s="1"/>
  <c r="F3260" i="6"/>
  <c r="B3260" i="6"/>
  <c r="A3260" i="6"/>
  <c r="AB3259" i="6"/>
  <c r="AA3259" i="6"/>
  <c r="P3259" i="6"/>
  <c r="Y3259" i="6"/>
  <c r="W3259" i="6"/>
  <c r="V3259" i="6"/>
  <c r="H3259" i="6"/>
  <c r="J3259" i="6" s="1"/>
  <c r="F3259" i="6"/>
  <c r="B3259" i="6"/>
  <c r="A3259" i="6"/>
  <c r="AB3258" i="6"/>
  <c r="AA3258" i="6"/>
  <c r="P3258" i="6"/>
  <c r="Y3258" i="6"/>
  <c r="W3258" i="6"/>
  <c r="V3258" i="6"/>
  <c r="H3258" i="6"/>
  <c r="J3258" i="6" s="1"/>
  <c r="F3258" i="6"/>
  <c r="B3258" i="6"/>
  <c r="A3258" i="6"/>
  <c r="AB3257" i="6"/>
  <c r="AA3257" i="6"/>
  <c r="P3257" i="6"/>
  <c r="Y3257" i="6"/>
  <c r="W3257" i="6"/>
  <c r="V3257" i="6"/>
  <c r="H3257" i="6"/>
  <c r="J3257" i="6" s="1"/>
  <c r="F3257" i="6"/>
  <c r="B3257" i="6"/>
  <c r="A3257" i="6"/>
  <c r="AB3256" i="6"/>
  <c r="AA3256" i="6"/>
  <c r="P3256" i="6"/>
  <c r="Y3256" i="6"/>
  <c r="W3256" i="6"/>
  <c r="V3256" i="6"/>
  <c r="H3256" i="6"/>
  <c r="J3256" i="6" s="1"/>
  <c r="F3256" i="6"/>
  <c r="B3256" i="6"/>
  <c r="A3256" i="6"/>
  <c r="AB3255" i="6"/>
  <c r="AA3255" i="6"/>
  <c r="P3255" i="6"/>
  <c r="Y3255" i="6"/>
  <c r="W3255" i="6"/>
  <c r="V3255" i="6"/>
  <c r="H3255" i="6"/>
  <c r="J3255" i="6" s="1"/>
  <c r="F3255" i="6"/>
  <c r="B3255" i="6"/>
  <c r="A3255" i="6"/>
  <c r="AB3254" i="6"/>
  <c r="AA3254" i="6"/>
  <c r="P3254" i="6"/>
  <c r="Y3254" i="6"/>
  <c r="W3254" i="6"/>
  <c r="V3254" i="6"/>
  <c r="H3254" i="6"/>
  <c r="J3254" i="6" s="1"/>
  <c r="F3254" i="6"/>
  <c r="B3254" i="6"/>
  <c r="A3254" i="6"/>
  <c r="AB3253" i="6"/>
  <c r="AA3253" i="6"/>
  <c r="P3253" i="6"/>
  <c r="Y3253" i="6"/>
  <c r="W3253" i="6"/>
  <c r="V3253" i="6"/>
  <c r="H3253" i="6"/>
  <c r="J3253" i="6" s="1"/>
  <c r="F3253" i="6"/>
  <c r="B3253" i="6"/>
  <c r="A3253" i="6"/>
  <c r="AB3252" i="6"/>
  <c r="AA3252" i="6"/>
  <c r="P3252" i="6"/>
  <c r="Y3252" i="6"/>
  <c r="W3252" i="6"/>
  <c r="V3252" i="6"/>
  <c r="H3252" i="6"/>
  <c r="J3252" i="6" s="1"/>
  <c r="F3252" i="6"/>
  <c r="B3252" i="6"/>
  <c r="A3252" i="6"/>
  <c r="AB3251" i="6"/>
  <c r="AA3251" i="6"/>
  <c r="P3251" i="6"/>
  <c r="Y3251" i="6"/>
  <c r="W3251" i="6"/>
  <c r="V3251" i="6"/>
  <c r="H3251" i="6"/>
  <c r="J3251" i="6" s="1"/>
  <c r="F3251" i="6"/>
  <c r="B3251" i="6"/>
  <c r="A3251" i="6"/>
  <c r="AB3250" i="6"/>
  <c r="AA3250" i="6"/>
  <c r="P3250" i="6"/>
  <c r="Y3250" i="6"/>
  <c r="W3250" i="6"/>
  <c r="V3250" i="6"/>
  <c r="H3250" i="6"/>
  <c r="J3250" i="6" s="1"/>
  <c r="F3250" i="6"/>
  <c r="B3250" i="6"/>
  <c r="A3250" i="6"/>
  <c r="AB3249" i="6"/>
  <c r="AA3249" i="6"/>
  <c r="P3249" i="6"/>
  <c r="Y3249" i="6"/>
  <c r="W3249" i="6"/>
  <c r="V3249" i="6"/>
  <c r="H3249" i="6"/>
  <c r="J3249" i="6" s="1"/>
  <c r="F3249" i="6"/>
  <c r="B3249" i="6"/>
  <c r="A3249" i="6"/>
  <c r="AB3248" i="6"/>
  <c r="AA3248" i="6"/>
  <c r="P3248" i="6"/>
  <c r="Y3248" i="6"/>
  <c r="W3248" i="6"/>
  <c r="V3248" i="6"/>
  <c r="H3248" i="6"/>
  <c r="J3248" i="6" s="1"/>
  <c r="F3248" i="6"/>
  <c r="B3248" i="6"/>
  <c r="A3248" i="6"/>
  <c r="AB3247" i="6"/>
  <c r="AA3247" i="6"/>
  <c r="P3247" i="6"/>
  <c r="Y3247" i="6"/>
  <c r="W3247" i="6"/>
  <c r="V3247" i="6"/>
  <c r="H3247" i="6"/>
  <c r="J3247" i="6" s="1"/>
  <c r="F3247" i="6"/>
  <c r="B3247" i="6"/>
  <c r="A3247" i="6"/>
  <c r="AB3246" i="6"/>
  <c r="AA3246" i="6"/>
  <c r="P3246" i="6"/>
  <c r="Y3246" i="6"/>
  <c r="W3246" i="6"/>
  <c r="V3246" i="6"/>
  <c r="H3246" i="6"/>
  <c r="J3246" i="6" s="1"/>
  <c r="F3246" i="6"/>
  <c r="B3246" i="6"/>
  <c r="A3246" i="6"/>
  <c r="AB3245" i="6"/>
  <c r="AA3245" i="6"/>
  <c r="P3245" i="6"/>
  <c r="Y3245" i="6"/>
  <c r="W3245" i="6"/>
  <c r="V3245" i="6"/>
  <c r="H3245" i="6"/>
  <c r="J3245" i="6" s="1"/>
  <c r="F3245" i="6"/>
  <c r="B3245" i="6"/>
  <c r="A3245" i="6"/>
  <c r="AB3244" i="6"/>
  <c r="AA3244" i="6"/>
  <c r="P3244" i="6"/>
  <c r="Y3244" i="6"/>
  <c r="W3244" i="6"/>
  <c r="V3244" i="6"/>
  <c r="H3244" i="6"/>
  <c r="J3244" i="6" s="1"/>
  <c r="F3244" i="6"/>
  <c r="B3244" i="6"/>
  <c r="A3244" i="6"/>
  <c r="AB3243" i="6"/>
  <c r="AA3243" i="6"/>
  <c r="P3243" i="6"/>
  <c r="Y3243" i="6"/>
  <c r="W3243" i="6"/>
  <c r="V3243" i="6"/>
  <c r="H3243" i="6"/>
  <c r="J3243" i="6" s="1"/>
  <c r="F3243" i="6"/>
  <c r="B3243" i="6"/>
  <c r="A3243" i="6"/>
  <c r="AB3242" i="6"/>
  <c r="AA3242" i="6"/>
  <c r="P3242" i="6"/>
  <c r="Y3242" i="6"/>
  <c r="W3242" i="6"/>
  <c r="V3242" i="6"/>
  <c r="H3242" i="6"/>
  <c r="J3242" i="6" s="1"/>
  <c r="F3242" i="6"/>
  <c r="B3242" i="6"/>
  <c r="A3242" i="6"/>
  <c r="AB3241" i="6"/>
  <c r="AA3241" i="6"/>
  <c r="P3241" i="6"/>
  <c r="Y3241" i="6"/>
  <c r="W3241" i="6"/>
  <c r="V3241" i="6"/>
  <c r="H3241" i="6"/>
  <c r="J3241" i="6" s="1"/>
  <c r="F3241" i="6"/>
  <c r="B3241" i="6"/>
  <c r="A3241" i="6"/>
  <c r="AB3240" i="6"/>
  <c r="AA3240" i="6"/>
  <c r="P3240" i="6"/>
  <c r="Y3240" i="6"/>
  <c r="W3240" i="6"/>
  <c r="V3240" i="6"/>
  <c r="H3240" i="6"/>
  <c r="J3240" i="6" s="1"/>
  <c r="F3240" i="6"/>
  <c r="B3240" i="6"/>
  <c r="A3240" i="6"/>
  <c r="AB3239" i="6"/>
  <c r="AA3239" i="6"/>
  <c r="P3239" i="6"/>
  <c r="Y3239" i="6"/>
  <c r="W3239" i="6"/>
  <c r="V3239" i="6"/>
  <c r="H3239" i="6"/>
  <c r="J3239" i="6" s="1"/>
  <c r="F3239" i="6"/>
  <c r="B3239" i="6"/>
  <c r="A3239" i="6"/>
  <c r="AB3238" i="6"/>
  <c r="AA3238" i="6"/>
  <c r="P3238" i="6"/>
  <c r="Y3238" i="6"/>
  <c r="W3238" i="6"/>
  <c r="V3238" i="6"/>
  <c r="H3238" i="6"/>
  <c r="J3238" i="6" s="1"/>
  <c r="F3238" i="6"/>
  <c r="B3238" i="6"/>
  <c r="A3238" i="6"/>
  <c r="AB3237" i="6"/>
  <c r="AA3237" i="6"/>
  <c r="P3237" i="6"/>
  <c r="Y3237" i="6"/>
  <c r="W3237" i="6"/>
  <c r="V3237" i="6"/>
  <c r="H3237" i="6"/>
  <c r="J3237" i="6" s="1"/>
  <c r="F3237" i="6"/>
  <c r="B3237" i="6"/>
  <c r="A3237" i="6"/>
  <c r="AB3236" i="6"/>
  <c r="AA3236" i="6"/>
  <c r="P3236" i="6"/>
  <c r="Y3236" i="6"/>
  <c r="W3236" i="6"/>
  <c r="V3236" i="6"/>
  <c r="H3236" i="6"/>
  <c r="J3236" i="6" s="1"/>
  <c r="F3236" i="6"/>
  <c r="B3236" i="6"/>
  <c r="A3236" i="6"/>
  <c r="AB3235" i="6"/>
  <c r="AA3235" i="6"/>
  <c r="P3235" i="6"/>
  <c r="Y3235" i="6"/>
  <c r="W3235" i="6"/>
  <c r="V3235" i="6"/>
  <c r="H3235" i="6"/>
  <c r="J3235" i="6" s="1"/>
  <c r="F3235" i="6"/>
  <c r="B3235" i="6"/>
  <c r="A3235" i="6"/>
  <c r="AB3234" i="6"/>
  <c r="AA3234" i="6"/>
  <c r="P3234" i="6"/>
  <c r="Y3234" i="6"/>
  <c r="W3234" i="6"/>
  <c r="V3234" i="6"/>
  <c r="H3234" i="6"/>
  <c r="J3234" i="6" s="1"/>
  <c r="F3234" i="6"/>
  <c r="B3234" i="6"/>
  <c r="A3234" i="6"/>
  <c r="AB3233" i="6"/>
  <c r="AA3233" i="6"/>
  <c r="P3233" i="6"/>
  <c r="Y3233" i="6"/>
  <c r="W3233" i="6"/>
  <c r="V3233" i="6"/>
  <c r="H3233" i="6"/>
  <c r="J3233" i="6" s="1"/>
  <c r="F3233" i="6"/>
  <c r="B3233" i="6"/>
  <c r="A3233" i="6"/>
  <c r="AB3232" i="6"/>
  <c r="AA3232" i="6"/>
  <c r="P3232" i="6"/>
  <c r="Y3232" i="6"/>
  <c r="W3232" i="6"/>
  <c r="V3232" i="6"/>
  <c r="H3232" i="6"/>
  <c r="J3232" i="6" s="1"/>
  <c r="F3232" i="6"/>
  <c r="B3232" i="6"/>
  <c r="A3232" i="6"/>
  <c r="AB3231" i="6"/>
  <c r="AA3231" i="6"/>
  <c r="P3231" i="6"/>
  <c r="Y3231" i="6"/>
  <c r="W3231" i="6"/>
  <c r="V3231" i="6"/>
  <c r="H3231" i="6"/>
  <c r="J3231" i="6" s="1"/>
  <c r="F3231" i="6"/>
  <c r="B3231" i="6"/>
  <c r="A3231" i="6"/>
  <c r="AB3230" i="6"/>
  <c r="AA3230" i="6"/>
  <c r="P3230" i="6"/>
  <c r="Y3230" i="6"/>
  <c r="W3230" i="6"/>
  <c r="V3230" i="6"/>
  <c r="H3230" i="6"/>
  <c r="J3230" i="6" s="1"/>
  <c r="F3230" i="6"/>
  <c r="B3230" i="6"/>
  <c r="A3230" i="6"/>
  <c r="AB3229" i="6"/>
  <c r="AA3229" i="6"/>
  <c r="P3229" i="6"/>
  <c r="Y3229" i="6"/>
  <c r="W3229" i="6"/>
  <c r="V3229" i="6"/>
  <c r="H3229" i="6"/>
  <c r="J3229" i="6" s="1"/>
  <c r="F3229" i="6"/>
  <c r="B3229" i="6"/>
  <c r="A3229" i="6"/>
  <c r="AB3228" i="6"/>
  <c r="AA3228" i="6"/>
  <c r="P3228" i="6"/>
  <c r="Y3228" i="6"/>
  <c r="W3228" i="6"/>
  <c r="V3228" i="6"/>
  <c r="H3228" i="6"/>
  <c r="J3228" i="6" s="1"/>
  <c r="F3228" i="6"/>
  <c r="B3228" i="6"/>
  <c r="A3228" i="6"/>
  <c r="AB3227" i="6"/>
  <c r="AA3227" i="6"/>
  <c r="P3227" i="6"/>
  <c r="Y3227" i="6"/>
  <c r="W3227" i="6"/>
  <c r="V3227" i="6"/>
  <c r="H3227" i="6"/>
  <c r="J3227" i="6" s="1"/>
  <c r="F3227" i="6"/>
  <c r="B3227" i="6"/>
  <c r="A3227" i="6"/>
  <c r="AB3226" i="6"/>
  <c r="AA3226" i="6"/>
  <c r="P3226" i="6"/>
  <c r="Y3226" i="6"/>
  <c r="W3226" i="6"/>
  <c r="V3226" i="6"/>
  <c r="H3226" i="6"/>
  <c r="J3226" i="6" s="1"/>
  <c r="F3226" i="6"/>
  <c r="B3226" i="6"/>
  <c r="A3226" i="6"/>
  <c r="AB3225" i="6"/>
  <c r="AA3225" i="6"/>
  <c r="P3225" i="6"/>
  <c r="Y3225" i="6"/>
  <c r="W3225" i="6"/>
  <c r="V3225" i="6"/>
  <c r="H3225" i="6"/>
  <c r="J3225" i="6" s="1"/>
  <c r="F3225" i="6"/>
  <c r="B3225" i="6"/>
  <c r="A3225" i="6"/>
  <c r="AB3224" i="6"/>
  <c r="AA3224" i="6"/>
  <c r="P3224" i="6"/>
  <c r="Y3224" i="6"/>
  <c r="W3224" i="6"/>
  <c r="V3224" i="6"/>
  <c r="H3224" i="6"/>
  <c r="J3224" i="6" s="1"/>
  <c r="F3224" i="6"/>
  <c r="B3224" i="6"/>
  <c r="A3224" i="6"/>
  <c r="AB3223" i="6"/>
  <c r="AA3223" i="6"/>
  <c r="P3223" i="6"/>
  <c r="Y3223" i="6"/>
  <c r="W3223" i="6"/>
  <c r="V3223" i="6"/>
  <c r="H3223" i="6"/>
  <c r="J3223" i="6" s="1"/>
  <c r="F3223" i="6"/>
  <c r="B3223" i="6"/>
  <c r="A3223" i="6"/>
  <c r="AB3222" i="6"/>
  <c r="AA3222" i="6"/>
  <c r="P3222" i="6"/>
  <c r="Y3222" i="6"/>
  <c r="W3222" i="6"/>
  <c r="V3222" i="6"/>
  <c r="H3222" i="6"/>
  <c r="J3222" i="6" s="1"/>
  <c r="F3222" i="6"/>
  <c r="B3222" i="6"/>
  <c r="A3222" i="6"/>
  <c r="AB3221" i="6"/>
  <c r="AA3221" i="6"/>
  <c r="P3221" i="6"/>
  <c r="Y3221" i="6"/>
  <c r="W3221" i="6"/>
  <c r="V3221" i="6"/>
  <c r="H3221" i="6"/>
  <c r="J3221" i="6" s="1"/>
  <c r="F3221" i="6"/>
  <c r="B3221" i="6"/>
  <c r="A3221" i="6"/>
  <c r="AB3220" i="6"/>
  <c r="AA3220" i="6"/>
  <c r="P3220" i="6"/>
  <c r="Y3220" i="6"/>
  <c r="W3220" i="6"/>
  <c r="V3220" i="6"/>
  <c r="H3220" i="6"/>
  <c r="J3220" i="6" s="1"/>
  <c r="F3220" i="6"/>
  <c r="B3220" i="6"/>
  <c r="A3220" i="6"/>
  <c r="AB3219" i="6"/>
  <c r="AA3219" i="6"/>
  <c r="P3219" i="6"/>
  <c r="Y3219" i="6"/>
  <c r="W3219" i="6"/>
  <c r="V3219" i="6"/>
  <c r="H3219" i="6"/>
  <c r="J3219" i="6" s="1"/>
  <c r="F3219" i="6"/>
  <c r="B3219" i="6"/>
  <c r="A3219" i="6"/>
  <c r="AB3218" i="6"/>
  <c r="AA3218" i="6"/>
  <c r="P3218" i="6"/>
  <c r="Y3218" i="6"/>
  <c r="W3218" i="6"/>
  <c r="V3218" i="6"/>
  <c r="H3218" i="6"/>
  <c r="J3218" i="6" s="1"/>
  <c r="F3218" i="6"/>
  <c r="B3218" i="6"/>
  <c r="A3218" i="6"/>
  <c r="AB3217" i="6"/>
  <c r="AA3217" i="6"/>
  <c r="P3217" i="6"/>
  <c r="Y3217" i="6"/>
  <c r="W3217" i="6"/>
  <c r="V3217" i="6"/>
  <c r="H3217" i="6"/>
  <c r="J3217" i="6" s="1"/>
  <c r="F3217" i="6"/>
  <c r="B3217" i="6"/>
  <c r="A3217" i="6"/>
  <c r="AB3216" i="6"/>
  <c r="AA3216" i="6"/>
  <c r="P3216" i="6"/>
  <c r="Y3216" i="6"/>
  <c r="W3216" i="6"/>
  <c r="V3216" i="6"/>
  <c r="H3216" i="6"/>
  <c r="J3216" i="6" s="1"/>
  <c r="F3216" i="6"/>
  <c r="B3216" i="6"/>
  <c r="A3216" i="6"/>
  <c r="AB3215" i="6"/>
  <c r="AA3215" i="6"/>
  <c r="P3215" i="6"/>
  <c r="Y3215" i="6"/>
  <c r="W3215" i="6"/>
  <c r="V3215" i="6"/>
  <c r="H3215" i="6"/>
  <c r="J3215" i="6" s="1"/>
  <c r="F3215" i="6"/>
  <c r="B3215" i="6"/>
  <c r="A3215" i="6"/>
  <c r="AB3214" i="6"/>
  <c r="AA3214" i="6"/>
  <c r="P3214" i="6"/>
  <c r="Y3214" i="6"/>
  <c r="W3214" i="6"/>
  <c r="V3214" i="6"/>
  <c r="H3214" i="6"/>
  <c r="J3214" i="6" s="1"/>
  <c r="F3214" i="6"/>
  <c r="B3214" i="6"/>
  <c r="A3214" i="6"/>
  <c r="AB3213" i="6"/>
  <c r="AA3213" i="6"/>
  <c r="P3213" i="6"/>
  <c r="Y3213" i="6"/>
  <c r="W3213" i="6"/>
  <c r="V3213" i="6"/>
  <c r="H3213" i="6"/>
  <c r="J3213" i="6" s="1"/>
  <c r="F3213" i="6"/>
  <c r="B3213" i="6"/>
  <c r="A3213" i="6"/>
  <c r="AB3212" i="6"/>
  <c r="AA3212" i="6"/>
  <c r="P3212" i="6"/>
  <c r="Y3212" i="6"/>
  <c r="W3212" i="6"/>
  <c r="V3212" i="6"/>
  <c r="H3212" i="6"/>
  <c r="J3212" i="6" s="1"/>
  <c r="F3212" i="6"/>
  <c r="B3212" i="6"/>
  <c r="A3212" i="6"/>
  <c r="AB3211" i="6"/>
  <c r="AA3211" i="6"/>
  <c r="P3211" i="6"/>
  <c r="Y3211" i="6"/>
  <c r="W3211" i="6"/>
  <c r="V3211" i="6"/>
  <c r="H3211" i="6"/>
  <c r="J3211" i="6" s="1"/>
  <c r="F3211" i="6"/>
  <c r="B3211" i="6"/>
  <c r="A3211" i="6"/>
  <c r="AB3210" i="6"/>
  <c r="AA3210" i="6"/>
  <c r="P3210" i="6"/>
  <c r="Y3210" i="6"/>
  <c r="W3210" i="6"/>
  <c r="V3210" i="6"/>
  <c r="H3210" i="6"/>
  <c r="J3210" i="6" s="1"/>
  <c r="F3210" i="6"/>
  <c r="B3210" i="6"/>
  <c r="A3210" i="6"/>
  <c r="AB3209" i="6"/>
  <c r="AA3209" i="6"/>
  <c r="P3209" i="6"/>
  <c r="Y3209" i="6"/>
  <c r="W3209" i="6"/>
  <c r="V3209" i="6"/>
  <c r="H3209" i="6"/>
  <c r="J3209" i="6" s="1"/>
  <c r="F3209" i="6"/>
  <c r="B3209" i="6"/>
  <c r="A3209" i="6"/>
  <c r="AB3208" i="6"/>
  <c r="AA3208" i="6"/>
  <c r="P3208" i="6"/>
  <c r="Y3208" i="6"/>
  <c r="W3208" i="6"/>
  <c r="V3208" i="6"/>
  <c r="H3208" i="6"/>
  <c r="J3208" i="6" s="1"/>
  <c r="F3208" i="6"/>
  <c r="B3208" i="6"/>
  <c r="A3208" i="6"/>
  <c r="AB3207" i="6"/>
  <c r="AA3207" i="6"/>
  <c r="P3207" i="6"/>
  <c r="Y3207" i="6"/>
  <c r="W3207" i="6"/>
  <c r="V3207" i="6"/>
  <c r="H3207" i="6"/>
  <c r="J3207" i="6" s="1"/>
  <c r="F3207" i="6"/>
  <c r="B3207" i="6"/>
  <c r="A3207" i="6"/>
  <c r="AB3206" i="6"/>
  <c r="AA3206" i="6"/>
  <c r="P3206" i="6"/>
  <c r="Y3206" i="6"/>
  <c r="W3206" i="6"/>
  <c r="V3206" i="6"/>
  <c r="H3206" i="6"/>
  <c r="J3206" i="6" s="1"/>
  <c r="F3206" i="6"/>
  <c r="B3206" i="6"/>
  <c r="A3206" i="6"/>
  <c r="AB3205" i="6"/>
  <c r="AA3205" i="6"/>
  <c r="P3205" i="6"/>
  <c r="Y3205" i="6"/>
  <c r="W3205" i="6"/>
  <c r="V3205" i="6"/>
  <c r="H3205" i="6"/>
  <c r="J3205" i="6" s="1"/>
  <c r="F3205" i="6"/>
  <c r="B3205" i="6"/>
  <c r="A3205" i="6"/>
  <c r="AB3204" i="6"/>
  <c r="AA3204" i="6"/>
  <c r="P3204" i="6"/>
  <c r="Y3204" i="6"/>
  <c r="W3204" i="6"/>
  <c r="V3204" i="6"/>
  <c r="H3204" i="6"/>
  <c r="J3204" i="6" s="1"/>
  <c r="F3204" i="6"/>
  <c r="B3204" i="6"/>
  <c r="A3204" i="6"/>
  <c r="AB3203" i="6"/>
  <c r="AA3203" i="6"/>
  <c r="P3203" i="6"/>
  <c r="Y3203" i="6"/>
  <c r="W3203" i="6"/>
  <c r="V3203" i="6"/>
  <c r="H3203" i="6"/>
  <c r="J3203" i="6" s="1"/>
  <c r="F3203" i="6"/>
  <c r="B3203" i="6"/>
  <c r="A3203" i="6"/>
  <c r="AB3202" i="6"/>
  <c r="AA3202" i="6"/>
  <c r="P3202" i="6"/>
  <c r="Y3202" i="6"/>
  <c r="W3202" i="6"/>
  <c r="V3202" i="6"/>
  <c r="H3202" i="6"/>
  <c r="J3202" i="6" s="1"/>
  <c r="F3202" i="6"/>
  <c r="B3202" i="6"/>
  <c r="A3202" i="6"/>
  <c r="AB3201" i="6"/>
  <c r="AA3201" i="6"/>
  <c r="P3201" i="6"/>
  <c r="Y3201" i="6"/>
  <c r="W3201" i="6"/>
  <c r="V3201" i="6"/>
  <c r="H3201" i="6"/>
  <c r="J3201" i="6" s="1"/>
  <c r="F3201" i="6"/>
  <c r="B3201" i="6"/>
  <c r="A3201" i="6"/>
  <c r="AB3200" i="6"/>
  <c r="AA3200" i="6"/>
  <c r="P3200" i="6"/>
  <c r="Y3200" i="6"/>
  <c r="W3200" i="6"/>
  <c r="V3200" i="6"/>
  <c r="H3200" i="6"/>
  <c r="J3200" i="6" s="1"/>
  <c r="F3200" i="6"/>
  <c r="B3200" i="6"/>
  <c r="A3200" i="6"/>
  <c r="AB3199" i="6"/>
  <c r="AA3199" i="6"/>
  <c r="P3199" i="6"/>
  <c r="Y3199" i="6"/>
  <c r="W3199" i="6"/>
  <c r="V3199" i="6"/>
  <c r="H3199" i="6"/>
  <c r="J3199" i="6" s="1"/>
  <c r="F3199" i="6"/>
  <c r="B3199" i="6"/>
  <c r="A3199" i="6"/>
  <c r="AB3198" i="6"/>
  <c r="AA3198" i="6"/>
  <c r="P3198" i="6"/>
  <c r="Y3198" i="6"/>
  <c r="W3198" i="6"/>
  <c r="V3198" i="6"/>
  <c r="H3198" i="6"/>
  <c r="J3198" i="6" s="1"/>
  <c r="F3198" i="6"/>
  <c r="B3198" i="6"/>
  <c r="A3198" i="6"/>
  <c r="AB3197" i="6"/>
  <c r="AA3197" i="6"/>
  <c r="P3197" i="6"/>
  <c r="Y3197" i="6"/>
  <c r="W3197" i="6"/>
  <c r="V3197" i="6"/>
  <c r="H3197" i="6"/>
  <c r="J3197" i="6" s="1"/>
  <c r="F3197" i="6"/>
  <c r="B3197" i="6"/>
  <c r="A3197" i="6"/>
  <c r="AB3196" i="6"/>
  <c r="AA3196" i="6"/>
  <c r="P3196" i="6"/>
  <c r="Y3196" i="6"/>
  <c r="W3196" i="6"/>
  <c r="V3196" i="6"/>
  <c r="H3196" i="6"/>
  <c r="J3196" i="6" s="1"/>
  <c r="F3196" i="6"/>
  <c r="B3196" i="6"/>
  <c r="A3196" i="6"/>
  <c r="AB3195" i="6"/>
  <c r="AA3195" i="6"/>
  <c r="P3195" i="6"/>
  <c r="Y3195" i="6"/>
  <c r="W3195" i="6"/>
  <c r="V3195" i="6"/>
  <c r="H3195" i="6"/>
  <c r="J3195" i="6" s="1"/>
  <c r="F3195" i="6"/>
  <c r="B3195" i="6"/>
  <c r="A3195" i="6"/>
  <c r="AB3194" i="6"/>
  <c r="AA3194" i="6"/>
  <c r="P3194" i="6"/>
  <c r="Y3194" i="6"/>
  <c r="W3194" i="6"/>
  <c r="V3194" i="6"/>
  <c r="H3194" i="6"/>
  <c r="J3194" i="6" s="1"/>
  <c r="F3194" i="6"/>
  <c r="B3194" i="6"/>
  <c r="A3194" i="6"/>
  <c r="AB3193" i="6"/>
  <c r="AA3193" i="6"/>
  <c r="P3193" i="6"/>
  <c r="Y3193" i="6"/>
  <c r="W3193" i="6"/>
  <c r="V3193" i="6"/>
  <c r="H3193" i="6"/>
  <c r="J3193" i="6" s="1"/>
  <c r="F3193" i="6"/>
  <c r="B3193" i="6"/>
  <c r="A3193" i="6"/>
  <c r="AB3192" i="6"/>
  <c r="AA3192" i="6"/>
  <c r="P3192" i="6"/>
  <c r="Y3192" i="6"/>
  <c r="W3192" i="6"/>
  <c r="V3192" i="6"/>
  <c r="H3192" i="6"/>
  <c r="J3192" i="6" s="1"/>
  <c r="F3192" i="6"/>
  <c r="B3192" i="6"/>
  <c r="A3192" i="6"/>
  <c r="AB3191" i="6"/>
  <c r="AA3191" i="6"/>
  <c r="P3191" i="6"/>
  <c r="Y3191" i="6"/>
  <c r="W3191" i="6"/>
  <c r="V3191" i="6"/>
  <c r="H3191" i="6"/>
  <c r="J3191" i="6" s="1"/>
  <c r="F3191" i="6"/>
  <c r="B3191" i="6"/>
  <c r="A3191" i="6"/>
  <c r="AB3190" i="6"/>
  <c r="AA3190" i="6"/>
  <c r="P3190" i="6"/>
  <c r="Y3190" i="6"/>
  <c r="W3190" i="6"/>
  <c r="V3190" i="6"/>
  <c r="H3190" i="6"/>
  <c r="J3190" i="6" s="1"/>
  <c r="F3190" i="6"/>
  <c r="B3190" i="6"/>
  <c r="A3190" i="6"/>
  <c r="AB3189" i="6"/>
  <c r="AA3189" i="6"/>
  <c r="P3189" i="6"/>
  <c r="Y3189" i="6"/>
  <c r="W3189" i="6"/>
  <c r="V3189" i="6"/>
  <c r="H3189" i="6"/>
  <c r="J3189" i="6" s="1"/>
  <c r="F3189" i="6"/>
  <c r="B3189" i="6"/>
  <c r="A3189" i="6"/>
  <c r="AB3188" i="6"/>
  <c r="AA3188" i="6"/>
  <c r="P3188" i="6"/>
  <c r="Y3188" i="6"/>
  <c r="W3188" i="6"/>
  <c r="V3188" i="6"/>
  <c r="H3188" i="6"/>
  <c r="J3188" i="6" s="1"/>
  <c r="F3188" i="6"/>
  <c r="B3188" i="6"/>
  <c r="A3188" i="6"/>
  <c r="AB3187" i="6"/>
  <c r="AA3187" i="6"/>
  <c r="P3187" i="6"/>
  <c r="Y3187" i="6"/>
  <c r="W3187" i="6"/>
  <c r="V3187" i="6"/>
  <c r="H3187" i="6"/>
  <c r="J3187" i="6" s="1"/>
  <c r="F3187" i="6"/>
  <c r="B3187" i="6"/>
  <c r="A3187" i="6"/>
  <c r="AB3186" i="6"/>
  <c r="AA3186" i="6"/>
  <c r="P3186" i="6"/>
  <c r="Y3186" i="6"/>
  <c r="W3186" i="6"/>
  <c r="V3186" i="6"/>
  <c r="H3186" i="6"/>
  <c r="J3186" i="6" s="1"/>
  <c r="F3186" i="6"/>
  <c r="B3186" i="6"/>
  <c r="A3186" i="6"/>
  <c r="AB3185" i="6"/>
  <c r="AA3185" i="6"/>
  <c r="P3185" i="6"/>
  <c r="Y3185" i="6"/>
  <c r="W3185" i="6"/>
  <c r="V3185" i="6"/>
  <c r="H3185" i="6"/>
  <c r="J3185" i="6" s="1"/>
  <c r="F3185" i="6"/>
  <c r="B3185" i="6"/>
  <c r="A3185" i="6"/>
  <c r="AB3184" i="6"/>
  <c r="AA3184" i="6"/>
  <c r="P3184" i="6"/>
  <c r="Y3184" i="6"/>
  <c r="W3184" i="6"/>
  <c r="V3184" i="6"/>
  <c r="H3184" i="6"/>
  <c r="J3184" i="6" s="1"/>
  <c r="F3184" i="6"/>
  <c r="B3184" i="6"/>
  <c r="A3184" i="6"/>
  <c r="AB3183" i="6"/>
  <c r="AA3183" i="6"/>
  <c r="P3183" i="6"/>
  <c r="Y3183" i="6"/>
  <c r="W3183" i="6"/>
  <c r="V3183" i="6"/>
  <c r="H3183" i="6"/>
  <c r="J3183" i="6" s="1"/>
  <c r="F3183" i="6"/>
  <c r="B3183" i="6"/>
  <c r="A3183" i="6"/>
  <c r="AB3182" i="6"/>
  <c r="AA3182" i="6"/>
  <c r="P3182" i="6"/>
  <c r="Y3182" i="6"/>
  <c r="W3182" i="6"/>
  <c r="V3182" i="6"/>
  <c r="H3182" i="6"/>
  <c r="J3182" i="6" s="1"/>
  <c r="F3182" i="6"/>
  <c r="B3182" i="6"/>
  <c r="A3182" i="6"/>
  <c r="AB3181" i="6"/>
  <c r="AA3181" i="6"/>
  <c r="P3181" i="6"/>
  <c r="Y3181" i="6"/>
  <c r="W3181" i="6"/>
  <c r="V3181" i="6"/>
  <c r="H3181" i="6"/>
  <c r="J3181" i="6" s="1"/>
  <c r="F3181" i="6"/>
  <c r="B3181" i="6"/>
  <c r="A3181" i="6"/>
  <c r="AB3180" i="6"/>
  <c r="AA3180" i="6"/>
  <c r="P3180" i="6"/>
  <c r="Y3180" i="6"/>
  <c r="W3180" i="6"/>
  <c r="V3180" i="6"/>
  <c r="H3180" i="6"/>
  <c r="J3180" i="6" s="1"/>
  <c r="F3180" i="6"/>
  <c r="B3180" i="6"/>
  <c r="A3180" i="6"/>
  <c r="AB3179" i="6"/>
  <c r="AA3179" i="6"/>
  <c r="P3179" i="6"/>
  <c r="Y3179" i="6"/>
  <c r="W3179" i="6"/>
  <c r="V3179" i="6"/>
  <c r="H3179" i="6"/>
  <c r="J3179" i="6" s="1"/>
  <c r="F3179" i="6"/>
  <c r="B3179" i="6"/>
  <c r="A3179" i="6"/>
  <c r="AB3178" i="6"/>
  <c r="AA3178" i="6"/>
  <c r="P3178" i="6"/>
  <c r="Y3178" i="6"/>
  <c r="W3178" i="6"/>
  <c r="V3178" i="6"/>
  <c r="H3178" i="6"/>
  <c r="J3178" i="6" s="1"/>
  <c r="F3178" i="6"/>
  <c r="B3178" i="6"/>
  <c r="A3178" i="6"/>
  <c r="AB3177" i="6"/>
  <c r="AA3177" i="6"/>
  <c r="P3177" i="6"/>
  <c r="Y3177" i="6"/>
  <c r="W3177" i="6"/>
  <c r="V3177" i="6"/>
  <c r="H3177" i="6"/>
  <c r="J3177" i="6" s="1"/>
  <c r="F3177" i="6"/>
  <c r="B3177" i="6"/>
  <c r="A3177" i="6"/>
  <c r="AB3176" i="6"/>
  <c r="AA3176" i="6"/>
  <c r="P3176" i="6"/>
  <c r="Y3176" i="6"/>
  <c r="W3176" i="6"/>
  <c r="V3176" i="6"/>
  <c r="H3176" i="6"/>
  <c r="J3176" i="6" s="1"/>
  <c r="F3176" i="6"/>
  <c r="B3176" i="6"/>
  <c r="A3176" i="6"/>
  <c r="AB3175" i="6"/>
  <c r="AA3175" i="6"/>
  <c r="P3175" i="6"/>
  <c r="Y3175" i="6"/>
  <c r="W3175" i="6"/>
  <c r="V3175" i="6"/>
  <c r="H3175" i="6"/>
  <c r="J3175" i="6" s="1"/>
  <c r="F3175" i="6"/>
  <c r="B3175" i="6"/>
  <c r="A3175" i="6"/>
  <c r="AB3174" i="6"/>
  <c r="AA3174" i="6"/>
  <c r="P3174" i="6"/>
  <c r="Y3174" i="6"/>
  <c r="W3174" i="6"/>
  <c r="V3174" i="6"/>
  <c r="H3174" i="6"/>
  <c r="J3174" i="6" s="1"/>
  <c r="F3174" i="6"/>
  <c r="B3174" i="6"/>
  <c r="A3174" i="6"/>
  <c r="AB3173" i="6"/>
  <c r="AA3173" i="6"/>
  <c r="P3173" i="6"/>
  <c r="Y3173" i="6"/>
  <c r="W3173" i="6"/>
  <c r="V3173" i="6"/>
  <c r="H3173" i="6"/>
  <c r="J3173" i="6" s="1"/>
  <c r="F3173" i="6"/>
  <c r="B3173" i="6"/>
  <c r="A3173" i="6"/>
  <c r="AB3172" i="6"/>
  <c r="AA3172" i="6"/>
  <c r="P3172" i="6"/>
  <c r="Y3172" i="6"/>
  <c r="W3172" i="6"/>
  <c r="V3172" i="6"/>
  <c r="H3172" i="6"/>
  <c r="J3172" i="6" s="1"/>
  <c r="F3172" i="6"/>
  <c r="B3172" i="6"/>
  <c r="A3172" i="6"/>
  <c r="AB3171" i="6"/>
  <c r="AA3171" i="6"/>
  <c r="P3171" i="6"/>
  <c r="Y3171" i="6"/>
  <c r="W3171" i="6"/>
  <c r="V3171" i="6"/>
  <c r="H3171" i="6"/>
  <c r="J3171" i="6" s="1"/>
  <c r="F3171" i="6"/>
  <c r="B3171" i="6"/>
  <c r="A3171" i="6"/>
  <c r="AB3170" i="6"/>
  <c r="AA3170" i="6"/>
  <c r="P3170" i="6"/>
  <c r="Y3170" i="6"/>
  <c r="W3170" i="6"/>
  <c r="V3170" i="6"/>
  <c r="H3170" i="6"/>
  <c r="J3170" i="6" s="1"/>
  <c r="F3170" i="6"/>
  <c r="B3170" i="6"/>
  <c r="A3170" i="6"/>
  <c r="AB3169" i="6"/>
  <c r="AA3169" i="6"/>
  <c r="P3169" i="6"/>
  <c r="Y3169" i="6"/>
  <c r="W3169" i="6"/>
  <c r="V3169" i="6"/>
  <c r="H3169" i="6"/>
  <c r="J3169" i="6" s="1"/>
  <c r="F3169" i="6"/>
  <c r="B3169" i="6"/>
  <c r="A3169" i="6"/>
  <c r="AB3168" i="6"/>
  <c r="AA3168" i="6"/>
  <c r="P3168" i="6"/>
  <c r="Y3168" i="6"/>
  <c r="W3168" i="6"/>
  <c r="V3168" i="6"/>
  <c r="H3168" i="6"/>
  <c r="J3168" i="6" s="1"/>
  <c r="F3168" i="6"/>
  <c r="B3168" i="6"/>
  <c r="A3168" i="6"/>
  <c r="AB3167" i="6"/>
  <c r="AA3167" i="6"/>
  <c r="P3167" i="6"/>
  <c r="Y3167" i="6"/>
  <c r="W3167" i="6"/>
  <c r="V3167" i="6"/>
  <c r="H3167" i="6"/>
  <c r="J3167" i="6" s="1"/>
  <c r="F3167" i="6"/>
  <c r="B3167" i="6"/>
  <c r="A3167" i="6"/>
  <c r="AB3166" i="6"/>
  <c r="AA3166" i="6"/>
  <c r="P3166" i="6"/>
  <c r="Y3166" i="6"/>
  <c r="W3166" i="6"/>
  <c r="V3166" i="6"/>
  <c r="H3166" i="6"/>
  <c r="J3166" i="6" s="1"/>
  <c r="F3166" i="6"/>
  <c r="B3166" i="6"/>
  <c r="A3166" i="6"/>
  <c r="AB3165" i="6"/>
  <c r="AA3165" i="6"/>
  <c r="P3165" i="6"/>
  <c r="Y3165" i="6"/>
  <c r="W3165" i="6"/>
  <c r="V3165" i="6"/>
  <c r="H3165" i="6"/>
  <c r="J3165" i="6" s="1"/>
  <c r="F3165" i="6"/>
  <c r="B3165" i="6"/>
  <c r="A3165" i="6"/>
  <c r="AB3164" i="6"/>
  <c r="AA3164" i="6"/>
  <c r="P3164" i="6"/>
  <c r="Y3164" i="6"/>
  <c r="W3164" i="6"/>
  <c r="V3164" i="6"/>
  <c r="H3164" i="6"/>
  <c r="J3164" i="6" s="1"/>
  <c r="F3164" i="6"/>
  <c r="B3164" i="6"/>
  <c r="A3164" i="6"/>
  <c r="AB3163" i="6"/>
  <c r="AA3163" i="6"/>
  <c r="P3163" i="6"/>
  <c r="Y3163" i="6"/>
  <c r="W3163" i="6"/>
  <c r="V3163" i="6"/>
  <c r="H3163" i="6"/>
  <c r="J3163" i="6" s="1"/>
  <c r="F3163" i="6"/>
  <c r="B3163" i="6"/>
  <c r="A3163" i="6"/>
  <c r="AB3162" i="6"/>
  <c r="AA3162" i="6"/>
  <c r="P3162" i="6"/>
  <c r="Y3162" i="6"/>
  <c r="W3162" i="6"/>
  <c r="V3162" i="6"/>
  <c r="H3162" i="6"/>
  <c r="J3162" i="6" s="1"/>
  <c r="F3162" i="6"/>
  <c r="B3162" i="6"/>
  <c r="A3162" i="6"/>
  <c r="AB3161" i="6"/>
  <c r="AA3161" i="6"/>
  <c r="P3161" i="6"/>
  <c r="Y3161" i="6"/>
  <c r="W3161" i="6"/>
  <c r="V3161" i="6"/>
  <c r="H3161" i="6"/>
  <c r="J3161" i="6" s="1"/>
  <c r="F3161" i="6"/>
  <c r="B3161" i="6"/>
  <c r="A3161" i="6"/>
  <c r="AB3160" i="6"/>
  <c r="AA3160" i="6"/>
  <c r="P3160" i="6"/>
  <c r="Y3160" i="6"/>
  <c r="W3160" i="6"/>
  <c r="V3160" i="6"/>
  <c r="H3160" i="6"/>
  <c r="J3160" i="6" s="1"/>
  <c r="F3160" i="6"/>
  <c r="B3160" i="6"/>
  <c r="A3160" i="6"/>
  <c r="AB3159" i="6"/>
  <c r="AA3159" i="6"/>
  <c r="P3159" i="6"/>
  <c r="Y3159" i="6"/>
  <c r="W3159" i="6"/>
  <c r="V3159" i="6"/>
  <c r="H3159" i="6"/>
  <c r="J3159" i="6" s="1"/>
  <c r="F3159" i="6"/>
  <c r="B3159" i="6"/>
  <c r="A3159" i="6"/>
  <c r="AB3158" i="6"/>
  <c r="AA3158" i="6"/>
  <c r="P3158" i="6"/>
  <c r="Y3158" i="6"/>
  <c r="W3158" i="6"/>
  <c r="V3158" i="6"/>
  <c r="H3158" i="6"/>
  <c r="J3158" i="6" s="1"/>
  <c r="F3158" i="6"/>
  <c r="B3158" i="6"/>
  <c r="A3158" i="6"/>
  <c r="AB3157" i="6"/>
  <c r="AA3157" i="6"/>
  <c r="P3157" i="6"/>
  <c r="Y3157" i="6"/>
  <c r="W3157" i="6"/>
  <c r="V3157" i="6"/>
  <c r="H3157" i="6"/>
  <c r="J3157" i="6" s="1"/>
  <c r="F3157" i="6"/>
  <c r="B3157" i="6"/>
  <c r="A3157" i="6"/>
  <c r="AB3156" i="6"/>
  <c r="AA3156" i="6"/>
  <c r="P3156" i="6"/>
  <c r="Y3156" i="6"/>
  <c r="W3156" i="6"/>
  <c r="V3156" i="6"/>
  <c r="H3156" i="6"/>
  <c r="J3156" i="6" s="1"/>
  <c r="F3156" i="6"/>
  <c r="B3156" i="6"/>
  <c r="A3156" i="6"/>
  <c r="AB3155" i="6"/>
  <c r="AA3155" i="6"/>
  <c r="P3155" i="6"/>
  <c r="Y3155" i="6"/>
  <c r="W3155" i="6"/>
  <c r="V3155" i="6"/>
  <c r="H3155" i="6"/>
  <c r="J3155" i="6" s="1"/>
  <c r="F3155" i="6"/>
  <c r="B3155" i="6"/>
  <c r="A3155" i="6"/>
  <c r="AB3154" i="6"/>
  <c r="AA3154" i="6"/>
  <c r="P3154" i="6"/>
  <c r="Y3154" i="6"/>
  <c r="W3154" i="6"/>
  <c r="V3154" i="6"/>
  <c r="H3154" i="6"/>
  <c r="J3154" i="6" s="1"/>
  <c r="F3154" i="6"/>
  <c r="B3154" i="6"/>
  <c r="A3154" i="6"/>
  <c r="AB3153" i="6"/>
  <c r="AA3153" i="6"/>
  <c r="P3153" i="6"/>
  <c r="Y3153" i="6"/>
  <c r="W3153" i="6"/>
  <c r="V3153" i="6"/>
  <c r="H3153" i="6"/>
  <c r="J3153" i="6" s="1"/>
  <c r="F3153" i="6"/>
  <c r="B3153" i="6"/>
  <c r="A3153" i="6"/>
  <c r="AB3152" i="6"/>
  <c r="AA3152" i="6"/>
  <c r="P3152" i="6"/>
  <c r="Y3152" i="6"/>
  <c r="W3152" i="6"/>
  <c r="V3152" i="6"/>
  <c r="H3152" i="6"/>
  <c r="J3152" i="6" s="1"/>
  <c r="F3152" i="6"/>
  <c r="B3152" i="6"/>
  <c r="A3152" i="6"/>
  <c r="AB3151" i="6"/>
  <c r="AA3151" i="6"/>
  <c r="P3151" i="6"/>
  <c r="Y3151" i="6"/>
  <c r="W3151" i="6"/>
  <c r="V3151" i="6"/>
  <c r="H3151" i="6"/>
  <c r="J3151" i="6" s="1"/>
  <c r="F3151" i="6"/>
  <c r="B3151" i="6"/>
  <c r="A3151" i="6"/>
  <c r="AB3150" i="6"/>
  <c r="AA3150" i="6"/>
  <c r="P3150" i="6"/>
  <c r="Y3150" i="6"/>
  <c r="W3150" i="6"/>
  <c r="V3150" i="6"/>
  <c r="H3150" i="6"/>
  <c r="J3150" i="6" s="1"/>
  <c r="F3150" i="6"/>
  <c r="B3150" i="6"/>
  <c r="A3150" i="6"/>
  <c r="AB3149" i="6"/>
  <c r="AA3149" i="6"/>
  <c r="P3149" i="6"/>
  <c r="Y3149" i="6"/>
  <c r="W3149" i="6"/>
  <c r="V3149" i="6"/>
  <c r="H3149" i="6"/>
  <c r="J3149" i="6" s="1"/>
  <c r="F3149" i="6"/>
  <c r="B3149" i="6"/>
  <c r="A3149" i="6"/>
  <c r="AB3148" i="6"/>
  <c r="AA3148" i="6"/>
  <c r="P3148" i="6"/>
  <c r="Y3148" i="6"/>
  <c r="W3148" i="6"/>
  <c r="V3148" i="6"/>
  <c r="H3148" i="6"/>
  <c r="J3148" i="6" s="1"/>
  <c r="F3148" i="6"/>
  <c r="B3148" i="6"/>
  <c r="A3148" i="6"/>
  <c r="AB3147" i="6"/>
  <c r="AA3147" i="6"/>
  <c r="P3147" i="6"/>
  <c r="Y3147" i="6"/>
  <c r="W3147" i="6"/>
  <c r="V3147" i="6"/>
  <c r="H3147" i="6"/>
  <c r="J3147" i="6" s="1"/>
  <c r="F3147" i="6"/>
  <c r="B3147" i="6"/>
  <c r="A3147" i="6"/>
  <c r="AB3146" i="6"/>
  <c r="AA3146" i="6"/>
  <c r="P3146" i="6"/>
  <c r="Y3146" i="6"/>
  <c r="W3146" i="6"/>
  <c r="V3146" i="6"/>
  <c r="H3146" i="6"/>
  <c r="J3146" i="6" s="1"/>
  <c r="F3146" i="6"/>
  <c r="B3146" i="6"/>
  <c r="A3146" i="6"/>
  <c r="AB3145" i="6"/>
  <c r="AA3145" i="6"/>
  <c r="P3145" i="6"/>
  <c r="Y3145" i="6"/>
  <c r="W3145" i="6"/>
  <c r="V3145" i="6"/>
  <c r="H3145" i="6"/>
  <c r="J3145" i="6" s="1"/>
  <c r="F3145" i="6"/>
  <c r="B3145" i="6"/>
  <c r="A3145" i="6"/>
  <c r="AB3144" i="6"/>
  <c r="AA3144" i="6"/>
  <c r="P3144" i="6"/>
  <c r="Y3144" i="6"/>
  <c r="W3144" i="6"/>
  <c r="V3144" i="6"/>
  <c r="H3144" i="6"/>
  <c r="J3144" i="6" s="1"/>
  <c r="F3144" i="6"/>
  <c r="B3144" i="6"/>
  <c r="A3144" i="6"/>
  <c r="AB3143" i="6"/>
  <c r="AA3143" i="6"/>
  <c r="P3143" i="6"/>
  <c r="Y3143" i="6"/>
  <c r="W3143" i="6"/>
  <c r="V3143" i="6"/>
  <c r="H3143" i="6"/>
  <c r="J3143" i="6" s="1"/>
  <c r="F3143" i="6"/>
  <c r="B3143" i="6"/>
  <c r="A3143" i="6"/>
  <c r="AB3142" i="6"/>
  <c r="AA3142" i="6"/>
  <c r="P3142" i="6"/>
  <c r="Y3142" i="6"/>
  <c r="W3142" i="6"/>
  <c r="V3142" i="6"/>
  <c r="H3142" i="6"/>
  <c r="J3142" i="6" s="1"/>
  <c r="F3142" i="6"/>
  <c r="B3142" i="6"/>
  <c r="A3142" i="6"/>
  <c r="AB3141" i="6"/>
  <c r="AA3141" i="6"/>
  <c r="P3141" i="6"/>
  <c r="Y3141" i="6"/>
  <c r="W3141" i="6"/>
  <c r="V3141" i="6"/>
  <c r="H3141" i="6"/>
  <c r="J3141" i="6" s="1"/>
  <c r="F3141" i="6"/>
  <c r="B3141" i="6"/>
  <c r="A3141" i="6"/>
  <c r="AB3140" i="6"/>
  <c r="AA3140" i="6"/>
  <c r="P3140" i="6"/>
  <c r="Y3140" i="6"/>
  <c r="W3140" i="6"/>
  <c r="V3140" i="6"/>
  <c r="H3140" i="6"/>
  <c r="J3140" i="6" s="1"/>
  <c r="F3140" i="6"/>
  <c r="B3140" i="6"/>
  <c r="A3140" i="6"/>
  <c r="AB3139" i="6"/>
  <c r="AA3139" i="6"/>
  <c r="P3139" i="6"/>
  <c r="Y3139" i="6"/>
  <c r="W3139" i="6"/>
  <c r="V3139" i="6"/>
  <c r="H3139" i="6"/>
  <c r="J3139" i="6" s="1"/>
  <c r="F3139" i="6"/>
  <c r="B3139" i="6"/>
  <c r="A3139" i="6"/>
  <c r="AB3138" i="6"/>
  <c r="AA3138" i="6"/>
  <c r="P3138" i="6"/>
  <c r="Y3138" i="6"/>
  <c r="W3138" i="6"/>
  <c r="V3138" i="6"/>
  <c r="H3138" i="6"/>
  <c r="J3138" i="6" s="1"/>
  <c r="F3138" i="6"/>
  <c r="B3138" i="6"/>
  <c r="A3138" i="6"/>
  <c r="AB3137" i="6"/>
  <c r="AA3137" i="6"/>
  <c r="P3137" i="6"/>
  <c r="Y3137" i="6"/>
  <c r="W3137" i="6"/>
  <c r="V3137" i="6"/>
  <c r="H3137" i="6"/>
  <c r="J3137" i="6" s="1"/>
  <c r="F3137" i="6"/>
  <c r="B3137" i="6"/>
  <c r="A3137" i="6"/>
  <c r="AB3136" i="6"/>
  <c r="AA3136" i="6"/>
  <c r="P3136" i="6"/>
  <c r="Y3136" i="6"/>
  <c r="W3136" i="6"/>
  <c r="V3136" i="6"/>
  <c r="H3136" i="6"/>
  <c r="J3136" i="6" s="1"/>
  <c r="F3136" i="6"/>
  <c r="B3136" i="6"/>
  <c r="A3136" i="6"/>
  <c r="AB3135" i="6"/>
  <c r="AA3135" i="6"/>
  <c r="P3135" i="6"/>
  <c r="Y3135" i="6"/>
  <c r="W3135" i="6"/>
  <c r="V3135" i="6"/>
  <c r="H3135" i="6"/>
  <c r="J3135" i="6" s="1"/>
  <c r="F3135" i="6"/>
  <c r="B3135" i="6"/>
  <c r="A3135" i="6"/>
  <c r="AB3134" i="6"/>
  <c r="AA3134" i="6"/>
  <c r="P3134" i="6"/>
  <c r="Y3134" i="6"/>
  <c r="W3134" i="6"/>
  <c r="V3134" i="6"/>
  <c r="H3134" i="6"/>
  <c r="J3134" i="6" s="1"/>
  <c r="F3134" i="6"/>
  <c r="B3134" i="6"/>
  <c r="A3134" i="6"/>
  <c r="AB3133" i="6"/>
  <c r="AA3133" i="6"/>
  <c r="P3133" i="6"/>
  <c r="Y3133" i="6"/>
  <c r="W3133" i="6"/>
  <c r="V3133" i="6"/>
  <c r="H3133" i="6"/>
  <c r="J3133" i="6" s="1"/>
  <c r="F3133" i="6"/>
  <c r="B3133" i="6"/>
  <c r="A3133" i="6"/>
  <c r="AB3132" i="6"/>
  <c r="AA3132" i="6"/>
  <c r="P3132" i="6"/>
  <c r="Y3132" i="6"/>
  <c r="W3132" i="6"/>
  <c r="V3132" i="6"/>
  <c r="H3132" i="6"/>
  <c r="J3132" i="6" s="1"/>
  <c r="F3132" i="6"/>
  <c r="B3132" i="6"/>
  <c r="A3132" i="6"/>
  <c r="AB3131" i="6"/>
  <c r="AA3131" i="6"/>
  <c r="P3131" i="6"/>
  <c r="Y3131" i="6"/>
  <c r="W3131" i="6"/>
  <c r="V3131" i="6"/>
  <c r="H3131" i="6"/>
  <c r="J3131" i="6" s="1"/>
  <c r="F3131" i="6"/>
  <c r="B3131" i="6"/>
  <c r="A3131" i="6"/>
  <c r="AB3130" i="6"/>
  <c r="AA3130" i="6"/>
  <c r="P3130" i="6"/>
  <c r="Y3130" i="6"/>
  <c r="W3130" i="6"/>
  <c r="V3130" i="6"/>
  <c r="H3130" i="6"/>
  <c r="J3130" i="6" s="1"/>
  <c r="F3130" i="6"/>
  <c r="B3130" i="6"/>
  <c r="A3130" i="6"/>
  <c r="AB3129" i="6"/>
  <c r="AA3129" i="6"/>
  <c r="P3129" i="6"/>
  <c r="Y3129" i="6"/>
  <c r="W3129" i="6"/>
  <c r="V3129" i="6"/>
  <c r="H3129" i="6"/>
  <c r="J3129" i="6" s="1"/>
  <c r="F3129" i="6"/>
  <c r="B3129" i="6"/>
  <c r="A3129" i="6"/>
  <c r="AB3128" i="6"/>
  <c r="AA3128" i="6"/>
  <c r="P3128" i="6"/>
  <c r="Y3128" i="6"/>
  <c r="W3128" i="6"/>
  <c r="V3128" i="6"/>
  <c r="H3128" i="6"/>
  <c r="J3128" i="6" s="1"/>
  <c r="F3128" i="6"/>
  <c r="B3128" i="6"/>
  <c r="A3128" i="6"/>
  <c r="AB3127" i="6"/>
  <c r="AA3127" i="6"/>
  <c r="P3127" i="6"/>
  <c r="Y3127" i="6"/>
  <c r="W3127" i="6"/>
  <c r="V3127" i="6"/>
  <c r="H3127" i="6"/>
  <c r="J3127" i="6" s="1"/>
  <c r="F3127" i="6"/>
  <c r="B3127" i="6"/>
  <c r="A3127" i="6"/>
  <c r="AB3126" i="6"/>
  <c r="AA3126" i="6"/>
  <c r="P3126" i="6"/>
  <c r="Y3126" i="6"/>
  <c r="W3126" i="6"/>
  <c r="V3126" i="6"/>
  <c r="H3126" i="6"/>
  <c r="J3126" i="6" s="1"/>
  <c r="F3126" i="6"/>
  <c r="B3126" i="6"/>
  <c r="A3126" i="6"/>
  <c r="AB3125" i="6"/>
  <c r="AA3125" i="6"/>
  <c r="P3125" i="6"/>
  <c r="Y3125" i="6"/>
  <c r="W3125" i="6"/>
  <c r="V3125" i="6"/>
  <c r="H3125" i="6"/>
  <c r="J3125" i="6" s="1"/>
  <c r="F3125" i="6"/>
  <c r="B3125" i="6"/>
  <c r="A3125" i="6"/>
  <c r="AB3124" i="6"/>
  <c r="AA3124" i="6"/>
  <c r="P3124" i="6"/>
  <c r="Y3124" i="6"/>
  <c r="W3124" i="6"/>
  <c r="V3124" i="6"/>
  <c r="H3124" i="6"/>
  <c r="J3124" i="6" s="1"/>
  <c r="F3124" i="6"/>
  <c r="B3124" i="6"/>
  <c r="A3124" i="6"/>
  <c r="AB3123" i="6"/>
  <c r="AA3123" i="6"/>
  <c r="P3123" i="6"/>
  <c r="Y3123" i="6"/>
  <c r="W3123" i="6"/>
  <c r="V3123" i="6"/>
  <c r="H3123" i="6"/>
  <c r="J3123" i="6" s="1"/>
  <c r="F3123" i="6"/>
  <c r="B3123" i="6"/>
  <c r="A3123" i="6"/>
  <c r="AB3122" i="6"/>
  <c r="AA3122" i="6"/>
  <c r="P3122" i="6"/>
  <c r="Y3122" i="6"/>
  <c r="W3122" i="6"/>
  <c r="V3122" i="6"/>
  <c r="H3122" i="6"/>
  <c r="J3122" i="6" s="1"/>
  <c r="F3122" i="6"/>
  <c r="B3122" i="6"/>
  <c r="A3122" i="6"/>
  <c r="AB3121" i="6"/>
  <c r="AA3121" i="6"/>
  <c r="P3121" i="6"/>
  <c r="Y3121" i="6"/>
  <c r="W3121" i="6"/>
  <c r="V3121" i="6"/>
  <c r="H3121" i="6"/>
  <c r="J3121" i="6" s="1"/>
  <c r="F3121" i="6"/>
  <c r="B3121" i="6"/>
  <c r="A3121" i="6"/>
  <c r="AB3120" i="6"/>
  <c r="AA3120" i="6"/>
  <c r="P3120" i="6"/>
  <c r="Y3120" i="6"/>
  <c r="W3120" i="6"/>
  <c r="V3120" i="6"/>
  <c r="H3120" i="6"/>
  <c r="J3120" i="6" s="1"/>
  <c r="F3120" i="6"/>
  <c r="B3120" i="6"/>
  <c r="A3120" i="6"/>
  <c r="AB3119" i="6"/>
  <c r="AA3119" i="6"/>
  <c r="P3119" i="6"/>
  <c r="Y3119" i="6"/>
  <c r="W3119" i="6"/>
  <c r="V3119" i="6"/>
  <c r="H3119" i="6"/>
  <c r="J3119" i="6" s="1"/>
  <c r="F3119" i="6"/>
  <c r="B3119" i="6"/>
  <c r="A3119" i="6"/>
  <c r="AB3118" i="6"/>
  <c r="AA3118" i="6"/>
  <c r="P3118" i="6"/>
  <c r="Y3118" i="6"/>
  <c r="W3118" i="6"/>
  <c r="V3118" i="6"/>
  <c r="H3118" i="6"/>
  <c r="J3118" i="6" s="1"/>
  <c r="F3118" i="6"/>
  <c r="B3118" i="6"/>
  <c r="A3118" i="6"/>
  <c r="AB3117" i="6"/>
  <c r="AA3117" i="6"/>
  <c r="P3117" i="6"/>
  <c r="Y3117" i="6"/>
  <c r="W3117" i="6"/>
  <c r="V3117" i="6"/>
  <c r="H3117" i="6"/>
  <c r="J3117" i="6" s="1"/>
  <c r="F3117" i="6"/>
  <c r="B3117" i="6"/>
  <c r="A3117" i="6"/>
  <c r="AB3116" i="6"/>
  <c r="AA3116" i="6"/>
  <c r="P3116" i="6"/>
  <c r="Y3116" i="6"/>
  <c r="W3116" i="6"/>
  <c r="V3116" i="6"/>
  <c r="H3116" i="6"/>
  <c r="J3116" i="6" s="1"/>
  <c r="F3116" i="6"/>
  <c r="B3116" i="6"/>
  <c r="A3116" i="6"/>
  <c r="AB3115" i="6"/>
  <c r="AA3115" i="6"/>
  <c r="P3115" i="6"/>
  <c r="Y3115" i="6"/>
  <c r="W3115" i="6"/>
  <c r="V3115" i="6"/>
  <c r="H3115" i="6"/>
  <c r="J3115" i="6" s="1"/>
  <c r="F3115" i="6"/>
  <c r="B3115" i="6"/>
  <c r="A3115" i="6"/>
  <c r="AB3114" i="6"/>
  <c r="AA3114" i="6"/>
  <c r="P3114" i="6"/>
  <c r="Y3114" i="6"/>
  <c r="W3114" i="6"/>
  <c r="V3114" i="6"/>
  <c r="H3114" i="6"/>
  <c r="J3114" i="6" s="1"/>
  <c r="F3114" i="6"/>
  <c r="B3114" i="6"/>
  <c r="A3114" i="6"/>
  <c r="AB3113" i="6"/>
  <c r="AA3113" i="6"/>
  <c r="P3113" i="6"/>
  <c r="Y3113" i="6"/>
  <c r="W3113" i="6"/>
  <c r="V3113" i="6"/>
  <c r="H3113" i="6"/>
  <c r="J3113" i="6" s="1"/>
  <c r="F3113" i="6"/>
  <c r="B3113" i="6"/>
  <c r="A3113" i="6"/>
  <c r="AB3112" i="6"/>
  <c r="AA3112" i="6"/>
  <c r="P3112" i="6"/>
  <c r="Y3112" i="6"/>
  <c r="W3112" i="6"/>
  <c r="V3112" i="6"/>
  <c r="H3112" i="6"/>
  <c r="J3112" i="6" s="1"/>
  <c r="F3112" i="6"/>
  <c r="B3112" i="6"/>
  <c r="A3112" i="6"/>
  <c r="AB3111" i="6"/>
  <c r="AA3111" i="6"/>
  <c r="P3111" i="6"/>
  <c r="Y3111" i="6"/>
  <c r="W3111" i="6"/>
  <c r="V3111" i="6"/>
  <c r="H3111" i="6"/>
  <c r="J3111" i="6" s="1"/>
  <c r="F3111" i="6"/>
  <c r="B3111" i="6"/>
  <c r="A3111" i="6"/>
  <c r="AB3110" i="6"/>
  <c r="AA3110" i="6"/>
  <c r="P3110" i="6"/>
  <c r="Y3110" i="6"/>
  <c r="W3110" i="6"/>
  <c r="V3110" i="6"/>
  <c r="H3110" i="6"/>
  <c r="J3110" i="6" s="1"/>
  <c r="F3110" i="6"/>
  <c r="B3110" i="6"/>
  <c r="A3110" i="6"/>
  <c r="AB3109" i="6"/>
  <c r="AA3109" i="6"/>
  <c r="P3109" i="6"/>
  <c r="Y3109" i="6"/>
  <c r="W3109" i="6"/>
  <c r="V3109" i="6"/>
  <c r="H3109" i="6"/>
  <c r="J3109" i="6" s="1"/>
  <c r="F3109" i="6"/>
  <c r="B3109" i="6"/>
  <c r="A3109" i="6"/>
  <c r="AB3108" i="6"/>
  <c r="AA3108" i="6"/>
  <c r="P3108" i="6"/>
  <c r="Y3108" i="6"/>
  <c r="W3108" i="6"/>
  <c r="V3108" i="6"/>
  <c r="H3108" i="6"/>
  <c r="J3108" i="6" s="1"/>
  <c r="F3108" i="6"/>
  <c r="B3108" i="6"/>
  <c r="A3108" i="6"/>
  <c r="AB3107" i="6"/>
  <c r="AA3107" i="6"/>
  <c r="P3107" i="6"/>
  <c r="Y3107" i="6"/>
  <c r="W3107" i="6"/>
  <c r="V3107" i="6"/>
  <c r="H3107" i="6"/>
  <c r="J3107" i="6" s="1"/>
  <c r="F3107" i="6"/>
  <c r="B3107" i="6"/>
  <c r="A3107" i="6"/>
  <c r="AB3106" i="6"/>
  <c r="AA3106" i="6"/>
  <c r="P3106" i="6"/>
  <c r="Y3106" i="6"/>
  <c r="W3106" i="6"/>
  <c r="V3106" i="6"/>
  <c r="H3106" i="6"/>
  <c r="J3106" i="6" s="1"/>
  <c r="F3106" i="6"/>
  <c r="B3106" i="6"/>
  <c r="A3106" i="6"/>
  <c r="AB3105" i="6"/>
  <c r="AA3105" i="6"/>
  <c r="P3105" i="6"/>
  <c r="Y3105" i="6"/>
  <c r="W3105" i="6"/>
  <c r="V3105" i="6"/>
  <c r="H3105" i="6"/>
  <c r="J3105" i="6" s="1"/>
  <c r="F3105" i="6"/>
  <c r="B3105" i="6"/>
  <c r="A3105" i="6"/>
  <c r="AB3104" i="6"/>
  <c r="AA3104" i="6"/>
  <c r="P3104" i="6"/>
  <c r="Y3104" i="6"/>
  <c r="W3104" i="6"/>
  <c r="V3104" i="6"/>
  <c r="H3104" i="6"/>
  <c r="J3104" i="6" s="1"/>
  <c r="F3104" i="6"/>
  <c r="B3104" i="6"/>
  <c r="A3104" i="6"/>
  <c r="AB3103" i="6"/>
  <c r="AA3103" i="6"/>
  <c r="P3103" i="6"/>
  <c r="Y3103" i="6"/>
  <c r="W3103" i="6"/>
  <c r="V3103" i="6"/>
  <c r="H3103" i="6"/>
  <c r="J3103" i="6" s="1"/>
  <c r="F3103" i="6"/>
  <c r="B3103" i="6"/>
  <c r="A3103" i="6"/>
  <c r="AB3102" i="6"/>
  <c r="AA3102" i="6"/>
  <c r="P3102" i="6"/>
  <c r="Y3102" i="6"/>
  <c r="W3102" i="6"/>
  <c r="V3102" i="6"/>
  <c r="H3102" i="6"/>
  <c r="J3102" i="6" s="1"/>
  <c r="F3102" i="6"/>
  <c r="B3102" i="6"/>
  <c r="A3102" i="6"/>
  <c r="AB3101" i="6"/>
  <c r="AA3101" i="6"/>
  <c r="P3101" i="6"/>
  <c r="Y3101" i="6"/>
  <c r="W3101" i="6"/>
  <c r="V3101" i="6"/>
  <c r="H3101" i="6"/>
  <c r="J3101" i="6" s="1"/>
  <c r="F3101" i="6"/>
  <c r="B3101" i="6"/>
  <c r="A3101" i="6"/>
  <c r="AB3100" i="6"/>
  <c r="AA3100" i="6"/>
  <c r="P3100" i="6"/>
  <c r="Y3100" i="6"/>
  <c r="W3100" i="6"/>
  <c r="V3100" i="6"/>
  <c r="H3100" i="6"/>
  <c r="J3100" i="6" s="1"/>
  <c r="F3100" i="6"/>
  <c r="B3100" i="6"/>
  <c r="A3100" i="6"/>
  <c r="AB3099" i="6"/>
  <c r="AA3099" i="6"/>
  <c r="P3099" i="6"/>
  <c r="Y3099" i="6"/>
  <c r="W3099" i="6"/>
  <c r="V3099" i="6"/>
  <c r="H3099" i="6"/>
  <c r="J3099" i="6" s="1"/>
  <c r="F3099" i="6"/>
  <c r="B3099" i="6"/>
  <c r="A3099" i="6"/>
  <c r="AB3098" i="6"/>
  <c r="AA3098" i="6"/>
  <c r="P3098" i="6"/>
  <c r="Y3098" i="6"/>
  <c r="W3098" i="6"/>
  <c r="V3098" i="6"/>
  <c r="H3098" i="6"/>
  <c r="J3098" i="6" s="1"/>
  <c r="F3098" i="6"/>
  <c r="B3098" i="6"/>
  <c r="A3098" i="6"/>
  <c r="AB3097" i="6"/>
  <c r="AA3097" i="6"/>
  <c r="P3097" i="6"/>
  <c r="Y3097" i="6"/>
  <c r="W3097" i="6"/>
  <c r="V3097" i="6"/>
  <c r="H3097" i="6"/>
  <c r="J3097" i="6" s="1"/>
  <c r="F3097" i="6"/>
  <c r="B3097" i="6"/>
  <c r="A3097" i="6"/>
  <c r="AB3096" i="6"/>
  <c r="AA3096" i="6"/>
  <c r="P3096" i="6"/>
  <c r="Y3096" i="6"/>
  <c r="W3096" i="6"/>
  <c r="V3096" i="6"/>
  <c r="H3096" i="6"/>
  <c r="J3096" i="6" s="1"/>
  <c r="F3096" i="6"/>
  <c r="B3096" i="6"/>
  <c r="A3096" i="6"/>
  <c r="AB3095" i="6"/>
  <c r="AA3095" i="6"/>
  <c r="P3095" i="6"/>
  <c r="Y3095" i="6"/>
  <c r="W3095" i="6"/>
  <c r="V3095" i="6"/>
  <c r="H3095" i="6"/>
  <c r="J3095" i="6" s="1"/>
  <c r="F3095" i="6"/>
  <c r="B3095" i="6"/>
  <c r="A3095" i="6"/>
  <c r="AB3094" i="6"/>
  <c r="AA3094" i="6"/>
  <c r="P3094" i="6"/>
  <c r="Y3094" i="6"/>
  <c r="W3094" i="6"/>
  <c r="V3094" i="6"/>
  <c r="H3094" i="6"/>
  <c r="J3094" i="6" s="1"/>
  <c r="F3094" i="6"/>
  <c r="B3094" i="6"/>
  <c r="A3094" i="6"/>
  <c r="AB3093" i="6"/>
  <c r="AA3093" i="6"/>
  <c r="P3093" i="6"/>
  <c r="Y3093" i="6"/>
  <c r="W3093" i="6"/>
  <c r="V3093" i="6"/>
  <c r="H3093" i="6"/>
  <c r="J3093" i="6" s="1"/>
  <c r="F3093" i="6"/>
  <c r="B3093" i="6"/>
  <c r="A3093" i="6"/>
  <c r="AB3092" i="6"/>
  <c r="AA3092" i="6"/>
  <c r="P3092" i="6"/>
  <c r="Y3092" i="6"/>
  <c r="W3092" i="6"/>
  <c r="V3092" i="6"/>
  <c r="H3092" i="6"/>
  <c r="J3092" i="6" s="1"/>
  <c r="F3092" i="6"/>
  <c r="B3092" i="6"/>
  <c r="A3092" i="6"/>
  <c r="AB3091" i="6"/>
  <c r="AA3091" i="6"/>
  <c r="P3091" i="6"/>
  <c r="Y3091" i="6"/>
  <c r="W3091" i="6"/>
  <c r="V3091" i="6"/>
  <c r="H3091" i="6"/>
  <c r="J3091" i="6" s="1"/>
  <c r="F3091" i="6"/>
  <c r="B3091" i="6"/>
  <c r="A3091" i="6"/>
  <c r="AB3090" i="6"/>
  <c r="AA3090" i="6"/>
  <c r="P3090" i="6"/>
  <c r="Y3090" i="6"/>
  <c r="W3090" i="6"/>
  <c r="V3090" i="6"/>
  <c r="H3090" i="6"/>
  <c r="J3090" i="6" s="1"/>
  <c r="F3090" i="6"/>
  <c r="B3090" i="6"/>
  <c r="A3090" i="6"/>
  <c r="AB3089" i="6"/>
  <c r="AA3089" i="6"/>
  <c r="P3089" i="6"/>
  <c r="Y3089" i="6"/>
  <c r="W3089" i="6"/>
  <c r="V3089" i="6"/>
  <c r="H3089" i="6"/>
  <c r="J3089" i="6" s="1"/>
  <c r="F3089" i="6"/>
  <c r="B3089" i="6"/>
  <c r="A3089" i="6"/>
  <c r="AB3088" i="6"/>
  <c r="AA3088" i="6"/>
  <c r="P3088" i="6"/>
  <c r="Y3088" i="6"/>
  <c r="W3088" i="6"/>
  <c r="V3088" i="6"/>
  <c r="H3088" i="6"/>
  <c r="J3088" i="6" s="1"/>
  <c r="F3088" i="6"/>
  <c r="B3088" i="6"/>
  <c r="A3088" i="6"/>
  <c r="AB3087" i="6"/>
  <c r="AA3087" i="6"/>
  <c r="P3087" i="6"/>
  <c r="Y3087" i="6"/>
  <c r="W3087" i="6"/>
  <c r="V3087" i="6"/>
  <c r="H3087" i="6"/>
  <c r="J3087" i="6" s="1"/>
  <c r="F3087" i="6"/>
  <c r="B3087" i="6"/>
  <c r="A3087" i="6"/>
  <c r="AB3086" i="6"/>
  <c r="AA3086" i="6"/>
  <c r="P3086" i="6"/>
  <c r="Y3086" i="6"/>
  <c r="W3086" i="6"/>
  <c r="V3086" i="6"/>
  <c r="H3086" i="6"/>
  <c r="J3086" i="6" s="1"/>
  <c r="F3086" i="6"/>
  <c r="B3086" i="6"/>
  <c r="A3086" i="6"/>
  <c r="AB3085" i="6"/>
  <c r="AA3085" i="6"/>
  <c r="P3085" i="6"/>
  <c r="Y3085" i="6"/>
  <c r="W3085" i="6"/>
  <c r="V3085" i="6"/>
  <c r="H3085" i="6"/>
  <c r="J3085" i="6" s="1"/>
  <c r="F3085" i="6"/>
  <c r="B3085" i="6"/>
  <c r="A3085" i="6"/>
  <c r="AB3084" i="6"/>
  <c r="AA3084" i="6"/>
  <c r="P3084" i="6"/>
  <c r="Y3084" i="6"/>
  <c r="W3084" i="6"/>
  <c r="V3084" i="6"/>
  <c r="H3084" i="6"/>
  <c r="J3084" i="6" s="1"/>
  <c r="F3084" i="6"/>
  <c r="B3084" i="6"/>
  <c r="A3084" i="6"/>
  <c r="AB3083" i="6"/>
  <c r="AA3083" i="6"/>
  <c r="P3083" i="6"/>
  <c r="Y3083" i="6"/>
  <c r="W3083" i="6"/>
  <c r="V3083" i="6"/>
  <c r="H3083" i="6"/>
  <c r="J3083" i="6" s="1"/>
  <c r="F3083" i="6"/>
  <c r="B3083" i="6"/>
  <c r="A3083" i="6"/>
  <c r="AB3082" i="6"/>
  <c r="AA3082" i="6"/>
  <c r="P3082" i="6"/>
  <c r="Y3082" i="6"/>
  <c r="W3082" i="6"/>
  <c r="V3082" i="6"/>
  <c r="H3082" i="6"/>
  <c r="J3082" i="6" s="1"/>
  <c r="F3082" i="6"/>
  <c r="B3082" i="6"/>
  <c r="A3082" i="6"/>
  <c r="AB3081" i="6"/>
  <c r="AA3081" i="6"/>
  <c r="P3081" i="6"/>
  <c r="Y3081" i="6"/>
  <c r="W3081" i="6"/>
  <c r="V3081" i="6"/>
  <c r="H3081" i="6"/>
  <c r="J3081" i="6" s="1"/>
  <c r="F3081" i="6"/>
  <c r="B3081" i="6"/>
  <c r="A3081" i="6"/>
  <c r="AB3080" i="6"/>
  <c r="AA3080" i="6"/>
  <c r="P3080" i="6"/>
  <c r="Y3080" i="6"/>
  <c r="W3080" i="6"/>
  <c r="V3080" i="6"/>
  <c r="H3080" i="6"/>
  <c r="J3080" i="6" s="1"/>
  <c r="F3080" i="6"/>
  <c r="B3080" i="6"/>
  <c r="A3080" i="6"/>
  <c r="AB3079" i="6"/>
  <c r="AA3079" i="6"/>
  <c r="P3079" i="6"/>
  <c r="Y3079" i="6"/>
  <c r="W3079" i="6"/>
  <c r="V3079" i="6"/>
  <c r="H3079" i="6"/>
  <c r="J3079" i="6" s="1"/>
  <c r="F3079" i="6"/>
  <c r="B3079" i="6"/>
  <c r="A3079" i="6"/>
  <c r="AB3078" i="6"/>
  <c r="AA3078" i="6"/>
  <c r="P3078" i="6"/>
  <c r="Y3078" i="6"/>
  <c r="W3078" i="6"/>
  <c r="V3078" i="6"/>
  <c r="H3078" i="6"/>
  <c r="J3078" i="6" s="1"/>
  <c r="F3078" i="6"/>
  <c r="B3078" i="6"/>
  <c r="A3078" i="6"/>
  <c r="AB3077" i="6"/>
  <c r="AA3077" i="6"/>
  <c r="P3077" i="6"/>
  <c r="Y3077" i="6"/>
  <c r="W3077" i="6"/>
  <c r="V3077" i="6"/>
  <c r="H3077" i="6"/>
  <c r="J3077" i="6" s="1"/>
  <c r="F3077" i="6"/>
  <c r="B3077" i="6"/>
  <c r="A3077" i="6"/>
  <c r="AB3076" i="6"/>
  <c r="AA3076" i="6"/>
  <c r="P3076" i="6"/>
  <c r="Y3076" i="6"/>
  <c r="W3076" i="6"/>
  <c r="V3076" i="6"/>
  <c r="H3076" i="6"/>
  <c r="J3076" i="6" s="1"/>
  <c r="F3076" i="6"/>
  <c r="B3076" i="6"/>
  <c r="A3076" i="6"/>
  <c r="AB3075" i="6"/>
  <c r="AA3075" i="6"/>
  <c r="P3075" i="6"/>
  <c r="Y3075" i="6"/>
  <c r="W3075" i="6"/>
  <c r="V3075" i="6"/>
  <c r="H3075" i="6"/>
  <c r="J3075" i="6" s="1"/>
  <c r="F3075" i="6"/>
  <c r="B3075" i="6"/>
  <c r="A3075" i="6"/>
  <c r="AB3074" i="6"/>
  <c r="AA3074" i="6"/>
  <c r="P3074" i="6"/>
  <c r="Y3074" i="6"/>
  <c r="W3074" i="6"/>
  <c r="V3074" i="6"/>
  <c r="H3074" i="6"/>
  <c r="J3074" i="6" s="1"/>
  <c r="F3074" i="6"/>
  <c r="B3074" i="6"/>
  <c r="A3074" i="6"/>
  <c r="AB3073" i="6"/>
  <c r="AA3073" i="6"/>
  <c r="P3073" i="6"/>
  <c r="Y3073" i="6"/>
  <c r="W3073" i="6"/>
  <c r="V3073" i="6"/>
  <c r="H3073" i="6"/>
  <c r="J3073" i="6" s="1"/>
  <c r="F3073" i="6"/>
  <c r="B3073" i="6"/>
  <c r="A3073" i="6"/>
  <c r="AB3072" i="6"/>
  <c r="AA3072" i="6"/>
  <c r="P3072" i="6"/>
  <c r="Y3072" i="6"/>
  <c r="W3072" i="6"/>
  <c r="V3072" i="6"/>
  <c r="H3072" i="6"/>
  <c r="J3072" i="6" s="1"/>
  <c r="F3072" i="6"/>
  <c r="B3072" i="6"/>
  <c r="A3072" i="6"/>
  <c r="AB3071" i="6"/>
  <c r="AA3071" i="6"/>
  <c r="P3071" i="6"/>
  <c r="Y3071" i="6"/>
  <c r="W3071" i="6"/>
  <c r="V3071" i="6"/>
  <c r="H3071" i="6"/>
  <c r="J3071" i="6" s="1"/>
  <c r="F3071" i="6"/>
  <c r="B3071" i="6"/>
  <c r="A3071" i="6"/>
  <c r="AB3070" i="6"/>
  <c r="AA3070" i="6"/>
  <c r="P3070" i="6"/>
  <c r="Y3070" i="6"/>
  <c r="W3070" i="6"/>
  <c r="V3070" i="6"/>
  <c r="H3070" i="6"/>
  <c r="J3070" i="6" s="1"/>
  <c r="F3070" i="6"/>
  <c r="B3070" i="6"/>
  <c r="A3070" i="6"/>
  <c r="AB3069" i="6"/>
  <c r="AA3069" i="6"/>
  <c r="P3069" i="6"/>
  <c r="Y3069" i="6"/>
  <c r="W3069" i="6"/>
  <c r="V3069" i="6"/>
  <c r="H3069" i="6"/>
  <c r="J3069" i="6" s="1"/>
  <c r="F3069" i="6"/>
  <c r="B3069" i="6"/>
  <c r="A3069" i="6"/>
  <c r="AB3068" i="6"/>
  <c r="AA3068" i="6"/>
  <c r="P3068" i="6"/>
  <c r="Y3068" i="6"/>
  <c r="W3068" i="6"/>
  <c r="V3068" i="6"/>
  <c r="H3068" i="6"/>
  <c r="J3068" i="6" s="1"/>
  <c r="F3068" i="6"/>
  <c r="B3068" i="6"/>
  <c r="A3068" i="6"/>
  <c r="AB3067" i="6"/>
  <c r="AA3067" i="6"/>
  <c r="P3067" i="6"/>
  <c r="Y3067" i="6"/>
  <c r="W3067" i="6"/>
  <c r="V3067" i="6"/>
  <c r="H3067" i="6"/>
  <c r="J3067" i="6" s="1"/>
  <c r="F3067" i="6"/>
  <c r="B3067" i="6"/>
  <c r="A3067" i="6"/>
  <c r="AB3066" i="6"/>
  <c r="AA3066" i="6"/>
  <c r="P3066" i="6"/>
  <c r="Y3066" i="6"/>
  <c r="W3066" i="6"/>
  <c r="V3066" i="6"/>
  <c r="H3066" i="6"/>
  <c r="J3066" i="6" s="1"/>
  <c r="F3066" i="6"/>
  <c r="B3066" i="6"/>
  <c r="A3066" i="6"/>
  <c r="AB3065" i="6"/>
  <c r="AA3065" i="6"/>
  <c r="P3065" i="6"/>
  <c r="Y3065" i="6"/>
  <c r="W3065" i="6"/>
  <c r="V3065" i="6"/>
  <c r="H3065" i="6"/>
  <c r="J3065" i="6" s="1"/>
  <c r="F3065" i="6"/>
  <c r="B3065" i="6"/>
  <c r="A3065" i="6"/>
  <c r="AB3064" i="6"/>
  <c r="AA3064" i="6"/>
  <c r="P3064" i="6"/>
  <c r="Y3064" i="6"/>
  <c r="W3064" i="6"/>
  <c r="V3064" i="6"/>
  <c r="H3064" i="6"/>
  <c r="J3064" i="6" s="1"/>
  <c r="F3064" i="6"/>
  <c r="B3064" i="6"/>
  <c r="A3064" i="6"/>
  <c r="AB3063" i="6"/>
  <c r="AA3063" i="6"/>
  <c r="P3063" i="6"/>
  <c r="Y3063" i="6"/>
  <c r="W3063" i="6"/>
  <c r="V3063" i="6"/>
  <c r="H3063" i="6"/>
  <c r="J3063" i="6" s="1"/>
  <c r="F3063" i="6"/>
  <c r="B3063" i="6"/>
  <c r="A3063" i="6"/>
  <c r="AB3062" i="6"/>
  <c r="AA3062" i="6"/>
  <c r="P3062" i="6"/>
  <c r="Y3062" i="6"/>
  <c r="W3062" i="6"/>
  <c r="V3062" i="6"/>
  <c r="H3062" i="6"/>
  <c r="J3062" i="6" s="1"/>
  <c r="F3062" i="6"/>
  <c r="B3062" i="6"/>
  <c r="A3062" i="6"/>
  <c r="AB3061" i="6"/>
  <c r="AA3061" i="6"/>
  <c r="P3061" i="6"/>
  <c r="Y3061" i="6"/>
  <c r="W3061" i="6"/>
  <c r="V3061" i="6"/>
  <c r="H3061" i="6"/>
  <c r="J3061" i="6" s="1"/>
  <c r="F3061" i="6"/>
  <c r="B3061" i="6"/>
  <c r="A3061" i="6"/>
  <c r="AB3060" i="6"/>
  <c r="AA3060" i="6"/>
  <c r="P3060" i="6"/>
  <c r="Y3060" i="6"/>
  <c r="W3060" i="6"/>
  <c r="V3060" i="6"/>
  <c r="H3060" i="6"/>
  <c r="J3060" i="6" s="1"/>
  <c r="F3060" i="6"/>
  <c r="B3060" i="6"/>
  <c r="A3060" i="6"/>
  <c r="AB3059" i="6"/>
  <c r="AA3059" i="6"/>
  <c r="P3059" i="6"/>
  <c r="Y3059" i="6"/>
  <c r="W3059" i="6"/>
  <c r="V3059" i="6"/>
  <c r="H3059" i="6"/>
  <c r="J3059" i="6" s="1"/>
  <c r="F3059" i="6"/>
  <c r="B3059" i="6"/>
  <c r="A3059" i="6"/>
  <c r="AB3058" i="6"/>
  <c r="AA3058" i="6"/>
  <c r="P3058" i="6"/>
  <c r="Y3058" i="6"/>
  <c r="W3058" i="6"/>
  <c r="V3058" i="6"/>
  <c r="H3058" i="6"/>
  <c r="J3058" i="6" s="1"/>
  <c r="F3058" i="6"/>
  <c r="B3058" i="6"/>
  <c r="A3058" i="6"/>
  <c r="AB3057" i="6"/>
  <c r="AA3057" i="6"/>
  <c r="P3057" i="6"/>
  <c r="Y3057" i="6"/>
  <c r="W3057" i="6"/>
  <c r="V3057" i="6"/>
  <c r="H3057" i="6"/>
  <c r="J3057" i="6" s="1"/>
  <c r="F3057" i="6"/>
  <c r="B3057" i="6"/>
  <c r="A3057" i="6"/>
  <c r="AB3056" i="6"/>
  <c r="AA3056" i="6"/>
  <c r="P3056" i="6"/>
  <c r="Y3056" i="6"/>
  <c r="W3056" i="6"/>
  <c r="V3056" i="6"/>
  <c r="H3056" i="6"/>
  <c r="J3056" i="6" s="1"/>
  <c r="F3056" i="6"/>
  <c r="B3056" i="6"/>
  <c r="A3056" i="6"/>
  <c r="AB3055" i="6"/>
  <c r="AA3055" i="6"/>
  <c r="P3055" i="6"/>
  <c r="Y3055" i="6"/>
  <c r="W3055" i="6"/>
  <c r="V3055" i="6"/>
  <c r="H3055" i="6"/>
  <c r="J3055" i="6" s="1"/>
  <c r="F3055" i="6"/>
  <c r="B3055" i="6"/>
  <c r="A3055" i="6"/>
  <c r="AB3054" i="6"/>
  <c r="AA3054" i="6"/>
  <c r="P3054" i="6"/>
  <c r="Y3054" i="6"/>
  <c r="W3054" i="6"/>
  <c r="V3054" i="6"/>
  <c r="H3054" i="6"/>
  <c r="J3054" i="6" s="1"/>
  <c r="F3054" i="6"/>
  <c r="B3054" i="6"/>
  <c r="A3054" i="6"/>
  <c r="AB3053" i="6"/>
  <c r="AA3053" i="6"/>
  <c r="P3053" i="6"/>
  <c r="Y3053" i="6"/>
  <c r="W3053" i="6"/>
  <c r="V3053" i="6"/>
  <c r="H3053" i="6"/>
  <c r="J3053" i="6" s="1"/>
  <c r="F3053" i="6"/>
  <c r="B3053" i="6"/>
  <c r="A3053" i="6"/>
  <c r="AB3052" i="6"/>
  <c r="AA3052" i="6"/>
  <c r="P3052" i="6"/>
  <c r="Y3052" i="6"/>
  <c r="W3052" i="6"/>
  <c r="V3052" i="6"/>
  <c r="H3052" i="6"/>
  <c r="J3052" i="6" s="1"/>
  <c r="F3052" i="6"/>
  <c r="B3052" i="6"/>
  <c r="A3052" i="6"/>
  <c r="AB3051" i="6"/>
  <c r="AA3051" i="6"/>
  <c r="P3051" i="6"/>
  <c r="Y3051" i="6"/>
  <c r="W3051" i="6"/>
  <c r="V3051" i="6"/>
  <c r="H3051" i="6"/>
  <c r="J3051" i="6" s="1"/>
  <c r="F3051" i="6"/>
  <c r="B3051" i="6"/>
  <c r="A3051" i="6"/>
  <c r="AB3050" i="6"/>
  <c r="AA3050" i="6"/>
  <c r="P3050" i="6"/>
  <c r="Y3050" i="6"/>
  <c r="W3050" i="6"/>
  <c r="V3050" i="6"/>
  <c r="H3050" i="6"/>
  <c r="J3050" i="6" s="1"/>
  <c r="F3050" i="6"/>
  <c r="B3050" i="6"/>
  <c r="A3050" i="6"/>
  <c r="AB3049" i="6"/>
  <c r="AA3049" i="6"/>
  <c r="P3049" i="6"/>
  <c r="Y3049" i="6"/>
  <c r="W3049" i="6"/>
  <c r="V3049" i="6"/>
  <c r="H3049" i="6"/>
  <c r="J3049" i="6" s="1"/>
  <c r="F3049" i="6"/>
  <c r="B3049" i="6"/>
  <c r="A3049" i="6"/>
  <c r="AB3048" i="6"/>
  <c r="AA3048" i="6"/>
  <c r="P3048" i="6"/>
  <c r="Y3048" i="6"/>
  <c r="W3048" i="6"/>
  <c r="V3048" i="6"/>
  <c r="H3048" i="6"/>
  <c r="J3048" i="6" s="1"/>
  <c r="F3048" i="6"/>
  <c r="B3048" i="6"/>
  <c r="A3048" i="6"/>
  <c r="AB3047" i="6"/>
  <c r="AA3047" i="6"/>
  <c r="P3047" i="6"/>
  <c r="Y3047" i="6"/>
  <c r="W3047" i="6"/>
  <c r="V3047" i="6"/>
  <c r="H3047" i="6"/>
  <c r="J3047" i="6" s="1"/>
  <c r="F3047" i="6"/>
  <c r="B3047" i="6"/>
  <c r="A3047" i="6"/>
  <c r="AB3046" i="6"/>
  <c r="AA3046" i="6"/>
  <c r="P3046" i="6"/>
  <c r="Y3046" i="6"/>
  <c r="W3046" i="6"/>
  <c r="V3046" i="6"/>
  <c r="H3046" i="6"/>
  <c r="J3046" i="6" s="1"/>
  <c r="F3046" i="6"/>
  <c r="B3046" i="6"/>
  <c r="A3046" i="6"/>
  <c r="AB3045" i="6"/>
  <c r="AA3045" i="6"/>
  <c r="P3045" i="6"/>
  <c r="Y3045" i="6"/>
  <c r="W3045" i="6"/>
  <c r="V3045" i="6"/>
  <c r="H3045" i="6"/>
  <c r="J3045" i="6" s="1"/>
  <c r="F3045" i="6"/>
  <c r="B3045" i="6"/>
  <c r="A3045" i="6"/>
  <c r="AB3044" i="6"/>
  <c r="AA3044" i="6"/>
  <c r="P3044" i="6"/>
  <c r="Y3044" i="6"/>
  <c r="W3044" i="6"/>
  <c r="V3044" i="6"/>
  <c r="H3044" i="6"/>
  <c r="J3044" i="6" s="1"/>
  <c r="F3044" i="6"/>
  <c r="B3044" i="6"/>
  <c r="A3044" i="6"/>
  <c r="AB3043" i="6"/>
  <c r="AA3043" i="6"/>
  <c r="P3043" i="6"/>
  <c r="Y3043" i="6"/>
  <c r="W3043" i="6"/>
  <c r="V3043" i="6"/>
  <c r="H3043" i="6"/>
  <c r="J3043" i="6" s="1"/>
  <c r="F3043" i="6"/>
  <c r="B3043" i="6"/>
  <c r="A3043" i="6"/>
  <c r="AB3042" i="6"/>
  <c r="AA3042" i="6"/>
  <c r="P3042" i="6"/>
  <c r="Y3042" i="6"/>
  <c r="W3042" i="6"/>
  <c r="V3042" i="6"/>
  <c r="H3042" i="6"/>
  <c r="J3042" i="6" s="1"/>
  <c r="F3042" i="6"/>
  <c r="B3042" i="6"/>
  <c r="A3042" i="6"/>
  <c r="AB3041" i="6"/>
  <c r="AA3041" i="6"/>
  <c r="P3041" i="6"/>
  <c r="Y3041" i="6"/>
  <c r="W3041" i="6"/>
  <c r="V3041" i="6"/>
  <c r="H3041" i="6"/>
  <c r="J3041" i="6" s="1"/>
  <c r="F3041" i="6"/>
  <c r="B3041" i="6"/>
  <c r="A3041" i="6"/>
  <c r="AB3040" i="6"/>
  <c r="AA3040" i="6"/>
  <c r="P3040" i="6"/>
  <c r="Y3040" i="6"/>
  <c r="W3040" i="6"/>
  <c r="V3040" i="6"/>
  <c r="H3040" i="6"/>
  <c r="J3040" i="6" s="1"/>
  <c r="F3040" i="6"/>
  <c r="B3040" i="6"/>
  <c r="A3040" i="6"/>
  <c r="AB3039" i="6"/>
  <c r="AA3039" i="6"/>
  <c r="P3039" i="6"/>
  <c r="Y3039" i="6"/>
  <c r="W3039" i="6"/>
  <c r="V3039" i="6"/>
  <c r="H3039" i="6"/>
  <c r="J3039" i="6" s="1"/>
  <c r="F3039" i="6"/>
  <c r="B3039" i="6"/>
  <c r="A3039" i="6"/>
  <c r="AB3038" i="6"/>
  <c r="AA3038" i="6"/>
  <c r="P3038" i="6"/>
  <c r="Y3038" i="6"/>
  <c r="W3038" i="6"/>
  <c r="V3038" i="6"/>
  <c r="H3038" i="6"/>
  <c r="J3038" i="6" s="1"/>
  <c r="F3038" i="6"/>
  <c r="B3038" i="6"/>
  <c r="A3038" i="6"/>
  <c r="AB3037" i="6"/>
  <c r="AA3037" i="6"/>
  <c r="P3037" i="6"/>
  <c r="Y3037" i="6"/>
  <c r="W3037" i="6"/>
  <c r="V3037" i="6"/>
  <c r="H3037" i="6"/>
  <c r="J3037" i="6" s="1"/>
  <c r="F3037" i="6"/>
  <c r="B3037" i="6"/>
  <c r="A3037" i="6"/>
  <c r="AB3036" i="6"/>
  <c r="AA3036" i="6"/>
  <c r="P3036" i="6"/>
  <c r="Y3036" i="6"/>
  <c r="W3036" i="6"/>
  <c r="V3036" i="6"/>
  <c r="H3036" i="6"/>
  <c r="J3036" i="6" s="1"/>
  <c r="F3036" i="6"/>
  <c r="B3036" i="6"/>
  <c r="A3036" i="6"/>
  <c r="AB3035" i="6"/>
  <c r="AA3035" i="6"/>
  <c r="P3035" i="6"/>
  <c r="Y3035" i="6"/>
  <c r="W3035" i="6"/>
  <c r="V3035" i="6"/>
  <c r="H3035" i="6"/>
  <c r="J3035" i="6" s="1"/>
  <c r="F3035" i="6"/>
  <c r="B3035" i="6"/>
  <c r="A3035" i="6"/>
  <c r="AB3034" i="6"/>
  <c r="AA3034" i="6"/>
  <c r="P3034" i="6"/>
  <c r="Y3034" i="6"/>
  <c r="W3034" i="6"/>
  <c r="V3034" i="6"/>
  <c r="H3034" i="6"/>
  <c r="J3034" i="6" s="1"/>
  <c r="F3034" i="6"/>
  <c r="B3034" i="6"/>
  <c r="A3034" i="6"/>
  <c r="AB3033" i="6"/>
  <c r="AA3033" i="6"/>
  <c r="P3033" i="6"/>
  <c r="Y3033" i="6"/>
  <c r="W3033" i="6"/>
  <c r="V3033" i="6"/>
  <c r="H3033" i="6"/>
  <c r="J3033" i="6" s="1"/>
  <c r="F3033" i="6"/>
  <c r="B3033" i="6"/>
  <c r="A3033" i="6"/>
  <c r="AB3032" i="6"/>
  <c r="AA3032" i="6"/>
  <c r="P3032" i="6"/>
  <c r="Y3032" i="6"/>
  <c r="W3032" i="6"/>
  <c r="V3032" i="6"/>
  <c r="H3032" i="6"/>
  <c r="J3032" i="6" s="1"/>
  <c r="F3032" i="6"/>
  <c r="B3032" i="6"/>
  <c r="A3032" i="6"/>
  <c r="AB3031" i="6"/>
  <c r="AA3031" i="6"/>
  <c r="P3031" i="6"/>
  <c r="Y3031" i="6"/>
  <c r="W3031" i="6"/>
  <c r="V3031" i="6"/>
  <c r="H3031" i="6"/>
  <c r="J3031" i="6" s="1"/>
  <c r="F3031" i="6"/>
  <c r="B3031" i="6"/>
  <c r="A3031" i="6"/>
  <c r="AB3030" i="6"/>
  <c r="AA3030" i="6"/>
  <c r="P3030" i="6"/>
  <c r="Y3030" i="6"/>
  <c r="W3030" i="6"/>
  <c r="V3030" i="6"/>
  <c r="H3030" i="6"/>
  <c r="J3030" i="6" s="1"/>
  <c r="F3030" i="6"/>
  <c r="B3030" i="6"/>
  <c r="A3030" i="6"/>
  <c r="AB3029" i="6"/>
  <c r="AA3029" i="6"/>
  <c r="P3029" i="6"/>
  <c r="Y3029" i="6"/>
  <c r="W3029" i="6"/>
  <c r="V3029" i="6"/>
  <c r="H3029" i="6"/>
  <c r="J3029" i="6" s="1"/>
  <c r="F3029" i="6"/>
  <c r="B3029" i="6"/>
  <c r="A3029" i="6"/>
  <c r="AB3028" i="6"/>
  <c r="AA3028" i="6"/>
  <c r="P3028" i="6"/>
  <c r="Y3028" i="6"/>
  <c r="W3028" i="6"/>
  <c r="V3028" i="6"/>
  <c r="H3028" i="6"/>
  <c r="J3028" i="6" s="1"/>
  <c r="F3028" i="6"/>
  <c r="B3028" i="6"/>
  <c r="A3028" i="6"/>
  <c r="AB3027" i="6"/>
  <c r="AA3027" i="6"/>
  <c r="P3027" i="6"/>
  <c r="Y3027" i="6"/>
  <c r="W3027" i="6"/>
  <c r="V3027" i="6"/>
  <c r="H3027" i="6"/>
  <c r="J3027" i="6" s="1"/>
  <c r="F3027" i="6"/>
  <c r="B3027" i="6"/>
  <c r="A3027" i="6"/>
  <c r="AB3026" i="6"/>
  <c r="AA3026" i="6"/>
  <c r="P3026" i="6"/>
  <c r="Y3026" i="6"/>
  <c r="W3026" i="6"/>
  <c r="V3026" i="6"/>
  <c r="H3026" i="6"/>
  <c r="J3026" i="6" s="1"/>
  <c r="F3026" i="6"/>
  <c r="B3026" i="6"/>
  <c r="A3026" i="6"/>
  <c r="AB3025" i="6"/>
  <c r="AA3025" i="6"/>
  <c r="P3025" i="6"/>
  <c r="Y3025" i="6"/>
  <c r="W3025" i="6"/>
  <c r="V3025" i="6"/>
  <c r="H3025" i="6"/>
  <c r="J3025" i="6" s="1"/>
  <c r="F3025" i="6"/>
  <c r="B3025" i="6"/>
  <c r="A3025" i="6"/>
  <c r="AB3024" i="6"/>
  <c r="AA3024" i="6"/>
  <c r="P3024" i="6"/>
  <c r="Y3024" i="6"/>
  <c r="W3024" i="6"/>
  <c r="V3024" i="6"/>
  <c r="H3024" i="6"/>
  <c r="J3024" i="6" s="1"/>
  <c r="F3024" i="6"/>
  <c r="B3024" i="6"/>
  <c r="A3024" i="6"/>
  <c r="AB3023" i="6"/>
  <c r="AA3023" i="6"/>
  <c r="P3023" i="6"/>
  <c r="Y3023" i="6"/>
  <c r="W3023" i="6"/>
  <c r="V3023" i="6"/>
  <c r="H3023" i="6"/>
  <c r="J3023" i="6" s="1"/>
  <c r="F3023" i="6"/>
  <c r="B3023" i="6"/>
  <c r="A3023" i="6"/>
  <c r="AB3022" i="6"/>
  <c r="AA3022" i="6"/>
  <c r="T3022" i="6"/>
  <c r="P3022" i="6"/>
  <c r="Y3022" i="6"/>
  <c r="W3022" i="6"/>
  <c r="V3022" i="6"/>
  <c r="H3022" i="6"/>
  <c r="J3022" i="6" s="1"/>
  <c r="F3022" i="6"/>
  <c r="B3022" i="6"/>
  <c r="A3022" i="6"/>
  <c r="AB3021" i="6"/>
  <c r="AA3021" i="6"/>
  <c r="P3021" i="6"/>
  <c r="Y3021" i="6"/>
  <c r="W3021" i="6"/>
  <c r="V3021" i="6"/>
  <c r="H3021" i="6"/>
  <c r="J3021" i="6" s="1"/>
  <c r="F3021" i="6"/>
  <c r="B3021" i="6"/>
  <c r="A3021" i="6"/>
  <c r="AB3020" i="6"/>
  <c r="AA3020" i="6"/>
  <c r="P3020" i="6"/>
  <c r="Y3020" i="6"/>
  <c r="W3020" i="6"/>
  <c r="V3020" i="6"/>
  <c r="H3020" i="6"/>
  <c r="J3020" i="6" s="1"/>
  <c r="F3020" i="6"/>
  <c r="B3020" i="6"/>
  <c r="A3020" i="6"/>
  <c r="AB3019" i="6"/>
  <c r="AA3019" i="6"/>
  <c r="P3019" i="6"/>
  <c r="Y3019" i="6"/>
  <c r="W3019" i="6"/>
  <c r="V3019" i="6"/>
  <c r="H3019" i="6"/>
  <c r="J3019" i="6" s="1"/>
  <c r="F3019" i="6"/>
  <c r="B3019" i="6"/>
  <c r="A3019" i="6"/>
  <c r="AB3018" i="6"/>
  <c r="AA3018" i="6"/>
  <c r="P3018" i="6"/>
  <c r="Y3018" i="6"/>
  <c r="W3018" i="6"/>
  <c r="V3018" i="6"/>
  <c r="H3018" i="6"/>
  <c r="J3018" i="6" s="1"/>
  <c r="F3018" i="6"/>
  <c r="B3018" i="6"/>
  <c r="A3018" i="6"/>
  <c r="AB3017" i="6"/>
  <c r="AA3017" i="6"/>
  <c r="P3017" i="6"/>
  <c r="Y3017" i="6"/>
  <c r="W3017" i="6"/>
  <c r="V3017" i="6"/>
  <c r="H3017" i="6"/>
  <c r="J3017" i="6" s="1"/>
  <c r="F3017" i="6"/>
  <c r="B3017" i="6"/>
  <c r="A3017" i="6"/>
  <c r="AB3016" i="6"/>
  <c r="AA3016" i="6"/>
  <c r="P3016" i="6"/>
  <c r="Y3016" i="6"/>
  <c r="W3016" i="6"/>
  <c r="V3016" i="6"/>
  <c r="H3016" i="6"/>
  <c r="J3016" i="6" s="1"/>
  <c r="F3016" i="6"/>
  <c r="B3016" i="6"/>
  <c r="A3016" i="6"/>
  <c r="AB3015" i="6"/>
  <c r="AA3015" i="6"/>
  <c r="P3015" i="6"/>
  <c r="Y3015" i="6"/>
  <c r="W3015" i="6"/>
  <c r="V3015" i="6"/>
  <c r="H3015" i="6"/>
  <c r="J3015" i="6" s="1"/>
  <c r="F3015" i="6"/>
  <c r="B3015" i="6"/>
  <c r="A3015" i="6"/>
  <c r="AB3014" i="6"/>
  <c r="AA3014" i="6"/>
  <c r="P3014" i="6"/>
  <c r="Y3014" i="6"/>
  <c r="W3014" i="6"/>
  <c r="V3014" i="6"/>
  <c r="H3014" i="6"/>
  <c r="J3014" i="6" s="1"/>
  <c r="F3014" i="6"/>
  <c r="B3014" i="6"/>
  <c r="A3014" i="6"/>
  <c r="AB3013" i="6"/>
  <c r="AA3013" i="6"/>
  <c r="P3013" i="6"/>
  <c r="Y3013" i="6"/>
  <c r="W3013" i="6"/>
  <c r="V3013" i="6"/>
  <c r="H3013" i="6"/>
  <c r="J3013" i="6" s="1"/>
  <c r="F3013" i="6"/>
  <c r="B3013" i="6"/>
  <c r="A3013" i="6"/>
  <c r="AB3012" i="6"/>
  <c r="AA3012" i="6"/>
  <c r="P3012" i="6"/>
  <c r="Y3012" i="6"/>
  <c r="W3012" i="6"/>
  <c r="V3012" i="6"/>
  <c r="H3012" i="6"/>
  <c r="J3012" i="6" s="1"/>
  <c r="F3012" i="6"/>
  <c r="B3012" i="6"/>
  <c r="A3012" i="6"/>
  <c r="AB3011" i="6"/>
  <c r="AA3011" i="6"/>
  <c r="P3011" i="6"/>
  <c r="Y3011" i="6"/>
  <c r="W3011" i="6"/>
  <c r="V3011" i="6"/>
  <c r="H3011" i="6"/>
  <c r="J3011" i="6" s="1"/>
  <c r="F3011" i="6"/>
  <c r="B3011" i="6"/>
  <c r="A3011" i="6"/>
  <c r="AB3010" i="6"/>
  <c r="AA3010" i="6"/>
  <c r="P3010" i="6"/>
  <c r="Y3010" i="6"/>
  <c r="W3010" i="6"/>
  <c r="V3010" i="6"/>
  <c r="H3010" i="6"/>
  <c r="J3010" i="6" s="1"/>
  <c r="F3010" i="6"/>
  <c r="B3010" i="6"/>
  <c r="A3010" i="6"/>
  <c r="AB3009" i="6"/>
  <c r="AA3009" i="6"/>
  <c r="P3009" i="6"/>
  <c r="Y3009" i="6"/>
  <c r="W3009" i="6"/>
  <c r="V3009" i="6"/>
  <c r="H3009" i="6"/>
  <c r="J3009" i="6" s="1"/>
  <c r="F3009" i="6"/>
  <c r="B3009" i="6"/>
  <c r="A3009" i="6"/>
  <c r="AB3008" i="6"/>
  <c r="AA3008" i="6"/>
  <c r="P3008" i="6"/>
  <c r="Y3008" i="6"/>
  <c r="W3008" i="6"/>
  <c r="V3008" i="6"/>
  <c r="H3008" i="6"/>
  <c r="J3008" i="6" s="1"/>
  <c r="F3008" i="6"/>
  <c r="B3008" i="6"/>
  <c r="A3008" i="6"/>
  <c r="AB3007" i="6"/>
  <c r="AA3007" i="6"/>
  <c r="P3007" i="6"/>
  <c r="Y3007" i="6"/>
  <c r="W3007" i="6"/>
  <c r="V3007" i="6"/>
  <c r="H3007" i="6"/>
  <c r="J3007" i="6" s="1"/>
  <c r="F3007" i="6"/>
  <c r="B3007" i="6"/>
  <c r="A3007" i="6"/>
  <c r="AB3006" i="6"/>
  <c r="AA3006" i="6"/>
  <c r="P3006" i="6"/>
  <c r="Y3006" i="6"/>
  <c r="W3006" i="6"/>
  <c r="V3006" i="6"/>
  <c r="H3006" i="6"/>
  <c r="J3006" i="6" s="1"/>
  <c r="F3006" i="6"/>
  <c r="B3006" i="6"/>
  <c r="A3006" i="6"/>
  <c r="AB3005" i="6"/>
  <c r="AA3005" i="6"/>
  <c r="P3005" i="6"/>
  <c r="Y3005" i="6"/>
  <c r="W3005" i="6"/>
  <c r="V3005" i="6"/>
  <c r="H3005" i="6"/>
  <c r="J3005" i="6" s="1"/>
  <c r="F3005" i="6"/>
  <c r="B3005" i="6"/>
  <c r="A3005" i="6"/>
  <c r="AB3004" i="6"/>
  <c r="AA3004" i="6"/>
  <c r="P3004" i="6"/>
  <c r="Y3004" i="6"/>
  <c r="W3004" i="6"/>
  <c r="V3004" i="6"/>
  <c r="H3004" i="6"/>
  <c r="J3004" i="6" s="1"/>
  <c r="F3004" i="6"/>
  <c r="B3004" i="6"/>
  <c r="A3004" i="6"/>
  <c r="AB3003" i="6"/>
  <c r="AA3003" i="6"/>
  <c r="T3003" i="6"/>
  <c r="P3003" i="6"/>
  <c r="Y3003" i="6"/>
  <c r="W3003" i="6"/>
  <c r="V3003" i="6"/>
  <c r="H3003" i="6"/>
  <c r="J3003" i="6" s="1"/>
  <c r="F3003" i="6"/>
  <c r="B3003" i="6"/>
  <c r="A3003" i="6"/>
  <c r="AB3002" i="6"/>
  <c r="AA3002" i="6"/>
  <c r="P3002" i="6"/>
  <c r="Y3002" i="6"/>
  <c r="W3002" i="6"/>
  <c r="V3002" i="6"/>
  <c r="H3002" i="6"/>
  <c r="J3002" i="6" s="1"/>
  <c r="F3002" i="6"/>
  <c r="B3002" i="6"/>
  <c r="A3002" i="6"/>
  <c r="AB3001" i="6"/>
  <c r="AA3001" i="6"/>
  <c r="P3001" i="6"/>
  <c r="Y3001" i="6"/>
  <c r="W3001" i="6"/>
  <c r="V3001" i="6"/>
  <c r="H3001" i="6"/>
  <c r="J3001" i="6" s="1"/>
  <c r="F3001" i="6"/>
  <c r="B3001" i="6"/>
  <c r="A3001" i="6"/>
  <c r="AB3000" i="6"/>
  <c r="AA3000" i="6"/>
  <c r="P3000" i="6"/>
  <c r="Y3000" i="6"/>
  <c r="W3000" i="6"/>
  <c r="V3000" i="6"/>
  <c r="H3000" i="6"/>
  <c r="J3000" i="6" s="1"/>
  <c r="F3000" i="6"/>
  <c r="B3000" i="6"/>
  <c r="A3000" i="6"/>
  <c r="AB2999" i="6"/>
  <c r="AA2999" i="6"/>
  <c r="P2999" i="6"/>
  <c r="Y2999" i="6"/>
  <c r="W2999" i="6"/>
  <c r="V2999" i="6"/>
  <c r="H2999" i="6"/>
  <c r="J2999" i="6" s="1"/>
  <c r="F2999" i="6"/>
  <c r="B2999" i="6"/>
  <c r="A2999" i="6"/>
  <c r="AB2998" i="6"/>
  <c r="AA2998" i="6"/>
  <c r="P2998" i="6"/>
  <c r="Y2998" i="6"/>
  <c r="W2998" i="6"/>
  <c r="V2998" i="6"/>
  <c r="H2998" i="6"/>
  <c r="J2998" i="6" s="1"/>
  <c r="F2998" i="6"/>
  <c r="B2998" i="6"/>
  <c r="A2998" i="6"/>
  <c r="AB2997" i="6"/>
  <c r="AA2997" i="6"/>
  <c r="P2997" i="6"/>
  <c r="Y2997" i="6"/>
  <c r="W2997" i="6"/>
  <c r="V2997" i="6"/>
  <c r="H2997" i="6"/>
  <c r="J2997" i="6" s="1"/>
  <c r="F2997" i="6"/>
  <c r="B2997" i="6"/>
  <c r="A2997" i="6"/>
  <c r="AB2996" i="6"/>
  <c r="AA2996" i="6"/>
  <c r="P2996" i="6"/>
  <c r="Y2996" i="6"/>
  <c r="W2996" i="6"/>
  <c r="V2996" i="6"/>
  <c r="H2996" i="6"/>
  <c r="J2996" i="6" s="1"/>
  <c r="F2996" i="6"/>
  <c r="B2996" i="6"/>
  <c r="A2996" i="6"/>
  <c r="AB2995" i="6"/>
  <c r="AA2995" i="6"/>
  <c r="P2995" i="6"/>
  <c r="Y2995" i="6"/>
  <c r="W2995" i="6"/>
  <c r="V2995" i="6"/>
  <c r="H2995" i="6"/>
  <c r="J2995" i="6" s="1"/>
  <c r="F2995" i="6"/>
  <c r="B2995" i="6"/>
  <c r="A2995" i="6"/>
  <c r="AB2994" i="6"/>
  <c r="AA2994" i="6"/>
  <c r="P2994" i="6"/>
  <c r="Y2994" i="6"/>
  <c r="W2994" i="6"/>
  <c r="V2994" i="6"/>
  <c r="H2994" i="6"/>
  <c r="J2994" i="6" s="1"/>
  <c r="F2994" i="6"/>
  <c r="B2994" i="6"/>
  <c r="A2994" i="6"/>
  <c r="AB2993" i="6"/>
  <c r="AA2993" i="6"/>
  <c r="P2993" i="6"/>
  <c r="Y2993" i="6"/>
  <c r="W2993" i="6"/>
  <c r="V2993" i="6"/>
  <c r="H2993" i="6"/>
  <c r="J2993" i="6" s="1"/>
  <c r="F2993" i="6"/>
  <c r="B2993" i="6"/>
  <c r="A2993" i="6"/>
  <c r="AB2992" i="6"/>
  <c r="AA2992" i="6"/>
  <c r="P2992" i="6"/>
  <c r="Y2992" i="6"/>
  <c r="W2992" i="6"/>
  <c r="V2992" i="6"/>
  <c r="H2992" i="6"/>
  <c r="J2992" i="6" s="1"/>
  <c r="F2992" i="6"/>
  <c r="B2992" i="6"/>
  <c r="A2992" i="6"/>
  <c r="AB2991" i="6"/>
  <c r="AA2991" i="6"/>
  <c r="P2991" i="6"/>
  <c r="Y2991" i="6"/>
  <c r="W2991" i="6"/>
  <c r="V2991" i="6"/>
  <c r="H2991" i="6"/>
  <c r="J2991" i="6" s="1"/>
  <c r="F2991" i="6"/>
  <c r="B2991" i="6"/>
  <c r="A2991" i="6"/>
  <c r="AB2990" i="6"/>
  <c r="AA2990" i="6"/>
  <c r="P2990" i="6"/>
  <c r="Y2990" i="6"/>
  <c r="W2990" i="6"/>
  <c r="V2990" i="6"/>
  <c r="H2990" i="6"/>
  <c r="J2990" i="6" s="1"/>
  <c r="F2990" i="6"/>
  <c r="B2990" i="6"/>
  <c r="A2990" i="6"/>
  <c r="AB2989" i="6"/>
  <c r="AA2989" i="6"/>
  <c r="P2989" i="6"/>
  <c r="Y2989" i="6"/>
  <c r="W2989" i="6"/>
  <c r="V2989" i="6"/>
  <c r="H2989" i="6"/>
  <c r="J2989" i="6" s="1"/>
  <c r="F2989" i="6"/>
  <c r="B2989" i="6"/>
  <c r="A2989" i="6"/>
  <c r="AB2988" i="6"/>
  <c r="AA2988" i="6"/>
  <c r="P2988" i="6"/>
  <c r="Y2988" i="6"/>
  <c r="W2988" i="6"/>
  <c r="V2988" i="6"/>
  <c r="H2988" i="6"/>
  <c r="J2988" i="6" s="1"/>
  <c r="F2988" i="6"/>
  <c r="B2988" i="6"/>
  <c r="A2988" i="6"/>
  <c r="AB2987" i="6"/>
  <c r="AA2987" i="6"/>
  <c r="P2987" i="6"/>
  <c r="Y2987" i="6"/>
  <c r="W2987" i="6"/>
  <c r="V2987" i="6"/>
  <c r="H2987" i="6"/>
  <c r="J2987" i="6" s="1"/>
  <c r="F2987" i="6"/>
  <c r="B2987" i="6"/>
  <c r="A2987" i="6"/>
  <c r="AB2986" i="6"/>
  <c r="AA2986" i="6"/>
  <c r="P2986" i="6"/>
  <c r="Y2986" i="6"/>
  <c r="W2986" i="6"/>
  <c r="V2986" i="6"/>
  <c r="H2986" i="6"/>
  <c r="J2986" i="6" s="1"/>
  <c r="F2986" i="6"/>
  <c r="B2986" i="6"/>
  <c r="A2986" i="6"/>
  <c r="AB2985" i="6"/>
  <c r="AA2985" i="6"/>
  <c r="P2985" i="6"/>
  <c r="Y2985" i="6"/>
  <c r="W2985" i="6"/>
  <c r="V2985" i="6"/>
  <c r="H2985" i="6"/>
  <c r="J2985" i="6" s="1"/>
  <c r="F2985" i="6"/>
  <c r="B2985" i="6"/>
  <c r="A2985" i="6"/>
  <c r="AB2984" i="6"/>
  <c r="AA2984" i="6"/>
  <c r="P2984" i="6"/>
  <c r="Y2984" i="6"/>
  <c r="W2984" i="6"/>
  <c r="V2984" i="6"/>
  <c r="H2984" i="6"/>
  <c r="J2984" i="6" s="1"/>
  <c r="F2984" i="6"/>
  <c r="B2984" i="6"/>
  <c r="A2984" i="6"/>
  <c r="AB2983" i="6"/>
  <c r="AA2983" i="6"/>
  <c r="P2983" i="6"/>
  <c r="Y2983" i="6"/>
  <c r="W2983" i="6"/>
  <c r="V2983" i="6"/>
  <c r="H2983" i="6"/>
  <c r="J2983" i="6" s="1"/>
  <c r="F2983" i="6"/>
  <c r="B2983" i="6"/>
  <c r="A2983" i="6"/>
  <c r="AB2982" i="6"/>
  <c r="AA2982" i="6"/>
  <c r="T2982" i="6"/>
  <c r="P2982" i="6"/>
  <c r="Y2982" i="6"/>
  <c r="W2982" i="6"/>
  <c r="V2982" i="6"/>
  <c r="H2982" i="6"/>
  <c r="J2982" i="6" s="1"/>
  <c r="F2982" i="6"/>
  <c r="B2982" i="6"/>
  <c r="A2982" i="6"/>
  <c r="AB2981" i="6"/>
  <c r="AA2981" i="6"/>
  <c r="P2981" i="6"/>
  <c r="Y2981" i="6"/>
  <c r="W2981" i="6"/>
  <c r="V2981" i="6"/>
  <c r="H2981" i="6"/>
  <c r="J2981" i="6" s="1"/>
  <c r="F2981" i="6"/>
  <c r="B2981" i="6"/>
  <c r="A2981" i="6"/>
  <c r="AB2980" i="6"/>
  <c r="AA2980" i="6"/>
  <c r="P2980" i="6"/>
  <c r="Y2980" i="6"/>
  <c r="W2980" i="6"/>
  <c r="V2980" i="6"/>
  <c r="H2980" i="6"/>
  <c r="J2980" i="6" s="1"/>
  <c r="F2980" i="6"/>
  <c r="B2980" i="6"/>
  <c r="A2980" i="6"/>
  <c r="AB2979" i="6"/>
  <c r="AA2979" i="6"/>
  <c r="P2979" i="6"/>
  <c r="Y2979" i="6"/>
  <c r="W2979" i="6"/>
  <c r="V2979" i="6"/>
  <c r="H2979" i="6"/>
  <c r="J2979" i="6" s="1"/>
  <c r="F2979" i="6"/>
  <c r="B2979" i="6"/>
  <c r="A2979" i="6"/>
  <c r="AB2978" i="6"/>
  <c r="AA2978" i="6"/>
  <c r="P2978" i="6"/>
  <c r="Y2978" i="6"/>
  <c r="W2978" i="6"/>
  <c r="V2978" i="6"/>
  <c r="H2978" i="6"/>
  <c r="J2978" i="6" s="1"/>
  <c r="F2978" i="6"/>
  <c r="B2978" i="6"/>
  <c r="A2978" i="6"/>
  <c r="AB2977" i="6"/>
  <c r="AA2977" i="6"/>
  <c r="P2977" i="6"/>
  <c r="Y2977" i="6"/>
  <c r="W2977" i="6"/>
  <c r="V2977" i="6"/>
  <c r="H2977" i="6"/>
  <c r="J2977" i="6" s="1"/>
  <c r="F2977" i="6"/>
  <c r="B2977" i="6"/>
  <c r="A2977" i="6"/>
  <c r="AB2976" i="6"/>
  <c r="AA2976" i="6"/>
  <c r="P2976" i="6"/>
  <c r="Y2976" i="6"/>
  <c r="W2976" i="6"/>
  <c r="V2976" i="6"/>
  <c r="H2976" i="6"/>
  <c r="J2976" i="6" s="1"/>
  <c r="F2976" i="6"/>
  <c r="B2976" i="6"/>
  <c r="A2976" i="6"/>
  <c r="AB2975" i="6"/>
  <c r="AA2975" i="6"/>
  <c r="P2975" i="6"/>
  <c r="Y2975" i="6"/>
  <c r="W2975" i="6"/>
  <c r="V2975" i="6"/>
  <c r="H2975" i="6"/>
  <c r="J2975" i="6" s="1"/>
  <c r="F2975" i="6"/>
  <c r="B2975" i="6"/>
  <c r="A2975" i="6"/>
  <c r="AB2974" i="6"/>
  <c r="AA2974" i="6"/>
  <c r="P2974" i="6"/>
  <c r="Y2974" i="6"/>
  <c r="W2974" i="6"/>
  <c r="V2974" i="6"/>
  <c r="H2974" i="6"/>
  <c r="J2974" i="6" s="1"/>
  <c r="F2974" i="6"/>
  <c r="B2974" i="6"/>
  <c r="A2974" i="6"/>
  <c r="AB2973" i="6"/>
  <c r="AA2973" i="6"/>
  <c r="P2973" i="6"/>
  <c r="Y2973" i="6"/>
  <c r="W2973" i="6"/>
  <c r="V2973" i="6"/>
  <c r="H2973" i="6"/>
  <c r="J2973" i="6" s="1"/>
  <c r="F2973" i="6"/>
  <c r="B2973" i="6"/>
  <c r="A2973" i="6"/>
  <c r="AB2972" i="6"/>
  <c r="AA2972" i="6"/>
  <c r="P2972" i="6"/>
  <c r="Y2972" i="6"/>
  <c r="W2972" i="6"/>
  <c r="V2972" i="6"/>
  <c r="H2972" i="6"/>
  <c r="J2972" i="6" s="1"/>
  <c r="F2972" i="6"/>
  <c r="B2972" i="6"/>
  <c r="A2972" i="6"/>
  <c r="AB2971" i="6"/>
  <c r="AA2971" i="6"/>
  <c r="P2971" i="6"/>
  <c r="Y2971" i="6"/>
  <c r="W2971" i="6"/>
  <c r="V2971" i="6"/>
  <c r="H2971" i="6"/>
  <c r="J2971" i="6" s="1"/>
  <c r="F2971" i="6"/>
  <c r="B2971" i="6"/>
  <c r="A2971" i="6"/>
  <c r="AB2970" i="6"/>
  <c r="AA2970" i="6"/>
  <c r="P2970" i="6"/>
  <c r="Y2970" i="6"/>
  <c r="W2970" i="6"/>
  <c r="V2970" i="6"/>
  <c r="H2970" i="6"/>
  <c r="J2970" i="6" s="1"/>
  <c r="F2970" i="6"/>
  <c r="B2970" i="6"/>
  <c r="A2970" i="6"/>
  <c r="AB2969" i="6"/>
  <c r="AA2969" i="6"/>
  <c r="P2969" i="6"/>
  <c r="Y2969" i="6"/>
  <c r="W2969" i="6"/>
  <c r="V2969" i="6"/>
  <c r="H2969" i="6"/>
  <c r="J2969" i="6" s="1"/>
  <c r="F2969" i="6"/>
  <c r="B2969" i="6"/>
  <c r="A2969" i="6"/>
  <c r="AB2968" i="6"/>
  <c r="AA2968" i="6"/>
  <c r="P2968" i="6"/>
  <c r="Y2968" i="6"/>
  <c r="W2968" i="6"/>
  <c r="V2968" i="6"/>
  <c r="H2968" i="6"/>
  <c r="J2968" i="6" s="1"/>
  <c r="F2968" i="6"/>
  <c r="B2968" i="6"/>
  <c r="A2968" i="6"/>
  <c r="AB2967" i="6"/>
  <c r="AA2967" i="6"/>
  <c r="P2967" i="6"/>
  <c r="Y2967" i="6"/>
  <c r="W2967" i="6"/>
  <c r="V2967" i="6"/>
  <c r="H2967" i="6"/>
  <c r="J2967" i="6" s="1"/>
  <c r="F2967" i="6"/>
  <c r="B2967" i="6"/>
  <c r="A2967" i="6"/>
  <c r="AB2966" i="6"/>
  <c r="AA2966" i="6"/>
  <c r="P2966" i="6"/>
  <c r="Y2966" i="6"/>
  <c r="W2966" i="6"/>
  <c r="V2966" i="6"/>
  <c r="H2966" i="6"/>
  <c r="J2966" i="6" s="1"/>
  <c r="F2966" i="6"/>
  <c r="B2966" i="6"/>
  <c r="A2966" i="6"/>
  <c r="AB2965" i="6"/>
  <c r="AA2965" i="6"/>
  <c r="P2965" i="6"/>
  <c r="Y2965" i="6"/>
  <c r="W2965" i="6"/>
  <c r="V2965" i="6"/>
  <c r="H2965" i="6"/>
  <c r="J2965" i="6" s="1"/>
  <c r="F2965" i="6"/>
  <c r="B2965" i="6"/>
  <c r="A2965" i="6"/>
  <c r="AB2964" i="6"/>
  <c r="AA2964" i="6"/>
  <c r="P2964" i="6"/>
  <c r="Y2964" i="6"/>
  <c r="W2964" i="6"/>
  <c r="V2964" i="6"/>
  <c r="H2964" i="6"/>
  <c r="J2964" i="6" s="1"/>
  <c r="F2964" i="6"/>
  <c r="B2964" i="6"/>
  <c r="A2964" i="6"/>
  <c r="AB2963" i="6"/>
  <c r="AA2963" i="6"/>
  <c r="P2963" i="6"/>
  <c r="Y2963" i="6"/>
  <c r="W2963" i="6"/>
  <c r="V2963" i="6"/>
  <c r="H2963" i="6"/>
  <c r="J2963" i="6" s="1"/>
  <c r="F2963" i="6"/>
  <c r="B2963" i="6"/>
  <c r="A2963" i="6"/>
  <c r="AB2962" i="6"/>
  <c r="AA2962" i="6"/>
  <c r="P2962" i="6"/>
  <c r="Y2962" i="6"/>
  <c r="W2962" i="6"/>
  <c r="V2962" i="6"/>
  <c r="H2962" i="6"/>
  <c r="J2962" i="6" s="1"/>
  <c r="F2962" i="6"/>
  <c r="B2962" i="6"/>
  <c r="A2962" i="6"/>
  <c r="AB2961" i="6"/>
  <c r="AA2961" i="6"/>
  <c r="P2961" i="6"/>
  <c r="Y2961" i="6"/>
  <c r="W2961" i="6"/>
  <c r="V2961" i="6"/>
  <c r="H2961" i="6"/>
  <c r="J2961" i="6" s="1"/>
  <c r="F2961" i="6"/>
  <c r="B2961" i="6"/>
  <c r="A2961" i="6"/>
  <c r="AB2960" i="6"/>
  <c r="AA2960" i="6"/>
  <c r="P2960" i="6"/>
  <c r="Y2960" i="6"/>
  <c r="W2960" i="6"/>
  <c r="V2960" i="6"/>
  <c r="H2960" i="6"/>
  <c r="J2960" i="6" s="1"/>
  <c r="F2960" i="6"/>
  <c r="B2960" i="6"/>
  <c r="A2960" i="6"/>
  <c r="AB2959" i="6"/>
  <c r="AA2959" i="6"/>
  <c r="T2959" i="6"/>
  <c r="P2959" i="6"/>
  <c r="Y2959" i="6"/>
  <c r="W2959" i="6"/>
  <c r="V2959" i="6"/>
  <c r="H2959" i="6"/>
  <c r="J2959" i="6" s="1"/>
  <c r="F2959" i="6"/>
  <c r="B2959" i="6"/>
  <c r="A2959" i="6"/>
  <c r="AB2958" i="6"/>
  <c r="AA2958" i="6"/>
  <c r="P2958" i="6"/>
  <c r="Y2958" i="6"/>
  <c r="W2958" i="6"/>
  <c r="V2958" i="6"/>
  <c r="H2958" i="6"/>
  <c r="J2958" i="6" s="1"/>
  <c r="F2958" i="6"/>
  <c r="B2958" i="6"/>
  <c r="A2958" i="6"/>
  <c r="AB2957" i="6"/>
  <c r="AA2957" i="6"/>
  <c r="P2957" i="6"/>
  <c r="Y2957" i="6"/>
  <c r="W2957" i="6"/>
  <c r="V2957" i="6"/>
  <c r="H2957" i="6"/>
  <c r="J2957" i="6" s="1"/>
  <c r="F2957" i="6"/>
  <c r="B2957" i="6"/>
  <c r="A2957" i="6"/>
  <c r="AB2956" i="6"/>
  <c r="AA2956" i="6"/>
  <c r="P2956" i="6"/>
  <c r="Y2956" i="6"/>
  <c r="W2956" i="6"/>
  <c r="V2956" i="6"/>
  <c r="H2956" i="6"/>
  <c r="J2956" i="6" s="1"/>
  <c r="F2956" i="6"/>
  <c r="B2956" i="6"/>
  <c r="A2956" i="6"/>
  <c r="AB2955" i="6"/>
  <c r="AA2955" i="6"/>
  <c r="P2955" i="6"/>
  <c r="Y2955" i="6"/>
  <c r="W2955" i="6"/>
  <c r="V2955" i="6"/>
  <c r="H2955" i="6"/>
  <c r="J2955" i="6" s="1"/>
  <c r="F2955" i="6"/>
  <c r="B2955" i="6"/>
  <c r="A2955" i="6"/>
  <c r="AB2954" i="6"/>
  <c r="AA2954" i="6"/>
  <c r="P2954" i="6"/>
  <c r="Y2954" i="6"/>
  <c r="W2954" i="6"/>
  <c r="V2954" i="6"/>
  <c r="H2954" i="6"/>
  <c r="J2954" i="6" s="1"/>
  <c r="F2954" i="6"/>
  <c r="B2954" i="6"/>
  <c r="A2954" i="6"/>
  <c r="AB2953" i="6"/>
  <c r="AA2953" i="6"/>
  <c r="P2953" i="6"/>
  <c r="Y2953" i="6"/>
  <c r="W2953" i="6"/>
  <c r="V2953" i="6"/>
  <c r="H2953" i="6"/>
  <c r="J2953" i="6" s="1"/>
  <c r="F2953" i="6"/>
  <c r="B2953" i="6"/>
  <c r="A2953" i="6"/>
  <c r="AB2952" i="6"/>
  <c r="AA2952" i="6"/>
  <c r="P2952" i="6"/>
  <c r="Y2952" i="6"/>
  <c r="W2952" i="6"/>
  <c r="V2952" i="6"/>
  <c r="H2952" i="6"/>
  <c r="J2952" i="6" s="1"/>
  <c r="F2952" i="6"/>
  <c r="B2952" i="6"/>
  <c r="A2952" i="6"/>
  <c r="AB2951" i="6"/>
  <c r="AA2951" i="6"/>
  <c r="P2951" i="6"/>
  <c r="Y2951" i="6"/>
  <c r="W2951" i="6"/>
  <c r="V2951" i="6"/>
  <c r="H2951" i="6"/>
  <c r="J2951" i="6" s="1"/>
  <c r="F2951" i="6"/>
  <c r="B2951" i="6"/>
  <c r="A2951" i="6"/>
  <c r="AB2950" i="6"/>
  <c r="AA2950" i="6"/>
  <c r="P2950" i="6"/>
  <c r="Y2950" i="6"/>
  <c r="W2950" i="6"/>
  <c r="V2950" i="6"/>
  <c r="H2950" i="6"/>
  <c r="J2950" i="6" s="1"/>
  <c r="F2950" i="6"/>
  <c r="B2950" i="6"/>
  <c r="A2950" i="6"/>
  <c r="AB2949" i="6"/>
  <c r="AA2949" i="6"/>
  <c r="P2949" i="6"/>
  <c r="Y2949" i="6"/>
  <c r="W2949" i="6"/>
  <c r="V2949" i="6"/>
  <c r="H2949" i="6"/>
  <c r="J2949" i="6" s="1"/>
  <c r="F2949" i="6"/>
  <c r="B2949" i="6"/>
  <c r="A2949" i="6"/>
  <c r="AB2948" i="6"/>
  <c r="AA2948" i="6"/>
  <c r="P2948" i="6"/>
  <c r="Y2948" i="6"/>
  <c r="W2948" i="6"/>
  <c r="V2948" i="6"/>
  <c r="H2948" i="6"/>
  <c r="J2948" i="6" s="1"/>
  <c r="F2948" i="6"/>
  <c r="B2948" i="6"/>
  <c r="A2948" i="6"/>
  <c r="AB2947" i="6"/>
  <c r="AA2947" i="6"/>
  <c r="P2947" i="6"/>
  <c r="Y2947" i="6"/>
  <c r="W2947" i="6"/>
  <c r="V2947" i="6"/>
  <c r="H2947" i="6"/>
  <c r="J2947" i="6" s="1"/>
  <c r="F2947" i="6"/>
  <c r="B2947" i="6"/>
  <c r="A2947" i="6"/>
  <c r="AB2946" i="6"/>
  <c r="AA2946" i="6"/>
  <c r="P2946" i="6"/>
  <c r="Y2946" i="6"/>
  <c r="W2946" i="6"/>
  <c r="V2946" i="6"/>
  <c r="H2946" i="6"/>
  <c r="J2946" i="6" s="1"/>
  <c r="F2946" i="6"/>
  <c r="B2946" i="6"/>
  <c r="A2946" i="6"/>
  <c r="AB2945" i="6"/>
  <c r="AA2945" i="6"/>
  <c r="P2945" i="6"/>
  <c r="Y2945" i="6"/>
  <c r="W2945" i="6"/>
  <c r="V2945" i="6"/>
  <c r="H2945" i="6"/>
  <c r="J2945" i="6" s="1"/>
  <c r="F2945" i="6"/>
  <c r="B2945" i="6"/>
  <c r="A2945" i="6"/>
  <c r="AB2944" i="6"/>
  <c r="AA2944" i="6"/>
  <c r="P2944" i="6"/>
  <c r="Y2944" i="6"/>
  <c r="W2944" i="6"/>
  <c r="V2944" i="6"/>
  <c r="H2944" i="6"/>
  <c r="J2944" i="6" s="1"/>
  <c r="F2944" i="6"/>
  <c r="B2944" i="6"/>
  <c r="A2944" i="6"/>
  <c r="AB2943" i="6"/>
  <c r="AA2943" i="6"/>
  <c r="P2943" i="6"/>
  <c r="Y2943" i="6"/>
  <c r="W2943" i="6"/>
  <c r="V2943" i="6"/>
  <c r="H2943" i="6"/>
  <c r="J2943" i="6" s="1"/>
  <c r="F2943" i="6"/>
  <c r="B2943" i="6"/>
  <c r="A2943" i="6"/>
  <c r="AB2942" i="6"/>
  <c r="AA2942" i="6"/>
  <c r="P2942" i="6"/>
  <c r="Y2942" i="6"/>
  <c r="W2942" i="6"/>
  <c r="V2942" i="6"/>
  <c r="H2942" i="6"/>
  <c r="J2942" i="6" s="1"/>
  <c r="F2942" i="6"/>
  <c r="B2942" i="6"/>
  <c r="A2942" i="6"/>
  <c r="AB2941" i="6"/>
  <c r="AA2941" i="6"/>
  <c r="P2941" i="6"/>
  <c r="Y2941" i="6"/>
  <c r="W2941" i="6"/>
  <c r="V2941" i="6"/>
  <c r="H2941" i="6"/>
  <c r="J2941" i="6" s="1"/>
  <c r="F2941" i="6"/>
  <c r="B2941" i="6"/>
  <c r="A2941" i="6"/>
  <c r="AB2940" i="6"/>
  <c r="AA2940" i="6"/>
  <c r="P2940" i="6"/>
  <c r="Y2940" i="6"/>
  <c r="W2940" i="6"/>
  <c r="V2940" i="6"/>
  <c r="H2940" i="6"/>
  <c r="J2940" i="6" s="1"/>
  <c r="F2940" i="6"/>
  <c r="B2940" i="6"/>
  <c r="A2940" i="6"/>
  <c r="AB2939" i="6"/>
  <c r="AA2939" i="6"/>
  <c r="P2939" i="6"/>
  <c r="Y2939" i="6"/>
  <c r="W2939" i="6"/>
  <c r="V2939" i="6"/>
  <c r="H2939" i="6"/>
  <c r="J2939" i="6" s="1"/>
  <c r="F2939" i="6"/>
  <c r="B2939" i="6"/>
  <c r="A2939" i="6"/>
  <c r="AB2938" i="6"/>
  <c r="AA2938" i="6"/>
  <c r="P2938" i="6"/>
  <c r="Y2938" i="6"/>
  <c r="W2938" i="6"/>
  <c r="V2938" i="6"/>
  <c r="H2938" i="6"/>
  <c r="J2938" i="6" s="1"/>
  <c r="F2938" i="6"/>
  <c r="B2938" i="6"/>
  <c r="A2938" i="6"/>
  <c r="AB2937" i="6"/>
  <c r="AA2937" i="6"/>
  <c r="P2937" i="6"/>
  <c r="Y2937" i="6"/>
  <c r="W2937" i="6"/>
  <c r="V2937" i="6"/>
  <c r="H2937" i="6"/>
  <c r="J2937" i="6" s="1"/>
  <c r="F2937" i="6"/>
  <c r="B2937" i="6"/>
  <c r="A2937" i="6"/>
  <c r="AB2936" i="6"/>
  <c r="AA2936" i="6"/>
  <c r="P2936" i="6"/>
  <c r="Y2936" i="6"/>
  <c r="W2936" i="6"/>
  <c r="V2936" i="6"/>
  <c r="H2936" i="6"/>
  <c r="J2936" i="6" s="1"/>
  <c r="F2936" i="6"/>
  <c r="B2936" i="6"/>
  <c r="A2936" i="6"/>
  <c r="AB2935" i="6"/>
  <c r="AA2935" i="6"/>
  <c r="P2935" i="6"/>
  <c r="Y2935" i="6"/>
  <c r="W2935" i="6"/>
  <c r="V2935" i="6"/>
  <c r="H2935" i="6"/>
  <c r="J2935" i="6" s="1"/>
  <c r="F2935" i="6"/>
  <c r="B2935" i="6"/>
  <c r="A2935" i="6"/>
  <c r="AB2934" i="6"/>
  <c r="AA2934" i="6"/>
  <c r="P2934" i="6"/>
  <c r="Y2934" i="6"/>
  <c r="W2934" i="6"/>
  <c r="V2934" i="6"/>
  <c r="H2934" i="6"/>
  <c r="J2934" i="6" s="1"/>
  <c r="F2934" i="6"/>
  <c r="B2934" i="6"/>
  <c r="A2934" i="6"/>
  <c r="AB2933" i="6"/>
  <c r="AA2933" i="6"/>
  <c r="P2933" i="6"/>
  <c r="Y2933" i="6"/>
  <c r="W2933" i="6"/>
  <c r="V2933" i="6"/>
  <c r="H2933" i="6"/>
  <c r="J2933" i="6" s="1"/>
  <c r="F2933" i="6"/>
  <c r="B2933" i="6"/>
  <c r="A2933" i="6"/>
  <c r="AB2932" i="6"/>
  <c r="AA2932" i="6"/>
  <c r="P2932" i="6"/>
  <c r="Y2932" i="6"/>
  <c r="W2932" i="6"/>
  <c r="V2932" i="6"/>
  <c r="H2932" i="6"/>
  <c r="J2932" i="6" s="1"/>
  <c r="F2932" i="6"/>
  <c r="B2932" i="6"/>
  <c r="A2932" i="6"/>
  <c r="AB2931" i="6"/>
  <c r="AA2931" i="6"/>
  <c r="P2931" i="6"/>
  <c r="Y2931" i="6"/>
  <c r="W2931" i="6"/>
  <c r="V2931" i="6"/>
  <c r="H2931" i="6"/>
  <c r="J2931" i="6" s="1"/>
  <c r="F2931" i="6"/>
  <c r="B2931" i="6"/>
  <c r="A2931" i="6"/>
  <c r="AB2930" i="6"/>
  <c r="AA2930" i="6"/>
  <c r="P2930" i="6"/>
  <c r="Y2930" i="6"/>
  <c r="W2930" i="6"/>
  <c r="V2930" i="6"/>
  <c r="H2930" i="6"/>
  <c r="J2930" i="6" s="1"/>
  <c r="F2930" i="6"/>
  <c r="B2930" i="6"/>
  <c r="A2930" i="6"/>
  <c r="AB2929" i="6"/>
  <c r="AA2929" i="6"/>
  <c r="P2929" i="6"/>
  <c r="Y2929" i="6"/>
  <c r="W2929" i="6"/>
  <c r="V2929" i="6"/>
  <c r="H2929" i="6"/>
  <c r="J2929" i="6" s="1"/>
  <c r="F2929" i="6"/>
  <c r="B2929" i="6"/>
  <c r="A2929" i="6"/>
  <c r="AB2928" i="6"/>
  <c r="AA2928" i="6"/>
  <c r="P2928" i="6"/>
  <c r="Y2928" i="6"/>
  <c r="W2928" i="6"/>
  <c r="V2928" i="6"/>
  <c r="H2928" i="6"/>
  <c r="J2928" i="6" s="1"/>
  <c r="F2928" i="6"/>
  <c r="B2928" i="6"/>
  <c r="A2928" i="6"/>
  <c r="AB2927" i="6"/>
  <c r="AA2927" i="6"/>
  <c r="P2927" i="6"/>
  <c r="Y2927" i="6"/>
  <c r="W2927" i="6"/>
  <c r="V2927" i="6"/>
  <c r="H2927" i="6"/>
  <c r="J2927" i="6" s="1"/>
  <c r="F2927" i="6"/>
  <c r="B2927" i="6"/>
  <c r="A2927" i="6"/>
  <c r="AB2926" i="6"/>
  <c r="AA2926" i="6"/>
  <c r="P2926" i="6"/>
  <c r="Y2926" i="6"/>
  <c r="W2926" i="6"/>
  <c r="V2926" i="6"/>
  <c r="H2926" i="6"/>
  <c r="J2926" i="6" s="1"/>
  <c r="F2926" i="6"/>
  <c r="B2926" i="6"/>
  <c r="A2926" i="6"/>
  <c r="AB2925" i="6"/>
  <c r="AA2925" i="6"/>
  <c r="P2925" i="6"/>
  <c r="Y2925" i="6"/>
  <c r="W2925" i="6"/>
  <c r="V2925" i="6"/>
  <c r="H2925" i="6"/>
  <c r="J2925" i="6" s="1"/>
  <c r="F2925" i="6"/>
  <c r="B2925" i="6"/>
  <c r="A2925" i="6"/>
  <c r="AB2924" i="6"/>
  <c r="AA2924" i="6"/>
  <c r="P2924" i="6"/>
  <c r="Y2924" i="6"/>
  <c r="W2924" i="6"/>
  <c r="V2924" i="6"/>
  <c r="H2924" i="6"/>
  <c r="J2924" i="6" s="1"/>
  <c r="F2924" i="6"/>
  <c r="B2924" i="6"/>
  <c r="A2924" i="6"/>
  <c r="AB2923" i="6"/>
  <c r="AA2923" i="6"/>
  <c r="P2923" i="6"/>
  <c r="Y2923" i="6"/>
  <c r="W2923" i="6"/>
  <c r="V2923" i="6"/>
  <c r="H2923" i="6"/>
  <c r="J2923" i="6" s="1"/>
  <c r="F2923" i="6"/>
  <c r="B2923" i="6"/>
  <c r="A2923" i="6"/>
  <c r="AB2922" i="6"/>
  <c r="AA2922" i="6"/>
  <c r="P2922" i="6"/>
  <c r="Y2922" i="6"/>
  <c r="W2922" i="6"/>
  <c r="V2922" i="6"/>
  <c r="H2922" i="6"/>
  <c r="J2922" i="6" s="1"/>
  <c r="F2922" i="6"/>
  <c r="B2922" i="6"/>
  <c r="A2922" i="6"/>
  <c r="AB2921" i="6"/>
  <c r="AA2921" i="6"/>
  <c r="P2921" i="6"/>
  <c r="Y2921" i="6"/>
  <c r="W2921" i="6"/>
  <c r="V2921" i="6"/>
  <c r="H2921" i="6"/>
  <c r="J2921" i="6" s="1"/>
  <c r="F2921" i="6"/>
  <c r="B2921" i="6"/>
  <c r="A2921" i="6"/>
  <c r="AB2920" i="6"/>
  <c r="AA2920" i="6"/>
  <c r="P2920" i="6"/>
  <c r="Y2920" i="6"/>
  <c r="W2920" i="6"/>
  <c r="V2920" i="6"/>
  <c r="H2920" i="6"/>
  <c r="J2920" i="6" s="1"/>
  <c r="F2920" i="6"/>
  <c r="B2920" i="6"/>
  <c r="A2920" i="6"/>
  <c r="AB2919" i="6"/>
  <c r="AA2919" i="6"/>
  <c r="P2919" i="6"/>
  <c r="Y2919" i="6"/>
  <c r="W2919" i="6"/>
  <c r="V2919" i="6"/>
  <c r="H2919" i="6"/>
  <c r="J2919" i="6" s="1"/>
  <c r="F2919" i="6"/>
  <c r="B2919" i="6"/>
  <c r="A2919" i="6"/>
  <c r="AB2918" i="6"/>
  <c r="AA2918" i="6"/>
  <c r="P2918" i="6"/>
  <c r="Y2918" i="6"/>
  <c r="W2918" i="6"/>
  <c r="V2918" i="6"/>
  <c r="H2918" i="6"/>
  <c r="J2918" i="6" s="1"/>
  <c r="F2918" i="6"/>
  <c r="B2918" i="6"/>
  <c r="A2918" i="6"/>
  <c r="AB2917" i="6"/>
  <c r="AA2917" i="6"/>
  <c r="P2917" i="6"/>
  <c r="Y2917" i="6"/>
  <c r="W2917" i="6"/>
  <c r="V2917" i="6"/>
  <c r="H2917" i="6"/>
  <c r="J2917" i="6" s="1"/>
  <c r="F2917" i="6"/>
  <c r="B2917" i="6"/>
  <c r="A2917" i="6"/>
  <c r="AB2916" i="6"/>
  <c r="AA2916" i="6"/>
  <c r="P2916" i="6"/>
  <c r="Y2916" i="6"/>
  <c r="W2916" i="6"/>
  <c r="V2916" i="6"/>
  <c r="H2916" i="6"/>
  <c r="J2916" i="6" s="1"/>
  <c r="F2916" i="6"/>
  <c r="B2916" i="6"/>
  <c r="A2916" i="6"/>
  <c r="AB2915" i="6"/>
  <c r="AA2915" i="6"/>
  <c r="P2915" i="6"/>
  <c r="Y2915" i="6"/>
  <c r="W2915" i="6"/>
  <c r="V2915" i="6"/>
  <c r="H2915" i="6"/>
  <c r="J2915" i="6" s="1"/>
  <c r="F2915" i="6"/>
  <c r="B2915" i="6"/>
  <c r="A2915" i="6"/>
  <c r="AB2914" i="6"/>
  <c r="AA2914" i="6"/>
  <c r="P2914" i="6"/>
  <c r="Y2914" i="6"/>
  <c r="W2914" i="6"/>
  <c r="V2914" i="6"/>
  <c r="H2914" i="6"/>
  <c r="J2914" i="6" s="1"/>
  <c r="F2914" i="6"/>
  <c r="B2914" i="6"/>
  <c r="A2914" i="6"/>
  <c r="AB2913" i="6"/>
  <c r="AA2913" i="6"/>
  <c r="P2913" i="6"/>
  <c r="Y2913" i="6"/>
  <c r="W2913" i="6"/>
  <c r="V2913" i="6"/>
  <c r="H2913" i="6"/>
  <c r="J2913" i="6" s="1"/>
  <c r="F2913" i="6"/>
  <c r="B2913" i="6"/>
  <c r="A2913" i="6"/>
  <c r="AB2912" i="6"/>
  <c r="AA2912" i="6"/>
  <c r="P2912" i="6"/>
  <c r="Y2912" i="6"/>
  <c r="W2912" i="6"/>
  <c r="V2912" i="6"/>
  <c r="H2912" i="6"/>
  <c r="J2912" i="6" s="1"/>
  <c r="F2912" i="6"/>
  <c r="B2912" i="6"/>
  <c r="A2912" i="6"/>
  <c r="AB2911" i="6"/>
  <c r="AA2911" i="6"/>
  <c r="P2911" i="6"/>
  <c r="Y2911" i="6"/>
  <c r="W2911" i="6"/>
  <c r="V2911" i="6"/>
  <c r="H2911" i="6"/>
  <c r="J2911" i="6" s="1"/>
  <c r="F2911" i="6"/>
  <c r="B2911" i="6"/>
  <c r="A2911" i="6"/>
  <c r="AB2910" i="6"/>
  <c r="AA2910" i="6"/>
  <c r="P2910" i="6"/>
  <c r="Y2910" i="6"/>
  <c r="W2910" i="6"/>
  <c r="V2910" i="6"/>
  <c r="H2910" i="6"/>
  <c r="J2910" i="6" s="1"/>
  <c r="F2910" i="6"/>
  <c r="B2910" i="6"/>
  <c r="A2910" i="6"/>
  <c r="AB2909" i="6"/>
  <c r="AA2909" i="6"/>
  <c r="P2909" i="6"/>
  <c r="Y2909" i="6"/>
  <c r="W2909" i="6"/>
  <c r="V2909" i="6"/>
  <c r="H2909" i="6"/>
  <c r="J2909" i="6" s="1"/>
  <c r="F2909" i="6"/>
  <c r="B2909" i="6"/>
  <c r="A2909" i="6"/>
  <c r="AB2908" i="6"/>
  <c r="AA2908" i="6"/>
  <c r="P2908" i="6"/>
  <c r="Y2908" i="6"/>
  <c r="W2908" i="6"/>
  <c r="V2908" i="6"/>
  <c r="H2908" i="6"/>
  <c r="J2908" i="6" s="1"/>
  <c r="F2908" i="6"/>
  <c r="B2908" i="6"/>
  <c r="A2908" i="6"/>
  <c r="AB2907" i="6"/>
  <c r="AA2907" i="6"/>
  <c r="P2907" i="6"/>
  <c r="Y2907" i="6"/>
  <c r="W2907" i="6"/>
  <c r="V2907" i="6"/>
  <c r="H2907" i="6"/>
  <c r="J2907" i="6" s="1"/>
  <c r="F2907" i="6"/>
  <c r="B2907" i="6"/>
  <c r="A2907" i="6"/>
  <c r="AB2906" i="6"/>
  <c r="AA2906" i="6"/>
  <c r="P2906" i="6"/>
  <c r="Y2906" i="6"/>
  <c r="W2906" i="6"/>
  <c r="V2906" i="6"/>
  <c r="H2906" i="6"/>
  <c r="J2906" i="6" s="1"/>
  <c r="F2906" i="6"/>
  <c r="B2906" i="6"/>
  <c r="A2906" i="6"/>
  <c r="AB2905" i="6"/>
  <c r="AA2905" i="6"/>
  <c r="P2905" i="6"/>
  <c r="Y2905" i="6"/>
  <c r="W2905" i="6"/>
  <c r="V2905" i="6"/>
  <c r="H2905" i="6"/>
  <c r="J2905" i="6" s="1"/>
  <c r="F2905" i="6"/>
  <c r="B2905" i="6"/>
  <c r="A2905" i="6"/>
  <c r="AB2904" i="6"/>
  <c r="AA2904" i="6"/>
  <c r="P2904" i="6"/>
  <c r="Y2904" i="6"/>
  <c r="W2904" i="6"/>
  <c r="V2904" i="6"/>
  <c r="H2904" i="6"/>
  <c r="J2904" i="6" s="1"/>
  <c r="F2904" i="6"/>
  <c r="B2904" i="6"/>
  <c r="A2904" i="6"/>
  <c r="AB2903" i="6"/>
  <c r="AA2903" i="6"/>
  <c r="P2903" i="6"/>
  <c r="Y2903" i="6"/>
  <c r="W2903" i="6"/>
  <c r="V2903" i="6"/>
  <c r="H2903" i="6"/>
  <c r="J2903" i="6" s="1"/>
  <c r="F2903" i="6"/>
  <c r="B2903" i="6"/>
  <c r="A2903" i="6"/>
  <c r="AB2902" i="6"/>
  <c r="AA2902" i="6"/>
  <c r="P2902" i="6"/>
  <c r="Y2902" i="6"/>
  <c r="W2902" i="6"/>
  <c r="V2902" i="6"/>
  <c r="H2902" i="6"/>
  <c r="J2902" i="6" s="1"/>
  <c r="F2902" i="6"/>
  <c r="B2902" i="6"/>
  <c r="A2902" i="6"/>
  <c r="AB2901" i="6"/>
  <c r="AA2901" i="6"/>
  <c r="P2901" i="6"/>
  <c r="Y2901" i="6"/>
  <c r="W2901" i="6"/>
  <c r="V2901" i="6"/>
  <c r="H2901" i="6"/>
  <c r="J2901" i="6" s="1"/>
  <c r="F2901" i="6"/>
  <c r="B2901" i="6"/>
  <c r="A2901" i="6"/>
  <c r="AB2900" i="6"/>
  <c r="AA2900" i="6"/>
  <c r="P2900" i="6"/>
  <c r="Y2900" i="6"/>
  <c r="W2900" i="6"/>
  <c r="V2900" i="6"/>
  <c r="H2900" i="6"/>
  <c r="J2900" i="6" s="1"/>
  <c r="F2900" i="6"/>
  <c r="B2900" i="6"/>
  <c r="A2900" i="6"/>
  <c r="AB2899" i="6"/>
  <c r="AA2899" i="6"/>
  <c r="P2899" i="6"/>
  <c r="Y2899" i="6"/>
  <c r="W2899" i="6"/>
  <c r="V2899" i="6"/>
  <c r="H2899" i="6"/>
  <c r="J2899" i="6" s="1"/>
  <c r="F2899" i="6"/>
  <c r="B2899" i="6"/>
  <c r="A2899" i="6"/>
  <c r="AB2898" i="6"/>
  <c r="AA2898" i="6"/>
  <c r="P2898" i="6"/>
  <c r="Y2898" i="6"/>
  <c r="W2898" i="6"/>
  <c r="V2898" i="6"/>
  <c r="H2898" i="6"/>
  <c r="J2898" i="6" s="1"/>
  <c r="F2898" i="6"/>
  <c r="B2898" i="6"/>
  <c r="A2898" i="6"/>
  <c r="AB2897" i="6"/>
  <c r="AA2897" i="6"/>
  <c r="P2897" i="6"/>
  <c r="Y2897" i="6"/>
  <c r="W2897" i="6"/>
  <c r="V2897" i="6"/>
  <c r="H2897" i="6"/>
  <c r="J2897" i="6" s="1"/>
  <c r="F2897" i="6"/>
  <c r="B2897" i="6"/>
  <c r="A2897" i="6"/>
  <c r="AB2896" i="6"/>
  <c r="AA2896" i="6"/>
  <c r="P2896" i="6"/>
  <c r="Y2896" i="6"/>
  <c r="W2896" i="6"/>
  <c r="V2896" i="6"/>
  <c r="H2896" i="6"/>
  <c r="J2896" i="6" s="1"/>
  <c r="F2896" i="6"/>
  <c r="B2896" i="6"/>
  <c r="A2896" i="6"/>
  <c r="AB2895" i="6"/>
  <c r="AA2895" i="6"/>
  <c r="P2895" i="6"/>
  <c r="Y2895" i="6"/>
  <c r="W2895" i="6"/>
  <c r="V2895" i="6"/>
  <c r="H2895" i="6"/>
  <c r="J2895" i="6" s="1"/>
  <c r="F2895" i="6"/>
  <c r="B2895" i="6"/>
  <c r="A2895" i="6"/>
  <c r="AB2894" i="6"/>
  <c r="AA2894" i="6"/>
  <c r="P2894" i="6"/>
  <c r="Y2894" i="6"/>
  <c r="W2894" i="6"/>
  <c r="V2894" i="6"/>
  <c r="H2894" i="6"/>
  <c r="J2894" i="6" s="1"/>
  <c r="F2894" i="6"/>
  <c r="B2894" i="6"/>
  <c r="A2894" i="6"/>
  <c r="AB2893" i="6"/>
  <c r="AA2893" i="6"/>
  <c r="P2893" i="6"/>
  <c r="Y2893" i="6"/>
  <c r="W2893" i="6"/>
  <c r="V2893" i="6"/>
  <c r="H2893" i="6"/>
  <c r="J2893" i="6" s="1"/>
  <c r="F2893" i="6"/>
  <c r="B2893" i="6"/>
  <c r="A2893" i="6"/>
  <c r="AB2892" i="6"/>
  <c r="AA2892" i="6"/>
  <c r="P2892" i="6"/>
  <c r="Y2892" i="6"/>
  <c r="W2892" i="6"/>
  <c r="V2892" i="6"/>
  <c r="H2892" i="6"/>
  <c r="J2892" i="6" s="1"/>
  <c r="F2892" i="6"/>
  <c r="B2892" i="6"/>
  <c r="A2892" i="6"/>
  <c r="AB2891" i="6"/>
  <c r="AA2891" i="6"/>
  <c r="P2891" i="6"/>
  <c r="Y2891" i="6"/>
  <c r="W2891" i="6"/>
  <c r="V2891" i="6"/>
  <c r="H2891" i="6"/>
  <c r="J2891" i="6" s="1"/>
  <c r="F2891" i="6"/>
  <c r="B2891" i="6"/>
  <c r="A2891" i="6"/>
  <c r="AB2890" i="6"/>
  <c r="AA2890" i="6"/>
  <c r="P2890" i="6"/>
  <c r="Y2890" i="6"/>
  <c r="W2890" i="6"/>
  <c r="V2890" i="6"/>
  <c r="H2890" i="6"/>
  <c r="J2890" i="6" s="1"/>
  <c r="F2890" i="6"/>
  <c r="B2890" i="6"/>
  <c r="A2890" i="6"/>
  <c r="AB2889" i="6"/>
  <c r="AA2889" i="6"/>
  <c r="P2889" i="6"/>
  <c r="Y2889" i="6"/>
  <c r="W2889" i="6"/>
  <c r="V2889" i="6"/>
  <c r="H2889" i="6"/>
  <c r="J2889" i="6" s="1"/>
  <c r="F2889" i="6"/>
  <c r="B2889" i="6"/>
  <c r="A2889" i="6"/>
  <c r="AB2888" i="6"/>
  <c r="AA2888" i="6"/>
  <c r="P2888" i="6"/>
  <c r="Y2888" i="6"/>
  <c r="W2888" i="6"/>
  <c r="V2888" i="6"/>
  <c r="H2888" i="6"/>
  <c r="J2888" i="6" s="1"/>
  <c r="F2888" i="6"/>
  <c r="B2888" i="6"/>
  <c r="A2888" i="6"/>
  <c r="AB2887" i="6"/>
  <c r="AA2887" i="6"/>
  <c r="P2887" i="6"/>
  <c r="Y2887" i="6"/>
  <c r="W2887" i="6"/>
  <c r="V2887" i="6"/>
  <c r="H2887" i="6"/>
  <c r="J2887" i="6" s="1"/>
  <c r="F2887" i="6"/>
  <c r="B2887" i="6"/>
  <c r="A2887" i="6"/>
  <c r="AB2886" i="6"/>
  <c r="AA2886" i="6"/>
  <c r="P2886" i="6"/>
  <c r="Y2886" i="6"/>
  <c r="W2886" i="6"/>
  <c r="V2886" i="6"/>
  <c r="H2886" i="6"/>
  <c r="J2886" i="6" s="1"/>
  <c r="F2886" i="6"/>
  <c r="B2886" i="6"/>
  <c r="A2886" i="6"/>
  <c r="AB2885" i="6"/>
  <c r="AA2885" i="6"/>
  <c r="P2885" i="6"/>
  <c r="Y2885" i="6"/>
  <c r="W2885" i="6"/>
  <c r="V2885" i="6"/>
  <c r="H2885" i="6"/>
  <c r="J2885" i="6" s="1"/>
  <c r="F2885" i="6"/>
  <c r="B2885" i="6"/>
  <c r="A2885" i="6"/>
  <c r="AB2884" i="6"/>
  <c r="AA2884" i="6"/>
  <c r="P2884" i="6"/>
  <c r="Y2884" i="6"/>
  <c r="W2884" i="6"/>
  <c r="V2884" i="6"/>
  <c r="H2884" i="6"/>
  <c r="J2884" i="6" s="1"/>
  <c r="F2884" i="6"/>
  <c r="B2884" i="6"/>
  <c r="A2884" i="6"/>
  <c r="AB2883" i="6"/>
  <c r="AA2883" i="6"/>
  <c r="P2883" i="6"/>
  <c r="Y2883" i="6"/>
  <c r="W2883" i="6"/>
  <c r="V2883" i="6"/>
  <c r="H2883" i="6"/>
  <c r="J2883" i="6" s="1"/>
  <c r="F2883" i="6"/>
  <c r="B2883" i="6"/>
  <c r="A2883" i="6"/>
  <c r="AB2882" i="6"/>
  <c r="AA2882" i="6"/>
  <c r="P2882" i="6"/>
  <c r="Y2882" i="6"/>
  <c r="W2882" i="6"/>
  <c r="V2882" i="6"/>
  <c r="H2882" i="6"/>
  <c r="J2882" i="6" s="1"/>
  <c r="F2882" i="6"/>
  <c r="B2882" i="6"/>
  <c r="A2882" i="6"/>
  <c r="AB2881" i="6"/>
  <c r="AA2881" i="6"/>
  <c r="P2881" i="6"/>
  <c r="Y2881" i="6"/>
  <c r="W2881" i="6"/>
  <c r="V2881" i="6"/>
  <c r="H2881" i="6"/>
  <c r="J2881" i="6" s="1"/>
  <c r="F2881" i="6"/>
  <c r="B2881" i="6"/>
  <c r="A2881" i="6"/>
  <c r="AB2880" i="6"/>
  <c r="AA2880" i="6"/>
  <c r="P2880" i="6"/>
  <c r="Y2880" i="6"/>
  <c r="W2880" i="6"/>
  <c r="V2880" i="6"/>
  <c r="H2880" i="6"/>
  <c r="J2880" i="6" s="1"/>
  <c r="F2880" i="6"/>
  <c r="B2880" i="6"/>
  <c r="A2880" i="6"/>
  <c r="AB2879" i="6"/>
  <c r="AA2879" i="6"/>
  <c r="P2879" i="6"/>
  <c r="Y2879" i="6"/>
  <c r="W2879" i="6"/>
  <c r="V2879" i="6"/>
  <c r="H2879" i="6"/>
  <c r="J2879" i="6" s="1"/>
  <c r="F2879" i="6"/>
  <c r="B2879" i="6"/>
  <c r="A2879" i="6"/>
  <c r="AB2878" i="6"/>
  <c r="AA2878" i="6"/>
  <c r="P2878" i="6"/>
  <c r="Y2878" i="6"/>
  <c r="W2878" i="6"/>
  <c r="V2878" i="6"/>
  <c r="H2878" i="6"/>
  <c r="J2878" i="6" s="1"/>
  <c r="F2878" i="6"/>
  <c r="B2878" i="6"/>
  <c r="A2878" i="6"/>
  <c r="AB2877" i="6"/>
  <c r="AA2877" i="6"/>
  <c r="P2877" i="6"/>
  <c r="Y2877" i="6"/>
  <c r="W2877" i="6"/>
  <c r="V2877" i="6"/>
  <c r="H2877" i="6"/>
  <c r="J2877" i="6" s="1"/>
  <c r="F2877" i="6"/>
  <c r="B2877" i="6"/>
  <c r="A2877" i="6"/>
  <c r="AB2876" i="6"/>
  <c r="AA2876" i="6"/>
  <c r="P2876" i="6"/>
  <c r="Y2876" i="6"/>
  <c r="W2876" i="6"/>
  <c r="V2876" i="6"/>
  <c r="H2876" i="6"/>
  <c r="J2876" i="6" s="1"/>
  <c r="F2876" i="6"/>
  <c r="B2876" i="6"/>
  <c r="A2876" i="6"/>
  <c r="AB2875" i="6"/>
  <c r="AA2875" i="6"/>
  <c r="P2875" i="6"/>
  <c r="Y2875" i="6"/>
  <c r="W2875" i="6"/>
  <c r="V2875" i="6"/>
  <c r="H2875" i="6"/>
  <c r="J2875" i="6" s="1"/>
  <c r="F2875" i="6"/>
  <c r="B2875" i="6"/>
  <c r="A2875" i="6"/>
  <c r="AB2874" i="6"/>
  <c r="AA2874" i="6"/>
  <c r="P2874" i="6"/>
  <c r="Y2874" i="6"/>
  <c r="W2874" i="6"/>
  <c r="V2874" i="6"/>
  <c r="H2874" i="6"/>
  <c r="J2874" i="6" s="1"/>
  <c r="F2874" i="6"/>
  <c r="B2874" i="6"/>
  <c r="A2874" i="6"/>
  <c r="AB2873" i="6"/>
  <c r="AA2873" i="6"/>
  <c r="P2873" i="6"/>
  <c r="Y2873" i="6"/>
  <c r="W2873" i="6"/>
  <c r="V2873" i="6"/>
  <c r="H2873" i="6"/>
  <c r="J2873" i="6" s="1"/>
  <c r="F2873" i="6"/>
  <c r="B2873" i="6"/>
  <c r="A2873" i="6"/>
  <c r="AB2872" i="6"/>
  <c r="AA2872" i="6"/>
  <c r="P2872" i="6"/>
  <c r="Y2872" i="6"/>
  <c r="W2872" i="6"/>
  <c r="V2872" i="6"/>
  <c r="H2872" i="6"/>
  <c r="J2872" i="6" s="1"/>
  <c r="F2872" i="6"/>
  <c r="B2872" i="6"/>
  <c r="A2872" i="6"/>
  <c r="AB2871" i="6"/>
  <c r="AA2871" i="6"/>
  <c r="P2871" i="6"/>
  <c r="Y2871" i="6"/>
  <c r="W2871" i="6"/>
  <c r="V2871" i="6"/>
  <c r="H2871" i="6"/>
  <c r="J2871" i="6" s="1"/>
  <c r="F2871" i="6"/>
  <c r="B2871" i="6"/>
  <c r="A2871" i="6"/>
  <c r="AB2870" i="6"/>
  <c r="AA2870" i="6"/>
  <c r="P2870" i="6"/>
  <c r="Y2870" i="6"/>
  <c r="W2870" i="6"/>
  <c r="V2870" i="6"/>
  <c r="H2870" i="6"/>
  <c r="J2870" i="6" s="1"/>
  <c r="F2870" i="6"/>
  <c r="B2870" i="6"/>
  <c r="A2870" i="6"/>
  <c r="AB2869" i="6"/>
  <c r="AA2869" i="6"/>
  <c r="P2869" i="6"/>
  <c r="Y2869" i="6"/>
  <c r="W2869" i="6"/>
  <c r="V2869" i="6"/>
  <c r="H2869" i="6"/>
  <c r="J2869" i="6" s="1"/>
  <c r="F2869" i="6"/>
  <c r="B2869" i="6"/>
  <c r="A2869" i="6"/>
  <c r="AB2868" i="6"/>
  <c r="AA2868" i="6"/>
  <c r="P2868" i="6"/>
  <c r="Y2868" i="6"/>
  <c r="W2868" i="6"/>
  <c r="V2868" i="6"/>
  <c r="H2868" i="6"/>
  <c r="J2868" i="6" s="1"/>
  <c r="F2868" i="6"/>
  <c r="B2868" i="6"/>
  <c r="A2868" i="6"/>
  <c r="AB2867" i="6"/>
  <c r="AA2867" i="6"/>
  <c r="P2867" i="6"/>
  <c r="Y2867" i="6"/>
  <c r="W2867" i="6"/>
  <c r="V2867" i="6"/>
  <c r="H2867" i="6"/>
  <c r="J2867" i="6" s="1"/>
  <c r="F2867" i="6"/>
  <c r="B2867" i="6"/>
  <c r="A2867" i="6"/>
  <c r="AB2866" i="6"/>
  <c r="AA2866" i="6"/>
  <c r="P2866" i="6"/>
  <c r="Y2866" i="6"/>
  <c r="W2866" i="6"/>
  <c r="V2866" i="6"/>
  <c r="H2866" i="6"/>
  <c r="J2866" i="6" s="1"/>
  <c r="F2866" i="6"/>
  <c r="B2866" i="6"/>
  <c r="A2866" i="6"/>
  <c r="AB2865" i="6"/>
  <c r="AA2865" i="6"/>
  <c r="P2865" i="6"/>
  <c r="Y2865" i="6"/>
  <c r="W2865" i="6"/>
  <c r="V2865" i="6"/>
  <c r="H2865" i="6"/>
  <c r="J2865" i="6" s="1"/>
  <c r="F2865" i="6"/>
  <c r="B2865" i="6"/>
  <c r="A2865" i="6"/>
  <c r="AB2864" i="6"/>
  <c r="AA2864" i="6"/>
  <c r="P2864" i="6"/>
  <c r="Y2864" i="6"/>
  <c r="W2864" i="6"/>
  <c r="V2864" i="6"/>
  <c r="H2864" i="6"/>
  <c r="J2864" i="6" s="1"/>
  <c r="F2864" i="6"/>
  <c r="B2864" i="6"/>
  <c r="A2864" i="6"/>
  <c r="AB2863" i="6"/>
  <c r="AA2863" i="6"/>
  <c r="P2863" i="6"/>
  <c r="Y2863" i="6"/>
  <c r="W2863" i="6"/>
  <c r="V2863" i="6"/>
  <c r="H2863" i="6"/>
  <c r="J2863" i="6" s="1"/>
  <c r="F2863" i="6"/>
  <c r="B2863" i="6"/>
  <c r="A2863" i="6"/>
  <c r="AB2862" i="6"/>
  <c r="AA2862" i="6"/>
  <c r="P2862" i="6"/>
  <c r="Y2862" i="6"/>
  <c r="W2862" i="6"/>
  <c r="V2862" i="6"/>
  <c r="H2862" i="6"/>
  <c r="J2862" i="6" s="1"/>
  <c r="F2862" i="6"/>
  <c r="B2862" i="6"/>
  <c r="A2862" i="6"/>
  <c r="AB2861" i="6"/>
  <c r="AA2861" i="6"/>
  <c r="P2861" i="6"/>
  <c r="Y2861" i="6"/>
  <c r="W2861" i="6"/>
  <c r="V2861" i="6"/>
  <c r="H2861" i="6"/>
  <c r="J2861" i="6" s="1"/>
  <c r="F2861" i="6"/>
  <c r="B2861" i="6"/>
  <c r="A2861" i="6"/>
  <c r="AB2860" i="6"/>
  <c r="AA2860" i="6"/>
  <c r="P2860" i="6"/>
  <c r="Y2860" i="6"/>
  <c r="W2860" i="6"/>
  <c r="V2860" i="6"/>
  <c r="H2860" i="6"/>
  <c r="J2860" i="6" s="1"/>
  <c r="F2860" i="6"/>
  <c r="B2860" i="6"/>
  <c r="A2860" i="6"/>
  <c r="AB2859" i="6"/>
  <c r="AA2859" i="6"/>
  <c r="P2859" i="6"/>
  <c r="Y2859" i="6"/>
  <c r="W2859" i="6"/>
  <c r="V2859" i="6"/>
  <c r="H2859" i="6"/>
  <c r="J2859" i="6" s="1"/>
  <c r="F2859" i="6"/>
  <c r="B2859" i="6"/>
  <c r="A2859" i="6"/>
  <c r="AB2858" i="6"/>
  <c r="AA2858" i="6"/>
  <c r="P2858" i="6"/>
  <c r="Y2858" i="6"/>
  <c r="W2858" i="6"/>
  <c r="V2858" i="6"/>
  <c r="H2858" i="6"/>
  <c r="J2858" i="6" s="1"/>
  <c r="F2858" i="6"/>
  <c r="B2858" i="6"/>
  <c r="A2858" i="6"/>
  <c r="AB2857" i="6"/>
  <c r="AA2857" i="6"/>
  <c r="P2857" i="6"/>
  <c r="Y2857" i="6"/>
  <c r="W2857" i="6"/>
  <c r="V2857" i="6"/>
  <c r="H2857" i="6"/>
  <c r="J2857" i="6" s="1"/>
  <c r="F2857" i="6"/>
  <c r="B2857" i="6"/>
  <c r="A2857" i="6"/>
  <c r="AB2856" i="6"/>
  <c r="AA2856" i="6"/>
  <c r="P2856" i="6"/>
  <c r="Y2856" i="6"/>
  <c r="W2856" i="6"/>
  <c r="V2856" i="6"/>
  <c r="H2856" i="6"/>
  <c r="J2856" i="6" s="1"/>
  <c r="F2856" i="6"/>
  <c r="B2856" i="6"/>
  <c r="A2856" i="6"/>
  <c r="AB2855" i="6"/>
  <c r="AA2855" i="6"/>
  <c r="P2855" i="6"/>
  <c r="Y2855" i="6"/>
  <c r="W2855" i="6"/>
  <c r="V2855" i="6"/>
  <c r="H2855" i="6"/>
  <c r="J2855" i="6" s="1"/>
  <c r="F2855" i="6"/>
  <c r="B2855" i="6"/>
  <c r="A2855" i="6"/>
  <c r="AB2854" i="6"/>
  <c r="AA2854" i="6"/>
  <c r="P2854" i="6"/>
  <c r="Y2854" i="6"/>
  <c r="W2854" i="6"/>
  <c r="V2854" i="6"/>
  <c r="H2854" i="6"/>
  <c r="J2854" i="6" s="1"/>
  <c r="F2854" i="6"/>
  <c r="B2854" i="6"/>
  <c r="A2854" i="6"/>
  <c r="AB2853" i="6"/>
  <c r="AA2853" i="6"/>
  <c r="P2853" i="6"/>
  <c r="Y2853" i="6"/>
  <c r="W2853" i="6"/>
  <c r="V2853" i="6"/>
  <c r="H2853" i="6"/>
  <c r="J2853" i="6" s="1"/>
  <c r="F2853" i="6"/>
  <c r="B2853" i="6"/>
  <c r="A2853" i="6"/>
  <c r="AB2852" i="6"/>
  <c r="AA2852" i="6"/>
  <c r="P2852" i="6"/>
  <c r="Y2852" i="6"/>
  <c r="W2852" i="6"/>
  <c r="V2852" i="6"/>
  <c r="H2852" i="6"/>
  <c r="J2852" i="6" s="1"/>
  <c r="F2852" i="6"/>
  <c r="B2852" i="6"/>
  <c r="A2852" i="6"/>
  <c r="AB2851" i="6"/>
  <c r="AA2851" i="6"/>
  <c r="P2851" i="6"/>
  <c r="Y2851" i="6"/>
  <c r="W2851" i="6"/>
  <c r="V2851" i="6"/>
  <c r="H2851" i="6"/>
  <c r="J2851" i="6" s="1"/>
  <c r="F2851" i="6"/>
  <c r="B2851" i="6"/>
  <c r="A2851" i="6"/>
  <c r="AB2850" i="6"/>
  <c r="AA2850" i="6"/>
  <c r="P2850" i="6"/>
  <c r="Y2850" i="6"/>
  <c r="W2850" i="6"/>
  <c r="V2850" i="6"/>
  <c r="H2850" i="6"/>
  <c r="J2850" i="6" s="1"/>
  <c r="F2850" i="6"/>
  <c r="B2850" i="6"/>
  <c r="A2850" i="6"/>
  <c r="AB2849" i="6"/>
  <c r="AA2849" i="6"/>
  <c r="P2849" i="6"/>
  <c r="Y2849" i="6"/>
  <c r="W2849" i="6"/>
  <c r="V2849" i="6"/>
  <c r="H2849" i="6"/>
  <c r="J2849" i="6" s="1"/>
  <c r="F2849" i="6"/>
  <c r="B2849" i="6"/>
  <c r="A2849" i="6"/>
  <c r="AB2848" i="6"/>
  <c r="AA2848" i="6"/>
  <c r="P2848" i="6"/>
  <c r="Y2848" i="6"/>
  <c r="W2848" i="6"/>
  <c r="V2848" i="6"/>
  <c r="H2848" i="6"/>
  <c r="J2848" i="6" s="1"/>
  <c r="F2848" i="6"/>
  <c r="B2848" i="6"/>
  <c r="A2848" i="6"/>
  <c r="AB2847" i="6"/>
  <c r="AA2847" i="6"/>
  <c r="P2847" i="6"/>
  <c r="Y2847" i="6"/>
  <c r="W2847" i="6"/>
  <c r="V2847" i="6"/>
  <c r="H2847" i="6"/>
  <c r="J2847" i="6" s="1"/>
  <c r="F2847" i="6"/>
  <c r="B2847" i="6"/>
  <c r="A2847" i="6"/>
  <c r="AB2846" i="6"/>
  <c r="AA2846" i="6"/>
  <c r="P2846" i="6"/>
  <c r="Y2846" i="6"/>
  <c r="W2846" i="6"/>
  <c r="V2846" i="6"/>
  <c r="H2846" i="6"/>
  <c r="J2846" i="6" s="1"/>
  <c r="F2846" i="6"/>
  <c r="B2846" i="6"/>
  <c r="A2846" i="6"/>
  <c r="AB2845" i="6"/>
  <c r="AA2845" i="6"/>
  <c r="P2845" i="6"/>
  <c r="Y2845" i="6"/>
  <c r="W2845" i="6"/>
  <c r="V2845" i="6"/>
  <c r="H2845" i="6"/>
  <c r="J2845" i="6" s="1"/>
  <c r="F2845" i="6"/>
  <c r="B2845" i="6"/>
  <c r="A2845" i="6"/>
  <c r="AB2844" i="6"/>
  <c r="AA2844" i="6"/>
  <c r="P2844" i="6"/>
  <c r="Y2844" i="6"/>
  <c r="W2844" i="6"/>
  <c r="V2844" i="6"/>
  <c r="H2844" i="6"/>
  <c r="J2844" i="6" s="1"/>
  <c r="F2844" i="6"/>
  <c r="B2844" i="6"/>
  <c r="A2844" i="6"/>
  <c r="AB2843" i="6"/>
  <c r="AA2843" i="6"/>
  <c r="P2843" i="6"/>
  <c r="Y2843" i="6"/>
  <c r="W2843" i="6"/>
  <c r="V2843" i="6"/>
  <c r="H2843" i="6"/>
  <c r="J2843" i="6" s="1"/>
  <c r="F2843" i="6"/>
  <c r="B2843" i="6"/>
  <c r="A2843" i="6"/>
  <c r="AB2842" i="6"/>
  <c r="AA2842" i="6"/>
  <c r="P2842" i="6"/>
  <c r="Y2842" i="6"/>
  <c r="W2842" i="6"/>
  <c r="V2842" i="6"/>
  <c r="H2842" i="6"/>
  <c r="J2842" i="6" s="1"/>
  <c r="F2842" i="6"/>
  <c r="B2842" i="6"/>
  <c r="A2842" i="6"/>
  <c r="AB2841" i="6"/>
  <c r="AA2841" i="6"/>
  <c r="P2841" i="6"/>
  <c r="Y2841" i="6"/>
  <c r="W2841" i="6"/>
  <c r="V2841" i="6"/>
  <c r="H2841" i="6"/>
  <c r="J2841" i="6" s="1"/>
  <c r="F2841" i="6"/>
  <c r="B2841" i="6"/>
  <c r="A2841" i="6"/>
  <c r="AB2840" i="6"/>
  <c r="AA2840" i="6"/>
  <c r="P2840" i="6"/>
  <c r="Y2840" i="6"/>
  <c r="W2840" i="6"/>
  <c r="V2840" i="6"/>
  <c r="H2840" i="6"/>
  <c r="J2840" i="6" s="1"/>
  <c r="F2840" i="6"/>
  <c r="B2840" i="6"/>
  <c r="A2840" i="6"/>
  <c r="AB2839" i="6"/>
  <c r="AA2839" i="6"/>
  <c r="P2839" i="6"/>
  <c r="Y2839" i="6"/>
  <c r="W2839" i="6"/>
  <c r="V2839" i="6"/>
  <c r="H2839" i="6"/>
  <c r="J2839" i="6" s="1"/>
  <c r="F2839" i="6"/>
  <c r="B2839" i="6"/>
  <c r="A2839" i="6"/>
  <c r="AB2838" i="6"/>
  <c r="AA2838" i="6"/>
  <c r="P2838" i="6"/>
  <c r="Y2838" i="6"/>
  <c r="W2838" i="6"/>
  <c r="V2838" i="6"/>
  <c r="H2838" i="6"/>
  <c r="J2838" i="6" s="1"/>
  <c r="F2838" i="6"/>
  <c r="B2838" i="6"/>
  <c r="A2838" i="6"/>
  <c r="AB2837" i="6"/>
  <c r="AA2837" i="6"/>
  <c r="P2837" i="6"/>
  <c r="Y2837" i="6"/>
  <c r="W2837" i="6"/>
  <c r="V2837" i="6"/>
  <c r="H2837" i="6"/>
  <c r="J2837" i="6" s="1"/>
  <c r="F2837" i="6"/>
  <c r="B2837" i="6"/>
  <c r="A2837" i="6"/>
  <c r="AB2836" i="6"/>
  <c r="AA2836" i="6"/>
  <c r="P2836" i="6"/>
  <c r="Y2836" i="6"/>
  <c r="W2836" i="6"/>
  <c r="V2836" i="6"/>
  <c r="H2836" i="6"/>
  <c r="J2836" i="6" s="1"/>
  <c r="F2836" i="6"/>
  <c r="B2836" i="6"/>
  <c r="A2836" i="6"/>
  <c r="AB2835" i="6"/>
  <c r="AA2835" i="6"/>
  <c r="P2835" i="6"/>
  <c r="Y2835" i="6"/>
  <c r="W2835" i="6"/>
  <c r="V2835" i="6"/>
  <c r="H2835" i="6"/>
  <c r="J2835" i="6" s="1"/>
  <c r="F2835" i="6"/>
  <c r="B2835" i="6"/>
  <c r="A2835" i="6"/>
  <c r="AB2834" i="6"/>
  <c r="AA2834" i="6"/>
  <c r="P2834" i="6"/>
  <c r="Y2834" i="6"/>
  <c r="W2834" i="6"/>
  <c r="V2834" i="6"/>
  <c r="H2834" i="6"/>
  <c r="J2834" i="6" s="1"/>
  <c r="F2834" i="6"/>
  <c r="B2834" i="6"/>
  <c r="A2834" i="6"/>
  <c r="AB2833" i="6"/>
  <c r="AA2833" i="6"/>
  <c r="P2833" i="6"/>
  <c r="Y2833" i="6"/>
  <c r="W2833" i="6"/>
  <c r="V2833" i="6"/>
  <c r="H2833" i="6"/>
  <c r="J2833" i="6" s="1"/>
  <c r="F2833" i="6"/>
  <c r="B2833" i="6"/>
  <c r="A2833" i="6"/>
  <c r="AB2832" i="6"/>
  <c r="AA2832" i="6"/>
  <c r="P2832" i="6"/>
  <c r="Y2832" i="6"/>
  <c r="W2832" i="6"/>
  <c r="V2832" i="6"/>
  <c r="H2832" i="6"/>
  <c r="J2832" i="6" s="1"/>
  <c r="F2832" i="6"/>
  <c r="B2832" i="6"/>
  <c r="A2832" i="6"/>
  <c r="AB2831" i="6"/>
  <c r="AA2831" i="6"/>
  <c r="P2831" i="6"/>
  <c r="Y2831" i="6"/>
  <c r="W2831" i="6"/>
  <c r="V2831" i="6"/>
  <c r="H2831" i="6"/>
  <c r="J2831" i="6" s="1"/>
  <c r="F2831" i="6"/>
  <c r="B2831" i="6"/>
  <c r="A2831" i="6"/>
  <c r="AB2830" i="6"/>
  <c r="AA2830" i="6"/>
  <c r="P2830" i="6"/>
  <c r="Y2830" i="6"/>
  <c r="W2830" i="6"/>
  <c r="V2830" i="6"/>
  <c r="H2830" i="6"/>
  <c r="J2830" i="6" s="1"/>
  <c r="F2830" i="6"/>
  <c r="B2830" i="6"/>
  <c r="A2830" i="6"/>
  <c r="AB2829" i="6"/>
  <c r="AA2829" i="6"/>
  <c r="P2829" i="6"/>
  <c r="Y2829" i="6"/>
  <c r="W2829" i="6"/>
  <c r="V2829" i="6"/>
  <c r="H2829" i="6"/>
  <c r="J2829" i="6" s="1"/>
  <c r="F2829" i="6"/>
  <c r="B2829" i="6"/>
  <c r="A2829" i="6"/>
  <c r="AB2828" i="6"/>
  <c r="AA2828" i="6"/>
  <c r="P2828" i="6"/>
  <c r="Y2828" i="6"/>
  <c r="W2828" i="6"/>
  <c r="V2828" i="6"/>
  <c r="H2828" i="6"/>
  <c r="J2828" i="6" s="1"/>
  <c r="F2828" i="6"/>
  <c r="B2828" i="6"/>
  <c r="A2828" i="6"/>
  <c r="AB2827" i="6"/>
  <c r="AA2827" i="6"/>
  <c r="P2827" i="6"/>
  <c r="Y2827" i="6"/>
  <c r="W2827" i="6"/>
  <c r="V2827" i="6"/>
  <c r="H2827" i="6"/>
  <c r="J2827" i="6" s="1"/>
  <c r="F2827" i="6"/>
  <c r="B2827" i="6"/>
  <c r="A2827" i="6"/>
  <c r="AB2826" i="6"/>
  <c r="AA2826" i="6"/>
  <c r="P2826" i="6"/>
  <c r="Y2826" i="6"/>
  <c r="W2826" i="6"/>
  <c r="V2826" i="6"/>
  <c r="H2826" i="6"/>
  <c r="J2826" i="6" s="1"/>
  <c r="F2826" i="6"/>
  <c r="B2826" i="6"/>
  <c r="A2826" i="6"/>
  <c r="AB2825" i="6"/>
  <c r="AA2825" i="6"/>
  <c r="P2825" i="6"/>
  <c r="Y2825" i="6"/>
  <c r="W2825" i="6"/>
  <c r="V2825" i="6"/>
  <c r="H2825" i="6"/>
  <c r="J2825" i="6" s="1"/>
  <c r="F2825" i="6"/>
  <c r="B2825" i="6"/>
  <c r="A2825" i="6"/>
  <c r="AB2824" i="6"/>
  <c r="AA2824" i="6"/>
  <c r="P2824" i="6"/>
  <c r="Y2824" i="6"/>
  <c r="W2824" i="6"/>
  <c r="V2824" i="6"/>
  <c r="H2824" i="6"/>
  <c r="J2824" i="6" s="1"/>
  <c r="F2824" i="6"/>
  <c r="B2824" i="6"/>
  <c r="A2824" i="6"/>
  <c r="AB2823" i="6"/>
  <c r="AA2823" i="6"/>
  <c r="P2823" i="6"/>
  <c r="Y2823" i="6"/>
  <c r="W2823" i="6"/>
  <c r="V2823" i="6"/>
  <c r="H2823" i="6"/>
  <c r="J2823" i="6" s="1"/>
  <c r="F2823" i="6"/>
  <c r="B2823" i="6"/>
  <c r="A2823" i="6"/>
  <c r="AB2822" i="6"/>
  <c r="AA2822" i="6"/>
  <c r="P2822" i="6"/>
  <c r="Y2822" i="6"/>
  <c r="W2822" i="6"/>
  <c r="V2822" i="6"/>
  <c r="H2822" i="6"/>
  <c r="J2822" i="6" s="1"/>
  <c r="F2822" i="6"/>
  <c r="B2822" i="6"/>
  <c r="A2822" i="6"/>
  <c r="AB2821" i="6"/>
  <c r="AA2821" i="6"/>
  <c r="P2821" i="6"/>
  <c r="Y2821" i="6"/>
  <c r="W2821" i="6"/>
  <c r="V2821" i="6"/>
  <c r="H2821" i="6"/>
  <c r="J2821" i="6" s="1"/>
  <c r="F2821" i="6"/>
  <c r="B2821" i="6"/>
  <c r="A2821" i="6"/>
  <c r="AB2820" i="6"/>
  <c r="AA2820" i="6"/>
  <c r="P2820" i="6"/>
  <c r="Y2820" i="6"/>
  <c r="W2820" i="6"/>
  <c r="V2820" i="6"/>
  <c r="H2820" i="6"/>
  <c r="J2820" i="6" s="1"/>
  <c r="F2820" i="6"/>
  <c r="B2820" i="6"/>
  <c r="A2820" i="6"/>
  <c r="AB2819" i="6"/>
  <c r="AA2819" i="6"/>
  <c r="P2819" i="6"/>
  <c r="Y2819" i="6"/>
  <c r="W2819" i="6"/>
  <c r="V2819" i="6"/>
  <c r="H2819" i="6"/>
  <c r="J2819" i="6" s="1"/>
  <c r="F2819" i="6"/>
  <c r="B2819" i="6"/>
  <c r="A2819" i="6"/>
  <c r="AB2818" i="6"/>
  <c r="AA2818" i="6"/>
  <c r="P2818" i="6"/>
  <c r="Y2818" i="6"/>
  <c r="W2818" i="6"/>
  <c r="V2818" i="6"/>
  <c r="H2818" i="6"/>
  <c r="J2818" i="6" s="1"/>
  <c r="F2818" i="6"/>
  <c r="B2818" i="6"/>
  <c r="A2818" i="6"/>
  <c r="AB2817" i="6"/>
  <c r="AA2817" i="6"/>
  <c r="P2817" i="6"/>
  <c r="Y2817" i="6"/>
  <c r="W2817" i="6"/>
  <c r="V2817" i="6"/>
  <c r="H2817" i="6"/>
  <c r="J2817" i="6" s="1"/>
  <c r="F2817" i="6"/>
  <c r="B2817" i="6"/>
  <c r="A2817" i="6"/>
  <c r="AB2816" i="6"/>
  <c r="AA2816" i="6"/>
  <c r="P2816" i="6"/>
  <c r="Y2816" i="6"/>
  <c r="W2816" i="6"/>
  <c r="V2816" i="6"/>
  <c r="H2816" i="6"/>
  <c r="J2816" i="6" s="1"/>
  <c r="F2816" i="6"/>
  <c r="B2816" i="6"/>
  <c r="A2816" i="6"/>
  <c r="AB2815" i="6"/>
  <c r="AA2815" i="6"/>
  <c r="P2815" i="6"/>
  <c r="Y2815" i="6"/>
  <c r="W2815" i="6"/>
  <c r="V2815" i="6"/>
  <c r="H2815" i="6"/>
  <c r="J2815" i="6" s="1"/>
  <c r="F2815" i="6"/>
  <c r="B2815" i="6"/>
  <c r="A2815" i="6"/>
  <c r="AB2814" i="6"/>
  <c r="AA2814" i="6"/>
  <c r="P2814" i="6"/>
  <c r="Y2814" i="6"/>
  <c r="W2814" i="6"/>
  <c r="V2814" i="6"/>
  <c r="H2814" i="6"/>
  <c r="J2814" i="6" s="1"/>
  <c r="F2814" i="6"/>
  <c r="B2814" i="6"/>
  <c r="A2814" i="6"/>
  <c r="AB2813" i="6"/>
  <c r="AA2813" i="6"/>
  <c r="P2813" i="6"/>
  <c r="Y2813" i="6"/>
  <c r="W2813" i="6"/>
  <c r="V2813" i="6"/>
  <c r="H2813" i="6"/>
  <c r="J2813" i="6" s="1"/>
  <c r="F2813" i="6"/>
  <c r="B2813" i="6"/>
  <c r="A2813" i="6"/>
  <c r="AB2812" i="6"/>
  <c r="AA2812" i="6"/>
  <c r="P2812" i="6"/>
  <c r="Y2812" i="6"/>
  <c r="W2812" i="6"/>
  <c r="V2812" i="6"/>
  <c r="H2812" i="6"/>
  <c r="J2812" i="6" s="1"/>
  <c r="F2812" i="6"/>
  <c r="B2812" i="6"/>
  <c r="A2812" i="6"/>
  <c r="AB2811" i="6"/>
  <c r="AA2811" i="6"/>
  <c r="P2811" i="6"/>
  <c r="Y2811" i="6"/>
  <c r="W2811" i="6"/>
  <c r="V2811" i="6"/>
  <c r="H2811" i="6"/>
  <c r="J2811" i="6" s="1"/>
  <c r="F2811" i="6"/>
  <c r="B2811" i="6"/>
  <c r="A2811" i="6"/>
  <c r="AB2810" i="6"/>
  <c r="AA2810" i="6"/>
  <c r="P2810" i="6"/>
  <c r="Y2810" i="6"/>
  <c r="W2810" i="6"/>
  <c r="V2810" i="6"/>
  <c r="H2810" i="6"/>
  <c r="J2810" i="6" s="1"/>
  <c r="F2810" i="6"/>
  <c r="B2810" i="6"/>
  <c r="A2810" i="6"/>
  <c r="AB2809" i="6"/>
  <c r="AA2809" i="6"/>
  <c r="P2809" i="6"/>
  <c r="Y2809" i="6"/>
  <c r="W2809" i="6"/>
  <c r="V2809" i="6"/>
  <c r="H2809" i="6"/>
  <c r="J2809" i="6" s="1"/>
  <c r="F2809" i="6"/>
  <c r="B2809" i="6"/>
  <c r="A2809" i="6"/>
  <c r="AB2808" i="6"/>
  <c r="AA2808" i="6"/>
  <c r="P2808" i="6"/>
  <c r="Y2808" i="6"/>
  <c r="W2808" i="6"/>
  <c r="V2808" i="6"/>
  <c r="H2808" i="6"/>
  <c r="J2808" i="6" s="1"/>
  <c r="F2808" i="6"/>
  <c r="B2808" i="6"/>
  <c r="A2808" i="6"/>
  <c r="AB2807" i="6"/>
  <c r="AA2807" i="6"/>
  <c r="P2807" i="6"/>
  <c r="Y2807" i="6"/>
  <c r="W2807" i="6"/>
  <c r="V2807" i="6"/>
  <c r="H2807" i="6"/>
  <c r="J2807" i="6" s="1"/>
  <c r="F2807" i="6"/>
  <c r="B2807" i="6"/>
  <c r="A2807" i="6"/>
  <c r="AB2806" i="6"/>
  <c r="AA2806" i="6"/>
  <c r="P2806" i="6"/>
  <c r="Y2806" i="6"/>
  <c r="W2806" i="6"/>
  <c r="V2806" i="6"/>
  <c r="H2806" i="6"/>
  <c r="J2806" i="6" s="1"/>
  <c r="F2806" i="6"/>
  <c r="B2806" i="6"/>
  <c r="A2806" i="6"/>
  <c r="AB2805" i="6"/>
  <c r="AA2805" i="6"/>
  <c r="P2805" i="6"/>
  <c r="Y2805" i="6"/>
  <c r="W2805" i="6"/>
  <c r="V2805" i="6"/>
  <c r="H2805" i="6"/>
  <c r="J2805" i="6" s="1"/>
  <c r="F2805" i="6"/>
  <c r="B2805" i="6"/>
  <c r="A2805" i="6"/>
  <c r="AB2804" i="6"/>
  <c r="AA2804" i="6"/>
  <c r="P2804" i="6"/>
  <c r="Y2804" i="6"/>
  <c r="W2804" i="6"/>
  <c r="V2804" i="6"/>
  <c r="H2804" i="6"/>
  <c r="J2804" i="6" s="1"/>
  <c r="F2804" i="6"/>
  <c r="B2804" i="6"/>
  <c r="A2804" i="6"/>
  <c r="AB2803" i="6"/>
  <c r="AA2803" i="6"/>
  <c r="P2803" i="6"/>
  <c r="Y2803" i="6"/>
  <c r="W2803" i="6"/>
  <c r="V2803" i="6"/>
  <c r="H2803" i="6"/>
  <c r="J2803" i="6" s="1"/>
  <c r="F2803" i="6"/>
  <c r="B2803" i="6"/>
  <c r="A2803" i="6"/>
  <c r="AB2802" i="6"/>
  <c r="AA2802" i="6"/>
  <c r="P2802" i="6"/>
  <c r="Y2802" i="6"/>
  <c r="W2802" i="6"/>
  <c r="V2802" i="6"/>
  <c r="H2802" i="6"/>
  <c r="J2802" i="6" s="1"/>
  <c r="F2802" i="6"/>
  <c r="B2802" i="6"/>
  <c r="A2802" i="6"/>
  <c r="AB2801" i="6"/>
  <c r="AA2801" i="6"/>
  <c r="P2801" i="6"/>
  <c r="Y2801" i="6"/>
  <c r="W2801" i="6"/>
  <c r="V2801" i="6"/>
  <c r="H2801" i="6"/>
  <c r="J2801" i="6" s="1"/>
  <c r="F2801" i="6"/>
  <c r="B2801" i="6"/>
  <c r="A2801" i="6"/>
  <c r="AB2800" i="6"/>
  <c r="AA2800" i="6"/>
  <c r="P2800" i="6"/>
  <c r="Y2800" i="6"/>
  <c r="W2800" i="6"/>
  <c r="V2800" i="6"/>
  <c r="H2800" i="6"/>
  <c r="J2800" i="6" s="1"/>
  <c r="F2800" i="6"/>
  <c r="B2800" i="6"/>
  <c r="A2800" i="6"/>
  <c r="AB2799" i="6"/>
  <c r="AA2799" i="6"/>
  <c r="P2799" i="6"/>
  <c r="Y2799" i="6"/>
  <c r="W2799" i="6"/>
  <c r="V2799" i="6"/>
  <c r="H2799" i="6"/>
  <c r="J2799" i="6" s="1"/>
  <c r="F2799" i="6"/>
  <c r="B2799" i="6"/>
  <c r="A2799" i="6"/>
  <c r="AB2798" i="6"/>
  <c r="AA2798" i="6"/>
  <c r="P2798" i="6"/>
  <c r="Y2798" i="6"/>
  <c r="W2798" i="6"/>
  <c r="V2798" i="6"/>
  <c r="H2798" i="6"/>
  <c r="J2798" i="6" s="1"/>
  <c r="F2798" i="6"/>
  <c r="B2798" i="6"/>
  <c r="A2798" i="6"/>
  <c r="AB2797" i="6"/>
  <c r="AA2797" i="6"/>
  <c r="P2797" i="6"/>
  <c r="Y2797" i="6"/>
  <c r="W2797" i="6"/>
  <c r="V2797" i="6"/>
  <c r="H2797" i="6"/>
  <c r="J2797" i="6" s="1"/>
  <c r="F2797" i="6"/>
  <c r="B2797" i="6"/>
  <c r="A2797" i="6"/>
  <c r="AB2796" i="6"/>
  <c r="AA2796" i="6"/>
  <c r="P2796" i="6"/>
  <c r="Y2796" i="6"/>
  <c r="W2796" i="6"/>
  <c r="V2796" i="6"/>
  <c r="H2796" i="6"/>
  <c r="J2796" i="6" s="1"/>
  <c r="F2796" i="6"/>
  <c r="B2796" i="6"/>
  <c r="A2796" i="6"/>
  <c r="AB2795" i="6"/>
  <c r="AA2795" i="6"/>
  <c r="P2795" i="6"/>
  <c r="Y2795" i="6"/>
  <c r="W2795" i="6"/>
  <c r="V2795" i="6"/>
  <c r="H2795" i="6"/>
  <c r="J2795" i="6" s="1"/>
  <c r="F2795" i="6"/>
  <c r="B2795" i="6"/>
  <c r="A2795" i="6"/>
  <c r="AB2794" i="6"/>
  <c r="AA2794" i="6"/>
  <c r="P2794" i="6"/>
  <c r="Y2794" i="6"/>
  <c r="W2794" i="6"/>
  <c r="V2794" i="6"/>
  <c r="H2794" i="6"/>
  <c r="J2794" i="6" s="1"/>
  <c r="F2794" i="6"/>
  <c r="B2794" i="6"/>
  <c r="A2794" i="6"/>
  <c r="AB2793" i="6"/>
  <c r="AA2793" i="6"/>
  <c r="P2793" i="6"/>
  <c r="Y2793" i="6"/>
  <c r="W2793" i="6"/>
  <c r="V2793" i="6"/>
  <c r="H2793" i="6"/>
  <c r="J2793" i="6" s="1"/>
  <c r="F2793" i="6"/>
  <c r="B2793" i="6"/>
  <c r="A2793" i="6"/>
  <c r="AB2792" i="6"/>
  <c r="AA2792" i="6"/>
  <c r="P2792" i="6"/>
  <c r="Y2792" i="6"/>
  <c r="W2792" i="6"/>
  <c r="V2792" i="6"/>
  <c r="H2792" i="6"/>
  <c r="J2792" i="6" s="1"/>
  <c r="F2792" i="6"/>
  <c r="B2792" i="6"/>
  <c r="A2792" i="6"/>
  <c r="AB2791" i="6"/>
  <c r="AA2791" i="6"/>
  <c r="P2791" i="6"/>
  <c r="Y2791" i="6"/>
  <c r="W2791" i="6"/>
  <c r="V2791" i="6"/>
  <c r="H2791" i="6"/>
  <c r="J2791" i="6" s="1"/>
  <c r="F2791" i="6"/>
  <c r="B2791" i="6"/>
  <c r="A2791" i="6"/>
  <c r="AB2790" i="6"/>
  <c r="AA2790" i="6"/>
  <c r="P2790" i="6"/>
  <c r="Y2790" i="6"/>
  <c r="W2790" i="6"/>
  <c r="V2790" i="6"/>
  <c r="H2790" i="6"/>
  <c r="J2790" i="6" s="1"/>
  <c r="F2790" i="6"/>
  <c r="B2790" i="6"/>
  <c r="A2790" i="6"/>
  <c r="AB2789" i="6"/>
  <c r="AA2789" i="6"/>
  <c r="P2789" i="6"/>
  <c r="Y2789" i="6"/>
  <c r="W2789" i="6"/>
  <c r="V2789" i="6"/>
  <c r="H2789" i="6"/>
  <c r="J2789" i="6" s="1"/>
  <c r="F2789" i="6"/>
  <c r="B2789" i="6"/>
  <c r="A2789" i="6"/>
  <c r="AB2788" i="6"/>
  <c r="AA2788" i="6"/>
  <c r="P2788" i="6"/>
  <c r="Y2788" i="6"/>
  <c r="W2788" i="6"/>
  <c r="V2788" i="6"/>
  <c r="H2788" i="6"/>
  <c r="J2788" i="6" s="1"/>
  <c r="F2788" i="6"/>
  <c r="B2788" i="6"/>
  <c r="A2788" i="6"/>
  <c r="AB2787" i="6"/>
  <c r="AA2787" i="6"/>
  <c r="P2787" i="6"/>
  <c r="Y2787" i="6"/>
  <c r="W2787" i="6"/>
  <c r="V2787" i="6"/>
  <c r="H2787" i="6"/>
  <c r="J2787" i="6" s="1"/>
  <c r="F2787" i="6"/>
  <c r="B2787" i="6"/>
  <c r="A2787" i="6"/>
  <c r="AB2786" i="6"/>
  <c r="AA2786" i="6"/>
  <c r="P2786" i="6"/>
  <c r="Y2786" i="6"/>
  <c r="W2786" i="6"/>
  <c r="V2786" i="6"/>
  <c r="H2786" i="6"/>
  <c r="J2786" i="6" s="1"/>
  <c r="F2786" i="6"/>
  <c r="B2786" i="6"/>
  <c r="A2786" i="6"/>
  <c r="AB2785" i="6"/>
  <c r="AA2785" i="6"/>
  <c r="P2785" i="6"/>
  <c r="Y2785" i="6"/>
  <c r="W2785" i="6"/>
  <c r="V2785" i="6"/>
  <c r="H2785" i="6"/>
  <c r="J2785" i="6" s="1"/>
  <c r="F2785" i="6"/>
  <c r="B2785" i="6"/>
  <c r="A2785" i="6"/>
  <c r="AB2784" i="6"/>
  <c r="AA2784" i="6"/>
  <c r="P2784" i="6"/>
  <c r="Y2784" i="6"/>
  <c r="W2784" i="6"/>
  <c r="V2784" i="6"/>
  <c r="H2784" i="6"/>
  <c r="J2784" i="6" s="1"/>
  <c r="F2784" i="6"/>
  <c r="B2784" i="6"/>
  <c r="A2784" i="6"/>
  <c r="AB2783" i="6"/>
  <c r="AA2783" i="6"/>
  <c r="P2783" i="6"/>
  <c r="Y2783" i="6"/>
  <c r="W2783" i="6"/>
  <c r="V2783" i="6"/>
  <c r="H2783" i="6"/>
  <c r="J2783" i="6" s="1"/>
  <c r="F2783" i="6"/>
  <c r="B2783" i="6"/>
  <c r="A2783" i="6"/>
  <c r="AB2782" i="6"/>
  <c r="AA2782" i="6"/>
  <c r="P2782" i="6"/>
  <c r="Y2782" i="6"/>
  <c r="W2782" i="6"/>
  <c r="V2782" i="6"/>
  <c r="H2782" i="6"/>
  <c r="J2782" i="6" s="1"/>
  <c r="F2782" i="6"/>
  <c r="B2782" i="6"/>
  <c r="A2782" i="6"/>
  <c r="AB2781" i="6"/>
  <c r="AA2781" i="6"/>
  <c r="P2781" i="6"/>
  <c r="Y2781" i="6"/>
  <c r="W2781" i="6"/>
  <c r="V2781" i="6"/>
  <c r="H2781" i="6"/>
  <c r="J2781" i="6" s="1"/>
  <c r="F2781" i="6"/>
  <c r="B2781" i="6"/>
  <c r="A2781" i="6"/>
  <c r="AB2780" i="6"/>
  <c r="AA2780" i="6"/>
  <c r="P2780" i="6"/>
  <c r="Y2780" i="6"/>
  <c r="W2780" i="6"/>
  <c r="V2780" i="6"/>
  <c r="H2780" i="6"/>
  <c r="J2780" i="6" s="1"/>
  <c r="F2780" i="6"/>
  <c r="B2780" i="6"/>
  <c r="A2780" i="6"/>
  <c r="AB2779" i="6"/>
  <c r="AA2779" i="6"/>
  <c r="P2779" i="6"/>
  <c r="Y2779" i="6"/>
  <c r="W2779" i="6"/>
  <c r="V2779" i="6"/>
  <c r="H2779" i="6"/>
  <c r="J2779" i="6" s="1"/>
  <c r="F2779" i="6"/>
  <c r="B2779" i="6"/>
  <c r="A2779" i="6"/>
  <c r="AB2778" i="6"/>
  <c r="AA2778" i="6"/>
  <c r="P2778" i="6"/>
  <c r="Y2778" i="6"/>
  <c r="W2778" i="6"/>
  <c r="V2778" i="6"/>
  <c r="H2778" i="6"/>
  <c r="J2778" i="6" s="1"/>
  <c r="F2778" i="6"/>
  <c r="B2778" i="6"/>
  <c r="A2778" i="6"/>
  <c r="AB2777" i="6"/>
  <c r="AA2777" i="6"/>
  <c r="P2777" i="6"/>
  <c r="Y2777" i="6"/>
  <c r="W2777" i="6"/>
  <c r="V2777" i="6"/>
  <c r="H2777" i="6"/>
  <c r="J2777" i="6" s="1"/>
  <c r="F2777" i="6"/>
  <c r="B2777" i="6"/>
  <c r="A2777" i="6"/>
  <c r="AB2776" i="6"/>
  <c r="AA2776" i="6"/>
  <c r="P2776" i="6"/>
  <c r="Y2776" i="6"/>
  <c r="W2776" i="6"/>
  <c r="V2776" i="6"/>
  <c r="H2776" i="6"/>
  <c r="J2776" i="6" s="1"/>
  <c r="F2776" i="6"/>
  <c r="B2776" i="6"/>
  <c r="A2776" i="6"/>
  <c r="AB2775" i="6"/>
  <c r="AA2775" i="6"/>
  <c r="P2775" i="6"/>
  <c r="Y2775" i="6"/>
  <c r="W2775" i="6"/>
  <c r="V2775" i="6"/>
  <c r="H2775" i="6"/>
  <c r="J2775" i="6" s="1"/>
  <c r="F2775" i="6"/>
  <c r="B2775" i="6"/>
  <c r="A2775" i="6"/>
  <c r="AB2774" i="6"/>
  <c r="AA2774" i="6"/>
  <c r="P2774" i="6"/>
  <c r="Y2774" i="6"/>
  <c r="W2774" i="6"/>
  <c r="V2774" i="6"/>
  <c r="H2774" i="6"/>
  <c r="J2774" i="6" s="1"/>
  <c r="F2774" i="6"/>
  <c r="B2774" i="6"/>
  <c r="A2774" i="6"/>
  <c r="AB2773" i="6"/>
  <c r="AA2773" i="6"/>
  <c r="P2773" i="6"/>
  <c r="Y2773" i="6"/>
  <c r="W2773" i="6"/>
  <c r="V2773" i="6"/>
  <c r="H2773" i="6"/>
  <c r="J2773" i="6" s="1"/>
  <c r="F2773" i="6"/>
  <c r="B2773" i="6"/>
  <c r="A2773" i="6"/>
  <c r="AB2772" i="6"/>
  <c r="AA2772" i="6"/>
  <c r="P2772" i="6"/>
  <c r="Y2772" i="6"/>
  <c r="W2772" i="6"/>
  <c r="V2772" i="6"/>
  <c r="H2772" i="6"/>
  <c r="J2772" i="6" s="1"/>
  <c r="F2772" i="6"/>
  <c r="B2772" i="6"/>
  <c r="A2772" i="6"/>
  <c r="AB2771" i="6"/>
  <c r="AA2771" i="6"/>
  <c r="P2771" i="6"/>
  <c r="Y2771" i="6"/>
  <c r="W2771" i="6"/>
  <c r="V2771" i="6"/>
  <c r="H2771" i="6"/>
  <c r="J2771" i="6" s="1"/>
  <c r="F2771" i="6"/>
  <c r="B2771" i="6"/>
  <c r="A2771" i="6"/>
  <c r="AB2770" i="6"/>
  <c r="AA2770" i="6"/>
  <c r="P2770" i="6"/>
  <c r="Y2770" i="6"/>
  <c r="W2770" i="6"/>
  <c r="V2770" i="6"/>
  <c r="H2770" i="6"/>
  <c r="J2770" i="6" s="1"/>
  <c r="F2770" i="6"/>
  <c r="B2770" i="6"/>
  <c r="A2770" i="6"/>
  <c r="AB2769" i="6"/>
  <c r="AA2769" i="6"/>
  <c r="P2769" i="6"/>
  <c r="Y2769" i="6"/>
  <c r="W2769" i="6"/>
  <c r="V2769" i="6"/>
  <c r="H2769" i="6"/>
  <c r="J2769" i="6" s="1"/>
  <c r="F2769" i="6"/>
  <c r="B2769" i="6"/>
  <c r="A2769" i="6"/>
  <c r="AB2768" i="6"/>
  <c r="AA2768" i="6"/>
  <c r="P2768" i="6"/>
  <c r="Y2768" i="6"/>
  <c r="W2768" i="6"/>
  <c r="V2768" i="6"/>
  <c r="H2768" i="6"/>
  <c r="J2768" i="6" s="1"/>
  <c r="F2768" i="6"/>
  <c r="B2768" i="6"/>
  <c r="A2768" i="6"/>
  <c r="AB2767" i="6"/>
  <c r="AA2767" i="6"/>
  <c r="P2767" i="6"/>
  <c r="Y2767" i="6"/>
  <c r="W2767" i="6"/>
  <c r="V2767" i="6"/>
  <c r="H2767" i="6"/>
  <c r="J2767" i="6" s="1"/>
  <c r="F2767" i="6"/>
  <c r="B2767" i="6"/>
  <c r="A2767" i="6"/>
  <c r="AB2766" i="6"/>
  <c r="AA2766" i="6"/>
  <c r="P2766" i="6"/>
  <c r="Y2766" i="6"/>
  <c r="W2766" i="6"/>
  <c r="V2766" i="6"/>
  <c r="H2766" i="6"/>
  <c r="J2766" i="6" s="1"/>
  <c r="F2766" i="6"/>
  <c r="B2766" i="6"/>
  <c r="A2766" i="6"/>
  <c r="AB2765" i="6"/>
  <c r="AA2765" i="6"/>
  <c r="P2765" i="6"/>
  <c r="Y2765" i="6"/>
  <c r="W2765" i="6"/>
  <c r="V2765" i="6"/>
  <c r="H2765" i="6"/>
  <c r="J2765" i="6" s="1"/>
  <c r="F2765" i="6"/>
  <c r="B2765" i="6"/>
  <c r="A2765" i="6"/>
  <c r="AB2764" i="6"/>
  <c r="AA2764" i="6"/>
  <c r="P2764" i="6"/>
  <c r="Y2764" i="6"/>
  <c r="W2764" i="6"/>
  <c r="V2764" i="6"/>
  <c r="H2764" i="6"/>
  <c r="J2764" i="6" s="1"/>
  <c r="F2764" i="6"/>
  <c r="B2764" i="6"/>
  <c r="A2764" i="6"/>
  <c r="AB2763" i="6"/>
  <c r="AA2763" i="6"/>
  <c r="P2763" i="6"/>
  <c r="Y2763" i="6"/>
  <c r="W2763" i="6"/>
  <c r="V2763" i="6"/>
  <c r="H2763" i="6"/>
  <c r="J2763" i="6" s="1"/>
  <c r="F2763" i="6"/>
  <c r="B2763" i="6"/>
  <c r="A2763" i="6"/>
  <c r="AB2762" i="6"/>
  <c r="AA2762" i="6"/>
  <c r="P2762" i="6"/>
  <c r="Y2762" i="6"/>
  <c r="W2762" i="6"/>
  <c r="V2762" i="6"/>
  <c r="H2762" i="6"/>
  <c r="J2762" i="6" s="1"/>
  <c r="F2762" i="6"/>
  <c r="B2762" i="6"/>
  <c r="A2762" i="6"/>
  <c r="AB2761" i="6"/>
  <c r="AA2761" i="6"/>
  <c r="P2761" i="6"/>
  <c r="Y2761" i="6"/>
  <c r="W2761" i="6"/>
  <c r="V2761" i="6"/>
  <c r="H2761" i="6"/>
  <c r="J2761" i="6" s="1"/>
  <c r="F2761" i="6"/>
  <c r="B2761" i="6"/>
  <c r="A2761" i="6"/>
  <c r="AB2760" i="6"/>
  <c r="AA2760" i="6"/>
  <c r="P2760" i="6"/>
  <c r="Y2760" i="6"/>
  <c r="W2760" i="6"/>
  <c r="V2760" i="6"/>
  <c r="H2760" i="6"/>
  <c r="J2760" i="6" s="1"/>
  <c r="F2760" i="6"/>
  <c r="B2760" i="6"/>
  <c r="A2760" i="6"/>
  <c r="AB2759" i="6"/>
  <c r="AA2759" i="6"/>
  <c r="P2759" i="6"/>
  <c r="Y2759" i="6"/>
  <c r="W2759" i="6"/>
  <c r="V2759" i="6"/>
  <c r="H2759" i="6"/>
  <c r="J2759" i="6" s="1"/>
  <c r="F2759" i="6"/>
  <c r="B2759" i="6"/>
  <c r="A2759" i="6"/>
  <c r="AB2758" i="6"/>
  <c r="AA2758" i="6"/>
  <c r="P2758" i="6"/>
  <c r="Y2758" i="6"/>
  <c r="W2758" i="6"/>
  <c r="V2758" i="6"/>
  <c r="H2758" i="6"/>
  <c r="J2758" i="6" s="1"/>
  <c r="F2758" i="6"/>
  <c r="B2758" i="6"/>
  <c r="A2758" i="6"/>
  <c r="AB2757" i="6"/>
  <c r="AA2757" i="6"/>
  <c r="P2757" i="6"/>
  <c r="Y2757" i="6"/>
  <c r="W2757" i="6"/>
  <c r="V2757" i="6"/>
  <c r="H2757" i="6"/>
  <c r="J2757" i="6" s="1"/>
  <c r="F2757" i="6"/>
  <c r="B2757" i="6"/>
  <c r="A2757" i="6"/>
  <c r="AB2756" i="6"/>
  <c r="AA2756" i="6"/>
  <c r="P2756" i="6"/>
  <c r="Y2756" i="6"/>
  <c r="W2756" i="6"/>
  <c r="V2756" i="6"/>
  <c r="H2756" i="6"/>
  <c r="J2756" i="6" s="1"/>
  <c r="F2756" i="6"/>
  <c r="B2756" i="6"/>
  <c r="A2756" i="6"/>
  <c r="AB2755" i="6"/>
  <c r="AA2755" i="6"/>
  <c r="P2755" i="6"/>
  <c r="Y2755" i="6"/>
  <c r="W2755" i="6"/>
  <c r="V2755" i="6"/>
  <c r="H2755" i="6"/>
  <c r="J2755" i="6" s="1"/>
  <c r="F2755" i="6"/>
  <c r="B2755" i="6"/>
  <c r="A2755" i="6"/>
  <c r="AB2754" i="6"/>
  <c r="AA2754" i="6"/>
  <c r="P2754" i="6"/>
  <c r="Y2754" i="6"/>
  <c r="W2754" i="6"/>
  <c r="V2754" i="6"/>
  <c r="H2754" i="6"/>
  <c r="J2754" i="6" s="1"/>
  <c r="F2754" i="6"/>
  <c r="B2754" i="6"/>
  <c r="A2754" i="6"/>
  <c r="AB2753" i="6"/>
  <c r="AA2753" i="6"/>
  <c r="P2753" i="6"/>
  <c r="Y2753" i="6"/>
  <c r="W2753" i="6"/>
  <c r="V2753" i="6"/>
  <c r="H2753" i="6"/>
  <c r="J2753" i="6" s="1"/>
  <c r="F2753" i="6"/>
  <c r="B2753" i="6"/>
  <c r="A2753" i="6"/>
  <c r="AB2752" i="6"/>
  <c r="AA2752" i="6"/>
  <c r="P2752" i="6"/>
  <c r="Y2752" i="6"/>
  <c r="W2752" i="6"/>
  <c r="V2752" i="6"/>
  <c r="H2752" i="6"/>
  <c r="J2752" i="6" s="1"/>
  <c r="F2752" i="6"/>
  <c r="B2752" i="6"/>
  <c r="A2752" i="6"/>
  <c r="AB2751" i="6"/>
  <c r="AA2751" i="6"/>
  <c r="P2751" i="6"/>
  <c r="Y2751" i="6"/>
  <c r="W2751" i="6"/>
  <c r="V2751" i="6"/>
  <c r="H2751" i="6"/>
  <c r="J2751" i="6" s="1"/>
  <c r="F2751" i="6"/>
  <c r="B2751" i="6"/>
  <c r="A2751" i="6"/>
  <c r="AB2750" i="6"/>
  <c r="AA2750" i="6"/>
  <c r="P2750" i="6"/>
  <c r="Y2750" i="6"/>
  <c r="W2750" i="6"/>
  <c r="V2750" i="6"/>
  <c r="H2750" i="6"/>
  <c r="J2750" i="6" s="1"/>
  <c r="F2750" i="6"/>
  <c r="B2750" i="6"/>
  <c r="A2750" i="6"/>
  <c r="AB2749" i="6"/>
  <c r="AA2749" i="6"/>
  <c r="P2749" i="6"/>
  <c r="Y2749" i="6"/>
  <c r="W2749" i="6"/>
  <c r="V2749" i="6"/>
  <c r="H2749" i="6"/>
  <c r="J2749" i="6" s="1"/>
  <c r="F2749" i="6"/>
  <c r="B2749" i="6"/>
  <c r="A2749" i="6"/>
  <c r="AB2748" i="6"/>
  <c r="AA2748" i="6"/>
  <c r="P2748" i="6"/>
  <c r="Y2748" i="6"/>
  <c r="W2748" i="6"/>
  <c r="V2748" i="6"/>
  <c r="H2748" i="6"/>
  <c r="J2748" i="6" s="1"/>
  <c r="F2748" i="6"/>
  <c r="B2748" i="6"/>
  <c r="A2748" i="6"/>
  <c r="AB2747" i="6"/>
  <c r="AA2747" i="6"/>
  <c r="P2747" i="6"/>
  <c r="Y2747" i="6"/>
  <c r="W2747" i="6"/>
  <c r="V2747" i="6"/>
  <c r="H2747" i="6"/>
  <c r="J2747" i="6" s="1"/>
  <c r="F2747" i="6"/>
  <c r="B2747" i="6"/>
  <c r="A2747" i="6"/>
  <c r="AB2746" i="6"/>
  <c r="AA2746" i="6"/>
  <c r="P2746" i="6"/>
  <c r="Y2746" i="6"/>
  <c r="W2746" i="6"/>
  <c r="V2746" i="6"/>
  <c r="H2746" i="6"/>
  <c r="J2746" i="6" s="1"/>
  <c r="F2746" i="6"/>
  <c r="B2746" i="6"/>
  <c r="A2746" i="6"/>
  <c r="AB2745" i="6"/>
  <c r="AA2745" i="6"/>
  <c r="P2745" i="6"/>
  <c r="Y2745" i="6"/>
  <c r="W2745" i="6"/>
  <c r="V2745" i="6"/>
  <c r="H2745" i="6"/>
  <c r="J2745" i="6" s="1"/>
  <c r="F2745" i="6"/>
  <c r="B2745" i="6"/>
  <c r="A2745" i="6"/>
  <c r="AB2744" i="6"/>
  <c r="AA2744" i="6"/>
  <c r="P2744" i="6"/>
  <c r="Y2744" i="6"/>
  <c r="W2744" i="6"/>
  <c r="V2744" i="6"/>
  <c r="H2744" i="6"/>
  <c r="J2744" i="6" s="1"/>
  <c r="F2744" i="6"/>
  <c r="B2744" i="6"/>
  <c r="A2744" i="6"/>
  <c r="AB2743" i="6"/>
  <c r="AA2743" i="6"/>
  <c r="P2743" i="6"/>
  <c r="Y2743" i="6"/>
  <c r="W2743" i="6"/>
  <c r="V2743" i="6"/>
  <c r="H2743" i="6"/>
  <c r="J2743" i="6" s="1"/>
  <c r="F2743" i="6"/>
  <c r="B2743" i="6"/>
  <c r="A2743" i="6"/>
  <c r="AB2742" i="6"/>
  <c r="AA2742" i="6"/>
  <c r="P2742" i="6"/>
  <c r="Y2742" i="6"/>
  <c r="W2742" i="6"/>
  <c r="V2742" i="6"/>
  <c r="H2742" i="6"/>
  <c r="J2742" i="6" s="1"/>
  <c r="F2742" i="6"/>
  <c r="B2742" i="6"/>
  <c r="A2742" i="6"/>
  <c r="AB2741" i="6"/>
  <c r="AA2741" i="6"/>
  <c r="P2741" i="6"/>
  <c r="Y2741" i="6"/>
  <c r="W2741" i="6"/>
  <c r="V2741" i="6"/>
  <c r="H2741" i="6"/>
  <c r="J2741" i="6" s="1"/>
  <c r="F2741" i="6"/>
  <c r="B2741" i="6"/>
  <c r="A2741" i="6"/>
  <c r="AB2740" i="6"/>
  <c r="AA2740" i="6"/>
  <c r="P2740" i="6"/>
  <c r="Y2740" i="6"/>
  <c r="W2740" i="6"/>
  <c r="V2740" i="6"/>
  <c r="H2740" i="6"/>
  <c r="J2740" i="6" s="1"/>
  <c r="F2740" i="6"/>
  <c r="B2740" i="6"/>
  <c r="A2740" i="6"/>
  <c r="AB2739" i="6"/>
  <c r="AA2739" i="6"/>
  <c r="P2739" i="6"/>
  <c r="Y2739" i="6"/>
  <c r="W2739" i="6"/>
  <c r="V2739" i="6"/>
  <c r="H2739" i="6"/>
  <c r="J2739" i="6" s="1"/>
  <c r="F2739" i="6"/>
  <c r="B2739" i="6"/>
  <c r="A2739" i="6"/>
  <c r="AB2738" i="6"/>
  <c r="AA2738" i="6"/>
  <c r="P2738" i="6"/>
  <c r="Y2738" i="6"/>
  <c r="W2738" i="6"/>
  <c r="V2738" i="6"/>
  <c r="H2738" i="6"/>
  <c r="J2738" i="6" s="1"/>
  <c r="F2738" i="6"/>
  <c r="B2738" i="6"/>
  <c r="A2738" i="6"/>
  <c r="AB2737" i="6"/>
  <c r="AA2737" i="6"/>
  <c r="P2737" i="6"/>
  <c r="Y2737" i="6"/>
  <c r="W2737" i="6"/>
  <c r="V2737" i="6"/>
  <c r="H2737" i="6"/>
  <c r="J2737" i="6" s="1"/>
  <c r="F2737" i="6"/>
  <c r="B2737" i="6"/>
  <c r="A2737" i="6"/>
  <c r="AB2736" i="6"/>
  <c r="AA2736" i="6"/>
  <c r="P2736" i="6"/>
  <c r="Y2736" i="6"/>
  <c r="W2736" i="6"/>
  <c r="V2736" i="6"/>
  <c r="H2736" i="6"/>
  <c r="J2736" i="6" s="1"/>
  <c r="F2736" i="6"/>
  <c r="B2736" i="6"/>
  <c r="A2736" i="6"/>
  <c r="AB2735" i="6"/>
  <c r="AA2735" i="6"/>
  <c r="P2735" i="6"/>
  <c r="Y2735" i="6"/>
  <c r="W2735" i="6"/>
  <c r="V2735" i="6"/>
  <c r="H2735" i="6"/>
  <c r="J2735" i="6" s="1"/>
  <c r="F2735" i="6"/>
  <c r="B2735" i="6"/>
  <c r="A2735" i="6"/>
  <c r="AB2734" i="6"/>
  <c r="AA2734" i="6"/>
  <c r="P2734" i="6"/>
  <c r="Y2734" i="6"/>
  <c r="W2734" i="6"/>
  <c r="V2734" i="6"/>
  <c r="H2734" i="6"/>
  <c r="J2734" i="6" s="1"/>
  <c r="F2734" i="6"/>
  <c r="B2734" i="6"/>
  <c r="A2734" i="6"/>
  <c r="AB2733" i="6"/>
  <c r="AA2733" i="6"/>
  <c r="P2733" i="6"/>
  <c r="Y2733" i="6"/>
  <c r="W2733" i="6"/>
  <c r="V2733" i="6"/>
  <c r="H2733" i="6"/>
  <c r="J2733" i="6" s="1"/>
  <c r="F2733" i="6"/>
  <c r="B2733" i="6"/>
  <c r="A2733" i="6"/>
  <c r="AB2732" i="6"/>
  <c r="AA2732" i="6"/>
  <c r="P2732" i="6"/>
  <c r="Y2732" i="6"/>
  <c r="W2732" i="6"/>
  <c r="V2732" i="6"/>
  <c r="H2732" i="6"/>
  <c r="J2732" i="6" s="1"/>
  <c r="F2732" i="6"/>
  <c r="B2732" i="6"/>
  <c r="A2732" i="6"/>
  <c r="AB2731" i="6"/>
  <c r="AA2731" i="6"/>
  <c r="P2731" i="6"/>
  <c r="Y2731" i="6"/>
  <c r="W2731" i="6"/>
  <c r="V2731" i="6"/>
  <c r="H2731" i="6"/>
  <c r="J2731" i="6" s="1"/>
  <c r="F2731" i="6"/>
  <c r="B2731" i="6"/>
  <c r="A2731" i="6"/>
  <c r="AB2730" i="6"/>
  <c r="AA2730" i="6"/>
  <c r="P2730" i="6"/>
  <c r="Y2730" i="6"/>
  <c r="W2730" i="6"/>
  <c r="V2730" i="6"/>
  <c r="H2730" i="6"/>
  <c r="J2730" i="6" s="1"/>
  <c r="F2730" i="6"/>
  <c r="B2730" i="6"/>
  <c r="A2730" i="6"/>
  <c r="AB2729" i="6"/>
  <c r="AA2729" i="6"/>
  <c r="P2729" i="6"/>
  <c r="Y2729" i="6"/>
  <c r="W2729" i="6"/>
  <c r="V2729" i="6"/>
  <c r="H2729" i="6"/>
  <c r="J2729" i="6" s="1"/>
  <c r="F2729" i="6"/>
  <c r="B2729" i="6"/>
  <c r="A2729" i="6"/>
  <c r="AB2728" i="6"/>
  <c r="AA2728" i="6"/>
  <c r="P2728" i="6"/>
  <c r="Y2728" i="6"/>
  <c r="W2728" i="6"/>
  <c r="V2728" i="6"/>
  <c r="H2728" i="6"/>
  <c r="J2728" i="6" s="1"/>
  <c r="F2728" i="6"/>
  <c r="B2728" i="6"/>
  <c r="A2728" i="6"/>
  <c r="AB2727" i="6"/>
  <c r="AA2727" i="6"/>
  <c r="P2727" i="6"/>
  <c r="Y2727" i="6"/>
  <c r="W2727" i="6"/>
  <c r="V2727" i="6"/>
  <c r="H2727" i="6"/>
  <c r="J2727" i="6" s="1"/>
  <c r="F2727" i="6"/>
  <c r="B2727" i="6"/>
  <c r="A2727" i="6"/>
  <c r="AB2726" i="6"/>
  <c r="AA2726" i="6"/>
  <c r="P2726" i="6"/>
  <c r="Y2726" i="6"/>
  <c r="W2726" i="6"/>
  <c r="V2726" i="6"/>
  <c r="H2726" i="6"/>
  <c r="J2726" i="6" s="1"/>
  <c r="F2726" i="6"/>
  <c r="B2726" i="6"/>
  <c r="A2726" i="6"/>
  <c r="AB2725" i="6"/>
  <c r="AA2725" i="6"/>
  <c r="P2725" i="6"/>
  <c r="Y2725" i="6"/>
  <c r="W2725" i="6"/>
  <c r="V2725" i="6"/>
  <c r="H2725" i="6"/>
  <c r="J2725" i="6" s="1"/>
  <c r="F2725" i="6"/>
  <c r="B2725" i="6"/>
  <c r="A2725" i="6"/>
  <c r="AB2724" i="6"/>
  <c r="AA2724" i="6"/>
  <c r="P2724" i="6"/>
  <c r="Y2724" i="6"/>
  <c r="W2724" i="6"/>
  <c r="V2724" i="6"/>
  <c r="H2724" i="6"/>
  <c r="J2724" i="6" s="1"/>
  <c r="F2724" i="6"/>
  <c r="B2724" i="6"/>
  <c r="A2724" i="6"/>
  <c r="AB2723" i="6"/>
  <c r="AA2723" i="6"/>
  <c r="P2723" i="6"/>
  <c r="Y2723" i="6"/>
  <c r="W2723" i="6"/>
  <c r="V2723" i="6"/>
  <c r="H2723" i="6"/>
  <c r="J2723" i="6" s="1"/>
  <c r="F2723" i="6"/>
  <c r="B2723" i="6"/>
  <c r="A2723" i="6"/>
  <c r="AB2722" i="6"/>
  <c r="AA2722" i="6"/>
  <c r="P2722" i="6"/>
  <c r="Y2722" i="6"/>
  <c r="W2722" i="6"/>
  <c r="V2722" i="6"/>
  <c r="H2722" i="6"/>
  <c r="J2722" i="6" s="1"/>
  <c r="F2722" i="6"/>
  <c r="B2722" i="6"/>
  <c r="A2722" i="6"/>
  <c r="AB2721" i="6"/>
  <c r="AA2721" i="6"/>
  <c r="P2721" i="6"/>
  <c r="Y2721" i="6"/>
  <c r="W2721" i="6"/>
  <c r="V2721" i="6"/>
  <c r="H2721" i="6"/>
  <c r="J2721" i="6" s="1"/>
  <c r="F2721" i="6"/>
  <c r="B2721" i="6"/>
  <c r="A2721" i="6"/>
  <c r="AB2720" i="6"/>
  <c r="AA2720" i="6"/>
  <c r="P2720" i="6"/>
  <c r="Y2720" i="6"/>
  <c r="W2720" i="6"/>
  <c r="V2720" i="6"/>
  <c r="H2720" i="6"/>
  <c r="J2720" i="6" s="1"/>
  <c r="F2720" i="6"/>
  <c r="B2720" i="6"/>
  <c r="A2720" i="6"/>
  <c r="AB2719" i="6"/>
  <c r="AA2719" i="6"/>
  <c r="P2719" i="6"/>
  <c r="Y2719" i="6"/>
  <c r="W2719" i="6"/>
  <c r="V2719" i="6"/>
  <c r="H2719" i="6"/>
  <c r="J2719" i="6" s="1"/>
  <c r="F2719" i="6"/>
  <c r="B2719" i="6"/>
  <c r="A2719" i="6"/>
  <c r="AB2718" i="6"/>
  <c r="AA2718" i="6"/>
  <c r="P2718" i="6"/>
  <c r="Y2718" i="6"/>
  <c r="W2718" i="6"/>
  <c r="V2718" i="6"/>
  <c r="H2718" i="6"/>
  <c r="J2718" i="6" s="1"/>
  <c r="F2718" i="6"/>
  <c r="B2718" i="6"/>
  <c r="A2718" i="6"/>
  <c r="AB2717" i="6"/>
  <c r="AA2717" i="6"/>
  <c r="P2717" i="6"/>
  <c r="Y2717" i="6"/>
  <c r="W2717" i="6"/>
  <c r="V2717" i="6"/>
  <c r="H2717" i="6"/>
  <c r="J2717" i="6" s="1"/>
  <c r="F2717" i="6"/>
  <c r="B2717" i="6"/>
  <c r="A2717" i="6"/>
  <c r="AB2716" i="6"/>
  <c r="AA2716" i="6"/>
  <c r="P2716" i="6"/>
  <c r="Y2716" i="6"/>
  <c r="W2716" i="6"/>
  <c r="V2716" i="6"/>
  <c r="H2716" i="6"/>
  <c r="J2716" i="6" s="1"/>
  <c r="F2716" i="6"/>
  <c r="B2716" i="6"/>
  <c r="A2716" i="6"/>
  <c r="AB2715" i="6"/>
  <c r="AA2715" i="6"/>
  <c r="P2715" i="6"/>
  <c r="Y2715" i="6"/>
  <c r="W2715" i="6"/>
  <c r="V2715" i="6"/>
  <c r="H2715" i="6"/>
  <c r="J2715" i="6" s="1"/>
  <c r="F2715" i="6"/>
  <c r="B2715" i="6"/>
  <c r="A2715" i="6"/>
  <c r="AB2714" i="6"/>
  <c r="AA2714" i="6"/>
  <c r="P2714" i="6"/>
  <c r="Y2714" i="6"/>
  <c r="W2714" i="6"/>
  <c r="V2714" i="6"/>
  <c r="H2714" i="6"/>
  <c r="J2714" i="6" s="1"/>
  <c r="F2714" i="6"/>
  <c r="B2714" i="6"/>
  <c r="A2714" i="6"/>
  <c r="AB2713" i="6"/>
  <c r="AA2713" i="6"/>
  <c r="P2713" i="6"/>
  <c r="Y2713" i="6"/>
  <c r="W2713" i="6"/>
  <c r="V2713" i="6"/>
  <c r="H2713" i="6"/>
  <c r="J2713" i="6" s="1"/>
  <c r="F2713" i="6"/>
  <c r="B2713" i="6"/>
  <c r="A2713" i="6"/>
  <c r="AB2712" i="6"/>
  <c r="AA2712" i="6"/>
  <c r="P2712" i="6"/>
  <c r="Y2712" i="6"/>
  <c r="W2712" i="6"/>
  <c r="V2712" i="6"/>
  <c r="H2712" i="6"/>
  <c r="J2712" i="6" s="1"/>
  <c r="F2712" i="6"/>
  <c r="B2712" i="6"/>
  <c r="A2712" i="6"/>
  <c r="AB2711" i="6"/>
  <c r="AA2711" i="6"/>
  <c r="P2711" i="6"/>
  <c r="Y2711" i="6"/>
  <c r="W2711" i="6"/>
  <c r="V2711" i="6"/>
  <c r="H2711" i="6"/>
  <c r="J2711" i="6" s="1"/>
  <c r="F2711" i="6"/>
  <c r="B2711" i="6"/>
  <c r="A2711" i="6"/>
  <c r="AB2710" i="6"/>
  <c r="AA2710" i="6"/>
  <c r="P2710" i="6"/>
  <c r="Y2710" i="6"/>
  <c r="W2710" i="6"/>
  <c r="V2710" i="6"/>
  <c r="H2710" i="6"/>
  <c r="J2710" i="6" s="1"/>
  <c r="F2710" i="6"/>
  <c r="B2710" i="6"/>
  <c r="A2710" i="6"/>
  <c r="AB2709" i="6"/>
  <c r="AA2709" i="6"/>
  <c r="P2709" i="6"/>
  <c r="Y2709" i="6"/>
  <c r="W2709" i="6"/>
  <c r="V2709" i="6"/>
  <c r="H2709" i="6"/>
  <c r="J2709" i="6" s="1"/>
  <c r="F2709" i="6"/>
  <c r="B2709" i="6"/>
  <c r="A2709" i="6"/>
  <c r="AB2708" i="6"/>
  <c r="AA2708" i="6"/>
  <c r="P2708" i="6"/>
  <c r="Y2708" i="6"/>
  <c r="W2708" i="6"/>
  <c r="V2708" i="6"/>
  <c r="H2708" i="6"/>
  <c r="J2708" i="6" s="1"/>
  <c r="F2708" i="6"/>
  <c r="B2708" i="6"/>
  <c r="A2708" i="6"/>
  <c r="AB2707" i="6"/>
  <c r="AA2707" i="6"/>
  <c r="P2707" i="6"/>
  <c r="Y2707" i="6"/>
  <c r="W2707" i="6"/>
  <c r="V2707" i="6"/>
  <c r="H2707" i="6"/>
  <c r="J2707" i="6" s="1"/>
  <c r="F2707" i="6"/>
  <c r="B2707" i="6"/>
  <c r="A2707" i="6"/>
  <c r="AB2706" i="6"/>
  <c r="AA2706" i="6"/>
  <c r="P2706" i="6"/>
  <c r="Y2706" i="6"/>
  <c r="W2706" i="6"/>
  <c r="V2706" i="6"/>
  <c r="H2706" i="6"/>
  <c r="J2706" i="6" s="1"/>
  <c r="F2706" i="6"/>
  <c r="B2706" i="6"/>
  <c r="A2706" i="6"/>
  <c r="AB2705" i="6"/>
  <c r="AA2705" i="6"/>
  <c r="P2705" i="6"/>
  <c r="Y2705" i="6"/>
  <c r="W2705" i="6"/>
  <c r="V2705" i="6"/>
  <c r="H2705" i="6"/>
  <c r="J2705" i="6" s="1"/>
  <c r="F2705" i="6"/>
  <c r="B2705" i="6"/>
  <c r="A2705" i="6"/>
  <c r="AB2704" i="6"/>
  <c r="AA2704" i="6"/>
  <c r="P2704" i="6"/>
  <c r="Y2704" i="6"/>
  <c r="W2704" i="6"/>
  <c r="V2704" i="6"/>
  <c r="H2704" i="6"/>
  <c r="J2704" i="6" s="1"/>
  <c r="F2704" i="6"/>
  <c r="B2704" i="6"/>
  <c r="A2704" i="6"/>
  <c r="AB2703" i="6"/>
  <c r="AA2703" i="6"/>
  <c r="P2703" i="6"/>
  <c r="Y2703" i="6"/>
  <c r="W2703" i="6"/>
  <c r="V2703" i="6"/>
  <c r="H2703" i="6"/>
  <c r="J2703" i="6" s="1"/>
  <c r="F2703" i="6"/>
  <c r="B2703" i="6"/>
  <c r="A2703" i="6"/>
  <c r="AB2702" i="6"/>
  <c r="AA2702" i="6"/>
  <c r="P2702" i="6"/>
  <c r="Y2702" i="6"/>
  <c r="W2702" i="6"/>
  <c r="V2702" i="6"/>
  <c r="H2702" i="6"/>
  <c r="J2702" i="6" s="1"/>
  <c r="F2702" i="6"/>
  <c r="B2702" i="6"/>
  <c r="A2702" i="6"/>
  <c r="AB2701" i="6"/>
  <c r="AA2701" i="6"/>
  <c r="P2701" i="6"/>
  <c r="Y2701" i="6"/>
  <c r="W2701" i="6"/>
  <c r="V2701" i="6"/>
  <c r="H2701" i="6"/>
  <c r="J2701" i="6" s="1"/>
  <c r="F2701" i="6"/>
  <c r="B2701" i="6"/>
  <c r="A2701" i="6"/>
  <c r="AB2700" i="6"/>
  <c r="AA2700" i="6"/>
  <c r="P2700" i="6"/>
  <c r="Y2700" i="6"/>
  <c r="W2700" i="6"/>
  <c r="V2700" i="6"/>
  <c r="H2700" i="6"/>
  <c r="J2700" i="6" s="1"/>
  <c r="F2700" i="6"/>
  <c r="B2700" i="6"/>
  <c r="A2700" i="6"/>
  <c r="AB2699" i="6"/>
  <c r="AA2699" i="6"/>
  <c r="P2699" i="6"/>
  <c r="Y2699" i="6"/>
  <c r="W2699" i="6"/>
  <c r="V2699" i="6"/>
  <c r="H2699" i="6"/>
  <c r="J2699" i="6" s="1"/>
  <c r="F2699" i="6"/>
  <c r="B2699" i="6"/>
  <c r="A2699" i="6"/>
  <c r="AB2698" i="6"/>
  <c r="AA2698" i="6"/>
  <c r="P2698" i="6"/>
  <c r="Y2698" i="6"/>
  <c r="W2698" i="6"/>
  <c r="V2698" i="6"/>
  <c r="H2698" i="6"/>
  <c r="J2698" i="6" s="1"/>
  <c r="F2698" i="6"/>
  <c r="B2698" i="6"/>
  <c r="A2698" i="6"/>
  <c r="AB2697" i="6"/>
  <c r="AA2697" i="6"/>
  <c r="P2697" i="6"/>
  <c r="Y2697" i="6"/>
  <c r="W2697" i="6"/>
  <c r="V2697" i="6"/>
  <c r="H2697" i="6"/>
  <c r="J2697" i="6" s="1"/>
  <c r="F2697" i="6"/>
  <c r="B2697" i="6"/>
  <c r="A2697" i="6"/>
  <c r="AB2696" i="6"/>
  <c r="AA2696" i="6"/>
  <c r="P2696" i="6"/>
  <c r="Y2696" i="6"/>
  <c r="W2696" i="6"/>
  <c r="V2696" i="6"/>
  <c r="H2696" i="6"/>
  <c r="J2696" i="6" s="1"/>
  <c r="F2696" i="6"/>
  <c r="B2696" i="6"/>
  <c r="A2696" i="6"/>
  <c r="AB2695" i="6"/>
  <c r="AA2695" i="6"/>
  <c r="P2695" i="6"/>
  <c r="Y2695" i="6"/>
  <c r="W2695" i="6"/>
  <c r="V2695" i="6"/>
  <c r="H2695" i="6"/>
  <c r="J2695" i="6" s="1"/>
  <c r="F2695" i="6"/>
  <c r="B2695" i="6"/>
  <c r="A2695" i="6"/>
  <c r="AB2694" i="6"/>
  <c r="AA2694" i="6"/>
  <c r="P2694" i="6"/>
  <c r="Y2694" i="6"/>
  <c r="W2694" i="6"/>
  <c r="V2694" i="6"/>
  <c r="H2694" i="6"/>
  <c r="J2694" i="6" s="1"/>
  <c r="F2694" i="6"/>
  <c r="B2694" i="6"/>
  <c r="A2694" i="6"/>
  <c r="AB2693" i="6"/>
  <c r="AA2693" i="6"/>
  <c r="P2693" i="6"/>
  <c r="Y2693" i="6"/>
  <c r="W2693" i="6"/>
  <c r="V2693" i="6"/>
  <c r="H2693" i="6"/>
  <c r="J2693" i="6" s="1"/>
  <c r="F2693" i="6"/>
  <c r="B2693" i="6"/>
  <c r="A2693" i="6"/>
  <c r="AB2692" i="6"/>
  <c r="AA2692" i="6"/>
  <c r="P2692" i="6"/>
  <c r="Y2692" i="6"/>
  <c r="W2692" i="6"/>
  <c r="V2692" i="6"/>
  <c r="H2692" i="6"/>
  <c r="J2692" i="6" s="1"/>
  <c r="F2692" i="6"/>
  <c r="B2692" i="6"/>
  <c r="A2692" i="6"/>
  <c r="AB2691" i="6"/>
  <c r="AA2691" i="6"/>
  <c r="P2691" i="6"/>
  <c r="Y2691" i="6"/>
  <c r="W2691" i="6"/>
  <c r="V2691" i="6"/>
  <c r="H2691" i="6"/>
  <c r="J2691" i="6" s="1"/>
  <c r="F2691" i="6"/>
  <c r="B2691" i="6"/>
  <c r="A2691" i="6"/>
  <c r="AB2690" i="6"/>
  <c r="AA2690" i="6"/>
  <c r="P2690" i="6"/>
  <c r="Y2690" i="6"/>
  <c r="W2690" i="6"/>
  <c r="V2690" i="6"/>
  <c r="H2690" i="6"/>
  <c r="J2690" i="6" s="1"/>
  <c r="F2690" i="6"/>
  <c r="B2690" i="6"/>
  <c r="A2690" i="6"/>
  <c r="AB2689" i="6"/>
  <c r="AA2689" i="6"/>
  <c r="P2689" i="6"/>
  <c r="Y2689" i="6"/>
  <c r="W2689" i="6"/>
  <c r="V2689" i="6"/>
  <c r="H2689" i="6"/>
  <c r="J2689" i="6" s="1"/>
  <c r="F2689" i="6"/>
  <c r="B2689" i="6"/>
  <c r="A2689" i="6"/>
  <c r="AB2688" i="6"/>
  <c r="AA2688" i="6"/>
  <c r="P2688" i="6"/>
  <c r="Y2688" i="6"/>
  <c r="W2688" i="6"/>
  <c r="V2688" i="6"/>
  <c r="H2688" i="6"/>
  <c r="J2688" i="6" s="1"/>
  <c r="F2688" i="6"/>
  <c r="B2688" i="6"/>
  <c r="A2688" i="6"/>
  <c r="AB2687" i="6"/>
  <c r="AA2687" i="6"/>
  <c r="P2687" i="6"/>
  <c r="Y2687" i="6"/>
  <c r="W2687" i="6"/>
  <c r="V2687" i="6"/>
  <c r="H2687" i="6"/>
  <c r="J2687" i="6" s="1"/>
  <c r="F2687" i="6"/>
  <c r="B2687" i="6"/>
  <c r="A2687" i="6"/>
  <c r="AB2686" i="6"/>
  <c r="AA2686" i="6"/>
  <c r="P2686" i="6"/>
  <c r="Y2686" i="6"/>
  <c r="W2686" i="6"/>
  <c r="V2686" i="6"/>
  <c r="H2686" i="6"/>
  <c r="J2686" i="6" s="1"/>
  <c r="F2686" i="6"/>
  <c r="B2686" i="6"/>
  <c r="A2686" i="6"/>
  <c r="AB2685" i="6"/>
  <c r="AA2685" i="6"/>
  <c r="P2685" i="6"/>
  <c r="Y2685" i="6"/>
  <c r="W2685" i="6"/>
  <c r="V2685" i="6"/>
  <c r="H2685" i="6"/>
  <c r="J2685" i="6" s="1"/>
  <c r="F2685" i="6"/>
  <c r="B2685" i="6"/>
  <c r="A2685" i="6"/>
  <c r="AB2684" i="6"/>
  <c r="AA2684" i="6"/>
  <c r="P2684" i="6"/>
  <c r="Y2684" i="6"/>
  <c r="W2684" i="6"/>
  <c r="V2684" i="6"/>
  <c r="H2684" i="6"/>
  <c r="J2684" i="6" s="1"/>
  <c r="F2684" i="6"/>
  <c r="B2684" i="6"/>
  <c r="A2684" i="6"/>
  <c r="AB2683" i="6"/>
  <c r="AA2683" i="6"/>
  <c r="P2683" i="6"/>
  <c r="Y2683" i="6"/>
  <c r="W2683" i="6"/>
  <c r="V2683" i="6"/>
  <c r="H2683" i="6"/>
  <c r="J2683" i="6" s="1"/>
  <c r="F2683" i="6"/>
  <c r="B2683" i="6"/>
  <c r="A2683" i="6"/>
  <c r="AB2682" i="6"/>
  <c r="AA2682" i="6"/>
  <c r="P2682" i="6"/>
  <c r="Y2682" i="6"/>
  <c r="W2682" i="6"/>
  <c r="V2682" i="6"/>
  <c r="H2682" i="6"/>
  <c r="J2682" i="6" s="1"/>
  <c r="F2682" i="6"/>
  <c r="B2682" i="6"/>
  <c r="A2682" i="6"/>
  <c r="AB2681" i="6"/>
  <c r="AA2681" i="6"/>
  <c r="P2681" i="6"/>
  <c r="Y2681" i="6"/>
  <c r="W2681" i="6"/>
  <c r="V2681" i="6"/>
  <c r="H2681" i="6"/>
  <c r="J2681" i="6" s="1"/>
  <c r="F2681" i="6"/>
  <c r="B2681" i="6"/>
  <c r="A2681" i="6"/>
  <c r="AB2680" i="6"/>
  <c r="AA2680" i="6"/>
  <c r="P2680" i="6"/>
  <c r="Y2680" i="6"/>
  <c r="W2680" i="6"/>
  <c r="V2680" i="6"/>
  <c r="H2680" i="6"/>
  <c r="J2680" i="6" s="1"/>
  <c r="F2680" i="6"/>
  <c r="B2680" i="6"/>
  <c r="A2680" i="6"/>
  <c r="AB2679" i="6"/>
  <c r="AA2679" i="6"/>
  <c r="P2679" i="6"/>
  <c r="Y2679" i="6"/>
  <c r="W2679" i="6"/>
  <c r="V2679" i="6"/>
  <c r="H2679" i="6"/>
  <c r="J2679" i="6" s="1"/>
  <c r="F2679" i="6"/>
  <c r="B2679" i="6"/>
  <c r="A2679" i="6"/>
  <c r="AB2678" i="6"/>
  <c r="AA2678" i="6"/>
  <c r="P2678" i="6"/>
  <c r="Y2678" i="6"/>
  <c r="W2678" i="6"/>
  <c r="V2678" i="6"/>
  <c r="H2678" i="6"/>
  <c r="J2678" i="6" s="1"/>
  <c r="F2678" i="6"/>
  <c r="B2678" i="6"/>
  <c r="A2678" i="6"/>
  <c r="AB2677" i="6"/>
  <c r="AA2677" i="6"/>
  <c r="P2677" i="6"/>
  <c r="Y2677" i="6"/>
  <c r="W2677" i="6"/>
  <c r="V2677" i="6"/>
  <c r="H2677" i="6"/>
  <c r="J2677" i="6" s="1"/>
  <c r="F2677" i="6"/>
  <c r="B2677" i="6"/>
  <c r="A2677" i="6"/>
  <c r="AB2676" i="6"/>
  <c r="AA2676" i="6"/>
  <c r="P2676" i="6"/>
  <c r="Y2676" i="6"/>
  <c r="W2676" i="6"/>
  <c r="V2676" i="6"/>
  <c r="H2676" i="6"/>
  <c r="J2676" i="6" s="1"/>
  <c r="F2676" i="6"/>
  <c r="B2676" i="6"/>
  <c r="A2676" i="6"/>
  <c r="AB2675" i="6"/>
  <c r="AA2675" i="6"/>
  <c r="P2675" i="6"/>
  <c r="Y2675" i="6"/>
  <c r="W2675" i="6"/>
  <c r="V2675" i="6"/>
  <c r="H2675" i="6"/>
  <c r="J2675" i="6" s="1"/>
  <c r="F2675" i="6"/>
  <c r="B2675" i="6"/>
  <c r="A2675" i="6"/>
  <c r="AB2674" i="6"/>
  <c r="AA2674" i="6"/>
  <c r="P2674" i="6"/>
  <c r="Y2674" i="6"/>
  <c r="W2674" i="6"/>
  <c r="V2674" i="6"/>
  <c r="H2674" i="6"/>
  <c r="J2674" i="6" s="1"/>
  <c r="F2674" i="6"/>
  <c r="B2674" i="6"/>
  <c r="A2674" i="6"/>
  <c r="AB2673" i="6"/>
  <c r="AA2673" i="6"/>
  <c r="P2673" i="6"/>
  <c r="Y2673" i="6"/>
  <c r="W2673" i="6"/>
  <c r="V2673" i="6"/>
  <c r="H2673" i="6"/>
  <c r="J2673" i="6" s="1"/>
  <c r="F2673" i="6"/>
  <c r="B2673" i="6"/>
  <c r="A2673" i="6"/>
  <c r="AB2672" i="6"/>
  <c r="AA2672" i="6"/>
  <c r="P2672" i="6"/>
  <c r="Y2672" i="6"/>
  <c r="W2672" i="6"/>
  <c r="V2672" i="6"/>
  <c r="H2672" i="6"/>
  <c r="J2672" i="6" s="1"/>
  <c r="F2672" i="6"/>
  <c r="B2672" i="6"/>
  <c r="A2672" i="6"/>
  <c r="AB2671" i="6"/>
  <c r="AA2671" i="6"/>
  <c r="P2671" i="6"/>
  <c r="Y2671" i="6"/>
  <c r="W2671" i="6"/>
  <c r="V2671" i="6"/>
  <c r="H2671" i="6"/>
  <c r="J2671" i="6" s="1"/>
  <c r="F2671" i="6"/>
  <c r="B2671" i="6"/>
  <c r="A2671" i="6"/>
  <c r="AB2670" i="6"/>
  <c r="AA2670" i="6"/>
  <c r="P2670" i="6"/>
  <c r="Y2670" i="6"/>
  <c r="W2670" i="6"/>
  <c r="V2670" i="6"/>
  <c r="H2670" i="6"/>
  <c r="J2670" i="6" s="1"/>
  <c r="F2670" i="6"/>
  <c r="B2670" i="6"/>
  <c r="A2670" i="6"/>
  <c r="AB2669" i="6"/>
  <c r="AA2669" i="6"/>
  <c r="P2669" i="6"/>
  <c r="Y2669" i="6"/>
  <c r="W2669" i="6"/>
  <c r="V2669" i="6"/>
  <c r="H2669" i="6"/>
  <c r="J2669" i="6" s="1"/>
  <c r="F2669" i="6"/>
  <c r="B2669" i="6"/>
  <c r="A2669" i="6"/>
  <c r="AB2668" i="6"/>
  <c r="AA2668" i="6"/>
  <c r="P2668" i="6"/>
  <c r="Y2668" i="6"/>
  <c r="W2668" i="6"/>
  <c r="V2668" i="6"/>
  <c r="H2668" i="6"/>
  <c r="J2668" i="6" s="1"/>
  <c r="F2668" i="6"/>
  <c r="B2668" i="6"/>
  <c r="A2668" i="6"/>
  <c r="AB2667" i="6"/>
  <c r="AA2667" i="6"/>
  <c r="P2667" i="6"/>
  <c r="Y2667" i="6"/>
  <c r="W2667" i="6"/>
  <c r="V2667" i="6"/>
  <c r="H2667" i="6"/>
  <c r="J2667" i="6" s="1"/>
  <c r="F2667" i="6"/>
  <c r="B2667" i="6"/>
  <c r="A2667" i="6"/>
  <c r="AB2666" i="6"/>
  <c r="AA2666" i="6"/>
  <c r="P2666" i="6"/>
  <c r="Y2666" i="6"/>
  <c r="W2666" i="6"/>
  <c r="V2666" i="6"/>
  <c r="H2666" i="6"/>
  <c r="J2666" i="6" s="1"/>
  <c r="F2666" i="6"/>
  <c r="B2666" i="6"/>
  <c r="A2666" i="6"/>
  <c r="AB2665" i="6"/>
  <c r="AA2665" i="6"/>
  <c r="P2665" i="6"/>
  <c r="Y2665" i="6"/>
  <c r="W2665" i="6"/>
  <c r="V2665" i="6"/>
  <c r="H2665" i="6"/>
  <c r="J2665" i="6" s="1"/>
  <c r="F2665" i="6"/>
  <c r="B2665" i="6"/>
  <c r="A2665" i="6"/>
  <c r="AB2664" i="6"/>
  <c r="AA2664" i="6"/>
  <c r="P2664" i="6"/>
  <c r="Y2664" i="6"/>
  <c r="W2664" i="6"/>
  <c r="V2664" i="6"/>
  <c r="H2664" i="6"/>
  <c r="J2664" i="6" s="1"/>
  <c r="F2664" i="6"/>
  <c r="B2664" i="6"/>
  <c r="A2664" i="6"/>
  <c r="AB2663" i="6"/>
  <c r="AA2663" i="6"/>
  <c r="P2663" i="6"/>
  <c r="Y2663" i="6"/>
  <c r="W2663" i="6"/>
  <c r="V2663" i="6"/>
  <c r="H2663" i="6"/>
  <c r="J2663" i="6" s="1"/>
  <c r="F2663" i="6"/>
  <c r="B2663" i="6"/>
  <c r="A2663" i="6"/>
  <c r="AB2662" i="6"/>
  <c r="AA2662" i="6"/>
  <c r="P2662" i="6"/>
  <c r="Y2662" i="6"/>
  <c r="W2662" i="6"/>
  <c r="V2662" i="6"/>
  <c r="H2662" i="6"/>
  <c r="J2662" i="6" s="1"/>
  <c r="F2662" i="6"/>
  <c r="B2662" i="6"/>
  <c r="A2662" i="6"/>
  <c r="AB2661" i="6"/>
  <c r="AA2661" i="6"/>
  <c r="P2661" i="6"/>
  <c r="Y2661" i="6"/>
  <c r="W2661" i="6"/>
  <c r="V2661" i="6"/>
  <c r="H2661" i="6"/>
  <c r="J2661" i="6" s="1"/>
  <c r="F2661" i="6"/>
  <c r="B2661" i="6"/>
  <c r="A2661" i="6"/>
  <c r="AB2660" i="6"/>
  <c r="AA2660" i="6"/>
  <c r="P2660" i="6"/>
  <c r="Y2660" i="6"/>
  <c r="W2660" i="6"/>
  <c r="V2660" i="6"/>
  <c r="H2660" i="6"/>
  <c r="J2660" i="6" s="1"/>
  <c r="F2660" i="6"/>
  <c r="B2660" i="6"/>
  <c r="A2660" i="6"/>
  <c r="AB2659" i="6"/>
  <c r="AA2659" i="6"/>
  <c r="P2659" i="6"/>
  <c r="Y2659" i="6"/>
  <c r="W2659" i="6"/>
  <c r="V2659" i="6"/>
  <c r="H2659" i="6"/>
  <c r="J2659" i="6" s="1"/>
  <c r="F2659" i="6"/>
  <c r="B2659" i="6"/>
  <c r="A2659" i="6"/>
  <c r="AB2658" i="6"/>
  <c r="AA2658" i="6"/>
  <c r="P2658" i="6"/>
  <c r="Y2658" i="6"/>
  <c r="W2658" i="6"/>
  <c r="V2658" i="6"/>
  <c r="H2658" i="6"/>
  <c r="J2658" i="6" s="1"/>
  <c r="F2658" i="6"/>
  <c r="B2658" i="6"/>
  <c r="A2658" i="6"/>
  <c r="AB2657" i="6"/>
  <c r="AA2657" i="6"/>
  <c r="P2657" i="6"/>
  <c r="Y2657" i="6"/>
  <c r="W2657" i="6"/>
  <c r="V2657" i="6"/>
  <c r="H2657" i="6"/>
  <c r="J2657" i="6" s="1"/>
  <c r="F2657" i="6"/>
  <c r="B2657" i="6"/>
  <c r="A2657" i="6"/>
  <c r="AB2656" i="6"/>
  <c r="AA2656" i="6"/>
  <c r="P2656" i="6"/>
  <c r="Y2656" i="6"/>
  <c r="W2656" i="6"/>
  <c r="V2656" i="6"/>
  <c r="H2656" i="6"/>
  <c r="J2656" i="6" s="1"/>
  <c r="F2656" i="6"/>
  <c r="B2656" i="6"/>
  <c r="A2656" i="6"/>
  <c r="AB2655" i="6"/>
  <c r="AA2655" i="6"/>
  <c r="P2655" i="6"/>
  <c r="Y2655" i="6"/>
  <c r="W2655" i="6"/>
  <c r="V2655" i="6"/>
  <c r="H2655" i="6"/>
  <c r="J2655" i="6" s="1"/>
  <c r="F2655" i="6"/>
  <c r="B2655" i="6"/>
  <c r="A2655" i="6"/>
  <c r="AB2654" i="6"/>
  <c r="AA2654" i="6"/>
  <c r="P2654" i="6"/>
  <c r="Y2654" i="6"/>
  <c r="W2654" i="6"/>
  <c r="V2654" i="6"/>
  <c r="H2654" i="6"/>
  <c r="J2654" i="6" s="1"/>
  <c r="F2654" i="6"/>
  <c r="B2654" i="6"/>
  <c r="A2654" i="6"/>
  <c r="AB2653" i="6"/>
  <c r="AA2653" i="6"/>
  <c r="P2653" i="6"/>
  <c r="Y2653" i="6"/>
  <c r="W2653" i="6"/>
  <c r="V2653" i="6"/>
  <c r="H2653" i="6"/>
  <c r="J2653" i="6" s="1"/>
  <c r="F2653" i="6"/>
  <c r="B2653" i="6"/>
  <c r="A2653" i="6"/>
  <c r="AB2652" i="6"/>
  <c r="AA2652" i="6"/>
  <c r="P2652" i="6"/>
  <c r="Y2652" i="6"/>
  <c r="W2652" i="6"/>
  <c r="V2652" i="6"/>
  <c r="H2652" i="6"/>
  <c r="J2652" i="6" s="1"/>
  <c r="F2652" i="6"/>
  <c r="B2652" i="6"/>
  <c r="A2652" i="6"/>
  <c r="AB2651" i="6"/>
  <c r="AA2651" i="6"/>
  <c r="P2651" i="6"/>
  <c r="Y2651" i="6"/>
  <c r="W2651" i="6"/>
  <c r="V2651" i="6"/>
  <c r="H2651" i="6"/>
  <c r="J2651" i="6" s="1"/>
  <c r="F2651" i="6"/>
  <c r="B2651" i="6"/>
  <c r="A2651" i="6"/>
  <c r="AB2650" i="6"/>
  <c r="AA2650" i="6"/>
  <c r="P2650" i="6"/>
  <c r="Y2650" i="6"/>
  <c r="W2650" i="6"/>
  <c r="V2650" i="6"/>
  <c r="H2650" i="6"/>
  <c r="J2650" i="6" s="1"/>
  <c r="F2650" i="6"/>
  <c r="B2650" i="6"/>
  <c r="A2650" i="6"/>
  <c r="AB2649" i="6"/>
  <c r="AA2649" i="6"/>
  <c r="P2649" i="6"/>
  <c r="Y2649" i="6"/>
  <c r="W2649" i="6"/>
  <c r="V2649" i="6"/>
  <c r="H2649" i="6"/>
  <c r="J2649" i="6" s="1"/>
  <c r="F2649" i="6"/>
  <c r="B2649" i="6"/>
  <c r="A2649" i="6"/>
  <c r="AB2648" i="6"/>
  <c r="AA2648" i="6"/>
  <c r="P2648" i="6"/>
  <c r="Y2648" i="6"/>
  <c r="W2648" i="6"/>
  <c r="V2648" i="6"/>
  <c r="H2648" i="6"/>
  <c r="J2648" i="6" s="1"/>
  <c r="F2648" i="6"/>
  <c r="B2648" i="6"/>
  <c r="A2648" i="6"/>
  <c r="AB2647" i="6"/>
  <c r="AA2647" i="6"/>
  <c r="P2647" i="6"/>
  <c r="Y2647" i="6"/>
  <c r="W2647" i="6"/>
  <c r="V2647" i="6"/>
  <c r="H2647" i="6"/>
  <c r="J2647" i="6" s="1"/>
  <c r="F2647" i="6"/>
  <c r="B2647" i="6"/>
  <c r="A2647" i="6"/>
  <c r="AB2646" i="6"/>
  <c r="AA2646" i="6"/>
  <c r="P2646" i="6"/>
  <c r="Y2646" i="6"/>
  <c r="W2646" i="6"/>
  <c r="V2646" i="6"/>
  <c r="H2646" i="6"/>
  <c r="J2646" i="6" s="1"/>
  <c r="F2646" i="6"/>
  <c r="B2646" i="6"/>
  <c r="A2646" i="6"/>
  <c r="AB2645" i="6"/>
  <c r="AA2645" i="6"/>
  <c r="P2645" i="6"/>
  <c r="Y2645" i="6"/>
  <c r="W2645" i="6"/>
  <c r="V2645" i="6"/>
  <c r="H2645" i="6"/>
  <c r="J2645" i="6" s="1"/>
  <c r="F2645" i="6"/>
  <c r="B2645" i="6"/>
  <c r="A2645" i="6"/>
  <c r="AB2644" i="6"/>
  <c r="AA2644" i="6"/>
  <c r="P2644" i="6"/>
  <c r="Y2644" i="6"/>
  <c r="W2644" i="6"/>
  <c r="V2644" i="6"/>
  <c r="H2644" i="6"/>
  <c r="J2644" i="6" s="1"/>
  <c r="F2644" i="6"/>
  <c r="B2644" i="6"/>
  <c r="A2644" i="6"/>
  <c r="AB2643" i="6"/>
  <c r="AA2643" i="6"/>
  <c r="P2643" i="6"/>
  <c r="Y2643" i="6"/>
  <c r="W2643" i="6"/>
  <c r="V2643" i="6"/>
  <c r="H2643" i="6"/>
  <c r="J2643" i="6" s="1"/>
  <c r="F2643" i="6"/>
  <c r="B2643" i="6"/>
  <c r="A2643" i="6"/>
  <c r="AB2642" i="6"/>
  <c r="AA2642" i="6"/>
  <c r="P2642" i="6"/>
  <c r="Y2642" i="6"/>
  <c r="W2642" i="6"/>
  <c r="V2642" i="6"/>
  <c r="H2642" i="6"/>
  <c r="J2642" i="6" s="1"/>
  <c r="F2642" i="6"/>
  <c r="B2642" i="6"/>
  <c r="A2642" i="6"/>
  <c r="AB2641" i="6"/>
  <c r="AA2641" i="6"/>
  <c r="P2641" i="6"/>
  <c r="Y2641" i="6"/>
  <c r="W2641" i="6"/>
  <c r="V2641" i="6"/>
  <c r="H2641" i="6"/>
  <c r="J2641" i="6" s="1"/>
  <c r="F2641" i="6"/>
  <c r="B2641" i="6"/>
  <c r="A2641" i="6"/>
  <c r="AB2640" i="6"/>
  <c r="AA2640" i="6"/>
  <c r="P2640" i="6"/>
  <c r="Y2640" i="6"/>
  <c r="W2640" i="6"/>
  <c r="V2640" i="6"/>
  <c r="H2640" i="6"/>
  <c r="J2640" i="6" s="1"/>
  <c r="F2640" i="6"/>
  <c r="B2640" i="6"/>
  <c r="A2640" i="6"/>
  <c r="AB2639" i="6"/>
  <c r="AA2639" i="6"/>
  <c r="P2639" i="6"/>
  <c r="Y2639" i="6"/>
  <c r="W2639" i="6"/>
  <c r="V2639" i="6"/>
  <c r="H2639" i="6"/>
  <c r="J2639" i="6" s="1"/>
  <c r="F2639" i="6"/>
  <c r="B2639" i="6"/>
  <c r="A2639" i="6"/>
  <c r="AB2638" i="6"/>
  <c r="AA2638" i="6"/>
  <c r="P2638" i="6"/>
  <c r="Y2638" i="6"/>
  <c r="W2638" i="6"/>
  <c r="V2638" i="6"/>
  <c r="H2638" i="6"/>
  <c r="J2638" i="6" s="1"/>
  <c r="F2638" i="6"/>
  <c r="B2638" i="6"/>
  <c r="A2638" i="6"/>
  <c r="AB2637" i="6"/>
  <c r="AA2637" i="6"/>
  <c r="P2637" i="6"/>
  <c r="Y2637" i="6"/>
  <c r="W2637" i="6"/>
  <c r="V2637" i="6"/>
  <c r="H2637" i="6"/>
  <c r="J2637" i="6" s="1"/>
  <c r="F2637" i="6"/>
  <c r="B2637" i="6"/>
  <c r="A2637" i="6"/>
  <c r="AB2636" i="6"/>
  <c r="AA2636" i="6"/>
  <c r="P2636" i="6"/>
  <c r="Y2636" i="6"/>
  <c r="W2636" i="6"/>
  <c r="V2636" i="6"/>
  <c r="H2636" i="6"/>
  <c r="J2636" i="6" s="1"/>
  <c r="F2636" i="6"/>
  <c r="B2636" i="6"/>
  <c r="A2636" i="6"/>
  <c r="AB2635" i="6"/>
  <c r="AA2635" i="6"/>
  <c r="P2635" i="6"/>
  <c r="Y2635" i="6"/>
  <c r="W2635" i="6"/>
  <c r="V2635" i="6"/>
  <c r="H2635" i="6"/>
  <c r="J2635" i="6" s="1"/>
  <c r="F2635" i="6"/>
  <c r="B2635" i="6"/>
  <c r="A2635" i="6"/>
  <c r="AB2634" i="6"/>
  <c r="AA2634" i="6"/>
  <c r="P2634" i="6"/>
  <c r="Y2634" i="6"/>
  <c r="W2634" i="6"/>
  <c r="V2634" i="6"/>
  <c r="H2634" i="6"/>
  <c r="J2634" i="6" s="1"/>
  <c r="F2634" i="6"/>
  <c r="B2634" i="6"/>
  <c r="A2634" i="6"/>
  <c r="AB2633" i="6"/>
  <c r="AA2633" i="6"/>
  <c r="P2633" i="6"/>
  <c r="Y2633" i="6"/>
  <c r="W2633" i="6"/>
  <c r="V2633" i="6"/>
  <c r="H2633" i="6"/>
  <c r="J2633" i="6" s="1"/>
  <c r="F2633" i="6"/>
  <c r="B2633" i="6"/>
  <c r="A2633" i="6"/>
  <c r="AB2632" i="6"/>
  <c r="AA2632" i="6"/>
  <c r="P2632" i="6"/>
  <c r="Y2632" i="6"/>
  <c r="W2632" i="6"/>
  <c r="V2632" i="6"/>
  <c r="H2632" i="6"/>
  <c r="J2632" i="6" s="1"/>
  <c r="F2632" i="6"/>
  <c r="B2632" i="6"/>
  <c r="A2632" i="6"/>
  <c r="AB2631" i="6"/>
  <c r="AA2631" i="6"/>
  <c r="P2631" i="6"/>
  <c r="Y2631" i="6"/>
  <c r="W2631" i="6"/>
  <c r="V2631" i="6"/>
  <c r="H2631" i="6"/>
  <c r="J2631" i="6" s="1"/>
  <c r="F2631" i="6"/>
  <c r="B2631" i="6"/>
  <c r="A2631" i="6"/>
  <c r="AB2630" i="6"/>
  <c r="AA2630" i="6"/>
  <c r="P2630" i="6"/>
  <c r="Y2630" i="6"/>
  <c r="W2630" i="6"/>
  <c r="V2630" i="6"/>
  <c r="H2630" i="6"/>
  <c r="J2630" i="6" s="1"/>
  <c r="F2630" i="6"/>
  <c r="B2630" i="6"/>
  <c r="A2630" i="6"/>
  <c r="AB2629" i="6"/>
  <c r="AA2629" i="6"/>
  <c r="P2629" i="6"/>
  <c r="Y2629" i="6"/>
  <c r="W2629" i="6"/>
  <c r="V2629" i="6"/>
  <c r="H2629" i="6"/>
  <c r="J2629" i="6" s="1"/>
  <c r="F2629" i="6"/>
  <c r="B2629" i="6"/>
  <c r="A2629" i="6"/>
  <c r="AB2628" i="6"/>
  <c r="AA2628" i="6"/>
  <c r="P2628" i="6"/>
  <c r="Y2628" i="6"/>
  <c r="W2628" i="6"/>
  <c r="V2628" i="6"/>
  <c r="H2628" i="6"/>
  <c r="J2628" i="6" s="1"/>
  <c r="F2628" i="6"/>
  <c r="B2628" i="6"/>
  <c r="A2628" i="6"/>
  <c r="AB2627" i="6"/>
  <c r="AA2627" i="6"/>
  <c r="P2627" i="6"/>
  <c r="Y2627" i="6"/>
  <c r="W2627" i="6"/>
  <c r="V2627" i="6"/>
  <c r="H2627" i="6"/>
  <c r="J2627" i="6" s="1"/>
  <c r="F2627" i="6"/>
  <c r="B2627" i="6"/>
  <c r="A2627" i="6"/>
  <c r="AB2626" i="6"/>
  <c r="AA2626" i="6"/>
  <c r="P2626" i="6"/>
  <c r="Y2626" i="6"/>
  <c r="W2626" i="6"/>
  <c r="V2626" i="6"/>
  <c r="H2626" i="6"/>
  <c r="J2626" i="6" s="1"/>
  <c r="F2626" i="6"/>
  <c r="B2626" i="6"/>
  <c r="A2626" i="6"/>
  <c r="AB2625" i="6"/>
  <c r="AA2625" i="6"/>
  <c r="P2625" i="6"/>
  <c r="Y2625" i="6"/>
  <c r="W2625" i="6"/>
  <c r="V2625" i="6"/>
  <c r="H2625" i="6"/>
  <c r="J2625" i="6" s="1"/>
  <c r="F2625" i="6"/>
  <c r="B2625" i="6"/>
  <c r="A2625" i="6"/>
  <c r="AB2624" i="6"/>
  <c r="AA2624" i="6"/>
  <c r="P2624" i="6"/>
  <c r="Y2624" i="6"/>
  <c r="W2624" i="6"/>
  <c r="V2624" i="6"/>
  <c r="H2624" i="6"/>
  <c r="J2624" i="6" s="1"/>
  <c r="F2624" i="6"/>
  <c r="B2624" i="6"/>
  <c r="A2624" i="6"/>
  <c r="AB2623" i="6"/>
  <c r="AA2623" i="6"/>
  <c r="P2623" i="6"/>
  <c r="Y2623" i="6"/>
  <c r="W2623" i="6"/>
  <c r="V2623" i="6"/>
  <c r="H2623" i="6"/>
  <c r="J2623" i="6" s="1"/>
  <c r="F2623" i="6"/>
  <c r="B2623" i="6"/>
  <c r="A2623" i="6"/>
  <c r="AB2622" i="6"/>
  <c r="AA2622" i="6"/>
  <c r="P2622" i="6"/>
  <c r="Y2622" i="6"/>
  <c r="W2622" i="6"/>
  <c r="V2622" i="6"/>
  <c r="H2622" i="6"/>
  <c r="J2622" i="6" s="1"/>
  <c r="F2622" i="6"/>
  <c r="B2622" i="6"/>
  <c r="A2622" i="6"/>
  <c r="AB2621" i="6"/>
  <c r="AA2621" i="6"/>
  <c r="P2621" i="6"/>
  <c r="Y2621" i="6"/>
  <c r="W2621" i="6"/>
  <c r="V2621" i="6"/>
  <c r="H2621" i="6"/>
  <c r="J2621" i="6" s="1"/>
  <c r="F2621" i="6"/>
  <c r="B2621" i="6"/>
  <c r="A2621" i="6"/>
  <c r="AB2620" i="6"/>
  <c r="AA2620" i="6"/>
  <c r="P2620" i="6"/>
  <c r="Y2620" i="6"/>
  <c r="W2620" i="6"/>
  <c r="V2620" i="6"/>
  <c r="H2620" i="6"/>
  <c r="J2620" i="6" s="1"/>
  <c r="F2620" i="6"/>
  <c r="B2620" i="6"/>
  <c r="A2620" i="6"/>
  <c r="AB2619" i="6"/>
  <c r="AA2619" i="6"/>
  <c r="P2619" i="6"/>
  <c r="Y2619" i="6"/>
  <c r="W2619" i="6"/>
  <c r="V2619" i="6"/>
  <c r="H2619" i="6"/>
  <c r="J2619" i="6" s="1"/>
  <c r="F2619" i="6"/>
  <c r="B2619" i="6"/>
  <c r="A2619" i="6"/>
  <c r="AB2618" i="6"/>
  <c r="AA2618" i="6"/>
  <c r="P2618" i="6"/>
  <c r="Y2618" i="6"/>
  <c r="W2618" i="6"/>
  <c r="V2618" i="6"/>
  <c r="H2618" i="6"/>
  <c r="J2618" i="6" s="1"/>
  <c r="F2618" i="6"/>
  <c r="B2618" i="6"/>
  <c r="A2618" i="6"/>
  <c r="AB2617" i="6"/>
  <c r="AA2617" i="6"/>
  <c r="P2617" i="6"/>
  <c r="Y2617" i="6"/>
  <c r="W2617" i="6"/>
  <c r="V2617" i="6"/>
  <c r="H2617" i="6"/>
  <c r="J2617" i="6" s="1"/>
  <c r="F2617" i="6"/>
  <c r="B2617" i="6"/>
  <c r="A2617" i="6"/>
  <c r="AB2616" i="6"/>
  <c r="AA2616" i="6"/>
  <c r="P2616" i="6"/>
  <c r="Y2616" i="6"/>
  <c r="W2616" i="6"/>
  <c r="V2616" i="6"/>
  <c r="H2616" i="6"/>
  <c r="J2616" i="6" s="1"/>
  <c r="F2616" i="6"/>
  <c r="B2616" i="6"/>
  <c r="A2616" i="6"/>
  <c r="AB2615" i="6"/>
  <c r="AA2615" i="6"/>
  <c r="P2615" i="6"/>
  <c r="Y2615" i="6"/>
  <c r="W2615" i="6"/>
  <c r="V2615" i="6"/>
  <c r="H2615" i="6"/>
  <c r="J2615" i="6" s="1"/>
  <c r="F2615" i="6"/>
  <c r="B2615" i="6"/>
  <c r="A2615" i="6"/>
  <c r="AB2614" i="6"/>
  <c r="AA2614" i="6"/>
  <c r="P2614" i="6"/>
  <c r="Y2614" i="6"/>
  <c r="W2614" i="6"/>
  <c r="V2614" i="6"/>
  <c r="H2614" i="6"/>
  <c r="J2614" i="6" s="1"/>
  <c r="F2614" i="6"/>
  <c r="B2614" i="6"/>
  <c r="A2614" i="6"/>
  <c r="AB2613" i="6"/>
  <c r="AA2613" i="6"/>
  <c r="P2613" i="6"/>
  <c r="Y2613" i="6"/>
  <c r="W2613" i="6"/>
  <c r="V2613" i="6"/>
  <c r="H2613" i="6"/>
  <c r="J2613" i="6" s="1"/>
  <c r="F2613" i="6"/>
  <c r="B2613" i="6"/>
  <c r="A2613" i="6"/>
  <c r="AB2612" i="6"/>
  <c r="AA2612" i="6"/>
  <c r="P2612" i="6"/>
  <c r="Y2612" i="6"/>
  <c r="W2612" i="6"/>
  <c r="V2612" i="6"/>
  <c r="H2612" i="6"/>
  <c r="J2612" i="6" s="1"/>
  <c r="F2612" i="6"/>
  <c r="B2612" i="6"/>
  <c r="A2612" i="6"/>
  <c r="AB2611" i="6"/>
  <c r="AA2611" i="6"/>
  <c r="P2611" i="6"/>
  <c r="Y2611" i="6"/>
  <c r="W2611" i="6"/>
  <c r="V2611" i="6"/>
  <c r="H2611" i="6"/>
  <c r="J2611" i="6" s="1"/>
  <c r="F2611" i="6"/>
  <c r="B2611" i="6"/>
  <c r="A2611" i="6"/>
  <c r="AB2610" i="6"/>
  <c r="AA2610" i="6"/>
  <c r="P2610" i="6"/>
  <c r="Y2610" i="6"/>
  <c r="W2610" i="6"/>
  <c r="V2610" i="6"/>
  <c r="H2610" i="6"/>
  <c r="J2610" i="6" s="1"/>
  <c r="F2610" i="6"/>
  <c r="B2610" i="6"/>
  <c r="A2610" i="6"/>
  <c r="AB2609" i="6"/>
  <c r="AA2609" i="6"/>
  <c r="P2609" i="6"/>
  <c r="Y2609" i="6"/>
  <c r="W2609" i="6"/>
  <c r="V2609" i="6"/>
  <c r="H2609" i="6"/>
  <c r="J2609" i="6" s="1"/>
  <c r="F2609" i="6"/>
  <c r="B2609" i="6"/>
  <c r="A2609" i="6"/>
  <c r="AB2608" i="6"/>
  <c r="AA2608" i="6"/>
  <c r="P2608" i="6"/>
  <c r="Y2608" i="6"/>
  <c r="W2608" i="6"/>
  <c r="V2608" i="6"/>
  <c r="H2608" i="6"/>
  <c r="J2608" i="6" s="1"/>
  <c r="F2608" i="6"/>
  <c r="B2608" i="6"/>
  <c r="A2608" i="6"/>
  <c r="AB2607" i="6"/>
  <c r="AA2607" i="6"/>
  <c r="P2607" i="6"/>
  <c r="Y2607" i="6"/>
  <c r="W2607" i="6"/>
  <c r="V2607" i="6"/>
  <c r="H2607" i="6"/>
  <c r="J2607" i="6" s="1"/>
  <c r="F2607" i="6"/>
  <c r="B2607" i="6"/>
  <c r="A2607" i="6"/>
  <c r="AB2606" i="6"/>
  <c r="AA2606" i="6"/>
  <c r="P2606" i="6"/>
  <c r="Y2606" i="6"/>
  <c r="W2606" i="6"/>
  <c r="V2606" i="6"/>
  <c r="H2606" i="6"/>
  <c r="J2606" i="6" s="1"/>
  <c r="F2606" i="6"/>
  <c r="B2606" i="6"/>
  <c r="A2606" i="6"/>
  <c r="AB2605" i="6"/>
  <c r="AA2605" i="6"/>
  <c r="P2605" i="6"/>
  <c r="Y2605" i="6"/>
  <c r="W2605" i="6"/>
  <c r="V2605" i="6"/>
  <c r="H2605" i="6"/>
  <c r="J2605" i="6" s="1"/>
  <c r="F2605" i="6"/>
  <c r="B2605" i="6"/>
  <c r="A2605" i="6"/>
  <c r="AB2604" i="6"/>
  <c r="AA2604" i="6"/>
  <c r="P2604" i="6"/>
  <c r="Y2604" i="6"/>
  <c r="W2604" i="6"/>
  <c r="V2604" i="6"/>
  <c r="H2604" i="6"/>
  <c r="J2604" i="6" s="1"/>
  <c r="F2604" i="6"/>
  <c r="B2604" i="6"/>
  <c r="A2604" i="6"/>
  <c r="AB2603" i="6"/>
  <c r="AA2603" i="6"/>
  <c r="P2603" i="6"/>
  <c r="Y2603" i="6"/>
  <c r="W2603" i="6"/>
  <c r="V2603" i="6"/>
  <c r="H2603" i="6"/>
  <c r="J2603" i="6" s="1"/>
  <c r="F2603" i="6"/>
  <c r="B2603" i="6"/>
  <c r="A2603" i="6"/>
  <c r="AB2602" i="6"/>
  <c r="AA2602" i="6"/>
  <c r="P2602" i="6"/>
  <c r="Y2602" i="6"/>
  <c r="W2602" i="6"/>
  <c r="V2602" i="6"/>
  <c r="H2602" i="6"/>
  <c r="J2602" i="6" s="1"/>
  <c r="F2602" i="6"/>
  <c r="B2602" i="6"/>
  <c r="A2602" i="6"/>
  <c r="AB2601" i="6"/>
  <c r="AA2601" i="6"/>
  <c r="P2601" i="6"/>
  <c r="Y2601" i="6"/>
  <c r="W2601" i="6"/>
  <c r="V2601" i="6"/>
  <c r="H2601" i="6"/>
  <c r="J2601" i="6" s="1"/>
  <c r="F2601" i="6"/>
  <c r="B2601" i="6"/>
  <c r="A2601" i="6"/>
  <c r="AB2600" i="6"/>
  <c r="AA2600" i="6"/>
  <c r="P2600" i="6"/>
  <c r="Y2600" i="6"/>
  <c r="W2600" i="6"/>
  <c r="V2600" i="6"/>
  <c r="H2600" i="6"/>
  <c r="J2600" i="6" s="1"/>
  <c r="F2600" i="6"/>
  <c r="B2600" i="6"/>
  <c r="A2600" i="6"/>
  <c r="AB2599" i="6"/>
  <c r="AA2599" i="6"/>
  <c r="P2599" i="6"/>
  <c r="Y2599" i="6"/>
  <c r="W2599" i="6"/>
  <c r="V2599" i="6"/>
  <c r="H2599" i="6"/>
  <c r="J2599" i="6" s="1"/>
  <c r="F2599" i="6"/>
  <c r="B2599" i="6"/>
  <c r="A2599" i="6"/>
  <c r="AB2598" i="6"/>
  <c r="AA2598" i="6"/>
  <c r="P2598" i="6"/>
  <c r="Y2598" i="6"/>
  <c r="W2598" i="6"/>
  <c r="V2598" i="6"/>
  <c r="H2598" i="6"/>
  <c r="J2598" i="6" s="1"/>
  <c r="F2598" i="6"/>
  <c r="B2598" i="6"/>
  <c r="A2598" i="6"/>
  <c r="AB2597" i="6"/>
  <c r="AA2597" i="6"/>
  <c r="P2597" i="6"/>
  <c r="Y2597" i="6"/>
  <c r="W2597" i="6"/>
  <c r="V2597" i="6"/>
  <c r="H2597" i="6"/>
  <c r="J2597" i="6" s="1"/>
  <c r="F2597" i="6"/>
  <c r="B2597" i="6"/>
  <c r="A2597" i="6"/>
  <c r="AB2596" i="6"/>
  <c r="AA2596" i="6"/>
  <c r="P2596" i="6"/>
  <c r="Y2596" i="6"/>
  <c r="W2596" i="6"/>
  <c r="V2596" i="6"/>
  <c r="H2596" i="6"/>
  <c r="J2596" i="6" s="1"/>
  <c r="F2596" i="6"/>
  <c r="B2596" i="6"/>
  <c r="A2596" i="6"/>
  <c r="AB2595" i="6"/>
  <c r="AA2595" i="6"/>
  <c r="P2595" i="6"/>
  <c r="Y2595" i="6"/>
  <c r="W2595" i="6"/>
  <c r="V2595" i="6"/>
  <c r="H2595" i="6"/>
  <c r="J2595" i="6" s="1"/>
  <c r="F2595" i="6"/>
  <c r="B2595" i="6"/>
  <c r="A2595" i="6"/>
  <c r="AB2594" i="6"/>
  <c r="AA2594" i="6"/>
  <c r="P2594" i="6"/>
  <c r="Y2594" i="6"/>
  <c r="W2594" i="6"/>
  <c r="V2594" i="6"/>
  <c r="H2594" i="6"/>
  <c r="J2594" i="6" s="1"/>
  <c r="F2594" i="6"/>
  <c r="B2594" i="6"/>
  <c r="A2594" i="6"/>
  <c r="AB2593" i="6"/>
  <c r="AA2593" i="6"/>
  <c r="P2593" i="6"/>
  <c r="Y2593" i="6"/>
  <c r="W2593" i="6"/>
  <c r="V2593" i="6"/>
  <c r="H2593" i="6"/>
  <c r="J2593" i="6" s="1"/>
  <c r="F2593" i="6"/>
  <c r="B2593" i="6"/>
  <c r="A2593" i="6"/>
  <c r="AB2592" i="6"/>
  <c r="AA2592" i="6"/>
  <c r="P2592" i="6"/>
  <c r="Y2592" i="6"/>
  <c r="W2592" i="6"/>
  <c r="V2592" i="6"/>
  <c r="H2592" i="6"/>
  <c r="J2592" i="6" s="1"/>
  <c r="F2592" i="6"/>
  <c r="B2592" i="6"/>
  <c r="A2592" i="6"/>
  <c r="AB2591" i="6"/>
  <c r="AA2591" i="6"/>
  <c r="P2591" i="6"/>
  <c r="Y2591" i="6"/>
  <c r="W2591" i="6"/>
  <c r="V2591" i="6"/>
  <c r="H2591" i="6"/>
  <c r="J2591" i="6" s="1"/>
  <c r="F2591" i="6"/>
  <c r="B2591" i="6"/>
  <c r="A2591" i="6"/>
  <c r="AB2590" i="6"/>
  <c r="AA2590" i="6"/>
  <c r="P2590" i="6"/>
  <c r="Y2590" i="6"/>
  <c r="W2590" i="6"/>
  <c r="V2590" i="6"/>
  <c r="H2590" i="6"/>
  <c r="J2590" i="6" s="1"/>
  <c r="F2590" i="6"/>
  <c r="B2590" i="6"/>
  <c r="A2590" i="6"/>
  <c r="AB2589" i="6"/>
  <c r="AA2589" i="6"/>
  <c r="P2589" i="6"/>
  <c r="Y2589" i="6"/>
  <c r="W2589" i="6"/>
  <c r="V2589" i="6"/>
  <c r="H2589" i="6"/>
  <c r="J2589" i="6" s="1"/>
  <c r="F2589" i="6"/>
  <c r="B2589" i="6"/>
  <c r="A2589" i="6"/>
  <c r="AB2588" i="6"/>
  <c r="AA2588" i="6"/>
  <c r="P2588" i="6"/>
  <c r="Y2588" i="6"/>
  <c r="W2588" i="6"/>
  <c r="V2588" i="6"/>
  <c r="H2588" i="6"/>
  <c r="J2588" i="6" s="1"/>
  <c r="F2588" i="6"/>
  <c r="B2588" i="6"/>
  <c r="A2588" i="6"/>
  <c r="AB2587" i="6"/>
  <c r="AA2587" i="6"/>
  <c r="P2587" i="6"/>
  <c r="Y2587" i="6"/>
  <c r="W2587" i="6"/>
  <c r="V2587" i="6"/>
  <c r="H2587" i="6"/>
  <c r="J2587" i="6" s="1"/>
  <c r="F2587" i="6"/>
  <c r="B2587" i="6"/>
  <c r="A2587" i="6"/>
  <c r="AB2586" i="6"/>
  <c r="AA2586" i="6"/>
  <c r="P2586" i="6"/>
  <c r="Y2586" i="6"/>
  <c r="W2586" i="6"/>
  <c r="V2586" i="6"/>
  <c r="H2586" i="6"/>
  <c r="J2586" i="6" s="1"/>
  <c r="F2586" i="6"/>
  <c r="B2586" i="6"/>
  <c r="A2586" i="6"/>
  <c r="AB2585" i="6"/>
  <c r="AA2585" i="6"/>
  <c r="P2585" i="6"/>
  <c r="Y2585" i="6"/>
  <c r="W2585" i="6"/>
  <c r="V2585" i="6"/>
  <c r="H2585" i="6"/>
  <c r="J2585" i="6" s="1"/>
  <c r="F2585" i="6"/>
  <c r="B2585" i="6"/>
  <c r="A2585" i="6"/>
  <c r="AB2584" i="6"/>
  <c r="AA2584" i="6"/>
  <c r="P2584" i="6"/>
  <c r="Y2584" i="6"/>
  <c r="W2584" i="6"/>
  <c r="V2584" i="6"/>
  <c r="H2584" i="6"/>
  <c r="J2584" i="6" s="1"/>
  <c r="F2584" i="6"/>
  <c r="B2584" i="6"/>
  <c r="A2584" i="6"/>
  <c r="AB2583" i="6"/>
  <c r="AA2583" i="6"/>
  <c r="P2583" i="6"/>
  <c r="Y2583" i="6"/>
  <c r="W2583" i="6"/>
  <c r="V2583" i="6"/>
  <c r="H2583" i="6"/>
  <c r="J2583" i="6" s="1"/>
  <c r="F2583" i="6"/>
  <c r="B2583" i="6"/>
  <c r="A2583" i="6"/>
  <c r="AB2582" i="6"/>
  <c r="AA2582" i="6"/>
  <c r="P2582" i="6"/>
  <c r="Y2582" i="6"/>
  <c r="W2582" i="6"/>
  <c r="V2582" i="6"/>
  <c r="H2582" i="6"/>
  <c r="J2582" i="6" s="1"/>
  <c r="F2582" i="6"/>
  <c r="B2582" i="6"/>
  <c r="A2582" i="6"/>
  <c r="AB2581" i="6"/>
  <c r="AA2581" i="6"/>
  <c r="P2581" i="6"/>
  <c r="Y2581" i="6"/>
  <c r="W2581" i="6"/>
  <c r="V2581" i="6"/>
  <c r="H2581" i="6"/>
  <c r="J2581" i="6" s="1"/>
  <c r="F2581" i="6"/>
  <c r="B2581" i="6"/>
  <c r="A2581" i="6"/>
  <c r="AB2580" i="6"/>
  <c r="AA2580" i="6"/>
  <c r="P2580" i="6"/>
  <c r="Y2580" i="6"/>
  <c r="W2580" i="6"/>
  <c r="V2580" i="6"/>
  <c r="H2580" i="6"/>
  <c r="J2580" i="6" s="1"/>
  <c r="F2580" i="6"/>
  <c r="B2580" i="6"/>
  <c r="A2580" i="6"/>
  <c r="AB2579" i="6"/>
  <c r="AA2579" i="6"/>
  <c r="P2579" i="6"/>
  <c r="Y2579" i="6"/>
  <c r="W2579" i="6"/>
  <c r="V2579" i="6"/>
  <c r="H2579" i="6"/>
  <c r="J2579" i="6" s="1"/>
  <c r="F2579" i="6"/>
  <c r="B2579" i="6"/>
  <c r="A2579" i="6"/>
  <c r="AB2578" i="6"/>
  <c r="AA2578" i="6"/>
  <c r="P2578" i="6"/>
  <c r="Y2578" i="6"/>
  <c r="W2578" i="6"/>
  <c r="V2578" i="6"/>
  <c r="H2578" i="6"/>
  <c r="J2578" i="6" s="1"/>
  <c r="F2578" i="6"/>
  <c r="B2578" i="6"/>
  <c r="A2578" i="6"/>
  <c r="AB2577" i="6"/>
  <c r="AA2577" i="6"/>
  <c r="P2577" i="6"/>
  <c r="Y2577" i="6"/>
  <c r="W2577" i="6"/>
  <c r="V2577" i="6"/>
  <c r="H2577" i="6"/>
  <c r="J2577" i="6" s="1"/>
  <c r="F2577" i="6"/>
  <c r="B2577" i="6"/>
  <c r="A2577" i="6"/>
  <c r="AB2576" i="6"/>
  <c r="AA2576" i="6"/>
  <c r="P2576" i="6"/>
  <c r="Y2576" i="6"/>
  <c r="W2576" i="6"/>
  <c r="V2576" i="6"/>
  <c r="H2576" i="6"/>
  <c r="J2576" i="6" s="1"/>
  <c r="F2576" i="6"/>
  <c r="B2576" i="6"/>
  <c r="A2576" i="6"/>
  <c r="AB2575" i="6"/>
  <c r="AA2575" i="6"/>
  <c r="P2575" i="6"/>
  <c r="Y2575" i="6"/>
  <c r="W2575" i="6"/>
  <c r="V2575" i="6"/>
  <c r="H2575" i="6"/>
  <c r="J2575" i="6" s="1"/>
  <c r="F2575" i="6"/>
  <c r="B2575" i="6"/>
  <c r="A2575" i="6"/>
  <c r="AB2574" i="6"/>
  <c r="AA2574" i="6"/>
  <c r="P2574" i="6"/>
  <c r="Y2574" i="6"/>
  <c r="W2574" i="6"/>
  <c r="V2574" i="6"/>
  <c r="H2574" i="6"/>
  <c r="J2574" i="6" s="1"/>
  <c r="F2574" i="6"/>
  <c r="B2574" i="6"/>
  <c r="A2574" i="6"/>
  <c r="AB2573" i="6"/>
  <c r="AA2573" i="6"/>
  <c r="P2573" i="6"/>
  <c r="Y2573" i="6"/>
  <c r="W2573" i="6"/>
  <c r="V2573" i="6"/>
  <c r="H2573" i="6"/>
  <c r="J2573" i="6" s="1"/>
  <c r="F2573" i="6"/>
  <c r="B2573" i="6"/>
  <c r="A2573" i="6"/>
  <c r="AB2572" i="6"/>
  <c r="AA2572" i="6"/>
  <c r="P2572" i="6"/>
  <c r="Y2572" i="6"/>
  <c r="W2572" i="6"/>
  <c r="V2572" i="6"/>
  <c r="H2572" i="6"/>
  <c r="J2572" i="6" s="1"/>
  <c r="F2572" i="6"/>
  <c r="B2572" i="6"/>
  <c r="A2572" i="6"/>
  <c r="AB2571" i="6"/>
  <c r="AA2571" i="6"/>
  <c r="P2571" i="6"/>
  <c r="Y2571" i="6"/>
  <c r="W2571" i="6"/>
  <c r="V2571" i="6"/>
  <c r="H2571" i="6"/>
  <c r="J2571" i="6" s="1"/>
  <c r="F2571" i="6"/>
  <c r="B2571" i="6"/>
  <c r="A2571" i="6"/>
  <c r="AB2570" i="6"/>
  <c r="AA2570" i="6"/>
  <c r="P2570" i="6"/>
  <c r="Y2570" i="6"/>
  <c r="W2570" i="6"/>
  <c r="V2570" i="6"/>
  <c r="H2570" i="6"/>
  <c r="J2570" i="6" s="1"/>
  <c r="F2570" i="6"/>
  <c r="B2570" i="6"/>
  <c r="A2570" i="6"/>
  <c r="AB2569" i="6"/>
  <c r="AA2569" i="6"/>
  <c r="P2569" i="6"/>
  <c r="Y2569" i="6"/>
  <c r="W2569" i="6"/>
  <c r="V2569" i="6"/>
  <c r="H2569" i="6"/>
  <c r="J2569" i="6" s="1"/>
  <c r="F2569" i="6"/>
  <c r="B2569" i="6"/>
  <c r="A2569" i="6"/>
  <c r="AB2568" i="6"/>
  <c r="AA2568" i="6"/>
  <c r="P2568" i="6"/>
  <c r="Y2568" i="6"/>
  <c r="W2568" i="6"/>
  <c r="V2568" i="6"/>
  <c r="H2568" i="6"/>
  <c r="J2568" i="6" s="1"/>
  <c r="F2568" i="6"/>
  <c r="B2568" i="6"/>
  <c r="A2568" i="6"/>
  <c r="AB2567" i="6"/>
  <c r="AA2567" i="6"/>
  <c r="P2567" i="6"/>
  <c r="Y2567" i="6"/>
  <c r="W2567" i="6"/>
  <c r="V2567" i="6"/>
  <c r="H2567" i="6"/>
  <c r="J2567" i="6" s="1"/>
  <c r="F2567" i="6"/>
  <c r="B2567" i="6"/>
  <c r="A2567" i="6"/>
  <c r="AB2566" i="6"/>
  <c r="AA2566" i="6"/>
  <c r="P2566" i="6"/>
  <c r="Y2566" i="6"/>
  <c r="W2566" i="6"/>
  <c r="V2566" i="6"/>
  <c r="H2566" i="6"/>
  <c r="J2566" i="6" s="1"/>
  <c r="F2566" i="6"/>
  <c r="B2566" i="6"/>
  <c r="A2566" i="6"/>
  <c r="AB2565" i="6"/>
  <c r="AA2565" i="6"/>
  <c r="P2565" i="6"/>
  <c r="Y2565" i="6"/>
  <c r="W2565" i="6"/>
  <c r="V2565" i="6"/>
  <c r="H2565" i="6"/>
  <c r="J2565" i="6" s="1"/>
  <c r="F2565" i="6"/>
  <c r="B2565" i="6"/>
  <c r="A2565" i="6"/>
  <c r="AB2564" i="6"/>
  <c r="AA2564" i="6"/>
  <c r="P2564" i="6"/>
  <c r="Y2564" i="6"/>
  <c r="W2564" i="6"/>
  <c r="V2564" i="6"/>
  <c r="H2564" i="6"/>
  <c r="J2564" i="6" s="1"/>
  <c r="F2564" i="6"/>
  <c r="B2564" i="6"/>
  <c r="A2564" i="6"/>
  <c r="AB2563" i="6"/>
  <c r="AA2563" i="6"/>
  <c r="P2563" i="6"/>
  <c r="Y2563" i="6"/>
  <c r="W2563" i="6"/>
  <c r="V2563" i="6"/>
  <c r="H2563" i="6"/>
  <c r="J2563" i="6" s="1"/>
  <c r="F2563" i="6"/>
  <c r="B2563" i="6"/>
  <c r="A2563" i="6"/>
  <c r="AB2562" i="6"/>
  <c r="AA2562" i="6"/>
  <c r="P2562" i="6"/>
  <c r="Y2562" i="6"/>
  <c r="W2562" i="6"/>
  <c r="V2562" i="6"/>
  <c r="H2562" i="6"/>
  <c r="J2562" i="6" s="1"/>
  <c r="F2562" i="6"/>
  <c r="B2562" i="6"/>
  <c r="A2562" i="6"/>
  <c r="AB2561" i="6"/>
  <c r="AA2561" i="6"/>
  <c r="P2561" i="6"/>
  <c r="Y2561" i="6"/>
  <c r="W2561" i="6"/>
  <c r="V2561" i="6"/>
  <c r="H2561" i="6"/>
  <c r="J2561" i="6" s="1"/>
  <c r="F2561" i="6"/>
  <c r="B2561" i="6"/>
  <c r="A2561" i="6"/>
  <c r="AB2560" i="6"/>
  <c r="AA2560" i="6"/>
  <c r="P2560" i="6"/>
  <c r="Y2560" i="6"/>
  <c r="W2560" i="6"/>
  <c r="V2560" i="6"/>
  <c r="H2560" i="6"/>
  <c r="J2560" i="6" s="1"/>
  <c r="F2560" i="6"/>
  <c r="B2560" i="6"/>
  <c r="A2560" i="6"/>
  <c r="AB2559" i="6"/>
  <c r="AA2559" i="6"/>
  <c r="P2559" i="6"/>
  <c r="Y2559" i="6"/>
  <c r="W2559" i="6"/>
  <c r="V2559" i="6"/>
  <c r="H2559" i="6"/>
  <c r="J2559" i="6" s="1"/>
  <c r="F2559" i="6"/>
  <c r="B2559" i="6"/>
  <c r="A2559" i="6"/>
  <c r="AB2558" i="6"/>
  <c r="AA2558" i="6"/>
  <c r="P2558" i="6"/>
  <c r="Y2558" i="6"/>
  <c r="W2558" i="6"/>
  <c r="V2558" i="6"/>
  <c r="H2558" i="6"/>
  <c r="J2558" i="6" s="1"/>
  <c r="F2558" i="6"/>
  <c r="B2558" i="6"/>
  <c r="A2558" i="6"/>
  <c r="AB2557" i="6"/>
  <c r="AA2557" i="6"/>
  <c r="P2557" i="6"/>
  <c r="Y2557" i="6"/>
  <c r="W2557" i="6"/>
  <c r="V2557" i="6"/>
  <c r="H2557" i="6"/>
  <c r="J2557" i="6" s="1"/>
  <c r="F2557" i="6"/>
  <c r="B2557" i="6"/>
  <c r="A2557" i="6"/>
  <c r="AB2556" i="6"/>
  <c r="AA2556" i="6"/>
  <c r="P2556" i="6"/>
  <c r="Y2556" i="6"/>
  <c r="W2556" i="6"/>
  <c r="V2556" i="6"/>
  <c r="H2556" i="6"/>
  <c r="J2556" i="6" s="1"/>
  <c r="F2556" i="6"/>
  <c r="B2556" i="6"/>
  <c r="A2556" i="6"/>
  <c r="AB2555" i="6"/>
  <c r="AA2555" i="6"/>
  <c r="P2555" i="6"/>
  <c r="Y2555" i="6"/>
  <c r="W2555" i="6"/>
  <c r="V2555" i="6"/>
  <c r="H2555" i="6"/>
  <c r="J2555" i="6" s="1"/>
  <c r="F2555" i="6"/>
  <c r="B2555" i="6"/>
  <c r="A2555" i="6"/>
  <c r="AB2554" i="6"/>
  <c r="AA2554" i="6"/>
  <c r="P2554" i="6"/>
  <c r="Y2554" i="6"/>
  <c r="W2554" i="6"/>
  <c r="V2554" i="6"/>
  <c r="H2554" i="6"/>
  <c r="J2554" i="6" s="1"/>
  <c r="F2554" i="6"/>
  <c r="B2554" i="6"/>
  <c r="A2554" i="6"/>
  <c r="AB2553" i="6"/>
  <c r="AA2553" i="6"/>
  <c r="P2553" i="6"/>
  <c r="Y2553" i="6"/>
  <c r="W2553" i="6"/>
  <c r="V2553" i="6"/>
  <c r="H2553" i="6"/>
  <c r="J2553" i="6" s="1"/>
  <c r="F2553" i="6"/>
  <c r="B2553" i="6"/>
  <c r="A2553" i="6"/>
  <c r="AB2552" i="6"/>
  <c r="AA2552" i="6"/>
  <c r="P2552" i="6"/>
  <c r="Y2552" i="6"/>
  <c r="W2552" i="6"/>
  <c r="V2552" i="6"/>
  <c r="H2552" i="6"/>
  <c r="J2552" i="6" s="1"/>
  <c r="F2552" i="6"/>
  <c r="B2552" i="6"/>
  <c r="A2552" i="6"/>
  <c r="AB2551" i="6"/>
  <c r="AA2551" i="6"/>
  <c r="P2551" i="6"/>
  <c r="Y2551" i="6"/>
  <c r="W2551" i="6"/>
  <c r="V2551" i="6"/>
  <c r="H2551" i="6"/>
  <c r="J2551" i="6" s="1"/>
  <c r="F2551" i="6"/>
  <c r="B2551" i="6"/>
  <c r="A2551" i="6"/>
  <c r="AB2550" i="6"/>
  <c r="AA2550" i="6"/>
  <c r="P2550" i="6"/>
  <c r="Y2550" i="6"/>
  <c r="W2550" i="6"/>
  <c r="V2550" i="6"/>
  <c r="H2550" i="6"/>
  <c r="J2550" i="6" s="1"/>
  <c r="F2550" i="6"/>
  <c r="B2550" i="6"/>
  <c r="A2550" i="6"/>
  <c r="AB2549" i="6"/>
  <c r="AA2549" i="6"/>
  <c r="P2549" i="6"/>
  <c r="Y2549" i="6"/>
  <c r="W2549" i="6"/>
  <c r="V2549" i="6"/>
  <c r="H2549" i="6"/>
  <c r="J2549" i="6" s="1"/>
  <c r="F2549" i="6"/>
  <c r="B2549" i="6"/>
  <c r="A2549" i="6"/>
  <c r="AB2548" i="6"/>
  <c r="AA2548" i="6"/>
  <c r="P2548" i="6"/>
  <c r="Y2548" i="6"/>
  <c r="W2548" i="6"/>
  <c r="V2548" i="6"/>
  <c r="H2548" i="6"/>
  <c r="J2548" i="6" s="1"/>
  <c r="F2548" i="6"/>
  <c r="B2548" i="6"/>
  <c r="A2548" i="6"/>
  <c r="AB2547" i="6"/>
  <c r="AA2547" i="6"/>
  <c r="P2547" i="6"/>
  <c r="Y2547" i="6"/>
  <c r="W2547" i="6"/>
  <c r="V2547" i="6"/>
  <c r="H2547" i="6"/>
  <c r="J2547" i="6" s="1"/>
  <c r="F2547" i="6"/>
  <c r="B2547" i="6"/>
  <c r="A2547" i="6"/>
  <c r="AB2546" i="6"/>
  <c r="AA2546" i="6"/>
  <c r="P2546" i="6"/>
  <c r="Y2546" i="6"/>
  <c r="W2546" i="6"/>
  <c r="V2546" i="6"/>
  <c r="H2546" i="6"/>
  <c r="J2546" i="6" s="1"/>
  <c r="F2546" i="6"/>
  <c r="B2546" i="6"/>
  <c r="A2546" i="6"/>
  <c r="AB2545" i="6"/>
  <c r="AA2545" i="6"/>
  <c r="P2545" i="6"/>
  <c r="Y2545" i="6"/>
  <c r="W2545" i="6"/>
  <c r="V2545" i="6"/>
  <c r="H2545" i="6"/>
  <c r="J2545" i="6" s="1"/>
  <c r="F2545" i="6"/>
  <c r="B2545" i="6"/>
  <c r="A2545" i="6"/>
  <c r="AB2544" i="6"/>
  <c r="AA2544" i="6"/>
  <c r="P2544" i="6"/>
  <c r="Y2544" i="6"/>
  <c r="W2544" i="6"/>
  <c r="V2544" i="6"/>
  <c r="H2544" i="6"/>
  <c r="J2544" i="6" s="1"/>
  <c r="F2544" i="6"/>
  <c r="B2544" i="6"/>
  <c r="A2544" i="6"/>
  <c r="AB2543" i="6"/>
  <c r="AA2543" i="6"/>
  <c r="P2543" i="6"/>
  <c r="Y2543" i="6"/>
  <c r="W2543" i="6"/>
  <c r="V2543" i="6"/>
  <c r="H2543" i="6"/>
  <c r="J2543" i="6" s="1"/>
  <c r="F2543" i="6"/>
  <c r="B2543" i="6"/>
  <c r="A2543" i="6"/>
  <c r="AB2542" i="6"/>
  <c r="AA2542" i="6"/>
  <c r="P2542" i="6"/>
  <c r="Y2542" i="6"/>
  <c r="W2542" i="6"/>
  <c r="V2542" i="6"/>
  <c r="H2542" i="6"/>
  <c r="J2542" i="6" s="1"/>
  <c r="F2542" i="6"/>
  <c r="B2542" i="6"/>
  <c r="A2542" i="6"/>
  <c r="AB2541" i="6"/>
  <c r="AA2541" i="6"/>
  <c r="P2541" i="6"/>
  <c r="Y2541" i="6"/>
  <c r="W2541" i="6"/>
  <c r="V2541" i="6"/>
  <c r="H2541" i="6"/>
  <c r="J2541" i="6" s="1"/>
  <c r="F2541" i="6"/>
  <c r="B2541" i="6"/>
  <c r="A2541" i="6"/>
  <c r="AB2540" i="6"/>
  <c r="AA2540" i="6"/>
  <c r="P2540" i="6"/>
  <c r="Y2540" i="6"/>
  <c r="W2540" i="6"/>
  <c r="V2540" i="6"/>
  <c r="H2540" i="6"/>
  <c r="J2540" i="6" s="1"/>
  <c r="F2540" i="6"/>
  <c r="B2540" i="6"/>
  <c r="A2540" i="6"/>
  <c r="AB2539" i="6"/>
  <c r="AA2539" i="6"/>
  <c r="P2539" i="6"/>
  <c r="Y2539" i="6"/>
  <c r="W2539" i="6"/>
  <c r="V2539" i="6"/>
  <c r="H2539" i="6"/>
  <c r="J2539" i="6" s="1"/>
  <c r="F2539" i="6"/>
  <c r="B2539" i="6"/>
  <c r="A2539" i="6"/>
  <c r="AB2538" i="6"/>
  <c r="AA2538" i="6"/>
  <c r="P2538" i="6"/>
  <c r="Y2538" i="6"/>
  <c r="W2538" i="6"/>
  <c r="V2538" i="6"/>
  <c r="H2538" i="6"/>
  <c r="J2538" i="6" s="1"/>
  <c r="F2538" i="6"/>
  <c r="B2538" i="6"/>
  <c r="A2538" i="6"/>
  <c r="AB2537" i="6"/>
  <c r="AA2537" i="6"/>
  <c r="P2537" i="6"/>
  <c r="Y2537" i="6"/>
  <c r="W2537" i="6"/>
  <c r="V2537" i="6"/>
  <c r="H2537" i="6"/>
  <c r="J2537" i="6" s="1"/>
  <c r="F2537" i="6"/>
  <c r="B2537" i="6"/>
  <c r="A2537" i="6"/>
  <c r="AB2536" i="6"/>
  <c r="AA2536" i="6"/>
  <c r="P2536" i="6"/>
  <c r="Y2536" i="6"/>
  <c r="W2536" i="6"/>
  <c r="V2536" i="6"/>
  <c r="H2536" i="6"/>
  <c r="J2536" i="6" s="1"/>
  <c r="F2536" i="6"/>
  <c r="B2536" i="6"/>
  <c r="A2536" i="6"/>
  <c r="AB2535" i="6"/>
  <c r="AA2535" i="6"/>
  <c r="P2535" i="6"/>
  <c r="Y2535" i="6"/>
  <c r="W2535" i="6"/>
  <c r="V2535" i="6"/>
  <c r="H2535" i="6"/>
  <c r="J2535" i="6" s="1"/>
  <c r="F2535" i="6"/>
  <c r="B2535" i="6"/>
  <c r="A2535" i="6"/>
  <c r="AB2534" i="6"/>
  <c r="AA2534" i="6"/>
  <c r="P2534" i="6"/>
  <c r="Y2534" i="6"/>
  <c r="W2534" i="6"/>
  <c r="V2534" i="6"/>
  <c r="H2534" i="6"/>
  <c r="J2534" i="6" s="1"/>
  <c r="F2534" i="6"/>
  <c r="B2534" i="6"/>
  <c r="A2534" i="6"/>
  <c r="AB2533" i="6"/>
  <c r="AA2533" i="6"/>
  <c r="P2533" i="6"/>
  <c r="Y2533" i="6"/>
  <c r="W2533" i="6"/>
  <c r="V2533" i="6"/>
  <c r="H2533" i="6"/>
  <c r="J2533" i="6" s="1"/>
  <c r="F2533" i="6"/>
  <c r="B2533" i="6"/>
  <c r="A2533" i="6"/>
  <c r="AB2532" i="6"/>
  <c r="AA2532" i="6"/>
  <c r="P2532" i="6"/>
  <c r="Y2532" i="6"/>
  <c r="W2532" i="6"/>
  <c r="V2532" i="6"/>
  <c r="H2532" i="6"/>
  <c r="J2532" i="6" s="1"/>
  <c r="F2532" i="6"/>
  <c r="B2532" i="6"/>
  <c r="A2532" i="6"/>
  <c r="AB2531" i="6"/>
  <c r="AA2531" i="6"/>
  <c r="P2531" i="6"/>
  <c r="Y2531" i="6"/>
  <c r="W2531" i="6"/>
  <c r="V2531" i="6"/>
  <c r="H2531" i="6"/>
  <c r="J2531" i="6" s="1"/>
  <c r="F2531" i="6"/>
  <c r="B2531" i="6"/>
  <c r="A2531" i="6"/>
  <c r="AB2530" i="6"/>
  <c r="AA2530" i="6"/>
  <c r="P2530" i="6"/>
  <c r="Y2530" i="6"/>
  <c r="W2530" i="6"/>
  <c r="V2530" i="6"/>
  <c r="H2530" i="6"/>
  <c r="J2530" i="6" s="1"/>
  <c r="F2530" i="6"/>
  <c r="B2530" i="6"/>
  <c r="A2530" i="6"/>
  <c r="AB2529" i="6"/>
  <c r="AA2529" i="6"/>
  <c r="P2529" i="6"/>
  <c r="Y2529" i="6"/>
  <c r="W2529" i="6"/>
  <c r="V2529" i="6"/>
  <c r="H2529" i="6"/>
  <c r="J2529" i="6" s="1"/>
  <c r="F2529" i="6"/>
  <c r="B2529" i="6"/>
  <c r="A2529" i="6"/>
  <c r="AB2528" i="6"/>
  <c r="AA2528" i="6"/>
  <c r="P2528" i="6"/>
  <c r="Y2528" i="6"/>
  <c r="W2528" i="6"/>
  <c r="V2528" i="6"/>
  <c r="H2528" i="6"/>
  <c r="J2528" i="6" s="1"/>
  <c r="F2528" i="6"/>
  <c r="B2528" i="6"/>
  <c r="A2528" i="6"/>
  <c r="AB2527" i="6"/>
  <c r="AA2527" i="6"/>
  <c r="P2527" i="6"/>
  <c r="Y2527" i="6"/>
  <c r="W2527" i="6"/>
  <c r="V2527" i="6"/>
  <c r="H2527" i="6"/>
  <c r="J2527" i="6" s="1"/>
  <c r="F2527" i="6"/>
  <c r="B2527" i="6"/>
  <c r="A2527" i="6"/>
  <c r="AB2526" i="6"/>
  <c r="AA2526" i="6"/>
  <c r="P2526" i="6"/>
  <c r="Y2526" i="6"/>
  <c r="W2526" i="6"/>
  <c r="V2526" i="6"/>
  <c r="H2526" i="6"/>
  <c r="J2526" i="6" s="1"/>
  <c r="F2526" i="6"/>
  <c r="B2526" i="6"/>
  <c r="A2526" i="6"/>
  <c r="AB2525" i="6"/>
  <c r="AA2525" i="6"/>
  <c r="P2525" i="6"/>
  <c r="Y2525" i="6"/>
  <c r="W2525" i="6"/>
  <c r="V2525" i="6"/>
  <c r="H2525" i="6"/>
  <c r="J2525" i="6" s="1"/>
  <c r="F2525" i="6"/>
  <c r="B2525" i="6"/>
  <c r="A2525" i="6"/>
  <c r="AB2524" i="6"/>
  <c r="AA2524" i="6"/>
  <c r="P2524" i="6"/>
  <c r="Y2524" i="6"/>
  <c r="W2524" i="6"/>
  <c r="V2524" i="6"/>
  <c r="H2524" i="6"/>
  <c r="J2524" i="6" s="1"/>
  <c r="F2524" i="6"/>
  <c r="B2524" i="6"/>
  <c r="A2524" i="6"/>
  <c r="AB2523" i="6"/>
  <c r="AA2523" i="6"/>
  <c r="P2523" i="6"/>
  <c r="Y2523" i="6"/>
  <c r="W2523" i="6"/>
  <c r="V2523" i="6"/>
  <c r="H2523" i="6"/>
  <c r="J2523" i="6" s="1"/>
  <c r="F2523" i="6"/>
  <c r="B2523" i="6"/>
  <c r="A2523" i="6"/>
  <c r="AB2522" i="6"/>
  <c r="AA2522" i="6"/>
  <c r="P2522" i="6"/>
  <c r="Y2522" i="6"/>
  <c r="W2522" i="6"/>
  <c r="V2522" i="6"/>
  <c r="H2522" i="6"/>
  <c r="J2522" i="6" s="1"/>
  <c r="F2522" i="6"/>
  <c r="B2522" i="6"/>
  <c r="A2522" i="6"/>
  <c r="AB2521" i="6"/>
  <c r="AA2521" i="6"/>
  <c r="P2521" i="6"/>
  <c r="Y2521" i="6"/>
  <c r="W2521" i="6"/>
  <c r="V2521" i="6"/>
  <c r="H2521" i="6"/>
  <c r="J2521" i="6" s="1"/>
  <c r="F2521" i="6"/>
  <c r="B2521" i="6"/>
  <c r="A2521" i="6"/>
  <c r="AB2520" i="6"/>
  <c r="AA2520" i="6"/>
  <c r="P2520" i="6"/>
  <c r="Y2520" i="6"/>
  <c r="W2520" i="6"/>
  <c r="V2520" i="6"/>
  <c r="H2520" i="6"/>
  <c r="J2520" i="6" s="1"/>
  <c r="F2520" i="6"/>
  <c r="B2520" i="6"/>
  <c r="A2520" i="6"/>
  <c r="AB2519" i="6"/>
  <c r="AA2519" i="6"/>
  <c r="P2519" i="6"/>
  <c r="Y2519" i="6"/>
  <c r="W2519" i="6"/>
  <c r="V2519" i="6"/>
  <c r="H2519" i="6"/>
  <c r="J2519" i="6" s="1"/>
  <c r="F2519" i="6"/>
  <c r="B2519" i="6"/>
  <c r="A2519" i="6"/>
  <c r="AB2518" i="6"/>
  <c r="AA2518" i="6"/>
  <c r="P2518" i="6"/>
  <c r="Y2518" i="6"/>
  <c r="W2518" i="6"/>
  <c r="V2518" i="6"/>
  <c r="H2518" i="6"/>
  <c r="J2518" i="6" s="1"/>
  <c r="F2518" i="6"/>
  <c r="B2518" i="6"/>
  <c r="A2518" i="6"/>
  <c r="AB2517" i="6"/>
  <c r="AA2517" i="6"/>
  <c r="P2517" i="6"/>
  <c r="Y2517" i="6"/>
  <c r="W2517" i="6"/>
  <c r="V2517" i="6"/>
  <c r="H2517" i="6"/>
  <c r="J2517" i="6" s="1"/>
  <c r="F2517" i="6"/>
  <c r="B2517" i="6"/>
  <c r="A2517" i="6"/>
  <c r="AB2516" i="6"/>
  <c r="AA2516" i="6"/>
  <c r="P2516" i="6"/>
  <c r="Y2516" i="6"/>
  <c r="W2516" i="6"/>
  <c r="V2516" i="6"/>
  <c r="H2516" i="6"/>
  <c r="J2516" i="6" s="1"/>
  <c r="F2516" i="6"/>
  <c r="B2516" i="6"/>
  <c r="A2516" i="6"/>
  <c r="AB2515" i="6"/>
  <c r="AA2515" i="6"/>
  <c r="P2515" i="6"/>
  <c r="Y2515" i="6"/>
  <c r="W2515" i="6"/>
  <c r="V2515" i="6"/>
  <c r="H2515" i="6"/>
  <c r="J2515" i="6" s="1"/>
  <c r="F2515" i="6"/>
  <c r="B2515" i="6"/>
  <c r="A2515" i="6"/>
  <c r="AB2514" i="6"/>
  <c r="AA2514" i="6"/>
  <c r="P2514" i="6"/>
  <c r="Y2514" i="6"/>
  <c r="W2514" i="6"/>
  <c r="V2514" i="6"/>
  <c r="H2514" i="6"/>
  <c r="J2514" i="6" s="1"/>
  <c r="F2514" i="6"/>
  <c r="B2514" i="6"/>
  <c r="A2514" i="6"/>
  <c r="AB2513" i="6"/>
  <c r="AA2513" i="6"/>
  <c r="P2513" i="6"/>
  <c r="Y2513" i="6"/>
  <c r="W2513" i="6"/>
  <c r="V2513" i="6"/>
  <c r="H2513" i="6"/>
  <c r="J2513" i="6" s="1"/>
  <c r="F2513" i="6"/>
  <c r="B2513" i="6"/>
  <c r="A2513" i="6"/>
  <c r="AB2512" i="6"/>
  <c r="AA2512" i="6"/>
  <c r="P2512" i="6"/>
  <c r="Y2512" i="6"/>
  <c r="W2512" i="6"/>
  <c r="V2512" i="6"/>
  <c r="H2512" i="6"/>
  <c r="J2512" i="6" s="1"/>
  <c r="F2512" i="6"/>
  <c r="B2512" i="6"/>
  <c r="A2512" i="6"/>
  <c r="AB2511" i="6"/>
  <c r="AA2511" i="6"/>
  <c r="P2511" i="6"/>
  <c r="Y2511" i="6"/>
  <c r="W2511" i="6"/>
  <c r="V2511" i="6"/>
  <c r="H2511" i="6"/>
  <c r="J2511" i="6" s="1"/>
  <c r="F2511" i="6"/>
  <c r="B2511" i="6"/>
  <c r="A2511" i="6"/>
  <c r="AB2510" i="6"/>
  <c r="AA2510" i="6"/>
  <c r="P2510" i="6"/>
  <c r="Y2510" i="6"/>
  <c r="W2510" i="6"/>
  <c r="V2510" i="6"/>
  <c r="H2510" i="6"/>
  <c r="J2510" i="6" s="1"/>
  <c r="F2510" i="6"/>
  <c r="B2510" i="6"/>
  <c r="A2510" i="6"/>
  <c r="AB2509" i="6"/>
  <c r="AA2509" i="6"/>
  <c r="P2509" i="6"/>
  <c r="Y2509" i="6"/>
  <c r="W2509" i="6"/>
  <c r="V2509" i="6"/>
  <c r="H2509" i="6"/>
  <c r="J2509" i="6" s="1"/>
  <c r="F2509" i="6"/>
  <c r="B2509" i="6"/>
  <c r="A2509" i="6"/>
  <c r="AB2508" i="6"/>
  <c r="AA2508" i="6"/>
  <c r="P2508" i="6"/>
  <c r="Y2508" i="6"/>
  <c r="W2508" i="6"/>
  <c r="V2508" i="6"/>
  <c r="H2508" i="6"/>
  <c r="J2508" i="6" s="1"/>
  <c r="F2508" i="6"/>
  <c r="B2508" i="6"/>
  <c r="A2508" i="6"/>
  <c r="AB2507" i="6"/>
  <c r="AA2507" i="6"/>
  <c r="P2507" i="6"/>
  <c r="Y2507" i="6"/>
  <c r="W2507" i="6"/>
  <c r="V2507" i="6"/>
  <c r="H2507" i="6"/>
  <c r="J2507" i="6" s="1"/>
  <c r="F2507" i="6"/>
  <c r="B2507" i="6"/>
  <c r="A2507" i="6"/>
  <c r="AB2506" i="6"/>
  <c r="AA2506" i="6"/>
  <c r="P2506" i="6"/>
  <c r="Y2506" i="6"/>
  <c r="W2506" i="6"/>
  <c r="V2506" i="6"/>
  <c r="H2506" i="6"/>
  <c r="J2506" i="6" s="1"/>
  <c r="F2506" i="6"/>
  <c r="B2506" i="6"/>
  <c r="A2506" i="6"/>
  <c r="AB2505" i="6"/>
  <c r="AA2505" i="6"/>
  <c r="P2505" i="6"/>
  <c r="Y2505" i="6"/>
  <c r="W2505" i="6"/>
  <c r="V2505" i="6"/>
  <c r="H2505" i="6"/>
  <c r="J2505" i="6" s="1"/>
  <c r="F2505" i="6"/>
  <c r="B2505" i="6"/>
  <c r="A2505" i="6"/>
  <c r="AB2504" i="6"/>
  <c r="AA2504" i="6"/>
  <c r="P2504" i="6"/>
  <c r="Y2504" i="6"/>
  <c r="W2504" i="6"/>
  <c r="V2504" i="6"/>
  <c r="H2504" i="6"/>
  <c r="J2504" i="6" s="1"/>
  <c r="F2504" i="6"/>
  <c r="B2504" i="6"/>
  <c r="A2504" i="6"/>
  <c r="AB2503" i="6"/>
  <c r="AA2503" i="6"/>
  <c r="P2503" i="6"/>
  <c r="Y2503" i="6"/>
  <c r="W2503" i="6"/>
  <c r="V2503" i="6"/>
  <c r="H2503" i="6"/>
  <c r="J2503" i="6" s="1"/>
  <c r="F2503" i="6"/>
  <c r="B2503" i="6"/>
  <c r="A2503" i="6"/>
  <c r="AB2502" i="6"/>
  <c r="AA2502" i="6"/>
  <c r="P2502" i="6"/>
  <c r="Y2502" i="6"/>
  <c r="W2502" i="6"/>
  <c r="V2502" i="6"/>
  <c r="H2502" i="6"/>
  <c r="J2502" i="6" s="1"/>
  <c r="F2502" i="6"/>
  <c r="B2502" i="6"/>
  <c r="A2502" i="6"/>
  <c r="AB2501" i="6"/>
  <c r="AA2501" i="6"/>
  <c r="P2501" i="6"/>
  <c r="Y2501" i="6"/>
  <c r="W2501" i="6"/>
  <c r="V2501" i="6"/>
  <c r="H2501" i="6"/>
  <c r="J2501" i="6" s="1"/>
  <c r="F2501" i="6"/>
  <c r="B2501" i="6"/>
  <c r="A2501" i="6"/>
  <c r="AB2500" i="6"/>
  <c r="AA2500" i="6"/>
  <c r="P2500" i="6"/>
  <c r="Y2500" i="6"/>
  <c r="W2500" i="6"/>
  <c r="V2500" i="6"/>
  <c r="H2500" i="6"/>
  <c r="J2500" i="6" s="1"/>
  <c r="F2500" i="6"/>
  <c r="B2500" i="6"/>
  <c r="A2500" i="6"/>
  <c r="AB2499" i="6"/>
  <c r="AA2499" i="6"/>
  <c r="P2499" i="6"/>
  <c r="Y2499" i="6"/>
  <c r="W2499" i="6"/>
  <c r="V2499" i="6"/>
  <c r="H2499" i="6"/>
  <c r="J2499" i="6" s="1"/>
  <c r="F2499" i="6"/>
  <c r="B2499" i="6"/>
  <c r="A2499" i="6"/>
  <c r="AB2498" i="6"/>
  <c r="AA2498" i="6"/>
  <c r="P2498" i="6"/>
  <c r="Y2498" i="6"/>
  <c r="W2498" i="6"/>
  <c r="V2498" i="6"/>
  <c r="H2498" i="6"/>
  <c r="J2498" i="6" s="1"/>
  <c r="F2498" i="6"/>
  <c r="B2498" i="6"/>
  <c r="A2498" i="6"/>
  <c r="AB2497" i="6"/>
  <c r="AA2497" i="6"/>
  <c r="P2497" i="6"/>
  <c r="Y2497" i="6"/>
  <c r="W2497" i="6"/>
  <c r="V2497" i="6"/>
  <c r="H2497" i="6"/>
  <c r="J2497" i="6" s="1"/>
  <c r="F2497" i="6"/>
  <c r="B2497" i="6"/>
  <c r="A2497" i="6"/>
  <c r="AB2496" i="6"/>
  <c r="AA2496" i="6"/>
  <c r="P2496" i="6"/>
  <c r="Y2496" i="6"/>
  <c r="W2496" i="6"/>
  <c r="V2496" i="6"/>
  <c r="H2496" i="6"/>
  <c r="J2496" i="6" s="1"/>
  <c r="F2496" i="6"/>
  <c r="B2496" i="6"/>
  <c r="A2496" i="6"/>
  <c r="AB2495" i="6"/>
  <c r="AA2495" i="6"/>
  <c r="P2495" i="6"/>
  <c r="Y2495" i="6"/>
  <c r="W2495" i="6"/>
  <c r="V2495" i="6"/>
  <c r="H2495" i="6"/>
  <c r="J2495" i="6" s="1"/>
  <c r="F2495" i="6"/>
  <c r="B2495" i="6"/>
  <c r="A2495" i="6"/>
  <c r="AB2494" i="6"/>
  <c r="AA2494" i="6"/>
  <c r="P2494" i="6"/>
  <c r="Y2494" i="6"/>
  <c r="W2494" i="6"/>
  <c r="V2494" i="6"/>
  <c r="H2494" i="6"/>
  <c r="J2494" i="6" s="1"/>
  <c r="F2494" i="6"/>
  <c r="B2494" i="6"/>
  <c r="A2494" i="6"/>
  <c r="AB2493" i="6"/>
  <c r="AA2493" i="6"/>
  <c r="P2493" i="6"/>
  <c r="Y2493" i="6"/>
  <c r="W2493" i="6"/>
  <c r="V2493" i="6"/>
  <c r="H2493" i="6"/>
  <c r="J2493" i="6" s="1"/>
  <c r="F2493" i="6"/>
  <c r="B2493" i="6"/>
  <c r="A2493" i="6"/>
  <c r="AB2492" i="6"/>
  <c r="AA2492" i="6"/>
  <c r="P2492" i="6"/>
  <c r="Y2492" i="6"/>
  <c r="W2492" i="6"/>
  <c r="V2492" i="6"/>
  <c r="H2492" i="6"/>
  <c r="J2492" i="6" s="1"/>
  <c r="F2492" i="6"/>
  <c r="B2492" i="6"/>
  <c r="A2492" i="6"/>
  <c r="AB2491" i="6"/>
  <c r="AA2491" i="6"/>
  <c r="P2491" i="6"/>
  <c r="Y2491" i="6"/>
  <c r="W2491" i="6"/>
  <c r="V2491" i="6"/>
  <c r="H2491" i="6"/>
  <c r="J2491" i="6" s="1"/>
  <c r="F2491" i="6"/>
  <c r="B2491" i="6"/>
  <c r="A2491" i="6"/>
  <c r="AB2490" i="6"/>
  <c r="AA2490" i="6"/>
  <c r="P2490" i="6"/>
  <c r="Y2490" i="6"/>
  <c r="W2490" i="6"/>
  <c r="V2490" i="6"/>
  <c r="H2490" i="6"/>
  <c r="J2490" i="6" s="1"/>
  <c r="F2490" i="6"/>
  <c r="B2490" i="6"/>
  <c r="A2490" i="6"/>
  <c r="AB2489" i="6"/>
  <c r="AA2489" i="6"/>
  <c r="P2489" i="6"/>
  <c r="Y2489" i="6"/>
  <c r="W2489" i="6"/>
  <c r="V2489" i="6"/>
  <c r="H2489" i="6"/>
  <c r="J2489" i="6" s="1"/>
  <c r="F2489" i="6"/>
  <c r="B2489" i="6"/>
  <c r="A2489" i="6"/>
  <c r="AB2488" i="6"/>
  <c r="AA2488" i="6"/>
  <c r="P2488" i="6"/>
  <c r="Y2488" i="6"/>
  <c r="W2488" i="6"/>
  <c r="V2488" i="6"/>
  <c r="H2488" i="6"/>
  <c r="J2488" i="6" s="1"/>
  <c r="F2488" i="6"/>
  <c r="B2488" i="6"/>
  <c r="A2488" i="6"/>
  <c r="AB2487" i="6"/>
  <c r="AA2487" i="6"/>
  <c r="P2487" i="6"/>
  <c r="Y2487" i="6"/>
  <c r="W2487" i="6"/>
  <c r="V2487" i="6"/>
  <c r="H2487" i="6"/>
  <c r="J2487" i="6" s="1"/>
  <c r="F2487" i="6"/>
  <c r="B2487" i="6"/>
  <c r="A2487" i="6"/>
  <c r="AB2486" i="6"/>
  <c r="AA2486" i="6"/>
  <c r="P2486" i="6"/>
  <c r="Y2486" i="6"/>
  <c r="W2486" i="6"/>
  <c r="V2486" i="6"/>
  <c r="H2486" i="6"/>
  <c r="J2486" i="6" s="1"/>
  <c r="F2486" i="6"/>
  <c r="B2486" i="6"/>
  <c r="A2486" i="6"/>
  <c r="AB2485" i="6"/>
  <c r="AA2485" i="6"/>
  <c r="P2485" i="6"/>
  <c r="Y2485" i="6"/>
  <c r="W2485" i="6"/>
  <c r="V2485" i="6"/>
  <c r="H2485" i="6"/>
  <c r="J2485" i="6" s="1"/>
  <c r="F2485" i="6"/>
  <c r="B2485" i="6"/>
  <c r="A2485" i="6"/>
  <c r="AB2484" i="6"/>
  <c r="AA2484" i="6"/>
  <c r="P2484" i="6"/>
  <c r="Y2484" i="6"/>
  <c r="W2484" i="6"/>
  <c r="V2484" i="6"/>
  <c r="H2484" i="6"/>
  <c r="J2484" i="6" s="1"/>
  <c r="F2484" i="6"/>
  <c r="B2484" i="6"/>
  <c r="A2484" i="6"/>
  <c r="AB2483" i="6"/>
  <c r="AA2483" i="6"/>
  <c r="P2483" i="6"/>
  <c r="Y2483" i="6"/>
  <c r="W2483" i="6"/>
  <c r="V2483" i="6"/>
  <c r="H2483" i="6"/>
  <c r="J2483" i="6" s="1"/>
  <c r="F2483" i="6"/>
  <c r="B2483" i="6"/>
  <c r="A2483" i="6"/>
  <c r="AB2482" i="6"/>
  <c r="AA2482" i="6"/>
  <c r="P2482" i="6"/>
  <c r="Y2482" i="6"/>
  <c r="W2482" i="6"/>
  <c r="V2482" i="6"/>
  <c r="H2482" i="6"/>
  <c r="J2482" i="6" s="1"/>
  <c r="F2482" i="6"/>
  <c r="B2482" i="6"/>
  <c r="A2482" i="6"/>
  <c r="AB2481" i="6"/>
  <c r="AA2481" i="6"/>
  <c r="P2481" i="6"/>
  <c r="Y2481" i="6"/>
  <c r="W2481" i="6"/>
  <c r="V2481" i="6"/>
  <c r="H2481" i="6"/>
  <c r="J2481" i="6" s="1"/>
  <c r="F2481" i="6"/>
  <c r="B2481" i="6"/>
  <c r="A2481" i="6"/>
  <c r="AB2480" i="6"/>
  <c r="AA2480" i="6"/>
  <c r="P2480" i="6"/>
  <c r="Y2480" i="6"/>
  <c r="W2480" i="6"/>
  <c r="V2480" i="6"/>
  <c r="H2480" i="6"/>
  <c r="J2480" i="6" s="1"/>
  <c r="F2480" i="6"/>
  <c r="B2480" i="6"/>
  <c r="A2480" i="6"/>
  <c r="AB2479" i="6"/>
  <c r="AA2479" i="6"/>
  <c r="P2479" i="6"/>
  <c r="Y2479" i="6"/>
  <c r="W2479" i="6"/>
  <c r="V2479" i="6"/>
  <c r="H2479" i="6"/>
  <c r="J2479" i="6" s="1"/>
  <c r="F2479" i="6"/>
  <c r="B2479" i="6"/>
  <c r="A2479" i="6"/>
  <c r="AB2478" i="6"/>
  <c r="AA2478" i="6"/>
  <c r="P2478" i="6"/>
  <c r="Y2478" i="6"/>
  <c r="W2478" i="6"/>
  <c r="V2478" i="6"/>
  <c r="H2478" i="6"/>
  <c r="J2478" i="6" s="1"/>
  <c r="F2478" i="6"/>
  <c r="B2478" i="6"/>
  <c r="A2478" i="6"/>
  <c r="AB2477" i="6"/>
  <c r="AA2477" i="6"/>
  <c r="P2477" i="6"/>
  <c r="Y2477" i="6"/>
  <c r="W2477" i="6"/>
  <c r="V2477" i="6"/>
  <c r="H2477" i="6"/>
  <c r="J2477" i="6" s="1"/>
  <c r="F2477" i="6"/>
  <c r="B2477" i="6"/>
  <c r="A2477" i="6"/>
  <c r="AB2476" i="6"/>
  <c r="AA2476" i="6"/>
  <c r="P2476" i="6"/>
  <c r="Y2476" i="6"/>
  <c r="W2476" i="6"/>
  <c r="V2476" i="6"/>
  <c r="H2476" i="6"/>
  <c r="J2476" i="6" s="1"/>
  <c r="F2476" i="6"/>
  <c r="B2476" i="6"/>
  <c r="A2476" i="6"/>
  <c r="AB2475" i="6"/>
  <c r="AA2475" i="6"/>
  <c r="P2475" i="6"/>
  <c r="Y2475" i="6"/>
  <c r="W2475" i="6"/>
  <c r="V2475" i="6"/>
  <c r="H2475" i="6"/>
  <c r="J2475" i="6" s="1"/>
  <c r="F2475" i="6"/>
  <c r="B2475" i="6"/>
  <c r="A2475" i="6"/>
  <c r="AB2474" i="6"/>
  <c r="AA2474" i="6"/>
  <c r="P2474" i="6"/>
  <c r="Y2474" i="6"/>
  <c r="W2474" i="6"/>
  <c r="V2474" i="6"/>
  <c r="H2474" i="6"/>
  <c r="J2474" i="6" s="1"/>
  <c r="F2474" i="6"/>
  <c r="B2474" i="6"/>
  <c r="A2474" i="6"/>
  <c r="AB2473" i="6"/>
  <c r="AA2473" i="6"/>
  <c r="P2473" i="6"/>
  <c r="Y2473" i="6"/>
  <c r="W2473" i="6"/>
  <c r="V2473" i="6"/>
  <c r="H2473" i="6"/>
  <c r="J2473" i="6" s="1"/>
  <c r="F2473" i="6"/>
  <c r="B2473" i="6"/>
  <c r="A2473" i="6"/>
  <c r="AB2472" i="6"/>
  <c r="AA2472" i="6"/>
  <c r="P2472" i="6"/>
  <c r="Y2472" i="6"/>
  <c r="W2472" i="6"/>
  <c r="V2472" i="6"/>
  <c r="H2472" i="6"/>
  <c r="J2472" i="6" s="1"/>
  <c r="F2472" i="6"/>
  <c r="B2472" i="6"/>
  <c r="A2472" i="6"/>
  <c r="AB2471" i="6"/>
  <c r="AA2471" i="6"/>
  <c r="P2471" i="6"/>
  <c r="Y2471" i="6"/>
  <c r="W2471" i="6"/>
  <c r="V2471" i="6"/>
  <c r="H2471" i="6"/>
  <c r="J2471" i="6" s="1"/>
  <c r="F2471" i="6"/>
  <c r="B2471" i="6"/>
  <c r="A2471" i="6"/>
  <c r="AB2470" i="6"/>
  <c r="AA2470" i="6"/>
  <c r="P2470" i="6"/>
  <c r="Y2470" i="6"/>
  <c r="W2470" i="6"/>
  <c r="V2470" i="6"/>
  <c r="H2470" i="6"/>
  <c r="J2470" i="6" s="1"/>
  <c r="F2470" i="6"/>
  <c r="B2470" i="6"/>
  <c r="A2470" i="6"/>
  <c r="AB2469" i="6"/>
  <c r="AA2469" i="6"/>
  <c r="P2469" i="6"/>
  <c r="Y2469" i="6"/>
  <c r="W2469" i="6"/>
  <c r="V2469" i="6"/>
  <c r="H2469" i="6"/>
  <c r="J2469" i="6" s="1"/>
  <c r="F2469" i="6"/>
  <c r="B2469" i="6"/>
  <c r="A2469" i="6"/>
  <c r="AB2468" i="6"/>
  <c r="AA2468" i="6"/>
  <c r="P2468" i="6"/>
  <c r="Y2468" i="6"/>
  <c r="W2468" i="6"/>
  <c r="V2468" i="6"/>
  <c r="H2468" i="6"/>
  <c r="J2468" i="6" s="1"/>
  <c r="F2468" i="6"/>
  <c r="B2468" i="6"/>
  <c r="A2468" i="6"/>
  <c r="AB2467" i="6"/>
  <c r="AA2467" i="6"/>
  <c r="P2467" i="6"/>
  <c r="Y2467" i="6"/>
  <c r="W2467" i="6"/>
  <c r="V2467" i="6"/>
  <c r="H2467" i="6"/>
  <c r="J2467" i="6" s="1"/>
  <c r="F2467" i="6"/>
  <c r="B2467" i="6"/>
  <c r="A2467" i="6"/>
  <c r="AB2466" i="6"/>
  <c r="AA2466" i="6"/>
  <c r="P2466" i="6"/>
  <c r="Y2466" i="6"/>
  <c r="W2466" i="6"/>
  <c r="V2466" i="6"/>
  <c r="H2466" i="6"/>
  <c r="J2466" i="6" s="1"/>
  <c r="F2466" i="6"/>
  <c r="B2466" i="6"/>
  <c r="A2466" i="6"/>
  <c r="AB2465" i="6"/>
  <c r="AA2465" i="6"/>
  <c r="P2465" i="6"/>
  <c r="Y2465" i="6"/>
  <c r="W2465" i="6"/>
  <c r="V2465" i="6"/>
  <c r="H2465" i="6"/>
  <c r="J2465" i="6" s="1"/>
  <c r="F2465" i="6"/>
  <c r="B2465" i="6"/>
  <c r="A2465" i="6"/>
  <c r="AB2464" i="6"/>
  <c r="AA2464" i="6"/>
  <c r="P2464" i="6"/>
  <c r="Y2464" i="6"/>
  <c r="W2464" i="6"/>
  <c r="V2464" i="6"/>
  <c r="H2464" i="6"/>
  <c r="J2464" i="6" s="1"/>
  <c r="F2464" i="6"/>
  <c r="B2464" i="6"/>
  <c r="A2464" i="6"/>
  <c r="AB2463" i="6"/>
  <c r="AA2463" i="6"/>
  <c r="P2463" i="6"/>
  <c r="Y2463" i="6"/>
  <c r="W2463" i="6"/>
  <c r="V2463" i="6"/>
  <c r="H2463" i="6"/>
  <c r="J2463" i="6" s="1"/>
  <c r="F2463" i="6"/>
  <c r="B2463" i="6"/>
  <c r="A2463" i="6"/>
  <c r="AB2462" i="6"/>
  <c r="AA2462" i="6"/>
  <c r="P2462" i="6"/>
  <c r="Y2462" i="6"/>
  <c r="W2462" i="6"/>
  <c r="V2462" i="6"/>
  <c r="H2462" i="6"/>
  <c r="J2462" i="6" s="1"/>
  <c r="F2462" i="6"/>
  <c r="B2462" i="6"/>
  <c r="A2462" i="6"/>
  <c r="AB2461" i="6"/>
  <c r="AA2461" i="6"/>
  <c r="P2461" i="6"/>
  <c r="Y2461" i="6"/>
  <c r="W2461" i="6"/>
  <c r="V2461" i="6"/>
  <c r="H2461" i="6"/>
  <c r="J2461" i="6" s="1"/>
  <c r="F2461" i="6"/>
  <c r="B2461" i="6"/>
  <c r="A2461" i="6"/>
  <c r="AB2460" i="6"/>
  <c r="AA2460" i="6"/>
  <c r="P2460" i="6"/>
  <c r="Y2460" i="6"/>
  <c r="W2460" i="6"/>
  <c r="V2460" i="6"/>
  <c r="H2460" i="6"/>
  <c r="J2460" i="6" s="1"/>
  <c r="F2460" i="6"/>
  <c r="B2460" i="6"/>
  <c r="A2460" i="6"/>
  <c r="AB2459" i="6"/>
  <c r="AA2459" i="6"/>
  <c r="P2459" i="6"/>
  <c r="Y2459" i="6"/>
  <c r="W2459" i="6"/>
  <c r="V2459" i="6"/>
  <c r="H2459" i="6"/>
  <c r="J2459" i="6" s="1"/>
  <c r="F2459" i="6"/>
  <c r="B2459" i="6"/>
  <c r="A2459" i="6"/>
  <c r="AB2458" i="6"/>
  <c r="AA2458" i="6"/>
  <c r="P2458" i="6"/>
  <c r="Y2458" i="6"/>
  <c r="W2458" i="6"/>
  <c r="V2458" i="6"/>
  <c r="H2458" i="6"/>
  <c r="J2458" i="6" s="1"/>
  <c r="F2458" i="6"/>
  <c r="B2458" i="6"/>
  <c r="A2458" i="6"/>
  <c r="AB2457" i="6"/>
  <c r="AA2457" i="6"/>
  <c r="P2457" i="6"/>
  <c r="Y2457" i="6"/>
  <c r="W2457" i="6"/>
  <c r="V2457" i="6"/>
  <c r="H2457" i="6"/>
  <c r="J2457" i="6" s="1"/>
  <c r="F2457" i="6"/>
  <c r="B2457" i="6"/>
  <c r="A2457" i="6"/>
  <c r="AB2456" i="6"/>
  <c r="AA2456" i="6"/>
  <c r="P2456" i="6"/>
  <c r="Y2456" i="6"/>
  <c r="W2456" i="6"/>
  <c r="V2456" i="6"/>
  <c r="H2456" i="6"/>
  <c r="J2456" i="6" s="1"/>
  <c r="F2456" i="6"/>
  <c r="B2456" i="6"/>
  <c r="A2456" i="6"/>
  <c r="AB2455" i="6"/>
  <c r="AA2455" i="6"/>
  <c r="P2455" i="6"/>
  <c r="Y2455" i="6"/>
  <c r="W2455" i="6"/>
  <c r="V2455" i="6"/>
  <c r="H2455" i="6"/>
  <c r="J2455" i="6" s="1"/>
  <c r="F2455" i="6"/>
  <c r="B2455" i="6"/>
  <c r="A2455" i="6"/>
  <c r="AB2454" i="6"/>
  <c r="AA2454" i="6"/>
  <c r="P2454" i="6"/>
  <c r="Y2454" i="6"/>
  <c r="W2454" i="6"/>
  <c r="V2454" i="6"/>
  <c r="H2454" i="6"/>
  <c r="J2454" i="6" s="1"/>
  <c r="F2454" i="6"/>
  <c r="B2454" i="6"/>
  <c r="A2454" i="6"/>
  <c r="AB2453" i="6"/>
  <c r="AA2453" i="6"/>
  <c r="P2453" i="6"/>
  <c r="Y2453" i="6"/>
  <c r="W2453" i="6"/>
  <c r="V2453" i="6"/>
  <c r="H2453" i="6"/>
  <c r="J2453" i="6" s="1"/>
  <c r="F2453" i="6"/>
  <c r="B2453" i="6"/>
  <c r="A2453" i="6"/>
  <c r="AB2452" i="6"/>
  <c r="AA2452" i="6"/>
  <c r="P2452" i="6"/>
  <c r="Y2452" i="6"/>
  <c r="W2452" i="6"/>
  <c r="V2452" i="6"/>
  <c r="H2452" i="6"/>
  <c r="J2452" i="6" s="1"/>
  <c r="F2452" i="6"/>
  <c r="B2452" i="6"/>
  <c r="A2452" i="6"/>
  <c r="AB2451" i="6"/>
  <c r="AA2451" i="6"/>
  <c r="P2451" i="6"/>
  <c r="Y2451" i="6"/>
  <c r="W2451" i="6"/>
  <c r="V2451" i="6"/>
  <c r="H2451" i="6"/>
  <c r="J2451" i="6" s="1"/>
  <c r="F2451" i="6"/>
  <c r="B2451" i="6"/>
  <c r="A2451" i="6"/>
  <c r="AB2450" i="6"/>
  <c r="AA2450" i="6"/>
  <c r="P2450" i="6"/>
  <c r="Y2450" i="6"/>
  <c r="W2450" i="6"/>
  <c r="V2450" i="6"/>
  <c r="H2450" i="6"/>
  <c r="J2450" i="6" s="1"/>
  <c r="F2450" i="6"/>
  <c r="B2450" i="6"/>
  <c r="A2450" i="6"/>
  <c r="AB2449" i="6"/>
  <c r="AA2449" i="6"/>
  <c r="P2449" i="6"/>
  <c r="Y2449" i="6"/>
  <c r="W2449" i="6"/>
  <c r="V2449" i="6"/>
  <c r="H2449" i="6"/>
  <c r="J2449" i="6" s="1"/>
  <c r="F2449" i="6"/>
  <c r="B2449" i="6"/>
  <c r="A2449" i="6"/>
  <c r="AB2448" i="6"/>
  <c r="AA2448" i="6"/>
  <c r="P2448" i="6"/>
  <c r="Y2448" i="6"/>
  <c r="W2448" i="6"/>
  <c r="V2448" i="6"/>
  <c r="H2448" i="6"/>
  <c r="J2448" i="6" s="1"/>
  <c r="F2448" i="6"/>
  <c r="B2448" i="6"/>
  <c r="A2448" i="6"/>
  <c r="AB2447" i="6"/>
  <c r="AA2447" i="6"/>
  <c r="P2447" i="6"/>
  <c r="Y2447" i="6"/>
  <c r="W2447" i="6"/>
  <c r="V2447" i="6"/>
  <c r="H2447" i="6"/>
  <c r="J2447" i="6" s="1"/>
  <c r="F2447" i="6"/>
  <c r="B2447" i="6"/>
  <c r="A2447" i="6"/>
  <c r="AB2446" i="6"/>
  <c r="AA2446" i="6"/>
  <c r="P2446" i="6"/>
  <c r="Y2446" i="6"/>
  <c r="W2446" i="6"/>
  <c r="V2446" i="6"/>
  <c r="H2446" i="6"/>
  <c r="J2446" i="6" s="1"/>
  <c r="F2446" i="6"/>
  <c r="B2446" i="6"/>
  <c r="A2446" i="6"/>
  <c r="AB2445" i="6"/>
  <c r="AA2445" i="6"/>
  <c r="P2445" i="6"/>
  <c r="Y2445" i="6"/>
  <c r="W2445" i="6"/>
  <c r="V2445" i="6"/>
  <c r="H2445" i="6"/>
  <c r="J2445" i="6" s="1"/>
  <c r="F2445" i="6"/>
  <c r="B2445" i="6"/>
  <c r="A2445" i="6"/>
  <c r="AB2444" i="6"/>
  <c r="AA2444" i="6"/>
  <c r="P2444" i="6"/>
  <c r="Y2444" i="6"/>
  <c r="W2444" i="6"/>
  <c r="V2444" i="6"/>
  <c r="H2444" i="6"/>
  <c r="J2444" i="6" s="1"/>
  <c r="F2444" i="6"/>
  <c r="B2444" i="6"/>
  <c r="A2444" i="6"/>
  <c r="AB2443" i="6"/>
  <c r="AA2443" i="6"/>
  <c r="P2443" i="6"/>
  <c r="Y2443" i="6"/>
  <c r="W2443" i="6"/>
  <c r="V2443" i="6"/>
  <c r="H2443" i="6"/>
  <c r="J2443" i="6" s="1"/>
  <c r="F2443" i="6"/>
  <c r="B2443" i="6"/>
  <c r="A2443" i="6"/>
  <c r="AB2442" i="6"/>
  <c r="AA2442" i="6"/>
  <c r="P2442" i="6"/>
  <c r="Y2442" i="6"/>
  <c r="W2442" i="6"/>
  <c r="V2442" i="6"/>
  <c r="H2442" i="6"/>
  <c r="J2442" i="6" s="1"/>
  <c r="F2442" i="6"/>
  <c r="B2442" i="6"/>
  <c r="A2442" i="6"/>
  <c r="AB2441" i="6"/>
  <c r="AA2441" i="6"/>
  <c r="P2441" i="6"/>
  <c r="Y2441" i="6"/>
  <c r="W2441" i="6"/>
  <c r="V2441" i="6"/>
  <c r="H2441" i="6"/>
  <c r="J2441" i="6" s="1"/>
  <c r="F2441" i="6"/>
  <c r="B2441" i="6"/>
  <c r="A2441" i="6"/>
  <c r="AB2440" i="6"/>
  <c r="AA2440" i="6"/>
  <c r="P2440" i="6"/>
  <c r="Y2440" i="6"/>
  <c r="W2440" i="6"/>
  <c r="V2440" i="6"/>
  <c r="H2440" i="6"/>
  <c r="J2440" i="6" s="1"/>
  <c r="F2440" i="6"/>
  <c r="B2440" i="6"/>
  <c r="A2440" i="6"/>
  <c r="AB2439" i="6"/>
  <c r="AA2439" i="6"/>
  <c r="P2439" i="6"/>
  <c r="Y2439" i="6"/>
  <c r="W2439" i="6"/>
  <c r="V2439" i="6"/>
  <c r="H2439" i="6"/>
  <c r="J2439" i="6" s="1"/>
  <c r="F2439" i="6"/>
  <c r="B2439" i="6"/>
  <c r="A2439" i="6"/>
  <c r="AB2438" i="6"/>
  <c r="AA2438" i="6"/>
  <c r="P2438" i="6"/>
  <c r="Y2438" i="6"/>
  <c r="W2438" i="6"/>
  <c r="V2438" i="6"/>
  <c r="H2438" i="6"/>
  <c r="J2438" i="6" s="1"/>
  <c r="F2438" i="6"/>
  <c r="B2438" i="6"/>
  <c r="A2438" i="6"/>
  <c r="AB2437" i="6"/>
  <c r="AA2437" i="6"/>
  <c r="P2437" i="6"/>
  <c r="Y2437" i="6"/>
  <c r="W2437" i="6"/>
  <c r="V2437" i="6"/>
  <c r="H2437" i="6"/>
  <c r="J2437" i="6" s="1"/>
  <c r="F2437" i="6"/>
  <c r="B2437" i="6"/>
  <c r="A2437" i="6"/>
  <c r="AB2436" i="6"/>
  <c r="AA2436" i="6"/>
  <c r="P2436" i="6"/>
  <c r="Y2436" i="6"/>
  <c r="W2436" i="6"/>
  <c r="V2436" i="6"/>
  <c r="H2436" i="6"/>
  <c r="J2436" i="6" s="1"/>
  <c r="F2436" i="6"/>
  <c r="B2436" i="6"/>
  <c r="A2436" i="6"/>
  <c r="AB2435" i="6"/>
  <c r="AA2435" i="6"/>
  <c r="P2435" i="6"/>
  <c r="Y2435" i="6"/>
  <c r="W2435" i="6"/>
  <c r="V2435" i="6"/>
  <c r="H2435" i="6"/>
  <c r="J2435" i="6" s="1"/>
  <c r="F2435" i="6"/>
  <c r="B2435" i="6"/>
  <c r="A2435" i="6"/>
  <c r="AB2434" i="6"/>
  <c r="AA2434" i="6"/>
  <c r="P2434" i="6"/>
  <c r="Y2434" i="6"/>
  <c r="W2434" i="6"/>
  <c r="V2434" i="6"/>
  <c r="H2434" i="6"/>
  <c r="J2434" i="6" s="1"/>
  <c r="F2434" i="6"/>
  <c r="B2434" i="6"/>
  <c r="A2434" i="6"/>
  <c r="AB2433" i="6"/>
  <c r="AA2433" i="6"/>
  <c r="P2433" i="6"/>
  <c r="Y2433" i="6"/>
  <c r="W2433" i="6"/>
  <c r="V2433" i="6"/>
  <c r="H2433" i="6"/>
  <c r="J2433" i="6" s="1"/>
  <c r="F2433" i="6"/>
  <c r="B2433" i="6"/>
  <c r="A2433" i="6"/>
  <c r="AB2432" i="6"/>
  <c r="AA2432" i="6"/>
  <c r="P2432" i="6"/>
  <c r="Y2432" i="6"/>
  <c r="W2432" i="6"/>
  <c r="V2432" i="6"/>
  <c r="H2432" i="6"/>
  <c r="J2432" i="6" s="1"/>
  <c r="F2432" i="6"/>
  <c r="B2432" i="6"/>
  <c r="A2432" i="6"/>
  <c r="AB2431" i="6"/>
  <c r="AA2431" i="6"/>
  <c r="P2431" i="6"/>
  <c r="Y2431" i="6"/>
  <c r="W2431" i="6"/>
  <c r="V2431" i="6"/>
  <c r="H2431" i="6"/>
  <c r="J2431" i="6" s="1"/>
  <c r="F2431" i="6"/>
  <c r="B2431" i="6"/>
  <c r="A2431" i="6"/>
  <c r="AB2430" i="6"/>
  <c r="AA2430" i="6"/>
  <c r="P2430" i="6"/>
  <c r="Y2430" i="6"/>
  <c r="W2430" i="6"/>
  <c r="V2430" i="6"/>
  <c r="H2430" i="6"/>
  <c r="J2430" i="6" s="1"/>
  <c r="F2430" i="6"/>
  <c r="B2430" i="6"/>
  <c r="A2430" i="6"/>
  <c r="AB2429" i="6"/>
  <c r="AA2429" i="6"/>
  <c r="P2429" i="6"/>
  <c r="Y2429" i="6"/>
  <c r="W2429" i="6"/>
  <c r="V2429" i="6"/>
  <c r="H2429" i="6"/>
  <c r="J2429" i="6" s="1"/>
  <c r="F2429" i="6"/>
  <c r="B2429" i="6"/>
  <c r="A2429" i="6"/>
  <c r="AB2428" i="6"/>
  <c r="AA2428" i="6"/>
  <c r="P2428" i="6"/>
  <c r="Y2428" i="6"/>
  <c r="W2428" i="6"/>
  <c r="V2428" i="6"/>
  <c r="H2428" i="6"/>
  <c r="J2428" i="6" s="1"/>
  <c r="F2428" i="6"/>
  <c r="B2428" i="6"/>
  <c r="A2428" i="6"/>
  <c r="AB2427" i="6"/>
  <c r="AA2427" i="6"/>
  <c r="P2427" i="6"/>
  <c r="Y2427" i="6"/>
  <c r="W2427" i="6"/>
  <c r="V2427" i="6"/>
  <c r="H2427" i="6"/>
  <c r="J2427" i="6" s="1"/>
  <c r="F2427" i="6"/>
  <c r="B2427" i="6"/>
  <c r="A2427" i="6"/>
  <c r="AB2426" i="6"/>
  <c r="AA2426" i="6"/>
  <c r="P2426" i="6"/>
  <c r="Y2426" i="6"/>
  <c r="W2426" i="6"/>
  <c r="V2426" i="6"/>
  <c r="H2426" i="6"/>
  <c r="J2426" i="6" s="1"/>
  <c r="F2426" i="6"/>
  <c r="B2426" i="6"/>
  <c r="A2426" i="6"/>
  <c r="AB2425" i="6"/>
  <c r="AA2425" i="6"/>
  <c r="P2425" i="6"/>
  <c r="Y2425" i="6"/>
  <c r="W2425" i="6"/>
  <c r="V2425" i="6"/>
  <c r="H2425" i="6"/>
  <c r="J2425" i="6" s="1"/>
  <c r="F2425" i="6"/>
  <c r="B2425" i="6"/>
  <c r="A2425" i="6"/>
  <c r="AB2424" i="6"/>
  <c r="AA2424" i="6"/>
  <c r="P2424" i="6"/>
  <c r="Y2424" i="6"/>
  <c r="W2424" i="6"/>
  <c r="V2424" i="6"/>
  <c r="H2424" i="6"/>
  <c r="J2424" i="6" s="1"/>
  <c r="F2424" i="6"/>
  <c r="B2424" i="6"/>
  <c r="A2424" i="6"/>
  <c r="AB2423" i="6"/>
  <c r="AA2423" i="6"/>
  <c r="P2423" i="6"/>
  <c r="Y2423" i="6"/>
  <c r="W2423" i="6"/>
  <c r="V2423" i="6"/>
  <c r="H2423" i="6"/>
  <c r="J2423" i="6" s="1"/>
  <c r="F2423" i="6"/>
  <c r="B2423" i="6"/>
  <c r="A2423" i="6"/>
  <c r="AB2422" i="6"/>
  <c r="AA2422" i="6"/>
  <c r="P2422" i="6"/>
  <c r="Y2422" i="6"/>
  <c r="W2422" i="6"/>
  <c r="V2422" i="6"/>
  <c r="H2422" i="6"/>
  <c r="J2422" i="6" s="1"/>
  <c r="F2422" i="6"/>
  <c r="B2422" i="6"/>
  <c r="A2422" i="6"/>
  <c r="AB2421" i="6"/>
  <c r="AA2421" i="6"/>
  <c r="P2421" i="6"/>
  <c r="Y2421" i="6"/>
  <c r="W2421" i="6"/>
  <c r="V2421" i="6"/>
  <c r="H2421" i="6"/>
  <c r="J2421" i="6" s="1"/>
  <c r="F2421" i="6"/>
  <c r="B2421" i="6"/>
  <c r="A2421" i="6"/>
  <c r="AB2420" i="6"/>
  <c r="AA2420" i="6"/>
  <c r="P2420" i="6"/>
  <c r="Y2420" i="6"/>
  <c r="W2420" i="6"/>
  <c r="V2420" i="6"/>
  <c r="H2420" i="6"/>
  <c r="J2420" i="6" s="1"/>
  <c r="F2420" i="6"/>
  <c r="B2420" i="6"/>
  <c r="A2420" i="6"/>
  <c r="AB2419" i="6"/>
  <c r="AA2419" i="6"/>
  <c r="P2419" i="6"/>
  <c r="Y2419" i="6"/>
  <c r="W2419" i="6"/>
  <c r="V2419" i="6"/>
  <c r="H2419" i="6"/>
  <c r="J2419" i="6" s="1"/>
  <c r="F2419" i="6"/>
  <c r="B2419" i="6"/>
  <c r="A2419" i="6"/>
  <c r="AB2418" i="6"/>
  <c r="AA2418" i="6"/>
  <c r="P2418" i="6"/>
  <c r="Y2418" i="6"/>
  <c r="W2418" i="6"/>
  <c r="V2418" i="6"/>
  <c r="H2418" i="6"/>
  <c r="J2418" i="6" s="1"/>
  <c r="F2418" i="6"/>
  <c r="B2418" i="6"/>
  <c r="A2418" i="6"/>
  <c r="AB2417" i="6"/>
  <c r="AA2417" i="6"/>
  <c r="P2417" i="6"/>
  <c r="Y2417" i="6"/>
  <c r="W2417" i="6"/>
  <c r="V2417" i="6"/>
  <c r="H2417" i="6"/>
  <c r="J2417" i="6" s="1"/>
  <c r="F2417" i="6"/>
  <c r="B2417" i="6"/>
  <c r="A2417" i="6"/>
  <c r="AB2416" i="6"/>
  <c r="AA2416" i="6"/>
  <c r="P2416" i="6"/>
  <c r="Y2416" i="6"/>
  <c r="W2416" i="6"/>
  <c r="V2416" i="6"/>
  <c r="H2416" i="6"/>
  <c r="J2416" i="6" s="1"/>
  <c r="F2416" i="6"/>
  <c r="B2416" i="6"/>
  <c r="A2416" i="6"/>
  <c r="AB2415" i="6"/>
  <c r="AA2415" i="6"/>
  <c r="P2415" i="6"/>
  <c r="Y2415" i="6"/>
  <c r="W2415" i="6"/>
  <c r="V2415" i="6"/>
  <c r="H2415" i="6"/>
  <c r="J2415" i="6" s="1"/>
  <c r="F2415" i="6"/>
  <c r="B2415" i="6"/>
  <c r="A2415" i="6"/>
  <c r="AB2414" i="6"/>
  <c r="AA2414" i="6"/>
  <c r="P2414" i="6"/>
  <c r="Y2414" i="6"/>
  <c r="W2414" i="6"/>
  <c r="V2414" i="6"/>
  <c r="H2414" i="6"/>
  <c r="J2414" i="6" s="1"/>
  <c r="F2414" i="6"/>
  <c r="B2414" i="6"/>
  <c r="A2414" i="6"/>
  <c r="AB2413" i="6"/>
  <c r="AA2413" i="6"/>
  <c r="P2413" i="6"/>
  <c r="Y2413" i="6"/>
  <c r="W2413" i="6"/>
  <c r="V2413" i="6"/>
  <c r="H2413" i="6"/>
  <c r="J2413" i="6" s="1"/>
  <c r="F2413" i="6"/>
  <c r="B2413" i="6"/>
  <c r="A2413" i="6"/>
  <c r="AB2412" i="6"/>
  <c r="AA2412" i="6"/>
  <c r="P2412" i="6"/>
  <c r="Y2412" i="6"/>
  <c r="W2412" i="6"/>
  <c r="V2412" i="6"/>
  <c r="H2412" i="6"/>
  <c r="J2412" i="6" s="1"/>
  <c r="F2412" i="6"/>
  <c r="B2412" i="6"/>
  <c r="A2412" i="6"/>
  <c r="AB2411" i="6"/>
  <c r="AA2411" i="6"/>
  <c r="P2411" i="6"/>
  <c r="Y2411" i="6"/>
  <c r="W2411" i="6"/>
  <c r="V2411" i="6"/>
  <c r="H2411" i="6"/>
  <c r="J2411" i="6" s="1"/>
  <c r="F2411" i="6"/>
  <c r="B2411" i="6"/>
  <c r="A2411" i="6"/>
  <c r="AB2410" i="6"/>
  <c r="AA2410" i="6"/>
  <c r="P2410" i="6"/>
  <c r="Y2410" i="6"/>
  <c r="W2410" i="6"/>
  <c r="V2410" i="6"/>
  <c r="H2410" i="6"/>
  <c r="J2410" i="6" s="1"/>
  <c r="F2410" i="6"/>
  <c r="B2410" i="6"/>
  <c r="A2410" i="6"/>
  <c r="AB2409" i="6"/>
  <c r="AA2409" i="6"/>
  <c r="P2409" i="6"/>
  <c r="Y2409" i="6"/>
  <c r="W2409" i="6"/>
  <c r="V2409" i="6"/>
  <c r="H2409" i="6"/>
  <c r="J2409" i="6" s="1"/>
  <c r="F2409" i="6"/>
  <c r="B2409" i="6"/>
  <c r="A2409" i="6"/>
  <c r="AB2408" i="6"/>
  <c r="AA2408" i="6"/>
  <c r="P2408" i="6"/>
  <c r="Y2408" i="6"/>
  <c r="W2408" i="6"/>
  <c r="V2408" i="6"/>
  <c r="H2408" i="6"/>
  <c r="J2408" i="6" s="1"/>
  <c r="F2408" i="6"/>
  <c r="B2408" i="6"/>
  <c r="A2408" i="6"/>
  <c r="AB2407" i="6"/>
  <c r="AA2407" i="6"/>
  <c r="P2407" i="6"/>
  <c r="Y2407" i="6"/>
  <c r="W2407" i="6"/>
  <c r="V2407" i="6"/>
  <c r="H2407" i="6"/>
  <c r="J2407" i="6" s="1"/>
  <c r="F2407" i="6"/>
  <c r="B2407" i="6"/>
  <c r="A2407" i="6"/>
  <c r="AB2406" i="6"/>
  <c r="AA2406" i="6"/>
  <c r="P2406" i="6"/>
  <c r="Y2406" i="6"/>
  <c r="W2406" i="6"/>
  <c r="V2406" i="6"/>
  <c r="H2406" i="6"/>
  <c r="J2406" i="6" s="1"/>
  <c r="F2406" i="6"/>
  <c r="B2406" i="6"/>
  <c r="A2406" i="6"/>
  <c r="AB2405" i="6"/>
  <c r="AA2405" i="6"/>
  <c r="P2405" i="6"/>
  <c r="Y2405" i="6"/>
  <c r="W2405" i="6"/>
  <c r="V2405" i="6"/>
  <c r="H2405" i="6"/>
  <c r="J2405" i="6" s="1"/>
  <c r="F2405" i="6"/>
  <c r="B2405" i="6"/>
  <c r="A2405" i="6"/>
  <c r="AB2404" i="6"/>
  <c r="AA2404" i="6"/>
  <c r="P2404" i="6"/>
  <c r="Y2404" i="6"/>
  <c r="W2404" i="6"/>
  <c r="V2404" i="6"/>
  <c r="H2404" i="6"/>
  <c r="J2404" i="6" s="1"/>
  <c r="F2404" i="6"/>
  <c r="B2404" i="6"/>
  <c r="A2404" i="6"/>
  <c r="AB2403" i="6"/>
  <c r="AA2403" i="6"/>
  <c r="P2403" i="6"/>
  <c r="Y2403" i="6"/>
  <c r="W2403" i="6"/>
  <c r="V2403" i="6"/>
  <c r="H2403" i="6"/>
  <c r="J2403" i="6" s="1"/>
  <c r="F2403" i="6"/>
  <c r="B2403" i="6"/>
  <c r="A2403" i="6"/>
  <c r="AB2402" i="6"/>
  <c r="AA2402" i="6"/>
  <c r="P2402" i="6"/>
  <c r="Y2402" i="6"/>
  <c r="W2402" i="6"/>
  <c r="V2402" i="6"/>
  <c r="H2402" i="6"/>
  <c r="J2402" i="6" s="1"/>
  <c r="F2402" i="6"/>
  <c r="B2402" i="6"/>
  <c r="A2402" i="6"/>
  <c r="AB2401" i="6"/>
  <c r="AA2401" i="6"/>
  <c r="P2401" i="6"/>
  <c r="Y2401" i="6"/>
  <c r="W2401" i="6"/>
  <c r="V2401" i="6"/>
  <c r="H2401" i="6"/>
  <c r="J2401" i="6" s="1"/>
  <c r="F2401" i="6"/>
  <c r="B2401" i="6"/>
  <c r="A2401" i="6"/>
  <c r="AB2400" i="6"/>
  <c r="AA2400" i="6"/>
  <c r="P2400" i="6"/>
  <c r="Y2400" i="6"/>
  <c r="W2400" i="6"/>
  <c r="V2400" i="6"/>
  <c r="H2400" i="6"/>
  <c r="J2400" i="6" s="1"/>
  <c r="F2400" i="6"/>
  <c r="B2400" i="6"/>
  <c r="A2400" i="6"/>
  <c r="AB2399" i="6"/>
  <c r="AA2399" i="6"/>
  <c r="P2399" i="6"/>
  <c r="Y2399" i="6"/>
  <c r="W2399" i="6"/>
  <c r="V2399" i="6"/>
  <c r="H2399" i="6"/>
  <c r="J2399" i="6" s="1"/>
  <c r="F2399" i="6"/>
  <c r="B2399" i="6"/>
  <c r="A2399" i="6"/>
  <c r="AB2398" i="6"/>
  <c r="AA2398" i="6"/>
  <c r="P2398" i="6"/>
  <c r="Y2398" i="6"/>
  <c r="W2398" i="6"/>
  <c r="V2398" i="6"/>
  <c r="H2398" i="6"/>
  <c r="J2398" i="6" s="1"/>
  <c r="F2398" i="6"/>
  <c r="B2398" i="6"/>
  <c r="A2398" i="6"/>
  <c r="AB2397" i="6"/>
  <c r="AA2397" i="6"/>
  <c r="P2397" i="6"/>
  <c r="Y2397" i="6"/>
  <c r="W2397" i="6"/>
  <c r="V2397" i="6"/>
  <c r="H2397" i="6"/>
  <c r="J2397" i="6" s="1"/>
  <c r="F2397" i="6"/>
  <c r="B2397" i="6"/>
  <c r="A2397" i="6"/>
  <c r="AB2396" i="6"/>
  <c r="AA2396" i="6"/>
  <c r="P2396" i="6"/>
  <c r="Y2396" i="6"/>
  <c r="W2396" i="6"/>
  <c r="V2396" i="6"/>
  <c r="H2396" i="6"/>
  <c r="J2396" i="6" s="1"/>
  <c r="F2396" i="6"/>
  <c r="B2396" i="6"/>
  <c r="A2396" i="6"/>
  <c r="AB2395" i="6"/>
  <c r="AA2395" i="6"/>
  <c r="P2395" i="6"/>
  <c r="Y2395" i="6"/>
  <c r="W2395" i="6"/>
  <c r="V2395" i="6"/>
  <c r="H2395" i="6"/>
  <c r="J2395" i="6" s="1"/>
  <c r="F2395" i="6"/>
  <c r="B2395" i="6"/>
  <c r="A2395" i="6"/>
  <c r="AB2394" i="6"/>
  <c r="AA2394" i="6"/>
  <c r="P2394" i="6"/>
  <c r="Y2394" i="6"/>
  <c r="W2394" i="6"/>
  <c r="V2394" i="6"/>
  <c r="H2394" i="6"/>
  <c r="J2394" i="6" s="1"/>
  <c r="F2394" i="6"/>
  <c r="B2394" i="6"/>
  <c r="A2394" i="6"/>
  <c r="AB2393" i="6"/>
  <c r="AA2393" i="6"/>
  <c r="P2393" i="6"/>
  <c r="Y2393" i="6"/>
  <c r="W2393" i="6"/>
  <c r="V2393" i="6"/>
  <c r="H2393" i="6"/>
  <c r="J2393" i="6" s="1"/>
  <c r="F2393" i="6"/>
  <c r="B2393" i="6"/>
  <c r="A2393" i="6"/>
  <c r="AB2392" i="6"/>
  <c r="AA2392" i="6"/>
  <c r="P2392" i="6"/>
  <c r="Y2392" i="6"/>
  <c r="W2392" i="6"/>
  <c r="V2392" i="6"/>
  <c r="H2392" i="6"/>
  <c r="J2392" i="6" s="1"/>
  <c r="F2392" i="6"/>
  <c r="B2392" i="6"/>
  <c r="A2392" i="6"/>
  <c r="AB2391" i="6"/>
  <c r="AA2391" i="6"/>
  <c r="P2391" i="6"/>
  <c r="Y2391" i="6"/>
  <c r="W2391" i="6"/>
  <c r="V2391" i="6"/>
  <c r="H2391" i="6"/>
  <c r="J2391" i="6" s="1"/>
  <c r="F2391" i="6"/>
  <c r="B2391" i="6"/>
  <c r="A2391" i="6"/>
  <c r="AB2390" i="6"/>
  <c r="AA2390" i="6"/>
  <c r="P2390" i="6"/>
  <c r="Y2390" i="6"/>
  <c r="W2390" i="6"/>
  <c r="V2390" i="6"/>
  <c r="H2390" i="6"/>
  <c r="J2390" i="6" s="1"/>
  <c r="F2390" i="6"/>
  <c r="B2390" i="6"/>
  <c r="A2390" i="6"/>
  <c r="AB2389" i="6"/>
  <c r="AA2389" i="6"/>
  <c r="P2389" i="6"/>
  <c r="Y2389" i="6"/>
  <c r="W2389" i="6"/>
  <c r="V2389" i="6"/>
  <c r="H2389" i="6"/>
  <c r="J2389" i="6" s="1"/>
  <c r="F2389" i="6"/>
  <c r="B2389" i="6"/>
  <c r="A2389" i="6"/>
  <c r="AB2388" i="6"/>
  <c r="AA2388" i="6"/>
  <c r="P2388" i="6"/>
  <c r="Y2388" i="6"/>
  <c r="W2388" i="6"/>
  <c r="V2388" i="6"/>
  <c r="H2388" i="6"/>
  <c r="J2388" i="6" s="1"/>
  <c r="F2388" i="6"/>
  <c r="B2388" i="6"/>
  <c r="A2388" i="6"/>
  <c r="AB2387" i="6"/>
  <c r="AA2387" i="6"/>
  <c r="P2387" i="6"/>
  <c r="Y2387" i="6"/>
  <c r="W2387" i="6"/>
  <c r="V2387" i="6"/>
  <c r="H2387" i="6"/>
  <c r="J2387" i="6" s="1"/>
  <c r="F2387" i="6"/>
  <c r="B2387" i="6"/>
  <c r="A2387" i="6"/>
  <c r="AB2386" i="6"/>
  <c r="AA2386" i="6"/>
  <c r="P2386" i="6"/>
  <c r="Y2386" i="6"/>
  <c r="W2386" i="6"/>
  <c r="V2386" i="6"/>
  <c r="H2386" i="6"/>
  <c r="J2386" i="6" s="1"/>
  <c r="F2386" i="6"/>
  <c r="B2386" i="6"/>
  <c r="A2386" i="6"/>
  <c r="AB2385" i="6"/>
  <c r="AA2385" i="6"/>
  <c r="P2385" i="6"/>
  <c r="Y2385" i="6"/>
  <c r="W2385" i="6"/>
  <c r="V2385" i="6"/>
  <c r="H2385" i="6"/>
  <c r="J2385" i="6" s="1"/>
  <c r="F2385" i="6"/>
  <c r="B2385" i="6"/>
  <c r="A2385" i="6"/>
  <c r="AB2384" i="6"/>
  <c r="AA2384" i="6"/>
  <c r="P2384" i="6"/>
  <c r="Y2384" i="6"/>
  <c r="W2384" i="6"/>
  <c r="V2384" i="6"/>
  <c r="H2384" i="6"/>
  <c r="J2384" i="6" s="1"/>
  <c r="F2384" i="6"/>
  <c r="B2384" i="6"/>
  <c r="A2384" i="6"/>
  <c r="AB2383" i="6"/>
  <c r="AA2383" i="6"/>
  <c r="P2383" i="6"/>
  <c r="Y2383" i="6"/>
  <c r="W2383" i="6"/>
  <c r="V2383" i="6"/>
  <c r="H2383" i="6"/>
  <c r="J2383" i="6" s="1"/>
  <c r="F2383" i="6"/>
  <c r="B2383" i="6"/>
  <c r="A2383" i="6"/>
  <c r="AB2382" i="6"/>
  <c r="AA2382" i="6"/>
  <c r="P2382" i="6"/>
  <c r="Y2382" i="6"/>
  <c r="W2382" i="6"/>
  <c r="V2382" i="6"/>
  <c r="H2382" i="6"/>
  <c r="J2382" i="6" s="1"/>
  <c r="F2382" i="6"/>
  <c r="B2382" i="6"/>
  <c r="A2382" i="6"/>
  <c r="AB2381" i="6"/>
  <c r="AA2381" i="6"/>
  <c r="P2381" i="6"/>
  <c r="Y2381" i="6"/>
  <c r="W2381" i="6"/>
  <c r="V2381" i="6"/>
  <c r="H2381" i="6"/>
  <c r="J2381" i="6" s="1"/>
  <c r="F2381" i="6"/>
  <c r="B2381" i="6"/>
  <c r="A2381" i="6"/>
  <c r="AB2380" i="6"/>
  <c r="AA2380" i="6"/>
  <c r="P2380" i="6"/>
  <c r="Y2380" i="6"/>
  <c r="W2380" i="6"/>
  <c r="V2380" i="6"/>
  <c r="H2380" i="6"/>
  <c r="J2380" i="6" s="1"/>
  <c r="F2380" i="6"/>
  <c r="B2380" i="6"/>
  <c r="A2380" i="6"/>
  <c r="AB2379" i="6"/>
  <c r="AA2379" i="6"/>
  <c r="P2379" i="6"/>
  <c r="Y2379" i="6"/>
  <c r="W2379" i="6"/>
  <c r="V2379" i="6"/>
  <c r="H2379" i="6"/>
  <c r="J2379" i="6" s="1"/>
  <c r="F2379" i="6"/>
  <c r="B2379" i="6"/>
  <c r="A2379" i="6"/>
  <c r="AB2378" i="6"/>
  <c r="AA2378" i="6"/>
  <c r="P2378" i="6"/>
  <c r="Y2378" i="6"/>
  <c r="W2378" i="6"/>
  <c r="V2378" i="6"/>
  <c r="H2378" i="6"/>
  <c r="J2378" i="6" s="1"/>
  <c r="F2378" i="6"/>
  <c r="B2378" i="6"/>
  <c r="A2378" i="6"/>
  <c r="AB2377" i="6"/>
  <c r="AA2377" i="6"/>
  <c r="P2377" i="6"/>
  <c r="Y2377" i="6"/>
  <c r="W2377" i="6"/>
  <c r="V2377" i="6"/>
  <c r="H2377" i="6"/>
  <c r="J2377" i="6" s="1"/>
  <c r="F2377" i="6"/>
  <c r="B2377" i="6"/>
  <c r="A2377" i="6"/>
  <c r="AB2376" i="6"/>
  <c r="AA2376" i="6"/>
  <c r="P2376" i="6"/>
  <c r="Y2376" i="6"/>
  <c r="W2376" i="6"/>
  <c r="V2376" i="6"/>
  <c r="H2376" i="6"/>
  <c r="J2376" i="6" s="1"/>
  <c r="F2376" i="6"/>
  <c r="B2376" i="6"/>
  <c r="A2376" i="6"/>
  <c r="AB2375" i="6"/>
  <c r="AA2375" i="6"/>
  <c r="P2375" i="6"/>
  <c r="Y2375" i="6"/>
  <c r="W2375" i="6"/>
  <c r="V2375" i="6"/>
  <c r="H2375" i="6"/>
  <c r="J2375" i="6" s="1"/>
  <c r="F2375" i="6"/>
  <c r="B2375" i="6"/>
  <c r="A2375" i="6"/>
  <c r="AB2374" i="6"/>
  <c r="AA2374" i="6"/>
  <c r="P2374" i="6"/>
  <c r="Y2374" i="6"/>
  <c r="W2374" i="6"/>
  <c r="V2374" i="6"/>
  <c r="H2374" i="6"/>
  <c r="J2374" i="6" s="1"/>
  <c r="F2374" i="6"/>
  <c r="B2374" i="6"/>
  <c r="A2374" i="6"/>
  <c r="AB2373" i="6"/>
  <c r="AA2373" i="6"/>
  <c r="P2373" i="6"/>
  <c r="Y2373" i="6"/>
  <c r="W2373" i="6"/>
  <c r="V2373" i="6"/>
  <c r="H2373" i="6"/>
  <c r="J2373" i="6" s="1"/>
  <c r="F2373" i="6"/>
  <c r="B2373" i="6"/>
  <c r="A2373" i="6"/>
  <c r="AB2372" i="6"/>
  <c r="AA2372" i="6"/>
  <c r="P2372" i="6"/>
  <c r="Y2372" i="6"/>
  <c r="W2372" i="6"/>
  <c r="V2372" i="6"/>
  <c r="H2372" i="6"/>
  <c r="J2372" i="6" s="1"/>
  <c r="F2372" i="6"/>
  <c r="B2372" i="6"/>
  <c r="A2372" i="6"/>
  <c r="AB2371" i="6"/>
  <c r="AA2371" i="6"/>
  <c r="P2371" i="6"/>
  <c r="Y2371" i="6"/>
  <c r="W2371" i="6"/>
  <c r="V2371" i="6"/>
  <c r="H2371" i="6"/>
  <c r="J2371" i="6" s="1"/>
  <c r="F2371" i="6"/>
  <c r="B2371" i="6"/>
  <c r="A2371" i="6"/>
  <c r="AB2370" i="6"/>
  <c r="AA2370" i="6"/>
  <c r="P2370" i="6"/>
  <c r="Y2370" i="6"/>
  <c r="W2370" i="6"/>
  <c r="V2370" i="6"/>
  <c r="H2370" i="6"/>
  <c r="J2370" i="6" s="1"/>
  <c r="F2370" i="6"/>
  <c r="B2370" i="6"/>
  <c r="A2370" i="6"/>
  <c r="AB2369" i="6"/>
  <c r="AA2369" i="6"/>
  <c r="P2369" i="6"/>
  <c r="Y2369" i="6"/>
  <c r="W2369" i="6"/>
  <c r="V2369" i="6"/>
  <c r="H2369" i="6"/>
  <c r="J2369" i="6" s="1"/>
  <c r="F2369" i="6"/>
  <c r="B2369" i="6"/>
  <c r="A2369" i="6"/>
  <c r="AB2368" i="6"/>
  <c r="AA2368" i="6"/>
  <c r="P2368" i="6"/>
  <c r="Y2368" i="6"/>
  <c r="W2368" i="6"/>
  <c r="V2368" i="6"/>
  <c r="H2368" i="6"/>
  <c r="J2368" i="6" s="1"/>
  <c r="F2368" i="6"/>
  <c r="B2368" i="6"/>
  <c r="A2368" i="6"/>
  <c r="AB2367" i="6"/>
  <c r="AA2367" i="6"/>
  <c r="P2367" i="6"/>
  <c r="Y2367" i="6"/>
  <c r="W2367" i="6"/>
  <c r="V2367" i="6"/>
  <c r="H2367" i="6"/>
  <c r="J2367" i="6" s="1"/>
  <c r="F2367" i="6"/>
  <c r="B2367" i="6"/>
  <c r="A2367" i="6"/>
  <c r="AB2366" i="6"/>
  <c r="AA2366" i="6"/>
  <c r="P2366" i="6"/>
  <c r="Y2366" i="6"/>
  <c r="W2366" i="6"/>
  <c r="V2366" i="6"/>
  <c r="H2366" i="6"/>
  <c r="J2366" i="6" s="1"/>
  <c r="F2366" i="6"/>
  <c r="B2366" i="6"/>
  <c r="A2366" i="6"/>
  <c r="AB2365" i="6"/>
  <c r="AA2365" i="6"/>
  <c r="P2365" i="6"/>
  <c r="Y2365" i="6"/>
  <c r="W2365" i="6"/>
  <c r="V2365" i="6"/>
  <c r="H2365" i="6"/>
  <c r="J2365" i="6" s="1"/>
  <c r="F2365" i="6"/>
  <c r="B2365" i="6"/>
  <c r="A2365" i="6"/>
  <c r="AB2364" i="6"/>
  <c r="AA2364" i="6"/>
  <c r="P2364" i="6"/>
  <c r="Y2364" i="6"/>
  <c r="W2364" i="6"/>
  <c r="V2364" i="6"/>
  <c r="H2364" i="6"/>
  <c r="J2364" i="6" s="1"/>
  <c r="F2364" i="6"/>
  <c r="B2364" i="6"/>
  <c r="A2364" i="6"/>
  <c r="AB2363" i="6"/>
  <c r="AA2363" i="6"/>
  <c r="P2363" i="6"/>
  <c r="Y2363" i="6"/>
  <c r="W2363" i="6"/>
  <c r="V2363" i="6"/>
  <c r="H2363" i="6"/>
  <c r="J2363" i="6" s="1"/>
  <c r="F2363" i="6"/>
  <c r="B2363" i="6"/>
  <c r="A2363" i="6"/>
  <c r="AB2362" i="6"/>
  <c r="AA2362" i="6"/>
  <c r="P2362" i="6"/>
  <c r="Y2362" i="6"/>
  <c r="W2362" i="6"/>
  <c r="V2362" i="6"/>
  <c r="H2362" i="6"/>
  <c r="J2362" i="6" s="1"/>
  <c r="F2362" i="6"/>
  <c r="B2362" i="6"/>
  <c r="A2362" i="6"/>
  <c r="AB2361" i="6"/>
  <c r="AA2361" i="6"/>
  <c r="P2361" i="6"/>
  <c r="Y2361" i="6"/>
  <c r="W2361" i="6"/>
  <c r="V2361" i="6"/>
  <c r="H2361" i="6"/>
  <c r="J2361" i="6" s="1"/>
  <c r="F2361" i="6"/>
  <c r="B2361" i="6"/>
  <c r="A2361" i="6"/>
  <c r="AB2360" i="6"/>
  <c r="AA2360" i="6"/>
  <c r="P2360" i="6"/>
  <c r="Y2360" i="6"/>
  <c r="W2360" i="6"/>
  <c r="V2360" i="6"/>
  <c r="H2360" i="6"/>
  <c r="J2360" i="6" s="1"/>
  <c r="F2360" i="6"/>
  <c r="B2360" i="6"/>
  <c r="A2360" i="6"/>
  <c r="AB2359" i="6"/>
  <c r="AA2359" i="6"/>
  <c r="P2359" i="6"/>
  <c r="Y2359" i="6"/>
  <c r="W2359" i="6"/>
  <c r="V2359" i="6"/>
  <c r="H2359" i="6"/>
  <c r="J2359" i="6" s="1"/>
  <c r="F2359" i="6"/>
  <c r="B2359" i="6"/>
  <c r="A2359" i="6"/>
  <c r="AB2358" i="6"/>
  <c r="AA2358" i="6"/>
  <c r="P2358" i="6"/>
  <c r="Y2358" i="6"/>
  <c r="W2358" i="6"/>
  <c r="V2358" i="6"/>
  <c r="H2358" i="6"/>
  <c r="J2358" i="6" s="1"/>
  <c r="F2358" i="6"/>
  <c r="B2358" i="6"/>
  <c r="A2358" i="6"/>
  <c r="AB2357" i="6"/>
  <c r="AA2357" i="6"/>
  <c r="P2357" i="6"/>
  <c r="Y2357" i="6"/>
  <c r="W2357" i="6"/>
  <c r="V2357" i="6"/>
  <c r="H2357" i="6"/>
  <c r="J2357" i="6" s="1"/>
  <c r="F2357" i="6"/>
  <c r="B2357" i="6"/>
  <c r="A2357" i="6"/>
  <c r="AB2356" i="6"/>
  <c r="AA2356" i="6"/>
  <c r="P2356" i="6"/>
  <c r="Y2356" i="6"/>
  <c r="W2356" i="6"/>
  <c r="V2356" i="6"/>
  <c r="H2356" i="6"/>
  <c r="J2356" i="6" s="1"/>
  <c r="F2356" i="6"/>
  <c r="B2356" i="6"/>
  <c r="A2356" i="6"/>
  <c r="AB2355" i="6"/>
  <c r="AA2355" i="6"/>
  <c r="P2355" i="6"/>
  <c r="Y2355" i="6"/>
  <c r="W2355" i="6"/>
  <c r="V2355" i="6"/>
  <c r="H2355" i="6"/>
  <c r="J2355" i="6" s="1"/>
  <c r="F2355" i="6"/>
  <c r="B2355" i="6"/>
  <c r="A2355" i="6"/>
  <c r="AB2354" i="6"/>
  <c r="AA2354" i="6"/>
  <c r="P2354" i="6"/>
  <c r="Y2354" i="6"/>
  <c r="W2354" i="6"/>
  <c r="V2354" i="6"/>
  <c r="H2354" i="6"/>
  <c r="J2354" i="6" s="1"/>
  <c r="F2354" i="6"/>
  <c r="B2354" i="6"/>
  <c r="A2354" i="6"/>
  <c r="AB2353" i="6"/>
  <c r="AA2353" i="6"/>
  <c r="P2353" i="6"/>
  <c r="Y2353" i="6"/>
  <c r="W2353" i="6"/>
  <c r="V2353" i="6"/>
  <c r="H2353" i="6"/>
  <c r="J2353" i="6" s="1"/>
  <c r="F2353" i="6"/>
  <c r="B2353" i="6"/>
  <c r="A2353" i="6"/>
  <c r="AB2352" i="6"/>
  <c r="AA2352" i="6"/>
  <c r="P2352" i="6"/>
  <c r="Y2352" i="6"/>
  <c r="W2352" i="6"/>
  <c r="V2352" i="6"/>
  <c r="H2352" i="6"/>
  <c r="J2352" i="6" s="1"/>
  <c r="F2352" i="6"/>
  <c r="B2352" i="6"/>
  <c r="A2352" i="6"/>
  <c r="AB2351" i="6"/>
  <c r="AA2351" i="6"/>
  <c r="P2351" i="6"/>
  <c r="Y2351" i="6"/>
  <c r="W2351" i="6"/>
  <c r="V2351" i="6"/>
  <c r="H2351" i="6"/>
  <c r="J2351" i="6" s="1"/>
  <c r="F2351" i="6"/>
  <c r="B2351" i="6"/>
  <c r="A2351" i="6"/>
  <c r="AB2350" i="6"/>
  <c r="AA2350" i="6"/>
  <c r="P2350" i="6"/>
  <c r="Y2350" i="6"/>
  <c r="W2350" i="6"/>
  <c r="V2350" i="6"/>
  <c r="H2350" i="6"/>
  <c r="J2350" i="6" s="1"/>
  <c r="F2350" i="6"/>
  <c r="B2350" i="6"/>
  <c r="A2350" i="6"/>
  <c r="AB2349" i="6"/>
  <c r="AA2349" i="6"/>
  <c r="P2349" i="6"/>
  <c r="Y2349" i="6"/>
  <c r="W2349" i="6"/>
  <c r="V2349" i="6"/>
  <c r="H2349" i="6"/>
  <c r="J2349" i="6" s="1"/>
  <c r="F2349" i="6"/>
  <c r="B2349" i="6"/>
  <c r="A2349" i="6"/>
  <c r="AB2348" i="6"/>
  <c r="AA2348" i="6"/>
  <c r="P2348" i="6"/>
  <c r="Y2348" i="6"/>
  <c r="W2348" i="6"/>
  <c r="V2348" i="6"/>
  <c r="H2348" i="6"/>
  <c r="J2348" i="6" s="1"/>
  <c r="F2348" i="6"/>
  <c r="B2348" i="6"/>
  <c r="A2348" i="6"/>
  <c r="AB2347" i="6"/>
  <c r="AA2347" i="6"/>
  <c r="P2347" i="6"/>
  <c r="Y2347" i="6"/>
  <c r="W2347" i="6"/>
  <c r="V2347" i="6"/>
  <c r="H2347" i="6"/>
  <c r="J2347" i="6" s="1"/>
  <c r="F2347" i="6"/>
  <c r="B2347" i="6"/>
  <c r="A2347" i="6"/>
  <c r="AB2346" i="6"/>
  <c r="AA2346" i="6"/>
  <c r="P2346" i="6"/>
  <c r="Y2346" i="6"/>
  <c r="W2346" i="6"/>
  <c r="V2346" i="6"/>
  <c r="H2346" i="6"/>
  <c r="J2346" i="6" s="1"/>
  <c r="F2346" i="6"/>
  <c r="B2346" i="6"/>
  <c r="A2346" i="6"/>
  <c r="AB2345" i="6"/>
  <c r="AA2345" i="6"/>
  <c r="P2345" i="6"/>
  <c r="Y2345" i="6"/>
  <c r="W2345" i="6"/>
  <c r="V2345" i="6"/>
  <c r="H2345" i="6"/>
  <c r="J2345" i="6" s="1"/>
  <c r="F2345" i="6"/>
  <c r="B2345" i="6"/>
  <c r="A2345" i="6"/>
  <c r="AB2344" i="6"/>
  <c r="AA2344" i="6"/>
  <c r="P2344" i="6"/>
  <c r="Y2344" i="6"/>
  <c r="W2344" i="6"/>
  <c r="V2344" i="6"/>
  <c r="H2344" i="6"/>
  <c r="J2344" i="6" s="1"/>
  <c r="F2344" i="6"/>
  <c r="B2344" i="6"/>
  <c r="A2344" i="6"/>
  <c r="AB2343" i="6"/>
  <c r="AA2343" i="6"/>
  <c r="P2343" i="6"/>
  <c r="Y2343" i="6"/>
  <c r="W2343" i="6"/>
  <c r="V2343" i="6"/>
  <c r="H2343" i="6"/>
  <c r="J2343" i="6" s="1"/>
  <c r="F2343" i="6"/>
  <c r="B2343" i="6"/>
  <c r="A2343" i="6"/>
  <c r="AB2342" i="6"/>
  <c r="AA2342" i="6"/>
  <c r="P2342" i="6"/>
  <c r="Y2342" i="6"/>
  <c r="W2342" i="6"/>
  <c r="V2342" i="6"/>
  <c r="H2342" i="6"/>
  <c r="J2342" i="6" s="1"/>
  <c r="F2342" i="6"/>
  <c r="B2342" i="6"/>
  <c r="A2342" i="6"/>
  <c r="AB2341" i="6"/>
  <c r="AA2341" i="6"/>
  <c r="P2341" i="6"/>
  <c r="Y2341" i="6"/>
  <c r="W2341" i="6"/>
  <c r="V2341" i="6"/>
  <c r="H2341" i="6"/>
  <c r="J2341" i="6" s="1"/>
  <c r="F2341" i="6"/>
  <c r="B2341" i="6"/>
  <c r="A2341" i="6"/>
  <c r="AB2340" i="6"/>
  <c r="AA2340" i="6"/>
  <c r="P2340" i="6"/>
  <c r="Y2340" i="6"/>
  <c r="W2340" i="6"/>
  <c r="V2340" i="6"/>
  <c r="H2340" i="6"/>
  <c r="J2340" i="6" s="1"/>
  <c r="F2340" i="6"/>
  <c r="B2340" i="6"/>
  <c r="A2340" i="6"/>
  <c r="AB2339" i="6"/>
  <c r="AA2339" i="6"/>
  <c r="P2339" i="6"/>
  <c r="Y2339" i="6"/>
  <c r="W2339" i="6"/>
  <c r="V2339" i="6"/>
  <c r="H2339" i="6"/>
  <c r="J2339" i="6" s="1"/>
  <c r="F2339" i="6"/>
  <c r="B2339" i="6"/>
  <c r="A2339" i="6"/>
  <c r="AB2338" i="6"/>
  <c r="AA2338" i="6"/>
  <c r="P2338" i="6"/>
  <c r="Y2338" i="6"/>
  <c r="W2338" i="6"/>
  <c r="V2338" i="6"/>
  <c r="H2338" i="6"/>
  <c r="J2338" i="6" s="1"/>
  <c r="F2338" i="6"/>
  <c r="B2338" i="6"/>
  <c r="A2338" i="6"/>
  <c r="AB2337" i="6"/>
  <c r="AA2337" i="6"/>
  <c r="P2337" i="6"/>
  <c r="Y2337" i="6"/>
  <c r="W2337" i="6"/>
  <c r="V2337" i="6"/>
  <c r="H2337" i="6"/>
  <c r="J2337" i="6" s="1"/>
  <c r="F2337" i="6"/>
  <c r="B2337" i="6"/>
  <c r="A2337" i="6"/>
  <c r="AB2336" i="6"/>
  <c r="AA2336" i="6"/>
  <c r="P2336" i="6"/>
  <c r="Y2336" i="6"/>
  <c r="W2336" i="6"/>
  <c r="V2336" i="6"/>
  <c r="H2336" i="6"/>
  <c r="J2336" i="6" s="1"/>
  <c r="F2336" i="6"/>
  <c r="B2336" i="6"/>
  <c r="A2336" i="6"/>
  <c r="AB2335" i="6"/>
  <c r="AA2335" i="6"/>
  <c r="P2335" i="6"/>
  <c r="Y2335" i="6"/>
  <c r="W2335" i="6"/>
  <c r="V2335" i="6"/>
  <c r="H2335" i="6"/>
  <c r="J2335" i="6" s="1"/>
  <c r="F2335" i="6"/>
  <c r="B2335" i="6"/>
  <c r="A2335" i="6"/>
  <c r="AB2334" i="6"/>
  <c r="AA2334" i="6"/>
  <c r="P2334" i="6"/>
  <c r="Y2334" i="6"/>
  <c r="W2334" i="6"/>
  <c r="V2334" i="6"/>
  <c r="H2334" i="6"/>
  <c r="J2334" i="6" s="1"/>
  <c r="F2334" i="6"/>
  <c r="B2334" i="6"/>
  <c r="A2334" i="6"/>
  <c r="AB2333" i="6"/>
  <c r="AA2333" i="6"/>
  <c r="P2333" i="6"/>
  <c r="Y2333" i="6"/>
  <c r="W2333" i="6"/>
  <c r="V2333" i="6"/>
  <c r="H2333" i="6"/>
  <c r="J2333" i="6" s="1"/>
  <c r="F2333" i="6"/>
  <c r="B2333" i="6"/>
  <c r="A2333" i="6"/>
  <c r="AB2332" i="6"/>
  <c r="AA2332" i="6"/>
  <c r="P2332" i="6"/>
  <c r="Y2332" i="6"/>
  <c r="W2332" i="6"/>
  <c r="V2332" i="6"/>
  <c r="H2332" i="6"/>
  <c r="J2332" i="6" s="1"/>
  <c r="F2332" i="6"/>
  <c r="B2332" i="6"/>
  <c r="A2332" i="6"/>
  <c r="AB2331" i="6"/>
  <c r="AA2331" i="6"/>
  <c r="P2331" i="6"/>
  <c r="Y2331" i="6"/>
  <c r="W2331" i="6"/>
  <c r="V2331" i="6"/>
  <c r="H2331" i="6"/>
  <c r="J2331" i="6" s="1"/>
  <c r="F2331" i="6"/>
  <c r="B2331" i="6"/>
  <c r="A2331" i="6"/>
  <c r="AB2330" i="6"/>
  <c r="AA2330" i="6"/>
  <c r="P2330" i="6"/>
  <c r="Y2330" i="6"/>
  <c r="W2330" i="6"/>
  <c r="V2330" i="6"/>
  <c r="H2330" i="6"/>
  <c r="J2330" i="6" s="1"/>
  <c r="F2330" i="6"/>
  <c r="B2330" i="6"/>
  <c r="A2330" i="6"/>
  <c r="AB2329" i="6"/>
  <c r="AA2329" i="6"/>
  <c r="P2329" i="6"/>
  <c r="Y2329" i="6"/>
  <c r="W2329" i="6"/>
  <c r="V2329" i="6"/>
  <c r="H2329" i="6"/>
  <c r="J2329" i="6" s="1"/>
  <c r="F2329" i="6"/>
  <c r="B2329" i="6"/>
  <c r="A2329" i="6"/>
  <c r="AB2328" i="6"/>
  <c r="AA2328" i="6"/>
  <c r="P2328" i="6"/>
  <c r="Y2328" i="6"/>
  <c r="W2328" i="6"/>
  <c r="V2328" i="6"/>
  <c r="H2328" i="6"/>
  <c r="J2328" i="6" s="1"/>
  <c r="F2328" i="6"/>
  <c r="B2328" i="6"/>
  <c r="A2328" i="6"/>
  <c r="AB2327" i="6"/>
  <c r="AA2327" i="6"/>
  <c r="P2327" i="6"/>
  <c r="Y2327" i="6"/>
  <c r="W2327" i="6"/>
  <c r="V2327" i="6"/>
  <c r="H2327" i="6"/>
  <c r="J2327" i="6" s="1"/>
  <c r="F2327" i="6"/>
  <c r="B2327" i="6"/>
  <c r="A2327" i="6"/>
  <c r="AB2326" i="6"/>
  <c r="AA2326" i="6"/>
  <c r="P2326" i="6"/>
  <c r="Y2326" i="6"/>
  <c r="W2326" i="6"/>
  <c r="V2326" i="6"/>
  <c r="H2326" i="6"/>
  <c r="J2326" i="6" s="1"/>
  <c r="F2326" i="6"/>
  <c r="B2326" i="6"/>
  <c r="A2326" i="6"/>
  <c r="AB2325" i="6"/>
  <c r="AA2325" i="6"/>
  <c r="P2325" i="6"/>
  <c r="Y2325" i="6"/>
  <c r="W2325" i="6"/>
  <c r="V2325" i="6"/>
  <c r="H2325" i="6"/>
  <c r="J2325" i="6" s="1"/>
  <c r="F2325" i="6"/>
  <c r="B2325" i="6"/>
  <c r="A2325" i="6"/>
  <c r="AB2324" i="6"/>
  <c r="AA2324" i="6"/>
  <c r="P2324" i="6"/>
  <c r="Y2324" i="6"/>
  <c r="W2324" i="6"/>
  <c r="V2324" i="6"/>
  <c r="H2324" i="6"/>
  <c r="J2324" i="6" s="1"/>
  <c r="F2324" i="6"/>
  <c r="B2324" i="6"/>
  <c r="A2324" i="6"/>
  <c r="AB2323" i="6"/>
  <c r="AA2323" i="6"/>
  <c r="P2323" i="6"/>
  <c r="Y2323" i="6"/>
  <c r="W2323" i="6"/>
  <c r="V2323" i="6"/>
  <c r="H2323" i="6"/>
  <c r="J2323" i="6" s="1"/>
  <c r="F2323" i="6"/>
  <c r="B2323" i="6"/>
  <c r="A2323" i="6"/>
  <c r="AB2322" i="6"/>
  <c r="AA2322" i="6"/>
  <c r="P2322" i="6"/>
  <c r="Y2322" i="6"/>
  <c r="W2322" i="6"/>
  <c r="V2322" i="6"/>
  <c r="H2322" i="6"/>
  <c r="J2322" i="6" s="1"/>
  <c r="F2322" i="6"/>
  <c r="B2322" i="6"/>
  <c r="A2322" i="6"/>
  <c r="AB2321" i="6"/>
  <c r="AA2321" i="6"/>
  <c r="P2321" i="6"/>
  <c r="Y2321" i="6"/>
  <c r="W2321" i="6"/>
  <c r="V2321" i="6"/>
  <c r="H2321" i="6"/>
  <c r="J2321" i="6" s="1"/>
  <c r="F2321" i="6"/>
  <c r="B2321" i="6"/>
  <c r="A2321" i="6"/>
  <c r="AB2320" i="6"/>
  <c r="AA2320" i="6"/>
  <c r="P2320" i="6"/>
  <c r="Y2320" i="6"/>
  <c r="W2320" i="6"/>
  <c r="V2320" i="6"/>
  <c r="H2320" i="6"/>
  <c r="J2320" i="6" s="1"/>
  <c r="F2320" i="6"/>
  <c r="B2320" i="6"/>
  <c r="A2320" i="6"/>
  <c r="AB2319" i="6"/>
  <c r="AA2319" i="6"/>
  <c r="P2319" i="6"/>
  <c r="Y2319" i="6"/>
  <c r="W2319" i="6"/>
  <c r="V2319" i="6"/>
  <c r="H2319" i="6"/>
  <c r="J2319" i="6" s="1"/>
  <c r="F2319" i="6"/>
  <c r="B2319" i="6"/>
  <c r="A2319" i="6"/>
  <c r="AB2318" i="6"/>
  <c r="AA2318" i="6"/>
  <c r="P2318" i="6"/>
  <c r="Y2318" i="6"/>
  <c r="W2318" i="6"/>
  <c r="V2318" i="6"/>
  <c r="H2318" i="6"/>
  <c r="J2318" i="6" s="1"/>
  <c r="F2318" i="6"/>
  <c r="B2318" i="6"/>
  <c r="A2318" i="6"/>
  <c r="AB2317" i="6"/>
  <c r="AA2317" i="6"/>
  <c r="P2317" i="6"/>
  <c r="Y2317" i="6"/>
  <c r="W2317" i="6"/>
  <c r="V2317" i="6"/>
  <c r="H2317" i="6"/>
  <c r="J2317" i="6" s="1"/>
  <c r="F2317" i="6"/>
  <c r="B2317" i="6"/>
  <c r="A2317" i="6"/>
  <c r="AB2316" i="6"/>
  <c r="AA2316" i="6"/>
  <c r="P2316" i="6"/>
  <c r="Y2316" i="6"/>
  <c r="W2316" i="6"/>
  <c r="V2316" i="6"/>
  <c r="H2316" i="6"/>
  <c r="J2316" i="6" s="1"/>
  <c r="F2316" i="6"/>
  <c r="B2316" i="6"/>
  <c r="A2316" i="6"/>
  <c r="AB2315" i="6"/>
  <c r="AA2315" i="6"/>
  <c r="P2315" i="6"/>
  <c r="Y2315" i="6"/>
  <c r="W2315" i="6"/>
  <c r="V2315" i="6"/>
  <c r="H2315" i="6"/>
  <c r="J2315" i="6" s="1"/>
  <c r="F2315" i="6"/>
  <c r="B2315" i="6"/>
  <c r="A2315" i="6"/>
  <c r="AB2314" i="6"/>
  <c r="AA2314" i="6"/>
  <c r="P2314" i="6"/>
  <c r="Y2314" i="6"/>
  <c r="W2314" i="6"/>
  <c r="V2314" i="6"/>
  <c r="H2314" i="6"/>
  <c r="J2314" i="6" s="1"/>
  <c r="F2314" i="6"/>
  <c r="B2314" i="6"/>
  <c r="A2314" i="6"/>
  <c r="AB2313" i="6"/>
  <c r="AA2313" i="6"/>
  <c r="P2313" i="6"/>
  <c r="Y2313" i="6"/>
  <c r="W2313" i="6"/>
  <c r="V2313" i="6"/>
  <c r="H2313" i="6"/>
  <c r="J2313" i="6" s="1"/>
  <c r="F2313" i="6"/>
  <c r="B2313" i="6"/>
  <c r="A2313" i="6"/>
  <c r="AB2312" i="6"/>
  <c r="AA2312" i="6"/>
  <c r="P2312" i="6"/>
  <c r="Y2312" i="6"/>
  <c r="W2312" i="6"/>
  <c r="V2312" i="6"/>
  <c r="H2312" i="6"/>
  <c r="J2312" i="6" s="1"/>
  <c r="F2312" i="6"/>
  <c r="B2312" i="6"/>
  <c r="A2312" i="6"/>
  <c r="AB2311" i="6"/>
  <c r="AA2311" i="6"/>
  <c r="P2311" i="6"/>
  <c r="Y2311" i="6"/>
  <c r="W2311" i="6"/>
  <c r="V2311" i="6"/>
  <c r="H2311" i="6"/>
  <c r="J2311" i="6" s="1"/>
  <c r="F2311" i="6"/>
  <c r="B2311" i="6"/>
  <c r="A2311" i="6"/>
  <c r="AB2310" i="6"/>
  <c r="AA2310" i="6"/>
  <c r="P2310" i="6"/>
  <c r="Y2310" i="6"/>
  <c r="W2310" i="6"/>
  <c r="V2310" i="6"/>
  <c r="H2310" i="6"/>
  <c r="J2310" i="6" s="1"/>
  <c r="F2310" i="6"/>
  <c r="B2310" i="6"/>
  <c r="A2310" i="6"/>
  <c r="AB2309" i="6"/>
  <c r="AA2309" i="6"/>
  <c r="P2309" i="6"/>
  <c r="Y2309" i="6"/>
  <c r="W2309" i="6"/>
  <c r="V2309" i="6"/>
  <c r="H2309" i="6"/>
  <c r="J2309" i="6" s="1"/>
  <c r="F2309" i="6"/>
  <c r="B2309" i="6"/>
  <c r="A2309" i="6"/>
  <c r="AB2308" i="6"/>
  <c r="AA2308" i="6"/>
  <c r="P2308" i="6"/>
  <c r="Y2308" i="6"/>
  <c r="W2308" i="6"/>
  <c r="V2308" i="6"/>
  <c r="H2308" i="6"/>
  <c r="J2308" i="6" s="1"/>
  <c r="F2308" i="6"/>
  <c r="B2308" i="6"/>
  <c r="A2308" i="6"/>
  <c r="AB2307" i="6"/>
  <c r="AA2307" i="6"/>
  <c r="P2307" i="6"/>
  <c r="Y2307" i="6"/>
  <c r="W2307" i="6"/>
  <c r="V2307" i="6"/>
  <c r="H2307" i="6"/>
  <c r="J2307" i="6" s="1"/>
  <c r="F2307" i="6"/>
  <c r="B2307" i="6"/>
  <c r="A2307" i="6"/>
  <c r="AB2306" i="6"/>
  <c r="AA2306" i="6"/>
  <c r="P2306" i="6"/>
  <c r="Y2306" i="6"/>
  <c r="W2306" i="6"/>
  <c r="V2306" i="6"/>
  <c r="H2306" i="6"/>
  <c r="J2306" i="6" s="1"/>
  <c r="F2306" i="6"/>
  <c r="B2306" i="6"/>
  <c r="A2306" i="6"/>
  <c r="AB2305" i="6"/>
  <c r="AA2305" i="6"/>
  <c r="P2305" i="6"/>
  <c r="Y2305" i="6"/>
  <c r="W2305" i="6"/>
  <c r="V2305" i="6"/>
  <c r="H2305" i="6"/>
  <c r="J2305" i="6" s="1"/>
  <c r="F2305" i="6"/>
  <c r="B2305" i="6"/>
  <c r="A2305" i="6"/>
  <c r="AB2304" i="6"/>
  <c r="AA2304" i="6"/>
  <c r="P2304" i="6"/>
  <c r="Y2304" i="6"/>
  <c r="W2304" i="6"/>
  <c r="V2304" i="6"/>
  <c r="H2304" i="6"/>
  <c r="J2304" i="6" s="1"/>
  <c r="F2304" i="6"/>
  <c r="B2304" i="6"/>
  <c r="A2304" i="6"/>
  <c r="AB2303" i="6"/>
  <c r="AA2303" i="6"/>
  <c r="P2303" i="6"/>
  <c r="Y2303" i="6"/>
  <c r="W2303" i="6"/>
  <c r="V2303" i="6"/>
  <c r="H2303" i="6"/>
  <c r="J2303" i="6" s="1"/>
  <c r="F2303" i="6"/>
  <c r="B2303" i="6"/>
  <c r="A2303" i="6"/>
  <c r="AB2302" i="6"/>
  <c r="AA2302" i="6"/>
  <c r="P2302" i="6"/>
  <c r="Y2302" i="6"/>
  <c r="W2302" i="6"/>
  <c r="V2302" i="6"/>
  <c r="H2302" i="6"/>
  <c r="J2302" i="6" s="1"/>
  <c r="F2302" i="6"/>
  <c r="B2302" i="6"/>
  <c r="A2302" i="6"/>
  <c r="AB2301" i="6"/>
  <c r="AA2301" i="6"/>
  <c r="P2301" i="6"/>
  <c r="Y2301" i="6"/>
  <c r="W2301" i="6"/>
  <c r="V2301" i="6"/>
  <c r="H2301" i="6"/>
  <c r="J2301" i="6" s="1"/>
  <c r="F2301" i="6"/>
  <c r="B2301" i="6"/>
  <c r="A2301" i="6"/>
  <c r="AB2300" i="6"/>
  <c r="AA2300" i="6"/>
  <c r="P2300" i="6"/>
  <c r="Y2300" i="6"/>
  <c r="W2300" i="6"/>
  <c r="V2300" i="6"/>
  <c r="H2300" i="6"/>
  <c r="J2300" i="6" s="1"/>
  <c r="F2300" i="6"/>
  <c r="B2300" i="6"/>
  <c r="A2300" i="6"/>
  <c r="AB2299" i="6"/>
  <c r="AA2299" i="6"/>
  <c r="P2299" i="6"/>
  <c r="Y2299" i="6"/>
  <c r="W2299" i="6"/>
  <c r="V2299" i="6"/>
  <c r="H2299" i="6"/>
  <c r="J2299" i="6" s="1"/>
  <c r="F2299" i="6"/>
  <c r="B2299" i="6"/>
  <c r="A2299" i="6"/>
  <c r="AB2298" i="6"/>
  <c r="AA2298" i="6"/>
  <c r="P2298" i="6"/>
  <c r="Y2298" i="6"/>
  <c r="W2298" i="6"/>
  <c r="V2298" i="6"/>
  <c r="H2298" i="6"/>
  <c r="J2298" i="6" s="1"/>
  <c r="F2298" i="6"/>
  <c r="B2298" i="6"/>
  <c r="A2298" i="6"/>
  <c r="AB2297" i="6"/>
  <c r="AA2297" i="6"/>
  <c r="P2297" i="6"/>
  <c r="Y2297" i="6"/>
  <c r="W2297" i="6"/>
  <c r="V2297" i="6"/>
  <c r="H2297" i="6"/>
  <c r="J2297" i="6" s="1"/>
  <c r="F2297" i="6"/>
  <c r="B2297" i="6"/>
  <c r="A2297" i="6"/>
  <c r="AB2296" i="6"/>
  <c r="AA2296" i="6"/>
  <c r="P2296" i="6"/>
  <c r="Y2296" i="6"/>
  <c r="W2296" i="6"/>
  <c r="V2296" i="6"/>
  <c r="H2296" i="6"/>
  <c r="J2296" i="6" s="1"/>
  <c r="F2296" i="6"/>
  <c r="B2296" i="6"/>
  <c r="A2296" i="6"/>
  <c r="AB2295" i="6"/>
  <c r="AA2295" i="6"/>
  <c r="P2295" i="6"/>
  <c r="Y2295" i="6"/>
  <c r="W2295" i="6"/>
  <c r="V2295" i="6"/>
  <c r="H2295" i="6"/>
  <c r="J2295" i="6" s="1"/>
  <c r="F2295" i="6"/>
  <c r="B2295" i="6"/>
  <c r="A2295" i="6"/>
  <c r="AB2294" i="6"/>
  <c r="AA2294" i="6"/>
  <c r="P2294" i="6"/>
  <c r="Y2294" i="6"/>
  <c r="W2294" i="6"/>
  <c r="V2294" i="6"/>
  <c r="H2294" i="6"/>
  <c r="J2294" i="6" s="1"/>
  <c r="F2294" i="6"/>
  <c r="B2294" i="6"/>
  <c r="A2294" i="6"/>
  <c r="AB2293" i="6"/>
  <c r="AA2293" i="6"/>
  <c r="P2293" i="6"/>
  <c r="Y2293" i="6"/>
  <c r="W2293" i="6"/>
  <c r="V2293" i="6"/>
  <c r="H2293" i="6"/>
  <c r="J2293" i="6" s="1"/>
  <c r="F2293" i="6"/>
  <c r="B2293" i="6"/>
  <c r="A2293" i="6"/>
  <c r="AB2292" i="6"/>
  <c r="AA2292" i="6"/>
  <c r="P2292" i="6"/>
  <c r="Y2292" i="6"/>
  <c r="W2292" i="6"/>
  <c r="V2292" i="6"/>
  <c r="H2292" i="6"/>
  <c r="J2292" i="6" s="1"/>
  <c r="F2292" i="6"/>
  <c r="B2292" i="6"/>
  <c r="A2292" i="6"/>
  <c r="AB2291" i="6"/>
  <c r="AA2291" i="6"/>
  <c r="P2291" i="6"/>
  <c r="Y2291" i="6"/>
  <c r="W2291" i="6"/>
  <c r="V2291" i="6"/>
  <c r="H2291" i="6"/>
  <c r="J2291" i="6" s="1"/>
  <c r="F2291" i="6"/>
  <c r="B2291" i="6"/>
  <c r="A2291" i="6"/>
  <c r="AB2290" i="6"/>
  <c r="AA2290" i="6"/>
  <c r="P2290" i="6"/>
  <c r="Y2290" i="6"/>
  <c r="W2290" i="6"/>
  <c r="V2290" i="6"/>
  <c r="H2290" i="6"/>
  <c r="J2290" i="6" s="1"/>
  <c r="F2290" i="6"/>
  <c r="B2290" i="6"/>
  <c r="A2290" i="6"/>
  <c r="AB2289" i="6"/>
  <c r="AA2289" i="6"/>
  <c r="P2289" i="6"/>
  <c r="Y2289" i="6"/>
  <c r="W2289" i="6"/>
  <c r="V2289" i="6"/>
  <c r="H2289" i="6"/>
  <c r="J2289" i="6" s="1"/>
  <c r="F2289" i="6"/>
  <c r="B2289" i="6"/>
  <c r="A2289" i="6"/>
  <c r="AB2288" i="6"/>
  <c r="AA2288" i="6"/>
  <c r="P2288" i="6"/>
  <c r="Y2288" i="6"/>
  <c r="W2288" i="6"/>
  <c r="V2288" i="6"/>
  <c r="H2288" i="6"/>
  <c r="J2288" i="6" s="1"/>
  <c r="F2288" i="6"/>
  <c r="B2288" i="6"/>
  <c r="A2288" i="6"/>
  <c r="AB2287" i="6"/>
  <c r="AA2287" i="6"/>
  <c r="P2287" i="6"/>
  <c r="Y2287" i="6"/>
  <c r="W2287" i="6"/>
  <c r="V2287" i="6"/>
  <c r="H2287" i="6"/>
  <c r="J2287" i="6" s="1"/>
  <c r="F2287" i="6"/>
  <c r="B2287" i="6"/>
  <c r="A2287" i="6"/>
  <c r="AB2286" i="6"/>
  <c r="AA2286" i="6"/>
  <c r="P2286" i="6"/>
  <c r="Y2286" i="6"/>
  <c r="W2286" i="6"/>
  <c r="V2286" i="6"/>
  <c r="H2286" i="6"/>
  <c r="J2286" i="6" s="1"/>
  <c r="F2286" i="6"/>
  <c r="B2286" i="6"/>
  <c r="A2286" i="6"/>
  <c r="AB2285" i="6"/>
  <c r="AA2285" i="6"/>
  <c r="P2285" i="6"/>
  <c r="Y2285" i="6"/>
  <c r="W2285" i="6"/>
  <c r="V2285" i="6"/>
  <c r="H2285" i="6"/>
  <c r="J2285" i="6" s="1"/>
  <c r="F2285" i="6"/>
  <c r="B2285" i="6"/>
  <c r="A2285" i="6"/>
  <c r="AB2284" i="6"/>
  <c r="AA2284" i="6"/>
  <c r="P2284" i="6"/>
  <c r="Y2284" i="6"/>
  <c r="W2284" i="6"/>
  <c r="V2284" i="6"/>
  <c r="H2284" i="6"/>
  <c r="J2284" i="6" s="1"/>
  <c r="F2284" i="6"/>
  <c r="B2284" i="6"/>
  <c r="A2284" i="6"/>
  <c r="AB2283" i="6"/>
  <c r="AA2283" i="6"/>
  <c r="P2283" i="6"/>
  <c r="Y2283" i="6"/>
  <c r="W2283" i="6"/>
  <c r="V2283" i="6"/>
  <c r="H2283" i="6"/>
  <c r="J2283" i="6" s="1"/>
  <c r="F2283" i="6"/>
  <c r="B2283" i="6"/>
  <c r="A2283" i="6"/>
  <c r="AB2282" i="6"/>
  <c r="AA2282" i="6"/>
  <c r="P2282" i="6"/>
  <c r="Y2282" i="6"/>
  <c r="W2282" i="6"/>
  <c r="V2282" i="6"/>
  <c r="H2282" i="6"/>
  <c r="J2282" i="6" s="1"/>
  <c r="F2282" i="6"/>
  <c r="B2282" i="6"/>
  <c r="A2282" i="6"/>
  <c r="AB2281" i="6"/>
  <c r="AA2281" i="6"/>
  <c r="P2281" i="6"/>
  <c r="Y2281" i="6"/>
  <c r="W2281" i="6"/>
  <c r="V2281" i="6"/>
  <c r="H2281" i="6"/>
  <c r="J2281" i="6" s="1"/>
  <c r="F2281" i="6"/>
  <c r="B2281" i="6"/>
  <c r="A2281" i="6"/>
  <c r="AB2280" i="6"/>
  <c r="AA2280" i="6"/>
  <c r="P2280" i="6"/>
  <c r="Y2280" i="6"/>
  <c r="W2280" i="6"/>
  <c r="V2280" i="6"/>
  <c r="H2280" i="6"/>
  <c r="J2280" i="6" s="1"/>
  <c r="F2280" i="6"/>
  <c r="B2280" i="6"/>
  <c r="A2280" i="6"/>
  <c r="AB2279" i="6"/>
  <c r="AA2279" i="6"/>
  <c r="P2279" i="6"/>
  <c r="Y2279" i="6"/>
  <c r="W2279" i="6"/>
  <c r="V2279" i="6"/>
  <c r="H2279" i="6"/>
  <c r="J2279" i="6" s="1"/>
  <c r="F2279" i="6"/>
  <c r="B2279" i="6"/>
  <c r="A2279" i="6"/>
  <c r="AB2278" i="6"/>
  <c r="AA2278" i="6"/>
  <c r="P2278" i="6"/>
  <c r="Y2278" i="6"/>
  <c r="W2278" i="6"/>
  <c r="V2278" i="6"/>
  <c r="H2278" i="6"/>
  <c r="J2278" i="6" s="1"/>
  <c r="F2278" i="6"/>
  <c r="B2278" i="6"/>
  <c r="A2278" i="6"/>
  <c r="AB2277" i="6"/>
  <c r="AA2277" i="6"/>
  <c r="P2277" i="6"/>
  <c r="Y2277" i="6"/>
  <c r="W2277" i="6"/>
  <c r="V2277" i="6"/>
  <c r="H2277" i="6"/>
  <c r="J2277" i="6" s="1"/>
  <c r="F2277" i="6"/>
  <c r="B2277" i="6"/>
  <c r="A2277" i="6"/>
  <c r="AB2276" i="6"/>
  <c r="AA2276" i="6"/>
  <c r="P2276" i="6"/>
  <c r="Y2276" i="6"/>
  <c r="W2276" i="6"/>
  <c r="V2276" i="6"/>
  <c r="H2276" i="6"/>
  <c r="J2276" i="6" s="1"/>
  <c r="F2276" i="6"/>
  <c r="B2276" i="6"/>
  <c r="A2276" i="6"/>
  <c r="AB2275" i="6"/>
  <c r="AA2275" i="6"/>
  <c r="P2275" i="6"/>
  <c r="Y2275" i="6"/>
  <c r="W2275" i="6"/>
  <c r="V2275" i="6"/>
  <c r="H2275" i="6"/>
  <c r="J2275" i="6" s="1"/>
  <c r="F2275" i="6"/>
  <c r="B2275" i="6"/>
  <c r="A2275" i="6"/>
  <c r="AB2274" i="6"/>
  <c r="AA2274" i="6"/>
  <c r="P2274" i="6"/>
  <c r="Y2274" i="6"/>
  <c r="W2274" i="6"/>
  <c r="V2274" i="6"/>
  <c r="H2274" i="6"/>
  <c r="J2274" i="6" s="1"/>
  <c r="F2274" i="6"/>
  <c r="B2274" i="6"/>
  <c r="A2274" i="6"/>
  <c r="AB2273" i="6"/>
  <c r="AA2273" i="6"/>
  <c r="P2273" i="6"/>
  <c r="Y2273" i="6"/>
  <c r="W2273" i="6"/>
  <c r="V2273" i="6"/>
  <c r="H2273" i="6"/>
  <c r="J2273" i="6" s="1"/>
  <c r="F2273" i="6"/>
  <c r="B2273" i="6"/>
  <c r="A2273" i="6"/>
  <c r="AB2272" i="6"/>
  <c r="AA2272" i="6"/>
  <c r="P2272" i="6"/>
  <c r="Y2272" i="6"/>
  <c r="W2272" i="6"/>
  <c r="V2272" i="6"/>
  <c r="H2272" i="6"/>
  <c r="J2272" i="6" s="1"/>
  <c r="F2272" i="6"/>
  <c r="B2272" i="6"/>
  <c r="A2272" i="6"/>
  <c r="AB2271" i="6"/>
  <c r="AA2271" i="6"/>
  <c r="P2271" i="6"/>
  <c r="Y2271" i="6"/>
  <c r="W2271" i="6"/>
  <c r="V2271" i="6"/>
  <c r="H2271" i="6"/>
  <c r="J2271" i="6" s="1"/>
  <c r="F2271" i="6"/>
  <c r="B2271" i="6"/>
  <c r="A2271" i="6"/>
  <c r="AB2270" i="6"/>
  <c r="AA2270" i="6"/>
  <c r="P2270" i="6"/>
  <c r="Y2270" i="6"/>
  <c r="W2270" i="6"/>
  <c r="V2270" i="6"/>
  <c r="H2270" i="6"/>
  <c r="J2270" i="6" s="1"/>
  <c r="F2270" i="6"/>
  <c r="B2270" i="6"/>
  <c r="A2270" i="6"/>
  <c r="AB2269" i="6"/>
  <c r="AA2269" i="6"/>
  <c r="P2269" i="6"/>
  <c r="Y2269" i="6"/>
  <c r="W2269" i="6"/>
  <c r="V2269" i="6"/>
  <c r="H2269" i="6"/>
  <c r="J2269" i="6" s="1"/>
  <c r="F2269" i="6"/>
  <c r="B2269" i="6"/>
  <c r="A2269" i="6"/>
  <c r="AB2268" i="6"/>
  <c r="AA2268" i="6"/>
  <c r="P2268" i="6"/>
  <c r="Y2268" i="6"/>
  <c r="W2268" i="6"/>
  <c r="V2268" i="6"/>
  <c r="H2268" i="6"/>
  <c r="J2268" i="6" s="1"/>
  <c r="F2268" i="6"/>
  <c r="B2268" i="6"/>
  <c r="A2268" i="6"/>
  <c r="AB2267" i="6"/>
  <c r="AA2267" i="6"/>
  <c r="P2267" i="6"/>
  <c r="Y2267" i="6"/>
  <c r="W2267" i="6"/>
  <c r="V2267" i="6"/>
  <c r="H2267" i="6"/>
  <c r="J2267" i="6" s="1"/>
  <c r="F2267" i="6"/>
  <c r="B2267" i="6"/>
  <c r="A2267" i="6"/>
  <c r="AB2266" i="6"/>
  <c r="AA2266" i="6"/>
  <c r="P2266" i="6"/>
  <c r="Y2266" i="6"/>
  <c r="W2266" i="6"/>
  <c r="V2266" i="6"/>
  <c r="H2266" i="6"/>
  <c r="J2266" i="6" s="1"/>
  <c r="F2266" i="6"/>
  <c r="B2266" i="6"/>
  <c r="A2266" i="6"/>
  <c r="AB2265" i="6"/>
  <c r="AA2265" i="6"/>
  <c r="P2265" i="6"/>
  <c r="Y2265" i="6"/>
  <c r="W2265" i="6"/>
  <c r="V2265" i="6"/>
  <c r="H2265" i="6"/>
  <c r="J2265" i="6" s="1"/>
  <c r="F2265" i="6"/>
  <c r="B2265" i="6"/>
  <c r="A2265" i="6"/>
  <c r="AB2264" i="6"/>
  <c r="AA2264" i="6"/>
  <c r="P2264" i="6"/>
  <c r="Y2264" i="6"/>
  <c r="W2264" i="6"/>
  <c r="V2264" i="6"/>
  <c r="H2264" i="6"/>
  <c r="J2264" i="6" s="1"/>
  <c r="F2264" i="6"/>
  <c r="B2264" i="6"/>
  <c r="A2264" i="6"/>
  <c r="AB2263" i="6"/>
  <c r="AA2263" i="6"/>
  <c r="P2263" i="6"/>
  <c r="Y2263" i="6"/>
  <c r="W2263" i="6"/>
  <c r="V2263" i="6"/>
  <c r="H2263" i="6"/>
  <c r="J2263" i="6" s="1"/>
  <c r="F2263" i="6"/>
  <c r="B2263" i="6"/>
  <c r="A2263" i="6"/>
  <c r="AB2262" i="6"/>
  <c r="AA2262" i="6"/>
  <c r="P2262" i="6"/>
  <c r="Y2262" i="6"/>
  <c r="W2262" i="6"/>
  <c r="V2262" i="6"/>
  <c r="H2262" i="6"/>
  <c r="J2262" i="6" s="1"/>
  <c r="F2262" i="6"/>
  <c r="B2262" i="6"/>
  <c r="A2262" i="6"/>
  <c r="AB2261" i="6"/>
  <c r="AA2261" i="6"/>
  <c r="P2261" i="6"/>
  <c r="Y2261" i="6"/>
  <c r="W2261" i="6"/>
  <c r="V2261" i="6"/>
  <c r="H2261" i="6"/>
  <c r="J2261" i="6" s="1"/>
  <c r="F2261" i="6"/>
  <c r="B2261" i="6"/>
  <c r="A2261" i="6"/>
  <c r="AB2260" i="6"/>
  <c r="AA2260" i="6"/>
  <c r="P2260" i="6"/>
  <c r="Y2260" i="6"/>
  <c r="W2260" i="6"/>
  <c r="V2260" i="6"/>
  <c r="H2260" i="6"/>
  <c r="J2260" i="6" s="1"/>
  <c r="F2260" i="6"/>
  <c r="B2260" i="6"/>
  <c r="A2260" i="6"/>
  <c r="AB2259" i="6"/>
  <c r="AA2259" i="6"/>
  <c r="P2259" i="6"/>
  <c r="Y2259" i="6"/>
  <c r="W2259" i="6"/>
  <c r="V2259" i="6"/>
  <c r="H2259" i="6"/>
  <c r="J2259" i="6" s="1"/>
  <c r="F2259" i="6"/>
  <c r="B2259" i="6"/>
  <c r="A2259" i="6"/>
  <c r="AB2258" i="6"/>
  <c r="AA2258" i="6"/>
  <c r="P2258" i="6"/>
  <c r="Y2258" i="6"/>
  <c r="W2258" i="6"/>
  <c r="V2258" i="6"/>
  <c r="H2258" i="6"/>
  <c r="J2258" i="6" s="1"/>
  <c r="F2258" i="6"/>
  <c r="B2258" i="6"/>
  <c r="A2258" i="6"/>
  <c r="AB2257" i="6"/>
  <c r="AA2257" i="6"/>
  <c r="P2257" i="6"/>
  <c r="Y2257" i="6"/>
  <c r="W2257" i="6"/>
  <c r="V2257" i="6"/>
  <c r="H2257" i="6"/>
  <c r="J2257" i="6" s="1"/>
  <c r="F2257" i="6"/>
  <c r="B2257" i="6"/>
  <c r="A2257" i="6"/>
  <c r="AB2256" i="6"/>
  <c r="AA2256" i="6"/>
  <c r="P2256" i="6"/>
  <c r="Y2256" i="6"/>
  <c r="W2256" i="6"/>
  <c r="V2256" i="6"/>
  <c r="H2256" i="6"/>
  <c r="J2256" i="6" s="1"/>
  <c r="F2256" i="6"/>
  <c r="B2256" i="6"/>
  <c r="A2256" i="6"/>
  <c r="AB2255" i="6"/>
  <c r="AA2255" i="6"/>
  <c r="P2255" i="6"/>
  <c r="Y2255" i="6"/>
  <c r="W2255" i="6"/>
  <c r="V2255" i="6"/>
  <c r="H2255" i="6"/>
  <c r="J2255" i="6" s="1"/>
  <c r="F2255" i="6"/>
  <c r="B2255" i="6"/>
  <c r="A2255" i="6"/>
  <c r="AB2254" i="6"/>
  <c r="AA2254" i="6"/>
  <c r="P2254" i="6"/>
  <c r="Y2254" i="6"/>
  <c r="W2254" i="6"/>
  <c r="V2254" i="6"/>
  <c r="H2254" i="6"/>
  <c r="J2254" i="6" s="1"/>
  <c r="F2254" i="6"/>
  <c r="B2254" i="6"/>
  <c r="A2254" i="6"/>
  <c r="AB2253" i="6"/>
  <c r="AA2253" i="6"/>
  <c r="P2253" i="6"/>
  <c r="Y2253" i="6"/>
  <c r="W2253" i="6"/>
  <c r="V2253" i="6"/>
  <c r="H2253" i="6"/>
  <c r="J2253" i="6" s="1"/>
  <c r="F2253" i="6"/>
  <c r="B2253" i="6"/>
  <c r="A2253" i="6"/>
  <c r="AB2252" i="6"/>
  <c r="AA2252" i="6"/>
  <c r="P2252" i="6"/>
  <c r="Y2252" i="6"/>
  <c r="W2252" i="6"/>
  <c r="V2252" i="6"/>
  <c r="H2252" i="6"/>
  <c r="J2252" i="6" s="1"/>
  <c r="F2252" i="6"/>
  <c r="B2252" i="6"/>
  <c r="A2252" i="6"/>
  <c r="AB2251" i="6"/>
  <c r="AA2251" i="6"/>
  <c r="P2251" i="6"/>
  <c r="Y2251" i="6"/>
  <c r="W2251" i="6"/>
  <c r="V2251" i="6"/>
  <c r="H2251" i="6"/>
  <c r="J2251" i="6" s="1"/>
  <c r="F2251" i="6"/>
  <c r="B2251" i="6"/>
  <c r="A2251" i="6"/>
  <c r="AB2250" i="6"/>
  <c r="AA2250" i="6"/>
  <c r="P2250" i="6"/>
  <c r="Y2250" i="6"/>
  <c r="W2250" i="6"/>
  <c r="V2250" i="6"/>
  <c r="H2250" i="6"/>
  <c r="J2250" i="6" s="1"/>
  <c r="F2250" i="6"/>
  <c r="B2250" i="6"/>
  <c r="A2250" i="6"/>
  <c r="AB2249" i="6"/>
  <c r="AA2249" i="6"/>
  <c r="P2249" i="6"/>
  <c r="Y2249" i="6"/>
  <c r="W2249" i="6"/>
  <c r="V2249" i="6"/>
  <c r="H2249" i="6"/>
  <c r="J2249" i="6" s="1"/>
  <c r="F2249" i="6"/>
  <c r="B2249" i="6"/>
  <c r="A2249" i="6"/>
  <c r="AB2248" i="6"/>
  <c r="AA2248" i="6"/>
  <c r="P2248" i="6"/>
  <c r="Y2248" i="6"/>
  <c r="W2248" i="6"/>
  <c r="V2248" i="6"/>
  <c r="H2248" i="6"/>
  <c r="J2248" i="6" s="1"/>
  <c r="F2248" i="6"/>
  <c r="B2248" i="6"/>
  <c r="A2248" i="6"/>
  <c r="AB2247" i="6"/>
  <c r="AA2247" i="6"/>
  <c r="P2247" i="6"/>
  <c r="Y2247" i="6"/>
  <c r="W2247" i="6"/>
  <c r="V2247" i="6"/>
  <c r="H2247" i="6"/>
  <c r="J2247" i="6" s="1"/>
  <c r="F2247" i="6"/>
  <c r="B2247" i="6"/>
  <c r="A2247" i="6"/>
  <c r="AB2246" i="6"/>
  <c r="AA2246" i="6"/>
  <c r="P2246" i="6"/>
  <c r="Y2246" i="6"/>
  <c r="W2246" i="6"/>
  <c r="V2246" i="6"/>
  <c r="H2246" i="6"/>
  <c r="J2246" i="6" s="1"/>
  <c r="F2246" i="6"/>
  <c r="B2246" i="6"/>
  <c r="A2246" i="6"/>
  <c r="AB2245" i="6"/>
  <c r="AA2245" i="6"/>
  <c r="P2245" i="6"/>
  <c r="Y2245" i="6"/>
  <c r="W2245" i="6"/>
  <c r="V2245" i="6"/>
  <c r="H2245" i="6"/>
  <c r="J2245" i="6" s="1"/>
  <c r="F2245" i="6"/>
  <c r="B2245" i="6"/>
  <c r="A2245" i="6"/>
  <c r="AB2244" i="6"/>
  <c r="AA2244" i="6"/>
  <c r="P2244" i="6"/>
  <c r="Y2244" i="6"/>
  <c r="W2244" i="6"/>
  <c r="V2244" i="6"/>
  <c r="H2244" i="6"/>
  <c r="J2244" i="6" s="1"/>
  <c r="F2244" i="6"/>
  <c r="B2244" i="6"/>
  <c r="A2244" i="6"/>
  <c r="AB2243" i="6"/>
  <c r="AA2243" i="6"/>
  <c r="P2243" i="6"/>
  <c r="Y2243" i="6"/>
  <c r="W2243" i="6"/>
  <c r="V2243" i="6"/>
  <c r="H2243" i="6"/>
  <c r="J2243" i="6" s="1"/>
  <c r="F2243" i="6"/>
  <c r="B2243" i="6"/>
  <c r="A2243" i="6"/>
  <c r="AB2242" i="6"/>
  <c r="AA2242" i="6"/>
  <c r="P2242" i="6"/>
  <c r="Y2242" i="6"/>
  <c r="W2242" i="6"/>
  <c r="V2242" i="6"/>
  <c r="H2242" i="6"/>
  <c r="J2242" i="6" s="1"/>
  <c r="F2242" i="6"/>
  <c r="B2242" i="6"/>
  <c r="A2242" i="6"/>
  <c r="AB2241" i="6"/>
  <c r="AA2241" i="6"/>
  <c r="P2241" i="6"/>
  <c r="Y2241" i="6"/>
  <c r="W2241" i="6"/>
  <c r="V2241" i="6"/>
  <c r="H2241" i="6"/>
  <c r="J2241" i="6" s="1"/>
  <c r="F2241" i="6"/>
  <c r="B2241" i="6"/>
  <c r="A2241" i="6"/>
  <c r="AB2240" i="6"/>
  <c r="AA2240" i="6"/>
  <c r="P2240" i="6"/>
  <c r="Y2240" i="6"/>
  <c r="W2240" i="6"/>
  <c r="V2240" i="6"/>
  <c r="H2240" i="6"/>
  <c r="J2240" i="6" s="1"/>
  <c r="F2240" i="6"/>
  <c r="B2240" i="6"/>
  <c r="A2240" i="6"/>
  <c r="AB2239" i="6"/>
  <c r="AA2239" i="6"/>
  <c r="P2239" i="6"/>
  <c r="Y2239" i="6"/>
  <c r="W2239" i="6"/>
  <c r="V2239" i="6"/>
  <c r="H2239" i="6"/>
  <c r="J2239" i="6" s="1"/>
  <c r="F2239" i="6"/>
  <c r="B2239" i="6"/>
  <c r="A2239" i="6"/>
  <c r="AB2238" i="6"/>
  <c r="AA2238" i="6"/>
  <c r="P2238" i="6"/>
  <c r="Y2238" i="6"/>
  <c r="W2238" i="6"/>
  <c r="V2238" i="6"/>
  <c r="H2238" i="6"/>
  <c r="J2238" i="6" s="1"/>
  <c r="F2238" i="6"/>
  <c r="B2238" i="6"/>
  <c r="A2238" i="6"/>
  <c r="AB2237" i="6"/>
  <c r="AA2237" i="6"/>
  <c r="P2237" i="6"/>
  <c r="Y2237" i="6"/>
  <c r="W2237" i="6"/>
  <c r="V2237" i="6"/>
  <c r="H2237" i="6"/>
  <c r="J2237" i="6" s="1"/>
  <c r="F2237" i="6"/>
  <c r="B2237" i="6"/>
  <c r="A2237" i="6"/>
  <c r="AB2236" i="6"/>
  <c r="AA2236" i="6"/>
  <c r="P2236" i="6"/>
  <c r="Y2236" i="6"/>
  <c r="W2236" i="6"/>
  <c r="V2236" i="6"/>
  <c r="H2236" i="6"/>
  <c r="J2236" i="6" s="1"/>
  <c r="F2236" i="6"/>
  <c r="B2236" i="6"/>
  <c r="A2236" i="6"/>
  <c r="AB2235" i="6"/>
  <c r="AA2235" i="6"/>
  <c r="P2235" i="6"/>
  <c r="Y2235" i="6"/>
  <c r="W2235" i="6"/>
  <c r="V2235" i="6"/>
  <c r="H2235" i="6"/>
  <c r="J2235" i="6" s="1"/>
  <c r="F2235" i="6"/>
  <c r="B2235" i="6"/>
  <c r="A2235" i="6"/>
  <c r="AB2234" i="6"/>
  <c r="AA2234" i="6"/>
  <c r="P2234" i="6"/>
  <c r="Y2234" i="6"/>
  <c r="W2234" i="6"/>
  <c r="V2234" i="6"/>
  <c r="H2234" i="6"/>
  <c r="J2234" i="6" s="1"/>
  <c r="F2234" i="6"/>
  <c r="B2234" i="6"/>
  <c r="A2234" i="6"/>
  <c r="AB2233" i="6"/>
  <c r="AA2233" i="6"/>
  <c r="P2233" i="6"/>
  <c r="Y2233" i="6"/>
  <c r="W2233" i="6"/>
  <c r="V2233" i="6"/>
  <c r="H2233" i="6"/>
  <c r="J2233" i="6" s="1"/>
  <c r="F2233" i="6"/>
  <c r="B2233" i="6"/>
  <c r="A2233" i="6"/>
  <c r="AB2232" i="6"/>
  <c r="AA2232" i="6"/>
  <c r="P2232" i="6"/>
  <c r="Y2232" i="6"/>
  <c r="W2232" i="6"/>
  <c r="V2232" i="6"/>
  <c r="H2232" i="6"/>
  <c r="J2232" i="6" s="1"/>
  <c r="F2232" i="6"/>
  <c r="B2232" i="6"/>
  <c r="A2232" i="6"/>
  <c r="AB2231" i="6"/>
  <c r="AA2231" i="6"/>
  <c r="P2231" i="6"/>
  <c r="Y2231" i="6"/>
  <c r="W2231" i="6"/>
  <c r="V2231" i="6"/>
  <c r="H2231" i="6"/>
  <c r="J2231" i="6" s="1"/>
  <c r="F2231" i="6"/>
  <c r="B2231" i="6"/>
  <c r="A2231" i="6"/>
  <c r="AB2230" i="6"/>
  <c r="AA2230" i="6"/>
  <c r="P2230" i="6"/>
  <c r="Y2230" i="6"/>
  <c r="W2230" i="6"/>
  <c r="V2230" i="6"/>
  <c r="H2230" i="6"/>
  <c r="J2230" i="6" s="1"/>
  <c r="F2230" i="6"/>
  <c r="B2230" i="6"/>
  <c r="A2230" i="6"/>
  <c r="AB2229" i="6"/>
  <c r="AA2229" i="6"/>
  <c r="P2229" i="6"/>
  <c r="Y2229" i="6"/>
  <c r="W2229" i="6"/>
  <c r="V2229" i="6"/>
  <c r="H2229" i="6"/>
  <c r="J2229" i="6" s="1"/>
  <c r="F2229" i="6"/>
  <c r="B2229" i="6"/>
  <c r="A2229" i="6"/>
  <c r="AB2228" i="6"/>
  <c r="AA2228" i="6"/>
  <c r="P2228" i="6"/>
  <c r="Y2228" i="6"/>
  <c r="W2228" i="6"/>
  <c r="V2228" i="6"/>
  <c r="H2228" i="6"/>
  <c r="J2228" i="6" s="1"/>
  <c r="F2228" i="6"/>
  <c r="B2228" i="6"/>
  <c r="A2228" i="6"/>
  <c r="AB2227" i="6"/>
  <c r="AA2227" i="6"/>
  <c r="P2227" i="6"/>
  <c r="Y2227" i="6"/>
  <c r="W2227" i="6"/>
  <c r="V2227" i="6"/>
  <c r="H2227" i="6"/>
  <c r="J2227" i="6" s="1"/>
  <c r="F2227" i="6"/>
  <c r="B2227" i="6"/>
  <c r="A2227" i="6"/>
  <c r="AB2226" i="6"/>
  <c r="AA2226" i="6"/>
  <c r="P2226" i="6"/>
  <c r="Y2226" i="6"/>
  <c r="W2226" i="6"/>
  <c r="V2226" i="6"/>
  <c r="H2226" i="6"/>
  <c r="J2226" i="6" s="1"/>
  <c r="F2226" i="6"/>
  <c r="B2226" i="6"/>
  <c r="A2226" i="6"/>
  <c r="AB2225" i="6"/>
  <c r="AA2225" i="6"/>
  <c r="P2225" i="6"/>
  <c r="Y2225" i="6"/>
  <c r="W2225" i="6"/>
  <c r="V2225" i="6"/>
  <c r="H2225" i="6"/>
  <c r="J2225" i="6" s="1"/>
  <c r="F2225" i="6"/>
  <c r="B2225" i="6"/>
  <c r="A2225" i="6"/>
  <c r="AB2224" i="6"/>
  <c r="AA2224" i="6"/>
  <c r="P2224" i="6"/>
  <c r="Y2224" i="6"/>
  <c r="W2224" i="6"/>
  <c r="V2224" i="6"/>
  <c r="H2224" i="6"/>
  <c r="J2224" i="6" s="1"/>
  <c r="F2224" i="6"/>
  <c r="B2224" i="6"/>
  <c r="A2224" i="6"/>
  <c r="AB2223" i="6"/>
  <c r="AA2223" i="6"/>
  <c r="P2223" i="6"/>
  <c r="Y2223" i="6"/>
  <c r="W2223" i="6"/>
  <c r="V2223" i="6"/>
  <c r="H2223" i="6"/>
  <c r="J2223" i="6" s="1"/>
  <c r="F2223" i="6"/>
  <c r="B2223" i="6"/>
  <c r="A2223" i="6"/>
  <c r="AB2222" i="6"/>
  <c r="AA2222" i="6"/>
  <c r="P2222" i="6"/>
  <c r="Y2222" i="6"/>
  <c r="W2222" i="6"/>
  <c r="V2222" i="6"/>
  <c r="H2222" i="6"/>
  <c r="J2222" i="6" s="1"/>
  <c r="F2222" i="6"/>
  <c r="B2222" i="6"/>
  <c r="A2222" i="6"/>
  <c r="AB2221" i="6"/>
  <c r="AA2221" i="6"/>
  <c r="P2221" i="6"/>
  <c r="Y2221" i="6"/>
  <c r="W2221" i="6"/>
  <c r="V2221" i="6"/>
  <c r="H2221" i="6"/>
  <c r="J2221" i="6" s="1"/>
  <c r="F2221" i="6"/>
  <c r="B2221" i="6"/>
  <c r="A2221" i="6"/>
  <c r="AB2220" i="6"/>
  <c r="AA2220" i="6"/>
  <c r="P2220" i="6"/>
  <c r="Y2220" i="6"/>
  <c r="W2220" i="6"/>
  <c r="V2220" i="6"/>
  <c r="H2220" i="6"/>
  <c r="J2220" i="6" s="1"/>
  <c r="F2220" i="6"/>
  <c r="B2220" i="6"/>
  <c r="A2220" i="6"/>
  <c r="AB2219" i="6"/>
  <c r="AA2219" i="6"/>
  <c r="P2219" i="6"/>
  <c r="Y2219" i="6"/>
  <c r="W2219" i="6"/>
  <c r="V2219" i="6"/>
  <c r="H2219" i="6"/>
  <c r="J2219" i="6" s="1"/>
  <c r="F2219" i="6"/>
  <c r="B2219" i="6"/>
  <c r="A2219" i="6"/>
  <c r="AB2218" i="6"/>
  <c r="AA2218" i="6"/>
  <c r="P2218" i="6"/>
  <c r="Y2218" i="6"/>
  <c r="W2218" i="6"/>
  <c r="V2218" i="6"/>
  <c r="H2218" i="6"/>
  <c r="J2218" i="6" s="1"/>
  <c r="F2218" i="6"/>
  <c r="B2218" i="6"/>
  <c r="A2218" i="6"/>
  <c r="AB2217" i="6"/>
  <c r="AA2217" i="6"/>
  <c r="P2217" i="6"/>
  <c r="Y2217" i="6"/>
  <c r="W2217" i="6"/>
  <c r="V2217" i="6"/>
  <c r="H2217" i="6"/>
  <c r="J2217" i="6" s="1"/>
  <c r="F2217" i="6"/>
  <c r="B2217" i="6"/>
  <c r="A2217" i="6"/>
  <c r="AB2216" i="6"/>
  <c r="AA2216" i="6"/>
  <c r="P2216" i="6"/>
  <c r="Y2216" i="6"/>
  <c r="W2216" i="6"/>
  <c r="V2216" i="6"/>
  <c r="H2216" i="6"/>
  <c r="J2216" i="6" s="1"/>
  <c r="F2216" i="6"/>
  <c r="B2216" i="6"/>
  <c r="A2216" i="6"/>
  <c r="AB2215" i="6"/>
  <c r="AA2215" i="6"/>
  <c r="P2215" i="6"/>
  <c r="Y2215" i="6"/>
  <c r="W2215" i="6"/>
  <c r="V2215" i="6"/>
  <c r="H2215" i="6"/>
  <c r="J2215" i="6" s="1"/>
  <c r="F2215" i="6"/>
  <c r="B2215" i="6"/>
  <c r="A2215" i="6"/>
  <c r="AB2214" i="6"/>
  <c r="AA2214" i="6"/>
  <c r="P2214" i="6"/>
  <c r="Y2214" i="6"/>
  <c r="W2214" i="6"/>
  <c r="V2214" i="6"/>
  <c r="H2214" i="6"/>
  <c r="J2214" i="6" s="1"/>
  <c r="F2214" i="6"/>
  <c r="B2214" i="6"/>
  <c r="A2214" i="6"/>
  <c r="AB2213" i="6"/>
  <c r="AA2213" i="6"/>
  <c r="P2213" i="6"/>
  <c r="Y2213" i="6"/>
  <c r="W2213" i="6"/>
  <c r="V2213" i="6"/>
  <c r="H2213" i="6"/>
  <c r="J2213" i="6" s="1"/>
  <c r="F2213" i="6"/>
  <c r="B2213" i="6"/>
  <c r="A2213" i="6"/>
  <c r="AB2212" i="6"/>
  <c r="AA2212" i="6"/>
  <c r="P2212" i="6"/>
  <c r="Y2212" i="6"/>
  <c r="W2212" i="6"/>
  <c r="V2212" i="6"/>
  <c r="H2212" i="6"/>
  <c r="J2212" i="6" s="1"/>
  <c r="F2212" i="6"/>
  <c r="B2212" i="6"/>
  <c r="A2212" i="6"/>
  <c r="AB2211" i="6"/>
  <c r="AA2211" i="6"/>
  <c r="P2211" i="6"/>
  <c r="Y2211" i="6"/>
  <c r="W2211" i="6"/>
  <c r="V2211" i="6"/>
  <c r="H2211" i="6"/>
  <c r="J2211" i="6" s="1"/>
  <c r="F2211" i="6"/>
  <c r="B2211" i="6"/>
  <c r="A2211" i="6"/>
  <c r="AB2210" i="6"/>
  <c r="AA2210" i="6"/>
  <c r="P2210" i="6"/>
  <c r="Y2210" i="6"/>
  <c r="W2210" i="6"/>
  <c r="V2210" i="6"/>
  <c r="H2210" i="6"/>
  <c r="J2210" i="6" s="1"/>
  <c r="F2210" i="6"/>
  <c r="B2210" i="6"/>
  <c r="A2210" i="6"/>
  <c r="AB2209" i="6"/>
  <c r="AA2209" i="6"/>
  <c r="P2209" i="6"/>
  <c r="Y2209" i="6"/>
  <c r="W2209" i="6"/>
  <c r="V2209" i="6"/>
  <c r="H2209" i="6"/>
  <c r="J2209" i="6" s="1"/>
  <c r="F2209" i="6"/>
  <c r="B2209" i="6"/>
  <c r="A2209" i="6"/>
  <c r="AB2208" i="6"/>
  <c r="AA2208" i="6"/>
  <c r="P2208" i="6"/>
  <c r="Y2208" i="6"/>
  <c r="W2208" i="6"/>
  <c r="V2208" i="6"/>
  <c r="H2208" i="6"/>
  <c r="J2208" i="6" s="1"/>
  <c r="F2208" i="6"/>
  <c r="B2208" i="6"/>
  <c r="A2208" i="6"/>
  <c r="AB2207" i="6"/>
  <c r="AA2207" i="6"/>
  <c r="P2207" i="6"/>
  <c r="Y2207" i="6"/>
  <c r="W2207" i="6"/>
  <c r="V2207" i="6"/>
  <c r="H2207" i="6"/>
  <c r="J2207" i="6" s="1"/>
  <c r="F2207" i="6"/>
  <c r="B2207" i="6"/>
  <c r="A2207" i="6"/>
  <c r="AB2206" i="6"/>
  <c r="AA2206" i="6"/>
  <c r="P2206" i="6"/>
  <c r="Y2206" i="6"/>
  <c r="W2206" i="6"/>
  <c r="V2206" i="6"/>
  <c r="H2206" i="6"/>
  <c r="J2206" i="6" s="1"/>
  <c r="F2206" i="6"/>
  <c r="B2206" i="6"/>
  <c r="A2206" i="6"/>
  <c r="AB2205" i="6"/>
  <c r="AA2205" i="6"/>
  <c r="P2205" i="6"/>
  <c r="Y2205" i="6"/>
  <c r="W2205" i="6"/>
  <c r="V2205" i="6"/>
  <c r="H2205" i="6"/>
  <c r="J2205" i="6" s="1"/>
  <c r="F2205" i="6"/>
  <c r="B2205" i="6"/>
  <c r="A2205" i="6"/>
  <c r="AB2204" i="6"/>
  <c r="AA2204" i="6"/>
  <c r="P2204" i="6"/>
  <c r="Y2204" i="6"/>
  <c r="W2204" i="6"/>
  <c r="V2204" i="6"/>
  <c r="H2204" i="6"/>
  <c r="J2204" i="6" s="1"/>
  <c r="F2204" i="6"/>
  <c r="B2204" i="6"/>
  <c r="A2204" i="6"/>
  <c r="AB2203" i="6"/>
  <c r="AA2203" i="6"/>
  <c r="P2203" i="6"/>
  <c r="Y2203" i="6"/>
  <c r="W2203" i="6"/>
  <c r="V2203" i="6"/>
  <c r="H2203" i="6"/>
  <c r="J2203" i="6" s="1"/>
  <c r="F2203" i="6"/>
  <c r="B2203" i="6"/>
  <c r="A2203" i="6"/>
  <c r="AB2202" i="6"/>
  <c r="AA2202" i="6"/>
  <c r="P2202" i="6"/>
  <c r="Y2202" i="6"/>
  <c r="W2202" i="6"/>
  <c r="V2202" i="6"/>
  <c r="H2202" i="6"/>
  <c r="J2202" i="6" s="1"/>
  <c r="F2202" i="6"/>
  <c r="B2202" i="6"/>
  <c r="A2202" i="6"/>
  <c r="AB2201" i="6"/>
  <c r="AA2201" i="6"/>
  <c r="P2201" i="6"/>
  <c r="Y2201" i="6"/>
  <c r="W2201" i="6"/>
  <c r="V2201" i="6"/>
  <c r="H2201" i="6"/>
  <c r="J2201" i="6" s="1"/>
  <c r="F2201" i="6"/>
  <c r="B2201" i="6"/>
  <c r="A2201" i="6"/>
  <c r="AB2200" i="6"/>
  <c r="AA2200" i="6"/>
  <c r="P2200" i="6"/>
  <c r="Y2200" i="6"/>
  <c r="W2200" i="6"/>
  <c r="V2200" i="6"/>
  <c r="H2200" i="6"/>
  <c r="J2200" i="6" s="1"/>
  <c r="F2200" i="6"/>
  <c r="B2200" i="6"/>
  <c r="A2200" i="6"/>
  <c r="AB2199" i="6"/>
  <c r="AA2199" i="6"/>
  <c r="P2199" i="6"/>
  <c r="Y2199" i="6"/>
  <c r="W2199" i="6"/>
  <c r="V2199" i="6"/>
  <c r="H2199" i="6"/>
  <c r="J2199" i="6" s="1"/>
  <c r="F2199" i="6"/>
  <c r="B2199" i="6"/>
  <c r="A2199" i="6"/>
  <c r="AB2198" i="6"/>
  <c r="AA2198" i="6"/>
  <c r="P2198" i="6"/>
  <c r="Y2198" i="6"/>
  <c r="W2198" i="6"/>
  <c r="V2198" i="6"/>
  <c r="H2198" i="6"/>
  <c r="J2198" i="6" s="1"/>
  <c r="F2198" i="6"/>
  <c r="B2198" i="6"/>
  <c r="A2198" i="6"/>
  <c r="AB2197" i="6"/>
  <c r="AA2197" i="6"/>
  <c r="P2197" i="6"/>
  <c r="Y2197" i="6"/>
  <c r="W2197" i="6"/>
  <c r="V2197" i="6"/>
  <c r="H2197" i="6"/>
  <c r="J2197" i="6" s="1"/>
  <c r="F2197" i="6"/>
  <c r="B2197" i="6"/>
  <c r="A2197" i="6"/>
  <c r="AB2196" i="6"/>
  <c r="AA2196" i="6"/>
  <c r="P2196" i="6"/>
  <c r="Y2196" i="6"/>
  <c r="W2196" i="6"/>
  <c r="V2196" i="6"/>
  <c r="H2196" i="6"/>
  <c r="J2196" i="6" s="1"/>
  <c r="F2196" i="6"/>
  <c r="B2196" i="6"/>
  <c r="A2196" i="6"/>
  <c r="AB2195" i="6"/>
  <c r="AA2195" i="6"/>
  <c r="P2195" i="6"/>
  <c r="Y2195" i="6"/>
  <c r="W2195" i="6"/>
  <c r="V2195" i="6"/>
  <c r="H2195" i="6"/>
  <c r="J2195" i="6" s="1"/>
  <c r="F2195" i="6"/>
  <c r="B2195" i="6"/>
  <c r="A2195" i="6"/>
  <c r="AB2194" i="6"/>
  <c r="AA2194" i="6"/>
  <c r="P2194" i="6"/>
  <c r="Y2194" i="6"/>
  <c r="W2194" i="6"/>
  <c r="V2194" i="6"/>
  <c r="H2194" i="6"/>
  <c r="J2194" i="6" s="1"/>
  <c r="F2194" i="6"/>
  <c r="B2194" i="6"/>
  <c r="A2194" i="6"/>
  <c r="AB2193" i="6"/>
  <c r="AA2193" i="6"/>
  <c r="P2193" i="6"/>
  <c r="Y2193" i="6"/>
  <c r="W2193" i="6"/>
  <c r="V2193" i="6"/>
  <c r="H2193" i="6"/>
  <c r="J2193" i="6" s="1"/>
  <c r="F2193" i="6"/>
  <c r="B2193" i="6"/>
  <c r="A2193" i="6"/>
  <c r="AB2192" i="6"/>
  <c r="AA2192" i="6"/>
  <c r="P2192" i="6"/>
  <c r="Y2192" i="6"/>
  <c r="W2192" i="6"/>
  <c r="V2192" i="6"/>
  <c r="H2192" i="6"/>
  <c r="J2192" i="6" s="1"/>
  <c r="F2192" i="6"/>
  <c r="B2192" i="6"/>
  <c r="A2192" i="6"/>
  <c r="AB2191" i="6"/>
  <c r="AA2191" i="6"/>
  <c r="P2191" i="6"/>
  <c r="Y2191" i="6"/>
  <c r="W2191" i="6"/>
  <c r="V2191" i="6"/>
  <c r="H2191" i="6"/>
  <c r="J2191" i="6" s="1"/>
  <c r="F2191" i="6"/>
  <c r="B2191" i="6"/>
  <c r="A2191" i="6"/>
  <c r="AB2190" i="6"/>
  <c r="AA2190" i="6"/>
  <c r="P2190" i="6"/>
  <c r="Y2190" i="6"/>
  <c r="W2190" i="6"/>
  <c r="V2190" i="6"/>
  <c r="H2190" i="6"/>
  <c r="J2190" i="6" s="1"/>
  <c r="F2190" i="6"/>
  <c r="B2190" i="6"/>
  <c r="A2190" i="6"/>
  <c r="AB2189" i="6"/>
  <c r="AA2189" i="6"/>
  <c r="P2189" i="6"/>
  <c r="Y2189" i="6"/>
  <c r="W2189" i="6"/>
  <c r="V2189" i="6"/>
  <c r="H2189" i="6"/>
  <c r="J2189" i="6" s="1"/>
  <c r="F2189" i="6"/>
  <c r="B2189" i="6"/>
  <c r="A2189" i="6"/>
  <c r="AB2188" i="6"/>
  <c r="AA2188" i="6"/>
  <c r="P2188" i="6"/>
  <c r="Y2188" i="6"/>
  <c r="W2188" i="6"/>
  <c r="V2188" i="6"/>
  <c r="H2188" i="6"/>
  <c r="J2188" i="6" s="1"/>
  <c r="F2188" i="6"/>
  <c r="B2188" i="6"/>
  <c r="A2188" i="6"/>
  <c r="AB2187" i="6"/>
  <c r="AA2187" i="6"/>
  <c r="P2187" i="6"/>
  <c r="Y2187" i="6"/>
  <c r="W2187" i="6"/>
  <c r="V2187" i="6"/>
  <c r="H2187" i="6"/>
  <c r="J2187" i="6" s="1"/>
  <c r="F2187" i="6"/>
  <c r="B2187" i="6"/>
  <c r="A2187" i="6"/>
  <c r="AB2186" i="6"/>
  <c r="AA2186" i="6"/>
  <c r="P2186" i="6"/>
  <c r="Y2186" i="6"/>
  <c r="W2186" i="6"/>
  <c r="V2186" i="6"/>
  <c r="H2186" i="6"/>
  <c r="J2186" i="6" s="1"/>
  <c r="F2186" i="6"/>
  <c r="B2186" i="6"/>
  <c r="A2186" i="6"/>
  <c r="AB2185" i="6"/>
  <c r="AA2185" i="6"/>
  <c r="P2185" i="6"/>
  <c r="Y2185" i="6"/>
  <c r="W2185" i="6"/>
  <c r="V2185" i="6"/>
  <c r="H2185" i="6"/>
  <c r="J2185" i="6" s="1"/>
  <c r="F2185" i="6"/>
  <c r="B2185" i="6"/>
  <c r="A2185" i="6"/>
  <c r="AB2184" i="6"/>
  <c r="AA2184" i="6"/>
  <c r="P2184" i="6"/>
  <c r="Y2184" i="6"/>
  <c r="W2184" i="6"/>
  <c r="V2184" i="6"/>
  <c r="H2184" i="6"/>
  <c r="J2184" i="6" s="1"/>
  <c r="F2184" i="6"/>
  <c r="B2184" i="6"/>
  <c r="A2184" i="6"/>
  <c r="AB2183" i="6"/>
  <c r="AA2183" i="6"/>
  <c r="P2183" i="6"/>
  <c r="Y2183" i="6"/>
  <c r="W2183" i="6"/>
  <c r="V2183" i="6"/>
  <c r="H2183" i="6"/>
  <c r="J2183" i="6" s="1"/>
  <c r="F2183" i="6"/>
  <c r="B2183" i="6"/>
  <c r="A2183" i="6"/>
  <c r="AB2182" i="6"/>
  <c r="AA2182" i="6"/>
  <c r="P2182" i="6"/>
  <c r="Y2182" i="6"/>
  <c r="W2182" i="6"/>
  <c r="V2182" i="6"/>
  <c r="H2182" i="6"/>
  <c r="J2182" i="6" s="1"/>
  <c r="F2182" i="6"/>
  <c r="B2182" i="6"/>
  <c r="A2182" i="6"/>
  <c r="AB2181" i="6"/>
  <c r="AA2181" i="6"/>
  <c r="P2181" i="6"/>
  <c r="Y2181" i="6"/>
  <c r="W2181" i="6"/>
  <c r="V2181" i="6"/>
  <c r="H2181" i="6"/>
  <c r="J2181" i="6" s="1"/>
  <c r="F2181" i="6"/>
  <c r="B2181" i="6"/>
  <c r="A2181" i="6"/>
  <c r="AB2180" i="6"/>
  <c r="AA2180" i="6"/>
  <c r="P2180" i="6"/>
  <c r="Y2180" i="6"/>
  <c r="W2180" i="6"/>
  <c r="V2180" i="6"/>
  <c r="H2180" i="6"/>
  <c r="J2180" i="6" s="1"/>
  <c r="F2180" i="6"/>
  <c r="B2180" i="6"/>
  <c r="A2180" i="6"/>
  <c r="AB2179" i="6"/>
  <c r="AA2179" i="6"/>
  <c r="P2179" i="6"/>
  <c r="Y2179" i="6"/>
  <c r="W2179" i="6"/>
  <c r="V2179" i="6"/>
  <c r="H2179" i="6"/>
  <c r="J2179" i="6" s="1"/>
  <c r="F2179" i="6"/>
  <c r="B2179" i="6"/>
  <c r="A2179" i="6"/>
  <c r="AB2178" i="6"/>
  <c r="AA2178" i="6"/>
  <c r="P2178" i="6"/>
  <c r="Y2178" i="6"/>
  <c r="W2178" i="6"/>
  <c r="V2178" i="6"/>
  <c r="H2178" i="6"/>
  <c r="J2178" i="6" s="1"/>
  <c r="F2178" i="6"/>
  <c r="B2178" i="6"/>
  <c r="A2178" i="6"/>
  <c r="AB2177" i="6"/>
  <c r="AA2177" i="6"/>
  <c r="P2177" i="6"/>
  <c r="Y2177" i="6"/>
  <c r="W2177" i="6"/>
  <c r="V2177" i="6"/>
  <c r="H2177" i="6"/>
  <c r="J2177" i="6" s="1"/>
  <c r="F2177" i="6"/>
  <c r="B2177" i="6"/>
  <c r="A2177" i="6"/>
  <c r="AB2176" i="6"/>
  <c r="AA2176" i="6"/>
  <c r="P2176" i="6"/>
  <c r="Y2176" i="6"/>
  <c r="W2176" i="6"/>
  <c r="V2176" i="6"/>
  <c r="H2176" i="6"/>
  <c r="J2176" i="6" s="1"/>
  <c r="F2176" i="6"/>
  <c r="B2176" i="6"/>
  <c r="A2176" i="6"/>
  <c r="AB2175" i="6"/>
  <c r="AA2175" i="6"/>
  <c r="P2175" i="6"/>
  <c r="Y2175" i="6"/>
  <c r="W2175" i="6"/>
  <c r="V2175" i="6"/>
  <c r="H2175" i="6"/>
  <c r="J2175" i="6" s="1"/>
  <c r="F2175" i="6"/>
  <c r="B2175" i="6"/>
  <c r="A2175" i="6"/>
  <c r="AB2174" i="6"/>
  <c r="AA2174" i="6"/>
  <c r="P2174" i="6"/>
  <c r="Y2174" i="6"/>
  <c r="W2174" i="6"/>
  <c r="V2174" i="6"/>
  <c r="H2174" i="6"/>
  <c r="J2174" i="6" s="1"/>
  <c r="F2174" i="6"/>
  <c r="B2174" i="6"/>
  <c r="A2174" i="6"/>
  <c r="AB2173" i="6"/>
  <c r="AA2173" i="6"/>
  <c r="P2173" i="6"/>
  <c r="Y2173" i="6"/>
  <c r="W2173" i="6"/>
  <c r="V2173" i="6"/>
  <c r="H2173" i="6"/>
  <c r="J2173" i="6" s="1"/>
  <c r="F2173" i="6"/>
  <c r="B2173" i="6"/>
  <c r="A2173" i="6"/>
  <c r="AB2172" i="6"/>
  <c r="AA2172" i="6"/>
  <c r="P2172" i="6"/>
  <c r="Y2172" i="6"/>
  <c r="W2172" i="6"/>
  <c r="V2172" i="6"/>
  <c r="H2172" i="6"/>
  <c r="J2172" i="6" s="1"/>
  <c r="F2172" i="6"/>
  <c r="B2172" i="6"/>
  <c r="A2172" i="6"/>
  <c r="AB2171" i="6"/>
  <c r="AA2171" i="6"/>
  <c r="P2171" i="6"/>
  <c r="Y2171" i="6"/>
  <c r="W2171" i="6"/>
  <c r="V2171" i="6"/>
  <c r="H2171" i="6"/>
  <c r="J2171" i="6" s="1"/>
  <c r="F2171" i="6"/>
  <c r="B2171" i="6"/>
  <c r="A2171" i="6"/>
  <c r="AB2170" i="6"/>
  <c r="AA2170" i="6"/>
  <c r="P2170" i="6"/>
  <c r="Y2170" i="6"/>
  <c r="W2170" i="6"/>
  <c r="V2170" i="6"/>
  <c r="H2170" i="6"/>
  <c r="J2170" i="6" s="1"/>
  <c r="F2170" i="6"/>
  <c r="B2170" i="6"/>
  <c r="A2170" i="6"/>
  <c r="AB2169" i="6"/>
  <c r="AA2169" i="6"/>
  <c r="P2169" i="6"/>
  <c r="Y2169" i="6"/>
  <c r="W2169" i="6"/>
  <c r="V2169" i="6"/>
  <c r="H2169" i="6"/>
  <c r="J2169" i="6" s="1"/>
  <c r="F2169" i="6"/>
  <c r="B2169" i="6"/>
  <c r="A2169" i="6"/>
  <c r="AB2168" i="6"/>
  <c r="AA2168" i="6"/>
  <c r="P2168" i="6"/>
  <c r="Y2168" i="6"/>
  <c r="W2168" i="6"/>
  <c r="V2168" i="6"/>
  <c r="H2168" i="6"/>
  <c r="J2168" i="6" s="1"/>
  <c r="F2168" i="6"/>
  <c r="B2168" i="6"/>
  <c r="A2168" i="6"/>
  <c r="AB2167" i="6"/>
  <c r="AA2167" i="6"/>
  <c r="P2167" i="6"/>
  <c r="Y2167" i="6"/>
  <c r="W2167" i="6"/>
  <c r="V2167" i="6"/>
  <c r="H2167" i="6"/>
  <c r="J2167" i="6" s="1"/>
  <c r="F2167" i="6"/>
  <c r="B2167" i="6"/>
  <c r="A2167" i="6"/>
  <c r="AB2166" i="6"/>
  <c r="AA2166" i="6"/>
  <c r="P2166" i="6"/>
  <c r="Y2166" i="6"/>
  <c r="W2166" i="6"/>
  <c r="V2166" i="6"/>
  <c r="H2166" i="6"/>
  <c r="J2166" i="6" s="1"/>
  <c r="F2166" i="6"/>
  <c r="B2166" i="6"/>
  <c r="A2166" i="6"/>
  <c r="AB2165" i="6"/>
  <c r="AA2165" i="6"/>
  <c r="P2165" i="6"/>
  <c r="Y2165" i="6"/>
  <c r="W2165" i="6"/>
  <c r="V2165" i="6"/>
  <c r="H2165" i="6"/>
  <c r="J2165" i="6" s="1"/>
  <c r="F2165" i="6"/>
  <c r="B2165" i="6"/>
  <c r="A2165" i="6"/>
  <c r="AB2164" i="6"/>
  <c r="AA2164" i="6"/>
  <c r="P2164" i="6"/>
  <c r="Y2164" i="6"/>
  <c r="W2164" i="6"/>
  <c r="V2164" i="6"/>
  <c r="H2164" i="6"/>
  <c r="J2164" i="6" s="1"/>
  <c r="F2164" i="6"/>
  <c r="B2164" i="6"/>
  <c r="A2164" i="6"/>
  <c r="AB2163" i="6"/>
  <c r="AA2163" i="6"/>
  <c r="P2163" i="6"/>
  <c r="Y2163" i="6"/>
  <c r="W2163" i="6"/>
  <c r="V2163" i="6"/>
  <c r="H2163" i="6"/>
  <c r="J2163" i="6" s="1"/>
  <c r="F2163" i="6"/>
  <c r="B2163" i="6"/>
  <c r="A2163" i="6"/>
  <c r="AB2162" i="6"/>
  <c r="AA2162" i="6"/>
  <c r="P2162" i="6"/>
  <c r="Y2162" i="6"/>
  <c r="W2162" i="6"/>
  <c r="V2162" i="6"/>
  <c r="H2162" i="6"/>
  <c r="J2162" i="6" s="1"/>
  <c r="F2162" i="6"/>
  <c r="B2162" i="6"/>
  <c r="A2162" i="6"/>
  <c r="AB2161" i="6"/>
  <c r="AA2161" i="6"/>
  <c r="P2161" i="6"/>
  <c r="Y2161" i="6"/>
  <c r="W2161" i="6"/>
  <c r="V2161" i="6"/>
  <c r="H2161" i="6"/>
  <c r="J2161" i="6" s="1"/>
  <c r="F2161" i="6"/>
  <c r="B2161" i="6"/>
  <c r="A2161" i="6"/>
  <c r="AB2160" i="6"/>
  <c r="AA2160" i="6"/>
  <c r="P2160" i="6"/>
  <c r="Y2160" i="6"/>
  <c r="W2160" i="6"/>
  <c r="V2160" i="6"/>
  <c r="H2160" i="6"/>
  <c r="J2160" i="6" s="1"/>
  <c r="F2160" i="6"/>
  <c r="B2160" i="6"/>
  <c r="A2160" i="6"/>
  <c r="AB2159" i="6"/>
  <c r="AA2159" i="6"/>
  <c r="P2159" i="6"/>
  <c r="Y2159" i="6"/>
  <c r="W2159" i="6"/>
  <c r="V2159" i="6"/>
  <c r="H2159" i="6"/>
  <c r="J2159" i="6" s="1"/>
  <c r="F2159" i="6"/>
  <c r="B2159" i="6"/>
  <c r="A2159" i="6"/>
  <c r="AB2158" i="6"/>
  <c r="AA2158" i="6"/>
  <c r="P2158" i="6"/>
  <c r="Y2158" i="6"/>
  <c r="W2158" i="6"/>
  <c r="V2158" i="6"/>
  <c r="H2158" i="6"/>
  <c r="J2158" i="6" s="1"/>
  <c r="F2158" i="6"/>
  <c r="B2158" i="6"/>
  <c r="A2158" i="6"/>
  <c r="AB2157" i="6"/>
  <c r="AA2157" i="6"/>
  <c r="P2157" i="6"/>
  <c r="Y2157" i="6"/>
  <c r="W2157" i="6"/>
  <c r="V2157" i="6"/>
  <c r="H2157" i="6"/>
  <c r="J2157" i="6" s="1"/>
  <c r="F2157" i="6"/>
  <c r="B2157" i="6"/>
  <c r="A2157" i="6"/>
  <c r="AB2156" i="6"/>
  <c r="AA2156" i="6"/>
  <c r="P2156" i="6"/>
  <c r="Y2156" i="6"/>
  <c r="W2156" i="6"/>
  <c r="V2156" i="6"/>
  <c r="H2156" i="6"/>
  <c r="J2156" i="6" s="1"/>
  <c r="F2156" i="6"/>
  <c r="B2156" i="6"/>
  <c r="A2156" i="6"/>
  <c r="AB2155" i="6"/>
  <c r="AA2155" i="6"/>
  <c r="P2155" i="6"/>
  <c r="Y2155" i="6"/>
  <c r="W2155" i="6"/>
  <c r="V2155" i="6"/>
  <c r="H2155" i="6"/>
  <c r="J2155" i="6" s="1"/>
  <c r="F2155" i="6"/>
  <c r="B2155" i="6"/>
  <c r="A2155" i="6"/>
  <c r="AB2154" i="6"/>
  <c r="AA2154" i="6"/>
  <c r="P2154" i="6"/>
  <c r="Y2154" i="6"/>
  <c r="W2154" i="6"/>
  <c r="V2154" i="6"/>
  <c r="H2154" i="6"/>
  <c r="J2154" i="6" s="1"/>
  <c r="F2154" i="6"/>
  <c r="B2154" i="6"/>
  <c r="A2154" i="6"/>
  <c r="AB2153" i="6"/>
  <c r="AA2153" i="6"/>
  <c r="P2153" i="6"/>
  <c r="Y2153" i="6"/>
  <c r="W2153" i="6"/>
  <c r="V2153" i="6"/>
  <c r="H2153" i="6"/>
  <c r="J2153" i="6" s="1"/>
  <c r="F2153" i="6"/>
  <c r="B2153" i="6"/>
  <c r="A2153" i="6"/>
  <c r="AB2152" i="6"/>
  <c r="AA2152" i="6"/>
  <c r="P2152" i="6"/>
  <c r="Y2152" i="6"/>
  <c r="W2152" i="6"/>
  <c r="V2152" i="6"/>
  <c r="H2152" i="6"/>
  <c r="J2152" i="6" s="1"/>
  <c r="F2152" i="6"/>
  <c r="B2152" i="6"/>
  <c r="A2152" i="6"/>
  <c r="AB2151" i="6"/>
  <c r="AA2151" i="6"/>
  <c r="P2151" i="6"/>
  <c r="Y2151" i="6"/>
  <c r="W2151" i="6"/>
  <c r="V2151" i="6"/>
  <c r="H2151" i="6"/>
  <c r="J2151" i="6" s="1"/>
  <c r="F2151" i="6"/>
  <c r="B2151" i="6"/>
  <c r="A2151" i="6"/>
  <c r="AB2150" i="6"/>
  <c r="AA2150" i="6"/>
  <c r="P2150" i="6"/>
  <c r="Y2150" i="6"/>
  <c r="W2150" i="6"/>
  <c r="V2150" i="6"/>
  <c r="H2150" i="6"/>
  <c r="J2150" i="6" s="1"/>
  <c r="F2150" i="6"/>
  <c r="B2150" i="6"/>
  <c r="A2150" i="6"/>
  <c r="AB2149" i="6"/>
  <c r="AA2149" i="6"/>
  <c r="P2149" i="6"/>
  <c r="Y2149" i="6"/>
  <c r="W2149" i="6"/>
  <c r="V2149" i="6"/>
  <c r="H2149" i="6"/>
  <c r="J2149" i="6" s="1"/>
  <c r="F2149" i="6"/>
  <c r="B2149" i="6"/>
  <c r="A2149" i="6"/>
  <c r="AB2148" i="6"/>
  <c r="AA2148" i="6"/>
  <c r="P2148" i="6"/>
  <c r="Y2148" i="6"/>
  <c r="W2148" i="6"/>
  <c r="V2148" i="6"/>
  <c r="H2148" i="6"/>
  <c r="J2148" i="6" s="1"/>
  <c r="F2148" i="6"/>
  <c r="B2148" i="6"/>
  <c r="A2148" i="6"/>
  <c r="AB2147" i="6"/>
  <c r="AA2147" i="6"/>
  <c r="P2147" i="6"/>
  <c r="Y2147" i="6"/>
  <c r="W2147" i="6"/>
  <c r="V2147" i="6"/>
  <c r="H2147" i="6"/>
  <c r="J2147" i="6" s="1"/>
  <c r="F2147" i="6"/>
  <c r="B2147" i="6"/>
  <c r="A2147" i="6"/>
  <c r="AB2146" i="6"/>
  <c r="AA2146" i="6"/>
  <c r="P2146" i="6"/>
  <c r="Y2146" i="6"/>
  <c r="W2146" i="6"/>
  <c r="V2146" i="6"/>
  <c r="H2146" i="6"/>
  <c r="J2146" i="6" s="1"/>
  <c r="F2146" i="6"/>
  <c r="B2146" i="6"/>
  <c r="A2146" i="6"/>
  <c r="AB2145" i="6"/>
  <c r="AA2145" i="6"/>
  <c r="P2145" i="6"/>
  <c r="Y2145" i="6"/>
  <c r="W2145" i="6"/>
  <c r="V2145" i="6"/>
  <c r="H2145" i="6"/>
  <c r="J2145" i="6" s="1"/>
  <c r="F2145" i="6"/>
  <c r="B2145" i="6"/>
  <c r="A2145" i="6"/>
  <c r="AB2144" i="6"/>
  <c r="AA2144" i="6"/>
  <c r="P2144" i="6"/>
  <c r="Y2144" i="6"/>
  <c r="W2144" i="6"/>
  <c r="V2144" i="6"/>
  <c r="H2144" i="6"/>
  <c r="J2144" i="6" s="1"/>
  <c r="F2144" i="6"/>
  <c r="B2144" i="6"/>
  <c r="A2144" i="6"/>
  <c r="AB2143" i="6"/>
  <c r="AA2143" i="6"/>
  <c r="P2143" i="6"/>
  <c r="Y2143" i="6"/>
  <c r="W2143" i="6"/>
  <c r="V2143" i="6"/>
  <c r="H2143" i="6"/>
  <c r="J2143" i="6" s="1"/>
  <c r="F2143" i="6"/>
  <c r="B2143" i="6"/>
  <c r="A2143" i="6"/>
  <c r="AB2142" i="6"/>
  <c r="AA2142" i="6"/>
  <c r="P2142" i="6"/>
  <c r="Y2142" i="6"/>
  <c r="W2142" i="6"/>
  <c r="V2142" i="6"/>
  <c r="H2142" i="6"/>
  <c r="J2142" i="6" s="1"/>
  <c r="F2142" i="6"/>
  <c r="B2142" i="6"/>
  <c r="A2142" i="6"/>
  <c r="AB2141" i="6"/>
  <c r="AA2141" i="6"/>
  <c r="P2141" i="6"/>
  <c r="Y2141" i="6"/>
  <c r="W2141" i="6"/>
  <c r="V2141" i="6"/>
  <c r="H2141" i="6"/>
  <c r="J2141" i="6" s="1"/>
  <c r="F2141" i="6"/>
  <c r="B2141" i="6"/>
  <c r="A2141" i="6"/>
  <c r="AB2140" i="6"/>
  <c r="AA2140" i="6"/>
  <c r="P2140" i="6"/>
  <c r="Y2140" i="6"/>
  <c r="W2140" i="6"/>
  <c r="V2140" i="6"/>
  <c r="H2140" i="6"/>
  <c r="J2140" i="6" s="1"/>
  <c r="F2140" i="6"/>
  <c r="B2140" i="6"/>
  <c r="A2140" i="6"/>
  <c r="AB2139" i="6"/>
  <c r="AA2139" i="6"/>
  <c r="P2139" i="6"/>
  <c r="Y2139" i="6"/>
  <c r="W2139" i="6"/>
  <c r="V2139" i="6"/>
  <c r="H2139" i="6"/>
  <c r="J2139" i="6" s="1"/>
  <c r="F2139" i="6"/>
  <c r="B2139" i="6"/>
  <c r="A2139" i="6"/>
  <c r="AB2138" i="6"/>
  <c r="AA2138" i="6"/>
  <c r="P2138" i="6"/>
  <c r="Y2138" i="6"/>
  <c r="W2138" i="6"/>
  <c r="V2138" i="6"/>
  <c r="H2138" i="6"/>
  <c r="J2138" i="6" s="1"/>
  <c r="F2138" i="6"/>
  <c r="B2138" i="6"/>
  <c r="A2138" i="6"/>
  <c r="AB2137" i="6"/>
  <c r="AA2137" i="6"/>
  <c r="P2137" i="6"/>
  <c r="Y2137" i="6"/>
  <c r="W2137" i="6"/>
  <c r="V2137" i="6"/>
  <c r="H2137" i="6"/>
  <c r="J2137" i="6" s="1"/>
  <c r="F2137" i="6"/>
  <c r="B2137" i="6"/>
  <c r="A2137" i="6"/>
  <c r="AB2136" i="6"/>
  <c r="AA2136" i="6"/>
  <c r="P2136" i="6"/>
  <c r="Y2136" i="6"/>
  <c r="W2136" i="6"/>
  <c r="V2136" i="6"/>
  <c r="H2136" i="6"/>
  <c r="J2136" i="6" s="1"/>
  <c r="F2136" i="6"/>
  <c r="B2136" i="6"/>
  <c r="A2136" i="6"/>
  <c r="AB2135" i="6"/>
  <c r="AA2135" i="6"/>
  <c r="P2135" i="6"/>
  <c r="Y2135" i="6"/>
  <c r="W2135" i="6"/>
  <c r="V2135" i="6"/>
  <c r="H2135" i="6"/>
  <c r="J2135" i="6" s="1"/>
  <c r="F2135" i="6"/>
  <c r="B2135" i="6"/>
  <c r="A2135" i="6"/>
  <c r="AB2134" i="6"/>
  <c r="AA2134" i="6"/>
  <c r="P2134" i="6"/>
  <c r="Y2134" i="6"/>
  <c r="W2134" i="6"/>
  <c r="V2134" i="6"/>
  <c r="H2134" i="6"/>
  <c r="J2134" i="6" s="1"/>
  <c r="F2134" i="6"/>
  <c r="B2134" i="6"/>
  <c r="A2134" i="6"/>
  <c r="AB2133" i="6"/>
  <c r="AA2133" i="6"/>
  <c r="P2133" i="6"/>
  <c r="Y2133" i="6"/>
  <c r="W2133" i="6"/>
  <c r="V2133" i="6"/>
  <c r="H2133" i="6"/>
  <c r="J2133" i="6" s="1"/>
  <c r="F2133" i="6"/>
  <c r="B2133" i="6"/>
  <c r="A2133" i="6"/>
  <c r="AB2132" i="6"/>
  <c r="AA2132" i="6"/>
  <c r="P2132" i="6"/>
  <c r="Y2132" i="6"/>
  <c r="W2132" i="6"/>
  <c r="V2132" i="6"/>
  <c r="H2132" i="6"/>
  <c r="J2132" i="6" s="1"/>
  <c r="F2132" i="6"/>
  <c r="B2132" i="6"/>
  <c r="A2132" i="6"/>
  <c r="AB2131" i="6"/>
  <c r="AA2131" i="6"/>
  <c r="P2131" i="6"/>
  <c r="Y2131" i="6"/>
  <c r="W2131" i="6"/>
  <c r="V2131" i="6"/>
  <c r="H2131" i="6"/>
  <c r="J2131" i="6" s="1"/>
  <c r="F2131" i="6"/>
  <c r="B2131" i="6"/>
  <c r="A2131" i="6"/>
  <c r="AB2130" i="6"/>
  <c r="AA2130" i="6"/>
  <c r="P2130" i="6"/>
  <c r="Y2130" i="6"/>
  <c r="W2130" i="6"/>
  <c r="V2130" i="6"/>
  <c r="H2130" i="6"/>
  <c r="J2130" i="6" s="1"/>
  <c r="F2130" i="6"/>
  <c r="B2130" i="6"/>
  <c r="A2130" i="6"/>
  <c r="AB2129" i="6"/>
  <c r="AA2129" i="6"/>
  <c r="P2129" i="6"/>
  <c r="Y2129" i="6"/>
  <c r="W2129" i="6"/>
  <c r="V2129" i="6"/>
  <c r="H2129" i="6"/>
  <c r="J2129" i="6" s="1"/>
  <c r="F2129" i="6"/>
  <c r="B2129" i="6"/>
  <c r="A2129" i="6"/>
  <c r="AB2128" i="6"/>
  <c r="AA2128" i="6"/>
  <c r="P2128" i="6"/>
  <c r="Y2128" i="6"/>
  <c r="W2128" i="6"/>
  <c r="V2128" i="6"/>
  <c r="H2128" i="6"/>
  <c r="J2128" i="6" s="1"/>
  <c r="F2128" i="6"/>
  <c r="B2128" i="6"/>
  <c r="A2128" i="6"/>
  <c r="AB2127" i="6"/>
  <c r="AA2127" i="6"/>
  <c r="P2127" i="6"/>
  <c r="Y2127" i="6"/>
  <c r="W2127" i="6"/>
  <c r="V2127" i="6"/>
  <c r="H2127" i="6"/>
  <c r="J2127" i="6" s="1"/>
  <c r="F2127" i="6"/>
  <c r="B2127" i="6"/>
  <c r="A2127" i="6"/>
  <c r="AB2126" i="6"/>
  <c r="AA2126" i="6"/>
  <c r="P2126" i="6"/>
  <c r="Y2126" i="6"/>
  <c r="W2126" i="6"/>
  <c r="V2126" i="6"/>
  <c r="H2126" i="6"/>
  <c r="J2126" i="6" s="1"/>
  <c r="F2126" i="6"/>
  <c r="B2126" i="6"/>
  <c r="A2126" i="6"/>
  <c r="AB2125" i="6"/>
  <c r="AA2125" i="6"/>
  <c r="P2125" i="6"/>
  <c r="Y2125" i="6"/>
  <c r="W2125" i="6"/>
  <c r="V2125" i="6"/>
  <c r="H2125" i="6"/>
  <c r="J2125" i="6" s="1"/>
  <c r="F2125" i="6"/>
  <c r="B2125" i="6"/>
  <c r="A2125" i="6"/>
  <c r="AB2124" i="6"/>
  <c r="AA2124" i="6"/>
  <c r="P2124" i="6"/>
  <c r="Y2124" i="6"/>
  <c r="W2124" i="6"/>
  <c r="V2124" i="6"/>
  <c r="H2124" i="6"/>
  <c r="J2124" i="6" s="1"/>
  <c r="F2124" i="6"/>
  <c r="B2124" i="6"/>
  <c r="A2124" i="6"/>
  <c r="AB2123" i="6"/>
  <c r="AA2123" i="6"/>
  <c r="P2123" i="6"/>
  <c r="Y2123" i="6"/>
  <c r="W2123" i="6"/>
  <c r="V2123" i="6"/>
  <c r="H2123" i="6"/>
  <c r="J2123" i="6" s="1"/>
  <c r="F2123" i="6"/>
  <c r="B2123" i="6"/>
  <c r="A2123" i="6"/>
  <c r="AB2122" i="6"/>
  <c r="AA2122" i="6"/>
  <c r="P2122" i="6"/>
  <c r="Y2122" i="6"/>
  <c r="W2122" i="6"/>
  <c r="V2122" i="6"/>
  <c r="H2122" i="6"/>
  <c r="J2122" i="6" s="1"/>
  <c r="F2122" i="6"/>
  <c r="B2122" i="6"/>
  <c r="A2122" i="6"/>
  <c r="AB2121" i="6"/>
  <c r="AA2121" i="6"/>
  <c r="P2121" i="6"/>
  <c r="Y2121" i="6"/>
  <c r="W2121" i="6"/>
  <c r="V2121" i="6"/>
  <c r="H2121" i="6"/>
  <c r="J2121" i="6" s="1"/>
  <c r="F2121" i="6"/>
  <c r="B2121" i="6"/>
  <c r="A2121" i="6"/>
  <c r="AB2120" i="6"/>
  <c r="AA2120" i="6"/>
  <c r="P2120" i="6"/>
  <c r="Y2120" i="6"/>
  <c r="W2120" i="6"/>
  <c r="V2120" i="6"/>
  <c r="H2120" i="6"/>
  <c r="J2120" i="6" s="1"/>
  <c r="F2120" i="6"/>
  <c r="B2120" i="6"/>
  <c r="A2120" i="6"/>
  <c r="AB2119" i="6"/>
  <c r="AA2119" i="6"/>
  <c r="P2119" i="6"/>
  <c r="Y2119" i="6"/>
  <c r="W2119" i="6"/>
  <c r="V2119" i="6"/>
  <c r="H2119" i="6"/>
  <c r="J2119" i="6" s="1"/>
  <c r="F2119" i="6"/>
  <c r="B2119" i="6"/>
  <c r="A2119" i="6"/>
  <c r="AB2118" i="6"/>
  <c r="AA2118" i="6"/>
  <c r="P2118" i="6"/>
  <c r="Y2118" i="6"/>
  <c r="W2118" i="6"/>
  <c r="V2118" i="6"/>
  <c r="H2118" i="6"/>
  <c r="J2118" i="6" s="1"/>
  <c r="F2118" i="6"/>
  <c r="B2118" i="6"/>
  <c r="A2118" i="6"/>
  <c r="AB2117" i="6"/>
  <c r="AA2117" i="6"/>
  <c r="P2117" i="6"/>
  <c r="Y2117" i="6"/>
  <c r="W2117" i="6"/>
  <c r="V2117" i="6"/>
  <c r="H2117" i="6"/>
  <c r="J2117" i="6" s="1"/>
  <c r="F2117" i="6"/>
  <c r="B2117" i="6"/>
  <c r="A2117" i="6"/>
  <c r="AB2116" i="6"/>
  <c r="AA2116" i="6"/>
  <c r="P2116" i="6"/>
  <c r="Y2116" i="6"/>
  <c r="W2116" i="6"/>
  <c r="V2116" i="6"/>
  <c r="H2116" i="6"/>
  <c r="J2116" i="6" s="1"/>
  <c r="F2116" i="6"/>
  <c r="B2116" i="6"/>
  <c r="A2116" i="6"/>
  <c r="AB2115" i="6"/>
  <c r="AA2115" i="6"/>
  <c r="P2115" i="6"/>
  <c r="Y2115" i="6"/>
  <c r="W2115" i="6"/>
  <c r="V2115" i="6"/>
  <c r="H2115" i="6"/>
  <c r="J2115" i="6" s="1"/>
  <c r="F2115" i="6"/>
  <c r="B2115" i="6"/>
  <c r="A2115" i="6"/>
  <c r="AB2114" i="6"/>
  <c r="AA2114" i="6"/>
  <c r="P2114" i="6"/>
  <c r="Y2114" i="6"/>
  <c r="W2114" i="6"/>
  <c r="V2114" i="6"/>
  <c r="H2114" i="6"/>
  <c r="J2114" i="6" s="1"/>
  <c r="F2114" i="6"/>
  <c r="B2114" i="6"/>
  <c r="A2114" i="6"/>
  <c r="AB2113" i="6"/>
  <c r="AA2113" i="6"/>
  <c r="P2113" i="6"/>
  <c r="Y2113" i="6"/>
  <c r="W2113" i="6"/>
  <c r="V2113" i="6"/>
  <c r="H2113" i="6"/>
  <c r="J2113" i="6" s="1"/>
  <c r="F2113" i="6"/>
  <c r="B2113" i="6"/>
  <c r="A2113" i="6"/>
  <c r="AB2112" i="6"/>
  <c r="AA2112" i="6"/>
  <c r="P2112" i="6"/>
  <c r="Y2112" i="6"/>
  <c r="W2112" i="6"/>
  <c r="V2112" i="6"/>
  <c r="H2112" i="6"/>
  <c r="J2112" i="6" s="1"/>
  <c r="F2112" i="6"/>
  <c r="B2112" i="6"/>
  <c r="A2112" i="6"/>
  <c r="AB2111" i="6"/>
  <c r="AA2111" i="6"/>
  <c r="P2111" i="6"/>
  <c r="Y2111" i="6"/>
  <c r="W2111" i="6"/>
  <c r="V2111" i="6"/>
  <c r="H2111" i="6"/>
  <c r="J2111" i="6" s="1"/>
  <c r="F2111" i="6"/>
  <c r="B2111" i="6"/>
  <c r="A2111" i="6"/>
  <c r="AB2110" i="6"/>
  <c r="AA2110" i="6"/>
  <c r="P2110" i="6"/>
  <c r="Y2110" i="6"/>
  <c r="W2110" i="6"/>
  <c r="V2110" i="6"/>
  <c r="H2110" i="6"/>
  <c r="J2110" i="6" s="1"/>
  <c r="F2110" i="6"/>
  <c r="B2110" i="6"/>
  <c r="A2110" i="6"/>
  <c r="AB2109" i="6"/>
  <c r="AA2109" i="6"/>
  <c r="P2109" i="6"/>
  <c r="Y2109" i="6"/>
  <c r="W2109" i="6"/>
  <c r="V2109" i="6"/>
  <c r="H2109" i="6"/>
  <c r="J2109" i="6" s="1"/>
  <c r="F2109" i="6"/>
  <c r="B2109" i="6"/>
  <c r="A2109" i="6"/>
  <c r="AB2108" i="6"/>
  <c r="AA2108" i="6"/>
  <c r="P2108" i="6"/>
  <c r="Y2108" i="6"/>
  <c r="W2108" i="6"/>
  <c r="V2108" i="6"/>
  <c r="H2108" i="6"/>
  <c r="J2108" i="6" s="1"/>
  <c r="F2108" i="6"/>
  <c r="B2108" i="6"/>
  <c r="A2108" i="6"/>
  <c r="AB2107" i="6"/>
  <c r="AA2107" i="6"/>
  <c r="P2107" i="6"/>
  <c r="Y2107" i="6"/>
  <c r="W2107" i="6"/>
  <c r="V2107" i="6"/>
  <c r="H2107" i="6"/>
  <c r="J2107" i="6" s="1"/>
  <c r="F2107" i="6"/>
  <c r="B2107" i="6"/>
  <c r="A2107" i="6"/>
  <c r="AB2106" i="6"/>
  <c r="AA2106" i="6"/>
  <c r="P2106" i="6"/>
  <c r="Y2106" i="6"/>
  <c r="W2106" i="6"/>
  <c r="V2106" i="6"/>
  <c r="H2106" i="6"/>
  <c r="J2106" i="6" s="1"/>
  <c r="F2106" i="6"/>
  <c r="B2106" i="6"/>
  <c r="A2106" i="6"/>
  <c r="AB2105" i="6"/>
  <c r="AA2105" i="6"/>
  <c r="P2105" i="6"/>
  <c r="Y2105" i="6"/>
  <c r="W2105" i="6"/>
  <c r="V2105" i="6"/>
  <c r="H2105" i="6"/>
  <c r="J2105" i="6" s="1"/>
  <c r="F2105" i="6"/>
  <c r="B2105" i="6"/>
  <c r="A2105" i="6"/>
  <c r="AB2104" i="6"/>
  <c r="AA2104" i="6"/>
  <c r="P2104" i="6"/>
  <c r="Y2104" i="6"/>
  <c r="W2104" i="6"/>
  <c r="V2104" i="6"/>
  <c r="H2104" i="6"/>
  <c r="J2104" i="6" s="1"/>
  <c r="F2104" i="6"/>
  <c r="B2104" i="6"/>
  <c r="A2104" i="6"/>
  <c r="AB2103" i="6"/>
  <c r="AA2103" i="6"/>
  <c r="P2103" i="6"/>
  <c r="Y2103" i="6"/>
  <c r="W2103" i="6"/>
  <c r="V2103" i="6"/>
  <c r="H2103" i="6"/>
  <c r="J2103" i="6" s="1"/>
  <c r="F2103" i="6"/>
  <c r="B2103" i="6"/>
  <c r="A2103" i="6"/>
  <c r="AB2102" i="6"/>
  <c r="AA2102" i="6"/>
  <c r="P2102" i="6"/>
  <c r="Y2102" i="6"/>
  <c r="W2102" i="6"/>
  <c r="V2102" i="6"/>
  <c r="H2102" i="6"/>
  <c r="J2102" i="6" s="1"/>
  <c r="F2102" i="6"/>
  <c r="B2102" i="6"/>
  <c r="A2102" i="6"/>
  <c r="AB2101" i="6"/>
  <c r="AA2101" i="6"/>
  <c r="P2101" i="6"/>
  <c r="Y2101" i="6"/>
  <c r="W2101" i="6"/>
  <c r="V2101" i="6"/>
  <c r="H2101" i="6"/>
  <c r="J2101" i="6" s="1"/>
  <c r="F2101" i="6"/>
  <c r="B2101" i="6"/>
  <c r="A2101" i="6"/>
  <c r="AB2100" i="6"/>
  <c r="AA2100" i="6"/>
  <c r="P2100" i="6"/>
  <c r="Y2100" i="6"/>
  <c r="W2100" i="6"/>
  <c r="V2100" i="6"/>
  <c r="H2100" i="6"/>
  <c r="J2100" i="6" s="1"/>
  <c r="F2100" i="6"/>
  <c r="B2100" i="6"/>
  <c r="A2100" i="6"/>
  <c r="AB2099" i="6"/>
  <c r="AA2099" i="6"/>
  <c r="P2099" i="6"/>
  <c r="Y2099" i="6"/>
  <c r="W2099" i="6"/>
  <c r="V2099" i="6"/>
  <c r="H2099" i="6"/>
  <c r="J2099" i="6" s="1"/>
  <c r="F2099" i="6"/>
  <c r="B2099" i="6"/>
  <c r="A2099" i="6"/>
  <c r="AB2098" i="6"/>
  <c r="AA2098" i="6"/>
  <c r="P2098" i="6"/>
  <c r="Y2098" i="6"/>
  <c r="W2098" i="6"/>
  <c r="V2098" i="6"/>
  <c r="H2098" i="6"/>
  <c r="J2098" i="6" s="1"/>
  <c r="F2098" i="6"/>
  <c r="B2098" i="6"/>
  <c r="A2098" i="6"/>
  <c r="AB2097" i="6"/>
  <c r="AA2097" i="6"/>
  <c r="P2097" i="6"/>
  <c r="Y2097" i="6"/>
  <c r="W2097" i="6"/>
  <c r="V2097" i="6"/>
  <c r="H2097" i="6"/>
  <c r="J2097" i="6" s="1"/>
  <c r="F2097" i="6"/>
  <c r="B2097" i="6"/>
  <c r="A2097" i="6"/>
  <c r="AB2096" i="6"/>
  <c r="AA2096" i="6"/>
  <c r="P2096" i="6"/>
  <c r="Y2096" i="6"/>
  <c r="W2096" i="6"/>
  <c r="V2096" i="6"/>
  <c r="H2096" i="6"/>
  <c r="J2096" i="6" s="1"/>
  <c r="F2096" i="6"/>
  <c r="B2096" i="6"/>
  <c r="A2096" i="6"/>
  <c r="AB2095" i="6"/>
  <c r="AA2095" i="6"/>
  <c r="P2095" i="6"/>
  <c r="Y2095" i="6"/>
  <c r="W2095" i="6"/>
  <c r="V2095" i="6"/>
  <c r="H2095" i="6"/>
  <c r="J2095" i="6" s="1"/>
  <c r="F2095" i="6"/>
  <c r="B2095" i="6"/>
  <c r="A2095" i="6"/>
  <c r="AB2094" i="6"/>
  <c r="AA2094" i="6"/>
  <c r="P2094" i="6"/>
  <c r="Y2094" i="6"/>
  <c r="W2094" i="6"/>
  <c r="V2094" i="6"/>
  <c r="H2094" i="6"/>
  <c r="J2094" i="6" s="1"/>
  <c r="F2094" i="6"/>
  <c r="B2094" i="6"/>
  <c r="A2094" i="6"/>
  <c r="AB2093" i="6"/>
  <c r="AA2093" i="6"/>
  <c r="P2093" i="6"/>
  <c r="Y2093" i="6"/>
  <c r="W2093" i="6"/>
  <c r="V2093" i="6"/>
  <c r="H2093" i="6"/>
  <c r="J2093" i="6" s="1"/>
  <c r="F2093" i="6"/>
  <c r="B2093" i="6"/>
  <c r="A2093" i="6"/>
  <c r="AB2092" i="6"/>
  <c r="AA2092" i="6"/>
  <c r="P2092" i="6"/>
  <c r="Y2092" i="6"/>
  <c r="W2092" i="6"/>
  <c r="V2092" i="6"/>
  <c r="H2092" i="6"/>
  <c r="J2092" i="6" s="1"/>
  <c r="F2092" i="6"/>
  <c r="B2092" i="6"/>
  <c r="A2092" i="6"/>
  <c r="AB2091" i="6"/>
  <c r="AA2091" i="6"/>
  <c r="P2091" i="6"/>
  <c r="Y2091" i="6"/>
  <c r="W2091" i="6"/>
  <c r="V2091" i="6"/>
  <c r="H2091" i="6"/>
  <c r="J2091" i="6" s="1"/>
  <c r="F2091" i="6"/>
  <c r="B2091" i="6"/>
  <c r="A2091" i="6"/>
  <c r="AB2090" i="6"/>
  <c r="AA2090" i="6"/>
  <c r="P2090" i="6"/>
  <c r="Y2090" i="6"/>
  <c r="W2090" i="6"/>
  <c r="V2090" i="6"/>
  <c r="H2090" i="6"/>
  <c r="J2090" i="6" s="1"/>
  <c r="F2090" i="6"/>
  <c r="B2090" i="6"/>
  <c r="A2090" i="6"/>
  <c r="AB2089" i="6"/>
  <c r="AA2089" i="6"/>
  <c r="P2089" i="6"/>
  <c r="Y2089" i="6"/>
  <c r="W2089" i="6"/>
  <c r="V2089" i="6"/>
  <c r="H2089" i="6"/>
  <c r="J2089" i="6" s="1"/>
  <c r="F2089" i="6"/>
  <c r="B2089" i="6"/>
  <c r="A2089" i="6"/>
  <c r="AB2088" i="6"/>
  <c r="AA2088" i="6"/>
  <c r="P2088" i="6"/>
  <c r="Y2088" i="6"/>
  <c r="W2088" i="6"/>
  <c r="V2088" i="6"/>
  <c r="H2088" i="6"/>
  <c r="J2088" i="6" s="1"/>
  <c r="F2088" i="6"/>
  <c r="B2088" i="6"/>
  <c r="A2088" i="6"/>
  <c r="AB2087" i="6"/>
  <c r="AA2087" i="6"/>
  <c r="P2087" i="6"/>
  <c r="Y2087" i="6"/>
  <c r="W2087" i="6"/>
  <c r="V2087" i="6"/>
  <c r="H2087" i="6"/>
  <c r="J2087" i="6" s="1"/>
  <c r="F2087" i="6"/>
  <c r="B2087" i="6"/>
  <c r="A2087" i="6"/>
  <c r="AB2086" i="6"/>
  <c r="AA2086" i="6"/>
  <c r="P2086" i="6"/>
  <c r="Y2086" i="6"/>
  <c r="W2086" i="6"/>
  <c r="V2086" i="6"/>
  <c r="H2086" i="6"/>
  <c r="J2086" i="6" s="1"/>
  <c r="F2086" i="6"/>
  <c r="B2086" i="6"/>
  <c r="A2086" i="6"/>
  <c r="AB2085" i="6"/>
  <c r="AA2085" i="6"/>
  <c r="P2085" i="6"/>
  <c r="Y2085" i="6"/>
  <c r="W2085" i="6"/>
  <c r="V2085" i="6"/>
  <c r="H2085" i="6"/>
  <c r="J2085" i="6" s="1"/>
  <c r="F2085" i="6"/>
  <c r="B2085" i="6"/>
  <c r="A2085" i="6"/>
  <c r="AB2084" i="6"/>
  <c r="AA2084" i="6"/>
  <c r="P2084" i="6"/>
  <c r="Y2084" i="6"/>
  <c r="W2084" i="6"/>
  <c r="V2084" i="6"/>
  <c r="H2084" i="6"/>
  <c r="J2084" i="6" s="1"/>
  <c r="F2084" i="6"/>
  <c r="B2084" i="6"/>
  <c r="A2084" i="6"/>
  <c r="AB2083" i="6"/>
  <c r="AA2083" i="6"/>
  <c r="P2083" i="6"/>
  <c r="Y2083" i="6"/>
  <c r="W2083" i="6"/>
  <c r="V2083" i="6"/>
  <c r="H2083" i="6"/>
  <c r="J2083" i="6" s="1"/>
  <c r="F2083" i="6"/>
  <c r="B2083" i="6"/>
  <c r="A2083" i="6"/>
  <c r="AB2082" i="6"/>
  <c r="AA2082" i="6"/>
  <c r="P2082" i="6"/>
  <c r="Y2082" i="6"/>
  <c r="W2082" i="6"/>
  <c r="V2082" i="6"/>
  <c r="H2082" i="6"/>
  <c r="J2082" i="6" s="1"/>
  <c r="F2082" i="6"/>
  <c r="B2082" i="6"/>
  <c r="A2082" i="6"/>
  <c r="AB2081" i="6"/>
  <c r="AA2081" i="6"/>
  <c r="P2081" i="6"/>
  <c r="Y2081" i="6"/>
  <c r="W2081" i="6"/>
  <c r="V2081" i="6"/>
  <c r="H2081" i="6"/>
  <c r="J2081" i="6" s="1"/>
  <c r="F2081" i="6"/>
  <c r="B2081" i="6"/>
  <c r="A2081" i="6"/>
  <c r="AB2080" i="6"/>
  <c r="AA2080" i="6"/>
  <c r="P2080" i="6"/>
  <c r="Y2080" i="6"/>
  <c r="W2080" i="6"/>
  <c r="V2080" i="6"/>
  <c r="H2080" i="6"/>
  <c r="J2080" i="6" s="1"/>
  <c r="F2080" i="6"/>
  <c r="B2080" i="6"/>
  <c r="A2080" i="6"/>
  <c r="AB2079" i="6"/>
  <c r="AA2079" i="6"/>
  <c r="P2079" i="6"/>
  <c r="Y2079" i="6"/>
  <c r="W2079" i="6"/>
  <c r="V2079" i="6"/>
  <c r="H2079" i="6"/>
  <c r="J2079" i="6" s="1"/>
  <c r="F2079" i="6"/>
  <c r="B2079" i="6"/>
  <c r="A2079" i="6"/>
  <c r="AB2078" i="6"/>
  <c r="AA2078" i="6"/>
  <c r="P2078" i="6"/>
  <c r="Y2078" i="6"/>
  <c r="W2078" i="6"/>
  <c r="V2078" i="6"/>
  <c r="H2078" i="6"/>
  <c r="J2078" i="6" s="1"/>
  <c r="F2078" i="6"/>
  <c r="B2078" i="6"/>
  <c r="A2078" i="6"/>
  <c r="AB2077" i="6"/>
  <c r="AA2077" i="6"/>
  <c r="P2077" i="6"/>
  <c r="Y2077" i="6"/>
  <c r="W2077" i="6"/>
  <c r="V2077" i="6"/>
  <c r="H2077" i="6"/>
  <c r="J2077" i="6" s="1"/>
  <c r="F2077" i="6"/>
  <c r="B2077" i="6"/>
  <c r="A2077" i="6"/>
  <c r="AB2076" i="6"/>
  <c r="AA2076" i="6"/>
  <c r="P2076" i="6"/>
  <c r="Y2076" i="6"/>
  <c r="W2076" i="6"/>
  <c r="V2076" i="6"/>
  <c r="H2076" i="6"/>
  <c r="J2076" i="6" s="1"/>
  <c r="F2076" i="6"/>
  <c r="B2076" i="6"/>
  <c r="A2076" i="6"/>
  <c r="AB2075" i="6"/>
  <c r="AA2075" i="6"/>
  <c r="P2075" i="6"/>
  <c r="Y2075" i="6"/>
  <c r="W2075" i="6"/>
  <c r="V2075" i="6"/>
  <c r="H2075" i="6"/>
  <c r="J2075" i="6" s="1"/>
  <c r="F2075" i="6"/>
  <c r="B2075" i="6"/>
  <c r="A2075" i="6"/>
  <c r="AB2074" i="6"/>
  <c r="AA2074" i="6"/>
  <c r="P2074" i="6"/>
  <c r="Y2074" i="6"/>
  <c r="W2074" i="6"/>
  <c r="V2074" i="6"/>
  <c r="H2074" i="6"/>
  <c r="J2074" i="6" s="1"/>
  <c r="F2074" i="6"/>
  <c r="B2074" i="6"/>
  <c r="A2074" i="6"/>
  <c r="AB2073" i="6"/>
  <c r="AA2073" i="6"/>
  <c r="P2073" i="6"/>
  <c r="Y2073" i="6"/>
  <c r="W2073" i="6"/>
  <c r="V2073" i="6"/>
  <c r="H2073" i="6"/>
  <c r="J2073" i="6" s="1"/>
  <c r="F2073" i="6"/>
  <c r="B2073" i="6"/>
  <c r="A2073" i="6"/>
  <c r="AB2072" i="6"/>
  <c r="AA2072" i="6"/>
  <c r="P2072" i="6"/>
  <c r="Y2072" i="6"/>
  <c r="W2072" i="6"/>
  <c r="V2072" i="6"/>
  <c r="H2072" i="6"/>
  <c r="J2072" i="6" s="1"/>
  <c r="F2072" i="6"/>
  <c r="B2072" i="6"/>
  <c r="A2072" i="6"/>
  <c r="AB2071" i="6"/>
  <c r="AA2071" i="6"/>
  <c r="P2071" i="6"/>
  <c r="Y2071" i="6"/>
  <c r="W2071" i="6"/>
  <c r="V2071" i="6"/>
  <c r="H2071" i="6"/>
  <c r="J2071" i="6" s="1"/>
  <c r="F2071" i="6"/>
  <c r="B2071" i="6"/>
  <c r="A2071" i="6"/>
  <c r="AB2070" i="6"/>
  <c r="AA2070" i="6"/>
  <c r="P2070" i="6"/>
  <c r="Y2070" i="6"/>
  <c r="W2070" i="6"/>
  <c r="V2070" i="6"/>
  <c r="H2070" i="6"/>
  <c r="J2070" i="6" s="1"/>
  <c r="F2070" i="6"/>
  <c r="B2070" i="6"/>
  <c r="A2070" i="6"/>
  <c r="AB2069" i="6"/>
  <c r="AA2069" i="6"/>
  <c r="P2069" i="6"/>
  <c r="Y2069" i="6"/>
  <c r="W2069" i="6"/>
  <c r="V2069" i="6"/>
  <c r="H2069" i="6"/>
  <c r="J2069" i="6" s="1"/>
  <c r="F2069" i="6"/>
  <c r="B2069" i="6"/>
  <c r="A2069" i="6"/>
  <c r="AB2068" i="6"/>
  <c r="AA2068" i="6"/>
  <c r="P2068" i="6"/>
  <c r="Y2068" i="6"/>
  <c r="W2068" i="6"/>
  <c r="V2068" i="6"/>
  <c r="H2068" i="6"/>
  <c r="J2068" i="6" s="1"/>
  <c r="F2068" i="6"/>
  <c r="B2068" i="6"/>
  <c r="A2068" i="6"/>
  <c r="AB2067" i="6"/>
  <c r="AA2067" i="6"/>
  <c r="P2067" i="6"/>
  <c r="Y2067" i="6"/>
  <c r="W2067" i="6"/>
  <c r="V2067" i="6"/>
  <c r="H2067" i="6"/>
  <c r="J2067" i="6" s="1"/>
  <c r="F2067" i="6"/>
  <c r="B2067" i="6"/>
  <c r="A2067" i="6"/>
  <c r="AB2066" i="6"/>
  <c r="AA2066" i="6"/>
  <c r="P2066" i="6"/>
  <c r="Y2066" i="6"/>
  <c r="W2066" i="6"/>
  <c r="V2066" i="6"/>
  <c r="H2066" i="6"/>
  <c r="J2066" i="6" s="1"/>
  <c r="F2066" i="6"/>
  <c r="B2066" i="6"/>
  <c r="A2066" i="6"/>
  <c r="AB2065" i="6"/>
  <c r="AA2065" i="6"/>
  <c r="P2065" i="6"/>
  <c r="Y2065" i="6"/>
  <c r="W2065" i="6"/>
  <c r="V2065" i="6"/>
  <c r="H2065" i="6"/>
  <c r="J2065" i="6" s="1"/>
  <c r="F2065" i="6"/>
  <c r="B2065" i="6"/>
  <c r="A2065" i="6"/>
  <c r="AB2064" i="6"/>
  <c r="AA2064" i="6"/>
  <c r="P2064" i="6"/>
  <c r="Y2064" i="6"/>
  <c r="W2064" i="6"/>
  <c r="V2064" i="6"/>
  <c r="H2064" i="6"/>
  <c r="J2064" i="6" s="1"/>
  <c r="F2064" i="6"/>
  <c r="B2064" i="6"/>
  <c r="A2064" i="6"/>
  <c r="AB2063" i="6"/>
  <c r="AA2063" i="6"/>
  <c r="P2063" i="6"/>
  <c r="Y2063" i="6"/>
  <c r="W2063" i="6"/>
  <c r="V2063" i="6"/>
  <c r="H2063" i="6"/>
  <c r="J2063" i="6" s="1"/>
  <c r="F2063" i="6"/>
  <c r="B2063" i="6"/>
  <c r="A2063" i="6"/>
  <c r="AB2062" i="6"/>
  <c r="AA2062" i="6"/>
  <c r="P2062" i="6"/>
  <c r="Y2062" i="6"/>
  <c r="W2062" i="6"/>
  <c r="V2062" i="6"/>
  <c r="H2062" i="6"/>
  <c r="J2062" i="6" s="1"/>
  <c r="F2062" i="6"/>
  <c r="B2062" i="6"/>
  <c r="A2062" i="6"/>
  <c r="AB2061" i="6"/>
  <c r="AA2061" i="6"/>
  <c r="P2061" i="6"/>
  <c r="Y2061" i="6"/>
  <c r="W2061" i="6"/>
  <c r="V2061" i="6"/>
  <c r="H2061" i="6"/>
  <c r="J2061" i="6" s="1"/>
  <c r="F2061" i="6"/>
  <c r="B2061" i="6"/>
  <c r="A2061" i="6"/>
  <c r="AB2060" i="6"/>
  <c r="AA2060" i="6"/>
  <c r="P2060" i="6"/>
  <c r="Y2060" i="6"/>
  <c r="W2060" i="6"/>
  <c r="V2060" i="6"/>
  <c r="H2060" i="6"/>
  <c r="J2060" i="6" s="1"/>
  <c r="F2060" i="6"/>
  <c r="B2060" i="6"/>
  <c r="A2060" i="6"/>
  <c r="AB2059" i="6"/>
  <c r="AA2059" i="6"/>
  <c r="P2059" i="6"/>
  <c r="Y2059" i="6"/>
  <c r="W2059" i="6"/>
  <c r="V2059" i="6"/>
  <c r="H2059" i="6"/>
  <c r="J2059" i="6" s="1"/>
  <c r="F2059" i="6"/>
  <c r="B2059" i="6"/>
  <c r="A2059" i="6"/>
  <c r="AB2058" i="6"/>
  <c r="AA2058" i="6"/>
  <c r="P2058" i="6"/>
  <c r="Y2058" i="6"/>
  <c r="W2058" i="6"/>
  <c r="V2058" i="6"/>
  <c r="H2058" i="6"/>
  <c r="J2058" i="6" s="1"/>
  <c r="F2058" i="6"/>
  <c r="B2058" i="6"/>
  <c r="A2058" i="6"/>
  <c r="AB2057" i="6"/>
  <c r="AA2057" i="6"/>
  <c r="P2057" i="6"/>
  <c r="Y2057" i="6"/>
  <c r="W2057" i="6"/>
  <c r="V2057" i="6"/>
  <c r="H2057" i="6"/>
  <c r="J2057" i="6" s="1"/>
  <c r="F2057" i="6"/>
  <c r="B2057" i="6"/>
  <c r="A2057" i="6"/>
  <c r="AB2056" i="6"/>
  <c r="AA2056" i="6"/>
  <c r="P2056" i="6"/>
  <c r="Y2056" i="6"/>
  <c r="W2056" i="6"/>
  <c r="V2056" i="6"/>
  <c r="H2056" i="6"/>
  <c r="J2056" i="6" s="1"/>
  <c r="F2056" i="6"/>
  <c r="B2056" i="6"/>
  <c r="A2056" i="6"/>
  <c r="AB2055" i="6"/>
  <c r="AA2055" i="6"/>
  <c r="P2055" i="6"/>
  <c r="Y2055" i="6"/>
  <c r="W2055" i="6"/>
  <c r="V2055" i="6"/>
  <c r="H2055" i="6"/>
  <c r="J2055" i="6" s="1"/>
  <c r="F2055" i="6"/>
  <c r="B2055" i="6"/>
  <c r="A2055" i="6"/>
  <c r="AB2054" i="6"/>
  <c r="AA2054" i="6"/>
  <c r="P2054" i="6"/>
  <c r="Y2054" i="6"/>
  <c r="W2054" i="6"/>
  <c r="V2054" i="6"/>
  <c r="H2054" i="6"/>
  <c r="J2054" i="6" s="1"/>
  <c r="F2054" i="6"/>
  <c r="B2054" i="6"/>
  <c r="A2054" i="6"/>
  <c r="AB2053" i="6"/>
  <c r="AA2053" i="6"/>
  <c r="P2053" i="6"/>
  <c r="Y2053" i="6"/>
  <c r="W2053" i="6"/>
  <c r="V2053" i="6"/>
  <c r="H2053" i="6"/>
  <c r="J2053" i="6" s="1"/>
  <c r="F2053" i="6"/>
  <c r="B2053" i="6"/>
  <c r="A2053" i="6"/>
  <c r="AB2052" i="6"/>
  <c r="AA2052" i="6"/>
  <c r="P2052" i="6"/>
  <c r="Y2052" i="6"/>
  <c r="W2052" i="6"/>
  <c r="V2052" i="6"/>
  <c r="H2052" i="6"/>
  <c r="J2052" i="6" s="1"/>
  <c r="F2052" i="6"/>
  <c r="B2052" i="6"/>
  <c r="A2052" i="6"/>
  <c r="AB2051" i="6"/>
  <c r="AA2051" i="6"/>
  <c r="P2051" i="6"/>
  <c r="Y2051" i="6"/>
  <c r="W2051" i="6"/>
  <c r="V2051" i="6"/>
  <c r="H2051" i="6"/>
  <c r="J2051" i="6" s="1"/>
  <c r="F2051" i="6"/>
  <c r="B2051" i="6"/>
  <c r="A2051" i="6"/>
  <c r="AB2050" i="6"/>
  <c r="AA2050" i="6"/>
  <c r="P2050" i="6"/>
  <c r="Y2050" i="6"/>
  <c r="W2050" i="6"/>
  <c r="V2050" i="6"/>
  <c r="H2050" i="6"/>
  <c r="J2050" i="6" s="1"/>
  <c r="F2050" i="6"/>
  <c r="B2050" i="6"/>
  <c r="A2050" i="6"/>
  <c r="AB2049" i="6"/>
  <c r="AA2049" i="6"/>
  <c r="P2049" i="6"/>
  <c r="Y2049" i="6"/>
  <c r="W2049" i="6"/>
  <c r="V2049" i="6"/>
  <c r="H2049" i="6"/>
  <c r="J2049" i="6" s="1"/>
  <c r="F2049" i="6"/>
  <c r="B2049" i="6"/>
  <c r="A2049" i="6"/>
  <c r="AB2048" i="6"/>
  <c r="AA2048" i="6"/>
  <c r="P2048" i="6"/>
  <c r="Y2048" i="6"/>
  <c r="W2048" i="6"/>
  <c r="V2048" i="6"/>
  <c r="H2048" i="6"/>
  <c r="J2048" i="6" s="1"/>
  <c r="F2048" i="6"/>
  <c r="B2048" i="6"/>
  <c r="A2048" i="6"/>
  <c r="AB2047" i="6"/>
  <c r="AA2047" i="6"/>
  <c r="P2047" i="6"/>
  <c r="Y2047" i="6"/>
  <c r="W2047" i="6"/>
  <c r="V2047" i="6"/>
  <c r="H2047" i="6"/>
  <c r="J2047" i="6" s="1"/>
  <c r="F2047" i="6"/>
  <c r="B2047" i="6"/>
  <c r="A2047" i="6"/>
  <c r="AB2046" i="6"/>
  <c r="AA2046" i="6"/>
  <c r="P2046" i="6"/>
  <c r="Y2046" i="6"/>
  <c r="W2046" i="6"/>
  <c r="V2046" i="6"/>
  <c r="H2046" i="6"/>
  <c r="J2046" i="6" s="1"/>
  <c r="F2046" i="6"/>
  <c r="B2046" i="6"/>
  <c r="A2046" i="6"/>
  <c r="AB2045" i="6"/>
  <c r="AA2045" i="6"/>
  <c r="P2045" i="6"/>
  <c r="Y2045" i="6"/>
  <c r="W2045" i="6"/>
  <c r="V2045" i="6"/>
  <c r="H2045" i="6"/>
  <c r="J2045" i="6" s="1"/>
  <c r="F2045" i="6"/>
  <c r="B2045" i="6"/>
  <c r="A2045" i="6"/>
  <c r="AB2044" i="6"/>
  <c r="AA2044" i="6"/>
  <c r="P2044" i="6"/>
  <c r="Y2044" i="6"/>
  <c r="W2044" i="6"/>
  <c r="V2044" i="6"/>
  <c r="H2044" i="6"/>
  <c r="J2044" i="6" s="1"/>
  <c r="F2044" i="6"/>
  <c r="B2044" i="6"/>
  <c r="A2044" i="6"/>
  <c r="AB2043" i="6"/>
  <c r="AA2043" i="6"/>
  <c r="P2043" i="6"/>
  <c r="Y2043" i="6"/>
  <c r="W2043" i="6"/>
  <c r="V2043" i="6"/>
  <c r="H2043" i="6"/>
  <c r="J2043" i="6" s="1"/>
  <c r="F2043" i="6"/>
  <c r="B2043" i="6"/>
  <c r="A2043" i="6"/>
  <c r="AB2042" i="6"/>
  <c r="AA2042" i="6"/>
  <c r="P2042" i="6"/>
  <c r="Y2042" i="6"/>
  <c r="W2042" i="6"/>
  <c r="V2042" i="6"/>
  <c r="H2042" i="6"/>
  <c r="J2042" i="6" s="1"/>
  <c r="F2042" i="6"/>
  <c r="B2042" i="6"/>
  <c r="A2042" i="6"/>
  <c r="AB2041" i="6"/>
  <c r="AA2041" i="6"/>
  <c r="P2041" i="6"/>
  <c r="Y2041" i="6"/>
  <c r="W2041" i="6"/>
  <c r="V2041" i="6"/>
  <c r="H2041" i="6"/>
  <c r="J2041" i="6" s="1"/>
  <c r="F2041" i="6"/>
  <c r="B2041" i="6"/>
  <c r="A2041" i="6"/>
  <c r="AB2040" i="6"/>
  <c r="AA2040" i="6"/>
  <c r="P2040" i="6"/>
  <c r="Y2040" i="6"/>
  <c r="W2040" i="6"/>
  <c r="V2040" i="6"/>
  <c r="H2040" i="6"/>
  <c r="J2040" i="6" s="1"/>
  <c r="F2040" i="6"/>
  <c r="B2040" i="6"/>
  <c r="A2040" i="6"/>
  <c r="AB2039" i="6"/>
  <c r="AA2039" i="6"/>
  <c r="P2039" i="6"/>
  <c r="Y2039" i="6"/>
  <c r="W2039" i="6"/>
  <c r="V2039" i="6"/>
  <c r="H2039" i="6"/>
  <c r="J2039" i="6" s="1"/>
  <c r="F2039" i="6"/>
  <c r="B2039" i="6"/>
  <c r="A2039" i="6"/>
  <c r="AB2038" i="6"/>
  <c r="AA2038" i="6"/>
  <c r="P2038" i="6"/>
  <c r="Y2038" i="6"/>
  <c r="W2038" i="6"/>
  <c r="V2038" i="6"/>
  <c r="H2038" i="6"/>
  <c r="J2038" i="6" s="1"/>
  <c r="F2038" i="6"/>
  <c r="B2038" i="6"/>
  <c r="A2038" i="6"/>
  <c r="AB2037" i="6"/>
  <c r="AA2037" i="6"/>
  <c r="P2037" i="6"/>
  <c r="Y2037" i="6"/>
  <c r="W2037" i="6"/>
  <c r="V2037" i="6"/>
  <c r="H2037" i="6"/>
  <c r="J2037" i="6" s="1"/>
  <c r="F2037" i="6"/>
  <c r="B2037" i="6"/>
  <c r="A2037" i="6"/>
  <c r="AB2036" i="6"/>
  <c r="AA2036" i="6"/>
  <c r="P2036" i="6"/>
  <c r="Y2036" i="6"/>
  <c r="W2036" i="6"/>
  <c r="V2036" i="6"/>
  <c r="H2036" i="6"/>
  <c r="J2036" i="6" s="1"/>
  <c r="F2036" i="6"/>
  <c r="B2036" i="6"/>
  <c r="A2036" i="6"/>
  <c r="AB2035" i="6"/>
  <c r="AA2035" i="6"/>
  <c r="P2035" i="6"/>
  <c r="Y2035" i="6"/>
  <c r="W2035" i="6"/>
  <c r="V2035" i="6"/>
  <c r="H2035" i="6"/>
  <c r="J2035" i="6" s="1"/>
  <c r="F2035" i="6"/>
  <c r="B2035" i="6"/>
  <c r="A2035" i="6"/>
  <c r="AB2034" i="6"/>
  <c r="AA2034" i="6"/>
  <c r="P2034" i="6"/>
  <c r="Y2034" i="6"/>
  <c r="W2034" i="6"/>
  <c r="V2034" i="6"/>
  <c r="H2034" i="6"/>
  <c r="J2034" i="6" s="1"/>
  <c r="F2034" i="6"/>
  <c r="B2034" i="6"/>
  <c r="A2034" i="6"/>
  <c r="AB2033" i="6"/>
  <c r="AA2033" i="6"/>
  <c r="P2033" i="6"/>
  <c r="Y2033" i="6"/>
  <c r="W2033" i="6"/>
  <c r="V2033" i="6"/>
  <c r="H2033" i="6"/>
  <c r="J2033" i="6" s="1"/>
  <c r="F2033" i="6"/>
  <c r="B2033" i="6"/>
  <c r="A2033" i="6"/>
  <c r="AB2032" i="6"/>
  <c r="AA2032" i="6"/>
  <c r="P2032" i="6"/>
  <c r="Y2032" i="6"/>
  <c r="W2032" i="6"/>
  <c r="V2032" i="6"/>
  <c r="H2032" i="6"/>
  <c r="J2032" i="6" s="1"/>
  <c r="F2032" i="6"/>
  <c r="B2032" i="6"/>
  <c r="A2032" i="6"/>
  <c r="AB2031" i="6"/>
  <c r="AA2031" i="6"/>
  <c r="P2031" i="6"/>
  <c r="Y2031" i="6"/>
  <c r="W2031" i="6"/>
  <c r="V2031" i="6"/>
  <c r="H2031" i="6"/>
  <c r="J2031" i="6" s="1"/>
  <c r="F2031" i="6"/>
  <c r="B2031" i="6"/>
  <c r="A2031" i="6"/>
  <c r="AB2030" i="6"/>
  <c r="AA2030" i="6"/>
  <c r="P2030" i="6"/>
  <c r="Y2030" i="6"/>
  <c r="W2030" i="6"/>
  <c r="V2030" i="6"/>
  <c r="H2030" i="6"/>
  <c r="J2030" i="6" s="1"/>
  <c r="F2030" i="6"/>
  <c r="B2030" i="6"/>
  <c r="A2030" i="6"/>
  <c r="AB2029" i="6"/>
  <c r="AA2029" i="6"/>
  <c r="P2029" i="6"/>
  <c r="Y2029" i="6"/>
  <c r="W2029" i="6"/>
  <c r="V2029" i="6"/>
  <c r="H2029" i="6"/>
  <c r="J2029" i="6" s="1"/>
  <c r="F2029" i="6"/>
  <c r="B2029" i="6"/>
  <c r="A2029" i="6"/>
  <c r="AB2028" i="6"/>
  <c r="AA2028" i="6"/>
  <c r="P2028" i="6"/>
  <c r="Y2028" i="6"/>
  <c r="W2028" i="6"/>
  <c r="V2028" i="6"/>
  <c r="H2028" i="6"/>
  <c r="J2028" i="6" s="1"/>
  <c r="F2028" i="6"/>
  <c r="B2028" i="6"/>
  <c r="A2028" i="6"/>
  <c r="AB2027" i="6"/>
  <c r="AA2027" i="6"/>
  <c r="P2027" i="6"/>
  <c r="Y2027" i="6"/>
  <c r="W2027" i="6"/>
  <c r="V2027" i="6"/>
  <c r="H2027" i="6"/>
  <c r="J2027" i="6" s="1"/>
  <c r="F2027" i="6"/>
  <c r="B2027" i="6"/>
  <c r="A2027" i="6"/>
  <c r="AB2026" i="6"/>
  <c r="AA2026" i="6"/>
  <c r="P2026" i="6"/>
  <c r="Y2026" i="6"/>
  <c r="W2026" i="6"/>
  <c r="V2026" i="6"/>
  <c r="H2026" i="6"/>
  <c r="J2026" i="6" s="1"/>
  <c r="F2026" i="6"/>
  <c r="B2026" i="6"/>
  <c r="A2026" i="6"/>
  <c r="AB2025" i="6"/>
  <c r="AA2025" i="6"/>
  <c r="P2025" i="6"/>
  <c r="Y2025" i="6"/>
  <c r="W2025" i="6"/>
  <c r="V2025" i="6"/>
  <c r="H2025" i="6"/>
  <c r="J2025" i="6" s="1"/>
  <c r="F2025" i="6"/>
  <c r="B2025" i="6"/>
  <c r="A2025" i="6"/>
  <c r="AB2024" i="6"/>
  <c r="AA2024" i="6"/>
  <c r="P2024" i="6"/>
  <c r="Y2024" i="6"/>
  <c r="W2024" i="6"/>
  <c r="V2024" i="6"/>
  <c r="H2024" i="6"/>
  <c r="J2024" i="6" s="1"/>
  <c r="F2024" i="6"/>
  <c r="B2024" i="6"/>
  <c r="A2024" i="6"/>
  <c r="AB2023" i="6"/>
  <c r="AA2023" i="6"/>
  <c r="P2023" i="6"/>
  <c r="Y2023" i="6"/>
  <c r="W2023" i="6"/>
  <c r="V2023" i="6"/>
  <c r="H2023" i="6"/>
  <c r="J2023" i="6" s="1"/>
  <c r="F2023" i="6"/>
  <c r="B2023" i="6"/>
  <c r="A2023" i="6"/>
  <c r="AB2022" i="6"/>
  <c r="AA2022" i="6"/>
  <c r="P2022" i="6"/>
  <c r="Y2022" i="6"/>
  <c r="W2022" i="6"/>
  <c r="V2022" i="6"/>
  <c r="H2022" i="6"/>
  <c r="J2022" i="6" s="1"/>
  <c r="F2022" i="6"/>
  <c r="B2022" i="6"/>
  <c r="A2022" i="6"/>
  <c r="AB2021" i="6"/>
  <c r="AA2021" i="6"/>
  <c r="P2021" i="6"/>
  <c r="Y2021" i="6"/>
  <c r="W2021" i="6"/>
  <c r="V2021" i="6"/>
  <c r="H2021" i="6"/>
  <c r="J2021" i="6" s="1"/>
  <c r="F2021" i="6"/>
  <c r="B2021" i="6"/>
  <c r="A2021" i="6"/>
  <c r="AB2020" i="6"/>
  <c r="AA2020" i="6"/>
  <c r="P2020" i="6"/>
  <c r="Y2020" i="6"/>
  <c r="W2020" i="6"/>
  <c r="V2020" i="6"/>
  <c r="H2020" i="6"/>
  <c r="J2020" i="6" s="1"/>
  <c r="F2020" i="6"/>
  <c r="B2020" i="6"/>
  <c r="A2020" i="6"/>
  <c r="AB2019" i="6"/>
  <c r="AA2019" i="6"/>
  <c r="P2019" i="6"/>
  <c r="Y2019" i="6"/>
  <c r="W2019" i="6"/>
  <c r="V2019" i="6"/>
  <c r="H2019" i="6"/>
  <c r="J2019" i="6" s="1"/>
  <c r="F2019" i="6"/>
  <c r="B2019" i="6"/>
  <c r="A2019" i="6"/>
  <c r="AB2018" i="6"/>
  <c r="AA2018" i="6"/>
  <c r="P2018" i="6"/>
  <c r="Y2018" i="6"/>
  <c r="W2018" i="6"/>
  <c r="V2018" i="6"/>
  <c r="H2018" i="6"/>
  <c r="J2018" i="6" s="1"/>
  <c r="F2018" i="6"/>
  <c r="B2018" i="6"/>
  <c r="A2018" i="6"/>
  <c r="AB2017" i="6"/>
  <c r="AA2017" i="6"/>
  <c r="P2017" i="6"/>
  <c r="Y2017" i="6"/>
  <c r="W2017" i="6"/>
  <c r="V2017" i="6"/>
  <c r="H2017" i="6"/>
  <c r="J2017" i="6" s="1"/>
  <c r="F2017" i="6"/>
  <c r="B2017" i="6"/>
  <c r="A2017" i="6"/>
  <c r="AB2016" i="6"/>
  <c r="AA2016" i="6"/>
  <c r="P2016" i="6"/>
  <c r="Y2016" i="6"/>
  <c r="W2016" i="6"/>
  <c r="V2016" i="6"/>
  <c r="H2016" i="6"/>
  <c r="J2016" i="6" s="1"/>
  <c r="F2016" i="6"/>
  <c r="B2016" i="6"/>
  <c r="A2016" i="6"/>
  <c r="AB2015" i="6"/>
  <c r="AA2015" i="6"/>
  <c r="P2015" i="6"/>
  <c r="Y2015" i="6"/>
  <c r="W2015" i="6"/>
  <c r="V2015" i="6"/>
  <c r="H2015" i="6"/>
  <c r="J2015" i="6" s="1"/>
  <c r="F2015" i="6"/>
  <c r="B2015" i="6"/>
  <c r="A2015" i="6"/>
  <c r="AB2014" i="6"/>
  <c r="AA2014" i="6"/>
  <c r="P2014" i="6"/>
  <c r="Y2014" i="6"/>
  <c r="W2014" i="6"/>
  <c r="V2014" i="6"/>
  <c r="H2014" i="6"/>
  <c r="J2014" i="6" s="1"/>
  <c r="F2014" i="6"/>
  <c r="B2014" i="6"/>
  <c r="A2014" i="6"/>
  <c r="AB2013" i="6"/>
  <c r="AA2013" i="6"/>
  <c r="P2013" i="6"/>
  <c r="Y2013" i="6"/>
  <c r="W2013" i="6"/>
  <c r="V2013" i="6"/>
  <c r="H2013" i="6"/>
  <c r="J2013" i="6" s="1"/>
  <c r="F2013" i="6"/>
  <c r="B2013" i="6"/>
  <c r="A2013" i="6"/>
  <c r="AB2012" i="6"/>
  <c r="AA2012" i="6"/>
  <c r="P2012" i="6"/>
  <c r="Y2012" i="6"/>
  <c r="W2012" i="6"/>
  <c r="V2012" i="6"/>
  <c r="H2012" i="6"/>
  <c r="J2012" i="6" s="1"/>
  <c r="F2012" i="6"/>
  <c r="B2012" i="6"/>
  <c r="A2012" i="6"/>
  <c r="AB2011" i="6"/>
  <c r="AA2011" i="6"/>
  <c r="P2011" i="6"/>
  <c r="Y2011" i="6"/>
  <c r="W2011" i="6"/>
  <c r="V2011" i="6"/>
  <c r="H2011" i="6"/>
  <c r="J2011" i="6" s="1"/>
  <c r="F2011" i="6"/>
  <c r="B2011" i="6"/>
  <c r="A2011" i="6"/>
  <c r="AB2010" i="6"/>
  <c r="AA2010" i="6"/>
  <c r="P2010" i="6"/>
  <c r="Y2010" i="6"/>
  <c r="W2010" i="6"/>
  <c r="V2010" i="6"/>
  <c r="H2010" i="6"/>
  <c r="J2010" i="6" s="1"/>
  <c r="F2010" i="6"/>
  <c r="B2010" i="6"/>
  <c r="A2010" i="6"/>
  <c r="AB2009" i="6"/>
  <c r="AA2009" i="6"/>
  <c r="P2009" i="6"/>
  <c r="Y2009" i="6"/>
  <c r="W2009" i="6"/>
  <c r="V2009" i="6"/>
  <c r="H2009" i="6"/>
  <c r="J2009" i="6" s="1"/>
  <c r="F2009" i="6"/>
  <c r="B2009" i="6"/>
  <c r="A2009" i="6"/>
  <c r="AB2008" i="6"/>
  <c r="AA2008" i="6"/>
  <c r="P2008" i="6"/>
  <c r="Y2008" i="6"/>
  <c r="W2008" i="6"/>
  <c r="V2008" i="6"/>
  <c r="H2008" i="6"/>
  <c r="J2008" i="6" s="1"/>
  <c r="F2008" i="6"/>
  <c r="B2008" i="6"/>
  <c r="A2008" i="6"/>
  <c r="AB2007" i="6"/>
  <c r="AA2007" i="6"/>
  <c r="P2007" i="6"/>
  <c r="Y2007" i="6"/>
  <c r="W2007" i="6"/>
  <c r="V2007" i="6"/>
  <c r="H2007" i="6"/>
  <c r="J2007" i="6" s="1"/>
  <c r="F2007" i="6"/>
  <c r="B2007" i="6"/>
  <c r="A2007" i="6"/>
  <c r="AB2006" i="6"/>
  <c r="AA2006" i="6"/>
  <c r="P2006" i="6"/>
  <c r="Y2006" i="6"/>
  <c r="W2006" i="6"/>
  <c r="V2006" i="6"/>
  <c r="H2006" i="6"/>
  <c r="J2006" i="6" s="1"/>
  <c r="F2006" i="6"/>
  <c r="B2006" i="6"/>
  <c r="A2006" i="6"/>
  <c r="AB2005" i="6"/>
  <c r="AA2005" i="6"/>
  <c r="P2005" i="6"/>
  <c r="Y2005" i="6"/>
  <c r="W2005" i="6"/>
  <c r="V2005" i="6"/>
  <c r="H2005" i="6"/>
  <c r="J2005" i="6" s="1"/>
  <c r="F2005" i="6"/>
  <c r="B2005" i="6"/>
  <c r="A2005" i="6"/>
  <c r="AB2004" i="6"/>
  <c r="AA2004" i="6"/>
  <c r="P2004" i="6"/>
  <c r="Y2004" i="6"/>
  <c r="W2004" i="6"/>
  <c r="V2004" i="6"/>
  <c r="H2004" i="6"/>
  <c r="J2004" i="6" s="1"/>
  <c r="F2004" i="6"/>
  <c r="B2004" i="6"/>
  <c r="A2004" i="6"/>
  <c r="AB2003" i="6"/>
  <c r="AA2003" i="6"/>
  <c r="P2003" i="6"/>
  <c r="Y2003" i="6"/>
  <c r="W2003" i="6"/>
  <c r="V2003" i="6"/>
  <c r="H2003" i="6"/>
  <c r="J2003" i="6" s="1"/>
  <c r="F2003" i="6"/>
  <c r="B2003" i="6"/>
  <c r="A2003" i="6"/>
  <c r="AB2002" i="6"/>
  <c r="AA2002" i="6"/>
  <c r="P2002" i="6"/>
  <c r="Y2002" i="6"/>
  <c r="W2002" i="6"/>
  <c r="V2002" i="6"/>
  <c r="H2002" i="6"/>
  <c r="J2002" i="6" s="1"/>
  <c r="F2002" i="6"/>
  <c r="B2002" i="6"/>
  <c r="A2002" i="6"/>
  <c r="AB2001" i="6"/>
  <c r="AA2001" i="6"/>
  <c r="P2001" i="6"/>
  <c r="Y2001" i="6"/>
  <c r="W2001" i="6"/>
  <c r="V2001" i="6"/>
  <c r="H2001" i="6"/>
  <c r="J2001" i="6" s="1"/>
  <c r="F2001" i="6"/>
  <c r="B2001" i="6"/>
  <c r="A2001" i="6"/>
  <c r="AB2000" i="6"/>
  <c r="AA2000" i="6"/>
  <c r="P2000" i="6"/>
  <c r="Y2000" i="6"/>
  <c r="W2000" i="6"/>
  <c r="V2000" i="6"/>
  <c r="H2000" i="6"/>
  <c r="J2000" i="6" s="1"/>
  <c r="F2000" i="6"/>
  <c r="B2000" i="6"/>
  <c r="A2000" i="6"/>
  <c r="AB1999" i="6"/>
  <c r="AA1999" i="6"/>
  <c r="P1999" i="6"/>
  <c r="Y1999" i="6"/>
  <c r="W1999" i="6"/>
  <c r="V1999" i="6"/>
  <c r="H1999" i="6"/>
  <c r="J1999" i="6" s="1"/>
  <c r="F1999" i="6"/>
  <c r="B1999" i="6"/>
  <c r="A1999" i="6"/>
  <c r="AB1998" i="6"/>
  <c r="AA1998" i="6"/>
  <c r="P1998" i="6"/>
  <c r="Y1998" i="6"/>
  <c r="W1998" i="6"/>
  <c r="V1998" i="6"/>
  <c r="H1998" i="6"/>
  <c r="J1998" i="6" s="1"/>
  <c r="F1998" i="6"/>
  <c r="B1998" i="6"/>
  <c r="A1998" i="6"/>
  <c r="AB1997" i="6"/>
  <c r="AA1997" i="6"/>
  <c r="P1997" i="6"/>
  <c r="Y1997" i="6"/>
  <c r="W1997" i="6"/>
  <c r="V1997" i="6"/>
  <c r="H1997" i="6"/>
  <c r="J1997" i="6" s="1"/>
  <c r="F1997" i="6"/>
  <c r="B1997" i="6"/>
  <c r="A1997" i="6"/>
  <c r="AB1996" i="6"/>
  <c r="AA1996" i="6"/>
  <c r="P1996" i="6"/>
  <c r="Y1996" i="6"/>
  <c r="W1996" i="6"/>
  <c r="V1996" i="6"/>
  <c r="H1996" i="6"/>
  <c r="J1996" i="6" s="1"/>
  <c r="F1996" i="6"/>
  <c r="B1996" i="6"/>
  <c r="A1996" i="6"/>
  <c r="AB1995" i="6"/>
  <c r="AA1995" i="6"/>
  <c r="P1995" i="6"/>
  <c r="Y1995" i="6"/>
  <c r="W1995" i="6"/>
  <c r="V1995" i="6"/>
  <c r="H1995" i="6"/>
  <c r="J1995" i="6" s="1"/>
  <c r="F1995" i="6"/>
  <c r="B1995" i="6"/>
  <c r="A1995" i="6"/>
  <c r="AB1994" i="6"/>
  <c r="AA1994" i="6"/>
  <c r="P1994" i="6"/>
  <c r="Y1994" i="6"/>
  <c r="W1994" i="6"/>
  <c r="V1994" i="6"/>
  <c r="H1994" i="6"/>
  <c r="J1994" i="6" s="1"/>
  <c r="F1994" i="6"/>
  <c r="B1994" i="6"/>
  <c r="A1994" i="6"/>
  <c r="AB1993" i="6"/>
  <c r="AA1993" i="6"/>
  <c r="P1993" i="6"/>
  <c r="Y1993" i="6"/>
  <c r="W1993" i="6"/>
  <c r="V1993" i="6"/>
  <c r="H1993" i="6"/>
  <c r="J1993" i="6" s="1"/>
  <c r="F1993" i="6"/>
  <c r="B1993" i="6"/>
  <c r="A1993" i="6"/>
  <c r="AB1992" i="6"/>
  <c r="AA1992" i="6"/>
  <c r="P1992" i="6"/>
  <c r="Y1992" i="6"/>
  <c r="W1992" i="6"/>
  <c r="V1992" i="6"/>
  <c r="H1992" i="6"/>
  <c r="J1992" i="6" s="1"/>
  <c r="F1992" i="6"/>
  <c r="B1992" i="6"/>
  <c r="A1992" i="6"/>
  <c r="AB1991" i="6"/>
  <c r="AA1991" i="6"/>
  <c r="P1991" i="6"/>
  <c r="Y1991" i="6"/>
  <c r="W1991" i="6"/>
  <c r="V1991" i="6"/>
  <c r="H1991" i="6"/>
  <c r="J1991" i="6" s="1"/>
  <c r="F1991" i="6"/>
  <c r="B1991" i="6"/>
  <c r="A1991" i="6"/>
  <c r="AB1990" i="6"/>
  <c r="AA1990" i="6"/>
  <c r="P1990" i="6"/>
  <c r="Y1990" i="6"/>
  <c r="W1990" i="6"/>
  <c r="V1990" i="6"/>
  <c r="H1990" i="6"/>
  <c r="J1990" i="6" s="1"/>
  <c r="F1990" i="6"/>
  <c r="B1990" i="6"/>
  <c r="A1990" i="6"/>
  <c r="AB1989" i="6"/>
  <c r="AA1989" i="6"/>
  <c r="P1989" i="6"/>
  <c r="Y1989" i="6"/>
  <c r="W1989" i="6"/>
  <c r="V1989" i="6"/>
  <c r="H1989" i="6"/>
  <c r="J1989" i="6" s="1"/>
  <c r="F1989" i="6"/>
  <c r="B1989" i="6"/>
  <c r="A1989" i="6"/>
  <c r="AB1988" i="6"/>
  <c r="AA1988" i="6"/>
  <c r="P1988" i="6"/>
  <c r="Y1988" i="6"/>
  <c r="W1988" i="6"/>
  <c r="V1988" i="6"/>
  <c r="H1988" i="6"/>
  <c r="J1988" i="6" s="1"/>
  <c r="F1988" i="6"/>
  <c r="B1988" i="6"/>
  <c r="A1988" i="6"/>
  <c r="AB1987" i="6"/>
  <c r="AA1987" i="6"/>
  <c r="P1987" i="6"/>
  <c r="Y1987" i="6"/>
  <c r="W1987" i="6"/>
  <c r="V1987" i="6"/>
  <c r="H1987" i="6"/>
  <c r="J1987" i="6" s="1"/>
  <c r="F1987" i="6"/>
  <c r="B1987" i="6"/>
  <c r="A1987" i="6"/>
  <c r="AB1986" i="6"/>
  <c r="AA1986" i="6"/>
  <c r="P1986" i="6"/>
  <c r="Y1986" i="6"/>
  <c r="W1986" i="6"/>
  <c r="V1986" i="6"/>
  <c r="H1986" i="6"/>
  <c r="J1986" i="6" s="1"/>
  <c r="F1986" i="6"/>
  <c r="B1986" i="6"/>
  <c r="A1986" i="6"/>
  <c r="AB1985" i="6"/>
  <c r="AA1985" i="6"/>
  <c r="P1985" i="6"/>
  <c r="Y1985" i="6"/>
  <c r="W1985" i="6"/>
  <c r="V1985" i="6"/>
  <c r="H1985" i="6"/>
  <c r="J1985" i="6" s="1"/>
  <c r="F1985" i="6"/>
  <c r="B1985" i="6"/>
  <c r="A1985" i="6"/>
  <c r="AB1984" i="6"/>
  <c r="AA1984" i="6"/>
  <c r="P1984" i="6"/>
  <c r="Y1984" i="6"/>
  <c r="W1984" i="6"/>
  <c r="V1984" i="6"/>
  <c r="H1984" i="6"/>
  <c r="J1984" i="6" s="1"/>
  <c r="F1984" i="6"/>
  <c r="B1984" i="6"/>
  <c r="A1984" i="6"/>
  <c r="AB1983" i="6"/>
  <c r="AA1983" i="6"/>
  <c r="P1983" i="6"/>
  <c r="Y1983" i="6"/>
  <c r="W1983" i="6"/>
  <c r="V1983" i="6"/>
  <c r="H1983" i="6"/>
  <c r="J1983" i="6" s="1"/>
  <c r="F1983" i="6"/>
  <c r="B1983" i="6"/>
  <c r="A1983" i="6"/>
  <c r="AB1982" i="6"/>
  <c r="AA1982" i="6"/>
  <c r="P1982" i="6"/>
  <c r="Y1982" i="6"/>
  <c r="W1982" i="6"/>
  <c r="V1982" i="6"/>
  <c r="H1982" i="6"/>
  <c r="J1982" i="6" s="1"/>
  <c r="F1982" i="6"/>
  <c r="B1982" i="6"/>
  <c r="A1982" i="6"/>
  <c r="AB1981" i="6"/>
  <c r="AA1981" i="6"/>
  <c r="P1981" i="6"/>
  <c r="Y1981" i="6"/>
  <c r="W1981" i="6"/>
  <c r="V1981" i="6"/>
  <c r="H1981" i="6"/>
  <c r="J1981" i="6" s="1"/>
  <c r="F1981" i="6"/>
  <c r="B1981" i="6"/>
  <c r="A1981" i="6"/>
  <c r="AB1980" i="6"/>
  <c r="AA1980" i="6"/>
  <c r="P1980" i="6"/>
  <c r="Y1980" i="6"/>
  <c r="W1980" i="6"/>
  <c r="V1980" i="6"/>
  <c r="H1980" i="6"/>
  <c r="J1980" i="6" s="1"/>
  <c r="F1980" i="6"/>
  <c r="B1980" i="6"/>
  <c r="A1980" i="6"/>
  <c r="AB1979" i="6"/>
  <c r="AA1979" i="6"/>
  <c r="P1979" i="6"/>
  <c r="Y1979" i="6"/>
  <c r="W1979" i="6"/>
  <c r="V1979" i="6"/>
  <c r="H1979" i="6"/>
  <c r="J1979" i="6" s="1"/>
  <c r="F1979" i="6"/>
  <c r="B1979" i="6"/>
  <c r="A1979" i="6"/>
  <c r="AB1978" i="6"/>
  <c r="AA1978" i="6"/>
  <c r="P1978" i="6"/>
  <c r="Y1978" i="6"/>
  <c r="W1978" i="6"/>
  <c r="V1978" i="6"/>
  <c r="H1978" i="6"/>
  <c r="J1978" i="6" s="1"/>
  <c r="F1978" i="6"/>
  <c r="B1978" i="6"/>
  <c r="A1978" i="6"/>
  <c r="AB1977" i="6"/>
  <c r="AA1977" i="6"/>
  <c r="P1977" i="6"/>
  <c r="Y1977" i="6"/>
  <c r="W1977" i="6"/>
  <c r="V1977" i="6"/>
  <c r="H1977" i="6"/>
  <c r="J1977" i="6" s="1"/>
  <c r="F1977" i="6"/>
  <c r="B1977" i="6"/>
  <c r="A1977" i="6"/>
  <c r="AB1976" i="6"/>
  <c r="AA1976" i="6"/>
  <c r="P1976" i="6"/>
  <c r="Y1976" i="6"/>
  <c r="W1976" i="6"/>
  <c r="V1976" i="6"/>
  <c r="H1976" i="6"/>
  <c r="J1976" i="6" s="1"/>
  <c r="F1976" i="6"/>
  <c r="B1976" i="6"/>
  <c r="A1976" i="6"/>
  <c r="AB1975" i="6"/>
  <c r="AA1975" i="6"/>
  <c r="P1975" i="6"/>
  <c r="Y1975" i="6"/>
  <c r="W1975" i="6"/>
  <c r="V1975" i="6"/>
  <c r="H1975" i="6"/>
  <c r="J1975" i="6" s="1"/>
  <c r="F1975" i="6"/>
  <c r="B1975" i="6"/>
  <c r="A1975" i="6"/>
  <c r="AB1974" i="6"/>
  <c r="AA1974" i="6"/>
  <c r="P1974" i="6"/>
  <c r="Y1974" i="6"/>
  <c r="W1974" i="6"/>
  <c r="V1974" i="6"/>
  <c r="H1974" i="6"/>
  <c r="J1974" i="6" s="1"/>
  <c r="F1974" i="6"/>
  <c r="B1974" i="6"/>
  <c r="A1974" i="6"/>
  <c r="AB1973" i="6"/>
  <c r="AA1973" i="6"/>
  <c r="P1973" i="6"/>
  <c r="Y1973" i="6"/>
  <c r="W1973" i="6"/>
  <c r="V1973" i="6"/>
  <c r="H1973" i="6"/>
  <c r="J1973" i="6" s="1"/>
  <c r="F1973" i="6"/>
  <c r="B1973" i="6"/>
  <c r="A1973" i="6"/>
  <c r="AB1972" i="6"/>
  <c r="AA1972" i="6"/>
  <c r="P1972" i="6"/>
  <c r="Y1972" i="6"/>
  <c r="W1972" i="6"/>
  <c r="V1972" i="6"/>
  <c r="H1972" i="6"/>
  <c r="J1972" i="6" s="1"/>
  <c r="F1972" i="6"/>
  <c r="B1972" i="6"/>
  <c r="A1972" i="6"/>
  <c r="AB1971" i="6"/>
  <c r="AA1971" i="6"/>
  <c r="P1971" i="6"/>
  <c r="Y1971" i="6"/>
  <c r="W1971" i="6"/>
  <c r="V1971" i="6"/>
  <c r="H1971" i="6"/>
  <c r="J1971" i="6" s="1"/>
  <c r="F1971" i="6"/>
  <c r="B1971" i="6"/>
  <c r="A1971" i="6"/>
  <c r="AB1970" i="6"/>
  <c r="AA1970" i="6"/>
  <c r="P1970" i="6"/>
  <c r="Y1970" i="6"/>
  <c r="W1970" i="6"/>
  <c r="V1970" i="6"/>
  <c r="H1970" i="6"/>
  <c r="J1970" i="6" s="1"/>
  <c r="F1970" i="6"/>
  <c r="B1970" i="6"/>
  <c r="A1970" i="6"/>
  <c r="AB1969" i="6"/>
  <c r="AA1969" i="6"/>
  <c r="P1969" i="6"/>
  <c r="Y1969" i="6"/>
  <c r="W1969" i="6"/>
  <c r="V1969" i="6"/>
  <c r="H1969" i="6"/>
  <c r="J1969" i="6" s="1"/>
  <c r="F1969" i="6"/>
  <c r="B1969" i="6"/>
  <c r="A1969" i="6"/>
  <c r="AB1968" i="6"/>
  <c r="AA1968" i="6"/>
  <c r="P1968" i="6"/>
  <c r="Y1968" i="6"/>
  <c r="W1968" i="6"/>
  <c r="V1968" i="6"/>
  <c r="H1968" i="6"/>
  <c r="J1968" i="6" s="1"/>
  <c r="F1968" i="6"/>
  <c r="B1968" i="6"/>
  <c r="A1968" i="6"/>
  <c r="AB1967" i="6"/>
  <c r="AA1967" i="6"/>
  <c r="P1967" i="6"/>
  <c r="Y1967" i="6"/>
  <c r="W1967" i="6"/>
  <c r="V1967" i="6"/>
  <c r="H1967" i="6"/>
  <c r="J1967" i="6" s="1"/>
  <c r="F1967" i="6"/>
  <c r="B1967" i="6"/>
  <c r="A1967" i="6"/>
  <c r="AB1966" i="6"/>
  <c r="AA1966" i="6"/>
  <c r="P1966" i="6"/>
  <c r="Y1966" i="6"/>
  <c r="W1966" i="6"/>
  <c r="V1966" i="6"/>
  <c r="H1966" i="6"/>
  <c r="J1966" i="6" s="1"/>
  <c r="F1966" i="6"/>
  <c r="B1966" i="6"/>
  <c r="A1966" i="6"/>
  <c r="AB1965" i="6"/>
  <c r="AA1965" i="6"/>
  <c r="P1965" i="6"/>
  <c r="Y1965" i="6"/>
  <c r="W1965" i="6"/>
  <c r="V1965" i="6"/>
  <c r="H1965" i="6"/>
  <c r="J1965" i="6" s="1"/>
  <c r="F1965" i="6"/>
  <c r="B1965" i="6"/>
  <c r="A1965" i="6"/>
  <c r="AB1964" i="6"/>
  <c r="AA1964" i="6"/>
  <c r="P1964" i="6"/>
  <c r="Y1964" i="6"/>
  <c r="W1964" i="6"/>
  <c r="V1964" i="6"/>
  <c r="H1964" i="6"/>
  <c r="J1964" i="6" s="1"/>
  <c r="F1964" i="6"/>
  <c r="B1964" i="6"/>
  <c r="A1964" i="6"/>
  <c r="AB1963" i="6"/>
  <c r="AA1963" i="6"/>
  <c r="P1963" i="6"/>
  <c r="Y1963" i="6"/>
  <c r="W1963" i="6"/>
  <c r="V1963" i="6"/>
  <c r="H1963" i="6"/>
  <c r="J1963" i="6" s="1"/>
  <c r="F1963" i="6"/>
  <c r="B1963" i="6"/>
  <c r="A1963" i="6"/>
  <c r="AB1962" i="6"/>
  <c r="AA1962" i="6"/>
  <c r="P1962" i="6"/>
  <c r="Y1962" i="6"/>
  <c r="W1962" i="6"/>
  <c r="V1962" i="6"/>
  <c r="H1962" i="6"/>
  <c r="J1962" i="6" s="1"/>
  <c r="F1962" i="6"/>
  <c r="B1962" i="6"/>
  <c r="A1962" i="6"/>
  <c r="AB1961" i="6"/>
  <c r="AA1961" i="6"/>
  <c r="P1961" i="6"/>
  <c r="Y1961" i="6"/>
  <c r="W1961" i="6"/>
  <c r="V1961" i="6"/>
  <c r="H1961" i="6"/>
  <c r="J1961" i="6" s="1"/>
  <c r="F1961" i="6"/>
  <c r="B1961" i="6"/>
  <c r="A1961" i="6"/>
  <c r="AB1960" i="6"/>
  <c r="AA1960" i="6"/>
  <c r="P1960" i="6"/>
  <c r="Y1960" i="6"/>
  <c r="W1960" i="6"/>
  <c r="V1960" i="6"/>
  <c r="H1960" i="6"/>
  <c r="J1960" i="6" s="1"/>
  <c r="F1960" i="6"/>
  <c r="B1960" i="6"/>
  <c r="A1960" i="6"/>
  <c r="AB1959" i="6"/>
  <c r="AA1959" i="6"/>
  <c r="P1959" i="6"/>
  <c r="Y1959" i="6"/>
  <c r="W1959" i="6"/>
  <c r="V1959" i="6"/>
  <c r="H1959" i="6"/>
  <c r="J1959" i="6" s="1"/>
  <c r="F1959" i="6"/>
  <c r="B1959" i="6"/>
  <c r="A1959" i="6"/>
  <c r="AB1958" i="6"/>
  <c r="AA1958" i="6"/>
  <c r="P1958" i="6"/>
  <c r="Y1958" i="6"/>
  <c r="W1958" i="6"/>
  <c r="V1958" i="6"/>
  <c r="H1958" i="6"/>
  <c r="J1958" i="6" s="1"/>
  <c r="F1958" i="6"/>
  <c r="B1958" i="6"/>
  <c r="A1958" i="6"/>
  <c r="AB1957" i="6"/>
  <c r="AA1957" i="6"/>
  <c r="P1957" i="6"/>
  <c r="Y1957" i="6"/>
  <c r="W1957" i="6"/>
  <c r="V1957" i="6"/>
  <c r="H1957" i="6"/>
  <c r="J1957" i="6" s="1"/>
  <c r="F1957" i="6"/>
  <c r="B1957" i="6"/>
  <c r="A1957" i="6"/>
  <c r="AB1956" i="6"/>
  <c r="AA1956" i="6"/>
  <c r="P1956" i="6"/>
  <c r="Y1956" i="6"/>
  <c r="W1956" i="6"/>
  <c r="V1956" i="6"/>
  <c r="H1956" i="6"/>
  <c r="J1956" i="6" s="1"/>
  <c r="F1956" i="6"/>
  <c r="B1956" i="6"/>
  <c r="A1956" i="6"/>
  <c r="AB1955" i="6"/>
  <c r="AA1955" i="6"/>
  <c r="P1955" i="6"/>
  <c r="Y1955" i="6"/>
  <c r="W1955" i="6"/>
  <c r="V1955" i="6"/>
  <c r="H1955" i="6"/>
  <c r="J1955" i="6" s="1"/>
  <c r="F1955" i="6"/>
  <c r="B1955" i="6"/>
  <c r="A1955" i="6"/>
  <c r="AB1954" i="6"/>
  <c r="AA1954" i="6"/>
  <c r="P1954" i="6"/>
  <c r="Y1954" i="6"/>
  <c r="W1954" i="6"/>
  <c r="V1954" i="6"/>
  <c r="H1954" i="6"/>
  <c r="J1954" i="6" s="1"/>
  <c r="F1954" i="6"/>
  <c r="B1954" i="6"/>
  <c r="A1954" i="6"/>
  <c r="AB1953" i="6"/>
  <c r="AA1953" i="6"/>
  <c r="P1953" i="6"/>
  <c r="Y1953" i="6"/>
  <c r="W1953" i="6"/>
  <c r="V1953" i="6"/>
  <c r="H1953" i="6"/>
  <c r="J1953" i="6" s="1"/>
  <c r="F1953" i="6"/>
  <c r="B1953" i="6"/>
  <c r="A1953" i="6"/>
  <c r="AB1952" i="6"/>
  <c r="AA1952" i="6"/>
  <c r="P1952" i="6"/>
  <c r="Y1952" i="6"/>
  <c r="W1952" i="6"/>
  <c r="V1952" i="6"/>
  <c r="H1952" i="6"/>
  <c r="J1952" i="6" s="1"/>
  <c r="F1952" i="6"/>
  <c r="B1952" i="6"/>
  <c r="A1952" i="6"/>
  <c r="AB1951" i="6"/>
  <c r="AA1951" i="6"/>
  <c r="P1951" i="6"/>
  <c r="Y1951" i="6"/>
  <c r="W1951" i="6"/>
  <c r="V1951" i="6"/>
  <c r="H1951" i="6"/>
  <c r="J1951" i="6" s="1"/>
  <c r="F1951" i="6"/>
  <c r="B1951" i="6"/>
  <c r="A1951" i="6"/>
  <c r="AB1950" i="6"/>
  <c r="AA1950" i="6"/>
  <c r="P1950" i="6"/>
  <c r="Y1950" i="6"/>
  <c r="W1950" i="6"/>
  <c r="V1950" i="6"/>
  <c r="H1950" i="6"/>
  <c r="J1950" i="6" s="1"/>
  <c r="F1950" i="6"/>
  <c r="B1950" i="6"/>
  <c r="A1950" i="6"/>
  <c r="AB1949" i="6"/>
  <c r="AA1949" i="6"/>
  <c r="P1949" i="6"/>
  <c r="Y1949" i="6"/>
  <c r="W1949" i="6"/>
  <c r="V1949" i="6"/>
  <c r="H1949" i="6"/>
  <c r="J1949" i="6" s="1"/>
  <c r="F1949" i="6"/>
  <c r="B1949" i="6"/>
  <c r="A1949" i="6"/>
  <c r="AB1948" i="6"/>
  <c r="AA1948" i="6"/>
  <c r="P1948" i="6"/>
  <c r="Y1948" i="6"/>
  <c r="W1948" i="6"/>
  <c r="V1948" i="6"/>
  <c r="H1948" i="6"/>
  <c r="J1948" i="6" s="1"/>
  <c r="F1948" i="6"/>
  <c r="B1948" i="6"/>
  <c r="A1948" i="6"/>
  <c r="AB1947" i="6"/>
  <c r="AA1947" i="6"/>
  <c r="P1947" i="6"/>
  <c r="Y1947" i="6"/>
  <c r="W1947" i="6"/>
  <c r="V1947" i="6"/>
  <c r="H1947" i="6"/>
  <c r="J1947" i="6" s="1"/>
  <c r="F1947" i="6"/>
  <c r="B1947" i="6"/>
  <c r="A1947" i="6"/>
  <c r="AB1946" i="6"/>
  <c r="AA1946" i="6"/>
  <c r="P1946" i="6"/>
  <c r="Y1946" i="6"/>
  <c r="W1946" i="6"/>
  <c r="V1946" i="6"/>
  <c r="H1946" i="6"/>
  <c r="J1946" i="6" s="1"/>
  <c r="F1946" i="6"/>
  <c r="B1946" i="6"/>
  <c r="A1946" i="6"/>
  <c r="AB1945" i="6"/>
  <c r="AA1945" i="6"/>
  <c r="P1945" i="6"/>
  <c r="Y1945" i="6"/>
  <c r="W1945" i="6"/>
  <c r="V1945" i="6"/>
  <c r="H1945" i="6"/>
  <c r="J1945" i="6" s="1"/>
  <c r="F1945" i="6"/>
  <c r="B1945" i="6"/>
  <c r="A1945" i="6"/>
  <c r="AB1944" i="6"/>
  <c r="AA1944" i="6"/>
  <c r="P1944" i="6"/>
  <c r="Y1944" i="6"/>
  <c r="W1944" i="6"/>
  <c r="V1944" i="6"/>
  <c r="H1944" i="6"/>
  <c r="J1944" i="6" s="1"/>
  <c r="F1944" i="6"/>
  <c r="B1944" i="6"/>
  <c r="A1944" i="6"/>
  <c r="AB1943" i="6"/>
  <c r="AA1943" i="6"/>
  <c r="P1943" i="6"/>
  <c r="Y1943" i="6"/>
  <c r="W1943" i="6"/>
  <c r="V1943" i="6"/>
  <c r="H1943" i="6"/>
  <c r="J1943" i="6" s="1"/>
  <c r="F1943" i="6"/>
  <c r="B1943" i="6"/>
  <c r="A1943" i="6"/>
  <c r="AB1942" i="6"/>
  <c r="AA1942" i="6"/>
  <c r="P1942" i="6"/>
  <c r="Y1942" i="6"/>
  <c r="W1942" i="6"/>
  <c r="V1942" i="6"/>
  <c r="H1942" i="6"/>
  <c r="J1942" i="6" s="1"/>
  <c r="F1942" i="6"/>
  <c r="B1942" i="6"/>
  <c r="A1942" i="6"/>
  <c r="AB1941" i="6"/>
  <c r="AA1941" i="6"/>
  <c r="P1941" i="6"/>
  <c r="Y1941" i="6"/>
  <c r="W1941" i="6"/>
  <c r="V1941" i="6"/>
  <c r="H1941" i="6"/>
  <c r="J1941" i="6" s="1"/>
  <c r="F1941" i="6"/>
  <c r="B1941" i="6"/>
  <c r="A1941" i="6"/>
  <c r="AB1940" i="6"/>
  <c r="AA1940" i="6"/>
  <c r="P1940" i="6"/>
  <c r="Y1940" i="6"/>
  <c r="W1940" i="6"/>
  <c r="V1940" i="6"/>
  <c r="H1940" i="6"/>
  <c r="J1940" i="6" s="1"/>
  <c r="F1940" i="6"/>
  <c r="B1940" i="6"/>
  <c r="A1940" i="6"/>
  <c r="AB1939" i="6"/>
  <c r="AA1939" i="6"/>
  <c r="P1939" i="6"/>
  <c r="Y1939" i="6"/>
  <c r="W1939" i="6"/>
  <c r="V1939" i="6"/>
  <c r="H1939" i="6"/>
  <c r="J1939" i="6" s="1"/>
  <c r="F1939" i="6"/>
  <c r="B1939" i="6"/>
  <c r="A1939" i="6"/>
  <c r="AB1938" i="6"/>
  <c r="AA1938" i="6"/>
  <c r="P1938" i="6"/>
  <c r="Y1938" i="6"/>
  <c r="W1938" i="6"/>
  <c r="V1938" i="6"/>
  <c r="H1938" i="6"/>
  <c r="J1938" i="6" s="1"/>
  <c r="F1938" i="6"/>
  <c r="B1938" i="6"/>
  <c r="A1938" i="6"/>
  <c r="AB1937" i="6"/>
  <c r="AA1937" i="6"/>
  <c r="P1937" i="6"/>
  <c r="Y1937" i="6"/>
  <c r="W1937" i="6"/>
  <c r="V1937" i="6"/>
  <c r="H1937" i="6"/>
  <c r="J1937" i="6" s="1"/>
  <c r="F1937" i="6"/>
  <c r="B1937" i="6"/>
  <c r="A1937" i="6"/>
  <c r="AB1936" i="6"/>
  <c r="AA1936" i="6"/>
  <c r="P1936" i="6"/>
  <c r="Y1936" i="6"/>
  <c r="W1936" i="6"/>
  <c r="V1936" i="6"/>
  <c r="H1936" i="6"/>
  <c r="J1936" i="6" s="1"/>
  <c r="F1936" i="6"/>
  <c r="B1936" i="6"/>
  <c r="A1936" i="6"/>
  <c r="AB1935" i="6"/>
  <c r="AA1935" i="6"/>
  <c r="P1935" i="6"/>
  <c r="Y1935" i="6"/>
  <c r="W1935" i="6"/>
  <c r="V1935" i="6"/>
  <c r="H1935" i="6"/>
  <c r="J1935" i="6" s="1"/>
  <c r="F1935" i="6"/>
  <c r="B1935" i="6"/>
  <c r="A1935" i="6"/>
  <c r="AB1934" i="6"/>
  <c r="AA1934" i="6"/>
  <c r="P1934" i="6"/>
  <c r="Y1934" i="6"/>
  <c r="W1934" i="6"/>
  <c r="V1934" i="6"/>
  <c r="H1934" i="6"/>
  <c r="J1934" i="6" s="1"/>
  <c r="F1934" i="6"/>
  <c r="B1934" i="6"/>
  <c r="A1934" i="6"/>
  <c r="AB1933" i="6"/>
  <c r="AA1933" i="6"/>
  <c r="P1933" i="6"/>
  <c r="Y1933" i="6"/>
  <c r="W1933" i="6"/>
  <c r="V1933" i="6"/>
  <c r="H1933" i="6"/>
  <c r="J1933" i="6" s="1"/>
  <c r="F1933" i="6"/>
  <c r="B1933" i="6"/>
  <c r="A1933" i="6"/>
  <c r="AB1932" i="6"/>
  <c r="AA1932" i="6"/>
  <c r="P1932" i="6"/>
  <c r="Y1932" i="6"/>
  <c r="W1932" i="6"/>
  <c r="V1932" i="6"/>
  <c r="H1932" i="6"/>
  <c r="J1932" i="6" s="1"/>
  <c r="F1932" i="6"/>
  <c r="B1932" i="6"/>
  <c r="A1932" i="6"/>
  <c r="AB1931" i="6"/>
  <c r="AA1931" i="6"/>
  <c r="P1931" i="6"/>
  <c r="Y1931" i="6"/>
  <c r="W1931" i="6"/>
  <c r="V1931" i="6"/>
  <c r="H1931" i="6"/>
  <c r="J1931" i="6" s="1"/>
  <c r="F1931" i="6"/>
  <c r="B1931" i="6"/>
  <c r="A1931" i="6"/>
  <c r="AB1930" i="6"/>
  <c r="AA1930" i="6"/>
  <c r="P1930" i="6"/>
  <c r="Y1930" i="6"/>
  <c r="W1930" i="6"/>
  <c r="V1930" i="6"/>
  <c r="H1930" i="6"/>
  <c r="J1930" i="6" s="1"/>
  <c r="F1930" i="6"/>
  <c r="B1930" i="6"/>
  <c r="A1930" i="6"/>
  <c r="AB1929" i="6"/>
  <c r="AA1929" i="6"/>
  <c r="P1929" i="6"/>
  <c r="Y1929" i="6"/>
  <c r="W1929" i="6"/>
  <c r="V1929" i="6"/>
  <c r="H1929" i="6"/>
  <c r="J1929" i="6" s="1"/>
  <c r="F1929" i="6"/>
  <c r="B1929" i="6"/>
  <c r="A1929" i="6"/>
  <c r="AB1928" i="6"/>
  <c r="AA1928" i="6"/>
  <c r="P1928" i="6"/>
  <c r="Y1928" i="6"/>
  <c r="W1928" i="6"/>
  <c r="V1928" i="6"/>
  <c r="H1928" i="6"/>
  <c r="J1928" i="6" s="1"/>
  <c r="F1928" i="6"/>
  <c r="B1928" i="6"/>
  <c r="A1928" i="6"/>
  <c r="AB1927" i="6"/>
  <c r="AA1927" i="6"/>
  <c r="P1927" i="6"/>
  <c r="Y1927" i="6"/>
  <c r="W1927" i="6"/>
  <c r="V1927" i="6"/>
  <c r="H1927" i="6"/>
  <c r="J1927" i="6" s="1"/>
  <c r="F1927" i="6"/>
  <c r="B1927" i="6"/>
  <c r="A1927" i="6"/>
  <c r="AB1926" i="6"/>
  <c r="AA1926" i="6"/>
  <c r="P1926" i="6"/>
  <c r="Y1926" i="6"/>
  <c r="W1926" i="6"/>
  <c r="V1926" i="6"/>
  <c r="H1926" i="6"/>
  <c r="J1926" i="6" s="1"/>
  <c r="F1926" i="6"/>
  <c r="B1926" i="6"/>
  <c r="A1926" i="6"/>
  <c r="AB1925" i="6"/>
  <c r="AA1925" i="6"/>
  <c r="P1925" i="6"/>
  <c r="Y1925" i="6"/>
  <c r="W1925" i="6"/>
  <c r="V1925" i="6"/>
  <c r="H1925" i="6"/>
  <c r="J1925" i="6" s="1"/>
  <c r="F1925" i="6"/>
  <c r="B1925" i="6"/>
  <c r="A1925" i="6"/>
  <c r="AB1924" i="6"/>
  <c r="AA1924" i="6"/>
  <c r="P1924" i="6"/>
  <c r="Y1924" i="6"/>
  <c r="W1924" i="6"/>
  <c r="V1924" i="6"/>
  <c r="H1924" i="6"/>
  <c r="J1924" i="6" s="1"/>
  <c r="F1924" i="6"/>
  <c r="B1924" i="6"/>
  <c r="A1924" i="6"/>
  <c r="AB1923" i="6"/>
  <c r="AA1923" i="6"/>
  <c r="P1923" i="6"/>
  <c r="Y1923" i="6"/>
  <c r="W1923" i="6"/>
  <c r="V1923" i="6"/>
  <c r="H1923" i="6"/>
  <c r="J1923" i="6" s="1"/>
  <c r="F1923" i="6"/>
  <c r="B1923" i="6"/>
  <c r="A1923" i="6"/>
  <c r="AB1922" i="6"/>
  <c r="AA1922" i="6"/>
  <c r="P1922" i="6"/>
  <c r="Y1922" i="6"/>
  <c r="W1922" i="6"/>
  <c r="V1922" i="6"/>
  <c r="H1922" i="6"/>
  <c r="J1922" i="6" s="1"/>
  <c r="F1922" i="6"/>
  <c r="B1922" i="6"/>
  <c r="A1922" i="6"/>
  <c r="AB1921" i="6"/>
  <c r="AA1921" i="6"/>
  <c r="P1921" i="6"/>
  <c r="Y1921" i="6"/>
  <c r="W1921" i="6"/>
  <c r="V1921" i="6"/>
  <c r="H1921" i="6"/>
  <c r="J1921" i="6" s="1"/>
  <c r="F1921" i="6"/>
  <c r="B1921" i="6"/>
  <c r="A1921" i="6"/>
  <c r="AB1920" i="6"/>
  <c r="AA1920" i="6"/>
  <c r="P1920" i="6"/>
  <c r="Y1920" i="6"/>
  <c r="W1920" i="6"/>
  <c r="V1920" i="6"/>
  <c r="H1920" i="6"/>
  <c r="J1920" i="6" s="1"/>
  <c r="F1920" i="6"/>
  <c r="B1920" i="6"/>
  <c r="A1920" i="6"/>
  <c r="AB1919" i="6"/>
  <c r="AA1919" i="6"/>
  <c r="P1919" i="6"/>
  <c r="Y1919" i="6"/>
  <c r="W1919" i="6"/>
  <c r="V1919" i="6"/>
  <c r="H1919" i="6"/>
  <c r="J1919" i="6" s="1"/>
  <c r="F1919" i="6"/>
  <c r="B1919" i="6"/>
  <c r="A1919" i="6"/>
  <c r="AB1918" i="6"/>
  <c r="AA1918" i="6"/>
  <c r="P1918" i="6"/>
  <c r="Y1918" i="6"/>
  <c r="W1918" i="6"/>
  <c r="V1918" i="6"/>
  <c r="H1918" i="6"/>
  <c r="J1918" i="6" s="1"/>
  <c r="F1918" i="6"/>
  <c r="B1918" i="6"/>
  <c r="A1918" i="6"/>
  <c r="AB1917" i="6"/>
  <c r="AA1917" i="6"/>
  <c r="P1917" i="6"/>
  <c r="Y1917" i="6"/>
  <c r="W1917" i="6"/>
  <c r="V1917" i="6"/>
  <c r="H1917" i="6"/>
  <c r="J1917" i="6" s="1"/>
  <c r="F1917" i="6"/>
  <c r="B1917" i="6"/>
  <c r="A1917" i="6"/>
  <c r="AB1916" i="6"/>
  <c r="AA1916" i="6"/>
  <c r="P1916" i="6"/>
  <c r="Y1916" i="6"/>
  <c r="W1916" i="6"/>
  <c r="V1916" i="6"/>
  <c r="H1916" i="6"/>
  <c r="J1916" i="6" s="1"/>
  <c r="F1916" i="6"/>
  <c r="B1916" i="6"/>
  <c r="A1916" i="6"/>
  <c r="AB1915" i="6"/>
  <c r="AA1915" i="6"/>
  <c r="P1915" i="6"/>
  <c r="Y1915" i="6"/>
  <c r="W1915" i="6"/>
  <c r="V1915" i="6"/>
  <c r="H1915" i="6"/>
  <c r="J1915" i="6" s="1"/>
  <c r="F1915" i="6"/>
  <c r="B1915" i="6"/>
  <c r="A1915" i="6"/>
  <c r="AB1914" i="6"/>
  <c r="AA1914" i="6"/>
  <c r="P1914" i="6"/>
  <c r="Y1914" i="6"/>
  <c r="W1914" i="6"/>
  <c r="V1914" i="6"/>
  <c r="H1914" i="6"/>
  <c r="J1914" i="6" s="1"/>
  <c r="F1914" i="6"/>
  <c r="B1914" i="6"/>
  <c r="A1914" i="6"/>
  <c r="AB1913" i="6"/>
  <c r="AA1913" i="6"/>
  <c r="P1913" i="6"/>
  <c r="Y1913" i="6"/>
  <c r="W1913" i="6"/>
  <c r="V1913" i="6"/>
  <c r="H1913" i="6"/>
  <c r="J1913" i="6" s="1"/>
  <c r="F1913" i="6"/>
  <c r="B1913" i="6"/>
  <c r="A1913" i="6"/>
  <c r="AB1912" i="6"/>
  <c r="AA1912" i="6"/>
  <c r="P1912" i="6"/>
  <c r="Y1912" i="6"/>
  <c r="W1912" i="6"/>
  <c r="V1912" i="6"/>
  <c r="H1912" i="6"/>
  <c r="J1912" i="6" s="1"/>
  <c r="F1912" i="6"/>
  <c r="B1912" i="6"/>
  <c r="A1912" i="6"/>
  <c r="AB1911" i="6"/>
  <c r="AA1911" i="6"/>
  <c r="P1911" i="6"/>
  <c r="Y1911" i="6"/>
  <c r="W1911" i="6"/>
  <c r="V1911" i="6"/>
  <c r="H1911" i="6"/>
  <c r="J1911" i="6" s="1"/>
  <c r="F1911" i="6"/>
  <c r="B1911" i="6"/>
  <c r="A1911" i="6"/>
  <c r="AB1910" i="6"/>
  <c r="AA1910" i="6"/>
  <c r="P1910" i="6"/>
  <c r="Y1910" i="6"/>
  <c r="W1910" i="6"/>
  <c r="V1910" i="6"/>
  <c r="H1910" i="6"/>
  <c r="J1910" i="6" s="1"/>
  <c r="F1910" i="6"/>
  <c r="B1910" i="6"/>
  <c r="A1910" i="6"/>
  <c r="AB1909" i="6"/>
  <c r="AA1909" i="6"/>
  <c r="P1909" i="6"/>
  <c r="Y1909" i="6"/>
  <c r="W1909" i="6"/>
  <c r="V1909" i="6"/>
  <c r="H1909" i="6"/>
  <c r="J1909" i="6" s="1"/>
  <c r="F1909" i="6"/>
  <c r="B1909" i="6"/>
  <c r="A1909" i="6"/>
  <c r="AB1908" i="6"/>
  <c r="AA1908" i="6"/>
  <c r="P1908" i="6"/>
  <c r="Y1908" i="6"/>
  <c r="W1908" i="6"/>
  <c r="V1908" i="6"/>
  <c r="H1908" i="6"/>
  <c r="J1908" i="6" s="1"/>
  <c r="F1908" i="6"/>
  <c r="B1908" i="6"/>
  <c r="A1908" i="6"/>
  <c r="AB1907" i="6"/>
  <c r="AA1907" i="6"/>
  <c r="P1907" i="6"/>
  <c r="Y1907" i="6"/>
  <c r="W1907" i="6"/>
  <c r="V1907" i="6"/>
  <c r="H1907" i="6"/>
  <c r="J1907" i="6" s="1"/>
  <c r="F1907" i="6"/>
  <c r="B1907" i="6"/>
  <c r="A1907" i="6"/>
  <c r="AB1906" i="6"/>
  <c r="AA1906" i="6"/>
  <c r="P1906" i="6"/>
  <c r="Y1906" i="6"/>
  <c r="W1906" i="6"/>
  <c r="V1906" i="6"/>
  <c r="H1906" i="6"/>
  <c r="J1906" i="6" s="1"/>
  <c r="F1906" i="6"/>
  <c r="B1906" i="6"/>
  <c r="A1906" i="6"/>
  <c r="AB1905" i="6"/>
  <c r="AA1905" i="6"/>
  <c r="P1905" i="6"/>
  <c r="Y1905" i="6"/>
  <c r="W1905" i="6"/>
  <c r="V1905" i="6"/>
  <c r="H1905" i="6"/>
  <c r="J1905" i="6" s="1"/>
  <c r="F1905" i="6"/>
  <c r="B1905" i="6"/>
  <c r="A1905" i="6"/>
  <c r="AB1904" i="6"/>
  <c r="AA1904" i="6"/>
  <c r="P1904" i="6"/>
  <c r="Y1904" i="6"/>
  <c r="W1904" i="6"/>
  <c r="V1904" i="6"/>
  <c r="H1904" i="6"/>
  <c r="J1904" i="6" s="1"/>
  <c r="F1904" i="6"/>
  <c r="B1904" i="6"/>
  <c r="A1904" i="6"/>
  <c r="AB1903" i="6"/>
  <c r="AA1903" i="6"/>
  <c r="P1903" i="6"/>
  <c r="Y1903" i="6"/>
  <c r="W1903" i="6"/>
  <c r="V1903" i="6"/>
  <c r="H1903" i="6"/>
  <c r="J1903" i="6" s="1"/>
  <c r="F1903" i="6"/>
  <c r="B1903" i="6"/>
  <c r="A1903" i="6"/>
  <c r="AB1902" i="6"/>
  <c r="AA1902" i="6"/>
  <c r="P1902" i="6"/>
  <c r="Y1902" i="6"/>
  <c r="W1902" i="6"/>
  <c r="V1902" i="6"/>
  <c r="H1902" i="6"/>
  <c r="J1902" i="6" s="1"/>
  <c r="F1902" i="6"/>
  <c r="B1902" i="6"/>
  <c r="A1902" i="6"/>
  <c r="AB1901" i="6"/>
  <c r="AA1901" i="6"/>
  <c r="P1901" i="6"/>
  <c r="Y1901" i="6"/>
  <c r="W1901" i="6"/>
  <c r="V1901" i="6"/>
  <c r="H1901" i="6"/>
  <c r="J1901" i="6" s="1"/>
  <c r="F1901" i="6"/>
  <c r="B1901" i="6"/>
  <c r="A1901" i="6"/>
  <c r="AB1900" i="6"/>
  <c r="AA1900" i="6"/>
  <c r="P1900" i="6"/>
  <c r="Y1900" i="6"/>
  <c r="W1900" i="6"/>
  <c r="V1900" i="6"/>
  <c r="H1900" i="6"/>
  <c r="J1900" i="6" s="1"/>
  <c r="F1900" i="6"/>
  <c r="B1900" i="6"/>
  <c r="A1900" i="6"/>
  <c r="AB1899" i="6"/>
  <c r="AA1899" i="6"/>
  <c r="P1899" i="6"/>
  <c r="Y1899" i="6"/>
  <c r="W1899" i="6"/>
  <c r="V1899" i="6"/>
  <c r="H1899" i="6"/>
  <c r="J1899" i="6" s="1"/>
  <c r="F1899" i="6"/>
  <c r="B1899" i="6"/>
  <c r="A1899" i="6"/>
  <c r="AB1898" i="6"/>
  <c r="AA1898" i="6"/>
  <c r="P1898" i="6"/>
  <c r="Y1898" i="6"/>
  <c r="W1898" i="6"/>
  <c r="V1898" i="6"/>
  <c r="H1898" i="6"/>
  <c r="J1898" i="6" s="1"/>
  <c r="F1898" i="6"/>
  <c r="B1898" i="6"/>
  <c r="A1898" i="6"/>
  <c r="AB1897" i="6"/>
  <c r="AA1897" i="6"/>
  <c r="P1897" i="6"/>
  <c r="Y1897" i="6"/>
  <c r="W1897" i="6"/>
  <c r="V1897" i="6"/>
  <c r="H1897" i="6"/>
  <c r="J1897" i="6" s="1"/>
  <c r="F1897" i="6"/>
  <c r="B1897" i="6"/>
  <c r="A1897" i="6"/>
  <c r="AB1896" i="6"/>
  <c r="AA1896" i="6"/>
  <c r="P1896" i="6"/>
  <c r="Y1896" i="6"/>
  <c r="W1896" i="6"/>
  <c r="V1896" i="6"/>
  <c r="H1896" i="6"/>
  <c r="J1896" i="6" s="1"/>
  <c r="F1896" i="6"/>
  <c r="B1896" i="6"/>
  <c r="A1896" i="6"/>
  <c r="AB1895" i="6"/>
  <c r="AA1895" i="6"/>
  <c r="P1895" i="6"/>
  <c r="Y1895" i="6"/>
  <c r="W1895" i="6"/>
  <c r="V1895" i="6"/>
  <c r="H1895" i="6"/>
  <c r="J1895" i="6" s="1"/>
  <c r="F1895" i="6"/>
  <c r="B1895" i="6"/>
  <c r="A1895" i="6"/>
  <c r="AB1894" i="6"/>
  <c r="AA1894" i="6"/>
  <c r="P1894" i="6"/>
  <c r="Y1894" i="6"/>
  <c r="W1894" i="6"/>
  <c r="V1894" i="6"/>
  <c r="H1894" i="6"/>
  <c r="J1894" i="6" s="1"/>
  <c r="F1894" i="6"/>
  <c r="B1894" i="6"/>
  <c r="A1894" i="6"/>
  <c r="AB1893" i="6"/>
  <c r="AA1893" i="6"/>
  <c r="P1893" i="6"/>
  <c r="Y1893" i="6"/>
  <c r="W1893" i="6"/>
  <c r="V1893" i="6"/>
  <c r="H1893" i="6"/>
  <c r="J1893" i="6" s="1"/>
  <c r="F1893" i="6"/>
  <c r="B1893" i="6"/>
  <c r="A1893" i="6"/>
  <c r="AB1892" i="6"/>
  <c r="AA1892" i="6"/>
  <c r="P1892" i="6"/>
  <c r="Y1892" i="6"/>
  <c r="W1892" i="6"/>
  <c r="V1892" i="6"/>
  <c r="H1892" i="6"/>
  <c r="J1892" i="6" s="1"/>
  <c r="F1892" i="6"/>
  <c r="B1892" i="6"/>
  <c r="A1892" i="6"/>
  <c r="AB1891" i="6"/>
  <c r="AA1891" i="6"/>
  <c r="P1891" i="6"/>
  <c r="Y1891" i="6"/>
  <c r="W1891" i="6"/>
  <c r="V1891" i="6"/>
  <c r="H1891" i="6"/>
  <c r="J1891" i="6" s="1"/>
  <c r="F1891" i="6"/>
  <c r="B1891" i="6"/>
  <c r="A1891" i="6"/>
  <c r="AB1890" i="6"/>
  <c r="AA1890" i="6"/>
  <c r="P1890" i="6"/>
  <c r="Y1890" i="6"/>
  <c r="W1890" i="6"/>
  <c r="V1890" i="6"/>
  <c r="H1890" i="6"/>
  <c r="J1890" i="6" s="1"/>
  <c r="F1890" i="6"/>
  <c r="B1890" i="6"/>
  <c r="A1890" i="6"/>
  <c r="AB1889" i="6"/>
  <c r="AA1889" i="6"/>
  <c r="P1889" i="6"/>
  <c r="Y1889" i="6"/>
  <c r="W1889" i="6"/>
  <c r="V1889" i="6"/>
  <c r="H1889" i="6"/>
  <c r="J1889" i="6" s="1"/>
  <c r="F1889" i="6"/>
  <c r="B1889" i="6"/>
  <c r="A1889" i="6"/>
  <c r="AB1888" i="6"/>
  <c r="AA1888" i="6"/>
  <c r="P1888" i="6"/>
  <c r="Y1888" i="6"/>
  <c r="W1888" i="6"/>
  <c r="V1888" i="6"/>
  <c r="H1888" i="6"/>
  <c r="J1888" i="6" s="1"/>
  <c r="F1888" i="6"/>
  <c r="B1888" i="6"/>
  <c r="A1888" i="6"/>
  <c r="AB1887" i="6"/>
  <c r="AA1887" i="6"/>
  <c r="P1887" i="6"/>
  <c r="Y1887" i="6"/>
  <c r="W1887" i="6"/>
  <c r="V1887" i="6"/>
  <c r="H1887" i="6"/>
  <c r="J1887" i="6" s="1"/>
  <c r="F1887" i="6"/>
  <c r="B1887" i="6"/>
  <c r="A1887" i="6"/>
  <c r="AB1886" i="6"/>
  <c r="AA1886" i="6"/>
  <c r="P1886" i="6"/>
  <c r="Y1886" i="6"/>
  <c r="W1886" i="6"/>
  <c r="V1886" i="6"/>
  <c r="H1886" i="6"/>
  <c r="J1886" i="6" s="1"/>
  <c r="F1886" i="6"/>
  <c r="B1886" i="6"/>
  <c r="A1886" i="6"/>
  <c r="AB1885" i="6"/>
  <c r="AA1885" i="6"/>
  <c r="P1885" i="6"/>
  <c r="Y1885" i="6"/>
  <c r="W1885" i="6"/>
  <c r="V1885" i="6"/>
  <c r="H1885" i="6"/>
  <c r="J1885" i="6" s="1"/>
  <c r="F1885" i="6"/>
  <c r="B1885" i="6"/>
  <c r="A1885" i="6"/>
  <c r="AB1884" i="6"/>
  <c r="AA1884" i="6"/>
  <c r="P1884" i="6"/>
  <c r="Y1884" i="6"/>
  <c r="W1884" i="6"/>
  <c r="V1884" i="6"/>
  <c r="H1884" i="6"/>
  <c r="J1884" i="6" s="1"/>
  <c r="F1884" i="6"/>
  <c r="B1884" i="6"/>
  <c r="A1884" i="6"/>
  <c r="AB1883" i="6"/>
  <c r="AA1883" i="6"/>
  <c r="P1883" i="6"/>
  <c r="Y1883" i="6"/>
  <c r="W1883" i="6"/>
  <c r="V1883" i="6"/>
  <c r="H1883" i="6"/>
  <c r="J1883" i="6" s="1"/>
  <c r="F1883" i="6"/>
  <c r="B1883" i="6"/>
  <c r="A1883" i="6"/>
  <c r="AB1882" i="6"/>
  <c r="AA1882" i="6"/>
  <c r="P1882" i="6"/>
  <c r="Y1882" i="6"/>
  <c r="W1882" i="6"/>
  <c r="V1882" i="6"/>
  <c r="H1882" i="6"/>
  <c r="J1882" i="6" s="1"/>
  <c r="F1882" i="6"/>
  <c r="B1882" i="6"/>
  <c r="A1882" i="6"/>
  <c r="AB1881" i="6"/>
  <c r="AA1881" i="6"/>
  <c r="P1881" i="6"/>
  <c r="Y1881" i="6"/>
  <c r="W1881" i="6"/>
  <c r="V1881" i="6"/>
  <c r="H1881" i="6"/>
  <c r="J1881" i="6" s="1"/>
  <c r="F1881" i="6"/>
  <c r="B1881" i="6"/>
  <c r="A1881" i="6"/>
  <c r="AB1880" i="6"/>
  <c r="AA1880" i="6"/>
  <c r="P1880" i="6"/>
  <c r="Y1880" i="6"/>
  <c r="W1880" i="6"/>
  <c r="V1880" i="6"/>
  <c r="H1880" i="6"/>
  <c r="J1880" i="6" s="1"/>
  <c r="F1880" i="6"/>
  <c r="B1880" i="6"/>
  <c r="A1880" i="6"/>
  <c r="AB1879" i="6"/>
  <c r="AA1879" i="6"/>
  <c r="P1879" i="6"/>
  <c r="Y1879" i="6"/>
  <c r="W1879" i="6"/>
  <c r="V1879" i="6"/>
  <c r="H1879" i="6"/>
  <c r="J1879" i="6" s="1"/>
  <c r="F1879" i="6"/>
  <c r="B1879" i="6"/>
  <c r="A1879" i="6"/>
  <c r="AB1878" i="6"/>
  <c r="AA1878" i="6"/>
  <c r="P1878" i="6"/>
  <c r="Y1878" i="6"/>
  <c r="W1878" i="6"/>
  <c r="V1878" i="6"/>
  <c r="H1878" i="6"/>
  <c r="J1878" i="6" s="1"/>
  <c r="F1878" i="6"/>
  <c r="B1878" i="6"/>
  <c r="A1878" i="6"/>
  <c r="AB1877" i="6"/>
  <c r="AA1877" i="6"/>
  <c r="P1877" i="6"/>
  <c r="Y1877" i="6"/>
  <c r="W1877" i="6"/>
  <c r="V1877" i="6"/>
  <c r="H1877" i="6"/>
  <c r="J1877" i="6" s="1"/>
  <c r="F1877" i="6"/>
  <c r="B1877" i="6"/>
  <c r="A1877" i="6"/>
  <c r="AB1876" i="6"/>
  <c r="AA1876" i="6"/>
  <c r="P1876" i="6"/>
  <c r="Y1876" i="6"/>
  <c r="W1876" i="6"/>
  <c r="V1876" i="6"/>
  <c r="H1876" i="6"/>
  <c r="J1876" i="6" s="1"/>
  <c r="F1876" i="6"/>
  <c r="B1876" i="6"/>
  <c r="A1876" i="6"/>
  <c r="AB1875" i="6"/>
  <c r="AA1875" i="6"/>
  <c r="P1875" i="6"/>
  <c r="Y1875" i="6"/>
  <c r="W1875" i="6"/>
  <c r="V1875" i="6"/>
  <c r="H1875" i="6"/>
  <c r="J1875" i="6" s="1"/>
  <c r="F1875" i="6"/>
  <c r="B1875" i="6"/>
  <c r="A1875" i="6"/>
  <c r="AB1874" i="6"/>
  <c r="AA1874" i="6"/>
  <c r="P1874" i="6"/>
  <c r="Y1874" i="6"/>
  <c r="W1874" i="6"/>
  <c r="V1874" i="6"/>
  <c r="H1874" i="6"/>
  <c r="J1874" i="6" s="1"/>
  <c r="F1874" i="6"/>
  <c r="B1874" i="6"/>
  <c r="A1874" i="6"/>
  <c r="AB1873" i="6"/>
  <c r="AA1873" i="6"/>
  <c r="P1873" i="6"/>
  <c r="Y1873" i="6"/>
  <c r="W1873" i="6"/>
  <c r="V1873" i="6"/>
  <c r="H1873" i="6"/>
  <c r="J1873" i="6" s="1"/>
  <c r="F1873" i="6"/>
  <c r="B1873" i="6"/>
  <c r="A1873" i="6"/>
  <c r="AB1872" i="6"/>
  <c r="AA1872" i="6"/>
  <c r="P1872" i="6"/>
  <c r="Y1872" i="6"/>
  <c r="W1872" i="6"/>
  <c r="V1872" i="6"/>
  <c r="H1872" i="6"/>
  <c r="J1872" i="6" s="1"/>
  <c r="F1872" i="6"/>
  <c r="B1872" i="6"/>
  <c r="A1872" i="6"/>
  <c r="AB1871" i="6"/>
  <c r="AA1871" i="6"/>
  <c r="P1871" i="6"/>
  <c r="Y1871" i="6"/>
  <c r="W1871" i="6"/>
  <c r="V1871" i="6"/>
  <c r="H1871" i="6"/>
  <c r="J1871" i="6" s="1"/>
  <c r="F1871" i="6"/>
  <c r="B1871" i="6"/>
  <c r="A1871" i="6"/>
  <c r="AB1870" i="6"/>
  <c r="AA1870" i="6"/>
  <c r="P1870" i="6"/>
  <c r="Y1870" i="6"/>
  <c r="W1870" i="6"/>
  <c r="V1870" i="6"/>
  <c r="H1870" i="6"/>
  <c r="J1870" i="6" s="1"/>
  <c r="F1870" i="6"/>
  <c r="B1870" i="6"/>
  <c r="A1870" i="6"/>
  <c r="AB1869" i="6"/>
  <c r="AA1869" i="6"/>
  <c r="P1869" i="6"/>
  <c r="Y1869" i="6"/>
  <c r="W1869" i="6"/>
  <c r="V1869" i="6"/>
  <c r="H1869" i="6"/>
  <c r="J1869" i="6" s="1"/>
  <c r="F1869" i="6"/>
  <c r="B1869" i="6"/>
  <c r="A1869" i="6"/>
  <c r="AB1868" i="6"/>
  <c r="AA1868" i="6"/>
  <c r="P1868" i="6"/>
  <c r="Y1868" i="6"/>
  <c r="W1868" i="6"/>
  <c r="V1868" i="6"/>
  <c r="H1868" i="6"/>
  <c r="J1868" i="6" s="1"/>
  <c r="F1868" i="6"/>
  <c r="B1868" i="6"/>
  <c r="A1868" i="6"/>
  <c r="AB1867" i="6"/>
  <c r="AA1867" i="6"/>
  <c r="P1867" i="6"/>
  <c r="Y1867" i="6"/>
  <c r="W1867" i="6"/>
  <c r="V1867" i="6"/>
  <c r="H1867" i="6"/>
  <c r="J1867" i="6" s="1"/>
  <c r="F1867" i="6"/>
  <c r="B1867" i="6"/>
  <c r="A1867" i="6"/>
  <c r="AB1866" i="6"/>
  <c r="AA1866" i="6"/>
  <c r="P1866" i="6"/>
  <c r="Y1866" i="6"/>
  <c r="W1866" i="6"/>
  <c r="V1866" i="6"/>
  <c r="H1866" i="6"/>
  <c r="J1866" i="6" s="1"/>
  <c r="F1866" i="6"/>
  <c r="B1866" i="6"/>
  <c r="A1866" i="6"/>
  <c r="AB1865" i="6"/>
  <c r="AA1865" i="6"/>
  <c r="P1865" i="6"/>
  <c r="Y1865" i="6"/>
  <c r="W1865" i="6"/>
  <c r="V1865" i="6"/>
  <c r="H1865" i="6"/>
  <c r="J1865" i="6" s="1"/>
  <c r="F1865" i="6"/>
  <c r="B1865" i="6"/>
  <c r="A1865" i="6"/>
  <c r="AB1864" i="6"/>
  <c r="AA1864" i="6"/>
  <c r="P1864" i="6"/>
  <c r="Y1864" i="6"/>
  <c r="W1864" i="6"/>
  <c r="V1864" i="6"/>
  <c r="H1864" i="6"/>
  <c r="J1864" i="6" s="1"/>
  <c r="F1864" i="6"/>
  <c r="B1864" i="6"/>
  <c r="A1864" i="6"/>
  <c r="AB1863" i="6"/>
  <c r="AA1863" i="6"/>
  <c r="P1863" i="6"/>
  <c r="Y1863" i="6"/>
  <c r="W1863" i="6"/>
  <c r="V1863" i="6"/>
  <c r="H1863" i="6"/>
  <c r="J1863" i="6" s="1"/>
  <c r="F1863" i="6"/>
  <c r="B1863" i="6"/>
  <c r="A1863" i="6"/>
  <c r="AB1862" i="6"/>
  <c r="AA1862" i="6"/>
  <c r="P1862" i="6"/>
  <c r="Y1862" i="6"/>
  <c r="W1862" i="6"/>
  <c r="V1862" i="6"/>
  <c r="H1862" i="6"/>
  <c r="J1862" i="6" s="1"/>
  <c r="F1862" i="6"/>
  <c r="B1862" i="6"/>
  <c r="A1862" i="6"/>
  <c r="AB1861" i="6"/>
  <c r="AA1861" i="6"/>
  <c r="P1861" i="6"/>
  <c r="Y1861" i="6"/>
  <c r="W1861" i="6"/>
  <c r="V1861" i="6"/>
  <c r="H1861" i="6"/>
  <c r="J1861" i="6" s="1"/>
  <c r="F1861" i="6"/>
  <c r="B1861" i="6"/>
  <c r="A1861" i="6"/>
  <c r="AB1860" i="6"/>
  <c r="AA1860" i="6"/>
  <c r="P1860" i="6"/>
  <c r="Y1860" i="6"/>
  <c r="W1860" i="6"/>
  <c r="V1860" i="6"/>
  <c r="H1860" i="6"/>
  <c r="J1860" i="6" s="1"/>
  <c r="F1860" i="6"/>
  <c r="B1860" i="6"/>
  <c r="A1860" i="6"/>
  <c r="AB1859" i="6"/>
  <c r="AA1859" i="6"/>
  <c r="P1859" i="6"/>
  <c r="Y1859" i="6"/>
  <c r="W1859" i="6"/>
  <c r="V1859" i="6"/>
  <c r="H1859" i="6"/>
  <c r="J1859" i="6" s="1"/>
  <c r="F1859" i="6"/>
  <c r="B1859" i="6"/>
  <c r="A1859" i="6"/>
  <c r="AB1858" i="6"/>
  <c r="AA1858" i="6"/>
  <c r="P1858" i="6"/>
  <c r="Y1858" i="6"/>
  <c r="W1858" i="6"/>
  <c r="V1858" i="6"/>
  <c r="H1858" i="6"/>
  <c r="J1858" i="6" s="1"/>
  <c r="F1858" i="6"/>
  <c r="B1858" i="6"/>
  <c r="A1858" i="6"/>
  <c r="AB1857" i="6"/>
  <c r="AA1857" i="6"/>
  <c r="P1857" i="6"/>
  <c r="Y1857" i="6"/>
  <c r="W1857" i="6"/>
  <c r="V1857" i="6"/>
  <c r="H1857" i="6"/>
  <c r="J1857" i="6" s="1"/>
  <c r="F1857" i="6"/>
  <c r="B1857" i="6"/>
  <c r="A1857" i="6"/>
  <c r="AB1856" i="6"/>
  <c r="AA1856" i="6"/>
  <c r="P1856" i="6"/>
  <c r="Y1856" i="6"/>
  <c r="W1856" i="6"/>
  <c r="V1856" i="6"/>
  <c r="H1856" i="6"/>
  <c r="J1856" i="6" s="1"/>
  <c r="F1856" i="6"/>
  <c r="B1856" i="6"/>
  <c r="A1856" i="6"/>
  <c r="AB1855" i="6"/>
  <c r="AA1855" i="6"/>
  <c r="P1855" i="6"/>
  <c r="Y1855" i="6"/>
  <c r="W1855" i="6"/>
  <c r="V1855" i="6"/>
  <c r="H1855" i="6"/>
  <c r="J1855" i="6" s="1"/>
  <c r="F1855" i="6"/>
  <c r="B1855" i="6"/>
  <c r="A1855" i="6"/>
  <c r="AB1854" i="6"/>
  <c r="AA1854" i="6"/>
  <c r="P1854" i="6"/>
  <c r="Y1854" i="6"/>
  <c r="W1854" i="6"/>
  <c r="V1854" i="6"/>
  <c r="H1854" i="6"/>
  <c r="J1854" i="6" s="1"/>
  <c r="F1854" i="6"/>
  <c r="B1854" i="6"/>
  <c r="A1854" i="6"/>
  <c r="AB1853" i="6"/>
  <c r="AA1853" i="6"/>
  <c r="P1853" i="6"/>
  <c r="Y1853" i="6"/>
  <c r="W1853" i="6"/>
  <c r="V1853" i="6"/>
  <c r="H1853" i="6"/>
  <c r="J1853" i="6" s="1"/>
  <c r="F1853" i="6"/>
  <c r="B1853" i="6"/>
  <c r="A1853" i="6"/>
  <c r="AB1852" i="6"/>
  <c r="AA1852" i="6"/>
  <c r="P1852" i="6"/>
  <c r="Y1852" i="6"/>
  <c r="W1852" i="6"/>
  <c r="V1852" i="6"/>
  <c r="H1852" i="6"/>
  <c r="J1852" i="6" s="1"/>
  <c r="F1852" i="6"/>
  <c r="B1852" i="6"/>
  <c r="A1852" i="6"/>
  <c r="AB1851" i="6"/>
  <c r="AA1851" i="6"/>
  <c r="P1851" i="6"/>
  <c r="Y1851" i="6"/>
  <c r="W1851" i="6"/>
  <c r="V1851" i="6"/>
  <c r="H1851" i="6"/>
  <c r="J1851" i="6" s="1"/>
  <c r="F1851" i="6"/>
  <c r="B1851" i="6"/>
  <c r="A1851" i="6"/>
  <c r="AB1850" i="6"/>
  <c r="AA1850" i="6"/>
  <c r="P1850" i="6"/>
  <c r="Y1850" i="6"/>
  <c r="W1850" i="6"/>
  <c r="V1850" i="6"/>
  <c r="H1850" i="6"/>
  <c r="J1850" i="6" s="1"/>
  <c r="F1850" i="6"/>
  <c r="B1850" i="6"/>
  <c r="A1850" i="6"/>
  <c r="AB1849" i="6"/>
  <c r="AA1849" i="6"/>
  <c r="P1849" i="6"/>
  <c r="Y1849" i="6"/>
  <c r="W1849" i="6"/>
  <c r="V1849" i="6"/>
  <c r="H1849" i="6"/>
  <c r="J1849" i="6" s="1"/>
  <c r="F1849" i="6"/>
  <c r="B1849" i="6"/>
  <c r="A1849" i="6"/>
  <c r="AB1848" i="6"/>
  <c r="AA1848" i="6"/>
  <c r="P1848" i="6"/>
  <c r="Y1848" i="6"/>
  <c r="W1848" i="6"/>
  <c r="V1848" i="6"/>
  <c r="H1848" i="6"/>
  <c r="J1848" i="6" s="1"/>
  <c r="F1848" i="6"/>
  <c r="B1848" i="6"/>
  <c r="A1848" i="6"/>
  <c r="AB1847" i="6"/>
  <c r="AA1847" i="6"/>
  <c r="P1847" i="6"/>
  <c r="Y1847" i="6"/>
  <c r="W1847" i="6"/>
  <c r="V1847" i="6"/>
  <c r="H1847" i="6"/>
  <c r="J1847" i="6" s="1"/>
  <c r="F1847" i="6"/>
  <c r="B1847" i="6"/>
  <c r="A1847" i="6"/>
  <c r="AB1846" i="6"/>
  <c r="AA1846" i="6"/>
  <c r="P1846" i="6"/>
  <c r="Y1846" i="6"/>
  <c r="W1846" i="6"/>
  <c r="V1846" i="6"/>
  <c r="H1846" i="6"/>
  <c r="J1846" i="6" s="1"/>
  <c r="F1846" i="6"/>
  <c r="B1846" i="6"/>
  <c r="A1846" i="6"/>
  <c r="AB1845" i="6"/>
  <c r="AA1845" i="6"/>
  <c r="P1845" i="6"/>
  <c r="Y1845" i="6"/>
  <c r="W1845" i="6"/>
  <c r="V1845" i="6"/>
  <c r="H1845" i="6"/>
  <c r="J1845" i="6" s="1"/>
  <c r="F1845" i="6"/>
  <c r="B1845" i="6"/>
  <c r="A1845" i="6"/>
  <c r="AB1844" i="6"/>
  <c r="AA1844" i="6"/>
  <c r="P1844" i="6"/>
  <c r="Y1844" i="6"/>
  <c r="W1844" i="6"/>
  <c r="V1844" i="6"/>
  <c r="H1844" i="6"/>
  <c r="J1844" i="6" s="1"/>
  <c r="F1844" i="6"/>
  <c r="B1844" i="6"/>
  <c r="A1844" i="6"/>
  <c r="AB1843" i="6"/>
  <c r="AA1843" i="6"/>
  <c r="P1843" i="6"/>
  <c r="Y1843" i="6"/>
  <c r="W1843" i="6"/>
  <c r="V1843" i="6"/>
  <c r="H1843" i="6"/>
  <c r="J1843" i="6" s="1"/>
  <c r="F1843" i="6"/>
  <c r="B1843" i="6"/>
  <c r="A1843" i="6"/>
  <c r="AB1842" i="6"/>
  <c r="AA1842" i="6"/>
  <c r="P1842" i="6"/>
  <c r="Y1842" i="6"/>
  <c r="W1842" i="6"/>
  <c r="V1842" i="6"/>
  <c r="H1842" i="6"/>
  <c r="J1842" i="6" s="1"/>
  <c r="F1842" i="6"/>
  <c r="B1842" i="6"/>
  <c r="A1842" i="6"/>
  <c r="AB1841" i="6"/>
  <c r="AA1841" i="6"/>
  <c r="P1841" i="6"/>
  <c r="Y1841" i="6"/>
  <c r="W1841" i="6"/>
  <c r="V1841" i="6"/>
  <c r="H1841" i="6"/>
  <c r="J1841" i="6" s="1"/>
  <c r="F1841" i="6"/>
  <c r="B1841" i="6"/>
  <c r="A1841" i="6"/>
  <c r="AB1840" i="6"/>
  <c r="AA1840" i="6"/>
  <c r="P1840" i="6"/>
  <c r="Y1840" i="6"/>
  <c r="W1840" i="6"/>
  <c r="V1840" i="6"/>
  <c r="H1840" i="6"/>
  <c r="J1840" i="6" s="1"/>
  <c r="F1840" i="6"/>
  <c r="B1840" i="6"/>
  <c r="A1840" i="6"/>
  <c r="AB1839" i="6"/>
  <c r="AA1839" i="6"/>
  <c r="P1839" i="6"/>
  <c r="Y1839" i="6"/>
  <c r="W1839" i="6"/>
  <c r="V1839" i="6"/>
  <c r="H1839" i="6"/>
  <c r="J1839" i="6" s="1"/>
  <c r="F1839" i="6"/>
  <c r="B1839" i="6"/>
  <c r="A1839" i="6"/>
  <c r="AB1838" i="6"/>
  <c r="AA1838" i="6"/>
  <c r="P1838" i="6"/>
  <c r="Y1838" i="6"/>
  <c r="W1838" i="6"/>
  <c r="V1838" i="6"/>
  <c r="H1838" i="6"/>
  <c r="J1838" i="6" s="1"/>
  <c r="F1838" i="6"/>
  <c r="B1838" i="6"/>
  <c r="A1838" i="6"/>
  <c r="AB1837" i="6"/>
  <c r="AA1837" i="6"/>
  <c r="P1837" i="6"/>
  <c r="Y1837" i="6"/>
  <c r="W1837" i="6"/>
  <c r="V1837" i="6"/>
  <c r="H1837" i="6"/>
  <c r="J1837" i="6" s="1"/>
  <c r="F1837" i="6"/>
  <c r="B1837" i="6"/>
  <c r="A1837" i="6"/>
  <c r="AB1836" i="6"/>
  <c r="AA1836" i="6"/>
  <c r="P1836" i="6"/>
  <c r="Y1836" i="6"/>
  <c r="W1836" i="6"/>
  <c r="V1836" i="6"/>
  <c r="H1836" i="6"/>
  <c r="J1836" i="6" s="1"/>
  <c r="F1836" i="6"/>
  <c r="B1836" i="6"/>
  <c r="A1836" i="6"/>
  <c r="AB1835" i="6"/>
  <c r="AA1835" i="6"/>
  <c r="P1835" i="6"/>
  <c r="Y1835" i="6"/>
  <c r="W1835" i="6"/>
  <c r="V1835" i="6"/>
  <c r="H1835" i="6"/>
  <c r="J1835" i="6" s="1"/>
  <c r="F1835" i="6"/>
  <c r="B1835" i="6"/>
  <c r="A1835" i="6"/>
  <c r="AB1834" i="6"/>
  <c r="AA1834" i="6"/>
  <c r="P1834" i="6"/>
  <c r="Y1834" i="6"/>
  <c r="W1834" i="6"/>
  <c r="V1834" i="6"/>
  <c r="H1834" i="6"/>
  <c r="J1834" i="6" s="1"/>
  <c r="F1834" i="6"/>
  <c r="B1834" i="6"/>
  <c r="A1834" i="6"/>
  <c r="AB1833" i="6"/>
  <c r="AA1833" i="6"/>
  <c r="P1833" i="6"/>
  <c r="Y1833" i="6"/>
  <c r="W1833" i="6"/>
  <c r="V1833" i="6"/>
  <c r="H1833" i="6"/>
  <c r="J1833" i="6" s="1"/>
  <c r="F1833" i="6"/>
  <c r="B1833" i="6"/>
  <c r="A1833" i="6"/>
  <c r="AB1832" i="6"/>
  <c r="AA1832" i="6"/>
  <c r="P1832" i="6"/>
  <c r="Y1832" i="6"/>
  <c r="W1832" i="6"/>
  <c r="V1832" i="6"/>
  <c r="H1832" i="6"/>
  <c r="J1832" i="6" s="1"/>
  <c r="F1832" i="6"/>
  <c r="B1832" i="6"/>
  <c r="A1832" i="6"/>
  <c r="AB1831" i="6"/>
  <c r="AA1831" i="6"/>
  <c r="P1831" i="6"/>
  <c r="Y1831" i="6"/>
  <c r="W1831" i="6"/>
  <c r="V1831" i="6"/>
  <c r="H1831" i="6"/>
  <c r="J1831" i="6" s="1"/>
  <c r="F1831" i="6"/>
  <c r="B1831" i="6"/>
  <c r="A1831" i="6"/>
  <c r="AB1830" i="6"/>
  <c r="AA1830" i="6"/>
  <c r="P1830" i="6"/>
  <c r="Y1830" i="6"/>
  <c r="W1830" i="6"/>
  <c r="V1830" i="6"/>
  <c r="H1830" i="6"/>
  <c r="J1830" i="6" s="1"/>
  <c r="F1830" i="6"/>
  <c r="B1830" i="6"/>
  <c r="A1830" i="6"/>
  <c r="AB1829" i="6"/>
  <c r="AA1829" i="6"/>
  <c r="P1829" i="6"/>
  <c r="Y1829" i="6"/>
  <c r="W1829" i="6"/>
  <c r="V1829" i="6"/>
  <c r="H1829" i="6"/>
  <c r="J1829" i="6" s="1"/>
  <c r="F1829" i="6"/>
  <c r="B1829" i="6"/>
  <c r="A1829" i="6"/>
  <c r="AB1828" i="6"/>
  <c r="AA1828" i="6"/>
  <c r="P1828" i="6"/>
  <c r="Y1828" i="6"/>
  <c r="W1828" i="6"/>
  <c r="V1828" i="6"/>
  <c r="H1828" i="6"/>
  <c r="J1828" i="6" s="1"/>
  <c r="F1828" i="6"/>
  <c r="B1828" i="6"/>
  <c r="A1828" i="6"/>
  <c r="AB1827" i="6"/>
  <c r="AA1827" i="6"/>
  <c r="P1827" i="6"/>
  <c r="Y1827" i="6"/>
  <c r="W1827" i="6"/>
  <c r="V1827" i="6"/>
  <c r="H1827" i="6"/>
  <c r="J1827" i="6" s="1"/>
  <c r="F1827" i="6"/>
  <c r="B1827" i="6"/>
  <c r="A1827" i="6"/>
  <c r="AB1826" i="6"/>
  <c r="AA1826" i="6"/>
  <c r="P1826" i="6"/>
  <c r="Y1826" i="6"/>
  <c r="W1826" i="6"/>
  <c r="V1826" i="6"/>
  <c r="H1826" i="6"/>
  <c r="J1826" i="6" s="1"/>
  <c r="F1826" i="6"/>
  <c r="B1826" i="6"/>
  <c r="A1826" i="6"/>
  <c r="AB1825" i="6"/>
  <c r="AA1825" i="6"/>
  <c r="P1825" i="6"/>
  <c r="Y1825" i="6"/>
  <c r="W1825" i="6"/>
  <c r="V1825" i="6"/>
  <c r="H1825" i="6"/>
  <c r="J1825" i="6" s="1"/>
  <c r="F1825" i="6"/>
  <c r="B1825" i="6"/>
  <c r="A1825" i="6"/>
  <c r="AB1824" i="6"/>
  <c r="AA1824" i="6"/>
  <c r="P1824" i="6"/>
  <c r="Y1824" i="6"/>
  <c r="W1824" i="6"/>
  <c r="V1824" i="6"/>
  <c r="H1824" i="6"/>
  <c r="J1824" i="6" s="1"/>
  <c r="F1824" i="6"/>
  <c r="B1824" i="6"/>
  <c r="A1824" i="6"/>
  <c r="AB1823" i="6"/>
  <c r="AA1823" i="6"/>
  <c r="P1823" i="6"/>
  <c r="Y1823" i="6"/>
  <c r="W1823" i="6"/>
  <c r="V1823" i="6"/>
  <c r="H1823" i="6"/>
  <c r="J1823" i="6" s="1"/>
  <c r="F1823" i="6"/>
  <c r="B1823" i="6"/>
  <c r="A1823" i="6"/>
  <c r="AB1822" i="6"/>
  <c r="AA1822" i="6"/>
  <c r="P1822" i="6"/>
  <c r="Y1822" i="6"/>
  <c r="W1822" i="6"/>
  <c r="V1822" i="6"/>
  <c r="H1822" i="6"/>
  <c r="J1822" i="6" s="1"/>
  <c r="F1822" i="6"/>
  <c r="B1822" i="6"/>
  <c r="A1822" i="6"/>
  <c r="AB1821" i="6"/>
  <c r="AA1821" i="6"/>
  <c r="P1821" i="6"/>
  <c r="Y1821" i="6"/>
  <c r="W1821" i="6"/>
  <c r="V1821" i="6"/>
  <c r="H1821" i="6"/>
  <c r="J1821" i="6" s="1"/>
  <c r="F1821" i="6"/>
  <c r="B1821" i="6"/>
  <c r="A1821" i="6"/>
  <c r="AB1820" i="6"/>
  <c r="AA1820" i="6"/>
  <c r="P1820" i="6"/>
  <c r="Y1820" i="6"/>
  <c r="W1820" i="6"/>
  <c r="V1820" i="6"/>
  <c r="H1820" i="6"/>
  <c r="J1820" i="6" s="1"/>
  <c r="F1820" i="6"/>
  <c r="B1820" i="6"/>
  <c r="A1820" i="6"/>
  <c r="AB1819" i="6"/>
  <c r="AA1819" i="6"/>
  <c r="P1819" i="6"/>
  <c r="Y1819" i="6"/>
  <c r="W1819" i="6"/>
  <c r="V1819" i="6"/>
  <c r="H1819" i="6"/>
  <c r="J1819" i="6" s="1"/>
  <c r="F1819" i="6"/>
  <c r="B1819" i="6"/>
  <c r="A1819" i="6"/>
  <c r="AB1818" i="6"/>
  <c r="AA1818" i="6"/>
  <c r="P1818" i="6"/>
  <c r="Y1818" i="6"/>
  <c r="W1818" i="6"/>
  <c r="V1818" i="6"/>
  <c r="H1818" i="6"/>
  <c r="J1818" i="6" s="1"/>
  <c r="F1818" i="6"/>
  <c r="B1818" i="6"/>
  <c r="A1818" i="6"/>
  <c r="AB1817" i="6"/>
  <c r="AA1817" i="6"/>
  <c r="P1817" i="6"/>
  <c r="Y1817" i="6"/>
  <c r="W1817" i="6"/>
  <c r="V1817" i="6"/>
  <c r="H1817" i="6"/>
  <c r="J1817" i="6" s="1"/>
  <c r="F1817" i="6"/>
  <c r="B1817" i="6"/>
  <c r="A1817" i="6"/>
  <c r="AB1816" i="6"/>
  <c r="AA1816" i="6"/>
  <c r="P1816" i="6"/>
  <c r="Y1816" i="6"/>
  <c r="W1816" i="6"/>
  <c r="V1816" i="6"/>
  <c r="H1816" i="6"/>
  <c r="J1816" i="6" s="1"/>
  <c r="F1816" i="6"/>
  <c r="B1816" i="6"/>
  <c r="A1816" i="6"/>
  <c r="AB1815" i="6"/>
  <c r="AA1815" i="6"/>
  <c r="P1815" i="6"/>
  <c r="Y1815" i="6"/>
  <c r="W1815" i="6"/>
  <c r="V1815" i="6"/>
  <c r="H1815" i="6"/>
  <c r="J1815" i="6" s="1"/>
  <c r="F1815" i="6"/>
  <c r="B1815" i="6"/>
  <c r="A1815" i="6"/>
  <c r="AB1814" i="6"/>
  <c r="AA1814" i="6"/>
  <c r="P1814" i="6"/>
  <c r="Y1814" i="6"/>
  <c r="W1814" i="6"/>
  <c r="V1814" i="6"/>
  <c r="H1814" i="6"/>
  <c r="J1814" i="6" s="1"/>
  <c r="F1814" i="6"/>
  <c r="B1814" i="6"/>
  <c r="A1814" i="6"/>
  <c r="AB1813" i="6"/>
  <c r="AA1813" i="6"/>
  <c r="P1813" i="6"/>
  <c r="Y1813" i="6"/>
  <c r="W1813" i="6"/>
  <c r="V1813" i="6"/>
  <c r="H1813" i="6"/>
  <c r="J1813" i="6" s="1"/>
  <c r="F1813" i="6"/>
  <c r="B1813" i="6"/>
  <c r="A1813" i="6"/>
  <c r="AB1812" i="6"/>
  <c r="AA1812" i="6"/>
  <c r="P1812" i="6"/>
  <c r="Y1812" i="6"/>
  <c r="W1812" i="6"/>
  <c r="V1812" i="6"/>
  <c r="H1812" i="6"/>
  <c r="J1812" i="6" s="1"/>
  <c r="F1812" i="6"/>
  <c r="B1812" i="6"/>
  <c r="A1812" i="6"/>
  <c r="AB1811" i="6"/>
  <c r="AA1811" i="6"/>
  <c r="P1811" i="6"/>
  <c r="Y1811" i="6"/>
  <c r="W1811" i="6"/>
  <c r="V1811" i="6"/>
  <c r="H1811" i="6"/>
  <c r="J1811" i="6" s="1"/>
  <c r="F1811" i="6"/>
  <c r="B1811" i="6"/>
  <c r="A1811" i="6"/>
  <c r="AB1810" i="6"/>
  <c r="AA1810" i="6"/>
  <c r="P1810" i="6"/>
  <c r="Y1810" i="6"/>
  <c r="W1810" i="6"/>
  <c r="V1810" i="6"/>
  <c r="H1810" i="6"/>
  <c r="J1810" i="6" s="1"/>
  <c r="F1810" i="6"/>
  <c r="B1810" i="6"/>
  <c r="A1810" i="6"/>
  <c r="AB1809" i="6"/>
  <c r="AA1809" i="6"/>
  <c r="P1809" i="6"/>
  <c r="Y1809" i="6"/>
  <c r="W1809" i="6"/>
  <c r="V1809" i="6"/>
  <c r="H1809" i="6"/>
  <c r="J1809" i="6" s="1"/>
  <c r="F1809" i="6"/>
  <c r="B1809" i="6"/>
  <c r="A1809" i="6"/>
  <c r="AB1808" i="6"/>
  <c r="AA1808" i="6"/>
  <c r="P1808" i="6"/>
  <c r="Y1808" i="6"/>
  <c r="W1808" i="6"/>
  <c r="V1808" i="6"/>
  <c r="H1808" i="6"/>
  <c r="J1808" i="6" s="1"/>
  <c r="F1808" i="6"/>
  <c r="B1808" i="6"/>
  <c r="A1808" i="6"/>
  <c r="AB1807" i="6"/>
  <c r="AA1807" i="6"/>
  <c r="P1807" i="6"/>
  <c r="Y1807" i="6"/>
  <c r="W1807" i="6"/>
  <c r="V1807" i="6"/>
  <c r="H1807" i="6"/>
  <c r="J1807" i="6" s="1"/>
  <c r="F1807" i="6"/>
  <c r="B1807" i="6"/>
  <c r="A1807" i="6"/>
  <c r="AB1806" i="6"/>
  <c r="AA1806" i="6"/>
  <c r="P1806" i="6"/>
  <c r="Y1806" i="6"/>
  <c r="W1806" i="6"/>
  <c r="V1806" i="6"/>
  <c r="H1806" i="6"/>
  <c r="J1806" i="6" s="1"/>
  <c r="F1806" i="6"/>
  <c r="B1806" i="6"/>
  <c r="A1806" i="6"/>
  <c r="AB1805" i="6"/>
  <c r="AA1805" i="6"/>
  <c r="P1805" i="6"/>
  <c r="Y1805" i="6"/>
  <c r="W1805" i="6"/>
  <c r="V1805" i="6"/>
  <c r="H1805" i="6"/>
  <c r="J1805" i="6" s="1"/>
  <c r="F1805" i="6"/>
  <c r="B1805" i="6"/>
  <c r="A1805" i="6"/>
  <c r="AB1804" i="6"/>
  <c r="AA1804" i="6"/>
  <c r="P1804" i="6"/>
  <c r="Y1804" i="6"/>
  <c r="W1804" i="6"/>
  <c r="V1804" i="6"/>
  <c r="H1804" i="6"/>
  <c r="J1804" i="6" s="1"/>
  <c r="F1804" i="6"/>
  <c r="B1804" i="6"/>
  <c r="A1804" i="6"/>
  <c r="AB1803" i="6"/>
  <c r="AA1803" i="6"/>
  <c r="P1803" i="6"/>
  <c r="Y1803" i="6"/>
  <c r="W1803" i="6"/>
  <c r="V1803" i="6"/>
  <c r="H1803" i="6"/>
  <c r="J1803" i="6" s="1"/>
  <c r="F1803" i="6"/>
  <c r="B1803" i="6"/>
  <c r="A1803" i="6"/>
  <c r="AB1802" i="6"/>
  <c r="AA1802" i="6"/>
  <c r="P1802" i="6"/>
  <c r="Y1802" i="6"/>
  <c r="W1802" i="6"/>
  <c r="V1802" i="6"/>
  <c r="H1802" i="6"/>
  <c r="J1802" i="6" s="1"/>
  <c r="F1802" i="6"/>
  <c r="B1802" i="6"/>
  <c r="A1802" i="6"/>
  <c r="AB1801" i="6"/>
  <c r="AA1801" i="6"/>
  <c r="P1801" i="6"/>
  <c r="Y1801" i="6"/>
  <c r="W1801" i="6"/>
  <c r="V1801" i="6"/>
  <c r="H1801" i="6"/>
  <c r="J1801" i="6" s="1"/>
  <c r="F1801" i="6"/>
  <c r="B1801" i="6"/>
  <c r="A1801" i="6"/>
  <c r="AB1800" i="6"/>
  <c r="AA1800" i="6"/>
  <c r="P1800" i="6"/>
  <c r="Y1800" i="6"/>
  <c r="W1800" i="6"/>
  <c r="V1800" i="6"/>
  <c r="H1800" i="6"/>
  <c r="J1800" i="6" s="1"/>
  <c r="F1800" i="6"/>
  <c r="B1800" i="6"/>
  <c r="A1800" i="6"/>
  <c r="AB1799" i="6"/>
  <c r="AA1799" i="6"/>
  <c r="P1799" i="6"/>
  <c r="Y1799" i="6"/>
  <c r="W1799" i="6"/>
  <c r="V1799" i="6"/>
  <c r="H1799" i="6"/>
  <c r="J1799" i="6" s="1"/>
  <c r="F1799" i="6"/>
  <c r="B1799" i="6"/>
  <c r="A1799" i="6"/>
  <c r="AB1798" i="6"/>
  <c r="AA1798" i="6"/>
  <c r="P1798" i="6"/>
  <c r="Y1798" i="6"/>
  <c r="W1798" i="6"/>
  <c r="V1798" i="6"/>
  <c r="H1798" i="6"/>
  <c r="J1798" i="6" s="1"/>
  <c r="F1798" i="6"/>
  <c r="B1798" i="6"/>
  <c r="A1798" i="6"/>
  <c r="AB1797" i="6"/>
  <c r="AA1797" i="6"/>
  <c r="P1797" i="6"/>
  <c r="Y1797" i="6"/>
  <c r="W1797" i="6"/>
  <c r="V1797" i="6"/>
  <c r="H1797" i="6"/>
  <c r="J1797" i="6" s="1"/>
  <c r="F1797" i="6"/>
  <c r="B1797" i="6"/>
  <c r="A1797" i="6"/>
  <c r="AB1796" i="6"/>
  <c r="AA1796" i="6"/>
  <c r="P1796" i="6"/>
  <c r="Y1796" i="6"/>
  <c r="W1796" i="6"/>
  <c r="V1796" i="6"/>
  <c r="H1796" i="6"/>
  <c r="J1796" i="6" s="1"/>
  <c r="F1796" i="6"/>
  <c r="B1796" i="6"/>
  <c r="A1796" i="6"/>
  <c r="AB1795" i="6"/>
  <c r="AA1795" i="6"/>
  <c r="P1795" i="6"/>
  <c r="Y1795" i="6"/>
  <c r="W1795" i="6"/>
  <c r="V1795" i="6"/>
  <c r="H1795" i="6"/>
  <c r="J1795" i="6" s="1"/>
  <c r="F1795" i="6"/>
  <c r="B1795" i="6"/>
  <c r="A1795" i="6"/>
  <c r="AB1794" i="6"/>
  <c r="AA1794" i="6"/>
  <c r="P1794" i="6"/>
  <c r="Y1794" i="6"/>
  <c r="W1794" i="6"/>
  <c r="V1794" i="6"/>
  <c r="H1794" i="6"/>
  <c r="J1794" i="6" s="1"/>
  <c r="F1794" i="6"/>
  <c r="B1794" i="6"/>
  <c r="A1794" i="6"/>
  <c r="AB1793" i="6"/>
  <c r="AA1793" i="6"/>
  <c r="P1793" i="6"/>
  <c r="Y1793" i="6"/>
  <c r="W1793" i="6"/>
  <c r="V1793" i="6"/>
  <c r="H1793" i="6"/>
  <c r="J1793" i="6" s="1"/>
  <c r="F1793" i="6"/>
  <c r="B1793" i="6"/>
  <c r="A1793" i="6"/>
  <c r="AB1792" i="6"/>
  <c r="AA1792" i="6"/>
  <c r="P1792" i="6"/>
  <c r="Y1792" i="6"/>
  <c r="W1792" i="6"/>
  <c r="V1792" i="6"/>
  <c r="H1792" i="6"/>
  <c r="J1792" i="6" s="1"/>
  <c r="F1792" i="6"/>
  <c r="B1792" i="6"/>
  <c r="A1792" i="6"/>
  <c r="AB1791" i="6"/>
  <c r="AA1791" i="6"/>
  <c r="P1791" i="6"/>
  <c r="Y1791" i="6"/>
  <c r="W1791" i="6"/>
  <c r="V1791" i="6"/>
  <c r="H1791" i="6"/>
  <c r="J1791" i="6" s="1"/>
  <c r="F1791" i="6"/>
  <c r="B1791" i="6"/>
  <c r="A1791" i="6"/>
  <c r="AB1790" i="6"/>
  <c r="AA1790" i="6"/>
  <c r="P1790" i="6"/>
  <c r="Y1790" i="6"/>
  <c r="W1790" i="6"/>
  <c r="V1790" i="6"/>
  <c r="H1790" i="6"/>
  <c r="J1790" i="6" s="1"/>
  <c r="F1790" i="6"/>
  <c r="B1790" i="6"/>
  <c r="A1790" i="6"/>
  <c r="AB1789" i="6"/>
  <c r="AA1789" i="6"/>
  <c r="P1789" i="6"/>
  <c r="Y1789" i="6"/>
  <c r="W1789" i="6"/>
  <c r="V1789" i="6"/>
  <c r="H1789" i="6"/>
  <c r="J1789" i="6" s="1"/>
  <c r="F1789" i="6"/>
  <c r="B1789" i="6"/>
  <c r="A1789" i="6"/>
  <c r="AB1788" i="6"/>
  <c r="AA1788" i="6"/>
  <c r="P1788" i="6"/>
  <c r="Y1788" i="6"/>
  <c r="W1788" i="6"/>
  <c r="V1788" i="6"/>
  <c r="H1788" i="6"/>
  <c r="J1788" i="6" s="1"/>
  <c r="F1788" i="6"/>
  <c r="B1788" i="6"/>
  <c r="A1788" i="6"/>
  <c r="AB1787" i="6"/>
  <c r="AA1787" i="6"/>
  <c r="P1787" i="6"/>
  <c r="Y1787" i="6"/>
  <c r="W1787" i="6"/>
  <c r="V1787" i="6"/>
  <c r="H1787" i="6"/>
  <c r="J1787" i="6" s="1"/>
  <c r="F1787" i="6"/>
  <c r="B1787" i="6"/>
  <c r="A1787" i="6"/>
  <c r="AB1786" i="6"/>
  <c r="AA1786" i="6"/>
  <c r="P1786" i="6"/>
  <c r="Y1786" i="6"/>
  <c r="W1786" i="6"/>
  <c r="V1786" i="6"/>
  <c r="H1786" i="6"/>
  <c r="J1786" i="6" s="1"/>
  <c r="F1786" i="6"/>
  <c r="B1786" i="6"/>
  <c r="A1786" i="6"/>
  <c r="AB1785" i="6"/>
  <c r="AA1785" i="6"/>
  <c r="P1785" i="6"/>
  <c r="Y1785" i="6"/>
  <c r="W1785" i="6"/>
  <c r="V1785" i="6"/>
  <c r="H1785" i="6"/>
  <c r="J1785" i="6" s="1"/>
  <c r="F1785" i="6"/>
  <c r="B1785" i="6"/>
  <c r="A1785" i="6"/>
  <c r="AB1784" i="6"/>
  <c r="AA1784" i="6"/>
  <c r="P1784" i="6"/>
  <c r="Y1784" i="6"/>
  <c r="W1784" i="6"/>
  <c r="V1784" i="6"/>
  <c r="H1784" i="6"/>
  <c r="J1784" i="6" s="1"/>
  <c r="F1784" i="6"/>
  <c r="B1784" i="6"/>
  <c r="A1784" i="6"/>
  <c r="AB1783" i="6"/>
  <c r="AA1783" i="6"/>
  <c r="P1783" i="6"/>
  <c r="Y1783" i="6"/>
  <c r="W1783" i="6"/>
  <c r="V1783" i="6"/>
  <c r="H1783" i="6"/>
  <c r="J1783" i="6" s="1"/>
  <c r="F1783" i="6"/>
  <c r="B1783" i="6"/>
  <c r="A1783" i="6"/>
  <c r="AB1782" i="6"/>
  <c r="AA1782" i="6"/>
  <c r="P1782" i="6"/>
  <c r="Y1782" i="6"/>
  <c r="W1782" i="6"/>
  <c r="V1782" i="6"/>
  <c r="H1782" i="6"/>
  <c r="J1782" i="6" s="1"/>
  <c r="F1782" i="6"/>
  <c r="B1782" i="6"/>
  <c r="A1782" i="6"/>
  <c r="AB1781" i="6"/>
  <c r="AA1781" i="6"/>
  <c r="P1781" i="6"/>
  <c r="Y1781" i="6"/>
  <c r="W1781" i="6"/>
  <c r="V1781" i="6"/>
  <c r="H1781" i="6"/>
  <c r="J1781" i="6" s="1"/>
  <c r="F1781" i="6"/>
  <c r="B1781" i="6"/>
  <c r="A1781" i="6"/>
  <c r="AB1780" i="6"/>
  <c r="AA1780" i="6"/>
  <c r="P1780" i="6"/>
  <c r="Y1780" i="6"/>
  <c r="W1780" i="6"/>
  <c r="V1780" i="6"/>
  <c r="H1780" i="6"/>
  <c r="J1780" i="6" s="1"/>
  <c r="F1780" i="6"/>
  <c r="B1780" i="6"/>
  <c r="A1780" i="6"/>
  <c r="AB1779" i="6"/>
  <c r="AA1779" i="6"/>
  <c r="P1779" i="6"/>
  <c r="Y1779" i="6"/>
  <c r="W1779" i="6"/>
  <c r="V1779" i="6"/>
  <c r="H1779" i="6"/>
  <c r="J1779" i="6" s="1"/>
  <c r="F1779" i="6"/>
  <c r="B1779" i="6"/>
  <c r="A1779" i="6"/>
  <c r="AB1778" i="6"/>
  <c r="AA1778" i="6"/>
  <c r="P1778" i="6"/>
  <c r="Y1778" i="6"/>
  <c r="W1778" i="6"/>
  <c r="V1778" i="6"/>
  <c r="H1778" i="6"/>
  <c r="J1778" i="6" s="1"/>
  <c r="F1778" i="6"/>
  <c r="B1778" i="6"/>
  <c r="A1778" i="6"/>
  <c r="AB1777" i="6"/>
  <c r="AA1777" i="6"/>
  <c r="P1777" i="6"/>
  <c r="Y1777" i="6"/>
  <c r="W1777" i="6"/>
  <c r="V1777" i="6"/>
  <c r="H1777" i="6"/>
  <c r="J1777" i="6" s="1"/>
  <c r="F1777" i="6"/>
  <c r="B1777" i="6"/>
  <c r="A1777" i="6"/>
  <c r="AB1776" i="6"/>
  <c r="AA1776" i="6"/>
  <c r="P1776" i="6"/>
  <c r="Y1776" i="6"/>
  <c r="W1776" i="6"/>
  <c r="V1776" i="6"/>
  <c r="H1776" i="6"/>
  <c r="J1776" i="6" s="1"/>
  <c r="F1776" i="6"/>
  <c r="B1776" i="6"/>
  <c r="A1776" i="6"/>
  <c r="AB1775" i="6"/>
  <c r="AA1775" i="6"/>
  <c r="P1775" i="6"/>
  <c r="Y1775" i="6"/>
  <c r="W1775" i="6"/>
  <c r="V1775" i="6"/>
  <c r="H1775" i="6"/>
  <c r="J1775" i="6" s="1"/>
  <c r="F1775" i="6"/>
  <c r="B1775" i="6"/>
  <c r="A1775" i="6"/>
  <c r="AB1774" i="6"/>
  <c r="AA1774" i="6"/>
  <c r="P1774" i="6"/>
  <c r="Y1774" i="6"/>
  <c r="W1774" i="6"/>
  <c r="V1774" i="6"/>
  <c r="H1774" i="6"/>
  <c r="J1774" i="6" s="1"/>
  <c r="F1774" i="6"/>
  <c r="B1774" i="6"/>
  <c r="A1774" i="6"/>
  <c r="AB1773" i="6"/>
  <c r="AA1773" i="6"/>
  <c r="P1773" i="6"/>
  <c r="Y1773" i="6"/>
  <c r="W1773" i="6"/>
  <c r="V1773" i="6"/>
  <c r="H1773" i="6"/>
  <c r="J1773" i="6" s="1"/>
  <c r="F1773" i="6"/>
  <c r="B1773" i="6"/>
  <c r="A1773" i="6"/>
  <c r="AB1772" i="6"/>
  <c r="AA1772" i="6"/>
  <c r="P1772" i="6"/>
  <c r="Y1772" i="6"/>
  <c r="W1772" i="6"/>
  <c r="V1772" i="6"/>
  <c r="H1772" i="6"/>
  <c r="J1772" i="6" s="1"/>
  <c r="F1772" i="6"/>
  <c r="B1772" i="6"/>
  <c r="A1772" i="6"/>
  <c r="AB1771" i="6"/>
  <c r="AA1771" i="6"/>
  <c r="P1771" i="6"/>
  <c r="Y1771" i="6"/>
  <c r="W1771" i="6"/>
  <c r="V1771" i="6"/>
  <c r="H1771" i="6"/>
  <c r="J1771" i="6" s="1"/>
  <c r="F1771" i="6"/>
  <c r="B1771" i="6"/>
  <c r="A1771" i="6"/>
  <c r="AB1770" i="6"/>
  <c r="AA1770" i="6"/>
  <c r="P1770" i="6"/>
  <c r="Y1770" i="6"/>
  <c r="W1770" i="6"/>
  <c r="V1770" i="6"/>
  <c r="H1770" i="6"/>
  <c r="J1770" i="6" s="1"/>
  <c r="F1770" i="6"/>
  <c r="B1770" i="6"/>
  <c r="A1770" i="6"/>
  <c r="AB1769" i="6"/>
  <c r="AA1769" i="6"/>
  <c r="P1769" i="6"/>
  <c r="Y1769" i="6"/>
  <c r="W1769" i="6"/>
  <c r="V1769" i="6"/>
  <c r="H1769" i="6"/>
  <c r="J1769" i="6" s="1"/>
  <c r="F1769" i="6"/>
  <c r="B1769" i="6"/>
  <c r="A1769" i="6"/>
  <c r="AB1768" i="6"/>
  <c r="AA1768" i="6"/>
  <c r="P1768" i="6"/>
  <c r="Y1768" i="6"/>
  <c r="W1768" i="6"/>
  <c r="V1768" i="6"/>
  <c r="H1768" i="6"/>
  <c r="J1768" i="6" s="1"/>
  <c r="F1768" i="6"/>
  <c r="B1768" i="6"/>
  <c r="A1768" i="6"/>
  <c r="AB1767" i="6"/>
  <c r="AA1767" i="6"/>
  <c r="P1767" i="6"/>
  <c r="Y1767" i="6"/>
  <c r="W1767" i="6"/>
  <c r="V1767" i="6"/>
  <c r="H1767" i="6"/>
  <c r="J1767" i="6" s="1"/>
  <c r="F1767" i="6"/>
  <c r="B1767" i="6"/>
  <c r="A1767" i="6"/>
  <c r="AB1766" i="6"/>
  <c r="AA1766" i="6"/>
  <c r="P1766" i="6"/>
  <c r="Y1766" i="6"/>
  <c r="W1766" i="6"/>
  <c r="V1766" i="6"/>
  <c r="H1766" i="6"/>
  <c r="J1766" i="6" s="1"/>
  <c r="F1766" i="6"/>
  <c r="B1766" i="6"/>
  <c r="A1766" i="6"/>
  <c r="AB1765" i="6"/>
  <c r="AA1765" i="6"/>
  <c r="P1765" i="6"/>
  <c r="Y1765" i="6"/>
  <c r="W1765" i="6"/>
  <c r="V1765" i="6"/>
  <c r="H1765" i="6"/>
  <c r="J1765" i="6" s="1"/>
  <c r="F1765" i="6"/>
  <c r="B1765" i="6"/>
  <c r="A1765" i="6"/>
  <c r="AB1764" i="6"/>
  <c r="AA1764" i="6"/>
  <c r="P1764" i="6"/>
  <c r="Y1764" i="6"/>
  <c r="W1764" i="6"/>
  <c r="V1764" i="6"/>
  <c r="H1764" i="6"/>
  <c r="J1764" i="6" s="1"/>
  <c r="F1764" i="6"/>
  <c r="B1764" i="6"/>
  <c r="A1764" i="6"/>
  <c r="AB1763" i="6"/>
  <c r="AA1763" i="6"/>
  <c r="P1763" i="6"/>
  <c r="Y1763" i="6"/>
  <c r="W1763" i="6"/>
  <c r="V1763" i="6"/>
  <c r="H1763" i="6"/>
  <c r="J1763" i="6" s="1"/>
  <c r="F1763" i="6"/>
  <c r="B1763" i="6"/>
  <c r="A1763" i="6"/>
  <c r="AB1762" i="6"/>
  <c r="AA1762" i="6"/>
  <c r="P1762" i="6"/>
  <c r="Y1762" i="6"/>
  <c r="W1762" i="6"/>
  <c r="V1762" i="6"/>
  <c r="H1762" i="6"/>
  <c r="J1762" i="6" s="1"/>
  <c r="F1762" i="6"/>
  <c r="B1762" i="6"/>
  <c r="A1762" i="6"/>
  <c r="AB1761" i="6"/>
  <c r="AA1761" i="6"/>
  <c r="P1761" i="6"/>
  <c r="Y1761" i="6"/>
  <c r="W1761" i="6"/>
  <c r="V1761" i="6"/>
  <c r="H1761" i="6"/>
  <c r="J1761" i="6" s="1"/>
  <c r="F1761" i="6"/>
  <c r="B1761" i="6"/>
  <c r="A1761" i="6"/>
  <c r="AB1760" i="6"/>
  <c r="AA1760" i="6"/>
  <c r="P1760" i="6"/>
  <c r="Y1760" i="6"/>
  <c r="W1760" i="6"/>
  <c r="V1760" i="6"/>
  <c r="H1760" i="6"/>
  <c r="J1760" i="6" s="1"/>
  <c r="F1760" i="6"/>
  <c r="B1760" i="6"/>
  <c r="A1760" i="6"/>
  <c r="AB1759" i="6"/>
  <c r="AA1759" i="6"/>
  <c r="P1759" i="6"/>
  <c r="Y1759" i="6"/>
  <c r="W1759" i="6"/>
  <c r="V1759" i="6"/>
  <c r="H1759" i="6"/>
  <c r="J1759" i="6" s="1"/>
  <c r="F1759" i="6"/>
  <c r="B1759" i="6"/>
  <c r="A1759" i="6"/>
  <c r="AB1758" i="6"/>
  <c r="AA1758" i="6"/>
  <c r="P1758" i="6"/>
  <c r="Y1758" i="6"/>
  <c r="W1758" i="6"/>
  <c r="V1758" i="6"/>
  <c r="H1758" i="6"/>
  <c r="J1758" i="6" s="1"/>
  <c r="F1758" i="6"/>
  <c r="B1758" i="6"/>
  <c r="A1758" i="6"/>
  <c r="AB1757" i="6"/>
  <c r="AA1757" i="6"/>
  <c r="P1757" i="6"/>
  <c r="Y1757" i="6"/>
  <c r="W1757" i="6"/>
  <c r="V1757" i="6"/>
  <c r="H1757" i="6"/>
  <c r="J1757" i="6" s="1"/>
  <c r="F1757" i="6"/>
  <c r="B1757" i="6"/>
  <c r="A1757" i="6"/>
  <c r="AB1756" i="6"/>
  <c r="AA1756" i="6"/>
  <c r="P1756" i="6"/>
  <c r="Y1756" i="6"/>
  <c r="W1756" i="6"/>
  <c r="V1756" i="6"/>
  <c r="H1756" i="6"/>
  <c r="J1756" i="6" s="1"/>
  <c r="F1756" i="6"/>
  <c r="B1756" i="6"/>
  <c r="A1756" i="6"/>
  <c r="AB1755" i="6"/>
  <c r="AA1755" i="6"/>
  <c r="P1755" i="6"/>
  <c r="Y1755" i="6"/>
  <c r="W1755" i="6"/>
  <c r="V1755" i="6"/>
  <c r="H1755" i="6"/>
  <c r="J1755" i="6" s="1"/>
  <c r="F1755" i="6"/>
  <c r="B1755" i="6"/>
  <c r="A1755" i="6"/>
  <c r="AB1754" i="6"/>
  <c r="AA1754" i="6"/>
  <c r="P1754" i="6"/>
  <c r="Y1754" i="6"/>
  <c r="W1754" i="6"/>
  <c r="V1754" i="6"/>
  <c r="H1754" i="6"/>
  <c r="J1754" i="6" s="1"/>
  <c r="F1754" i="6"/>
  <c r="B1754" i="6"/>
  <c r="A1754" i="6"/>
  <c r="AB1753" i="6"/>
  <c r="AA1753" i="6"/>
  <c r="P1753" i="6"/>
  <c r="Y1753" i="6"/>
  <c r="W1753" i="6"/>
  <c r="V1753" i="6"/>
  <c r="H1753" i="6"/>
  <c r="J1753" i="6" s="1"/>
  <c r="F1753" i="6"/>
  <c r="B1753" i="6"/>
  <c r="A1753" i="6"/>
  <c r="AB1752" i="6"/>
  <c r="AA1752" i="6"/>
  <c r="P1752" i="6"/>
  <c r="Y1752" i="6"/>
  <c r="W1752" i="6"/>
  <c r="V1752" i="6"/>
  <c r="H1752" i="6"/>
  <c r="J1752" i="6" s="1"/>
  <c r="F1752" i="6"/>
  <c r="B1752" i="6"/>
  <c r="A1752" i="6"/>
  <c r="AB1751" i="6"/>
  <c r="AA1751" i="6"/>
  <c r="P1751" i="6"/>
  <c r="Y1751" i="6"/>
  <c r="W1751" i="6"/>
  <c r="V1751" i="6"/>
  <c r="H1751" i="6"/>
  <c r="J1751" i="6" s="1"/>
  <c r="F1751" i="6"/>
  <c r="B1751" i="6"/>
  <c r="A1751" i="6"/>
  <c r="AB1750" i="6"/>
  <c r="AA1750" i="6"/>
  <c r="P1750" i="6"/>
  <c r="Y1750" i="6"/>
  <c r="W1750" i="6"/>
  <c r="V1750" i="6"/>
  <c r="H1750" i="6"/>
  <c r="J1750" i="6" s="1"/>
  <c r="F1750" i="6"/>
  <c r="B1750" i="6"/>
  <c r="A1750" i="6"/>
  <c r="AB1749" i="6"/>
  <c r="AA1749" i="6"/>
  <c r="P1749" i="6"/>
  <c r="Y1749" i="6"/>
  <c r="W1749" i="6"/>
  <c r="V1749" i="6"/>
  <c r="H1749" i="6"/>
  <c r="J1749" i="6" s="1"/>
  <c r="F1749" i="6"/>
  <c r="B1749" i="6"/>
  <c r="A1749" i="6"/>
  <c r="AB1748" i="6"/>
  <c r="AA1748" i="6"/>
  <c r="P1748" i="6"/>
  <c r="Y1748" i="6"/>
  <c r="W1748" i="6"/>
  <c r="V1748" i="6"/>
  <c r="H1748" i="6"/>
  <c r="J1748" i="6" s="1"/>
  <c r="F1748" i="6"/>
  <c r="B1748" i="6"/>
  <c r="A1748" i="6"/>
  <c r="AB1747" i="6"/>
  <c r="AA1747" i="6"/>
  <c r="P1747" i="6"/>
  <c r="Y1747" i="6"/>
  <c r="W1747" i="6"/>
  <c r="V1747" i="6"/>
  <c r="H1747" i="6"/>
  <c r="J1747" i="6" s="1"/>
  <c r="F1747" i="6"/>
  <c r="B1747" i="6"/>
  <c r="A1747" i="6"/>
  <c r="AB1746" i="6"/>
  <c r="AA1746" i="6"/>
  <c r="P1746" i="6"/>
  <c r="Y1746" i="6"/>
  <c r="W1746" i="6"/>
  <c r="V1746" i="6"/>
  <c r="H1746" i="6"/>
  <c r="J1746" i="6" s="1"/>
  <c r="F1746" i="6"/>
  <c r="B1746" i="6"/>
  <c r="A1746" i="6"/>
  <c r="AB1745" i="6"/>
  <c r="AA1745" i="6"/>
  <c r="P1745" i="6"/>
  <c r="Y1745" i="6"/>
  <c r="W1745" i="6"/>
  <c r="V1745" i="6"/>
  <c r="H1745" i="6"/>
  <c r="J1745" i="6" s="1"/>
  <c r="F1745" i="6"/>
  <c r="B1745" i="6"/>
  <c r="A1745" i="6"/>
  <c r="AB1744" i="6"/>
  <c r="AA1744" i="6"/>
  <c r="P1744" i="6"/>
  <c r="Y1744" i="6"/>
  <c r="W1744" i="6"/>
  <c r="V1744" i="6"/>
  <c r="H1744" i="6"/>
  <c r="J1744" i="6" s="1"/>
  <c r="F1744" i="6"/>
  <c r="B1744" i="6"/>
  <c r="A1744" i="6"/>
  <c r="AB1743" i="6"/>
  <c r="AA1743" i="6"/>
  <c r="P1743" i="6"/>
  <c r="Y1743" i="6"/>
  <c r="W1743" i="6"/>
  <c r="V1743" i="6"/>
  <c r="H1743" i="6"/>
  <c r="J1743" i="6" s="1"/>
  <c r="F1743" i="6"/>
  <c r="B1743" i="6"/>
  <c r="A1743" i="6"/>
  <c r="AB1742" i="6"/>
  <c r="AA1742" i="6"/>
  <c r="P1742" i="6"/>
  <c r="Y1742" i="6"/>
  <c r="W1742" i="6"/>
  <c r="V1742" i="6"/>
  <c r="H1742" i="6"/>
  <c r="J1742" i="6" s="1"/>
  <c r="F1742" i="6"/>
  <c r="B1742" i="6"/>
  <c r="A1742" i="6"/>
  <c r="AB1741" i="6"/>
  <c r="AA1741" i="6"/>
  <c r="P1741" i="6"/>
  <c r="Y1741" i="6"/>
  <c r="W1741" i="6"/>
  <c r="V1741" i="6"/>
  <c r="H1741" i="6"/>
  <c r="J1741" i="6" s="1"/>
  <c r="F1741" i="6"/>
  <c r="B1741" i="6"/>
  <c r="A1741" i="6"/>
  <c r="AB1740" i="6"/>
  <c r="AA1740" i="6"/>
  <c r="P1740" i="6"/>
  <c r="Y1740" i="6"/>
  <c r="W1740" i="6"/>
  <c r="V1740" i="6"/>
  <c r="H1740" i="6"/>
  <c r="J1740" i="6" s="1"/>
  <c r="F1740" i="6"/>
  <c r="B1740" i="6"/>
  <c r="A1740" i="6"/>
  <c r="AB1739" i="6"/>
  <c r="AA1739" i="6"/>
  <c r="P1739" i="6"/>
  <c r="Y1739" i="6"/>
  <c r="W1739" i="6"/>
  <c r="V1739" i="6"/>
  <c r="H1739" i="6"/>
  <c r="J1739" i="6" s="1"/>
  <c r="F1739" i="6"/>
  <c r="B1739" i="6"/>
  <c r="A1739" i="6"/>
  <c r="AB1738" i="6"/>
  <c r="AA1738" i="6"/>
  <c r="P1738" i="6"/>
  <c r="Y1738" i="6"/>
  <c r="W1738" i="6"/>
  <c r="V1738" i="6"/>
  <c r="H1738" i="6"/>
  <c r="J1738" i="6" s="1"/>
  <c r="F1738" i="6"/>
  <c r="B1738" i="6"/>
  <c r="A1738" i="6"/>
  <c r="AB1737" i="6"/>
  <c r="AA1737" i="6"/>
  <c r="P1737" i="6"/>
  <c r="Y1737" i="6"/>
  <c r="W1737" i="6"/>
  <c r="V1737" i="6"/>
  <c r="H1737" i="6"/>
  <c r="J1737" i="6" s="1"/>
  <c r="F1737" i="6"/>
  <c r="B1737" i="6"/>
  <c r="A1737" i="6"/>
  <c r="AB1736" i="6"/>
  <c r="AA1736" i="6"/>
  <c r="P1736" i="6"/>
  <c r="Y1736" i="6"/>
  <c r="W1736" i="6"/>
  <c r="V1736" i="6"/>
  <c r="H1736" i="6"/>
  <c r="J1736" i="6" s="1"/>
  <c r="F1736" i="6"/>
  <c r="B1736" i="6"/>
  <c r="A1736" i="6"/>
  <c r="AB1735" i="6"/>
  <c r="AA1735" i="6"/>
  <c r="P1735" i="6"/>
  <c r="Y1735" i="6"/>
  <c r="W1735" i="6"/>
  <c r="V1735" i="6"/>
  <c r="H1735" i="6"/>
  <c r="J1735" i="6" s="1"/>
  <c r="F1735" i="6"/>
  <c r="B1735" i="6"/>
  <c r="A1735" i="6"/>
  <c r="AB1734" i="6"/>
  <c r="AA1734" i="6"/>
  <c r="P1734" i="6"/>
  <c r="Y1734" i="6"/>
  <c r="W1734" i="6"/>
  <c r="V1734" i="6"/>
  <c r="H1734" i="6"/>
  <c r="J1734" i="6" s="1"/>
  <c r="F1734" i="6"/>
  <c r="B1734" i="6"/>
  <c r="A1734" i="6"/>
  <c r="AB1733" i="6"/>
  <c r="AA1733" i="6"/>
  <c r="P1733" i="6"/>
  <c r="Y1733" i="6"/>
  <c r="W1733" i="6"/>
  <c r="V1733" i="6"/>
  <c r="H1733" i="6"/>
  <c r="J1733" i="6" s="1"/>
  <c r="F1733" i="6"/>
  <c r="B1733" i="6"/>
  <c r="A1733" i="6"/>
  <c r="AB1732" i="6"/>
  <c r="AA1732" i="6"/>
  <c r="P1732" i="6"/>
  <c r="Y1732" i="6"/>
  <c r="W1732" i="6"/>
  <c r="V1732" i="6"/>
  <c r="H1732" i="6"/>
  <c r="J1732" i="6" s="1"/>
  <c r="F1732" i="6"/>
  <c r="B1732" i="6"/>
  <c r="A1732" i="6"/>
  <c r="AB1731" i="6"/>
  <c r="AA1731" i="6"/>
  <c r="P1731" i="6"/>
  <c r="Y1731" i="6"/>
  <c r="W1731" i="6"/>
  <c r="V1731" i="6"/>
  <c r="H1731" i="6"/>
  <c r="J1731" i="6" s="1"/>
  <c r="F1731" i="6"/>
  <c r="B1731" i="6"/>
  <c r="A1731" i="6"/>
  <c r="AB1730" i="6"/>
  <c r="AA1730" i="6"/>
  <c r="P1730" i="6"/>
  <c r="Y1730" i="6"/>
  <c r="W1730" i="6"/>
  <c r="V1730" i="6"/>
  <c r="H1730" i="6"/>
  <c r="J1730" i="6" s="1"/>
  <c r="F1730" i="6"/>
  <c r="B1730" i="6"/>
  <c r="A1730" i="6"/>
  <c r="AB1729" i="6"/>
  <c r="AA1729" i="6"/>
  <c r="P1729" i="6"/>
  <c r="Y1729" i="6"/>
  <c r="W1729" i="6"/>
  <c r="V1729" i="6"/>
  <c r="H1729" i="6"/>
  <c r="J1729" i="6" s="1"/>
  <c r="F1729" i="6"/>
  <c r="B1729" i="6"/>
  <c r="A1729" i="6"/>
  <c r="AB1728" i="6"/>
  <c r="AA1728" i="6"/>
  <c r="P1728" i="6"/>
  <c r="Y1728" i="6"/>
  <c r="W1728" i="6"/>
  <c r="V1728" i="6"/>
  <c r="H1728" i="6"/>
  <c r="J1728" i="6" s="1"/>
  <c r="F1728" i="6"/>
  <c r="B1728" i="6"/>
  <c r="A1728" i="6"/>
  <c r="AB1727" i="6"/>
  <c r="AA1727" i="6"/>
  <c r="P1727" i="6"/>
  <c r="Y1727" i="6"/>
  <c r="W1727" i="6"/>
  <c r="V1727" i="6"/>
  <c r="H1727" i="6"/>
  <c r="J1727" i="6" s="1"/>
  <c r="F1727" i="6"/>
  <c r="B1727" i="6"/>
  <c r="A1727" i="6"/>
  <c r="AB1726" i="6"/>
  <c r="AA1726" i="6"/>
  <c r="P1726" i="6"/>
  <c r="Y1726" i="6"/>
  <c r="W1726" i="6"/>
  <c r="V1726" i="6"/>
  <c r="H1726" i="6"/>
  <c r="J1726" i="6" s="1"/>
  <c r="F1726" i="6"/>
  <c r="B1726" i="6"/>
  <c r="A1726" i="6"/>
  <c r="AB1725" i="6"/>
  <c r="AA1725" i="6"/>
  <c r="P1725" i="6"/>
  <c r="Y1725" i="6"/>
  <c r="W1725" i="6"/>
  <c r="V1725" i="6"/>
  <c r="H1725" i="6"/>
  <c r="J1725" i="6" s="1"/>
  <c r="F1725" i="6"/>
  <c r="B1725" i="6"/>
  <c r="A1725" i="6"/>
  <c r="AB1724" i="6"/>
  <c r="AA1724" i="6"/>
  <c r="P1724" i="6"/>
  <c r="Y1724" i="6"/>
  <c r="W1724" i="6"/>
  <c r="V1724" i="6"/>
  <c r="H1724" i="6"/>
  <c r="J1724" i="6" s="1"/>
  <c r="F1724" i="6"/>
  <c r="B1724" i="6"/>
  <c r="A1724" i="6"/>
  <c r="AB1723" i="6"/>
  <c r="AA1723" i="6"/>
  <c r="P1723" i="6"/>
  <c r="Y1723" i="6"/>
  <c r="W1723" i="6"/>
  <c r="V1723" i="6"/>
  <c r="H1723" i="6"/>
  <c r="J1723" i="6" s="1"/>
  <c r="F1723" i="6"/>
  <c r="B1723" i="6"/>
  <c r="A1723" i="6"/>
  <c r="AB1722" i="6"/>
  <c r="AA1722" i="6"/>
  <c r="P1722" i="6"/>
  <c r="Y1722" i="6"/>
  <c r="W1722" i="6"/>
  <c r="V1722" i="6"/>
  <c r="H1722" i="6"/>
  <c r="J1722" i="6" s="1"/>
  <c r="F1722" i="6"/>
  <c r="B1722" i="6"/>
  <c r="A1722" i="6"/>
  <c r="AB1721" i="6"/>
  <c r="AA1721" i="6"/>
  <c r="P1721" i="6"/>
  <c r="Y1721" i="6"/>
  <c r="W1721" i="6"/>
  <c r="V1721" i="6"/>
  <c r="H1721" i="6"/>
  <c r="J1721" i="6" s="1"/>
  <c r="F1721" i="6"/>
  <c r="B1721" i="6"/>
  <c r="A1721" i="6"/>
  <c r="AB1720" i="6"/>
  <c r="AA1720" i="6"/>
  <c r="P1720" i="6"/>
  <c r="Y1720" i="6"/>
  <c r="W1720" i="6"/>
  <c r="V1720" i="6"/>
  <c r="H1720" i="6"/>
  <c r="J1720" i="6" s="1"/>
  <c r="F1720" i="6"/>
  <c r="B1720" i="6"/>
  <c r="A1720" i="6"/>
  <c r="AB1719" i="6"/>
  <c r="AA1719" i="6"/>
  <c r="P1719" i="6"/>
  <c r="Y1719" i="6"/>
  <c r="W1719" i="6"/>
  <c r="V1719" i="6"/>
  <c r="H1719" i="6"/>
  <c r="J1719" i="6" s="1"/>
  <c r="F1719" i="6"/>
  <c r="B1719" i="6"/>
  <c r="A1719" i="6"/>
  <c r="AB1718" i="6"/>
  <c r="AA1718" i="6"/>
  <c r="P1718" i="6"/>
  <c r="Y1718" i="6"/>
  <c r="W1718" i="6"/>
  <c r="V1718" i="6"/>
  <c r="H1718" i="6"/>
  <c r="J1718" i="6" s="1"/>
  <c r="F1718" i="6"/>
  <c r="B1718" i="6"/>
  <c r="A1718" i="6"/>
  <c r="AB1717" i="6"/>
  <c r="AA1717" i="6"/>
  <c r="P1717" i="6"/>
  <c r="Y1717" i="6"/>
  <c r="W1717" i="6"/>
  <c r="V1717" i="6"/>
  <c r="H1717" i="6"/>
  <c r="J1717" i="6" s="1"/>
  <c r="F1717" i="6"/>
  <c r="B1717" i="6"/>
  <c r="A1717" i="6"/>
  <c r="AB1716" i="6"/>
  <c r="AA1716" i="6"/>
  <c r="P1716" i="6"/>
  <c r="Y1716" i="6"/>
  <c r="W1716" i="6"/>
  <c r="V1716" i="6"/>
  <c r="H1716" i="6"/>
  <c r="J1716" i="6" s="1"/>
  <c r="F1716" i="6"/>
  <c r="B1716" i="6"/>
  <c r="A1716" i="6"/>
  <c r="AB1715" i="6"/>
  <c r="AA1715" i="6"/>
  <c r="P1715" i="6"/>
  <c r="Y1715" i="6"/>
  <c r="W1715" i="6"/>
  <c r="V1715" i="6"/>
  <c r="H1715" i="6"/>
  <c r="J1715" i="6" s="1"/>
  <c r="F1715" i="6"/>
  <c r="B1715" i="6"/>
  <c r="A1715" i="6"/>
  <c r="AB1714" i="6"/>
  <c r="AA1714" i="6"/>
  <c r="P1714" i="6"/>
  <c r="Y1714" i="6"/>
  <c r="W1714" i="6"/>
  <c r="V1714" i="6"/>
  <c r="H1714" i="6"/>
  <c r="J1714" i="6" s="1"/>
  <c r="F1714" i="6"/>
  <c r="B1714" i="6"/>
  <c r="A1714" i="6"/>
  <c r="AB1713" i="6"/>
  <c r="AA1713" i="6"/>
  <c r="P1713" i="6"/>
  <c r="Y1713" i="6"/>
  <c r="W1713" i="6"/>
  <c r="V1713" i="6"/>
  <c r="H1713" i="6"/>
  <c r="J1713" i="6" s="1"/>
  <c r="F1713" i="6"/>
  <c r="B1713" i="6"/>
  <c r="A1713" i="6"/>
  <c r="AB1712" i="6"/>
  <c r="AA1712" i="6"/>
  <c r="P1712" i="6"/>
  <c r="Y1712" i="6"/>
  <c r="W1712" i="6"/>
  <c r="V1712" i="6"/>
  <c r="H1712" i="6"/>
  <c r="J1712" i="6" s="1"/>
  <c r="F1712" i="6"/>
  <c r="B1712" i="6"/>
  <c r="A1712" i="6"/>
  <c r="AB1711" i="6"/>
  <c r="AA1711" i="6"/>
  <c r="P1711" i="6"/>
  <c r="Y1711" i="6"/>
  <c r="W1711" i="6"/>
  <c r="V1711" i="6"/>
  <c r="H1711" i="6"/>
  <c r="J1711" i="6" s="1"/>
  <c r="F1711" i="6"/>
  <c r="B1711" i="6"/>
  <c r="A1711" i="6"/>
  <c r="AB1710" i="6"/>
  <c r="AA1710" i="6"/>
  <c r="P1710" i="6"/>
  <c r="Y1710" i="6"/>
  <c r="W1710" i="6"/>
  <c r="V1710" i="6"/>
  <c r="H1710" i="6"/>
  <c r="J1710" i="6" s="1"/>
  <c r="F1710" i="6"/>
  <c r="B1710" i="6"/>
  <c r="A1710" i="6"/>
  <c r="AB1709" i="6"/>
  <c r="AA1709" i="6"/>
  <c r="P1709" i="6"/>
  <c r="Y1709" i="6"/>
  <c r="W1709" i="6"/>
  <c r="V1709" i="6"/>
  <c r="H1709" i="6"/>
  <c r="J1709" i="6" s="1"/>
  <c r="F1709" i="6"/>
  <c r="B1709" i="6"/>
  <c r="A1709" i="6"/>
  <c r="AB1708" i="6"/>
  <c r="AA1708" i="6"/>
  <c r="P1708" i="6"/>
  <c r="Y1708" i="6"/>
  <c r="W1708" i="6"/>
  <c r="V1708" i="6"/>
  <c r="H1708" i="6"/>
  <c r="J1708" i="6" s="1"/>
  <c r="F1708" i="6"/>
  <c r="B1708" i="6"/>
  <c r="A1708" i="6"/>
  <c r="AB1707" i="6"/>
  <c r="AA1707" i="6"/>
  <c r="P1707" i="6"/>
  <c r="Y1707" i="6"/>
  <c r="W1707" i="6"/>
  <c r="V1707" i="6"/>
  <c r="H1707" i="6"/>
  <c r="J1707" i="6" s="1"/>
  <c r="F1707" i="6"/>
  <c r="B1707" i="6"/>
  <c r="A1707" i="6"/>
  <c r="AB1706" i="6"/>
  <c r="AA1706" i="6"/>
  <c r="P1706" i="6"/>
  <c r="Y1706" i="6"/>
  <c r="W1706" i="6"/>
  <c r="V1706" i="6"/>
  <c r="H1706" i="6"/>
  <c r="J1706" i="6" s="1"/>
  <c r="F1706" i="6"/>
  <c r="B1706" i="6"/>
  <c r="A1706" i="6"/>
  <c r="AB1705" i="6"/>
  <c r="AA1705" i="6"/>
  <c r="P1705" i="6"/>
  <c r="Y1705" i="6"/>
  <c r="W1705" i="6"/>
  <c r="V1705" i="6"/>
  <c r="H1705" i="6"/>
  <c r="J1705" i="6" s="1"/>
  <c r="F1705" i="6"/>
  <c r="B1705" i="6"/>
  <c r="A1705" i="6"/>
  <c r="AB1704" i="6"/>
  <c r="AA1704" i="6"/>
  <c r="P1704" i="6"/>
  <c r="Y1704" i="6"/>
  <c r="W1704" i="6"/>
  <c r="V1704" i="6"/>
  <c r="H1704" i="6"/>
  <c r="J1704" i="6" s="1"/>
  <c r="F1704" i="6"/>
  <c r="B1704" i="6"/>
  <c r="A1704" i="6"/>
  <c r="AB1703" i="6"/>
  <c r="AA1703" i="6"/>
  <c r="P1703" i="6"/>
  <c r="Y1703" i="6"/>
  <c r="W1703" i="6"/>
  <c r="V1703" i="6"/>
  <c r="H1703" i="6"/>
  <c r="J1703" i="6" s="1"/>
  <c r="F1703" i="6"/>
  <c r="B1703" i="6"/>
  <c r="A1703" i="6"/>
  <c r="AB1702" i="6"/>
  <c r="AA1702" i="6"/>
  <c r="P1702" i="6"/>
  <c r="Y1702" i="6"/>
  <c r="W1702" i="6"/>
  <c r="V1702" i="6"/>
  <c r="H1702" i="6"/>
  <c r="J1702" i="6" s="1"/>
  <c r="F1702" i="6"/>
  <c r="B1702" i="6"/>
  <c r="A1702" i="6"/>
  <c r="AB1701" i="6"/>
  <c r="AA1701" i="6"/>
  <c r="P1701" i="6"/>
  <c r="Y1701" i="6"/>
  <c r="W1701" i="6"/>
  <c r="V1701" i="6"/>
  <c r="H1701" i="6"/>
  <c r="J1701" i="6" s="1"/>
  <c r="F1701" i="6"/>
  <c r="B1701" i="6"/>
  <c r="A1701" i="6"/>
  <c r="AB1700" i="6"/>
  <c r="AA1700" i="6"/>
  <c r="P1700" i="6"/>
  <c r="Y1700" i="6"/>
  <c r="W1700" i="6"/>
  <c r="V1700" i="6"/>
  <c r="H1700" i="6"/>
  <c r="J1700" i="6" s="1"/>
  <c r="F1700" i="6"/>
  <c r="B1700" i="6"/>
  <c r="A1700" i="6"/>
  <c r="AB1699" i="6"/>
  <c r="AA1699" i="6"/>
  <c r="P1699" i="6"/>
  <c r="Y1699" i="6"/>
  <c r="W1699" i="6"/>
  <c r="V1699" i="6"/>
  <c r="H1699" i="6"/>
  <c r="J1699" i="6" s="1"/>
  <c r="F1699" i="6"/>
  <c r="B1699" i="6"/>
  <c r="A1699" i="6"/>
  <c r="AB1698" i="6"/>
  <c r="AA1698" i="6"/>
  <c r="P1698" i="6"/>
  <c r="Y1698" i="6"/>
  <c r="W1698" i="6"/>
  <c r="V1698" i="6"/>
  <c r="H1698" i="6"/>
  <c r="J1698" i="6" s="1"/>
  <c r="F1698" i="6"/>
  <c r="B1698" i="6"/>
  <c r="A1698" i="6"/>
  <c r="AB1697" i="6"/>
  <c r="AA1697" i="6"/>
  <c r="P1697" i="6"/>
  <c r="Y1697" i="6"/>
  <c r="W1697" i="6"/>
  <c r="V1697" i="6"/>
  <c r="H1697" i="6"/>
  <c r="J1697" i="6" s="1"/>
  <c r="F1697" i="6"/>
  <c r="B1697" i="6"/>
  <c r="A1697" i="6"/>
  <c r="AB1696" i="6"/>
  <c r="AA1696" i="6"/>
  <c r="P1696" i="6"/>
  <c r="Y1696" i="6"/>
  <c r="W1696" i="6"/>
  <c r="V1696" i="6"/>
  <c r="H1696" i="6"/>
  <c r="J1696" i="6" s="1"/>
  <c r="F1696" i="6"/>
  <c r="B1696" i="6"/>
  <c r="A1696" i="6"/>
  <c r="AB1695" i="6"/>
  <c r="AA1695" i="6"/>
  <c r="P1695" i="6"/>
  <c r="Y1695" i="6"/>
  <c r="W1695" i="6"/>
  <c r="V1695" i="6"/>
  <c r="H1695" i="6"/>
  <c r="J1695" i="6" s="1"/>
  <c r="F1695" i="6"/>
  <c r="B1695" i="6"/>
  <c r="A1695" i="6"/>
  <c r="AB1694" i="6"/>
  <c r="AA1694" i="6"/>
  <c r="P1694" i="6"/>
  <c r="Y1694" i="6"/>
  <c r="W1694" i="6"/>
  <c r="V1694" i="6"/>
  <c r="H1694" i="6"/>
  <c r="J1694" i="6" s="1"/>
  <c r="F1694" i="6"/>
  <c r="B1694" i="6"/>
  <c r="A1694" i="6"/>
  <c r="AB1693" i="6"/>
  <c r="AA1693" i="6"/>
  <c r="P1693" i="6"/>
  <c r="Y1693" i="6"/>
  <c r="W1693" i="6"/>
  <c r="V1693" i="6"/>
  <c r="H1693" i="6"/>
  <c r="J1693" i="6" s="1"/>
  <c r="F1693" i="6"/>
  <c r="B1693" i="6"/>
  <c r="A1693" i="6"/>
  <c r="AB1692" i="6"/>
  <c r="AA1692" i="6"/>
  <c r="P1692" i="6"/>
  <c r="Y1692" i="6"/>
  <c r="W1692" i="6"/>
  <c r="V1692" i="6"/>
  <c r="H1692" i="6"/>
  <c r="J1692" i="6" s="1"/>
  <c r="F1692" i="6"/>
  <c r="B1692" i="6"/>
  <c r="A1692" i="6"/>
  <c r="AB1691" i="6"/>
  <c r="AA1691" i="6"/>
  <c r="P1691" i="6"/>
  <c r="Y1691" i="6"/>
  <c r="W1691" i="6"/>
  <c r="V1691" i="6"/>
  <c r="H1691" i="6"/>
  <c r="J1691" i="6" s="1"/>
  <c r="F1691" i="6"/>
  <c r="B1691" i="6"/>
  <c r="A1691" i="6"/>
  <c r="AB1690" i="6"/>
  <c r="AA1690" i="6"/>
  <c r="P1690" i="6"/>
  <c r="Y1690" i="6"/>
  <c r="W1690" i="6"/>
  <c r="V1690" i="6"/>
  <c r="H1690" i="6"/>
  <c r="J1690" i="6" s="1"/>
  <c r="F1690" i="6"/>
  <c r="B1690" i="6"/>
  <c r="A1690" i="6"/>
  <c r="AB1689" i="6"/>
  <c r="AA1689" i="6"/>
  <c r="P1689" i="6"/>
  <c r="Y1689" i="6"/>
  <c r="W1689" i="6"/>
  <c r="V1689" i="6"/>
  <c r="H1689" i="6"/>
  <c r="J1689" i="6" s="1"/>
  <c r="F1689" i="6"/>
  <c r="B1689" i="6"/>
  <c r="A1689" i="6"/>
  <c r="AB1688" i="6"/>
  <c r="AA1688" i="6"/>
  <c r="P1688" i="6"/>
  <c r="Y1688" i="6"/>
  <c r="W1688" i="6"/>
  <c r="V1688" i="6"/>
  <c r="H1688" i="6"/>
  <c r="J1688" i="6" s="1"/>
  <c r="F1688" i="6"/>
  <c r="B1688" i="6"/>
  <c r="A1688" i="6"/>
  <c r="AB1687" i="6"/>
  <c r="AA1687" i="6"/>
  <c r="P1687" i="6"/>
  <c r="Y1687" i="6"/>
  <c r="W1687" i="6"/>
  <c r="V1687" i="6"/>
  <c r="H1687" i="6"/>
  <c r="J1687" i="6" s="1"/>
  <c r="F1687" i="6"/>
  <c r="B1687" i="6"/>
  <c r="A1687" i="6"/>
  <c r="AB1686" i="6"/>
  <c r="AA1686" i="6"/>
  <c r="P1686" i="6"/>
  <c r="Y1686" i="6"/>
  <c r="W1686" i="6"/>
  <c r="V1686" i="6"/>
  <c r="H1686" i="6"/>
  <c r="J1686" i="6" s="1"/>
  <c r="F1686" i="6"/>
  <c r="B1686" i="6"/>
  <c r="A1686" i="6"/>
  <c r="AB1685" i="6"/>
  <c r="AA1685" i="6"/>
  <c r="P1685" i="6"/>
  <c r="Y1685" i="6"/>
  <c r="W1685" i="6"/>
  <c r="V1685" i="6"/>
  <c r="H1685" i="6"/>
  <c r="J1685" i="6" s="1"/>
  <c r="F1685" i="6"/>
  <c r="B1685" i="6"/>
  <c r="A1685" i="6"/>
  <c r="AB1684" i="6"/>
  <c r="AA1684" i="6"/>
  <c r="P1684" i="6"/>
  <c r="Y1684" i="6"/>
  <c r="W1684" i="6"/>
  <c r="V1684" i="6"/>
  <c r="H1684" i="6"/>
  <c r="J1684" i="6" s="1"/>
  <c r="F1684" i="6"/>
  <c r="B1684" i="6"/>
  <c r="A1684" i="6"/>
  <c r="AB1683" i="6"/>
  <c r="AA1683" i="6"/>
  <c r="P1683" i="6"/>
  <c r="Y1683" i="6"/>
  <c r="W1683" i="6"/>
  <c r="V1683" i="6"/>
  <c r="H1683" i="6"/>
  <c r="J1683" i="6" s="1"/>
  <c r="F1683" i="6"/>
  <c r="B1683" i="6"/>
  <c r="A1683" i="6"/>
  <c r="AB1682" i="6"/>
  <c r="AA1682" i="6"/>
  <c r="P1682" i="6"/>
  <c r="Y1682" i="6"/>
  <c r="W1682" i="6"/>
  <c r="V1682" i="6"/>
  <c r="H1682" i="6"/>
  <c r="J1682" i="6" s="1"/>
  <c r="F1682" i="6"/>
  <c r="B1682" i="6"/>
  <c r="A1682" i="6"/>
  <c r="AB1681" i="6"/>
  <c r="AA1681" i="6"/>
  <c r="P1681" i="6"/>
  <c r="Y1681" i="6"/>
  <c r="W1681" i="6"/>
  <c r="V1681" i="6"/>
  <c r="H1681" i="6"/>
  <c r="J1681" i="6" s="1"/>
  <c r="F1681" i="6"/>
  <c r="B1681" i="6"/>
  <c r="A1681" i="6"/>
  <c r="AB1680" i="6"/>
  <c r="AA1680" i="6"/>
  <c r="P1680" i="6"/>
  <c r="Y1680" i="6"/>
  <c r="W1680" i="6"/>
  <c r="V1680" i="6"/>
  <c r="H1680" i="6"/>
  <c r="J1680" i="6" s="1"/>
  <c r="F1680" i="6"/>
  <c r="B1680" i="6"/>
  <c r="A1680" i="6"/>
  <c r="AB1679" i="6"/>
  <c r="AA1679" i="6"/>
  <c r="P1679" i="6"/>
  <c r="Y1679" i="6"/>
  <c r="W1679" i="6"/>
  <c r="V1679" i="6"/>
  <c r="H1679" i="6"/>
  <c r="J1679" i="6" s="1"/>
  <c r="F1679" i="6"/>
  <c r="B1679" i="6"/>
  <c r="A1679" i="6"/>
  <c r="AB1678" i="6"/>
  <c r="AA1678" i="6"/>
  <c r="P1678" i="6"/>
  <c r="Y1678" i="6"/>
  <c r="W1678" i="6"/>
  <c r="V1678" i="6"/>
  <c r="H1678" i="6"/>
  <c r="J1678" i="6" s="1"/>
  <c r="F1678" i="6"/>
  <c r="B1678" i="6"/>
  <c r="A1678" i="6"/>
  <c r="AB1677" i="6"/>
  <c r="AA1677" i="6"/>
  <c r="P1677" i="6"/>
  <c r="Y1677" i="6"/>
  <c r="W1677" i="6"/>
  <c r="V1677" i="6"/>
  <c r="H1677" i="6"/>
  <c r="J1677" i="6" s="1"/>
  <c r="F1677" i="6"/>
  <c r="B1677" i="6"/>
  <c r="A1677" i="6"/>
  <c r="AB1676" i="6"/>
  <c r="AA1676" i="6"/>
  <c r="P1676" i="6"/>
  <c r="Y1676" i="6"/>
  <c r="W1676" i="6"/>
  <c r="V1676" i="6"/>
  <c r="H1676" i="6"/>
  <c r="J1676" i="6" s="1"/>
  <c r="F1676" i="6"/>
  <c r="B1676" i="6"/>
  <c r="A1676" i="6"/>
  <c r="AB1675" i="6"/>
  <c r="AA1675" i="6"/>
  <c r="P1675" i="6"/>
  <c r="Y1675" i="6"/>
  <c r="W1675" i="6"/>
  <c r="V1675" i="6"/>
  <c r="H1675" i="6"/>
  <c r="J1675" i="6" s="1"/>
  <c r="F1675" i="6"/>
  <c r="B1675" i="6"/>
  <c r="A1675" i="6"/>
  <c r="AB1674" i="6"/>
  <c r="AA1674" i="6"/>
  <c r="P1674" i="6"/>
  <c r="Y1674" i="6"/>
  <c r="W1674" i="6"/>
  <c r="V1674" i="6"/>
  <c r="H1674" i="6"/>
  <c r="J1674" i="6" s="1"/>
  <c r="F1674" i="6"/>
  <c r="B1674" i="6"/>
  <c r="A1674" i="6"/>
  <c r="AB1673" i="6"/>
  <c r="AA1673" i="6"/>
  <c r="P1673" i="6"/>
  <c r="Y1673" i="6"/>
  <c r="W1673" i="6"/>
  <c r="V1673" i="6"/>
  <c r="H1673" i="6"/>
  <c r="J1673" i="6" s="1"/>
  <c r="F1673" i="6"/>
  <c r="B1673" i="6"/>
  <c r="A1673" i="6"/>
  <c r="AB1672" i="6"/>
  <c r="AA1672" i="6"/>
  <c r="P1672" i="6"/>
  <c r="Y1672" i="6"/>
  <c r="W1672" i="6"/>
  <c r="V1672" i="6"/>
  <c r="H1672" i="6"/>
  <c r="J1672" i="6" s="1"/>
  <c r="F1672" i="6"/>
  <c r="B1672" i="6"/>
  <c r="A1672" i="6"/>
  <c r="AB1671" i="6"/>
  <c r="AA1671" i="6"/>
  <c r="P1671" i="6"/>
  <c r="Y1671" i="6"/>
  <c r="W1671" i="6"/>
  <c r="V1671" i="6"/>
  <c r="H1671" i="6"/>
  <c r="J1671" i="6" s="1"/>
  <c r="F1671" i="6"/>
  <c r="B1671" i="6"/>
  <c r="A1671" i="6"/>
  <c r="AB1670" i="6"/>
  <c r="AA1670" i="6"/>
  <c r="P1670" i="6"/>
  <c r="Y1670" i="6"/>
  <c r="W1670" i="6"/>
  <c r="V1670" i="6"/>
  <c r="H1670" i="6"/>
  <c r="J1670" i="6" s="1"/>
  <c r="F1670" i="6"/>
  <c r="B1670" i="6"/>
  <c r="A1670" i="6"/>
  <c r="AB1669" i="6"/>
  <c r="AA1669" i="6"/>
  <c r="P1669" i="6"/>
  <c r="Y1669" i="6"/>
  <c r="W1669" i="6"/>
  <c r="V1669" i="6"/>
  <c r="H1669" i="6"/>
  <c r="J1669" i="6" s="1"/>
  <c r="F1669" i="6"/>
  <c r="B1669" i="6"/>
  <c r="A1669" i="6"/>
  <c r="AB1668" i="6"/>
  <c r="AA1668" i="6"/>
  <c r="P1668" i="6"/>
  <c r="Y1668" i="6"/>
  <c r="W1668" i="6"/>
  <c r="V1668" i="6"/>
  <c r="H1668" i="6"/>
  <c r="J1668" i="6" s="1"/>
  <c r="F1668" i="6"/>
  <c r="B1668" i="6"/>
  <c r="A1668" i="6"/>
  <c r="AB1667" i="6"/>
  <c r="AA1667" i="6"/>
  <c r="P1667" i="6"/>
  <c r="Y1667" i="6"/>
  <c r="W1667" i="6"/>
  <c r="V1667" i="6"/>
  <c r="H1667" i="6"/>
  <c r="J1667" i="6" s="1"/>
  <c r="F1667" i="6"/>
  <c r="B1667" i="6"/>
  <c r="A1667" i="6"/>
  <c r="AB1666" i="6"/>
  <c r="AA1666" i="6"/>
  <c r="P1666" i="6"/>
  <c r="Y1666" i="6"/>
  <c r="W1666" i="6"/>
  <c r="V1666" i="6"/>
  <c r="H1666" i="6"/>
  <c r="J1666" i="6" s="1"/>
  <c r="F1666" i="6"/>
  <c r="B1666" i="6"/>
  <c r="A1666" i="6"/>
  <c r="AB1665" i="6"/>
  <c r="AA1665" i="6"/>
  <c r="P1665" i="6"/>
  <c r="Y1665" i="6"/>
  <c r="W1665" i="6"/>
  <c r="V1665" i="6"/>
  <c r="H1665" i="6"/>
  <c r="J1665" i="6" s="1"/>
  <c r="F1665" i="6"/>
  <c r="B1665" i="6"/>
  <c r="A1665" i="6"/>
  <c r="AB1664" i="6"/>
  <c r="AA1664" i="6"/>
  <c r="P1664" i="6"/>
  <c r="Y1664" i="6"/>
  <c r="W1664" i="6"/>
  <c r="V1664" i="6"/>
  <c r="H1664" i="6"/>
  <c r="J1664" i="6" s="1"/>
  <c r="F1664" i="6"/>
  <c r="B1664" i="6"/>
  <c r="A1664" i="6"/>
  <c r="AB1663" i="6"/>
  <c r="AA1663" i="6"/>
  <c r="P1663" i="6"/>
  <c r="Y1663" i="6"/>
  <c r="W1663" i="6"/>
  <c r="V1663" i="6"/>
  <c r="H1663" i="6"/>
  <c r="J1663" i="6" s="1"/>
  <c r="F1663" i="6"/>
  <c r="B1663" i="6"/>
  <c r="A1663" i="6"/>
  <c r="AB1662" i="6"/>
  <c r="AA1662" i="6"/>
  <c r="P1662" i="6"/>
  <c r="Y1662" i="6"/>
  <c r="W1662" i="6"/>
  <c r="V1662" i="6"/>
  <c r="H1662" i="6"/>
  <c r="J1662" i="6" s="1"/>
  <c r="F1662" i="6"/>
  <c r="B1662" i="6"/>
  <c r="A1662" i="6"/>
  <c r="AB1661" i="6"/>
  <c r="AA1661" i="6"/>
  <c r="P1661" i="6"/>
  <c r="Y1661" i="6"/>
  <c r="W1661" i="6"/>
  <c r="V1661" i="6"/>
  <c r="H1661" i="6"/>
  <c r="J1661" i="6" s="1"/>
  <c r="F1661" i="6"/>
  <c r="B1661" i="6"/>
  <c r="A1661" i="6"/>
  <c r="AB1660" i="6"/>
  <c r="AA1660" i="6"/>
  <c r="P1660" i="6"/>
  <c r="Y1660" i="6"/>
  <c r="W1660" i="6"/>
  <c r="V1660" i="6"/>
  <c r="H1660" i="6"/>
  <c r="J1660" i="6" s="1"/>
  <c r="F1660" i="6"/>
  <c r="B1660" i="6"/>
  <c r="A1660" i="6"/>
  <c r="AB1659" i="6"/>
  <c r="AA1659" i="6"/>
  <c r="P1659" i="6"/>
  <c r="Y1659" i="6"/>
  <c r="W1659" i="6"/>
  <c r="V1659" i="6"/>
  <c r="H1659" i="6"/>
  <c r="J1659" i="6" s="1"/>
  <c r="F1659" i="6"/>
  <c r="B1659" i="6"/>
  <c r="A1659" i="6"/>
  <c r="AB1658" i="6"/>
  <c r="AA1658" i="6"/>
  <c r="P1658" i="6"/>
  <c r="Y1658" i="6"/>
  <c r="W1658" i="6"/>
  <c r="V1658" i="6"/>
  <c r="H1658" i="6"/>
  <c r="J1658" i="6" s="1"/>
  <c r="F1658" i="6"/>
  <c r="B1658" i="6"/>
  <c r="A1658" i="6"/>
  <c r="AB1657" i="6"/>
  <c r="AA1657" i="6"/>
  <c r="P1657" i="6"/>
  <c r="Y1657" i="6"/>
  <c r="W1657" i="6"/>
  <c r="V1657" i="6"/>
  <c r="H1657" i="6"/>
  <c r="J1657" i="6" s="1"/>
  <c r="F1657" i="6"/>
  <c r="B1657" i="6"/>
  <c r="A1657" i="6"/>
  <c r="AB1656" i="6"/>
  <c r="AA1656" i="6"/>
  <c r="P1656" i="6"/>
  <c r="Y1656" i="6"/>
  <c r="W1656" i="6"/>
  <c r="V1656" i="6"/>
  <c r="H1656" i="6"/>
  <c r="J1656" i="6" s="1"/>
  <c r="F1656" i="6"/>
  <c r="B1656" i="6"/>
  <c r="A1656" i="6"/>
  <c r="AB1655" i="6"/>
  <c r="AA1655" i="6"/>
  <c r="P1655" i="6"/>
  <c r="Y1655" i="6"/>
  <c r="W1655" i="6"/>
  <c r="V1655" i="6"/>
  <c r="H1655" i="6"/>
  <c r="J1655" i="6" s="1"/>
  <c r="F1655" i="6"/>
  <c r="B1655" i="6"/>
  <c r="A1655" i="6"/>
  <c r="AB1654" i="6"/>
  <c r="AA1654" i="6"/>
  <c r="P1654" i="6"/>
  <c r="Y1654" i="6"/>
  <c r="W1654" i="6"/>
  <c r="V1654" i="6"/>
  <c r="H1654" i="6"/>
  <c r="J1654" i="6" s="1"/>
  <c r="F1654" i="6"/>
  <c r="B1654" i="6"/>
  <c r="A1654" i="6"/>
  <c r="AB1653" i="6"/>
  <c r="AA1653" i="6"/>
  <c r="P1653" i="6"/>
  <c r="Y1653" i="6"/>
  <c r="W1653" i="6"/>
  <c r="V1653" i="6"/>
  <c r="H1653" i="6"/>
  <c r="J1653" i="6" s="1"/>
  <c r="F1653" i="6"/>
  <c r="B1653" i="6"/>
  <c r="A1653" i="6"/>
  <c r="AB1652" i="6"/>
  <c r="AA1652" i="6"/>
  <c r="P1652" i="6"/>
  <c r="Y1652" i="6"/>
  <c r="W1652" i="6"/>
  <c r="V1652" i="6"/>
  <c r="H1652" i="6"/>
  <c r="J1652" i="6" s="1"/>
  <c r="F1652" i="6"/>
  <c r="B1652" i="6"/>
  <c r="A1652" i="6"/>
  <c r="AB1651" i="6"/>
  <c r="AA1651" i="6"/>
  <c r="P1651" i="6"/>
  <c r="Y1651" i="6"/>
  <c r="W1651" i="6"/>
  <c r="V1651" i="6"/>
  <c r="H1651" i="6"/>
  <c r="J1651" i="6" s="1"/>
  <c r="F1651" i="6"/>
  <c r="B1651" i="6"/>
  <c r="A1651" i="6"/>
  <c r="AB1650" i="6"/>
  <c r="AA1650" i="6"/>
  <c r="P1650" i="6"/>
  <c r="Y1650" i="6"/>
  <c r="W1650" i="6"/>
  <c r="V1650" i="6"/>
  <c r="H1650" i="6"/>
  <c r="J1650" i="6" s="1"/>
  <c r="F1650" i="6"/>
  <c r="B1650" i="6"/>
  <c r="A1650" i="6"/>
  <c r="AB1649" i="6"/>
  <c r="AA1649" i="6"/>
  <c r="P1649" i="6"/>
  <c r="Y1649" i="6"/>
  <c r="W1649" i="6"/>
  <c r="V1649" i="6"/>
  <c r="H1649" i="6"/>
  <c r="J1649" i="6" s="1"/>
  <c r="F1649" i="6"/>
  <c r="B1649" i="6"/>
  <c r="A1649" i="6"/>
  <c r="AB1648" i="6"/>
  <c r="AA1648" i="6"/>
  <c r="P1648" i="6"/>
  <c r="Y1648" i="6"/>
  <c r="W1648" i="6"/>
  <c r="V1648" i="6"/>
  <c r="H1648" i="6"/>
  <c r="J1648" i="6" s="1"/>
  <c r="F1648" i="6"/>
  <c r="B1648" i="6"/>
  <c r="A1648" i="6"/>
  <c r="AB1647" i="6"/>
  <c r="AA1647" i="6"/>
  <c r="P1647" i="6"/>
  <c r="Y1647" i="6"/>
  <c r="W1647" i="6"/>
  <c r="V1647" i="6"/>
  <c r="H1647" i="6"/>
  <c r="J1647" i="6" s="1"/>
  <c r="F1647" i="6"/>
  <c r="B1647" i="6"/>
  <c r="A1647" i="6"/>
  <c r="AB1646" i="6"/>
  <c r="AA1646" i="6"/>
  <c r="P1646" i="6"/>
  <c r="Y1646" i="6"/>
  <c r="W1646" i="6"/>
  <c r="V1646" i="6"/>
  <c r="H1646" i="6"/>
  <c r="J1646" i="6" s="1"/>
  <c r="F1646" i="6"/>
  <c r="B1646" i="6"/>
  <c r="A1646" i="6"/>
  <c r="AB1645" i="6"/>
  <c r="AA1645" i="6"/>
  <c r="P1645" i="6"/>
  <c r="Y1645" i="6"/>
  <c r="W1645" i="6"/>
  <c r="V1645" i="6"/>
  <c r="H1645" i="6"/>
  <c r="J1645" i="6" s="1"/>
  <c r="F1645" i="6"/>
  <c r="B1645" i="6"/>
  <c r="A1645" i="6"/>
  <c r="AB1644" i="6"/>
  <c r="AA1644" i="6"/>
  <c r="P1644" i="6"/>
  <c r="Y1644" i="6"/>
  <c r="W1644" i="6"/>
  <c r="V1644" i="6"/>
  <c r="H1644" i="6"/>
  <c r="J1644" i="6" s="1"/>
  <c r="F1644" i="6"/>
  <c r="B1644" i="6"/>
  <c r="A1644" i="6"/>
  <c r="AB1643" i="6"/>
  <c r="AA1643" i="6"/>
  <c r="P1643" i="6"/>
  <c r="Y1643" i="6"/>
  <c r="W1643" i="6"/>
  <c r="V1643" i="6"/>
  <c r="H1643" i="6"/>
  <c r="J1643" i="6" s="1"/>
  <c r="F1643" i="6"/>
  <c r="B1643" i="6"/>
  <c r="A1643" i="6"/>
  <c r="AB1642" i="6"/>
  <c r="AA1642" i="6"/>
  <c r="P1642" i="6"/>
  <c r="Y1642" i="6"/>
  <c r="W1642" i="6"/>
  <c r="V1642" i="6"/>
  <c r="H1642" i="6"/>
  <c r="J1642" i="6" s="1"/>
  <c r="F1642" i="6"/>
  <c r="B1642" i="6"/>
  <c r="A1642" i="6"/>
  <c r="AB1641" i="6"/>
  <c r="AA1641" i="6"/>
  <c r="P1641" i="6"/>
  <c r="Y1641" i="6"/>
  <c r="W1641" i="6"/>
  <c r="V1641" i="6"/>
  <c r="H1641" i="6"/>
  <c r="J1641" i="6" s="1"/>
  <c r="F1641" i="6"/>
  <c r="B1641" i="6"/>
  <c r="A1641" i="6"/>
  <c r="AB1640" i="6"/>
  <c r="AA1640" i="6"/>
  <c r="P1640" i="6"/>
  <c r="Y1640" i="6"/>
  <c r="W1640" i="6"/>
  <c r="V1640" i="6"/>
  <c r="H1640" i="6"/>
  <c r="J1640" i="6" s="1"/>
  <c r="F1640" i="6"/>
  <c r="B1640" i="6"/>
  <c r="A1640" i="6"/>
  <c r="AB1639" i="6"/>
  <c r="AA1639" i="6"/>
  <c r="P1639" i="6"/>
  <c r="Y1639" i="6"/>
  <c r="W1639" i="6"/>
  <c r="V1639" i="6"/>
  <c r="H1639" i="6"/>
  <c r="J1639" i="6" s="1"/>
  <c r="F1639" i="6"/>
  <c r="B1639" i="6"/>
  <c r="A1639" i="6"/>
  <c r="AB1638" i="6"/>
  <c r="AA1638" i="6"/>
  <c r="P1638" i="6"/>
  <c r="Y1638" i="6"/>
  <c r="W1638" i="6"/>
  <c r="V1638" i="6"/>
  <c r="H1638" i="6"/>
  <c r="J1638" i="6" s="1"/>
  <c r="F1638" i="6"/>
  <c r="B1638" i="6"/>
  <c r="A1638" i="6"/>
  <c r="AB1637" i="6"/>
  <c r="AA1637" i="6"/>
  <c r="P1637" i="6"/>
  <c r="Y1637" i="6"/>
  <c r="W1637" i="6"/>
  <c r="V1637" i="6"/>
  <c r="H1637" i="6"/>
  <c r="J1637" i="6" s="1"/>
  <c r="F1637" i="6"/>
  <c r="B1637" i="6"/>
  <c r="A1637" i="6"/>
  <c r="AB1636" i="6"/>
  <c r="AA1636" i="6"/>
  <c r="P1636" i="6"/>
  <c r="Y1636" i="6"/>
  <c r="W1636" i="6"/>
  <c r="V1636" i="6"/>
  <c r="H1636" i="6"/>
  <c r="J1636" i="6" s="1"/>
  <c r="F1636" i="6"/>
  <c r="B1636" i="6"/>
  <c r="A1636" i="6"/>
  <c r="AB1635" i="6"/>
  <c r="AA1635" i="6"/>
  <c r="P1635" i="6"/>
  <c r="Y1635" i="6"/>
  <c r="W1635" i="6"/>
  <c r="V1635" i="6"/>
  <c r="H1635" i="6"/>
  <c r="J1635" i="6" s="1"/>
  <c r="F1635" i="6"/>
  <c r="B1635" i="6"/>
  <c r="A1635" i="6"/>
  <c r="AB1634" i="6"/>
  <c r="AA1634" i="6"/>
  <c r="P1634" i="6"/>
  <c r="Y1634" i="6"/>
  <c r="W1634" i="6"/>
  <c r="V1634" i="6"/>
  <c r="H1634" i="6"/>
  <c r="J1634" i="6" s="1"/>
  <c r="F1634" i="6"/>
  <c r="B1634" i="6"/>
  <c r="A1634" i="6"/>
  <c r="AB1633" i="6"/>
  <c r="AA1633" i="6"/>
  <c r="P1633" i="6"/>
  <c r="Y1633" i="6"/>
  <c r="W1633" i="6"/>
  <c r="V1633" i="6"/>
  <c r="H1633" i="6"/>
  <c r="J1633" i="6" s="1"/>
  <c r="F1633" i="6"/>
  <c r="B1633" i="6"/>
  <c r="A1633" i="6"/>
  <c r="AB1632" i="6"/>
  <c r="AA1632" i="6"/>
  <c r="P1632" i="6"/>
  <c r="Y1632" i="6"/>
  <c r="W1632" i="6"/>
  <c r="V1632" i="6"/>
  <c r="H1632" i="6"/>
  <c r="J1632" i="6" s="1"/>
  <c r="F1632" i="6"/>
  <c r="B1632" i="6"/>
  <c r="A1632" i="6"/>
  <c r="AB1631" i="6"/>
  <c r="AA1631" i="6"/>
  <c r="P1631" i="6"/>
  <c r="Y1631" i="6"/>
  <c r="W1631" i="6"/>
  <c r="V1631" i="6"/>
  <c r="H1631" i="6"/>
  <c r="J1631" i="6" s="1"/>
  <c r="F1631" i="6"/>
  <c r="B1631" i="6"/>
  <c r="A1631" i="6"/>
  <c r="AB1630" i="6"/>
  <c r="AA1630" i="6"/>
  <c r="P1630" i="6"/>
  <c r="Y1630" i="6"/>
  <c r="W1630" i="6"/>
  <c r="V1630" i="6"/>
  <c r="H1630" i="6"/>
  <c r="J1630" i="6" s="1"/>
  <c r="F1630" i="6"/>
  <c r="B1630" i="6"/>
  <c r="A1630" i="6"/>
  <c r="AB1629" i="6"/>
  <c r="AA1629" i="6"/>
  <c r="P1629" i="6"/>
  <c r="Y1629" i="6"/>
  <c r="W1629" i="6"/>
  <c r="V1629" i="6"/>
  <c r="H1629" i="6"/>
  <c r="J1629" i="6" s="1"/>
  <c r="F1629" i="6"/>
  <c r="B1629" i="6"/>
  <c r="A1629" i="6"/>
  <c r="AB1628" i="6"/>
  <c r="AA1628" i="6"/>
  <c r="P1628" i="6"/>
  <c r="Y1628" i="6"/>
  <c r="W1628" i="6"/>
  <c r="V1628" i="6"/>
  <c r="H1628" i="6"/>
  <c r="J1628" i="6" s="1"/>
  <c r="F1628" i="6"/>
  <c r="B1628" i="6"/>
  <c r="A1628" i="6"/>
  <c r="AB1627" i="6"/>
  <c r="AA1627" i="6"/>
  <c r="P1627" i="6"/>
  <c r="Y1627" i="6"/>
  <c r="W1627" i="6"/>
  <c r="V1627" i="6"/>
  <c r="H1627" i="6"/>
  <c r="J1627" i="6" s="1"/>
  <c r="F1627" i="6"/>
  <c r="B1627" i="6"/>
  <c r="A1627" i="6"/>
  <c r="AB1626" i="6"/>
  <c r="AA1626" i="6"/>
  <c r="P1626" i="6"/>
  <c r="Y1626" i="6"/>
  <c r="W1626" i="6"/>
  <c r="V1626" i="6"/>
  <c r="H1626" i="6"/>
  <c r="J1626" i="6" s="1"/>
  <c r="F1626" i="6"/>
  <c r="B1626" i="6"/>
  <c r="A1626" i="6"/>
  <c r="AB1625" i="6"/>
  <c r="AA1625" i="6"/>
  <c r="P1625" i="6"/>
  <c r="Y1625" i="6"/>
  <c r="W1625" i="6"/>
  <c r="V1625" i="6"/>
  <c r="H1625" i="6"/>
  <c r="J1625" i="6" s="1"/>
  <c r="F1625" i="6"/>
  <c r="B1625" i="6"/>
  <c r="A1625" i="6"/>
  <c r="AB1624" i="6"/>
  <c r="AA1624" i="6"/>
  <c r="P1624" i="6"/>
  <c r="Y1624" i="6"/>
  <c r="W1624" i="6"/>
  <c r="V1624" i="6"/>
  <c r="H1624" i="6"/>
  <c r="J1624" i="6" s="1"/>
  <c r="F1624" i="6"/>
  <c r="B1624" i="6"/>
  <c r="A1624" i="6"/>
  <c r="AB1623" i="6"/>
  <c r="AA1623" i="6"/>
  <c r="P1623" i="6"/>
  <c r="Y1623" i="6"/>
  <c r="W1623" i="6"/>
  <c r="V1623" i="6"/>
  <c r="H1623" i="6"/>
  <c r="J1623" i="6" s="1"/>
  <c r="F1623" i="6"/>
  <c r="B1623" i="6"/>
  <c r="A1623" i="6"/>
  <c r="AB1622" i="6"/>
  <c r="AA1622" i="6"/>
  <c r="P1622" i="6"/>
  <c r="Y1622" i="6"/>
  <c r="W1622" i="6"/>
  <c r="V1622" i="6"/>
  <c r="H1622" i="6"/>
  <c r="J1622" i="6" s="1"/>
  <c r="F1622" i="6"/>
  <c r="B1622" i="6"/>
  <c r="A1622" i="6"/>
  <c r="AB1621" i="6"/>
  <c r="AA1621" i="6"/>
  <c r="P1621" i="6"/>
  <c r="Y1621" i="6"/>
  <c r="W1621" i="6"/>
  <c r="V1621" i="6"/>
  <c r="H1621" i="6"/>
  <c r="J1621" i="6" s="1"/>
  <c r="F1621" i="6"/>
  <c r="B1621" i="6"/>
  <c r="A1621" i="6"/>
  <c r="AB1620" i="6"/>
  <c r="AA1620" i="6"/>
  <c r="P1620" i="6"/>
  <c r="Y1620" i="6"/>
  <c r="W1620" i="6"/>
  <c r="V1620" i="6"/>
  <c r="H1620" i="6"/>
  <c r="J1620" i="6" s="1"/>
  <c r="F1620" i="6"/>
  <c r="B1620" i="6"/>
  <c r="A1620" i="6"/>
  <c r="AB1619" i="6"/>
  <c r="AA1619" i="6"/>
  <c r="P1619" i="6"/>
  <c r="Y1619" i="6"/>
  <c r="W1619" i="6"/>
  <c r="V1619" i="6"/>
  <c r="H1619" i="6"/>
  <c r="J1619" i="6" s="1"/>
  <c r="F1619" i="6"/>
  <c r="B1619" i="6"/>
  <c r="A1619" i="6"/>
  <c r="AB1618" i="6"/>
  <c r="AA1618" i="6"/>
  <c r="P1618" i="6"/>
  <c r="Y1618" i="6"/>
  <c r="W1618" i="6"/>
  <c r="V1618" i="6"/>
  <c r="H1618" i="6"/>
  <c r="J1618" i="6" s="1"/>
  <c r="F1618" i="6"/>
  <c r="B1618" i="6"/>
  <c r="A1618" i="6"/>
  <c r="AB1617" i="6"/>
  <c r="AA1617" i="6"/>
  <c r="P1617" i="6"/>
  <c r="Y1617" i="6"/>
  <c r="W1617" i="6"/>
  <c r="V1617" i="6"/>
  <c r="H1617" i="6"/>
  <c r="J1617" i="6" s="1"/>
  <c r="F1617" i="6"/>
  <c r="B1617" i="6"/>
  <c r="A1617" i="6"/>
  <c r="AB1616" i="6"/>
  <c r="AA1616" i="6"/>
  <c r="P1616" i="6"/>
  <c r="Y1616" i="6"/>
  <c r="W1616" i="6"/>
  <c r="V1616" i="6"/>
  <c r="H1616" i="6"/>
  <c r="J1616" i="6" s="1"/>
  <c r="F1616" i="6"/>
  <c r="B1616" i="6"/>
  <c r="A1616" i="6"/>
  <c r="AB1615" i="6"/>
  <c r="AA1615" i="6"/>
  <c r="P1615" i="6"/>
  <c r="Y1615" i="6"/>
  <c r="W1615" i="6"/>
  <c r="V1615" i="6"/>
  <c r="H1615" i="6"/>
  <c r="J1615" i="6" s="1"/>
  <c r="F1615" i="6"/>
  <c r="B1615" i="6"/>
  <c r="A1615" i="6"/>
  <c r="AB1614" i="6"/>
  <c r="AA1614" i="6"/>
  <c r="P1614" i="6"/>
  <c r="Y1614" i="6"/>
  <c r="W1614" i="6"/>
  <c r="V1614" i="6"/>
  <c r="H1614" i="6"/>
  <c r="J1614" i="6" s="1"/>
  <c r="F1614" i="6"/>
  <c r="B1614" i="6"/>
  <c r="A1614" i="6"/>
  <c r="AB1613" i="6"/>
  <c r="AA1613" i="6"/>
  <c r="P1613" i="6"/>
  <c r="Y1613" i="6"/>
  <c r="W1613" i="6"/>
  <c r="V1613" i="6"/>
  <c r="H1613" i="6"/>
  <c r="J1613" i="6" s="1"/>
  <c r="F1613" i="6"/>
  <c r="B1613" i="6"/>
  <c r="A1613" i="6"/>
  <c r="AB1612" i="6"/>
  <c r="AA1612" i="6"/>
  <c r="P1612" i="6"/>
  <c r="Y1612" i="6"/>
  <c r="W1612" i="6"/>
  <c r="V1612" i="6"/>
  <c r="H1612" i="6"/>
  <c r="J1612" i="6" s="1"/>
  <c r="F1612" i="6"/>
  <c r="B1612" i="6"/>
  <c r="A1612" i="6"/>
  <c r="AB1611" i="6"/>
  <c r="AA1611" i="6"/>
  <c r="P1611" i="6"/>
  <c r="Y1611" i="6"/>
  <c r="W1611" i="6"/>
  <c r="V1611" i="6"/>
  <c r="H1611" i="6"/>
  <c r="J1611" i="6" s="1"/>
  <c r="F1611" i="6"/>
  <c r="B1611" i="6"/>
  <c r="A1611" i="6"/>
  <c r="AB1610" i="6"/>
  <c r="AA1610" i="6"/>
  <c r="P1610" i="6"/>
  <c r="Y1610" i="6"/>
  <c r="W1610" i="6"/>
  <c r="V1610" i="6"/>
  <c r="H1610" i="6"/>
  <c r="J1610" i="6" s="1"/>
  <c r="F1610" i="6"/>
  <c r="B1610" i="6"/>
  <c r="A1610" i="6"/>
  <c r="AB1609" i="6"/>
  <c r="AA1609" i="6"/>
  <c r="P1609" i="6"/>
  <c r="Y1609" i="6"/>
  <c r="W1609" i="6"/>
  <c r="V1609" i="6"/>
  <c r="H1609" i="6"/>
  <c r="J1609" i="6" s="1"/>
  <c r="F1609" i="6"/>
  <c r="B1609" i="6"/>
  <c r="A1609" i="6"/>
  <c r="AB1608" i="6"/>
  <c r="AA1608" i="6"/>
  <c r="P1608" i="6"/>
  <c r="Y1608" i="6"/>
  <c r="W1608" i="6"/>
  <c r="V1608" i="6"/>
  <c r="H1608" i="6"/>
  <c r="J1608" i="6" s="1"/>
  <c r="F1608" i="6"/>
  <c r="B1608" i="6"/>
  <c r="A1608" i="6"/>
  <c r="AB1607" i="6"/>
  <c r="AA1607" i="6"/>
  <c r="P1607" i="6"/>
  <c r="Y1607" i="6"/>
  <c r="W1607" i="6"/>
  <c r="V1607" i="6"/>
  <c r="H1607" i="6"/>
  <c r="J1607" i="6" s="1"/>
  <c r="F1607" i="6"/>
  <c r="B1607" i="6"/>
  <c r="A1607" i="6"/>
  <c r="AB1606" i="6"/>
  <c r="AA1606" i="6"/>
  <c r="P1606" i="6"/>
  <c r="Y1606" i="6"/>
  <c r="W1606" i="6"/>
  <c r="V1606" i="6"/>
  <c r="H1606" i="6"/>
  <c r="J1606" i="6" s="1"/>
  <c r="F1606" i="6"/>
  <c r="B1606" i="6"/>
  <c r="A1606" i="6"/>
  <c r="AB1605" i="6"/>
  <c r="AA1605" i="6"/>
  <c r="P1605" i="6"/>
  <c r="Y1605" i="6"/>
  <c r="W1605" i="6"/>
  <c r="V1605" i="6"/>
  <c r="H1605" i="6"/>
  <c r="J1605" i="6" s="1"/>
  <c r="F1605" i="6"/>
  <c r="B1605" i="6"/>
  <c r="A1605" i="6"/>
  <c r="AB1604" i="6"/>
  <c r="AA1604" i="6"/>
  <c r="P1604" i="6"/>
  <c r="Y1604" i="6"/>
  <c r="W1604" i="6"/>
  <c r="V1604" i="6"/>
  <c r="H1604" i="6"/>
  <c r="J1604" i="6" s="1"/>
  <c r="F1604" i="6"/>
  <c r="B1604" i="6"/>
  <c r="A1604" i="6"/>
  <c r="AB1603" i="6"/>
  <c r="AA1603" i="6"/>
  <c r="P1603" i="6"/>
  <c r="Y1603" i="6"/>
  <c r="W1603" i="6"/>
  <c r="V1603" i="6"/>
  <c r="H1603" i="6"/>
  <c r="J1603" i="6" s="1"/>
  <c r="F1603" i="6"/>
  <c r="B1603" i="6"/>
  <c r="A1603" i="6"/>
  <c r="AB1602" i="6"/>
  <c r="AA1602" i="6"/>
  <c r="P1602" i="6"/>
  <c r="Y1602" i="6"/>
  <c r="W1602" i="6"/>
  <c r="V1602" i="6"/>
  <c r="H1602" i="6"/>
  <c r="J1602" i="6" s="1"/>
  <c r="F1602" i="6"/>
  <c r="B1602" i="6"/>
  <c r="A1602" i="6"/>
  <c r="AB1601" i="6"/>
  <c r="AA1601" i="6"/>
  <c r="P1601" i="6"/>
  <c r="Y1601" i="6"/>
  <c r="W1601" i="6"/>
  <c r="V1601" i="6"/>
  <c r="H1601" i="6"/>
  <c r="J1601" i="6" s="1"/>
  <c r="F1601" i="6"/>
  <c r="B1601" i="6"/>
  <c r="A1601" i="6"/>
  <c r="AB1600" i="6"/>
  <c r="AA1600" i="6"/>
  <c r="P1600" i="6"/>
  <c r="Y1600" i="6"/>
  <c r="W1600" i="6"/>
  <c r="V1600" i="6"/>
  <c r="H1600" i="6"/>
  <c r="J1600" i="6" s="1"/>
  <c r="F1600" i="6"/>
  <c r="B1600" i="6"/>
  <c r="A1600" i="6"/>
  <c r="AB1599" i="6"/>
  <c r="AA1599" i="6"/>
  <c r="P1599" i="6"/>
  <c r="Y1599" i="6"/>
  <c r="W1599" i="6"/>
  <c r="V1599" i="6"/>
  <c r="H1599" i="6"/>
  <c r="J1599" i="6" s="1"/>
  <c r="F1599" i="6"/>
  <c r="B1599" i="6"/>
  <c r="A1599" i="6"/>
  <c r="AB1598" i="6"/>
  <c r="AA1598" i="6"/>
  <c r="P1598" i="6"/>
  <c r="Y1598" i="6"/>
  <c r="W1598" i="6"/>
  <c r="V1598" i="6"/>
  <c r="H1598" i="6"/>
  <c r="J1598" i="6" s="1"/>
  <c r="F1598" i="6"/>
  <c r="B1598" i="6"/>
  <c r="A1598" i="6"/>
  <c r="AB1597" i="6"/>
  <c r="AA1597" i="6"/>
  <c r="P1597" i="6"/>
  <c r="Y1597" i="6"/>
  <c r="W1597" i="6"/>
  <c r="V1597" i="6"/>
  <c r="H1597" i="6"/>
  <c r="J1597" i="6" s="1"/>
  <c r="F1597" i="6"/>
  <c r="B1597" i="6"/>
  <c r="A1597" i="6"/>
  <c r="AB1596" i="6"/>
  <c r="AA1596" i="6"/>
  <c r="P1596" i="6"/>
  <c r="Y1596" i="6"/>
  <c r="W1596" i="6"/>
  <c r="V1596" i="6"/>
  <c r="H1596" i="6"/>
  <c r="J1596" i="6" s="1"/>
  <c r="F1596" i="6"/>
  <c r="B1596" i="6"/>
  <c r="A1596" i="6"/>
  <c r="AB1595" i="6"/>
  <c r="AA1595" i="6"/>
  <c r="P1595" i="6"/>
  <c r="Y1595" i="6"/>
  <c r="W1595" i="6"/>
  <c r="V1595" i="6"/>
  <c r="H1595" i="6"/>
  <c r="J1595" i="6" s="1"/>
  <c r="F1595" i="6"/>
  <c r="B1595" i="6"/>
  <c r="A1595" i="6"/>
  <c r="AB1594" i="6"/>
  <c r="AA1594" i="6"/>
  <c r="P1594" i="6"/>
  <c r="Y1594" i="6"/>
  <c r="W1594" i="6"/>
  <c r="V1594" i="6"/>
  <c r="H1594" i="6"/>
  <c r="J1594" i="6" s="1"/>
  <c r="F1594" i="6"/>
  <c r="B1594" i="6"/>
  <c r="A1594" i="6"/>
  <c r="AB1593" i="6"/>
  <c r="AA1593" i="6"/>
  <c r="P1593" i="6"/>
  <c r="Y1593" i="6"/>
  <c r="W1593" i="6"/>
  <c r="V1593" i="6"/>
  <c r="H1593" i="6"/>
  <c r="J1593" i="6" s="1"/>
  <c r="F1593" i="6"/>
  <c r="B1593" i="6"/>
  <c r="A1593" i="6"/>
  <c r="AB1592" i="6"/>
  <c r="AA1592" i="6"/>
  <c r="P1592" i="6"/>
  <c r="Y1592" i="6"/>
  <c r="W1592" i="6"/>
  <c r="V1592" i="6"/>
  <c r="H1592" i="6"/>
  <c r="J1592" i="6" s="1"/>
  <c r="F1592" i="6"/>
  <c r="B1592" i="6"/>
  <c r="A1592" i="6"/>
  <c r="AB1591" i="6"/>
  <c r="AA1591" i="6"/>
  <c r="P1591" i="6"/>
  <c r="Y1591" i="6"/>
  <c r="W1591" i="6"/>
  <c r="V1591" i="6"/>
  <c r="H1591" i="6"/>
  <c r="J1591" i="6" s="1"/>
  <c r="F1591" i="6"/>
  <c r="B1591" i="6"/>
  <c r="A1591" i="6"/>
  <c r="AB1590" i="6"/>
  <c r="AA1590" i="6"/>
  <c r="P1590" i="6"/>
  <c r="Y1590" i="6"/>
  <c r="W1590" i="6"/>
  <c r="V1590" i="6"/>
  <c r="H1590" i="6"/>
  <c r="J1590" i="6" s="1"/>
  <c r="F1590" i="6"/>
  <c r="B1590" i="6"/>
  <c r="A1590" i="6"/>
  <c r="AB1589" i="6"/>
  <c r="AA1589" i="6"/>
  <c r="P1589" i="6"/>
  <c r="Y1589" i="6"/>
  <c r="W1589" i="6"/>
  <c r="V1589" i="6"/>
  <c r="H1589" i="6"/>
  <c r="J1589" i="6" s="1"/>
  <c r="F1589" i="6"/>
  <c r="B1589" i="6"/>
  <c r="A1589" i="6"/>
  <c r="AB1588" i="6"/>
  <c r="AA1588" i="6"/>
  <c r="P1588" i="6"/>
  <c r="Y1588" i="6"/>
  <c r="W1588" i="6"/>
  <c r="V1588" i="6"/>
  <c r="H1588" i="6"/>
  <c r="J1588" i="6" s="1"/>
  <c r="F1588" i="6"/>
  <c r="B1588" i="6"/>
  <c r="A1588" i="6"/>
  <c r="AB1587" i="6"/>
  <c r="AA1587" i="6"/>
  <c r="P1587" i="6"/>
  <c r="Y1587" i="6"/>
  <c r="W1587" i="6"/>
  <c r="V1587" i="6"/>
  <c r="H1587" i="6"/>
  <c r="J1587" i="6" s="1"/>
  <c r="F1587" i="6"/>
  <c r="B1587" i="6"/>
  <c r="A1587" i="6"/>
  <c r="AB1586" i="6"/>
  <c r="AA1586" i="6"/>
  <c r="P1586" i="6"/>
  <c r="Y1586" i="6"/>
  <c r="W1586" i="6"/>
  <c r="V1586" i="6"/>
  <c r="H1586" i="6"/>
  <c r="J1586" i="6" s="1"/>
  <c r="F1586" i="6"/>
  <c r="B1586" i="6"/>
  <c r="A1586" i="6"/>
  <c r="AB1585" i="6"/>
  <c r="AA1585" i="6"/>
  <c r="P1585" i="6"/>
  <c r="Y1585" i="6"/>
  <c r="W1585" i="6"/>
  <c r="V1585" i="6"/>
  <c r="H1585" i="6"/>
  <c r="J1585" i="6" s="1"/>
  <c r="F1585" i="6"/>
  <c r="B1585" i="6"/>
  <c r="A1585" i="6"/>
  <c r="AB1584" i="6"/>
  <c r="AA1584" i="6"/>
  <c r="P1584" i="6"/>
  <c r="Y1584" i="6"/>
  <c r="W1584" i="6"/>
  <c r="V1584" i="6"/>
  <c r="H1584" i="6"/>
  <c r="J1584" i="6" s="1"/>
  <c r="F1584" i="6"/>
  <c r="B1584" i="6"/>
  <c r="A1584" i="6"/>
  <c r="AB1583" i="6"/>
  <c r="AA1583" i="6"/>
  <c r="P1583" i="6"/>
  <c r="Y1583" i="6"/>
  <c r="W1583" i="6"/>
  <c r="V1583" i="6"/>
  <c r="H1583" i="6"/>
  <c r="J1583" i="6" s="1"/>
  <c r="F1583" i="6"/>
  <c r="B1583" i="6"/>
  <c r="A1583" i="6"/>
  <c r="AB1582" i="6"/>
  <c r="AA1582" i="6"/>
  <c r="P1582" i="6"/>
  <c r="Y1582" i="6"/>
  <c r="W1582" i="6"/>
  <c r="V1582" i="6"/>
  <c r="H1582" i="6"/>
  <c r="J1582" i="6" s="1"/>
  <c r="F1582" i="6"/>
  <c r="B1582" i="6"/>
  <c r="A1582" i="6"/>
  <c r="AB1581" i="6"/>
  <c r="AA1581" i="6"/>
  <c r="P1581" i="6"/>
  <c r="Y1581" i="6"/>
  <c r="W1581" i="6"/>
  <c r="V1581" i="6"/>
  <c r="H1581" i="6"/>
  <c r="J1581" i="6" s="1"/>
  <c r="F1581" i="6"/>
  <c r="B1581" i="6"/>
  <c r="A1581" i="6"/>
  <c r="AB1580" i="6"/>
  <c r="AA1580" i="6"/>
  <c r="P1580" i="6"/>
  <c r="Y1580" i="6"/>
  <c r="W1580" i="6"/>
  <c r="V1580" i="6"/>
  <c r="H1580" i="6"/>
  <c r="J1580" i="6" s="1"/>
  <c r="F1580" i="6"/>
  <c r="B1580" i="6"/>
  <c r="A1580" i="6"/>
  <c r="AB1579" i="6"/>
  <c r="AA1579" i="6"/>
  <c r="P1579" i="6"/>
  <c r="Y1579" i="6"/>
  <c r="W1579" i="6"/>
  <c r="V1579" i="6"/>
  <c r="H1579" i="6"/>
  <c r="J1579" i="6" s="1"/>
  <c r="F1579" i="6"/>
  <c r="B1579" i="6"/>
  <c r="A1579" i="6"/>
  <c r="AB1578" i="6"/>
  <c r="AA1578" i="6"/>
  <c r="P1578" i="6"/>
  <c r="Y1578" i="6"/>
  <c r="W1578" i="6"/>
  <c r="V1578" i="6"/>
  <c r="H1578" i="6"/>
  <c r="J1578" i="6" s="1"/>
  <c r="F1578" i="6"/>
  <c r="B1578" i="6"/>
  <c r="A1578" i="6"/>
  <c r="AB1577" i="6"/>
  <c r="AA1577" i="6"/>
  <c r="P1577" i="6"/>
  <c r="Y1577" i="6"/>
  <c r="W1577" i="6"/>
  <c r="V1577" i="6"/>
  <c r="H1577" i="6"/>
  <c r="J1577" i="6" s="1"/>
  <c r="F1577" i="6"/>
  <c r="B1577" i="6"/>
  <c r="A1577" i="6"/>
  <c r="AB1576" i="6"/>
  <c r="AA1576" i="6"/>
  <c r="P1576" i="6"/>
  <c r="Y1576" i="6"/>
  <c r="W1576" i="6"/>
  <c r="V1576" i="6"/>
  <c r="H1576" i="6"/>
  <c r="J1576" i="6" s="1"/>
  <c r="F1576" i="6"/>
  <c r="B1576" i="6"/>
  <c r="A1576" i="6"/>
  <c r="AB1575" i="6"/>
  <c r="AA1575" i="6"/>
  <c r="P1575" i="6"/>
  <c r="Y1575" i="6"/>
  <c r="W1575" i="6"/>
  <c r="V1575" i="6"/>
  <c r="H1575" i="6"/>
  <c r="J1575" i="6" s="1"/>
  <c r="F1575" i="6"/>
  <c r="B1575" i="6"/>
  <c r="A1575" i="6"/>
  <c r="AB1574" i="6"/>
  <c r="AA1574" i="6"/>
  <c r="P1574" i="6"/>
  <c r="Y1574" i="6"/>
  <c r="W1574" i="6"/>
  <c r="V1574" i="6"/>
  <c r="H1574" i="6"/>
  <c r="J1574" i="6" s="1"/>
  <c r="F1574" i="6"/>
  <c r="B1574" i="6"/>
  <c r="A1574" i="6"/>
  <c r="AB1573" i="6"/>
  <c r="AA1573" i="6"/>
  <c r="P1573" i="6"/>
  <c r="Y1573" i="6"/>
  <c r="W1573" i="6"/>
  <c r="V1573" i="6"/>
  <c r="H1573" i="6"/>
  <c r="J1573" i="6" s="1"/>
  <c r="F1573" i="6"/>
  <c r="B1573" i="6"/>
  <c r="A1573" i="6"/>
  <c r="AB1572" i="6"/>
  <c r="AA1572" i="6"/>
  <c r="P1572" i="6"/>
  <c r="Y1572" i="6"/>
  <c r="W1572" i="6"/>
  <c r="V1572" i="6"/>
  <c r="H1572" i="6"/>
  <c r="J1572" i="6" s="1"/>
  <c r="F1572" i="6"/>
  <c r="B1572" i="6"/>
  <c r="A1572" i="6"/>
  <c r="AB1571" i="6"/>
  <c r="AA1571" i="6"/>
  <c r="P1571" i="6"/>
  <c r="Y1571" i="6"/>
  <c r="W1571" i="6"/>
  <c r="V1571" i="6"/>
  <c r="H1571" i="6"/>
  <c r="J1571" i="6" s="1"/>
  <c r="F1571" i="6"/>
  <c r="B1571" i="6"/>
  <c r="A1571" i="6"/>
  <c r="AB1570" i="6"/>
  <c r="AA1570" i="6"/>
  <c r="P1570" i="6"/>
  <c r="Y1570" i="6"/>
  <c r="W1570" i="6"/>
  <c r="V1570" i="6"/>
  <c r="H1570" i="6"/>
  <c r="J1570" i="6" s="1"/>
  <c r="F1570" i="6"/>
  <c r="B1570" i="6"/>
  <c r="A1570" i="6"/>
  <c r="AB1569" i="6"/>
  <c r="AA1569" i="6"/>
  <c r="P1569" i="6"/>
  <c r="Y1569" i="6"/>
  <c r="W1569" i="6"/>
  <c r="V1569" i="6"/>
  <c r="H1569" i="6"/>
  <c r="J1569" i="6" s="1"/>
  <c r="F1569" i="6"/>
  <c r="B1569" i="6"/>
  <c r="A1569" i="6"/>
  <c r="AB1568" i="6"/>
  <c r="AA1568" i="6"/>
  <c r="P1568" i="6"/>
  <c r="Y1568" i="6"/>
  <c r="W1568" i="6"/>
  <c r="V1568" i="6"/>
  <c r="H1568" i="6"/>
  <c r="J1568" i="6" s="1"/>
  <c r="F1568" i="6"/>
  <c r="B1568" i="6"/>
  <c r="A1568" i="6"/>
  <c r="AB1567" i="6"/>
  <c r="AA1567" i="6"/>
  <c r="P1567" i="6"/>
  <c r="Y1567" i="6"/>
  <c r="W1567" i="6"/>
  <c r="V1567" i="6"/>
  <c r="H1567" i="6"/>
  <c r="J1567" i="6" s="1"/>
  <c r="F1567" i="6"/>
  <c r="B1567" i="6"/>
  <c r="A1567" i="6"/>
  <c r="AB1566" i="6"/>
  <c r="AA1566" i="6"/>
  <c r="P1566" i="6"/>
  <c r="Y1566" i="6"/>
  <c r="W1566" i="6"/>
  <c r="V1566" i="6"/>
  <c r="H1566" i="6"/>
  <c r="J1566" i="6" s="1"/>
  <c r="F1566" i="6"/>
  <c r="B1566" i="6"/>
  <c r="A1566" i="6"/>
  <c r="AB1565" i="6"/>
  <c r="AA1565" i="6"/>
  <c r="P1565" i="6"/>
  <c r="Y1565" i="6"/>
  <c r="W1565" i="6"/>
  <c r="V1565" i="6"/>
  <c r="H1565" i="6"/>
  <c r="J1565" i="6" s="1"/>
  <c r="F1565" i="6"/>
  <c r="B1565" i="6"/>
  <c r="A1565" i="6"/>
  <c r="AB1564" i="6"/>
  <c r="AA1564" i="6"/>
  <c r="P1564" i="6"/>
  <c r="Y1564" i="6"/>
  <c r="W1564" i="6"/>
  <c r="V1564" i="6"/>
  <c r="H1564" i="6"/>
  <c r="J1564" i="6" s="1"/>
  <c r="F1564" i="6"/>
  <c r="B1564" i="6"/>
  <c r="A1564" i="6"/>
  <c r="AB1563" i="6"/>
  <c r="AA1563" i="6"/>
  <c r="P1563" i="6"/>
  <c r="Y1563" i="6"/>
  <c r="W1563" i="6"/>
  <c r="V1563" i="6"/>
  <c r="H1563" i="6"/>
  <c r="J1563" i="6" s="1"/>
  <c r="F1563" i="6"/>
  <c r="B1563" i="6"/>
  <c r="A1563" i="6"/>
  <c r="AB1562" i="6"/>
  <c r="AA1562" i="6"/>
  <c r="P1562" i="6"/>
  <c r="Y1562" i="6"/>
  <c r="W1562" i="6"/>
  <c r="V1562" i="6"/>
  <c r="H1562" i="6"/>
  <c r="J1562" i="6" s="1"/>
  <c r="F1562" i="6"/>
  <c r="B1562" i="6"/>
  <c r="A1562" i="6"/>
  <c r="AB1561" i="6"/>
  <c r="AA1561" i="6"/>
  <c r="P1561" i="6"/>
  <c r="Y1561" i="6"/>
  <c r="W1561" i="6"/>
  <c r="V1561" i="6"/>
  <c r="H1561" i="6"/>
  <c r="J1561" i="6" s="1"/>
  <c r="F1561" i="6"/>
  <c r="B1561" i="6"/>
  <c r="A1561" i="6"/>
  <c r="AB1560" i="6"/>
  <c r="AA1560" i="6"/>
  <c r="P1560" i="6"/>
  <c r="Y1560" i="6"/>
  <c r="W1560" i="6"/>
  <c r="V1560" i="6"/>
  <c r="H1560" i="6"/>
  <c r="J1560" i="6" s="1"/>
  <c r="F1560" i="6"/>
  <c r="B1560" i="6"/>
  <c r="A1560" i="6"/>
  <c r="AB1559" i="6"/>
  <c r="AA1559" i="6"/>
  <c r="P1559" i="6"/>
  <c r="Y1559" i="6"/>
  <c r="W1559" i="6"/>
  <c r="V1559" i="6"/>
  <c r="H1559" i="6"/>
  <c r="J1559" i="6" s="1"/>
  <c r="F1559" i="6"/>
  <c r="B1559" i="6"/>
  <c r="A1559" i="6"/>
  <c r="AB1558" i="6"/>
  <c r="AA1558" i="6"/>
  <c r="P1558" i="6"/>
  <c r="Y1558" i="6"/>
  <c r="W1558" i="6"/>
  <c r="V1558" i="6"/>
  <c r="H1558" i="6"/>
  <c r="J1558" i="6" s="1"/>
  <c r="F1558" i="6"/>
  <c r="B1558" i="6"/>
  <c r="A1558" i="6"/>
  <c r="AB1557" i="6"/>
  <c r="AA1557" i="6"/>
  <c r="P1557" i="6"/>
  <c r="Y1557" i="6"/>
  <c r="W1557" i="6"/>
  <c r="V1557" i="6"/>
  <c r="H1557" i="6"/>
  <c r="J1557" i="6" s="1"/>
  <c r="F1557" i="6"/>
  <c r="B1557" i="6"/>
  <c r="A1557" i="6"/>
  <c r="AB1556" i="6"/>
  <c r="AA1556" i="6"/>
  <c r="P1556" i="6"/>
  <c r="Y1556" i="6"/>
  <c r="W1556" i="6"/>
  <c r="V1556" i="6"/>
  <c r="H1556" i="6"/>
  <c r="J1556" i="6" s="1"/>
  <c r="F1556" i="6"/>
  <c r="B1556" i="6"/>
  <c r="A1556" i="6"/>
  <c r="AB1555" i="6"/>
  <c r="AA1555" i="6"/>
  <c r="P1555" i="6"/>
  <c r="Y1555" i="6"/>
  <c r="W1555" i="6"/>
  <c r="V1555" i="6"/>
  <c r="H1555" i="6"/>
  <c r="J1555" i="6" s="1"/>
  <c r="F1555" i="6"/>
  <c r="B1555" i="6"/>
  <c r="A1555" i="6"/>
  <c r="AB1554" i="6"/>
  <c r="AA1554" i="6"/>
  <c r="P1554" i="6"/>
  <c r="Y1554" i="6"/>
  <c r="W1554" i="6"/>
  <c r="V1554" i="6"/>
  <c r="H1554" i="6"/>
  <c r="J1554" i="6" s="1"/>
  <c r="F1554" i="6"/>
  <c r="B1554" i="6"/>
  <c r="A1554" i="6"/>
  <c r="AB1553" i="6"/>
  <c r="AA1553" i="6"/>
  <c r="P1553" i="6"/>
  <c r="Y1553" i="6"/>
  <c r="W1553" i="6"/>
  <c r="V1553" i="6"/>
  <c r="H1553" i="6"/>
  <c r="J1553" i="6" s="1"/>
  <c r="F1553" i="6"/>
  <c r="B1553" i="6"/>
  <c r="A1553" i="6"/>
  <c r="AB1552" i="6"/>
  <c r="AA1552" i="6"/>
  <c r="P1552" i="6"/>
  <c r="Y1552" i="6"/>
  <c r="W1552" i="6"/>
  <c r="V1552" i="6"/>
  <c r="H1552" i="6"/>
  <c r="J1552" i="6" s="1"/>
  <c r="F1552" i="6"/>
  <c r="B1552" i="6"/>
  <c r="A1552" i="6"/>
  <c r="AB1551" i="6"/>
  <c r="AA1551" i="6"/>
  <c r="P1551" i="6"/>
  <c r="Y1551" i="6"/>
  <c r="W1551" i="6"/>
  <c r="V1551" i="6"/>
  <c r="H1551" i="6"/>
  <c r="J1551" i="6" s="1"/>
  <c r="F1551" i="6"/>
  <c r="B1551" i="6"/>
  <c r="A1551" i="6"/>
  <c r="AB1550" i="6"/>
  <c r="AA1550" i="6"/>
  <c r="P1550" i="6"/>
  <c r="Y1550" i="6"/>
  <c r="W1550" i="6"/>
  <c r="V1550" i="6"/>
  <c r="H1550" i="6"/>
  <c r="J1550" i="6" s="1"/>
  <c r="F1550" i="6"/>
  <c r="B1550" i="6"/>
  <c r="A1550" i="6"/>
  <c r="AB1549" i="6"/>
  <c r="AA1549" i="6"/>
  <c r="P1549" i="6"/>
  <c r="Y1549" i="6"/>
  <c r="W1549" i="6"/>
  <c r="V1549" i="6"/>
  <c r="H1549" i="6"/>
  <c r="J1549" i="6" s="1"/>
  <c r="F1549" i="6"/>
  <c r="B1549" i="6"/>
  <c r="A1549" i="6"/>
  <c r="AB1548" i="6"/>
  <c r="AA1548" i="6"/>
  <c r="P1548" i="6"/>
  <c r="Y1548" i="6"/>
  <c r="W1548" i="6"/>
  <c r="V1548" i="6"/>
  <c r="H1548" i="6"/>
  <c r="J1548" i="6" s="1"/>
  <c r="F1548" i="6"/>
  <c r="B1548" i="6"/>
  <c r="A1548" i="6"/>
  <c r="AB1547" i="6"/>
  <c r="AA1547" i="6"/>
  <c r="P1547" i="6"/>
  <c r="Y1547" i="6"/>
  <c r="W1547" i="6"/>
  <c r="V1547" i="6"/>
  <c r="H1547" i="6"/>
  <c r="J1547" i="6" s="1"/>
  <c r="F1547" i="6"/>
  <c r="B1547" i="6"/>
  <c r="A1547" i="6"/>
  <c r="AB1546" i="6"/>
  <c r="AA1546" i="6"/>
  <c r="P1546" i="6"/>
  <c r="Y1546" i="6"/>
  <c r="W1546" i="6"/>
  <c r="V1546" i="6"/>
  <c r="H1546" i="6"/>
  <c r="J1546" i="6" s="1"/>
  <c r="F1546" i="6"/>
  <c r="B1546" i="6"/>
  <c r="A1546" i="6"/>
  <c r="AB1545" i="6"/>
  <c r="AA1545" i="6"/>
  <c r="P1545" i="6"/>
  <c r="Y1545" i="6"/>
  <c r="W1545" i="6"/>
  <c r="V1545" i="6"/>
  <c r="H1545" i="6"/>
  <c r="J1545" i="6" s="1"/>
  <c r="F1545" i="6"/>
  <c r="B1545" i="6"/>
  <c r="A1545" i="6"/>
  <c r="AB1544" i="6"/>
  <c r="AA1544" i="6"/>
  <c r="P1544" i="6"/>
  <c r="Y1544" i="6"/>
  <c r="W1544" i="6"/>
  <c r="V1544" i="6"/>
  <c r="H1544" i="6"/>
  <c r="J1544" i="6" s="1"/>
  <c r="F1544" i="6"/>
  <c r="B1544" i="6"/>
  <c r="A1544" i="6"/>
  <c r="AB1543" i="6"/>
  <c r="AA1543" i="6"/>
  <c r="P1543" i="6"/>
  <c r="Y1543" i="6"/>
  <c r="W1543" i="6"/>
  <c r="V1543" i="6"/>
  <c r="H1543" i="6"/>
  <c r="J1543" i="6" s="1"/>
  <c r="F1543" i="6"/>
  <c r="B1543" i="6"/>
  <c r="A1543" i="6"/>
  <c r="AB1542" i="6"/>
  <c r="AA1542" i="6"/>
  <c r="P1542" i="6"/>
  <c r="Y1542" i="6"/>
  <c r="W1542" i="6"/>
  <c r="V1542" i="6"/>
  <c r="H1542" i="6"/>
  <c r="J1542" i="6" s="1"/>
  <c r="F1542" i="6"/>
  <c r="B1542" i="6"/>
  <c r="A1542" i="6"/>
  <c r="AB1541" i="6"/>
  <c r="AA1541" i="6"/>
  <c r="P1541" i="6"/>
  <c r="Y1541" i="6"/>
  <c r="W1541" i="6"/>
  <c r="V1541" i="6"/>
  <c r="H1541" i="6"/>
  <c r="J1541" i="6" s="1"/>
  <c r="F1541" i="6"/>
  <c r="B1541" i="6"/>
  <c r="A1541" i="6"/>
  <c r="AB1540" i="6"/>
  <c r="AA1540" i="6"/>
  <c r="P1540" i="6"/>
  <c r="Y1540" i="6"/>
  <c r="W1540" i="6"/>
  <c r="V1540" i="6"/>
  <c r="H1540" i="6"/>
  <c r="J1540" i="6" s="1"/>
  <c r="F1540" i="6"/>
  <c r="B1540" i="6"/>
  <c r="A1540" i="6"/>
  <c r="AB1539" i="6"/>
  <c r="AA1539" i="6"/>
  <c r="P1539" i="6"/>
  <c r="Y1539" i="6"/>
  <c r="W1539" i="6"/>
  <c r="V1539" i="6"/>
  <c r="H1539" i="6"/>
  <c r="J1539" i="6" s="1"/>
  <c r="F1539" i="6"/>
  <c r="B1539" i="6"/>
  <c r="A1539" i="6"/>
  <c r="AB1538" i="6"/>
  <c r="AA1538" i="6"/>
  <c r="P1538" i="6"/>
  <c r="Y1538" i="6"/>
  <c r="W1538" i="6"/>
  <c r="V1538" i="6"/>
  <c r="H1538" i="6"/>
  <c r="J1538" i="6" s="1"/>
  <c r="F1538" i="6"/>
  <c r="B1538" i="6"/>
  <c r="A1538" i="6"/>
  <c r="AB1537" i="6"/>
  <c r="AA1537" i="6"/>
  <c r="P1537" i="6"/>
  <c r="Y1537" i="6"/>
  <c r="W1537" i="6"/>
  <c r="V1537" i="6"/>
  <c r="H1537" i="6"/>
  <c r="J1537" i="6" s="1"/>
  <c r="F1537" i="6"/>
  <c r="B1537" i="6"/>
  <c r="A1537" i="6"/>
  <c r="AB1536" i="6"/>
  <c r="AA1536" i="6"/>
  <c r="P1536" i="6"/>
  <c r="Y1536" i="6"/>
  <c r="W1536" i="6"/>
  <c r="V1536" i="6"/>
  <c r="H1536" i="6"/>
  <c r="J1536" i="6" s="1"/>
  <c r="F1536" i="6"/>
  <c r="B1536" i="6"/>
  <c r="A1536" i="6"/>
  <c r="AB1535" i="6"/>
  <c r="AA1535" i="6"/>
  <c r="P1535" i="6"/>
  <c r="Y1535" i="6"/>
  <c r="W1535" i="6"/>
  <c r="V1535" i="6"/>
  <c r="H1535" i="6"/>
  <c r="J1535" i="6" s="1"/>
  <c r="F1535" i="6"/>
  <c r="B1535" i="6"/>
  <c r="A1535" i="6"/>
  <c r="AB1534" i="6"/>
  <c r="AA1534" i="6"/>
  <c r="P1534" i="6"/>
  <c r="Y1534" i="6"/>
  <c r="W1534" i="6"/>
  <c r="V1534" i="6"/>
  <c r="H1534" i="6"/>
  <c r="J1534" i="6" s="1"/>
  <c r="F1534" i="6"/>
  <c r="B1534" i="6"/>
  <c r="A1534" i="6"/>
  <c r="AB1533" i="6"/>
  <c r="AA1533" i="6"/>
  <c r="P1533" i="6"/>
  <c r="Y1533" i="6"/>
  <c r="W1533" i="6"/>
  <c r="V1533" i="6"/>
  <c r="H1533" i="6"/>
  <c r="J1533" i="6" s="1"/>
  <c r="F1533" i="6"/>
  <c r="B1533" i="6"/>
  <c r="A1533" i="6"/>
  <c r="AB1532" i="6"/>
  <c r="AA1532" i="6"/>
  <c r="P1532" i="6"/>
  <c r="Y1532" i="6"/>
  <c r="W1532" i="6"/>
  <c r="V1532" i="6"/>
  <c r="H1532" i="6"/>
  <c r="J1532" i="6" s="1"/>
  <c r="F1532" i="6"/>
  <c r="B1532" i="6"/>
  <c r="A1532" i="6"/>
  <c r="AB1531" i="6"/>
  <c r="AA1531" i="6"/>
  <c r="P1531" i="6"/>
  <c r="Y1531" i="6"/>
  <c r="W1531" i="6"/>
  <c r="V1531" i="6"/>
  <c r="H1531" i="6"/>
  <c r="J1531" i="6" s="1"/>
  <c r="F1531" i="6"/>
  <c r="B1531" i="6"/>
  <c r="A1531" i="6"/>
  <c r="AB1530" i="6"/>
  <c r="AA1530" i="6"/>
  <c r="P1530" i="6"/>
  <c r="Y1530" i="6"/>
  <c r="W1530" i="6"/>
  <c r="V1530" i="6"/>
  <c r="H1530" i="6"/>
  <c r="J1530" i="6" s="1"/>
  <c r="F1530" i="6"/>
  <c r="B1530" i="6"/>
  <c r="A1530" i="6"/>
  <c r="AB1529" i="6"/>
  <c r="AA1529" i="6"/>
  <c r="P1529" i="6"/>
  <c r="Y1529" i="6"/>
  <c r="W1529" i="6"/>
  <c r="V1529" i="6"/>
  <c r="H1529" i="6"/>
  <c r="J1529" i="6" s="1"/>
  <c r="F1529" i="6"/>
  <c r="B1529" i="6"/>
  <c r="A1529" i="6"/>
  <c r="AB1528" i="6"/>
  <c r="AA1528" i="6"/>
  <c r="P1528" i="6"/>
  <c r="Y1528" i="6"/>
  <c r="W1528" i="6"/>
  <c r="V1528" i="6"/>
  <c r="H1528" i="6"/>
  <c r="J1528" i="6" s="1"/>
  <c r="F1528" i="6"/>
  <c r="B1528" i="6"/>
  <c r="A1528" i="6"/>
  <c r="AB1527" i="6"/>
  <c r="AA1527" i="6"/>
  <c r="P1527" i="6"/>
  <c r="Y1527" i="6"/>
  <c r="W1527" i="6"/>
  <c r="V1527" i="6"/>
  <c r="H1527" i="6"/>
  <c r="J1527" i="6" s="1"/>
  <c r="F1527" i="6"/>
  <c r="B1527" i="6"/>
  <c r="A1527" i="6"/>
  <c r="AB1526" i="6"/>
  <c r="AA1526" i="6"/>
  <c r="P1526" i="6"/>
  <c r="Y1526" i="6"/>
  <c r="W1526" i="6"/>
  <c r="V1526" i="6"/>
  <c r="H1526" i="6"/>
  <c r="J1526" i="6" s="1"/>
  <c r="F1526" i="6"/>
  <c r="B1526" i="6"/>
  <c r="A1526" i="6"/>
  <c r="AB1525" i="6"/>
  <c r="AA1525" i="6"/>
  <c r="P1525" i="6"/>
  <c r="Y1525" i="6"/>
  <c r="W1525" i="6"/>
  <c r="V1525" i="6"/>
  <c r="H1525" i="6"/>
  <c r="J1525" i="6" s="1"/>
  <c r="F1525" i="6"/>
  <c r="B1525" i="6"/>
  <c r="A1525" i="6"/>
  <c r="AB1524" i="6"/>
  <c r="AA1524" i="6"/>
  <c r="P1524" i="6"/>
  <c r="Y1524" i="6"/>
  <c r="W1524" i="6"/>
  <c r="V1524" i="6"/>
  <c r="H1524" i="6"/>
  <c r="J1524" i="6" s="1"/>
  <c r="F1524" i="6"/>
  <c r="B1524" i="6"/>
  <c r="A1524" i="6"/>
  <c r="AB1523" i="6"/>
  <c r="AA1523" i="6"/>
  <c r="P1523" i="6"/>
  <c r="Y1523" i="6"/>
  <c r="W1523" i="6"/>
  <c r="V1523" i="6"/>
  <c r="H1523" i="6"/>
  <c r="J1523" i="6" s="1"/>
  <c r="F1523" i="6"/>
  <c r="B1523" i="6"/>
  <c r="A1523" i="6"/>
  <c r="AB1522" i="6"/>
  <c r="AA1522" i="6"/>
  <c r="P1522" i="6"/>
  <c r="Y1522" i="6"/>
  <c r="W1522" i="6"/>
  <c r="V1522" i="6"/>
  <c r="H1522" i="6"/>
  <c r="J1522" i="6" s="1"/>
  <c r="F1522" i="6"/>
  <c r="B1522" i="6"/>
  <c r="A1522" i="6"/>
  <c r="AB1521" i="6"/>
  <c r="AA1521" i="6"/>
  <c r="P1521" i="6"/>
  <c r="Y1521" i="6"/>
  <c r="W1521" i="6"/>
  <c r="V1521" i="6"/>
  <c r="H1521" i="6"/>
  <c r="J1521" i="6" s="1"/>
  <c r="F1521" i="6"/>
  <c r="B1521" i="6"/>
  <c r="A1521" i="6"/>
  <c r="AB1520" i="6"/>
  <c r="AA1520" i="6"/>
  <c r="P1520" i="6"/>
  <c r="Y1520" i="6"/>
  <c r="W1520" i="6"/>
  <c r="V1520" i="6"/>
  <c r="H1520" i="6"/>
  <c r="J1520" i="6" s="1"/>
  <c r="F1520" i="6"/>
  <c r="B1520" i="6"/>
  <c r="A1520" i="6"/>
  <c r="AB1519" i="6"/>
  <c r="AA1519" i="6"/>
  <c r="P1519" i="6"/>
  <c r="Y1519" i="6"/>
  <c r="W1519" i="6"/>
  <c r="V1519" i="6"/>
  <c r="H1519" i="6"/>
  <c r="J1519" i="6" s="1"/>
  <c r="F1519" i="6"/>
  <c r="B1519" i="6"/>
  <c r="A1519" i="6"/>
  <c r="AB1518" i="6"/>
  <c r="AA1518" i="6"/>
  <c r="P1518" i="6"/>
  <c r="Y1518" i="6"/>
  <c r="W1518" i="6"/>
  <c r="V1518" i="6"/>
  <c r="H1518" i="6"/>
  <c r="J1518" i="6" s="1"/>
  <c r="F1518" i="6"/>
  <c r="B1518" i="6"/>
  <c r="A1518" i="6"/>
  <c r="AB1517" i="6"/>
  <c r="AA1517" i="6"/>
  <c r="P1517" i="6"/>
  <c r="Y1517" i="6"/>
  <c r="W1517" i="6"/>
  <c r="V1517" i="6"/>
  <c r="H1517" i="6"/>
  <c r="J1517" i="6" s="1"/>
  <c r="F1517" i="6"/>
  <c r="B1517" i="6"/>
  <c r="A1517" i="6"/>
  <c r="AB1516" i="6"/>
  <c r="AA1516" i="6"/>
  <c r="P1516" i="6"/>
  <c r="Y1516" i="6"/>
  <c r="W1516" i="6"/>
  <c r="V1516" i="6"/>
  <c r="H1516" i="6"/>
  <c r="J1516" i="6" s="1"/>
  <c r="F1516" i="6"/>
  <c r="B1516" i="6"/>
  <c r="A1516" i="6"/>
  <c r="AB1515" i="6"/>
  <c r="AA1515" i="6"/>
  <c r="P1515" i="6"/>
  <c r="Y1515" i="6"/>
  <c r="W1515" i="6"/>
  <c r="V1515" i="6"/>
  <c r="H1515" i="6"/>
  <c r="J1515" i="6" s="1"/>
  <c r="F1515" i="6"/>
  <c r="B1515" i="6"/>
  <c r="A1515" i="6"/>
  <c r="AB1514" i="6"/>
  <c r="AA1514" i="6"/>
  <c r="P1514" i="6"/>
  <c r="Y1514" i="6"/>
  <c r="W1514" i="6"/>
  <c r="V1514" i="6"/>
  <c r="H1514" i="6"/>
  <c r="J1514" i="6" s="1"/>
  <c r="F1514" i="6"/>
  <c r="B1514" i="6"/>
  <c r="A1514" i="6"/>
  <c r="AB1513" i="6"/>
  <c r="AA1513" i="6"/>
  <c r="P1513" i="6"/>
  <c r="Y1513" i="6"/>
  <c r="W1513" i="6"/>
  <c r="V1513" i="6"/>
  <c r="H1513" i="6"/>
  <c r="J1513" i="6" s="1"/>
  <c r="F1513" i="6"/>
  <c r="B1513" i="6"/>
  <c r="A1513" i="6"/>
  <c r="AB1512" i="6"/>
  <c r="AA1512" i="6"/>
  <c r="P1512" i="6"/>
  <c r="Y1512" i="6"/>
  <c r="W1512" i="6"/>
  <c r="V1512" i="6"/>
  <c r="H1512" i="6"/>
  <c r="J1512" i="6" s="1"/>
  <c r="F1512" i="6"/>
  <c r="B1512" i="6"/>
  <c r="A1512" i="6"/>
  <c r="AB1511" i="6"/>
  <c r="AA1511" i="6"/>
  <c r="P1511" i="6"/>
  <c r="Y1511" i="6"/>
  <c r="W1511" i="6"/>
  <c r="V1511" i="6"/>
  <c r="H1511" i="6"/>
  <c r="J1511" i="6" s="1"/>
  <c r="F1511" i="6"/>
  <c r="B1511" i="6"/>
  <c r="A1511" i="6"/>
  <c r="AB1510" i="6"/>
  <c r="AA1510" i="6"/>
  <c r="P1510" i="6"/>
  <c r="Y1510" i="6"/>
  <c r="W1510" i="6"/>
  <c r="V1510" i="6"/>
  <c r="H1510" i="6"/>
  <c r="J1510" i="6" s="1"/>
  <c r="F1510" i="6"/>
  <c r="B1510" i="6"/>
  <c r="A1510" i="6"/>
  <c r="AB1509" i="6"/>
  <c r="AA1509" i="6"/>
  <c r="P1509" i="6"/>
  <c r="Y1509" i="6"/>
  <c r="W1509" i="6"/>
  <c r="V1509" i="6"/>
  <c r="H1509" i="6"/>
  <c r="J1509" i="6" s="1"/>
  <c r="F1509" i="6"/>
  <c r="B1509" i="6"/>
  <c r="A1509" i="6"/>
  <c r="AB1508" i="6"/>
  <c r="AA1508" i="6"/>
  <c r="P1508" i="6"/>
  <c r="Y1508" i="6"/>
  <c r="W1508" i="6"/>
  <c r="V1508" i="6"/>
  <c r="H1508" i="6"/>
  <c r="J1508" i="6" s="1"/>
  <c r="F1508" i="6"/>
  <c r="B1508" i="6"/>
  <c r="A1508" i="6"/>
  <c r="AB1507" i="6"/>
  <c r="AA1507" i="6"/>
  <c r="P1507" i="6"/>
  <c r="Y1507" i="6"/>
  <c r="W1507" i="6"/>
  <c r="V1507" i="6"/>
  <c r="H1507" i="6"/>
  <c r="J1507" i="6" s="1"/>
  <c r="F1507" i="6"/>
  <c r="B1507" i="6"/>
  <c r="A1507" i="6"/>
  <c r="AB1506" i="6"/>
  <c r="AA1506" i="6"/>
  <c r="P1506" i="6"/>
  <c r="Y1506" i="6"/>
  <c r="W1506" i="6"/>
  <c r="V1506" i="6"/>
  <c r="H1506" i="6"/>
  <c r="J1506" i="6" s="1"/>
  <c r="F1506" i="6"/>
  <c r="B1506" i="6"/>
  <c r="A1506" i="6"/>
  <c r="AB1505" i="6"/>
  <c r="AA1505" i="6"/>
  <c r="P1505" i="6"/>
  <c r="Y1505" i="6"/>
  <c r="W1505" i="6"/>
  <c r="V1505" i="6"/>
  <c r="H1505" i="6"/>
  <c r="J1505" i="6" s="1"/>
  <c r="F1505" i="6"/>
  <c r="B1505" i="6"/>
  <c r="A1505" i="6"/>
  <c r="AB1504" i="6"/>
  <c r="AA1504" i="6"/>
  <c r="P1504" i="6"/>
  <c r="Y1504" i="6"/>
  <c r="W1504" i="6"/>
  <c r="V1504" i="6"/>
  <c r="H1504" i="6"/>
  <c r="J1504" i="6" s="1"/>
  <c r="F1504" i="6"/>
  <c r="B1504" i="6"/>
  <c r="A1504" i="6"/>
  <c r="AB1503" i="6"/>
  <c r="AA1503" i="6"/>
  <c r="P1503" i="6"/>
  <c r="Y1503" i="6"/>
  <c r="W1503" i="6"/>
  <c r="V1503" i="6"/>
  <c r="H1503" i="6"/>
  <c r="J1503" i="6" s="1"/>
  <c r="F1503" i="6"/>
  <c r="B1503" i="6"/>
  <c r="A1503" i="6"/>
  <c r="AB1502" i="6"/>
  <c r="AA1502" i="6"/>
  <c r="P1502" i="6"/>
  <c r="Y1502" i="6"/>
  <c r="W1502" i="6"/>
  <c r="V1502" i="6"/>
  <c r="H1502" i="6"/>
  <c r="J1502" i="6" s="1"/>
  <c r="F1502" i="6"/>
  <c r="B1502" i="6"/>
  <c r="A1502" i="6"/>
  <c r="AB1501" i="6"/>
  <c r="AA1501" i="6"/>
  <c r="P1501" i="6"/>
  <c r="Y1501" i="6"/>
  <c r="W1501" i="6"/>
  <c r="V1501" i="6"/>
  <c r="H1501" i="6"/>
  <c r="J1501" i="6" s="1"/>
  <c r="F1501" i="6"/>
  <c r="B1501" i="6"/>
  <c r="A1501" i="6"/>
  <c r="AB1500" i="6"/>
  <c r="AA1500" i="6"/>
  <c r="P1500" i="6"/>
  <c r="Y1500" i="6"/>
  <c r="W1500" i="6"/>
  <c r="V1500" i="6"/>
  <c r="H1500" i="6"/>
  <c r="J1500" i="6" s="1"/>
  <c r="F1500" i="6"/>
  <c r="B1500" i="6"/>
  <c r="A1500" i="6"/>
  <c r="AB1499" i="6"/>
  <c r="AA1499" i="6"/>
  <c r="P1499" i="6"/>
  <c r="Y1499" i="6"/>
  <c r="W1499" i="6"/>
  <c r="V1499" i="6"/>
  <c r="H1499" i="6"/>
  <c r="J1499" i="6" s="1"/>
  <c r="F1499" i="6"/>
  <c r="B1499" i="6"/>
  <c r="A1499" i="6"/>
  <c r="AB1498" i="6"/>
  <c r="AA1498" i="6"/>
  <c r="P1498" i="6"/>
  <c r="Y1498" i="6"/>
  <c r="W1498" i="6"/>
  <c r="V1498" i="6"/>
  <c r="H1498" i="6"/>
  <c r="J1498" i="6" s="1"/>
  <c r="F1498" i="6"/>
  <c r="B1498" i="6"/>
  <c r="A1498" i="6"/>
  <c r="AB1497" i="6"/>
  <c r="AA1497" i="6"/>
  <c r="P1497" i="6"/>
  <c r="Y1497" i="6"/>
  <c r="W1497" i="6"/>
  <c r="V1497" i="6"/>
  <c r="H1497" i="6"/>
  <c r="J1497" i="6" s="1"/>
  <c r="F1497" i="6"/>
  <c r="B1497" i="6"/>
  <c r="A1497" i="6"/>
  <c r="AB1496" i="6"/>
  <c r="AA1496" i="6"/>
  <c r="P1496" i="6"/>
  <c r="Y1496" i="6"/>
  <c r="W1496" i="6"/>
  <c r="V1496" i="6"/>
  <c r="H1496" i="6"/>
  <c r="J1496" i="6" s="1"/>
  <c r="F1496" i="6"/>
  <c r="B1496" i="6"/>
  <c r="A1496" i="6"/>
  <c r="AB1495" i="6"/>
  <c r="AA1495" i="6"/>
  <c r="P1495" i="6"/>
  <c r="Y1495" i="6"/>
  <c r="W1495" i="6"/>
  <c r="V1495" i="6"/>
  <c r="H1495" i="6"/>
  <c r="J1495" i="6" s="1"/>
  <c r="F1495" i="6"/>
  <c r="B1495" i="6"/>
  <c r="A1495" i="6"/>
  <c r="AB1494" i="6"/>
  <c r="AA1494" i="6"/>
  <c r="P1494" i="6"/>
  <c r="Y1494" i="6"/>
  <c r="W1494" i="6"/>
  <c r="V1494" i="6"/>
  <c r="H1494" i="6"/>
  <c r="J1494" i="6" s="1"/>
  <c r="F1494" i="6"/>
  <c r="B1494" i="6"/>
  <c r="A1494" i="6"/>
  <c r="AB1493" i="6"/>
  <c r="AA1493" i="6"/>
  <c r="P1493" i="6"/>
  <c r="Y1493" i="6"/>
  <c r="W1493" i="6"/>
  <c r="V1493" i="6"/>
  <c r="H1493" i="6"/>
  <c r="J1493" i="6" s="1"/>
  <c r="F1493" i="6"/>
  <c r="B1493" i="6"/>
  <c r="A1493" i="6"/>
  <c r="AB1492" i="6"/>
  <c r="AA1492" i="6"/>
  <c r="P1492" i="6"/>
  <c r="Y1492" i="6"/>
  <c r="W1492" i="6"/>
  <c r="V1492" i="6"/>
  <c r="H1492" i="6"/>
  <c r="J1492" i="6" s="1"/>
  <c r="F1492" i="6"/>
  <c r="B1492" i="6"/>
  <c r="A1492" i="6"/>
  <c r="AB1491" i="6"/>
  <c r="AA1491" i="6"/>
  <c r="P1491" i="6"/>
  <c r="Y1491" i="6"/>
  <c r="W1491" i="6"/>
  <c r="V1491" i="6"/>
  <c r="H1491" i="6"/>
  <c r="J1491" i="6" s="1"/>
  <c r="F1491" i="6"/>
  <c r="B1491" i="6"/>
  <c r="A1491" i="6"/>
  <c r="AB1490" i="6"/>
  <c r="AA1490" i="6"/>
  <c r="P1490" i="6"/>
  <c r="Y1490" i="6"/>
  <c r="W1490" i="6"/>
  <c r="V1490" i="6"/>
  <c r="H1490" i="6"/>
  <c r="J1490" i="6" s="1"/>
  <c r="F1490" i="6"/>
  <c r="B1490" i="6"/>
  <c r="A1490" i="6"/>
  <c r="AB1489" i="6"/>
  <c r="AA1489" i="6"/>
  <c r="P1489" i="6"/>
  <c r="Y1489" i="6"/>
  <c r="W1489" i="6"/>
  <c r="V1489" i="6"/>
  <c r="H1489" i="6"/>
  <c r="J1489" i="6" s="1"/>
  <c r="F1489" i="6"/>
  <c r="B1489" i="6"/>
  <c r="A1489" i="6"/>
  <c r="AB1488" i="6"/>
  <c r="AA1488" i="6"/>
  <c r="P1488" i="6"/>
  <c r="Y1488" i="6"/>
  <c r="W1488" i="6"/>
  <c r="V1488" i="6"/>
  <c r="H1488" i="6"/>
  <c r="J1488" i="6" s="1"/>
  <c r="F1488" i="6"/>
  <c r="B1488" i="6"/>
  <c r="A1488" i="6"/>
  <c r="AB1487" i="6"/>
  <c r="AA1487" i="6"/>
  <c r="P1487" i="6"/>
  <c r="Y1487" i="6"/>
  <c r="W1487" i="6"/>
  <c r="V1487" i="6"/>
  <c r="H1487" i="6"/>
  <c r="J1487" i="6" s="1"/>
  <c r="F1487" i="6"/>
  <c r="B1487" i="6"/>
  <c r="A1487" i="6"/>
  <c r="AB1486" i="6"/>
  <c r="AA1486" i="6"/>
  <c r="P1486" i="6"/>
  <c r="Y1486" i="6"/>
  <c r="W1486" i="6"/>
  <c r="V1486" i="6"/>
  <c r="H1486" i="6"/>
  <c r="J1486" i="6" s="1"/>
  <c r="F1486" i="6"/>
  <c r="B1486" i="6"/>
  <c r="A1486" i="6"/>
  <c r="AB1485" i="6"/>
  <c r="AA1485" i="6"/>
  <c r="P1485" i="6"/>
  <c r="Y1485" i="6"/>
  <c r="W1485" i="6"/>
  <c r="V1485" i="6"/>
  <c r="H1485" i="6"/>
  <c r="J1485" i="6" s="1"/>
  <c r="F1485" i="6"/>
  <c r="B1485" i="6"/>
  <c r="A1485" i="6"/>
  <c r="AB1484" i="6"/>
  <c r="AA1484" i="6"/>
  <c r="P1484" i="6"/>
  <c r="Y1484" i="6"/>
  <c r="W1484" i="6"/>
  <c r="V1484" i="6"/>
  <c r="H1484" i="6"/>
  <c r="J1484" i="6" s="1"/>
  <c r="F1484" i="6"/>
  <c r="B1484" i="6"/>
  <c r="A1484" i="6"/>
  <c r="AB1483" i="6"/>
  <c r="AA1483" i="6"/>
  <c r="P1483" i="6"/>
  <c r="Y1483" i="6"/>
  <c r="W1483" i="6"/>
  <c r="V1483" i="6"/>
  <c r="H1483" i="6"/>
  <c r="J1483" i="6" s="1"/>
  <c r="F1483" i="6"/>
  <c r="B1483" i="6"/>
  <c r="A1483" i="6"/>
  <c r="AB1482" i="6"/>
  <c r="AA1482" i="6"/>
  <c r="P1482" i="6"/>
  <c r="Y1482" i="6"/>
  <c r="W1482" i="6"/>
  <c r="V1482" i="6"/>
  <c r="H1482" i="6"/>
  <c r="J1482" i="6" s="1"/>
  <c r="F1482" i="6"/>
  <c r="B1482" i="6"/>
  <c r="A1482" i="6"/>
  <c r="AB1481" i="6"/>
  <c r="AA1481" i="6"/>
  <c r="P1481" i="6"/>
  <c r="Y1481" i="6"/>
  <c r="W1481" i="6"/>
  <c r="V1481" i="6"/>
  <c r="H1481" i="6"/>
  <c r="J1481" i="6" s="1"/>
  <c r="F1481" i="6"/>
  <c r="B1481" i="6"/>
  <c r="A1481" i="6"/>
  <c r="AB1480" i="6"/>
  <c r="AA1480" i="6"/>
  <c r="P1480" i="6"/>
  <c r="Y1480" i="6"/>
  <c r="W1480" i="6"/>
  <c r="V1480" i="6"/>
  <c r="H1480" i="6"/>
  <c r="J1480" i="6" s="1"/>
  <c r="F1480" i="6"/>
  <c r="B1480" i="6"/>
  <c r="A1480" i="6"/>
  <c r="AB1479" i="6"/>
  <c r="AA1479" i="6"/>
  <c r="P1479" i="6"/>
  <c r="Y1479" i="6"/>
  <c r="W1479" i="6"/>
  <c r="V1479" i="6"/>
  <c r="H1479" i="6"/>
  <c r="J1479" i="6" s="1"/>
  <c r="F1479" i="6"/>
  <c r="B1479" i="6"/>
  <c r="A1479" i="6"/>
  <c r="AB1478" i="6"/>
  <c r="AA1478" i="6"/>
  <c r="P1478" i="6"/>
  <c r="Y1478" i="6"/>
  <c r="W1478" i="6"/>
  <c r="V1478" i="6"/>
  <c r="H1478" i="6"/>
  <c r="J1478" i="6" s="1"/>
  <c r="F1478" i="6"/>
  <c r="B1478" i="6"/>
  <c r="A1478" i="6"/>
  <c r="AB1477" i="6"/>
  <c r="AA1477" i="6"/>
  <c r="P1477" i="6"/>
  <c r="Y1477" i="6"/>
  <c r="W1477" i="6"/>
  <c r="V1477" i="6"/>
  <c r="H1477" i="6"/>
  <c r="J1477" i="6" s="1"/>
  <c r="F1477" i="6"/>
  <c r="B1477" i="6"/>
  <c r="A1477" i="6"/>
  <c r="AB1476" i="6"/>
  <c r="AA1476" i="6"/>
  <c r="P1476" i="6"/>
  <c r="Y1476" i="6"/>
  <c r="W1476" i="6"/>
  <c r="V1476" i="6"/>
  <c r="H1476" i="6"/>
  <c r="J1476" i="6" s="1"/>
  <c r="F1476" i="6"/>
  <c r="B1476" i="6"/>
  <c r="A1476" i="6"/>
  <c r="AB1475" i="6"/>
  <c r="AA1475" i="6"/>
  <c r="P1475" i="6"/>
  <c r="Y1475" i="6"/>
  <c r="W1475" i="6"/>
  <c r="V1475" i="6"/>
  <c r="H1475" i="6"/>
  <c r="J1475" i="6" s="1"/>
  <c r="F1475" i="6"/>
  <c r="B1475" i="6"/>
  <c r="A1475" i="6"/>
  <c r="AB1474" i="6"/>
  <c r="AA1474" i="6"/>
  <c r="P1474" i="6"/>
  <c r="Y1474" i="6"/>
  <c r="W1474" i="6"/>
  <c r="V1474" i="6"/>
  <c r="H1474" i="6"/>
  <c r="J1474" i="6" s="1"/>
  <c r="F1474" i="6"/>
  <c r="B1474" i="6"/>
  <c r="A1474" i="6"/>
  <c r="AB1473" i="6"/>
  <c r="AA1473" i="6"/>
  <c r="P1473" i="6"/>
  <c r="Y1473" i="6"/>
  <c r="W1473" i="6"/>
  <c r="V1473" i="6"/>
  <c r="H1473" i="6"/>
  <c r="J1473" i="6" s="1"/>
  <c r="F1473" i="6"/>
  <c r="B1473" i="6"/>
  <c r="A1473" i="6"/>
  <c r="AB1472" i="6"/>
  <c r="AA1472" i="6"/>
  <c r="P1472" i="6"/>
  <c r="Y1472" i="6"/>
  <c r="W1472" i="6"/>
  <c r="V1472" i="6"/>
  <c r="H1472" i="6"/>
  <c r="J1472" i="6" s="1"/>
  <c r="F1472" i="6"/>
  <c r="B1472" i="6"/>
  <c r="A1472" i="6"/>
  <c r="AB1471" i="6"/>
  <c r="AA1471" i="6"/>
  <c r="P1471" i="6"/>
  <c r="Y1471" i="6"/>
  <c r="W1471" i="6"/>
  <c r="V1471" i="6"/>
  <c r="H1471" i="6"/>
  <c r="J1471" i="6" s="1"/>
  <c r="F1471" i="6"/>
  <c r="B1471" i="6"/>
  <c r="A1471" i="6"/>
  <c r="AB1470" i="6"/>
  <c r="AA1470" i="6"/>
  <c r="P1470" i="6"/>
  <c r="Y1470" i="6"/>
  <c r="W1470" i="6"/>
  <c r="V1470" i="6"/>
  <c r="H1470" i="6"/>
  <c r="J1470" i="6" s="1"/>
  <c r="F1470" i="6"/>
  <c r="B1470" i="6"/>
  <c r="A1470" i="6"/>
  <c r="AB1469" i="6"/>
  <c r="AA1469" i="6"/>
  <c r="P1469" i="6"/>
  <c r="Y1469" i="6"/>
  <c r="W1469" i="6"/>
  <c r="V1469" i="6"/>
  <c r="H1469" i="6"/>
  <c r="J1469" i="6" s="1"/>
  <c r="F1469" i="6"/>
  <c r="B1469" i="6"/>
  <c r="A1469" i="6"/>
  <c r="AB1468" i="6"/>
  <c r="AA1468" i="6"/>
  <c r="P1468" i="6"/>
  <c r="Y1468" i="6"/>
  <c r="W1468" i="6"/>
  <c r="V1468" i="6"/>
  <c r="H1468" i="6"/>
  <c r="J1468" i="6" s="1"/>
  <c r="F1468" i="6"/>
  <c r="B1468" i="6"/>
  <c r="A1468" i="6"/>
  <c r="AB1467" i="6"/>
  <c r="AA1467" i="6"/>
  <c r="P1467" i="6"/>
  <c r="Y1467" i="6"/>
  <c r="W1467" i="6"/>
  <c r="V1467" i="6"/>
  <c r="H1467" i="6"/>
  <c r="J1467" i="6" s="1"/>
  <c r="F1467" i="6"/>
  <c r="B1467" i="6"/>
  <c r="A1467" i="6"/>
  <c r="AB1466" i="6"/>
  <c r="AA1466" i="6"/>
  <c r="P1466" i="6"/>
  <c r="Y1466" i="6"/>
  <c r="W1466" i="6"/>
  <c r="V1466" i="6"/>
  <c r="H1466" i="6"/>
  <c r="J1466" i="6" s="1"/>
  <c r="F1466" i="6"/>
  <c r="B1466" i="6"/>
  <c r="A1466" i="6"/>
  <c r="AB1465" i="6"/>
  <c r="AA1465" i="6"/>
  <c r="P1465" i="6"/>
  <c r="Y1465" i="6"/>
  <c r="W1465" i="6"/>
  <c r="V1465" i="6"/>
  <c r="H1465" i="6"/>
  <c r="J1465" i="6" s="1"/>
  <c r="F1465" i="6"/>
  <c r="B1465" i="6"/>
  <c r="A1465" i="6"/>
  <c r="AB1464" i="6"/>
  <c r="AA1464" i="6"/>
  <c r="P1464" i="6"/>
  <c r="Y1464" i="6"/>
  <c r="W1464" i="6"/>
  <c r="V1464" i="6"/>
  <c r="H1464" i="6"/>
  <c r="J1464" i="6" s="1"/>
  <c r="F1464" i="6"/>
  <c r="B1464" i="6"/>
  <c r="A1464" i="6"/>
  <c r="AB1463" i="6"/>
  <c r="AA1463" i="6"/>
  <c r="P1463" i="6"/>
  <c r="Y1463" i="6"/>
  <c r="W1463" i="6"/>
  <c r="V1463" i="6"/>
  <c r="H1463" i="6"/>
  <c r="J1463" i="6" s="1"/>
  <c r="F1463" i="6"/>
  <c r="B1463" i="6"/>
  <c r="A1463" i="6"/>
  <c r="AB1462" i="6"/>
  <c r="AA1462" i="6"/>
  <c r="P1462" i="6"/>
  <c r="Y1462" i="6"/>
  <c r="W1462" i="6"/>
  <c r="V1462" i="6"/>
  <c r="H1462" i="6"/>
  <c r="J1462" i="6" s="1"/>
  <c r="F1462" i="6"/>
  <c r="B1462" i="6"/>
  <c r="A1462" i="6"/>
  <c r="AB1461" i="6"/>
  <c r="AA1461" i="6"/>
  <c r="P1461" i="6"/>
  <c r="Y1461" i="6"/>
  <c r="W1461" i="6"/>
  <c r="V1461" i="6"/>
  <c r="H1461" i="6"/>
  <c r="J1461" i="6" s="1"/>
  <c r="F1461" i="6"/>
  <c r="B1461" i="6"/>
  <c r="A1461" i="6"/>
  <c r="AB1460" i="6"/>
  <c r="AA1460" i="6"/>
  <c r="P1460" i="6"/>
  <c r="Y1460" i="6"/>
  <c r="W1460" i="6"/>
  <c r="V1460" i="6"/>
  <c r="H1460" i="6"/>
  <c r="J1460" i="6" s="1"/>
  <c r="F1460" i="6"/>
  <c r="B1460" i="6"/>
  <c r="A1460" i="6"/>
  <c r="AB1459" i="6"/>
  <c r="AA1459" i="6"/>
  <c r="P1459" i="6"/>
  <c r="Y1459" i="6"/>
  <c r="W1459" i="6"/>
  <c r="V1459" i="6"/>
  <c r="H1459" i="6"/>
  <c r="J1459" i="6" s="1"/>
  <c r="F1459" i="6"/>
  <c r="B1459" i="6"/>
  <c r="A1459" i="6"/>
  <c r="AB1458" i="6"/>
  <c r="AA1458" i="6"/>
  <c r="P1458" i="6"/>
  <c r="Y1458" i="6"/>
  <c r="W1458" i="6"/>
  <c r="V1458" i="6"/>
  <c r="H1458" i="6"/>
  <c r="J1458" i="6" s="1"/>
  <c r="F1458" i="6"/>
  <c r="B1458" i="6"/>
  <c r="A1458" i="6"/>
  <c r="AB1457" i="6"/>
  <c r="AA1457" i="6"/>
  <c r="P1457" i="6"/>
  <c r="Y1457" i="6"/>
  <c r="W1457" i="6"/>
  <c r="V1457" i="6"/>
  <c r="H1457" i="6"/>
  <c r="J1457" i="6" s="1"/>
  <c r="F1457" i="6"/>
  <c r="B1457" i="6"/>
  <c r="A1457" i="6"/>
  <c r="AB1456" i="6"/>
  <c r="AA1456" i="6"/>
  <c r="P1456" i="6"/>
  <c r="Y1456" i="6"/>
  <c r="W1456" i="6"/>
  <c r="V1456" i="6"/>
  <c r="H1456" i="6"/>
  <c r="J1456" i="6" s="1"/>
  <c r="F1456" i="6"/>
  <c r="B1456" i="6"/>
  <c r="A1456" i="6"/>
  <c r="AB1455" i="6"/>
  <c r="AA1455" i="6"/>
  <c r="P1455" i="6"/>
  <c r="Y1455" i="6"/>
  <c r="W1455" i="6"/>
  <c r="V1455" i="6"/>
  <c r="H1455" i="6"/>
  <c r="J1455" i="6" s="1"/>
  <c r="F1455" i="6"/>
  <c r="B1455" i="6"/>
  <c r="A1455" i="6"/>
  <c r="AB1454" i="6"/>
  <c r="AA1454" i="6"/>
  <c r="P1454" i="6"/>
  <c r="Y1454" i="6"/>
  <c r="W1454" i="6"/>
  <c r="V1454" i="6"/>
  <c r="H1454" i="6"/>
  <c r="J1454" i="6" s="1"/>
  <c r="F1454" i="6"/>
  <c r="B1454" i="6"/>
  <c r="A1454" i="6"/>
  <c r="AB1453" i="6"/>
  <c r="AA1453" i="6"/>
  <c r="P1453" i="6"/>
  <c r="Y1453" i="6"/>
  <c r="W1453" i="6"/>
  <c r="V1453" i="6"/>
  <c r="H1453" i="6"/>
  <c r="J1453" i="6" s="1"/>
  <c r="F1453" i="6"/>
  <c r="B1453" i="6"/>
  <c r="A1453" i="6"/>
  <c r="AB1452" i="6"/>
  <c r="AA1452" i="6"/>
  <c r="P1452" i="6"/>
  <c r="Y1452" i="6"/>
  <c r="W1452" i="6"/>
  <c r="V1452" i="6"/>
  <c r="H1452" i="6"/>
  <c r="J1452" i="6" s="1"/>
  <c r="F1452" i="6"/>
  <c r="B1452" i="6"/>
  <c r="A1452" i="6"/>
  <c r="AB1451" i="6"/>
  <c r="AA1451" i="6"/>
  <c r="P1451" i="6"/>
  <c r="Y1451" i="6"/>
  <c r="W1451" i="6"/>
  <c r="V1451" i="6"/>
  <c r="H1451" i="6"/>
  <c r="J1451" i="6" s="1"/>
  <c r="F1451" i="6"/>
  <c r="B1451" i="6"/>
  <c r="A1451" i="6"/>
  <c r="AB1450" i="6"/>
  <c r="AA1450" i="6"/>
  <c r="P1450" i="6"/>
  <c r="Y1450" i="6"/>
  <c r="W1450" i="6"/>
  <c r="V1450" i="6"/>
  <c r="H1450" i="6"/>
  <c r="J1450" i="6" s="1"/>
  <c r="F1450" i="6"/>
  <c r="B1450" i="6"/>
  <c r="A1450" i="6"/>
  <c r="AB1449" i="6"/>
  <c r="AA1449" i="6"/>
  <c r="P1449" i="6"/>
  <c r="Y1449" i="6"/>
  <c r="W1449" i="6"/>
  <c r="V1449" i="6"/>
  <c r="H1449" i="6"/>
  <c r="J1449" i="6" s="1"/>
  <c r="F1449" i="6"/>
  <c r="B1449" i="6"/>
  <c r="A1449" i="6"/>
  <c r="AB1448" i="6"/>
  <c r="AA1448" i="6"/>
  <c r="P1448" i="6"/>
  <c r="Y1448" i="6"/>
  <c r="W1448" i="6"/>
  <c r="V1448" i="6"/>
  <c r="H1448" i="6"/>
  <c r="J1448" i="6" s="1"/>
  <c r="F1448" i="6"/>
  <c r="B1448" i="6"/>
  <c r="A1448" i="6"/>
  <c r="AB1447" i="6"/>
  <c r="AA1447" i="6"/>
  <c r="P1447" i="6"/>
  <c r="Y1447" i="6"/>
  <c r="W1447" i="6"/>
  <c r="V1447" i="6"/>
  <c r="H1447" i="6"/>
  <c r="J1447" i="6" s="1"/>
  <c r="F1447" i="6"/>
  <c r="B1447" i="6"/>
  <c r="A1447" i="6"/>
  <c r="AB1446" i="6"/>
  <c r="AA1446" i="6"/>
  <c r="P1446" i="6"/>
  <c r="Y1446" i="6"/>
  <c r="W1446" i="6"/>
  <c r="V1446" i="6"/>
  <c r="H1446" i="6"/>
  <c r="J1446" i="6" s="1"/>
  <c r="F1446" i="6"/>
  <c r="B1446" i="6"/>
  <c r="A1446" i="6"/>
  <c r="AB1445" i="6"/>
  <c r="AA1445" i="6"/>
  <c r="P1445" i="6"/>
  <c r="Y1445" i="6"/>
  <c r="W1445" i="6"/>
  <c r="V1445" i="6"/>
  <c r="H1445" i="6"/>
  <c r="J1445" i="6" s="1"/>
  <c r="F1445" i="6"/>
  <c r="B1445" i="6"/>
  <c r="A1445" i="6"/>
  <c r="AB1444" i="6"/>
  <c r="AA1444" i="6"/>
  <c r="P1444" i="6"/>
  <c r="Y1444" i="6"/>
  <c r="W1444" i="6"/>
  <c r="V1444" i="6"/>
  <c r="H1444" i="6"/>
  <c r="J1444" i="6" s="1"/>
  <c r="F1444" i="6"/>
  <c r="B1444" i="6"/>
  <c r="A1444" i="6"/>
  <c r="AB1443" i="6"/>
  <c r="AA1443" i="6"/>
  <c r="P1443" i="6"/>
  <c r="Y1443" i="6"/>
  <c r="W1443" i="6"/>
  <c r="V1443" i="6"/>
  <c r="H1443" i="6"/>
  <c r="J1443" i="6" s="1"/>
  <c r="F1443" i="6"/>
  <c r="B1443" i="6"/>
  <c r="A1443" i="6"/>
  <c r="AB1442" i="6"/>
  <c r="AA1442" i="6"/>
  <c r="P1442" i="6"/>
  <c r="Y1442" i="6"/>
  <c r="W1442" i="6"/>
  <c r="V1442" i="6"/>
  <c r="H1442" i="6"/>
  <c r="J1442" i="6" s="1"/>
  <c r="F1442" i="6"/>
  <c r="B1442" i="6"/>
  <c r="A1442" i="6"/>
  <c r="AB1441" i="6"/>
  <c r="AA1441" i="6"/>
  <c r="P1441" i="6"/>
  <c r="Y1441" i="6"/>
  <c r="W1441" i="6"/>
  <c r="V1441" i="6"/>
  <c r="H1441" i="6"/>
  <c r="J1441" i="6" s="1"/>
  <c r="F1441" i="6"/>
  <c r="B1441" i="6"/>
  <c r="A1441" i="6"/>
  <c r="AB1440" i="6"/>
  <c r="AA1440" i="6"/>
  <c r="P1440" i="6"/>
  <c r="Y1440" i="6"/>
  <c r="W1440" i="6"/>
  <c r="V1440" i="6"/>
  <c r="H1440" i="6"/>
  <c r="J1440" i="6" s="1"/>
  <c r="F1440" i="6"/>
  <c r="B1440" i="6"/>
  <c r="A1440" i="6"/>
  <c r="AB1439" i="6"/>
  <c r="AA1439" i="6"/>
  <c r="P1439" i="6"/>
  <c r="Y1439" i="6"/>
  <c r="W1439" i="6"/>
  <c r="V1439" i="6"/>
  <c r="H1439" i="6"/>
  <c r="J1439" i="6" s="1"/>
  <c r="F1439" i="6"/>
  <c r="B1439" i="6"/>
  <c r="A1439" i="6"/>
  <c r="AB1438" i="6"/>
  <c r="AA1438" i="6"/>
  <c r="P1438" i="6"/>
  <c r="Y1438" i="6"/>
  <c r="W1438" i="6"/>
  <c r="V1438" i="6"/>
  <c r="H1438" i="6"/>
  <c r="J1438" i="6" s="1"/>
  <c r="F1438" i="6"/>
  <c r="B1438" i="6"/>
  <c r="A1438" i="6"/>
  <c r="AB1437" i="6"/>
  <c r="AA1437" i="6"/>
  <c r="P1437" i="6"/>
  <c r="Y1437" i="6"/>
  <c r="W1437" i="6"/>
  <c r="V1437" i="6"/>
  <c r="H1437" i="6"/>
  <c r="J1437" i="6" s="1"/>
  <c r="F1437" i="6"/>
  <c r="B1437" i="6"/>
  <c r="A1437" i="6"/>
  <c r="AB1436" i="6"/>
  <c r="AA1436" i="6"/>
  <c r="P1436" i="6"/>
  <c r="Y1436" i="6"/>
  <c r="W1436" i="6"/>
  <c r="V1436" i="6"/>
  <c r="H1436" i="6"/>
  <c r="J1436" i="6" s="1"/>
  <c r="F1436" i="6"/>
  <c r="B1436" i="6"/>
  <c r="A1436" i="6"/>
  <c r="AB1435" i="6"/>
  <c r="AA1435" i="6"/>
  <c r="P1435" i="6"/>
  <c r="Y1435" i="6"/>
  <c r="W1435" i="6"/>
  <c r="V1435" i="6"/>
  <c r="H1435" i="6"/>
  <c r="J1435" i="6" s="1"/>
  <c r="F1435" i="6"/>
  <c r="B1435" i="6"/>
  <c r="A1435" i="6"/>
  <c r="AB1434" i="6"/>
  <c r="AA1434" i="6"/>
  <c r="P1434" i="6"/>
  <c r="Y1434" i="6"/>
  <c r="W1434" i="6"/>
  <c r="V1434" i="6"/>
  <c r="H1434" i="6"/>
  <c r="J1434" i="6" s="1"/>
  <c r="F1434" i="6"/>
  <c r="B1434" i="6"/>
  <c r="A1434" i="6"/>
  <c r="AB1433" i="6"/>
  <c r="AA1433" i="6"/>
  <c r="P1433" i="6"/>
  <c r="Y1433" i="6"/>
  <c r="W1433" i="6"/>
  <c r="V1433" i="6"/>
  <c r="H1433" i="6"/>
  <c r="J1433" i="6" s="1"/>
  <c r="F1433" i="6"/>
  <c r="B1433" i="6"/>
  <c r="A1433" i="6"/>
  <c r="AB1432" i="6"/>
  <c r="AA1432" i="6"/>
  <c r="P1432" i="6"/>
  <c r="Y1432" i="6"/>
  <c r="W1432" i="6"/>
  <c r="V1432" i="6"/>
  <c r="H1432" i="6"/>
  <c r="J1432" i="6" s="1"/>
  <c r="F1432" i="6"/>
  <c r="B1432" i="6"/>
  <c r="A1432" i="6"/>
  <c r="AB1431" i="6"/>
  <c r="AA1431" i="6"/>
  <c r="P1431" i="6"/>
  <c r="Y1431" i="6"/>
  <c r="W1431" i="6"/>
  <c r="V1431" i="6"/>
  <c r="H1431" i="6"/>
  <c r="J1431" i="6" s="1"/>
  <c r="F1431" i="6"/>
  <c r="B1431" i="6"/>
  <c r="A1431" i="6"/>
  <c r="AB1430" i="6"/>
  <c r="AA1430" i="6"/>
  <c r="P1430" i="6"/>
  <c r="Y1430" i="6"/>
  <c r="W1430" i="6"/>
  <c r="V1430" i="6"/>
  <c r="H1430" i="6"/>
  <c r="J1430" i="6" s="1"/>
  <c r="F1430" i="6"/>
  <c r="B1430" i="6"/>
  <c r="A1430" i="6"/>
  <c r="AB1429" i="6"/>
  <c r="AA1429" i="6"/>
  <c r="P1429" i="6"/>
  <c r="Y1429" i="6"/>
  <c r="W1429" i="6"/>
  <c r="V1429" i="6"/>
  <c r="H1429" i="6"/>
  <c r="J1429" i="6" s="1"/>
  <c r="F1429" i="6"/>
  <c r="B1429" i="6"/>
  <c r="A1429" i="6"/>
  <c r="AB1428" i="6"/>
  <c r="AA1428" i="6"/>
  <c r="P1428" i="6"/>
  <c r="Y1428" i="6"/>
  <c r="W1428" i="6"/>
  <c r="V1428" i="6"/>
  <c r="H1428" i="6"/>
  <c r="J1428" i="6" s="1"/>
  <c r="F1428" i="6"/>
  <c r="B1428" i="6"/>
  <c r="A1428" i="6"/>
  <c r="AB1427" i="6"/>
  <c r="AA1427" i="6"/>
  <c r="P1427" i="6"/>
  <c r="Y1427" i="6"/>
  <c r="W1427" i="6"/>
  <c r="V1427" i="6"/>
  <c r="H1427" i="6"/>
  <c r="J1427" i="6" s="1"/>
  <c r="F1427" i="6"/>
  <c r="B1427" i="6"/>
  <c r="A1427" i="6"/>
  <c r="AB1426" i="6"/>
  <c r="AA1426" i="6"/>
  <c r="P1426" i="6"/>
  <c r="Y1426" i="6"/>
  <c r="W1426" i="6"/>
  <c r="V1426" i="6"/>
  <c r="H1426" i="6"/>
  <c r="J1426" i="6" s="1"/>
  <c r="F1426" i="6"/>
  <c r="B1426" i="6"/>
  <c r="A1426" i="6"/>
  <c r="AB1425" i="6"/>
  <c r="AA1425" i="6"/>
  <c r="P1425" i="6"/>
  <c r="Y1425" i="6"/>
  <c r="W1425" i="6"/>
  <c r="V1425" i="6"/>
  <c r="H1425" i="6"/>
  <c r="J1425" i="6" s="1"/>
  <c r="F1425" i="6"/>
  <c r="B1425" i="6"/>
  <c r="A1425" i="6"/>
  <c r="AB1424" i="6"/>
  <c r="AA1424" i="6"/>
  <c r="P1424" i="6"/>
  <c r="Y1424" i="6"/>
  <c r="W1424" i="6"/>
  <c r="V1424" i="6"/>
  <c r="H1424" i="6"/>
  <c r="J1424" i="6" s="1"/>
  <c r="F1424" i="6"/>
  <c r="B1424" i="6"/>
  <c r="A1424" i="6"/>
  <c r="AB1423" i="6"/>
  <c r="AA1423" i="6"/>
  <c r="P1423" i="6"/>
  <c r="Y1423" i="6"/>
  <c r="W1423" i="6"/>
  <c r="V1423" i="6"/>
  <c r="H1423" i="6"/>
  <c r="J1423" i="6" s="1"/>
  <c r="F1423" i="6"/>
  <c r="B1423" i="6"/>
  <c r="A1423" i="6"/>
  <c r="AB1422" i="6"/>
  <c r="AA1422" i="6"/>
  <c r="P1422" i="6"/>
  <c r="Y1422" i="6"/>
  <c r="W1422" i="6"/>
  <c r="V1422" i="6"/>
  <c r="H1422" i="6"/>
  <c r="J1422" i="6" s="1"/>
  <c r="F1422" i="6"/>
  <c r="B1422" i="6"/>
  <c r="A1422" i="6"/>
  <c r="AB1421" i="6"/>
  <c r="AA1421" i="6"/>
  <c r="P1421" i="6"/>
  <c r="Y1421" i="6"/>
  <c r="W1421" i="6"/>
  <c r="V1421" i="6"/>
  <c r="H1421" i="6"/>
  <c r="J1421" i="6" s="1"/>
  <c r="F1421" i="6"/>
  <c r="B1421" i="6"/>
  <c r="A1421" i="6"/>
  <c r="AB1420" i="6"/>
  <c r="AA1420" i="6"/>
  <c r="P1420" i="6"/>
  <c r="Y1420" i="6"/>
  <c r="W1420" i="6"/>
  <c r="V1420" i="6"/>
  <c r="H1420" i="6"/>
  <c r="J1420" i="6" s="1"/>
  <c r="F1420" i="6"/>
  <c r="B1420" i="6"/>
  <c r="A1420" i="6"/>
  <c r="AB1419" i="6"/>
  <c r="AA1419" i="6"/>
  <c r="P1419" i="6"/>
  <c r="Y1419" i="6"/>
  <c r="W1419" i="6"/>
  <c r="V1419" i="6"/>
  <c r="H1419" i="6"/>
  <c r="J1419" i="6" s="1"/>
  <c r="F1419" i="6"/>
  <c r="B1419" i="6"/>
  <c r="A1419" i="6"/>
  <c r="AB1418" i="6"/>
  <c r="AA1418" i="6"/>
  <c r="P1418" i="6"/>
  <c r="Y1418" i="6"/>
  <c r="W1418" i="6"/>
  <c r="V1418" i="6"/>
  <c r="H1418" i="6"/>
  <c r="J1418" i="6" s="1"/>
  <c r="F1418" i="6"/>
  <c r="B1418" i="6"/>
  <c r="A1418" i="6"/>
  <c r="AB1417" i="6"/>
  <c r="AA1417" i="6"/>
  <c r="P1417" i="6"/>
  <c r="Y1417" i="6"/>
  <c r="W1417" i="6"/>
  <c r="V1417" i="6"/>
  <c r="H1417" i="6"/>
  <c r="J1417" i="6" s="1"/>
  <c r="F1417" i="6"/>
  <c r="B1417" i="6"/>
  <c r="A1417" i="6"/>
  <c r="AB1416" i="6"/>
  <c r="AA1416" i="6"/>
  <c r="P1416" i="6"/>
  <c r="Y1416" i="6"/>
  <c r="W1416" i="6"/>
  <c r="V1416" i="6"/>
  <c r="H1416" i="6"/>
  <c r="J1416" i="6" s="1"/>
  <c r="F1416" i="6"/>
  <c r="B1416" i="6"/>
  <c r="A1416" i="6"/>
  <c r="AB1415" i="6"/>
  <c r="AA1415" i="6"/>
  <c r="P1415" i="6"/>
  <c r="Y1415" i="6"/>
  <c r="W1415" i="6"/>
  <c r="V1415" i="6"/>
  <c r="H1415" i="6"/>
  <c r="J1415" i="6" s="1"/>
  <c r="F1415" i="6"/>
  <c r="B1415" i="6"/>
  <c r="A1415" i="6"/>
  <c r="AB1414" i="6"/>
  <c r="AA1414" i="6"/>
  <c r="P1414" i="6"/>
  <c r="Y1414" i="6"/>
  <c r="W1414" i="6"/>
  <c r="V1414" i="6"/>
  <c r="H1414" i="6"/>
  <c r="J1414" i="6" s="1"/>
  <c r="F1414" i="6"/>
  <c r="B1414" i="6"/>
  <c r="A1414" i="6"/>
  <c r="AB1413" i="6"/>
  <c r="AA1413" i="6"/>
  <c r="P1413" i="6"/>
  <c r="Y1413" i="6"/>
  <c r="W1413" i="6"/>
  <c r="V1413" i="6"/>
  <c r="H1413" i="6"/>
  <c r="J1413" i="6" s="1"/>
  <c r="F1413" i="6"/>
  <c r="B1413" i="6"/>
  <c r="A1413" i="6"/>
  <c r="AB1412" i="6"/>
  <c r="AA1412" i="6"/>
  <c r="P1412" i="6"/>
  <c r="Y1412" i="6"/>
  <c r="W1412" i="6"/>
  <c r="V1412" i="6"/>
  <c r="H1412" i="6"/>
  <c r="J1412" i="6" s="1"/>
  <c r="F1412" i="6"/>
  <c r="B1412" i="6"/>
  <c r="A1412" i="6"/>
  <c r="AB1411" i="6"/>
  <c r="AA1411" i="6"/>
  <c r="P1411" i="6"/>
  <c r="Y1411" i="6"/>
  <c r="W1411" i="6"/>
  <c r="V1411" i="6"/>
  <c r="H1411" i="6"/>
  <c r="J1411" i="6" s="1"/>
  <c r="F1411" i="6"/>
  <c r="B1411" i="6"/>
  <c r="A1411" i="6"/>
  <c r="AB1410" i="6"/>
  <c r="AA1410" i="6"/>
  <c r="P1410" i="6"/>
  <c r="Y1410" i="6"/>
  <c r="W1410" i="6"/>
  <c r="V1410" i="6"/>
  <c r="H1410" i="6"/>
  <c r="J1410" i="6" s="1"/>
  <c r="F1410" i="6"/>
  <c r="B1410" i="6"/>
  <c r="A1410" i="6"/>
  <c r="AB1409" i="6"/>
  <c r="AA1409" i="6"/>
  <c r="P1409" i="6"/>
  <c r="Y1409" i="6"/>
  <c r="W1409" i="6"/>
  <c r="V1409" i="6"/>
  <c r="H1409" i="6"/>
  <c r="J1409" i="6" s="1"/>
  <c r="F1409" i="6"/>
  <c r="B1409" i="6"/>
  <c r="A1409" i="6"/>
  <c r="AB1408" i="6"/>
  <c r="AA1408" i="6"/>
  <c r="P1408" i="6"/>
  <c r="Y1408" i="6"/>
  <c r="W1408" i="6"/>
  <c r="V1408" i="6"/>
  <c r="H1408" i="6"/>
  <c r="J1408" i="6" s="1"/>
  <c r="F1408" i="6"/>
  <c r="B1408" i="6"/>
  <c r="A1408" i="6"/>
  <c r="AB1407" i="6"/>
  <c r="AA1407" i="6"/>
  <c r="P1407" i="6"/>
  <c r="Y1407" i="6"/>
  <c r="W1407" i="6"/>
  <c r="V1407" i="6"/>
  <c r="H1407" i="6"/>
  <c r="J1407" i="6" s="1"/>
  <c r="F1407" i="6"/>
  <c r="B1407" i="6"/>
  <c r="A1407" i="6"/>
  <c r="AB1406" i="6"/>
  <c r="AA1406" i="6"/>
  <c r="P1406" i="6"/>
  <c r="Y1406" i="6"/>
  <c r="W1406" i="6"/>
  <c r="V1406" i="6"/>
  <c r="H1406" i="6"/>
  <c r="J1406" i="6" s="1"/>
  <c r="F1406" i="6"/>
  <c r="B1406" i="6"/>
  <c r="A1406" i="6"/>
  <c r="AB1405" i="6"/>
  <c r="AA1405" i="6"/>
  <c r="P1405" i="6"/>
  <c r="Y1405" i="6"/>
  <c r="W1405" i="6"/>
  <c r="V1405" i="6"/>
  <c r="H1405" i="6"/>
  <c r="J1405" i="6" s="1"/>
  <c r="F1405" i="6"/>
  <c r="B1405" i="6"/>
  <c r="A1405" i="6"/>
  <c r="AB1404" i="6"/>
  <c r="AA1404" i="6"/>
  <c r="P1404" i="6"/>
  <c r="Y1404" i="6"/>
  <c r="W1404" i="6"/>
  <c r="V1404" i="6"/>
  <c r="H1404" i="6"/>
  <c r="J1404" i="6" s="1"/>
  <c r="F1404" i="6"/>
  <c r="B1404" i="6"/>
  <c r="A1404" i="6"/>
  <c r="AB1403" i="6"/>
  <c r="AA1403" i="6"/>
  <c r="P1403" i="6"/>
  <c r="Y1403" i="6"/>
  <c r="W1403" i="6"/>
  <c r="V1403" i="6"/>
  <c r="H1403" i="6"/>
  <c r="J1403" i="6" s="1"/>
  <c r="F1403" i="6"/>
  <c r="B1403" i="6"/>
  <c r="A1403" i="6"/>
  <c r="AB1402" i="6"/>
  <c r="AA1402" i="6"/>
  <c r="P1402" i="6"/>
  <c r="Y1402" i="6"/>
  <c r="W1402" i="6"/>
  <c r="V1402" i="6"/>
  <c r="H1402" i="6"/>
  <c r="J1402" i="6" s="1"/>
  <c r="F1402" i="6"/>
  <c r="B1402" i="6"/>
  <c r="A1402" i="6"/>
  <c r="AB1401" i="6"/>
  <c r="AA1401" i="6"/>
  <c r="P1401" i="6"/>
  <c r="Y1401" i="6"/>
  <c r="W1401" i="6"/>
  <c r="V1401" i="6"/>
  <c r="H1401" i="6"/>
  <c r="J1401" i="6" s="1"/>
  <c r="F1401" i="6"/>
  <c r="B1401" i="6"/>
  <c r="A1401" i="6"/>
  <c r="AB1400" i="6"/>
  <c r="AA1400" i="6"/>
  <c r="P1400" i="6"/>
  <c r="Y1400" i="6"/>
  <c r="W1400" i="6"/>
  <c r="V1400" i="6"/>
  <c r="H1400" i="6"/>
  <c r="J1400" i="6" s="1"/>
  <c r="F1400" i="6"/>
  <c r="B1400" i="6"/>
  <c r="A1400" i="6"/>
  <c r="AB1399" i="6"/>
  <c r="AA1399" i="6"/>
  <c r="P1399" i="6"/>
  <c r="Y1399" i="6"/>
  <c r="W1399" i="6"/>
  <c r="V1399" i="6"/>
  <c r="H1399" i="6"/>
  <c r="J1399" i="6" s="1"/>
  <c r="F1399" i="6"/>
  <c r="B1399" i="6"/>
  <c r="A1399" i="6"/>
  <c r="AB1398" i="6"/>
  <c r="AA1398" i="6"/>
  <c r="P1398" i="6"/>
  <c r="Y1398" i="6"/>
  <c r="W1398" i="6"/>
  <c r="V1398" i="6"/>
  <c r="H1398" i="6"/>
  <c r="J1398" i="6" s="1"/>
  <c r="F1398" i="6"/>
  <c r="B1398" i="6"/>
  <c r="A1398" i="6"/>
  <c r="AB1397" i="6"/>
  <c r="AA1397" i="6"/>
  <c r="P1397" i="6"/>
  <c r="Y1397" i="6"/>
  <c r="W1397" i="6"/>
  <c r="V1397" i="6"/>
  <c r="H1397" i="6"/>
  <c r="J1397" i="6" s="1"/>
  <c r="F1397" i="6"/>
  <c r="B1397" i="6"/>
  <c r="A1397" i="6"/>
  <c r="AB1396" i="6"/>
  <c r="AA1396" i="6"/>
  <c r="P1396" i="6"/>
  <c r="Y1396" i="6"/>
  <c r="W1396" i="6"/>
  <c r="V1396" i="6"/>
  <c r="H1396" i="6"/>
  <c r="J1396" i="6" s="1"/>
  <c r="F1396" i="6"/>
  <c r="B1396" i="6"/>
  <c r="A1396" i="6"/>
  <c r="AB1395" i="6"/>
  <c r="AA1395" i="6"/>
  <c r="P1395" i="6"/>
  <c r="Y1395" i="6"/>
  <c r="W1395" i="6"/>
  <c r="V1395" i="6"/>
  <c r="H1395" i="6"/>
  <c r="J1395" i="6" s="1"/>
  <c r="F1395" i="6"/>
  <c r="B1395" i="6"/>
  <c r="A1395" i="6"/>
  <c r="AB1394" i="6"/>
  <c r="AA1394" i="6"/>
  <c r="P1394" i="6"/>
  <c r="Y1394" i="6"/>
  <c r="W1394" i="6"/>
  <c r="V1394" i="6"/>
  <c r="H1394" i="6"/>
  <c r="J1394" i="6" s="1"/>
  <c r="F1394" i="6"/>
  <c r="B1394" i="6"/>
  <c r="A1394" i="6"/>
  <c r="AB1393" i="6"/>
  <c r="AA1393" i="6"/>
  <c r="P1393" i="6"/>
  <c r="Y1393" i="6"/>
  <c r="W1393" i="6"/>
  <c r="V1393" i="6"/>
  <c r="H1393" i="6"/>
  <c r="J1393" i="6" s="1"/>
  <c r="F1393" i="6"/>
  <c r="B1393" i="6"/>
  <c r="A1393" i="6"/>
  <c r="AB1392" i="6"/>
  <c r="AA1392" i="6"/>
  <c r="P1392" i="6"/>
  <c r="Y1392" i="6"/>
  <c r="W1392" i="6"/>
  <c r="V1392" i="6"/>
  <c r="H1392" i="6"/>
  <c r="J1392" i="6" s="1"/>
  <c r="F1392" i="6"/>
  <c r="B1392" i="6"/>
  <c r="A1392" i="6"/>
  <c r="AB1391" i="6"/>
  <c r="AA1391" i="6"/>
  <c r="P1391" i="6"/>
  <c r="Y1391" i="6"/>
  <c r="W1391" i="6"/>
  <c r="V1391" i="6"/>
  <c r="H1391" i="6"/>
  <c r="J1391" i="6" s="1"/>
  <c r="F1391" i="6"/>
  <c r="B1391" i="6"/>
  <c r="A1391" i="6"/>
  <c r="AB1390" i="6"/>
  <c r="AA1390" i="6"/>
  <c r="P1390" i="6"/>
  <c r="Y1390" i="6"/>
  <c r="W1390" i="6"/>
  <c r="V1390" i="6"/>
  <c r="H1390" i="6"/>
  <c r="J1390" i="6" s="1"/>
  <c r="F1390" i="6"/>
  <c r="B1390" i="6"/>
  <c r="A1390" i="6"/>
  <c r="AB1389" i="6"/>
  <c r="AA1389" i="6"/>
  <c r="P1389" i="6"/>
  <c r="Y1389" i="6"/>
  <c r="W1389" i="6"/>
  <c r="V1389" i="6"/>
  <c r="H1389" i="6"/>
  <c r="J1389" i="6" s="1"/>
  <c r="F1389" i="6"/>
  <c r="B1389" i="6"/>
  <c r="A1389" i="6"/>
  <c r="AB1388" i="6"/>
  <c r="AA1388" i="6"/>
  <c r="P1388" i="6"/>
  <c r="Y1388" i="6"/>
  <c r="W1388" i="6"/>
  <c r="V1388" i="6"/>
  <c r="H1388" i="6"/>
  <c r="J1388" i="6" s="1"/>
  <c r="F1388" i="6"/>
  <c r="B1388" i="6"/>
  <c r="A1388" i="6"/>
  <c r="AB1387" i="6"/>
  <c r="AA1387" i="6"/>
  <c r="P1387" i="6"/>
  <c r="Y1387" i="6"/>
  <c r="W1387" i="6"/>
  <c r="V1387" i="6"/>
  <c r="H1387" i="6"/>
  <c r="J1387" i="6" s="1"/>
  <c r="F1387" i="6"/>
  <c r="B1387" i="6"/>
  <c r="A1387" i="6"/>
  <c r="AB1386" i="6"/>
  <c r="AA1386" i="6"/>
  <c r="P1386" i="6"/>
  <c r="Y1386" i="6"/>
  <c r="W1386" i="6"/>
  <c r="V1386" i="6"/>
  <c r="H1386" i="6"/>
  <c r="J1386" i="6" s="1"/>
  <c r="F1386" i="6"/>
  <c r="B1386" i="6"/>
  <c r="A1386" i="6"/>
  <c r="AB1385" i="6"/>
  <c r="AA1385" i="6"/>
  <c r="P1385" i="6"/>
  <c r="Y1385" i="6"/>
  <c r="W1385" i="6"/>
  <c r="V1385" i="6"/>
  <c r="H1385" i="6"/>
  <c r="J1385" i="6" s="1"/>
  <c r="F1385" i="6"/>
  <c r="B1385" i="6"/>
  <c r="A1385" i="6"/>
  <c r="AB1384" i="6"/>
  <c r="AA1384" i="6"/>
  <c r="P1384" i="6"/>
  <c r="Y1384" i="6"/>
  <c r="W1384" i="6"/>
  <c r="V1384" i="6"/>
  <c r="H1384" i="6"/>
  <c r="J1384" i="6" s="1"/>
  <c r="F1384" i="6"/>
  <c r="B1384" i="6"/>
  <c r="A1384" i="6"/>
  <c r="AB1383" i="6"/>
  <c r="AA1383" i="6"/>
  <c r="P1383" i="6"/>
  <c r="Y1383" i="6"/>
  <c r="W1383" i="6"/>
  <c r="V1383" i="6"/>
  <c r="H1383" i="6"/>
  <c r="J1383" i="6" s="1"/>
  <c r="F1383" i="6"/>
  <c r="B1383" i="6"/>
  <c r="A1383" i="6"/>
  <c r="AB1382" i="6"/>
  <c r="AA1382" i="6"/>
  <c r="P1382" i="6"/>
  <c r="Y1382" i="6"/>
  <c r="W1382" i="6"/>
  <c r="V1382" i="6"/>
  <c r="H1382" i="6"/>
  <c r="J1382" i="6" s="1"/>
  <c r="F1382" i="6"/>
  <c r="B1382" i="6"/>
  <c r="A1382" i="6"/>
  <c r="AB1381" i="6"/>
  <c r="AA1381" i="6"/>
  <c r="P1381" i="6"/>
  <c r="Y1381" i="6"/>
  <c r="W1381" i="6"/>
  <c r="V1381" i="6"/>
  <c r="H1381" i="6"/>
  <c r="J1381" i="6" s="1"/>
  <c r="F1381" i="6"/>
  <c r="B1381" i="6"/>
  <c r="A1381" i="6"/>
  <c r="AB1380" i="6"/>
  <c r="AA1380" i="6"/>
  <c r="P1380" i="6"/>
  <c r="Y1380" i="6"/>
  <c r="W1380" i="6"/>
  <c r="V1380" i="6"/>
  <c r="H1380" i="6"/>
  <c r="J1380" i="6" s="1"/>
  <c r="F1380" i="6"/>
  <c r="B1380" i="6"/>
  <c r="A1380" i="6"/>
  <c r="AB1379" i="6"/>
  <c r="AA1379" i="6"/>
  <c r="P1379" i="6"/>
  <c r="Y1379" i="6"/>
  <c r="W1379" i="6"/>
  <c r="V1379" i="6"/>
  <c r="H1379" i="6"/>
  <c r="J1379" i="6" s="1"/>
  <c r="F1379" i="6"/>
  <c r="B1379" i="6"/>
  <c r="A1379" i="6"/>
  <c r="AB1378" i="6"/>
  <c r="AA1378" i="6"/>
  <c r="P1378" i="6"/>
  <c r="Y1378" i="6"/>
  <c r="W1378" i="6"/>
  <c r="V1378" i="6"/>
  <c r="H1378" i="6"/>
  <c r="J1378" i="6" s="1"/>
  <c r="F1378" i="6"/>
  <c r="B1378" i="6"/>
  <c r="A1378" i="6"/>
  <c r="AB1377" i="6"/>
  <c r="AA1377" i="6"/>
  <c r="P1377" i="6"/>
  <c r="Y1377" i="6"/>
  <c r="W1377" i="6"/>
  <c r="V1377" i="6"/>
  <c r="H1377" i="6"/>
  <c r="J1377" i="6" s="1"/>
  <c r="F1377" i="6"/>
  <c r="B1377" i="6"/>
  <c r="A1377" i="6"/>
  <c r="AB1376" i="6"/>
  <c r="AA1376" i="6"/>
  <c r="P1376" i="6"/>
  <c r="Y1376" i="6"/>
  <c r="W1376" i="6"/>
  <c r="V1376" i="6"/>
  <c r="H1376" i="6"/>
  <c r="J1376" i="6" s="1"/>
  <c r="F1376" i="6"/>
  <c r="B1376" i="6"/>
  <c r="A1376" i="6"/>
  <c r="AB1375" i="6"/>
  <c r="AA1375" i="6"/>
  <c r="P1375" i="6"/>
  <c r="Y1375" i="6"/>
  <c r="W1375" i="6"/>
  <c r="V1375" i="6"/>
  <c r="H1375" i="6"/>
  <c r="J1375" i="6" s="1"/>
  <c r="F1375" i="6"/>
  <c r="B1375" i="6"/>
  <c r="A1375" i="6"/>
  <c r="AB1374" i="6"/>
  <c r="AA1374" i="6"/>
  <c r="P1374" i="6"/>
  <c r="Y1374" i="6"/>
  <c r="W1374" i="6"/>
  <c r="V1374" i="6"/>
  <c r="H1374" i="6"/>
  <c r="J1374" i="6" s="1"/>
  <c r="F1374" i="6"/>
  <c r="B1374" i="6"/>
  <c r="A1374" i="6"/>
  <c r="AB1373" i="6"/>
  <c r="AA1373" i="6"/>
  <c r="P1373" i="6"/>
  <c r="Y1373" i="6"/>
  <c r="W1373" i="6"/>
  <c r="V1373" i="6"/>
  <c r="H1373" i="6"/>
  <c r="J1373" i="6" s="1"/>
  <c r="F1373" i="6"/>
  <c r="B1373" i="6"/>
  <c r="A1373" i="6"/>
  <c r="AB1372" i="6"/>
  <c r="AA1372" i="6"/>
  <c r="P1372" i="6"/>
  <c r="Y1372" i="6"/>
  <c r="W1372" i="6"/>
  <c r="V1372" i="6"/>
  <c r="H1372" i="6"/>
  <c r="J1372" i="6" s="1"/>
  <c r="F1372" i="6"/>
  <c r="B1372" i="6"/>
  <c r="A1372" i="6"/>
  <c r="AB1371" i="6"/>
  <c r="AA1371" i="6"/>
  <c r="P1371" i="6"/>
  <c r="Y1371" i="6"/>
  <c r="W1371" i="6"/>
  <c r="V1371" i="6"/>
  <c r="H1371" i="6"/>
  <c r="J1371" i="6" s="1"/>
  <c r="F1371" i="6"/>
  <c r="B1371" i="6"/>
  <c r="A1371" i="6"/>
  <c r="AB1370" i="6"/>
  <c r="AA1370" i="6"/>
  <c r="P1370" i="6"/>
  <c r="Y1370" i="6"/>
  <c r="W1370" i="6"/>
  <c r="V1370" i="6"/>
  <c r="H1370" i="6"/>
  <c r="J1370" i="6" s="1"/>
  <c r="F1370" i="6"/>
  <c r="B1370" i="6"/>
  <c r="A1370" i="6"/>
  <c r="AB1369" i="6"/>
  <c r="AA1369" i="6"/>
  <c r="P1369" i="6"/>
  <c r="Y1369" i="6"/>
  <c r="W1369" i="6"/>
  <c r="V1369" i="6"/>
  <c r="H1369" i="6"/>
  <c r="J1369" i="6" s="1"/>
  <c r="F1369" i="6"/>
  <c r="B1369" i="6"/>
  <c r="A1369" i="6"/>
  <c r="AB1368" i="6"/>
  <c r="AA1368" i="6"/>
  <c r="P1368" i="6"/>
  <c r="Y1368" i="6"/>
  <c r="W1368" i="6"/>
  <c r="V1368" i="6"/>
  <c r="H1368" i="6"/>
  <c r="J1368" i="6" s="1"/>
  <c r="F1368" i="6"/>
  <c r="B1368" i="6"/>
  <c r="A1368" i="6"/>
  <c r="AB1367" i="6"/>
  <c r="AA1367" i="6"/>
  <c r="P1367" i="6"/>
  <c r="Y1367" i="6"/>
  <c r="W1367" i="6"/>
  <c r="V1367" i="6"/>
  <c r="H1367" i="6"/>
  <c r="J1367" i="6" s="1"/>
  <c r="F1367" i="6"/>
  <c r="B1367" i="6"/>
  <c r="A1367" i="6"/>
  <c r="AB1366" i="6"/>
  <c r="AA1366" i="6"/>
  <c r="P1366" i="6"/>
  <c r="Y1366" i="6"/>
  <c r="W1366" i="6"/>
  <c r="V1366" i="6"/>
  <c r="H1366" i="6"/>
  <c r="J1366" i="6" s="1"/>
  <c r="F1366" i="6"/>
  <c r="B1366" i="6"/>
  <c r="A1366" i="6"/>
  <c r="AB1365" i="6"/>
  <c r="AA1365" i="6"/>
  <c r="P1365" i="6"/>
  <c r="Y1365" i="6"/>
  <c r="W1365" i="6"/>
  <c r="V1365" i="6"/>
  <c r="H1365" i="6"/>
  <c r="J1365" i="6" s="1"/>
  <c r="F1365" i="6"/>
  <c r="B1365" i="6"/>
  <c r="A1365" i="6"/>
  <c r="AB1364" i="6"/>
  <c r="AA1364" i="6"/>
  <c r="P1364" i="6"/>
  <c r="Y1364" i="6"/>
  <c r="W1364" i="6"/>
  <c r="V1364" i="6"/>
  <c r="H1364" i="6"/>
  <c r="J1364" i="6" s="1"/>
  <c r="F1364" i="6"/>
  <c r="B1364" i="6"/>
  <c r="A1364" i="6"/>
  <c r="AB1363" i="6"/>
  <c r="AA1363" i="6"/>
  <c r="P1363" i="6"/>
  <c r="Y1363" i="6"/>
  <c r="W1363" i="6"/>
  <c r="V1363" i="6"/>
  <c r="H1363" i="6"/>
  <c r="J1363" i="6" s="1"/>
  <c r="F1363" i="6"/>
  <c r="B1363" i="6"/>
  <c r="A1363" i="6"/>
  <c r="AB1362" i="6"/>
  <c r="AA1362" i="6"/>
  <c r="P1362" i="6"/>
  <c r="Y1362" i="6"/>
  <c r="W1362" i="6"/>
  <c r="V1362" i="6"/>
  <c r="H1362" i="6"/>
  <c r="J1362" i="6" s="1"/>
  <c r="F1362" i="6"/>
  <c r="B1362" i="6"/>
  <c r="A1362" i="6"/>
  <c r="AB1361" i="6"/>
  <c r="AA1361" i="6"/>
  <c r="P1361" i="6"/>
  <c r="Y1361" i="6"/>
  <c r="W1361" i="6"/>
  <c r="V1361" i="6"/>
  <c r="H1361" i="6"/>
  <c r="J1361" i="6" s="1"/>
  <c r="F1361" i="6"/>
  <c r="B1361" i="6"/>
  <c r="A1361" i="6"/>
  <c r="AB1360" i="6"/>
  <c r="AA1360" i="6"/>
  <c r="P1360" i="6"/>
  <c r="Y1360" i="6"/>
  <c r="W1360" i="6"/>
  <c r="V1360" i="6"/>
  <c r="H1360" i="6"/>
  <c r="J1360" i="6" s="1"/>
  <c r="F1360" i="6"/>
  <c r="B1360" i="6"/>
  <c r="A1360" i="6"/>
  <c r="AB1359" i="6"/>
  <c r="AA1359" i="6"/>
  <c r="P1359" i="6"/>
  <c r="Y1359" i="6"/>
  <c r="W1359" i="6"/>
  <c r="V1359" i="6"/>
  <c r="H1359" i="6"/>
  <c r="J1359" i="6" s="1"/>
  <c r="F1359" i="6"/>
  <c r="B1359" i="6"/>
  <c r="A1359" i="6"/>
  <c r="AB1358" i="6"/>
  <c r="AA1358" i="6"/>
  <c r="P1358" i="6"/>
  <c r="Y1358" i="6"/>
  <c r="W1358" i="6"/>
  <c r="V1358" i="6"/>
  <c r="H1358" i="6"/>
  <c r="J1358" i="6" s="1"/>
  <c r="F1358" i="6"/>
  <c r="B1358" i="6"/>
  <c r="A1358" i="6"/>
  <c r="AB1357" i="6"/>
  <c r="AA1357" i="6"/>
  <c r="P1357" i="6"/>
  <c r="Y1357" i="6"/>
  <c r="W1357" i="6"/>
  <c r="V1357" i="6"/>
  <c r="H1357" i="6"/>
  <c r="J1357" i="6" s="1"/>
  <c r="F1357" i="6"/>
  <c r="B1357" i="6"/>
  <c r="A1357" i="6"/>
  <c r="AB1356" i="6"/>
  <c r="AA1356" i="6"/>
  <c r="P1356" i="6"/>
  <c r="Y1356" i="6"/>
  <c r="W1356" i="6"/>
  <c r="V1356" i="6"/>
  <c r="H1356" i="6"/>
  <c r="J1356" i="6" s="1"/>
  <c r="F1356" i="6"/>
  <c r="B1356" i="6"/>
  <c r="A1356" i="6"/>
  <c r="AB1355" i="6"/>
  <c r="AA1355" i="6"/>
  <c r="P1355" i="6"/>
  <c r="Y1355" i="6"/>
  <c r="W1355" i="6"/>
  <c r="V1355" i="6"/>
  <c r="H1355" i="6"/>
  <c r="J1355" i="6" s="1"/>
  <c r="F1355" i="6"/>
  <c r="B1355" i="6"/>
  <c r="A1355" i="6"/>
  <c r="AB1354" i="6"/>
  <c r="AA1354" i="6"/>
  <c r="P1354" i="6"/>
  <c r="Y1354" i="6"/>
  <c r="W1354" i="6"/>
  <c r="V1354" i="6"/>
  <c r="H1354" i="6"/>
  <c r="J1354" i="6" s="1"/>
  <c r="F1354" i="6"/>
  <c r="B1354" i="6"/>
  <c r="A1354" i="6"/>
  <c r="AB1353" i="6"/>
  <c r="AA1353" i="6"/>
  <c r="P1353" i="6"/>
  <c r="Y1353" i="6"/>
  <c r="W1353" i="6"/>
  <c r="V1353" i="6"/>
  <c r="H1353" i="6"/>
  <c r="J1353" i="6" s="1"/>
  <c r="F1353" i="6"/>
  <c r="B1353" i="6"/>
  <c r="A1353" i="6"/>
  <c r="AB1352" i="6"/>
  <c r="AA1352" i="6"/>
  <c r="P1352" i="6"/>
  <c r="Y1352" i="6"/>
  <c r="W1352" i="6"/>
  <c r="V1352" i="6"/>
  <c r="H1352" i="6"/>
  <c r="J1352" i="6" s="1"/>
  <c r="F1352" i="6"/>
  <c r="B1352" i="6"/>
  <c r="A1352" i="6"/>
  <c r="AB1351" i="6"/>
  <c r="AA1351" i="6"/>
  <c r="P1351" i="6"/>
  <c r="Y1351" i="6"/>
  <c r="W1351" i="6"/>
  <c r="V1351" i="6"/>
  <c r="H1351" i="6"/>
  <c r="J1351" i="6" s="1"/>
  <c r="F1351" i="6"/>
  <c r="B1351" i="6"/>
  <c r="A1351" i="6"/>
  <c r="AB1350" i="6"/>
  <c r="AA1350" i="6"/>
  <c r="P1350" i="6"/>
  <c r="Y1350" i="6"/>
  <c r="W1350" i="6"/>
  <c r="V1350" i="6"/>
  <c r="H1350" i="6"/>
  <c r="J1350" i="6" s="1"/>
  <c r="F1350" i="6"/>
  <c r="B1350" i="6"/>
  <c r="A1350" i="6"/>
  <c r="AB1349" i="6"/>
  <c r="AA1349" i="6"/>
  <c r="P1349" i="6"/>
  <c r="Y1349" i="6"/>
  <c r="W1349" i="6"/>
  <c r="V1349" i="6"/>
  <c r="H1349" i="6"/>
  <c r="J1349" i="6" s="1"/>
  <c r="F1349" i="6"/>
  <c r="B1349" i="6"/>
  <c r="A1349" i="6"/>
  <c r="AB1348" i="6"/>
  <c r="AA1348" i="6"/>
  <c r="P1348" i="6"/>
  <c r="Y1348" i="6"/>
  <c r="W1348" i="6"/>
  <c r="V1348" i="6"/>
  <c r="H1348" i="6"/>
  <c r="J1348" i="6" s="1"/>
  <c r="F1348" i="6"/>
  <c r="B1348" i="6"/>
  <c r="A1348" i="6"/>
  <c r="AB1347" i="6"/>
  <c r="AA1347" i="6"/>
  <c r="P1347" i="6"/>
  <c r="Y1347" i="6"/>
  <c r="W1347" i="6"/>
  <c r="V1347" i="6"/>
  <c r="H1347" i="6"/>
  <c r="J1347" i="6" s="1"/>
  <c r="F1347" i="6"/>
  <c r="B1347" i="6"/>
  <c r="A1347" i="6"/>
  <c r="AB1346" i="6"/>
  <c r="AA1346" i="6"/>
  <c r="P1346" i="6"/>
  <c r="Y1346" i="6"/>
  <c r="W1346" i="6"/>
  <c r="V1346" i="6"/>
  <c r="H1346" i="6"/>
  <c r="J1346" i="6" s="1"/>
  <c r="F1346" i="6"/>
  <c r="B1346" i="6"/>
  <c r="A1346" i="6"/>
  <c r="AB1345" i="6"/>
  <c r="AA1345" i="6"/>
  <c r="P1345" i="6"/>
  <c r="Y1345" i="6"/>
  <c r="W1345" i="6"/>
  <c r="V1345" i="6"/>
  <c r="H1345" i="6"/>
  <c r="J1345" i="6" s="1"/>
  <c r="F1345" i="6"/>
  <c r="B1345" i="6"/>
  <c r="A1345" i="6"/>
  <c r="AB1344" i="6"/>
  <c r="AA1344" i="6"/>
  <c r="P1344" i="6"/>
  <c r="Y1344" i="6"/>
  <c r="W1344" i="6"/>
  <c r="V1344" i="6"/>
  <c r="H1344" i="6"/>
  <c r="J1344" i="6" s="1"/>
  <c r="F1344" i="6"/>
  <c r="B1344" i="6"/>
  <c r="A1344" i="6"/>
  <c r="AB1343" i="6"/>
  <c r="AA1343" i="6"/>
  <c r="P1343" i="6"/>
  <c r="Y1343" i="6"/>
  <c r="W1343" i="6"/>
  <c r="V1343" i="6"/>
  <c r="H1343" i="6"/>
  <c r="J1343" i="6" s="1"/>
  <c r="F1343" i="6"/>
  <c r="B1343" i="6"/>
  <c r="A1343" i="6"/>
  <c r="AB1342" i="6"/>
  <c r="AA1342" i="6"/>
  <c r="P1342" i="6"/>
  <c r="Y1342" i="6"/>
  <c r="W1342" i="6"/>
  <c r="V1342" i="6"/>
  <c r="H1342" i="6"/>
  <c r="J1342" i="6" s="1"/>
  <c r="F1342" i="6"/>
  <c r="B1342" i="6"/>
  <c r="A1342" i="6"/>
  <c r="AB1341" i="6"/>
  <c r="AA1341" i="6"/>
  <c r="P1341" i="6"/>
  <c r="Y1341" i="6"/>
  <c r="W1341" i="6"/>
  <c r="V1341" i="6"/>
  <c r="H1341" i="6"/>
  <c r="J1341" i="6" s="1"/>
  <c r="F1341" i="6"/>
  <c r="B1341" i="6"/>
  <c r="A1341" i="6"/>
  <c r="AB1340" i="6"/>
  <c r="AA1340" i="6"/>
  <c r="P1340" i="6"/>
  <c r="Y1340" i="6"/>
  <c r="W1340" i="6"/>
  <c r="V1340" i="6"/>
  <c r="H1340" i="6"/>
  <c r="J1340" i="6" s="1"/>
  <c r="F1340" i="6"/>
  <c r="B1340" i="6"/>
  <c r="A1340" i="6"/>
  <c r="AB1339" i="6"/>
  <c r="AA1339" i="6"/>
  <c r="P1339" i="6"/>
  <c r="Y1339" i="6"/>
  <c r="W1339" i="6"/>
  <c r="V1339" i="6"/>
  <c r="H1339" i="6"/>
  <c r="J1339" i="6" s="1"/>
  <c r="F1339" i="6"/>
  <c r="B1339" i="6"/>
  <c r="A1339" i="6"/>
  <c r="AB1338" i="6"/>
  <c r="AA1338" i="6"/>
  <c r="P1338" i="6"/>
  <c r="Y1338" i="6"/>
  <c r="W1338" i="6"/>
  <c r="V1338" i="6"/>
  <c r="H1338" i="6"/>
  <c r="J1338" i="6" s="1"/>
  <c r="F1338" i="6"/>
  <c r="B1338" i="6"/>
  <c r="A1338" i="6"/>
  <c r="AB1337" i="6"/>
  <c r="AA1337" i="6"/>
  <c r="P1337" i="6"/>
  <c r="Y1337" i="6"/>
  <c r="W1337" i="6"/>
  <c r="V1337" i="6"/>
  <c r="H1337" i="6"/>
  <c r="J1337" i="6" s="1"/>
  <c r="F1337" i="6"/>
  <c r="B1337" i="6"/>
  <c r="A1337" i="6"/>
  <c r="AB1336" i="6"/>
  <c r="AA1336" i="6"/>
  <c r="P1336" i="6"/>
  <c r="Y1336" i="6"/>
  <c r="W1336" i="6"/>
  <c r="V1336" i="6"/>
  <c r="H1336" i="6"/>
  <c r="J1336" i="6" s="1"/>
  <c r="F1336" i="6"/>
  <c r="B1336" i="6"/>
  <c r="A1336" i="6"/>
  <c r="AB1335" i="6"/>
  <c r="AA1335" i="6"/>
  <c r="P1335" i="6"/>
  <c r="Y1335" i="6"/>
  <c r="W1335" i="6"/>
  <c r="V1335" i="6"/>
  <c r="H1335" i="6"/>
  <c r="J1335" i="6" s="1"/>
  <c r="F1335" i="6"/>
  <c r="B1335" i="6"/>
  <c r="A1335" i="6"/>
  <c r="AB1334" i="6"/>
  <c r="AA1334" i="6"/>
  <c r="P1334" i="6"/>
  <c r="Y1334" i="6"/>
  <c r="W1334" i="6"/>
  <c r="V1334" i="6"/>
  <c r="H1334" i="6"/>
  <c r="J1334" i="6" s="1"/>
  <c r="F1334" i="6"/>
  <c r="B1334" i="6"/>
  <c r="A1334" i="6"/>
  <c r="AB1333" i="6"/>
  <c r="AA1333" i="6"/>
  <c r="P1333" i="6"/>
  <c r="Y1333" i="6"/>
  <c r="W1333" i="6"/>
  <c r="V1333" i="6"/>
  <c r="H1333" i="6"/>
  <c r="J1333" i="6" s="1"/>
  <c r="F1333" i="6"/>
  <c r="B1333" i="6"/>
  <c r="A1333" i="6"/>
  <c r="AB1332" i="6"/>
  <c r="AA1332" i="6"/>
  <c r="P1332" i="6"/>
  <c r="Y1332" i="6"/>
  <c r="W1332" i="6"/>
  <c r="V1332" i="6"/>
  <c r="H1332" i="6"/>
  <c r="J1332" i="6" s="1"/>
  <c r="F1332" i="6"/>
  <c r="B1332" i="6"/>
  <c r="A1332" i="6"/>
  <c r="AB1331" i="6"/>
  <c r="AA1331" i="6"/>
  <c r="P1331" i="6"/>
  <c r="Y1331" i="6"/>
  <c r="W1331" i="6"/>
  <c r="V1331" i="6"/>
  <c r="H1331" i="6"/>
  <c r="J1331" i="6" s="1"/>
  <c r="F1331" i="6"/>
  <c r="B1331" i="6"/>
  <c r="A1331" i="6"/>
  <c r="AB1330" i="6"/>
  <c r="AA1330" i="6"/>
  <c r="P1330" i="6"/>
  <c r="Y1330" i="6"/>
  <c r="W1330" i="6"/>
  <c r="V1330" i="6"/>
  <c r="H1330" i="6"/>
  <c r="J1330" i="6" s="1"/>
  <c r="F1330" i="6"/>
  <c r="B1330" i="6"/>
  <c r="A1330" i="6"/>
  <c r="AB1329" i="6"/>
  <c r="AA1329" i="6"/>
  <c r="P1329" i="6"/>
  <c r="Y1329" i="6"/>
  <c r="W1329" i="6"/>
  <c r="V1329" i="6"/>
  <c r="H1329" i="6"/>
  <c r="J1329" i="6" s="1"/>
  <c r="F1329" i="6"/>
  <c r="B1329" i="6"/>
  <c r="A1329" i="6"/>
  <c r="AB1328" i="6"/>
  <c r="AA1328" i="6"/>
  <c r="P1328" i="6"/>
  <c r="Y1328" i="6"/>
  <c r="W1328" i="6"/>
  <c r="V1328" i="6"/>
  <c r="H1328" i="6"/>
  <c r="J1328" i="6" s="1"/>
  <c r="F1328" i="6"/>
  <c r="B1328" i="6"/>
  <c r="A1328" i="6"/>
  <c r="AB1327" i="6"/>
  <c r="AA1327" i="6"/>
  <c r="P1327" i="6"/>
  <c r="Y1327" i="6"/>
  <c r="W1327" i="6"/>
  <c r="V1327" i="6"/>
  <c r="H1327" i="6"/>
  <c r="J1327" i="6" s="1"/>
  <c r="F1327" i="6"/>
  <c r="B1327" i="6"/>
  <c r="A1327" i="6"/>
  <c r="AB1326" i="6"/>
  <c r="AA1326" i="6"/>
  <c r="P1326" i="6"/>
  <c r="Y1326" i="6"/>
  <c r="W1326" i="6"/>
  <c r="V1326" i="6"/>
  <c r="H1326" i="6"/>
  <c r="J1326" i="6" s="1"/>
  <c r="F1326" i="6"/>
  <c r="B1326" i="6"/>
  <c r="A1326" i="6"/>
  <c r="AB1325" i="6"/>
  <c r="AA1325" i="6"/>
  <c r="P1325" i="6"/>
  <c r="Y1325" i="6"/>
  <c r="W1325" i="6"/>
  <c r="V1325" i="6"/>
  <c r="H1325" i="6"/>
  <c r="J1325" i="6" s="1"/>
  <c r="F1325" i="6"/>
  <c r="B1325" i="6"/>
  <c r="A1325" i="6"/>
  <c r="AB1324" i="6"/>
  <c r="AA1324" i="6"/>
  <c r="P1324" i="6"/>
  <c r="Y1324" i="6"/>
  <c r="W1324" i="6"/>
  <c r="V1324" i="6"/>
  <c r="H1324" i="6"/>
  <c r="J1324" i="6" s="1"/>
  <c r="F1324" i="6"/>
  <c r="B1324" i="6"/>
  <c r="A1324" i="6"/>
  <c r="AB1323" i="6"/>
  <c r="AA1323" i="6"/>
  <c r="P1323" i="6"/>
  <c r="Y1323" i="6"/>
  <c r="W1323" i="6"/>
  <c r="V1323" i="6"/>
  <c r="H1323" i="6"/>
  <c r="J1323" i="6" s="1"/>
  <c r="F1323" i="6"/>
  <c r="B1323" i="6"/>
  <c r="A1323" i="6"/>
  <c r="AB1322" i="6"/>
  <c r="AA1322" i="6"/>
  <c r="P1322" i="6"/>
  <c r="Y1322" i="6"/>
  <c r="W1322" i="6"/>
  <c r="V1322" i="6"/>
  <c r="H1322" i="6"/>
  <c r="J1322" i="6" s="1"/>
  <c r="F1322" i="6"/>
  <c r="B1322" i="6"/>
  <c r="A1322" i="6"/>
  <c r="AB1321" i="6"/>
  <c r="AA1321" i="6"/>
  <c r="P1321" i="6"/>
  <c r="Y1321" i="6"/>
  <c r="W1321" i="6"/>
  <c r="V1321" i="6"/>
  <c r="H1321" i="6"/>
  <c r="J1321" i="6" s="1"/>
  <c r="F1321" i="6"/>
  <c r="B1321" i="6"/>
  <c r="A1321" i="6"/>
  <c r="AB1320" i="6"/>
  <c r="AA1320" i="6"/>
  <c r="P1320" i="6"/>
  <c r="Y1320" i="6"/>
  <c r="W1320" i="6"/>
  <c r="V1320" i="6"/>
  <c r="H1320" i="6"/>
  <c r="J1320" i="6" s="1"/>
  <c r="F1320" i="6"/>
  <c r="B1320" i="6"/>
  <c r="A1320" i="6"/>
  <c r="AB1319" i="6"/>
  <c r="AA1319" i="6"/>
  <c r="P1319" i="6"/>
  <c r="Y1319" i="6"/>
  <c r="W1319" i="6"/>
  <c r="V1319" i="6"/>
  <c r="H1319" i="6"/>
  <c r="J1319" i="6" s="1"/>
  <c r="F1319" i="6"/>
  <c r="B1319" i="6"/>
  <c r="A1319" i="6"/>
  <c r="AB1318" i="6"/>
  <c r="AA1318" i="6"/>
  <c r="P1318" i="6"/>
  <c r="Y1318" i="6"/>
  <c r="W1318" i="6"/>
  <c r="V1318" i="6"/>
  <c r="H1318" i="6"/>
  <c r="J1318" i="6" s="1"/>
  <c r="F1318" i="6"/>
  <c r="B1318" i="6"/>
  <c r="A1318" i="6"/>
  <c r="AB1317" i="6"/>
  <c r="AA1317" i="6"/>
  <c r="P1317" i="6"/>
  <c r="Y1317" i="6"/>
  <c r="W1317" i="6"/>
  <c r="V1317" i="6"/>
  <c r="H1317" i="6"/>
  <c r="J1317" i="6" s="1"/>
  <c r="F1317" i="6"/>
  <c r="B1317" i="6"/>
  <c r="A1317" i="6"/>
  <c r="AB1316" i="6"/>
  <c r="AA1316" i="6"/>
  <c r="P1316" i="6"/>
  <c r="Y1316" i="6"/>
  <c r="W1316" i="6"/>
  <c r="V1316" i="6"/>
  <c r="H1316" i="6"/>
  <c r="J1316" i="6" s="1"/>
  <c r="F1316" i="6"/>
  <c r="B1316" i="6"/>
  <c r="A1316" i="6"/>
  <c r="AB1315" i="6"/>
  <c r="AA1315" i="6"/>
  <c r="P1315" i="6"/>
  <c r="Y1315" i="6"/>
  <c r="W1315" i="6"/>
  <c r="V1315" i="6"/>
  <c r="H1315" i="6"/>
  <c r="J1315" i="6" s="1"/>
  <c r="F1315" i="6"/>
  <c r="B1315" i="6"/>
  <c r="A1315" i="6"/>
  <c r="AB1314" i="6"/>
  <c r="AA1314" i="6"/>
  <c r="P1314" i="6"/>
  <c r="Y1314" i="6"/>
  <c r="W1314" i="6"/>
  <c r="V1314" i="6"/>
  <c r="H1314" i="6"/>
  <c r="J1314" i="6" s="1"/>
  <c r="F1314" i="6"/>
  <c r="B1314" i="6"/>
  <c r="A1314" i="6"/>
  <c r="AB1313" i="6"/>
  <c r="AA1313" i="6"/>
  <c r="P1313" i="6"/>
  <c r="Y1313" i="6"/>
  <c r="W1313" i="6"/>
  <c r="V1313" i="6"/>
  <c r="H1313" i="6"/>
  <c r="J1313" i="6" s="1"/>
  <c r="F1313" i="6"/>
  <c r="B1313" i="6"/>
  <c r="A1313" i="6"/>
  <c r="AB1312" i="6"/>
  <c r="AA1312" i="6"/>
  <c r="P1312" i="6"/>
  <c r="Y1312" i="6"/>
  <c r="W1312" i="6"/>
  <c r="V1312" i="6"/>
  <c r="H1312" i="6"/>
  <c r="J1312" i="6" s="1"/>
  <c r="F1312" i="6"/>
  <c r="B1312" i="6"/>
  <c r="A1312" i="6"/>
  <c r="AB1311" i="6"/>
  <c r="AA1311" i="6"/>
  <c r="P1311" i="6"/>
  <c r="Y1311" i="6"/>
  <c r="W1311" i="6"/>
  <c r="V1311" i="6"/>
  <c r="H1311" i="6"/>
  <c r="J1311" i="6" s="1"/>
  <c r="F1311" i="6"/>
  <c r="B1311" i="6"/>
  <c r="A1311" i="6"/>
  <c r="AB1310" i="6"/>
  <c r="AA1310" i="6"/>
  <c r="P1310" i="6"/>
  <c r="Y1310" i="6"/>
  <c r="W1310" i="6"/>
  <c r="V1310" i="6"/>
  <c r="H1310" i="6"/>
  <c r="J1310" i="6" s="1"/>
  <c r="F1310" i="6"/>
  <c r="B1310" i="6"/>
  <c r="A1310" i="6"/>
  <c r="AB1309" i="6"/>
  <c r="AA1309" i="6"/>
  <c r="P1309" i="6"/>
  <c r="Y1309" i="6"/>
  <c r="W1309" i="6"/>
  <c r="V1309" i="6"/>
  <c r="H1309" i="6"/>
  <c r="J1309" i="6" s="1"/>
  <c r="F1309" i="6"/>
  <c r="B1309" i="6"/>
  <c r="A1309" i="6"/>
  <c r="AB1308" i="6"/>
  <c r="AA1308" i="6"/>
  <c r="P1308" i="6"/>
  <c r="Y1308" i="6"/>
  <c r="W1308" i="6"/>
  <c r="V1308" i="6"/>
  <c r="H1308" i="6"/>
  <c r="J1308" i="6" s="1"/>
  <c r="F1308" i="6"/>
  <c r="B1308" i="6"/>
  <c r="A1308" i="6"/>
  <c r="AB1307" i="6"/>
  <c r="AA1307" i="6"/>
  <c r="P1307" i="6"/>
  <c r="Y1307" i="6"/>
  <c r="W1307" i="6"/>
  <c r="V1307" i="6"/>
  <c r="H1307" i="6"/>
  <c r="J1307" i="6" s="1"/>
  <c r="F1307" i="6"/>
  <c r="B1307" i="6"/>
  <c r="A1307" i="6"/>
  <c r="AB1306" i="6"/>
  <c r="AA1306" i="6"/>
  <c r="P1306" i="6"/>
  <c r="Y1306" i="6"/>
  <c r="W1306" i="6"/>
  <c r="V1306" i="6"/>
  <c r="H1306" i="6"/>
  <c r="J1306" i="6" s="1"/>
  <c r="F1306" i="6"/>
  <c r="B1306" i="6"/>
  <c r="A1306" i="6"/>
  <c r="AB1305" i="6"/>
  <c r="AA1305" i="6"/>
  <c r="P1305" i="6"/>
  <c r="Y1305" i="6"/>
  <c r="W1305" i="6"/>
  <c r="V1305" i="6"/>
  <c r="H1305" i="6"/>
  <c r="J1305" i="6" s="1"/>
  <c r="F1305" i="6"/>
  <c r="B1305" i="6"/>
  <c r="A1305" i="6"/>
  <c r="AB1304" i="6"/>
  <c r="AA1304" i="6"/>
  <c r="P1304" i="6"/>
  <c r="Y1304" i="6"/>
  <c r="W1304" i="6"/>
  <c r="V1304" i="6"/>
  <c r="H1304" i="6"/>
  <c r="J1304" i="6" s="1"/>
  <c r="F1304" i="6"/>
  <c r="B1304" i="6"/>
  <c r="A1304" i="6"/>
  <c r="AB1303" i="6"/>
  <c r="AA1303" i="6"/>
  <c r="P1303" i="6"/>
  <c r="Y1303" i="6"/>
  <c r="W1303" i="6"/>
  <c r="V1303" i="6"/>
  <c r="H1303" i="6"/>
  <c r="J1303" i="6" s="1"/>
  <c r="F1303" i="6"/>
  <c r="B1303" i="6"/>
  <c r="A1303" i="6"/>
  <c r="AB1302" i="6"/>
  <c r="AA1302" i="6"/>
  <c r="P1302" i="6"/>
  <c r="Y1302" i="6"/>
  <c r="W1302" i="6"/>
  <c r="V1302" i="6"/>
  <c r="H1302" i="6"/>
  <c r="J1302" i="6" s="1"/>
  <c r="F1302" i="6"/>
  <c r="B1302" i="6"/>
  <c r="A1302" i="6"/>
  <c r="AB1301" i="6"/>
  <c r="AA1301" i="6"/>
  <c r="P1301" i="6"/>
  <c r="Y1301" i="6"/>
  <c r="W1301" i="6"/>
  <c r="V1301" i="6"/>
  <c r="H1301" i="6"/>
  <c r="J1301" i="6" s="1"/>
  <c r="F1301" i="6"/>
  <c r="B1301" i="6"/>
  <c r="A1301" i="6"/>
  <c r="AB1300" i="6"/>
  <c r="AA1300" i="6"/>
  <c r="P1300" i="6"/>
  <c r="Y1300" i="6"/>
  <c r="W1300" i="6"/>
  <c r="V1300" i="6"/>
  <c r="H1300" i="6"/>
  <c r="J1300" i="6" s="1"/>
  <c r="F1300" i="6"/>
  <c r="B1300" i="6"/>
  <c r="A1300" i="6"/>
  <c r="AB1299" i="6"/>
  <c r="AA1299" i="6"/>
  <c r="P1299" i="6"/>
  <c r="Y1299" i="6"/>
  <c r="W1299" i="6"/>
  <c r="V1299" i="6"/>
  <c r="H1299" i="6"/>
  <c r="J1299" i="6" s="1"/>
  <c r="F1299" i="6"/>
  <c r="B1299" i="6"/>
  <c r="A1299" i="6"/>
  <c r="AB1298" i="6"/>
  <c r="AA1298" i="6"/>
  <c r="P1298" i="6"/>
  <c r="Y1298" i="6"/>
  <c r="W1298" i="6"/>
  <c r="V1298" i="6"/>
  <c r="H1298" i="6"/>
  <c r="J1298" i="6" s="1"/>
  <c r="F1298" i="6"/>
  <c r="B1298" i="6"/>
  <c r="A1298" i="6"/>
  <c r="AB1297" i="6"/>
  <c r="AA1297" i="6"/>
  <c r="P1297" i="6"/>
  <c r="Y1297" i="6"/>
  <c r="W1297" i="6"/>
  <c r="V1297" i="6"/>
  <c r="H1297" i="6"/>
  <c r="J1297" i="6" s="1"/>
  <c r="F1297" i="6"/>
  <c r="B1297" i="6"/>
  <c r="A1297" i="6"/>
  <c r="AB1296" i="6"/>
  <c r="AA1296" i="6"/>
  <c r="P1296" i="6"/>
  <c r="Y1296" i="6"/>
  <c r="W1296" i="6"/>
  <c r="V1296" i="6"/>
  <c r="H1296" i="6"/>
  <c r="J1296" i="6" s="1"/>
  <c r="F1296" i="6"/>
  <c r="B1296" i="6"/>
  <c r="A1296" i="6"/>
  <c r="AB1295" i="6"/>
  <c r="AA1295" i="6"/>
  <c r="P1295" i="6"/>
  <c r="Y1295" i="6"/>
  <c r="W1295" i="6"/>
  <c r="V1295" i="6"/>
  <c r="H1295" i="6"/>
  <c r="J1295" i="6" s="1"/>
  <c r="F1295" i="6"/>
  <c r="B1295" i="6"/>
  <c r="A1295" i="6"/>
  <c r="AB1294" i="6"/>
  <c r="AA1294" i="6"/>
  <c r="P1294" i="6"/>
  <c r="Y1294" i="6"/>
  <c r="W1294" i="6"/>
  <c r="V1294" i="6"/>
  <c r="H1294" i="6"/>
  <c r="J1294" i="6" s="1"/>
  <c r="F1294" i="6"/>
  <c r="B1294" i="6"/>
  <c r="A1294" i="6"/>
  <c r="AB1293" i="6"/>
  <c r="AA1293" i="6"/>
  <c r="P1293" i="6"/>
  <c r="Y1293" i="6"/>
  <c r="W1293" i="6"/>
  <c r="V1293" i="6"/>
  <c r="H1293" i="6"/>
  <c r="J1293" i="6" s="1"/>
  <c r="F1293" i="6"/>
  <c r="B1293" i="6"/>
  <c r="A1293" i="6"/>
  <c r="AB1292" i="6"/>
  <c r="AA1292" i="6"/>
  <c r="P1292" i="6"/>
  <c r="Y1292" i="6"/>
  <c r="W1292" i="6"/>
  <c r="V1292" i="6"/>
  <c r="H1292" i="6"/>
  <c r="J1292" i="6" s="1"/>
  <c r="F1292" i="6"/>
  <c r="B1292" i="6"/>
  <c r="A1292" i="6"/>
  <c r="AB1291" i="6"/>
  <c r="AA1291" i="6"/>
  <c r="P1291" i="6"/>
  <c r="Y1291" i="6"/>
  <c r="W1291" i="6"/>
  <c r="V1291" i="6"/>
  <c r="H1291" i="6"/>
  <c r="J1291" i="6" s="1"/>
  <c r="F1291" i="6"/>
  <c r="B1291" i="6"/>
  <c r="A1291" i="6"/>
  <c r="AB1290" i="6"/>
  <c r="AA1290" i="6"/>
  <c r="P1290" i="6"/>
  <c r="Y1290" i="6"/>
  <c r="W1290" i="6"/>
  <c r="V1290" i="6"/>
  <c r="H1290" i="6"/>
  <c r="J1290" i="6" s="1"/>
  <c r="F1290" i="6"/>
  <c r="B1290" i="6"/>
  <c r="A1290" i="6"/>
  <c r="AB1289" i="6"/>
  <c r="AA1289" i="6"/>
  <c r="P1289" i="6"/>
  <c r="Y1289" i="6"/>
  <c r="W1289" i="6"/>
  <c r="V1289" i="6"/>
  <c r="H1289" i="6"/>
  <c r="J1289" i="6" s="1"/>
  <c r="F1289" i="6"/>
  <c r="B1289" i="6"/>
  <c r="A1289" i="6"/>
  <c r="AB1288" i="6"/>
  <c r="AA1288" i="6"/>
  <c r="P1288" i="6"/>
  <c r="Y1288" i="6"/>
  <c r="W1288" i="6"/>
  <c r="V1288" i="6"/>
  <c r="H1288" i="6"/>
  <c r="J1288" i="6" s="1"/>
  <c r="F1288" i="6"/>
  <c r="B1288" i="6"/>
  <c r="A1288" i="6"/>
  <c r="AB1287" i="6"/>
  <c r="AA1287" i="6"/>
  <c r="P1287" i="6"/>
  <c r="Y1287" i="6"/>
  <c r="W1287" i="6"/>
  <c r="V1287" i="6"/>
  <c r="H1287" i="6"/>
  <c r="J1287" i="6" s="1"/>
  <c r="F1287" i="6"/>
  <c r="B1287" i="6"/>
  <c r="A1287" i="6"/>
  <c r="AB1286" i="6"/>
  <c r="AA1286" i="6"/>
  <c r="P1286" i="6"/>
  <c r="Y1286" i="6"/>
  <c r="W1286" i="6"/>
  <c r="V1286" i="6"/>
  <c r="H1286" i="6"/>
  <c r="J1286" i="6" s="1"/>
  <c r="F1286" i="6"/>
  <c r="B1286" i="6"/>
  <c r="A1286" i="6"/>
  <c r="AB1285" i="6"/>
  <c r="AA1285" i="6"/>
  <c r="P1285" i="6"/>
  <c r="Y1285" i="6"/>
  <c r="W1285" i="6"/>
  <c r="V1285" i="6"/>
  <c r="H1285" i="6"/>
  <c r="J1285" i="6" s="1"/>
  <c r="F1285" i="6"/>
  <c r="B1285" i="6"/>
  <c r="A1285" i="6"/>
  <c r="AB1284" i="6"/>
  <c r="AA1284" i="6"/>
  <c r="P1284" i="6"/>
  <c r="Y1284" i="6"/>
  <c r="W1284" i="6"/>
  <c r="V1284" i="6"/>
  <c r="H1284" i="6"/>
  <c r="J1284" i="6" s="1"/>
  <c r="F1284" i="6"/>
  <c r="B1284" i="6"/>
  <c r="A1284" i="6"/>
  <c r="AB1283" i="6"/>
  <c r="AA1283" i="6"/>
  <c r="P1283" i="6"/>
  <c r="Y1283" i="6"/>
  <c r="W1283" i="6"/>
  <c r="V1283" i="6"/>
  <c r="H1283" i="6"/>
  <c r="J1283" i="6" s="1"/>
  <c r="F1283" i="6"/>
  <c r="B1283" i="6"/>
  <c r="A1283" i="6"/>
  <c r="AB1282" i="6"/>
  <c r="AA1282" i="6"/>
  <c r="P1282" i="6"/>
  <c r="Y1282" i="6"/>
  <c r="W1282" i="6"/>
  <c r="V1282" i="6"/>
  <c r="H1282" i="6"/>
  <c r="J1282" i="6" s="1"/>
  <c r="F1282" i="6"/>
  <c r="B1282" i="6"/>
  <c r="A1282" i="6"/>
  <c r="AB1281" i="6"/>
  <c r="AA1281" i="6"/>
  <c r="P1281" i="6"/>
  <c r="Y1281" i="6"/>
  <c r="W1281" i="6"/>
  <c r="V1281" i="6"/>
  <c r="H1281" i="6"/>
  <c r="J1281" i="6" s="1"/>
  <c r="F1281" i="6"/>
  <c r="B1281" i="6"/>
  <c r="A1281" i="6"/>
  <c r="AB1280" i="6"/>
  <c r="AA1280" i="6"/>
  <c r="P1280" i="6"/>
  <c r="Y1280" i="6"/>
  <c r="W1280" i="6"/>
  <c r="V1280" i="6"/>
  <c r="H1280" i="6"/>
  <c r="J1280" i="6" s="1"/>
  <c r="F1280" i="6"/>
  <c r="B1280" i="6"/>
  <c r="A1280" i="6"/>
  <c r="AB1279" i="6"/>
  <c r="AA1279" i="6"/>
  <c r="P1279" i="6"/>
  <c r="Y1279" i="6"/>
  <c r="W1279" i="6"/>
  <c r="V1279" i="6"/>
  <c r="H1279" i="6"/>
  <c r="J1279" i="6" s="1"/>
  <c r="F1279" i="6"/>
  <c r="B1279" i="6"/>
  <c r="A1279" i="6"/>
  <c r="AB1278" i="6"/>
  <c r="AA1278" i="6"/>
  <c r="P1278" i="6"/>
  <c r="Y1278" i="6"/>
  <c r="W1278" i="6"/>
  <c r="V1278" i="6"/>
  <c r="H1278" i="6"/>
  <c r="J1278" i="6" s="1"/>
  <c r="F1278" i="6"/>
  <c r="B1278" i="6"/>
  <c r="A1278" i="6"/>
  <c r="AB1277" i="6"/>
  <c r="AA1277" i="6"/>
  <c r="P1277" i="6"/>
  <c r="Y1277" i="6"/>
  <c r="W1277" i="6"/>
  <c r="V1277" i="6"/>
  <c r="H1277" i="6"/>
  <c r="J1277" i="6" s="1"/>
  <c r="F1277" i="6"/>
  <c r="B1277" i="6"/>
  <c r="A1277" i="6"/>
  <c r="AB1276" i="6"/>
  <c r="AA1276" i="6"/>
  <c r="P1276" i="6"/>
  <c r="Y1276" i="6"/>
  <c r="W1276" i="6"/>
  <c r="V1276" i="6"/>
  <c r="H1276" i="6"/>
  <c r="J1276" i="6" s="1"/>
  <c r="F1276" i="6"/>
  <c r="B1276" i="6"/>
  <c r="A1276" i="6"/>
  <c r="AB1275" i="6"/>
  <c r="AA1275" i="6"/>
  <c r="P1275" i="6"/>
  <c r="Y1275" i="6"/>
  <c r="W1275" i="6"/>
  <c r="V1275" i="6"/>
  <c r="H1275" i="6"/>
  <c r="J1275" i="6" s="1"/>
  <c r="F1275" i="6"/>
  <c r="B1275" i="6"/>
  <c r="A1275" i="6"/>
  <c r="AB1274" i="6"/>
  <c r="AA1274" i="6"/>
  <c r="P1274" i="6"/>
  <c r="Y1274" i="6"/>
  <c r="W1274" i="6"/>
  <c r="V1274" i="6"/>
  <c r="H1274" i="6"/>
  <c r="J1274" i="6" s="1"/>
  <c r="F1274" i="6"/>
  <c r="B1274" i="6"/>
  <c r="A1274" i="6"/>
  <c r="AB1273" i="6"/>
  <c r="AA1273" i="6"/>
  <c r="P1273" i="6"/>
  <c r="Y1273" i="6"/>
  <c r="W1273" i="6"/>
  <c r="V1273" i="6"/>
  <c r="H1273" i="6"/>
  <c r="J1273" i="6" s="1"/>
  <c r="F1273" i="6"/>
  <c r="B1273" i="6"/>
  <c r="A1273" i="6"/>
  <c r="AB1272" i="6"/>
  <c r="AA1272" i="6"/>
  <c r="P1272" i="6"/>
  <c r="Y1272" i="6"/>
  <c r="W1272" i="6"/>
  <c r="V1272" i="6"/>
  <c r="H1272" i="6"/>
  <c r="J1272" i="6" s="1"/>
  <c r="F1272" i="6"/>
  <c r="B1272" i="6"/>
  <c r="A1272" i="6"/>
  <c r="AB1271" i="6"/>
  <c r="AA1271" i="6"/>
  <c r="P1271" i="6"/>
  <c r="Y1271" i="6"/>
  <c r="W1271" i="6"/>
  <c r="V1271" i="6"/>
  <c r="H1271" i="6"/>
  <c r="J1271" i="6" s="1"/>
  <c r="F1271" i="6"/>
  <c r="B1271" i="6"/>
  <c r="A1271" i="6"/>
  <c r="AB1270" i="6"/>
  <c r="AA1270" i="6"/>
  <c r="P1270" i="6"/>
  <c r="Y1270" i="6"/>
  <c r="W1270" i="6"/>
  <c r="V1270" i="6"/>
  <c r="H1270" i="6"/>
  <c r="J1270" i="6" s="1"/>
  <c r="F1270" i="6"/>
  <c r="B1270" i="6"/>
  <c r="A1270" i="6"/>
  <c r="AB1269" i="6"/>
  <c r="AA1269" i="6"/>
  <c r="P1269" i="6"/>
  <c r="Y1269" i="6"/>
  <c r="W1269" i="6"/>
  <c r="V1269" i="6"/>
  <c r="H1269" i="6"/>
  <c r="J1269" i="6" s="1"/>
  <c r="F1269" i="6"/>
  <c r="B1269" i="6"/>
  <c r="A1269" i="6"/>
  <c r="AB1268" i="6"/>
  <c r="AA1268" i="6"/>
  <c r="P1268" i="6"/>
  <c r="Y1268" i="6"/>
  <c r="W1268" i="6"/>
  <c r="V1268" i="6"/>
  <c r="H1268" i="6"/>
  <c r="J1268" i="6" s="1"/>
  <c r="F1268" i="6"/>
  <c r="B1268" i="6"/>
  <c r="A1268" i="6"/>
  <c r="AB1267" i="6"/>
  <c r="AA1267" i="6"/>
  <c r="P1267" i="6"/>
  <c r="Y1267" i="6"/>
  <c r="W1267" i="6"/>
  <c r="V1267" i="6"/>
  <c r="H1267" i="6"/>
  <c r="J1267" i="6" s="1"/>
  <c r="F1267" i="6"/>
  <c r="B1267" i="6"/>
  <c r="A1267" i="6"/>
  <c r="AB1266" i="6"/>
  <c r="AA1266" i="6"/>
  <c r="P1266" i="6"/>
  <c r="Y1266" i="6"/>
  <c r="W1266" i="6"/>
  <c r="V1266" i="6"/>
  <c r="H1266" i="6"/>
  <c r="J1266" i="6" s="1"/>
  <c r="F1266" i="6"/>
  <c r="B1266" i="6"/>
  <c r="A1266" i="6"/>
  <c r="AB1265" i="6"/>
  <c r="AA1265" i="6"/>
  <c r="P1265" i="6"/>
  <c r="Y1265" i="6"/>
  <c r="W1265" i="6"/>
  <c r="V1265" i="6"/>
  <c r="H1265" i="6"/>
  <c r="J1265" i="6" s="1"/>
  <c r="F1265" i="6"/>
  <c r="B1265" i="6"/>
  <c r="A1265" i="6"/>
  <c r="AB1264" i="6"/>
  <c r="AA1264" i="6"/>
  <c r="P1264" i="6"/>
  <c r="Y1264" i="6"/>
  <c r="W1264" i="6"/>
  <c r="V1264" i="6"/>
  <c r="H1264" i="6"/>
  <c r="J1264" i="6" s="1"/>
  <c r="F1264" i="6"/>
  <c r="B1264" i="6"/>
  <c r="A1264" i="6"/>
  <c r="AB1263" i="6"/>
  <c r="AA1263" i="6"/>
  <c r="P1263" i="6"/>
  <c r="Y1263" i="6"/>
  <c r="W1263" i="6"/>
  <c r="V1263" i="6"/>
  <c r="H1263" i="6"/>
  <c r="J1263" i="6" s="1"/>
  <c r="F1263" i="6"/>
  <c r="B1263" i="6"/>
  <c r="A1263" i="6"/>
  <c r="AB1262" i="6"/>
  <c r="AA1262" i="6"/>
  <c r="P1262" i="6"/>
  <c r="Y1262" i="6"/>
  <c r="W1262" i="6"/>
  <c r="V1262" i="6"/>
  <c r="H1262" i="6"/>
  <c r="J1262" i="6" s="1"/>
  <c r="F1262" i="6"/>
  <c r="B1262" i="6"/>
  <c r="A1262" i="6"/>
  <c r="AB1261" i="6"/>
  <c r="AA1261" i="6"/>
  <c r="P1261" i="6"/>
  <c r="Y1261" i="6"/>
  <c r="W1261" i="6"/>
  <c r="V1261" i="6"/>
  <c r="H1261" i="6"/>
  <c r="J1261" i="6" s="1"/>
  <c r="F1261" i="6"/>
  <c r="B1261" i="6"/>
  <c r="A1261" i="6"/>
  <c r="AB1260" i="6"/>
  <c r="AA1260" i="6"/>
  <c r="P1260" i="6"/>
  <c r="Y1260" i="6"/>
  <c r="W1260" i="6"/>
  <c r="V1260" i="6"/>
  <c r="H1260" i="6"/>
  <c r="J1260" i="6" s="1"/>
  <c r="F1260" i="6"/>
  <c r="B1260" i="6"/>
  <c r="A1260" i="6"/>
  <c r="AB1259" i="6"/>
  <c r="AA1259" i="6"/>
  <c r="P1259" i="6"/>
  <c r="Y1259" i="6"/>
  <c r="W1259" i="6"/>
  <c r="V1259" i="6"/>
  <c r="H1259" i="6"/>
  <c r="J1259" i="6" s="1"/>
  <c r="F1259" i="6"/>
  <c r="B1259" i="6"/>
  <c r="A1259" i="6"/>
  <c r="AB1258" i="6"/>
  <c r="AA1258" i="6"/>
  <c r="P1258" i="6"/>
  <c r="Y1258" i="6"/>
  <c r="W1258" i="6"/>
  <c r="V1258" i="6"/>
  <c r="H1258" i="6"/>
  <c r="J1258" i="6" s="1"/>
  <c r="F1258" i="6"/>
  <c r="B1258" i="6"/>
  <c r="A1258" i="6"/>
  <c r="AB1257" i="6"/>
  <c r="AA1257" i="6"/>
  <c r="P1257" i="6"/>
  <c r="Y1257" i="6"/>
  <c r="W1257" i="6"/>
  <c r="V1257" i="6"/>
  <c r="H1257" i="6"/>
  <c r="J1257" i="6" s="1"/>
  <c r="F1257" i="6"/>
  <c r="B1257" i="6"/>
  <c r="A1257" i="6"/>
  <c r="AB1256" i="6"/>
  <c r="AA1256" i="6"/>
  <c r="P1256" i="6"/>
  <c r="Y1256" i="6"/>
  <c r="W1256" i="6"/>
  <c r="V1256" i="6"/>
  <c r="H1256" i="6"/>
  <c r="J1256" i="6" s="1"/>
  <c r="F1256" i="6"/>
  <c r="B1256" i="6"/>
  <c r="A1256" i="6"/>
  <c r="AB1255" i="6"/>
  <c r="AA1255" i="6"/>
  <c r="P1255" i="6"/>
  <c r="Y1255" i="6"/>
  <c r="W1255" i="6"/>
  <c r="V1255" i="6"/>
  <c r="H1255" i="6"/>
  <c r="J1255" i="6" s="1"/>
  <c r="F1255" i="6"/>
  <c r="B1255" i="6"/>
  <c r="A1255" i="6"/>
  <c r="AB1254" i="6"/>
  <c r="AA1254" i="6"/>
  <c r="P1254" i="6"/>
  <c r="Y1254" i="6"/>
  <c r="W1254" i="6"/>
  <c r="V1254" i="6"/>
  <c r="H1254" i="6"/>
  <c r="J1254" i="6" s="1"/>
  <c r="F1254" i="6"/>
  <c r="B1254" i="6"/>
  <c r="A1254" i="6"/>
  <c r="AB1253" i="6"/>
  <c r="AA1253" i="6"/>
  <c r="P1253" i="6"/>
  <c r="Y1253" i="6"/>
  <c r="W1253" i="6"/>
  <c r="V1253" i="6"/>
  <c r="H1253" i="6"/>
  <c r="J1253" i="6" s="1"/>
  <c r="F1253" i="6"/>
  <c r="B1253" i="6"/>
  <c r="A1253" i="6"/>
  <c r="AB1252" i="6"/>
  <c r="AA1252" i="6"/>
  <c r="P1252" i="6"/>
  <c r="Y1252" i="6"/>
  <c r="W1252" i="6"/>
  <c r="V1252" i="6"/>
  <c r="H1252" i="6"/>
  <c r="J1252" i="6" s="1"/>
  <c r="F1252" i="6"/>
  <c r="B1252" i="6"/>
  <c r="A1252" i="6"/>
  <c r="AB1251" i="6"/>
  <c r="AA1251" i="6"/>
  <c r="P1251" i="6"/>
  <c r="Y1251" i="6"/>
  <c r="W1251" i="6"/>
  <c r="V1251" i="6"/>
  <c r="H1251" i="6"/>
  <c r="J1251" i="6" s="1"/>
  <c r="F1251" i="6"/>
  <c r="B1251" i="6"/>
  <c r="A1251" i="6"/>
  <c r="AB1250" i="6"/>
  <c r="AA1250" i="6"/>
  <c r="P1250" i="6"/>
  <c r="Y1250" i="6"/>
  <c r="W1250" i="6"/>
  <c r="V1250" i="6"/>
  <c r="H1250" i="6"/>
  <c r="J1250" i="6" s="1"/>
  <c r="F1250" i="6"/>
  <c r="B1250" i="6"/>
  <c r="A1250" i="6"/>
  <c r="AB1249" i="6"/>
  <c r="AA1249" i="6"/>
  <c r="P1249" i="6"/>
  <c r="Y1249" i="6"/>
  <c r="W1249" i="6"/>
  <c r="V1249" i="6"/>
  <c r="H1249" i="6"/>
  <c r="J1249" i="6" s="1"/>
  <c r="F1249" i="6"/>
  <c r="B1249" i="6"/>
  <c r="A1249" i="6"/>
  <c r="AB1248" i="6"/>
  <c r="AA1248" i="6"/>
  <c r="P1248" i="6"/>
  <c r="Y1248" i="6"/>
  <c r="W1248" i="6"/>
  <c r="V1248" i="6"/>
  <c r="H1248" i="6"/>
  <c r="J1248" i="6" s="1"/>
  <c r="F1248" i="6"/>
  <c r="B1248" i="6"/>
  <c r="A1248" i="6"/>
  <c r="AB1247" i="6"/>
  <c r="AA1247" i="6"/>
  <c r="P1247" i="6"/>
  <c r="Y1247" i="6"/>
  <c r="W1247" i="6"/>
  <c r="V1247" i="6"/>
  <c r="H1247" i="6"/>
  <c r="J1247" i="6" s="1"/>
  <c r="F1247" i="6"/>
  <c r="B1247" i="6"/>
  <c r="A1247" i="6"/>
  <c r="AB1246" i="6"/>
  <c r="AA1246" i="6"/>
  <c r="P1246" i="6"/>
  <c r="Y1246" i="6"/>
  <c r="W1246" i="6"/>
  <c r="V1246" i="6"/>
  <c r="H1246" i="6"/>
  <c r="J1246" i="6" s="1"/>
  <c r="F1246" i="6"/>
  <c r="B1246" i="6"/>
  <c r="A1246" i="6"/>
  <c r="AB1245" i="6"/>
  <c r="AA1245" i="6"/>
  <c r="P1245" i="6"/>
  <c r="Y1245" i="6"/>
  <c r="W1245" i="6"/>
  <c r="V1245" i="6"/>
  <c r="H1245" i="6"/>
  <c r="J1245" i="6" s="1"/>
  <c r="F1245" i="6"/>
  <c r="B1245" i="6"/>
  <c r="A1245" i="6"/>
  <c r="AB1244" i="6"/>
  <c r="AA1244" i="6"/>
  <c r="P1244" i="6"/>
  <c r="Y1244" i="6"/>
  <c r="W1244" i="6"/>
  <c r="V1244" i="6"/>
  <c r="H1244" i="6"/>
  <c r="J1244" i="6" s="1"/>
  <c r="F1244" i="6"/>
  <c r="B1244" i="6"/>
  <c r="A1244" i="6"/>
  <c r="AB1243" i="6"/>
  <c r="AA1243" i="6"/>
  <c r="P1243" i="6"/>
  <c r="Y1243" i="6"/>
  <c r="W1243" i="6"/>
  <c r="V1243" i="6"/>
  <c r="H1243" i="6"/>
  <c r="J1243" i="6" s="1"/>
  <c r="F1243" i="6"/>
  <c r="B1243" i="6"/>
  <c r="A1243" i="6"/>
  <c r="AB1242" i="6"/>
  <c r="AA1242" i="6"/>
  <c r="P1242" i="6"/>
  <c r="Y1242" i="6"/>
  <c r="W1242" i="6"/>
  <c r="V1242" i="6"/>
  <c r="H1242" i="6"/>
  <c r="J1242" i="6" s="1"/>
  <c r="F1242" i="6"/>
  <c r="B1242" i="6"/>
  <c r="A1242" i="6"/>
  <c r="AB1241" i="6"/>
  <c r="AA1241" i="6"/>
  <c r="P1241" i="6"/>
  <c r="Y1241" i="6"/>
  <c r="W1241" i="6"/>
  <c r="V1241" i="6"/>
  <c r="H1241" i="6"/>
  <c r="J1241" i="6" s="1"/>
  <c r="F1241" i="6"/>
  <c r="B1241" i="6"/>
  <c r="A1241" i="6"/>
  <c r="AB1240" i="6"/>
  <c r="AA1240" i="6"/>
  <c r="P1240" i="6"/>
  <c r="Y1240" i="6"/>
  <c r="W1240" i="6"/>
  <c r="V1240" i="6"/>
  <c r="H1240" i="6"/>
  <c r="J1240" i="6" s="1"/>
  <c r="F1240" i="6"/>
  <c r="B1240" i="6"/>
  <c r="A1240" i="6"/>
  <c r="AB1239" i="6"/>
  <c r="AA1239" i="6"/>
  <c r="P1239" i="6"/>
  <c r="Y1239" i="6"/>
  <c r="W1239" i="6"/>
  <c r="V1239" i="6"/>
  <c r="H1239" i="6"/>
  <c r="J1239" i="6" s="1"/>
  <c r="F1239" i="6"/>
  <c r="B1239" i="6"/>
  <c r="A1239" i="6"/>
  <c r="AB1238" i="6"/>
  <c r="AA1238" i="6"/>
  <c r="P1238" i="6"/>
  <c r="Y1238" i="6"/>
  <c r="W1238" i="6"/>
  <c r="V1238" i="6"/>
  <c r="H1238" i="6"/>
  <c r="J1238" i="6" s="1"/>
  <c r="F1238" i="6"/>
  <c r="B1238" i="6"/>
  <c r="A1238" i="6"/>
  <c r="AB1237" i="6"/>
  <c r="AA1237" i="6"/>
  <c r="P1237" i="6"/>
  <c r="Y1237" i="6"/>
  <c r="W1237" i="6"/>
  <c r="V1237" i="6"/>
  <c r="H1237" i="6"/>
  <c r="J1237" i="6" s="1"/>
  <c r="F1237" i="6"/>
  <c r="B1237" i="6"/>
  <c r="A1237" i="6"/>
  <c r="AB1236" i="6"/>
  <c r="AA1236" i="6"/>
  <c r="P1236" i="6"/>
  <c r="Y1236" i="6"/>
  <c r="W1236" i="6"/>
  <c r="V1236" i="6"/>
  <c r="H1236" i="6"/>
  <c r="J1236" i="6" s="1"/>
  <c r="F1236" i="6"/>
  <c r="B1236" i="6"/>
  <c r="A1236" i="6"/>
  <c r="AB1235" i="6"/>
  <c r="AA1235" i="6"/>
  <c r="P1235" i="6"/>
  <c r="Y1235" i="6"/>
  <c r="W1235" i="6"/>
  <c r="V1235" i="6"/>
  <c r="H1235" i="6"/>
  <c r="J1235" i="6" s="1"/>
  <c r="F1235" i="6"/>
  <c r="B1235" i="6"/>
  <c r="A1235" i="6"/>
  <c r="AB1234" i="6"/>
  <c r="AA1234" i="6"/>
  <c r="P1234" i="6"/>
  <c r="Y1234" i="6"/>
  <c r="W1234" i="6"/>
  <c r="V1234" i="6"/>
  <c r="H1234" i="6"/>
  <c r="J1234" i="6" s="1"/>
  <c r="F1234" i="6"/>
  <c r="B1234" i="6"/>
  <c r="A1234" i="6"/>
  <c r="AB1233" i="6"/>
  <c r="AA1233" i="6"/>
  <c r="P1233" i="6"/>
  <c r="Y1233" i="6"/>
  <c r="W1233" i="6"/>
  <c r="V1233" i="6"/>
  <c r="H1233" i="6"/>
  <c r="J1233" i="6" s="1"/>
  <c r="F1233" i="6"/>
  <c r="B1233" i="6"/>
  <c r="A1233" i="6"/>
  <c r="AB1232" i="6"/>
  <c r="AA1232" i="6"/>
  <c r="P1232" i="6"/>
  <c r="Y1232" i="6"/>
  <c r="W1232" i="6"/>
  <c r="V1232" i="6"/>
  <c r="H1232" i="6"/>
  <c r="J1232" i="6" s="1"/>
  <c r="F1232" i="6"/>
  <c r="B1232" i="6"/>
  <c r="A1232" i="6"/>
  <c r="AB1231" i="6"/>
  <c r="AA1231" i="6"/>
  <c r="P1231" i="6"/>
  <c r="Y1231" i="6"/>
  <c r="W1231" i="6"/>
  <c r="V1231" i="6"/>
  <c r="H1231" i="6"/>
  <c r="J1231" i="6" s="1"/>
  <c r="F1231" i="6"/>
  <c r="B1231" i="6"/>
  <c r="A1231" i="6"/>
  <c r="AB1230" i="6"/>
  <c r="AA1230" i="6"/>
  <c r="P1230" i="6"/>
  <c r="Y1230" i="6"/>
  <c r="W1230" i="6"/>
  <c r="V1230" i="6"/>
  <c r="H1230" i="6"/>
  <c r="J1230" i="6" s="1"/>
  <c r="F1230" i="6"/>
  <c r="B1230" i="6"/>
  <c r="A1230" i="6"/>
  <c r="AB1229" i="6"/>
  <c r="AA1229" i="6"/>
  <c r="P1229" i="6"/>
  <c r="Y1229" i="6"/>
  <c r="W1229" i="6"/>
  <c r="V1229" i="6"/>
  <c r="H1229" i="6"/>
  <c r="J1229" i="6" s="1"/>
  <c r="F1229" i="6"/>
  <c r="B1229" i="6"/>
  <c r="A1229" i="6"/>
  <c r="AB1228" i="6"/>
  <c r="AA1228" i="6"/>
  <c r="P1228" i="6"/>
  <c r="Y1228" i="6"/>
  <c r="W1228" i="6"/>
  <c r="V1228" i="6"/>
  <c r="H1228" i="6"/>
  <c r="J1228" i="6" s="1"/>
  <c r="F1228" i="6"/>
  <c r="B1228" i="6"/>
  <c r="A1228" i="6"/>
  <c r="AB1227" i="6"/>
  <c r="AA1227" i="6"/>
  <c r="P1227" i="6"/>
  <c r="Y1227" i="6"/>
  <c r="W1227" i="6"/>
  <c r="V1227" i="6"/>
  <c r="H1227" i="6"/>
  <c r="J1227" i="6" s="1"/>
  <c r="F1227" i="6"/>
  <c r="B1227" i="6"/>
  <c r="A1227" i="6"/>
  <c r="AB1226" i="6"/>
  <c r="AA1226" i="6"/>
  <c r="P1226" i="6"/>
  <c r="Y1226" i="6"/>
  <c r="W1226" i="6"/>
  <c r="V1226" i="6"/>
  <c r="H1226" i="6"/>
  <c r="J1226" i="6" s="1"/>
  <c r="F1226" i="6"/>
  <c r="B1226" i="6"/>
  <c r="A1226" i="6"/>
  <c r="AB1225" i="6"/>
  <c r="AA1225" i="6"/>
  <c r="P1225" i="6"/>
  <c r="Y1225" i="6"/>
  <c r="W1225" i="6"/>
  <c r="V1225" i="6"/>
  <c r="H1225" i="6"/>
  <c r="J1225" i="6" s="1"/>
  <c r="F1225" i="6"/>
  <c r="B1225" i="6"/>
  <c r="A1225" i="6"/>
  <c r="AB1224" i="6"/>
  <c r="AA1224" i="6"/>
  <c r="P1224" i="6"/>
  <c r="Y1224" i="6"/>
  <c r="W1224" i="6"/>
  <c r="V1224" i="6"/>
  <c r="H1224" i="6"/>
  <c r="J1224" i="6" s="1"/>
  <c r="F1224" i="6"/>
  <c r="B1224" i="6"/>
  <c r="A1224" i="6"/>
  <c r="AB1223" i="6"/>
  <c r="AA1223" i="6"/>
  <c r="P1223" i="6"/>
  <c r="Y1223" i="6"/>
  <c r="W1223" i="6"/>
  <c r="V1223" i="6"/>
  <c r="H1223" i="6"/>
  <c r="J1223" i="6" s="1"/>
  <c r="F1223" i="6"/>
  <c r="B1223" i="6"/>
  <c r="A1223" i="6"/>
  <c r="AB1222" i="6"/>
  <c r="AA1222" i="6"/>
  <c r="P1222" i="6"/>
  <c r="Y1222" i="6"/>
  <c r="W1222" i="6"/>
  <c r="V1222" i="6"/>
  <c r="H1222" i="6"/>
  <c r="J1222" i="6" s="1"/>
  <c r="F1222" i="6"/>
  <c r="B1222" i="6"/>
  <c r="A1222" i="6"/>
  <c r="AB1221" i="6"/>
  <c r="AA1221" i="6"/>
  <c r="P1221" i="6"/>
  <c r="Y1221" i="6"/>
  <c r="W1221" i="6"/>
  <c r="V1221" i="6"/>
  <c r="H1221" i="6"/>
  <c r="J1221" i="6" s="1"/>
  <c r="F1221" i="6"/>
  <c r="B1221" i="6"/>
  <c r="A1221" i="6"/>
  <c r="AB1220" i="6"/>
  <c r="AA1220" i="6"/>
  <c r="P1220" i="6"/>
  <c r="Y1220" i="6"/>
  <c r="W1220" i="6"/>
  <c r="V1220" i="6"/>
  <c r="H1220" i="6"/>
  <c r="J1220" i="6" s="1"/>
  <c r="F1220" i="6"/>
  <c r="B1220" i="6"/>
  <c r="A1220" i="6"/>
  <c r="AB1219" i="6"/>
  <c r="AA1219" i="6"/>
  <c r="P1219" i="6"/>
  <c r="Y1219" i="6"/>
  <c r="W1219" i="6"/>
  <c r="V1219" i="6"/>
  <c r="H1219" i="6"/>
  <c r="J1219" i="6" s="1"/>
  <c r="F1219" i="6"/>
  <c r="B1219" i="6"/>
  <c r="A1219" i="6"/>
  <c r="AB1218" i="6"/>
  <c r="AA1218" i="6"/>
  <c r="P1218" i="6"/>
  <c r="Y1218" i="6"/>
  <c r="W1218" i="6"/>
  <c r="V1218" i="6"/>
  <c r="H1218" i="6"/>
  <c r="J1218" i="6" s="1"/>
  <c r="F1218" i="6"/>
  <c r="B1218" i="6"/>
  <c r="A1218" i="6"/>
  <c r="AB1217" i="6"/>
  <c r="AA1217" i="6"/>
  <c r="P1217" i="6"/>
  <c r="Y1217" i="6"/>
  <c r="W1217" i="6"/>
  <c r="V1217" i="6"/>
  <c r="H1217" i="6"/>
  <c r="J1217" i="6" s="1"/>
  <c r="F1217" i="6"/>
  <c r="B1217" i="6"/>
  <c r="A1217" i="6"/>
  <c r="AB1216" i="6"/>
  <c r="AA1216" i="6"/>
  <c r="P1216" i="6"/>
  <c r="Y1216" i="6"/>
  <c r="W1216" i="6"/>
  <c r="V1216" i="6"/>
  <c r="H1216" i="6"/>
  <c r="J1216" i="6" s="1"/>
  <c r="F1216" i="6"/>
  <c r="B1216" i="6"/>
  <c r="A1216" i="6"/>
  <c r="AB1215" i="6"/>
  <c r="AA1215" i="6"/>
  <c r="P1215" i="6"/>
  <c r="Y1215" i="6"/>
  <c r="W1215" i="6"/>
  <c r="V1215" i="6"/>
  <c r="H1215" i="6"/>
  <c r="J1215" i="6" s="1"/>
  <c r="F1215" i="6"/>
  <c r="B1215" i="6"/>
  <c r="A1215" i="6"/>
  <c r="AB1214" i="6"/>
  <c r="AA1214" i="6"/>
  <c r="P1214" i="6"/>
  <c r="Y1214" i="6"/>
  <c r="W1214" i="6"/>
  <c r="V1214" i="6"/>
  <c r="H1214" i="6"/>
  <c r="J1214" i="6" s="1"/>
  <c r="F1214" i="6"/>
  <c r="B1214" i="6"/>
  <c r="A1214" i="6"/>
  <c r="AB1213" i="6"/>
  <c r="AA1213" i="6"/>
  <c r="P1213" i="6"/>
  <c r="Y1213" i="6"/>
  <c r="W1213" i="6"/>
  <c r="V1213" i="6"/>
  <c r="H1213" i="6"/>
  <c r="J1213" i="6" s="1"/>
  <c r="F1213" i="6"/>
  <c r="B1213" i="6"/>
  <c r="A1213" i="6"/>
  <c r="AB1212" i="6"/>
  <c r="AA1212" i="6"/>
  <c r="P1212" i="6"/>
  <c r="Y1212" i="6"/>
  <c r="W1212" i="6"/>
  <c r="V1212" i="6"/>
  <c r="H1212" i="6"/>
  <c r="J1212" i="6" s="1"/>
  <c r="F1212" i="6"/>
  <c r="B1212" i="6"/>
  <c r="A1212" i="6"/>
  <c r="AB1211" i="6"/>
  <c r="AA1211" i="6"/>
  <c r="P1211" i="6"/>
  <c r="Y1211" i="6"/>
  <c r="W1211" i="6"/>
  <c r="V1211" i="6"/>
  <c r="H1211" i="6"/>
  <c r="J1211" i="6" s="1"/>
  <c r="F1211" i="6"/>
  <c r="B1211" i="6"/>
  <c r="A1211" i="6"/>
  <c r="AB1210" i="6"/>
  <c r="AA1210" i="6"/>
  <c r="P1210" i="6"/>
  <c r="Y1210" i="6"/>
  <c r="W1210" i="6"/>
  <c r="V1210" i="6"/>
  <c r="H1210" i="6"/>
  <c r="J1210" i="6" s="1"/>
  <c r="F1210" i="6"/>
  <c r="B1210" i="6"/>
  <c r="A1210" i="6"/>
  <c r="AB1209" i="6"/>
  <c r="AA1209" i="6"/>
  <c r="P1209" i="6"/>
  <c r="Y1209" i="6"/>
  <c r="W1209" i="6"/>
  <c r="V1209" i="6"/>
  <c r="H1209" i="6"/>
  <c r="J1209" i="6" s="1"/>
  <c r="F1209" i="6"/>
  <c r="B1209" i="6"/>
  <c r="A1209" i="6"/>
  <c r="AB1208" i="6"/>
  <c r="AA1208" i="6"/>
  <c r="P1208" i="6"/>
  <c r="Y1208" i="6"/>
  <c r="W1208" i="6"/>
  <c r="V1208" i="6"/>
  <c r="H1208" i="6"/>
  <c r="J1208" i="6" s="1"/>
  <c r="F1208" i="6"/>
  <c r="B1208" i="6"/>
  <c r="A1208" i="6"/>
  <c r="AB1207" i="6"/>
  <c r="AA1207" i="6"/>
  <c r="P1207" i="6"/>
  <c r="Y1207" i="6"/>
  <c r="W1207" i="6"/>
  <c r="V1207" i="6"/>
  <c r="H1207" i="6"/>
  <c r="J1207" i="6" s="1"/>
  <c r="F1207" i="6"/>
  <c r="B1207" i="6"/>
  <c r="A1207" i="6"/>
  <c r="AB1206" i="6"/>
  <c r="AA1206" i="6"/>
  <c r="P1206" i="6"/>
  <c r="Y1206" i="6"/>
  <c r="W1206" i="6"/>
  <c r="V1206" i="6"/>
  <c r="H1206" i="6"/>
  <c r="J1206" i="6" s="1"/>
  <c r="F1206" i="6"/>
  <c r="B1206" i="6"/>
  <c r="A1206" i="6"/>
  <c r="AB1205" i="6"/>
  <c r="AA1205" i="6"/>
  <c r="P1205" i="6"/>
  <c r="Y1205" i="6"/>
  <c r="W1205" i="6"/>
  <c r="V1205" i="6"/>
  <c r="H1205" i="6"/>
  <c r="J1205" i="6" s="1"/>
  <c r="F1205" i="6"/>
  <c r="B1205" i="6"/>
  <c r="A1205" i="6"/>
  <c r="AB1204" i="6"/>
  <c r="AA1204" i="6"/>
  <c r="P1204" i="6"/>
  <c r="Y1204" i="6"/>
  <c r="W1204" i="6"/>
  <c r="V1204" i="6"/>
  <c r="H1204" i="6"/>
  <c r="J1204" i="6" s="1"/>
  <c r="F1204" i="6"/>
  <c r="B1204" i="6"/>
  <c r="A1204" i="6"/>
  <c r="AB1203" i="6"/>
  <c r="AA1203" i="6"/>
  <c r="P1203" i="6"/>
  <c r="Y1203" i="6"/>
  <c r="W1203" i="6"/>
  <c r="V1203" i="6"/>
  <c r="H1203" i="6"/>
  <c r="J1203" i="6" s="1"/>
  <c r="F1203" i="6"/>
  <c r="B1203" i="6"/>
  <c r="A1203" i="6"/>
  <c r="AB1202" i="6"/>
  <c r="AA1202" i="6"/>
  <c r="P1202" i="6"/>
  <c r="Y1202" i="6"/>
  <c r="W1202" i="6"/>
  <c r="V1202" i="6"/>
  <c r="H1202" i="6"/>
  <c r="J1202" i="6" s="1"/>
  <c r="F1202" i="6"/>
  <c r="B1202" i="6"/>
  <c r="A1202" i="6"/>
  <c r="AB1201" i="6"/>
  <c r="AA1201" i="6"/>
  <c r="P1201" i="6"/>
  <c r="Y1201" i="6"/>
  <c r="W1201" i="6"/>
  <c r="V1201" i="6"/>
  <c r="H1201" i="6"/>
  <c r="J1201" i="6" s="1"/>
  <c r="F1201" i="6"/>
  <c r="B1201" i="6"/>
  <c r="A1201" i="6"/>
  <c r="AB1200" i="6"/>
  <c r="AA1200" i="6"/>
  <c r="P1200" i="6"/>
  <c r="Y1200" i="6"/>
  <c r="W1200" i="6"/>
  <c r="V1200" i="6"/>
  <c r="H1200" i="6"/>
  <c r="J1200" i="6" s="1"/>
  <c r="F1200" i="6"/>
  <c r="B1200" i="6"/>
  <c r="A1200" i="6"/>
  <c r="AB1199" i="6"/>
  <c r="AA1199" i="6"/>
  <c r="P1199" i="6"/>
  <c r="Y1199" i="6"/>
  <c r="W1199" i="6"/>
  <c r="V1199" i="6"/>
  <c r="H1199" i="6"/>
  <c r="J1199" i="6" s="1"/>
  <c r="F1199" i="6"/>
  <c r="B1199" i="6"/>
  <c r="A1199" i="6"/>
  <c r="AB1198" i="6"/>
  <c r="AA1198" i="6"/>
  <c r="P1198" i="6"/>
  <c r="Y1198" i="6"/>
  <c r="W1198" i="6"/>
  <c r="V1198" i="6"/>
  <c r="H1198" i="6"/>
  <c r="J1198" i="6" s="1"/>
  <c r="F1198" i="6"/>
  <c r="B1198" i="6"/>
  <c r="A1198" i="6"/>
  <c r="AB1197" i="6"/>
  <c r="AA1197" i="6"/>
  <c r="P1197" i="6"/>
  <c r="Y1197" i="6"/>
  <c r="W1197" i="6"/>
  <c r="V1197" i="6"/>
  <c r="H1197" i="6"/>
  <c r="J1197" i="6" s="1"/>
  <c r="F1197" i="6"/>
  <c r="B1197" i="6"/>
  <c r="A1197" i="6"/>
  <c r="AB1196" i="6"/>
  <c r="AA1196" i="6"/>
  <c r="P1196" i="6"/>
  <c r="Y1196" i="6"/>
  <c r="W1196" i="6"/>
  <c r="V1196" i="6"/>
  <c r="H1196" i="6"/>
  <c r="J1196" i="6" s="1"/>
  <c r="F1196" i="6"/>
  <c r="B1196" i="6"/>
  <c r="A1196" i="6"/>
  <c r="AB1195" i="6"/>
  <c r="AA1195" i="6"/>
  <c r="P1195" i="6"/>
  <c r="Y1195" i="6"/>
  <c r="W1195" i="6"/>
  <c r="V1195" i="6"/>
  <c r="H1195" i="6"/>
  <c r="J1195" i="6" s="1"/>
  <c r="F1195" i="6"/>
  <c r="B1195" i="6"/>
  <c r="A1195" i="6"/>
  <c r="AB1194" i="6"/>
  <c r="AA1194" i="6"/>
  <c r="P1194" i="6"/>
  <c r="Y1194" i="6"/>
  <c r="W1194" i="6"/>
  <c r="V1194" i="6"/>
  <c r="H1194" i="6"/>
  <c r="J1194" i="6" s="1"/>
  <c r="F1194" i="6"/>
  <c r="B1194" i="6"/>
  <c r="A1194" i="6"/>
  <c r="AB1193" i="6"/>
  <c r="AA1193" i="6"/>
  <c r="P1193" i="6"/>
  <c r="Y1193" i="6"/>
  <c r="W1193" i="6"/>
  <c r="V1193" i="6"/>
  <c r="H1193" i="6"/>
  <c r="J1193" i="6" s="1"/>
  <c r="F1193" i="6"/>
  <c r="B1193" i="6"/>
  <c r="A1193" i="6"/>
  <c r="AB1192" i="6"/>
  <c r="AA1192" i="6"/>
  <c r="P1192" i="6"/>
  <c r="Y1192" i="6"/>
  <c r="W1192" i="6"/>
  <c r="V1192" i="6"/>
  <c r="H1192" i="6"/>
  <c r="J1192" i="6" s="1"/>
  <c r="F1192" i="6"/>
  <c r="B1192" i="6"/>
  <c r="A1192" i="6"/>
  <c r="AB1191" i="6"/>
  <c r="AA1191" i="6"/>
  <c r="P1191" i="6"/>
  <c r="Y1191" i="6"/>
  <c r="W1191" i="6"/>
  <c r="V1191" i="6"/>
  <c r="H1191" i="6"/>
  <c r="J1191" i="6" s="1"/>
  <c r="F1191" i="6"/>
  <c r="B1191" i="6"/>
  <c r="A1191" i="6"/>
  <c r="AB1190" i="6"/>
  <c r="AA1190" i="6"/>
  <c r="P1190" i="6"/>
  <c r="Y1190" i="6"/>
  <c r="W1190" i="6"/>
  <c r="V1190" i="6"/>
  <c r="H1190" i="6"/>
  <c r="J1190" i="6" s="1"/>
  <c r="F1190" i="6"/>
  <c r="B1190" i="6"/>
  <c r="A1190" i="6"/>
  <c r="AB1189" i="6"/>
  <c r="AA1189" i="6"/>
  <c r="P1189" i="6"/>
  <c r="Y1189" i="6"/>
  <c r="W1189" i="6"/>
  <c r="V1189" i="6"/>
  <c r="H1189" i="6"/>
  <c r="J1189" i="6" s="1"/>
  <c r="F1189" i="6"/>
  <c r="B1189" i="6"/>
  <c r="A1189" i="6"/>
  <c r="AB1188" i="6"/>
  <c r="AA1188" i="6"/>
  <c r="P1188" i="6"/>
  <c r="Y1188" i="6"/>
  <c r="W1188" i="6"/>
  <c r="V1188" i="6"/>
  <c r="H1188" i="6"/>
  <c r="J1188" i="6" s="1"/>
  <c r="F1188" i="6"/>
  <c r="B1188" i="6"/>
  <c r="A1188" i="6"/>
  <c r="AB1187" i="6"/>
  <c r="AA1187" i="6"/>
  <c r="P1187" i="6"/>
  <c r="Y1187" i="6"/>
  <c r="W1187" i="6"/>
  <c r="V1187" i="6"/>
  <c r="H1187" i="6"/>
  <c r="J1187" i="6" s="1"/>
  <c r="F1187" i="6"/>
  <c r="B1187" i="6"/>
  <c r="A1187" i="6"/>
  <c r="AB1186" i="6"/>
  <c r="AA1186" i="6"/>
  <c r="P1186" i="6"/>
  <c r="Y1186" i="6"/>
  <c r="W1186" i="6"/>
  <c r="V1186" i="6"/>
  <c r="H1186" i="6"/>
  <c r="J1186" i="6" s="1"/>
  <c r="F1186" i="6"/>
  <c r="B1186" i="6"/>
  <c r="A1186" i="6"/>
  <c r="AB1185" i="6"/>
  <c r="AA1185" i="6"/>
  <c r="P1185" i="6"/>
  <c r="Y1185" i="6"/>
  <c r="W1185" i="6"/>
  <c r="V1185" i="6"/>
  <c r="H1185" i="6"/>
  <c r="J1185" i="6" s="1"/>
  <c r="F1185" i="6"/>
  <c r="B1185" i="6"/>
  <c r="A1185" i="6"/>
  <c r="AB1184" i="6"/>
  <c r="AA1184" i="6"/>
  <c r="P1184" i="6"/>
  <c r="Y1184" i="6"/>
  <c r="W1184" i="6"/>
  <c r="V1184" i="6"/>
  <c r="H1184" i="6"/>
  <c r="J1184" i="6" s="1"/>
  <c r="F1184" i="6"/>
  <c r="B1184" i="6"/>
  <c r="A1184" i="6"/>
  <c r="AB1183" i="6"/>
  <c r="AA1183" i="6"/>
  <c r="P1183" i="6"/>
  <c r="Y1183" i="6"/>
  <c r="W1183" i="6"/>
  <c r="V1183" i="6"/>
  <c r="H1183" i="6"/>
  <c r="J1183" i="6" s="1"/>
  <c r="F1183" i="6"/>
  <c r="B1183" i="6"/>
  <c r="A1183" i="6"/>
  <c r="AB1182" i="6"/>
  <c r="AA1182" i="6"/>
  <c r="P1182" i="6"/>
  <c r="Y1182" i="6"/>
  <c r="W1182" i="6"/>
  <c r="V1182" i="6"/>
  <c r="H1182" i="6"/>
  <c r="J1182" i="6" s="1"/>
  <c r="F1182" i="6"/>
  <c r="B1182" i="6"/>
  <c r="A1182" i="6"/>
  <c r="AB1181" i="6"/>
  <c r="AA1181" i="6"/>
  <c r="P1181" i="6"/>
  <c r="Y1181" i="6"/>
  <c r="W1181" i="6"/>
  <c r="V1181" i="6"/>
  <c r="H1181" i="6"/>
  <c r="J1181" i="6" s="1"/>
  <c r="F1181" i="6"/>
  <c r="B1181" i="6"/>
  <c r="A1181" i="6"/>
  <c r="AB1180" i="6"/>
  <c r="AA1180" i="6"/>
  <c r="P1180" i="6"/>
  <c r="Y1180" i="6"/>
  <c r="W1180" i="6"/>
  <c r="V1180" i="6"/>
  <c r="H1180" i="6"/>
  <c r="J1180" i="6" s="1"/>
  <c r="F1180" i="6"/>
  <c r="B1180" i="6"/>
  <c r="A1180" i="6"/>
  <c r="AB1179" i="6"/>
  <c r="AA1179" i="6"/>
  <c r="P1179" i="6"/>
  <c r="Y1179" i="6"/>
  <c r="W1179" i="6"/>
  <c r="V1179" i="6"/>
  <c r="H1179" i="6"/>
  <c r="J1179" i="6" s="1"/>
  <c r="F1179" i="6"/>
  <c r="B1179" i="6"/>
  <c r="A1179" i="6"/>
  <c r="AB1178" i="6"/>
  <c r="AA1178" i="6"/>
  <c r="P1178" i="6"/>
  <c r="Y1178" i="6"/>
  <c r="W1178" i="6"/>
  <c r="V1178" i="6"/>
  <c r="H1178" i="6"/>
  <c r="J1178" i="6" s="1"/>
  <c r="F1178" i="6"/>
  <c r="B1178" i="6"/>
  <c r="A1178" i="6"/>
  <c r="AB1177" i="6"/>
  <c r="AA1177" i="6"/>
  <c r="P1177" i="6"/>
  <c r="Y1177" i="6"/>
  <c r="W1177" i="6"/>
  <c r="V1177" i="6"/>
  <c r="H1177" i="6"/>
  <c r="J1177" i="6" s="1"/>
  <c r="F1177" i="6"/>
  <c r="B1177" i="6"/>
  <c r="A1177" i="6"/>
  <c r="AB1176" i="6"/>
  <c r="AA1176" i="6"/>
  <c r="P1176" i="6"/>
  <c r="Y1176" i="6"/>
  <c r="W1176" i="6"/>
  <c r="V1176" i="6"/>
  <c r="H1176" i="6"/>
  <c r="J1176" i="6" s="1"/>
  <c r="F1176" i="6"/>
  <c r="B1176" i="6"/>
  <c r="A1176" i="6"/>
  <c r="AB1175" i="6"/>
  <c r="AA1175" i="6"/>
  <c r="P1175" i="6"/>
  <c r="Y1175" i="6"/>
  <c r="W1175" i="6"/>
  <c r="V1175" i="6"/>
  <c r="H1175" i="6"/>
  <c r="J1175" i="6" s="1"/>
  <c r="F1175" i="6"/>
  <c r="B1175" i="6"/>
  <c r="A1175" i="6"/>
  <c r="AB1174" i="6"/>
  <c r="AA1174" i="6"/>
  <c r="P1174" i="6"/>
  <c r="Y1174" i="6"/>
  <c r="W1174" i="6"/>
  <c r="V1174" i="6"/>
  <c r="H1174" i="6"/>
  <c r="J1174" i="6" s="1"/>
  <c r="F1174" i="6"/>
  <c r="B1174" i="6"/>
  <c r="A1174" i="6"/>
  <c r="AB1173" i="6"/>
  <c r="AA1173" i="6"/>
  <c r="P1173" i="6"/>
  <c r="Y1173" i="6"/>
  <c r="W1173" i="6"/>
  <c r="V1173" i="6"/>
  <c r="H1173" i="6"/>
  <c r="J1173" i="6" s="1"/>
  <c r="F1173" i="6"/>
  <c r="B1173" i="6"/>
  <c r="A1173" i="6"/>
  <c r="AB1172" i="6"/>
  <c r="AA1172" i="6"/>
  <c r="P1172" i="6"/>
  <c r="Y1172" i="6"/>
  <c r="W1172" i="6"/>
  <c r="V1172" i="6"/>
  <c r="H1172" i="6"/>
  <c r="J1172" i="6" s="1"/>
  <c r="F1172" i="6"/>
  <c r="B1172" i="6"/>
  <c r="A1172" i="6"/>
  <c r="AB1171" i="6"/>
  <c r="AA1171" i="6"/>
  <c r="P1171" i="6"/>
  <c r="Y1171" i="6"/>
  <c r="W1171" i="6"/>
  <c r="V1171" i="6"/>
  <c r="H1171" i="6"/>
  <c r="J1171" i="6" s="1"/>
  <c r="F1171" i="6"/>
  <c r="B1171" i="6"/>
  <c r="A1171" i="6"/>
  <c r="AB1170" i="6"/>
  <c r="AA1170" i="6"/>
  <c r="P1170" i="6"/>
  <c r="Y1170" i="6"/>
  <c r="W1170" i="6"/>
  <c r="V1170" i="6"/>
  <c r="H1170" i="6"/>
  <c r="J1170" i="6" s="1"/>
  <c r="F1170" i="6"/>
  <c r="B1170" i="6"/>
  <c r="A1170" i="6"/>
  <c r="AB1169" i="6"/>
  <c r="AA1169" i="6"/>
  <c r="P1169" i="6"/>
  <c r="Y1169" i="6"/>
  <c r="W1169" i="6"/>
  <c r="V1169" i="6"/>
  <c r="H1169" i="6"/>
  <c r="J1169" i="6" s="1"/>
  <c r="F1169" i="6"/>
  <c r="B1169" i="6"/>
  <c r="A1169" i="6"/>
  <c r="AB1168" i="6"/>
  <c r="AA1168" i="6"/>
  <c r="P1168" i="6"/>
  <c r="Y1168" i="6"/>
  <c r="W1168" i="6"/>
  <c r="V1168" i="6"/>
  <c r="H1168" i="6"/>
  <c r="J1168" i="6" s="1"/>
  <c r="F1168" i="6"/>
  <c r="B1168" i="6"/>
  <c r="A1168" i="6"/>
  <c r="AB1167" i="6"/>
  <c r="AA1167" i="6"/>
  <c r="P1167" i="6"/>
  <c r="Y1167" i="6"/>
  <c r="W1167" i="6"/>
  <c r="V1167" i="6"/>
  <c r="H1167" i="6"/>
  <c r="J1167" i="6" s="1"/>
  <c r="F1167" i="6"/>
  <c r="B1167" i="6"/>
  <c r="A1167" i="6"/>
  <c r="AB1166" i="6"/>
  <c r="AA1166" i="6"/>
  <c r="P1166" i="6"/>
  <c r="Y1166" i="6"/>
  <c r="W1166" i="6"/>
  <c r="V1166" i="6"/>
  <c r="H1166" i="6"/>
  <c r="J1166" i="6" s="1"/>
  <c r="F1166" i="6"/>
  <c r="B1166" i="6"/>
  <c r="A1166" i="6"/>
  <c r="AB1165" i="6"/>
  <c r="AA1165" i="6"/>
  <c r="P1165" i="6"/>
  <c r="Y1165" i="6"/>
  <c r="W1165" i="6"/>
  <c r="V1165" i="6"/>
  <c r="H1165" i="6"/>
  <c r="J1165" i="6" s="1"/>
  <c r="F1165" i="6"/>
  <c r="B1165" i="6"/>
  <c r="A1165" i="6"/>
  <c r="AB1164" i="6"/>
  <c r="AA1164" i="6"/>
  <c r="P1164" i="6"/>
  <c r="Y1164" i="6"/>
  <c r="W1164" i="6"/>
  <c r="V1164" i="6"/>
  <c r="H1164" i="6"/>
  <c r="J1164" i="6" s="1"/>
  <c r="F1164" i="6"/>
  <c r="B1164" i="6"/>
  <c r="A1164" i="6"/>
  <c r="AB1163" i="6"/>
  <c r="AA1163" i="6"/>
  <c r="P1163" i="6"/>
  <c r="Y1163" i="6"/>
  <c r="W1163" i="6"/>
  <c r="V1163" i="6"/>
  <c r="H1163" i="6"/>
  <c r="J1163" i="6" s="1"/>
  <c r="F1163" i="6"/>
  <c r="B1163" i="6"/>
  <c r="A1163" i="6"/>
  <c r="AB1162" i="6"/>
  <c r="AA1162" i="6"/>
  <c r="P1162" i="6"/>
  <c r="Y1162" i="6"/>
  <c r="W1162" i="6"/>
  <c r="V1162" i="6"/>
  <c r="H1162" i="6"/>
  <c r="J1162" i="6" s="1"/>
  <c r="F1162" i="6"/>
  <c r="B1162" i="6"/>
  <c r="A1162" i="6"/>
  <c r="AB1161" i="6"/>
  <c r="AA1161" i="6"/>
  <c r="P1161" i="6"/>
  <c r="Y1161" i="6"/>
  <c r="W1161" i="6"/>
  <c r="V1161" i="6"/>
  <c r="H1161" i="6"/>
  <c r="J1161" i="6" s="1"/>
  <c r="F1161" i="6"/>
  <c r="B1161" i="6"/>
  <c r="A1161" i="6"/>
  <c r="AB1160" i="6"/>
  <c r="AA1160" i="6"/>
  <c r="P1160" i="6"/>
  <c r="Y1160" i="6"/>
  <c r="W1160" i="6"/>
  <c r="V1160" i="6"/>
  <c r="H1160" i="6"/>
  <c r="J1160" i="6" s="1"/>
  <c r="F1160" i="6"/>
  <c r="B1160" i="6"/>
  <c r="A1160" i="6"/>
  <c r="AB1159" i="6"/>
  <c r="AA1159" i="6"/>
  <c r="P1159" i="6"/>
  <c r="Y1159" i="6"/>
  <c r="W1159" i="6"/>
  <c r="V1159" i="6"/>
  <c r="H1159" i="6"/>
  <c r="J1159" i="6" s="1"/>
  <c r="F1159" i="6"/>
  <c r="B1159" i="6"/>
  <c r="A1159" i="6"/>
  <c r="AB1158" i="6"/>
  <c r="AA1158" i="6"/>
  <c r="P1158" i="6"/>
  <c r="Y1158" i="6"/>
  <c r="W1158" i="6"/>
  <c r="V1158" i="6"/>
  <c r="H1158" i="6"/>
  <c r="J1158" i="6" s="1"/>
  <c r="F1158" i="6"/>
  <c r="B1158" i="6"/>
  <c r="A1158" i="6"/>
  <c r="AB1157" i="6"/>
  <c r="AA1157" i="6"/>
  <c r="P1157" i="6"/>
  <c r="Y1157" i="6"/>
  <c r="W1157" i="6"/>
  <c r="V1157" i="6"/>
  <c r="H1157" i="6"/>
  <c r="J1157" i="6" s="1"/>
  <c r="F1157" i="6"/>
  <c r="B1157" i="6"/>
  <c r="A1157" i="6"/>
  <c r="AB1156" i="6"/>
  <c r="AA1156" i="6"/>
  <c r="P1156" i="6"/>
  <c r="Y1156" i="6"/>
  <c r="W1156" i="6"/>
  <c r="V1156" i="6"/>
  <c r="H1156" i="6"/>
  <c r="J1156" i="6" s="1"/>
  <c r="F1156" i="6"/>
  <c r="B1156" i="6"/>
  <c r="A1156" i="6"/>
  <c r="AB1155" i="6"/>
  <c r="AA1155" i="6"/>
  <c r="P1155" i="6"/>
  <c r="Y1155" i="6"/>
  <c r="W1155" i="6"/>
  <c r="V1155" i="6"/>
  <c r="H1155" i="6"/>
  <c r="J1155" i="6" s="1"/>
  <c r="F1155" i="6"/>
  <c r="B1155" i="6"/>
  <c r="A1155" i="6"/>
  <c r="AB1154" i="6"/>
  <c r="AA1154" i="6"/>
  <c r="P1154" i="6"/>
  <c r="Y1154" i="6"/>
  <c r="W1154" i="6"/>
  <c r="V1154" i="6"/>
  <c r="H1154" i="6"/>
  <c r="J1154" i="6" s="1"/>
  <c r="F1154" i="6"/>
  <c r="B1154" i="6"/>
  <c r="A1154" i="6"/>
  <c r="AB1153" i="6"/>
  <c r="AA1153" i="6"/>
  <c r="P1153" i="6"/>
  <c r="Y1153" i="6"/>
  <c r="W1153" i="6"/>
  <c r="V1153" i="6"/>
  <c r="H1153" i="6"/>
  <c r="J1153" i="6" s="1"/>
  <c r="F1153" i="6"/>
  <c r="B1153" i="6"/>
  <c r="A1153" i="6"/>
  <c r="AB1152" i="6"/>
  <c r="AA1152" i="6"/>
  <c r="P1152" i="6"/>
  <c r="Y1152" i="6"/>
  <c r="W1152" i="6"/>
  <c r="V1152" i="6"/>
  <c r="H1152" i="6"/>
  <c r="J1152" i="6" s="1"/>
  <c r="F1152" i="6"/>
  <c r="B1152" i="6"/>
  <c r="A1152" i="6"/>
  <c r="AB1151" i="6"/>
  <c r="AA1151" i="6"/>
  <c r="P1151" i="6"/>
  <c r="Y1151" i="6"/>
  <c r="W1151" i="6"/>
  <c r="V1151" i="6"/>
  <c r="H1151" i="6"/>
  <c r="J1151" i="6" s="1"/>
  <c r="F1151" i="6"/>
  <c r="B1151" i="6"/>
  <c r="A1151" i="6"/>
  <c r="AB1150" i="6"/>
  <c r="AA1150" i="6"/>
  <c r="P1150" i="6"/>
  <c r="Y1150" i="6"/>
  <c r="W1150" i="6"/>
  <c r="V1150" i="6"/>
  <c r="H1150" i="6"/>
  <c r="J1150" i="6" s="1"/>
  <c r="F1150" i="6"/>
  <c r="B1150" i="6"/>
  <c r="A1150" i="6"/>
  <c r="AB1149" i="6"/>
  <c r="AA1149" i="6"/>
  <c r="P1149" i="6"/>
  <c r="Y1149" i="6"/>
  <c r="W1149" i="6"/>
  <c r="V1149" i="6"/>
  <c r="H1149" i="6"/>
  <c r="J1149" i="6" s="1"/>
  <c r="F1149" i="6"/>
  <c r="B1149" i="6"/>
  <c r="A1149" i="6"/>
  <c r="AB1148" i="6"/>
  <c r="AA1148" i="6"/>
  <c r="P1148" i="6"/>
  <c r="Y1148" i="6"/>
  <c r="W1148" i="6"/>
  <c r="V1148" i="6"/>
  <c r="H1148" i="6"/>
  <c r="J1148" i="6" s="1"/>
  <c r="F1148" i="6"/>
  <c r="B1148" i="6"/>
  <c r="A1148" i="6"/>
  <c r="AB1147" i="6"/>
  <c r="AA1147" i="6"/>
  <c r="P1147" i="6"/>
  <c r="Y1147" i="6"/>
  <c r="W1147" i="6"/>
  <c r="V1147" i="6"/>
  <c r="H1147" i="6"/>
  <c r="J1147" i="6" s="1"/>
  <c r="F1147" i="6"/>
  <c r="B1147" i="6"/>
  <c r="A1147" i="6"/>
  <c r="AB1146" i="6"/>
  <c r="AA1146" i="6"/>
  <c r="P1146" i="6"/>
  <c r="Y1146" i="6"/>
  <c r="W1146" i="6"/>
  <c r="V1146" i="6"/>
  <c r="H1146" i="6"/>
  <c r="J1146" i="6" s="1"/>
  <c r="F1146" i="6"/>
  <c r="B1146" i="6"/>
  <c r="A1146" i="6"/>
  <c r="AB1145" i="6"/>
  <c r="AA1145" i="6"/>
  <c r="P1145" i="6"/>
  <c r="Y1145" i="6"/>
  <c r="W1145" i="6"/>
  <c r="V1145" i="6"/>
  <c r="H1145" i="6"/>
  <c r="J1145" i="6" s="1"/>
  <c r="F1145" i="6"/>
  <c r="B1145" i="6"/>
  <c r="A1145" i="6"/>
  <c r="AB1144" i="6"/>
  <c r="AA1144" i="6"/>
  <c r="P1144" i="6"/>
  <c r="Y1144" i="6"/>
  <c r="W1144" i="6"/>
  <c r="V1144" i="6"/>
  <c r="H1144" i="6"/>
  <c r="J1144" i="6" s="1"/>
  <c r="F1144" i="6"/>
  <c r="B1144" i="6"/>
  <c r="A1144" i="6"/>
  <c r="AB1143" i="6"/>
  <c r="AA1143" i="6"/>
  <c r="P1143" i="6"/>
  <c r="Y1143" i="6"/>
  <c r="W1143" i="6"/>
  <c r="V1143" i="6"/>
  <c r="H1143" i="6"/>
  <c r="J1143" i="6" s="1"/>
  <c r="F1143" i="6"/>
  <c r="B1143" i="6"/>
  <c r="A1143" i="6"/>
  <c r="AB1142" i="6"/>
  <c r="AA1142" i="6"/>
  <c r="P1142" i="6"/>
  <c r="Y1142" i="6"/>
  <c r="W1142" i="6"/>
  <c r="V1142" i="6"/>
  <c r="H1142" i="6"/>
  <c r="J1142" i="6" s="1"/>
  <c r="F1142" i="6"/>
  <c r="B1142" i="6"/>
  <c r="A1142" i="6"/>
  <c r="AB1141" i="6"/>
  <c r="AA1141" i="6"/>
  <c r="P1141" i="6"/>
  <c r="Y1141" i="6"/>
  <c r="W1141" i="6"/>
  <c r="V1141" i="6"/>
  <c r="H1141" i="6"/>
  <c r="J1141" i="6" s="1"/>
  <c r="F1141" i="6"/>
  <c r="B1141" i="6"/>
  <c r="A1141" i="6"/>
  <c r="AB1140" i="6"/>
  <c r="AA1140" i="6"/>
  <c r="P1140" i="6"/>
  <c r="Y1140" i="6"/>
  <c r="W1140" i="6"/>
  <c r="V1140" i="6"/>
  <c r="H1140" i="6"/>
  <c r="J1140" i="6" s="1"/>
  <c r="F1140" i="6"/>
  <c r="B1140" i="6"/>
  <c r="A1140" i="6"/>
  <c r="AB1139" i="6"/>
  <c r="AA1139" i="6"/>
  <c r="P1139" i="6"/>
  <c r="Y1139" i="6"/>
  <c r="W1139" i="6"/>
  <c r="V1139" i="6"/>
  <c r="H1139" i="6"/>
  <c r="J1139" i="6" s="1"/>
  <c r="F1139" i="6"/>
  <c r="B1139" i="6"/>
  <c r="A1139" i="6"/>
  <c r="AB1138" i="6"/>
  <c r="AA1138" i="6"/>
  <c r="P1138" i="6"/>
  <c r="Y1138" i="6"/>
  <c r="W1138" i="6"/>
  <c r="V1138" i="6"/>
  <c r="H1138" i="6"/>
  <c r="J1138" i="6" s="1"/>
  <c r="F1138" i="6"/>
  <c r="B1138" i="6"/>
  <c r="A1138" i="6"/>
  <c r="AB1137" i="6"/>
  <c r="AA1137" i="6"/>
  <c r="P1137" i="6"/>
  <c r="Y1137" i="6"/>
  <c r="W1137" i="6"/>
  <c r="V1137" i="6"/>
  <c r="H1137" i="6"/>
  <c r="J1137" i="6" s="1"/>
  <c r="F1137" i="6"/>
  <c r="B1137" i="6"/>
  <c r="A1137" i="6"/>
  <c r="AB1136" i="6"/>
  <c r="AA1136" i="6"/>
  <c r="P1136" i="6"/>
  <c r="Y1136" i="6"/>
  <c r="W1136" i="6"/>
  <c r="V1136" i="6"/>
  <c r="H1136" i="6"/>
  <c r="J1136" i="6" s="1"/>
  <c r="F1136" i="6"/>
  <c r="B1136" i="6"/>
  <c r="A1136" i="6"/>
  <c r="AB1135" i="6"/>
  <c r="AA1135" i="6"/>
  <c r="P1135" i="6"/>
  <c r="Y1135" i="6"/>
  <c r="W1135" i="6"/>
  <c r="V1135" i="6"/>
  <c r="H1135" i="6"/>
  <c r="J1135" i="6" s="1"/>
  <c r="F1135" i="6"/>
  <c r="B1135" i="6"/>
  <c r="A1135" i="6"/>
  <c r="AB1134" i="6"/>
  <c r="AA1134" i="6"/>
  <c r="P1134" i="6"/>
  <c r="Y1134" i="6"/>
  <c r="W1134" i="6"/>
  <c r="V1134" i="6"/>
  <c r="H1134" i="6"/>
  <c r="J1134" i="6" s="1"/>
  <c r="F1134" i="6"/>
  <c r="B1134" i="6"/>
  <c r="A1134" i="6"/>
  <c r="AB1133" i="6"/>
  <c r="AA1133" i="6"/>
  <c r="P1133" i="6"/>
  <c r="Y1133" i="6"/>
  <c r="W1133" i="6"/>
  <c r="V1133" i="6"/>
  <c r="H1133" i="6"/>
  <c r="J1133" i="6" s="1"/>
  <c r="F1133" i="6"/>
  <c r="B1133" i="6"/>
  <c r="A1133" i="6"/>
  <c r="AB1132" i="6"/>
  <c r="AA1132" i="6"/>
  <c r="P1132" i="6"/>
  <c r="Y1132" i="6"/>
  <c r="W1132" i="6"/>
  <c r="V1132" i="6"/>
  <c r="H1132" i="6"/>
  <c r="J1132" i="6" s="1"/>
  <c r="F1132" i="6"/>
  <c r="B1132" i="6"/>
  <c r="A1132" i="6"/>
  <c r="AB1131" i="6"/>
  <c r="AA1131" i="6"/>
  <c r="P1131" i="6"/>
  <c r="Y1131" i="6"/>
  <c r="W1131" i="6"/>
  <c r="V1131" i="6"/>
  <c r="H1131" i="6"/>
  <c r="J1131" i="6" s="1"/>
  <c r="F1131" i="6"/>
  <c r="B1131" i="6"/>
  <c r="A1131" i="6"/>
  <c r="AB1130" i="6"/>
  <c r="AA1130" i="6"/>
  <c r="P1130" i="6"/>
  <c r="Y1130" i="6"/>
  <c r="W1130" i="6"/>
  <c r="V1130" i="6"/>
  <c r="H1130" i="6"/>
  <c r="J1130" i="6" s="1"/>
  <c r="F1130" i="6"/>
  <c r="B1130" i="6"/>
  <c r="A1130" i="6"/>
  <c r="AB1129" i="6"/>
  <c r="AA1129" i="6"/>
  <c r="P1129" i="6"/>
  <c r="Y1129" i="6"/>
  <c r="W1129" i="6"/>
  <c r="V1129" i="6"/>
  <c r="H1129" i="6"/>
  <c r="J1129" i="6" s="1"/>
  <c r="F1129" i="6"/>
  <c r="B1129" i="6"/>
  <c r="A1129" i="6"/>
  <c r="AB1128" i="6"/>
  <c r="AA1128" i="6"/>
  <c r="P1128" i="6"/>
  <c r="Y1128" i="6"/>
  <c r="W1128" i="6"/>
  <c r="V1128" i="6"/>
  <c r="H1128" i="6"/>
  <c r="J1128" i="6" s="1"/>
  <c r="F1128" i="6"/>
  <c r="B1128" i="6"/>
  <c r="A1128" i="6"/>
  <c r="AB1127" i="6"/>
  <c r="AA1127" i="6"/>
  <c r="P1127" i="6"/>
  <c r="Y1127" i="6"/>
  <c r="W1127" i="6"/>
  <c r="V1127" i="6"/>
  <c r="H1127" i="6"/>
  <c r="J1127" i="6" s="1"/>
  <c r="F1127" i="6"/>
  <c r="B1127" i="6"/>
  <c r="A1127" i="6"/>
  <c r="AB1126" i="6"/>
  <c r="AA1126" i="6"/>
  <c r="P1126" i="6"/>
  <c r="Y1126" i="6"/>
  <c r="W1126" i="6"/>
  <c r="V1126" i="6"/>
  <c r="H1126" i="6"/>
  <c r="J1126" i="6" s="1"/>
  <c r="F1126" i="6"/>
  <c r="B1126" i="6"/>
  <c r="A1126" i="6"/>
  <c r="AB1125" i="6"/>
  <c r="AA1125" i="6"/>
  <c r="P1125" i="6"/>
  <c r="Y1125" i="6"/>
  <c r="W1125" i="6"/>
  <c r="V1125" i="6"/>
  <c r="H1125" i="6"/>
  <c r="J1125" i="6" s="1"/>
  <c r="F1125" i="6"/>
  <c r="B1125" i="6"/>
  <c r="A1125" i="6"/>
  <c r="AB1124" i="6"/>
  <c r="AA1124" i="6"/>
  <c r="P1124" i="6"/>
  <c r="Y1124" i="6"/>
  <c r="W1124" i="6"/>
  <c r="V1124" i="6"/>
  <c r="H1124" i="6"/>
  <c r="J1124" i="6" s="1"/>
  <c r="F1124" i="6"/>
  <c r="B1124" i="6"/>
  <c r="A1124" i="6"/>
  <c r="AB1123" i="6"/>
  <c r="AA1123" i="6"/>
  <c r="P1123" i="6"/>
  <c r="Y1123" i="6"/>
  <c r="W1123" i="6"/>
  <c r="V1123" i="6"/>
  <c r="H1123" i="6"/>
  <c r="J1123" i="6" s="1"/>
  <c r="F1123" i="6"/>
  <c r="B1123" i="6"/>
  <c r="A1123" i="6"/>
  <c r="AB1122" i="6"/>
  <c r="AA1122" i="6"/>
  <c r="P1122" i="6"/>
  <c r="Y1122" i="6"/>
  <c r="W1122" i="6"/>
  <c r="V1122" i="6"/>
  <c r="H1122" i="6"/>
  <c r="J1122" i="6" s="1"/>
  <c r="F1122" i="6"/>
  <c r="B1122" i="6"/>
  <c r="A1122" i="6"/>
  <c r="AB1121" i="6"/>
  <c r="AA1121" i="6"/>
  <c r="P1121" i="6"/>
  <c r="Y1121" i="6"/>
  <c r="W1121" i="6"/>
  <c r="V1121" i="6"/>
  <c r="H1121" i="6"/>
  <c r="J1121" i="6" s="1"/>
  <c r="F1121" i="6"/>
  <c r="B1121" i="6"/>
  <c r="A1121" i="6"/>
  <c r="AB1120" i="6"/>
  <c r="AA1120" i="6"/>
  <c r="P1120" i="6"/>
  <c r="Y1120" i="6"/>
  <c r="W1120" i="6"/>
  <c r="V1120" i="6"/>
  <c r="H1120" i="6"/>
  <c r="J1120" i="6" s="1"/>
  <c r="F1120" i="6"/>
  <c r="B1120" i="6"/>
  <c r="A1120" i="6"/>
  <c r="AB1119" i="6"/>
  <c r="AA1119" i="6"/>
  <c r="P1119" i="6"/>
  <c r="Y1119" i="6"/>
  <c r="W1119" i="6"/>
  <c r="V1119" i="6"/>
  <c r="H1119" i="6"/>
  <c r="J1119" i="6" s="1"/>
  <c r="F1119" i="6"/>
  <c r="B1119" i="6"/>
  <c r="A1119" i="6"/>
  <c r="AB1118" i="6"/>
  <c r="AA1118" i="6"/>
  <c r="P1118" i="6"/>
  <c r="Y1118" i="6"/>
  <c r="W1118" i="6"/>
  <c r="V1118" i="6"/>
  <c r="H1118" i="6"/>
  <c r="J1118" i="6" s="1"/>
  <c r="F1118" i="6"/>
  <c r="B1118" i="6"/>
  <c r="A1118" i="6"/>
  <c r="AB1117" i="6"/>
  <c r="AA1117" i="6"/>
  <c r="P1117" i="6"/>
  <c r="Y1117" i="6"/>
  <c r="W1117" i="6"/>
  <c r="V1117" i="6"/>
  <c r="H1117" i="6"/>
  <c r="J1117" i="6" s="1"/>
  <c r="F1117" i="6"/>
  <c r="B1117" i="6"/>
  <c r="A1117" i="6"/>
  <c r="AB1116" i="6"/>
  <c r="AA1116" i="6"/>
  <c r="P1116" i="6"/>
  <c r="Y1116" i="6"/>
  <c r="W1116" i="6"/>
  <c r="V1116" i="6"/>
  <c r="H1116" i="6"/>
  <c r="J1116" i="6" s="1"/>
  <c r="F1116" i="6"/>
  <c r="B1116" i="6"/>
  <c r="A1116" i="6"/>
  <c r="AB1115" i="6"/>
  <c r="AA1115" i="6"/>
  <c r="P1115" i="6"/>
  <c r="Y1115" i="6"/>
  <c r="W1115" i="6"/>
  <c r="V1115" i="6"/>
  <c r="H1115" i="6"/>
  <c r="J1115" i="6" s="1"/>
  <c r="F1115" i="6"/>
  <c r="B1115" i="6"/>
  <c r="A1115" i="6"/>
  <c r="AB1114" i="6"/>
  <c r="AA1114" i="6"/>
  <c r="P1114" i="6"/>
  <c r="Y1114" i="6"/>
  <c r="W1114" i="6"/>
  <c r="V1114" i="6"/>
  <c r="H1114" i="6"/>
  <c r="J1114" i="6" s="1"/>
  <c r="F1114" i="6"/>
  <c r="B1114" i="6"/>
  <c r="A1114" i="6"/>
  <c r="AB1113" i="6"/>
  <c r="AA1113" i="6"/>
  <c r="P1113" i="6"/>
  <c r="Y1113" i="6"/>
  <c r="W1113" i="6"/>
  <c r="V1113" i="6"/>
  <c r="H1113" i="6"/>
  <c r="J1113" i="6" s="1"/>
  <c r="F1113" i="6"/>
  <c r="B1113" i="6"/>
  <c r="A1113" i="6"/>
  <c r="AB1112" i="6"/>
  <c r="AA1112" i="6"/>
  <c r="P1112" i="6"/>
  <c r="Y1112" i="6"/>
  <c r="W1112" i="6"/>
  <c r="V1112" i="6"/>
  <c r="H1112" i="6"/>
  <c r="J1112" i="6" s="1"/>
  <c r="F1112" i="6"/>
  <c r="B1112" i="6"/>
  <c r="A1112" i="6"/>
  <c r="AB1111" i="6"/>
  <c r="AA1111" i="6"/>
  <c r="P1111" i="6"/>
  <c r="Y1111" i="6"/>
  <c r="W1111" i="6"/>
  <c r="V1111" i="6"/>
  <c r="H1111" i="6"/>
  <c r="J1111" i="6" s="1"/>
  <c r="F1111" i="6"/>
  <c r="B1111" i="6"/>
  <c r="A1111" i="6"/>
  <c r="AB1110" i="6"/>
  <c r="AA1110" i="6"/>
  <c r="P1110" i="6"/>
  <c r="Y1110" i="6"/>
  <c r="W1110" i="6"/>
  <c r="V1110" i="6"/>
  <c r="H1110" i="6"/>
  <c r="J1110" i="6" s="1"/>
  <c r="F1110" i="6"/>
  <c r="B1110" i="6"/>
  <c r="A1110" i="6"/>
  <c r="AB1109" i="6"/>
  <c r="AA1109" i="6"/>
  <c r="P1109" i="6"/>
  <c r="Y1109" i="6"/>
  <c r="W1109" i="6"/>
  <c r="V1109" i="6"/>
  <c r="H1109" i="6"/>
  <c r="J1109" i="6" s="1"/>
  <c r="F1109" i="6"/>
  <c r="B1109" i="6"/>
  <c r="A1109" i="6"/>
  <c r="AB1108" i="6"/>
  <c r="AA1108" i="6"/>
  <c r="P1108" i="6"/>
  <c r="Y1108" i="6"/>
  <c r="W1108" i="6"/>
  <c r="V1108" i="6"/>
  <c r="H1108" i="6"/>
  <c r="J1108" i="6" s="1"/>
  <c r="F1108" i="6"/>
  <c r="B1108" i="6"/>
  <c r="A1108" i="6"/>
  <c r="AB1107" i="6"/>
  <c r="AA1107" i="6"/>
  <c r="P1107" i="6"/>
  <c r="Y1107" i="6"/>
  <c r="W1107" i="6"/>
  <c r="V1107" i="6"/>
  <c r="H1107" i="6"/>
  <c r="J1107" i="6" s="1"/>
  <c r="F1107" i="6"/>
  <c r="B1107" i="6"/>
  <c r="A1107" i="6"/>
  <c r="AB1106" i="6"/>
  <c r="AA1106" i="6"/>
  <c r="P1106" i="6"/>
  <c r="Y1106" i="6"/>
  <c r="W1106" i="6"/>
  <c r="V1106" i="6"/>
  <c r="H1106" i="6"/>
  <c r="J1106" i="6" s="1"/>
  <c r="F1106" i="6"/>
  <c r="B1106" i="6"/>
  <c r="A1106" i="6"/>
  <c r="AB1105" i="6"/>
  <c r="AA1105" i="6"/>
  <c r="P1105" i="6"/>
  <c r="Y1105" i="6"/>
  <c r="W1105" i="6"/>
  <c r="V1105" i="6"/>
  <c r="H1105" i="6"/>
  <c r="J1105" i="6" s="1"/>
  <c r="F1105" i="6"/>
  <c r="B1105" i="6"/>
  <c r="A1105" i="6"/>
  <c r="AB1104" i="6"/>
  <c r="AA1104" i="6"/>
  <c r="P1104" i="6"/>
  <c r="Y1104" i="6"/>
  <c r="W1104" i="6"/>
  <c r="V1104" i="6"/>
  <c r="H1104" i="6"/>
  <c r="J1104" i="6" s="1"/>
  <c r="F1104" i="6"/>
  <c r="B1104" i="6"/>
  <c r="A1104" i="6"/>
  <c r="AB1103" i="6"/>
  <c r="AA1103" i="6"/>
  <c r="P1103" i="6"/>
  <c r="Y1103" i="6"/>
  <c r="W1103" i="6"/>
  <c r="V1103" i="6"/>
  <c r="H1103" i="6"/>
  <c r="J1103" i="6" s="1"/>
  <c r="F1103" i="6"/>
  <c r="B1103" i="6"/>
  <c r="A1103" i="6"/>
  <c r="AB1102" i="6"/>
  <c r="AA1102" i="6"/>
  <c r="P1102" i="6"/>
  <c r="Y1102" i="6"/>
  <c r="W1102" i="6"/>
  <c r="V1102" i="6"/>
  <c r="H1102" i="6"/>
  <c r="J1102" i="6" s="1"/>
  <c r="F1102" i="6"/>
  <c r="B1102" i="6"/>
  <c r="A1102" i="6"/>
  <c r="AB1101" i="6"/>
  <c r="AA1101" i="6"/>
  <c r="P1101" i="6"/>
  <c r="Y1101" i="6"/>
  <c r="W1101" i="6"/>
  <c r="V1101" i="6"/>
  <c r="H1101" i="6"/>
  <c r="J1101" i="6" s="1"/>
  <c r="F1101" i="6"/>
  <c r="B1101" i="6"/>
  <c r="A1101" i="6"/>
  <c r="AB1100" i="6"/>
  <c r="AA1100" i="6"/>
  <c r="P1100" i="6"/>
  <c r="Y1100" i="6"/>
  <c r="W1100" i="6"/>
  <c r="V1100" i="6"/>
  <c r="H1100" i="6"/>
  <c r="J1100" i="6" s="1"/>
  <c r="F1100" i="6"/>
  <c r="B1100" i="6"/>
  <c r="A1100" i="6"/>
  <c r="AB1099" i="6"/>
  <c r="AA1099" i="6"/>
  <c r="P1099" i="6"/>
  <c r="Y1099" i="6"/>
  <c r="W1099" i="6"/>
  <c r="V1099" i="6"/>
  <c r="H1099" i="6"/>
  <c r="J1099" i="6" s="1"/>
  <c r="F1099" i="6"/>
  <c r="B1099" i="6"/>
  <c r="A1099" i="6"/>
  <c r="AB1098" i="6"/>
  <c r="AA1098" i="6"/>
  <c r="P1098" i="6"/>
  <c r="Y1098" i="6"/>
  <c r="W1098" i="6"/>
  <c r="V1098" i="6"/>
  <c r="H1098" i="6"/>
  <c r="J1098" i="6" s="1"/>
  <c r="F1098" i="6"/>
  <c r="B1098" i="6"/>
  <c r="A1098" i="6"/>
  <c r="AB1097" i="6"/>
  <c r="AA1097" i="6"/>
  <c r="P1097" i="6"/>
  <c r="Y1097" i="6"/>
  <c r="W1097" i="6"/>
  <c r="V1097" i="6"/>
  <c r="H1097" i="6"/>
  <c r="J1097" i="6" s="1"/>
  <c r="F1097" i="6"/>
  <c r="B1097" i="6"/>
  <c r="A1097" i="6"/>
  <c r="AB1096" i="6"/>
  <c r="AA1096" i="6"/>
  <c r="P1096" i="6"/>
  <c r="Y1096" i="6"/>
  <c r="W1096" i="6"/>
  <c r="V1096" i="6"/>
  <c r="H1096" i="6"/>
  <c r="J1096" i="6" s="1"/>
  <c r="F1096" i="6"/>
  <c r="B1096" i="6"/>
  <c r="A1096" i="6"/>
  <c r="AB1095" i="6"/>
  <c r="AA1095" i="6"/>
  <c r="P1095" i="6"/>
  <c r="Y1095" i="6"/>
  <c r="W1095" i="6"/>
  <c r="V1095" i="6"/>
  <c r="H1095" i="6"/>
  <c r="J1095" i="6" s="1"/>
  <c r="F1095" i="6"/>
  <c r="B1095" i="6"/>
  <c r="A1095" i="6"/>
  <c r="AB1094" i="6"/>
  <c r="AA1094" i="6"/>
  <c r="P1094" i="6"/>
  <c r="Y1094" i="6"/>
  <c r="W1094" i="6"/>
  <c r="V1094" i="6"/>
  <c r="H1094" i="6"/>
  <c r="J1094" i="6" s="1"/>
  <c r="F1094" i="6"/>
  <c r="B1094" i="6"/>
  <c r="A1094" i="6"/>
  <c r="AB1093" i="6"/>
  <c r="AA1093" i="6"/>
  <c r="P1093" i="6"/>
  <c r="Y1093" i="6"/>
  <c r="W1093" i="6"/>
  <c r="V1093" i="6"/>
  <c r="H1093" i="6"/>
  <c r="J1093" i="6" s="1"/>
  <c r="F1093" i="6"/>
  <c r="B1093" i="6"/>
  <c r="A1093" i="6"/>
  <c r="AB1092" i="6"/>
  <c r="AA1092" i="6"/>
  <c r="P1092" i="6"/>
  <c r="Y1092" i="6"/>
  <c r="W1092" i="6"/>
  <c r="V1092" i="6"/>
  <c r="H1092" i="6"/>
  <c r="J1092" i="6" s="1"/>
  <c r="F1092" i="6"/>
  <c r="B1092" i="6"/>
  <c r="A1092" i="6"/>
  <c r="AB1091" i="6"/>
  <c r="AA1091" i="6"/>
  <c r="P1091" i="6"/>
  <c r="Y1091" i="6"/>
  <c r="W1091" i="6"/>
  <c r="V1091" i="6"/>
  <c r="H1091" i="6"/>
  <c r="J1091" i="6" s="1"/>
  <c r="F1091" i="6"/>
  <c r="B1091" i="6"/>
  <c r="A1091" i="6"/>
  <c r="AB1090" i="6"/>
  <c r="AA1090" i="6"/>
  <c r="P1090" i="6"/>
  <c r="Y1090" i="6"/>
  <c r="W1090" i="6"/>
  <c r="V1090" i="6"/>
  <c r="H1090" i="6"/>
  <c r="J1090" i="6" s="1"/>
  <c r="F1090" i="6"/>
  <c r="B1090" i="6"/>
  <c r="A1090" i="6"/>
  <c r="AB1089" i="6"/>
  <c r="AA1089" i="6"/>
  <c r="P1089" i="6"/>
  <c r="Y1089" i="6"/>
  <c r="W1089" i="6"/>
  <c r="V1089" i="6"/>
  <c r="H1089" i="6"/>
  <c r="J1089" i="6" s="1"/>
  <c r="F1089" i="6"/>
  <c r="B1089" i="6"/>
  <c r="A1089" i="6"/>
  <c r="AB1088" i="6"/>
  <c r="AA1088" i="6"/>
  <c r="P1088" i="6"/>
  <c r="Y1088" i="6"/>
  <c r="W1088" i="6"/>
  <c r="V1088" i="6"/>
  <c r="H1088" i="6"/>
  <c r="J1088" i="6" s="1"/>
  <c r="F1088" i="6"/>
  <c r="B1088" i="6"/>
  <c r="A1088" i="6"/>
  <c r="AB1087" i="6"/>
  <c r="AA1087" i="6"/>
  <c r="P1087" i="6"/>
  <c r="Y1087" i="6"/>
  <c r="W1087" i="6"/>
  <c r="V1087" i="6"/>
  <c r="H1087" i="6"/>
  <c r="J1087" i="6" s="1"/>
  <c r="F1087" i="6"/>
  <c r="B1087" i="6"/>
  <c r="A1087" i="6"/>
  <c r="AB1086" i="6"/>
  <c r="AA1086" i="6"/>
  <c r="P1086" i="6"/>
  <c r="Y1086" i="6"/>
  <c r="W1086" i="6"/>
  <c r="V1086" i="6"/>
  <c r="H1086" i="6"/>
  <c r="J1086" i="6" s="1"/>
  <c r="F1086" i="6"/>
  <c r="B1086" i="6"/>
  <c r="A1086" i="6"/>
  <c r="AB1085" i="6"/>
  <c r="AA1085" i="6"/>
  <c r="P1085" i="6"/>
  <c r="Y1085" i="6"/>
  <c r="W1085" i="6"/>
  <c r="V1085" i="6"/>
  <c r="H1085" i="6"/>
  <c r="J1085" i="6" s="1"/>
  <c r="F1085" i="6"/>
  <c r="B1085" i="6"/>
  <c r="A1085" i="6"/>
  <c r="AB1084" i="6"/>
  <c r="AA1084" i="6"/>
  <c r="P1084" i="6"/>
  <c r="Y1084" i="6"/>
  <c r="W1084" i="6"/>
  <c r="V1084" i="6"/>
  <c r="H1084" i="6"/>
  <c r="J1084" i="6" s="1"/>
  <c r="F1084" i="6"/>
  <c r="B1084" i="6"/>
  <c r="A1084" i="6"/>
  <c r="AB1083" i="6"/>
  <c r="AA1083" i="6"/>
  <c r="P1083" i="6"/>
  <c r="Y1083" i="6"/>
  <c r="W1083" i="6"/>
  <c r="V1083" i="6"/>
  <c r="H1083" i="6"/>
  <c r="J1083" i="6" s="1"/>
  <c r="F1083" i="6"/>
  <c r="B1083" i="6"/>
  <c r="A1083" i="6"/>
  <c r="AB1082" i="6"/>
  <c r="AA1082" i="6"/>
  <c r="P1082" i="6"/>
  <c r="Y1082" i="6"/>
  <c r="W1082" i="6"/>
  <c r="V1082" i="6"/>
  <c r="H1082" i="6"/>
  <c r="J1082" i="6" s="1"/>
  <c r="F1082" i="6"/>
  <c r="B1082" i="6"/>
  <c r="A1082" i="6"/>
  <c r="AB1081" i="6"/>
  <c r="AA1081" i="6"/>
  <c r="P1081" i="6"/>
  <c r="Y1081" i="6"/>
  <c r="W1081" i="6"/>
  <c r="V1081" i="6"/>
  <c r="H1081" i="6"/>
  <c r="J1081" i="6" s="1"/>
  <c r="F1081" i="6"/>
  <c r="B1081" i="6"/>
  <c r="A1081" i="6"/>
  <c r="AB1080" i="6"/>
  <c r="AA1080" i="6"/>
  <c r="P1080" i="6"/>
  <c r="Y1080" i="6"/>
  <c r="W1080" i="6"/>
  <c r="V1080" i="6"/>
  <c r="H1080" i="6"/>
  <c r="J1080" i="6" s="1"/>
  <c r="F1080" i="6"/>
  <c r="B1080" i="6"/>
  <c r="A1080" i="6"/>
  <c r="AB1079" i="6"/>
  <c r="AA1079" i="6"/>
  <c r="P1079" i="6"/>
  <c r="Y1079" i="6"/>
  <c r="W1079" i="6"/>
  <c r="V1079" i="6"/>
  <c r="H1079" i="6"/>
  <c r="J1079" i="6" s="1"/>
  <c r="F1079" i="6"/>
  <c r="B1079" i="6"/>
  <c r="A1079" i="6"/>
  <c r="AB1078" i="6"/>
  <c r="AA1078" i="6"/>
  <c r="P1078" i="6"/>
  <c r="Y1078" i="6"/>
  <c r="W1078" i="6"/>
  <c r="V1078" i="6"/>
  <c r="H1078" i="6"/>
  <c r="J1078" i="6" s="1"/>
  <c r="F1078" i="6"/>
  <c r="B1078" i="6"/>
  <c r="A1078" i="6"/>
  <c r="AB1077" i="6"/>
  <c r="AA1077" i="6"/>
  <c r="P1077" i="6"/>
  <c r="Y1077" i="6"/>
  <c r="W1077" i="6"/>
  <c r="V1077" i="6"/>
  <c r="H1077" i="6"/>
  <c r="J1077" i="6" s="1"/>
  <c r="F1077" i="6"/>
  <c r="B1077" i="6"/>
  <c r="A1077" i="6"/>
  <c r="AB1076" i="6"/>
  <c r="AA1076" i="6"/>
  <c r="P1076" i="6"/>
  <c r="Y1076" i="6"/>
  <c r="W1076" i="6"/>
  <c r="V1076" i="6"/>
  <c r="H1076" i="6"/>
  <c r="J1076" i="6" s="1"/>
  <c r="F1076" i="6"/>
  <c r="B1076" i="6"/>
  <c r="A1076" i="6"/>
  <c r="AB1075" i="6"/>
  <c r="AA1075" i="6"/>
  <c r="P1075" i="6"/>
  <c r="Y1075" i="6"/>
  <c r="W1075" i="6"/>
  <c r="V1075" i="6"/>
  <c r="H1075" i="6"/>
  <c r="J1075" i="6" s="1"/>
  <c r="F1075" i="6"/>
  <c r="B1075" i="6"/>
  <c r="A1075" i="6"/>
  <c r="AB1074" i="6"/>
  <c r="AA1074" i="6"/>
  <c r="P1074" i="6"/>
  <c r="Y1074" i="6"/>
  <c r="W1074" i="6"/>
  <c r="V1074" i="6"/>
  <c r="H1074" i="6"/>
  <c r="J1074" i="6" s="1"/>
  <c r="F1074" i="6"/>
  <c r="B1074" i="6"/>
  <c r="A1074" i="6"/>
  <c r="AB1073" i="6"/>
  <c r="AA1073" i="6"/>
  <c r="P1073" i="6"/>
  <c r="Y1073" i="6"/>
  <c r="W1073" i="6"/>
  <c r="V1073" i="6"/>
  <c r="H1073" i="6"/>
  <c r="J1073" i="6" s="1"/>
  <c r="F1073" i="6"/>
  <c r="B1073" i="6"/>
  <c r="A1073" i="6"/>
  <c r="AB1072" i="6"/>
  <c r="AA1072" i="6"/>
  <c r="P1072" i="6"/>
  <c r="Y1072" i="6"/>
  <c r="W1072" i="6"/>
  <c r="V1072" i="6"/>
  <c r="H1072" i="6"/>
  <c r="J1072" i="6" s="1"/>
  <c r="F1072" i="6"/>
  <c r="B1072" i="6"/>
  <c r="A1072" i="6"/>
  <c r="AB1071" i="6"/>
  <c r="AA1071" i="6"/>
  <c r="P1071" i="6"/>
  <c r="Y1071" i="6"/>
  <c r="W1071" i="6"/>
  <c r="V1071" i="6"/>
  <c r="H1071" i="6"/>
  <c r="J1071" i="6" s="1"/>
  <c r="F1071" i="6"/>
  <c r="B1071" i="6"/>
  <c r="A1071" i="6"/>
  <c r="AB1070" i="6"/>
  <c r="AA1070" i="6"/>
  <c r="P1070" i="6"/>
  <c r="Y1070" i="6"/>
  <c r="W1070" i="6"/>
  <c r="V1070" i="6"/>
  <c r="H1070" i="6"/>
  <c r="J1070" i="6" s="1"/>
  <c r="F1070" i="6"/>
  <c r="B1070" i="6"/>
  <c r="A1070" i="6"/>
  <c r="AB1069" i="6"/>
  <c r="AA1069" i="6"/>
  <c r="P1069" i="6"/>
  <c r="Y1069" i="6"/>
  <c r="W1069" i="6"/>
  <c r="V1069" i="6"/>
  <c r="H1069" i="6"/>
  <c r="J1069" i="6" s="1"/>
  <c r="F1069" i="6"/>
  <c r="B1069" i="6"/>
  <c r="A1069" i="6"/>
  <c r="AB1068" i="6"/>
  <c r="AA1068" i="6"/>
  <c r="P1068" i="6"/>
  <c r="Y1068" i="6"/>
  <c r="W1068" i="6"/>
  <c r="V1068" i="6"/>
  <c r="H1068" i="6"/>
  <c r="J1068" i="6" s="1"/>
  <c r="F1068" i="6"/>
  <c r="B1068" i="6"/>
  <c r="A1068" i="6"/>
  <c r="AB1067" i="6"/>
  <c r="AA1067" i="6"/>
  <c r="P1067" i="6"/>
  <c r="Y1067" i="6"/>
  <c r="W1067" i="6"/>
  <c r="V1067" i="6"/>
  <c r="H1067" i="6"/>
  <c r="J1067" i="6" s="1"/>
  <c r="F1067" i="6"/>
  <c r="B1067" i="6"/>
  <c r="A1067" i="6"/>
  <c r="AB1066" i="6"/>
  <c r="AA1066" i="6"/>
  <c r="P1066" i="6"/>
  <c r="Y1066" i="6"/>
  <c r="W1066" i="6"/>
  <c r="V1066" i="6"/>
  <c r="H1066" i="6"/>
  <c r="J1066" i="6" s="1"/>
  <c r="F1066" i="6"/>
  <c r="B1066" i="6"/>
  <c r="A1066" i="6"/>
  <c r="AB1065" i="6"/>
  <c r="AA1065" i="6"/>
  <c r="P1065" i="6"/>
  <c r="Y1065" i="6"/>
  <c r="W1065" i="6"/>
  <c r="V1065" i="6"/>
  <c r="H1065" i="6"/>
  <c r="J1065" i="6" s="1"/>
  <c r="F1065" i="6"/>
  <c r="B1065" i="6"/>
  <c r="A1065" i="6"/>
  <c r="AB1064" i="6"/>
  <c r="AA1064" i="6"/>
  <c r="P1064" i="6"/>
  <c r="Y1064" i="6"/>
  <c r="W1064" i="6"/>
  <c r="V1064" i="6"/>
  <c r="H1064" i="6"/>
  <c r="J1064" i="6" s="1"/>
  <c r="F1064" i="6"/>
  <c r="B1064" i="6"/>
  <c r="A1064" i="6"/>
  <c r="AB1063" i="6"/>
  <c r="AA1063" i="6"/>
  <c r="P1063" i="6"/>
  <c r="Y1063" i="6"/>
  <c r="W1063" i="6"/>
  <c r="V1063" i="6"/>
  <c r="H1063" i="6"/>
  <c r="J1063" i="6" s="1"/>
  <c r="F1063" i="6"/>
  <c r="B1063" i="6"/>
  <c r="A1063" i="6"/>
  <c r="AB1062" i="6"/>
  <c r="AA1062" i="6"/>
  <c r="P1062" i="6"/>
  <c r="Y1062" i="6"/>
  <c r="W1062" i="6"/>
  <c r="V1062" i="6"/>
  <c r="H1062" i="6"/>
  <c r="J1062" i="6" s="1"/>
  <c r="F1062" i="6"/>
  <c r="B1062" i="6"/>
  <c r="A1062" i="6"/>
  <c r="AB1061" i="6"/>
  <c r="AA1061" i="6"/>
  <c r="P1061" i="6"/>
  <c r="Y1061" i="6"/>
  <c r="W1061" i="6"/>
  <c r="V1061" i="6"/>
  <c r="H1061" i="6"/>
  <c r="J1061" i="6" s="1"/>
  <c r="F1061" i="6"/>
  <c r="B1061" i="6"/>
  <c r="A1061" i="6"/>
  <c r="AB1060" i="6"/>
  <c r="AA1060" i="6"/>
  <c r="P1060" i="6"/>
  <c r="Y1060" i="6"/>
  <c r="W1060" i="6"/>
  <c r="V1060" i="6"/>
  <c r="H1060" i="6"/>
  <c r="J1060" i="6" s="1"/>
  <c r="F1060" i="6"/>
  <c r="B1060" i="6"/>
  <c r="A1060" i="6"/>
  <c r="AB1059" i="6"/>
  <c r="AA1059" i="6"/>
  <c r="P1059" i="6"/>
  <c r="Y1059" i="6"/>
  <c r="W1059" i="6"/>
  <c r="V1059" i="6"/>
  <c r="H1059" i="6"/>
  <c r="J1059" i="6" s="1"/>
  <c r="F1059" i="6"/>
  <c r="B1059" i="6"/>
  <c r="A1059" i="6"/>
  <c r="AB1058" i="6"/>
  <c r="AA1058" i="6"/>
  <c r="P1058" i="6"/>
  <c r="Y1058" i="6"/>
  <c r="W1058" i="6"/>
  <c r="V1058" i="6"/>
  <c r="H1058" i="6"/>
  <c r="J1058" i="6" s="1"/>
  <c r="F1058" i="6"/>
  <c r="B1058" i="6"/>
  <c r="A1058" i="6"/>
  <c r="AB1057" i="6"/>
  <c r="AA1057" i="6"/>
  <c r="P1057" i="6"/>
  <c r="Y1057" i="6"/>
  <c r="W1057" i="6"/>
  <c r="V1057" i="6"/>
  <c r="H1057" i="6"/>
  <c r="J1057" i="6" s="1"/>
  <c r="F1057" i="6"/>
  <c r="B1057" i="6"/>
  <c r="A1057" i="6"/>
  <c r="AB1056" i="6"/>
  <c r="AA1056" i="6"/>
  <c r="P1056" i="6"/>
  <c r="Y1056" i="6"/>
  <c r="W1056" i="6"/>
  <c r="V1056" i="6"/>
  <c r="H1056" i="6"/>
  <c r="J1056" i="6" s="1"/>
  <c r="F1056" i="6"/>
  <c r="B1056" i="6"/>
  <c r="A1056" i="6"/>
  <c r="AB1055" i="6"/>
  <c r="AA1055" i="6"/>
  <c r="P1055" i="6"/>
  <c r="Y1055" i="6"/>
  <c r="W1055" i="6"/>
  <c r="V1055" i="6"/>
  <c r="H1055" i="6"/>
  <c r="J1055" i="6" s="1"/>
  <c r="F1055" i="6"/>
  <c r="B1055" i="6"/>
  <c r="A1055" i="6"/>
  <c r="AB1054" i="6"/>
  <c r="AA1054" i="6"/>
  <c r="P1054" i="6"/>
  <c r="Y1054" i="6"/>
  <c r="W1054" i="6"/>
  <c r="V1054" i="6"/>
  <c r="H1054" i="6"/>
  <c r="J1054" i="6" s="1"/>
  <c r="F1054" i="6"/>
  <c r="B1054" i="6"/>
  <c r="A1054" i="6"/>
  <c r="AB1053" i="6"/>
  <c r="AA1053" i="6"/>
  <c r="P1053" i="6"/>
  <c r="Y1053" i="6"/>
  <c r="W1053" i="6"/>
  <c r="V1053" i="6"/>
  <c r="H1053" i="6"/>
  <c r="J1053" i="6" s="1"/>
  <c r="F1053" i="6"/>
  <c r="B1053" i="6"/>
  <c r="A1053" i="6"/>
  <c r="AB1052" i="6"/>
  <c r="AA1052" i="6"/>
  <c r="P1052" i="6"/>
  <c r="Y1052" i="6"/>
  <c r="W1052" i="6"/>
  <c r="V1052" i="6"/>
  <c r="H1052" i="6"/>
  <c r="J1052" i="6" s="1"/>
  <c r="F1052" i="6"/>
  <c r="B1052" i="6"/>
  <c r="A1052" i="6"/>
  <c r="AB1051" i="6"/>
  <c r="AA1051" i="6"/>
  <c r="P1051" i="6"/>
  <c r="Y1051" i="6"/>
  <c r="W1051" i="6"/>
  <c r="V1051" i="6"/>
  <c r="H1051" i="6"/>
  <c r="J1051" i="6" s="1"/>
  <c r="F1051" i="6"/>
  <c r="B1051" i="6"/>
  <c r="A1051" i="6"/>
  <c r="AB1050" i="6"/>
  <c r="AA1050" i="6"/>
  <c r="P1050" i="6"/>
  <c r="Y1050" i="6"/>
  <c r="W1050" i="6"/>
  <c r="V1050" i="6"/>
  <c r="H1050" i="6"/>
  <c r="J1050" i="6" s="1"/>
  <c r="F1050" i="6"/>
  <c r="B1050" i="6"/>
  <c r="A1050" i="6"/>
  <c r="AB1049" i="6"/>
  <c r="AA1049" i="6"/>
  <c r="P1049" i="6"/>
  <c r="Y1049" i="6"/>
  <c r="W1049" i="6"/>
  <c r="V1049" i="6"/>
  <c r="H1049" i="6"/>
  <c r="J1049" i="6" s="1"/>
  <c r="F1049" i="6"/>
  <c r="B1049" i="6"/>
  <c r="A1049" i="6"/>
  <c r="AB1048" i="6"/>
  <c r="AA1048" i="6"/>
  <c r="P1048" i="6"/>
  <c r="Y1048" i="6"/>
  <c r="W1048" i="6"/>
  <c r="V1048" i="6"/>
  <c r="H1048" i="6"/>
  <c r="J1048" i="6" s="1"/>
  <c r="F1048" i="6"/>
  <c r="B1048" i="6"/>
  <c r="A1048" i="6"/>
  <c r="AB1047" i="6"/>
  <c r="AA1047" i="6"/>
  <c r="P1047" i="6"/>
  <c r="Y1047" i="6"/>
  <c r="W1047" i="6"/>
  <c r="V1047" i="6"/>
  <c r="H1047" i="6"/>
  <c r="J1047" i="6" s="1"/>
  <c r="F1047" i="6"/>
  <c r="B1047" i="6"/>
  <c r="A1047" i="6"/>
  <c r="AB1046" i="6"/>
  <c r="AA1046" i="6"/>
  <c r="P1046" i="6"/>
  <c r="Y1046" i="6"/>
  <c r="W1046" i="6"/>
  <c r="V1046" i="6"/>
  <c r="H1046" i="6"/>
  <c r="J1046" i="6" s="1"/>
  <c r="F1046" i="6"/>
  <c r="B1046" i="6"/>
  <c r="A1046" i="6"/>
  <c r="AB1045" i="6"/>
  <c r="AA1045" i="6"/>
  <c r="P1045" i="6"/>
  <c r="Y1045" i="6"/>
  <c r="W1045" i="6"/>
  <c r="V1045" i="6"/>
  <c r="H1045" i="6"/>
  <c r="J1045" i="6" s="1"/>
  <c r="F1045" i="6"/>
  <c r="B1045" i="6"/>
  <c r="A1045" i="6"/>
  <c r="AB1044" i="6"/>
  <c r="AA1044" i="6"/>
  <c r="P1044" i="6"/>
  <c r="Y1044" i="6"/>
  <c r="W1044" i="6"/>
  <c r="V1044" i="6"/>
  <c r="H1044" i="6"/>
  <c r="J1044" i="6" s="1"/>
  <c r="F1044" i="6"/>
  <c r="B1044" i="6"/>
  <c r="A1044" i="6"/>
  <c r="AB1043" i="6"/>
  <c r="AA1043" i="6"/>
  <c r="P1043" i="6"/>
  <c r="Y1043" i="6"/>
  <c r="W1043" i="6"/>
  <c r="V1043" i="6"/>
  <c r="H1043" i="6"/>
  <c r="J1043" i="6" s="1"/>
  <c r="F1043" i="6"/>
  <c r="B1043" i="6"/>
  <c r="A1043" i="6"/>
  <c r="AB1042" i="6"/>
  <c r="AA1042" i="6"/>
  <c r="P1042" i="6"/>
  <c r="Y1042" i="6"/>
  <c r="W1042" i="6"/>
  <c r="V1042" i="6"/>
  <c r="H1042" i="6"/>
  <c r="J1042" i="6" s="1"/>
  <c r="F1042" i="6"/>
  <c r="B1042" i="6"/>
  <c r="A1042" i="6"/>
  <c r="AB1041" i="6"/>
  <c r="AA1041" i="6"/>
  <c r="P1041" i="6"/>
  <c r="Y1041" i="6"/>
  <c r="W1041" i="6"/>
  <c r="V1041" i="6"/>
  <c r="H1041" i="6"/>
  <c r="J1041" i="6" s="1"/>
  <c r="F1041" i="6"/>
  <c r="B1041" i="6"/>
  <c r="A1041" i="6"/>
  <c r="AB1040" i="6"/>
  <c r="AA1040" i="6"/>
  <c r="P1040" i="6"/>
  <c r="Y1040" i="6"/>
  <c r="W1040" i="6"/>
  <c r="V1040" i="6"/>
  <c r="H1040" i="6"/>
  <c r="J1040" i="6" s="1"/>
  <c r="F1040" i="6"/>
  <c r="B1040" i="6"/>
  <c r="A1040" i="6"/>
  <c r="AB1039" i="6"/>
  <c r="AA1039" i="6"/>
  <c r="P1039" i="6"/>
  <c r="Y1039" i="6"/>
  <c r="W1039" i="6"/>
  <c r="V1039" i="6"/>
  <c r="H1039" i="6"/>
  <c r="J1039" i="6" s="1"/>
  <c r="F1039" i="6"/>
  <c r="B1039" i="6"/>
  <c r="A1039" i="6"/>
  <c r="AB1038" i="6"/>
  <c r="AA1038" i="6"/>
  <c r="P1038" i="6"/>
  <c r="Y1038" i="6"/>
  <c r="W1038" i="6"/>
  <c r="V1038" i="6"/>
  <c r="H1038" i="6"/>
  <c r="J1038" i="6" s="1"/>
  <c r="F1038" i="6"/>
  <c r="B1038" i="6"/>
  <c r="A1038" i="6"/>
  <c r="AB1037" i="6"/>
  <c r="AA1037" i="6"/>
  <c r="P1037" i="6"/>
  <c r="Y1037" i="6"/>
  <c r="W1037" i="6"/>
  <c r="V1037" i="6"/>
  <c r="H1037" i="6"/>
  <c r="J1037" i="6" s="1"/>
  <c r="F1037" i="6"/>
  <c r="B1037" i="6"/>
  <c r="A1037" i="6"/>
  <c r="AB1036" i="6"/>
  <c r="AA1036" i="6"/>
  <c r="P1036" i="6"/>
  <c r="Y1036" i="6"/>
  <c r="W1036" i="6"/>
  <c r="V1036" i="6"/>
  <c r="H1036" i="6"/>
  <c r="J1036" i="6" s="1"/>
  <c r="F1036" i="6"/>
  <c r="B1036" i="6"/>
  <c r="A1036" i="6"/>
  <c r="AB1035" i="6"/>
  <c r="AA1035" i="6"/>
  <c r="P1035" i="6"/>
  <c r="Y1035" i="6"/>
  <c r="W1035" i="6"/>
  <c r="V1035" i="6"/>
  <c r="H1035" i="6"/>
  <c r="J1035" i="6" s="1"/>
  <c r="F1035" i="6"/>
  <c r="B1035" i="6"/>
  <c r="A1035" i="6"/>
  <c r="AB1034" i="6"/>
  <c r="AA1034" i="6"/>
  <c r="P1034" i="6"/>
  <c r="Y1034" i="6"/>
  <c r="W1034" i="6"/>
  <c r="V1034" i="6"/>
  <c r="H1034" i="6"/>
  <c r="J1034" i="6" s="1"/>
  <c r="F1034" i="6"/>
  <c r="B1034" i="6"/>
  <c r="A1034" i="6"/>
  <c r="AB1033" i="6"/>
  <c r="AA1033" i="6"/>
  <c r="P1033" i="6"/>
  <c r="Y1033" i="6"/>
  <c r="W1033" i="6"/>
  <c r="V1033" i="6"/>
  <c r="H1033" i="6"/>
  <c r="J1033" i="6" s="1"/>
  <c r="F1033" i="6"/>
  <c r="B1033" i="6"/>
  <c r="A1033" i="6"/>
  <c r="AB1032" i="6"/>
  <c r="AA1032" i="6"/>
  <c r="P1032" i="6"/>
  <c r="Y1032" i="6"/>
  <c r="W1032" i="6"/>
  <c r="V1032" i="6"/>
  <c r="H1032" i="6"/>
  <c r="J1032" i="6" s="1"/>
  <c r="F1032" i="6"/>
  <c r="B1032" i="6"/>
  <c r="A1032" i="6"/>
  <c r="AB1031" i="6"/>
  <c r="AA1031" i="6"/>
  <c r="P1031" i="6"/>
  <c r="Y1031" i="6"/>
  <c r="W1031" i="6"/>
  <c r="V1031" i="6"/>
  <c r="H1031" i="6"/>
  <c r="J1031" i="6" s="1"/>
  <c r="F1031" i="6"/>
  <c r="B1031" i="6"/>
  <c r="A1031" i="6"/>
  <c r="AB1030" i="6"/>
  <c r="AA1030" i="6"/>
  <c r="P1030" i="6"/>
  <c r="Y1030" i="6"/>
  <c r="W1030" i="6"/>
  <c r="V1030" i="6"/>
  <c r="H1030" i="6"/>
  <c r="J1030" i="6" s="1"/>
  <c r="F1030" i="6"/>
  <c r="B1030" i="6"/>
  <c r="A1030" i="6"/>
  <c r="AB1029" i="6"/>
  <c r="AA1029" i="6"/>
  <c r="P1029" i="6"/>
  <c r="Y1029" i="6"/>
  <c r="W1029" i="6"/>
  <c r="V1029" i="6"/>
  <c r="H1029" i="6"/>
  <c r="J1029" i="6" s="1"/>
  <c r="F1029" i="6"/>
  <c r="B1029" i="6"/>
  <c r="A1029" i="6"/>
  <c r="AB1028" i="6"/>
  <c r="AA1028" i="6"/>
  <c r="P1028" i="6"/>
  <c r="Y1028" i="6"/>
  <c r="W1028" i="6"/>
  <c r="V1028" i="6"/>
  <c r="H1028" i="6"/>
  <c r="J1028" i="6" s="1"/>
  <c r="F1028" i="6"/>
  <c r="B1028" i="6"/>
  <c r="A1028" i="6"/>
  <c r="AB1027" i="6"/>
  <c r="AA1027" i="6"/>
  <c r="P1027" i="6"/>
  <c r="Y1027" i="6"/>
  <c r="W1027" i="6"/>
  <c r="V1027" i="6"/>
  <c r="H1027" i="6"/>
  <c r="J1027" i="6" s="1"/>
  <c r="F1027" i="6"/>
  <c r="B1027" i="6"/>
  <c r="A1027" i="6"/>
  <c r="AB1026" i="6"/>
  <c r="AA1026" i="6"/>
  <c r="P1026" i="6"/>
  <c r="Y1026" i="6"/>
  <c r="W1026" i="6"/>
  <c r="V1026" i="6"/>
  <c r="H1026" i="6"/>
  <c r="J1026" i="6" s="1"/>
  <c r="F1026" i="6"/>
  <c r="B1026" i="6"/>
  <c r="A1026" i="6"/>
  <c r="AB1025" i="6"/>
  <c r="AA1025" i="6"/>
  <c r="P1025" i="6"/>
  <c r="Y1025" i="6"/>
  <c r="W1025" i="6"/>
  <c r="V1025" i="6"/>
  <c r="H1025" i="6"/>
  <c r="J1025" i="6" s="1"/>
  <c r="F1025" i="6"/>
  <c r="B1025" i="6"/>
  <c r="A1025" i="6"/>
  <c r="AB1024" i="6"/>
  <c r="AA1024" i="6"/>
  <c r="P1024" i="6"/>
  <c r="Y1024" i="6"/>
  <c r="W1024" i="6"/>
  <c r="V1024" i="6"/>
  <c r="H1024" i="6"/>
  <c r="J1024" i="6" s="1"/>
  <c r="F1024" i="6"/>
  <c r="B1024" i="6"/>
  <c r="A1024" i="6"/>
  <c r="AB1023" i="6"/>
  <c r="AA1023" i="6"/>
  <c r="P1023" i="6"/>
  <c r="Y1023" i="6"/>
  <c r="W1023" i="6"/>
  <c r="V1023" i="6"/>
  <c r="H1023" i="6"/>
  <c r="J1023" i="6" s="1"/>
  <c r="F1023" i="6"/>
  <c r="B1023" i="6"/>
  <c r="A1023" i="6"/>
  <c r="AB1022" i="6"/>
  <c r="AA1022" i="6"/>
  <c r="P1022" i="6"/>
  <c r="Y1022" i="6"/>
  <c r="W1022" i="6"/>
  <c r="V1022" i="6"/>
  <c r="H1022" i="6"/>
  <c r="J1022" i="6" s="1"/>
  <c r="F1022" i="6"/>
  <c r="B1022" i="6"/>
  <c r="A1022" i="6"/>
  <c r="AB1021" i="6"/>
  <c r="AA1021" i="6"/>
  <c r="P1021" i="6"/>
  <c r="Y1021" i="6"/>
  <c r="W1021" i="6"/>
  <c r="V1021" i="6"/>
  <c r="H1021" i="6"/>
  <c r="J1021" i="6" s="1"/>
  <c r="F1021" i="6"/>
  <c r="B1021" i="6"/>
  <c r="A1021" i="6"/>
  <c r="AB1020" i="6"/>
  <c r="AA1020" i="6"/>
  <c r="P1020" i="6"/>
  <c r="Y1020" i="6"/>
  <c r="W1020" i="6"/>
  <c r="V1020" i="6"/>
  <c r="H1020" i="6"/>
  <c r="J1020" i="6" s="1"/>
  <c r="F1020" i="6"/>
  <c r="B1020" i="6"/>
  <c r="A1020" i="6"/>
  <c r="AB1019" i="6"/>
  <c r="AA1019" i="6"/>
  <c r="P1019" i="6"/>
  <c r="Y1019" i="6"/>
  <c r="W1019" i="6"/>
  <c r="V1019" i="6"/>
  <c r="H1019" i="6"/>
  <c r="J1019" i="6" s="1"/>
  <c r="F1019" i="6"/>
  <c r="B1019" i="6"/>
  <c r="A1019" i="6"/>
  <c r="AB1018" i="6"/>
  <c r="AA1018" i="6"/>
  <c r="P1018" i="6"/>
  <c r="Y1018" i="6"/>
  <c r="W1018" i="6"/>
  <c r="V1018" i="6"/>
  <c r="H1018" i="6"/>
  <c r="J1018" i="6" s="1"/>
  <c r="F1018" i="6"/>
  <c r="B1018" i="6"/>
  <c r="A1018" i="6"/>
  <c r="AB1017" i="6"/>
  <c r="AA1017" i="6"/>
  <c r="P1017" i="6"/>
  <c r="Y1017" i="6"/>
  <c r="W1017" i="6"/>
  <c r="V1017" i="6"/>
  <c r="H1017" i="6"/>
  <c r="J1017" i="6" s="1"/>
  <c r="F1017" i="6"/>
  <c r="B1017" i="6"/>
  <c r="A1017" i="6"/>
  <c r="AB1016" i="6"/>
  <c r="AA1016" i="6"/>
  <c r="P1016" i="6"/>
  <c r="Y1016" i="6"/>
  <c r="W1016" i="6"/>
  <c r="V1016" i="6"/>
  <c r="H1016" i="6"/>
  <c r="J1016" i="6" s="1"/>
  <c r="F1016" i="6"/>
  <c r="B1016" i="6"/>
  <c r="A1016" i="6"/>
  <c r="AB1015" i="6"/>
  <c r="AA1015" i="6"/>
  <c r="P1015" i="6"/>
  <c r="Y1015" i="6"/>
  <c r="W1015" i="6"/>
  <c r="V1015" i="6"/>
  <c r="H1015" i="6"/>
  <c r="J1015" i="6" s="1"/>
  <c r="F1015" i="6"/>
  <c r="B1015" i="6"/>
  <c r="A1015" i="6"/>
  <c r="AB1014" i="6"/>
  <c r="AA1014" i="6"/>
  <c r="P1014" i="6"/>
  <c r="Y1014" i="6"/>
  <c r="W1014" i="6"/>
  <c r="V1014" i="6"/>
  <c r="H1014" i="6"/>
  <c r="J1014" i="6" s="1"/>
  <c r="F1014" i="6"/>
  <c r="B1014" i="6"/>
  <c r="A1014" i="6"/>
  <c r="AB1013" i="6"/>
  <c r="AA1013" i="6"/>
  <c r="P1013" i="6"/>
  <c r="Y1013" i="6"/>
  <c r="W1013" i="6"/>
  <c r="V1013" i="6"/>
  <c r="H1013" i="6"/>
  <c r="J1013" i="6" s="1"/>
  <c r="F1013" i="6"/>
  <c r="B1013" i="6"/>
  <c r="A1013" i="6"/>
  <c r="AB1012" i="6"/>
  <c r="AA1012" i="6"/>
  <c r="P1012" i="6"/>
  <c r="Y1012" i="6"/>
  <c r="W1012" i="6"/>
  <c r="V1012" i="6"/>
  <c r="H1012" i="6"/>
  <c r="J1012" i="6" s="1"/>
  <c r="F1012" i="6"/>
  <c r="B1012" i="6"/>
  <c r="A1012" i="6"/>
  <c r="AB1011" i="6"/>
  <c r="AA1011" i="6"/>
  <c r="P1011" i="6"/>
  <c r="Y1011" i="6"/>
  <c r="W1011" i="6"/>
  <c r="V1011" i="6"/>
  <c r="H1011" i="6"/>
  <c r="J1011" i="6" s="1"/>
  <c r="F1011" i="6"/>
  <c r="B1011" i="6"/>
  <c r="A1011" i="6"/>
  <c r="AB1010" i="6"/>
  <c r="AA1010" i="6"/>
  <c r="P1010" i="6"/>
  <c r="Y1010" i="6"/>
  <c r="W1010" i="6"/>
  <c r="V1010" i="6"/>
  <c r="H1010" i="6"/>
  <c r="J1010" i="6" s="1"/>
  <c r="F1010" i="6"/>
  <c r="B1010" i="6"/>
  <c r="A1010" i="6"/>
  <c r="AB1009" i="6"/>
  <c r="AA1009" i="6"/>
  <c r="P1009" i="6"/>
  <c r="Y1009" i="6"/>
  <c r="W1009" i="6"/>
  <c r="V1009" i="6"/>
  <c r="H1009" i="6"/>
  <c r="J1009" i="6" s="1"/>
  <c r="F1009" i="6"/>
  <c r="B1009" i="6"/>
  <c r="A1009" i="6"/>
  <c r="AB1008" i="6"/>
  <c r="AA1008" i="6"/>
  <c r="P1008" i="6"/>
  <c r="Y1008" i="6"/>
  <c r="W1008" i="6"/>
  <c r="V1008" i="6"/>
  <c r="H1008" i="6"/>
  <c r="J1008" i="6" s="1"/>
  <c r="F1008" i="6"/>
  <c r="B1008" i="6"/>
  <c r="A1008" i="6"/>
  <c r="AB1007" i="6"/>
  <c r="AA1007" i="6"/>
  <c r="P1007" i="6"/>
  <c r="Y1007" i="6"/>
  <c r="W1007" i="6"/>
  <c r="V1007" i="6"/>
  <c r="H1007" i="6"/>
  <c r="J1007" i="6" s="1"/>
  <c r="F1007" i="6"/>
  <c r="B1007" i="6"/>
  <c r="A1007" i="6"/>
  <c r="AB1006" i="6"/>
  <c r="AA1006" i="6"/>
  <c r="P1006" i="6"/>
  <c r="Y1006" i="6"/>
  <c r="W1006" i="6"/>
  <c r="V1006" i="6"/>
  <c r="H1006" i="6"/>
  <c r="J1006" i="6" s="1"/>
  <c r="F1006" i="6"/>
  <c r="B1006" i="6"/>
  <c r="A1006" i="6"/>
  <c r="AB1005" i="6"/>
  <c r="AA1005" i="6"/>
  <c r="P1005" i="6"/>
  <c r="Y1005" i="6"/>
  <c r="W1005" i="6"/>
  <c r="V1005" i="6"/>
  <c r="H1005" i="6"/>
  <c r="J1005" i="6" s="1"/>
  <c r="F1005" i="6"/>
  <c r="B1005" i="6"/>
  <c r="A1005" i="6"/>
  <c r="AB1004" i="6"/>
  <c r="AA1004" i="6"/>
  <c r="P1004" i="6"/>
  <c r="Y1004" i="6"/>
  <c r="W1004" i="6"/>
  <c r="V1004" i="6"/>
  <c r="H1004" i="6"/>
  <c r="J1004" i="6" s="1"/>
  <c r="F1004" i="6"/>
  <c r="B1004" i="6"/>
  <c r="A1004" i="6"/>
  <c r="AB1003" i="6"/>
  <c r="AA1003" i="6"/>
  <c r="P1003" i="6"/>
  <c r="Y1003" i="6"/>
  <c r="W1003" i="6"/>
  <c r="V1003" i="6"/>
  <c r="H1003" i="6"/>
  <c r="J1003" i="6" s="1"/>
  <c r="F1003" i="6"/>
  <c r="B1003" i="6"/>
  <c r="A1003" i="6"/>
  <c r="AB1002" i="6"/>
  <c r="AA1002" i="6"/>
  <c r="P1002" i="6"/>
  <c r="Y1002" i="6"/>
  <c r="W1002" i="6"/>
  <c r="V1002" i="6"/>
  <c r="H1002" i="6"/>
  <c r="J1002" i="6" s="1"/>
  <c r="F1002" i="6"/>
  <c r="B1002" i="6"/>
  <c r="A1002" i="6"/>
  <c r="AB1001" i="6"/>
  <c r="AA1001" i="6"/>
  <c r="P1001" i="6"/>
  <c r="Y1001" i="6"/>
  <c r="W1001" i="6"/>
  <c r="V1001" i="6"/>
  <c r="H1001" i="6"/>
  <c r="J1001" i="6" s="1"/>
  <c r="F1001" i="6"/>
  <c r="B1001" i="6"/>
  <c r="A1001" i="6"/>
  <c r="AB1000" i="6"/>
  <c r="AA1000" i="6"/>
  <c r="P1000" i="6"/>
  <c r="Y1000" i="6"/>
  <c r="W1000" i="6"/>
  <c r="V1000" i="6"/>
  <c r="H1000" i="6"/>
  <c r="J1000" i="6" s="1"/>
  <c r="F1000" i="6"/>
  <c r="B1000" i="6"/>
  <c r="A1000" i="6"/>
  <c r="AB999" i="6"/>
  <c r="AA999" i="6"/>
  <c r="P999" i="6"/>
  <c r="Y999" i="6"/>
  <c r="W999" i="6"/>
  <c r="V999" i="6"/>
  <c r="H999" i="6"/>
  <c r="J999" i="6" s="1"/>
  <c r="F999" i="6"/>
  <c r="B999" i="6"/>
  <c r="A999" i="6"/>
  <c r="AB998" i="6"/>
  <c r="AA998" i="6"/>
  <c r="P998" i="6"/>
  <c r="Y998" i="6"/>
  <c r="W998" i="6"/>
  <c r="V998" i="6"/>
  <c r="H998" i="6"/>
  <c r="J998" i="6" s="1"/>
  <c r="F998" i="6"/>
  <c r="B998" i="6"/>
  <c r="A998" i="6"/>
  <c r="AB997" i="6"/>
  <c r="AA997" i="6"/>
  <c r="P997" i="6"/>
  <c r="Y997" i="6"/>
  <c r="W997" i="6"/>
  <c r="V997" i="6"/>
  <c r="H997" i="6"/>
  <c r="J997" i="6" s="1"/>
  <c r="F997" i="6"/>
  <c r="B997" i="6"/>
  <c r="A997" i="6"/>
  <c r="AB996" i="6"/>
  <c r="AA996" i="6"/>
  <c r="P996" i="6"/>
  <c r="Y996" i="6"/>
  <c r="W996" i="6"/>
  <c r="V996" i="6"/>
  <c r="H996" i="6"/>
  <c r="J996" i="6" s="1"/>
  <c r="F996" i="6"/>
  <c r="B996" i="6"/>
  <c r="A996" i="6"/>
  <c r="AB995" i="6"/>
  <c r="AA995" i="6"/>
  <c r="P995" i="6"/>
  <c r="Y995" i="6"/>
  <c r="W995" i="6"/>
  <c r="V995" i="6"/>
  <c r="H995" i="6"/>
  <c r="J995" i="6" s="1"/>
  <c r="F995" i="6"/>
  <c r="B995" i="6"/>
  <c r="A995" i="6"/>
  <c r="AB994" i="6"/>
  <c r="AA994" i="6"/>
  <c r="P994" i="6"/>
  <c r="Y994" i="6"/>
  <c r="W994" i="6"/>
  <c r="V994" i="6"/>
  <c r="H994" i="6"/>
  <c r="J994" i="6" s="1"/>
  <c r="F994" i="6"/>
  <c r="B994" i="6"/>
  <c r="A994" i="6"/>
  <c r="AB993" i="6"/>
  <c r="AA993" i="6"/>
  <c r="P993" i="6"/>
  <c r="Y993" i="6"/>
  <c r="W993" i="6"/>
  <c r="V993" i="6"/>
  <c r="H993" i="6"/>
  <c r="J993" i="6" s="1"/>
  <c r="F993" i="6"/>
  <c r="B993" i="6"/>
  <c r="A993" i="6"/>
  <c r="AB992" i="6"/>
  <c r="AA992" i="6"/>
  <c r="P992" i="6"/>
  <c r="Y992" i="6"/>
  <c r="W992" i="6"/>
  <c r="V992" i="6"/>
  <c r="H992" i="6"/>
  <c r="J992" i="6" s="1"/>
  <c r="F992" i="6"/>
  <c r="B992" i="6"/>
  <c r="A992" i="6"/>
  <c r="AB991" i="6"/>
  <c r="AA991" i="6"/>
  <c r="P991" i="6"/>
  <c r="Y991" i="6"/>
  <c r="W991" i="6"/>
  <c r="V991" i="6"/>
  <c r="H991" i="6"/>
  <c r="J991" i="6" s="1"/>
  <c r="F991" i="6"/>
  <c r="B991" i="6"/>
  <c r="A991" i="6"/>
  <c r="AB990" i="6"/>
  <c r="AA990" i="6"/>
  <c r="P990" i="6"/>
  <c r="Y990" i="6"/>
  <c r="W990" i="6"/>
  <c r="V990" i="6"/>
  <c r="H990" i="6"/>
  <c r="J990" i="6" s="1"/>
  <c r="F990" i="6"/>
  <c r="B990" i="6"/>
  <c r="A990" i="6"/>
  <c r="AB989" i="6"/>
  <c r="AA989" i="6"/>
  <c r="P989" i="6"/>
  <c r="Y989" i="6"/>
  <c r="W989" i="6"/>
  <c r="V989" i="6"/>
  <c r="H989" i="6"/>
  <c r="J989" i="6" s="1"/>
  <c r="F989" i="6"/>
  <c r="B989" i="6"/>
  <c r="A989" i="6"/>
  <c r="AB988" i="6"/>
  <c r="AA988" i="6"/>
  <c r="P988" i="6"/>
  <c r="Y988" i="6"/>
  <c r="W988" i="6"/>
  <c r="V988" i="6"/>
  <c r="H988" i="6"/>
  <c r="J988" i="6" s="1"/>
  <c r="F988" i="6"/>
  <c r="B988" i="6"/>
  <c r="A988" i="6"/>
  <c r="AB987" i="6"/>
  <c r="AA987" i="6"/>
  <c r="P987" i="6"/>
  <c r="Y987" i="6"/>
  <c r="W987" i="6"/>
  <c r="V987" i="6"/>
  <c r="H987" i="6"/>
  <c r="J987" i="6" s="1"/>
  <c r="F987" i="6"/>
  <c r="B987" i="6"/>
  <c r="A987" i="6"/>
  <c r="AB986" i="6"/>
  <c r="AA986" i="6"/>
  <c r="P986" i="6"/>
  <c r="Y986" i="6"/>
  <c r="W986" i="6"/>
  <c r="V986" i="6"/>
  <c r="H986" i="6"/>
  <c r="J986" i="6" s="1"/>
  <c r="F986" i="6"/>
  <c r="B986" i="6"/>
  <c r="A986" i="6"/>
  <c r="AB985" i="6"/>
  <c r="AA985" i="6"/>
  <c r="P985" i="6"/>
  <c r="Y985" i="6"/>
  <c r="W985" i="6"/>
  <c r="V985" i="6"/>
  <c r="H985" i="6"/>
  <c r="J985" i="6" s="1"/>
  <c r="F985" i="6"/>
  <c r="B985" i="6"/>
  <c r="A985" i="6"/>
  <c r="AB984" i="6"/>
  <c r="AA984" i="6"/>
  <c r="P984" i="6"/>
  <c r="Y984" i="6"/>
  <c r="W984" i="6"/>
  <c r="V984" i="6"/>
  <c r="H984" i="6"/>
  <c r="J984" i="6" s="1"/>
  <c r="F984" i="6"/>
  <c r="B984" i="6"/>
  <c r="A984" i="6"/>
  <c r="AB983" i="6"/>
  <c r="AA983" i="6"/>
  <c r="P983" i="6"/>
  <c r="Y983" i="6"/>
  <c r="W983" i="6"/>
  <c r="V983" i="6"/>
  <c r="H983" i="6"/>
  <c r="J983" i="6" s="1"/>
  <c r="F983" i="6"/>
  <c r="B983" i="6"/>
  <c r="A983" i="6"/>
  <c r="AB982" i="6"/>
  <c r="AA982" i="6"/>
  <c r="P982" i="6"/>
  <c r="Y982" i="6"/>
  <c r="W982" i="6"/>
  <c r="V982" i="6"/>
  <c r="H982" i="6"/>
  <c r="J982" i="6" s="1"/>
  <c r="F982" i="6"/>
  <c r="B982" i="6"/>
  <c r="A982" i="6"/>
  <c r="AB981" i="6"/>
  <c r="AA981" i="6"/>
  <c r="P981" i="6"/>
  <c r="Y981" i="6"/>
  <c r="W981" i="6"/>
  <c r="V981" i="6"/>
  <c r="H981" i="6"/>
  <c r="J981" i="6" s="1"/>
  <c r="F981" i="6"/>
  <c r="B981" i="6"/>
  <c r="A981" i="6"/>
  <c r="AB980" i="6"/>
  <c r="AA980" i="6"/>
  <c r="P980" i="6"/>
  <c r="Y980" i="6"/>
  <c r="W980" i="6"/>
  <c r="V980" i="6"/>
  <c r="H980" i="6"/>
  <c r="J980" i="6" s="1"/>
  <c r="F980" i="6"/>
  <c r="B980" i="6"/>
  <c r="A980" i="6"/>
  <c r="AB979" i="6"/>
  <c r="AA979" i="6"/>
  <c r="P979" i="6"/>
  <c r="Y979" i="6"/>
  <c r="W979" i="6"/>
  <c r="V979" i="6"/>
  <c r="H979" i="6"/>
  <c r="J979" i="6" s="1"/>
  <c r="F979" i="6"/>
  <c r="B979" i="6"/>
  <c r="A979" i="6"/>
  <c r="AB978" i="6"/>
  <c r="AA978" i="6"/>
  <c r="P978" i="6"/>
  <c r="Y978" i="6"/>
  <c r="W978" i="6"/>
  <c r="V978" i="6"/>
  <c r="H978" i="6"/>
  <c r="J978" i="6" s="1"/>
  <c r="F978" i="6"/>
  <c r="B978" i="6"/>
  <c r="A978" i="6"/>
  <c r="AB977" i="6"/>
  <c r="AA977" i="6"/>
  <c r="P977" i="6"/>
  <c r="Y977" i="6"/>
  <c r="W977" i="6"/>
  <c r="V977" i="6"/>
  <c r="H977" i="6"/>
  <c r="J977" i="6" s="1"/>
  <c r="F977" i="6"/>
  <c r="B977" i="6"/>
  <c r="A977" i="6"/>
  <c r="AB976" i="6"/>
  <c r="AA976" i="6"/>
  <c r="P976" i="6"/>
  <c r="Y976" i="6"/>
  <c r="W976" i="6"/>
  <c r="V976" i="6"/>
  <c r="H976" i="6"/>
  <c r="J976" i="6" s="1"/>
  <c r="F976" i="6"/>
  <c r="B976" i="6"/>
  <c r="A976" i="6"/>
  <c r="AB975" i="6"/>
  <c r="AA975" i="6"/>
  <c r="P975" i="6"/>
  <c r="Y975" i="6"/>
  <c r="W975" i="6"/>
  <c r="V975" i="6"/>
  <c r="H975" i="6"/>
  <c r="J975" i="6" s="1"/>
  <c r="F975" i="6"/>
  <c r="B975" i="6"/>
  <c r="A975" i="6"/>
  <c r="AB974" i="6"/>
  <c r="AA974" i="6"/>
  <c r="P974" i="6"/>
  <c r="Y974" i="6"/>
  <c r="W974" i="6"/>
  <c r="V974" i="6"/>
  <c r="H974" i="6"/>
  <c r="J974" i="6" s="1"/>
  <c r="F974" i="6"/>
  <c r="B974" i="6"/>
  <c r="A974" i="6"/>
  <c r="AB973" i="6"/>
  <c r="AA973" i="6"/>
  <c r="P973" i="6"/>
  <c r="Y973" i="6"/>
  <c r="W973" i="6"/>
  <c r="V973" i="6"/>
  <c r="H973" i="6"/>
  <c r="J973" i="6" s="1"/>
  <c r="F973" i="6"/>
  <c r="B973" i="6"/>
  <c r="A973" i="6"/>
  <c r="AB972" i="6"/>
  <c r="AA972" i="6"/>
  <c r="P972" i="6"/>
  <c r="Y972" i="6"/>
  <c r="W972" i="6"/>
  <c r="V972" i="6"/>
  <c r="H972" i="6"/>
  <c r="J972" i="6" s="1"/>
  <c r="F972" i="6"/>
  <c r="B972" i="6"/>
  <c r="A972" i="6"/>
  <c r="AB971" i="6"/>
  <c r="AA971" i="6"/>
  <c r="P971" i="6"/>
  <c r="Y971" i="6"/>
  <c r="W971" i="6"/>
  <c r="V971" i="6"/>
  <c r="H971" i="6"/>
  <c r="J971" i="6" s="1"/>
  <c r="F971" i="6"/>
  <c r="B971" i="6"/>
  <c r="A971" i="6"/>
  <c r="AB970" i="6"/>
  <c r="AA970" i="6"/>
  <c r="P970" i="6"/>
  <c r="Y970" i="6"/>
  <c r="W970" i="6"/>
  <c r="V970" i="6"/>
  <c r="H970" i="6"/>
  <c r="J970" i="6" s="1"/>
  <c r="F970" i="6"/>
  <c r="B970" i="6"/>
  <c r="A970" i="6"/>
  <c r="AB969" i="6"/>
  <c r="AA969" i="6"/>
  <c r="P969" i="6"/>
  <c r="Y969" i="6"/>
  <c r="W969" i="6"/>
  <c r="V969" i="6"/>
  <c r="H969" i="6"/>
  <c r="J969" i="6" s="1"/>
  <c r="F969" i="6"/>
  <c r="B969" i="6"/>
  <c r="A969" i="6"/>
  <c r="AB968" i="6"/>
  <c r="AA968" i="6"/>
  <c r="P968" i="6"/>
  <c r="Y968" i="6"/>
  <c r="W968" i="6"/>
  <c r="V968" i="6"/>
  <c r="H968" i="6"/>
  <c r="J968" i="6" s="1"/>
  <c r="F968" i="6"/>
  <c r="B968" i="6"/>
  <c r="A968" i="6"/>
  <c r="AB967" i="6"/>
  <c r="AA967" i="6"/>
  <c r="P967" i="6"/>
  <c r="Y967" i="6"/>
  <c r="W967" i="6"/>
  <c r="V967" i="6"/>
  <c r="H967" i="6"/>
  <c r="J967" i="6" s="1"/>
  <c r="F967" i="6"/>
  <c r="B967" i="6"/>
  <c r="A967" i="6"/>
  <c r="AB966" i="6"/>
  <c r="AA966" i="6"/>
  <c r="P966" i="6"/>
  <c r="Y966" i="6"/>
  <c r="W966" i="6"/>
  <c r="V966" i="6"/>
  <c r="H966" i="6"/>
  <c r="J966" i="6" s="1"/>
  <c r="F966" i="6"/>
  <c r="B966" i="6"/>
  <c r="A966" i="6"/>
  <c r="AB965" i="6"/>
  <c r="AA965" i="6"/>
  <c r="P965" i="6"/>
  <c r="Y965" i="6"/>
  <c r="W965" i="6"/>
  <c r="V965" i="6"/>
  <c r="H965" i="6"/>
  <c r="J965" i="6" s="1"/>
  <c r="F965" i="6"/>
  <c r="B965" i="6"/>
  <c r="A965" i="6"/>
  <c r="AB964" i="6"/>
  <c r="AA964" i="6"/>
  <c r="P964" i="6"/>
  <c r="Y964" i="6"/>
  <c r="W964" i="6"/>
  <c r="V964" i="6"/>
  <c r="H964" i="6"/>
  <c r="J964" i="6" s="1"/>
  <c r="F964" i="6"/>
  <c r="B964" i="6"/>
  <c r="A964" i="6"/>
  <c r="AB963" i="6"/>
  <c r="AA963" i="6"/>
  <c r="P963" i="6"/>
  <c r="Y963" i="6"/>
  <c r="W963" i="6"/>
  <c r="V963" i="6"/>
  <c r="H963" i="6"/>
  <c r="J963" i="6" s="1"/>
  <c r="F963" i="6"/>
  <c r="B963" i="6"/>
  <c r="A963" i="6"/>
  <c r="AB962" i="6"/>
  <c r="AA962" i="6"/>
  <c r="P962" i="6"/>
  <c r="Y962" i="6"/>
  <c r="W962" i="6"/>
  <c r="V962" i="6"/>
  <c r="H962" i="6"/>
  <c r="J962" i="6" s="1"/>
  <c r="F962" i="6"/>
  <c r="B962" i="6"/>
  <c r="A962" i="6"/>
  <c r="AB961" i="6"/>
  <c r="AA961" i="6"/>
  <c r="P961" i="6"/>
  <c r="Y961" i="6"/>
  <c r="W961" i="6"/>
  <c r="V961" i="6"/>
  <c r="H961" i="6"/>
  <c r="J961" i="6" s="1"/>
  <c r="F961" i="6"/>
  <c r="B961" i="6"/>
  <c r="A961" i="6"/>
  <c r="AB960" i="6"/>
  <c r="AA960" i="6"/>
  <c r="P960" i="6"/>
  <c r="Y960" i="6"/>
  <c r="W960" i="6"/>
  <c r="V960" i="6"/>
  <c r="H960" i="6"/>
  <c r="J960" i="6" s="1"/>
  <c r="F960" i="6"/>
  <c r="B960" i="6"/>
  <c r="A960" i="6"/>
  <c r="AB959" i="6"/>
  <c r="AA959" i="6"/>
  <c r="P959" i="6"/>
  <c r="Y959" i="6"/>
  <c r="W959" i="6"/>
  <c r="V959" i="6"/>
  <c r="H959" i="6"/>
  <c r="J959" i="6" s="1"/>
  <c r="F959" i="6"/>
  <c r="B959" i="6"/>
  <c r="A959" i="6"/>
  <c r="AB958" i="6"/>
  <c r="AA958" i="6"/>
  <c r="P958" i="6"/>
  <c r="Y958" i="6"/>
  <c r="W958" i="6"/>
  <c r="V958" i="6"/>
  <c r="H958" i="6"/>
  <c r="J958" i="6" s="1"/>
  <c r="F958" i="6"/>
  <c r="B958" i="6"/>
  <c r="A958" i="6"/>
  <c r="AB957" i="6"/>
  <c r="AA957" i="6"/>
  <c r="P957" i="6"/>
  <c r="Y957" i="6"/>
  <c r="W957" i="6"/>
  <c r="V957" i="6"/>
  <c r="H957" i="6"/>
  <c r="J957" i="6" s="1"/>
  <c r="F957" i="6"/>
  <c r="B957" i="6"/>
  <c r="A957" i="6"/>
  <c r="AB956" i="6"/>
  <c r="AA956" i="6"/>
  <c r="P956" i="6"/>
  <c r="Y956" i="6"/>
  <c r="W956" i="6"/>
  <c r="V956" i="6"/>
  <c r="H956" i="6"/>
  <c r="J956" i="6" s="1"/>
  <c r="F956" i="6"/>
  <c r="B956" i="6"/>
  <c r="A956" i="6"/>
  <c r="AB955" i="6"/>
  <c r="AA955" i="6"/>
  <c r="P955" i="6"/>
  <c r="Y955" i="6"/>
  <c r="W955" i="6"/>
  <c r="V955" i="6"/>
  <c r="H955" i="6"/>
  <c r="J955" i="6" s="1"/>
  <c r="F955" i="6"/>
  <c r="B955" i="6"/>
  <c r="A955" i="6"/>
  <c r="AB954" i="6"/>
  <c r="AA954" i="6"/>
  <c r="P954" i="6"/>
  <c r="Y954" i="6"/>
  <c r="W954" i="6"/>
  <c r="V954" i="6"/>
  <c r="H954" i="6"/>
  <c r="J954" i="6" s="1"/>
  <c r="F954" i="6"/>
  <c r="B954" i="6"/>
  <c r="A954" i="6"/>
  <c r="AB953" i="6"/>
  <c r="AA953" i="6"/>
  <c r="P953" i="6"/>
  <c r="Y953" i="6"/>
  <c r="W953" i="6"/>
  <c r="V953" i="6"/>
  <c r="H953" i="6"/>
  <c r="J953" i="6" s="1"/>
  <c r="F953" i="6"/>
  <c r="B953" i="6"/>
  <c r="A953" i="6"/>
  <c r="AB952" i="6"/>
  <c r="AA952" i="6"/>
  <c r="P952" i="6"/>
  <c r="Y952" i="6"/>
  <c r="W952" i="6"/>
  <c r="V952" i="6"/>
  <c r="H952" i="6"/>
  <c r="J952" i="6" s="1"/>
  <c r="F952" i="6"/>
  <c r="B952" i="6"/>
  <c r="A952" i="6"/>
  <c r="AB951" i="6"/>
  <c r="AA951" i="6"/>
  <c r="P951" i="6"/>
  <c r="Y951" i="6"/>
  <c r="W951" i="6"/>
  <c r="V951" i="6"/>
  <c r="H951" i="6"/>
  <c r="J951" i="6" s="1"/>
  <c r="F951" i="6"/>
  <c r="B951" i="6"/>
  <c r="A951" i="6"/>
  <c r="AB950" i="6"/>
  <c r="AA950" i="6"/>
  <c r="P950" i="6"/>
  <c r="Y950" i="6"/>
  <c r="W950" i="6"/>
  <c r="V950" i="6"/>
  <c r="H950" i="6"/>
  <c r="J950" i="6" s="1"/>
  <c r="F950" i="6"/>
  <c r="B950" i="6"/>
  <c r="A950" i="6"/>
  <c r="AB949" i="6"/>
  <c r="AA949" i="6"/>
  <c r="P949" i="6"/>
  <c r="Y949" i="6"/>
  <c r="W949" i="6"/>
  <c r="V949" i="6"/>
  <c r="H949" i="6"/>
  <c r="J949" i="6" s="1"/>
  <c r="F949" i="6"/>
  <c r="B949" i="6"/>
  <c r="A949" i="6"/>
  <c r="AB948" i="6"/>
  <c r="AA948" i="6"/>
  <c r="P948" i="6"/>
  <c r="Y948" i="6"/>
  <c r="W948" i="6"/>
  <c r="V948" i="6"/>
  <c r="H948" i="6"/>
  <c r="J948" i="6" s="1"/>
  <c r="F948" i="6"/>
  <c r="B948" i="6"/>
  <c r="A948" i="6"/>
  <c r="AB947" i="6"/>
  <c r="AA947" i="6"/>
  <c r="P947" i="6"/>
  <c r="Y947" i="6"/>
  <c r="W947" i="6"/>
  <c r="V947" i="6"/>
  <c r="H947" i="6"/>
  <c r="J947" i="6" s="1"/>
  <c r="F947" i="6"/>
  <c r="B947" i="6"/>
  <c r="A947" i="6"/>
  <c r="AB946" i="6"/>
  <c r="AA946" i="6"/>
  <c r="P946" i="6"/>
  <c r="Y946" i="6"/>
  <c r="W946" i="6"/>
  <c r="V946" i="6"/>
  <c r="H946" i="6"/>
  <c r="J946" i="6" s="1"/>
  <c r="F946" i="6"/>
  <c r="B946" i="6"/>
  <c r="A946" i="6"/>
  <c r="AB945" i="6"/>
  <c r="AA945" i="6"/>
  <c r="P945" i="6"/>
  <c r="Y945" i="6"/>
  <c r="W945" i="6"/>
  <c r="V945" i="6"/>
  <c r="H945" i="6"/>
  <c r="J945" i="6" s="1"/>
  <c r="F945" i="6"/>
  <c r="B945" i="6"/>
  <c r="A945" i="6"/>
  <c r="AB944" i="6"/>
  <c r="AA944" i="6"/>
  <c r="P944" i="6"/>
  <c r="Y944" i="6"/>
  <c r="W944" i="6"/>
  <c r="V944" i="6"/>
  <c r="H944" i="6"/>
  <c r="J944" i="6" s="1"/>
  <c r="F944" i="6"/>
  <c r="B944" i="6"/>
  <c r="A944" i="6"/>
  <c r="AB943" i="6"/>
  <c r="AA943" i="6"/>
  <c r="P943" i="6"/>
  <c r="Y943" i="6"/>
  <c r="W943" i="6"/>
  <c r="V943" i="6"/>
  <c r="H943" i="6"/>
  <c r="J943" i="6" s="1"/>
  <c r="F943" i="6"/>
  <c r="B943" i="6"/>
  <c r="A943" i="6"/>
  <c r="AB942" i="6"/>
  <c r="AA942" i="6"/>
  <c r="P942" i="6"/>
  <c r="Y942" i="6"/>
  <c r="W942" i="6"/>
  <c r="V942" i="6"/>
  <c r="H942" i="6"/>
  <c r="J942" i="6" s="1"/>
  <c r="F942" i="6"/>
  <c r="B942" i="6"/>
  <c r="A942" i="6"/>
  <c r="AB941" i="6"/>
  <c r="AA941" i="6"/>
  <c r="P941" i="6"/>
  <c r="Y941" i="6"/>
  <c r="W941" i="6"/>
  <c r="V941" i="6"/>
  <c r="H941" i="6"/>
  <c r="J941" i="6" s="1"/>
  <c r="F941" i="6"/>
  <c r="B941" i="6"/>
  <c r="A941" i="6"/>
  <c r="AB940" i="6"/>
  <c r="AA940" i="6"/>
  <c r="P940" i="6"/>
  <c r="Y940" i="6"/>
  <c r="W940" i="6"/>
  <c r="V940" i="6"/>
  <c r="H940" i="6"/>
  <c r="J940" i="6" s="1"/>
  <c r="F940" i="6"/>
  <c r="B940" i="6"/>
  <c r="A940" i="6"/>
  <c r="AB939" i="6"/>
  <c r="AA939" i="6"/>
  <c r="P939" i="6"/>
  <c r="Y939" i="6"/>
  <c r="W939" i="6"/>
  <c r="V939" i="6"/>
  <c r="H939" i="6"/>
  <c r="J939" i="6" s="1"/>
  <c r="F939" i="6"/>
  <c r="B939" i="6"/>
  <c r="A939" i="6"/>
  <c r="AB938" i="6"/>
  <c r="AA938" i="6"/>
  <c r="P938" i="6"/>
  <c r="Y938" i="6"/>
  <c r="W938" i="6"/>
  <c r="V938" i="6"/>
  <c r="H938" i="6"/>
  <c r="J938" i="6" s="1"/>
  <c r="F938" i="6"/>
  <c r="B938" i="6"/>
  <c r="A938" i="6"/>
  <c r="AB937" i="6"/>
  <c r="AA937" i="6"/>
  <c r="P937" i="6"/>
  <c r="Y937" i="6"/>
  <c r="W937" i="6"/>
  <c r="V937" i="6"/>
  <c r="H937" i="6"/>
  <c r="J937" i="6" s="1"/>
  <c r="F937" i="6"/>
  <c r="B937" i="6"/>
  <c r="A937" i="6"/>
  <c r="AB936" i="6"/>
  <c r="AA936" i="6"/>
  <c r="P936" i="6"/>
  <c r="Y936" i="6"/>
  <c r="W936" i="6"/>
  <c r="V936" i="6"/>
  <c r="H936" i="6"/>
  <c r="J936" i="6" s="1"/>
  <c r="F936" i="6"/>
  <c r="B936" i="6"/>
  <c r="A936" i="6"/>
  <c r="AB935" i="6"/>
  <c r="AA935" i="6"/>
  <c r="P935" i="6"/>
  <c r="Y935" i="6"/>
  <c r="W935" i="6"/>
  <c r="V935" i="6"/>
  <c r="H935" i="6"/>
  <c r="J935" i="6" s="1"/>
  <c r="F935" i="6"/>
  <c r="B935" i="6"/>
  <c r="A935" i="6"/>
  <c r="AB934" i="6"/>
  <c r="AA934" i="6"/>
  <c r="P934" i="6"/>
  <c r="Y934" i="6"/>
  <c r="W934" i="6"/>
  <c r="V934" i="6"/>
  <c r="H934" i="6"/>
  <c r="J934" i="6" s="1"/>
  <c r="F934" i="6"/>
  <c r="B934" i="6"/>
  <c r="A934" i="6"/>
  <c r="AB933" i="6"/>
  <c r="AA933" i="6"/>
  <c r="P933" i="6"/>
  <c r="Y933" i="6"/>
  <c r="W933" i="6"/>
  <c r="V933" i="6"/>
  <c r="H933" i="6"/>
  <c r="J933" i="6" s="1"/>
  <c r="F933" i="6"/>
  <c r="B933" i="6"/>
  <c r="A933" i="6"/>
  <c r="AB932" i="6"/>
  <c r="AA932" i="6"/>
  <c r="P932" i="6"/>
  <c r="Y932" i="6"/>
  <c r="W932" i="6"/>
  <c r="V932" i="6"/>
  <c r="H932" i="6"/>
  <c r="J932" i="6" s="1"/>
  <c r="F932" i="6"/>
  <c r="B932" i="6"/>
  <c r="A932" i="6"/>
  <c r="AB931" i="6"/>
  <c r="AA931" i="6"/>
  <c r="P931" i="6"/>
  <c r="Y931" i="6"/>
  <c r="W931" i="6"/>
  <c r="V931" i="6"/>
  <c r="H931" i="6"/>
  <c r="J931" i="6" s="1"/>
  <c r="F931" i="6"/>
  <c r="B931" i="6"/>
  <c r="A931" i="6"/>
  <c r="AB930" i="6"/>
  <c r="AA930" i="6"/>
  <c r="P930" i="6"/>
  <c r="Y930" i="6"/>
  <c r="W930" i="6"/>
  <c r="V930" i="6"/>
  <c r="H930" i="6"/>
  <c r="J930" i="6" s="1"/>
  <c r="F930" i="6"/>
  <c r="B930" i="6"/>
  <c r="A930" i="6"/>
  <c r="AB929" i="6"/>
  <c r="AA929" i="6"/>
  <c r="P929" i="6"/>
  <c r="Y929" i="6"/>
  <c r="W929" i="6"/>
  <c r="V929" i="6"/>
  <c r="H929" i="6"/>
  <c r="J929" i="6" s="1"/>
  <c r="F929" i="6"/>
  <c r="B929" i="6"/>
  <c r="A929" i="6"/>
  <c r="AB928" i="6"/>
  <c r="AA928" i="6"/>
  <c r="P928" i="6"/>
  <c r="Y928" i="6"/>
  <c r="W928" i="6"/>
  <c r="V928" i="6"/>
  <c r="H928" i="6"/>
  <c r="J928" i="6" s="1"/>
  <c r="F928" i="6"/>
  <c r="B928" i="6"/>
  <c r="A928" i="6"/>
  <c r="AB927" i="6"/>
  <c r="AA927" i="6"/>
  <c r="P927" i="6"/>
  <c r="Y927" i="6"/>
  <c r="W927" i="6"/>
  <c r="V927" i="6"/>
  <c r="H927" i="6"/>
  <c r="J927" i="6" s="1"/>
  <c r="F927" i="6"/>
  <c r="B927" i="6"/>
  <c r="A927" i="6"/>
  <c r="AB926" i="6"/>
  <c r="AA926" i="6"/>
  <c r="P926" i="6"/>
  <c r="Y926" i="6"/>
  <c r="W926" i="6"/>
  <c r="V926" i="6"/>
  <c r="H926" i="6"/>
  <c r="J926" i="6" s="1"/>
  <c r="F926" i="6"/>
  <c r="B926" i="6"/>
  <c r="A926" i="6"/>
  <c r="AB925" i="6"/>
  <c r="AA925" i="6"/>
  <c r="P925" i="6"/>
  <c r="Y925" i="6"/>
  <c r="W925" i="6"/>
  <c r="V925" i="6"/>
  <c r="H925" i="6"/>
  <c r="J925" i="6" s="1"/>
  <c r="F925" i="6"/>
  <c r="B925" i="6"/>
  <c r="A925" i="6"/>
  <c r="AB924" i="6"/>
  <c r="AA924" i="6"/>
  <c r="P924" i="6"/>
  <c r="Y924" i="6"/>
  <c r="W924" i="6"/>
  <c r="V924" i="6"/>
  <c r="H924" i="6"/>
  <c r="J924" i="6" s="1"/>
  <c r="F924" i="6"/>
  <c r="B924" i="6"/>
  <c r="A924" i="6"/>
  <c r="AB923" i="6"/>
  <c r="AA923" i="6"/>
  <c r="P923" i="6"/>
  <c r="Y923" i="6"/>
  <c r="W923" i="6"/>
  <c r="V923" i="6"/>
  <c r="H923" i="6"/>
  <c r="J923" i="6" s="1"/>
  <c r="F923" i="6"/>
  <c r="B923" i="6"/>
  <c r="A923" i="6"/>
  <c r="AB922" i="6"/>
  <c r="AA922" i="6"/>
  <c r="P922" i="6"/>
  <c r="Y922" i="6"/>
  <c r="W922" i="6"/>
  <c r="V922" i="6"/>
  <c r="H922" i="6"/>
  <c r="J922" i="6" s="1"/>
  <c r="F922" i="6"/>
  <c r="B922" i="6"/>
  <c r="A922" i="6"/>
  <c r="AB921" i="6"/>
  <c r="AA921" i="6"/>
  <c r="P921" i="6"/>
  <c r="Y921" i="6"/>
  <c r="W921" i="6"/>
  <c r="V921" i="6"/>
  <c r="H921" i="6"/>
  <c r="J921" i="6" s="1"/>
  <c r="F921" i="6"/>
  <c r="B921" i="6"/>
  <c r="A921" i="6"/>
  <c r="AB920" i="6"/>
  <c r="AA920" i="6"/>
  <c r="P920" i="6"/>
  <c r="Y920" i="6"/>
  <c r="W920" i="6"/>
  <c r="V920" i="6"/>
  <c r="H920" i="6"/>
  <c r="J920" i="6" s="1"/>
  <c r="F920" i="6"/>
  <c r="B920" i="6"/>
  <c r="A920" i="6"/>
  <c r="AB919" i="6"/>
  <c r="AA919" i="6"/>
  <c r="P919" i="6"/>
  <c r="Y919" i="6"/>
  <c r="W919" i="6"/>
  <c r="V919" i="6"/>
  <c r="H919" i="6"/>
  <c r="J919" i="6" s="1"/>
  <c r="F919" i="6"/>
  <c r="B919" i="6"/>
  <c r="A919" i="6"/>
  <c r="AB918" i="6"/>
  <c r="AA918" i="6"/>
  <c r="P918" i="6"/>
  <c r="Y918" i="6"/>
  <c r="W918" i="6"/>
  <c r="V918" i="6"/>
  <c r="H918" i="6"/>
  <c r="J918" i="6" s="1"/>
  <c r="F918" i="6"/>
  <c r="B918" i="6"/>
  <c r="A918" i="6"/>
  <c r="AB917" i="6"/>
  <c r="AA917" i="6"/>
  <c r="P917" i="6"/>
  <c r="Y917" i="6"/>
  <c r="W917" i="6"/>
  <c r="V917" i="6"/>
  <c r="H917" i="6"/>
  <c r="J917" i="6" s="1"/>
  <c r="F917" i="6"/>
  <c r="B917" i="6"/>
  <c r="A917" i="6"/>
  <c r="AB916" i="6"/>
  <c r="AA916" i="6"/>
  <c r="P916" i="6"/>
  <c r="Y916" i="6"/>
  <c r="W916" i="6"/>
  <c r="V916" i="6"/>
  <c r="H916" i="6"/>
  <c r="J916" i="6" s="1"/>
  <c r="F916" i="6"/>
  <c r="B916" i="6"/>
  <c r="A916" i="6"/>
  <c r="AB915" i="6"/>
  <c r="AA915" i="6"/>
  <c r="P915" i="6"/>
  <c r="Y915" i="6"/>
  <c r="W915" i="6"/>
  <c r="V915" i="6"/>
  <c r="H915" i="6"/>
  <c r="J915" i="6" s="1"/>
  <c r="F915" i="6"/>
  <c r="B915" i="6"/>
  <c r="A915" i="6"/>
  <c r="AB914" i="6"/>
  <c r="AA914" i="6"/>
  <c r="P914" i="6"/>
  <c r="Y914" i="6"/>
  <c r="W914" i="6"/>
  <c r="V914" i="6"/>
  <c r="H914" i="6"/>
  <c r="J914" i="6" s="1"/>
  <c r="F914" i="6"/>
  <c r="B914" i="6"/>
  <c r="A914" i="6"/>
  <c r="AB913" i="6"/>
  <c r="AA913" i="6"/>
  <c r="P913" i="6"/>
  <c r="Y913" i="6"/>
  <c r="W913" i="6"/>
  <c r="V913" i="6"/>
  <c r="H913" i="6"/>
  <c r="J913" i="6" s="1"/>
  <c r="F913" i="6"/>
  <c r="B913" i="6"/>
  <c r="A913" i="6"/>
  <c r="AB912" i="6"/>
  <c r="AA912" i="6"/>
  <c r="P912" i="6"/>
  <c r="Y912" i="6"/>
  <c r="W912" i="6"/>
  <c r="V912" i="6"/>
  <c r="H912" i="6"/>
  <c r="J912" i="6" s="1"/>
  <c r="F912" i="6"/>
  <c r="B912" i="6"/>
  <c r="A912" i="6"/>
  <c r="AB911" i="6"/>
  <c r="AA911" i="6"/>
  <c r="P911" i="6"/>
  <c r="Y911" i="6"/>
  <c r="W911" i="6"/>
  <c r="V911" i="6"/>
  <c r="H911" i="6"/>
  <c r="J911" i="6" s="1"/>
  <c r="F911" i="6"/>
  <c r="B911" i="6"/>
  <c r="A911" i="6"/>
  <c r="AB910" i="6"/>
  <c r="AA910" i="6"/>
  <c r="P910" i="6"/>
  <c r="Y910" i="6"/>
  <c r="W910" i="6"/>
  <c r="V910" i="6"/>
  <c r="H910" i="6"/>
  <c r="J910" i="6" s="1"/>
  <c r="F910" i="6"/>
  <c r="B910" i="6"/>
  <c r="A910" i="6"/>
  <c r="AB909" i="6"/>
  <c r="AA909" i="6"/>
  <c r="P909" i="6"/>
  <c r="Y909" i="6"/>
  <c r="W909" i="6"/>
  <c r="V909" i="6"/>
  <c r="H909" i="6"/>
  <c r="J909" i="6" s="1"/>
  <c r="F909" i="6"/>
  <c r="B909" i="6"/>
  <c r="A909" i="6"/>
  <c r="AB908" i="6"/>
  <c r="AA908" i="6"/>
  <c r="P908" i="6"/>
  <c r="Y908" i="6"/>
  <c r="W908" i="6"/>
  <c r="V908" i="6"/>
  <c r="H908" i="6"/>
  <c r="J908" i="6" s="1"/>
  <c r="F908" i="6"/>
  <c r="B908" i="6"/>
  <c r="A908" i="6"/>
  <c r="AB907" i="6"/>
  <c r="AA907" i="6"/>
  <c r="P907" i="6"/>
  <c r="Y907" i="6"/>
  <c r="W907" i="6"/>
  <c r="V907" i="6"/>
  <c r="H907" i="6"/>
  <c r="J907" i="6" s="1"/>
  <c r="F907" i="6"/>
  <c r="B907" i="6"/>
  <c r="A907" i="6"/>
  <c r="AB906" i="6"/>
  <c r="AA906" i="6"/>
  <c r="P906" i="6"/>
  <c r="Y906" i="6"/>
  <c r="W906" i="6"/>
  <c r="V906" i="6"/>
  <c r="H906" i="6"/>
  <c r="J906" i="6" s="1"/>
  <c r="F906" i="6"/>
  <c r="B906" i="6"/>
  <c r="A906" i="6"/>
  <c r="AB905" i="6"/>
  <c r="AA905" i="6"/>
  <c r="P905" i="6"/>
  <c r="Y905" i="6"/>
  <c r="W905" i="6"/>
  <c r="V905" i="6"/>
  <c r="H905" i="6"/>
  <c r="J905" i="6" s="1"/>
  <c r="F905" i="6"/>
  <c r="B905" i="6"/>
  <c r="A905" i="6"/>
  <c r="AB904" i="6"/>
  <c r="AA904" i="6"/>
  <c r="P904" i="6"/>
  <c r="Y904" i="6"/>
  <c r="W904" i="6"/>
  <c r="V904" i="6"/>
  <c r="H904" i="6"/>
  <c r="J904" i="6" s="1"/>
  <c r="F904" i="6"/>
  <c r="B904" i="6"/>
  <c r="A904" i="6"/>
  <c r="AB903" i="6"/>
  <c r="AA903" i="6"/>
  <c r="P903" i="6"/>
  <c r="Y903" i="6"/>
  <c r="W903" i="6"/>
  <c r="V903" i="6"/>
  <c r="H903" i="6"/>
  <c r="J903" i="6" s="1"/>
  <c r="F903" i="6"/>
  <c r="B903" i="6"/>
  <c r="A903" i="6"/>
  <c r="AB902" i="6"/>
  <c r="AA902" i="6"/>
  <c r="P902" i="6"/>
  <c r="Y902" i="6"/>
  <c r="W902" i="6"/>
  <c r="V902" i="6"/>
  <c r="H902" i="6"/>
  <c r="J902" i="6" s="1"/>
  <c r="F902" i="6"/>
  <c r="B902" i="6"/>
  <c r="A902" i="6"/>
  <c r="AB901" i="6"/>
  <c r="AA901" i="6"/>
  <c r="P901" i="6"/>
  <c r="Y901" i="6"/>
  <c r="W901" i="6"/>
  <c r="V901" i="6"/>
  <c r="H901" i="6"/>
  <c r="J901" i="6" s="1"/>
  <c r="F901" i="6"/>
  <c r="B901" i="6"/>
  <c r="A901" i="6"/>
  <c r="AB900" i="6"/>
  <c r="AA900" i="6"/>
  <c r="P900" i="6"/>
  <c r="Y900" i="6"/>
  <c r="W900" i="6"/>
  <c r="V900" i="6"/>
  <c r="H900" i="6"/>
  <c r="J900" i="6" s="1"/>
  <c r="F900" i="6"/>
  <c r="B900" i="6"/>
  <c r="A900" i="6"/>
  <c r="AB899" i="6"/>
  <c r="AA899" i="6"/>
  <c r="P899" i="6"/>
  <c r="Y899" i="6"/>
  <c r="W899" i="6"/>
  <c r="V899" i="6"/>
  <c r="H899" i="6"/>
  <c r="J899" i="6" s="1"/>
  <c r="F899" i="6"/>
  <c r="B899" i="6"/>
  <c r="A899" i="6"/>
  <c r="AB898" i="6"/>
  <c r="AA898" i="6"/>
  <c r="P898" i="6"/>
  <c r="Y898" i="6"/>
  <c r="W898" i="6"/>
  <c r="V898" i="6"/>
  <c r="H898" i="6"/>
  <c r="J898" i="6" s="1"/>
  <c r="F898" i="6"/>
  <c r="B898" i="6"/>
  <c r="A898" i="6"/>
  <c r="AB897" i="6"/>
  <c r="AA897" i="6"/>
  <c r="P897" i="6"/>
  <c r="Y897" i="6"/>
  <c r="W897" i="6"/>
  <c r="V897" i="6"/>
  <c r="H897" i="6"/>
  <c r="J897" i="6" s="1"/>
  <c r="F897" i="6"/>
  <c r="B897" i="6"/>
  <c r="A897" i="6"/>
  <c r="AB896" i="6"/>
  <c r="AA896" i="6"/>
  <c r="P896" i="6"/>
  <c r="Y896" i="6"/>
  <c r="W896" i="6"/>
  <c r="V896" i="6"/>
  <c r="H896" i="6"/>
  <c r="J896" i="6" s="1"/>
  <c r="F896" i="6"/>
  <c r="B896" i="6"/>
  <c r="A896" i="6"/>
  <c r="AB895" i="6"/>
  <c r="AA895" i="6"/>
  <c r="P895" i="6"/>
  <c r="Y895" i="6"/>
  <c r="W895" i="6"/>
  <c r="V895" i="6"/>
  <c r="H895" i="6"/>
  <c r="J895" i="6" s="1"/>
  <c r="F895" i="6"/>
  <c r="B895" i="6"/>
  <c r="A895" i="6"/>
  <c r="AB894" i="6"/>
  <c r="AA894" i="6"/>
  <c r="P894" i="6"/>
  <c r="Y894" i="6"/>
  <c r="W894" i="6"/>
  <c r="V894" i="6"/>
  <c r="H894" i="6"/>
  <c r="J894" i="6" s="1"/>
  <c r="F894" i="6"/>
  <c r="B894" i="6"/>
  <c r="A894" i="6"/>
  <c r="AB893" i="6"/>
  <c r="AA893" i="6"/>
  <c r="P893" i="6"/>
  <c r="Y893" i="6"/>
  <c r="W893" i="6"/>
  <c r="V893" i="6"/>
  <c r="H893" i="6"/>
  <c r="J893" i="6" s="1"/>
  <c r="F893" i="6"/>
  <c r="B893" i="6"/>
  <c r="A893" i="6"/>
  <c r="AB892" i="6"/>
  <c r="AA892" i="6"/>
  <c r="P892" i="6"/>
  <c r="Y892" i="6"/>
  <c r="W892" i="6"/>
  <c r="V892" i="6"/>
  <c r="H892" i="6"/>
  <c r="J892" i="6" s="1"/>
  <c r="F892" i="6"/>
  <c r="B892" i="6"/>
  <c r="A892" i="6"/>
  <c r="AB891" i="6"/>
  <c r="AA891" i="6"/>
  <c r="P891" i="6"/>
  <c r="Y891" i="6"/>
  <c r="W891" i="6"/>
  <c r="V891" i="6"/>
  <c r="H891" i="6"/>
  <c r="J891" i="6" s="1"/>
  <c r="F891" i="6"/>
  <c r="B891" i="6"/>
  <c r="A891" i="6"/>
  <c r="AB890" i="6"/>
  <c r="AA890" i="6"/>
  <c r="P890" i="6"/>
  <c r="Y890" i="6"/>
  <c r="W890" i="6"/>
  <c r="V890" i="6"/>
  <c r="H890" i="6"/>
  <c r="J890" i="6" s="1"/>
  <c r="F890" i="6"/>
  <c r="B890" i="6"/>
  <c r="A890" i="6"/>
  <c r="AB889" i="6"/>
  <c r="AA889" i="6"/>
  <c r="P889" i="6"/>
  <c r="Y889" i="6"/>
  <c r="W889" i="6"/>
  <c r="V889" i="6"/>
  <c r="H889" i="6"/>
  <c r="J889" i="6" s="1"/>
  <c r="F889" i="6"/>
  <c r="B889" i="6"/>
  <c r="A889" i="6"/>
  <c r="AB888" i="6"/>
  <c r="AA888" i="6"/>
  <c r="P888" i="6"/>
  <c r="Y888" i="6"/>
  <c r="W888" i="6"/>
  <c r="V888" i="6"/>
  <c r="H888" i="6"/>
  <c r="J888" i="6" s="1"/>
  <c r="F888" i="6"/>
  <c r="B888" i="6"/>
  <c r="A888" i="6"/>
  <c r="AB887" i="6"/>
  <c r="AA887" i="6"/>
  <c r="P887" i="6"/>
  <c r="Y887" i="6"/>
  <c r="W887" i="6"/>
  <c r="V887" i="6"/>
  <c r="H887" i="6"/>
  <c r="J887" i="6" s="1"/>
  <c r="F887" i="6"/>
  <c r="B887" i="6"/>
  <c r="A887" i="6"/>
  <c r="AB886" i="6"/>
  <c r="AA886" i="6"/>
  <c r="P886" i="6"/>
  <c r="Y886" i="6"/>
  <c r="W886" i="6"/>
  <c r="V886" i="6"/>
  <c r="H886" i="6"/>
  <c r="J886" i="6" s="1"/>
  <c r="F886" i="6"/>
  <c r="B886" i="6"/>
  <c r="A886" i="6"/>
  <c r="AB885" i="6"/>
  <c r="AA885" i="6"/>
  <c r="P885" i="6"/>
  <c r="Y885" i="6"/>
  <c r="W885" i="6"/>
  <c r="V885" i="6"/>
  <c r="H885" i="6"/>
  <c r="J885" i="6" s="1"/>
  <c r="F885" i="6"/>
  <c r="B885" i="6"/>
  <c r="A885" i="6"/>
  <c r="AB884" i="6"/>
  <c r="AA884" i="6"/>
  <c r="P884" i="6"/>
  <c r="Y884" i="6"/>
  <c r="W884" i="6"/>
  <c r="V884" i="6"/>
  <c r="H884" i="6"/>
  <c r="J884" i="6" s="1"/>
  <c r="F884" i="6"/>
  <c r="B884" i="6"/>
  <c r="A884" i="6"/>
  <c r="AB883" i="6"/>
  <c r="AA883" i="6"/>
  <c r="P883" i="6"/>
  <c r="Y883" i="6"/>
  <c r="W883" i="6"/>
  <c r="V883" i="6"/>
  <c r="H883" i="6"/>
  <c r="J883" i="6" s="1"/>
  <c r="F883" i="6"/>
  <c r="B883" i="6"/>
  <c r="A883" i="6"/>
  <c r="AB882" i="6"/>
  <c r="AA882" i="6"/>
  <c r="P882" i="6"/>
  <c r="Y882" i="6"/>
  <c r="W882" i="6"/>
  <c r="V882" i="6"/>
  <c r="H882" i="6"/>
  <c r="J882" i="6" s="1"/>
  <c r="F882" i="6"/>
  <c r="B882" i="6"/>
  <c r="A882" i="6"/>
  <c r="AB881" i="6"/>
  <c r="AA881" i="6"/>
  <c r="P881" i="6"/>
  <c r="Y881" i="6"/>
  <c r="W881" i="6"/>
  <c r="V881" i="6"/>
  <c r="H881" i="6"/>
  <c r="J881" i="6" s="1"/>
  <c r="F881" i="6"/>
  <c r="B881" i="6"/>
  <c r="A881" i="6"/>
  <c r="AB880" i="6"/>
  <c r="AA880" i="6"/>
  <c r="P880" i="6"/>
  <c r="Y880" i="6"/>
  <c r="W880" i="6"/>
  <c r="V880" i="6"/>
  <c r="H880" i="6"/>
  <c r="J880" i="6" s="1"/>
  <c r="F880" i="6"/>
  <c r="B880" i="6"/>
  <c r="A880" i="6"/>
  <c r="AB879" i="6"/>
  <c r="AA879" i="6"/>
  <c r="P879" i="6"/>
  <c r="Y879" i="6"/>
  <c r="W879" i="6"/>
  <c r="V879" i="6"/>
  <c r="H879" i="6"/>
  <c r="J879" i="6" s="1"/>
  <c r="F879" i="6"/>
  <c r="B879" i="6"/>
  <c r="A879" i="6"/>
  <c r="AB878" i="6"/>
  <c r="AA878" i="6"/>
  <c r="P878" i="6"/>
  <c r="Y878" i="6"/>
  <c r="W878" i="6"/>
  <c r="V878" i="6"/>
  <c r="H878" i="6"/>
  <c r="J878" i="6" s="1"/>
  <c r="F878" i="6"/>
  <c r="B878" i="6"/>
  <c r="A878" i="6"/>
  <c r="AB877" i="6"/>
  <c r="AA877" i="6"/>
  <c r="P877" i="6"/>
  <c r="Y877" i="6"/>
  <c r="W877" i="6"/>
  <c r="V877" i="6"/>
  <c r="H877" i="6"/>
  <c r="J877" i="6" s="1"/>
  <c r="F877" i="6"/>
  <c r="B877" i="6"/>
  <c r="A877" i="6"/>
  <c r="AB876" i="6"/>
  <c r="AA876" i="6"/>
  <c r="P876" i="6"/>
  <c r="Y876" i="6"/>
  <c r="W876" i="6"/>
  <c r="V876" i="6"/>
  <c r="H876" i="6"/>
  <c r="J876" i="6" s="1"/>
  <c r="F876" i="6"/>
  <c r="B876" i="6"/>
  <c r="A876" i="6"/>
  <c r="AB875" i="6"/>
  <c r="AA875" i="6"/>
  <c r="P875" i="6"/>
  <c r="Y875" i="6"/>
  <c r="W875" i="6"/>
  <c r="V875" i="6"/>
  <c r="H875" i="6"/>
  <c r="J875" i="6" s="1"/>
  <c r="F875" i="6"/>
  <c r="B875" i="6"/>
  <c r="A875" i="6"/>
  <c r="AB874" i="6"/>
  <c r="AA874" i="6"/>
  <c r="P874" i="6"/>
  <c r="Y874" i="6"/>
  <c r="W874" i="6"/>
  <c r="V874" i="6"/>
  <c r="H874" i="6"/>
  <c r="J874" i="6" s="1"/>
  <c r="F874" i="6"/>
  <c r="B874" i="6"/>
  <c r="A874" i="6"/>
  <c r="AB873" i="6"/>
  <c r="AA873" i="6"/>
  <c r="P873" i="6"/>
  <c r="Y873" i="6"/>
  <c r="W873" i="6"/>
  <c r="V873" i="6"/>
  <c r="H873" i="6"/>
  <c r="J873" i="6" s="1"/>
  <c r="F873" i="6"/>
  <c r="B873" i="6"/>
  <c r="A873" i="6"/>
  <c r="AB872" i="6"/>
  <c r="AA872" i="6"/>
  <c r="P872" i="6"/>
  <c r="Y872" i="6"/>
  <c r="W872" i="6"/>
  <c r="V872" i="6"/>
  <c r="H872" i="6"/>
  <c r="J872" i="6" s="1"/>
  <c r="F872" i="6"/>
  <c r="B872" i="6"/>
  <c r="A872" i="6"/>
  <c r="AB871" i="6"/>
  <c r="AA871" i="6"/>
  <c r="P871" i="6"/>
  <c r="Y871" i="6"/>
  <c r="W871" i="6"/>
  <c r="V871" i="6"/>
  <c r="H871" i="6"/>
  <c r="J871" i="6" s="1"/>
  <c r="F871" i="6"/>
  <c r="B871" i="6"/>
  <c r="A871" i="6"/>
  <c r="AB870" i="6"/>
  <c r="AA870" i="6"/>
  <c r="P870" i="6"/>
  <c r="Y870" i="6"/>
  <c r="W870" i="6"/>
  <c r="V870" i="6"/>
  <c r="H870" i="6"/>
  <c r="J870" i="6" s="1"/>
  <c r="F870" i="6"/>
  <c r="B870" i="6"/>
  <c r="A870" i="6"/>
  <c r="AB869" i="6"/>
  <c r="AA869" i="6"/>
  <c r="P869" i="6"/>
  <c r="Y869" i="6"/>
  <c r="W869" i="6"/>
  <c r="V869" i="6"/>
  <c r="H869" i="6"/>
  <c r="J869" i="6" s="1"/>
  <c r="F869" i="6"/>
  <c r="B869" i="6"/>
  <c r="A869" i="6"/>
  <c r="AB868" i="6"/>
  <c r="AA868" i="6"/>
  <c r="P868" i="6"/>
  <c r="Y868" i="6"/>
  <c r="W868" i="6"/>
  <c r="V868" i="6"/>
  <c r="H868" i="6"/>
  <c r="J868" i="6" s="1"/>
  <c r="F868" i="6"/>
  <c r="B868" i="6"/>
  <c r="A868" i="6"/>
  <c r="AB867" i="6"/>
  <c r="AA867" i="6"/>
  <c r="P867" i="6"/>
  <c r="Y867" i="6"/>
  <c r="W867" i="6"/>
  <c r="V867" i="6"/>
  <c r="H867" i="6"/>
  <c r="J867" i="6" s="1"/>
  <c r="F867" i="6"/>
  <c r="B867" i="6"/>
  <c r="A867" i="6"/>
  <c r="AB866" i="6"/>
  <c r="AA866" i="6"/>
  <c r="P866" i="6"/>
  <c r="Y866" i="6"/>
  <c r="W866" i="6"/>
  <c r="V866" i="6"/>
  <c r="H866" i="6"/>
  <c r="J866" i="6" s="1"/>
  <c r="F866" i="6"/>
  <c r="B866" i="6"/>
  <c r="A866" i="6"/>
  <c r="AB865" i="6"/>
  <c r="AA865" i="6"/>
  <c r="P865" i="6"/>
  <c r="Y865" i="6"/>
  <c r="W865" i="6"/>
  <c r="V865" i="6"/>
  <c r="H865" i="6"/>
  <c r="J865" i="6" s="1"/>
  <c r="F865" i="6"/>
  <c r="B865" i="6"/>
  <c r="A865" i="6"/>
  <c r="AB864" i="6"/>
  <c r="AA864" i="6"/>
  <c r="P864" i="6"/>
  <c r="Y864" i="6"/>
  <c r="W864" i="6"/>
  <c r="V864" i="6"/>
  <c r="H864" i="6"/>
  <c r="J864" i="6" s="1"/>
  <c r="F864" i="6"/>
  <c r="B864" i="6"/>
  <c r="A864" i="6"/>
  <c r="AB863" i="6"/>
  <c r="AA863" i="6"/>
  <c r="P863" i="6"/>
  <c r="Y863" i="6"/>
  <c r="W863" i="6"/>
  <c r="V863" i="6"/>
  <c r="H863" i="6"/>
  <c r="J863" i="6" s="1"/>
  <c r="F863" i="6"/>
  <c r="B863" i="6"/>
  <c r="A863" i="6"/>
  <c r="AB862" i="6"/>
  <c r="AA862" i="6"/>
  <c r="P862" i="6"/>
  <c r="Y862" i="6"/>
  <c r="W862" i="6"/>
  <c r="V862" i="6"/>
  <c r="H862" i="6"/>
  <c r="J862" i="6" s="1"/>
  <c r="F862" i="6"/>
  <c r="B862" i="6"/>
  <c r="A862" i="6"/>
  <c r="AB861" i="6"/>
  <c r="AA861" i="6"/>
  <c r="P861" i="6"/>
  <c r="Y861" i="6"/>
  <c r="W861" i="6"/>
  <c r="V861" i="6"/>
  <c r="H861" i="6"/>
  <c r="J861" i="6" s="1"/>
  <c r="F861" i="6"/>
  <c r="B861" i="6"/>
  <c r="A861" i="6"/>
  <c r="AB860" i="6"/>
  <c r="AA860" i="6"/>
  <c r="P860" i="6"/>
  <c r="Y860" i="6"/>
  <c r="W860" i="6"/>
  <c r="V860" i="6"/>
  <c r="H860" i="6"/>
  <c r="J860" i="6" s="1"/>
  <c r="F860" i="6"/>
  <c r="B860" i="6"/>
  <c r="A860" i="6"/>
  <c r="AB859" i="6"/>
  <c r="AA859" i="6"/>
  <c r="P859" i="6"/>
  <c r="Y859" i="6"/>
  <c r="W859" i="6"/>
  <c r="V859" i="6"/>
  <c r="H859" i="6"/>
  <c r="J859" i="6" s="1"/>
  <c r="F859" i="6"/>
  <c r="B859" i="6"/>
  <c r="A859" i="6"/>
  <c r="AB858" i="6"/>
  <c r="AA858" i="6"/>
  <c r="P858" i="6"/>
  <c r="Y858" i="6"/>
  <c r="W858" i="6"/>
  <c r="V858" i="6"/>
  <c r="H858" i="6"/>
  <c r="J858" i="6" s="1"/>
  <c r="F858" i="6"/>
  <c r="B858" i="6"/>
  <c r="A858" i="6"/>
  <c r="AB857" i="6"/>
  <c r="AA857" i="6"/>
  <c r="P857" i="6"/>
  <c r="Y857" i="6"/>
  <c r="W857" i="6"/>
  <c r="V857" i="6"/>
  <c r="H857" i="6"/>
  <c r="J857" i="6" s="1"/>
  <c r="F857" i="6"/>
  <c r="B857" i="6"/>
  <c r="A857" i="6"/>
  <c r="AB856" i="6"/>
  <c r="AA856" i="6"/>
  <c r="P856" i="6"/>
  <c r="Y856" i="6"/>
  <c r="W856" i="6"/>
  <c r="V856" i="6"/>
  <c r="H856" i="6"/>
  <c r="J856" i="6" s="1"/>
  <c r="F856" i="6"/>
  <c r="B856" i="6"/>
  <c r="A856" i="6"/>
  <c r="AB855" i="6"/>
  <c r="AA855" i="6"/>
  <c r="P855" i="6"/>
  <c r="Y855" i="6"/>
  <c r="W855" i="6"/>
  <c r="V855" i="6"/>
  <c r="H855" i="6"/>
  <c r="J855" i="6" s="1"/>
  <c r="F855" i="6"/>
  <c r="B855" i="6"/>
  <c r="A855" i="6"/>
  <c r="AB854" i="6"/>
  <c r="AA854" i="6"/>
  <c r="P854" i="6"/>
  <c r="Y854" i="6"/>
  <c r="W854" i="6"/>
  <c r="V854" i="6"/>
  <c r="H854" i="6"/>
  <c r="J854" i="6" s="1"/>
  <c r="F854" i="6"/>
  <c r="B854" i="6"/>
  <c r="A854" i="6"/>
  <c r="AB853" i="6"/>
  <c r="AA853" i="6"/>
  <c r="P853" i="6"/>
  <c r="Y853" i="6"/>
  <c r="W853" i="6"/>
  <c r="V853" i="6"/>
  <c r="H853" i="6"/>
  <c r="J853" i="6" s="1"/>
  <c r="F853" i="6"/>
  <c r="B853" i="6"/>
  <c r="A853" i="6"/>
  <c r="AB852" i="6"/>
  <c r="AA852" i="6"/>
  <c r="P852" i="6"/>
  <c r="Y852" i="6"/>
  <c r="W852" i="6"/>
  <c r="V852" i="6"/>
  <c r="H852" i="6"/>
  <c r="J852" i="6" s="1"/>
  <c r="F852" i="6"/>
  <c r="B852" i="6"/>
  <c r="A852" i="6"/>
  <c r="AB851" i="6"/>
  <c r="AA851" i="6"/>
  <c r="P851" i="6"/>
  <c r="Y851" i="6"/>
  <c r="W851" i="6"/>
  <c r="V851" i="6"/>
  <c r="H851" i="6"/>
  <c r="J851" i="6" s="1"/>
  <c r="F851" i="6"/>
  <c r="B851" i="6"/>
  <c r="A851" i="6"/>
  <c r="AB850" i="6"/>
  <c r="AA850" i="6"/>
  <c r="P850" i="6"/>
  <c r="Y850" i="6"/>
  <c r="W850" i="6"/>
  <c r="V850" i="6"/>
  <c r="H850" i="6"/>
  <c r="J850" i="6" s="1"/>
  <c r="F850" i="6"/>
  <c r="B850" i="6"/>
  <c r="A850" i="6"/>
  <c r="AB849" i="6"/>
  <c r="AA849" i="6"/>
  <c r="P849" i="6"/>
  <c r="Y849" i="6"/>
  <c r="W849" i="6"/>
  <c r="V849" i="6"/>
  <c r="H849" i="6"/>
  <c r="J849" i="6" s="1"/>
  <c r="F849" i="6"/>
  <c r="B849" i="6"/>
  <c r="A849" i="6"/>
  <c r="AB848" i="6"/>
  <c r="AA848" i="6"/>
  <c r="P848" i="6"/>
  <c r="Y848" i="6"/>
  <c r="W848" i="6"/>
  <c r="V848" i="6"/>
  <c r="H848" i="6"/>
  <c r="J848" i="6" s="1"/>
  <c r="F848" i="6"/>
  <c r="B848" i="6"/>
  <c r="A848" i="6"/>
  <c r="AB847" i="6"/>
  <c r="AA847" i="6"/>
  <c r="P847" i="6"/>
  <c r="Y847" i="6"/>
  <c r="W847" i="6"/>
  <c r="V847" i="6"/>
  <c r="H847" i="6"/>
  <c r="J847" i="6" s="1"/>
  <c r="F847" i="6"/>
  <c r="B847" i="6"/>
  <c r="A847" i="6"/>
  <c r="AB846" i="6"/>
  <c r="AA846" i="6"/>
  <c r="P846" i="6"/>
  <c r="Y846" i="6"/>
  <c r="W846" i="6"/>
  <c r="V846" i="6"/>
  <c r="H846" i="6"/>
  <c r="J846" i="6" s="1"/>
  <c r="F846" i="6"/>
  <c r="B846" i="6"/>
  <c r="A846" i="6"/>
  <c r="AB845" i="6"/>
  <c r="AA845" i="6"/>
  <c r="P845" i="6"/>
  <c r="Y845" i="6"/>
  <c r="W845" i="6"/>
  <c r="V845" i="6"/>
  <c r="H845" i="6"/>
  <c r="J845" i="6" s="1"/>
  <c r="F845" i="6"/>
  <c r="B845" i="6"/>
  <c r="A845" i="6"/>
  <c r="AB844" i="6"/>
  <c r="AA844" i="6"/>
  <c r="P844" i="6"/>
  <c r="Y844" i="6"/>
  <c r="W844" i="6"/>
  <c r="V844" i="6"/>
  <c r="H844" i="6"/>
  <c r="J844" i="6" s="1"/>
  <c r="F844" i="6"/>
  <c r="B844" i="6"/>
  <c r="A844" i="6"/>
  <c r="AB843" i="6"/>
  <c r="AA843" i="6"/>
  <c r="P843" i="6"/>
  <c r="Y843" i="6"/>
  <c r="W843" i="6"/>
  <c r="V843" i="6"/>
  <c r="H843" i="6"/>
  <c r="J843" i="6" s="1"/>
  <c r="F843" i="6"/>
  <c r="B843" i="6"/>
  <c r="A843" i="6"/>
  <c r="AB842" i="6"/>
  <c r="AA842" i="6"/>
  <c r="P842" i="6"/>
  <c r="Y842" i="6"/>
  <c r="W842" i="6"/>
  <c r="V842" i="6"/>
  <c r="H842" i="6"/>
  <c r="J842" i="6" s="1"/>
  <c r="F842" i="6"/>
  <c r="B842" i="6"/>
  <c r="A842" i="6"/>
  <c r="AB841" i="6"/>
  <c r="AA841" i="6"/>
  <c r="P841" i="6"/>
  <c r="Y841" i="6"/>
  <c r="W841" i="6"/>
  <c r="V841" i="6"/>
  <c r="H841" i="6"/>
  <c r="J841" i="6" s="1"/>
  <c r="F841" i="6"/>
  <c r="B841" i="6"/>
  <c r="A841" i="6"/>
  <c r="AB840" i="6"/>
  <c r="AA840" i="6"/>
  <c r="P840" i="6"/>
  <c r="Y840" i="6"/>
  <c r="W840" i="6"/>
  <c r="V840" i="6"/>
  <c r="H840" i="6"/>
  <c r="J840" i="6" s="1"/>
  <c r="F840" i="6"/>
  <c r="B840" i="6"/>
  <c r="A840" i="6"/>
  <c r="AB839" i="6"/>
  <c r="AA839" i="6"/>
  <c r="P839" i="6"/>
  <c r="Y839" i="6"/>
  <c r="W839" i="6"/>
  <c r="V839" i="6"/>
  <c r="H839" i="6"/>
  <c r="J839" i="6" s="1"/>
  <c r="F839" i="6"/>
  <c r="B839" i="6"/>
  <c r="A839" i="6"/>
  <c r="AB838" i="6"/>
  <c r="AA838" i="6"/>
  <c r="P838" i="6"/>
  <c r="Y838" i="6"/>
  <c r="W838" i="6"/>
  <c r="V838" i="6"/>
  <c r="H838" i="6"/>
  <c r="J838" i="6" s="1"/>
  <c r="F838" i="6"/>
  <c r="B838" i="6"/>
  <c r="A838" i="6"/>
  <c r="AB837" i="6"/>
  <c r="AA837" i="6"/>
  <c r="P837" i="6"/>
  <c r="Y837" i="6"/>
  <c r="W837" i="6"/>
  <c r="V837" i="6"/>
  <c r="H837" i="6"/>
  <c r="J837" i="6" s="1"/>
  <c r="F837" i="6"/>
  <c r="B837" i="6"/>
  <c r="A837" i="6"/>
  <c r="AB836" i="6"/>
  <c r="AA836" i="6"/>
  <c r="P836" i="6"/>
  <c r="Y836" i="6"/>
  <c r="W836" i="6"/>
  <c r="V836" i="6"/>
  <c r="H836" i="6"/>
  <c r="J836" i="6" s="1"/>
  <c r="F836" i="6"/>
  <c r="B836" i="6"/>
  <c r="A836" i="6"/>
  <c r="AB835" i="6"/>
  <c r="AA835" i="6"/>
  <c r="P835" i="6"/>
  <c r="Y835" i="6"/>
  <c r="W835" i="6"/>
  <c r="V835" i="6"/>
  <c r="H835" i="6"/>
  <c r="J835" i="6" s="1"/>
  <c r="F835" i="6"/>
  <c r="B835" i="6"/>
  <c r="A835" i="6"/>
  <c r="AB834" i="6"/>
  <c r="AA834" i="6"/>
  <c r="P834" i="6"/>
  <c r="Y834" i="6"/>
  <c r="W834" i="6"/>
  <c r="V834" i="6"/>
  <c r="H834" i="6"/>
  <c r="J834" i="6" s="1"/>
  <c r="F834" i="6"/>
  <c r="B834" i="6"/>
  <c r="A834" i="6"/>
  <c r="AB833" i="6"/>
  <c r="AA833" i="6"/>
  <c r="P833" i="6"/>
  <c r="Y833" i="6"/>
  <c r="W833" i="6"/>
  <c r="V833" i="6"/>
  <c r="H833" i="6"/>
  <c r="J833" i="6" s="1"/>
  <c r="F833" i="6"/>
  <c r="B833" i="6"/>
  <c r="A833" i="6"/>
  <c r="AB832" i="6"/>
  <c r="AA832" i="6"/>
  <c r="P832" i="6"/>
  <c r="Y832" i="6"/>
  <c r="W832" i="6"/>
  <c r="V832" i="6"/>
  <c r="H832" i="6"/>
  <c r="J832" i="6" s="1"/>
  <c r="F832" i="6"/>
  <c r="B832" i="6"/>
  <c r="A832" i="6"/>
  <c r="AB831" i="6"/>
  <c r="AA831" i="6"/>
  <c r="P831" i="6"/>
  <c r="Y831" i="6"/>
  <c r="W831" i="6"/>
  <c r="V831" i="6"/>
  <c r="H831" i="6"/>
  <c r="J831" i="6" s="1"/>
  <c r="F831" i="6"/>
  <c r="B831" i="6"/>
  <c r="A831" i="6"/>
  <c r="AB830" i="6"/>
  <c r="AA830" i="6"/>
  <c r="P830" i="6"/>
  <c r="Y830" i="6"/>
  <c r="W830" i="6"/>
  <c r="V830" i="6"/>
  <c r="H830" i="6"/>
  <c r="J830" i="6" s="1"/>
  <c r="F830" i="6"/>
  <c r="B830" i="6"/>
  <c r="A830" i="6"/>
  <c r="AB829" i="6"/>
  <c r="AA829" i="6"/>
  <c r="P829" i="6"/>
  <c r="Y829" i="6"/>
  <c r="W829" i="6"/>
  <c r="V829" i="6"/>
  <c r="H829" i="6"/>
  <c r="J829" i="6" s="1"/>
  <c r="F829" i="6"/>
  <c r="B829" i="6"/>
  <c r="A829" i="6"/>
  <c r="AB828" i="6"/>
  <c r="AA828" i="6"/>
  <c r="P828" i="6"/>
  <c r="Y828" i="6"/>
  <c r="W828" i="6"/>
  <c r="V828" i="6"/>
  <c r="H828" i="6"/>
  <c r="J828" i="6" s="1"/>
  <c r="F828" i="6"/>
  <c r="B828" i="6"/>
  <c r="A828" i="6"/>
  <c r="AB827" i="6"/>
  <c r="AA827" i="6"/>
  <c r="P827" i="6"/>
  <c r="Y827" i="6"/>
  <c r="W827" i="6"/>
  <c r="V827" i="6"/>
  <c r="H827" i="6"/>
  <c r="J827" i="6" s="1"/>
  <c r="F827" i="6"/>
  <c r="B827" i="6"/>
  <c r="A827" i="6"/>
  <c r="AB826" i="6"/>
  <c r="AA826" i="6"/>
  <c r="P826" i="6"/>
  <c r="Y826" i="6"/>
  <c r="W826" i="6"/>
  <c r="V826" i="6"/>
  <c r="H826" i="6"/>
  <c r="J826" i="6" s="1"/>
  <c r="F826" i="6"/>
  <c r="B826" i="6"/>
  <c r="A826" i="6"/>
  <c r="AB825" i="6"/>
  <c r="AA825" i="6"/>
  <c r="P825" i="6"/>
  <c r="Y825" i="6"/>
  <c r="W825" i="6"/>
  <c r="V825" i="6"/>
  <c r="H825" i="6"/>
  <c r="J825" i="6" s="1"/>
  <c r="F825" i="6"/>
  <c r="B825" i="6"/>
  <c r="A825" i="6"/>
  <c r="AB824" i="6"/>
  <c r="AA824" i="6"/>
  <c r="P824" i="6"/>
  <c r="Y824" i="6"/>
  <c r="W824" i="6"/>
  <c r="V824" i="6"/>
  <c r="H824" i="6"/>
  <c r="J824" i="6" s="1"/>
  <c r="F824" i="6"/>
  <c r="B824" i="6"/>
  <c r="A824" i="6"/>
  <c r="AB823" i="6"/>
  <c r="AA823" i="6"/>
  <c r="P823" i="6"/>
  <c r="Y823" i="6"/>
  <c r="W823" i="6"/>
  <c r="V823" i="6"/>
  <c r="H823" i="6"/>
  <c r="J823" i="6" s="1"/>
  <c r="F823" i="6"/>
  <c r="B823" i="6"/>
  <c r="A823" i="6"/>
  <c r="AB822" i="6"/>
  <c r="AA822" i="6"/>
  <c r="P822" i="6"/>
  <c r="Y822" i="6"/>
  <c r="W822" i="6"/>
  <c r="V822" i="6"/>
  <c r="H822" i="6"/>
  <c r="J822" i="6" s="1"/>
  <c r="F822" i="6"/>
  <c r="B822" i="6"/>
  <c r="A822" i="6"/>
  <c r="AB821" i="6"/>
  <c r="AA821" i="6"/>
  <c r="P821" i="6"/>
  <c r="Y821" i="6"/>
  <c r="W821" i="6"/>
  <c r="V821" i="6"/>
  <c r="H821" i="6"/>
  <c r="J821" i="6" s="1"/>
  <c r="F821" i="6"/>
  <c r="B821" i="6"/>
  <c r="A821" i="6"/>
  <c r="AB820" i="6"/>
  <c r="AA820" i="6"/>
  <c r="P820" i="6"/>
  <c r="Y820" i="6"/>
  <c r="W820" i="6"/>
  <c r="V820" i="6"/>
  <c r="H820" i="6"/>
  <c r="J820" i="6" s="1"/>
  <c r="F820" i="6"/>
  <c r="B820" i="6"/>
  <c r="A820" i="6"/>
  <c r="AB819" i="6"/>
  <c r="AA819" i="6"/>
  <c r="P819" i="6"/>
  <c r="Y819" i="6"/>
  <c r="W819" i="6"/>
  <c r="V819" i="6"/>
  <c r="H819" i="6"/>
  <c r="J819" i="6" s="1"/>
  <c r="F819" i="6"/>
  <c r="B819" i="6"/>
  <c r="A819" i="6"/>
  <c r="AB818" i="6"/>
  <c r="AA818" i="6"/>
  <c r="P818" i="6"/>
  <c r="Y818" i="6"/>
  <c r="W818" i="6"/>
  <c r="V818" i="6"/>
  <c r="H818" i="6"/>
  <c r="J818" i="6" s="1"/>
  <c r="F818" i="6"/>
  <c r="B818" i="6"/>
  <c r="A818" i="6"/>
  <c r="AB817" i="6"/>
  <c r="AA817" i="6"/>
  <c r="P817" i="6"/>
  <c r="Y817" i="6"/>
  <c r="W817" i="6"/>
  <c r="V817" i="6"/>
  <c r="H817" i="6"/>
  <c r="J817" i="6" s="1"/>
  <c r="F817" i="6"/>
  <c r="B817" i="6"/>
  <c r="A817" i="6"/>
  <c r="AB816" i="6"/>
  <c r="AA816" i="6"/>
  <c r="P816" i="6"/>
  <c r="Y816" i="6"/>
  <c r="W816" i="6"/>
  <c r="V816" i="6"/>
  <c r="H816" i="6"/>
  <c r="J816" i="6" s="1"/>
  <c r="F816" i="6"/>
  <c r="B816" i="6"/>
  <c r="A816" i="6"/>
  <c r="AB815" i="6"/>
  <c r="AA815" i="6"/>
  <c r="P815" i="6"/>
  <c r="Y815" i="6"/>
  <c r="W815" i="6"/>
  <c r="V815" i="6"/>
  <c r="H815" i="6"/>
  <c r="J815" i="6" s="1"/>
  <c r="F815" i="6"/>
  <c r="B815" i="6"/>
  <c r="A815" i="6"/>
  <c r="AB814" i="6"/>
  <c r="AA814" i="6"/>
  <c r="P814" i="6"/>
  <c r="Y814" i="6"/>
  <c r="W814" i="6"/>
  <c r="V814" i="6"/>
  <c r="H814" i="6"/>
  <c r="J814" i="6" s="1"/>
  <c r="F814" i="6"/>
  <c r="B814" i="6"/>
  <c r="A814" i="6"/>
  <c r="AB813" i="6"/>
  <c r="AA813" i="6"/>
  <c r="P813" i="6"/>
  <c r="Y813" i="6"/>
  <c r="W813" i="6"/>
  <c r="V813" i="6"/>
  <c r="H813" i="6"/>
  <c r="J813" i="6" s="1"/>
  <c r="F813" i="6"/>
  <c r="B813" i="6"/>
  <c r="A813" i="6"/>
  <c r="AB812" i="6"/>
  <c r="AA812" i="6"/>
  <c r="P812" i="6"/>
  <c r="Y812" i="6"/>
  <c r="W812" i="6"/>
  <c r="V812" i="6"/>
  <c r="H812" i="6"/>
  <c r="J812" i="6" s="1"/>
  <c r="F812" i="6"/>
  <c r="B812" i="6"/>
  <c r="A812" i="6"/>
  <c r="AB811" i="6"/>
  <c r="AA811" i="6"/>
  <c r="P811" i="6"/>
  <c r="Y811" i="6"/>
  <c r="W811" i="6"/>
  <c r="V811" i="6"/>
  <c r="H811" i="6"/>
  <c r="J811" i="6" s="1"/>
  <c r="F811" i="6"/>
  <c r="B811" i="6"/>
  <c r="A811" i="6"/>
  <c r="AB810" i="6"/>
  <c r="AA810" i="6"/>
  <c r="P810" i="6"/>
  <c r="Y810" i="6"/>
  <c r="W810" i="6"/>
  <c r="V810" i="6"/>
  <c r="H810" i="6"/>
  <c r="J810" i="6" s="1"/>
  <c r="F810" i="6"/>
  <c r="B810" i="6"/>
  <c r="A810" i="6"/>
  <c r="AB809" i="6"/>
  <c r="AA809" i="6"/>
  <c r="P809" i="6"/>
  <c r="Y809" i="6"/>
  <c r="W809" i="6"/>
  <c r="V809" i="6"/>
  <c r="H809" i="6"/>
  <c r="J809" i="6" s="1"/>
  <c r="F809" i="6"/>
  <c r="B809" i="6"/>
  <c r="A809" i="6"/>
  <c r="AB808" i="6"/>
  <c r="AA808" i="6"/>
  <c r="P808" i="6"/>
  <c r="Y808" i="6"/>
  <c r="W808" i="6"/>
  <c r="V808" i="6"/>
  <c r="H808" i="6"/>
  <c r="J808" i="6" s="1"/>
  <c r="F808" i="6"/>
  <c r="B808" i="6"/>
  <c r="A808" i="6"/>
  <c r="AB807" i="6"/>
  <c r="AA807" i="6"/>
  <c r="P807" i="6"/>
  <c r="Y807" i="6"/>
  <c r="W807" i="6"/>
  <c r="V807" i="6"/>
  <c r="H807" i="6"/>
  <c r="J807" i="6" s="1"/>
  <c r="F807" i="6"/>
  <c r="B807" i="6"/>
  <c r="A807" i="6"/>
  <c r="AB806" i="6"/>
  <c r="AA806" i="6"/>
  <c r="P806" i="6"/>
  <c r="Y806" i="6"/>
  <c r="W806" i="6"/>
  <c r="V806" i="6"/>
  <c r="H806" i="6"/>
  <c r="J806" i="6" s="1"/>
  <c r="F806" i="6"/>
  <c r="B806" i="6"/>
  <c r="A806" i="6"/>
  <c r="AB805" i="6"/>
  <c r="AA805" i="6"/>
  <c r="P805" i="6"/>
  <c r="Y805" i="6"/>
  <c r="W805" i="6"/>
  <c r="V805" i="6"/>
  <c r="H805" i="6"/>
  <c r="J805" i="6" s="1"/>
  <c r="F805" i="6"/>
  <c r="B805" i="6"/>
  <c r="A805" i="6"/>
  <c r="AB804" i="6"/>
  <c r="AA804" i="6"/>
  <c r="P804" i="6"/>
  <c r="Y804" i="6"/>
  <c r="W804" i="6"/>
  <c r="V804" i="6"/>
  <c r="H804" i="6"/>
  <c r="J804" i="6" s="1"/>
  <c r="F804" i="6"/>
  <c r="B804" i="6"/>
  <c r="A804" i="6"/>
  <c r="AB803" i="6"/>
  <c r="AA803" i="6"/>
  <c r="P803" i="6"/>
  <c r="Y803" i="6"/>
  <c r="W803" i="6"/>
  <c r="V803" i="6"/>
  <c r="H803" i="6"/>
  <c r="J803" i="6" s="1"/>
  <c r="F803" i="6"/>
  <c r="B803" i="6"/>
  <c r="A803" i="6"/>
  <c r="AB802" i="6"/>
  <c r="AA802" i="6"/>
  <c r="P802" i="6"/>
  <c r="Y802" i="6"/>
  <c r="W802" i="6"/>
  <c r="V802" i="6"/>
  <c r="H802" i="6"/>
  <c r="J802" i="6" s="1"/>
  <c r="F802" i="6"/>
  <c r="B802" i="6"/>
  <c r="A802" i="6"/>
  <c r="AB801" i="6"/>
  <c r="AA801" i="6"/>
  <c r="P801" i="6"/>
  <c r="Y801" i="6"/>
  <c r="W801" i="6"/>
  <c r="V801" i="6"/>
  <c r="H801" i="6"/>
  <c r="J801" i="6" s="1"/>
  <c r="F801" i="6"/>
  <c r="B801" i="6"/>
  <c r="A801" i="6"/>
  <c r="AB800" i="6"/>
  <c r="AA800" i="6"/>
  <c r="P800" i="6"/>
  <c r="Y800" i="6"/>
  <c r="W800" i="6"/>
  <c r="V800" i="6"/>
  <c r="H800" i="6"/>
  <c r="J800" i="6" s="1"/>
  <c r="F800" i="6"/>
  <c r="B800" i="6"/>
  <c r="A800" i="6"/>
  <c r="AB799" i="6"/>
  <c r="AA799" i="6"/>
  <c r="P799" i="6"/>
  <c r="Y799" i="6"/>
  <c r="W799" i="6"/>
  <c r="V799" i="6"/>
  <c r="H799" i="6"/>
  <c r="J799" i="6" s="1"/>
  <c r="F799" i="6"/>
  <c r="B799" i="6"/>
  <c r="A799" i="6"/>
  <c r="AB798" i="6"/>
  <c r="AA798" i="6"/>
  <c r="P798" i="6"/>
  <c r="Y798" i="6"/>
  <c r="W798" i="6"/>
  <c r="V798" i="6"/>
  <c r="H798" i="6"/>
  <c r="J798" i="6" s="1"/>
  <c r="F798" i="6"/>
  <c r="B798" i="6"/>
  <c r="A798" i="6"/>
  <c r="AB797" i="6"/>
  <c r="AA797" i="6"/>
  <c r="P797" i="6"/>
  <c r="Y797" i="6"/>
  <c r="W797" i="6"/>
  <c r="V797" i="6"/>
  <c r="H797" i="6"/>
  <c r="J797" i="6" s="1"/>
  <c r="F797" i="6"/>
  <c r="B797" i="6"/>
  <c r="A797" i="6"/>
  <c r="AB796" i="6"/>
  <c r="AA796" i="6"/>
  <c r="P796" i="6"/>
  <c r="Y796" i="6"/>
  <c r="W796" i="6"/>
  <c r="V796" i="6"/>
  <c r="H796" i="6"/>
  <c r="J796" i="6" s="1"/>
  <c r="F796" i="6"/>
  <c r="B796" i="6"/>
  <c r="A796" i="6"/>
  <c r="AB795" i="6"/>
  <c r="AA795" i="6"/>
  <c r="P795" i="6"/>
  <c r="Y795" i="6"/>
  <c r="W795" i="6"/>
  <c r="V795" i="6"/>
  <c r="H795" i="6"/>
  <c r="J795" i="6" s="1"/>
  <c r="F795" i="6"/>
  <c r="B795" i="6"/>
  <c r="A795" i="6"/>
  <c r="AB794" i="6"/>
  <c r="AA794" i="6"/>
  <c r="P794" i="6"/>
  <c r="Y794" i="6"/>
  <c r="W794" i="6"/>
  <c r="V794" i="6"/>
  <c r="H794" i="6"/>
  <c r="J794" i="6" s="1"/>
  <c r="F794" i="6"/>
  <c r="B794" i="6"/>
  <c r="A794" i="6"/>
  <c r="AB793" i="6"/>
  <c r="AA793" i="6"/>
  <c r="P793" i="6"/>
  <c r="Y793" i="6"/>
  <c r="W793" i="6"/>
  <c r="V793" i="6"/>
  <c r="H793" i="6"/>
  <c r="J793" i="6" s="1"/>
  <c r="F793" i="6"/>
  <c r="B793" i="6"/>
  <c r="A793" i="6"/>
  <c r="AB792" i="6"/>
  <c r="AA792" i="6"/>
  <c r="P792" i="6"/>
  <c r="Y792" i="6"/>
  <c r="W792" i="6"/>
  <c r="V792" i="6"/>
  <c r="H792" i="6"/>
  <c r="J792" i="6" s="1"/>
  <c r="F792" i="6"/>
  <c r="B792" i="6"/>
  <c r="A792" i="6"/>
  <c r="AB791" i="6"/>
  <c r="AA791" i="6"/>
  <c r="P791" i="6"/>
  <c r="Y791" i="6"/>
  <c r="W791" i="6"/>
  <c r="V791" i="6"/>
  <c r="H791" i="6"/>
  <c r="J791" i="6" s="1"/>
  <c r="F791" i="6"/>
  <c r="B791" i="6"/>
  <c r="A791" i="6"/>
  <c r="AB790" i="6"/>
  <c r="AA790" i="6"/>
  <c r="P790" i="6"/>
  <c r="Y790" i="6"/>
  <c r="W790" i="6"/>
  <c r="V790" i="6"/>
  <c r="H790" i="6"/>
  <c r="J790" i="6" s="1"/>
  <c r="F790" i="6"/>
  <c r="B790" i="6"/>
  <c r="A790" i="6"/>
  <c r="AB789" i="6"/>
  <c r="AA789" i="6"/>
  <c r="P789" i="6"/>
  <c r="Y789" i="6"/>
  <c r="W789" i="6"/>
  <c r="V789" i="6"/>
  <c r="H789" i="6"/>
  <c r="J789" i="6" s="1"/>
  <c r="F789" i="6"/>
  <c r="B789" i="6"/>
  <c r="A789" i="6"/>
  <c r="AB788" i="6"/>
  <c r="AA788" i="6"/>
  <c r="P788" i="6"/>
  <c r="Y788" i="6"/>
  <c r="W788" i="6"/>
  <c r="V788" i="6"/>
  <c r="H788" i="6"/>
  <c r="J788" i="6" s="1"/>
  <c r="F788" i="6"/>
  <c r="B788" i="6"/>
  <c r="A788" i="6"/>
  <c r="AB787" i="6"/>
  <c r="AA787" i="6"/>
  <c r="P787" i="6"/>
  <c r="Y787" i="6"/>
  <c r="W787" i="6"/>
  <c r="V787" i="6"/>
  <c r="H787" i="6"/>
  <c r="J787" i="6" s="1"/>
  <c r="F787" i="6"/>
  <c r="B787" i="6"/>
  <c r="A787" i="6"/>
  <c r="AB786" i="6"/>
  <c r="AA786" i="6"/>
  <c r="P786" i="6"/>
  <c r="Y786" i="6"/>
  <c r="W786" i="6"/>
  <c r="V786" i="6"/>
  <c r="H786" i="6"/>
  <c r="J786" i="6" s="1"/>
  <c r="F786" i="6"/>
  <c r="B786" i="6"/>
  <c r="A786" i="6"/>
  <c r="AB785" i="6"/>
  <c r="AA785" i="6"/>
  <c r="P785" i="6"/>
  <c r="Y785" i="6"/>
  <c r="W785" i="6"/>
  <c r="V785" i="6"/>
  <c r="H785" i="6"/>
  <c r="J785" i="6" s="1"/>
  <c r="F785" i="6"/>
  <c r="B785" i="6"/>
  <c r="A785" i="6"/>
  <c r="AB784" i="6"/>
  <c r="AA784" i="6"/>
  <c r="P784" i="6"/>
  <c r="Y784" i="6"/>
  <c r="W784" i="6"/>
  <c r="V784" i="6"/>
  <c r="H784" i="6"/>
  <c r="J784" i="6" s="1"/>
  <c r="F784" i="6"/>
  <c r="B784" i="6"/>
  <c r="A784" i="6"/>
  <c r="AB783" i="6"/>
  <c r="AA783" i="6"/>
  <c r="P783" i="6"/>
  <c r="Y783" i="6"/>
  <c r="W783" i="6"/>
  <c r="V783" i="6"/>
  <c r="H783" i="6"/>
  <c r="J783" i="6" s="1"/>
  <c r="F783" i="6"/>
  <c r="B783" i="6"/>
  <c r="A783" i="6"/>
  <c r="AB782" i="6"/>
  <c r="AA782" i="6"/>
  <c r="P782" i="6"/>
  <c r="Y782" i="6"/>
  <c r="W782" i="6"/>
  <c r="V782" i="6"/>
  <c r="H782" i="6"/>
  <c r="J782" i="6" s="1"/>
  <c r="F782" i="6"/>
  <c r="B782" i="6"/>
  <c r="A782" i="6"/>
  <c r="AB781" i="6"/>
  <c r="AA781" i="6"/>
  <c r="P781" i="6"/>
  <c r="Y781" i="6"/>
  <c r="W781" i="6"/>
  <c r="V781" i="6"/>
  <c r="H781" i="6"/>
  <c r="J781" i="6" s="1"/>
  <c r="F781" i="6"/>
  <c r="B781" i="6"/>
  <c r="A781" i="6"/>
  <c r="AB780" i="6"/>
  <c r="AA780" i="6"/>
  <c r="P780" i="6"/>
  <c r="Y780" i="6"/>
  <c r="W780" i="6"/>
  <c r="V780" i="6"/>
  <c r="H780" i="6"/>
  <c r="J780" i="6" s="1"/>
  <c r="F780" i="6"/>
  <c r="B780" i="6"/>
  <c r="A780" i="6"/>
  <c r="AB779" i="6"/>
  <c r="AA779" i="6"/>
  <c r="P779" i="6"/>
  <c r="Y779" i="6"/>
  <c r="W779" i="6"/>
  <c r="V779" i="6"/>
  <c r="H779" i="6"/>
  <c r="J779" i="6" s="1"/>
  <c r="F779" i="6"/>
  <c r="B779" i="6"/>
  <c r="A779" i="6"/>
  <c r="AB778" i="6"/>
  <c r="AA778" i="6"/>
  <c r="P778" i="6"/>
  <c r="Y778" i="6"/>
  <c r="W778" i="6"/>
  <c r="V778" i="6"/>
  <c r="H778" i="6"/>
  <c r="J778" i="6" s="1"/>
  <c r="F778" i="6"/>
  <c r="B778" i="6"/>
  <c r="A778" i="6"/>
  <c r="AB777" i="6"/>
  <c r="AA777" i="6"/>
  <c r="P777" i="6"/>
  <c r="Y777" i="6"/>
  <c r="W777" i="6"/>
  <c r="V777" i="6"/>
  <c r="H777" i="6"/>
  <c r="J777" i="6" s="1"/>
  <c r="F777" i="6"/>
  <c r="B777" i="6"/>
  <c r="A777" i="6"/>
  <c r="AB776" i="6"/>
  <c r="AA776" i="6"/>
  <c r="P776" i="6"/>
  <c r="Y776" i="6"/>
  <c r="W776" i="6"/>
  <c r="V776" i="6"/>
  <c r="H776" i="6"/>
  <c r="J776" i="6" s="1"/>
  <c r="F776" i="6"/>
  <c r="B776" i="6"/>
  <c r="A776" i="6"/>
  <c r="AB775" i="6"/>
  <c r="AA775" i="6"/>
  <c r="P775" i="6"/>
  <c r="Y775" i="6"/>
  <c r="W775" i="6"/>
  <c r="V775" i="6"/>
  <c r="H775" i="6"/>
  <c r="J775" i="6" s="1"/>
  <c r="F775" i="6"/>
  <c r="B775" i="6"/>
  <c r="A775" i="6"/>
  <c r="AB774" i="6"/>
  <c r="AA774" i="6"/>
  <c r="P774" i="6"/>
  <c r="Y774" i="6"/>
  <c r="W774" i="6"/>
  <c r="V774" i="6"/>
  <c r="H774" i="6"/>
  <c r="J774" i="6" s="1"/>
  <c r="F774" i="6"/>
  <c r="B774" i="6"/>
  <c r="A774" i="6"/>
  <c r="AB773" i="6"/>
  <c r="AA773" i="6"/>
  <c r="P773" i="6"/>
  <c r="Y773" i="6"/>
  <c r="W773" i="6"/>
  <c r="V773" i="6"/>
  <c r="H773" i="6"/>
  <c r="J773" i="6" s="1"/>
  <c r="F773" i="6"/>
  <c r="B773" i="6"/>
  <c r="A773" i="6"/>
  <c r="AB772" i="6"/>
  <c r="AA772" i="6"/>
  <c r="P772" i="6"/>
  <c r="Y772" i="6"/>
  <c r="W772" i="6"/>
  <c r="V772" i="6"/>
  <c r="H772" i="6"/>
  <c r="J772" i="6" s="1"/>
  <c r="F772" i="6"/>
  <c r="B772" i="6"/>
  <c r="A772" i="6"/>
  <c r="AB771" i="6"/>
  <c r="AA771" i="6"/>
  <c r="P771" i="6"/>
  <c r="Y771" i="6"/>
  <c r="W771" i="6"/>
  <c r="V771" i="6"/>
  <c r="H771" i="6"/>
  <c r="J771" i="6" s="1"/>
  <c r="F771" i="6"/>
  <c r="B771" i="6"/>
  <c r="A771" i="6"/>
  <c r="AB770" i="6"/>
  <c r="AA770" i="6"/>
  <c r="P770" i="6"/>
  <c r="Y770" i="6"/>
  <c r="W770" i="6"/>
  <c r="V770" i="6"/>
  <c r="H770" i="6"/>
  <c r="J770" i="6" s="1"/>
  <c r="F770" i="6"/>
  <c r="B770" i="6"/>
  <c r="A770" i="6"/>
  <c r="AB769" i="6"/>
  <c r="AA769" i="6"/>
  <c r="P769" i="6"/>
  <c r="Y769" i="6"/>
  <c r="W769" i="6"/>
  <c r="V769" i="6"/>
  <c r="H769" i="6"/>
  <c r="J769" i="6" s="1"/>
  <c r="F769" i="6"/>
  <c r="B769" i="6"/>
  <c r="A769" i="6"/>
  <c r="AB768" i="6"/>
  <c r="AA768" i="6"/>
  <c r="P768" i="6"/>
  <c r="Y768" i="6"/>
  <c r="W768" i="6"/>
  <c r="V768" i="6"/>
  <c r="H768" i="6"/>
  <c r="J768" i="6" s="1"/>
  <c r="F768" i="6"/>
  <c r="B768" i="6"/>
  <c r="A768" i="6"/>
  <c r="AB767" i="6"/>
  <c r="AA767" i="6"/>
  <c r="P767" i="6"/>
  <c r="Y767" i="6"/>
  <c r="W767" i="6"/>
  <c r="V767" i="6"/>
  <c r="H767" i="6"/>
  <c r="J767" i="6" s="1"/>
  <c r="F767" i="6"/>
  <c r="B767" i="6"/>
  <c r="A767" i="6"/>
  <c r="AB766" i="6"/>
  <c r="AA766" i="6"/>
  <c r="P766" i="6"/>
  <c r="Y766" i="6"/>
  <c r="W766" i="6"/>
  <c r="V766" i="6"/>
  <c r="H766" i="6"/>
  <c r="J766" i="6" s="1"/>
  <c r="F766" i="6"/>
  <c r="B766" i="6"/>
  <c r="A766" i="6"/>
  <c r="AB765" i="6"/>
  <c r="AA765" i="6"/>
  <c r="P765" i="6"/>
  <c r="Y765" i="6"/>
  <c r="W765" i="6"/>
  <c r="V765" i="6"/>
  <c r="H765" i="6"/>
  <c r="J765" i="6" s="1"/>
  <c r="F765" i="6"/>
  <c r="B765" i="6"/>
  <c r="A765" i="6"/>
  <c r="AB764" i="6"/>
  <c r="AA764" i="6"/>
  <c r="P764" i="6"/>
  <c r="Y764" i="6"/>
  <c r="W764" i="6"/>
  <c r="V764" i="6"/>
  <c r="H764" i="6"/>
  <c r="J764" i="6" s="1"/>
  <c r="F764" i="6"/>
  <c r="B764" i="6"/>
  <c r="A764" i="6"/>
  <c r="AB763" i="6"/>
  <c r="AA763" i="6"/>
  <c r="P763" i="6"/>
  <c r="Y763" i="6"/>
  <c r="W763" i="6"/>
  <c r="V763" i="6"/>
  <c r="H763" i="6"/>
  <c r="J763" i="6" s="1"/>
  <c r="F763" i="6"/>
  <c r="B763" i="6"/>
  <c r="A763" i="6"/>
  <c r="AB762" i="6"/>
  <c r="AA762" i="6"/>
  <c r="P762" i="6"/>
  <c r="Y762" i="6"/>
  <c r="W762" i="6"/>
  <c r="V762" i="6"/>
  <c r="H762" i="6"/>
  <c r="J762" i="6" s="1"/>
  <c r="F762" i="6"/>
  <c r="B762" i="6"/>
  <c r="A762" i="6"/>
  <c r="AB761" i="6"/>
  <c r="AA761" i="6"/>
  <c r="P761" i="6"/>
  <c r="Y761" i="6"/>
  <c r="W761" i="6"/>
  <c r="V761" i="6"/>
  <c r="H761" i="6"/>
  <c r="J761" i="6" s="1"/>
  <c r="F761" i="6"/>
  <c r="B761" i="6"/>
  <c r="A761" i="6"/>
  <c r="AB760" i="6"/>
  <c r="AA760" i="6"/>
  <c r="P760" i="6"/>
  <c r="Y760" i="6"/>
  <c r="W760" i="6"/>
  <c r="V760" i="6"/>
  <c r="H760" i="6"/>
  <c r="J760" i="6" s="1"/>
  <c r="F760" i="6"/>
  <c r="B760" i="6"/>
  <c r="A760" i="6"/>
  <c r="AB759" i="6"/>
  <c r="AA759" i="6"/>
  <c r="P759" i="6"/>
  <c r="Y759" i="6"/>
  <c r="W759" i="6"/>
  <c r="V759" i="6"/>
  <c r="H759" i="6"/>
  <c r="J759" i="6" s="1"/>
  <c r="F759" i="6"/>
  <c r="B759" i="6"/>
  <c r="A759" i="6"/>
  <c r="AB758" i="6"/>
  <c r="AA758" i="6"/>
  <c r="P758" i="6"/>
  <c r="Y758" i="6"/>
  <c r="W758" i="6"/>
  <c r="V758" i="6"/>
  <c r="H758" i="6"/>
  <c r="J758" i="6" s="1"/>
  <c r="F758" i="6"/>
  <c r="B758" i="6"/>
  <c r="A758" i="6"/>
  <c r="AB757" i="6"/>
  <c r="AA757" i="6"/>
  <c r="P757" i="6"/>
  <c r="Y757" i="6"/>
  <c r="W757" i="6"/>
  <c r="V757" i="6"/>
  <c r="H757" i="6"/>
  <c r="J757" i="6" s="1"/>
  <c r="F757" i="6"/>
  <c r="B757" i="6"/>
  <c r="A757" i="6"/>
  <c r="AB756" i="6"/>
  <c r="AA756" i="6"/>
  <c r="P756" i="6"/>
  <c r="Y756" i="6"/>
  <c r="W756" i="6"/>
  <c r="V756" i="6"/>
  <c r="H756" i="6"/>
  <c r="J756" i="6" s="1"/>
  <c r="F756" i="6"/>
  <c r="B756" i="6"/>
  <c r="A756" i="6"/>
  <c r="AB755" i="6"/>
  <c r="AA755" i="6"/>
  <c r="P755" i="6"/>
  <c r="Y755" i="6"/>
  <c r="W755" i="6"/>
  <c r="V755" i="6"/>
  <c r="H755" i="6"/>
  <c r="J755" i="6" s="1"/>
  <c r="F755" i="6"/>
  <c r="B755" i="6"/>
  <c r="A755" i="6"/>
  <c r="AB754" i="6"/>
  <c r="AA754" i="6"/>
  <c r="P754" i="6"/>
  <c r="Y754" i="6"/>
  <c r="W754" i="6"/>
  <c r="V754" i="6"/>
  <c r="H754" i="6"/>
  <c r="J754" i="6" s="1"/>
  <c r="F754" i="6"/>
  <c r="B754" i="6"/>
  <c r="A754" i="6"/>
  <c r="AB753" i="6"/>
  <c r="AA753" i="6"/>
  <c r="P753" i="6"/>
  <c r="Y753" i="6"/>
  <c r="W753" i="6"/>
  <c r="V753" i="6"/>
  <c r="H753" i="6"/>
  <c r="J753" i="6" s="1"/>
  <c r="F753" i="6"/>
  <c r="B753" i="6"/>
  <c r="A753" i="6"/>
  <c r="AB752" i="6"/>
  <c r="AA752" i="6"/>
  <c r="P752" i="6"/>
  <c r="Y752" i="6"/>
  <c r="W752" i="6"/>
  <c r="V752" i="6"/>
  <c r="H752" i="6"/>
  <c r="J752" i="6" s="1"/>
  <c r="F752" i="6"/>
  <c r="B752" i="6"/>
  <c r="A752" i="6"/>
  <c r="AB751" i="6"/>
  <c r="AA751" i="6"/>
  <c r="P751" i="6"/>
  <c r="Y751" i="6"/>
  <c r="W751" i="6"/>
  <c r="V751" i="6"/>
  <c r="H751" i="6"/>
  <c r="J751" i="6" s="1"/>
  <c r="F751" i="6"/>
  <c r="B751" i="6"/>
  <c r="A751" i="6"/>
  <c r="AB750" i="6"/>
  <c r="AA750" i="6"/>
  <c r="P750" i="6"/>
  <c r="Y750" i="6"/>
  <c r="W750" i="6"/>
  <c r="V750" i="6"/>
  <c r="H750" i="6"/>
  <c r="J750" i="6" s="1"/>
  <c r="F750" i="6"/>
  <c r="B750" i="6"/>
  <c r="A750" i="6"/>
  <c r="AB749" i="6"/>
  <c r="AA749" i="6"/>
  <c r="P749" i="6"/>
  <c r="Y749" i="6"/>
  <c r="W749" i="6"/>
  <c r="V749" i="6"/>
  <c r="H749" i="6"/>
  <c r="J749" i="6" s="1"/>
  <c r="F749" i="6"/>
  <c r="B749" i="6"/>
  <c r="A749" i="6"/>
  <c r="AB748" i="6"/>
  <c r="AA748" i="6"/>
  <c r="P748" i="6"/>
  <c r="Y748" i="6"/>
  <c r="W748" i="6"/>
  <c r="V748" i="6"/>
  <c r="H748" i="6"/>
  <c r="J748" i="6" s="1"/>
  <c r="F748" i="6"/>
  <c r="B748" i="6"/>
  <c r="A748" i="6"/>
  <c r="AB747" i="6"/>
  <c r="AA747" i="6"/>
  <c r="P747" i="6"/>
  <c r="Y747" i="6"/>
  <c r="W747" i="6"/>
  <c r="V747" i="6"/>
  <c r="H747" i="6"/>
  <c r="J747" i="6" s="1"/>
  <c r="F747" i="6"/>
  <c r="B747" i="6"/>
  <c r="A747" i="6"/>
  <c r="AB746" i="6"/>
  <c r="AA746" i="6"/>
  <c r="P746" i="6"/>
  <c r="Y746" i="6"/>
  <c r="W746" i="6"/>
  <c r="V746" i="6"/>
  <c r="H746" i="6"/>
  <c r="J746" i="6" s="1"/>
  <c r="F746" i="6"/>
  <c r="B746" i="6"/>
  <c r="A746" i="6"/>
  <c r="AB745" i="6"/>
  <c r="AA745" i="6"/>
  <c r="P745" i="6"/>
  <c r="Y745" i="6"/>
  <c r="W745" i="6"/>
  <c r="V745" i="6"/>
  <c r="H745" i="6"/>
  <c r="J745" i="6" s="1"/>
  <c r="F745" i="6"/>
  <c r="B745" i="6"/>
  <c r="A745" i="6"/>
  <c r="AB744" i="6"/>
  <c r="AA744" i="6"/>
  <c r="P744" i="6"/>
  <c r="Y744" i="6"/>
  <c r="W744" i="6"/>
  <c r="V744" i="6"/>
  <c r="H744" i="6"/>
  <c r="J744" i="6" s="1"/>
  <c r="F744" i="6"/>
  <c r="B744" i="6"/>
  <c r="A744" i="6"/>
  <c r="AB743" i="6"/>
  <c r="AA743" i="6"/>
  <c r="P743" i="6"/>
  <c r="Y743" i="6"/>
  <c r="W743" i="6"/>
  <c r="V743" i="6"/>
  <c r="H743" i="6"/>
  <c r="J743" i="6" s="1"/>
  <c r="F743" i="6"/>
  <c r="B743" i="6"/>
  <c r="A743" i="6"/>
  <c r="AB742" i="6"/>
  <c r="AA742" i="6"/>
  <c r="P742" i="6"/>
  <c r="Y742" i="6"/>
  <c r="W742" i="6"/>
  <c r="V742" i="6"/>
  <c r="H742" i="6"/>
  <c r="J742" i="6" s="1"/>
  <c r="F742" i="6"/>
  <c r="B742" i="6"/>
  <c r="A742" i="6"/>
  <c r="AB741" i="6"/>
  <c r="AA741" i="6"/>
  <c r="P741" i="6"/>
  <c r="Y741" i="6"/>
  <c r="W741" i="6"/>
  <c r="V741" i="6"/>
  <c r="H741" i="6"/>
  <c r="J741" i="6" s="1"/>
  <c r="F741" i="6"/>
  <c r="B741" i="6"/>
  <c r="A741" i="6"/>
  <c r="AB740" i="6"/>
  <c r="AA740" i="6"/>
  <c r="P740" i="6"/>
  <c r="Y740" i="6"/>
  <c r="W740" i="6"/>
  <c r="V740" i="6"/>
  <c r="H740" i="6"/>
  <c r="J740" i="6" s="1"/>
  <c r="F740" i="6"/>
  <c r="B740" i="6"/>
  <c r="A740" i="6"/>
  <c r="AB739" i="6"/>
  <c r="AA739" i="6"/>
  <c r="P739" i="6"/>
  <c r="Y739" i="6"/>
  <c r="W739" i="6"/>
  <c r="V739" i="6"/>
  <c r="H739" i="6"/>
  <c r="J739" i="6" s="1"/>
  <c r="F739" i="6"/>
  <c r="B739" i="6"/>
  <c r="A739" i="6"/>
  <c r="AB738" i="6"/>
  <c r="AA738" i="6"/>
  <c r="P738" i="6"/>
  <c r="Y738" i="6"/>
  <c r="W738" i="6"/>
  <c r="V738" i="6"/>
  <c r="H738" i="6"/>
  <c r="J738" i="6" s="1"/>
  <c r="F738" i="6"/>
  <c r="B738" i="6"/>
  <c r="A738" i="6"/>
  <c r="AB737" i="6"/>
  <c r="AA737" i="6"/>
  <c r="P737" i="6"/>
  <c r="Y737" i="6"/>
  <c r="W737" i="6"/>
  <c r="V737" i="6"/>
  <c r="H737" i="6"/>
  <c r="J737" i="6" s="1"/>
  <c r="F737" i="6"/>
  <c r="B737" i="6"/>
  <c r="A737" i="6"/>
  <c r="AB736" i="6"/>
  <c r="AA736" i="6"/>
  <c r="P736" i="6"/>
  <c r="Y736" i="6"/>
  <c r="W736" i="6"/>
  <c r="V736" i="6"/>
  <c r="H736" i="6"/>
  <c r="J736" i="6" s="1"/>
  <c r="F736" i="6"/>
  <c r="B736" i="6"/>
  <c r="A736" i="6"/>
  <c r="AB735" i="6"/>
  <c r="AA735" i="6"/>
  <c r="P735" i="6"/>
  <c r="Y735" i="6"/>
  <c r="W735" i="6"/>
  <c r="V735" i="6"/>
  <c r="H735" i="6"/>
  <c r="J735" i="6" s="1"/>
  <c r="F735" i="6"/>
  <c r="B735" i="6"/>
  <c r="A735" i="6"/>
  <c r="AB734" i="6"/>
  <c r="AA734" i="6"/>
  <c r="P734" i="6"/>
  <c r="Y734" i="6"/>
  <c r="W734" i="6"/>
  <c r="V734" i="6"/>
  <c r="H734" i="6"/>
  <c r="J734" i="6" s="1"/>
  <c r="F734" i="6"/>
  <c r="B734" i="6"/>
  <c r="A734" i="6"/>
  <c r="AB733" i="6"/>
  <c r="AA733" i="6"/>
  <c r="P733" i="6"/>
  <c r="Y733" i="6"/>
  <c r="W733" i="6"/>
  <c r="V733" i="6"/>
  <c r="H733" i="6"/>
  <c r="J733" i="6" s="1"/>
  <c r="F733" i="6"/>
  <c r="B733" i="6"/>
  <c r="A733" i="6"/>
  <c r="AB732" i="6"/>
  <c r="AA732" i="6"/>
  <c r="P732" i="6"/>
  <c r="Y732" i="6"/>
  <c r="W732" i="6"/>
  <c r="V732" i="6"/>
  <c r="H732" i="6"/>
  <c r="J732" i="6" s="1"/>
  <c r="F732" i="6"/>
  <c r="B732" i="6"/>
  <c r="A732" i="6"/>
  <c r="AB731" i="6"/>
  <c r="AA731" i="6"/>
  <c r="P731" i="6"/>
  <c r="Y731" i="6"/>
  <c r="W731" i="6"/>
  <c r="V731" i="6"/>
  <c r="H731" i="6"/>
  <c r="J731" i="6" s="1"/>
  <c r="F731" i="6"/>
  <c r="B731" i="6"/>
  <c r="A731" i="6"/>
  <c r="AB730" i="6"/>
  <c r="AA730" i="6"/>
  <c r="P730" i="6"/>
  <c r="Y730" i="6"/>
  <c r="W730" i="6"/>
  <c r="V730" i="6"/>
  <c r="H730" i="6"/>
  <c r="J730" i="6" s="1"/>
  <c r="F730" i="6"/>
  <c r="B730" i="6"/>
  <c r="A730" i="6"/>
  <c r="AB729" i="6"/>
  <c r="AA729" i="6"/>
  <c r="P729" i="6"/>
  <c r="Y729" i="6"/>
  <c r="W729" i="6"/>
  <c r="V729" i="6"/>
  <c r="H729" i="6"/>
  <c r="J729" i="6" s="1"/>
  <c r="F729" i="6"/>
  <c r="B729" i="6"/>
  <c r="A729" i="6"/>
  <c r="AB728" i="6"/>
  <c r="AA728" i="6"/>
  <c r="P728" i="6"/>
  <c r="Y728" i="6"/>
  <c r="W728" i="6"/>
  <c r="V728" i="6"/>
  <c r="H728" i="6"/>
  <c r="J728" i="6" s="1"/>
  <c r="F728" i="6"/>
  <c r="B728" i="6"/>
  <c r="A728" i="6"/>
  <c r="AB727" i="6"/>
  <c r="AA727" i="6"/>
  <c r="P727" i="6"/>
  <c r="Y727" i="6"/>
  <c r="W727" i="6"/>
  <c r="V727" i="6"/>
  <c r="H727" i="6"/>
  <c r="J727" i="6" s="1"/>
  <c r="F727" i="6"/>
  <c r="B727" i="6"/>
  <c r="A727" i="6"/>
  <c r="AB726" i="6"/>
  <c r="AA726" i="6"/>
  <c r="P726" i="6"/>
  <c r="Y726" i="6"/>
  <c r="W726" i="6"/>
  <c r="V726" i="6"/>
  <c r="H726" i="6"/>
  <c r="J726" i="6" s="1"/>
  <c r="F726" i="6"/>
  <c r="B726" i="6"/>
  <c r="A726" i="6"/>
  <c r="AB725" i="6"/>
  <c r="AA725" i="6"/>
  <c r="P725" i="6"/>
  <c r="Y725" i="6"/>
  <c r="W725" i="6"/>
  <c r="V725" i="6"/>
  <c r="H725" i="6"/>
  <c r="J725" i="6" s="1"/>
  <c r="F725" i="6"/>
  <c r="B725" i="6"/>
  <c r="A725" i="6"/>
  <c r="AB724" i="6"/>
  <c r="AA724" i="6"/>
  <c r="P724" i="6"/>
  <c r="Y724" i="6"/>
  <c r="W724" i="6"/>
  <c r="V724" i="6"/>
  <c r="H724" i="6"/>
  <c r="J724" i="6" s="1"/>
  <c r="F724" i="6"/>
  <c r="B724" i="6"/>
  <c r="A724" i="6"/>
  <c r="AB723" i="6"/>
  <c r="AA723" i="6"/>
  <c r="P723" i="6"/>
  <c r="Y723" i="6"/>
  <c r="W723" i="6"/>
  <c r="V723" i="6"/>
  <c r="H723" i="6"/>
  <c r="J723" i="6" s="1"/>
  <c r="F723" i="6"/>
  <c r="B723" i="6"/>
  <c r="A723" i="6"/>
  <c r="AB722" i="6"/>
  <c r="AA722" i="6"/>
  <c r="P722" i="6"/>
  <c r="Y722" i="6"/>
  <c r="W722" i="6"/>
  <c r="V722" i="6"/>
  <c r="H722" i="6"/>
  <c r="J722" i="6" s="1"/>
  <c r="F722" i="6"/>
  <c r="B722" i="6"/>
  <c r="A722" i="6"/>
  <c r="AB721" i="6"/>
  <c r="AA721" i="6"/>
  <c r="P721" i="6"/>
  <c r="Y721" i="6"/>
  <c r="W721" i="6"/>
  <c r="V721" i="6"/>
  <c r="H721" i="6"/>
  <c r="J721" i="6" s="1"/>
  <c r="F721" i="6"/>
  <c r="B721" i="6"/>
  <c r="A721" i="6"/>
  <c r="AB720" i="6"/>
  <c r="AA720" i="6"/>
  <c r="P720" i="6"/>
  <c r="Y720" i="6"/>
  <c r="W720" i="6"/>
  <c r="V720" i="6"/>
  <c r="H720" i="6"/>
  <c r="J720" i="6" s="1"/>
  <c r="F720" i="6"/>
  <c r="B720" i="6"/>
  <c r="A720" i="6"/>
  <c r="AB719" i="6"/>
  <c r="AA719" i="6"/>
  <c r="P719" i="6"/>
  <c r="Y719" i="6"/>
  <c r="W719" i="6"/>
  <c r="V719" i="6"/>
  <c r="H719" i="6"/>
  <c r="J719" i="6" s="1"/>
  <c r="F719" i="6"/>
  <c r="B719" i="6"/>
  <c r="A719" i="6"/>
  <c r="AB718" i="6"/>
  <c r="AA718" i="6"/>
  <c r="P718" i="6"/>
  <c r="Y718" i="6"/>
  <c r="W718" i="6"/>
  <c r="V718" i="6"/>
  <c r="H718" i="6"/>
  <c r="J718" i="6" s="1"/>
  <c r="F718" i="6"/>
  <c r="B718" i="6"/>
  <c r="A718" i="6"/>
  <c r="AB717" i="6"/>
  <c r="AA717" i="6"/>
  <c r="P717" i="6"/>
  <c r="Y717" i="6"/>
  <c r="W717" i="6"/>
  <c r="V717" i="6"/>
  <c r="H717" i="6"/>
  <c r="J717" i="6" s="1"/>
  <c r="F717" i="6"/>
  <c r="B717" i="6"/>
  <c r="A717" i="6"/>
  <c r="AB716" i="6"/>
  <c r="AA716" i="6"/>
  <c r="P716" i="6"/>
  <c r="Y716" i="6"/>
  <c r="W716" i="6"/>
  <c r="V716" i="6"/>
  <c r="H716" i="6"/>
  <c r="J716" i="6" s="1"/>
  <c r="F716" i="6"/>
  <c r="B716" i="6"/>
  <c r="A716" i="6"/>
  <c r="AB715" i="6"/>
  <c r="AA715" i="6"/>
  <c r="P715" i="6"/>
  <c r="Y715" i="6"/>
  <c r="W715" i="6"/>
  <c r="V715" i="6"/>
  <c r="H715" i="6"/>
  <c r="J715" i="6" s="1"/>
  <c r="F715" i="6"/>
  <c r="B715" i="6"/>
  <c r="A715" i="6"/>
  <c r="AB714" i="6"/>
  <c r="AA714" i="6"/>
  <c r="P714" i="6"/>
  <c r="Y714" i="6"/>
  <c r="W714" i="6"/>
  <c r="V714" i="6"/>
  <c r="H714" i="6"/>
  <c r="J714" i="6" s="1"/>
  <c r="F714" i="6"/>
  <c r="B714" i="6"/>
  <c r="A714" i="6"/>
  <c r="AB713" i="6"/>
  <c r="AA713" i="6"/>
  <c r="P713" i="6"/>
  <c r="Y713" i="6"/>
  <c r="W713" i="6"/>
  <c r="V713" i="6"/>
  <c r="H713" i="6"/>
  <c r="J713" i="6" s="1"/>
  <c r="F713" i="6"/>
  <c r="B713" i="6"/>
  <c r="A713" i="6"/>
  <c r="AB712" i="6"/>
  <c r="AA712" i="6"/>
  <c r="P712" i="6"/>
  <c r="Y712" i="6"/>
  <c r="W712" i="6"/>
  <c r="V712" i="6"/>
  <c r="H712" i="6"/>
  <c r="J712" i="6" s="1"/>
  <c r="F712" i="6"/>
  <c r="B712" i="6"/>
  <c r="A712" i="6"/>
  <c r="AB711" i="6"/>
  <c r="AA711" i="6"/>
  <c r="P711" i="6"/>
  <c r="Y711" i="6"/>
  <c r="W711" i="6"/>
  <c r="V711" i="6"/>
  <c r="H711" i="6"/>
  <c r="J711" i="6" s="1"/>
  <c r="F711" i="6"/>
  <c r="B711" i="6"/>
  <c r="A711" i="6"/>
  <c r="AB710" i="6"/>
  <c r="AA710" i="6"/>
  <c r="P710" i="6"/>
  <c r="Y710" i="6"/>
  <c r="W710" i="6"/>
  <c r="V710" i="6"/>
  <c r="H710" i="6"/>
  <c r="J710" i="6" s="1"/>
  <c r="F710" i="6"/>
  <c r="B710" i="6"/>
  <c r="A710" i="6"/>
  <c r="AB709" i="6"/>
  <c r="AA709" i="6"/>
  <c r="P709" i="6"/>
  <c r="Y709" i="6"/>
  <c r="W709" i="6"/>
  <c r="V709" i="6"/>
  <c r="H709" i="6"/>
  <c r="J709" i="6" s="1"/>
  <c r="F709" i="6"/>
  <c r="B709" i="6"/>
  <c r="A709" i="6"/>
  <c r="AB708" i="6"/>
  <c r="AA708" i="6"/>
  <c r="P708" i="6"/>
  <c r="Y708" i="6"/>
  <c r="W708" i="6"/>
  <c r="V708" i="6"/>
  <c r="H708" i="6"/>
  <c r="J708" i="6" s="1"/>
  <c r="F708" i="6"/>
  <c r="B708" i="6"/>
  <c r="A708" i="6"/>
  <c r="AB707" i="6"/>
  <c r="AA707" i="6"/>
  <c r="P707" i="6"/>
  <c r="Y707" i="6"/>
  <c r="W707" i="6"/>
  <c r="V707" i="6"/>
  <c r="H707" i="6"/>
  <c r="J707" i="6" s="1"/>
  <c r="F707" i="6"/>
  <c r="B707" i="6"/>
  <c r="A707" i="6"/>
  <c r="AB706" i="6"/>
  <c r="AA706" i="6"/>
  <c r="P706" i="6"/>
  <c r="Y706" i="6"/>
  <c r="W706" i="6"/>
  <c r="V706" i="6"/>
  <c r="H706" i="6"/>
  <c r="J706" i="6" s="1"/>
  <c r="F706" i="6"/>
  <c r="B706" i="6"/>
  <c r="A706" i="6"/>
  <c r="AB705" i="6"/>
  <c r="AA705" i="6"/>
  <c r="P705" i="6"/>
  <c r="Y705" i="6"/>
  <c r="W705" i="6"/>
  <c r="V705" i="6"/>
  <c r="H705" i="6"/>
  <c r="J705" i="6" s="1"/>
  <c r="F705" i="6"/>
  <c r="B705" i="6"/>
  <c r="A705" i="6"/>
  <c r="AB704" i="6"/>
  <c r="AA704" i="6"/>
  <c r="P704" i="6"/>
  <c r="Y704" i="6"/>
  <c r="W704" i="6"/>
  <c r="V704" i="6"/>
  <c r="H704" i="6"/>
  <c r="J704" i="6" s="1"/>
  <c r="F704" i="6"/>
  <c r="B704" i="6"/>
  <c r="A704" i="6"/>
  <c r="AB703" i="6"/>
  <c r="AA703" i="6"/>
  <c r="P703" i="6"/>
  <c r="Y703" i="6"/>
  <c r="W703" i="6"/>
  <c r="V703" i="6"/>
  <c r="H703" i="6"/>
  <c r="J703" i="6" s="1"/>
  <c r="F703" i="6"/>
  <c r="B703" i="6"/>
  <c r="A703" i="6"/>
  <c r="AB702" i="6"/>
  <c r="AA702" i="6"/>
  <c r="P702" i="6"/>
  <c r="Y702" i="6"/>
  <c r="W702" i="6"/>
  <c r="V702" i="6"/>
  <c r="H702" i="6"/>
  <c r="J702" i="6" s="1"/>
  <c r="F702" i="6"/>
  <c r="B702" i="6"/>
  <c r="A702" i="6"/>
  <c r="AB701" i="6"/>
  <c r="AA701" i="6"/>
  <c r="P701" i="6"/>
  <c r="Y701" i="6"/>
  <c r="W701" i="6"/>
  <c r="V701" i="6"/>
  <c r="H701" i="6"/>
  <c r="J701" i="6" s="1"/>
  <c r="F701" i="6"/>
  <c r="B701" i="6"/>
  <c r="A701" i="6"/>
  <c r="AB700" i="6"/>
  <c r="AA700" i="6"/>
  <c r="P700" i="6"/>
  <c r="Y700" i="6"/>
  <c r="W700" i="6"/>
  <c r="V700" i="6"/>
  <c r="H700" i="6"/>
  <c r="J700" i="6" s="1"/>
  <c r="F700" i="6"/>
  <c r="B700" i="6"/>
  <c r="A700" i="6"/>
  <c r="AB699" i="6"/>
  <c r="AA699" i="6"/>
  <c r="P699" i="6"/>
  <c r="Y699" i="6"/>
  <c r="W699" i="6"/>
  <c r="V699" i="6"/>
  <c r="H699" i="6"/>
  <c r="J699" i="6" s="1"/>
  <c r="F699" i="6"/>
  <c r="B699" i="6"/>
  <c r="A699" i="6"/>
  <c r="AB698" i="6"/>
  <c r="AA698" i="6"/>
  <c r="P698" i="6"/>
  <c r="Y698" i="6"/>
  <c r="W698" i="6"/>
  <c r="V698" i="6"/>
  <c r="H698" i="6"/>
  <c r="J698" i="6" s="1"/>
  <c r="F698" i="6"/>
  <c r="B698" i="6"/>
  <c r="A698" i="6"/>
  <c r="AB697" i="6"/>
  <c r="AA697" i="6"/>
  <c r="P697" i="6"/>
  <c r="Y697" i="6"/>
  <c r="W697" i="6"/>
  <c r="V697" i="6"/>
  <c r="H697" i="6"/>
  <c r="J697" i="6" s="1"/>
  <c r="F697" i="6"/>
  <c r="B697" i="6"/>
  <c r="A697" i="6"/>
  <c r="AB696" i="6"/>
  <c r="AA696" i="6"/>
  <c r="P696" i="6"/>
  <c r="Y696" i="6"/>
  <c r="W696" i="6"/>
  <c r="V696" i="6"/>
  <c r="H696" i="6"/>
  <c r="J696" i="6" s="1"/>
  <c r="F696" i="6"/>
  <c r="B696" i="6"/>
  <c r="A696" i="6"/>
  <c r="AB695" i="6"/>
  <c r="AA695" i="6"/>
  <c r="P695" i="6"/>
  <c r="Y695" i="6"/>
  <c r="W695" i="6"/>
  <c r="V695" i="6"/>
  <c r="H695" i="6"/>
  <c r="J695" i="6" s="1"/>
  <c r="F695" i="6"/>
  <c r="B695" i="6"/>
  <c r="A695" i="6"/>
  <c r="AB694" i="6"/>
  <c r="AA694" i="6"/>
  <c r="P694" i="6"/>
  <c r="Y694" i="6"/>
  <c r="W694" i="6"/>
  <c r="V694" i="6"/>
  <c r="H694" i="6"/>
  <c r="J694" i="6" s="1"/>
  <c r="F694" i="6"/>
  <c r="B694" i="6"/>
  <c r="A694" i="6"/>
  <c r="AB693" i="6"/>
  <c r="AA693" i="6"/>
  <c r="P693" i="6"/>
  <c r="Y693" i="6"/>
  <c r="W693" i="6"/>
  <c r="V693" i="6"/>
  <c r="H693" i="6"/>
  <c r="J693" i="6" s="1"/>
  <c r="F693" i="6"/>
  <c r="B693" i="6"/>
  <c r="A693" i="6"/>
  <c r="AB692" i="6"/>
  <c r="AA692" i="6"/>
  <c r="P692" i="6"/>
  <c r="Y692" i="6"/>
  <c r="W692" i="6"/>
  <c r="V692" i="6"/>
  <c r="H692" i="6"/>
  <c r="J692" i="6" s="1"/>
  <c r="F692" i="6"/>
  <c r="B692" i="6"/>
  <c r="A692" i="6"/>
  <c r="AB691" i="6"/>
  <c r="AA691" i="6"/>
  <c r="P691" i="6"/>
  <c r="Y691" i="6"/>
  <c r="W691" i="6"/>
  <c r="V691" i="6"/>
  <c r="H691" i="6"/>
  <c r="J691" i="6" s="1"/>
  <c r="F691" i="6"/>
  <c r="B691" i="6"/>
  <c r="A691" i="6"/>
  <c r="AB690" i="6"/>
  <c r="AA690" i="6"/>
  <c r="P690" i="6"/>
  <c r="Y690" i="6"/>
  <c r="W690" i="6"/>
  <c r="V690" i="6"/>
  <c r="H690" i="6"/>
  <c r="J690" i="6" s="1"/>
  <c r="F690" i="6"/>
  <c r="B690" i="6"/>
  <c r="A690" i="6"/>
  <c r="AB689" i="6"/>
  <c r="AA689" i="6"/>
  <c r="P689" i="6"/>
  <c r="Y689" i="6"/>
  <c r="W689" i="6"/>
  <c r="V689" i="6"/>
  <c r="H689" i="6"/>
  <c r="J689" i="6" s="1"/>
  <c r="F689" i="6"/>
  <c r="B689" i="6"/>
  <c r="A689" i="6"/>
  <c r="AB688" i="6"/>
  <c r="AA688" i="6"/>
  <c r="P688" i="6"/>
  <c r="Y688" i="6"/>
  <c r="W688" i="6"/>
  <c r="V688" i="6"/>
  <c r="H688" i="6"/>
  <c r="J688" i="6" s="1"/>
  <c r="F688" i="6"/>
  <c r="B688" i="6"/>
  <c r="A688" i="6"/>
  <c r="AB687" i="6"/>
  <c r="AA687" i="6"/>
  <c r="P687" i="6"/>
  <c r="Y687" i="6"/>
  <c r="W687" i="6"/>
  <c r="V687" i="6"/>
  <c r="H687" i="6"/>
  <c r="J687" i="6" s="1"/>
  <c r="F687" i="6"/>
  <c r="B687" i="6"/>
  <c r="A687" i="6"/>
  <c r="AB686" i="6"/>
  <c r="AA686" i="6"/>
  <c r="P686" i="6"/>
  <c r="Y686" i="6"/>
  <c r="W686" i="6"/>
  <c r="V686" i="6"/>
  <c r="H686" i="6"/>
  <c r="J686" i="6" s="1"/>
  <c r="F686" i="6"/>
  <c r="B686" i="6"/>
  <c r="A686" i="6"/>
  <c r="AB685" i="6"/>
  <c r="AA685" i="6"/>
  <c r="P685" i="6"/>
  <c r="Y685" i="6"/>
  <c r="W685" i="6"/>
  <c r="V685" i="6"/>
  <c r="H685" i="6"/>
  <c r="J685" i="6" s="1"/>
  <c r="F685" i="6"/>
  <c r="B685" i="6"/>
  <c r="A685" i="6"/>
  <c r="AB684" i="6"/>
  <c r="AA684" i="6"/>
  <c r="P684" i="6"/>
  <c r="Y684" i="6"/>
  <c r="W684" i="6"/>
  <c r="V684" i="6"/>
  <c r="H684" i="6"/>
  <c r="J684" i="6" s="1"/>
  <c r="F684" i="6"/>
  <c r="B684" i="6"/>
  <c r="A684" i="6"/>
  <c r="AB683" i="6"/>
  <c r="AA683" i="6"/>
  <c r="P683" i="6"/>
  <c r="Y683" i="6"/>
  <c r="W683" i="6"/>
  <c r="V683" i="6"/>
  <c r="H683" i="6"/>
  <c r="J683" i="6" s="1"/>
  <c r="F683" i="6"/>
  <c r="B683" i="6"/>
  <c r="A683" i="6"/>
  <c r="AB682" i="6"/>
  <c r="AA682" i="6"/>
  <c r="P682" i="6"/>
  <c r="Y682" i="6"/>
  <c r="W682" i="6"/>
  <c r="V682" i="6"/>
  <c r="H682" i="6"/>
  <c r="J682" i="6" s="1"/>
  <c r="F682" i="6"/>
  <c r="B682" i="6"/>
  <c r="A682" i="6"/>
  <c r="AB681" i="6"/>
  <c r="AA681" i="6"/>
  <c r="P681" i="6"/>
  <c r="Y681" i="6"/>
  <c r="W681" i="6"/>
  <c r="V681" i="6"/>
  <c r="H681" i="6"/>
  <c r="J681" i="6" s="1"/>
  <c r="F681" i="6"/>
  <c r="B681" i="6"/>
  <c r="A681" i="6"/>
  <c r="AB680" i="6"/>
  <c r="AA680" i="6"/>
  <c r="P680" i="6"/>
  <c r="Y680" i="6"/>
  <c r="W680" i="6"/>
  <c r="V680" i="6"/>
  <c r="H680" i="6"/>
  <c r="J680" i="6" s="1"/>
  <c r="F680" i="6"/>
  <c r="B680" i="6"/>
  <c r="A680" i="6"/>
  <c r="AB679" i="6"/>
  <c r="AA679" i="6"/>
  <c r="P679" i="6"/>
  <c r="Y679" i="6"/>
  <c r="W679" i="6"/>
  <c r="V679" i="6"/>
  <c r="H679" i="6"/>
  <c r="J679" i="6" s="1"/>
  <c r="F679" i="6"/>
  <c r="B679" i="6"/>
  <c r="A679" i="6"/>
  <c r="AB678" i="6"/>
  <c r="AA678" i="6"/>
  <c r="P678" i="6"/>
  <c r="Y678" i="6"/>
  <c r="W678" i="6"/>
  <c r="V678" i="6"/>
  <c r="H678" i="6"/>
  <c r="J678" i="6" s="1"/>
  <c r="F678" i="6"/>
  <c r="B678" i="6"/>
  <c r="A678" i="6"/>
  <c r="AB677" i="6"/>
  <c r="AA677" i="6"/>
  <c r="P677" i="6"/>
  <c r="Y677" i="6"/>
  <c r="W677" i="6"/>
  <c r="V677" i="6"/>
  <c r="H677" i="6"/>
  <c r="J677" i="6" s="1"/>
  <c r="F677" i="6"/>
  <c r="B677" i="6"/>
  <c r="A677" i="6"/>
  <c r="AB676" i="6"/>
  <c r="AA676" i="6"/>
  <c r="P676" i="6"/>
  <c r="Y676" i="6"/>
  <c r="W676" i="6"/>
  <c r="V676" i="6"/>
  <c r="H676" i="6"/>
  <c r="J676" i="6" s="1"/>
  <c r="F676" i="6"/>
  <c r="B676" i="6"/>
  <c r="A676" i="6"/>
  <c r="AB675" i="6"/>
  <c r="AA675" i="6"/>
  <c r="P675" i="6"/>
  <c r="Y675" i="6"/>
  <c r="W675" i="6"/>
  <c r="V675" i="6"/>
  <c r="H675" i="6"/>
  <c r="J675" i="6" s="1"/>
  <c r="F675" i="6"/>
  <c r="B675" i="6"/>
  <c r="A675" i="6"/>
  <c r="AB674" i="6"/>
  <c r="AA674" i="6"/>
  <c r="P674" i="6"/>
  <c r="Y674" i="6"/>
  <c r="W674" i="6"/>
  <c r="V674" i="6"/>
  <c r="H674" i="6"/>
  <c r="J674" i="6" s="1"/>
  <c r="F674" i="6"/>
  <c r="B674" i="6"/>
  <c r="A674" i="6"/>
  <c r="AB673" i="6"/>
  <c r="AA673" i="6"/>
  <c r="P673" i="6"/>
  <c r="Y673" i="6"/>
  <c r="W673" i="6"/>
  <c r="V673" i="6"/>
  <c r="H673" i="6"/>
  <c r="J673" i="6" s="1"/>
  <c r="F673" i="6"/>
  <c r="B673" i="6"/>
  <c r="A673" i="6"/>
  <c r="AB672" i="6"/>
  <c r="AA672" i="6"/>
  <c r="P672" i="6"/>
  <c r="Y672" i="6"/>
  <c r="W672" i="6"/>
  <c r="V672" i="6"/>
  <c r="H672" i="6"/>
  <c r="J672" i="6" s="1"/>
  <c r="F672" i="6"/>
  <c r="B672" i="6"/>
  <c r="A672" i="6"/>
  <c r="AB671" i="6"/>
  <c r="AA671" i="6"/>
  <c r="P671" i="6"/>
  <c r="Y671" i="6"/>
  <c r="W671" i="6"/>
  <c r="V671" i="6"/>
  <c r="H671" i="6"/>
  <c r="J671" i="6" s="1"/>
  <c r="F671" i="6"/>
  <c r="B671" i="6"/>
  <c r="A671" i="6"/>
  <c r="AB670" i="6"/>
  <c r="AA670" i="6"/>
  <c r="P670" i="6"/>
  <c r="Y670" i="6"/>
  <c r="W670" i="6"/>
  <c r="V670" i="6"/>
  <c r="H670" i="6"/>
  <c r="J670" i="6" s="1"/>
  <c r="F670" i="6"/>
  <c r="B670" i="6"/>
  <c r="A670" i="6"/>
  <c r="AB669" i="6"/>
  <c r="AA669" i="6"/>
  <c r="P669" i="6"/>
  <c r="Y669" i="6"/>
  <c r="W669" i="6"/>
  <c r="V669" i="6"/>
  <c r="H669" i="6"/>
  <c r="J669" i="6" s="1"/>
  <c r="F669" i="6"/>
  <c r="B669" i="6"/>
  <c r="A669" i="6"/>
  <c r="AB668" i="6"/>
  <c r="AA668" i="6"/>
  <c r="P668" i="6"/>
  <c r="Y668" i="6"/>
  <c r="W668" i="6"/>
  <c r="V668" i="6"/>
  <c r="H668" i="6"/>
  <c r="J668" i="6" s="1"/>
  <c r="F668" i="6"/>
  <c r="B668" i="6"/>
  <c r="A668" i="6"/>
  <c r="AB667" i="6"/>
  <c r="AA667" i="6"/>
  <c r="P667" i="6"/>
  <c r="Y667" i="6"/>
  <c r="W667" i="6"/>
  <c r="V667" i="6"/>
  <c r="H667" i="6"/>
  <c r="J667" i="6" s="1"/>
  <c r="F667" i="6"/>
  <c r="B667" i="6"/>
  <c r="A667" i="6"/>
  <c r="AB666" i="6"/>
  <c r="AA666" i="6"/>
  <c r="P666" i="6"/>
  <c r="Y666" i="6"/>
  <c r="W666" i="6"/>
  <c r="V666" i="6"/>
  <c r="H666" i="6"/>
  <c r="J666" i="6" s="1"/>
  <c r="F666" i="6"/>
  <c r="B666" i="6"/>
  <c r="A666" i="6"/>
  <c r="AB665" i="6"/>
  <c r="AA665" i="6"/>
  <c r="P665" i="6"/>
  <c r="Y665" i="6"/>
  <c r="W665" i="6"/>
  <c r="V665" i="6"/>
  <c r="H665" i="6"/>
  <c r="J665" i="6" s="1"/>
  <c r="F665" i="6"/>
  <c r="B665" i="6"/>
  <c r="A665" i="6"/>
  <c r="AB664" i="6"/>
  <c r="AA664" i="6"/>
  <c r="P664" i="6"/>
  <c r="Y664" i="6"/>
  <c r="W664" i="6"/>
  <c r="V664" i="6"/>
  <c r="H664" i="6"/>
  <c r="J664" i="6" s="1"/>
  <c r="F664" i="6"/>
  <c r="B664" i="6"/>
  <c r="A664" i="6"/>
  <c r="AB663" i="6"/>
  <c r="AA663" i="6"/>
  <c r="P663" i="6"/>
  <c r="Y663" i="6"/>
  <c r="W663" i="6"/>
  <c r="V663" i="6"/>
  <c r="H663" i="6"/>
  <c r="J663" i="6" s="1"/>
  <c r="F663" i="6"/>
  <c r="B663" i="6"/>
  <c r="A663" i="6"/>
  <c r="AB662" i="6"/>
  <c r="AA662" i="6"/>
  <c r="P662" i="6"/>
  <c r="Y662" i="6"/>
  <c r="W662" i="6"/>
  <c r="V662" i="6"/>
  <c r="H662" i="6"/>
  <c r="J662" i="6" s="1"/>
  <c r="F662" i="6"/>
  <c r="B662" i="6"/>
  <c r="A662" i="6"/>
  <c r="AB661" i="6"/>
  <c r="AA661" i="6"/>
  <c r="P661" i="6"/>
  <c r="Y661" i="6"/>
  <c r="W661" i="6"/>
  <c r="V661" i="6"/>
  <c r="H661" i="6"/>
  <c r="J661" i="6" s="1"/>
  <c r="F661" i="6"/>
  <c r="B661" i="6"/>
  <c r="A661" i="6"/>
  <c r="AB660" i="6"/>
  <c r="AA660" i="6"/>
  <c r="P660" i="6"/>
  <c r="Y660" i="6"/>
  <c r="W660" i="6"/>
  <c r="V660" i="6"/>
  <c r="H660" i="6"/>
  <c r="J660" i="6" s="1"/>
  <c r="F660" i="6"/>
  <c r="B660" i="6"/>
  <c r="A660" i="6"/>
  <c r="AB659" i="6"/>
  <c r="AA659" i="6"/>
  <c r="P659" i="6"/>
  <c r="Y659" i="6"/>
  <c r="W659" i="6"/>
  <c r="V659" i="6"/>
  <c r="H659" i="6"/>
  <c r="J659" i="6" s="1"/>
  <c r="F659" i="6"/>
  <c r="B659" i="6"/>
  <c r="A659" i="6"/>
  <c r="AB658" i="6"/>
  <c r="AA658" i="6"/>
  <c r="P658" i="6"/>
  <c r="Y658" i="6"/>
  <c r="W658" i="6"/>
  <c r="V658" i="6"/>
  <c r="H658" i="6"/>
  <c r="J658" i="6" s="1"/>
  <c r="F658" i="6"/>
  <c r="B658" i="6"/>
  <c r="A658" i="6"/>
  <c r="AB657" i="6"/>
  <c r="AA657" i="6"/>
  <c r="P657" i="6"/>
  <c r="Y657" i="6"/>
  <c r="W657" i="6"/>
  <c r="V657" i="6"/>
  <c r="H657" i="6"/>
  <c r="J657" i="6" s="1"/>
  <c r="F657" i="6"/>
  <c r="B657" i="6"/>
  <c r="A657" i="6"/>
  <c r="AB656" i="6"/>
  <c r="AA656" i="6"/>
  <c r="P656" i="6"/>
  <c r="Y656" i="6"/>
  <c r="W656" i="6"/>
  <c r="V656" i="6"/>
  <c r="H656" i="6"/>
  <c r="J656" i="6" s="1"/>
  <c r="F656" i="6"/>
  <c r="B656" i="6"/>
  <c r="A656" i="6"/>
  <c r="AB655" i="6"/>
  <c r="AA655" i="6"/>
  <c r="P655" i="6"/>
  <c r="Y655" i="6"/>
  <c r="W655" i="6"/>
  <c r="V655" i="6"/>
  <c r="H655" i="6"/>
  <c r="J655" i="6" s="1"/>
  <c r="F655" i="6"/>
  <c r="B655" i="6"/>
  <c r="A655" i="6"/>
  <c r="AB654" i="6"/>
  <c r="AA654" i="6"/>
  <c r="P654" i="6"/>
  <c r="Y654" i="6"/>
  <c r="W654" i="6"/>
  <c r="V654" i="6"/>
  <c r="H654" i="6"/>
  <c r="J654" i="6" s="1"/>
  <c r="F654" i="6"/>
  <c r="B654" i="6"/>
  <c r="A654" i="6"/>
  <c r="AB653" i="6"/>
  <c r="AA653" i="6"/>
  <c r="P653" i="6"/>
  <c r="Y653" i="6"/>
  <c r="W653" i="6"/>
  <c r="V653" i="6"/>
  <c r="H653" i="6"/>
  <c r="J653" i="6" s="1"/>
  <c r="F653" i="6"/>
  <c r="B653" i="6"/>
  <c r="A653" i="6"/>
  <c r="AB652" i="6"/>
  <c r="AA652" i="6"/>
  <c r="P652" i="6"/>
  <c r="Y652" i="6"/>
  <c r="W652" i="6"/>
  <c r="V652" i="6"/>
  <c r="H652" i="6"/>
  <c r="J652" i="6" s="1"/>
  <c r="F652" i="6"/>
  <c r="B652" i="6"/>
  <c r="A652" i="6"/>
  <c r="AB651" i="6"/>
  <c r="AA651" i="6"/>
  <c r="P651" i="6"/>
  <c r="Y651" i="6"/>
  <c r="W651" i="6"/>
  <c r="V651" i="6"/>
  <c r="H651" i="6"/>
  <c r="J651" i="6" s="1"/>
  <c r="F651" i="6"/>
  <c r="B651" i="6"/>
  <c r="A651" i="6"/>
  <c r="AB650" i="6"/>
  <c r="AA650" i="6"/>
  <c r="P650" i="6"/>
  <c r="Y650" i="6"/>
  <c r="W650" i="6"/>
  <c r="V650" i="6"/>
  <c r="H650" i="6"/>
  <c r="J650" i="6" s="1"/>
  <c r="F650" i="6"/>
  <c r="B650" i="6"/>
  <c r="A650" i="6"/>
  <c r="AB649" i="6"/>
  <c r="AA649" i="6"/>
  <c r="P649" i="6"/>
  <c r="Y649" i="6"/>
  <c r="W649" i="6"/>
  <c r="V649" i="6"/>
  <c r="H649" i="6"/>
  <c r="J649" i="6" s="1"/>
  <c r="F649" i="6"/>
  <c r="B649" i="6"/>
  <c r="A649" i="6"/>
  <c r="AB648" i="6"/>
  <c r="AA648" i="6"/>
  <c r="P648" i="6"/>
  <c r="Y648" i="6"/>
  <c r="W648" i="6"/>
  <c r="V648" i="6"/>
  <c r="H648" i="6"/>
  <c r="J648" i="6" s="1"/>
  <c r="F648" i="6"/>
  <c r="B648" i="6"/>
  <c r="A648" i="6"/>
  <c r="AB647" i="6"/>
  <c r="AA647" i="6"/>
  <c r="P647" i="6"/>
  <c r="Y647" i="6"/>
  <c r="W647" i="6"/>
  <c r="V647" i="6"/>
  <c r="H647" i="6"/>
  <c r="J647" i="6" s="1"/>
  <c r="F647" i="6"/>
  <c r="B647" i="6"/>
  <c r="A647" i="6"/>
  <c r="AB646" i="6"/>
  <c r="AA646" i="6"/>
  <c r="P646" i="6"/>
  <c r="Y646" i="6"/>
  <c r="W646" i="6"/>
  <c r="V646" i="6"/>
  <c r="H646" i="6"/>
  <c r="J646" i="6" s="1"/>
  <c r="F646" i="6"/>
  <c r="B646" i="6"/>
  <c r="A646" i="6"/>
  <c r="AB645" i="6"/>
  <c r="AA645" i="6"/>
  <c r="P645" i="6"/>
  <c r="Y645" i="6"/>
  <c r="W645" i="6"/>
  <c r="V645" i="6"/>
  <c r="H645" i="6"/>
  <c r="J645" i="6" s="1"/>
  <c r="F645" i="6"/>
  <c r="B645" i="6"/>
  <c r="A645" i="6"/>
  <c r="AB644" i="6"/>
  <c r="AA644" i="6"/>
  <c r="P644" i="6"/>
  <c r="Y644" i="6"/>
  <c r="W644" i="6"/>
  <c r="V644" i="6"/>
  <c r="H644" i="6"/>
  <c r="J644" i="6" s="1"/>
  <c r="F644" i="6"/>
  <c r="B644" i="6"/>
  <c r="A644" i="6"/>
  <c r="AB643" i="6"/>
  <c r="AA643" i="6"/>
  <c r="P643" i="6"/>
  <c r="Y643" i="6"/>
  <c r="W643" i="6"/>
  <c r="V643" i="6"/>
  <c r="H643" i="6"/>
  <c r="J643" i="6" s="1"/>
  <c r="F643" i="6"/>
  <c r="B643" i="6"/>
  <c r="A643" i="6"/>
  <c r="AB642" i="6"/>
  <c r="AA642" i="6"/>
  <c r="P642" i="6"/>
  <c r="Y642" i="6"/>
  <c r="W642" i="6"/>
  <c r="V642" i="6"/>
  <c r="H642" i="6"/>
  <c r="J642" i="6" s="1"/>
  <c r="F642" i="6"/>
  <c r="B642" i="6"/>
  <c r="A642" i="6"/>
  <c r="AB641" i="6"/>
  <c r="AA641" i="6"/>
  <c r="P641" i="6"/>
  <c r="Y641" i="6"/>
  <c r="W641" i="6"/>
  <c r="V641" i="6"/>
  <c r="H641" i="6"/>
  <c r="J641" i="6" s="1"/>
  <c r="F641" i="6"/>
  <c r="B641" i="6"/>
  <c r="A641" i="6"/>
  <c r="AB640" i="6"/>
  <c r="AA640" i="6"/>
  <c r="P640" i="6"/>
  <c r="Y640" i="6"/>
  <c r="W640" i="6"/>
  <c r="V640" i="6"/>
  <c r="H640" i="6"/>
  <c r="J640" i="6" s="1"/>
  <c r="F640" i="6"/>
  <c r="B640" i="6"/>
  <c r="A640" i="6"/>
  <c r="AB639" i="6"/>
  <c r="AA639" i="6"/>
  <c r="P639" i="6"/>
  <c r="Y639" i="6"/>
  <c r="W639" i="6"/>
  <c r="V639" i="6"/>
  <c r="H639" i="6"/>
  <c r="J639" i="6" s="1"/>
  <c r="F639" i="6"/>
  <c r="B639" i="6"/>
  <c r="A639" i="6"/>
  <c r="AB638" i="6"/>
  <c r="AA638" i="6"/>
  <c r="P638" i="6"/>
  <c r="Y638" i="6"/>
  <c r="W638" i="6"/>
  <c r="V638" i="6"/>
  <c r="H638" i="6"/>
  <c r="J638" i="6" s="1"/>
  <c r="F638" i="6"/>
  <c r="B638" i="6"/>
  <c r="A638" i="6"/>
  <c r="AB637" i="6"/>
  <c r="AA637" i="6"/>
  <c r="P637" i="6"/>
  <c r="Y637" i="6"/>
  <c r="W637" i="6"/>
  <c r="V637" i="6"/>
  <c r="H637" i="6"/>
  <c r="J637" i="6" s="1"/>
  <c r="F637" i="6"/>
  <c r="B637" i="6"/>
  <c r="A637" i="6"/>
  <c r="AB636" i="6"/>
  <c r="AA636" i="6"/>
  <c r="P636" i="6"/>
  <c r="Y636" i="6"/>
  <c r="W636" i="6"/>
  <c r="V636" i="6"/>
  <c r="H636" i="6"/>
  <c r="J636" i="6" s="1"/>
  <c r="F636" i="6"/>
  <c r="B636" i="6"/>
  <c r="A636" i="6"/>
  <c r="AB635" i="6"/>
  <c r="AA635" i="6"/>
  <c r="P635" i="6"/>
  <c r="Y635" i="6"/>
  <c r="W635" i="6"/>
  <c r="V635" i="6"/>
  <c r="H635" i="6"/>
  <c r="J635" i="6" s="1"/>
  <c r="F635" i="6"/>
  <c r="B635" i="6"/>
  <c r="A635" i="6"/>
  <c r="AB634" i="6"/>
  <c r="AA634" i="6"/>
  <c r="P634" i="6"/>
  <c r="Y634" i="6"/>
  <c r="W634" i="6"/>
  <c r="V634" i="6"/>
  <c r="H634" i="6"/>
  <c r="J634" i="6" s="1"/>
  <c r="F634" i="6"/>
  <c r="B634" i="6"/>
  <c r="A634" i="6"/>
  <c r="AB633" i="6"/>
  <c r="AA633" i="6"/>
  <c r="P633" i="6"/>
  <c r="Y633" i="6"/>
  <c r="W633" i="6"/>
  <c r="V633" i="6"/>
  <c r="H633" i="6"/>
  <c r="J633" i="6" s="1"/>
  <c r="F633" i="6"/>
  <c r="B633" i="6"/>
  <c r="A633" i="6"/>
  <c r="AB632" i="6"/>
  <c r="AA632" i="6"/>
  <c r="P632" i="6"/>
  <c r="Y632" i="6"/>
  <c r="W632" i="6"/>
  <c r="V632" i="6"/>
  <c r="H632" i="6"/>
  <c r="J632" i="6" s="1"/>
  <c r="F632" i="6"/>
  <c r="B632" i="6"/>
  <c r="A632" i="6"/>
  <c r="AB631" i="6"/>
  <c r="AA631" i="6"/>
  <c r="P631" i="6"/>
  <c r="Y631" i="6"/>
  <c r="W631" i="6"/>
  <c r="V631" i="6"/>
  <c r="H631" i="6"/>
  <c r="J631" i="6" s="1"/>
  <c r="F631" i="6"/>
  <c r="B631" i="6"/>
  <c r="A631" i="6"/>
  <c r="AB630" i="6"/>
  <c r="AA630" i="6"/>
  <c r="P630" i="6"/>
  <c r="Y630" i="6"/>
  <c r="W630" i="6"/>
  <c r="V630" i="6"/>
  <c r="H630" i="6"/>
  <c r="J630" i="6" s="1"/>
  <c r="F630" i="6"/>
  <c r="B630" i="6"/>
  <c r="A630" i="6"/>
  <c r="AB629" i="6"/>
  <c r="AA629" i="6"/>
  <c r="P629" i="6"/>
  <c r="Y629" i="6"/>
  <c r="W629" i="6"/>
  <c r="V629" i="6"/>
  <c r="H629" i="6"/>
  <c r="J629" i="6" s="1"/>
  <c r="F629" i="6"/>
  <c r="B629" i="6"/>
  <c r="A629" i="6"/>
  <c r="AB628" i="6"/>
  <c r="AA628" i="6"/>
  <c r="P628" i="6"/>
  <c r="Y628" i="6"/>
  <c r="W628" i="6"/>
  <c r="V628" i="6"/>
  <c r="H628" i="6"/>
  <c r="J628" i="6" s="1"/>
  <c r="F628" i="6"/>
  <c r="B628" i="6"/>
  <c r="A628" i="6"/>
  <c r="AB627" i="6"/>
  <c r="AA627" i="6"/>
  <c r="P627" i="6"/>
  <c r="Y627" i="6"/>
  <c r="W627" i="6"/>
  <c r="V627" i="6"/>
  <c r="H627" i="6"/>
  <c r="J627" i="6" s="1"/>
  <c r="F627" i="6"/>
  <c r="B627" i="6"/>
  <c r="A627" i="6"/>
  <c r="AB626" i="6"/>
  <c r="AA626" i="6"/>
  <c r="P626" i="6"/>
  <c r="Y626" i="6"/>
  <c r="W626" i="6"/>
  <c r="V626" i="6"/>
  <c r="H626" i="6"/>
  <c r="J626" i="6" s="1"/>
  <c r="F626" i="6"/>
  <c r="B626" i="6"/>
  <c r="A626" i="6"/>
  <c r="AB625" i="6"/>
  <c r="AA625" i="6"/>
  <c r="P625" i="6"/>
  <c r="Y625" i="6"/>
  <c r="W625" i="6"/>
  <c r="V625" i="6"/>
  <c r="H625" i="6"/>
  <c r="J625" i="6" s="1"/>
  <c r="F625" i="6"/>
  <c r="B625" i="6"/>
  <c r="A625" i="6"/>
  <c r="AB624" i="6"/>
  <c r="AA624" i="6"/>
  <c r="P624" i="6"/>
  <c r="Y624" i="6"/>
  <c r="W624" i="6"/>
  <c r="V624" i="6"/>
  <c r="H624" i="6"/>
  <c r="J624" i="6" s="1"/>
  <c r="F624" i="6"/>
  <c r="B624" i="6"/>
  <c r="A624" i="6"/>
  <c r="AB623" i="6"/>
  <c r="AA623" i="6"/>
  <c r="P623" i="6"/>
  <c r="Y623" i="6"/>
  <c r="W623" i="6"/>
  <c r="V623" i="6"/>
  <c r="H623" i="6"/>
  <c r="J623" i="6" s="1"/>
  <c r="F623" i="6"/>
  <c r="B623" i="6"/>
  <c r="A623" i="6"/>
  <c r="AB622" i="6"/>
  <c r="AA622" i="6"/>
  <c r="P622" i="6"/>
  <c r="Y622" i="6"/>
  <c r="W622" i="6"/>
  <c r="V622" i="6"/>
  <c r="H622" i="6"/>
  <c r="J622" i="6" s="1"/>
  <c r="F622" i="6"/>
  <c r="B622" i="6"/>
  <c r="A622" i="6"/>
  <c r="AB621" i="6"/>
  <c r="AA621" i="6"/>
  <c r="P621" i="6"/>
  <c r="Y621" i="6"/>
  <c r="W621" i="6"/>
  <c r="V621" i="6"/>
  <c r="H621" i="6"/>
  <c r="J621" i="6" s="1"/>
  <c r="F621" i="6"/>
  <c r="B621" i="6"/>
  <c r="A621" i="6"/>
  <c r="AB620" i="6"/>
  <c r="AA620" i="6"/>
  <c r="P620" i="6"/>
  <c r="Y620" i="6"/>
  <c r="W620" i="6"/>
  <c r="V620" i="6"/>
  <c r="H620" i="6"/>
  <c r="J620" i="6" s="1"/>
  <c r="F620" i="6"/>
  <c r="B620" i="6"/>
  <c r="A620" i="6"/>
  <c r="AB619" i="6"/>
  <c r="AA619" i="6"/>
  <c r="P619" i="6"/>
  <c r="Y619" i="6"/>
  <c r="W619" i="6"/>
  <c r="V619" i="6"/>
  <c r="H619" i="6"/>
  <c r="J619" i="6" s="1"/>
  <c r="F619" i="6"/>
  <c r="B619" i="6"/>
  <c r="A619" i="6"/>
  <c r="AB618" i="6"/>
  <c r="AA618" i="6"/>
  <c r="P618" i="6"/>
  <c r="Y618" i="6"/>
  <c r="W618" i="6"/>
  <c r="V618" i="6"/>
  <c r="H618" i="6"/>
  <c r="J618" i="6" s="1"/>
  <c r="F618" i="6"/>
  <c r="B618" i="6"/>
  <c r="A618" i="6"/>
  <c r="AB617" i="6"/>
  <c r="AA617" i="6"/>
  <c r="P617" i="6"/>
  <c r="Y617" i="6"/>
  <c r="W617" i="6"/>
  <c r="V617" i="6"/>
  <c r="H617" i="6"/>
  <c r="J617" i="6" s="1"/>
  <c r="F617" i="6"/>
  <c r="B617" i="6"/>
  <c r="A617" i="6"/>
  <c r="AB616" i="6"/>
  <c r="AA616" i="6"/>
  <c r="P616" i="6"/>
  <c r="Y616" i="6"/>
  <c r="W616" i="6"/>
  <c r="V616" i="6"/>
  <c r="H616" i="6"/>
  <c r="J616" i="6" s="1"/>
  <c r="F616" i="6"/>
  <c r="B616" i="6"/>
  <c r="A616" i="6"/>
  <c r="AB615" i="6"/>
  <c r="AA615" i="6"/>
  <c r="P615" i="6"/>
  <c r="Y615" i="6"/>
  <c r="W615" i="6"/>
  <c r="V615" i="6"/>
  <c r="H615" i="6"/>
  <c r="J615" i="6" s="1"/>
  <c r="F615" i="6"/>
  <c r="B615" i="6"/>
  <c r="A615" i="6"/>
  <c r="AB614" i="6"/>
  <c r="AA614" i="6"/>
  <c r="P614" i="6"/>
  <c r="Y614" i="6"/>
  <c r="W614" i="6"/>
  <c r="V614" i="6"/>
  <c r="H614" i="6"/>
  <c r="J614" i="6" s="1"/>
  <c r="F614" i="6"/>
  <c r="B614" i="6"/>
  <c r="A614" i="6"/>
  <c r="AB613" i="6"/>
  <c r="AA613" i="6"/>
  <c r="P613" i="6"/>
  <c r="Y613" i="6"/>
  <c r="W613" i="6"/>
  <c r="V613" i="6"/>
  <c r="H613" i="6"/>
  <c r="J613" i="6" s="1"/>
  <c r="F613" i="6"/>
  <c r="B613" i="6"/>
  <c r="A613" i="6"/>
  <c r="AB612" i="6"/>
  <c r="AA612" i="6"/>
  <c r="P612" i="6"/>
  <c r="Y612" i="6"/>
  <c r="W612" i="6"/>
  <c r="V612" i="6"/>
  <c r="H612" i="6"/>
  <c r="J612" i="6" s="1"/>
  <c r="F612" i="6"/>
  <c r="B612" i="6"/>
  <c r="A612" i="6"/>
  <c r="AB611" i="6"/>
  <c r="AA611" i="6"/>
  <c r="P611" i="6"/>
  <c r="Y611" i="6"/>
  <c r="W611" i="6"/>
  <c r="V611" i="6"/>
  <c r="H611" i="6"/>
  <c r="J611" i="6" s="1"/>
  <c r="F611" i="6"/>
  <c r="B611" i="6"/>
  <c r="A611" i="6"/>
  <c r="AB610" i="6"/>
  <c r="AA610" i="6"/>
  <c r="P610" i="6"/>
  <c r="Y610" i="6"/>
  <c r="W610" i="6"/>
  <c r="V610" i="6"/>
  <c r="H610" i="6"/>
  <c r="J610" i="6" s="1"/>
  <c r="F610" i="6"/>
  <c r="B610" i="6"/>
  <c r="A610" i="6"/>
  <c r="AB609" i="6"/>
  <c r="AA609" i="6"/>
  <c r="P609" i="6"/>
  <c r="Y609" i="6"/>
  <c r="W609" i="6"/>
  <c r="V609" i="6"/>
  <c r="H609" i="6"/>
  <c r="J609" i="6" s="1"/>
  <c r="F609" i="6"/>
  <c r="B609" i="6"/>
  <c r="A609" i="6"/>
  <c r="AB608" i="6"/>
  <c r="AA608" i="6"/>
  <c r="P608" i="6"/>
  <c r="Y608" i="6"/>
  <c r="W608" i="6"/>
  <c r="V608" i="6"/>
  <c r="H608" i="6"/>
  <c r="J608" i="6" s="1"/>
  <c r="F608" i="6"/>
  <c r="B608" i="6"/>
  <c r="A608" i="6"/>
  <c r="AB607" i="6"/>
  <c r="AA607" i="6"/>
  <c r="P607" i="6"/>
  <c r="Y607" i="6"/>
  <c r="W607" i="6"/>
  <c r="V607" i="6"/>
  <c r="H607" i="6"/>
  <c r="J607" i="6" s="1"/>
  <c r="F607" i="6"/>
  <c r="B607" i="6"/>
  <c r="A607" i="6"/>
  <c r="AB606" i="6"/>
  <c r="AA606" i="6"/>
  <c r="P606" i="6"/>
  <c r="Y606" i="6"/>
  <c r="W606" i="6"/>
  <c r="V606" i="6"/>
  <c r="H606" i="6"/>
  <c r="J606" i="6" s="1"/>
  <c r="F606" i="6"/>
  <c r="B606" i="6"/>
  <c r="A606" i="6"/>
  <c r="AB605" i="6"/>
  <c r="AA605" i="6"/>
  <c r="P605" i="6"/>
  <c r="Y605" i="6"/>
  <c r="W605" i="6"/>
  <c r="V605" i="6"/>
  <c r="H605" i="6"/>
  <c r="J605" i="6" s="1"/>
  <c r="F605" i="6"/>
  <c r="B605" i="6"/>
  <c r="A605" i="6"/>
  <c r="AB604" i="6"/>
  <c r="AA604" i="6"/>
  <c r="P604" i="6"/>
  <c r="Y604" i="6"/>
  <c r="W604" i="6"/>
  <c r="V604" i="6"/>
  <c r="H604" i="6"/>
  <c r="J604" i="6" s="1"/>
  <c r="F604" i="6"/>
  <c r="B604" i="6"/>
  <c r="A604" i="6"/>
  <c r="AB603" i="6"/>
  <c r="AA603" i="6"/>
  <c r="P603" i="6"/>
  <c r="Y603" i="6"/>
  <c r="W603" i="6"/>
  <c r="V603" i="6"/>
  <c r="H603" i="6"/>
  <c r="J603" i="6" s="1"/>
  <c r="F603" i="6"/>
  <c r="B603" i="6"/>
  <c r="A603" i="6"/>
  <c r="AB602" i="6"/>
  <c r="AA602" i="6"/>
  <c r="P602" i="6"/>
  <c r="Y602" i="6"/>
  <c r="W602" i="6"/>
  <c r="V602" i="6"/>
  <c r="H602" i="6"/>
  <c r="J602" i="6" s="1"/>
  <c r="F602" i="6"/>
  <c r="B602" i="6"/>
  <c r="A602" i="6"/>
  <c r="AB601" i="6"/>
  <c r="AA601" i="6"/>
  <c r="P601" i="6"/>
  <c r="Y601" i="6"/>
  <c r="W601" i="6"/>
  <c r="V601" i="6"/>
  <c r="H601" i="6"/>
  <c r="J601" i="6" s="1"/>
  <c r="F601" i="6"/>
  <c r="B601" i="6"/>
  <c r="A601" i="6"/>
  <c r="AB600" i="6"/>
  <c r="AA600" i="6"/>
  <c r="P600" i="6"/>
  <c r="Y600" i="6"/>
  <c r="W600" i="6"/>
  <c r="V600" i="6"/>
  <c r="H600" i="6"/>
  <c r="J600" i="6" s="1"/>
  <c r="F600" i="6"/>
  <c r="B600" i="6"/>
  <c r="A600" i="6"/>
  <c r="AB599" i="6"/>
  <c r="AA599" i="6"/>
  <c r="P599" i="6"/>
  <c r="Y599" i="6"/>
  <c r="W599" i="6"/>
  <c r="V599" i="6"/>
  <c r="H599" i="6"/>
  <c r="J599" i="6" s="1"/>
  <c r="F599" i="6"/>
  <c r="B599" i="6"/>
  <c r="A599" i="6"/>
  <c r="AB598" i="6"/>
  <c r="AA598" i="6"/>
  <c r="P598" i="6"/>
  <c r="Y598" i="6"/>
  <c r="W598" i="6"/>
  <c r="V598" i="6"/>
  <c r="H598" i="6"/>
  <c r="J598" i="6" s="1"/>
  <c r="F598" i="6"/>
  <c r="B598" i="6"/>
  <c r="A598" i="6"/>
  <c r="AB597" i="6"/>
  <c r="AA597" i="6"/>
  <c r="P597" i="6"/>
  <c r="Y597" i="6"/>
  <c r="W597" i="6"/>
  <c r="V597" i="6"/>
  <c r="H597" i="6"/>
  <c r="J597" i="6" s="1"/>
  <c r="F597" i="6"/>
  <c r="B597" i="6"/>
  <c r="A597" i="6"/>
  <c r="AB596" i="6"/>
  <c r="AA596" i="6"/>
  <c r="P596" i="6"/>
  <c r="Y596" i="6"/>
  <c r="W596" i="6"/>
  <c r="V596" i="6"/>
  <c r="H596" i="6"/>
  <c r="J596" i="6" s="1"/>
  <c r="F596" i="6"/>
  <c r="B596" i="6"/>
  <c r="A596" i="6"/>
  <c r="AB595" i="6"/>
  <c r="AA595" i="6"/>
  <c r="P595" i="6"/>
  <c r="Y595" i="6"/>
  <c r="W595" i="6"/>
  <c r="V595" i="6"/>
  <c r="H595" i="6"/>
  <c r="J595" i="6" s="1"/>
  <c r="F595" i="6"/>
  <c r="B595" i="6"/>
  <c r="A595" i="6"/>
  <c r="AB594" i="6"/>
  <c r="AA594" i="6"/>
  <c r="P594" i="6"/>
  <c r="Y594" i="6"/>
  <c r="W594" i="6"/>
  <c r="V594" i="6"/>
  <c r="H594" i="6"/>
  <c r="J594" i="6" s="1"/>
  <c r="F594" i="6"/>
  <c r="B594" i="6"/>
  <c r="A594" i="6"/>
  <c r="AB593" i="6"/>
  <c r="AA593" i="6"/>
  <c r="P593" i="6"/>
  <c r="Y593" i="6"/>
  <c r="W593" i="6"/>
  <c r="V593" i="6"/>
  <c r="H593" i="6"/>
  <c r="J593" i="6" s="1"/>
  <c r="F593" i="6"/>
  <c r="B593" i="6"/>
  <c r="A593" i="6"/>
  <c r="AB592" i="6"/>
  <c r="AA592" i="6"/>
  <c r="P592" i="6"/>
  <c r="Y592" i="6"/>
  <c r="W592" i="6"/>
  <c r="V592" i="6"/>
  <c r="H592" i="6"/>
  <c r="J592" i="6" s="1"/>
  <c r="F592" i="6"/>
  <c r="B592" i="6"/>
  <c r="A592" i="6"/>
  <c r="AB591" i="6"/>
  <c r="AA591" i="6"/>
  <c r="P591" i="6"/>
  <c r="Y591" i="6"/>
  <c r="W591" i="6"/>
  <c r="V591" i="6"/>
  <c r="H591" i="6"/>
  <c r="J591" i="6" s="1"/>
  <c r="F591" i="6"/>
  <c r="B591" i="6"/>
  <c r="A591" i="6"/>
  <c r="AB590" i="6"/>
  <c r="AA590" i="6"/>
  <c r="P590" i="6"/>
  <c r="Y590" i="6"/>
  <c r="W590" i="6"/>
  <c r="V590" i="6"/>
  <c r="H590" i="6"/>
  <c r="J590" i="6" s="1"/>
  <c r="F590" i="6"/>
  <c r="B590" i="6"/>
  <c r="A590" i="6"/>
  <c r="AB589" i="6"/>
  <c r="AA589" i="6"/>
  <c r="P589" i="6"/>
  <c r="Y589" i="6"/>
  <c r="W589" i="6"/>
  <c r="V589" i="6"/>
  <c r="H589" i="6"/>
  <c r="J589" i="6" s="1"/>
  <c r="F589" i="6"/>
  <c r="B589" i="6"/>
  <c r="A589" i="6"/>
  <c r="AB588" i="6"/>
  <c r="AA588" i="6"/>
  <c r="P588" i="6"/>
  <c r="Y588" i="6"/>
  <c r="W588" i="6"/>
  <c r="V588" i="6"/>
  <c r="H588" i="6"/>
  <c r="J588" i="6" s="1"/>
  <c r="F588" i="6"/>
  <c r="B588" i="6"/>
  <c r="A588" i="6"/>
  <c r="AB587" i="6"/>
  <c r="AA587" i="6"/>
  <c r="P587" i="6"/>
  <c r="Y587" i="6"/>
  <c r="W587" i="6"/>
  <c r="V587" i="6"/>
  <c r="H587" i="6"/>
  <c r="J587" i="6" s="1"/>
  <c r="F587" i="6"/>
  <c r="B587" i="6"/>
  <c r="A587" i="6"/>
  <c r="AB586" i="6"/>
  <c r="AA586" i="6"/>
  <c r="P586" i="6"/>
  <c r="Y586" i="6"/>
  <c r="W586" i="6"/>
  <c r="V586" i="6"/>
  <c r="H586" i="6"/>
  <c r="J586" i="6" s="1"/>
  <c r="F586" i="6"/>
  <c r="B586" i="6"/>
  <c r="A586" i="6"/>
  <c r="AB585" i="6"/>
  <c r="AA585" i="6"/>
  <c r="P585" i="6"/>
  <c r="Y585" i="6"/>
  <c r="W585" i="6"/>
  <c r="V585" i="6"/>
  <c r="H585" i="6"/>
  <c r="J585" i="6" s="1"/>
  <c r="F585" i="6"/>
  <c r="B585" i="6"/>
  <c r="A585" i="6"/>
  <c r="AB584" i="6"/>
  <c r="AA584" i="6"/>
  <c r="P584" i="6"/>
  <c r="Y584" i="6"/>
  <c r="W584" i="6"/>
  <c r="V584" i="6"/>
  <c r="H584" i="6"/>
  <c r="J584" i="6" s="1"/>
  <c r="F584" i="6"/>
  <c r="B584" i="6"/>
  <c r="A584" i="6"/>
  <c r="AB583" i="6"/>
  <c r="AA583" i="6"/>
  <c r="P583" i="6"/>
  <c r="Y583" i="6"/>
  <c r="W583" i="6"/>
  <c r="V583" i="6"/>
  <c r="H583" i="6"/>
  <c r="J583" i="6" s="1"/>
  <c r="F583" i="6"/>
  <c r="B583" i="6"/>
  <c r="A583" i="6"/>
  <c r="AB582" i="6"/>
  <c r="AA582" i="6"/>
  <c r="P582" i="6"/>
  <c r="Y582" i="6"/>
  <c r="W582" i="6"/>
  <c r="V582" i="6"/>
  <c r="H582" i="6"/>
  <c r="J582" i="6" s="1"/>
  <c r="F582" i="6"/>
  <c r="B582" i="6"/>
  <c r="A582" i="6"/>
  <c r="AB581" i="6"/>
  <c r="AA581" i="6"/>
  <c r="P581" i="6"/>
  <c r="Y581" i="6"/>
  <c r="W581" i="6"/>
  <c r="V581" i="6"/>
  <c r="H581" i="6"/>
  <c r="J581" i="6" s="1"/>
  <c r="F581" i="6"/>
  <c r="B581" i="6"/>
  <c r="A581" i="6"/>
  <c r="AB580" i="6"/>
  <c r="AA580" i="6"/>
  <c r="P580" i="6"/>
  <c r="Y580" i="6"/>
  <c r="W580" i="6"/>
  <c r="V580" i="6"/>
  <c r="H580" i="6"/>
  <c r="J580" i="6" s="1"/>
  <c r="F580" i="6"/>
  <c r="B580" i="6"/>
  <c r="A580" i="6"/>
  <c r="AB579" i="6"/>
  <c r="AA579" i="6"/>
  <c r="P579" i="6"/>
  <c r="Y579" i="6"/>
  <c r="W579" i="6"/>
  <c r="V579" i="6"/>
  <c r="H579" i="6"/>
  <c r="J579" i="6" s="1"/>
  <c r="F579" i="6"/>
  <c r="B579" i="6"/>
  <c r="A579" i="6"/>
  <c r="AB578" i="6"/>
  <c r="AA578" i="6"/>
  <c r="P578" i="6"/>
  <c r="Y578" i="6"/>
  <c r="W578" i="6"/>
  <c r="V578" i="6"/>
  <c r="H578" i="6"/>
  <c r="J578" i="6" s="1"/>
  <c r="F578" i="6"/>
  <c r="B578" i="6"/>
  <c r="A578" i="6"/>
  <c r="AB577" i="6"/>
  <c r="AA577" i="6"/>
  <c r="P577" i="6"/>
  <c r="Y577" i="6"/>
  <c r="W577" i="6"/>
  <c r="V577" i="6"/>
  <c r="H577" i="6"/>
  <c r="J577" i="6" s="1"/>
  <c r="F577" i="6"/>
  <c r="B577" i="6"/>
  <c r="A577" i="6"/>
  <c r="AB576" i="6"/>
  <c r="AA576" i="6"/>
  <c r="P576" i="6"/>
  <c r="Y576" i="6"/>
  <c r="W576" i="6"/>
  <c r="V576" i="6"/>
  <c r="H576" i="6"/>
  <c r="J576" i="6" s="1"/>
  <c r="F576" i="6"/>
  <c r="B576" i="6"/>
  <c r="A576" i="6"/>
  <c r="AB575" i="6"/>
  <c r="AA575" i="6"/>
  <c r="P575" i="6"/>
  <c r="Y575" i="6"/>
  <c r="W575" i="6"/>
  <c r="V575" i="6"/>
  <c r="H575" i="6"/>
  <c r="J575" i="6" s="1"/>
  <c r="F575" i="6"/>
  <c r="B575" i="6"/>
  <c r="A575" i="6"/>
  <c r="AB574" i="6"/>
  <c r="AA574" i="6"/>
  <c r="P574" i="6"/>
  <c r="Y574" i="6"/>
  <c r="W574" i="6"/>
  <c r="V574" i="6"/>
  <c r="H574" i="6"/>
  <c r="J574" i="6" s="1"/>
  <c r="F574" i="6"/>
  <c r="B574" i="6"/>
  <c r="A574" i="6"/>
  <c r="AB573" i="6"/>
  <c r="AA573" i="6"/>
  <c r="P573" i="6"/>
  <c r="Y573" i="6"/>
  <c r="W573" i="6"/>
  <c r="V573" i="6"/>
  <c r="H573" i="6"/>
  <c r="J573" i="6" s="1"/>
  <c r="F573" i="6"/>
  <c r="B573" i="6"/>
  <c r="A573" i="6"/>
  <c r="AB572" i="6"/>
  <c r="AA572" i="6"/>
  <c r="P572" i="6"/>
  <c r="Y572" i="6"/>
  <c r="W572" i="6"/>
  <c r="V572" i="6"/>
  <c r="H572" i="6"/>
  <c r="J572" i="6" s="1"/>
  <c r="F572" i="6"/>
  <c r="B572" i="6"/>
  <c r="A572" i="6"/>
  <c r="AB571" i="6"/>
  <c r="AA571" i="6"/>
  <c r="P571" i="6"/>
  <c r="Y571" i="6"/>
  <c r="W571" i="6"/>
  <c r="V571" i="6"/>
  <c r="H571" i="6"/>
  <c r="J571" i="6" s="1"/>
  <c r="F571" i="6"/>
  <c r="B571" i="6"/>
  <c r="A571" i="6"/>
  <c r="AB570" i="6"/>
  <c r="AA570" i="6"/>
  <c r="P570" i="6"/>
  <c r="Y570" i="6"/>
  <c r="W570" i="6"/>
  <c r="V570" i="6"/>
  <c r="H570" i="6"/>
  <c r="J570" i="6" s="1"/>
  <c r="F570" i="6"/>
  <c r="B570" i="6"/>
  <c r="A570" i="6"/>
  <c r="AB569" i="6"/>
  <c r="AA569" i="6"/>
  <c r="P569" i="6"/>
  <c r="Y569" i="6"/>
  <c r="W569" i="6"/>
  <c r="V569" i="6"/>
  <c r="H569" i="6"/>
  <c r="J569" i="6" s="1"/>
  <c r="F569" i="6"/>
  <c r="B569" i="6"/>
  <c r="A569" i="6"/>
  <c r="AB568" i="6"/>
  <c r="AA568" i="6"/>
  <c r="P568" i="6"/>
  <c r="Y568" i="6"/>
  <c r="W568" i="6"/>
  <c r="V568" i="6"/>
  <c r="H568" i="6"/>
  <c r="J568" i="6" s="1"/>
  <c r="F568" i="6"/>
  <c r="B568" i="6"/>
  <c r="A568" i="6"/>
  <c r="AB567" i="6"/>
  <c r="AA567" i="6"/>
  <c r="P567" i="6"/>
  <c r="Y567" i="6"/>
  <c r="W567" i="6"/>
  <c r="V567" i="6"/>
  <c r="H567" i="6"/>
  <c r="J567" i="6" s="1"/>
  <c r="F567" i="6"/>
  <c r="B567" i="6"/>
  <c r="A567" i="6"/>
  <c r="AB566" i="6"/>
  <c r="AA566" i="6"/>
  <c r="P566" i="6"/>
  <c r="Y566" i="6"/>
  <c r="W566" i="6"/>
  <c r="V566" i="6"/>
  <c r="H566" i="6"/>
  <c r="J566" i="6" s="1"/>
  <c r="F566" i="6"/>
  <c r="B566" i="6"/>
  <c r="A566" i="6"/>
  <c r="AB565" i="6"/>
  <c r="AA565" i="6"/>
  <c r="P565" i="6"/>
  <c r="Y565" i="6"/>
  <c r="W565" i="6"/>
  <c r="V565" i="6"/>
  <c r="H565" i="6"/>
  <c r="J565" i="6" s="1"/>
  <c r="F565" i="6"/>
  <c r="B565" i="6"/>
  <c r="A565" i="6"/>
  <c r="AB564" i="6"/>
  <c r="AA564" i="6"/>
  <c r="P564" i="6"/>
  <c r="Y564" i="6"/>
  <c r="W564" i="6"/>
  <c r="V564" i="6"/>
  <c r="H564" i="6"/>
  <c r="J564" i="6" s="1"/>
  <c r="F564" i="6"/>
  <c r="B564" i="6"/>
  <c r="A564" i="6"/>
  <c r="AB563" i="6"/>
  <c r="AA563" i="6"/>
  <c r="P563" i="6"/>
  <c r="Y563" i="6"/>
  <c r="W563" i="6"/>
  <c r="V563" i="6"/>
  <c r="H563" i="6"/>
  <c r="J563" i="6" s="1"/>
  <c r="F563" i="6"/>
  <c r="B563" i="6"/>
  <c r="A563" i="6"/>
  <c r="AB562" i="6"/>
  <c r="AA562" i="6"/>
  <c r="P562" i="6"/>
  <c r="Y562" i="6"/>
  <c r="W562" i="6"/>
  <c r="V562" i="6"/>
  <c r="H562" i="6"/>
  <c r="J562" i="6" s="1"/>
  <c r="F562" i="6"/>
  <c r="B562" i="6"/>
  <c r="A562" i="6"/>
  <c r="AB561" i="6"/>
  <c r="AA561" i="6"/>
  <c r="P561" i="6"/>
  <c r="Y561" i="6"/>
  <c r="W561" i="6"/>
  <c r="V561" i="6"/>
  <c r="H561" i="6"/>
  <c r="J561" i="6" s="1"/>
  <c r="F561" i="6"/>
  <c r="B561" i="6"/>
  <c r="A561" i="6"/>
  <c r="AB560" i="6"/>
  <c r="AA560" i="6"/>
  <c r="P560" i="6"/>
  <c r="Y560" i="6"/>
  <c r="W560" i="6"/>
  <c r="V560" i="6"/>
  <c r="H560" i="6"/>
  <c r="J560" i="6" s="1"/>
  <c r="F560" i="6"/>
  <c r="B560" i="6"/>
  <c r="A560" i="6"/>
  <c r="AB559" i="6"/>
  <c r="AA559" i="6"/>
  <c r="P559" i="6"/>
  <c r="Y559" i="6"/>
  <c r="W559" i="6"/>
  <c r="V559" i="6"/>
  <c r="H559" i="6"/>
  <c r="J559" i="6" s="1"/>
  <c r="F559" i="6"/>
  <c r="B559" i="6"/>
  <c r="A559" i="6"/>
  <c r="AB558" i="6"/>
  <c r="AA558" i="6"/>
  <c r="P558" i="6"/>
  <c r="Y558" i="6"/>
  <c r="W558" i="6"/>
  <c r="V558" i="6"/>
  <c r="H558" i="6"/>
  <c r="J558" i="6" s="1"/>
  <c r="F558" i="6"/>
  <c r="B558" i="6"/>
  <c r="A558" i="6"/>
  <c r="AB557" i="6"/>
  <c r="AA557" i="6"/>
  <c r="P557" i="6"/>
  <c r="Y557" i="6"/>
  <c r="W557" i="6"/>
  <c r="V557" i="6"/>
  <c r="H557" i="6"/>
  <c r="J557" i="6" s="1"/>
  <c r="F557" i="6"/>
  <c r="B557" i="6"/>
  <c r="A557" i="6"/>
  <c r="AB556" i="6"/>
  <c r="AA556" i="6"/>
  <c r="P556" i="6"/>
  <c r="Y556" i="6"/>
  <c r="W556" i="6"/>
  <c r="V556" i="6"/>
  <c r="H556" i="6"/>
  <c r="J556" i="6" s="1"/>
  <c r="F556" i="6"/>
  <c r="B556" i="6"/>
  <c r="A556" i="6"/>
  <c r="AB555" i="6"/>
  <c r="AA555" i="6"/>
  <c r="P555" i="6"/>
  <c r="Y555" i="6"/>
  <c r="W555" i="6"/>
  <c r="V555" i="6"/>
  <c r="H555" i="6"/>
  <c r="J555" i="6" s="1"/>
  <c r="F555" i="6"/>
  <c r="B555" i="6"/>
  <c r="A555" i="6"/>
  <c r="AB554" i="6"/>
  <c r="AA554" i="6"/>
  <c r="P554" i="6"/>
  <c r="Y554" i="6"/>
  <c r="W554" i="6"/>
  <c r="V554" i="6"/>
  <c r="H554" i="6"/>
  <c r="J554" i="6" s="1"/>
  <c r="F554" i="6"/>
  <c r="B554" i="6"/>
  <c r="A554" i="6"/>
  <c r="AB553" i="6"/>
  <c r="AA553" i="6"/>
  <c r="P553" i="6"/>
  <c r="Y553" i="6"/>
  <c r="W553" i="6"/>
  <c r="V553" i="6"/>
  <c r="H553" i="6"/>
  <c r="J553" i="6" s="1"/>
  <c r="F553" i="6"/>
  <c r="B553" i="6"/>
  <c r="A553" i="6"/>
  <c r="AB552" i="6"/>
  <c r="AA552" i="6"/>
  <c r="P552" i="6"/>
  <c r="Y552" i="6"/>
  <c r="W552" i="6"/>
  <c r="V552" i="6"/>
  <c r="H552" i="6"/>
  <c r="J552" i="6" s="1"/>
  <c r="F552" i="6"/>
  <c r="B552" i="6"/>
  <c r="A552" i="6"/>
  <c r="AB551" i="6"/>
  <c r="AA551" i="6"/>
  <c r="P551" i="6"/>
  <c r="Y551" i="6"/>
  <c r="W551" i="6"/>
  <c r="V551" i="6"/>
  <c r="H551" i="6"/>
  <c r="J551" i="6" s="1"/>
  <c r="F551" i="6"/>
  <c r="B551" i="6"/>
  <c r="A551" i="6"/>
  <c r="AB550" i="6"/>
  <c r="AA550" i="6"/>
  <c r="P550" i="6"/>
  <c r="Y550" i="6"/>
  <c r="W550" i="6"/>
  <c r="V550" i="6"/>
  <c r="H550" i="6"/>
  <c r="J550" i="6" s="1"/>
  <c r="F550" i="6"/>
  <c r="B550" i="6"/>
  <c r="A550" i="6"/>
  <c r="AB549" i="6"/>
  <c r="AA549" i="6"/>
  <c r="P549" i="6"/>
  <c r="Y549" i="6"/>
  <c r="W549" i="6"/>
  <c r="V549" i="6"/>
  <c r="H549" i="6"/>
  <c r="J549" i="6" s="1"/>
  <c r="F549" i="6"/>
  <c r="B549" i="6"/>
  <c r="A549" i="6"/>
  <c r="AB548" i="6"/>
  <c r="AA548" i="6"/>
  <c r="P548" i="6"/>
  <c r="Y548" i="6"/>
  <c r="W548" i="6"/>
  <c r="V548" i="6"/>
  <c r="H548" i="6"/>
  <c r="J548" i="6" s="1"/>
  <c r="F548" i="6"/>
  <c r="B548" i="6"/>
  <c r="A548" i="6"/>
  <c r="AB547" i="6"/>
  <c r="AA547" i="6"/>
  <c r="P547" i="6"/>
  <c r="Y547" i="6"/>
  <c r="W547" i="6"/>
  <c r="V547" i="6"/>
  <c r="H547" i="6"/>
  <c r="J547" i="6" s="1"/>
  <c r="F547" i="6"/>
  <c r="B547" i="6"/>
  <c r="A547" i="6"/>
  <c r="AB546" i="6"/>
  <c r="AA546" i="6"/>
  <c r="P546" i="6"/>
  <c r="Y546" i="6"/>
  <c r="W546" i="6"/>
  <c r="V546" i="6"/>
  <c r="H546" i="6"/>
  <c r="J546" i="6" s="1"/>
  <c r="F546" i="6"/>
  <c r="B546" i="6"/>
  <c r="A546" i="6"/>
  <c r="AB545" i="6"/>
  <c r="AA545" i="6"/>
  <c r="P545" i="6"/>
  <c r="Y545" i="6"/>
  <c r="W545" i="6"/>
  <c r="V545" i="6"/>
  <c r="H545" i="6"/>
  <c r="J545" i="6" s="1"/>
  <c r="F545" i="6"/>
  <c r="B545" i="6"/>
  <c r="A545" i="6"/>
  <c r="AB544" i="6"/>
  <c r="AA544" i="6"/>
  <c r="P544" i="6"/>
  <c r="Y544" i="6"/>
  <c r="W544" i="6"/>
  <c r="V544" i="6"/>
  <c r="H544" i="6"/>
  <c r="J544" i="6" s="1"/>
  <c r="F544" i="6"/>
  <c r="B544" i="6"/>
  <c r="A544" i="6"/>
  <c r="AB543" i="6"/>
  <c r="AA543" i="6"/>
  <c r="P543" i="6"/>
  <c r="Y543" i="6"/>
  <c r="W543" i="6"/>
  <c r="V543" i="6"/>
  <c r="H543" i="6"/>
  <c r="J543" i="6" s="1"/>
  <c r="F543" i="6"/>
  <c r="B543" i="6"/>
  <c r="A543" i="6"/>
  <c r="AB542" i="6"/>
  <c r="AA542" i="6"/>
  <c r="P542" i="6"/>
  <c r="Y542" i="6"/>
  <c r="W542" i="6"/>
  <c r="V542" i="6"/>
  <c r="H542" i="6"/>
  <c r="J542" i="6" s="1"/>
  <c r="F542" i="6"/>
  <c r="B542" i="6"/>
  <c r="A542" i="6"/>
  <c r="AB541" i="6"/>
  <c r="AA541" i="6"/>
  <c r="P541" i="6"/>
  <c r="Y541" i="6"/>
  <c r="W541" i="6"/>
  <c r="V541" i="6"/>
  <c r="H541" i="6"/>
  <c r="J541" i="6" s="1"/>
  <c r="F541" i="6"/>
  <c r="B541" i="6"/>
  <c r="A541" i="6"/>
  <c r="AB540" i="6"/>
  <c r="AA540" i="6"/>
  <c r="P540" i="6"/>
  <c r="Y540" i="6"/>
  <c r="W540" i="6"/>
  <c r="V540" i="6"/>
  <c r="H540" i="6"/>
  <c r="J540" i="6" s="1"/>
  <c r="F540" i="6"/>
  <c r="B540" i="6"/>
  <c r="A540" i="6"/>
  <c r="AB539" i="6"/>
  <c r="AA539" i="6"/>
  <c r="P539" i="6"/>
  <c r="Y539" i="6"/>
  <c r="W539" i="6"/>
  <c r="V539" i="6"/>
  <c r="H539" i="6"/>
  <c r="J539" i="6" s="1"/>
  <c r="F539" i="6"/>
  <c r="B539" i="6"/>
  <c r="A539" i="6"/>
  <c r="AB538" i="6"/>
  <c r="AA538" i="6"/>
  <c r="P538" i="6"/>
  <c r="Y538" i="6"/>
  <c r="W538" i="6"/>
  <c r="V538" i="6"/>
  <c r="H538" i="6"/>
  <c r="J538" i="6" s="1"/>
  <c r="F538" i="6"/>
  <c r="B538" i="6"/>
  <c r="A538" i="6"/>
  <c r="AB537" i="6"/>
  <c r="AA537" i="6"/>
  <c r="P537" i="6"/>
  <c r="Y537" i="6"/>
  <c r="W537" i="6"/>
  <c r="V537" i="6"/>
  <c r="H537" i="6"/>
  <c r="J537" i="6" s="1"/>
  <c r="F537" i="6"/>
  <c r="B537" i="6"/>
  <c r="A537" i="6"/>
  <c r="AB536" i="6"/>
  <c r="AA536" i="6"/>
  <c r="P536" i="6"/>
  <c r="Y536" i="6"/>
  <c r="W536" i="6"/>
  <c r="V536" i="6"/>
  <c r="H536" i="6"/>
  <c r="J536" i="6" s="1"/>
  <c r="F536" i="6"/>
  <c r="B536" i="6"/>
  <c r="A536" i="6"/>
  <c r="AB535" i="6"/>
  <c r="AA535" i="6"/>
  <c r="P535" i="6"/>
  <c r="Y535" i="6"/>
  <c r="W535" i="6"/>
  <c r="V535" i="6"/>
  <c r="H535" i="6"/>
  <c r="J535" i="6" s="1"/>
  <c r="F535" i="6"/>
  <c r="B535" i="6"/>
  <c r="A535" i="6"/>
  <c r="AB534" i="6"/>
  <c r="AA534" i="6"/>
  <c r="P534" i="6"/>
  <c r="Y534" i="6"/>
  <c r="W534" i="6"/>
  <c r="V534" i="6"/>
  <c r="H534" i="6"/>
  <c r="J534" i="6" s="1"/>
  <c r="F534" i="6"/>
  <c r="B534" i="6"/>
  <c r="A534" i="6"/>
  <c r="AB533" i="6"/>
  <c r="AA533" i="6"/>
  <c r="P533" i="6"/>
  <c r="Y533" i="6"/>
  <c r="W533" i="6"/>
  <c r="V533" i="6"/>
  <c r="H533" i="6"/>
  <c r="J533" i="6" s="1"/>
  <c r="F533" i="6"/>
  <c r="B533" i="6"/>
  <c r="A533" i="6"/>
  <c r="AB532" i="6"/>
  <c r="AA532" i="6"/>
  <c r="P532" i="6"/>
  <c r="Y532" i="6"/>
  <c r="W532" i="6"/>
  <c r="V532" i="6"/>
  <c r="H532" i="6"/>
  <c r="J532" i="6" s="1"/>
  <c r="F532" i="6"/>
  <c r="B532" i="6"/>
  <c r="A532" i="6"/>
  <c r="AB531" i="6"/>
  <c r="AA531" i="6"/>
  <c r="P531" i="6"/>
  <c r="Y531" i="6"/>
  <c r="W531" i="6"/>
  <c r="V531" i="6"/>
  <c r="H531" i="6"/>
  <c r="J531" i="6" s="1"/>
  <c r="F531" i="6"/>
  <c r="B531" i="6"/>
  <c r="A531" i="6"/>
  <c r="AB530" i="6"/>
  <c r="AA530" i="6"/>
  <c r="P530" i="6"/>
  <c r="Y530" i="6"/>
  <c r="W530" i="6"/>
  <c r="V530" i="6"/>
  <c r="H530" i="6"/>
  <c r="J530" i="6" s="1"/>
  <c r="F530" i="6"/>
  <c r="B530" i="6"/>
  <c r="A530" i="6"/>
  <c r="AB529" i="6"/>
  <c r="AA529" i="6"/>
  <c r="P529" i="6"/>
  <c r="Y529" i="6"/>
  <c r="W529" i="6"/>
  <c r="V529" i="6"/>
  <c r="H529" i="6"/>
  <c r="J529" i="6" s="1"/>
  <c r="F529" i="6"/>
  <c r="B529" i="6"/>
  <c r="A529" i="6"/>
  <c r="AB528" i="6"/>
  <c r="AA528" i="6"/>
  <c r="P528" i="6"/>
  <c r="Y528" i="6"/>
  <c r="W528" i="6"/>
  <c r="V528" i="6"/>
  <c r="H528" i="6"/>
  <c r="J528" i="6" s="1"/>
  <c r="F528" i="6"/>
  <c r="B528" i="6"/>
  <c r="A528" i="6"/>
  <c r="AB527" i="6"/>
  <c r="AA527" i="6"/>
  <c r="P527" i="6"/>
  <c r="Y527" i="6"/>
  <c r="W527" i="6"/>
  <c r="V527" i="6"/>
  <c r="H527" i="6"/>
  <c r="J527" i="6" s="1"/>
  <c r="F527" i="6"/>
  <c r="B527" i="6"/>
  <c r="A527" i="6"/>
  <c r="AB526" i="6"/>
  <c r="AA526" i="6"/>
  <c r="P526" i="6"/>
  <c r="Y526" i="6"/>
  <c r="W526" i="6"/>
  <c r="V526" i="6"/>
  <c r="H526" i="6"/>
  <c r="J526" i="6" s="1"/>
  <c r="F526" i="6"/>
  <c r="B526" i="6"/>
  <c r="A526" i="6"/>
  <c r="AB525" i="6"/>
  <c r="AA525" i="6"/>
  <c r="P525" i="6"/>
  <c r="Y525" i="6"/>
  <c r="W525" i="6"/>
  <c r="V525" i="6"/>
  <c r="H525" i="6"/>
  <c r="J525" i="6" s="1"/>
  <c r="F525" i="6"/>
  <c r="B525" i="6"/>
  <c r="A525" i="6"/>
  <c r="AB524" i="6"/>
  <c r="AA524" i="6"/>
  <c r="P524" i="6"/>
  <c r="Y524" i="6"/>
  <c r="W524" i="6"/>
  <c r="V524" i="6"/>
  <c r="H524" i="6"/>
  <c r="J524" i="6" s="1"/>
  <c r="F524" i="6"/>
  <c r="B524" i="6"/>
  <c r="A524" i="6"/>
  <c r="AB523" i="6"/>
  <c r="AA523" i="6"/>
  <c r="P523" i="6"/>
  <c r="Y523" i="6"/>
  <c r="W523" i="6"/>
  <c r="V523" i="6"/>
  <c r="H523" i="6"/>
  <c r="J523" i="6" s="1"/>
  <c r="F523" i="6"/>
  <c r="B523" i="6"/>
  <c r="A523" i="6"/>
  <c r="AB522" i="6"/>
  <c r="AA522" i="6"/>
  <c r="P522" i="6"/>
  <c r="Y522" i="6"/>
  <c r="W522" i="6"/>
  <c r="V522" i="6"/>
  <c r="H522" i="6"/>
  <c r="J522" i="6" s="1"/>
  <c r="F522" i="6"/>
  <c r="B522" i="6"/>
  <c r="A522" i="6"/>
  <c r="AB521" i="6"/>
  <c r="AA521" i="6"/>
  <c r="P521" i="6"/>
  <c r="Y521" i="6"/>
  <c r="W521" i="6"/>
  <c r="V521" i="6"/>
  <c r="H521" i="6"/>
  <c r="J521" i="6" s="1"/>
  <c r="F521" i="6"/>
  <c r="B521" i="6"/>
  <c r="A521" i="6"/>
  <c r="AB520" i="6"/>
  <c r="AA520" i="6"/>
  <c r="P520" i="6"/>
  <c r="Y520" i="6"/>
  <c r="W520" i="6"/>
  <c r="V520" i="6"/>
  <c r="H520" i="6"/>
  <c r="J520" i="6" s="1"/>
  <c r="F520" i="6"/>
  <c r="B520" i="6"/>
  <c r="A520" i="6"/>
  <c r="AB519" i="6"/>
  <c r="AA519" i="6"/>
  <c r="P519" i="6"/>
  <c r="Y519" i="6"/>
  <c r="W519" i="6"/>
  <c r="V519" i="6"/>
  <c r="H519" i="6"/>
  <c r="J519" i="6" s="1"/>
  <c r="F519" i="6"/>
  <c r="B519" i="6"/>
  <c r="A519" i="6"/>
  <c r="AB518" i="6"/>
  <c r="AA518" i="6"/>
  <c r="P518" i="6"/>
  <c r="Y518" i="6"/>
  <c r="W518" i="6"/>
  <c r="V518" i="6"/>
  <c r="H518" i="6"/>
  <c r="J518" i="6" s="1"/>
  <c r="F518" i="6"/>
  <c r="B518" i="6"/>
  <c r="A518" i="6"/>
  <c r="AB517" i="6"/>
  <c r="AA517" i="6"/>
  <c r="P517" i="6"/>
  <c r="Y517" i="6"/>
  <c r="W517" i="6"/>
  <c r="V517" i="6"/>
  <c r="H517" i="6"/>
  <c r="J517" i="6" s="1"/>
  <c r="F517" i="6"/>
  <c r="B517" i="6"/>
  <c r="A517" i="6"/>
  <c r="AB516" i="6"/>
  <c r="AA516" i="6"/>
  <c r="P516" i="6"/>
  <c r="Y516" i="6"/>
  <c r="W516" i="6"/>
  <c r="V516" i="6"/>
  <c r="H516" i="6"/>
  <c r="J516" i="6" s="1"/>
  <c r="F516" i="6"/>
  <c r="B516" i="6"/>
  <c r="A516" i="6"/>
  <c r="AB515" i="6"/>
  <c r="AA515" i="6"/>
  <c r="P515" i="6"/>
  <c r="Y515" i="6"/>
  <c r="W515" i="6"/>
  <c r="V515" i="6"/>
  <c r="H515" i="6"/>
  <c r="J515" i="6" s="1"/>
  <c r="F515" i="6"/>
  <c r="B515" i="6"/>
  <c r="A515" i="6"/>
  <c r="AB514" i="6"/>
  <c r="AA514" i="6"/>
  <c r="P514" i="6"/>
  <c r="Y514" i="6"/>
  <c r="W514" i="6"/>
  <c r="V514" i="6"/>
  <c r="H514" i="6"/>
  <c r="J514" i="6" s="1"/>
  <c r="F514" i="6"/>
  <c r="B514" i="6"/>
  <c r="A514" i="6"/>
  <c r="AB513" i="6"/>
  <c r="AA513" i="6"/>
  <c r="P513" i="6"/>
  <c r="Y513" i="6"/>
  <c r="W513" i="6"/>
  <c r="V513" i="6"/>
  <c r="H513" i="6"/>
  <c r="J513" i="6" s="1"/>
  <c r="F513" i="6"/>
  <c r="B513" i="6"/>
  <c r="A513" i="6"/>
  <c r="AB512" i="6"/>
  <c r="AA512" i="6"/>
  <c r="P512" i="6"/>
  <c r="Y512" i="6"/>
  <c r="W512" i="6"/>
  <c r="V512" i="6"/>
  <c r="H512" i="6"/>
  <c r="J512" i="6" s="1"/>
  <c r="F512" i="6"/>
  <c r="B512" i="6"/>
  <c r="A512" i="6"/>
  <c r="AB511" i="6"/>
  <c r="AA511" i="6"/>
  <c r="P511" i="6"/>
  <c r="Y511" i="6"/>
  <c r="W511" i="6"/>
  <c r="V511" i="6"/>
  <c r="H511" i="6"/>
  <c r="J511" i="6" s="1"/>
  <c r="F511" i="6"/>
  <c r="B511" i="6"/>
  <c r="A511" i="6"/>
  <c r="AB510" i="6"/>
  <c r="AA510" i="6"/>
  <c r="P510" i="6"/>
  <c r="Y510" i="6"/>
  <c r="W510" i="6"/>
  <c r="V510" i="6"/>
  <c r="H510" i="6"/>
  <c r="J510" i="6" s="1"/>
  <c r="F510" i="6"/>
  <c r="B510" i="6"/>
  <c r="A510" i="6"/>
  <c r="AB509" i="6"/>
  <c r="AA509" i="6"/>
  <c r="P509" i="6"/>
  <c r="Y509" i="6"/>
  <c r="W509" i="6"/>
  <c r="V509" i="6"/>
  <c r="H509" i="6"/>
  <c r="J509" i="6" s="1"/>
  <c r="F509" i="6"/>
  <c r="B509" i="6"/>
  <c r="A509" i="6"/>
  <c r="AB508" i="6"/>
  <c r="AA508" i="6"/>
  <c r="P508" i="6"/>
  <c r="Y508" i="6"/>
  <c r="W508" i="6"/>
  <c r="V508" i="6"/>
  <c r="H508" i="6"/>
  <c r="J508" i="6" s="1"/>
  <c r="F508" i="6"/>
  <c r="B508" i="6"/>
  <c r="A508" i="6"/>
  <c r="AB507" i="6"/>
  <c r="AA507" i="6"/>
  <c r="P507" i="6"/>
  <c r="Y507" i="6"/>
  <c r="W507" i="6"/>
  <c r="V507" i="6"/>
  <c r="H507" i="6"/>
  <c r="J507" i="6" s="1"/>
  <c r="F507" i="6"/>
  <c r="B507" i="6"/>
  <c r="A507" i="6"/>
  <c r="AB506" i="6"/>
  <c r="AA506" i="6"/>
  <c r="P506" i="6"/>
  <c r="Y506" i="6"/>
  <c r="W506" i="6"/>
  <c r="V506" i="6"/>
  <c r="H506" i="6"/>
  <c r="J506" i="6" s="1"/>
  <c r="F506" i="6"/>
  <c r="B506" i="6"/>
  <c r="A506" i="6"/>
  <c r="AB505" i="6"/>
  <c r="AA505" i="6"/>
  <c r="P505" i="6"/>
  <c r="Y505" i="6"/>
  <c r="W505" i="6"/>
  <c r="V505" i="6"/>
  <c r="H505" i="6"/>
  <c r="J505" i="6" s="1"/>
  <c r="F505" i="6"/>
  <c r="B505" i="6"/>
  <c r="A505" i="6"/>
  <c r="AB504" i="6"/>
  <c r="AA504" i="6"/>
  <c r="P504" i="6"/>
  <c r="Y504" i="6"/>
  <c r="W504" i="6"/>
  <c r="V504" i="6"/>
  <c r="H504" i="6"/>
  <c r="J504" i="6" s="1"/>
  <c r="F504" i="6"/>
  <c r="B504" i="6"/>
  <c r="A504" i="6"/>
  <c r="AB503" i="6"/>
  <c r="AA503" i="6"/>
  <c r="P503" i="6"/>
  <c r="Y503" i="6"/>
  <c r="W503" i="6"/>
  <c r="V503" i="6"/>
  <c r="H503" i="6"/>
  <c r="J503" i="6" s="1"/>
  <c r="F503" i="6"/>
  <c r="B503" i="6"/>
  <c r="A503" i="6"/>
  <c r="AB502" i="6"/>
  <c r="AA502" i="6"/>
  <c r="P502" i="6"/>
  <c r="Y502" i="6"/>
  <c r="W502" i="6"/>
  <c r="V502" i="6"/>
  <c r="H502" i="6"/>
  <c r="J502" i="6" s="1"/>
  <c r="F502" i="6"/>
  <c r="B502" i="6"/>
  <c r="A502" i="6"/>
  <c r="AB501" i="6"/>
  <c r="AA501" i="6"/>
  <c r="P501" i="6"/>
  <c r="Y501" i="6"/>
  <c r="W501" i="6"/>
  <c r="V501" i="6"/>
  <c r="H501" i="6"/>
  <c r="J501" i="6" s="1"/>
  <c r="F501" i="6"/>
  <c r="B501" i="6"/>
  <c r="A501" i="6"/>
  <c r="AB500" i="6"/>
  <c r="AA500" i="6"/>
  <c r="P500" i="6"/>
  <c r="Y500" i="6"/>
  <c r="W500" i="6"/>
  <c r="V500" i="6"/>
  <c r="H500" i="6"/>
  <c r="J500" i="6" s="1"/>
  <c r="F500" i="6"/>
  <c r="B500" i="6"/>
  <c r="A500" i="6"/>
  <c r="AB499" i="6"/>
  <c r="AA499" i="6"/>
  <c r="P499" i="6"/>
  <c r="Y499" i="6"/>
  <c r="W499" i="6"/>
  <c r="V499" i="6"/>
  <c r="H499" i="6"/>
  <c r="J499" i="6" s="1"/>
  <c r="F499" i="6"/>
  <c r="B499" i="6"/>
  <c r="A499" i="6"/>
  <c r="AB498" i="6"/>
  <c r="AA498" i="6"/>
  <c r="P498" i="6"/>
  <c r="Y498" i="6"/>
  <c r="W498" i="6"/>
  <c r="V498" i="6"/>
  <c r="H498" i="6"/>
  <c r="J498" i="6" s="1"/>
  <c r="F498" i="6"/>
  <c r="B498" i="6"/>
  <c r="A498" i="6"/>
  <c r="AB497" i="6"/>
  <c r="AA497" i="6"/>
  <c r="P497" i="6"/>
  <c r="Y497" i="6"/>
  <c r="W497" i="6"/>
  <c r="V497" i="6"/>
  <c r="H497" i="6"/>
  <c r="J497" i="6" s="1"/>
  <c r="F497" i="6"/>
  <c r="B497" i="6"/>
  <c r="A497" i="6"/>
  <c r="AB496" i="6"/>
  <c r="AA496" i="6"/>
  <c r="P496" i="6"/>
  <c r="Y496" i="6"/>
  <c r="W496" i="6"/>
  <c r="V496" i="6"/>
  <c r="H496" i="6"/>
  <c r="J496" i="6" s="1"/>
  <c r="F496" i="6"/>
  <c r="B496" i="6"/>
  <c r="A496" i="6"/>
  <c r="AB495" i="6"/>
  <c r="AA495" i="6"/>
  <c r="P495" i="6"/>
  <c r="Y495" i="6"/>
  <c r="W495" i="6"/>
  <c r="V495" i="6"/>
  <c r="H495" i="6"/>
  <c r="J495" i="6" s="1"/>
  <c r="F495" i="6"/>
  <c r="B495" i="6"/>
  <c r="A495" i="6"/>
  <c r="AB494" i="6"/>
  <c r="AA494" i="6"/>
  <c r="P494" i="6"/>
  <c r="Y494" i="6"/>
  <c r="W494" i="6"/>
  <c r="V494" i="6"/>
  <c r="H494" i="6"/>
  <c r="J494" i="6" s="1"/>
  <c r="F494" i="6"/>
  <c r="B494" i="6"/>
  <c r="A494" i="6"/>
  <c r="AB493" i="6"/>
  <c r="AA493" i="6"/>
  <c r="P493" i="6"/>
  <c r="Y493" i="6"/>
  <c r="W493" i="6"/>
  <c r="V493" i="6"/>
  <c r="H493" i="6"/>
  <c r="J493" i="6" s="1"/>
  <c r="F493" i="6"/>
  <c r="B493" i="6"/>
  <c r="A493" i="6"/>
  <c r="AB492" i="6"/>
  <c r="AA492" i="6"/>
  <c r="P492" i="6"/>
  <c r="Y492" i="6"/>
  <c r="W492" i="6"/>
  <c r="V492" i="6"/>
  <c r="H492" i="6"/>
  <c r="J492" i="6" s="1"/>
  <c r="F492" i="6"/>
  <c r="B492" i="6"/>
  <c r="A492" i="6"/>
  <c r="AB491" i="6"/>
  <c r="AA491" i="6"/>
  <c r="P491" i="6"/>
  <c r="Y491" i="6"/>
  <c r="W491" i="6"/>
  <c r="V491" i="6"/>
  <c r="H491" i="6"/>
  <c r="J491" i="6" s="1"/>
  <c r="F491" i="6"/>
  <c r="B491" i="6"/>
  <c r="A491" i="6"/>
  <c r="AB490" i="6"/>
  <c r="AA490" i="6"/>
  <c r="P490" i="6"/>
  <c r="Y490" i="6"/>
  <c r="W490" i="6"/>
  <c r="V490" i="6"/>
  <c r="H490" i="6"/>
  <c r="J490" i="6" s="1"/>
  <c r="F490" i="6"/>
  <c r="B490" i="6"/>
  <c r="A490" i="6"/>
  <c r="AB489" i="6"/>
  <c r="AA489" i="6"/>
  <c r="P489" i="6"/>
  <c r="Y489" i="6"/>
  <c r="W489" i="6"/>
  <c r="V489" i="6"/>
  <c r="H489" i="6"/>
  <c r="J489" i="6" s="1"/>
  <c r="F489" i="6"/>
  <c r="B489" i="6"/>
  <c r="A489" i="6"/>
  <c r="AB488" i="6"/>
  <c r="AA488" i="6"/>
  <c r="P488" i="6"/>
  <c r="Y488" i="6"/>
  <c r="W488" i="6"/>
  <c r="V488" i="6"/>
  <c r="H488" i="6"/>
  <c r="J488" i="6" s="1"/>
  <c r="F488" i="6"/>
  <c r="B488" i="6"/>
  <c r="A488" i="6"/>
  <c r="AB487" i="6"/>
  <c r="AA487" i="6"/>
  <c r="P487" i="6"/>
  <c r="Y487" i="6"/>
  <c r="W487" i="6"/>
  <c r="V487" i="6"/>
  <c r="H487" i="6"/>
  <c r="J487" i="6" s="1"/>
  <c r="F487" i="6"/>
  <c r="B487" i="6"/>
  <c r="A487" i="6"/>
  <c r="AB486" i="6"/>
  <c r="AA486" i="6"/>
  <c r="P486" i="6"/>
  <c r="Y486" i="6"/>
  <c r="W486" i="6"/>
  <c r="V486" i="6"/>
  <c r="H486" i="6"/>
  <c r="J486" i="6" s="1"/>
  <c r="F486" i="6"/>
  <c r="B486" i="6"/>
  <c r="A486" i="6"/>
  <c r="AB485" i="6"/>
  <c r="AA485" i="6"/>
  <c r="P485" i="6"/>
  <c r="Y485" i="6"/>
  <c r="W485" i="6"/>
  <c r="V485" i="6"/>
  <c r="H485" i="6"/>
  <c r="J485" i="6" s="1"/>
  <c r="F485" i="6"/>
  <c r="B485" i="6"/>
  <c r="A485" i="6"/>
  <c r="AB484" i="6"/>
  <c r="AA484" i="6"/>
  <c r="P484" i="6"/>
  <c r="Y484" i="6"/>
  <c r="W484" i="6"/>
  <c r="V484" i="6"/>
  <c r="H484" i="6"/>
  <c r="J484" i="6" s="1"/>
  <c r="F484" i="6"/>
  <c r="B484" i="6"/>
  <c r="A484" i="6"/>
  <c r="AB483" i="6"/>
  <c r="AA483" i="6"/>
  <c r="P483" i="6"/>
  <c r="Y483" i="6"/>
  <c r="W483" i="6"/>
  <c r="V483" i="6"/>
  <c r="H483" i="6"/>
  <c r="J483" i="6" s="1"/>
  <c r="F483" i="6"/>
  <c r="B483" i="6"/>
  <c r="A483" i="6"/>
  <c r="AB482" i="6"/>
  <c r="AA482" i="6"/>
  <c r="P482" i="6"/>
  <c r="Y482" i="6"/>
  <c r="W482" i="6"/>
  <c r="V482" i="6"/>
  <c r="H482" i="6"/>
  <c r="J482" i="6" s="1"/>
  <c r="F482" i="6"/>
  <c r="B482" i="6"/>
  <c r="A482" i="6"/>
  <c r="AB481" i="6"/>
  <c r="AA481" i="6"/>
  <c r="P481" i="6"/>
  <c r="Y481" i="6"/>
  <c r="W481" i="6"/>
  <c r="V481" i="6"/>
  <c r="H481" i="6"/>
  <c r="J481" i="6" s="1"/>
  <c r="F481" i="6"/>
  <c r="B481" i="6"/>
  <c r="A481" i="6"/>
  <c r="AB480" i="6"/>
  <c r="AA480" i="6"/>
  <c r="P480" i="6"/>
  <c r="Y480" i="6"/>
  <c r="W480" i="6"/>
  <c r="V480" i="6"/>
  <c r="H480" i="6"/>
  <c r="J480" i="6" s="1"/>
  <c r="F480" i="6"/>
  <c r="B480" i="6"/>
  <c r="A480" i="6"/>
  <c r="AB479" i="6"/>
  <c r="AA479" i="6"/>
  <c r="P479" i="6"/>
  <c r="Y479" i="6"/>
  <c r="W479" i="6"/>
  <c r="V479" i="6"/>
  <c r="H479" i="6"/>
  <c r="J479" i="6" s="1"/>
  <c r="F479" i="6"/>
  <c r="B479" i="6"/>
  <c r="A479" i="6"/>
  <c r="AB478" i="6"/>
  <c r="AA478" i="6"/>
  <c r="P478" i="6"/>
  <c r="Y478" i="6"/>
  <c r="W478" i="6"/>
  <c r="V478" i="6"/>
  <c r="H478" i="6"/>
  <c r="J478" i="6" s="1"/>
  <c r="F478" i="6"/>
  <c r="B478" i="6"/>
  <c r="A478" i="6"/>
  <c r="AB477" i="6"/>
  <c r="AA477" i="6"/>
  <c r="P477" i="6"/>
  <c r="Y477" i="6"/>
  <c r="W477" i="6"/>
  <c r="V477" i="6"/>
  <c r="H477" i="6"/>
  <c r="J477" i="6" s="1"/>
  <c r="F477" i="6"/>
  <c r="B477" i="6"/>
  <c r="A477" i="6"/>
  <c r="AB476" i="6"/>
  <c r="AA476" i="6"/>
  <c r="P476" i="6"/>
  <c r="Y476" i="6"/>
  <c r="W476" i="6"/>
  <c r="V476" i="6"/>
  <c r="H476" i="6"/>
  <c r="J476" i="6" s="1"/>
  <c r="F476" i="6"/>
  <c r="B476" i="6"/>
  <c r="A476" i="6"/>
  <c r="AB475" i="6"/>
  <c r="AA475" i="6"/>
  <c r="P475" i="6"/>
  <c r="Y475" i="6"/>
  <c r="W475" i="6"/>
  <c r="V475" i="6"/>
  <c r="H475" i="6"/>
  <c r="J475" i="6" s="1"/>
  <c r="F475" i="6"/>
  <c r="B475" i="6"/>
  <c r="A475" i="6"/>
  <c r="AB474" i="6"/>
  <c r="AA474" i="6"/>
  <c r="P474" i="6"/>
  <c r="Y474" i="6"/>
  <c r="W474" i="6"/>
  <c r="V474" i="6"/>
  <c r="H474" i="6"/>
  <c r="J474" i="6" s="1"/>
  <c r="F474" i="6"/>
  <c r="B474" i="6"/>
  <c r="A474" i="6"/>
  <c r="AB473" i="6"/>
  <c r="AA473" i="6"/>
  <c r="P473" i="6"/>
  <c r="Y473" i="6"/>
  <c r="W473" i="6"/>
  <c r="V473" i="6"/>
  <c r="H473" i="6"/>
  <c r="J473" i="6" s="1"/>
  <c r="F473" i="6"/>
  <c r="B473" i="6"/>
  <c r="A473" i="6"/>
  <c r="AB472" i="6"/>
  <c r="AA472" i="6"/>
  <c r="P472" i="6"/>
  <c r="Y472" i="6"/>
  <c r="W472" i="6"/>
  <c r="V472" i="6"/>
  <c r="H472" i="6"/>
  <c r="J472" i="6" s="1"/>
  <c r="F472" i="6"/>
  <c r="B472" i="6"/>
  <c r="A472" i="6"/>
  <c r="AB471" i="6"/>
  <c r="AA471" i="6"/>
  <c r="P471" i="6"/>
  <c r="Y471" i="6"/>
  <c r="W471" i="6"/>
  <c r="V471" i="6"/>
  <c r="H471" i="6"/>
  <c r="J471" i="6" s="1"/>
  <c r="F471" i="6"/>
  <c r="B471" i="6"/>
  <c r="A471" i="6"/>
  <c r="AB470" i="6"/>
  <c r="AA470" i="6"/>
  <c r="P470" i="6"/>
  <c r="Y470" i="6"/>
  <c r="W470" i="6"/>
  <c r="V470" i="6"/>
  <c r="H470" i="6"/>
  <c r="J470" i="6" s="1"/>
  <c r="F470" i="6"/>
  <c r="B470" i="6"/>
  <c r="A470" i="6"/>
  <c r="AB469" i="6"/>
  <c r="AA469" i="6"/>
  <c r="P469" i="6"/>
  <c r="Y469" i="6"/>
  <c r="W469" i="6"/>
  <c r="V469" i="6"/>
  <c r="H469" i="6"/>
  <c r="J469" i="6" s="1"/>
  <c r="F469" i="6"/>
  <c r="B469" i="6"/>
  <c r="A469" i="6"/>
  <c r="AB468" i="6"/>
  <c r="AA468" i="6"/>
  <c r="P468" i="6"/>
  <c r="Y468" i="6"/>
  <c r="W468" i="6"/>
  <c r="V468" i="6"/>
  <c r="H468" i="6"/>
  <c r="J468" i="6" s="1"/>
  <c r="F468" i="6"/>
  <c r="B468" i="6"/>
  <c r="A468" i="6"/>
  <c r="AB467" i="6"/>
  <c r="AA467" i="6"/>
  <c r="P467" i="6"/>
  <c r="Y467" i="6"/>
  <c r="W467" i="6"/>
  <c r="V467" i="6"/>
  <c r="H467" i="6"/>
  <c r="J467" i="6" s="1"/>
  <c r="F467" i="6"/>
  <c r="B467" i="6"/>
  <c r="A467" i="6"/>
  <c r="AB466" i="6"/>
  <c r="AA466" i="6"/>
  <c r="P466" i="6"/>
  <c r="Y466" i="6"/>
  <c r="W466" i="6"/>
  <c r="V466" i="6"/>
  <c r="H466" i="6"/>
  <c r="J466" i="6" s="1"/>
  <c r="F466" i="6"/>
  <c r="B466" i="6"/>
  <c r="A466" i="6"/>
  <c r="AB465" i="6"/>
  <c r="AA465" i="6"/>
  <c r="P465" i="6"/>
  <c r="Y465" i="6"/>
  <c r="W465" i="6"/>
  <c r="V465" i="6"/>
  <c r="H465" i="6"/>
  <c r="J465" i="6" s="1"/>
  <c r="F465" i="6"/>
  <c r="B465" i="6"/>
  <c r="A465" i="6"/>
  <c r="AB464" i="6"/>
  <c r="AA464" i="6"/>
  <c r="P464" i="6"/>
  <c r="Y464" i="6"/>
  <c r="W464" i="6"/>
  <c r="V464" i="6"/>
  <c r="H464" i="6"/>
  <c r="J464" i="6" s="1"/>
  <c r="F464" i="6"/>
  <c r="B464" i="6"/>
  <c r="A464" i="6"/>
  <c r="AB463" i="6"/>
  <c r="AA463" i="6"/>
  <c r="P463" i="6"/>
  <c r="Y463" i="6"/>
  <c r="W463" i="6"/>
  <c r="V463" i="6"/>
  <c r="H463" i="6"/>
  <c r="J463" i="6" s="1"/>
  <c r="F463" i="6"/>
  <c r="B463" i="6"/>
  <c r="A463" i="6"/>
  <c r="AB462" i="6"/>
  <c r="AA462" i="6"/>
  <c r="P462" i="6"/>
  <c r="Y462" i="6"/>
  <c r="W462" i="6"/>
  <c r="V462" i="6"/>
  <c r="H462" i="6"/>
  <c r="J462" i="6" s="1"/>
  <c r="F462" i="6"/>
  <c r="B462" i="6"/>
  <c r="A462" i="6"/>
  <c r="AB461" i="6"/>
  <c r="AA461" i="6"/>
  <c r="P461" i="6"/>
  <c r="Y461" i="6"/>
  <c r="W461" i="6"/>
  <c r="V461" i="6"/>
  <c r="H461" i="6"/>
  <c r="J461" i="6" s="1"/>
  <c r="F461" i="6"/>
  <c r="B461" i="6"/>
  <c r="A461" i="6"/>
  <c r="AB460" i="6"/>
  <c r="AA460" i="6"/>
  <c r="P460" i="6"/>
  <c r="Y460" i="6"/>
  <c r="W460" i="6"/>
  <c r="V460" i="6"/>
  <c r="H460" i="6"/>
  <c r="J460" i="6" s="1"/>
  <c r="F460" i="6"/>
  <c r="B460" i="6"/>
  <c r="A460" i="6"/>
  <c r="AB459" i="6"/>
  <c r="AA459" i="6"/>
  <c r="P459" i="6"/>
  <c r="Y459" i="6"/>
  <c r="W459" i="6"/>
  <c r="V459" i="6"/>
  <c r="H459" i="6"/>
  <c r="J459" i="6" s="1"/>
  <c r="F459" i="6"/>
  <c r="B459" i="6"/>
  <c r="A459" i="6"/>
  <c r="AB458" i="6"/>
  <c r="AA458" i="6"/>
  <c r="P458" i="6"/>
  <c r="Y458" i="6"/>
  <c r="W458" i="6"/>
  <c r="V458" i="6"/>
  <c r="H458" i="6"/>
  <c r="J458" i="6" s="1"/>
  <c r="F458" i="6"/>
  <c r="B458" i="6"/>
  <c r="A458" i="6"/>
  <c r="AB457" i="6"/>
  <c r="AA457" i="6"/>
  <c r="P457" i="6"/>
  <c r="Y457" i="6"/>
  <c r="W457" i="6"/>
  <c r="V457" i="6"/>
  <c r="H457" i="6"/>
  <c r="J457" i="6" s="1"/>
  <c r="F457" i="6"/>
  <c r="B457" i="6"/>
  <c r="A457" i="6"/>
  <c r="AB456" i="6"/>
  <c r="AA456" i="6"/>
  <c r="P456" i="6"/>
  <c r="Y456" i="6"/>
  <c r="W456" i="6"/>
  <c r="V456" i="6"/>
  <c r="H456" i="6"/>
  <c r="J456" i="6" s="1"/>
  <c r="F456" i="6"/>
  <c r="B456" i="6"/>
  <c r="A456" i="6"/>
  <c r="AB455" i="6"/>
  <c r="AA455" i="6"/>
  <c r="P455" i="6"/>
  <c r="Y455" i="6"/>
  <c r="W455" i="6"/>
  <c r="V455" i="6"/>
  <c r="H455" i="6"/>
  <c r="J455" i="6" s="1"/>
  <c r="F455" i="6"/>
  <c r="B455" i="6"/>
  <c r="A455" i="6"/>
  <c r="AB454" i="6"/>
  <c r="AA454" i="6"/>
  <c r="P454" i="6"/>
  <c r="Y454" i="6"/>
  <c r="W454" i="6"/>
  <c r="V454" i="6"/>
  <c r="H454" i="6"/>
  <c r="J454" i="6" s="1"/>
  <c r="F454" i="6"/>
  <c r="B454" i="6"/>
  <c r="A454" i="6"/>
  <c r="AB453" i="6"/>
  <c r="AA453" i="6"/>
  <c r="P453" i="6"/>
  <c r="Y453" i="6"/>
  <c r="W453" i="6"/>
  <c r="V453" i="6"/>
  <c r="H453" i="6"/>
  <c r="J453" i="6" s="1"/>
  <c r="F453" i="6"/>
  <c r="B453" i="6"/>
  <c r="A453" i="6"/>
  <c r="AB452" i="6"/>
  <c r="AA452" i="6"/>
  <c r="P452" i="6"/>
  <c r="Y452" i="6"/>
  <c r="W452" i="6"/>
  <c r="V452" i="6"/>
  <c r="H452" i="6"/>
  <c r="J452" i="6" s="1"/>
  <c r="F452" i="6"/>
  <c r="B452" i="6"/>
  <c r="A452" i="6"/>
  <c r="AB451" i="6"/>
  <c r="AA451" i="6"/>
  <c r="P451" i="6"/>
  <c r="Y451" i="6"/>
  <c r="W451" i="6"/>
  <c r="V451" i="6"/>
  <c r="H451" i="6"/>
  <c r="J451" i="6" s="1"/>
  <c r="F451" i="6"/>
  <c r="B451" i="6"/>
  <c r="A451" i="6"/>
  <c r="AB450" i="6"/>
  <c r="AA450" i="6"/>
  <c r="P450" i="6"/>
  <c r="Y450" i="6"/>
  <c r="W450" i="6"/>
  <c r="V450" i="6"/>
  <c r="H450" i="6"/>
  <c r="J450" i="6" s="1"/>
  <c r="F450" i="6"/>
  <c r="B450" i="6"/>
  <c r="A450" i="6"/>
  <c r="AB449" i="6"/>
  <c r="AA449" i="6"/>
  <c r="P449" i="6"/>
  <c r="Y449" i="6"/>
  <c r="W449" i="6"/>
  <c r="V449" i="6"/>
  <c r="H449" i="6"/>
  <c r="J449" i="6" s="1"/>
  <c r="F449" i="6"/>
  <c r="B449" i="6"/>
  <c r="A449" i="6"/>
  <c r="AB448" i="6"/>
  <c r="AA448" i="6"/>
  <c r="P448" i="6"/>
  <c r="Y448" i="6"/>
  <c r="W448" i="6"/>
  <c r="V448" i="6"/>
  <c r="H448" i="6"/>
  <c r="J448" i="6" s="1"/>
  <c r="F448" i="6"/>
  <c r="B448" i="6"/>
  <c r="A448" i="6"/>
  <c r="AB447" i="6"/>
  <c r="AA447" i="6"/>
  <c r="P447" i="6"/>
  <c r="Y447" i="6"/>
  <c r="W447" i="6"/>
  <c r="V447" i="6"/>
  <c r="H447" i="6"/>
  <c r="J447" i="6" s="1"/>
  <c r="F447" i="6"/>
  <c r="B447" i="6"/>
  <c r="A447" i="6"/>
  <c r="AB446" i="6"/>
  <c r="AA446" i="6"/>
  <c r="P446" i="6"/>
  <c r="Y446" i="6"/>
  <c r="W446" i="6"/>
  <c r="V446" i="6"/>
  <c r="H446" i="6"/>
  <c r="J446" i="6" s="1"/>
  <c r="F446" i="6"/>
  <c r="B446" i="6"/>
  <c r="A446" i="6"/>
  <c r="AB445" i="6"/>
  <c r="AA445" i="6"/>
  <c r="P445" i="6"/>
  <c r="Y445" i="6"/>
  <c r="W445" i="6"/>
  <c r="V445" i="6"/>
  <c r="H445" i="6"/>
  <c r="J445" i="6" s="1"/>
  <c r="F445" i="6"/>
  <c r="B445" i="6"/>
  <c r="A445" i="6"/>
  <c r="AB444" i="6"/>
  <c r="AA444" i="6"/>
  <c r="P444" i="6"/>
  <c r="Y444" i="6"/>
  <c r="W444" i="6"/>
  <c r="V444" i="6"/>
  <c r="H444" i="6"/>
  <c r="J444" i="6" s="1"/>
  <c r="F444" i="6"/>
  <c r="B444" i="6"/>
  <c r="A444" i="6"/>
  <c r="AB443" i="6"/>
  <c r="AA443" i="6"/>
  <c r="P443" i="6"/>
  <c r="Y443" i="6"/>
  <c r="W443" i="6"/>
  <c r="V443" i="6"/>
  <c r="H443" i="6"/>
  <c r="J443" i="6" s="1"/>
  <c r="F443" i="6"/>
  <c r="B443" i="6"/>
  <c r="A443" i="6"/>
  <c r="AB442" i="6"/>
  <c r="AA442" i="6"/>
  <c r="P442" i="6"/>
  <c r="Y442" i="6"/>
  <c r="W442" i="6"/>
  <c r="V442" i="6"/>
  <c r="H442" i="6"/>
  <c r="J442" i="6" s="1"/>
  <c r="F442" i="6"/>
  <c r="B442" i="6"/>
  <c r="A442" i="6"/>
  <c r="AB441" i="6"/>
  <c r="AA441" i="6"/>
  <c r="P441" i="6"/>
  <c r="Y441" i="6"/>
  <c r="W441" i="6"/>
  <c r="V441" i="6"/>
  <c r="H441" i="6"/>
  <c r="J441" i="6" s="1"/>
  <c r="F441" i="6"/>
  <c r="B441" i="6"/>
  <c r="A441" i="6"/>
  <c r="AB440" i="6"/>
  <c r="AA440" i="6"/>
  <c r="P440" i="6"/>
  <c r="Y440" i="6"/>
  <c r="W440" i="6"/>
  <c r="V440" i="6"/>
  <c r="H440" i="6"/>
  <c r="J440" i="6" s="1"/>
  <c r="F440" i="6"/>
  <c r="B440" i="6"/>
  <c r="A440" i="6"/>
  <c r="AB439" i="6"/>
  <c r="AA439" i="6"/>
  <c r="P439" i="6"/>
  <c r="Y439" i="6"/>
  <c r="W439" i="6"/>
  <c r="V439" i="6"/>
  <c r="H439" i="6"/>
  <c r="J439" i="6" s="1"/>
  <c r="F439" i="6"/>
  <c r="B439" i="6"/>
  <c r="A439" i="6"/>
  <c r="AB438" i="6"/>
  <c r="AA438" i="6"/>
  <c r="P438" i="6"/>
  <c r="Y438" i="6"/>
  <c r="W438" i="6"/>
  <c r="V438" i="6"/>
  <c r="H438" i="6"/>
  <c r="J438" i="6" s="1"/>
  <c r="F438" i="6"/>
  <c r="B438" i="6"/>
  <c r="A438" i="6"/>
  <c r="AB437" i="6"/>
  <c r="AA437" i="6"/>
  <c r="P437" i="6"/>
  <c r="Y437" i="6"/>
  <c r="W437" i="6"/>
  <c r="V437" i="6"/>
  <c r="H437" i="6"/>
  <c r="J437" i="6" s="1"/>
  <c r="F437" i="6"/>
  <c r="B437" i="6"/>
  <c r="A437" i="6"/>
  <c r="AB436" i="6"/>
  <c r="AA436" i="6"/>
  <c r="P436" i="6"/>
  <c r="Y436" i="6"/>
  <c r="W436" i="6"/>
  <c r="V436" i="6"/>
  <c r="H436" i="6"/>
  <c r="J436" i="6" s="1"/>
  <c r="F436" i="6"/>
  <c r="B436" i="6"/>
  <c r="A436" i="6"/>
  <c r="AB435" i="6"/>
  <c r="AA435" i="6"/>
  <c r="P435" i="6"/>
  <c r="Y435" i="6"/>
  <c r="W435" i="6"/>
  <c r="V435" i="6"/>
  <c r="H435" i="6"/>
  <c r="J435" i="6" s="1"/>
  <c r="F435" i="6"/>
  <c r="B435" i="6"/>
  <c r="A435" i="6"/>
  <c r="AB434" i="6"/>
  <c r="AA434" i="6"/>
  <c r="P434" i="6"/>
  <c r="Y434" i="6"/>
  <c r="W434" i="6"/>
  <c r="V434" i="6"/>
  <c r="H434" i="6"/>
  <c r="J434" i="6" s="1"/>
  <c r="F434" i="6"/>
  <c r="B434" i="6"/>
  <c r="A434" i="6"/>
  <c r="AB433" i="6"/>
  <c r="AA433" i="6"/>
  <c r="P433" i="6"/>
  <c r="Y433" i="6"/>
  <c r="W433" i="6"/>
  <c r="V433" i="6"/>
  <c r="H433" i="6"/>
  <c r="J433" i="6" s="1"/>
  <c r="F433" i="6"/>
  <c r="B433" i="6"/>
  <c r="A433" i="6"/>
  <c r="AB432" i="6"/>
  <c r="AA432" i="6"/>
  <c r="P432" i="6"/>
  <c r="Y432" i="6"/>
  <c r="W432" i="6"/>
  <c r="V432" i="6"/>
  <c r="H432" i="6"/>
  <c r="J432" i="6" s="1"/>
  <c r="F432" i="6"/>
  <c r="B432" i="6"/>
  <c r="A432" i="6"/>
  <c r="AB431" i="6"/>
  <c r="AA431" i="6"/>
  <c r="P431" i="6"/>
  <c r="Y431" i="6"/>
  <c r="W431" i="6"/>
  <c r="V431" i="6"/>
  <c r="H431" i="6"/>
  <c r="J431" i="6" s="1"/>
  <c r="F431" i="6"/>
  <c r="B431" i="6"/>
  <c r="A431" i="6"/>
  <c r="AB430" i="6"/>
  <c r="AA430" i="6"/>
  <c r="P430" i="6"/>
  <c r="Y430" i="6"/>
  <c r="W430" i="6"/>
  <c r="V430" i="6"/>
  <c r="H430" i="6"/>
  <c r="J430" i="6" s="1"/>
  <c r="F430" i="6"/>
  <c r="B430" i="6"/>
  <c r="A430" i="6"/>
  <c r="AB429" i="6"/>
  <c r="AA429" i="6"/>
  <c r="P429" i="6"/>
  <c r="Y429" i="6"/>
  <c r="W429" i="6"/>
  <c r="V429" i="6"/>
  <c r="H429" i="6"/>
  <c r="J429" i="6" s="1"/>
  <c r="F429" i="6"/>
  <c r="B429" i="6"/>
  <c r="A429" i="6"/>
  <c r="AB428" i="6"/>
  <c r="AA428" i="6"/>
  <c r="P428" i="6"/>
  <c r="Y428" i="6"/>
  <c r="W428" i="6"/>
  <c r="V428" i="6"/>
  <c r="H428" i="6"/>
  <c r="J428" i="6" s="1"/>
  <c r="F428" i="6"/>
  <c r="B428" i="6"/>
  <c r="A428" i="6"/>
  <c r="AB427" i="6"/>
  <c r="AA427" i="6"/>
  <c r="P427" i="6"/>
  <c r="Y427" i="6"/>
  <c r="W427" i="6"/>
  <c r="V427" i="6"/>
  <c r="H427" i="6"/>
  <c r="J427" i="6" s="1"/>
  <c r="F427" i="6"/>
  <c r="B427" i="6"/>
  <c r="A427" i="6"/>
  <c r="AB426" i="6"/>
  <c r="AA426" i="6"/>
  <c r="P426" i="6"/>
  <c r="Y426" i="6"/>
  <c r="W426" i="6"/>
  <c r="V426" i="6"/>
  <c r="H426" i="6"/>
  <c r="J426" i="6" s="1"/>
  <c r="F426" i="6"/>
  <c r="B426" i="6"/>
  <c r="A426" i="6"/>
  <c r="AB425" i="6"/>
  <c r="AA425" i="6"/>
  <c r="P425" i="6"/>
  <c r="Y425" i="6"/>
  <c r="W425" i="6"/>
  <c r="V425" i="6"/>
  <c r="H425" i="6"/>
  <c r="J425" i="6" s="1"/>
  <c r="F425" i="6"/>
  <c r="B425" i="6"/>
  <c r="A425" i="6"/>
  <c r="AB424" i="6"/>
  <c r="AA424" i="6"/>
  <c r="P424" i="6"/>
  <c r="Y424" i="6"/>
  <c r="W424" i="6"/>
  <c r="V424" i="6"/>
  <c r="H424" i="6"/>
  <c r="J424" i="6" s="1"/>
  <c r="F424" i="6"/>
  <c r="B424" i="6"/>
  <c r="A424" i="6"/>
  <c r="AB423" i="6"/>
  <c r="AA423" i="6"/>
  <c r="P423" i="6"/>
  <c r="Y423" i="6"/>
  <c r="W423" i="6"/>
  <c r="V423" i="6"/>
  <c r="H423" i="6"/>
  <c r="J423" i="6" s="1"/>
  <c r="F423" i="6"/>
  <c r="B423" i="6"/>
  <c r="A423" i="6"/>
  <c r="AB422" i="6"/>
  <c r="AA422" i="6"/>
  <c r="P422" i="6"/>
  <c r="Y422" i="6"/>
  <c r="W422" i="6"/>
  <c r="V422" i="6"/>
  <c r="H422" i="6"/>
  <c r="J422" i="6" s="1"/>
  <c r="F422" i="6"/>
  <c r="B422" i="6"/>
  <c r="A422" i="6"/>
  <c r="AB421" i="6"/>
  <c r="AA421" i="6"/>
  <c r="P421" i="6"/>
  <c r="Y421" i="6"/>
  <c r="W421" i="6"/>
  <c r="V421" i="6"/>
  <c r="H421" i="6"/>
  <c r="J421" i="6" s="1"/>
  <c r="F421" i="6"/>
  <c r="B421" i="6"/>
  <c r="A421" i="6"/>
  <c r="AB420" i="6"/>
  <c r="AA420" i="6"/>
  <c r="P420" i="6"/>
  <c r="Y420" i="6"/>
  <c r="W420" i="6"/>
  <c r="V420" i="6"/>
  <c r="H420" i="6"/>
  <c r="J420" i="6" s="1"/>
  <c r="F420" i="6"/>
  <c r="B420" i="6"/>
  <c r="A420" i="6"/>
  <c r="AB419" i="6"/>
  <c r="AA419" i="6"/>
  <c r="P419" i="6"/>
  <c r="Y419" i="6"/>
  <c r="W419" i="6"/>
  <c r="V419" i="6"/>
  <c r="H419" i="6"/>
  <c r="J419" i="6" s="1"/>
  <c r="F419" i="6"/>
  <c r="B419" i="6"/>
  <c r="A419" i="6"/>
  <c r="AB418" i="6"/>
  <c r="AA418" i="6"/>
  <c r="P418" i="6"/>
  <c r="Y418" i="6"/>
  <c r="W418" i="6"/>
  <c r="V418" i="6"/>
  <c r="H418" i="6"/>
  <c r="J418" i="6" s="1"/>
  <c r="F418" i="6"/>
  <c r="B418" i="6"/>
  <c r="A418" i="6"/>
  <c r="AB417" i="6"/>
  <c r="AA417" i="6"/>
  <c r="P417" i="6"/>
  <c r="Y417" i="6"/>
  <c r="W417" i="6"/>
  <c r="V417" i="6"/>
  <c r="H417" i="6"/>
  <c r="J417" i="6" s="1"/>
  <c r="F417" i="6"/>
  <c r="B417" i="6"/>
  <c r="A417" i="6"/>
  <c r="AB416" i="6"/>
  <c r="AA416" i="6"/>
  <c r="P416" i="6"/>
  <c r="Y416" i="6"/>
  <c r="W416" i="6"/>
  <c r="V416" i="6"/>
  <c r="H416" i="6"/>
  <c r="J416" i="6" s="1"/>
  <c r="F416" i="6"/>
  <c r="B416" i="6"/>
  <c r="A416" i="6"/>
  <c r="AB415" i="6"/>
  <c r="AA415" i="6"/>
  <c r="P415" i="6"/>
  <c r="Y415" i="6"/>
  <c r="W415" i="6"/>
  <c r="V415" i="6"/>
  <c r="H415" i="6"/>
  <c r="J415" i="6" s="1"/>
  <c r="F415" i="6"/>
  <c r="B415" i="6"/>
  <c r="A415" i="6"/>
  <c r="AB414" i="6"/>
  <c r="AA414" i="6"/>
  <c r="P414" i="6"/>
  <c r="Y414" i="6"/>
  <c r="W414" i="6"/>
  <c r="V414" i="6"/>
  <c r="H414" i="6"/>
  <c r="J414" i="6" s="1"/>
  <c r="F414" i="6"/>
  <c r="B414" i="6"/>
  <c r="A414" i="6"/>
  <c r="AB413" i="6"/>
  <c r="AA413" i="6"/>
  <c r="P413" i="6"/>
  <c r="Y413" i="6"/>
  <c r="W413" i="6"/>
  <c r="V413" i="6"/>
  <c r="H413" i="6"/>
  <c r="J413" i="6" s="1"/>
  <c r="F413" i="6"/>
  <c r="B413" i="6"/>
  <c r="A413" i="6"/>
  <c r="AB412" i="6"/>
  <c r="AA412" i="6"/>
  <c r="P412" i="6"/>
  <c r="Y412" i="6"/>
  <c r="W412" i="6"/>
  <c r="V412" i="6"/>
  <c r="H412" i="6"/>
  <c r="J412" i="6" s="1"/>
  <c r="F412" i="6"/>
  <c r="B412" i="6"/>
  <c r="A412" i="6"/>
  <c r="AB411" i="6"/>
  <c r="AA411" i="6"/>
  <c r="P411" i="6"/>
  <c r="Y411" i="6"/>
  <c r="W411" i="6"/>
  <c r="V411" i="6"/>
  <c r="H411" i="6"/>
  <c r="J411" i="6" s="1"/>
  <c r="F411" i="6"/>
  <c r="B411" i="6"/>
  <c r="A411" i="6"/>
  <c r="AB410" i="6"/>
  <c r="AA410" i="6"/>
  <c r="P410" i="6"/>
  <c r="Y410" i="6"/>
  <c r="W410" i="6"/>
  <c r="V410" i="6"/>
  <c r="H410" i="6"/>
  <c r="J410" i="6" s="1"/>
  <c r="F410" i="6"/>
  <c r="B410" i="6"/>
  <c r="A410" i="6"/>
  <c r="AB409" i="6"/>
  <c r="AA409" i="6"/>
  <c r="P409" i="6"/>
  <c r="Y409" i="6"/>
  <c r="W409" i="6"/>
  <c r="V409" i="6"/>
  <c r="H409" i="6"/>
  <c r="J409" i="6" s="1"/>
  <c r="F409" i="6"/>
  <c r="B409" i="6"/>
  <c r="A409" i="6"/>
  <c r="AB408" i="6"/>
  <c r="AA408" i="6"/>
  <c r="P408" i="6"/>
  <c r="Y408" i="6"/>
  <c r="W408" i="6"/>
  <c r="V408" i="6"/>
  <c r="H408" i="6"/>
  <c r="J408" i="6" s="1"/>
  <c r="F408" i="6"/>
  <c r="B408" i="6"/>
  <c r="A408" i="6"/>
  <c r="AB407" i="6"/>
  <c r="AA407" i="6"/>
  <c r="P407" i="6"/>
  <c r="Y407" i="6"/>
  <c r="W407" i="6"/>
  <c r="V407" i="6"/>
  <c r="H407" i="6"/>
  <c r="J407" i="6" s="1"/>
  <c r="F407" i="6"/>
  <c r="B407" i="6"/>
  <c r="A407" i="6"/>
  <c r="AB406" i="6"/>
  <c r="AA406" i="6"/>
  <c r="P406" i="6"/>
  <c r="Y406" i="6"/>
  <c r="W406" i="6"/>
  <c r="V406" i="6"/>
  <c r="H406" i="6"/>
  <c r="J406" i="6" s="1"/>
  <c r="F406" i="6"/>
  <c r="B406" i="6"/>
  <c r="A406" i="6"/>
  <c r="AB405" i="6"/>
  <c r="AA405" i="6"/>
  <c r="P405" i="6"/>
  <c r="Y405" i="6"/>
  <c r="W405" i="6"/>
  <c r="V405" i="6"/>
  <c r="H405" i="6"/>
  <c r="J405" i="6" s="1"/>
  <c r="F405" i="6"/>
  <c r="B405" i="6"/>
  <c r="A405" i="6"/>
  <c r="AB404" i="6"/>
  <c r="AA404" i="6"/>
  <c r="P404" i="6"/>
  <c r="Y404" i="6"/>
  <c r="W404" i="6"/>
  <c r="V404" i="6"/>
  <c r="H404" i="6"/>
  <c r="J404" i="6" s="1"/>
  <c r="F404" i="6"/>
  <c r="B404" i="6"/>
  <c r="A404" i="6"/>
  <c r="AB403" i="6"/>
  <c r="AA403" i="6"/>
  <c r="P403" i="6"/>
  <c r="Y403" i="6"/>
  <c r="W403" i="6"/>
  <c r="V403" i="6"/>
  <c r="H403" i="6"/>
  <c r="J403" i="6" s="1"/>
  <c r="F403" i="6"/>
  <c r="B403" i="6"/>
  <c r="A403" i="6"/>
  <c r="AB402" i="6"/>
  <c r="AA402" i="6"/>
  <c r="P402" i="6"/>
  <c r="Y402" i="6"/>
  <c r="W402" i="6"/>
  <c r="V402" i="6"/>
  <c r="H402" i="6"/>
  <c r="J402" i="6" s="1"/>
  <c r="F402" i="6"/>
  <c r="B402" i="6"/>
  <c r="A402" i="6"/>
  <c r="AB401" i="6"/>
  <c r="AA401" i="6"/>
  <c r="P401" i="6"/>
  <c r="Y401" i="6"/>
  <c r="W401" i="6"/>
  <c r="V401" i="6"/>
  <c r="H401" i="6"/>
  <c r="J401" i="6" s="1"/>
  <c r="F401" i="6"/>
  <c r="B401" i="6"/>
  <c r="A401" i="6"/>
  <c r="AB400" i="6"/>
  <c r="AA400" i="6"/>
  <c r="P400" i="6"/>
  <c r="Y400" i="6"/>
  <c r="W400" i="6"/>
  <c r="V400" i="6"/>
  <c r="H400" i="6"/>
  <c r="J400" i="6" s="1"/>
  <c r="F400" i="6"/>
  <c r="B400" i="6"/>
  <c r="A400" i="6"/>
  <c r="AB399" i="6"/>
  <c r="AA399" i="6"/>
  <c r="P399" i="6"/>
  <c r="Y399" i="6"/>
  <c r="W399" i="6"/>
  <c r="V399" i="6"/>
  <c r="H399" i="6"/>
  <c r="J399" i="6" s="1"/>
  <c r="F399" i="6"/>
  <c r="B399" i="6"/>
  <c r="A399" i="6"/>
  <c r="AB398" i="6"/>
  <c r="AA398" i="6"/>
  <c r="P398" i="6"/>
  <c r="Y398" i="6"/>
  <c r="W398" i="6"/>
  <c r="V398" i="6"/>
  <c r="H398" i="6"/>
  <c r="J398" i="6" s="1"/>
  <c r="F398" i="6"/>
  <c r="B398" i="6"/>
  <c r="A398" i="6"/>
  <c r="AB397" i="6"/>
  <c r="AA397" i="6"/>
  <c r="P397" i="6"/>
  <c r="Y397" i="6"/>
  <c r="W397" i="6"/>
  <c r="V397" i="6"/>
  <c r="H397" i="6"/>
  <c r="J397" i="6" s="1"/>
  <c r="F397" i="6"/>
  <c r="B397" i="6"/>
  <c r="A397" i="6"/>
  <c r="AB396" i="6"/>
  <c r="AA396" i="6"/>
  <c r="P396" i="6"/>
  <c r="Y396" i="6"/>
  <c r="W396" i="6"/>
  <c r="V396" i="6"/>
  <c r="H396" i="6"/>
  <c r="J396" i="6" s="1"/>
  <c r="F396" i="6"/>
  <c r="B396" i="6"/>
  <c r="A396" i="6"/>
  <c r="AB395" i="6"/>
  <c r="AA395" i="6"/>
  <c r="P395" i="6"/>
  <c r="Y395" i="6"/>
  <c r="W395" i="6"/>
  <c r="V395" i="6"/>
  <c r="H395" i="6"/>
  <c r="J395" i="6" s="1"/>
  <c r="F395" i="6"/>
  <c r="B395" i="6"/>
  <c r="A395" i="6"/>
  <c r="AB394" i="6"/>
  <c r="AA394" i="6"/>
  <c r="P394" i="6"/>
  <c r="Y394" i="6"/>
  <c r="W394" i="6"/>
  <c r="V394" i="6"/>
  <c r="H394" i="6"/>
  <c r="J394" i="6" s="1"/>
  <c r="F394" i="6"/>
  <c r="B394" i="6"/>
  <c r="A394" i="6"/>
  <c r="AB393" i="6"/>
  <c r="AA393" i="6"/>
  <c r="P393" i="6"/>
  <c r="Y393" i="6"/>
  <c r="W393" i="6"/>
  <c r="V393" i="6"/>
  <c r="H393" i="6"/>
  <c r="J393" i="6" s="1"/>
  <c r="F393" i="6"/>
  <c r="B393" i="6"/>
  <c r="A393" i="6"/>
  <c r="AB392" i="6"/>
  <c r="AA392" i="6"/>
  <c r="P392" i="6"/>
  <c r="Y392" i="6"/>
  <c r="W392" i="6"/>
  <c r="V392" i="6"/>
  <c r="H392" i="6"/>
  <c r="J392" i="6" s="1"/>
  <c r="F392" i="6"/>
  <c r="B392" i="6"/>
  <c r="A392" i="6"/>
  <c r="AB391" i="6"/>
  <c r="AA391" i="6"/>
  <c r="P391" i="6"/>
  <c r="Y391" i="6"/>
  <c r="W391" i="6"/>
  <c r="V391" i="6"/>
  <c r="H391" i="6"/>
  <c r="J391" i="6" s="1"/>
  <c r="F391" i="6"/>
  <c r="B391" i="6"/>
  <c r="A391" i="6"/>
  <c r="AB390" i="6"/>
  <c r="AA390" i="6"/>
  <c r="P390" i="6"/>
  <c r="Y390" i="6"/>
  <c r="W390" i="6"/>
  <c r="V390" i="6"/>
  <c r="H390" i="6"/>
  <c r="J390" i="6" s="1"/>
  <c r="F390" i="6"/>
  <c r="B390" i="6"/>
  <c r="A390" i="6"/>
  <c r="AB389" i="6"/>
  <c r="AA389" i="6"/>
  <c r="P389" i="6"/>
  <c r="Y389" i="6"/>
  <c r="W389" i="6"/>
  <c r="V389" i="6"/>
  <c r="H389" i="6"/>
  <c r="J389" i="6" s="1"/>
  <c r="F389" i="6"/>
  <c r="B389" i="6"/>
  <c r="A389" i="6"/>
  <c r="AB388" i="6"/>
  <c r="AA388" i="6"/>
  <c r="P388" i="6"/>
  <c r="Y388" i="6"/>
  <c r="W388" i="6"/>
  <c r="V388" i="6"/>
  <c r="H388" i="6"/>
  <c r="J388" i="6" s="1"/>
  <c r="F388" i="6"/>
  <c r="B388" i="6"/>
  <c r="A388" i="6"/>
  <c r="AB387" i="6"/>
  <c r="AA387" i="6"/>
  <c r="P387" i="6"/>
  <c r="Y387" i="6"/>
  <c r="W387" i="6"/>
  <c r="V387" i="6"/>
  <c r="H387" i="6"/>
  <c r="J387" i="6" s="1"/>
  <c r="F387" i="6"/>
  <c r="B387" i="6"/>
  <c r="A387" i="6"/>
  <c r="AB386" i="6"/>
  <c r="AA386" i="6"/>
  <c r="P386" i="6"/>
  <c r="Y386" i="6"/>
  <c r="W386" i="6"/>
  <c r="V386" i="6"/>
  <c r="H386" i="6"/>
  <c r="J386" i="6" s="1"/>
  <c r="F386" i="6"/>
  <c r="B386" i="6"/>
  <c r="A386" i="6"/>
  <c r="AB385" i="6"/>
  <c r="AA385" i="6"/>
  <c r="P385" i="6"/>
  <c r="Y385" i="6"/>
  <c r="W385" i="6"/>
  <c r="V385" i="6"/>
  <c r="H385" i="6"/>
  <c r="J385" i="6" s="1"/>
  <c r="F385" i="6"/>
  <c r="B385" i="6"/>
  <c r="A385" i="6"/>
  <c r="AB384" i="6"/>
  <c r="AA384" i="6"/>
  <c r="P384" i="6"/>
  <c r="Y384" i="6"/>
  <c r="W384" i="6"/>
  <c r="V384" i="6"/>
  <c r="H384" i="6"/>
  <c r="J384" i="6" s="1"/>
  <c r="F384" i="6"/>
  <c r="B384" i="6"/>
  <c r="A384" i="6"/>
  <c r="AB383" i="6"/>
  <c r="AA383" i="6"/>
  <c r="P383" i="6"/>
  <c r="Y383" i="6"/>
  <c r="W383" i="6"/>
  <c r="V383" i="6"/>
  <c r="H383" i="6"/>
  <c r="J383" i="6" s="1"/>
  <c r="F383" i="6"/>
  <c r="B383" i="6"/>
  <c r="A383" i="6"/>
  <c r="AB382" i="6"/>
  <c r="AA382" i="6"/>
  <c r="P382" i="6"/>
  <c r="Y382" i="6"/>
  <c r="W382" i="6"/>
  <c r="V382" i="6"/>
  <c r="H382" i="6"/>
  <c r="J382" i="6" s="1"/>
  <c r="F382" i="6"/>
  <c r="B382" i="6"/>
  <c r="A382" i="6"/>
  <c r="AB381" i="6"/>
  <c r="AA381" i="6"/>
  <c r="P381" i="6"/>
  <c r="Y381" i="6"/>
  <c r="W381" i="6"/>
  <c r="V381" i="6"/>
  <c r="H381" i="6"/>
  <c r="J381" i="6" s="1"/>
  <c r="F381" i="6"/>
  <c r="B381" i="6"/>
  <c r="A381" i="6"/>
  <c r="AB380" i="6"/>
  <c r="AA380" i="6"/>
  <c r="P380" i="6"/>
  <c r="Y380" i="6"/>
  <c r="W380" i="6"/>
  <c r="V380" i="6"/>
  <c r="H380" i="6"/>
  <c r="J380" i="6" s="1"/>
  <c r="F380" i="6"/>
  <c r="B380" i="6"/>
  <c r="A380" i="6"/>
  <c r="AB379" i="6"/>
  <c r="AA379" i="6"/>
  <c r="P379" i="6"/>
  <c r="Y379" i="6"/>
  <c r="W379" i="6"/>
  <c r="V379" i="6"/>
  <c r="H379" i="6"/>
  <c r="J379" i="6" s="1"/>
  <c r="F379" i="6"/>
  <c r="B379" i="6"/>
  <c r="A379" i="6"/>
  <c r="AB378" i="6"/>
  <c r="AA378" i="6"/>
  <c r="P378" i="6"/>
  <c r="Y378" i="6"/>
  <c r="W378" i="6"/>
  <c r="V378" i="6"/>
  <c r="H378" i="6"/>
  <c r="J378" i="6" s="1"/>
  <c r="F378" i="6"/>
  <c r="B378" i="6"/>
  <c r="A378" i="6"/>
  <c r="AB377" i="6"/>
  <c r="AA377" i="6"/>
  <c r="P377" i="6"/>
  <c r="Y377" i="6"/>
  <c r="W377" i="6"/>
  <c r="V377" i="6"/>
  <c r="H377" i="6"/>
  <c r="J377" i="6" s="1"/>
  <c r="F377" i="6"/>
  <c r="B377" i="6"/>
  <c r="A377" i="6"/>
  <c r="AB376" i="6"/>
  <c r="AA376" i="6"/>
  <c r="P376" i="6"/>
  <c r="Y376" i="6"/>
  <c r="W376" i="6"/>
  <c r="V376" i="6"/>
  <c r="H376" i="6"/>
  <c r="J376" i="6" s="1"/>
  <c r="F376" i="6"/>
  <c r="B376" i="6"/>
  <c r="A376" i="6"/>
  <c r="AB375" i="6"/>
  <c r="AA375" i="6"/>
  <c r="P375" i="6"/>
  <c r="Y375" i="6"/>
  <c r="W375" i="6"/>
  <c r="V375" i="6"/>
  <c r="H375" i="6"/>
  <c r="J375" i="6" s="1"/>
  <c r="F375" i="6"/>
  <c r="B375" i="6"/>
  <c r="A375" i="6"/>
  <c r="AB374" i="6"/>
  <c r="AA374" i="6"/>
  <c r="P374" i="6"/>
  <c r="Y374" i="6"/>
  <c r="W374" i="6"/>
  <c r="V374" i="6"/>
  <c r="H374" i="6"/>
  <c r="J374" i="6" s="1"/>
  <c r="F374" i="6"/>
  <c r="B374" i="6"/>
  <c r="A374" i="6"/>
  <c r="AB373" i="6"/>
  <c r="AA373" i="6"/>
  <c r="P373" i="6"/>
  <c r="Y373" i="6"/>
  <c r="W373" i="6"/>
  <c r="V373" i="6"/>
  <c r="H373" i="6"/>
  <c r="J373" i="6" s="1"/>
  <c r="F373" i="6"/>
  <c r="B373" i="6"/>
  <c r="A373" i="6"/>
  <c r="AB372" i="6"/>
  <c r="AA372" i="6"/>
  <c r="P372" i="6"/>
  <c r="Y372" i="6"/>
  <c r="W372" i="6"/>
  <c r="V372" i="6"/>
  <c r="H372" i="6"/>
  <c r="J372" i="6" s="1"/>
  <c r="F372" i="6"/>
  <c r="B372" i="6"/>
  <c r="A372" i="6"/>
  <c r="AB371" i="6"/>
  <c r="AA371" i="6"/>
  <c r="P371" i="6"/>
  <c r="Y371" i="6"/>
  <c r="W371" i="6"/>
  <c r="V371" i="6"/>
  <c r="H371" i="6"/>
  <c r="J371" i="6" s="1"/>
  <c r="F371" i="6"/>
  <c r="B371" i="6"/>
  <c r="A371" i="6"/>
  <c r="AB370" i="6"/>
  <c r="AA370" i="6"/>
  <c r="P370" i="6"/>
  <c r="Y370" i="6"/>
  <c r="W370" i="6"/>
  <c r="V370" i="6"/>
  <c r="H370" i="6"/>
  <c r="J370" i="6" s="1"/>
  <c r="F370" i="6"/>
  <c r="B370" i="6"/>
  <c r="A370" i="6"/>
  <c r="AB369" i="6"/>
  <c r="AA369" i="6"/>
  <c r="P369" i="6"/>
  <c r="Y369" i="6"/>
  <c r="W369" i="6"/>
  <c r="V369" i="6"/>
  <c r="H369" i="6"/>
  <c r="J369" i="6" s="1"/>
  <c r="F369" i="6"/>
  <c r="B369" i="6"/>
  <c r="A369" i="6"/>
  <c r="AB368" i="6"/>
  <c r="AA368" i="6"/>
  <c r="P368" i="6"/>
  <c r="Y368" i="6"/>
  <c r="W368" i="6"/>
  <c r="V368" i="6"/>
  <c r="H368" i="6"/>
  <c r="J368" i="6" s="1"/>
  <c r="F368" i="6"/>
  <c r="B368" i="6"/>
  <c r="A368" i="6"/>
  <c r="AB367" i="6"/>
  <c r="AA367" i="6"/>
  <c r="P367" i="6"/>
  <c r="Y367" i="6"/>
  <c r="W367" i="6"/>
  <c r="V367" i="6"/>
  <c r="H367" i="6"/>
  <c r="J367" i="6" s="1"/>
  <c r="F367" i="6"/>
  <c r="B367" i="6"/>
  <c r="A367" i="6"/>
  <c r="AB366" i="6"/>
  <c r="AA366" i="6"/>
  <c r="P366" i="6"/>
  <c r="Y366" i="6"/>
  <c r="W366" i="6"/>
  <c r="V366" i="6"/>
  <c r="H366" i="6"/>
  <c r="J366" i="6" s="1"/>
  <c r="F366" i="6"/>
  <c r="B366" i="6"/>
  <c r="A366" i="6"/>
  <c r="AB365" i="6"/>
  <c r="AA365" i="6"/>
  <c r="P365" i="6"/>
  <c r="Y365" i="6"/>
  <c r="W365" i="6"/>
  <c r="V365" i="6"/>
  <c r="H365" i="6"/>
  <c r="J365" i="6" s="1"/>
  <c r="F365" i="6"/>
  <c r="B365" i="6"/>
  <c r="A365" i="6"/>
  <c r="AB364" i="6"/>
  <c r="AA364" i="6"/>
  <c r="P364" i="6"/>
  <c r="Y364" i="6"/>
  <c r="W364" i="6"/>
  <c r="V364" i="6"/>
  <c r="H364" i="6"/>
  <c r="J364" i="6" s="1"/>
  <c r="F364" i="6"/>
  <c r="B364" i="6"/>
  <c r="A364" i="6"/>
  <c r="AB363" i="6"/>
  <c r="AA363" i="6"/>
  <c r="P363" i="6"/>
  <c r="Y363" i="6"/>
  <c r="W363" i="6"/>
  <c r="V363" i="6"/>
  <c r="H363" i="6"/>
  <c r="J363" i="6" s="1"/>
  <c r="F363" i="6"/>
  <c r="B363" i="6"/>
  <c r="A363" i="6"/>
  <c r="AB362" i="6"/>
  <c r="AA362" i="6"/>
  <c r="P362" i="6"/>
  <c r="Y362" i="6"/>
  <c r="W362" i="6"/>
  <c r="V362" i="6"/>
  <c r="H362" i="6"/>
  <c r="J362" i="6" s="1"/>
  <c r="F362" i="6"/>
  <c r="B362" i="6"/>
  <c r="A362" i="6"/>
  <c r="AB361" i="6"/>
  <c r="AA361" i="6"/>
  <c r="P361" i="6"/>
  <c r="Y361" i="6"/>
  <c r="W361" i="6"/>
  <c r="V361" i="6"/>
  <c r="H361" i="6"/>
  <c r="J361" i="6" s="1"/>
  <c r="F361" i="6"/>
  <c r="B361" i="6"/>
  <c r="A361" i="6"/>
  <c r="AB360" i="6"/>
  <c r="AA360" i="6"/>
  <c r="P360" i="6"/>
  <c r="Y360" i="6"/>
  <c r="W360" i="6"/>
  <c r="V360" i="6"/>
  <c r="H360" i="6"/>
  <c r="J360" i="6" s="1"/>
  <c r="F360" i="6"/>
  <c r="B360" i="6"/>
  <c r="A360" i="6"/>
  <c r="AB359" i="6"/>
  <c r="AA359" i="6"/>
  <c r="P359" i="6"/>
  <c r="Y359" i="6"/>
  <c r="W359" i="6"/>
  <c r="V359" i="6"/>
  <c r="H359" i="6"/>
  <c r="J359" i="6" s="1"/>
  <c r="F359" i="6"/>
  <c r="B359" i="6"/>
  <c r="A359" i="6"/>
  <c r="AB358" i="6"/>
  <c r="AA358" i="6"/>
  <c r="P358" i="6"/>
  <c r="Y358" i="6"/>
  <c r="W358" i="6"/>
  <c r="V358" i="6"/>
  <c r="H358" i="6"/>
  <c r="J358" i="6" s="1"/>
  <c r="F358" i="6"/>
  <c r="B358" i="6"/>
  <c r="A358" i="6"/>
  <c r="AB357" i="6"/>
  <c r="AA357" i="6"/>
  <c r="P357" i="6"/>
  <c r="Y357" i="6"/>
  <c r="W357" i="6"/>
  <c r="V357" i="6"/>
  <c r="H357" i="6"/>
  <c r="J357" i="6" s="1"/>
  <c r="F357" i="6"/>
  <c r="B357" i="6"/>
  <c r="A357" i="6"/>
  <c r="AB356" i="6"/>
  <c r="AA356" i="6"/>
  <c r="P356" i="6"/>
  <c r="Y356" i="6"/>
  <c r="W356" i="6"/>
  <c r="V356" i="6"/>
  <c r="H356" i="6"/>
  <c r="J356" i="6" s="1"/>
  <c r="F356" i="6"/>
  <c r="B356" i="6"/>
  <c r="A356" i="6"/>
  <c r="AB355" i="6"/>
  <c r="AA355" i="6"/>
  <c r="P355" i="6"/>
  <c r="Y355" i="6"/>
  <c r="W355" i="6"/>
  <c r="V355" i="6"/>
  <c r="H355" i="6"/>
  <c r="J355" i="6" s="1"/>
  <c r="F355" i="6"/>
  <c r="B355" i="6"/>
  <c r="A355" i="6"/>
  <c r="AB354" i="6"/>
  <c r="AA354" i="6"/>
  <c r="P354" i="6"/>
  <c r="Y354" i="6"/>
  <c r="W354" i="6"/>
  <c r="V354" i="6"/>
  <c r="H354" i="6"/>
  <c r="J354" i="6" s="1"/>
  <c r="F354" i="6"/>
  <c r="B354" i="6"/>
  <c r="A354" i="6"/>
  <c r="AB353" i="6"/>
  <c r="AA353" i="6"/>
  <c r="P353" i="6"/>
  <c r="Y353" i="6"/>
  <c r="W353" i="6"/>
  <c r="V353" i="6"/>
  <c r="H353" i="6"/>
  <c r="J353" i="6" s="1"/>
  <c r="F353" i="6"/>
  <c r="B353" i="6"/>
  <c r="A353" i="6"/>
  <c r="AB352" i="6"/>
  <c r="AA352" i="6"/>
  <c r="P352" i="6"/>
  <c r="Y352" i="6"/>
  <c r="W352" i="6"/>
  <c r="V352" i="6"/>
  <c r="H352" i="6"/>
  <c r="J352" i="6" s="1"/>
  <c r="F352" i="6"/>
  <c r="B352" i="6"/>
  <c r="A352" i="6"/>
  <c r="AB351" i="6"/>
  <c r="AA351" i="6"/>
  <c r="P351" i="6"/>
  <c r="Y351" i="6"/>
  <c r="W351" i="6"/>
  <c r="V351" i="6"/>
  <c r="H351" i="6"/>
  <c r="J351" i="6" s="1"/>
  <c r="F351" i="6"/>
  <c r="B351" i="6"/>
  <c r="A351" i="6"/>
  <c r="AB350" i="6"/>
  <c r="AA350" i="6"/>
  <c r="P350" i="6"/>
  <c r="Y350" i="6"/>
  <c r="W350" i="6"/>
  <c r="V350" i="6"/>
  <c r="H350" i="6"/>
  <c r="J350" i="6" s="1"/>
  <c r="F350" i="6"/>
  <c r="B350" i="6"/>
  <c r="A350" i="6"/>
  <c r="AB349" i="6"/>
  <c r="AA349" i="6"/>
  <c r="P349" i="6"/>
  <c r="Y349" i="6"/>
  <c r="W349" i="6"/>
  <c r="V349" i="6"/>
  <c r="H349" i="6"/>
  <c r="J349" i="6" s="1"/>
  <c r="F349" i="6"/>
  <c r="B349" i="6"/>
  <c r="A349" i="6"/>
  <c r="AB348" i="6"/>
  <c r="AA348" i="6"/>
  <c r="P348" i="6"/>
  <c r="Y348" i="6"/>
  <c r="W348" i="6"/>
  <c r="V348" i="6"/>
  <c r="H348" i="6"/>
  <c r="J348" i="6" s="1"/>
  <c r="F348" i="6"/>
  <c r="B348" i="6"/>
  <c r="A348" i="6"/>
  <c r="AB347" i="6"/>
  <c r="AA347" i="6"/>
  <c r="P347" i="6"/>
  <c r="Y347" i="6"/>
  <c r="W347" i="6"/>
  <c r="V347" i="6"/>
  <c r="H347" i="6"/>
  <c r="J347" i="6" s="1"/>
  <c r="F347" i="6"/>
  <c r="B347" i="6"/>
  <c r="A347" i="6"/>
  <c r="AB346" i="6"/>
  <c r="AA346" i="6"/>
  <c r="P346" i="6"/>
  <c r="Y346" i="6"/>
  <c r="W346" i="6"/>
  <c r="V346" i="6"/>
  <c r="H346" i="6"/>
  <c r="J346" i="6" s="1"/>
  <c r="F346" i="6"/>
  <c r="B346" i="6"/>
  <c r="A346" i="6"/>
  <c r="AB345" i="6"/>
  <c r="AA345" i="6"/>
  <c r="P345" i="6"/>
  <c r="Y345" i="6"/>
  <c r="W345" i="6"/>
  <c r="V345" i="6"/>
  <c r="H345" i="6"/>
  <c r="J345" i="6" s="1"/>
  <c r="F345" i="6"/>
  <c r="B345" i="6"/>
  <c r="A345" i="6"/>
  <c r="AB344" i="6"/>
  <c r="AA344" i="6"/>
  <c r="P344" i="6"/>
  <c r="Y344" i="6"/>
  <c r="W344" i="6"/>
  <c r="V344" i="6"/>
  <c r="H344" i="6"/>
  <c r="J344" i="6" s="1"/>
  <c r="F344" i="6"/>
  <c r="B344" i="6"/>
  <c r="A344" i="6"/>
  <c r="AB343" i="6"/>
  <c r="AA343" i="6"/>
  <c r="P343" i="6"/>
  <c r="Y343" i="6"/>
  <c r="W343" i="6"/>
  <c r="V343" i="6"/>
  <c r="H343" i="6"/>
  <c r="J343" i="6" s="1"/>
  <c r="F343" i="6"/>
  <c r="B343" i="6"/>
  <c r="A343" i="6"/>
  <c r="AB342" i="6"/>
  <c r="AA342" i="6"/>
  <c r="P342" i="6"/>
  <c r="Y342" i="6"/>
  <c r="W342" i="6"/>
  <c r="V342" i="6"/>
  <c r="H342" i="6"/>
  <c r="J342" i="6" s="1"/>
  <c r="F342" i="6"/>
  <c r="B342" i="6"/>
  <c r="A342" i="6"/>
  <c r="AB341" i="6"/>
  <c r="AA341" i="6"/>
  <c r="P341" i="6"/>
  <c r="Y341" i="6"/>
  <c r="W341" i="6"/>
  <c r="V341" i="6"/>
  <c r="H341" i="6"/>
  <c r="J341" i="6" s="1"/>
  <c r="F341" i="6"/>
  <c r="B341" i="6"/>
  <c r="A341" i="6"/>
  <c r="AB340" i="6"/>
  <c r="AA340" i="6"/>
  <c r="P340" i="6"/>
  <c r="Y340" i="6"/>
  <c r="W340" i="6"/>
  <c r="V340" i="6"/>
  <c r="H340" i="6"/>
  <c r="J340" i="6" s="1"/>
  <c r="F340" i="6"/>
  <c r="B340" i="6"/>
  <c r="A340" i="6"/>
  <c r="AB339" i="6"/>
  <c r="AA339" i="6"/>
  <c r="P339" i="6"/>
  <c r="Y339" i="6"/>
  <c r="W339" i="6"/>
  <c r="V339" i="6"/>
  <c r="H339" i="6"/>
  <c r="J339" i="6" s="1"/>
  <c r="F339" i="6"/>
  <c r="B339" i="6"/>
  <c r="A339" i="6"/>
  <c r="AB338" i="6"/>
  <c r="AA338" i="6"/>
  <c r="P338" i="6"/>
  <c r="Y338" i="6"/>
  <c r="W338" i="6"/>
  <c r="V338" i="6"/>
  <c r="H338" i="6"/>
  <c r="J338" i="6" s="1"/>
  <c r="F338" i="6"/>
  <c r="B338" i="6"/>
  <c r="A338" i="6"/>
  <c r="AB337" i="6"/>
  <c r="AA337" i="6"/>
  <c r="P337" i="6"/>
  <c r="Y337" i="6"/>
  <c r="W337" i="6"/>
  <c r="V337" i="6"/>
  <c r="H337" i="6"/>
  <c r="J337" i="6" s="1"/>
  <c r="F337" i="6"/>
  <c r="B337" i="6"/>
  <c r="A337" i="6"/>
  <c r="AB336" i="6"/>
  <c r="AA336" i="6"/>
  <c r="P336" i="6"/>
  <c r="Y336" i="6"/>
  <c r="W336" i="6"/>
  <c r="V336" i="6"/>
  <c r="H336" i="6"/>
  <c r="J336" i="6" s="1"/>
  <c r="F336" i="6"/>
  <c r="B336" i="6"/>
  <c r="A336" i="6"/>
  <c r="AB335" i="6"/>
  <c r="AA335" i="6"/>
  <c r="P335" i="6"/>
  <c r="Y335" i="6"/>
  <c r="W335" i="6"/>
  <c r="V335" i="6"/>
  <c r="H335" i="6"/>
  <c r="J335" i="6" s="1"/>
  <c r="F335" i="6"/>
  <c r="B335" i="6"/>
  <c r="A335" i="6"/>
  <c r="AB334" i="6"/>
  <c r="AA334" i="6"/>
  <c r="P334" i="6"/>
  <c r="Y334" i="6"/>
  <c r="W334" i="6"/>
  <c r="V334" i="6"/>
  <c r="H334" i="6"/>
  <c r="J334" i="6" s="1"/>
  <c r="F334" i="6"/>
  <c r="B334" i="6"/>
  <c r="A334" i="6"/>
  <c r="AB333" i="6"/>
  <c r="AA333" i="6"/>
  <c r="P333" i="6"/>
  <c r="Y333" i="6"/>
  <c r="W333" i="6"/>
  <c r="V333" i="6"/>
  <c r="H333" i="6"/>
  <c r="J333" i="6" s="1"/>
  <c r="F333" i="6"/>
  <c r="B333" i="6"/>
  <c r="A333" i="6"/>
  <c r="AB332" i="6"/>
  <c r="AA332" i="6"/>
  <c r="P332" i="6"/>
  <c r="Y332" i="6"/>
  <c r="W332" i="6"/>
  <c r="V332" i="6"/>
  <c r="H332" i="6"/>
  <c r="J332" i="6" s="1"/>
  <c r="F332" i="6"/>
  <c r="B332" i="6"/>
  <c r="A332" i="6"/>
  <c r="AB331" i="6"/>
  <c r="AA331" i="6"/>
  <c r="P331" i="6"/>
  <c r="Y331" i="6"/>
  <c r="W331" i="6"/>
  <c r="V331" i="6"/>
  <c r="H331" i="6"/>
  <c r="J331" i="6" s="1"/>
  <c r="F331" i="6"/>
  <c r="B331" i="6"/>
  <c r="A331" i="6"/>
  <c r="AB330" i="6"/>
  <c r="AA330" i="6"/>
  <c r="P330" i="6"/>
  <c r="Y330" i="6"/>
  <c r="W330" i="6"/>
  <c r="V330" i="6"/>
  <c r="H330" i="6"/>
  <c r="J330" i="6" s="1"/>
  <c r="F330" i="6"/>
  <c r="B330" i="6"/>
  <c r="A330" i="6"/>
  <c r="AB329" i="6"/>
  <c r="AA329" i="6"/>
  <c r="P329" i="6"/>
  <c r="Y329" i="6"/>
  <c r="W329" i="6"/>
  <c r="V329" i="6"/>
  <c r="H329" i="6"/>
  <c r="J329" i="6" s="1"/>
  <c r="F329" i="6"/>
  <c r="B329" i="6"/>
  <c r="A329" i="6"/>
  <c r="AB328" i="6"/>
  <c r="AA328" i="6"/>
  <c r="P328" i="6"/>
  <c r="Y328" i="6"/>
  <c r="W328" i="6"/>
  <c r="V328" i="6"/>
  <c r="H328" i="6"/>
  <c r="J328" i="6" s="1"/>
  <c r="F328" i="6"/>
  <c r="B328" i="6"/>
  <c r="A328" i="6"/>
  <c r="AB327" i="6"/>
  <c r="AA327" i="6"/>
  <c r="P327" i="6"/>
  <c r="Y327" i="6"/>
  <c r="W327" i="6"/>
  <c r="V327" i="6"/>
  <c r="H327" i="6"/>
  <c r="J327" i="6" s="1"/>
  <c r="F327" i="6"/>
  <c r="B327" i="6"/>
  <c r="A327" i="6"/>
  <c r="AB326" i="6"/>
  <c r="AA326" i="6"/>
  <c r="P326" i="6"/>
  <c r="Y326" i="6"/>
  <c r="W326" i="6"/>
  <c r="V326" i="6"/>
  <c r="H326" i="6"/>
  <c r="J326" i="6" s="1"/>
  <c r="F326" i="6"/>
  <c r="B326" i="6"/>
  <c r="A326" i="6"/>
  <c r="AB325" i="6"/>
  <c r="AA325" i="6"/>
  <c r="P325" i="6"/>
  <c r="Y325" i="6"/>
  <c r="W325" i="6"/>
  <c r="V325" i="6"/>
  <c r="H325" i="6"/>
  <c r="J325" i="6" s="1"/>
  <c r="F325" i="6"/>
  <c r="B325" i="6"/>
  <c r="A325" i="6"/>
  <c r="AB324" i="6"/>
  <c r="AA324" i="6"/>
  <c r="P324" i="6"/>
  <c r="Y324" i="6"/>
  <c r="W324" i="6"/>
  <c r="V324" i="6"/>
  <c r="H324" i="6"/>
  <c r="J324" i="6" s="1"/>
  <c r="F324" i="6"/>
  <c r="B324" i="6"/>
  <c r="A324" i="6"/>
  <c r="AB323" i="6"/>
  <c r="AA323" i="6"/>
  <c r="P323" i="6"/>
  <c r="Y323" i="6"/>
  <c r="W323" i="6"/>
  <c r="V323" i="6"/>
  <c r="H323" i="6"/>
  <c r="J323" i="6" s="1"/>
  <c r="F323" i="6"/>
  <c r="B323" i="6"/>
  <c r="A323" i="6"/>
  <c r="AB322" i="6"/>
  <c r="AA322" i="6"/>
  <c r="P322" i="6"/>
  <c r="Y322" i="6"/>
  <c r="W322" i="6"/>
  <c r="V322" i="6"/>
  <c r="H322" i="6"/>
  <c r="J322" i="6" s="1"/>
  <c r="F322" i="6"/>
  <c r="B322" i="6"/>
  <c r="A322" i="6"/>
  <c r="AB321" i="6"/>
  <c r="AA321" i="6"/>
  <c r="P321" i="6"/>
  <c r="Y321" i="6"/>
  <c r="W321" i="6"/>
  <c r="V321" i="6"/>
  <c r="H321" i="6"/>
  <c r="J321" i="6" s="1"/>
  <c r="F321" i="6"/>
  <c r="B321" i="6"/>
  <c r="A321" i="6"/>
  <c r="AB320" i="6"/>
  <c r="AA320" i="6"/>
  <c r="P320" i="6"/>
  <c r="Y320" i="6"/>
  <c r="W320" i="6"/>
  <c r="V320" i="6"/>
  <c r="H320" i="6"/>
  <c r="J320" i="6" s="1"/>
  <c r="F320" i="6"/>
  <c r="B320" i="6"/>
  <c r="A320" i="6"/>
  <c r="AB319" i="6"/>
  <c r="AA319" i="6"/>
  <c r="P319" i="6"/>
  <c r="Y319" i="6"/>
  <c r="W319" i="6"/>
  <c r="V319" i="6"/>
  <c r="H319" i="6"/>
  <c r="J319" i="6" s="1"/>
  <c r="F319" i="6"/>
  <c r="B319" i="6"/>
  <c r="A319" i="6"/>
  <c r="AB318" i="6"/>
  <c r="AA318" i="6"/>
  <c r="P318" i="6"/>
  <c r="Y318" i="6"/>
  <c r="W318" i="6"/>
  <c r="V318" i="6"/>
  <c r="H318" i="6"/>
  <c r="J318" i="6" s="1"/>
  <c r="F318" i="6"/>
  <c r="B318" i="6"/>
  <c r="A318" i="6"/>
  <c r="AB317" i="6"/>
  <c r="AA317" i="6"/>
  <c r="P317" i="6"/>
  <c r="Y317" i="6"/>
  <c r="W317" i="6"/>
  <c r="V317" i="6"/>
  <c r="H317" i="6"/>
  <c r="J317" i="6" s="1"/>
  <c r="F317" i="6"/>
  <c r="B317" i="6"/>
  <c r="A317" i="6"/>
  <c r="AB316" i="6"/>
  <c r="AA316" i="6"/>
  <c r="P316" i="6"/>
  <c r="Y316" i="6"/>
  <c r="W316" i="6"/>
  <c r="V316" i="6"/>
  <c r="H316" i="6"/>
  <c r="J316" i="6" s="1"/>
  <c r="F316" i="6"/>
  <c r="B316" i="6"/>
  <c r="A316" i="6"/>
  <c r="AB315" i="6"/>
  <c r="AA315" i="6"/>
  <c r="P315" i="6"/>
  <c r="Y315" i="6"/>
  <c r="W315" i="6"/>
  <c r="V315" i="6"/>
  <c r="H315" i="6"/>
  <c r="J315" i="6" s="1"/>
  <c r="F315" i="6"/>
  <c r="B315" i="6"/>
  <c r="A315" i="6"/>
  <c r="AB314" i="6"/>
  <c r="AA314" i="6"/>
  <c r="P314" i="6"/>
  <c r="Y314" i="6"/>
  <c r="W314" i="6"/>
  <c r="V314" i="6"/>
  <c r="H314" i="6"/>
  <c r="J314" i="6" s="1"/>
  <c r="F314" i="6"/>
  <c r="B314" i="6"/>
  <c r="A314" i="6"/>
  <c r="AB313" i="6"/>
  <c r="AA313" i="6"/>
  <c r="P313" i="6"/>
  <c r="Y313" i="6"/>
  <c r="W313" i="6"/>
  <c r="V313" i="6"/>
  <c r="H313" i="6"/>
  <c r="J313" i="6" s="1"/>
  <c r="F313" i="6"/>
  <c r="B313" i="6"/>
  <c r="A313" i="6"/>
  <c r="AB312" i="6"/>
  <c r="AA312" i="6"/>
  <c r="P312" i="6"/>
  <c r="Y312" i="6"/>
  <c r="W312" i="6"/>
  <c r="V312" i="6"/>
  <c r="H312" i="6"/>
  <c r="J312" i="6" s="1"/>
  <c r="F312" i="6"/>
  <c r="B312" i="6"/>
  <c r="A312" i="6"/>
  <c r="AB311" i="6"/>
  <c r="AA311" i="6"/>
  <c r="P311" i="6"/>
  <c r="Y311" i="6"/>
  <c r="W311" i="6"/>
  <c r="V311" i="6"/>
  <c r="H311" i="6"/>
  <c r="J311" i="6" s="1"/>
  <c r="F311" i="6"/>
  <c r="B311" i="6"/>
  <c r="A311" i="6"/>
  <c r="AB310" i="6"/>
  <c r="AA310" i="6"/>
  <c r="P310" i="6"/>
  <c r="Y310" i="6"/>
  <c r="W310" i="6"/>
  <c r="V310" i="6"/>
  <c r="H310" i="6"/>
  <c r="J310" i="6" s="1"/>
  <c r="F310" i="6"/>
  <c r="B310" i="6"/>
  <c r="A310" i="6"/>
  <c r="AB309" i="6"/>
  <c r="AA309" i="6"/>
  <c r="P309" i="6"/>
  <c r="Y309" i="6"/>
  <c r="W309" i="6"/>
  <c r="V309" i="6"/>
  <c r="H309" i="6"/>
  <c r="J309" i="6" s="1"/>
  <c r="F309" i="6"/>
  <c r="B309" i="6"/>
  <c r="A309" i="6"/>
  <c r="AB308" i="6"/>
  <c r="AA308" i="6"/>
  <c r="P308" i="6"/>
  <c r="Y308" i="6"/>
  <c r="W308" i="6"/>
  <c r="V308" i="6"/>
  <c r="H308" i="6"/>
  <c r="J308" i="6" s="1"/>
  <c r="F308" i="6"/>
  <c r="B308" i="6"/>
  <c r="A308" i="6"/>
  <c r="AB307" i="6"/>
  <c r="AA307" i="6"/>
  <c r="P307" i="6"/>
  <c r="Y307" i="6"/>
  <c r="W307" i="6"/>
  <c r="V307" i="6"/>
  <c r="H307" i="6"/>
  <c r="J307" i="6" s="1"/>
  <c r="F307" i="6"/>
  <c r="B307" i="6"/>
  <c r="A307" i="6"/>
  <c r="AB306" i="6"/>
  <c r="AA306" i="6"/>
  <c r="P306" i="6"/>
  <c r="Y306" i="6"/>
  <c r="W306" i="6"/>
  <c r="V306" i="6"/>
  <c r="H306" i="6"/>
  <c r="J306" i="6" s="1"/>
  <c r="F306" i="6"/>
  <c r="B306" i="6"/>
  <c r="A306" i="6"/>
  <c r="AB305" i="6"/>
  <c r="AA305" i="6"/>
  <c r="P305" i="6"/>
  <c r="Y305" i="6"/>
  <c r="W305" i="6"/>
  <c r="V305" i="6"/>
  <c r="H305" i="6"/>
  <c r="J305" i="6" s="1"/>
  <c r="F305" i="6"/>
  <c r="B305" i="6"/>
  <c r="A305" i="6"/>
  <c r="AB304" i="6"/>
  <c r="AA304" i="6"/>
  <c r="P304" i="6"/>
  <c r="Y304" i="6"/>
  <c r="W304" i="6"/>
  <c r="V304" i="6"/>
  <c r="H304" i="6"/>
  <c r="J304" i="6" s="1"/>
  <c r="F304" i="6"/>
  <c r="B304" i="6"/>
  <c r="A304" i="6"/>
  <c r="AB303" i="6"/>
  <c r="AA303" i="6"/>
  <c r="P303" i="6"/>
  <c r="Y303" i="6"/>
  <c r="W303" i="6"/>
  <c r="V303" i="6"/>
  <c r="H303" i="6"/>
  <c r="J303" i="6" s="1"/>
  <c r="F303" i="6"/>
  <c r="B303" i="6"/>
  <c r="A303" i="6"/>
  <c r="AB302" i="6"/>
  <c r="AA302" i="6"/>
  <c r="P302" i="6"/>
  <c r="Y302" i="6"/>
  <c r="W302" i="6"/>
  <c r="V302" i="6"/>
  <c r="H302" i="6"/>
  <c r="J302" i="6" s="1"/>
  <c r="F302" i="6"/>
  <c r="B302" i="6"/>
  <c r="A302" i="6"/>
  <c r="AB301" i="6"/>
  <c r="AA301" i="6"/>
  <c r="P301" i="6"/>
  <c r="Y301" i="6"/>
  <c r="W301" i="6"/>
  <c r="V301" i="6"/>
  <c r="H301" i="6"/>
  <c r="J301" i="6" s="1"/>
  <c r="F301" i="6"/>
  <c r="B301" i="6"/>
  <c r="A301" i="6"/>
  <c r="AB300" i="6"/>
  <c r="AA300" i="6"/>
  <c r="P300" i="6"/>
  <c r="Y300" i="6"/>
  <c r="W300" i="6"/>
  <c r="V300" i="6"/>
  <c r="H300" i="6"/>
  <c r="J300" i="6" s="1"/>
  <c r="F300" i="6"/>
  <c r="B300" i="6"/>
  <c r="A300" i="6"/>
  <c r="AB299" i="6"/>
  <c r="AA299" i="6"/>
  <c r="P299" i="6"/>
  <c r="Y299" i="6"/>
  <c r="W299" i="6"/>
  <c r="V299" i="6"/>
  <c r="H299" i="6"/>
  <c r="J299" i="6" s="1"/>
  <c r="F299" i="6"/>
  <c r="B299" i="6"/>
  <c r="A299" i="6"/>
  <c r="AB298" i="6"/>
  <c r="AA298" i="6"/>
  <c r="P298" i="6"/>
  <c r="Y298" i="6"/>
  <c r="W298" i="6"/>
  <c r="V298" i="6"/>
  <c r="H298" i="6"/>
  <c r="J298" i="6" s="1"/>
  <c r="F298" i="6"/>
  <c r="B298" i="6"/>
  <c r="A298" i="6"/>
  <c r="AB297" i="6"/>
  <c r="AA297" i="6"/>
  <c r="P297" i="6"/>
  <c r="Y297" i="6"/>
  <c r="W297" i="6"/>
  <c r="V297" i="6"/>
  <c r="H297" i="6"/>
  <c r="J297" i="6" s="1"/>
  <c r="F297" i="6"/>
  <c r="B297" i="6"/>
  <c r="A297" i="6"/>
  <c r="AB296" i="6"/>
  <c r="AA296" i="6"/>
  <c r="P296" i="6"/>
  <c r="Y296" i="6"/>
  <c r="W296" i="6"/>
  <c r="V296" i="6"/>
  <c r="H296" i="6"/>
  <c r="J296" i="6" s="1"/>
  <c r="F296" i="6"/>
  <c r="B296" i="6"/>
  <c r="A296" i="6"/>
  <c r="AB295" i="6"/>
  <c r="AA295" i="6"/>
  <c r="P295" i="6"/>
  <c r="Y295" i="6"/>
  <c r="W295" i="6"/>
  <c r="V295" i="6"/>
  <c r="H295" i="6"/>
  <c r="J295" i="6" s="1"/>
  <c r="F295" i="6"/>
  <c r="B295" i="6"/>
  <c r="A295" i="6"/>
  <c r="AB294" i="6"/>
  <c r="AA294" i="6"/>
  <c r="P294" i="6"/>
  <c r="Y294" i="6"/>
  <c r="W294" i="6"/>
  <c r="V294" i="6"/>
  <c r="H294" i="6"/>
  <c r="J294" i="6" s="1"/>
  <c r="F294" i="6"/>
  <c r="B294" i="6"/>
  <c r="A294" i="6"/>
  <c r="AB293" i="6"/>
  <c r="AA293" i="6"/>
  <c r="P293" i="6"/>
  <c r="Y293" i="6"/>
  <c r="W293" i="6"/>
  <c r="V293" i="6"/>
  <c r="H293" i="6"/>
  <c r="J293" i="6" s="1"/>
  <c r="F293" i="6"/>
  <c r="B293" i="6"/>
  <c r="A293" i="6"/>
  <c r="AB292" i="6"/>
  <c r="AA292" i="6"/>
  <c r="P292" i="6"/>
  <c r="Y292" i="6"/>
  <c r="W292" i="6"/>
  <c r="V292" i="6"/>
  <c r="H292" i="6"/>
  <c r="J292" i="6" s="1"/>
  <c r="F292" i="6"/>
  <c r="B292" i="6"/>
  <c r="A292" i="6"/>
  <c r="AB291" i="6"/>
  <c r="AA291" i="6"/>
  <c r="P291" i="6"/>
  <c r="Y291" i="6"/>
  <c r="W291" i="6"/>
  <c r="V291" i="6"/>
  <c r="H291" i="6"/>
  <c r="J291" i="6" s="1"/>
  <c r="F291" i="6"/>
  <c r="B291" i="6"/>
  <c r="A291" i="6"/>
  <c r="AB290" i="6"/>
  <c r="AA290" i="6"/>
  <c r="P290" i="6"/>
  <c r="Y290" i="6"/>
  <c r="W290" i="6"/>
  <c r="V290" i="6"/>
  <c r="H290" i="6"/>
  <c r="J290" i="6" s="1"/>
  <c r="F290" i="6"/>
  <c r="B290" i="6"/>
  <c r="A290" i="6"/>
  <c r="AB289" i="6"/>
  <c r="AA289" i="6"/>
  <c r="P289" i="6"/>
  <c r="Y289" i="6"/>
  <c r="W289" i="6"/>
  <c r="V289" i="6"/>
  <c r="H289" i="6"/>
  <c r="J289" i="6" s="1"/>
  <c r="F289" i="6"/>
  <c r="B289" i="6"/>
  <c r="A289" i="6"/>
  <c r="AB288" i="6"/>
  <c r="AA288" i="6"/>
  <c r="P288" i="6"/>
  <c r="Y288" i="6"/>
  <c r="W288" i="6"/>
  <c r="V288" i="6"/>
  <c r="H288" i="6"/>
  <c r="J288" i="6" s="1"/>
  <c r="F288" i="6"/>
  <c r="B288" i="6"/>
  <c r="A288" i="6"/>
  <c r="AB287" i="6"/>
  <c r="AA287" i="6"/>
  <c r="P287" i="6"/>
  <c r="Y287" i="6"/>
  <c r="W287" i="6"/>
  <c r="V287" i="6"/>
  <c r="H287" i="6"/>
  <c r="J287" i="6" s="1"/>
  <c r="F287" i="6"/>
  <c r="B287" i="6"/>
  <c r="A287" i="6"/>
  <c r="AB286" i="6"/>
  <c r="AA286" i="6"/>
  <c r="P286" i="6"/>
  <c r="Y286" i="6"/>
  <c r="W286" i="6"/>
  <c r="V286" i="6"/>
  <c r="H286" i="6"/>
  <c r="J286" i="6" s="1"/>
  <c r="F286" i="6"/>
  <c r="B286" i="6"/>
  <c r="A286" i="6"/>
  <c r="AB285" i="6"/>
  <c r="AA285" i="6"/>
  <c r="P285" i="6"/>
  <c r="Y285" i="6"/>
  <c r="W285" i="6"/>
  <c r="V285" i="6"/>
  <c r="H285" i="6"/>
  <c r="J285" i="6" s="1"/>
  <c r="F285" i="6"/>
  <c r="B285" i="6"/>
  <c r="A285" i="6"/>
  <c r="AB284" i="6"/>
  <c r="AA284" i="6"/>
  <c r="P284" i="6"/>
  <c r="Y284" i="6"/>
  <c r="W284" i="6"/>
  <c r="V284" i="6"/>
  <c r="H284" i="6"/>
  <c r="J284" i="6" s="1"/>
  <c r="F284" i="6"/>
  <c r="B284" i="6"/>
  <c r="A284" i="6"/>
  <c r="AB283" i="6"/>
  <c r="AA283" i="6"/>
  <c r="P283" i="6"/>
  <c r="Y283" i="6"/>
  <c r="W283" i="6"/>
  <c r="V283" i="6"/>
  <c r="H283" i="6"/>
  <c r="J283" i="6" s="1"/>
  <c r="F283" i="6"/>
  <c r="B283" i="6"/>
  <c r="A283" i="6"/>
  <c r="AB282" i="6"/>
  <c r="AA282" i="6"/>
  <c r="P282" i="6"/>
  <c r="Y282" i="6"/>
  <c r="W282" i="6"/>
  <c r="V282" i="6"/>
  <c r="H282" i="6"/>
  <c r="J282" i="6" s="1"/>
  <c r="F282" i="6"/>
  <c r="B282" i="6"/>
  <c r="A282" i="6"/>
  <c r="AB281" i="6"/>
  <c r="AA281" i="6"/>
  <c r="P281" i="6"/>
  <c r="Y281" i="6"/>
  <c r="W281" i="6"/>
  <c r="V281" i="6"/>
  <c r="H281" i="6"/>
  <c r="J281" i="6" s="1"/>
  <c r="F281" i="6"/>
  <c r="B281" i="6"/>
  <c r="A281" i="6"/>
  <c r="AB280" i="6"/>
  <c r="AA280" i="6"/>
  <c r="P280" i="6"/>
  <c r="Y280" i="6"/>
  <c r="W280" i="6"/>
  <c r="V280" i="6"/>
  <c r="H280" i="6"/>
  <c r="J280" i="6" s="1"/>
  <c r="F280" i="6"/>
  <c r="B280" i="6"/>
  <c r="A280" i="6"/>
  <c r="AB279" i="6"/>
  <c r="AA279" i="6"/>
  <c r="P279" i="6"/>
  <c r="Y279" i="6"/>
  <c r="W279" i="6"/>
  <c r="V279" i="6"/>
  <c r="H279" i="6"/>
  <c r="J279" i="6" s="1"/>
  <c r="F279" i="6"/>
  <c r="B279" i="6"/>
  <c r="A279" i="6"/>
  <c r="AB278" i="6"/>
  <c r="AA278" i="6"/>
  <c r="P278" i="6"/>
  <c r="Y278" i="6"/>
  <c r="W278" i="6"/>
  <c r="V278" i="6"/>
  <c r="H278" i="6"/>
  <c r="J278" i="6" s="1"/>
  <c r="F278" i="6"/>
  <c r="B278" i="6"/>
  <c r="A278" i="6"/>
  <c r="AB277" i="6"/>
  <c r="AA277" i="6"/>
  <c r="P277" i="6"/>
  <c r="Y277" i="6"/>
  <c r="W277" i="6"/>
  <c r="V277" i="6"/>
  <c r="H277" i="6"/>
  <c r="J277" i="6" s="1"/>
  <c r="F277" i="6"/>
  <c r="B277" i="6"/>
  <c r="A277" i="6"/>
  <c r="AB276" i="6"/>
  <c r="AA276" i="6"/>
  <c r="P276" i="6"/>
  <c r="Y276" i="6"/>
  <c r="W276" i="6"/>
  <c r="V276" i="6"/>
  <c r="H276" i="6"/>
  <c r="J276" i="6" s="1"/>
  <c r="F276" i="6"/>
  <c r="B276" i="6"/>
  <c r="A276" i="6"/>
  <c r="AB275" i="6"/>
  <c r="AA275" i="6"/>
  <c r="P275" i="6"/>
  <c r="Y275" i="6"/>
  <c r="W275" i="6"/>
  <c r="V275" i="6"/>
  <c r="H275" i="6"/>
  <c r="J275" i="6" s="1"/>
  <c r="F275" i="6"/>
  <c r="B275" i="6"/>
  <c r="A275" i="6"/>
  <c r="AB274" i="6"/>
  <c r="AA274" i="6"/>
  <c r="P274" i="6"/>
  <c r="Y274" i="6"/>
  <c r="W274" i="6"/>
  <c r="V274" i="6"/>
  <c r="H274" i="6"/>
  <c r="J274" i="6" s="1"/>
  <c r="F274" i="6"/>
  <c r="B274" i="6"/>
  <c r="A274" i="6"/>
  <c r="AB273" i="6"/>
  <c r="AA273" i="6"/>
  <c r="P273" i="6"/>
  <c r="Y273" i="6"/>
  <c r="W273" i="6"/>
  <c r="V273" i="6"/>
  <c r="H273" i="6"/>
  <c r="J273" i="6" s="1"/>
  <c r="F273" i="6"/>
  <c r="B273" i="6"/>
  <c r="A273" i="6"/>
  <c r="AB272" i="6"/>
  <c r="AA272" i="6"/>
  <c r="P272" i="6"/>
  <c r="Y272" i="6"/>
  <c r="W272" i="6"/>
  <c r="V272" i="6"/>
  <c r="H272" i="6"/>
  <c r="J272" i="6" s="1"/>
  <c r="F272" i="6"/>
  <c r="B272" i="6"/>
  <c r="A272" i="6"/>
  <c r="AB271" i="6"/>
  <c r="AA271" i="6"/>
  <c r="P271" i="6"/>
  <c r="Y271" i="6"/>
  <c r="W271" i="6"/>
  <c r="V271" i="6"/>
  <c r="H271" i="6"/>
  <c r="J271" i="6" s="1"/>
  <c r="F271" i="6"/>
  <c r="B271" i="6"/>
  <c r="A271" i="6"/>
  <c r="AB270" i="6"/>
  <c r="AA270" i="6"/>
  <c r="P270" i="6"/>
  <c r="Y270" i="6"/>
  <c r="W270" i="6"/>
  <c r="V270" i="6"/>
  <c r="H270" i="6"/>
  <c r="J270" i="6" s="1"/>
  <c r="F270" i="6"/>
  <c r="B270" i="6"/>
  <c r="A270" i="6"/>
  <c r="AB269" i="6"/>
  <c r="AA269" i="6"/>
  <c r="P269" i="6"/>
  <c r="Y269" i="6"/>
  <c r="W269" i="6"/>
  <c r="V269" i="6"/>
  <c r="H269" i="6"/>
  <c r="J269" i="6" s="1"/>
  <c r="F269" i="6"/>
  <c r="B269" i="6"/>
  <c r="A269" i="6"/>
  <c r="AB268" i="6"/>
  <c r="AA268" i="6"/>
  <c r="P268" i="6"/>
  <c r="Y268" i="6"/>
  <c r="W268" i="6"/>
  <c r="V268" i="6"/>
  <c r="H268" i="6"/>
  <c r="J268" i="6" s="1"/>
  <c r="F268" i="6"/>
  <c r="B268" i="6"/>
  <c r="A268" i="6"/>
  <c r="AB267" i="6"/>
  <c r="AA267" i="6"/>
  <c r="P267" i="6"/>
  <c r="Y267" i="6"/>
  <c r="W267" i="6"/>
  <c r="V267" i="6"/>
  <c r="H267" i="6"/>
  <c r="J267" i="6" s="1"/>
  <c r="F267" i="6"/>
  <c r="B267" i="6"/>
  <c r="A267" i="6"/>
  <c r="AB266" i="6"/>
  <c r="AA266" i="6"/>
  <c r="P266" i="6"/>
  <c r="Y266" i="6"/>
  <c r="W266" i="6"/>
  <c r="V266" i="6"/>
  <c r="H266" i="6"/>
  <c r="J266" i="6" s="1"/>
  <c r="F266" i="6"/>
  <c r="B266" i="6"/>
  <c r="A266" i="6"/>
  <c r="AB265" i="6"/>
  <c r="AA265" i="6"/>
  <c r="P265" i="6"/>
  <c r="Y265" i="6"/>
  <c r="W265" i="6"/>
  <c r="V265" i="6"/>
  <c r="H265" i="6"/>
  <c r="J265" i="6" s="1"/>
  <c r="F265" i="6"/>
  <c r="B265" i="6"/>
  <c r="A265" i="6"/>
  <c r="AB264" i="6"/>
  <c r="AA264" i="6"/>
  <c r="P264" i="6"/>
  <c r="Y264" i="6"/>
  <c r="W264" i="6"/>
  <c r="V264" i="6"/>
  <c r="H264" i="6"/>
  <c r="J264" i="6" s="1"/>
  <c r="F264" i="6"/>
  <c r="B264" i="6"/>
  <c r="A264" i="6"/>
  <c r="AB263" i="6"/>
  <c r="AA263" i="6"/>
  <c r="P263" i="6"/>
  <c r="Y263" i="6"/>
  <c r="W263" i="6"/>
  <c r="V263" i="6"/>
  <c r="H263" i="6"/>
  <c r="J263" i="6" s="1"/>
  <c r="F263" i="6"/>
  <c r="B263" i="6"/>
  <c r="A263" i="6"/>
  <c r="AB262" i="6"/>
  <c r="AA262" i="6"/>
  <c r="P262" i="6"/>
  <c r="Y262" i="6"/>
  <c r="W262" i="6"/>
  <c r="V262" i="6"/>
  <c r="H262" i="6"/>
  <c r="J262" i="6" s="1"/>
  <c r="F262" i="6"/>
  <c r="B262" i="6"/>
  <c r="A262" i="6"/>
  <c r="AB261" i="6"/>
  <c r="AA261" i="6"/>
  <c r="P261" i="6"/>
  <c r="Y261" i="6"/>
  <c r="W261" i="6"/>
  <c r="V261" i="6"/>
  <c r="H261" i="6"/>
  <c r="J261" i="6" s="1"/>
  <c r="F261" i="6"/>
  <c r="B261" i="6"/>
  <c r="A261" i="6"/>
  <c r="AB260" i="6"/>
  <c r="AA260" i="6"/>
  <c r="P260" i="6"/>
  <c r="Y260" i="6"/>
  <c r="W260" i="6"/>
  <c r="V260" i="6"/>
  <c r="H260" i="6"/>
  <c r="J260" i="6" s="1"/>
  <c r="F260" i="6"/>
  <c r="B260" i="6"/>
  <c r="A260" i="6"/>
  <c r="AB259" i="6"/>
  <c r="AA259" i="6"/>
  <c r="P259" i="6"/>
  <c r="Y259" i="6"/>
  <c r="W259" i="6"/>
  <c r="V259" i="6"/>
  <c r="H259" i="6"/>
  <c r="J259" i="6" s="1"/>
  <c r="F259" i="6"/>
  <c r="B259" i="6"/>
  <c r="A259" i="6"/>
  <c r="AB258" i="6"/>
  <c r="AA258" i="6"/>
  <c r="P258" i="6"/>
  <c r="Y258" i="6"/>
  <c r="W258" i="6"/>
  <c r="V258" i="6"/>
  <c r="H258" i="6"/>
  <c r="J258" i="6" s="1"/>
  <c r="F258" i="6"/>
  <c r="B258" i="6"/>
  <c r="A258" i="6"/>
  <c r="AB257" i="6"/>
  <c r="AA257" i="6"/>
  <c r="P257" i="6"/>
  <c r="Y257" i="6"/>
  <c r="W257" i="6"/>
  <c r="V257" i="6"/>
  <c r="H257" i="6"/>
  <c r="J257" i="6" s="1"/>
  <c r="F257" i="6"/>
  <c r="B257" i="6"/>
  <c r="A257" i="6"/>
  <c r="AB256" i="6"/>
  <c r="AA256" i="6"/>
  <c r="P256" i="6"/>
  <c r="Y256" i="6"/>
  <c r="W256" i="6"/>
  <c r="V256" i="6"/>
  <c r="H256" i="6"/>
  <c r="J256" i="6" s="1"/>
  <c r="F256" i="6"/>
  <c r="B256" i="6"/>
  <c r="A256" i="6"/>
  <c r="AB255" i="6"/>
  <c r="AA255" i="6"/>
  <c r="P255" i="6"/>
  <c r="Y255" i="6"/>
  <c r="W255" i="6"/>
  <c r="V255" i="6"/>
  <c r="H255" i="6"/>
  <c r="J255" i="6" s="1"/>
  <c r="F255" i="6"/>
  <c r="B255" i="6"/>
  <c r="A255" i="6"/>
  <c r="AB254" i="6"/>
  <c r="AA254" i="6"/>
  <c r="P254" i="6"/>
  <c r="Y254" i="6"/>
  <c r="W254" i="6"/>
  <c r="V254" i="6"/>
  <c r="H254" i="6"/>
  <c r="J254" i="6" s="1"/>
  <c r="F254" i="6"/>
  <c r="B254" i="6"/>
  <c r="A254" i="6"/>
  <c r="AB253" i="6"/>
  <c r="AA253" i="6"/>
  <c r="P253" i="6"/>
  <c r="Y253" i="6"/>
  <c r="W253" i="6"/>
  <c r="V253" i="6"/>
  <c r="H253" i="6"/>
  <c r="J253" i="6" s="1"/>
  <c r="F253" i="6"/>
  <c r="B253" i="6"/>
  <c r="A253" i="6"/>
  <c r="AB252" i="6"/>
  <c r="AA252" i="6"/>
  <c r="P252" i="6"/>
  <c r="Y252" i="6"/>
  <c r="W252" i="6"/>
  <c r="V252" i="6"/>
  <c r="H252" i="6"/>
  <c r="J252" i="6" s="1"/>
  <c r="F252" i="6"/>
  <c r="B252" i="6"/>
  <c r="A252" i="6"/>
  <c r="AB251" i="6"/>
  <c r="AA251" i="6"/>
  <c r="P251" i="6"/>
  <c r="Y251" i="6"/>
  <c r="W251" i="6"/>
  <c r="V251" i="6"/>
  <c r="H251" i="6"/>
  <c r="J251" i="6" s="1"/>
  <c r="F251" i="6"/>
  <c r="B251" i="6"/>
  <c r="A251" i="6"/>
  <c r="AB250" i="6"/>
  <c r="AA250" i="6"/>
  <c r="P250" i="6"/>
  <c r="Y250" i="6"/>
  <c r="W250" i="6"/>
  <c r="V250" i="6"/>
  <c r="H250" i="6"/>
  <c r="J250" i="6" s="1"/>
  <c r="F250" i="6"/>
  <c r="B250" i="6"/>
  <c r="A250" i="6"/>
  <c r="AB249" i="6"/>
  <c r="AA249" i="6"/>
  <c r="P249" i="6"/>
  <c r="Y249" i="6"/>
  <c r="W249" i="6"/>
  <c r="V249" i="6"/>
  <c r="H249" i="6"/>
  <c r="J249" i="6" s="1"/>
  <c r="F249" i="6"/>
  <c r="B249" i="6"/>
  <c r="A249" i="6"/>
  <c r="AB248" i="6"/>
  <c r="AA248" i="6"/>
  <c r="P248" i="6"/>
  <c r="Y248" i="6"/>
  <c r="W248" i="6"/>
  <c r="V248" i="6"/>
  <c r="H248" i="6"/>
  <c r="J248" i="6" s="1"/>
  <c r="F248" i="6"/>
  <c r="B248" i="6"/>
  <c r="A248" i="6"/>
  <c r="AB247" i="6"/>
  <c r="AA247" i="6"/>
  <c r="P247" i="6"/>
  <c r="Y247" i="6"/>
  <c r="W247" i="6"/>
  <c r="V247" i="6"/>
  <c r="H247" i="6"/>
  <c r="J247" i="6" s="1"/>
  <c r="F247" i="6"/>
  <c r="B247" i="6"/>
  <c r="A247" i="6"/>
  <c r="AB246" i="6"/>
  <c r="AA246" i="6"/>
  <c r="P246" i="6"/>
  <c r="Y246" i="6"/>
  <c r="W246" i="6"/>
  <c r="V246" i="6"/>
  <c r="H246" i="6"/>
  <c r="J246" i="6" s="1"/>
  <c r="F246" i="6"/>
  <c r="B246" i="6"/>
  <c r="A246" i="6"/>
  <c r="AB245" i="6"/>
  <c r="AA245" i="6"/>
  <c r="P245" i="6"/>
  <c r="Y245" i="6"/>
  <c r="W245" i="6"/>
  <c r="V245" i="6"/>
  <c r="H245" i="6"/>
  <c r="J245" i="6" s="1"/>
  <c r="F245" i="6"/>
  <c r="B245" i="6"/>
  <c r="A245" i="6"/>
  <c r="AB244" i="6"/>
  <c r="AA244" i="6"/>
  <c r="P244" i="6"/>
  <c r="Y244" i="6"/>
  <c r="W244" i="6"/>
  <c r="V244" i="6"/>
  <c r="H244" i="6"/>
  <c r="J244" i="6" s="1"/>
  <c r="F244" i="6"/>
  <c r="B244" i="6"/>
  <c r="A244" i="6"/>
  <c r="AB243" i="6"/>
  <c r="AA243" i="6"/>
  <c r="P243" i="6"/>
  <c r="Y243" i="6"/>
  <c r="W243" i="6"/>
  <c r="V243" i="6"/>
  <c r="H243" i="6"/>
  <c r="J243" i="6" s="1"/>
  <c r="F243" i="6"/>
  <c r="B243" i="6"/>
  <c r="A243" i="6"/>
  <c r="AB242" i="6"/>
  <c r="AA242" i="6"/>
  <c r="P242" i="6"/>
  <c r="Y242" i="6"/>
  <c r="W242" i="6"/>
  <c r="V242" i="6"/>
  <c r="H242" i="6"/>
  <c r="J242" i="6" s="1"/>
  <c r="F242" i="6"/>
  <c r="B242" i="6"/>
  <c r="A242" i="6"/>
  <c r="AB241" i="6"/>
  <c r="AA241" i="6"/>
  <c r="P241" i="6"/>
  <c r="Y241" i="6"/>
  <c r="W241" i="6"/>
  <c r="V241" i="6"/>
  <c r="H241" i="6"/>
  <c r="J241" i="6" s="1"/>
  <c r="F241" i="6"/>
  <c r="B241" i="6"/>
  <c r="A241" i="6"/>
  <c r="AB240" i="6"/>
  <c r="AA240" i="6"/>
  <c r="P240" i="6"/>
  <c r="Y240" i="6"/>
  <c r="W240" i="6"/>
  <c r="V240" i="6"/>
  <c r="H240" i="6"/>
  <c r="J240" i="6" s="1"/>
  <c r="F240" i="6"/>
  <c r="B240" i="6"/>
  <c r="A240" i="6"/>
  <c r="AB239" i="6"/>
  <c r="AA239" i="6"/>
  <c r="P239" i="6"/>
  <c r="Y239" i="6"/>
  <c r="W239" i="6"/>
  <c r="V239" i="6"/>
  <c r="H239" i="6"/>
  <c r="J239" i="6" s="1"/>
  <c r="F239" i="6"/>
  <c r="B239" i="6"/>
  <c r="A239" i="6"/>
  <c r="AB238" i="6"/>
  <c r="AA238" i="6"/>
  <c r="P238" i="6"/>
  <c r="Y238" i="6"/>
  <c r="W238" i="6"/>
  <c r="V238" i="6"/>
  <c r="H238" i="6"/>
  <c r="J238" i="6" s="1"/>
  <c r="F238" i="6"/>
  <c r="B238" i="6"/>
  <c r="A238" i="6"/>
  <c r="AB237" i="6"/>
  <c r="AA237" i="6"/>
  <c r="P237" i="6"/>
  <c r="Y237" i="6"/>
  <c r="W237" i="6"/>
  <c r="V237" i="6"/>
  <c r="H237" i="6"/>
  <c r="J237" i="6" s="1"/>
  <c r="F237" i="6"/>
  <c r="B237" i="6"/>
  <c r="A237" i="6"/>
  <c r="AB236" i="6"/>
  <c r="AA236" i="6"/>
  <c r="P236" i="6"/>
  <c r="Y236" i="6"/>
  <c r="W236" i="6"/>
  <c r="V236" i="6"/>
  <c r="H236" i="6"/>
  <c r="J236" i="6" s="1"/>
  <c r="F236" i="6"/>
  <c r="B236" i="6"/>
  <c r="A236" i="6"/>
  <c r="AB235" i="6"/>
  <c r="AA235" i="6"/>
  <c r="P235" i="6"/>
  <c r="Y235" i="6"/>
  <c r="W235" i="6"/>
  <c r="V235" i="6"/>
  <c r="H235" i="6"/>
  <c r="J235" i="6" s="1"/>
  <c r="F235" i="6"/>
  <c r="B235" i="6"/>
  <c r="A235" i="6"/>
  <c r="AB234" i="6"/>
  <c r="AA234" i="6"/>
  <c r="P234" i="6"/>
  <c r="Y234" i="6"/>
  <c r="W234" i="6"/>
  <c r="V234" i="6"/>
  <c r="H234" i="6"/>
  <c r="J234" i="6" s="1"/>
  <c r="F234" i="6"/>
  <c r="B234" i="6"/>
  <c r="A234" i="6"/>
  <c r="AB233" i="6"/>
  <c r="AA233" i="6"/>
  <c r="P233" i="6"/>
  <c r="Y233" i="6"/>
  <c r="W233" i="6"/>
  <c r="V233" i="6"/>
  <c r="H233" i="6"/>
  <c r="J233" i="6" s="1"/>
  <c r="F233" i="6"/>
  <c r="B233" i="6"/>
  <c r="A233" i="6"/>
  <c r="AB232" i="6"/>
  <c r="AA232" i="6"/>
  <c r="P232" i="6"/>
  <c r="Y232" i="6"/>
  <c r="W232" i="6"/>
  <c r="V232" i="6"/>
  <c r="H232" i="6"/>
  <c r="J232" i="6" s="1"/>
  <c r="F232" i="6"/>
  <c r="B232" i="6"/>
  <c r="A232" i="6"/>
  <c r="AB231" i="6"/>
  <c r="AA231" i="6"/>
  <c r="P231" i="6"/>
  <c r="Y231" i="6"/>
  <c r="W231" i="6"/>
  <c r="V231" i="6"/>
  <c r="H231" i="6"/>
  <c r="J231" i="6" s="1"/>
  <c r="F231" i="6"/>
  <c r="B231" i="6"/>
  <c r="A231" i="6"/>
  <c r="AB230" i="6"/>
  <c r="AA230" i="6"/>
  <c r="P230" i="6"/>
  <c r="Y230" i="6"/>
  <c r="W230" i="6"/>
  <c r="V230" i="6"/>
  <c r="H230" i="6"/>
  <c r="J230" i="6" s="1"/>
  <c r="F230" i="6"/>
  <c r="B230" i="6"/>
  <c r="A230" i="6"/>
  <c r="AB229" i="6"/>
  <c r="AA229" i="6"/>
  <c r="P229" i="6"/>
  <c r="Y229" i="6"/>
  <c r="W229" i="6"/>
  <c r="V229" i="6"/>
  <c r="H229" i="6"/>
  <c r="J229" i="6" s="1"/>
  <c r="F229" i="6"/>
  <c r="B229" i="6"/>
  <c r="A229" i="6"/>
  <c r="AB228" i="6"/>
  <c r="AA228" i="6"/>
  <c r="P228" i="6"/>
  <c r="Y228" i="6"/>
  <c r="W228" i="6"/>
  <c r="V228" i="6"/>
  <c r="H228" i="6"/>
  <c r="J228" i="6" s="1"/>
  <c r="F228" i="6"/>
  <c r="B228" i="6"/>
  <c r="A228" i="6"/>
  <c r="AB227" i="6"/>
  <c r="AA227" i="6"/>
  <c r="P227" i="6"/>
  <c r="Y227" i="6"/>
  <c r="W227" i="6"/>
  <c r="V227" i="6"/>
  <c r="H227" i="6"/>
  <c r="J227" i="6" s="1"/>
  <c r="F227" i="6"/>
  <c r="B227" i="6"/>
  <c r="A227" i="6"/>
  <c r="AB226" i="6"/>
  <c r="AA226" i="6"/>
  <c r="P226" i="6"/>
  <c r="Y226" i="6"/>
  <c r="W226" i="6"/>
  <c r="V226" i="6"/>
  <c r="H226" i="6"/>
  <c r="J226" i="6" s="1"/>
  <c r="F226" i="6"/>
  <c r="B226" i="6"/>
  <c r="A226" i="6"/>
  <c r="AB225" i="6"/>
  <c r="AA225" i="6"/>
  <c r="P225" i="6"/>
  <c r="Y225" i="6"/>
  <c r="W225" i="6"/>
  <c r="V225" i="6"/>
  <c r="H225" i="6"/>
  <c r="J225" i="6" s="1"/>
  <c r="F225" i="6"/>
  <c r="B225" i="6"/>
  <c r="A225" i="6"/>
  <c r="AB224" i="6"/>
  <c r="AA224" i="6"/>
  <c r="P224" i="6"/>
  <c r="Y224" i="6"/>
  <c r="W224" i="6"/>
  <c r="V224" i="6"/>
  <c r="H224" i="6"/>
  <c r="J224" i="6" s="1"/>
  <c r="F224" i="6"/>
  <c r="B224" i="6"/>
  <c r="A224" i="6"/>
  <c r="AB223" i="6"/>
  <c r="AA223" i="6"/>
  <c r="P223" i="6"/>
  <c r="Y223" i="6"/>
  <c r="W223" i="6"/>
  <c r="V223" i="6"/>
  <c r="H223" i="6"/>
  <c r="J223" i="6" s="1"/>
  <c r="F223" i="6"/>
  <c r="B223" i="6"/>
  <c r="A223" i="6"/>
  <c r="AB222" i="6"/>
  <c r="AA222" i="6"/>
  <c r="P222" i="6"/>
  <c r="Y222" i="6"/>
  <c r="W222" i="6"/>
  <c r="V222" i="6"/>
  <c r="H222" i="6"/>
  <c r="J222" i="6" s="1"/>
  <c r="F222" i="6"/>
  <c r="B222" i="6"/>
  <c r="A222" i="6"/>
  <c r="AB221" i="6"/>
  <c r="AA221" i="6"/>
  <c r="P221" i="6"/>
  <c r="Y221" i="6"/>
  <c r="W221" i="6"/>
  <c r="V221" i="6"/>
  <c r="H221" i="6"/>
  <c r="J221" i="6" s="1"/>
  <c r="F221" i="6"/>
  <c r="B221" i="6"/>
  <c r="A221" i="6"/>
  <c r="AB220" i="6"/>
  <c r="AA220" i="6"/>
  <c r="P220" i="6"/>
  <c r="Y220" i="6"/>
  <c r="W220" i="6"/>
  <c r="V220" i="6"/>
  <c r="H220" i="6"/>
  <c r="J220" i="6" s="1"/>
  <c r="F220" i="6"/>
  <c r="B220" i="6"/>
  <c r="A220" i="6"/>
  <c r="AB219" i="6"/>
  <c r="AA219" i="6"/>
  <c r="P219" i="6"/>
  <c r="Y219" i="6"/>
  <c r="W219" i="6"/>
  <c r="V219" i="6"/>
  <c r="H219" i="6"/>
  <c r="J219" i="6" s="1"/>
  <c r="F219" i="6"/>
  <c r="B219" i="6"/>
  <c r="A219" i="6"/>
  <c r="AB218" i="6"/>
  <c r="AA218" i="6"/>
  <c r="P218" i="6"/>
  <c r="Y218" i="6"/>
  <c r="W218" i="6"/>
  <c r="V218" i="6"/>
  <c r="H218" i="6"/>
  <c r="J218" i="6" s="1"/>
  <c r="F218" i="6"/>
  <c r="B218" i="6"/>
  <c r="A218" i="6"/>
  <c r="AB217" i="6"/>
  <c r="AA217" i="6"/>
  <c r="P217" i="6"/>
  <c r="Y217" i="6"/>
  <c r="W217" i="6"/>
  <c r="V217" i="6"/>
  <c r="H217" i="6"/>
  <c r="J217" i="6" s="1"/>
  <c r="F217" i="6"/>
  <c r="B217" i="6"/>
  <c r="A217" i="6"/>
  <c r="AB216" i="6"/>
  <c r="AA216" i="6"/>
  <c r="P216" i="6"/>
  <c r="Y216" i="6"/>
  <c r="W216" i="6"/>
  <c r="V216" i="6"/>
  <c r="H216" i="6"/>
  <c r="J216" i="6" s="1"/>
  <c r="F216" i="6"/>
  <c r="B216" i="6"/>
  <c r="A216" i="6"/>
  <c r="AB215" i="6"/>
  <c r="AA215" i="6"/>
  <c r="P215" i="6"/>
  <c r="Y215" i="6"/>
  <c r="W215" i="6"/>
  <c r="V215" i="6"/>
  <c r="H215" i="6"/>
  <c r="J215" i="6" s="1"/>
  <c r="F215" i="6"/>
  <c r="B215" i="6"/>
  <c r="A215" i="6"/>
  <c r="AB214" i="6"/>
  <c r="AA214" i="6"/>
  <c r="P214" i="6"/>
  <c r="Y214" i="6"/>
  <c r="W214" i="6"/>
  <c r="V214" i="6"/>
  <c r="H214" i="6"/>
  <c r="J214" i="6" s="1"/>
  <c r="F214" i="6"/>
  <c r="B214" i="6"/>
  <c r="A214" i="6"/>
  <c r="AB213" i="6"/>
  <c r="AA213" i="6"/>
  <c r="P213" i="6"/>
  <c r="Y213" i="6"/>
  <c r="W213" i="6"/>
  <c r="V213" i="6"/>
  <c r="H213" i="6"/>
  <c r="J213" i="6" s="1"/>
  <c r="F213" i="6"/>
  <c r="B213" i="6"/>
  <c r="A213" i="6"/>
  <c r="AB212" i="6"/>
  <c r="AA212" i="6"/>
  <c r="P212" i="6"/>
  <c r="Y212" i="6"/>
  <c r="W212" i="6"/>
  <c r="V212" i="6"/>
  <c r="H212" i="6"/>
  <c r="J212" i="6" s="1"/>
  <c r="F212" i="6"/>
  <c r="B212" i="6"/>
  <c r="A212" i="6"/>
  <c r="AB211" i="6"/>
  <c r="AA211" i="6"/>
  <c r="P211" i="6"/>
  <c r="Y211" i="6"/>
  <c r="W211" i="6"/>
  <c r="V211" i="6"/>
  <c r="H211" i="6"/>
  <c r="J211" i="6" s="1"/>
  <c r="F211" i="6"/>
  <c r="B211" i="6"/>
  <c r="A211" i="6"/>
  <c r="AB210" i="6"/>
  <c r="AA210" i="6"/>
  <c r="P210" i="6"/>
  <c r="Y210" i="6"/>
  <c r="W210" i="6"/>
  <c r="V210" i="6"/>
  <c r="H210" i="6"/>
  <c r="J210" i="6" s="1"/>
  <c r="F210" i="6"/>
  <c r="B210" i="6"/>
  <c r="A210" i="6"/>
  <c r="AB209" i="6"/>
  <c r="AA209" i="6"/>
  <c r="P209" i="6"/>
  <c r="Y209" i="6"/>
  <c r="W209" i="6"/>
  <c r="V209" i="6"/>
  <c r="H209" i="6"/>
  <c r="J209" i="6" s="1"/>
  <c r="F209" i="6"/>
  <c r="B209" i="6"/>
  <c r="A209" i="6"/>
  <c r="AB208" i="6"/>
  <c r="AA208" i="6"/>
  <c r="P208" i="6"/>
  <c r="Y208" i="6"/>
  <c r="W208" i="6"/>
  <c r="V208" i="6"/>
  <c r="H208" i="6"/>
  <c r="J208" i="6" s="1"/>
  <c r="F208" i="6"/>
  <c r="B208" i="6"/>
  <c r="A208" i="6"/>
  <c r="AB207" i="6"/>
  <c r="AA207" i="6"/>
  <c r="P207" i="6"/>
  <c r="Y207" i="6"/>
  <c r="W207" i="6"/>
  <c r="V207" i="6"/>
  <c r="H207" i="6"/>
  <c r="J207" i="6" s="1"/>
  <c r="F207" i="6"/>
  <c r="B207" i="6"/>
  <c r="A207" i="6"/>
  <c r="AB206" i="6"/>
  <c r="AA206" i="6"/>
  <c r="P206" i="6"/>
  <c r="Y206" i="6"/>
  <c r="W206" i="6"/>
  <c r="V206" i="6"/>
  <c r="H206" i="6"/>
  <c r="J206" i="6" s="1"/>
  <c r="F206" i="6"/>
  <c r="B206" i="6"/>
  <c r="A206" i="6"/>
  <c r="AB205" i="6"/>
  <c r="AA205" i="6"/>
  <c r="P205" i="6"/>
  <c r="Y205" i="6"/>
  <c r="W205" i="6"/>
  <c r="V205" i="6"/>
  <c r="H205" i="6"/>
  <c r="J205" i="6" s="1"/>
  <c r="F205" i="6"/>
  <c r="B205" i="6"/>
  <c r="A205" i="6"/>
  <c r="AB204" i="6"/>
  <c r="AA204" i="6"/>
  <c r="P204" i="6"/>
  <c r="Y204" i="6"/>
  <c r="W204" i="6"/>
  <c r="V204" i="6"/>
  <c r="H204" i="6"/>
  <c r="J204" i="6" s="1"/>
  <c r="F204" i="6"/>
  <c r="B204" i="6"/>
  <c r="A204" i="6"/>
  <c r="AB203" i="6"/>
  <c r="AA203" i="6"/>
  <c r="P203" i="6"/>
  <c r="Y203" i="6"/>
  <c r="W203" i="6"/>
  <c r="V203" i="6"/>
  <c r="H203" i="6"/>
  <c r="J203" i="6" s="1"/>
  <c r="F203" i="6"/>
  <c r="B203" i="6"/>
  <c r="A203" i="6"/>
  <c r="AB202" i="6"/>
  <c r="AA202" i="6"/>
  <c r="P202" i="6"/>
  <c r="Y202" i="6"/>
  <c r="W202" i="6"/>
  <c r="V202" i="6"/>
  <c r="H202" i="6"/>
  <c r="J202" i="6" s="1"/>
  <c r="F202" i="6"/>
  <c r="B202" i="6"/>
  <c r="A202" i="6"/>
  <c r="AB201" i="6"/>
  <c r="AA201" i="6"/>
  <c r="P201" i="6"/>
  <c r="Y201" i="6"/>
  <c r="W201" i="6"/>
  <c r="V201" i="6"/>
  <c r="H201" i="6"/>
  <c r="J201" i="6" s="1"/>
  <c r="F201" i="6"/>
  <c r="B201" i="6"/>
  <c r="A201" i="6"/>
  <c r="AB200" i="6"/>
  <c r="AA200" i="6"/>
  <c r="P200" i="6"/>
  <c r="Y200" i="6"/>
  <c r="W200" i="6"/>
  <c r="V200" i="6"/>
  <c r="H200" i="6"/>
  <c r="J200" i="6" s="1"/>
  <c r="F200" i="6"/>
  <c r="B200" i="6"/>
  <c r="A200" i="6"/>
  <c r="AB199" i="6"/>
  <c r="AA199" i="6"/>
  <c r="P199" i="6"/>
  <c r="Y199" i="6"/>
  <c r="W199" i="6"/>
  <c r="V199" i="6"/>
  <c r="H199" i="6"/>
  <c r="J199" i="6" s="1"/>
  <c r="F199" i="6"/>
  <c r="B199" i="6"/>
  <c r="A199" i="6"/>
  <c r="AB198" i="6"/>
  <c r="AA198" i="6"/>
  <c r="P198" i="6"/>
  <c r="Y198" i="6"/>
  <c r="W198" i="6"/>
  <c r="V198" i="6"/>
  <c r="H198" i="6"/>
  <c r="J198" i="6" s="1"/>
  <c r="F198" i="6"/>
  <c r="B198" i="6"/>
  <c r="A198" i="6"/>
  <c r="AB197" i="6"/>
  <c r="AA197" i="6"/>
  <c r="P197" i="6"/>
  <c r="Y197" i="6"/>
  <c r="W197" i="6"/>
  <c r="V197" i="6"/>
  <c r="H197" i="6"/>
  <c r="J197" i="6" s="1"/>
  <c r="F197" i="6"/>
  <c r="B197" i="6"/>
  <c r="A197" i="6"/>
  <c r="AB196" i="6"/>
  <c r="AA196" i="6"/>
  <c r="P196" i="6"/>
  <c r="Y196" i="6"/>
  <c r="W196" i="6"/>
  <c r="V196" i="6"/>
  <c r="H196" i="6"/>
  <c r="J196" i="6" s="1"/>
  <c r="F196" i="6"/>
  <c r="B196" i="6"/>
  <c r="A196" i="6"/>
  <c r="AB195" i="6"/>
  <c r="AA195" i="6"/>
  <c r="P195" i="6"/>
  <c r="Y195" i="6"/>
  <c r="W195" i="6"/>
  <c r="V195" i="6"/>
  <c r="H195" i="6"/>
  <c r="J195" i="6" s="1"/>
  <c r="F195" i="6"/>
  <c r="B195" i="6"/>
  <c r="A195" i="6"/>
  <c r="AB194" i="6"/>
  <c r="AA194" i="6"/>
  <c r="P194" i="6"/>
  <c r="Y194" i="6"/>
  <c r="W194" i="6"/>
  <c r="V194" i="6"/>
  <c r="H194" i="6"/>
  <c r="J194" i="6" s="1"/>
  <c r="F194" i="6"/>
  <c r="B194" i="6"/>
  <c r="A194" i="6"/>
  <c r="AB193" i="6"/>
  <c r="AA193" i="6"/>
  <c r="P193" i="6"/>
  <c r="Y193" i="6"/>
  <c r="W193" i="6"/>
  <c r="V193" i="6"/>
  <c r="H193" i="6"/>
  <c r="J193" i="6" s="1"/>
  <c r="F193" i="6"/>
  <c r="B193" i="6"/>
  <c r="A193" i="6"/>
  <c r="AB192" i="6"/>
  <c r="AA192" i="6"/>
  <c r="P192" i="6"/>
  <c r="Y192" i="6"/>
  <c r="W192" i="6"/>
  <c r="V192" i="6"/>
  <c r="H192" i="6"/>
  <c r="J192" i="6" s="1"/>
  <c r="F192" i="6"/>
  <c r="B192" i="6"/>
  <c r="A192" i="6"/>
  <c r="AB191" i="6"/>
  <c r="AA191" i="6"/>
  <c r="P191" i="6"/>
  <c r="Y191" i="6"/>
  <c r="W191" i="6"/>
  <c r="V191" i="6"/>
  <c r="H191" i="6"/>
  <c r="J191" i="6" s="1"/>
  <c r="F191" i="6"/>
  <c r="B191" i="6"/>
  <c r="A191" i="6"/>
  <c r="AB190" i="6"/>
  <c r="AA190" i="6"/>
  <c r="P190" i="6"/>
  <c r="Y190" i="6"/>
  <c r="W190" i="6"/>
  <c r="V190" i="6"/>
  <c r="H190" i="6"/>
  <c r="J190" i="6" s="1"/>
  <c r="F190" i="6"/>
  <c r="B190" i="6"/>
  <c r="A190" i="6"/>
  <c r="AB189" i="6"/>
  <c r="AA189" i="6"/>
  <c r="P189" i="6"/>
  <c r="Y189" i="6"/>
  <c r="W189" i="6"/>
  <c r="V189" i="6"/>
  <c r="H189" i="6"/>
  <c r="J189" i="6" s="1"/>
  <c r="F189" i="6"/>
  <c r="B189" i="6"/>
  <c r="A189" i="6"/>
  <c r="AB188" i="6"/>
  <c r="AA188" i="6"/>
  <c r="P188" i="6"/>
  <c r="Y188" i="6"/>
  <c r="W188" i="6"/>
  <c r="V188" i="6"/>
  <c r="H188" i="6"/>
  <c r="J188" i="6" s="1"/>
  <c r="F188" i="6"/>
  <c r="B188" i="6"/>
  <c r="A188" i="6"/>
  <c r="AB187" i="6"/>
  <c r="AA187" i="6"/>
  <c r="P187" i="6"/>
  <c r="Y187" i="6"/>
  <c r="W187" i="6"/>
  <c r="V187" i="6"/>
  <c r="H187" i="6"/>
  <c r="J187" i="6" s="1"/>
  <c r="F187" i="6"/>
  <c r="B187" i="6"/>
  <c r="A187" i="6"/>
  <c r="AB186" i="6"/>
  <c r="AA186" i="6"/>
  <c r="P186" i="6"/>
  <c r="Y186" i="6"/>
  <c r="W186" i="6"/>
  <c r="V186" i="6"/>
  <c r="H186" i="6"/>
  <c r="J186" i="6" s="1"/>
  <c r="F186" i="6"/>
  <c r="B186" i="6"/>
  <c r="A186" i="6"/>
  <c r="AB185" i="6"/>
  <c r="AA185" i="6"/>
  <c r="P185" i="6"/>
  <c r="Y185" i="6"/>
  <c r="W185" i="6"/>
  <c r="V185" i="6"/>
  <c r="H185" i="6"/>
  <c r="J185" i="6" s="1"/>
  <c r="F185" i="6"/>
  <c r="B185" i="6"/>
  <c r="A185" i="6"/>
  <c r="AB184" i="6"/>
  <c r="AA184" i="6"/>
  <c r="P184" i="6"/>
  <c r="Y184" i="6"/>
  <c r="W184" i="6"/>
  <c r="V184" i="6"/>
  <c r="H184" i="6"/>
  <c r="J184" i="6" s="1"/>
  <c r="F184" i="6"/>
  <c r="B184" i="6"/>
  <c r="A184" i="6"/>
  <c r="AB183" i="6"/>
  <c r="AA183" i="6"/>
  <c r="P183" i="6"/>
  <c r="Y183" i="6"/>
  <c r="W183" i="6"/>
  <c r="V183" i="6"/>
  <c r="H183" i="6"/>
  <c r="J183" i="6" s="1"/>
  <c r="F183" i="6"/>
  <c r="B183" i="6"/>
  <c r="A183" i="6"/>
  <c r="AB182" i="6"/>
  <c r="AA182" i="6"/>
  <c r="P182" i="6"/>
  <c r="Y182" i="6"/>
  <c r="W182" i="6"/>
  <c r="V182" i="6"/>
  <c r="H182" i="6"/>
  <c r="J182" i="6" s="1"/>
  <c r="F182" i="6"/>
  <c r="B182" i="6"/>
  <c r="A182" i="6"/>
  <c r="AB181" i="6"/>
  <c r="AA181" i="6"/>
  <c r="P181" i="6"/>
  <c r="Y181" i="6"/>
  <c r="W181" i="6"/>
  <c r="V181" i="6"/>
  <c r="H181" i="6"/>
  <c r="J181" i="6" s="1"/>
  <c r="F181" i="6"/>
  <c r="B181" i="6"/>
  <c r="A181" i="6"/>
  <c r="AB180" i="6"/>
  <c r="AA180" i="6"/>
  <c r="P180" i="6"/>
  <c r="Y180" i="6"/>
  <c r="W180" i="6"/>
  <c r="V180" i="6"/>
  <c r="H180" i="6"/>
  <c r="J180" i="6" s="1"/>
  <c r="F180" i="6"/>
  <c r="B180" i="6"/>
  <c r="A180" i="6"/>
  <c r="AB179" i="6"/>
  <c r="AA179" i="6"/>
  <c r="P179" i="6"/>
  <c r="Y179" i="6"/>
  <c r="W179" i="6"/>
  <c r="V179" i="6"/>
  <c r="H179" i="6"/>
  <c r="J179" i="6" s="1"/>
  <c r="F179" i="6"/>
  <c r="B179" i="6"/>
  <c r="A179" i="6"/>
  <c r="AB178" i="6"/>
  <c r="AA178" i="6"/>
  <c r="P178" i="6"/>
  <c r="Y178" i="6"/>
  <c r="W178" i="6"/>
  <c r="V178" i="6"/>
  <c r="H178" i="6"/>
  <c r="J178" i="6" s="1"/>
  <c r="F178" i="6"/>
  <c r="B178" i="6"/>
  <c r="A178" i="6"/>
  <c r="AB177" i="6"/>
  <c r="AA177" i="6"/>
  <c r="P177" i="6"/>
  <c r="Y177" i="6"/>
  <c r="W177" i="6"/>
  <c r="V177" i="6"/>
  <c r="H177" i="6"/>
  <c r="J177" i="6" s="1"/>
  <c r="F177" i="6"/>
  <c r="B177" i="6"/>
  <c r="A177" i="6"/>
  <c r="AB176" i="6"/>
  <c r="AA176" i="6"/>
  <c r="P176" i="6"/>
  <c r="Y176" i="6"/>
  <c r="W176" i="6"/>
  <c r="V176" i="6"/>
  <c r="H176" i="6"/>
  <c r="J176" i="6" s="1"/>
  <c r="F176" i="6"/>
  <c r="B176" i="6"/>
  <c r="A176" i="6"/>
  <c r="AB175" i="6"/>
  <c r="AA175" i="6"/>
  <c r="P175" i="6"/>
  <c r="Y175" i="6"/>
  <c r="W175" i="6"/>
  <c r="V175" i="6"/>
  <c r="H175" i="6"/>
  <c r="J175" i="6" s="1"/>
  <c r="F175" i="6"/>
  <c r="B175" i="6"/>
  <c r="A175" i="6"/>
  <c r="AB174" i="6"/>
  <c r="AA174" i="6"/>
  <c r="P174" i="6"/>
  <c r="Y174" i="6"/>
  <c r="W174" i="6"/>
  <c r="V174" i="6"/>
  <c r="H174" i="6"/>
  <c r="J174" i="6" s="1"/>
  <c r="F174" i="6"/>
  <c r="B174" i="6"/>
  <c r="A174" i="6"/>
  <c r="AB173" i="6"/>
  <c r="AA173" i="6"/>
  <c r="P173" i="6"/>
  <c r="Y173" i="6"/>
  <c r="W173" i="6"/>
  <c r="V173" i="6"/>
  <c r="H173" i="6"/>
  <c r="J173" i="6" s="1"/>
  <c r="F173" i="6"/>
  <c r="B173" i="6"/>
  <c r="A173" i="6"/>
  <c r="AB172" i="6"/>
  <c r="AA172" i="6"/>
  <c r="P172" i="6"/>
  <c r="Y172" i="6"/>
  <c r="W172" i="6"/>
  <c r="V172" i="6"/>
  <c r="H172" i="6"/>
  <c r="J172" i="6" s="1"/>
  <c r="F172" i="6"/>
  <c r="B172" i="6"/>
  <c r="A172" i="6"/>
  <c r="AB171" i="6"/>
  <c r="AA171" i="6"/>
  <c r="P171" i="6"/>
  <c r="Y171" i="6"/>
  <c r="W171" i="6"/>
  <c r="V171" i="6"/>
  <c r="H171" i="6"/>
  <c r="J171" i="6" s="1"/>
  <c r="F171" i="6"/>
  <c r="B171" i="6"/>
  <c r="A171" i="6"/>
  <c r="AB170" i="6"/>
  <c r="AA170" i="6"/>
  <c r="P170" i="6"/>
  <c r="Y170" i="6"/>
  <c r="W170" i="6"/>
  <c r="V170" i="6"/>
  <c r="H170" i="6"/>
  <c r="J170" i="6" s="1"/>
  <c r="F170" i="6"/>
  <c r="B170" i="6"/>
  <c r="A170" i="6"/>
  <c r="AB169" i="6"/>
  <c r="AA169" i="6"/>
  <c r="P169" i="6"/>
  <c r="Y169" i="6"/>
  <c r="W169" i="6"/>
  <c r="V169" i="6"/>
  <c r="H169" i="6"/>
  <c r="J169" i="6" s="1"/>
  <c r="F169" i="6"/>
  <c r="B169" i="6"/>
  <c r="A169" i="6"/>
  <c r="AB168" i="6"/>
  <c r="AA168" i="6"/>
  <c r="P168" i="6"/>
  <c r="Y168" i="6"/>
  <c r="W168" i="6"/>
  <c r="V168" i="6"/>
  <c r="H168" i="6"/>
  <c r="J168" i="6" s="1"/>
  <c r="F168" i="6"/>
  <c r="B168" i="6"/>
  <c r="A168" i="6"/>
  <c r="AB167" i="6"/>
  <c r="AA167" i="6"/>
  <c r="P167" i="6"/>
  <c r="Y167" i="6"/>
  <c r="W167" i="6"/>
  <c r="V167" i="6"/>
  <c r="H167" i="6"/>
  <c r="J167" i="6" s="1"/>
  <c r="F167" i="6"/>
  <c r="B167" i="6"/>
  <c r="A167" i="6"/>
  <c r="AB166" i="6"/>
  <c r="AA166" i="6"/>
  <c r="P166" i="6"/>
  <c r="Y166" i="6"/>
  <c r="W166" i="6"/>
  <c r="V166" i="6"/>
  <c r="H166" i="6"/>
  <c r="J166" i="6" s="1"/>
  <c r="F166" i="6"/>
  <c r="B166" i="6"/>
  <c r="A166" i="6"/>
  <c r="AB165" i="6"/>
  <c r="AA165" i="6"/>
  <c r="P165" i="6"/>
  <c r="Y165" i="6"/>
  <c r="W165" i="6"/>
  <c r="V165" i="6"/>
  <c r="H165" i="6"/>
  <c r="J165" i="6" s="1"/>
  <c r="F165" i="6"/>
  <c r="B165" i="6"/>
  <c r="A165" i="6"/>
  <c r="AB164" i="6"/>
  <c r="AA164" i="6"/>
  <c r="P164" i="6"/>
  <c r="Y164" i="6"/>
  <c r="W164" i="6"/>
  <c r="V164" i="6"/>
  <c r="H164" i="6"/>
  <c r="J164" i="6" s="1"/>
  <c r="F164" i="6"/>
  <c r="B164" i="6"/>
  <c r="A164" i="6"/>
  <c r="AB163" i="6"/>
  <c r="AA163" i="6"/>
  <c r="P163" i="6"/>
  <c r="Y163" i="6"/>
  <c r="W163" i="6"/>
  <c r="V163" i="6"/>
  <c r="H163" i="6"/>
  <c r="J163" i="6" s="1"/>
  <c r="F163" i="6"/>
  <c r="B163" i="6"/>
  <c r="A163" i="6"/>
  <c r="AB162" i="6"/>
  <c r="AA162" i="6"/>
  <c r="P162" i="6"/>
  <c r="Y162" i="6"/>
  <c r="W162" i="6"/>
  <c r="V162" i="6"/>
  <c r="H162" i="6"/>
  <c r="J162" i="6" s="1"/>
  <c r="F162" i="6"/>
  <c r="B162" i="6"/>
  <c r="A162" i="6"/>
  <c r="AB161" i="6"/>
  <c r="AA161" i="6"/>
  <c r="P161" i="6"/>
  <c r="Y161" i="6"/>
  <c r="W161" i="6"/>
  <c r="V161" i="6"/>
  <c r="H161" i="6"/>
  <c r="J161" i="6" s="1"/>
  <c r="F161" i="6"/>
  <c r="B161" i="6"/>
  <c r="A161" i="6"/>
  <c r="AB160" i="6"/>
  <c r="AA160" i="6"/>
  <c r="P160" i="6"/>
  <c r="Y160" i="6"/>
  <c r="W160" i="6"/>
  <c r="V160" i="6"/>
  <c r="H160" i="6"/>
  <c r="J160" i="6" s="1"/>
  <c r="F160" i="6"/>
  <c r="B160" i="6"/>
  <c r="A160" i="6"/>
  <c r="AB159" i="6"/>
  <c r="AA159" i="6"/>
  <c r="P159" i="6"/>
  <c r="Y159" i="6"/>
  <c r="W159" i="6"/>
  <c r="V159" i="6"/>
  <c r="H159" i="6"/>
  <c r="J159" i="6" s="1"/>
  <c r="F159" i="6"/>
  <c r="B159" i="6"/>
  <c r="A159" i="6"/>
  <c r="AB158" i="6"/>
  <c r="AA158" i="6"/>
  <c r="P158" i="6"/>
  <c r="Y158" i="6"/>
  <c r="W158" i="6"/>
  <c r="V158" i="6"/>
  <c r="H158" i="6"/>
  <c r="J158" i="6" s="1"/>
  <c r="F158" i="6"/>
  <c r="B158" i="6"/>
  <c r="A158" i="6"/>
  <c r="AB157" i="6"/>
  <c r="AA157" i="6"/>
  <c r="P157" i="6"/>
  <c r="Y157" i="6"/>
  <c r="W157" i="6"/>
  <c r="V157" i="6"/>
  <c r="H157" i="6"/>
  <c r="J157" i="6" s="1"/>
  <c r="F157" i="6"/>
  <c r="B157" i="6"/>
  <c r="A157" i="6"/>
  <c r="AB156" i="6"/>
  <c r="AA156" i="6"/>
  <c r="P156" i="6"/>
  <c r="Y156" i="6"/>
  <c r="W156" i="6"/>
  <c r="V156" i="6"/>
  <c r="H156" i="6"/>
  <c r="J156" i="6" s="1"/>
  <c r="F156" i="6"/>
  <c r="B156" i="6"/>
  <c r="A156" i="6"/>
  <c r="AB155" i="6"/>
  <c r="AA155" i="6"/>
  <c r="P155" i="6"/>
  <c r="Y155" i="6"/>
  <c r="W155" i="6"/>
  <c r="V155" i="6"/>
  <c r="H155" i="6"/>
  <c r="J155" i="6" s="1"/>
  <c r="F155" i="6"/>
  <c r="B155" i="6"/>
  <c r="A155" i="6"/>
  <c r="AB154" i="6"/>
  <c r="AA154" i="6"/>
  <c r="P154" i="6"/>
  <c r="Y154" i="6"/>
  <c r="W154" i="6"/>
  <c r="V154" i="6"/>
  <c r="H154" i="6"/>
  <c r="J154" i="6" s="1"/>
  <c r="F154" i="6"/>
  <c r="B154" i="6"/>
  <c r="A154" i="6"/>
  <c r="AB153" i="6"/>
  <c r="AA153" i="6"/>
  <c r="P153" i="6"/>
  <c r="Y153" i="6"/>
  <c r="W153" i="6"/>
  <c r="V153" i="6"/>
  <c r="H153" i="6"/>
  <c r="J153" i="6" s="1"/>
  <c r="F153" i="6"/>
  <c r="B153" i="6"/>
  <c r="A153" i="6"/>
  <c r="AB152" i="6"/>
  <c r="AA152" i="6"/>
  <c r="P152" i="6"/>
  <c r="Y152" i="6"/>
  <c r="W152" i="6"/>
  <c r="V152" i="6"/>
  <c r="H152" i="6"/>
  <c r="J152" i="6" s="1"/>
  <c r="F152" i="6"/>
  <c r="B152" i="6"/>
  <c r="A152" i="6"/>
  <c r="AB151" i="6"/>
  <c r="AA151" i="6"/>
  <c r="P151" i="6"/>
  <c r="Y151" i="6"/>
  <c r="W151" i="6"/>
  <c r="V151" i="6"/>
  <c r="H151" i="6"/>
  <c r="J151" i="6" s="1"/>
  <c r="F151" i="6"/>
  <c r="B151" i="6"/>
  <c r="A151" i="6"/>
  <c r="AB150" i="6"/>
  <c r="AA150" i="6"/>
  <c r="P150" i="6"/>
  <c r="Y150" i="6"/>
  <c r="W150" i="6"/>
  <c r="V150" i="6"/>
  <c r="H150" i="6"/>
  <c r="J150" i="6" s="1"/>
  <c r="F150" i="6"/>
  <c r="B150" i="6"/>
  <c r="A150" i="6"/>
  <c r="AB149" i="6"/>
  <c r="AA149" i="6"/>
  <c r="P149" i="6"/>
  <c r="Y149" i="6"/>
  <c r="W149" i="6"/>
  <c r="V149" i="6"/>
  <c r="H149" i="6"/>
  <c r="J149" i="6" s="1"/>
  <c r="F149" i="6"/>
  <c r="B149" i="6"/>
  <c r="A149" i="6"/>
  <c r="AB148" i="6"/>
  <c r="AA148" i="6"/>
  <c r="P148" i="6"/>
  <c r="Y148" i="6"/>
  <c r="W148" i="6"/>
  <c r="V148" i="6"/>
  <c r="H148" i="6"/>
  <c r="J148" i="6" s="1"/>
  <c r="F148" i="6"/>
  <c r="B148" i="6"/>
  <c r="A148" i="6"/>
  <c r="AB147" i="6"/>
  <c r="AA147" i="6"/>
  <c r="P147" i="6"/>
  <c r="Y147" i="6"/>
  <c r="W147" i="6"/>
  <c r="V147" i="6"/>
  <c r="H147" i="6"/>
  <c r="J147" i="6" s="1"/>
  <c r="F147" i="6"/>
  <c r="B147" i="6"/>
  <c r="A147" i="6"/>
  <c r="AB146" i="6"/>
  <c r="AA146" i="6"/>
  <c r="P146" i="6"/>
  <c r="Y146" i="6"/>
  <c r="W146" i="6"/>
  <c r="V146" i="6"/>
  <c r="H146" i="6"/>
  <c r="J146" i="6" s="1"/>
  <c r="F146" i="6"/>
  <c r="B146" i="6"/>
  <c r="A146" i="6"/>
  <c r="AB145" i="6"/>
  <c r="AA145" i="6"/>
  <c r="P145" i="6"/>
  <c r="Y145" i="6"/>
  <c r="W145" i="6"/>
  <c r="V145" i="6"/>
  <c r="H145" i="6"/>
  <c r="J145" i="6" s="1"/>
  <c r="F145" i="6"/>
  <c r="B145" i="6"/>
  <c r="A145" i="6"/>
  <c r="AB144" i="6"/>
  <c r="AA144" i="6"/>
  <c r="P144" i="6"/>
  <c r="Y144" i="6"/>
  <c r="W144" i="6"/>
  <c r="V144" i="6"/>
  <c r="H144" i="6"/>
  <c r="J144" i="6" s="1"/>
  <c r="F144" i="6"/>
  <c r="B144" i="6"/>
  <c r="A144" i="6"/>
  <c r="AB143" i="6"/>
  <c r="AA143" i="6"/>
  <c r="P143" i="6"/>
  <c r="Y143" i="6"/>
  <c r="W143" i="6"/>
  <c r="V143" i="6"/>
  <c r="H143" i="6"/>
  <c r="J143" i="6" s="1"/>
  <c r="F143" i="6"/>
  <c r="B143" i="6"/>
  <c r="A143" i="6"/>
  <c r="AB142" i="6"/>
  <c r="AA142" i="6"/>
  <c r="P142" i="6"/>
  <c r="Y142" i="6"/>
  <c r="W142" i="6"/>
  <c r="V142" i="6"/>
  <c r="H142" i="6"/>
  <c r="J142" i="6" s="1"/>
  <c r="F142" i="6"/>
  <c r="B142" i="6"/>
  <c r="A142" i="6"/>
  <c r="AB141" i="6"/>
  <c r="AA141" i="6"/>
  <c r="P141" i="6"/>
  <c r="Y141" i="6"/>
  <c r="W141" i="6"/>
  <c r="V141" i="6"/>
  <c r="H141" i="6"/>
  <c r="J141" i="6" s="1"/>
  <c r="F141" i="6"/>
  <c r="B141" i="6"/>
  <c r="A141" i="6"/>
  <c r="AB140" i="6"/>
  <c r="AA140" i="6"/>
  <c r="P140" i="6"/>
  <c r="Y140" i="6"/>
  <c r="W140" i="6"/>
  <c r="V140" i="6"/>
  <c r="H140" i="6"/>
  <c r="J140" i="6" s="1"/>
  <c r="F140" i="6"/>
  <c r="B140" i="6"/>
  <c r="A140" i="6"/>
  <c r="AB139" i="6"/>
  <c r="AA139" i="6"/>
  <c r="P139" i="6"/>
  <c r="Y139" i="6"/>
  <c r="W139" i="6"/>
  <c r="V139" i="6"/>
  <c r="H139" i="6"/>
  <c r="J139" i="6" s="1"/>
  <c r="F139" i="6"/>
  <c r="B139" i="6"/>
  <c r="A139" i="6"/>
  <c r="AB138" i="6"/>
  <c r="AA138" i="6"/>
  <c r="P138" i="6"/>
  <c r="Y138" i="6"/>
  <c r="W138" i="6"/>
  <c r="V138" i="6"/>
  <c r="H138" i="6"/>
  <c r="J138" i="6" s="1"/>
  <c r="F138" i="6"/>
  <c r="B138" i="6"/>
  <c r="A138" i="6"/>
  <c r="AB137" i="6"/>
  <c r="AA137" i="6"/>
  <c r="P137" i="6"/>
  <c r="Y137" i="6"/>
  <c r="W137" i="6"/>
  <c r="V137" i="6"/>
  <c r="H137" i="6"/>
  <c r="J137" i="6" s="1"/>
  <c r="F137" i="6"/>
  <c r="B137" i="6"/>
  <c r="A137" i="6"/>
  <c r="AB136" i="6"/>
  <c r="AA136" i="6"/>
  <c r="P136" i="6"/>
  <c r="Y136" i="6"/>
  <c r="W136" i="6"/>
  <c r="V136" i="6"/>
  <c r="H136" i="6"/>
  <c r="J136" i="6" s="1"/>
  <c r="F136" i="6"/>
  <c r="B136" i="6"/>
  <c r="A136" i="6"/>
  <c r="AB135" i="6"/>
  <c r="AA135" i="6"/>
  <c r="P135" i="6"/>
  <c r="Y135" i="6"/>
  <c r="W135" i="6"/>
  <c r="V135" i="6"/>
  <c r="H135" i="6"/>
  <c r="J135" i="6" s="1"/>
  <c r="F135" i="6"/>
  <c r="B135" i="6"/>
  <c r="A135" i="6"/>
  <c r="AB134" i="6"/>
  <c r="AA134" i="6"/>
  <c r="P134" i="6"/>
  <c r="Y134" i="6"/>
  <c r="W134" i="6"/>
  <c r="V134" i="6"/>
  <c r="H134" i="6"/>
  <c r="J134" i="6" s="1"/>
  <c r="F134" i="6"/>
  <c r="B134" i="6"/>
  <c r="A134" i="6"/>
  <c r="AB133" i="6"/>
  <c r="AA133" i="6"/>
  <c r="P133" i="6"/>
  <c r="Y133" i="6"/>
  <c r="W133" i="6"/>
  <c r="V133" i="6"/>
  <c r="H133" i="6"/>
  <c r="J133" i="6" s="1"/>
  <c r="F133" i="6"/>
  <c r="B133" i="6"/>
  <c r="A133" i="6"/>
  <c r="AB132" i="6"/>
  <c r="AA132" i="6"/>
  <c r="P132" i="6"/>
  <c r="Y132" i="6"/>
  <c r="W132" i="6"/>
  <c r="V132" i="6"/>
  <c r="H132" i="6"/>
  <c r="J132" i="6" s="1"/>
  <c r="F132" i="6"/>
  <c r="B132" i="6"/>
  <c r="A132" i="6"/>
  <c r="AB131" i="6"/>
  <c r="AA131" i="6"/>
  <c r="P131" i="6"/>
  <c r="Y131" i="6"/>
  <c r="W131" i="6"/>
  <c r="V131" i="6"/>
  <c r="H131" i="6"/>
  <c r="J131" i="6" s="1"/>
  <c r="F131" i="6"/>
  <c r="B131" i="6"/>
  <c r="A131" i="6"/>
  <c r="AB130" i="6"/>
  <c r="AA130" i="6"/>
  <c r="P130" i="6"/>
  <c r="Y130" i="6"/>
  <c r="W130" i="6"/>
  <c r="V130" i="6"/>
  <c r="H130" i="6"/>
  <c r="J130" i="6" s="1"/>
  <c r="F130" i="6"/>
  <c r="B130" i="6"/>
  <c r="A130" i="6"/>
  <c r="AB129" i="6"/>
  <c r="AA129" i="6"/>
  <c r="P129" i="6"/>
  <c r="Y129" i="6"/>
  <c r="W129" i="6"/>
  <c r="V129" i="6"/>
  <c r="H129" i="6"/>
  <c r="J129" i="6" s="1"/>
  <c r="F129" i="6"/>
  <c r="B129" i="6"/>
  <c r="A129" i="6"/>
  <c r="AB128" i="6"/>
  <c r="AA128" i="6"/>
  <c r="P128" i="6"/>
  <c r="Y128" i="6"/>
  <c r="W128" i="6"/>
  <c r="V128" i="6"/>
  <c r="H128" i="6"/>
  <c r="J128" i="6" s="1"/>
  <c r="F128" i="6"/>
  <c r="B128" i="6"/>
  <c r="A128" i="6"/>
  <c r="AB127" i="6"/>
  <c r="AA127" i="6"/>
  <c r="P127" i="6"/>
  <c r="Y127" i="6"/>
  <c r="W127" i="6"/>
  <c r="V127" i="6"/>
  <c r="H127" i="6"/>
  <c r="J127" i="6" s="1"/>
  <c r="F127" i="6"/>
  <c r="B127" i="6"/>
  <c r="A127" i="6"/>
  <c r="AB126" i="6"/>
  <c r="AA126" i="6"/>
  <c r="P126" i="6"/>
  <c r="Y126" i="6"/>
  <c r="W126" i="6"/>
  <c r="V126" i="6"/>
  <c r="H126" i="6"/>
  <c r="J126" i="6" s="1"/>
  <c r="F126" i="6"/>
  <c r="B126" i="6"/>
  <c r="A126" i="6"/>
  <c r="AB125" i="6"/>
  <c r="AA125" i="6"/>
  <c r="P125" i="6"/>
  <c r="Y125" i="6"/>
  <c r="W125" i="6"/>
  <c r="V125" i="6"/>
  <c r="H125" i="6"/>
  <c r="J125" i="6" s="1"/>
  <c r="F125" i="6"/>
  <c r="B125" i="6"/>
  <c r="A125" i="6"/>
  <c r="AB124" i="6"/>
  <c r="AA124" i="6"/>
  <c r="P124" i="6"/>
  <c r="Y124" i="6"/>
  <c r="W124" i="6"/>
  <c r="V124" i="6"/>
  <c r="H124" i="6"/>
  <c r="J124" i="6" s="1"/>
  <c r="F124" i="6"/>
  <c r="B124" i="6"/>
  <c r="A124" i="6"/>
  <c r="AB123" i="6"/>
  <c r="AA123" i="6"/>
  <c r="P123" i="6"/>
  <c r="Y123" i="6"/>
  <c r="W123" i="6"/>
  <c r="V123" i="6"/>
  <c r="H123" i="6"/>
  <c r="J123" i="6" s="1"/>
  <c r="F123" i="6"/>
  <c r="B123" i="6"/>
  <c r="A123" i="6"/>
  <c r="AB122" i="6"/>
  <c r="AA122" i="6"/>
  <c r="P122" i="6"/>
  <c r="Y122" i="6"/>
  <c r="W122" i="6"/>
  <c r="V122" i="6"/>
  <c r="H122" i="6"/>
  <c r="J122" i="6" s="1"/>
  <c r="F122" i="6"/>
  <c r="B122" i="6"/>
  <c r="A122" i="6"/>
  <c r="AB121" i="6"/>
  <c r="AA121" i="6"/>
  <c r="P121" i="6"/>
  <c r="Y121" i="6"/>
  <c r="W121" i="6"/>
  <c r="V121" i="6"/>
  <c r="H121" i="6"/>
  <c r="J121" i="6" s="1"/>
  <c r="F121" i="6"/>
  <c r="B121" i="6"/>
  <c r="A121" i="6"/>
  <c r="AB120" i="6"/>
  <c r="AA120" i="6"/>
  <c r="P120" i="6"/>
  <c r="Y120" i="6"/>
  <c r="W120" i="6"/>
  <c r="V120" i="6"/>
  <c r="H120" i="6"/>
  <c r="J120" i="6" s="1"/>
  <c r="F120" i="6"/>
  <c r="B120" i="6"/>
  <c r="A120" i="6"/>
  <c r="AB119" i="6"/>
  <c r="AA119" i="6"/>
  <c r="P119" i="6"/>
  <c r="Y119" i="6"/>
  <c r="W119" i="6"/>
  <c r="V119" i="6"/>
  <c r="H119" i="6"/>
  <c r="J119" i="6" s="1"/>
  <c r="F119" i="6"/>
  <c r="B119" i="6"/>
  <c r="A119" i="6"/>
  <c r="AB118" i="6"/>
  <c r="AA118" i="6"/>
  <c r="P118" i="6"/>
  <c r="Y118" i="6"/>
  <c r="W118" i="6"/>
  <c r="V118" i="6"/>
  <c r="H118" i="6"/>
  <c r="J118" i="6" s="1"/>
  <c r="F118" i="6"/>
  <c r="B118" i="6"/>
  <c r="A118" i="6"/>
  <c r="AB117" i="6"/>
  <c r="AA117" i="6"/>
  <c r="P117" i="6"/>
  <c r="Y117" i="6"/>
  <c r="W117" i="6"/>
  <c r="V117" i="6"/>
  <c r="H117" i="6"/>
  <c r="J117" i="6" s="1"/>
  <c r="F117" i="6"/>
  <c r="B117" i="6"/>
  <c r="A117" i="6"/>
  <c r="AB116" i="6"/>
  <c r="AA116" i="6"/>
  <c r="P116" i="6"/>
  <c r="Y116" i="6"/>
  <c r="W116" i="6"/>
  <c r="V116" i="6"/>
  <c r="H116" i="6"/>
  <c r="J116" i="6" s="1"/>
  <c r="F116" i="6"/>
  <c r="B116" i="6"/>
  <c r="A116" i="6"/>
  <c r="AB115" i="6"/>
  <c r="AA115" i="6"/>
  <c r="P115" i="6"/>
  <c r="Y115" i="6"/>
  <c r="W115" i="6"/>
  <c r="V115" i="6"/>
  <c r="H115" i="6"/>
  <c r="J115" i="6" s="1"/>
  <c r="F115" i="6"/>
  <c r="B115" i="6"/>
  <c r="A115" i="6"/>
  <c r="AB114" i="6"/>
  <c r="AA114" i="6"/>
  <c r="P114" i="6"/>
  <c r="Y114" i="6"/>
  <c r="W114" i="6"/>
  <c r="V114" i="6"/>
  <c r="H114" i="6"/>
  <c r="J114" i="6" s="1"/>
  <c r="F114" i="6"/>
  <c r="B114" i="6"/>
  <c r="A114" i="6"/>
  <c r="AB113" i="6"/>
  <c r="AA113" i="6"/>
  <c r="P113" i="6"/>
  <c r="Y113" i="6"/>
  <c r="W113" i="6"/>
  <c r="V113" i="6"/>
  <c r="H113" i="6"/>
  <c r="J113" i="6" s="1"/>
  <c r="F113" i="6"/>
  <c r="B113" i="6"/>
  <c r="A113" i="6"/>
  <c r="AB112" i="6"/>
  <c r="AA112" i="6"/>
  <c r="P112" i="6"/>
  <c r="Y112" i="6"/>
  <c r="W112" i="6"/>
  <c r="V112" i="6"/>
  <c r="H112" i="6"/>
  <c r="J112" i="6" s="1"/>
  <c r="F112" i="6"/>
  <c r="B112" i="6"/>
  <c r="A112" i="6"/>
  <c r="AB111" i="6"/>
  <c r="AA111" i="6"/>
  <c r="P111" i="6"/>
  <c r="Y111" i="6"/>
  <c r="W111" i="6"/>
  <c r="V111" i="6"/>
  <c r="H111" i="6"/>
  <c r="J111" i="6" s="1"/>
  <c r="F111" i="6"/>
  <c r="B111" i="6"/>
  <c r="A111" i="6"/>
  <c r="AB110" i="6"/>
  <c r="AA110" i="6"/>
  <c r="P110" i="6"/>
  <c r="Y110" i="6"/>
  <c r="W110" i="6"/>
  <c r="V110" i="6"/>
  <c r="H110" i="6"/>
  <c r="J110" i="6" s="1"/>
  <c r="F110" i="6"/>
  <c r="B110" i="6"/>
  <c r="A110" i="6"/>
  <c r="AB109" i="6"/>
  <c r="AA109" i="6"/>
  <c r="P109" i="6"/>
  <c r="Y109" i="6"/>
  <c r="W109" i="6"/>
  <c r="V109" i="6"/>
  <c r="H109" i="6"/>
  <c r="J109" i="6" s="1"/>
  <c r="F109" i="6"/>
  <c r="B109" i="6"/>
  <c r="A109" i="6"/>
  <c r="AB108" i="6"/>
  <c r="AA108" i="6"/>
  <c r="P108" i="6"/>
  <c r="Y108" i="6"/>
  <c r="W108" i="6"/>
  <c r="V108" i="6"/>
  <c r="H108" i="6"/>
  <c r="J108" i="6" s="1"/>
  <c r="F108" i="6"/>
  <c r="B108" i="6"/>
  <c r="A108" i="6"/>
  <c r="AB107" i="6"/>
  <c r="AA107" i="6"/>
  <c r="P107" i="6"/>
  <c r="Y107" i="6"/>
  <c r="W107" i="6"/>
  <c r="V107" i="6"/>
  <c r="H107" i="6"/>
  <c r="J107" i="6" s="1"/>
  <c r="F107" i="6"/>
  <c r="B107" i="6"/>
  <c r="A107" i="6"/>
  <c r="AB106" i="6"/>
  <c r="AA106" i="6"/>
  <c r="P106" i="6"/>
  <c r="Y106" i="6"/>
  <c r="W106" i="6"/>
  <c r="V106" i="6"/>
  <c r="H106" i="6"/>
  <c r="J106" i="6" s="1"/>
  <c r="F106" i="6"/>
  <c r="B106" i="6"/>
  <c r="A106" i="6"/>
  <c r="AB105" i="6"/>
  <c r="AA105" i="6"/>
  <c r="P105" i="6"/>
  <c r="Y105" i="6"/>
  <c r="W105" i="6"/>
  <c r="V105" i="6"/>
  <c r="H105" i="6"/>
  <c r="J105" i="6" s="1"/>
  <c r="F105" i="6"/>
  <c r="B105" i="6"/>
  <c r="A105" i="6"/>
  <c r="AB104" i="6"/>
  <c r="AA104" i="6"/>
  <c r="P104" i="6"/>
  <c r="Y104" i="6"/>
  <c r="W104" i="6"/>
  <c r="V104" i="6"/>
  <c r="H104" i="6"/>
  <c r="J104" i="6" s="1"/>
  <c r="F104" i="6"/>
  <c r="B104" i="6"/>
  <c r="A104" i="6"/>
  <c r="AB103" i="6"/>
  <c r="AA103" i="6"/>
  <c r="P103" i="6"/>
  <c r="Y103" i="6"/>
  <c r="W103" i="6"/>
  <c r="V103" i="6"/>
  <c r="H103" i="6"/>
  <c r="J103" i="6" s="1"/>
  <c r="F103" i="6"/>
  <c r="B103" i="6"/>
  <c r="A103" i="6"/>
  <c r="AB102" i="6"/>
  <c r="AA102" i="6"/>
  <c r="P102" i="6"/>
  <c r="Y102" i="6"/>
  <c r="W102" i="6"/>
  <c r="V102" i="6"/>
  <c r="H102" i="6"/>
  <c r="J102" i="6" s="1"/>
  <c r="F102" i="6"/>
  <c r="B102" i="6"/>
  <c r="A102" i="6"/>
  <c r="AB101" i="6"/>
  <c r="AA101" i="6"/>
  <c r="P101" i="6"/>
  <c r="Y101" i="6"/>
  <c r="W101" i="6"/>
  <c r="V101" i="6"/>
  <c r="H101" i="6"/>
  <c r="J101" i="6" s="1"/>
  <c r="F101" i="6"/>
  <c r="B101" i="6"/>
  <c r="A101" i="6"/>
  <c r="AB100" i="6"/>
  <c r="AA100" i="6"/>
  <c r="P100" i="6"/>
  <c r="Y100" i="6"/>
  <c r="W100" i="6"/>
  <c r="V100" i="6"/>
  <c r="H100" i="6"/>
  <c r="J100" i="6" s="1"/>
  <c r="F100" i="6"/>
  <c r="B100" i="6"/>
  <c r="A100" i="6"/>
  <c r="AB99" i="6"/>
  <c r="AA99" i="6"/>
  <c r="P99" i="6"/>
  <c r="Y99" i="6"/>
  <c r="W99" i="6"/>
  <c r="V99" i="6"/>
  <c r="H99" i="6"/>
  <c r="J99" i="6" s="1"/>
  <c r="F99" i="6"/>
  <c r="B99" i="6"/>
  <c r="A99" i="6"/>
  <c r="AB98" i="6"/>
  <c r="AA98" i="6"/>
  <c r="P98" i="6"/>
  <c r="Y98" i="6"/>
  <c r="W98" i="6"/>
  <c r="V98" i="6"/>
  <c r="H98" i="6"/>
  <c r="J98" i="6" s="1"/>
  <c r="F98" i="6"/>
  <c r="B98" i="6"/>
  <c r="A98" i="6"/>
  <c r="AB97" i="6"/>
  <c r="AA97" i="6"/>
  <c r="P97" i="6"/>
  <c r="Y97" i="6"/>
  <c r="W97" i="6"/>
  <c r="V97" i="6"/>
  <c r="H97" i="6"/>
  <c r="J97" i="6" s="1"/>
  <c r="F97" i="6"/>
  <c r="B97" i="6"/>
  <c r="A97" i="6"/>
  <c r="AB96" i="6"/>
  <c r="AA96" i="6"/>
  <c r="P96" i="6"/>
  <c r="Y96" i="6"/>
  <c r="W96" i="6"/>
  <c r="V96" i="6"/>
  <c r="H96" i="6"/>
  <c r="J96" i="6" s="1"/>
  <c r="F96" i="6"/>
  <c r="B96" i="6"/>
  <c r="A96" i="6"/>
  <c r="AB95" i="6"/>
  <c r="AA95" i="6"/>
  <c r="P95" i="6"/>
  <c r="Y95" i="6"/>
  <c r="W95" i="6"/>
  <c r="V95" i="6"/>
  <c r="H95" i="6"/>
  <c r="J95" i="6" s="1"/>
  <c r="F95" i="6"/>
  <c r="B95" i="6"/>
  <c r="A95" i="6"/>
  <c r="AB94" i="6"/>
  <c r="AA94" i="6"/>
  <c r="P94" i="6"/>
  <c r="Y94" i="6"/>
  <c r="W94" i="6"/>
  <c r="V94" i="6"/>
  <c r="H94" i="6"/>
  <c r="J94" i="6" s="1"/>
  <c r="F94" i="6"/>
  <c r="B94" i="6"/>
  <c r="A94" i="6"/>
  <c r="AB93" i="6"/>
  <c r="AA93" i="6"/>
  <c r="P93" i="6"/>
  <c r="Y93" i="6"/>
  <c r="W93" i="6"/>
  <c r="V93" i="6"/>
  <c r="H93" i="6"/>
  <c r="J93" i="6" s="1"/>
  <c r="F93" i="6"/>
  <c r="B93" i="6"/>
  <c r="A93" i="6"/>
  <c r="AB92" i="6"/>
  <c r="AA92" i="6"/>
  <c r="P92" i="6"/>
  <c r="Y92" i="6"/>
  <c r="W92" i="6"/>
  <c r="V92" i="6"/>
  <c r="H92" i="6"/>
  <c r="J92" i="6" s="1"/>
  <c r="F92" i="6"/>
  <c r="B92" i="6"/>
  <c r="A92" i="6"/>
  <c r="AB91" i="6"/>
  <c r="AA91" i="6"/>
  <c r="P91" i="6"/>
  <c r="Y91" i="6"/>
  <c r="W91" i="6"/>
  <c r="V91" i="6"/>
  <c r="H91" i="6"/>
  <c r="J91" i="6" s="1"/>
  <c r="F91" i="6"/>
  <c r="B91" i="6"/>
  <c r="A91" i="6"/>
  <c r="AB90" i="6"/>
  <c r="AA90" i="6"/>
  <c r="P90" i="6"/>
  <c r="Y90" i="6"/>
  <c r="W90" i="6"/>
  <c r="V90" i="6"/>
  <c r="H90" i="6"/>
  <c r="J90" i="6" s="1"/>
  <c r="F90" i="6"/>
  <c r="B90" i="6"/>
  <c r="A90" i="6"/>
  <c r="AB89" i="6"/>
  <c r="AA89" i="6"/>
  <c r="P89" i="6"/>
  <c r="Y89" i="6"/>
  <c r="W89" i="6"/>
  <c r="V89" i="6"/>
  <c r="H89" i="6"/>
  <c r="J89" i="6" s="1"/>
  <c r="F89" i="6"/>
  <c r="B89" i="6"/>
  <c r="A89" i="6"/>
  <c r="AB88" i="6"/>
  <c r="AA88" i="6"/>
  <c r="P88" i="6"/>
  <c r="Y88" i="6"/>
  <c r="W88" i="6"/>
  <c r="V88" i="6"/>
  <c r="H88" i="6"/>
  <c r="J88" i="6" s="1"/>
  <c r="F88" i="6"/>
  <c r="B88" i="6"/>
  <c r="A88" i="6"/>
  <c r="AB87" i="6"/>
  <c r="AA87" i="6"/>
  <c r="P87" i="6"/>
  <c r="Y87" i="6"/>
  <c r="W87" i="6"/>
  <c r="V87" i="6"/>
  <c r="H87" i="6"/>
  <c r="J87" i="6" s="1"/>
  <c r="F87" i="6"/>
  <c r="B87" i="6"/>
  <c r="A87" i="6"/>
  <c r="AB86" i="6"/>
  <c r="AA86" i="6"/>
  <c r="P86" i="6"/>
  <c r="Y86" i="6"/>
  <c r="W86" i="6"/>
  <c r="V86" i="6"/>
  <c r="H86" i="6"/>
  <c r="J86" i="6" s="1"/>
  <c r="F86" i="6"/>
  <c r="B86" i="6"/>
  <c r="A86" i="6"/>
  <c r="AB85" i="6"/>
  <c r="AA85" i="6"/>
  <c r="P85" i="6"/>
  <c r="Y85" i="6"/>
  <c r="W85" i="6"/>
  <c r="V85" i="6"/>
  <c r="H85" i="6"/>
  <c r="J85" i="6" s="1"/>
  <c r="F85" i="6"/>
  <c r="B85" i="6"/>
  <c r="A85" i="6"/>
  <c r="AB84" i="6"/>
  <c r="AA84" i="6"/>
  <c r="P84" i="6"/>
  <c r="Y84" i="6"/>
  <c r="W84" i="6"/>
  <c r="V84" i="6"/>
  <c r="H84" i="6"/>
  <c r="J84" i="6" s="1"/>
  <c r="F84" i="6"/>
  <c r="B84" i="6"/>
  <c r="A84" i="6"/>
  <c r="AB83" i="6"/>
  <c r="AA83" i="6"/>
  <c r="P83" i="6"/>
  <c r="Y83" i="6"/>
  <c r="W83" i="6"/>
  <c r="V83" i="6"/>
  <c r="H83" i="6"/>
  <c r="J83" i="6" s="1"/>
  <c r="F83" i="6"/>
  <c r="B83" i="6"/>
  <c r="A83" i="6"/>
  <c r="AB82" i="6"/>
  <c r="AA82" i="6"/>
  <c r="P82" i="6"/>
  <c r="Y82" i="6"/>
  <c r="W82" i="6"/>
  <c r="V82" i="6"/>
  <c r="H82" i="6"/>
  <c r="J82" i="6" s="1"/>
  <c r="F82" i="6"/>
  <c r="B82" i="6"/>
  <c r="A82" i="6"/>
  <c r="AB81" i="6"/>
  <c r="AA81" i="6"/>
  <c r="P81" i="6"/>
  <c r="Y81" i="6"/>
  <c r="W81" i="6"/>
  <c r="V81" i="6"/>
  <c r="H81" i="6"/>
  <c r="J81" i="6" s="1"/>
  <c r="F81" i="6"/>
  <c r="B81" i="6"/>
  <c r="A81" i="6"/>
  <c r="AB80" i="6"/>
  <c r="AA80" i="6"/>
  <c r="P80" i="6"/>
  <c r="Y80" i="6"/>
  <c r="W80" i="6"/>
  <c r="V80" i="6"/>
  <c r="H80" i="6"/>
  <c r="J80" i="6" s="1"/>
  <c r="F80" i="6"/>
  <c r="B80" i="6"/>
  <c r="A80" i="6"/>
  <c r="AB79" i="6"/>
  <c r="AA79" i="6"/>
  <c r="P79" i="6"/>
  <c r="Y79" i="6"/>
  <c r="W79" i="6"/>
  <c r="V79" i="6"/>
  <c r="H79" i="6"/>
  <c r="J79" i="6" s="1"/>
  <c r="F79" i="6"/>
  <c r="B79" i="6"/>
  <c r="A79" i="6"/>
  <c r="AB78" i="6"/>
  <c r="AA78" i="6"/>
  <c r="P78" i="6"/>
  <c r="Y78" i="6"/>
  <c r="W78" i="6"/>
  <c r="V78" i="6"/>
  <c r="H78" i="6"/>
  <c r="J78" i="6" s="1"/>
  <c r="F78" i="6"/>
  <c r="B78" i="6"/>
  <c r="A78" i="6"/>
  <c r="AB77" i="6"/>
  <c r="AA77" i="6"/>
  <c r="P77" i="6"/>
  <c r="Y77" i="6"/>
  <c r="W77" i="6"/>
  <c r="V77" i="6"/>
  <c r="H77" i="6"/>
  <c r="J77" i="6" s="1"/>
  <c r="F77" i="6"/>
  <c r="B77" i="6"/>
  <c r="A77" i="6"/>
  <c r="AB76" i="6"/>
  <c r="AA76" i="6"/>
  <c r="P76" i="6"/>
  <c r="Y76" i="6"/>
  <c r="W76" i="6"/>
  <c r="V76" i="6"/>
  <c r="H76" i="6"/>
  <c r="J76" i="6" s="1"/>
  <c r="F76" i="6"/>
  <c r="B76" i="6"/>
  <c r="A76" i="6"/>
  <c r="AB75" i="6"/>
  <c r="AA75" i="6"/>
  <c r="P75" i="6"/>
  <c r="Y75" i="6"/>
  <c r="W75" i="6"/>
  <c r="V75" i="6"/>
  <c r="H75" i="6"/>
  <c r="J75" i="6" s="1"/>
  <c r="F75" i="6"/>
  <c r="B75" i="6"/>
  <c r="A75" i="6"/>
  <c r="AB74" i="6"/>
  <c r="AA74" i="6"/>
  <c r="P74" i="6"/>
  <c r="Y74" i="6"/>
  <c r="W74" i="6"/>
  <c r="V74" i="6"/>
  <c r="H74" i="6"/>
  <c r="J74" i="6" s="1"/>
  <c r="F74" i="6"/>
  <c r="B74" i="6"/>
  <c r="A74" i="6"/>
  <c r="AB73" i="6"/>
  <c r="AA73" i="6"/>
  <c r="P73" i="6"/>
  <c r="Y73" i="6"/>
  <c r="W73" i="6"/>
  <c r="V73" i="6"/>
  <c r="H73" i="6"/>
  <c r="J73" i="6" s="1"/>
  <c r="F73" i="6"/>
  <c r="B73" i="6"/>
  <c r="A73" i="6"/>
  <c r="AB72" i="6"/>
  <c r="AA72" i="6"/>
  <c r="P72" i="6"/>
  <c r="Y72" i="6"/>
  <c r="W72" i="6"/>
  <c r="V72" i="6"/>
  <c r="H72" i="6"/>
  <c r="J72" i="6" s="1"/>
  <c r="F72" i="6"/>
  <c r="B72" i="6"/>
  <c r="A72" i="6"/>
  <c r="AB71" i="6"/>
  <c r="AA71" i="6"/>
  <c r="P71" i="6"/>
  <c r="Y71" i="6"/>
  <c r="W71" i="6"/>
  <c r="V71" i="6"/>
  <c r="H71" i="6"/>
  <c r="J71" i="6" s="1"/>
  <c r="F71" i="6"/>
  <c r="B71" i="6"/>
  <c r="A71" i="6"/>
  <c r="AB70" i="6"/>
  <c r="AA70" i="6"/>
  <c r="P70" i="6"/>
  <c r="Y70" i="6"/>
  <c r="W70" i="6"/>
  <c r="V70" i="6"/>
  <c r="H70" i="6"/>
  <c r="J70" i="6" s="1"/>
  <c r="F70" i="6"/>
  <c r="B70" i="6"/>
  <c r="A70" i="6"/>
  <c r="AB69" i="6"/>
  <c r="AA69" i="6"/>
  <c r="P69" i="6"/>
  <c r="Y69" i="6"/>
  <c r="W69" i="6"/>
  <c r="V69" i="6"/>
  <c r="H69" i="6"/>
  <c r="J69" i="6" s="1"/>
  <c r="F69" i="6"/>
  <c r="B69" i="6"/>
  <c r="A69" i="6"/>
  <c r="AB68" i="6"/>
  <c r="AA68" i="6"/>
  <c r="P68" i="6"/>
  <c r="Y68" i="6"/>
  <c r="W68" i="6"/>
  <c r="V68" i="6"/>
  <c r="H68" i="6"/>
  <c r="J68" i="6" s="1"/>
  <c r="F68" i="6"/>
  <c r="B68" i="6"/>
  <c r="A68" i="6"/>
  <c r="AB67" i="6"/>
  <c r="AA67" i="6"/>
  <c r="P67" i="6"/>
  <c r="Y67" i="6"/>
  <c r="W67" i="6"/>
  <c r="V67" i="6"/>
  <c r="H67" i="6"/>
  <c r="J67" i="6" s="1"/>
  <c r="F67" i="6"/>
  <c r="B67" i="6"/>
  <c r="A67" i="6"/>
  <c r="AB66" i="6"/>
  <c r="AA66" i="6"/>
  <c r="P66" i="6"/>
  <c r="Y66" i="6"/>
  <c r="W66" i="6"/>
  <c r="V66" i="6"/>
  <c r="H66" i="6"/>
  <c r="J66" i="6" s="1"/>
  <c r="F66" i="6"/>
  <c r="B66" i="6"/>
  <c r="A66" i="6"/>
  <c r="AB65" i="6"/>
  <c r="AA65" i="6"/>
  <c r="P65" i="6"/>
  <c r="Y65" i="6"/>
  <c r="W65" i="6"/>
  <c r="V65" i="6"/>
  <c r="H65" i="6"/>
  <c r="J65" i="6" s="1"/>
  <c r="F65" i="6"/>
  <c r="B65" i="6"/>
  <c r="A65" i="6"/>
  <c r="AB64" i="6"/>
  <c r="AA64" i="6"/>
  <c r="P64" i="6"/>
  <c r="Y64" i="6"/>
  <c r="W64" i="6"/>
  <c r="V64" i="6"/>
  <c r="H64" i="6"/>
  <c r="J64" i="6" s="1"/>
  <c r="F64" i="6"/>
  <c r="B64" i="6"/>
  <c r="A64" i="6"/>
  <c r="AB63" i="6"/>
  <c r="AA63" i="6"/>
  <c r="P63" i="6"/>
  <c r="Y63" i="6"/>
  <c r="W63" i="6"/>
  <c r="V63" i="6"/>
  <c r="H63" i="6"/>
  <c r="J63" i="6" s="1"/>
  <c r="F63" i="6"/>
  <c r="B63" i="6"/>
  <c r="A63" i="6"/>
  <c r="AB62" i="6"/>
  <c r="AA62" i="6"/>
  <c r="P62" i="6"/>
  <c r="Y62" i="6"/>
  <c r="W62" i="6"/>
  <c r="V62" i="6"/>
  <c r="H62" i="6"/>
  <c r="J62" i="6" s="1"/>
  <c r="F62" i="6"/>
  <c r="B62" i="6"/>
  <c r="A62" i="6"/>
  <c r="AB61" i="6"/>
  <c r="AA61" i="6"/>
  <c r="P61" i="6"/>
  <c r="Y61" i="6"/>
  <c r="W61" i="6"/>
  <c r="V61" i="6"/>
  <c r="H61" i="6"/>
  <c r="J61" i="6" s="1"/>
  <c r="F61" i="6"/>
  <c r="B61" i="6"/>
  <c r="A61" i="6"/>
  <c r="AB60" i="6"/>
  <c r="AA60" i="6"/>
  <c r="P60" i="6"/>
  <c r="Y60" i="6"/>
  <c r="W60" i="6"/>
  <c r="V60" i="6"/>
  <c r="H60" i="6"/>
  <c r="J60" i="6" s="1"/>
  <c r="F60" i="6"/>
  <c r="B60" i="6"/>
  <c r="A60" i="6"/>
  <c r="AB59" i="6"/>
  <c r="AA59" i="6"/>
  <c r="P59" i="6"/>
  <c r="Y59" i="6"/>
  <c r="W59" i="6"/>
  <c r="V59" i="6"/>
  <c r="H59" i="6"/>
  <c r="J59" i="6" s="1"/>
  <c r="F59" i="6"/>
  <c r="B59" i="6"/>
  <c r="A59" i="6"/>
  <c r="AB58" i="6"/>
  <c r="AA58" i="6"/>
  <c r="P58" i="6"/>
  <c r="Y58" i="6"/>
  <c r="W58" i="6"/>
  <c r="V58" i="6"/>
  <c r="H58" i="6"/>
  <c r="J58" i="6" s="1"/>
  <c r="F58" i="6"/>
  <c r="B58" i="6"/>
  <c r="A58" i="6"/>
  <c r="AB57" i="6"/>
  <c r="AA57" i="6"/>
  <c r="P57" i="6"/>
  <c r="Y57" i="6"/>
  <c r="W57" i="6"/>
  <c r="V57" i="6"/>
  <c r="H57" i="6"/>
  <c r="J57" i="6" s="1"/>
  <c r="F57" i="6"/>
  <c r="B57" i="6"/>
  <c r="A57" i="6"/>
  <c r="AB56" i="6"/>
  <c r="AA56" i="6"/>
  <c r="P56" i="6"/>
  <c r="Y56" i="6"/>
  <c r="W56" i="6"/>
  <c r="V56" i="6"/>
  <c r="H56" i="6"/>
  <c r="J56" i="6" s="1"/>
  <c r="F56" i="6"/>
  <c r="B56" i="6"/>
  <c r="A56" i="6"/>
  <c r="AB55" i="6"/>
  <c r="AA55" i="6"/>
  <c r="P55" i="6"/>
  <c r="Y55" i="6"/>
  <c r="W55" i="6"/>
  <c r="V55" i="6"/>
  <c r="H55" i="6"/>
  <c r="J55" i="6" s="1"/>
  <c r="F55" i="6"/>
  <c r="B55" i="6"/>
  <c r="A55" i="6"/>
  <c r="AB54" i="6"/>
  <c r="AA54" i="6"/>
  <c r="P54" i="6"/>
  <c r="Y54" i="6"/>
  <c r="W54" i="6"/>
  <c r="V54" i="6"/>
  <c r="H54" i="6"/>
  <c r="J54" i="6" s="1"/>
  <c r="F54" i="6"/>
  <c r="B54" i="6"/>
  <c r="A54" i="6"/>
  <c r="AB53" i="6"/>
  <c r="AA53" i="6"/>
  <c r="P53" i="6"/>
  <c r="Y53" i="6"/>
  <c r="W53" i="6"/>
  <c r="V53" i="6"/>
  <c r="H53" i="6"/>
  <c r="J53" i="6" s="1"/>
  <c r="F53" i="6"/>
  <c r="B53" i="6"/>
  <c r="A53" i="6"/>
  <c r="AB52" i="6"/>
  <c r="AA52" i="6"/>
  <c r="P52" i="6"/>
  <c r="Y52" i="6"/>
  <c r="W52" i="6"/>
  <c r="V52" i="6"/>
  <c r="H52" i="6"/>
  <c r="J52" i="6" s="1"/>
  <c r="F52" i="6"/>
  <c r="B52" i="6"/>
  <c r="A52" i="6"/>
  <c r="AB51" i="6"/>
  <c r="AA51" i="6"/>
  <c r="P51" i="6"/>
  <c r="Y51" i="6"/>
  <c r="W51" i="6"/>
  <c r="V51" i="6"/>
  <c r="H51" i="6"/>
  <c r="J51" i="6" s="1"/>
  <c r="F51" i="6"/>
  <c r="B51" i="6"/>
  <c r="A51" i="6"/>
  <c r="AB50" i="6"/>
  <c r="AA50" i="6"/>
  <c r="P50" i="6"/>
  <c r="Y50" i="6"/>
  <c r="W50" i="6"/>
  <c r="V50" i="6"/>
  <c r="H50" i="6"/>
  <c r="J50" i="6" s="1"/>
  <c r="F50" i="6"/>
  <c r="B50" i="6"/>
  <c r="A50" i="6"/>
  <c r="AB49" i="6"/>
  <c r="AA49" i="6"/>
  <c r="P49" i="6"/>
  <c r="Y49" i="6"/>
  <c r="W49" i="6"/>
  <c r="V49" i="6"/>
  <c r="H49" i="6"/>
  <c r="J49" i="6" s="1"/>
  <c r="F49" i="6"/>
  <c r="B49" i="6"/>
  <c r="A49" i="6"/>
  <c r="AB48" i="6"/>
  <c r="AA48" i="6"/>
  <c r="P48" i="6"/>
  <c r="Y48" i="6"/>
  <c r="W48" i="6"/>
  <c r="V48" i="6"/>
  <c r="H48" i="6"/>
  <c r="J48" i="6" s="1"/>
  <c r="F48" i="6"/>
  <c r="B48" i="6"/>
  <c r="A48" i="6"/>
  <c r="AB47" i="6"/>
  <c r="AA47" i="6"/>
  <c r="P47" i="6"/>
  <c r="Y47" i="6"/>
  <c r="W47" i="6"/>
  <c r="V47" i="6"/>
  <c r="H47" i="6"/>
  <c r="J47" i="6" s="1"/>
  <c r="F47" i="6"/>
  <c r="B47" i="6"/>
  <c r="A47" i="6"/>
  <c r="AB46" i="6"/>
  <c r="AA46" i="6"/>
  <c r="P46" i="6"/>
  <c r="Y46" i="6"/>
  <c r="W46" i="6"/>
  <c r="V46" i="6"/>
  <c r="H46" i="6"/>
  <c r="J46" i="6" s="1"/>
  <c r="F46" i="6"/>
  <c r="B46" i="6"/>
  <c r="A46" i="6"/>
  <c r="AB45" i="6"/>
  <c r="AA45" i="6"/>
  <c r="P45" i="6"/>
  <c r="Y45" i="6"/>
  <c r="W45" i="6"/>
  <c r="V45" i="6"/>
  <c r="H45" i="6"/>
  <c r="J45" i="6" s="1"/>
  <c r="F45" i="6"/>
  <c r="B45" i="6"/>
  <c r="A45" i="6"/>
  <c r="AB44" i="6"/>
  <c r="AA44" i="6"/>
  <c r="P44" i="6"/>
  <c r="Y44" i="6"/>
  <c r="W44" i="6"/>
  <c r="V44" i="6"/>
  <c r="H44" i="6"/>
  <c r="J44" i="6" s="1"/>
  <c r="F44" i="6"/>
  <c r="B44" i="6"/>
  <c r="A44" i="6"/>
  <c r="AB43" i="6"/>
  <c r="AA43" i="6"/>
  <c r="P43" i="6"/>
  <c r="Y43" i="6"/>
  <c r="W43" i="6"/>
  <c r="V43" i="6"/>
  <c r="H43" i="6"/>
  <c r="J43" i="6" s="1"/>
  <c r="F43" i="6"/>
  <c r="B43" i="6"/>
  <c r="A43" i="6"/>
  <c r="AB42" i="6"/>
  <c r="AA42" i="6"/>
  <c r="P42" i="6"/>
  <c r="Y42" i="6"/>
  <c r="W42" i="6"/>
  <c r="V42" i="6"/>
  <c r="H42" i="6"/>
  <c r="J42" i="6" s="1"/>
  <c r="F42" i="6"/>
  <c r="B42" i="6"/>
  <c r="A42" i="6"/>
  <c r="AB41" i="6"/>
  <c r="AA41" i="6"/>
  <c r="P41" i="6"/>
  <c r="Y41" i="6"/>
  <c r="W41" i="6"/>
  <c r="V41" i="6"/>
  <c r="H41" i="6"/>
  <c r="J41" i="6" s="1"/>
  <c r="F41" i="6"/>
  <c r="B41" i="6"/>
  <c r="A41" i="6"/>
  <c r="AB40" i="6"/>
  <c r="AA40" i="6"/>
  <c r="P40" i="6"/>
  <c r="Y40" i="6"/>
  <c r="W40" i="6"/>
  <c r="V40" i="6"/>
  <c r="H40" i="6"/>
  <c r="J40" i="6" s="1"/>
  <c r="F40" i="6"/>
  <c r="B40" i="6"/>
  <c r="A40" i="6"/>
  <c r="AB39" i="6"/>
  <c r="AA39" i="6"/>
  <c r="P39" i="6"/>
  <c r="Y39" i="6"/>
  <c r="W39" i="6"/>
  <c r="V39" i="6"/>
  <c r="H39" i="6"/>
  <c r="J39" i="6" s="1"/>
  <c r="F39" i="6"/>
  <c r="B39" i="6"/>
  <c r="A39" i="6"/>
  <c r="AB38" i="6"/>
  <c r="AA38" i="6"/>
  <c r="P38" i="6"/>
  <c r="Y38" i="6"/>
  <c r="W38" i="6"/>
  <c r="V38" i="6"/>
  <c r="H38" i="6"/>
  <c r="J38" i="6" s="1"/>
  <c r="F38" i="6"/>
  <c r="B38" i="6"/>
  <c r="A38" i="6"/>
  <c r="AB37" i="6"/>
  <c r="AA37" i="6"/>
  <c r="P37" i="6"/>
  <c r="Y37" i="6"/>
  <c r="W37" i="6"/>
  <c r="V37" i="6"/>
  <c r="H37" i="6"/>
  <c r="J37" i="6" s="1"/>
  <c r="F37" i="6"/>
  <c r="B37" i="6"/>
  <c r="A37" i="6"/>
  <c r="AB36" i="6"/>
  <c r="AA36" i="6"/>
  <c r="P36" i="6"/>
  <c r="Y36" i="6"/>
  <c r="W36" i="6"/>
  <c r="V36" i="6"/>
  <c r="H36" i="6"/>
  <c r="J36" i="6" s="1"/>
  <c r="F36" i="6"/>
  <c r="B36" i="6"/>
  <c r="A36" i="6"/>
  <c r="AB35" i="6"/>
  <c r="AA35" i="6"/>
  <c r="P35" i="6"/>
  <c r="Y35" i="6"/>
  <c r="W35" i="6"/>
  <c r="V35" i="6"/>
  <c r="H35" i="6"/>
  <c r="J35" i="6" s="1"/>
  <c r="F35" i="6"/>
  <c r="B35" i="6"/>
  <c r="A35" i="6"/>
  <c r="AB34" i="6"/>
  <c r="AA34" i="6"/>
  <c r="P34" i="6"/>
  <c r="Y34" i="6"/>
  <c r="W34" i="6"/>
  <c r="V34" i="6"/>
  <c r="H34" i="6"/>
  <c r="J34" i="6" s="1"/>
  <c r="F34" i="6"/>
  <c r="B34" i="6"/>
  <c r="A34" i="6"/>
  <c r="AB33" i="6"/>
  <c r="AA33" i="6"/>
  <c r="P33" i="6"/>
  <c r="Y33" i="6"/>
  <c r="W33" i="6"/>
  <c r="V33" i="6"/>
  <c r="H33" i="6"/>
  <c r="J33" i="6" s="1"/>
  <c r="F33" i="6"/>
  <c r="B33" i="6"/>
  <c r="A33" i="6"/>
  <c r="AB32" i="6"/>
  <c r="AA32" i="6"/>
  <c r="P32" i="6"/>
  <c r="Y32" i="6"/>
  <c r="W32" i="6"/>
  <c r="V32" i="6"/>
  <c r="H32" i="6"/>
  <c r="J32" i="6" s="1"/>
  <c r="F32" i="6"/>
  <c r="B32" i="6"/>
  <c r="A32" i="6"/>
  <c r="AB31" i="6"/>
  <c r="AA31" i="6"/>
  <c r="P31" i="6"/>
  <c r="Y31" i="6"/>
  <c r="W31" i="6"/>
  <c r="V31" i="6"/>
  <c r="H31" i="6"/>
  <c r="J31" i="6" s="1"/>
  <c r="F31" i="6"/>
  <c r="B31" i="6"/>
  <c r="A31" i="6"/>
  <c r="AB30" i="6"/>
  <c r="AA30" i="6"/>
  <c r="P30" i="6"/>
  <c r="Y30" i="6"/>
  <c r="W30" i="6"/>
  <c r="V30" i="6"/>
  <c r="H30" i="6"/>
  <c r="J30" i="6" s="1"/>
  <c r="F30" i="6"/>
  <c r="B30" i="6"/>
  <c r="A30" i="6"/>
  <c r="AB29" i="6"/>
  <c r="AA29" i="6"/>
  <c r="P29" i="6"/>
  <c r="Y29" i="6"/>
  <c r="W29" i="6"/>
  <c r="V29" i="6"/>
  <c r="H29" i="6"/>
  <c r="J29" i="6" s="1"/>
  <c r="F29" i="6"/>
  <c r="B29" i="6"/>
  <c r="A29" i="6"/>
  <c r="AB28" i="6"/>
  <c r="AA28" i="6"/>
  <c r="P28" i="6"/>
  <c r="Y28" i="6"/>
  <c r="W28" i="6"/>
  <c r="V28" i="6"/>
  <c r="H28" i="6"/>
  <c r="J28" i="6" s="1"/>
  <c r="F28" i="6"/>
  <c r="B28" i="6"/>
  <c r="A28" i="6"/>
  <c r="AB27" i="6"/>
  <c r="AA27" i="6"/>
  <c r="P27" i="6"/>
  <c r="Y27" i="6"/>
  <c r="W27" i="6"/>
  <c r="V27" i="6"/>
  <c r="H27" i="6"/>
  <c r="J27" i="6" s="1"/>
  <c r="F27" i="6"/>
  <c r="B27" i="6"/>
  <c r="A27" i="6"/>
  <c r="AB26" i="6"/>
  <c r="AA26" i="6"/>
  <c r="P26" i="6"/>
  <c r="Y26" i="6"/>
  <c r="W26" i="6"/>
  <c r="V26" i="6"/>
  <c r="H26" i="6"/>
  <c r="J26" i="6" s="1"/>
  <c r="F26" i="6"/>
  <c r="B26" i="6"/>
  <c r="A26" i="6"/>
  <c r="AB25" i="6"/>
  <c r="AA25" i="6"/>
  <c r="P25" i="6"/>
  <c r="Y25" i="6"/>
  <c r="W25" i="6"/>
  <c r="V25" i="6"/>
  <c r="H25" i="6"/>
  <c r="J25" i="6" s="1"/>
  <c r="F25" i="6"/>
  <c r="B25" i="6"/>
  <c r="A25" i="6"/>
  <c r="AB24" i="6"/>
  <c r="AA24" i="6"/>
  <c r="P24" i="6"/>
  <c r="Y24" i="6"/>
  <c r="W24" i="6"/>
  <c r="V24" i="6"/>
  <c r="H24" i="6"/>
  <c r="J24" i="6" s="1"/>
  <c r="F24" i="6"/>
  <c r="B24" i="6"/>
  <c r="A24" i="6"/>
  <c r="AB23" i="6"/>
  <c r="AA23" i="6"/>
  <c r="P23" i="6"/>
  <c r="Y23" i="6"/>
  <c r="W23" i="6"/>
  <c r="V23" i="6"/>
  <c r="H23" i="6"/>
  <c r="J23" i="6" s="1"/>
  <c r="F23" i="6"/>
  <c r="B23" i="6"/>
  <c r="A23" i="6"/>
  <c r="AB22" i="6"/>
  <c r="AA22" i="6"/>
  <c r="P22" i="6"/>
  <c r="Y22" i="6"/>
  <c r="W22" i="6"/>
  <c r="V22" i="6"/>
  <c r="H22" i="6"/>
  <c r="J22" i="6" s="1"/>
  <c r="F22" i="6"/>
  <c r="B22" i="6"/>
  <c r="A22" i="6"/>
  <c r="AB21" i="6"/>
  <c r="AA21" i="6"/>
  <c r="P21" i="6"/>
  <c r="Y21" i="6"/>
  <c r="W21" i="6"/>
  <c r="V21" i="6"/>
  <c r="H21" i="6"/>
  <c r="J21" i="6" s="1"/>
  <c r="F21" i="6"/>
  <c r="B21" i="6"/>
  <c r="A21" i="6"/>
  <c r="AB20" i="6"/>
  <c r="AA20" i="6"/>
  <c r="P20" i="6"/>
  <c r="Y20" i="6"/>
  <c r="W20" i="6"/>
  <c r="V20" i="6"/>
  <c r="H20" i="6"/>
  <c r="J20" i="6" s="1"/>
  <c r="F20" i="6"/>
  <c r="B20" i="6"/>
  <c r="A20" i="6"/>
  <c r="AB19" i="6"/>
  <c r="AA19" i="6"/>
  <c r="P19" i="6"/>
  <c r="Y19" i="6"/>
  <c r="W19" i="6"/>
  <c r="V19" i="6"/>
  <c r="H19" i="6"/>
  <c r="J19" i="6" s="1"/>
  <c r="F19" i="6"/>
  <c r="B19" i="6"/>
  <c r="A19" i="6"/>
  <c r="AB18" i="6"/>
  <c r="AA18" i="6"/>
  <c r="P18" i="6"/>
  <c r="Y18" i="6"/>
  <c r="W18" i="6"/>
  <c r="V18" i="6"/>
  <c r="H18" i="6"/>
  <c r="J18" i="6" s="1"/>
  <c r="F18" i="6"/>
  <c r="B18" i="6"/>
  <c r="A18" i="6"/>
  <c r="AB17" i="6"/>
  <c r="AA17" i="6"/>
  <c r="P17" i="6"/>
  <c r="Y17" i="6"/>
  <c r="W17" i="6"/>
  <c r="V17" i="6"/>
  <c r="H17" i="6"/>
  <c r="J17" i="6" s="1"/>
  <c r="F17" i="6"/>
  <c r="B17" i="6"/>
  <c r="A17" i="6"/>
  <c r="AB16" i="6"/>
  <c r="AA16" i="6"/>
  <c r="P16" i="6"/>
  <c r="Y16" i="6"/>
  <c r="W16" i="6"/>
  <c r="V16" i="6"/>
  <c r="H16" i="6"/>
  <c r="J16" i="6" s="1"/>
  <c r="F16" i="6"/>
  <c r="B16" i="6"/>
  <c r="A16" i="6"/>
  <c r="AB15" i="6"/>
  <c r="AA15" i="6"/>
  <c r="P15" i="6"/>
  <c r="Y15" i="6"/>
  <c r="W15" i="6"/>
  <c r="V15" i="6"/>
  <c r="H15" i="6"/>
  <c r="J15" i="6" s="1"/>
  <c r="F15" i="6"/>
  <c r="B15" i="6"/>
  <c r="A15" i="6"/>
  <c r="AB14" i="6"/>
  <c r="AA14" i="6"/>
  <c r="P14" i="6"/>
  <c r="Y14" i="6"/>
  <c r="W14" i="6"/>
  <c r="V14" i="6"/>
  <c r="H14" i="6"/>
  <c r="J14" i="6" s="1"/>
  <c r="F14" i="6"/>
  <c r="B14" i="6"/>
  <c r="A14" i="6"/>
  <c r="AB13" i="6"/>
  <c r="AA13" i="6"/>
  <c r="P13" i="6"/>
  <c r="Y13" i="6"/>
  <c r="W13" i="6"/>
  <c r="V13" i="6"/>
  <c r="H13" i="6"/>
  <c r="J13" i="6" s="1"/>
  <c r="F13" i="6"/>
  <c r="B13" i="6"/>
  <c r="A13" i="6"/>
  <c r="AB12" i="6"/>
  <c r="AA12" i="6"/>
  <c r="P12" i="6"/>
  <c r="Y12" i="6"/>
  <c r="W12" i="6"/>
  <c r="V12" i="6"/>
  <c r="H12" i="6"/>
  <c r="J12" i="6" s="1"/>
  <c r="F12" i="6"/>
  <c r="B12" i="6"/>
  <c r="A12" i="6"/>
  <c r="AB11" i="6"/>
  <c r="AA11" i="6"/>
  <c r="P11" i="6"/>
  <c r="Y11" i="6"/>
  <c r="W11" i="6"/>
  <c r="V11" i="6"/>
  <c r="H11" i="6"/>
  <c r="J11" i="6" s="1"/>
  <c r="F11" i="6"/>
  <c r="B11" i="6"/>
  <c r="A11" i="6"/>
  <c r="AB10" i="6"/>
  <c r="AA10" i="6"/>
  <c r="P10" i="6"/>
  <c r="Y10" i="6"/>
  <c r="W10" i="6"/>
  <c r="V10" i="6"/>
  <c r="H10" i="6"/>
  <c r="J10" i="6" s="1"/>
  <c r="F10" i="6"/>
  <c r="M10" i="6" s="1"/>
  <c r="B10" i="6"/>
  <c r="A10" i="6"/>
  <c r="AB9" i="6"/>
  <c r="AA9" i="6"/>
  <c r="P9" i="6"/>
  <c r="Y9" i="6"/>
  <c r="W9" i="6"/>
  <c r="V9" i="6"/>
  <c r="H9" i="6"/>
  <c r="J9" i="6" s="1"/>
  <c r="F9" i="6"/>
  <c r="M9" i="6" s="1"/>
  <c r="B9" i="6"/>
  <c r="A9" i="6"/>
  <c r="AD8" i="6"/>
  <c r="AD9" i="6" s="1"/>
  <c r="AB8" i="6"/>
  <c r="AA8" i="6"/>
  <c r="P8" i="6"/>
  <c r="Y8" i="6"/>
  <c r="W8" i="6"/>
  <c r="V8" i="6"/>
  <c r="H8" i="6"/>
  <c r="J8" i="6" s="1"/>
  <c r="F8" i="6"/>
  <c r="M8" i="6" s="1"/>
  <c r="B8" i="6"/>
  <c r="A8" i="6"/>
  <c r="AB7" i="6"/>
  <c r="AA7" i="6"/>
  <c r="P7" i="6"/>
  <c r="Y7" i="6"/>
  <c r="W7" i="6"/>
  <c r="V7" i="6"/>
  <c r="H7" i="6"/>
  <c r="J7" i="6" s="1"/>
  <c r="F7" i="6"/>
  <c r="M7" i="6" s="1"/>
  <c r="B7" i="6"/>
  <c r="A7" i="6"/>
  <c r="AB6" i="6"/>
  <c r="AA6" i="6"/>
  <c r="P6" i="6"/>
  <c r="Y6" i="6"/>
  <c r="H6" i="6"/>
  <c r="J6" i="6" s="1"/>
  <c r="F6" i="6"/>
  <c r="M6" i="6" s="1"/>
  <c r="B6" i="6"/>
  <c r="A6" i="6"/>
  <c r="AB5" i="6"/>
  <c r="AA5" i="6"/>
  <c r="P5" i="6"/>
  <c r="H5" i="6"/>
  <c r="J5" i="6" s="1"/>
  <c r="B5" i="6"/>
  <c r="A5" i="6"/>
  <c r="AB4" i="6"/>
  <c r="AA4" i="6"/>
  <c r="P4" i="6"/>
  <c r="H4" i="6"/>
  <c r="J4" i="6" s="1"/>
  <c r="B4" i="6"/>
  <c r="A4" i="6"/>
  <c r="AB3" i="6"/>
  <c r="AA3" i="6"/>
  <c r="P3" i="6"/>
  <c r="H3" i="6"/>
  <c r="J3" i="6" s="1"/>
  <c r="B3" i="6"/>
  <c r="A3" i="6"/>
  <c r="B2" i="6"/>
  <c r="A2" i="6"/>
  <c r="A2" i="10"/>
  <c r="B2" i="10" s="1"/>
  <c r="M11" i="6" l="1"/>
  <c r="O11" i="6"/>
  <c r="O15" i="6"/>
  <c r="M15" i="6"/>
  <c r="O19" i="6"/>
  <c r="M19" i="6"/>
  <c r="O23" i="6"/>
  <c r="M23" i="6"/>
  <c r="O27" i="6"/>
  <c r="M27" i="6"/>
  <c r="O31" i="6"/>
  <c r="M31" i="6"/>
  <c r="O35" i="6"/>
  <c r="M35" i="6"/>
  <c r="O39" i="6"/>
  <c r="M39" i="6"/>
  <c r="O43" i="6"/>
  <c r="M43" i="6"/>
  <c r="O47" i="6"/>
  <c r="M47" i="6"/>
  <c r="O51" i="6"/>
  <c r="M51" i="6"/>
  <c r="O55" i="6"/>
  <c r="M55" i="6"/>
  <c r="O59" i="6"/>
  <c r="M59" i="6"/>
  <c r="O63" i="6"/>
  <c r="M63" i="6"/>
  <c r="O67" i="6"/>
  <c r="M67" i="6"/>
  <c r="O71" i="6"/>
  <c r="M71" i="6"/>
  <c r="O75" i="6"/>
  <c r="M75" i="6"/>
  <c r="O79" i="6"/>
  <c r="M79" i="6"/>
  <c r="O83" i="6"/>
  <c r="M83" i="6"/>
  <c r="O87" i="6"/>
  <c r="M87" i="6"/>
  <c r="O91" i="6"/>
  <c r="M91" i="6"/>
  <c r="O95" i="6"/>
  <c r="M95" i="6"/>
  <c r="O99" i="6"/>
  <c r="M99" i="6"/>
  <c r="O103" i="6"/>
  <c r="M103" i="6"/>
  <c r="O107" i="6"/>
  <c r="M107" i="6"/>
  <c r="O111" i="6"/>
  <c r="M111" i="6"/>
  <c r="O115" i="6"/>
  <c r="M115" i="6"/>
  <c r="O119" i="6"/>
  <c r="M119" i="6"/>
  <c r="O123" i="6"/>
  <c r="M123" i="6"/>
  <c r="O127" i="6"/>
  <c r="M127" i="6"/>
  <c r="O131" i="6"/>
  <c r="M131" i="6"/>
  <c r="O135" i="6"/>
  <c r="M135" i="6"/>
  <c r="O139" i="6"/>
  <c r="M139" i="6"/>
  <c r="O143" i="6"/>
  <c r="M143" i="6"/>
  <c r="O147" i="6"/>
  <c r="M147" i="6"/>
  <c r="O151" i="6"/>
  <c r="M151" i="6"/>
  <c r="O155" i="6"/>
  <c r="M155" i="6"/>
  <c r="O159" i="6"/>
  <c r="M159" i="6"/>
  <c r="O163" i="6"/>
  <c r="M163" i="6"/>
  <c r="O167" i="6"/>
  <c r="M167" i="6"/>
  <c r="O171" i="6"/>
  <c r="M171" i="6"/>
  <c r="O175" i="6"/>
  <c r="M175" i="6"/>
  <c r="O179" i="6"/>
  <c r="M179" i="6"/>
  <c r="O183" i="6"/>
  <c r="M183" i="6"/>
  <c r="O187" i="6"/>
  <c r="M187" i="6"/>
  <c r="O191" i="6"/>
  <c r="M191" i="6"/>
  <c r="O195" i="6"/>
  <c r="M195" i="6"/>
  <c r="O199" i="6"/>
  <c r="M199" i="6"/>
  <c r="O203" i="6"/>
  <c r="M203" i="6"/>
  <c r="O207" i="6"/>
  <c r="M207" i="6"/>
  <c r="O211" i="6"/>
  <c r="M211" i="6"/>
  <c r="O215" i="6"/>
  <c r="M215" i="6"/>
  <c r="O219" i="6"/>
  <c r="M219" i="6"/>
  <c r="O223" i="6"/>
  <c r="M223" i="6"/>
  <c r="O227" i="6"/>
  <c r="M227" i="6"/>
  <c r="O231" i="6"/>
  <c r="M231" i="6"/>
  <c r="O235" i="6"/>
  <c r="M235" i="6"/>
  <c r="O239" i="6"/>
  <c r="M239" i="6"/>
  <c r="O243" i="6"/>
  <c r="M243" i="6"/>
  <c r="O247" i="6"/>
  <c r="M247" i="6"/>
  <c r="O251" i="6"/>
  <c r="M251" i="6"/>
  <c r="O255" i="6"/>
  <c r="M255" i="6"/>
  <c r="O259" i="6"/>
  <c r="M259" i="6"/>
  <c r="O263" i="6"/>
  <c r="M263" i="6"/>
  <c r="O267" i="6"/>
  <c r="M267" i="6"/>
  <c r="O271" i="6"/>
  <c r="M271" i="6"/>
  <c r="O275" i="6"/>
  <c r="M275" i="6"/>
  <c r="O279" i="6"/>
  <c r="M279" i="6"/>
  <c r="O283" i="6"/>
  <c r="M283" i="6"/>
  <c r="O287" i="6"/>
  <c r="M287" i="6"/>
  <c r="O291" i="6"/>
  <c r="M291" i="6"/>
  <c r="O295" i="6"/>
  <c r="M295" i="6"/>
  <c r="O299" i="6"/>
  <c r="M299" i="6"/>
  <c r="O303" i="6"/>
  <c r="M303" i="6"/>
  <c r="O307" i="6"/>
  <c r="M307" i="6"/>
  <c r="O311" i="6"/>
  <c r="M311" i="6"/>
  <c r="O315" i="6"/>
  <c r="M315" i="6"/>
  <c r="O319" i="6"/>
  <c r="M319" i="6"/>
  <c r="O323" i="6"/>
  <c r="M323" i="6"/>
  <c r="O327" i="6"/>
  <c r="M327" i="6"/>
  <c r="O331" i="6"/>
  <c r="M331" i="6"/>
  <c r="O335" i="6"/>
  <c r="M335" i="6"/>
  <c r="O339" i="6"/>
  <c r="M339" i="6"/>
  <c r="O343" i="6"/>
  <c r="M343" i="6"/>
  <c r="O347" i="6"/>
  <c r="M347" i="6"/>
  <c r="O351" i="6"/>
  <c r="M351" i="6"/>
  <c r="O355" i="6"/>
  <c r="M355" i="6"/>
  <c r="O359" i="6"/>
  <c r="M359" i="6"/>
  <c r="O363" i="6"/>
  <c r="M363" i="6"/>
  <c r="O367" i="6"/>
  <c r="M367" i="6"/>
  <c r="O371" i="6"/>
  <c r="M371" i="6"/>
  <c r="O375" i="6"/>
  <c r="M375" i="6"/>
  <c r="O379" i="6"/>
  <c r="M379" i="6"/>
  <c r="O383" i="6"/>
  <c r="M383" i="6"/>
  <c r="O387" i="6"/>
  <c r="M387" i="6"/>
  <c r="O391" i="6"/>
  <c r="M391" i="6"/>
  <c r="O395" i="6"/>
  <c r="M395" i="6"/>
  <c r="O399" i="6"/>
  <c r="M399" i="6"/>
  <c r="O403" i="6"/>
  <c r="M403" i="6"/>
  <c r="O407" i="6"/>
  <c r="M407" i="6"/>
  <c r="O411" i="6"/>
  <c r="M411" i="6"/>
  <c r="O415" i="6"/>
  <c r="M415" i="6"/>
  <c r="O419" i="6"/>
  <c r="M419" i="6"/>
  <c r="O423" i="6"/>
  <c r="M423" i="6"/>
  <c r="O427" i="6"/>
  <c r="M427" i="6"/>
  <c r="O431" i="6"/>
  <c r="M431" i="6"/>
  <c r="O435" i="6"/>
  <c r="M435" i="6"/>
  <c r="O439" i="6"/>
  <c r="M439" i="6"/>
  <c r="O443" i="6"/>
  <c r="M443" i="6"/>
  <c r="O447" i="6"/>
  <c r="M447" i="6"/>
  <c r="O451" i="6"/>
  <c r="M451" i="6"/>
  <c r="O455" i="6"/>
  <c r="M455" i="6"/>
  <c r="O459" i="6"/>
  <c r="M459" i="6"/>
  <c r="O463" i="6"/>
  <c r="M463" i="6"/>
  <c r="O467" i="6"/>
  <c r="M467" i="6"/>
  <c r="O471" i="6"/>
  <c r="M471" i="6"/>
  <c r="O475" i="6"/>
  <c r="M475" i="6"/>
  <c r="O479" i="6"/>
  <c r="M479" i="6"/>
  <c r="O483" i="6"/>
  <c r="M483" i="6"/>
  <c r="O487" i="6"/>
  <c r="M487" i="6"/>
  <c r="O491" i="6"/>
  <c r="M491" i="6"/>
  <c r="O495" i="6"/>
  <c r="M495" i="6"/>
  <c r="O499" i="6"/>
  <c r="M499" i="6"/>
  <c r="O503" i="6"/>
  <c r="M503" i="6"/>
  <c r="O507" i="6"/>
  <c r="M507" i="6"/>
  <c r="O511" i="6"/>
  <c r="M511" i="6"/>
  <c r="O515" i="6"/>
  <c r="M515" i="6"/>
  <c r="O519" i="6"/>
  <c r="M519" i="6"/>
  <c r="O523" i="6"/>
  <c r="M523" i="6"/>
  <c r="O527" i="6"/>
  <c r="M527" i="6"/>
  <c r="O531" i="6"/>
  <c r="M531" i="6"/>
  <c r="O535" i="6"/>
  <c r="M535" i="6"/>
  <c r="O539" i="6"/>
  <c r="M539" i="6"/>
  <c r="O543" i="6"/>
  <c r="M543" i="6"/>
  <c r="O547" i="6"/>
  <c r="M547" i="6"/>
  <c r="O551" i="6"/>
  <c r="M551" i="6"/>
  <c r="O555" i="6"/>
  <c r="M555" i="6"/>
  <c r="O559" i="6"/>
  <c r="M559" i="6"/>
  <c r="O563" i="6"/>
  <c r="M563" i="6"/>
  <c r="O567" i="6"/>
  <c r="M567" i="6"/>
  <c r="O571" i="6"/>
  <c r="M571" i="6"/>
  <c r="O575" i="6"/>
  <c r="M575" i="6"/>
  <c r="O579" i="6"/>
  <c r="M579" i="6"/>
  <c r="O583" i="6"/>
  <c r="M583" i="6"/>
  <c r="O587" i="6"/>
  <c r="M587" i="6"/>
  <c r="O591" i="6"/>
  <c r="M591" i="6"/>
  <c r="O595" i="6"/>
  <c r="M595" i="6"/>
  <c r="O599" i="6"/>
  <c r="M599" i="6"/>
  <c r="O603" i="6"/>
  <c r="M603" i="6"/>
  <c r="O607" i="6"/>
  <c r="M607" i="6"/>
  <c r="O611" i="6"/>
  <c r="M611" i="6"/>
  <c r="O615" i="6"/>
  <c r="M615" i="6"/>
  <c r="O619" i="6"/>
  <c r="M619" i="6"/>
  <c r="O623" i="6"/>
  <c r="M623" i="6"/>
  <c r="O627" i="6"/>
  <c r="M627" i="6"/>
  <c r="O631" i="6"/>
  <c r="M631" i="6"/>
  <c r="O635" i="6"/>
  <c r="M635" i="6"/>
  <c r="O639" i="6"/>
  <c r="M639" i="6"/>
  <c r="O643" i="6"/>
  <c r="M643" i="6"/>
  <c r="O647" i="6"/>
  <c r="M647" i="6"/>
  <c r="O651" i="6"/>
  <c r="M651" i="6"/>
  <c r="O655" i="6"/>
  <c r="M655" i="6"/>
  <c r="O659" i="6"/>
  <c r="M659" i="6"/>
  <c r="O663" i="6"/>
  <c r="M663" i="6"/>
  <c r="O667" i="6"/>
  <c r="M667" i="6"/>
  <c r="O671" i="6"/>
  <c r="M671" i="6"/>
  <c r="O675" i="6"/>
  <c r="M675" i="6"/>
  <c r="O679" i="6"/>
  <c r="M679" i="6"/>
  <c r="O683" i="6"/>
  <c r="M683" i="6"/>
  <c r="O687" i="6"/>
  <c r="M687" i="6"/>
  <c r="O691" i="6"/>
  <c r="M691" i="6"/>
  <c r="O695" i="6"/>
  <c r="M695" i="6"/>
  <c r="O699" i="6"/>
  <c r="M699" i="6"/>
  <c r="O703" i="6"/>
  <c r="M703" i="6"/>
  <c r="O707" i="6"/>
  <c r="M707" i="6"/>
  <c r="O711" i="6"/>
  <c r="M711" i="6"/>
  <c r="O715" i="6"/>
  <c r="M715" i="6"/>
  <c r="O719" i="6"/>
  <c r="M719" i="6"/>
  <c r="O723" i="6"/>
  <c r="M723" i="6"/>
  <c r="O727" i="6"/>
  <c r="M727" i="6"/>
  <c r="O731" i="6"/>
  <c r="M731" i="6"/>
  <c r="O735" i="6"/>
  <c r="M735" i="6"/>
  <c r="O739" i="6"/>
  <c r="M739" i="6"/>
  <c r="O743" i="6"/>
  <c r="M743" i="6"/>
  <c r="O747" i="6"/>
  <c r="M747" i="6"/>
  <c r="O751" i="6"/>
  <c r="M751" i="6"/>
  <c r="O755" i="6"/>
  <c r="M755" i="6"/>
  <c r="O759" i="6"/>
  <c r="M759" i="6"/>
  <c r="O763" i="6"/>
  <c r="M763" i="6"/>
  <c r="O767" i="6"/>
  <c r="M767" i="6"/>
  <c r="O771" i="6"/>
  <c r="M771" i="6"/>
  <c r="O775" i="6"/>
  <c r="M775" i="6"/>
  <c r="O779" i="6"/>
  <c r="M779" i="6"/>
  <c r="O783" i="6"/>
  <c r="M783" i="6"/>
  <c r="O787" i="6"/>
  <c r="M787" i="6"/>
  <c r="O791" i="6"/>
  <c r="M791" i="6"/>
  <c r="O795" i="6"/>
  <c r="M795" i="6"/>
  <c r="O799" i="6"/>
  <c r="M799" i="6"/>
  <c r="O803" i="6"/>
  <c r="M803" i="6"/>
  <c r="O807" i="6"/>
  <c r="M807" i="6"/>
  <c r="O811" i="6"/>
  <c r="M811" i="6"/>
  <c r="O815" i="6"/>
  <c r="M815" i="6"/>
  <c r="O819" i="6"/>
  <c r="M819" i="6"/>
  <c r="O823" i="6"/>
  <c r="M823" i="6"/>
  <c r="O827" i="6"/>
  <c r="M827" i="6"/>
  <c r="O831" i="6"/>
  <c r="M831" i="6"/>
  <c r="O835" i="6"/>
  <c r="M835" i="6"/>
  <c r="O839" i="6"/>
  <c r="M839" i="6"/>
  <c r="O843" i="6"/>
  <c r="M843" i="6"/>
  <c r="O847" i="6"/>
  <c r="M847" i="6"/>
  <c r="O851" i="6"/>
  <c r="M851" i="6"/>
  <c r="O855" i="6"/>
  <c r="M855" i="6"/>
  <c r="O859" i="6"/>
  <c r="M859" i="6"/>
  <c r="O863" i="6"/>
  <c r="M863" i="6"/>
  <c r="O867" i="6"/>
  <c r="M867" i="6"/>
  <c r="O871" i="6"/>
  <c r="M871" i="6"/>
  <c r="O875" i="6"/>
  <c r="M875" i="6"/>
  <c r="O879" i="6"/>
  <c r="M879" i="6"/>
  <c r="O883" i="6"/>
  <c r="M883" i="6"/>
  <c r="O887" i="6"/>
  <c r="M887" i="6"/>
  <c r="O891" i="6"/>
  <c r="M891" i="6"/>
  <c r="O895" i="6"/>
  <c r="M895" i="6"/>
  <c r="O899" i="6"/>
  <c r="M899" i="6"/>
  <c r="O903" i="6"/>
  <c r="M903" i="6"/>
  <c r="O907" i="6"/>
  <c r="M907" i="6"/>
  <c r="O911" i="6"/>
  <c r="M911" i="6"/>
  <c r="O915" i="6"/>
  <c r="M915" i="6"/>
  <c r="O919" i="6"/>
  <c r="M919" i="6"/>
  <c r="O923" i="6"/>
  <c r="M923" i="6"/>
  <c r="O927" i="6"/>
  <c r="M927" i="6"/>
  <c r="O931" i="6"/>
  <c r="M931" i="6"/>
  <c r="O935" i="6"/>
  <c r="M935" i="6"/>
  <c r="O939" i="6"/>
  <c r="M939" i="6"/>
  <c r="O943" i="6"/>
  <c r="M943" i="6"/>
  <c r="O947" i="6"/>
  <c r="M947" i="6"/>
  <c r="O951" i="6"/>
  <c r="M951" i="6"/>
  <c r="O955" i="6"/>
  <c r="M955" i="6"/>
  <c r="O959" i="6"/>
  <c r="M959" i="6"/>
  <c r="O963" i="6"/>
  <c r="M963" i="6"/>
  <c r="O967" i="6"/>
  <c r="M967" i="6"/>
  <c r="O971" i="6"/>
  <c r="M971" i="6"/>
  <c r="O975" i="6"/>
  <c r="M975" i="6"/>
  <c r="O979" i="6"/>
  <c r="M979" i="6"/>
  <c r="O983" i="6"/>
  <c r="M983" i="6"/>
  <c r="O987" i="6"/>
  <c r="M987" i="6"/>
  <c r="O991" i="6"/>
  <c r="M991" i="6"/>
  <c r="O995" i="6"/>
  <c r="M995" i="6"/>
  <c r="O999" i="6"/>
  <c r="M999" i="6"/>
  <c r="O1003" i="6"/>
  <c r="M1003" i="6"/>
  <c r="O1007" i="6"/>
  <c r="M1007" i="6"/>
  <c r="O1011" i="6"/>
  <c r="M1011" i="6"/>
  <c r="O1015" i="6"/>
  <c r="M1015" i="6"/>
  <c r="O1019" i="6"/>
  <c r="M1019" i="6"/>
  <c r="O1023" i="6"/>
  <c r="M1023" i="6"/>
  <c r="O1027" i="6"/>
  <c r="M1027" i="6"/>
  <c r="O1031" i="6"/>
  <c r="M1031" i="6"/>
  <c r="O1035" i="6"/>
  <c r="M1035" i="6"/>
  <c r="O1039" i="6"/>
  <c r="M1039" i="6"/>
  <c r="O1043" i="6"/>
  <c r="M1043" i="6"/>
  <c r="O1047" i="6"/>
  <c r="M1047" i="6"/>
  <c r="O1051" i="6"/>
  <c r="M1051" i="6"/>
  <c r="O1055" i="6"/>
  <c r="M1055" i="6"/>
  <c r="O1059" i="6"/>
  <c r="M1059" i="6"/>
  <c r="O1063" i="6"/>
  <c r="M1063" i="6"/>
  <c r="O1067" i="6"/>
  <c r="M1067" i="6"/>
  <c r="O1071" i="6"/>
  <c r="M1071" i="6"/>
  <c r="O1075" i="6"/>
  <c r="M1075" i="6"/>
  <c r="O1079" i="6"/>
  <c r="M1079" i="6"/>
  <c r="O1083" i="6"/>
  <c r="M1083" i="6"/>
  <c r="O1087" i="6"/>
  <c r="M1087" i="6"/>
  <c r="O1091" i="6"/>
  <c r="M1091" i="6"/>
  <c r="O1095" i="6"/>
  <c r="M1095" i="6"/>
  <c r="O1099" i="6"/>
  <c r="M1099" i="6"/>
  <c r="O1103" i="6"/>
  <c r="M1103" i="6"/>
  <c r="O1107" i="6"/>
  <c r="M1107" i="6"/>
  <c r="O1111" i="6"/>
  <c r="M1111" i="6"/>
  <c r="O1115" i="6"/>
  <c r="M1115" i="6"/>
  <c r="O1119" i="6"/>
  <c r="M1119" i="6"/>
  <c r="O1123" i="6"/>
  <c r="M1123" i="6"/>
  <c r="O1127" i="6"/>
  <c r="M1127" i="6"/>
  <c r="O1131" i="6"/>
  <c r="M1131" i="6"/>
  <c r="O1135" i="6"/>
  <c r="M1135" i="6"/>
  <c r="O1139" i="6"/>
  <c r="M1139" i="6"/>
  <c r="O1143" i="6"/>
  <c r="M1143" i="6"/>
  <c r="O1147" i="6"/>
  <c r="M1147" i="6"/>
  <c r="O1151" i="6"/>
  <c r="M1151" i="6"/>
  <c r="O1155" i="6"/>
  <c r="M1155" i="6"/>
  <c r="O1159" i="6"/>
  <c r="M1159" i="6"/>
  <c r="O1163" i="6"/>
  <c r="M1163" i="6"/>
  <c r="O1167" i="6"/>
  <c r="M1167" i="6"/>
  <c r="O1171" i="6"/>
  <c r="M1171" i="6"/>
  <c r="O1175" i="6"/>
  <c r="M1175" i="6"/>
  <c r="O1179" i="6"/>
  <c r="M1179" i="6"/>
  <c r="O1183" i="6"/>
  <c r="M1183" i="6"/>
  <c r="O1187" i="6"/>
  <c r="M1187" i="6"/>
  <c r="O1191" i="6"/>
  <c r="M1191" i="6"/>
  <c r="O1195" i="6"/>
  <c r="M1195" i="6"/>
  <c r="O1199" i="6"/>
  <c r="M1199" i="6"/>
  <c r="O1203" i="6"/>
  <c r="M1203" i="6"/>
  <c r="O1207" i="6"/>
  <c r="M1207" i="6"/>
  <c r="O1211" i="6"/>
  <c r="M1211" i="6"/>
  <c r="O1215" i="6"/>
  <c r="M1215" i="6"/>
  <c r="O1219" i="6"/>
  <c r="M1219" i="6"/>
  <c r="O1223" i="6"/>
  <c r="M1223" i="6"/>
  <c r="O1227" i="6"/>
  <c r="M1227" i="6"/>
  <c r="O1231" i="6"/>
  <c r="M1231" i="6"/>
  <c r="O1235" i="6"/>
  <c r="M1235" i="6"/>
  <c r="O1239" i="6"/>
  <c r="M1239" i="6"/>
  <c r="O1243" i="6"/>
  <c r="M1243" i="6"/>
  <c r="O1247" i="6"/>
  <c r="M1247" i="6"/>
  <c r="O1251" i="6"/>
  <c r="M1251" i="6"/>
  <c r="O1255" i="6"/>
  <c r="M1255" i="6"/>
  <c r="O1259" i="6"/>
  <c r="M1259" i="6"/>
  <c r="O1263" i="6"/>
  <c r="M1263" i="6"/>
  <c r="O1267" i="6"/>
  <c r="M1267" i="6"/>
  <c r="O1271" i="6"/>
  <c r="M1271" i="6"/>
  <c r="O1275" i="6"/>
  <c r="M1275" i="6"/>
  <c r="O1279" i="6"/>
  <c r="M1279" i="6"/>
  <c r="O1283" i="6"/>
  <c r="M1283" i="6"/>
  <c r="O1287" i="6"/>
  <c r="M1287" i="6"/>
  <c r="O1291" i="6"/>
  <c r="M1291" i="6"/>
  <c r="O1295" i="6"/>
  <c r="M1295" i="6"/>
  <c r="O1299" i="6"/>
  <c r="M1299" i="6"/>
  <c r="O1303" i="6"/>
  <c r="M1303" i="6"/>
  <c r="O1307" i="6"/>
  <c r="M1307" i="6"/>
  <c r="O1311" i="6"/>
  <c r="M1311" i="6"/>
  <c r="O1315" i="6"/>
  <c r="M1315" i="6"/>
  <c r="O1319" i="6"/>
  <c r="M1319" i="6"/>
  <c r="O1323" i="6"/>
  <c r="M1323" i="6"/>
  <c r="O1327" i="6"/>
  <c r="M1327" i="6"/>
  <c r="O1331" i="6"/>
  <c r="M1331" i="6"/>
  <c r="O1335" i="6"/>
  <c r="M1335" i="6"/>
  <c r="O1339" i="6"/>
  <c r="M1339" i="6"/>
  <c r="O1343" i="6"/>
  <c r="M1343" i="6"/>
  <c r="O1347" i="6"/>
  <c r="M1347" i="6"/>
  <c r="O1351" i="6"/>
  <c r="M1351" i="6"/>
  <c r="O1355" i="6"/>
  <c r="M1355" i="6"/>
  <c r="O1359" i="6"/>
  <c r="M1359" i="6"/>
  <c r="O1363" i="6"/>
  <c r="M1363" i="6"/>
  <c r="O1367" i="6"/>
  <c r="M1367" i="6"/>
  <c r="O1371" i="6"/>
  <c r="M1371" i="6"/>
  <c r="O1375" i="6"/>
  <c r="M1375" i="6"/>
  <c r="O1379" i="6"/>
  <c r="M1379" i="6"/>
  <c r="O1383" i="6"/>
  <c r="M1383" i="6"/>
  <c r="O1387" i="6"/>
  <c r="M1387" i="6"/>
  <c r="O1391" i="6"/>
  <c r="M1391" i="6"/>
  <c r="O1395" i="6"/>
  <c r="M1395" i="6"/>
  <c r="O1399" i="6"/>
  <c r="M1399" i="6"/>
  <c r="O1403" i="6"/>
  <c r="M1403" i="6"/>
  <c r="O1407" i="6"/>
  <c r="M1407" i="6"/>
  <c r="O1411" i="6"/>
  <c r="M1411" i="6"/>
  <c r="O1415" i="6"/>
  <c r="M1415" i="6"/>
  <c r="O1419" i="6"/>
  <c r="M1419" i="6"/>
  <c r="O1423" i="6"/>
  <c r="M1423" i="6"/>
  <c r="O1427" i="6"/>
  <c r="M1427" i="6"/>
  <c r="O1431" i="6"/>
  <c r="M1431" i="6"/>
  <c r="O1435" i="6"/>
  <c r="M1435" i="6"/>
  <c r="O1439" i="6"/>
  <c r="M1439" i="6"/>
  <c r="O1443" i="6"/>
  <c r="M1443" i="6"/>
  <c r="O1447" i="6"/>
  <c r="M1447" i="6"/>
  <c r="O1451" i="6"/>
  <c r="M1451" i="6"/>
  <c r="O1455" i="6"/>
  <c r="M1455" i="6"/>
  <c r="O1459" i="6"/>
  <c r="M1459" i="6"/>
  <c r="O1463" i="6"/>
  <c r="M1463" i="6"/>
  <c r="O1467" i="6"/>
  <c r="M1467" i="6"/>
  <c r="O1471" i="6"/>
  <c r="M1471" i="6"/>
  <c r="O1475" i="6"/>
  <c r="M1475" i="6"/>
  <c r="O1479" i="6"/>
  <c r="M1479" i="6"/>
  <c r="O1483" i="6"/>
  <c r="M1483" i="6"/>
  <c r="O1487" i="6"/>
  <c r="M1487" i="6"/>
  <c r="O1491" i="6"/>
  <c r="M1491" i="6"/>
  <c r="O1495" i="6"/>
  <c r="M1495" i="6"/>
  <c r="O1499" i="6"/>
  <c r="M1499" i="6"/>
  <c r="O1503" i="6"/>
  <c r="M1503" i="6"/>
  <c r="O1507" i="6"/>
  <c r="M1507" i="6"/>
  <c r="O1511" i="6"/>
  <c r="M1511" i="6"/>
  <c r="O1515" i="6"/>
  <c r="M1515" i="6"/>
  <c r="O1519" i="6"/>
  <c r="M1519" i="6"/>
  <c r="O2971" i="6"/>
  <c r="M2971" i="6"/>
  <c r="O3006" i="6"/>
  <c r="M3006" i="6"/>
  <c r="O3018" i="6"/>
  <c r="M3018" i="6"/>
  <c r="O3022" i="6"/>
  <c r="M3022" i="6"/>
  <c r="O3480" i="6"/>
  <c r="M3480" i="6"/>
  <c r="O3484" i="6"/>
  <c r="M3484" i="6"/>
  <c r="O3550" i="6"/>
  <c r="M3550" i="6"/>
  <c r="O3555" i="6"/>
  <c r="M3555" i="6"/>
  <c r="O3567" i="6"/>
  <c r="M3567" i="6"/>
  <c r="O3577" i="6"/>
  <c r="M3577" i="6"/>
  <c r="O3587" i="6"/>
  <c r="M3587" i="6"/>
  <c r="O3631" i="6"/>
  <c r="M3631" i="6"/>
  <c r="O3636" i="6"/>
  <c r="M3636" i="6"/>
  <c r="O3641" i="6"/>
  <c r="M3641" i="6"/>
  <c r="O3651" i="6"/>
  <c r="M3651" i="6"/>
  <c r="O3663" i="6"/>
  <c r="M3663" i="6"/>
  <c r="O3700" i="6"/>
  <c r="M3700" i="6"/>
  <c r="O3715" i="6"/>
  <c r="M3715" i="6"/>
  <c r="O3722" i="6"/>
  <c r="M3722" i="6"/>
  <c r="O3732" i="6"/>
  <c r="M3732" i="6"/>
  <c r="O2979" i="6"/>
  <c r="M2979" i="6"/>
  <c r="O3014" i="6"/>
  <c r="M3014" i="6"/>
  <c r="O3317" i="6"/>
  <c r="M3317" i="6"/>
  <c r="O3468" i="6"/>
  <c r="M3468" i="6"/>
  <c r="O3476" i="6"/>
  <c r="M3476" i="6"/>
  <c r="O3560" i="6"/>
  <c r="M3560" i="6"/>
  <c r="O3565" i="6"/>
  <c r="M3565" i="6"/>
  <c r="O3572" i="6"/>
  <c r="M3572" i="6"/>
  <c r="O3582" i="6"/>
  <c r="M3582" i="6"/>
  <c r="O3614" i="6"/>
  <c r="M3614" i="6"/>
  <c r="O3619" i="6"/>
  <c r="M3619" i="6"/>
  <c r="O3624" i="6"/>
  <c r="M3624" i="6"/>
  <c r="O3629" i="6"/>
  <c r="M3629" i="6"/>
  <c r="O3646" i="6"/>
  <c r="M3646" i="6"/>
  <c r="O3658" i="6"/>
  <c r="M3658" i="6"/>
  <c r="O3668" i="6"/>
  <c r="M3668" i="6"/>
  <c r="O3695" i="6"/>
  <c r="M3695" i="6"/>
  <c r="O3705" i="6"/>
  <c r="M3705" i="6"/>
  <c r="O3710" i="6"/>
  <c r="M3710" i="6"/>
  <c r="O3717" i="6"/>
  <c r="M3717" i="6"/>
  <c r="O3727" i="6"/>
  <c r="M3727" i="6"/>
  <c r="O2967" i="6"/>
  <c r="M2967" i="6"/>
  <c r="O2975" i="6"/>
  <c r="M2975" i="6"/>
  <c r="O3010" i="6"/>
  <c r="M3010" i="6"/>
  <c r="O3325" i="6"/>
  <c r="M3325" i="6"/>
  <c r="O3329" i="6"/>
  <c r="M3329" i="6"/>
  <c r="O3333" i="6"/>
  <c r="M3333" i="6"/>
  <c r="O3464" i="6"/>
  <c r="M3464" i="6"/>
  <c r="O3472" i="6"/>
  <c r="M3472" i="6"/>
  <c r="O2963" i="6"/>
  <c r="M2963" i="6"/>
  <c r="O3321" i="6"/>
  <c r="M3321" i="6"/>
  <c r="O13" i="6"/>
  <c r="M13" i="6"/>
  <c r="O17" i="6"/>
  <c r="M17" i="6"/>
  <c r="O21" i="6"/>
  <c r="M21" i="6"/>
  <c r="O25" i="6"/>
  <c r="M25" i="6"/>
  <c r="O29" i="6"/>
  <c r="M29" i="6"/>
  <c r="O33" i="6"/>
  <c r="M33" i="6"/>
  <c r="O37" i="6"/>
  <c r="M37" i="6"/>
  <c r="O41" i="6"/>
  <c r="M41" i="6"/>
  <c r="O45" i="6"/>
  <c r="M45" i="6"/>
  <c r="O49" i="6"/>
  <c r="M49" i="6"/>
  <c r="O53" i="6"/>
  <c r="M53" i="6"/>
  <c r="O57" i="6"/>
  <c r="M57" i="6"/>
  <c r="O61" i="6"/>
  <c r="M61" i="6"/>
  <c r="O65" i="6"/>
  <c r="M65" i="6"/>
  <c r="O69" i="6"/>
  <c r="M69" i="6"/>
  <c r="O73" i="6"/>
  <c r="M73" i="6"/>
  <c r="O77" i="6"/>
  <c r="M77" i="6"/>
  <c r="O81" i="6"/>
  <c r="M81" i="6"/>
  <c r="O85" i="6"/>
  <c r="M85" i="6"/>
  <c r="O89" i="6"/>
  <c r="M89" i="6"/>
  <c r="O93" i="6"/>
  <c r="M93" i="6"/>
  <c r="O97" i="6"/>
  <c r="M97" i="6"/>
  <c r="O101" i="6"/>
  <c r="M101" i="6"/>
  <c r="O105" i="6"/>
  <c r="M105" i="6"/>
  <c r="O109" i="6"/>
  <c r="M109" i="6"/>
  <c r="O113" i="6"/>
  <c r="M113" i="6"/>
  <c r="O117" i="6"/>
  <c r="M117" i="6"/>
  <c r="O121" i="6"/>
  <c r="M121" i="6"/>
  <c r="O125" i="6"/>
  <c r="M125" i="6"/>
  <c r="O129" i="6"/>
  <c r="M129" i="6"/>
  <c r="O133" i="6"/>
  <c r="M133" i="6"/>
  <c r="O137" i="6"/>
  <c r="M137" i="6"/>
  <c r="O141" i="6"/>
  <c r="M141" i="6"/>
  <c r="O145" i="6"/>
  <c r="M145" i="6"/>
  <c r="O149" i="6"/>
  <c r="M149" i="6"/>
  <c r="O153" i="6"/>
  <c r="M153" i="6"/>
  <c r="O157" i="6"/>
  <c r="M157" i="6"/>
  <c r="O161" i="6"/>
  <c r="M161" i="6"/>
  <c r="O165" i="6"/>
  <c r="M165" i="6"/>
  <c r="O169" i="6"/>
  <c r="M169" i="6"/>
  <c r="O173" i="6"/>
  <c r="M173" i="6"/>
  <c r="O177" i="6"/>
  <c r="M177" i="6"/>
  <c r="O181" i="6"/>
  <c r="M181" i="6"/>
  <c r="O185" i="6"/>
  <c r="M185" i="6"/>
  <c r="O189" i="6"/>
  <c r="M189" i="6"/>
  <c r="O193" i="6"/>
  <c r="M193" i="6"/>
  <c r="O197" i="6"/>
  <c r="M197" i="6"/>
  <c r="O201" i="6"/>
  <c r="M201" i="6"/>
  <c r="O205" i="6"/>
  <c r="M205" i="6"/>
  <c r="O209" i="6"/>
  <c r="M209" i="6"/>
  <c r="O213" i="6"/>
  <c r="M213" i="6"/>
  <c r="O217" i="6"/>
  <c r="M217" i="6"/>
  <c r="O221" i="6"/>
  <c r="M221" i="6"/>
  <c r="O225" i="6"/>
  <c r="M225" i="6"/>
  <c r="O229" i="6"/>
  <c r="M229" i="6"/>
  <c r="O233" i="6"/>
  <c r="M233" i="6"/>
  <c r="O237" i="6"/>
  <c r="M237" i="6"/>
  <c r="O241" i="6"/>
  <c r="M241" i="6"/>
  <c r="O245" i="6"/>
  <c r="M245" i="6"/>
  <c r="O249" i="6"/>
  <c r="M249" i="6"/>
  <c r="O253" i="6"/>
  <c r="M253" i="6"/>
  <c r="O257" i="6"/>
  <c r="M257" i="6"/>
  <c r="O261" i="6"/>
  <c r="M261" i="6"/>
  <c r="O265" i="6"/>
  <c r="M265" i="6"/>
  <c r="O269" i="6"/>
  <c r="M269" i="6"/>
  <c r="O273" i="6"/>
  <c r="M273" i="6"/>
  <c r="O277" i="6"/>
  <c r="M277" i="6"/>
  <c r="O281" i="6"/>
  <c r="M281" i="6"/>
  <c r="O285" i="6"/>
  <c r="M285" i="6"/>
  <c r="O289" i="6"/>
  <c r="M289" i="6"/>
  <c r="O293" i="6"/>
  <c r="M293" i="6"/>
  <c r="O297" i="6"/>
  <c r="M297" i="6"/>
  <c r="O301" i="6"/>
  <c r="M301" i="6"/>
  <c r="O305" i="6"/>
  <c r="M305" i="6"/>
  <c r="O309" i="6"/>
  <c r="M309" i="6"/>
  <c r="O313" i="6"/>
  <c r="M313" i="6"/>
  <c r="O317" i="6"/>
  <c r="M317" i="6"/>
  <c r="O321" i="6"/>
  <c r="M321" i="6"/>
  <c r="O325" i="6"/>
  <c r="M325" i="6"/>
  <c r="O329" i="6"/>
  <c r="M329" i="6"/>
  <c r="O333" i="6"/>
  <c r="M333" i="6"/>
  <c r="O337" i="6"/>
  <c r="M337" i="6"/>
  <c r="O341" i="6"/>
  <c r="M341" i="6"/>
  <c r="O345" i="6"/>
  <c r="M345" i="6"/>
  <c r="O349" i="6"/>
  <c r="M349" i="6"/>
  <c r="O353" i="6"/>
  <c r="M353" i="6"/>
  <c r="O357" i="6"/>
  <c r="M357" i="6"/>
  <c r="O361" i="6"/>
  <c r="M361" i="6"/>
  <c r="O365" i="6"/>
  <c r="M365" i="6"/>
  <c r="O369" i="6"/>
  <c r="M369" i="6"/>
  <c r="O373" i="6"/>
  <c r="M373" i="6"/>
  <c r="O377" i="6"/>
  <c r="M377" i="6"/>
  <c r="O381" i="6"/>
  <c r="M381" i="6"/>
  <c r="O385" i="6"/>
  <c r="M385" i="6"/>
  <c r="O389" i="6"/>
  <c r="M389" i="6"/>
  <c r="O393" i="6"/>
  <c r="M393" i="6"/>
  <c r="O397" i="6"/>
  <c r="M397" i="6"/>
  <c r="O401" i="6"/>
  <c r="M401" i="6"/>
  <c r="O405" i="6"/>
  <c r="M405" i="6"/>
  <c r="O409" i="6"/>
  <c r="M409" i="6"/>
  <c r="O413" i="6"/>
  <c r="M413" i="6"/>
  <c r="O417" i="6"/>
  <c r="M417" i="6"/>
  <c r="O421" i="6"/>
  <c r="M421" i="6"/>
  <c r="O425" i="6"/>
  <c r="M425" i="6"/>
  <c r="O429" i="6"/>
  <c r="M429" i="6"/>
  <c r="O433" i="6"/>
  <c r="M433" i="6"/>
  <c r="O437" i="6"/>
  <c r="M437" i="6"/>
  <c r="O441" i="6"/>
  <c r="M441" i="6"/>
  <c r="O445" i="6"/>
  <c r="M445" i="6"/>
  <c r="O449" i="6"/>
  <c r="M449" i="6"/>
  <c r="O453" i="6"/>
  <c r="M453" i="6"/>
  <c r="O457" i="6"/>
  <c r="M457" i="6"/>
  <c r="O461" i="6"/>
  <c r="M461" i="6"/>
  <c r="O465" i="6"/>
  <c r="M465" i="6"/>
  <c r="O469" i="6"/>
  <c r="M469" i="6"/>
  <c r="O473" i="6"/>
  <c r="M473" i="6"/>
  <c r="O477" i="6"/>
  <c r="M477" i="6"/>
  <c r="O481" i="6"/>
  <c r="M481" i="6"/>
  <c r="O485" i="6"/>
  <c r="M485" i="6"/>
  <c r="O489" i="6"/>
  <c r="M489" i="6"/>
  <c r="O493" i="6"/>
  <c r="M493" i="6"/>
  <c r="O497" i="6"/>
  <c r="M497" i="6"/>
  <c r="O501" i="6"/>
  <c r="M501" i="6"/>
  <c r="O505" i="6"/>
  <c r="M505" i="6"/>
  <c r="O509" i="6"/>
  <c r="M509" i="6"/>
  <c r="O513" i="6"/>
  <c r="M513" i="6"/>
  <c r="O517" i="6"/>
  <c r="M517" i="6"/>
  <c r="O521" i="6"/>
  <c r="M521" i="6"/>
  <c r="O525" i="6"/>
  <c r="M525" i="6"/>
  <c r="O529" i="6"/>
  <c r="M529" i="6"/>
  <c r="O533" i="6"/>
  <c r="M533" i="6"/>
  <c r="O537" i="6"/>
  <c r="M537" i="6"/>
  <c r="O541" i="6"/>
  <c r="M541" i="6"/>
  <c r="O545" i="6"/>
  <c r="M545" i="6"/>
  <c r="O549" i="6"/>
  <c r="M549" i="6"/>
  <c r="O553" i="6"/>
  <c r="M553" i="6"/>
  <c r="O557" i="6"/>
  <c r="M557" i="6"/>
  <c r="O561" i="6"/>
  <c r="M561" i="6"/>
  <c r="O565" i="6"/>
  <c r="M565" i="6"/>
  <c r="O569" i="6"/>
  <c r="M569" i="6"/>
  <c r="O573" i="6"/>
  <c r="M573" i="6"/>
  <c r="O577" i="6"/>
  <c r="M577" i="6"/>
  <c r="O581" i="6"/>
  <c r="M581" i="6"/>
  <c r="O585" i="6"/>
  <c r="M585" i="6"/>
  <c r="O589" i="6"/>
  <c r="M589" i="6"/>
  <c r="O593" i="6"/>
  <c r="M593" i="6"/>
  <c r="O597" i="6"/>
  <c r="M597" i="6"/>
  <c r="O601" i="6"/>
  <c r="M601" i="6"/>
  <c r="O605" i="6"/>
  <c r="M605" i="6"/>
  <c r="O609" i="6"/>
  <c r="M609" i="6"/>
  <c r="O613" i="6"/>
  <c r="M613" i="6"/>
  <c r="O617" i="6"/>
  <c r="M617" i="6"/>
  <c r="O621" i="6"/>
  <c r="M621" i="6"/>
  <c r="O625" i="6"/>
  <c r="M625" i="6"/>
  <c r="O629" i="6"/>
  <c r="M629" i="6"/>
  <c r="O633" i="6"/>
  <c r="M633" i="6"/>
  <c r="O637" i="6"/>
  <c r="M637" i="6"/>
  <c r="O641" i="6"/>
  <c r="M641" i="6"/>
  <c r="O645" i="6"/>
  <c r="M645" i="6"/>
  <c r="O649" i="6"/>
  <c r="M649" i="6"/>
  <c r="O653" i="6"/>
  <c r="M653" i="6"/>
  <c r="O657" i="6"/>
  <c r="M657" i="6"/>
  <c r="O661" i="6"/>
  <c r="M661" i="6"/>
  <c r="O665" i="6"/>
  <c r="M665" i="6"/>
  <c r="O669" i="6"/>
  <c r="M669" i="6"/>
  <c r="O673" i="6"/>
  <c r="M673" i="6"/>
  <c r="O677" i="6"/>
  <c r="M677" i="6"/>
  <c r="O681" i="6"/>
  <c r="M681" i="6"/>
  <c r="O685" i="6"/>
  <c r="M685" i="6"/>
  <c r="O689" i="6"/>
  <c r="M689" i="6"/>
  <c r="O693" i="6"/>
  <c r="M693" i="6"/>
  <c r="O697" i="6"/>
  <c r="M697" i="6"/>
  <c r="O701" i="6"/>
  <c r="M701" i="6"/>
  <c r="O705" i="6"/>
  <c r="M705" i="6"/>
  <c r="O709" i="6"/>
  <c r="M709" i="6"/>
  <c r="O713" i="6"/>
  <c r="M713" i="6"/>
  <c r="O717" i="6"/>
  <c r="M717" i="6"/>
  <c r="O721" i="6"/>
  <c r="M721" i="6"/>
  <c r="O725" i="6"/>
  <c r="M725" i="6"/>
  <c r="O729" i="6"/>
  <c r="M729" i="6"/>
  <c r="O733" i="6"/>
  <c r="M733" i="6"/>
  <c r="O737" i="6"/>
  <c r="M737" i="6"/>
  <c r="O741" i="6"/>
  <c r="M741" i="6"/>
  <c r="O745" i="6"/>
  <c r="M745" i="6"/>
  <c r="O749" i="6"/>
  <c r="M749" i="6"/>
  <c r="O753" i="6"/>
  <c r="M753" i="6"/>
  <c r="O757" i="6"/>
  <c r="M757" i="6"/>
  <c r="O761" i="6"/>
  <c r="M761" i="6"/>
  <c r="O765" i="6"/>
  <c r="M765" i="6"/>
  <c r="O769" i="6"/>
  <c r="M769" i="6"/>
  <c r="O773" i="6"/>
  <c r="M773" i="6"/>
  <c r="O777" i="6"/>
  <c r="M777" i="6"/>
  <c r="O781" i="6"/>
  <c r="M781" i="6"/>
  <c r="O785" i="6"/>
  <c r="M785" i="6"/>
  <c r="O789" i="6"/>
  <c r="M789" i="6"/>
  <c r="O793" i="6"/>
  <c r="M793" i="6"/>
  <c r="O797" i="6"/>
  <c r="M797" i="6"/>
  <c r="O801" i="6"/>
  <c r="M801" i="6"/>
  <c r="O805" i="6"/>
  <c r="M805" i="6"/>
  <c r="O809" i="6"/>
  <c r="M809" i="6"/>
  <c r="O813" i="6"/>
  <c r="M813" i="6"/>
  <c r="O817" i="6"/>
  <c r="M817" i="6"/>
  <c r="O821" i="6"/>
  <c r="M821" i="6"/>
  <c r="O825" i="6"/>
  <c r="M825" i="6"/>
  <c r="O829" i="6"/>
  <c r="M829" i="6"/>
  <c r="O833" i="6"/>
  <c r="M833" i="6"/>
  <c r="O837" i="6"/>
  <c r="M837" i="6"/>
  <c r="O841" i="6"/>
  <c r="M841" i="6"/>
  <c r="O845" i="6"/>
  <c r="M845" i="6"/>
  <c r="O849" i="6"/>
  <c r="M849" i="6"/>
  <c r="O853" i="6"/>
  <c r="M853" i="6"/>
  <c r="O857" i="6"/>
  <c r="M857" i="6"/>
  <c r="O861" i="6"/>
  <c r="M861" i="6"/>
  <c r="O865" i="6"/>
  <c r="M865" i="6"/>
  <c r="O869" i="6"/>
  <c r="M869" i="6"/>
  <c r="O873" i="6"/>
  <c r="M873" i="6"/>
  <c r="O877" i="6"/>
  <c r="M877" i="6"/>
  <c r="O881" i="6"/>
  <c r="M881" i="6"/>
  <c r="O885" i="6"/>
  <c r="M885" i="6"/>
  <c r="O889" i="6"/>
  <c r="M889" i="6"/>
  <c r="O893" i="6"/>
  <c r="M893" i="6"/>
  <c r="O897" i="6"/>
  <c r="M897" i="6"/>
  <c r="O901" i="6"/>
  <c r="M901" i="6"/>
  <c r="O905" i="6"/>
  <c r="M905" i="6"/>
  <c r="O909" i="6"/>
  <c r="M909" i="6"/>
  <c r="O913" i="6"/>
  <c r="M913" i="6"/>
  <c r="O917" i="6"/>
  <c r="M917" i="6"/>
  <c r="O921" i="6"/>
  <c r="M921" i="6"/>
  <c r="O925" i="6"/>
  <c r="M925" i="6"/>
  <c r="O929" i="6"/>
  <c r="M929" i="6"/>
  <c r="O933" i="6"/>
  <c r="M933" i="6"/>
  <c r="O937" i="6"/>
  <c r="M937" i="6"/>
  <c r="O941" i="6"/>
  <c r="M941" i="6"/>
  <c r="O945" i="6"/>
  <c r="M945" i="6"/>
  <c r="O949" i="6"/>
  <c r="M949" i="6"/>
  <c r="O953" i="6"/>
  <c r="M953" i="6"/>
  <c r="O957" i="6"/>
  <c r="M957" i="6"/>
  <c r="O961" i="6"/>
  <c r="M961" i="6"/>
  <c r="O965" i="6"/>
  <c r="M965" i="6"/>
  <c r="O969" i="6"/>
  <c r="M969" i="6"/>
  <c r="O973" i="6"/>
  <c r="M973" i="6"/>
  <c r="O977" i="6"/>
  <c r="M977" i="6"/>
  <c r="O981" i="6"/>
  <c r="M981" i="6"/>
  <c r="O985" i="6"/>
  <c r="M985" i="6"/>
  <c r="O989" i="6"/>
  <c r="M989" i="6"/>
  <c r="O993" i="6"/>
  <c r="M993" i="6"/>
  <c r="O997" i="6"/>
  <c r="M997" i="6"/>
  <c r="O1001" i="6"/>
  <c r="M1001" i="6"/>
  <c r="O1005" i="6"/>
  <c r="M1005" i="6"/>
  <c r="O1009" i="6"/>
  <c r="M1009" i="6"/>
  <c r="O1013" i="6"/>
  <c r="M1013" i="6"/>
  <c r="O1017" i="6"/>
  <c r="M1017" i="6"/>
  <c r="O1021" i="6"/>
  <c r="M1021" i="6"/>
  <c r="O1025" i="6"/>
  <c r="M1025" i="6"/>
  <c r="O14" i="6"/>
  <c r="M14" i="6"/>
  <c r="O18" i="6"/>
  <c r="M18" i="6"/>
  <c r="O22" i="6"/>
  <c r="M22" i="6"/>
  <c r="O26" i="6"/>
  <c r="M26" i="6"/>
  <c r="O34" i="6"/>
  <c r="M34" i="6"/>
  <c r="O42" i="6"/>
  <c r="M42" i="6"/>
  <c r="O50" i="6"/>
  <c r="M50" i="6"/>
  <c r="O58" i="6"/>
  <c r="M58" i="6"/>
  <c r="O66" i="6"/>
  <c r="M66" i="6"/>
  <c r="O74" i="6"/>
  <c r="M74" i="6"/>
  <c r="O86" i="6"/>
  <c r="M86" i="6"/>
  <c r="O90" i="6"/>
  <c r="M90" i="6"/>
  <c r="O98" i="6"/>
  <c r="M98" i="6"/>
  <c r="O102" i="6"/>
  <c r="M102" i="6"/>
  <c r="O110" i="6"/>
  <c r="M110" i="6"/>
  <c r="O114" i="6"/>
  <c r="M114" i="6"/>
  <c r="O122" i="6"/>
  <c r="M122" i="6"/>
  <c r="O130" i="6"/>
  <c r="M130" i="6"/>
  <c r="O138" i="6"/>
  <c r="M138" i="6"/>
  <c r="O146" i="6"/>
  <c r="M146" i="6"/>
  <c r="O154" i="6"/>
  <c r="M154" i="6"/>
  <c r="O162" i="6"/>
  <c r="M162" i="6"/>
  <c r="O166" i="6"/>
  <c r="M166" i="6"/>
  <c r="O174" i="6"/>
  <c r="M174" i="6"/>
  <c r="O182" i="6"/>
  <c r="M182" i="6"/>
  <c r="O190" i="6"/>
  <c r="M190" i="6"/>
  <c r="O198" i="6"/>
  <c r="M198" i="6"/>
  <c r="O206" i="6"/>
  <c r="M206" i="6"/>
  <c r="O210" i="6"/>
  <c r="M210" i="6"/>
  <c r="O218" i="6"/>
  <c r="M218" i="6"/>
  <c r="O230" i="6"/>
  <c r="M230" i="6"/>
  <c r="O238" i="6"/>
  <c r="M238" i="6"/>
  <c r="O246" i="6"/>
  <c r="M246" i="6"/>
  <c r="O254" i="6"/>
  <c r="M254" i="6"/>
  <c r="O258" i="6"/>
  <c r="M258" i="6"/>
  <c r="O266" i="6"/>
  <c r="M266" i="6"/>
  <c r="O270" i="6"/>
  <c r="M270" i="6"/>
  <c r="O278" i="6"/>
  <c r="M278" i="6"/>
  <c r="O286" i="6"/>
  <c r="M286" i="6"/>
  <c r="O294" i="6"/>
  <c r="M294" i="6"/>
  <c r="O302" i="6"/>
  <c r="M302" i="6"/>
  <c r="O310" i="6"/>
  <c r="M310" i="6"/>
  <c r="O314" i="6"/>
  <c r="M314" i="6"/>
  <c r="O326" i="6"/>
  <c r="M326" i="6"/>
  <c r="O330" i="6"/>
  <c r="M330" i="6"/>
  <c r="O338" i="6"/>
  <c r="M338" i="6"/>
  <c r="O346" i="6"/>
  <c r="M346" i="6"/>
  <c r="O354" i="6"/>
  <c r="M354" i="6"/>
  <c r="O358" i="6"/>
  <c r="M358" i="6"/>
  <c r="O366" i="6"/>
  <c r="M366" i="6"/>
  <c r="O374" i="6"/>
  <c r="M374" i="6"/>
  <c r="O382" i="6"/>
  <c r="M382" i="6"/>
  <c r="O386" i="6"/>
  <c r="M386" i="6"/>
  <c r="O398" i="6"/>
  <c r="M398" i="6"/>
  <c r="O410" i="6"/>
  <c r="M410" i="6"/>
  <c r="O414" i="6"/>
  <c r="M414" i="6"/>
  <c r="O422" i="6"/>
  <c r="M422" i="6"/>
  <c r="O430" i="6"/>
  <c r="M430" i="6"/>
  <c r="O434" i="6"/>
  <c r="M434" i="6"/>
  <c r="O442" i="6"/>
  <c r="M442" i="6"/>
  <c r="O454" i="6"/>
  <c r="M454" i="6"/>
  <c r="O462" i="6"/>
  <c r="M462" i="6"/>
  <c r="O466" i="6"/>
  <c r="M466" i="6"/>
  <c r="O474" i="6"/>
  <c r="M474" i="6"/>
  <c r="O482" i="6"/>
  <c r="M482" i="6"/>
  <c r="O490" i="6"/>
  <c r="M490" i="6"/>
  <c r="O494" i="6"/>
  <c r="M494" i="6"/>
  <c r="O498" i="6"/>
  <c r="M498" i="6"/>
  <c r="O502" i="6"/>
  <c r="M502" i="6"/>
  <c r="O506" i="6"/>
  <c r="M506" i="6"/>
  <c r="O510" i="6"/>
  <c r="M510" i="6"/>
  <c r="O526" i="6"/>
  <c r="M526" i="6"/>
  <c r="O606" i="6"/>
  <c r="M606" i="6"/>
  <c r="O614" i="6"/>
  <c r="M614" i="6"/>
  <c r="O622" i="6"/>
  <c r="M622" i="6"/>
  <c r="O638" i="6"/>
  <c r="M638" i="6"/>
  <c r="O642" i="6"/>
  <c r="M642" i="6"/>
  <c r="O650" i="6"/>
  <c r="M650" i="6"/>
  <c r="O658" i="6"/>
  <c r="M658" i="6"/>
  <c r="O666" i="6"/>
  <c r="M666" i="6"/>
  <c r="O674" i="6"/>
  <c r="M674" i="6"/>
  <c r="O682" i="6"/>
  <c r="M682" i="6"/>
  <c r="O690" i="6"/>
  <c r="M690" i="6"/>
  <c r="O702" i="6"/>
  <c r="M702" i="6"/>
  <c r="O706" i="6"/>
  <c r="M706" i="6"/>
  <c r="O714" i="6"/>
  <c r="M714" i="6"/>
  <c r="O726" i="6"/>
  <c r="M726" i="6"/>
  <c r="O734" i="6"/>
  <c r="M734" i="6"/>
  <c r="O742" i="6"/>
  <c r="M742" i="6"/>
  <c r="O750" i="6"/>
  <c r="M750" i="6"/>
  <c r="O758" i="6"/>
  <c r="M758" i="6"/>
  <c r="O766" i="6"/>
  <c r="M766" i="6"/>
  <c r="O774" i="6"/>
  <c r="M774" i="6"/>
  <c r="O786" i="6"/>
  <c r="M786" i="6"/>
  <c r="O790" i="6"/>
  <c r="M790" i="6"/>
  <c r="O798" i="6"/>
  <c r="M798" i="6"/>
  <c r="O806" i="6"/>
  <c r="M806" i="6"/>
  <c r="O818" i="6"/>
  <c r="M818" i="6"/>
  <c r="O826" i="6"/>
  <c r="M826" i="6"/>
  <c r="O830" i="6"/>
  <c r="M830" i="6"/>
  <c r="O834" i="6"/>
  <c r="M834" i="6"/>
  <c r="O838" i="6"/>
  <c r="M838" i="6"/>
  <c r="O846" i="6"/>
  <c r="M846" i="6"/>
  <c r="O854" i="6"/>
  <c r="M854" i="6"/>
  <c r="O858" i="6"/>
  <c r="M858" i="6"/>
  <c r="O870" i="6"/>
  <c r="M870" i="6"/>
  <c r="O874" i="6"/>
  <c r="M874" i="6"/>
  <c r="O886" i="6"/>
  <c r="M886" i="6"/>
  <c r="O894" i="6"/>
  <c r="M894" i="6"/>
  <c r="O898" i="6"/>
  <c r="M898" i="6"/>
  <c r="O906" i="6"/>
  <c r="M906" i="6"/>
  <c r="O914" i="6"/>
  <c r="M914" i="6"/>
  <c r="O938" i="6"/>
  <c r="M938" i="6"/>
  <c r="O946" i="6"/>
  <c r="M946" i="6"/>
  <c r="O950" i="6"/>
  <c r="M950" i="6"/>
  <c r="O958" i="6"/>
  <c r="M958" i="6"/>
  <c r="O962" i="6"/>
  <c r="M962" i="6"/>
  <c r="O966" i="6"/>
  <c r="M966" i="6"/>
  <c r="O978" i="6"/>
  <c r="M978" i="6"/>
  <c r="O990" i="6"/>
  <c r="M990" i="6"/>
  <c r="O998" i="6"/>
  <c r="M998" i="6"/>
  <c r="O1002" i="6"/>
  <c r="M1002" i="6"/>
  <c r="O1010" i="6"/>
  <c r="M1010" i="6"/>
  <c r="O1018" i="6"/>
  <c r="M1018" i="6"/>
  <c r="O1022" i="6"/>
  <c r="M1022" i="6"/>
  <c r="O1030" i="6"/>
  <c r="M1030" i="6"/>
  <c r="O1066" i="6"/>
  <c r="M1066" i="6"/>
  <c r="O1070" i="6"/>
  <c r="M1070" i="6"/>
  <c r="O1074" i="6"/>
  <c r="M1074" i="6"/>
  <c r="O1078" i="6"/>
  <c r="M1078" i="6"/>
  <c r="O1082" i="6"/>
  <c r="M1082" i="6"/>
  <c r="O1086" i="6"/>
  <c r="M1086" i="6"/>
  <c r="O1090" i="6"/>
  <c r="M1090" i="6"/>
  <c r="O1094" i="6"/>
  <c r="M1094" i="6"/>
  <c r="O1098" i="6"/>
  <c r="M1098" i="6"/>
  <c r="O1102" i="6"/>
  <c r="M1102" i="6"/>
  <c r="O1106" i="6"/>
  <c r="M1106" i="6"/>
  <c r="O1110" i="6"/>
  <c r="M1110" i="6"/>
  <c r="O1114" i="6"/>
  <c r="M1114" i="6"/>
  <c r="O1118" i="6"/>
  <c r="M1118" i="6"/>
  <c r="O1122" i="6"/>
  <c r="M1122" i="6"/>
  <c r="O1126" i="6"/>
  <c r="M1126" i="6"/>
  <c r="O1130" i="6"/>
  <c r="M1130" i="6"/>
  <c r="O1134" i="6"/>
  <c r="M1134" i="6"/>
  <c r="O1142" i="6"/>
  <c r="M1142" i="6"/>
  <c r="O1146" i="6"/>
  <c r="M1146" i="6"/>
  <c r="O1150" i="6"/>
  <c r="M1150" i="6"/>
  <c r="O1154" i="6"/>
  <c r="M1154" i="6"/>
  <c r="O1158" i="6"/>
  <c r="M1158" i="6"/>
  <c r="O1162" i="6"/>
  <c r="M1162" i="6"/>
  <c r="O1166" i="6"/>
  <c r="M1166" i="6"/>
  <c r="O1170" i="6"/>
  <c r="M1170" i="6"/>
  <c r="O1174" i="6"/>
  <c r="M1174" i="6"/>
  <c r="O1178" i="6"/>
  <c r="M1178" i="6"/>
  <c r="O1182" i="6"/>
  <c r="M1182" i="6"/>
  <c r="O1186" i="6"/>
  <c r="M1186" i="6"/>
  <c r="O1190" i="6"/>
  <c r="M1190" i="6"/>
  <c r="O1194" i="6"/>
  <c r="M1194" i="6"/>
  <c r="O1198" i="6"/>
  <c r="M1198" i="6"/>
  <c r="O1202" i="6"/>
  <c r="M1202" i="6"/>
  <c r="O1206" i="6"/>
  <c r="M1206" i="6"/>
  <c r="O1210" i="6"/>
  <c r="M1210" i="6"/>
  <c r="O1214" i="6"/>
  <c r="M1214" i="6"/>
  <c r="O1218" i="6"/>
  <c r="M1218" i="6"/>
  <c r="O1222" i="6"/>
  <c r="M1222" i="6"/>
  <c r="O1226" i="6"/>
  <c r="M1226" i="6"/>
  <c r="O1230" i="6"/>
  <c r="M1230" i="6"/>
  <c r="O1234" i="6"/>
  <c r="M1234" i="6"/>
  <c r="O1238" i="6"/>
  <c r="M1238" i="6"/>
  <c r="O1242" i="6"/>
  <c r="M1242" i="6"/>
  <c r="O1246" i="6"/>
  <c r="M1246" i="6"/>
  <c r="O1250" i="6"/>
  <c r="M1250" i="6"/>
  <c r="O1254" i="6"/>
  <c r="M1254" i="6"/>
  <c r="O1258" i="6"/>
  <c r="M1258" i="6"/>
  <c r="O1262" i="6"/>
  <c r="M1262" i="6"/>
  <c r="O1266" i="6"/>
  <c r="M1266" i="6"/>
  <c r="O1270" i="6"/>
  <c r="M1270" i="6"/>
  <c r="O1274" i="6"/>
  <c r="M1274" i="6"/>
  <c r="O1278" i="6"/>
  <c r="M1278" i="6"/>
  <c r="O1282" i="6"/>
  <c r="M1282" i="6"/>
  <c r="O1286" i="6"/>
  <c r="M1286" i="6"/>
  <c r="O1290" i="6"/>
  <c r="M1290" i="6"/>
  <c r="O1294" i="6"/>
  <c r="M1294" i="6"/>
  <c r="O1298" i="6"/>
  <c r="M1298" i="6"/>
  <c r="O1302" i="6"/>
  <c r="M1302" i="6"/>
  <c r="O1306" i="6"/>
  <c r="M1306" i="6"/>
  <c r="O1310" i="6"/>
  <c r="M1310" i="6"/>
  <c r="O1314" i="6"/>
  <c r="M1314" i="6"/>
  <c r="O1318" i="6"/>
  <c r="M1318" i="6"/>
  <c r="O1322" i="6"/>
  <c r="M1322" i="6"/>
  <c r="O1326" i="6"/>
  <c r="M1326" i="6"/>
  <c r="O1330" i="6"/>
  <c r="M1330" i="6"/>
  <c r="O1334" i="6"/>
  <c r="M1334" i="6"/>
  <c r="O1338" i="6"/>
  <c r="M1338" i="6"/>
  <c r="O1342" i="6"/>
  <c r="M1342" i="6"/>
  <c r="O1346" i="6"/>
  <c r="M1346" i="6"/>
  <c r="O1350" i="6"/>
  <c r="M1350" i="6"/>
  <c r="O1354" i="6"/>
  <c r="M1354" i="6"/>
  <c r="O1358" i="6"/>
  <c r="M1358" i="6"/>
  <c r="O1362" i="6"/>
  <c r="M1362" i="6"/>
  <c r="O1366" i="6"/>
  <c r="M1366" i="6"/>
  <c r="O1370" i="6"/>
  <c r="M1370" i="6"/>
  <c r="O1374" i="6"/>
  <c r="M1374" i="6"/>
  <c r="O1378" i="6"/>
  <c r="M1378" i="6"/>
  <c r="O1382" i="6"/>
  <c r="M1382" i="6"/>
  <c r="O1386" i="6"/>
  <c r="M1386" i="6"/>
  <c r="O1390" i="6"/>
  <c r="M1390" i="6"/>
  <c r="O1394" i="6"/>
  <c r="M1394" i="6"/>
  <c r="O1398" i="6"/>
  <c r="M1398" i="6"/>
  <c r="O1402" i="6"/>
  <c r="M1402" i="6"/>
  <c r="O1406" i="6"/>
  <c r="M1406" i="6"/>
  <c r="O1410" i="6"/>
  <c r="M1410" i="6"/>
  <c r="O1414" i="6"/>
  <c r="M1414" i="6"/>
  <c r="O1418" i="6"/>
  <c r="M1418" i="6"/>
  <c r="O1422" i="6"/>
  <c r="M1422" i="6"/>
  <c r="O1426" i="6"/>
  <c r="M1426" i="6"/>
  <c r="O1430" i="6"/>
  <c r="M1430" i="6"/>
  <c r="O1434" i="6"/>
  <c r="M1434" i="6"/>
  <c r="O1438" i="6"/>
  <c r="M1438" i="6"/>
  <c r="O1442" i="6"/>
  <c r="M1442" i="6"/>
  <c r="O1446" i="6"/>
  <c r="M1446" i="6"/>
  <c r="O1450" i="6"/>
  <c r="M1450" i="6"/>
  <c r="O1454" i="6"/>
  <c r="M1454" i="6"/>
  <c r="O1458" i="6"/>
  <c r="M1458" i="6"/>
  <c r="O1462" i="6"/>
  <c r="M1462" i="6"/>
  <c r="O1466" i="6"/>
  <c r="M1466" i="6"/>
  <c r="O1470" i="6"/>
  <c r="M1470" i="6"/>
  <c r="O1474" i="6"/>
  <c r="M1474" i="6"/>
  <c r="O1478" i="6"/>
  <c r="M1478" i="6"/>
  <c r="O1482" i="6"/>
  <c r="M1482" i="6"/>
  <c r="O1486" i="6"/>
  <c r="M1486" i="6"/>
  <c r="O1490" i="6"/>
  <c r="M1490" i="6"/>
  <c r="O1494" i="6"/>
  <c r="M1494" i="6"/>
  <c r="O1498" i="6"/>
  <c r="M1498" i="6"/>
  <c r="O1502" i="6"/>
  <c r="M1502" i="6"/>
  <c r="O1506" i="6"/>
  <c r="M1506" i="6"/>
  <c r="O1510" i="6"/>
  <c r="M1510" i="6"/>
  <c r="O1514" i="6"/>
  <c r="M1514" i="6"/>
  <c r="O1518" i="6"/>
  <c r="M1518" i="6"/>
  <c r="O1522" i="6"/>
  <c r="M1522" i="6"/>
  <c r="O1526" i="6"/>
  <c r="M1526" i="6"/>
  <c r="O1530" i="6"/>
  <c r="M1530" i="6"/>
  <c r="O1534" i="6"/>
  <c r="M1534" i="6"/>
  <c r="O1538" i="6"/>
  <c r="M1538" i="6"/>
  <c r="O1542" i="6"/>
  <c r="M1542" i="6"/>
  <c r="O1546" i="6"/>
  <c r="M1546" i="6"/>
  <c r="O1550" i="6"/>
  <c r="M1550" i="6"/>
  <c r="O1554" i="6"/>
  <c r="M1554" i="6"/>
  <c r="O1558" i="6"/>
  <c r="M1558" i="6"/>
  <c r="O1562" i="6"/>
  <c r="M1562" i="6"/>
  <c r="O1566" i="6"/>
  <c r="M1566" i="6"/>
  <c r="O1570" i="6"/>
  <c r="M1570" i="6"/>
  <c r="O1574" i="6"/>
  <c r="M1574" i="6"/>
  <c r="O1578" i="6"/>
  <c r="M1578" i="6"/>
  <c r="O1582" i="6"/>
  <c r="M1582" i="6"/>
  <c r="O1586" i="6"/>
  <c r="M1586" i="6"/>
  <c r="O1590" i="6"/>
  <c r="M1590" i="6"/>
  <c r="O1594" i="6"/>
  <c r="M1594" i="6"/>
  <c r="O1598" i="6"/>
  <c r="M1598" i="6"/>
  <c r="O1602" i="6"/>
  <c r="M1602" i="6"/>
  <c r="O1606" i="6"/>
  <c r="M1606" i="6"/>
  <c r="O1610" i="6"/>
  <c r="M1610" i="6"/>
  <c r="O1614" i="6"/>
  <c r="M1614" i="6"/>
  <c r="O1618" i="6"/>
  <c r="M1618" i="6"/>
  <c r="O1622" i="6"/>
  <c r="M1622" i="6"/>
  <c r="O1626" i="6"/>
  <c r="M1626" i="6"/>
  <c r="O1630" i="6"/>
  <c r="M1630" i="6"/>
  <c r="O1634" i="6"/>
  <c r="M1634" i="6"/>
  <c r="O1638" i="6"/>
  <c r="M1638" i="6"/>
  <c r="O1642" i="6"/>
  <c r="M1642" i="6"/>
  <c r="O1646" i="6"/>
  <c r="M1646" i="6"/>
  <c r="O1650" i="6"/>
  <c r="M1650" i="6"/>
  <c r="O1654" i="6"/>
  <c r="M1654" i="6"/>
  <c r="O1658" i="6"/>
  <c r="M1658" i="6"/>
  <c r="O1662" i="6"/>
  <c r="M1662" i="6"/>
  <c r="O1666" i="6"/>
  <c r="M1666" i="6"/>
  <c r="O1670" i="6"/>
  <c r="M1670" i="6"/>
  <c r="O1674" i="6"/>
  <c r="M1674" i="6"/>
  <c r="O1678" i="6"/>
  <c r="M1678" i="6"/>
  <c r="O1682" i="6"/>
  <c r="M1682" i="6"/>
  <c r="O1686" i="6"/>
  <c r="M1686" i="6"/>
  <c r="O1690" i="6"/>
  <c r="M1690" i="6"/>
  <c r="O1694" i="6"/>
  <c r="M1694" i="6"/>
  <c r="O1698" i="6"/>
  <c r="M1698" i="6"/>
  <c r="O1702" i="6"/>
  <c r="M1702" i="6"/>
  <c r="O1706" i="6"/>
  <c r="M1706" i="6"/>
  <c r="O1710" i="6"/>
  <c r="M1710" i="6"/>
  <c r="O1714" i="6"/>
  <c r="M1714" i="6"/>
  <c r="O1718" i="6"/>
  <c r="M1718" i="6"/>
  <c r="O1722" i="6"/>
  <c r="M1722" i="6"/>
  <c r="O1726" i="6"/>
  <c r="M1726" i="6"/>
  <c r="O1730" i="6"/>
  <c r="M1730" i="6"/>
  <c r="O1734" i="6"/>
  <c r="M1734" i="6"/>
  <c r="O1738" i="6"/>
  <c r="M1738" i="6"/>
  <c r="O1742" i="6"/>
  <c r="M1742" i="6"/>
  <c r="O1746" i="6"/>
  <c r="M1746" i="6"/>
  <c r="O1750" i="6"/>
  <c r="M1750" i="6"/>
  <c r="O1754" i="6"/>
  <c r="M1754" i="6"/>
  <c r="O1758" i="6"/>
  <c r="M1758" i="6"/>
  <c r="O1762" i="6"/>
  <c r="M1762" i="6"/>
  <c r="O1766" i="6"/>
  <c r="M1766" i="6"/>
  <c r="O1770" i="6"/>
  <c r="M1770" i="6"/>
  <c r="O1774" i="6"/>
  <c r="M1774" i="6"/>
  <c r="O1778" i="6"/>
  <c r="M1778" i="6"/>
  <c r="O1782" i="6"/>
  <c r="M1782" i="6"/>
  <c r="O1786" i="6"/>
  <c r="M1786" i="6"/>
  <c r="O1790" i="6"/>
  <c r="M1790" i="6"/>
  <c r="O1794" i="6"/>
  <c r="M1794" i="6"/>
  <c r="O1798" i="6"/>
  <c r="M1798" i="6"/>
  <c r="O1802" i="6"/>
  <c r="M1802" i="6"/>
  <c r="O1806" i="6"/>
  <c r="M1806" i="6"/>
  <c r="O1810" i="6"/>
  <c r="M1810" i="6"/>
  <c r="O1814" i="6"/>
  <c r="M1814" i="6"/>
  <c r="O1818" i="6"/>
  <c r="M1818" i="6"/>
  <c r="O1822" i="6"/>
  <c r="M1822" i="6"/>
  <c r="O1826" i="6"/>
  <c r="M1826" i="6"/>
  <c r="O1830" i="6"/>
  <c r="M1830" i="6"/>
  <c r="O1834" i="6"/>
  <c r="M1834" i="6"/>
  <c r="O1838" i="6"/>
  <c r="M1838" i="6"/>
  <c r="O1842" i="6"/>
  <c r="M1842" i="6"/>
  <c r="M1846" i="6"/>
  <c r="O1846" i="6"/>
  <c r="O1850" i="6"/>
  <c r="M1850" i="6"/>
  <c r="O1854" i="6"/>
  <c r="M1854" i="6"/>
  <c r="O1858" i="6"/>
  <c r="M1858" i="6"/>
  <c r="O1862" i="6"/>
  <c r="M1862" i="6"/>
  <c r="O1866" i="6"/>
  <c r="M1866" i="6"/>
  <c r="O1870" i="6"/>
  <c r="M1870" i="6"/>
  <c r="O1874" i="6"/>
  <c r="M1874" i="6"/>
  <c r="O1878" i="6"/>
  <c r="M1878" i="6"/>
  <c r="O1882" i="6"/>
  <c r="M1882" i="6"/>
  <c r="O1886" i="6"/>
  <c r="M1886" i="6"/>
  <c r="O1890" i="6"/>
  <c r="M1890" i="6"/>
  <c r="O1894" i="6"/>
  <c r="M1894" i="6"/>
  <c r="O1898" i="6"/>
  <c r="M1898" i="6"/>
  <c r="O1902" i="6"/>
  <c r="M1902" i="6"/>
  <c r="O1906" i="6"/>
  <c r="M1906" i="6"/>
  <c r="O1910" i="6"/>
  <c r="M1910" i="6"/>
  <c r="O1914" i="6"/>
  <c r="M1914" i="6"/>
  <c r="O1918" i="6"/>
  <c r="M1918" i="6"/>
  <c r="O1922" i="6"/>
  <c r="M1922" i="6"/>
  <c r="O1926" i="6"/>
  <c r="M1926" i="6"/>
  <c r="O1930" i="6"/>
  <c r="M1930" i="6"/>
  <c r="O1934" i="6"/>
  <c r="M1934" i="6"/>
  <c r="O1938" i="6"/>
  <c r="M1938" i="6"/>
  <c r="O1942" i="6"/>
  <c r="M1942" i="6"/>
  <c r="O1946" i="6"/>
  <c r="M1946" i="6"/>
  <c r="O1950" i="6"/>
  <c r="M1950" i="6"/>
  <c r="O1954" i="6"/>
  <c r="M1954" i="6"/>
  <c r="O1958" i="6"/>
  <c r="M1958" i="6"/>
  <c r="O1962" i="6"/>
  <c r="M1962" i="6"/>
  <c r="O1966" i="6"/>
  <c r="M1966" i="6"/>
  <c r="O1970" i="6"/>
  <c r="M1970" i="6"/>
  <c r="O1974" i="6"/>
  <c r="M1974" i="6"/>
  <c r="O1978" i="6"/>
  <c r="M1978" i="6"/>
  <c r="O1982" i="6"/>
  <c r="M1982" i="6"/>
  <c r="O1986" i="6"/>
  <c r="M1986" i="6"/>
  <c r="O1990" i="6"/>
  <c r="M1990" i="6"/>
  <c r="O1994" i="6"/>
  <c r="M1994" i="6"/>
  <c r="O1998" i="6"/>
  <c r="M1998" i="6"/>
  <c r="O2002" i="6"/>
  <c r="M2002" i="6"/>
  <c r="O2006" i="6"/>
  <c r="M2006" i="6"/>
  <c r="O2010" i="6"/>
  <c r="M2010" i="6"/>
  <c r="O2014" i="6"/>
  <c r="M2014" i="6"/>
  <c r="O2018" i="6"/>
  <c r="M2018" i="6"/>
  <c r="O2022" i="6"/>
  <c r="M2022" i="6"/>
  <c r="O2026" i="6"/>
  <c r="M2026" i="6"/>
  <c r="O2030" i="6"/>
  <c r="M2030" i="6"/>
  <c r="O2034" i="6"/>
  <c r="M2034" i="6"/>
  <c r="O2038" i="6"/>
  <c r="M2038" i="6"/>
  <c r="O2042" i="6"/>
  <c r="M2042" i="6"/>
  <c r="O2046" i="6"/>
  <c r="M2046" i="6"/>
  <c r="O2050" i="6"/>
  <c r="M2050" i="6"/>
  <c r="O2054" i="6"/>
  <c r="M2054" i="6"/>
  <c r="O2058" i="6"/>
  <c r="M2058" i="6"/>
  <c r="O2062" i="6"/>
  <c r="M2062" i="6"/>
  <c r="O2066" i="6"/>
  <c r="M2066" i="6"/>
  <c r="O2070" i="6"/>
  <c r="M2070" i="6"/>
  <c r="O2074" i="6"/>
  <c r="M2074" i="6"/>
  <c r="O2078" i="6"/>
  <c r="M2078" i="6"/>
  <c r="O2082" i="6"/>
  <c r="M2082" i="6"/>
  <c r="O2086" i="6"/>
  <c r="M2086" i="6"/>
  <c r="O2090" i="6"/>
  <c r="M2090" i="6"/>
  <c r="O2094" i="6"/>
  <c r="M2094" i="6"/>
  <c r="O2098" i="6"/>
  <c r="M2098" i="6"/>
  <c r="O2102" i="6"/>
  <c r="M2102" i="6"/>
  <c r="O2106" i="6"/>
  <c r="M2106" i="6"/>
  <c r="O2110" i="6"/>
  <c r="M2110" i="6"/>
  <c r="O2114" i="6"/>
  <c r="M2114" i="6"/>
  <c r="O2118" i="6"/>
  <c r="M2118" i="6"/>
  <c r="O2122" i="6"/>
  <c r="M2122" i="6"/>
  <c r="O2126" i="6"/>
  <c r="M2126" i="6"/>
  <c r="O2130" i="6"/>
  <c r="M2130" i="6"/>
  <c r="O2134" i="6"/>
  <c r="M2134" i="6"/>
  <c r="O2138" i="6"/>
  <c r="M2138" i="6"/>
  <c r="O2142" i="6"/>
  <c r="M2142" i="6"/>
  <c r="O2146" i="6"/>
  <c r="M2146" i="6"/>
  <c r="O2150" i="6"/>
  <c r="M2150" i="6"/>
  <c r="O2154" i="6"/>
  <c r="M2154" i="6"/>
  <c r="O2158" i="6"/>
  <c r="M2158" i="6"/>
  <c r="O2162" i="6"/>
  <c r="M2162" i="6"/>
  <c r="O2166" i="6"/>
  <c r="M2166" i="6"/>
  <c r="O2170" i="6"/>
  <c r="M2170" i="6"/>
  <c r="O2174" i="6"/>
  <c r="M2174" i="6"/>
  <c r="O2178" i="6"/>
  <c r="M2178" i="6"/>
  <c r="O2182" i="6"/>
  <c r="M2182" i="6"/>
  <c r="O2186" i="6"/>
  <c r="M2186" i="6"/>
  <c r="O2190" i="6"/>
  <c r="M2190" i="6"/>
  <c r="O2194" i="6"/>
  <c r="M2194" i="6"/>
  <c r="O2198" i="6"/>
  <c r="M2198" i="6"/>
  <c r="O2202" i="6"/>
  <c r="M2202" i="6"/>
  <c r="O2206" i="6"/>
  <c r="M2206" i="6"/>
  <c r="O2210" i="6"/>
  <c r="M2210" i="6"/>
  <c r="O2214" i="6"/>
  <c r="M2214" i="6"/>
  <c r="O2218" i="6"/>
  <c r="M2218" i="6"/>
  <c r="O2222" i="6"/>
  <c r="M2222" i="6"/>
  <c r="O2226" i="6"/>
  <c r="M2226" i="6"/>
  <c r="O2230" i="6"/>
  <c r="M2230" i="6"/>
  <c r="O2234" i="6"/>
  <c r="M2234" i="6"/>
  <c r="O30" i="6"/>
  <c r="M30" i="6"/>
  <c r="O38" i="6"/>
  <c r="M38" i="6"/>
  <c r="O46" i="6"/>
  <c r="M46" i="6"/>
  <c r="O54" i="6"/>
  <c r="M54" i="6"/>
  <c r="O62" i="6"/>
  <c r="M62" i="6"/>
  <c r="O70" i="6"/>
  <c r="M70" i="6"/>
  <c r="O78" i="6"/>
  <c r="M78" i="6"/>
  <c r="O82" i="6"/>
  <c r="M82" i="6"/>
  <c r="O94" i="6"/>
  <c r="M94" i="6"/>
  <c r="O106" i="6"/>
  <c r="M106" i="6"/>
  <c r="O118" i="6"/>
  <c r="M118" i="6"/>
  <c r="O126" i="6"/>
  <c r="M126" i="6"/>
  <c r="O134" i="6"/>
  <c r="M134" i="6"/>
  <c r="O142" i="6"/>
  <c r="M142" i="6"/>
  <c r="O150" i="6"/>
  <c r="M150" i="6"/>
  <c r="O158" i="6"/>
  <c r="M158" i="6"/>
  <c r="O170" i="6"/>
  <c r="M170" i="6"/>
  <c r="O178" i="6"/>
  <c r="M178" i="6"/>
  <c r="O186" i="6"/>
  <c r="M186" i="6"/>
  <c r="O194" i="6"/>
  <c r="M194" i="6"/>
  <c r="O202" i="6"/>
  <c r="M202" i="6"/>
  <c r="O214" i="6"/>
  <c r="M214" i="6"/>
  <c r="O222" i="6"/>
  <c r="M222" i="6"/>
  <c r="O226" i="6"/>
  <c r="M226" i="6"/>
  <c r="O234" i="6"/>
  <c r="M234" i="6"/>
  <c r="O242" i="6"/>
  <c r="M242" i="6"/>
  <c r="O250" i="6"/>
  <c r="M250" i="6"/>
  <c r="O262" i="6"/>
  <c r="M262" i="6"/>
  <c r="O274" i="6"/>
  <c r="M274" i="6"/>
  <c r="O282" i="6"/>
  <c r="M282" i="6"/>
  <c r="O290" i="6"/>
  <c r="M290" i="6"/>
  <c r="O298" i="6"/>
  <c r="M298" i="6"/>
  <c r="O306" i="6"/>
  <c r="M306" i="6"/>
  <c r="O318" i="6"/>
  <c r="M318" i="6"/>
  <c r="O322" i="6"/>
  <c r="M322" i="6"/>
  <c r="O334" i="6"/>
  <c r="M334" i="6"/>
  <c r="O342" i="6"/>
  <c r="M342" i="6"/>
  <c r="O350" i="6"/>
  <c r="M350" i="6"/>
  <c r="O362" i="6"/>
  <c r="M362" i="6"/>
  <c r="O370" i="6"/>
  <c r="M370" i="6"/>
  <c r="O378" i="6"/>
  <c r="M378" i="6"/>
  <c r="O390" i="6"/>
  <c r="M390" i="6"/>
  <c r="O394" i="6"/>
  <c r="M394" i="6"/>
  <c r="O402" i="6"/>
  <c r="M402" i="6"/>
  <c r="O406" i="6"/>
  <c r="M406" i="6"/>
  <c r="O418" i="6"/>
  <c r="M418" i="6"/>
  <c r="O426" i="6"/>
  <c r="M426" i="6"/>
  <c r="O438" i="6"/>
  <c r="M438" i="6"/>
  <c r="O446" i="6"/>
  <c r="M446" i="6"/>
  <c r="O450" i="6"/>
  <c r="M450" i="6"/>
  <c r="O458" i="6"/>
  <c r="M458" i="6"/>
  <c r="O470" i="6"/>
  <c r="M470" i="6"/>
  <c r="O478" i="6"/>
  <c r="M478" i="6"/>
  <c r="O486" i="6"/>
  <c r="M486" i="6"/>
  <c r="O514" i="6"/>
  <c r="M514" i="6"/>
  <c r="O518" i="6"/>
  <c r="M518" i="6"/>
  <c r="O522" i="6"/>
  <c r="M522" i="6"/>
  <c r="O530" i="6"/>
  <c r="M530" i="6"/>
  <c r="O534" i="6"/>
  <c r="M534" i="6"/>
  <c r="O538" i="6"/>
  <c r="M538" i="6"/>
  <c r="O542" i="6"/>
  <c r="M542" i="6"/>
  <c r="O546" i="6"/>
  <c r="M546" i="6"/>
  <c r="O550" i="6"/>
  <c r="M550" i="6"/>
  <c r="O554" i="6"/>
  <c r="M554" i="6"/>
  <c r="O558" i="6"/>
  <c r="M558" i="6"/>
  <c r="O562" i="6"/>
  <c r="M562" i="6"/>
  <c r="O566" i="6"/>
  <c r="M566" i="6"/>
  <c r="O570" i="6"/>
  <c r="M570" i="6"/>
  <c r="O574" i="6"/>
  <c r="M574" i="6"/>
  <c r="O578" i="6"/>
  <c r="M578" i="6"/>
  <c r="O582" i="6"/>
  <c r="M582" i="6"/>
  <c r="O586" i="6"/>
  <c r="M586" i="6"/>
  <c r="O590" i="6"/>
  <c r="M590" i="6"/>
  <c r="O594" i="6"/>
  <c r="M594" i="6"/>
  <c r="O598" i="6"/>
  <c r="M598" i="6"/>
  <c r="O602" i="6"/>
  <c r="M602" i="6"/>
  <c r="O610" i="6"/>
  <c r="M610" i="6"/>
  <c r="O618" i="6"/>
  <c r="M618" i="6"/>
  <c r="O626" i="6"/>
  <c r="M626" i="6"/>
  <c r="O630" i="6"/>
  <c r="M630" i="6"/>
  <c r="O634" i="6"/>
  <c r="M634" i="6"/>
  <c r="O646" i="6"/>
  <c r="M646" i="6"/>
  <c r="O654" i="6"/>
  <c r="M654" i="6"/>
  <c r="O662" i="6"/>
  <c r="M662" i="6"/>
  <c r="O670" i="6"/>
  <c r="M670" i="6"/>
  <c r="O678" i="6"/>
  <c r="M678" i="6"/>
  <c r="O686" i="6"/>
  <c r="M686" i="6"/>
  <c r="O694" i="6"/>
  <c r="M694" i="6"/>
  <c r="O698" i="6"/>
  <c r="M698" i="6"/>
  <c r="O710" i="6"/>
  <c r="M710" i="6"/>
  <c r="O718" i="6"/>
  <c r="M718" i="6"/>
  <c r="O722" i="6"/>
  <c r="M722" i="6"/>
  <c r="O730" i="6"/>
  <c r="M730" i="6"/>
  <c r="O738" i="6"/>
  <c r="M738" i="6"/>
  <c r="O746" i="6"/>
  <c r="M746" i="6"/>
  <c r="O754" i="6"/>
  <c r="M754" i="6"/>
  <c r="O762" i="6"/>
  <c r="M762" i="6"/>
  <c r="O770" i="6"/>
  <c r="M770" i="6"/>
  <c r="O778" i="6"/>
  <c r="M778" i="6"/>
  <c r="O782" i="6"/>
  <c r="M782" i="6"/>
  <c r="O794" i="6"/>
  <c r="M794" i="6"/>
  <c r="O802" i="6"/>
  <c r="M802" i="6"/>
  <c r="O810" i="6"/>
  <c r="M810" i="6"/>
  <c r="O814" i="6"/>
  <c r="M814" i="6"/>
  <c r="O822" i="6"/>
  <c r="M822" i="6"/>
  <c r="O842" i="6"/>
  <c r="M842" i="6"/>
  <c r="O850" i="6"/>
  <c r="M850" i="6"/>
  <c r="O862" i="6"/>
  <c r="M862" i="6"/>
  <c r="O866" i="6"/>
  <c r="M866" i="6"/>
  <c r="O878" i="6"/>
  <c r="M878" i="6"/>
  <c r="O882" i="6"/>
  <c r="M882" i="6"/>
  <c r="O890" i="6"/>
  <c r="M890" i="6"/>
  <c r="O902" i="6"/>
  <c r="M902" i="6"/>
  <c r="O910" i="6"/>
  <c r="M910" i="6"/>
  <c r="O918" i="6"/>
  <c r="M918" i="6"/>
  <c r="O922" i="6"/>
  <c r="M922" i="6"/>
  <c r="O926" i="6"/>
  <c r="M926" i="6"/>
  <c r="O930" i="6"/>
  <c r="M930" i="6"/>
  <c r="O934" i="6"/>
  <c r="M934" i="6"/>
  <c r="O942" i="6"/>
  <c r="M942" i="6"/>
  <c r="O954" i="6"/>
  <c r="M954" i="6"/>
  <c r="O970" i="6"/>
  <c r="M970" i="6"/>
  <c r="O974" i="6"/>
  <c r="M974" i="6"/>
  <c r="O982" i="6"/>
  <c r="M982" i="6"/>
  <c r="O986" i="6"/>
  <c r="M986" i="6"/>
  <c r="O994" i="6"/>
  <c r="M994" i="6"/>
  <c r="O1006" i="6"/>
  <c r="M1006" i="6"/>
  <c r="O1014" i="6"/>
  <c r="M1014" i="6"/>
  <c r="O1026" i="6"/>
  <c r="M1026" i="6"/>
  <c r="O1034" i="6"/>
  <c r="M1034" i="6"/>
  <c r="O1038" i="6"/>
  <c r="M1038" i="6"/>
  <c r="O1042" i="6"/>
  <c r="M1042" i="6"/>
  <c r="O1046" i="6"/>
  <c r="M1046" i="6"/>
  <c r="O1050" i="6"/>
  <c r="M1050" i="6"/>
  <c r="O1054" i="6"/>
  <c r="M1054" i="6"/>
  <c r="O1058" i="6"/>
  <c r="M1058" i="6"/>
  <c r="O1062" i="6"/>
  <c r="M1062" i="6"/>
  <c r="O1138" i="6"/>
  <c r="M1138" i="6"/>
  <c r="O1523" i="6"/>
  <c r="M1523" i="6"/>
  <c r="O1527" i="6"/>
  <c r="M1527" i="6"/>
  <c r="O1531" i="6"/>
  <c r="M1531" i="6"/>
  <c r="O1535" i="6"/>
  <c r="M1535" i="6"/>
  <c r="O1539" i="6"/>
  <c r="M1539" i="6"/>
  <c r="O1543" i="6"/>
  <c r="M1543" i="6"/>
  <c r="O1547" i="6"/>
  <c r="M1547" i="6"/>
  <c r="O1551" i="6"/>
  <c r="M1551" i="6"/>
  <c r="O1555" i="6"/>
  <c r="M1555" i="6"/>
  <c r="O1559" i="6"/>
  <c r="M1559" i="6"/>
  <c r="O1563" i="6"/>
  <c r="M1563" i="6"/>
  <c r="O1567" i="6"/>
  <c r="M1567" i="6"/>
  <c r="O1571" i="6"/>
  <c r="M1571" i="6"/>
  <c r="O1575" i="6"/>
  <c r="M1575" i="6"/>
  <c r="O1579" i="6"/>
  <c r="M1579" i="6"/>
  <c r="O1583" i="6"/>
  <c r="M1583" i="6"/>
  <c r="O1587" i="6"/>
  <c r="M1587" i="6"/>
  <c r="O1591" i="6"/>
  <c r="M1591" i="6"/>
  <c r="O1595" i="6"/>
  <c r="M1595" i="6"/>
  <c r="O1599" i="6"/>
  <c r="M1599" i="6"/>
  <c r="O1603" i="6"/>
  <c r="M1603" i="6"/>
  <c r="O1607" i="6"/>
  <c r="M1607" i="6"/>
  <c r="O1611" i="6"/>
  <c r="M1611" i="6"/>
  <c r="O1615" i="6"/>
  <c r="M1615" i="6"/>
  <c r="O1619" i="6"/>
  <c r="M1619" i="6"/>
  <c r="O1623" i="6"/>
  <c r="M1623" i="6"/>
  <c r="O1627" i="6"/>
  <c r="M1627" i="6"/>
  <c r="O1631" i="6"/>
  <c r="M1631" i="6"/>
  <c r="O1635" i="6"/>
  <c r="M1635" i="6"/>
  <c r="O1639" i="6"/>
  <c r="M1639" i="6"/>
  <c r="O1643" i="6"/>
  <c r="M1643" i="6"/>
  <c r="O1647" i="6"/>
  <c r="M1647" i="6"/>
  <c r="O1651" i="6"/>
  <c r="M1651" i="6"/>
  <c r="O1655" i="6"/>
  <c r="M1655" i="6"/>
  <c r="O1659" i="6"/>
  <c r="M1659" i="6"/>
  <c r="O1663" i="6"/>
  <c r="M1663" i="6"/>
  <c r="O1667" i="6"/>
  <c r="M1667" i="6"/>
  <c r="O1671" i="6"/>
  <c r="M1671" i="6"/>
  <c r="O1675" i="6"/>
  <c r="M1675" i="6"/>
  <c r="O1679" i="6"/>
  <c r="M1679" i="6"/>
  <c r="O1683" i="6"/>
  <c r="M1683" i="6"/>
  <c r="O1687" i="6"/>
  <c r="M1687" i="6"/>
  <c r="O1691" i="6"/>
  <c r="M1691" i="6"/>
  <c r="O1695" i="6"/>
  <c r="M1695" i="6"/>
  <c r="O1699" i="6"/>
  <c r="M1699" i="6"/>
  <c r="O1703" i="6"/>
  <c r="M1703" i="6"/>
  <c r="O1707" i="6"/>
  <c r="M1707" i="6"/>
  <c r="O1711" i="6"/>
  <c r="M1711" i="6"/>
  <c r="O1715" i="6"/>
  <c r="M1715" i="6"/>
  <c r="O1719" i="6"/>
  <c r="M1719" i="6"/>
  <c r="O1723" i="6"/>
  <c r="M1723" i="6"/>
  <c r="O1727" i="6"/>
  <c r="M1727" i="6"/>
  <c r="O1731" i="6"/>
  <c r="M1731" i="6"/>
  <c r="O1735" i="6"/>
  <c r="M1735" i="6"/>
  <c r="O1739" i="6"/>
  <c r="M1739" i="6"/>
  <c r="O1743" i="6"/>
  <c r="M1743" i="6"/>
  <c r="O1747" i="6"/>
  <c r="M1747" i="6"/>
  <c r="O1751" i="6"/>
  <c r="M1751" i="6"/>
  <c r="O1755" i="6"/>
  <c r="M1755" i="6"/>
  <c r="O1759" i="6"/>
  <c r="M1759" i="6"/>
  <c r="O1763" i="6"/>
  <c r="M1763" i="6"/>
  <c r="O1767" i="6"/>
  <c r="M1767" i="6"/>
  <c r="O1771" i="6"/>
  <c r="M1771" i="6"/>
  <c r="O1775" i="6"/>
  <c r="M1775" i="6"/>
  <c r="O1779" i="6"/>
  <c r="M1779" i="6"/>
  <c r="O1783" i="6"/>
  <c r="M1783" i="6"/>
  <c r="O1787" i="6"/>
  <c r="M1787" i="6"/>
  <c r="O1791" i="6"/>
  <c r="M1791" i="6"/>
  <c r="O1795" i="6"/>
  <c r="M1795" i="6"/>
  <c r="O1799" i="6"/>
  <c r="M1799" i="6"/>
  <c r="O1803" i="6"/>
  <c r="M1803" i="6"/>
  <c r="O1807" i="6"/>
  <c r="M1807" i="6"/>
  <c r="O1811" i="6"/>
  <c r="M1811" i="6"/>
  <c r="O1815" i="6"/>
  <c r="M1815" i="6"/>
  <c r="O1819" i="6"/>
  <c r="M1819" i="6"/>
  <c r="O1823" i="6"/>
  <c r="M1823" i="6"/>
  <c r="M1827" i="6"/>
  <c r="O1827" i="6"/>
  <c r="O1831" i="6"/>
  <c r="M1831" i="6"/>
  <c r="O1835" i="6"/>
  <c r="M1835" i="6"/>
  <c r="O1839" i="6"/>
  <c r="M1839" i="6"/>
  <c r="O1843" i="6"/>
  <c r="M1843" i="6"/>
  <c r="O1847" i="6"/>
  <c r="M1847" i="6"/>
  <c r="O1851" i="6"/>
  <c r="M1851" i="6"/>
  <c r="O1855" i="6"/>
  <c r="M1855" i="6"/>
  <c r="O1859" i="6"/>
  <c r="M1859" i="6"/>
  <c r="O1863" i="6"/>
  <c r="M1863" i="6"/>
  <c r="O1867" i="6"/>
  <c r="M1867" i="6"/>
  <c r="O1871" i="6"/>
  <c r="M1871" i="6"/>
  <c r="O1875" i="6"/>
  <c r="M1875" i="6"/>
  <c r="O1879" i="6"/>
  <c r="M1879" i="6"/>
  <c r="O1883" i="6"/>
  <c r="M1883" i="6"/>
  <c r="O1887" i="6"/>
  <c r="M1887" i="6"/>
  <c r="O1891" i="6"/>
  <c r="M1891" i="6"/>
  <c r="O1895" i="6"/>
  <c r="M1895" i="6"/>
  <c r="O1899" i="6"/>
  <c r="M1899" i="6"/>
  <c r="O1903" i="6"/>
  <c r="M1903" i="6"/>
  <c r="O1907" i="6"/>
  <c r="M1907" i="6"/>
  <c r="O1911" i="6"/>
  <c r="M1911" i="6"/>
  <c r="O1915" i="6"/>
  <c r="M1915" i="6"/>
  <c r="O1919" i="6"/>
  <c r="M1919" i="6"/>
  <c r="O1923" i="6"/>
  <c r="M1923" i="6"/>
  <c r="O1927" i="6"/>
  <c r="M1927" i="6"/>
  <c r="O1931" i="6"/>
  <c r="M1931" i="6"/>
  <c r="O1935" i="6"/>
  <c r="M1935" i="6"/>
  <c r="O1939" i="6"/>
  <c r="M1939" i="6"/>
  <c r="O1943" i="6"/>
  <c r="M1943" i="6"/>
  <c r="O1947" i="6"/>
  <c r="M1947" i="6"/>
  <c r="O1951" i="6"/>
  <c r="M1951" i="6"/>
  <c r="O1955" i="6"/>
  <c r="M1955" i="6"/>
  <c r="O1959" i="6"/>
  <c r="M1959" i="6"/>
  <c r="O1963" i="6"/>
  <c r="M1963" i="6"/>
  <c r="O1967" i="6"/>
  <c r="M1967" i="6"/>
  <c r="O1971" i="6"/>
  <c r="M1971" i="6"/>
  <c r="O1975" i="6"/>
  <c r="M1975" i="6"/>
  <c r="O1979" i="6"/>
  <c r="M1979" i="6"/>
  <c r="O1983" i="6"/>
  <c r="M1983" i="6"/>
  <c r="O1987" i="6"/>
  <c r="M1987" i="6"/>
  <c r="O1991" i="6"/>
  <c r="M1991" i="6"/>
  <c r="O1995" i="6"/>
  <c r="M1995" i="6"/>
  <c r="O1999" i="6"/>
  <c r="M1999" i="6"/>
  <c r="O2003" i="6"/>
  <c r="M2003" i="6"/>
  <c r="O2007" i="6"/>
  <c r="M2007" i="6"/>
  <c r="O2011" i="6"/>
  <c r="M2011" i="6"/>
  <c r="O2015" i="6"/>
  <c r="M2015" i="6"/>
  <c r="O2019" i="6"/>
  <c r="M2019" i="6"/>
  <c r="O2023" i="6"/>
  <c r="M2023" i="6"/>
  <c r="O2027" i="6"/>
  <c r="M2027" i="6"/>
  <c r="O2031" i="6"/>
  <c r="M2031" i="6"/>
  <c r="O2035" i="6"/>
  <c r="M2035" i="6"/>
  <c r="O2039" i="6"/>
  <c r="M2039" i="6"/>
  <c r="O2043" i="6"/>
  <c r="M2043" i="6"/>
  <c r="O2047" i="6"/>
  <c r="M2047" i="6"/>
  <c r="O2051" i="6"/>
  <c r="M2051" i="6"/>
  <c r="O2055" i="6"/>
  <c r="M2055" i="6"/>
  <c r="O2059" i="6"/>
  <c r="M2059" i="6"/>
  <c r="O2063" i="6"/>
  <c r="M2063" i="6"/>
  <c r="O2067" i="6"/>
  <c r="M2067" i="6"/>
  <c r="O2071" i="6"/>
  <c r="M2071" i="6"/>
  <c r="O2075" i="6"/>
  <c r="M2075" i="6"/>
  <c r="O2079" i="6"/>
  <c r="M2079" i="6"/>
  <c r="O2083" i="6"/>
  <c r="M2083" i="6"/>
  <c r="O2087" i="6"/>
  <c r="M2087" i="6"/>
  <c r="O2091" i="6"/>
  <c r="M2091" i="6"/>
  <c r="O2095" i="6"/>
  <c r="M2095" i="6"/>
  <c r="O2099" i="6"/>
  <c r="M2099" i="6"/>
  <c r="O2103" i="6"/>
  <c r="M2103" i="6"/>
  <c r="O2107" i="6"/>
  <c r="M2107" i="6"/>
  <c r="O2111" i="6"/>
  <c r="M2111" i="6"/>
  <c r="O2115" i="6"/>
  <c r="M2115" i="6"/>
  <c r="O2119" i="6"/>
  <c r="M2119" i="6"/>
  <c r="O2123" i="6"/>
  <c r="M2123" i="6"/>
  <c r="O2127" i="6"/>
  <c r="M2127" i="6"/>
  <c r="O2131" i="6"/>
  <c r="M2131" i="6"/>
  <c r="O2135" i="6"/>
  <c r="M2135" i="6"/>
  <c r="O2139" i="6"/>
  <c r="M2139" i="6"/>
  <c r="O2143" i="6"/>
  <c r="M2143" i="6"/>
  <c r="O2147" i="6"/>
  <c r="M2147" i="6"/>
  <c r="O2151" i="6"/>
  <c r="M2151" i="6"/>
  <c r="O2155" i="6"/>
  <c r="M2155" i="6"/>
  <c r="O2159" i="6"/>
  <c r="M2159" i="6"/>
  <c r="O2163" i="6"/>
  <c r="M2163" i="6"/>
  <c r="O2167" i="6"/>
  <c r="M2167" i="6"/>
  <c r="O2171" i="6"/>
  <c r="M2171" i="6"/>
  <c r="O2175" i="6"/>
  <c r="M2175" i="6"/>
  <c r="O2179" i="6"/>
  <c r="M2179" i="6"/>
  <c r="O2183" i="6"/>
  <c r="M2183" i="6"/>
  <c r="O2187" i="6"/>
  <c r="M2187" i="6"/>
  <c r="O2191" i="6"/>
  <c r="M2191" i="6"/>
  <c r="O2195" i="6"/>
  <c r="M2195" i="6"/>
  <c r="O2199" i="6"/>
  <c r="M2199" i="6"/>
  <c r="O2203" i="6"/>
  <c r="M2203" i="6"/>
  <c r="O2207" i="6"/>
  <c r="M2207" i="6"/>
  <c r="O2211" i="6"/>
  <c r="M2211" i="6"/>
  <c r="O2215" i="6"/>
  <c r="M2215" i="6"/>
  <c r="O2219" i="6"/>
  <c r="M2219" i="6"/>
  <c r="O2223" i="6"/>
  <c r="M2223" i="6"/>
  <c r="O2227" i="6"/>
  <c r="M2227" i="6"/>
  <c r="O2231" i="6"/>
  <c r="M2231" i="6"/>
  <c r="O2235" i="6"/>
  <c r="M2235" i="6"/>
  <c r="O2239" i="6"/>
  <c r="M2239" i="6"/>
  <c r="O2243" i="6"/>
  <c r="M2243" i="6"/>
  <c r="O2247" i="6"/>
  <c r="M2247" i="6"/>
  <c r="O2251" i="6"/>
  <c r="M2251" i="6"/>
  <c r="O2255" i="6"/>
  <c r="M2255" i="6"/>
  <c r="O2259" i="6"/>
  <c r="M2259" i="6"/>
  <c r="O2263" i="6"/>
  <c r="M2263" i="6"/>
  <c r="O2267" i="6"/>
  <c r="M2267" i="6"/>
  <c r="O2271" i="6"/>
  <c r="M2271" i="6"/>
  <c r="O2275" i="6"/>
  <c r="M2275" i="6"/>
  <c r="O2279" i="6"/>
  <c r="M2279" i="6"/>
  <c r="O2283" i="6"/>
  <c r="M2283" i="6"/>
  <c r="O2287" i="6"/>
  <c r="M2287" i="6"/>
  <c r="O2291" i="6"/>
  <c r="M2291" i="6"/>
  <c r="O2295" i="6"/>
  <c r="M2295" i="6"/>
  <c r="O2299" i="6"/>
  <c r="M2299" i="6"/>
  <c r="O2303" i="6"/>
  <c r="M2303" i="6"/>
  <c r="O2307" i="6"/>
  <c r="M2307" i="6"/>
  <c r="O2311" i="6"/>
  <c r="M2311" i="6"/>
  <c r="O2315" i="6"/>
  <c r="M2315" i="6"/>
  <c r="O2319" i="6"/>
  <c r="M2319" i="6"/>
  <c r="O2323" i="6"/>
  <c r="M2323" i="6"/>
  <c r="O2327" i="6"/>
  <c r="M2327" i="6"/>
  <c r="O2331" i="6"/>
  <c r="M2331" i="6"/>
  <c r="O2335" i="6"/>
  <c r="M2335" i="6"/>
  <c r="O2339" i="6"/>
  <c r="M2339" i="6"/>
  <c r="O2343" i="6"/>
  <c r="M2343" i="6"/>
  <c r="O2347" i="6"/>
  <c r="M2347" i="6"/>
  <c r="O2351" i="6"/>
  <c r="M2351" i="6"/>
  <c r="O2355" i="6"/>
  <c r="M2355" i="6"/>
  <c r="O2359" i="6"/>
  <c r="M2359" i="6"/>
  <c r="O2363" i="6"/>
  <c r="M2363" i="6"/>
  <c r="O2367" i="6"/>
  <c r="M2367" i="6"/>
  <c r="O2371" i="6"/>
  <c r="M2371" i="6"/>
  <c r="O2375" i="6"/>
  <c r="M2375" i="6"/>
  <c r="O2379" i="6"/>
  <c r="M2379" i="6"/>
  <c r="O2383" i="6"/>
  <c r="M2383" i="6"/>
  <c r="O2387" i="6"/>
  <c r="M2387" i="6"/>
  <c r="O2391" i="6"/>
  <c r="M2391" i="6"/>
  <c r="O2395" i="6"/>
  <c r="M2395" i="6"/>
  <c r="O2399" i="6"/>
  <c r="M2399" i="6"/>
  <c r="O2403" i="6"/>
  <c r="M2403" i="6"/>
  <c r="O2407" i="6"/>
  <c r="M2407" i="6"/>
  <c r="O2411" i="6"/>
  <c r="M2411" i="6"/>
  <c r="O2415" i="6"/>
  <c r="M2415" i="6"/>
  <c r="O2419" i="6"/>
  <c r="M2419" i="6"/>
  <c r="O2423" i="6"/>
  <c r="M2423" i="6"/>
  <c r="O2427" i="6"/>
  <c r="M2427" i="6"/>
  <c r="O2431" i="6"/>
  <c r="M2431" i="6"/>
  <c r="O2435" i="6"/>
  <c r="M2435" i="6"/>
  <c r="O2439" i="6"/>
  <c r="M2439" i="6"/>
  <c r="O2443" i="6"/>
  <c r="M2443" i="6"/>
  <c r="O2447" i="6"/>
  <c r="M2447" i="6"/>
  <c r="O2451" i="6"/>
  <c r="M2451" i="6"/>
  <c r="O2455" i="6"/>
  <c r="M2455" i="6"/>
  <c r="O2459" i="6"/>
  <c r="M2459" i="6"/>
  <c r="O2463" i="6"/>
  <c r="M2463" i="6"/>
  <c r="O2467" i="6"/>
  <c r="M2467" i="6"/>
  <c r="O2471" i="6"/>
  <c r="M2471" i="6"/>
  <c r="O2475" i="6"/>
  <c r="M2475" i="6"/>
  <c r="O2479" i="6"/>
  <c r="M2479" i="6"/>
  <c r="O2483" i="6"/>
  <c r="M2483" i="6"/>
  <c r="O2487" i="6"/>
  <c r="M2487" i="6"/>
  <c r="O2491" i="6"/>
  <c r="M2491" i="6"/>
  <c r="O2495" i="6"/>
  <c r="M2495" i="6"/>
  <c r="O2499" i="6"/>
  <c r="M2499" i="6"/>
  <c r="O2503" i="6"/>
  <c r="M2503" i="6"/>
  <c r="O2507" i="6"/>
  <c r="M2507" i="6"/>
  <c r="O2511" i="6"/>
  <c r="M2511" i="6"/>
  <c r="O2515" i="6"/>
  <c r="M2515" i="6"/>
  <c r="O2519" i="6"/>
  <c r="M2519" i="6"/>
  <c r="O2523" i="6"/>
  <c r="M2523" i="6"/>
  <c r="O2527" i="6"/>
  <c r="M2527" i="6"/>
  <c r="O2531" i="6"/>
  <c r="M2531" i="6"/>
  <c r="O2535" i="6"/>
  <c r="M2535" i="6"/>
  <c r="O2539" i="6"/>
  <c r="M2539" i="6"/>
  <c r="O2543" i="6"/>
  <c r="M2543" i="6"/>
  <c r="O2547" i="6"/>
  <c r="M2547" i="6"/>
  <c r="O2551" i="6"/>
  <c r="M2551" i="6"/>
  <c r="O2555" i="6"/>
  <c r="M2555" i="6"/>
  <c r="O2559" i="6"/>
  <c r="M2559" i="6"/>
  <c r="O2563" i="6"/>
  <c r="M2563" i="6"/>
  <c r="O2567" i="6"/>
  <c r="M2567" i="6"/>
  <c r="O2571" i="6"/>
  <c r="M2571" i="6"/>
  <c r="O2575" i="6"/>
  <c r="M2575" i="6"/>
  <c r="O2579" i="6"/>
  <c r="M2579" i="6"/>
  <c r="O2583" i="6"/>
  <c r="M2583" i="6"/>
  <c r="O2587" i="6"/>
  <c r="M2587" i="6"/>
  <c r="O2591" i="6"/>
  <c r="M2591" i="6"/>
  <c r="O2595" i="6"/>
  <c r="M2595" i="6"/>
  <c r="O2599" i="6"/>
  <c r="M2599" i="6"/>
  <c r="O2603" i="6"/>
  <c r="M2603" i="6"/>
  <c r="O2607" i="6"/>
  <c r="M2607" i="6"/>
  <c r="O2611" i="6"/>
  <c r="M2611" i="6"/>
  <c r="O2615" i="6"/>
  <c r="M2615" i="6"/>
  <c r="O2619" i="6"/>
  <c r="M2619" i="6"/>
  <c r="O2623" i="6"/>
  <c r="M2623" i="6"/>
  <c r="O2627" i="6"/>
  <c r="M2627" i="6"/>
  <c r="O2631" i="6"/>
  <c r="M2631" i="6"/>
  <c r="O2635" i="6"/>
  <c r="M2635" i="6"/>
  <c r="O2639" i="6"/>
  <c r="M2639" i="6"/>
  <c r="O2643" i="6"/>
  <c r="M2643" i="6"/>
  <c r="O2647" i="6"/>
  <c r="M2647" i="6"/>
  <c r="O2651" i="6"/>
  <c r="M2651" i="6"/>
  <c r="O2655" i="6"/>
  <c r="M2655" i="6"/>
  <c r="O2659" i="6"/>
  <c r="M2659" i="6"/>
  <c r="O2663" i="6"/>
  <c r="M2663" i="6"/>
  <c r="O2667" i="6"/>
  <c r="M2667" i="6"/>
  <c r="O2671" i="6"/>
  <c r="M2671" i="6"/>
  <c r="O2675" i="6"/>
  <c r="M2675" i="6"/>
  <c r="O2679" i="6"/>
  <c r="M2679" i="6"/>
  <c r="O2683" i="6"/>
  <c r="M2683" i="6"/>
  <c r="O2687" i="6"/>
  <c r="M2687" i="6"/>
  <c r="O2691" i="6"/>
  <c r="M2691" i="6"/>
  <c r="O2695" i="6"/>
  <c r="M2695" i="6"/>
  <c r="O2699" i="6"/>
  <c r="M2699" i="6"/>
  <c r="O2703" i="6"/>
  <c r="M2703" i="6"/>
  <c r="O2707" i="6"/>
  <c r="M2707" i="6"/>
  <c r="O2711" i="6"/>
  <c r="M2711" i="6"/>
  <c r="O2715" i="6"/>
  <c r="M2715" i="6"/>
  <c r="O2719" i="6"/>
  <c r="M2719" i="6"/>
  <c r="O2723" i="6"/>
  <c r="M2723" i="6"/>
  <c r="O2727" i="6"/>
  <c r="M2727" i="6"/>
  <c r="O2731" i="6"/>
  <c r="M2731" i="6"/>
  <c r="O2735" i="6"/>
  <c r="M2735" i="6"/>
  <c r="O2739" i="6"/>
  <c r="M2739" i="6"/>
  <c r="O2743" i="6"/>
  <c r="M2743" i="6"/>
  <c r="O2747" i="6"/>
  <c r="M2747" i="6"/>
  <c r="O2751" i="6"/>
  <c r="M2751" i="6"/>
  <c r="O2755" i="6"/>
  <c r="M2755" i="6"/>
  <c r="O2759" i="6"/>
  <c r="M2759" i="6"/>
  <c r="O2763" i="6"/>
  <c r="M2763" i="6"/>
  <c r="O2767" i="6"/>
  <c r="M2767" i="6"/>
  <c r="O2771" i="6"/>
  <c r="M2771" i="6"/>
  <c r="O2775" i="6"/>
  <c r="M2775" i="6"/>
  <c r="O2779" i="6"/>
  <c r="M2779" i="6"/>
  <c r="O2783" i="6"/>
  <c r="M2783" i="6"/>
  <c r="O2787" i="6"/>
  <c r="M2787" i="6"/>
  <c r="O2791" i="6"/>
  <c r="M2791" i="6"/>
  <c r="O2795" i="6"/>
  <c r="M2795" i="6"/>
  <c r="O2799" i="6"/>
  <c r="M2799" i="6"/>
  <c r="O2803" i="6"/>
  <c r="M2803" i="6"/>
  <c r="O2807" i="6"/>
  <c r="M2807" i="6"/>
  <c r="O2811" i="6"/>
  <c r="M2811" i="6"/>
  <c r="O2815" i="6"/>
  <c r="M2815" i="6"/>
  <c r="O2819" i="6"/>
  <c r="M2819" i="6"/>
  <c r="O2823" i="6"/>
  <c r="M2823" i="6"/>
  <c r="O2827" i="6"/>
  <c r="M2827" i="6"/>
  <c r="O2831" i="6"/>
  <c r="M2831" i="6"/>
  <c r="O2835" i="6"/>
  <c r="M2835" i="6"/>
  <c r="O2839" i="6"/>
  <c r="M2839" i="6"/>
  <c r="O2843" i="6"/>
  <c r="M2843" i="6"/>
  <c r="O2847" i="6"/>
  <c r="M2847" i="6"/>
  <c r="O2851" i="6"/>
  <c r="M2851" i="6"/>
  <c r="O2855" i="6"/>
  <c r="M2855" i="6"/>
  <c r="O2859" i="6"/>
  <c r="M2859" i="6"/>
  <c r="O2863" i="6"/>
  <c r="M2863" i="6"/>
  <c r="O2867" i="6"/>
  <c r="M2867" i="6"/>
  <c r="O2871" i="6"/>
  <c r="M2871" i="6"/>
  <c r="O2875" i="6"/>
  <c r="M2875" i="6"/>
  <c r="O2879" i="6"/>
  <c r="M2879" i="6"/>
  <c r="O2883" i="6"/>
  <c r="M2883" i="6"/>
  <c r="O2887" i="6"/>
  <c r="M2887" i="6"/>
  <c r="O2891" i="6"/>
  <c r="M2891" i="6"/>
  <c r="O2895" i="6"/>
  <c r="M2895" i="6"/>
  <c r="O2899" i="6"/>
  <c r="M2899" i="6"/>
  <c r="O2903" i="6"/>
  <c r="M2903" i="6"/>
  <c r="O2907" i="6"/>
  <c r="M2907" i="6"/>
  <c r="O2911" i="6"/>
  <c r="M2911" i="6"/>
  <c r="O2915" i="6"/>
  <c r="M2915" i="6"/>
  <c r="O2919" i="6"/>
  <c r="M2919" i="6"/>
  <c r="O2923" i="6"/>
  <c r="M2923" i="6"/>
  <c r="O2927" i="6"/>
  <c r="M2927" i="6"/>
  <c r="O2931" i="6"/>
  <c r="M2931" i="6"/>
  <c r="O2935" i="6"/>
  <c r="M2935" i="6"/>
  <c r="O2939" i="6"/>
  <c r="M2939" i="6"/>
  <c r="O2943" i="6"/>
  <c r="M2943" i="6"/>
  <c r="O2947" i="6"/>
  <c r="M2947" i="6"/>
  <c r="O2951" i="6"/>
  <c r="M2951" i="6"/>
  <c r="O2955" i="6"/>
  <c r="M2955" i="6"/>
  <c r="O2959" i="6"/>
  <c r="M2959" i="6"/>
  <c r="O2986" i="6"/>
  <c r="M2986" i="6"/>
  <c r="O2990" i="6"/>
  <c r="M2990" i="6"/>
  <c r="O2994" i="6"/>
  <c r="M2994" i="6"/>
  <c r="O2998" i="6"/>
  <c r="M2998" i="6"/>
  <c r="O3002" i="6"/>
  <c r="M3002" i="6"/>
  <c r="O3025" i="6"/>
  <c r="M3025" i="6"/>
  <c r="O3029" i="6"/>
  <c r="M3029" i="6"/>
  <c r="O3033" i="6"/>
  <c r="M3033" i="6"/>
  <c r="O3037" i="6"/>
  <c r="M3037" i="6"/>
  <c r="O3041" i="6"/>
  <c r="M3041" i="6"/>
  <c r="O3045" i="6"/>
  <c r="M3045" i="6"/>
  <c r="O3049" i="6"/>
  <c r="M3049" i="6"/>
  <c r="O3053" i="6"/>
  <c r="M3053" i="6"/>
  <c r="O3057" i="6"/>
  <c r="M3057" i="6"/>
  <c r="O3061" i="6"/>
  <c r="M3061" i="6"/>
  <c r="O3065" i="6"/>
  <c r="M3065" i="6"/>
  <c r="O3069" i="6"/>
  <c r="M3069" i="6"/>
  <c r="O3073" i="6"/>
  <c r="M3073" i="6"/>
  <c r="O3077" i="6"/>
  <c r="M3077" i="6"/>
  <c r="O3081" i="6"/>
  <c r="M3081" i="6"/>
  <c r="O3085" i="6"/>
  <c r="M3085" i="6"/>
  <c r="O3089" i="6"/>
  <c r="M3089" i="6"/>
  <c r="O3093" i="6"/>
  <c r="M3093" i="6"/>
  <c r="O3097" i="6"/>
  <c r="M3097" i="6"/>
  <c r="O3101" i="6"/>
  <c r="M3101" i="6"/>
  <c r="O3105" i="6"/>
  <c r="M3105" i="6"/>
  <c r="O3109" i="6"/>
  <c r="M3109" i="6"/>
  <c r="O3113" i="6"/>
  <c r="M3113" i="6"/>
  <c r="O3117" i="6"/>
  <c r="M3117" i="6"/>
  <c r="O3121" i="6"/>
  <c r="M3121" i="6"/>
  <c r="O3125" i="6"/>
  <c r="M3125" i="6"/>
  <c r="O3129" i="6"/>
  <c r="M3129" i="6"/>
  <c r="O3133" i="6"/>
  <c r="M3133" i="6"/>
  <c r="O3137" i="6"/>
  <c r="M3137" i="6"/>
  <c r="O3141" i="6"/>
  <c r="M3141" i="6"/>
  <c r="O3145" i="6"/>
  <c r="M3145" i="6"/>
  <c r="O3149" i="6"/>
  <c r="M3149" i="6"/>
  <c r="O3153" i="6"/>
  <c r="M3153" i="6"/>
  <c r="O3157" i="6"/>
  <c r="M3157" i="6"/>
  <c r="O3161" i="6"/>
  <c r="M3161" i="6"/>
  <c r="O3165" i="6"/>
  <c r="M3165" i="6"/>
  <c r="O3169" i="6"/>
  <c r="M3169" i="6"/>
  <c r="O3173" i="6"/>
  <c r="M3173" i="6"/>
  <c r="O3177" i="6"/>
  <c r="M3177" i="6"/>
  <c r="O3181" i="6"/>
  <c r="M3181" i="6"/>
  <c r="O3185" i="6"/>
  <c r="M3185" i="6"/>
  <c r="O3189" i="6"/>
  <c r="M3189" i="6"/>
  <c r="O3193" i="6"/>
  <c r="M3193" i="6"/>
  <c r="O3197" i="6"/>
  <c r="M3197" i="6"/>
  <c r="O3201" i="6"/>
  <c r="M3201" i="6"/>
  <c r="O3205" i="6"/>
  <c r="M3205" i="6"/>
  <c r="O3209" i="6"/>
  <c r="M3209" i="6"/>
  <c r="O3213" i="6"/>
  <c r="M3213" i="6"/>
  <c r="O3217" i="6"/>
  <c r="M3217" i="6"/>
  <c r="O3221" i="6"/>
  <c r="M3221" i="6"/>
  <c r="O3225" i="6"/>
  <c r="M3225" i="6"/>
  <c r="O3229" i="6"/>
  <c r="M3229" i="6"/>
  <c r="O3233" i="6"/>
  <c r="M3233" i="6"/>
  <c r="O3237" i="6"/>
  <c r="M3237" i="6"/>
  <c r="O3241" i="6"/>
  <c r="M3241" i="6"/>
  <c r="O3245" i="6"/>
  <c r="M3245" i="6"/>
  <c r="O3249" i="6"/>
  <c r="M3249" i="6"/>
  <c r="O3253" i="6"/>
  <c r="M3253" i="6"/>
  <c r="O3257" i="6"/>
  <c r="M3257" i="6"/>
  <c r="O3261" i="6"/>
  <c r="M3261" i="6"/>
  <c r="O3265" i="6"/>
  <c r="M3265" i="6"/>
  <c r="O3269" i="6"/>
  <c r="M3269" i="6"/>
  <c r="O3273" i="6"/>
  <c r="M3273" i="6"/>
  <c r="O3277" i="6"/>
  <c r="M3277" i="6"/>
  <c r="O3281" i="6"/>
  <c r="M3281" i="6"/>
  <c r="O3285" i="6"/>
  <c r="M3285" i="6"/>
  <c r="O3289" i="6"/>
  <c r="M3289" i="6"/>
  <c r="O3293" i="6"/>
  <c r="M3293" i="6"/>
  <c r="O3297" i="6"/>
  <c r="M3297" i="6"/>
  <c r="O3301" i="6"/>
  <c r="M3301" i="6"/>
  <c r="O3305" i="6"/>
  <c r="M3305" i="6"/>
  <c r="O3309" i="6"/>
  <c r="M3309" i="6"/>
  <c r="O3313" i="6"/>
  <c r="M3313" i="6"/>
  <c r="O3340" i="6"/>
  <c r="M3340" i="6"/>
  <c r="O3344" i="6"/>
  <c r="M3344" i="6"/>
  <c r="O3348" i="6"/>
  <c r="M3348" i="6"/>
  <c r="O3352" i="6"/>
  <c r="M3352" i="6"/>
  <c r="O3356" i="6"/>
  <c r="M3356" i="6"/>
  <c r="O3360" i="6"/>
  <c r="M3360" i="6"/>
  <c r="O3364" i="6"/>
  <c r="M3364" i="6"/>
  <c r="O3368" i="6"/>
  <c r="M3368" i="6"/>
  <c r="O3372" i="6"/>
  <c r="M3372" i="6"/>
  <c r="O3376" i="6"/>
  <c r="M3376" i="6"/>
  <c r="O3380" i="6"/>
  <c r="M3380" i="6"/>
  <c r="O3384" i="6"/>
  <c r="M3384" i="6"/>
  <c r="O3388" i="6"/>
  <c r="M3388" i="6"/>
  <c r="O3392" i="6"/>
  <c r="M3392" i="6"/>
  <c r="O3396" i="6"/>
  <c r="M3396" i="6"/>
  <c r="O3400" i="6"/>
  <c r="M3400" i="6"/>
  <c r="O3404" i="6"/>
  <c r="M3404" i="6"/>
  <c r="O3408" i="6"/>
  <c r="M3408" i="6"/>
  <c r="O3412" i="6"/>
  <c r="M3412" i="6"/>
  <c r="O3416" i="6"/>
  <c r="M3416" i="6"/>
  <c r="O3420" i="6"/>
  <c r="M3420" i="6"/>
  <c r="O3424" i="6"/>
  <c r="M3424" i="6"/>
  <c r="O3428" i="6"/>
  <c r="M3428" i="6"/>
  <c r="O3432" i="6"/>
  <c r="M3432" i="6"/>
  <c r="O3436" i="6"/>
  <c r="M3436" i="6"/>
  <c r="O3440" i="6"/>
  <c r="M3440" i="6"/>
  <c r="O3444" i="6"/>
  <c r="M3444" i="6"/>
  <c r="O3448" i="6"/>
  <c r="M3448" i="6"/>
  <c r="O3452" i="6"/>
  <c r="M3452" i="6"/>
  <c r="O3456" i="6"/>
  <c r="M3456" i="6"/>
  <c r="O3460" i="6"/>
  <c r="M3460" i="6"/>
  <c r="O3487" i="6"/>
  <c r="M3487" i="6"/>
  <c r="O3491" i="6"/>
  <c r="M3491" i="6"/>
  <c r="O3495" i="6"/>
  <c r="M3495" i="6"/>
  <c r="O3499" i="6"/>
  <c r="M3499" i="6"/>
  <c r="O3503" i="6"/>
  <c r="M3503" i="6"/>
  <c r="M3507" i="6"/>
  <c r="O3507" i="6"/>
  <c r="O3511" i="6"/>
  <c r="M3511" i="6"/>
  <c r="O3515" i="6"/>
  <c r="M3515" i="6"/>
  <c r="O3519" i="6"/>
  <c r="M3519" i="6"/>
  <c r="O3523" i="6"/>
  <c r="M3523" i="6"/>
  <c r="O3527" i="6"/>
  <c r="M3527" i="6"/>
  <c r="O3530" i="6"/>
  <c r="M3530" i="6"/>
  <c r="O3535" i="6"/>
  <c r="M3535" i="6"/>
  <c r="O3540" i="6"/>
  <c r="M3540" i="6"/>
  <c r="O3545" i="6"/>
  <c r="M3545" i="6"/>
  <c r="O3547" i="6"/>
  <c r="M3547" i="6"/>
  <c r="O3552" i="6"/>
  <c r="M3552" i="6"/>
  <c r="O3557" i="6"/>
  <c r="M3557" i="6"/>
  <c r="O3562" i="6"/>
  <c r="M3562" i="6"/>
  <c r="O3589" i="6"/>
  <c r="M3589" i="6"/>
  <c r="O3594" i="6"/>
  <c r="M3594" i="6"/>
  <c r="O3599" i="6"/>
  <c r="M3599" i="6"/>
  <c r="O3604" i="6"/>
  <c r="M3604" i="6"/>
  <c r="O3609" i="6"/>
  <c r="M3609" i="6"/>
  <c r="O3611" i="6"/>
  <c r="M3611" i="6"/>
  <c r="O3616" i="6"/>
  <c r="M3616" i="6"/>
  <c r="O3621" i="6"/>
  <c r="M3621" i="6"/>
  <c r="O3626" i="6"/>
  <c r="M3626" i="6"/>
  <c r="O3653" i="6"/>
  <c r="M3653" i="6"/>
  <c r="O3675" i="6"/>
  <c r="M3675" i="6"/>
  <c r="O3680" i="6"/>
  <c r="M3680" i="6"/>
  <c r="O3685" i="6"/>
  <c r="M3685" i="6"/>
  <c r="O3690" i="6"/>
  <c r="M3690" i="6"/>
  <c r="O3702" i="6"/>
  <c r="M3702" i="6"/>
  <c r="O3707" i="6"/>
  <c r="M3707" i="6"/>
  <c r="O3712" i="6"/>
  <c r="M3712" i="6"/>
  <c r="O3739" i="6"/>
  <c r="M3739" i="6"/>
  <c r="O3744" i="6"/>
  <c r="M3744" i="6"/>
  <c r="O3749" i="6"/>
  <c r="M3749" i="6"/>
  <c r="O3757" i="6"/>
  <c r="M3757" i="6"/>
  <c r="O3759" i="6"/>
  <c r="M3759" i="6"/>
  <c r="O12" i="6"/>
  <c r="M12" i="6"/>
  <c r="O16" i="6"/>
  <c r="M16" i="6"/>
  <c r="O20" i="6"/>
  <c r="M20" i="6"/>
  <c r="O24" i="6"/>
  <c r="M24" i="6"/>
  <c r="O28" i="6"/>
  <c r="M28" i="6"/>
  <c r="O32" i="6"/>
  <c r="M32" i="6"/>
  <c r="O36" i="6"/>
  <c r="M36" i="6"/>
  <c r="O40" i="6"/>
  <c r="M40" i="6"/>
  <c r="O44" i="6"/>
  <c r="M44" i="6"/>
  <c r="O48" i="6"/>
  <c r="M48" i="6"/>
  <c r="O52" i="6"/>
  <c r="M52" i="6"/>
  <c r="O56" i="6"/>
  <c r="M56" i="6"/>
  <c r="O60" i="6"/>
  <c r="M60" i="6"/>
  <c r="O64" i="6"/>
  <c r="M64" i="6"/>
  <c r="O68" i="6"/>
  <c r="M68" i="6"/>
  <c r="O72" i="6"/>
  <c r="M72" i="6"/>
  <c r="O76" i="6"/>
  <c r="M76" i="6"/>
  <c r="O80" i="6"/>
  <c r="M80" i="6"/>
  <c r="O84" i="6"/>
  <c r="M84" i="6"/>
  <c r="O88" i="6"/>
  <c r="M88" i="6"/>
  <c r="O92" i="6"/>
  <c r="M92" i="6"/>
  <c r="O96" i="6"/>
  <c r="M96" i="6"/>
  <c r="O100" i="6"/>
  <c r="M100" i="6"/>
  <c r="O104" i="6"/>
  <c r="M104" i="6"/>
  <c r="O108" i="6"/>
  <c r="M108" i="6"/>
  <c r="O112" i="6"/>
  <c r="M112" i="6"/>
  <c r="O116" i="6"/>
  <c r="M116" i="6"/>
  <c r="O120" i="6"/>
  <c r="M120" i="6"/>
  <c r="O124" i="6"/>
  <c r="M124" i="6"/>
  <c r="O128" i="6"/>
  <c r="M128" i="6"/>
  <c r="O132" i="6"/>
  <c r="M132" i="6"/>
  <c r="O136" i="6"/>
  <c r="M136" i="6"/>
  <c r="O140" i="6"/>
  <c r="M140" i="6"/>
  <c r="O144" i="6"/>
  <c r="M144" i="6"/>
  <c r="O148" i="6"/>
  <c r="M148" i="6"/>
  <c r="O152" i="6"/>
  <c r="M152" i="6"/>
  <c r="O156" i="6"/>
  <c r="M156" i="6"/>
  <c r="O160" i="6"/>
  <c r="M160" i="6"/>
  <c r="O164" i="6"/>
  <c r="M164" i="6"/>
  <c r="O168" i="6"/>
  <c r="M168" i="6"/>
  <c r="O172" i="6"/>
  <c r="M172" i="6"/>
  <c r="O176" i="6"/>
  <c r="M176" i="6"/>
  <c r="O180" i="6"/>
  <c r="M180" i="6"/>
  <c r="O184" i="6"/>
  <c r="M184" i="6"/>
  <c r="O188" i="6"/>
  <c r="M188" i="6"/>
  <c r="O192" i="6"/>
  <c r="M192" i="6"/>
  <c r="O196" i="6"/>
  <c r="M196" i="6"/>
  <c r="O200" i="6"/>
  <c r="M200" i="6"/>
  <c r="O204" i="6"/>
  <c r="M204" i="6"/>
  <c r="O208" i="6"/>
  <c r="M208" i="6"/>
  <c r="O212" i="6"/>
  <c r="M212" i="6"/>
  <c r="O216" i="6"/>
  <c r="M216" i="6"/>
  <c r="O220" i="6"/>
  <c r="M220" i="6"/>
  <c r="O224" i="6"/>
  <c r="M224" i="6"/>
  <c r="O228" i="6"/>
  <c r="M228" i="6"/>
  <c r="O232" i="6"/>
  <c r="M232" i="6"/>
  <c r="O236" i="6"/>
  <c r="M236" i="6"/>
  <c r="O240" i="6"/>
  <c r="M240" i="6"/>
  <c r="O244" i="6"/>
  <c r="M244" i="6"/>
  <c r="O248" i="6"/>
  <c r="M248" i="6"/>
  <c r="O252" i="6"/>
  <c r="M252" i="6"/>
  <c r="O256" i="6"/>
  <c r="M256" i="6"/>
  <c r="O260" i="6"/>
  <c r="M260" i="6"/>
  <c r="O264" i="6"/>
  <c r="M264" i="6"/>
  <c r="O268" i="6"/>
  <c r="M268" i="6"/>
  <c r="O272" i="6"/>
  <c r="M272" i="6"/>
  <c r="O276" i="6"/>
  <c r="M276" i="6"/>
  <c r="O280" i="6"/>
  <c r="M280" i="6"/>
  <c r="O284" i="6"/>
  <c r="M284" i="6"/>
  <c r="O288" i="6"/>
  <c r="M288" i="6"/>
  <c r="O292" i="6"/>
  <c r="M292" i="6"/>
  <c r="O296" i="6"/>
  <c r="M296" i="6"/>
  <c r="O300" i="6"/>
  <c r="M300" i="6"/>
  <c r="O304" i="6"/>
  <c r="M304" i="6"/>
  <c r="O308" i="6"/>
  <c r="M308" i="6"/>
  <c r="O312" i="6"/>
  <c r="M312" i="6"/>
  <c r="O316" i="6"/>
  <c r="M316" i="6"/>
  <c r="O320" i="6"/>
  <c r="M320" i="6"/>
  <c r="O324" i="6"/>
  <c r="M324" i="6"/>
  <c r="O328" i="6"/>
  <c r="M328" i="6"/>
  <c r="O332" i="6"/>
  <c r="M332" i="6"/>
  <c r="O336" i="6"/>
  <c r="M336" i="6"/>
  <c r="O340" i="6"/>
  <c r="M340" i="6"/>
  <c r="O344" i="6"/>
  <c r="M344" i="6"/>
  <c r="O348" i="6"/>
  <c r="M348" i="6"/>
  <c r="O352" i="6"/>
  <c r="M352" i="6"/>
  <c r="O356" i="6"/>
  <c r="M356" i="6"/>
  <c r="O360" i="6"/>
  <c r="M360" i="6"/>
  <c r="O364" i="6"/>
  <c r="M364" i="6"/>
  <c r="O368" i="6"/>
  <c r="M368" i="6"/>
  <c r="O372" i="6"/>
  <c r="M372" i="6"/>
  <c r="O376" i="6"/>
  <c r="M376" i="6"/>
  <c r="O380" i="6"/>
  <c r="M380" i="6"/>
  <c r="O384" i="6"/>
  <c r="M384" i="6"/>
  <c r="O388" i="6"/>
  <c r="M388" i="6"/>
  <c r="O392" i="6"/>
  <c r="M392" i="6"/>
  <c r="O396" i="6"/>
  <c r="M396" i="6"/>
  <c r="O400" i="6"/>
  <c r="M400" i="6"/>
  <c r="O404" i="6"/>
  <c r="M404" i="6"/>
  <c r="O408" i="6"/>
  <c r="M408" i="6"/>
  <c r="O412" i="6"/>
  <c r="M412" i="6"/>
  <c r="O416" i="6"/>
  <c r="M416" i="6"/>
  <c r="O420" i="6"/>
  <c r="M420" i="6"/>
  <c r="O424" i="6"/>
  <c r="M424" i="6"/>
  <c r="O428" i="6"/>
  <c r="M428" i="6"/>
  <c r="O432" i="6"/>
  <c r="M432" i="6"/>
  <c r="O436" i="6"/>
  <c r="M436" i="6"/>
  <c r="O440" i="6"/>
  <c r="M440" i="6"/>
  <c r="O444" i="6"/>
  <c r="M444" i="6"/>
  <c r="O448" i="6"/>
  <c r="M448" i="6"/>
  <c r="O452" i="6"/>
  <c r="M452" i="6"/>
  <c r="O456" i="6"/>
  <c r="M456" i="6"/>
  <c r="O460" i="6"/>
  <c r="M460" i="6"/>
  <c r="O464" i="6"/>
  <c r="M464" i="6"/>
  <c r="O468" i="6"/>
  <c r="M468" i="6"/>
  <c r="O472" i="6"/>
  <c r="M472" i="6"/>
  <c r="O476" i="6"/>
  <c r="M476" i="6"/>
  <c r="O480" i="6"/>
  <c r="M480" i="6"/>
  <c r="O484" i="6"/>
  <c r="M484" i="6"/>
  <c r="O488" i="6"/>
  <c r="M488" i="6"/>
  <c r="O492" i="6"/>
  <c r="M492" i="6"/>
  <c r="O496" i="6"/>
  <c r="M496" i="6"/>
  <c r="O500" i="6"/>
  <c r="M500" i="6"/>
  <c r="O504" i="6"/>
  <c r="M504" i="6"/>
  <c r="O508" i="6"/>
  <c r="M508" i="6"/>
  <c r="O512" i="6"/>
  <c r="M512" i="6"/>
  <c r="O516" i="6"/>
  <c r="M516" i="6"/>
  <c r="O520" i="6"/>
  <c r="M520" i="6"/>
  <c r="O524" i="6"/>
  <c r="M524" i="6"/>
  <c r="O528" i="6"/>
  <c r="M528" i="6"/>
  <c r="O532" i="6"/>
  <c r="M532" i="6"/>
  <c r="O536" i="6"/>
  <c r="M536" i="6"/>
  <c r="O540" i="6"/>
  <c r="M540" i="6"/>
  <c r="O544" i="6"/>
  <c r="M544" i="6"/>
  <c r="O548" i="6"/>
  <c r="M548" i="6"/>
  <c r="O552" i="6"/>
  <c r="M552" i="6"/>
  <c r="O556" i="6"/>
  <c r="M556" i="6"/>
  <c r="O560" i="6"/>
  <c r="M560" i="6"/>
  <c r="O564" i="6"/>
  <c r="M564" i="6"/>
  <c r="O568" i="6"/>
  <c r="M568" i="6"/>
  <c r="O572" i="6"/>
  <c r="M572" i="6"/>
  <c r="O576" i="6"/>
  <c r="M576" i="6"/>
  <c r="O580" i="6"/>
  <c r="M580" i="6"/>
  <c r="O584" i="6"/>
  <c r="M584" i="6"/>
  <c r="O588" i="6"/>
  <c r="M588" i="6"/>
  <c r="O592" i="6"/>
  <c r="M592" i="6"/>
  <c r="O596" i="6"/>
  <c r="M596" i="6"/>
  <c r="O600" i="6"/>
  <c r="M600" i="6"/>
  <c r="O604" i="6"/>
  <c r="M604" i="6"/>
  <c r="O608" i="6"/>
  <c r="M608" i="6"/>
  <c r="O612" i="6"/>
  <c r="M612" i="6"/>
  <c r="O616" i="6"/>
  <c r="M616" i="6"/>
  <c r="O620" i="6"/>
  <c r="M620" i="6"/>
  <c r="O624" i="6"/>
  <c r="M624" i="6"/>
  <c r="O628" i="6"/>
  <c r="M628" i="6"/>
  <c r="O632" i="6"/>
  <c r="M632" i="6"/>
  <c r="O636" i="6"/>
  <c r="M636" i="6"/>
  <c r="O640" i="6"/>
  <c r="M640" i="6"/>
  <c r="O644" i="6"/>
  <c r="M644" i="6"/>
  <c r="O648" i="6"/>
  <c r="M648" i="6"/>
  <c r="O652" i="6"/>
  <c r="M652" i="6"/>
  <c r="O656" i="6"/>
  <c r="M656" i="6"/>
  <c r="O660" i="6"/>
  <c r="M660" i="6"/>
  <c r="O664" i="6"/>
  <c r="M664" i="6"/>
  <c r="O668" i="6"/>
  <c r="M668" i="6"/>
  <c r="O672" i="6"/>
  <c r="M672" i="6"/>
  <c r="O676" i="6"/>
  <c r="M676" i="6"/>
  <c r="O680" i="6"/>
  <c r="M680" i="6"/>
  <c r="O684" i="6"/>
  <c r="M684" i="6"/>
  <c r="O688" i="6"/>
  <c r="M688" i="6"/>
  <c r="O692" i="6"/>
  <c r="M692" i="6"/>
  <c r="O696" i="6"/>
  <c r="M696" i="6"/>
  <c r="O700" i="6"/>
  <c r="M700" i="6"/>
  <c r="O704" i="6"/>
  <c r="M704" i="6"/>
  <c r="O708" i="6"/>
  <c r="M708" i="6"/>
  <c r="O712" i="6"/>
  <c r="M712" i="6"/>
  <c r="O716" i="6"/>
  <c r="M716" i="6"/>
  <c r="O720" i="6"/>
  <c r="M720" i="6"/>
  <c r="O724" i="6"/>
  <c r="M724" i="6"/>
  <c r="O728" i="6"/>
  <c r="M728" i="6"/>
  <c r="O732" i="6"/>
  <c r="M732" i="6"/>
  <c r="O736" i="6"/>
  <c r="M736" i="6"/>
  <c r="O740" i="6"/>
  <c r="M740" i="6"/>
  <c r="O744" i="6"/>
  <c r="M744" i="6"/>
  <c r="O748" i="6"/>
  <c r="M748" i="6"/>
  <c r="O752" i="6"/>
  <c r="M752" i="6"/>
  <c r="O756" i="6"/>
  <c r="M756" i="6"/>
  <c r="O760" i="6"/>
  <c r="M760" i="6"/>
  <c r="O764" i="6"/>
  <c r="M764" i="6"/>
  <c r="O768" i="6"/>
  <c r="M768" i="6"/>
  <c r="O772" i="6"/>
  <c r="M772" i="6"/>
  <c r="O776" i="6"/>
  <c r="M776" i="6"/>
  <c r="O780" i="6"/>
  <c r="M780" i="6"/>
  <c r="O784" i="6"/>
  <c r="M784" i="6"/>
  <c r="O788" i="6"/>
  <c r="M788" i="6"/>
  <c r="O792" i="6"/>
  <c r="M792" i="6"/>
  <c r="O796" i="6"/>
  <c r="M796" i="6"/>
  <c r="O800" i="6"/>
  <c r="M800" i="6"/>
  <c r="O804" i="6"/>
  <c r="M804" i="6"/>
  <c r="O808" i="6"/>
  <c r="M808" i="6"/>
  <c r="O812" i="6"/>
  <c r="M812" i="6"/>
  <c r="O816" i="6"/>
  <c r="M816" i="6"/>
  <c r="O820" i="6"/>
  <c r="M820" i="6"/>
  <c r="O824" i="6"/>
  <c r="M824" i="6"/>
  <c r="O828" i="6"/>
  <c r="M828" i="6"/>
  <c r="O832" i="6"/>
  <c r="M832" i="6"/>
  <c r="O836" i="6"/>
  <c r="M836" i="6"/>
  <c r="O840" i="6"/>
  <c r="M840" i="6"/>
  <c r="O844" i="6"/>
  <c r="M844" i="6"/>
  <c r="O848" i="6"/>
  <c r="M848" i="6"/>
  <c r="O852" i="6"/>
  <c r="M852" i="6"/>
  <c r="O856" i="6"/>
  <c r="M856" i="6"/>
  <c r="O860" i="6"/>
  <c r="M860" i="6"/>
  <c r="O864" i="6"/>
  <c r="M864" i="6"/>
  <c r="O868" i="6"/>
  <c r="M868" i="6"/>
  <c r="O872" i="6"/>
  <c r="M872" i="6"/>
  <c r="O876" i="6"/>
  <c r="M876" i="6"/>
  <c r="O880" i="6"/>
  <c r="M880" i="6"/>
  <c r="O884" i="6"/>
  <c r="M884" i="6"/>
  <c r="O888" i="6"/>
  <c r="M888" i="6"/>
  <c r="O892" i="6"/>
  <c r="M892" i="6"/>
  <c r="O896" i="6"/>
  <c r="M896" i="6"/>
  <c r="O900" i="6"/>
  <c r="M900" i="6"/>
  <c r="O904" i="6"/>
  <c r="M904" i="6"/>
  <c r="O908" i="6"/>
  <c r="M908" i="6"/>
  <c r="O912" i="6"/>
  <c r="M912" i="6"/>
  <c r="O916" i="6"/>
  <c r="M916" i="6"/>
  <c r="O920" i="6"/>
  <c r="M920" i="6"/>
  <c r="O924" i="6"/>
  <c r="M924" i="6"/>
  <c r="O928" i="6"/>
  <c r="M928" i="6"/>
  <c r="O932" i="6"/>
  <c r="M932" i="6"/>
  <c r="O936" i="6"/>
  <c r="M936" i="6"/>
  <c r="O940" i="6"/>
  <c r="M940" i="6"/>
  <c r="O944" i="6"/>
  <c r="M944" i="6"/>
  <c r="O948" i="6"/>
  <c r="M948" i="6"/>
  <c r="O952" i="6"/>
  <c r="M952" i="6"/>
  <c r="O956" i="6"/>
  <c r="M956" i="6"/>
  <c r="O960" i="6"/>
  <c r="M960" i="6"/>
  <c r="O964" i="6"/>
  <c r="M964" i="6"/>
  <c r="O968" i="6"/>
  <c r="M968" i="6"/>
  <c r="O972" i="6"/>
  <c r="M972" i="6"/>
  <c r="O976" i="6"/>
  <c r="M976" i="6"/>
  <c r="O980" i="6"/>
  <c r="M980" i="6"/>
  <c r="O984" i="6"/>
  <c r="M984" i="6"/>
  <c r="O988" i="6"/>
  <c r="M988" i="6"/>
  <c r="O992" i="6"/>
  <c r="M992" i="6"/>
  <c r="O996" i="6"/>
  <c r="M996" i="6"/>
  <c r="O1000" i="6"/>
  <c r="M1000" i="6"/>
  <c r="O1004" i="6"/>
  <c r="M1004" i="6"/>
  <c r="O1008" i="6"/>
  <c r="M1008" i="6"/>
  <c r="O1012" i="6"/>
  <c r="M1012" i="6"/>
  <c r="O1016" i="6"/>
  <c r="M1016" i="6"/>
  <c r="O1020" i="6"/>
  <c r="M1020" i="6"/>
  <c r="O1024" i="6"/>
  <c r="M1024" i="6"/>
  <c r="O1028" i="6"/>
  <c r="M1028" i="6"/>
  <c r="O1032" i="6"/>
  <c r="M1032" i="6"/>
  <c r="O1036" i="6"/>
  <c r="M1036" i="6"/>
  <c r="O1040" i="6"/>
  <c r="M1040" i="6"/>
  <c r="O1044" i="6"/>
  <c r="M1044" i="6"/>
  <c r="O1048" i="6"/>
  <c r="M1048" i="6"/>
  <c r="O1052" i="6"/>
  <c r="M1052" i="6"/>
  <c r="O1056" i="6"/>
  <c r="M1056" i="6"/>
  <c r="O1060" i="6"/>
  <c r="M1060" i="6"/>
  <c r="O1064" i="6"/>
  <c r="M1064" i="6"/>
  <c r="O1068" i="6"/>
  <c r="M1068" i="6"/>
  <c r="O1072" i="6"/>
  <c r="M1072" i="6"/>
  <c r="O1076" i="6"/>
  <c r="M1076" i="6"/>
  <c r="O1080" i="6"/>
  <c r="M1080" i="6"/>
  <c r="O1084" i="6"/>
  <c r="M1084" i="6"/>
  <c r="O1088" i="6"/>
  <c r="M1088" i="6"/>
  <c r="O1092" i="6"/>
  <c r="M1092" i="6"/>
  <c r="O1096" i="6"/>
  <c r="M1096" i="6"/>
  <c r="O1100" i="6"/>
  <c r="M1100" i="6"/>
  <c r="O1104" i="6"/>
  <c r="M1104" i="6"/>
  <c r="O1108" i="6"/>
  <c r="M1108" i="6"/>
  <c r="O1112" i="6"/>
  <c r="M1112" i="6"/>
  <c r="O1116" i="6"/>
  <c r="M1116" i="6"/>
  <c r="O1120" i="6"/>
  <c r="M1120" i="6"/>
  <c r="O1124" i="6"/>
  <c r="M1124" i="6"/>
  <c r="O1128" i="6"/>
  <c r="M1128" i="6"/>
  <c r="O1132" i="6"/>
  <c r="M1132" i="6"/>
  <c r="O1136" i="6"/>
  <c r="M1136" i="6"/>
  <c r="O1140" i="6"/>
  <c r="M1140" i="6"/>
  <c r="O1144" i="6"/>
  <c r="M1144" i="6"/>
  <c r="O1148" i="6"/>
  <c r="M1148" i="6"/>
  <c r="O1152" i="6"/>
  <c r="M1152" i="6"/>
  <c r="O1156" i="6"/>
  <c r="M1156" i="6"/>
  <c r="O1160" i="6"/>
  <c r="M1160" i="6"/>
  <c r="O1164" i="6"/>
  <c r="M1164" i="6"/>
  <c r="O1168" i="6"/>
  <c r="M1168" i="6"/>
  <c r="O1172" i="6"/>
  <c r="M1172" i="6"/>
  <c r="O1176" i="6"/>
  <c r="M1176" i="6"/>
  <c r="O1180" i="6"/>
  <c r="M1180" i="6"/>
  <c r="O1184" i="6"/>
  <c r="M1184" i="6"/>
  <c r="O1188" i="6"/>
  <c r="M1188" i="6"/>
  <c r="O1192" i="6"/>
  <c r="M1192" i="6"/>
  <c r="O1196" i="6"/>
  <c r="M1196" i="6"/>
  <c r="O1200" i="6"/>
  <c r="M1200" i="6"/>
  <c r="O1204" i="6"/>
  <c r="M1204" i="6"/>
  <c r="O1208" i="6"/>
  <c r="M1208" i="6"/>
  <c r="O1212" i="6"/>
  <c r="M1212" i="6"/>
  <c r="O1216" i="6"/>
  <c r="M1216" i="6"/>
  <c r="O1220" i="6"/>
  <c r="M1220" i="6"/>
  <c r="O1224" i="6"/>
  <c r="M1224" i="6"/>
  <c r="O1228" i="6"/>
  <c r="M1228" i="6"/>
  <c r="O1232" i="6"/>
  <c r="M1232" i="6"/>
  <c r="O1236" i="6"/>
  <c r="M1236" i="6"/>
  <c r="O1240" i="6"/>
  <c r="M1240" i="6"/>
  <c r="O1244" i="6"/>
  <c r="M1244" i="6"/>
  <c r="O1248" i="6"/>
  <c r="M1248" i="6"/>
  <c r="O1252" i="6"/>
  <c r="M1252" i="6"/>
  <c r="O1256" i="6"/>
  <c r="M1256" i="6"/>
  <c r="O1260" i="6"/>
  <c r="M1260" i="6"/>
  <c r="O1264" i="6"/>
  <c r="M1264" i="6"/>
  <c r="O1268" i="6"/>
  <c r="M1268" i="6"/>
  <c r="O1272" i="6"/>
  <c r="M1272" i="6"/>
  <c r="O1276" i="6"/>
  <c r="M1276" i="6"/>
  <c r="O1280" i="6"/>
  <c r="M1280" i="6"/>
  <c r="O1284" i="6"/>
  <c r="M1284" i="6"/>
  <c r="O1288" i="6"/>
  <c r="M1288" i="6"/>
  <c r="O1292" i="6"/>
  <c r="M1292" i="6"/>
  <c r="O1296" i="6"/>
  <c r="M1296" i="6"/>
  <c r="O1300" i="6"/>
  <c r="M1300" i="6"/>
  <c r="O1304" i="6"/>
  <c r="M1304" i="6"/>
  <c r="O1308" i="6"/>
  <c r="M1308" i="6"/>
  <c r="O1312" i="6"/>
  <c r="M1312" i="6"/>
  <c r="O1316" i="6"/>
  <c r="M1316" i="6"/>
  <c r="O1320" i="6"/>
  <c r="M1320" i="6"/>
  <c r="O1324" i="6"/>
  <c r="M1324" i="6"/>
  <c r="O1328" i="6"/>
  <c r="M1328" i="6"/>
  <c r="O1332" i="6"/>
  <c r="M1332" i="6"/>
  <c r="O1336" i="6"/>
  <c r="M1336" i="6"/>
  <c r="O1340" i="6"/>
  <c r="M1340" i="6"/>
  <c r="O1344" i="6"/>
  <c r="M1344" i="6"/>
  <c r="O1348" i="6"/>
  <c r="M1348" i="6"/>
  <c r="O1352" i="6"/>
  <c r="M1352" i="6"/>
  <c r="O1356" i="6"/>
  <c r="M1356" i="6"/>
  <c r="O1360" i="6"/>
  <c r="M1360" i="6"/>
  <c r="O1364" i="6"/>
  <c r="M1364" i="6"/>
  <c r="O1368" i="6"/>
  <c r="M1368" i="6"/>
  <c r="O1372" i="6"/>
  <c r="M1372" i="6"/>
  <c r="O1376" i="6"/>
  <c r="M1376" i="6"/>
  <c r="O1380" i="6"/>
  <c r="M1380" i="6"/>
  <c r="O1384" i="6"/>
  <c r="M1384" i="6"/>
  <c r="O1388" i="6"/>
  <c r="M1388" i="6"/>
  <c r="O1392" i="6"/>
  <c r="M1392" i="6"/>
  <c r="O1396" i="6"/>
  <c r="M1396" i="6"/>
  <c r="O1400" i="6"/>
  <c r="M1400" i="6"/>
  <c r="O1404" i="6"/>
  <c r="M1404" i="6"/>
  <c r="O1408" i="6"/>
  <c r="M1408" i="6"/>
  <c r="O1412" i="6"/>
  <c r="M1412" i="6"/>
  <c r="O1416" i="6"/>
  <c r="M1416" i="6"/>
  <c r="O1420" i="6"/>
  <c r="M1420" i="6"/>
  <c r="O1424" i="6"/>
  <c r="M1424" i="6"/>
  <c r="O1428" i="6"/>
  <c r="M1428" i="6"/>
  <c r="O1432" i="6"/>
  <c r="M1432" i="6"/>
  <c r="O1436" i="6"/>
  <c r="M1436" i="6"/>
  <c r="O1440" i="6"/>
  <c r="M1440" i="6"/>
  <c r="O1444" i="6"/>
  <c r="M1444" i="6"/>
  <c r="O1448" i="6"/>
  <c r="M1448" i="6"/>
  <c r="O1452" i="6"/>
  <c r="M1452" i="6"/>
  <c r="O1456" i="6"/>
  <c r="M1456" i="6"/>
  <c r="O1460" i="6"/>
  <c r="M1460" i="6"/>
  <c r="O1464" i="6"/>
  <c r="M1464" i="6"/>
  <c r="O1468" i="6"/>
  <c r="M1468" i="6"/>
  <c r="O1472" i="6"/>
  <c r="M1472" i="6"/>
  <c r="O1476" i="6"/>
  <c r="M1476" i="6"/>
  <c r="O1480" i="6"/>
  <c r="M1480" i="6"/>
  <c r="O1484" i="6"/>
  <c r="M1484" i="6"/>
  <c r="O1488" i="6"/>
  <c r="M1488" i="6"/>
  <c r="O1492" i="6"/>
  <c r="M1492" i="6"/>
  <c r="O1496" i="6"/>
  <c r="M1496" i="6"/>
  <c r="O1500" i="6"/>
  <c r="M1500" i="6"/>
  <c r="O1504" i="6"/>
  <c r="M1504" i="6"/>
  <c r="O1508" i="6"/>
  <c r="M1508" i="6"/>
  <c r="O1512" i="6"/>
  <c r="M1512" i="6"/>
  <c r="O1516" i="6"/>
  <c r="M1516" i="6"/>
  <c r="O1520" i="6"/>
  <c r="M1520" i="6"/>
  <c r="O1524" i="6"/>
  <c r="M1524" i="6"/>
  <c r="O1528" i="6"/>
  <c r="M1528" i="6"/>
  <c r="O1532" i="6"/>
  <c r="M1532" i="6"/>
  <c r="O1536" i="6"/>
  <c r="M1536" i="6"/>
  <c r="O1540" i="6"/>
  <c r="M1540" i="6"/>
  <c r="O1544" i="6"/>
  <c r="M1544" i="6"/>
  <c r="O1548" i="6"/>
  <c r="M1548" i="6"/>
  <c r="O1552" i="6"/>
  <c r="M1552" i="6"/>
  <c r="O1556" i="6"/>
  <c r="M1556" i="6"/>
  <c r="O1560" i="6"/>
  <c r="M1560" i="6"/>
  <c r="O1564" i="6"/>
  <c r="M1564" i="6"/>
  <c r="O1568" i="6"/>
  <c r="M1568" i="6"/>
  <c r="O1572" i="6"/>
  <c r="M1572" i="6"/>
  <c r="O1576" i="6"/>
  <c r="M1576" i="6"/>
  <c r="O1580" i="6"/>
  <c r="M1580" i="6"/>
  <c r="O1584" i="6"/>
  <c r="M1584" i="6"/>
  <c r="O1588" i="6"/>
  <c r="M1588" i="6"/>
  <c r="O1592" i="6"/>
  <c r="M1592" i="6"/>
  <c r="O1596" i="6"/>
  <c r="M1596" i="6"/>
  <c r="O1600" i="6"/>
  <c r="M1600" i="6"/>
  <c r="O1604" i="6"/>
  <c r="M1604" i="6"/>
  <c r="O1608" i="6"/>
  <c r="M1608" i="6"/>
  <c r="O1612" i="6"/>
  <c r="M1612" i="6"/>
  <c r="O1616" i="6"/>
  <c r="M1616" i="6"/>
  <c r="O1620" i="6"/>
  <c r="M1620" i="6"/>
  <c r="O1624" i="6"/>
  <c r="M1624" i="6"/>
  <c r="O1628" i="6"/>
  <c r="M1628" i="6"/>
  <c r="O1632" i="6"/>
  <c r="M1632" i="6"/>
  <c r="O1636" i="6"/>
  <c r="M1636" i="6"/>
  <c r="O1640" i="6"/>
  <c r="M1640" i="6"/>
  <c r="O1644" i="6"/>
  <c r="M1644" i="6"/>
  <c r="O1648" i="6"/>
  <c r="M1648" i="6"/>
  <c r="O1652" i="6"/>
  <c r="M1652" i="6"/>
  <c r="O1656" i="6"/>
  <c r="M1656" i="6"/>
  <c r="O1660" i="6"/>
  <c r="M1660" i="6"/>
  <c r="O1664" i="6"/>
  <c r="M1664" i="6"/>
  <c r="O1668" i="6"/>
  <c r="M1668" i="6"/>
  <c r="O1672" i="6"/>
  <c r="M1672" i="6"/>
  <c r="M1676" i="6"/>
  <c r="O1676" i="6"/>
  <c r="O1680" i="6"/>
  <c r="M1680" i="6"/>
  <c r="O1684" i="6"/>
  <c r="M1684" i="6"/>
  <c r="O1688" i="6"/>
  <c r="M1688" i="6"/>
  <c r="O1692" i="6"/>
  <c r="M1692" i="6"/>
  <c r="O1696" i="6"/>
  <c r="M1696" i="6"/>
  <c r="O1700" i="6"/>
  <c r="M1700" i="6"/>
  <c r="O1704" i="6"/>
  <c r="M1704" i="6"/>
  <c r="O1708" i="6"/>
  <c r="M1708" i="6"/>
  <c r="O1712" i="6"/>
  <c r="M1712" i="6"/>
  <c r="O1716" i="6"/>
  <c r="M1716" i="6"/>
  <c r="O1720" i="6"/>
  <c r="M1720" i="6"/>
  <c r="O1724" i="6"/>
  <c r="M1724" i="6"/>
  <c r="O1728" i="6"/>
  <c r="M1728" i="6"/>
  <c r="O1732" i="6"/>
  <c r="M1732" i="6"/>
  <c r="O1736" i="6"/>
  <c r="M1736" i="6"/>
  <c r="O1740" i="6"/>
  <c r="M1740" i="6"/>
  <c r="O1744" i="6"/>
  <c r="M1744" i="6"/>
  <c r="O1748" i="6"/>
  <c r="M1748" i="6"/>
  <c r="O1752" i="6"/>
  <c r="M1752" i="6"/>
  <c r="O1756" i="6"/>
  <c r="M1756" i="6"/>
  <c r="O1760" i="6"/>
  <c r="M1760" i="6"/>
  <c r="O1764" i="6"/>
  <c r="M1764" i="6"/>
  <c r="O1768" i="6"/>
  <c r="M1768" i="6"/>
  <c r="O1772" i="6"/>
  <c r="M1772" i="6"/>
  <c r="O1776" i="6"/>
  <c r="M1776" i="6"/>
  <c r="O1780" i="6"/>
  <c r="M1780" i="6"/>
  <c r="O1784" i="6"/>
  <c r="M1784" i="6"/>
  <c r="O1788" i="6"/>
  <c r="M1788" i="6"/>
  <c r="O1792" i="6"/>
  <c r="M1792" i="6"/>
  <c r="O1796" i="6"/>
  <c r="M1796" i="6"/>
  <c r="O1800" i="6"/>
  <c r="M1800" i="6"/>
  <c r="O1804" i="6"/>
  <c r="M1804" i="6"/>
  <c r="O1808" i="6"/>
  <c r="M1808" i="6"/>
  <c r="O1812" i="6"/>
  <c r="M1812" i="6"/>
  <c r="O1816" i="6"/>
  <c r="M1816" i="6"/>
  <c r="O1820" i="6"/>
  <c r="M1820" i="6"/>
  <c r="O1824" i="6"/>
  <c r="M1824" i="6"/>
  <c r="O1828" i="6"/>
  <c r="M1828" i="6"/>
  <c r="O1832" i="6"/>
  <c r="M1832" i="6"/>
  <c r="O1836" i="6"/>
  <c r="M1836" i="6"/>
  <c r="O1840" i="6"/>
  <c r="M1840" i="6"/>
  <c r="O1844" i="6"/>
  <c r="M1844" i="6"/>
  <c r="O1848" i="6"/>
  <c r="M1848" i="6"/>
  <c r="O1852" i="6"/>
  <c r="M1852" i="6"/>
  <c r="O1856" i="6"/>
  <c r="M1856" i="6"/>
  <c r="O1860" i="6"/>
  <c r="M1860" i="6"/>
  <c r="O1864" i="6"/>
  <c r="M1864" i="6"/>
  <c r="O1868" i="6"/>
  <c r="M1868" i="6"/>
  <c r="O1872" i="6"/>
  <c r="M1872" i="6"/>
  <c r="O1876" i="6"/>
  <c r="M1876" i="6"/>
  <c r="O1880" i="6"/>
  <c r="M1880" i="6"/>
  <c r="O1884" i="6"/>
  <c r="M1884" i="6"/>
  <c r="O1888" i="6"/>
  <c r="M1888" i="6"/>
  <c r="O1892" i="6"/>
  <c r="M1892" i="6"/>
  <c r="O1896" i="6"/>
  <c r="M1896" i="6"/>
  <c r="O1900" i="6"/>
  <c r="M1900" i="6"/>
  <c r="O1904" i="6"/>
  <c r="M1904" i="6"/>
  <c r="O1908" i="6"/>
  <c r="M1908" i="6"/>
  <c r="O1912" i="6"/>
  <c r="M1912" i="6"/>
  <c r="O1916" i="6"/>
  <c r="M1916" i="6"/>
  <c r="O1920" i="6"/>
  <c r="M1920" i="6"/>
  <c r="O1924" i="6"/>
  <c r="M1924" i="6"/>
  <c r="O1928" i="6"/>
  <c r="M1928" i="6"/>
  <c r="O1932" i="6"/>
  <c r="M1932" i="6"/>
  <c r="O1936" i="6"/>
  <c r="M1936" i="6"/>
  <c r="O1940" i="6"/>
  <c r="M1940" i="6"/>
  <c r="O1944" i="6"/>
  <c r="M1944" i="6"/>
  <c r="O1948" i="6"/>
  <c r="M1948" i="6"/>
  <c r="O1952" i="6"/>
  <c r="M1952" i="6"/>
  <c r="O1956" i="6"/>
  <c r="M1956" i="6"/>
  <c r="O1960" i="6"/>
  <c r="M1960" i="6"/>
  <c r="O1964" i="6"/>
  <c r="M1964" i="6"/>
  <c r="O1968" i="6"/>
  <c r="M1968" i="6"/>
  <c r="O1972" i="6"/>
  <c r="M1972" i="6"/>
  <c r="O1976" i="6"/>
  <c r="M1976" i="6"/>
  <c r="O1980" i="6"/>
  <c r="M1980" i="6"/>
  <c r="O1984" i="6"/>
  <c r="M1984" i="6"/>
  <c r="O1988" i="6"/>
  <c r="M1988" i="6"/>
  <c r="O1992" i="6"/>
  <c r="M1992" i="6"/>
  <c r="O1996" i="6"/>
  <c r="M1996" i="6"/>
  <c r="O2000" i="6"/>
  <c r="M2000" i="6"/>
  <c r="O2004" i="6"/>
  <c r="M2004" i="6"/>
  <c r="O2008" i="6"/>
  <c r="M2008" i="6"/>
  <c r="O2012" i="6"/>
  <c r="M2012" i="6"/>
  <c r="O2016" i="6"/>
  <c r="M2016" i="6"/>
  <c r="O2020" i="6"/>
  <c r="M2020" i="6"/>
  <c r="O2024" i="6"/>
  <c r="M2024" i="6"/>
  <c r="O2028" i="6"/>
  <c r="M2028" i="6"/>
  <c r="O2032" i="6"/>
  <c r="M2032" i="6"/>
  <c r="O2036" i="6"/>
  <c r="M2036" i="6"/>
  <c r="O2040" i="6"/>
  <c r="M2040" i="6"/>
  <c r="O2044" i="6"/>
  <c r="M2044" i="6"/>
  <c r="O2048" i="6"/>
  <c r="M2048" i="6"/>
  <c r="O2052" i="6"/>
  <c r="M2052" i="6"/>
  <c r="O2056" i="6"/>
  <c r="M2056" i="6"/>
  <c r="O2060" i="6"/>
  <c r="M2060" i="6"/>
  <c r="O2064" i="6"/>
  <c r="M2064" i="6"/>
  <c r="O2068" i="6"/>
  <c r="M2068" i="6"/>
  <c r="O2072" i="6"/>
  <c r="M2072" i="6"/>
  <c r="O2076" i="6"/>
  <c r="M2076" i="6"/>
  <c r="O2080" i="6"/>
  <c r="M2080" i="6"/>
  <c r="O2084" i="6"/>
  <c r="M2084" i="6"/>
  <c r="O2088" i="6"/>
  <c r="M2088" i="6"/>
  <c r="O2092" i="6"/>
  <c r="M2092" i="6"/>
  <c r="O2096" i="6"/>
  <c r="M2096" i="6"/>
  <c r="O2100" i="6"/>
  <c r="M2100" i="6"/>
  <c r="O2104" i="6"/>
  <c r="M2104" i="6"/>
  <c r="O2108" i="6"/>
  <c r="M2108" i="6"/>
  <c r="O2112" i="6"/>
  <c r="M2112" i="6"/>
  <c r="O2116" i="6"/>
  <c r="M2116" i="6"/>
  <c r="O2120" i="6"/>
  <c r="M2120" i="6"/>
  <c r="O2124" i="6"/>
  <c r="M2124" i="6"/>
  <c r="O2128" i="6"/>
  <c r="M2128" i="6"/>
  <c r="O2132" i="6"/>
  <c r="M2132" i="6"/>
  <c r="O2136" i="6"/>
  <c r="M2136" i="6"/>
  <c r="O2140" i="6"/>
  <c r="M2140" i="6"/>
  <c r="O2144" i="6"/>
  <c r="M2144" i="6"/>
  <c r="O2148" i="6"/>
  <c r="M2148" i="6"/>
  <c r="O2152" i="6"/>
  <c r="M2152" i="6"/>
  <c r="O2156" i="6"/>
  <c r="M2156" i="6"/>
  <c r="O2160" i="6"/>
  <c r="M2160" i="6"/>
  <c r="O2164" i="6"/>
  <c r="M2164" i="6"/>
  <c r="O2168" i="6"/>
  <c r="M2168" i="6"/>
  <c r="O2172" i="6"/>
  <c r="M2172" i="6"/>
  <c r="O2176" i="6"/>
  <c r="M2176" i="6"/>
  <c r="O2180" i="6"/>
  <c r="M2180" i="6"/>
  <c r="O2184" i="6"/>
  <c r="M2184" i="6"/>
  <c r="O2188" i="6"/>
  <c r="M2188" i="6"/>
  <c r="O2192" i="6"/>
  <c r="M2192" i="6"/>
  <c r="O2196" i="6"/>
  <c r="M2196" i="6"/>
  <c r="O2200" i="6"/>
  <c r="M2200" i="6"/>
  <c r="O2204" i="6"/>
  <c r="M2204" i="6"/>
  <c r="O2208" i="6"/>
  <c r="M2208" i="6"/>
  <c r="O2212" i="6"/>
  <c r="M2212" i="6"/>
  <c r="O2216" i="6"/>
  <c r="M2216" i="6"/>
  <c r="O2220" i="6"/>
  <c r="M2220" i="6"/>
  <c r="O2224" i="6"/>
  <c r="M2224" i="6"/>
  <c r="O2228" i="6"/>
  <c r="M2228" i="6"/>
  <c r="O2232" i="6"/>
  <c r="M2232" i="6"/>
  <c r="O2236" i="6"/>
  <c r="M2236" i="6"/>
  <c r="O2240" i="6"/>
  <c r="M2240" i="6"/>
  <c r="O2244" i="6"/>
  <c r="M2244" i="6"/>
  <c r="O2248" i="6"/>
  <c r="M2248" i="6"/>
  <c r="O2252" i="6"/>
  <c r="M2252" i="6"/>
  <c r="O2256" i="6"/>
  <c r="M2256" i="6"/>
  <c r="O2260" i="6"/>
  <c r="M2260" i="6"/>
  <c r="O2264" i="6"/>
  <c r="M2264" i="6"/>
  <c r="O2268" i="6"/>
  <c r="M2268" i="6"/>
  <c r="O2272" i="6"/>
  <c r="M2272" i="6"/>
  <c r="O2276" i="6"/>
  <c r="M2276" i="6"/>
  <c r="O2280" i="6"/>
  <c r="M2280" i="6"/>
  <c r="O2284" i="6"/>
  <c r="M2284" i="6"/>
  <c r="O2288" i="6"/>
  <c r="M2288" i="6"/>
  <c r="O2292" i="6"/>
  <c r="M2292" i="6"/>
  <c r="O2296" i="6"/>
  <c r="M2296" i="6"/>
  <c r="O2300" i="6"/>
  <c r="M2300" i="6"/>
  <c r="O2304" i="6"/>
  <c r="M2304" i="6"/>
  <c r="O2308" i="6"/>
  <c r="M2308" i="6"/>
  <c r="O2312" i="6"/>
  <c r="M2312" i="6"/>
  <c r="O2316" i="6"/>
  <c r="M2316" i="6"/>
  <c r="O2320" i="6"/>
  <c r="M2320" i="6"/>
  <c r="O2324" i="6"/>
  <c r="M2324" i="6"/>
  <c r="O2328" i="6"/>
  <c r="M2328" i="6"/>
  <c r="O2332" i="6"/>
  <c r="M2332" i="6"/>
  <c r="O2336" i="6"/>
  <c r="M2336" i="6"/>
  <c r="O2340" i="6"/>
  <c r="M2340" i="6"/>
  <c r="O2344" i="6"/>
  <c r="M2344" i="6"/>
  <c r="O2348" i="6"/>
  <c r="M2348" i="6"/>
  <c r="O2352" i="6"/>
  <c r="M2352" i="6"/>
  <c r="O2356" i="6"/>
  <c r="M2356" i="6"/>
  <c r="O2360" i="6"/>
  <c r="M2360" i="6"/>
  <c r="O2364" i="6"/>
  <c r="M2364" i="6"/>
  <c r="O2368" i="6"/>
  <c r="M2368" i="6"/>
  <c r="O2372" i="6"/>
  <c r="M2372" i="6"/>
  <c r="O2376" i="6"/>
  <c r="M2376" i="6"/>
  <c r="O2380" i="6"/>
  <c r="M2380" i="6"/>
  <c r="O2384" i="6"/>
  <c r="M2384" i="6"/>
  <c r="O2388" i="6"/>
  <c r="M2388" i="6"/>
  <c r="O2392" i="6"/>
  <c r="M2392" i="6"/>
  <c r="O2396" i="6"/>
  <c r="M2396" i="6"/>
  <c r="O2400" i="6"/>
  <c r="M2400" i="6"/>
  <c r="O2404" i="6"/>
  <c r="M2404" i="6"/>
  <c r="O2408" i="6"/>
  <c r="M2408" i="6"/>
  <c r="O2412" i="6"/>
  <c r="M2412" i="6"/>
  <c r="O2416" i="6"/>
  <c r="M2416" i="6"/>
  <c r="O2420" i="6"/>
  <c r="M2420" i="6"/>
  <c r="O2424" i="6"/>
  <c r="M2424" i="6"/>
  <c r="O2428" i="6"/>
  <c r="M2428" i="6"/>
  <c r="O2432" i="6"/>
  <c r="M2432" i="6"/>
  <c r="O2436" i="6"/>
  <c r="M2436" i="6"/>
  <c r="O2440" i="6"/>
  <c r="M2440" i="6"/>
  <c r="O2444" i="6"/>
  <c r="M2444" i="6"/>
  <c r="O2448" i="6"/>
  <c r="M2448" i="6"/>
  <c r="O2452" i="6"/>
  <c r="M2452" i="6"/>
  <c r="O2456" i="6"/>
  <c r="M2456" i="6"/>
  <c r="O2460" i="6"/>
  <c r="M2460" i="6"/>
  <c r="O2464" i="6"/>
  <c r="M2464" i="6"/>
  <c r="O2468" i="6"/>
  <c r="M2468" i="6"/>
  <c r="O2472" i="6"/>
  <c r="M2472" i="6"/>
  <c r="O2476" i="6"/>
  <c r="M2476" i="6"/>
  <c r="O2480" i="6"/>
  <c r="M2480" i="6"/>
  <c r="O2484" i="6"/>
  <c r="M2484" i="6"/>
  <c r="O2488" i="6"/>
  <c r="M2488" i="6"/>
  <c r="O2492" i="6"/>
  <c r="M2492" i="6"/>
  <c r="O2496" i="6"/>
  <c r="M2496" i="6"/>
  <c r="O2500" i="6"/>
  <c r="M2500" i="6"/>
  <c r="O2504" i="6"/>
  <c r="M2504" i="6"/>
  <c r="O2508" i="6"/>
  <c r="M2508" i="6"/>
  <c r="O2512" i="6"/>
  <c r="M2512" i="6"/>
  <c r="O2516" i="6"/>
  <c r="M2516" i="6"/>
  <c r="O2520" i="6"/>
  <c r="M2520" i="6"/>
  <c r="O2524" i="6"/>
  <c r="M2524" i="6"/>
  <c r="O2528" i="6"/>
  <c r="M2528" i="6"/>
  <c r="O2532" i="6"/>
  <c r="M2532" i="6"/>
  <c r="O2536" i="6"/>
  <c r="M2536" i="6"/>
  <c r="O2540" i="6"/>
  <c r="M2540" i="6"/>
  <c r="O2544" i="6"/>
  <c r="M2544" i="6"/>
  <c r="O2548" i="6"/>
  <c r="M2548" i="6"/>
  <c r="O2552" i="6"/>
  <c r="M2552" i="6"/>
  <c r="O2556" i="6"/>
  <c r="M2556" i="6"/>
  <c r="O2560" i="6"/>
  <c r="M2560" i="6"/>
  <c r="O2564" i="6"/>
  <c r="M2564" i="6"/>
  <c r="O2568" i="6"/>
  <c r="M2568" i="6"/>
  <c r="O2572" i="6"/>
  <c r="M2572" i="6"/>
  <c r="O2576" i="6"/>
  <c r="M2576" i="6"/>
  <c r="O2580" i="6"/>
  <c r="M2580" i="6"/>
  <c r="O2584" i="6"/>
  <c r="M2584" i="6"/>
  <c r="O2588" i="6"/>
  <c r="M2588" i="6"/>
  <c r="O2592" i="6"/>
  <c r="M2592" i="6"/>
  <c r="O2596" i="6"/>
  <c r="M2596" i="6"/>
  <c r="O2600" i="6"/>
  <c r="M2600" i="6"/>
  <c r="O2604" i="6"/>
  <c r="M2604" i="6"/>
  <c r="O2608" i="6"/>
  <c r="M2608" i="6"/>
  <c r="O2612" i="6"/>
  <c r="M2612" i="6"/>
  <c r="O2616" i="6"/>
  <c r="M2616" i="6"/>
  <c r="O2620" i="6"/>
  <c r="M2620" i="6"/>
  <c r="O2624" i="6"/>
  <c r="M2624" i="6"/>
  <c r="O2628" i="6"/>
  <c r="M2628" i="6"/>
  <c r="O2632" i="6"/>
  <c r="M2632" i="6"/>
  <c r="O2636" i="6"/>
  <c r="M2636" i="6"/>
  <c r="O2640" i="6"/>
  <c r="M2640" i="6"/>
  <c r="O2644" i="6"/>
  <c r="M2644" i="6"/>
  <c r="O2648" i="6"/>
  <c r="M2648" i="6"/>
  <c r="O2652" i="6"/>
  <c r="M2652" i="6"/>
  <c r="O2656" i="6"/>
  <c r="M2656" i="6"/>
  <c r="O2660" i="6"/>
  <c r="M2660" i="6"/>
  <c r="O2664" i="6"/>
  <c r="M2664" i="6"/>
  <c r="O2668" i="6"/>
  <c r="M2668" i="6"/>
  <c r="O2672" i="6"/>
  <c r="M2672" i="6"/>
  <c r="O2676" i="6"/>
  <c r="M2676" i="6"/>
  <c r="O2680" i="6"/>
  <c r="M2680" i="6"/>
  <c r="O2684" i="6"/>
  <c r="M2684" i="6"/>
  <c r="O2688" i="6"/>
  <c r="M2688" i="6"/>
  <c r="O2692" i="6"/>
  <c r="M2692" i="6"/>
  <c r="O2696" i="6"/>
  <c r="M2696" i="6"/>
  <c r="O2700" i="6"/>
  <c r="M2700" i="6"/>
  <c r="O2704" i="6"/>
  <c r="M2704" i="6"/>
  <c r="O2708" i="6"/>
  <c r="M2708" i="6"/>
  <c r="O2712" i="6"/>
  <c r="M2712" i="6"/>
  <c r="O2716" i="6"/>
  <c r="M2716" i="6"/>
  <c r="O2720" i="6"/>
  <c r="M2720" i="6"/>
  <c r="O2724" i="6"/>
  <c r="M2724" i="6"/>
  <c r="O2728" i="6"/>
  <c r="M2728" i="6"/>
  <c r="O2732" i="6"/>
  <c r="M2732" i="6"/>
  <c r="O2736" i="6"/>
  <c r="M2736" i="6"/>
  <c r="O2740" i="6"/>
  <c r="M2740" i="6"/>
  <c r="O2744" i="6"/>
  <c r="M2744" i="6"/>
  <c r="O2748" i="6"/>
  <c r="M2748" i="6"/>
  <c r="O2752" i="6"/>
  <c r="M2752" i="6"/>
  <c r="O2756" i="6"/>
  <c r="M2756" i="6"/>
  <c r="O2760" i="6"/>
  <c r="M2760" i="6"/>
  <c r="O2764" i="6"/>
  <c r="M2764" i="6"/>
  <c r="O2768" i="6"/>
  <c r="M2768" i="6"/>
  <c r="O2772" i="6"/>
  <c r="M2772" i="6"/>
  <c r="O2776" i="6"/>
  <c r="M2776" i="6"/>
  <c r="O2780" i="6"/>
  <c r="M2780" i="6"/>
  <c r="O2784" i="6"/>
  <c r="M2784" i="6"/>
  <c r="O2788" i="6"/>
  <c r="M2788" i="6"/>
  <c r="O2792" i="6"/>
  <c r="M2792" i="6"/>
  <c r="O2796" i="6"/>
  <c r="M2796" i="6"/>
  <c r="O2800" i="6"/>
  <c r="M2800" i="6"/>
  <c r="O2804" i="6"/>
  <c r="M2804" i="6"/>
  <c r="O2808" i="6"/>
  <c r="M2808" i="6"/>
  <c r="O2812" i="6"/>
  <c r="M2812" i="6"/>
  <c r="O2816" i="6"/>
  <c r="M2816" i="6"/>
  <c r="O2820" i="6"/>
  <c r="M2820" i="6"/>
  <c r="O2824" i="6"/>
  <c r="M2824" i="6"/>
  <c r="O2828" i="6"/>
  <c r="M2828" i="6"/>
  <c r="O2832" i="6"/>
  <c r="M2832" i="6"/>
  <c r="O2836" i="6"/>
  <c r="M2836" i="6"/>
  <c r="O2840" i="6"/>
  <c r="M2840" i="6"/>
  <c r="O2844" i="6"/>
  <c r="M2844" i="6"/>
  <c r="O2848" i="6"/>
  <c r="M2848" i="6"/>
  <c r="O2852" i="6"/>
  <c r="M2852" i="6"/>
  <c r="O2856" i="6"/>
  <c r="M2856" i="6"/>
  <c r="O2860" i="6"/>
  <c r="M2860" i="6"/>
  <c r="O2864" i="6"/>
  <c r="M2864" i="6"/>
  <c r="O2868" i="6"/>
  <c r="M2868" i="6"/>
  <c r="O2872" i="6"/>
  <c r="M2872" i="6"/>
  <c r="O2876" i="6"/>
  <c r="M2876" i="6"/>
  <c r="O2880" i="6"/>
  <c r="M2880" i="6"/>
  <c r="O2884" i="6"/>
  <c r="M2884" i="6"/>
  <c r="O2888" i="6"/>
  <c r="M2888" i="6"/>
  <c r="O2892" i="6"/>
  <c r="M2892" i="6"/>
  <c r="O2896" i="6"/>
  <c r="M2896" i="6"/>
  <c r="O2900" i="6"/>
  <c r="M2900" i="6"/>
  <c r="O2904" i="6"/>
  <c r="M2904" i="6"/>
  <c r="O2908" i="6"/>
  <c r="M2908" i="6"/>
  <c r="O2912" i="6"/>
  <c r="M2912" i="6"/>
  <c r="O2916" i="6"/>
  <c r="M2916" i="6"/>
  <c r="O2920" i="6"/>
  <c r="M2920" i="6"/>
  <c r="O2924" i="6"/>
  <c r="M2924" i="6"/>
  <c r="O2928" i="6"/>
  <c r="M2928" i="6"/>
  <c r="O2932" i="6"/>
  <c r="M2932" i="6"/>
  <c r="O2936" i="6"/>
  <c r="M2936" i="6"/>
  <c r="O2940" i="6"/>
  <c r="M2940" i="6"/>
  <c r="O2944" i="6"/>
  <c r="M2944" i="6"/>
  <c r="O2948" i="6"/>
  <c r="M2948" i="6"/>
  <c r="O2952" i="6"/>
  <c r="M2952" i="6"/>
  <c r="O2956" i="6"/>
  <c r="M2956" i="6"/>
  <c r="O2983" i="6"/>
  <c r="M2983" i="6"/>
  <c r="O2987" i="6"/>
  <c r="M2987" i="6"/>
  <c r="O2991" i="6"/>
  <c r="M2991" i="6"/>
  <c r="O2995" i="6"/>
  <c r="M2995" i="6"/>
  <c r="O2999" i="6"/>
  <c r="M2999" i="6"/>
  <c r="O3003" i="6"/>
  <c r="M3003" i="6"/>
  <c r="O3026" i="6"/>
  <c r="M3026" i="6"/>
  <c r="O3030" i="6"/>
  <c r="M3030" i="6"/>
  <c r="O3034" i="6"/>
  <c r="M3034" i="6"/>
  <c r="O3038" i="6"/>
  <c r="M3038" i="6"/>
  <c r="O3042" i="6"/>
  <c r="M3042" i="6"/>
  <c r="O3046" i="6"/>
  <c r="M3046" i="6"/>
  <c r="O3050" i="6"/>
  <c r="M3050" i="6"/>
  <c r="O3054" i="6"/>
  <c r="M3054" i="6"/>
  <c r="O3058" i="6"/>
  <c r="M3058" i="6"/>
  <c r="O3062" i="6"/>
  <c r="M3062" i="6"/>
  <c r="O3066" i="6"/>
  <c r="M3066" i="6"/>
  <c r="O3070" i="6"/>
  <c r="M3070" i="6"/>
  <c r="O3074" i="6"/>
  <c r="M3074" i="6"/>
  <c r="O3078" i="6"/>
  <c r="M3078" i="6"/>
  <c r="O3082" i="6"/>
  <c r="M3082" i="6"/>
  <c r="O3086" i="6"/>
  <c r="M3086" i="6"/>
  <c r="O3090" i="6"/>
  <c r="M3090" i="6"/>
  <c r="O3094" i="6"/>
  <c r="M3094" i="6"/>
  <c r="O3098" i="6"/>
  <c r="M3098" i="6"/>
  <c r="O3102" i="6"/>
  <c r="M3102" i="6"/>
  <c r="O3106" i="6"/>
  <c r="M3106" i="6"/>
  <c r="O3110" i="6"/>
  <c r="M3110" i="6"/>
  <c r="O3114" i="6"/>
  <c r="M3114" i="6"/>
  <c r="O3118" i="6"/>
  <c r="M3118" i="6"/>
  <c r="O3122" i="6"/>
  <c r="M3122" i="6"/>
  <c r="O3126" i="6"/>
  <c r="M3126" i="6"/>
  <c r="O3130" i="6"/>
  <c r="M3130" i="6"/>
  <c r="O3134" i="6"/>
  <c r="M3134" i="6"/>
  <c r="O3138" i="6"/>
  <c r="M3138" i="6"/>
  <c r="O3142" i="6"/>
  <c r="M3142" i="6"/>
  <c r="O3146" i="6"/>
  <c r="M3146" i="6"/>
  <c r="O3150" i="6"/>
  <c r="M3150" i="6"/>
  <c r="O3154" i="6"/>
  <c r="M3154" i="6"/>
  <c r="O3158" i="6"/>
  <c r="M3158" i="6"/>
  <c r="O3162" i="6"/>
  <c r="M3162" i="6"/>
  <c r="O3166" i="6"/>
  <c r="M3166" i="6"/>
  <c r="O3170" i="6"/>
  <c r="M3170" i="6"/>
  <c r="O3174" i="6"/>
  <c r="M3174" i="6"/>
  <c r="O3178" i="6"/>
  <c r="M3178" i="6"/>
  <c r="O3182" i="6"/>
  <c r="M3182" i="6"/>
  <c r="O3186" i="6"/>
  <c r="M3186" i="6"/>
  <c r="O3190" i="6"/>
  <c r="M3190" i="6"/>
  <c r="O3194" i="6"/>
  <c r="M3194" i="6"/>
  <c r="O3198" i="6"/>
  <c r="M3198" i="6"/>
  <c r="O3202" i="6"/>
  <c r="M3202" i="6"/>
  <c r="O3206" i="6"/>
  <c r="M3206" i="6"/>
  <c r="O3210" i="6"/>
  <c r="M3210" i="6"/>
  <c r="O3214" i="6"/>
  <c r="M3214" i="6"/>
  <c r="O3218" i="6"/>
  <c r="M3218" i="6"/>
  <c r="O3222" i="6"/>
  <c r="M3222" i="6"/>
  <c r="O3226" i="6"/>
  <c r="M3226" i="6"/>
  <c r="O3230" i="6"/>
  <c r="M3230" i="6"/>
  <c r="O3234" i="6"/>
  <c r="M3234" i="6"/>
  <c r="O3238" i="6"/>
  <c r="M3238" i="6"/>
  <c r="O3242" i="6"/>
  <c r="M3242" i="6"/>
  <c r="O3246" i="6"/>
  <c r="M3246" i="6"/>
  <c r="M3250" i="6"/>
  <c r="O3250" i="6"/>
  <c r="O3254" i="6"/>
  <c r="M3254" i="6"/>
  <c r="O3258" i="6"/>
  <c r="M3258" i="6"/>
  <c r="O3262" i="6"/>
  <c r="M3262" i="6"/>
  <c r="O3266" i="6"/>
  <c r="M3266" i="6"/>
  <c r="O3270" i="6"/>
  <c r="M3270" i="6"/>
  <c r="O3274" i="6"/>
  <c r="M3274" i="6"/>
  <c r="O3278" i="6"/>
  <c r="M3278" i="6"/>
  <c r="M3282" i="6"/>
  <c r="O3282" i="6"/>
  <c r="O3286" i="6"/>
  <c r="M3286" i="6"/>
  <c r="O3290" i="6"/>
  <c r="M3290" i="6"/>
  <c r="O3294" i="6"/>
  <c r="M3294" i="6"/>
  <c r="O3298" i="6"/>
  <c r="M3298" i="6"/>
  <c r="O3302" i="6"/>
  <c r="M3302" i="6"/>
  <c r="O3306" i="6"/>
  <c r="M3306" i="6"/>
  <c r="O3310" i="6"/>
  <c r="M3310" i="6"/>
  <c r="O3314" i="6"/>
  <c r="M3314" i="6"/>
  <c r="O3337" i="6"/>
  <c r="M3337" i="6"/>
  <c r="O3341" i="6"/>
  <c r="M3341" i="6"/>
  <c r="O3345" i="6"/>
  <c r="M3345" i="6"/>
  <c r="O3349" i="6"/>
  <c r="M3349" i="6"/>
  <c r="O3353" i="6"/>
  <c r="M3353" i="6"/>
  <c r="O3357" i="6"/>
  <c r="M3357" i="6"/>
  <c r="O3361" i="6"/>
  <c r="M3361" i="6"/>
  <c r="O3365" i="6"/>
  <c r="M3365" i="6"/>
  <c r="O3369" i="6"/>
  <c r="M3369" i="6"/>
  <c r="O3373" i="6"/>
  <c r="M3373" i="6"/>
  <c r="O3377" i="6"/>
  <c r="M3377" i="6"/>
  <c r="O3381" i="6"/>
  <c r="M3381" i="6"/>
  <c r="O3385" i="6"/>
  <c r="M3385" i="6"/>
  <c r="O3389" i="6"/>
  <c r="M3389" i="6"/>
  <c r="O3393" i="6"/>
  <c r="M3393" i="6"/>
  <c r="O3397" i="6"/>
  <c r="M3397" i="6"/>
  <c r="O3401" i="6"/>
  <c r="M3401" i="6"/>
  <c r="O3405" i="6"/>
  <c r="M3405" i="6"/>
  <c r="O3409" i="6"/>
  <c r="M3409" i="6"/>
  <c r="O3413" i="6"/>
  <c r="M3413" i="6"/>
  <c r="O3417" i="6"/>
  <c r="M3417" i="6"/>
  <c r="O3421" i="6"/>
  <c r="M3421" i="6"/>
  <c r="O3425" i="6"/>
  <c r="M3425" i="6"/>
  <c r="O3429" i="6"/>
  <c r="M3429" i="6"/>
  <c r="O3433" i="6"/>
  <c r="M3433" i="6"/>
  <c r="O3437" i="6"/>
  <c r="M3437" i="6"/>
  <c r="O3441" i="6"/>
  <c r="M3441" i="6"/>
  <c r="O3445" i="6"/>
  <c r="M3445" i="6"/>
  <c r="O3449" i="6"/>
  <c r="M3449" i="6"/>
  <c r="O3453" i="6"/>
  <c r="M3453" i="6"/>
  <c r="O3457" i="6"/>
  <c r="M3457" i="6"/>
  <c r="O3461" i="6"/>
  <c r="M3461" i="6"/>
  <c r="O3488" i="6"/>
  <c r="M3488" i="6"/>
  <c r="O3492" i="6"/>
  <c r="M3492" i="6"/>
  <c r="O3496" i="6"/>
  <c r="M3496" i="6"/>
  <c r="O3500" i="6"/>
  <c r="M3500" i="6"/>
  <c r="O3504" i="6"/>
  <c r="M3504" i="6"/>
  <c r="O3508" i="6"/>
  <c r="M3508" i="6"/>
  <c r="O3512" i="6"/>
  <c r="M3512" i="6"/>
  <c r="O3516" i="6"/>
  <c r="M3516" i="6"/>
  <c r="O3520" i="6"/>
  <c r="M3520" i="6"/>
  <c r="O3524" i="6"/>
  <c r="M3524" i="6"/>
  <c r="O3528" i="6"/>
  <c r="M3528" i="6"/>
  <c r="O3533" i="6"/>
  <c r="M3533" i="6"/>
  <c r="O3538" i="6"/>
  <c r="M3538" i="6"/>
  <c r="O3543" i="6"/>
  <c r="M3543" i="6"/>
  <c r="O3570" i="6"/>
  <c r="M3570" i="6"/>
  <c r="O3575" i="6"/>
  <c r="M3575" i="6"/>
  <c r="O3580" i="6"/>
  <c r="M3580" i="6"/>
  <c r="O3585" i="6"/>
  <c r="M3585" i="6"/>
  <c r="O3592" i="6"/>
  <c r="M3592" i="6"/>
  <c r="O3597" i="6"/>
  <c r="M3597" i="6"/>
  <c r="O3602" i="6"/>
  <c r="M3602" i="6"/>
  <c r="O3607" i="6"/>
  <c r="M3607" i="6"/>
  <c r="O3656" i="6"/>
  <c r="M3656" i="6"/>
  <c r="O3661" i="6"/>
  <c r="M3661" i="6"/>
  <c r="O3666" i="6"/>
  <c r="M3666" i="6"/>
  <c r="O3671" i="6"/>
  <c r="M3671" i="6"/>
  <c r="O3673" i="6"/>
  <c r="M3673" i="6"/>
  <c r="O3678" i="6"/>
  <c r="M3678" i="6"/>
  <c r="O3683" i="6"/>
  <c r="M3683" i="6"/>
  <c r="O3688" i="6"/>
  <c r="M3688" i="6"/>
  <c r="O3693" i="6"/>
  <c r="M3693" i="6"/>
  <c r="O3720" i="6"/>
  <c r="M3720" i="6"/>
  <c r="O3725" i="6"/>
  <c r="M3725" i="6"/>
  <c r="O3730" i="6"/>
  <c r="M3730" i="6"/>
  <c r="O3735" i="6"/>
  <c r="M3735" i="6"/>
  <c r="O3737" i="6"/>
  <c r="M3737" i="6"/>
  <c r="O3742" i="6"/>
  <c r="M3742" i="6"/>
  <c r="O3747" i="6"/>
  <c r="M3747" i="6"/>
  <c r="O3752" i="6"/>
  <c r="M3752" i="6"/>
  <c r="O2960" i="6"/>
  <c r="M2960" i="6"/>
  <c r="O2964" i="6"/>
  <c r="M2964" i="6"/>
  <c r="O2968" i="6"/>
  <c r="M2968" i="6"/>
  <c r="O2972" i="6"/>
  <c r="M2972" i="6"/>
  <c r="O2976" i="6"/>
  <c r="M2976" i="6"/>
  <c r="O2980" i="6"/>
  <c r="M2980" i="6"/>
  <c r="O3007" i="6"/>
  <c r="M3007" i="6"/>
  <c r="O3011" i="6"/>
  <c r="M3011" i="6"/>
  <c r="O3015" i="6"/>
  <c r="M3015" i="6"/>
  <c r="O3019" i="6"/>
  <c r="M3019" i="6"/>
  <c r="O3318" i="6"/>
  <c r="M3318" i="6"/>
  <c r="O3322" i="6"/>
  <c r="M3322" i="6"/>
  <c r="O3326" i="6"/>
  <c r="M3326" i="6"/>
  <c r="O3330" i="6"/>
  <c r="M3330" i="6"/>
  <c r="O3334" i="6"/>
  <c r="M3334" i="6"/>
  <c r="O3465" i="6"/>
  <c r="M3465" i="6"/>
  <c r="O3469" i="6"/>
  <c r="M3469" i="6"/>
  <c r="O3473" i="6"/>
  <c r="M3473" i="6"/>
  <c r="O3477" i="6"/>
  <c r="M3477" i="6"/>
  <c r="O3481" i="6"/>
  <c r="M3481" i="6"/>
  <c r="O3485" i="6"/>
  <c r="M3485" i="6"/>
  <c r="O3531" i="6"/>
  <c r="M3531" i="6"/>
  <c r="O3536" i="6"/>
  <c r="M3536" i="6"/>
  <c r="O3541" i="6"/>
  <c r="M3541" i="6"/>
  <c r="O3546" i="6"/>
  <c r="M3546" i="6"/>
  <c r="O3548" i="6"/>
  <c r="M3548" i="6"/>
  <c r="O3553" i="6"/>
  <c r="M3553" i="6"/>
  <c r="O3558" i="6"/>
  <c r="M3558" i="6"/>
  <c r="O3563" i="6"/>
  <c r="M3563" i="6"/>
  <c r="O3612" i="6"/>
  <c r="M3612" i="6"/>
  <c r="O3617" i="6"/>
  <c r="M3617" i="6"/>
  <c r="O3622" i="6"/>
  <c r="M3622" i="6"/>
  <c r="O3627" i="6"/>
  <c r="M3627" i="6"/>
  <c r="O3634" i="6"/>
  <c r="M3634" i="6"/>
  <c r="O3639" i="6"/>
  <c r="M3639" i="6"/>
  <c r="O3644" i="6"/>
  <c r="M3644" i="6"/>
  <c r="O3649" i="6"/>
  <c r="M3649" i="6"/>
  <c r="O3676" i="6"/>
  <c r="M3676" i="6"/>
  <c r="O3681" i="6"/>
  <c r="M3681" i="6"/>
  <c r="O3686" i="6"/>
  <c r="M3686" i="6"/>
  <c r="O3691" i="6"/>
  <c r="M3691" i="6"/>
  <c r="O3698" i="6"/>
  <c r="M3698" i="6"/>
  <c r="O3703" i="6"/>
  <c r="M3703" i="6"/>
  <c r="O3708" i="6"/>
  <c r="M3708" i="6"/>
  <c r="O3713" i="6"/>
  <c r="M3713" i="6"/>
  <c r="O3740" i="6"/>
  <c r="M3740" i="6"/>
  <c r="O3745" i="6"/>
  <c r="M3745" i="6"/>
  <c r="O3750" i="6"/>
  <c r="M3750" i="6"/>
  <c r="O3753" i="6"/>
  <c r="M3753" i="6"/>
  <c r="O1029" i="6"/>
  <c r="M1029" i="6"/>
  <c r="O1033" i="6"/>
  <c r="M1033" i="6"/>
  <c r="O1037" i="6"/>
  <c r="M1037" i="6"/>
  <c r="O1041" i="6"/>
  <c r="M1041" i="6"/>
  <c r="O1045" i="6"/>
  <c r="M1045" i="6"/>
  <c r="O1049" i="6"/>
  <c r="M1049" i="6"/>
  <c r="O1053" i="6"/>
  <c r="M1053" i="6"/>
  <c r="O1057" i="6"/>
  <c r="M1057" i="6"/>
  <c r="O1061" i="6"/>
  <c r="M1061" i="6"/>
  <c r="O1065" i="6"/>
  <c r="M1065" i="6"/>
  <c r="O1069" i="6"/>
  <c r="M1069" i="6"/>
  <c r="O1073" i="6"/>
  <c r="M1073" i="6"/>
  <c r="O1077" i="6"/>
  <c r="M1077" i="6"/>
  <c r="O1081" i="6"/>
  <c r="M1081" i="6"/>
  <c r="O1085" i="6"/>
  <c r="M1085" i="6"/>
  <c r="O1089" i="6"/>
  <c r="M1089" i="6"/>
  <c r="O1093" i="6"/>
  <c r="M1093" i="6"/>
  <c r="O1097" i="6"/>
  <c r="M1097" i="6"/>
  <c r="O1101" i="6"/>
  <c r="M1101" i="6"/>
  <c r="O1105" i="6"/>
  <c r="M1105" i="6"/>
  <c r="O1109" i="6"/>
  <c r="M1109" i="6"/>
  <c r="O1113" i="6"/>
  <c r="M1113" i="6"/>
  <c r="O1117" i="6"/>
  <c r="M1117" i="6"/>
  <c r="O1121" i="6"/>
  <c r="M1121" i="6"/>
  <c r="O1125" i="6"/>
  <c r="M1125" i="6"/>
  <c r="O1129" i="6"/>
  <c r="M1129" i="6"/>
  <c r="O1133" i="6"/>
  <c r="M1133" i="6"/>
  <c r="O1137" i="6"/>
  <c r="M1137" i="6"/>
  <c r="O1141" i="6"/>
  <c r="M1141" i="6"/>
  <c r="O1145" i="6"/>
  <c r="M1145" i="6"/>
  <c r="O1149" i="6"/>
  <c r="M1149" i="6"/>
  <c r="O1153" i="6"/>
  <c r="M1153" i="6"/>
  <c r="O1157" i="6"/>
  <c r="M1157" i="6"/>
  <c r="O1161" i="6"/>
  <c r="M1161" i="6"/>
  <c r="O1165" i="6"/>
  <c r="M1165" i="6"/>
  <c r="O1169" i="6"/>
  <c r="M1169" i="6"/>
  <c r="O1173" i="6"/>
  <c r="M1173" i="6"/>
  <c r="O1177" i="6"/>
  <c r="M1177" i="6"/>
  <c r="O1181" i="6"/>
  <c r="M1181" i="6"/>
  <c r="O1185" i="6"/>
  <c r="M1185" i="6"/>
  <c r="O1189" i="6"/>
  <c r="M1189" i="6"/>
  <c r="O1193" i="6"/>
  <c r="M1193" i="6"/>
  <c r="O1197" i="6"/>
  <c r="M1197" i="6"/>
  <c r="O1201" i="6"/>
  <c r="M1201" i="6"/>
  <c r="O1205" i="6"/>
  <c r="M1205" i="6"/>
  <c r="O1209" i="6"/>
  <c r="M1209" i="6"/>
  <c r="O1213" i="6"/>
  <c r="M1213" i="6"/>
  <c r="O1217" i="6"/>
  <c r="M1217" i="6"/>
  <c r="O1221" i="6"/>
  <c r="M1221" i="6"/>
  <c r="O1225" i="6"/>
  <c r="M1225" i="6"/>
  <c r="O1229" i="6"/>
  <c r="M1229" i="6"/>
  <c r="O1233" i="6"/>
  <c r="M1233" i="6"/>
  <c r="O1237" i="6"/>
  <c r="M1237" i="6"/>
  <c r="O1241" i="6"/>
  <c r="M1241" i="6"/>
  <c r="O1245" i="6"/>
  <c r="M1245" i="6"/>
  <c r="O1249" i="6"/>
  <c r="M1249" i="6"/>
  <c r="O1253" i="6"/>
  <c r="M1253" i="6"/>
  <c r="O1257" i="6"/>
  <c r="M1257" i="6"/>
  <c r="O1261" i="6"/>
  <c r="M1261" i="6"/>
  <c r="O1265" i="6"/>
  <c r="M1265" i="6"/>
  <c r="O1269" i="6"/>
  <c r="M1269" i="6"/>
  <c r="O1273" i="6"/>
  <c r="M1273" i="6"/>
  <c r="O1277" i="6"/>
  <c r="M1277" i="6"/>
  <c r="O1281" i="6"/>
  <c r="M1281" i="6"/>
  <c r="O1285" i="6"/>
  <c r="M1285" i="6"/>
  <c r="O1289" i="6"/>
  <c r="M1289" i="6"/>
  <c r="O1293" i="6"/>
  <c r="M1293" i="6"/>
  <c r="O1297" i="6"/>
  <c r="M1297" i="6"/>
  <c r="O1301" i="6"/>
  <c r="M1301" i="6"/>
  <c r="O1305" i="6"/>
  <c r="M1305" i="6"/>
  <c r="O1309" i="6"/>
  <c r="M1309" i="6"/>
  <c r="O1313" i="6"/>
  <c r="M1313" i="6"/>
  <c r="O1317" i="6"/>
  <c r="M1317" i="6"/>
  <c r="O1321" i="6"/>
  <c r="M1321" i="6"/>
  <c r="O1325" i="6"/>
  <c r="M1325" i="6"/>
  <c r="O1329" i="6"/>
  <c r="M1329" i="6"/>
  <c r="O1333" i="6"/>
  <c r="M1333" i="6"/>
  <c r="O1337" i="6"/>
  <c r="M1337" i="6"/>
  <c r="O1341" i="6"/>
  <c r="M1341" i="6"/>
  <c r="O1345" i="6"/>
  <c r="M1345" i="6"/>
  <c r="O1349" i="6"/>
  <c r="M1349" i="6"/>
  <c r="O1353" i="6"/>
  <c r="M1353" i="6"/>
  <c r="O1357" i="6"/>
  <c r="M1357" i="6"/>
  <c r="O1361" i="6"/>
  <c r="M1361" i="6"/>
  <c r="O1365" i="6"/>
  <c r="M1365" i="6"/>
  <c r="O1369" i="6"/>
  <c r="M1369" i="6"/>
  <c r="O1373" i="6"/>
  <c r="M1373" i="6"/>
  <c r="O1377" i="6"/>
  <c r="M1377" i="6"/>
  <c r="O1381" i="6"/>
  <c r="M1381" i="6"/>
  <c r="O1385" i="6"/>
  <c r="M1385" i="6"/>
  <c r="O1389" i="6"/>
  <c r="M1389" i="6"/>
  <c r="O1393" i="6"/>
  <c r="M1393" i="6"/>
  <c r="O1397" i="6"/>
  <c r="M1397" i="6"/>
  <c r="O1401" i="6"/>
  <c r="M1401" i="6"/>
  <c r="O1405" i="6"/>
  <c r="M1405" i="6"/>
  <c r="O1409" i="6"/>
  <c r="M1409" i="6"/>
  <c r="O1413" i="6"/>
  <c r="M1413" i="6"/>
  <c r="O1417" i="6"/>
  <c r="M1417" i="6"/>
  <c r="O1421" i="6"/>
  <c r="M1421" i="6"/>
  <c r="O1425" i="6"/>
  <c r="M1425" i="6"/>
  <c r="O1429" i="6"/>
  <c r="M1429" i="6"/>
  <c r="O1433" i="6"/>
  <c r="M1433" i="6"/>
  <c r="O1437" i="6"/>
  <c r="M1437" i="6"/>
  <c r="O1441" i="6"/>
  <c r="M1441" i="6"/>
  <c r="O1445" i="6"/>
  <c r="M1445" i="6"/>
  <c r="O1449" i="6"/>
  <c r="M1449" i="6"/>
  <c r="O1453" i="6"/>
  <c r="M1453" i="6"/>
  <c r="O1457" i="6"/>
  <c r="M1457" i="6"/>
  <c r="O1461" i="6"/>
  <c r="M1461" i="6"/>
  <c r="O1465" i="6"/>
  <c r="M1465" i="6"/>
  <c r="O1469" i="6"/>
  <c r="M1469" i="6"/>
  <c r="O1473" i="6"/>
  <c r="M1473" i="6"/>
  <c r="O1477" i="6"/>
  <c r="M1477" i="6"/>
  <c r="O1481" i="6"/>
  <c r="M1481" i="6"/>
  <c r="O1485" i="6"/>
  <c r="M1485" i="6"/>
  <c r="O1489" i="6"/>
  <c r="M1489" i="6"/>
  <c r="O1493" i="6"/>
  <c r="M1493" i="6"/>
  <c r="O1497" i="6"/>
  <c r="M1497" i="6"/>
  <c r="O1501" i="6"/>
  <c r="M1501" i="6"/>
  <c r="O1505" i="6"/>
  <c r="M1505" i="6"/>
  <c r="O1509" i="6"/>
  <c r="M1509" i="6"/>
  <c r="O1513" i="6"/>
  <c r="M1513" i="6"/>
  <c r="O1517" i="6"/>
  <c r="M1517" i="6"/>
  <c r="O1521" i="6"/>
  <c r="M1521" i="6"/>
  <c r="O1525" i="6"/>
  <c r="M1525" i="6"/>
  <c r="O1529" i="6"/>
  <c r="M1529" i="6"/>
  <c r="O1533" i="6"/>
  <c r="M1533" i="6"/>
  <c r="O1537" i="6"/>
  <c r="M1537" i="6"/>
  <c r="O1541" i="6"/>
  <c r="M1541" i="6"/>
  <c r="O1545" i="6"/>
  <c r="M1545" i="6"/>
  <c r="O1549" i="6"/>
  <c r="M1549" i="6"/>
  <c r="O1553" i="6"/>
  <c r="M1553" i="6"/>
  <c r="O1557" i="6"/>
  <c r="M1557" i="6"/>
  <c r="O1561" i="6"/>
  <c r="M1561" i="6"/>
  <c r="O1565" i="6"/>
  <c r="M1565" i="6"/>
  <c r="O1569" i="6"/>
  <c r="M1569" i="6"/>
  <c r="O1573" i="6"/>
  <c r="M1573" i="6"/>
  <c r="O1577" i="6"/>
  <c r="M1577" i="6"/>
  <c r="O1581" i="6"/>
  <c r="M1581" i="6"/>
  <c r="O1585" i="6"/>
  <c r="M1585" i="6"/>
  <c r="O1589" i="6"/>
  <c r="M1589" i="6"/>
  <c r="O1593" i="6"/>
  <c r="M1593" i="6"/>
  <c r="O1597" i="6"/>
  <c r="M1597" i="6"/>
  <c r="O1601" i="6"/>
  <c r="M1601" i="6"/>
  <c r="O1605" i="6"/>
  <c r="M1605" i="6"/>
  <c r="O1609" i="6"/>
  <c r="M1609" i="6"/>
  <c r="O1613" i="6"/>
  <c r="M1613" i="6"/>
  <c r="O1617" i="6"/>
  <c r="M1617" i="6"/>
  <c r="O1621" i="6"/>
  <c r="M1621" i="6"/>
  <c r="O1625" i="6"/>
  <c r="M1625" i="6"/>
  <c r="O1629" i="6"/>
  <c r="M1629" i="6"/>
  <c r="O1633" i="6"/>
  <c r="M1633" i="6"/>
  <c r="O1637" i="6"/>
  <c r="M1637" i="6"/>
  <c r="O1641" i="6"/>
  <c r="M1641" i="6"/>
  <c r="O1645" i="6"/>
  <c r="M1645" i="6"/>
  <c r="O1649" i="6"/>
  <c r="M1649" i="6"/>
  <c r="O1653" i="6"/>
  <c r="M1653" i="6"/>
  <c r="O1657" i="6"/>
  <c r="M1657" i="6"/>
  <c r="O1661" i="6"/>
  <c r="M1661" i="6"/>
  <c r="O1665" i="6"/>
  <c r="M1665" i="6"/>
  <c r="O1669" i="6"/>
  <c r="M1669" i="6"/>
  <c r="O1673" i="6"/>
  <c r="M1673" i="6"/>
  <c r="O1677" i="6"/>
  <c r="M1677" i="6"/>
  <c r="O1681" i="6"/>
  <c r="M1681" i="6"/>
  <c r="O1685" i="6"/>
  <c r="M1685" i="6"/>
  <c r="O1689" i="6"/>
  <c r="M1689" i="6"/>
  <c r="O1693" i="6"/>
  <c r="M1693" i="6"/>
  <c r="O1697" i="6"/>
  <c r="M1697" i="6"/>
  <c r="O1701" i="6"/>
  <c r="M1701" i="6"/>
  <c r="O1705" i="6"/>
  <c r="M1705" i="6"/>
  <c r="O1709" i="6"/>
  <c r="M1709" i="6"/>
  <c r="O1713" i="6"/>
  <c r="M1713" i="6"/>
  <c r="O1717" i="6"/>
  <c r="M1717" i="6"/>
  <c r="O1721" i="6"/>
  <c r="M1721" i="6"/>
  <c r="O1725" i="6"/>
  <c r="M1725" i="6"/>
  <c r="O1729" i="6"/>
  <c r="M1729" i="6"/>
  <c r="O1733" i="6"/>
  <c r="M1733" i="6"/>
  <c r="O1737" i="6"/>
  <c r="M1737" i="6"/>
  <c r="O1741" i="6"/>
  <c r="M1741" i="6"/>
  <c r="O1745" i="6"/>
  <c r="M1745" i="6"/>
  <c r="O1749" i="6"/>
  <c r="M1749" i="6"/>
  <c r="O1753" i="6"/>
  <c r="M1753" i="6"/>
  <c r="O1757" i="6"/>
  <c r="M1757" i="6"/>
  <c r="O1761" i="6"/>
  <c r="M1761" i="6"/>
  <c r="O1765" i="6"/>
  <c r="M1765" i="6"/>
  <c r="O1769" i="6"/>
  <c r="M1769" i="6"/>
  <c r="O1773" i="6"/>
  <c r="M1773" i="6"/>
  <c r="O1777" i="6"/>
  <c r="M1777" i="6"/>
  <c r="O1781" i="6"/>
  <c r="M1781" i="6"/>
  <c r="O1785" i="6"/>
  <c r="M1785" i="6"/>
  <c r="O1789" i="6"/>
  <c r="M1789" i="6"/>
  <c r="O1793" i="6"/>
  <c r="M1793" i="6"/>
  <c r="O1797" i="6"/>
  <c r="M1797" i="6"/>
  <c r="O1801" i="6"/>
  <c r="M1801" i="6"/>
  <c r="O1805" i="6"/>
  <c r="M1805" i="6"/>
  <c r="O1809" i="6"/>
  <c r="M1809" i="6"/>
  <c r="O1813" i="6"/>
  <c r="M1813" i="6"/>
  <c r="O1817" i="6"/>
  <c r="M1817" i="6"/>
  <c r="O1821" i="6"/>
  <c r="M1821" i="6"/>
  <c r="O1825" i="6"/>
  <c r="M1825" i="6"/>
  <c r="O1829" i="6"/>
  <c r="M1829" i="6"/>
  <c r="O1833" i="6"/>
  <c r="M1833" i="6"/>
  <c r="O1837" i="6"/>
  <c r="M1837" i="6"/>
  <c r="O1841" i="6"/>
  <c r="M1841" i="6"/>
  <c r="O1845" i="6"/>
  <c r="M1845" i="6"/>
  <c r="O1849" i="6"/>
  <c r="M1849" i="6"/>
  <c r="O1853" i="6"/>
  <c r="M1853" i="6"/>
  <c r="O1857" i="6"/>
  <c r="M1857" i="6"/>
  <c r="O1861" i="6"/>
  <c r="M1861" i="6"/>
  <c r="O1865" i="6"/>
  <c r="M1865" i="6"/>
  <c r="O1869" i="6"/>
  <c r="M1869" i="6"/>
  <c r="O1873" i="6"/>
  <c r="M1873" i="6"/>
  <c r="O1877" i="6"/>
  <c r="M1877" i="6"/>
  <c r="O1881" i="6"/>
  <c r="M1881" i="6"/>
  <c r="O1885" i="6"/>
  <c r="M1885" i="6"/>
  <c r="O1889" i="6"/>
  <c r="M1889" i="6"/>
  <c r="O1893" i="6"/>
  <c r="M1893" i="6"/>
  <c r="O1897" i="6"/>
  <c r="M1897" i="6"/>
  <c r="O1901" i="6"/>
  <c r="M1901" i="6"/>
  <c r="O1905" i="6"/>
  <c r="M1905" i="6"/>
  <c r="O1909" i="6"/>
  <c r="M1909" i="6"/>
  <c r="O1913" i="6"/>
  <c r="M1913" i="6"/>
  <c r="O1917" i="6"/>
  <c r="M1917" i="6"/>
  <c r="O1921" i="6"/>
  <c r="M1921" i="6"/>
  <c r="O1925" i="6"/>
  <c r="M1925" i="6"/>
  <c r="O1929" i="6"/>
  <c r="M1929" i="6"/>
  <c r="O1933" i="6"/>
  <c r="M1933" i="6"/>
  <c r="O1937" i="6"/>
  <c r="M1937" i="6"/>
  <c r="O1941" i="6"/>
  <c r="M1941" i="6"/>
  <c r="O1945" i="6"/>
  <c r="M1945" i="6"/>
  <c r="O1949" i="6"/>
  <c r="M1949" i="6"/>
  <c r="O1953" i="6"/>
  <c r="M1953" i="6"/>
  <c r="O1957" i="6"/>
  <c r="M1957" i="6"/>
  <c r="O1961" i="6"/>
  <c r="M1961" i="6"/>
  <c r="O1965" i="6"/>
  <c r="M1965" i="6"/>
  <c r="O1969" i="6"/>
  <c r="M1969" i="6"/>
  <c r="O1973" i="6"/>
  <c r="M1973" i="6"/>
  <c r="O1977" i="6"/>
  <c r="M1977" i="6"/>
  <c r="O1981" i="6"/>
  <c r="M1981" i="6"/>
  <c r="O1985" i="6"/>
  <c r="M1985" i="6"/>
  <c r="O1989" i="6"/>
  <c r="M1989" i="6"/>
  <c r="O1993" i="6"/>
  <c r="M1993" i="6"/>
  <c r="O1997" i="6"/>
  <c r="M1997" i="6"/>
  <c r="O2001" i="6"/>
  <c r="M2001" i="6"/>
  <c r="O2005" i="6"/>
  <c r="M2005" i="6"/>
  <c r="O2009" i="6"/>
  <c r="M2009" i="6"/>
  <c r="O2013" i="6"/>
  <c r="M2013" i="6"/>
  <c r="O2017" i="6"/>
  <c r="M2017" i="6"/>
  <c r="O2021" i="6"/>
  <c r="M2021" i="6"/>
  <c r="O2025" i="6"/>
  <c r="M2025" i="6"/>
  <c r="O2029" i="6"/>
  <c r="M2029" i="6"/>
  <c r="O2033" i="6"/>
  <c r="M2033" i="6"/>
  <c r="O2037" i="6"/>
  <c r="M2037" i="6"/>
  <c r="O2041" i="6"/>
  <c r="M2041" i="6"/>
  <c r="O2045" i="6"/>
  <c r="M2045" i="6"/>
  <c r="O2049" i="6"/>
  <c r="M2049" i="6"/>
  <c r="O2053" i="6"/>
  <c r="M2053" i="6"/>
  <c r="O2057" i="6"/>
  <c r="M2057" i="6"/>
  <c r="O2061" i="6"/>
  <c r="M2061" i="6"/>
  <c r="O2065" i="6"/>
  <c r="M2065" i="6"/>
  <c r="O2069" i="6"/>
  <c r="M2069" i="6"/>
  <c r="O2073" i="6"/>
  <c r="M2073" i="6"/>
  <c r="O2077" i="6"/>
  <c r="M2077" i="6"/>
  <c r="O2081" i="6"/>
  <c r="M2081" i="6"/>
  <c r="O2085" i="6"/>
  <c r="M2085" i="6"/>
  <c r="O2089" i="6"/>
  <c r="M2089" i="6"/>
  <c r="O2093" i="6"/>
  <c r="M2093" i="6"/>
  <c r="O2097" i="6"/>
  <c r="M2097" i="6"/>
  <c r="O2101" i="6"/>
  <c r="M2101" i="6"/>
  <c r="O2105" i="6"/>
  <c r="M2105" i="6"/>
  <c r="O2109" i="6"/>
  <c r="M2109" i="6"/>
  <c r="O2113" i="6"/>
  <c r="M2113" i="6"/>
  <c r="O2117" i="6"/>
  <c r="M2117" i="6"/>
  <c r="O2121" i="6"/>
  <c r="M2121" i="6"/>
  <c r="O2125" i="6"/>
  <c r="M2125" i="6"/>
  <c r="O2129" i="6"/>
  <c r="M2129" i="6"/>
  <c r="O2133" i="6"/>
  <c r="M2133" i="6"/>
  <c r="O2137" i="6"/>
  <c r="M2137" i="6"/>
  <c r="O2141" i="6"/>
  <c r="M2141" i="6"/>
  <c r="O2145" i="6"/>
  <c r="M2145" i="6"/>
  <c r="O2149" i="6"/>
  <c r="M2149" i="6"/>
  <c r="O2153" i="6"/>
  <c r="M2153" i="6"/>
  <c r="O2157" i="6"/>
  <c r="M2157" i="6"/>
  <c r="O2161" i="6"/>
  <c r="M2161" i="6"/>
  <c r="O2165" i="6"/>
  <c r="M2165" i="6"/>
  <c r="O2169" i="6"/>
  <c r="M2169" i="6"/>
  <c r="O2173" i="6"/>
  <c r="M2173" i="6"/>
  <c r="O2177" i="6"/>
  <c r="M2177" i="6"/>
  <c r="O2181" i="6"/>
  <c r="M2181" i="6"/>
  <c r="O2185" i="6"/>
  <c r="M2185" i="6"/>
  <c r="O2189" i="6"/>
  <c r="M2189" i="6"/>
  <c r="O2193" i="6"/>
  <c r="M2193" i="6"/>
  <c r="O2197" i="6"/>
  <c r="M2197" i="6"/>
  <c r="O2201" i="6"/>
  <c r="M2201" i="6"/>
  <c r="O2205" i="6"/>
  <c r="M2205" i="6"/>
  <c r="O2209" i="6"/>
  <c r="M2209" i="6"/>
  <c r="O2213" i="6"/>
  <c r="M2213" i="6"/>
  <c r="O2217" i="6"/>
  <c r="M2217" i="6"/>
  <c r="O2221" i="6"/>
  <c r="M2221" i="6"/>
  <c r="O2225" i="6"/>
  <c r="M2225" i="6"/>
  <c r="O2229" i="6"/>
  <c r="M2229" i="6"/>
  <c r="O2233" i="6"/>
  <c r="M2233" i="6"/>
  <c r="O2237" i="6"/>
  <c r="M2237" i="6"/>
  <c r="O2241" i="6"/>
  <c r="M2241" i="6"/>
  <c r="O2245" i="6"/>
  <c r="M2245" i="6"/>
  <c r="O2249" i="6"/>
  <c r="M2249" i="6"/>
  <c r="O2253" i="6"/>
  <c r="M2253" i="6"/>
  <c r="O2257" i="6"/>
  <c r="M2257" i="6"/>
  <c r="O2261" i="6"/>
  <c r="M2261" i="6"/>
  <c r="O2265" i="6"/>
  <c r="M2265" i="6"/>
  <c r="O2269" i="6"/>
  <c r="M2269" i="6"/>
  <c r="O2273" i="6"/>
  <c r="M2273" i="6"/>
  <c r="O2277" i="6"/>
  <c r="M2277" i="6"/>
  <c r="O2281" i="6"/>
  <c r="M2281" i="6"/>
  <c r="O2285" i="6"/>
  <c r="M2285" i="6"/>
  <c r="O2289" i="6"/>
  <c r="M2289" i="6"/>
  <c r="O2293" i="6"/>
  <c r="M2293" i="6"/>
  <c r="O2297" i="6"/>
  <c r="M2297" i="6"/>
  <c r="O2301" i="6"/>
  <c r="M2301" i="6"/>
  <c r="O2305" i="6"/>
  <c r="M2305" i="6"/>
  <c r="O2309" i="6"/>
  <c r="M2309" i="6"/>
  <c r="O2313" i="6"/>
  <c r="M2313" i="6"/>
  <c r="O2317" i="6"/>
  <c r="M2317" i="6"/>
  <c r="O2321" i="6"/>
  <c r="M2321" i="6"/>
  <c r="O2325" i="6"/>
  <c r="M2325" i="6"/>
  <c r="O2329" i="6"/>
  <c r="M2329" i="6"/>
  <c r="O2333" i="6"/>
  <c r="M2333" i="6"/>
  <c r="O2337" i="6"/>
  <c r="M2337" i="6"/>
  <c r="O2341" i="6"/>
  <c r="M2341" i="6"/>
  <c r="O2345" i="6"/>
  <c r="M2345" i="6"/>
  <c r="O2349" i="6"/>
  <c r="M2349" i="6"/>
  <c r="O2353" i="6"/>
  <c r="M2353" i="6"/>
  <c r="O2357" i="6"/>
  <c r="M2357" i="6"/>
  <c r="O2361" i="6"/>
  <c r="M2361" i="6"/>
  <c r="O2365" i="6"/>
  <c r="M2365" i="6"/>
  <c r="O2369" i="6"/>
  <c r="M2369" i="6"/>
  <c r="O2373" i="6"/>
  <c r="M2373" i="6"/>
  <c r="O2377" i="6"/>
  <c r="M2377" i="6"/>
  <c r="O2381" i="6"/>
  <c r="M2381" i="6"/>
  <c r="O2385" i="6"/>
  <c r="M2385" i="6"/>
  <c r="O2389" i="6"/>
  <c r="M2389" i="6"/>
  <c r="O2393" i="6"/>
  <c r="M2393" i="6"/>
  <c r="O2397" i="6"/>
  <c r="M2397" i="6"/>
  <c r="O2401" i="6"/>
  <c r="M2401" i="6"/>
  <c r="O2405" i="6"/>
  <c r="M2405" i="6"/>
  <c r="O2409" i="6"/>
  <c r="M2409" i="6"/>
  <c r="O2413" i="6"/>
  <c r="M2413" i="6"/>
  <c r="O2417" i="6"/>
  <c r="M2417" i="6"/>
  <c r="O2421" i="6"/>
  <c r="M2421" i="6"/>
  <c r="O2425" i="6"/>
  <c r="M2425" i="6"/>
  <c r="O2429" i="6"/>
  <c r="M2429" i="6"/>
  <c r="O2433" i="6"/>
  <c r="M2433" i="6"/>
  <c r="O2437" i="6"/>
  <c r="M2437" i="6"/>
  <c r="O2441" i="6"/>
  <c r="M2441" i="6"/>
  <c r="O2445" i="6"/>
  <c r="M2445" i="6"/>
  <c r="O2449" i="6"/>
  <c r="M2449" i="6"/>
  <c r="O2453" i="6"/>
  <c r="M2453" i="6"/>
  <c r="O2457" i="6"/>
  <c r="M2457" i="6"/>
  <c r="O2461" i="6"/>
  <c r="M2461" i="6"/>
  <c r="O2465" i="6"/>
  <c r="M2465" i="6"/>
  <c r="O2469" i="6"/>
  <c r="M2469" i="6"/>
  <c r="O2473" i="6"/>
  <c r="M2473" i="6"/>
  <c r="O2477" i="6"/>
  <c r="M2477" i="6"/>
  <c r="O2481" i="6"/>
  <c r="M2481" i="6"/>
  <c r="O2485" i="6"/>
  <c r="M2485" i="6"/>
  <c r="O2489" i="6"/>
  <c r="M2489" i="6"/>
  <c r="O2493" i="6"/>
  <c r="M2493" i="6"/>
  <c r="O2497" i="6"/>
  <c r="M2497" i="6"/>
  <c r="O2501" i="6"/>
  <c r="M2501" i="6"/>
  <c r="O2505" i="6"/>
  <c r="M2505" i="6"/>
  <c r="O2509" i="6"/>
  <c r="M2509" i="6"/>
  <c r="O2513" i="6"/>
  <c r="M2513" i="6"/>
  <c r="O2517" i="6"/>
  <c r="M2517" i="6"/>
  <c r="O2521" i="6"/>
  <c r="M2521" i="6"/>
  <c r="O2525" i="6"/>
  <c r="M2525" i="6"/>
  <c r="O2529" i="6"/>
  <c r="M2529" i="6"/>
  <c r="O2533" i="6"/>
  <c r="M2533" i="6"/>
  <c r="O2537" i="6"/>
  <c r="M2537" i="6"/>
  <c r="O2541" i="6"/>
  <c r="M2541" i="6"/>
  <c r="O2545" i="6"/>
  <c r="M2545" i="6"/>
  <c r="O2549" i="6"/>
  <c r="M2549" i="6"/>
  <c r="O2553" i="6"/>
  <c r="M2553" i="6"/>
  <c r="O2557" i="6"/>
  <c r="M2557" i="6"/>
  <c r="O2561" i="6"/>
  <c r="M2561" i="6"/>
  <c r="O2565" i="6"/>
  <c r="M2565" i="6"/>
  <c r="O2569" i="6"/>
  <c r="M2569" i="6"/>
  <c r="O2573" i="6"/>
  <c r="M2573" i="6"/>
  <c r="O2577" i="6"/>
  <c r="M2577" i="6"/>
  <c r="O2581" i="6"/>
  <c r="M2581" i="6"/>
  <c r="O2585" i="6"/>
  <c r="M2585" i="6"/>
  <c r="O2589" i="6"/>
  <c r="M2589" i="6"/>
  <c r="O2593" i="6"/>
  <c r="M2593" i="6"/>
  <c r="O2597" i="6"/>
  <c r="M2597" i="6"/>
  <c r="O2601" i="6"/>
  <c r="M2601" i="6"/>
  <c r="O2605" i="6"/>
  <c r="M2605" i="6"/>
  <c r="O2609" i="6"/>
  <c r="M2609" i="6"/>
  <c r="O2613" i="6"/>
  <c r="M2613" i="6"/>
  <c r="O2617" i="6"/>
  <c r="M2617" i="6"/>
  <c r="O2621" i="6"/>
  <c r="M2621" i="6"/>
  <c r="O2625" i="6"/>
  <c r="M2625" i="6"/>
  <c r="O2629" i="6"/>
  <c r="M2629" i="6"/>
  <c r="O2633" i="6"/>
  <c r="M2633" i="6"/>
  <c r="O2637" i="6"/>
  <c r="M2637" i="6"/>
  <c r="O2641" i="6"/>
  <c r="M2641" i="6"/>
  <c r="O2645" i="6"/>
  <c r="M2645" i="6"/>
  <c r="O2649" i="6"/>
  <c r="M2649" i="6"/>
  <c r="O2653" i="6"/>
  <c r="M2653" i="6"/>
  <c r="O2657" i="6"/>
  <c r="M2657" i="6"/>
  <c r="O2661" i="6"/>
  <c r="M2661" i="6"/>
  <c r="O2665" i="6"/>
  <c r="M2665" i="6"/>
  <c r="O2669" i="6"/>
  <c r="M2669" i="6"/>
  <c r="O2673" i="6"/>
  <c r="M2673" i="6"/>
  <c r="O2677" i="6"/>
  <c r="M2677" i="6"/>
  <c r="O2681" i="6"/>
  <c r="M2681" i="6"/>
  <c r="O2685" i="6"/>
  <c r="M2685" i="6"/>
  <c r="O2689" i="6"/>
  <c r="M2689" i="6"/>
  <c r="O2693" i="6"/>
  <c r="M2693" i="6"/>
  <c r="O2697" i="6"/>
  <c r="M2697" i="6"/>
  <c r="O2701" i="6"/>
  <c r="M2701" i="6"/>
  <c r="O2705" i="6"/>
  <c r="M2705" i="6"/>
  <c r="O2709" i="6"/>
  <c r="M2709" i="6"/>
  <c r="O2713" i="6"/>
  <c r="M2713" i="6"/>
  <c r="O2717" i="6"/>
  <c r="M2717" i="6"/>
  <c r="O2721" i="6"/>
  <c r="M2721" i="6"/>
  <c r="O2725" i="6"/>
  <c r="M2725" i="6"/>
  <c r="O2729" i="6"/>
  <c r="M2729" i="6"/>
  <c r="O2733" i="6"/>
  <c r="M2733" i="6"/>
  <c r="O2737" i="6"/>
  <c r="M2737" i="6"/>
  <c r="O2741" i="6"/>
  <c r="M2741" i="6"/>
  <c r="O2745" i="6"/>
  <c r="M2745" i="6"/>
  <c r="O2749" i="6"/>
  <c r="M2749" i="6"/>
  <c r="O2753" i="6"/>
  <c r="M2753" i="6"/>
  <c r="O2757" i="6"/>
  <c r="M2757" i="6"/>
  <c r="O2761" i="6"/>
  <c r="M2761" i="6"/>
  <c r="O2765" i="6"/>
  <c r="M2765" i="6"/>
  <c r="O2769" i="6"/>
  <c r="M2769" i="6"/>
  <c r="O2773" i="6"/>
  <c r="M2773" i="6"/>
  <c r="O2777" i="6"/>
  <c r="M2777" i="6"/>
  <c r="O2781" i="6"/>
  <c r="M2781" i="6"/>
  <c r="O2785" i="6"/>
  <c r="M2785" i="6"/>
  <c r="O2789" i="6"/>
  <c r="M2789" i="6"/>
  <c r="O2793" i="6"/>
  <c r="M2793" i="6"/>
  <c r="O2797" i="6"/>
  <c r="M2797" i="6"/>
  <c r="O2801" i="6"/>
  <c r="M2801" i="6"/>
  <c r="O2805" i="6"/>
  <c r="M2805" i="6"/>
  <c r="O2809" i="6"/>
  <c r="M2809" i="6"/>
  <c r="O2813" i="6"/>
  <c r="M2813" i="6"/>
  <c r="O2817" i="6"/>
  <c r="M2817" i="6"/>
  <c r="O2821" i="6"/>
  <c r="M2821" i="6"/>
  <c r="O2825" i="6"/>
  <c r="M2825" i="6"/>
  <c r="O2829" i="6"/>
  <c r="M2829" i="6"/>
  <c r="O2833" i="6"/>
  <c r="M2833" i="6"/>
  <c r="O2837" i="6"/>
  <c r="M2837" i="6"/>
  <c r="O2841" i="6"/>
  <c r="M2841" i="6"/>
  <c r="O2845" i="6"/>
  <c r="M2845" i="6"/>
  <c r="O2849" i="6"/>
  <c r="M2849" i="6"/>
  <c r="O2853" i="6"/>
  <c r="M2853" i="6"/>
  <c r="O2857" i="6"/>
  <c r="M2857" i="6"/>
  <c r="O2861" i="6"/>
  <c r="M2861" i="6"/>
  <c r="O2865" i="6"/>
  <c r="M2865" i="6"/>
  <c r="O2869" i="6"/>
  <c r="M2869" i="6"/>
  <c r="O2873" i="6"/>
  <c r="M2873" i="6"/>
  <c r="O2877" i="6"/>
  <c r="M2877" i="6"/>
  <c r="O2881" i="6"/>
  <c r="M2881" i="6"/>
  <c r="O2885" i="6"/>
  <c r="M2885" i="6"/>
  <c r="O2889" i="6"/>
  <c r="M2889" i="6"/>
  <c r="O2893" i="6"/>
  <c r="M2893" i="6"/>
  <c r="O2897" i="6"/>
  <c r="M2897" i="6"/>
  <c r="O2901" i="6"/>
  <c r="M2901" i="6"/>
  <c r="O2905" i="6"/>
  <c r="M2905" i="6"/>
  <c r="O2909" i="6"/>
  <c r="M2909" i="6"/>
  <c r="O2913" i="6"/>
  <c r="M2913" i="6"/>
  <c r="O2917" i="6"/>
  <c r="M2917" i="6"/>
  <c r="O2921" i="6"/>
  <c r="M2921" i="6"/>
  <c r="O2925" i="6"/>
  <c r="M2925" i="6"/>
  <c r="O2929" i="6"/>
  <c r="M2929" i="6"/>
  <c r="O2933" i="6"/>
  <c r="M2933" i="6"/>
  <c r="O2937" i="6"/>
  <c r="M2937" i="6"/>
  <c r="O2941" i="6"/>
  <c r="M2941" i="6"/>
  <c r="O2945" i="6"/>
  <c r="M2945" i="6"/>
  <c r="O2949" i="6"/>
  <c r="M2949" i="6"/>
  <c r="O2953" i="6"/>
  <c r="M2953" i="6"/>
  <c r="O2957" i="6"/>
  <c r="M2957" i="6"/>
  <c r="O2984" i="6"/>
  <c r="M2984" i="6"/>
  <c r="O2988" i="6"/>
  <c r="M2988" i="6"/>
  <c r="O2992" i="6"/>
  <c r="M2992" i="6"/>
  <c r="O2996" i="6"/>
  <c r="M2996" i="6"/>
  <c r="O3000" i="6"/>
  <c r="M3000" i="6"/>
  <c r="O3023" i="6"/>
  <c r="M3023" i="6"/>
  <c r="O3027" i="6"/>
  <c r="M3027" i="6"/>
  <c r="O3031" i="6"/>
  <c r="M3031" i="6"/>
  <c r="O3035" i="6"/>
  <c r="M3035" i="6"/>
  <c r="O3039" i="6"/>
  <c r="M3039" i="6"/>
  <c r="O3043" i="6"/>
  <c r="M3043" i="6"/>
  <c r="O3047" i="6"/>
  <c r="M3047" i="6"/>
  <c r="O3051" i="6"/>
  <c r="M3051" i="6"/>
  <c r="O3055" i="6"/>
  <c r="M3055" i="6"/>
  <c r="O3059" i="6"/>
  <c r="M3059" i="6"/>
  <c r="O3063" i="6"/>
  <c r="M3063" i="6"/>
  <c r="O3067" i="6"/>
  <c r="M3067" i="6"/>
  <c r="O3071" i="6"/>
  <c r="M3071" i="6"/>
  <c r="O3075" i="6"/>
  <c r="M3075" i="6"/>
  <c r="O3079" i="6"/>
  <c r="M3079" i="6"/>
  <c r="O3083" i="6"/>
  <c r="M3083" i="6"/>
  <c r="O3087" i="6"/>
  <c r="M3087" i="6"/>
  <c r="O3091" i="6"/>
  <c r="M3091" i="6"/>
  <c r="O3095" i="6"/>
  <c r="M3095" i="6"/>
  <c r="O3099" i="6"/>
  <c r="M3099" i="6"/>
  <c r="O3103" i="6"/>
  <c r="M3103" i="6"/>
  <c r="O3107" i="6"/>
  <c r="M3107" i="6"/>
  <c r="O3111" i="6"/>
  <c r="M3111" i="6"/>
  <c r="O3115" i="6"/>
  <c r="M3115" i="6"/>
  <c r="O3119" i="6"/>
  <c r="M3119" i="6"/>
  <c r="O3123" i="6"/>
  <c r="M3123" i="6"/>
  <c r="O3127" i="6"/>
  <c r="M3127" i="6"/>
  <c r="O3131" i="6"/>
  <c r="M3131" i="6"/>
  <c r="O3135" i="6"/>
  <c r="M3135" i="6"/>
  <c r="O3139" i="6"/>
  <c r="M3139" i="6"/>
  <c r="O3143" i="6"/>
  <c r="M3143" i="6"/>
  <c r="O3147" i="6"/>
  <c r="M3147" i="6"/>
  <c r="O3151" i="6"/>
  <c r="M3151" i="6"/>
  <c r="O3155" i="6"/>
  <c r="M3155" i="6"/>
  <c r="O3159" i="6"/>
  <c r="M3159" i="6"/>
  <c r="O3163" i="6"/>
  <c r="M3163" i="6"/>
  <c r="O3167" i="6"/>
  <c r="M3167" i="6"/>
  <c r="O3171" i="6"/>
  <c r="M3171" i="6"/>
  <c r="O3175" i="6"/>
  <c r="M3175" i="6"/>
  <c r="O3179" i="6"/>
  <c r="M3179" i="6"/>
  <c r="O3183" i="6"/>
  <c r="M3183" i="6"/>
  <c r="O3187" i="6"/>
  <c r="M3187" i="6"/>
  <c r="O3191" i="6"/>
  <c r="M3191" i="6"/>
  <c r="O3195" i="6"/>
  <c r="M3195" i="6"/>
  <c r="O3199" i="6"/>
  <c r="M3199" i="6"/>
  <c r="O3203" i="6"/>
  <c r="M3203" i="6"/>
  <c r="O3207" i="6"/>
  <c r="M3207" i="6"/>
  <c r="O3211" i="6"/>
  <c r="M3211" i="6"/>
  <c r="O3215" i="6"/>
  <c r="M3215" i="6"/>
  <c r="O3219" i="6"/>
  <c r="M3219" i="6"/>
  <c r="O3223" i="6"/>
  <c r="M3223" i="6"/>
  <c r="O3227" i="6"/>
  <c r="M3227" i="6"/>
  <c r="O3231" i="6"/>
  <c r="M3231" i="6"/>
  <c r="O3235" i="6"/>
  <c r="M3235" i="6"/>
  <c r="O3239" i="6"/>
  <c r="M3239" i="6"/>
  <c r="O3243" i="6"/>
  <c r="M3243" i="6"/>
  <c r="O3247" i="6"/>
  <c r="M3247" i="6"/>
  <c r="M3251" i="6"/>
  <c r="O3251" i="6"/>
  <c r="O3255" i="6"/>
  <c r="M3255" i="6"/>
  <c r="O3259" i="6"/>
  <c r="M3259" i="6"/>
  <c r="O3263" i="6"/>
  <c r="M3263" i="6"/>
  <c r="O3267" i="6"/>
  <c r="M3267" i="6"/>
  <c r="O3271" i="6"/>
  <c r="M3271" i="6"/>
  <c r="O3275" i="6"/>
  <c r="M3275" i="6"/>
  <c r="O3279" i="6"/>
  <c r="M3279" i="6"/>
  <c r="M3283" i="6"/>
  <c r="O3283" i="6"/>
  <c r="O3287" i="6"/>
  <c r="M3287" i="6"/>
  <c r="O3291" i="6"/>
  <c r="M3291" i="6"/>
  <c r="O3295" i="6"/>
  <c r="M3295" i="6"/>
  <c r="O3299" i="6"/>
  <c r="M3299" i="6"/>
  <c r="O3303" i="6"/>
  <c r="M3303" i="6"/>
  <c r="O3307" i="6"/>
  <c r="M3307" i="6"/>
  <c r="O3311" i="6"/>
  <c r="M3311" i="6"/>
  <c r="O3338" i="6"/>
  <c r="M3338" i="6"/>
  <c r="O3342" i="6"/>
  <c r="M3342" i="6"/>
  <c r="O3346" i="6"/>
  <c r="M3346" i="6"/>
  <c r="O3350" i="6"/>
  <c r="M3350" i="6"/>
  <c r="O3354" i="6"/>
  <c r="M3354" i="6"/>
  <c r="O3358" i="6"/>
  <c r="M3358" i="6"/>
  <c r="O3362" i="6"/>
  <c r="M3362" i="6"/>
  <c r="O3366" i="6"/>
  <c r="M3366" i="6"/>
  <c r="O3370" i="6"/>
  <c r="M3370" i="6"/>
  <c r="O3374" i="6"/>
  <c r="M3374" i="6"/>
  <c r="M3378" i="6"/>
  <c r="O3378" i="6"/>
  <c r="O3382" i="6"/>
  <c r="M3382" i="6"/>
  <c r="O3386" i="6"/>
  <c r="M3386" i="6"/>
  <c r="O3390" i="6"/>
  <c r="M3390" i="6"/>
  <c r="O3394" i="6"/>
  <c r="M3394" i="6"/>
  <c r="O3398" i="6"/>
  <c r="M3398" i="6"/>
  <c r="O3402" i="6"/>
  <c r="M3402" i="6"/>
  <c r="O3406" i="6"/>
  <c r="M3406" i="6"/>
  <c r="M3410" i="6"/>
  <c r="O3410" i="6"/>
  <c r="O3414" i="6"/>
  <c r="M3414" i="6"/>
  <c r="O3418" i="6"/>
  <c r="M3418" i="6"/>
  <c r="O3422" i="6"/>
  <c r="M3422" i="6"/>
  <c r="O3426" i="6"/>
  <c r="M3426" i="6"/>
  <c r="O3430" i="6"/>
  <c r="M3430" i="6"/>
  <c r="O3434" i="6"/>
  <c r="M3434" i="6"/>
  <c r="O3438" i="6"/>
  <c r="M3438" i="6"/>
  <c r="O3442" i="6"/>
  <c r="M3442" i="6"/>
  <c r="O3446" i="6"/>
  <c r="M3446" i="6"/>
  <c r="O3450" i="6"/>
  <c r="M3450" i="6"/>
  <c r="O3454" i="6"/>
  <c r="M3454" i="6"/>
  <c r="O3458" i="6"/>
  <c r="M3458" i="6"/>
  <c r="O3462" i="6"/>
  <c r="M3462" i="6"/>
  <c r="O3489" i="6"/>
  <c r="M3489" i="6"/>
  <c r="O3493" i="6"/>
  <c r="M3493" i="6"/>
  <c r="O3497" i="6"/>
  <c r="M3497" i="6"/>
  <c r="O3501" i="6"/>
  <c r="M3501" i="6"/>
  <c r="O3505" i="6"/>
  <c r="M3505" i="6"/>
  <c r="O3509" i="6"/>
  <c r="M3509" i="6"/>
  <c r="O3513" i="6"/>
  <c r="M3513" i="6"/>
  <c r="O3517" i="6"/>
  <c r="M3517" i="6"/>
  <c r="O3521" i="6"/>
  <c r="M3521" i="6"/>
  <c r="O3525" i="6"/>
  <c r="M3525" i="6"/>
  <c r="O3551" i="6"/>
  <c r="M3551" i="6"/>
  <c r="O3556" i="6"/>
  <c r="M3556" i="6"/>
  <c r="O3568" i="6"/>
  <c r="M3568" i="6"/>
  <c r="O3573" i="6"/>
  <c r="M3573" i="6"/>
  <c r="O3578" i="6"/>
  <c r="M3578" i="6"/>
  <c r="O3583" i="6"/>
  <c r="M3583" i="6"/>
  <c r="O3588" i="6"/>
  <c r="M3588" i="6"/>
  <c r="O3590" i="6"/>
  <c r="M3590" i="6"/>
  <c r="O3595" i="6"/>
  <c r="M3595" i="6"/>
  <c r="O3600" i="6"/>
  <c r="M3600" i="6"/>
  <c r="O3605" i="6"/>
  <c r="M3605" i="6"/>
  <c r="O3632" i="6"/>
  <c r="M3632" i="6"/>
  <c r="O3637" i="6"/>
  <c r="M3637" i="6"/>
  <c r="O3642" i="6"/>
  <c r="M3642" i="6"/>
  <c r="O3647" i="6"/>
  <c r="M3647" i="6"/>
  <c r="O3654" i="6"/>
  <c r="M3654" i="6"/>
  <c r="O3659" i="6"/>
  <c r="M3659" i="6"/>
  <c r="O3664" i="6"/>
  <c r="M3664" i="6"/>
  <c r="O3669" i="6"/>
  <c r="M3669" i="6"/>
  <c r="O3696" i="6"/>
  <c r="M3696" i="6"/>
  <c r="O3701" i="6"/>
  <c r="M3701" i="6"/>
  <c r="O3706" i="6"/>
  <c r="M3706" i="6"/>
  <c r="O3711" i="6"/>
  <c r="M3711" i="6"/>
  <c r="O3718" i="6"/>
  <c r="M3718" i="6"/>
  <c r="O3723" i="6"/>
  <c r="M3723" i="6"/>
  <c r="O3728" i="6"/>
  <c r="M3728" i="6"/>
  <c r="O3733" i="6"/>
  <c r="M3733" i="6"/>
  <c r="O3754" i="6"/>
  <c r="M3754" i="6"/>
  <c r="O3758" i="6"/>
  <c r="M3758" i="6"/>
  <c r="O2961" i="6"/>
  <c r="M2961" i="6"/>
  <c r="O2965" i="6"/>
  <c r="M2965" i="6"/>
  <c r="O2969" i="6"/>
  <c r="M2969" i="6"/>
  <c r="O2973" i="6"/>
  <c r="M2973" i="6"/>
  <c r="O2977" i="6"/>
  <c r="M2977" i="6"/>
  <c r="O2981" i="6"/>
  <c r="M2981" i="6"/>
  <c r="O3004" i="6"/>
  <c r="M3004" i="6"/>
  <c r="O3008" i="6"/>
  <c r="M3008" i="6"/>
  <c r="O3012" i="6"/>
  <c r="M3012" i="6"/>
  <c r="O3016" i="6"/>
  <c r="M3016" i="6"/>
  <c r="O3020" i="6"/>
  <c r="M3020" i="6"/>
  <c r="O3315" i="6"/>
  <c r="M3315" i="6"/>
  <c r="O3319" i="6"/>
  <c r="M3319" i="6"/>
  <c r="O3323" i="6"/>
  <c r="M3323" i="6"/>
  <c r="O3327" i="6"/>
  <c r="M3327" i="6"/>
  <c r="O3331" i="6"/>
  <c r="M3331" i="6"/>
  <c r="O3335" i="6"/>
  <c r="M3335" i="6"/>
  <c r="O3466" i="6"/>
  <c r="M3466" i="6"/>
  <c r="O3470" i="6"/>
  <c r="M3470" i="6"/>
  <c r="O3474" i="6"/>
  <c r="M3474" i="6"/>
  <c r="O3478" i="6"/>
  <c r="M3478" i="6"/>
  <c r="O3482" i="6"/>
  <c r="M3482" i="6"/>
  <c r="O3529" i="6"/>
  <c r="M3529" i="6"/>
  <c r="O3534" i="6"/>
  <c r="M3534" i="6"/>
  <c r="O3539" i="6"/>
  <c r="M3539" i="6"/>
  <c r="O3544" i="6"/>
  <c r="M3544" i="6"/>
  <c r="O3561" i="6"/>
  <c r="M3561" i="6"/>
  <c r="O3593" i="6"/>
  <c r="M3593" i="6"/>
  <c r="O3598" i="6"/>
  <c r="M3598" i="6"/>
  <c r="O3603" i="6"/>
  <c r="M3603" i="6"/>
  <c r="O3608" i="6"/>
  <c r="M3608" i="6"/>
  <c r="O3610" i="6"/>
  <c r="M3610" i="6"/>
  <c r="O3615" i="6"/>
  <c r="M3615" i="6"/>
  <c r="O3620" i="6"/>
  <c r="M3620" i="6"/>
  <c r="O3625" i="6"/>
  <c r="M3625" i="6"/>
  <c r="O3652" i="6"/>
  <c r="M3652" i="6"/>
  <c r="O3657" i="6"/>
  <c r="M3657" i="6"/>
  <c r="O3662" i="6"/>
  <c r="M3662" i="6"/>
  <c r="O3667" i="6"/>
  <c r="M3667" i="6"/>
  <c r="O3672" i="6"/>
  <c r="M3672" i="6"/>
  <c r="O3674" i="6"/>
  <c r="M3674" i="6"/>
  <c r="O3679" i="6"/>
  <c r="M3679" i="6"/>
  <c r="O3684" i="6"/>
  <c r="M3684" i="6"/>
  <c r="O3689" i="6"/>
  <c r="M3689" i="6"/>
  <c r="O3694" i="6"/>
  <c r="M3694" i="6"/>
  <c r="O3716" i="6"/>
  <c r="M3716" i="6"/>
  <c r="O3721" i="6"/>
  <c r="M3721" i="6"/>
  <c r="O3726" i="6"/>
  <c r="M3726" i="6"/>
  <c r="O3731" i="6"/>
  <c r="M3731" i="6"/>
  <c r="O3736" i="6"/>
  <c r="M3736" i="6"/>
  <c r="O3738" i="6"/>
  <c r="M3738" i="6"/>
  <c r="O3743" i="6"/>
  <c r="M3743" i="6"/>
  <c r="O3748" i="6"/>
  <c r="M3748" i="6"/>
  <c r="O3755" i="6"/>
  <c r="M3755" i="6"/>
  <c r="O2238" i="6"/>
  <c r="M2238" i="6"/>
  <c r="O2242" i="6"/>
  <c r="M2242" i="6"/>
  <c r="O2246" i="6"/>
  <c r="M2246" i="6"/>
  <c r="O2250" i="6"/>
  <c r="M2250" i="6"/>
  <c r="O2254" i="6"/>
  <c r="M2254" i="6"/>
  <c r="O2258" i="6"/>
  <c r="M2258" i="6"/>
  <c r="O2262" i="6"/>
  <c r="M2262" i="6"/>
  <c r="O2266" i="6"/>
  <c r="M2266" i="6"/>
  <c r="O2270" i="6"/>
  <c r="M2270" i="6"/>
  <c r="O2274" i="6"/>
  <c r="M2274" i="6"/>
  <c r="O2278" i="6"/>
  <c r="M2278" i="6"/>
  <c r="O2282" i="6"/>
  <c r="M2282" i="6"/>
  <c r="O2286" i="6"/>
  <c r="M2286" i="6"/>
  <c r="O2290" i="6"/>
  <c r="M2290" i="6"/>
  <c r="O2294" i="6"/>
  <c r="M2294" i="6"/>
  <c r="O2298" i="6"/>
  <c r="M2298" i="6"/>
  <c r="O2302" i="6"/>
  <c r="M2302" i="6"/>
  <c r="O2306" i="6"/>
  <c r="M2306" i="6"/>
  <c r="O2310" i="6"/>
  <c r="M2310" i="6"/>
  <c r="O2314" i="6"/>
  <c r="M2314" i="6"/>
  <c r="O2318" i="6"/>
  <c r="M2318" i="6"/>
  <c r="O2322" i="6"/>
  <c r="M2322" i="6"/>
  <c r="O2326" i="6"/>
  <c r="M2326" i="6"/>
  <c r="O2330" i="6"/>
  <c r="M2330" i="6"/>
  <c r="O2334" i="6"/>
  <c r="M2334" i="6"/>
  <c r="O2338" i="6"/>
  <c r="M2338" i="6"/>
  <c r="O2342" i="6"/>
  <c r="M2342" i="6"/>
  <c r="M2346" i="6"/>
  <c r="O2346" i="6"/>
  <c r="O2350" i="6"/>
  <c r="M2350" i="6"/>
  <c r="O2354" i="6"/>
  <c r="M2354" i="6"/>
  <c r="O2358" i="6"/>
  <c r="M2358" i="6"/>
  <c r="O2362" i="6"/>
  <c r="M2362" i="6"/>
  <c r="O2366" i="6"/>
  <c r="M2366" i="6"/>
  <c r="O2370" i="6"/>
  <c r="M2370" i="6"/>
  <c r="O2374" i="6"/>
  <c r="M2374" i="6"/>
  <c r="O2378" i="6"/>
  <c r="M2378" i="6"/>
  <c r="O2382" i="6"/>
  <c r="M2382" i="6"/>
  <c r="O2386" i="6"/>
  <c r="M2386" i="6"/>
  <c r="O2390" i="6"/>
  <c r="M2390" i="6"/>
  <c r="O2394" i="6"/>
  <c r="M2394" i="6"/>
  <c r="O2398" i="6"/>
  <c r="M2398" i="6"/>
  <c r="O2402" i="6"/>
  <c r="M2402" i="6"/>
  <c r="O2406" i="6"/>
  <c r="M2406" i="6"/>
  <c r="O2410" i="6"/>
  <c r="M2410" i="6"/>
  <c r="O2414" i="6"/>
  <c r="M2414" i="6"/>
  <c r="O2418" i="6"/>
  <c r="M2418" i="6"/>
  <c r="O2422" i="6"/>
  <c r="M2422" i="6"/>
  <c r="O2426" i="6"/>
  <c r="M2426" i="6"/>
  <c r="O2430" i="6"/>
  <c r="M2430" i="6"/>
  <c r="O2434" i="6"/>
  <c r="M2434" i="6"/>
  <c r="O2438" i="6"/>
  <c r="M2438" i="6"/>
  <c r="O2442" i="6"/>
  <c r="M2442" i="6"/>
  <c r="O2446" i="6"/>
  <c r="M2446" i="6"/>
  <c r="O2450" i="6"/>
  <c r="M2450" i="6"/>
  <c r="O2454" i="6"/>
  <c r="M2454" i="6"/>
  <c r="O2458" i="6"/>
  <c r="M2458" i="6"/>
  <c r="O2462" i="6"/>
  <c r="M2462" i="6"/>
  <c r="O2466" i="6"/>
  <c r="M2466" i="6"/>
  <c r="O2470" i="6"/>
  <c r="M2470" i="6"/>
  <c r="O2474" i="6"/>
  <c r="M2474" i="6"/>
  <c r="O2478" i="6"/>
  <c r="M2478" i="6"/>
  <c r="O2482" i="6"/>
  <c r="M2482" i="6"/>
  <c r="O2486" i="6"/>
  <c r="M2486" i="6"/>
  <c r="O2490" i="6"/>
  <c r="M2490" i="6"/>
  <c r="O2494" i="6"/>
  <c r="M2494" i="6"/>
  <c r="O2498" i="6"/>
  <c r="M2498" i="6"/>
  <c r="O2502" i="6"/>
  <c r="M2502" i="6"/>
  <c r="O2506" i="6"/>
  <c r="M2506" i="6"/>
  <c r="O2510" i="6"/>
  <c r="M2510" i="6"/>
  <c r="O2514" i="6"/>
  <c r="M2514" i="6"/>
  <c r="O2518" i="6"/>
  <c r="M2518" i="6"/>
  <c r="O2522" i="6"/>
  <c r="M2522" i="6"/>
  <c r="O2526" i="6"/>
  <c r="M2526" i="6"/>
  <c r="O2530" i="6"/>
  <c r="M2530" i="6"/>
  <c r="O2534" i="6"/>
  <c r="M2534" i="6"/>
  <c r="O2538" i="6"/>
  <c r="M2538" i="6"/>
  <c r="O2542" i="6"/>
  <c r="M2542" i="6"/>
  <c r="O2546" i="6"/>
  <c r="M2546" i="6"/>
  <c r="O2550" i="6"/>
  <c r="M2550" i="6"/>
  <c r="O2554" i="6"/>
  <c r="M2554" i="6"/>
  <c r="O2558" i="6"/>
  <c r="M2558" i="6"/>
  <c r="O2562" i="6"/>
  <c r="M2562" i="6"/>
  <c r="O2566" i="6"/>
  <c r="M2566" i="6"/>
  <c r="O2570" i="6"/>
  <c r="M2570" i="6"/>
  <c r="O2574" i="6"/>
  <c r="M2574" i="6"/>
  <c r="O2578" i="6"/>
  <c r="M2578" i="6"/>
  <c r="O2582" i="6"/>
  <c r="M2582" i="6"/>
  <c r="O2586" i="6"/>
  <c r="M2586" i="6"/>
  <c r="O2590" i="6"/>
  <c r="M2590" i="6"/>
  <c r="M2594" i="6"/>
  <c r="O2594" i="6"/>
  <c r="O2598" i="6"/>
  <c r="M2598" i="6"/>
  <c r="M2602" i="6"/>
  <c r="O2602" i="6"/>
  <c r="O2606" i="6"/>
  <c r="M2606" i="6"/>
  <c r="O2610" i="6"/>
  <c r="M2610" i="6"/>
  <c r="O2614" i="6"/>
  <c r="M2614" i="6"/>
  <c r="O2618" i="6"/>
  <c r="M2618" i="6"/>
  <c r="O2622" i="6"/>
  <c r="M2622" i="6"/>
  <c r="O2626" i="6"/>
  <c r="M2626" i="6"/>
  <c r="O2630" i="6"/>
  <c r="M2630" i="6"/>
  <c r="O2634" i="6"/>
  <c r="M2634" i="6"/>
  <c r="O2638" i="6"/>
  <c r="M2638" i="6"/>
  <c r="O2642" i="6"/>
  <c r="M2642" i="6"/>
  <c r="O2646" i="6"/>
  <c r="M2646" i="6"/>
  <c r="O2650" i="6"/>
  <c r="M2650" i="6"/>
  <c r="O2654" i="6"/>
  <c r="M2654" i="6"/>
  <c r="O2658" i="6"/>
  <c r="M2658" i="6"/>
  <c r="O2662" i="6"/>
  <c r="M2662" i="6"/>
  <c r="O2666" i="6"/>
  <c r="M2666" i="6"/>
  <c r="O2670" i="6"/>
  <c r="M2670" i="6"/>
  <c r="O2674" i="6"/>
  <c r="M2674" i="6"/>
  <c r="O2678" i="6"/>
  <c r="M2678" i="6"/>
  <c r="O2682" i="6"/>
  <c r="M2682" i="6"/>
  <c r="O2686" i="6"/>
  <c r="M2686" i="6"/>
  <c r="O2690" i="6"/>
  <c r="M2690" i="6"/>
  <c r="O2694" i="6"/>
  <c r="M2694" i="6"/>
  <c r="O2698" i="6"/>
  <c r="M2698" i="6"/>
  <c r="O2702" i="6"/>
  <c r="M2702" i="6"/>
  <c r="O2706" i="6"/>
  <c r="M2706" i="6"/>
  <c r="O2710" i="6"/>
  <c r="M2710" i="6"/>
  <c r="O2714" i="6"/>
  <c r="M2714" i="6"/>
  <c r="O2718" i="6"/>
  <c r="M2718" i="6"/>
  <c r="O2722" i="6"/>
  <c r="M2722" i="6"/>
  <c r="O2726" i="6"/>
  <c r="M2726" i="6"/>
  <c r="O2730" i="6"/>
  <c r="M2730" i="6"/>
  <c r="O2734" i="6"/>
  <c r="M2734" i="6"/>
  <c r="O2738" i="6"/>
  <c r="M2738" i="6"/>
  <c r="O2742" i="6"/>
  <c r="M2742" i="6"/>
  <c r="O2746" i="6"/>
  <c r="M2746" i="6"/>
  <c r="O2750" i="6"/>
  <c r="M2750" i="6"/>
  <c r="O2754" i="6"/>
  <c r="M2754" i="6"/>
  <c r="O2758" i="6"/>
  <c r="M2758" i="6"/>
  <c r="O2762" i="6"/>
  <c r="M2762" i="6"/>
  <c r="O2766" i="6"/>
  <c r="M2766" i="6"/>
  <c r="O2770" i="6"/>
  <c r="M2770" i="6"/>
  <c r="O2774" i="6"/>
  <c r="M2774" i="6"/>
  <c r="O2778" i="6"/>
  <c r="M2778" i="6"/>
  <c r="O2782" i="6"/>
  <c r="M2782" i="6"/>
  <c r="O2786" i="6"/>
  <c r="M2786" i="6"/>
  <c r="O2790" i="6"/>
  <c r="M2790" i="6"/>
  <c r="O2794" i="6"/>
  <c r="M2794" i="6"/>
  <c r="O2798" i="6"/>
  <c r="M2798" i="6"/>
  <c r="O2802" i="6"/>
  <c r="M2802" i="6"/>
  <c r="O2806" i="6"/>
  <c r="M2806" i="6"/>
  <c r="O2810" i="6"/>
  <c r="M2810" i="6"/>
  <c r="O2814" i="6"/>
  <c r="M2814" i="6"/>
  <c r="O2818" i="6"/>
  <c r="M2818" i="6"/>
  <c r="O2822" i="6"/>
  <c r="M2822" i="6"/>
  <c r="O2826" i="6"/>
  <c r="M2826" i="6"/>
  <c r="O2830" i="6"/>
  <c r="M2830" i="6"/>
  <c r="O2834" i="6"/>
  <c r="M2834" i="6"/>
  <c r="O2838" i="6"/>
  <c r="M2838" i="6"/>
  <c r="O2842" i="6"/>
  <c r="M2842" i="6"/>
  <c r="O2846" i="6"/>
  <c r="M2846" i="6"/>
  <c r="M2850" i="6"/>
  <c r="O2850" i="6"/>
  <c r="O2854" i="6"/>
  <c r="M2854" i="6"/>
  <c r="M2858" i="6"/>
  <c r="O2858" i="6"/>
  <c r="O2862" i="6"/>
  <c r="M2862" i="6"/>
  <c r="O2866" i="6"/>
  <c r="M2866" i="6"/>
  <c r="O2870" i="6"/>
  <c r="M2870" i="6"/>
  <c r="O2874" i="6"/>
  <c r="M2874" i="6"/>
  <c r="O2878" i="6"/>
  <c r="M2878" i="6"/>
  <c r="O2882" i="6"/>
  <c r="M2882" i="6"/>
  <c r="O2886" i="6"/>
  <c r="M2886" i="6"/>
  <c r="O2890" i="6"/>
  <c r="M2890" i="6"/>
  <c r="O2894" i="6"/>
  <c r="M2894" i="6"/>
  <c r="O2898" i="6"/>
  <c r="M2898" i="6"/>
  <c r="O2902" i="6"/>
  <c r="M2902" i="6"/>
  <c r="O2906" i="6"/>
  <c r="M2906" i="6"/>
  <c r="O2910" i="6"/>
  <c r="M2910" i="6"/>
  <c r="O2914" i="6"/>
  <c r="M2914" i="6"/>
  <c r="O2918" i="6"/>
  <c r="M2918" i="6"/>
  <c r="O2922" i="6"/>
  <c r="M2922" i="6"/>
  <c r="O2926" i="6"/>
  <c r="M2926" i="6"/>
  <c r="O2930" i="6"/>
  <c r="M2930" i="6"/>
  <c r="O2934" i="6"/>
  <c r="M2934" i="6"/>
  <c r="O2938" i="6"/>
  <c r="M2938" i="6"/>
  <c r="O2942" i="6"/>
  <c r="M2942" i="6"/>
  <c r="O2946" i="6"/>
  <c r="M2946" i="6"/>
  <c r="O2950" i="6"/>
  <c r="M2950" i="6"/>
  <c r="O2954" i="6"/>
  <c r="M2954" i="6"/>
  <c r="O2958" i="6"/>
  <c r="M2958" i="6"/>
  <c r="O2985" i="6"/>
  <c r="M2985" i="6"/>
  <c r="O2989" i="6"/>
  <c r="M2989" i="6"/>
  <c r="O2993" i="6"/>
  <c r="M2993" i="6"/>
  <c r="O2997" i="6"/>
  <c r="M2997" i="6"/>
  <c r="O3001" i="6"/>
  <c r="M3001" i="6"/>
  <c r="O3024" i="6"/>
  <c r="M3024" i="6"/>
  <c r="O3028" i="6"/>
  <c r="M3028" i="6"/>
  <c r="O3032" i="6"/>
  <c r="M3032" i="6"/>
  <c r="O3036" i="6"/>
  <c r="M3036" i="6"/>
  <c r="O3040" i="6"/>
  <c r="M3040" i="6"/>
  <c r="O3044" i="6"/>
  <c r="M3044" i="6"/>
  <c r="O3048" i="6"/>
  <c r="M3048" i="6"/>
  <c r="O3052" i="6"/>
  <c r="M3052" i="6"/>
  <c r="O3056" i="6"/>
  <c r="M3056" i="6"/>
  <c r="O3060" i="6"/>
  <c r="M3060" i="6"/>
  <c r="O3064" i="6"/>
  <c r="M3064" i="6"/>
  <c r="O3068" i="6"/>
  <c r="M3068" i="6"/>
  <c r="O3072" i="6"/>
  <c r="M3072" i="6"/>
  <c r="O3076" i="6"/>
  <c r="M3076" i="6"/>
  <c r="O3080" i="6"/>
  <c r="M3080" i="6"/>
  <c r="O3084" i="6"/>
  <c r="M3084" i="6"/>
  <c r="O3088" i="6"/>
  <c r="M3088" i="6"/>
  <c r="O3092" i="6"/>
  <c r="M3092" i="6"/>
  <c r="O3096" i="6"/>
  <c r="M3096" i="6"/>
  <c r="O3100" i="6"/>
  <c r="M3100" i="6"/>
  <c r="O3104" i="6"/>
  <c r="M3104" i="6"/>
  <c r="O3108" i="6"/>
  <c r="M3108" i="6"/>
  <c r="O3112" i="6"/>
  <c r="M3112" i="6"/>
  <c r="O3116" i="6"/>
  <c r="M3116" i="6"/>
  <c r="O3120" i="6"/>
  <c r="M3120" i="6"/>
  <c r="O3124" i="6"/>
  <c r="M3124" i="6"/>
  <c r="O3128" i="6"/>
  <c r="M3128" i="6"/>
  <c r="O3132" i="6"/>
  <c r="M3132" i="6"/>
  <c r="O3136" i="6"/>
  <c r="M3136" i="6"/>
  <c r="O3140" i="6"/>
  <c r="M3140" i="6"/>
  <c r="O3144" i="6"/>
  <c r="M3144" i="6"/>
  <c r="O3148" i="6"/>
  <c r="M3148" i="6"/>
  <c r="O3152" i="6"/>
  <c r="M3152" i="6"/>
  <c r="O3156" i="6"/>
  <c r="M3156" i="6"/>
  <c r="O3160" i="6"/>
  <c r="M3160" i="6"/>
  <c r="O3164" i="6"/>
  <c r="M3164" i="6"/>
  <c r="O3168" i="6"/>
  <c r="M3168" i="6"/>
  <c r="O3172" i="6"/>
  <c r="M3172" i="6"/>
  <c r="O3176" i="6"/>
  <c r="M3176" i="6"/>
  <c r="O3180" i="6"/>
  <c r="M3180" i="6"/>
  <c r="O3184" i="6"/>
  <c r="M3184" i="6"/>
  <c r="O3188" i="6"/>
  <c r="M3188" i="6"/>
  <c r="O3192" i="6"/>
  <c r="M3192" i="6"/>
  <c r="O3196" i="6"/>
  <c r="M3196" i="6"/>
  <c r="O3200" i="6"/>
  <c r="M3200" i="6"/>
  <c r="O3204" i="6"/>
  <c r="M3204" i="6"/>
  <c r="O3208" i="6"/>
  <c r="M3208" i="6"/>
  <c r="O3212" i="6"/>
  <c r="M3212" i="6"/>
  <c r="O3216" i="6"/>
  <c r="M3216" i="6"/>
  <c r="O3220" i="6"/>
  <c r="M3220" i="6"/>
  <c r="O3224" i="6"/>
  <c r="M3224" i="6"/>
  <c r="O3228" i="6"/>
  <c r="M3228" i="6"/>
  <c r="O3232" i="6"/>
  <c r="M3232" i="6"/>
  <c r="O3236" i="6"/>
  <c r="M3236" i="6"/>
  <c r="O3240" i="6"/>
  <c r="M3240" i="6"/>
  <c r="O3244" i="6"/>
  <c r="M3244" i="6"/>
  <c r="O3248" i="6"/>
  <c r="M3248" i="6"/>
  <c r="O3252" i="6"/>
  <c r="M3252" i="6"/>
  <c r="O3256" i="6"/>
  <c r="M3256" i="6"/>
  <c r="O3260" i="6"/>
  <c r="M3260" i="6"/>
  <c r="O3264" i="6"/>
  <c r="M3264" i="6"/>
  <c r="O3268" i="6"/>
  <c r="M3268" i="6"/>
  <c r="O3272" i="6"/>
  <c r="M3272" i="6"/>
  <c r="O3276" i="6"/>
  <c r="M3276" i="6"/>
  <c r="O3280" i="6"/>
  <c r="M3280" i="6"/>
  <c r="O3284" i="6"/>
  <c r="M3284" i="6"/>
  <c r="O3288" i="6"/>
  <c r="M3288" i="6"/>
  <c r="O3292" i="6"/>
  <c r="M3292" i="6"/>
  <c r="O3296" i="6"/>
  <c r="M3296" i="6"/>
  <c r="O3300" i="6"/>
  <c r="M3300" i="6"/>
  <c r="O3304" i="6"/>
  <c r="M3304" i="6"/>
  <c r="O3308" i="6"/>
  <c r="M3308" i="6"/>
  <c r="O3312" i="6"/>
  <c r="M3312" i="6"/>
  <c r="O3339" i="6"/>
  <c r="M3339" i="6"/>
  <c r="O3343" i="6"/>
  <c r="M3343" i="6"/>
  <c r="O3347" i="6"/>
  <c r="M3347" i="6"/>
  <c r="O3351" i="6"/>
  <c r="M3351" i="6"/>
  <c r="O3355" i="6"/>
  <c r="M3355" i="6"/>
  <c r="O3359" i="6"/>
  <c r="M3359" i="6"/>
  <c r="O3363" i="6"/>
  <c r="M3363" i="6"/>
  <c r="O3367" i="6"/>
  <c r="M3367" i="6"/>
  <c r="O3371" i="6"/>
  <c r="M3371" i="6"/>
  <c r="O3375" i="6"/>
  <c r="M3375" i="6"/>
  <c r="M3379" i="6"/>
  <c r="O3379" i="6"/>
  <c r="O3383" i="6"/>
  <c r="M3383" i="6"/>
  <c r="O3387" i="6"/>
  <c r="M3387" i="6"/>
  <c r="O3391" i="6"/>
  <c r="M3391" i="6"/>
  <c r="O3395" i="6"/>
  <c r="M3395" i="6"/>
  <c r="O3399" i="6"/>
  <c r="M3399" i="6"/>
  <c r="O3403" i="6"/>
  <c r="M3403" i="6"/>
  <c r="O3407" i="6"/>
  <c r="M3407" i="6"/>
  <c r="M3411" i="6"/>
  <c r="O3411" i="6"/>
  <c r="O3415" i="6"/>
  <c r="M3415" i="6"/>
  <c r="O3419" i="6"/>
  <c r="M3419" i="6"/>
  <c r="O3423" i="6"/>
  <c r="M3423" i="6"/>
  <c r="O3427" i="6"/>
  <c r="M3427" i="6"/>
  <c r="O3431" i="6"/>
  <c r="M3431" i="6"/>
  <c r="O3435" i="6"/>
  <c r="M3435" i="6"/>
  <c r="O3439" i="6"/>
  <c r="M3439" i="6"/>
  <c r="O3443" i="6"/>
  <c r="M3443" i="6"/>
  <c r="O3447" i="6"/>
  <c r="M3447" i="6"/>
  <c r="O3451" i="6"/>
  <c r="M3451" i="6"/>
  <c r="O3455" i="6"/>
  <c r="M3455" i="6"/>
  <c r="O3459" i="6"/>
  <c r="M3459" i="6"/>
  <c r="O3463" i="6"/>
  <c r="M3463" i="6"/>
  <c r="O3486" i="6"/>
  <c r="M3486" i="6"/>
  <c r="O3490" i="6"/>
  <c r="M3490" i="6"/>
  <c r="O3494" i="6"/>
  <c r="M3494" i="6"/>
  <c r="O3498" i="6"/>
  <c r="M3498" i="6"/>
  <c r="O3502" i="6"/>
  <c r="M3502" i="6"/>
  <c r="M3506" i="6"/>
  <c r="O3506" i="6"/>
  <c r="O3510" i="6"/>
  <c r="M3510" i="6"/>
  <c r="O3514" i="6"/>
  <c r="M3514" i="6"/>
  <c r="O3518" i="6"/>
  <c r="M3518" i="6"/>
  <c r="O3522" i="6"/>
  <c r="M3522" i="6"/>
  <c r="O3526" i="6"/>
  <c r="M3526" i="6"/>
  <c r="O3532" i="6"/>
  <c r="M3532" i="6"/>
  <c r="O3537" i="6"/>
  <c r="M3537" i="6"/>
  <c r="O3549" i="6"/>
  <c r="M3549" i="6"/>
  <c r="O3554" i="6"/>
  <c r="M3554" i="6"/>
  <c r="O3559" i="6"/>
  <c r="M3559" i="6"/>
  <c r="O3564" i="6"/>
  <c r="M3564" i="6"/>
  <c r="O3566" i="6"/>
  <c r="M3566" i="6"/>
  <c r="O3571" i="6"/>
  <c r="M3571" i="6"/>
  <c r="O3576" i="6"/>
  <c r="M3576" i="6"/>
  <c r="O3581" i="6"/>
  <c r="M3581" i="6"/>
  <c r="O3586" i="6"/>
  <c r="M3586" i="6"/>
  <c r="O3613" i="6"/>
  <c r="M3613" i="6"/>
  <c r="O3618" i="6"/>
  <c r="M3618" i="6"/>
  <c r="O3623" i="6"/>
  <c r="M3623" i="6"/>
  <c r="O3628" i="6"/>
  <c r="M3628" i="6"/>
  <c r="O3630" i="6"/>
  <c r="M3630" i="6"/>
  <c r="O3635" i="6"/>
  <c r="M3635" i="6"/>
  <c r="O3640" i="6"/>
  <c r="M3640" i="6"/>
  <c r="O3645" i="6"/>
  <c r="M3645" i="6"/>
  <c r="O3650" i="6"/>
  <c r="M3650" i="6"/>
  <c r="O3677" i="6"/>
  <c r="M3677" i="6"/>
  <c r="O3682" i="6"/>
  <c r="M3682" i="6"/>
  <c r="O3687" i="6"/>
  <c r="M3687" i="6"/>
  <c r="O3692" i="6"/>
  <c r="M3692" i="6"/>
  <c r="O3699" i="6"/>
  <c r="M3699" i="6"/>
  <c r="O3704" i="6"/>
  <c r="M3704" i="6"/>
  <c r="O3709" i="6"/>
  <c r="M3709" i="6"/>
  <c r="O3714" i="6"/>
  <c r="M3714" i="6"/>
  <c r="O3741" i="6"/>
  <c r="M3741" i="6"/>
  <c r="O3746" i="6"/>
  <c r="M3746" i="6"/>
  <c r="O3751" i="6"/>
  <c r="M3751" i="6"/>
  <c r="AA3764" i="7"/>
  <c r="O3759" i="7"/>
  <c r="O2962" i="6"/>
  <c r="M2962" i="6"/>
  <c r="O2966" i="6"/>
  <c r="M2966" i="6"/>
  <c r="O2970" i="6"/>
  <c r="M2970" i="6"/>
  <c r="O2974" i="6"/>
  <c r="M2974" i="6"/>
  <c r="O2978" i="6"/>
  <c r="M2978" i="6"/>
  <c r="O2982" i="6"/>
  <c r="M2982" i="6"/>
  <c r="O3005" i="6"/>
  <c r="M3005" i="6"/>
  <c r="O3009" i="6"/>
  <c r="M3009" i="6"/>
  <c r="O3013" i="6"/>
  <c r="M3013" i="6"/>
  <c r="O3017" i="6"/>
  <c r="M3017" i="6"/>
  <c r="O3021" i="6"/>
  <c r="M3021" i="6"/>
  <c r="O3316" i="6"/>
  <c r="M3316" i="6"/>
  <c r="O3320" i="6"/>
  <c r="M3320" i="6"/>
  <c r="O3324" i="6"/>
  <c r="M3324" i="6"/>
  <c r="O3328" i="6"/>
  <c r="M3328" i="6"/>
  <c r="O3332" i="6"/>
  <c r="M3332" i="6"/>
  <c r="O3336" i="6"/>
  <c r="M3336" i="6"/>
  <c r="O3467" i="6"/>
  <c r="M3467" i="6"/>
  <c r="O3471" i="6"/>
  <c r="M3471" i="6"/>
  <c r="O3475" i="6"/>
  <c r="M3475" i="6"/>
  <c r="O3479" i="6"/>
  <c r="M3479" i="6"/>
  <c r="O3483" i="6"/>
  <c r="M3483" i="6"/>
  <c r="O3542" i="6"/>
  <c r="M3542" i="6"/>
  <c r="O3569" i="6"/>
  <c r="M3569" i="6"/>
  <c r="O3574" i="6"/>
  <c r="M3574" i="6"/>
  <c r="O3579" i="6"/>
  <c r="M3579" i="6"/>
  <c r="O3584" i="6"/>
  <c r="M3584" i="6"/>
  <c r="O3591" i="6"/>
  <c r="M3591" i="6"/>
  <c r="O3596" i="6"/>
  <c r="M3596" i="6"/>
  <c r="O3601" i="6"/>
  <c r="M3601" i="6"/>
  <c r="O3606" i="6"/>
  <c r="M3606" i="6"/>
  <c r="O3633" i="6"/>
  <c r="M3633" i="6"/>
  <c r="O3638" i="6"/>
  <c r="M3638" i="6"/>
  <c r="O3643" i="6"/>
  <c r="M3643" i="6"/>
  <c r="O3648" i="6"/>
  <c r="M3648" i="6"/>
  <c r="O3655" i="6"/>
  <c r="M3655" i="6"/>
  <c r="O3660" i="6"/>
  <c r="M3660" i="6"/>
  <c r="O3665" i="6"/>
  <c r="M3665" i="6"/>
  <c r="O3670" i="6"/>
  <c r="M3670" i="6"/>
  <c r="O3697" i="6"/>
  <c r="M3697" i="6"/>
  <c r="O3719" i="6"/>
  <c r="M3719" i="6"/>
  <c r="O3724" i="6"/>
  <c r="M3724" i="6"/>
  <c r="O3729" i="6"/>
  <c r="M3729" i="6"/>
  <c r="O3734" i="6"/>
  <c r="M3734" i="6"/>
  <c r="O3756" i="6"/>
  <c r="M3756" i="6"/>
  <c r="AA3765" i="7"/>
  <c r="O3760" i="7"/>
  <c r="X3766" i="6"/>
  <c r="O3761" i="6"/>
  <c r="X3765" i="6"/>
  <c r="O3760" i="6"/>
  <c r="J3638" i="6"/>
  <c r="J3729" i="6"/>
  <c r="J3569" i="6"/>
  <c r="J3574" i="6"/>
  <c r="J3579" i="6"/>
  <c r="J3584" i="6"/>
  <c r="J3596" i="6"/>
  <c r="J3601" i="6"/>
  <c r="J3606" i="6"/>
  <c r="J3648" i="6"/>
  <c r="J3530" i="6"/>
  <c r="J3535" i="6"/>
  <c r="J3540" i="6"/>
  <c r="J3545" i="6"/>
  <c r="J3547" i="6"/>
  <c r="J3552" i="6"/>
  <c r="J3557" i="6"/>
  <c r="J3562" i="6"/>
  <c r="J3589" i="6"/>
  <c r="J3594" i="6"/>
  <c r="J3599" i="6"/>
  <c r="J3604" i="6"/>
  <c r="J3609" i="6"/>
  <c r="J3611" i="6"/>
  <c r="J3616" i="6"/>
  <c r="J3621" i="6"/>
  <c r="J3626" i="6"/>
  <c r="J3653" i="6"/>
  <c r="J3675" i="6"/>
  <c r="J3680" i="6"/>
  <c r="J3685" i="6"/>
  <c r="J3690" i="6"/>
  <c r="J3702" i="6"/>
  <c r="J3707" i="6"/>
  <c r="J3712" i="6"/>
  <c r="J3739" i="6"/>
  <c r="J3744" i="6"/>
  <c r="J3749" i="6"/>
  <c r="J3757" i="6"/>
  <c r="J3697" i="6"/>
  <c r="J3756" i="6"/>
  <c r="J3550" i="6"/>
  <c r="J3555" i="6"/>
  <c r="J3560" i="6"/>
  <c r="J3565" i="6"/>
  <c r="J3567" i="6"/>
  <c r="J3572" i="6"/>
  <c r="J3577" i="6"/>
  <c r="J3582" i="6"/>
  <c r="J3587" i="6"/>
  <c r="J3614" i="6"/>
  <c r="J3619" i="6"/>
  <c r="J3624" i="6"/>
  <c r="J3629" i="6"/>
  <c r="J3631" i="6"/>
  <c r="J3636" i="6"/>
  <c r="J3641" i="6"/>
  <c r="J3646" i="6"/>
  <c r="J3651" i="6"/>
  <c r="J3658" i="6"/>
  <c r="J3663" i="6"/>
  <c r="J3668" i="6"/>
  <c r="J3695" i="6"/>
  <c r="J3700" i="6"/>
  <c r="J3705" i="6"/>
  <c r="J3710" i="6"/>
  <c r="J3715" i="6"/>
  <c r="J3717" i="6"/>
  <c r="J3722" i="6"/>
  <c r="J3727" i="6"/>
  <c r="J3732" i="6"/>
  <c r="J3633" i="6"/>
  <c r="J3533" i="6"/>
  <c r="J3538" i="6"/>
  <c r="J3543" i="6"/>
  <c r="J3570" i="6"/>
  <c r="J3575" i="6"/>
  <c r="J3580" i="6"/>
  <c r="J3585" i="6"/>
  <c r="J3592" i="6"/>
  <c r="J3597" i="6"/>
  <c r="J3602" i="6"/>
  <c r="J3607" i="6"/>
  <c r="J3656" i="6"/>
  <c r="J3661" i="6"/>
  <c r="J3666" i="6"/>
  <c r="J3671" i="6"/>
  <c r="J3673" i="6"/>
  <c r="J3678" i="6"/>
  <c r="J3683" i="6"/>
  <c r="J3688" i="6"/>
  <c r="J3693" i="6"/>
  <c r="J3720" i="6"/>
  <c r="J3725" i="6"/>
  <c r="J3730" i="6"/>
  <c r="J3735" i="6"/>
  <c r="J3737" i="6"/>
  <c r="J3742" i="6"/>
  <c r="J3747" i="6"/>
  <c r="J3752" i="6"/>
  <c r="J3758" i="6"/>
  <c r="J3761" i="6"/>
  <c r="J3643" i="6"/>
  <c r="J3531" i="6"/>
  <c r="J3536" i="6"/>
  <c r="J3541" i="6"/>
  <c r="J3546" i="6"/>
  <c r="J3548" i="6"/>
  <c r="J3553" i="6"/>
  <c r="J3558" i="6"/>
  <c r="J3563" i="6"/>
  <c r="J3612" i="6"/>
  <c r="J3617" i="6"/>
  <c r="J3622" i="6"/>
  <c r="J3627" i="6"/>
  <c r="J3634" i="6"/>
  <c r="J3639" i="6"/>
  <c r="J3644" i="6"/>
  <c r="J3649" i="6"/>
  <c r="J3676" i="6"/>
  <c r="J3681" i="6"/>
  <c r="J3686" i="6"/>
  <c r="J3691" i="6"/>
  <c r="J3698" i="6"/>
  <c r="J3703" i="6"/>
  <c r="J3708" i="6"/>
  <c r="J3713" i="6"/>
  <c r="J3740" i="6"/>
  <c r="J3745" i="6"/>
  <c r="J3750" i="6"/>
  <c r="J3753" i="6"/>
  <c r="J3760" i="6"/>
  <c r="J3551" i="6"/>
  <c r="J3556" i="6"/>
  <c r="J3568" i="6"/>
  <c r="J3573" i="6"/>
  <c r="J3578" i="6"/>
  <c r="J3583" i="6"/>
  <c r="J3588" i="6"/>
  <c r="J3590" i="6"/>
  <c r="J3595" i="6"/>
  <c r="J3600" i="6"/>
  <c r="J3605" i="6"/>
  <c r="J3632" i="6"/>
  <c r="J3637" i="6"/>
  <c r="J3642" i="6"/>
  <c r="J3647" i="6"/>
  <c r="J3654" i="6"/>
  <c r="J3659" i="6"/>
  <c r="J3664" i="6"/>
  <c r="J3669" i="6"/>
  <c r="J3696" i="6"/>
  <c r="J3701" i="6"/>
  <c r="J3706" i="6"/>
  <c r="J3711" i="6"/>
  <c r="J3718" i="6"/>
  <c r="J3723" i="6"/>
  <c r="J3728" i="6"/>
  <c r="J3733" i="6"/>
  <c r="J3754" i="6"/>
  <c r="J3542" i="6"/>
  <c r="J3591" i="6"/>
  <c r="J3655" i="6"/>
  <c r="J3660" i="6"/>
  <c r="J3665" i="6"/>
  <c r="J3670" i="6"/>
  <c r="J3719" i="6"/>
  <c r="J3724" i="6"/>
  <c r="J3529" i="6"/>
  <c r="J3534" i="6"/>
  <c r="J3539" i="6"/>
  <c r="J3544" i="6"/>
  <c r="J3561" i="6"/>
  <c r="J3593" i="6"/>
  <c r="J3598" i="6"/>
  <c r="J3603" i="6"/>
  <c r="J3608" i="6"/>
  <c r="J3610" i="6"/>
  <c r="J3615" i="6"/>
  <c r="J3620" i="6"/>
  <c r="J3625" i="6"/>
  <c r="J3652" i="6"/>
  <c r="J3657" i="6"/>
  <c r="J3662" i="6"/>
  <c r="J3667" i="6"/>
  <c r="J3672" i="6"/>
  <c r="J3674" i="6"/>
  <c r="J3679" i="6"/>
  <c r="J3684" i="6"/>
  <c r="J3689" i="6"/>
  <c r="J3694" i="6"/>
  <c r="J3716" i="6"/>
  <c r="J3721" i="6"/>
  <c r="J3726" i="6"/>
  <c r="J3731" i="6"/>
  <c r="J3736" i="6"/>
  <c r="J3738" i="6"/>
  <c r="J3743" i="6"/>
  <c r="J3748" i="6"/>
  <c r="J3755" i="6"/>
  <c r="J3734" i="6"/>
  <c r="J3532" i="6"/>
  <c r="J3537" i="6"/>
  <c r="J3549" i="6"/>
  <c r="J3554" i="6"/>
  <c r="J3559" i="6"/>
  <c r="J3564" i="6"/>
  <c r="J3566" i="6"/>
  <c r="J3571" i="6"/>
  <c r="J3576" i="6"/>
  <c r="J3581" i="6"/>
  <c r="J3586" i="6"/>
  <c r="J3613" i="6"/>
  <c r="J3618" i="6"/>
  <c r="J3623" i="6"/>
  <c r="J3628" i="6"/>
  <c r="J3630" i="6"/>
  <c r="J3635" i="6"/>
  <c r="J3640" i="6"/>
  <c r="J3645" i="6"/>
  <c r="J3650" i="6"/>
  <c r="J3677" i="6"/>
  <c r="J3682" i="6"/>
  <c r="J3687" i="6"/>
  <c r="J3692" i="6"/>
  <c r="J3699" i="6"/>
  <c r="J3704" i="6"/>
  <c r="J3709" i="6"/>
  <c r="J3714" i="6"/>
  <c r="J3741" i="6"/>
  <c r="J3746" i="6"/>
  <c r="J3751" i="6"/>
  <c r="J3759" i="6"/>
  <c r="J3528" i="6"/>
  <c r="X2963" i="6"/>
  <c r="X3006" i="6"/>
  <c r="X3317" i="6"/>
  <c r="X3464" i="6"/>
  <c r="X3468" i="6"/>
  <c r="X3697" i="6"/>
  <c r="X3719" i="6"/>
  <c r="X3756" i="6"/>
  <c r="H128" i="13"/>
  <c r="H133" i="13"/>
  <c r="H141" i="13"/>
  <c r="H143" i="13"/>
  <c r="H152" i="13"/>
  <c r="H157" i="13"/>
  <c r="H162" i="13"/>
  <c r="H188" i="13"/>
  <c r="H193" i="13"/>
  <c r="H198" i="13"/>
  <c r="H203" i="13"/>
  <c r="H205" i="13"/>
  <c r="H209" i="13"/>
  <c r="H214" i="13"/>
  <c r="H113" i="13"/>
  <c r="H118" i="13"/>
  <c r="H126" i="13"/>
  <c r="H131" i="13"/>
  <c r="H136" i="13"/>
  <c r="H139" i="13"/>
  <c r="H165" i="13"/>
  <c r="H171" i="13"/>
  <c r="H176" i="13"/>
  <c r="H179" i="13"/>
  <c r="H186" i="13"/>
  <c r="H191" i="13"/>
  <c r="H196" i="13"/>
  <c r="H201" i="13"/>
  <c r="H220" i="13"/>
  <c r="H147" i="13"/>
  <c r="H151" i="13"/>
  <c r="H156" i="13"/>
  <c r="H161" i="13"/>
  <c r="H169" i="13"/>
  <c r="H174" i="13"/>
  <c r="H178" i="13"/>
  <c r="H182" i="13"/>
  <c r="H208" i="13"/>
  <c r="H213" i="13"/>
  <c r="H218" i="13"/>
  <c r="H8" i="13"/>
  <c r="H14" i="13"/>
  <c r="H19" i="13"/>
  <c r="H21" i="13"/>
  <c r="H73" i="13"/>
  <c r="H82" i="13"/>
  <c r="H86" i="13"/>
  <c r="H91" i="13"/>
  <c r="H96" i="13"/>
  <c r="H124" i="13"/>
  <c r="H145" i="13"/>
  <c r="H154" i="13"/>
  <c r="H172" i="13"/>
  <c r="H180" i="13"/>
  <c r="H211" i="13"/>
  <c r="H216" i="13"/>
  <c r="H26" i="13"/>
  <c r="H31" i="13"/>
  <c r="H62" i="13"/>
  <c r="H68" i="13"/>
  <c r="H78" i="13"/>
  <c r="H149" i="13"/>
  <c r="H159" i="13"/>
  <c r="H4" i="13"/>
  <c r="H219" i="13"/>
  <c r="F7" i="14"/>
  <c r="F37" i="14"/>
  <c r="F142" i="14"/>
  <c r="F141" i="14"/>
  <c r="F86" i="14"/>
  <c r="F153" i="14"/>
  <c r="F183" i="14"/>
  <c r="K17" i="13"/>
  <c r="K64" i="13"/>
  <c r="F85" i="14"/>
  <c r="F29" i="14"/>
  <c r="F84" i="14"/>
  <c r="K110" i="13"/>
  <c r="F186" i="14"/>
  <c r="F82" i="14"/>
  <c r="F215" i="14"/>
  <c r="F229" i="14"/>
  <c r="H16" i="13"/>
  <c r="H42" i="13"/>
  <c r="H47" i="13"/>
  <c r="H52" i="13"/>
  <c r="H57" i="13"/>
  <c r="H65" i="13"/>
  <c r="H70" i="13"/>
  <c r="H75" i="13"/>
  <c r="H80" i="13"/>
  <c r="H5" i="13"/>
  <c r="H9" i="13"/>
  <c r="H15" i="13"/>
  <c r="H20" i="13"/>
  <c r="H22" i="13"/>
  <c r="H27" i="13"/>
  <c r="H32" i="13"/>
  <c r="H36" i="13"/>
  <c r="H87" i="13"/>
  <c r="H92" i="13"/>
  <c r="H97" i="13"/>
  <c r="H105" i="13"/>
  <c r="H110" i="13"/>
  <c r="H3" i="13"/>
  <c r="H7" i="13"/>
  <c r="H13" i="13"/>
  <c r="H18" i="13"/>
  <c r="H35" i="13"/>
  <c r="H67" i="13"/>
  <c r="H72" i="13"/>
  <c r="H77" i="13"/>
  <c r="H85" i="13"/>
  <c r="H90" i="13"/>
  <c r="H95" i="13"/>
  <c r="H123" i="13"/>
  <c r="H129" i="13"/>
  <c r="H134" i="13"/>
  <c r="H142" i="13"/>
  <c r="H144" i="13"/>
  <c r="H104" i="13"/>
  <c r="H109" i="13"/>
  <c r="H114" i="13"/>
  <c r="H119" i="13"/>
  <c r="H127" i="13"/>
  <c r="H132" i="13"/>
  <c r="H137" i="13"/>
  <c r="H140" i="13"/>
  <c r="H166" i="13"/>
  <c r="H187" i="13"/>
  <c r="H192" i="13"/>
  <c r="H197" i="13"/>
  <c r="H202" i="13"/>
  <c r="H24" i="13"/>
  <c r="H34" i="13"/>
  <c r="H38" i="13"/>
  <c r="H40" i="13"/>
  <c r="H45" i="13"/>
  <c r="H50" i="13"/>
  <c r="H55" i="13"/>
  <c r="H60" i="13"/>
  <c r="H84" i="13"/>
  <c r="H89" i="13"/>
  <c r="H94" i="13"/>
  <c r="H99" i="13"/>
  <c r="H102" i="13"/>
  <c r="H107" i="13"/>
  <c r="H112" i="13"/>
  <c r="H117" i="13"/>
  <c r="H122" i="13"/>
  <c r="H130" i="13"/>
  <c r="H135" i="13"/>
  <c r="H138" i="13"/>
  <c r="H164" i="13"/>
  <c r="H170" i="13"/>
  <c r="H175" i="13"/>
  <c r="H183" i="13"/>
  <c r="H185" i="13"/>
  <c r="H190" i="13"/>
  <c r="H195" i="13"/>
  <c r="H200" i="13"/>
  <c r="H2" i="13"/>
  <c r="H12" i="13"/>
  <c r="H17" i="13"/>
  <c r="H43" i="13"/>
  <c r="H48" i="13"/>
  <c r="H53" i="13"/>
  <c r="H58" i="13"/>
  <c r="H66" i="13"/>
  <c r="H71" i="13"/>
  <c r="H76" i="13"/>
  <c r="H81" i="13"/>
  <c r="H115" i="13"/>
  <c r="H120" i="13"/>
  <c r="H146" i="13"/>
  <c r="H150" i="13"/>
  <c r="H155" i="13"/>
  <c r="H160" i="13"/>
  <c r="H168" i="13"/>
  <c r="H173" i="13"/>
  <c r="H177" i="13"/>
  <c r="H181" i="13"/>
  <c r="H207" i="13"/>
  <c r="H212" i="13"/>
  <c r="H217" i="13"/>
  <c r="H25" i="13"/>
  <c r="H29" i="13"/>
  <c r="H41" i="13"/>
  <c r="H46" i="13"/>
  <c r="H51" i="13"/>
  <c r="H56" i="13"/>
  <c r="H61" i="13"/>
  <c r="H64" i="13"/>
  <c r="H69" i="13"/>
  <c r="H74" i="13"/>
  <c r="H79" i="13"/>
  <c r="H103" i="13"/>
  <c r="H108" i="13"/>
  <c r="H148" i="13"/>
  <c r="H153" i="13"/>
  <c r="H158" i="13"/>
  <c r="H163" i="13"/>
  <c r="H184" i="13"/>
  <c r="H189" i="13"/>
  <c r="H194" i="13"/>
  <c r="H199" i="13"/>
  <c r="H204" i="13"/>
  <c r="H206" i="13"/>
  <c r="H210" i="13"/>
  <c r="H215" i="13"/>
  <c r="H222" i="13"/>
  <c r="H6" i="13"/>
  <c r="H10" i="13"/>
  <c r="H23" i="13"/>
  <c r="H28" i="13"/>
  <c r="H33" i="13"/>
  <c r="H37" i="13"/>
  <c r="H39" i="13"/>
  <c r="H44" i="13"/>
  <c r="H49" i="13"/>
  <c r="H54" i="13"/>
  <c r="H59" i="13"/>
  <c r="H83" i="13"/>
  <c r="H88" i="13"/>
  <c r="H93" i="13"/>
  <c r="H98" i="13"/>
  <c r="H101" i="13"/>
  <c r="H106" i="13"/>
  <c r="H111" i="13"/>
  <c r="H116" i="13"/>
  <c r="H121" i="13"/>
  <c r="X3740" i="6"/>
  <c r="X3531" i="6"/>
  <c r="X3561" i="6"/>
  <c r="X3593" i="6"/>
  <c r="X3610" i="6"/>
  <c r="X3652" i="6"/>
  <c r="X3674" i="6"/>
  <c r="X3716" i="6"/>
  <c r="X3738" i="6"/>
  <c r="X15" i="6"/>
  <c r="X19" i="6"/>
  <c r="X23" i="6"/>
  <c r="X27" i="6"/>
  <c r="X31" i="6"/>
  <c r="X35" i="6"/>
  <c r="X39" i="6"/>
  <c r="X43" i="6"/>
  <c r="X47" i="6"/>
  <c r="X51" i="6"/>
  <c r="X55" i="6"/>
  <c r="X59" i="6"/>
  <c r="X63" i="6"/>
  <c r="X67" i="6"/>
  <c r="X71" i="6"/>
  <c r="X75" i="6"/>
  <c r="X79" i="6"/>
  <c r="X83" i="6"/>
  <c r="X87" i="6"/>
  <c r="X91" i="6"/>
  <c r="X95" i="6"/>
  <c r="X99" i="6"/>
  <c r="X103" i="6"/>
  <c r="X107" i="6"/>
  <c r="X111" i="6"/>
  <c r="X115" i="6"/>
  <c r="X119" i="6"/>
  <c r="X123" i="6"/>
  <c r="X127" i="6"/>
  <c r="X339" i="6"/>
  <c r="X343" i="6"/>
  <c r="X347" i="6"/>
  <c r="X351" i="6"/>
  <c r="X355" i="6"/>
  <c r="X359" i="6"/>
  <c r="X363" i="6"/>
  <c r="X367" i="6"/>
  <c r="X11" i="6"/>
  <c r="X131" i="6"/>
  <c r="X135" i="6"/>
  <c r="X139" i="6"/>
  <c r="X143" i="6"/>
  <c r="X147" i="6"/>
  <c r="X151" i="6"/>
  <c r="X155" i="6"/>
  <c r="X159" i="6"/>
  <c r="X163" i="6"/>
  <c r="X167" i="6"/>
  <c r="X171" i="6"/>
  <c r="X175" i="6"/>
  <c r="X179" i="6"/>
  <c r="X183" i="6"/>
  <c r="X187" i="6"/>
  <c r="X191" i="6"/>
  <c r="X195" i="6"/>
  <c r="X199" i="6"/>
  <c r="X203" i="6"/>
  <c r="X207" i="6"/>
  <c r="X211" i="6"/>
  <c r="X215" i="6"/>
  <c r="X219" i="6"/>
  <c r="X223" i="6"/>
  <c r="X227" i="6"/>
  <c r="X231" i="6"/>
  <c r="X235" i="6"/>
  <c r="X239" i="6"/>
  <c r="X243" i="6"/>
  <c r="X247" i="6"/>
  <c r="X251" i="6"/>
  <c r="X255" i="6"/>
  <c r="X259" i="6"/>
  <c r="X263" i="6"/>
  <c r="X267" i="6"/>
  <c r="X271" i="6"/>
  <c r="X275" i="6"/>
  <c r="X279" i="6"/>
  <c r="X283" i="6"/>
  <c r="X287" i="6"/>
  <c r="X291" i="6"/>
  <c r="X295" i="6"/>
  <c r="X299" i="6"/>
  <c r="X303" i="6"/>
  <c r="X307" i="6"/>
  <c r="X311" i="6"/>
  <c r="X315" i="6"/>
  <c r="X319" i="6"/>
  <c r="X323" i="6"/>
  <c r="X327" i="6"/>
  <c r="X12" i="6"/>
  <c r="X331" i="6"/>
  <c r="X335" i="6"/>
  <c r="X371" i="6"/>
  <c r="X375" i="6"/>
  <c r="X379" i="6"/>
  <c r="X383" i="6"/>
  <c r="X387" i="6"/>
  <c r="X391" i="6"/>
  <c r="X395" i="6"/>
  <c r="X399" i="6"/>
  <c r="X403" i="6"/>
  <c r="X407" i="6"/>
  <c r="X411" i="6"/>
  <c r="X415" i="6"/>
  <c r="X419" i="6"/>
  <c r="X423" i="6"/>
  <c r="X427" i="6"/>
  <c r="X431" i="6"/>
  <c r="X435" i="6"/>
  <c r="X439" i="6"/>
  <c r="X443" i="6"/>
  <c r="X447" i="6"/>
  <c r="X451" i="6"/>
  <c r="X455" i="6"/>
  <c r="X459" i="6"/>
  <c r="X463" i="6"/>
  <c r="X467" i="6"/>
  <c r="X471" i="6"/>
  <c r="X475" i="6"/>
  <c r="X479" i="6"/>
  <c r="X483" i="6"/>
  <c r="X487" i="6"/>
  <c r="X491" i="6"/>
  <c r="X495" i="6"/>
  <c r="X499" i="6"/>
  <c r="X503" i="6"/>
  <c r="X507" i="6"/>
  <c r="X511" i="6"/>
  <c r="X515" i="6"/>
  <c r="X519" i="6"/>
  <c r="X523" i="6"/>
  <c r="X527" i="6"/>
  <c r="X531" i="6"/>
  <c r="X535" i="6"/>
  <c r="X539" i="6"/>
  <c r="X543" i="6"/>
  <c r="X547" i="6"/>
  <c r="X551" i="6"/>
  <c r="X555" i="6"/>
  <c r="X559" i="6"/>
  <c r="X563" i="6"/>
  <c r="X567" i="6"/>
  <c r="X571" i="6"/>
  <c r="X575" i="6"/>
  <c r="X579" i="6"/>
  <c r="X583" i="6"/>
  <c r="X587" i="6"/>
  <c r="X591" i="6"/>
  <c r="X595" i="6"/>
  <c r="X599" i="6"/>
  <c r="X603" i="6"/>
  <c r="X607" i="6"/>
  <c r="X611" i="6"/>
  <c r="X615" i="6"/>
  <c r="X619" i="6"/>
  <c r="X623" i="6"/>
  <c r="X627" i="6"/>
  <c r="X631" i="6"/>
  <c r="X635" i="6"/>
  <c r="X639" i="6"/>
  <c r="X643" i="6"/>
  <c r="X647" i="6"/>
  <c r="X651" i="6"/>
  <c r="X655" i="6"/>
  <c r="X659" i="6"/>
  <c r="X663" i="6"/>
  <c r="X667" i="6"/>
  <c r="X671" i="6"/>
  <c r="X675" i="6"/>
  <c r="X679" i="6"/>
  <c r="X683" i="6"/>
  <c r="X687" i="6"/>
  <c r="X691" i="6"/>
  <c r="X695" i="6"/>
  <c r="X699" i="6"/>
  <c r="X703" i="6"/>
  <c r="X707" i="6"/>
  <c r="X711" i="6"/>
  <c r="X715" i="6"/>
  <c r="X719" i="6"/>
  <c r="X723" i="6"/>
  <c r="X727" i="6"/>
  <c r="X731" i="6"/>
  <c r="X735" i="6"/>
  <c r="X739" i="6"/>
  <c r="X743" i="6"/>
  <c r="X747" i="6"/>
  <c r="X751" i="6"/>
  <c r="X755" i="6"/>
  <c r="X759" i="6"/>
  <c r="X763" i="6"/>
  <c r="X767" i="6"/>
  <c r="X771" i="6"/>
  <c r="X775" i="6"/>
  <c r="X779" i="6"/>
  <c r="X783" i="6"/>
  <c r="X787" i="6"/>
  <c r="X791" i="6"/>
  <c r="X795" i="6"/>
  <c r="X799" i="6"/>
  <c r="X803" i="6"/>
  <c r="X807" i="6"/>
  <c r="X811" i="6"/>
  <c r="X815" i="6"/>
  <c r="X819" i="6"/>
  <c r="X823" i="6"/>
  <c r="X827" i="6"/>
  <c r="X831" i="6"/>
  <c r="X835" i="6"/>
  <c r="X839" i="6"/>
  <c r="X843" i="6"/>
  <c r="X847" i="6"/>
  <c r="X851" i="6"/>
  <c r="X855" i="6"/>
  <c r="X859" i="6"/>
  <c r="X863" i="6"/>
  <c r="X867" i="6"/>
  <c r="X871" i="6"/>
  <c r="X875" i="6"/>
  <c r="X879" i="6"/>
  <c r="X883" i="6"/>
  <c r="X887" i="6"/>
  <c r="X891" i="6"/>
  <c r="X895" i="6"/>
  <c r="X899" i="6"/>
  <c r="X903" i="6"/>
  <c r="X907" i="6"/>
  <c r="X911" i="6"/>
  <c r="X915" i="6"/>
  <c r="X919" i="6"/>
  <c r="X923" i="6"/>
  <c r="X927" i="6"/>
  <c r="X931" i="6"/>
  <c r="X935" i="6"/>
  <c r="X939" i="6"/>
  <c r="X943" i="6"/>
  <c r="X947" i="6"/>
  <c r="X951" i="6"/>
  <c r="X955" i="6"/>
  <c r="X959" i="6"/>
  <c r="X963" i="6"/>
  <c r="X967" i="6"/>
  <c r="X971" i="6"/>
  <c r="X975" i="6"/>
  <c r="X979" i="6"/>
  <c r="X983" i="6"/>
  <c r="X987" i="6"/>
  <c r="X991" i="6"/>
  <c r="X995" i="6"/>
  <c r="X999" i="6"/>
  <c r="X1003" i="6"/>
  <c r="X1007" i="6"/>
  <c r="X1011" i="6"/>
  <c r="X1015" i="6"/>
  <c r="X1019" i="6"/>
  <c r="X1023" i="6"/>
  <c r="X1027" i="6"/>
  <c r="X1031" i="6"/>
  <c r="X1035" i="6"/>
  <c r="X1039" i="6"/>
  <c r="X2967" i="6"/>
  <c r="X2971" i="6"/>
  <c r="X2975" i="6"/>
  <c r="X2979" i="6"/>
  <c r="X3010" i="6"/>
  <c r="X3014" i="6"/>
  <c r="X3018" i="6"/>
  <c r="X3022" i="6"/>
  <c r="X3321" i="6"/>
  <c r="X3325" i="6"/>
  <c r="X3329" i="6"/>
  <c r="X3333" i="6"/>
  <c r="X3472" i="6"/>
  <c r="X3476" i="6"/>
  <c r="X3480" i="6"/>
  <c r="X3484" i="6"/>
  <c r="X1043" i="6"/>
  <c r="X1047" i="6"/>
  <c r="X1051" i="6"/>
  <c r="X1055" i="6"/>
  <c r="X1059" i="6"/>
  <c r="X1063" i="6"/>
  <c r="X1067" i="6"/>
  <c r="X1071" i="6"/>
  <c r="X1075" i="6"/>
  <c r="X1079" i="6"/>
  <c r="X1083" i="6"/>
  <c r="X1087" i="6"/>
  <c r="X1091" i="6"/>
  <c r="X1095" i="6"/>
  <c r="X1099" i="6"/>
  <c r="X1103" i="6"/>
  <c r="X1107" i="6"/>
  <c r="X1111" i="6"/>
  <c r="X1115" i="6"/>
  <c r="X1119" i="6"/>
  <c r="X1123" i="6"/>
  <c r="X1127" i="6"/>
  <c r="X1131" i="6"/>
  <c r="X1135" i="6"/>
  <c r="X1139" i="6"/>
  <c r="X1147" i="6"/>
  <c r="X1151" i="6"/>
  <c r="X1155" i="6"/>
  <c r="X1159" i="6"/>
  <c r="X1163" i="6"/>
  <c r="X1167" i="6"/>
  <c r="X1171" i="6"/>
  <c r="X1175" i="6"/>
  <c r="X1179" i="6"/>
  <c r="X1183" i="6"/>
  <c r="X1187" i="6"/>
  <c r="X1191" i="6"/>
  <c r="X1195" i="6"/>
  <c r="X1199" i="6"/>
  <c r="X1203" i="6"/>
  <c r="X1207" i="6"/>
  <c r="X1211" i="6"/>
  <c r="X1215" i="6"/>
  <c r="X1219" i="6"/>
  <c r="X1223" i="6"/>
  <c r="X1227" i="6"/>
  <c r="X1231" i="6"/>
  <c r="X1235" i="6"/>
  <c r="X1239" i="6"/>
  <c r="X1243" i="6"/>
  <c r="X1247" i="6"/>
  <c r="X1251" i="6"/>
  <c r="X1255" i="6"/>
  <c r="X1259" i="6"/>
  <c r="X1263" i="6"/>
  <c r="X1267" i="6"/>
  <c r="X1271" i="6"/>
  <c r="X1275" i="6"/>
  <c r="X1279" i="6"/>
  <c r="X1283" i="6"/>
  <c r="X1287" i="6"/>
  <c r="X1291" i="6"/>
  <c r="X1295" i="6"/>
  <c r="X1299" i="6"/>
  <c r="X1303" i="6"/>
  <c r="X1307" i="6"/>
  <c r="X1311" i="6"/>
  <c r="X1315" i="6"/>
  <c r="X1319" i="6"/>
  <c r="X1323" i="6"/>
  <c r="X1327" i="6"/>
  <c r="X1331" i="6"/>
  <c r="X1335" i="6"/>
  <c r="X1339" i="6"/>
  <c r="X1343" i="6"/>
  <c r="X1347" i="6"/>
  <c r="X1351" i="6"/>
  <c r="X1355" i="6"/>
  <c r="X1359" i="6"/>
  <c r="X1363" i="6"/>
  <c r="X1367" i="6"/>
  <c r="X1371" i="6"/>
  <c r="X1375" i="6"/>
  <c r="X1379" i="6"/>
  <c r="X1383" i="6"/>
  <c r="X2983" i="6"/>
  <c r="X2987" i="6"/>
  <c r="X3026" i="6"/>
  <c r="X3337" i="6"/>
  <c r="X3341" i="6"/>
  <c r="X3488" i="6"/>
  <c r="X1143" i="6"/>
  <c r="X1387" i="6"/>
  <c r="X1391" i="6"/>
  <c r="X1395" i="6"/>
  <c r="X1399" i="6"/>
  <c r="X1403" i="6"/>
  <c r="X1407" i="6"/>
  <c r="X1411" i="6"/>
  <c r="X1415" i="6"/>
  <c r="X1419" i="6"/>
  <c r="X1423" i="6"/>
  <c r="X1427" i="6"/>
  <c r="X1431" i="6"/>
  <c r="X1435" i="6"/>
  <c r="X1439" i="6"/>
  <c r="X1443" i="6"/>
  <c r="X1447" i="6"/>
  <c r="X1451" i="6"/>
  <c r="X1455" i="6"/>
  <c r="X1459" i="6"/>
  <c r="X1463" i="6"/>
  <c r="X1467" i="6"/>
  <c r="X1471" i="6"/>
  <c r="X1475" i="6"/>
  <c r="X1479" i="6"/>
  <c r="X1483" i="6"/>
  <c r="X1487" i="6"/>
  <c r="X1491" i="6"/>
  <c r="X1495" i="6"/>
  <c r="X1499" i="6"/>
  <c r="X1503" i="6"/>
  <c r="X1507" i="6"/>
  <c r="X1511" i="6"/>
  <c r="X1515" i="6"/>
  <c r="X1519" i="6"/>
  <c r="X1523" i="6"/>
  <c r="X1527" i="6"/>
  <c r="X1531" i="6"/>
  <c r="X1535" i="6"/>
  <c r="X1539" i="6"/>
  <c r="X1543" i="6"/>
  <c r="X1547" i="6"/>
  <c r="X1551" i="6"/>
  <c r="X1555" i="6"/>
  <c r="X1559" i="6"/>
  <c r="X1563" i="6"/>
  <c r="X1567" i="6"/>
  <c r="X1571" i="6"/>
  <c r="X1575" i="6"/>
  <c r="X1579" i="6"/>
  <c r="X1583" i="6"/>
  <c r="X1587" i="6"/>
  <c r="X1591" i="6"/>
  <c r="X1595" i="6"/>
  <c r="X1599" i="6"/>
  <c r="X1603" i="6"/>
  <c r="X1607" i="6"/>
  <c r="X1611" i="6"/>
  <c r="X1615" i="6"/>
  <c r="X1619" i="6"/>
  <c r="X1623" i="6"/>
  <c r="X1627" i="6"/>
  <c r="X1631" i="6"/>
  <c r="X1635" i="6"/>
  <c r="X1639" i="6"/>
  <c r="X1643" i="6"/>
  <c r="X1647" i="6"/>
  <c r="X1651" i="6"/>
  <c r="X1655" i="6"/>
  <c r="X1659" i="6"/>
  <c r="X1663" i="6"/>
  <c r="X1667" i="6"/>
  <c r="X1671" i="6"/>
  <c r="X1675" i="6"/>
  <c r="X1679" i="6"/>
  <c r="X1683" i="6"/>
  <c r="X1687" i="6"/>
  <c r="X1691" i="6"/>
  <c r="X1695" i="6"/>
  <c r="X1699" i="6"/>
  <c r="X1703" i="6"/>
  <c r="X1707" i="6"/>
  <c r="X1711" i="6"/>
  <c r="X1715" i="6"/>
  <c r="X1719" i="6"/>
  <c r="X1723" i="6"/>
  <c r="X1727" i="6"/>
  <c r="X1731" i="6"/>
  <c r="X1735" i="6"/>
  <c r="X1739" i="6"/>
  <c r="X1743" i="6"/>
  <c r="X1747" i="6"/>
  <c r="X1751" i="6"/>
  <c r="X1755" i="6"/>
  <c r="X1759" i="6"/>
  <c r="X1763" i="6"/>
  <c r="X1767" i="6"/>
  <c r="X1771" i="6"/>
  <c r="X1775" i="6"/>
  <c r="X1779" i="6"/>
  <c r="X1783" i="6"/>
  <c r="X1787" i="6"/>
  <c r="X1791" i="6"/>
  <c r="X1795" i="6"/>
  <c r="X1799" i="6"/>
  <c r="X1803" i="6"/>
  <c r="X1807" i="6"/>
  <c r="X1811" i="6"/>
  <c r="X1815" i="6"/>
  <c r="X1819" i="6"/>
  <c r="X1823" i="6"/>
  <c r="X1827" i="6"/>
  <c r="X1831" i="6"/>
  <c r="X1835" i="6"/>
  <c r="X1839" i="6"/>
  <c r="X1843" i="6"/>
  <c r="X1847" i="6"/>
  <c r="X1851" i="6"/>
  <c r="X1855" i="6"/>
  <c r="X1859" i="6"/>
  <c r="X1863" i="6"/>
  <c r="X1867" i="6"/>
  <c r="X1871" i="6"/>
  <c r="X1875" i="6"/>
  <c r="X1879" i="6"/>
  <c r="X1883" i="6"/>
  <c r="X1887" i="6"/>
  <c r="X1891" i="6"/>
  <c r="X1895" i="6"/>
  <c r="X1899" i="6"/>
  <c r="X1903" i="6"/>
  <c r="X1907" i="6"/>
  <c r="X1911" i="6"/>
  <c r="X1915" i="6"/>
  <c r="X1919" i="6"/>
  <c r="X1923" i="6"/>
  <c r="X1927" i="6"/>
  <c r="X1931" i="6"/>
  <c r="X1935" i="6"/>
  <c r="X1939" i="6"/>
  <c r="X1943" i="6"/>
  <c r="X1947" i="6"/>
  <c r="X1951" i="6"/>
  <c r="X1955" i="6"/>
  <c r="X1959" i="6"/>
  <c r="X1963" i="6"/>
  <c r="X1967" i="6"/>
  <c r="X1971" i="6"/>
  <c r="X1975" i="6"/>
  <c r="X1979" i="6"/>
  <c r="X1983" i="6"/>
  <c r="X1987" i="6"/>
  <c r="X1991" i="6"/>
  <c r="X1995" i="6"/>
  <c r="X1999" i="6"/>
  <c r="X2003" i="6"/>
  <c r="X2007" i="6"/>
  <c r="X2011" i="6"/>
  <c r="X2015" i="6"/>
  <c r="X2019" i="6"/>
  <c r="X2023" i="6"/>
  <c r="X2027" i="6"/>
  <c r="X2031" i="6"/>
  <c r="X2035" i="6"/>
  <c r="X2039" i="6"/>
  <c r="X2043" i="6"/>
  <c r="X2047" i="6"/>
  <c r="X2051" i="6"/>
  <c r="X2055" i="6"/>
  <c r="X2059" i="6"/>
  <c r="X2063" i="6"/>
  <c r="X2067" i="6"/>
  <c r="X2071" i="6"/>
  <c r="X2075" i="6"/>
  <c r="X2079" i="6"/>
  <c r="X2083" i="6"/>
  <c r="X2087" i="6"/>
  <c r="X2091" i="6"/>
  <c r="X2095" i="6"/>
  <c r="X2099" i="6"/>
  <c r="X2103" i="6"/>
  <c r="X2107" i="6"/>
  <c r="X2111" i="6"/>
  <c r="X2115" i="6"/>
  <c r="X2119" i="6"/>
  <c r="X2123" i="6"/>
  <c r="X2127" i="6"/>
  <c r="X2131" i="6"/>
  <c r="X2135" i="6"/>
  <c r="X2139" i="6"/>
  <c r="X2143" i="6"/>
  <c r="X2147" i="6"/>
  <c r="X2151" i="6"/>
  <c r="X2155" i="6"/>
  <c r="X2159" i="6"/>
  <c r="X2163" i="6"/>
  <c r="X2167" i="6"/>
  <c r="X2171" i="6"/>
  <c r="X2175" i="6"/>
  <c r="X2179" i="6"/>
  <c r="X2183" i="6"/>
  <c r="X2187" i="6"/>
  <c r="X2191" i="6"/>
  <c r="X2195" i="6"/>
  <c r="X2199" i="6"/>
  <c r="X2203" i="6"/>
  <c r="X2207" i="6"/>
  <c r="X2211" i="6"/>
  <c r="X2215" i="6"/>
  <c r="X2219" i="6"/>
  <c r="X2223" i="6"/>
  <c r="X2227" i="6"/>
  <c r="X2231" i="6"/>
  <c r="X2235" i="6"/>
  <c r="X2239" i="6"/>
  <c r="X2243" i="6"/>
  <c r="X2247" i="6"/>
  <c r="X2251" i="6"/>
  <c r="X2255" i="6"/>
  <c r="X2259" i="6"/>
  <c r="X2263" i="6"/>
  <c r="X2267" i="6"/>
  <c r="X2271" i="6"/>
  <c r="X2275" i="6"/>
  <c r="X2279" i="6"/>
  <c r="X2283" i="6"/>
  <c r="X2287" i="6"/>
  <c r="X2291" i="6"/>
  <c r="X2295" i="6"/>
  <c r="X2299" i="6"/>
  <c r="X2303" i="6"/>
  <c r="X2307" i="6"/>
  <c r="X2311" i="6"/>
  <c r="X2315" i="6"/>
  <c r="X2319" i="6"/>
  <c r="X2323" i="6"/>
  <c r="X2327" i="6"/>
  <c r="X2331" i="6"/>
  <c r="X2335" i="6"/>
  <c r="X2339" i="6"/>
  <c r="X2343" i="6"/>
  <c r="X2347" i="6"/>
  <c r="X2351" i="6"/>
  <c r="X2355" i="6"/>
  <c r="X2359" i="6"/>
  <c r="X2363" i="6"/>
  <c r="X2367" i="6"/>
  <c r="X2371" i="6"/>
  <c r="X2375" i="6"/>
  <c r="X2379" i="6"/>
  <c r="X2383" i="6"/>
  <c r="X2387" i="6"/>
  <c r="X2391" i="6"/>
  <c r="X2395" i="6"/>
  <c r="X2399" i="6"/>
  <c r="X2403" i="6"/>
  <c r="X2407" i="6"/>
  <c r="X2411" i="6"/>
  <c r="X2415" i="6"/>
  <c r="X2419" i="6"/>
  <c r="X2423" i="6"/>
  <c r="X2427" i="6"/>
  <c r="X2431" i="6"/>
  <c r="X2435" i="6"/>
  <c r="X2439" i="6"/>
  <c r="X2443" i="6"/>
  <c r="X2447" i="6"/>
  <c r="X2451" i="6"/>
  <c r="X3753" i="6"/>
  <c r="X2455" i="6"/>
  <c r="X2459" i="6"/>
  <c r="X2463" i="6"/>
  <c r="X2467" i="6"/>
  <c r="X2471" i="6"/>
  <c r="X2475" i="6"/>
  <c r="X2479" i="6"/>
  <c r="X2483" i="6"/>
  <c r="X2487" i="6"/>
  <c r="X2491" i="6"/>
  <c r="X2495" i="6"/>
  <c r="X2499" i="6"/>
  <c r="X2503" i="6"/>
  <c r="X2507" i="6"/>
  <c r="X2511" i="6"/>
  <c r="X2515" i="6"/>
  <c r="X2519" i="6"/>
  <c r="X2523" i="6"/>
  <c r="X2527" i="6"/>
  <c r="X2531" i="6"/>
  <c r="X2535" i="6"/>
  <c r="X2539" i="6"/>
  <c r="X2543" i="6"/>
  <c r="X2547" i="6"/>
  <c r="X2551" i="6"/>
  <c r="X2555" i="6"/>
  <c r="X2559" i="6"/>
  <c r="X2563" i="6"/>
  <c r="X2567" i="6"/>
  <c r="X2571" i="6"/>
  <c r="X2575" i="6"/>
  <c r="X2579" i="6"/>
  <c r="X2583" i="6"/>
  <c r="X2587" i="6"/>
  <c r="X2591" i="6"/>
  <c r="X2595" i="6"/>
  <c r="X2599" i="6"/>
  <c r="X2603" i="6"/>
  <c r="X2607" i="6"/>
  <c r="X2611" i="6"/>
  <c r="X2615" i="6"/>
  <c r="X2619" i="6"/>
  <c r="X2623" i="6"/>
  <c r="X2627" i="6"/>
  <c r="X2631" i="6"/>
  <c r="X2635" i="6"/>
  <c r="X2639" i="6"/>
  <c r="X2643" i="6"/>
  <c r="X2647" i="6"/>
  <c r="X2651" i="6"/>
  <c r="X2655" i="6"/>
  <c r="X2659" i="6"/>
  <c r="X2663" i="6"/>
  <c r="X2667" i="6"/>
  <c r="X2671" i="6"/>
  <c r="X2675" i="6"/>
  <c r="X2679" i="6"/>
  <c r="X2683" i="6"/>
  <c r="X2687" i="6"/>
  <c r="X2691" i="6"/>
  <c r="X2695" i="6"/>
  <c r="X2699" i="6"/>
  <c r="X2703" i="6"/>
  <c r="X2707" i="6"/>
  <c r="X2711" i="6"/>
  <c r="X2715" i="6"/>
  <c r="X2719" i="6"/>
  <c r="X2723" i="6"/>
  <c r="X2727" i="6"/>
  <c r="X2731" i="6"/>
  <c r="X2735" i="6"/>
  <c r="X2739" i="6"/>
  <c r="X2743" i="6"/>
  <c r="X2747" i="6"/>
  <c r="X2751" i="6"/>
  <c r="X2755" i="6"/>
  <c r="X2759" i="6"/>
  <c r="X2763" i="6"/>
  <c r="X2767" i="6"/>
  <c r="X2771" i="6"/>
  <c r="X2775" i="6"/>
  <c r="X2779" i="6"/>
  <c r="X2783" i="6"/>
  <c r="X2787" i="6"/>
  <c r="X2791" i="6"/>
  <c r="X2795" i="6"/>
  <c r="X2799" i="6"/>
  <c r="X2803" i="6"/>
  <c r="X2807" i="6"/>
  <c r="X2811" i="6"/>
  <c r="X2815" i="6"/>
  <c r="X2819" i="6"/>
  <c r="X2823" i="6"/>
  <c r="X2827" i="6"/>
  <c r="X2831" i="6"/>
  <c r="X2835" i="6"/>
  <c r="X2839" i="6"/>
  <c r="X2843" i="6"/>
  <c r="X2847" i="6"/>
  <c r="X2851" i="6"/>
  <c r="X2855" i="6"/>
  <c r="X2859" i="6"/>
  <c r="X2863" i="6"/>
  <c r="X2867" i="6"/>
  <c r="X2871" i="6"/>
  <c r="X2875" i="6"/>
  <c r="X2879" i="6"/>
  <c r="X2883" i="6"/>
  <c r="X2887" i="6"/>
  <c r="X2891" i="6"/>
  <c r="X2895" i="6"/>
  <c r="X2899" i="6"/>
  <c r="X2903" i="6"/>
  <c r="X2907" i="6"/>
  <c r="X2911" i="6"/>
  <c r="X2915" i="6"/>
  <c r="X2919" i="6"/>
  <c r="X2923" i="6"/>
  <c r="X2927" i="6"/>
  <c r="X2931" i="6"/>
  <c r="X2935" i="6"/>
  <c r="X2939" i="6"/>
  <c r="X2943" i="6"/>
  <c r="X2947" i="6"/>
  <c r="X2951" i="6"/>
  <c r="X2955" i="6"/>
  <c r="X2959" i="6"/>
  <c r="X2986" i="6"/>
  <c r="X2990" i="6"/>
  <c r="X2994" i="6"/>
  <c r="X2998" i="6"/>
  <c r="X3002" i="6"/>
  <c r="X3025" i="6"/>
  <c r="X3029" i="6"/>
  <c r="X3033" i="6"/>
  <c r="X3037" i="6"/>
  <c r="X3041" i="6"/>
  <c r="X3045" i="6"/>
  <c r="X3049" i="6"/>
  <c r="X3053" i="6"/>
  <c r="X3057" i="6"/>
  <c r="X3061" i="6"/>
  <c r="X3065" i="6"/>
  <c r="X3069" i="6"/>
  <c r="X3073" i="6"/>
  <c r="X3077" i="6"/>
  <c r="X3081" i="6"/>
  <c r="X3085" i="6"/>
  <c r="X3089" i="6"/>
  <c r="X3093" i="6"/>
  <c r="X3097" i="6"/>
  <c r="X3101" i="6"/>
  <c r="X3105" i="6"/>
  <c r="X3109" i="6"/>
  <c r="X3113" i="6"/>
  <c r="X3117" i="6"/>
  <c r="X3121" i="6"/>
  <c r="X3125" i="6"/>
  <c r="X3129" i="6"/>
  <c r="X3133" i="6"/>
  <c r="X3137" i="6"/>
  <c r="X3141" i="6"/>
  <c r="X3145" i="6"/>
  <c r="X3149" i="6"/>
  <c r="X3153" i="6"/>
  <c r="X3157" i="6"/>
  <c r="X3161" i="6"/>
  <c r="X3165" i="6"/>
  <c r="X3169" i="6"/>
  <c r="X3173" i="6"/>
  <c r="X2962" i="6"/>
  <c r="X2966" i="6"/>
  <c r="X2970" i="6"/>
  <c r="X2974" i="6"/>
  <c r="X2978" i="6"/>
  <c r="X2982" i="6"/>
  <c r="X3005" i="6"/>
  <c r="X3009" i="6"/>
  <c r="X3013" i="6"/>
  <c r="X3017" i="6"/>
  <c r="X3021" i="6"/>
  <c r="X3177" i="6"/>
  <c r="X3181" i="6"/>
  <c r="X3185" i="6"/>
  <c r="X3189" i="6"/>
  <c r="X3193" i="6"/>
  <c r="X3197" i="6"/>
  <c r="X3201" i="6"/>
  <c r="X3205" i="6"/>
  <c r="X3209" i="6"/>
  <c r="X3213" i="6"/>
  <c r="X3217" i="6"/>
  <c r="X3221" i="6"/>
  <c r="X3225" i="6"/>
  <c r="X3229" i="6"/>
  <c r="X3233" i="6"/>
  <c r="X3237" i="6"/>
  <c r="X3241" i="6"/>
  <c r="X3245" i="6"/>
  <c r="X3249" i="6"/>
  <c r="X3253" i="6"/>
  <c r="X3257" i="6"/>
  <c r="X3261" i="6"/>
  <c r="X3265" i="6"/>
  <c r="X3269" i="6"/>
  <c r="X3273" i="6"/>
  <c r="X3277" i="6"/>
  <c r="X3281" i="6"/>
  <c r="X3285" i="6"/>
  <c r="X3289" i="6"/>
  <c r="X3293" i="6"/>
  <c r="X3297" i="6"/>
  <c r="X3301" i="6"/>
  <c r="X3305" i="6"/>
  <c r="X3309" i="6"/>
  <c r="X3313" i="6"/>
  <c r="X3340" i="6"/>
  <c r="X3344" i="6"/>
  <c r="X3348" i="6"/>
  <c r="X3352" i="6"/>
  <c r="X3356" i="6"/>
  <c r="X3360" i="6"/>
  <c r="X3364" i="6"/>
  <c r="X3368" i="6"/>
  <c r="X3372" i="6"/>
  <c r="X3376" i="6"/>
  <c r="X3380" i="6"/>
  <c r="X3384" i="6"/>
  <c r="X3388" i="6"/>
  <c r="X3392" i="6"/>
  <c r="X3396" i="6"/>
  <c r="X3400" i="6"/>
  <c r="X3404" i="6"/>
  <c r="X3408" i="6"/>
  <c r="X3412" i="6"/>
  <c r="X3416" i="6"/>
  <c r="X3420" i="6"/>
  <c r="X3424" i="6"/>
  <c r="X3428" i="6"/>
  <c r="X3432" i="6"/>
  <c r="X3436" i="6"/>
  <c r="X3440" i="6"/>
  <c r="X3444" i="6"/>
  <c r="X3448" i="6"/>
  <c r="X3452" i="6"/>
  <c r="X3456" i="6"/>
  <c r="X3460" i="6"/>
  <c r="X3487" i="6"/>
  <c r="X3491" i="6"/>
  <c r="X3495" i="6"/>
  <c r="X3499" i="6"/>
  <c r="X3503" i="6"/>
  <c r="X3507" i="6"/>
  <c r="X3511" i="6"/>
  <c r="X3515" i="6"/>
  <c r="X3519" i="6"/>
  <c r="X3523" i="6"/>
  <c r="X3527" i="6"/>
  <c r="X3530" i="6"/>
  <c r="X3547" i="6"/>
  <c r="X3589" i="6"/>
  <c r="X3611" i="6"/>
  <c r="X3653" i="6"/>
  <c r="X3675" i="6"/>
  <c r="X3702" i="6"/>
  <c r="X3739" i="6"/>
  <c r="X3316" i="6"/>
  <c r="X3320" i="6"/>
  <c r="X3324" i="6"/>
  <c r="X3328" i="6"/>
  <c r="X3332" i="6"/>
  <c r="X3336" i="6"/>
  <c r="X3467" i="6"/>
  <c r="X3471" i="6"/>
  <c r="X3475" i="6"/>
  <c r="X3479" i="6"/>
  <c r="X3483" i="6"/>
  <c r="X3542" i="6"/>
  <c r="X3569" i="6"/>
  <c r="X3591" i="6"/>
  <c r="X3633" i="6"/>
  <c r="X3655" i="6"/>
  <c r="X3707" i="6"/>
  <c r="X3744" i="6"/>
  <c r="M3534" i="7"/>
  <c r="AA3534" i="7"/>
  <c r="M3542" i="7"/>
  <c r="AA3542" i="7"/>
  <c r="M3547" i="7"/>
  <c r="AA3547" i="7"/>
  <c r="M3555" i="7"/>
  <c r="AA3555" i="7"/>
  <c r="M3563" i="7"/>
  <c r="AA3563" i="7"/>
  <c r="M3568" i="7"/>
  <c r="AA3568" i="7"/>
  <c r="M3576" i="7"/>
  <c r="AA3576" i="7"/>
  <c r="M3584" i="7"/>
  <c r="AA3584" i="7"/>
  <c r="M3589" i="7"/>
  <c r="AA3589" i="7"/>
  <c r="M3597" i="7"/>
  <c r="AA3597" i="7"/>
  <c r="M3605" i="7"/>
  <c r="AA3605" i="7"/>
  <c r="M3610" i="7"/>
  <c r="AA3610" i="7"/>
  <c r="M3618" i="7"/>
  <c r="AA3618" i="7"/>
  <c r="M3626" i="7"/>
  <c r="AA3626" i="7"/>
  <c r="M3631" i="7"/>
  <c r="AA3631" i="7"/>
  <c r="M3639" i="7"/>
  <c r="AA3639" i="7"/>
  <c r="M3647" i="7"/>
  <c r="AA3647" i="7"/>
  <c r="M3652" i="7"/>
  <c r="AA3652" i="7"/>
  <c r="M3660" i="7"/>
  <c r="AA3660" i="7"/>
  <c r="M3668" i="7"/>
  <c r="AA3668" i="7"/>
  <c r="M3673" i="7"/>
  <c r="AA3673" i="7"/>
  <c r="M3681" i="7"/>
  <c r="AA3681" i="7"/>
  <c r="M3689" i="7"/>
  <c r="AA3689" i="7"/>
  <c r="M3694" i="7"/>
  <c r="AA3694" i="7"/>
  <c r="M3702" i="7"/>
  <c r="AA3702" i="7"/>
  <c r="M3710" i="7"/>
  <c r="AA3710" i="7"/>
  <c r="M3715" i="7"/>
  <c r="AA3715" i="7"/>
  <c r="M3723" i="7"/>
  <c r="AA3723" i="7"/>
  <c r="M3731" i="7"/>
  <c r="AA3731" i="7"/>
  <c r="M3736" i="7"/>
  <c r="AA3736" i="7"/>
  <c r="M3744" i="7"/>
  <c r="AA3744" i="7"/>
  <c r="M3754" i="7"/>
  <c r="AA3754" i="7"/>
  <c r="X3552" i="6"/>
  <c r="X3557" i="6"/>
  <c r="X3690" i="6"/>
  <c r="X3550" i="6"/>
  <c r="X3555" i="6"/>
  <c r="X3560" i="6"/>
  <c r="X3565" i="6"/>
  <c r="X3567" i="6"/>
  <c r="X3572" i="6"/>
  <c r="X3577" i="6"/>
  <c r="X3582" i="6"/>
  <c r="X3587" i="6"/>
  <c r="X3614" i="6"/>
  <c r="X3619" i="6"/>
  <c r="X3624" i="6"/>
  <c r="X3629" i="6"/>
  <c r="X3631" i="6"/>
  <c r="X3636" i="6"/>
  <c r="X3641" i="6"/>
  <c r="X3646" i="6"/>
  <c r="X3651" i="6"/>
  <c r="X3658" i="6"/>
  <c r="X3663" i="6"/>
  <c r="X3668" i="6"/>
  <c r="X3695" i="6"/>
  <c r="X3700" i="6"/>
  <c r="X3705" i="6"/>
  <c r="X3710" i="6"/>
  <c r="X3715" i="6"/>
  <c r="X3717" i="6"/>
  <c r="X3722" i="6"/>
  <c r="X3727" i="6"/>
  <c r="X3732" i="6"/>
  <c r="X104" i="6"/>
  <c r="X140" i="6"/>
  <c r="X144" i="6"/>
  <c r="X156" i="6"/>
  <c r="X208" i="6"/>
  <c r="X304" i="6"/>
  <c r="X352" i="6"/>
  <c r="X364" i="6"/>
  <c r="X368" i="6"/>
  <c r="X504" i="6"/>
  <c r="X540" i="6"/>
  <c r="X556" i="6"/>
  <c r="X596" i="6"/>
  <c r="X600" i="6"/>
  <c r="X636" i="6"/>
  <c r="X664" i="6"/>
  <c r="X672" i="6"/>
  <c r="X704" i="6"/>
  <c r="X776" i="6"/>
  <c r="X796" i="6"/>
  <c r="X840" i="6"/>
  <c r="X868" i="6"/>
  <c r="X872" i="6"/>
  <c r="X900" i="6"/>
  <c r="X996" i="6"/>
  <c r="X1004" i="6"/>
  <c r="X1008" i="6"/>
  <c r="X1052" i="6"/>
  <c r="X1068" i="6"/>
  <c r="X1084" i="6"/>
  <c r="X1148" i="6"/>
  <c r="X1152" i="6"/>
  <c r="X1156" i="6"/>
  <c r="X1200" i="6"/>
  <c r="X1204" i="6"/>
  <c r="X1216" i="6"/>
  <c r="X1220" i="6"/>
  <c r="X1292" i="6"/>
  <c r="X1316" i="6"/>
  <c r="X1324" i="6"/>
  <c r="X1360" i="6"/>
  <c r="X1376" i="6"/>
  <c r="X1416" i="6"/>
  <c r="X1428" i="6"/>
  <c r="X1444" i="6"/>
  <c r="X1448" i="6"/>
  <c r="X1480" i="6"/>
  <c r="X1484" i="6"/>
  <c r="X1532" i="6"/>
  <c r="X1536" i="6"/>
  <c r="X1548" i="6"/>
  <c r="X1604" i="6"/>
  <c r="X1620" i="6"/>
  <c r="X1624" i="6"/>
  <c r="X1632" i="6"/>
  <c r="X1696" i="6"/>
  <c r="X1704" i="6"/>
  <c r="X1728" i="6"/>
  <c r="X1748" i="6"/>
  <c r="X1752" i="6"/>
  <c r="X1768" i="6"/>
  <c r="X1772" i="6"/>
  <c r="X1788" i="6"/>
  <c r="X1804" i="6"/>
  <c r="X1816" i="6"/>
  <c r="X1820" i="6"/>
  <c r="X1832" i="6"/>
  <c r="X1856" i="6"/>
  <c r="X1860" i="6"/>
  <c r="X1892" i="6"/>
  <c r="X1920" i="6"/>
  <c r="X1924" i="6"/>
  <c r="X3540" i="6"/>
  <c r="X3609" i="6"/>
  <c r="X16" i="6"/>
  <c r="X24" i="6"/>
  <c r="X28" i="6"/>
  <c r="X48" i="6"/>
  <c r="X60" i="6"/>
  <c r="X68" i="6"/>
  <c r="X76" i="6"/>
  <c r="X84" i="6"/>
  <c r="X92" i="6"/>
  <c r="X100" i="6"/>
  <c r="X112" i="6"/>
  <c r="X160" i="6"/>
  <c r="X188" i="6"/>
  <c r="X216" i="6"/>
  <c r="X220" i="6"/>
  <c r="X228" i="6"/>
  <c r="X276" i="6"/>
  <c r="X284" i="6"/>
  <c r="X288" i="6"/>
  <c r="X324" i="6"/>
  <c r="X332" i="6"/>
  <c r="X340" i="6"/>
  <c r="X348" i="6"/>
  <c r="X356" i="6"/>
  <c r="X400" i="6"/>
  <c r="X404" i="6"/>
  <c r="X428" i="6"/>
  <c r="X432" i="6"/>
  <c r="X444" i="6"/>
  <c r="X464" i="6"/>
  <c r="X500" i="6"/>
  <c r="X516" i="6"/>
  <c r="X536" i="6"/>
  <c r="X584" i="6"/>
  <c r="X620" i="6"/>
  <c r="X624" i="6"/>
  <c r="X632" i="6"/>
  <c r="X640" i="6"/>
  <c r="X720" i="6"/>
  <c r="X744" i="6"/>
  <c r="X752" i="6"/>
  <c r="X772" i="6"/>
  <c r="X844" i="6"/>
  <c r="X864" i="6"/>
  <c r="X896" i="6"/>
  <c r="X932" i="6"/>
  <c r="X940" i="6"/>
  <c r="X960" i="6"/>
  <c r="X964" i="6"/>
  <c r="X1000" i="6"/>
  <c r="X1032" i="6"/>
  <c r="X1072" i="6"/>
  <c r="X1080" i="6"/>
  <c r="X1120" i="6"/>
  <c r="X1124" i="6"/>
  <c r="X1132" i="6"/>
  <c r="X1144" i="6"/>
  <c r="X1160" i="6"/>
  <c r="X1212" i="6"/>
  <c r="X1224" i="6"/>
  <c r="X1280" i="6"/>
  <c r="X1296" i="6"/>
  <c r="X1312" i="6"/>
  <c r="X1320" i="6"/>
  <c r="X1328" i="6"/>
  <c r="X1336" i="6"/>
  <c r="X1356" i="6"/>
  <c r="X1372" i="6"/>
  <c r="X1412" i="6"/>
  <c r="X3757" i="6"/>
  <c r="X3762" i="6"/>
  <c r="X40" i="6"/>
  <c r="X108" i="6"/>
  <c r="X136" i="6"/>
  <c r="X192" i="6"/>
  <c r="X196" i="6"/>
  <c r="X272" i="6"/>
  <c r="X300" i="6"/>
  <c r="X308" i="6"/>
  <c r="X316" i="6"/>
  <c r="X328" i="6"/>
  <c r="X336" i="6"/>
  <c r="X380" i="6"/>
  <c r="X384" i="6"/>
  <c r="X392" i="6"/>
  <c r="X440" i="6"/>
  <c r="X472" i="6"/>
  <c r="X488" i="6"/>
  <c r="X572" i="6"/>
  <c r="X576" i="6"/>
  <c r="X592" i="6"/>
  <c r="X648" i="6"/>
  <c r="X660" i="6"/>
  <c r="X668" i="6"/>
  <c r="X676" i="6"/>
  <c r="X684" i="6"/>
  <c r="X700" i="6"/>
  <c r="X728" i="6"/>
  <c r="X760" i="6"/>
  <c r="X764" i="6"/>
  <c r="X820" i="6"/>
  <c r="X824" i="6"/>
  <c r="X828" i="6"/>
  <c r="X848" i="6"/>
  <c r="X856" i="6"/>
  <c r="X892" i="6"/>
  <c r="X944" i="6"/>
  <c r="X980" i="6"/>
  <c r="X984" i="6"/>
  <c r="X988" i="6"/>
  <c r="X1016" i="6"/>
  <c r="X1040" i="6"/>
  <c r="X1044" i="6"/>
  <c r="X1048" i="6"/>
  <c r="X1096" i="6"/>
  <c r="X1104" i="6"/>
  <c r="X1116" i="6"/>
  <c r="X1128" i="6"/>
  <c r="X1136" i="6"/>
  <c r="X1168" i="6"/>
  <c r="X1228" i="6"/>
  <c r="X1232" i="6"/>
  <c r="X1264" i="6"/>
  <c r="X1284" i="6"/>
  <c r="X1304" i="6"/>
  <c r="X1308" i="6"/>
  <c r="X1332" i="6"/>
  <c r="X1344" i="6"/>
  <c r="X1352" i="6"/>
  <c r="X1388" i="6"/>
  <c r="X1396" i="6"/>
  <c r="X1404" i="6"/>
  <c r="X1408" i="6"/>
  <c r="X1432" i="6"/>
  <c r="X1436" i="6"/>
  <c r="X1440" i="6"/>
  <c r="X1460" i="6"/>
  <c r="X1464" i="6"/>
  <c r="X1472" i="6"/>
  <c r="X1504" i="6"/>
  <c r="X1512" i="6"/>
  <c r="X1540" i="6"/>
  <c r="X1552" i="6"/>
  <c r="X1560" i="6"/>
  <c r="X1564" i="6"/>
  <c r="X1568" i="6"/>
  <c r="X1572" i="6"/>
  <c r="X1592" i="6"/>
  <c r="X1636" i="6"/>
  <c r="X1640" i="6"/>
  <c r="X1656" i="6"/>
  <c r="X1672" i="6"/>
  <c r="X1676" i="6"/>
  <c r="X1684" i="6"/>
  <c r="X1688" i="6"/>
  <c r="X1756" i="6"/>
  <c r="X1764" i="6"/>
  <c r="X1776" i="6"/>
  <c r="X1808" i="6"/>
  <c r="X1824" i="6"/>
  <c r="X1852" i="6"/>
  <c r="X1876" i="6"/>
  <c r="X3545" i="6"/>
  <c r="X3599" i="6"/>
  <c r="X3604" i="6"/>
  <c r="X3616" i="6"/>
  <c r="X88" i="6"/>
  <c r="X164" i="6"/>
  <c r="X176" i="6"/>
  <c r="X180" i="6"/>
  <c r="X204" i="6"/>
  <c r="X212" i="6"/>
  <c r="X224" i="6"/>
  <c r="X236" i="6"/>
  <c r="X244" i="6"/>
  <c r="X248" i="6"/>
  <c r="X252" i="6"/>
  <c r="X256" i="6"/>
  <c r="X260" i="6"/>
  <c r="X268" i="6"/>
  <c r="X292" i="6"/>
  <c r="X312" i="6"/>
  <c r="X320" i="6"/>
  <c r="X344" i="6"/>
  <c r="X360" i="6"/>
  <c r="X372" i="6"/>
  <c r="X388" i="6"/>
  <c r="X396" i="6"/>
  <c r="X408" i="6"/>
  <c r="X460" i="6"/>
  <c r="X512" i="6"/>
  <c r="X528" i="6"/>
  <c r="X532" i="6"/>
  <c r="X564" i="6"/>
  <c r="X568" i="6"/>
  <c r="X712" i="6"/>
  <c r="X716" i="6"/>
  <c r="X748" i="6"/>
  <c r="X756" i="6"/>
  <c r="X792" i="6"/>
  <c r="X836" i="6"/>
  <c r="X876" i="6"/>
  <c r="X920" i="6"/>
  <c r="X936" i="6"/>
  <c r="X976" i="6"/>
  <c r="X992" i="6"/>
  <c r="X1028" i="6"/>
  <c r="X1060" i="6"/>
  <c r="X1064" i="6"/>
  <c r="X1112" i="6"/>
  <c r="X1184" i="6"/>
  <c r="X1192" i="6"/>
  <c r="X1196" i="6"/>
  <c r="X1208" i="6"/>
  <c r="X1248" i="6"/>
  <c r="X1276" i="6"/>
  <c r="X1288" i="6"/>
  <c r="X1348" i="6"/>
  <c r="X1364" i="6"/>
  <c r="X1424" i="6"/>
  <c r="X1476" i="6"/>
  <c r="X1932" i="6"/>
  <c r="X3621" i="6"/>
  <c r="X3712" i="6"/>
  <c r="X64" i="6"/>
  <c r="X72" i="6"/>
  <c r="X116" i="6"/>
  <c r="X120" i="6"/>
  <c r="X124" i="6"/>
  <c r="X128" i="6"/>
  <c r="X132" i="6"/>
  <c r="X148" i="6"/>
  <c r="X152" i="6"/>
  <c r="X264" i="6"/>
  <c r="X296" i="6"/>
  <c r="X436" i="6"/>
  <c r="X456" i="6"/>
  <c r="X492" i="6"/>
  <c r="X496" i="6"/>
  <c r="X520" i="6"/>
  <c r="X524" i="6"/>
  <c r="X544" i="6"/>
  <c r="X548" i="6"/>
  <c r="X552" i="6"/>
  <c r="X560" i="6"/>
  <c r="X580" i="6"/>
  <c r="X588" i="6"/>
  <c r="X604" i="6"/>
  <c r="X608" i="6"/>
  <c r="X616" i="6"/>
  <c r="X652" i="6"/>
  <c r="X656" i="6"/>
  <c r="X688" i="6"/>
  <c r="X692" i="6"/>
  <c r="X696" i="6"/>
  <c r="X708" i="6"/>
  <c r="X724" i="6"/>
  <c r="X732" i="6"/>
  <c r="X736" i="6"/>
  <c r="X740" i="6"/>
  <c r="X768" i="6"/>
  <c r="X780" i="6"/>
  <c r="X784" i="6"/>
  <c r="X800" i="6"/>
  <c r="X808" i="6"/>
  <c r="X812" i="6"/>
  <c r="X832" i="6"/>
  <c r="X860" i="6"/>
  <c r="X884" i="6"/>
  <c r="X904" i="6"/>
  <c r="X916" i="6"/>
  <c r="X948" i="6"/>
  <c r="X952" i="6"/>
  <c r="X956" i="6"/>
  <c r="X972" i="6"/>
  <c r="X1012" i="6"/>
  <c r="X1020" i="6"/>
  <c r="X1024" i="6"/>
  <c r="X1036" i="6"/>
  <c r="X1076" i="6"/>
  <c r="X1088" i="6"/>
  <c r="X1092" i="6"/>
  <c r="X1100" i="6"/>
  <c r="X1140" i="6"/>
  <c r="X1164" i="6"/>
  <c r="X1172" i="6"/>
  <c r="X1176" i="6"/>
  <c r="X1180" i="6"/>
  <c r="X1188" i="6"/>
  <c r="X1236" i="6"/>
  <c r="X1240" i="6"/>
  <c r="X1244" i="6"/>
  <c r="X1252" i="6"/>
  <c r="X1256" i="6"/>
  <c r="X1260" i="6"/>
  <c r="X1268" i="6"/>
  <c r="X1272" i="6"/>
  <c r="X1300" i="6"/>
  <c r="X1340" i="6"/>
  <c r="X1368" i="6"/>
  <c r="X1380" i="6"/>
  <c r="X1384" i="6"/>
  <c r="X1392" i="6"/>
  <c r="X1400" i="6"/>
  <c r="X1420" i="6"/>
  <c r="X1456" i="6"/>
  <c r="X1492" i="6"/>
  <c r="X1496" i="6"/>
  <c r="X1500" i="6"/>
  <c r="X1524" i="6"/>
  <c r="X1528" i="6"/>
  <c r="X1556" i="6"/>
  <c r="X1576" i="6"/>
  <c r="X1580" i="6"/>
  <c r="X1608" i="6"/>
  <c r="X1692" i="6"/>
  <c r="X1700" i="6"/>
  <c r="X1708" i="6"/>
  <c r="X1732" i="6"/>
  <c r="X1736" i="6"/>
  <c r="X1744" i="6"/>
  <c r="X1784" i="6"/>
  <c r="X1792" i="6"/>
  <c r="X1796" i="6"/>
  <c r="X1812" i="6"/>
  <c r="X1828" i="6"/>
  <c r="X1844" i="6"/>
  <c r="X1888" i="6"/>
  <c r="X1896" i="6"/>
  <c r="X1912" i="6"/>
  <c r="X1936" i="6"/>
  <c r="X1940" i="6"/>
  <c r="X3535" i="6"/>
  <c r="X3562" i="6"/>
  <c r="X3594" i="6"/>
  <c r="X3626" i="6"/>
  <c r="X3680" i="6"/>
  <c r="X3685" i="6"/>
  <c r="X3749" i="6"/>
  <c r="X20" i="6"/>
  <c r="X32" i="6"/>
  <c r="X36" i="6"/>
  <c r="X44" i="6"/>
  <c r="X52" i="6"/>
  <c r="X56" i="6"/>
  <c r="X80" i="6"/>
  <c r="X96" i="6"/>
  <c r="X168" i="6"/>
  <c r="X172" i="6"/>
  <c r="X184" i="6"/>
  <c r="X200" i="6"/>
  <c r="X232" i="6"/>
  <c r="X240" i="6"/>
  <c r="X280" i="6"/>
  <c r="X376" i="6"/>
  <c r="X412" i="6"/>
  <c r="X416" i="6"/>
  <c r="X420" i="6"/>
  <c r="X424" i="6"/>
  <c r="X448" i="6"/>
  <c r="X452" i="6"/>
  <c r="X468" i="6"/>
  <c r="X476" i="6"/>
  <c r="X480" i="6"/>
  <c r="X484" i="6"/>
  <c r="X508" i="6"/>
  <c r="X612" i="6"/>
  <c r="X628" i="6"/>
  <c r="X644" i="6"/>
  <c r="X680" i="6"/>
  <c r="X788" i="6"/>
  <c r="X804" i="6"/>
  <c r="X816" i="6"/>
  <c r="X852" i="6"/>
  <c r="X880" i="6"/>
  <c r="X888" i="6"/>
  <c r="X908" i="6"/>
  <c r="X912" i="6"/>
  <c r="X924" i="6"/>
  <c r="X928" i="6"/>
  <c r="X968" i="6"/>
  <c r="X1056" i="6"/>
  <c r="X1108" i="6"/>
  <c r="X1452" i="6"/>
  <c r="X1468" i="6"/>
  <c r="X1488" i="6"/>
  <c r="X1508" i="6"/>
  <c r="X1516" i="6"/>
  <c r="X1520" i="6"/>
  <c r="X1544" i="6"/>
  <c r="X1584" i="6"/>
  <c r="X1588" i="6"/>
  <c r="X1596" i="6"/>
  <c r="X1600" i="6"/>
  <c r="X1612" i="6"/>
  <c r="X1616" i="6"/>
  <c r="X1628" i="6"/>
  <c r="X1644" i="6"/>
  <c r="X1648" i="6"/>
  <c r="X1652" i="6"/>
  <c r="X1660" i="6"/>
  <c r="X1664" i="6"/>
  <c r="X1668" i="6"/>
  <c r="X1680" i="6"/>
  <c r="X1712" i="6"/>
  <c r="X1716" i="6"/>
  <c r="X1720" i="6"/>
  <c r="X1724" i="6"/>
  <c r="X1740" i="6"/>
  <c r="X1760" i="6"/>
  <c r="X1780" i="6"/>
  <c r="X1800" i="6"/>
  <c r="X1836" i="6"/>
  <c r="X1840" i="6"/>
  <c r="X1848" i="6"/>
  <c r="X1864" i="6"/>
  <c r="X1868" i="6"/>
  <c r="X1872" i="6"/>
  <c r="X1880" i="6"/>
  <c r="X1884" i="6"/>
  <c r="X1900" i="6"/>
  <c r="X1904" i="6"/>
  <c r="X1908" i="6"/>
  <c r="X1916" i="6"/>
  <c r="X1928" i="6"/>
  <c r="X1948" i="6"/>
  <c r="X1964" i="6"/>
  <c r="X1968" i="6"/>
  <c r="X2064" i="6"/>
  <c r="X2068" i="6"/>
  <c r="X2148" i="6"/>
  <c r="X2152" i="6"/>
  <c r="X2156" i="6"/>
  <c r="X2160" i="6"/>
  <c r="X2208" i="6"/>
  <c r="X2212" i="6"/>
  <c r="X2220" i="6"/>
  <c r="X2272" i="6"/>
  <c r="X2284" i="6"/>
  <c r="X2288" i="6"/>
  <c r="X2292" i="6"/>
  <c r="X2308" i="6"/>
  <c r="X2312" i="6"/>
  <c r="X2332" i="6"/>
  <c r="X2344" i="6"/>
  <c r="X2348" i="6"/>
  <c r="X2384" i="6"/>
  <c r="X2388" i="6"/>
  <c r="X2432" i="6"/>
  <c r="X2444" i="6"/>
  <c r="X2456" i="6"/>
  <c r="X2512" i="6"/>
  <c r="X2540" i="6"/>
  <c r="X2604" i="6"/>
  <c r="X2632" i="6"/>
  <c r="X2644" i="6"/>
  <c r="X2676" i="6"/>
  <c r="X2688" i="6"/>
  <c r="X2732" i="6"/>
  <c r="X2736" i="6"/>
  <c r="X2740" i="6"/>
  <c r="X2768" i="6"/>
  <c r="X2780" i="6"/>
  <c r="X2784" i="6"/>
  <c r="X2800" i="6"/>
  <c r="X2816" i="6"/>
  <c r="X2832" i="6"/>
  <c r="X2836" i="6"/>
  <c r="X2840" i="6"/>
  <c r="X2844" i="6"/>
  <c r="X2848" i="6"/>
  <c r="X2864" i="6"/>
  <c r="X2868" i="6"/>
  <c r="X2880" i="6"/>
  <c r="X2896" i="6"/>
  <c r="X2936" i="6"/>
  <c r="X2944" i="6"/>
  <c r="X2952" i="6"/>
  <c r="X2956" i="6"/>
  <c r="X2999" i="6"/>
  <c r="X3058" i="6"/>
  <c r="X3062" i="6"/>
  <c r="X3070" i="6"/>
  <c r="X3074" i="6"/>
  <c r="X3078" i="6"/>
  <c r="X3082" i="6"/>
  <c r="X3086" i="6"/>
  <c r="X3090" i="6"/>
  <c r="X3094" i="6"/>
  <c r="X3098" i="6"/>
  <c r="X3102" i="6"/>
  <c r="X3106" i="6"/>
  <c r="X3110" i="6"/>
  <c r="X3114" i="6"/>
  <c r="X3118" i="6"/>
  <c r="X3122" i="6"/>
  <c r="X3126" i="6"/>
  <c r="X3130" i="6"/>
  <c r="X3134" i="6"/>
  <c r="X3138" i="6"/>
  <c r="X3142" i="6"/>
  <c r="X3146" i="6"/>
  <c r="X3150" i="6"/>
  <c r="X3154" i="6"/>
  <c r="X3158" i="6"/>
  <c r="X3162" i="6"/>
  <c r="X3166" i="6"/>
  <c r="X3170" i="6"/>
  <c r="X3174" i="6"/>
  <c r="X3178" i="6"/>
  <c r="X3182" i="6"/>
  <c r="X3186" i="6"/>
  <c r="X3190" i="6"/>
  <c r="X3194" i="6"/>
  <c r="X3198" i="6"/>
  <c r="X3202" i="6"/>
  <c r="X3206" i="6"/>
  <c r="X3210" i="6"/>
  <c r="X3214" i="6"/>
  <c r="X3218" i="6"/>
  <c r="X3222" i="6"/>
  <c r="X3226" i="6"/>
  <c r="X3230" i="6"/>
  <c r="X3234" i="6"/>
  <c r="X3238" i="6"/>
  <c r="X3242" i="6"/>
  <c r="X3246" i="6"/>
  <c r="X3250" i="6"/>
  <c r="X3254" i="6"/>
  <c r="X3258" i="6"/>
  <c r="X3262" i="6"/>
  <c r="X3266" i="6"/>
  <c r="X3270" i="6"/>
  <c r="X3274" i="6"/>
  <c r="X3278" i="6"/>
  <c r="X3282" i="6"/>
  <c r="X3286" i="6"/>
  <c r="X3290" i="6"/>
  <c r="X3294" i="6"/>
  <c r="X3298" i="6"/>
  <c r="X3302" i="6"/>
  <c r="X3306" i="6"/>
  <c r="X3310" i="6"/>
  <c r="X3314" i="6"/>
  <c r="X3345" i="6"/>
  <c r="X3349" i="6"/>
  <c r="X3353" i="6"/>
  <c r="X3357" i="6"/>
  <c r="X3361" i="6"/>
  <c r="X3365" i="6"/>
  <c r="X3369" i="6"/>
  <c r="X3373" i="6"/>
  <c r="X3377" i="6"/>
  <c r="X3381" i="6"/>
  <c r="X3385" i="6"/>
  <c r="X3389" i="6"/>
  <c r="X3393" i="6"/>
  <c r="X3397" i="6"/>
  <c r="X3401" i="6"/>
  <c r="X3405" i="6"/>
  <c r="X3409" i="6"/>
  <c r="X3413" i="6"/>
  <c r="X3417" i="6"/>
  <c r="X3421" i="6"/>
  <c r="X3425" i="6"/>
  <c r="X3429" i="6"/>
  <c r="X3433" i="6"/>
  <c r="X3437" i="6"/>
  <c r="X3441" i="6"/>
  <c r="X3445" i="6"/>
  <c r="X3449" i="6"/>
  <c r="X3453" i="6"/>
  <c r="X3457" i="6"/>
  <c r="X3461" i="6"/>
  <c r="X3492" i="6"/>
  <c r="X3496" i="6"/>
  <c r="X3500" i="6"/>
  <c r="X3504" i="6"/>
  <c r="X3508" i="6"/>
  <c r="X3512" i="6"/>
  <c r="X3516" i="6"/>
  <c r="X3520" i="6"/>
  <c r="X3524" i="6"/>
  <c r="X3528" i="6"/>
  <c r="X3533" i="6"/>
  <c r="X3538" i="6"/>
  <c r="X3543" i="6"/>
  <c r="X3570" i="6"/>
  <c r="X3575" i="6"/>
  <c r="X3580" i="6"/>
  <c r="X3585" i="6"/>
  <c r="X3592" i="6"/>
  <c r="X3597" i="6"/>
  <c r="X3602" i="6"/>
  <c r="X3607" i="6"/>
  <c r="X1952" i="6"/>
  <c r="X1984" i="6"/>
  <c r="X1988" i="6"/>
  <c r="X2004" i="6"/>
  <c r="X2032" i="6"/>
  <c r="X2036" i="6"/>
  <c r="X2040" i="6"/>
  <c r="X2044" i="6"/>
  <c r="X2048" i="6"/>
  <c r="X2052" i="6"/>
  <c r="X2092" i="6"/>
  <c r="X2112" i="6"/>
  <c r="X2116" i="6"/>
  <c r="X2120" i="6"/>
  <c r="X2140" i="6"/>
  <c r="X2188" i="6"/>
  <c r="X2192" i="6"/>
  <c r="X2200" i="6"/>
  <c r="X2244" i="6"/>
  <c r="X2256" i="6"/>
  <c r="X2316" i="6"/>
  <c r="X2392" i="6"/>
  <c r="X2436" i="6"/>
  <c r="X2440" i="6"/>
  <c r="X2460" i="6"/>
  <c r="X2464" i="6"/>
  <c r="X2476" i="6"/>
  <c r="X2480" i="6"/>
  <c r="X2484" i="6"/>
  <c r="X2488" i="6"/>
  <c r="X2492" i="6"/>
  <c r="X2516" i="6"/>
  <c r="X2520" i="6"/>
  <c r="X2544" i="6"/>
  <c r="X2564" i="6"/>
  <c r="X2572" i="6"/>
  <c r="X2580" i="6"/>
  <c r="X2584" i="6"/>
  <c r="X2588" i="6"/>
  <c r="X2608" i="6"/>
  <c r="X2616" i="6"/>
  <c r="X2620" i="6"/>
  <c r="X2624" i="6"/>
  <c r="X2648" i="6"/>
  <c r="X2652" i="6"/>
  <c r="X2664" i="6"/>
  <c r="X1972" i="6"/>
  <c r="X2012" i="6"/>
  <c r="X2028" i="6"/>
  <c r="X2076" i="6"/>
  <c r="X2080" i="6"/>
  <c r="X2088" i="6"/>
  <c r="X2096" i="6"/>
  <c r="X2100" i="6"/>
  <c r="X2108" i="6"/>
  <c r="X2128" i="6"/>
  <c r="X2168" i="6"/>
  <c r="X2172" i="6"/>
  <c r="X2176" i="6"/>
  <c r="X2180" i="6"/>
  <c r="X2184" i="6"/>
  <c r="X2304" i="6"/>
  <c r="X2324" i="6"/>
  <c r="X2340" i="6"/>
  <c r="X2380" i="6"/>
  <c r="X2408" i="6"/>
  <c r="X2496" i="6"/>
  <c r="X2504" i="6"/>
  <c r="X2556" i="6"/>
  <c r="X2560" i="6"/>
  <c r="X2576" i="6"/>
  <c r="X2628" i="6"/>
  <c r="X2656" i="6"/>
  <c r="X2660" i="6"/>
  <c r="X2684" i="6"/>
  <c r="X2696" i="6"/>
  <c r="X2700" i="6"/>
  <c r="X2708" i="6"/>
  <c r="X2716" i="6"/>
  <c r="X2728" i="6"/>
  <c r="X2748" i="6"/>
  <c r="X2756" i="6"/>
  <c r="X2796" i="6"/>
  <c r="X2804" i="6"/>
  <c r="X2820" i="6"/>
  <c r="X2856" i="6"/>
  <c r="X2872" i="6"/>
  <c r="X2884" i="6"/>
  <c r="X2920" i="6"/>
  <c r="X2991" i="6"/>
  <c r="X3003" i="6"/>
  <c r="X3030" i="6"/>
  <c r="X3066" i="6"/>
  <c r="X25" i="6"/>
  <c r="X41" i="6"/>
  <c r="X53" i="6"/>
  <c r="X85" i="6"/>
  <c r="X125" i="6"/>
  <c r="X133" i="6"/>
  <c r="X137" i="6"/>
  <c r="X161" i="6"/>
  <c r="X201" i="6"/>
  <c r="X205" i="6"/>
  <c r="X209" i="6"/>
  <c r="X233" i="6"/>
  <c r="X237" i="6"/>
  <c r="X265" i="6"/>
  <c r="X269" i="6"/>
  <c r="X273" i="6"/>
  <c r="X281" i="6"/>
  <c r="X297" i="6"/>
  <c r="X301" i="6"/>
  <c r="X305" i="6"/>
  <c r="X325" i="6"/>
  <c r="X329" i="6"/>
  <c r="X333" i="6"/>
  <c r="X393" i="6"/>
  <c r="X429" i="6"/>
  <c r="X433" i="6"/>
  <c r="X437" i="6"/>
  <c r="X453" i="6"/>
  <c r="X461" i="6"/>
  <c r="X513" i="6"/>
  <c r="X517" i="6"/>
  <c r="X529" i="6"/>
  <c r="X577" i="6"/>
  <c r="X585" i="6"/>
  <c r="X589" i="6"/>
  <c r="X645" i="6"/>
  <c r="X649" i="6"/>
  <c r="X673" i="6"/>
  <c r="X693" i="6"/>
  <c r="X697" i="6"/>
  <c r="X701" i="6"/>
  <c r="X705" i="6"/>
  <c r="X713" i="6"/>
  <c r="X721" i="6"/>
  <c r="X725" i="6"/>
  <c r="X733" i="6"/>
  <c r="X741" i="6"/>
  <c r="X745" i="6"/>
  <c r="X749" i="6"/>
  <c r="X753" i="6"/>
  <c r="X761" i="6"/>
  <c r="X769" i="6"/>
  <c r="X773" i="6"/>
  <c r="X781" i="6"/>
  <c r="X789" i="6"/>
  <c r="X793" i="6"/>
  <c r="X801" i="6"/>
  <c r="X805" i="6"/>
  <c r="X809" i="6"/>
  <c r="X817" i="6"/>
  <c r="X821" i="6"/>
  <c r="X825" i="6"/>
  <c r="X833" i="6"/>
  <c r="X841" i="6"/>
  <c r="X849" i="6"/>
  <c r="X853" i="6"/>
  <c r="X861" i="6"/>
  <c r="X865" i="6"/>
  <c r="X873" i="6"/>
  <c r="X881" i="6"/>
  <c r="X889" i="6"/>
  <c r="X893" i="6"/>
  <c r="X897" i="6"/>
  <c r="X901" i="6"/>
  <c r="X909" i="6"/>
  <c r="X913" i="6"/>
  <c r="X921" i="6"/>
  <c r="X925" i="6"/>
  <c r="X929" i="6"/>
  <c r="X933" i="6"/>
  <c r="X941" i="6"/>
  <c r="X945" i="6"/>
  <c r="X949" i="6"/>
  <c r="X957" i="6"/>
  <c r="X961" i="6"/>
  <c r="X969" i="6"/>
  <c r="X973" i="6"/>
  <c r="X977" i="6"/>
  <c r="X985" i="6"/>
  <c r="X989" i="6"/>
  <c r="X993" i="6"/>
  <c r="X1001" i="6"/>
  <c r="X1005" i="6"/>
  <c r="X1009" i="6"/>
  <c r="X1013" i="6"/>
  <c r="X1017" i="6"/>
  <c r="X1021" i="6"/>
  <c r="X1025" i="6"/>
  <c r="X1033" i="6"/>
  <c r="X1037" i="6"/>
  <c r="X1041" i="6"/>
  <c r="X1049" i="6"/>
  <c r="X1053" i="6"/>
  <c r="X1065" i="6"/>
  <c r="X1069" i="6"/>
  <c r="X1073" i="6"/>
  <c r="X1081" i="6"/>
  <c r="X1085" i="6"/>
  <c r="X1089" i="6"/>
  <c r="X1093" i="6"/>
  <c r="X1097" i="6"/>
  <c r="X1101" i="6"/>
  <c r="X1105" i="6"/>
  <c r="X1109" i="6"/>
  <c r="X1113" i="6"/>
  <c r="X1117" i="6"/>
  <c r="X1121" i="6"/>
  <c r="X1125" i="6"/>
  <c r="X1129" i="6"/>
  <c r="X1133" i="6"/>
  <c r="X1137" i="6"/>
  <c r="X1141" i="6"/>
  <c r="X1145" i="6"/>
  <c r="X1149" i="6"/>
  <c r="X1153" i="6"/>
  <c r="X1157" i="6"/>
  <c r="X1161" i="6"/>
  <c r="X1165" i="6"/>
  <c r="X1169" i="6"/>
  <c r="X1173" i="6"/>
  <c r="X1177" i="6"/>
  <c r="X1181" i="6"/>
  <c r="X1185" i="6"/>
  <c r="X1189" i="6"/>
  <c r="X1193" i="6"/>
  <c r="X1197" i="6"/>
  <c r="X1201" i="6"/>
  <c r="X1205" i="6"/>
  <c r="X1209" i="6"/>
  <c r="X1213" i="6"/>
  <c r="X1217" i="6"/>
  <c r="X1221" i="6"/>
  <c r="X1225" i="6"/>
  <c r="X1229" i="6"/>
  <c r="X1233" i="6"/>
  <c r="X1237" i="6"/>
  <c r="X1241" i="6"/>
  <c r="X1245" i="6"/>
  <c r="X1249" i="6"/>
  <c r="X1253" i="6"/>
  <c r="X1257" i="6"/>
  <c r="X1261" i="6"/>
  <c r="X1265" i="6"/>
  <c r="X1269" i="6"/>
  <c r="X1273" i="6"/>
  <c r="X1277" i="6"/>
  <c r="X1281" i="6"/>
  <c r="X1285" i="6"/>
  <c r="X1289" i="6"/>
  <c r="X1293" i="6"/>
  <c r="X1297" i="6"/>
  <c r="X1301" i="6"/>
  <c r="X1305" i="6"/>
  <c r="X1309" i="6"/>
  <c r="X1313" i="6"/>
  <c r="X1317" i="6"/>
  <c r="X1321" i="6"/>
  <c r="X1325" i="6"/>
  <c r="X1329" i="6"/>
  <c r="X1333" i="6"/>
  <c r="X1337" i="6"/>
  <c r="X1341" i="6"/>
  <c r="X1345" i="6"/>
  <c r="X1349" i="6"/>
  <c r="X1353" i="6"/>
  <c r="X1357" i="6"/>
  <c r="X1361" i="6"/>
  <c r="X1365" i="6"/>
  <c r="X1369" i="6"/>
  <c r="X1373" i="6"/>
  <c r="X1377" i="6"/>
  <c r="X1381" i="6"/>
  <c r="X1385" i="6"/>
  <c r="X1389" i="6"/>
  <c r="X1393" i="6"/>
  <c r="X1397" i="6"/>
  <c r="X1401" i="6"/>
  <c r="X1405" i="6"/>
  <c r="X1409" i="6"/>
  <c r="X1413" i="6"/>
  <c r="X1417" i="6"/>
  <c r="X1421" i="6"/>
  <c r="X1425" i="6"/>
  <c r="X1429" i="6"/>
  <c r="X1433" i="6"/>
  <c r="X1437" i="6"/>
  <c r="X1441" i="6"/>
  <c r="X1445" i="6"/>
  <c r="X1449" i="6"/>
  <c r="X1453" i="6"/>
  <c r="X1457" i="6"/>
  <c r="X1461" i="6"/>
  <c r="X1465" i="6"/>
  <c r="X1469" i="6"/>
  <c r="X17" i="6"/>
  <c r="X45" i="6"/>
  <c r="X49" i="6"/>
  <c r="X105" i="6"/>
  <c r="X109" i="6"/>
  <c r="X145" i="6"/>
  <c r="X165" i="6"/>
  <c r="X169" i="6"/>
  <c r="X173" i="6"/>
  <c r="X181" i="6"/>
  <c r="X185" i="6"/>
  <c r="X189" i="6"/>
  <c r="X193" i="6"/>
  <c r="X217" i="6"/>
  <c r="X221" i="6"/>
  <c r="X225" i="6"/>
  <c r="X241" i="6"/>
  <c r="X261" i="6"/>
  <c r="X285" i="6"/>
  <c r="X337" i="6"/>
  <c r="X341" i="6"/>
  <c r="X345" i="6"/>
  <c r="X349" i="6"/>
  <c r="X357" i="6"/>
  <c r="X361" i="6"/>
  <c r="X377" i="6"/>
  <c r="X381" i="6"/>
  <c r="X385" i="6"/>
  <c r="X405" i="6"/>
  <c r="X417" i="6"/>
  <c r="X421" i="6"/>
  <c r="X425" i="6"/>
  <c r="X441" i="6"/>
  <c r="X457" i="6"/>
  <c r="X477" i="6"/>
  <c r="X481" i="6"/>
  <c r="X485" i="6"/>
  <c r="X493" i="6"/>
  <c r="X497" i="6"/>
  <c r="X505" i="6"/>
  <c r="X521" i="6"/>
  <c r="X525" i="6"/>
  <c r="X533" i="6"/>
  <c r="X537" i="6"/>
  <c r="X541" i="6"/>
  <c r="X553" i="6"/>
  <c r="X581" i="6"/>
  <c r="X593" i="6"/>
  <c r="X597" i="6"/>
  <c r="X601" i="6"/>
  <c r="X609" i="6"/>
  <c r="X613" i="6"/>
  <c r="X617" i="6"/>
  <c r="X625" i="6"/>
  <c r="X629" i="6"/>
  <c r="X633" i="6"/>
  <c r="X665" i="6"/>
  <c r="X669" i="6"/>
  <c r="X685" i="6"/>
  <c r="X709" i="6"/>
  <c r="X717" i="6"/>
  <c r="X729" i="6"/>
  <c r="X737" i="6"/>
  <c r="X757" i="6"/>
  <c r="X765" i="6"/>
  <c r="X777" i="6"/>
  <c r="X785" i="6"/>
  <c r="X797" i="6"/>
  <c r="X813" i="6"/>
  <c r="X829" i="6"/>
  <c r="X837" i="6"/>
  <c r="X845" i="6"/>
  <c r="X857" i="6"/>
  <c r="X869" i="6"/>
  <c r="X877" i="6"/>
  <c r="X885" i="6"/>
  <c r="X905" i="6"/>
  <c r="X917" i="6"/>
  <c r="X937" i="6"/>
  <c r="X953" i="6"/>
  <c r="X965" i="6"/>
  <c r="X981" i="6"/>
  <c r="X997" i="6"/>
  <c r="X1029" i="6"/>
  <c r="X1045" i="6"/>
  <c r="X1057" i="6"/>
  <c r="X1061" i="6"/>
  <c r="X1077" i="6"/>
  <c r="X1960" i="6"/>
  <c r="X1976" i="6"/>
  <c r="X1980" i="6"/>
  <c r="X1992" i="6"/>
  <c r="X1996" i="6"/>
  <c r="X2000" i="6"/>
  <c r="X2016" i="6"/>
  <c r="X2020" i="6"/>
  <c r="X2132" i="6"/>
  <c r="X2136" i="6"/>
  <c r="X2144" i="6"/>
  <c r="X2216" i="6"/>
  <c r="X2224" i="6"/>
  <c r="X2228" i="6"/>
  <c r="X2232" i="6"/>
  <c r="X2236" i="6"/>
  <c r="X2240" i="6"/>
  <c r="X2248" i="6"/>
  <c r="X2252" i="6"/>
  <c r="X2268" i="6"/>
  <c r="X2276" i="6"/>
  <c r="X2300" i="6"/>
  <c r="X2336" i="6"/>
  <c r="X2352" i="6"/>
  <c r="X2356" i="6"/>
  <c r="X2360" i="6"/>
  <c r="X2376" i="6"/>
  <c r="X2420" i="6"/>
  <c r="X2428" i="6"/>
  <c r="X2448" i="6"/>
  <c r="X2452" i="6"/>
  <c r="X2472" i="6"/>
  <c r="X2500" i="6"/>
  <c r="X2548" i="6"/>
  <c r="X2568" i="6"/>
  <c r="X2640" i="6"/>
  <c r="X2692" i="6"/>
  <c r="X2704" i="6"/>
  <c r="X2744" i="6"/>
  <c r="X2752" i="6"/>
  <c r="X2760" i="6"/>
  <c r="X2772" i="6"/>
  <c r="X2788" i="6"/>
  <c r="X2824" i="6"/>
  <c r="X2892" i="6"/>
  <c r="X2908" i="6"/>
  <c r="X2916" i="6"/>
  <c r="X2928" i="6"/>
  <c r="X2940" i="6"/>
  <c r="X2948" i="6"/>
  <c r="X2995" i="6"/>
  <c r="X3054" i="6"/>
  <c r="X29" i="6"/>
  <c r="X33" i="6"/>
  <c r="X61" i="6"/>
  <c r="X65" i="6"/>
  <c r="X69" i="6"/>
  <c r="X73" i="6"/>
  <c r="X81" i="6"/>
  <c r="X89" i="6"/>
  <c r="X121" i="6"/>
  <c r="X129" i="6"/>
  <c r="X149" i="6"/>
  <c r="X177" i="6"/>
  <c r="X213" i="6"/>
  <c r="X229" i="6"/>
  <c r="X277" i="6"/>
  <c r="X289" i="6"/>
  <c r="X353" i="6"/>
  <c r="X365" i="6"/>
  <c r="X369" i="6"/>
  <c r="X373" i="6"/>
  <c r="X389" i="6"/>
  <c r="X409" i="6"/>
  <c r="X413" i="6"/>
  <c r="X445" i="6"/>
  <c r="X449" i="6"/>
  <c r="X465" i="6"/>
  <c r="X469" i="6"/>
  <c r="X489" i="6"/>
  <c r="X501" i="6"/>
  <c r="X545" i="6"/>
  <c r="X549" i="6"/>
  <c r="X557" i="6"/>
  <c r="X561" i="6"/>
  <c r="X565" i="6"/>
  <c r="X569" i="6"/>
  <c r="X573" i="6"/>
  <c r="X605" i="6"/>
  <c r="X621" i="6"/>
  <c r="X637" i="6"/>
  <c r="X657" i="6"/>
  <c r="X661" i="6"/>
  <c r="X677" i="6"/>
  <c r="X681" i="6"/>
  <c r="X689" i="6"/>
  <c r="X18" i="6"/>
  <c r="X26" i="6"/>
  <c r="X34" i="6"/>
  <c r="X42" i="6"/>
  <c r="X50" i="6"/>
  <c r="X54" i="6"/>
  <c r="X62" i="6"/>
  <c r="X74" i="6"/>
  <c r="X82" i="6"/>
  <c r="X90" i="6"/>
  <c r="X98" i="6"/>
  <c r="X106" i="6"/>
  <c r="X114" i="6"/>
  <c r="X122" i="6"/>
  <c r="X134" i="6"/>
  <c r="X138" i="6"/>
  <c r="X150" i="6"/>
  <c r="X158" i="6"/>
  <c r="X166" i="6"/>
  <c r="X170" i="6"/>
  <c r="X178" i="6"/>
  <c r="X186" i="6"/>
  <c r="X198" i="6"/>
  <c r="X202" i="6"/>
  <c r="X206" i="6"/>
  <c r="X218" i="6"/>
  <c r="X226" i="6"/>
  <c r="X234" i="6"/>
  <c r="X246" i="6"/>
  <c r="X262" i="6"/>
  <c r="X266" i="6"/>
  <c r="X274" i="6"/>
  <c r="X278" i="6"/>
  <c r="X286" i="6"/>
  <c r="X290" i="6"/>
  <c r="X306" i="6"/>
  <c r="X310" i="6"/>
  <c r="X314" i="6"/>
  <c r="X326" i="6"/>
  <c r="X334" i="6"/>
  <c r="X342" i="6"/>
  <c r="X346" i="6"/>
  <c r="X350" i="6"/>
  <c r="X354" i="6"/>
  <c r="X366" i="6"/>
  <c r="X370" i="6"/>
  <c r="X374" i="6"/>
  <c r="X378" i="6"/>
  <c r="X382" i="6"/>
  <c r="X386" i="6"/>
  <c r="X390" i="6"/>
  <c r="X394" i="6"/>
  <c r="X398" i="6"/>
  <c r="X410" i="6"/>
  <c r="X414" i="6"/>
  <c r="X418" i="6"/>
  <c r="X422" i="6"/>
  <c r="X434" i="6"/>
  <c r="X438" i="6"/>
  <c r="X454" i="6"/>
  <c r="X462" i="6"/>
  <c r="X518" i="6"/>
  <c r="X522" i="6"/>
  <c r="X530" i="6"/>
  <c r="X534" i="6"/>
  <c r="X538" i="6"/>
  <c r="X542" i="6"/>
  <c r="X546" i="6"/>
  <c r="X554" i="6"/>
  <c r="X558" i="6"/>
  <c r="X562" i="6"/>
  <c r="X574" i="6"/>
  <c r="X586" i="6"/>
  <c r="X590" i="6"/>
  <c r="X594" i="6"/>
  <c r="X598" i="6"/>
  <c r="X602" i="6"/>
  <c r="X606" i="6"/>
  <c r="X610" i="6"/>
  <c r="X614" i="6"/>
  <c r="X618" i="6"/>
  <c r="X622" i="6"/>
  <c r="X626" i="6"/>
  <c r="X630" i="6"/>
  <c r="X634" i="6"/>
  <c r="X638" i="6"/>
  <c r="X646" i="6"/>
  <c r="X650" i="6"/>
  <c r="X654" i="6"/>
  <c r="X658" i="6"/>
  <c r="X662" i="6"/>
  <c r="X666" i="6"/>
  <c r="X670" i="6"/>
  <c r="X674" i="6"/>
  <c r="X678" i="6"/>
  <c r="X682" i="6"/>
  <c r="X686" i="6"/>
  <c r="X690" i="6"/>
  <c r="X694" i="6"/>
  <c r="X698" i="6"/>
  <c r="X702" i="6"/>
  <c r="X706" i="6"/>
  <c r="X710" i="6"/>
  <c r="X714" i="6"/>
  <c r="X718" i="6"/>
  <c r="X722" i="6"/>
  <c r="X726" i="6"/>
  <c r="X730" i="6"/>
  <c r="X734" i="6"/>
  <c r="X738" i="6"/>
  <c r="X742" i="6"/>
  <c r="X746" i="6"/>
  <c r="X750" i="6"/>
  <c r="X754" i="6"/>
  <c r="X758" i="6"/>
  <c r="X762" i="6"/>
  <c r="X766" i="6"/>
  <c r="X770" i="6"/>
  <c r="X774" i="6"/>
  <c r="X778" i="6"/>
  <c r="X782" i="6"/>
  <c r="X786" i="6"/>
  <c r="X790" i="6"/>
  <c r="X794" i="6"/>
  <c r="X798" i="6"/>
  <c r="X802" i="6"/>
  <c r="X806" i="6"/>
  <c r="X810" i="6"/>
  <c r="X814" i="6"/>
  <c r="X818" i="6"/>
  <c r="X822" i="6"/>
  <c r="X826" i="6"/>
  <c r="X830" i="6"/>
  <c r="X834" i="6"/>
  <c r="X838" i="6"/>
  <c r="X842" i="6"/>
  <c r="X846" i="6"/>
  <c r="X850" i="6"/>
  <c r="X854" i="6"/>
  <c r="X858" i="6"/>
  <c r="X862" i="6"/>
  <c r="X866" i="6"/>
  <c r="X870" i="6"/>
  <c r="X874" i="6"/>
  <c r="X878" i="6"/>
  <c r="X882" i="6"/>
  <c r="X886" i="6"/>
  <c r="X890" i="6"/>
  <c r="X1944" i="6"/>
  <c r="X1956" i="6"/>
  <c r="X2008" i="6"/>
  <c r="X2024" i="6"/>
  <c r="X2056" i="6"/>
  <c r="X2060" i="6"/>
  <c r="X2072" i="6"/>
  <c r="X2084" i="6"/>
  <c r="X2104" i="6"/>
  <c r="X2124" i="6"/>
  <c r="X2164" i="6"/>
  <c r="X2196" i="6"/>
  <c r="X2204" i="6"/>
  <c r="X2260" i="6"/>
  <c r="X2264" i="6"/>
  <c r="X2280" i="6"/>
  <c r="X2296" i="6"/>
  <c r="X2320" i="6"/>
  <c r="X2328" i="6"/>
  <c r="X2364" i="6"/>
  <c r="X2368" i="6"/>
  <c r="X2372" i="6"/>
  <c r="X2396" i="6"/>
  <c r="X2400" i="6"/>
  <c r="X2404" i="6"/>
  <c r="X2412" i="6"/>
  <c r="X2416" i="6"/>
  <c r="X2424" i="6"/>
  <c r="X2468" i="6"/>
  <c r="X2508" i="6"/>
  <c r="X2524" i="6"/>
  <c r="X2528" i="6"/>
  <c r="X2532" i="6"/>
  <c r="X2536" i="6"/>
  <c r="X2552" i="6"/>
  <c r="X2592" i="6"/>
  <c r="X2596" i="6"/>
  <c r="X2600" i="6"/>
  <c r="X2612" i="6"/>
  <c r="X2636" i="6"/>
  <c r="X2668" i="6"/>
  <c r="X2672" i="6"/>
  <c r="X2680" i="6"/>
  <c r="X2712" i="6"/>
  <c r="X2720" i="6"/>
  <c r="X2724" i="6"/>
  <c r="X2764" i="6"/>
  <c r="X2776" i="6"/>
  <c r="X2792" i="6"/>
  <c r="X2808" i="6"/>
  <c r="X2812" i="6"/>
  <c r="X2828" i="6"/>
  <c r="X2852" i="6"/>
  <c r="X2860" i="6"/>
  <c r="X2876" i="6"/>
  <c r="X2888" i="6"/>
  <c r="X2900" i="6"/>
  <c r="X2904" i="6"/>
  <c r="X2912" i="6"/>
  <c r="X2924" i="6"/>
  <c r="X2932" i="6"/>
  <c r="X3034" i="6"/>
  <c r="X3038" i="6"/>
  <c r="X3042" i="6"/>
  <c r="X3046" i="6"/>
  <c r="X3050" i="6"/>
  <c r="X13" i="6"/>
  <c r="X21" i="6"/>
  <c r="X37" i="6"/>
  <c r="X57" i="6"/>
  <c r="X77" i="6"/>
  <c r="X93" i="6"/>
  <c r="X97" i="6"/>
  <c r="X101" i="6"/>
  <c r="X113" i="6"/>
  <c r="X117" i="6"/>
  <c r="X141" i="6"/>
  <c r="X153" i="6"/>
  <c r="X157" i="6"/>
  <c r="X197" i="6"/>
  <c r="X245" i="6"/>
  <c r="X249" i="6"/>
  <c r="X253" i="6"/>
  <c r="X257" i="6"/>
  <c r="X293" i="6"/>
  <c r="X309" i="6"/>
  <c r="X313" i="6"/>
  <c r="X317" i="6"/>
  <c r="X321" i="6"/>
  <c r="X397" i="6"/>
  <c r="X401" i="6"/>
  <c r="X473" i="6"/>
  <c r="X509" i="6"/>
  <c r="X641" i="6"/>
  <c r="X653" i="6"/>
  <c r="X14" i="6"/>
  <c r="X22" i="6"/>
  <c r="X30" i="6"/>
  <c r="X38" i="6"/>
  <c r="X46" i="6"/>
  <c r="X58" i="6"/>
  <c r="X66" i="6"/>
  <c r="X70" i="6"/>
  <c r="X78" i="6"/>
  <c r="X86" i="6"/>
  <c r="X94" i="6"/>
  <c r="X102" i="6"/>
  <c r="X110" i="6"/>
  <c r="X118" i="6"/>
  <c r="X126" i="6"/>
  <c r="X130" i="6"/>
  <c r="X142" i="6"/>
  <c r="X146" i="6"/>
  <c r="X154" i="6"/>
  <c r="X162" i="6"/>
  <c r="X174" i="6"/>
  <c r="X182" i="6"/>
  <c r="X190" i="6"/>
  <c r="X194" i="6"/>
  <c r="X210" i="6"/>
  <c r="X214" i="6"/>
  <c r="X222" i="6"/>
  <c r="X230" i="6"/>
  <c r="X238" i="6"/>
  <c r="X242" i="6"/>
  <c r="X250" i="6"/>
  <c r="X254" i="6"/>
  <c r="X258" i="6"/>
  <c r="X270" i="6"/>
  <c r="X282" i="6"/>
  <c r="X294" i="6"/>
  <c r="X298" i="6"/>
  <c r="X302" i="6"/>
  <c r="X318" i="6"/>
  <c r="X322" i="6"/>
  <c r="X330" i="6"/>
  <c r="X338" i="6"/>
  <c r="X358" i="6"/>
  <c r="X362" i="6"/>
  <c r="X402" i="6"/>
  <c r="X406" i="6"/>
  <c r="X426" i="6"/>
  <c r="X430" i="6"/>
  <c r="X442" i="6"/>
  <c r="X446" i="6"/>
  <c r="X450" i="6"/>
  <c r="X458" i="6"/>
  <c r="X466" i="6"/>
  <c r="X470" i="6"/>
  <c r="X474" i="6"/>
  <c r="X478" i="6"/>
  <c r="X482" i="6"/>
  <c r="X486" i="6"/>
  <c r="X490" i="6"/>
  <c r="X494" i="6"/>
  <c r="X498" i="6"/>
  <c r="X502" i="6"/>
  <c r="X506" i="6"/>
  <c r="X510" i="6"/>
  <c r="X514" i="6"/>
  <c r="X526" i="6"/>
  <c r="X550" i="6"/>
  <c r="X566" i="6"/>
  <c r="X570" i="6"/>
  <c r="X578" i="6"/>
  <c r="X582" i="6"/>
  <c r="X642" i="6"/>
  <c r="X3656" i="6"/>
  <c r="X3661" i="6"/>
  <c r="X3666" i="6"/>
  <c r="X3671" i="6"/>
  <c r="X3673" i="6"/>
  <c r="X3678" i="6"/>
  <c r="X3683" i="6"/>
  <c r="X3688" i="6"/>
  <c r="X3693" i="6"/>
  <c r="X3720" i="6"/>
  <c r="X3725" i="6"/>
  <c r="X1473" i="6"/>
  <c r="X1477" i="6"/>
  <c r="X1481" i="6"/>
  <c r="X1485" i="6"/>
  <c r="X1489" i="6"/>
  <c r="X1493" i="6"/>
  <c r="X1497" i="6"/>
  <c r="X1501" i="6"/>
  <c r="X1505" i="6"/>
  <c r="X1509" i="6"/>
  <c r="X1513" i="6"/>
  <c r="X1517" i="6"/>
  <c r="X1521" i="6"/>
  <c r="X1525" i="6"/>
  <c r="X1529" i="6"/>
  <c r="X1533" i="6"/>
  <c r="X1537" i="6"/>
  <c r="X1541" i="6"/>
  <c r="X1545" i="6"/>
  <c r="X1549" i="6"/>
  <c r="X1553" i="6"/>
  <c r="X1557" i="6"/>
  <c r="X1561" i="6"/>
  <c r="X1565" i="6"/>
  <c r="X1569" i="6"/>
  <c r="X1573" i="6"/>
  <c r="X1577" i="6"/>
  <c r="X1581" i="6"/>
  <c r="X1585" i="6"/>
  <c r="X1589" i="6"/>
  <c r="X1593" i="6"/>
  <c r="X1597" i="6"/>
  <c r="X1601" i="6"/>
  <c r="X1605" i="6"/>
  <c r="X1609" i="6"/>
  <c r="X1613" i="6"/>
  <c r="X1617" i="6"/>
  <c r="X1621" i="6"/>
  <c r="X1625" i="6"/>
  <c r="X1629" i="6"/>
  <c r="X1633" i="6"/>
  <c r="X1637" i="6"/>
  <c r="X1641" i="6"/>
  <c r="X1645" i="6"/>
  <c r="X1649" i="6"/>
  <c r="X1653" i="6"/>
  <c r="X1657" i="6"/>
  <c r="X1661" i="6"/>
  <c r="X1665" i="6"/>
  <c r="X1669" i="6"/>
  <c r="X1673" i="6"/>
  <c r="X1677" i="6"/>
  <c r="X1681" i="6"/>
  <c r="X1685" i="6"/>
  <c r="X1689" i="6"/>
  <c r="X1693" i="6"/>
  <c r="X1697" i="6"/>
  <c r="X1701" i="6"/>
  <c r="X1705" i="6"/>
  <c r="X1709" i="6"/>
  <c r="X1713" i="6"/>
  <c r="X1717" i="6"/>
  <c r="X1721" i="6"/>
  <c r="X1725" i="6"/>
  <c r="X1729" i="6"/>
  <c r="X1733" i="6"/>
  <c r="X1737" i="6"/>
  <c r="X1741" i="6"/>
  <c r="X1745" i="6"/>
  <c r="X1749" i="6"/>
  <c r="X1753" i="6"/>
  <c r="X1757" i="6"/>
  <c r="X1761" i="6"/>
  <c r="X1765" i="6"/>
  <c r="X1769" i="6"/>
  <c r="X1773" i="6"/>
  <c r="X1777" i="6"/>
  <c r="X1781" i="6"/>
  <c r="X1785" i="6"/>
  <c r="X1789" i="6"/>
  <c r="X1793" i="6"/>
  <c r="X1797" i="6"/>
  <c r="X1801" i="6"/>
  <c r="X1805" i="6"/>
  <c r="X1809" i="6"/>
  <c r="X1813" i="6"/>
  <c r="X1817" i="6"/>
  <c r="X1821" i="6"/>
  <c r="X1825" i="6"/>
  <c r="X1829" i="6"/>
  <c r="X1833" i="6"/>
  <c r="X1837" i="6"/>
  <c r="X1841" i="6"/>
  <c r="X1845" i="6"/>
  <c r="X1849" i="6"/>
  <c r="X1853" i="6"/>
  <c r="X1857" i="6"/>
  <c r="X1861" i="6"/>
  <c r="X1865" i="6"/>
  <c r="X1869" i="6"/>
  <c r="X1873" i="6"/>
  <c r="X1877" i="6"/>
  <c r="X1881" i="6"/>
  <c r="X1885" i="6"/>
  <c r="X1889" i="6"/>
  <c r="X1893" i="6"/>
  <c r="X1897" i="6"/>
  <c r="X1901" i="6"/>
  <c r="X1905" i="6"/>
  <c r="X1909" i="6"/>
  <c r="X1913" i="6"/>
  <c r="X1917" i="6"/>
  <c r="X1921" i="6"/>
  <c r="X1925" i="6"/>
  <c r="X1929" i="6"/>
  <c r="X1933" i="6"/>
  <c r="X1937" i="6"/>
  <c r="X1941" i="6"/>
  <c r="X1945" i="6"/>
  <c r="X1949" i="6"/>
  <c r="X1953" i="6"/>
  <c r="X1957" i="6"/>
  <c r="X1961" i="6"/>
  <c r="X1965" i="6"/>
  <c r="X1969" i="6"/>
  <c r="X1973" i="6"/>
  <c r="X1977" i="6"/>
  <c r="X1981" i="6"/>
  <c r="X1985" i="6"/>
  <c r="X1989" i="6"/>
  <c r="X1993" i="6"/>
  <c r="X1997" i="6"/>
  <c r="X2001" i="6"/>
  <c r="X2005" i="6"/>
  <c r="X2009" i="6"/>
  <c r="X2013" i="6"/>
  <c r="X2017" i="6"/>
  <c r="X2021" i="6"/>
  <c r="X2025" i="6"/>
  <c r="X2029" i="6"/>
  <c r="X2033" i="6"/>
  <c r="X2037" i="6"/>
  <c r="X2041" i="6"/>
  <c r="X2045" i="6"/>
  <c r="X2049" i="6"/>
  <c r="X2053" i="6"/>
  <c r="X2057" i="6"/>
  <c r="X2061" i="6"/>
  <c r="X2065" i="6"/>
  <c r="X2069" i="6"/>
  <c r="X2073" i="6"/>
  <c r="X2077" i="6"/>
  <c r="X2081" i="6"/>
  <c r="X2085" i="6"/>
  <c r="X2089" i="6"/>
  <c r="X2093" i="6"/>
  <c r="X2097" i="6"/>
  <c r="X2101" i="6"/>
  <c r="X2105" i="6"/>
  <c r="X2109" i="6"/>
  <c r="X2113" i="6"/>
  <c r="X2117" i="6"/>
  <c r="X2121" i="6"/>
  <c r="X2125" i="6"/>
  <c r="X2129" i="6"/>
  <c r="X2133" i="6"/>
  <c r="X2137" i="6"/>
  <c r="X2141" i="6"/>
  <c r="X2145" i="6"/>
  <c r="X2149" i="6"/>
  <c r="X2153" i="6"/>
  <c r="X2157" i="6"/>
  <c r="X2161" i="6"/>
  <c r="X2165" i="6"/>
  <c r="X2169" i="6"/>
  <c r="X2173" i="6"/>
  <c r="X2177" i="6"/>
  <c r="X2181" i="6"/>
  <c r="X2185" i="6"/>
  <c r="X2189" i="6"/>
  <c r="X2193" i="6"/>
  <c r="X2197" i="6"/>
  <c r="X2201" i="6"/>
  <c r="X2205" i="6"/>
  <c r="X2209" i="6"/>
  <c r="X2213" i="6"/>
  <c r="X2217" i="6"/>
  <c r="X2221" i="6"/>
  <c r="X2225" i="6"/>
  <c r="X2229" i="6"/>
  <c r="X2233" i="6"/>
  <c r="X2237" i="6"/>
  <c r="X2241" i="6"/>
  <c r="X2245" i="6"/>
  <c r="X2249" i="6"/>
  <c r="X2253" i="6"/>
  <c r="X2257" i="6"/>
  <c r="X2261" i="6"/>
  <c r="X2265" i="6"/>
  <c r="X2269" i="6"/>
  <c r="X2273" i="6"/>
  <c r="X2277" i="6"/>
  <c r="X2281" i="6"/>
  <c r="X2285" i="6"/>
  <c r="X2289" i="6"/>
  <c r="X2293" i="6"/>
  <c r="X2297" i="6"/>
  <c r="X2301" i="6"/>
  <c r="X2305" i="6"/>
  <c r="X2309" i="6"/>
  <c r="X2313" i="6"/>
  <c r="X2317" i="6"/>
  <c r="X2321" i="6"/>
  <c r="X2325" i="6"/>
  <c r="X2329" i="6"/>
  <c r="X2333" i="6"/>
  <c r="X2337" i="6"/>
  <c r="X2341" i="6"/>
  <c r="X2345" i="6"/>
  <c r="X2349" i="6"/>
  <c r="X2353" i="6"/>
  <c r="X2357" i="6"/>
  <c r="X2361" i="6"/>
  <c r="X2365" i="6"/>
  <c r="X2369" i="6"/>
  <c r="X2373" i="6"/>
  <c r="X2377" i="6"/>
  <c r="X2381" i="6"/>
  <c r="X2385" i="6"/>
  <c r="X2389" i="6"/>
  <c r="X2393" i="6"/>
  <c r="X2397" i="6"/>
  <c r="X2401" i="6"/>
  <c r="X2405" i="6"/>
  <c r="X2409" i="6"/>
  <c r="X2413" i="6"/>
  <c r="X2417" i="6"/>
  <c r="X2421" i="6"/>
  <c r="X2425" i="6"/>
  <c r="X2429" i="6"/>
  <c r="X2433" i="6"/>
  <c r="X2437" i="6"/>
  <c r="X2441" i="6"/>
  <c r="X2445" i="6"/>
  <c r="X2449" i="6"/>
  <c r="X2453" i="6"/>
  <c r="X2457" i="6"/>
  <c r="X2461" i="6"/>
  <c r="X2465" i="6"/>
  <c r="X2469" i="6"/>
  <c r="X2473" i="6"/>
  <c r="X2477" i="6"/>
  <c r="X2481" i="6"/>
  <c r="X2485" i="6"/>
  <c r="X2489" i="6"/>
  <c r="X2493" i="6"/>
  <c r="X2497" i="6"/>
  <c r="X2501" i="6"/>
  <c r="X2505" i="6"/>
  <c r="X2509" i="6"/>
  <c r="X2513" i="6"/>
  <c r="X2517" i="6"/>
  <c r="X2521" i="6"/>
  <c r="X2525" i="6"/>
  <c r="X2529" i="6"/>
  <c r="X2533" i="6"/>
  <c r="X2537" i="6"/>
  <c r="X2541" i="6"/>
  <c r="X2545" i="6"/>
  <c r="X2549" i="6"/>
  <c r="X2553" i="6"/>
  <c r="X2557" i="6"/>
  <c r="X2561" i="6"/>
  <c r="X2565" i="6"/>
  <c r="X2569" i="6"/>
  <c r="X2573" i="6"/>
  <c r="X2577" i="6"/>
  <c r="X2581" i="6"/>
  <c r="X2585" i="6"/>
  <c r="X2589" i="6"/>
  <c r="X2593" i="6"/>
  <c r="X2597" i="6"/>
  <c r="X2601" i="6"/>
  <c r="X2605" i="6"/>
  <c r="X2609" i="6"/>
  <c r="X2613" i="6"/>
  <c r="X2617" i="6"/>
  <c r="X2621" i="6"/>
  <c r="X2625" i="6"/>
  <c r="X2629" i="6"/>
  <c r="X2633" i="6"/>
  <c r="X2637" i="6"/>
  <c r="X2641" i="6"/>
  <c r="X2645" i="6"/>
  <c r="X2649" i="6"/>
  <c r="X2653" i="6"/>
  <c r="X2657" i="6"/>
  <c r="X2661" i="6"/>
  <c r="X2665" i="6"/>
  <c r="X2669" i="6"/>
  <c r="X2673" i="6"/>
  <c r="X2677" i="6"/>
  <c r="X2681" i="6"/>
  <c r="X2685" i="6"/>
  <c r="X2689" i="6"/>
  <c r="X2693" i="6"/>
  <c r="X2697" i="6"/>
  <c r="X2701" i="6"/>
  <c r="X2705" i="6"/>
  <c r="X2709" i="6"/>
  <c r="X2713" i="6"/>
  <c r="X2717" i="6"/>
  <c r="X2721" i="6"/>
  <c r="X2725" i="6"/>
  <c r="X2729" i="6"/>
  <c r="X2733" i="6"/>
  <c r="X2737" i="6"/>
  <c r="X2741" i="6"/>
  <c r="X2745" i="6"/>
  <c r="X2749" i="6"/>
  <c r="X2753" i="6"/>
  <c r="X2757" i="6"/>
  <c r="X2761" i="6"/>
  <c r="X2765" i="6"/>
  <c r="X2769" i="6"/>
  <c r="X2773" i="6"/>
  <c r="X2777" i="6"/>
  <c r="X2781" i="6"/>
  <c r="X2785" i="6"/>
  <c r="X2789" i="6"/>
  <c r="X2793" i="6"/>
  <c r="X2797" i="6"/>
  <c r="X2801" i="6"/>
  <c r="X2805" i="6"/>
  <c r="X2809" i="6"/>
  <c r="X2813" i="6"/>
  <c r="X2817" i="6"/>
  <c r="X2821" i="6"/>
  <c r="X2825" i="6"/>
  <c r="X2829" i="6"/>
  <c r="X2833" i="6"/>
  <c r="X894" i="6"/>
  <c r="X898" i="6"/>
  <c r="X902" i="6"/>
  <c r="X906" i="6"/>
  <c r="X910" i="6"/>
  <c r="X914" i="6"/>
  <c r="X918" i="6"/>
  <c r="X922" i="6"/>
  <c r="X926" i="6"/>
  <c r="X930" i="6"/>
  <c r="X934" i="6"/>
  <c r="X938" i="6"/>
  <c r="X942" i="6"/>
  <c r="X946" i="6"/>
  <c r="X950" i="6"/>
  <c r="X954" i="6"/>
  <c r="X958" i="6"/>
  <c r="X962" i="6"/>
  <c r="X966" i="6"/>
  <c r="X970" i="6"/>
  <c r="X974" i="6"/>
  <c r="X978" i="6"/>
  <c r="X982" i="6"/>
  <c r="X986" i="6"/>
  <c r="X990" i="6"/>
  <c r="X994" i="6"/>
  <c r="X998" i="6"/>
  <c r="X1002" i="6"/>
  <c r="X1006" i="6"/>
  <c r="X1010" i="6"/>
  <c r="X1014" i="6"/>
  <c r="X1018" i="6"/>
  <c r="X1022" i="6"/>
  <c r="X1026" i="6"/>
  <c r="X1030" i="6"/>
  <c r="X1034" i="6"/>
  <c r="X1038" i="6"/>
  <c r="X1042" i="6"/>
  <c r="X1046" i="6"/>
  <c r="X1050" i="6"/>
  <c r="X1054" i="6"/>
  <c r="X1058" i="6"/>
  <c r="X1062" i="6"/>
  <c r="X1066" i="6"/>
  <c r="X1070" i="6"/>
  <c r="X1074" i="6"/>
  <c r="X1078" i="6"/>
  <c r="X1082" i="6"/>
  <c r="X1086" i="6"/>
  <c r="X1090" i="6"/>
  <c r="X1094" i="6"/>
  <c r="X1098" i="6"/>
  <c r="X1102" i="6"/>
  <c r="X1106" i="6"/>
  <c r="X1110" i="6"/>
  <c r="X1114" i="6"/>
  <c r="X1118" i="6"/>
  <c r="X1122" i="6"/>
  <c r="X1126" i="6"/>
  <c r="X1130" i="6"/>
  <c r="X1134" i="6"/>
  <c r="X1138" i="6"/>
  <c r="X1142" i="6"/>
  <c r="X1146" i="6"/>
  <c r="X1150" i="6"/>
  <c r="X1154" i="6"/>
  <c r="X1158" i="6"/>
  <c r="X1162" i="6"/>
  <c r="X1166" i="6"/>
  <c r="X1170" i="6"/>
  <c r="X1174" i="6"/>
  <c r="X1178" i="6"/>
  <c r="X1182" i="6"/>
  <c r="X1186" i="6"/>
  <c r="X1190" i="6"/>
  <c r="X1194" i="6"/>
  <c r="X1198" i="6"/>
  <c r="X1202" i="6"/>
  <c r="X1206" i="6"/>
  <c r="X1210" i="6"/>
  <c r="X1214" i="6"/>
  <c r="X1218" i="6"/>
  <c r="X1222" i="6"/>
  <c r="X1226" i="6"/>
  <c r="X1230" i="6"/>
  <c r="X1234" i="6"/>
  <c r="X1238" i="6"/>
  <c r="X1242" i="6"/>
  <c r="X1246" i="6"/>
  <c r="X1250" i="6"/>
  <c r="X1254" i="6"/>
  <c r="X1258" i="6"/>
  <c r="X1262" i="6"/>
  <c r="X1266" i="6"/>
  <c r="X1270" i="6"/>
  <c r="X1274" i="6"/>
  <c r="X1278" i="6"/>
  <c r="X1282" i="6"/>
  <c r="X1286" i="6"/>
  <c r="X1290" i="6"/>
  <c r="X1294" i="6"/>
  <c r="X1298" i="6"/>
  <c r="X1302" i="6"/>
  <c r="X1306" i="6"/>
  <c r="X1310" i="6"/>
  <c r="X1314" i="6"/>
  <c r="X1318" i="6"/>
  <c r="X1322" i="6"/>
  <c r="X1326" i="6"/>
  <c r="X1330" i="6"/>
  <c r="X1334" i="6"/>
  <c r="X1338" i="6"/>
  <c r="X1342" i="6"/>
  <c r="X1346" i="6"/>
  <c r="X1350" i="6"/>
  <c r="X1354" i="6"/>
  <c r="X1358" i="6"/>
  <c r="X1362" i="6"/>
  <c r="X1366" i="6"/>
  <c r="X1370" i="6"/>
  <c r="X1374" i="6"/>
  <c r="X1378" i="6"/>
  <c r="X1382" i="6"/>
  <c r="X1386" i="6"/>
  <c r="X1390" i="6"/>
  <c r="X1394" i="6"/>
  <c r="X1398" i="6"/>
  <c r="X1402" i="6"/>
  <c r="X1406" i="6"/>
  <c r="X1410" i="6"/>
  <c r="X1414" i="6"/>
  <c r="X1418" i="6"/>
  <c r="X1422" i="6"/>
  <c r="X1426" i="6"/>
  <c r="X1430" i="6"/>
  <c r="X1434" i="6"/>
  <c r="X1438" i="6"/>
  <c r="X1442" i="6"/>
  <c r="X1446" i="6"/>
  <c r="X1450" i="6"/>
  <c r="X1454" i="6"/>
  <c r="X1458" i="6"/>
  <c r="X1462" i="6"/>
  <c r="X1466" i="6"/>
  <c r="X1470" i="6"/>
  <c r="X1474" i="6"/>
  <c r="X1478" i="6"/>
  <c r="X1482" i="6"/>
  <c r="X1486" i="6"/>
  <c r="X1490" i="6"/>
  <c r="X1494" i="6"/>
  <c r="X1498" i="6"/>
  <c r="X1502" i="6"/>
  <c r="X1506" i="6"/>
  <c r="X1510" i="6"/>
  <c r="X1514" i="6"/>
  <c r="X1518" i="6"/>
  <c r="X1522" i="6"/>
  <c r="X1526" i="6"/>
  <c r="X1530" i="6"/>
  <c r="X1534" i="6"/>
  <c r="X1538" i="6"/>
  <c r="X1542" i="6"/>
  <c r="X1546" i="6"/>
  <c r="X1550" i="6"/>
  <c r="X1554" i="6"/>
  <c r="X1558" i="6"/>
  <c r="X1562" i="6"/>
  <c r="X1566" i="6"/>
  <c r="X1570" i="6"/>
  <c r="X1574" i="6"/>
  <c r="X1578" i="6"/>
  <c r="X1582" i="6"/>
  <c r="X1586" i="6"/>
  <c r="X1590" i="6"/>
  <c r="X1594" i="6"/>
  <c r="X1598" i="6"/>
  <c r="X1602" i="6"/>
  <c r="X1606" i="6"/>
  <c r="X1610" i="6"/>
  <c r="X1614" i="6"/>
  <c r="X1618" i="6"/>
  <c r="X1622" i="6"/>
  <c r="X1626" i="6"/>
  <c r="X1630" i="6"/>
  <c r="X1634" i="6"/>
  <c r="X1638" i="6"/>
  <c r="X1642" i="6"/>
  <c r="X1646" i="6"/>
  <c r="X1650" i="6"/>
  <c r="X1654" i="6"/>
  <c r="X1658" i="6"/>
  <c r="X1662" i="6"/>
  <c r="X1666" i="6"/>
  <c r="X1670" i="6"/>
  <c r="X1674" i="6"/>
  <c r="X1678" i="6"/>
  <c r="X1682" i="6"/>
  <c r="X1686" i="6"/>
  <c r="X1690" i="6"/>
  <c r="X1694" i="6"/>
  <c r="X1698" i="6"/>
  <c r="X1702" i="6"/>
  <c r="X1706" i="6"/>
  <c r="X1710" i="6"/>
  <c r="X1714" i="6"/>
  <c r="X1718" i="6"/>
  <c r="X1722" i="6"/>
  <c r="X1726" i="6"/>
  <c r="X1730" i="6"/>
  <c r="X1734" i="6"/>
  <c r="X1738" i="6"/>
  <c r="X1742" i="6"/>
  <c r="X1746" i="6"/>
  <c r="X1750" i="6"/>
  <c r="X1754" i="6"/>
  <c r="X1758" i="6"/>
  <c r="X1762" i="6"/>
  <c r="X1766" i="6"/>
  <c r="X1770" i="6"/>
  <c r="X1774" i="6"/>
  <c r="X1778" i="6"/>
  <c r="X1782" i="6"/>
  <c r="X1786" i="6"/>
  <c r="X1790" i="6"/>
  <c r="X1794" i="6"/>
  <c r="X1798" i="6"/>
  <c r="X1802" i="6"/>
  <c r="X1806" i="6"/>
  <c r="X1810" i="6"/>
  <c r="X1814" i="6"/>
  <c r="X1818" i="6"/>
  <c r="X1822" i="6"/>
  <c r="X1826" i="6"/>
  <c r="X1830" i="6"/>
  <c r="X1834" i="6"/>
  <c r="X1838" i="6"/>
  <c r="X1842" i="6"/>
  <c r="X1846" i="6"/>
  <c r="X1850" i="6"/>
  <c r="X1854" i="6"/>
  <c r="X1858" i="6"/>
  <c r="X1862" i="6"/>
  <c r="X1866" i="6"/>
  <c r="X1870" i="6"/>
  <c r="X1874" i="6"/>
  <c r="X1878" i="6"/>
  <c r="X1882" i="6"/>
  <c r="X1886" i="6"/>
  <c r="X1890" i="6"/>
  <c r="X1894" i="6"/>
  <c r="X1898" i="6"/>
  <c r="X1902" i="6"/>
  <c r="X1906" i="6"/>
  <c r="X1910" i="6"/>
  <c r="X1914" i="6"/>
  <c r="X1918" i="6"/>
  <c r="X1922" i="6"/>
  <c r="X1926" i="6"/>
  <c r="X1930" i="6"/>
  <c r="X1934" i="6"/>
  <c r="X1938" i="6"/>
  <c r="X1942" i="6"/>
  <c r="X1946" i="6"/>
  <c r="X1950" i="6"/>
  <c r="X1954" i="6"/>
  <c r="X1958" i="6"/>
  <c r="X1962" i="6"/>
  <c r="X1966" i="6"/>
  <c r="X1970" i="6"/>
  <c r="X1974" i="6"/>
  <c r="X1978" i="6"/>
  <c r="X1982" i="6"/>
  <c r="X1986" i="6"/>
  <c r="X1990" i="6"/>
  <c r="X1994" i="6"/>
  <c r="X1998" i="6"/>
  <c r="X2002" i="6"/>
  <c r="X2006" i="6"/>
  <c r="X2010" i="6"/>
  <c r="X2014" i="6"/>
  <c r="X2018" i="6"/>
  <c r="X2022" i="6"/>
  <c r="X2026" i="6"/>
  <c r="X2030" i="6"/>
  <c r="X2034" i="6"/>
  <c r="X3730" i="6"/>
  <c r="X3735" i="6"/>
  <c r="X3737" i="6"/>
  <c r="X3742" i="6"/>
  <c r="X3747" i="6"/>
  <c r="X3752" i="6"/>
  <c r="X2960" i="6"/>
  <c r="X2964" i="6"/>
  <c r="X2968" i="6"/>
  <c r="X2972" i="6"/>
  <c r="X2976" i="6"/>
  <c r="X2980" i="6"/>
  <c r="X3007" i="6"/>
  <c r="X3011" i="6"/>
  <c r="X3015" i="6"/>
  <c r="X3019" i="6"/>
  <c r="X3318" i="6"/>
  <c r="X3322" i="6"/>
  <c r="X3326" i="6"/>
  <c r="X3330" i="6"/>
  <c r="X3334" i="6"/>
  <c r="X3465" i="6"/>
  <c r="X3469" i="6"/>
  <c r="X3473" i="6"/>
  <c r="X3477" i="6"/>
  <c r="X3481" i="6"/>
  <c r="X3485" i="6"/>
  <c r="X3536" i="6"/>
  <c r="X3541" i="6"/>
  <c r="X3546" i="6"/>
  <c r="X3548" i="6"/>
  <c r="X3553" i="6"/>
  <c r="X3558" i="6"/>
  <c r="X3563" i="6"/>
  <c r="X3612" i="6"/>
  <c r="X3617" i="6"/>
  <c r="X3622" i="6"/>
  <c r="X3627" i="6"/>
  <c r="X3634" i="6"/>
  <c r="X3639" i="6"/>
  <c r="X3644" i="6"/>
  <c r="X3649" i="6"/>
  <c r="X3676" i="6"/>
  <c r="X3681" i="6"/>
  <c r="X3686" i="6"/>
  <c r="X3691" i="6"/>
  <c r="X3698" i="6"/>
  <c r="X3703" i="6"/>
  <c r="X3708" i="6"/>
  <c r="X3713" i="6"/>
  <c r="X3745" i="6"/>
  <c r="X3750" i="6"/>
  <c r="X2837" i="6"/>
  <c r="X2841" i="6"/>
  <c r="X2845" i="6"/>
  <c r="X2849" i="6"/>
  <c r="X2853" i="6"/>
  <c r="X2857" i="6"/>
  <c r="X2861" i="6"/>
  <c r="X2865" i="6"/>
  <c r="X2869" i="6"/>
  <c r="X2873" i="6"/>
  <c r="X2877" i="6"/>
  <c r="X2881" i="6"/>
  <c r="X2885" i="6"/>
  <c r="X2889" i="6"/>
  <c r="X2893" i="6"/>
  <c r="X2897" i="6"/>
  <c r="X2901" i="6"/>
  <c r="X2905" i="6"/>
  <c r="X2909" i="6"/>
  <c r="X2913" i="6"/>
  <c r="X2917" i="6"/>
  <c r="X2921" i="6"/>
  <c r="X2925" i="6"/>
  <c r="X2929" i="6"/>
  <c r="X2933" i="6"/>
  <c r="X2937" i="6"/>
  <c r="X2941" i="6"/>
  <c r="X2945" i="6"/>
  <c r="X2949" i="6"/>
  <c r="X2953" i="6"/>
  <c r="X2957" i="6"/>
  <c r="X2984" i="6"/>
  <c r="X2988" i="6"/>
  <c r="X2992" i="6"/>
  <c r="X2996" i="6"/>
  <c r="X3000" i="6"/>
  <c r="X3023" i="6"/>
  <c r="X3027" i="6"/>
  <c r="X3031" i="6"/>
  <c r="X3035" i="6"/>
  <c r="X3039" i="6"/>
  <c r="X3043" i="6"/>
  <c r="X3047" i="6"/>
  <c r="X3051" i="6"/>
  <c r="X3055" i="6"/>
  <c r="X3059" i="6"/>
  <c r="X3063" i="6"/>
  <c r="X3067" i="6"/>
  <c r="X3071" i="6"/>
  <c r="X3075" i="6"/>
  <c r="X3079" i="6"/>
  <c r="X3083" i="6"/>
  <c r="X3087" i="6"/>
  <c r="X3091" i="6"/>
  <c r="X3095" i="6"/>
  <c r="X3099" i="6"/>
  <c r="X3103" i="6"/>
  <c r="X3107" i="6"/>
  <c r="X3111" i="6"/>
  <c r="X3115" i="6"/>
  <c r="X3119" i="6"/>
  <c r="X3123" i="6"/>
  <c r="X3127" i="6"/>
  <c r="X3131" i="6"/>
  <c r="X3135" i="6"/>
  <c r="X3139" i="6"/>
  <c r="X3143" i="6"/>
  <c r="X3147" i="6"/>
  <c r="X3151" i="6"/>
  <c r="X3155" i="6"/>
  <c r="X3159" i="6"/>
  <c r="X3163" i="6"/>
  <c r="X3167" i="6"/>
  <c r="X3171" i="6"/>
  <c r="X3175" i="6"/>
  <c r="X3179" i="6"/>
  <c r="X3183" i="6"/>
  <c r="X3187" i="6"/>
  <c r="X3191" i="6"/>
  <c r="X3195" i="6"/>
  <c r="X3199" i="6"/>
  <c r="X3203" i="6"/>
  <c r="X3207" i="6"/>
  <c r="X3211" i="6"/>
  <c r="X3215" i="6"/>
  <c r="X3219" i="6"/>
  <c r="X3223" i="6"/>
  <c r="X3227" i="6"/>
  <c r="X3231" i="6"/>
  <c r="X3235" i="6"/>
  <c r="X3239" i="6"/>
  <c r="X3243" i="6"/>
  <c r="X3247" i="6"/>
  <c r="X3251" i="6"/>
  <c r="X3255" i="6"/>
  <c r="X3259" i="6"/>
  <c r="X3263" i="6"/>
  <c r="X3267" i="6"/>
  <c r="X3271" i="6"/>
  <c r="X3275" i="6"/>
  <c r="X3279" i="6"/>
  <c r="X3283" i="6"/>
  <c r="X3287" i="6"/>
  <c r="X3291" i="6"/>
  <c r="X3295" i="6"/>
  <c r="X3299" i="6"/>
  <c r="X3303" i="6"/>
  <c r="X3307" i="6"/>
  <c r="X3311" i="6"/>
  <c r="X3338" i="6"/>
  <c r="X3342" i="6"/>
  <c r="X3346" i="6"/>
  <c r="X3350" i="6"/>
  <c r="X3354" i="6"/>
  <c r="X3358" i="6"/>
  <c r="X3362" i="6"/>
  <c r="X3366" i="6"/>
  <c r="X3370" i="6"/>
  <c r="X3374" i="6"/>
  <c r="X3378" i="6"/>
  <c r="X3382" i="6"/>
  <c r="X3386" i="6"/>
  <c r="X3390" i="6"/>
  <c r="X3394" i="6"/>
  <c r="X3398" i="6"/>
  <c r="X3402" i="6"/>
  <c r="X3406" i="6"/>
  <c r="X3410" i="6"/>
  <c r="X3414" i="6"/>
  <c r="X3418" i="6"/>
  <c r="X3422" i="6"/>
  <c r="X3426" i="6"/>
  <c r="X3430" i="6"/>
  <c r="X3434" i="6"/>
  <c r="X3438" i="6"/>
  <c r="X3442" i="6"/>
  <c r="X3446" i="6"/>
  <c r="X3450" i="6"/>
  <c r="X3454" i="6"/>
  <c r="X3458" i="6"/>
  <c r="X3462" i="6"/>
  <c r="X3489" i="6"/>
  <c r="X3493" i="6"/>
  <c r="X3497" i="6"/>
  <c r="X3501" i="6"/>
  <c r="X3505" i="6"/>
  <c r="X3509" i="6"/>
  <c r="X3513" i="6"/>
  <c r="X3517" i="6"/>
  <c r="X3521" i="6"/>
  <c r="X3525" i="6"/>
  <c r="X3551" i="6"/>
  <c r="X3556" i="6"/>
  <c r="X3568" i="6"/>
  <c r="X3573" i="6"/>
  <c r="X3578" i="6"/>
  <c r="X3583" i="6"/>
  <c r="X3588" i="6"/>
  <c r="X3590" i="6"/>
  <c r="X3595" i="6"/>
  <c r="X3600" i="6"/>
  <c r="X3605" i="6"/>
  <c r="X3632" i="6"/>
  <c r="X3637" i="6"/>
  <c r="X3642" i="6"/>
  <c r="X3647" i="6"/>
  <c r="X3654" i="6"/>
  <c r="X3659" i="6"/>
  <c r="X3664" i="6"/>
  <c r="X3669" i="6"/>
  <c r="X2961" i="6"/>
  <c r="X2965" i="6"/>
  <c r="X2969" i="6"/>
  <c r="X2973" i="6"/>
  <c r="X2977" i="6"/>
  <c r="X2981" i="6"/>
  <c r="X3004" i="6"/>
  <c r="X3008" i="6"/>
  <c r="X3012" i="6"/>
  <c r="X3016" i="6"/>
  <c r="X3020" i="6"/>
  <c r="X3315" i="6"/>
  <c r="X3319" i="6"/>
  <c r="X3323" i="6"/>
  <c r="X3327" i="6"/>
  <c r="X3331" i="6"/>
  <c r="X3335" i="6"/>
  <c r="X3466" i="6"/>
  <c r="X3470" i="6"/>
  <c r="X3474" i="6"/>
  <c r="X3478" i="6"/>
  <c r="X3482" i="6"/>
  <c r="X3529" i="6"/>
  <c r="X3534" i="6"/>
  <c r="X3539" i="6"/>
  <c r="X3544" i="6"/>
  <c r="X3598" i="6"/>
  <c r="X3603" i="6"/>
  <c r="X3608" i="6"/>
  <c r="X3615" i="6"/>
  <c r="X3620" i="6"/>
  <c r="X3625" i="6"/>
  <c r="X3657" i="6"/>
  <c r="X3662" i="6"/>
  <c r="X3667" i="6"/>
  <c r="X3672" i="6"/>
  <c r="X3679" i="6"/>
  <c r="X3684" i="6"/>
  <c r="X3689" i="6"/>
  <c r="X3694" i="6"/>
  <c r="X3721" i="6"/>
  <c r="X3726" i="6"/>
  <c r="X3731" i="6"/>
  <c r="X3736" i="6"/>
  <c r="X3743" i="6"/>
  <c r="X3748" i="6"/>
  <c r="X3755" i="6"/>
  <c r="X2038" i="6"/>
  <c r="X2042" i="6"/>
  <c r="X2046" i="6"/>
  <c r="X2050" i="6"/>
  <c r="X2054" i="6"/>
  <c r="X2058" i="6"/>
  <c r="X2062" i="6"/>
  <c r="X2066" i="6"/>
  <c r="X2070" i="6"/>
  <c r="X2074" i="6"/>
  <c r="X2078" i="6"/>
  <c r="X2082" i="6"/>
  <c r="X2086" i="6"/>
  <c r="X2090" i="6"/>
  <c r="X2094" i="6"/>
  <c r="X2098" i="6"/>
  <c r="X2102" i="6"/>
  <c r="X2106" i="6"/>
  <c r="X2110" i="6"/>
  <c r="X2114" i="6"/>
  <c r="X2118" i="6"/>
  <c r="X2122" i="6"/>
  <c r="X2126" i="6"/>
  <c r="X2130" i="6"/>
  <c r="X2134" i="6"/>
  <c r="X2138" i="6"/>
  <c r="X2142" i="6"/>
  <c r="X2146" i="6"/>
  <c r="X2150" i="6"/>
  <c r="X2154" i="6"/>
  <c r="X2158" i="6"/>
  <c r="X2162" i="6"/>
  <c r="X2166" i="6"/>
  <c r="X2170" i="6"/>
  <c r="X2174" i="6"/>
  <c r="X2178" i="6"/>
  <c r="X2182" i="6"/>
  <c r="X2186" i="6"/>
  <c r="X2190" i="6"/>
  <c r="X2194" i="6"/>
  <c r="X2198" i="6"/>
  <c r="X2202" i="6"/>
  <c r="X2206" i="6"/>
  <c r="X2210" i="6"/>
  <c r="X2214" i="6"/>
  <c r="X2218" i="6"/>
  <c r="X2222" i="6"/>
  <c r="X2226" i="6"/>
  <c r="X2230" i="6"/>
  <c r="X2234" i="6"/>
  <c r="X2238" i="6"/>
  <c r="X2242" i="6"/>
  <c r="X2246" i="6"/>
  <c r="X2250" i="6"/>
  <c r="X2254" i="6"/>
  <c r="X2258" i="6"/>
  <c r="X2262" i="6"/>
  <c r="X2266" i="6"/>
  <c r="X2270" i="6"/>
  <c r="X2274" i="6"/>
  <c r="X2278" i="6"/>
  <c r="X2282" i="6"/>
  <c r="X2286" i="6"/>
  <c r="X2290" i="6"/>
  <c r="X2294" i="6"/>
  <c r="X2298" i="6"/>
  <c r="X2302" i="6"/>
  <c r="X2306" i="6"/>
  <c r="X2310" i="6"/>
  <c r="X2314" i="6"/>
  <c r="X2318" i="6"/>
  <c r="X2322" i="6"/>
  <c r="X2326" i="6"/>
  <c r="X2330" i="6"/>
  <c r="X2334" i="6"/>
  <c r="X2338" i="6"/>
  <c r="X2342" i="6"/>
  <c r="X2346" i="6"/>
  <c r="X2350" i="6"/>
  <c r="X2354" i="6"/>
  <c r="X2358" i="6"/>
  <c r="X2362" i="6"/>
  <c r="X2366" i="6"/>
  <c r="X2370" i="6"/>
  <c r="X2374" i="6"/>
  <c r="X2378" i="6"/>
  <c r="X2382" i="6"/>
  <c r="X2386" i="6"/>
  <c r="X2390" i="6"/>
  <c r="X2394" i="6"/>
  <c r="X2398" i="6"/>
  <c r="X2402" i="6"/>
  <c r="X2406" i="6"/>
  <c r="X2410" i="6"/>
  <c r="X2414" i="6"/>
  <c r="X2418" i="6"/>
  <c r="X2422" i="6"/>
  <c r="X2426" i="6"/>
  <c r="X2430" i="6"/>
  <c r="X2434" i="6"/>
  <c r="X2438" i="6"/>
  <c r="X2442" i="6"/>
  <c r="X2446" i="6"/>
  <c r="X2450" i="6"/>
  <c r="X2454" i="6"/>
  <c r="X2458" i="6"/>
  <c r="X2462" i="6"/>
  <c r="X2466" i="6"/>
  <c r="X2470" i="6"/>
  <c r="X2474" i="6"/>
  <c r="X2478" i="6"/>
  <c r="X2482" i="6"/>
  <c r="X2486" i="6"/>
  <c r="X2490" i="6"/>
  <c r="X2494" i="6"/>
  <c r="X2498" i="6"/>
  <c r="X2502" i="6"/>
  <c r="X2506" i="6"/>
  <c r="X2510" i="6"/>
  <c r="X2514" i="6"/>
  <c r="X2518" i="6"/>
  <c r="X2522" i="6"/>
  <c r="X2526" i="6"/>
  <c r="X2530" i="6"/>
  <c r="X2534" i="6"/>
  <c r="X2538" i="6"/>
  <c r="X2542" i="6"/>
  <c r="X2546" i="6"/>
  <c r="X2550" i="6"/>
  <c r="X2554" i="6"/>
  <c r="X2558" i="6"/>
  <c r="X2562" i="6"/>
  <c r="X2566" i="6"/>
  <c r="X2570" i="6"/>
  <c r="X2574" i="6"/>
  <c r="X2578" i="6"/>
  <c r="X2582" i="6"/>
  <c r="X2586" i="6"/>
  <c r="X2590" i="6"/>
  <c r="X2594" i="6"/>
  <c r="X2598" i="6"/>
  <c r="X2602" i="6"/>
  <c r="X2606" i="6"/>
  <c r="X2610" i="6"/>
  <c r="X2614" i="6"/>
  <c r="X2618" i="6"/>
  <c r="X2622" i="6"/>
  <c r="X2626" i="6"/>
  <c r="X2630" i="6"/>
  <c r="X2634" i="6"/>
  <c r="X2638" i="6"/>
  <c r="X2642" i="6"/>
  <c r="X2646" i="6"/>
  <c r="X2650" i="6"/>
  <c r="X2654" i="6"/>
  <c r="X2658" i="6"/>
  <c r="X2662" i="6"/>
  <c r="X2666" i="6"/>
  <c r="X2670" i="6"/>
  <c r="X2674" i="6"/>
  <c r="X2678" i="6"/>
  <c r="X2682" i="6"/>
  <c r="X2686" i="6"/>
  <c r="X2690" i="6"/>
  <c r="X2694" i="6"/>
  <c r="X2698" i="6"/>
  <c r="X2702" i="6"/>
  <c r="X2706" i="6"/>
  <c r="X2710" i="6"/>
  <c r="X2714" i="6"/>
  <c r="X2718" i="6"/>
  <c r="X2722" i="6"/>
  <c r="X2726" i="6"/>
  <c r="X2730" i="6"/>
  <c r="X2734" i="6"/>
  <c r="X2738" i="6"/>
  <c r="X2742" i="6"/>
  <c r="X2746" i="6"/>
  <c r="X2750" i="6"/>
  <c r="X2754" i="6"/>
  <c r="X2758" i="6"/>
  <c r="X2762" i="6"/>
  <c r="X2766" i="6"/>
  <c r="X2770" i="6"/>
  <c r="X2774" i="6"/>
  <c r="X2778" i="6"/>
  <c r="X2782" i="6"/>
  <c r="X2786" i="6"/>
  <c r="X2790" i="6"/>
  <c r="X2794" i="6"/>
  <c r="X2798" i="6"/>
  <c r="X2802" i="6"/>
  <c r="X2806" i="6"/>
  <c r="X2810" i="6"/>
  <c r="X2814" i="6"/>
  <c r="X2818" i="6"/>
  <c r="X2822" i="6"/>
  <c r="X2826" i="6"/>
  <c r="X2830" i="6"/>
  <c r="X3574" i="6"/>
  <c r="X3579" i="6"/>
  <c r="X3584" i="6"/>
  <c r="X3596" i="6"/>
  <c r="X3601" i="6"/>
  <c r="X3606" i="6"/>
  <c r="X3638" i="6"/>
  <c r="X3643" i="6"/>
  <c r="X3648" i="6"/>
  <c r="X3660" i="6"/>
  <c r="X3665" i="6"/>
  <c r="X3670" i="6"/>
  <c r="X3724" i="6"/>
  <c r="X3729" i="6"/>
  <c r="X3734" i="6"/>
  <c r="X3759" i="6"/>
  <c r="X3764" i="6"/>
  <c r="M3519" i="7"/>
  <c r="AA3519" i="7"/>
  <c r="M3511" i="7"/>
  <c r="AA3511" i="7"/>
  <c r="M3503" i="7"/>
  <c r="AA3503" i="7"/>
  <c r="M3495" i="7"/>
  <c r="AA3495" i="7"/>
  <c r="M3487" i="7"/>
  <c r="AA3487" i="7"/>
  <c r="M3479" i="7"/>
  <c r="AA3479" i="7"/>
  <c r="M3471" i="7"/>
  <c r="AA3471" i="7"/>
  <c r="M3463" i="7"/>
  <c r="AA3463" i="7"/>
  <c r="M3455" i="7"/>
  <c r="AA3455" i="7"/>
  <c r="M3447" i="7"/>
  <c r="AA3447" i="7"/>
  <c r="M3439" i="7"/>
  <c r="AA3439" i="7"/>
  <c r="M3431" i="7"/>
  <c r="AA3431" i="7"/>
  <c r="M3423" i="7"/>
  <c r="AA3423" i="7"/>
  <c r="M3415" i="7"/>
  <c r="AA3415" i="7"/>
  <c r="M3407" i="7"/>
  <c r="AA3407" i="7"/>
  <c r="M3399" i="7"/>
  <c r="AA3399" i="7"/>
  <c r="M3391" i="7"/>
  <c r="AA3391" i="7"/>
  <c r="M3383" i="7"/>
  <c r="AA3383" i="7"/>
  <c r="M3375" i="7"/>
  <c r="AA3375" i="7"/>
  <c r="M3367" i="7"/>
  <c r="AA3367" i="7"/>
  <c r="M3359" i="7"/>
  <c r="AA3359" i="7"/>
  <c r="M3351" i="7"/>
  <c r="AA3351" i="7"/>
  <c r="M3343" i="7"/>
  <c r="AA3343" i="7"/>
  <c r="M3335" i="7"/>
  <c r="AA3335" i="7"/>
  <c r="M3327" i="7"/>
  <c r="AA3327" i="7"/>
  <c r="M3319" i="7"/>
  <c r="AA3319" i="7"/>
  <c r="M3311" i="7"/>
  <c r="AA3311" i="7"/>
  <c r="M3303" i="7"/>
  <c r="AA3303" i="7"/>
  <c r="M3295" i="7"/>
  <c r="AA3295" i="7"/>
  <c r="M3287" i="7"/>
  <c r="AA3287" i="7"/>
  <c r="M3279" i="7"/>
  <c r="AA3279" i="7"/>
  <c r="M3271" i="7"/>
  <c r="AA3271" i="7"/>
  <c r="M3263" i="7"/>
  <c r="AA3263" i="7"/>
  <c r="M3255" i="7"/>
  <c r="AA3255" i="7"/>
  <c r="M3247" i="7"/>
  <c r="AA3247" i="7"/>
  <c r="M3239" i="7"/>
  <c r="AA3239" i="7"/>
  <c r="M3231" i="7"/>
  <c r="AA3231" i="7"/>
  <c r="M3223" i="7"/>
  <c r="AA3223" i="7"/>
  <c r="M3215" i="7"/>
  <c r="AA3215" i="7"/>
  <c r="M3207" i="7"/>
  <c r="AA3207" i="7"/>
  <c r="M3199" i="7"/>
  <c r="AA3199" i="7"/>
  <c r="M3191" i="7"/>
  <c r="AA3191" i="7"/>
  <c r="M3183" i="7"/>
  <c r="AA3183" i="7"/>
  <c r="M3175" i="7"/>
  <c r="AA3175" i="7"/>
  <c r="M3167" i="7"/>
  <c r="AA3167" i="7"/>
  <c r="M3159" i="7"/>
  <c r="AA3159" i="7"/>
  <c r="M3151" i="7"/>
  <c r="AA3151" i="7"/>
  <c r="M3143" i="7"/>
  <c r="AA3143" i="7"/>
  <c r="M3135" i="7"/>
  <c r="AA3135" i="7"/>
  <c r="M3127" i="7"/>
  <c r="AA3127" i="7"/>
  <c r="M3119" i="7"/>
  <c r="AA3119" i="7"/>
  <c r="M3111" i="7"/>
  <c r="AA3111" i="7"/>
  <c r="M3103" i="7"/>
  <c r="AA3103" i="7"/>
  <c r="M3095" i="7"/>
  <c r="AA3095" i="7"/>
  <c r="M3087" i="7"/>
  <c r="AA3087" i="7"/>
  <c r="M3079" i="7"/>
  <c r="AA3079" i="7"/>
  <c r="M3071" i="7"/>
  <c r="AA3071" i="7"/>
  <c r="M3063" i="7"/>
  <c r="AA3063" i="7"/>
  <c r="M3055" i="7"/>
  <c r="AA3055" i="7"/>
  <c r="M3047" i="7"/>
  <c r="AA3047" i="7"/>
  <c r="M3039" i="7"/>
  <c r="AA3039" i="7"/>
  <c r="M3031" i="7"/>
  <c r="AA3031" i="7"/>
  <c r="M3023" i="7"/>
  <c r="AA3023" i="7"/>
  <c r="M3015" i="7"/>
  <c r="AA3015" i="7"/>
  <c r="M3007" i="7"/>
  <c r="AA3007" i="7"/>
  <c r="M2999" i="7"/>
  <c r="AA2999" i="7"/>
  <c r="M2991" i="7"/>
  <c r="AA2991" i="7"/>
  <c r="M2983" i="7"/>
  <c r="AA2983" i="7"/>
  <c r="M2975" i="7"/>
  <c r="AA2975" i="7"/>
  <c r="M2967" i="7"/>
  <c r="AA2967" i="7"/>
  <c r="M2959" i="7"/>
  <c r="AA2959" i="7"/>
  <c r="M2951" i="7"/>
  <c r="AA2951" i="7"/>
  <c r="M2943" i="7"/>
  <c r="AA2943" i="7"/>
  <c r="M2935" i="7"/>
  <c r="AA2935" i="7"/>
  <c r="M2927" i="7"/>
  <c r="AA2927" i="7"/>
  <c r="M2919" i="7"/>
  <c r="AA2919" i="7"/>
  <c r="M2911" i="7"/>
  <c r="AA2911" i="7"/>
  <c r="M2903" i="7"/>
  <c r="AA2903" i="7"/>
  <c r="M2895" i="7"/>
  <c r="AA2895" i="7"/>
  <c r="M2887" i="7"/>
  <c r="AA2887" i="7"/>
  <c r="M2879" i="7"/>
  <c r="AA2879" i="7"/>
  <c r="M2871" i="7"/>
  <c r="AA2871" i="7"/>
  <c r="M2863" i="7"/>
  <c r="AA2863" i="7"/>
  <c r="M2855" i="7"/>
  <c r="AA2855" i="7"/>
  <c r="M2847" i="7"/>
  <c r="AA2847" i="7"/>
  <c r="M2839" i="7"/>
  <c r="AA2839" i="7"/>
  <c r="M2831" i="7"/>
  <c r="AA2831" i="7"/>
  <c r="M2823" i="7"/>
  <c r="AA2823" i="7"/>
  <c r="M2815" i="7"/>
  <c r="AA2815" i="7"/>
  <c r="M2807" i="7"/>
  <c r="AA2807" i="7"/>
  <c r="M2799" i="7"/>
  <c r="AA2799" i="7"/>
  <c r="M2791" i="7"/>
  <c r="AA2791" i="7"/>
  <c r="M2783" i="7"/>
  <c r="AA2783" i="7"/>
  <c r="M2775" i="7"/>
  <c r="AA2775" i="7"/>
  <c r="M2767" i="7"/>
  <c r="AA2767" i="7"/>
  <c r="M2759" i="7"/>
  <c r="AA2759" i="7"/>
  <c r="M2751" i="7"/>
  <c r="AA2751" i="7"/>
  <c r="M2743" i="7"/>
  <c r="AA2743" i="7"/>
  <c r="M2735" i="7"/>
  <c r="AA2735" i="7"/>
  <c r="M2727" i="7"/>
  <c r="AA2727" i="7"/>
  <c r="M2719" i="7"/>
  <c r="AA2719" i="7"/>
  <c r="M2711" i="7"/>
  <c r="AA2711" i="7"/>
  <c r="M2703" i="7"/>
  <c r="AA2703" i="7"/>
  <c r="M2695" i="7"/>
  <c r="AA2695" i="7"/>
  <c r="M2687" i="7"/>
  <c r="AA2687" i="7"/>
  <c r="M2679" i="7"/>
  <c r="AA2679" i="7"/>
  <c r="M2671" i="7"/>
  <c r="AA2671" i="7"/>
  <c r="M2663" i="7"/>
  <c r="AA2663" i="7"/>
  <c r="M2655" i="7"/>
  <c r="AA2655" i="7"/>
  <c r="M2647" i="7"/>
  <c r="AA2647" i="7"/>
  <c r="M2639" i="7"/>
  <c r="AA2639" i="7"/>
  <c r="M2631" i="7"/>
  <c r="AA2631" i="7"/>
  <c r="M2623" i="7"/>
  <c r="AA2623" i="7"/>
  <c r="M2615" i="7"/>
  <c r="AA2615" i="7"/>
  <c r="M2607" i="7"/>
  <c r="AA2607" i="7"/>
  <c r="M2599" i="7"/>
  <c r="AA2599" i="7"/>
  <c r="M2591" i="7"/>
  <c r="AA2591" i="7"/>
  <c r="M2583" i="7"/>
  <c r="AA2583" i="7"/>
  <c r="M2575" i="7"/>
  <c r="AA2575" i="7"/>
  <c r="M2567" i="7"/>
  <c r="AA2567" i="7"/>
  <c r="M2559" i="7"/>
  <c r="AA2559" i="7"/>
  <c r="M2551" i="7"/>
  <c r="AA2551" i="7"/>
  <c r="M2543" i="7"/>
  <c r="AA2543" i="7"/>
  <c r="M2535" i="7"/>
  <c r="AA2535" i="7"/>
  <c r="M2527" i="7"/>
  <c r="AA2527" i="7"/>
  <c r="M2519" i="7"/>
  <c r="AA2519" i="7"/>
  <c r="M2511" i="7"/>
  <c r="AA2511" i="7"/>
  <c r="M2503" i="7"/>
  <c r="AA2503" i="7"/>
  <c r="M2495" i="7"/>
  <c r="AA2495" i="7"/>
  <c r="M2487" i="7"/>
  <c r="AA2487" i="7"/>
  <c r="M2479" i="7"/>
  <c r="AA2479" i="7"/>
  <c r="M2471" i="7"/>
  <c r="AA2471" i="7"/>
  <c r="M2463" i="7"/>
  <c r="AA2463" i="7"/>
  <c r="M2455" i="7"/>
  <c r="AA2455" i="7"/>
  <c r="M2447" i="7"/>
  <c r="AA2447" i="7"/>
  <c r="M2439" i="7"/>
  <c r="AA2439" i="7"/>
  <c r="M2431" i="7"/>
  <c r="AA2431" i="7"/>
  <c r="M2423" i="7"/>
  <c r="AA2423" i="7"/>
  <c r="M2415" i="7"/>
  <c r="AA2415" i="7"/>
  <c r="M2407" i="7"/>
  <c r="AA2407" i="7"/>
  <c r="M2399" i="7"/>
  <c r="AA2399" i="7"/>
  <c r="M2391" i="7"/>
  <c r="AA2391" i="7"/>
  <c r="M2383" i="7"/>
  <c r="AA2383" i="7"/>
  <c r="M2375" i="7"/>
  <c r="AA2375" i="7"/>
  <c r="M2367" i="7"/>
  <c r="AA2367" i="7"/>
  <c r="M2359" i="7"/>
  <c r="AA2359" i="7"/>
  <c r="M2351" i="7"/>
  <c r="AA2351" i="7"/>
  <c r="M2343" i="7"/>
  <c r="AA2343" i="7"/>
  <c r="M2335" i="7"/>
  <c r="AA2335" i="7"/>
  <c r="M2327" i="7"/>
  <c r="AA2327" i="7"/>
  <c r="M2319" i="7"/>
  <c r="AA2319" i="7"/>
  <c r="M2311" i="7"/>
  <c r="AA2311" i="7"/>
  <c r="M2303" i="7"/>
  <c r="AA2303" i="7"/>
  <c r="M2295" i="7"/>
  <c r="AA2295" i="7"/>
  <c r="M2287" i="7"/>
  <c r="AA2287" i="7"/>
  <c r="M2279" i="7"/>
  <c r="AA2279" i="7"/>
  <c r="M2271" i="7"/>
  <c r="AA2271" i="7"/>
  <c r="M2263" i="7"/>
  <c r="AA2263" i="7"/>
  <c r="M2255" i="7"/>
  <c r="AA2255" i="7"/>
  <c r="M2247" i="7"/>
  <c r="AA2247" i="7"/>
  <c r="M2239" i="7"/>
  <c r="AA2239" i="7"/>
  <c r="M2231" i="7"/>
  <c r="AA2231" i="7"/>
  <c r="M2223" i="7"/>
  <c r="AA2223" i="7"/>
  <c r="M2215" i="7"/>
  <c r="AA2215" i="7"/>
  <c r="M2207" i="7"/>
  <c r="AA2207" i="7"/>
  <c r="M2199" i="7"/>
  <c r="AA2199" i="7"/>
  <c r="M2191" i="7"/>
  <c r="AA2191" i="7"/>
  <c r="M2183" i="7"/>
  <c r="AA2183" i="7"/>
  <c r="M2175" i="7"/>
  <c r="AA2175" i="7"/>
  <c r="M2167" i="7"/>
  <c r="AA2167" i="7"/>
  <c r="M2159" i="7"/>
  <c r="AA2159" i="7"/>
  <c r="M2151" i="7"/>
  <c r="AA2151" i="7"/>
  <c r="M2143" i="7"/>
  <c r="AA2143" i="7"/>
  <c r="M2135" i="7"/>
  <c r="AA2135" i="7"/>
  <c r="M2127" i="7"/>
  <c r="AA2127" i="7"/>
  <c r="M2119" i="7"/>
  <c r="AA2119" i="7"/>
  <c r="M2111" i="7"/>
  <c r="AA2111" i="7"/>
  <c r="M2103" i="7"/>
  <c r="AA2103" i="7"/>
  <c r="M2095" i="7"/>
  <c r="AA2095" i="7"/>
  <c r="M2087" i="7"/>
  <c r="AA2087" i="7"/>
  <c r="M2079" i="7"/>
  <c r="AA2079" i="7"/>
  <c r="M2071" i="7"/>
  <c r="AA2071" i="7"/>
  <c r="M2063" i="7"/>
  <c r="AA2063" i="7"/>
  <c r="M2055" i="7"/>
  <c r="AA2055" i="7"/>
  <c r="M2047" i="7"/>
  <c r="AA2047" i="7"/>
  <c r="M2039" i="7"/>
  <c r="AA2039" i="7"/>
  <c r="M2031" i="7"/>
  <c r="AA2031" i="7"/>
  <c r="M2023" i="7"/>
  <c r="AA2023" i="7"/>
  <c r="M2015" i="7"/>
  <c r="AA2015" i="7"/>
  <c r="M2007" i="7"/>
  <c r="AA2007" i="7"/>
  <c r="M1999" i="7"/>
  <c r="AA1999" i="7"/>
  <c r="M1991" i="7"/>
  <c r="AA1991" i="7"/>
  <c r="M1983" i="7"/>
  <c r="AA1983" i="7"/>
  <c r="M1975" i="7"/>
  <c r="AA1975" i="7"/>
  <c r="M1967" i="7"/>
  <c r="AA1967" i="7"/>
  <c r="M1959" i="7"/>
  <c r="AA1959" i="7"/>
  <c r="M1951" i="7"/>
  <c r="AA1951" i="7"/>
  <c r="M1943" i="7"/>
  <c r="AA1943" i="7"/>
  <c r="M1935" i="7"/>
  <c r="AA1935" i="7"/>
  <c r="M1927" i="7"/>
  <c r="AA1927" i="7"/>
  <c r="M1919" i="7"/>
  <c r="AA1919" i="7"/>
  <c r="M1911" i="7"/>
  <c r="AA1911" i="7"/>
  <c r="M1903" i="7"/>
  <c r="AA1903" i="7"/>
  <c r="M1895" i="7"/>
  <c r="AA1895" i="7"/>
  <c r="M1887" i="7"/>
  <c r="AA1887" i="7"/>
  <c r="M1879" i="7"/>
  <c r="AA1879" i="7"/>
  <c r="M1871" i="7"/>
  <c r="AA1871" i="7"/>
  <c r="M1863" i="7"/>
  <c r="AA1863" i="7"/>
  <c r="M1855" i="7"/>
  <c r="AA1855" i="7"/>
  <c r="M1847" i="7"/>
  <c r="AA1847" i="7"/>
  <c r="M1839" i="7"/>
  <c r="AA1839" i="7"/>
  <c r="M1831" i="7"/>
  <c r="AA1831" i="7"/>
  <c r="M1823" i="7"/>
  <c r="AA1823" i="7"/>
  <c r="M1815" i="7"/>
  <c r="AA1815" i="7"/>
  <c r="M1807" i="7"/>
  <c r="AA1807" i="7"/>
  <c r="M1799" i="7"/>
  <c r="AA1799" i="7"/>
  <c r="M1791" i="7"/>
  <c r="AA1791" i="7"/>
  <c r="M1783" i="7"/>
  <c r="AA1783" i="7"/>
  <c r="M1775" i="7"/>
  <c r="AA1775" i="7"/>
  <c r="M1767" i="7"/>
  <c r="AA1767" i="7"/>
  <c r="M1759" i="7"/>
  <c r="AA1759" i="7"/>
  <c r="M1751" i="7"/>
  <c r="AA1751" i="7"/>
  <c r="M1743" i="7"/>
  <c r="AA1743" i="7"/>
  <c r="M1735" i="7"/>
  <c r="AA1735" i="7"/>
  <c r="M1727" i="7"/>
  <c r="AA1727" i="7"/>
  <c r="M1719" i="7"/>
  <c r="AA1719" i="7"/>
  <c r="M1711" i="7"/>
  <c r="AA1711" i="7"/>
  <c r="M1703" i="7"/>
  <c r="AA1703" i="7"/>
  <c r="M1695" i="7"/>
  <c r="AA1695" i="7"/>
  <c r="M1687" i="7"/>
  <c r="AA1687" i="7"/>
  <c r="M1679" i="7"/>
  <c r="AA1679" i="7"/>
  <c r="M1671" i="7"/>
  <c r="AA1671" i="7"/>
  <c r="M1663" i="7"/>
  <c r="AA1663" i="7"/>
  <c r="M1655" i="7"/>
  <c r="AA1655" i="7"/>
  <c r="M1647" i="7"/>
  <c r="AA1647" i="7"/>
  <c r="M1639" i="7"/>
  <c r="AA1639" i="7"/>
  <c r="M1631" i="7"/>
  <c r="AA1631" i="7"/>
  <c r="M1623" i="7"/>
  <c r="AA1623" i="7"/>
  <c r="M1615" i="7"/>
  <c r="AA1615" i="7"/>
  <c r="M1607" i="7"/>
  <c r="AA1607" i="7"/>
  <c r="M1599" i="7"/>
  <c r="AA1599" i="7"/>
  <c r="M1591" i="7"/>
  <c r="AA1591" i="7"/>
  <c r="M1583" i="7"/>
  <c r="AA1583" i="7"/>
  <c r="M1575" i="7"/>
  <c r="AA1575" i="7"/>
  <c r="M1567" i="7"/>
  <c r="AA1567" i="7"/>
  <c r="M1559" i="7"/>
  <c r="AA1559" i="7"/>
  <c r="M1551" i="7"/>
  <c r="AA1551" i="7"/>
  <c r="M1543" i="7"/>
  <c r="AA1543" i="7"/>
  <c r="M1535" i="7"/>
  <c r="AA1535" i="7"/>
  <c r="M1527" i="7"/>
  <c r="AA1527" i="7"/>
  <c r="M1519" i="7"/>
  <c r="AA1519" i="7"/>
  <c r="M1511" i="7"/>
  <c r="AA1511" i="7"/>
  <c r="M1503" i="7"/>
  <c r="AA1503" i="7"/>
  <c r="M1495" i="7"/>
  <c r="AA1495" i="7"/>
  <c r="M1487" i="7"/>
  <c r="AA1487" i="7"/>
  <c r="M1479" i="7"/>
  <c r="AA1479" i="7"/>
  <c r="M1471" i="7"/>
  <c r="AA1471" i="7"/>
  <c r="M1463" i="7"/>
  <c r="AA1463" i="7"/>
  <c r="M1455" i="7"/>
  <c r="AA1455" i="7"/>
  <c r="M1447" i="7"/>
  <c r="AA1447" i="7"/>
  <c r="M1439" i="7"/>
  <c r="AA1439" i="7"/>
  <c r="M1431" i="7"/>
  <c r="AA1431" i="7"/>
  <c r="M1423" i="7"/>
  <c r="AA1423" i="7"/>
  <c r="M1415" i="7"/>
  <c r="AA1415" i="7"/>
  <c r="M1407" i="7"/>
  <c r="AA1407" i="7"/>
  <c r="M1399" i="7"/>
  <c r="AA1399" i="7"/>
  <c r="M1391" i="7"/>
  <c r="AA1391" i="7"/>
  <c r="M1383" i="7"/>
  <c r="AA1383" i="7"/>
  <c r="M1375" i="7"/>
  <c r="AA1375" i="7"/>
  <c r="M1367" i="7"/>
  <c r="AA1367" i="7"/>
  <c r="M1359" i="7"/>
  <c r="AA1359" i="7"/>
  <c r="M1351" i="7"/>
  <c r="AA1351" i="7"/>
  <c r="M1343" i="7"/>
  <c r="AA1343" i="7"/>
  <c r="M1335" i="7"/>
  <c r="AA1335" i="7"/>
  <c r="M1327" i="7"/>
  <c r="AA1327" i="7"/>
  <c r="M1319" i="7"/>
  <c r="AA1319" i="7"/>
  <c r="M1311" i="7"/>
  <c r="AA1311" i="7"/>
  <c r="M1303" i="7"/>
  <c r="AA1303" i="7"/>
  <c r="M1295" i="7"/>
  <c r="AA1295" i="7"/>
  <c r="M1287" i="7"/>
  <c r="AA1287" i="7"/>
  <c r="M1279" i="7"/>
  <c r="AA1279" i="7"/>
  <c r="M1271" i="7"/>
  <c r="AA1271" i="7"/>
  <c r="M1263" i="7"/>
  <c r="AA1263" i="7"/>
  <c r="M1255" i="7"/>
  <c r="AA1255" i="7"/>
  <c r="M1247" i="7"/>
  <c r="AA1247" i="7"/>
  <c r="M1239" i="7"/>
  <c r="AA1239" i="7"/>
  <c r="M1231" i="7"/>
  <c r="AA1231" i="7"/>
  <c r="M1223" i="7"/>
  <c r="AA1223" i="7"/>
  <c r="M1215" i="7"/>
  <c r="AA1215" i="7"/>
  <c r="M1207" i="7"/>
  <c r="AA1207" i="7"/>
  <c r="M1199" i="7"/>
  <c r="AA1199" i="7"/>
  <c r="M1191" i="7"/>
  <c r="AA1191" i="7"/>
  <c r="M1183" i="7"/>
  <c r="AA1183" i="7"/>
  <c r="M1175" i="7"/>
  <c r="AA1175" i="7"/>
  <c r="M1167" i="7"/>
  <c r="AA1167" i="7"/>
  <c r="M1159" i="7"/>
  <c r="AA1159" i="7"/>
  <c r="M1151" i="7"/>
  <c r="AA1151" i="7"/>
  <c r="M1143" i="7"/>
  <c r="AA1143" i="7"/>
  <c r="M1135" i="7"/>
  <c r="AA1135" i="7"/>
  <c r="M1127" i="7"/>
  <c r="AA1127" i="7"/>
  <c r="M1119" i="7"/>
  <c r="AA1119" i="7"/>
  <c r="M1111" i="7"/>
  <c r="AA1111" i="7"/>
  <c r="M1103" i="7"/>
  <c r="AA1103" i="7"/>
  <c r="M1095" i="7"/>
  <c r="AA1095" i="7"/>
  <c r="M1087" i="7"/>
  <c r="AA1087" i="7"/>
  <c r="M1079" i="7"/>
  <c r="AA1079" i="7"/>
  <c r="M1071" i="7"/>
  <c r="AA1071" i="7"/>
  <c r="M1063" i="7"/>
  <c r="AA1063" i="7"/>
  <c r="M1055" i="7"/>
  <c r="AA1055" i="7"/>
  <c r="M1047" i="7"/>
  <c r="AA1047" i="7"/>
  <c r="M1039" i="7"/>
  <c r="AA1039" i="7"/>
  <c r="M1031" i="7"/>
  <c r="AA1031" i="7"/>
  <c r="M1023" i="7"/>
  <c r="AA1023" i="7"/>
  <c r="M1015" i="7"/>
  <c r="AA1015" i="7"/>
  <c r="M1007" i="7"/>
  <c r="AA1007" i="7"/>
  <c r="M999" i="7"/>
  <c r="AA999" i="7"/>
  <c r="M991" i="7"/>
  <c r="AA991" i="7"/>
  <c r="M983" i="7"/>
  <c r="AA983" i="7"/>
  <c r="M975" i="7"/>
  <c r="AA975" i="7"/>
  <c r="M967" i="7"/>
  <c r="AA967" i="7"/>
  <c r="M959" i="7"/>
  <c r="AA959" i="7"/>
  <c r="M951" i="7"/>
  <c r="AA951" i="7"/>
  <c r="M943" i="7"/>
  <c r="AA943" i="7"/>
  <c r="M935" i="7"/>
  <c r="AA935" i="7"/>
  <c r="M927" i="7"/>
  <c r="AA927" i="7"/>
  <c r="M919" i="7"/>
  <c r="AA919" i="7"/>
  <c r="M911" i="7"/>
  <c r="AA911" i="7"/>
  <c r="M903" i="7"/>
  <c r="AA903" i="7"/>
  <c r="M895" i="7"/>
  <c r="AA895" i="7"/>
  <c r="M887" i="7"/>
  <c r="AA887" i="7"/>
  <c r="M879" i="7"/>
  <c r="AA879" i="7"/>
  <c r="M871" i="7"/>
  <c r="AA871" i="7"/>
  <c r="M863" i="7"/>
  <c r="AA863" i="7"/>
  <c r="M855" i="7"/>
  <c r="AA855" i="7"/>
  <c r="M847" i="7"/>
  <c r="AA847" i="7"/>
  <c r="M839" i="7"/>
  <c r="AA839" i="7"/>
  <c r="M831" i="7"/>
  <c r="AA831" i="7"/>
  <c r="M823" i="7"/>
  <c r="AA823" i="7"/>
  <c r="M815" i="7"/>
  <c r="AA815" i="7"/>
  <c r="M807" i="7"/>
  <c r="AA807" i="7"/>
  <c r="M799" i="7"/>
  <c r="AA799" i="7"/>
  <c r="M791" i="7"/>
  <c r="AA791" i="7"/>
  <c r="M783" i="7"/>
  <c r="AA783" i="7"/>
  <c r="M775" i="7"/>
  <c r="AA775" i="7"/>
  <c r="M767" i="7"/>
  <c r="AA767" i="7"/>
  <c r="M759" i="7"/>
  <c r="AA759" i="7"/>
  <c r="M751" i="7"/>
  <c r="AA751" i="7"/>
  <c r="M743" i="7"/>
  <c r="AA743" i="7"/>
  <c r="M735" i="7"/>
  <c r="AA735" i="7"/>
  <c r="M727" i="7"/>
  <c r="AA727" i="7"/>
  <c r="M719" i="7"/>
  <c r="AA719" i="7"/>
  <c r="M711" i="7"/>
  <c r="AA711" i="7"/>
  <c r="M703" i="7"/>
  <c r="AA703" i="7"/>
  <c r="M695" i="7"/>
  <c r="AA695" i="7"/>
  <c r="M687" i="7"/>
  <c r="AA687" i="7"/>
  <c r="M679" i="7"/>
  <c r="AA679" i="7"/>
  <c r="M671" i="7"/>
  <c r="AA671" i="7"/>
  <c r="M663" i="7"/>
  <c r="AA663" i="7"/>
  <c r="M655" i="7"/>
  <c r="AA655" i="7"/>
  <c r="M647" i="7"/>
  <c r="AA647" i="7"/>
  <c r="M639" i="7"/>
  <c r="AA639" i="7"/>
  <c r="M631" i="7"/>
  <c r="AA631" i="7"/>
  <c r="M623" i="7"/>
  <c r="AA623" i="7"/>
  <c r="M615" i="7"/>
  <c r="AA615" i="7"/>
  <c r="M607" i="7"/>
  <c r="AA607" i="7"/>
  <c r="M599" i="7"/>
  <c r="AA599" i="7"/>
  <c r="M591" i="7"/>
  <c r="AA591" i="7"/>
  <c r="M583" i="7"/>
  <c r="AA583" i="7"/>
  <c r="M575" i="7"/>
  <c r="AA575" i="7"/>
  <c r="M567" i="7"/>
  <c r="AA567" i="7"/>
  <c r="M559" i="7"/>
  <c r="AA559" i="7"/>
  <c r="M551" i="7"/>
  <c r="AA551" i="7"/>
  <c r="M543" i="7"/>
  <c r="AA543" i="7"/>
  <c r="M535" i="7"/>
  <c r="AA535" i="7"/>
  <c r="M527" i="7"/>
  <c r="AA527" i="7"/>
  <c r="M519" i="7"/>
  <c r="AA519" i="7"/>
  <c r="M511" i="7"/>
  <c r="AA511" i="7"/>
  <c r="M503" i="7"/>
  <c r="AA503" i="7"/>
  <c r="M495" i="7"/>
  <c r="AA495" i="7"/>
  <c r="M487" i="7"/>
  <c r="AA487" i="7"/>
  <c r="M479" i="7"/>
  <c r="AA479" i="7"/>
  <c r="M471" i="7"/>
  <c r="AA471" i="7"/>
  <c r="M463" i="7"/>
  <c r="AA463" i="7"/>
  <c r="M455" i="7"/>
  <c r="AA455" i="7"/>
  <c r="M447" i="7"/>
  <c r="AA447" i="7"/>
  <c r="M439" i="7"/>
  <c r="AA439" i="7"/>
  <c r="M431" i="7"/>
  <c r="AA431" i="7"/>
  <c r="M423" i="7"/>
  <c r="AA423" i="7"/>
  <c r="M415" i="7"/>
  <c r="AA415" i="7"/>
  <c r="M407" i="7"/>
  <c r="AA407" i="7"/>
  <c r="M399" i="7"/>
  <c r="AA399" i="7"/>
  <c r="M391" i="7"/>
  <c r="AA391" i="7"/>
  <c r="M383" i="7"/>
  <c r="AA383" i="7"/>
  <c r="M375" i="7"/>
  <c r="AA375" i="7"/>
  <c r="M367" i="7"/>
  <c r="AA367" i="7"/>
  <c r="M359" i="7"/>
  <c r="AA359" i="7"/>
  <c r="M351" i="7"/>
  <c r="AA351" i="7"/>
  <c r="M343" i="7"/>
  <c r="AA343" i="7"/>
  <c r="M335" i="7"/>
  <c r="AA335" i="7"/>
  <c r="M327" i="7"/>
  <c r="AA327" i="7"/>
  <c r="M319" i="7"/>
  <c r="AA319" i="7"/>
  <c r="M311" i="7"/>
  <c r="AA311" i="7"/>
  <c r="M303" i="7"/>
  <c r="AA303" i="7"/>
  <c r="M295" i="7"/>
  <c r="AA295" i="7"/>
  <c r="M287" i="7"/>
  <c r="AA287" i="7"/>
  <c r="M279" i="7"/>
  <c r="AA279" i="7"/>
  <c r="M271" i="7"/>
  <c r="AA271" i="7"/>
  <c r="M263" i="7"/>
  <c r="AA263" i="7"/>
  <c r="M255" i="7"/>
  <c r="AA255" i="7"/>
  <c r="M247" i="7"/>
  <c r="AA247" i="7"/>
  <c r="M239" i="7"/>
  <c r="AA239" i="7"/>
  <c r="M231" i="7"/>
  <c r="AA231" i="7"/>
  <c r="M223" i="7"/>
  <c r="AA223" i="7"/>
  <c r="M215" i="7"/>
  <c r="AA215" i="7"/>
  <c r="M207" i="7"/>
  <c r="AA207" i="7"/>
  <c r="M199" i="7"/>
  <c r="AA199" i="7"/>
  <c r="M191" i="7"/>
  <c r="AA191" i="7"/>
  <c r="M183" i="7"/>
  <c r="AA183" i="7"/>
  <c r="M175" i="7"/>
  <c r="AA175" i="7"/>
  <c r="M167" i="7"/>
  <c r="AA167" i="7"/>
  <c r="M159" i="7"/>
  <c r="AA159" i="7"/>
  <c r="M151" i="7"/>
  <c r="AA151" i="7"/>
  <c r="M143" i="7"/>
  <c r="AA143" i="7"/>
  <c r="M135" i="7"/>
  <c r="AA135" i="7"/>
  <c r="M127" i="7"/>
  <c r="AA127" i="7"/>
  <c r="M119" i="7"/>
  <c r="AA119" i="7"/>
  <c r="M111" i="7"/>
  <c r="AA111" i="7"/>
  <c r="M103" i="7"/>
  <c r="AA103" i="7"/>
  <c r="M95" i="7"/>
  <c r="AA95" i="7"/>
  <c r="M87" i="7"/>
  <c r="AA87" i="7"/>
  <c r="M79" i="7"/>
  <c r="AA79" i="7"/>
  <c r="M71" i="7"/>
  <c r="AA71" i="7"/>
  <c r="M63" i="7"/>
  <c r="AA63" i="7"/>
  <c r="M55" i="7"/>
  <c r="AA55" i="7"/>
  <c r="M47" i="7"/>
  <c r="AA47" i="7"/>
  <c r="M39" i="7"/>
  <c r="AA39" i="7"/>
  <c r="M31" i="7"/>
  <c r="AA31" i="7"/>
  <c r="M23" i="7"/>
  <c r="AA23" i="7"/>
  <c r="M15" i="7"/>
  <c r="AA15" i="7"/>
  <c r="M3529" i="7"/>
  <c r="AA3529" i="7"/>
  <c r="M3537" i="7"/>
  <c r="AA3537" i="7"/>
  <c r="M3545" i="7"/>
  <c r="AA3545" i="7"/>
  <c r="M3550" i="7"/>
  <c r="AA3550" i="7"/>
  <c r="M3558" i="7"/>
  <c r="AA3558" i="7"/>
  <c r="M3571" i="7"/>
  <c r="AA3571" i="7"/>
  <c r="M3579" i="7"/>
  <c r="AA3579" i="7"/>
  <c r="M3587" i="7"/>
  <c r="AA3587" i="7"/>
  <c r="M3592" i="7"/>
  <c r="AA3592" i="7"/>
  <c r="M3600" i="7"/>
  <c r="AA3600" i="7"/>
  <c r="M3608" i="7"/>
  <c r="AA3608" i="7"/>
  <c r="M3613" i="7"/>
  <c r="AA3613" i="7"/>
  <c r="M3621" i="7"/>
  <c r="AA3621" i="7"/>
  <c r="M3634" i="7"/>
  <c r="AA3634" i="7"/>
  <c r="M3642" i="7"/>
  <c r="AA3642" i="7"/>
  <c r="M3650" i="7"/>
  <c r="AA3650" i="7"/>
  <c r="M3655" i="7"/>
  <c r="AA3655" i="7"/>
  <c r="M3663" i="7"/>
  <c r="AA3663" i="7"/>
  <c r="M3671" i="7"/>
  <c r="AA3671" i="7"/>
  <c r="M3676" i="7"/>
  <c r="AA3676" i="7"/>
  <c r="M3684" i="7"/>
  <c r="AA3684" i="7"/>
  <c r="M3692" i="7"/>
  <c r="AA3692" i="7"/>
  <c r="M3697" i="7"/>
  <c r="AA3697" i="7"/>
  <c r="M3705" i="7"/>
  <c r="AA3705" i="7"/>
  <c r="M3713" i="7"/>
  <c r="AA3713" i="7"/>
  <c r="M3718" i="7"/>
  <c r="AA3718" i="7"/>
  <c r="M3726" i="7"/>
  <c r="AA3726" i="7"/>
  <c r="M3734" i="7"/>
  <c r="AA3734" i="7"/>
  <c r="M3739" i="7"/>
  <c r="AA3739" i="7"/>
  <c r="M3747" i="7"/>
  <c r="AA3747" i="7"/>
  <c r="M3758" i="7"/>
  <c r="AA3758" i="7"/>
  <c r="AA3763" i="7"/>
  <c r="M3526" i="7"/>
  <c r="AA3526" i="7"/>
  <c r="M3518" i="7"/>
  <c r="AA3518" i="7"/>
  <c r="M3510" i="7"/>
  <c r="AA3510" i="7"/>
  <c r="M3502" i="7"/>
  <c r="AA3502" i="7"/>
  <c r="M3494" i="7"/>
  <c r="AA3494" i="7"/>
  <c r="M3486" i="7"/>
  <c r="AA3486" i="7"/>
  <c r="M3478" i="7"/>
  <c r="AA3478" i="7"/>
  <c r="M3470" i="7"/>
  <c r="AA3470" i="7"/>
  <c r="M3462" i="7"/>
  <c r="AA3462" i="7"/>
  <c r="M3454" i="7"/>
  <c r="AA3454" i="7"/>
  <c r="M3446" i="7"/>
  <c r="AA3446" i="7"/>
  <c r="M3438" i="7"/>
  <c r="AA3438" i="7"/>
  <c r="M3430" i="7"/>
  <c r="AA3430" i="7"/>
  <c r="M3422" i="7"/>
  <c r="AA3422" i="7"/>
  <c r="M3414" i="7"/>
  <c r="AA3414" i="7"/>
  <c r="M3406" i="7"/>
  <c r="AA3406" i="7"/>
  <c r="M3398" i="7"/>
  <c r="AA3398" i="7"/>
  <c r="M3390" i="7"/>
  <c r="AA3390" i="7"/>
  <c r="M3382" i="7"/>
  <c r="AA3382" i="7"/>
  <c r="M3374" i="7"/>
  <c r="AA3374" i="7"/>
  <c r="M3366" i="7"/>
  <c r="AA3366" i="7"/>
  <c r="M3358" i="7"/>
  <c r="AA3358" i="7"/>
  <c r="M3350" i="7"/>
  <c r="AA3350" i="7"/>
  <c r="M3342" i="7"/>
  <c r="AA3342" i="7"/>
  <c r="M3334" i="7"/>
  <c r="AA3334" i="7"/>
  <c r="M3326" i="7"/>
  <c r="AA3326" i="7"/>
  <c r="M3318" i="7"/>
  <c r="AA3318" i="7"/>
  <c r="M3310" i="7"/>
  <c r="AA3310" i="7"/>
  <c r="M3302" i="7"/>
  <c r="AA3302" i="7"/>
  <c r="M3294" i="7"/>
  <c r="AA3294" i="7"/>
  <c r="M3286" i="7"/>
  <c r="AA3286" i="7"/>
  <c r="M3278" i="7"/>
  <c r="AA3278" i="7"/>
  <c r="M3270" i="7"/>
  <c r="AA3270" i="7"/>
  <c r="M3262" i="7"/>
  <c r="AA3262" i="7"/>
  <c r="M3254" i="7"/>
  <c r="AA3254" i="7"/>
  <c r="M3246" i="7"/>
  <c r="AA3246" i="7"/>
  <c r="M3238" i="7"/>
  <c r="AA3238" i="7"/>
  <c r="M3230" i="7"/>
  <c r="AA3230" i="7"/>
  <c r="M3222" i="7"/>
  <c r="AA3222" i="7"/>
  <c r="M3214" i="7"/>
  <c r="AA3214" i="7"/>
  <c r="M3206" i="7"/>
  <c r="AA3206" i="7"/>
  <c r="M3198" i="7"/>
  <c r="AA3198" i="7"/>
  <c r="M3190" i="7"/>
  <c r="AA3190" i="7"/>
  <c r="M3182" i="7"/>
  <c r="AA3182" i="7"/>
  <c r="M3174" i="7"/>
  <c r="AA3174" i="7"/>
  <c r="M3166" i="7"/>
  <c r="AA3166" i="7"/>
  <c r="M3158" i="7"/>
  <c r="AA3158" i="7"/>
  <c r="M3150" i="7"/>
  <c r="AA3150" i="7"/>
  <c r="M3142" i="7"/>
  <c r="AA3142" i="7"/>
  <c r="M3134" i="7"/>
  <c r="AA3134" i="7"/>
  <c r="M3126" i="7"/>
  <c r="AA3126" i="7"/>
  <c r="M3118" i="7"/>
  <c r="AA3118" i="7"/>
  <c r="M3110" i="7"/>
  <c r="AA3110" i="7"/>
  <c r="M3102" i="7"/>
  <c r="AA3102" i="7"/>
  <c r="M3094" i="7"/>
  <c r="AA3094" i="7"/>
  <c r="M3086" i="7"/>
  <c r="AA3086" i="7"/>
  <c r="M3078" i="7"/>
  <c r="AA3078" i="7"/>
  <c r="M3070" i="7"/>
  <c r="AA3070" i="7"/>
  <c r="M3062" i="7"/>
  <c r="AA3062" i="7"/>
  <c r="M3054" i="7"/>
  <c r="AA3054" i="7"/>
  <c r="M3046" i="7"/>
  <c r="AA3046" i="7"/>
  <c r="M3038" i="7"/>
  <c r="AA3038" i="7"/>
  <c r="M3030" i="7"/>
  <c r="AA3030" i="7"/>
  <c r="M3022" i="7"/>
  <c r="AA3022" i="7"/>
  <c r="M3014" i="7"/>
  <c r="AA3014" i="7"/>
  <c r="M3006" i="7"/>
  <c r="AA3006" i="7"/>
  <c r="M2998" i="7"/>
  <c r="AA2998" i="7"/>
  <c r="M2990" i="7"/>
  <c r="AA2990" i="7"/>
  <c r="M2982" i="7"/>
  <c r="AA2982" i="7"/>
  <c r="M2974" i="7"/>
  <c r="AA2974" i="7"/>
  <c r="M2966" i="7"/>
  <c r="AA2966" i="7"/>
  <c r="M2958" i="7"/>
  <c r="AA2958" i="7"/>
  <c r="M2950" i="7"/>
  <c r="AA2950" i="7"/>
  <c r="M2942" i="7"/>
  <c r="AA2942" i="7"/>
  <c r="M2934" i="7"/>
  <c r="AA2934" i="7"/>
  <c r="M2926" i="7"/>
  <c r="AA2926" i="7"/>
  <c r="M2918" i="7"/>
  <c r="AA2918" i="7"/>
  <c r="M2910" i="7"/>
  <c r="AA2910" i="7"/>
  <c r="M2902" i="7"/>
  <c r="AA2902" i="7"/>
  <c r="M2894" i="7"/>
  <c r="AA2894" i="7"/>
  <c r="M2886" i="7"/>
  <c r="AA2886" i="7"/>
  <c r="M2878" i="7"/>
  <c r="AA2878" i="7"/>
  <c r="M2870" i="7"/>
  <c r="AA2870" i="7"/>
  <c r="M2862" i="7"/>
  <c r="AA2862" i="7"/>
  <c r="M2854" i="7"/>
  <c r="AA2854" i="7"/>
  <c r="M2846" i="7"/>
  <c r="AA2846" i="7"/>
  <c r="M2838" i="7"/>
  <c r="AA2838" i="7"/>
  <c r="M2830" i="7"/>
  <c r="AA2830" i="7"/>
  <c r="M2822" i="7"/>
  <c r="AA2822" i="7"/>
  <c r="M2814" i="7"/>
  <c r="AA2814" i="7"/>
  <c r="M2806" i="7"/>
  <c r="AA2806" i="7"/>
  <c r="M2798" i="7"/>
  <c r="AA2798" i="7"/>
  <c r="M2790" i="7"/>
  <c r="AA2790" i="7"/>
  <c r="M2782" i="7"/>
  <c r="AA2782" i="7"/>
  <c r="M2774" i="7"/>
  <c r="AA2774" i="7"/>
  <c r="M2766" i="7"/>
  <c r="AA2766" i="7"/>
  <c r="M2758" i="7"/>
  <c r="AA2758" i="7"/>
  <c r="M2750" i="7"/>
  <c r="AA2750" i="7"/>
  <c r="M2742" i="7"/>
  <c r="AA2742" i="7"/>
  <c r="M2734" i="7"/>
  <c r="AA2734" i="7"/>
  <c r="M2726" i="7"/>
  <c r="AA2726" i="7"/>
  <c r="M2718" i="7"/>
  <c r="AA2718" i="7"/>
  <c r="M2710" i="7"/>
  <c r="AA2710" i="7"/>
  <c r="M2702" i="7"/>
  <c r="AA2702" i="7"/>
  <c r="M2694" i="7"/>
  <c r="AA2694" i="7"/>
  <c r="M2686" i="7"/>
  <c r="AA2686" i="7"/>
  <c r="M2678" i="7"/>
  <c r="AA2678" i="7"/>
  <c r="M2670" i="7"/>
  <c r="AA2670" i="7"/>
  <c r="M2662" i="7"/>
  <c r="AA2662" i="7"/>
  <c r="M2654" i="7"/>
  <c r="AA2654" i="7"/>
  <c r="M2646" i="7"/>
  <c r="AA2646" i="7"/>
  <c r="M2638" i="7"/>
  <c r="AA2638" i="7"/>
  <c r="M2630" i="7"/>
  <c r="AA2630" i="7"/>
  <c r="M2622" i="7"/>
  <c r="AA2622" i="7"/>
  <c r="M2614" i="7"/>
  <c r="AA2614" i="7"/>
  <c r="M2606" i="7"/>
  <c r="AA2606" i="7"/>
  <c r="M2598" i="7"/>
  <c r="AA2598" i="7"/>
  <c r="M2590" i="7"/>
  <c r="AA2590" i="7"/>
  <c r="M2582" i="7"/>
  <c r="AA2582" i="7"/>
  <c r="M2574" i="7"/>
  <c r="AA2574" i="7"/>
  <c r="M2566" i="7"/>
  <c r="AA2566" i="7"/>
  <c r="M2558" i="7"/>
  <c r="AA2558" i="7"/>
  <c r="M2550" i="7"/>
  <c r="AA2550" i="7"/>
  <c r="M2542" i="7"/>
  <c r="AA2542" i="7"/>
  <c r="M2534" i="7"/>
  <c r="AA2534" i="7"/>
  <c r="M2526" i="7"/>
  <c r="AA2526" i="7"/>
  <c r="M2518" i="7"/>
  <c r="AA2518" i="7"/>
  <c r="M2510" i="7"/>
  <c r="AA2510" i="7"/>
  <c r="M2502" i="7"/>
  <c r="AA2502" i="7"/>
  <c r="M2494" i="7"/>
  <c r="AA2494" i="7"/>
  <c r="M2486" i="7"/>
  <c r="AA2486" i="7"/>
  <c r="M2478" i="7"/>
  <c r="AA2478" i="7"/>
  <c r="M2470" i="7"/>
  <c r="AA2470" i="7"/>
  <c r="M2462" i="7"/>
  <c r="AA2462" i="7"/>
  <c r="M2454" i="7"/>
  <c r="AA2454" i="7"/>
  <c r="M2446" i="7"/>
  <c r="AA2446" i="7"/>
  <c r="M2438" i="7"/>
  <c r="AA2438" i="7"/>
  <c r="M2430" i="7"/>
  <c r="AA2430" i="7"/>
  <c r="M2422" i="7"/>
  <c r="AA2422" i="7"/>
  <c r="M2414" i="7"/>
  <c r="AA2414" i="7"/>
  <c r="M2406" i="7"/>
  <c r="AA2406" i="7"/>
  <c r="M2398" i="7"/>
  <c r="AA2398" i="7"/>
  <c r="M2390" i="7"/>
  <c r="AA2390" i="7"/>
  <c r="M2382" i="7"/>
  <c r="AA2382" i="7"/>
  <c r="M2374" i="7"/>
  <c r="AA2374" i="7"/>
  <c r="M2366" i="7"/>
  <c r="AA2366" i="7"/>
  <c r="M2358" i="7"/>
  <c r="AA2358" i="7"/>
  <c r="M2350" i="7"/>
  <c r="AA2350" i="7"/>
  <c r="M2342" i="7"/>
  <c r="AA2342" i="7"/>
  <c r="M2334" i="7"/>
  <c r="AA2334" i="7"/>
  <c r="M2326" i="7"/>
  <c r="AA2326" i="7"/>
  <c r="M2318" i="7"/>
  <c r="AA2318" i="7"/>
  <c r="M2310" i="7"/>
  <c r="AA2310" i="7"/>
  <c r="M2302" i="7"/>
  <c r="AA2302" i="7"/>
  <c r="M2294" i="7"/>
  <c r="AA2294" i="7"/>
  <c r="M2286" i="7"/>
  <c r="AA2286" i="7"/>
  <c r="M2278" i="7"/>
  <c r="AA2278" i="7"/>
  <c r="M2270" i="7"/>
  <c r="AA2270" i="7"/>
  <c r="M2262" i="7"/>
  <c r="AA2262" i="7"/>
  <c r="M2254" i="7"/>
  <c r="AA2254" i="7"/>
  <c r="M2246" i="7"/>
  <c r="AA2246" i="7"/>
  <c r="M2238" i="7"/>
  <c r="AA2238" i="7"/>
  <c r="M2230" i="7"/>
  <c r="AA2230" i="7"/>
  <c r="M2222" i="7"/>
  <c r="AA2222" i="7"/>
  <c r="M2214" i="7"/>
  <c r="AA2214" i="7"/>
  <c r="M2206" i="7"/>
  <c r="AA2206" i="7"/>
  <c r="M2198" i="7"/>
  <c r="AA2198" i="7"/>
  <c r="M2190" i="7"/>
  <c r="AA2190" i="7"/>
  <c r="M2182" i="7"/>
  <c r="AA2182" i="7"/>
  <c r="M2174" i="7"/>
  <c r="AA2174" i="7"/>
  <c r="M2166" i="7"/>
  <c r="AA2166" i="7"/>
  <c r="M2158" i="7"/>
  <c r="AA2158" i="7"/>
  <c r="M2150" i="7"/>
  <c r="AA2150" i="7"/>
  <c r="M2142" i="7"/>
  <c r="AA2142" i="7"/>
  <c r="M2134" i="7"/>
  <c r="AA2134" i="7"/>
  <c r="M2126" i="7"/>
  <c r="AA2126" i="7"/>
  <c r="M2118" i="7"/>
  <c r="AA2118" i="7"/>
  <c r="M2110" i="7"/>
  <c r="AA2110" i="7"/>
  <c r="M2102" i="7"/>
  <c r="AA2102" i="7"/>
  <c r="M2094" i="7"/>
  <c r="AA2094" i="7"/>
  <c r="M2086" i="7"/>
  <c r="AA2086" i="7"/>
  <c r="M2078" i="7"/>
  <c r="AA2078" i="7"/>
  <c r="M2070" i="7"/>
  <c r="AA2070" i="7"/>
  <c r="M2062" i="7"/>
  <c r="AA2062" i="7"/>
  <c r="M2054" i="7"/>
  <c r="AA2054" i="7"/>
  <c r="M2046" i="7"/>
  <c r="AA2046" i="7"/>
  <c r="M2038" i="7"/>
  <c r="AA2038" i="7"/>
  <c r="M2030" i="7"/>
  <c r="AA2030" i="7"/>
  <c r="M2022" i="7"/>
  <c r="AA2022" i="7"/>
  <c r="M2014" i="7"/>
  <c r="AA2014" i="7"/>
  <c r="M2006" i="7"/>
  <c r="AA2006" i="7"/>
  <c r="M1998" i="7"/>
  <c r="AA1998" i="7"/>
  <c r="M1990" i="7"/>
  <c r="AA1990" i="7"/>
  <c r="M1982" i="7"/>
  <c r="AA1982" i="7"/>
  <c r="M1974" i="7"/>
  <c r="AA1974" i="7"/>
  <c r="M1966" i="7"/>
  <c r="AA1966" i="7"/>
  <c r="M1958" i="7"/>
  <c r="AA1958" i="7"/>
  <c r="M1950" i="7"/>
  <c r="AA1950" i="7"/>
  <c r="M1942" i="7"/>
  <c r="AA1942" i="7"/>
  <c r="M1934" i="7"/>
  <c r="AA1934" i="7"/>
  <c r="M1926" i="7"/>
  <c r="AA1926" i="7"/>
  <c r="M1918" i="7"/>
  <c r="AA1918" i="7"/>
  <c r="M1910" i="7"/>
  <c r="AA1910" i="7"/>
  <c r="M1902" i="7"/>
  <c r="AA1902" i="7"/>
  <c r="M1894" i="7"/>
  <c r="AA1894" i="7"/>
  <c r="M1886" i="7"/>
  <c r="AA1886" i="7"/>
  <c r="M1878" i="7"/>
  <c r="AA1878" i="7"/>
  <c r="M1870" i="7"/>
  <c r="AA1870" i="7"/>
  <c r="M1862" i="7"/>
  <c r="AA1862" i="7"/>
  <c r="M1854" i="7"/>
  <c r="AA1854" i="7"/>
  <c r="M1846" i="7"/>
  <c r="AA1846" i="7"/>
  <c r="M1838" i="7"/>
  <c r="AA1838" i="7"/>
  <c r="M1830" i="7"/>
  <c r="AA1830" i="7"/>
  <c r="M1822" i="7"/>
  <c r="AA1822" i="7"/>
  <c r="M1814" i="7"/>
  <c r="AA1814" i="7"/>
  <c r="M1806" i="7"/>
  <c r="AA1806" i="7"/>
  <c r="M1798" i="7"/>
  <c r="AA1798" i="7"/>
  <c r="M1790" i="7"/>
  <c r="AA1790" i="7"/>
  <c r="M1782" i="7"/>
  <c r="AA1782" i="7"/>
  <c r="M1774" i="7"/>
  <c r="AA1774" i="7"/>
  <c r="M1766" i="7"/>
  <c r="AA1766" i="7"/>
  <c r="M1758" i="7"/>
  <c r="AA1758" i="7"/>
  <c r="M1750" i="7"/>
  <c r="AA1750" i="7"/>
  <c r="M1742" i="7"/>
  <c r="AA1742" i="7"/>
  <c r="M1734" i="7"/>
  <c r="AA1734" i="7"/>
  <c r="M1726" i="7"/>
  <c r="AA1726" i="7"/>
  <c r="M1718" i="7"/>
  <c r="AA1718" i="7"/>
  <c r="M1710" i="7"/>
  <c r="AA1710" i="7"/>
  <c r="M1702" i="7"/>
  <c r="AA1702" i="7"/>
  <c r="M1694" i="7"/>
  <c r="AA1694" i="7"/>
  <c r="M1686" i="7"/>
  <c r="AA1686" i="7"/>
  <c r="M1678" i="7"/>
  <c r="AA1678" i="7"/>
  <c r="M1670" i="7"/>
  <c r="AA1670" i="7"/>
  <c r="M1662" i="7"/>
  <c r="AA1662" i="7"/>
  <c r="M1654" i="7"/>
  <c r="AA1654" i="7"/>
  <c r="M1646" i="7"/>
  <c r="AA1646" i="7"/>
  <c r="M1638" i="7"/>
  <c r="AA1638" i="7"/>
  <c r="M1630" i="7"/>
  <c r="AA1630" i="7"/>
  <c r="M1622" i="7"/>
  <c r="AA1622" i="7"/>
  <c r="M1614" i="7"/>
  <c r="AA1614" i="7"/>
  <c r="M1606" i="7"/>
  <c r="AA1606" i="7"/>
  <c r="M1598" i="7"/>
  <c r="AA1598" i="7"/>
  <c r="M1590" i="7"/>
  <c r="AA1590" i="7"/>
  <c r="M1582" i="7"/>
  <c r="AA1582" i="7"/>
  <c r="M1574" i="7"/>
  <c r="AA1574" i="7"/>
  <c r="M1566" i="7"/>
  <c r="AA1566" i="7"/>
  <c r="M1558" i="7"/>
  <c r="AA1558" i="7"/>
  <c r="M1550" i="7"/>
  <c r="AA1550" i="7"/>
  <c r="M1542" i="7"/>
  <c r="AA1542" i="7"/>
  <c r="M1534" i="7"/>
  <c r="AA1534" i="7"/>
  <c r="M1526" i="7"/>
  <c r="AA1526" i="7"/>
  <c r="M1518" i="7"/>
  <c r="AA1518" i="7"/>
  <c r="M1510" i="7"/>
  <c r="AA1510" i="7"/>
  <c r="M1502" i="7"/>
  <c r="AA1502" i="7"/>
  <c r="M1494" i="7"/>
  <c r="AA1494" i="7"/>
  <c r="M1486" i="7"/>
  <c r="AA1486" i="7"/>
  <c r="M1478" i="7"/>
  <c r="AA1478" i="7"/>
  <c r="M1470" i="7"/>
  <c r="AA1470" i="7"/>
  <c r="M1462" i="7"/>
  <c r="AA1462" i="7"/>
  <c r="M1454" i="7"/>
  <c r="AA1454" i="7"/>
  <c r="M1446" i="7"/>
  <c r="AA1446" i="7"/>
  <c r="M1438" i="7"/>
  <c r="AA1438" i="7"/>
  <c r="M1430" i="7"/>
  <c r="AA1430" i="7"/>
  <c r="M1422" i="7"/>
  <c r="AA1422" i="7"/>
  <c r="M1414" i="7"/>
  <c r="AA1414" i="7"/>
  <c r="M1406" i="7"/>
  <c r="AA1406" i="7"/>
  <c r="M1398" i="7"/>
  <c r="AA1398" i="7"/>
  <c r="M1390" i="7"/>
  <c r="AA1390" i="7"/>
  <c r="M1382" i="7"/>
  <c r="AA1382" i="7"/>
  <c r="M1374" i="7"/>
  <c r="AA1374" i="7"/>
  <c r="M1366" i="7"/>
  <c r="AA1366" i="7"/>
  <c r="M1358" i="7"/>
  <c r="AA1358" i="7"/>
  <c r="M1350" i="7"/>
  <c r="AA1350" i="7"/>
  <c r="M1342" i="7"/>
  <c r="AA1342" i="7"/>
  <c r="M1334" i="7"/>
  <c r="AA1334" i="7"/>
  <c r="M1326" i="7"/>
  <c r="AA1326" i="7"/>
  <c r="M1318" i="7"/>
  <c r="AA1318" i="7"/>
  <c r="M1310" i="7"/>
  <c r="AA1310" i="7"/>
  <c r="M1302" i="7"/>
  <c r="AA1302" i="7"/>
  <c r="M1294" i="7"/>
  <c r="AA1294" i="7"/>
  <c r="M1286" i="7"/>
  <c r="AA1286" i="7"/>
  <c r="M1278" i="7"/>
  <c r="AA1278" i="7"/>
  <c r="M1270" i="7"/>
  <c r="AA1270" i="7"/>
  <c r="M1262" i="7"/>
  <c r="AA1262" i="7"/>
  <c r="M1254" i="7"/>
  <c r="AA1254" i="7"/>
  <c r="M1246" i="7"/>
  <c r="AA1246" i="7"/>
  <c r="M1238" i="7"/>
  <c r="AA1238" i="7"/>
  <c r="M1230" i="7"/>
  <c r="AA1230" i="7"/>
  <c r="M1222" i="7"/>
  <c r="AA1222" i="7"/>
  <c r="M1214" i="7"/>
  <c r="AA1214" i="7"/>
  <c r="M1206" i="7"/>
  <c r="AA1206" i="7"/>
  <c r="M1198" i="7"/>
  <c r="AA1198" i="7"/>
  <c r="M1190" i="7"/>
  <c r="AA1190" i="7"/>
  <c r="M1182" i="7"/>
  <c r="AA1182" i="7"/>
  <c r="M1174" i="7"/>
  <c r="AA1174" i="7"/>
  <c r="M1166" i="7"/>
  <c r="AA1166" i="7"/>
  <c r="M1158" i="7"/>
  <c r="AA1158" i="7"/>
  <c r="M1150" i="7"/>
  <c r="AA1150" i="7"/>
  <c r="M1142" i="7"/>
  <c r="AA1142" i="7"/>
  <c r="M1134" i="7"/>
  <c r="AA1134" i="7"/>
  <c r="M1126" i="7"/>
  <c r="AA1126" i="7"/>
  <c r="M1118" i="7"/>
  <c r="AA1118" i="7"/>
  <c r="M1110" i="7"/>
  <c r="AA1110" i="7"/>
  <c r="M1102" i="7"/>
  <c r="AA1102" i="7"/>
  <c r="M1094" i="7"/>
  <c r="AA1094" i="7"/>
  <c r="M1086" i="7"/>
  <c r="AA1086" i="7"/>
  <c r="M1078" i="7"/>
  <c r="AA1078" i="7"/>
  <c r="M1070" i="7"/>
  <c r="AA1070" i="7"/>
  <c r="M1062" i="7"/>
  <c r="AA1062" i="7"/>
  <c r="M1054" i="7"/>
  <c r="AA1054" i="7"/>
  <c r="M1046" i="7"/>
  <c r="AA1046" i="7"/>
  <c r="M1038" i="7"/>
  <c r="AA1038" i="7"/>
  <c r="M1030" i="7"/>
  <c r="AA1030" i="7"/>
  <c r="M1022" i="7"/>
  <c r="AA1022" i="7"/>
  <c r="M1014" i="7"/>
  <c r="AA1014" i="7"/>
  <c r="M1006" i="7"/>
  <c r="AA1006" i="7"/>
  <c r="M998" i="7"/>
  <c r="AA998" i="7"/>
  <c r="M990" i="7"/>
  <c r="AA990" i="7"/>
  <c r="M982" i="7"/>
  <c r="AA982" i="7"/>
  <c r="M974" i="7"/>
  <c r="AA974" i="7"/>
  <c r="M966" i="7"/>
  <c r="AA966" i="7"/>
  <c r="M958" i="7"/>
  <c r="AA958" i="7"/>
  <c r="M950" i="7"/>
  <c r="AA950" i="7"/>
  <c r="M942" i="7"/>
  <c r="AA942" i="7"/>
  <c r="M934" i="7"/>
  <c r="AA934" i="7"/>
  <c r="M926" i="7"/>
  <c r="AA926" i="7"/>
  <c r="M918" i="7"/>
  <c r="AA918" i="7"/>
  <c r="M910" i="7"/>
  <c r="AA910" i="7"/>
  <c r="M902" i="7"/>
  <c r="AA902" i="7"/>
  <c r="M894" i="7"/>
  <c r="AA894" i="7"/>
  <c r="M886" i="7"/>
  <c r="AA886" i="7"/>
  <c r="M878" i="7"/>
  <c r="AA878" i="7"/>
  <c r="M870" i="7"/>
  <c r="AA870" i="7"/>
  <c r="M862" i="7"/>
  <c r="AA862" i="7"/>
  <c r="M854" i="7"/>
  <c r="AA854" i="7"/>
  <c r="M846" i="7"/>
  <c r="AA846" i="7"/>
  <c r="M838" i="7"/>
  <c r="AA838" i="7"/>
  <c r="M830" i="7"/>
  <c r="AA830" i="7"/>
  <c r="M822" i="7"/>
  <c r="AA822" i="7"/>
  <c r="M814" i="7"/>
  <c r="AA814" i="7"/>
  <c r="M806" i="7"/>
  <c r="AA806" i="7"/>
  <c r="M798" i="7"/>
  <c r="AA798" i="7"/>
  <c r="M790" i="7"/>
  <c r="AA790" i="7"/>
  <c r="M782" i="7"/>
  <c r="AA782" i="7"/>
  <c r="M774" i="7"/>
  <c r="AA774" i="7"/>
  <c r="M766" i="7"/>
  <c r="AA766" i="7"/>
  <c r="M758" i="7"/>
  <c r="AA758" i="7"/>
  <c r="M750" i="7"/>
  <c r="AA750" i="7"/>
  <c r="M742" i="7"/>
  <c r="AA742" i="7"/>
  <c r="M734" i="7"/>
  <c r="AA734" i="7"/>
  <c r="M726" i="7"/>
  <c r="AA726" i="7"/>
  <c r="M718" i="7"/>
  <c r="AA718" i="7"/>
  <c r="M710" i="7"/>
  <c r="AA710" i="7"/>
  <c r="M702" i="7"/>
  <c r="AA702" i="7"/>
  <c r="M694" i="7"/>
  <c r="AA694" i="7"/>
  <c r="M686" i="7"/>
  <c r="AA686" i="7"/>
  <c r="M678" i="7"/>
  <c r="AA678" i="7"/>
  <c r="M670" i="7"/>
  <c r="AA670" i="7"/>
  <c r="M662" i="7"/>
  <c r="AA662" i="7"/>
  <c r="M654" i="7"/>
  <c r="AA654" i="7"/>
  <c r="M646" i="7"/>
  <c r="AA646" i="7"/>
  <c r="M638" i="7"/>
  <c r="AA638" i="7"/>
  <c r="M630" i="7"/>
  <c r="AA630" i="7"/>
  <c r="M622" i="7"/>
  <c r="AA622" i="7"/>
  <c r="M614" i="7"/>
  <c r="AA614" i="7"/>
  <c r="M606" i="7"/>
  <c r="AA606" i="7"/>
  <c r="M598" i="7"/>
  <c r="AA598" i="7"/>
  <c r="M590" i="7"/>
  <c r="AA590" i="7"/>
  <c r="M582" i="7"/>
  <c r="AA582" i="7"/>
  <c r="M574" i="7"/>
  <c r="AA574" i="7"/>
  <c r="M566" i="7"/>
  <c r="AA566" i="7"/>
  <c r="M558" i="7"/>
  <c r="AA558" i="7"/>
  <c r="M550" i="7"/>
  <c r="AA550" i="7"/>
  <c r="M542" i="7"/>
  <c r="AA542" i="7"/>
  <c r="M534" i="7"/>
  <c r="AA534" i="7"/>
  <c r="M526" i="7"/>
  <c r="AA526" i="7"/>
  <c r="M518" i="7"/>
  <c r="AA518" i="7"/>
  <c r="M510" i="7"/>
  <c r="AA510" i="7"/>
  <c r="M502" i="7"/>
  <c r="AA502" i="7"/>
  <c r="M494" i="7"/>
  <c r="AA494" i="7"/>
  <c r="M486" i="7"/>
  <c r="AA486" i="7"/>
  <c r="M478" i="7"/>
  <c r="AA478" i="7"/>
  <c r="M470" i="7"/>
  <c r="AA470" i="7"/>
  <c r="M462" i="7"/>
  <c r="AA462" i="7"/>
  <c r="M454" i="7"/>
  <c r="AA454" i="7"/>
  <c r="M446" i="7"/>
  <c r="AA446" i="7"/>
  <c r="M438" i="7"/>
  <c r="AA438" i="7"/>
  <c r="M430" i="7"/>
  <c r="AA430" i="7"/>
  <c r="M422" i="7"/>
  <c r="AA422" i="7"/>
  <c r="M414" i="7"/>
  <c r="AA414" i="7"/>
  <c r="M406" i="7"/>
  <c r="AA406" i="7"/>
  <c r="M398" i="7"/>
  <c r="AA398" i="7"/>
  <c r="M390" i="7"/>
  <c r="AA390" i="7"/>
  <c r="M382" i="7"/>
  <c r="AA382" i="7"/>
  <c r="M374" i="7"/>
  <c r="AA374" i="7"/>
  <c r="M366" i="7"/>
  <c r="AA366" i="7"/>
  <c r="M358" i="7"/>
  <c r="AA358" i="7"/>
  <c r="M350" i="7"/>
  <c r="AA350" i="7"/>
  <c r="M342" i="7"/>
  <c r="AA342" i="7"/>
  <c r="M334" i="7"/>
  <c r="AA334" i="7"/>
  <c r="M326" i="7"/>
  <c r="AA326" i="7"/>
  <c r="M318" i="7"/>
  <c r="AA318" i="7"/>
  <c r="M310" i="7"/>
  <c r="AA310" i="7"/>
  <c r="M302" i="7"/>
  <c r="AA302" i="7"/>
  <c r="M294" i="7"/>
  <c r="AA294" i="7"/>
  <c r="M286" i="7"/>
  <c r="AA286" i="7"/>
  <c r="M278" i="7"/>
  <c r="AA278" i="7"/>
  <c r="M270" i="7"/>
  <c r="AA270" i="7"/>
  <c r="M262" i="7"/>
  <c r="AA262" i="7"/>
  <c r="M254" i="7"/>
  <c r="AA254" i="7"/>
  <c r="M246" i="7"/>
  <c r="AA246" i="7"/>
  <c r="M238" i="7"/>
  <c r="AA238" i="7"/>
  <c r="M230" i="7"/>
  <c r="AA230" i="7"/>
  <c r="M222" i="7"/>
  <c r="AA222" i="7"/>
  <c r="M214" i="7"/>
  <c r="AA214" i="7"/>
  <c r="M206" i="7"/>
  <c r="AA206" i="7"/>
  <c r="M198" i="7"/>
  <c r="AA198" i="7"/>
  <c r="M190" i="7"/>
  <c r="AA190" i="7"/>
  <c r="M182" i="7"/>
  <c r="AA182" i="7"/>
  <c r="M174" i="7"/>
  <c r="AA174" i="7"/>
  <c r="M166" i="7"/>
  <c r="AA166" i="7"/>
  <c r="M158" i="7"/>
  <c r="AA158" i="7"/>
  <c r="M150" i="7"/>
  <c r="AA150" i="7"/>
  <c r="M142" i="7"/>
  <c r="AA142" i="7"/>
  <c r="M134" i="7"/>
  <c r="AA134" i="7"/>
  <c r="M126" i="7"/>
  <c r="AA126" i="7"/>
  <c r="M118" i="7"/>
  <c r="AA118" i="7"/>
  <c r="M110" i="7"/>
  <c r="AA110" i="7"/>
  <c r="M102" i="7"/>
  <c r="AA102" i="7"/>
  <c r="M94" i="7"/>
  <c r="AA94" i="7"/>
  <c r="M86" i="7"/>
  <c r="AA86" i="7"/>
  <c r="M78" i="7"/>
  <c r="AA78" i="7"/>
  <c r="M70" i="7"/>
  <c r="AA70" i="7"/>
  <c r="M62" i="7"/>
  <c r="AA62" i="7"/>
  <c r="M54" i="7"/>
  <c r="AA54" i="7"/>
  <c r="M46" i="7"/>
  <c r="AA46" i="7"/>
  <c r="M38" i="7"/>
  <c r="AA38" i="7"/>
  <c r="M30" i="7"/>
  <c r="AA30" i="7"/>
  <c r="M22" i="7"/>
  <c r="AA22" i="7"/>
  <c r="M14" i="7"/>
  <c r="AA14" i="7"/>
  <c r="M3532" i="7"/>
  <c r="AA3532" i="7"/>
  <c r="M3540" i="7"/>
  <c r="AA3540" i="7"/>
  <c r="M3553" i="7"/>
  <c r="AA3553" i="7"/>
  <c r="M3561" i="7"/>
  <c r="AA3561" i="7"/>
  <c r="M3566" i="7"/>
  <c r="AA3566" i="7"/>
  <c r="M3574" i="7"/>
  <c r="AA3574" i="7"/>
  <c r="M3582" i="7"/>
  <c r="AA3582" i="7"/>
  <c r="M3595" i="7"/>
  <c r="AA3595" i="7"/>
  <c r="M3603" i="7"/>
  <c r="AA3603" i="7"/>
  <c r="M3616" i="7"/>
  <c r="AA3616" i="7"/>
  <c r="M3624" i="7"/>
  <c r="AA3624" i="7"/>
  <c r="M3629" i="7"/>
  <c r="AA3629" i="7"/>
  <c r="M3637" i="7"/>
  <c r="AA3637" i="7"/>
  <c r="M3645" i="7"/>
  <c r="AA3645" i="7"/>
  <c r="M3658" i="7"/>
  <c r="AA3658" i="7"/>
  <c r="M3666" i="7"/>
  <c r="AA3666" i="7"/>
  <c r="M3679" i="7"/>
  <c r="AA3679" i="7"/>
  <c r="M3687" i="7"/>
  <c r="AA3687" i="7"/>
  <c r="M3700" i="7"/>
  <c r="AA3700" i="7"/>
  <c r="M3708" i="7"/>
  <c r="AA3708" i="7"/>
  <c r="M3721" i="7"/>
  <c r="AA3721" i="7"/>
  <c r="M3729" i="7"/>
  <c r="AA3729" i="7"/>
  <c r="M3742" i="7"/>
  <c r="AA3742" i="7"/>
  <c r="M3750" i="7"/>
  <c r="AA3750" i="7"/>
  <c r="M3755" i="7"/>
  <c r="AA3755" i="7"/>
  <c r="M3525" i="7"/>
  <c r="AA3525" i="7"/>
  <c r="M3517" i="7"/>
  <c r="AA3517" i="7"/>
  <c r="M3509" i="7"/>
  <c r="AA3509" i="7"/>
  <c r="M3501" i="7"/>
  <c r="AA3501" i="7"/>
  <c r="M3493" i="7"/>
  <c r="AA3493" i="7"/>
  <c r="M3485" i="7"/>
  <c r="AA3485" i="7"/>
  <c r="M3477" i="7"/>
  <c r="AA3477" i="7"/>
  <c r="M3469" i="7"/>
  <c r="AA3469" i="7"/>
  <c r="M3461" i="7"/>
  <c r="AA3461" i="7"/>
  <c r="M3453" i="7"/>
  <c r="AA3453" i="7"/>
  <c r="M3445" i="7"/>
  <c r="AA3445" i="7"/>
  <c r="M3437" i="7"/>
  <c r="AA3437" i="7"/>
  <c r="M3429" i="7"/>
  <c r="AA3429" i="7"/>
  <c r="M3421" i="7"/>
  <c r="AA3421" i="7"/>
  <c r="M3413" i="7"/>
  <c r="AA3413" i="7"/>
  <c r="M3405" i="7"/>
  <c r="AA3405" i="7"/>
  <c r="M3397" i="7"/>
  <c r="AA3397" i="7"/>
  <c r="M3389" i="7"/>
  <c r="AA3389" i="7"/>
  <c r="M3381" i="7"/>
  <c r="AA3381" i="7"/>
  <c r="M3373" i="7"/>
  <c r="AA3373" i="7"/>
  <c r="M3365" i="7"/>
  <c r="AA3365" i="7"/>
  <c r="M3357" i="7"/>
  <c r="AA3357" i="7"/>
  <c r="M3349" i="7"/>
  <c r="AA3349" i="7"/>
  <c r="M3341" i="7"/>
  <c r="AA3341" i="7"/>
  <c r="M3333" i="7"/>
  <c r="AA3333" i="7"/>
  <c r="M3325" i="7"/>
  <c r="AA3325" i="7"/>
  <c r="M3317" i="7"/>
  <c r="AA3317" i="7"/>
  <c r="M3309" i="7"/>
  <c r="AA3309" i="7"/>
  <c r="M3301" i="7"/>
  <c r="AA3301" i="7"/>
  <c r="M3293" i="7"/>
  <c r="AA3293" i="7"/>
  <c r="M3285" i="7"/>
  <c r="AA3285" i="7"/>
  <c r="M3277" i="7"/>
  <c r="AA3277" i="7"/>
  <c r="M3269" i="7"/>
  <c r="AA3269" i="7"/>
  <c r="M3261" i="7"/>
  <c r="AA3261" i="7"/>
  <c r="M3253" i="7"/>
  <c r="AA3253" i="7"/>
  <c r="M3245" i="7"/>
  <c r="AA3245" i="7"/>
  <c r="M3237" i="7"/>
  <c r="AA3237" i="7"/>
  <c r="M3229" i="7"/>
  <c r="AA3229" i="7"/>
  <c r="M3221" i="7"/>
  <c r="AA3221" i="7"/>
  <c r="M3213" i="7"/>
  <c r="AA3213" i="7"/>
  <c r="M3205" i="7"/>
  <c r="AA3205" i="7"/>
  <c r="M3197" i="7"/>
  <c r="AA3197" i="7"/>
  <c r="M3189" i="7"/>
  <c r="AA3189" i="7"/>
  <c r="M3181" i="7"/>
  <c r="AA3181" i="7"/>
  <c r="M3173" i="7"/>
  <c r="AA3173" i="7"/>
  <c r="M3165" i="7"/>
  <c r="AA3165" i="7"/>
  <c r="M3157" i="7"/>
  <c r="AA3157" i="7"/>
  <c r="M3149" i="7"/>
  <c r="AA3149" i="7"/>
  <c r="M3141" i="7"/>
  <c r="AA3141" i="7"/>
  <c r="M3133" i="7"/>
  <c r="AA3133" i="7"/>
  <c r="M3125" i="7"/>
  <c r="AA3125" i="7"/>
  <c r="M3117" i="7"/>
  <c r="AA3117" i="7"/>
  <c r="M3109" i="7"/>
  <c r="AA3109" i="7"/>
  <c r="M3101" i="7"/>
  <c r="AA3101" i="7"/>
  <c r="M3093" i="7"/>
  <c r="AA3093" i="7"/>
  <c r="M3085" i="7"/>
  <c r="AA3085" i="7"/>
  <c r="M3077" i="7"/>
  <c r="AA3077" i="7"/>
  <c r="M3069" i="7"/>
  <c r="AA3069" i="7"/>
  <c r="M3061" i="7"/>
  <c r="AA3061" i="7"/>
  <c r="M3053" i="7"/>
  <c r="AA3053" i="7"/>
  <c r="M3045" i="7"/>
  <c r="AA3045" i="7"/>
  <c r="M3037" i="7"/>
  <c r="AA3037" i="7"/>
  <c r="M3029" i="7"/>
  <c r="AA3029" i="7"/>
  <c r="M3021" i="7"/>
  <c r="AA3021" i="7"/>
  <c r="M3013" i="7"/>
  <c r="AA3013" i="7"/>
  <c r="M3005" i="7"/>
  <c r="AA3005" i="7"/>
  <c r="M2997" i="7"/>
  <c r="AA2997" i="7"/>
  <c r="M2989" i="7"/>
  <c r="AA2989" i="7"/>
  <c r="M2981" i="7"/>
  <c r="AA2981" i="7"/>
  <c r="M2973" i="7"/>
  <c r="AA2973" i="7"/>
  <c r="M2965" i="7"/>
  <c r="AA2965" i="7"/>
  <c r="M2957" i="7"/>
  <c r="AA2957" i="7"/>
  <c r="M2949" i="7"/>
  <c r="AA2949" i="7"/>
  <c r="M2941" i="7"/>
  <c r="AA2941" i="7"/>
  <c r="M2933" i="7"/>
  <c r="AA2933" i="7"/>
  <c r="M2925" i="7"/>
  <c r="AA2925" i="7"/>
  <c r="M2917" i="7"/>
  <c r="AA2917" i="7"/>
  <c r="M2909" i="7"/>
  <c r="AA2909" i="7"/>
  <c r="M2901" i="7"/>
  <c r="AA2901" i="7"/>
  <c r="M2893" i="7"/>
  <c r="AA2893" i="7"/>
  <c r="M2885" i="7"/>
  <c r="AA2885" i="7"/>
  <c r="M2877" i="7"/>
  <c r="AA2877" i="7"/>
  <c r="M2869" i="7"/>
  <c r="AA2869" i="7"/>
  <c r="M2861" i="7"/>
  <c r="AA2861" i="7"/>
  <c r="M2853" i="7"/>
  <c r="AA2853" i="7"/>
  <c r="M2845" i="7"/>
  <c r="AA2845" i="7"/>
  <c r="M2837" i="7"/>
  <c r="AA2837" i="7"/>
  <c r="M2829" i="7"/>
  <c r="AA2829" i="7"/>
  <c r="M2821" i="7"/>
  <c r="AA2821" i="7"/>
  <c r="M2813" i="7"/>
  <c r="AA2813" i="7"/>
  <c r="M2805" i="7"/>
  <c r="AA2805" i="7"/>
  <c r="M2797" i="7"/>
  <c r="AA2797" i="7"/>
  <c r="M2789" i="7"/>
  <c r="AA2789" i="7"/>
  <c r="M2781" i="7"/>
  <c r="AA2781" i="7"/>
  <c r="M2773" i="7"/>
  <c r="AA2773" i="7"/>
  <c r="M2765" i="7"/>
  <c r="AA2765" i="7"/>
  <c r="M2757" i="7"/>
  <c r="AA2757" i="7"/>
  <c r="M2749" i="7"/>
  <c r="AA2749" i="7"/>
  <c r="M2741" i="7"/>
  <c r="AA2741" i="7"/>
  <c r="M2733" i="7"/>
  <c r="AA2733" i="7"/>
  <c r="M2725" i="7"/>
  <c r="AA2725" i="7"/>
  <c r="M2717" i="7"/>
  <c r="AA2717" i="7"/>
  <c r="M2709" i="7"/>
  <c r="AA2709" i="7"/>
  <c r="M2701" i="7"/>
  <c r="AA2701" i="7"/>
  <c r="M2693" i="7"/>
  <c r="AA2693" i="7"/>
  <c r="M2685" i="7"/>
  <c r="AA2685" i="7"/>
  <c r="M2677" i="7"/>
  <c r="AA2677" i="7"/>
  <c r="M2669" i="7"/>
  <c r="AA2669" i="7"/>
  <c r="M2661" i="7"/>
  <c r="AA2661" i="7"/>
  <c r="M2653" i="7"/>
  <c r="AA2653" i="7"/>
  <c r="M2645" i="7"/>
  <c r="AA2645" i="7"/>
  <c r="M2637" i="7"/>
  <c r="AA2637" i="7"/>
  <c r="M2629" i="7"/>
  <c r="AA2629" i="7"/>
  <c r="M2621" i="7"/>
  <c r="AA2621" i="7"/>
  <c r="M2613" i="7"/>
  <c r="AA2613" i="7"/>
  <c r="M2605" i="7"/>
  <c r="AA2605" i="7"/>
  <c r="M2597" i="7"/>
  <c r="AA2597" i="7"/>
  <c r="M2589" i="7"/>
  <c r="AA2589" i="7"/>
  <c r="M2581" i="7"/>
  <c r="AA2581" i="7"/>
  <c r="M2573" i="7"/>
  <c r="AA2573" i="7"/>
  <c r="M2565" i="7"/>
  <c r="AA2565" i="7"/>
  <c r="M2557" i="7"/>
  <c r="AA2557" i="7"/>
  <c r="M2549" i="7"/>
  <c r="AA2549" i="7"/>
  <c r="M2541" i="7"/>
  <c r="AA2541" i="7"/>
  <c r="M2533" i="7"/>
  <c r="AA2533" i="7"/>
  <c r="M2525" i="7"/>
  <c r="AA2525" i="7"/>
  <c r="M2517" i="7"/>
  <c r="AA2517" i="7"/>
  <c r="M2509" i="7"/>
  <c r="AA2509" i="7"/>
  <c r="M2501" i="7"/>
  <c r="AA2501" i="7"/>
  <c r="M2493" i="7"/>
  <c r="AA2493" i="7"/>
  <c r="M2485" i="7"/>
  <c r="AA2485" i="7"/>
  <c r="M2477" i="7"/>
  <c r="AA2477" i="7"/>
  <c r="M2469" i="7"/>
  <c r="AA2469" i="7"/>
  <c r="M2461" i="7"/>
  <c r="AA2461" i="7"/>
  <c r="M2453" i="7"/>
  <c r="AA2453" i="7"/>
  <c r="M2445" i="7"/>
  <c r="AA2445" i="7"/>
  <c r="M2437" i="7"/>
  <c r="AA2437" i="7"/>
  <c r="M2429" i="7"/>
  <c r="AA2429" i="7"/>
  <c r="M2421" i="7"/>
  <c r="AA2421" i="7"/>
  <c r="M2413" i="7"/>
  <c r="AA2413" i="7"/>
  <c r="M2405" i="7"/>
  <c r="AA2405" i="7"/>
  <c r="M2397" i="7"/>
  <c r="AA2397" i="7"/>
  <c r="M2389" i="7"/>
  <c r="AA2389" i="7"/>
  <c r="M2381" i="7"/>
  <c r="AA2381" i="7"/>
  <c r="M2373" i="7"/>
  <c r="AA2373" i="7"/>
  <c r="M2365" i="7"/>
  <c r="AA2365" i="7"/>
  <c r="M2357" i="7"/>
  <c r="AA2357" i="7"/>
  <c r="M2349" i="7"/>
  <c r="AA2349" i="7"/>
  <c r="M2341" i="7"/>
  <c r="AA2341" i="7"/>
  <c r="M2333" i="7"/>
  <c r="AA2333" i="7"/>
  <c r="M2325" i="7"/>
  <c r="AA2325" i="7"/>
  <c r="M2317" i="7"/>
  <c r="AA2317" i="7"/>
  <c r="M2309" i="7"/>
  <c r="AA2309" i="7"/>
  <c r="M2301" i="7"/>
  <c r="AA2301" i="7"/>
  <c r="M2293" i="7"/>
  <c r="AA2293" i="7"/>
  <c r="M2285" i="7"/>
  <c r="AA2285" i="7"/>
  <c r="M2277" i="7"/>
  <c r="AA2277" i="7"/>
  <c r="M2269" i="7"/>
  <c r="AA2269" i="7"/>
  <c r="M2261" i="7"/>
  <c r="AA2261" i="7"/>
  <c r="M2253" i="7"/>
  <c r="AA2253" i="7"/>
  <c r="M2245" i="7"/>
  <c r="AA2245" i="7"/>
  <c r="M2237" i="7"/>
  <c r="AA2237" i="7"/>
  <c r="M2229" i="7"/>
  <c r="AA2229" i="7"/>
  <c r="M2221" i="7"/>
  <c r="AA2221" i="7"/>
  <c r="M2213" i="7"/>
  <c r="AA2213" i="7"/>
  <c r="M2205" i="7"/>
  <c r="AA2205" i="7"/>
  <c r="M2197" i="7"/>
  <c r="AA2197" i="7"/>
  <c r="M2189" i="7"/>
  <c r="AA2189" i="7"/>
  <c r="M2181" i="7"/>
  <c r="AA2181" i="7"/>
  <c r="M2173" i="7"/>
  <c r="AA2173" i="7"/>
  <c r="M2165" i="7"/>
  <c r="AA2165" i="7"/>
  <c r="M2157" i="7"/>
  <c r="AA2157" i="7"/>
  <c r="M2149" i="7"/>
  <c r="AA2149" i="7"/>
  <c r="M2141" i="7"/>
  <c r="AA2141" i="7"/>
  <c r="M2133" i="7"/>
  <c r="AA2133" i="7"/>
  <c r="M2125" i="7"/>
  <c r="AA2125" i="7"/>
  <c r="M2117" i="7"/>
  <c r="AA2117" i="7"/>
  <c r="M2109" i="7"/>
  <c r="AA2109" i="7"/>
  <c r="M2101" i="7"/>
  <c r="AA2101" i="7"/>
  <c r="M2093" i="7"/>
  <c r="AA2093" i="7"/>
  <c r="M2085" i="7"/>
  <c r="AA2085" i="7"/>
  <c r="M2077" i="7"/>
  <c r="AA2077" i="7"/>
  <c r="M2069" i="7"/>
  <c r="AA2069" i="7"/>
  <c r="M2061" i="7"/>
  <c r="AA2061" i="7"/>
  <c r="M2053" i="7"/>
  <c r="AA2053" i="7"/>
  <c r="M2045" i="7"/>
  <c r="AA2045" i="7"/>
  <c r="M2037" i="7"/>
  <c r="AA2037" i="7"/>
  <c r="M2029" i="7"/>
  <c r="AA2029" i="7"/>
  <c r="M2021" i="7"/>
  <c r="AA2021" i="7"/>
  <c r="M2013" i="7"/>
  <c r="AA2013" i="7"/>
  <c r="M2005" i="7"/>
  <c r="AA2005" i="7"/>
  <c r="M1997" i="7"/>
  <c r="AA1997" i="7"/>
  <c r="M1989" i="7"/>
  <c r="AA1989" i="7"/>
  <c r="M1981" i="7"/>
  <c r="AA1981" i="7"/>
  <c r="M1973" i="7"/>
  <c r="AA1973" i="7"/>
  <c r="M1965" i="7"/>
  <c r="AA1965" i="7"/>
  <c r="M1957" i="7"/>
  <c r="AA1957" i="7"/>
  <c r="M1949" i="7"/>
  <c r="AA1949" i="7"/>
  <c r="M1941" i="7"/>
  <c r="AA1941" i="7"/>
  <c r="M1933" i="7"/>
  <c r="AA1933" i="7"/>
  <c r="M1925" i="7"/>
  <c r="AA1925" i="7"/>
  <c r="M1917" i="7"/>
  <c r="AA1917" i="7"/>
  <c r="M1909" i="7"/>
  <c r="AA1909" i="7"/>
  <c r="M1901" i="7"/>
  <c r="AA1901" i="7"/>
  <c r="M1893" i="7"/>
  <c r="AA1893" i="7"/>
  <c r="M1885" i="7"/>
  <c r="AA1885" i="7"/>
  <c r="M1877" i="7"/>
  <c r="AA1877" i="7"/>
  <c r="M1869" i="7"/>
  <c r="AA1869" i="7"/>
  <c r="M1861" i="7"/>
  <c r="AA1861" i="7"/>
  <c r="M1853" i="7"/>
  <c r="AA1853" i="7"/>
  <c r="M1845" i="7"/>
  <c r="AA1845" i="7"/>
  <c r="M1837" i="7"/>
  <c r="AA1837" i="7"/>
  <c r="M1829" i="7"/>
  <c r="AA1829" i="7"/>
  <c r="M1821" i="7"/>
  <c r="AA1821" i="7"/>
  <c r="M1813" i="7"/>
  <c r="AA1813" i="7"/>
  <c r="M1805" i="7"/>
  <c r="AA1805" i="7"/>
  <c r="M1797" i="7"/>
  <c r="AA1797" i="7"/>
  <c r="M1789" i="7"/>
  <c r="AA1789" i="7"/>
  <c r="M1781" i="7"/>
  <c r="AA1781" i="7"/>
  <c r="M1773" i="7"/>
  <c r="AA1773" i="7"/>
  <c r="M1765" i="7"/>
  <c r="AA1765" i="7"/>
  <c r="M1757" i="7"/>
  <c r="AA1757" i="7"/>
  <c r="M1749" i="7"/>
  <c r="AA1749" i="7"/>
  <c r="M1741" i="7"/>
  <c r="AA1741" i="7"/>
  <c r="M1733" i="7"/>
  <c r="AA1733" i="7"/>
  <c r="M1725" i="7"/>
  <c r="AA1725" i="7"/>
  <c r="M1717" i="7"/>
  <c r="AA1717" i="7"/>
  <c r="M1709" i="7"/>
  <c r="AA1709" i="7"/>
  <c r="M1701" i="7"/>
  <c r="AA1701" i="7"/>
  <c r="M1693" i="7"/>
  <c r="AA1693" i="7"/>
  <c r="M1685" i="7"/>
  <c r="AA1685" i="7"/>
  <c r="M1677" i="7"/>
  <c r="AA1677" i="7"/>
  <c r="M1669" i="7"/>
  <c r="AA1669" i="7"/>
  <c r="M1661" i="7"/>
  <c r="AA1661" i="7"/>
  <c r="M1653" i="7"/>
  <c r="AA1653" i="7"/>
  <c r="M1645" i="7"/>
  <c r="AA1645" i="7"/>
  <c r="M1637" i="7"/>
  <c r="AA1637" i="7"/>
  <c r="M1629" i="7"/>
  <c r="AA1629" i="7"/>
  <c r="M1621" i="7"/>
  <c r="AA1621" i="7"/>
  <c r="M1613" i="7"/>
  <c r="AA1613" i="7"/>
  <c r="M1605" i="7"/>
  <c r="AA1605" i="7"/>
  <c r="M1597" i="7"/>
  <c r="AA1597" i="7"/>
  <c r="M1589" i="7"/>
  <c r="AA1589" i="7"/>
  <c r="M1581" i="7"/>
  <c r="AA1581" i="7"/>
  <c r="M1573" i="7"/>
  <c r="AA1573" i="7"/>
  <c r="M1565" i="7"/>
  <c r="AA1565" i="7"/>
  <c r="M1557" i="7"/>
  <c r="AA1557" i="7"/>
  <c r="M1549" i="7"/>
  <c r="AA1549" i="7"/>
  <c r="M1541" i="7"/>
  <c r="AA1541" i="7"/>
  <c r="M1533" i="7"/>
  <c r="AA1533" i="7"/>
  <c r="M1525" i="7"/>
  <c r="AA1525" i="7"/>
  <c r="M1517" i="7"/>
  <c r="AA1517" i="7"/>
  <c r="M1509" i="7"/>
  <c r="AA1509" i="7"/>
  <c r="M1501" i="7"/>
  <c r="AA1501" i="7"/>
  <c r="M1493" i="7"/>
  <c r="AA1493" i="7"/>
  <c r="M1485" i="7"/>
  <c r="AA1485" i="7"/>
  <c r="M1477" i="7"/>
  <c r="AA1477" i="7"/>
  <c r="M1469" i="7"/>
  <c r="AA1469" i="7"/>
  <c r="M1461" i="7"/>
  <c r="AA1461" i="7"/>
  <c r="M1453" i="7"/>
  <c r="AA1453" i="7"/>
  <c r="M1445" i="7"/>
  <c r="AA1445" i="7"/>
  <c r="M1437" i="7"/>
  <c r="AA1437" i="7"/>
  <c r="M1429" i="7"/>
  <c r="AA1429" i="7"/>
  <c r="M1421" i="7"/>
  <c r="AA1421" i="7"/>
  <c r="M1413" i="7"/>
  <c r="AA1413" i="7"/>
  <c r="M1405" i="7"/>
  <c r="AA1405" i="7"/>
  <c r="M1397" i="7"/>
  <c r="AA1397" i="7"/>
  <c r="M1389" i="7"/>
  <c r="AA1389" i="7"/>
  <c r="M1381" i="7"/>
  <c r="AA1381" i="7"/>
  <c r="M1373" i="7"/>
  <c r="AA1373" i="7"/>
  <c r="M1365" i="7"/>
  <c r="AA1365" i="7"/>
  <c r="M1357" i="7"/>
  <c r="AA1357" i="7"/>
  <c r="M1349" i="7"/>
  <c r="AA1349" i="7"/>
  <c r="M1341" i="7"/>
  <c r="AA1341" i="7"/>
  <c r="M1333" i="7"/>
  <c r="AA1333" i="7"/>
  <c r="M1325" i="7"/>
  <c r="AA1325" i="7"/>
  <c r="M1317" i="7"/>
  <c r="AA1317" i="7"/>
  <c r="M1309" i="7"/>
  <c r="AA1309" i="7"/>
  <c r="M1301" i="7"/>
  <c r="AA1301" i="7"/>
  <c r="M1293" i="7"/>
  <c r="AA1293" i="7"/>
  <c r="M1285" i="7"/>
  <c r="AA1285" i="7"/>
  <c r="M1277" i="7"/>
  <c r="AA1277" i="7"/>
  <c r="M1269" i="7"/>
  <c r="AA1269" i="7"/>
  <c r="M1261" i="7"/>
  <c r="AA1261" i="7"/>
  <c r="M1253" i="7"/>
  <c r="AA1253" i="7"/>
  <c r="M1245" i="7"/>
  <c r="AA1245" i="7"/>
  <c r="M1237" i="7"/>
  <c r="AA1237" i="7"/>
  <c r="M1229" i="7"/>
  <c r="AA1229" i="7"/>
  <c r="M1221" i="7"/>
  <c r="AA1221" i="7"/>
  <c r="M1213" i="7"/>
  <c r="AA1213" i="7"/>
  <c r="M1205" i="7"/>
  <c r="AA1205" i="7"/>
  <c r="M1197" i="7"/>
  <c r="AA1197" i="7"/>
  <c r="M1189" i="7"/>
  <c r="AA1189" i="7"/>
  <c r="M1181" i="7"/>
  <c r="AA1181" i="7"/>
  <c r="M1173" i="7"/>
  <c r="AA1173" i="7"/>
  <c r="M1165" i="7"/>
  <c r="AA1165" i="7"/>
  <c r="M1157" i="7"/>
  <c r="AA1157" i="7"/>
  <c r="M1149" i="7"/>
  <c r="AA1149" i="7"/>
  <c r="M1141" i="7"/>
  <c r="AA1141" i="7"/>
  <c r="M1133" i="7"/>
  <c r="AA1133" i="7"/>
  <c r="M1125" i="7"/>
  <c r="AA1125" i="7"/>
  <c r="M1117" i="7"/>
  <c r="AA1117" i="7"/>
  <c r="M1109" i="7"/>
  <c r="AA1109" i="7"/>
  <c r="M1101" i="7"/>
  <c r="AA1101" i="7"/>
  <c r="M1093" i="7"/>
  <c r="AA1093" i="7"/>
  <c r="M1085" i="7"/>
  <c r="AA1085" i="7"/>
  <c r="M1077" i="7"/>
  <c r="AA1077" i="7"/>
  <c r="M1069" i="7"/>
  <c r="AA1069" i="7"/>
  <c r="M1061" i="7"/>
  <c r="AA1061" i="7"/>
  <c r="M1053" i="7"/>
  <c r="AA1053" i="7"/>
  <c r="M1045" i="7"/>
  <c r="AA1045" i="7"/>
  <c r="M1037" i="7"/>
  <c r="AA1037" i="7"/>
  <c r="M1029" i="7"/>
  <c r="AA1029" i="7"/>
  <c r="M1021" i="7"/>
  <c r="AA1021" i="7"/>
  <c r="M1013" i="7"/>
  <c r="AA1013" i="7"/>
  <c r="M1005" i="7"/>
  <c r="AA1005" i="7"/>
  <c r="M997" i="7"/>
  <c r="AA997" i="7"/>
  <c r="M989" i="7"/>
  <c r="AA989" i="7"/>
  <c r="M981" i="7"/>
  <c r="AA981" i="7"/>
  <c r="M973" i="7"/>
  <c r="AA973" i="7"/>
  <c r="M965" i="7"/>
  <c r="AA965" i="7"/>
  <c r="M957" i="7"/>
  <c r="AA957" i="7"/>
  <c r="M949" i="7"/>
  <c r="AA949" i="7"/>
  <c r="M941" i="7"/>
  <c r="AA941" i="7"/>
  <c r="M933" i="7"/>
  <c r="AA933" i="7"/>
  <c r="M925" i="7"/>
  <c r="AA925" i="7"/>
  <c r="M917" i="7"/>
  <c r="AA917" i="7"/>
  <c r="M909" i="7"/>
  <c r="AA909" i="7"/>
  <c r="M901" i="7"/>
  <c r="AA901" i="7"/>
  <c r="M893" i="7"/>
  <c r="AA893" i="7"/>
  <c r="M885" i="7"/>
  <c r="AA885" i="7"/>
  <c r="M877" i="7"/>
  <c r="AA877" i="7"/>
  <c r="M869" i="7"/>
  <c r="AA869" i="7"/>
  <c r="M861" i="7"/>
  <c r="AA861" i="7"/>
  <c r="M853" i="7"/>
  <c r="AA853" i="7"/>
  <c r="M845" i="7"/>
  <c r="AA845" i="7"/>
  <c r="M837" i="7"/>
  <c r="AA837" i="7"/>
  <c r="M829" i="7"/>
  <c r="AA829" i="7"/>
  <c r="M821" i="7"/>
  <c r="AA821" i="7"/>
  <c r="M813" i="7"/>
  <c r="AA813" i="7"/>
  <c r="M805" i="7"/>
  <c r="AA805" i="7"/>
  <c r="M797" i="7"/>
  <c r="AA797" i="7"/>
  <c r="M789" i="7"/>
  <c r="AA789" i="7"/>
  <c r="M781" i="7"/>
  <c r="AA781" i="7"/>
  <c r="M773" i="7"/>
  <c r="AA773" i="7"/>
  <c r="M765" i="7"/>
  <c r="AA765" i="7"/>
  <c r="M757" i="7"/>
  <c r="AA757" i="7"/>
  <c r="M749" i="7"/>
  <c r="AA749" i="7"/>
  <c r="M741" i="7"/>
  <c r="AA741" i="7"/>
  <c r="M733" i="7"/>
  <c r="AA733" i="7"/>
  <c r="M725" i="7"/>
  <c r="AA725" i="7"/>
  <c r="M717" i="7"/>
  <c r="AA717" i="7"/>
  <c r="M709" i="7"/>
  <c r="AA709" i="7"/>
  <c r="M701" i="7"/>
  <c r="AA701" i="7"/>
  <c r="M693" i="7"/>
  <c r="AA693" i="7"/>
  <c r="M685" i="7"/>
  <c r="AA685" i="7"/>
  <c r="M677" i="7"/>
  <c r="AA677" i="7"/>
  <c r="M669" i="7"/>
  <c r="AA669" i="7"/>
  <c r="M661" i="7"/>
  <c r="AA661" i="7"/>
  <c r="M653" i="7"/>
  <c r="AA653" i="7"/>
  <c r="M645" i="7"/>
  <c r="AA645" i="7"/>
  <c r="M637" i="7"/>
  <c r="AA637" i="7"/>
  <c r="M629" i="7"/>
  <c r="AA629" i="7"/>
  <c r="M621" i="7"/>
  <c r="AA621" i="7"/>
  <c r="M613" i="7"/>
  <c r="AA613" i="7"/>
  <c r="M605" i="7"/>
  <c r="AA605" i="7"/>
  <c r="M597" i="7"/>
  <c r="AA597" i="7"/>
  <c r="M589" i="7"/>
  <c r="AA589" i="7"/>
  <c r="M581" i="7"/>
  <c r="AA581" i="7"/>
  <c r="M573" i="7"/>
  <c r="AA573" i="7"/>
  <c r="M565" i="7"/>
  <c r="AA565" i="7"/>
  <c r="M557" i="7"/>
  <c r="AA557" i="7"/>
  <c r="M549" i="7"/>
  <c r="AA549" i="7"/>
  <c r="M541" i="7"/>
  <c r="AA541" i="7"/>
  <c r="M533" i="7"/>
  <c r="AA533" i="7"/>
  <c r="M525" i="7"/>
  <c r="AA525" i="7"/>
  <c r="M517" i="7"/>
  <c r="AA517" i="7"/>
  <c r="M509" i="7"/>
  <c r="AA509" i="7"/>
  <c r="M501" i="7"/>
  <c r="AA501" i="7"/>
  <c r="M493" i="7"/>
  <c r="AA493" i="7"/>
  <c r="M485" i="7"/>
  <c r="AA485" i="7"/>
  <c r="M477" i="7"/>
  <c r="AA477" i="7"/>
  <c r="M469" i="7"/>
  <c r="AA469" i="7"/>
  <c r="M461" i="7"/>
  <c r="AA461" i="7"/>
  <c r="M453" i="7"/>
  <c r="AA453" i="7"/>
  <c r="M445" i="7"/>
  <c r="AA445" i="7"/>
  <c r="M437" i="7"/>
  <c r="AA437" i="7"/>
  <c r="M429" i="7"/>
  <c r="AA429" i="7"/>
  <c r="M421" i="7"/>
  <c r="AA421" i="7"/>
  <c r="M413" i="7"/>
  <c r="AA413" i="7"/>
  <c r="M405" i="7"/>
  <c r="AA405" i="7"/>
  <c r="M397" i="7"/>
  <c r="AA397" i="7"/>
  <c r="M389" i="7"/>
  <c r="AA389" i="7"/>
  <c r="M381" i="7"/>
  <c r="AA381" i="7"/>
  <c r="M373" i="7"/>
  <c r="AA373" i="7"/>
  <c r="M365" i="7"/>
  <c r="AA365" i="7"/>
  <c r="M357" i="7"/>
  <c r="AA357" i="7"/>
  <c r="M349" i="7"/>
  <c r="AA349" i="7"/>
  <c r="M341" i="7"/>
  <c r="AA341" i="7"/>
  <c r="M333" i="7"/>
  <c r="AA333" i="7"/>
  <c r="M325" i="7"/>
  <c r="AA325" i="7"/>
  <c r="M317" i="7"/>
  <c r="AA317" i="7"/>
  <c r="M309" i="7"/>
  <c r="AA309" i="7"/>
  <c r="M301" i="7"/>
  <c r="AA301" i="7"/>
  <c r="M293" i="7"/>
  <c r="AA293" i="7"/>
  <c r="M285" i="7"/>
  <c r="AA285" i="7"/>
  <c r="M277" i="7"/>
  <c r="AA277" i="7"/>
  <c r="M269" i="7"/>
  <c r="AA269" i="7"/>
  <c r="M261" i="7"/>
  <c r="AA261" i="7"/>
  <c r="M253" i="7"/>
  <c r="AA253" i="7"/>
  <c r="M245" i="7"/>
  <c r="AA245" i="7"/>
  <c r="M237" i="7"/>
  <c r="AA237" i="7"/>
  <c r="M229" i="7"/>
  <c r="AA229" i="7"/>
  <c r="M221" i="7"/>
  <c r="AA221" i="7"/>
  <c r="M213" i="7"/>
  <c r="AA213" i="7"/>
  <c r="M205" i="7"/>
  <c r="AA205" i="7"/>
  <c r="M197" i="7"/>
  <c r="AA197" i="7"/>
  <c r="M189" i="7"/>
  <c r="AA189" i="7"/>
  <c r="M181" i="7"/>
  <c r="AA181" i="7"/>
  <c r="M173" i="7"/>
  <c r="AA173" i="7"/>
  <c r="M165" i="7"/>
  <c r="AA165" i="7"/>
  <c r="M157" i="7"/>
  <c r="AA157" i="7"/>
  <c r="M149" i="7"/>
  <c r="AA149" i="7"/>
  <c r="M141" i="7"/>
  <c r="AA141" i="7"/>
  <c r="M133" i="7"/>
  <c r="AA133" i="7"/>
  <c r="M125" i="7"/>
  <c r="AA125" i="7"/>
  <c r="M117" i="7"/>
  <c r="AA117" i="7"/>
  <c r="M109" i="7"/>
  <c r="AA109" i="7"/>
  <c r="M101" i="7"/>
  <c r="AA101" i="7"/>
  <c r="M93" i="7"/>
  <c r="AA93" i="7"/>
  <c r="M85" i="7"/>
  <c r="AA85" i="7"/>
  <c r="M77" i="7"/>
  <c r="AA77" i="7"/>
  <c r="M69" i="7"/>
  <c r="AA69" i="7"/>
  <c r="M61" i="7"/>
  <c r="AA61" i="7"/>
  <c r="M53" i="7"/>
  <c r="AA53" i="7"/>
  <c r="M45" i="7"/>
  <c r="AA45" i="7"/>
  <c r="M37" i="7"/>
  <c r="AA37" i="7"/>
  <c r="M29" i="7"/>
  <c r="AA29" i="7"/>
  <c r="M21" i="7"/>
  <c r="AA21" i="7"/>
  <c r="M13" i="7"/>
  <c r="AA13" i="7"/>
  <c r="M3527" i="7"/>
  <c r="AA3527" i="7"/>
  <c r="M3535" i="7"/>
  <c r="AA3535" i="7"/>
  <c r="M3543" i="7"/>
  <c r="AA3543" i="7"/>
  <c r="M3548" i="7"/>
  <c r="AA3548" i="7"/>
  <c r="M3556" i="7"/>
  <c r="AA3556" i="7"/>
  <c r="M3564" i="7"/>
  <c r="AA3564" i="7"/>
  <c r="M3569" i="7"/>
  <c r="AA3569" i="7"/>
  <c r="M3577" i="7"/>
  <c r="AA3577" i="7"/>
  <c r="M3585" i="7"/>
  <c r="AA3585" i="7"/>
  <c r="M3590" i="7"/>
  <c r="AA3590" i="7"/>
  <c r="M3598" i="7"/>
  <c r="AA3598" i="7"/>
  <c r="M3606" i="7"/>
  <c r="AA3606" i="7"/>
  <c r="M3611" i="7"/>
  <c r="AA3611" i="7"/>
  <c r="M3619" i="7"/>
  <c r="AA3619" i="7"/>
  <c r="M3627" i="7"/>
  <c r="AA3627" i="7"/>
  <c r="M3632" i="7"/>
  <c r="AA3632" i="7"/>
  <c r="M3640" i="7"/>
  <c r="AA3640" i="7"/>
  <c r="M3648" i="7"/>
  <c r="AA3648" i="7"/>
  <c r="M3653" i="7"/>
  <c r="AA3653" i="7"/>
  <c r="M3661" i="7"/>
  <c r="AA3661" i="7"/>
  <c r="M3669" i="7"/>
  <c r="AA3669" i="7"/>
  <c r="M3674" i="7"/>
  <c r="AA3674" i="7"/>
  <c r="M3682" i="7"/>
  <c r="AA3682" i="7"/>
  <c r="M3690" i="7"/>
  <c r="AA3690" i="7"/>
  <c r="M3695" i="7"/>
  <c r="AA3695" i="7"/>
  <c r="M3703" i="7"/>
  <c r="AA3703" i="7"/>
  <c r="M3711" i="7"/>
  <c r="AA3711" i="7"/>
  <c r="M3716" i="7"/>
  <c r="AA3716" i="7"/>
  <c r="M3724" i="7"/>
  <c r="AA3724" i="7"/>
  <c r="M3732" i="7"/>
  <c r="AA3732" i="7"/>
  <c r="M3737" i="7"/>
  <c r="AA3737" i="7"/>
  <c r="M3745" i="7"/>
  <c r="AA3745" i="7"/>
  <c r="M3756" i="7"/>
  <c r="AA3756" i="7"/>
  <c r="AA3761" i="7"/>
  <c r="M3524" i="7"/>
  <c r="AA3524" i="7"/>
  <c r="M3516" i="7"/>
  <c r="AA3516" i="7"/>
  <c r="M3508" i="7"/>
  <c r="AA3508" i="7"/>
  <c r="M3500" i="7"/>
  <c r="AA3500" i="7"/>
  <c r="M3492" i="7"/>
  <c r="AA3492" i="7"/>
  <c r="M3484" i="7"/>
  <c r="AA3484" i="7"/>
  <c r="M3476" i="7"/>
  <c r="AA3476" i="7"/>
  <c r="M3468" i="7"/>
  <c r="AA3468" i="7"/>
  <c r="M3460" i="7"/>
  <c r="AA3460" i="7"/>
  <c r="M3452" i="7"/>
  <c r="AA3452" i="7"/>
  <c r="M3444" i="7"/>
  <c r="AA3444" i="7"/>
  <c r="M3436" i="7"/>
  <c r="AA3436" i="7"/>
  <c r="M3428" i="7"/>
  <c r="AA3428" i="7"/>
  <c r="M3420" i="7"/>
  <c r="AA3420" i="7"/>
  <c r="M3412" i="7"/>
  <c r="AA3412" i="7"/>
  <c r="M3404" i="7"/>
  <c r="AA3404" i="7"/>
  <c r="M3396" i="7"/>
  <c r="AA3396" i="7"/>
  <c r="M3388" i="7"/>
  <c r="AA3388" i="7"/>
  <c r="M3380" i="7"/>
  <c r="AA3380" i="7"/>
  <c r="M3372" i="7"/>
  <c r="AA3372" i="7"/>
  <c r="M3364" i="7"/>
  <c r="AA3364" i="7"/>
  <c r="M3356" i="7"/>
  <c r="AA3356" i="7"/>
  <c r="M3348" i="7"/>
  <c r="AA3348" i="7"/>
  <c r="M3340" i="7"/>
  <c r="AA3340" i="7"/>
  <c r="M3332" i="7"/>
  <c r="AA3332" i="7"/>
  <c r="M3324" i="7"/>
  <c r="AA3324" i="7"/>
  <c r="M3316" i="7"/>
  <c r="AA3316" i="7"/>
  <c r="M3308" i="7"/>
  <c r="AA3308" i="7"/>
  <c r="M3300" i="7"/>
  <c r="AA3300" i="7"/>
  <c r="M3292" i="7"/>
  <c r="AA3292" i="7"/>
  <c r="M3284" i="7"/>
  <c r="AA3284" i="7"/>
  <c r="M3276" i="7"/>
  <c r="AA3276" i="7"/>
  <c r="M3268" i="7"/>
  <c r="AA3268" i="7"/>
  <c r="M3260" i="7"/>
  <c r="AA3260" i="7"/>
  <c r="M3252" i="7"/>
  <c r="AA3252" i="7"/>
  <c r="M3244" i="7"/>
  <c r="AA3244" i="7"/>
  <c r="M3236" i="7"/>
  <c r="AA3236" i="7"/>
  <c r="M3228" i="7"/>
  <c r="AA3228" i="7"/>
  <c r="M3220" i="7"/>
  <c r="AA3220" i="7"/>
  <c r="M3212" i="7"/>
  <c r="AA3212" i="7"/>
  <c r="M3204" i="7"/>
  <c r="AA3204" i="7"/>
  <c r="M3196" i="7"/>
  <c r="AA3196" i="7"/>
  <c r="M3188" i="7"/>
  <c r="AA3188" i="7"/>
  <c r="M3180" i="7"/>
  <c r="AA3180" i="7"/>
  <c r="M3172" i="7"/>
  <c r="AA3172" i="7"/>
  <c r="M3164" i="7"/>
  <c r="AA3164" i="7"/>
  <c r="M3156" i="7"/>
  <c r="AA3156" i="7"/>
  <c r="M3148" i="7"/>
  <c r="AA3148" i="7"/>
  <c r="M3140" i="7"/>
  <c r="AA3140" i="7"/>
  <c r="M3132" i="7"/>
  <c r="AA3132" i="7"/>
  <c r="M3124" i="7"/>
  <c r="AA3124" i="7"/>
  <c r="M3116" i="7"/>
  <c r="AA3116" i="7"/>
  <c r="M3108" i="7"/>
  <c r="AA3108" i="7"/>
  <c r="M3100" i="7"/>
  <c r="AA3100" i="7"/>
  <c r="M3092" i="7"/>
  <c r="AA3092" i="7"/>
  <c r="M3084" i="7"/>
  <c r="AA3084" i="7"/>
  <c r="M3076" i="7"/>
  <c r="AA3076" i="7"/>
  <c r="M3068" i="7"/>
  <c r="AA3068" i="7"/>
  <c r="M3060" i="7"/>
  <c r="AA3060" i="7"/>
  <c r="M3052" i="7"/>
  <c r="AA3052" i="7"/>
  <c r="M3044" i="7"/>
  <c r="AA3044" i="7"/>
  <c r="M3036" i="7"/>
  <c r="AA3036" i="7"/>
  <c r="M3028" i="7"/>
  <c r="AA3028" i="7"/>
  <c r="M3020" i="7"/>
  <c r="AA3020" i="7"/>
  <c r="M3012" i="7"/>
  <c r="AA3012" i="7"/>
  <c r="M3004" i="7"/>
  <c r="AA3004" i="7"/>
  <c r="M2996" i="7"/>
  <c r="AA2996" i="7"/>
  <c r="M2988" i="7"/>
  <c r="AA2988" i="7"/>
  <c r="M2980" i="7"/>
  <c r="AA2980" i="7"/>
  <c r="M2972" i="7"/>
  <c r="AA2972" i="7"/>
  <c r="M2964" i="7"/>
  <c r="AA2964" i="7"/>
  <c r="M2956" i="7"/>
  <c r="AA2956" i="7"/>
  <c r="M2948" i="7"/>
  <c r="AA2948" i="7"/>
  <c r="M2940" i="7"/>
  <c r="AA2940" i="7"/>
  <c r="M2932" i="7"/>
  <c r="AA2932" i="7"/>
  <c r="M2924" i="7"/>
  <c r="AA2924" i="7"/>
  <c r="M2916" i="7"/>
  <c r="AA2916" i="7"/>
  <c r="M2908" i="7"/>
  <c r="AA2908" i="7"/>
  <c r="M2900" i="7"/>
  <c r="AA2900" i="7"/>
  <c r="M2892" i="7"/>
  <c r="AA2892" i="7"/>
  <c r="M2884" i="7"/>
  <c r="AA2884" i="7"/>
  <c r="M2876" i="7"/>
  <c r="AA2876" i="7"/>
  <c r="M2868" i="7"/>
  <c r="AA2868" i="7"/>
  <c r="M2860" i="7"/>
  <c r="AA2860" i="7"/>
  <c r="M2852" i="7"/>
  <c r="AA2852" i="7"/>
  <c r="M2844" i="7"/>
  <c r="AA2844" i="7"/>
  <c r="M2836" i="7"/>
  <c r="AA2836" i="7"/>
  <c r="M2828" i="7"/>
  <c r="AA2828" i="7"/>
  <c r="M2820" i="7"/>
  <c r="AA2820" i="7"/>
  <c r="M2812" i="7"/>
  <c r="AA2812" i="7"/>
  <c r="M2804" i="7"/>
  <c r="AA2804" i="7"/>
  <c r="M2796" i="7"/>
  <c r="AA2796" i="7"/>
  <c r="M2788" i="7"/>
  <c r="AA2788" i="7"/>
  <c r="M2780" i="7"/>
  <c r="AA2780" i="7"/>
  <c r="M2772" i="7"/>
  <c r="AA2772" i="7"/>
  <c r="M2764" i="7"/>
  <c r="AA2764" i="7"/>
  <c r="M2756" i="7"/>
  <c r="AA2756" i="7"/>
  <c r="M2748" i="7"/>
  <c r="AA2748" i="7"/>
  <c r="M2740" i="7"/>
  <c r="AA2740" i="7"/>
  <c r="M2732" i="7"/>
  <c r="AA2732" i="7"/>
  <c r="M2724" i="7"/>
  <c r="AA2724" i="7"/>
  <c r="M2716" i="7"/>
  <c r="AA2716" i="7"/>
  <c r="M2708" i="7"/>
  <c r="AA2708" i="7"/>
  <c r="M2700" i="7"/>
  <c r="AA2700" i="7"/>
  <c r="M2692" i="7"/>
  <c r="AA2692" i="7"/>
  <c r="M2684" i="7"/>
  <c r="AA2684" i="7"/>
  <c r="M2676" i="7"/>
  <c r="AA2676" i="7"/>
  <c r="M2668" i="7"/>
  <c r="AA2668" i="7"/>
  <c r="M2660" i="7"/>
  <c r="AA2660" i="7"/>
  <c r="M2652" i="7"/>
  <c r="AA2652" i="7"/>
  <c r="M2644" i="7"/>
  <c r="AA2644" i="7"/>
  <c r="M2636" i="7"/>
  <c r="AA2636" i="7"/>
  <c r="M2628" i="7"/>
  <c r="AA2628" i="7"/>
  <c r="M2620" i="7"/>
  <c r="AA2620" i="7"/>
  <c r="M2612" i="7"/>
  <c r="AA2612" i="7"/>
  <c r="M2604" i="7"/>
  <c r="AA2604" i="7"/>
  <c r="M2596" i="7"/>
  <c r="AA2596" i="7"/>
  <c r="M2588" i="7"/>
  <c r="AA2588" i="7"/>
  <c r="M2580" i="7"/>
  <c r="AA2580" i="7"/>
  <c r="M2572" i="7"/>
  <c r="AA2572" i="7"/>
  <c r="M2564" i="7"/>
  <c r="AA2564" i="7"/>
  <c r="M2556" i="7"/>
  <c r="AA2556" i="7"/>
  <c r="M2548" i="7"/>
  <c r="AA2548" i="7"/>
  <c r="M2540" i="7"/>
  <c r="AA2540" i="7"/>
  <c r="M2532" i="7"/>
  <c r="AA2532" i="7"/>
  <c r="M2524" i="7"/>
  <c r="AA2524" i="7"/>
  <c r="M2516" i="7"/>
  <c r="AA2516" i="7"/>
  <c r="M2508" i="7"/>
  <c r="AA2508" i="7"/>
  <c r="M2500" i="7"/>
  <c r="AA2500" i="7"/>
  <c r="M2492" i="7"/>
  <c r="AA2492" i="7"/>
  <c r="M2484" i="7"/>
  <c r="AA2484" i="7"/>
  <c r="M2476" i="7"/>
  <c r="AA2476" i="7"/>
  <c r="M2468" i="7"/>
  <c r="AA2468" i="7"/>
  <c r="M2460" i="7"/>
  <c r="AA2460" i="7"/>
  <c r="M2452" i="7"/>
  <c r="AA2452" i="7"/>
  <c r="M2444" i="7"/>
  <c r="AA2444" i="7"/>
  <c r="M2436" i="7"/>
  <c r="AA2436" i="7"/>
  <c r="M2428" i="7"/>
  <c r="AA2428" i="7"/>
  <c r="M2420" i="7"/>
  <c r="AA2420" i="7"/>
  <c r="M2412" i="7"/>
  <c r="AA2412" i="7"/>
  <c r="M2404" i="7"/>
  <c r="AA2404" i="7"/>
  <c r="M2396" i="7"/>
  <c r="AA2396" i="7"/>
  <c r="M2388" i="7"/>
  <c r="AA2388" i="7"/>
  <c r="M2380" i="7"/>
  <c r="AA2380" i="7"/>
  <c r="M2372" i="7"/>
  <c r="AA2372" i="7"/>
  <c r="M2364" i="7"/>
  <c r="AA2364" i="7"/>
  <c r="M2356" i="7"/>
  <c r="AA2356" i="7"/>
  <c r="M2348" i="7"/>
  <c r="AA2348" i="7"/>
  <c r="M2340" i="7"/>
  <c r="AA2340" i="7"/>
  <c r="M2332" i="7"/>
  <c r="AA2332" i="7"/>
  <c r="M2324" i="7"/>
  <c r="AA2324" i="7"/>
  <c r="M2316" i="7"/>
  <c r="AA2316" i="7"/>
  <c r="M2308" i="7"/>
  <c r="AA2308" i="7"/>
  <c r="M2300" i="7"/>
  <c r="AA2300" i="7"/>
  <c r="M2292" i="7"/>
  <c r="AA2292" i="7"/>
  <c r="M2284" i="7"/>
  <c r="AA2284" i="7"/>
  <c r="M2276" i="7"/>
  <c r="AA2276" i="7"/>
  <c r="M2268" i="7"/>
  <c r="AA2268" i="7"/>
  <c r="M2260" i="7"/>
  <c r="AA2260" i="7"/>
  <c r="M2252" i="7"/>
  <c r="AA2252" i="7"/>
  <c r="M2244" i="7"/>
  <c r="AA2244" i="7"/>
  <c r="M2236" i="7"/>
  <c r="AA2236" i="7"/>
  <c r="M2228" i="7"/>
  <c r="AA2228" i="7"/>
  <c r="M2220" i="7"/>
  <c r="AA2220" i="7"/>
  <c r="M2212" i="7"/>
  <c r="AA2212" i="7"/>
  <c r="M2204" i="7"/>
  <c r="AA2204" i="7"/>
  <c r="M2196" i="7"/>
  <c r="AA2196" i="7"/>
  <c r="M2188" i="7"/>
  <c r="AA2188" i="7"/>
  <c r="M2180" i="7"/>
  <c r="AA2180" i="7"/>
  <c r="M2172" i="7"/>
  <c r="AA2172" i="7"/>
  <c r="M2164" i="7"/>
  <c r="AA2164" i="7"/>
  <c r="M2156" i="7"/>
  <c r="AA2156" i="7"/>
  <c r="M2148" i="7"/>
  <c r="AA2148" i="7"/>
  <c r="M2140" i="7"/>
  <c r="AA2140" i="7"/>
  <c r="M2132" i="7"/>
  <c r="AA2132" i="7"/>
  <c r="M2124" i="7"/>
  <c r="AA2124" i="7"/>
  <c r="M2116" i="7"/>
  <c r="AA2116" i="7"/>
  <c r="M2108" i="7"/>
  <c r="AA2108" i="7"/>
  <c r="M2100" i="7"/>
  <c r="AA2100" i="7"/>
  <c r="M2092" i="7"/>
  <c r="AA2092" i="7"/>
  <c r="M2084" i="7"/>
  <c r="AA2084" i="7"/>
  <c r="M2076" i="7"/>
  <c r="AA2076" i="7"/>
  <c r="M2068" i="7"/>
  <c r="AA2068" i="7"/>
  <c r="M2060" i="7"/>
  <c r="AA2060" i="7"/>
  <c r="M2052" i="7"/>
  <c r="AA2052" i="7"/>
  <c r="M2044" i="7"/>
  <c r="AA2044" i="7"/>
  <c r="M2036" i="7"/>
  <c r="AA2036" i="7"/>
  <c r="M2028" i="7"/>
  <c r="AA2028" i="7"/>
  <c r="M2020" i="7"/>
  <c r="AA2020" i="7"/>
  <c r="M2012" i="7"/>
  <c r="AA2012" i="7"/>
  <c r="M2004" i="7"/>
  <c r="AA2004" i="7"/>
  <c r="M1996" i="7"/>
  <c r="AA1996" i="7"/>
  <c r="M1988" i="7"/>
  <c r="AA1988" i="7"/>
  <c r="M1980" i="7"/>
  <c r="AA1980" i="7"/>
  <c r="M1972" i="7"/>
  <c r="AA1972" i="7"/>
  <c r="M1964" i="7"/>
  <c r="AA1964" i="7"/>
  <c r="M1956" i="7"/>
  <c r="AA1956" i="7"/>
  <c r="M1948" i="7"/>
  <c r="AA1948" i="7"/>
  <c r="M1940" i="7"/>
  <c r="AA1940" i="7"/>
  <c r="M1932" i="7"/>
  <c r="AA1932" i="7"/>
  <c r="M1924" i="7"/>
  <c r="AA1924" i="7"/>
  <c r="M1916" i="7"/>
  <c r="AA1916" i="7"/>
  <c r="M1908" i="7"/>
  <c r="AA1908" i="7"/>
  <c r="M1900" i="7"/>
  <c r="AA1900" i="7"/>
  <c r="M1892" i="7"/>
  <c r="AA1892" i="7"/>
  <c r="M1884" i="7"/>
  <c r="AA1884" i="7"/>
  <c r="M1876" i="7"/>
  <c r="AA1876" i="7"/>
  <c r="M1868" i="7"/>
  <c r="AA1868" i="7"/>
  <c r="M1860" i="7"/>
  <c r="AA1860" i="7"/>
  <c r="M1852" i="7"/>
  <c r="AA1852" i="7"/>
  <c r="M1844" i="7"/>
  <c r="AA1844" i="7"/>
  <c r="M1836" i="7"/>
  <c r="AA1836" i="7"/>
  <c r="M1828" i="7"/>
  <c r="AA1828" i="7"/>
  <c r="M1820" i="7"/>
  <c r="AA1820" i="7"/>
  <c r="M1812" i="7"/>
  <c r="AA1812" i="7"/>
  <c r="M1804" i="7"/>
  <c r="AA1804" i="7"/>
  <c r="M1796" i="7"/>
  <c r="AA1796" i="7"/>
  <c r="M1788" i="7"/>
  <c r="AA1788" i="7"/>
  <c r="M1780" i="7"/>
  <c r="AA1780" i="7"/>
  <c r="M1772" i="7"/>
  <c r="AA1772" i="7"/>
  <c r="M1764" i="7"/>
  <c r="AA1764" i="7"/>
  <c r="M1756" i="7"/>
  <c r="AA1756" i="7"/>
  <c r="M1748" i="7"/>
  <c r="AA1748" i="7"/>
  <c r="M1740" i="7"/>
  <c r="AA1740" i="7"/>
  <c r="M1732" i="7"/>
  <c r="AA1732" i="7"/>
  <c r="M1724" i="7"/>
  <c r="AA1724" i="7"/>
  <c r="M1716" i="7"/>
  <c r="AA1716" i="7"/>
  <c r="M1708" i="7"/>
  <c r="AA1708" i="7"/>
  <c r="M1700" i="7"/>
  <c r="AA1700" i="7"/>
  <c r="M1692" i="7"/>
  <c r="AA1692" i="7"/>
  <c r="M1684" i="7"/>
  <c r="AA1684" i="7"/>
  <c r="M1676" i="7"/>
  <c r="AA1676" i="7"/>
  <c r="M1668" i="7"/>
  <c r="AA1668" i="7"/>
  <c r="M1660" i="7"/>
  <c r="AA1660" i="7"/>
  <c r="M1652" i="7"/>
  <c r="AA1652" i="7"/>
  <c r="M1644" i="7"/>
  <c r="AA1644" i="7"/>
  <c r="M1636" i="7"/>
  <c r="AA1636" i="7"/>
  <c r="M1628" i="7"/>
  <c r="AA1628" i="7"/>
  <c r="M1620" i="7"/>
  <c r="AA1620" i="7"/>
  <c r="M1612" i="7"/>
  <c r="AA1612" i="7"/>
  <c r="M1604" i="7"/>
  <c r="AA1604" i="7"/>
  <c r="M1596" i="7"/>
  <c r="AA1596" i="7"/>
  <c r="M1588" i="7"/>
  <c r="AA1588" i="7"/>
  <c r="M1580" i="7"/>
  <c r="AA1580" i="7"/>
  <c r="M1572" i="7"/>
  <c r="AA1572" i="7"/>
  <c r="M1564" i="7"/>
  <c r="AA1564" i="7"/>
  <c r="M1556" i="7"/>
  <c r="AA1556" i="7"/>
  <c r="M1548" i="7"/>
  <c r="AA1548" i="7"/>
  <c r="M1540" i="7"/>
  <c r="AA1540" i="7"/>
  <c r="M1532" i="7"/>
  <c r="AA1532" i="7"/>
  <c r="M1524" i="7"/>
  <c r="AA1524" i="7"/>
  <c r="M1516" i="7"/>
  <c r="AA1516" i="7"/>
  <c r="M1508" i="7"/>
  <c r="AA1508" i="7"/>
  <c r="M1500" i="7"/>
  <c r="AA1500" i="7"/>
  <c r="M1492" i="7"/>
  <c r="AA1492" i="7"/>
  <c r="M1484" i="7"/>
  <c r="AA1484" i="7"/>
  <c r="M1476" i="7"/>
  <c r="AA1476" i="7"/>
  <c r="M1468" i="7"/>
  <c r="AA1468" i="7"/>
  <c r="M1460" i="7"/>
  <c r="AA1460" i="7"/>
  <c r="M1452" i="7"/>
  <c r="AA1452" i="7"/>
  <c r="M1444" i="7"/>
  <c r="AA1444" i="7"/>
  <c r="M1436" i="7"/>
  <c r="AA1436" i="7"/>
  <c r="M1428" i="7"/>
  <c r="AA1428" i="7"/>
  <c r="M1420" i="7"/>
  <c r="AA1420" i="7"/>
  <c r="M1412" i="7"/>
  <c r="AA1412" i="7"/>
  <c r="M1404" i="7"/>
  <c r="AA1404" i="7"/>
  <c r="M1396" i="7"/>
  <c r="AA1396" i="7"/>
  <c r="M1388" i="7"/>
  <c r="AA1388" i="7"/>
  <c r="M1380" i="7"/>
  <c r="AA1380" i="7"/>
  <c r="M1372" i="7"/>
  <c r="AA1372" i="7"/>
  <c r="M1364" i="7"/>
  <c r="AA1364" i="7"/>
  <c r="M1356" i="7"/>
  <c r="AA1356" i="7"/>
  <c r="M1348" i="7"/>
  <c r="AA1348" i="7"/>
  <c r="M1340" i="7"/>
  <c r="AA1340" i="7"/>
  <c r="M1332" i="7"/>
  <c r="AA1332" i="7"/>
  <c r="M1324" i="7"/>
  <c r="AA1324" i="7"/>
  <c r="M1316" i="7"/>
  <c r="AA1316" i="7"/>
  <c r="M1308" i="7"/>
  <c r="AA1308" i="7"/>
  <c r="M1300" i="7"/>
  <c r="AA1300" i="7"/>
  <c r="M1292" i="7"/>
  <c r="AA1292" i="7"/>
  <c r="M1284" i="7"/>
  <c r="AA1284" i="7"/>
  <c r="M1276" i="7"/>
  <c r="AA1276" i="7"/>
  <c r="M1268" i="7"/>
  <c r="AA1268" i="7"/>
  <c r="M1260" i="7"/>
  <c r="AA1260" i="7"/>
  <c r="M1252" i="7"/>
  <c r="AA1252" i="7"/>
  <c r="M1244" i="7"/>
  <c r="AA1244" i="7"/>
  <c r="M1236" i="7"/>
  <c r="AA1236" i="7"/>
  <c r="M1228" i="7"/>
  <c r="AA1228" i="7"/>
  <c r="M1220" i="7"/>
  <c r="AA1220" i="7"/>
  <c r="M1212" i="7"/>
  <c r="AA1212" i="7"/>
  <c r="M1204" i="7"/>
  <c r="AA1204" i="7"/>
  <c r="M1196" i="7"/>
  <c r="AA1196" i="7"/>
  <c r="M1188" i="7"/>
  <c r="AA1188" i="7"/>
  <c r="M1180" i="7"/>
  <c r="AA1180" i="7"/>
  <c r="M1172" i="7"/>
  <c r="AA1172" i="7"/>
  <c r="M1164" i="7"/>
  <c r="AA1164" i="7"/>
  <c r="M1156" i="7"/>
  <c r="AA1156" i="7"/>
  <c r="M1148" i="7"/>
  <c r="AA1148" i="7"/>
  <c r="M1140" i="7"/>
  <c r="AA1140" i="7"/>
  <c r="M1132" i="7"/>
  <c r="AA1132" i="7"/>
  <c r="M1124" i="7"/>
  <c r="AA1124" i="7"/>
  <c r="M1116" i="7"/>
  <c r="AA1116" i="7"/>
  <c r="M1108" i="7"/>
  <c r="AA1108" i="7"/>
  <c r="M1100" i="7"/>
  <c r="AA1100" i="7"/>
  <c r="M1092" i="7"/>
  <c r="AA1092" i="7"/>
  <c r="M1084" i="7"/>
  <c r="AA1084" i="7"/>
  <c r="M1076" i="7"/>
  <c r="AA1076" i="7"/>
  <c r="M1068" i="7"/>
  <c r="AA1068" i="7"/>
  <c r="M1060" i="7"/>
  <c r="AA1060" i="7"/>
  <c r="M1052" i="7"/>
  <c r="AA1052" i="7"/>
  <c r="M1044" i="7"/>
  <c r="AA1044" i="7"/>
  <c r="M1036" i="7"/>
  <c r="AA1036" i="7"/>
  <c r="M1028" i="7"/>
  <c r="AA1028" i="7"/>
  <c r="M1020" i="7"/>
  <c r="AA1020" i="7"/>
  <c r="M1012" i="7"/>
  <c r="AA1012" i="7"/>
  <c r="M1004" i="7"/>
  <c r="AA1004" i="7"/>
  <c r="M996" i="7"/>
  <c r="AA996" i="7"/>
  <c r="M988" i="7"/>
  <c r="AA988" i="7"/>
  <c r="M980" i="7"/>
  <c r="AA980" i="7"/>
  <c r="M972" i="7"/>
  <c r="AA972" i="7"/>
  <c r="M964" i="7"/>
  <c r="AA964" i="7"/>
  <c r="M956" i="7"/>
  <c r="AA956" i="7"/>
  <c r="M948" i="7"/>
  <c r="AA948" i="7"/>
  <c r="M940" i="7"/>
  <c r="AA940" i="7"/>
  <c r="M932" i="7"/>
  <c r="AA932" i="7"/>
  <c r="M924" i="7"/>
  <c r="AA924" i="7"/>
  <c r="M916" i="7"/>
  <c r="AA916" i="7"/>
  <c r="M908" i="7"/>
  <c r="AA908" i="7"/>
  <c r="M900" i="7"/>
  <c r="AA900" i="7"/>
  <c r="M892" i="7"/>
  <c r="AA892" i="7"/>
  <c r="M884" i="7"/>
  <c r="AA884" i="7"/>
  <c r="M876" i="7"/>
  <c r="AA876" i="7"/>
  <c r="M868" i="7"/>
  <c r="AA868" i="7"/>
  <c r="M860" i="7"/>
  <c r="AA860" i="7"/>
  <c r="M852" i="7"/>
  <c r="AA852" i="7"/>
  <c r="M844" i="7"/>
  <c r="AA844" i="7"/>
  <c r="M836" i="7"/>
  <c r="AA836" i="7"/>
  <c r="M828" i="7"/>
  <c r="AA828" i="7"/>
  <c r="M820" i="7"/>
  <c r="AA820" i="7"/>
  <c r="M812" i="7"/>
  <c r="AA812" i="7"/>
  <c r="M804" i="7"/>
  <c r="AA804" i="7"/>
  <c r="M796" i="7"/>
  <c r="AA796" i="7"/>
  <c r="M788" i="7"/>
  <c r="AA788" i="7"/>
  <c r="M780" i="7"/>
  <c r="AA780" i="7"/>
  <c r="M772" i="7"/>
  <c r="AA772" i="7"/>
  <c r="M764" i="7"/>
  <c r="AA764" i="7"/>
  <c r="M756" i="7"/>
  <c r="AA756" i="7"/>
  <c r="M748" i="7"/>
  <c r="AA748" i="7"/>
  <c r="M740" i="7"/>
  <c r="AA740" i="7"/>
  <c r="M732" i="7"/>
  <c r="AA732" i="7"/>
  <c r="M724" i="7"/>
  <c r="AA724" i="7"/>
  <c r="M716" i="7"/>
  <c r="AA716" i="7"/>
  <c r="M708" i="7"/>
  <c r="AA708" i="7"/>
  <c r="M700" i="7"/>
  <c r="AA700" i="7"/>
  <c r="M692" i="7"/>
  <c r="AA692" i="7"/>
  <c r="M684" i="7"/>
  <c r="AA684" i="7"/>
  <c r="M676" i="7"/>
  <c r="AA676" i="7"/>
  <c r="M668" i="7"/>
  <c r="AA668" i="7"/>
  <c r="M660" i="7"/>
  <c r="AA660" i="7"/>
  <c r="M652" i="7"/>
  <c r="AA652" i="7"/>
  <c r="M644" i="7"/>
  <c r="AA644" i="7"/>
  <c r="M636" i="7"/>
  <c r="AA636" i="7"/>
  <c r="M628" i="7"/>
  <c r="AA628" i="7"/>
  <c r="M620" i="7"/>
  <c r="AA620" i="7"/>
  <c r="M612" i="7"/>
  <c r="AA612" i="7"/>
  <c r="M604" i="7"/>
  <c r="AA604" i="7"/>
  <c r="M596" i="7"/>
  <c r="AA596" i="7"/>
  <c r="M588" i="7"/>
  <c r="AA588" i="7"/>
  <c r="M580" i="7"/>
  <c r="AA580" i="7"/>
  <c r="M572" i="7"/>
  <c r="AA572" i="7"/>
  <c r="M564" i="7"/>
  <c r="AA564" i="7"/>
  <c r="M556" i="7"/>
  <c r="AA556" i="7"/>
  <c r="M548" i="7"/>
  <c r="AA548" i="7"/>
  <c r="M540" i="7"/>
  <c r="AA540" i="7"/>
  <c r="M532" i="7"/>
  <c r="AA532" i="7"/>
  <c r="M524" i="7"/>
  <c r="AA524" i="7"/>
  <c r="M516" i="7"/>
  <c r="AA516" i="7"/>
  <c r="M508" i="7"/>
  <c r="AA508" i="7"/>
  <c r="M500" i="7"/>
  <c r="AA500" i="7"/>
  <c r="M492" i="7"/>
  <c r="AA492" i="7"/>
  <c r="M484" i="7"/>
  <c r="AA484" i="7"/>
  <c r="M476" i="7"/>
  <c r="AA476" i="7"/>
  <c r="M468" i="7"/>
  <c r="AA468" i="7"/>
  <c r="M460" i="7"/>
  <c r="AA460" i="7"/>
  <c r="M452" i="7"/>
  <c r="AA452" i="7"/>
  <c r="M444" i="7"/>
  <c r="AA444" i="7"/>
  <c r="M436" i="7"/>
  <c r="AA436" i="7"/>
  <c r="M428" i="7"/>
  <c r="AA428" i="7"/>
  <c r="M420" i="7"/>
  <c r="AA420" i="7"/>
  <c r="M412" i="7"/>
  <c r="AA412" i="7"/>
  <c r="M404" i="7"/>
  <c r="AA404" i="7"/>
  <c r="M396" i="7"/>
  <c r="AA396" i="7"/>
  <c r="M388" i="7"/>
  <c r="AA388" i="7"/>
  <c r="M380" i="7"/>
  <c r="AA380" i="7"/>
  <c r="M372" i="7"/>
  <c r="AA372" i="7"/>
  <c r="M364" i="7"/>
  <c r="AA364" i="7"/>
  <c r="M356" i="7"/>
  <c r="AA356" i="7"/>
  <c r="M348" i="7"/>
  <c r="AA348" i="7"/>
  <c r="M340" i="7"/>
  <c r="AA340" i="7"/>
  <c r="M332" i="7"/>
  <c r="AA332" i="7"/>
  <c r="M324" i="7"/>
  <c r="AA324" i="7"/>
  <c r="M316" i="7"/>
  <c r="AA316" i="7"/>
  <c r="M308" i="7"/>
  <c r="AA308" i="7"/>
  <c r="M300" i="7"/>
  <c r="AA300" i="7"/>
  <c r="M292" i="7"/>
  <c r="AA292" i="7"/>
  <c r="M284" i="7"/>
  <c r="AA284" i="7"/>
  <c r="M276" i="7"/>
  <c r="AA276" i="7"/>
  <c r="M268" i="7"/>
  <c r="AA268" i="7"/>
  <c r="M260" i="7"/>
  <c r="AA260" i="7"/>
  <c r="M252" i="7"/>
  <c r="AA252" i="7"/>
  <c r="M244" i="7"/>
  <c r="AA244" i="7"/>
  <c r="M236" i="7"/>
  <c r="AA236" i="7"/>
  <c r="M228" i="7"/>
  <c r="AA228" i="7"/>
  <c r="M220" i="7"/>
  <c r="AA220" i="7"/>
  <c r="M212" i="7"/>
  <c r="AA212" i="7"/>
  <c r="M204" i="7"/>
  <c r="AA204" i="7"/>
  <c r="M196" i="7"/>
  <c r="AA196" i="7"/>
  <c r="M188" i="7"/>
  <c r="AA188" i="7"/>
  <c r="M180" i="7"/>
  <c r="AA180" i="7"/>
  <c r="M172" i="7"/>
  <c r="AA172" i="7"/>
  <c r="M164" i="7"/>
  <c r="AA164" i="7"/>
  <c r="M156" i="7"/>
  <c r="AA156" i="7"/>
  <c r="M148" i="7"/>
  <c r="AA148" i="7"/>
  <c r="M140" i="7"/>
  <c r="AA140" i="7"/>
  <c r="M132" i="7"/>
  <c r="AA132" i="7"/>
  <c r="M124" i="7"/>
  <c r="AA124" i="7"/>
  <c r="M116" i="7"/>
  <c r="AA116" i="7"/>
  <c r="M108" i="7"/>
  <c r="AA108" i="7"/>
  <c r="M100" i="7"/>
  <c r="AA100" i="7"/>
  <c r="M92" i="7"/>
  <c r="AA92" i="7"/>
  <c r="M84" i="7"/>
  <c r="AA84" i="7"/>
  <c r="M76" i="7"/>
  <c r="AA76" i="7"/>
  <c r="M68" i="7"/>
  <c r="AA68" i="7"/>
  <c r="M60" i="7"/>
  <c r="AA60" i="7"/>
  <c r="M52" i="7"/>
  <c r="AA52" i="7"/>
  <c r="M44" i="7"/>
  <c r="AA44" i="7"/>
  <c r="M36" i="7"/>
  <c r="AA36" i="7"/>
  <c r="M28" i="7"/>
  <c r="AA28" i="7"/>
  <c r="M20" i="7"/>
  <c r="AA20" i="7"/>
  <c r="M12" i="7"/>
  <c r="AA12" i="7"/>
  <c r="X3696" i="6"/>
  <c r="X3701" i="6"/>
  <c r="X3706" i="6"/>
  <c r="X3711" i="6"/>
  <c r="X3718" i="6"/>
  <c r="X3723" i="6"/>
  <c r="X3728" i="6"/>
  <c r="X3733" i="6"/>
  <c r="X3754" i="6"/>
  <c r="M3530" i="7"/>
  <c r="AA3530" i="7"/>
  <c r="M3538" i="7"/>
  <c r="AA3538" i="7"/>
  <c r="M3551" i="7"/>
  <c r="AA3551" i="7"/>
  <c r="M3559" i="7"/>
  <c r="AA3559" i="7"/>
  <c r="M3572" i="7"/>
  <c r="AA3572" i="7"/>
  <c r="M3580" i="7"/>
  <c r="AA3580" i="7"/>
  <c r="M3593" i="7"/>
  <c r="AA3593" i="7"/>
  <c r="M3601" i="7"/>
  <c r="AA3601" i="7"/>
  <c r="M3614" i="7"/>
  <c r="AA3614" i="7"/>
  <c r="M3622" i="7"/>
  <c r="AA3622" i="7"/>
  <c r="M3635" i="7"/>
  <c r="AA3635" i="7"/>
  <c r="M3643" i="7"/>
  <c r="AA3643" i="7"/>
  <c r="M3656" i="7"/>
  <c r="AA3656" i="7"/>
  <c r="M3664" i="7"/>
  <c r="AA3664" i="7"/>
  <c r="M3677" i="7"/>
  <c r="AA3677" i="7"/>
  <c r="M3685" i="7"/>
  <c r="AA3685" i="7"/>
  <c r="M3693" i="7"/>
  <c r="AA3693" i="7"/>
  <c r="M3698" i="7"/>
  <c r="AA3698" i="7"/>
  <c r="M3706" i="7"/>
  <c r="AA3706" i="7"/>
  <c r="M3714" i="7"/>
  <c r="AA3714" i="7"/>
  <c r="M3719" i="7"/>
  <c r="AA3719" i="7"/>
  <c r="M3727" i="7"/>
  <c r="AA3727" i="7"/>
  <c r="M3735" i="7"/>
  <c r="AA3735" i="7"/>
  <c r="M3740" i="7"/>
  <c r="AA3740" i="7"/>
  <c r="M3748" i="7"/>
  <c r="AA3748" i="7"/>
  <c r="X3758" i="6"/>
  <c r="X3763" i="6"/>
  <c r="M3523" i="7"/>
  <c r="AA3523" i="7"/>
  <c r="M3515" i="7"/>
  <c r="AA3515" i="7"/>
  <c r="M3507" i="7"/>
  <c r="AA3507" i="7"/>
  <c r="M3499" i="7"/>
  <c r="AA3499" i="7"/>
  <c r="M3491" i="7"/>
  <c r="AA3491" i="7"/>
  <c r="M3483" i="7"/>
  <c r="AA3483" i="7"/>
  <c r="M3475" i="7"/>
  <c r="AA3475" i="7"/>
  <c r="M3467" i="7"/>
  <c r="AA3467" i="7"/>
  <c r="M3459" i="7"/>
  <c r="AA3459" i="7"/>
  <c r="M3451" i="7"/>
  <c r="AA3451" i="7"/>
  <c r="M3443" i="7"/>
  <c r="AA3443" i="7"/>
  <c r="M3435" i="7"/>
  <c r="AA3435" i="7"/>
  <c r="M3427" i="7"/>
  <c r="AA3427" i="7"/>
  <c r="M3419" i="7"/>
  <c r="AA3419" i="7"/>
  <c r="M3411" i="7"/>
  <c r="AA3411" i="7"/>
  <c r="M3403" i="7"/>
  <c r="AA3403" i="7"/>
  <c r="M3395" i="7"/>
  <c r="AA3395" i="7"/>
  <c r="M3387" i="7"/>
  <c r="AA3387" i="7"/>
  <c r="M3379" i="7"/>
  <c r="AA3379" i="7"/>
  <c r="M3371" i="7"/>
  <c r="AA3371" i="7"/>
  <c r="M3363" i="7"/>
  <c r="AA3363" i="7"/>
  <c r="M3355" i="7"/>
  <c r="AA3355" i="7"/>
  <c r="M3347" i="7"/>
  <c r="AA3347" i="7"/>
  <c r="M3339" i="7"/>
  <c r="AA3339" i="7"/>
  <c r="M3331" i="7"/>
  <c r="AA3331" i="7"/>
  <c r="M3323" i="7"/>
  <c r="AA3323" i="7"/>
  <c r="M3315" i="7"/>
  <c r="AA3315" i="7"/>
  <c r="M3307" i="7"/>
  <c r="AA3307" i="7"/>
  <c r="M3299" i="7"/>
  <c r="AA3299" i="7"/>
  <c r="M3291" i="7"/>
  <c r="AA3291" i="7"/>
  <c r="M3283" i="7"/>
  <c r="AA3283" i="7"/>
  <c r="M3275" i="7"/>
  <c r="AA3275" i="7"/>
  <c r="M3267" i="7"/>
  <c r="AA3267" i="7"/>
  <c r="M3259" i="7"/>
  <c r="AA3259" i="7"/>
  <c r="M3251" i="7"/>
  <c r="AA3251" i="7"/>
  <c r="M3243" i="7"/>
  <c r="AA3243" i="7"/>
  <c r="M3235" i="7"/>
  <c r="AA3235" i="7"/>
  <c r="M3227" i="7"/>
  <c r="AA3227" i="7"/>
  <c r="M3219" i="7"/>
  <c r="AA3219" i="7"/>
  <c r="M3211" i="7"/>
  <c r="AA3211" i="7"/>
  <c r="M3203" i="7"/>
  <c r="AA3203" i="7"/>
  <c r="M3195" i="7"/>
  <c r="AA3195" i="7"/>
  <c r="M3187" i="7"/>
  <c r="AA3187" i="7"/>
  <c r="M3179" i="7"/>
  <c r="AA3179" i="7"/>
  <c r="M3171" i="7"/>
  <c r="AA3171" i="7"/>
  <c r="M3163" i="7"/>
  <c r="AA3163" i="7"/>
  <c r="M3155" i="7"/>
  <c r="AA3155" i="7"/>
  <c r="M3147" i="7"/>
  <c r="AA3147" i="7"/>
  <c r="M3139" i="7"/>
  <c r="AA3139" i="7"/>
  <c r="M3131" i="7"/>
  <c r="AA3131" i="7"/>
  <c r="M3123" i="7"/>
  <c r="AA3123" i="7"/>
  <c r="M3115" i="7"/>
  <c r="AA3115" i="7"/>
  <c r="M3107" i="7"/>
  <c r="AA3107" i="7"/>
  <c r="M3099" i="7"/>
  <c r="AA3099" i="7"/>
  <c r="M3091" i="7"/>
  <c r="AA3091" i="7"/>
  <c r="M3083" i="7"/>
  <c r="AA3083" i="7"/>
  <c r="M3075" i="7"/>
  <c r="AA3075" i="7"/>
  <c r="M3067" i="7"/>
  <c r="AA3067" i="7"/>
  <c r="M3059" i="7"/>
  <c r="AA3059" i="7"/>
  <c r="M3051" i="7"/>
  <c r="AA3051" i="7"/>
  <c r="M3043" i="7"/>
  <c r="AA3043" i="7"/>
  <c r="M3035" i="7"/>
  <c r="AA3035" i="7"/>
  <c r="M3027" i="7"/>
  <c r="AA3027" i="7"/>
  <c r="M3019" i="7"/>
  <c r="AA3019" i="7"/>
  <c r="M3011" i="7"/>
  <c r="AA3011" i="7"/>
  <c r="M3003" i="7"/>
  <c r="AA3003" i="7"/>
  <c r="M2995" i="7"/>
  <c r="AA2995" i="7"/>
  <c r="M2987" i="7"/>
  <c r="AA2987" i="7"/>
  <c r="M2979" i="7"/>
  <c r="AA2979" i="7"/>
  <c r="M2971" i="7"/>
  <c r="AA2971" i="7"/>
  <c r="M2963" i="7"/>
  <c r="AA2963" i="7"/>
  <c r="M2955" i="7"/>
  <c r="AA2955" i="7"/>
  <c r="M2947" i="7"/>
  <c r="AA2947" i="7"/>
  <c r="M2939" i="7"/>
  <c r="AA2939" i="7"/>
  <c r="M2931" i="7"/>
  <c r="AA2931" i="7"/>
  <c r="M2923" i="7"/>
  <c r="AA2923" i="7"/>
  <c r="M2915" i="7"/>
  <c r="AA2915" i="7"/>
  <c r="M2907" i="7"/>
  <c r="AA2907" i="7"/>
  <c r="M2899" i="7"/>
  <c r="AA2899" i="7"/>
  <c r="M2891" i="7"/>
  <c r="AA2891" i="7"/>
  <c r="M2883" i="7"/>
  <c r="AA2883" i="7"/>
  <c r="M2875" i="7"/>
  <c r="AA2875" i="7"/>
  <c r="M2867" i="7"/>
  <c r="AA2867" i="7"/>
  <c r="M2859" i="7"/>
  <c r="AA2859" i="7"/>
  <c r="M2851" i="7"/>
  <c r="AA2851" i="7"/>
  <c r="M2843" i="7"/>
  <c r="AA2843" i="7"/>
  <c r="M2835" i="7"/>
  <c r="AA2835" i="7"/>
  <c r="M2827" i="7"/>
  <c r="AA2827" i="7"/>
  <c r="M2819" i="7"/>
  <c r="AA2819" i="7"/>
  <c r="M2811" i="7"/>
  <c r="AA2811" i="7"/>
  <c r="M2803" i="7"/>
  <c r="AA2803" i="7"/>
  <c r="M2795" i="7"/>
  <c r="AA2795" i="7"/>
  <c r="M2787" i="7"/>
  <c r="AA2787" i="7"/>
  <c r="M2779" i="7"/>
  <c r="AA2779" i="7"/>
  <c r="M2771" i="7"/>
  <c r="AA2771" i="7"/>
  <c r="M2763" i="7"/>
  <c r="AA2763" i="7"/>
  <c r="M2755" i="7"/>
  <c r="AA2755" i="7"/>
  <c r="M2747" i="7"/>
  <c r="AA2747" i="7"/>
  <c r="M2739" i="7"/>
  <c r="AA2739" i="7"/>
  <c r="M2731" i="7"/>
  <c r="AA2731" i="7"/>
  <c r="M2723" i="7"/>
  <c r="AA2723" i="7"/>
  <c r="M2715" i="7"/>
  <c r="AA2715" i="7"/>
  <c r="M2707" i="7"/>
  <c r="AA2707" i="7"/>
  <c r="M2699" i="7"/>
  <c r="AA2699" i="7"/>
  <c r="M2691" i="7"/>
  <c r="AA2691" i="7"/>
  <c r="M2683" i="7"/>
  <c r="AA2683" i="7"/>
  <c r="M2675" i="7"/>
  <c r="AA2675" i="7"/>
  <c r="M2667" i="7"/>
  <c r="AA2667" i="7"/>
  <c r="M2659" i="7"/>
  <c r="AA2659" i="7"/>
  <c r="M2651" i="7"/>
  <c r="AA2651" i="7"/>
  <c r="M2643" i="7"/>
  <c r="AA2643" i="7"/>
  <c r="M2635" i="7"/>
  <c r="AA2635" i="7"/>
  <c r="M2627" i="7"/>
  <c r="AA2627" i="7"/>
  <c r="M2619" i="7"/>
  <c r="AA2619" i="7"/>
  <c r="M2611" i="7"/>
  <c r="AA2611" i="7"/>
  <c r="M2603" i="7"/>
  <c r="AA2603" i="7"/>
  <c r="M2595" i="7"/>
  <c r="AA2595" i="7"/>
  <c r="M2587" i="7"/>
  <c r="AA2587" i="7"/>
  <c r="M2579" i="7"/>
  <c r="AA2579" i="7"/>
  <c r="M2571" i="7"/>
  <c r="AA2571" i="7"/>
  <c r="M2563" i="7"/>
  <c r="AA2563" i="7"/>
  <c r="M2555" i="7"/>
  <c r="AA2555" i="7"/>
  <c r="M2547" i="7"/>
  <c r="AA2547" i="7"/>
  <c r="M2539" i="7"/>
  <c r="AA2539" i="7"/>
  <c r="M2531" i="7"/>
  <c r="AA2531" i="7"/>
  <c r="M2523" i="7"/>
  <c r="AA2523" i="7"/>
  <c r="M2515" i="7"/>
  <c r="AA2515" i="7"/>
  <c r="M2507" i="7"/>
  <c r="AA2507" i="7"/>
  <c r="M2499" i="7"/>
  <c r="AA2499" i="7"/>
  <c r="M2491" i="7"/>
  <c r="AA2491" i="7"/>
  <c r="M2483" i="7"/>
  <c r="AA2483" i="7"/>
  <c r="M2475" i="7"/>
  <c r="AA2475" i="7"/>
  <c r="M2467" i="7"/>
  <c r="AA2467" i="7"/>
  <c r="M2459" i="7"/>
  <c r="AA2459" i="7"/>
  <c r="M2451" i="7"/>
  <c r="AA2451" i="7"/>
  <c r="M2443" i="7"/>
  <c r="AA2443" i="7"/>
  <c r="M2435" i="7"/>
  <c r="AA2435" i="7"/>
  <c r="M2427" i="7"/>
  <c r="AA2427" i="7"/>
  <c r="M2419" i="7"/>
  <c r="AA2419" i="7"/>
  <c r="M2411" i="7"/>
  <c r="AA2411" i="7"/>
  <c r="M2403" i="7"/>
  <c r="AA2403" i="7"/>
  <c r="M2395" i="7"/>
  <c r="AA2395" i="7"/>
  <c r="M2387" i="7"/>
  <c r="AA2387" i="7"/>
  <c r="M2379" i="7"/>
  <c r="AA2379" i="7"/>
  <c r="M2371" i="7"/>
  <c r="AA2371" i="7"/>
  <c r="M2363" i="7"/>
  <c r="AA2363" i="7"/>
  <c r="M2355" i="7"/>
  <c r="AA2355" i="7"/>
  <c r="M2347" i="7"/>
  <c r="AA2347" i="7"/>
  <c r="M2339" i="7"/>
  <c r="AA2339" i="7"/>
  <c r="M2331" i="7"/>
  <c r="AA2331" i="7"/>
  <c r="M2323" i="7"/>
  <c r="AA2323" i="7"/>
  <c r="M2315" i="7"/>
  <c r="AA2315" i="7"/>
  <c r="M2307" i="7"/>
  <c r="AA2307" i="7"/>
  <c r="M2299" i="7"/>
  <c r="AA2299" i="7"/>
  <c r="M2291" i="7"/>
  <c r="AA2291" i="7"/>
  <c r="M2283" i="7"/>
  <c r="AA2283" i="7"/>
  <c r="M2275" i="7"/>
  <c r="AA2275" i="7"/>
  <c r="M2267" i="7"/>
  <c r="AA2267" i="7"/>
  <c r="M2259" i="7"/>
  <c r="AA2259" i="7"/>
  <c r="M2251" i="7"/>
  <c r="AA2251" i="7"/>
  <c r="M2243" i="7"/>
  <c r="AA2243" i="7"/>
  <c r="M2235" i="7"/>
  <c r="AA2235" i="7"/>
  <c r="M2227" i="7"/>
  <c r="AA2227" i="7"/>
  <c r="M2219" i="7"/>
  <c r="AA2219" i="7"/>
  <c r="M2211" i="7"/>
  <c r="AA2211" i="7"/>
  <c r="M2203" i="7"/>
  <c r="AA2203" i="7"/>
  <c r="M2195" i="7"/>
  <c r="AA2195" i="7"/>
  <c r="M2187" i="7"/>
  <c r="AA2187" i="7"/>
  <c r="M2179" i="7"/>
  <c r="AA2179" i="7"/>
  <c r="M2171" i="7"/>
  <c r="AA2171" i="7"/>
  <c r="M2163" i="7"/>
  <c r="AA2163" i="7"/>
  <c r="M2155" i="7"/>
  <c r="AA2155" i="7"/>
  <c r="M2147" i="7"/>
  <c r="AA2147" i="7"/>
  <c r="M2139" i="7"/>
  <c r="AA2139" i="7"/>
  <c r="M2131" i="7"/>
  <c r="AA2131" i="7"/>
  <c r="M2123" i="7"/>
  <c r="AA2123" i="7"/>
  <c r="M2115" i="7"/>
  <c r="AA2115" i="7"/>
  <c r="M2107" i="7"/>
  <c r="AA2107" i="7"/>
  <c r="M2099" i="7"/>
  <c r="AA2099" i="7"/>
  <c r="M2091" i="7"/>
  <c r="AA2091" i="7"/>
  <c r="M2083" i="7"/>
  <c r="AA2083" i="7"/>
  <c r="M2075" i="7"/>
  <c r="AA2075" i="7"/>
  <c r="M2067" i="7"/>
  <c r="AA2067" i="7"/>
  <c r="M2059" i="7"/>
  <c r="AA2059" i="7"/>
  <c r="M2051" i="7"/>
  <c r="AA2051" i="7"/>
  <c r="M2043" i="7"/>
  <c r="AA2043" i="7"/>
  <c r="M2035" i="7"/>
  <c r="AA2035" i="7"/>
  <c r="M2027" i="7"/>
  <c r="AA2027" i="7"/>
  <c r="M2019" i="7"/>
  <c r="AA2019" i="7"/>
  <c r="M2011" i="7"/>
  <c r="AA2011" i="7"/>
  <c r="M2003" i="7"/>
  <c r="AA2003" i="7"/>
  <c r="M1995" i="7"/>
  <c r="AA1995" i="7"/>
  <c r="M1987" i="7"/>
  <c r="AA1987" i="7"/>
  <c r="M1979" i="7"/>
  <c r="AA1979" i="7"/>
  <c r="M1971" i="7"/>
  <c r="AA1971" i="7"/>
  <c r="M1963" i="7"/>
  <c r="AA1963" i="7"/>
  <c r="M1955" i="7"/>
  <c r="AA1955" i="7"/>
  <c r="M1947" i="7"/>
  <c r="AA1947" i="7"/>
  <c r="M1939" i="7"/>
  <c r="AA1939" i="7"/>
  <c r="M1931" i="7"/>
  <c r="AA1931" i="7"/>
  <c r="M1923" i="7"/>
  <c r="AA1923" i="7"/>
  <c r="M1915" i="7"/>
  <c r="AA1915" i="7"/>
  <c r="M1907" i="7"/>
  <c r="AA1907" i="7"/>
  <c r="M1899" i="7"/>
  <c r="AA1899" i="7"/>
  <c r="M1891" i="7"/>
  <c r="AA1891" i="7"/>
  <c r="M1883" i="7"/>
  <c r="AA1883" i="7"/>
  <c r="M1875" i="7"/>
  <c r="AA1875" i="7"/>
  <c r="M1867" i="7"/>
  <c r="AA1867" i="7"/>
  <c r="M1859" i="7"/>
  <c r="AA1859" i="7"/>
  <c r="M1851" i="7"/>
  <c r="AA1851" i="7"/>
  <c r="M1843" i="7"/>
  <c r="AA1843" i="7"/>
  <c r="M1835" i="7"/>
  <c r="AA1835" i="7"/>
  <c r="M1827" i="7"/>
  <c r="AA1827" i="7"/>
  <c r="M1819" i="7"/>
  <c r="AA1819" i="7"/>
  <c r="M1811" i="7"/>
  <c r="AA1811" i="7"/>
  <c r="M1803" i="7"/>
  <c r="AA1803" i="7"/>
  <c r="M1795" i="7"/>
  <c r="AA1795" i="7"/>
  <c r="M1787" i="7"/>
  <c r="AA1787" i="7"/>
  <c r="M1779" i="7"/>
  <c r="AA1779" i="7"/>
  <c r="M1771" i="7"/>
  <c r="AA1771" i="7"/>
  <c r="M1763" i="7"/>
  <c r="AA1763" i="7"/>
  <c r="M1755" i="7"/>
  <c r="AA1755" i="7"/>
  <c r="M1747" i="7"/>
  <c r="AA1747" i="7"/>
  <c r="M1739" i="7"/>
  <c r="AA1739" i="7"/>
  <c r="M1731" i="7"/>
  <c r="AA1731" i="7"/>
  <c r="M1723" i="7"/>
  <c r="AA1723" i="7"/>
  <c r="M1715" i="7"/>
  <c r="AA1715" i="7"/>
  <c r="M1707" i="7"/>
  <c r="AA1707" i="7"/>
  <c r="M1699" i="7"/>
  <c r="AA1699" i="7"/>
  <c r="M1691" i="7"/>
  <c r="AA1691" i="7"/>
  <c r="M1683" i="7"/>
  <c r="AA1683" i="7"/>
  <c r="M1675" i="7"/>
  <c r="AA1675" i="7"/>
  <c r="M1667" i="7"/>
  <c r="AA1667" i="7"/>
  <c r="M1659" i="7"/>
  <c r="AA1659" i="7"/>
  <c r="M1651" i="7"/>
  <c r="AA1651" i="7"/>
  <c r="M1643" i="7"/>
  <c r="AA1643" i="7"/>
  <c r="M1635" i="7"/>
  <c r="AA1635" i="7"/>
  <c r="M1627" i="7"/>
  <c r="AA1627" i="7"/>
  <c r="M1619" i="7"/>
  <c r="AA1619" i="7"/>
  <c r="M1611" i="7"/>
  <c r="AA1611" i="7"/>
  <c r="M1603" i="7"/>
  <c r="AA1603" i="7"/>
  <c r="M1595" i="7"/>
  <c r="AA1595" i="7"/>
  <c r="M1587" i="7"/>
  <c r="AA1587" i="7"/>
  <c r="M1579" i="7"/>
  <c r="AA1579" i="7"/>
  <c r="M1571" i="7"/>
  <c r="AA1571" i="7"/>
  <c r="M1563" i="7"/>
  <c r="AA1563" i="7"/>
  <c r="M1555" i="7"/>
  <c r="AA1555" i="7"/>
  <c r="M1547" i="7"/>
  <c r="AA1547" i="7"/>
  <c r="M1539" i="7"/>
  <c r="AA1539" i="7"/>
  <c r="M1531" i="7"/>
  <c r="AA1531" i="7"/>
  <c r="M1523" i="7"/>
  <c r="AA1523" i="7"/>
  <c r="M1515" i="7"/>
  <c r="AA1515" i="7"/>
  <c r="M1507" i="7"/>
  <c r="AA1507" i="7"/>
  <c r="M1499" i="7"/>
  <c r="AA1499" i="7"/>
  <c r="M1491" i="7"/>
  <c r="AA1491" i="7"/>
  <c r="M1483" i="7"/>
  <c r="AA1483" i="7"/>
  <c r="M1475" i="7"/>
  <c r="AA1475" i="7"/>
  <c r="M1467" i="7"/>
  <c r="AA1467" i="7"/>
  <c r="M1459" i="7"/>
  <c r="AA1459" i="7"/>
  <c r="M1451" i="7"/>
  <c r="AA1451" i="7"/>
  <c r="M1443" i="7"/>
  <c r="AA1443" i="7"/>
  <c r="M1435" i="7"/>
  <c r="AA1435" i="7"/>
  <c r="M1427" i="7"/>
  <c r="AA1427" i="7"/>
  <c r="M1419" i="7"/>
  <c r="AA1419" i="7"/>
  <c r="M1411" i="7"/>
  <c r="AA1411" i="7"/>
  <c r="M1403" i="7"/>
  <c r="AA1403" i="7"/>
  <c r="M1395" i="7"/>
  <c r="AA1395" i="7"/>
  <c r="M1387" i="7"/>
  <c r="AA1387" i="7"/>
  <c r="M1379" i="7"/>
  <c r="AA1379" i="7"/>
  <c r="M1371" i="7"/>
  <c r="AA1371" i="7"/>
  <c r="M1363" i="7"/>
  <c r="AA1363" i="7"/>
  <c r="M1355" i="7"/>
  <c r="AA1355" i="7"/>
  <c r="M1347" i="7"/>
  <c r="AA1347" i="7"/>
  <c r="M1339" i="7"/>
  <c r="AA1339" i="7"/>
  <c r="M1331" i="7"/>
  <c r="AA1331" i="7"/>
  <c r="M1323" i="7"/>
  <c r="AA1323" i="7"/>
  <c r="M1315" i="7"/>
  <c r="AA1315" i="7"/>
  <c r="M1307" i="7"/>
  <c r="AA1307" i="7"/>
  <c r="M1299" i="7"/>
  <c r="AA1299" i="7"/>
  <c r="M1291" i="7"/>
  <c r="AA1291" i="7"/>
  <c r="M1283" i="7"/>
  <c r="AA1283" i="7"/>
  <c r="M1275" i="7"/>
  <c r="AA1275" i="7"/>
  <c r="M1267" i="7"/>
  <c r="AA1267" i="7"/>
  <c r="M1259" i="7"/>
  <c r="AA1259" i="7"/>
  <c r="M1251" i="7"/>
  <c r="AA1251" i="7"/>
  <c r="M1243" i="7"/>
  <c r="AA1243" i="7"/>
  <c r="M1235" i="7"/>
  <c r="AA1235" i="7"/>
  <c r="M1227" i="7"/>
  <c r="AA1227" i="7"/>
  <c r="M1219" i="7"/>
  <c r="AA1219" i="7"/>
  <c r="M1211" i="7"/>
  <c r="AA1211" i="7"/>
  <c r="M1203" i="7"/>
  <c r="AA1203" i="7"/>
  <c r="M1195" i="7"/>
  <c r="AA1195" i="7"/>
  <c r="M1187" i="7"/>
  <c r="AA1187" i="7"/>
  <c r="M1179" i="7"/>
  <c r="AA1179" i="7"/>
  <c r="M1171" i="7"/>
  <c r="AA1171" i="7"/>
  <c r="M1163" i="7"/>
  <c r="AA1163" i="7"/>
  <c r="M1155" i="7"/>
  <c r="AA1155" i="7"/>
  <c r="M1147" i="7"/>
  <c r="AA1147" i="7"/>
  <c r="M1139" i="7"/>
  <c r="AA1139" i="7"/>
  <c r="M1131" i="7"/>
  <c r="AA1131" i="7"/>
  <c r="M1123" i="7"/>
  <c r="AA1123" i="7"/>
  <c r="M1115" i="7"/>
  <c r="AA1115" i="7"/>
  <c r="M1107" i="7"/>
  <c r="AA1107" i="7"/>
  <c r="M1099" i="7"/>
  <c r="AA1099" i="7"/>
  <c r="M1091" i="7"/>
  <c r="AA1091" i="7"/>
  <c r="M1083" i="7"/>
  <c r="AA1083" i="7"/>
  <c r="M1075" i="7"/>
  <c r="AA1075" i="7"/>
  <c r="M1067" i="7"/>
  <c r="AA1067" i="7"/>
  <c r="M1059" i="7"/>
  <c r="AA1059" i="7"/>
  <c r="M1051" i="7"/>
  <c r="AA1051" i="7"/>
  <c r="M1043" i="7"/>
  <c r="AA1043" i="7"/>
  <c r="M1035" i="7"/>
  <c r="AA1035" i="7"/>
  <c r="M1027" i="7"/>
  <c r="AA1027" i="7"/>
  <c r="M1019" i="7"/>
  <c r="AA1019" i="7"/>
  <c r="M1011" i="7"/>
  <c r="AA1011" i="7"/>
  <c r="M1003" i="7"/>
  <c r="AA1003" i="7"/>
  <c r="M995" i="7"/>
  <c r="AA995" i="7"/>
  <c r="M987" i="7"/>
  <c r="AA987" i="7"/>
  <c r="M979" i="7"/>
  <c r="AA979" i="7"/>
  <c r="M971" i="7"/>
  <c r="AA971" i="7"/>
  <c r="M963" i="7"/>
  <c r="AA963" i="7"/>
  <c r="M955" i="7"/>
  <c r="AA955" i="7"/>
  <c r="M947" i="7"/>
  <c r="AA947" i="7"/>
  <c r="M939" i="7"/>
  <c r="AA939" i="7"/>
  <c r="M931" i="7"/>
  <c r="AA931" i="7"/>
  <c r="M923" i="7"/>
  <c r="AA923" i="7"/>
  <c r="M915" i="7"/>
  <c r="AA915" i="7"/>
  <c r="M907" i="7"/>
  <c r="AA907" i="7"/>
  <c r="M899" i="7"/>
  <c r="AA899" i="7"/>
  <c r="M891" i="7"/>
  <c r="AA891" i="7"/>
  <c r="M883" i="7"/>
  <c r="AA883" i="7"/>
  <c r="M875" i="7"/>
  <c r="AA875" i="7"/>
  <c r="M867" i="7"/>
  <c r="AA867" i="7"/>
  <c r="M859" i="7"/>
  <c r="AA859" i="7"/>
  <c r="M851" i="7"/>
  <c r="AA851" i="7"/>
  <c r="M843" i="7"/>
  <c r="AA843" i="7"/>
  <c r="M835" i="7"/>
  <c r="AA835" i="7"/>
  <c r="M827" i="7"/>
  <c r="AA827" i="7"/>
  <c r="M819" i="7"/>
  <c r="AA819" i="7"/>
  <c r="M811" i="7"/>
  <c r="AA811" i="7"/>
  <c r="M803" i="7"/>
  <c r="AA803" i="7"/>
  <c r="M795" i="7"/>
  <c r="AA795" i="7"/>
  <c r="M787" i="7"/>
  <c r="AA787" i="7"/>
  <c r="M779" i="7"/>
  <c r="AA779" i="7"/>
  <c r="M771" i="7"/>
  <c r="AA771" i="7"/>
  <c r="M763" i="7"/>
  <c r="AA763" i="7"/>
  <c r="M755" i="7"/>
  <c r="AA755" i="7"/>
  <c r="M747" i="7"/>
  <c r="AA747" i="7"/>
  <c r="M739" i="7"/>
  <c r="AA739" i="7"/>
  <c r="M731" i="7"/>
  <c r="AA731" i="7"/>
  <c r="M723" i="7"/>
  <c r="AA723" i="7"/>
  <c r="M715" i="7"/>
  <c r="AA715" i="7"/>
  <c r="M707" i="7"/>
  <c r="AA707" i="7"/>
  <c r="M699" i="7"/>
  <c r="AA699" i="7"/>
  <c r="M691" i="7"/>
  <c r="AA691" i="7"/>
  <c r="M683" i="7"/>
  <c r="AA683" i="7"/>
  <c r="M675" i="7"/>
  <c r="AA675" i="7"/>
  <c r="M667" i="7"/>
  <c r="AA667" i="7"/>
  <c r="M659" i="7"/>
  <c r="AA659" i="7"/>
  <c r="M651" i="7"/>
  <c r="AA651" i="7"/>
  <c r="M643" i="7"/>
  <c r="AA643" i="7"/>
  <c r="M635" i="7"/>
  <c r="AA635" i="7"/>
  <c r="M627" i="7"/>
  <c r="AA627" i="7"/>
  <c r="M619" i="7"/>
  <c r="AA619" i="7"/>
  <c r="M611" i="7"/>
  <c r="AA611" i="7"/>
  <c r="M603" i="7"/>
  <c r="AA603" i="7"/>
  <c r="M595" i="7"/>
  <c r="AA595" i="7"/>
  <c r="M587" i="7"/>
  <c r="AA587" i="7"/>
  <c r="M579" i="7"/>
  <c r="AA579" i="7"/>
  <c r="M571" i="7"/>
  <c r="AA571" i="7"/>
  <c r="M563" i="7"/>
  <c r="AA563" i="7"/>
  <c r="M555" i="7"/>
  <c r="AA555" i="7"/>
  <c r="M547" i="7"/>
  <c r="AA547" i="7"/>
  <c r="M539" i="7"/>
  <c r="AA539" i="7"/>
  <c r="M531" i="7"/>
  <c r="AA531" i="7"/>
  <c r="M523" i="7"/>
  <c r="AA523" i="7"/>
  <c r="M515" i="7"/>
  <c r="AA515" i="7"/>
  <c r="M507" i="7"/>
  <c r="AA507" i="7"/>
  <c r="M499" i="7"/>
  <c r="AA499" i="7"/>
  <c r="M491" i="7"/>
  <c r="AA491" i="7"/>
  <c r="M483" i="7"/>
  <c r="AA483" i="7"/>
  <c r="M475" i="7"/>
  <c r="AA475" i="7"/>
  <c r="M467" i="7"/>
  <c r="AA467" i="7"/>
  <c r="M459" i="7"/>
  <c r="AA459" i="7"/>
  <c r="M451" i="7"/>
  <c r="AA451" i="7"/>
  <c r="M443" i="7"/>
  <c r="AA443" i="7"/>
  <c r="M435" i="7"/>
  <c r="AA435" i="7"/>
  <c r="M427" i="7"/>
  <c r="AA427" i="7"/>
  <c r="M419" i="7"/>
  <c r="AA419" i="7"/>
  <c r="M411" i="7"/>
  <c r="AA411" i="7"/>
  <c r="M403" i="7"/>
  <c r="AA403" i="7"/>
  <c r="M395" i="7"/>
  <c r="AA395" i="7"/>
  <c r="M387" i="7"/>
  <c r="AA387" i="7"/>
  <c r="M379" i="7"/>
  <c r="AA379" i="7"/>
  <c r="M371" i="7"/>
  <c r="AA371" i="7"/>
  <c r="M363" i="7"/>
  <c r="AA363" i="7"/>
  <c r="M355" i="7"/>
  <c r="AA355" i="7"/>
  <c r="M347" i="7"/>
  <c r="AA347" i="7"/>
  <c r="M339" i="7"/>
  <c r="AA339" i="7"/>
  <c r="M331" i="7"/>
  <c r="AA331" i="7"/>
  <c r="M323" i="7"/>
  <c r="AA323" i="7"/>
  <c r="M315" i="7"/>
  <c r="AA315" i="7"/>
  <c r="M307" i="7"/>
  <c r="AA307" i="7"/>
  <c r="M299" i="7"/>
  <c r="AA299" i="7"/>
  <c r="M291" i="7"/>
  <c r="AA291" i="7"/>
  <c r="M283" i="7"/>
  <c r="AA283" i="7"/>
  <c r="M275" i="7"/>
  <c r="AA275" i="7"/>
  <c r="M267" i="7"/>
  <c r="AA267" i="7"/>
  <c r="M259" i="7"/>
  <c r="AA259" i="7"/>
  <c r="M251" i="7"/>
  <c r="AA251" i="7"/>
  <c r="M243" i="7"/>
  <c r="AA243" i="7"/>
  <c r="M235" i="7"/>
  <c r="AA235" i="7"/>
  <c r="M227" i="7"/>
  <c r="AA227" i="7"/>
  <c r="M219" i="7"/>
  <c r="AA219" i="7"/>
  <c r="M211" i="7"/>
  <c r="AA211" i="7"/>
  <c r="M203" i="7"/>
  <c r="AA203" i="7"/>
  <c r="M195" i="7"/>
  <c r="AA195" i="7"/>
  <c r="M187" i="7"/>
  <c r="AA187" i="7"/>
  <c r="M179" i="7"/>
  <c r="AA179" i="7"/>
  <c r="M171" i="7"/>
  <c r="AA171" i="7"/>
  <c r="M163" i="7"/>
  <c r="AA163" i="7"/>
  <c r="M155" i="7"/>
  <c r="AA155" i="7"/>
  <c r="M147" i="7"/>
  <c r="AA147" i="7"/>
  <c r="M139" i="7"/>
  <c r="AA139" i="7"/>
  <c r="M131" i="7"/>
  <c r="AA131" i="7"/>
  <c r="M123" i="7"/>
  <c r="AA123" i="7"/>
  <c r="M115" i="7"/>
  <c r="AA115" i="7"/>
  <c r="M107" i="7"/>
  <c r="AA107" i="7"/>
  <c r="M99" i="7"/>
  <c r="AA99" i="7"/>
  <c r="M91" i="7"/>
  <c r="AA91" i="7"/>
  <c r="M83" i="7"/>
  <c r="AA83" i="7"/>
  <c r="M75" i="7"/>
  <c r="AA75" i="7"/>
  <c r="M67" i="7"/>
  <c r="AA67" i="7"/>
  <c r="M59" i="7"/>
  <c r="AA59" i="7"/>
  <c r="M51" i="7"/>
  <c r="AA51" i="7"/>
  <c r="M43" i="7"/>
  <c r="AA43" i="7"/>
  <c r="M35" i="7"/>
  <c r="AA35" i="7"/>
  <c r="M27" i="7"/>
  <c r="AA27" i="7"/>
  <c r="M19" i="7"/>
  <c r="AA19" i="7"/>
  <c r="M11" i="7"/>
  <c r="AA11" i="7"/>
  <c r="X3761" i="6"/>
  <c r="M3533" i="7"/>
  <c r="AA3533" i="7"/>
  <c r="M3541" i="7"/>
  <c r="AA3541" i="7"/>
  <c r="M3546" i="7"/>
  <c r="AA3546" i="7"/>
  <c r="M3554" i="7"/>
  <c r="AA3554" i="7"/>
  <c r="M3562" i="7"/>
  <c r="AA3562" i="7"/>
  <c r="M3567" i="7"/>
  <c r="AA3567" i="7"/>
  <c r="M3575" i="7"/>
  <c r="AA3575" i="7"/>
  <c r="M3583" i="7"/>
  <c r="AA3583" i="7"/>
  <c r="M3588" i="7"/>
  <c r="AA3588" i="7"/>
  <c r="M3596" i="7"/>
  <c r="AA3596" i="7"/>
  <c r="M3604" i="7"/>
  <c r="AA3604" i="7"/>
  <c r="M3609" i="7"/>
  <c r="AA3609" i="7"/>
  <c r="M3617" i="7"/>
  <c r="AA3617" i="7"/>
  <c r="M3625" i="7"/>
  <c r="AA3625" i="7"/>
  <c r="M3630" i="7"/>
  <c r="AA3630" i="7"/>
  <c r="M3638" i="7"/>
  <c r="AA3638" i="7"/>
  <c r="M3646" i="7"/>
  <c r="AA3646" i="7"/>
  <c r="M3651" i="7"/>
  <c r="AA3651" i="7"/>
  <c r="M3659" i="7"/>
  <c r="AA3659" i="7"/>
  <c r="M3667" i="7"/>
  <c r="AA3667" i="7"/>
  <c r="M3672" i="7"/>
  <c r="AA3672" i="7"/>
  <c r="M3680" i="7"/>
  <c r="AA3680" i="7"/>
  <c r="M3688" i="7"/>
  <c r="AA3688" i="7"/>
  <c r="M3701" i="7"/>
  <c r="AA3701" i="7"/>
  <c r="M3709" i="7"/>
  <c r="AA3709" i="7"/>
  <c r="M3722" i="7"/>
  <c r="AA3722" i="7"/>
  <c r="M3730" i="7"/>
  <c r="AA3730" i="7"/>
  <c r="M3743" i="7"/>
  <c r="AA3743" i="7"/>
  <c r="M3751" i="7"/>
  <c r="AA3751" i="7"/>
  <c r="M3757" i="7"/>
  <c r="AA3757" i="7"/>
  <c r="AA3762" i="7"/>
  <c r="X3760" i="6"/>
  <c r="M3522" i="7"/>
  <c r="AA3522" i="7"/>
  <c r="M3514" i="7"/>
  <c r="AA3514" i="7"/>
  <c r="M3506" i="7"/>
  <c r="AA3506" i="7"/>
  <c r="M3498" i="7"/>
  <c r="AA3498" i="7"/>
  <c r="M3490" i="7"/>
  <c r="AA3490" i="7"/>
  <c r="M3482" i="7"/>
  <c r="AA3482" i="7"/>
  <c r="M3474" i="7"/>
  <c r="AA3474" i="7"/>
  <c r="M3466" i="7"/>
  <c r="AA3466" i="7"/>
  <c r="M3458" i="7"/>
  <c r="AA3458" i="7"/>
  <c r="M3450" i="7"/>
  <c r="AA3450" i="7"/>
  <c r="M3442" i="7"/>
  <c r="AA3442" i="7"/>
  <c r="M3434" i="7"/>
  <c r="AA3434" i="7"/>
  <c r="M3426" i="7"/>
  <c r="AA3426" i="7"/>
  <c r="M3418" i="7"/>
  <c r="AA3418" i="7"/>
  <c r="M3410" i="7"/>
  <c r="AA3410" i="7"/>
  <c r="M3402" i="7"/>
  <c r="AA3402" i="7"/>
  <c r="M3394" i="7"/>
  <c r="AA3394" i="7"/>
  <c r="M3386" i="7"/>
  <c r="AA3386" i="7"/>
  <c r="M3378" i="7"/>
  <c r="AA3378" i="7"/>
  <c r="M3370" i="7"/>
  <c r="AA3370" i="7"/>
  <c r="M3362" i="7"/>
  <c r="AA3362" i="7"/>
  <c r="M3354" i="7"/>
  <c r="AA3354" i="7"/>
  <c r="M3346" i="7"/>
  <c r="AA3346" i="7"/>
  <c r="M3338" i="7"/>
  <c r="AA3338" i="7"/>
  <c r="M3330" i="7"/>
  <c r="AA3330" i="7"/>
  <c r="M3322" i="7"/>
  <c r="AA3322" i="7"/>
  <c r="M3314" i="7"/>
  <c r="AA3314" i="7"/>
  <c r="M3306" i="7"/>
  <c r="AA3306" i="7"/>
  <c r="M3298" i="7"/>
  <c r="AA3298" i="7"/>
  <c r="M3290" i="7"/>
  <c r="AA3290" i="7"/>
  <c r="M3282" i="7"/>
  <c r="AA3282" i="7"/>
  <c r="M3274" i="7"/>
  <c r="AA3274" i="7"/>
  <c r="M3266" i="7"/>
  <c r="AA3266" i="7"/>
  <c r="M3258" i="7"/>
  <c r="AA3258" i="7"/>
  <c r="M3250" i="7"/>
  <c r="AA3250" i="7"/>
  <c r="M3242" i="7"/>
  <c r="AA3242" i="7"/>
  <c r="M3234" i="7"/>
  <c r="AA3234" i="7"/>
  <c r="M3226" i="7"/>
  <c r="AA3226" i="7"/>
  <c r="M3218" i="7"/>
  <c r="AA3218" i="7"/>
  <c r="M3210" i="7"/>
  <c r="AA3210" i="7"/>
  <c r="M3202" i="7"/>
  <c r="AA3202" i="7"/>
  <c r="M3194" i="7"/>
  <c r="AA3194" i="7"/>
  <c r="M3186" i="7"/>
  <c r="AA3186" i="7"/>
  <c r="M3178" i="7"/>
  <c r="AA3178" i="7"/>
  <c r="M3170" i="7"/>
  <c r="AA3170" i="7"/>
  <c r="M3162" i="7"/>
  <c r="AA3162" i="7"/>
  <c r="M3154" i="7"/>
  <c r="AA3154" i="7"/>
  <c r="M3146" i="7"/>
  <c r="AA3146" i="7"/>
  <c r="M3138" i="7"/>
  <c r="AA3138" i="7"/>
  <c r="M3130" i="7"/>
  <c r="AA3130" i="7"/>
  <c r="M3122" i="7"/>
  <c r="AA3122" i="7"/>
  <c r="M3114" i="7"/>
  <c r="AA3114" i="7"/>
  <c r="M3106" i="7"/>
  <c r="AA3106" i="7"/>
  <c r="M3098" i="7"/>
  <c r="AA3098" i="7"/>
  <c r="M3090" i="7"/>
  <c r="AA3090" i="7"/>
  <c r="M3082" i="7"/>
  <c r="AA3082" i="7"/>
  <c r="M3074" i="7"/>
  <c r="AA3074" i="7"/>
  <c r="M3066" i="7"/>
  <c r="AA3066" i="7"/>
  <c r="M3058" i="7"/>
  <c r="AA3058" i="7"/>
  <c r="M3050" i="7"/>
  <c r="AA3050" i="7"/>
  <c r="M3042" i="7"/>
  <c r="AA3042" i="7"/>
  <c r="M3034" i="7"/>
  <c r="AA3034" i="7"/>
  <c r="M3026" i="7"/>
  <c r="AA3026" i="7"/>
  <c r="M3018" i="7"/>
  <c r="AA3018" i="7"/>
  <c r="M3010" i="7"/>
  <c r="AA3010" i="7"/>
  <c r="M3002" i="7"/>
  <c r="AA3002" i="7"/>
  <c r="M2994" i="7"/>
  <c r="AA2994" i="7"/>
  <c r="M2986" i="7"/>
  <c r="AA2986" i="7"/>
  <c r="M2978" i="7"/>
  <c r="AA2978" i="7"/>
  <c r="M2970" i="7"/>
  <c r="AA2970" i="7"/>
  <c r="M2962" i="7"/>
  <c r="AA2962" i="7"/>
  <c r="M2954" i="7"/>
  <c r="AA2954" i="7"/>
  <c r="M2946" i="7"/>
  <c r="AA2946" i="7"/>
  <c r="M2938" i="7"/>
  <c r="AA2938" i="7"/>
  <c r="M2930" i="7"/>
  <c r="AA2930" i="7"/>
  <c r="M2922" i="7"/>
  <c r="AA2922" i="7"/>
  <c r="M2914" i="7"/>
  <c r="AA2914" i="7"/>
  <c r="M2906" i="7"/>
  <c r="AA2906" i="7"/>
  <c r="M2898" i="7"/>
  <c r="AA2898" i="7"/>
  <c r="M2890" i="7"/>
  <c r="AA2890" i="7"/>
  <c r="M2882" i="7"/>
  <c r="AA2882" i="7"/>
  <c r="M2874" i="7"/>
  <c r="AA2874" i="7"/>
  <c r="M2866" i="7"/>
  <c r="AA2866" i="7"/>
  <c r="M2858" i="7"/>
  <c r="AA2858" i="7"/>
  <c r="M2850" i="7"/>
  <c r="AA2850" i="7"/>
  <c r="M2842" i="7"/>
  <c r="AA2842" i="7"/>
  <c r="M2834" i="7"/>
  <c r="AA2834" i="7"/>
  <c r="M2826" i="7"/>
  <c r="AA2826" i="7"/>
  <c r="M2818" i="7"/>
  <c r="AA2818" i="7"/>
  <c r="M2810" i="7"/>
  <c r="AA2810" i="7"/>
  <c r="M2802" i="7"/>
  <c r="AA2802" i="7"/>
  <c r="M2794" i="7"/>
  <c r="AA2794" i="7"/>
  <c r="M2786" i="7"/>
  <c r="AA2786" i="7"/>
  <c r="M2778" i="7"/>
  <c r="AA2778" i="7"/>
  <c r="M2770" i="7"/>
  <c r="AA2770" i="7"/>
  <c r="M2762" i="7"/>
  <c r="AA2762" i="7"/>
  <c r="M2754" i="7"/>
  <c r="AA2754" i="7"/>
  <c r="M2746" i="7"/>
  <c r="AA2746" i="7"/>
  <c r="M2738" i="7"/>
  <c r="AA2738" i="7"/>
  <c r="M2730" i="7"/>
  <c r="AA2730" i="7"/>
  <c r="M2722" i="7"/>
  <c r="AA2722" i="7"/>
  <c r="M2714" i="7"/>
  <c r="AA2714" i="7"/>
  <c r="M2706" i="7"/>
  <c r="AA2706" i="7"/>
  <c r="M2698" i="7"/>
  <c r="AA2698" i="7"/>
  <c r="M2690" i="7"/>
  <c r="AA2690" i="7"/>
  <c r="M2682" i="7"/>
  <c r="AA2682" i="7"/>
  <c r="M2674" i="7"/>
  <c r="AA2674" i="7"/>
  <c r="M2666" i="7"/>
  <c r="AA2666" i="7"/>
  <c r="M2658" i="7"/>
  <c r="AA2658" i="7"/>
  <c r="M2650" i="7"/>
  <c r="AA2650" i="7"/>
  <c r="M2642" i="7"/>
  <c r="AA2642" i="7"/>
  <c r="M2634" i="7"/>
  <c r="AA2634" i="7"/>
  <c r="M2626" i="7"/>
  <c r="AA2626" i="7"/>
  <c r="M2618" i="7"/>
  <c r="AA2618" i="7"/>
  <c r="M2610" i="7"/>
  <c r="AA2610" i="7"/>
  <c r="M2602" i="7"/>
  <c r="AA2602" i="7"/>
  <c r="M2594" i="7"/>
  <c r="AA2594" i="7"/>
  <c r="M2586" i="7"/>
  <c r="AA2586" i="7"/>
  <c r="M2578" i="7"/>
  <c r="AA2578" i="7"/>
  <c r="M2570" i="7"/>
  <c r="AA2570" i="7"/>
  <c r="M2562" i="7"/>
  <c r="AA2562" i="7"/>
  <c r="M2554" i="7"/>
  <c r="AA2554" i="7"/>
  <c r="M2546" i="7"/>
  <c r="AA2546" i="7"/>
  <c r="M2538" i="7"/>
  <c r="AA2538" i="7"/>
  <c r="M2530" i="7"/>
  <c r="AA2530" i="7"/>
  <c r="M2522" i="7"/>
  <c r="AA2522" i="7"/>
  <c r="M2514" i="7"/>
  <c r="AA2514" i="7"/>
  <c r="M2506" i="7"/>
  <c r="AA2506" i="7"/>
  <c r="M2498" i="7"/>
  <c r="AA2498" i="7"/>
  <c r="M2490" i="7"/>
  <c r="AA2490" i="7"/>
  <c r="M2482" i="7"/>
  <c r="AA2482" i="7"/>
  <c r="M2474" i="7"/>
  <c r="AA2474" i="7"/>
  <c r="M2466" i="7"/>
  <c r="AA2466" i="7"/>
  <c r="M2458" i="7"/>
  <c r="AA2458" i="7"/>
  <c r="M2450" i="7"/>
  <c r="AA2450" i="7"/>
  <c r="M2442" i="7"/>
  <c r="AA2442" i="7"/>
  <c r="M2434" i="7"/>
  <c r="AA2434" i="7"/>
  <c r="M2426" i="7"/>
  <c r="AA2426" i="7"/>
  <c r="M2418" i="7"/>
  <c r="AA2418" i="7"/>
  <c r="M2410" i="7"/>
  <c r="AA2410" i="7"/>
  <c r="M2402" i="7"/>
  <c r="AA2402" i="7"/>
  <c r="M2394" i="7"/>
  <c r="AA2394" i="7"/>
  <c r="M2386" i="7"/>
  <c r="AA2386" i="7"/>
  <c r="M2378" i="7"/>
  <c r="AA2378" i="7"/>
  <c r="M2370" i="7"/>
  <c r="AA2370" i="7"/>
  <c r="M2362" i="7"/>
  <c r="AA2362" i="7"/>
  <c r="M2354" i="7"/>
  <c r="AA2354" i="7"/>
  <c r="M2346" i="7"/>
  <c r="AA2346" i="7"/>
  <c r="M2338" i="7"/>
  <c r="AA2338" i="7"/>
  <c r="M2330" i="7"/>
  <c r="AA2330" i="7"/>
  <c r="M2322" i="7"/>
  <c r="AA2322" i="7"/>
  <c r="M2314" i="7"/>
  <c r="AA2314" i="7"/>
  <c r="M2306" i="7"/>
  <c r="AA2306" i="7"/>
  <c r="M2298" i="7"/>
  <c r="AA2298" i="7"/>
  <c r="M2290" i="7"/>
  <c r="AA2290" i="7"/>
  <c r="M2282" i="7"/>
  <c r="AA2282" i="7"/>
  <c r="M2274" i="7"/>
  <c r="AA2274" i="7"/>
  <c r="M2266" i="7"/>
  <c r="AA2266" i="7"/>
  <c r="M2258" i="7"/>
  <c r="AA2258" i="7"/>
  <c r="M2250" i="7"/>
  <c r="AA2250" i="7"/>
  <c r="M2242" i="7"/>
  <c r="AA2242" i="7"/>
  <c r="M2234" i="7"/>
  <c r="AA2234" i="7"/>
  <c r="M2226" i="7"/>
  <c r="AA2226" i="7"/>
  <c r="M2218" i="7"/>
  <c r="AA2218" i="7"/>
  <c r="M2210" i="7"/>
  <c r="AA2210" i="7"/>
  <c r="M2202" i="7"/>
  <c r="AA2202" i="7"/>
  <c r="M2194" i="7"/>
  <c r="AA2194" i="7"/>
  <c r="M2186" i="7"/>
  <c r="AA2186" i="7"/>
  <c r="M2178" i="7"/>
  <c r="AA2178" i="7"/>
  <c r="M2170" i="7"/>
  <c r="AA2170" i="7"/>
  <c r="M2162" i="7"/>
  <c r="AA2162" i="7"/>
  <c r="M2154" i="7"/>
  <c r="AA2154" i="7"/>
  <c r="M2146" i="7"/>
  <c r="AA2146" i="7"/>
  <c r="M2138" i="7"/>
  <c r="AA2138" i="7"/>
  <c r="M2130" i="7"/>
  <c r="AA2130" i="7"/>
  <c r="M2122" i="7"/>
  <c r="AA2122" i="7"/>
  <c r="M2114" i="7"/>
  <c r="AA2114" i="7"/>
  <c r="M2106" i="7"/>
  <c r="AA2106" i="7"/>
  <c r="M2098" i="7"/>
  <c r="AA2098" i="7"/>
  <c r="M2090" i="7"/>
  <c r="AA2090" i="7"/>
  <c r="M2082" i="7"/>
  <c r="AA2082" i="7"/>
  <c r="M2074" i="7"/>
  <c r="AA2074" i="7"/>
  <c r="M2066" i="7"/>
  <c r="AA2066" i="7"/>
  <c r="M2058" i="7"/>
  <c r="AA2058" i="7"/>
  <c r="M2050" i="7"/>
  <c r="AA2050" i="7"/>
  <c r="M2042" i="7"/>
  <c r="AA2042" i="7"/>
  <c r="M2034" i="7"/>
  <c r="AA2034" i="7"/>
  <c r="M2026" i="7"/>
  <c r="AA2026" i="7"/>
  <c r="M2018" i="7"/>
  <c r="AA2018" i="7"/>
  <c r="M2010" i="7"/>
  <c r="AA2010" i="7"/>
  <c r="M2002" i="7"/>
  <c r="AA2002" i="7"/>
  <c r="M1994" i="7"/>
  <c r="AA1994" i="7"/>
  <c r="M1986" i="7"/>
  <c r="AA1986" i="7"/>
  <c r="M1978" i="7"/>
  <c r="AA1978" i="7"/>
  <c r="M1970" i="7"/>
  <c r="AA1970" i="7"/>
  <c r="M1962" i="7"/>
  <c r="AA1962" i="7"/>
  <c r="M1954" i="7"/>
  <c r="AA1954" i="7"/>
  <c r="M1946" i="7"/>
  <c r="AA1946" i="7"/>
  <c r="M1938" i="7"/>
  <c r="AA1938" i="7"/>
  <c r="M1930" i="7"/>
  <c r="AA1930" i="7"/>
  <c r="M1922" i="7"/>
  <c r="AA1922" i="7"/>
  <c r="M1914" i="7"/>
  <c r="AA1914" i="7"/>
  <c r="M1906" i="7"/>
  <c r="AA1906" i="7"/>
  <c r="M1898" i="7"/>
  <c r="AA1898" i="7"/>
  <c r="M1890" i="7"/>
  <c r="AA1890" i="7"/>
  <c r="M1882" i="7"/>
  <c r="AA1882" i="7"/>
  <c r="M1874" i="7"/>
  <c r="AA1874" i="7"/>
  <c r="M1866" i="7"/>
  <c r="AA1866" i="7"/>
  <c r="M1858" i="7"/>
  <c r="AA1858" i="7"/>
  <c r="M1850" i="7"/>
  <c r="AA1850" i="7"/>
  <c r="M1842" i="7"/>
  <c r="AA1842" i="7"/>
  <c r="M1834" i="7"/>
  <c r="AA1834" i="7"/>
  <c r="M1826" i="7"/>
  <c r="AA1826" i="7"/>
  <c r="M1818" i="7"/>
  <c r="AA1818" i="7"/>
  <c r="M1810" i="7"/>
  <c r="AA1810" i="7"/>
  <c r="M1802" i="7"/>
  <c r="AA1802" i="7"/>
  <c r="M1794" i="7"/>
  <c r="AA1794" i="7"/>
  <c r="M1786" i="7"/>
  <c r="AA1786" i="7"/>
  <c r="M1778" i="7"/>
  <c r="AA1778" i="7"/>
  <c r="M1770" i="7"/>
  <c r="AA1770" i="7"/>
  <c r="M1762" i="7"/>
  <c r="AA1762" i="7"/>
  <c r="M1754" i="7"/>
  <c r="AA1754" i="7"/>
  <c r="M1746" i="7"/>
  <c r="AA1746" i="7"/>
  <c r="M1738" i="7"/>
  <c r="AA1738" i="7"/>
  <c r="M1730" i="7"/>
  <c r="AA1730" i="7"/>
  <c r="M1722" i="7"/>
  <c r="AA1722" i="7"/>
  <c r="M1714" i="7"/>
  <c r="AA1714" i="7"/>
  <c r="M1706" i="7"/>
  <c r="AA1706" i="7"/>
  <c r="M1698" i="7"/>
  <c r="AA1698" i="7"/>
  <c r="M1690" i="7"/>
  <c r="AA1690" i="7"/>
  <c r="M1682" i="7"/>
  <c r="AA1682" i="7"/>
  <c r="M1674" i="7"/>
  <c r="AA1674" i="7"/>
  <c r="M1666" i="7"/>
  <c r="AA1666" i="7"/>
  <c r="M1658" i="7"/>
  <c r="AA1658" i="7"/>
  <c r="M1650" i="7"/>
  <c r="AA1650" i="7"/>
  <c r="M1642" i="7"/>
  <c r="AA1642" i="7"/>
  <c r="M1634" i="7"/>
  <c r="AA1634" i="7"/>
  <c r="M1626" i="7"/>
  <c r="AA1626" i="7"/>
  <c r="M1618" i="7"/>
  <c r="AA1618" i="7"/>
  <c r="M1610" i="7"/>
  <c r="AA1610" i="7"/>
  <c r="M1602" i="7"/>
  <c r="AA1602" i="7"/>
  <c r="M1594" i="7"/>
  <c r="AA1594" i="7"/>
  <c r="M1586" i="7"/>
  <c r="AA1586" i="7"/>
  <c r="M1578" i="7"/>
  <c r="AA1578" i="7"/>
  <c r="M1570" i="7"/>
  <c r="AA1570" i="7"/>
  <c r="M1562" i="7"/>
  <c r="AA1562" i="7"/>
  <c r="M1554" i="7"/>
  <c r="AA1554" i="7"/>
  <c r="M1546" i="7"/>
  <c r="AA1546" i="7"/>
  <c r="M1538" i="7"/>
  <c r="AA1538" i="7"/>
  <c r="M1530" i="7"/>
  <c r="AA1530" i="7"/>
  <c r="M1522" i="7"/>
  <c r="AA1522" i="7"/>
  <c r="M1514" i="7"/>
  <c r="AA1514" i="7"/>
  <c r="M1506" i="7"/>
  <c r="AA1506" i="7"/>
  <c r="M1498" i="7"/>
  <c r="AA1498" i="7"/>
  <c r="M1490" i="7"/>
  <c r="AA1490" i="7"/>
  <c r="M1482" i="7"/>
  <c r="AA1482" i="7"/>
  <c r="M1474" i="7"/>
  <c r="AA1474" i="7"/>
  <c r="M1466" i="7"/>
  <c r="AA1466" i="7"/>
  <c r="M1458" i="7"/>
  <c r="AA1458" i="7"/>
  <c r="M1450" i="7"/>
  <c r="AA1450" i="7"/>
  <c r="M1442" i="7"/>
  <c r="AA1442" i="7"/>
  <c r="M1434" i="7"/>
  <c r="AA1434" i="7"/>
  <c r="M1426" i="7"/>
  <c r="AA1426" i="7"/>
  <c r="M1418" i="7"/>
  <c r="AA1418" i="7"/>
  <c r="M1410" i="7"/>
  <c r="AA1410" i="7"/>
  <c r="M1402" i="7"/>
  <c r="AA1402" i="7"/>
  <c r="M1394" i="7"/>
  <c r="AA1394" i="7"/>
  <c r="M1386" i="7"/>
  <c r="AA1386" i="7"/>
  <c r="M1378" i="7"/>
  <c r="AA1378" i="7"/>
  <c r="M1370" i="7"/>
  <c r="AA1370" i="7"/>
  <c r="M1362" i="7"/>
  <c r="AA1362" i="7"/>
  <c r="M1354" i="7"/>
  <c r="AA1354" i="7"/>
  <c r="M1346" i="7"/>
  <c r="AA1346" i="7"/>
  <c r="M1338" i="7"/>
  <c r="AA1338" i="7"/>
  <c r="M1330" i="7"/>
  <c r="AA1330" i="7"/>
  <c r="M1322" i="7"/>
  <c r="AA1322" i="7"/>
  <c r="M1314" i="7"/>
  <c r="AA1314" i="7"/>
  <c r="M1306" i="7"/>
  <c r="AA1306" i="7"/>
  <c r="M1298" i="7"/>
  <c r="AA1298" i="7"/>
  <c r="M1290" i="7"/>
  <c r="AA1290" i="7"/>
  <c r="M1282" i="7"/>
  <c r="AA1282" i="7"/>
  <c r="M1274" i="7"/>
  <c r="AA1274" i="7"/>
  <c r="M1266" i="7"/>
  <c r="AA1266" i="7"/>
  <c r="M1258" i="7"/>
  <c r="AA1258" i="7"/>
  <c r="M1250" i="7"/>
  <c r="AA1250" i="7"/>
  <c r="M1242" i="7"/>
  <c r="AA1242" i="7"/>
  <c r="M1234" i="7"/>
  <c r="AA1234" i="7"/>
  <c r="M1226" i="7"/>
  <c r="AA1226" i="7"/>
  <c r="M1218" i="7"/>
  <c r="AA1218" i="7"/>
  <c r="M1210" i="7"/>
  <c r="AA1210" i="7"/>
  <c r="M1202" i="7"/>
  <c r="AA1202" i="7"/>
  <c r="M1194" i="7"/>
  <c r="AA1194" i="7"/>
  <c r="M1186" i="7"/>
  <c r="AA1186" i="7"/>
  <c r="M1178" i="7"/>
  <c r="AA1178" i="7"/>
  <c r="M1170" i="7"/>
  <c r="AA1170" i="7"/>
  <c r="M1162" i="7"/>
  <c r="AA1162" i="7"/>
  <c r="M1154" i="7"/>
  <c r="AA1154" i="7"/>
  <c r="M1146" i="7"/>
  <c r="AA1146" i="7"/>
  <c r="M1138" i="7"/>
  <c r="AA1138" i="7"/>
  <c r="M1130" i="7"/>
  <c r="AA1130" i="7"/>
  <c r="M1122" i="7"/>
  <c r="AA1122" i="7"/>
  <c r="M1114" i="7"/>
  <c r="AA1114" i="7"/>
  <c r="M1106" i="7"/>
  <c r="AA1106" i="7"/>
  <c r="M1098" i="7"/>
  <c r="AA1098" i="7"/>
  <c r="M1090" i="7"/>
  <c r="AA1090" i="7"/>
  <c r="M1082" i="7"/>
  <c r="AA1082" i="7"/>
  <c r="M1074" i="7"/>
  <c r="AA1074" i="7"/>
  <c r="M1066" i="7"/>
  <c r="AA1066" i="7"/>
  <c r="M1058" i="7"/>
  <c r="AA1058" i="7"/>
  <c r="M1050" i="7"/>
  <c r="AA1050" i="7"/>
  <c r="M1042" i="7"/>
  <c r="AA1042" i="7"/>
  <c r="M1034" i="7"/>
  <c r="AA1034" i="7"/>
  <c r="M1026" i="7"/>
  <c r="AA1026" i="7"/>
  <c r="M1018" i="7"/>
  <c r="AA1018" i="7"/>
  <c r="M1010" i="7"/>
  <c r="AA1010" i="7"/>
  <c r="M1002" i="7"/>
  <c r="AA1002" i="7"/>
  <c r="M994" i="7"/>
  <c r="AA994" i="7"/>
  <c r="M986" i="7"/>
  <c r="AA986" i="7"/>
  <c r="M978" i="7"/>
  <c r="AA978" i="7"/>
  <c r="M970" i="7"/>
  <c r="AA970" i="7"/>
  <c r="M962" i="7"/>
  <c r="AA962" i="7"/>
  <c r="M954" i="7"/>
  <c r="AA954" i="7"/>
  <c r="M946" i="7"/>
  <c r="AA946" i="7"/>
  <c r="M938" i="7"/>
  <c r="AA938" i="7"/>
  <c r="M930" i="7"/>
  <c r="AA930" i="7"/>
  <c r="M922" i="7"/>
  <c r="AA922" i="7"/>
  <c r="M914" i="7"/>
  <c r="AA914" i="7"/>
  <c r="M906" i="7"/>
  <c r="AA906" i="7"/>
  <c r="M898" i="7"/>
  <c r="AA898" i="7"/>
  <c r="M890" i="7"/>
  <c r="AA890" i="7"/>
  <c r="M882" i="7"/>
  <c r="AA882" i="7"/>
  <c r="M874" i="7"/>
  <c r="AA874" i="7"/>
  <c r="M866" i="7"/>
  <c r="AA866" i="7"/>
  <c r="M858" i="7"/>
  <c r="AA858" i="7"/>
  <c r="M850" i="7"/>
  <c r="AA850" i="7"/>
  <c r="M842" i="7"/>
  <c r="AA842" i="7"/>
  <c r="M834" i="7"/>
  <c r="AA834" i="7"/>
  <c r="M826" i="7"/>
  <c r="AA826" i="7"/>
  <c r="M818" i="7"/>
  <c r="AA818" i="7"/>
  <c r="M810" i="7"/>
  <c r="AA810" i="7"/>
  <c r="M802" i="7"/>
  <c r="AA802" i="7"/>
  <c r="M794" i="7"/>
  <c r="AA794" i="7"/>
  <c r="M786" i="7"/>
  <c r="AA786" i="7"/>
  <c r="M778" i="7"/>
  <c r="AA778" i="7"/>
  <c r="M770" i="7"/>
  <c r="AA770" i="7"/>
  <c r="M762" i="7"/>
  <c r="AA762" i="7"/>
  <c r="M754" i="7"/>
  <c r="AA754" i="7"/>
  <c r="M746" i="7"/>
  <c r="AA746" i="7"/>
  <c r="M738" i="7"/>
  <c r="AA738" i="7"/>
  <c r="M730" i="7"/>
  <c r="AA730" i="7"/>
  <c r="M722" i="7"/>
  <c r="AA722" i="7"/>
  <c r="M714" i="7"/>
  <c r="AA714" i="7"/>
  <c r="M706" i="7"/>
  <c r="AA706" i="7"/>
  <c r="M698" i="7"/>
  <c r="AA698" i="7"/>
  <c r="M690" i="7"/>
  <c r="AA690" i="7"/>
  <c r="M682" i="7"/>
  <c r="AA682" i="7"/>
  <c r="M674" i="7"/>
  <c r="AA674" i="7"/>
  <c r="M666" i="7"/>
  <c r="AA666" i="7"/>
  <c r="M658" i="7"/>
  <c r="AA658" i="7"/>
  <c r="M650" i="7"/>
  <c r="AA650" i="7"/>
  <c r="M642" i="7"/>
  <c r="AA642" i="7"/>
  <c r="M634" i="7"/>
  <c r="AA634" i="7"/>
  <c r="M626" i="7"/>
  <c r="AA626" i="7"/>
  <c r="M618" i="7"/>
  <c r="AA618" i="7"/>
  <c r="M610" i="7"/>
  <c r="AA610" i="7"/>
  <c r="M602" i="7"/>
  <c r="AA602" i="7"/>
  <c r="M594" i="7"/>
  <c r="AA594" i="7"/>
  <c r="M586" i="7"/>
  <c r="AA586" i="7"/>
  <c r="M578" i="7"/>
  <c r="AA578" i="7"/>
  <c r="M570" i="7"/>
  <c r="AA570" i="7"/>
  <c r="M562" i="7"/>
  <c r="AA562" i="7"/>
  <c r="M554" i="7"/>
  <c r="AA554" i="7"/>
  <c r="M546" i="7"/>
  <c r="AA546" i="7"/>
  <c r="M538" i="7"/>
  <c r="AA538" i="7"/>
  <c r="M530" i="7"/>
  <c r="AA530" i="7"/>
  <c r="M522" i="7"/>
  <c r="AA522" i="7"/>
  <c r="M514" i="7"/>
  <c r="AA514" i="7"/>
  <c r="M506" i="7"/>
  <c r="AA506" i="7"/>
  <c r="M498" i="7"/>
  <c r="AA498" i="7"/>
  <c r="M490" i="7"/>
  <c r="AA490" i="7"/>
  <c r="M482" i="7"/>
  <c r="AA482" i="7"/>
  <c r="M474" i="7"/>
  <c r="AA474" i="7"/>
  <c r="M466" i="7"/>
  <c r="AA466" i="7"/>
  <c r="M458" i="7"/>
  <c r="AA458" i="7"/>
  <c r="M450" i="7"/>
  <c r="AA450" i="7"/>
  <c r="M442" i="7"/>
  <c r="AA442" i="7"/>
  <c r="M434" i="7"/>
  <c r="AA434" i="7"/>
  <c r="M426" i="7"/>
  <c r="AA426" i="7"/>
  <c r="M418" i="7"/>
  <c r="AA418" i="7"/>
  <c r="M410" i="7"/>
  <c r="AA410" i="7"/>
  <c r="M402" i="7"/>
  <c r="AA402" i="7"/>
  <c r="M394" i="7"/>
  <c r="AA394" i="7"/>
  <c r="M386" i="7"/>
  <c r="AA386" i="7"/>
  <c r="M378" i="7"/>
  <c r="AA378" i="7"/>
  <c r="M370" i="7"/>
  <c r="AA370" i="7"/>
  <c r="M362" i="7"/>
  <c r="AA362" i="7"/>
  <c r="M354" i="7"/>
  <c r="AA354" i="7"/>
  <c r="M346" i="7"/>
  <c r="AA346" i="7"/>
  <c r="M338" i="7"/>
  <c r="AA338" i="7"/>
  <c r="M330" i="7"/>
  <c r="AA330" i="7"/>
  <c r="M322" i="7"/>
  <c r="AA322" i="7"/>
  <c r="M314" i="7"/>
  <c r="AA314" i="7"/>
  <c r="M306" i="7"/>
  <c r="AA306" i="7"/>
  <c r="M298" i="7"/>
  <c r="AA298" i="7"/>
  <c r="M290" i="7"/>
  <c r="AA290" i="7"/>
  <c r="M282" i="7"/>
  <c r="AA282" i="7"/>
  <c r="M274" i="7"/>
  <c r="AA274" i="7"/>
  <c r="M266" i="7"/>
  <c r="AA266" i="7"/>
  <c r="M258" i="7"/>
  <c r="AA258" i="7"/>
  <c r="M250" i="7"/>
  <c r="AA250" i="7"/>
  <c r="M242" i="7"/>
  <c r="AA242" i="7"/>
  <c r="M234" i="7"/>
  <c r="AA234" i="7"/>
  <c r="M226" i="7"/>
  <c r="AA226" i="7"/>
  <c r="M218" i="7"/>
  <c r="AA218" i="7"/>
  <c r="M210" i="7"/>
  <c r="AA210" i="7"/>
  <c r="M202" i="7"/>
  <c r="AA202" i="7"/>
  <c r="M194" i="7"/>
  <c r="AA194" i="7"/>
  <c r="M186" i="7"/>
  <c r="AA186" i="7"/>
  <c r="M178" i="7"/>
  <c r="AA178" i="7"/>
  <c r="M170" i="7"/>
  <c r="AA170" i="7"/>
  <c r="M162" i="7"/>
  <c r="AA162" i="7"/>
  <c r="M154" i="7"/>
  <c r="AA154" i="7"/>
  <c r="M146" i="7"/>
  <c r="AA146" i="7"/>
  <c r="M138" i="7"/>
  <c r="AA138" i="7"/>
  <c r="M130" i="7"/>
  <c r="AA130" i="7"/>
  <c r="M122" i="7"/>
  <c r="AA122" i="7"/>
  <c r="M114" i="7"/>
  <c r="AA114" i="7"/>
  <c r="M106" i="7"/>
  <c r="AA106" i="7"/>
  <c r="M98" i="7"/>
  <c r="AA98" i="7"/>
  <c r="M90" i="7"/>
  <c r="AA90" i="7"/>
  <c r="M82" i="7"/>
  <c r="AA82" i="7"/>
  <c r="M74" i="7"/>
  <c r="AA74" i="7"/>
  <c r="M66" i="7"/>
  <c r="AA66" i="7"/>
  <c r="M58" i="7"/>
  <c r="AA58" i="7"/>
  <c r="M50" i="7"/>
  <c r="AA50" i="7"/>
  <c r="M42" i="7"/>
  <c r="AA42" i="7"/>
  <c r="M34" i="7"/>
  <c r="AA34" i="7"/>
  <c r="M26" i="7"/>
  <c r="AA26" i="7"/>
  <c r="M18" i="7"/>
  <c r="AA18" i="7"/>
  <c r="X2834" i="6"/>
  <c r="X2838" i="6"/>
  <c r="X2842" i="6"/>
  <c r="X2846" i="6"/>
  <c r="X2850" i="6"/>
  <c r="X2854" i="6"/>
  <c r="X2858" i="6"/>
  <c r="X2862" i="6"/>
  <c r="X2866" i="6"/>
  <c r="X2870" i="6"/>
  <c r="X2874" i="6"/>
  <c r="X2878" i="6"/>
  <c r="X2882" i="6"/>
  <c r="X2886" i="6"/>
  <c r="X2890" i="6"/>
  <c r="X2894" i="6"/>
  <c r="X2898" i="6"/>
  <c r="X2902" i="6"/>
  <c r="X2906" i="6"/>
  <c r="X2910" i="6"/>
  <c r="X2914" i="6"/>
  <c r="X2918" i="6"/>
  <c r="X2922" i="6"/>
  <c r="X2926" i="6"/>
  <c r="X2930" i="6"/>
  <c r="X2934" i="6"/>
  <c r="X2938" i="6"/>
  <c r="X2942" i="6"/>
  <c r="X2946" i="6"/>
  <c r="X2950" i="6"/>
  <c r="X2954" i="6"/>
  <c r="X2958" i="6"/>
  <c r="X2985" i="6"/>
  <c r="X2989" i="6"/>
  <c r="X2993" i="6"/>
  <c r="X2997" i="6"/>
  <c r="X3001" i="6"/>
  <c r="X3024" i="6"/>
  <c r="X3028" i="6"/>
  <c r="X3032" i="6"/>
  <c r="X3036" i="6"/>
  <c r="X3040" i="6"/>
  <c r="X3044" i="6"/>
  <c r="X3048" i="6"/>
  <c r="X3052" i="6"/>
  <c r="X3056" i="6"/>
  <c r="X3060" i="6"/>
  <c r="X3064" i="6"/>
  <c r="X3068" i="6"/>
  <c r="X3072" i="6"/>
  <c r="X3076" i="6"/>
  <c r="X3080" i="6"/>
  <c r="X3084" i="6"/>
  <c r="X3088" i="6"/>
  <c r="X3092" i="6"/>
  <c r="X3096" i="6"/>
  <c r="X3100" i="6"/>
  <c r="X3104" i="6"/>
  <c r="X3108" i="6"/>
  <c r="X3112" i="6"/>
  <c r="X3116" i="6"/>
  <c r="X3120" i="6"/>
  <c r="X3124" i="6"/>
  <c r="X3128" i="6"/>
  <c r="X3132" i="6"/>
  <c r="X3136" i="6"/>
  <c r="X3140" i="6"/>
  <c r="X3144" i="6"/>
  <c r="X3148" i="6"/>
  <c r="X3152" i="6"/>
  <c r="X3156" i="6"/>
  <c r="X3160" i="6"/>
  <c r="X3164" i="6"/>
  <c r="X3168" i="6"/>
  <c r="X3172" i="6"/>
  <c r="X3176" i="6"/>
  <c r="X3180" i="6"/>
  <c r="X3184" i="6"/>
  <c r="X3188" i="6"/>
  <c r="X3192" i="6"/>
  <c r="X3196" i="6"/>
  <c r="X3200" i="6"/>
  <c r="X3204" i="6"/>
  <c r="X3208" i="6"/>
  <c r="X3212" i="6"/>
  <c r="X3216" i="6"/>
  <c r="X3220" i="6"/>
  <c r="X3224" i="6"/>
  <c r="X3228" i="6"/>
  <c r="X3232" i="6"/>
  <c r="X3236" i="6"/>
  <c r="X3240" i="6"/>
  <c r="X3244" i="6"/>
  <c r="X3248" i="6"/>
  <c r="X3252" i="6"/>
  <c r="X3256" i="6"/>
  <c r="X3260" i="6"/>
  <c r="X3264" i="6"/>
  <c r="X3268" i="6"/>
  <c r="X3272" i="6"/>
  <c r="X3276" i="6"/>
  <c r="X3280" i="6"/>
  <c r="X3284" i="6"/>
  <c r="X3288" i="6"/>
  <c r="X3292" i="6"/>
  <c r="X3296" i="6"/>
  <c r="X3300" i="6"/>
  <c r="X3304" i="6"/>
  <c r="X3308" i="6"/>
  <c r="X3312" i="6"/>
  <c r="X3339" i="6"/>
  <c r="X3343" i="6"/>
  <c r="X3347" i="6"/>
  <c r="X3351" i="6"/>
  <c r="X3355" i="6"/>
  <c r="X3359" i="6"/>
  <c r="X3363" i="6"/>
  <c r="X3367" i="6"/>
  <c r="X3371" i="6"/>
  <c r="X3375" i="6"/>
  <c r="X3379" i="6"/>
  <c r="X3383" i="6"/>
  <c r="X3387" i="6"/>
  <c r="X3391" i="6"/>
  <c r="X3395" i="6"/>
  <c r="X3399" i="6"/>
  <c r="X3403" i="6"/>
  <c r="X3407" i="6"/>
  <c r="X3411" i="6"/>
  <c r="X3415" i="6"/>
  <c r="X3419" i="6"/>
  <c r="X3423" i="6"/>
  <c r="X3427" i="6"/>
  <c r="X3431" i="6"/>
  <c r="X3435" i="6"/>
  <c r="X3439" i="6"/>
  <c r="X3443" i="6"/>
  <c r="X3447" i="6"/>
  <c r="X3451" i="6"/>
  <c r="X3455" i="6"/>
  <c r="X3459" i="6"/>
  <c r="X3463" i="6"/>
  <c r="X3486" i="6"/>
  <c r="X3490" i="6"/>
  <c r="X3494" i="6"/>
  <c r="X3498" i="6"/>
  <c r="X3502" i="6"/>
  <c r="X3506" i="6"/>
  <c r="X3510" i="6"/>
  <c r="X3514" i="6"/>
  <c r="X3518" i="6"/>
  <c r="X3522" i="6"/>
  <c r="X3526" i="6"/>
  <c r="X3532" i="6"/>
  <c r="X3537" i="6"/>
  <c r="X3549" i="6"/>
  <c r="X3554" i="6"/>
  <c r="X3559" i="6"/>
  <c r="X3564" i="6"/>
  <c r="X3566" i="6"/>
  <c r="X3571" i="6"/>
  <c r="X3576" i="6"/>
  <c r="X3581" i="6"/>
  <c r="X3586" i="6"/>
  <c r="X3613" i="6"/>
  <c r="X3618" i="6"/>
  <c r="X3623" i="6"/>
  <c r="X3628" i="6"/>
  <c r="X3630" i="6"/>
  <c r="X3635" i="6"/>
  <c r="X3640" i="6"/>
  <c r="X3645" i="6"/>
  <c r="X3650" i="6"/>
  <c r="X3677" i="6"/>
  <c r="X3682" i="6"/>
  <c r="X3687" i="6"/>
  <c r="X3692" i="6"/>
  <c r="X3699" i="6"/>
  <c r="X3704" i="6"/>
  <c r="X3709" i="6"/>
  <c r="X3714" i="6"/>
  <c r="X3741" i="6"/>
  <c r="X3746" i="6"/>
  <c r="X3751" i="6"/>
  <c r="M3528" i="7"/>
  <c r="AA3528" i="7"/>
  <c r="M3536" i="7"/>
  <c r="AA3536" i="7"/>
  <c r="M3544" i="7"/>
  <c r="AA3544" i="7"/>
  <c r="M3549" i="7"/>
  <c r="AA3549" i="7"/>
  <c r="M3557" i="7"/>
  <c r="AA3557" i="7"/>
  <c r="M3570" i="7"/>
  <c r="AA3570" i="7"/>
  <c r="M3578" i="7"/>
  <c r="AA3578" i="7"/>
  <c r="M3586" i="7"/>
  <c r="AA3586" i="7"/>
  <c r="M3591" i="7"/>
  <c r="AA3591" i="7"/>
  <c r="M3599" i="7"/>
  <c r="AA3599" i="7"/>
  <c r="M3607" i="7"/>
  <c r="AA3607" i="7"/>
  <c r="M3612" i="7"/>
  <c r="AA3612" i="7"/>
  <c r="M3620" i="7"/>
  <c r="AA3620" i="7"/>
  <c r="M3628" i="7"/>
  <c r="AA3628" i="7"/>
  <c r="M3633" i="7"/>
  <c r="AA3633" i="7"/>
  <c r="M3641" i="7"/>
  <c r="AA3641" i="7"/>
  <c r="M3649" i="7"/>
  <c r="AA3649" i="7"/>
  <c r="M3654" i="7"/>
  <c r="AA3654" i="7"/>
  <c r="M3662" i="7"/>
  <c r="AA3662" i="7"/>
  <c r="M3670" i="7"/>
  <c r="AA3670" i="7"/>
  <c r="M3675" i="7"/>
  <c r="AA3675" i="7"/>
  <c r="M3683" i="7"/>
  <c r="AA3683" i="7"/>
  <c r="M3691" i="7"/>
  <c r="AA3691" i="7"/>
  <c r="M3696" i="7"/>
  <c r="AA3696" i="7"/>
  <c r="M3704" i="7"/>
  <c r="AA3704" i="7"/>
  <c r="M3712" i="7"/>
  <c r="AA3712" i="7"/>
  <c r="M3717" i="7"/>
  <c r="AA3717" i="7"/>
  <c r="M3725" i="7"/>
  <c r="AA3725" i="7"/>
  <c r="M3733" i="7"/>
  <c r="AA3733" i="7"/>
  <c r="M3738" i="7"/>
  <c r="AA3738" i="7"/>
  <c r="M3746" i="7"/>
  <c r="AA3746" i="7"/>
  <c r="M3752" i="7"/>
  <c r="AA3752" i="7"/>
  <c r="M3759" i="7"/>
  <c r="AA3759" i="7"/>
  <c r="M3521" i="7"/>
  <c r="AA3521" i="7"/>
  <c r="M3513" i="7"/>
  <c r="AA3513" i="7"/>
  <c r="M3505" i="7"/>
  <c r="AA3505" i="7"/>
  <c r="M3497" i="7"/>
  <c r="AA3497" i="7"/>
  <c r="M3489" i="7"/>
  <c r="AA3489" i="7"/>
  <c r="M3481" i="7"/>
  <c r="AA3481" i="7"/>
  <c r="M3473" i="7"/>
  <c r="AA3473" i="7"/>
  <c r="M3465" i="7"/>
  <c r="AA3465" i="7"/>
  <c r="M3457" i="7"/>
  <c r="AA3457" i="7"/>
  <c r="M3449" i="7"/>
  <c r="AA3449" i="7"/>
  <c r="M3441" i="7"/>
  <c r="AA3441" i="7"/>
  <c r="M3433" i="7"/>
  <c r="AA3433" i="7"/>
  <c r="M3425" i="7"/>
  <c r="AA3425" i="7"/>
  <c r="M3417" i="7"/>
  <c r="AA3417" i="7"/>
  <c r="M3409" i="7"/>
  <c r="AA3409" i="7"/>
  <c r="M3401" i="7"/>
  <c r="AA3401" i="7"/>
  <c r="M3393" i="7"/>
  <c r="AA3393" i="7"/>
  <c r="M3385" i="7"/>
  <c r="AA3385" i="7"/>
  <c r="M3377" i="7"/>
  <c r="AA3377" i="7"/>
  <c r="M3369" i="7"/>
  <c r="AA3369" i="7"/>
  <c r="M3361" i="7"/>
  <c r="AA3361" i="7"/>
  <c r="M3353" i="7"/>
  <c r="AA3353" i="7"/>
  <c r="M3345" i="7"/>
  <c r="AA3345" i="7"/>
  <c r="M3337" i="7"/>
  <c r="AA3337" i="7"/>
  <c r="M3329" i="7"/>
  <c r="AA3329" i="7"/>
  <c r="M3321" i="7"/>
  <c r="AA3321" i="7"/>
  <c r="M3313" i="7"/>
  <c r="AA3313" i="7"/>
  <c r="M3305" i="7"/>
  <c r="AA3305" i="7"/>
  <c r="M3297" i="7"/>
  <c r="AA3297" i="7"/>
  <c r="M3289" i="7"/>
  <c r="AA3289" i="7"/>
  <c r="M3281" i="7"/>
  <c r="AA3281" i="7"/>
  <c r="M3273" i="7"/>
  <c r="AA3273" i="7"/>
  <c r="M3265" i="7"/>
  <c r="AA3265" i="7"/>
  <c r="M3257" i="7"/>
  <c r="AA3257" i="7"/>
  <c r="M3249" i="7"/>
  <c r="AA3249" i="7"/>
  <c r="M3241" i="7"/>
  <c r="AA3241" i="7"/>
  <c r="M3233" i="7"/>
  <c r="AA3233" i="7"/>
  <c r="M3225" i="7"/>
  <c r="AA3225" i="7"/>
  <c r="M3217" i="7"/>
  <c r="AA3217" i="7"/>
  <c r="M3209" i="7"/>
  <c r="AA3209" i="7"/>
  <c r="M3201" i="7"/>
  <c r="AA3201" i="7"/>
  <c r="M3193" i="7"/>
  <c r="AA3193" i="7"/>
  <c r="M3185" i="7"/>
  <c r="AA3185" i="7"/>
  <c r="M3177" i="7"/>
  <c r="AA3177" i="7"/>
  <c r="M3169" i="7"/>
  <c r="AA3169" i="7"/>
  <c r="M3161" i="7"/>
  <c r="AA3161" i="7"/>
  <c r="M3153" i="7"/>
  <c r="AA3153" i="7"/>
  <c r="M3145" i="7"/>
  <c r="AA3145" i="7"/>
  <c r="M3137" i="7"/>
  <c r="AA3137" i="7"/>
  <c r="M3129" i="7"/>
  <c r="AA3129" i="7"/>
  <c r="M3121" i="7"/>
  <c r="AA3121" i="7"/>
  <c r="M3113" i="7"/>
  <c r="AA3113" i="7"/>
  <c r="M3105" i="7"/>
  <c r="AA3105" i="7"/>
  <c r="M3097" i="7"/>
  <c r="AA3097" i="7"/>
  <c r="M3089" i="7"/>
  <c r="AA3089" i="7"/>
  <c r="M3081" i="7"/>
  <c r="AA3081" i="7"/>
  <c r="M3073" i="7"/>
  <c r="AA3073" i="7"/>
  <c r="M3065" i="7"/>
  <c r="AA3065" i="7"/>
  <c r="M3057" i="7"/>
  <c r="AA3057" i="7"/>
  <c r="M3049" i="7"/>
  <c r="AA3049" i="7"/>
  <c r="M3041" i="7"/>
  <c r="AA3041" i="7"/>
  <c r="M3033" i="7"/>
  <c r="AA3033" i="7"/>
  <c r="M3025" i="7"/>
  <c r="AA3025" i="7"/>
  <c r="M3017" i="7"/>
  <c r="AA3017" i="7"/>
  <c r="M3009" i="7"/>
  <c r="AA3009" i="7"/>
  <c r="M3001" i="7"/>
  <c r="AA3001" i="7"/>
  <c r="M2993" i="7"/>
  <c r="AA2993" i="7"/>
  <c r="M2985" i="7"/>
  <c r="AA2985" i="7"/>
  <c r="M2977" i="7"/>
  <c r="AA2977" i="7"/>
  <c r="M2969" i="7"/>
  <c r="AA2969" i="7"/>
  <c r="M2961" i="7"/>
  <c r="AA2961" i="7"/>
  <c r="M2953" i="7"/>
  <c r="AA2953" i="7"/>
  <c r="M2945" i="7"/>
  <c r="AA2945" i="7"/>
  <c r="M2937" i="7"/>
  <c r="AA2937" i="7"/>
  <c r="M2929" i="7"/>
  <c r="AA2929" i="7"/>
  <c r="M2921" i="7"/>
  <c r="AA2921" i="7"/>
  <c r="M2913" i="7"/>
  <c r="AA2913" i="7"/>
  <c r="M2905" i="7"/>
  <c r="AA2905" i="7"/>
  <c r="M2897" i="7"/>
  <c r="AA2897" i="7"/>
  <c r="M2889" i="7"/>
  <c r="AA2889" i="7"/>
  <c r="M2881" i="7"/>
  <c r="AA2881" i="7"/>
  <c r="M2873" i="7"/>
  <c r="AA2873" i="7"/>
  <c r="M2865" i="7"/>
  <c r="AA2865" i="7"/>
  <c r="M2857" i="7"/>
  <c r="AA2857" i="7"/>
  <c r="M2849" i="7"/>
  <c r="AA2849" i="7"/>
  <c r="M2841" i="7"/>
  <c r="AA2841" i="7"/>
  <c r="M2833" i="7"/>
  <c r="AA2833" i="7"/>
  <c r="M2825" i="7"/>
  <c r="AA2825" i="7"/>
  <c r="M2817" i="7"/>
  <c r="AA2817" i="7"/>
  <c r="M2809" i="7"/>
  <c r="AA2809" i="7"/>
  <c r="M2801" i="7"/>
  <c r="AA2801" i="7"/>
  <c r="M2793" i="7"/>
  <c r="AA2793" i="7"/>
  <c r="M2785" i="7"/>
  <c r="AA2785" i="7"/>
  <c r="M2777" i="7"/>
  <c r="AA2777" i="7"/>
  <c r="M2769" i="7"/>
  <c r="AA2769" i="7"/>
  <c r="M2761" i="7"/>
  <c r="AA2761" i="7"/>
  <c r="M2753" i="7"/>
  <c r="AA2753" i="7"/>
  <c r="M2745" i="7"/>
  <c r="AA2745" i="7"/>
  <c r="M2737" i="7"/>
  <c r="AA2737" i="7"/>
  <c r="M2729" i="7"/>
  <c r="AA2729" i="7"/>
  <c r="M2721" i="7"/>
  <c r="AA2721" i="7"/>
  <c r="M2713" i="7"/>
  <c r="AA2713" i="7"/>
  <c r="M2705" i="7"/>
  <c r="AA2705" i="7"/>
  <c r="M2697" i="7"/>
  <c r="AA2697" i="7"/>
  <c r="M2689" i="7"/>
  <c r="AA2689" i="7"/>
  <c r="M2681" i="7"/>
  <c r="AA2681" i="7"/>
  <c r="M2673" i="7"/>
  <c r="AA2673" i="7"/>
  <c r="M2665" i="7"/>
  <c r="AA2665" i="7"/>
  <c r="M2657" i="7"/>
  <c r="AA2657" i="7"/>
  <c r="M2649" i="7"/>
  <c r="AA2649" i="7"/>
  <c r="M2641" i="7"/>
  <c r="AA2641" i="7"/>
  <c r="M2633" i="7"/>
  <c r="AA2633" i="7"/>
  <c r="M2625" i="7"/>
  <c r="AA2625" i="7"/>
  <c r="M2617" i="7"/>
  <c r="AA2617" i="7"/>
  <c r="M2609" i="7"/>
  <c r="AA2609" i="7"/>
  <c r="M2601" i="7"/>
  <c r="AA2601" i="7"/>
  <c r="M2593" i="7"/>
  <c r="AA2593" i="7"/>
  <c r="M2585" i="7"/>
  <c r="AA2585" i="7"/>
  <c r="M2577" i="7"/>
  <c r="AA2577" i="7"/>
  <c r="M2569" i="7"/>
  <c r="AA2569" i="7"/>
  <c r="M2561" i="7"/>
  <c r="AA2561" i="7"/>
  <c r="M2553" i="7"/>
  <c r="AA2553" i="7"/>
  <c r="M2545" i="7"/>
  <c r="AA2545" i="7"/>
  <c r="M2537" i="7"/>
  <c r="AA2537" i="7"/>
  <c r="M2529" i="7"/>
  <c r="AA2529" i="7"/>
  <c r="M2521" i="7"/>
  <c r="AA2521" i="7"/>
  <c r="M2513" i="7"/>
  <c r="AA2513" i="7"/>
  <c r="M2505" i="7"/>
  <c r="AA2505" i="7"/>
  <c r="M2497" i="7"/>
  <c r="AA2497" i="7"/>
  <c r="M2489" i="7"/>
  <c r="AA2489" i="7"/>
  <c r="M2481" i="7"/>
  <c r="AA2481" i="7"/>
  <c r="M2473" i="7"/>
  <c r="AA2473" i="7"/>
  <c r="M2465" i="7"/>
  <c r="AA2465" i="7"/>
  <c r="M2457" i="7"/>
  <c r="AA2457" i="7"/>
  <c r="M2449" i="7"/>
  <c r="AA2449" i="7"/>
  <c r="M2441" i="7"/>
  <c r="AA2441" i="7"/>
  <c r="M2433" i="7"/>
  <c r="AA2433" i="7"/>
  <c r="M2425" i="7"/>
  <c r="AA2425" i="7"/>
  <c r="M2417" i="7"/>
  <c r="AA2417" i="7"/>
  <c r="M2409" i="7"/>
  <c r="AA2409" i="7"/>
  <c r="M2401" i="7"/>
  <c r="AA2401" i="7"/>
  <c r="M2393" i="7"/>
  <c r="AA2393" i="7"/>
  <c r="M2385" i="7"/>
  <c r="AA2385" i="7"/>
  <c r="M2377" i="7"/>
  <c r="AA2377" i="7"/>
  <c r="M2369" i="7"/>
  <c r="AA2369" i="7"/>
  <c r="M2361" i="7"/>
  <c r="AA2361" i="7"/>
  <c r="M2353" i="7"/>
  <c r="AA2353" i="7"/>
  <c r="M2345" i="7"/>
  <c r="AA2345" i="7"/>
  <c r="M2337" i="7"/>
  <c r="AA2337" i="7"/>
  <c r="M2329" i="7"/>
  <c r="AA2329" i="7"/>
  <c r="M2321" i="7"/>
  <c r="AA2321" i="7"/>
  <c r="M2313" i="7"/>
  <c r="AA2313" i="7"/>
  <c r="M2305" i="7"/>
  <c r="AA2305" i="7"/>
  <c r="M2297" i="7"/>
  <c r="AA2297" i="7"/>
  <c r="M2289" i="7"/>
  <c r="AA2289" i="7"/>
  <c r="M2281" i="7"/>
  <c r="AA2281" i="7"/>
  <c r="M2273" i="7"/>
  <c r="AA2273" i="7"/>
  <c r="M2265" i="7"/>
  <c r="AA2265" i="7"/>
  <c r="M2257" i="7"/>
  <c r="AA2257" i="7"/>
  <c r="M2249" i="7"/>
  <c r="AA2249" i="7"/>
  <c r="M2241" i="7"/>
  <c r="AA2241" i="7"/>
  <c r="M2233" i="7"/>
  <c r="AA2233" i="7"/>
  <c r="M2225" i="7"/>
  <c r="AA2225" i="7"/>
  <c r="M2217" i="7"/>
  <c r="AA2217" i="7"/>
  <c r="M2209" i="7"/>
  <c r="AA2209" i="7"/>
  <c r="M2201" i="7"/>
  <c r="AA2201" i="7"/>
  <c r="M2193" i="7"/>
  <c r="AA2193" i="7"/>
  <c r="M2185" i="7"/>
  <c r="AA2185" i="7"/>
  <c r="M2177" i="7"/>
  <c r="AA2177" i="7"/>
  <c r="M2169" i="7"/>
  <c r="AA2169" i="7"/>
  <c r="M2161" i="7"/>
  <c r="AA2161" i="7"/>
  <c r="M2153" i="7"/>
  <c r="AA2153" i="7"/>
  <c r="M2145" i="7"/>
  <c r="AA2145" i="7"/>
  <c r="M2137" i="7"/>
  <c r="AA2137" i="7"/>
  <c r="M2129" i="7"/>
  <c r="AA2129" i="7"/>
  <c r="M2121" i="7"/>
  <c r="AA2121" i="7"/>
  <c r="M2113" i="7"/>
  <c r="AA2113" i="7"/>
  <c r="M2105" i="7"/>
  <c r="AA2105" i="7"/>
  <c r="M2097" i="7"/>
  <c r="AA2097" i="7"/>
  <c r="M2089" i="7"/>
  <c r="AA2089" i="7"/>
  <c r="M2081" i="7"/>
  <c r="AA2081" i="7"/>
  <c r="M2073" i="7"/>
  <c r="AA2073" i="7"/>
  <c r="M2065" i="7"/>
  <c r="AA2065" i="7"/>
  <c r="M2057" i="7"/>
  <c r="AA2057" i="7"/>
  <c r="M2049" i="7"/>
  <c r="AA2049" i="7"/>
  <c r="M2041" i="7"/>
  <c r="AA2041" i="7"/>
  <c r="M2033" i="7"/>
  <c r="AA2033" i="7"/>
  <c r="M2025" i="7"/>
  <c r="AA2025" i="7"/>
  <c r="M2017" i="7"/>
  <c r="AA2017" i="7"/>
  <c r="M2009" i="7"/>
  <c r="AA2009" i="7"/>
  <c r="M2001" i="7"/>
  <c r="AA2001" i="7"/>
  <c r="M1993" i="7"/>
  <c r="AA1993" i="7"/>
  <c r="M1985" i="7"/>
  <c r="AA1985" i="7"/>
  <c r="M1977" i="7"/>
  <c r="AA1977" i="7"/>
  <c r="M1969" i="7"/>
  <c r="AA1969" i="7"/>
  <c r="M1961" i="7"/>
  <c r="AA1961" i="7"/>
  <c r="M1953" i="7"/>
  <c r="AA1953" i="7"/>
  <c r="M1945" i="7"/>
  <c r="AA1945" i="7"/>
  <c r="M1937" i="7"/>
  <c r="AA1937" i="7"/>
  <c r="M1929" i="7"/>
  <c r="AA1929" i="7"/>
  <c r="M1921" i="7"/>
  <c r="AA1921" i="7"/>
  <c r="M1913" i="7"/>
  <c r="AA1913" i="7"/>
  <c r="M1905" i="7"/>
  <c r="AA1905" i="7"/>
  <c r="M1897" i="7"/>
  <c r="AA1897" i="7"/>
  <c r="M1889" i="7"/>
  <c r="AA1889" i="7"/>
  <c r="M1881" i="7"/>
  <c r="AA1881" i="7"/>
  <c r="M1873" i="7"/>
  <c r="AA1873" i="7"/>
  <c r="M1865" i="7"/>
  <c r="AA1865" i="7"/>
  <c r="M1857" i="7"/>
  <c r="AA1857" i="7"/>
  <c r="M1849" i="7"/>
  <c r="AA1849" i="7"/>
  <c r="M1841" i="7"/>
  <c r="AA1841" i="7"/>
  <c r="M1833" i="7"/>
  <c r="AA1833" i="7"/>
  <c r="M1825" i="7"/>
  <c r="AA1825" i="7"/>
  <c r="M1817" i="7"/>
  <c r="AA1817" i="7"/>
  <c r="M1809" i="7"/>
  <c r="AA1809" i="7"/>
  <c r="M1801" i="7"/>
  <c r="AA1801" i="7"/>
  <c r="M1793" i="7"/>
  <c r="AA1793" i="7"/>
  <c r="M1785" i="7"/>
  <c r="AA1785" i="7"/>
  <c r="M1777" i="7"/>
  <c r="AA1777" i="7"/>
  <c r="M1769" i="7"/>
  <c r="AA1769" i="7"/>
  <c r="M1761" i="7"/>
  <c r="AA1761" i="7"/>
  <c r="M1753" i="7"/>
  <c r="AA1753" i="7"/>
  <c r="M1745" i="7"/>
  <c r="AA1745" i="7"/>
  <c r="M1737" i="7"/>
  <c r="AA1737" i="7"/>
  <c r="M1729" i="7"/>
  <c r="AA1729" i="7"/>
  <c r="M1721" i="7"/>
  <c r="AA1721" i="7"/>
  <c r="M1713" i="7"/>
  <c r="AA1713" i="7"/>
  <c r="M1705" i="7"/>
  <c r="AA1705" i="7"/>
  <c r="M1697" i="7"/>
  <c r="AA1697" i="7"/>
  <c r="M1689" i="7"/>
  <c r="AA1689" i="7"/>
  <c r="M1681" i="7"/>
  <c r="AA1681" i="7"/>
  <c r="M1673" i="7"/>
  <c r="AA1673" i="7"/>
  <c r="M1665" i="7"/>
  <c r="AA1665" i="7"/>
  <c r="M1657" i="7"/>
  <c r="AA1657" i="7"/>
  <c r="M1649" i="7"/>
  <c r="AA1649" i="7"/>
  <c r="M1641" i="7"/>
  <c r="AA1641" i="7"/>
  <c r="M1633" i="7"/>
  <c r="AA1633" i="7"/>
  <c r="M1625" i="7"/>
  <c r="AA1625" i="7"/>
  <c r="M1617" i="7"/>
  <c r="AA1617" i="7"/>
  <c r="M1609" i="7"/>
  <c r="AA1609" i="7"/>
  <c r="M1601" i="7"/>
  <c r="AA1601" i="7"/>
  <c r="M1593" i="7"/>
  <c r="AA1593" i="7"/>
  <c r="M1585" i="7"/>
  <c r="AA1585" i="7"/>
  <c r="M1577" i="7"/>
  <c r="AA1577" i="7"/>
  <c r="M1569" i="7"/>
  <c r="AA1569" i="7"/>
  <c r="M1561" i="7"/>
  <c r="AA1561" i="7"/>
  <c r="M1553" i="7"/>
  <c r="AA1553" i="7"/>
  <c r="M1545" i="7"/>
  <c r="AA1545" i="7"/>
  <c r="M1537" i="7"/>
  <c r="AA1537" i="7"/>
  <c r="M1529" i="7"/>
  <c r="AA1529" i="7"/>
  <c r="M1521" i="7"/>
  <c r="AA1521" i="7"/>
  <c r="M1513" i="7"/>
  <c r="AA1513" i="7"/>
  <c r="M1505" i="7"/>
  <c r="AA1505" i="7"/>
  <c r="M1497" i="7"/>
  <c r="AA1497" i="7"/>
  <c r="M1489" i="7"/>
  <c r="AA1489" i="7"/>
  <c r="M1481" i="7"/>
  <c r="AA1481" i="7"/>
  <c r="M1473" i="7"/>
  <c r="AA1473" i="7"/>
  <c r="M1465" i="7"/>
  <c r="AA1465" i="7"/>
  <c r="M1457" i="7"/>
  <c r="AA1457" i="7"/>
  <c r="M1449" i="7"/>
  <c r="AA1449" i="7"/>
  <c r="M1441" i="7"/>
  <c r="AA1441" i="7"/>
  <c r="M1433" i="7"/>
  <c r="AA1433" i="7"/>
  <c r="M1425" i="7"/>
  <c r="AA1425" i="7"/>
  <c r="M1417" i="7"/>
  <c r="AA1417" i="7"/>
  <c r="M1409" i="7"/>
  <c r="AA1409" i="7"/>
  <c r="M1401" i="7"/>
  <c r="AA1401" i="7"/>
  <c r="M1393" i="7"/>
  <c r="AA1393" i="7"/>
  <c r="M1385" i="7"/>
  <c r="AA1385" i="7"/>
  <c r="M1377" i="7"/>
  <c r="AA1377" i="7"/>
  <c r="M1369" i="7"/>
  <c r="AA1369" i="7"/>
  <c r="M1361" i="7"/>
  <c r="AA1361" i="7"/>
  <c r="M1353" i="7"/>
  <c r="AA1353" i="7"/>
  <c r="M1345" i="7"/>
  <c r="AA1345" i="7"/>
  <c r="M1337" i="7"/>
  <c r="AA1337" i="7"/>
  <c r="M1329" i="7"/>
  <c r="AA1329" i="7"/>
  <c r="M1321" i="7"/>
  <c r="AA1321" i="7"/>
  <c r="M1313" i="7"/>
  <c r="AA1313" i="7"/>
  <c r="M1305" i="7"/>
  <c r="AA1305" i="7"/>
  <c r="M1297" i="7"/>
  <c r="AA1297" i="7"/>
  <c r="M1289" i="7"/>
  <c r="AA1289" i="7"/>
  <c r="M1281" i="7"/>
  <c r="AA1281" i="7"/>
  <c r="M1273" i="7"/>
  <c r="AA1273" i="7"/>
  <c r="M1265" i="7"/>
  <c r="AA1265" i="7"/>
  <c r="M1257" i="7"/>
  <c r="AA1257" i="7"/>
  <c r="M1249" i="7"/>
  <c r="AA1249" i="7"/>
  <c r="M1241" i="7"/>
  <c r="AA1241" i="7"/>
  <c r="M1233" i="7"/>
  <c r="AA1233" i="7"/>
  <c r="M1225" i="7"/>
  <c r="AA1225" i="7"/>
  <c r="M1217" i="7"/>
  <c r="AA1217" i="7"/>
  <c r="M1209" i="7"/>
  <c r="AA1209" i="7"/>
  <c r="M1201" i="7"/>
  <c r="AA1201" i="7"/>
  <c r="M1193" i="7"/>
  <c r="AA1193" i="7"/>
  <c r="M1185" i="7"/>
  <c r="AA1185" i="7"/>
  <c r="M1177" i="7"/>
  <c r="AA1177" i="7"/>
  <c r="M1169" i="7"/>
  <c r="AA1169" i="7"/>
  <c r="M1161" i="7"/>
  <c r="AA1161" i="7"/>
  <c r="M1153" i="7"/>
  <c r="AA1153" i="7"/>
  <c r="M1145" i="7"/>
  <c r="AA1145" i="7"/>
  <c r="M1137" i="7"/>
  <c r="AA1137" i="7"/>
  <c r="M1129" i="7"/>
  <c r="AA1129" i="7"/>
  <c r="M1121" i="7"/>
  <c r="AA1121" i="7"/>
  <c r="M1113" i="7"/>
  <c r="AA1113" i="7"/>
  <c r="M1105" i="7"/>
  <c r="AA1105" i="7"/>
  <c r="M1097" i="7"/>
  <c r="AA1097" i="7"/>
  <c r="M1089" i="7"/>
  <c r="AA1089" i="7"/>
  <c r="M1081" i="7"/>
  <c r="AA1081" i="7"/>
  <c r="M1073" i="7"/>
  <c r="AA1073" i="7"/>
  <c r="M1065" i="7"/>
  <c r="AA1065" i="7"/>
  <c r="M1057" i="7"/>
  <c r="AA1057" i="7"/>
  <c r="M1049" i="7"/>
  <c r="AA1049" i="7"/>
  <c r="M1041" i="7"/>
  <c r="AA1041" i="7"/>
  <c r="M1033" i="7"/>
  <c r="AA1033" i="7"/>
  <c r="M1025" i="7"/>
  <c r="AA1025" i="7"/>
  <c r="M1017" i="7"/>
  <c r="AA1017" i="7"/>
  <c r="M1009" i="7"/>
  <c r="AA1009" i="7"/>
  <c r="M1001" i="7"/>
  <c r="AA1001" i="7"/>
  <c r="M993" i="7"/>
  <c r="AA993" i="7"/>
  <c r="M985" i="7"/>
  <c r="AA985" i="7"/>
  <c r="M977" i="7"/>
  <c r="AA977" i="7"/>
  <c r="M969" i="7"/>
  <c r="AA969" i="7"/>
  <c r="M961" i="7"/>
  <c r="AA961" i="7"/>
  <c r="M953" i="7"/>
  <c r="AA953" i="7"/>
  <c r="M945" i="7"/>
  <c r="AA945" i="7"/>
  <c r="M937" i="7"/>
  <c r="AA937" i="7"/>
  <c r="M929" i="7"/>
  <c r="AA929" i="7"/>
  <c r="M921" i="7"/>
  <c r="AA921" i="7"/>
  <c r="M913" i="7"/>
  <c r="AA913" i="7"/>
  <c r="M905" i="7"/>
  <c r="AA905" i="7"/>
  <c r="M897" i="7"/>
  <c r="AA897" i="7"/>
  <c r="M889" i="7"/>
  <c r="AA889" i="7"/>
  <c r="M881" i="7"/>
  <c r="AA881" i="7"/>
  <c r="M873" i="7"/>
  <c r="AA873" i="7"/>
  <c r="M865" i="7"/>
  <c r="AA865" i="7"/>
  <c r="M857" i="7"/>
  <c r="AA857" i="7"/>
  <c r="M849" i="7"/>
  <c r="AA849" i="7"/>
  <c r="M841" i="7"/>
  <c r="AA841" i="7"/>
  <c r="M833" i="7"/>
  <c r="AA833" i="7"/>
  <c r="M825" i="7"/>
  <c r="AA825" i="7"/>
  <c r="M817" i="7"/>
  <c r="AA817" i="7"/>
  <c r="M809" i="7"/>
  <c r="AA809" i="7"/>
  <c r="M801" i="7"/>
  <c r="AA801" i="7"/>
  <c r="M793" i="7"/>
  <c r="AA793" i="7"/>
  <c r="M785" i="7"/>
  <c r="AA785" i="7"/>
  <c r="M777" i="7"/>
  <c r="AA777" i="7"/>
  <c r="M769" i="7"/>
  <c r="AA769" i="7"/>
  <c r="M761" i="7"/>
  <c r="AA761" i="7"/>
  <c r="M753" i="7"/>
  <c r="AA753" i="7"/>
  <c r="M745" i="7"/>
  <c r="AA745" i="7"/>
  <c r="M737" i="7"/>
  <c r="AA737" i="7"/>
  <c r="M729" i="7"/>
  <c r="AA729" i="7"/>
  <c r="M721" i="7"/>
  <c r="AA721" i="7"/>
  <c r="M713" i="7"/>
  <c r="AA713" i="7"/>
  <c r="M705" i="7"/>
  <c r="AA705" i="7"/>
  <c r="M697" i="7"/>
  <c r="AA697" i="7"/>
  <c r="M689" i="7"/>
  <c r="AA689" i="7"/>
  <c r="M681" i="7"/>
  <c r="AA681" i="7"/>
  <c r="M673" i="7"/>
  <c r="AA673" i="7"/>
  <c r="M665" i="7"/>
  <c r="AA665" i="7"/>
  <c r="M657" i="7"/>
  <c r="AA657" i="7"/>
  <c r="M649" i="7"/>
  <c r="AA649" i="7"/>
  <c r="M641" i="7"/>
  <c r="AA641" i="7"/>
  <c r="M633" i="7"/>
  <c r="AA633" i="7"/>
  <c r="M625" i="7"/>
  <c r="AA625" i="7"/>
  <c r="M617" i="7"/>
  <c r="AA617" i="7"/>
  <c r="M609" i="7"/>
  <c r="AA609" i="7"/>
  <c r="M601" i="7"/>
  <c r="AA601" i="7"/>
  <c r="M593" i="7"/>
  <c r="AA593" i="7"/>
  <c r="M585" i="7"/>
  <c r="AA585" i="7"/>
  <c r="M577" i="7"/>
  <c r="AA577" i="7"/>
  <c r="M569" i="7"/>
  <c r="AA569" i="7"/>
  <c r="M561" i="7"/>
  <c r="AA561" i="7"/>
  <c r="M553" i="7"/>
  <c r="AA553" i="7"/>
  <c r="M545" i="7"/>
  <c r="AA545" i="7"/>
  <c r="M537" i="7"/>
  <c r="AA537" i="7"/>
  <c r="M529" i="7"/>
  <c r="AA529" i="7"/>
  <c r="M521" i="7"/>
  <c r="AA521" i="7"/>
  <c r="M513" i="7"/>
  <c r="AA513" i="7"/>
  <c r="M505" i="7"/>
  <c r="AA505" i="7"/>
  <c r="M497" i="7"/>
  <c r="AA497" i="7"/>
  <c r="M489" i="7"/>
  <c r="AA489" i="7"/>
  <c r="M481" i="7"/>
  <c r="AA481" i="7"/>
  <c r="M473" i="7"/>
  <c r="AA473" i="7"/>
  <c r="M465" i="7"/>
  <c r="AA465" i="7"/>
  <c r="M457" i="7"/>
  <c r="AA457" i="7"/>
  <c r="M449" i="7"/>
  <c r="AA449" i="7"/>
  <c r="M441" i="7"/>
  <c r="AA441" i="7"/>
  <c r="M433" i="7"/>
  <c r="AA433" i="7"/>
  <c r="M425" i="7"/>
  <c r="AA425" i="7"/>
  <c r="M417" i="7"/>
  <c r="AA417" i="7"/>
  <c r="M409" i="7"/>
  <c r="AA409" i="7"/>
  <c r="M401" i="7"/>
  <c r="AA401" i="7"/>
  <c r="M393" i="7"/>
  <c r="AA393" i="7"/>
  <c r="M385" i="7"/>
  <c r="AA385" i="7"/>
  <c r="M377" i="7"/>
  <c r="AA377" i="7"/>
  <c r="M369" i="7"/>
  <c r="AA369" i="7"/>
  <c r="M361" i="7"/>
  <c r="AA361" i="7"/>
  <c r="M353" i="7"/>
  <c r="AA353" i="7"/>
  <c r="M345" i="7"/>
  <c r="AA345" i="7"/>
  <c r="M337" i="7"/>
  <c r="AA337" i="7"/>
  <c r="M329" i="7"/>
  <c r="AA329" i="7"/>
  <c r="M321" i="7"/>
  <c r="AA321" i="7"/>
  <c r="M313" i="7"/>
  <c r="AA313" i="7"/>
  <c r="M305" i="7"/>
  <c r="AA305" i="7"/>
  <c r="M297" i="7"/>
  <c r="AA297" i="7"/>
  <c r="M289" i="7"/>
  <c r="AA289" i="7"/>
  <c r="M281" i="7"/>
  <c r="AA281" i="7"/>
  <c r="M273" i="7"/>
  <c r="AA273" i="7"/>
  <c r="M265" i="7"/>
  <c r="AA265" i="7"/>
  <c r="M257" i="7"/>
  <c r="AA257" i="7"/>
  <c r="M249" i="7"/>
  <c r="AA249" i="7"/>
  <c r="M241" i="7"/>
  <c r="AA241" i="7"/>
  <c r="M233" i="7"/>
  <c r="AA233" i="7"/>
  <c r="M225" i="7"/>
  <c r="AA225" i="7"/>
  <c r="M217" i="7"/>
  <c r="AA217" i="7"/>
  <c r="M209" i="7"/>
  <c r="AA209" i="7"/>
  <c r="M201" i="7"/>
  <c r="AA201" i="7"/>
  <c r="M193" i="7"/>
  <c r="AA193" i="7"/>
  <c r="M185" i="7"/>
  <c r="AA185" i="7"/>
  <c r="M177" i="7"/>
  <c r="AA177" i="7"/>
  <c r="M169" i="7"/>
  <c r="AA169" i="7"/>
  <c r="M161" i="7"/>
  <c r="AA161" i="7"/>
  <c r="M153" i="7"/>
  <c r="AA153" i="7"/>
  <c r="M145" i="7"/>
  <c r="AA145" i="7"/>
  <c r="M137" i="7"/>
  <c r="AA137" i="7"/>
  <c r="M129" i="7"/>
  <c r="AA129" i="7"/>
  <c r="M121" i="7"/>
  <c r="AA121" i="7"/>
  <c r="M113" i="7"/>
  <c r="AA113" i="7"/>
  <c r="M105" i="7"/>
  <c r="AA105" i="7"/>
  <c r="M97" i="7"/>
  <c r="AA97" i="7"/>
  <c r="M89" i="7"/>
  <c r="AA89" i="7"/>
  <c r="M81" i="7"/>
  <c r="AA81" i="7"/>
  <c r="M73" i="7"/>
  <c r="AA73" i="7"/>
  <c r="M65" i="7"/>
  <c r="AA65" i="7"/>
  <c r="M57" i="7"/>
  <c r="AA57" i="7"/>
  <c r="M49" i="7"/>
  <c r="AA49" i="7"/>
  <c r="M41" i="7"/>
  <c r="AA41" i="7"/>
  <c r="M33" i="7"/>
  <c r="AA33" i="7"/>
  <c r="M25" i="7"/>
  <c r="AA25" i="7"/>
  <c r="M17" i="7"/>
  <c r="AA17" i="7"/>
  <c r="M3531" i="7"/>
  <c r="AA3531" i="7"/>
  <c r="M3539" i="7"/>
  <c r="AA3539" i="7"/>
  <c r="M3552" i="7"/>
  <c r="AA3552" i="7"/>
  <c r="M3560" i="7"/>
  <c r="AA3560" i="7"/>
  <c r="M3565" i="7"/>
  <c r="AA3565" i="7"/>
  <c r="M3573" i="7"/>
  <c r="AA3573" i="7"/>
  <c r="M3581" i="7"/>
  <c r="AA3581" i="7"/>
  <c r="M3594" i="7"/>
  <c r="AA3594" i="7"/>
  <c r="M3602" i="7"/>
  <c r="AA3602" i="7"/>
  <c r="M3615" i="7"/>
  <c r="AA3615" i="7"/>
  <c r="M3623" i="7"/>
  <c r="AA3623" i="7"/>
  <c r="M3636" i="7"/>
  <c r="AA3636" i="7"/>
  <c r="M3644" i="7"/>
  <c r="AA3644" i="7"/>
  <c r="M3657" i="7"/>
  <c r="AA3657" i="7"/>
  <c r="M3665" i="7"/>
  <c r="AA3665" i="7"/>
  <c r="M3678" i="7"/>
  <c r="AA3678" i="7"/>
  <c r="M3686" i="7"/>
  <c r="AA3686" i="7"/>
  <c r="M3699" i="7"/>
  <c r="AA3699" i="7"/>
  <c r="M3707" i="7"/>
  <c r="AA3707" i="7"/>
  <c r="M3720" i="7"/>
  <c r="AA3720" i="7"/>
  <c r="M3728" i="7"/>
  <c r="AA3728" i="7"/>
  <c r="M3741" i="7"/>
  <c r="AA3741" i="7"/>
  <c r="M3749" i="7"/>
  <c r="AA3749" i="7"/>
  <c r="M3753" i="7"/>
  <c r="AA3753" i="7"/>
  <c r="M3520" i="7"/>
  <c r="AA3520" i="7"/>
  <c r="M3512" i="7"/>
  <c r="AA3512" i="7"/>
  <c r="M3504" i="7"/>
  <c r="AA3504" i="7"/>
  <c r="M3496" i="7"/>
  <c r="AA3496" i="7"/>
  <c r="M3488" i="7"/>
  <c r="AA3488" i="7"/>
  <c r="M3480" i="7"/>
  <c r="AA3480" i="7"/>
  <c r="M3472" i="7"/>
  <c r="AA3472" i="7"/>
  <c r="M3464" i="7"/>
  <c r="AA3464" i="7"/>
  <c r="M3456" i="7"/>
  <c r="AA3456" i="7"/>
  <c r="M3448" i="7"/>
  <c r="AA3448" i="7"/>
  <c r="M3440" i="7"/>
  <c r="AA3440" i="7"/>
  <c r="M3432" i="7"/>
  <c r="AA3432" i="7"/>
  <c r="M3424" i="7"/>
  <c r="AA3424" i="7"/>
  <c r="M3416" i="7"/>
  <c r="AA3416" i="7"/>
  <c r="M3408" i="7"/>
  <c r="AA3408" i="7"/>
  <c r="M3400" i="7"/>
  <c r="AA3400" i="7"/>
  <c r="M3392" i="7"/>
  <c r="AA3392" i="7"/>
  <c r="M3384" i="7"/>
  <c r="AA3384" i="7"/>
  <c r="M3376" i="7"/>
  <c r="AA3376" i="7"/>
  <c r="M3368" i="7"/>
  <c r="AA3368" i="7"/>
  <c r="M3360" i="7"/>
  <c r="AA3360" i="7"/>
  <c r="M3352" i="7"/>
  <c r="AA3352" i="7"/>
  <c r="M3344" i="7"/>
  <c r="AA3344" i="7"/>
  <c r="M3336" i="7"/>
  <c r="AA3336" i="7"/>
  <c r="M3328" i="7"/>
  <c r="AA3328" i="7"/>
  <c r="M3320" i="7"/>
  <c r="AA3320" i="7"/>
  <c r="M3312" i="7"/>
  <c r="AA3312" i="7"/>
  <c r="M3304" i="7"/>
  <c r="AA3304" i="7"/>
  <c r="M3296" i="7"/>
  <c r="AA3296" i="7"/>
  <c r="M3288" i="7"/>
  <c r="AA3288" i="7"/>
  <c r="M3280" i="7"/>
  <c r="AA3280" i="7"/>
  <c r="M3272" i="7"/>
  <c r="AA3272" i="7"/>
  <c r="M3264" i="7"/>
  <c r="AA3264" i="7"/>
  <c r="M3256" i="7"/>
  <c r="AA3256" i="7"/>
  <c r="M3248" i="7"/>
  <c r="AA3248" i="7"/>
  <c r="M3240" i="7"/>
  <c r="AA3240" i="7"/>
  <c r="M3232" i="7"/>
  <c r="AA3232" i="7"/>
  <c r="M3224" i="7"/>
  <c r="AA3224" i="7"/>
  <c r="M3216" i="7"/>
  <c r="AA3216" i="7"/>
  <c r="M3208" i="7"/>
  <c r="AA3208" i="7"/>
  <c r="M3200" i="7"/>
  <c r="AA3200" i="7"/>
  <c r="M3192" i="7"/>
  <c r="AA3192" i="7"/>
  <c r="M3184" i="7"/>
  <c r="AA3184" i="7"/>
  <c r="M3176" i="7"/>
  <c r="AA3176" i="7"/>
  <c r="M3168" i="7"/>
  <c r="AA3168" i="7"/>
  <c r="M3160" i="7"/>
  <c r="AA3160" i="7"/>
  <c r="M3152" i="7"/>
  <c r="AA3152" i="7"/>
  <c r="M3144" i="7"/>
  <c r="AA3144" i="7"/>
  <c r="M3136" i="7"/>
  <c r="AA3136" i="7"/>
  <c r="M3128" i="7"/>
  <c r="AA3128" i="7"/>
  <c r="M3120" i="7"/>
  <c r="AA3120" i="7"/>
  <c r="M3112" i="7"/>
  <c r="AA3112" i="7"/>
  <c r="M3104" i="7"/>
  <c r="AA3104" i="7"/>
  <c r="M3096" i="7"/>
  <c r="AA3096" i="7"/>
  <c r="M3088" i="7"/>
  <c r="AA3088" i="7"/>
  <c r="M3080" i="7"/>
  <c r="AA3080" i="7"/>
  <c r="M3072" i="7"/>
  <c r="AA3072" i="7"/>
  <c r="M3064" i="7"/>
  <c r="AA3064" i="7"/>
  <c r="M3056" i="7"/>
  <c r="AA3056" i="7"/>
  <c r="M3048" i="7"/>
  <c r="AA3048" i="7"/>
  <c r="M3040" i="7"/>
  <c r="AA3040" i="7"/>
  <c r="M3032" i="7"/>
  <c r="AA3032" i="7"/>
  <c r="M3024" i="7"/>
  <c r="AA3024" i="7"/>
  <c r="M3016" i="7"/>
  <c r="AA3016" i="7"/>
  <c r="M3008" i="7"/>
  <c r="AA3008" i="7"/>
  <c r="M3000" i="7"/>
  <c r="AA3000" i="7"/>
  <c r="M2992" i="7"/>
  <c r="AA2992" i="7"/>
  <c r="M2984" i="7"/>
  <c r="AA2984" i="7"/>
  <c r="M2976" i="7"/>
  <c r="AA2976" i="7"/>
  <c r="M2968" i="7"/>
  <c r="AA2968" i="7"/>
  <c r="M2960" i="7"/>
  <c r="AA2960" i="7"/>
  <c r="M2952" i="7"/>
  <c r="AA2952" i="7"/>
  <c r="M2944" i="7"/>
  <c r="AA2944" i="7"/>
  <c r="M2936" i="7"/>
  <c r="AA2936" i="7"/>
  <c r="M2928" i="7"/>
  <c r="AA2928" i="7"/>
  <c r="M2920" i="7"/>
  <c r="AA2920" i="7"/>
  <c r="M2912" i="7"/>
  <c r="AA2912" i="7"/>
  <c r="M2904" i="7"/>
  <c r="AA2904" i="7"/>
  <c r="M2896" i="7"/>
  <c r="AA2896" i="7"/>
  <c r="M2888" i="7"/>
  <c r="AA2888" i="7"/>
  <c r="M2880" i="7"/>
  <c r="AA2880" i="7"/>
  <c r="M2872" i="7"/>
  <c r="AA2872" i="7"/>
  <c r="M2864" i="7"/>
  <c r="AA2864" i="7"/>
  <c r="M2856" i="7"/>
  <c r="AA2856" i="7"/>
  <c r="M2848" i="7"/>
  <c r="AA2848" i="7"/>
  <c r="M2840" i="7"/>
  <c r="AA2840" i="7"/>
  <c r="M2832" i="7"/>
  <c r="AA2832" i="7"/>
  <c r="M2824" i="7"/>
  <c r="AA2824" i="7"/>
  <c r="M2816" i="7"/>
  <c r="AA2816" i="7"/>
  <c r="M2808" i="7"/>
  <c r="AA2808" i="7"/>
  <c r="M2800" i="7"/>
  <c r="AA2800" i="7"/>
  <c r="M2792" i="7"/>
  <c r="AA2792" i="7"/>
  <c r="M2784" i="7"/>
  <c r="AA2784" i="7"/>
  <c r="M2776" i="7"/>
  <c r="AA2776" i="7"/>
  <c r="M2768" i="7"/>
  <c r="AA2768" i="7"/>
  <c r="M2760" i="7"/>
  <c r="AA2760" i="7"/>
  <c r="M2752" i="7"/>
  <c r="AA2752" i="7"/>
  <c r="M2744" i="7"/>
  <c r="AA2744" i="7"/>
  <c r="M2736" i="7"/>
  <c r="AA2736" i="7"/>
  <c r="M2728" i="7"/>
  <c r="AA2728" i="7"/>
  <c r="M2720" i="7"/>
  <c r="AA2720" i="7"/>
  <c r="M2712" i="7"/>
  <c r="AA2712" i="7"/>
  <c r="M2704" i="7"/>
  <c r="AA2704" i="7"/>
  <c r="M2696" i="7"/>
  <c r="AA2696" i="7"/>
  <c r="M2688" i="7"/>
  <c r="AA2688" i="7"/>
  <c r="M2680" i="7"/>
  <c r="AA2680" i="7"/>
  <c r="M2672" i="7"/>
  <c r="AA2672" i="7"/>
  <c r="M2664" i="7"/>
  <c r="AA2664" i="7"/>
  <c r="M2656" i="7"/>
  <c r="AA2656" i="7"/>
  <c r="M2648" i="7"/>
  <c r="AA2648" i="7"/>
  <c r="M2640" i="7"/>
  <c r="AA2640" i="7"/>
  <c r="M2632" i="7"/>
  <c r="AA2632" i="7"/>
  <c r="M2624" i="7"/>
  <c r="AA2624" i="7"/>
  <c r="M2616" i="7"/>
  <c r="AA2616" i="7"/>
  <c r="M2608" i="7"/>
  <c r="AA2608" i="7"/>
  <c r="M2600" i="7"/>
  <c r="AA2600" i="7"/>
  <c r="M2592" i="7"/>
  <c r="AA2592" i="7"/>
  <c r="M2584" i="7"/>
  <c r="AA2584" i="7"/>
  <c r="M2576" i="7"/>
  <c r="AA2576" i="7"/>
  <c r="M2568" i="7"/>
  <c r="AA2568" i="7"/>
  <c r="M2560" i="7"/>
  <c r="AA2560" i="7"/>
  <c r="M2552" i="7"/>
  <c r="AA2552" i="7"/>
  <c r="M2544" i="7"/>
  <c r="AA2544" i="7"/>
  <c r="M2536" i="7"/>
  <c r="AA2536" i="7"/>
  <c r="M2528" i="7"/>
  <c r="AA2528" i="7"/>
  <c r="M2520" i="7"/>
  <c r="AA2520" i="7"/>
  <c r="M2512" i="7"/>
  <c r="AA2512" i="7"/>
  <c r="M2504" i="7"/>
  <c r="AA2504" i="7"/>
  <c r="M2496" i="7"/>
  <c r="AA2496" i="7"/>
  <c r="M2488" i="7"/>
  <c r="AA2488" i="7"/>
  <c r="M2480" i="7"/>
  <c r="AA2480" i="7"/>
  <c r="M2472" i="7"/>
  <c r="AA2472" i="7"/>
  <c r="M2464" i="7"/>
  <c r="AA2464" i="7"/>
  <c r="M2456" i="7"/>
  <c r="AA2456" i="7"/>
  <c r="M2448" i="7"/>
  <c r="AA2448" i="7"/>
  <c r="M2440" i="7"/>
  <c r="AA2440" i="7"/>
  <c r="M2432" i="7"/>
  <c r="AA2432" i="7"/>
  <c r="M2424" i="7"/>
  <c r="AA2424" i="7"/>
  <c r="M2416" i="7"/>
  <c r="AA2416" i="7"/>
  <c r="M2408" i="7"/>
  <c r="AA2408" i="7"/>
  <c r="M2400" i="7"/>
  <c r="AA2400" i="7"/>
  <c r="M2392" i="7"/>
  <c r="AA2392" i="7"/>
  <c r="M2384" i="7"/>
  <c r="AA2384" i="7"/>
  <c r="M2376" i="7"/>
  <c r="AA2376" i="7"/>
  <c r="M2368" i="7"/>
  <c r="AA2368" i="7"/>
  <c r="M2360" i="7"/>
  <c r="AA2360" i="7"/>
  <c r="M2352" i="7"/>
  <c r="AA2352" i="7"/>
  <c r="M2344" i="7"/>
  <c r="AA2344" i="7"/>
  <c r="M2336" i="7"/>
  <c r="AA2336" i="7"/>
  <c r="M2328" i="7"/>
  <c r="AA2328" i="7"/>
  <c r="M2320" i="7"/>
  <c r="AA2320" i="7"/>
  <c r="M2312" i="7"/>
  <c r="AA2312" i="7"/>
  <c r="M2304" i="7"/>
  <c r="AA2304" i="7"/>
  <c r="M2296" i="7"/>
  <c r="AA2296" i="7"/>
  <c r="M2288" i="7"/>
  <c r="AA2288" i="7"/>
  <c r="M2280" i="7"/>
  <c r="AA2280" i="7"/>
  <c r="M2272" i="7"/>
  <c r="AA2272" i="7"/>
  <c r="M2264" i="7"/>
  <c r="AA2264" i="7"/>
  <c r="M2256" i="7"/>
  <c r="AA2256" i="7"/>
  <c r="M2248" i="7"/>
  <c r="AA2248" i="7"/>
  <c r="M2240" i="7"/>
  <c r="AA2240" i="7"/>
  <c r="M2232" i="7"/>
  <c r="AA2232" i="7"/>
  <c r="M2224" i="7"/>
  <c r="AA2224" i="7"/>
  <c r="M2216" i="7"/>
  <c r="AA2216" i="7"/>
  <c r="M2208" i="7"/>
  <c r="AA2208" i="7"/>
  <c r="M2200" i="7"/>
  <c r="AA2200" i="7"/>
  <c r="M2192" i="7"/>
  <c r="AA2192" i="7"/>
  <c r="M2184" i="7"/>
  <c r="AA2184" i="7"/>
  <c r="M2176" i="7"/>
  <c r="AA2176" i="7"/>
  <c r="M2168" i="7"/>
  <c r="AA2168" i="7"/>
  <c r="M2160" i="7"/>
  <c r="AA2160" i="7"/>
  <c r="M2152" i="7"/>
  <c r="AA2152" i="7"/>
  <c r="M2144" i="7"/>
  <c r="AA2144" i="7"/>
  <c r="M2136" i="7"/>
  <c r="AA2136" i="7"/>
  <c r="M2128" i="7"/>
  <c r="AA2128" i="7"/>
  <c r="M2120" i="7"/>
  <c r="AA2120" i="7"/>
  <c r="M2112" i="7"/>
  <c r="AA2112" i="7"/>
  <c r="M2104" i="7"/>
  <c r="AA2104" i="7"/>
  <c r="M2096" i="7"/>
  <c r="AA2096" i="7"/>
  <c r="M2088" i="7"/>
  <c r="AA2088" i="7"/>
  <c r="M2080" i="7"/>
  <c r="AA2080" i="7"/>
  <c r="M2072" i="7"/>
  <c r="AA2072" i="7"/>
  <c r="M2064" i="7"/>
  <c r="AA2064" i="7"/>
  <c r="M2056" i="7"/>
  <c r="AA2056" i="7"/>
  <c r="M2048" i="7"/>
  <c r="AA2048" i="7"/>
  <c r="M2040" i="7"/>
  <c r="AA2040" i="7"/>
  <c r="M2032" i="7"/>
  <c r="AA2032" i="7"/>
  <c r="M2024" i="7"/>
  <c r="AA2024" i="7"/>
  <c r="M2016" i="7"/>
  <c r="AA2016" i="7"/>
  <c r="M2008" i="7"/>
  <c r="AA2008" i="7"/>
  <c r="M2000" i="7"/>
  <c r="AA2000" i="7"/>
  <c r="M1992" i="7"/>
  <c r="AA1992" i="7"/>
  <c r="M1984" i="7"/>
  <c r="AA1984" i="7"/>
  <c r="M1976" i="7"/>
  <c r="AA1976" i="7"/>
  <c r="M1968" i="7"/>
  <c r="AA1968" i="7"/>
  <c r="M1960" i="7"/>
  <c r="AA1960" i="7"/>
  <c r="M1952" i="7"/>
  <c r="AA1952" i="7"/>
  <c r="M1944" i="7"/>
  <c r="AA1944" i="7"/>
  <c r="M1936" i="7"/>
  <c r="AA1936" i="7"/>
  <c r="M1928" i="7"/>
  <c r="AA1928" i="7"/>
  <c r="M1920" i="7"/>
  <c r="AA1920" i="7"/>
  <c r="M1912" i="7"/>
  <c r="AA1912" i="7"/>
  <c r="M1904" i="7"/>
  <c r="AA1904" i="7"/>
  <c r="M1896" i="7"/>
  <c r="AA1896" i="7"/>
  <c r="M1888" i="7"/>
  <c r="AA1888" i="7"/>
  <c r="M1880" i="7"/>
  <c r="AA1880" i="7"/>
  <c r="M1872" i="7"/>
  <c r="AA1872" i="7"/>
  <c r="M1864" i="7"/>
  <c r="AA1864" i="7"/>
  <c r="M1856" i="7"/>
  <c r="AA1856" i="7"/>
  <c r="M1848" i="7"/>
  <c r="AA1848" i="7"/>
  <c r="M1840" i="7"/>
  <c r="AA1840" i="7"/>
  <c r="M1832" i="7"/>
  <c r="AA1832" i="7"/>
  <c r="M1824" i="7"/>
  <c r="AA1824" i="7"/>
  <c r="M1816" i="7"/>
  <c r="AA1816" i="7"/>
  <c r="M1808" i="7"/>
  <c r="AA1808" i="7"/>
  <c r="M1800" i="7"/>
  <c r="AA1800" i="7"/>
  <c r="M1792" i="7"/>
  <c r="AA1792" i="7"/>
  <c r="M1784" i="7"/>
  <c r="AA1784" i="7"/>
  <c r="M1776" i="7"/>
  <c r="AA1776" i="7"/>
  <c r="M1768" i="7"/>
  <c r="AA1768" i="7"/>
  <c r="M1760" i="7"/>
  <c r="AA1760" i="7"/>
  <c r="M1752" i="7"/>
  <c r="AA1752" i="7"/>
  <c r="M1744" i="7"/>
  <c r="AA1744" i="7"/>
  <c r="M1736" i="7"/>
  <c r="AA1736" i="7"/>
  <c r="M1728" i="7"/>
  <c r="AA1728" i="7"/>
  <c r="M1720" i="7"/>
  <c r="AA1720" i="7"/>
  <c r="M1712" i="7"/>
  <c r="AA1712" i="7"/>
  <c r="M1704" i="7"/>
  <c r="AA1704" i="7"/>
  <c r="M1696" i="7"/>
  <c r="AA1696" i="7"/>
  <c r="M1688" i="7"/>
  <c r="AA1688" i="7"/>
  <c r="M1680" i="7"/>
  <c r="AA1680" i="7"/>
  <c r="M1672" i="7"/>
  <c r="AA1672" i="7"/>
  <c r="M1664" i="7"/>
  <c r="AA1664" i="7"/>
  <c r="M1656" i="7"/>
  <c r="AA1656" i="7"/>
  <c r="M1648" i="7"/>
  <c r="AA1648" i="7"/>
  <c r="M1640" i="7"/>
  <c r="AA1640" i="7"/>
  <c r="M1632" i="7"/>
  <c r="AA1632" i="7"/>
  <c r="M1624" i="7"/>
  <c r="AA1624" i="7"/>
  <c r="M1616" i="7"/>
  <c r="AA1616" i="7"/>
  <c r="M1608" i="7"/>
  <c r="AA1608" i="7"/>
  <c r="M1600" i="7"/>
  <c r="AA1600" i="7"/>
  <c r="M1592" i="7"/>
  <c r="AA1592" i="7"/>
  <c r="M1584" i="7"/>
  <c r="AA1584" i="7"/>
  <c r="M1576" i="7"/>
  <c r="AA1576" i="7"/>
  <c r="M1568" i="7"/>
  <c r="AA1568" i="7"/>
  <c r="M1560" i="7"/>
  <c r="AA1560" i="7"/>
  <c r="M1552" i="7"/>
  <c r="AA1552" i="7"/>
  <c r="M1544" i="7"/>
  <c r="AA1544" i="7"/>
  <c r="M1536" i="7"/>
  <c r="AA1536" i="7"/>
  <c r="M1528" i="7"/>
  <c r="AA1528" i="7"/>
  <c r="M1520" i="7"/>
  <c r="AA1520" i="7"/>
  <c r="M1512" i="7"/>
  <c r="AA1512" i="7"/>
  <c r="M1504" i="7"/>
  <c r="AA1504" i="7"/>
  <c r="M1496" i="7"/>
  <c r="AA1496" i="7"/>
  <c r="M1488" i="7"/>
  <c r="AA1488" i="7"/>
  <c r="M1480" i="7"/>
  <c r="AA1480" i="7"/>
  <c r="M1472" i="7"/>
  <c r="AA1472" i="7"/>
  <c r="M1464" i="7"/>
  <c r="AA1464" i="7"/>
  <c r="M1456" i="7"/>
  <c r="AA1456" i="7"/>
  <c r="M1448" i="7"/>
  <c r="AA1448" i="7"/>
  <c r="M1440" i="7"/>
  <c r="AA1440" i="7"/>
  <c r="M1432" i="7"/>
  <c r="AA1432" i="7"/>
  <c r="M1424" i="7"/>
  <c r="AA1424" i="7"/>
  <c r="M1416" i="7"/>
  <c r="AA1416" i="7"/>
  <c r="M1408" i="7"/>
  <c r="AA1408" i="7"/>
  <c r="M1400" i="7"/>
  <c r="AA1400" i="7"/>
  <c r="M1392" i="7"/>
  <c r="AA1392" i="7"/>
  <c r="M1384" i="7"/>
  <c r="AA1384" i="7"/>
  <c r="M1376" i="7"/>
  <c r="AA1376" i="7"/>
  <c r="M1368" i="7"/>
  <c r="AA1368" i="7"/>
  <c r="M1360" i="7"/>
  <c r="AA1360" i="7"/>
  <c r="M1352" i="7"/>
  <c r="AA1352" i="7"/>
  <c r="M1344" i="7"/>
  <c r="AA1344" i="7"/>
  <c r="M1336" i="7"/>
  <c r="AA1336" i="7"/>
  <c r="M1328" i="7"/>
  <c r="AA1328" i="7"/>
  <c r="M1320" i="7"/>
  <c r="AA1320" i="7"/>
  <c r="M1312" i="7"/>
  <c r="AA1312" i="7"/>
  <c r="M1304" i="7"/>
  <c r="AA1304" i="7"/>
  <c r="M1296" i="7"/>
  <c r="AA1296" i="7"/>
  <c r="M1288" i="7"/>
  <c r="AA1288" i="7"/>
  <c r="M1280" i="7"/>
  <c r="AA1280" i="7"/>
  <c r="M1272" i="7"/>
  <c r="AA1272" i="7"/>
  <c r="M1264" i="7"/>
  <c r="AA1264" i="7"/>
  <c r="M1256" i="7"/>
  <c r="AA1256" i="7"/>
  <c r="M1248" i="7"/>
  <c r="AA1248" i="7"/>
  <c r="M1240" i="7"/>
  <c r="AA1240" i="7"/>
  <c r="M1232" i="7"/>
  <c r="AA1232" i="7"/>
  <c r="M1224" i="7"/>
  <c r="AA1224" i="7"/>
  <c r="M1216" i="7"/>
  <c r="AA1216" i="7"/>
  <c r="M1208" i="7"/>
  <c r="AA1208" i="7"/>
  <c r="M1200" i="7"/>
  <c r="AA1200" i="7"/>
  <c r="M1192" i="7"/>
  <c r="AA1192" i="7"/>
  <c r="M1184" i="7"/>
  <c r="AA1184" i="7"/>
  <c r="M1176" i="7"/>
  <c r="AA1176" i="7"/>
  <c r="M1168" i="7"/>
  <c r="AA1168" i="7"/>
  <c r="M1160" i="7"/>
  <c r="AA1160" i="7"/>
  <c r="M1152" i="7"/>
  <c r="AA1152" i="7"/>
  <c r="M1144" i="7"/>
  <c r="AA1144" i="7"/>
  <c r="M1136" i="7"/>
  <c r="AA1136" i="7"/>
  <c r="M1128" i="7"/>
  <c r="AA1128" i="7"/>
  <c r="M1120" i="7"/>
  <c r="AA1120" i="7"/>
  <c r="M1112" i="7"/>
  <c r="AA1112" i="7"/>
  <c r="M1104" i="7"/>
  <c r="AA1104" i="7"/>
  <c r="M1096" i="7"/>
  <c r="AA1096" i="7"/>
  <c r="M1088" i="7"/>
  <c r="AA1088" i="7"/>
  <c r="M1080" i="7"/>
  <c r="AA1080" i="7"/>
  <c r="M1072" i="7"/>
  <c r="AA1072" i="7"/>
  <c r="M1064" i="7"/>
  <c r="AA1064" i="7"/>
  <c r="M1056" i="7"/>
  <c r="AA1056" i="7"/>
  <c r="M1048" i="7"/>
  <c r="AA1048" i="7"/>
  <c r="M1040" i="7"/>
  <c r="AA1040" i="7"/>
  <c r="M1032" i="7"/>
  <c r="AA1032" i="7"/>
  <c r="M1024" i="7"/>
  <c r="AA1024" i="7"/>
  <c r="M1016" i="7"/>
  <c r="AA1016" i="7"/>
  <c r="M1008" i="7"/>
  <c r="AA1008" i="7"/>
  <c r="M1000" i="7"/>
  <c r="AA1000" i="7"/>
  <c r="M992" i="7"/>
  <c r="AA992" i="7"/>
  <c r="M984" i="7"/>
  <c r="AA984" i="7"/>
  <c r="M976" i="7"/>
  <c r="AA976" i="7"/>
  <c r="M968" i="7"/>
  <c r="AA968" i="7"/>
  <c r="M960" i="7"/>
  <c r="AA960" i="7"/>
  <c r="M952" i="7"/>
  <c r="AA952" i="7"/>
  <c r="M944" i="7"/>
  <c r="AA944" i="7"/>
  <c r="M936" i="7"/>
  <c r="AA936" i="7"/>
  <c r="M928" i="7"/>
  <c r="AA928" i="7"/>
  <c r="M920" i="7"/>
  <c r="AA920" i="7"/>
  <c r="M912" i="7"/>
  <c r="AA912" i="7"/>
  <c r="M904" i="7"/>
  <c r="AA904" i="7"/>
  <c r="M896" i="7"/>
  <c r="AA896" i="7"/>
  <c r="M888" i="7"/>
  <c r="AA888" i="7"/>
  <c r="M880" i="7"/>
  <c r="AA880" i="7"/>
  <c r="M872" i="7"/>
  <c r="AA872" i="7"/>
  <c r="M864" i="7"/>
  <c r="AA864" i="7"/>
  <c r="M856" i="7"/>
  <c r="AA856" i="7"/>
  <c r="M848" i="7"/>
  <c r="AA848" i="7"/>
  <c r="M840" i="7"/>
  <c r="AA840" i="7"/>
  <c r="M832" i="7"/>
  <c r="AA832" i="7"/>
  <c r="M824" i="7"/>
  <c r="AA824" i="7"/>
  <c r="M816" i="7"/>
  <c r="AA816" i="7"/>
  <c r="M808" i="7"/>
  <c r="AA808" i="7"/>
  <c r="M800" i="7"/>
  <c r="AA800" i="7"/>
  <c r="M792" i="7"/>
  <c r="AA792" i="7"/>
  <c r="M784" i="7"/>
  <c r="AA784" i="7"/>
  <c r="M776" i="7"/>
  <c r="AA776" i="7"/>
  <c r="M768" i="7"/>
  <c r="AA768" i="7"/>
  <c r="M760" i="7"/>
  <c r="AA760" i="7"/>
  <c r="M752" i="7"/>
  <c r="AA752" i="7"/>
  <c r="M744" i="7"/>
  <c r="AA744" i="7"/>
  <c r="M736" i="7"/>
  <c r="AA736" i="7"/>
  <c r="M728" i="7"/>
  <c r="AA728" i="7"/>
  <c r="M720" i="7"/>
  <c r="AA720" i="7"/>
  <c r="M712" i="7"/>
  <c r="AA712" i="7"/>
  <c r="M704" i="7"/>
  <c r="AA704" i="7"/>
  <c r="M696" i="7"/>
  <c r="AA696" i="7"/>
  <c r="M688" i="7"/>
  <c r="AA688" i="7"/>
  <c r="M680" i="7"/>
  <c r="AA680" i="7"/>
  <c r="M672" i="7"/>
  <c r="AA672" i="7"/>
  <c r="M664" i="7"/>
  <c r="AA664" i="7"/>
  <c r="M656" i="7"/>
  <c r="AA656" i="7"/>
  <c r="M648" i="7"/>
  <c r="AA648" i="7"/>
  <c r="M640" i="7"/>
  <c r="AA640" i="7"/>
  <c r="M632" i="7"/>
  <c r="AA632" i="7"/>
  <c r="M624" i="7"/>
  <c r="AA624" i="7"/>
  <c r="M616" i="7"/>
  <c r="AA616" i="7"/>
  <c r="M608" i="7"/>
  <c r="AA608" i="7"/>
  <c r="M600" i="7"/>
  <c r="AA600" i="7"/>
  <c r="M592" i="7"/>
  <c r="AA592" i="7"/>
  <c r="M584" i="7"/>
  <c r="AA584" i="7"/>
  <c r="M576" i="7"/>
  <c r="AA576" i="7"/>
  <c r="M568" i="7"/>
  <c r="AA568" i="7"/>
  <c r="M560" i="7"/>
  <c r="AA560" i="7"/>
  <c r="M552" i="7"/>
  <c r="AA552" i="7"/>
  <c r="M544" i="7"/>
  <c r="AA544" i="7"/>
  <c r="M536" i="7"/>
  <c r="AA536" i="7"/>
  <c r="M528" i="7"/>
  <c r="AA528" i="7"/>
  <c r="M520" i="7"/>
  <c r="AA520" i="7"/>
  <c r="M512" i="7"/>
  <c r="AA512" i="7"/>
  <c r="M504" i="7"/>
  <c r="AA504" i="7"/>
  <c r="M496" i="7"/>
  <c r="AA496" i="7"/>
  <c r="M488" i="7"/>
  <c r="AA488" i="7"/>
  <c r="M480" i="7"/>
  <c r="AA480" i="7"/>
  <c r="M472" i="7"/>
  <c r="AA472" i="7"/>
  <c r="M464" i="7"/>
  <c r="AA464" i="7"/>
  <c r="M456" i="7"/>
  <c r="AA456" i="7"/>
  <c r="M448" i="7"/>
  <c r="AA448" i="7"/>
  <c r="M440" i="7"/>
  <c r="AA440" i="7"/>
  <c r="M432" i="7"/>
  <c r="AA432" i="7"/>
  <c r="M424" i="7"/>
  <c r="AA424" i="7"/>
  <c r="M416" i="7"/>
  <c r="AA416" i="7"/>
  <c r="M408" i="7"/>
  <c r="AA408" i="7"/>
  <c r="M400" i="7"/>
  <c r="AA400" i="7"/>
  <c r="M392" i="7"/>
  <c r="AA392" i="7"/>
  <c r="M384" i="7"/>
  <c r="AA384" i="7"/>
  <c r="M376" i="7"/>
  <c r="AA376" i="7"/>
  <c r="M368" i="7"/>
  <c r="AA368" i="7"/>
  <c r="M360" i="7"/>
  <c r="AA360" i="7"/>
  <c r="M352" i="7"/>
  <c r="AA352" i="7"/>
  <c r="M344" i="7"/>
  <c r="AA344" i="7"/>
  <c r="M336" i="7"/>
  <c r="AA336" i="7"/>
  <c r="M328" i="7"/>
  <c r="AA328" i="7"/>
  <c r="M320" i="7"/>
  <c r="AA320" i="7"/>
  <c r="M312" i="7"/>
  <c r="AA312" i="7"/>
  <c r="M304" i="7"/>
  <c r="AA304" i="7"/>
  <c r="M296" i="7"/>
  <c r="AA296" i="7"/>
  <c r="M288" i="7"/>
  <c r="AA288" i="7"/>
  <c r="M280" i="7"/>
  <c r="AA280" i="7"/>
  <c r="M272" i="7"/>
  <c r="AA272" i="7"/>
  <c r="M264" i="7"/>
  <c r="AA264" i="7"/>
  <c r="M256" i="7"/>
  <c r="AA256" i="7"/>
  <c r="M248" i="7"/>
  <c r="AA248" i="7"/>
  <c r="M240" i="7"/>
  <c r="AA240" i="7"/>
  <c r="M232" i="7"/>
  <c r="AA232" i="7"/>
  <c r="M224" i="7"/>
  <c r="AA224" i="7"/>
  <c r="M216" i="7"/>
  <c r="AA216" i="7"/>
  <c r="M208" i="7"/>
  <c r="AA208" i="7"/>
  <c r="M200" i="7"/>
  <c r="AA200" i="7"/>
  <c r="M192" i="7"/>
  <c r="AA192" i="7"/>
  <c r="M184" i="7"/>
  <c r="AA184" i="7"/>
  <c r="M176" i="7"/>
  <c r="AA176" i="7"/>
  <c r="M168" i="7"/>
  <c r="AA168" i="7"/>
  <c r="M160" i="7"/>
  <c r="AA160" i="7"/>
  <c r="M152" i="7"/>
  <c r="AA152" i="7"/>
  <c r="M144" i="7"/>
  <c r="AA144" i="7"/>
  <c r="M136" i="7"/>
  <c r="AA136" i="7"/>
  <c r="M128" i="7"/>
  <c r="AA128" i="7"/>
  <c r="M120" i="7"/>
  <c r="AA120" i="7"/>
  <c r="M112" i="7"/>
  <c r="AA112" i="7"/>
  <c r="M104" i="7"/>
  <c r="AA104" i="7"/>
  <c r="M96" i="7"/>
  <c r="AA96" i="7"/>
  <c r="M88" i="7"/>
  <c r="AA88" i="7"/>
  <c r="M80" i="7"/>
  <c r="AA80" i="7"/>
  <c r="M72" i="7"/>
  <c r="AA72" i="7"/>
  <c r="M64" i="7"/>
  <c r="AA64" i="7"/>
  <c r="M56" i="7"/>
  <c r="AA56" i="7"/>
  <c r="M48" i="7"/>
  <c r="AA48" i="7"/>
  <c r="M40" i="7"/>
  <c r="AA40" i="7"/>
  <c r="M32" i="7"/>
  <c r="AA32" i="7"/>
  <c r="M24" i="7"/>
  <c r="AA24" i="7"/>
  <c r="M16" i="7"/>
  <c r="AA16" i="7"/>
  <c r="M3760" i="7"/>
  <c r="AA3760" i="7"/>
  <c r="AC8" i="6"/>
  <c r="AD10" i="6"/>
  <c r="AC9" i="6"/>
  <c r="F2" i="14"/>
  <c r="K2" i="13"/>
  <c r="F3" i="14"/>
  <c r="K3" i="13"/>
  <c r="F4" i="14"/>
  <c r="K4" i="13"/>
  <c r="F5" i="14"/>
  <c r="K5" i="13"/>
  <c r="F6" i="14"/>
  <c r="K6" i="13"/>
  <c r="F8" i="14"/>
  <c r="K7" i="13"/>
  <c r="F9" i="14"/>
  <c r="K8" i="13"/>
  <c r="F10" i="14"/>
  <c r="K9" i="13"/>
  <c r="F11" i="14"/>
  <c r="K10" i="13"/>
  <c r="F13" i="14"/>
  <c r="K12" i="13"/>
  <c r="F14" i="14"/>
  <c r="K13" i="13"/>
  <c r="F15" i="14"/>
  <c r="K14" i="13"/>
  <c r="F16" i="14"/>
  <c r="K15" i="13"/>
  <c r="F17" i="14"/>
  <c r="K16" i="13"/>
  <c r="F18" i="14"/>
  <c r="K18" i="13"/>
  <c r="F19" i="14"/>
  <c r="K19" i="13"/>
  <c r="F20" i="14"/>
  <c r="K20" i="13"/>
  <c r="F21" i="14"/>
  <c r="K21" i="13"/>
  <c r="F22" i="14"/>
  <c r="K22" i="13"/>
  <c r="F23" i="14"/>
  <c r="K23" i="13"/>
  <c r="F24" i="14"/>
  <c r="K24" i="13"/>
  <c r="F25" i="14"/>
  <c r="K25" i="13"/>
  <c r="F26" i="14"/>
  <c r="K26" i="13"/>
  <c r="F27" i="14"/>
  <c r="K27" i="13"/>
  <c r="F28" i="14"/>
  <c r="K28" i="13"/>
  <c r="F30" i="14"/>
  <c r="K29" i="13"/>
  <c r="F32" i="14"/>
  <c r="K31" i="13"/>
  <c r="F33" i="14"/>
  <c r="K32" i="13"/>
  <c r="F34" i="14"/>
  <c r="K33" i="13"/>
  <c r="F35" i="14"/>
  <c r="K34" i="13"/>
  <c r="F36" i="14"/>
  <c r="K35" i="13"/>
  <c r="F38" i="14"/>
  <c r="K36" i="13"/>
  <c r="F39" i="14"/>
  <c r="K37" i="13"/>
  <c r="F40" i="14"/>
  <c r="K38" i="13"/>
  <c r="F41" i="14"/>
  <c r="K39" i="13"/>
  <c r="F42" i="14"/>
  <c r="K40" i="13"/>
  <c r="F43" i="14"/>
  <c r="K41" i="13"/>
  <c r="F44" i="14"/>
  <c r="K42" i="13"/>
  <c r="F45" i="14"/>
  <c r="K43" i="13"/>
  <c r="F46" i="14"/>
  <c r="K44" i="13"/>
  <c r="F47" i="14"/>
  <c r="K45" i="13"/>
  <c r="F48" i="14"/>
  <c r="K46" i="13"/>
  <c r="F49" i="14"/>
  <c r="K47" i="13"/>
  <c r="F50" i="14"/>
  <c r="K48" i="13"/>
  <c r="F51" i="14"/>
  <c r="K49" i="13"/>
  <c r="F52" i="14"/>
  <c r="K50" i="13"/>
  <c r="F53" i="14"/>
  <c r="K51" i="13"/>
  <c r="F54" i="14"/>
  <c r="K52" i="13"/>
  <c r="F55" i="14"/>
  <c r="K53" i="13"/>
  <c r="F56" i="14"/>
  <c r="K54" i="13"/>
  <c r="F57" i="14"/>
  <c r="K55" i="13"/>
  <c r="F58" i="14"/>
  <c r="K56" i="13"/>
  <c r="F59" i="14"/>
  <c r="K57" i="13"/>
  <c r="F60" i="14"/>
  <c r="K58" i="13"/>
  <c r="F61" i="14"/>
  <c r="K59" i="13"/>
  <c r="F62" i="14"/>
  <c r="K60" i="13"/>
  <c r="F63" i="14"/>
  <c r="K61" i="13"/>
  <c r="F64" i="14"/>
  <c r="K62" i="13"/>
  <c r="F65" i="14"/>
  <c r="K65" i="13"/>
  <c r="F66" i="14"/>
  <c r="K66" i="13"/>
  <c r="F67" i="14"/>
  <c r="K67" i="13"/>
  <c r="F68" i="14"/>
  <c r="K68" i="13"/>
  <c r="F69" i="14"/>
  <c r="K69" i="13"/>
  <c r="F70" i="14"/>
  <c r="K70" i="13"/>
  <c r="F71" i="14"/>
  <c r="K71" i="13"/>
  <c r="F72" i="14"/>
  <c r="K72" i="13"/>
  <c r="F73" i="14"/>
  <c r="K73" i="13"/>
  <c r="F74" i="14"/>
  <c r="K74" i="13"/>
  <c r="F75" i="14"/>
  <c r="K75" i="13"/>
  <c r="F76" i="14"/>
  <c r="K76" i="13"/>
  <c r="F77" i="14"/>
  <c r="K77" i="13"/>
  <c r="F78" i="14"/>
  <c r="K78" i="13"/>
  <c r="F79" i="14"/>
  <c r="K79" i="13"/>
  <c r="F80" i="14"/>
  <c r="K80" i="13"/>
  <c r="F81" i="14"/>
  <c r="K81" i="13"/>
  <c r="F83" i="14"/>
  <c r="K82" i="13"/>
  <c r="F87" i="14"/>
  <c r="K83" i="13"/>
  <c r="F88" i="14"/>
  <c r="K84" i="13"/>
  <c r="F89" i="14"/>
  <c r="K85" i="13"/>
  <c r="F90" i="14"/>
  <c r="K86" i="13"/>
  <c r="F91" i="14"/>
  <c r="K87" i="13"/>
  <c r="F92" i="14"/>
  <c r="K88" i="13"/>
  <c r="F93" i="14"/>
  <c r="K89" i="13"/>
  <c r="F94" i="14"/>
  <c r="K90" i="13"/>
  <c r="F95" i="14"/>
  <c r="K91" i="13"/>
  <c r="F96" i="14"/>
  <c r="K92" i="13"/>
  <c r="F97" i="14"/>
  <c r="K93" i="13"/>
  <c r="F98" i="14"/>
  <c r="K94" i="13"/>
  <c r="F99" i="14"/>
  <c r="K95" i="13"/>
  <c r="F100" i="14"/>
  <c r="K96" i="13"/>
  <c r="F101" i="14"/>
  <c r="K97" i="13"/>
  <c r="F102" i="14"/>
  <c r="K98" i="13"/>
  <c r="F103" i="14"/>
  <c r="K99" i="13"/>
  <c r="F105" i="14"/>
  <c r="K101" i="13"/>
  <c r="F106" i="14"/>
  <c r="K102" i="13"/>
  <c r="F107" i="14"/>
  <c r="K103" i="13"/>
  <c r="F108" i="14"/>
  <c r="K104" i="13"/>
  <c r="F109" i="14"/>
  <c r="K105" i="13"/>
  <c r="F110" i="14"/>
  <c r="K106" i="13"/>
  <c r="F111" i="14"/>
  <c r="K107" i="13"/>
  <c r="F112" i="14"/>
  <c r="K108" i="13"/>
  <c r="F113" i="14"/>
  <c r="K109" i="13"/>
  <c r="F114" i="14"/>
  <c r="K111" i="13"/>
  <c r="F115" i="14"/>
  <c r="K112" i="13"/>
  <c r="F116" i="14"/>
  <c r="K113" i="13"/>
  <c r="F117" i="14"/>
  <c r="K114" i="13"/>
  <c r="F118" i="14"/>
  <c r="K115" i="13"/>
  <c r="F119" i="14"/>
  <c r="K116" i="13"/>
  <c r="F120" i="14"/>
  <c r="K117" i="13"/>
  <c r="F121" i="14"/>
  <c r="K118" i="13"/>
  <c r="F122" i="14"/>
  <c r="K119" i="13"/>
  <c r="F123" i="14"/>
  <c r="K120" i="13"/>
  <c r="F124" i="14"/>
  <c r="K121" i="13"/>
  <c r="F125" i="14"/>
  <c r="K122" i="13"/>
  <c r="F126" i="14"/>
  <c r="K123" i="13"/>
  <c r="F127" i="14"/>
  <c r="K124" i="13"/>
  <c r="F129" i="14"/>
  <c r="K126" i="13"/>
  <c r="F130" i="14"/>
  <c r="K127" i="13"/>
  <c r="F131" i="14"/>
  <c r="K128" i="13"/>
  <c r="F132" i="14"/>
  <c r="K129" i="13"/>
  <c r="F133" i="14"/>
  <c r="K130" i="13"/>
  <c r="F134" i="14"/>
  <c r="K131" i="13"/>
  <c r="F135" i="14"/>
  <c r="K132" i="13"/>
  <c r="F136" i="14"/>
  <c r="K133" i="13"/>
  <c r="F137" i="14"/>
  <c r="K134" i="13"/>
  <c r="F138" i="14"/>
  <c r="K135" i="13"/>
  <c r="F139" i="14"/>
  <c r="K136" i="13"/>
  <c r="F140" i="14"/>
  <c r="K137" i="13"/>
  <c r="F143" i="14"/>
  <c r="K138" i="13"/>
  <c r="F144" i="14"/>
  <c r="K139" i="13"/>
  <c r="F145" i="14"/>
  <c r="K140" i="13"/>
  <c r="F146" i="14"/>
  <c r="K141" i="13"/>
  <c r="F147" i="14"/>
  <c r="K142" i="13"/>
  <c r="F148" i="14"/>
  <c r="K143" i="13"/>
  <c r="F149" i="14"/>
  <c r="K144" i="13"/>
  <c r="F150" i="14"/>
  <c r="K145" i="13"/>
  <c r="F151" i="14"/>
  <c r="K146" i="13"/>
  <c r="F152" i="14"/>
  <c r="K147" i="13"/>
  <c r="F154" i="14"/>
  <c r="K148" i="13"/>
  <c r="F155" i="14"/>
  <c r="K149" i="13"/>
  <c r="F156" i="14"/>
  <c r="K150" i="13"/>
  <c r="F157" i="14"/>
  <c r="K151" i="13"/>
  <c r="F158" i="14"/>
  <c r="K152" i="13"/>
  <c r="F159" i="14"/>
  <c r="K153" i="13"/>
  <c r="F160" i="14"/>
  <c r="K154" i="13"/>
  <c r="F161" i="14"/>
  <c r="K155" i="13"/>
  <c r="F162" i="14"/>
  <c r="K156" i="13"/>
  <c r="F163" i="14"/>
  <c r="K157" i="13"/>
  <c r="F164" i="14"/>
  <c r="K158" i="13"/>
  <c r="F165" i="14"/>
  <c r="K159" i="13"/>
  <c r="F166" i="14"/>
  <c r="K160" i="13"/>
  <c r="F167" i="14"/>
  <c r="K161" i="13"/>
  <c r="F168" i="14"/>
  <c r="K162" i="13"/>
  <c r="F169" i="14"/>
  <c r="K163" i="13"/>
  <c r="F170" i="14"/>
  <c r="K164" i="13"/>
  <c r="F171" i="14"/>
  <c r="K165" i="13"/>
  <c r="F172" i="14"/>
  <c r="K166" i="13"/>
  <c r="F174" i="14"/>
  <c r="K168" i="13"/>
  <c r="F175" i="14"/>
  <c r="K169" i="13"/>
  <c r="F176" i="14"/>
  <c r="K170" i="13"/>
  <c r="F177" i="14"/>
  <c r="K171" i="13"/>
  <c r="F178" i="14"/>
  <c r="K172" i="13"/>
  <c r="F179" i="14"/>
  <c r="K173" i="13"/>
  <c r="F180" i="14"/>
  <c r="K174" i="13"/>
  <c r="F181" i="14"/>
  <c r="K175" i="13"/>
  <c r="F182" i="14"/>
  <c r="K176" i="13"/>
  <c r="F184" i="14"/>
  <c r="K177" i="13"/>
  <c r="F185" i="14"/>
  <c r="K178" i="13"/>
  <c r="F187" i="14"/>
  <c r="K179" i="13"/>
  <c r="F188" i="14"/>
  <c r="K180" i="13"/>
  <c r="F189" i="14"/>
  <c r="K181" i="13"/>
  <c r="F190" i="14"/>
  <c r="K182" i="13"/>
  <c r="F191" i="14"/>
  <c r="K183" i="13"/>
  <c r="F192" i="14"/>
  <c r="K184" i="13"/>
  <c r="F193" i="14"/>
  <c r="K185" i="13"/>
  <c r="F194" i="14"/>
  <c r="K186" i="13"/>
  <c r="F195" i="14"/>
  <c r="K187" i="13"/>
  <c r="F196" i="14"/>
  <c r="K188" i="13"/>
  <c r="F197" i="14"/>
  <c r="K189" i="13"/>
  <c r="F198" i="14"/>
  <c r="K190" i="13"/>
  <c r="F199" i="14"/>
  <c r="K191" i="13"/>
  <c r="F200" i="14"/>
  <c r="K192" i="13"/>
  <c r="F201" i="14"/>
  <c r="K193" i="13"/>
  <c r="F202" i="14"/>
  <c r="K194" i="13"/>
  <c r="F203" i="14"/>
  <c r="K195" i="13"/>
  <c r="F204" i="14"/>
  <c r="K196" i="13"/>
  <c r="F205" i="14"/>
  <c r="K197" i="13"/>
  <c r="F206" i="14"/>
  <c r="K198" i="13"/>
  <c r="F207" i="14"/>
  <c r="K199" i="13"/>
  <c r="F208" i="14"/>
  <c r="K200" i="13"/>
  <c r="F209" i="14"/>
  <c r="K201" i="13"/>
  <c r="F210" i="14"/>
  <c r="K202" i="13"/>
  <c r="F211" i="14"/>
  <c r="K203" i="13"/>
  <c r="F212" i="14"/>
  <c r="K204" i="13"/>
  <c r="F213" i="14"/>
  <c r="K205" i="13"/>
  <c r="F214" i="14"/>
  <c r="K206" i="13"/>
  <c r="F216" i="14"/>
  <c r="K207" i="13"/>
  <c r="F217" i="14"/>
  <c r="K208" i="13"/>
  <c r="F218" i="14"/>
  <c r="K209" i="13"/>
  <c r="F219" i="14"/>
  <c r="K210" i="13"/>
  <c r="F220" i="14"/>
  <c r="K211" i="13"/>
  <c r="F221" i="14"/>
  <c r="K212" i="13"/>
  <c r="F222" i="14"/>
  <c r="K213" i="13"/>
  <c r="F223" i="14"/>
  <c r="K214" i="13"/>
  <c r="F224" i="14"/>
  <c r="K215" i="13"/>
  <c r="F225" i="14"/>
  <c r="K216" i="13"/>
  <c r="F226" i="14"/>
  <c r="K217" i="13"/>
  <c r="F227" i="14"/>
  <c r="K218" i="13"/>
  <c r="F228" i="14"/>
  <c r="K219" i="13"/>
  <c r="F230" i="14"/>
  <c r="K220" i="13"/>
  <c r="F232" i="14"/>
  <c r="K222" i="13"/>
  <c r="AD11" i="6" l="1"/>
  <c r="AC10" i="6"/>
  <c r="AD12" i="6" l="1"/>
  <c r="AC11" i="6"/>
  <c r="AD13" i="6" l="1"/>
  <c r="AC12" i="6"/>
  <c r="AD14" i="6" l="1"/>
  <c r="AC13" i="6"/>
  <c r="AD15" i="6" l="1"/>
  <c r="AC14" i="6"/>
  <c r="AD16" i="6" l="1"/>
  <c r="AC15" i="6"/>
  <c r="AD17" i="6" l="1"/>
  <c r="AC16" i="6"/>
  <c r="AD18" i="6" l="1"/>
  <c r="AC17" i="6"/>
  <c r="AD19" i="6" l="1"/>
  <c r="AC18" i="6"/>
  <c r="AD20" i="6" l="1"/>
  <c r="AC19" i="6"/>
  <c r="AD21" i="6" l="1"/>
  <c r="AC20" i="6"/>
  <c r="AD22" i="6" l="1"/>
  <c r="AC21" i="6"/>
  <c r="AD23" i="6" l="1"/>
  <c r="AC22" i="6"/>
  <c r="AD24" i="6" l="1"/>
  <c r="AC23" i="6"/>
  <c r="AD25" i="6" l="1"/>
  <c r="AC24" i="6"/>
  <c r="AD26" i="6" l="1"/>
  <c r="AC25" i="6"/>
  <c r="AD27" i="6" l="1"/>
  <c r="AC26" i="6"/>
  <c r="AD28" i="6" l="1"/>
  <c r="AC27" i="6"/>
  <c r="AD29" i="6" l="1"/>
  <c r="AC28" i="6"/>
  <c r="AD30" i="6" l="1"/>
  <c r="AC29" i="6"/>
  <c r="AD31" i="6" l="1"/>
  <c r="AC30" i="6"/>
  <c r="AD32" i="6" l="1"/>
  <c r="AC31" i="6"/>
  <c r="AD33" i="6" l="1"/>
  <c r="AC32" i="6"/>
  <c r="AD34" i="6" l="1"/>
  <c r="AC33" i="6"/>
  <c r="AD35" i="6" l="1"/>
  <c r="AC34" i="6"/>
  <c r="AD36" i="6" l="1"/>
  <c r="AC35" i="6"/>
  <c r="AD37" i="6" l="1"/>
  <c r="AC36" i="6"/>
  <c r="AD38" i="6" l="1"/>
  <c r="AC37" i="6"/>
  <c r="AD39" i="6" l="1"/>
  <c r="AC38" i="6"/>
  <c r="AD40" i="6" l="1"/>
  <c r="AC39" i="6"/>
  <c r="AD41" i="6" l="1"/>
  <c r="AC40" i="6"/>
  <c r="AD42" i="6" l="1"/>
  <c r="AC41" i="6"/>
  <c r="AD43" i="6" l="1"/>
  <c r="AC42" i="6"/>
  <c r="AD44" i="6" l="1"/>
  <c r="AC43" i="6"/>
  <c r="AD45" i="6" l="1"/>
  <c r="AC44" i="6"/>
  <c r="AD46" i="6" l="1"/>
  <c r="AC45" i="6"/>
  <c r="AD47" i="6" l="1"/>
  <c r="AC46" i="6"/>
  <c r="AD48" i="6" l="1"/>
  <c r="AC47" i="6"/>
  <c r="AD49" i="6" l="1"/>
  <c r="AC48" i="6"/>
  <c r="AD50" i="6" l="1"/>
  <c r="AC49" i="6"/>
  <c r="AD51" i="6" l="1"/>
  <c r="AC50" i="6"/>
  <c r="AD52" i="6" l="1"/>
  <c r="AC51" i="6"/>
  <c r="AD53" i="6" l="1"/>
  <c r="AC52" i="6"/>
  <c r="AD54" i="6" l="1"/>
  <c r="AC53" i="6"/>
  <c r="AD55" i="6" l="1"/>
  <c r="AC54" i="6"/>
  <c r="AD56" i="6" l="1"/>
  <c r="AC55" i="6"/>
  <c r="AD57" i="6" l="1"/>
  <c r="AC56" i="6"/>
  <c r="AD58" i="6" l="1"/>
  <c r="AC57" i="6"/>
  <c r="AD59" i="6" l="1"/>
  <c r="AC58" i="6"/>
  <c r="AD60" i="6" l="1"/>
  <c r="AC59" i="6"/>
  <c r="AD61" i="6" l="1"/>
  <c r="AC60" i="6"/>
  <c r="AD62" i="6" l="1"/>
  <c r="AC61" i="6"/>
  <c r="AD63" i="6" l="1"/>
  <c r="AC62" i="6"/>
  <c r="AD64" i="6" l="1"/>
  <c r="AC63" i="6"/>
  <c r="AD65" i="6" l="1"/>
  <c r="AC64" i="6"/>
  <c r="AD66" i="6" l="1"/>
  <c r="AC65" i="6"/>
  <c r="AD67" i="6" l="1"/>
  <c r="AC66" i="6"/>
  <c r="AD68" i="6" l="1"/>
  <c r="AC67" i="6"/>
  <c r="AD69" i="6" l="1"/>
  <c r="AC68" i="6"/>
  <c r="AD70" i="6" l="1"/>
  <c r="AC69" i="6"/>
  <c r="AD71" i="6" l="1"/>
  <c r="AC70" i="6"/>
  <c r="AD72" i="6" l="1"/>
  <c r="AC71" i="6"/>
  <c r="AD73" i="6" l="1"/>
  <c r="AC72" i="6"/>
  <c r="AD74" i="6" l="1"/>
  <c r="AC73" i="6"/>
  <c r="AD75" i="6" l="1"/>
  <c r="AC74" i="6"/>
  <c r="AD76" i="6" l="1"/>
  <c r="AC75" i="6"/>
  <c r="AD77" i="6" l="1"/>
  <c r="AC76" i="6"/>
  <c r="AD78" i="6" l="1"/>
  <c r="AC77" i="6"/>
  <c r="AD79" i="6" l="1"/>
  <c r="AC78" i="6"/>
  <c r="AD80" i="6" l="1"/>
  <c r="AC79" i="6"/>
  <c r="AD81" i="6" l="1"/>
  <c r="AC80" i="6"/>
  <c r="AD82" i="6" l="1"/>
  <c r="AC81" i="6"/>
  <c r="AD83" i="6" l="1"/>
  <c r="AC82" i="6"/>
  <c r="AD84" i="6" l="1"/>
  <c r="AC83" i="6"/>
  <c r="AD85" i="6" l="1"/>
  <c r="AC84" i="6"/>
  <c r="AD86" i="6" l="1"/>
  <c r="AC85" i="6"/>
  <c r="AD87" i="6" l="1"/>
  <c r="AC86" i="6"/>
  <c r="AD88" i="6" l="1"/>
  <c r="AC87" i="6"/>
  <c r="AD89" i="6" l="1"/>
  <c r="AC88" i="6"/>
  <c r="AD90" i="6" l="1"/>
  <c r="AC89" i="6"/>
  <c r="AD91" i="6" l="1"/>
  <c r="AC90" i="6"/>
  <c r="AD92" i="6" l="1"/>
  <c r="AC91" i="6"/>
  <c r="AD93" i="6" l="1"/>
  <c r="AC92" i="6"/>
  <c r="AD94" i="6" l="1"/>
  <c r="AC93" i="6"/>
  <c r="AD95" i="6" l="1"/>
  <c r="AC94" i="6"/>
  <c r="AD96" i="6" l="1"/>
  <c r="AC95" i="6"/>
  <c r="AD97" i="6" l="1"/>
  <c r="AC96" i="6"/>
  <c r="AD98" i="6" l="1"/>
  <c r="AC97" i="6"/>
  <c r="AD99" i="6" l="1"/>
  <c r="AC98" i="6"/>
  <c r="AD100" i="6" l="1"/>
  <c r="AC99" i="6"/>
  <c r="AD101" i="6" l="1"/>
  <c r="AC100" i="6"/>
  <c r="AD102" i="6" l="1"/>
  <c r="AC101" i="6"/>
  <c r="AD103" i="6" l="1"/>
  <c r="AC102" i="6"/>
  <c r="AD104" i="6" l="1"/>
  <c r="AC103" i="6"/>
  <c r="AD105" i="6" l="1"/>
  <c r="AC104" i="6"/>
  <c r="AD106" i="6" l="1"/>
  <c r="AC105" i="6"/>
  <c r="AD107" i="6" l="1"/>
  <c r="AC106" i="6"/>
  <c r="AD108" i="6" l="1"/>
  <c r="AC107" i="6"/>
  <c r="AD109" i="6" l="1"/>
  <c r="AC108" i="6"/>
  <c r="AD110" i="6" l="1"/>
  <c r="AC109" i="6"/>
  <c r="AD111" i="6" l="1"/>
  <c r="AC110" i="6"/>
  <c r="AD112" i="6" l="1"/>
  <c r="AC111" i="6"/>
  <c r="AD113" i="6" l="1"/>
  <c r="AC112" i="6"/>
  <c r="AD114" i="6" l="1"/>
  <c r="AC113" i="6"/>
  <c r="AD115" i="6" l="1"/>
  <c r="AC114" i="6"/>
  <c r="AD116" i="6" l="1"/>
  <c r="AC115" i="6"/>
  <c r="AD117" i="6" l="1"/>
  <c r="AC116" i="6"/>
  <c r="AD118" i="6" l="1"/>
  <c r="AC117" i="6"/>
  <c r="AD119" i="6" l="1"/>
  <c r="AC118" i="6"/>
  <c r="AD120" i="6" l="1"/>
  <c r="AC119" i="6"/>
  <c r="AD121" i="6" l="1"/>
  <c r="AC120" i="6"/>
  <c r="AD122" i="6" l="1"/>
  <c r="AC121" i="6"/>
  <c r="AD123" i="6" l="1"/>
  <c r="AC122" i="6"/>
  <c r="AD124" i="6" l="1"/>
  <c r="AC123" i="6"/>
  <c r="AD125" i="6" l="1"/>
  <c r="AC124" i="6"/>
  <c r="AD126" i="6" l="1"/>
  <c r="AC125" i="6"/>
  <c r="AD127" i="6" l="1"/>
  <c r="AC126" i="6"/>
  <c r="AD128" i="6" l="1"/>
  <c r="AC127" i="6"/>
  <c r="AD129" i="6" l="1"/>
  <c r="AC128" i="6"/>
  <c r="AD130" i="6" l="1"/>
  <c r="AC129" i="6"/>
  <c r="AD131" i="6" l="1"/>
  <c r="AC130" i="6"/>
  <c r="AD132" i="6" l="1"/>
  <c r="AC131" i="6"/>
  <c r="AD133" i="6" l="1"/>
  <c r="AC132" i="6"/>
  <c r="AD134" i="6" l="1"/>
  <c r="AC133" i="6"/>
  <c r="AD135" i="6" l="1"/>
  <c r="AC134" i="6"/>
  <c r="AD136" i="6" l="1"/>
  <c r="AC135" i="6"/>
  <c r="AD137" i="6" l="1"/>
  <c r="AC136" i="6"/>
  <c r="AD138" i="6" l="1"/>
  <c r="AC137" i="6"/>
  <c r="AD139" i="6" l="1"/>
  <c r="AC138" i="6"/>
  <c r="AD140" i="6" l="1"/>
  <c r="AC139" i="6"/>
  <c r="AD141" i="6" l="1"/>
  <c r="AC140" i="6"/>
  <c r="AD142" i="6" l="1"/>
  <c r="AC141" i="6"/>
  <c r="AD143" i="6" l="1"/>
  <c r="AC142" i="6"/>
  <c r="AD144" i="6" l="1"/>
  <c r="AC143" i="6"/>
  <c r="AD145" i="6" l="1"/>
  <c r="AC144" i="6"/>
  <c r="AD146" i="6" l="1"/>
  <c r="AC145" i="6"/>
  <c r="AD147" i="6" l="1"/>
  <c r="AC146" i="6"/>
  <c r="AD148" i="6" l="1"/>
  <c r="AC147" i="6"/>
  <c r="AD149" i="6" l="1"/>
  <c r="AC148" i="6"/>
  <c r="AD150" i="6" l="1"/>
  <c r="AC149" i="6"/>
  <c r="AD151" i="6" l="1"/>
  <c r="AC150" i="6"/>
  <c r="AD152" i="6" l="1"/>
  <c r="AC151" i="6"/>
  <c r="AD153" i="6" l="1"/>
  <c r="AC152" i="6"/>
  <c r="AD154" i="6" l="1"/>
  <c r="AC153" i="6"/>
  <c r="AD155" i="6" l="1"/>
  <c r="AC154" i="6"/>
  <c r="AD156" i="6" l="1"/>
  <c r="AC155" i="6"/>
  <c r="AD157" i="6" l="1"/>
  <c r="AC156" i="6"/>
  <c r="AD158" i="6" l="1"/>
  <c r="AC157" i="6"/>
  <c r="AD159" i="6" l="1"/>
  <c r="AC158" i="6"/>
  <c r="AD160" i="6" l="1"/>
  <c r="AC159" i="6"/>
  <c r="AD161" i="6" l="1"/>
  <c r="AC160" i="6"/>
  <c r="AD162" i="6" l="1"/>
  <c r="AC161" i="6"/>
  <c r="AD163" i="6" l="1"/>
  <c r="AC162" i="6"/>
  <c r="AD164" i="6" l="1"/>
  <c r="AC163" i="6"/>
  <c r="AD165" i="6" l="1"/>
  <c r="AC164" i="6"/>
  <c r="AD166" i="6" l="1"/>
  <c r="AC165" i="6"/>
  <c r="AD167" i="6" l="1"/>
  <c r="AC166" i="6"/>
  <c r="AD168" i="6" l="1"/>
  <c r="AC167" i="6"/>
  <c r="AD169" i="6" l="1"/>
  <c r="AC168" i="6"/>
  <c r="AD170" i="6" l="1"/>
  <c r="AC169" i="6"/>
  <c r="AD171" i="6" l="1"/>
  <c r="AC170" i="6"/>
  <c r="AD172" i="6" l="1"/>
  <c r="AC171" i="6"/>
  <c r="AD173" i="6" l="1"/>
  <c r="AC172" i="6"/>
  <c r="AD174" i="6" l="1"/>
  <c r="AC173" i="6"/>
  <c r="AD175" i="6" l="1"/>
  <c r="AC174" i="6"/>
  <c r="AD176" i="6" l="1"/>
  <c r="AC175" i="6"/>
  <c r="AD177" i="6" l="1"/>
  <c r="AC176" i="6"/>
  <c r="AD178" i="6" l="1"/>
  <c r="AC177" i="6"/>
  <c r="AD179" i="6" l="1"/>
  <c r="AC178" i="6"/>
  <c r="AD180" i="6" l="1"/>
  <c r="AC179" i="6"/>
  <c r="AD181" i="6" l="1"/>
  <c r="AC180" i="6"/>
  <c r="AD182" i="6" l="1"/>
  <c r="AC181" i="6"/>
  <c r="AD183" i="6" l="1"/>
  <c r="AC182" i="6"/>
  <c r="AD184" i="6" l="1"/>
  <c r="AC183" i="6"/>
  <c r="AD185" i="6" l="1"/>
  <c r="AC184" i="6"/>
  <c r="AD186" i="6" l="1"/>
  <c r="AC185" i="6"/>
  <c r="AD187" i="6" l="1"/>
  <c r="AC186" i="6"/>
  <c r="AD188" i="6" l="1"/>
  <c r="AC187" i="6"/>
  <c r="AD189" i="6" l="1"/>
  <c r="AC188" i="6"/>
  <c r="AD190" i="6" l="1"/>
  <c r="AC189" i="6"/>
  <c r="AD191" i="6" l="1"/>
  <c r="AC190" i="6"/>
  <c r="AD192" i="6" l="1"/>
  <c r="AC191" i="6"/>
  <c r="AD193" i="6" l="1"/>
  <c r="AC192" i="6"/>
  <c r="AD194" i="6" l="1"/>
  <c r="AC193" i="6"/>
  <c r="AD195" i="6" l="1"/>
  <c r="AC194" i="6"/>
  <c r="AD196" i="6" l="1"/>
  <c r="AC195" i="6"/>
  <c r="AD197" i="6" l="1"/>
  <c r="AC196" i="6"/>
  <c r="AD198" i="6" l="1"/>
  <c r="AC197" i="6"/>
  <c r="AD199" i="6" l="1"/>
  <c r="AC198" i="6"/>
  <c r="AD200" i="6" l="1"/>
  <c r="AC199" i="6"/>
  <c r="AD201" i="6" l="1"/>
  <c r="AC200" i="6"/>
  <c r="AD202" i="6" l="1"/>
  <c r="AC201" i="6"/>
  <c r="AD203" i="6" l="1"/>
  <c r="AC202" i="6"/>
  <c r="AD204" i="6" l="1"/>
  <c r="AC203" i="6"/>
  <c r="AD205" i="6" l="1"/>
  <c r="AC204" i="6"/>
  <c r="AD206" i="6" l="1"/>
  <c r="AC205" i="6"/>
  <c r="AD207" i="6" l="1"/>
  <c r="AC206" i="6"/>
  <c r="AD208" i="6" l="1"/>
  <c r="AC207" i="6"/>
  <c r="AD209" i="6" l="1"/>
  <c r="AC208" i="6"/>
  <c r="AD210" i="6" l="1"/>
  <c r="AC209" i="6"/>
  <c r="AD211" i="6" l="1"/>
  <c r="AC210" i="6"/>
  <c r="AD212" i="6" l="1"/>
  <c r="AC211" i="6"/>
  <c r="AD213" i="6" l="1"/>
  <c r="AC212" i="6"/>
  <c r="AD214" i="6" l="1"/>
  <c r="AC213" i="6"/>
  <c r="AD215" i="6" l="1"/>
  <c r="AC214" i="6"/>
  <c r="AD216" i="6" l="1"/>
  <c r="AC215" i="6"/>
  <c r="AD217" i="6" l="1"/>
  <c r="AC216" i="6"/>
  <c r="AD218" i="6" l="1"/>
  <c r="AC217" i="6"/>
  <c r="AD219" i="6" l="1"/>
  <c r="AC218" i="6"/>
  <c r="AD220" i="6" l="1"/>
  <c r="AC219" i="6"/>
  <c r="AD221" i="6" l="1"/>
  <c r="AC220" i="6"/>
  <c r="AD222" i="6" l="1"/>
  <c r="AC221" i="6"/>
  <c r="AD223" i="6" l="1"/>
  <c r="AC222" i="6"/>
  <c r="AD224" i="6" l="1"/>
  <c r="AC223" i="6"/>
  <c r="AD225" i="6" l="1"/>
  <c r="AC224" i="6"/>
  <c r="AD226" i="6" l="1"/>
  <c r="AC225" i="6"/>
  <c r="AD227" i="6" l="1"/>
  <c r="AC226" i="6"/>
  <c r="AD228" i="6" l="1"/>
  <c r="AC227" i="6"/>
  <c r="AD229" i="6" l="1"/>
  <c r="AC228" i="6"/>
  <c r="AD230" i="6" l="1"/>
  <c r="AC229" i="6"/>
  <c r="AD231" i="6" l="1"/>
  <c r="AC230" i="6"/>
  <c r="AD232" i="6" l="1"/>
  <c r="AC231" i="6"/>
  <c r="AD233" i="6" l="1"/>
  <c r="AC232" i="6"/>
  <c r="AD234" i="6" l="1"/>
  <c r="AC233" i="6"/>
  <c r="AD235" i="6" l="1"/>
  <c r="AC234" i="6"/>
  <c r="AD236" i="6" l="1"/>
  <c r="AC235" i="6"/>
  <c r="AD237" i="6" l="1"/>
  <c r="AC236" i="6"/>
  <c r="AD238" i="6" l="1"/>
  <c r="AC237" i="6"/>
  <c r="AD239" i="6" l="1"/>
  <c r="AC238" i="6"/>
  <c r="AD240" i="6" l="1"/>
  <c r="AC239" i="6"/>
  <c r="AD241" i="6" l="1"/>
  <c r="AC240" i="6"/>
  <c r="AD242" i="6" l="1"/>
  <c r="AC241" i="6"/>
  <c r="AD243" i="6" l="1"/>
  <c r="AC242" i="6"/>
  <c r="AD244" i="6" l="1"/>
  <c r="AC243" i="6"/>
  <c r="AD245" i="6" l="1"/>
  <c r="AC244" i="6"/>
  <c r="AD246" i="6" l="1"/>
  <c r="AC245" i="6"/>
  <c r="AD247" i="6" l="1"/>
  <c r="AC246" i="6"/>
  <c r="AD248" i="6" l="1"/>
  <c r="AC247" i="6"/>
  <c r="AD249" i="6" l="1"/>
  <c r="AC248" i="6"/>
  <c r="AD250" i="6" l="1"/>
  <c r="AC249" i="6"/>
  <c r="AD251" i="6" l="1"/>
  <c r="AC250" i="6"/>
  <c r="AD252" i="6" l="1"/>
  <c r="AC251" i="6"/>
  <c r="AD253" i="6" l="1"/>
  <c r="AC252" i="6"/>
  <c r="AD254" i="6" l="1"/>
  <c r="AC253" i="6"/>
  <c r="AD255" i="6" l="1"/>
  <c r="AC254" i="6"/>
  <c r="AD256" i="6" l="1"/>
  <c r="AC255" i="6"/>
  <c r="AD257" i="6" l="1"/>
  <c r="AC256" i="6"/>
  <c r="AD258" i="6" l="1"/>
  <c r="AC257" i="6"/>
  <c r="AD259" i="6" l="1"/>
  <c r="AC258" i="6"/>
  <c r="AD260" i="6" l="1"/>
  <c r="AC259" i="6"/>
  <c r="AD261" i="6" l="1"/>
  <c r="AC260" i="6"/>
  <c r="AD262" i="6" l="1"/>
  <c r="AC261" i="6"/>
  <c r="AD263" i="6" l="1"/>
  <c r="AC262" i="6"/>
  <c r="AD264" i="6" l="1"/>
  <c r="AC263" i="6"/>
  <c r="AD265" i="6" l="1"/>
  <c r="AC264" i="6"/>
  <c r="AD266" i="6" l="1"/>
  <c r="AC265" i="6"/>
  <c r="AD267" i="6" l="1"/>
  <c r="AC266" i="6"/>
  <c r="AD268" i="6" l="1"/>
  <c r="AC267" i="6"/>
  <c r="AD269" i="6" l="1"/>
  <c r="AC268" i="6"/>
  <c r="AD270" i="6" l="1"/>
  <c r="AC269" i="6"/>
  <c r="AD271" i="6" l="1"/>
  <c r="AC270" i="6"/>
  <c r="AD272" i="6" l="1"/>
  <c r="AC271" i="6"/>
  <c r="AD273" i="6" l="1"/>
  <c r="AC272" i="6"/>
  <c r="AD274" i="6" l="1"/>
  <c r="AC273" i="6"/>
  <c r="AD275" i="6" l="1"/>
  <c r="AC274" i="6"/>
  <c r="AD276" i="6" l="1"/>
  <c r="AC275" i="6"/>
  <c r="AD277" i="6" l="1"/>
  <c r="AC276" i="6"/>
  <c r="AD278" i="6" l="1"/>
  <c r="AC277" i="6"/>
  <c r="AD279" i="6" l="1"/>
  <c r="AC278" i="6"/>
  <c r="AD280" i="6" l="1"/>
  <c r="AC279" i="6"/>
  <c r="AD281" i="6" l="1"/>
  <c r="AC280" i="6"/>
  <c r="AD282" i="6" l="1"/>
  <c r="AC281" i="6"/>
  <c r="AD283" i="6" l="1"/>
  <c r="AC282" i="6"/>
  <c r="AD284" i="6" l="1"/>
  <c r="AC283" i="6"/>
  <c r="AD285" i="6" l="1"/>
  <c r="AC284" i="6"/>
  <c r="AD286" i="6" l="1"/>
  <c r="AC285" i="6"/>
  <c r="AD287" i="6" l="1"/>
  <c r="AC286" i="6"/>
  <c r="AD288" i="6" l="1"/>
  <c r="AC287" i="6"/>
  <c r="AD289" i="6" l="1"/>
  <c r="AC288" i="6"/>
  <c r="AD290" i="6" l="1"/>
  <c r="AC289" i="6"/>
  <c r="AD291" i="6" l="1"/>
  <c r="AC290" i="6"/>
  <c r="AD292" i="6" l="1"/>
  <c r="AC291" i="6"/>
  <c r="AD293" i="6" l="1"/>
  <c r="AC292" i="6"/>
  <c r="AD294" i="6" l="1"/>
  <c r="AC293" i="6"/>
  <c r="AD295" i="6" l="1"/>
  <c r="AC294" i="6"/>
  <c r="AD296" i="6" l="1"/>
  <c r="AC295" i="6"/>
  <c r="AD297" i="6" l="1"/>
  <c r="AC296" i="6"/>
  <c r="AD298" i="6" l="1"/>
  <c r="AC297" i="6"/>
  <c r="AD299" i="6" l="1"/>
  <c r="AC298" i="6"/>
  <c r="AD300" i="6" l="1"/>
  <c r="AC299" i="6"/>
  <c r="AD301" i="6" l="1"/>
  <c r="AC300" i="6"/>
  <c r="AD302" i="6" l="1"/>
  <c r="AC301" i="6"/>
  <c r="AD303" i="6" l="1"/>
  <c r="AC302" i="6"/>
  <c r="AD304" i="6" l="1"/>
  <c r="AC303" i="6"/>
  <c r="AD305" i="6" l="1"/>
  <c r="AC304" i="6"/>
  <c r="AD306" i="6" l="1"/>
  <c r="AC305" i="6"/>
  <c r="AD307" i="6" l="1"/>
  <c r="AC306" i="6"/>
  <c r="AD308" i="6" l="1"/>
  <c r="AC307" i="6"/>
  <c r="AD309" i="6" l="1"/>
  <c r="AC308" i="6"/>
  <c r="AD310" i="6" l="1"/>
  <c r="AC309" i="6"/>
  <c r="AD311" i="6" l="1"/>
  <c r="AC310" i="6"/>
  <c r="AD312" i="6" l="1"/>
  <c r="AC311" i="6"/>
  <c r="AD313" i="6" l="1"/>
  <c r="AC312" i="6"/>
  <c r="AD314" i="6" l="1"/>
  <c r="AC313" i="6"/>
  <c r="AD315" i="6" l="1"/>
  <c r="AC314" i="6"/>
  <c r="AD316" i="6" l="1"/>
  <c r="AC315" i="6"/>
  <c r="AD317" i="6" l="1"/>
  <c r="AC316" i="6"/>
  <c r="AD318" i="6" l="1"/>
  <c r="AC317" i="6"/>
  <c r="AD319" i="6" l="1"/>
  <c r="AC318" i="6"/>
  <c r="AD320" i="6" l="1"/>
  <c r="AC319" i="6"/>
  <c r="AD321" i="6" l="1"/>
  <c r="AC320" i="6"/>
  <c r="AD322" i="6" l="1"/>
  <c r="AC321" i="6"/>
  <c r="AD323" i="6" l="1"/>
  <c r="AC322" i="6"/>
  <c r="AD324" i="6" l="1"/>
  <c r="AC323" i="6"/>
  <c r="AD325" i="6" l="1"/>
  <c r="AC324" i="6"/>
  <c r="AD326" i="6" l="1"/>
  <c r="AC325" i="6"/>
  <c r="AD327" i="6" l="1"/>
  <c r="AC326" i="6"/>
  <c r="AD328" i="6" l="1"/>
  <c r="AC327" i="6"/>
  <c r="AD329" i="6" l="1"/>
  <c r="AC328" i="6"/>
  <c r="AD330" i="6" l="1"/>
  <c r="AC329" i="6"/>
  <c r="AD331" i="6" l="1"/>
  <c r="AC330" i="6"/>
  <c r="AD332" i="6" l="1"/>
  <c r="AC331" i="6"/>
  <c r="AD333" i="6" l="1"/>
  <c r="AC332" i="6"/>
  <c r="AD334" i="6" l="1"/>
  <c r="AC333" i="6"/>
  <c r="AD335" i="6" l="1"/>
  <c r="AC334" i="6"/>
  <c r="AD336" i="6" l="1"/>
  <c r="AC335" i="6"/>
  <c r="AD337" i="6" l="1"/>
  <c r="AC336" i="6"/>
  <c r="AD338" i="6" l="1"/>
  <c r="AC337" i="6"/>
  <c r="AD339" i="6" l="1"/>
  <c r="AC338" i="6"/>
  <c r="AD340" i="6" l="1"/>
  <c r="AC339" i="6"/>
  <c r="AD341" i="6" l="1"/>
  <c r="AC340" i="6"/>
  <c r="AD342" i="6" l="1"/>
  <c r="AC341" i="6"/>
  <c r="AD343" i="6" l="1"/>
  <c r="AC342" i="6"/>
  <c r="AD344" i="6" l="1"/>
  <c r="AC343" i="6"/>
  <c r="AD345" i="6" l="1"/>
  <c r="AC344" i="6"/>
  <c r="AD346" i="6" l="1"/>
  <c r="AC345" i="6"/>
  <c r="AD347" i="6" l="1"/>
  <c r="AC346" i="6"/>
  <c r="AD348" i="6" l="1"/>
  <c r="AC347" i="6"/>
  <c r="AD349" i="6" l="1"/>
  <c r="AC348" i="6"/>
  <c r="AD350" i="6" l="1"/>
  <c r="AC349" i="6"/>
  <c r="AD351" i="6" l="1"/>
  <c r="AC350" i="6"/>
  <c r="AD352" i="6" l="1"/>
  <c r="AC351" i="6"/>
  <c r="AD353" i="6" l="1"/>
  <c r="AC352" i="6"/>
  <c r="AD354" i="6" l="1"/>
  <c r="AC353" i="6"/>
  <c r="AD355" i="6" l="1"/>
  <c r="AC354" i="6"/>
  <c r="AD356" i="6" l="1"/>
  <c r="AC355" i="6"/>
  <c r="AD357" i="6" l="1"/>
  <c r="AC356" i="6"/>
  <c r="AD358" i="6" l="1"/>
  <c r="AC357" i="6"/>
  <c r="AD359" i="6" l="1"/>
  <c r="AC358" i="6"/>
  <c r="AD360" i="6" l="1"/>
  <c r="AC359" i="6"/>
  <c r="AD361" i="6" l="1"/>
  <c r="AC360" i="6"/>
  <c r="AD362" i="6" l="1"/>
  <c r="AC361" i="6"/>
  <c r="AD363" i="6" l="1"/>
  <c r="AC362" i="6"/>
  <c r="AD364" i="6" l="1"/>
  <c r="AC363" i="6"/>
  <c r="AD365" i="6" l="1"/>
  <c r="AC364" i="6"/>
  <c r="AD366" i="6" l="1"/>
  <c r="AC365" i="6"/>
  <c r="AD367" i="6" l="1"/>
  <c r="AC366" i="6"/>
  <c r="AD368" i="6" l="1"/>
  <c r="AC367" i="6"/>
  <c r="AD369" i="6" l="1"/>
  <c r="AC368" i="6"/>
  <c r="AD370" i="6" l="1"/>
  <c r="AC369" i="6"/>
  <c r="AD371" i="6" l="1"/>
  <c r="AC370" i="6"/>
  <c r="AD372" i="6" l="1"/>
  <c r="AC371" i="6"/>
  <c r="AD373" i="6" l="1"/>
  <c r="AC372" i="6"/>
  <c r="AD374" i="6" l="1"/>
  <c r="AC373" i="6"/>
  <c r="AD375" i="6" l="1"/>
  <c r="AC374" i="6"/>
  <c r="AD376" i="6" l="1"/>
  <c r="AC375" i="6"/>
  <c r="AD377" i="6" l="1"/>
  <c r="AC376" i="6"/>
  <c r="AD378" i="6" l="1"/>
  <c r="AC377" i="6"/>
  <c r="AD379" i="6" l="1"/>
  <c r="AC378" i="6"/>
  <c r="AD380" i="6" l="1"/>
  <c r="AC379" i="6"/>
  <c r="AD381" i="6" l="1"/>
  <c r="AC380" i="6"/>
  <c r="AD382" i="6" l="1"/>
  <c r="AC381" i="6"/>
  <c r="AD383" i="6" l="1"/>
  <c r="AC382" i="6"/>
  <c r="AD384" i="6" l="1"/>
  <c r="AC383" i="6"/>
  <c r="AD385" i="6" l="1"/>
  <c r="AC384" i="6"/>
  <c r="AD386" i="6" l="1"/>
  <c r="AC385" i="6"/>
  <c r="AD387" i="6" l="1"/>
  <c r="AC386" i="6"/>
  <c r="AD388" i="6" l="1"/>
  <c r="AC387" i="6"/>
  <c r="AD389" i="6" l="1"/>
  <c r="AC388" i="6"/>
  <c r="AD390" i="6" l="1"/>
  <c r="AC389" i="6"/>
  <c r="AD391" i="6" l="1"/>
  <c r="AC390" i="6"/>
  <c r="AD392" i="6" l="1"/>
  <c r="AC391" i="6"/>
  <c r="AD393" i="6" l="1"/>
  <c r="AC392" i="6"/>
  <c r="AD394" i="6" l="1"/>
  <c r="AC393" i="6"/>
  <c r="AD395" i="6" l="1"/>
  <c r="AC394" i="6"/>
  <c r="AD396" i="6" l="1"/>
  <c r="AC395" i="6"/>
  <c r="AD397" i="6" l="1"/>
  <c r="AC396" i="6"/>
  <c r="AD398" i="6" l="1"/>
  <c r="AC397" i="6"/>
  <c r="AD399" i="6" l="1"/>
  <c r="AC398" i="6"/>
  <c r="AD400" i="6" l="1"/>
  <c r="AC399" i="6"/>
  <c r="AD401" i="6" l="1"/>
  <c r="AC400" i="6"/>
  <c r="AD402" i="6" l="1"/>
  <c r="AC401" i="6"/>
  <c r="AD403" i="6" l="1"/>
  <c r="AC402" i="6"/>
  <c r="AD404" i="6" l="1"/>
  <c r="AC403" i="6"/>
  <c r="AD405" i="6" l="1"/>
  <c r="AC404" i="6"/>
  <c r="AD406" i="6" l="1"/>
  <c r="AC405" i="6"/>
  <c r="AD407" i="6" l="1"/>
  <c r="AC406" i="6"/>
  <c r="AD408" i="6" l="1"/>
  <c r="AC407" i="6"/>
  <c r="AD409" i="6" l="1"/>
  <c r="AC408" i="6"/>
  <c r="AD410" i="6" l="1"/>
  <c r="AC409" i="6"/>
  <c r="AD411" i="6" l="1"/>
  <c r="AC410" i="6"/>
  <c r="AD412" i="6" l="1"/>
  <c r="AC411" i="6"/>
  <c r="AD413" i="6" l="1"/>
  <c r="AC412" i="6"/>
  <c r="AD414" i="6" l="1"/>
  <c r="AC413" i="6"/>
  <c r="AD415" i="6" l="1"/>
  <c r="AC414" i="6"/>
  <c r="AD416" i="6" l="1"/>
  <c r="AC415" i="6"/>
  <c r="AD417" i="6" l="1"/>
  <c r="AC416" i="6"/>
  <c r="AD418" i="6" l="1"/>
  <c r="AC417" i="6"/>
  <c r="AD419" i="6" l="1"/>
  <c r="AC418" i="6"/>
  <c r="AD420" i="6" l="1"/>
  <c r="AC419" i="6"/>
  <c r="AD421" i="6" l="1"/>
  <c r="AC420" i="6"/>
  <c r="AD422" i="6" l="1"/>
  <c r="AC421" i="6"/>
  <c r="AD423" i="6" l="1"/>
  <c r="AC422" i="6"/>
  <c r="AD424" i="6" l="1"/>
  <c r="AC423" i="6"/>
  <c r="AD425" i="6" l="1"/>
  <c r="AC424" i="6"/>
  <c r="AD426" i="6" l="1"/>
  <c r="AC425" i="6"/>
  <c r="AD427" i="6" l="1"/>
  <c r="AC426" i="6"/>
  <c r="AD428" i="6" l="1"/>
  <c r="AC427" i="6"/>
  <c r="AD429" i="6" l="1"/>
  <c r="AC428" i="6"/>
  <c r="AD430" i="6" l="1"/>
  <c r="AC429" i="6"/>
  <c r="AD431" i="6" l="1"/>
  <c r="AC430" i="6"/>
  <c r="AD432" i="6" l="1"/>
  <c r="AC431" i="6"/>
  <c r="AD433" i="6" l="1"/>
  <c r="AC432" i="6"/>
  <c r="AD434" i="6" l="1"/>
  <c r="AC433" i="6"/>
  <c r="AD435" i="6" l="1"/>
  <c r="AC434" i="6"/>
  <c r="AD436" i="6" l="1"/>
  <c r="AC435" i="6"/>
  <c r="AD437" i="6" l="1"/>
  <c r="AC436" i="6"/>
  <c r="AD438" i="6" l="1"/>
  <c r="AC437" i="6"/>
  <c r="AD439" i="6" l="1"/>
  <c r="AC438" i="6"/>
  <c r="AD440" i="6" l="1"/>
  <c r="AC439" i="6"/>
  <c r="AD441" i="6" l="1"/>
  <c r="AC440" i="6"/>
  <c r="AD442" i="6" l="1"/>
  <c r="AC441" i="6"/>
  <c r="AD443" i="6" l="1"/>
  <c r="AC442" i="6"/>
  <c r="AD444" i="6" l="1"/>
  <c r="AC443" i="6"/>
  <c r="AD445" i="6" l="1"/>
  <c r="AC444" i="6"/>
  <c r="AD446" i="6" l="1"/>
  <c r="AC445" i="6"/>
  <c r="AD447" i="6" l="1"/>
  <c r="AC446" i="6"/>
  <c r="AD448" i="6" l="1"/>
  <c r="AC447" i="6"/>
  <c r="AD449" i="6" l="1"/>
  <c r="AC448" i="6"/>
  <c r="AD450" i="6" l="1"/>
  <c r="AC449" i="6"/>
  <c r="AD451" i="6" l="1"/>
  <c r="AC450" i="6"/>
  <c r="AD452" i="6" l="1"/>
  <c r="AC451" i="6"/>
  <c r="AD453" i="6" l="1"/>
  <c r="AC452" i="6"/>
  <c r="AD454" i="6" l="1"/>
  <c r="AC453" i="6"/>
  <c r="AD455" i="6" l="1"/>
  <c r="AC454" i="6"/>
  <c r="AD456" i="6" l="1"/>
  <c r="AC455" i="6"/>
  <c r="AD457" i="6" l="1"/>
  <c r="AC456" i="6"/>
  <c r="AD458" i="6" l="1"/>
  <c r="AC457" i="6"/>
  <c r="AD459" i="6" l="1"/>
  <c r="AC458" i="6"/>
  <c r="AD460" i="6" l="1"/>
  <c r="AC459" i="6"/>
  <c r="AD461" i="6" l="1"/>
  <c r="AC460" i="6"/>
  <c r="AD462" i="6" l="1"/>
  <c r="AC461" i="6"/>
  <c r="AD463" i="6" l="1"/>
  <c r="AC462" i="6"/>
  <c r="AD464" i="6" l="1"/>
  <c r="AC463" i="6"/>
  <c r="AD465" i="6" l="1"/>
  <c r="AC464" i="6"/>
  <c r="AD466" i="6" l="1"/>
  <c r="AC465" i="6"/>
  <c r="AD467" i="6" l="1"/>
  <c r="AC466" i="6"/>
  <c r="AD468" i="6" l="1"/>
  <c r="AC467" i="6"/>
  <c r="AD469" i="6" l="1"/>
  <c r="AC468" i="6"/>
  <c r="AD470" i="6" l="1"/>
  <c r="AC469" i="6"/>
  <c r="AD471" i="6" l="1"/>
  <c r="AC470" i="6"/>
  <c r="AD472" i="6" l="1"/>
  <c r="AC471" i="6"/>
  <c r="AD473" i="6" l="1"/>
  <c r="AC472" i="6"/>
  <c r="AD474" i="6" l="1"/>
  <c r="AC473" i="6"/>
  <c r="AD475" i="6" l="1"/>
  <c r="AC474" i="6"/>
  <c r="AD476" i="6" l="1"/>
  <c r="AC475" i="6"/>
  <c r="AD477" i="6" l="1"/>
  <c r="AC476" i="6"/>
  <c r="AD478" i="6" l="1"/>
  <c r="AC477" i="6"/>
  <c r="AD479" i="6" l="1"/>
  <c r="AC478" i="6"/>
  <c r="AD480" i="6" l="1"/>
  <c r="AC479" i="6"/>
  <c r="AD481" i="6" l="1"/>
  <c r="AC480" i="6"/>
  <c r="AD482" i="6" l="1"/>
  <c r="AC481" i="6"/>
  <c r="AD483" i="6" l="1"/>
  <c r="AC482" i="6"/>
  <c r="AD484" i="6" l="1"/>
  <c r="AC483" i="6"/>
  <c r="AD485" i="6" l="1"/>
  <c r="AC484" i="6"/>
  <c r="AD486" i="6" l="1"/>
  <c r="AC485" i="6"/>
  <c r="AD487" i="6" l="1"/>
  <c r="AC486" i="6"/>
  <c r="AD488" i="6" l="1"/>
  <c r="AC487" i="6"/>
  <c r="AD489" i="6" l="1"/>
  <c r="AC488" i="6"/>
  <c r="AD490" i="6" l="1"/>
  <c r="AC489" i="6"/>
  <c r="AD491" i="6" l="1"/>
  <c r="AC490" i="6"/>
  <c r="AD492" i="6" l="1"/>
  <c r="AC491" i="6"/>
  <c r="AD493" i="6" l="1"/>
  <c r="AC492" i="6"/>
  <c r="AD494" i="6" l="1"/>
  <c r="AC493" i="6"/>
  <c r="AD495" i="6" l="1"/>
  <c r="AC494" i="6"/>
  <c r="AD496" i="6" l="1"/>
  <c r="AC495" i="6"/>
  <c r="AD497" i="6" l="1"/>
  <c r="AC496" i="6"/>
  <c r="AD498" i="6" l="1"/>
  <c r="AC497" i="6"/>
  <c r="AD499" i="6" l="1"/>
  <c r="AC498" i="6"/>
  <c r="AD500" i="6" l="1"/>
  <c r="AC499" i="6"/>
  <c r="AD501" i="6" l="1"/>
  <c r="AC500" i="6"/>
  <c r="AD502" i="6" l="1"/>
  <c r="AC501" i="6"/>
  <c r="AD503" i="6" l="1"/>
  <c r="AC502" i="6"/>
  <c r="AD504" i="6" l="1"/>
  <c r="AC503" i="6"/>
  <c r="AD505" i="6" l="1"/>
  <c r="AC504" i="6"/>
  <c r="AD506" i="6" l="1"/>
  <c r="AC505" i="6"/>
  <c r="AD507" i="6" l="1"/>
  <c r="AC506" i="6"/>
  <c r="AD508" i="6" l="1"/>
  <c r="AC507" i="6"/>
  <c r="AD509" i="6" l="1"/>
  <c r="AC508" i="6"/>
  <c r="AD510" i="6" l="1"/>
  <c r="AC509" i="6"/>
  <c r="AD511" i="6" l="1"/>
  <c r="AC510" i="6"/>
  <c r="AD512" i="6" l="1"/>
  <c r="AC511" i="6"/>
  <c r="AD513" i="6" l="1"/>
  <c r="AC512" i="6"/>
  <c r="AD514" i="6" l="1"/>
  <c r="AC513" i="6"/>
  <c r="AD515" i="6" l="1"/>
  <c r="AC514" i="6"/>
  <c r="AD516" i="6" l="1"/>
  <c r="AC515" i="6"/>
  <c r="AD517" i="6" l="1"/>
  <c r="AC516" i="6"/>
  <c r="AD518" i="6" l="1"/>
  <c r="AC517" i="6"/>
  <c r="AD519" i="6" l="1"/>
  <c r="AC518" i="6"/>
  <c r="AD520" i="6" l="1"/>
  <c r="AC519" i="6"/>
  <c r="AD521" i="6" l="1"/>
  <c r="AC520" i="6"/>
  <c r="AD522" i="6" l="1"/>
  <c r="AC521" i="6"/>
  <c r="AD523" i="6" l="1"/>
  <c r="AC522" i="6"/>
  <c r="AD524" i="6" l="1"/>
  <c r="AC523" i="6"/>
  <c r="AD525" i="6" l="1"/>
  <c r="AC524" i="6"/>
  <c r="AD526" i="6" l="1"/>
  <c r="AC525" i="6"/>
  <c r="AD527" i="6" l="1"/>
  <c r="AC526" i="6"/>
  <c r="AD528" i="6" l="1"/>
  <c r="AC527" i="6"/>
  <c r="AD529" i="6" l="1"/>
  <c r="AC528" i="6"/>
  <c r="AD530" i="6" l="1"/>
  <c r="AC529" i="6"/>
  <c r="AD531" i="6" l="1"/>
  <c r="AC530" i="6"/>
  <c r="AD532" i="6" l="1"/>
  <c r="AC531" i="6"/>
  <c r="AD533" i="6" l="1"/>
  <c r="AC532" i="6"/>
  <c r="AD534" i="6" l="1"/>
  <c r="AC533" i="6"/>
  <c r="AD535" i="6" l="1"/>
  <c r="AC534" i="6"/>
  <c r="AD536" i="6" l="1"/>
  <c r="AC535" i="6"/>
  <c r="AD537" i="6" l="1"/>
  <c r="AC536" i="6"/>
  <c r="AD538" i="6" l="1"/>
  <c r="AC537" i="6"/>
  <c r="AD539" i="6" l="1"/>
  <c r="AC538" i="6"/>
  <c r="AD540" i="6" l="1"/>
  <c r="AC539" i="6"/>
  <c r="AD541" i="6" l="1"/>
  <c r="AC540" i="6"/>
  <c r="AD542" i="6" l="1"/>
  <c r="AC541" i="6"/>
  <c r="AD543" i="6" l="1"/>
  <c r="AC542" i="6"/>
  <c r="AD544" i="6" l="1"/>
  <c r="AC543" i="6"/>
  <c r="AD545" i="6" l="1"/>
  <c r="AC544" i="6"/>
  <c r="AD546" i="6" l="1"/>
  <c r="AC545" i="6"/>
  <c r="AD547" i="6" l="1"/>
  <c r="AC546" i="6"/>
  <c r="AD548" i="6" l="1"/>
  <c r="AC547" i="6"/>
  <c r="AD549" i="6" l="1"/>
  <c r="AC548" i="6"/>
  <c r="AD550" i="6" l="1"/>
  <c r="AC549" i="6"/>
  <c r="AD551" i="6" l="1"/>
  <c r="AC550" i="6"/>
  <c r="AD552" i="6" l="1"/>
  <c r="AC551" i="6"/>
  <c r="AD553" i="6" l="1"/>
  <c r="AC552" i="6"/>
  <c r="AD554" i="6" l="1"/>
  <c r="AC553" i="6"/>
  <c r="AD555" i="6" l="1"/>
  <c r="AC554" i="6"/>
  <c r="AD556" i="6" l="1"/>
  <c r="AC555" i="6"/>
  <c r="AD557" i="6" l="1"/>
  <c r="AC556" i="6"/>
  <c r="AD558" i="6" l="1"/>
  <c r="AC557" i="6"/>
  <c r="AD559" i="6" l="1"/>
  <c r="AC558" i="6"/>
  <c r="AD560" i="6" l="1"/>
  <c r="AC559" i="6"/>
  <c r="AD561" i="6" l="1"/>
  <c r="AC560" i="6"/>
  <c r="AD562" i="6" l="1"/>
  <c r="AC561" i="6"/>
  <c r="AD563" i="6" l="1"/>
  <c r="AC562" i="6"/>
  <c r="AD564" i="6" l="1"/>
  <c r="AC563" i="6"/>
  <c r="AD565" i="6" l="1"/>
  <c r="AC564" i="6"/>
  <c r="AD566" i="6" l="1"/>
  <c r="AC565" i="6"/>
  <c r="AD567" i="6" l="1"/>
  <c r="AC566" i="6"/>
  <c r="AD568" i="6" l="1"/>
  <c r="AC567" i="6"/>
  <c r="AD569" i="6" l="1"/>
  <c r="AC568" i="6"/>
  <c r="AD570" i="6" l="1"/>
  <c r="AC569" i="6"/>
  <c r="AD571" i="6" l="1"/>
  <c r="AC570" i="6"/>
  <c r="AD572" i="6" l="1"/>
  <c r="AC571" i="6"/>
  <c r="AD573" i="6" l="1"/>
  <c r="AC572" i="6"/>
  <c r="AD574" i="6" l="1"/>
  <c r="AC573" i="6"/>
  <c r="AD575" i="6" l="1"/>
  <c r="AC574" i="6"/>
  <c r="AD576" i="6" l="1"/>
  <c r="AC575" i="6"/>
  <c r="AD577" i="6" l="1"/>
  <c r="AC576" i="6"/>
  <c r="AD578" i="6" l="1"/>
  <c r="AC577" i="6"/>
  <c r="AD579" i="6" l="1"/>
  <c r="AC578" i="6"/>
  <c r="AD580" i="6" l="1"/>
  <c r="AC579" i="6"/>
  <c r="AD581" i="6" l="1"/>
  <c r="AC580" i="6"/>
  <c r="AD582" i="6" l="1"/>
  <c r="AC581" i="6"/>
  <c r="AD583" i="6" l="1"/>
  <c r="AC582" i="6"/>
  <c r="AD584" i="6" l="1"/>
  <c r="AC583" i="6"/>
  <c r="AD585" i="6" l="1"/>
  <c r="AC584" i="6"/>
  <c r="AD586" i="6" l="1"/>
  <c r="AC585" i="6"/>
  <c r="AD587" i="6" l="1"/>
  <c r="AC586" i="6"/>
  <c r="AD588" i="6" l="1"/>
  <c r="AC587" i="6"/>
  <c r="AD589" i="6" l="1"/>
  <c r="AC588" i="6"/>
  <c r="AD590" i="6" l="1"/>
  <c r="AC589" i="6"/>
  <c r="AD591" i="6" l="1"/>
  <c r="AC590" i="6"/>
  <c r="AD592" i="6" l="1"/>
  <c r="AC591" i="6"/>
  <c r="AD593" i="6" l="1"/>
  <c r="AC592" i="6"/>
  <c r="AD594" i="6" l="1"/>
  <c r="AC593" i="6"/>
  <c r="AD595" i="6" l="1"/>
  <c r="AC594" i="6"/>
  <c r="AD596" i="6" l="1"/>
  <c r="AC595" i="6"/>
  <c r="AD597" i="6" l="1"/>
  <c r="AC596" i="6"/>
  <c r="AD598" i="6" l="1"/>
  <c r="AC597" i="6"/>
  <c r="AD599" i="6" l="1"/>
  <c r="AC598" i="6"/>
  <c r="AD600" i="6" l="1"/>
  <c r="AC599" i="6"/>
  <c r="AD601" i="6" l="1"/>
  <c r="AC600" i="6"/>
  <c r="AD602" i="6" l="1"/>
  <c r="AC601" i="6"/>
  <c r="AD603" i="6" l="1"/>
  <c r="AC602" i="6"/>
  <c r="AD604" i="6" l="1"/>
  <c r="AC603" i="6"/>
  <c r="AD605" i="6" l="1"/>
  <c r="AC604" i="6"/>
  <c r="AD606" i="6" l="1"/>
  <c r="AC605" i="6"/>
  <c r="AD607" i="6" l="1"/>
  <c r="AC606" i="6"/>
  <c r="AD608" i="6" l="1"/>
  <c r="AC607" i="6"/>
  <c r="AD609" i="6" l="1"/>
  <c r="AC608" i="6"/>
  <c r="AD610" i="6" l="1"/>
  <c r="AC609" i="6"/>
  <c r="AD611" i="6" l="1"/>
  <c r="AC610" i="6"/>
  <c r="AD612" i="6" l="1"/>
  <c r="AC611" i="6"/>
  <c r="AD613" i="6" l="1"/>
  <c r="AC612" i="6"/>
  <c r="AD614" i="6" l="1"/>
  <c r="AC613" i="6"/>
  <c r="AD615" i="6" l="1"/>
  <c r="AC614" i="6"/>
  <c r="AD616" i="6" l="1"/>
  <c r="AC615" i="6"/>
  <c r="AD617" i="6" l="1"/>
  <c r="AC616" i="6"/>
  <c r="AD618" i="6" l="1"/>
  <c r="AC617" i="6"/>
  <c r="AD619" i="6" l="1"/>
  <c r="AC618" i="6"/>
  <c r="AD620" i="6" l="1"/>
  <c r="AC619" i="6"/>
  <c r="AD621" i="6" l="1"/>
  <c r="AC620" i="6"/>
  <c r="AD622" i="6" l="1"/>
  <c r="AC621" i="6"/>
  <c r="AD623" i="6" l="1"/>
  <c r="AC622" i="6"/>
  <c r="AD624" i="6" l="1"/>
  <c r="AC623" i="6"/>
  <c r="AD625" i="6" l="1"/>
  <c r="AC624" i="6"/>
  <c r="AD626" i="6" l="1"/>
  <c r="AC625" i="6"/>
  <c r="AD627" i="6" l="1"/>
  <c r="AC626" i="6"/>
  <c r="AD628" i="6" l="1"/>
  <c r="AC627" i="6"/>
  <c r="AD629" i="6" l="1"/>
  <c r="AC628" i="6"/>
  <c r="AD630" i="6" l="1"/>
  <c r="AC629" i="6"/>
  <c r="AD631" i="6" l="1"/>
  <c r="AC630" i="6"/>
  <c r="AD632" i="6" l="1"/>
  <c r="AC631" i="6"/>
  <c r="AD633" i="6" l="1"/>
  <c r="AC632" i="6"/>
  <c r="AD634" i="6" l="1"/>
  <c r="AC633" i="6"/>
  <c r="AD635" i="6" l="1"/>
  <c r="AC634" i="6"/>
  <c r="AD636" i="6" l="1"/>
  <c r="AC635" i="6"/>
  <c r="AD637" i="6" l="1"/>
  <c r="AC636" i="6"/>
  <c r="AD638" i="6" l="1"/>
  <c r="AC637" i="6"/>
  <c r="AD639" i="6" l="1"/>
  <c r="AC638" i="6"/>
  <c r="AD640" i="6" l="1"/>
  <c r="AC639" i="6"/>
  <c r="AD641" i="6" l="1"/>
  <c r="AC640" i="6"/>
  <c r="AD642" i="6" l="1"/>
  <c r="AC641" i="6"/>
  <c r="AD643" i="6" l="1"/>
  <c r="AC642" i="6"/>
  <c r="AD644" i="6" l="1"/>
  <c r="AC643" i="6"/>
  <c r="AD645" i="6" l="1"/>
  <c r="AC644" i="6"/>
  <c r="AD646" i="6" l="1"/>
  <c r="AC645" i="6"/>
  <c r="AD647" i="6" l="1"/>
  <c r="AC646" i="6"/>
  <c r="AD648" i="6" l="1"/>
  <c r="AC647" i="6"/>
  <c r="AD649" i="6" l="1"/>
  <c r="AC648" i="6"/>
  <c r="AD650" i="6" l="1"/>
  <c r="AC649" i="6"/>
  <c r="AD651" i="6" l="1"/>
  <c r="AC650" i="6"/>
  <c r="AD652" i="6" l="1"/>
  <c r="AC651" i="6"/>
  <c r="AD653" i="6" l="1"/>
  <c r="AC652" i="6"/>
  <c r="AD654" i="6" l="1"/>
  <c r="AC653" i="6"/>
  <c r="AD655" i="6" l="1"/>
  <c r="AC654" i="6"/>
  <c r="AD656" i="6" l="1"/>
  <c r="AC655" i="6"/>
  <c r="AD657" i="6" l="1"/>
  <c r="AC656" i="6"/>
  <c r="AD658" i="6" l="1"/>
  <c r="AC657" i="6"/>
  <c r="AD659" i="6" l="1"/>
  <c r="AC658" i="6"/>
  <c r="AD660" i="6" l="1"/>
  <c r="AC659" i="6"/>
  <c r="AD661" i="6" l="1"/>
  <c r="AC660" i="6"/>
  <c r="AD662" i="6" l="1"/>
  <c r="AC661" i="6"/>
  <c r="AD663" i="6" l="1"/>
  <c r="AC662" i="6"/>
  <c r="AD664" i="6" l="1"/>
  <c r="AC663" i="6"/>
  <c r="AD665" i="6" l="1"/>
  <c r="AC664" i="6"/>
  <c r="AD666" i="6" l="1"/>
  <c r="AC665" i="6"/>
  <c r="AD667" i="6" l="1"/>
  <c r="AC666" i="6"/>
  <c r="AD668" i="6" l="1"/>
  <c r="AC667" i="6"/>
  <c r="AD669" i="6" l="1"/>
  <c r="AC668" i="6"/>
  <c r="AD670" i="6" l="1"/>
  <c r="AC669" i="6"/>
  <c r="AD671" i="6" l="1"/>
  <c r="AC670" i="6"/>
  <c r="AD672" i="6" l="1"/>
  <c r="AC671" i="6"/>
  <c r="AD673" i="6" l="1"/>
  <c r="AC672" i="6"/>
  <c r="AD674" i="6" l="1"/>
  <c r="AC673" i="6"/>
  <c r="AD675" i="6" l="1"/>
  <c r="AC674" i="6"/>
  <c r="AD676" i="6" l="1"/>
  <c r="AC675" i="6"/>
  <c r="AD677" i="6" l="1"/>
  <c r="AC676" i="6"/>
  <c r="AD678" i="6" l="1"/>
  <c r="AC677" i="6"/>
  <c r="AD679" i="6" l="1"/>
  <c r="AC678" i="6"/>
  <c r="AD680" i="6" l="1"/>
  <c r="AC679" i="6"/>
  <c r="AD681" i="6" l="1"/>
  <c r="AC680" i="6"/>
  <c r="AD682" i="6" l="1"/>
  <c r="AC681" i="6"/>
  <c r="AD683" i="6" l="1"/>
  <c r="AC682" i="6"/>
  <c r="AD684" i="6" l="1"/>
  <c r="AC683" i="6"/>
  <c r="AD685" i="6" l="1"/>
  <c r="AC684" i="6"/>
  <c r="AD686" i="6" l="1"/>
  <c r="AC685" i="6"/>
  <c r="AD687" i="6" l="1"/>
  <c r="AC686" i="6"/>
  <c r="AD688" i="6" l="1"/>
  <c r="AC687" i="6"/>
  <c r="AD689" i="6" l="1"/>
  <c r="AC688" i="6"/>
  <c r="AD690" i="6" l="1"/>
  <c r="AC689" i="6"/>
  <c r="AD691" i="6" l="1"/>
  <c r="AC690" i="6"/>
  <c r="AD692" i="6" l="1"/>
  <c r="AC691" i="6"/>
  <c r="AD693" i="6" l="1"/>
  <c r="AC692" i="6"/>
  <c r="AD694" i="6" l="1"/>
  <c r="AC693" i="6"/>
  <c r="AD695" i="6" l="1"/>
  <c r="AC694" i="6"/>
  <c r="AD696" i="6" l="1"/>
  <c r="AC695" i="6"/>
  <c r="AD697" i="6" l="1"/>
  <c r="AC696" i="6"/>
  <c r="AD698" i="6" l="1"/>
  <c r="AC697" i="6"/>
  <c r="AD699" i="6" l="1"/>
  <c r="AC698" i="6"/>
  <c r="AD700" i="6" l="1"/>
  <c r="AC699" i="6"/>
  <c r="AD701" i="6" l="1"/>
  <c r="AC700" i="6"/>
  <c r="AD702" i="6" l="1"/>
  <c r="AC701" i="6"/>
  <c r="AD703" i="6" l="1"/>
  <c r="AC702" i="6"/>
  <c r="AD704" i="6" l="1"/>
  <c r="AC703" i="6"/>
  <c r="AD705" i="6" l="1"/>
  <c r="AC704" i="6"/>
  <c r="AD706" i="6" l="1"/>
  <c r="AC705" i="6"/>
  <c r="AD707" i="6" l="1"/>
  <c r="AC706" i="6"/>
  <c r="AD708" i="6" l="1"/>
  <c r="AC707" i="6"/>
  <c r="AD709" i="6" l="1"/>
  <c r="AC708" i="6"/>
  <c r="AD710" i="6" l="1"/>
  <c r="AC709" i="6"/>
  <c r="AD711" i="6" l="1"/>
  <c r="AC710" i="6"/>
  <c r="AD712" i="6" l="1"/>
  <c r="AC711" i="6"/>
  <c r="AD713" i="6" l="1"/>
  <c r="AC712" i="6"/>
  <c r="AD714" i="6" l="1"/>
  <c r="AC713" i="6"/>
  <c r="AD715" i="6" l="1"/>
  <c r="AC714" i="6"/>
  <c r="AD716" i="6" l="1"/>
  <c r="AC715" i="6"/>
  <c r="AD717" i="6" l="1"/>
  <c r="AC716" i="6"/>
  <c r="AD718" i="6" l="1"/>
  <c r="AC717" i="6"/>
  <c r="AD719" i="6" l="1"/>
  <c r="AC718" i="6"/>
  <c r="AD720" i="6" l="1"/>
  <c r="AC719" i="6"/>
  <c r="AD721" i="6" l="1"/>
  <c r="AC720" i="6"/>
  <c r="AD722" i="6" l="1"/>
  <c r="AC721" i="6"/>
  <c r="AD723" i="6" l="1"/>
  <c r="AC722" i="6"/>
  <c r="AD724" i="6" l="1"/>
  <c r="AC723" i="6"/>
  <c r="AD725" i="6" l="1"/>
  <c r="AC724" i="6"/>
  <c r="AD726" i="6" l="1"/>
  <c r="AC725" i="6"/>
  <c r="AD727" i="6" l="1"/>
  <c r="AC726" i="6"/>
  <c r="AD728" i="6" l="1"/>
  <c r="AC727" i="6"/>
  <c r="AD729" i="6" l="1"/>
  <c r="AC728" i="6"/>
  <c r="AD730" i="6" l="1"/>
  <c r="AC729" i="6"/>
  <c r="AD731" i="6" l="1"/>
  <c r="AC730" i="6"/>
  <c r="AD732" i="6" l="1"/>
  <c r="AC731" i="6"/>
  <c r="AD733" i="6" l="1"/>
  <c r="AC732" i="6"/>
  <c r="AD734" i="6" l="1"/>
  <c r="AC733" i="6"/>
  <c r="AD735" i="6" l="1"/>
  <c r="AC734" i="6"/>
  <c r="AD736" i="6" l="1"/>
  <c r="AC735" i="6"/>
  <c r="AD737" i="6" l="1"/>
  <c r="AC736" i="6"/>
  <c r="AD738" i="6" l="1"/>
  <c r="AC737" i="6"/>
  <c r="AD739" i="6" l="1"/>
  <c r="AC738" i="6"/>
  <c r="AD740" i="6" l="1"/>
  <c r="AC739" i="6"/>
  <c r="AD741" i="6" l="1"/>
  <c r="AC740" i="6"/>
  <c r="AD742" i="6" l="1"/>
  <c r="AC741" i="6"/>
  <c r="AD743" i="6" l="1"/>
  <c r="AC742" i="6"/>
  <c r="AD744" i="6" l="1"/>
  <c r="AC743" i="6"/>
  <c r="AD745" i="6" l="1"/>
  <c r="AC744" i="6"/>
  <c r="AD746" i="6" l="1"/>
  <c r="AC745" i="6"/>
  <c r="AD747" i="6" l="1"/>
  <c r="AC746" i="6"/>
  <c r="AD748" i="6" l="1"/>
  <c r="AC747" i="6"/>
  <c r="AD749" i="6" l="1"/>
  <c r="AC748" i="6"/>
  <c r="AD750" i="6" l="1"/>
  <c r="AC749" i="6"/>
  <c r="AD751" i="6" l="1"/>
  <c r="AC750" i="6"/>
  <c r="AD752" i="6" l="1"/>
  <c r="AC751" i="6"/>
  <c r="AD753" i="6" l="1"/>
  <c r="AC752" i="6"/>
  <c r="AD754" i="6" l="1"/>
  <c r="AC753" i="6"/>
  <c r="AD755" i="6" l="1"/>
  <c r="AC754" i="6"/>
  <c r="AD756" i="6" l="1"/>
  <c r="AC755" i="6"/>
  <c r="AD757" i="6" l="1"/>
  <c r="AC756" i="6"/>
  <c r="AD758" i="6" l="1"/>
  <c r="AC757" i="6"/>
  <c r="AD759" i="6" l="1"/>
  <c r="AC758" i="6"/>
  <c r="AD760" i="6" l="1"/>
  <c r="AC759" i="6"/>
  <c r="AD761" i="6" l="1"/>
  <c r="AC760" i="6"/>
  <c r="AD762" i="6" l="1"/>
  <c r="AC761" i="6"/>
  <c r="AD763" i="6" l="1"/>
  <c r="AC762" i="6"/>
  <c r="AD764" i="6" l="1"/>
  <c r="AC763" i="6"/>
  <c r="AD765" i="6" l="1"/>
  <c r="AC764" i="6"/>
  <c r="AD766" i="6" l="1"/>
  <c r="AC765" i="6"/>
  <c r="AD767" i="6" l="1"/>
  <c r="AC766" i="6"/>
  <c r="AD768" i="6" l="1"/>
  <c r="AC767" i="6"/>
  <c r="AD769" i="6" l="1"/>
  <c r="AC768" i="6"/>
  <c r="AD770" i="6" l="1"/>
  <c r="AC769" i="6"/>
  <c r="AD771" i="6" l="1"/>
  <c r="AC770" i="6"/>
  <c r="AD772" i="6" l="1"/>
  <c r="AC771" i="6"/>
  <c r="AD773" i="6" l="1"/>
  <c r="AC772" i="6"/>
  <c r="AD774" i="6" l="1"/>
  <c r="AC773" i="6"/>
  <c r="AD775" i="6" l="1"/>
  <c r="AC774" i="6"/>
  <c r="AD776" i="6" l="1"/>
  <c r="AC775" i="6"/>
  <c r="AD777" i="6" l="1"/>
  <c r="AC776" i="6"/>
  <c r="AD778" i="6" l="1"/>
  <c r="AC777" i="6"/>
  <c r="AD779" i="6" l="1"/>
  <c r="AC778" i="6"/>
  <c r="AD780" i="6" l="1"/>
  <c r="AC779" i="6"/>
  <c r="AD781" i="6" l="1"/>
  <c r="AC780" i="6"/>
  <c r="AD782" i="6" l="1"/>
  <c r="AC781" i="6"/>
  <c r="AD783" i="6" l="1"/>
  <c r="AC782" i="6"/>
  <c r="AD784" i="6" l="1"/>
  <c r="AC783" i="6"/>
  <c r="AD785" i="6" l="1"/>
  <c r="AC784" i="6"/>
  <c r="AD786" i="6" l="1"/>
  <c r="AC785" i="6"/>
  <c r="AD787" i="6" l="1"/>
  <c r="AC786" i="6"/>
  <c r="AD788" i="6" l="1"/>
  <c r="AC787" i="6"/>
  <c r="AD789" i="6" l="1"/>
  <c r="AC788" i="6"/>
  <c r="AD790" i="6" l="1"/>
  <c r="AC789" i="6"/>
  <c r="AD791" i="6" l="1"/>
  <c r="AC790" i="6"/>
  <c r="AD792" i="6" l="1"/>
  <c r="AC791" i="6"/>
  <c r="AD793" i="6" l="1"/>
  <c r="AC792" i="6"/>
  <c r="AD794" i="6" l="1"/>
  <c r="AC793" i="6"/>
  <c r="AD795" i="6" l="1"/>
  <c r="AC794" i="6"/>
  <c r="AD796" i="6" l="1"/>
  <c r="AC795" i="6"/>
  <c r="AD797" i="6" l="1"/>
  <c r="AC796" i="6"/>
  <c r="AD798" i="6" l="1"/>
  <c r="AC797" i="6"/>
  <c r="AD799" i="6" l="1"/>
  <c r="AC798" i="6"/>
  <c r="AD800" i="6" l="1"/>
  <c r="AC799" i="6"/>
  <c r="AD801" i="6" l="1"/>
  <c r="AC800" i="6"/>
  <c r="AD802" i="6" l="1"/>
  <c r="AC801" i="6"/>
  <c r="AD803" i="6" l="1"/>
  <c r="AC802" i="6"/>
  <c r="AD804" i="6" l="1"/>
  <c r="AC803" i="6"/>
  <c r="AD805" i="6" l="1"/>
  <c r="AC804" i="6"/>
  <c r="AD806" i="6" l="1"/>
  <c r="AC805" i="6"/>
  <c r="AD807" i="6" l="1"/>
  <c r="AC806" i="6"/>
  <c r="AD808" i="6" l="1"/>
  <c r="AC807" i="6"/>
  <c r="AD809" i="6" l="1"/>
  <c r="AC808" i="6"/>
  <c r="AD810" i="6" l="1"/>
  <c r="AC809" i="6"/>
  <c r="AD811" i="6" l="1"/>
  <c r="AC810" i="6"/>
  <c r="AD812" i="6" l="1"/>
  <c r="AC811" i="6"/>
  <c r="AD813" i="6" l="1"/>
  <c r="AC812" i="6"/>
  <c r="AD814" i="6" l="1"/>
  <c r="AC813" i="6"/>
  <c r="AD815" i="6" l="1"/>
  <c r="AC814" i="6"/>
  <c r="AD816" i="6" l="1"/>
  <c r="AC815" i="6"/>
  <c r="AD817" i="6" l="1"/>
  <c r="AC816" i="6"/>
  <c r="AD818" i="6" l="1"/>
  <c r="AC817" i="6"/>
  <c r="AD819" i="6" l="1"/>
  <c r="AC818" i="6"/>
  <c r="AD820" i="6" l="1"/>
  <c r="AC819" i="6"/>
  <c r="AD821" i="6" l="1"/>
  <c r="AC820" i="6"/>
  <c r="AD822" i="6" l="1"/>
  <c r="AC821" i="6"/>
  <c r="AD823" i="6" l="1"/>
  <c r="AC822" i="6"/>
  <c r="AD824" i="6" l="1"/>
  <c r="AC823" i="6"/>
  <c r="AD825" i="6" l="1"/>
  <c r="AC824" i="6"/>
  <c r="AD826" i="6" l="1"/>
  <c r="AC825" i="6"/>
  <c r="AD827" i="6" l="1"/>
  <c r="AC826" i="6"/>
  <c r="AD828" i="6" l="1"/>
  <c r="AC827" i="6"/>
  <c r="AD829" i="6" l="1"/>
  <c r="AC828" i="6"/>
  <c r="AD830" i="6" l="1"/>
  <c r="AC829" i="6"/>
  <c r="AD831" i="6" l="1"/>
  <c r="AC830" i="6"/>
  <c r="AD832" i="6" l="1"/>
  <c r="AC831" i="6"/>
  <c r="AD833" i="6" l="1"/>
  <c r="AC832" i="6"/>
  <c r="AD834" i="6" l="1"/>
  <c r="AC833" i="6"/>
  <c r="AD835" i="6" l="1"/>
  <c r="AC834" i="6"/>
  <c r="AD836" i="6" l="1"/>
  <c r="AC835" i="6"/>
  <c r="AD837" i="6" l="1"/>
  <c r="AC836" i="6"/>
  <c r="AD838" i="6" l="1"/>
  <c r="AC837" i="6"/>
  <c r="AD839" i="6" l="1"/>
  <c r="AC838" i="6"/>
  <c r="AD840" i="6" l="1"/>
  <c r="AC839" i="6"/>
  <c r="AD841" i="6" l="1"/>
  <c r="AC840" i="6"/>
  <c r="AD842" i="6" l="1"/>
  <c r="AC841" i="6"/>
  <c r="AD843" i="6" l="1"/>
  <c r="AC842" i="6"/>
  <c r="AD844" i="6" l="1"/>
  <c r="AC843" i="6"/>
  <c r="AD845" i="6" l="1"/>
  <c r="AC844" i="6"/>
  <c r="AD846" i="6" l="1"/>
  <c r="AC845" i="6"/>
  <c r="AD847" i="6" l="1"/>
  <c r="AC846" i="6"/>
  <c r="AD848" i="6" l="1"/>
  <c r="AC847" i="6"/>
  <c r="AD849" i="6" l="1"/>
  <c r="AC848" i="6"/>
  <c r="AD850" i="6" l="1"/>
  <c r="AC849" i="6"/>
  <c r="AD851" i="6" l="1"/>
  <c r="AC850" i="6"/>
  <c r="AD852" i="6" l="1"/>
  <c r="AC851" i="6"/>
  <c r="AD853" i="6" l="1"/>
  <c r="AC852" i="6"/>
  <c r="AD854" i="6" l="1"/>
  <c r="AC853" i="6"/>
  <c r="AD855" i="6" l="1"/>
  <c r="AC854" i="6"/>
  <c r="AD856" i="6" l="1"/>
  <c r="AC855" i="6"/>
  <c r="AD857" i="6" l="1"/>
  <c r="AC856" i="6"/>
  <c r="AD858" i="6" l="1"/>
  <c r="AC857" i="6"/>
  <c r="AD859" i="6" l="1"/>
  <c r="AC858" i="6"/>
  <c r="AD860" i="6" l="1"/>
  <c r="AC859" i="6"/>
  <c r="AD861" i="6" l="1"/>
  <c r="AC860" i="6"/>
  <c r="AD862" i="6" l="1"/>
  <c r="AC861" i="6"/>
  <c r="AD863" i="6" l="1"/>
  <c r="AC862" i="6"/>
  <c r="AD864" i="6" l="1"/>
  <c r="AC863" i="6"/>
  <c r="AD865" i="6" l="1"/>
  <c r="AC864" i="6"/>
  <c r="AD866" i="6" l="1"/>
  <c r="AC865" i="6"/>
  <c r="AD867" i="6" l="1"/>
  <c r="AC866" i="6"/>
  <c r="AD868" i="6" l="1"/>
  <c r="AC867" i="6"/>
  <c r="AD869" i="6" l="1"/>
  <c r="AC868" i="6"/>
  <c r="AD870" i="6" l="1"/>
  <c r="AC869" i="6"/>
  <c r="AD871" i="6" l="1"/>
  <c r="AC870" i="6"/>
  <c r="AD872" i="6" l="1"/>
  <c r="AC871" i="6"/>
  <c r="AD873" i="6" l="1"/>
  <c r="AC872" i="6"/>
  <c r="AD874" i="6" l="1"/>
  <c r="AC873" i="6"/>
  <c r="AD875" i="6" l="1"/>
  <c r="AC874" i="6"/>
  <c r="AD876" i="6" l="1"/>
  <c r="AC875" i="6"/>
  <c r="AD877" i="6" l="1"/>
  <c r="AC876" i="6"/>
  <c r="AD878" i="6" l="1"/>
  <c r="AC877" i="6"/>
  <c r="AD879" i="6" l="1"/>
  <c r="AC878" i="6"/>
  <c r="AD880" i="6" l="1"/>
  <c r="AC879" i="6"/>
  <c r="AD881" i="6" l="1"/>
  <c r="AC880" i="6"/>
  <c r="AD882" i="6" l="1"/>
  <c r="AC881" i="6"/>
  <c r="AD883" i="6" l="1"/>
  <c r="AC882" i="6"/>
  <c r="AD884" i="6" l="1"/>
  <c r="AC883" i="6"/>
  <c r="AD885" i="6" l="1"/>
  <c r="AC884" i="6"/>
  <c r="AD886" i="6" l="1"/>
  <c r="AC885" i="6"/>
  <c r="AD887" i="6" l="1"/>
  <c r="AC886" i="6"/>
  <c r="AD888" i="6" l="1"/>
  <c r="AC887" i="6"/>
  <c r="AD889" i="6" l="1"/>
  <c r="AC888" i="6"/>
  <c r="AD890" i="6" l="1"/>
  <c r="AC889" i="6"/>
  <c r="AD891" i="6" l="1"/>
  <c r="AC890" i="6"/>
  <c r="AD892" i="6" l="1"/>
  <c r="AC891" i="6"/>
  <c r="AD893" i="6" l="1"/>
  <c r="AC892" i="6"/>
  <c r="AD894" i="6" l="1"/>
  <c r="AC893" i="6"/>
  <c r="AD895" i="6" l="1"/>
  <c r="AC894" i="6"/>
  <c r="AD896" i="6" l="1"/>
  <c r="AC895" i="6"/>
  <c r="AD897" i="6" l="1"/>
  <c r="AC896" i="6"/>
  <c r="AD898" i="6" l="1"/>
  <c r="AC897" i="6"/>
  <c r="AD899" i="6" l="1"/>
  <c r="AC898" i="6"/>
  <c r="AD900" i="6" l="1"/>
  <c r="AC899" i="6"/>
  <c r="AD901" i="6" l="1"/>
  <c r="AC900" i="6"/>
  <c r="AD902" i="6" l="1"/>
  <c r="AC901" i="6"/>
  <c r="AD903" i="6" l="1"/>
  <c r="AC902" i="6"/>
  <c r="AD904" i="6" l="1"/>
  <c r="AC903" i="6"/>
  <c r="AD905" i="6" l="1"/>
  <c r="AC904" i="6"/>
  <c r="AD906" i="6" l="1"/>
  <c r="AC905" i="6"/>
  <c r="AD907" i="6" l="1"/>
  <c r="AC906" i="6"/>
  <c r="AD908" i="6" l="1"/>
  <c r="AC907" i="6"/>
  <c r="AD909" i="6" l="1"/>
  <c r="AC908" i="6"/>
  <c r="AD910" i="6" l="1"/>
  <c r="AC909" i="6"/>
  <c r="AD911" i="6" l="1"/>
  <c r="AC910" i="6"/>
  <c r="AD912" i="6" l="1"/>
  <c r="AC911" i="6"/>
  <c r="AD913" i="6" l="1"/>
  <c r="AC912" i="6"/>
  <c r="AD914" i="6" l="1"/>
  <c r="AC913" i="6"/>
  <c r="AD915" i="6" l="1"/>
  <c r="AC914" i="6"/>
  <c r="AD916" i="6" l="1"/>
  <c r="AC915" i="6"/>
  <c r="AD917" i="6" l="1"/>
  <c r="AC916" i="6"/>
  <c r="AD918" i="6" l="1"/>
  <c r="AC917" i="6"/>
  <c r="AD919" i="6" l="1"/>
  <c r="AC918" i="6"/>
  <c r="AD920" i="6" l="1"/>
  <c r="AC919" i="6"/>
  <c r="AD921" i="6" l="1"/>
  <c r="AC920" i="6"/>
  <c r="AD922" i="6" l="1"/>
  <c r="AC921" i="6"/>
  <c r="AD923" i="6" l="1"/>
  <c r="AC922" i="6"/>
  <c r="AD924" i="6" l="1"/>
  <c r="AC923" i="6"/>
  <c r="AD925" i="6" l="1"/>
  <c r="AC924" i="6"/>
  <c r="AD926" i="6" l="1"/>
  <c r="AC925" i="6"/>
  <c r="AD927" i="6" l="1"/>
  <c r="AC926" i="6"/>
  <c r="AD928" i="6" l="1"/>
  <c r="AC927" i="6"/>
  <c r="AD929" i="6" l="1"/>
  <c r="AC928" i="6"/>
  <c r="AD930" i="6" l="1"/>
  <c r="AC929" i="6"/>
  <c r="AD931" i="6" l="1"/>
  <c r="AC930" i="6"/>
  <c r="AD932" i="6" l="1"/>
  <c r="AC931" i="6"/>
  <c r="AD933" i="6" l="1"/>
  <c r="AC932" i="6"/>
  <c r="AD934" i="6" l="1"/>
  <c r="AC933" i="6"/>
  <c r="AD935" i="6" l="1"/>
  <c r="AC934" i="6"/>
  <c r="AD936" i="6" l="1"/>
  <c r="AC935" i="6"/>
  <c r="AD937" i="6" l="1"/>
  <c r="AC936" i="6"/>
  <c r="AD938" i="6" l="1"/>
  <c r="AC937" i="6"/>
  <c r="AD939" i="6" l="1"/>
  <c r="AC938" i="6"/>
  <c r="AD940" i="6" l="1"/>
  <c r="AC939" i="6"/>
  <c r="AD941" i="6" l="1"/>
  <c r="AC940" i="6"/>
  <c r="AD942" i="6" l="1"/>
  <c r="AC941" i="6"/>
  <c r="AD943" i="6" l="1"/>
  <c r="AC942" i="6"/>
  <c r="AD944" i="6" l="1"/>
  <c r="AC943" i="6"/>
  <c r="AD945" i="6" l="1"/>
  <c r="AC944" i="6"/>
  <c r="AD946" i="6" l="1"/>
  <c r="AC945" i="6"/>
  <c r="AD947" i="6" l="1"/>
  <c r="AC946" i="6"/>
  <c r="AD948" i="6" l="1"/>
  <c r="AC947" i="6"/>
  <c r="AD949" i="6" l="1"/>
  <c r="AC948" i="6"/>
  <c r="AD950" i="6" l="1"/>
  <c r="AC949" i="6"/>
  <c r="AD951" i="6" l="1"/>
  <c r="AC950" i="6"/>
  <c r="AD952" i="6" l="1"/>
  <c r="AC951" i="6"/>
  <c r="AD953" i="6" l="1"/>
  <c r="AC952" i="6"/>
  <c r="AD954" i="6" l="1"/>
  <c r="AC953" i="6"/>
  <c r="AD955" i="6" l="1"/>
  <c r="AC954" i="6"/>
  <c r="AD956" i="6" l="1"/>
  <c r="AC955" i="6"/>
  <c r="AD957" i="6" l="1"/>
  <c r="AC956" i="6"/>
  <c r="AD958" i="6" l="1"/>
  <c r="AC957" i="6"/>
  <c r="AD959" i="6" l="1"/>
  <c r="AC958" i="6"/>
  <c r="AD960" i="6" l="1"/>
  <c r="AC959" i="6"/>
  <c r="AD961" i="6" l="1"/>
  <c r="AC960" i="6"/>
  <c r="AD962" i="6" l="1"/>
  <c r="AC961" i="6"/>
  <c r="AD963" i="6" l="1"/>
  <c r="AC962" i="6"/>
  <c r="AD964" i="6" l="1"/>
  <c r="AC963" i="6"/>
  <c r="AD965" i="6" l="1"/>
  <c r="AC964" i="6"/>
  <c r="AD966" i="6" l="1"/>
  <c r="AC965" i="6"/>
  <c r="AD967" i="6" l="1"/>
  <c r="AC966" i="6"/>
  <c r="AD968" i="6" l="1"/>
  <c r="AC967" i="6"/>
  <c r="AD969" i="6" l="1"/>
  <c r="AC968" i="6"/>
  <c r="AD970" i="6" l="1"/>
  <c r="AC969" i="6"/>
  <c r="AD971" i="6" l="1"/>
  <c r="AC970" i="6"/>
  <c r="AD972" i="6" l="1"/>
  <c r="AC971" i="6"/>
  <c r="AD973" i="6" l="1"/>
  <c r="AC972" i="6"/>
  <c r="AD974" i="6" l="1"/>
  <c r="AC973" i="6"/>
  <c r="AD975" i="6" l="1"/>
  <c r="AC974" i="6"/>
  <c r="AD976" i="6" l="1"/>
  <c r="AC975" i="6"/>
  <c r="AD977" i="6" l="1"/>
  <c r="AC976" i="6"/>
  <c r="AD978" i="6" l="1"/>
  <c r="AC977" i="6"/>
  <c r="AD979" i="6" l="1"/>
  <c r="AC978" i="6"/>
  <c r="AD980" i="6" l="1"/>
  <c r="AC979" i="6"/>
  <c r="AD981" i="6" l="1"/>
  <c r="AC980" i="6"/>
  <c r="AD982" i="6" l="1"/>
  <c r="AC981" i="6"/>
  <c r="AD983" i="6" l="1"/>
  <c r="AC982" i="6"/>
  <c r="AD984" i="6" l="1"/>
  <c r="AC983" i="6"/>
  <c r="AD985" i="6" l="1"/>
  <c r="AC984" i="6"/>
  <c r="AD986" i="6" l="1"/>
  <c r="AC985" i="6"/>
  <c r="AD987" i="6" l="1"/>
  <c r="AC986" i="6"/>
  <c r="AD988" i="6" l="1"/>
  <c r="AC987" i="6"/>
  <c r="AD989" i="6" l="1"/>
  <c r="AC988" i="6"/>
  <c r="AD990" i="6" l="1"/>
  <c r="AC989" i="6"/>
  <c r="AD991" i="6" l="1"/>
  <c r="AC990" i="6"/>
  <c r="AD992" i="6" l="1"/>
  <c r="AC991" i="6"/>
  <c r="AD993" i="6" l="1"/>
  <c r="AC992" i="6"/>
  <c r="AD994" i="6" l="1"/>
  <c r="AC993" i="6"/>
  <c r="AD995" i="6" l="1"/>
  <c r="AC994" i="6"/>
  <c r="AD996" i="6" l="1"/>
  <c r="AC995" i="6"/>
  <c r="AD997" i="6" l="1"/>
  <c r="AC996" i="6"/>
  <c r="AD998" i="6" l="1"/>
  <c r="AC997" i="6"/>
  <c r="AD999" i="6" l="1"/>
  <c r="AC998" i="6"/>
  <c r="AD1000" i="6" l="1"/>
  <c r="AC999" i="6"/>
  <c r="AD1001" i="6" l="1"/>
  <c r="AC1000" i="6"/>
  <c r="AD1002" i="6" l="1"/>
  <c r="AC1001" i="6"/>
  <c r="AD1003" i="6" l="1"/>
  <c r="AC1002" i="6"/>
  <c r="AD1004" i="6" l="1"/>
  <c r="AC1003" i="6"/>
  <c r="AD1005" i="6" l="1"/>
  <c r="AC1004" i="6"/>
  <c r="AD1006" i="6" l="1"/>
  <c r="AC1005" i="6"/>
  <c r="AD1007" i="6" l="1"/>
  <c r="AC1006" i="6"/>
  <c r="AD1008" i="6" l="1"/>
  <c r="AC1007" i="6"/>
  <c r="AD1009" i="6" l="1"/>
  <c r="AC1008" i="6"/>
  <c r="AD1010" i="6" l="1"/>
  <c r="AC1009" i="6"/>
  <c r="AD1011" i="6" l="1"/>
  <c r="AC1010" i="6"/>
  <c r="AD1012" i="6" l="1"/>
  <c r="AC1011" i="6"/>
  <c r="AD1013" i="6" l="1"/>
  <c r="AC1012" i="6"/>
  <c r="AD1014" i="6" l="1"/>
  <c r="AC1013" i="6"/>
  <c r="AD1015" i="6" l="1"/>
  <c r="AC1014" i="6"/>
  <c r="AD1016" i="6" l="1"/>
  <c r="AC1015" i="6"/>
  <c r="AD1017" i="6" l="1"/>
  <c r="AC1016" i="6"/>
  <c r="AD1018" i="6" l="1"/>
  <c r="AC1017" i="6"/>
  <c r="AD1019" i="6" l="1"/>
  <c r="AC1018" i="6"/>
  <c r="AD1020" i="6" l="1"/>
  <c r="AC1019" i="6"/>
  <c r="AD1021" i="6" l="1"/>
  <c r="AC1020" i="6"/>
  <c r="AD1022" i="6" l="1"/>
  <c r="AC1021" i="6"/>
  <c r="AD1023" i="6" l="1"/>
  <c r="AC1022" i="6"/>
  <c r="AD1024" i="6" l="1"/>
  <c r="AC1023" i="6"/>
  <c r="AD1025" i="6" l="1"/>
  <c r="AC1024" i="6"/>
  <c r="AD1026" i="6" l="1"/>
  <c r="AC1025" i="6"/>
  <c r="AD1027" i="6" l="1"/>
  <c r="AC1026" i="6"/>
  <c r="AD1028" i="6" l="1"/>
  <c r="AC1027" i="6"/>
  <c r="AD1029" i="6" l="1"/>
  <c r="AC1028" i="6"/>
  <c r="AD1030" i="6" l="1"/>
  <c r="AC1029" i="6"/>
  <c r="AD1031" i="6" l="1"/>
  <c r="AC1030" i="6"/>
  <c r="AD1032" i="6" l="1"/>
  <c r="AC1031" i="6"/>
  <c r="AD1033" i="6" l="1"/>
  <c r="AC1032" i="6"/>
  <c r="AD1034" i="6" l="1"/>
  <c r="AC1033" i="6"/>
  <c r="AD1035" i="6" l="1"/>
  <c r="AC1034" i="6"/>
  <c r="AD1036" i="6" l="1"/>
  <c r="AC1035" i="6"/>
  <c r="AD1037" i="6" l="1"/>
  <c r="AC1036" i="6"/>
  <c r="AD1038" i="6" l="1"/>
  <c r="AC1037" i="6"/>
  <c r="AD1039" i="6" l="1"/>
  <c r="AC1038" i="6"/>
  <c r="AD1040" i="6" l="1"/>
  <c r="AC1039" i="6"/>
  <c r="AD1041" i="6" l="1"/>
  <c r="AC1040" i="6"/>
  <c r="AD1042" i="6" l="1"/>
  <c r="AC1041" i="6"/>
  <c r="AD1043" i="6" l="1"/>
  <c r="AC1042" i="6"/>
  <c r="AD1044" i="6" l="1"/>
  <c r="AC1043" i="6"/>
  <c r="AD1045" i="6" l="1"/>
  <c r="AC1044" i="6"/>
  <c r="AD1046" i="6" l="1"/>
  <c r="AC1045" i="6"/>
  <c r="AD1047" i="6" l="1"/>
  <c r="AC1046" i="6"/>
  <c r="AD1048" i="6" l="1"/>
  <c r="AC1047" i="6"/>
  <c r="AD1049" i="6" l="1"/>
  <c r="AC1048" i="6"/>
  <c r="AD1050" i="6" l="1"/>
  <c r="AC1049" i="6"/>
  <c r="AD1051" i="6" l="1"/>
  <c r="AC1050" i="6"/>
  <c r="AD1052" i="6" l="1"/>
  <c r="AC1051" i="6"/>
  <c r="AD1053" i="6" l="1"/>
  <c r="AC1052" i="6"/>
  <c r="AD1054" i="6" l="1"/>
  <c r="AC1053" i="6"/>
  <c r="AD1055" i="6" l="1"/>
  <c r="AC1054" i="6"/>
  <c r="AD1056" i="6" l="1"/>
  <c r="AC1055" i="6"/>
  <c r="AD1057" i="6" l="1"/>
  <c r="AC1056" i="6"/>
  <c r="AD1058" i="6" l="1"/>
  <c r="AC1057" i="6"/>
  <c r="AD1059" i="6" l="1"/>
  <c r="AC1058" i="6"/>
  <c r="AD1060" i="6" l="1"/>
  <c r="AC1059" i="6"/>
  <c r="AD1061" i="6" l="1"/>
  <c r="AC1060" i="6"/>
  <c r="AD1062" i="6" l="1"/>
  <c r="AC1061" i="6"/>
  <c r="AD1063" i="6" l="1"/>
  <c r="AC1062" i="6"/>
  <c r="AD1064" i="6" l="1"/>
  <c r="AC1063" i="6"/>
  <c r="AD1065" i="6" l="1"/>
  <c r="AC1064" i="6"/>
  <c r="AD1066" i="6" l="1"/>
  <c r="AC1065" i="6"/>
  <c r="AD1067" i="6" l="1"/>
  <c r="AC1066" i="6"/>
  <c r="AD1068" i="6" l="1"/>
  <c r="AC1067" i="6"/>
  <c r="AD1069" i="6" l="1"/>
  <c r="AC1068" i="6"/>
  <c r="AD1070" i="6" l="1"/>
  <c r="AC1069" i="6"/>
  <c r="AD1071" i="6" l="1"/>
  <c r="AC1070" i="6"/>
  <c r="AD1072" i="6" l="1"/>
  <c r="AC1071" i="6"/>
  <c r="AD1073" i="6" l="1"/>
  <c r="AC1072" i="6"/>
  <c r="AD1074" i="6" l="1"/>
  <c r="AC1073" i="6"/>
  <c r="AD1075" i="6" l="1"/>
  <c r="AC1074" i="6"/>
  <c r="AD1076" i="6" l="1"/>
  <c r="AC1075" i="6"/>
  <c r="AD1077" i="6" l="1"/>
  <c r="AC1076" i="6"/>
  <c r="AD1078" i="6" l="1"/>
  <c r="AC1077" i="6"/>
  <c r="AD1079" i="6" l="1"/>
  <c r="AC1078" i="6"/>
  <c r="AD1080" i="6" l="1"/>
  <c r="AC1079" i="6"/>
  <c r="AD1081" i="6" l="1"/>
  <c r="AC1080" i="6"/>
  <c r="AD1082" i="6" l="1"/>
  <c r="AC1081" i="6"/>
  <c r="AD1083" i="6" l="1"/>
  <c r="AC1082" i="6"/>
  <c r="AD1084" i="6" l="1"/>
  <c r="AC1083" i="6"/>
  <c r="AD1085" i="6" l="1"/>
  <c r="AC1084" i="6"/>
  <c r="AD1086" i="6" l="1"/>
  <c r="AC1085" i="6"/>
  <c r="AD1087" i="6" l="1"/>
  <c r="AC1086" i="6"/>
  <c r="AD1088" i="6" l="1"/>
  <c r="AC1087" i="6"/>
  <c r="AD1089" i="6" l="1"/>
  <c r="AC1088" i="6"/>
  <c r="AD1090" i="6" l="1"/>
  <c r="AC1089" i="6"/>
  <c r="AD1091" i="6" l="1"/>
  <c r="AC1090" i="6"/>
  <c r="AD1092" i="6" l="1"/>
  <c r="AC1091" i="6"/>
  <c r="AD1093" i="6" l="1"/>
  <c r="AC1092" i="6"/>
  <c r="AD1094" i="6" l="1"/>
  <c r="AC1093" i="6"/>
  <c r="AD1095" i="6" l="1"/>
  <c r="AC1094" i="6"/>
  <c r="AD1096" i="6" l="1"/>
  <c r="AC1095" i="6"/>
  <c r="AD1097" i="6" l="1"/>
  <c r="AC1096" i="6"/>
  <c r="AD1098" i="6" l="1"/>
  <c r="AC1097" i="6"/>
  <c r="AD1099" i="6" l="1"/>
  <c r="AC1098" i="6"/>
  <c r="AD1100" i="6" l="1"/>
  <c r="AC1099" i="6"/>
  <c r="AD1101" i="6" l="1"/>
  <c r="AC1100" i="6"/>
  <c r="AD1102" i="6" l="1"/>
  <c r="AC1101" i="6"/>
  <c r="AD1103" i="6" l="1"/>
  <c r="AC1102" i="6"/>
  <c r="AD1104" i="6" l="1"/>
  <c r="AC1103" i="6"/>
  <c r="AD1105" i="6" l="1"/>
  <c r="AC1104" i="6"/>
  <c r="AD1106" i="6" l="1"/>
  <c r="AC1105" i="6"/>
  <c r="AD1107" i="6" l="1"/>
  <c r="AC1106" i="6"/>
  <c r="AD1108" i="6" l="1"/>
  <c r="AC1107" i="6"/>
  <c r="AD1109" i="6" l="1"/>
  <c r="AC1108" i="6"/>
  <c r="AD1110" i="6" l="1"/>
  <c r="AC1109" i="6"/>
  <c r="AD1111" i="6" l="1"/>
  <c r="AC1110" i="6"/>
  <c r="AD1112" i="6" l="1"/>
  <c r="AC1111" i="6"/>
  <c r="AD1113" i="6" l="1"/>
  <c r="AC1112" i="6"/>
  <c r="AD1114" i="6" l="1"/>
  <c r="AC1113" i="6"/>
  <c r="AD1115" i="6" l="1"/>
  <c r="AC1114" i="6"/>
  <c r="AD1116" i="6" l="1"/>
  <c r="AC1115" i="6"/>
  <c r="AD1117" i="6" l="1"/>
  <c r="AC1116" i="6"/>
  <c r="AD1118" i="6" l="1"/>
  <c r="AC1117" i="6"/>
  <c r="AD1119" i="6" l="1"/>
  <c r="AC1118" i="6"/>
  <c r="AD1120" i="6" l="1"/>
  <c r="AC1119" i="6"/>
  <c r="AD1121" i="6" l="1"/>
  <c r="AC1120" i="6"/>
  <c r="AD1122" i="6" l="1"/>
  <c r="AC1121" i="6"/>
  <c r="AD1123" i="6" l="1"/>
  <c r="AC1122" i="6"/>
  <c r="AD1124" i="6" l="1"/>
  <c r="AC1123" i="6"/>
  <c r="AD1125" i="6" l="1"/>
  <c r="AC1124" i="6"/>
  <c r="AD1126" i="6" l="1"/>
  <c r="AC1125" i="6"/>
  <c r="AD1127" i="6" l="1"/>
  <c r="AC1126" i="6"/>
  <c r="AD1128" i="6" l="1"/>
  <c r="AC1127" i="6"/>
  <c r="AD1129" i="6" l="1"/>
  <c r="AC1128" i="6"/>
  <c r="AD1130" i="6" l="1"/>
  <c r="AC1129" i="6"/>
  <c r="AD1131" i="6" l="1"/>
  <c r="AC1130" i="6"/>
  <c r="AD1132" i="6" l="1"/>
  <c r="AC1131" i="6"/>
  <c r="AD1133" i="6" l="1"/>
  <c r="AC1132" i="6"/>
  <c r="AD1134" i="6" l="1"/>
  <c r="AC1133" i="6"/>
  <c r="AD1135" i="6" l="1"/>
  <c r="AC1134" i="6"/>
  <c r="AD1136" i="6" l="1"/>
  <c r="AC1135" i="6"/>
  <c r="AD1137" i="6" l="1"/>
  <c r="AC1136" i="6"/>
  <c r="AD1138" i="6" l="1"/>
  <c r="AC1137" i="6"/>
  <c r="AD1139" i="6" l="1"/>
  <c r="AC1138" i="6"/>
  <c r="AD1140" i="6" l="1"/>
  <c r="AC1139" i="6"/>
  <c r="AD1141" i="6" l="1"/>
  <c r="AC1140" i="6"/>
  <c r="AD1142" i="6" l="1"/>
  <c r="AC1141" i="6"/>
  <c r="AD1143" i="6" l="1"/>
  <c r="AC1142" i="6"/>
  <c r="AD1144" i="6" l="1"/>
  <c r="AC1143" i="6"/>
  <c r="AD1145" i="6" l="1"/>
  <c r="AC1144" i="6"/>
  <c r="AD1146" i="6" l="1"/>
  <c r="AC1145" i="6"/>
  <c r="AD1147" i="6" l="1"/>
  <c r="AC1146" i="6"/>
  <c r="AD1148" i="6" l="1"/>
  <c r="AC1147" i="6"/>
  <c r="AD1149" i="6" l="1"/>
  <c r="AC1148" i="6"/>
  <c r="AD1150" i="6" l="1"/>
  <c r="AC1149" i="6"/>
  <c r="AD1151" i="6" l="1"/>
  <c r="AC1150" i="6"/>
  <c r="AD1152" i="6" l="1"/>
  <c r="AC1151" i="6"/>
  <c r="AD1153" i="6" l="1"/>
  <c r="AC1152" i="6"/>
  <c r="AD1154" i="6" l="1"/>
  <c r="AC1153" i="6"/>
  <c r="AD1155" i="6" l="1"/>
  <c r="AC1154" i="6"/>
  <c r="AD1156" i="6" l="1"/>
  <c r="AC1155" i="6"/>
  <c r="AD1157" i="6" l="1"/>
  <c r="AC1156" i="6"/>
  <c r="AD1158" i="6" l="1"/>
  <c r="AC1157" i="6"/>
  <c r="AD1159" i="6" l="1"/>
  <c r="AC1158" i="6"/>
  <c r="AD1160" i="6" l="1"/>
  <c r="AC1159" i="6"/>
  <c r="AD1161" i="6" l="1"/>
  <c r="AC1160" i="6"/>
  <c r="AD1162" i="6" l="1"/>
  <c r="AC1161" i="6"/>
  <c r="AD1163" i="6" l="1"/>
  <c r="AC1162" i="6"/>
  <c r="AD1164" i="6" l="1"/>
  <c r="AC1163" i="6"/>
  <c r="AD1165" i="6" l="1"/>
  <c r="AC1164" i="6"/>
  <c r="AD1166" i="6" l="1"/>
  <c r="AC1165" i="6"/>
  <c r="AD1167" i="6" l="1"/>
  <c r="AC1166" i="6"/>
  <c r="AD1168" i="6" l="1"/>
  <c r="AC1167" i="6"/>
  <c r="AD1169" i="6" l="1"/>
  <c r="AC1168" i="6"/>
  <c r="AD1170" i="6" l="1"/>
  <c r="AC1169" i="6"/>
  <c r="AD1171" i="6" l="1"/>
  <c r="AC1170" i="6"/>
  <c r="AD1172" i="6" l="1"/>
  <c r="AC1171" i="6"/>
  <c r="AD1173" i="6" l="1"/>
  <c r="AC1172" i="6"/>
  <c r="AD1174" i="6" l="1"/>
  <c r="AC1173" i="6"/>
  <c r="AD1175" i="6" l="1"/>
  <c r="AC1174" i="6"/>
  <c r="AD1176" i="6" l="1"/>
  <c r="AC1175" i="6"/>
  <c r="AD1177" i="6" l="1"/>
  <c r="AC1176" i="6"/>
  <c r="AD1178" i="6" l="1"/>
  <c r="AC1177" i="6"/>
  <c r="AD1179" i="6" l="1"/>
  <c r="AC1178" i="6"/>
  <c r="AD1180" i="6" l="1"/>
  <c r="AC1179" i="6"/>
  <c r="AD1181" i="6" l="1"/>
  <c r="AC1180" i="6"/>
  <c r="AD1182" i="6" l="1"/>
  <c r="AC1181" i="6"/>
  <c r="AD1183" i="6" l="1"/>
  <c r="AC1182" i="6"/>
  <c r="AD1184" i="6" l="1"/>
  <c r="AC1183" i="6"/>
  <c r="AD1185" i="6" l="1"/>
  <c r="AC1184" i="6"/>
  <c r="AD1186" i="6" l="1"/>
  <c r="AC1185" i="6"/>
  <c r="AD1187" i="6" l="1"/>
  <c r="AC1186" i="6"/>
  <c r="AD1188" i="6" l="1"/>
  <c r="AC1187" i="6"/>
  <c r="AD1189" i="6" l="1"/>
  <c r="AC1188" i="6"/>
  <c r="AD1190" i="6" l="1"/>
  <c r="AC1189" i="6"/>
  <c r="AD1191" i="6" l="1"/>
  <c r="AC1190" i="6"/>
  <c r="AD1192" i="6" l="1"/>
  <c r="AC1191" i="6"/>
  <c r="AD1193" i="6" l="1"/>
  <c r="AC1192" i="6"/>
  <c r="AD1194" i="6" l="1"/>
  <c r="AC1193" i="6"/>
  <c r="AD1195" i="6" l="1"/>
  <c r="AC1194" i="6"/>
  <c r="AD1196" i="6" l="1"/>
  <c r="AC1195" i="6"/>
  <c r="AD1197" i="6" l="1"/>
  <c r="AC1196" i="6"/>
  <c r="AD1198" i="6" l="1"/>
  <c r="AC1197" i="6"/>
  <c r="AD1199" i="6" l="1"/>
  <c r="AC1198" i="6"/>
  <c r="AD1200" i="6" l="1"/>
  <c r="AC1199" i="6"/>
  <c r="AD1201" i="6" l="1"/>
  <c r="AC1200" i="6"/>
  <c r="AD1202" i="6" l="1"/>
  <c r="AC1201" i="6"/>
  <c r="AD1203" i="6" l="1"/>
  <c r="AC1202" i="6"/>
  <c r="AD1204" i="6" l="1"/>
  <c r="AC1203" i="6"/>
  <c r="AD1205" i="6" l="1"/>
  <c r="AC1204" i="6"/>
  <c r="AD1206" i="6" l="1"/>
  <c r="AC1205" i="6"/>
  <c r="AD1207" i="6" l="1"/>
  <c r="AC1206" i="6"/>
  <c r="AD1208" i="6" l="1"/>
  <c r="AC1207" i="6"/>
  <c r="AD1209" i="6" l="1"/>
  <c r="AC1208" i="6"/>
  <c r="AD1210" i="6" l="1"/>
  <c r="AC1209" i="6"/>
  <c r="AD1211" i="6" l="1"/>
  <c r="AC1210" i="6"/>
  <c r="AD1212" i="6" l="1"/>
  <c r="AC1211" i="6"/>
  <c r="AD1213" i="6" l="1"/>
  <c r="AC1212" i="6"/>
  <c r="AD1214" i="6" l="1"/>
  <c r="AC1213" i="6"/>
  <c r="AD1215" i="6" l="1"/>
  <c r="AC1214" i="6"/>
  <c r="AD1216" i="6" l="1"/>
  <c r="AC1215" i="6"/>
  <c r="AD1217" i="6" l="1"/>
  <c r="AC1216" i="6"/>
  <c r="AD1218" i="6" l="1"/>
  <c r="AC1217" i="6"/>
  <c r="AD1219" i="6" l="1"/>
  <c r="AC1218" i="6"/>
  <c r="AD1220" i="6" l="1"/>
  <c r="AC1219" i="6"/>
  <c r="AD1221" i="6" l="1"/>
  <c r="AC1220" i="6"/>
  <c r="AD1222" i="6" l="1"/>
  <c r="AC1221" i="6"/>
  <c r="AD1223" i="6" l="1"/>
  <c r="AC1222" i="6"/>
  <c r="AD1224" i="6" l="1"/>
  <c r="AC1223" i="6"/>
  <c r="AD1225" i="6" l="1"/>
  <c r="AC1224" i="6"/>
  <c r="AD1226" i="6" l="1"/>
  <c r="AC1225" i="6"/>
  <c r="AD1227" i="6" l="1"/>
  <c r="AC1226" i="6"/>
  <c r="AD1228" i="6" l="1"/>
  <c r="AC1227" i="6"/>
  <c r="AD1229" i="6" l="1"/>
  <c r="AC1228" i="6"/>
  <c r="AD1230" i="6" l="1"/>
  <c r="AC1229" i="6"/>
  <c r="AD1231" i="6" l="1"/>
  <c r="AC1230" i="6"/>
  <c r="AD1232" i="6" l="1"/>
  <c r="AC1231" i="6"/>
  <c r="AD1233" i="6" l="1"/>
  <c r="AC1232" i="6"/>
  <c r="AD1234" i="6" l="1"/>
  <c r="AC1233" i="6"/>
  <c r="AD1235" i="6" l="1"/>
  <c r="AC1234" i="6"/>
  <c r="AD1236" i="6" l="1"/>
  <c r="AC1235" i="6"/>
  <c r="AD1237" i="6" l="1"/>
  <c r="AC1236" i="6"/>
  <c r="AD1238" i="6" l="1"/>
  <c r="AC1237" i="6"/>
  <c r="AD1239" i="6" l="1"/>
  <c r="AC1238" i="6"/>
  <c r="AD1240" i="6" l="1"/>
  <c r="AC1239" i="6"/>
  <c r="AD1241" i="6" l="1"/>
  <c r="AC1240" i="6"/>
  <c r="AD1242" i="6" l="1"/>
  <c r="AC1241" i="6"/>
  <c r="AD1243" i="6" l="1"/>
  <c r="AC1242" i="6"/>
  <c r="AD1244" i="6" l="1"/>
  <c r="AC1243" i="6"/>
  <c r="AD1245" i="6" l="1"/>
  <c r="AC1244" i="6"/>
  <c r="AD1246" i="6" l="1"/>
  <c r="AC1245" i="6"/>
  <c r="AD1247" i="6" l="1"/>
  <c r="AC1246" i="6"/>
  <c r="AD1248" i="6" l="1"/>
  <c r="AC1247" i="6"/>
  <c r="AD1249" i="6" l="1"/>
  <c r="AC1248" i="6"/>
  <c r="AD1250" i="6" l="1"/>
  <c r="AC1249" i="6"/>
  <c r="AD1251" i="6" l="1"/>
  <c r="AC1250" i="6"/>
  <c r="AD1252" i="6" l="1"/>
  <c r="AC1251" i="6"/>
  <c r="AD1253" i="6" l="1"/>
  <c r="AC1252" i="6"/>
  <c r="AD1254" i="6" l="1"/>
  <c r="AC1253" i="6"/>
  <c r="AD1255" i="6" l="1"/>
  <c r="AC1254" i="6"/>
  <c r="AD1256" i="6" l="1"/>
  <c r="AC1255" i="6"/>
  <c r="AD1257" i="6" l="1"/>
  <c r="AC1256" i="6"/>
  <c r="AD1258" i="6" l="1"/>
  <c r="AC1257" i="6"/>
  <c r="AD1259" i="6" l="1"/>
  <c r="AC1258" i="6"/>
  <c r="AD1260" i="6" l="1"/>
  <c r="AC1259" i="6"/>
  <c r="AD1261" i="6" l="1"/>
  <c r="AC1260" i="6"/>
  <c r="AD1262" i="6" l="1"/>
  <c r="AC1261" i="6"/>
  <c r="AD1263" i="6" l="1"/>
  <c r="AC1262" i="6"/>
  <c r="AD1264" i="6" l="1"/>
  <c r="AC1263" i="6"/>
  <c r="AD1265" i="6" l="1"/>
  <c r="AC1264" i="6"/>
  <c r="AD1266" i="6" l="1"/>
  <c r="AC1265" i="6"/>
  <c r="AD1267" i="6" l="1"/>
  <c r="AC1266" i="6"/>
  <c r="AD1268" i="6" l="1"/>
  <c r="AC1267" i="6"/>
  <c r="AD1269" i="6" l="1"/>
  <c r="AC1268" i="6"/>
  <c r="AD1270" i="6" l="1"/>
  <c r="AC1269" i="6"/>
  <c r="AD1271" i="6" l="1"/>
  <c r="AC1270" i="6"/>
  <c r="AD1272" i="6" l="1"/>
  <c r="AC1271" i="6"/>
  <c r="AD1273" i="6" l="1"/>
  <c r="AC1272" i="6"/>
  <c r="AD1274" i="6" l="1"/>
  <c r="AC1273" i="6"/>
  <c r="AD1275" i="6" l="1"/>
  <c r="AC1274" i="6"/>
  <c r="AD1276" i="6" l="1"/>
  <c r="AC1275" i="6"/>
  <c r="AD1277" i="6" l="1"/>
  <c r="AC1276" i="6"/>
  <c r="AD1278" i="6" l="1"/>
  <c r="AC1277" i="6"/>
  <c r="AD1279" i="6" l="1"/>
  <c r="AC1278" i="6"/>
  <c r="AD1280" i="6" l="1"/>
  <c r="AC1279" i="6"/>
  <c r="AD1281" i="6" l="1"/>
  <c r="AC1280" i="6"/>
  <c r="AD1282" i="6" l="1"/>
  <c r="AC1281" i="6"/>
  <c r="AD1283" i="6" l="1"/>
  <c r="AC1282" i="6"/>
  <c r="AD1284" i="6" l="1"/>
  <c r="AC1283" i="6"/>
  <c r="AD1285" i="6" l="1"/>
  <c r="AC1284" i="6"/>
  <c r="AD1286" i="6" l="1"/>
  <c r="AC1285" i="6"/>
  <c r="AD1287" i="6" l="1"/>
  <c r="AC1286" i="6"/>
  <c r="AD1288" i="6" l="1"/>
  <c r="AC1287" i="6"/>
  <c r="AD1289" i="6" l="1"/>
  <c r="AC1288" i="6"/>
  <c r="AD1290" i="6" l="1"/>
  <c r="AC1289" i="6"/>
  <c r="AD1291" i="6" l="1"/>
  <c r="AC1290" i="6"/>
  <c r="AD1292" i="6" l="1"/>
  <c r="AC1291" i="6"/>
  <c r="AD1293" i="6" l="1"/>
  <c r="AC1292" i="6"/>
  <c r="AD1294" i="6" l="1"/>
  <c r="AC1293" i="6"/>
  <c r="AD1295" i="6" l="1"/>
  <c r="AC1294" i="6"/>
  <c r="AD1296" i="6" l="1"/>
  <c r="AC1295" i="6"/>
  <c r="AD1297" i="6" l="1"/>
  <c r="AC1296" i="6"/>
  <c r="AD1298" i="6" l="1"/>
  <c r="AC1297" i="6"/>
  <c r="AD1299" i="6" l="1"/>
  <c r="AC1298" i="6"/>
  <c r="AD1300" i="6" l="1"/>
  <c r="AC1299" i="6"/>
  <c r="AD1301" i="6" l="1"/>
  <c r="AC1300" i="6"/>
  <c r="AD1302" i="6" l="1"/>
  <c r="AC1301" i="6"/>
  <c r="AD1303" i="6" l="1"/>
  <c r="AC1302" i="6"/>
  <c r="AD1304" i="6" l="1"/>
  <c r="AC1303" i="6"/>
  <c r="AD1305" i="6" l="1"/>
  <c r="AC1304" i="6"/>
  <c r="AD1306" i="6" l="1"/>
  <c r="AC1305" i="6"/>
  <c r="AD1307" i="6" l="1"/>
  <c r="AC1306" i="6"/>
  <c r="AD1308" i="6" l="1"/>
  <c r="AC1307" i="6"/>
  <c r="AD1309" i="6" l="1"/>
  <c r="AC1308" i="6"/>
  <c r="AD1310" i="6" l="1"/>
  <c r="AC1309" i="6"/>
  <c r="AD1311" i="6" l="1"/>
  <c r="AC1310" i="6"/>
  <c r="AD1312" i="6" l="1"/>
  <c r="AC1311" i="6"/>
  <c r="AD1313" i="6" l="1"/>
  <c r="AC1312" i="6"/>
  <c r="AD1314" i="6" l="1"/>
  <c r="AC1313" i="6"/>
  <c r="AD1315" i="6" l="1"/>
  <c r="AC1314" i="6"/>
  <c r="AD1316" i="6" l="1"/>
  <c r="AC1315" i="6"/>
  <c r="AD1317" i="6" l="1"/>
  <c r="AC1316" i="6"/>
  <c r="AD1318" i="6" l="1"/>
  <c r="AC1317" i="6"/>
  <c r="AD1319" i="6" l="1"/>
  <c r="AC1318" i="6"/>
  <c r="AD1320" i="6" l="1"/>
  <c r="AC1319" i="6"/>
  <c r="AD1321" i="6" l="1"/>
  <c r="AC1320" i="6"/>
  <c r="AD1322" i="6" l="1"/>
  <c r="AC1321" i="6"/>
  <c r="AD1323" i="6" l="1"/>
  <c r="AC1322" i="6"/>
  <c r="AD1324" i="6" l="1"/>
  <c r="AC1323" i="6"/>
  <c r="AD1325" i="6" l="1"/>
  <c r="AC1324" i="6"/>
  <c r="AD1326" i="6" l="1"/>
  <c r="AC1325" i="6"/>
  <c r="AD1327" i="6" l="1"/>
  <c r="AC1326" i="6"/>
  <c r="AD1328" i="6" l="1"/>
  <c r="AC1327" i="6"/>
  <c r="AD1329" i="6" l="1"/>
  <c r="AC1328" i="6"/>
  <c r="AD1330" i="6" l="1"/>
  <c r="AC1329" i="6"/>
  <c r="AD1331" i="6" l="1"/>
  <c r="AC1330" i="6"/>
  <c r="AD1332" i="6" l="1"/>
  <c r="AC1331" i="6"/>
  <c r="AD1333" i="6" l="1"/>
  <c r="AC1332" i="6"/>
  <c r="AD1334" i="6" l="1"/>
  <c r="AC1333" i="6"/>
  <c r="AD1335" i="6" l="1"/>
  <c r="AC1334" i="6"/>
  <c r="AD1336" i="6" l="1"/>
  <c r="AC1335" i="6"/>
  <c r="AD1337" i="6" l="1"/>
  <c r="AC1336" i="6"/>
  <c r="AD1338" i="6" l="1"/>
  <c r="AC1337" i="6"/>
  <c r="AD1339" i="6" l="1"/>
  <c r="AC1338" i="6"/>
  <c r="AD1340" i="6" l="1"/>
  <c r="AC1339" i="6"/>
  <c r="AD1341" i="6" l="1"/>
  <c r="AC1340" i="6"/>
  <c r="AD1342" i="6" l="1"/>
  <c r="AC1341" i="6"/>
  <c r="AD1343" i="6" l="1"/>
  <c r="AC1342" i="6"/>
  <c r="AD1344" i="6" l="1"/>
  <c r="AC1343" i="6"/>
  <c r="AD1345" i="6" l="1"/>
  <c r="AC1344" i="6"/>
  <c r="AD1346" i="6" l="1"/>
  <c r="AC1345" i="6"/>
  <c r="AD1347" i="6" l="1"/>
  <c r="AC1346" i="6"/>
  <c r="AD1348" i="6" l="1"/>
  <c r="AC1347" i="6"/>
  <c r="AD1349" i="6" l="1"/>
  <c r="AC1348" i="6"/>
  <c r="AD1350" i="6" l="1"/>
  <c r="AC1349" i="6"/>
  <c r="AD1351" i="6" l="1"/>
  <c r="AC1350" i="6"/>
  <c r="AD1352" i="6" l="1"/>
  <c r="AC1351" i="6"/>
  <c r="AD1353" i="6" l="1"/>
  <c r="AC1352" i="6"/>
  <c r="AD1354" i="6" l="1"/>
  <c r="AC1353" i="6"/>
  <c r="AD1355" i="6" l="1"/>
  <c r="AC1354" i="6"/>
  <c r="AD1356" i="6" l="1"/>
  <c r="AC1355" i="6"/>
  <c r="AD1357" i="6" l="1"/>
  <c r="AC1356" i="6"/>
  <c r="AD1358" i="6" l="1"/>
  <c r="AC1357" i="6"/>
  <c r="AD1359" i="6" l="1"/>
  <c r="AC1358" i="6"/>
  <c r="AD1360" i="6" l="1"/>
  <c r="AC1359" i="6"/>
  <c r="AD1361" i="6" l="1"/>
  <c r="AC1360" i="6"/>
  <c r="AD1362" i="6" l="1"/>
  <c r="AC1361" i="6"/>
  <c r="AD1363" i="6" l="1"/>
  <c r="AC1362" i="6"/>
  <c r="AD1364" i="6" l="1"/>
  <c r="AC1363" i="6"/>
  <c r="AD1365" i="6" l="1"/>
  <c r="AC1364" i="6"/>
  <c r="AD1366" i="6" l="1"/>
  <c r="AC1365" i="6"/>
  <c r="AD1367" i="6" l="1"/>
  <c r="AC1366" i="6"/>
  <c r="AD1368" i="6" l="1"/>
  <c r="AC1367" i="6"/>
  <c r="AD1369" i="6" l="1"/>
  <c r="AC1368" i="6"/>
  <c r="AD1370" i="6" l="1"/>
  <c r="AC1369" i="6"/>
  <c r="AD1371" i="6" l="1"/>
  <c r="AC1370" i="6"/>
  <c r="AD1372" i="6" l="1"/>
  <c r="AC1371" i="6"/>
  <c r="AD1373" i="6" l="1"/>
  <c r="AC1372" i="6"/>
  <c r="AD1374" i="6" l="1"/>
  <c r="AC1373" i="6"/>
  <c r="AD1375" i="6" l="1"/>
  <c r="AC1374" i="6"/>
  <c r="AD1376" i="6" l="1"/>
  <c r="AC1375" i="6"/>
  <c r="AD1377" i="6" l="1"/>
  <c r="AC1376" i="6"/>
  <c r="AD1378" i="6" l="1"/>
  <c r="AC1377" i="6"/>
  <c r="AD1379" i="6" l="1"/>
  <c r="AC1378" i="6"/>
  <c r="AD1380" i="6" l="1"/>
  <c r="AC1379" i="6"/>
  <c r="AD1381" i="6" l="1"/>
  <c r="AC1380" i="6"/>
  <c r="AD1382" i="6" l="1"/>
  <c r="AC1381" i="6"/>
  <c r="AD1383" i="6" l="1"/>
  <c r="AC1382" i="6"/>
  <c r="AD1384" i="6" l="1"/>
  <c r="AC1383" i="6"/>
  <c r="AD1385" i="6" l="1"/>
  <c r="AC1384" i="6"/>
  <c r="AD1386" i="6" l="1"/>
  <c r="AC1385" i="6"/>
  <c r="AD1387" i="6" l="1"/>
  <c r="AC1386" i="6"/>
  <c r="AD1388" i="6" l="1"/>
  <c r="AC1387" i="6"/>
  <c r="AD1389" i="6" l="1"/>
  <c r="AC1388" i="6"/>
  <c r="AD1390" i="6" l="1"/>
  <c r="AC1389" i="6"/>
  <c r="AD1391" i="6" l="1"/>
  <c r="AC1390" i="6"/>
  <c r="AD1392" i="6" l="1"/>
  <c r="AC1391" i="6"/>
  <c r="AD1393" i="6" l="1"/>
  <c r="AC1392" i="6"/>
  <c r="AD1394" i="6" l="1"/>
  <c r="AC1393" i="6"/>
  <c r="AD1395" i="6" l="1"/>
  <c r="AC1394" i="6"/>
  <c r="AD1396" i="6" l="1"/>
  <c r="AC1395" i="6"/>
  <c r="AD1397" i="6" l="1"/>
  <c r="AC1396" i="6"/>
  <c r="AD1398" i="6" l="1"/>
  <c r="AC1397" i="6"/>
  <c r="AD1399" i="6" l="1"/>
  <c r="AC1398" i="6"/>
  <c r="AD1400" i="6" l="1"/>
  <c r="AC1399" i="6"/>
  <c r="AD1401" i="6" l="1"/>
  <c r="AC1400" i="6"/>
  <c r="AD1402" i="6" l="1"/>
  <c r="AC1401" i="6"/>
  <c r="AD1403" i="6" l="1"/>
  <c r="AC1402" i="6"/>
  <c r="AD1404" i="6" l="1"/>
  <c r="AC1403" i="6"/>
  <c r="AD1405" i="6" l="1"/>
  <c r="AC1404" i="6"/>
  <c r="AD1406" i="6" l="1"/>
  <c r="AC1405" i="6"/>
  <c r="AD1407" i="6" l="1"/>
  <c r="AC1406" i="6"/>
  <c r="AD1408" i="6" l="1"/>
  <c r="AC1407" i="6"/>
  <c r="AD1409" i="6" l="1"/>
  <c r="AC1408" i="6"/>
  <c r="AD1410" i="6" l="1"/>
  <c r="AC1409" i="6"/>
  <c r="AD1411" i="6" l="1"/>
  <c r="AC1410" i="6"/>
  <c r="AD1412" i="6" l="1"/>
  <c r="AC1411" i="6"/>
  <c r="AD1413" i="6" l="1"/>
  <c r="AC1412" i="6"/>
  <c r="AD1414" i="6" l="1"/>
  <c r="AC1413" i="6"/>
  <c r="AD1415" i="6" l="1"/>
  <c r="AC1414" i="6"/>
  <c r="AD1416" i="6" l="1"/>
  <c r="AC1415" i="6"/>
  <c r="AD1417" i="6" l="1"/>
  <c r="AC1416" i="6"/>
  <c r="AD1418" i="6" l="1"/>
  <c r="AC1417" i="6"/>
  <c r="AD1419" i="6" l="1"/>
  <c r="AC1418" i="6"/>
  <c r="AD1420" i="6" l="1"/>
  <c r="AC1419" i="6"/>
  <c r="AD1421" i="6" l="1"/>
  <c r="AC1420" i="6"/>
  <c r="AD1422" i="6" l="1"/>
  <c r="AC1421" i="6"/>
  <c r="AD1423" i="6" l="1"/>
  <c r="AC1422" i="6"/>
  <c r="AD1424" i="6" l="1"/>
  <c r="AC1423" i="6"/>
  <c r="AD1425" i="6" l="1"/>
  <c r="AC1424" i="6"/>
  <c r="AD1426" i="6" l="1"/>
  <c r="AC1425" i="6"/>
  <c r="AD1427" i="6" l="1"/>
  <c r="AC1426" i="6"/>
  <c r="AD1428" i="6" l="1"/>
  <c r="AC1427" i="6"/>
  <c r="AD1429" i="6" l="1"/>
  <c r="AC1428" i="6"/>
  <c r="AD1430" i="6" l="1"/>
  <c r="AC1429" i="6"/>
  <c r="AD1431" i="6" l="1"/>
  <c r="AC1430" i="6"/>
  <c r="AD1432" i="6" l="1"/>
  <c r="AC1431" i="6"/>
  <c r="AD1433" i="6" l="1"/>
  <c r="AC1432" i="6"/>
  <c r="AD1434" i="6" l="1"/>
  <c r="AC1433" i="6"/>
  <c r="AD1435" i="6" l="1"/>
  <c r="AC1434" i="6"/>
  <c r="AD1436" i="6" l="1"/>
  <c r="AC1435" i="6"/>
  <c r="AD1437" i="6" l="1"/>
  <c r="AC1436" i="6"/>
  <c r="AD1438" i="6" l="1"/>
  <c r="AC1437" i="6"/>
  <c r="AD1439" i="6" l="1"/>
  <c r="AC1438" i="6"/>
  <c r="AD1440" i="6" l="1"/>
  <c r="AC1439" i="6"/>
  <c r="AD1441" i="6" l="1"/>
  <c r="AC1440" i="6"/>
  <c r="AD1442" i="6" l="1"/>
  <c r="AC1441" i="6"/>
  <c r="AD1443" i="6" l="1"/>
  <c r="AC1442" i="6"/>
  <c r="AD1444" i="6" l="1"/>
  <c r="AC1443" i="6"/>
  <c r="AD1445" i="6" l="1"/>
  <c r="AC1444" i="6"/>
  <c r="AD1446" i="6" l="1"/>
  <c r="AC1445" i="6"/>
  <c r="AD1447" i="6" l="1"/>
  <c r="AC1446" i="6"/>
  <c r="AD1448" i="6" l="1"/>
  <c r="AC1447" i="6"/>
  <c r="AD1449" i="6" l="1"/>
  <c r="AC1448" i="6"/>
  <c r="AD1450" i="6" l="1"/>
  <c r="AC1449" i="6"/>
  <c r="AD1451" i="6" l="1"/>
  <c r="AC1450" i="6"/>
  <c r="AD1452" i="6" l="1"/>
  <c r="AC1451" i="6"/>
  <c r="AD1453" i="6" l="1"/>
  <c r="AC1452" i="6"/>
  <c r="AD1454" i="6" l="1"/>
  <c r="AC1453" i="6"/>
  <c r="AD1455" i="6" l="1"/>
  <c r="AC1454" i="6"/>
  <c r="AD1456" i="6" l="1"/>
  <c r="AC1455" i="6"/>
  <c r="AD1457" i="6" l="1"/>
  <c r="AC1456" i="6"/>
  <c r="AD1458" i="6" l="1"/>
  <c r="AC1457" i="6"/>
  <c r="AD1459" i="6" l="1"/>
  <c r="AC1458" i="6"/>
  <c r="AD1460" i="6" l="1"/>
  <c r="AC1459" i="6"/>
  <c r="AD1461" i="6" l="1"/>
  <c r="AC1460" i="6"/>
  <c r="AD1462" i="6" l="1"/>
  <c r="AC1461" i="6"/>
  <c r="AD1463" i="6" l="1"/>
  <c r="AC1462" i="6"/>
  <c r="AD1464" i="6" l="1"/>
  <c r="AC1463" i="6"/>
  <c r="AD1465" i="6" l="1"/>
  <c r="AC1464" i="6"/>
  <c r="AD1466" i="6" l="1"/>
  <c r="AC1465" i="6"/>
  <c r="AD1467" i="6" l="1"/>
  <c r="AC1466" i="6"/>
  <c r="AD1468" i="6" l="1"/>
  <c r="AC1467" i="6"/>
  <c r="AD1469" i="6" l="1"/>
  <c r="AC1468" i="6"/>
  <c r="AD1470" i="6" l="1"/>
  <c r="AC1469" i="6"/>
  <c r="AD1471" i="6" l="1"/>
  <c r="AC1470" i="6"/>
  <c r="AD1472" i="6" l="1"/>
  <c r="AC1471" i="6"/>
  <c r="AD1473" i="6" l="1"/>
  <c r="AC1472" i="6"/>
  <c r="AD1474" i="6" l="1"/>
  <c r="AC1473" i="6"/>
  <c r="AD1475" i="6" l="1"/>
  <c r="AC1474" i="6"/>
  <c r="AD1476" i="6" l="1"/>
  <c r="AC1475" i="6"/>
  <c r="AD1477" i="6" l="1"/>
  <c r="AC1476" i="6"/>
  <c r="AD1478" i="6" l="1"/>
  <c r="AC1477" i="6"/>
  <c r="AD1479" i="6" l="1"/>
  <c r="AC1478" i="6"/>
  <c r="AD1480" i="6" l="1"/>
  <c r="AC1479" i="6"/>
  <c r="AD1481" i="6" l="1"/>
  <c r="AC1480" i="6"/>
  <c r="AD1482" i="6" l="1"/>
  <c r="AC1481" i="6"/>
  <c r="AD1483" i="6" l="1"/>
  <c r="AC1482" i="6"/>
  <c r="AD1484" i="6" l="1"/>
  <c r="AC1483" i="6"/>
  <c r="AD1485" i="6" l="1"/>
  <c r="AC1484" i="6"/>
  <c r="AD1486" i="6" l="1"/>
  <c r="AC1485" i="6"/>
  <c r="AD1487" i="6" l="1"/>
  <c r="AC1486" i="6"/>
  <c r="AD1488" i="6" l="1"/>
  <c r="AC1487" i="6"/>
  <c r="AD1489" i="6" l="1"/>
  <c r="AC1488" i="6"/>
  <c r="AD1490" i="6" l="1"/>
  <c r="AC1489" i="6"/>
  <c r="AD1491" i="6" l="1"/>
  <c r="AC1490" i="6"/>
  <c r="AD1492" i="6" l="1"/>
  <c r="AC1491" i="6"/>
  <c r="AD1493" i="6" l="1"/>
  <c r="AC1492" i="6"/>
  <c r="AD1494" i="6" l="1"/>
  <c r="AC1493" i="6"/>
  <c r="AD1495" i="6" l="1"/>
  <c r="AC1494" i="6"/>
  <c r="AD1496" i="6" l="1"/>
  <c r="AC1495" i="6"/>
  <c r="AD1497" i="6" l="1"/>
  <c r="AC1496" i="6"/>
  <c r="AD1498" i="6" l="1"/>
  <c r="AC1497" i="6"/>
  <c r="AD1499" i="6" l="1"/>
  <c r="AC1498" i="6"/>
  <c r="AD1500" i="6" l="1"/>
  <c r="AC1499" i="6"/>
  <c r="AD1501" i="6" l="1"/>
  <c r="AC1500" i="6"/>
  <c r="AD1502" i="6" l="1"/>
  <c r="AC1501" i="6"/>
  <c r="AD1503" i="6" l="1"/>
  <c r="AC1502" i="6"/>
  <c r="AD1504" i="6" l="1"/>
  <c r="AC1503" i="6"/>
  <c r="AD1505" i="6" l="1"/>
  <c r="AC1504" i="6"/>
  <c r="AD1506" i="6" l="1"/>
  <c r="AC1505" i="6"/>
  <c r="AD1507" i="6" l="1"/>
  <c r="AC1506" i="6"/>
  <c r="AD1508" i="6" l="1"/>
  <c r="AC1507" i="6"/>
  <c r="AD1509" i="6" l="1"/>
  <c r="AC1508" i="6"/>
  <c r="AD1510" i="6" l="1"/>
  <c r="AC1509" i="6"/>
  <c r="AD1511" i="6" l="1"/>
  <c r="AC1510" i="6"/>
  <c r="AD1512" i="6" l="1"/>
  <c r="AC1511" i="6"/>
  <c r="AD1513" i="6" l="1"/>
  <c r="AC1512" i="6"/>
  <c r="AD1514" i="6" l="1"/>
  <c r="AC1513" i="6"/>
  <c r="AD1515" i="6" l="1"/>
  <c r="AC1514" i="6"/>
  <c r="AD1516" i="6" l="1"/>
  <c r="AC1515" i="6"/>
  <c r="AD1517" i="6" l="1"/>
  <c r="AC1516" i="6"/>
  <c r="AD1518" i="6" l="1"/>
  <c r="AC1517" i="6"/>
  <c r="AD1519" i="6" l="1"/>
  <c r="AC1518" i="6"/>
  <c r="AD1520" i="6" l="1"/>
  <c r="AC1519" i="6"/>
  <c r="AD1521" i="6" l="1"/>
  <c r="AC1520" i="6"/>
  <c r="AD1522" i="6" l="1"/>
  <c r="AC1521" i="6"/>
  <c r="AD1523" i="6" l="1"/>
  <c r="AC1522" i="6"/>
  <c r="AD1524" i="6" l="1"/>
  <c r="AC1523" i="6"/>
  <c r="AD1525" i="6" l="1"/>
  <c r="AC1524" i="6"/>
  <c r="AD1526" i="6" l="1"/>
  <c r="AC1525" i="6"/>
  <c r="AD1527" i="6" l="1"/>
  <c r="AC1526" i="6"/>
  <c r="AD1528" i="6" l="1"/>
  <c r="AC1527" i="6"/>
  <c r="AD1529" i="6" l="1"/>
  <c r="AC1528" i="6"/>
  <c r="AD1530" i="6" l="1"/>
  <c r="AC1529" i="6"/>
  <c r="AD1531" i="6" l="1"/>
  <c r="AC1530" i="6"/>
  <c r="AD1532" i="6" l="1"/>
  <c r="AC1531" i="6"/>
  <c r="AD1533" i="6" l="1"/>
  <c r="AC1532" i="6"/>
  <c r="AD1534" i="6" l="1"/>
  <c r="AC1533" i="6"/>
  <c r="AD1535" i="6" l="1"/>
  <c r="AC1534" i="6"/>
  <c r="AD1536" i="6" l="1"/>
  <c r="AC1535" i="6"/>
  <c r="AD1537" i="6" l="1"/>
  <c r="AC1536" i="6"/>
  <c r="AD1538" i="6" l="1"/>
  <c r="AC1537" i="6"/>
  <c r="AD1539" i="6" l="1"/>
  <c r="AC1538" i="6"/>
  <c r="AD1540" i="6" l="1"/>
  <c r="AC1539" i="6"/>
  <c r="AD1541" i="6" l="1"/>
  <c r="AC1540" i="6"/>
  <c r="AD1542" i="6" l="1"/>
  <c r="AC1541" i="6"/>
  <c r="AD1543" i="6" l="1"/>
  <c r="AC1542" i="6"/>
  <c r="AD1544" i="6" l="1"/>
  <c r="AC1543" i="6"/>
  <c r="AD1545" i="6" l="1"/>
  <c r="AC1544" i="6"/>
  <c r="AD1546" i="6" l="1"/>
  <c r="AC1545" i="6"/>
  <c r="AD1547" i="6" l="1"/>
  <c r="AC1546" i="6"/>
  <c r="AD1548" i="6" l="1"/>
  <c r="AC1547" i="6"/>
  <c r="AD1549" i="6" l="1"/>
  <c r="AC1548" i="6"/>
  <c r="AD1550" i="6" l="1"/>
  <c r="AC1549" i="6"/>
  <c r="AD1551" i="6" l="1"/>
  <c r="AC1550" i="6"/>
  <c r="AD1552" i="6" l="1"/>
  <c r="AC1551" i="6"/>
  <c r="AD1553" i="6" l="1"/>
  <c r="AC1552" i="6"/>
  <c r="AD1554" i="6" l="1"/>
  <c r="AC1553" i="6"/>
  <c r="AD1555" i="6" l="1"/>
  <c r="AC1554" i="6"/>
  <c r="AD1556" i="6" l="1"/>
  <c r="AC1555" i="6"/>
  <c r="AD1557" i="6" l="1"/>
  <c r="AC1556" i="6"/>
  <c r="AD1558" i="6" l="1"/>
  <c r="AC1557" i="6"/>
  <c r="AD1559" i="6" l="1"/>
  <c r="AC1558" i="6"/>
  <c r="AD1560" i="6" l="1"/>
  <c r="AC1559" i="6"/>
  <c r="AD1561" i="6" l="1"/>
  <c r="AC1560" i="6"/>
  <c r="AD1562" i="6" l="1"/>
  <c r="AC1561" i="6"/>
  <c r="AD1563" i="6" l="1"/>
  <c r="AC1562" i="6"/>
  <c r="AD1564" i="6" l="1"/>
  <c r="AC1563" i="6"/>
  <c r="AD1565" i="6" l="1"/>
  <c r="AC1564" i="6"/>
  <c r="AD1566" i="6" l="1"/>
  <c r="AC1565" i="6"/>
  <c r="AD1567" i="6" l="1"/>
  <c r="AC1566" i="6"/>
  <c r="AD1568" i="6" l="1"/>
  <c r="AC1567" i="6"/>
  <c r="AD1569" i="6" l="1"/>
  <c r="AC1568" i="6"/>
  <c r="AD1570" i="6" l="1"/>
  <c r="AC1569" i="6"/>
  <c r="AD1571" i="6" l="1"/>
  <c r="AC1570" i="6"/>
  <c r="AD1572" i="6" l="1"/>
  <c r="AC1571" i="6"/>
  <c r="AD1573" i="6" l="1"/>
  <c r="AC1572" i="6"/>
  <c r="AD1574" i="6" l="1"/>
  <c r="AC1573" i="6"/>
  <c r="AD1575" i="6" l="1"/>
  <c r="AC1574" i="6"/>
  <c r="AD1576" i="6" l="1"/>
  <c r="AC1575" i="6"/>
  <c r="AD1577" i="6" l="1"/>
  <c r="AC1576" i="6"/>
  <c r="AD1578" i="6" l="1"/>
  <c r="AC1577" i="6"/>
  <c r="AD1579" i="6" l="1"/>
  <c r="AC1578" i="6"/>
  <c r="AD1580" i="6" l="1"/>
  <c r="AC1579" i="6"/>
  <c r="AD1581" i="6" l="1"/>
  <c r="AC1580" i="6"/>
  <c r="AD1582" i="6" l="1"/>
  <c r="AC1581" i="6"/>
  <c r="AD1583" i="6" l="1"/>
  <c r="AC1582" i="6"/>
  <c r="AD1584" i="6" l="1"/>
  <c r="AC1583" i="6"/>
  <c r="AD1585" i="6" l="1"/>
  <c r="AC1584" i="6"/>
  <c r="AD1586" i="6" l="1"/>
  <c r="AC1585" i="6"/>
  <c r="AD1587" i="6" l="1"/>
  <c r="AC1586" i="6"/>
  <c r="AD1588" i="6" l="1"/>
  <c r="AC1587" i="6"/>
  <c r="AD1589" i="6" l="1"/>
  <c r="AC1588" i="6"/>
  <c r="AD1590" i="6" l="1"/>
  <c r="AC1589" i="6"/>
  <c r="AD1591" i="6" l="1"/>
  <c r="AC1590" i="6"/>
  <c r="AD1592" i="6" l="1"/>
  <c r="AC1591" i="6"/>
  <c r="AD1593" i="6" l="1"/>
  <c r="AC1592" i="6"/>
  <c r="AD1594" i="6" l="1"/>
  <c r="AC1593" i="6"/>
  <c r="AD1595" i="6" l="1"/>
  <c r="AC1594" i="6"/>
  <c r="AD1596" i="6" l="1"/>
  <c r="AC1595" i="6"/>
  <c r="AD1597" i="6" l="1"/>
  <c r="AC1596" i="6"/>
  <c r="AD1598" i="6" l="1"/>
  <c r="AC1597" i="6"/>
  <c r="AD1599" i="6" l="1"/>
  <c r="AC1598" i="6"/>
  <c r="AD1600" i="6" l="1"/>
  <c r="AC1599" i="6"/>
  <c r="AD1601" i="6" l="1"/>
  <c r="AC1600" i="6"/>
  <c r="AD1602" i="6" l="1"/>
  <c r="AC1601" i="6"/>
  <c r="AD1603" i="6" l="1"/>
  <c r="AC1602" i="6"/>
  <c r="AD1604" i="6" l="1"/>
  <c r="AC1603" i="6"/>
  <c r="AD1605" i="6" l="1"/>
  <c r="AC1604" i="6"/>
  <c r="AD1606" i="6" l="1"/>
  <c r="AC1605" i="6"/>
  <c r="AD1607" i="6" l="1"/>
  <c r="AC1606" i="6"/>
  <c r="AD1608" i="6" l="1"/>
  <c r="AC1607" i="6"/>
  <c r="AD1609" i="6" l="1"/>
  <c r="AC1608" i="6"/>
  <c r="AD1610" i="6" l="1"/>
  <c r="AC1609" i="6"/>
  <c r="AD1611" i="6" l="1"/>
  <c r="AC1610" i="6"/>
  <c r="AD1612" i="6" l="1"/>
  <c r="AC1611" i="6"/>
  <c r="AD1613" i="6" l="1"/>
  <c r="AC1612" i="6"/>
  <c r="AD1614" i="6" l="1"/>
  <c r="AC1613" i="6"/>
  <c r="AD1615" i="6" l="1"/>
  <c r="AC1614" i="6"/>
  <c r="AD1616" i="6" l="1"/>
  <c r="AC1615" i="6"/>
  <c r="AD1617" i="6" l="1"/>
  <c r="AC1616" i="6"/>
  <c r="AD1618" i="6" l="1"/>
  <c r="AC1617" i="6"/>
  <c r="AD1619" i="6" l="1"/>
  <c r="AC1618" i="6"/>
  <c r="AD1620" i="6" l="1"/>
  <c r="AC1619" i="6"/>
  <c r="AD1621" i="6" l="1"/>
  <c r="AC1620" i="6"/>
  <c r="AD1622" i="6" l="1"/>
  <c r="AC1621" i="6"/>
  <c r="AD1623" i="6" l="1"/>
  <c r="AC1622" i="6"/>
  <c r="AD1624" i="6" l="1"/>
  <c r="AC1623" i="6"/>
  <c r="AD1625" i="6" l="1"/>
  <c r="AC1624" i="6"/>
  <c r="AD1626" i="6" l="1"/>
  <c r="AC1625" i="6"/>
  <c r="AD1627" i="6" l="1"/>
  <c r="AC1626" i="6"/>
  <c r="AD1628" i="6" l="1"/>
  <c r="AC1627" i="6"/>
  <c r="AD1629" i="6" l="1"/>
  <c r="AC1628" i="6"/>
  <c r="AD1630" i="6" l="1"/>
  <c r="AC1629" i="6"/>
  <c r="AD1631" i="6" l="1"/>
  <c r="AC1630" i="6"/>
  <c r="AD1632" i="6" l="1"/>
  <c r="AC1631" i="6"/>
  <c r="AD1633" i="6" l="1"/>
  <c r="AC1632" i="6"/>
  <c r="AD1634" i="6" l="1"/>
  <c r="AC1633" i="6"/>
  <c r="AD1635" i="6" l="1"/>
  <c r="AC1634" i="6"/>
  <c r="AD1636" i="6" l="1"/>
  <c r="AC1635" i="6"/>
  <c r="AD1637" i="6" l="1"/>
  <c r="AC1636" i="6"/>
  <c r="AD1638" i="6" l="1"/>
  <c r="AC1637" i="6"/>
  <c r="AD1639" i="6" l="1"/>
  <c r="AC1638" i="6"/>
  <c r="AD1640" i="6" l="1"/>
  <c r="AC1639" i="6"/>
  <c r="AD1641" i="6" l="1"/>
  <c r="AC1640" i="6"/>
  <c r="AD1642" i="6" l="1"/>
  <c r="AC1641" i="6"/>
  <c r="AD1643" i="6" l="1"/>
  <c r="AC1642" i="6"/>
  <c r="AD1644" i="6" l="1"/>
  <c r="AC1643" i="6"/>
  <c r="AD1645" i="6" l="1"/>
  <c r="AC1644" i="6"/>
  <c r="AD1646" i="6" l="1"/>
  <c r="AC1645" i="6"/>
  <c r="AD1647" i="6" l="1"/>
  <c r="AC1646" i="6"/>
  <c r="AD1648" i="6" l="1"/>
  <c r="AC1647" i="6"/>
  <c r="AD1649" i="6" l="1"/>
  <c r="AC1648" i="6"/>
  <c r="AD1650" i="6" l="1"/>
  <c r="AC1649" i="6"/>
  <c r="AD1651" i="6" l="1"/>
  <c r="AC1650" i="6"/>
  <c r="AD1652" i="6" l="1"/>
  <c r="AC1651" i="6"/>
  <c r="AD1653" i="6" l="1"/>
  <c r="AC1652" i="6"/>
  <c r="AD1654" i="6" l="1"/>
  <c r="AC1653" i="6"/>
  <c r="AD1655" i="6" l="1"/>
  <c r="AC1654" i="6"/>
  <c r="AD1656" i="6" l="1"/>
  <c r="AC1655" i="6"/>
  <c r="AD1657" i="6" l="1"/>
  <c r="AC1656" i="6"/>
  <c r="AD1658" i="6" l="1"/>
  <c r="AC1657" i="6"/>
  <c r="AD1659" i="6" l="1"/>
  <c r="AC1658" i="6"/>
  <c r="AD1660" i="6" l="1"/>
  <c r="AC1659" i="6"/>
  <c r="AD1661" i="6" l="1"/>
  <c r="AC1660" i="6"/>
  <c r="AD1662" i="6" l="1"/>
  <c r="AC1661" i="6"/>
  <c r="AD1663" i="6" l="1"/>
  <c r="AC1662" i="6"/>
  <c r="AD1664" i="6" l="1"/>
  <c r="AC1663" i="6"/>
  <c r="AD1665" i="6" l="1"/>
  <c r="AC1664" i="6"/>
  <c r="AD1666" i="6" l="1"/>
  <c r="AC1665" i="6"/>
  <c r="AD1667" i="6" l="1"/>
  <c r="AC1666" i="6"/>
  <c r="AD1668" i="6" l="1"/>
  <c r="AC1667" i="6"/>
  <c r="AD1669" i="6" l="1"/>
  <c r="AC1668" i="6"/>
  <c r="AD1670" i="6" l="1"/>
  <c r="AC1669" i="6"/>
  <c r="AD1671" i="6" l="1"/>
  <c r="AC1670" i="6"/>
  <c r="AD1672" i="6" l="1"/>
  <c r="AC1671" i="6"/>
  <c r="AD1673" i="6" l="1"/>
  <c r="AC1672" i="6"/>
  <c r="AD1674" i="6" l="1"/>
  <c r="AC1673" i="6"/>
  <c r="AD1675" i="6" l="1"/>
  <c r="AC1674" i="6"/>
  <c r="AD1676" i="6" l="1"/>
  <c r="AC1675" i="6"/>
  <c r="AD1677" i="6" l="1"/>
  <c r="AC1676" i="6"/>
  <c r="AD1678" i="6" l="1"/>
  <c r="AC1677" i="6"/>
  <c r="AD1679" i="6" l="1"/>
  <c r="AC1678" i="6"/>
  <c r="AD1680" i="6" l="1"/>
  <c r="AC1679" i="6"/>
  <c r="AD1681" i="6" l="1"/>
  <c r="AC1680" i="6"/>
  <c r="AD1682" i="6" l="1"/>
  <c r="AC1681" i="6"/>
  <c r="AD1683" i="6" l="1"/>
  <c r="AC1682" i="6"/>
  <c r="AD1684" i="6" l="1"/>
  <c r="AC1683" i="6"/>
  <c r="AD1685" i="6" l="1"/>
  <c r="AC1684" i="6"/>
  <c r="AD1686" i="6" l="1"/>
  <c r="AC1685" i="6"/>
  <c r="AD1687" i="6" l="1"/>
  <c r="AC1686" i="6"/>
  <c r="AD1688" i="6" l="1"/>
  <c r="AC1687" i="6"/>
  <c r="AD1689" i="6" l="1"/>
  <c r="AC1688" i="6"/>
  <c r="AD1690" i="6" l="1"/>
  <c r="AC1689" i="6"/>
  <c r="AD1691" i="6" l="1"/>
  <c r="AC1690" i="6"/>
  <c r="AD1692" i="6" l="1"/>
  <c r="AC1691" i="6"/>
  <c r="AD1693" i="6" l="1"/>
  <c r="AC1692" i="6"/>
  <c r="AD1694" i="6" l="1"/>
  <c r="AC1693" i="6"/>
  <c r="AD1695" i="6" l="1"/>
  <c r="AC1694" i="6"/>
  <c r="AD1696" i="6" l="1"/>
  <c r="AC1695" i="6"/>
  <c r="AD1697" i="6" l="1"/>
  <c r="AC1696" i="6"/>
  <c r="AD1698" i="6" l="1"/>
  <c r="AC1697" i="6"/>
  <c r="AD1699" i="6" l="1"/>
  <c r="AC1698" i="6"/>
  <c r="AD1700" i="6" l="1"/>
  <c r="AC1699" i="6"/>
  <c r="AD1701" i="6" l="1"/>
  <c r="AC1700" i="6"/>
  <c r="AD1702" i="6" l="1"/>
  <c r="AC1701" i="6"/>
  <c r="AD1703" i="6" l="1"/>
  <c r="AC1702" i="6"/>
  <c r="AD1704" i="6" l="1"/>
  <c r="AC1703" i="6"/>
  <c r="AD1705" i="6" l="1"/>
  <c r="AC1704" i="6"/>
  <c r="AD1706" i="6" l="1"/>
  <c r="AC1705" i="6"/>
  <c r="AD1707" i="6" l="1"/>
  <c r="AC1706" i="6"/>
  <c r="AD1708" i="6" l="1"/>
  <c r="AC1707" i="6"/>
  <c r="AD1709" i="6" l="1"/>
  <c r="AC1708" i="6"/>
  <c r="AD1710" i="6" l="1"/>
  <c r="AC1709" i="6"/>
  <c r="AD1711" i="6" l="1"/>
  <c r="AC1710" i="6"/>
  <c r="AD1712" i="6" l="1"/>
  <c r="AC1711" i="6"/>
  <c r="AD1713" i="6" l="1"/>
  <c r="AC1712" i="6"/>
  <c r="AD1714" i="6" l="1"/>
  <c r="AC1713" i="6"/>
  <c r="AD1715" i="6" l="1"/>
  <c r="AC1714" i="6"/>
  <c r="AD1716" i="6" l="1"/>
  <c r="AC1715" i="6"/>
  <c r="AD1717" i="6" l="1"/>
  <c r="AC1716" i="6"/>
  <c r="AD1718" i="6" l="1"/>
  <c r="AC1717" i="6"/>
  <c r="AD1719" i="6" l="1"/>
  <c r="AC1718" i="6"/>
  <c r="AD1720" i="6" l="1"/>
  <c r="AC1719" i="6"/>
  <c r="AD1721" i="6" l="1"/>
  <c r="AC1720" i="6"/>
  <c r="AD1722" i="6" l="1"/>
  <c r="AC1721" i="6"/>
  <c r="AD1723" i="6" l="1"/>
  <c r="AC1722" i="6"/>
  <c r="AD1724" i="6" l="1"/>
  <c r="AC1723" i="6"/>
  <c r="AD1725" i="6" l="1"/>
  <c r="AC1724" i="6"/>
  <c r="AD1726" i="6" l="1"/>
  <c r="AC1725" i="6"/>
  <c r="AD1727" i="6" l="1"/>
  <c r="AC1726" i="6"/>
  <c r="AD1728" i="6" l="1"/>
  <c r="AC1727" i="6"/>
  <c r="AD1729" i="6" l="1"/>
  <c r="AC1728" i="6"/>
  <c r="AD1730" i="6" l="1"/>
  <c r="AC1729" i="6"/>
  <c r="AD1731" i="6" l="1"/>
  <c r="AC1730" i="6"/>
  <c r="AD1732" i="6" l="1"/>
  <c r="AC1731" i="6"/>
  <c r="AD1733" i="6" l="1"/>
  <c r="AC1732" i="6"/>
  <c r="AD1734" i="6" l="1"/>
  <c r="AC1733" i="6"/>
  <c r="AD1735" i="6" l="1"/>
  <c r="AC1734" i="6"/>
  <c r="AD1736" i="6" l="1"/>
  <c r="AC1735" i="6"/>
  <c r="AD1737" i="6" l="1"/>
  <c r="AC1736" i="6"/>
  <c r="AD1738" i="6" l="1"/>
  <c r="AC1737" i="6"/>
  <c r="AD1739" i="6" l="1"/>
  <c r="AC1738" i="6"/>
  <c r="AD1740" i="6" l="1"/>
  <c r="AC1739" i="6"/>
  <c r="AD1741" i="6" l="1"/>
  <c r="AC1740" i="6"/>
  <c r="AD1742" i="6" l="1"/>
  <c r="AC1741" i="6"/>
  <c r="AD1743" i="6" l="1"/>
  <c r="AC1742" i="6"/>
  <c r="AD1744" i="6" l="1"/>
  <c r="AC1743" i="6"/>
  <c r="AD1745" i="6" l="1"/>
  <c r="AC1744" i="6"/>
  <c r="AD1746" i="6" l="1"/>
  <c r="AC1745" i="6"/>
  <c r="AD1747" i="6" l="1"/>
  <c r="AC1746" i="6"/>
  <c r="AD1748" i="6" l="1"/>
  <c r="AC1747" i="6"/>
  <c r="AD1749" i="6" l="1"/>
  <c r="AC1748" i="6"/>
  <c r="AD1750" i="6" l="1"/>
  <c r="AC1749" i="6"/>
  <c r="AD1751" i="6" l="1"/>
  <c r="AC1750" i="6"/>
  <c r="AD1752" i="6" l="1"/>
  <c r="AC1751" i="6"/>
  <c r="AD1753" i="6" l="1"/>
  <c r="AC1752" i="6"/>
  <c r="AD1754" i="6" l="1"/>
  <c r="AC1753" i="6"/>
  <c r="AD1755" i="6" l="1"/>
  <c r="AC1754" i="6"/>
  <c r="AD1756" i="6" l="1"/>
  <c r="AC1755" i="6"/>
  <c r="AD1757" i="6" l="1"/>
  <c r="AC1756" i="6"/>
  <c r="AD1758" i="6" l="1"/>
  <c r="AC1757" i="6"/>
  <c r="AD1759" i="6" l="1"/>
  <c r="AC1758" i="6"/>
  <c r="AD1760" i="6" l="1"/>
  <c r="AC1759" i="6"/>
  <c r="AD1761" i="6" l="1"/>
  <c r="AC1760" i="6"/>
  <c r="AD1762" i="6" l="1"/>
  <c r="AC1761" i="6"/>
  <c r="AD1763" i="6" l="1"/>
  <c r="AC1762" i="6"/>
  <c r="AD1764" i="6" l="1"/>
  <c r="AC1763" i="6"/>
  <c r="AD1765" i="6" l="1"/>
  <c r="AC1764" i="6"/>
  <c r="AD1766" i="6" l="1"/>
  <c r="AC1765" i="6"/>
  <c r="AD1767" i="6" l="1"/>
  <c r="AC1766" i="6"/>
  <c r="AD1768" i="6" l="1"/>
  <c r="AC1767" i="6"/>
  <c r="AD1769" i="6" l="1"/>
  <c r="AC1768" i="6"/>
  <c r="AD1770" i="6" l="1"/>
  <c r="AC1769" i="6"/>
  <c r="AD1771" i="6" l="1"/>
  <c r="AC1770" i="6"/>
  <c r="AD1772" i="6" l="1"/>
  <c r="AC1771" i="6"/>
  <c r="AD1773" i="6" l="1"/>
  <c r="AC1772" i="6"/>
  <c r="AD1774" i="6" l="1"/>
  <c r="AC1773" i="6"/>
  <c r="AD1775" i="6" l="1"/>
  <c r="AC1774" i="6"/>
  <c r="AD1776" i="6" l="1"/>
  <c r="AC1775" i="6"/>
  <c r="AD1777" i="6" l="1"/>
  <c r="AC1776" i="6"/>
  <c r="AD1778" i="6" l="1"/>
  <c r="AC1777" i="6"/>
  <c r="AD1779" i="6" l="1"/>
  <c r="AC1778" i="6"/>
  <c r="AD1780" i="6" l="1"/>
  <c r="AC1779" i="6"/>
  <c r="AD1781" i="6" l="1"/>
  <c r="AC1780" i="6"/>
  <c r="AD1782" i="6" l="1"/>
  <c r="AC1781" i="6"/>
  <c r="AD1783" i="6" l="1"/>
  <c r="AC1782" i="6"/>
  <c r="AD1784" i="6" l="1"/>
  <c r="AC1783" i="6"/>
  <c r="AD1785" i="6" l="1"/>
  <c r="AC1784" i="6"/>
  <c r="AD1786" i="6" l="1"/>
  <c r="AC1785" i="6"/>
  <c r="AD1787" i="6" l="1"/>
  <c r="AC1786" i="6"/>
  <c r="AD1788" i="6" l="1"/>
  <c r="AC1787" i="6"/>
  <c r="AD1789" i="6" l="1"/>
  <c r="AC1788" i="6"/>
  <c r="AD1790" i="6" l="1"/>
  <c r="AC1789" i="6"/>
  <c r="AD1791" i="6" l="1"/>
  <c r="AC1790" i="6"/>
  <c r="AD1792" i="6" l="1"/>
  <c r="AC1791" i="6"/>
  <c r="AD1793" i="6" l="1"/>
  <c r="AC1792" i="6"/>
  <c r="AD1794" i="6" l="1"/>
  <c r="AC1793" i="6"/>
  <c r="AD1795" i="6" l="1"/>
  <c r="AC1794" i="6"/>
  <c r="AD1796" i="6" l="1"/>
  <c r="AC1795" i="6"/>
  <c r="AD1797" i="6" l="1"/>
  <c r="AC1796" i="6"/>
  <c r="AD1798" i="6" l="1"/>
  <c r="AC1797" i="6"/>
  <c r="AD1799" i="6" l="1"/>
  <c r="AC1798" i="6"/>
  <c r="AD1800" i="6" l="1"/>
  <c r="AC1799" i="6"/>
  <c r="AD1801" i="6" l="1"/>
  <c r="AC1800" i="6"/>
  <c r="AD1802" i="6" l="1"/>
  <c r="AC1801" i="6"/>
  <c r="AD1803" i="6" l="1"/>
  <c r="AC1802" i="6"/>
  <c r="AD1804" i="6" l="1"/>
  <c r="AC1803" i="6"/>
  <c r="AD1805" i="6" l="1"/>
  <c r="AC1804" i="6"/>
  <c r="AD1806" i="6" l="1"/>
  <c r="AC1805" i="6"/>
  <c r="AD1807" i="6" l="1"/>
  <c r="AC1806" i="6"/>
  <c r="AD1808" i="6" l="1"/>
  <c r="AC1807" i="6"/>
  <c r="AD1809" i="6" l="1"/>
  <c r="AC1808" i="6"/>
  <c r="AD1810" i="6" l="1"/>
  <c r="AC1809" i="6"/>
  <c r="AD1811" i="6" l="1"/>
  <c r="AC1810" i="6"/>
  <c r="AD1812" i="6" l="1"/>
  <c r="AC1811" i="6"/>
  <c r="AD1813" i="6" l="1"/>
  <c r="AC1812" i="6"/>
  <c r="AD1814" i="6" l="1"/>
  <c r="AC1813" i="6"/>
  <c r="AD1815" i="6" l="1"/>
  <c r="AC1814" i="6"/>
  <c r="AD1816" i="6" l="1"/>
  <c r="AC1815" i="6"/>
  <c r="AD1817" i="6" l="1"/>
  <c r="AC1816" i="6"/>
  <c r="AD1818" i="6" l="1"/>
  <c r="AC1817" i="6"/>
  <c r="AD1819" i="6" l="1"/>
  <c r="AC1818" i="6"/>
  <c r="AD1820" i="6" l="1"/>
  <c r="AC1819" i="6"/>
  <c r="AD1821" i="6" l="1"/>
  <c r="AC1820" i="6"/>
  <c r="AD1822" i="6" l="1"/>
  <c r="AC1821" i="6"/>
  <c r="AD1823" i="6" l="1"/>
  <c r="AC1822" i="6"/>
  <c r="AD1824" i="6" l="1"/>
  <c r="AC1823" i="6"/>
  <c r="AD1825" i="6" l="1"/>
  <c r="AC1824" i="6"/>
  <c r="AD1826" i="6" l="1"/>
  <c r="AC1825" i="6"/>
  <c r="AD1827" i="6" l="1"/>
  <c r="AC1826" i="6"/>
  <c r="AD1828" i="6" l="1"/>
  <c r="AC1827" i="6"/>
  <c r="AD1829" i="6" l="1"/>
  <c r="AC1828" i="6"/>
  <c r="AD1830" i="6" l="1"/>
  <c r="AC1829" i="6"/>
  <c r="AD1831" i="6" l="1"/>
  <c r="AC1830" i="6"/>
  <c r="AD1832" i="6" l="1"/>
  <c r="AC1831" i="6"/>
  <c r="AD1833" i="6" l="1"/>
  <c r="AC1832" i="6"/>
  <c r="AD1834" i="6" l="1"/>
  <c r="AC1833" i="6"/>
  <c r="AD1835" i="6" l="1"/>
  <c r="AC1834" i="6"/>
  <c r="AD1836" i="6" l="1"/>
  <c r="AC1835" i="6"/>
  <c r="AD1837" i="6" l="1"/>
  <c r="AC1836" i="6"/>
  <c r="AD1838" i="6" l="1"/>
  <c r="AC1837" i="6"/>
  <c r="AD1839" i="6" l="1"/>
  <c r="AC1838" i="6"/>
  <c r="AD1840" i="6" l="1"/>
  <c r="AC1839" i="6"/>
  <c r="AD1841" i="6" l="1"/>
  <c r="AC1840" i="6"/>
  <c r="AD1842" i="6" l="1"/>
  <c r="AC1841" i="6"/>
  <c r="AD1843" i="6" l="1"/>
  <c r="AC1842" i="6"/>
  <c r="AD1844" i="6" l="1"/>
  <c r="AC1843" i="6"/>
  <c r="AD1845" i="6" l="1"/>
  <c r="AC1844" i="6"/>
  <c r="AD1846" i="6" l="1"/>
  <c r="AC1845" i="6"/>
  <c r="AD1847" i="6" l="1"/>
  <c r="AC1846" i="6"/>
  <c r="AD1848" i="6" l="1"/>
  <c r="AC1847" i="6"/>
  <c r="AD1849" i="6" l="1"/>
  <c r="AC1848" i="6"/>
  <c r="AD1850" i="6" l="1"/>
  <c r="AC1849" i="6"/>
  <c r="AD1851" i="6" l="1"/>
  <c r="AC1850" i="6"/>
  <c r="AD1852" i="6" l="1"/>
  <c r="AC1851" i="6"/>
  <c r="AD1853" i="6" l="1"/>
  <c r="AC1852" i="6"/>
  <c r="AD1854" i="6" l="1"/>
  <c r="AC1853" i="6"/>
  <c r="AD1855" i="6" l="1"/>
  <c r="AC1854" i="6"/>
  <c r="AD1856" i="6" l="1"/>
  <c r="AC1855" i="6"/>
  <c r="AD1857" i="6" l="1"/>
  <c r="AC1856" i="6"/>
  <c r="AD1858" i="6" l="1"/>
  <c r="AC1857" i="6"/>
  <c r="AD1859" i="6" l="1"/>
  <c r="AC1858" i="6"/>
  <c r="AD1860" i="6" l="1"/>
  <c r="AC1859" i="6"/>
  <c r="AD1861" i="6" l="1"/>
  <c r="AC1860" i="6"/>
  <c r="AD1862" i="6" l="1"/>
  <c r="AC1861" i="6"/>
  <c r="AD1863" i="6" l="1"/>
  <c r="AC1862" i="6"/>
  <c r="AD1864" i="6" l="1"/>
  <c r="AC1863" i="6"/>
  <c r="AD1865" i="6" l="1"/>
  <c r="AC1864" i="6"/>
  <c r="AD1866" i="6" l="1"/>
  <c r="AC1865" i="6"/>
  <c r="AD1867" i="6" l="1"/>
  <c r="AC1866" i="6"/>
  <c r="AD1868" i="6" l="1"/>
  <c r="AC1867" i="6"/>
  <c r="AD1869" i="6" l="1"/>
  <c r="AC1868" i="6"/>
  <c r="AD1870" i="6" l="1"/>
  <c r="AC1869" i="6"/>
  <c r="AD1871" i="6" l="1"/>
  <c r="AC1870" i="6"/>
  <c r="AD1872" i="6" l="1"/>
  <c r="AC1871" i="6"/>
  <c r="AD1873" i="6" l="1"/>
  <c r="AC1872" i="6"/>
  <c r="AD1874" i="6" l="1"/>
  <c r="AC1873" i="6"/>
  <c r="AD1875" i="6" l="1"/>
  <c r="AC1874" i="6"/>
  <c r="AD1876" i="6" l="1"/>
  <c r="AC1875" i="6"/>
  <c r="AD1877" i="6" l="1"/>
  <c r="AC1876" i="6"/>
  <c r="AD1878" i="6" l="1"/>
  <c r="AC1877" i="6"/>
  <c r="AD1879" i="6" l="1"/>
  <c r="AC1878" i="6"/>
  <c r="AD1880" i="6" l="1"/>
  <c r="AC1879" i="6"/>
  <c r="AD1881" i="6" l="1"/>
  <c r="AC1880" i="6"/>
  <c r="AD1882" i="6" l="1"/>
  <c r="AC1881" i="6"/>
  <c r="AD1883" i="6" l="1"/>
  <c r="AC1882" i="6"/>
  <c r="AD1884" i="6" l="1"/>
  <c r="AC1883" i="6"/>
  <c r="AD1885" i="6" l="1"/>
  <c r="AC1884" i="6"/>
  <c r="AD1886" i="6" l="1"/>
  <c r="AC1885" i="6"/>
  <c r="AD1887" i="6" l="1"/>
  <c r="AC1886" i="6"/>
  <c r="AD1888" i="6" l="1"/>
  <c r="AC1887" i="6"/>
  <c r="AD1889" i="6" l="1"/>
  <c r="AC1888" i="6"/>
  <c r="AD1890" i="6" l="1"/>
  <c r="AC1889" i="6"/>
  <c r="AD1891" i="6" l="1"/>
  <c r="AC1890" i="6"/>
  <c r="AD1892" i="6" l="1"/>
  <c r="AC1891" i="6"/>
  <c r="AD1893" i="6" l="1"/>
  <c r="AC1892" i="6"/>
  <c r="AD1894" i="6" l="1"/>
  <c r="AC1893" i="6"/>
  <c r="AD1895" i="6" l="1"/>
  <c r="AC1894" i="6"/>
  <c r="AD1896" i="6" l="1"/>
  <c r="AC1895" i="6"/>
  <c r="AD1897" i="6" l="1"/>
  <c r="AC1896" i="6"/>
  <c r="AD1898" i="6" l="1"/>
  <c r="AC1897" i="6"/>
  <c r="AD1899" i="6" l="1"/>
  <c r="AC1898" i="6"/>
  <c r="AD1900" i="6" l="1"/>
  <c r="AC1899" i="6"/>
  <c r="AD1901" i="6" l="1"/>
  <c r="AC1900" i="6"/>
  <c r="AD1902" i="6" l="1"/>
  <c r="AC1901" i="6"/>
  <c r="AD1903" i="6" l="1"/>
  <c r="AC1902" i="6"/>
  <c r="AD1904" i="6" l="1"/>
  <c r="AC1903" i="6"/>
  <c r="AD1905" i="6" l="1"/>
  <c r="AC1904" i="6"/>
  <c r="AD1906" i="6" l="1"/>
  <c r="AC1905" i="6"/>
  <c r="AD1907" i="6" l="1"/>
  <c r="AC1906" i="6"/>
  <c r="AD1908" i="6" l="1"/>
  <c r="AC1907" i="6"/>
  <c r="AD1909" i="6" l="1"/>
  <c r="AC1908" i="6"/>
  <c r="AD1910" i="6" l="1"/>
  <c r="AC1909" i="6"/>
  <c r="AD1911" i="6" l="1"/>
  <c r="AC1910" i="6"/>
  <c r="AD1912" i="6" l="1"/>
  <c r="AC1911" i="6"/>
  <c r="AD1913" i="6" l="1"/>
  <c r="AC1912" i="6"/>
  <c r="AD1914" i="6" l="1"/>
  <c r="AC1913" i="6"/>
  <c r="AD1915" i="6" l="1"/>
  <c r="AC1914" i="6"/>
  <c r="AD1916" i="6" l="1"/>
  <c r="AC1915" i="6"/>
  <c r="AD1917" i="6" l="1"/>
  <c r="AC1916" i="6"/>
  <c r="AD1918" i="6" l="1"/>
  <c r="AC1917" i="6"/>
  <c r="AD1919" i="6" l="1"/>
  <c r="AC1918" i="6"/>
  <c r="AD1920" i="6" l="1"/>
  <c r="AC1919" i="6"/>
  <c r="AD1921" i="6" l="1"/>
  <c r="AC1920" i="6"/>
  <c r="AD1922" i="6" l="1"/>
  <c r="AC1921" i="6"/>
  <c r="AD1923" i="6" l="1"/>
  <c r="AC1922" i="6"/>
  <c r="AD1924" i="6" l="1"/>
  <c r="AC1923" i="6"/>
  <c r="AD1925" i="6" l="1"/>
  <c r="AC1924" i="6"/>
  <c r="AD1926" i="6" l="1"/>
  <c r="AC1925" i="6"/>
  <c r="AD1927" i="6" l="1"/>
  <c r="AC1926" i="6"/>
  <c r="AD1928" i="6" l="1"/>
  <c r="AC1927" i="6"/>
  <c r="AD1929" i="6" l="1"/>
  <c r="AC1928" i="6"/>
  <c r="AD1930" i="6" l="1"/>
  <c r="AC1929" i="6"/>
  <c r="AD1931" i="6" l="1"/>
  <c r="AC1930" i="6"/>
  <c r="AD1932" i="6" l="1"/>
  <c r="AC1931" i="6"/>
  <c r="AD1933" i="6" l="1"/>
  <c r="AC1932" i="6"/>
  <c r="AD1934" i="6" l="1"/>
  <c r="AC1933" i="6"/>
  <c r="AD1935" i="6" l="1"/>
  <c r="AC1934" i="6"/>
  <c r="AD1936" i="6" l="1"/>
  <c r="AC1935" i="6"/>
  <c r="AD1937" i="6" l="1"/>
  <c r="AC1936" i="6"/>
  <c r="AD1938" i="6" l="1"/>
  <c r="AC1937" i="6"/>
  <c r="AD1939" i="6" l="1"/>
  <c r="AC1938" i="6"/>
  <c r="AD1940" i="6" l="1"/>
  <c r="AC1939" i="6"/>
  <c r="AD1941" i="6" l="1"/>
  <c r="AC1940" i="6"/>
  <c r="AD1942" i="6" l="1"/>
  <c r="AC1941" i="6"/>
  <c r="AD1943" i="6" l="1"/>
  <c r="AC1942" i="6"/>
  <c r="AD1944" i="6" l="1"/>
  <c r="AC1943" i="6"/>
  <c r="AD1945" i="6" l="1"/>
  <c r="AC1944" i="6"/>
  <c r="AD1946" i="6" l="1"/>
  <c r="AC1945" i="6"/>
  <c r="AD1947" i="6" l="1"/>
  <c r="AC1946" i="6"/>
  <c r="AD1948" i="6" l="1"/>
  <c r="AC1947" i="6"/>
  <c r="AD1949" i="6" l="1"/>
  <c r="AC1948" i="6"/>
  <c r="AD1950" i="6" l="1"/>
  <c r="AC1949" i="6"/>
  <c r="AD1951" i="6" l="1"/>
  <c r="AC1950" i="6"/>
  <c r="AD1952" i="6" l="1"/>
  <c r="AC1951" i="6"/>
  <c r="AD1953" i="6" l="1"/>
  <c r="AC1952" i="6"/>
  <c r="AD1954" i="6" l="1"/>
  <c r="AC1953" i="6"/>
  <c r="AD1955" i="6" l="1"/>
  <c r="AC1954" i="6"/>
  <c r="AD1956" i="6" l="1"/>
  <c r="AC1955" i="6"/>
  <c r="AD1957" i="6" l="1"/>
  <c r="AC1956" i="6"/>
  <c r="AD1958" i="6" l="1"/>
  <c r="AC1957" i="6"/>
  <c r="AD1959" i="6" l="1"/>
  <c r="AC1958" i="6"/>
  <c r="AD1960" i="6" l="1"/>
  <c r="AC1959" i="6"/>
  <c r="AD1961" i="6" l="1"/>
  <c r="AC1960" i="6"/>
  <c r="AD1962" i="6" l="1"/>
  <c r="AC1961" i="6"/>
  <c r="AD1963" i="6" l="1"/>
  <c r="AC1962" i="6"/>
  <c r="AD1964" i="6" l="1"/>
  <c r="AC1963" i="6"/>
  <c r="AD1965" i="6" l="1"/>
  <c r="AC1964" i="6"/>
  <c r="AD1966" i="6" l="1"/>
  <c r="AC1965" i="6"/>
  <c r="AD1967" i="6" l="1"/>
  <c r="AC1966" i="6"/>
  <c r="AD1968" i="6" l="1"/>
  <c r="AC1967" i="6"/>
  <c r="AD1969" i="6" l="1"/>
  <c r="AC1968" i="6"/>
  <c r="AD1970" i="6" l="1"/>
  <c r="AC1969" i="6"/>
  <c r="AD1971" i="6" l="1"/>
  <c r="AC1970" i="6"/>
  <c r="AD1972" i="6" l="1"/>
  <c r="AC1971" i="6"/>
  <c r="AD1973" i="6" l="1"/>
  <c r="AC1972" i="6"/>
  <c r="AD1974" i="6" l="1"/>
  <c r="AC1973" i="6"/>
  <c r="AD1975" i="6" l="1"/>
  <c r="AC1974" i="6"/>
  <c r="AD1976" i="6" l="1"/>
  <c r="AC1975" i="6"/>
  <c r="AD1977" i="6" l="1"/>
  <c r="AC1976" i="6"/>
  <c r="AD1978" i="6" l="1"/>
  <c r="AC1977" i="6"/>
  <c r="AD1979" i="6" l="1"/>
  <c r="AC1978" i="6"/>
  <c r="AD1980" i="6" l="1"/>
  <c r="AC1979" i="6"/>
  <c r="AD1981" i="6" l="1"/>
  <c r="AC1980" i="6"/>
  <c r="AD1982" i="6" l="1"/>
  <c r="AC1981" i="6"/>
  <c r="AD1983" i="6" l="1"/>
  <c r="AC1982" i="6"/>
  <c r="AD1984" i="6" l="1"/>
  <c r="AC1983" i="6"/>
  <c r="AD1985" i="6" l="1"/>
  <c r="AC1984" i="6"/>
  <c r="AD1986" i="6" l="1"/>
  <c r="AC1985" i="6"/>
  <c r="AD1987" i="6" l="1"/>
  <c r="AC1986" i="6"/>
  <c r="AD1988" i="6" l="1"/>
  <c r="AC1987" i="6"/>
  <c r="AD1989" i="6" l="1"/>
  <c r="AC1988" i="6"/>
  <c r="AD1990" i="6" l="1"/>
  <c r="AC1989" i="6"/>
  <c r="AD1991" i="6" l="1"/>
  <c r="AC1990" i="6"/>
  <c r="AD1992" i="6" l="1"/>
  <c r="AC1991" i="6"/>
  <c r="AD1993" i="6" l="1"/>
  <c r="AC1992" i="6"/>
  <c r="AD1994" i="6" l="1"/>
  <c r="AC1993" i="6"/>
  <c r="AD1995" i="6" l="1"/>
  <c r="AC1994" i="6"/>
  <c r="AD1996" i="6" l="1"/>
  <c r="AC1995" i="6"/>
  <c r="AD1997" i="6" l="1"/>
  <c r="AC1996" i="6"/>
  <c r="AD1998" i="6" l="1"/>
  <c r="AC1997" i="6"/>
  <c r="AD1999" i="6" l="1"/>
  <c r="AC1998" i="6"/>
  <c r="AD2000" i="6" l="1"/>
  <c r="AC1999" i="6"/>
  <c r="AD2001" i="6" l="1"/>
  <c r="AC2000" i="6"/>
  <c r="AD2002" i="6" l="1"/>
  <c r="AC2001" i="6"/>
  <c r="AD2003" i="6" l="1"/>
  <c r="AC2002" i="6"/>
  <c r="AD2004" i="6" l="1"/>
  <c r="AC2003" i="6"/>
  <c r="AD2005" i="6" l="1"/>
  <c r="AC2004" i="6"/>
  <c r="AD2006" i="6" l="1"/>
  <c r="AC2005" i="6"/>
  <c r="AD2007" i="6" l="1"/>
  <c r="AC2006" i="6"/>
  <c r="AD2008" i="6" l="1"/>
  <c r="AC2007" i="6"/>
  <c r="AD2009" i="6" l="1"/>
  <c r="AC2008" i="6"/>
  <c r="AD2010" i="6" l="1"/>
  <c r="AC2009" i="6"/>
  <c r="AD2011" i="6" l="1"/>
  <c r="AC2010" i="6"/>
  <c r="AD2012" i="6" l="1"/>
  <c r="AC2011" i="6"/>
  <c r="AD2013" i="6" l="1"/>
  <c r="AC2012" i="6"/>
  <c r="AD2014" i="6" l="1"/>
  <c r="AC2013" i="6"/>
  <c r="AD2015" i="6" l="1"/>
  <c r="AC2014" i="6"/>
  <c r="AD2016" i="6" l="1"/>
  <c r="AC2015" i="6"/>
  <c r="AD2017" i="6" l="1"/>
  <c r="AC2016" i="6"/>
  <c r="AD2018" i="6" l="1"/>
  <c r="AC2017" i="6"/>
  <c r="AD2019" i="6" l="1"/>
  <c r="AC2018" i="6"/>
  <c r="AD2020" i="6" l="1"/>
  <c r="AC2019" i="6"/>
  <c r="AD2021" i="6" l="1"/>
  <c r="AC2020" i="6"/>
  <c r="AD2022" i="6" l="1"/>
  <c r="AC2021" i="6"/>
  <c r="AD2023" i="6" l="1"/>
  <c r="AC2022" i="6"/>
  <c r="AD2024" i="6" l="1"/>
  <c r="AC2023" i="6"/>
  <c r="AD2025" i="6" l="1"/>
  <c r="AC2024" i="6"/>
  <c r="AD2026" i="6" l="1"/>
  <c r="AC2025" i="6"/>
  <c r="AD2027" i="6" l="1"/>
  <c r="AC2026" i="6"/>
  <c r="AD2028" i="6" l="1"/>
  <c r="AC2027" i="6"/>
  <c r="AD2029" i="6" l="1"/>
  <c r="AC2028" i="6"/>
  <c r="AD2030" i="6" l="1"/>
  <c r="AC2029" i="6"/>
  <c r="AD2031" i="6" l="1"/>
  <c r="AC2030" i="6"/>
  <c r="AD2032" i="6" l="1"/>
  <c r="AC2031" i="6"/>
  <c r="AD2033" i="6" l="1"/>
  <c r="AC2032" i="6"/>
  <c r="AD2034" i="6" l="1"/>
  <c r="AC2033" i="6"/>
  <c r="AD2035" i="6" l="1"/>
  <c r="AC2034" i="6"/>
  <c r="AD2036" i="6" l="1"/>
  <c r="AC2035" i="6"/>
  <c r="AD2037" i="6" l="1"/>
  <c r="AC2036" i="6"/>
  <c r="AD2038" i="6" l="1"/>
  <c r="AC2037" i="6"/>
  <c r="AD2039" i="6" l="1"/>
  <c r="AC2038" i="6"/>
  <c r="AD2040" i="6" l="1"/>
  <c r="AC2039" i="6"/>
  <c r="AD2041" i="6" l="1"/>
  <c r="AC2040" i="6"/>
  <c r="AD2042" i="6" l="1"/>
  <c r="AC2041" i="6"/>
  <c r="AD2043" i="6" l="1"/>
  <c r="AC2042" i="6"/>
  <c r="AD2044" i="6" l="1"/>
  <c r="AC2043" i="6"/>
  <c r="AD2045" i="6" l="1"/>
  <c r="AC2044" i="6"/>
  <c r="AD2046" i="6" l="1"/>
  <c r="AC2045" i="6"/>
  <c r="AD2047" i="6" l="1"/>
  <c r="AC2046" i="6"/>
  <c r="AD2048" i="6" l="1"/>
  <c r="AC2047" i="6"/>
  <c r="AD2049" i="6" l="1"/>
  <c r="AC2048" i="6"/>
  <c r="AD2050" i="6" l="1"/>
  <c r="AC2049" i="6"/>
  <c r="AD2051" i="6" l="1"/>
  <c r="AC2050" i="6"/>
  <c r="AD2052" i="6" l="1"/>
  <c r="AC2051" i="6"/>
  <c r="AD2053" i="6" l="1"/>
  <c r="AC2052" i="6"/>
  <c r="AD2054" i="6" l="1"/>
  <c r="AC2053" i="6"/>
  <c r="AD2055" i="6" l="1"/>
  <c r="AC2054" i="6"/>
  <c r="AD2056" i="6" l="1"/>
  <c r="AC2055" i="6"/>
  <c r="AD2057" i="6" l="1"/>
  <c r="AC2056" i="6"/>
  <c r="AD2058" i="6" l="1"/>
  <c r="AC2057" i="6"/>
  <c r="AD2059" i="6" l="1"/>
  <c r="AC2058" i="6"/>
  <c r="AD2060" i="6" l="1"/>
  <c r="AC2059" i="6"/>
  <c r="AD2061" i="6" l="1"/>
  <c r="AC2060" i="6"/>
  <c r="AD2062" i="6" l="1"/>
  <c r="AC2061" i="6"/>
  <c r="AD2063" i="6" l="1"/>
  <c r="AC2062" i="6"/>
  <c r="AD2064" i="6" l="1"/>
  <c r="AC2063" i="6"/>
  <c r="AD2065" i="6" l="1"/>
  <c r="AC2064" i="6"/>
  <c r="AD2066" i="6" l="1"/>
  <c r="AC2065" i="6"/>
  <c r="AD2067" i="6" l="1"/>
  <c r="AC2066" i="6"/>
  <c r="AD2068" i="6" l="1"/>
  <c r="AC2067" i="6"/>
  <c r="AD2069" i="6" l="1"/>
  <c r="AC2068" i="6"/>
  <c r="AD2070" i="6" l="1"/>
  <c r="AC2069" i="6"/>
  <c r="AD2071" i="6" l="1"/>
  <c r="AC2070" i="6"/>
  <c r="AD2072" i="6" l="1"/>
  <c r="AC2071" i="6"/>
  <c r="AD2073" i="6" l="1"/>
  <c r="AC2072" i="6"/>
  <c r="AD2074" i="6" l="1"/>
  <c r="AC2073" i="6"/>
  <c r="AD2075" i="6" l="1"/>
  <c r="AC2074" i="6"/>
  <c r="AD2076" i="6" l="1"/>
  <c r="AC2075" i="6"/>
  <c r="AD2077" i="6" l="1"/>
  <c r="AC2076" i="6"/>
  <c r="AD2078" i="6" l="1"/>
  <c r="AC2077" i="6"/>
  <c r="AD2079" i="6" l="1"/>
  <c r="AC2078" i="6"/>
  <c r="AD2080" i="6" l="1"/>
  <c r="AC2079" i="6"/>
  <c r="AD2081" i="6" l="1"/>
  <c r="AC2080" i="6"/>
  <c r="AD2082" i="6" l="1"/>
  <c r="AC2081" i="6"/>
  <c r="AD2083" i="6" l="1"/>
  <c r="AC2082" i="6"/>
  <c r="AD2084" i="6" l="1"/>
  <c r="AC2083" i="6"/>
  <c r="AD2085" i="6" l="1"/>
  <c r="AC2084" i="6"/>
  <c r="AD2086" i="6" l="1"/>
  <c r="AC2085" i="6"/>
  <c r="AD2087" i="6" l="1"/>
  <c r="AC2086" i="6"/>
  <c r="AD2088" i="6" l="1"/>
  <c r="AC2087" i="6"/>
  <c r="AD2089" i="6" l="1"/>
  <c r="AC2088" i="6"/>
  <c r="AD2090" i="6" l="1"/>
  <c r="AC2089" i="6"/>
  <c r="AD2091" i="6" l="1"/>
  <c r="AC2090" i="6"/>
  <c r="AD2092" i="6" l="1"/>
  <c r="AC2091" i="6"/>
  <c r="AD2093" i="6" l="1"/>
  <c r="AC2092" i="6"/>
  <c r="AD2094" i="6" l="1"/>
  <c r="AC2093" i="6"/>
  <c r="AD2095" i="6" l="1"/>
  <c r="AC2094" i="6"/>
  <c r="AD2096" i="6" l="1"/>
  <c r="AC2095" i="6"/>
  <c r="AD2097" i="6" l="1"/>
  <c r="AC2096" i="6"/>
  <c r="AD2098" i="6" l="1"/>
  <c r="AC2097" i="6"/>
  <c r="AD2099" i="6" l="1"/>
  <c r="AC2098" i="6"/>
  <c r="AD2100" i="6" l="1"/>
  <c r="AC2099" i="6"/>
  <c r="AD2101" i="6" l="1"/>
  <c r="AC2100" i="6"/>
  <c r="AD2102" i="6" l="1"/>
  <c r="AC2101" i="6"/>
  <c r="AD2103" i="6" l="1"/>
  <c r="AC2102" i="6"/>
  <c r="AD2104" i="6" l="1"/>
  <c r="AC2103" i="6"/>
  <c r="AD2105" i="6" l="1"/>
  <c r="AC2104" i="6"/>
  <c r="AD2106" i="6" l="1"/>
  <c r="AC2105" i="6"/>
  <c r="AD2107" i="6" l="1"/>
  <c r="AC2106" i="6"/>
  <c r="AD2108" i="6" l="1"/>
  <c r="AC2107" i="6"/>
  <c r="AD2109" i="6" l="1"/>
  <c r="AC2108" i="6"/>
  <c r="AD2110" i="6" l="1"/>
  <c r="AC2109" i="6"/>
  <c r="AD2111" i="6" l="1"/>
  <c r="AC2110" i="6"/>
  <c r="AD2112" i="6" l="1"/>
  <c r="AC2111" i="6"/>
  <c r="AD2113" i="6" l="1"/>
  <c r="AC2112" i="6"/>
  <c r="AD2114" i="6" l="1"/>
  <c r="AC2113" i="6"/>
  <c r="AD2115" i="6" l="1"/>
  <c r="AC2114" i="6"/>
  <c r="AD2116" i="6" l="1"/>
  <c r="AC2115" i="6"/>
  <c r="AD2117" i="6" l="1"/>
  <c r="AC2116" i="6"/>
  <c r="AD2118" i="6" l="1"/>
  <c r="AC2117" i="6"/>
  <c r="AD2119" i="6" l="1"/>
  <c r="AC2118" i="6"/>
  <c r="AD2120" i="6" l="1"/>
  <c r="AC2119" i="6"/>
  <c r="AD2121" i="6" l="1"/>
  <c r="AC2120" i="6"/>
  <c r="AD2122" i="6" l="1"/>
  <c r="AC2121" i="6"/>
  <c r="AD2123" i="6" l="1"/>
  <c r="AC2122" i="6"/>
  <c r="AD2124" i="6" l="1"/>
  <c r="AC2123" i="6"/>
  <c r="AD2125" i="6" l="1"/>
  <c r="AC2124" i="6"/>
  <c r="AD2126" i="6" l="1"/>
  <c r="AC2125" i="6"/>
  <c r="AD2127" i="6" l="1"/>
  <c r="AC2126" i="6"/>
  <c r="AD2128" i="6" l="1"/>
  <c r="AC2127" i="6"/>
  <c r="AD2129" i="6" l="1"/>
  <c r="AC2128" i="6"/>
  <c r="AD2130" i="6" l="1"/>
  <c r="AC2129" i="6"/>
  <c r="AD2131" i="6" l="1"/>
  <c r="AC2130" i="6"/>
  <c r="AD2132" i="6" l="1"/>
  <c r="AC2131" i="6"/>
  <c r="AD2133" i="6" l="1"/>
  <c r="AC2132" i="6"/>
  <c r="AD2134" i="6" l="1"/>
  <c r="AC2133" i="6"/>
  <c r="AD2135" i="6" l="1"/>
  <c r="AC2134" i="6"/>
  <c r="AD2136" i="6" l="1"/>
  <c r="AC2135" i="6"/>
  <c r="AD2137" i="6" l="1"/>
  <c r="AC2136" i="6"/>
  <c r="AD2138" i="6" l="1"/>
  <c r="AC2137" i="6"/>
  <c r="AD2139" i="6" l="1"/>
  <c r="AC2138" i="6"/>
  <c r="AD2140" i="6" l="1"/>
  <c r="AC2139" i="6"/>
  <c r="AD2141" i="6" l="1"/>
  <c r="AC2140" i="6"/>
  <c r="AD2142" i="6" l="1"/>
  <c r="AC2141" i="6"/>
  <c r="AD2143" i="6" l="1"/>
  <c r="AC2142" i="6"/>
  <c r="AD2144" i="6" l="1"/>
  <c r="AC2143" i="6"/>
  <c r="AD2145" i="6" l="1"/>
  <c r="AC2144" i="6"/>
  <c r="AD2146" i="6" l="1"/>
  <c r="AC2145" i="6"/>
  <c r="AD2147" i="6" l="1"/>
  <c r="AC2146" i="6"/>
  <c r="AD2148" i="6" l="1"/>
  <c r="AC2147" i="6"/>
  <c r="AD2149" i="6" l="1"/>
  <c r="AC2148" i="6"/>
  <c r="AD2150" i="6" l="1"/>
  <c r="AC2149" i="6"/>
  <c r="AD2151" i="6" l="1"/>
  <c r="AC2150" i="6"/>
  <c r="AD2152" i="6" l="1"/>
  <c r="AC2151" i="6"/>
  <c r="AD2153" i="6" l="1"/>
  <c r="AC2152" i="6"/>
  <c r="AD2154" i="6" l="1"/>
  <c r="AC2153" i="6"/>
  <c r="AD2155" i="6" l="1"/>
  <c r="AC2154" i="6"/>
  <c r="AD2156" i="6" l="1"/>
  <c r="AC2155" i="6"/>
  <c r="AD2157" i="6" l="1"/>
  <c r="AC2156" i="6"/>
  <c r="AD2158" i="6" l="1"/>
  <c r="AC2157" i="6"/>
  <c r="AD2159" i="6" l="1"/>
  <c r="AC2158" i="6"/>
  <c r="AD2160" i="6" l="1"/>
  <c r="AC2159" i="6"/>
  <c r="AD2161" i="6" l="1"/>
  <c r="AC2160" i="6"/>
  <c r="AD2162" i="6" l="1"/>
  <c r="AC2161" i="6"/>
  <c r="AD2163" i="6" l="1"/>
  <c r="AC2162" i="6"/>
  <c r="AD2164" i="6" l="1"/>
  <c r="AC2163" i="6"/>
  <c r="AD2165" i="6" l="1"/>
  <c r="AC2164" i="6"/>
  <c r="AD2166" i="6" l="1"/>
  <c r="AC2165" i="6"/>
  <c r="AD2167" i="6" l="1"/>
  <c r="AC2166" i="6"/>
  <c r="AD2168" i="6" l="1"/>
  <c r="AC2167" i="6"/>
  <c r="AD2169" i="6" l="1"/>
  <c r="AC2168" i="6"/>
  <c r="AD2170" i="6" l="1"/>
  <c r="AC2169" i="6"/>
  <c r="AD2171" i="6" l="1"/>
  <c r="AC2170" i="6"/>
  <c r="AD2172" i="6" l="1"/>
  <c r="AC2171" i="6"/>
  <c r="AD2173" i="6" l="1"/>
  <c r="AC2172" i="6"/>
  <c r="AD2174" i="6" l="1"/>
  <c r="AC2173" i="6"/>
  <c r="AD2175" i="6" l="1"/>
  <c r="AC2174" i="6"/>
  <c r="AD2176" i="6" l="1"/>
  <c r="AC2175" i="6"/>
  <c r="AD2177" i="6" l="1"/>
  <c r="AC2176" i="6"/>
  <c r="AD2178" i="6" l="1"/>
  <c r="AC2177" i="6"/>
  <c r="AD2179" i="6" l="1"/>
  <c r="AC2178" i="6"/>
  <c r="AD2180" i="6" l="1"/>
  <c r="AC2179" i="6"/>
  <c r="AD2181" i="6" l="1"/>
  <c r="AC2180" i="6"/>
  <c r="AD2182" i="6" l="1"/>
  <c r="AC2181" i="6"/>
  <c r="AD2183" i="6" l="1"/>
  <c r="AC2182" i="6"/>
  <c r="AD2184" i="6" l="1"/>
  <c r="AC2183" i="6"/>
  <c r="AD2185" i="6" l="1"/>
  <c r="AC2184" i="6"/>
  <c r="AD2186" i="6" l="1"/>
  <c r="AC2185" i="6"/>
  <c r="AD2187" i="6" l="1"/>
  <c r="AC2186" i="6"/>
  <c r="AD2188" i="6" l="1"/>
  <c r="AC2187" i="6"/>
  <c r="AD2189" i="6" l="1"/>
  <c r="AC2188" i="6"/>
  <c r="AD2190" i="6" l="1"/>
  <c r="AC2189" i="6"/>
  <c r="AD2191" i="6" l="1"/>
  <c r="AC2190" i="6"/>
  <c r="AD2192" i="6" l="1"/>
  <c r="AC2191" i="6"/>
  <c r="AD2193" i="6" l="1"/>
  <c r="AC2192" i="6"/>
  <c r="AD2194" i="6" l="1"/>
  <c r="AC2193" i="6"/>
  <c r="AD2195" i="6" l="1"/>
  <c r="AC2194" i="6"/>
  <c r="AD2196" i="6" l="1"/>
  <c r="AC2195" i="6"/>
  <c r="AD2197" i="6" l="1"/>
  <c r="AC2196" i="6"/>
  <c r="AD2198" i="6" l="1"/>
  <c r="AC2197" i="6"/>
  <c r="AD2199" i="6" l="1"/>
  <c r="AC2198" i="6"/>
  <c r="AD2200" i="6" l="1"/>
  <c r="AC2199" i="6"/>
  <c r="AD2201" i="6" l="1"/>
  <c r="AC2200" i="6"/>
  <c r="AD2202" i="6" l="1"/>
  <c r="AC2201" i="6"/>
  <c r="AD2203" i="6" l="1"/>
  <c r="AC2202" i="6"/>
  <c r="AD2204" i="6" l="1"/>
  <c r="AC2203" i="6"/>
  <c r="AD2205" i="6" l="1"/>
  <c r="AC2204" i="6"/>
  <c r="AD2206" i="6" l="1"/>
  <c r="AC2205" i="6"/>
  <c r="AD2207" i="6" l="1"/>
  <c r="AC2206" i="6"/>
  <c r="AD2208" i="6" l="1"/>
  <c r="AC2207" i="6"/>
  <c r="AD2209" i="6" l="1"/>
  <c r="AC2208" i="6"/>
  <c r="AD2210" i="6" l="1"/>
  <c r="AC2209" i="6"/>
  <c r="AD2211" i="6" l="1"/>
  <c r="AC2210" i="6"/>
  <c r="AD2212" i="6" l="1"/>
  <c r="AC2211" i="6"/>
  <c r="AD2213" i="6" l="1"/>
  <c r="AC2212" i="6"/>
  <c r="AD2214" i="6" l="1"/>
  <c r="AC2213" i="6"/>
  <c r="AD2215" i="6" l="1"/>
  <c r="AC2214" i="6"/>
  <c r="AD2216" i="6" l="1"/>
  <c r="AC2215" i="6"/>
  <c r="AD2217" i="6" l="1"/>
  <c r="AC2216" i="6"/>
  <c r="AD2218" i="6" l="1"/>
  <c r="AC2217" i="6"/>
  <c r="AD2219" i="6" l="1"/>
  <c r="AC2218" i="6"/>
  <c r="AD2220" i="6" l="1"/>
  <c r="AC2219" i="6"/>
  <c r="AD2221" i="6" l="1"/>
  <c r="AC2220" i="6"/>
  <c r="AD2222" i="6" l="1"/>
  <c r="AC2221" i="6"/>
  <c r="AD2223" i="6" l="1"/>
  <c r="AC2222" i="6"/>
  <c r="AD2224" i="6" l="1"/>
  <c r="AC2223" i="6"/>
  <c r="AD2225" i="6" l="1"/>
  <c r="AC2224" i="6"/>
  <c r="AD2226" i="6" l="1"/>
  <c r="AC2225" i="6"/>
  <c r="AD2227" i="6" l="1"/>
  <c r="AC2226" i="6"/>
  <c r="AD2228" i="6" l="1"/>
  <c r="AC2227" i="6"/>
  <c r="AD2229" i="6" l="1"/>
  <c r="AC2228" i="6"/>
  <c r="AD2230" i="6" l="1"/>
  <c r="AC2229" i="6"/>
  <c r="AD2231" i="6" l="1"/>
  <c r="AC2230" i="6"/>
  <c r="AD2232" i="6" l="1"/>
  <c r="AC2231" i="6"/>
  <c r="AD2233" i="6" l="1"/>
  <c r="AC2232" i="6"/>
  <c r="AD2234" i="6" l="1"/>
  <c r="AC2233" i="6"/>
  <c r="AD2235" i="6" l="1"/>
  <c r="AC2234" i="6"/>
  <c r="AD2236" i="6" l="1"/>
  <c r="AC2235" i="6"/>
  <c r="AD2237" i="6" l="1"/>
  <c r="AC2236" i="6"/>
  <c r="AD2238" i="6" l="1"/>
  <c r="AC2237" i="6"/>
  <c r="AD2239" i="6" l="1"/>
  <c r="AC2238" i="6"/>
  <c r="AD2240" i="6" l="1"/>
  <c r="AC2239" i="6"/>
  <c r="AD2241" i="6" l="1"/>
  <c r="AC2240" i="6"/>
  <c r="AD2242" i="6" l="1"/>
  <c r="AC2241" i="6"/>
  <c r="AD2243" i="6" l="1"/>
  <c r="AC2242" i="6"/>
  <c r="AD2244" i="6" l="1"/>
  <c r="AC2243" i="6"/>
  <c r="AD2245" i="6" l="1"/>
  <c r="AC2244" i="6"/>
  <c r="AD2246" i="6" l="1"/>
  <c r="AC2245" i="6"/>
  <c r="AD2247" i="6" l="1"/>
  <c r="AC2246" i="6"/>
  <c r="AD2248" i="6" l="1"/>
  <c r="AC2247" i="6"/>
  <c r="AD2249" i="6" l="1"/>
  <c r="AC2248" i="6"/>
  <c r="AD2250" i="6" l="1"/>
  <c r="AC2249" i="6"/>
  <c r="AD2251" i="6" l="1"/>
  <c r="AC2250" i="6"/>
  <c r="AD2252" i="6" l="1"/>
  <c r="AC2251" i="6"/>
  <c r="AD2253" i="6" l="1"/>
  <c r="AC2252" i="6"/>
  <c r="AD2254" i="6" l="1"/>
  <c r="AC2253" i="6"/>
  <c r="AD2255" i="6" l="1"/>
  <c r="AC2254" i="6"/>
  <c r="AD2256" i="6" l="1"/>
  <c r="AC2255" i="6"/>
  <c r="AD2257" i="6" l="1"/>
  <c r="AC2256" i="6"/>
  <c r="AD2258" i="6" l="1"/>
  <c r="AC2257" i="6"/>
  <c r="AD2259" i="6" l="1"/>
  <c r="AC2258" i="6"/>
  <c r="AD2260" i="6" l="1"/>
  <c r="AC2259" i="6"/>
  <c r="AD2261" i="6" l="1"/>
  <c r="AC2260" i="6"/>
  <c r="AD2262" i="6" l="1"/>
  <c r="AC2261" i="6"/>
  <c r="AD2263" i="6" l="1"/>
  <c r="AC2262" i="6"/>
  <c r="AD2264" i="6" l="1"/>
  <c r="AC2263" i="6"/>
  <c r="AD2265" i="6" l="1"/>
  <c r="AC2264" i="6"/>
  <c r="AD2266" i="6" l="1"/>
  <c r="AC2265" i="6"/>
  <c r="AD2267" i="6" l="1"/>
  <c r="AC2266" i="6"/>
  <c r="AD2268" i="6" l="1"/>
  <c r="AC2267" i="6"/>
  <c r="AD2269" i="6" l="1"/>
  <c r="AC2268" i="6"/>
  <c r="AD2270" i="6" l="1"/>
  <c r="AC2269" i="6"/>
  <c r="AD2271" i="6" l="1"/>
  <c r="AC2270" i="6"/>
  <c r="AD2272" i="6" l="1"/>
  <c r="AC2271" i="6"/>
  <c r="AD2273" i="6" l="1"/>
  <c r="AC2272" i="6"/>
  <c r="AD2274" i="6" l="1"/>
  <c r="AC2273" i="6"/>
  <c r="AD2275" i="6" l="1"/>
  <c r="AC2274" i="6"/>
  <c r="AD2276" i="6" l="1"/>
  <c r="AC2275" i="6"/>
  <c r="AD2277" i="6" l="1"/>
  <c r="AC2276" i="6"/>
  <c r="AD2278" i="6" l="1"/>
  <c r="AC2277" i="6"/>
  <c r="AD2279" i="6" l="1"/>
  <c r="AC2278" i="6"/>
  <c r="AD2280" i="6" l="1"/>
  <c r="AC2279" i="6"/>
  <c r="AD2281" i="6" l="1"/>
  <c r="AC2280" i="6"/>
  <c r="AD2282" i="6" l="1"/>
  <c r="AC2281" i="6"/>
  <c r="AD2283" i="6" l="1"/>
  <c r="AC2282" i="6"/>
  <c r="AD2284" i="6" l="1"/>
  <c r="AC2283" i="6"/>
  <c r="AD2285" i="6" l="1"/>
  <c r="AC2284" i="6"/>
  <c r="AD2286" i="6" l="1"/>
  <c r="AC2285" i="6"/>
  <c r="AD2287" i="6" l="1"/>
  <c r="AC2286" i="6"/>
  <c r="AD2288" i="6" l="1"/>
  <c r="AC2287" i="6"/>
  <c r="AD2289" i="6" l="1"/>
  <c r="AC2288" i="6"/>
  <c r="AD2290" i="6" l="1"/>
  <c r="AC2289" i="6"/>
  <c r="AD2291" i="6" l="1"/>
  <c r="AC2290" i="6"/>
  <c r="AD2292" i="6" l="1"/>
  <c r="AC2291" i="6"/>
  <c r="AD2293" i="6" l="1"/>
  <c r="AC2292" i="6"/>
  <c r="AD2294" i="6" l="1"/>
  <c r="AC2293" i="6"/>
  <c r="AD2295" i="6" l="1"/>
  <c r="AC2294" i="6"/>
  <c r="AD2296" i="6" l="1"/>
  <c r="AC2295" i="6"/>
  <c r="AD2297" i="6" l="1"/>
  <c r="AC2296" i="6"/>
  <c r="AD2298" i="6" l="1"/>
  <c r="AC2297" i="6"/>
  <c r="AD2299" i="6" l="1"/>
  <c r="AC2298" i="6"/>
  <c r="AD2300" i="6" l="1"/>
  <c r="AC2299" i="6"/>
  <c r="AD2301" i="6" l="1"/>
  <c r="AC2300" i="6"/>
  <c r="AD2302" i="6" l="1"/>
  <c r="AC2301" i="6"/>
  <c r="AD2303" i="6" l="1"/>
  <c r="AC2302" i="6"/>
  <c r="AD2304" i="6" l="1"/>
  <c r="AC2303" i="6"/>
  <c r="AD2305" i="6" l="1"/>
  <c r="AC2304" i="6"/>
  <c r="AD2306" i="6" l="1"/>
  <c r="AC2305" i="6"/>
  <c r="AD2307" i="6" l="1"/>
  <c r="AC2306" i="6"/>
  <c r="AD2308" i="6" l="1"/>
  <c r="AC2307" i="6"/>
  <c r="AD2309" i="6" l="1"/>
  <c r="AC2308" i="6"/>
  <c r="AD2310" i="6" l="1"/>
  <c r="AC2309" i="6"/>
  <c r="AD2311" i="6" l="1"/>
  <c r="AC2310" i="6"/>
  <c r="AD2312" i="6" l="1"/>
  <c r="AC2311" i="6"/>
  <c r="AD2313" i="6" l="1"/>
  <c r="AC2312" i="6"/>
  <c r="AD2314" i="6" l="1"/>
  <c r="AC2313" i="6"/>
  <c r="AD2315" i="6" l="1"/>
  <c r="AC2314" i="6"/>
  <c r="AD2316" i="6" l="1"/>
  <c r="AC2315" i="6"/>
  <c r="AD2317" i="6" l="1"/>
  <c r="AC2316" i="6"/>
  <c r="AD2318" i="6" l="1"/>
  <c r="AC2317" i="6"/>
  <c r="AD2319" i="6" l="1"/>
  <c r="AC2318" i="6"/>
  <c r="AD2320" i="6" l="1"/>
  <c r="AC2319" i="6"/>
  <c r="AD2321" i="6" l="1"/>
  <c r="AC2320" i="6"/>
  <c r="AD2322" i="6" l="1"/>
  <c r="AC2321" i="6"/>
  <c r="AD2323" i="6" l="1"/>
  <c r="AC2322" i="6"/>
  <c r="AD2324" i="6" l="1"/>
  <c r="AC2323" i="6"/>
  <c r="AD2325" i="6" l="1"/>
  <c r="AC2324" i="6"/>
  <c r="AD2326" i="6" l="1"/>
  <c r="AC2325" i="6"/>
  <c r="AD2327" i="6" l="1"/>
  <c r="AC2326" i="6"/>
  <c r="AD2328" i="6" l="1"/>
  <c r="AC2327" i="6"/>
  <c r="AD2329" i="6" l="1"/>
  <c r="AC2328" i="6"/>
  <c r="AD2330" i="6" l="1"/>
  <c r="AC2329" i="6"/>
  <c r="AD2331" i="6" l="1"/>
  <c r="AC2330" i="6"/>
  <c r="AD2332" i="6" l="1"/>
  <c r="AC2331" i="6"/>
  <c r="AD2333" i="6" l="1"/>
  <c r="AC2332" i="6"/>
  <c r="AD2334" i="6" l="1"/>
  <c r="AC2333" i="6"/>
  <c r="AD2335" i="6" l="1"/>
  <c r="AC2334" i="6"/>
  <c r="AD2336" i="6" l="1"/>
  <c r="AC2335" i="6"/>
  <c r="AD2337" i="6" l="1"/>
  <c r="AC2336" i="6"/>
  <c r="AD2338" i="6" l="1"/>
  <c r="AC2337" i="6"/>
  <c r="AD2339" i="6" l="1"/>
  <c r="AC2338" i="6"/>
  <c r="AD2340" i="6" l="1"/>
  <c r="AC2339" i="6"/>
  <c r="AD2341" i="6" l="1"/>
  <c r="AC2340" i="6"/>
  <c r="AD2342" i="6" l="1"/>
  <c r="AC2341" i="6"/>
  <c r="AD2343" i="6" l="1"/>
  <c r="AC2342" i="6"/>
  <c r="AD2344" i="6" l="1"/>
  <c r="AC2343" i="6"/>
  <c r="AD2345" i="6" l="1"/>
  <c r="AC2344" i="6"/>
  <c r="AD2346" i="6" l="1"/>
  <c r="AC2345" i="6"/>
  <c r="AD2347" i="6" l="1"/>
  <c r="AC2346" i="6"/>
  <c r="AD2348" i="6" l="1"/>
  <c r="AC2347" i="6"/>
  <c r="AD2349" i="6" l="1"/>
  <c r="AC2348" i="6"/>
  <c r="AD2350" i="6" l="1"/>
  <c r="AC2349" i="6"/>
  <c r="AD2351" i="6" l="1"/>
  <c r="AC2350" i="6"/>
  <c r="AD2352" i="6" l="1"/>
  <c r="AC2351" i="6"/>
  <c r="AD2353" i="6" l="1"/>
  <c r="AC2352" i="6"/>
  <c r="AD2354" i="6" l="1"/>
  <c r="AC2353" i="6"/>
  <c r="AD2355" i="6" l="1"/>
  <c r="AC2354" i="6"/>
  <c r="AD2356" i="6" l="1"/>
  <c r="AC2355" i="6"/>
  <c r="AD2357" i="6" l="1"/>
  <c r="AC2356" i="6"/>
  <c r="AD2358" i="6" l="1"/>
  <c r="AC2357" i="6"/>
  <c r="AD2359" i="6" l="1"/>
  <c r="AC2358" i="6"/>
  <c r="AD2360" i="6" l="1"/>
  <c r="AC2359" i="6"/>
  <c r="AD2361" i="6" l="1"/>
  <c r="AC2360" i="6"/>
  <c r="AD2362" i="6" l="1"/>
  <c r="AC2361" i="6"/>
  <c r="AD2363" i="6" l="1"/>
  <c r="AC2362" i="6"/>
  <c r="AD2364" i="6" l="1"/>
  <c r="AC2363" i="6"/>
  <c r="AD2365" i="6" l="1"/>
  <c r="AC2364" i="6"/>
  <c r="AD2366" i="6" l="1"/>
  <c r="AC2365" i="6"/>
  <c r="AD2367" i="6" l="1"/>
  <c r="AC2366" i="6"/>
  <c r="AD2368" i="6" l="1"/>
  <c r="AC2367" i="6"/>
  <c r="AD2369" i="6" l="1"/>
  <c r="AC2368" i="6"/>
  <c r="AD2370" i="6" l="1"/>
  <c r="AC2369" i="6"/>
  <c r="AD2371" i="6" l="1"/>
  <c r="AC2370" i="6"/>
  <c r="AD2372" i="6" l="1"/>
  <c r="AC2371" i="6"/>
  <c r="AD2373" i="6" l="1"/>
  <c r="AC2372" i="6"/>
  <c r="AD2374" i="6" l="1"/>
  <c r="AC2373" i="6"/>
  <c r="AD2375" i="6" l="1"/>
  <c r="AC2374" i="6"/>
  <c r="AD2376" i="6" l="1"/>
  <c r="AC2375" i="6"/>
  <c r="AD2377" i="6" l="1"/>
  <c r="AC2376" i="6"/>
  <c r="AD2378" i="6" l="1"/>
  <c r="AC2377" i="6"/>
  <c r="AD2379" i="6" l="1"/>
  <c r="AC2378" i="6"/>
  <c r="AD2380" i="6" l="1"/>
  <c r="AC2379" i="6"/>
  <c r="AD2381" i="6" l="1"/>
  <c r="AC2380" i="6"/>
  <c r="AD2382" i="6" l="1"/>
  <c r="AC2381" i="6"/>
  <c r="AD2383" i="6" l="1"/>
  <c r="AC2382" i="6"/>
  <c r="AD2384" i="6" l="1"/>
  <c r="AC2383" i="6"/>
  <c r="AD2385" i="6" l="1"/>
  <c r="AC2384" i="6"/>
  <c r="AD2386" i="6" l="1"/>
  <c r="AC2385" i="6"/>
  <c r="AD2387" i="6" l="1"/>
  <c r="AC2386" i="6"/>
  <c r="AD2388" i="6" l="1"/>
  <c r="AC2387" i="6"/>
  <c r="AD2389" i="6" l="1"/>
  <c r="AC2388" i="6"/>
  <c r="AD2390" i="6" l="1"/>
  <c r="AC2389" i="6"/>
  <c r="AD2391" i="6" l="1"/>
  <c r="AC2390" i="6"/>
  <c r="AD2392" i="6" l="1"/>
  <c r="AC2391" i="6"/>
  <c r="AD2393" i="6" l="1"/>
  <c r="AC2392" i="6"/>
  <c r="AD2394" i="6" l="1"/>
  <c r="AC2393" i="6"/>
  <c r="AD2395" i="6" l="1"/>
  <c r="AC2394" i="6"/>
  <c r="AD2396" i="6" l="1"/>
  <c r="AC2395" i="6"/>
  <c r="AD2397" i="6" l="1"/>
  <c r="AC2396" i="6"/>
  <c r="AD2398" i="6" l="1"/>
  <c r="AC2397" i="6"/>
  <c r="AD2399" i="6" l="1"/>
  <c r="AC2398" i="6"/>
  <c r="AD2400" i="6" l="1"/>
  <c r="AC2399" i="6"/>
  <c r="AD2401" i="6" l="1"/>
  <c r="AC2400" i="6"/>
  <c r="AD2402" i="6" l="1"/>
  <c r="AC2401" i="6"/>
  <c r="AD2403" i="6" l="1"/>
  <c r="AC2402" i="6"/>
  <c r="AD2404" i="6" l="1"/>
  <c r="AC2403" i="6"/>
  <c r="AD2405" i="6" l="1"/>
  <c r="AC2404" i="6"/>
  <c r="AD2406" i="6" l="1"/>
  <c r="AC2405" i="6"/>
  <c r="AD2407" i="6" l="1"/>
  <c r="AC2406" i="6"/>
  <c r="AD2408" i="6" l="1"/>
  <c r="AC2407" i="6"/>
  <c r="AD2409" i="6" l="1"/>
  <c r="AC2408" i="6"/>
  <c r="AD2410" i="6" l="1"/>
  <c r="AC2409" i="6"/>
  <c r="AD2411" i="6" l="1"/>
  <c r="AC2410" i="6"/>
  <c r="AD2412" i="6" l="1"/>
  <c r="AC2411" i="6"/>
  <c r="AD2413" i="6" l="1"/>
  <c r="AC2412" i="6"/>
  <c r="AD2414" i="6" l="1"/>
  <c r="AC2413" i="6"/>
  <c r="AD2415" i="6" l="1"/>
  <c r="AC2414" i="6"/>
  <c r="AD2416" i="6" l="1"/>
  <c r="AC2415" i="6"/>
  <c r="AD2417" i="6" l="1"/>
  <c r="AC2416" i="6"/>
  <c r="AD2418" i="6" l="1"/>
  <c r="AC2417" i="6"/>
  <c r="AD2419" i="6" l="1"/>
  <c r="AC2418" i="6"/>
  <c r="AD2420" i="6" l="1"/>
  <c r="AC2419" i="6"/>
  <c r="AD2421" i="6" l="1"/>
  <c r="AC2420" i="6"/>
  <c r="AD2422" i="6" l="1"/>
  <c r="AC2421" i="6"/>
  <c r="AD2423" i="6" l="1"/>
  <c r="AC2422" i="6"/>
  <c r="AD2424" i="6" l="1"/>
  <c r="AC2423" i="6"/>
  <c r="AD2425" i="6" l="1"/>
  <c r="AC2424" i="6"/>
  <c r="AD2426" i="6" l="1"/>
  <c r="AC2425" i="6"/>
  <c r="AD2427" i="6" l="1"/>
  <c r="AC2426" i="6"/>
  <c r="AD2428" i="6" l="1"/>
  <c r="AC2427" i="6"/>
  <c r="AD2429" i="6" l="1"/>
  <c r="AC2428" i="6"/>
  <c r="AD2430" i="6" l="1"/>
  <c r="AC2429" i="6"/>
  <c r="AD2431" i="6" l="1"/>
  <c r="AC2430" i="6"/>
  <c r="AD2432" i="6" l="1"/>
  <c r="AC2431" i="6"/>
  <c r="AD2433" i="6" l="1"/>
  <c r="AC2432" i="6"/>
  <c r="AD2434" i="6" l="1"/>
  <c r="AC2433" i="6"/>
  <c r="AD2435" i="6" l="1"/>
  <c r="AC2434" i="6"/>
  <c r="AD2436" i="6" l="1"/>
  <c r="AC2435" i="6"/>
  <c r="AD2437" i="6" l="1"/>
  <c r="AC2436" i="6"/>
  <c r="AD2438" i="6" l="1"/>
  <c r="AC2437" i="6"/>
  <c r="AD2439" i="6" l="1"/>
  <c r="AC2438" i="6"/>
  <c r="AD2440" i="6" l="1"/>
  <c r="AC2439" i="6"/>
  <c r="AD2441" i="6" l="1"/>
  <c r="AC2440" i="6"/>
  <c r="AD2442" i="6" l="1"/>
  <c r="AC2441" i="6"/>
  <c r="AD2443" i="6" l="1"/>
  <c r="AC2442" i="6"/>
  <c r="AD2444" i="6" l="1"/>
  <c r="AC2443" i="6"/>
  <c r="AD2445" i="6" l="1"/>
  <c r="AC2444" i="6"/>
  <c r="AD2446" i="6" l="1"/>
  <c r="AC2445" i="6"/>
  <c r="AD2447" i="6" l="1"/>
  <c r="AC2446" i="6"/>
  <c r="AD2448" i="6" l="1"/>
  <c r="AC2447" i="6"/>
  <c r="AD2449" i="6" l="1"/>
  <c r="AC2448" i="6"/>
  <c r="AD2450" i="6" l="1"/>
  <c r="AC2449" i="6"/>
  <c r="AD2451" i="6" l="1"/>
  <c r="AC2450" i="6"/>
  <c r="AD2452" i="6" l="1"/>
  <c r="AC2451" i="6"/>
  <c r="AD2453" i="6" l="1"/>
  <c r="AC2452" i="6"/>
  <c r="AD2454" i="6" l="1"/>
  <c r="AC2453" i="6"/>
  <c r="AD2455" i="6" l="1"/>
  <c r="AC2454" i="6"/>
  <c r="AD2456" i="6" l="1"/>
  <c r="AC2455" i="6"/>
  <c r="AD2457" i="6" l="1"/>
  <c r="AC2456" i="6"/>
  <c r="AD2458" i="6" l="1"/>
  <c r="AC2457" i="6"/>
  <c r="AD2459" i="6" l="1"/>
  <c r="AC2458" i="6"/>
  <c r="AD2460" i="6" l="1"/>
  <c r="AC2459" i="6"/>
  <c r="AD2461" i="6" l="1"/>
  <c r="AC2460" i="6"/>
  <c r="AD2462" i="6" l="1"/>
  <c r="AC2461" i="6"/>
  <c r="AD2463" i="6" l="1"/>
  <c r="AC2462" i="6"/>
  <c r="AD2464" i="6" l="1"/>
  <c r="AC2463" i="6"/>
  <c r="AD2465" i="6" l="1"/>
  <c r="AC2464" i="6"/>
  <c r="AD2466" i="6" l="1"/>
  <c r="AC2465" i="6"/>
  <c r="AD2467" i="6" l="1"/>
  <c r="AC2466" i="6"/>
  <c r="AD2468" i="6" l="1"/>
  <c r="AC2467" i="6"/>
  <c r="AD2469" i="6" l="1"/>
  <c r="AC2468" i="6"/>
  <c r="AD2470" i="6" l="1"/>
  <c r="AC2469" i="6"/>
  <c r="AD2471" i="6" l="1"/>
  <c r="AC2470" i="6"/>
  <c r="AD2472" i="6" l="1"/>
  <c r="AC2471" i="6"/>
  <c r="AD2473" i="6" l="1"/>
  <c r="AC2472" i="6"/>
  <c r="AD2474" i="6" l="1"/>
  <c r="AC2473" i="6"/>
  <c r="AD2475" i="6" l="1"/>
  <c r="AC2474" i="6"/>
  <c r="AD2476" i="6" l="1"/>
  <c r="AC2475" i="6"/>
  <c r="AD2477" i="6" l="1"/>
  <c r="AC2476" i="6"/>
  <c r="AD2478" i="6" l="1"/>
  <c r="AC2477" i="6"/>
  <c r="AD2479" i="6" l="1"/>
  <c r="AC2478" i="6"/>
  <c r="AD2480" i="6" l="1"/>
  <c r="AC2479" i="6"/>
  <c r="AD2481" i="6" l="1"/>
  <c r="AC2480" i="6"/>
  <c r="AD2482" i="6" l="1"/>
  <c r="AC2481" i="6"/>
  <c r="AD2483" i="6" l="1"/>
  <c r="AC2482" i="6"/>
  <c r="AD2484" i="6" l="1"/>
  <c r="AC2483" i="6"/>
  <c r="AD2485" i="6" l="1"/>
  <c r="AC2484" i="6"/>
  <c r="AD2486" i="6" l="1"/>
  <c r="AC2485" i="6"/>
  <c r="AD2487" i="6" l="1"/>
  <c r="AC2486" i="6"/>
  <c r="AD2488" i="6" l="1"/>
  <c r="AC2487" i="6"/>
  <c r="AD2489" i="6" l="1"/>
  <c r="AC2488" i="6"/>
  <c r="AD2490" i="6" l="1"/>
  <c r="AC2489" i="6"/>
  <c r="AD2491" i="6" l="1"/>
  <c r="AC2490" i="6"/>
  <c r="AD2492" i="6" l="1"/>
  <c r="AC2491" i="6"/>
  <c r="AD2493" i="6" l="1"/>
  <c r="AC2492" i="6"/>
  <c r="AD2494" i="6" l="1"/>
  <c r="AC2493" i="6"/>
  <c r="AD2495" i="6" l="1"/>
  <c r="AC2494" i="6"/>
  <c r="AD2496" i="6" l="1"/>
  <c r="AC2495" i="6"/>
  <c r="AD2497" i="6" l="1"/>
  <c r="AC2496" i="6"/>
  <c r="AD2498" i="6" l="1"/>
  <c r="AC2497" i="6"/>
  <c r="AD2499" i="6" l="1"/>
  <c r="AC2498" i="6"/>
  <c r="AD2500" i="6" l="1"/>
  <c r="AC2499" i="6"/>
  <c r="AD2501" i="6" l="1"/>
  <c r="AC2500" i="6"/>
  <c r="AD2502" i="6" l="1"/>
  <c r="AC2501" i="6"/>
  <c r="AD2503" i="6" l="1"/>
  <c r="AC2502" i="6"/>
  <c r="AD2504" i="6" l="1"/>
  <c r="AC2503" i="6"/>
  <c r="AD2505" i="6" l="1"/>
  <c r="AC2504" i="6"/>
  <c r="AD2506" i="6" l="1"/>
  <c r="AC2505" i="6"/>
  <c r="AD2507" i="6" l="1"/>
  <c r="AC2506" i="6"/>
  <c r="AD2508" i="6" l="1"/>
  <c r="AC2507" i="6"/>
  <c r="AD2509" i="6" l="1"/>
  <c r="AC2508" i="6"/>
  <c r="AD2510" i="6" l="1"/>
  <c r="AC2509" i="6"/>
  <c r="AD2511" i="6" l="1"/>
  <c r="AC2510" i="6"/>
  <c r="AD2512" i="6" l="1"/>
  <c r="AC2511" i="6"/>
  <c r="AD2513" i="6" l="1"/>
  <c r="AC2512" i="6"/>
  <c r="AD2514" i="6" l="1"/>
  <c r="AC2513" i="6"/>
  <c r="AD2515" i="6" l="1"/>
  <c r="AC2514" i="6"/>
  <c r="AD2516" i="6" l="1"/>
  <c r="AC2515" i="6"/>
  <c r="AD2517" i="6" l="1"/>
  <c r="AC2516" i="6"/>
  <c r="AD2518" i="6" l="1"/>
  <c r="AC2517" i="6"/>
  <c r="AD2519" i="6" l="1"/>
  <c r="AC2518" i="6"/>
  <c r="AD2520" i="6" l="1"/>
  <c r="AC2519" i="6"/>
  <c r="AD2521" i="6" l="1"/>
  <c r="AC2520" i="6"/>
  <c r="AD2522" i="6" l="1"/>
  <c r="AC2521" i="6"/>
  <c r="AD2523" i="6" l="1"/>
  <c r="AC2522" i="6"/>
  <c r="AD2524" i="6" l="1"/>
  <c r="AC2523" i="6"/>
  <c r="AD2525" i="6" l="1"/>
  <c r="AC2524" i="6"/>
  <c r="AD2526" i="6" l="1"/>
  <c r="AC2525" i="6"/>
  <c r="AD2527" i="6" l="1"/>
  <c r="AC2526" i="6"/>
  <c r="AD2528" i="6" l="1"/>
  <c r="AC2527" i="6"/>
  <c r="AD2529" i="6" l="1"/>
  <c r="AC2528" i="6"/>
  <c r="AD2530" i="6" l="1"/>
  <c r="AC2529" i="6"/>
  <c r="AD2531" i="6" l="1"/>
  <c r="AC2530" i="6"/>
  <c r="AD2532" i="6" l="1"/>
  <c r="AC2531" i="6"/>
  <c r="AD2533" i="6" l="1"/>
  <c r="AC2532" i="6"/>
  <c r="AD2534" i="6" l="1"/>
  <c r="AC2533" i="6"/>
  <c r="AD2535" i="6" l="1"/>
  <c r="AC2534" i="6"/>
  <c r="AD2536" i="6" l="1"/>
  <c r="AC2535" i="6"/>
  <c r="AD2537" i="6" l="1"/>
  <c r="AC2536" i="6"/>
  <c r="AD2538" i="6" l="1"/>
  <c r="AC2537" i="6"/>
  <c r="AD2539" i="6" l="1"/>
  <c r="AC2538" i="6"/>
  <c r="AD2540" i="6" l="1"/>
  <c r="AC2539" i="6"/>
  <c r="AD2541" i="6" l="1"/>
  <c r="AC2540" i="6"/>
  <c r="AD2542" i="6" l="1"/>
  <c r="AC2541" i="6"/>
  <c r="AD2543" i="6" l="1"/>
  <c r="AC2542" i="6"/>
  <c r="AD2544" i="6" l="1"/>
  <c r="AC2543" i="6"/>
  <c r="AD2545" i="6" l="1"/>
  <c r="AC2544" i="6"/>
  <c r="AD2546" i="6" l="1"/>
  <c r="AC2545" i="6"/>
  <c r="AD2547" i="6" l="1"/>
  <c r="AC2546" i="6"/>
  <c r="AD2548" i="6" l="1"/>
  <c r="AC2547" i="6"/>
  <c r="AD2549" i="6" l="1"/>
  <c r="AC2548" i="6"/>
  <c r="AD2550" i="6" l="1"/>
  <c r="AC2549" i="6"/>
  <c r="AD2551" i="6" l="1"/>
  <c r="AC2550" i="6"/>
  <c r="AD2552" i="6" l="1"/>
  <c r="AC2551" i="6"/>
  <c r="AD2553" i="6" l="1"/>
  <c r="AC2552" i="6"/>
  <c r="AD2554" i="6" l="1"/>
  <c r="AC2553" i="6"/>
  <c r="AD2555" i="6" l="1"/>
  <c r="AC2554" i="6"/>
  <c r="AD2556" i="6" l="1"/>
  <c r="AC2555" i="6"/>
  <c r="AD2557" i="6" l="1"/>
  <c r="AC2556" i="6"/>
  <c r="AD2558" i="6" l="1"/>
  <c r="AC2557" i="6"/>
  <c r="AD2559" i="6" l="1"/>
  <c r="AC2558" i="6"/>
  <c r="AD2560" i="6" l="1"/>
  <c r="AC2559" i="6"/>
  <c r="AD2561" i="6" l="1"/>
  <c r="AC2560" i="6"/>
  <c r="AD2562" i="6" l="1"/>
  <c r="AC2561" i="6"/>
  <c r="AD2563" i="6" l="1"/>
  <c r="AC2562" i="6"/>
  <c r="AD2564" i="6" l="1"/>
  <c r="AC2563" i="6"/>
  <c r="AD2565" i="6" l="1"/>
  <c r="AC2564" i="6"/>
  <c r="AD2566" i="6" l="1"/>
  <c r="AC2565" i="6"/>
  <c r="AD2567" i="6" l="1"/>
  <c r="AC2566" i="6"/>
  <c r="AD2568" i="6" l="1"/>
  <c r="AC2567" i="6"/>
  <c r="AD2569" i="6" l="1"/>
  <c r="AC2568" i="6"/>
  <c r="AD2570" i="6" l="1"/>
  <c r="AC2569" i="6"/>
  <c r="AD2571" i="6" l="1"/>
  <c r="AC2570" i="6"/>
  <c r="AD2572" i="6" l="1"/>
  <c r="AC2571" i="6"/>
  <c r="AD2573" i="6" l="1"/>
  <c r="AC2572" i="6"/>
  <c r="AD2574" i="6" l="1"/>
  <c r="AC2573" i="6"/>
  <c r="AD2575" i="6" l="1"/>
  <c r="AC2574" i="6"/>
  <c r="AD2576" i="6" l="1"/>
  <c r="AC2575" i="6"/>
  <c r="AD2577" i="6" l="1"/>
  <c r="AC2576" i="6"/>
  <c r="AD2578" i="6" l="1"/>
  <c r="AC2577" i="6"/>
  <c r="AD2579" i="6" l="1"/>
  <c r="AC2578" i="6"/>
  <c r="AD2580" i="6" l="1"/>
  <c r="AC2579" i="6"/>
  <c r="AD2581" i="6" l="1"/>
  <c r="AC2580" i="6"/>
  <c r="AD2582" i="6" l="1"/>
  <c r="AC2581" i="6"/>
  <c r="AD2583" i="6" l="1"/>
  <c r="AC2582" i="6"/>
  <c r="AD2584" i="6" l="1"/>
  <c r="AC2583" i="6"/>
  <c r="AD2585" i="6" l="1"/>
  <c r="AC2584" i="6"/>
  <c r="AD2586" i="6" l="1"/>
  <c r="AC2585" i="6"/>
  <c r="AD2587" i="6" l="1"/>
  <c r="AC2586" i="6"/>
  <c r="AD2588" i="6" l="1"/>
  <c r="AC2587" i="6"/>
  <c r="AD2589" i="6" l="1"/>
  <c r="AC2588" i="6"/>
  <c r="AD2590" i="6" l="1"/>
  <c r="AC2589" i="6"/>
  <c r="AD2591" i="6" l="1"/>
  <c r="AC2590" i="6"/>
  <c r="AD2592" i="6" l="1"/>
  <c r="AC2591" i="6"/>
  <c r="AD2593" i="6" l="1"/>
  <c r="AC2592" i="6"/>
  <c r="AD2594" i="6" l="1"/>
  <c r="AC2593" i="6"/>
  <c r="AD2595" i="6" l="1"/>
  <c r="AC2594" i="6"/>
  <c r="AD2596" i="6" l="1"/>
  <c r="AC2595" i="6"/>
  <c r="AD2597" i="6" l="1"/>
  <c r="AC2596" i="6"/>
  <c r="AD2598" i="6" l="1"/>
  <c r="AC2597" i="6"/>
  <c r="AD2599" i="6" l="1"/>
  <c r="AC2598" i="6"/>
  <c r="AD2600" i="6" l="1"/>
  <c r="AC2599" i="6"/>
  <c r="AD2601" i="6" l="1"/>
  <c r="AC2600" i="6"/>
  <c r="AD2602" i="6" l="1"/>
  <c r="AC2601" i="6"/>
  <c r="AD2603" i="6" l="1"/>
  <c r="AC2602" i="6"/>
  <c r="AD2604" i="6" l="1"/>
  <c r="AC2603" i="6"/>
  <c r="AD2605" i="6" l="1"/>
  <c r="AC2604" i="6"/>
  <c r="AD2606" i="6" l="1"/>
  <c r="AC2605" i="6"/>
  <c r="AD2607" i="6" l="1"/>
  <c r="AC2606" i="6"/>
  <c r="AD2608" i="6" l="1"/>
  <c r="AC2607" i="6"/>
  <c r="AD2609" i="6" l="1"/>
  <c r="AC2608" i="6"/>
  <c r="AD2610" i="6" l="1"/>
  <c r="AC2609" i="6"/>
  <c r="AD2611" i="6" l="1"/>
  <c r="AC2610" i="6"/>
  <c r="AD2612" i="6" l="1"/>
  <c r="AC2611" i="6"/>
  <c r="AD2613" i="6" l="1"/>
  <c r="AC2612" i="6"/>
  <c r="AD2614" i="6" l="1"/>
  <c r="AC2613" i="6"/>
  <c r="AD2615" i="6" l="1"/>
  <c r="AC2614" i="6"/>
  <c r="AD2616" i="6" l="1"/>
  <c r="AC2615" i="6"/>
  <c r="AD2617" i="6" l="1"/>
  <c r="AC2616" i="6"/>
  <c r="AD2618" i="6" l="1"/>
  <c r="AC2617" i="6"/>
  <c r="AD2619" i="6" l="1"/>
  <c r="AC2618" i="6"/>
  <c r="AD2620" i="6" l="1"/>
  <c r="AC2619" i="6"/>
  <c r="AD2621" i="6" l="1"/>
  <c r="AC2620" i="6"/>
  <c r="AD2622" i="6" l="1"/>
  <c r="AC2621" i="6"/>
  <c r="AD2623" i="6" l="1"/>
  <c r="AC2622" i="6"/>
  <c r="AD2624" i="6" l="1"/>
  <c r="AC2623" i="6"/>
  <c r="AD2625" i="6" l="1"/>
  <c r="AC2624" i="6"/>
  <c r="AD2626" i="6" l="1"/>
  <c r="AC2625" i="6"/>
  <c r="AD2627" i="6" l="1"/>
  <c r="AC2626" i="6"/>
  <c r="AD2628" i="6" l="1"/>
  <c r="AC2627" i="6"/>
  <c r="AD2629" i="6" l="1"/>
  <c r="AC2628" i="6"/>
  <c r="AD2630" i="6" l="1"/>
  <c r="AC2629" i="6"/>
  <c r="AD2631" i="6" l="1"/>
  <c r="AC2630" i="6"/>
  <c r="AD2632" i="6" l="1"/>
  <c r="AC2631" i="6"/>
  <c r="AD2633" i="6" l="1"/>
  <c r="AC2632" i="6"/>
  <c r="AD2634" i="6" l="1"/>
  <c r="AC2633" i="6"/>
  <c r="AD2635" i="6" l="1"/>
  <c r="AC2634" i="6"/>
  <c r="AD2636" i="6" l="1"/>
  <c r="AC2635" i="6"/>
  <c r="AD2637" i="6" l="1"/>
  <c r="AC2636" i="6"/>
  <c r="AD2638" i="6" l="1"/>
  <c r="AC2637" i="6"/>
  <c r="AD2639" i="6" l="1"/>
  <c r="AC2638" i="6"/>
  <c r="AD2640" i="6" l="1"/>
  <c r="AC2639" i="6"/>
  <c r="AD2641" i="6" l="1"/>
  <c r="AC2640" i="6"/>
  <c r="AD2642" i="6" l="1"/>
  <c r="AC2641" i="6"/>
  <c r="AD2643" i="6" l="1"/>
  <c r="AC2642" i="6"/>
  <c r="AD2644" i="6" l="1"/>
  <c r="AC2643" i="6"/>
  <c r="AD2645" i="6" l="1"/>
  <c r="AC2644" i="6"/>
  <c r="AD2646" i="6" l="1"/>
  <c r="AC2645" i="6"/>
  <c r="AD2647" i="6" l="1"/>
  <c r="AC2646" i="6"/>
  <c r="AD2648" i="6" l="1"/>
  <c r="AC2647" i="6"/>
  <c r="AD2649" i="6" l="1"/>
  <c r="AC2648" i="6"/>
  <c r="AD2650" i="6" l="1"/>
  <c r="AC2649" i="6"/>
  <c r="AD2651" i="6" l="1"/>
  <c r="AC2650" i="6"/>
  <c r="AD2652" i="6" l="1"/>
  <c r="AC2651" i="6"/>
  <c r="AD2653" i="6" l="1"/>
  <c r="AC2652" i="6"/>
  <c r="AD2654" i="6" l="1"/>
  <c r="AC2653" i="6"/>
  <c r="AD2655" i="6" l="1"/>
  <c r="AC2654" i="6"/>
  <c r="AD2656" i="6" l="1"/>
  <c r="AC2655" i="6"/>
  <c r="AD2657" i="6" l="1"/>
  <c r="AC2656" i="6"/>
  <c r="AD2658" i="6" l="1"/>
  <c r="AC2657" i="6"/>
  <c r="AD2659" i="6" l="1"/>
  <c r="AC2658" i="6"/>
  <c r="AD2660" i="6" l="1"/>
  <c r="AC2659" i="6"/>
  <c r="AD2661" i="6" l="1"/>
  <c r="AC2660" i="6"/>
  <c r="AD2662" i="6" l="1"/>
  <c r="AC2661" i="6"/>
  <c r="AD2663" i="6" l="1"/>
  <c r="AC2662" i="6"/>
  <c r="AD2664" i="6" l="1"/>
  <c r="AC2663" i="6"/>
  <c r="AD2665" i="6" l="1"/>
  <c r="AC2664" i="6"/>
  <c r="AD2666" i="6" l="1"/>
  <c r="AC2665" i="6"/>
  <c r="AD2667" i="6" l="1"/>
  <c r="AC2666" i="6"/>
  <c r="AD2668" i="6" l="1"/>
  <c r="AC2667" i="6"/>
  <c r="AD2669" i="6" l="1"/>
  <c r="AC2668" i="6"/>
  <c r="AD2670" i="6" l="1"/>
  <c r="AC2669" i="6"/>
  <c r="AD2671" i="6" l="1"/>
  <c r="AC2670" i="6"/>
  <c r="AD2672" i="6" l="1"/>
  <c r="AC2671" i="6"/>
  <c r="AD2673" i="6" l="1"/>
  <c r="AC2672" i="6"/>
  <c r="AD2674" i="6" l="1"/>
  <c r="AC2673" i="6"/>
  <c r="AD2675" i="6" l="1"/>
  <c r="AC2674" i="6"/>
  <c r="AD2676" i="6" l="1"/>
  <c r="AC2675" i="6"/>
  <c r="AD2677" i="6" l="1"/>
  <c r="AC2676" i="6"/>
  <c r="AD2678" i="6" l="1"/>
  <c r="AC2677" i="6"/>
  <c r="AD2679" i="6" l="1"/>
  <c r="AC2678" i="6"/>
  <c r="AD2680" i="6" l="1"/>
  <c r="AC2679" i="6"/>
  <c r="AD2681" i="6" l="1"/>
  <c r="AC2680" i="6"/>
  <c r="AD2682" i="6" l="1"/>
  <c r="AC2681" i="6"/>
  <c r="AD2683" i="6" l="1"/>
  <c r="AC2682" i="6"/>
  <c r="AD2684" i="6" l="1"/>
  <c r="AC2683" i="6"/>
  <c r="AD2685" i="6" l="1"/>
  <c r="AC2684" i="6"/>
  <c r="AD2686" i="6" l="1"/>
  <c r="AC2685" i="6"/>
  <c r="AD2687" i="6" l="1"/>
  <c r="AC2686" i="6"/>
  <c r="AD2688" i="6" l="1"/>
  <c r="AC2687" i="6"/>
  <c r="AD2689" i="6" l="1"/>
  <c r="AC2688" i="6"/>
  <c r="AD2690" i="6" l="1"/>
  <c r="AC2689" i="6"/>
  <c r="AD2691" i="6" l="1"/>
  <c r="AC2690" i="6"/>
  <c r="AD2692" i="6" l="1"/>
  <c r="AC2691" i="6"/>
  <c r="AD2693" i="6" l="1"/>
  <c r="AC2692" i="6"/>
  <c r="AD2694" i="6" l="1"/>
  <c r="AC2693" i="6"/>
  <c r="AD2695" i="6" l="1"/>
  <c r="AC2694" i="6"/>
  <c r="AD2696" i="6" l="1"/>
  <c r="AC2695" i="6"/>
  <c r="AD2697" i="6" l="1"/>
  <c r="AC2696" i="6"/>
  <c r="AD2698" i="6" l="1"/>
  <c r="AC2697" i="6"/>
  <c r="AD2699" i="6" l="1"/>
  <c r="AC2698" i="6"/>
  <c r="AD2700" i="6" l="1"/>
  <c r="AC2699" i="6"/>
  <c r="AD2701" i="6" l="1"/>
  <c r="AC2700" i="6"/>
  <c r="AD2702" i="6" l="1"/>
  <c r="AC2701" i="6"/>
  <c r="AD2703" i="6" l="1"/>
  <c r="AC2702" i="6"/>
  <c r="AD2704" i="6" l="1"/>
  <c r="AC2703" i="6"/>
  <c r="AD2705" i="6" l="1"/>
  <c r="AC2704" i="6"/>
  <c r="AD2706" i="6" l="1"/>
  <c r="AC2705" i="6"/>
  <c r="AD2707" i="6" l="1"/>
  <c r="AC2706" i="6"/>
  <c r="AD2708" i="6" l="1"/>
  <c r="AC2707" i="6"/>
  <c r="AD2709" i="6" l="1"/>
  <c r="AC2708" i="6"/>
  <c r="AD2710" i="6" l="1"/>
  <c r="AC2709" i="6"/>
  <c r="AD2711" i="6" l="1"/>
  <c r="AC2710" i="6"/>
  <c r="AD2712" i="6" l="1"/>
  <c r="AC2711" i="6"/>
  <c r="AD2713" i="6" l="1"/>
  <c r="AC2712" i="6"/>
  <c r="AD2714" i="6" l="1"/>
  <c r="AC2713" i="6"/>
  <c r="AD2715" i="6" l="1"/>
  <c r="AC2714" i="6"/>
  <c r="AD2716" i="6" l="1"/>
  <c r="AC2715" i="6"/>
  <c r="AD2717" i="6" l="1"/>
  <c r="AC2716" i="6"/>
  <c r="AD2718" i="6" l="1"/>
  <c r="AC2717" i="6"/>
  <c r="AD2719" i="6" l="1"/>
  <c r="AC2718" i="6"/>
  <c r="AD2720" i="6" l="1"/>
  <c r="AC2719" i="6"/>
  <c r="AD2721" i="6" l="1"/>
  <c r="AC2720" i="6"/>
  <c r="AD2722" i="6" l="1"/>
  <c r="AC2721" i="6"/>
  <c r="AD2723" i="6" l="1"/>
  <c r="AC2722" i="6"/>
  <c r="AD2724" i="6" l="1"/>
  <c r="AC2723" i="6"/>
  <c r="AD2725" i="6" l="1"/>
  <c r="AC2724" i="6"/>
  <c r="AD2726" i="6" l="1"/>
  <c r="AC2725" i="6"/>
  <c r="AD2727" i="6" l="1"/>
  <c r="AC2726" i="6"/>
  <c r="AD2728" i="6" l="1"/>
  <c r="AC2727" i="6"/>
  <c r="AD2729" i="6" l="1"/>
  <c r="AC2728" i="6"/>
  <c r="AD2730" i="6" l="1"/>
  <c r="AC2729" i="6"/>
  <c r="AD2731" i="6" l="1"/>
  <c r="AC2730" i="6"/>
  <c r="AD2732" i="6" l="1"/>
  <c r="AC2731" i="6"/>
  <c r="AD2733" i="6" l="1"/>
  <c r="AC2732" i="6"/>
  <c r="AD2734" i="6" l="1"/>
  <c r="AC2733" i="6"/>
  <c r="AD2735" i="6" l="1"/>
  <c r="AC2734" i="6"/>
  <c r="AD2736" i="6" l="1"/>
  <c r="AC2735" i="6"/>
  <c r="AD2737" i="6" l="1"/>
  <c r="AC2736" i="6"/>
  <c r="AD2738" i="6" l="1"/>
  <c r="AC2737" i="6"/>
  <c r="AD2739" i="6" l="1"/>
  <c r="AC2738" i="6"/>
  <c r="AD2740" i="6" l="1"/>
  <c r="AC2739" i="6"/>
  <c r="AD2741" i="6" l="1"/>
  <c r="AC2740" i="6"/>
  <c r="AD2742" i="6" l="1"/>
  <c r="AC2741" i="6"/>
  <c r="AD2743" i="6" l="1"/>
  <c r="AC2742" i="6"/>
  <c r="AD2744" i="6" l="1"/>
  <c r="AC2743" i="6"/>
  <c r="AD2745" i="6" l="1"/>
  <c r="AC2744" i="6"/>
  <c r="AD2746" i="6" l="1"/>
  <c r="AC2745" i="6"/>
  <c r="AD2747" i="6" l="1"/>
  <c r="AC2746" i="6"/>
  <c r="AD2748" i="6" l="1"/>
  <c r="AC2747" i="6"/>
  <c r="AD2749" i="6" l="1"/>
  <c r="AC2748" i="6"/>
  <c r="AD2750" i="6" l="1"/>
  <c r="AC2749" i="6"/>
  <c r="AD2751" i="6" l="1"/>
  <c r="AC2750" i="6"/>
  <c r="AD2752" i="6" l="1"/>
  <c r="AC2751" i="6"/>
  <c r="AD2753" i="6" l="1"/>
  <c r="AC2752" i="6"/>
  <c r="AD2754" i="6" l="1"/>
  <c r="AC2753" i="6"/>
  <c r="AD2755" i="6" l="1"/>
  <c r="AC2754" i="6"/>
  <c r="AD2756" i="6" l="1"/>
  <c r="AC2755" i="6"/>
  <c r="AD2757" i="6" l="1"/>
  <c r="AC2756" i="6"/>
  <c r="AD2758" i="6" l="1"/>
  <c r="AC2757" i="6"/>
  <c r="AD2759" i="6" l="1"/>
  <c r="AC2758" i="6"/>
  <c r="AD2760" i="6" l="1"/>
  <c r="AC2759" i="6"/>
  <c r="AD2761" i="6" l="1"/>
  <c r="AC2760" i="6"/>
  <c r="AD2762" i="6" l="1"/>
  <c r="AC2761" i="6"/>
  <c r="AD2763" i="6" l="1"/>
  <c r="AC2762" i="6"/>
  <c r="AD2764" i="6" l="1"/>
  <c r="AC2763" i="6"/>
  <c r="AD2765" i="6" l="1"/>
  <c r="AC2764" i="6"/>
  <c r="AD2766" i="6" l="1"/>
  <c r="AC2765" i="6"/>
  <c r="AD2767" i="6" l="1"/>
  <c r="AC2766" i="6"/>
  <c r="AD2768" i="6" l="1"/>
  <c r="AC2767" i="6"/>
  <c r="AD2769" i="6" l="1"/>
  <c r="AC2768" i="6"/>
  <c r="AD2770" i="6" l="1"/>
  <c r="AC2769" i="6"/>
  <c r="AD2771" i="6" l="1"/>
  <c r="AC2770" i="6"/>
  <c r="AD2772" i="6" l="1"/>
  <c r="AC2771" i="6"/>
  <c r="AD2773" i="6" l="1"/>
  <c r="AC2772" i="6"/>
  <c r="AD2774" i="6" l="1"/>
  <c r="AC2773" i="6"/>
  <c r="AD2775" i="6" l="1"/>
  <c r="AC2774" i="6"/>
  <c r="AD2776" i="6" l="1"/>
  <c r="AC2775" i="6"/>
  <c r="AD2777" i="6" l="1"/>
  <c r="AC2776" i="6"/>
  <c r="AD2778" i="6" l="1"/>
  <c r="AC2777" i="6"/>
  <c r="AD2779" i="6" l="1"/>
  <c r="AC2778" i="6"/>
  <c r="AD2780" i="6" l="1"/>
  <c r="AC2779" i="6"/>
  <c r="AD2781" i="6" l="1"/>
  <c r="AC2780" i="6"/>
  <c r="AD2782" i="6" l="1"/>
  <c r="AC2781" i="6"/>
  <c r="AD2783" i="6" l="1"/>
  <c r="AC2782" i="6"/>
  <c r="AD2784" i="6" l="1"/>
  <c r="AC2783" i="6"/>
  <c r="AD2785" i="6" l="1"/>
  <c r="AC2784" i="6"/>
  <c r="AD2786" i="6" l="1"/>
  <c r="AC2785" i="6"/>
  <c r="AD2787" i="6" l="1"/>
  <c r="AC2786" i="6"/>
  <c r="AD2788" i="6" l="1"/>
  <c r="AC2787" i="6"/>
  <c r="AD2789" i="6" l="1"/>
  <c r="AC2788" i="6"/>
  <c r="AD2790" i="6" l="1"/>
  <c r="AC2789" i="6"/>
  <c r="AD2791" i="6" l="1"/>
  <c r="AC2790" i="6"/>
  <c r="AD2792" i="6" l="1"/>
  <c r="AC2791" i="6"/>
  <c r="AD2793" i="6" l="1"/>
  <c r="AC2792" i="6"/>
  <c r="AD2794" i="6" l="1"/>
  <c r="AC2793" i="6"/>
  <c r="AD2795" i="6" l="1"/>
  <c r="AC2794" i="6"/>
  <c r="AD2796" i="6" l="1"/>
  <c r="AC2795" i="6"/>
  <c r="AD2797" i="6" l="1"/>
  <c r="AC2796" i="6"/>
  <c r="AD2798" i="6" l="1"/>
  <c r="AC2797" i="6"/>
  <c r="AD2799" i="6" l="1"/>
  <c r="AC2798" i="6"/>
  <c r="AD2800" i="6" l="1"/>
  <c r="AC2799" i="6"/>
  <c r="AD2801" i="6" l="1"/>
  <c r="AC2800" i="6"/>
  <c r="AD2802" i="6" l="1"/>
  <c r="AC2801" i="6"/>
  <c r="AD2803" i="6" l="1"/>
  <c r="AC2802" i="6"/>
  <c r="AD2804" i="6" l="1"/>
  <c r="AC2803" i="6"/>
  <c r="AD2805" i="6" l="1"/>
  <c r="AC2804" i="6"/>
  <c r="AD2806" i="6" l="1"/>
  <c r="AC2805" i="6"/>
  <c r="AD2807" i="6" l="1"/>
  <c r="AC2806" i="6"/>
  <c r="AD2808" i="6" l="1"/>
  <c r="AC2807" i="6"/>
  <c r="AD2809" i="6" l="1"/>
  <c r="AC2808" i="6"/>
  <c r="AD2810" i="6" l="1"/>
  <c r="AC2809" i="6"/>
  <c r="AD2811" i="6" l="1"/>
  <c r="AC2810" i="6"/>
  <c r="AD2812" i="6" l="1"/>
  <c r="AC2811" i="6"/>
  <c r="AD2813" i="6" l="1"/>
  <c r="AC2812" i="6"/>
  <c r="AD2814" i="6" l="1"/>
  <c r="AC2813" i="6"/>
  <c r="AD2815" i="6" l="1"/>
  <c r="AC2814" i="6"/>
  <c r="AD2816" i="6" l="1"/>
  <c r="AC2815" i="6"/>
  <c r="AD2817" i="6" l="1"/>
  <c r="AC2816" i="6"/>
  <c r="AD2818" i="6" l="1"/>
  <c r="AC2817" i="6"/>
  <c r="AD2819" i="6" l="1"/>
  <c r="AC2818" i="6"/>
  <c r="AD2820" i="6" l="1"/>
  <c r="AC2819" i="6"/>
  <c r="AD2821" i="6" l="1"/>
  <c r="AC2820" i="6"/>
  <c r="AD2822" i="6" l="1"/>
  <c r="AC2821" i="6"/>
  <c r="AD2823" i="6" l="1"/>
  <c r="AC2822" i="6"/>
  <c r="AD2824" i="6" l="1"/>
  <c r="AC2823" i="6"/>
  <c r="AD2825" i="6" l="1"/>
  <c r="AC2824" i="6"/>
  <c r="AD2826" i="6" l="1"/>
  <c r="AC2825" i="6"/>
  <c r="AD2827" i="6" l="1"/>
  <c r="AC2826" i="6"/>
  <c r="AD2828" i="6" l="1"/>
  <c r="AC2827" i="6"/>
  <c r="AD2829" i="6" l="1"/>
  <c r="AC2828" i="6"/>
  <c r="AD2830" i="6" l="1"/>
  <c r="AC2829" i="6"/>
  <c r="AD2831" i="6" l="1"/>
  <c r="AC2830" i="6"/>
  <c r="AD2832" i="6" l="1"/>
  <c r="AC2831" i="6"/>
  <c r="AD2833" i="6" l="1"/>
  <c r="AC2832" i="6"/>
  <c r="AD2834" i="6" l="1"/>
  <c r="AC2833" i="6"/>
  <c r="AD2835" i="6" l="1"/>
  <c r="AC2834" i="6"/>
  <c r="AD2836" i="6" l="1"/>
  <c r="AC2835" i="6"/>
  <c r="AD2837" i="6" l="1"/>
  <c r="AC2836" i="6"/>
  <c r="AD2838" i="6" l="1"/>
  <c r="AC2837" i="6"/>
  <c r="AD2839" i="6" l="1"/>
  <c r="AC2838" i="6"/>
  <c r="AD2840" i="6" l="1"/>
  <c r="AC2839" i="6"/>
  <c r="AD2841" i="6" l="1"/>
  <c r="AC2840" i="6"/>
  <c r="AD2842" i="6" l="1"/>
  <c r="AC2841" i="6"/>
  <c r="AD2843" i="6" l="1"/>
  <c r="AC2842" i="6"/>
  <c r="AD2844" i="6" l="1"/>
  <c r="AC2843" i="6"/>
  <c r="AD2845" i="6" l="1"/>
  <c r="AC2844" i="6"/>
  <c r="AD2846" i="6" l="1"/>
  <c r="AC2845" i="6"/>
  <c r="AD2847" i="6" l="1"/>
  <c r="AC2846" i="6"/>
  <c r="AD2848" i="6" l="1"/>
  <c r="AC2847" i="6"/>
  <c r="AD2849" i="6" l="1"/>
  <c r="AC2848" i="6"/>
  <c r="AD2850" i="6" l="1"/>
  <c r="AC2849" i="6"/>
  <c r="AD2851" i="6" l="1"/>
  <c r="AC2850" i="6"/>
  <c r="AD2852" i="6" l="1"/>
  <c r="AC2851" i="6"/>
  <c r="AD2853" i="6" l="1"/>
  <c r="AC2852" i="6"/>
  <c r="AD2854" i="6" l="1"/>
  <c r="AC2853" i="6"/>
  <c r="AD2855" i="6" l="1"/>
  <c r="AC2854" i="6"/>
  <c r="AD2856" i="6" l="1"/>
  <c r="AC2855" i="6"/>
  <c r="AD2857" i="6" l="1"/>
  <c r="AC2856" i="6"/>
  <c r="AD2858" i="6" l="1"/>
  <c r="AC2857" i="6"/>
  <c r="AD2859" i="6" l="1"/>
  <c r="AC2858" i="6"/>
  <c r="AD2860" i="6" l="1"/>
  <c r="AC2859" i="6"/>
  <c r="AD2861" i="6" l="1"/>
  <c r="AC2860" i="6"/>
  <c r="AD2862" i="6" l="1"/>
  <c r="AC2861" i="6"/>
  <c r="AD2863" i="6" l="1"/>
  <c r="AC2862" i="6"/>
  <c r="AD2864" i="6" l="1"/>
  <c r="AC2863" i="6"/>
  <c r="AD2865" i="6" l="1"/>
  <c r="AC2864" i="6"/>
  <c r="AD2866" i="6" l="1"/>
  <c r="AC2865" i="6"/>
  <c r="AD2867" i="6" l="1"/>
  <c r="AC2866" i="6"/>
  <c r="AD2868" i="6" l="1"/>
  <c r="AC2867" i="6"/>
  <c r="AD2869" i="6" l="1"/>
  <c r="AC2868" i="6"/>
  <c r="AD2870" i="6" l="1"/>
  <c r="AC2869" i="6"/>
  <c r="AD2871" i="6" l="1"/>
  <c r="AC2870" i="6"/>
  <c r="AD2872" i="6" l="1"/>
  <c r="AC2871" i="6"/>
  <c r="AD2873" i="6" l="1"/>
  <c r="AC2872" i="6"/>
  <c r="AD2874" i="6" l="1"/>
  <c r="AC2873" i="6"/>
  <c r="AD2875" i="6" l="1"/>
  <c r="AC2874" i="6"/>
  <c r="AD2876" i="6" l="1"/>
  <c r="AC2875" i="6"/>
  <c r="AD2877" i="6" l="1"/>
  <c r="AC2876" i="6"/>
  <c r="AD2878" i="6" l="1"/>
  <c r="AC2877" i="6"/>
  <c r="AD2879" i="6" l="1"/>
  <c r="AC2878" i="6"/>
  <c r="AD2880" i="6" l="1"/>
  <c r="AC2879" i="6"/>
  <c r="AD2881" i="6" l="1"/>
  <c r="AC2880" i="6"/>
  <c r="AD2882" i="6" l="1"/>
  <c r="AC2881" i="6"/>
  <c r="AD2883" i="6" l="1"/>
  <c r="AC2882" i="6"/>
  <c r="AD2884" i="6" l="1"/>
  <c r="AC2883" i="6"/>
  <c r="AD2885" i="6" l="1"/>
  <c r="AC2884" i="6"/>
  <c r="AD2886" i="6" l="1"/>
  <c r="AC2885" i="6"/>
  <c r="AD2887" i="6" l="1"/>
  <c r="AC2886" i="6"/>
  <c r="AD2888" i="6" l="1"/>
  <c r="AC2887" i="6"/>
  <c r="AD2889" i="6" l="1"/>
  <c r="AC2888" i="6"/>
  <c r="AD2890" i="6" l="1"/>
  <c r="AC2889" i="6"/>
  <c r="AD2891" i="6" l="1"/>
  <c r="AC2890" i="6"/>
  <c r="AD2892" i="6" l="1"/>
  <c r="AC2891" i="6"/>
  <c r="AD2893" i="6" l="1"/>
  <c r="AC2892" i="6"/>
  <c r="AD2894" i="6" l="1"/>
  <c r="AC2893" i="6"/>
  <c r="AD2895" i="6" l="1"/>
  <c r="AC2894" i="6"/>
  <c r="AD2896" i="6" l="1"/>
  <c r="AC2895" i="6"/>
  <c r="AD2897" i="6" l="1"/>
  <c r="AC2896" i="6"/>
  <c r="AD2898" i="6" l="1"/>
  <c r="AC2897" i="6"/>
  <c r="AD2899" i="6" l="1"/>
  <c r="AC2898" i="6"/>
  <c r="AD2900" i="6" l="1"/>
  <c r="AC2899" i="6"/>
  <c r="AD2901" i="6" l="1"/>
  <c r="AC2900" i="6"/>
  <c r="AD2902" i="6" l="1"/>
  <c r="AC2901" i="6"/>
  <c r="AD2903" i="6" l="1"/>
  <c r="AC2902" i="6"/>
  <c r="AD2904" i="6" l="1"/>
  <c r="AC2903" i="6"/>
  <c r="AD2905" i="6" l="1"/>
  <c r="AC2904" i="6"/>
  <c r="AD2906" i="6" l="1"/>
  <c r="AC2905" i="6"/>
  <c r="AD2907" i="6" l="1"/>
  <c r="AC2906" i="6"/>
  <c r="AD2908" i="6" l="1"/>
  <c r="AC2907" i="6"/>
  <c r="AD2909" i="6" l="1"/>
  <c r="AC2908" i="6"/>
  <c r="AD2910" i="6" l="1"/>
  <c r="AC2909" i="6"/>
  <c r="AD2911" i="6" l="1"/>
  <c r="AC2910" i="6"/>
  <c r="AD2912" i="6" l="1"/>
  <c r="AC2911" i="6"/>
  <c r="AD2913" i="6" l="1"/>
  <c r="AC2912" i="6"/>
  <c r="AD2914" i="6" l="1"/>
  <c r="AC2913" i="6"/>
  <c r="AD2915" i="6" l="1"/>
  <c r="AC2914" i="6"/>
  <c r="AD2916" i="6" l="1"/>
  <c r="AC2915" i="6"/>
  <c r="AD2917" i="6" l="1"/>
  <c r="AC2916" i="6"/>
  <c r="AD2918" i="6" l="1"/>
  <c r="AC2917" i="6"/>
  <c r="AD2919" i="6" l="1"/>
  <c r="AC2918" i="6"/>
  <c r="AD2920" i="6" l="1"/>
  <c r="AC2919" i="6"/>
  <c r="AD2921" i="6" l="1"/>
  <c r="AC2920" i="6"/>
  <c r="AD2922" i="6" l="1"/>
  <c r="AC2921" i="6"/>
  <c r="AD2923" i="6" l="1"/>
  <c r="AC2922" i="6"/>
  <c r="AD2924" i="6" l="1"/>
  <c r="AC2923" i="6"/>
  <c r="AD2925" i="6" l="1"/>
  <c r="AC2924" i="6"/>
  <c r="AD2926" i="6" l="1"/>
  <c r="AC2925" i="6"/>
  <c r="AD2927" i="6" l="1"/>
  <c r="AC2926" i="6"/>
  <c r="AD2928" i="6" l="1"/>
  <c r="AC2927" i="6"/>
  <c r="AD2929" i="6" l="1"/>
  <c r="AC2928" i="6"/>
  <c r="AD2930" i="6" l="1"/>
  <c r="AC2929" i="6"/>
  <c r="AD2931" i="6" l="1"/>
  <c r="AC2930" i="6"/>
  <c r="AD2932" i="6" l="1"/>
  <c r="AC2931" i="6"/>
  <c r="AD2933" i="6" l="1"/>
  <c r="AC2932" i="6"/>
  <c r="AD2934" i="6" l="1"/>
  <c r="AC2933" i="6"/>
  <c r="AD2935" i="6" l="1"/>
  <c r="AC2934" i="6"/>
  <c r="AD2936" i="6" l="1"/>
  <c r="AC2935" i="6"/>
  <c r="AD2937" i="6" l="1"/>
  <c r="AC2936" i="6"/>
  <c r="AD2938" i="6" l="1"/>
  <c r="AC2937" i="6"/>
  <c r="AD2939" i="6" l="1"/>
  <c r="AC2938" i="6"/>
  <c r="AD2940" i="6" l="1"/>
  <c r="AC2939" i="6"/>
  <c r="AD2941" i="6" l="1"/>
  <c r="AC2940" i="6"/>
  <c r="AD2942" i="6" l="1"/>
  <c r="AC2941" i="6"/>
  <c r="AD2943" i="6" l="1"/>
  <c r="AC2942" i="6"/>
  <c r="AD2944" i="6" l="1"/>
  <c r="AC2943" i="6"/>
  <c r="AD2945" i="6" l="1"/>
  <c r="AC2944" i="6"/>
  <c r="AD2946" i="6" l="1"/>
  <c r="AC2945" i="6"/>
  <c r="AD2947" i="6" l="1"/>
  <c r="AC2946" i="6"/>
  <c r="AD2948" i="6" l="1"/>
  <c r="AC2947" i="6"/>
  <c r="AD2949" i="6" l="1"/>
  <c r="AC2948" i="6"/>
  <c r="AD2950" i="6" l="1"/>
  <c r="AC2949" i="6"/>
  <c r="AD2951" i="6" l="1"/>
  <c r="AC2950" i="6"/>
  <c r="AD2952" i="6" l="1"/>
  <c r="AC2951" i="6"/>
  <c r="AD2953" i="6" l="1"/>
  <c r="AC2952" i="6"/>
  <c r="AD2954" i="6" l="1"/>
  <c r="AC2953" i="6"/>
  <c r="AD2955" i="6" l="1"/>
  <c r="AC2954" i="6"/>
  <c r="AD2956" i="6" l="1"/>
  <c r="AC2955" i="6"/>
  <c r="AD2957" i="6" l="1"/>
  <c r="AC2956" i="6"/>
  <c r="AD2958" i="6" l="1"/>
  <c r="AC2957" i="6"/>
  <c r="AD2959" i="6" l="1"/>
  <c r="AC2958" i="6"/>
  <c r="AD2960" i="6" l="1"/>
  <c r="AC2959" i="6"/>
  <c r="AD2961" i="6" l="1"/>
  <c r="AC2960" i="6"/>
  <c r="AD2962" i="6" l="1"/>
  <c r="AC2961" i="6"/>
  <c r="AD2963" i="6" l="1"/>
  <c r="AC2962" i="6"/>
  <c r="AD2964" i="6" l="1"/>
  <c r="AC2963" i="6"/>
  <c r="AD2965" i="6" l="1"/>
  <c r="AC2964" i="6"/>
  <c r="AD2966" i="6" l="1"/>
  <c r="AC2965" i="6"/>
  <c r="AD2967" i="6" l="1"/>
  <c r="AC2966" i="6"/>
  <c r="AD2968" i="6" l="1"/>
  <c r="AC2967" i="6"/>
  <c r="AD2969" i="6" l="1"/>
  <c r="AC2968" i="6"/>
  <c r="AD2970" i="6" l="1"/>
  <c r="AC2969" i="6"/>
  <c r="AD2971" i="6" l="1"/>
  <c r="AC2970" i="6"/>
  <c r="AD2972" i="6" l="1"/>
  <c r="AC2971" i="6"/>
  <c r="AD2973" i="6" l="1"/>
  <c r="AC2972" i="6"/>
  <c r="AD2974" i="6" l="1"/>
  <c r="AC2973" i="6"/>
  <c r="AD2975" i="6" l="1"/>
  <c r="AC2974" i="6"/>
  <c r="AD2976" i="6" l="1"/>
  <c r="AC2975" i="6"/>
  <c r="AD2977" i="6" l="1"/>
  <c r="AC2976" i="6"/>
  <c r="AD2978" i="6" l="1"/>
  <c r="AC2977" i="6"/>
  <c r="AD2979" i="6" l="1"/>
  <c r="AC2978" i="6"/>
  <c r="AD2980" i="6" l="1"/>
  <c r="AC2979" i="6"/>
  <c r="AD2981" i="6" l="1"/>
  <c r="AC2980" i="6"/>
  <c r="AD2982" i="6" l="1"/>
  <c r="AC2981" i="6"/>
  <c r="AD2983" i="6" l="1"/>
  <c r="AC2982" i="6"/>
  <c r="AD2984" i="6" l="1"/>
  <c r="AC2983" i="6"/>
  <c r="AD2985" i="6" l="1"/>
  <c r="AC2984" i="6"/>
  <c r="AD2986" i="6" l="1"/>
  <c r="AC2985" i="6"/>
  <c r="AD2987" i="6" l="1"/>
  <c r="AC2986" i="6"/>
  <c r="AD2988" i="6" l="1"/>
  <c r="AC2987" i="6"/>
  <c r="AD2989" i="6" l="1"/>
  <c r="AC2988" i="6"/>
  <c r="AD2990" i="6" l="1"/>
  <c r="AC2989" i="6"/>
  <c r="AD2991" i="6" l="1"/>
  <c r="AC2990" i="6"/>
  <c r="AD2992" i="6" l="1"/>
  <c r="AC2991" i="6"/>
  <c r="AD2993" i="6" l="1"/>
  <c r="AC2992" i="6"/>
  <c r="AD2994" i="6" l="1"/>
  <c r="AC2993" i="6"/>
  <c r="AD2995" i="6" l="1"/>
  <c r="AC2994" i="6"/>
  <c r="AD2996" i="6" l="1"/>
  <c r="AC2995" i="6"/>
  <c r="AD2997" i="6" l="1"/>
  <c r="AC2996" i="6"/>
  <c r="AD2998" i="6" l="1"/>
  <c r="AC2997" i="6"/>
  <c r="AD2999" i="6" l="1"/>
  <c r="AC2998" i="6"/>
  <c r="AD3000" i="6" l="1"/>
  <c r="AC2999" i="6"/>
  <c r="AD3001" i="6" l="1"/>
  <c r="AC3000" i="6"/>
  <c r="AD3002" i="6" l="1"/>
  <c r="AC3001" i="6"/>
  <c r="AD3003" i="6" l="1"/>
  <c r="AC3002" i="6"/>
  <c r="AD3004" i="6" l="1"/>
  <c r="AC3003" i="6"/>
  <c r="AD3005" i="6" l="1"/>
  <c r="AC3004" i="6"/>
  <c r="AD3006" i="6" l="1"/>
  <c r="AC3005" i="6"/>
  <c r="AD3007" i="6" l="1"/>
  <c r="AC3006" i="6"/>
  <c r="AD3008" i="6" l="1"/>
  <c r="AC3007" i="6"/>
  <c r="AD3009" i="6" l="1"/>
  <c r="AC3008" i="6"/>
  <c r="AD3010" i="6" l="1"/>
  <c r="AC3009" i="6"/>
  <c r="AD3011" i="6" l="1"/>
  <c r="AC3010" i="6"/>
  <c r="AD3012" i="6" l="1"/>
  <c r="AC3011" i="6"/>
  <c r="AD3013" i="6" l="1"/>
  <c r="AC3012" i="6"/>
  <c r="AD3014" i="6" l="1"/>
  <c r="AC3013" i="6"/>
  <c r="AD3015" i="6" l="1"/>
  <c r="AC3014" i="6"/>
  <c r="AD3016" i="6" l="1"/>
  <c r="AC3015" i="6"/>
  <c r="AD3017" i="6" l="1"/>
  <c r="AC3016" i="6"/>
  <c r="AD3018" i="6" l="1"/>
  <c r="AC3017" i="6"/>
  <c r="AD3019" i="6" l="1"/>
  <c r="AC3018" i="6"/>
  <c r="AD3020" i="6" l="1"/>
  <c r="AC3019" i="6"/>
  <c r="AD3021" i="6" l="1"/>
  <c r="AC3020" i="6"/>
  <c r="AD3022" i="6" l="1"/>
  <c r="AC3021" i="6"/>
  <c r="AD3023" i="6" l="1"/>
  <c r="AC3022" i="6"/>
  <c r="AD3024" i="6" l="1"/>
  <c r="AC3023" i="6"/>
  <c r="AD3025" i="6" l="1"/>
  <c r="AC3024" i="6"/>
  <c r="AD3026" i="6" l="1"/>
  <c r="AC3025" i="6"/>
  <c r="AD3027" i="6" l="1"/>
  <c r="AC3026" i="6"/>
  <c r="AD3028" i="6" l="1"/>
  <c r="AC3027" i="6"/>
  <c r="AD3029" i="6" l="1"/>
  <c r="AC3028" i="6"/>
  <c r="AD3030" i="6" l="1"/>
  <c r="AC3029" i="6"/>
  <c r="AD3031" i="6" l="1"/>
  <c r="AC3030" i="6"/>
  <c r="AD3032" i="6" l="1"/>
  <c r="AC3031" i="6"/>
  <c r="AD3033" i="6" l="1"/>
  <c r="AC3032" i="6"/>
  <c r="AD3034" i="6" l="1"/>
  <c r="AC3033" i="6"/>
  <c r="AD3035" i="6" l="1"/>
  <c r="AC3034" i="6"/>
  <c r="AD3036" i="6" l="1"/>
  <c r="AC3035" i="6"/>
  <c r="AD3037" i="6" l="1"/>
  <c r="AC3036" i="6"/>
  <c r="AD3038" i="6" l="1"/>
  <c r="AC3037" i="6"/>
  <c r="AD3039" i="6" l="1"/>
  <c r="AC3038" i="6"/>
  <c r="AD3040" i="6" l="1"/>
  <c r="AC3039" i="6"/>
  <c r="AD3041" i="6" l="1"/>
  <c r="AC3040" i="6"/>
  <c r="AD3042" i="6" l="1"/>
  <c r="AC3041" i="6"/>
  <c r="AD3043" i="6" l="1"/>
  <c r="AC3042" i="6"/>
  <c r="AD3044" i="6" l="1"/>
  <c r="AC3043" i="6"/>
  <c r="AD3045" i="6" l="1"/>
  <c r="AC3044" i="6"/>
  <c r="AD3046" i="6" l="1"/>
  <c r="AC3045" i="6"/>
  <c r="AD3047" i="6" l="1"/>
  <c r="AC3046" i="6"/>
  <c r="AD3048" i="6" l="1"/>
  <c r="AC3047" i="6"/>
  <c r="AD3049" i="6" l="1"/>
  <c r="AC3048" i="6"/>
  <c r="AD3050" i="6" l="1"/>
  <c r="AC3049" i="6"/>
  <c r="AD3051" i="6" l="1"/>
  <c r="AC3050" i="6"/>
  <c r="AD3052" i="6" l="1"/>
  <c r="AC3051" i="6"/>
  <c r="AD3053" i="6" l="1"/>
  <c r="AC3052" i="6"/>
  <c r="AD3054" i="6" l="1"/>
  <c r="AC3053" i="6"/>
  <c r="AD3055" i="6" l="1"/>
  <c r="AC3054" i="6"/>
  <c r="AD3056" i="6" l="1"/>
  <c r="AC3055" i="6"/>
  <c r="AD3057" i="6" l="1"/>
  <c r="AC3056" i="6"/>
  <c r="AD3058" i="6" l="1"/>
  <c r="AC3057" i="6"/>
  <c r="AD3059" i="6" l="1"/>
  <c r="AC3058" i="6"/>
  <c r="AD3060" i="6" l="1"/>
  <c r="AC3059" i="6"/>
  <c r="AD3061" i="6" l="1"/>
  <c r="AC3060" i="6"/>
  <c r="AD3062" i="6" l="1"/>
  <c r="AC3061" i="6"/>
  <c r="AD3063" i="6" l="1"/>
  <c r="AC3062" i="6"/>
  <c r="AD3064" i="6" l="1"/>
  <c r="AC3063" i="6"/>
  <c r="AD3065" i="6" l="1"/>
  <c r="AC3064" i="6"/>
  <c r="AD3066" i="6" l="1"/>
  <c r="AC3065" i="6"/>
  <c r="AD3067" i="6" l="1"/>
  <c r="AC3066" i="6"/>
  <c r="AD3068" i="6" l="1"/>
  <c r="AC3067" i="6"/>
  <c r="AD3069" i="6" l="1"/>
  <c r="AC3068" i="6"/>
  <c r="AD3070" i="6" l="1"/>
  <c r="AC3069" i="6"/>
  <c r="AD3071" i="6" l="1"/>
  <c r="AC3070" i="6"/>
  <c r="AD3072" i="6" l="1"/>
  <c r="AC3071" i="6"/>
  <c r="AD3073" i="6" l="1"/>
  <c r="AC3072" i="6"/>
  <c r="AD3074" i="6" l="1"/>
  <c r="AC3073" i="6"/>
  <c r="AD3075" i="6" l="1"/>
  <c r="AC3074" i="6"/>
  <c r="AD3076" i="6" l="1"/>
  <c r="AC3075" i="6"/>
  <c r="AD3077" i="6" l="1"/>
  <c r="AC3076" i="6"/>
  <c r="AD3078" i="6" l="1"/>
  <c r="AC3077" i="6"/>
  <c r="AD3079" i="6" l="1"/>
  <c r="AC3078" i="6"/>
  <c r="AD3080" i="6" l="1"/>
  <c r="AC3079" i="6"/>
  <c r="AD3081" i="6" l="1"/>
  <c r="AC3080" i="6"/>
  <c r="AD3082" i="6" l="1"/>
  <c r="AC3081" i="6"/>
  <c r="AD3083" i="6" l="1"/>
  <c r="AC3082" i="6"/>
  <c r="AD3084" i="6" l="1"/>
  <c r="AC3083" i="6"/>
  <c r="AD3085" i="6" l="1"/>
  <c r="AC3084" i="6"/>
  <c r="AD3086" i="6" l="1"/>
  <c r="AC3085" i="6"/>
  <c r="AD3087" i="6" l="1"/>
  <c r="AC3086" i="6"/>
  <c r="AD3088" i="6" l="1"/>
  <c r="AC3087" i="6"/>
  <c r="AD3089" i="6" l="1"/>
  <c r="AC3088" i="6"/>
  <c r="AD3090" i="6" l="1"/>
  <c r="AC3089" i="6"/>
  <c r="AD3091" i="6" l="1"/>
  <c r="AC3090" i="6"/>
  <c r="AD3092" i="6" l="1"/>
  <c r="AC3091" i="6"/>
  <c r="AD3093" i="6" l="1"/>
  <c r="AC3092" i="6"/>
  <c r="AD3094" i="6" l="1"/>
  <c r="AC3093" i="6"/>
  <c r="AD3095" i="6" l="1"/>
  <c r="AC3094" i="6"/>
  <c r="AD3096" i="6" l="1"/>
  <c r="AC3095" i="6"/>
  <c r="AD3097" i="6" l="1"/>
  <c r="AC3096" i="6"/>
  <c r="AD3098" i="6" l="1"/>
  <c r="AC3097" i="6"/>
  <c r="AD3099" i="6" l="1"/>
  <c r="AC3098" i="6"/>
  <c r="AD3100" i="6" l="1"/>
  <c r="AC3099" i="6"/>
  <c r="AD3101" i="6" l="1"/>
  <c r="AC3100" i="6"/>
  <c r="AD3102" i="6" l="1"/>
  <c r="AC3101" i="6"/>
  <c r="AD3103" i="6" l="1"/>
  <c r="AC3102" i="6"/>
  <c r="AD3104" i="6" l="1"/>
  <c r="AC3103" i="6"/>
  <c r="AD3105" i="6" l="1"/>
  <c r="AC3104" i="6"/>
  <c r="AD3106" i="6" l="1"/>
  <c r="AC3105" i="6"/>
  <c r="AD3107" i="6" l="1"/>
  <c r="AC3106" i="6"/>
  <c r="AD3108" i="6" l="1"/>
  <c r="AC3107" i="6"/>
  <c r="AD3109" i="6" l="1"/>
  <c r="AC3108" i="6"/>
  <c r="AD3110" i="6" l="1"/>
  <c r="AC3109" i="6"/>
  <c r="AD3111" i="6" l="1"/>
  <c r="AC3110" i="6"/>
  <c r="AD3112" i="6" l="1"/>
  <c r="AC3111" i="6"/>
  <c r="AD3113" i="6" l="1"/>
  <c r="AC3112" i="6"/>
  <c r="AD3114" i="6" l="1"/>
  <c r="AC3113" i="6"/>
  <c r="AD3115" i="6" l="1"/>
  <c r="AC3114" i="6"/>
  <c r="AD3116" i="6" l="1"/>
  <c r="AC3115" i="6"/>
  <c r="AD3117" i="6" l="1"/>
  <c r="AC3116" i="6"/>
  <c r="AD3118" i="6" l="1"/>
  <c r="AC3117" i="6"/>
  <c r="AD3119" i="6" l="1"/>
  <c r="AC3118" i="6"/>
  <c r="AD3120" i="6" l="1"/>
  <c r="AC3119" i="6"/>
  <c r="AD3121" i="6" l="1"/>
  <c r="AC3120" i="6"/>
  <c r="AD3122" i="6" l="1"/>
  <c r="AC3121" i="6"/>
  <c r="AD3123" i="6" l="1"/>
  <c r="AC3122" i="6"/>
  <c r="AD3124" i="6" l="1"/>
  <c r="AC3123" i="6"/>
  <c r="AD3125" i="6" l="1"/>
  <c r="AC3124" i="6"/>
  <c r="AD3126" i="6" l="1"/>
  <c r="AC3125" i="6"/>
  <c r="AD3127" i="6" l="1"/>
  <c r="AC3126" i="6"/>
  <c r="AD3128" i="6" l="1"/>
  <c r="AC3127" i="6"/>
  <c r="AD3129" i="6" l="1"/>
  <c r="AC3128" i="6"/>
  <c r="AD3130" i="6" l="1"/>
  <c r="AC3129" i="6"/>
  <c r="AD3131" i="6" l="1"/>
  <c r="AC3130" i="6"/>
  <c r="AD3132" i="6" l="1"/>
  <c r="AC3131" i="6"/>
  <c r="AD3133" i="6" l="1"/>
  <c r="AC3132" i="6"/>
  <c r="AD3134" i="6" l="1"/>
  <c r="AC3133" i="6"/>
  <c r="AD3135" i="6" l="1"/>
  <c r="AC3134" i="6"/>
  <c r="AD3136" i="6" l="1"/>
  <c r="AC3135" i="6"/>
  <c r="AD3137" i="6" l="1"/>
  <c r="AC3136" i="6"/>
  <c r="AD3138" i="6" l="1"/>
  <c r="AC3137" i="6"/>
  <c r="AD3139" i="6" l="1"/>
  <c r="AC3138" i="6"/>
  <c r="AD3140" i="6" l="1"/>
  <c r="AC3139" i="6"/>
  <c r="AD3141" i="6" l="1"/>
  <c r="AC3140" i="6"/>
  <c r="AD3142" i="6" l="1"/>
  <c r="AC3141" i="6"/>
  <c r="AD3143" i="6" l="1"/>
  <c r="AC3142" i="6"/>
  <c r="AD3144" i="6" l="1"/>
  <c r="AC3143" i="6"/>
  <c r="AD3145" i="6" l="1"/>
  <c r="AC3144" i="6"/>
  <c r="AD3146" i="6" l="1"/>
  <c r="AC3145" i="6"/>
  <c r="AD3147" i="6" l="1"/>
  <c r="AC3146" i="6"/>
  <c r="AD3148" i="6" l="1"/>
  <c r="AC3147" i="6"/>
  <c r="AD3149" i="6" l="1"/>
  <c r="AC3148" i="6"/>
  <c r="AD3150" i="6" l="1"/>
  <c r="AC3149" i="6"/>
  <c r="AD3151" i="6" l="1"/>
  <c r="AC3150" i="6"/>
  <c r="AD3152" i="6" l="1"/>
  <c r="AC3151" i="6"/>
  <c r="AD3153" i="6" l="1"/>
  <c r="AC3152" i="6"/>
  <c r="AD3154" i="6" l="1"/>
  <c r="AC3153" i="6"/>
  <c r="AD3155" i="6" l="1"/>
  <c r="AC3154" i="6"/>
  <c r="AD3156" i="6" l="1"/>
  <c r="AC3155" i="6"/>
  <c r="AD3157" i="6" l="1"/>
  <c r="AC3156" i="6"/>
  <c r="AD3158" i="6" l="1"/>
  <c r="AC3157" i="6"/>
  <c r="AD3159" i="6" l="1"/>
  <c r="AC3158" i="6"/>
  <c r="AD3160" i="6" l="1"/>
  <c r="AC3159" i="6"/>
  <c r="AD3161" i="6" l="1"/>
  <c r="AC3160" i="6"/>
  <c r="AD3162" i="6" l="1"/>
  <c r="AC3161" i="6"/>
  <c r="AD3163" i="6" l="1"/>
  <c r="AC3162" i="6"/>
  <c r="AD3164" i="6" l="1"/>
  <c r="AC3163" i="6"/>
  <c r="AD3165" i="6" l="1"/>
  <c r="AC3164" i="6"/>
  <c r="AD3166" i="6" l="1"/>
  <c r="AC3165" i="6"/>
  <c r="AD3167" i="6" l="1"/>
  <c r="AC3166" i="6"/>
  <c r="AD3168" i="6" l="1"/>
  <c r="AC3167" i="6"/>
  <c r="AD3169" i="6" l="1"/>
  <c r="AC3168" i="6"/>
  <c r="AD3170" i="6" l="1"/>
  <c r="AC3169" i="6"/>
  <c r="AD3171" i="6" l="1"/>
  <c r="AC3170" i="6"/>
  <c r="AD3172" i="6" l="1"/>
  <c r="AC3171" i="6"/>
  <c r="AD3173" i="6" l="1"/>
  <c r="AC3172" i="6"/>
  <c r="AD3174" i="6" l="1"/>
  <c r="AC3173" i="6"/>
  <c r="AD3175" i="6" l="1"/>
  <c r="AC3174" i="6"/>
  <c r="AD3176" i="6" l="1"/>
  <c r="AC3175" i="6"/>
  <c r="AD3177" i="6" l="1"/>
  <c r="AC3176" i="6"/>
  <c r="AD3178" i="6" l="1"/>
  <c r="AC3177" i="6"/>
  <c r="AD3179" i="6" l="1"/>
  <c r="AC3178" i="6"/>
  <c r="AD3180" i="6" l="1"/>
  <c r="AC3179" i="6"/>
  <c r="AD3181" i="6" l="1"/>
  <c r="AC3180" i="6"/>
  <c r="AD3182" i="6" l="1"/>
  <c r="AC3181" i="6"/>
  <c r="AD3183" i="6" l="1"/>
  <c r="AC3182" i="6"/>
  <c r="AD3184" i="6" l="1"/>
  <c r="AC3183" i="6"/>
  <c r="AD3185" i="6" l="1"/>
  <c r="AC3184" i="6"/>
  <c r="AD3186" i="6" l="1"/>
  <c r="AC3185" i="6"/>
  <c r="AD3187" i="6" l="1"/>
  <c r="AC3186" i="6"/>
  <c r="AD3188" i="6" l="1"/>
  <c r="AC3187" i="6"/>
  <c r="AD3189" i="6" l="1"/>
  <c r="AC3188" i="6"/>
  <c r="AD3190" i="6" l="1"/>
  <c r="AC3189" i="6"/>
  <c r="AD3191" i="6" l="1"/>
  <c r="AC3190" i="6"/>
  <c r="AD3192" i="6" l="1"/>
  <c r="AC3191" i="6"/>
  <c r="AD3193" i="6" l="1"/>
  <c r="AC3192" i="6"/>
  <c r="AD3194" i="6" l="1"/>
  <c r="AC3193" i="6"/>
  <c r="AD3195" i="6" l="1"/>
  <c r="AC3194" i="6"/>
  <c r="AD3196" i="6" l="1"/>
  <c r="AC3195" i="6"/>
  <c r="AD3197" i="6" l="1"/>
  <c r="AC3196" i="6"/>
  <c r="AD3198" i="6" l="1"/>
  <c r="AC3197" i="6"/>
  <c r="AD3199" i="6" l="1"/>
  <c r="AC3198" i="6"/>
  <c r="AD3200" i="6" l="1"/>
  <c r="AC3199" i="6"/>
  <c r="AD3201" i="6" l="1"/>
  <c r="AC3200" i="6"/>
  <c r="AD3202" i="6" l="1"/>
  <c r="AC3201" i="6"/>
  <c r="AD3203" i="6" l="1"/>
  <c r="AC3202" i="6"/>
  <c r="AD3204" i="6" l="1"/>
  <c r="AC3203" i="6"/>
  <c r="AD3205" i="6" l="1"/>
  <c r="AC3204" i="6"/>
  <c r="AD3206" i="6" l="1"/>
  <c r="AC3205" i="6"/>
  <c r="AD3207" i="6" l="1"/>
  <c r="AC3206" i="6"/>
  <c r="AD3208" i="6" l="1"/>
  <c r="AC3207" i="6"/>
  <c r="AD3209" i="6" l="1"/>
  <c r="AC3208" i="6"/>
  <c r="AD3210" i="6" l="1"/>
  <c r="AC3209" i="6"/>
  <c r="AD3211" i="6" l="1"/>
  <c r="AC3210" i="6"/>
  <c r="AD3212" i="6" l="1"/>
  <c r="AC3211" i="6"/>
  <c r="AD3213" i="6" l="1"/>
  <c r="AC3212" i="6"/>
  <c r="AD3214" i="6" l="1"/>
  <c r="AC3213" i="6"/>
  <c r="AD3215" i="6" l="1"/>
  <c r="AC3214" i="6"/>
  <c r="AD3216" i="6" l="1"/>
  <c r="AC3215" i="6"/>
  <c r="AD3217" i="6" l="1"/>
  <c r="AC3216" i="6"/>
  <c r="AD3218" i="6" l="1"/>
  <c r="AC3217" i="6"/>
  <c r="AD3219" i="6" l="1"/>
  <c r="AC3218" i="6"/>
  <c r="AD3220" i="6" l="1"/>
  <c r="AC3219" i="6"/>
  <c r="AD3221" i="6" l="1"/>
  <c r="AC3220" i="6"/>
  <c r="AD3222" i="6" l="1"/>
  <c r="AC3221" i="6"/>
  <c r="AD3223" i="6" l="1"/>
  <c r="AC3222" i="6"/>
  <c r="AD3224" i="6" l="1"/>
  <c r="AC3223" i="6"/>
  <c r="AD3225" i="6" l="1"/>
  <c r="AC3224" i="6"/>
  <c r="AD3226" i="6" l="1"/>
  <c r="AC3225" i="6"/>
  <c r="AD3227" i="6" l="1"/>
  <c r="AC3226" i="6"/>
  <c r="AD3228" i="6" l="1"/>
  <c r="AC3227" i="6"/>
  <c r="AD3229" i="6" l="1"/>
  <c r="AC3228" i="6"/>
  <c r="AD3230" i="6" l="1"/>
  <c r="AC3229" i="6"/>
  <c r="AD3231" i="6" l="1"/>
  <c r="AC3230" i="6"/>
  <c r="AD3232" i="6" l="1"/>
  <c r="AC3231" i="6"/>
  <c r="AD3233" i="6" l="1"/>
  <c r="AC3232" i="6"/>
  <c r="AD3234" i="6" l="1"/>
  <c r="AC3233" i="6"/>
  <c r="AD3235" i="6" l="1"/>
  <c r="AC3234" i="6"/>
  <c r="AD3236" i="6" l="1"/>
  <c r="AC3235" i="6"/>
  <c r="AD3237" i="6" l="1"/>
  <c r="AC3236" i="6"/>
  <c r="AD3238" i="6" l="1"/>
  <c r="AC3237" i="6"/>
  <c r="AD3239" i="6" l="1"/>
  <c r="AC3238" i="6"/>
  <c r="AD3240" i="6" l="1"/>
  <c r="AC3239" i="6"/>
  <c r="AD3241" i="6" l="1"/>
  <c r="AC3240" i="6"/>
  <c r="AD3242" i="6" l="1"/>
  <c r="AC3241" i="6"/>
  <c r="AD3243" i="6" l="1"/>
  <c r="AC3242" i="6"/>
  <c r="AD3244" i="6" l="1"/>
  <c r="AC3243" i="6"/>
  <c r="AD3245" i="6" l="1"/>
  <c r="AC3244" i="6"/>
  <c r="AD3246" i="6" l="1"/>
  <c r="AC3245" i="6"/>
  <c r="AD3247" i="6" l="1"/>
  <c r="AC3246" i="6"/>
  <c r="AD3248" i="6" l="1"/>
  <c r="AC3247" i="6"/>
  <c r="AD3249" i="6" l="1"/>
  <c r="AC3248" i="6"/>
  <c r="AD3250" i="6" l="1"/>
  <c r="AC3249" i="6"/>
  <c r="AD3251" i="6" l="1"/>
  <c r="AC3250" i="6"/>
  <c r="AD3252" i="6" l="1"/>
  <c r="AC3251" i="6"/>
  <c r="AD3253" i="6" l="1"/>
  <c r="AC3252" i="6"/>
  <c r="AD3254" i="6" l="1"/>
  <c r="AC3253" i="6"/>
  <c r="AD3255" i="6" l="1"/>
  <c r="AC3254" i="6"/>
  <c r="AD3256" i="6" l="1"/>
  <c r="AC3255" i="6"/>
  <c r="AD3257" i="6" l="1"/>
  <c r="AC3256" i="6"/>
  <c r="AD3258" i="6" l="1"/>
  <c r="AC3257" i="6"/>
  <c r="AD3259" i="6" l="1"/>
  <c r="AC3258" i="6"/>
  <c r="AD3260" i="6" l="1"/>
  <c r="AC3259" i="6"/>
  <c r="AD3261" i="6" l="1"/>
  <c r="AC3260" i="6"/>
  <c r="AD3262" i="6" l="1"/>
  <c r="AC3261" i="6"/>
  <c r="AD3263" i="6" l="1"/>
  <c r="AC3262" i="6"/>
  <c r="AD3264" i="6" l="1"/>
  <c r="AC3263" i="6"/>
  <c r="AD3265" i="6" l="1"/>
  <c r="AC3264" i="6"/>
  <c r="AD3266" i="6" l="1"/>
  <c r="AC3265" i="6"/>
  <c r="AD3267" i="6" l="1"/>
  <c r="AC3266" i="6"/>
  <c r="AD3268" i="6" l="1"/>
  <c r="AC3267" i="6"/>
  <c r="AD3269" i="6" l="1"/>
  <c r="AC3268" i="6"/>
  <c r="AD3270" i="6" l="1"/>
  <c r="AC3269" i="6"/>
  <c r="AD3271" i="6" l="1"/>
  <c r="AC3270" i="6"/>
  <c r="AD3272" i="6" l="1"/>
  <c r="AC3271" i="6"/>
  <c r="AD3273" i="6" l="1"/>
  <c r="AC3272" i="6"/>
  <c r="AD3274" i="6" l="1"/>
  <c r="AC3273" i="6"/>
  <c r="AD3275" i="6" l="1"/>
  <c r="AC3274" i="6"/>
  <c r="AD3276" i="6" l="1"/>
  <c r="AC3275" i="6"/>
  <c r="AD3277" i="6" l="1"/>
  <c r="AC3276" i="6"/>
  <c r="AD3278" i="6" l="1"/>
  <c r="AC3277" i="6"/>
  <c r="AD3279" i="6" l="1"/>
  <c r="AC3278" i="6"/>
  <c r="AD3280" i="6" l="1"/>
  <c r="AC3279" i="6"/>
  <c r="AD3281" i="6" l="1"/>
  <c r="AC3280" i="6"/>
  <c r="AD3282" i="6" l="1"/>
  <c r="AC3281" i="6"/>
  <c r="AD3283" i="6" l="1"/>
  <c r="AC3282" i="6"/>
  <c r="AD3284" i="6" l="1"/>
  <c r="AC3283" i="6"/>
  <c r="AD3285" i="6" l="1"/>
  <c r="AC3284" i="6"/>
  <c r="AD3286" i="6" l="1"/>
  <c r="AC3285" i="6"/>
  <c r="AD3287" i="6" l="1"/>
  <c r="AC3286" i="6"/>
  <c r="AD3288" i="6" l="1"/>
  <c r="AC3287" i="6"/>
  <c r="AD3289" i="6" l="1"/>
  <c r="AC3288" i="6"/>
  <c r="AD3290" i="6" l="1"/>
  <c r="AC3289" i="6"/>
  <c r="AD3291" i="6" l="1"/>
  <c r="AC3290" i="6"/>
  <c r="AD3292" i="6" l="1"/>
  <c r="AC3291" i="6"/>
  <c r="AD3293" i="6" l="1"/>
  <c r="AC3292" i="6"/>
  <c r="AD3294" i="6" l="1"/>
  <c r="AC3293" i="6"/>
  <c r="AD3295" i="6" l="1"/>
  <c r="AC3294" i="6"/>
  <c r="AD3296" i="6" l="1"/>
  <c r="AC3295" i="6"/>
  <c r="AD3297" i="6" l="1"/>
  <c r="AC3296" i="6"/>
  <c r="AD3298" i="6" l="1"/>
  <c r="AC3297" i="6"/>
  <c r="AD3299" i="6" l="1"/>
  <c r="AC3298" i="6"/>
  <c r="AD3300" i="6" l="1"/>
  <c r="AC3299" i="6"/>
  <c r="AD3301" i="6" l="1"/>
  <c r="AC3300" i="6"/>
  <c r="AD3302" i="6" l="1"/>
  <c r="AC3301" i="6"/>
  <c r="AD3303" i="6" l="1"/>
  <c r="AC3302" i="6"/>
  <c r="AD3304" i="6" l="1"/>
  <c r="AC3303" i="6"/>
  <c r="AD3305" i="6" l="1"/>
  <c r="AC3304" i="6"/>
  <c r="AD3306" i="6" l="1"/>
  <c r="AC3305" i="6"/>
  <c r="AD3307" i="6" l="1"/>
  <c r="AC3306" i="6"/>
  <c r="AD3308" i="6" l="1"/>
  <c r="AC3307" i="6"/>
  <c r="AD3309" i="6" l="1"/>
  <c r="AC3308" i="6"/>
  <c r="AD3310" i="6" l="1"/>
  <c r="AC3309" i="6"/>
  <c r="AD3311" i="6" l="1"/>
  <c r="AC3310" i="6"/>
  <c r="AD3312" i="6" l="1"/>
  <c r="AC3311" i="6"/>
  <c r="AD3313" i="6" l="1"/>
  <c r="AC3312" i="6"/>
  <c r="AD3314" i="6" l="1"/>
  <c r="AC3313" i="6"/>
  <c r="AD3315" i="6" l="1"/>
  <c r="AC3314" i="6"/>
  <c r="AD3316" i="6" l="1"/>
  <c r="AC3315" i="6"/>
  <c r="AD3317" i="6" l="1"/>
  <c r="AC3316" i="6"/>
  <c r="AD3318" i="6" l="1"/>
  <c r="AC3317" i="6"/>
  <c r="AD3319" i="6" l="1"/>
  <c r="AC3318" i="6"/>
  <c r="AD3320" i="6" l="1"/>
  <c r="AC3319" i="6"/>
  <c r="AD3321" i="6" l="1"/>
  <c r="AC3320" i="6"/>
  <c r="AD3322" i="6" l="1"/>
  <c r="AC3321" i="6"/>
  <c r="AD3323" i="6" l="1"/>
  <c r="AC3322" i="6"/>
  <c r="AD3324" i="6" l="1"/>
  <c r="AC3323" i="6"/>
  <c r="AD3325" i="6" l="1"/>
  <c r="AC3324" i="6"/>
  <c r="AD3326" i="6" l="1"/>
  <c r="AC3325" i="6"/>
  <c r="AD3327" i="6" l="1"/>
  <c r="AC3326" i="6"/>
  <c r="AD3328" i="6" l="1"/>
  <c r="AC3327" i="6"/>
  <c r="AD3329" i="6" l="1"/>
  <c r="AC3328" i="6"/>
  <c r="AD3330" i="6" l="1"/>
  <c r="AC3329" i="6"/>
  <c r="AD3331" i="6" l="1"/>
  <c r="AC3330" i="6"/>
  <c r="AD3332" i="6" l="1"/>
  <c r="AC3331" i="6"/>
  <c r="AD3333" i="6" l="1"/>
  <c r="AC3332" i="6"/>
  <c r="AD3334" i="6" l="1"/>
  <c r="AC3333" i="6"/>
  <c r="AD3335" i="6" l="1"/>
  <c r="AC3334" i="6"/>
  <c r="AD3336" i="6" l="1"/>
  <c r="AC3335" i="6"/>
  <c r="AD3337" i="6" l="1"/>
  <c r="AC3336" i="6"/>
  <c r="AD3338" i="6" l="1"/>
  <c r="AC3337" i="6"/>
  <c r="AD3339" i="6" l="1"/>
  <c r="AC3338" i="6"/>
  <c r="AD3340" i="6" l="1"/>
  <c r="AC3339" i="6"/>
  <c r="AD3341" i="6" l="1"/>
  <c r="AC3340" i="6"/>
  <c r="AD3342" i="6" l="1"/>
  <c r="AC3341" i="6"/>
  <c r="AD3343" i="6" l="1"/>
  <c r="AC3342" i="6"/>
  <c r="AD3344" i="6" l="1"/>
  <c r="AC3343" i="6"/>
  <c r="AD3345" i="6" l="1"/>
  <c r="AC3344" i="6"/>
  <c r="AD3346" i="6" l="1"/>
  <c r="AC3345" i="6"/>
  <c r="AD3347" i="6" l="1"/>
  <c r="AC3346" i="6"/>
  <c r="AD3348" i="6" l="1"/>
  <c r="AC3347" i="6"/>
  <c r="AD3349" i="6" l="1"/>
  <c r="AC3348" i="6"/>
  <c r="AD3350" i="6" l="1"/>
  <c r="AC3349" i="6"/>
  <c r="AD3351" i="6" l="1"/>
  <c r="AC3350" i="6"/>
  <c r="AD3352" i="6" l="1"/>
  <c r="AC3351" i="6"/>
  <c r="AD3353" i="6" l="1"/>
  <c r="AC3352" i="6"/>
  <c r="AD3354" i="6" l="1"/>
  <c r="AC3353" i="6"/>
  <c r="AD3355" i="6" l="1"/>
  <c r="AC3354" i="6"/>
  <c r="AD3356" i="6" l="1"/>
  <c r="AC3355" i="6"/>
  <c r="AD3357" i="6" l="1"/>
  <c r="AC3356" i="6"/>
  <c r="AD3358" i="6" l="1"/>
  <c r="AC3357" i="6"/>
  <c r="AD3359" i="6" l="1"/>
  <c r="AC3358" i="6"/>
  <c r="AD3360" i="6" l="1"/>
  <c r="AC3359" i="6"/>
  <c r="AD3361" i="6" l="1"/>
  <c r="AC3360" i="6"/>
  <c r="AD3362" i="6" l="1"/>
  <c r="AC3361" i="6"/>
  <c r="AD3363" i="6" l="1"/>
  <c r="AC3362" i="6"/>
  <c r="AD3364" i="6" l="1"/>
  <c r="AC3363" i="6"/>
  <c r="AD3365" i="6" l="1"/>
  <c r="AC3364" i="6"/>
  <c r="AD3366" i="6" l="1"/>
  <c r="AC3365" i="6"/>
  <c r="AD3367" i="6" l="1"/>
  <c r="AC3366" i="6"/>
  <c r="AD3368" i="6" l="1"/>
  <c r="AC3367" i="6"/>
  <c r="AD3369" i="6" l="1"/>
  <c r="AC3368" i="6"/>
  <c r="AD3370" i="6" l="1"/>
  <c r="AC3369" i="6"/>
  <c r="AD3371" i="6" l="1"/>
  <c r="AC3370" i="6"/>
  <c r="AD3372" i="6" l="1"/>
  <c r="AC3371" i="6"/>
  <c r="AD3373" i="6" l="1"/>
  <c r="AC3372" i="6"/>
  <c r="AD3374" i="6" l="1"/>
  <c r="AC3373" i="6"/>
  <c r="AD3375" i="6" l="1"/>
  <c r="AC3374" i="6"/>
  <c r="AD3376" i="6" l="1"/>
  <c r="AC3375" i="6"/>
  <c r="AD3377" i="6" l="1"/>
  <c r="AC3376" i="6"/>
  <c r="AD3378" i="6" l="1"/>
  <c r="AC3377" i="6"/>
  <c r="AD3379" i="6" l="1"/>
  <c r="AC3378" i="6"/>
  <c r="AD3380" i="6" l="1"/>
  <c r="AC3379" i="6"/>
  <c r="AD3381" i="6" l="1"/>
  <c r="AC3380" i="6"/>
  <c r="AD3382" i="6" l="1"/>
  <c r="AC3381" i="6"/>
  <c r="AD3383" i="6" l="1"/>
  <c r="AC3382" i="6"/>
  <c r="AD3384" i="6" l="1"/>
  <c r="AC3383" i="6"/>
  <c r="AD3385" i="6" l="1"/>
  <c r="AC3384" i="6"/>
  <c r="AD3386" i="6" l="1"/>
  <c r="AC3385" i="6"/>
  <c r="AD3387" i="6" l="1"/>
  <c r="AC3386" i="6"/>
  <c r="AD3388" i="6" l="1"/>
  <c r="AC3387" i="6"/>
  <c r="AD3389" i="6" l="1"/>
  <c r="AC3388" i="6"/>
  <c r="AD3390" i="6" l="1"/>
  <c r="AC3389" i="6"/>
  <c r="AD3391" i="6" l="1"/>
  <c r="AC3390" i="6"/>
  <c r="AD3392" i="6" l="1"/>
  <c r="AC3391" i="6"/>
  <c r="AD3393" i="6" l="1"/>
  <c r="AC3392" i="6"/>
  <c r="AD3394" i="6" l="1"/>
  <c r="AC3393" i="6"/>
  <c r="AD3395" i="6" l="1"/>
  <c r="AC3394" i="6"/>
  <c r="AD3396" i="6" l="1"/>
  <c r="AC3395" i="6"/>
  <c r="AD3397" i="6" l="1"/>
  <c r="AC3396" i="6"/>
  <c r="AD3398" i="6" l="1"/>
  <c r="AC3397" i="6"/>
  <c r="AD3399" i="6" l="1"/>
  <c r="AC3398" i="6"/>
  <c r="AD3400" i="6" l="1"/>
  <c r="AC3399" i="6"/>
  <c r="AD3401" i="6" l="1"/>
  <c r="AC3400" i="6"/>
  <c r="AD3402" i="6" l="1"/>
  <c r="AC3401" i="6"/>
  <c r="AD3403" i="6" l="1"/>
  <c r="AC3402" i="6"/>
  <c r="AD3404" i="6" l="1"/>
  <c r="AC3403" i="6"/>
  <c r="AD3405" i="6" l="1"/>
  <c r="AC3404" i="6"/>
  <c r="AD3406" i="6" l="1"/>
  <c r="AC3405" i="6"/>
  <c r="AD3407" i="6" l="1"/>
  <c r="AC3406" i="6"/>
  <c r="AD3408" i="6" l="1"/>
  <c r="AC3407" i="6"/>
  <c r="AD3409" i="6" l="1"/>
  <c r="AC3408" i="6"/>
  <c r="AD3410" i="6" l="1"/>
  <c r="AC3409" i="6"/>
  <c r="AD3411" i="6" l="1"/>
  <c r="AC3410" i="6"/>
  <c r="AD3412" i="6" l="1"/>
  <c r="AC3411" i="6"/>
  <c r="AD3413" i="6" l="1"/>
  <c r="AC3412" i="6"/>
  <c r="AD3414" i="6" l="1"/>
  <c r="AC3413" i="6"/>
  <c r="AD3415" i="6" l="1"/>
  <c r="AC3414" i="6"/>
  <c r="AD3416" i="6" l="1"/>
  <c r="AC3415" i="6"/>
  <c r="AD3417" i="6" l="1"/>
  <c r="AC3416" i="6"/>
  <c r="AD3418" i="6" l="1"/>
  <c r="AC3417" i="6"/>
  <c r="AD3419" i="6" l="1"/>
  <c r="AC3418" i="6"/>
  <c r="AD3420" i="6" l="1"/>
  <c r="AC3419" i="6"/>
  <c r="AD3421" i="6" l="1"/>
  <c r="AC3420" i="6"/>
  <c r="AD3422" i="6" l="1"/>
  <c r="AC3421" i="6"/>
  <c r="AD3423" i="6" l="1"/>
  <c r="AC3422" i="6"/>
  <c r="AD3424" i="6" l="1"/>
  <c r="AC3423" i="6"/>
  <c r="AD3425" i="6" l="1"/>
  <c r="AC3424" i="6"/>
  <c r="AD3426" i="6" l="1"/>
  <c r="AC3425" i="6"/>
  <c r="AD3427" i="6" l="1"/>
  <c r="AC3426" i="6"/>
  <c r="AD3428" i="6" l="1"/>
  <c r="AC3427" i="6"/>
  <c r="AD3429" i="6" l="1"/>
  <c r="AC3428" i="6"/>
  <c r="AD3430" i="6" l="1"/>
  <c r="AC3429" i="6"/>
  <c r="AD3431" i="6" l="1"/>
  <c r="AC3430" i="6"/>
  <c r="AD3432" i="6" l="1"/>
  <c r="AC3431" i="6"/>
  <c r="AD3433" i="6" l="1"/>
  <c r="AC3432" i="6"/>
  <c r="AD3434" i="6" l="1"/>
  <c r="AC3433" i="6"/>
  <c r="AD3435" i="6" l="1"/>
  <c r="AC3434" i="6"/>
  <c r="AD3436" i="6" l="1"/>
  <c r="AC3435" i="6"/>
  <c r="AD3437" i="6" l="1"/>
  <c r="AC3436" i="6"/>
  <c r="AD3438" i="6" l="1"/>
  <c r="AC3437" i="6"/>
  <c r="AD3439" i="6" l="1"/>
  <c r="AC3438" i="6"/>
  <c r="AD3440" i="6" l="1"/>
  <c r="AC3439" i="6"/>
  <c r="AD3441" i="6" l="1"/>
  <c r="AC3440" i="6"/>
  <c r="AD3442" i="6" l="1"/>
  <c r="AC3441" i="6"/>
  <c r="AD3443" i="6" l="1"/>
  <c r="AC3442" i="6"/>
  <c r="AD3444" i="6" l="1"/>
  <c r="AC3443" i="6"/>
  <c r="AD3445" i="6" l="1"/>
  <c r="AC3444" i="6"/>
  <c r="AD3446" i="6" l="1"/>
  <c r="AC3445" i="6"/>
  <c r="AD3447" i="6" l="1"/>
  <c r="AC3446" i="6"/>
  <c r="AD3448" i="6" l="1"/>
  <c r="AC3447" i="6"/>
  <c r="AD3449" i="6" l="1"/>
  <c r="AC3448" i="6"/>
  <c r="AD3450" i="6" l="1"/>
  <c r="AC3449" i="6"/>
  <c r="AD3451" i="6" l="1"/>
  <c r="AC3450" i="6"/>
  <c r="AD3452" i="6" l="1"/>
  <c r="AC3451" i="6"/>
  <c r="AD3453" i="6" l="1"/>
  <c r="AC3452" i="6"/>
  <c r="AD3454" i="6" l="1"/>
  <c r="AC3453" i="6"/>
  <c r="AD3455" i="6" l="1"/>
  <c r="AC3454" i="6"/>
  <c r="AD3456" i="6" l="1"/>
  <c r="AC3455" i="6"/>
  <c r="AD3457" i="6" l="1"/>
  <c r="AC3456" i="6"/>
  <c r="AD3458" i="6" l="1"/>
  <c r="AC3457" i="6"/>
  <c r="AD3459" i="6" l="1"/>
  <c r="AC3458" i="6"/>
  <c r="AD3460" i="6" l="1"/>
  <c r="AC3459" i="6"/>
  <c r="AD3461" i="6" l="1"/>
  <c r="AC3460" i="6"/>
  <c r="AD3462" i="6" l="1"/>
  <c r="AC3461" i="6"/>
  <c r="AD3463" i="6" l="1"/>
  <c r="AC3462" i="6"/>
  <c r="AD3464" i="6" l="1"/>
  <c r="AC3463" i="6"/>
  <c r="AD3465" i="6" l="1"/>
  <c r="AC3464" i="6"/>
  <c r="AD3466" i="6" l="1"/>
  <c r="AC3465" i="6"/>
  <c r="AD3467" i="6" l="1"/>
  <c r="AC3466" i="6"/>
  <c r="AD3468" i="6" l="1"/>
  <c r="AC3467" i="6"/>
  <c r="AD3469" i="6" l="1"/>
  <c r="AC3468" i="6"/>
  <c r="AD3470" i="6" l="1"/>
  <c r="AC3469" i="6"/>
  <c r="AD3471" i="6" l="1"/>
  <c r="AC3470" i="6"/>
  <c r="AD3472" i="6" l="1"/>
  <c r="AC3471" i="6"/>
  <c r="AD3473" i="6" l="1"/>
  <c r="AC3472" i="6"/>
  <c r="AD3474" i="6" l="1"/>
  <c r="AC3473" i="6"/>
  <c r="AD3475" i="6" l="1"/>
  <c r="AC3474" i="6"/>
  <c r="AD3476" i="6" l="1"/>
  <c r="AC3475" i="6"/>
  <c r="AD3477" i="6" l="1"/>
  <c r="AC3476" i="6"/>
  <c r="AD3478" i="6" l="1"/>
  <c r="AC3477" i="6"/>
  <c r="AD3479" i="6" l="1"/>
  <c r="AC3478" i="6"/>
  <c r="AD3480" i="6" l="1"/>
  <c r="AC3479" i="6"/>
  <c r="AD3481" i="6" l="1"/>
  <c r="AC3480" i="6"/>
  <c r="AD3482" i="6" l="1"/>
  <c r="AC3481" i="6"/>
  <c r="AD3483" i="6" l="1"/>
  <c r="AC3482" i="6"/>
  <c r="AD3484" i="6" l="1"/>
  <c r="AC3483" i="6"/>
  <c r="AD3485" i="6" l="1"/>
  <c r="AC3484" i="6"/>
  <c r="AD3486" i="6" l="1"/>
  <c r="AC3485" i="6"/>
  <c r="AD3487" i="6" l="1"/>
  <c r="AC3486" i="6"/>
  <c r="AD3488" i="6" l="1"/>
  <c r="AC3487" i="6"/>
  <c r="AD3489" i="6" l="1"/>
  <c r="AC3488" i="6"/>
  <c r="AD3490" i="6" l="1"/>
  <c r="AC3489" i="6"/>
  <c r="AD3491" i="6" l="1"/>
  <c r="AC3490" i="6"/>
  <c r="AD3492" i="6" l="1"/>
  <c r="AC3491" i="6"/>
  <c r="AD3493" i="6" l="1"/>
  <c r="AC3492" i="6"/>
  <c r="AD3494" i="6" l="1"/>
  <c r="AC3493" i="6"/>
  <c r="AD3495" i="6" l="1"/>
  <c r="AC3494" i="6"/>
  <c r="AD3496" i="6" l="1"/>
  <c r="AC3495" i="6"/>
  <c r="AD3497" i="6" l="1"/>
  <c r="AC3496" i="6"/>
  <c r="AD3498" i="6" l="1"/>
  <c r="AC3497" i="6"/>
  <c r="AD3499" i="6" l="1"/>
  <c r="AC3498" i="6"/>
  <c r="AD3500" i="6" l="1"/>
  <c r="AC3499" i="6"/>
  <c r="AD3501" i="6" l="1"/>
  <c r="AC3500" i="6"/>
  <c r="AD3502" i="6" l="1"/>
  <c r="AC3501" i="6"/>
  <c r="AD3503" i="6" l="1"/>
  <c r="AC3502" i="6"/>
  <c r="AD3504" i="6" l="1"/>
  <c r="AC3503" i="6"/>
  <c r="AD3505" i="6" l="1"/>
  <c r="AC3504" i="6"/>
  <c r="AD3506" i="6" l="1"/>
  <c r="AC3505" i="6"/>
  <c r="AD3507" i="6" l="1"/>
  <c r="AC3506" i="6"/>
  <c r="AD3508" i="6" l="1"/>
  <c r="AC3507" i="6"/>
  <c r="AD3509" i="6" l="1"/>
  <c r="AC3508" i="6"/>
  <c r="AD3510" i="6" l="1"/>
  <c r="AC3509" i="6"/>
  <c r="AD3511" i="6" l="1"/>
  <c r="AC3510" i="6"/>
  <c r="AD3512" i="6" l="1"/>
  <c r="AC3511" i="6"/>
  <c r="AD3513" i="6" l="1"/>
  <c r="AC3512" i="6"/>
  <c r="AD3514" i="6" l="1"/>
  <c r="AC3513" i="6"/>
  <c r="AD3515" i="6" l="1"/>
  <c r="AC3514" i="6"/>
  <c r="AD3516" i="6" l="1"/>
  <c r="AC3515" i="6"/>
  <c r="AD3517" i="6" l="1"/>
  <c r="AC3516" i="6"/>
  <c r="AD3518" i="6" l="1"/>
  <c r="AC3517" i="6"/>
  <c r="AD3519" i="6" l="1"/>
  <c r="AC3518" i="6"/>
  <c r="AD3520" i="6" l="1"/>
  <c r="AC3519" i="6"/>
  <c r="AD3521" i="6" l="1"/>
  <c r="AC3520" i="6"/>
  <c r="AD3522" i="6" l="1"/>
  <c r="AC3521" i="6"/>
  <c r="AD3523" i="6" l="1"/>
  <c r="AC3522" i="6"/>
  <c r="AD3524" i="6" l="1"/>
  <c r="AC3523" i="6"/>
  <c r="AD3525" i="6" l="1"/>
  <c r="AC3524" i="6"/>
  <c r="AD3526" i="6" l="1"/>
  <c r="AC3525" i="6"/>
  <c r="AD3527" i="6" l="1"/>
  <c r="AC3526" i="6"/>
  <c r="AD3528" i="6" l="1"/>
  <c r="AC3527" i="6"/>
  <c r="AD3529" i="6" l="1"/>
  <c r="AC3528" i="6"/>
  <c r="AD3530" i="6" l="1"/>
  <c r="AC3529" i="6"/>
  <c r="AD3531" i="6" l="1"/>
  <c r="AC3530" i="6"/>
  <c r="AD3532" i="6" l="1"/>
  <c r="AC3531" i="6"/>
  <c r="AD3533" i="6" l="1"/>
  <c r="AC3532" i="6"/>
  <c r="AD3534" i="6" l="1"/>
  <c r="AC3533" i="6"/>
  <c r="AD3535" i="6" l="1"/>
  <c r="AC3534" i="6"/>
  <c r="AD3536" i="6" l="1"/>
  <c r="AC3535" i="6"/>
  <c r="AD3537" i="6" l="1"/>
  <c r="AC3536" i="6"/>
  <c r="AD3538" i="6" l="1"/>
  <c r="AC3537" i="6"/>
  <c r="AD3539" i="6" l="1"/>
  <c r="AC3538" i="6"/>
  <c r="AD3540" i="6" l="1"/>
  <c r="AC3539" i="6"/>
  <c r="AD3541" i="6" l="1"/>
  <c r="AC3540" i="6"/>
  <c r="AD3542" i="6" l="1"/>
  <c r="AC3541" i="6"/>
  <c r="AD3543" i="6" l="1"/>
  <c r="AC3542" i="6"/>
  <c r="AD3544" i="6" l="1"/>
  <c r="AC3543" i="6"/>
  <c r="AD3545" i="6" l="1"/>
  <c r="AC3544" i="6"/>
  <c r="AD3546" i="6" l="1"/>
  <c r="AC3545" i="6"/>
  <c r="AD3547" i="6" l="1"/>
  <c r="AC3546" i="6"/>
  <c r="AD3548" i="6" l="1"/>
  <c r="AC3547" i="6"/>
  <c r="AD3549" i="6" l="1"/>
  <c r="AC3548" i="6"/>
  <c r="AD3550" i="6" l="1"/>
  <c r="AC3549" i="6"/>
  <c r="AD3551" i="6" l="1"/>
  <c r="AC3550" i="6"/>
  <c r="AD3552" i="6" l="1"/>
  <c r="AC3551" i="6"/>
  <c r="AD3553" i="6" l="1"/>
  <c r="AC3552" i="6"/>
  <c r="AD3554" i="6" l="1"/>
  <c r="AC3553" i="6"/>
  <c r="AD3555" i="6" l="1"/>
  <c r="AC3554" i="6"/>
  <c r="AD3556" i="6" l="1"/>
  <c r="AC3555" i="6"/>
  <c r="AD3557" i="6" l="1"/>
  <c r="AC3556" i="6"/>
  <c r="AD3558" i="6" l="1"/>
  <c r="AC3557" i="6"/>
  <c r="AD3559" i="6" l="1"/>
  <c r="AC3558" i="6"/>
  <c r="AD3560" i="6" l="1"/>
  <c r="AC3559" i="6"/>
  <c r="AD3561" i="6" l="1"/>
  <c r="AC3560" i="6"/>
  <c r="AD3562" i="6" l="1"/>
  <c r="AC3561" i="6"/>
  <c r="AD3563" i="6" l="1"/>
  <c r="AC3562" i="6"/>
  <c r="AD3564" i="6" l="1"/>
  <c r="AC3563" i="6"/>
  <c r="AD3565" i="6" l="1"/>
  <c r="AC3564" i="6"/>
  <c r="AD3566" i="6" l="1"/>
  <c r="AC3565" i="6"/>
  <c r="AD3567" i="6" l="1"/>
  <c r="AC3566" i="6"/>
  <c r="AD3568" i="6" l="1"/>
  <c r="AC3567" i="6"/>
  <c r="AD3569" i="6" l="1"/>
  <c r="AC3568" i="6"/>
  <c r="AD3570" i="6" l="1"/>
  <c r="AC3569" i="6"/>
  <c r="AD3571" i="6" l="1"/>
  <c r="AC3570" i="6"/>
  <c r="AD3572" i="6" l="1"/>
  <c r="AC3571" i="6"/>
  <c r="AD3573" i="6" l="1"/>
  <c r="AC3572" i="6"/>
  <c r="AD3574" i="6" l="1"/>
  <c r="AC3573" i="6"/>
  <c r="AD3575" i="6" l="1"/>
  <c r="AC3574" i="6"/>
  <c r="AD3576" i="6" l="1"/>
  <c r="AC3575" i="6"/>
  <c r="AD3577" i="6" l="1"/>
  <c r="AC3576" i="6"/>
  <c r="AD3578" i="6" l="1"/>
  <c r="AC3577" i="6"/>
  <c r="AD3579" i="6" l="1"/>
  <c r="AC3578" i="6"/>
  <c r="AD3580" i="6" l="1"/>
  <c r="AC3579" i="6"/>
  <c r="AD3581" i="6" l="1"/>
  <c r="AC3580" i="6"/>
  <c r="AD3582" i="6" l="1"/>
  <c r="AC3581" i="6"/>
  <c r="AD3583" i="6" l="1"/>
  <c r="AC3582" i="6"/>
  <c r="AD3584" i="6" l="1"/>
  <c r="AC3583" i="6"/>
  <c r="AD3585" i="6" l="1"/>
  <c r="AC3584" i="6"/>
  <c r="AD3586" i="6" l="1"/>
  <c r="AC3585" i="6"/>
  <c r="AD3587" i="6" l="1"/>
  <c r="AC3586" i="6"/>
  <c r="AD3588" i="6" l="1"/>
  <c r="AC3587" i="6"/>
  <c r="AD3589" i="6" l="1"/>
  <c r="AC3588" i="6"/>
  <c r="AD3590" i="6" l="1"/>
  <c r="AC3589" i="6"/>
  <c r="AD3591" i="6" l="1"/>
  <c r="AC3590" i="6"/>
  <c r="AD3592" i="6" l="1"/>
  <c r="AC3591" i="6"/>
  <c r="AD3593" i="6" l="1"/>
  <c r="AC3592" i="6"/>
  <c r="AD3594" i="6" l="1"/>
  <c r="AC3593" i="6"/>
  <c r="AD3595" i="6" l="1"/>
  <c r="AC3594" i="6"/>
  <c r="AD3596" i="6" l="1"/>
  <c r="AC3595" i="6"/>
  <c r="AD3597" i="6" l="1"/>
  <c r="AC3596" i="6"/>
  <c r="AD3598" i="6" l="1"/>
  <c r="AC3597" i="6"/>
  <c r="AD3599" i="6" l="1"/>
  <c r="AC3598" i="6"/>
  <c r="AD3600" i="6" l="1"/>
  <c r="AC3599" i="6"/>
  <c r="AD3601" i="6" l="1"/>
  <c r="AC3600" i="6"/>
  <c r="AD3602" i="6" l="1"/>
  <c r="AC3601" i="6"/>
  <c r="AD3603" i="6" l="1"/>
  <c r="AC3602" i="6"/>
  <c r="AD3604" i="6" l="1"/>
  <c r="AC3603" i="6"/>
  <c r="AD3605" i="6" l="1"/>
  <c r="AC3604" i="6"/>
  <c r="AD3606" i="6" l="1"/>
  <c r="AC3605" i="6"/>
  <c r="AD3607" i="6" l="1"/>
  <c r="AC3606" i="6"/>
  <c r="AD3608" i="6" l="1"/>
  <c r="AC3607" i="6"/>
  <c r="AD3609" i="6" l="1"/>
  <c r="AC3608" i="6"/>
  <c r="AD3610" i="6" l="1"/>
  <c r="AC3609" i="6"/>
  <c r="AD3611" i="6" l="1"/>
  <c r="AC3610" i="6"/>
  <c r="AD3612" i="6" l="1"/>
  <c r="AC3611" i="6"/>
  <c r="AD3613" i="6" l="1"/>
  <c r="AC3612" i="6"/>
  <c r="AD3614" i="6" l="1"/>
  <c r="AC3613" i="6"/>
  <c r="AD3615" i="6" l="1"/>
  <c r="AC3614" i="6"/>
  <c r="AD3616" i="6" l="1"/>
  <c r="AC3615" i="6"/>
  <c r="AD3617" i="6" l="1"/>
  <c r="AC3616" i="6"/>
  <c r="AD3618" i="6" l="1"/>
  <c r="AC3617" i="6"/>
  <c r="AD3619" i="6" l="1"/>
  <c r="AC3618" i="6"/>
  <c r="AD3620" i="6" l="1"/>
  <c r="AC3619" i="6"/>
  <c r="AD3621" i="6" l="1"/>
  <c r="AC3620" i="6"/>
  <c r="AD3622" i="6" l="1"/>
  <c r="AC3621" i="6"/>
  <c r="AD3623" i="6" l="1"/>
  <c r="AC3622" i="6"/>
  <c r="AD3624" i="6" l="1"/>
  <c r="AC3623" i="6"/>
  <c r="AD3625" i="6" l="1"/>
  <c r="AC3624" i="6"/>
  <c r="AD3626" i="6" l="1"/>
  <c r="AC3625" i="6"/>
  <c r="AD3627" i="6" l="1"/>
  <c r="AC3626" i="6"/>
  <c r="AD3628" i="6" l="1"/>
  <c r="AC3627" i="6"/>
  <c r="AD3629" i="6" l="1"/>
  <c r="AC3628" i="6"/>
  <c r="AD3630" i="6" l="1"/>
  <c r="AC3629" i="6"/>
  <c r="AD3631" i="6" l="1"/>
  <c r="AC3630" i="6"/>
  <c r="AD3632" i="6" l="1"/>
  <c r="AC3631" i="6"/>
  <c r="AD3633" i="6" l="1"/>
  <c r="AC3632" i="6"/>
  <c r="AD3634" i="6" l="1"/>
  <c r="AC3633" i="6"/>
  <c r="AD3635" i="6" l="1"/>
  <c r="AC3634" i="6"/>
  <c r="AD3636" i="6" l="1"/>
  <c r="AC3635" i="6"/>
  <c r="AD3637" i="6" l="1"/>
  <c r="AC3636" i="6"/>
  <c r="AD3638" i="6" l="1"/>
  <c r="AC3637" i="6"/>
  <c r="AD3639" i="6" l="1"/>
  <c r="AC3638" i="6"/>
  <c r="AD3640" i="6" l="1"/>
  <c r="AC3639" i="6"/>
  <c r="AD3641" i="6" l="1"/>
  <c r="AC3640" i="6"/>
  <c r="AD3642" i="6" l="1"/>
  <c r="AC3641" i="6"/>
  <c r="AD3643" i="6" l="1"/>
  <c r="AC3642" i="6"/>
  <c r="AD3644" i="6" l="1"/>
  <c r="AC3643" i="6"/>
  <c r="AD3645" i="6" l="1"/>
  <c r="AC3644" i="6"/>
  <c r="AD3646" i="6" l="1"/>
  <c r="AC3645" i="6"/>
  <c r="AD3647" i="6" l="1"/>
  <c r="AC3646" i="6"/>
  <c r="AD3648" i="6" l="1"/>
  <c r="AC3647" i="6"/>
  <c r="AD3649" i="6" l="1"/>
  <c r="AC3648" i="6"/>
  <c r="AD3650" i="6" l="1"/>
  <c r="AC3649" i="6"/>
  <c r="AD3651" i="6" l="1"/>
  <c r="AC3650" i="6"/>
  <c r="AD3652" i="6" l="1"/>
  <c r="AC3651" i="6"/>
  <c r="AD3653" i="6" l="1"/>
  <c r="AC3652" i="6"/>
  <c r="AD3654" i="6" l="1"/>
  <c r="AC3653" i="6"/>
  <c r="AD3655" i="6" l="1"/>
  <c r="AC3654" i="6"/>
  <c r="AD3656" i="6" l="1"/>
  <c r="AC3655" i="6"/>
  <c r="AD3657" i="6" l="1"/>
  <c r="AC3656" i="6"/>
  <c r="AD3658" i="6" l="1"/>
  <c r="AC3657" i="6"/>
  <c r="AD3659" i="6" l="1"/>
  <c r="AC3658" i="6"/>
  <c r="AD3660" i="6" l="1"/>
  <c r="AC3659" i="6"/>
  <c r="AD3661" i="6" l="1"/>
  <c r="AC3660" i="6"/>
  <c r="AD3662" i="6" l="1"/>
  <c r="AC3661" i="6"/>
  <c r="AD3663" i="6" l="1"/>
  <c r="AC3662" i="6"/>
  <c r="AD3664" i="6" l="1"/>
  <c r="AC3663" i="6"/>
  <c r="AD3665" i="6" l="1"/>
  <c r="AC3664" i="6"/>
  <c r="AD3666" i="6" l="1"/>
  <c r="AC3665" i="6"/>
  <c r="AD3667" i="6" l="1"/>
  <c r="AC3666" i="6"/>
  <c r="AD3668" i="6" l="1"/>
  <c r="AC3667" i="6"/>
  <c r="AD3669" i="6" l="1"/>
  <c r="AC3668" i="6"/>
  <c r="AD3670" i="6" l="1"/>
  <c r="AC3669" i="6"/>
  <c r="AD3671" i="6" l="1"/>
  <c r="AC3670" i="6"/>
  <c r="AD3672" i="6" l="1"/>
  <c r="AC3671" i="6"/>
  <c r="AD3673" i="6" l="1"/>
  <c r="AC3672" i="6"/>
  <c r="AD3674" i="6" l="1"/>
  <c r="AC3673" i="6"/>
  <c r="AD3675" i="6" l="1"/>
  <c r="AC3674" i="6"/>
  <c r="AD3676" i="6" l="1"/>
  <c r="AC3675" i="6"/>
  <c r="AD3677" i="6" l="1"/>
  <c r="AC3676" i="6"/>
  <c r="AD3678" i="6" l="1"/>
  <c r="AC3677" i="6"/>
  <c r="AD3679" i="6" l="1"/>
  <c r="AC3678" i="6"/>
  <c r="AD3680" i="6" l="1"/>
  <c r="AC3679" i="6"/>
  <c r="AD3681" i="6" l="1"/>
  <c r="AC3680" i="6"/>
  <c r="AD3682" i="6" l="1"/>
  <c r="AC3681" i="6"/>
  <c r="AD3683" i="6" l="1"/>
  <c r="AC3682" i="6"/>
  <c r="AD3684" i="6" l="1"/>
  <c r="AC3683" i="6"/>
  <c r="AD3685" i="6" l="1"/>
  <c r="AC3684" i="6"/>
  <c r="AD3686" i="6" l="1"/>
  <c r="AC3685" i="6"/>
  <c r="AD3687" i="6" l="1"/>
  <c r="AC3686" i="6"/>
  <c r="AD3688" i="6" l="1"/>
  <c r="AC3687" i="6"/>
  <c r="AD3689" i="6" l="1"/>
  <c r="AC3688" i="6"/>
  <c r="AD3690" i="6" l="1"/>
  <c r="AC3689" i="6"/>
  <c r="AD3691" i="6" l="1"/>
  <c r="AC3690" i="6"/>
  <c r="AD3692" i="6" l="1"/>
  <c r="AC3691" i="6"/>
  <c r="AD3693" i="6" l="1"/>
  <c r="AC3692" i="6"/>
  <c r="AD3694" i="6" l="1"/>
  <c r="AC3693" i="6"/>
  <c r="AD3695" i="6" l="1"/>
  <c r="AC3694" i="6"/>
  <c r="AD3696" i="6" l="1"/>
  <c r="AC3695" i="6"/>
  <c r="AD3697" i="6" l="1"/>
  <c r="AC3696" i="6"/>
  <c r="AD3698" i="6" l="1"/>
  <c r="AC3697" i="6"/>
  <c r="AD3699" i="6" l="1"/>
  <c r="AC3698" i="6"/>
  <c r="AD3700" i="6" l="1"/>
  <c r="AC3699" i="6"/>
  <c r="AD3701" i="6" l="1"/>
  <c r="AC3700" i="6"/>
  <c r="AD3702" i="6" l="1"/>
  <c r="AC3701" i="6"/>
  <c r="AD3703" i="6" l="1"/>
  <c r="AC3702" i="6"/>
  <c r="AD3704" i="6" l="1"/>
  <c r="AC3703" i="6"/>
  <c r="AD3705" i="6" l="1"/>
  <c r="AC3704" i="6"/>
  <c r="AD3706" i="6" l="1"/>
  <c r="AC3705" i="6"/>
  <c r="AD3707" i="6" l="1"/>
  <c r="AC3706" i="6"/>
  <c r="AD3708" i="6" l="1"/>
  <c r="AC3707" i="6"/>
  <c r="AD3709" i="6" l="1"/>
  <c r="AC3708" i="6"/>
  <c r="AD3710" i="6" l="1"/>
  <c r="AC3709" i="6"/>
  <c r="AD3711" i="6" l="1"/>
  <c r="AC3710" i="6"/>
  <c r="AD3712" i="6" l="1"/>
  <c r="AC3711" i="6"/>
  <c r="AD3713" i="6" l="1"/>
  <c r="AC3712" i="6"/>
  <c r="AD3714" i="6" l="1"/>
  <c r="AC3713" i="6"/>
  <c r="AD3715" i="6" l="1"/>
  <c r="AC3714" i="6"/>
  <c r="AD3716" i="6" l="1"/>
  <c r="AC3715" i="6"/>
  <c r="AD3717" i="6" l="1"/>
  <c r="AC3716" i="6"/>
  <c r="AD3718" i="6" l="1"/>
  <c r="AC3717" i="6"/>
  <c r="AD3719" i="6" l="1"/>
  <c r="AC3718" i="6"/>
  <c r="AD3720" i="6" l="1"/>
  <c r="AC3719" i="6"/>
  <c r="AD3721" i="6" l="1"/>
  <c r="AC3720" i="6"/>
  <c r="AD3722" i="6" l="1"/>
  <c r="AC3721" i="6"/>
  <c r="AD3723" i="6" l="1"/>
  <c r="AC3722" i="6"/>
  <c r="AD3724" i="6" l="1"/>
  <c r="AC3723" i="6"/>
  <c r="AD3725" i="6" l="1"/>
  <c r="AC3724" i="6"/>
  <c r="AD3726" i="6" l="1"/>
  <c r="AC3725" i="6"/>
  <c r="AD3727" i="6" l="1"/>
  <c r="AC3726" i="6"/>
  <c r="AD3728" i="6" l="1"/>
  <c r="AC3727" i="6"/>
  <c r="AD3729" i="6" l="1"/>
  <c r="AC3728" i="6"/>
  <c r="AD3730" i="6" l="1"/>
  <c r="AC3729" i="6"/>
  <c r="AD3731" i="6" l="1"/>
  <c r="AC3730" i="6"/>
  <c r="AD3732" i="6" l="1"/>
  <c r="AC3731" i="6"/>
  <c r="AD3733" i="6" l="1"/>
  <c r="AC3732" i="6"/>
  <c r="AD3734" i="6" l="1"/>
  <c r="AC3733" i="6"/>
  <c r="AD3735" i="6" l="1"/>
  <c r="AC3734" i="6"/>
  <c r="AD3736" i="6" l="1"/>
  <c r="AC3735" i="6"/>
  <c r="AD3737" i="6" l="1"/>
  <c r="AC3736" i="6"/>
  <c r="AD3738" i="6" l="1"/>
  <c r="AC3737" i="6"/>
  <c r="AD3739" i="6" l="1"/>
  <c r="AC3738" i="6"/>
  <c r="AD3740" i="6" l="1"/>
  <c r="AC3739" i="6"/>
  <c r="AD3741" i="6" l="1"/>
  <c r="AC3740" i="6"/>
  <c r="AD3742" i="6" l="1"/>
  <c r="AC3741" i="6"/>
  <c r="AD3743" i="6" l="1"/>
  <c r="AC3742" i="6"/>
  <c r="AD3744" i="6" l="1"/>
  <c r="AC3743" i="6"/>
  <c r="AD3745" i="6" l="1"/>
  <c r="AC3744" i="6"/>
  <c r="AD3746" i="6" l="1"/>
  <c r="AC3745" i="6"/>
  <c r="AD3747" i="6" l="1"/>
  <c r="AC3746" i="6"/>
  <c r="AD3748" i="6" l="1"/>
  <c r="AC3747" i="6"/>
  <c r="AD3749" i="6" l="1"/>
  <c r="AC3748" i="6"/>
  <c r="AD3750" i="6" l="1"/>
  <c r="AC3749" i="6"/>
  <c r="AD3751" i="6" l="1"/>
  <c r="AC3751" i="6" s="1"/>
  <c r="AC3750" i="6"/>
</calcChain>
</file>

<file path=xl/sharedStrings.xml><?xml version="1.0" encoding="utf-8"?>
<sst xmlns="http://schemas.openxmlformats.org/spreadsheetml/2006/main" count="85" uniqueCount="40">
  <si>
    <t>week of year</t>
  </si>
  <si>
    <t>Weekday</t>
  </si>
  <si>
    <t>日期</t>
  </si>
  <si>
    <t>收盘</t>
  </si>
  <si>
    <t>SMA5</t>
  </si>
  <si>
    <t>daily</t>
  </si>
  <si>
    <t>down 1%</t>
  </si>
  <si>
    <t>5 days</t>
  </si>
  <si>
    <t>go to SMA5*(1-0.01)</t>
  </si>
  <si>
    <t>compare to SMA5</t>
  </si>
  <si>
    <t>YTD</t>
  </si>
  <si>
    <t>year over year</t>
  </si>
  <si>
    <t>week</t>
  </si>
  <si>
    <t>month</t>
  </si>
  <si>
    <t>daily down</t>
  </si>
  <si>
    <t>daily up</t>
  </si>
  <si>
    <t>EMA5</t>
  </si>
  <si>
    <t>EMA5(indice)</t>
  </si>
  <si>
    <t>weekday</t>
  </si>
  <si>
    <t>净值日期</t>
  </si>
  <si>
    <t>单位净值</t>
  </si>
  <si>
    <t>累计净值</t>
  </si>
  <si>
    <t>日增长率</t>
  </si>
  <si>
    <t>--</t>
  </si>
  <si>
    <t>nasdaq 100</t>
  </si>
  <si>
    <t>s&amp;p 500</t>
  </si>
  <si>
    <t>涨跌幅</t>
  </si>
  <si>
    <t>go to SMA5</t>
    <phoneticPr fontId="3" type="noConversion"/>
  </si>
  <si>
    <t>go to SMA5*(1-0.005)</t>
    <phoneticPr fontId="3" type="noConversion"/>
  </si>
  <si>
    <r>
      <t>S</t>
    </r>
    <r>
      <rPr>
        <i/>
        <sz val="11"/>
        <color theme="1"/>
        <rFont val="等线"/>
        <family val="3"/>
        <charset val="134"/>
        <scheme val="minor"/>
      </rPr>
      <t>MA10</t>
    </r>
    <phoneticPr fontId="3" type="noConversion"/>
  </si>
  <si>
    <r>
      <t>compare to SMA</t>
    </r>
    <r>
      <rPr>
        <i/>
        <sz val="11"/>
        <color theme="1"/>
        <rFont val="等线"/>
        <family val="3"/>
        <charset val="134"/>
        <scheme val="minor"/>
      </rPr>
      <t>10</t>
    </r>
    <phoneticPr fontId="3" type="noConversion"/>
  </si>
  <si>
    <t>go to SMA10</t>
    <phoneticPr fontId="3" type="noConversion"/>
  </si>
  <si>
    <t>go to SMA10</t>
    <phoneticPr fontId="3" type="noConversion"/>
  </si>
  <si>
    <r>
      <t>g</t>
    </r>
    <r>
      <rPr>
        <i/>
        <sz val="11"/>
        <color theme="1"/>
        <rFont val="等线"/>
        <family val="3"/>
        <charset val="134"/>
        <scheme val="minor"/>
      </rPr>
      <t>o to 5 days before</t>
    </r>
    <phoneticPr fontId="3" type="noConversion"/>
  </si>
  <si>
    <r>
      <t>S</t>
    </r>
    <r>
      <rPr>
        <i/>
        <sz val="11"/>
        <color theme="1"/>
        <rFont val="等线"/>
        <family val="3"/>
        <charset val="134"/>
        <scheme val="minor"/>
      </rPr>
      <t>MA5 5 days ago</t>
    </r>
    <phoneticPr fontId="3" type="noConversion"/>
  </si>
  <si>
    <r>
      <t>S</t>
    </r>
    <r>
      <rPr>
        <i/>
        <sz val="11"/>
        <color theme="1"/>
        <rFont val="等线"/>
        <family val="3"/>
        <charset val="134"/>
        <scheme val="minor"/>
      </rPr>
      <t>MA5 5 days before</t>
    </r>
    <phoneticPr fontId="3" type="noConversion"/>
  </si>
  <si>
    <t>开盘</t>
    <phoneticPr fontId="3" type="noConversion"/>
  </si>
  <si>
    <t>daily open</t>
    <phoneticPr fontId="3" type="noConversion"/>
  </si>
  <si>
    <r>
      <t>d</t>
    </r>
    <r>
      <rPr>
        <i/>
        <sz val="11"/>
        <color theme="1"/>
        <rFont val="等线"/>
        <family val="3"/>
        <charset val="134"/>
        <scheme val="minor"/>
      </rPr>
      <t>aily - daily open</t>
    </r>
    <phoneticPr fontId="3" type="noConversion"/>
  </si>
  <si>
    <t>SMA5 - SMA10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</si>
</sst>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#,##0_ "/>
    <numFmt numFmtId="178" formatCode="0.000_ "/>
    <numFmt numFmtId="179" formatCode="0.000%"/>
  </numFmts>
  <fonts count="5" x14ac:knownFonts="1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7"/>
      <color rgb="FF555555"/>
      <name val="Arial"/>
      <family val="2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E4E4E4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179" fontId="1" fillId="0" borderId="0" xfId="0" applyNumberFormat="1" applyFont="1">
      <alignment vertical="center"/>
    </xf>
    <xf numFmtId="4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40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8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38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  <xf numFmtId="40" fontId="1" fillId="3" borderId="0" xfId="0" applyNumberFormat="1" applyFont="1" applyFill="1">
      <alignment vertical="center"/>
    </xf>
    <xf numFmtId="40" fontId="4" fillId="3" borderId="0" xfId="0" applyNumberFormat="1" applyFont="1" applyFill="1">
      <alignment vertical="center"/>
    </xf>
    <xf numFmtId="179" fontId="4" fillId="3" borderId="0" xfId="0" applyNumberFormat="1" applyFont="1" applyFill="1">
      <alignment vertical="center"/>
    </xf>
    <xf numFmtId="179" fontId="4" fillId="4" borderId="0" xfId="0" applyNumberFormat="1" applyFont="1" applyFill="1">
      <alignment vertical="center"/>
    </xf>
    <xf numFmtId="10" fontId="4" fillId="4" borderId="0" xfId="0" applyNumberFormat="1" applyFont="1" applyFill="1">
      <alignment vertical="center"/>
    </xf>
    <xf numFmtId="10" fontId="4" fillId="0" borderId="0" xfId="0" applyNumberFormat="1" applyFont="1">
      <alignment vertical="center"/>
    </xf>
    <xf numFmtId="10" fontId="1" fillId="3" borderId="0" xfId="0" applyNumberFormat="1" applyFont="1" applyFill="1">
      <alignment vertical="center"/>
    </xf>
    <xf numFmtId="10" fontId="4" fillId="3" borderId="0" xfId="0" applyNumberFormat="1" applyFont="1" applyFill="1">
      <alignment vertical="center"/>
    </xf>
    <xf numFmtId="10" fontId="1" fillId="5" borderId="0" xfId="0" applyNumberFormat="1" applyFont="1" applyFill="1">
      <alignment vertical="center"/>
    </xf>
    <xf numFmtId="10" fontId="4" fillId="5" borderId="0" xfId="0" applyNumberFormat="1" applyFont="1" applyFill="1">
      <alignment vertical="center"/>
    </xf>
    <xf numFmtId="179" fontId="4" fillId="5" borderId="0" xfId="0" applyNumberFormat="1" applyFont="1" applyFill="1">
      <alignment vertical="center"/>
    </xf>
  </cellXfs>
  <cellStyles count="1">
    <cellStyle name="常规" xfId="0" builtinId="0"/>
  </cellStyles>
  <dxfs count="9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C17" sqref="C17"/>
    </sheetView>
  </sheetViews>
  <sheetFormatPr defaultColWidth="8.58203125" defaultRowHeight="14" x14ac:dyDescent="0.3"/>
  <cols>
    <col min="1" max="1" width="11.08203125" style="10" customWidth="1"/>
    <col min="2" max="2" width="7.58203125" style="11" customWidth="1"/>
    <col min="3" max="3" width="17.58203125" style="1" customWidth="1"/>
    <col min="4" max="4" width="8.58203125" style="1"/>
    <col min="5" max="6" width="8.58203125" style="12"/>
    <col min="7" max="16384" width="8.58203125" style="1"/>
  </cols>
  <sheetData>
    <row r="1" spans="1:3" x14ac:dyDescent="0.3">
      <c r="A1" s="10">
        <v>31922</v>
      </c>
    </row>
    <row r="2" spans="1:3" x14ac:dyDescent="0.3">
      <c r="A2" s="10">
        <f ca="1">NOW()</f>
        <v>44562.365297453704</v>
      </c>
      <c r="B2" s="11">
        <f ca="1">DATEDIF(A1,A2,"d")</f>
        <v>12640</v>
      </c>
    </row>
    <row r="9" spans="1:3" x14ac:dyDescent="0.3">
      <c r="C9" s="12"/>
    </row>
    <row r="14" spans="1:3" x14ac:dyDescent="0.3">
      <c r="C14" s="11"/>
    </row>
  </sheetData>
  <sheetProtection formatCells="0" insertHyperlinks="0" autoFilter="0"/>
  <phoneticPr fontId="3" type="noConversion"/>
  <conditionalFormatting sqref="B2">
    <cfRule type="cellIs" dxfId="98" priority="1" operator="lessThan">
      <formula>0</formula>
    </cfRule>
    <cfRule type="cellIs" dxfId="97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780"/>
  <sheetViews>
    <sheetView workbookViewId="0">
      <pane xSplit="3" ySplit="1" topLeftCell="D3767" activePane="bottomRight" state="frozen"/>
      <selection pane="topRight"/>
      <selection pane="bottomLeft"/>
      <selection pane="bottomRight" activeCell="M3782" sqref="M3782"/>
    </sheetView>
  </sheetViews>
  <sheetFormatPr defaultColWidth="9.5" defaultRowHeight="14" x14ac:dyDescent="0.3"/>
  <cols>
    <col min="1" max="1" width="6.75" style="1" customWidth="1"/>
    <col min="2" max="2" width="6.83203125" style="1" customWidth="1"/>
    <col min="3" max="3" width="12.1640625" style="5" customWidth="1"/>
    <col min="4" max="5" width="10" style="3" customWidth="1"/>
    <col min="6" max="7" width="10" style="6" customWidth="1"/>
    <col min="8" max="9" width="7.83203125" style="1" customWidth="1"/>
    <col min="10" max="10" width="7.75" style="4" customWidth="1"/>
    <col min="11" max="12" width="7.83203125" style="4" customWidth="1"/>
    <col min="13" max="15" width="7.58203125" style="4" customWidth="1"/>
    <col min="16" max="16" width="7.83203125" style="4" customWidth="1"/>
    <col min="17" max="19" width="8" style="4" customWidth="1"/>
    <col min="20" max="20" width="7.33203125" style="1" customWidth="1"/>
    <col min="21" max="21" width="7.83203125" style="1" customWidth="1"/>
    <col min="22" max="22" width="7.33203125" style="1" customWidth="1"/>
    <col min="23" max="23" width="7.83203125" style="4" customWidth="1"/>
    <col min="24" max="24" width="7.58203125" style="4" customWidth="1"/>
    <col min="25" max="27" width="7.83203125" style="4" customWidth="1"/>
    <col min="28" max="28" width="7.75" style="4" customWidth="1"/>
    <col min="29" max="29" width="8.33203125" style="2" customWidth="1"/>
    <col min="30" max="30" width="10.83203125" style="6" customWidth="1"/>
    <col min="31" max="16384" width="9.5" style="1"/>
  </cols>
  <sheetData>
    <row r="1" spans="1:30" x14ac:dyDescent="0.3">
      <c r="A1" s="1" t="s">
        <v>0</v>
      </c>
      <c r="B1" s="1" t="s">
        <v>1</v>
      </c>
      <c r="C1" s="5" t="s">
        <v>2</v>
      </c>
      <c r="D1" s="3" t="s">
        <v>3</v>
      </c>
      <c r="E1" s="3" t="s">
        <v>36</v>
      </c>
      <c r="F1" s="6" t="s">
        <v>4</v>
      </c>
      <c r="G1" s="6" t="s">
        <v>29</v>
      </c>
      <c r="H1" s="1" t="s">
        <v>5</v>
      </c>
      <c r="I1" s="14" t="s">
        <v>37</v>
      </c>
      <c r="J1" s="14" t="s">
        <v>38</v>
      </c>
      <c r="K1" s="16" t="s">
        <v>27</v>
      </c>
      <c r="L1" s="16" t="s">
        <v>32</v>
      </c>
      <c r="M1" s="23" t="s">
        <v>9</v>
      </c>
      <c r="N1" s="24" t="s">
        <v>30</v>
      </c>
      <c r="O1" s="24" t="s">
        <v>39</v>
      </c>
      <c r="P1" s="4" t="s">
        <v>10</v>
      </c>
      <c r="Q1" s="1" t="s">
        <v>11</v>
      </c>
      <c r="R1" s="1" t="s">
        <v>12</v>
      </c>
      <c r="S1" s="1"/>
      <c r="T1" s="1" t="s">
        <v>13</v>
      </c>
      <c r="U1" s="14" t="s">
        <v>33</v>
      </c>
      <c r="V1" s="1" t="s">
        <v>6</v>
      </c>
      <c r="W1" s="6" t="s">
        <v>7</v>
      </c>
      <c r="X1" s="19" t="s">
        <v>34</v>
      </c>
      <c r="Y1" s="15" t="s">
        <v>8</v>
      </c>
      <c r="Z1" s="16" t="s">
        <v>28</v>
      </c>
      <c r="AA1" s="1" t="s">
        <v>14</v>
      </c>
      <c r="AB1" s="1" t="s">
        <v>15</v>
      </c>
      <c r="AC1" s="2" t="s">
        <v>16</v>
      </c>
      <c r="AD1" s="6" t="s">
        <v>17</v>
      </c>
    </row>
    <row r="2" spans="1:30" x14ac:dyDescent="0.3">
      <c r="A2" s="1">
        <f>WEEKNUM(C2,2)</f>
        <v>53</v>
      </c>
      <c r="B2" s="1">
        <f t="shared" ref="B2:B47" si="0">WEEKDAY(C2,2)</f>
        <v>5</v>
      </c>
      <c r="C2" s="5">
        <v>39080</v>
      </c>
      <c r="D2" s="3">
        <v>1756.9</v>
      </c>
      <c r="E2" s="3">
        <v>1759.15</v>
      </c>
      <c r="F2" s="3"/>
      <c r="G2" s="3"/>
      <c r="P2" s="9"/>
      <c r="Q2" s="9"/>
      <c r="R2" s="9"/>
      <c r="S2" s="9"/>
      <c r="AD2" s="3"/>
    </row>
    <row r="3" spans="1:30" x14ac:dyDescent="0.3">
      <c r="A3" s="1">
        <f t="shared" ref="A3:A66" si="1">WEEKNUM(C3,2)</f>
        <v>1</v>
      </c>
      <c r="B3" s="1">
        <f t="shared" si="0"/>
        <v>3</v>
      </c>
      <c r="C3" s="5">
        <v>39085</v>
      </c>
      <c r="D3" s="3">
        <v>1759.37</v>
      </c>
      <c r="E3" s="3">
        <v>1769.22</v>
      </c>
      <c r="F3" s="3"/>
      <c r="G3" s="3"/>
      <c r="H3" s="4">
        <f t="shared" ref="H3:H66" si="2">(D3-D2)/D2</f>
        <v>1.405885366270021E-3</v>
      </c>
      <c r="I3" s="4">
        <f>(E3-D2)/D2</f>
        <v>7.0123513005862234E-3</v>
      </c>
      <c r="J3" s="4">
        <f>H3-I3</f>
        <v>-5.6064659343162022E-3</v>
      </c>
      <c r="P3" s="4">
        <f t="shared" ref="P3:P66" si="3">(D3-1756.9)/1756.9</f>
        <v>1.405885366270021E-3</v>
      </c>
      <c r="T3" s="4"/>
      <c r="U3" s="4"/>
      <c r="V3" s="4"/>
      <c r="AA3" s="4">
        <f t="shared" ref="AA3:AA66" si="4">(D3-D2)/D2</f>
        <v>1.405885366270021E-3</v>
      </c>
      <c r="AB3" s="4">
        <f t="shared" ref="AB3:AB66" si="5">(D3-D2)/D2</f>
        <v>1.405885366270021E-3</v>
      </c>
      <c r="AD3" s="3"/>
    </row>
    <row r="4" spans="1:30" x14ac:dyDescent="0.3">
      <c r="A4" s="1">
        <f t="shared" si="1"/>
        <v>1</v>
      </c>
      <c r="B4" s="1">
        <f t="shared" si="0"/>
        <v>4</v>
      </c>
      <c r="C4" s="5">
        <v>39086</v>
      </c>
      <c r="D4" s="3">
        <v>1792.91</v>
      </c>
      <c r="E4" s="3">
        <v>1763.15</v>
      </c>
      <c r="F4" s="3"/>
      <c r="G4" s="3"/>
      <c r="H4" s="4">
        <f t="shared" si="2"/>
        <v>1.9063642099160606E-2</v>
      </c>
      <c r="I4" s="4">
        <f t="shared" ref="I4:I67" si="6">(E4-D3)/D3</f>
        <v>2.1484963367570213E-3</v>
      </c>
      <c r="J4" s="4">
        <f t="shared" ref="J4:J67" si="7">H4-I4</f>
        <v>1.6915145762403584E-2</v>
      </c>
      <c r="P4" s="4">
        <f t="shared" si="3"/>
        <v>2.0496328760885644E-2</v>
      </c>
      <c r="T4" s="4"/>
      <c r="U4" s="4"/>
      <c r="V4" s="4"/>
      <c r="AA4" s="4">
        <f t="shared" si="4"/>
        <v>1.9063642099160606E-2</v>
      </c>
      <c r="AB4" s="4">
        <f t="shared" si="5"/>
        <v>1.9063642099160606E-2</v>
      </c>
      <c r="AD4" s="3"/>
    </row>
    <row r="5" spans="1:30" x14ac:dyDescent="0.3">
      <c r="A5" s="1">
        <f t="shared" si="1"/>
        <v>1</v>
      </c>
      <c r="B5" s="1">
        <f t="shared" si="0"/>
        <v>5</v>
      </c>
      <c r="C5" s="5">
        <v>39087</v>
      </c>
      <c r="D5" s="3">
        <v>1785.3</v>
      </c>
      <c r="E5" s="3">
        <v>1787.79</v>
      </c>
      <c r="F5" s="3"/>
      <c r="G5" s="3"/>
      <c r="H5" s="4">
        <f t="shared" si="2"/>
        <v>-4.2444963773977089E-3</v>
      </c>
      <c r="I5" s="4">
        <f t="shared" si="6"/>
        <v>-2.8556927006933523E-3</v>
      </c>
      <c r="J5" s="4">
        <f t="shared" si="7"/>
        <v>-1.3888036767043567E-3</v>
      </c>
      <c r="P5" s="4">
        <f t="shared" si="3"/>
        <v>1.6164835790312405E-2</v>
      </c>
      <c r="T5" s="4"/>
      <c r="U5" s="4"/>
      <c r="V5" s="4"/>
      <c r="AA5" s="4">
        <f t="shared" si="4"/>
        <v>-4.2444963773977089E-3</v>
      </c>
      <c r="AB5" s="4">
        <f t="shared" si="5"/>
        <v>-4.2444963773977089E-3</v>
      </c>
      <c r="AD5" s="3"/>
    </row>
    <row r="6" spans="1:30" x14ac:dyDescent="0.3">
      <c r="A6" s="1">
        <f t="shared" si="1"/>
        <v>2</v>
      </c>
      <c r="B6" s="1">
        <f t="shared" si="0"/>
        <v>1</v>
      </c>
      <c r="C6" s="5">
        <v>39090</v>
      </c>
      <c r="D6" s="3">
        <v>1787.14</v>
      </c>
      <c r="E6" s="3">
        <v>1786.39</v>
      </c>
      <c r="F6" s="3">
        <f t="shared" ref="F6:F69" si="8">AVERAGE(D2:D6)</f>
        <v>1776.3240000000001</v>
      </c>
      <c r="G6" s="3"/>
      <c r="H6" s="4">
        <f t="shared" si="2"/>
        <v>1.0306391082732008E-3</v>
      </c>
      <c r="I6" s="4">
        <f t="shared" si="6"/>
        <v>6.1054164566187502E-4</v>
      </c>
      <c r="J6" s="4">
        <f t="shared" si="7"/>
        <v>4.2009746261132579E-4</v>
      </c>
      <c r="K6" s="4">
        <f t="shared" ref="K6:K69" si="9">(SUM(D2:D5)/4-D5)/D5</f>
        <v>-6.5423178177336228E-3</v>
      </c>
      <c r="M6" s="4">
        <f>(D6-F6)/F6</f>
        <v>6.0889792627921652E-3</v>
      </c>
      <c r="P6" s="4">
        <f t="shared" si="3"/>
        <v>1.7212135010529914E-2</v>
      </c>
      <c r="T6" s="4"/>
      <c r="U6" s="4"/>
      <c r="V6" s="4"/>
      <c r="Y6" s="4">
        <f t="shared" ref="Y6:Y69" si="10">(SUM(D2:D5)*(0.99/4.01)-D5)/D5</f>
        <v>-1.8929570712774294E-2</v>
      </c>
      <c r="Z6" s="4">
        <f t="shared" ref="Z6:Z69" si="11">(SUM(D2:D5)*(0.995/4.005)-D5)/D5</f>
        <v>-1.2743676632853911E-2</v>
      </c>
      <c r="AA6" s="4">
        <f t="shared" si="4"/>
        <v>1.0306391082732008E-3</v>
      </c>
      <c r="AB6" s="4">
        <f t="shared" si="5"/>
        <v>1.0306391082732008E-3</v>
      </c>
      <c r="AD6" s="3"/>
    </row>
    <row r="7" spans="1:30" x14ac:dyDescent="0.3">
      <c r="A7" s="1">
        <f t="shared" si="1"/>
        <v>2</v>
      </c>
      <c r="B7" s="1">
        <f t="shared" si="0"/>
        <v>2</v>
      </c>
      <c r="C7" s="5">
        <v>39091</v>
      </c>
      <c r="D7" s="3">
        <v>1795.63</v>
      </c>
      <c r="E7" s="3">
        <v>1791.75</v>
      </c>
      <c r="F7" s="3">
        <f t="shared" si="8"/>
        <v>1784.0700000000002</v>
      </c>
      <c r="G7" s="3"/>
      <c r="H7" s="4">
        <f t="shared" si="2"/>
        <v>4.750607115279166E-3</v>
      </c>
      <c r="I7" s="4">
        <f t="shared" si="6"/>
        <v>2.5795404948688407E-3</v>
      </c>
      <c r="J7" s="4">
        <f t="shared" si="7"/>
        <v>2.1710666204103253E-3</v>
      </c>
      <c r="K7" s="4">
        <f t="shared" si="9"/>
        <v>-3.3349373859910447E-3</v>
      </c>
      <c r="M7" s="4">
        <f t="shared" ref="M7:M70" si="12">(D7-F7)/F7</f>
        <v>6.4795663847270254E-3</v>
      </c>
      <c r="P7" s="4">
        <f t="shared" si="3"/>
        <v>2.2044510216859249E-2</v>
      </c>
      <c r="T7" s="4"/>
      <c r="U7" s="4">
        <f t="shared" ref="U7:U70" si="13">(D2-D6)/D6</f>
        <v>-1.6920890361135674E-2</v>
      </c>
      <c r="V7" s="4">
        <f t="shared" ref="V7:V70" si="14">(D2*(1-0.01)-D6)/D6</f>
        <v>-2.6751681457524292E-2</v>
      </c>
      <c r="W7" s="4">
        <f t="shared" ref="W7:W70" si="15">(D7-D2)/D2</f>
        <v>2.2044510216859249E-2</v>
      </c>
      <c r="Y7" s="4">
        <f t="shared" si="10"/>
        <v>-1.5762182555741789E-2</v>
      </c>
      <c r="Z7" s="4">
        <f t="shared" si="11"/>
        <v>-9.5563173024331028E-3</v>
      </c>
      <c r="AA7" s="4">
        <f t="shared" si="4"/>
        <v>4.750607115279166E-3</v>
      </c>
      <c r="AB7" s="4">
        <f t="shared" si="5"/>
        <v>4.750607115279166E-3</v>
      </c>
      <c r="AD7" s="3"/>
    </row>
    <row r="8" spans="1:30" x14ac:dyDescent="0.3">
      <c r="A8" s="1">
        <f t="shared" si="1"/>
        <v>2</v>
      </c>
      <c r="B8" s="1">
        <f t="shared" si="0"/>
        <v>3</v>
      </c>
      <c r="C8" s="5">
        <v>39092</v>
      </c>
      <c r="D8" s="3">
        <v>1816.15</v>
      </c>
      <c r="E8" s="3">
        <v>1790.51</v>
      </c>
      <c r="F8" s="3">
        <f t="shared" si="8"/>
        <v>1795.4260000000002</v>
      </c>
      <c r="G8" s="3"/>
      <c r="H8" s="4">
        <f t="shared" si="2"/>
        <v>1.1427744022989135E-2</v>
      </c>
      <c r="I8" s="4">
        <f t="shared" si="6"/>
        <v>-2.851366929712757E-3</v>
      </c>
      <c r="J8" s="4">
        <f t="shared" si="7"/>
        <v>1.4279110952701892E-2</v>
      </c>
      <c r="K8" s="4">
        <f t="shared" si="9"/>
        <v>-2.9989474446294562E-3</v>
      </c>
      <c r="M8" s="4">
        <f t="shared" si="12"/>
        <v>1.1542664526413192E-2</v>
      </c>
      <c r="P8" s="4">
        <f t="shared" si="3"/>
        <v>3.3724173259718819E-2</v>
      </c>
      <c r="T8" s="4"/>
      <c r="U8" s="4">
        <f t="shared" si="13"/>
        <v>-2.0193469701441955E-2</v>
      </c>
      <c r="V8" s="4">
        <f t="shared" si="14"/>
        <v>-2.9991535004427604E-2</v>
      </c>
      <c r="W8" s="4">
        <f t="shared" si="15"/>
        <v>3.2272915873295671E-2</v>
      </c>
      <c r="Y8" s="4">
        <f t="shared" si="10"/>
        <v>-1.5430382015145284E-2</v>
      </c>
      <c r="Z8" s="4">
        <f t="shared" si="11"/>
        <v>-9.2224246765606425E-3</v>
      </c>
      <c r="AA8" s="4">
        <f t="shared" si="4"/>
        <v>1.1427744022989135E-2</v>
      </c>
      <c r="AB8" s="4">
        <f t="shared" si="5"/>
        <v>1.1427744022989135E-2</v>
      </c>
      <c r="AC8" s="2">
        <f t="shared" ref="AC8:AC71" si="16">(D8-AD8)/D8</f>
        <v>1.1775826152391771E-2</v>
      </c>
      <c r="AD8" s="3">
        <f>D8*(2/(5+1))+AVERAGE(D3:D7)*(1-(2/(5+1)))</f>
        <v>1794.7633333333338</v>
      </c>
    </row>
    <row r="9" spans="1:30" x14ac:dyDescent="0.3">
      <c r="A9" s="1">
        <f t="shared" si="1"/>
        <v>2</v>
      </c>
      <c r="B9" s="1">
        <f t="shared" si="0"/>
        <v>4</v>
      </c>
      <c r="C9" s="5">
        <v>39093</v>
      </c>
      <c r="D9" s="3">
        <v>1834.86</v>
      </c>
      <c r="E9" s="3">
        <v>1820.75</v>
      </c>
      <c r="F9" s="3">
        <f t="shared" si="8"/>
        <v>1803.816</v>
      </c>
      <c r="G9" s="3"/>
      <c r="H9" s="4">
        <f t="shared" si="2"/>
        <v>1.030201249896749E-2</v>
      </c>
      <c r="I9" s="4">
        <f t="shared" si="6"/>
        <v>2.532830438014431E-3</v>
      </c>
      <c r="J9" s="4">
        <f t="shared" si="7"/>
        <v>7.7691820609530589E-3</v>
      </c>
      <c r="K9" s="4">
        <f t="shared" si="9"/>
        <v>-1.1064614706935139E-2</v>
      </c>
      <c r="M9" s="4">
        <f t="shared" si="12"/>
        <v>1.7210181082771118E-2</v>
      </c>
      <c r="P9" s="4">
        <f t="shared" si="3"/>
        <v>4.4373612613125279E-2</v>
      </c>
      <c r="T9" s="4"/>
      <c r="U9" s="4">
        <f t="shared" si="13"/>
        <v>-1.2796299865099253E-2</v>
      </c>
      <c r="V9" s="4">
        <f t="shared" si="14"/>
        <v>-2.2668336866448292E-2</v>
      </c>
      <c r="W9" s="4">
        <f t="shared" si="15"/>
        <v>2.3397716561344303E-2</v>
      </c>
      <c r="Y9" s="4">
        <f t="shared" si="10"/>
        <v>-2.3395479860215267E-2</v>
      </c>
      <c r="Z9" s="4">
        <f t="shared" si="11"/>
        <v>-1.723774445283438E-2</v>
      </c>
      <c r="AA9" s="4">
        <f t="shared" si="4"/>
        <v>1.030201249896749E-2</v>
      </c>
      <c r="AB9" s="4">
        <f t="shared" si="5"/>
        <v>1.030201249896749E-2</v>
      </c>
      <c r="AC9" s="2">
        <f t="shared" si="16"/>
        <v>1.4568474494572202E-2</v>
      </c>
      <c r="AD9" s="3">
        <f t="shared" ref="AD9:AD72" si="17">D9*(2/(5+1))+AD8*(1-(2/(5+1)))</f>
        <v>1808.1288888888892</v>
      </c>
    </row>
    <row r="10" spans="1:30" x14ac:dyDescent="0.3">
      <c r="A10" s="1">
        <f t="shared" si="1"/>
        <v>2</v>
      </c>
      <c r="B10" s="1">
        <f t="shared" si="0"/>
        <v>5</v>
      </c>
      <c r="C10" s="5">
        <v>39094</v>
      </c>
      <c r="D10" s="3">
        <v>1844.81</v>
      </c>
      <c r="E10" s="3">
        <v>1832.15</v>
      </c>
      <c r="F10" s="3">
        <f t="shared" si="8"/>
        <v>1815.7180000000001</v>
      </c>
      <c r="G10" s="3"/>
      <c r="H10" s="4">
        <f t="shared" si="2"/>
        <v>5.4227570495841895E-3</v>
      </c>
      <c r="I10" s="4">
        <f t="shared" si="6"/>
        <v>-1.476951920037392E-3</v>
      </c>
      <c r="J10" s="4">
        <f t="shared" si="7"/>
        <v>6.8997089696215819E-3</v>
      </c>
      <c r="K10" s="4">
        <f t="shared" si="9"/>
        <v>-1.4396193715051811E-2</v>
      </c>
      <c r="M10" s="4">
        <f t="shared" si="12"/>
        <v>1.6022311834767222E-2</v>
      </c>
      <c r="P10" s="4">
        <f t="shared" si="3"/>
        <v>5.0036996983322812E-2</v>
      </c>
      <c r="T10" s="4"/>
      <c r="U10" s="4">
        <f t="shared" si="13"/>
        <v>-2.7010235113305619E-2</v>
      </c>
      <c r="V10" s="4">
        <f t="shared" si="14"/>
        <v>-3.6740132762172598E-2</v>
      </c>
      <c r="W10" s="4">
        <f t="shared" si="15"/>
        <v>3.3333333333333326E-2</v>
      </c>
      <c r="Y10" s="4">
        <f t="shared" si="10"/>
        <v>-2.6685517982943961E-2</v>
      </c>
      <c r="Z10" s="4">
        <f t="shared" si="11"/>
        <v>-2.054852708761707E-2</v>
      </c>
      <c r="AA10" s="4">
        <f t="shared" si="4"/>
        <v>5.4227570495841895E-3</v>
      </c>
      <c r="AB10" s="4">
        <f t="shared" si="5"/>
        <v>5.4227570495841895E-3</v>
      </c>
      <c r="AC10" s="2">
        <f t="shared" si="16"/>
        <v>1.3255605766487369E-2</v>
      </c>
      <c r="AD10" s="3">
        <f t="shared" si="17"/>
        <v>1820.3559259259264</v>
      </c>
    </row>
    <row r="11" spans="1:30" x14ac:dyDescent="0.3">
      <c r="A11" s="1">
        <f t="shared" si="1"/>
        <v>3</v>
      </c>
      <c r="B11" s="1">
        <f t="shared" si="0"/>
        <v>2</v>
      </c>
      <c r="C11" s="5">
        <v>39098</v>
      </c>
      <c r="D11" s="3">
        <v>1842.44</v>
      </c>
      <c r="E11" s="3">
        <v>1844.73</v>
      </c>
      <c r="F11" s="3">
        <f t="shared" si="8"/>
        <v>1826.7780000000002</v>
      </c>
      <c r="G11" s="3">
        <f t="shared" ref="G11:G74" si="18">AVERAGE(D2:D11)</f>
        <v>1801.5509999999999</v>
      </c>
      <c r="H11" s="4">
        <f t="shared" si="2"/>
        <v>-1.2846851437274792E-3</v>
      </c>
      <c r="I11" s="4">
        <f t="shared" si="6"/>
        <v>-4.3364899366290968E-5</v>
      </c>
      <c r="J11" s="4">
        <f t="shared" si="7"/>
        <v>-1.2413202443611882E-3</v>
      </c>
      <c r="K11" s="4">
        <f t="shared" si="9"/>
        <v>-1.1896889110531579E-2</v>
      </c>
      <c r="L11" s="4">
        <f t="shared" ref="L11:L74" si="19">(SUM(D2:D10)/9-D10)/D10</f>
        <v>-2.5911731951920307E-2</v>
      </c>
      <c r="M11" s="4">
        <f t="shared" si="12"/>
        <v>8.5735650418385847E-3</v>
      </c>
      <c r="N11" s="4">
        <f t="shared" ref="N11:N74" si="20">(D11-G11)/G11</f>
        <v>2.2696554246868464E-2</v>
      </c>
      <c r="O11" s="4">
        <f>(F11-G11)/D11</f>
        <v>1.3692169080133038E-2</v>
      </c>
      <c r="P11" s="4">
        <f t="shared" si="3"/>
        <v>4.8688030052934123E-2</v>
      </c>
      <c r="T11" s="4"/>
      <c r="U11" s="4">
        <f t="shared" si="13"/>
        <v>-3.126067183070335E-2</v>
      </c>
      <c r="V11" s="4">
        <f t="shared" si="14"/>
        <v>-4.0948065112396313E-2</v>
      </c>
      <c r="W11" s="4">
        <f t="shared" si="15"/>
        <v>3.0943294873373071E-2</v>
      </c>
      <c r="X11" s="4">
        <f t="shared" ref="X11:X74" si="21">(F11-F6)/F6</f>
        <v>2.8403602045572865E-2</v>
      </c>
      <c r="Y11" s="4">
        <f t="shared" si="10"/>
        <v>-2.4217376777482588E-2</v>
      </c>
      <c r="Z11" s="4">
        <f t="shared" si="11"/>
        <v>-1.8064823635434615E-2</v>
      </c>
      <c r="AA11" s="4">
        <f t="shared" si="4"/>
        <v>-1.2846851437274792E-3</v>
      </c>
      <c r="AB11" s="4">
        <f t="shared" si="5"/>
        <v>-1.2846851437274792E-3</v>
      </c>
      <c r="AC11" s="2">
        <f t="shared" si="16"/>
        <v>7.990879512701712E-3</v>
      </c>
      <c r="AD11" s="3">
        <f t="shared" si="17"/>
        <v>1827.7172839506179</v>
      </c>
    </row>
    <row r="12" spans="1:30" x14ac:dyDescent="0.3">
      <c r="A12" s="1">
        <f t="shared" si="1"/>
        <v>3</v>
      </c>
      <c r="B12" s="1">
        <f t="shared" si="0"/>
        <v>3</v>
      </c>
      <c r="C12" s="5">
        <v>39099</v>
      </c>
      <c r="D12" s="3">
        <v>1827.68</v>
      </c>
      <c r="E12" s="3">
        <v>1835.05</v>
      </c>
      <c r="F12" s="3">
        <f t="shared" si="8"/>
        <v>1833.1880000000001</v>
      </c>
      <c r="G12" s="3">
        <f t="shared" si="18"/>
        <v>1808.6290000000001</v>
      </c>
      <c r="H12" s="4">
        <f t="shared" si="2"/>
        <v>-8.0111156944052409E-3</v>
      </c>
      <c r="I12" s="4">
        <f t="shared" si="6"/>
        <v>-4.0109854323614877E-3</v>
      </c>
      <c r="J12" s="4">
        <f t="shared" si="7"/>
        <v>-4.0001302620437532E-3</v>
      </c>
      <c r="K12" s="4">
        <f t="shared" si="9"/>
        <v>-4.2742233125637741E-3</v>
      </c>
      <c r="L12" s="4">
        <f t="shared" si="19"/>
        <v>-1.9500107345573094E-2</v>
      </c>
      <c r="M12" s="4">
        <f t="shared" si="12"/>
        <v>-3.0046018193442452E-3</v>
      </c>
      <c r="N12" s="4">
        <f t="shared" si="20"/>
        <v>1.05333929733516E-2</v>
      </c>
      <c r="O12" s="4">
        <f t="shared" ref="O12:O75" si="22">(F12-G12)/D12</f>
        <v>1.3437253786220765E-2</v>
      </c>
      <c r="P12" s="4">
        <f t="shared" si="3"/>
        <v>4.0286868916842147E-2</v>
      </c>
      <c r="T12" s="4"/>
      <c r="U12" s="4">
        <f t="shared" si="13"/>
        <v>-2.5406526128394925E-2</v>
      </c>
      <c r="V12" s="4">
        <f t="shared" si="14"/>
        <v>-3.5152460867111004E-2</v>
      </c>
      <c r="W12" s="4">
        <f t="shared" si="15"/>
        <v>1.7848888690877269E-2</v>
      </c>
      <c r="X12" s="4">
        <f t="shared" si="21"/>
        <v>2.7531430941610997E-2</v>
      </c>
      <c r="Y12" s="4">
        <f t="shared" si="10"/>
        <v>-1.6689756687718809E-2</v>
      </c>
      <c r="Z12" s="4">
        <f t="shared" si="11"/>
        <v>-1.0489740020974721E-2</v>
      </c>
      <c r="AA12" s="4">
        <f t="shared" si="4"/>
        <v>-8.0111156944052409E-3</v>
      </c>
      <c r="AB12" s="4">
        <f t="shared" si="5"/>
        <v>-8.0111156944052409E-3</v>
      </c>
      <c r="AC12" s="2">
        <f t="shared" si="16"/>
        <v>-1.3599736867937862E-5</v>
      </c>
      <c r="AD12" s="3">
        <f t="shared" si="17"/>
        <v>1827.7048559670789</v>
      </c>
    </row>
    <row r="13" spans="1:30" x14ac:dyDescent="0.3">
      <c r="A13" s="1">
        <f t="shared" si="1"/>
        <v>3</v>
      </c>
      <c r="B13" s="1">
        <f t="shared" si="0"/>
        <v>4</v>
      </c>
      <c r="C13" s="5">
        <v>39100</v>
      </c>
      <c r="D13" s="3">
        <v>1793.68</v>
      </c>
      <c r="E13" s="3">
        <v>1821.99</v>
      </c>
      <c r="F13" s="3">
        <f t="shared" si="8"/>
        <v>1828.6940000000002</v>
      </c>
      <c r="G13" s="3">
        <f t="shared" si="18"/>
        <v>1812.0600000000002</v>
      </c>
      <c r="H13" s="4">
        <f t="shared" si="2"/>
        <v>-1.8602818874201173E-2</v>
      </c>
      <c r="I13" s="4">
        <f t="shared" si="6"/>
        <v>-3.1132364527707555E-3</v>
      </c>
      <c r="J13" s="4">
        <f t="shared" si="7"/>
        <v>-1.5489582421430418E-2</v>
      </c>
      <c r="K13" s="4">
        <f t="shared" si="9"/>
        <v>5.3442068633459657E-3</v>
      </c>
      <c r="L13" s="4">
        <f t="shared" si="19"/>
        <v>-7.4289688445338103E-3</v>
      </c>
      <c r="M13" s="4">
        <f t="shared" si="12"/>
        <v>-1.9146997802803597E-2</v>
      </c>
      <c r="N13" s="4">
        <f t="shared" si="20"/>
        <v>-1.0143151992759681E-2</v>
      </c>
      <c r="O13" s="4">
        <f t="shared" si="22"/>
        <v>9.2736720039248988E-3</v>
      </c>
      <c r="P13" s="4">
        <f t="shared" si="3"/>
        <v>2.0934600717172274E-2</v>
      </c>
      <c r="T13" s="4"/>
      <c r="U13" s="4">
        <f t="shared" si="13"/>
        <v>-6.3085441652805593E-3</v>
      </c>
      <c r="V13" s="4">
        <f t="shared" si="14"/>
        <v>-1.6245458723627718E-2</v>
      </c>
      <c r="W13" s="4">
        <f t="shared" si="15"/>
        <v>-1.2372326074388143E-2</v>
      </c>
      <c r="X13" s="4">
        <f t="shared" si="21"/>
        <v>1.8529307250758329E-2</v>
      </c>
      <c r="Y13" s="4">
        <f t="shared" si="10"/>
        <v>-7.1912570626309581E-3</v>
      </c>
      <c r="Z13" s="4">
        <f t="shared" si="11"/>
        <v>-9.313499834914294E-4</v>
      </c>
      <c r="AA13" s="4">
        <f t="shared" si="4"/>
        <v>-1.8602818874201173E-2</v>
      </c>
      <c r="AB13" s="4">
        <f t="shared" si="5"/>
        <v>-1.8602818874201173E-2</v>
      </c>
      <c r="AC13" s="2">
        <f t="shared" si="16"/>
        <v>-1.2646200722194559E-2</v>
      </c>
      <c r="AD13" s="3">
        <f t="shared" si="17"/>
        <v>1816.363237311386</v>
      </c>
    </row>
    <row r="14" spans="1:30" x14ac:dyDescent="0.3">
      <c r="A14" s="1">
        <f t="shared" si="1"/>
        <v>3</v>
      </c>
      <c r="B14" s="1">
        <f t="shared" si="0"/>
        <v>5</v>
      </c>
      <c r="C14" s="5">
        <v>39101</v>
      </c>
      <c r="D14" s="3">
        <v>1796.81</v>
      </c>
      <c r="E14" s="3">
        <v>1787.82</v>
      </c>
      <c r="F14" s="3">
        <f t="shared" si="8"/>
        <v>1821.0840000000001</v>
      </c>
      <c r="G14" s="3">
        <f t="shared" si="18"/>
        <v>1812.45</v>
      </c>
      <c r="H14" s="4">
        <f t="shared" si="2"/>
        <v>1.7450158333704349E-3</v>
      </c>
      <c r="I14" s="4">
        <f t="shared" si="6"/>
        <v>-3.267026448418964E-3</v>
      </c>
      <c r="J14" s="4">
        <f t="shared" si="7"/>
        <v>5.0120422817893986E-3</v>
      </c>
      <c r="K14" s="4">
        <f t="shared" si="9"/>
        <v>1.8661355425717008E-2</v>
      </c>
      <c r="L14" s="4">
        <f t="shared" si="19"/>
        <v>1.1433353651586596E-2</v>
      </c>
      <c r="M14" s="4">
        <f t="shared" si="12"/>
        <v>-1.3329423574091098E-2</v>
      </c>
      <c r="N14" s="4">
        <f t="shared" si="20"/>
        <v>-8.6292035642363089E-3</v>
      </c>
      <c r="O14" s="4">
        <f t="shared" si="22"/>
        <v>4.8051825179067434E-3</v>
      </c>
      <c r="P14" s="4">
        <f t="shared" si="3"/>
        <v>2.2716147760259466E-2</v>
      </c>
      <c r="T14" s="4"/>
      <c r="U14" s="4">
        <f t="shared" si="13"/>
        <v>2.2958387226261003E-2</v>
      </c>
      <c r="V14" s="4">
        <f t="shared" si="14"/>
        <v>1.2728803353998373E-2</v>
      </c>
      <c r="W14" s="4">
        <f t="shared" si="15"/>
        <v>-2.0737276958460022E-2</v>
      </c>
      <c r="X14" s="4">
        <f t="shared" si="21"/>
        <v>9.5730384917308807E-3</v>
      </c>
      <c r="Y14" s="4">
        <f t="shared" si="10"/>
        <v>5.9598422657953717E-3</v>
      </c>
      <c r="Z14" s="4">
        <f t="shared" si="11"/>
        <v>1.230267031069999E-2</v>
      </c>
      <c r="AA14" s="4">
        <f t="shared" si="4"/>
        <v>1.7450158333704349E-3</v>
      </c>
      <c r="AB14" s="4">
        <f t="shared" si="5"/>
        <v>1.7450158333704349E-3</v>
      </c>
      <c r="AC14" s="2">
        <f t="shared" si="16"/>
        <v>-7.2547968571659441E-3</v>
      </c>
      <c r="AD14" s="3">
        <f t="shared" si="17"/>
        <v>1809.8454915409243</v>
      </c>
    </row>
    <row r="15" spans="1:30" x14ac:dyDescent="0.3">
      <c r="A15" s="1">
        <f t="shared" si="1"/>
        <v>4</v>
      </c>
      <c r="B15" s="1">
        <f t="shared" si="0"/>
        <v>1</v>
      </c>
      <c r="C15" s="5">
        <v>39104</v>
      </c>
      <c r="D15" s="3">
        <v>1779.02</v>
      </c>
      <c r="E15" s="3">
        <v>1800.33</v>
      </c>
      <c r="F15" s="3">
        <f t="shared" si="8"/>
        <v>1807.9260000000002</v>
      </c>
      <c r="G15" s="3">
        <f t="shared" si="18"/>
        <v>1811.8220000000001</v>
      </c>
      <c r="H15" s="4">
        <f t="shared" si="2"/>
        <v>-9.9008798926987079E-3</v>
      </c>
      <c r="I15" s="4">
        <f t="shared" si="6"/>
        <v>1.9590273874254831E-3</v>
      </c>
      <c r="J15" s="4">
        <f t="shared" si="7"/>
        <v>-1.1859907280124191E-2</v>
      </c>
      <c r="K15" s="4">
        <f t="shared" si="9"/>
        <v>1.0208369276662641E-2</v>
      </c>
      <c r="L15" s="4">
        <f t="shared" si="19"/>
        <v>1.0383216181269445E-2</v>
      </c>
      <c r="M15" s="4">
        <f t="shared" si="12"/>
        <v>-1.5988486254415377E-2</v>
      </c>
      <c r="N15" s="4">
        <f t="shared" si="20"/>
        <v>-1.810442747687142E-2</v>
      </c>
      <c r="O15" s="4">
        <f t="shared" si="22"/>
        <v>-2.1899697586311331E-3</v>
      </c>
      <c r="P15" s="4">
        <f t="shared" si="3"/>
        <v>1.2590358016961631E-2</v>
      </c>
      <c r="T15" s="4"/>
      <c r="U15" s="4">
        <f t="shared" si="13"/>
        <v>2.671400982852945E-2</v>
      </c>
      <c r="V15" s="4">
        <f t="shared" si="14"/>
        <v>1.6446869730244118E-2</v>
      </c>
      <c r="W15" s="4">
        <f t="shared" si="15"/>
        <v>-3.566220911638595E-2</v>
      </c>
      <c r="X15" s="4">
        <f t="shared" si="21"/>
        <v>-4.2914152968687403E-3</v>
      </c>
      <c r="Y15" s="4">
        <f t="shared" si="10"/>
        <v>-2.3877450534703268E-3</v>
      </c>
      <c r="Z15" s="4">
        <f t="shared" si="11"/>
        <v>3.9024493685685577E-3</v>
      </c>
      <c r="AA15" s="4">
        <f t="shared" si="4"/>
        <v>-9.9008798926987079E-3</v>
      </c>
      <c r="AB15" s="4">
        <f t="shared" si="5"/>
        <v>-9.9008798926987079E-3</v>
      </c>
      <c r="AC15" s="2">
        <f t="shared" si="16"/>
        <v>-1.1551487725798256E-2</v>
      </c>
      <c r="AD15" s="3">
        <f t="shared" si="17"/>
        <v>1799.5703276939496</v>
      </c>
    </row>
    <row r="16" spans="1:30" x14ac:dyDescent="0.3">
      <c r="A16" s="1">
        <f t="shared" si="1"/>
        <v>4</v>
      </c>
      <c r="B16" s="1">
        <f t="shared" si="0"/>
        <v>2</v>
      </c>
      <c r="C16" s="5">
        <v>39105</v>
      </c>
      <c r="D16" s="3">
        <v>1773.4</v>
      </c>
      <c r="E16" s="3">
        <v>1776.83</v>
      </c>
      <c r="F16" s="3">
        <f t="shared" si="8"/>
        <v>1794.1179999999999</v>
      </c>
      <c r="G16" s="3">
        <f t="shared" si="18"/>
        <v>1810.4480000000003</v>
      </c>
      <c r="H16" s="4">
        <f t="shared" si="2"/>
        <v>-3.1590426189699334E-3</v>
      </c>
      <c r="I16" s="4">
        <f t="shared" si="6"/>
        <v>-1.2310148283886941E-3</v>
      </c>
      <c r="J16" s="4">
        <f t="shared" si="7"/>
        <v>-1.9280277905812393E-3</v>
      </c>
      <c r="K16" s="4">
        <f t="shared" si="9"/>
        <v>1.1398129307146712E-2</v>
      </c>
      <c r="L16" s="4">
        <f t="shared" si="19"/>
        <v>1.9979789122350905E-2</v>
      </c>
      <c r="M16" s="4">
        <f t="shared" si="12"/>
        <v>-1.1547735433232289E-2</v>
      </c>
      <c r="N16" s="4">
        <f t="shared" si="20"/>
        <v>-2.0463443302431345E-2</v>
      </c>
      <c r="O16" s="4">
        <f t="shared" si="22"/>
        <v>-9.2083004398333043E-3</v>
      </c>
      <c r="P16" s="4">
        <f t="shared" si="3"/>
        <v>9.391541920428027E-3</v>
      </c>
      <c r="T16" s="4"/>
      <c r="U16" s="4">
        <f t="shared" si="13"/>
        <v>3.5648840372789557E-2</v>
      </c>
      <c r="V16" s="4">
        <f t="shared" si="14"/>
        <v>2.5292351969061599E-2</v>
      </c>
      <c r="W16" s="4">
        <f t="shared" si="15"/>
        <v>-3.74720479364321E-2</v>
      </c>
      <c r="X16" s="4">
        <f t="shared" si="21"/>
        <v>-1.7878472370479775E-2</v>
      </c>
      <c r="Y16" s="4">
        <f t="shared" si="10"/>
        <v>-1.2128199360845946E-3</v>
      </c>
      <c r="Z16" s="4">
        <f t="shared" si="11"/>
        <v>5.0847826822581219E-3</v>
      </c>
      <c r="AA16" s="4">
        <f t="shared" si="4"/>
        <v>-3.1590426189699334E-3</v>
      </c>
      <c r="AB16" s="4">
        <f t="shared" si="5"/>
        <v>-3.1590426189699334E-3</v>
      </c>
      <c r="AC16" s="2">
        <f t="shared" si="16"/>
        <v>-9.8380992045223707E-3</v>
      </c>
      <c r="AD16" s="3">
        <f t="shared" si="17"/>
        <v>1790.8468851293001</v>
      </c>
    </row>
    <row r="17" spans="1:30" x14ac:dyDescent="0.3">
      <c r="A17" s="1">
        <f t="shared" si="1"/>
        <v>4</v>
      </c>
      <c r="B17" s="1">
        <f t="shared" si="0"/>
        <v>3</v>
      </c>
      <c r="C17" s="5">
        <v>39106</v>
      </c>
      <c r="D17" s="3">
        <v>1802.63</v>
      </c>
      <c r="E17" s="3">
        <v>1785.42</v>
      </c>
      <c r="F17" s="3">
        <f t="shared" si="8"/>
        <v>1789.1080000000002</v>
      </c>
      <c r="G17" s="3">
        <f t="shared" si="18"/>
        <v>1811.1479999999999</v>
      </c>
      <c r="H17" s="4">
        <f t="shared" si="2"/>
        <v>1.6482463065298308E-2</v>
      </c>
      <c r="I17" s="4">
        <f t="shared" si="6"/>
        <v>6.7779406789218342E-3</v>
      </c>
      <c r="J17" s="4">
        <f t="shared" si="7"/>
        <v>9.7045223863764726E-3</v>
      </c>
      <c r="K17" s="4">
        <f t="shared" si="9"/>
        <v>6.9513364159241413E-3</v>
      </c>
      <c r="L17" s="4">
        <f t="shared" si="19"/>
        <v>2.1819355162086579E-2</v>
      </c>
      <c r="M17" s="4">
        <f t="shared" si="12"/>
        <v>7.5579562552958975E-3</v>
      </c>
      <c r="N17" s="4">
        <f t="shared" si="20"/>
        <v>-4.7030943909607617E-3</v>
      </c>
      <c r="O17" s="4">
        <f t="shared" si="22"/>
        <v>-1.222658005247873E-2</v>
      </c>
      <c r="P17" s="4">
        <f t="shared" si="3"/>
        <v>2.6028800728555988E-2</v>
      </c>
      <c r="T17" s="4"/>
      <c r="U17" s="4">
        <f t="shared" si="13"/>
        <v>3.0607871884515601E-2</v>
      </c>
      <c r="V17" s="4">
        <f t="shared" si="14"/>
        <v>2.0301793165670393E-2</v>
      </c>
      <c r="W17" s="4">
        <f t="shared" si="15"/>
        <v>-1.3705900376433487E-2</v>
      </c>
      <c r="X17" s="4">
        <f t="shared" si="21"/>
        <v>-2.4045542519370584E-2</v>
      </c>
      <c r="Y17" s="4">
        <f t="shared" si="10"/>
        <v>-5.6041665319053165E-3</v>
      </c>
      <c r="Z17" s="4">
        <f t="shared" si="11"/>
        <v>6.6574754940775134E-4</v>
      </c>
      <c r="AA17" s="4">
        <f t="shared" si="4"/>
        <v>1.6482463065298308E-2</v>
      </c>
      <c r="AB17" s="4">
        <f t="shared" si="5"/>
        <v>1.6482463065298308E-2</v>
      </c>
      <c r="AC17" s="2">
        <f t="shared" si="16"/>
        <v>4.3577494626185244E-3</v>
      </c>
      <c r="AD17" s="3">
        <f t="shared" si="17"/>
        <v>1794.7745900862001</v>
      </c>
    </row>
    <row r="18" spans="1:30" x14ac:dyDescent="0.3">
      <c r="A18" s="1">
        <f t="shared" si="1"/>
        <v>4</v>
      </c>
      <c r="B18" s="1">
        <f t="shared" si="0"/>
        <v>4</v>
      </c>
      <c r="C18" s="5">
        <v>39107</v>
      </c>
      <c r="D18" s="3">
        <v>1777.75</v>
      </c>
      <c r="E18" s="3">
        <v>1806.75</v>
      </c>
      <c r="F18" s="3">
        <f t="shared" si="8"/>
        <v>1785.922</v>
      </c>
      <c r="G18" s="3">
        <f t="shared" si="18"/>
        <v>1807.3080000000002</v>
      </c>
      <c r="H18" s="4">
        <f t="shared" si="2"/>
        <v>-1.3802055885012514E-2</v>
      </c>
      <c r="I18" s="4">
        <f t="shared" si="6"/>
        <v>2.2855494471965354E-3</v>
      </c>
      <c r="J18" s="4">
        <f t="shared" si="7"/>
        <v>-1.608760533220905E-2</v>
      </c>
      <c r="K18" s="4">
        <f t="shared" si="9"/>
        <v>-8.1353355929947857E-3</v>
      </c>
      <c r="L18" s="4">
        <f t="shared" si="19"/>
        <v>4.4170030578778831E-3</v>
      </c>
      <c r="M18" s="4">
        <f t="shared" si="12"/>
        <v>-4.575787744369589E-3</v>
      </c>
      <c r="N18" s="4">
        <f t="shared" si="20"/>
        <v>-1.6354710984514104E-2</v>
      </c>
      <c r="O18" s="4">
        <f t="shared" si="22"/>
        <v>-1.20298129658277E-2</v>
      </c>
      <c r="P18" s="4">
        <f t="shared" si="3"/>
        <v>1.186749388126809E-2</v>
      </c>
      <c r="T18" s="4"/>
      <c r="U18" s="4">
        <f t="shared" si="13"/>
        <v>-4.9649678525266108E-3</v>
      </c>
      <c r="V18" s="4">
        <f t="shared" si="14"/>
        <v>-1.4915318174001315E-2</v>
      </c>
      <c r="W18" s="4">
        <f t="shared" si="15"/>
        <v>-8.8811828196780161E-3</v>
      </c>
      <c r="X18" s="4">
        <f t="shared" si="21"/>
        <v>-2.3389369681313634E-2</v>
      </c>
      <c r="Y18" s="4">
        <f t="shared" si="10"/>
        <v>-2.0502725423506053E-2</v>
      </c>
      <c r="Z18" s="4">
        <f t="shared" si="11"/>
        <v>-1.4326750476933648E-2</v>
      </c>
      <c r="AA18" s="4">
        <f t="shared" si="4"/>
        <v>-1.3802055885012514E-2</v>
      </c>
      <c r="AB18" s="4">
        <f t="shared" si="5"/>
        <v>-1.3802055885012514E-2</v>
      </c>
      <c r="AC18" s="2">
        <f t="shared" si="16"/>
        <v>-6.3843210373412803E-3</v>
      </c>
      <c r="AD18" s="3">
        <f t="shared" si="17"/>
        <v>1789.0997267241335</v>
      </c>
    </row>
    <row r="19" spans="1:30" x14ac:dyDescent="0.3">
      <c r="A19" s="1">
        <f t="shared" si="1"/>
        <v>4</v>
      </c>
      <c r="B19" s="1">
        <f t="shared" si="0"/>
        <v>5</v>
      </c>
      <c r="C19" s="5">
        <v>39108</v>
      </c>
      <c r="D19" s="3">
        <v>1772.97</v>
      </c>
      <c r="E19" s="3">
        <v>1783.38</v>
      </c>
      <c r="F19" s="3">
        <f t="shared" si="8"/>
        <v>1781.154</v>
      </c>
      <c r="G19" s="3">
        <f t="shared" si="18"/>
        <v>1801.1190000000001</v>
      </c>
      <c r="H19" s="4">
        <f t="shared" si="2"/>
        <v>-2.6887920123751779E-3</v>
      </c>
      <c r="I19" s="4">
        <f t="shared" si="6"/>
        <v>3.1669244831951113E-3</v>
      </c>
      <c r="J19" s="4">
        <f t="shared" si="7"/>
        <v>-5.8557164955702892E-3</v>
      </c>
      <c r="K19" s="4">
        <f t="shared" si="9"/>
        <v>3.0656729011391058E-3</v>
      </c>
      <c r="L19" s="4">
        <f t="shared" si="19"/>
        <v>1.4904607884498326E-2</v>
      </c>
      <c r="M19" s="4">
        <f t="shared" si="12"/>
        <v>-4.594773949922336E-3</v>
      </c>
      <c r="N19" s="4">
        <f t="shared" si="20"/>
        <v>-1.5628617542760979E-2</v>
      </c>
      <c r="O19" s="4">
        <f t="shared" si="22"/>
        <v>-1.1260765833601328E-2</v>
      </c>
      <c r="P19" s="4">
        <f t="shared" si="3"/>
        <v>9.1467926461380467E-3</v>
      </c>
      <c r="T19" s="4"/>
      <c r="U19" s="4">
        <f t="shared" si="13"/>
        <v>1.0721417522148754E-2</v>
      </c>
      <c r="V19" s="4">
        <f t="shared" si="14"/>
        <v>6.1420334692723717E-4</v>
      </c>
      <c r="W19" s="4">
        <f t="shared" si="15"/>
        <v>-1.3267958214836248E-2</v>
      </c>
      <c r="X19" s="4">
        <f t="shared" si="21"/>
        <v>-2.1926500919232754E-2</v>
      </c>
      <c r="Y19" s="4">
        <f t="shared" si="10"/>
        <v>-9.4413803769299379E-3</v>
      </c>
      <c r="Z19" s="4">
        <f t="shared" si="11"/>
        <v>-3.1956608872575456E-3</v>
      </c>
      <c r="AA19" s="4">
        <f t="shared" si="4"/>
        <v>-2.6887920123751779E-3</v>
      </c>
      <c r="AB19" s="4">
        <f t="shared" si="5"/>
        <v>-2.6887920123751779E-3</v>
      </c>
      <c r="AC19" s="2">
        <f t="shared" si="16"/>
        <v>-6.065049690306302E-3</v>
      </c>
      <c r="AD19" s="3">
        <f t="shared" si="17"/>
        <v>1783.7231511494224</v>
      </c>
    </row>
    <row r="20" spans="1:30" x14ac:dyDescent="0.3">
      <c r="A20" s="1">
        <f t="shared" si="1"/>
        <v>5</v>
      </c>
      <c r="B20" s="1">
        <f t="shared" si="0"/>
        <v>1</v>
      </c>
      <c r="C20" s="5">
        <v>39111</v>
      </c>
      <c r="D20" s="3">
        <v>1775.08</v>
      </c>
      <c r="E20" s="3">
        <v>1771.05</v>
      </c>
      <c r="F20" s="3">
        <f t="shared" si="8"/>
        <v>1780.3660000000004</v>
      </c>
      <c r="G20" s="3">
        <f t="shared" si="18"/>
        <v>1794.146</v>
      </c>
      <c r="H20" s="4">
        <f t="shared" si="2"/>
        <v>1.1900934589981218E-3</v>
      </c>
      <c r="I20" s="4">
        <f t="shared" si="6"/>
        <v>-1.0829286451547813E-3</v>
      </c>
      <c r="J20" s="4">
        <f t="shared" si="7"/>
        <v>2.2730221041529029E-3</v>
      </c>
      <c r="K20" s="4">
        <f t="shared" si="9"/>
        <v>4.9168908667378466E-3</v>
      </c>
      <c r="L20" s="4">
        <f t="shared" si="19"/>
        <v>1.3138656855132491E-2</v>
      </c>
      <c r="M20" s="4">
        <f t="shared" si="12"/>
        <v>-2.9690524307926076E-3</v>
      </c>
      <c r="N20" s="4">
        <f t="shared" si="20"/>
        <v>-1.0626782881660708E-2</v>
      </c>
      <c r="O20" s="4">
        <f t="shared" si="22"/>
        <v>-7.7630303986296499E-3</v>
      </c>
      <c r="P20" s="4">
        <f t="shared" si="3"/>
        <v>1.034777164323515E-2</v>
      </c>
      <c r="T20" s="4"/>
      <c r="U20" s="4">
        <f t="shared" si="13"/>
        <v>3.4123532829094427E-3</v>
      </c>
      <c r="V20" s="4">
        <f t="shared" si="14"/>
        <v>-6.6217702499196032E-3</v>
      </c>
      <c r="W20" s="4">
        <f t="shared" si="15"/>
        <v>-2.2147024766444754E-3</v>
      </c>
      <c r="X20" s="4">
        <f t="shared" si="21"/>
        <v>-1.5243986756094948E-2</v>
      </c>
      <c r="Y20" s="4">
        <f t="shared" si="10"/>
        <v>-7.6132449296055565E-3</v>
      </c>
      <c r="Z20" s="4">
        <f t="shared" si="11"/>
        <v>-1.3559985893592064E-3</v>
      </c>
      <c r="AA20" s="4">
        <f t="shared" si="4"/>
        <v>1.1900934589981218E-3</v>
      </c>
      <c r="AB20" s="4">
        <f t="shared" si="5"/>
        <v>1.1900934589981218E-3</v>
      </c>
      <c r="AC20" s="2">
        <f t="shared" si="16"/>
        <v>-3.2461076493915469E-3</v>
      </c>
      <c r="AD20" s="3">
        <f t="shared" si="17"/>
        <v>1780.8421007662819</v>
      </c>
    </row>
    <row r="21" spans="1:30" x14ac:dyDescent="0.3">
      <c r="A21" s="1">
        <f t="shared" si="1"/>
        <v>5</v>
      </c>
      <c r="B21" s="1">
        <f t="shared" si="0"/>
        <v>2</v>
      </c>
      <c r="C21" s="5">
        <v>39112</v>
      </c>
      <c r="D21" s="3">
        <v>1777.76</v>
      </c>
      <c r="E21" s="3">
        <v>1780.26</v>
      </c>
      <c r="F21" s="3">
        <f t="shared" si="8"/>
        <v>1781.2380000000001</v>
      </c>
      <c r="G21" s="3">
        <f t="shared" si="18"/>
        <v>1787.6779999999999</v>
      </c>
      <c r="H21" s="4">
        <f t="shared" si="2"/>
        <v>1.5097911080064357E-3</v>
      </c>
      <c r="I21" s="4">
        <f t="shared" si="6"/>
        <v>2.918178335624346E-3</v>
      </c>
      <c r="J21" s="4">
        <f t="shared" si="7"/>
        <v>-1.4083872276179103E-3</v>
      </c>
      <c r="K21" s="4">
        <f t="shared" si="9"/>
        <v>3.9589764968340274E-3</v>
      </c>
      <c r="L21" s="4">
        <f t="shared" si="19"/>
        <v>7.7179620073461741E-3</v>
      </c>
      <c r="M21" s="4">
        <f t="shared" si="12"/>
        <v>-1.9525745576953026E-3</v>
      </c>
      <c r="N21" s="4">
        <f t="shared" si="20"/>
        <v>-5.5479789984549197E-3</v>
      </c>
      <c r="O21" s="4">
        <f t="shared" si="22"/>
        <v>-3.6225362253621564E-3</v>
      </c>
      <c r="P21" s="4">
        <f t="shared" si="3"/>
        <v>1.1873185724856223E-2</v>
      </c>
      <c r="T21" s="4"/>
      <c r="U21" s="4">
        <f t="shared" si="13"/>
        <v>-9.464362169591434E-4</v>
      </c>
      <c r="V21" s="4">
        <f t="shared" si="14"/>
        <v>-1.0936971854789508E-2</v>
      </c>
      <c r="W21" s="4">
        <f t="shared" si="15"/>
        <v>2.4585541896920602E-3</v>
      </c>
      <c r="X21" s="4">
        <f t="shared" si="21"/>
        <v>-7.1790149811773148E-3</v>
      </c>
      <c r="Y21" s="4">
        <f t="shared" si="10"/>
        <v>-8.5592152300592219E-3</v>
      </c>
      <c r="Z21" s="4">
        <f t="shared" si="11"/>
        <v>-2.3079334688142039E-3</v>
      </c>
      <c r="AA21" s="4">
        <f t="shared" si="4"/>
        <v>1.5097911080064357E-3</v>
      </c>
      <c r="AB21" s="4">
        <f t="shared" si="5"/>
        <v>1.5097911080064357E-3</v>
      </c>
      <c r="AC21" s="2">
        <f t="shared" si="16"/>
        <v>-1.1557993453491595E-3</v>
      </c>
      <c r="AD21" s="3">
        <f t="shared" si="17"/>
        <v>1779.8147338441879</v>
      </c>
    </row>
    <row r="22" spans="1:30" x14ac:dyDescent="0.3">
      <c r="A22" s="1">
        <f t="shared" si="1"/>
        <v>5</v>
      </c>
      <c r="B22" s="1">
        <f t="shared" si="0"/>
        <v>3</v>
      </c>
      <c r="C22" s="5">
        <v>39113</v>
      </c>
      <c r="D22" s="3">
        <v>1792.28</v>
      </c>
      <c r="E22" s="3">
        <v>1774.44</v>
      </c>
      <c r="F22" s="3">
        <f t="shared" si="8"/>
        <v>1779.1680000000001</v>
      </c>
      <c r="G22" s="3">
        <f t="shared" si="18"/>
        <v>1784.1380000000001</v>
      </c>
      <c r="H22" s="4">
        <f t="shared" si="2"/>
        <v>8.1675816758167482E-3</v>
      </c>
      <c r="I22" s="4">
        <f t="shared" si="6"/>
        <v>-1.8675186751867161E-3</v>
      </c>
      <c r="J22" s="4">
        <f t="shared" si="7"/>
        <v>1.0035100351003464E-2</v>
      </c>
      <c r="K22" s="4">
        <f t="shared" si="9"/>
        <v>-1.0518855188551271E-3</v>
      </c>
      <c r="L22" s="4">
        <f t="shared" si="19"/>
        <v>3.0787807878078916E-3</v>
      </c>
      <c r="M22" s="4">
        <f t="shared" si="12"/>
        <v>7.3697368657708838E-3</v>
      </c>
      <c r="N22" s="4">
        <f t="shared" si="20"/>
        <v>4.5635483353865143E-3</v>
      </c>
      <c r="O22" s="4">
        <f t="shared" si="22"/>
        <v>-2.7730042180909385E-3</v>
      </c>
      <c r="P22" s="4">
        <f t="shared" si="3"/>
        <v>2.0137742614832876E-2</v>
      </c>
      <c r="T22" s="4"/>
      <c r="U22" s="4">
        <f t="shared" si="13"/>
        <v>1.3989514895149019E-2</v>
      </c>
      <c r="V22" s="4">
        <f t="shared" si="14"/>
        <v>3.8496197461975329E-3</v>
      </c>
      <c r="W22" s="4">
        <f t="shared" si="15"/>
        <v>-5.7416108685643397E-3</v>
      </c>
      <c r="X22" s="4">
        <f t="shared" si="21"/>
        <v>-5.555841234850022E-3</v>
      </c>
      <c r="Y22" s="4">
        <f t="shared" si="10"/>
        <v>-1.350759766949289E-2</v>
      </c>
      <c r="Z22" s="4">
        <f t="shared" si="11"/>
        <v>-7.2875166953916062E-3</v>
      </c>
      <c r="AA22" s="4">
        <f t="shared" si="4"/>
        <v>8.1675816758167482E-3</v>
      </c>
      <c r="AB22" s="4">
        <f t="shared" si="5"/>
        <v>8.1675816758167482E-3</v>
      </c>
      <c r="AC22" s="2">
        <f t="shared" si="16"/>
        <v>4.6366513252437194E-3</v>
      </c>
      <c r="AD22" s="3">
        <f t="shared" si="17"/>
        <v>1783.9698225627922</v>
      </c>
    </row>
    <row r="23" spans="1:30" x14ac:dyDescent="0.3">
      <c r="A23" s="1">
        <f t="shared" si="1"/>
        <v>5</v>
      </c>
      <c r="B23" s="1">
        <f t="shared" si="0"/>
        <v>4</v>
      </c>
      <c r="C23" s="5">
        <v>39114</v>
      </c>
      <c r="D23" s="3">
        <v>1791.45</v>
      </c>
      <c r="E23" s="3">
        <v>1801.6</v>
      </c>
      <c r="F23" s="3">
        <f t="shared" si="8"/>
        <v>1781.9080000000001</v>
      </c>
      <c r="G23" s="3">
        <f t="shared" si="18"/>
        <v>1783.9150000000002</v>
      </c>
      <c r="H23" s="4">
        <f t="shared" si="2"/>
        <v>-4.6309728390649189E-4</v>
      </c>
      <c r="I23" s="4">
        <f t="shared" si="6"/>
        <v>5.2000803445889799E-3</v>
      </c>
      <c r="J23" s="4">
        <f t="shared" si="7"/>
        <v>-5.663177628495472E-3</v>
      </c>
      <c r="K23" s="4">
        <f t="shared" si="9"/>
        <v>-7.1180284330572994E-3</v>
      </c>
      <c r="L23" s="4">
        <f t="shared" si="19"/>
        <v>-5.1343664060426886E-3</v>
      </c>
      <c r="M23" s="4">
        <f t="shared" si="12"/>
        <v>5.3549341492377363E-3</v>
      </c>
      <c r="N23" s="4">
        <f t="shared" si="20"/>
        <v>4.2238559572624554E-3</v>
      </c>
      <c r="O23" s="4">
        <f t="shared" si="22"/>
        <v>-1.1203215272544932E-3</v>
      </c>
      <c r="P23" s="4">
        <f t="shared" si="3"/>
        <v>1.9665319597017446E-2</v>
      </c>
      <c r="T23" s="4"/>
      <c r="U23" s="4">
        <f t="shared" si="13"/>
        <v>-8.1069922110384388E-3</v>
      </c>
      <c r="V23" s="4">
        <f t="shared" si="14"/>
        <v>-1.802592228892801E-2</v>
      </c>
      <c r="W23" s="4">
        <f t="shared" si="15"/>
        <v>7.7063704120377136E-3</v>
      </c>
      <c r="X23" s="4">
        <f t="shared" si="21"/>
        <v>-2.2475785616616496E-3</v>
      </c>
      <c r="Y23" s="4">
        <f t="shared" si="10"/>
        <v>-1.9498102891497986E-2</v>
      </c>
      <c r="Z23" s="4">
        <f t="shared" si="11"/>
        <v>-1.3315793548955851E-2</v>
      </c>
      <c r="AA23" s="4">
        <f t="shared" si="4"/>
        <v>-4.6309728390649189E-4</v>
      </c>
      <c r="AB23" s="4">
        <f t="shared" si="5"/>
        <v>-4.6309728390649189E-4</v>
      </c>
      <c r="AC23" s="2">
        <f t="shared" si="16"/>
        <v>2.7836584655661694E-3</v>
      </c>
      <c r="AD23" s="3">
        <f t="shared" si="17"/>
        <v>1786.4632150418615</v>
      </c>
    </row>
    <row r="24" spans="1:30" x14ac:dyDescent="0.3">
      <c r="A24" s="1">
        <f t="shared" si="1"/>
        <v>5</v>
      </c>
      <c r="B24" s="1">
        <f t="shared" si="0"/>
        <v>5</v>
      </c>
      <c r="C24" s="5">
        <v>39115</v>
      </c>
      <c r="D24" s="3">
        <v>1798.13</v>
      </c>
      <c r="E24" s="3">
        <v>1795.68</v>
      </c>
      <c r="F24" s="3">
        <f t="shared" si="8"/>
        <v>1786.94</v>
      </c>
      <c r="G24" s="3">
        <f t="shared" si="18"/>
        <v>1784.047</v>
      </c>
      <c r="H24" s="4">
        <f t="shared" si="2"/>
        <v>3.7288230204583234E-3</v>
      </c>
      <c r="I24" s="4">
        <f t="shared" si="6"/>
        <v>2.3612157749309318E-3</v>
      </c>
      <c r="J24" s="4">
        <f t="shared" si="7"/>
        <v>1.3676072455273917E-3</v>
      </c>
      <c r="K24" s="4">
        <f t="shared" si="9"/>
        <v>-4.0790979374250571E-3</v>
      </c>
      <c r="L24" s="4">
        <f t="shared" si="19"/>
        <v>-5.0058766796604176E-3</v>
      </c>
      <c r="M24" s="4">
        <f t="shared" si="12"/>
        <v>6.2621016933976821E-3</v>
      </c>
      <c r="N24" s="4">
        <f t="shared" si="20"/>
        <v>7.8938503301763264E-3</v>
      </c>
      <c r="O24" s="4">
        <f t="shared" si="22"/>
        <v>1.6088936839939432E-3</v>
      </c>
      <c r="P24" s="4">
        <f t="shared" si="3"/>
        <v>2.3467471113893801E-2</v>
      </c>
      <c r="T24" s="4"/>
      <c r="U24" s="4">
        <f t="shared" si="13"/>
        <v>-1.0315666080549285E-2</v>
      </c>
      <c r="V24" s="4">
        <f t="shared" si="14"/>
        <v>-2.0212509419743844E-2</v>
      </c>
      <c r="W24" s="4">
        <f t="shared" si="15"/>
        <v>1.419087745421529E-2</v>
      </c>
      <c r="X24" s="4">
        <f t="shared" si="21"/>
        <v>3.2484557764236323E-3</v>
      </c>
      <c r="Y24" s="4">
        <f t="shared" si="10"/>
        <v>-1.6497064297307483E-2</v>
      </c>
      <c r="Z24" s="4">
        <f t="shared" si="11"/>
        <v>-1.0295832656916739E-2</v>
      </c>
      <c r="AA24" s="4">
        <f t="shared" si="4"/>
        <v>3.7288230204583234E-3</v>
      </c>
      <c r="AB24" s="4">
        <f t="shared" si="5"/>
        <v>3.7288230204583234E-3</v>
      </c>
      <c r="AC24" s="2">
        <f t="shared" si="16"/>
        <v>4.3255252060522588E-3</v>
      </c>
      <c r="AD24" s="3">
        <f t="shared" si="17"/>
        <v>1790.3521433612414</v>
      </c>
    </row>
    <row r="25" spans="1:30" x14ac:dyDescent="0.3">
      <c r="A25" s="1">
        <f t="shared" si="1"/>
        <v>6</v>
      </c>
      <c r="B25" s="1">
        <f t="shared" si="0"/>
        <v>1</v>
      </c>
      <c r="C25" s="5">
        <v>39118</v>
      </c>
      <c r="D25" s="3">
        <v>1795.39</v>
      </c>
      <c r="E25" s="3">
        <v>1796.48</v>
      </c>
      <c r="F25" s="3">
        <f t="shared" si="8"/>
        <v>1791.002</v>
      </c>
      <c r="G25" s="3">
        <f t="shared" si="18"/>
        <v>1785.6840000000004</v>
      </c>
      <c r="H25" s="4">
        <f t="shared" si="2"/>
        <v>-1.5238052866033095E-3</v>
      </c>
      <c r="I25" s="4">
        <f t="shared" si="6"/>
        <v>-9.1761997185970474E-4</v>
      </c>
      <c r="J25" s="4">
        <f t="shared" si="7"/>
        <v>-6.0618531474360474E-4</v>
      </c>
      <c r="K25" s="4">
        <f t="shared" si="9"/>
        <v>-4.5741965263913819E-3</v>
      </c>
      <c r="L25" s="4">
        <f t="shared" si="19"/>
        <v>-7.5213941397140596E-3</v>
      </c>
      <c r="M25" s="4">
        <f t="shared" si="12"/>
        <v>2.4500251814348322E-3</v>
      </c>
      <c r="N25" s="4">
        <f t="shared" si="20"/>
        <v>5.4354521852688796E-3</v>
      </c>
      <c r="O25" s="4">
        <f t="shared" si="22"/>
        <v>2.9620305337556344E-3</v>
      </c>
      <c r="P25" s="4">
        <f t="shared" si="3"/>
        <v>2.1907905970743928E-2</v>
      </c>
      <c r="T25" s="4"/>
      <c r="U25" s="4">
        <f t="shared" si="13"/>
        <v>-1.281887294022133E-2</v>
      </c>
      <c r="V25" s="4">
        <f t="shared" si="14"/>
        <v>-2.2690684210819132E-2</v>
      </c>
      <c r="W25" s="4">
        <f t="shared" si="15"/>
        <v>1.1441737837168E-2</v>
      </c>
      <c r="X25" s="4">
        <f t="shared" si="21"/>
        <v>5.9740525262780295E-3</v>
      </c>
      <c r="Y25" s="4">
        <f t="shared" si="10"/>
        <v>-1.6985989587159529E-2</v>
      </c>
      <c r="Z25" s="4">
        <f t="shared" si="11"/>
        <v>-1.0787840742830885E-2</v>
      </c>
      <c r="AA25" s="4">
        <f t="shared" si="4"/>
        <v>-1.5238052866033095E-3</v>
      </c>
      <c r="AB25" s="4">
        <f t="shared" si="5"/>
        <v>-1.5238052866033095E-3</v>
      </c>
      <c r="AC25" s="2">
        <f t="shared" si="16"/>
        <v>1.870663807031118E-3</v>
      </c>
      <c r="AD25" s="3">
        <f t="shared" si="17"/>
        <v>1792.0314289074945</v>
      </c>
    </row>
    <row r="26" spans="1:30" x14ac:dyDescent="0.3">
      <c r="A26" s="1">
        <f t="shared" si="1"/>
        <v>6</v>
      </c>
      <c r="B26" s="1">
        <f t="shared" si="0"/>
        <v>2</v>
      </c>
      <c r="C26" s="5">
        <v>39119</v>
      </c>
      <c r="D26" s="3">
        <v>1793.06</v>
      </c>
      <c r="E26" s="3">
        <v>1799.33</v>
      </c>
      <c r="F26" s="3">
        <f t="shared" si="8"/>
        <v>1794.0620000000004</v>
      </c>
      <c r="G26" s="3">
        <f t="shared" si="18"/>
        <v>1787.6500000000003</v>
      </c>
      <c r="H26" s="4">
        <f t="shared" si="2"/>
        <v>-1.2977681729318725E-3</v>
      </c>
      <c r="I26" s="4">
        <f t="shared" si="6"/>
        <v>2.1945092709661006E-3</v>
      </c>
      <c r="J26" s="4">
        <f t="shared" si="7"/>
        <v>-3.4922774438979733E-3</v>
      </c>
      <c r="K26" s="4">
        <f t="shared" si="9"/>
        <v>-6.001481572248217E-4</v>
      </c>
      <c r="L26" s="4">
        <f t="shared" si="19"/>
        <v>-4.6458491531705514E-3</v>
      </c>
      <c r="M26" s="4">
        <f t="shared" si="12"/>
        <v>-5.5850912621771553E-4</v>
      </c>
      <c r="N26" s="4">
        <f t="shared" si="20"/>
        <v>3.0263194696946417E-3</v>
      </c>
      <c r="O26" s="4">
        <f t="shared" si="22"/>
        <v>3.5760097263895434E-3</v>
      </c>
      <c r="P26" s="4">
        <f t="shared" si="3"/>
        <v>2.0581706414707641E-2</v>
      </c>
      <c r="T26" s="4"/>
      <c r="U26" s="4">
        <f t="shared" si="13"/>
        <v>-9.8195935145010873E-3</v>
      </c>
      <c r="V26" s="4">
        <f t="shared" si="14"/>
        <v>-1.9721397579356145E-2</v>
      </c>
      <c r="W26" s="4">
        <f t="shared" si="15"/>
        <v>8.6063360633606076E-3</v>
      </c>
      <c r="X26" s="4">
        <f t="shared" si="21"/>
        <v>7.1994870982992143E-3</v>
      </c>
      <c r="Y26" s="4">
        <f t="shared" si="10"/>
        <v>-1.3061492943294346E-2</v>
      </c>
      <c r="Z26" s="4">
        <f t="shared" si="11"/>
        <v>-6.8385991674793376E-3</v>
      </c>
      <c r="AA26" s="4">
        <f t="shared" si="4"/>
        <v>-1.2977681729318725E-3</v>
      </c>
      <c r="AB26" s="4">
        <f t="shared" si="5"/>
        <v>-1.2977681729318725E-3</v>
      </c>
      <c r="AC26" s="2">
        <f t="shared" si="16"/>
        <v>3.8242672396366902E-4</v>
      </c>
      <c r="AD26" s="3">
        <f t="shared" si="17"/>
        <v>1792.3742859383296</v>
      </c>
    </row>
    <row r="27" spans="1:30" x14ac:dyDescent="0.3">
      <c r="A27" s="1">
        <f t="shared" si="1"/>
        <v>6</v>
      </c>
      <c r="B27" s="1">
        <f t="shared" si="0"/>
        <v>3</v>
      </c>
      <c r="C27" s="5">
        <v>39120</v>
      </c>
      <c r="D27" s="3">
        <v>1810.95</v>
      </c>
      <c r="E27" s="3">
        <v>1803.23</v>
      </c>
      <c r="F27" s="3">
        <f t="shared" si="8"/>
        <v>1797.7960000000003</v>
      </c>
      <c r="G27" s="3">
        <f t="shared" si="18"/>
        <v>1788.482</v>
      </c>
      <c r="H27" s="4">
        <f t="shared" si="2"/>
        <v>9.9773571436539213E-3</v>
      </c>
      <c r="I27" s="4">
        <f t="shared" si="6"/>
        <v>5.671868202960343E-3</v>
      </c>
      <c r="J27" s="4">
        <f t="shared" si="7"/>
        <v>4.3054889406935783E-3</v>
      </c>
      <c r="K27" s="4">
        <f t="shared" si="9"/>
        <v>8.0727917638016486E-4</v>
      </c>
      <c r="L27" s="4">
        <f t="shared" si="19"/>
        <v>-3.9454588493660139E-3</v>
      </c>
      <c r="M27" s="4">
        <f t="shared" si="12"/>
        <v>7.3167367154002832E-3</v>
      </c>
      <c r="N27" s="4">
        <f t="shared" si="20"/>
        <v>1.2562608961119024E-2</v>
      </c>
      <c r="O27" s="4">
        <f t="shared" si="22"/>
        <v>5.1431569065961543E-3</v>
      </c>
      <c r="P27" s="4">
        <f t="shared" si="3"/>
        <v>3.0764414593886933E-2</v>
      </c>
      <c r="T27" s="4"/>
      <c r="U27" s="4">
        <f t="shared" si="13"/>
        <v>-4.3501054064000802E-4</v>
      </c>
      <c r="V27" s="4">
        <f t="shared" si="14"/>
        <v>-1.0430660435233637E-2</v>
      </c>
      <c r="W27" s="4">
        <f t="shared" si="15"/>
        <v>1.0416899145222886E-2</v>
      </c>
      <c r="X27" s="4">
        <f t="shared" si="21"/>
        <v>1.0470062411194534E-2</v>
      </c>
      <c r="Y27" s="4">
        <f t="shared" si="10"/>
        <v>-1.1671614578936267E-2</v>
      </c>
      <c r="Z27" s="4">
        <f t="shared" si="11"/>
        <v>-5.4399572729105679E-3</v>
      </c>
      <c r="AA27" s="4">
        <f t="shared" si="4"/>
        <v>9.9773571436539213E-3</v>
      </c>
      <c r="AB27" s="4">
        <f t="shared" si="5"/>
        <v>9.9773571436539213E-3</v>
      </c>
      <c r="AC27" s="2">
        <f t="shared" si="16"/>
        <v>6.8382944722089811E-3</v>
      </c>
      <c r="AD27" s="3">
        <f t="shared" si="17"/>
        <v>1798.5661906255532</v>
      </c>
    </row>
    <row r="28" spans="1:30" x14ac:dyDescent="0.3">
      <c r="A28" s="1">
        <f t="shared" si="1"/>
        <v>6</v>
      </c>
      <c r="B28" s="1">
        <f t="shared" si="0"/>
        <v>4</v>
      </c>
      <c r="C28" s="5">
        <v>39121</v>
      </c>
      <c r="D28" s="3">
        <v>1810.54</v>
      </c>
      <c r="E28" s="3">
        <v>1807.41</v>
      </c>
      <c r="F28" s="3">
        <f t="shared" si="8"/>
        <v>1801.614</v>
      </c>
      <c r="G28" s="3">
        <f t="shared" si="18"/>
        <v>1791.761</v>
      </c>
      <c r="H28" s="4">
        <f t="shared" si="2"/>
        <v>-2.2640050802069734E-4</v>
      </c>
      <c r="I28" s="4">
        <f t="shared" si="6"/>
        <v>-1.954775118031952E-3</v>
      </c>
      <c r="J28" s="4">
        <f t="shared" si="7"/>
        <v>1.7283746100112546E-3</v>
      </c>
      <c r="K28" s="4">
        <f t="shared" si="9"/>
        <v>-6.3875314061680932E-3</v>
      </c>
      <c r="L28" s="4">
        <f t="shared" si="19"/>
        <v>-1.1748284356583812E-2</v>
      </c>
      <c r="M28" s="4">
        <f t="shared" si="12"/>
        <v>4.9544464019484367E-3</v>
      </c>
      <c r="N28" s="4">
        <f t="shared" si="20"/>
        <v>1.048075050188055E-2</v>
      </c>
      <c r="O28" s="4">
        <f t="shared" si="22"/>
        <v>5.4420228219205684E-3</v>
      </c>
      <c r="P28" s="4">
        <f t="shared" si="3"/>
        <v>3.0531049006773218E-2</v>
      </c>
      <c r="T28" s="4"/>
      <c r="U28" s="4">
        <f t="shared" si="13"/>
        <v>-1.0767829040006626E-2</v>
      </c>
      <c r="V28" s="4">
        <f t="shared" si="14"/>
        <v>-2.0660150749606608E-2</v>
      </c>
      <c r="W28" s="4">
        <f t="shared" si="15"/>
        <v>1.0656172374333594E-2</v>
      </c>
      <c r="X28" s="4">
        <f t="shared" si="21"/>
        <v>1.1058932335451606E-2</v>
      </c>
      <c r="Y28" s="4">
        <f t="shared" si="10"/>
        <v>-1.8776714306340619E-2</v>
      </c>
      <c r="Z28" s="4">
        <f t="shared" si="11"/>
        <v>-1.2589856428601482E-2</v>
      </c>
      <c r="AA28" s="4">
        <f t="shared" si="4"/>
        <v>-2.2640050802069734E-4</v>
      </c>
      <c r="AB28" s="4">
        <f t="shared" si="5"/>
        <v>-2.2640050802069734E-4</v>
      </c>
      <c r="AC28" s="2">
        <f t="shared" si="16"/>
        <v>4.4089274928829879E-3</v>
      </c>
      <c r="AD28" s="3">
        <f t="shared" si="17"/>
        <v>1802.5574604170356</v>
      </c>
    </row>
    <row r="29" spans="1:30" x14ac:dyDescent="0.3">
      <c r="A29" s="1">
        <f t="shared" si="1"/>
        <v>6</v>
      </c>
      <c r="B29" s="1">
        <f t="shared" si="0"/>
        <v>5</v>
      </c>
      <c r="C29" s="5">
        <v>39122</v>
      </c>
      <c r="D29" s="3">
        <v>1785.53</v>
      </c>
      <c r="E29" s="3">
        <v>1815.22</v>
      </c>
      <c r="F29" s="3">
        <f t="shared" si="8"/>
        <v>1799.0939999999998</v>
      </c>
      <c r="G29" s="3">
        <f t="shared" si="18"/>
        <v>1793.0169999999998</v>
      </c>
      <c r="H29" s="4">
        <f t="shared" si="2"/>
        <v>-1.3813558385895916E-2</v>
      </c>
      <c r="I29" s="4">
        <f t="shared" si="6"/>
        <v>2.5848641841660852E-3</v>
      </c>
      <c r="J29" s="4">
        <f t="shared" si="7"/>
        <v>-1.6398422570062E-2</v>
      </c>
      <c r="K29" s="4">
        <f t="shared" si="9"/>
        <v>-4.4489489323627559E-3</v>
      </c>
      <c r="L29" s="4">
        <f t="shared" si="19"/>
        <v>-9.2188579711639847E-3</v>
      </c>
      <c r="M29" s="4">
        <f t="shared" si="12"/>
        <v>-7.5393503619042984E-3</v>
      </c>
      <c r="N29" s="4">
        <f t="shared" si="20"/>
        <v>-4.1756436218953049E-3</v>
      </c>
      <c r="O29" s="4">
        <f t="shared" si="22"/>
        <v>3.4034712382317845E-3</v>
      </c>
      <c r="P29" s="4">
        <f t="shared" si="3"/>
        <v>1.6295748192839594E-2</v>
      </c>
      <c r="T29" s="4"/>
      <c r="U29" s="4">
        <f t="shared" si="13"/>
        <v>-6.8543086592949371E-3</v>
      </c>
      <c r="V29" s="4">
        <f t="shared" si="14"/>
        <v>-1.6785765572701943E-2</v>
      </c>
      <c r="W29" s="4">
        <f t="shared" si="15"/>
        <v>-7.0072797851101617E-3</v>
      </c>
      <c r="X29" s="4">
        <f t="shared" si="21"/>
        <v>6.8015714013899562E-3</v>
      </c>
      <c r="Y29" s="4">
        <f t="shared" si="10"/>
        <v>-1.6862303683829599E-2</v>
      </c>
      <c r="Z29" s="4">
        <f t="shared" si="11"/>
        <v>-1.0663374968989675E-2</v>
      </c>
      <c r="AA29" s="4">
        <f t="shared" si="4"/>
        <v>-1.3813558385895916E-2</v>
      </c>
      <c r="AB29" s="4">
        <f t="shared" si="5"/>
        <v>-1.3813558385895916E-2</v>
      </c>
      <c r="AC29" s="2">
        <f t="shared" si="16"/>
        <v>-6.3575746573980713E-3</v>
      </c>
      <c r="AD29" s="3">
        <f t="shared" si="17"/>
        <v>1796.881640278024</v>
      </c>
    </row>
    <row r="30" spans="1:30" x14ac:dyDescent="0.3">
      <c r="A30" s="1">
        <f t="shared" si="1"/>
        <v>7</v>
      </c>
      <c r="B30" s="1">
        <f t="shared" si="0"/>
        <v>1</v>
      </c>
      <c r="C30" s="5">
        <v>39125</v>
      </c>
      <c r="D30" s="3">
        <v>1778.42</v>
      </c>
      <c r="E30" s="3">
        <v>1787.11</v>
      </c>
      <c r="F30" s="3">
        <f t="shared" si="8"/>
        <v>1795.7</v>
      </c>
      <c r="G30" s="3">
        <f t="shared" si="18"/>
        <v>1793.3510000000001</v>
      </c>
      <c r="H30" s="4">
        <f t="shared" si="2"/>
        <v>-3.9820109435293165E-3</v>
      </c>
      <c r="I30" s="4">
        <f t="shared" si="6"/>
        <v>8.8489132078426423E-4</v>
      </c>
      <c r="J30" s="4">
        <f t="shared" si="7"/>
        <v>-4.8669022643135808E-3</v>
      </c>
      <c r="K30" s="4">
        <f t="shared" si="9"/>
        <v>8.1152374925092322E-3</v>
      </c>
      <c r="L30" s="4">
        <f t="shared" si="19"/>
        <v>5.309347924705967E-3</v>
      </c>
      <c r="M30" s="4">
        <f t="shared" si="12"/>
        <v>-9.6229882497076199E-3</v>
      </c>
      <c r="N30" s="4">
        <f t="shared" si="20"/>
        <v>-8.3257544117130659E-3</v>
      </c>
      <c r="O30" s="4">
        <f t="shared" si="22"/>
        <v>1.3208353482304139E-3</v>
      </c>
      <c r="P30" s="4">
        <f t="shared" si="3"/>
        <v>1.2248847401673391E-2</v>
      </c>
      <c r="T30" s="4"/>
      <c r="U30" s="4">
        <f t="shared" si="13"/>
        <v>5.5221698879325057E-3</v>
      </c>
      <c r="V30" s="4">
        <f t="shared" si="14"/>
        <v>-4.5330518109468051E-3</v>
      </c>
      <c r="W30" s="4">
        <f t="shared" si="15"/>
        <v>-9.4519853625117806E-3</v>
      </c>
      <c r="X30" s="4">
        <f t="shared" si="21"/>
        <v>2.6231126486738112E-3</v>
      </c>
      <c r="Y30" s="4">
        <f t="shared" si="10"/>
        <v>-4.4547779375719116E-3</v>
      </c>
      <c r="Z30" s="4">
        <f t="shared" si="11"/>
        <v>1.8223833258893052E-3</v>
      </c>
      <c r="AA30" s="4">
        <f t="shared" si="4"/>
        <v>-3.9820109435293165E-3</v>
      </c>
      <c r="AB30" s="4">
        <f t="shared" si="5"/>
        <v>-3.9820109435293165E-3</v>
      </c>
      <c r="AC30" s="2">
        <f t="shared" si="16"/>
        <v>-6.9206150320786156E-3</v>
      </c>
      <c r="AD30" s="3">
        <f t="shared" si="17"/>
        <v>1790.7277601853493</v>
      </c>
    </row>
    <row r="31" spans="1:30" x14ac:dyDescent="0.3">
      <c r="A31" s="1">
        <f t="shared" si="1"/>
        <v>7</v>
      </c>
      <c r="B31" s="1">
        <f t="shared" si="0"/>
        <v>2</v>
      </c>
      <c r="C31" s="5">
        <v>39126</v>
      </c>
      <c r="D31" s="3">
        <v>1783.82</v>
      </c>
      <c r="E31" s="3">
        <v>1782.16</v>
      </c>
      <c r="F31" s="3">
        <f t="shared" si="8"/>
        <v>1793.8520000000001</v>
      </c>
      <c r="G31" s="3">
        <f t="shared" si="18"/>
        <v>1793.9570000000003</v>
      </c>
      <c r="H31" s="4">
        <f t="shared" si="2"/>
        <v>3.0364030993802718E-3</v>
      </c>
      <c r="I31" s="4">
        <f t="shared" si="6"/>
        <v>2.1029902947560246E-3</v>
      </c>
      <c r="J31" s="4">
        <f t="shared" si="7"/>
        <v>9.3341280462424722E-4</v>
      </c>
      <c r="K31" s="4">
        <f t="shared" si="9"/>
        <v>1.0087605852385727E-2</v>
      </c>
      <c r="L31" s="4">
        <f t="shared" si="19"/>
        <v>9.3697401813596561E-3</v>
      </c>
      <c r="M31" s="4">
        <f t="shared" si="12"/>
        <v>-5.5924346044156107E-3</v>
      </c>
      <c r="N31" s="4">
        <f t="shared" si="20"/>
        <v>-5.6506371111461401E-3</v>
      </c>
      <c r="O31" s="4">
        <f t="shared" si="22"/>
        <v>-5.8862441277845055E-5</v>
      </c>
      <c r="P31" s="4">
        <f t="shared" si="3"/>
        <v>1.532244293926794E-2</v>
      </c>
      <c r="T31" s="4"/>
      <c r="U31" s="4">
        <f t="shared" si="13"/>
        <v>8.2320261805422078E-3</v>
      </c>
      <c r="V31" s="4">
        <f t="shared" si="14"/>
        <v>-1.8502940812631663E-3</v>
      </c>
      <c r="W31" s="4">
        <f t="shared" si="15"/>
        <v>-5.15320178912028E-3</v>
      </c>
      <c r="X31" s="4">
        <f t="shared" si="21"/>
        <v>-1.1705281088405179E-4</v>
      </c>
      <c r="Y31" s="4">
        <f t="shared" si="10"/>
        <v>-2.5070026993895922E-3</v>
      </c>
      <c r="Z31" s="4">
        <f t="shared" si="11"/>
        <v>3.7824397734070683E-3</v>
      </c>
      <c r="AA31" s="4">
        <f t="shared" si="4"/>
        <v>3.0364030993802718E-3</v>
      </c>
      <c r="AB31" s="4">
        <f t="shared" si="5"/>
        <v>3.0364030993802718E-3</v>
      </c>
      <c r="AC31" s="2">
        <f t="shared" si="16"/>
        <v>-2.5816357350515145E-3</v>
      </c>
      <c r="AD31" s="3">
        <f t="shared" si="17"/>
        <v>1788.4251734568995</v>
      </c>
    </row>
    <row r="32" spans="1:30" x14ac:dyDescent="0.3">
      <c r="A32" s="1">
        <f t="shared" si="1"/>
        <v>7</v>
      </c>
      <c r="B32" s="1">
        <f t="shared" si="0"/>
        <v>3</v>
      </c>
      <c r="C32" s="5">
        <v>39127</v>
      </c>
      <c r="D32" s="3">
        <v>1814.98</v>
      </c>
      <c r="E32" s="3">
        <v>1792.74</v>
      </c>
      <c r="F32" s="3">
        <f t="shared" si="8"/>
        <v>1794.6579999999999</v>
      </c>
      <c r="G32" s="3">
        <f t="shared" si="18"/>
        <v>1796.2270000000001</v>
      </c>
      <c r="H32" s="4">
        <f t="shared" si="2"/>
        <v>1.7468130192508258E-2</v>
      </c>
      <c r="I32" s="4">
        <f t="shared" si="6"/>
        <v>5.0005045352109929E-3</v>
      </c>
      <c r="J32" s="4">
        <f t="shared" si="7"/>
        <v>1.2467625657297265E-2</v>
      </c>
      <c r="K32" s="4">
        <f t="shared" si="9"/>
        <v>3.227623863394253E-3</v>
      </c>
      <c r="L32" s="4">
        <f t="shared" si="19"/>
        <v>5.7872057345099252E-3</v>
      </c>
      <c r="M32" s="4">
        <f t="shared" si="12"/>
        <v>1.1323605946091187E-2</v>
      </c>
      <c r="N32" s="4">
        <f t="shared" si="20"/>
        <v>1.04402171885847E-2</v>
      </c>
      <c r="O32" s="4">
        <f t="shared" si="22"/>
        <v>-8.6447233578341759E-4</v>
      </c>
      <c r="P32" s="4">
        <f t="shared" si="3"/>
        <v>3.305822755990661E-2</v>
      </c>
      <c r="T32" s="4"/>
      <c r="U32" s="4">
        <f t="shared" si="13"/>
        <v>1.5208933636801982E-2</v>
      </c>
      <c r="V32" s="4">
        <f t="shared" si="14"/>
        <v>5.0568443004339473E-3</v>
      </c>
      <c r="W32" s="4">
        <f t="shared" si="15"/>
        <v>2.2253513349346876E-3</v>
      </c>
      <c r="X32" s="4">
        <f t="shared" si="21"/>
        <v>-1.7454705650698824E-3</v>
      </c>
      <c r="Y32" s="4">
        <f t="shared" si="10"/>
        <v>-9.2814487533562709E-3</v>
      </c>
      <c r="Z32" s="4">
        <f t="shared" si="11"/>
        <v>-3.0347208548542207E-3</v>
      </c>
      <c r="AA32" s="4">
        <f t="shared" si="4"/>
        <v>1.7468130192508258E-2</v>
      </c>
      <c r="AB32" s="4">
        <f t="shared" si="5"/>
        <v>1.7468130192508258E-2</v>
      </c>
      <c r="AC32" s="2">
        <f t="shared" si="16"/>
        <v>9.7539464321370478E-3</v>
      </c>
      <c r="AD32" s="3">
        <f t="shared" si="17"/>
        <v>1797.2767823045999</v>
      </c>
    </row>
    <row r="33" spans="1:30" x14ac:dyDescent="0.3">
      <c r="A33" s="1">
        <f t="shared" si="1"/>
        <v>7</v>
      </c>
      <c r="B33" s="1">
        <f t="shared" si="0"/>
        <v>4</v>
      </c>
      <c r="C33" s="5">
        <v>39128</v>
      </c>
      <c r="D33" s="3">
        <v>1823.41</v>
      </c>
      <c r="E33" s="3">
        <v>1815.49</v>
      </c>
      <c r="F33" s="3">
        <f t="shared" si="8"/>
        <v>1797.232</v>
      </c>
      <c r="G33" s="3">
        <f t="shared" si="18"/>
        <v>1799.423</v>
      </c>
      <c r="H33" s="4">
        <f t="shared" si="2"/>
        <v>4.6446792802124891E-3</v>
      </c>
      <c r="I33" s="4">
        <f t="shared" si="6"/>
        <v>2.809948318989691E-4</v>
      </c>
      <c r="J33" s="4">
        <f t="shared" si="7"/>
        <v>4.3636844483135196E-3</v>
      </c>
      <c r="K33" s="4">
        <f t="shared" si="9"/>
        <v>-1.3384445007658497E-2</v>
      </c>
      <c r="L33" s="4">
        <f t="shared" si="19"/>
        <v>-1.003990249050798E-2</v>
      </c>
      <c r="M33" s="4">
        <f t="shared" si="12"/>
        <v>1.4565732192616263E-2</v>
      </c>
      <c r="N33" s="4">
        <f t="shared" si="20"/>
        <v>1.3330384239836925E-2</v>
      </c>
      <c r="O33" s="4">
        <f t="shared" si="22"/>
        <v>-1.2015948141120378E-3</v>
      </c>
      <c r="P33" s="4">
        <f t="shared" si="3"/>
        <v>3.7856451704707146E-2</v>
      </c>
      <c r="T33" s="4"/>
      <c r="U33" s="4">
        <f t="shared" si="13"/>
        <v>-2.4463079482969809E-3</v>
      </c>
      <c r="V33" s="4">
        <f t="shared" si="14"/>
        <v>-1.2421844868813967E-2</v>
      </c>
      <c r="W33" s="4">
        <f t="shared" si="15"/>
        <v>7.1083765064567025E-3</v>
      </c>
      <c r="X33" s="4">
        <f t="shared" si="21"/>
        <v>-2.4322635148261848E-3</v>
      </c>
      <c r="Y33" s="4">
        <f t="shared" si="10"/>
        <v>-2.5686384596091627E-2</v>
      </c>
      <c r="Z33" s="4">
        <f t="shared" si="11"/>
        <v>-1.9543093915226139E-2</v>
      </c>
      <c r="AA33" s="4">
        <f t="shared" si="4"/>
        <v>4.6446792802124891E-3</v>
      </c>
      <c r="AB33" s="4">
        <f t="shared" si="5"/>
        <v>4.6446792802124891E-3</v>
      </c>
      <c r="AC33" s="2">
        <f t="shared" si="16"/>
        <v>9.5547052666524242E-3</v>
      </c>
      <c r="AD33" s="3">
        <f t="shared" si="17"/>
        <v>1805.9878548697334</v>
      </c>
    </row>
    <row r="34" spans="1:30" x14ac:dyDescent="0.3">
      <c r="A34" s="1">
        <f t="shared" si="1"/>
        <v>7</v>
      </c>
      <c r="B34" s="1">
        <f t="shared" si="0"/>
        <v>5</v>
      </c>
      <c r="C34" s="5">
        <v>39129</v>
      </c>
      <c r="D34" s="3">
        <v>1821.49</v>
      </c>
      <c r="E34" s="3">
        <v>1818.56</v>
      </c>
      <c r="F34" s="3">
        <f t="shared" si="8"/>
        <v>1804.4239999999998</v>
      </c>
      <c r="G34" s="3">
        <f t="shared" si="18"/>
        <v>1801.759</v>
      </c>
      <c r="H34" s="4">
        <f t="shared" si="2"/>
        <v>-1.0529721785007609E-3</v>
      </c>
      <c r="I34" s="4">
        <f t="shared" si="6"/>
        <v>-2.6598515967336672E-3</v>
      </c>
      <c r="J34" s="4">
        <f t="shared" si="7"/>
        <v>1.6068794182329063E-3</v>
      </c>
      <c r="K34" s="4">
        <f t="shared" si="9"/>
        <v>-1.2752206031556414E-2</v>
      </c>
      <c r="L34" s="4">
        <f t="shared" si="19"/>
        <v>-1.3076232626416152E-2</v>
      </c>
      <c r="M34" s="4">
        <f t="shared" si="12"/>
        <v>9.4578657787749779E-3</v>
      </c>
      <c r="N34" s="4">
        <f t="shared" si="20"/>
        <v>1.0950965140176901E-2</v>
      </c>
      <c r="O34" s="4">
        <f t="shared" si="22"/>
        <v>1.4630879115447991E-3</v>
      </c>
      <c r="P34" s="4">
        <f t="shared" si="3"/>
        <v>3.6763617735784571E-2</v>
      </c>
      <c r="T34" s="4"/>
      <c r="U34" s="4">
        <f t="shared" si="13"/>
        <v>-2.0774263605003871E-2</v>
      </c>
      <c r="V34" s="4">
        <f t="shared" si="14"/>
        <v>-3.0566520968953799E-2</v>
      </c>
      <c r="W34" s="4">
        <f t="shared" si="15"/>
        <v>2.0139678414812429E-2</v>
      </c>
      <c r="X34" s="4">
        <f t="shared" si="21"/>
        <v>2.9626022875958277E-3</v>
      </c>
      <c r="Y34" s="4">
        <f t="shared" si="10"/>
        <v>-2.506202889899339E-2</v>
      </c>
      <c r="Z34" s="4">
        <f t="shared" si="11"/>
        <v>-1.8914801499524288E-2</v>
      </c>
      <c r="AA34" s="4">
        <f t="shared" si="4"/>
        <v>-1.0529721785007609E-3</v>
      </c>
      <c r="AB34" s="4">
        <f t="shared" si="5"/>
        <v>-1.0529721785007609E-3</v>
      </c>
      <c r="AC34" s="2">
        <f t="shared" si="16"/>
        <v>5.6737964085323131E-3</v>
      </c>
      <c r="AD34" s="3">
        <f t="shared" si="17"/>
        <v>1811.1552365798225</v>
      </c>
    </row>
    <row r="35" spans="1:30" x14ac:dyDescent="0.3">
      <c r="A35" s="1">
        <f t="shared" si="1"/>
        <v>8</v>
      </c>
      <c r="B35" s="1">
        <f t="shared" si="0"/>
        <v>2</v>
      </c>
      <c r="C35" s="5">
        <v>39133</v>
      </c>
      <c r="D35" s="3">
        <v>1833.71</v>
      </c>
      <c r="E35" s="3">
        <v>1817.84</v>
      </c>
      <c r="F35" s="3">
        <f t="shared" si="8"/>
        <v>1815.482</v>
      </c>
      <c r="G35" s="3">
        <f t="shared" si="18"/>
        <v>1805.5909999999999</v>
      </c>
      <c r="H35" s="4">
        <f t="shared" si="2"/>
        <v>6.7087933504987821E-3</v>
      </c>
      <c r="I35" s="4">
        <f t="shared" si="6"/>
        <v>-2.0038539876694856E-3</v>
      </c>
      <c r="J35" s="4">
        <f t="shared" si="7"/>
        <v>8.7126473381682681E-3</v>
      </c>
      <c r="K35" s="4">
        <f t="shared" si="9"/>
        <v>-5.800196542391149E-3</v>
      </c>
      <c r="L35" s="4">
        <f t="shared" si="19"/>
        <v>-1.0443830783223371E-2</v>
      </c>
      <c r="M35" s="4">
        <f t="shared" si="12"/>
        <v>1.0040308854618259E-2</v>
      </c>
      <c r="N35" s="4">
        <f t="shared" si="20"/>
        <v>1.5573294284253823E-2</v>
      </c>
      <c r="O35" s="4">
        <f t="shared" si="22"/>
        <v>5.3939826908290167E-3</v>
      </c>
      <c r="P35" s="4">
        <f t="shared" si="3"/>
        <v>4.3719050600489466E-2</v>
      </c>
      <c r="T35" s="4"/>
      <c r="U35" s="4">
        <f t="shared" si="13"/>
        <v>-2.3645477054499302E-2</v>
      </c>
      <c r="V35" s="4">
        <f t="shared" si="14"/>
        <v>-3.3409022283954343E-2</v>
      </c>
      <c r="W35" s="4">
        <f t="shared" si="15"/>
        <v>3.1089393956433217E-2</v>
      </c>
      <c r="X35" s="4">
        <f t="shared" si="21"/>
        <v>1.1016316756696511E-2</v>
      </c>
      <c r="Y35" s="4">
        <f t="shared" si="10"/>
        <v>-1.8196702819917455E-2</v>
      </c>
      <c r="Z35" s="4">
        <f t="shared" si="11"/>
        <v>-1.2006187824898092E-2</v>
      </c>
      <c r="AA35" s="4">
        <f t="shared" si="4"/>
        <v>6.7087933504987821E-3</v>
      </c>
      <c r="AB35" s="4">
        <f t="shared" si="5"/>
        <v>6.7087933504987821E-3</v>
      </c>
      <c r="AC35" s="2">
        <f t="shared" si="16"/>
        <v>8.2000474157771976E-3</v>
      </c>
      <c r="AD35" s="3">
        <f t="shared" si="17"/>
        <v>1818.6734910532152</v>
      </c>
    </row>
    <row r="36" spans="1:30" x14ac:dyDescent="0.3">
      <c r="A36" s="1">
        <f t="shared" si="1"/>
        <v>8</v>
      </c>
      <c r="B36" s="1">
        <f t="shared" si="0"/>
        <v>3</v>
      </c>
      <c r="C36" s="5">
        <v>39134</v>
      </c>
      <c r="D36" s="3">
        <v>1839.13</v>
      </c>
      <c r="E36" s="3">
        <v>1827.03</v>
      </c>
      <c r="F36" s="3">
        <f t="shared" si="8"/>
        <v>1826.5440000000003</v>
      </c>
      <c r="G36" s="3">
        <f t="shared" si="18"/>
        <v>1810.1979999999999</v>
      </c>
      <c r="H36" s="4">
        <f t="shared" si="2"/>
        <v>2.9557563627836858E-3</v>
      </c>
      <c r="I36" s="4">
        <f t="shared" si="6"/>
        <v>-3.6428879157555248E-3</v>
      </c>
      <c r="J36" s="4">
        <f t="shared" si="7"/>
        <v>6.5986442785392107E-3</v>
      </c>
      <c r="K36" s="4">
        <f t="shared" si="9"/>
        <v>-5.6238445555731277E-3</v>
      </c>
      <c r="L36" s="4">
        <f t="shared" si="19"/>
        <v>-1.4575187279704487E-2</v>
      </c>
      <c r="M36" s="4">
        <f t="shared" si="12"/>
        <v>6.8906087124097661E-3</v>
      </c>
      <c r="N36" s="4">
        <f t="shared" si="20"/>
        <v>1.598278199401405E-2</v>
      </c>
      <c r="O36" s="4">
        <f t="shared" si="22"/>
        <v>8.8878980822456582E-3</v>
      </c>
      <c r="P36" s="4">
        <f t="shared" si="3"/>
        <v>4.6804029825260413E-2</v>
      </c>
      <c r="T36" s="4"/>
      <c r="U36" s="4">
        <f t="shared" si="13"/>
        <v>-2.7207137442670924E-2</v>
      </c>
      <c r="V36" s="4">
        <f t="shared" si="14"/>
        <v>-3.693506606824417E-2</v>
      </c>
      <c r="W36" s="4">
        <f t="shared" si="15"/>
        <v>3.1006491686381012E-2</v>
      </c>
      <c r="X36" s="4">
        <f t="shared" si="21"/>
        <v>1.822446890824897E-2</v>
      </c>
      <c r="Y36" s="4">
        <f t="shared" si="10"/>
        <v>-1.8022549735678222E-2</v>
      </c>
      <c r="Z36" s="4">
        <f t="shared" si="11"/>
        <v>-1.1830936661967807E-2</v>
      </c>
      <c r="AA36" s="4">
        <f t="shared" si="4"/>
        <v>2.9557563627836858E-3</v>
      </c>
      <c r="AB36" s="4">
        <f t="shared" si="5"/>
        <v>2.9557563627836858E-3</v>
      </c>
      <c r="AC36" s="2">
        <f t="shared" si="16"/>
        <v>7.4152847439766861E-3</v>
      </c>
      <c r="AD36" s="3">
        <f t="shared" si="17"/>
        <v>1825.4923273688103</v>
      </c>
    </row>
    <row r="37" spans="1:30" x14ac:dyDescent="0.3">
      <c r="A37" s="1">
        <f t="shared" si="1"/>
        <v>8</v>
      </c>
      <c r="B37" s="1">
        <f t="shared" si="0"/>
        <v>4</v>
      </c>
      <c r="C37" s="5">
        <v>39135</v>
      </c>
      <c r="D37" s="3">
        <v>1846.34</v>
      </c>
      <c r="E37" s="3">
        <v>1845.47</v>
      </c>
      <c r="F37" s="3">
        <f t="shared" si="8"/>
        <v>1832.816</v>
      </c>
      <c r="G37" s="3">
        <f t="shared" si="18"/>
        <v>1813.7369999999999</v>
      </c>
      <c r="H37" s="4">
        <f t="shared" si="2"/>
        <v>3.9203318960594454E-3</v>
      </c>
      <c r="I37" s="4">
        <f t="shared" si="6"/>
        <v>3.4472821388373404E-3</v>
      </c>
      <c r="J37" s="4">
        <f t="shared" si="7"/>
        <v>4.7304975722210502E-4</v>
      </c>
      <c r="K37" s="4">
        <f t="shared" si="9"/>
        <v>-5.2715142485848937E-3</v>
      </c>
      <c r="L37" s="4">
        <f t="shared" si="19"/>
        <v>-1.5776783346232018E-2</v>
      </c>
      <c r="M37" s="4">
        <f t="shared" si="12"/>
        <v>7.3788094385906101E-3</v>
      </c>
      <c r="N37" s="4">
        <f t="shared" si="20"/>
        <v>1.7975594035960048E-2</v>
      </c>
      <c r="O37" s="4">
        <f t="shared" si="22"/>
        <v>1.0333416380515062E-2</v>
      </c>
      <c r="P37" s="4">
        <f t="shared" si="3"/>
        <v>5.0907849052307941E-2</v>
      </c>
      <c r="T37" s="4"/>
      <c r="U37" s="4">
        <f t="shared" si="13"/>
        <v>-1.3131208778063589E-2</v>
      </c>
      <c r="V37" s="4">
        <f t="shared" si="14"/>
        <v>-2.2999896690282906E-2</v>
      </c>
      <c r="W37" s="4">
        <f t="shared" si="15"/>
        <v>1.7278427310493723E-2</v>
      </c>
      <c r="X37" s="4">
        <f t="shared" si="21"/>
        <v>2.1261989749579102E-2</v>
      </c>
      <c r="Y37" s="4">
        <f t="shared" si="10"/>
        <v>-1.7674612574662379E-2</v>
      </c>
      <c r="Z37" s="4">
        <f t="shared" si="11"/>
        <v>-1.148080567025416E-2</v>
      </c>
      <c r="AA37" s="4">
        <f t="shared" si="4"/>
        <v>3.9203318960594454E-3</v>
      </c>
      <c r="AB37" s="4">
        <f t="shared" si="5"/>
        <v>3.9203318960594454E-3</v>
      </c>
      <c r="AC37" s="2">
        <f t="shared" si="16"/>
        <v>7.5275671982369848E-3</v>
      </c>
      <c r="AD37" s="3">
        <f t="shared" si="17"/>
        <v>1832.441551579207</v>
      </c>
    </row>
    <row r="38" spans="1:30" x14ac:dyDescent="0.3">
      <c r="A38" s="1">
        <f t="shared" si="1"/>
        <v>8</v>
      </c>
      <c r="B38" s="1">
        <f t="shared" si="0"/>
        <v>5</v>
      </c>
      <c r="C38" s="5">
        <v>39136</v>
      </c>
      <c r="D38" s="3">
        <v>1839.77</v>
      </c>
      <c r="E38" s="3">
        <v>1845.41</v>
      </c>
      <c r="F38" s="3">
        <f t="shared" si="8"/>
        <v>1836.0880000000002</v>
      </c>
      <c r="G38" s="3">
        <f t="shared" si="18"/>
        <v>1816.6600000000003</v>
      </c>
      <c r="H38" s="4">
        <f t="shared" si="2"/>
        <v>-3.558391195554414E-3</v>
      </c>
      <c r="I38" s="4">
        <f t="shared" si="6"/>
        <v>-5.0369921032953648E-4</v>
      </c>
      <c r="J38" s="4">
        <f t="shared" si="7"/>
        <v>-3.0546919852248774E-3</v>
      </c>
      <c r="K38" s="4">
        <f t="shared" si="9"/>
        <v>-6.0511606746319205E-3</v>
      </c>
      <c r="L38" s="4">
        <f t="shared" si="19"/>
        <v>-1.7465785162958828E-2</v>
      </c>
      <c r="M38" s="4">
        <f t="shared" si="12"/>
        <v>2.0053505060758465E-3</v>
      </c>
      <c r="N38" s="4">
        <f t="shared" si="20"/>
        <v>1.2721147600541471E-2</v>
      </c>
      <c r="O38" s="4">
        <f t="shared" si="22"/>
        <v>1.0560015654130617E-2</v>
      </c>
      <c r="P38" s="4">
        <f t="shared" si="3"/>
        <v>4.7168307814901181E-2</v>
      </c>
      <c r="T38" s="4"/>
      <c r="U38" s="4">
        <f t="shared" si="13"/>
        <v>-1.2419164400922819E-2</v>
      </c>
      <c r="V38" s="4">
        <f t="shared" si="14"/>
        <v>-2.229497275691366E-2</v>
      </c>
      <c r="W38" s="4">
        <f t="shared" si="15"/>
        <v>8.972200437641506E-3</v>
      </c>
      <c r="X38" s="4">
        <f t="shared" si="21"/>
        <v>2.1619913288879911E-2</v>
      </c>
      <c r="Y38" s="4">
        <f t="shared" si="10"/>
        <v>-1.8444537723576696E-2</v>
      </c>
      <c r="Z38" s="4">
        <f t="shared" si="11"/>
        <v>-1.2255585389521859E-2</v>
      </c>
      <c r="AA38" s="4">
        <f t="shared" si="4"/>
        <v>-3.558391195554414E-3</v>
      </c>
      <c r="AB38" s="4">
        <f t="shared" si="5"/>
        <v>-3.558391195554414E-3</v>
      </c>
      <c r="AC38" s="2">
        <f t="shared" si="16"/>
        <v>2.6555668809298979E-3</v>
      </c>
      <c r="AD38" s="3">
        <f t="shared" si="17"/>
        <v>1834.8843677194716</v>
      </c>
    </row>
    <row r="39" spans="1:30" x14ac:dyDescent="0.3">
      <c r="A39" s="1">
        <f t="shared" si="1"/>
        <v>9</v>
      </c>
      <c r="B39" s="1">
        <f t="shared" si="0"/>
        <v>1</v>
      </c>
      <c r="C39" s="5">
        <v>39139</v>
      </c>
      <c r="D39" s="3">
        <v>1830.59</v>
      </c>
      <c r="E39" s="3">
        <v>1848.48</v>
      </c>
      <c r="F39" s="3">
        <f t="shared" si="8"/>
        <v>1837.9080000000001</v>
      </c>
      <c r="G39" s="3">
        <f t="shared" si="18"/>
        <v>1821.1659999999999</v>
      </c>
      <c r="H39" s="4">
        <f t="shared" si="2"/>
        <v>-4.9897541540518996E-3</v>
      </c>
      <c r="I39" s="4">
        <f t="shared" si="6"/>
        <v>4.7342874381036959E-3</v>
      </c>
      <c r="J39" s="4">
        <f t="shared" si="7"/>
        <v>-9.7240415921555946E-3</v>
      </c>
      <c r="K39" s="4">
        <f t="shared" si="9"/>
        <v>-1.766525163460645E-5</v>
      </c>
      <c r="L39" s="4">
        <f t="shared" si="19"/>
        <v>-1.0681286851677683E-2</v>
      </c>
      <c r="M39" s="4">
        <f t="shared" si="12"/>
        <v>-3.9817009338879916E-3</v>
      </c>
      <c r="N39" s="4">
        <f t="shared" si="20"/>
        <v>5.1747067538049684E-3</v>
      </c>
      <c r="O39" s="4">
        <f t="shared" si="22"/>
        <v>9.1456852708690587E-3</v>
      </c>
      <c r="P39" s="4">
        <f t="shared" si="3"/>
        <v>4.1943195400990278E-2</v>
      </c>
      <c r="T39" s="4"/>
      <c r="U39" s="4">
        <f t="shared" si="13"/>
        <v>-9.9360246117721086E-3</v>
      </c>
      <c r="V39" s="4">
        <f t="shared" si="14"/>
        <v>-1.9836664365654358E-2</v>
      </c>
      <c r="W39" s="4">
        <f t="shared" si="15"/>
        <v>4.9959099418607341E-3</v>
      </c>
      <c r="X39" s="4">
        <f t="shared" si="21"/>
        <v>1.8556614188239784E-2</v>
      </c>
      <c r="Y39" s="4">
        <f t="shared" si="10"/>
        <v>-1.2486272916826148E-2</v>
      </c>
      <c r="Z39" s="4">
        <f t="shared" si="11"/>
        <v>-6.2597522350825753E-3</v>
      </c>
      <c r="AA39" s="4">
        <f t="shared" si="4"/>
        <v>-4.9897541540518996E-3</v>
      </c>
      <c r="AB39" s="4">
        <f t="shared" si="5"/>
        <v>-4.9897541540518996E-3</v>
      </c>
      <c r="AC39" s="2">
        <f t="shared" si="16"/>
        <v>-1.5639284673145478E-3</v>
      </c>
      <c r="AD39" s="3">
        <f t="shared" si="17"/>
        <v>1833.4529118129813</v>
      </c>
    </row>
    <row r="40" spans="1:30" x14ac:dyDescent="0.3">
      <c r="A40" s="1">
        <f t="shared" si="1"/>
        <v>9</v>
      </c>
      <c r="B40" s="1">
        <f t="shared" si="0"/>
        <v>2</v>
      </c>
      <c r="C40" s="5">
        <v>39140</v>
      </c>
      <c r="D40" s="3">
        <v>1755.99</v>
      </c>
      <c r="E40" s="3">
        <v>1801.87</v>
      </c>
      <c r="F40" s="3">
        <f t="shared" si="8"/>
        <v>1822.364</v>
      </c>
      <c r="G40" s="3">
        <f t="shared" si="18"/>
        <v>1818.9230000000002</v>
      </c>
      <c r="H40" s="4">
        <f t="shared" si="2"/>
        <v>-4.0751888735325724E-2</v>
      </c>
      <c r="I40" s="4">
        <f t="shared" si="6"/>
        <v>-1.5688930891133476E-2</v>
      </c>
      <c r="J40" s="4">
        <f t="shared" si="7"/>
        <v>-2.5062957844192248E-2</v>
      </c>
      <c r="K40" s="4">
        <f t="shared" si="9"/>
        <v>4.570930683550147E-3</v>
      </c>
      <c r="L40" s="4">
        <f t="shared" si="19"/>
        <v>-2.55351796111862E-3</v>
      </c>
      <c r="M40" s="4">
        <f t="shared" si="12"/>
        <v>-3.6421922294338577E-2</v>
      </c>
      <c r="N40" s="4">
        <f t="shared" si="20"/>
        <v>-3.4599045699020912E-2</v>
      </c>
      <c r="O40" s="4">
        <f t="shared" si="22"/>
        <v>1.959578357507619E-3</v>
      </c>
      <c r="P40" s="4">
        <f t="shared" si="3"/>
        <v>-5.1795776652062257E-4</v>
      </c>
      <c r="T40" s="4"/>
      <c r="U40" s="4">
        <f t="shared" si="13"/>
        <v>1.7043685369198555E-3</v>
      </c>
      <c r="V40" s="4">
        <f t="shared" si="14"/>
        <v>-8.3126751484493226E-3</v>
      </c>
      <c r="W40" s="4">
        <f t="shared" si="15"/>
        <v>-4.2384019283310898E-2</v>
      </c>
      <c r="X40" s="4">
        <f t="shared" si="21"/>
        <v>3.7907288532742609E-3</v>
      </c>
      <c r="Y40" s="4">
        <f t="shared" si="10"/>
        <v>-7.9548913947983333E-3</v>
      </c>
      <c r="Z40" s="4">
        <f t="shared" si="11"/>
        <v>-1.6997992208416255E-3</v>
      </c>
      <c r="AA40" s="4">
        <f t="shared" si="4"/>
        <v>-4.0751888735325724E-2</v>
      </c>
      <c r="AB40" s="4">
        <f t="shared" si="5"/>
        <v>-4.0751888735325724E-2</v>
      </c>
      <c r="AC40" s="2">
        <f t="shared" si="16"/>
        <v>-2.9409017823936536E-2</v>
      </c>
      <c r="AD40" s="3">
        <f t="shared" si="17"/>
        <v>1807.6319412086543</v>
      </c>
    </row>
    <row r="41" spans="1:30" x14ac:dyDescent="0.3">
      <c r="A41" s="1">
        <f t="shared" si="1"/>
        <v>9</v>
      </c>
      <c r="B41" s="1">
        <f t="shared" si="0"/>
        <v>3</v>
      </c>
      <c r="C41" s="5">
        <v>39141</v>
      </c>
      <c r="D41" s="3">
        <v>1761.65</v>
      </c>
      <c r="E41" s="3">
        <v>1754.88</v>
      </c>
      <c r="F41" s="3">
        <f t="shared" si="8"/>
        <v>1806.8679999999999</v>
      </c>
      <c r="G41" s="3">
        <f t="shared" si="18"/>
        <v>1816.7060000000006</v>
      </c>
      <c r="H41" s="4">
        <f t="shared" si="2"/>
        <v>3.223252979800615E-3</v>
      </c>
      <c r="I41" s="4">
        <f t="shared" si="6"/>
        <v>-6.3212205080888839E-4</v>
      </c>
      <c r="J41" s="4">
        <f t="shared" si="7"/>
        <v>3.8553750306095035E-3</v>
      </c>
      <c r="K41" s="4">
        <f t="shared" si="9"/>
        <v>3.5411648130114576E-2</v>
      </c>
      <c r="L41" s="4">
        <f t="shared" si="19"/>
        <v>3.8060201557715993E-2</v>
      </c>
      <c r="M41" s="4">
        <f t="shared" si="12"/>
        <v>-2.5025624450706885E-2</v>
      </c>
      <c r="N41" s="4">
        <f t="shared" si="20"/>
        <v>-3.0305398892281128E-2</v>
      </c>
      <c r="O41" s="4">
        <f t="shared" si="22"/>
        <v>-5.5845372236259455E-3</v>
      </c>
      <c r="P41" s="4">
        <f t="shared" si="3"/>
        <v>2.7036257043656438E-3</v>
      </c>
      <c r="T41" s="4"/>
      <c r="U41" s="4">
        <f t="shared" si="13"/>
        <v>4.7346511084915117E-2</v>
      </c>
      <c r="V41" s="4">
        <f t="shared" si="14"/>
        <v>3.6873045974065967E-2</v>
      </c>
      <c r="W41" s="4">
        <f t="shared" si="15"/>
        <v>-4.2128615160429123E-2</v>
      </c>
      <c r="X41" s="4">
        <f t="shared" si="21"/>
        <v>-1.0772256239105316E-2</v>
      </c>
      <c r="Y41" s="4">
        <f t="shared" si="10"/>
        <v>2.2501278452681718E-2</v>
      </c>
      <c r="Z41" s="4">
        <f t="shared" si="11"/>
        <v>2.8948404383983998E-2</v>
      </c>
      <c r="AA41" s="4">
        <f t="shared" si="4"/>
        <v>3.223252979800615E-3</v>
      </c>
      <c r="AB41" s="4">
        <f t="shared" si="5"/>
        <v>3.223252979800615E-3</v>
      </c>
      <c r="AC41" s="2">
        <f t="shared" si="16"/>
        <v>-1.7401088452550863E-2</v>
      </c>
      <c r="AD41" s="3">
        <f t="shared" si="17"/>
        <v>1792.3046274724363</v>
      </c>
    </row>
    <row r="42" spans="1:30" x14ac:dyDescent="0.3">
      <c r="A42" s="1">
        <f t="shared" si="1"/>
        <v>9</v>
      </c>
      <c r="B42" s="1">
        <f t="shared" si="0"/>
        <v>4</v>
      </c>
      <c r="C42" s="5">
        <v>39142</v>
      </c>
      <c r="D42" s="3">
        <v>1753.45</v>
      </c>
      <c r="E42" s="3">
        <v>1729.03</v>
      </c>
      <c r="F42" s="3">
        <f t="shared" si="8"/>
        <v>1788.2900000000002</v>
      </c>
      <c r="G42" s="3">
        <f t="shared" si="18"/>
        <v>1810.5529999999999</v>
      </c>
      <c r="H42" s="4">
        <f t="shared" si="2"/>
        <v>-4.6547271024324046E-3</v>
      </c>
      <c r="I42" s="4">
        <f t="shared" si="6"/>
        <v>-1.8516731473334724E-2</v>
      </c>
      <c r="J42" s="4">
        <f t="shared" si="7"/>
        <v>1.386200437090232E-2</v>
      </c>
      <c r="K42" s="4">
        <f t="shared" si="9"/>
        <v>2.0066415008656604E-2</v>
      </c>
      <c r="L42" s="4">
        <f t="shared" si="19"/>
        <v>3.1361381533095464E-2</v>
      </c>
      <c r="M42" s="4">
        <f t="shared" si="12"/>
        <v>-1.9482298732308598E-2</v>
      </c>
      <c r="N42" s="4">
        <f t="shared" si="20"/>
        <v>-3.1538982841153966E-2</v>
      </c>
      <c r="O42" s="4">
        <f t="shared" si="22"/>
        <v>-1.2696683680743502E-2</v>
      </c>
      <c r="P42" s="4">
        <f t="shared" si="3"/>
        <v>-1.963686037907704E-3</v>
      </c>
      <c r="T42" s="4"/>
      <c r="U42" s="4">
        <f t="shared" si="13"/>
        <v>4.8074248573780162E-2</v>
      </c>
      <c r="V42" s="4">
        <f t="shared" si="14"/>
        <v>3.7593506088042308E-2</v>
      </c>
      <c r="W42" s="4">
        <f t="shared" si="15"/>
        <v>-5.0310343707009479E-2</v>
      </c>
      <c r="X42" s="4">
        <f t="shared" si="21"/>
        <v>-2.4293764349503626E-2</v>
      </c>
      <c r="Y42" s="4">
        <f t="shared" si="10"/>
        <v>7.3473824025636356E-3</v>
      </c>
      <c r="Z42" s="4">
        <f t="shared" si="11"/>
        <v>1.3698959234570051E-2</v>
      </c>
      <c r="AA42" s="4">
        <f t="shared" si="4"/>
        <v>-4.6547271024324046E-3</v>
      </c>
      <c r="AB42" s="4">
        <f t="shared" si="5"/>
        <v>-4.6547271024324046E-3</v>
      </c>
      <c r="AC42" s="2">
        <f t="shared" si="16"/>
        <v>-1.4772639642775249E-2</v>
      </c>
      <c r="AD42" s="3">
        <f t="shared" si="17"/>
        <v>1779.3530849816243</v>
      </c>
    </row>
    <row r="43" spans="1:30" x14ac:dyDescent="0.3">
      <c r="A43" s="1">
        <f t="shared" si="1"/>
        <v>9</v>
      </c>
      <c r="B43" s="1">
        <f t="shared" si="0"/>
        <v>5</v>
      </c>
      <c r="C43" s="5">
        <v>39143</v>
      </c>
      <c r="D43" s="3">
        <v>1726.03</v>
      </c>
      <c r="E43" s="3">
        <v>1740.87</v>
      </c>
      <c r="F43" s="3">
        <f t="shared" si="8"/>
        <v>1765.5419999999999</v>
      </c>
      <c r="G43" s="3">
        <f t="shared" si="18"/>
        <v>1800.8150000000001</v>
      </c>
      <c r="H43" s="4">
        <f t="shared" si="2"/>
        <v>-1.5637742735749565E-2</v>
      </c>
      <c r="I43" s="4">
        <f t="shared" si="6"/>
        <v>-7.1744275571018019E-3</v>
      </c>
      <c r="J43" s="4">
        <f t="shared" si="7"/>
        <v>-8.4633151786477623E-3</v>
      </c>
      <c r="K43" s="4">
        <f t="shared" si="9"/>
        <v>1.2529584533348428E-2</v>
      </c>
      <c r="L43" s="4">
        <f t="shared" si="19"/>
        <v>3.1751372690663887E-2</v>
      </c>
      <c r="M43" s="4">
        <f t="shared" si="12"/>
        <v>-2.2379529912060967E-2</v>
      </c>
      <c r="N43" s="4">
        <f t="shared" si="20"/>
        <v>-4.1528419076917997E-2</v>
      </c>
      <c r="O43" s="4">
        <f t="shared" si="22"/>
        <v>-2.0435913628384293E-2</v>
      </c>
      <c r="P43" s="4">
        <f t="shared" si="3"/>
        <v>-1.7570721156582682E-2</v>
      </c>
      <c r="T43" s="4"/>
      <c r="U43" s="4">
        <f t="shared" si="13"/>
        <v>4.9228663491972927E-2</v>
      </c>
      <c r="V43" s="4">
        <f t="shared" si="14"/>
        <v>3.8736376857053209E-2</v>
      </c>
      <c r="W43" s="4">
        <f t="shared" si="15"/>
        <v>-6.182294525946179E-2</v>
      </c>
      <c r="X43" s="4">
        <f t="shared" si="21"/>
        <v>-3.8421905703866194E-2</v>
      </c>
      <c r="Y43" s="4">
        <f t="shared" si="10"/>
        <v>-9.5472630409038228E-5</v>
      </c>
      <c r="Z43" s="4">
        <f t="shared" si="11"/>
        <v>6.2091751417544345E-3</v>
      </c>
      <c r="AA43" s="4">
        <f t="shared" si="4"/>
        <v>-1.5637742735749565E-2</v>
      </c>
      <c r="AB43" s="4">
        <f t="shared" si="5"/>
        <v>-1.5637742735749565E-2</v>
      </c>
      <c r="AC43" s="2">
        <f t="shared" si="16"/>
        <v>-2.0595657851302056E-2</v>
      </c>
      <c r="AD43" s="3">
        <f t="shared" si="17"/>
        <v>1761.5787233210829</v>
      </c>
    </row>
    <row r="44" spans="1:30" x14ac:dyDescent="0.3">
      <c r="A44" s="1">
        <f t="shared" si="1"/>
        <v>10</v>
      </c>
      <c r="B44" s="1">
        <f t="shared" si="0"/>
        <v>1</v>
      </c>
      <c r="C44" s="5">
        <v>39146</v>
      </c>
      <c r="D44" s="3">
        <v>1712.94</v>
      </c>
      <c r="E44" s="3">
        <v>1726.03</v>
      </c>
      <c r="F44" s="3">
        <f t="shared" si="8"/>
        <v>1742.0119999999999</v>
      </c>
      <c r="G44" s="3">
        <f t="shared" si="18"/>
        <v>1789.9600000000003</v>
      </c>
      <c r="H44" s="4">
        <f t="shared" si="2"/>
        <v>-7.5838774528831591E-3</v>
      </c>
      <c r="I44" s="4">
        <f t="shared" si="6"/>
        <v>0</v>
      </c>
      <c r="J44" s="4">
        <f t="shared" si="7"/>
        <v>-7.5838774528831591E-3</v>
      </c>
      <c r="K44" s="4">
        <f t="shared" si="9"/>
        <v>1.3470217783004931E-2</v>
      </c>
      <c r="L44" s="4">
        <f t="shared" si="19"/>
        <v>4.1996823796676824E-2</v>
      </c>
      <c r="M44" s="4">
        <f t="shared" si="12"/>
        <v>-1.6688748412754844E-2</v>
      </c>
      <c r="N44" s="4">
        <f t="shared" si="20"/>
        <v>-4.3028894500435871E-2</v>
      </c>
      <c r="O44" s="4">
        <f t="shared" si="22"/>
        <v>-2.7991640104148608E-2</v>
      </c>
      <c r="P44" s="4">
        <f t="shared" si="3"/>
        <v>-2.5021344413455538E-2</v>
      </c>
      <c r="T44" s="4"/>
      <c r="U44" s="4">
        <f t="shared" si="13"/>
        <v>6.0578321350150316E-2</v>
      </c>
      <c r="V44" s="4">
        <f t="shared" si="14"/>
        <v>4.9972538136648773E-2</v>
      </c>
      <c r="W44" s="4">
        <f t="shared" si="15"/>
        <v>-6.4268896913017043E-2</v>
      </c>
      <c r="X44" s="4">
        <f t="shared" si="21"/>
        <v>-5.2176713959567168E-2</v>
      </c>
      <c r="Y44" s="4">
        <f t="shared" si="10"/>
        <v>8.3343202511209974E-4</v>
      </c>
      <c r="Z44" s="4">
        <f t="shared" si="11"/>
        <v>7.1439367731235097E-3</v>
      </c>
      <c r="AA44" s="4">
        <f t="shared" si="4"/>
        <v>-7.5838774528831591E-3</v>
      </c>
      <c r="AB44" s="4">
        <f t="shared" si="5"/>
        <v>-7.5838774528831591E-3</v>
      </c>
      <c r="AC44" s="2">
        <f t="shared" si="16"/>
        <v>-1.8929919055768893E-2</v>
      </c>
      <c r="AD44" s="3">
        <f t="shared" si="17"/>
        <v>1745.3658155473888</v>
      </c>
    </row>
    <row r="45" spans="1:30" x14ac:dyDescent="0.3">
      <c r="A45" s="1">
        <f t="shared" si="1"/>
        <v>10</v>
      </c>
      <c r="B45" s="1">
        <f t="shared" si="0"/>
        <v>2</v>
      </c>
      <c r="C45" s="5">
        <v>39147</v>
      </c>
      <c r="D45" s="3">
        <v>1743.1</v>
      </c>
      <c r="E45" s="3">
        <v>1730.39</v>
      </c>
      <c r="F45" s="3">
        <f t="shared" si="8"/>
        <v>1739.434</v>
      </c>
      <c r="G45" s="3">
        <f t="shared" si="18"/>
        <v>1780.8990000000001</v>
      </c>
      <c r="H45" s="4">
        <f t="shared" si="2"/>
        <v>1.7607154949968975E-2</v>
      </c>
      <c r="I45" s="4">
        <f t="shared" si="6"/>
        <v>1.0187163590084909E-2</v>
      </c>
      <c r="J45" s="4">
        <f t="shared" si="7"/>
        <v>7.419991359884066E-3</v>
      </c>
      <c r="K45" s="4">
        <f t="shared" si="9"/>
        <v>1.4931929898303426E-2</v>
      </c>
      <c r="L45" s="4">
        <f t="shared" si="19"/>
        <v>4.2125753901998256E-2</v>
      </c>
      <c r="M45" s="4">
        <f t="shared" si="12"/>
        <v>2.1075821215406506E-3</v>
      </c>
      <c r="N45" s="4">
        <f t="shared" si="20"/>
        <v>-2.1224673605858727E-2</v>
      </c>
      <c r="O45" s="4">
        <f t="shared" si="22"/>
        <v>-2.3788078710343726E-2</v>
      </c>
      <c r="P45" s="4">
        <f t="shared" si="3"/>
        <v>-7.8547441516308159E-3</v>
      </c>
      <c r="T45" s="4"/>
      <c r="U45" s="4">
        <f t="shared" si="13"/>
        <v>2.5132228799607664E-2</v>
      </c>
      <c r="V45" s="4">
        <f t="shared" si="14"/>
        <v>1.4880906511611605E-2</v>
      </c>
      <c r="W45" s="4">
        <f t="shared" si="15"/>
        <v>-7.3405884999345672E-3</v>
      </c>
      <c r="X45" s="4">
        <f t="shared" si="21"/>
        <v>-4.5506825200673444E-2</v>
      </c>
      <c r="Y45" s="4">
        <f t="shared" si="10"/>
        <v>2.2769183035614609E-3</v>
      </c>
      <c r="Z45" s="4">
        <f t="shared" si="11"/>
        <v>8.5965245930705713E-3</v>
      </c>
      <c r="AA45" s="4">
        <f t="shared" si="4"/>
        <v>1.7607154949968975E-2</v>
      </c>
      <c r="AB45" s="4">
        <f t="shared" si="5"/>
        <v>1.7607154949968975E-2</v>
      </c>
      <c r="AC45" s="2">
        <f t="shared" si="16"/>
        <v>-8.6658464704229572E-4</v>
      </c>
      <c r="AD45" s="3">
        <f t="shared" si="17"/>
        <v>1744.6105436982593</v>
      </c>
    </row>
    <row r="46" spans="1:30" x14ac:dyDescent="0.3">
      <c r="A46" s="1">
        <f t="shared" si="1"/>
        <v>10</v>
      </c>
      <c r="B46" s="1">
        <f t="shared" si="0"/>
        <v>3</v>
      </c>
      <c r="C46" s="5">
        <v>39148</v>
      </c>
      <c r="D46" s="3">
        <v>1736.1</v>
      </c>
      <c r="E46" s="3">
        <v>1740.79</v>
      </c>
      <c r="F46" s="3">
        <f t="shared" si="8"/>
        <v>1734.3240000000001</v>
      </c>
      <c r="G46" s="3">
        <f t="shared" si="18"/>
        <v>1770.5960000000002</v>
      </c>
      <c r="H46" s="4">
        <f t="shared" si="2"/>
        <v>-4.0158338592163386E-3</v>
      </c>
      <c r="I46" s="4">
        <f t="shared" si="6"/>
        <v>-1.3252251735413605E-3</v>
      </c>
      <c r="J46" s="4">
        <f t="shared" si="7"/>
        <v>-2.6906086856749783E-3</v>
      </c>
      <c r="K46" s="4">
        <f t="shared" si="9"/>
        <v>-5.2894268831391198E-3</v>
      </c>
      <c r="L46" s="4">
        <f t="shared" si="19"/>
        <v>1.7973087538803969E-2</v>
      </c>
      <c r="M46" s="4">
        <f t="shared" si="12"/>
        <v>1.024030112020499E-3</v>
      </c>
      <c r="N46" s="4">
        <f t="shared" si="20"/>
        <v>-1.9482705258568482E-2</v>
      </c>
      <c r="O46" s="4">
        <f t="shared" si="22"/>
        <v>-2.0892805713956665E-2</v>
      </c>
      <c r="P46" s="4">
        <f t="shared" si="3"/>
        <v>-1.1839034663327554E-2</v>
      </c>
      <c r="T46" s="4"/>
      <c r="U46" s="4">
        <f t="shared" si="13"/>
        <v>1.0641959726923403E-2</v>
      </c>
      <c r="V46" s="4">
        <f t="shared" si="14"/>
        <v>5.3554012965411886E-4</v>
      </c>
      <c r="W46" s="4">
        <f t="shared" si="15"/>
        <v>-1.4503448471603429E-2</v>
      </c>
      <c r="X46" s="4">
        <f t="shared" si="21"/>
        <v>-4.0149031362556577E-2</v>
      </c>
      <c r="Y46" s="4">
        <f t="shared" si="10"/>
        <v>-1.7692301859658616E-2</v>
      </c>
      <c r="Z46" s="4">
        <f t="shared" si="11"/>
        <v>-1.1498606490610167E-2</v>
      </c>
      <c r="AA46" s="4">
        <f t="shared" si="4"/>
        <v>-4.0158338592163386E-3</v>
      </c>
      <c r="AB46" s="4">
        <f t="shared" si="5"/>
        <v>-4.0158338592163386E-3</v>
      </c>
      <c r="AC46" s="2">
        <f t="shared" si="16"/>
        <v>-3.2680696957776726E-3</v>
      </c>
      <c r="AD46" s="3">
        <f t="shared" si="17"/>
        <v>1741.7736957988395</v>
      </c>
    </row>
    <row r="47" spans="1:30" x14ac:dyDescent="0.3">
      <c r="A47" s="1">
        <f t="shared" si="1"/>
        <v>10</v>
      </c>
      <c r="B47" s="1">
        <f t="shared" si="0"/>
        <v>4</v>
      </c>
      <c r="C47" s="5">
        <v>39149</v>
      </c>
      <c r="D47" s="3">
        <v>1746.43</v>
      </c>
      <c r="E47" s="3">
        <v>1753.6</v>
      </c>
      <c r="F47" s="3">
        <f t="shared" si="8"/>
        <v>1732.92</v>
      </c>
      <c r="G47" s="3">
        <f t="shared" si="18"/>
        <v>1760.6050000000002</v>
      </c>
      <c r="H47" s="4">
        <f t="shared" si="2"/>
        <v>5.9501180807558065E-3</v>
      </c>
      <c r="I47" s="4">
        <f t="shared" si="6"/>
        <v>1.0080064512412879E-2</v>
      </c>
      <c r="J47" s="4">
        <f t="shared" si="7"/>
        <v>-4.1299464316570727E-3</v>
      </c>
      <c r="K47" s="4">
        <f t="shared" si="9"/>
        <v>-3.7771441737226492E-3</v>
      </c>
      <c r="L47" s="4">
        <f t="shared" si="19"/>
        <v>1.5022176141927529E-2</v>
      </c>
      <c r="M47" s="4">
        <f t="shared" si="12"/>
        <v>7.7960898368072329E-3</v>
      </c>
      <c r="N47" s="4">
        <f t="shared" si="20"/>
        <v>-8.0512096694035171E-3</v>
      </c>
      <c r="O47" s="4">
        <f t="shared" si="22"/>
        <v>-1.5852338771093127E-2</v>
      </c>
      <c r="P47" s="4">
        <f t="shared" si="3"/>
        <v>-5.9593602367807082E-3</v>
      </c>
      <c r="T47" s="4"/>
      <c r="U47" s="4">
        <f t="shared" si="13"/>
        <v>9.9936639594494191E-3</v>
      </c>
      <c r="V47" s="4">
        <f t="shared" si="14"/>
        <v>-1.0627268014506283E-4</v>
      </c>
      <c r="W47" s="4">
        <f t="shared" si="15"/>
        <v>-4.0035358863953815E-3</v>
      </c>
      <c r="X47" s="4">
        <f t="shared" si="21"/>
        <v>-3.0962539632833665E-2</v>
      </c>
      <c r="Y47" s="4">
        <f t="shared" si="10"/>
        <v>-1.6198875543127544E-2</v>
      </c>
      <c r="Z47" s="4">
        <f t="shared" si="11"/>
        <v>-9.9957637481688857E-3</v>
      </c>
      <c r="AA47" s="4">
        <f t="shared" si="4"/>
        <v>5.9501180807558065E-3</v>
      </c>
      <c r="AB47" s="4">
        <f t="shared" si="5"/>
        <v>5.9501180807558065E-3</v>
      </c>
      <c r="AC47" s="2">
        <f t="shared" si="16"/>
        <v>1.7774561824828159E-3</v>
      </c>
      <c r="AD47" s="3">
        <f t="shared" si="17"/>
        <v>1743.3257971992266</v>
      </c>
    </row>
    <row r="48" spans="1:30" x14ac:dyDescent="0.3">
      <c r="A48" s="1">
        <f t="shared" si="1"/>
        <v>10</v>
      </c>
      <c r="B48" s="1">
        <f t="shared" ref="B48:B111" si="23">WEEKDAY(C48,2)</f>
        <v>5</v>
      </c>
      <c r="C48" s="5">
        <v>39150</v>
      </c>
      <c r="D48" s="3">
        <v>1744.74</v>
      </c>
      <c r="E48" s="3">
        <v>1759.54</v>
      </c>
      <c r="F48" s="3">
        <f t="shared" si="8"/>
        <v>1736.6619999999998</v>
      </c>
      <c r="G48" s="3">
        <f t="shared" si="18"/>
        <v>1751.1020000000001</v>
      </c>
      <c r="H48" s="4">
        <f t="shared" si="2"/>
        <v>-9.6768836998909467E-4</v>
      </c>
      <c r="I48" s="4">
        <f t="shared" si="6"/>
        <v>7.5067423257730911E-3</v>
      </c>
      <c r="J48" s="4">
        <f t="shared" si="7"/>
        <v>-8.4744306957621855E-3</v>
      </c>
      <c r="K48" s="4">
        <f t="shared" si="9"/>
        <v>-6.7494832315066373E-3</v>
      </c>
      <c r="L48" s="4">
        <f t="shared" si="19"/>
        <v>3.0799338587226073E-3</v>
      </c>
      <c r="M48" s="4">
        <f t="shared" si="12"/>
        <v>4.6514520384508921E-3</v>
      </c>
      <c r="N48" s="4">
        <f t="shared" si="20"/>
        <v>-3.6331407308084164E-3</v>
      </c>
      <c r="O48" s="4">
        <f t="shared" si="22"/>
        <v>-8.2763047789357058E-3</v>
      </c>
      <c r="P48" s="4">
        <f t="shared" si="3"/>
        <v>-6.9212818031760947E-3</v>
      </c>
      <c r="T48" s="4"/>
      <c r="U48" s="4">
        <f t="shared" si="13"/>
        <v>-1.1680972040104723E-2</v>
      </c>
      <c r="V48" s="4">
        <f t="shared" si="14"/>
        <v>-2.1564162319703626E-2</v>
      </c>
      <c r="W48" s="4">
        <f t="shared" si="15"/>
        <v>1.0839904289033236E-2</v>
      </c>
      <c r="X48" s="4">
        <f t="shared" si="21"/>
        <v>-1.635758311045566E-2</v>
      </c>
      <c r="Y48" s="4">
        <f t="shared" si="10"/>
        <v>-1.9134153016649901E-2</v>
      </c>
      <c r="Z48" s="4">
        <f t="shared" si="11"/>
        <v>-1.294954887925002E-2</v>
      </c>
      <c r="AA48" s="4">
        <f t="shared" si="4"/>
        <v>-9.6768836998909467E-4</v>
      </c>
      <c r="AB48" s="4">
        <f t="shared" si="5"/>
        <v>-9.6768836998909467E-4</v>
      </c>
      <c r="AC48" s="2">
        <f t="shared" si="16"/>
        <v>5.4036811627073225E-4</v>
      </c>
      <c r="AD48" s="3">
        <f t="shared" si="17"/>
        <v>1743.7971981328178</v>
      </c>
    </row>
    <row r="49" spans="1:30" x14ac:dyDescent="0.3">
      <c r="A49" s="1">
        <f t="shared" si="1"/>
        <v>11</v>
      </c>
      <c r="B49" s="1">
        <f t="shared" si="23"/>
        <v>1</v>
      </c>
      <c r="C49" s="5">
        <v>39153</v>
      </c>
      <c r="D49" s="3">
        <v>1756.42</v>
      </c>
      <c r="E49" s="3">
        <v>1742.98</v>
      </c>
      <c r="F49" s="3">
        <f t="shared" si="8"/>
        <v>1745.3580000000002</v>
      </c>
      <c r="G49" s="3">
        <f t="shared" si="18"/>
        <v>1743.6849999999999</v>
      </c>
      <c r="H49" s="4">
        <f t="shared" si="2"/>
        <v>6.6944071896099496E-3</v>
      </c>
      <c r="I49" s="4">
        <f t="shared" si="6"/>
        <v>-1.0087462888453242E-3</v>
      </c>
      <c r="J49" s="4">
        <f t="shared" si="7"/>
        <v>7.7031534784552736E-3</v>
      </c>
      <c r="K49" s="4">
        <f t="shared" si="9"/>
        <v>-1.2308424177814668E-3</v>
      </c>
      <c r="L49" s="4">
        <f t="shared" si="19"/>
        <v>-1.4156837121863585E-3</v>
      </c>
      <c r="M49" s="4">
        <f t="shared" si="12"/>
        <v>6.3379547347878753E-3</v>
      </c>
      <c r="N49" s="4">
        <f t="shared" si="20"/>
        <v>7.3034980515403461E-3</v>
      </c>
      <c r="O49" s="4">
        <f t="shared" si="22"/>
        <v>9.5250566493220823E-4</v>
      </c>
      <c r="P49" s="4">
        <f t="shared" si="3"/>
        <v>-2.7320849223064382E-4</v>
      </c>
      <c r="T49" s="4"/>
      <c r="U49" s="4">
        <f t="shared" si="13"/>
        <v>-1.8226211355273539E-2</v>
      </c>
      <c r="V49" s="4">
        <f t="shared" si="14"/>
        <v>-2.8043949241720822E-2</v>
      </c>
      <c r="W49" s="4">
        <f t="shared" si="15"/>
        <v>2.5383259191798905E-2</v>
      </c>
      <c r="X49" s="4">
        <f t="shared" si="21"/>
        <v>1.9207674803619211E-3</v>
      </c>
      <c r="Y49" s="4">
        <f t="shared" si="10"/>
        <v>-1.3684323185639499E-2</v>
      </c>
      <c r="Z49" s="4">
        <f t="shared" si="11"/>
        <v>-7.4653565100549586E-3</v>
      </c>
      <c r="AA49" s="4">
        <f t="shared" si="4"/>
        <v>6.6944071896099496E-3</v>
      </c>
      <c r="AB49" s="4">
        <f t="shared" si="5"/>
        <v>6.6944071896099496E-3</v>
      </c>
      <c r="AC49" s="2">
        <f t="shared" si="16"/>
        <v>4.7911098967149211E-3</v>
      </c>
      <c r="AD49" s="3">
        <f t="shared" si="17"/>
        <v>1748.0047987552121</v>
      </c>
    </row>
    <row r="50" spans="1:30" x14ac:dyDescent="0.3">
      <c r="A50" s="1">
        <f t="shared" si="1"/>
        <v>11</v>
      </c>
      <c r="B50" s="1">
        <f t="shared" si="23"/>
        <v>2</v>
      </c>
      <c r="C50" s="5">
        <v>39154</v>
      </c>
      <c r="D50" s="3">
        <v>1722.48</v>
      </c>
      <c r="E50" s="3">
        <v>1747.32</v>
      </c>
      <c r="F50" s="3">
        <f t="shared" si="8"/>
        <v>1741.2339999999999</v>
      </c>
      <c r="G50" s="3">
        <f t="shared" si="18"/>
        <v>1740.3340000000001</v>
      </c>
      <c r="H50" s="4">
        <f t="shared" si="2"/>
        <v>-1.9323396454151088E-2</v>
      </c>
      <c r="I50" s="4">
        <f t="shared" si="6"/>
        <v>-5.1809931565343914E-3</v>
      </c>
      <c r="J50" s="4">
        <f t="shared" si="7"/>
        <v>-1.4142403297616696E-2</v>
      </c>
      <c r="K50" s="4">
        <f t="shared" si="9"/>
        <v>-5.9766456770021818E-3</v>
      </c>
      <c r="L50" s="4">
        <f t="shared" si="19"/>
        <v>-8.0289578928856888E-3</v>
      </c>
      <c r="M50" s="4">
        <f t="shared" si="12"/>
        <v>-1.0770522514492542E-2</v>
      </c>
      <c r="N50" s="4">
        <f t="shared" si="20"/>
        <v>-1.0258950293449441E-2</v>
      </c>
      <c r="O50" s="4">
        <f t="shared" si="22"/>
        <v>5.2250243834463304E-4</v>
      </c>
      <c r="P50" s="4">
        <f t="shared" si="3"/>
        <v>-1.9591325630371716E-2</v>
      </c>
      <c r="T50" s="4"/>
      <c r="U50" s="4">
        <f t="shared" si="13"/>
        <v>-7.583607565388781E-3</v>
      </c>
      <c r="V50" s="4">
        <f t="shared" si="14"/>
        <v>-1.7507771489734918E-2</v>
      </c>
      <c r="W50" s="4">
        <f t="shared" si="15"/>
        <v>-1.1829499168148639E-2</v>
      </c>
      <c r="X50" s="4">
        <f t="shared" si="21"/>
        <v>1.0348193722785426E-3</v>
      </c>
      <c r="Y50" s="4">
        <f t="shared" si="10"/>
        <v>-1.8370951840630579E-2</v>
      </c>
      <c r="Z50" s="4">
        <f t="shared" si="11"/>
        <v>-1.2181535529205704E-2</v>
      </c>
      <c r="AA50" s="4">
        <f t="shared" si="4"/>
        <v>-1.9323396454151088E-2</v>
      </c>
      <c r="AB50" s="4">
        <f t="shared" si="5"/>
        <v>-1.9323396454151088E-2</v>
      </c>
      <c r="AC50" s="2">
        <f t="shared" si="16"/>
        <v>-9.8790885835974823E-3</v>
      </c>
      <c r="AD50" s="3">
        <f t="shared" si="17"/>
        <v>1739.496532503475</v>
      </c>
    </row>
    <row r="51" spans="1:30" x14ac:dyDescent="0.3">
      <c r="A51" s="1">
        <f t="shared" si="1"/>
        <v>11</v>
      </c>
      <c r="B51" s="1">
        <f t="shared" si="23"/>
        <v>3</v>
      </c>
      <c r="C51" s="5">
        <v>39155</v>
      </c>
      <c r="D51" s="3">
        <v>1743.15</v>
      </c>
      <c r="E51" s="3">
        <v>1724.65</v>
      </c>
      <c r="F51" s="3">
        <f t="shared" si="8"/>
        <v>1742.6439999999998</v>
      </c>
      <c r="G51" s="3">
        <f t="shared" si="18"/>
        <v>1738.4839999999999</v>
      </c>
      <c r="H51" s="4">
        <f t="shared" si="2"/>
        <v>1.2000139333983601E-2</v>
      </c>
      <c r="I51" s="4">
        <f t="shared" si="6"/>
        <v>1.2598114346756262E-3</v>
      </c>
      <c r="J51" s="4">
        <f t="shared" si="7"/>
        <v>1.0740327899307974E-2</v>
      </c>
      <c r="K51" s="4">
        <f t="shared" si="9"/>
        <v>1.1632936231480139E-2</v>
      </c>
      <c r="L51" s="4">
        <f t="shared" si="19"/>
        <v>8.9902672632225008E-3</v>
      </c>
      <c r="M51" s="4">
        <f t="shared" si="12"/>
        <v>2.9036337886585722E-4</v>
      </c>
      <c r="N51" s="4">
        <f t="shared" si="20"/>
        <v>2.6839476233316887E-3</v>
      </c>
      <c r="O51" s="4">
        <f t="shared" si="22"/>
        <v>2.3864842383041359E-3</v>
      </c>
      <c r="P51" s="4">
        <f t="shared" si="3"/>
        <v>-7.8262849336900222E-3</v>
      </c>
      <c r="T51" s="4"/>
      <c r="U51" s="4">
        <f t="shared" si="13"/>
        <v>7.9072035669499156E-3</v>
      </c>
      <c r="V51" s="4">
        <f t="shared" si="14"/>
        <v>-2.1718684687196442E-3</v>
      </c>
      <c r="W51" s="4">
        <f t="shared" si="15"/>
        <v>4.0608259892864363E-3</v>
      </c>
      <c r="X51" s="4">
        <f t="shared" si="21"/>
        <v>4.7972581824386384E-3</v>
      </c>
      <c r="Y51" s="4">
        <f t="shared" si="10"/>
        <v>-9.8094077888741379E-4</v>
      </c>
      <c r="Z51" s="4">
        <f t="shared" si="11"/>
        <v>5.3181238954534658E-3</v>
      </c>
      <c r="AA51" s="4">
        <f t="shared" si="4"/>
        <v>1.2000139333983601E-2</v>
      </c>
      <c r="AB51" s="4">
        <f t="shared" si="5"/>
        <v>1.2000139333983601E-2</v>
      </c>
      <c r="AC51" s="2">
        <f t="shared" si="16"/>
        <v>1.3972664416047453E-3</v>
      </c>
      <c r="AD51" s="3">
        <f t="shared" si="17"/>
        <v>1740.7143550023168</v>
      </c>
    </row>
    <row r="52" spans="1:30" x14ac:dyDescent="0.3">
      <c r="A52" s="1">
        <f t="shared" si="1"/>
        <v>11</v>
      </c>
      <c r="B52" s="1">
        <f t="shared" si="23"/>
        <v>4</v>
      </c>
      <c r="C52" s="5">
        <v>39156</v>
      </c>
      <c r="D52" s="3">
        <v>1744.87</v>
      </c>
      <c r="E52" s="3">
        <v>1743.48</v>
      </c>
      <c r="F52" s="3">
        <f t="shared" si="8"/>
        <v>1742.3319999999999</v>
      </c>
      <c r="G52" s="3">
        <f t="shared" si="18"/>
        <v>1737.6259999999997</v>
      </c>
      <c r="H52" s="4">
        <f t="shared" si="2"/>
        <v>9.867194446833605E-4</v>
      </c>
      <c r="I52" s="4">
        <f t="shared" si="6"/>
        <v>1.8931245159620641E-4</v>
      </c>
      <c r="J52" s="4">
        <f t="shared" si="7"/>
        <v>7.9740699308715403E-4</v>
      </c>
      <c r="K52" s="4">
        <f t="shared" si="9"/>
        <v>-8.3326162407155286E-4</v>
      </c>
      <c r="L52" s="4">
        <f t="shared" si="19"/>
        <v>-3.6307196104115929E-3</v>
      </c>
      <c r="M52" s="4">
        <f t="shared" si="12"/>
        <v>1.4566684191072718E-3</v>
      </c>
      <c r="N52" s="4">
        <f t="shared" si="20"/>
        <v>4.1689063124056283E-3</v>
      </c>
      <c r="O52" s="4">
        <f t="shared" si="22"/>
        <v>2.6970490638271796E-3</v>
      </c>
      <c r="P52" s="4">
        <f t="shared" si="3"/>
        <v>-6.8472878365303655E-3</v>
      </c>
      <c r="T52" s="4"/>
      <c r="U52" s="4">
        <f t="shared" si="13"/>
        <v>1.8816510340475419E-3</v>
      </c>
      <c r="V52" s="4">
        <f t="shared" si="14"/>
        <v>-8.1371654762929877E-3</v>
      </c>
      <c r="W52" s="4">
        <f t="shared" si="15"/>
        <v>-8.9325080306692671E-4</v>
      </c>
      <c r="X52" s="4">
        <f t="shared" si="21"/>
        <v>5.4312951549983883E-3</v>
      </c>
      <c r="Y52" s="4">
        <f t="shared" si="10"/>
        <v>-1.3291699758434748E-2</v>
      </c>
      <c r="Z52" s="4">
        <f t="shared" si="11"/>
        <v>-7.0702574940836394E-3</v>
      </c>
      <c r="AA52" s="4">
        <f t="shared" si="4"/>
        <v>9.867194446833605E-4</v>
      </c>
      <c r="AB52" s="4">
        <f t="shared" si="5"/>
        <v>9.867194446833605E-4</v>
      </c>
      <c r="AC52" s="2">
        <f t="shared" si="16"/>
        <v>1.5877572532367779E-3</v>
      </c>
      <c r="AD52" s="3">
        <f t="shared" si="17"/>
        <v>1742.0995700015446</v>
      </c>
    </row>
    <row r="53" spans="1:30" x14ac:dyDescent="0.3">
      <c r="A53" s="1">
        <f t="shared" si="1"/>
        <v>11</v>
      </c>
      <c r="B53" s="1">
        <f t="shared" si="23"/>
        <v>5</v>
      </c>
      <c r="C53" s="5">
        <v>39157</v>
      </c>
      <c r="D53" s="3">
        <v>1742.23</v>
      </c>
      <c r="E53" s="3">
        <v>1743.58</v>
      </c>
      <c r="F53" s="3">
        <f t="shared" si="8"/>
        <v>1741.83</v>
      </c>
      <c r="G53" s="3">
        <f t="shared" si="18"/>
        <v>1739.2459999999999</v>
      </c>
      <c r="H53" s="4">
        <f t="shared" si="2"/>
        <v>-1.5130066996394418E-3</v>
      </c>
      <c r="I53" s="4">
        <f t="shared" si="6"/>
        <v>-7.3931009186928754E-4</v>
      </c>
      <c r="J53" s="4">
        <f t="shared" si="7"/>
        <v>-7.7369660777015423E-4</v>
      </c>
      <c r="K53" s="4">
        <f t="shared" si="9"/>
        <v>-1.7995609988135923E-3</v>
      </c>
      <c r="L53" s="4">
        <f t="shared" si="19"/>
        <v>-3.4131800968298614E-3</v>
      </c>
      <c r="M53" s="4">
        <f t="shared" si="12"/>
        <v>2.2964353582157328E-4</v>
      </c>
      <c r="N53" s="4">
        <f t="shared" si="20"/>
        <v>1.7156859926658742E-3</v>
      </c>
      <c r="O53" s="4">
        <f t="shared" si="22"/>
        <v>1.4831566440711387E-3</v>
      </c>
      <c r="P53" s="4">
        <f t="shared" si="3"/>
        <v>-8.3499345437987767E-3</v>
      </c>
      <c r="T53" s="4"/>
      <c r="U53" s="4">
        <f t="shared" si="13"/>
        <v>-7.450411778521137E-5</v>
      </c>
      <c r="V53" s="4">
        <f t="shared" si="14"/>
        <v>-1.0073759076607368E-2</v>
      </c>
      <c r="W53" s="4">
        <f t="shared" si="15"/>
        <v>-1.4386097642055497E-3</v>
      </c>
      <c r="X53" s="4">
        <f t="shared" si="21"/>
        <v>2.9758237354189361E-3</v>
      </c>
      <c r="Y53" s="4">
        <f t="shared" si="10"/>
        <v>-1.4245950512544065E-2</v>
      </c>
      <c r="Z53" s="4">
        <f t="shared" si="11"/>
        <v>-8.0305250375226449E-3</v>
      </c>
      <c r="AA53" s="4">
        <f t="shared" si="4"/>
        <v>-1.5130066996394418E-3</v>
      </c>
      <c r="AB53" s="4">
        <f t="shared" si="5"/>
        <v>-1.5130066996394418E-3</v>
      </c>
      <c r="AC53" s="2">
        <f t="shared" si="16"/>
        <v>4.9909215375373798E-5</v>
      </c>
      <c r="AD53" s="3">
        <f t="shared" si="17"/>
        <v>1742.1430466676966</v>
      </c>
    </row>
    <row r="54" spans="1:30" x14ac:dyDescent="0.3">
      <c r="A54" s="1">
        <f t="shared" si="1"/>
        <v>12</v>
      </c>
      <c r="B54" s="1">
        <f t="shared" si="23"/>
        <v>1</v>
      </c>
      <c r="C54" s="5">
        <v>39160</v>
      </c>
      <c r="D54" s="3">
        <v>1758.23</v>
      </c>
      <c r="E54" s="3">
        <v>1752.19</v>
      </c>
      <c r="F54" s="3">
        <f t="shared" si="8"/>
        <v>1742.1919999999998</v>
      </c>
      <c r="G54" s="3">
        <f t="shared" si="18"/>
        <v>1743.7750000000001</v>
      </c>
      <c r="H54" s="4">
        <f t="shared" si="2"/>
        <v>9.1836324710285102E-3</v>
      </c>
      <c r="I54" s="4">
        <f t="shared" si="6"/>
        <v>5.716811213215268E-3</v>
      </c>
      <c r="J54" s="4">
        <f t="shared" si="7"/>
        <v>3.4668212578132422E-3</v>
      </c>
      <c r="K54" s="4">
        <f t="shared" si="9"/>
        <v>-2.3231720266555663E-3</v>
      </c>
      <c r="L54" s="4">
        <f t="shared" si="19"/>
        <v>-3.5076374021301046E-5</v>
      </c>
      <c r="M54" s="4">
        <f t="shared" si="12"/>
        <v>9.2056443836272001E-3</v>
      </c>
      <c r="N54" s="4">
        <f t="shared" si="20"/>
        <v>8.2894868890768178E-3</v>
      </c>
      <c r="O54" s="4">
        <f t="shared" si="22"/>
        <v>-9.0033727100567674E-4</v>
      </c>
      <c r="P54" s="4">
        <f t="shared" si="3"/>
        <v>7.5701519722233893E-4</v>
      </c>
      <c r="T54" s="4"/>
      <c r="U54" s="4">
        <f t="shared" si="13"/>
        <v>8.1447340477434401E-3</v>
      </c>
      <c r="V54" s="4">
        <f t="shared" si="14"/>
        <v>-1.9367132927340096E-3</v>
      </c>
      <c r="W54" s="4">
        <f t="shared" si="15"/>
        <v>1.030505232233717E-3</v>
      </c>
      <c r="X54" s="4">
        <f t="shared" si="21"/>
        <v>-1.8139545010252306E-3</v>
      </c>
      <c r="Y54" s="4">
        <f t="shared" si="10"/>
        <v>-1.4763032724577583E-2</v>
      </c>
      <c r="Z54" s="4">
        <f t="shared" si="11"/>
        <v>-8.550867582044791E-3</v>
      </c>
      <c r="AA54" s="4">
        <f t="shared" si="4"/>
        <v>9.1836324710285102E-3</v>
      </c>
      <c r="AB54" s="4">
        <f t="shared" si="5"/>
        <v>9.1836324710285102E-3</v>
      </c>
      <c r="AC54" s="2">
        <f t="shared" si="16"/>
        <v>6.0996772634233764E-3</v>
      </c>
      <c r="AD54" s="3">
        <f t="shared" si="17"/>
        <v>1747.5053644451311</v>
      </c>
    </row>
    <row r="55" spans="1:30" x14ac:dyDescent="0.3">
      <c r="A55" s="1">
        <f t="shared" si="1"/>
        <v>12</v>
      </c>
      <c r="B55" s="1">
        <f t="shared" si="23"/>
        <v>2</v>
      </c>
      <c r="C55" s="5">
        <v>39161</v>
      </c>
      <c r="D55" s="3">
        <v>1767.25</v>
      </c>
      <c r="E55" s="3">
        <v>1759.49</v>
      </c>
      <c r="F55" s="3">
        <f t="shared" si="8"/>
        <v>1751.146</v>
      </c>
      <c r="G55" s="3">
        <f t="shared" si="18"/>
        <v>1746.1899999999998</v>
      </c>
      <c r="H55" s="4">
        <f t="shared" si="2"/>
        <v>5.1301593079403612E-3</v>
      </c>
      <c r="I55" s="4">
        <f t="shared" si="6"/>
        <v>7.1662979246173185E-4</v>
      </c>
      <c r="J55" s="4">
        <f t="shared" si="7"/>
        <v>4.4135295154786296E-3</v>
      </c>
      <c r="K55" s="4">
        <f t="shared" si="9"/>
        <v>-6.3188547573412622E-3</v>
      </c>
      <c r="L55" s="4">
        <f t="shared" si="19"/>
        <v>-8.1786796949206517E-3</v>
      </c>
      <c r="M55" s="4">
        <f t="shared" si="12"/>
        <v>9.196263475461236E-3</v>
      </c>
      <c r="N55" s="4">
        <f t="shared" si="20"/>
        <v>1.2060543239853724E-2</v>
      </c>
      <c r="O55" s="4">
        <f t="shared" si="22"/>
        <v>2.8043570519168939E-3</v>
      </c>
      <c r="P55" s="4">
        <f t="shared" si="3"/>
        <v>5.8910581137229827E-3</v>
      </c>
      <c r="T55" s="4"/>
      <c r="U55" s="4">
        <f t="shared" si="13"/>
        <v>-2.0332948476592939E-2</v>
      </c>
      <c r="V55" s="4">
        <f t="shared" si="14"/>
        <v>-3.0129618991826985E-2</v>
      </c>
      <c r="W55" s="4">
        <f t="shared" si="15"/>
        <v>2.5991593516325288E-2</v>
      </c>
      <c r="X55" s="4">
        <f t="shared" si="21"/>
        <v>5.6925146189426776E-3</v>
      </c>
      <c r="Y55" s="4">
        <f t="shared" si="10"/>
        <v>-1.8708893974830755E-2</v>
      </c>
      <c r="Z55" s="4">
        <f t="shared" si="11"/>
        <v>-1.2521608472963408E-2</v>
      </c>
      <c r="AA55" s="4">
        <f t="shared" si="4"/>
        <v>5.1301593079403612E-3</v>
      </c>
      <c r="AB55" s="4">
        <f t="shared" si="5"/>
        <v>5.1301593079403612E-3</v>
      </c>
      <c r="AC55" s="2">
        <f t="shared" si="16"/>
        <v>7.4483465100650299E-3</v>
      </c>
      <c r="AD55" s="3">
        <f t="shared" si="17"/>
        <v>1754.0869096300876</v>
      </c>
    </row>
    <row r="56" spans="1:30" x14ac:dyDescent="0.3">
      <c r="A56" s="1">
        <f t="shared" si="1"/>
        <v>12</v>
      </c>
      <c r="B56" s="1">
        <f t="shared" si="23"/>
        <v>3</v>
      </c>
      <c r="C56" s="5">
        <v>39162</v>
      </c>
      <c r="D56" s="3">
        <v>1806.35</v>
      </c>
      <c r="E56" s="3">
        <v>1774.51</v>
      </c>
      <c r="F56" s="3">
        <f t="shared" si="8"/>
        <v>1763.7860000000001</v>
      </c>
      <c r="G56" s="3">
        <f t="shared" si="18"/>
        <v>1753.2149999999997</v>
      </c>
      <c r="H56" s="4">
        <f t="shared" si="2"/>
        <v>2.2124770123072519E-2</v>
      </c>
      <c r="I56" s="4">
        <f t="shared" si="6"/>
        <v>4.1080775215730607E-3</v>
      </c>
      <c r="J56" s="4">
        <f t="shared" si="7"/>
        <v>1.8016692601499459E-2</v>
      </c>
      <c r="K56" s="4">
        <f t="shared" si="9"/>
        <v>-7.9813269203564963E-3</v>
      </c>
      <c r="L56" s="4">
        <f t="shared" si="19"/>
        <v>-1.1282438188648391E-2</v>
      </c>
      <c r="M56" s="4">
        <f t="shared" si="12"/>
        <v>2.4132179300663373E-2</v>
      </c>
      <c r="N56" s="4">
        <f t="shared" si="20"/>
        <v>3.0307178526307512E-2</v>
      </c>
      <c r="O56" s="4">
        <f t="shared" si="22"/>
        <v>5.8521327538961819E-3</v>
      </c>
      <c r="P56" s="4">
        <f t="shared" si="3"/>
        <v>2.8146166543343284E-2</v>
      </c>
      <c r="T56" s="4"/>
      <c r="U56" s="4">
        <f t="shared" si="13"/>
        <v>-1.3637006648748003E-2</v>
      </c>
      <c r="V56" s="4">
        <f t="shared" si="14"/>
        <v>-2.3500636582260474E-2</v>
      </c>
      <c r="W56" s="4">
        <f t="shared" si="15"/>
        <v>3.6256202851160151E-2</v>
      </c>
      <c r="X56" s="4">
        <f t="shared" si="21"/>
        <v>1.2132139438692173E-2</v>
      </c>
      <c r="Y56" s="4">
        <f t="shared" si="10"/>
        <v>-2.0350637058506704E-2</v>
      </c>
      <c r="Z56" s="4">
        <f t="shared" si="11"/>
        <v>-1.4173703156808656E-2</v>
      </c>
      <c r="AA56" s="4">
        <f t="shared" si="4"/>
        <v>2.2124770123072519E-2</v>
      </c>
      <c r="AB56" s="4">
        <f t="shared" si="5"/>
        <v>2.2124770123072519E-2</v>
      </c>
      <c r="AC56" s="2">
        <f t="shared" si="16"/>
        <v>1.9288654051877029E-2</v>
      </c>
      <c r="AD56" s="3">
        <f t="shared" si="17"/>
        <v>1771.5079397533918</v>
      </c>
    </row>
    <row r="57" spans="1:30" x14ac:dyDescent="0.3">
      <c r="A57" s="1">
        <f t="shared" si="1"/>
        <v>12</v>
      </c>
      <c r="B57" s="1">
        <f t="shared" si="23"/>
        <v>4</v>
      </c>
      <c r="C57" s="5">
        <v>39163</v>
      </c>
      <c r="D57" s="3">
        <v>1799.75</v>
      </c>
      <c r="E57" s="3">
        <v>1806.76</v>
      </c>
      <c r="F57" s="3">
        <f t="shared" si="8"/>
        <v>1774.7619999999999</v>
      </c>
      <c r="G57" s="3">
        <f t="shared" si="18"/>
        <v>1758.547</v>
      </c>
      <c r="H57" s="4">
        <f t="shared" si="2"/>
        <v>-3.6537769535250142E-3</v>
      </c>
      <c r="I57" s="4">
        <f t="shared" si="6"/>
        <v>2.2697705317357205E-4</v>
      </c>
      <c r="J57" s="4">
        <f t="shared" si="7"/>
        <v>-3.8807540066985863E-3</v>
      </c>
      <c r="K57" s="4">
        <f t="shared" si="9"/>
        <v>-2.0945553187366812E-2</v>
      </c>
      <c r="L57" s="4">
        <f t="shared" si="19"/>
        <v>-2.8998317663305045E-2</v>
      </c>
      <c r="M57" s="4">
        <f t="shared" si="12"/>
        <v>1.4079634339703046E-2</v>
      </c>
      <c r="N57" s="4">
        <f t="shared" si="20"/>
        <v>2.3430138631495193E-2</v>
      </c>
      <c r="O57" s="4">
        <f t="shared" si="22"/>
        <v>9.0095846645366958E-3</v>
      </c>
      <c r="P57" s="4">
        <f t="shared" si="3"/>
        <v>2.4389549775172124E-2</v>
      </c>
      <c r="T57" s="4"/>
      <c r="U57" s="4">
        <f t="shared" si="13"/>
        <v>-3.4035485924654704E-2</v>
      </c>
      <c r="V57" s="4">
        <f t="shared" si="14"/>
        <v>-4.3695131065408108E-2</v>
      </c>
      <c r="W57" s="4">
        <f t="shared" si="15"/>
        <v>3.1452199877354828E-2</v>
      </c>
      <c r="X57" s="4">
        <f t="shared" si="21"/>
        <v>1.8612985355259539E-2</v>
      </c>
      <c r="Y57" s="4">
        <f t="shared" si="10"/>
        <v>-3.3153214618945819E-2</v>
      </c>
      <c r="Z57" s="4">
        <f t="shared" si="11"/>
        <v>-2.7057004166222209E-2</v>
      </c>
      <c r="AA57" s="4">
        <f t="shared" si="4"/>
        <v>-3.6537769535250142E-3</v>
      </c>
      <c r="AB57" s="4">
        <f t="shared" si="5"/>
        <v>-3.6537769535250142E-3</v>
      </c>
      <c r="AC57" s="2">
        <f t="shared" si="16"/>
        <v>1.0461475296238443E-2</v>
      </c>
      <c r="AD57" s="3">
        <f t="shared" si="17"/>
        <v>1780.9219598355949</v>
      </c>
    </row>
    <row r="58" spans="1:30" x14ac:dyDescent="0.3">
      <c r="A58" s="1">
        <f t="shared" si="1"/>
        <v>12</v>
      </c>
      <c r="B58" s="1">
        <f t="shared" si="23"/>
        <v>5</v>
      </c>
      <c r="C58" s="5">
        <v>39164</v>
      </c>
      <c r="D58" s="3">
        <v>1794.04</v>
      </c>
      <c r="E58" s="3">
        <v>1800.18</v>
      </c>
      <c r="F58" s="3">
        <f t="shared" si="8"/>
        <v>1785.1239999999998</v>
      </c>
      <c r="G58" s="3">
        <f t="shared" si="18"/>
        <v>1763.4770000000001</v>
      </c>
      <c r="H58" s="4">
        <f t="shared" si="2"/>
        <v>-3.1726628698430541E-3</v>
      </c>
      <c r="I58" s="4">
        <f t="shared" si="6"/>
        <v>2.3892207251010621E-4</v>
      </c>
      <c r="J58" s="4">
        <f t="shared" si="7"/>
        <v>-3.4115849423531604E-3</v>
      </c>
      <c r="K58" s="4">
        <f t="shared" si="9"/>
        <v>-9.3651896096680204E-3</v>
      </c>
      <c r="L58" s="4">
        <f t="shared" si="19"/>
        <v>-2.2041332901174545E-2</v>
      </c>
      <c r="M58" s="4">
        <f t="shared" si="12"/>
        <v>4.9946110186184084E-3</v>
      </c>
      <c r="N58" s="4">
        <f t="shared" si="20"/>
        <v>1.7331102135156779E-2</v>
      </c>
      <c r="O58" s="4">
        <f t="shared" si="22"/>
        <v>1.2066063186996783E-2</v>
      </c>
      <c r="P58" s="4">
        <f t="shared" si="3"/>
        <v>2.1139507086345193E-2</v>
      </c>
      <c r="T58" s="4"/>
      <c r="U58" s="4">
        <f t="shared" si="13"/>
        <v>-3.1959994443672722E-2</v>
      </c>
      <c r="V58" s="4">
        <f t="shared" si="14"/>
        <v>-4.1640394499235969E-2</v>
      </c>
      <c r="W58" s="4">
        <f t="shared" si="15"/>
        <v>2.973774989524916E-2</v>
      </c>
      <c r="X58" s="4">
        <f t="shared" si="21"/>
        <v>2.4855468099642255E-2</v>
      </c>
      <c r="Y58" s="4">
        <f t="shared" si="10"/>
        <v>-2.1717244602066234E-2</v>
      </c>
      <c r="Z58" s="4">
        <f t="shared" si="11"/>
        <v>-1.5548927502241891E-2</v>
      </c>
      <c r="AA58" s="4">
        <f t="shared" si="4"/>
        <v>-3.1726628698430541E-3</v>
      </c>
      <c r="AB58" s="4">
        <f t="shared" si="5"/>
        <v>-3.1726628698430541E-3</v>
      </c>
      <c r="AC58" s="2">
        <f t="shared" si="16"/>
        <v>4.8746739814069509E-3</v>
      </c>
      <c r="AD58" s="3">
        <f t="shared" si="17"/>
        <v>1785.2946398903966</v>
      </c>
    </row>
    <row r="59" spans="1:30" x14ac:dyDescent="0.3">
      <c r="A59" s="1">
        <f t="shared" si="1"/>
        <v>13</v>
      </c>
      <c r="B59" s="1">
        <f t="shared" si="23"/>
        <v>1</v>
      </c>
      <c r="C59" s="5">
        <v>39167</v>
      </c>
      <c r="D59" s="3">
        <v>1802.95</v>
      </c>
      <c r="E59" s="3">
        <v>1796.01</v>
      </c>
      <c r="F59" s="3">
        <f t="shared" si="8"/>
        <v>1794.068</v>
      </c>
      <c r="G59" s="3">
        <f t="shared" si="18"/>
        <v>1768.1299999999999</v>
      </c>
      <c r="H59" s="4">
        <f t="shared" si="2"/>
        <v>4.9664444493991676E-3</v>
      </c>
      <c r="I59" s="4">
        <f t="shared" si="6"/>
        <v>1.0980803103609882E-3</v>
      </c>
      <c r="J59" s="4">
        <f t="shared" si="7"/>
        <v>3.8683641390381794E-3</v>
      </c>
      <c r="K59" s="4">
        <f t="shared" si="9"/>
        <v>-1.2221020713026921E-3</v>
      </c>
      <c r="L59" s="4">
        <f t="shared" si="19"/>
        <v>-1.6598787590515827E-2</v>
      </c>
      <c r="M59" s="4">
        <f t="shared" si="12"/>
        <v>4.9507599488982923E-3</v>
      </c>
      <c r="N59" s="4">
        <f t="shared" si="20"/>
        <v>1.9693122112061989E-2</v>
      </c>
      <c r="O59" s="4">
        <f t="shared" si="22"/>
        <v>1.4386422252419701E-2</v>
      </c>
      <c r="P59" s="4">
        <f t="shared" si="3"/>
        <v>2.6210939723376375E-2</v>
      </c>
      <c r="T59" s="4"/>
      <c r="U59" s="4">
        <f t="shared" si="13"/>
        <v>-1.9960535996967708E-2</v>
      </c>
      <c r="V59" s="4">
        <f t="shared" si="14"/>
        <v>-2.9760930636998049E-2</v>
      </c>
      <c r="W59" s="4">
        <f t="shared" si="15"/>
        <v>2.5434670094356272E-2</v>
      </c>
      <c r="X59" s="4">
        <f t="shared" si="21"/>
        <v>2.9776281833460497E-2</v>
      </c>
      <c r="Y59" s="4">
        <f t="shared" si="10"/>
        <v>-1.3675691821037018E-2</v>
      </c>
      <c r="Z59" s="4">
        <f t="shared" si="11"/>
        <v>-7.4566707225430396E-3</v>
      </c>
      <c r="AA59" s="4">
        <f t="shared" si="4"/>
        <v>4.9664444493991676E-3</v>
      </c>
      <c r="AB59" s="4">
        <f t="shared" si="5"/>
        <v>4.9664444493991676E-3</v>
      </c>
      <c r="AC59" s="2">
        <f t="shared" si="16"/>
        <v>6.5283230666789774E-3</v>
      </c>
      <c r="AD59" s="3">
        <f t="shared" si="17"/>
        <v>1791.1797599269312</v>
      </c>
    </row>
    <row r="60" spans="1:30" x14ac:dyDescent="0.3">
      <c r="A60" s="1">
        <f t="shared" si="1"/>
        <v>13</v>
      </c>
      <c r="B60" s="1">
        <f t="shared" si="23"/>
        <v>2</v>
      </c>
      <c r="C60" s="5">
        <v>39168</v>
      </c>
      <c r="D60" s="3">
        <v>1789.93</v>
      </c>
      <c r="E60" s="3">
        <v>1798.14</v>
      </c>
      <c r="F60" s="3">
        <f t="shared" si="8"/>
        <v>1798.6039999999998</v>
      </c>
      <c r="G60" s="3">
        <f t="shared" si="18"/>
        <v>1774.875</v>
      </c>
      <c r="H60" s="4">
        <f t="shared" si="2"/>
        <v>-7.2214981003355513E-3</v>
      </c>
      <c r="I60" s="4">
        <f t="shared" si="6"/>
        <v>-2.6678499126431376E-3</v>
      </c>
      <c r="J60" s="4">
        <f t="shared" si="7"/>
        <v>-4.5536481876924141E-3</v>
      </c>
      <c r="K60" s="4">
        <f t="shared" si="9"/>
        <v>-1.2077428658588626E-3</v>
      </c>
      <c r="L60" s="4">
        <f t="shared" si="19"/>
        <v>-1.6499502358788571E-2</v>
      </c>
      <c r="M60" s="4">
        <f t="shared" si="12"/>
        <v>-4.8226291056840485E-3</v>
      </c>
      <c r="N60" s="4">
        <f t="shared" si="20"/>
        <v>8.4822874850341932E-3</v>
      </c>
      <c r="O60" s="4">
        <f t="shared" si="22"/>
        <v>1.325694300894438E-2</v>
      </c>
      <c r="P60" s="4">
        <f t="shared" si="3"/>
        <v>1.880015937162045E-2</v>
      </c>
      <c r="T60" s="4"/>
      <c r="U60" s="4">
        <f t="shared" si="13"/>
        <v>-1.9800881888016885E-2</v>
      </c>
      <c r="V60" s="4">
        <f t="shared" si="14"/>
        <v>-2.9602873069136788E-2</v>
      </c>
      <c r="W60" s="4">
        <f t="shared" si="15"/>
        <v>1.2833498373178704E-2</v>
      </c>
      <c r="X60" s="4">
        <f t="shared" si="21"/>
        <v>2.7101109787533339E-2</v>
      </c>
      <c r="Y60" s="4">
        <f t="shared" si="10"/>
        <v>-1.3661511658055139E-2</v>
      </c>
      <c r="Z60" s="4">
        <f t="shared" si="11"/>
        <v>-7.4424011500920113E-3</v>
      </c>
      <c r="AA60" s="4">
        <f t="shared" si="4"/>
        <v>-7.2214981003355513E-3</v>
      </c>
      <c r="AB60" s="4">
        <f t="shared" si="5"/>
        <v>-7.2214981003355513E-3</v>
      </c>
      <c r="AC60" s="2">
        <f t="shared" si="16"/>
        <v>-4.6547813859797339E-4</v>
      </c>
      <c r="AD60" s="3">
        <f t="shared" si="17"/>
        <v>1790.7631732846207</v>
      </c>
    </row>
    <row r="61" spans="1:30" x14ac:dyDescent="0.3">
      <c r="A61" s="1">
        <f t="shared" si="1"/>
        <v>13</v>
      </c>
      <c r="B61" s="1">
        <f t="shared" si="23"/>
        <v>3</v>
      </c>
      <c r="C61" s="5">
        <v>39169</v>
      </c>
      <c r="D61" s="3">
        <v>1770.54</v>
      </c>
      <c r="E61" s="3">
        <v>1781.66</v>
      </c>
      <c r="F61" s="3">
        <f t="shared" si="8"/>
        <v>1791.4419999999998</v>
      </c>
      <c r="G61" s="3">
        <f t="shared" si="18"/>
        <v>1777.6140000000003</v>
      </c>
      <c r="H61" s="4">
        <f t="shared" si="2"/>
        <v>-1.0832825864698675E-2</v>
      </c>
      <c r="I61" s="4">
        <f t="shared" si="6"/>
        <v>-4.6202924136697979E-3</v>
      </c>
      <c r="J61" s="4">
        <f t="shared" si="7"/>
        <v>-6.2125334510288767E-3</v>
      </c>
      <c r="K61" s="4">
        <f t="shared" si="9"/>
        <v>3.7641136804232311E-3</v>
      </c>
      <c r="L61" s="4">
        <f t="shared" si="19"/>
        <v>-6.4415926879820692E-3</v>
      </c>
      <c r="M61" s="4">
        <f t="shared" si="12"/>
        <v>-1.1667695632903449E-2</v>
      </c>
      <c r="N61" s="4">
        <f t="shared" si="20"/>
        <v>-3.979491610664799E-3</v>
      </c>
      <c r="O61" s="4">
        <f t="shared" si="22"/>
        <v>7.8100466524334495E-3</v>
      </c>
      <c r="P61" s="4">
        <f t="shared" si="3"/>
        <v>7.7636746542204295E-3</v>
      </c>
      <c r="T61" s="4"/>
      <c r="U61" s="4">
        <f t="shared" si="13"/>
        <v>9.1735430994507299E-3</v>
      </c>
      <c r="V61" s="4">
        <f t="shared" si="14"/>
        <v>-9.1819233154376474E-4</v>
      </c>
      <c r="W61" s="4">
        <f t="shared" si="15"/>
        <v>-1.9824507985717024E-2</v>
      </c>
      <c r="X61" s="4">
        <f t="shared" si="21"/>
        <v>1.5679906746056335E-2</v>
      </c>
      <c r="Y61" s="4">
        <f t="shared" si="10"/>
        <v>-8.7516483355421365E-3</v>
      </c>
      <c r="Z61" s="4">
        <f t="shared" si="11"/>
        <v>-2.501579913087559E-3</v>
      </c>
      <c r="AA61" s="4">
        <f t="shared" si="4"/>
        <v>-1.0832825864698675E-2</v>
      </c>
      <c r="AB61" s="4">
        <f t="shared" si="5"/>
        <v>-1.0832825864698675E-2</v>
      </c>
      <c r="AC61" s="2">
        <f t="shared" si="16"/>
        <v>-7.6146912936621968E-3</v>
      </c>
      <c r="AD61" s="3">
        <f t="shared" si="17"/>
        <v>1784.0221155230806</v>
      </c>
    </row>
    <row r="62" spans="1:30" x14ac:dyDescent="0.3">
      <c r="A62" s="1">
        <f t="shared" si="1"/>
        <v>13</v>
      </c>
      <c r="B62" s="1">
        <f t="shared" si="23"/>
        <v>4</v>
      </c>
      <c r="C62" s="5">
        <v>39170</v>
      </c>
      <c r="D62" s="3">
        <v>1771.72</v>
      </c>
      <c r="E62" s="3">
        <v>1783.44</v>
      </c>
      <c r="F62" s="3">
        <f t="shared" si="8"/>
        <v>1785.836</v>
      </c>
      <c r="G62" s="3">
        <f t="shared" si="18"/>
        <v>1780.2990000000002</v>
      </c>
      <c r="H62" s="4">
        <f t="shared" si="2"/>
        <v>6.6646333886840377E-4</v>
      </c>
      <c r="I62" s="4">
        <f t="shared" si="6"/>
        <v>7.2859127723745813E-3</v>
      </c>
      <c r="J62" s="4">
        <f t="shared" si="7"/>
        <v>-6.6194494335061775E-3</v>
      </c>
      <c r="K62" s="4">
        <f t="shared" si="9"/>
        <v>1.0632349452709369E-2</v>
      </c>
      <c r="L62" s="4">
        <f t="shared" si="19"/>
        <v>6.0502571092561639E-3</v>
      </c>
      <c r="M62" s="4">
        <f t="shared" si="12"/>
        <v>-7.9044212346486373E-3</v>
      </c>
      <c r="N62" s="4">
        <f t="shared" si="20"/>
        <v>-4.8188534622555972E-3</v>
      </c>
      <c r="O62" s="4">
        <f t="shared" si="22"/>
        <v>3.1252116587270036E-3</v>
      </c>
      <c r="P62" s="4">
        <f t="shared" si="3"/>
        <v>8.4353121976207725E-3</v>
      </c>
      <c r="T62" s="4"/>
      <c r="U62" s="4">
        <f t="shared" si="13"/>
        <v>1.6497791634190719E-2</v>
      </c>
      <c r="V62" s="4">
        <f t="shared" si="14"/>
        <v>6.3328137178488434E-3</v>
      </c>
      <c r="W62" s="4">
        <f t="shared" si="15"/>
        <v>-1.5574385331295999E-2</v>
      </c>
      <c r="X62" s="4">
        <f t="shared" si="21"/>
        <v>6.2397098878610594E-3</v>
      </c>
      <c r="Y62" s="4">
        <f t="shared" si="10"/>
        <v>-1.9690514132844682E-3</v>
      </c>
      <c r="Z62" s="4">
        <f t="shared" si="11"/>
        <v>4.3237829767249015E-3</v>
      </c>
      <c r="AA62" s="4">
        <f t="shared" si="4"/>
        <v>6.6646333886840377E-4</v>
      </c>
      <c r="AB62" s="4">
        <f t="shared" si="5"/>
        <v>6.6646333886840377E-4</v>
      </c>
      <c r="AC62" s="2">
        <f t="shared" si="16"/>
        <v>-4.6290668665028342E-3</v>
      </c>
      <c r="AD62" s="3">
        <f t="shared" si="17"/>
        <v>1779.9214103487204</v>
      </c>
    </row>
    <row r="63" spans="1:30" x14ac:dyDescent="0.3">
      <c r="A63" s="1">
        <f t="shared" si="1"/>
        <v>13</v>
      </c>
      <c r="B63" s="1">
        <f t="shared" si="23"/>
        <v>5</v>
      </c>
      <c r="C63" s="5">
        <v>39171</v>
      </c>
      <c r="D63" s="3">
        <v>1772.36</v>
      </c>
      <c r="E63" s="3">
        <v>1772.86</v>
      </c>
      <c r="F63" s="3">
        <f t="shared" si="8"/>
        <v>1781.5</v>
      </c>
      <c r="G63" s="3">
        <f t="shared" si="18"/>
        <v>1783.3119999999999</v>
      </c>
      <c r="H63" s="4">
        <f t="shared" si="2"/>
        <v>3.6123089427216075E-4</v>
      </c>
      <c r="I63" s="4">
        <f t="shared" si="6"/>
        <v>6.4344253042234248E-4</v>
      </c>
      <c r="J63" s="4">
        <f t="shared" si="7"/>
        <v>-2.8221163615018173E-4</v>
      </c>
      <c r="K63" s="4">
        <f t="shared" si="9"/>
        <v>6.8097667803039162E-3</v>
      </c>
      <c r="L63" s="4">
        <f t="shared" si="19"/>
        <v>7.2296349811984892E-3</v>
      </c>
      <c r="M63" s="4">
        <f t="shared" si="12"/>
        <v>-5.1305079988774064E-3</v>
      </c>
      <c r="N63" s="4">
        <f t="shared" si="20"/>
        <v>-6.1413818782131216E-3</v>
      </c>
      <c r="O63" s="4">
        <f t="shared" si="22"/>
        <v>-1.0223656593468021E-3</v>
      </c>
      <c r="P63" s="4">
        <f t="shared" si="3"/>
        <v>8.7995901872615443E-3</v>
      </c>
      <c r="T63" s="4"/>
      <c r="U63" s="4">
        <f t="shared" si="13"/>
        <v>1.2597927437744077E-2</v>
      </c>
      <c r="V63" s="4">
        <f t="shared" si="14"/>
        <v>2.4719481633666616E-3</v>
      </c>
      <c r="W63" s="4">
        <f t="shared" si="15"/>
        <v>-1.2084457425698459E-2</v>
      </c>
      <c r="X63" s="4">
        <f t="shared" si="21"/>
        <v>-2.0301110735163478E-3</v>
      </c>
      <c r="Y63" s="4">
        <f t="shared" si="10"/>
        <v>-5.7439709600988686E-3</v>
      </c>
      <c r="Z63" s="4">
        <f t="shared" si="11"/>
        <v>5.2506161937820655E-4</v>
      </c>
      <c r="AA63" s="4">
        <f t="shared" si="4"/>
        <v>3.6123089427216075E-4</v>
      </c>
      <c r="AB63" s="4">
        <f t="shared" si="5"/>
        <v>3.6123089427216075E-4</v>
      </c>
      <c r="AC63" s="2">
        <f t="shared" si="16"/>
        <v>-2.8441965698168432E-3</v>
      </c>
      <c r="AD63" s="3">
        <f t="shared" si="17"/>
        <v>1777.4009402324805</v>
      </c>
    </row>
    <row r="64" spans="1:30" x14ac:dyDescent="0.3">
      <c r="A64" s="1">
        <f t="shared" si="1"/>
        <v>14</v>
      </c>
      <c r="B64" s="1">
        <f t="shared" si="23"/>
        <v>1</v>
      </c>
      <c r="C64" s="5">
        <v>39174</v>
      </c>
      <c r="D64" s="3">
        <v>1773.33</v>
      </c>
      <c r="E64" s="3">
        <v>1775.92</v>
      </c>
      <c r="F64" s="3">
        <f t="shared" si="8"/>
        <v>1775.5760000000002</v>
      </c>
      <c r="G64" s="3">
        <f t="shared" si="18"/>
        <v>1784.8220000000001</v>
      </c>
      <c r="H64" s="4">
        <f t="shared" si="2"/>
        <v>5.472928750366897E-4</v>
      </c>
      <c r="I64" s="4">
        <f t="shared" si="6"/>
        <v>2.0086212733305721E-3</v>
      </c>
      <c r="J64" s="4">
        <f t="shared" si="7"/>
        <v>-1.4613283982938823E-3</v>
      </c>
      <c r="K64" s="4">
        <f t="shared" si="9"/>
        <v>2.1313390056197081E-3</v>
      </c>
      <c r="L64" s="4">
        <f t="shared" si="19"/>
        <v>7.7517484534118638E-3</v>
      </c>
      <c r="M64" s="4">
        <f t="shared" si="12"/>
        <v>-1.2649416302091951E-3</v>
      </c>
      <c r="N64" s="4">
        <f t="shared" si="20"/>
        <v>-6.4387373082582964E-3</v>
      </c>
      <c r="O64" s="4">
        <f t="shared" si="22"/>
        <v>-5.2139195750367205E-3</v>
      </c>
      <c r="P64" s="4">
        <f t="shared" si="3"/>
        <v>9.3516990153109658E-3</v>
      </c>
      <c r="T64" s="4"/>
      <c r="U64" s="4">
        <f t="shared" si="13"/>
        <v>1.7259473244713348E-2</v>
      </c>
      <c r="V64" s="4">
        <f t="shared" si="14"/>
        <v>7.0868785122661579E-3</v>
      </c>
      <c r="W64" s="4">
        <f t="shared" si="15"/>
        <v>-1.6428630854987723E-2</v>
      </c>
      <c r="X64" s="4">
        <f t="shared" si="21"/>
        <v>-1.0307301618444637E-2</v>
      </c>
      <c r="Y64" s="4">
        <f t="shared" si="10"/>
        <v>-1.036406422387684E-2</v>
      </c>
      <c r="Z64" s="4">
        <f t="shared" si="11"/>
        <v>-4.1241624863005873E-3</v>
      </c>
      <c r="AA64" s="4">
        <f t="shared" si="4"/>
        <v>5.472928750366897E-4</v>
      </c>
      <c r="AB64" s="4">
        <f t="shared" si="5"/>
        <v>5.472928750366897E-4</v>
      </c>
      <c r="AC64" s="2">
        <f t="shared" si="16"/>
        <v>-1.5304315355782821E-3</v>
      </c>
      <c r="AD64" s="3">
        <f t="shared" si="17"/>
        <v>1776.043960154987</v>
      </c>
    </row>
    <row r="65" spans="1:30" x14ac:dyDescent="0.3">
      <c r="A65" s="1">
        <f t="shared" si="1"/>
        <v>14</v>
      </c>
      <c r="B65" s="1">
        <f t="shared" si="23"/>
        <v>2</v>
      </c>
      <c r="C65" s="5">
        <v>39175</v>
      </c>
      <c r="D65" s="3">
        <v>1796.31</v>
      </c>
      <c r="E65" s="3">
        <v>1782.5</v>
      </c>
      <c r="F65" s="3">
        <f t="shared" si="8"/>
        <v>1776.8520000000001</v>
      </c>
      <c r="G65" s="3">
        <f t="shared" si="18"/>
        <v>1787.7279999999998</v>
      </c>
      <c r="H65" s="4">
        <f t="shared" si="2"/>
        <v>1.2958670974945453E-2</v>
      </c>
      <c r="I65" s="4">
        <f t="shared" si="6"/>
        <v>5.1710623516210029E-3</v>
      </c>
      <c r="J65" s="4">
        <f t="shared" si="7"/>
        <v>7.7876086233244499E-3</v>
      </c>
      <c r="K65" s="4">
        <f t="shared" si="9"/>
        <v>-7.5705029520730651E-4</v>
      </c>
      <c r="L65" s="4">
        <f t="shared" si="19"/>
        <v>7.5814678849646395E-3</v>
      </c>
      <c r="M65" s="4">
        <f t="shared" si="12"/>
        <v>1.0950827643495269E-2</v>
      </c>
      <c r="N65" s="4">
        <f t="shared" si="20"/>
        <v>4.8005065647571156E-3</v>
      </c>
      <c r="O65" s="4">
        <f t="shared" si="22"/>
        <v>-6.0546342223779578E-3</v>
      </c>
      <c r="P65" s="4">
        <f t="shared" si="3"/>
        <v>2.2431555580852556E-2</v>
      </c>
      <c r="T65" s="4"/>
      <c r="U65" s="4">
        <f t="shared" si="13"/>
        <v>9.3609198513531812E-3</v>
      </c>
      <c r="V65" s="4">
        <f t="shared" si="14"/>
        <v>-7.326893471603723E-4</v>
      </c>
      <c r="W65" s="4">
        <f t="shared" si="15"/>
        <v>3.5643851994211404E-3</v>
      </c>
      <c r="X65" s="4">
        <f t="shared" si="21"/>
        <v>-1.2093823876739809E-2</v>
      </c>
      <c r="Y65" s="4">
        <f t="shared" si="10"/>
        <v>-1.3216438695516463E-2</v>
      </c>
      <c r="Z65" s="4">
        <f t="shared" si="11"/>
        <v>-6.9945218913670254E-3</v>
      </c>
      <c r="AA65" s="4">
        <f t="shared" si="4"/>
        <v>1.2958670974945453E-2</v>
      </c>
      <c r="AB65" s="4">
        <f t="shared" si="5"/>
        <v>1.2958670974945453E-2</v>
      </c>
      <c r="AC65" s="2">
        <f t="shared" si="16"/>
        <v>7.5213594702520327E-3</v>
      </c>
      <c r="AD65" s="3">
        <f t="shared" si="17"/>
        <v>1782.7993067699915</v>
      </c>
    </row>
    <row r="66" spans="1:30" x14ac:dyDescent="0.3">
      <c r="A66" s="1">
        <f t="shared" si="1"/>
        <v>14</v>
      </c>
      <c r="B66" s="1">
        <f t="shared" si="23"/>
        <v>3</v>
      </c>
      <c r="C66" s="5">
        <v>39176</v>
      </c>
      <c r="D66" s="3">
        <v>1801.74</v>
      </c>
      <c r="E66" s="3">
        <v>1797.28</v>
      </c>
      <c r="F66" s="3">
        <f t="shared" si="8"/>
        <v>1783.0919999999999</v>
      </c>
      <c r="G66" s="3">
        <f t="shared" si="18"/>
        <v>1787.2669999999998</v>
      </c>
      <c r="H66" s="4">
        <f t="shared" si="2"/>
        <v>3.0228635369173827E-3</v>
      </c>
      <c r="I66" s="4">
        <f t="shared" si="6"/>
        <v>5.3999588044381392E-4</v>
      </c>
      <c r="J66" s="4">
        <f t="shared" si="7"/>
        <v>2.4828676564735688E-3</v>
      </c>
      <c r="K66" s="4">
        <f t="shared" si="9"/>
        <v>-9.9537384972527617E-3</v>
      </c>
      <c r="L66" s="4">
        <f t="shared" si="19"/>
        <v>-5.9294393011848053E-3</v>
      </c>
      <c r="M66" s="4">
        <f t="shared" si="12"/>
        <v>1.0458237712916742E-2</v>
      </c>
      <c r="N66" s="4">
        <f t="shared" si="20"/>
        <v>8.0978387672352176E-3</v>
      </c>
      <c r="O66" s="4">
        <f t="shared" si="22"/>
        <v>-2.3172044801136426E-3</v>
      </c>
      <c r="P66" s="4">
        <f t="shared" si="3"/>
        <v>2.5522226649211631E-2</v>
      </c>
      <c r="T66" s="4"/>
      <c r="U66" s="4">
        <f t="shared" si="13"/>
        <v>-1.4346076122718229E-2</v>
      </c>
      <c r="V66" s="4">
        <f t="shared" si="14"/>
        <v>-2.4202615361491077E-2</v>
      </c>
      <c r="W66" s="4">
        <f t="shared" si="15"/>
        <v>1.7621742519231445E-2</v>
      </c>
      <c r="X66" s="4">
        <f t="shared" si="21"/>
        <v>-4.6610495902183321E-3</v>
      </c>
      <c r="Y66" s="4">
        <f t="shared" si="10"/>
        <v>-2.2298454974843087E-2</v>
      </c>
      <c r="Z66" s="4">
        <f t="shared" si="11"/>
        <v>-1.6133802551576985E-2</v>
      </c>
      <c r="AA66" s="4">
        <f t="shared" si="4"/>
        <v>3.0228635369173827E-3</v>
      </c>
      <c r="AB66" s="4">
        <f t="shared" si="5"/>
        <v>3.0228635369173827E-3</v>
      </c>
      <c r="AC66" s="2">
        <f t="shared" si="16"/>
        <v>7.0082968796860313E-3</v>
      </c>
      <c r="AD66" s="3">
        <f t="shared" si="17"/>
        <v>1789.1128711799945</v>
      </c>
    </row>
    <row r="67" spans="1:30" x14ac:dyDescent="0.3">
      <c r="A67" s="1">
        <f t="shared" ref="A67:A130" si="24">WEEKNUM(C67,2)</f>
        <v>14</v>
      </c>
      <c r="B67" s="1">
        <f t="shared" si="23"/>
        <v>4</v>
      </c>
      <c r="C67" s="5">
        <v>39177</v>
      </c>
      <c r="D67" s="3">
        <v>1812.94</v>
      </c>
      <c r="E67" s="3">
        <v>1801.1</v>
      </c>
      <c r="F67" s="3">
        <f t="shared" si="8"/>
        <v>1791.336</v>
      </c>
      <c r="G67" s="3">
        <f t="shared" si="18"/>
        <v>1788.586</v>
      </c>
      <c r="H67" s="4">
        <f t="shared" ref="H67:H130" si="25">(D67-D66)/D66</f>
        <v>6.2162132161133381E-3</v>
      </c>
      <c r="I67" s="4">
        <f t="shared" si="6"/>
        <v>-3.5521218377795909E-4</v>
      </c>
      <c r="J67" s="4">
        <f t="shared" si="7"/>
        <v>6.5714253998912968E-3</v>
      </c>
      <c r="K67" s="4">
        <f t="shared" si="9"/>
        <v>-8.7720758822027942E-3</v>
      </c>
      <c r="L67" s="4">
        <f t="shared" si="19"/>
        <v>-8.8026019292461177E-3</v>
      </c>
      <c r="M67" s="4">
        <f t="shared" si="12"/>
        <v>1.2060272333052003E-2</v>
      </c>
      <c r="N67" s="4">
        <f t="shared" si="20"/>
        <v>1.3616342742255637E-2</v>
      </c>
      <c r="O67" s="4">
        <f t="shared" si="22"/>
        <v>1.5168731452778359E-3</v>
      </c>
      <c r="P67" s="4">
        <f t="shared" ref="P67:P130" si="26">(D67-1756.9)/1756.9</f>
        <v>3.1897091467926436E-2</v>
      </c>
      <c r="T67" s="4"/>
      <c r="U67" s="4">
        <f t="shared" si="13"/>
        <v>-1.6661671495332278E-2</v>
      </c>
      <c r="V67" s="4">
        <f t="shared" si="14"/>
        <v>-2.6495054780378984E-2</v>
      </c>
      <c r="W67" s="4">
        <f t="shared" si="15"/>
        <v>2.3265527284220999E-2</v>
      </c>
      <c r="X67" s="4">
        <f t="shared" si="21"/>
        <v>3.0797900815080445E-3</v>
      </c>
      <c r="Y67" s="4">
        <f t="shared" si="10"/>
        <v>-2.1131526307611719E-2</v>
      </c>
      <c r="Z67" s="4">
        <f t="shared" si="11"/>
        <v>-1.4959516107657179E-2</v>
      </c>
      <c r="AA67" s="4">
        <f t="shared" ref="AA67:AA130" si="27">(D67-D66)/D66</f>
        <v>6.2162132161133381E-3</v>
      </c>
      <c r="AB67" s="4">
        <f t="shared" ref="AB67:AB130" si="28">(D67-D66)/D66</f>
        <v>6.2162132161133381E-3</v>
      </c>
      <c r="AC67" s="2">
        <f t="shared" si="16"/>
        <v>8.7618743845192717E-3</v>
      </c>
      <c r="AD67" s="3">
        <f t="shared" si="17"/>
        <v>1797.0552474533297</v>
      </c>
    </row>
    <row r="68" spans="1:30" x14ac:dyDescent="0.3">
      <c r="A68" s="1">
        <f t="shared" si="24"/>
        <v>15</v>
      </c>
      <c r="B68" s="1">
        <f t="shared" si="23"/>
        <v>1</v>
      </c>
      <c r="C68" s="5">
        <v>39181</v>
      </c>
      <c r="D68" s="3">
        <v>1808.19</v>
      </c>
      <c r="E68" s="3">
        <v>1818.75</v>
      </c>
      <c r="F68" s="3">
        <f t="shared" si="8"/>
        <v>1798.502</v>
      </c>
      <c r="G68" s="3">
        <f t="shared" si="18"/>
        <v>1790.0009999999997</v>
      </c>
      <c r="H68" s="4">
        <f t="shared" si="25"/>
        <v>-2.6200536145708077E-3</v>
      </c>
      <c r="I68" s="4">
        <f t="shared" ref="I68:I131" si="29">(E68-D67)/D67</f>
        <v>3.2047392632960523E-3</v>
      </c>
      <c r="J68" s="4">
        <f t="shared" ref="J68:J131" si="30">H68-I68</f>
        <v>-5.8247928778668596E-3</v>
      </c>
      <c r="K68" s="4">
        <f t="shared" si="9"/>
        <v>-9.2998113561398206E-3</v>
      </c>
      <c r="L68" s="4">
        <f t="shared" si="19"/>
        <v>-1.3767692256776305E-2</v>
      </c>
      <c r="M68" s="4">
        <f t="shared" si="12"/>
        <v>5.3867051579592918E-3</v>
      </c>
      <c r="N68" s="4">
        <f t="shared" si="20"/>
        <v>1.0161446837180709E-2</v>
      </c>
      <c r="O68" s="4">
        <f t="shared" si="22"/>
        <v>4.7013864693423828E-3</v>
      </c>
      <c r="P68" s="4">
        <f t="shared" si="26"/>
        <v>2.9193465763560796E-2</v>
      </c>
      <c r="T68" s="4"/>
      <c r="U68" s="4">
        <f t="shared" si="13"/>
        <v>-2.238353172195448E-2</v>
      </c>
      <c r="V68" s="4">
        <f t="shared" si="14"/>
        <v>-3.2159696404734955E-2</v>
      </c>
      <c r="W68" s="4">
        <f t="shared" si="15"/>
        <v>2.0215983208828996E-2</v>
      </c>
      <c r="X68" s="4">
        <f t="shared" si="21"/>
        <v>9.5436429974740129E-3</v>
      </c>
      <c r="Y68" s="4">
        <f t="shared" si="10"/>
        <v>-2.1652681538731563E-2</v>
      </c>
      <c r="Z68" s="4">
        <f t="shared" si="11"/>
        <v>-1.5483957352668332E-2</v>
      </c>
      <c r="AA68" s="4">
        <f t="shared" si="27"/>
        <v>-2.6200536145708077E-3</v>
      </c>
      <c r="AB68" s="4">
        <f t="shared" si="28"/>
        <v>-2.6200536145708077E-3</v>
      </c>
      <c r="AC68" s="2">
        <f t="shared" si="16"/>
        <v>4.1053032947017945E-3</v>
      </c>
      <c r="AD68" s="3">
        <f t="shared" si="17"/>
        <v>1800.7668316355532</v>
      </c>
    </row>
    <row r="69" spans="1:30" x14ac:dyDescent="0.3">
      <c r="A69" s="1">
        <f t="shared" si="24"/>
        <v>15</v>
      </c>
      <c r="B69" s="1">
        <f t="shared" si="23"/>
        <v>2</v>
      </c>
      <c r="C69" s="5">
        <v>39182</v>
      </c>
      <c r="D69" s="3">
        <v>1816.93</v>
      </c>
      <c r="E69" s="3">
        <v>1807.06</v>
      </c>
      <c r="F69" s="3">
        <f t="shared" si="8"/>
        <v>1807.2220000000002</v>
      </c>
      <c r="G69" s="3">
        <f t="shared" si="18"/>
        <v>1791.3990000000001</v>
      </c>
      <c r="H69" s="4">
        <f t="shared" si="25"/>
        <v>4.833562844612573E-3</v>
      </c>
      <c r="I69" s="4">
        <f t="shared" si="29"/>
        <v>-6.2493432659184553E-4</v>
      </c>
      <c r="J69" s="4">
        <f t="shared" si="30"/>
        <v>5.4584971712044184E-3</v>
      </c>
      <c r="K69" s="4">
        <f t="shared" si="9"/>
        <v>-1.8775681759107073E-3</v>
      </c>
      <c r="L69" s="4">
        <f t="shared" si="19"/>
        <v>-1.0854931051370562E-2</v>
      </c>
      <c r="M69" s="4">
        <f t="shared" si="12"/>
        <v>5.3717805560135144E-3</v>
      </c>
      <c r="N69" s="4">
        <f t="shared" si="20"/>
        <v>1.4251989646081051E-2</v>
      </c>
      <c r="O69" s="4">
        <f t="shared" si="22"/>
        <v>8.7086459027040618E-3</v>
      </c>
      <c r="P69" s="4">
        <f t="shared" si="26"/>
        <v>3.4168137059593588E-2</v>
      </c>
      <c r="T69" s="4"/>
      <c r="U69" s="4">
        <f t="shared" si="13"/>
        <v>-1.9278947455743104E-2</v>
      </c>
      <c r="V69" s="4">
        <f t="shared" si="14"/>
        <v>-2.9086157981185731E-2</v>
      </c>
      <c r="W69" s="4">
        <f t="shared" si="15"/>
        <v>2.4586512380662447E-2</v>
      </c>
      <c r="X69" s="4">
        <f t="shared" si="21"/>
        <v>1.7822948721992162E-2</v>
      </c>
      <c r="Y69" s="4">
        <f t="shared" si="10"/>
        <v>-1.4322985031572684E-2</v>
      </c>
      <c r="Z69" s="4">
        <f t="shared" si="11"/>
        <v>-8.1080452784331684E-3</v>
      </c>
      <c r="AA69" s="4">
        <f t="shared" si="27"/>
        <v>4.833562844612573E-3</v>
      </c>
      <c r="AB69" s="4">
        <f t="shared" si="28"/>
        <v>4.833562844612573E-3</v>
      </c>
      <c r="AC69" s="2">
        <f t="shared" si="16"/>
        <v>5.9305782701026839E-3</v>
      </c>
      <c r="AD69" s="3">
        <f t="shared" si="17"/>
        <v>1806.1545544237024</v>
      </c>
    </row>
    <row r="70" spans="1:30" x14ac:dyDescent="0.3">
      <c r="A70" s="1">
        <f t="shared" si="24"/>
        <v>15</v>
      </c>
      <c r="B70" s="1">
        <f t="shared" si="23"/>
        <v>3</v>
      </c>
      <c r="C70" s="5">
        <v>39183</v>
      </c>
      <c r="D70" s="3">
        <v>1798.09</v>
      </c>
      <c r="E70" s="3">
        <v>1815.38</v>
      </c>
      <c r="F70" s="3">
        <f t="shared" ref="F70:F133" si="31">AVERAGE(D66:D70)</f>
        <v>1807.5780000000002</v>
      </c>
      <c r="G70" s="3">
        <f t="shared" si="18"/>
        <v>1792.2150000000001</v>
      </c>
      <c r="H70" s="4">
        <f t="shared" si="25"/>
        <v>-1.0369139152306443E-2</v>
      </c>
      <c r="I70" s="4">
        <f t="shared" si="29"/>
        <v>-8.530873506408912E-4</v>
      </c>
      <c r="J70" s="4">
        <f t="shared" si="30"/>
        <v>-9.516051801665551E-3</v>
      </c>
      <c r="K70" s="4">
        <f t="shared" ref="K70:K133" si="32">(SUM(D66:D69)/4-D69)/D69</f>
        <v>-3.841644972563495E-3</v>
      </c>
      <c r="L70" s="4">
        <f t="shared" si="19"/>
        <v>-1.3961890539414146E-2</v>
      </c>
      <c r="M70" s="4">
        <f t="shared" si="12"/>
        <v>-5.2490127673606793E-3</v>
      </c>
      <c r="N70" s="4">
        <f t="shared" si="20"/>
        <v>3.2780665266163782E-3</v>
      </c>
      <c r="O70" s="4">
        <f t="shared" si="22"/>
        <v>8.5440662035827231E-3</v>
      </c>
      <c r="P70" s="4">
        <f t="shared" si="26"/>
        <v>2.3444703739541137E-2</v>
      </c>
      <c r="T70" s="4"/>
      <c r="U70" s="4">
        <f t="shared" si="13"/>
        <v>-1.1348813658203737E-2</v>
      </c>
      <c r="V70" s="4">
        <f t="shared" si="14"/>
        <v>-2.1235325521621669E-2</v>
      </c>
      <c r="W70" s="4">
        <f t="shared" si="15"/>
        <v>9.9092027545355358E-4</v>
      </c>
      <c r="X70" s="4">
        <f t="shared" si="21"/>
        <v>1.7292380006888649E-2</v>
      </c>
      <c r="Y70" s="4">
        <f t="shared" ref="Y70:Y133" si="33">(SUM(D66:D69)*(0.99/4.01)-D69)/D69</f>
        <v>-1.6262572092606287E-2</v>
      </c>
      <c r="Z70" s="4">
        <f t="shared" ref="Z70:Z133" si="34">(SUM(D66:D69)*(0.995/4.005)-D69)/D69</f>
        <v>-1.0059861920300294E-2</v>
      </c>
      <c r="AA70" s="4">
        <f t="shared" si="27"/>
        <v>-1.0369139152306443E-2</v>
      </c>
      <c r="AB70" s="4">
        <f t="shared" si="28"/>
        <v>-1.0369139152306443E-2</v>
      </c>
      <c r="AC70" s="2">
        <f t="shared" si="16"/>
        <v>-2.9900447785158974E-3</v>
      </c>
      <c r="AD70" s="3">
        <f t="shared" si="17"/>
        <v>1803.4663696158016</v>
      </c>
    </row>
    <row r="71" spans="1:30" x14ac:dyDescent="0.3">
      <c r="A71" s="1">
        <f t="shared" si="24"/>
        <v>15</v>
      </c>
      <c r="B71" s="1">
        <f t="shared" si="23"/>
        <v>4</v>
      </c>
      <c r="C71" s="5">
        <v>39184</v>
      </c>
      <c r="D71" s="3">
        <v>1813.49</v>
      </c>
      <c r="E71" s="3">
        <v>1795.15</v>
      </c>
      <c r="F71" s="3">
        <f t="shared" si="31"/>
        <v>1809.9280000000003</v>
      </c>
      <c r="G71" s="3">
        <f t="shared" si="18"/>
        <v>1796.5100000000002</v>
      </c>
      <c r="H71" s="4">
        <f t="shared" si="25"/>
        <v>8.564643594035944E-3</v>
      </c>
      <c r="I71" s="4">
        <f t="shared" si="29"/>
        <v>-1.6350683224976654E-3</v>
      </c>
      <c r="J71" s="4">
        <f t="shared" si="30"/>
        <v>1.019971191653361E-2</v>
      </c>
      <c r="K71" s="4">
        <f t="shared" si="32"/>
        <v>6.0884049185525859E-3</v>
      </c>
      <c r="L71" s="4">
        <f t="shared" si="19"/>
        <v>-1.9279717181378405E-3</v>
      </c>
      <c r="M71" s="4">
        <f t="shared" ref="M71:M134" si="35">(D71-F71)/F71</f>
        <v>1.9680340875436316E-3</v>
      </c>
      <c r="N71" s="4">
        <f t="shared" si="20"/>
        <v>9.4516590500469174E-3</v>
      </c>
      <c r="O71" s="4">
        <f t="shared" si="22"/>
        <v>7.3989931016990003E-3</v>
      </c>
      <c r="P71" s="4">
        <f t="shared" si="26"/>
        <v>3.2210142865274016E-2</v>
      </c>
      <c r="T71" s="4"/>
      <c r="U71" s="4">
        <f t="shared" ref="U71:U134" si="36">(D66-D70)/D70</f>
        <v>2.0299317609241423E-3</v>
      </c>
      <c r="V71" s="4">
        <f t="shared" ref="V71:V134" si="37">(D66*(1-0.01)-D70)/D70</f>
        <v>-7.990367556685073E-3</v>
      </c>
      <c r="W71" s="4">
        <f t="shared" ref="W71:W134" si="38">(D71-D66)/D66</f>
        <v>6.521473686547449E-3</v>
      </c>
      <c r="X71" s="4">
        <f t="shared" si="21"/>
        <v>1.505026100728424E-2</v>
      </c>
      <c r="Y71" s="4">
        <f t="shared" si="33"/>
        <v>-6.4563382849205783E-3</v>
      </c>
      <c r="Z71" s="4">
        <f t="shared" si="34"/>
        <v>-1.917973593409972E-4</v>
      </c>
      <c r="AA71" s="4">
        <f t="shared" si="27"/>
        <v>8.564643594035944E-3</v>
      </c>
      <c r="AB71" s="4">
        <f t="shared" si="28"/>
        <v>8.564643594035944E-3</v>
      </c>
      <c r="AC71" s="2">
        <f t="shared" si="16"/>
        <v>3.6848398701576617E-3</v>
      </c>
      <c r="AD71" s="3">
        <f t="shared" si="17"/>
        <v>1806.8075797438678</v>
      </c>
    </row>
    <row r="72" spans="1:30" x14ac:dyDescent="0.3">
      <c r="A72" s="1">
        <f t="shared" si="24"/>
        <v>15</v>
      </c>
      <c r="B72" s="1">
        <f t="shared" si="23"/>
        <v>5</v>
      </c>
      <c r="C72" s="5">
        <v>39185</v>
      </c>
      <c r="D72" s="3">
        <v>1816.85</v>
      </c>
      <c r="E72" s="3">
        <v>1811.66</v>
      </c>
      <c r="F72" s="3">
        <f t="shared" si="31"/>
        <v>1810.7099999999998</v>
      </c>
      <c r="G72" s="3">
        <f t="shared" si="18"/>
        <v>1801.0229999999999</v>
      </c>
      <c r="H72" s="4">
        <f t="shared" si="25"/>
        <v>1.8527811016327081E-3</v>
      </c>
      <c r="I72" s="4">
        <f t="shared" si="29"/>
        <v>-1.0091039928535185E-3</v>
      </c>
      <c r="J72" s="4">
        <f t="shared" si="30"/>
        <v>2.8618850944862268E-3</v>
      </c>
      <c r="K72" s="4">
        <f t="shared" si="32"/>
        <v>-2.3793900159361533E-3</v>
      </c>
      <c r="L72" s="4">
        <f t="shared" si="19"/>
        <v>-7.844297765940535E-3</v>
      </c>
      <c r="M72" s="4">
        <f t="shared" si="35"/>
        <v>3.3909350475780776E-3</v>
      </c>
      <c r="N72" s="4">
        <f t="shared" si="20"/>
        <v>8.7877833875525183E-3</v>
      </c>
      <c r="O72" s="4">
        <f t="shared" si="22"/>
        <v>5.3317555109116867E-3</v>
      </c>
      <c r="P72" s="4">
        <f t="shared" si="26"/>
        <v>3.4122602310888393E-2</v>
      </c>
      <c r="T72" s="4"/>
      <c r="U72" s="4">
        <f t="shared" si="36"/>
        <v>-3.0328262080295704E-4</v>
      </c>
      <c r="V72" s="4">
        <f t="shared" si="37"/>
        <v>-1.0300249794594945E-2</v>
      </c>
      <c r="W72" s="4">
        <f t="shared" si="38"/>
        <v>2.1567178174676793E-3</v>
      </c>
      <c r="X72" s="4">
        <f t="shared" si="21"/>
        <v>1.0815391417355423E-2</v>
      </c>
      <c r="Y72" s="4">
        <f t="shared" si="33"/>
        <v>-1.4818549741423215E-2</v>
      </c>
      <c r="Z72" s="4">
        <f t="shared" si="34"/>
        <v>-8.606734647547078E-3</v>
      </c>
      <c r="AA72" s="4">
        <f t="shared" si="27"/>
        <v>1.8527811016327081E-3</v>
      </c>
      <c r="AB72" s="4">
        <f t="shared" si="28"/>
        <v>1.8527811016327081E-3</v>
      </c>
      <c r="AC72" s="2">
        <f t="shared" ref="AC72:AC135" si="39">(D72-AD72)/D72</f>
        <v>3.6849199644557406E-3</v>
      </c>
      <c r="AD72" s="3">
        <f t="shared" si="17"/>
        <v>1810.1550531625785</v>
      </c>
    </row>
    <row r="73" spans="1:30" x14ac:dyDescent="0.3">
      <c r="A73" s="1">
        <f t="shared" si="24"/>
        <v>16</v>
      </c>
      <c r="B73" s="1">
        <f t="shared" si="23"/>
        <v>1</v>
      </c>
      <c r="C73" s="5">
        <v>39188</v>
      </c>
      <c r="D73" s="3">
        <v>1833.96</v>
      </c>
      <c r="E73" s="3">
        <v>1823.69</v>
      </c>
      <c r="F73" s="3">
        <f t="shared" si="31"/>
        <v>1815.864</v>
      </c>
      <c r="G73" s="3">
        <f t="shared" si="18"/>
        <v>1807.1830000000002</v>
      </c>
      <c r="H73" s="4">
        <f t="shared" si="25"/>
        <v>9.4173982442139568E-3</v>
      </c>
      <c r="I73" s="4">
        <f t="shared" si="29"/>
        <v>3.7647576850043459E-3</v>
      </c>
      <c r="J73" s="4">
        <f t="shared" si="30"/>
        <v>5.6526405592096114E-3</v>
      </c>
      <c r="K73" s="4">
        <f t="shared" si="32"/>
        <v>-3.0327214684755283E-3</v>
      </c>
      <c r="L73" s="4">
        <f t="shared" si="19"/>
        <v>-6.9583191910295387E-3</v>
      </c>
      <c r="M73" s="4">
        <f t="shared" si="35"/>
        <v>9.9655040245304732E-3</v>
      </c>
      <c r="N73" s="4">
        <f t="shared" si="20"/>
        <v>1.4816983116817619E-2</v>
      </c>
      <c r="O73" s="4">
        <f t="shared" si="22"/>
        <v>4.7334729219829291E-3</v>
      </c>
      <c r="P73" s="4">
        <f t="shared" si="26"/>
        <v>4.3861346690192919E-2</v>
      </c>
      <c r="T73" s="4"/>
      <c r="U73" s="4">
        <f t="shared" si="36"/>
        <v>-4.7664914549907008E-3</v>
      </c>
      <c r="V73" s="4">
        <f t="shared" si="37"/>
        <v>-1.4718826540440742E-2</v>
      </c>
      <c r="W73" s="4">
        <f t="shared" si="38"/>
        <v>1.4251820881655126E-2</v>
      </c>
      <c r="X73" s="4">
        <f t="shared" si="21"/>
        <v>9.6535894872511012E-3</v>
      </c>
      <c r="Y73" s="4">
        <f t="shared" si="33"/>
        <v>-1.5463734916499538E-2</v>
      </c>
      <c r="Z73" s="4">
        <f t="shared" si="34"/>
        <v>-9.2559878762878585E-3</v>
      </c>
      <c r="AA73" s="4">
        <f t="shared" si="27"/>
        <v>9.4173982442139568E-3</v>
      </c>
      <c r="AB73" s="4">
        <f t="shared" si="28"/>
        <v>9.4173982442139568E-3</v>
      </c>
      <c r="AC73" s="2">
        <f t="shared" si="39"/>
        <v>8.6533864197043692E-3</v>
      </c>
      <c r="AD73" s="3">
        <f t="shared" ref="AD73:AD136" si="40">D73*(2/(5+1))+AD72*(1-(2/(5+1)))</f>
        <v>1818.090035441719</v>
      </c>
    </row>
    <row r="74" spans="1:30" x14ac:dyDescent="0.3">
      <c r="A74" s="1">
        <f t="shared" si="24"/>
        <v>16</v>
      </c>
      <c r="B74" s="1">
        <f t="shared" si="23"/>
        <v>2</v>
      </c>
      <c r="C74" s="5">
        <v>39189</v>
      </c>
      <c r="D74" s="3">
        <v>1834.91</v>
      </c>
      <c r="E74" s="3">
        <v>1835.67</v>
      </c>
      <c r="F74" s="3">
        <f t="shared" si="31"/>
        <v>1819.4600000000003</v>
      </c>
      <c r="G74" s="3">
        <f t="shared" si="18"/>
        <v>1813.3409999999999</v>
      </c>
      <c r="H74" s="4">
        <f t="shared" si="25"/>
        <v>5.180047547384051E-4</v>
      </c>
      <c r="I74" s="4">
        <f t="shared" si="29"/>
        <v>9.3240855852910439E-4</v>
      </c>
      <c r="J74" s="4">
        <f t="shared" si="30"/>
        <v>-4.1440380379069929E-4</v>
      </c>
      <c r="K74" s="4">
        <f t="shared" si="32"/>
        <v>-1.0012486640929984E-2</v>
      </c>
      <c r="L74" s="4">
        <f t="shared" si="19"/>
        <v>-1.2549649695498098E-2</v>
      </c>
      <c r="M74" s="4">
        <f t="shared" si="35"/>
        <v>8.4915304540906737E-3</v>
      </c>
      <c r="N74" s="4">
        <f t="shared" si="20"/>
        <v>1.1894618827898442E-2</v>
      </c>
      <c r="O74" s="4">
        <f t="shared" si="22"/>
        <v>3.3347684627585924E-3</v>
      </c>
      <c r="P74" s="4">
        <f t="shared" si="26"/>
        <v>4.4402071831066071E-2</v>
      </c>
      <c r="T74" s="4"/>
      <c r="U74" s="4">
        <f t="shared" si="36"/>
        <v>-9.2859168138890551E-3</v>
      </c>
      <c r="V74" s="4">
        <f t="shared" si="37"/>
        <v>-1.9193057645750175E-2</v>
      </c>
      <c r="W74" s="4">
        <f t="shared" si="38"/>
        <v>9.8958132674346385E-3</v>
      </c>
      <c r="X74" s="4">
        <f t="shared" si="21"/>
        <v>6.7717192464456805E-3</v>
      </c>
      <c r="Y74" s="4">
        <f t="shared" si="33"/>
        <v>-2.2356470598025605E-2</v>
      </c>
      <c r="Z74" s="4">
        <f t="shared" si="34"/>
        <v>-1.6192183977753179E-2</v>
      </c>
      <c r="AA74" s="4">
        <f t="shared" si="27"/>
        <v>5.180047547384051E-4</v>
      </c>
      <c r="AB74" s="4">
        <f t="shared" si="28"/>
        <v>5.180047547384051E-4</v>
      </c>
      <c r="AC74" s="2">
        <f t="shared" si="39"/>
        <v>6.1110952065880544E-3</v>
      </c>
      <c r="AD74" s="3">
        <f t="shared" si="40"/>
        <v>1823.6966902944796</v>
      </c>
    </row>
    <row r="75" spans="1:30" x14ac:dyDescent="0.3">
      <c r="A75" s="1">
        <f t="shared" si="24"/>
        <v>16</v>
      </c>
      <c r="B75" s="1">
        <f t="shared" si="23"/>
        <v>3</v>
      </c>
      <c r="C75" s="5">
        <v>39190</v>
      </c>
      <c r="D75" s="3">
        <v>1832.39</v>
      </c>
      <c r="E75" s="3">
        <v>1828.76</v>
      </c>
      <c r="F75" s="3">
        <f t="shared" si="31"/>
        <v>1826.3200000000002</v>
      </c>
      <c r="G75" s="3">
        <f t="shared" ref="G75:G138" si="41">AVERAGE(D66:D75)</f>
        <v>1816.9490000000001</v>
      </c>
      <c r="H75" s="4">
        <f t="shared" si="25"/>
        <v>-1.3733643611948171E-3</v>
      </c>
      <c r="I75" s="4">
        <f t="shared" si="29"/>
        <v>-3.3516630243445675E-3</v>
      </c>
      <c r="J75" s="4">
        <f t="shared" si="30"/>
        <v>1.9782986631497503E-3</v>
      </c>
      <c r="K75" s="4">
        <f t="shared" si="32"/>
        <v>-5.5084445558638145E-3</v>
      </c>
      <c r="L75" s="4">
        <f t="shared" ref="L75:L138" si="42">(SUM(D66:D74)/9-D74)/D74</f>
        <v>-1.072350505837698E-2</v>
      </c>
      <c r="M75" s="4">
        <f t="shared" si="35"/>
        <v>3.3236234613867972E-3</v>
      </c>
      <c r="N75" s="4">
        <f t="shared" ref="N75:N138" si="43">(D75-G75)/G75</f>
        <v>8.4983122806419065E-3</v>
      </c>
      <c r="O75" s="4">
        <f t="shared" si="22"/>
        <v>5.1140859751472633E-3</v>
      </c>
      <c r="P75" s="4">
        <f t="shared" si="26"/>
        <v>4.2967727246855263E-2</v>
      </c>
      <c r="T75" s="4"/>
      <c r="U75" s="4">
        <f t="shared" si="36"/>
        <v>-2.0066379277457837E-2</v>
      </c>
      <c r="V75" s="4">
        <f t="shared" si="37"/>
        <v>-2.986571548468327E-2</v>
      </c>
      <c r="W75" s="4">
        <f t="shared" si="38"/>
        <v>1.9075797095807319E-2</v>
      </c>
      <c r="X75" s="4">
        <f t="shared" ref="X75:X138" si="44">(F75-F70)/F70</f>
        <v>1.0368570540247757E-2</v>
      </c>
      <c r="Y75" s="4">
        <f t="shared" si="33"/>
        <v>-1.7908588638708416E-2</v>
      </c>
      <c r="Z75" s="4">
        <f t="shared" si="34"/>
        <v>-1.1716257011819702E-2</v>
      </c>
      <c r="AA75" s="4">
        <f t="shared" si="27"/>
        <v>-1.3733643611948171E-3</v>
      </c>
      <c r="AB75" s="4">
        <f t="shared" si="28"/>
        <v>-1.3733643611948171E-3</v>
      </c>
      <c r="AC75" s="2">
        <f t="shared" si="39"/>
        <v>3.1628309495686973E-3</v>
      </c>
      <c r="AD75" s="3">
        <f t="shared" si="40"/>
        <v>1826.5944601963199</v>
      </c>
    </row>
    <row r="76" spans="1:30" x14ac:dyDescent="0.3">
      <c r="A76" s="1">
        <f t="shared" si="24"/>
        <v>16</v>
      </c>
      <c r="B76" s="1">
        <f t="shared" si="23"/>
        <v>4</v>
      </c>
      <c r="C76" s="5">
        <v>39191</v>
      </c>
      <c r="D76" s="3">
        <v>1832.47</v>
      </c>
      <c r="E76" s="3">
        <v>1823.2</v>
      </c>
      <c r="F76" s="3">
        <f t="shared" si="31"/>
        <v>1830.116</v>
      </c>
      <c r="G76" s="3">
        <f t="shared" si="41"/>
        <v>1820.0220000000002</v>
      </c>
      <c r="H76" s="4">
        <f t="shared" si="25"/>
        <v>4.3658828087867342E-5</v>
      </c>
      <c r="I76" s="4">
        <f t="shared" si="29"/>
        <v>-5.0153078765983522E-3</v>
      </c>
      <c r="J76" s="4">
        <f t="shared" si="30"/>
        <v>5.0589667046862198E-3</v>
      </c>
      <c r="K76" s="4">
        <f t="shared" si="32"/>
        <v>-1.5621674425203992E-3</v>
      </c>
      <c r="L76" s="4">
        <f t="shared" si="42"/>
        <v>-7.5044674502213965E-3</v>
      </c>
      <c r="M76" s="4">
        <f t="shared" si="35"/>
        <v>1.2862572645668592E-3</v>
      </c>
      <c r="N76" s="4">
        <f t="shared" si="43"/>
        <v>6.8394777645544198E-3</v>
      </c>
      <c r="O76" s="4">
        <f t="shared" ref="O76:O139" si="45">(F76-G76)/D76</f>
        <v>5.5084121431727799E-3</v>
      </c>
      <c r="P76" s="4">
        <f t="shared" si="26"/>
        <v>4.3013261995560326E-2</v>
      </c>
      <c r="T76" s="4"/>
      <c r="U76" s="4">
        <f t="shared" si="36"/>
        <v>-1.031439813576809E-2</v>
      </c>
      <c r="V76" s="4">
        <f t="shared" si="37"/>
        <v>-2.0211254154410416E-2</v>
      </c>
      <c r="W76" s="4">
        <f t="shared" si="38"/>
        <v>1.0466007532437465E-2</v>
      </c>
      <c r="X76" s="4">
        <f t="shared" si="44"/>
        <v>1.1154034856634984E-2</v>
      </c>
      <c r="Y76" s="4">
        <f t="shared" si="33"/>
        <v>-1.4011516975656073E-2</v>
      </c>
      <c r="Z76" s="4">
        <f t="shared" si="34"/>
        <v>-7.7946133386344735E-3</v>
      </c>
      <c r="AA76" s="4">
        <f t="shared" si="27"/>
        <v>4.3658828087867342E-5</v>
      </c>
      <c r="AB76" s="4">
        <f t="shared" si="28"/>
        <v>4.3658828087867342E-5</v>
      </c>
      <c r="AC76" s="2">
        <f t="shared" si="39"/>
        <v>2.1375665281213826E-3</v>
      </c>
      <c r="AD76" s="3">
        <f t="shared" si="40"/>
        <v>1828.5529734642134</v>
      </c>
    </row>
    <row r="77" spans="1:30" x14ac:dyDescent="0.3">
      <c r="A77" s="1">
        <f t="shared" si="24"/>
        <v>16</v>
      </c>
      <c r="B77" s="1">
        <f t="shared" si="23"/>
        <v>5</v>
      </c>
      <c r="C77" s="5">
        <v>39192</v>
      </c>
      <c r="D77" s="3">
        <v>1845.89</v>
      </c>
      <c r="E77" s="3">
        <v>1848.69</v>
      </c>
      <c r="F77" s="3">
        <f t="shared" si="31"/>
        <v>1835.9240000000002</v>
      </c>
      <c r="G77" s="3">
        <f t="shared" si="41"/>
        <v>1823.3169999999998</v>
      </c>
      <c r="H77" s="4">
        <f t="shared" si="25"/>
        <v>7.3234486785595798E-3</v>
      </c>
      <c r="I77" s="4">
        <f t="shared" si="29"/>
        <v>8.8514409512843468E-3</v>
      </c>
      <c r="J77" s="4">
        <f t="shared" si="30"/>
        <v>-1.527992272724767E-3</v>
      </c>
      <c r="K77" s="4">
        <f t="shared" si="32"/>
        <v>5.2524734374919692E-4</v>
      </c>
      <c r="L77" s="4">
        <f t="shared" si="42"/>
        <v>-6.3636027389868685E-3</v>
      </c>
      <c r="M77" s="4">
        <f t="shared" si="35"/>
        <v>5.4283292772467125E-3</v>
      </c>
      <c r="N77" s="4">
        <f t="shared" si="43"/>
        <v>1.2380184027242834E-2</v>
      </c>
      <c r="O77" s="4">
        <f t="shared" si="45"/>
        <v>6.8297677543084504E-3</v>
      </c>
      <c r="P77" s="4">
        <f t="shared" si="26"/>
        <v>5.0651716090841827E-2</v>
      </c>
      <c r="T77" s="4"/>
      <c r="U77" s="4">
        <f t="shared" si="36"/>
        <v>-8.5240140357005119E-3</v>
      </c>
      <c r="V77" s="4">
        <f t="shared" si="37"/>
        <v>-1.8438773895343506E-2</v>
      </c>
      <c r="W77" s="4">
        <f t="shared" si="38"/>
        <v>1.5983708066158567E-2</v>
      </c>
      <c r="X77" s="4">
        <f t="shared" si="44"/>
        <v>1.3924924477139023E-2</v>
      </c>
      <c r="Y77" s="4">
        <f t="shared" si="33"/>
        <v>-1.1950129805175408E-2</v>
      </c>
      <c r="Z77" s="4">
        <f t="shared" si="34"/>
        <v>-5.7202286072105804E-3</v>
      </c>
      <c r="AA77" s="4">
        <f t="shared" si="27"/>
        <v>7.3234486785595798E-3</v>
      </c>
      <c r="AB77" s="4">
        <f t="shared" si="28"/>
        <v>7.3234486785595798E-3</v>
      </c>
      <c r="AC77" s="2">
        <f t="shared" si="39"/>
        <v>6.2614877866635421E-3</v>
      </c>
      <c r="AD77" s="3">
        <f t="shared" si="40"/>
        <v>1834.3319823094757</v>
      </c>
    </row>
    <row r="78" spans="1:30" x14ac:dyDescent="0.3">
      <c r="A78" s="1">
        <f t="shared" si="24"/>
        <v>17</v>
      </c>
      <c r="B78" s="1">
        <f t="shared" si="23"/>
        <v>1</v>
      </c>
      <c r="C78" s="5">
        <v>39195</v>
      </c>
      <c r="D78" s="3">
        <v>1850.18</v>
      </c>
      <c r="E78" s="3">
        <v>1848.49</v>
      </c>
      <c r="F78" s="3">
        <f t="shared" si="31"/>
        <v>1839.1680000000001</v>
      </c>
      <c r="G78" s="3">
        <f t="shared" si="41"/>
        <v>1827.5160000000001</v>
      </c>
      <c r="H78" s="4">
        <f t="shared" si="25"/>
        <v>2.3240821500739284E-3</v>
      </c>
      <c r="I78" s="4">
        <f t="shared" si="29"/>
        <v>1.408534636408404E-3</v>
      </c>
      <c r="J78" s="4">
        <f t="shared" si="30"/>
        <v>9.1554751366552446E-4</v>
      </c>
      <c r="K78" s="4">
        <f t="shared" si="32"/>
        <v>-5.1330252615269106E-3</v>
      </c>
      <c r="L78" s="4">
        <f t="shared" si="42"/>
        <v>-1.1318237935208746E-2</v>
      </c>
      <c r="M78" s="4">
        <f t="shared" si="35"/>
        <v>5.9874899954761845E-3</v>
      </c>
      <c r="N78" s="4">
        <f t="shared" si="43"/>
        <v>1.2401533009834107E-2</v>
      </c>
      <c r="O78" s="4">
        <f t="shared" si="45"/>
        <v>6.2977656228042911E-3</v>
      </c>
      <c r="P78" s="4">
        <f t="shared" si="26"/>
        <v>5.3093516990153092E-2</v>
      </c>
      <c r="T78" s="4"/>
      <c r="U78" s="4">
        <f t="shared" si="36"/>
        <v>-6.4630070047511298E-3</v>
      </c>
      <c r="V78" s="4">
        <f t="shared" si="37"/>
        <v>-1.639837693470363E-2</v>
      </c>
      <c r="W78" s="4">
        <f t="shared" si="38"/>
        <v>8.8442496019542557E-3</v>
      </c>
      <c r="X78" s="4">
        <f t="shared" si="44"/>
        <v>1.2833560222571783E-2</v>
      </c>
      <c r="Y78" s="4">
        <f t="shared" si="33"/>
        <v>-1.7537850382954304E-2</v>
      </c>
      <c r="Z78" s="4">
        <f t="shared" si="34"/>
        <v>-1.1343181158770876E-2</v>
      </c>
      <c r="AA78" s="4">
        <f t="shared" si="27"/>
        <v>2.3240821500739284E-3</v>
      </c>
      <c r="AB78" s="4">
        <f t="shared" si="28"/>
        <v>2.3240821500739284E-3</v>
      </c>
      <c r="AC78" s="2">
        <f t="shared" si="39"/>
        <v>5.7104417554054978E-3</v>
      </c>
      <c r="AD78" s="3">
        <f t="shared" si="40"/>
        <v>1839.6146548729839</v>
      </c>
    </row>
    <row r="79" spans="1:30" x14ac:dyDescent="0.3">
      <c r="A79" s="1">
        <f t="shared" si="24"/>
        <v>17</v>
      </c>
      <c r="B79" s="1">
        <f t="shared" si="23"/>
        <v>2</v>
      </c>
      <c r="C79" s="5">
        <v>39196</v>
      </c>
      <c r="D79" s="3">
        <v>1858.87</v>
      </c>
      <c r="E79" s="3">
        <v>1856.32</v>
      </c>
      <c r="F79" s="3">
        <f t="shared" si="31"/>
        <v>1843.9599999999998</v>
      </c>
      <c r="G79" s="3">
        <f t="shared" si="41"/>
        <v>1831.7099999999998</v>
      </c>
      <c r="H79" s="4">
        <f t="shared" si="25"/>
        <v>4.6968403074294542E-3</v>
      </c>
      <c r="I79" s="4">
        <f t="shared" si="29"/>
        <v>3.318596028494456E-3</v>
      </c>
      <c r="J79" s="4">
        <f t="shared" si="30"/>
        <v>1.3782442789349982E-3</v>
      </c>
      <c r="K79" s="4">
        <f t="shared" si="32"/>
        <v>-5.3765039077278915E-3</v>
      </c>
      <c r="L79" s="4">
        <f t="shared" si="42"/>
        <v>-1.1613885015391942E-2</v>
      </c>
      <c r="M79" s="4">
        <f t="shared" si="35"/>
        <v>8.0858586954164324E-3</v>
      </c>
      <c r="N79" s="4">
        <f t="shared" si="43"/>
        <v>1.4827674686495179E-2</v>
      </c>
      <c r="O79" s="4">
        <f t="shared" si="45"/>
        <v>6.5900251227896519E-3</v>
      </c>
      <c r="P79" s="4">
        <f t="shared" si="26"/>
        <v>5.8039729068245088E-2</v>
      </c>
      <c r="T79" s="4"/>
      <c r="U79" s="4">
        <f t="shared" si="36"/>
        <v>-8.2532510350344195E-3</v>
      </c>
      <c r="V79" s="4">
        <f t="shared" si="37"/>
        <v>-1.8170718524684024E-2</v>
      </c>
      <c r="W79" s="4">
        <f t="shared" si="38"/>
        <v>1.3057861148503092E-2</v>
      </c>
      <c r="X79" s="4">
        <f t="shared" si="44"/>
        <v>1.3465533729787708E-2</v>
      </c>
      <c r="Y79" s="4">
        <f t="shared" si="33"/>
        <v>-1.7778293135811033E-2</v>
      </c>
      <c r="Z79" s="4">
        <f t="shared" si="34"/>
        <v>-1.1585139963235231E-2</v>
      </c>
      <c r="AA79" s="4">
        <f t="shared" si="27"/>
        <v>4.6968403074294542E-3</v>
      </c>
      <c r="AB79" s="4">
        <f t="shared" si="28"/>
        <v>4.6968403074294542E-3</v>
      </c>
      <c r="AC79" s="2">
        <f t="shared" si="39"/>
        <v>6.9057528236745064E-3</v>
      </c>
      <c r="AD79" s="3">
        <f t="shared" si="40"/>
        <v>1846.0331032486561</v>
      </c>
    </row>
    <row r="80" spans="1:30" x14ac:dyDescent="0.3">
      <c r="A80" s="1">
        <f t="shared" si="24"/>
        <v>17</v>
      </c>
      <c r="B80" s="1">
        <f t="shared" si="23"/>
        <v>3</v>
      </c>
      <c r="C80" s="5">
        <v>39197</v>
      </c>
      <c r="D80" s="3">
        <v>1881.33</v>
      </c>
      <c r="E80" s="3">
        <v>1865.77</v>
      </c>
      <c r="F80" s="3">
        <f t="shared" si="31"/>
        <v>1853.748</v>
      </c>
      <c r="G80" s="3">
        <f t="shared" si="41"/>
        <v>1840.0339999999997</v>
      </c>
      <c r="H80" s="4">
        <f t="shared" si="25"/>
        <v>1.2082609327171904E-2</v>
      </c>
      <c r="I80" s="4">
        <f t="shared" si="29"/>
        <v>3.7119325181427919E-3</v>
      </c>
      <c r="J80" s="4">
        <f t="shared" si="30"/>
        <v>8.3706768090291116E-3</v>
      </c>
      <c r="K80" s="4">
        <f t="shared" si="32"/>
        <v>-6.4649491357652378E-3</v>
      </c>
      <c r="L80" s="4">
        <f t="shared" si="42"/>
        <v>-1.2601443051124926E-2</v>
      </c>
      <c r="M80" s="4">
        <f t="shared" si="35"/>
        <v>1.4879045048194187E-2</v>
      </c>
      <c r="N80" s="4">
        <f t="shared" si="43"/>
        <v>2.2443063552086692E-2</v>
      </c>
      <c r="O80" s="4">
        <f t="shared" si="45"/>
        <v>7.2895239006449675E-3</v>
      </c>
      <c r="P80" s="4">
        <f t="shared" si="26"/>
        <v>7.0823609767203505E-2</v>
      </c>
      <c r="T80" s="4"/>
      <c r="U80" s="4">
        <f t="shared" si="36"/>
        <v>-1.4245213489915805E-2</v>
      </c>
      <c r="V80" s="4">
        <f t="shared" si="37"/>
        <v>-2.4102761355016697E-2</v>
      </c>
      <c r="W80" s="4">
        <f t="shared" si="38"/>
        <v>2.6708288082777042E-2</v>
      </c>
      <c r="X80" s="4">
        <f t="shared" si="44"/>
        <v>1.5018178632441127E-2</v>
      </c>
      <c r="Y80" s="4">
        <f t="shared" si="33"/>
        <v>-1.8853166727588661E-2</v>
      </c>
      <c r="Z80" s="4">
        <f t="shared" si="34"/>
        <v>-1.2666790901459635E-2</v>
      </c>
      <c r="AA80" s="4">
        <f t="shared" si="27"/>
        <v>1.2082609327171904E-2</v>
      </c>
      <c r="AB80" s="4">
        <f t="shared" si="28"/>
        <v>1.2082609327171904E-2</v>
      </c>
      <c r="AC80" s="2">
        <f t="shared" si="39"/>
        <v>1.2507781463589992E-2</v>
      </c>
      <c r="AD80" s="3">
        <f t="shared" si="40"/>
        <v>1857.7987354991042</v>
      </c>
    </row>
    <row r="81" spans="1:30" x14ac:dyDescent="0.3">
      <c r="A81" s="1">
        <f t="shared" si="24"/>
        <v>17</v>
      </c>
      <c r="B81" s="1">
        <f t="shared" si="23"/>
        <v>4</v>
      </c>
      <c r="C81" s="5">
        <v>39198</v>
      </c>
      <c r="D81" s="3">
        <v>1889.57</v>
      </c>
      <c r="E81" s="3">
        <v>1889.58</v>
      </c>
      <c r="F81" s="3">
        <f t="shared" si="31"/>
        <v>1865.1680000000001</v>
      </c>
      <c r="G81" s="3">
        <f t="shared" si="41"/>
        <v>1847.6419999999998</v>
      </c>
      <c r="H81" s="4">
        <f t="shared" si="25"/>
        <v>4.3798801911413788E-3</v>
      </c>
      <c r="I81" s="4">
        <f t="shared" si="29"/>
        <v>4.3851955797228554E-3</v>
      </c>
      <c r="J81" s="4">
        <f t="shared" si="30"/>
        <v>-5.3153885814765517E-6</v>
      </c>
      <c r="K81" s="4">
        <f t="shared" si="32"/>
        <v>-1.1833383829524761E-2</v>
      </c>
      <c r="L81" s="4">
        <f t="shared" si="42"/>
        <v>-2.0382743413790674E-2</v>
      </c>
      <c r="M81" s="4">
        <f t="shared" si="35"/>
        <v>1.308300378303714E-2</v>
      </c>
      <c r="N81" s="4">
        <f t="shared" si="43"/>
        <v>2.2692707786465188E-2</v>
      </c>
      <c r="O81" s="4">
        <f t="shared" si="45"/>
        <v>9.2751260868876497E-3</v>
      </c>
      <c r="P81" s="4">
        <f t="shared" si="26"/>
        <v>7.551368888382938E-2</v>
      </c>
      <c r="T81" s="4"/>
      <c r="U81" s="4">
        <f t="shared" si="36"/>
        <v>-2.5970988609122218E-2</v>
      </c>
      <c r="V81" s="4">
        <f t="shared" si="37"/>
        <v>-3.5711278723031058E-2</v>
      </c>
      <c r="W81" s="4">
        <f t="shared" si="38"/>
        <v>3.1160128133066248E-2</v>
      </c>
      <c r="X81" s="4">
        <f t="shared" si="44"/>
        <v>1.915288429804457E-2</v>
      </c>
      <c r="Y81" s="4">
        <f t="shared" si="33"/>
        <v>-2.41546633328973E-2</v>
      </c>
      <c r="Z81" s="4">
        <f t="shared" si="34"/>
        <v>-1.800171476691851E-2</v>
      </c>
      <c r="AA81" s="4">
        <f t="shared" si="27"/>
        <v>4.3798801911413788E-3</v>
      </c>
      <c r="AB81" s="4">
        <f t="shared" si="28"/>
        <v>4.3798801911413788E-3</v>
      </c>
      <c r="AC81" s="2">
        <f t="shared" si="39"/>
        <v>1.1209345512787131E-2</v>
      </c>
      <c r="AD81" s="3">
        <f t="shared" si="40"/>
        <v>1868.3891569994028</v>
      </c>
    </row>
    <row r="82" spans="1:30" x14ac:dyDescent="0.3">
      <c r="A82" s="1">
        <f t="shared" si="24"/>
        <v>17</v>
      </c>
      <c r="B82" s="1">
        <f t="shared" si="23"/>
        <v>5</v>
      </c>
      <c r="C82" s="5">
        <v>39199</v>
      </c>
      <c r="D82" s="3">
        <v>1891.06</v>
      </c>
      <c r="E82" s="3">
        <v>1886.32</v>
      </c>
      <c r="F82" s="3">
        <f t="shared" si="31"/>
        <v>1874.202</v>
      </c>
      <c r="G82" s="3">
        <f t="shared" si="41"/>
        <v>1855.0630000000006</v>
      </c>
      <c r="H82" s="4">
        <f t="shared" si="25"/>
        <v>7.8853919145626208E-4</v>
      </c>
      <c r="I82" s="4">
        <f t="shared" si="29"/>
        <v>-1.7199680350555948E-3</v>
      </c>
      <c r="J82" s="4">
        <f t="shared" si="30"/>
        <v>2.5085072265118571E-3</v>
      </c>
      <c r="K82" s="4">
        <f t="shared" si="32"/>
        <v>-1.0363468937377277E-2</v>
      </c>
      <c r="L82" s="4">
        <f t="shared" si="42"/>
        <v>-2.0378534093294352E-2</v>
      </c>
      <c r="M82" s="4">
        <f t="shared" si="35"/>
        <v>8.9947615038293346E-3</v>
      </c>
      <c r="N82" s="4">
        <f t="shared" si="43"/>
        <v>1.9404731806951774E-2</v>
      </c>
      <c r="O82" s="4">
        <f t="shared" si="45"/>
        <v>1.0120778822459067E-2</v>
      </c>
      <c r="P82" s="4">
        <f t="shared" si="26"/>
        <v>7.6361773578461981E-2</v>
      </c>
      <c r="T82" s="4"/>
      <c r="U82" s="4">
        <f t="shared" si="36"/>
        <v>-2.3116370391147105E-2</v>
      </c>
      <c r="V82" s="4">
        <f t="shared" si="37"/>
        <v>-3.2885206687235678E-2</v>
      </c>
      <c r="W82" s="4">
        <f t="shared" si="38"/>
        <v>2.447058058714216E-2</v>
      </c>
      <c r="X82" s="4">
        <f t="shared" si="44"/>
        <v>2.0849446926996862E-2</v>
      </c>
      <c r="Y82" s="4">
        <f t="shared" si="33"/>
        <v>-2.2703076556611957E-2</v>
      </c>
      <c r="Z82" s="4">
        <f t="shared" si="34"/>
        <v>-1.6540975373473599E-2</v>
      </c>
      <c r="AA82" s="4">
        <f t="shared" si="27"/>
        <v>7.8853919145626208E-4</v>
      </c>
      <c r="AB82" s="4">
        <f t="shared" si="28"/>
        <v>7.8853919145626208E-4</v>
      </c>
      <c r="AC82" s="2">
        <f t="shared" si="39"/>
        <v>7.9922875708498455E-3</v>
      </c>
      <c r="AD82" s="3">
        <f t="shared" si="40"/>
        <v>1875.9461046662686</v>
      </c>
    </row>
    <row r="83" spans="1:30" x14ac:dyDescent="0.3">
      <c r="A83" s="1">
        <f t="shared" si="24"/>
        <v>18</v>
      </c>
      <c r="B83" s="1">
        <f t="shared" si="23"/>
        <v>1</v>
      </c>
      <c r="C83" s="5">
        <v>39202</v>
      </c>
      <c r="D83" s="3">
        <v>1867.75</v>
      </c>
      <c r="E83" s="3">
        <v>1891.81</v>
      </c>
      <c r="F83" s="3">
        <f t="shared" si="31"/>
        <v>1877.7159999999999</v>
      </c>
      <c r="G83" s="3">
        <f t="shared" si="41"/>
        <v>1858.4419999999998</v>
      </c>
      <c r="H83" s="4">
        <f t="shared" si="25"/>
        <v>-1.2326420103010981E-2</v>
      </c>
      <c r="I83" s="4">
        <f t="shared" si="29"/>
        <v>3.9660296341734267E-4</v>
      </c>
      <c r="J83" s="4">
        <f t="shared" si="30"/>
        <v>-1.2723023066428325E-2</v>
      </c>
      <c r="K83" s="4">
        <f t="shared" si="32"/>
        <v>-5.7388448806489295E-3</v>
      </c>
      <c r="L83" s="4">
        <f t="shared" si="42"/>
        <v>-1.7795428078549842E-2</v>
      </c>
      <c r="M83" s="4">
        <f t="shared" si="35"/>
        <v>-5.3075118921071633E-3</v>
      </c>
      <c r="N83" s="4">
        <f t="shared" si="43"/>
        <v>5.0084963641589143E-3</v>
      </c>
      <c r="O83" s="4">
        <f t="shared" si="45"/>
        <v>1.0319368223798749E-2</v>
      </c>
      <c r="P83" s="4">
        <f t="shared" si="26"/>
        <v>6.3094086174511871E-2</v>
      </c>
      <c r="T83" s="4"/>
      <c r="U83" s="4">
        <f t="shared" si="36"/>
        <v>-2.1617505526001227E-2</v>
      </c>
      <c r="V83" s="4">
        <f t="shared" si="37"/>
        <v>-3.1401330470741215E-2</v>
      </c>
      <c r="W83" s="4">
        <f t="shared" si="38"/>
        <v>9.4963733258385322E-3</v>
      </c>
      <c r="X83" s="4">
        <f t="shared" si="44"/>
        <v>2.0959477328879022E-2</v>
      </c>
      <c r="Y83" s="4">
        <f t="shared" si="33"/>
        <v>-1.8136116141488665E-2</v>
      </c>
      <c r="Z83" s="4">
        <f t="shared" si="34"/>
        <v>-1.1945219132330282E-2</v>
      </c>
      <c r="AA83" s="4">
        <f t="shared" si="27"/>
        <v>-1.2326420103010981E-2</v>
      </c>
      <c r="AB83" s="4">
        <f t="shared" si="28"/>
        <v>-1.2326420103010981E-2</v>
      </c>
      <c r="AC83" s="2">
        <f t="shared" si="39"/>
        <v>-2.9254824133382825E-3</v>
      </c>
      <c r="AD83" s="3">
        <f t="shared" si="40"/>
        <v>1873.2140697775126</v>
      </c>
    </row>
    <row r="84" spans="1:30" x14ac:dyDescent="0.3">
      <c r="A84" s="1">
        <f t="shared" si="24"/>
        <v>18</v>
      </c>
      <c r="B84" s="1">
        <f t="shared" si="23"/>
        <v>2</v>
      </c>
      <c r="C84" s="5">
        <v>39203</v>
      </c>
      <c r="D84" s="3">
        <v>1873.43</v>
      </c>
      <c r="E84" s="3">
        <v>1872.34</v>
      </c>
      <c r="F84" s="3">
        <f t="shared" si="31"/>
        <v>1880.6279999999999</v>
      </c>
      <c r="G84" s="3">
        <f t="shared" si="41"/>
        <v>1862.2939999999999</v>
      </c>
      <c r="H84" s="4">
        <f t="shared" si="25"/>
        <v>3.0410922232633189E-3</v>
      </c>
      <c r="I84" s="4">
        <f t="shared" si="29"/>
        <v>2.4575023423905329E-3</v>
      </c>
      <c r="J84" s="4">
        <f t="shared" si="30"/>
        <v>5.8358988087278598E-4</v>
      </c>
      <c r="K84" s="4">
        <f t="shared" si="32"/>
        <v>7.8583857582651753E-3</v>
      </c>
      <c r="L84" s="4">
        <f t="shared" si="42"/>
        <v>-3.5836344978362267E-3</v>
      </c>
      <c r="M84" s="4">
        <f t="shared" si="35"/>
        <v>-3.8274448747970709E-3</v>
      </c>
      <c r="N84" s="4">
        <f t="shared" si="43"/>
        <v>5.9797217839933949E-3</v>
      </c>
      <c r="O84" s="4">
        <f t="shared" si="45"/>
        <v>9.7863277517708479E-3</v>
      </c>
      <c r="P84" s="4">
        <f t="shared" si="26"/>
        <v>6.6327053332574396E-2</v>
      </c>
      <c r="T84" s="4"/>
      <c r="U84" s="4">
        <f t="shared" si="36"/>
        <v>-4.7543836166511096E-3</v>
      </c>
      <c r="V84" s="4">
        <f t="shared" si="37"/>
        <v>-1.4706839780484609E-2</v>
      </c>
      <c r="W84" s="4">
        <f t="shared" si="38"/>
        <v>7.8327155745157931E-3</v>
      </c>
      <c r="X84" s="4">
        <f t="shared" si="44"/>
        <v>1.9885463892926163E-2</v>
      </c>
      <c r="Y84" s="4">
        <f t="shared" si="33"/>
        <v>-4.7084270317381497E-3</v>
      </c>
      <c r="Z84" s="4">
        <f t="shared" si="34"/>
        <v>1.5671349108352483E-3</v>
      </c>
      <c r="AA84" s="4">
        <f t="shared" si="27"/>
        <v>3.0410922232633189E-3</v>
      </c>
      <c r="AB84" s="4">
        <f t="shared" si="28"/>
        <v>3.0410922232633189E-3</v>
      </c>
      <c r="AC84" s="2">
        <f t="shared" si="39"/>
        <v>7.6839530517912424E-5</v>
      </c>
      <c r="AD84" s="3">
        <f t="shared" si="40"/>
        <v>1873.2860465183419</v>
      </c>
    </row>
    <row r="85" spans="1:30" x14ac:dyDescent="0.3">
      <c r="A85" s="1">
        <f t="shared" si="24"/>
        <v>18</v>
      </c>
      <c r="B85" s="1">
        <f t="shared" si="23"/>
        <v>3</v>
      </c>
      <c r="C85" s="5">
        <v>39204</v>
      </c>
      <c r="D85" s="3">
        <v>1889.73</v>
      </c>
      <c r="E85" s="3">
        <v>1874.56</v>
      </c>
      <c r="F85" s="3">
        <f t="shared" si="31"/>
        <v>1882.3080000000002</v>
      </c>
      <c r="G85" s="3">
        <f t="shared" si="41"/>
        <v>1868.0279999999998</v>
      </c>
      <c r="H85" s="4">
        <f t="shared" si="25"/>
        <v>8.7006186513507063E-3</v>
      </c>
      <c r="I85" s="4">
        <f t="shared" si="29"/>
        <v>6.0317172245553973E-4</v>
      </c>
      <c r="J85" s="4">
        <f t="shared" si="30"/>
        <v>8.0974469288951668E-3</v>
      </c>
      <c r="K85" s="4">
        <f t="shared" si="32"/>
        <v>3.7484720539331792E-3</v>
      </c>
      <c r="L85" s="4">
        <f t="shared" si="42"/>
        <v>-4.1706032962712794E-3</v>
      </c>
      <c r="M85" s="4">
        <f t="shared" si="35"/>
        <v>3.9430316398802942E-3</v>
      </c>
      <c r="N85" s="4">
        <f t="shared" si="43"/>
        <v>1.1617598879674302E-2</v>
      </c>
      <c r="O85" s="4">
        <f t="shared" si="45"/>
        <v>7.5566350748521895E-3</v>
      </c>
      <c r="P85" s="4">
        <f t="shared" si="26"/>
        <v>7.5604758381239645E-2</v>
      </c>
      <c r="T85" s="4"/>
      <c r="U85" s="4">
        <f t="shared" si="36"/>
        <v>4.2168642543355577E-3</v>
      </c>
      <c r="V85" s="4">
        <f t="shared" si="37"/>
        <v>-5.825304388207813E-3</v>
      </c>
      <c r="W85" s="4">
        <f t="shared" si="38"/>
        <v>4.4649264084451381E-3</v>
      </c>
      <c r="X85" s="4">
        <f t="shared" si="44"/>
        <v>1.5406624848685027E-2</v>
      </c>
      <c r="Y85" s="4">
        <f t="shared" si="33"/>
        <v>-8.7670949292830008E-3</v>
      </c>
      <c r="Z85" s="4">
        <f t="shared" si="34"/>
        <v>-2.517123901459702E-3</v>
      </c>
      <c r="AA85" s="4">
        <f t="shared" si="27"/>
        <v>8.7006186513507063E-3</v>
      </c>
      <c r="AB85" s="4">
        <f t="shared" si="28"/>
        <v>8.7006186513507063E-3</v>
      </c>
      <c r="AC85" s="2">
        <f t="shared" si="39"/>
        <v>5.8011650629659264E-3</v>
      </c>
      <c r="AD85" s="3">
        <f t="shared" si="40"/>
        <v>1878.7673643455614</v>
      </c>
    </row>
    <row r="86" spans="1:30" x14ac:dyDescent="0.3">
      <c r="A86" s="1">
        <f t="shared" si="24"/>
        <v>18</v>
      </c>
      <c r="B86" s="1">
        <f t="shared" si="23"/>
        <v>4</v>
      </c>
      <c r="C86" s="5">
        <v>39205</v>
      </c>
      <c r="D86" s="3">
        <v>1895.64</v>
      </c>
      <c r="E86" s="3">
        <v>1892.6</v>
      </c>
      <c r="F86" s="3">
        <f t="shared" si="31"/>
        <v>1883.5219999999997</v>
      </c>
      <c r="G86" s="3">
        <f t="shared" si="41"/>
        <v>1874.345</v>
      </c>
      <c r="H86" s="4">
        <f t="shared" si="25"/>
        <v>3.1274309028274314E-3</v>
      </c>
      <c r="I86" s="4">
        <f t="shared" si="29"/>
        <v>1.5187354807299936E-3</v>
      </c>
      <c r="J86" s="4">
        <f t="shared" si="30"/>
        <v>1.6086954220974378E-3</v>
      </c>
      <c r="K86" s="4">
        <f t="shared" si="32"/>
        <v>-4.8882644610606712E-3</v>
      </c>
      <c r="L86" s="4">
        <f t="shared" si="42"/>
        <v>-9.3934642044688696E-3</v>
      </c>
      <c r="M86" s="4">
        <f t="shared" si="35"/>
        <v>6.433691775302011E-3</v>
      </c>
      <c r="N86" s="4">
        <f t="shared" si="43"/>
        <v>1.1361302214907113E-2</v>
      </c>
      <c r="O86" s="4">
        <f t="shared" si="45"/>
        <v>4.8411090713424906E-3</v>
      </c>
      <c r="P86" s="4">
        <f t="shared" si="26"/>
        <v>7.8968637941829359E-2</v>
      </c>
      <c r="T86" s="4"/>
      <c r="U86" s="4">
        <f t="shared" si="36"/>
        <v>-8.4668180110429456E-5</v>
      </c>
      <c r="V86" s="4">
        <f t="shared" si="37"/>
        <v>-1.0083821498309343E-2</v>
      </c>
      <c r="W86" s="4">
        <f t="shared" si="38"/>
        <v>3.2123710685500744E-3</v>
      </c>
      <c r="X86" s="4">
        <f t="shared" si="44"/>
        <v>9.8404004357782165E-3</v>
      </c>
      <c r="Y86" s="4">
        <f t="shared" si="33"/>
        <v>-1.7296141462793135E-2</v>
      </c>
      <c r="Z86" s="4">
        <f t="shared" si="34"/>
        <v>-1.1099948203501022E-2</v>
      </c>
      <c r="AA86" s="4">
        <f t="shared" si="27"/>
        <v>3.1274309028274314E-3</v>
      </c>
      <c r="AB86" s="4">
        <f t="shared" si="28"/>
        <v>3.1274309028274314E-3</v>
      </c>
      <c r="AC86" s="2">
        <f t="shared" si="39"/>
        <v>5.9338396370753731E-3</v>
      </c>
      <c r="AD86" s="3">
        <f t="shared" si="40"/>
        <v>1884.3915762303745</v>
      </c>
    </row>
    <row r="87" spans="1:30" x14ac:dyDescent="0.3">
      <c r="A87" s="1">
        <f t="shared" si="24"/>
        <v>18</v>
      </c>
      <c r="B87" s="1">
        <f t="shared" si="23"/>
        <v>5</v>
      </c>
      <c r="C87" s="5">
        <v>39206</v>
      </c>
      <c r="D87" s="3">
        <v>1895.7</v>
      </c>
      <c r="E87" s="3">
        <v>1902.4</v>
      </c>
      <c r="F87" s="3">
        <f t="shared" si="31"/>
        <v>1884.45</v>
      </c>
      <c r="G87" s="3">
        <f t="shared" si="41"/>
        <v>1879.3260000000002</v>
      </c>
      <c r="H87" s="4">
        <f t="shared" si="25"/>
        <v>3.165157941378396E-5</v>
      </c>
      <c r="I87" s="4">
        <f t="shared" si="29"/>
        <v>3.5660779472895649E-3</v>
      </c>
      <c r="J87" s="4">
        <f t="shared" si="30"/>
        <v>-3.5344263678757809E-3</v>
      </c>
      <c r="K87" s="4">
        <f t="shared" si="32"/>
        <v>-7.3866873456985786E-3</v>
      </c>
      <c r="L87" s="4">
        <f t="shared" si="42"/>
        <v>-9.5658106672855663E-3</v>
      </c>
      <c r="M87" s="4">
        <f t="shared" si="35"/>
        <v>5.969911645307649E-3</v>
      </c>
      <c r="N87" s="4">
        <f t="shared" si="43"/>
        <v>8.7126980630288699E-3</v>
      </c>
      <c r="O87" s="4">
        <f t="shared" si="45"/>
        <v>2.7029593290076467E-3</v>
      </c>
      <c r="P87" s="4">
        <f t="shared" si="26"/>
        <v>7.9002789003358151E-2</v>
      </c>
      <c r="T87" s="4"/>
      <c r="U87" s="4">
        <f t="shared" si="36"/>
        <v>-2.4160705619211214E-3</v>
      </c>
      <c r="V87" s="4">
        <f t="shared" si="37"/>
        <v>-1.2391909856301874E-2</v>
      </c>
      <c r="W87" s="4">
        <f t="shared" si="38"/>
        <v>2.4536503336753464E-3</v>
      </c>
      <c r="X87" s="4">
        <f t="shared" si="44"/>
        <v>5.4679271497949777E-3</v>
      </c>
      <c r="Y87" s="4">
        <f t="shared" si="33"/>
        <v>-1.9763411942385636E-2</v>
      </c>
      <c r="Z87" s="4">
        <f t="shared" si="34"/>
        <v>-1.3582775439670571E-2</v>
      </c>
      <c r="AA87" s="4">
        <f t="shared" si="27"/>
        <v>3.165157941378396E-5</v>
      </c>
      <c r="AB87" s="4">
        <f t="shared" si="28"/>
        <v>3.165157941378396E-5</v>
      </c>
      <c r="AC87" s="2">
        <f t="shared" si="39"/>
        <v>3.9768682701641937E-3</v>
      </c>
      <c r="AD87" s="3">
        <f t="shared" si="40"/>
        <v>1888.1610508202498</v>
      </c>
    </row>
    <row r="88" spans="1:30" x14ac:dyDescent="0.3">
      <c r="A88" s="1">
        <f t="shared" si="24"/>
        <v>19</v>
      </c>
      <c r="B88" s="1">
        <f t="shared" si="23"/>
        <v>1</v>
      </c>
      <c r="C88" s="5">
        <v>39209</v>
      </c>
      <c r="D88" s="3">
        <v>1895.96</v>
      </c>
      <c r="E88" s="3">
        <v>1896.1</v>
      </c>
      <c r="F88" s="3">
        <f t="shared" si="31"/>
        <v>1890.0919999999999</v>
      </c>
      <c r="G88" s="3">
        <f t="shared" si="41"/>
        <v>1883.9039999999998</v>
      </c>
      <c r="H88" s="4">
        <f t="shared" si="25"/>
        <v>1.3715250303317556E-4</v>
      </c>
      <c r="I88" s="4">
        <f t="shared" si="29"/>
        <v>2.1100385082020549E-4</v>
      </c>
      <c r="J88" s="4">
        <f t="shared" si="30"/>
        <v>-7.3851347787029937E-5</v>
      </c>
      <c r="K88" s="4">
        <f t="shared" si="32"/>
        <v>-3.7321306113836817E-3</v>
      </c>
      <c r="L88" s="4">
        <f t="shared" si="42"/>
        <v>-6.9291320122149133E-3</v>
      </c>
      <c r="M88" s="4">
        <f t="shared" si="35"/>
        <v>3.1046107808509671E-3</v>
      </c>
      <c r="N88" s="4">
        <f t="shared" si="43"/>
        <v>6.3994768310913237E-3</v>
      </c>
      <c r="O88" s="4">
        <f t="shared" si="45"/>
        <v>3.2637819363278242E-3</v>
      </c>
      <c r="P88" s="4">
        <f t="shared" si="26"/>
        <v>7.915077693664975E-2</v>
      </c>
      <c r="T88" s="4"/>
      <c r="U88" s="4">
        <f t="shared" si="36"/>
        <v>-1.4743894076066912E-2</v>
      </c>
      <c r="V88" s="4">
        <f t="shared" si="37"/>
        <v>-2.4596455135306249E-2</v>
      </c>
      <c r="W88" s="4">
        <f t="shared" si="38"/>
        <v>1.5103734439834045E-2</v>
      </c>
      <c r="X88" s="4">
        <f t="shared" si="44"/>
        <v>6.5909860703109403E-3</v>
      </c>
      <c r="Y88" s="4">
        <f t="shared" si="33"/>
        <v>-1.6154423247151935E-2</v>
      </c>
      <c r="Z88" s="4">
        <f t="shared" si="34"/>
        <v>-9.9510311693650766E-3</v>
      </c>
      <c r="AA88" s="4">
        <f t="shared" si="27"/>
        <v>1.3715250303317556E-4</v>
      </c>
      <c r="AB88" s="4">
        <f t="shared" si="28"/>
        <v>1.3715250303317556E-4</v>
      </c>
      <c r="AC88" s="2">
        <f t="shared" si="39"/>
        <v>2.7423044015521206E-3</v>
      </c>
      <c r="AD88" s="3">
        <f t="shared" si="40"/>
        <v>1890.7607005468333</v>
      </c>
    </row>
    <row r="89" spans="1:30" x14ac:dyDescent="0.3">
      <c r="A89" s="1">
        <f t="shared" si="24"/>
        <v>19</v>
      </c>
      <c r="B89" s="1">
        <f t="shared" si="23"/>
        <v>2</v>
      </c>
      <c r="C89" s="5">
        <v>39210</v>
      </c>
      <c r="D89" s="3">
        <v>1899.83</v>
      </c>
      <c r="E89" s="3">
        <v>1890.08</v>
      </c>
      <c r="F89" s="3">
        <f t="shared" si="31"/>
        <v>1895.3720000000001</v>
      </c>
      <c r="G89" s="3">
        <f t="shared" si="41"/>
        <v>1888</v>
      </c>
      <c r="H89" s="4">
        <f t="shared" si="25"/>
        <v>2.0411823034240653E-3</v>
      </c>
      <c r="I89" s="4">
        <f t="shared" si="29"/>
        <v>-3.1013312517142286E-3</v>
      </c>
      <c r="J89" s="4">
        <f t="shared" si="30"/>
        <v>5.1425135551382943E-3</v>
      </c>
      <c r="K89" s="4">
        <f t="shared" si="32"/>
        <v>-8.979619823203549E-4</v>
      </c>
      <c r="L89" s="4">
        <f t="shared" si="42"/>
        <v>-4.8916878227624663E-3</v>
      </c>
      <c r="M89" s="4">
        <f t="shared" si="35"/>
        <v>2.3520448756232846E-3</v>
      </c>
      <c r="N89" s="4">
        <f t="shared" si="43"/>
        <v>6.2658898305084356E-3</v>
      </c>
      <c r="O89" s="4">
        <f t="shared" si="45"/>
        <v>3.8803471889590495E-3</v>
      </c>
      <c r="P89" s="4">
        <f t="shared" si="26"/>
        <v>8.1353520405259172E-2</v>
      </c>
      <c r="T89" s="4"/>
      <c r="U89" s="4">
        <f t="shared" si="36"/>
        <v>-1.1883162092027243E-2</v>
      </c>
      <c r="V89" s="4">
        <f t="shared" si="37"/>
        <v>-2.1764330471107009E-2</v>
      </c>
      <c r="W89" s="4">
        <f t="shared" si="38"/>
        <v>1.4091799533475956E-2</v>
      </c>
      <c r="X89" s="4">
        <f t="shared" si="44"/>
        <v>7.8399343198123934E-3</v>
      </c>
      <c r="Y89" s="4">
        <f t="shared" si="33"/>
        <v>-1.3355593379049494E-2</v>
      </c>
      <c r="Z89" s="4">
        <f t="shared" si="34"/>
        <v>-7.134553979933872E-3</v>
      </c>
      <c r="AA89" s="4">
        <f t="shared" si="27"/>
        <v>2.0411823034240653E-3</v>
      </c>
      <c r="AB89" s="4">
        <f t="shared" si="28"/>
        <v>2.0411823034240653E-3</v>
      </c>
      <c r="AC89" s="2">
        <f t="shared" si="39"/>
        <v>3.1824950840045065E-3</v>
      </c>
      <c r="AD89" s="3">
        <f t="shared" si="40"/>
        <v>1893.7838003645556</v>
      </c>
    </row>
    <row r="90" spans="1:30" x14ac:dyDescent="0.3">
      <c r="A90" s="1">
        <f t="shared" si="24"/>
        <v>19</v>
      </c>
      <c r="B90" s="1">
        <f t="shared" si="23"/>
        <v>3</v>
      </c>
      <c r="C90" s="5">
        <v>39211</v>
      </c>
      <c r="D90" s="3">
        <v>1905.65</v>
      </c>
      <c r="E90" s="3">
        <v>1891.2</v>
      </c>
      <c r="F90" s="3">
        <f t="shared" si="31"/>
        <v>1898.556</v>
      </c>
      <c r="G90" s="3">
        <f t="shared" si="41"/>
        <v>1890.432</v>
      </c>
      <c r="H90" s="4">
        <f t="shared" si="25"/>
        <v>3.0634319912835168E-3</v>
      </c>
      <c r="I90" s="4">
        <f t="shared" si="29"/>
        <v>-4.5425116984150592E-3</v>
      </c>
      <c r="J90" s="4">
        <f t="shared" si="30"/>
        <v>7.6059436896985765E-3</v>
      </c>
      <c r="K90" s="4">
        <f t="shared" si="32"/>
        <v>-1.6040908923429466E-3</v>
      </c>
      <c r="L90" s="4">
        <f t="shared" si="42"/>
        <v>-5.8367795481116518E-3</v>
      </c>
      <c r="M90" s="4">
        <f t="shared" si="35"/>
        <v>3.7365239687425869E-3</v>
      </c>
      <c r="N90" s="4">
        <f t="shared" si="43"/>
        <v>8.0500118491435152E-3</v>
      </c>
      <c r="O90" s="4">
        <f t="shared" si="45"/>
        <v>4.2631123238790038E-3</v>
      </c>
      <c r="P90" s="4">
        <f t="shared" si="26"/>
        <v>8.4666173373555684E-2</v>
      </c>
      <c r="T90" s="4"/>
      <c r="U90" s="4">
        <f t="shared" si="36"/>
        <v>-5.3162651395124352E-3</v>
      </c>
      <c r="V90" s="4">
        <f t="shared" si="37"/>
        <v>-1.5263102488117356E-2</v>
      </c>
      <c r="W90" s="4">
        <f t="shared" si="38"/>
        <v>8.4244839209834596E-3</v>
      </c>
      <c r="X90" s="4">
        <f t="shared" si="44"/>
        <v>8.6319560879515034E-3</v>
      </c>
      <c r="Y90" s="4">
        <f t="shared" si="33"/>
        <v>-1.4052917689196486E-2</v>
      </c>
      <c r="Z90" s="4">
        <f t="shared" si="34"/>
        <v>-7.8362750940136894E-3</v>
      </c>
      <c r="AA90" s="4">
        <f t="shared" si="27"/>
        <v>3.0634319912835168E-3</v>
      </c>
      <c r="AB90" s="4">
        <f t="shared" si="28"/>
        <v>3.0634319912835168E-3</v>
      </c>
      <c r="AC90" s="2">
        <f t="shared" si="39"/>
        <v>4.1512343593854521E-3</v>
      </c>
      <c r="AD90" s="3">
        <f t="shared" si="40"/>
        <v>1897.7392002430372</v>
      </c>
    </row>
    <row r="91" spans="1:30" x14ac:dyDescent="0.3">
      <c r="A91" s="1">
        <f t="shared" si="24"/>
        <v>19</v>
      </c>
      <c r="B91" s="1">
        <f t="shared" si="23"/>
        <v>4</v>
      </c>
      <c r="C91" s="5">
        <v>39212</v>
      </c>
      <c r="D91" s="3">
        <v>1875.2</v>
      </c>
      <c r="E91" s="3">
        <v>1896.42</v>
      </c>
      <c r="F91" s="3">
        <f t="shared" si="31"/>
        <v>1894.4680000000001</v>
      </c>
      <c r="G91" s="3">
        <f t="shared" si="41"/>
        <v>1888.9950000000001</v>
      </c>
      <c r="H91" s="4">
        <f t="shared" si="25"/>
        <v>-1.5978799884553849E-2</v>
      </c>
      <c r="I91" s="4">
        <f t="shared" si="29"/>
        <v>-4.8434917219846337E-3</v>
      </c>
      <c r="J91" s="4">
        <f t="shared" si="30"/>
        <v>-1.1135308162569215E-2</v>
      </c>
      <c r="K91" s="4">
        <f t="shared" si="32"/>
        <v>-3.3400676934380587E-3</v>
      </c>
      <c r="L91" s="4">
        <f t="shared" si="42"/>
        <v>-7.9354667552920324E-3</v>
      </c>
      <c r="M91" s="4">
        <f t="shared" si="35"/>
        <v>-1.0170665326624693E-2</v>
      </c>
      <c r="N91" s="4">
        <f t="shared" si="43"/>
        <v>-7.302825047181211E-3</v>
      </c>
      <c r="O91" s="4">
        <f t="shared" si="45"/>
        <v>2.9186220136518536E-3</v>
      </c>
      <c r="P91" s="4">
        <f t="shared" si="26"/>
        <v>6.7334509647674859E-2</v>
      </c>
      <c r="T91" s="4"/>
      <c r="U91" s="4">
        <f t="shared" si="36"/>
        <v>-5.2528008815889539E-3</v>
      </c>
      <c r="V91" s="4">
        <f t="shared" si="37"/>
        <v>-1.520027287277308E-2</v>
      </c>
      <c r="W91" s="4">
        <f t="shared" si="38"/>
        <v>-1.0782638053638905E-2</v>
      </c>
      <c r="X91" s="4">
        <f t="shared" si="44"/>
        <v>5.8114532243320593E-3</v>
      </c>
      <c r="Y91" s="4">
        <f t="shared" si="33"/>
        <v>-1.5767248894268018E-2</v>
      </c>
      <c r="Z91" s="4">
        <f t="shared" si="34"/>
        <v>-9.5614155854890012E-3</v>
      </c>
      <c r="AA91" s="4">
        <f t="shared" si="27"/>
        <v>-1.5978799884553849E-2</v>
      </c>
      <c r="AB91" s="4">
        <f t="shared" si="28"/>
        <v>-1.5978799884553849E-2</v>
      </c>
      <c r="AC91" s="2">
        <f t="shared" si="39"/>
        <v>-8.013083135323262E-3</v>
      </c>
      <c r="AD91" s="3">
        <f t="shared" si="40"/>
        <v>1890.2261334953582</v>
      </c>
    </row>
    <row r="92" spans="1:30" x14ac:dyDescent="0.3">
      <c r="A92" s="1">
        <f t="shared" si="24"/>
        <v>19</v>
      </c>
      <c r="B92" s="1">
        <f t="shared" si="23"/>
        <v>5</v>
      </c>
      <c r="C92" s="5">
        <v>39213</v>
      </c>
      <c r="D92" s="3">
        <v>1898.79</v>
      </c>
      <c r="E92" s="3">
        <v>1881.54</v>
      </c>
      <c r="F92" s="3">
        <f t="shared" si="31"/>
        <v>1895.086</v>
      </c>
      <c r="G92" s="3">
        <f t="shared" si="41"/>
        <v>1889.768</v>
      </c>
      <c r="H92" s="4">
        <f t="shared" si="25"/>
        <v>1.2579991467576749E-2</v>
      </c>
      <c r="I92" s="4">
        <f t="shared" si="29"/>
        <v>3.3809726962456899E-3</v>
      </c>
      <c r="J92" s="4">
        <f t="shared" si="30"/>
        <v>9.1990187713310578E-3</v>
      </c>
      <c r="K92" s="4">
        <f t="shared" si="32"/>
        <v>1.0110921501706505E-2</v>
      </c>
      <c r="L92" s="4">
        <f t="shared" si="42"/>
        <v>7.2341913158891959E-3</v>
      </c>
      <c r="M92" s="4">
        <f t="shared" si="35"/>
        <v>1.9545287126810874E-3</v>
      </c>
      <c r="N92" s="4">
        <f t="shared" si="43"/>
        <v>4.7741310044407221E-3</v>
      </c>
      <c r="O92" s="4">
        <f t="shared" si="45"/>
        <v>2.8007309918421648E-3</v>
      </c>
      <c r="P92" s="4">
        <f t="shared" si="26"/>
        <v>8.0761568672092818E-2</v>
      </c>
      <c r="T92" s="4"/>
      <c r="U92" s="4">
        <f t="shared" si="36"/>
        <v>1.093216723549488E-2</v>
      </c>
      <c r="V92" s="4">
        <f t="shared" si="37"/>
        <v>8.2284556313987447E-4</v>
      </c>
      <c r="W92" s="4">
        <f t="shared" si="38"/>
        <v>1.6300047475866003E-3</v>
      </c>
      <c r="X92" s="4">
        <f t="shared" si="44"/>
        <v>5.6440871341770634E-3</v>
      </c>
      <c r="Y92" s="4">
        <f t="shared" si="33"/>
        <v>-2.4839777688883836E-3</v>
      </c>
      <c r="Z92" s="4">
        <f t="shared" si="34"/>
        <v>3.8056098818456795E-3</v>
      </c>
      <c r="AA92" s="4">
        <f t="shared" si="27"/>
        <v>1.2579991467576749E-2</v>
      </c>
      <c r="AB92" s="4">
        <f t="shared" si="28"/>
        <v>1.2579991467576749E-2</v>
      </c>
      <c r="AC92" s="2">
        <f t="shared" si="39"/>
        <v>3.0067802845115434E-3</v>
      </c>
      <c r="AD92" s="3">
        <f t="shared" si="40"/>
        <v>1893.0807556635723</v>
      </c>
    </row>
    <row r="93" spans="1:30" x14ac:dyDescent="0.3">
      <c r="A93" s="1">
        <f t="shared" si="24"/>
        <v>20</v>
      </c>
      <c r="B93" s="1">
        <f t="shared" si="23"/>
        <v>1</v>
      </c>
      <c r="C93" s="5">
        <v>39216</v>
      </c>
      <c r="D93" s="3">
        <v>1888.08</v>
      </c>
      <c r="E93" s="3">
        <v>1902.1</v>
      </c>
      <c r="F93" s="3">
        <f t="shared" si="31"/>
        <v>1893.5099999999998</v>
      </c>
      <c r="G93" s="3">
        <f t="shared" si="41"/>
        <v>1891.8010000000002</v>
      </c>
      <c r="H93" s="4">
        <f t="shared" si="25"/>
        <v>-5.640434171235385E-3</v>
      </c>
      <c r="I93" s="4">
        <f t="shared" si="29"/>
        <v>1.7432154161334036E-3</v>
      </c>
      <c r="J93" s="4">
        <f t="shared" si="30"/>
        <v>-7.3836495873687881E-3</v>
      </c>
      <c r="K93" s="4">
        <f t="shared" si="32"/>
        <v>-2.0657892657955329E-3</v>
      </c>
      <c r="L93" s="4">
        <f t="shared" si="42"/>
        <v>-3.4630241130169273E-3</v>
      </c>
      <c r="M93" s="4">
        <f t="shared" si="35"/>
        <v>-2.8676901627136043E-3</v>
      </c>
      <c r="N93" s="4">
        <f t="shared" si="43"/>
        <v>-1.9669087816320168E-3</v>
      </c>
      <c r="O93" s="4">
        <f t="shared" si="45"/>
        <v>9.0515232405385644E-4</v>
      </c>
      <c r="P93" s="4">
        <f t="shared" si="26"/>
        <v>7.466560418919678E-2</v>
      </c>
      <c r="T93" s="4"/>
      <c r="U93" s="4">
        <f t="shared" si="36"/>
        <v>-1.4904228482348902E-3</v>
      </c>
      <c r="V93" s="4">
        <f t="shared" si="37"/>
        <v>-1.1475518619752493E-2</v>
      </c>
      <c r="W93" s="4">
        <f t="shared" si="38"/>
        <v>-4.1562058271272118E-3</v>
      </c>
      <c r="X93" s="4">
        <f t="shared" si="44"/>
        <v>1.8083775816203089E-3</v>
      </c>
      <c r="Y93" s="4">
        <f t="shared" si="33"/>
        <v>-1.4508859225074942E-2</v>
      </c>
      <c r="Z93" s="4">
        <f t="shared" si="34"/>
        <v>-8.2950914551476844E-3</v>
      </c>
      <c r="AA93" s="4">
        <f t="shared" si="27"/>
        <v>-5.640434171235385E-3</v>
      </c>
      <c r="AB93" s="4">
        <f t="shared" si="28"/>
        <v>-5.640434171235385E-3</v>
      </c>
      <c r="AC93" s="2">
        <f t="shared" si="39"/>
        <v>-1.7657287345071808E-3</v>
      </c>
      <c r="AD93" s="3">
        <f t="shared" si="40"/>
        <v>1891.4138371090482</v>
      </c>
    </row>
    <row r="94" spans="1:30" x14ac:dyDescent="0.3">
      <c r="A94" s="1">
        <f t="shared" si="24"/>
        <v>20</v>
      </c>
      <c r="B94" s="1">
        <f t="shared" si="23"/>
        <v>2</v>
      </c>
      <c r="C94" s="5">
        <v>39217</v>
      </c>
      <c r="D94" s="3">
        <v>1871.79</v>
      </c>
      <c r="E94" s="3">
        <v>1887.59</v>
      </c>
      <c r="F94" s="3">
        <f t="shared" si="31"/>
        <v>1887.902</v>
      </c>
      <c r="G94" s="3">
        <f t="shared" si="41"/>
        <v>1891.6370000000002</v>
      </c>
      <c r="H94" s="4">
        <f t="shared" si="25"/>
        <v>-8.6278123808313026E-3</v>
      </c>
      <c r="I94" s="4">
        <f t="shared" si="29"/>
        <v>-2.5952290157197212E-4</v>
      </c>
      <c r="J94" s="4">
        <f t="shared" si="30"/>
        <v>-8.3682894792593311E-3</v>
      </c>
      <c r="K94" s="4">
        <f t="shared" si="32"/>
        <v>2.0391085123512439E-3</v>
      </c>
      <c r="L94" s="4">
        <f t="shared" si="42"/>
        <v>3.0518951645177061E-3</v>
      </c>
      <c r="M94" s="4">
        <f t="shared" si="35"/>
        <v>-8.5343412952579526E-3</v>
      </c>
      <c r="N94" s="4">
        <f t="shared" si="43"/>
        <v>-1.0491970711082627E-2</v>
      </c>
      <c r="O94" s="4">
        <f t="shared" si="45"/>
        <v>-1.9954161524530674E-3</v>
      </c>
      <c r="P94" s="4">
        <f t="shared" si="26"/>
        <v>6.5393590984119676E-2</v>
      </c>
      <c r="T94" s="4"/>
      <c r="U94" s="4">
        <f t="shared" si="36"/>
        <v>6.2232532519808483E-3</v>
      </c>
      <c r="V94" s="4">
        <f t="shared" si="37"/>
        <v>-3.8389792805389455E-3</v>
      </c>
      <c r="W94" s="4">
        <f t="shared" si="38"/>
        <v>-1.4759215298210874E-2</v>
      </c>
      <c r="X94" s="4">
        <f t="shared" si="44"/>
        <v>-3.9411788292746898E-3</v>
      </c>
      <c r="Y94" s="4">
        <f t="shared" si="33"/>
        <v>-1.0455144710994724E-2</v>
      </c>
      <c r="Z94" s="4">
        <f t="shared" si="34"/>
        <v>-4.2158172586372186E-3</v>
      </c>
      <c r="AA94" s="4">
        <f t="shared" si="27"/>
        <v>-8.6278123808313026E-3</v>
      </c>
      <c r="AB94" s="4">
        <f t="shared" si="28"/>
        <v>-8.6278123808313026E-3</v>
      </c>
      <c r="AC94" s="2">
        <f t="shared" si="39"/>
        <v>-6.9893300384654038E-3</v>
      </c>
      <c r="AD94" s="3">
        <f t="shared" si="40"/>
        <v>1884.8725580726991</v>
      </c>
    </row>
    <row r="95" spans="1:30" x14ac:dyDescent="0.3">
      <c r="A95" s="1">
        <f t="shared" si="24"/>
        <v>20</v>
      </c>
      <c r="B95" s="1">
        <f t="shared" si="23"/>
        <v>3</v>
      </c>
      <c r="C95" s="5">
        <v>39218</v>
      </c>
      <c r="D95" s="3">
        <v>1891.57</v>
      </c>
      <c r="E95" s="3">
        <v>1878.52</v>
      </c>
      <c r="F95" s="3">
        <f t="shared" si="31"/>
        <v>1885.086</v>
      </c>
      <c r="G95" s="3">
        <f t="shared" si="41"/>
        <v>1891.8209999999999</v>
      </c>
      <c r="H95" s="4">
        <f t="shared" si="25"/>
        <v>1.0567424764530195E-2</v>
      </c>
      <c r="I95" s="4">
        <f t="shared" si="29"/>
        <v>3.5954888101763652E-3</v>
      </c>
      <c r="J95" s="4">
        <f t="shared" si="30"/>
        <v>6.9719359543538298E-3</v>
      </c>
      <c r="K95" s="4">
        <f t="shared" si="32"/>
        <v>6.2373450013088836E-3</v>
      </c>
      <c r="L95" s="4">
        <f t="shared" si="42"/>
        <v>1.0716420586117438E-2</v>
      </c>
      <c r="M95" s="4">
        <f t="shared" si="35"/>
        <v>3.439630870952266E-3</v>
      </c>
      <c r="N95" s="4">
        <f t="shared" si="43"/>
        <v>-1.3267640014566725E-4</v>
      </c>
      <c r="O95" s="4">
        <f t="shared" si="45"/>
        <v>-3.5605343709193423E-3</v>
      </c>
      <c r="P95" s="4">
        <f t="shared" si="26"/>
        <v>7.6652057601457019E-2</v>
      </c>
      <c r="T95" s="4"/>
      <c r="U95" s="4">
        <f t="shared" si="36"/>
        <v>1.8089636123710527E-2</v>
      </c>
      <c r="V95" s="4">
        <f t="shared" si="37"/>
        <v>7.9087397624734677E-3</v>
      </c>
      <c r="W95" s="4">
        <f t="shared" si="38"/>
        <v>-7.3885550861911443E-3</v>
      </c>
      <c r="X95" s="4">
        <f t="shared" si="44"/>
        <v>-7.0948657822050166E-3</v>
      </c>
      <c r="Y95" s="4">
        <f t="shared" si="33"/>
        <v>-6.3092553104281586E-3</v>
      </c>
      <c r="Z95" s="4">
        <f t="shared" si="34"/>
        <v>-4.3786989960202013E-5</v>
      </c>
      <c r="AA95" s="4">
        <f t="shared" si="27"/>
        <v>1.0567424764530195E-2</v>
      </c>
      <c r="AB95" s="4">
        <f t="shared" si="28"/>
        <v>1.0567424764530195E-2</v>
      </c>
      <c r="AC95" s="2">
        <f t="shared" si="39"/>
        <v>2.3604525790042446E-3</v>
      </c>
      <c r="AD95" s="3">
        <f t="shared" si="40"/>
        <v>1887.1050387151329</v>
      </c>
    </row>
    <row r="96" spans="1:30" x14ac:dyDescent="0.3">
      <c r="A96" s="1">
        <f t="shared" si="24"/>
        <v>20</v>
      </c>
      <c r="B96" s="1">
        <f t="shared" si="23"/>
        <v>4</v>
      </c>
      <c r="C96" s="5">
        <v>39219</v>
      </c>
      <c r="D96" s="3">
        <v>1884.68</v>
      </c>
      <c r="E96" s="3">
        <v>1889.17</v>
      </c>
      <c r="F96" s="3">
        <f t="shared" si="31"/>
        <v>1886.982</v>
      </c>
      <c r="G96" s="3">
        <f t="shared" si="41"/>
        <v>1890.7249999999999</v>
      </c>
      <c r="H96" s="4">
        <f t="shared" si="25"/>
        <v>-3.6424768842812441E-3</v>
      </c>
      <c r="I96" s="4">
        <f t="shared" si="29"/>
        <v>-1.2687873036683092E-3</v>
      </c>
      <c r="J96" s="4">
        <f t="shared" si="30"/>
        <v>-2.3736895806129349E-3</v>
      </c>
      <c r="K96" s="4">
        <f t="shared" si="32"/>
        <v>-2.121253773320599E-3</v>
      </c>
      <c r="L96" s="4">
        <f t="shared" si="42"/>
        <v>-9.1634638598308847E-5</v>
      </c>
      <c r="M96" s="4">
        <f t="shared" si="35"/>
        <v>-1.2199374450842177E-3</v>
      </c>
      <c r="N96" s="4">
        <f t="shared" si="43"/>
        <v>-3.1971862645280755E-3</v>
      </c>
      <c r="O96" s="4">
        <f t="shared" si="45"/>
        <v>-1.9860135407602023E-3</v>
      </c>
      <c r="P96" s="4">
        <f t="shared" si="26"/>
        <v>7.2730377369229868E-2</v>
      </c>
      <c r="T96" s="4"/>
      <c r="U96" s="4">
        <f t="shared" si="36"/>
        <v>-8.6541867337713591E-3</v>
      </c>
      <c r="V96" s="4">
        <f t="shared" si="37"/>
        <v>-1.856764486643362E-2</v>
      </c>
      <c r="W96" s="4">
        <f t="shared" si="38"/>
        <v>5.0554607508532523E-3</v>
      </c>
      <c r="X96" s="4">
        <f t="shared" si="44"/>
        <v>-3.9515051191152889E-3</v>
      </c>
      <c r="Y96" s="4">
        <f t="shared" si="33"/>
        <v>-1.4563632155199393E-2</v>
      </c>
      <c r="Z96" s="4">
        <f t="shared" si="34"/>
        <v>-8.350209742276184E-3</v>
      </c>
      <c r="AA96" s="4">
        <f t="shared" si="27"/>
        <v>-3.6424768842812441E-3</v>
      </c>
      <c r="AB96" s="4">
        <f t="shared" si="28"/>
        <v>-3.6424768842812441E-3</v>
      </c>
      <c r="AC96" s="2">
        <f t="shared" si="39"/>
        <v>-8.578074138608999E-4</v>
      </c>
      <c r="AD96" s="3">
        <f t="shared" si="40"/>
        <v>1886.2966924767554</v>
      </c>
    </row>
    <row r="97" spans="1:30" x14ac:dyDescent="0.3">
      <c r="A97" s="1">
        <f t="shared" si="24"/>
        <v>20</v>
      </c>
      <c r="B97" s="1">
        <f t="shared" si="23"/>
        <v>5</v>
      </c>
      <c r="C97" s="5">
        <v>39220</v>
      </c>
      <c r="D97" s="3">
        <v>1896.93</v>
      </c>
      <c r="E97" s="3">
        <v>1890.88</v>
      </c>
      <c r="F97" s="3">
        <f t="shared" si="31"/>
        <v>1886.61</v>
      </c>
      <c r="G97" s="3">
        <f t="shared" si="41"/>
        <v>1890.848</v>
      </c>
      <c r="H97" s="4">
        <f t="shared" si="25"/>
        <v>6.4997771504976968E-3</v>
      </c>
      <c r="I97" s="4">
        <f t="shared" si="29"/>
        <v>3.2896831292315116E-3</v>
      </c>
      <c r="J97" s="4">
        <f t="shared" si="30"/>
        <v>3.2100940212661851E-3</v>
      </c>
      <c r="K97" s="4">
        <f t="shared" si="32"/>
        <v>-3.4488613451625261E-4</v>
      </c>
      <c r="L97" s="4">
        <f t="shared" si="42"/>
        <v>2.9141404494249174E-3</v>
      </c>
      <c r="M97" s="4">
        <f t="shared" si="35"/>
        <v>5.4701289614706612E-3</v>
      </c>
      <c r="N97" s="4">
        <f t="shared" si="43"/>
        <v>3.2165462268781558E-3</v>
      </c>
      <c r="O97" s="4">
        <f t="shared" si="45"/>
        <v>-2.2341362095596867E-3</v>
      </c>
      <c r="P97" s="4">
        <f t="shared" si="26"/>
        <v>7.9702885764699166E-2</v>
      </c>
      <c r="T97" s="4"/>
      <c r="U97" s="4">
        <f t="shared" si="36"/>
        <v>7.48668208926709E-3</v>
      </c>
      <c r="V97" s="4">
        <f t="shared" si="37"/>
        <v>-2.5881847316256241E-3</v>
      </c>
      <c r="W97" s="4">
        <f t="shared" si="38"/>
        <v>-9.7957120060664939E-4</v>
      </c>
      <c r="X97" s="4">
        <f t="shared" si="44"/>
        <v>-4.4726202399258466E-3</v>
      </c>
      <c r="Y97" s="4">
        <f t="shared" si="33"/>
        <v>-1.2809413738824009E-2</v>
      </c>
      <c r="Z97" s="4">
        <f t="shared" si="34"/>
        <v>-6.5849305406678969E-3</v>
      </c>
      <c r="AA97" s="4">
        <f t="shared" si="27"/>
        <v>6.4997771504976968E-3</v>
      </c>
      <c r="AB97" s="4">
        <f t="shared" si="28"/>
        <v>6.4997771504976968E-3</v>
      </c>
      <c r="AC97" s="2">
        <f t="shared" si="39"/>
        <v>3.7370233388490967E-3</v>
      </c>
      <c r="AD97" s="3">
        <f t="shared" si="40"/>
        <v>1889.841128317837</v>
      </c>
    </row>
    <row r="98" spans="1:30" x14ac:dyDescent="0.3">
      <c r="A98" s="1">
        <f t="shared" si="24"/>
        <v>21</v>
      </c>
      <c r="B98" s="1">
        <f t="shared" si="23"/>
        <v>1</v>
      </c>
      <c r="C98" s="5">
        <v>39223</v>
      </c>
      <c r="D98" s="3">
        <v>1911.16</v>
      </c>
      <c r="E98" s="3">
        <v>1899.6</v>
      </c>
      <c r="F98" s="3">
        <f t="shared" si="31"/>
        <v>1891.2260000000001</v>
      </c>
      <c r="G98" s="3">
        <f t="shared" si="41"/>
        <v>1892.3679999999999</v>
      </c>
      <c r="H98" s="4">
        <f t="shared" si="25"/>
        <v>7.5015946819334493E-3</v>
      </c>
      <c r="I98" s="4">
        <f t="shared" si="29"/>
        <v>1.4075374420773805E-3</v>
      </c>
      <c r="J98" s="4">
        <f t="shared" si="30"/>
        <v>6.094057239856069E-3</v>
      </c>
      <c r="K98" s="4">
        <f t="shared" si="32"/>
        <v>-5.6341035251696158E-3</v>
      </c>
      <c r="L98" s="4">
        <f t="shared" si="42"/>
        <v>-3.5056644156611421E-3</v>
      </c>
      <c r="M98" s="4">
        <f t="shared" si="35"/>
        <v>1.0540252724951946E-2</v>
      </c>
      <c r="N98" s="4">
        <f t="shared" si="43"/>
        <v>9.9304152257912535E-3</v>
      </c>
      <c r="O98" s="4">
        <f t="shared" si="45"/>
        <v>-5.9754285355481771E-4</v>
      </c>
      <c r="P98" s="4">
        <f t="shared" si="26"/>
        <v>8.7802379190619825E-2</v>
      </c>
      <c r="T98" s="4"/>
      <c r="U98" s="4">
        <f t="shared" si="36"/>
        <v>-4.6654330945264909E-3</v>
      </c>
      <c r="V98" s="4">
        <f t="shared" si="37"/>
        <v>-1.4618778763581178E-2</v>
      </c>
      <c r="W98" s="4">
        <f t="shared" si="38"/>
        <v>1.2224058302614379E-2</v>
      </c>
      <c r="X98" s="4">
        <f t="shared" si="44"/>
        <v>-1.2062254754396074E-3</v>
      </c>
      <c r="Y98" s="4">
        <f t="shared" si="33"/>
        <v>-1.8032680787948077E-2</v>
      </c>
      <c r="Z98" s="4">
        <f t="shared" si="34"/>
        <v>-1.1841131593052423E-2</v>
      </c>
      <c r="AA98" s="4">
        <f t="shared" si="27"/>
        <v>7.5015946819334493E-3</v>
      </c>
      <c r="AB98" s="4">
        <f t="shared" si="28"/>
        <v>7.5015946819334493E-3</v>
      </c>
      <c r="AC98" s="2">
        <f t="shared" si="39"/>
        <v>7.436625463823998E-3</v>
      </c>
      <c r="AD98" s="3">
        <f t="shared" si="40"/>
        <v>1896.9474188785582</v>
      </c>
    </row>
    <row r="99" spans="1:30" x14ac:dyDescent="0.3">
      <c r="A99" s="1">
        <f t="shared" si="24"/>
        <v>21</v>
      </c>
      <c r="B99" s="1">
        <f t="shared" si="23"/>
        <v>2</v>
      </c>
      <c r="C99" s="5">
        <v>39224</v>
      </c>
      <c r="D99" s="3">
        <v>1916.45</v>
      </c>
      <c r="E99" s="3">
        <v>1913.51</v>
      </c>
      <c r="F99" s="3">
        <f t="shared" si="31"/>
        <v>1900.1580000000001</v>
      </c>
      <c r="G99" s="3">
        <f t="shared" si="41"/>
        <v>1894.0300000000002</v>
      </c>
      <c r="H99" s="4">
        <f t="shared" si="25"/>
        <v>2.7679524477280623E-3</v>
      </c>
      <c r="I99" s="4">
        <f t="shared" si="29"/>
        <v>1.2296197074027862E-3</v>
      </c>
      <c r="J99" s="4">
        <f t="shared" si="30"/>
        <v>1.538332740325276E-3</v>
      </c>
      <c r="K99" s="4">
        <f t="shared" si="32"/>
        <v>-7.8878796123820327E-3</v>
      </c>
      <c r="L99" s="4">
        <f t="shared" si="42"/>
        <v>-1.0266597831218133E-2</v>
      </c>
      <c r="M99" s="4">
        <f t="shared" si="35"/>
        <v>8.5740238443329005E-3</v>
      </c>
      <c r="N99" s="4">
        <f t="shared" si="43"/>
        <v>1.1837193708652894E-2</v>
      </c>
      <c r="O99" s="4">
        <f t="shared" si="45"/>
        <v>3.1975788567402902E-3</v>
      </c>
      <c r="P99" s="4">
        <f t="shared" si="26"/>
        <v>9.0813364448744924E-2</v>
      </c>
      <c r="T99" s="4"/>
      <c r="U99" s="4">
        <f t="shared" si="36"/>
        <v>-2.0600054417212642E-2</v>
      </c>
      <c r="V99" s="4">
        <f t="shared" si="37"/>
        <v>-3.0394053873040571E-2</v>
      </c>
      <c r="W99" s="4">
        <f t="shared" si="38"/>
        <v>2.38595141548999E-2</v>
      </c>
      <c r="X99" s="4">
        <f t="shared" si="44"/>
        <v>6.4918623953998059E-3</v>
      </c>
      <c r="Y99" s="4">
        <f t="shared" si="33"/>
        <v>-2.0258354928935851E-2</v>
      </c>
      <c r="Z99" s="4">
        <f t="shared" si="34"/>
        <v>-1.4080839165363492E-2</v>
      </c>
      <c r="AA99" s="4">
        <f t="shared" si="27"/>
        <v>2.7679524477280623E-3</v>
      </c>
      <c r="AB99" s="4">
        <f t="shared" si="28"/>
        <v>2.7679524477280623E-3</v>
      </c>
      <c r="AC99" s="2">
        <f t="shared" si="39"/>
        <v>6.7842733948852377E-3</v>
      </c>
      <c r="AD99" s="3">
        <f t="shared" si="40"/>
        <v>1903.4482792523722</v>
      </c>
    </row>
    <row r="100" spans="1:30" x14ac:dyDescent="0.3">
      <c r="A100" s="1">
        <f t="shared" si="24"/>
        <v>21</v>
      </c>
      <c r="B100" s="1">
        <f t="shared" si="23"/>
        <v>3</v>
      </c>
      <c r="C100" s="5">
        <v>39225</v>
      </c>
      <c r="D100" s="3">
        <v>1904.41</v>
      </c>
      <c r="E100" s="3">
        <v>1919.45</v>
      </c>
      <c r="F100" s="3">
        <f t="shared" si="31"/>
        <v>1902.7260000000001</v>
      </c>
      <c r="G100" s="3">
        <f t="shared" si="41"/>
        <v>1893.9060000000002</v>
      </c>
      <c r="H100" s="4">
        <f t="shared" si="25"/>
        <v>-6.2824493203579345E-3</v>
      </c>
      <c r="I100" s="4">
        <f t="shared" si="29"/>
        <v>1.5653943489264003E-3</v>
      </c>
      <c r="J100" s="4">
        <f t="shared" si="30"/>
        <v>-7.8478436692843347E-3</v>
      </c>
      <c r="K100" s="4">
        <f t="shared" si="32"/>
        <v>-7.3808343551879678E-3</v>
      </c>
      <c r="L100" s="4">
        <f t="shared" si="42"/>
        <v>-1.2372413113366378E-2</v>
      </c>
      <c r="M100" s="4">
        <f t="shared" si="35"/>
        <v>8.8504598139720015E-4</v>
      </c>
      <c r="N100" s="4">
        <f t="shared" si="43"/>
        <v>5.5462097907709807E-3</v>
      </c>
      <c r="O100" s="4">
        <f t="shared" si="45"/>
        <v>4.6313556429550019E-3</v>
      </c>
      <c r="P100" s="4">
        <f t="shared" si="26"/>
        <v>8.396038476862655E-2</v>
      </c>
      <c r="T100" s="4"/>
      <c r="U100" s="4">
        <f t="shared" si="36"/>
        <v>-1.2982337133763004E-2</v>
      </c>
      <c r="V100" s="4">
        <f t="shared" si="37"/>
        <v>-2.2852513762425381E-2</v>
      </c>
      <c r="W100" s="4">
        <f t="shared" si="38"/>
        <v>6.7880120746259169E-3</v>
      </c>
      <c r="X100" s="4">
        <f t="shared" si="44"/>
        <v>9.3576632578036764E-3</v>
      </c>
      <c r="Y100" s="4">
        <f t="shared" si="33"/>
        <v>-1.9757631931806571E-2</v>
      </c>
      <c r="Z100" s="4">
        <f t="shared" si="34"/>
        <v>-1.3576958984681135E-2</v>
      </c>
      <c r="AA100" s="4">
        <f t="shared" si="27"/>
        <v>-6.2824493203579345E-3</v>
      </c>
      <c r="AB100" s="4">
        <f t="shared" si="28"/>
        <v>-6.2824493203579345E-3</v>
      </c>
      <c r="AC100" s="2">
        <f t="shared" si="39"/>
        <v>3.3666446042877223E-4</v>
      </c>
      <c r="AD100" s="3">
        <f t="shared" si="40"/>
        <v>1903.7688528349149</v>
      </c>
    </row>
    <row r="101" spans="1:30" x14ac:dyDescent="0.3">
      <c r="A101" s="1">
        <f t="shared" si="24"/>
        <v>21</v>
      </c>
      <c r="B101" s="1">
        <f t="shared" si="23"/>
        <v>4</v>
      </c>
      <c r="C101" s="5">
        <v>39226</v>
      </c>
      <c r="D101" s="3">
        <v>1874.6</v>
      </c>
      <c r="E101" s="3">
        <v>1904.19</v>
      </c>
      <c r="F101" s="3">
        <f t="shared" si="31"/>
        <v>1900.7099999999998</v>
      </c>
      <c r="G101" s="3">
        <f t="shared" si="41"/>
        <v>1893.846</v>
      </c>
      <c r="H101" s="4">
        <f t="shared" si="25"/>
        <v>-1.5653141917969435E-2</v>
      </c>
      <c r="I101" s="4">
        <f t="shared" si="29"/>
        <v>-1.1552134256805377E-4</v>
      </c>
      <c r="J101" s="4">
        <f t="shared" si="30"/>
        <v>-1.5537620575401381E-2</v>
      </c>
      <c r="K101" s="4">
        <f t="shared" si="32"/>
        <v>1.4847118005050764E-3</v>
      </c>
      <c r="L101" s="4">
        <f t="shared" si="42"/>
        <v>-4.4242340439062736E-3</v>
      </c>
      <c r="M101" s="4">
        <f t="shared" si="35"/>
        <v>-1.3736971973630855E-2</v>
      </c>
      <c r="N101" s="4">
        <f t="shared" si="43"/>
        <v>-1.0162389127732716E-2</v>
      </c>
      <c r="O101" s="4">
        <f t="shared" si="45"/>
        <v>3.6615811373091889E-3</v>
      </c>
      <c r="P101" s="4">
        <f t="shared" si="26"/>
        <v>6.699299903238648E-2</v>
      </c>
      <c r="T101" s="4"/>
      <c r="U101" s="4">
        <f t="shared" si="36"/>
        <v>-1.0360164040306456E-2</v>
      </c>
      <c r="V101" s="4">
        <f t="shared" si="37"/>
        <v>-2.0256562399903408E-2</v>
      </c>
      <c r="W101" s="4">
        <f t="shared" si="38"/>
        <v>-5.3483880552667581E-3</v>
      </c>
      <c r="X101" s="4">
        <f t="shared" si="44"/>
        <v>7.2751091425354549E-3</v>
      </c>
      <c r="Y101" s="4">
        <f t="shared" si="33"/>
        <v>-1.100262874563589E-2</v>
      </c>
      <c r="Z101" s="4">
        <f t="shared" si="34"/>
        <v>-4.7667533168514135E-3</v>
      </c>
      <c r="AA101" s="4">
        <f t="shared" si="27"/>
        <v>-1.5653141917969435E-2</v>
      </c>
      <c r="AB101" s="4">
        <f t="shared" si="28"/>
        <v>-1.5653141917969435E-2</v>
      </c>
      <c r="AC101" s="2">
        <f t="shared" si="39"/>
        <v>-1.0373360658243543E-2</v>
      </c>
      <c r="AD101" s="3">
        <f t="shared" si="40"/>
        <v>1894.0459018899433</v>
      </c>
    </row>
    <row r="102" spans="1:30" x14ac:dyDescent="0.3">
      <c r="A102" s="1">
        <f t="shared" si="24"/>
        <v>21</v>
      </c>
      <c r="B102" s="1">
        <f t="shared" si="23"/>
        <v>5</v>
      </c>
      <c r="C102" s="5">
        <v>39227</v>
      </c>
      <c r="D102" s="3">
        <v>1889.25</v>
      </c>
      <c r="E102" s="3">
        <v>1883.41</v>
      </c>
      <c r="F102" s="3">
        <f t="shared" si="31"/>
        <v>1899.1740000000002</v>
      </c>
      <c r="G102" s="3">
        <f t="shared" si="41"/>
        <v>1892.8919999999998</v>
      </c>
      <c r="H102" s="4">
        <f t="shared" si="25"/>
        <v>7.8150005334471848E-3</v>
      </c>
      <c r="I102" s="4">
        <f t="shared" si="29"/>
        <v>4.6996692627761516E-3</v>
      </c>
      <c r="J102" s="4">
        <f t="shared" si="30"/>
        <v>3.1153312706710332E-3</v>
      </c>
      <c r="K102" s="4">
        <f t="shared" si="32"/>
        <v>1.4432412247946384E-2</v>
      </c>
      <c r="L102" s="4">
        <f t="shared" si="42"/>
        <v>9.9736832746540535E-3</v>
      </c>
      <c r="M102" s="4">
        <f t="shared" si="35"/>
        <v>-5.2254295814918505E-3</v>
      </c>
      <c r="N102" s="4">
        <f t="shared" si="43"/>
        <v>-1.9240400403191654E-3</v>
      </c>
      <c r="O102" s="4">
        <f t="shared" si="45"/>
        <v>3.3251290194523647E-3</v>
      </c>
      <c r="P102" s="4">
        <f t="shared" si="26"/>
        <v>7.5331549889008989E-2</v>
      </c>
      <c r="T102" s="4"/>
      <c r="U102" s="4">
        <f t="shared" si="36"/>
        <v>1.191187453323384E-2</v>
      </c>
      <c r="V102" s="4">
        <f t="shared" si="37"/>
        <v>1.7927557879015145E-3</v>
      </c>
      <c r="W102" s="4">
        <f t="shared" si="38"/>
        <v>-4.0486470244026204E-3</v>
      </c>
      <c r="X102" s="4">
        <f t="shared" si="44"/>
        <v>6.6595639798370122E-3</v>
      </c>
      <c r="Y102" s="4">
        <f t="shared" si="33"/>
        <v>1.7836290528348E-3</v>
      </c>
      <c r="Z102" s="4">
        <f t="shared" si="34"/>
        <v>8.1001250304185684E-3</v>
      </c>
      <c r="AA102" s="4">
        <f t="shared" si="27"/>
        <v>7.8150005334471848E-3</v>
      </c>
      <c r="AB102" s="4">
        <f t="shared" si="28"/>
        <v>7.8150005334471848E-3</v>
      </c>
      <c r="AC102" s="2">
        <f t="shared" si="39"/>
        <v>-1.6923477182103537E-3</v>
      </c>
      <c r="AD102" s="3">
        <f t="shared" si="40"/>
        <v>1892.4472679266289</v>
      </c>
    </row>
    <row r="103" spans="1:30" x14ac:dyDescent="0.3">
      <c r="A103" s="1">
        <f t="shared" si="24"/>
        <v>22</v>
      </c>
      <c r="B103" s="1">
        <f t="shared" si="23"/>
        <v>2</v>
      </c>
      <c r="C103" s="5">
        <v>39231</v>
      </c>
      <c r="D103" s="3">
        <v>1899.79</v>
      </c>
      <c r="E103" s="3">
        <v>1891.07</v>
      </c>
      <c r="F103" s="3">
        <f t="shared" si="31"/>
        <v>1896.9</v>
      </c>
      <c r="G103" s="3">
        <f t="shared" si="41"/>
        <v>1894.0630000000006</v>
      </c>
      <c r="H103" s="4">
        <f t="shared" si="25"/>
        <v>5.5789334391954286E-3</v>
      </c>
      <c r="I103" s="4">
        <f t="shared" si="29"/>
        <v>9.6334524282119165E-4</v>
      </c>
      <c r="J103" s="4">
        <f t="shared" si="30"/>
        <v>4.6155881963742366E-3</v>
      </c>
      <c r="K103" s="4">
        <f t="shared" si="32"/>
        <v>3.6667989943099163E-3</v>
      </c>
      <c r="L103" s="4">
        <f t="shared" si="42"/>
        <v>2.2107538264746263E-3</v>
      </c>
      <c r="M103" s="4">
        <f t="shared" si="35"/>
        <v>1.523538404765603E-3</v>
      </c>
      <c r="N103" s="4">
        <f t="shared" si="43"/>
        <v>3.0236586639406427E-3</v>
      </c>
      <c r="O103" s="4">
        <f t="shared" si="45"/>
        <v>1.4933229462201266E-3</v>
      </c>
      <c r="P103" s="4">
        <f t="shared" si="26"/>
        <v>8.133075303090663E-2</v>
      </c>
      <c r="T103" s="4"/>
      <c r="U103" s="4">
        <f t="shared" si="36"/>
        <v>1.1597194653963257E-2</v>
      </c>
      <c r="V103" s="4">
        <f t="shared" si="37"/>
        <v>1.4812227074236489E-3</v>
      </c>
      <c r="W103" s="4">
        <f t="shared" si="38"/>
        <v>-5.9492664141150495E-3</v>
      </c>
      <c r="X103" s="4">
        <f t="shared" si="44"/>
        <v>3.0001702599266179E-3</v>
      </c>
      <c r="Y103" s="4">
        <f t="shared" si="33"/>
        <v>-8.8477496215792432E-3</v>
      </c>
      <c r="Z103" s="4">
        <f t="shared" si="34"/>
        <v>-2.5982871417345008E-3</v>
      </c>
      <c r="AA103" s="4">
        <f t="shared" si="27"/>
        <v>5.5789334391954286E-3</v>
      </c>
      <c r="AB103" s="4">
        <f t="shared" si="28"/>
        <v>5.5789334391954286E-3</v>
      </c>
      <c r="AC103" s="2">
        <f t="shared" si="39"/>
        <v>2.5766820098960803E-3</v>
      </c>
      <c r="AD103" s="3">
        <f t="shared" si="40"/>
        <v>1894.8948452844195</v>
      </c>
    </row>
    <row r="104" spans="1:30" x14ac:dyDescent="0.3">
      <c r="A104" s="1">
        <f t="shared" si="24"/>
        <v>22</v>
      </c>
      <c r="B104" s="1">
        <f t="shared" si="23"/>
        <v>3</v>
      </c>
      <c r="C104" s="5">
        <v>39232</v>
      </c>
      <c r="D104" s="3">
        <v>1918.08</v>
      </c>
      <c r="E104" s="3">
        <v>1889.28</v>
      </c>
      <c r="F104" s="3">
        <f t="shared" si="31"/>
        <v>1897.2260000000001</v>
      </c>
      <c r="G104" s="3">
        <f t="shared" si="41"/>
        <v>1898.6919999999998</v>
      </c>
      <c r="H104" s="4">
        <f t="shared" si="25"/>
        <v>9.6273798683012141E-3</v>
      </c>
      <c r="I104" s="4">
        <f t="shared" si="29"/>
        <v>-5.532190399991573E-3</v>
      </c>
      <c r="J104" s="4">
        <f t="shared" si="30"/>
        <v>1.5159570268292788E-2</v>
      </c>
      <c r="K104" s="4">
        <f t="shared" si="32"/>
        <v>-4.0938735333904894E-3</v>
      </c>
      <c r="L104" s="4">
        <f t="shared" si="42"/>
        <v>-1.7118851147874998E-3</v>
      </c>
      <c r="M104" s="4">
        <f t="shared" si="35"/>
        <v>1.0991837556516627E-2</v>
      </c>
      <c r="N104" s="4">
        <f t="shared" si="43"/>
        <v>1.0211240159014812E-2</v>
      </c>
      <c r="O104" s="4">
        <f t="shared" si="45"/>
        <v>-7.6430597263913249E-4</v>
      </c>
      <c r="P104" s="4">
        <f t="shared" si="26"/>
        <v>9.1741134953611372E-2</v>
      </c>
      <c r="T104" s="4"/>
      <c r="U104" s="4">
        <f t="shared" si="36"/>
        <v>8.7693903010333148E-3</v>
      </c>
      <c r="V104" s="4">
        <f t="shared" si="37"/>
        <v>-1.3183036019770644E-3</v>
      </c>
      <c r="W104" s="4">
        <f t="shared" si="38"/>
        <v>8.5053092958328248E-4</v>
      </c>
      <c r="X104" s="4">
        <f t="shared" si="44"/>
        <v>-1.5430295796454907E-3</v>
      </c>
      <c r="Y104" s="4">
        <f t="shared" si="33"/>
        <v>-1.6511655658909254E-2</v>
      </c>
      <c r="Z104" s="4">
        <f t="shared" si="34"/>
        <v>-1.0310516020697692E-2</v>
      </c>
      <c r="AA104" s="4">
        <f t="shared" si="27"/>
        <v>9.6273798683012141E-3</v>
      </c>
      <c r="AB104" s="4">
        <f t="shared" si="28"/>
        <v>9.6273798683012141E-3</v>
      </c>
      <c r="AC104" s="2">
        <f t="shared" si="39"/>
        <v>8.0584594023121875E-3</v>
      </c>
      <c r="AD104" s="3">
        <f t="shared" si="40"/>
        <v>1902.623230189613</v>
      </c>
    </row>
    <row r="105" spans="1:30" x14ac:dyDescent="0.3">
      <c r="A105" s="1">
        <f t="shared" si="24"/>
        <v>22</v>
      </c>
      <c r="B105" s="1">
        <f t="shared" si="23"/>
        <v>4</v>
      </c>
      <c r="C105" s="5">
        <v>39233</v>
      </c>
      <c r="D105" s="3">
        <v>1928.19</v>
      </c>
      <c r="E105" s="3">
        <v>1923.56</v>
      </c>
      <c r="F105" s="3">
        <f t="shared" si="31"/>
        <v>1901.982</v>
      </c>
      <c r="G105" s="3">
        <f t="shared" si="41"/>
        <v>1902.3539999999998</v>
      </c>
      <c r="H105" s="4">
        <f t="shared" si="25"/>
        <v>5.2708958958959627E-3</v>
      </c>
      <c r="I105" s="4">
        <f t="shared" si="29"/>
        <v>2.8570236903570335E-3</v>
      </c>
      <c r="J105" s="4">
        <f t="shared" si="30"/>
        <v>2.4138722055389293E-3</v>
      </c>
      <c r="K105" s="4">
        <f t="shared" si="32"/>
        <v>-1.1808683683683732E-2</v>
      </c>
      <c r="L105" s="4">
        <f t="shared" si="42"/>
        <v>-9.6954593482371995E-3</v>
      </c>
      <c r="M105" s="4">
        <f t="shared" si="35"/>
        <v>1.3779310214292293E-2</v>
      </c>
      <c r="N105" s="4">
        <f t="shared" si="43"/>
        <v>1.3581068507754205E-2</v>
      </c>
      <c r="O105" s="4">
        <f t="shared" si="45"/>
        <v>-1.9292704557115407E-4</v>
      </c>
      <c r="P105" s="4">
        <f t="shared" si="26"/>
        <v>9.749558882121917E-2</v>
      </c>
      <c r="T105" s="4"/>
      <c r="U105" s="4">
        <f t="shared" si="36"/>
        <v>-7.1269185852518386E-3</v>
      </c>
      <c r="V105" s="4">
        <f t="shared" si="37"/>
        <v>-1.7055649399399356E-2</v>
      </c>
      <c r="W105" s="4">
        <f t="shared" si="38"/>
        <v>1.2486806937581703E-2</v>
      </c>
      <c r="X105" s="4">
        <f t="shared" si="44"/>
        <v>-3.9101793952473548E-4</v>
      </c>
      <c r="Y105" s="4">
        <f t="shared" si="33"/>
        <v>-2.4130271168924584E-2</v>
      </c>
      <c r="Z105" s="4">
        <f t="shared" si="34"/>
        <v>-1.7977168804259955E-2</v>
      </c>
      <c r="AA105" s="4">
        <f t="shared" si="27"/>
        <v>5.2708958958959627E-3</v>
      </c>
      <c r="AB105" s="4">
        <f t="shared" si="28"/>
        <v>5.2708958958959627E-3</v>
      </c>
      <c r="AC105" s="2">
        <f t="shared" si="39"/>
        <v>8.8396440220749242E-3</v>
      </c>
      <c r="AD105" s="3">
        <f t="shared" si="40"/>
        <v>1911.1454867930754</v>
      </c>
    </row>
    <row r="106" spans="1:30" x14ac:dyDescent="0.3">
      <c r="A106" s="1">
        <f t="shared" si="24"/>
        <v>22</v>
      </c>
      <c r="B106" s="1">
        <f t="shared" si="23"/>
        <v>5</v>
      </c>
      <c r="C106" s="5">
        <v>39234</v>
      </c>
      <c r="D106" s="3">
        <v>1928.26</v>
      </c>
      <c r="E106" s="3">
        <v>1934.74</v>
      </c>
      <c r="F106" s="3">
        <f t="shared" si="31"/>
        <v>1912.7139999999999</v>
      </c>
      <c r="G106" s="3">
        <f t="shared" si="41"/>
        <v>1906.712</v>
      </c>
      <c r="H106" s="4">
        <f t="shared" si="25"/>
        <v>3.6303476317134892E-5</v>
      </c>
      <c r="I106" s="4">
        <f t="shared" si="29"/>
        <v>3.3969681411064024E-3</v>
      </c>
      <c r="J106" s="4">
        <f t="shared" si="30"/>
        <v>-3.3606646647892677E-3</v>
      </c>
      <c r="K106" s="4">
        <f t="shared" si="32"/>
        <v>-1.0041800859873861E-2</v>
      </c>
      <c r="L106" s="4">
        <f t="shared" si="42"/>
        <v>-1.2380637915465936E-2</v>
      </c>
      <c r="M106" s="4">
        <f t="shared" si="35"/>
        <v>8.1277179965222445E-3</v>
      </c>
      <c r="N106" s="4">
        <f t="shared" si="43"/>
        <v>1.1301129903205099E-2</v>
      </c>
      <c r="O106" s="4">
        <f t="shared" si="45"/>
        <v>3.1126507836079951E-3</v>
      </c>
      <c r="P106" s="4">
        <f t="shared" si="26"/>
        <v>9.7535431726336094E-2</v>
      </c>
      <c r="T106" s="4"/>
      <c r="U106" s="4">
        <f t="shared" si="36"/>
        <v>-2.779290422624334E-2</v>
      </c>
      <c r="V106" s="4">
        <f t="shared" si="37"/>
        <v>-3.7514975183980954E-2</v>
      </c>
      <c r="W106" s="4">
        <f t="shared" si="38"/>
        <v>2.8624773284967504E-2</v>
      </c>
      <c r="X106" s="4">
        <f t="shared" si="44"/>
        <v>6.3155347212358196E-3</v>
      </c>
      <c r="Y106" s="4">
        <f t="shared" si="33"/>
        <v>-2.2385419303017632E-2</v>
      </c>
      <c r="Z106" s="4">
        <f t="shared" si="34"/>
        <v>-1.6221315211560092E-2</v>
      </c>
      <c r="AA106" s="4">
        <f t="shared" si="27"/>
        <v>3.6303476317134892E-5</v>
      </c>
      <c r="AB106" s="4">
        <f t="shared" si="28"/>
        <v>3.6303476317134892E-5</v>
      </c>
      <c r="AC106" s="2">
        <f t="shared" si="39"/>
        <v>5.9170835215598423E-3</v>
      </c>
      <c r="AD106" s="3">
        <f t="shared" si="40"/>
        <v>1916.850324528717</v>
      </c>
    </row>
    <row r="107" spans="1:30" x14ac:dyDescent="0.3">
      <c r="A107" s="1">
        <f t="shared" si="24"/>
        <v>23</v>
      </c>
      <c r="B107" s="1">
        <f t="shared" si="23"/>
        <v>1</v>
      </c>
      <c r="C107" s="5">
        <v>39237</v>
      </c>
      <c r="D107" s="3">
        <v>1933.73</v>
      </c>
      <c r="E107" s="3">
        <v>1921.95</v>
      </c>
      <c r="F107" s="3">
        <f t="shared" si="31"/>
        <v>1921.61</v>
      </c>
      <c r="G107" s="3">
        <f t="shared" si="41"/>
        <v>1910.3919999999998</v>
      </c>
      <c r="H107" s="4">
        <f t="shared" si="25"/>
        <v>2.8367543795961266E-3</v>
      </c>
      <c r="I107" s="4">
        <f t="shared" si="29"/>
        <v>-3.2723802806675167E-3</v>
      </c>
      <c r="J107" s="4">
        <f t="shared" si="30"/>
        <v>6.1091346602636428E-3</v>
      </c>
      <c r="K107" s="4">
        <f t="shared" si="32"/>
        <v>-5.0200699075851098E-3</v>
      </c>
      <c r="L107" s="4">
        <f t="shared" si="42"/>
        <v>-1.0611178529405383E-2</v>
      </c>
      <c r="M107" s="4">
        <f t="shared" si="35"/>
        <v>6.3072111406581562E-3</v>
      </c>
      <c r="N107" s="4">
        <f t="shared" si="43"/>
        <v>1.2216340939451273E-2</v>
      </c>
      <c r="O107" s="4">
        <f t="shared" si="45"/>
        <v>5.8012235420664077E-3</v>
      </c>
      <c r="P107" s="4">
        <f t="shared" si="26"/>
        <v>0.10064887016904771</v>
      </c>
      <c r="T107" s="4"/>
      <c r="U107" s="4">
        <f t="shared" si="36"/>
        <v>-2.0230674286662583E-2</v>
      </c>
      <c r="V107" s="4">
        <f t="shared" si="37"/>
        <v>-3.0028367543795918E-2</v>
      </c>
      <c r="W107" s="4">
        <f t="shared" si="38"/>
        <v>2.3543734286092376E-2</v>
      </c>
      <c r="X107" s="4">
        <f t="shared" si="44"/>
        <v>1.1813556841026515E-2</v>
      </c>
      <c r="Y107" s="4">
        <f t="shared" si="33"/>
        <v>-1.742630344988453E-2</v>
      </c>
      <c r="Z107" s="4">
        <f t="shared" si="34"/>
        <v>-1.1230930894429144E-2</v>
      </c>
      <c r="AA107" s="4">
        <f t="shared" si="27"/>
        <v>2.8367543795961266E-3</v>
      </c>
      <c r="AB107" s="4">
        <f t="shared" si="28"/>
        <v>2.8367543795961266E-3</v>
      </c>
      <c r="AC107" s="2">
        <f t="shared" si="39"/>
        <v>5.8193837717030496E-3</v>
      </c>
      <c r="AD107" s="3">
        <f t="shared" si="40"/>
        <v>1922.4768830191447</v>
      </c>
    </row>
    <row r="108" spans="1:30" x14ac:dyDescent="0.3">
      <c r="A108" s="1">
        <f t="shared" si="24"/>
        <v>23</v>
      </c>
      <c r="B108" s="1">
        <f t="shared" si="23"/>
        <v>2</v>
      </c>
      <c r="C108" s="5">
        <v>39238</v>
      </c>
      <c r="D108" s="3">
        <v>1932.35</v>
      </c>
      <c r="E108" s="3">
        <v>1928.65</v>
      </c>
      <c r="F108" s="3">
        <f t="shared" si="31"/>
        <v>1928.1220000000001</v>
      </c>
      <c r="G108" s="3">
        <f t="shared" si="41"/>
        <v>1912.511</v>
      </c>
      <c r="H108" s="4">
        <f t="shared" si="25"/>
        <v>-7.1364668283581943E-4</v>
      </c>
      <c r="I108" s="4">
        <f t="shared" si="29"/>
        <v>-2.6270472092794379E-3</v>
      </c>
      <c r="J108" s="4">
        <f t="shared" si="30"/>
        <v>1.9134005264436185E-3</v>
      </c>
      <c r="K108" s="4">
        <f t="shared" si="32"/>
        <v>-3.4467066239857497E-3</v>
      </c>
      <c r="L108" s="4">
        <f t="shared" si="42"/>
        <v>-1.2113031981369258E-2</v>
      </c>
      <c r="M108" s="4">
        <f t="shared" si="35"/>
        <v>2.1928073016125732E-3</v>
      </c>
      <c r="N108" s="4">
        <f t="shared" si="43"/>
        <v>1.0373273670059907E-2</v>
      </c>
      <c r="O108" s="4">
        <f t="shared" si="45"/>
        <v>8.0787641990323206E-3</v>
      </c>
      <c r="P108" s="4">
        <f t="shared" si="26"/>
        <v>9.9863395753884573E-2</v>
      </c>
      <c r="T108" s="4"/>
      <c r="U108" s="4">
        <f t="shared" si="36"/>
        <v>-1.755157131554046E-2</v>
      </c>
      <c r="V108" s="4">
        <f t="shared" si="37"/>
        <v>-2.7376055602385093E-2</v>
      </c>
      <c r="W108" s="4">
        <f t="shared" si="38"/>
        <v>1.7138736386653232E-2</v>
      </c>
      <c r="X108" s="4">
        <f t="shared" si="44"/>
        <v>1.6459486530655269E-2</v>
      </c>
      <c r="Y108" s="4">
        <f t="shared" si="33"/>
        <v>-1.5872558162340004E-2</v>
      </c>
      <c r="Z108" s="4">
        <f t="shared" si="34"/>
        <v>-9.6673888547973274E-3</v>
      </c>
      <c r="AA108" s="4">
        <f t="shared" si="27"/>
        <v>-7.1364668283581943E-4</v>
      </c>
      <c r="AB108" s="4">
        <f t="shared" si="28"/>
        <v>-7.1364668283581943E-4</v>
      </c>
      <c r="AC108" s="2">
        <f t="shared" si="39"/>
        <v>3.4062555889133668E-3</v>
      </c>
      <c r="AD108" s="3">
        <f t="shared" si="40"/>
        <v>1925.7679220127632</v>
      </c>
    </row>
    <row r="109" spans="1:30" x14ac:dyDescent="0.3">
      <c r="A109" s="1">
        <f t="shared" si="24"/>
        <v>23</v>
      </c>
      <c r="B109" s="1">
        <f t="shared" si="23"/>
        <v>3</v>
      </c>
      <c r="C109" s="5">
        <v>39239</v>
      </c>
      <c r="D109" s="3">
        <v>1914.85</v>
      </c>
      <c r="E109" s="3">
        <v>1924.43</v>
      </c>
      <c r="F109" s="3">
        <f t="shared" si="31"/>
        <v>1927.4760000000001</v>
      </c>
      <c r="G109" s="3">
        <f t="shared" si="41"/>
        <v>1912.3509999999999</v>
      </c>
      <c r="H109" s="4">
        <f t="shared" si="25"/>
        <v>-9.056330374932078E-3</v>
      </c>
      <c r="I109" s="4">
        <f t="shared" si="29"/>
        <v>-4.0986363753977521E-3</v>
      </c>
      <c r="J109" s="4">
        <f t="shared" si="30"/>
        <v>-4.957693999534326E-3</v>
      </c>
      <c r="K109" s="4">
        <f t="shared" si="32"/>
        <v>-8.8881413822534505E-4</v>
      </c>
      <c r="L109" s="4">
        <f t="shared" si="42"/>
        <v>-1.0493268127754621E-2</v>
      </c>
      <c r="M109" s="4">
        <f t="shared" si="35"/>
        <v>-6.5505355189897059E-3</v>
      </c>
      <c r="N109" s="4">
        <f t="shared" si="43"/>
        <v>1.3067684750341457E-3</v>
      </c>
      <c r="O109" s="4">
        <f t="shared" si="45"/>
        <v>7.8987910280179791E-3</v>
      </c>
      <c r="P109" s="4">
        <f t="shared" si="26"/>
        <v>8.9902669474642732E-2</v>
      </c>
      <c r="T109" s="4"/>
      <c r="U109" s="4">
        <f t="shared" si="36"/>
        <v>-7.3847905400160332E-3</v>
      </c>
      <c r="V109" s="4">
        <f t="shared" si="37"/>
        <v>-1.7310942634615922E-2</v>
      </c>
      <c r="W109" s="4">
        <f t="shared" si="38"/>
        <v>-1.6839756423089852E-3</v>
      </c>
      <c r="X109" s="4">
        <f t="shared" si="44"/>
        <v>1.594433135535777E-2</v>
      </c>
      <c r="Y109" s="4">
        <f t="shared" si="33"/>
        <v>-1.3346559597848445E-2</v>
      </c>
      <c r="Z109" s="4">
        <f t="shared" si="34"/>
        <v>-7.1254632384860758E-3</v>
      </c>
      <c r="AA109" s="4">
        <f t="shared" si="27"/>
        <v>-9.056330374932078E-3</v>
      </c>
      <c r="AB109" s="4">
        <f t="shared" si="28"/>
        <v>-9.056330374932078E-3</v>
      </c>
      <c r="AC109" s="2">
        <f t="shared" si="39"/>
        <v>-3.8011409119125426E-3</v>
      </c>
      <c r="AD109" s="3">
        <f t="shared" si="40"/>
        <v>1922.1286146751756</v>
      </c>
    </row>
    <row r="110" spans="1:30" x14ac:dyDescent="0.3">
      <c r="A110" s="1">
        <f t="shared" si="24"/>
        <v>23</v>
      </c>
      <c r="B110" s="1">
        <f t="shared" si="23"/>
        <v>4</v>
      </c>
      <c r="C110" s="5">
        <v>39240</v>
      </c>
      <c r="D110" s="3">
        <v>1882.17</v>
      </c>
      <c r="E110" s="3">
        <v>1908.66</v>
      </c>
      <c r="F110" s="3">
        <f t="shared" si="31"/>
        <v>1918.2720000000002</v>
      </c>
      <c r="G110" s="3">
        <f t="shared" si="41"/>
        <v>1910.1269999999997</v>
      </c>
      <c r="H110" s="4">
        <f t="shared" si="25"/>
        <v>-1.7066610961694043E-2</v>
      </c>
      <c r="I110" s="4">
        <f t="shared" si="29"/>
        <v>-3.23262918766474E-3</v>
      </c>
      <c r="J110" s="4">
        <f t="shared" si="30"/>
        <v>-1.3833981774029303E-2</v>
      </c>
      <c r="K110" s="4">
        <f t="shared" si="32"/>
        <v>6.50050917826473E-3</v>
      </c>
      <c r="L110" s="4">
        <f t="shared" si="42"/>
        <v>-8.4427849004715147E-4</v>
      </c>
      <c r="M110" s="4">
        <f t="shared" si="35"/>
        <v>-1.8820063056751119E-2</v>
      </c>
      <c r="N110" s="4">
        <f t="shared" si="43"/>
        <v>-1.4636199582540668E-2</v>
      </c>
      <c r="O110" s="4">
        <f t="shared" si="45"/>
        <v>4.3274518242243983E-3</v>
      </c>
      <c r="P110" s="4">
        <f t="shared" si="26"/>
        <v>7.1301724628607191E-2</v>
      </c>
      <c r="T110" s="4"/>
      <c r="U110" s="4">
        <f t="shared" si="36"/>
        <v>6.9666031281824404E-3</v>
      </c>
      <c r="V110" s="4">
        <f t="shared" si="37"/>
        <v>-3.1030629030993576E-3</v>
      </c>
      <c r="W110" s="4">
        <f t="shared" si="38"/>
        <v>-2.3866942573086667E-2</v>
      </c>
      <c r="X110" s="4">
        <f t="shared" si="44"/>
        <v>8.5647498241309284E-3</v>
      </c>
      <c r="Y110" s="4">
        <f t="shared" si="33"/>
        <v>-6.0493724823121701E-3</v>
      </c>
      <c r="Z110" s="4">
        <f t="shared" si="34"/>
        <v>2.1773446429299161E-4</v>
      </c>
      <c r="AA110" s="4">
        <f t="shared" si="27"/>
        <v>-1.7066610961694043E-2</v>
      </c>
      <c r="AB110" s="4">
        <f t="shared" si="28"/>
        <v>-1.7066610961694043E-2</v>
      </c>
      <c r="AC110" s="2">
        <f t="shared" si="39"/>
        <v>-1.4153384896219281E-2</v>
      </c>
      <c r="AD110" s="3">
        <f t="shared" si="40"/>
        <v>1908.8090764501171</v>
      </c>
    </row>
    <row r="111" spans="1:30" x14ac:dyDescent="0.3">
      <c r="A111" s="1">
        <f t="shared" si="24"/>
        <v>23</v>
      </c>
      <c r="B111" s="1">
        <f t="shared" si="23"/>
        <v>5</v>
      </c>
      <c r="C111" s="5">
        <v>39241</v>
      </c>
      <c r="D111" s="3">
        <v>1906.26</v>
      </c>
      <c r="E111" s="3">
        <v>1884.66</v>
      </c>
      <c r="F111" s="3">
        <f t="shared" si="31"/>
        <v>1913.8720000000001</v>
      </c>
      <c r="G111" s="3">
        <f t="shared" si="41"/>
        <v>1913.2929999999997</v>
      </c>
      <c r="H111" s="4">
        <f t="shared" si="25"/>
        <v>1.2799056408294637E-2</v>
      </c>
      <c r="I111" s="4">
        <f t="shared" si="29"/>
        <v>1.3229410733355696E-3</v>
      </c>
      <c r="J111" s="4">
        <f t="shared" si="30"/>
        <v>1.1476115334959068E-2</v>
      </c>
      <c r="K111" s="4">
        <f t="shared" si="32"/>
        <v>1.7854391473671356E-2</v>
      </c>
      <c r="L111" s="4">
        <f t="shared" si="42"/>
        <v>1.6950883525103551E-2</v>
      </c>
      <c r="M111" s="4">
        <f t="shared" si="35"/>
        <v>-3.977277477281699E-3</v>
      </c>
      <c r="N111" s="4">
        <f t="shared" si="43"/>
        <v>-3.6758614597971538E-3</v>
      </c>
      <c r="O111" s="4">
        <f t="shared" si="45"/>
        <v>3.0373611154848007E-4</v>
      </c>
      <c r="P111" s="4">
        <f t="shared" si="26"/>
        <v>8.501337583243207E-2</v>
      </c>
      <c r="T111" s="4"/>
      <c r="U111" s="4">
        <f t="shared" si="36"/>
        <v>2.4487692397604847E-2</v>
      </c>
      <c r="V111" s="4">
        <f t="shared" si="37"/>
        <v>1.4242815473628798E-2</v>
      </c>
      <c r="W111" s="4">
        <f t="shared" si="38"/>
        <v>-1.1409249789966084E-2</v>
      </c>
      <c r="X111" s="4">
        <f t="shared" si="44"/>
        <v>6.0542245207601821E-4</v>
      </c>
      <c r="Y111" s="4">
        <f t="shared" si="33"/>
        <v>5.1629402084135924E-3</v>
      </c>
      <c r="Z111" s="4">
        <f t="shared" si="34"/>
        <v>1.1500743586819469E-2</v>
      </c>
      <c r="AA111" s="4">
        <f t="shared" si="27"/>
        <v>1.2799056408294637E-2</v>
      </c>
      <c r="AB111" s="4">
        <f t="shared" si="28"/>
        <v>1.2799056408294637E-2</v>
      </c>
      <c r="AC111" s="2">
        <f t="shared" si="39"/>
        <v>-8.9147561197213863E-4</v>
      </c>
      <c r="AD111" s="3">
        <f t="shared" si="40"/>
        <v>1907.959384300078</v>
      </c>
    </row>
    <row r="112" spans="1:30" x14ac:dyDescent="0.3">
      <c r="A112" s="1">
        <f t="shared" si="24"/>
        <v>24</v>
      </c>
      <c r="B112" s="1">
        <f t="shared" ref="B112:B175" si="46">WEEKDAY(C112,2)</f>
        <v>1</v>
      </c>
      <c r="C112" s="5">
        <v>39244</v>
      </c>
      <c r="D112" s="3">
        <v>1901.96</v>
      </c>
      <c r="E112" s="3">
        <v>1904.91</v>
      </c>
      <c r="F112" s="3">
        <f t="shared" si="31"/>
        <v>1907.518</v>
      </c>
      <c r="G112" s="3">
        <f t="shared" si="41"/>
        <v>1914.5639999999999</v>
      </c>
      <c r="H112" s="4">
        <f t="shared" si="25"/>
        <v>-2.2557258716019613E-3</v>
      </c>
      <c r="I112" s="4">
        <f t="shared" si="29"/>
        <v>-7.0819300620057551E-4</v>
      </c>
      <c r="J112" s="4">
        <f t="shared" si="30"/>
        <v>-1.5475328654013859E-3</v>
      </c>
      <c r="K112" s="4">
        <f t="shared" si="32"/>
        <v>1.3888451732712412E-3</v>
      </c>
      <c r="L112" s="4">
        <f t="shared" si="42"/>
        <v>5.0908293960134302E-3</v>
      </c>
      <c r="M112" s="4">
        <f t="shared" si="35"/>
        <v>-2.9137339726283016E-3</v>
      </c>
      <c r="N112" s="4">
        <f t="shared" si="43"/>
        <v>-6.5832220808496426E-3</v>
      </c>
      <c r="O112" s="4">
        <f t="shared" si="45"/>
        <v>-3.7045994658141189E-3</v>
      </c>
      <c r="P112" s="4">
        <f t="shared" si="26"/>
        <v>8.2565883089532666E-2</v>
      </c>
      <c r="T112" s="4"/>
      <c r="U112" s="4">
        <f t="shared" si="36"/>
        <v>1.4410416207652696E-2</v>
      </c>
      <c r="V112" s="4">
        <f t="shared" si="37"/>
        <v>4.2663120455762142E-3</v>
      </c>
      <c r="W112" s="4">
        <f t="shared" si="38"/>
        <v>-1.6429387763545057E-2</v>
      </c>
      <c r="X112" s="4">
        <f t="shared" si="44"/>
        <v>-7.3334339434119678E-3</v>
      </c>
      <c r="Y112" s="4">
        <f t="shared" si="33"/>
        <v>-1.1097300028390537E-2</v>
      </c>
      <c r="Z112" s="4">
        <f t="shared" si="34"/>
        <v>-4.862021525688035E-3</v>
      </c>
      <c r="AA112" s="4">
        <f t="shared" si="27"/>
        <v>-2.2557258716019613E-3</v>
      </c>
      <c r="AB112" s="4">
        <f t="shared" si="28"/>
        <v>-2.2557258716019613E-3</v>
      </c>
      <c r="AC112" s="2">
        <f t="shared" si="39"/>
        <v>-2.1028778383275467E-3</v>
      </c>
      <c r="AD112" s="3">
        <f t="shared" si="40"/>
        <v>1905.9595895333855</v>
      </c>
    </row>
    <row r="113" spans="1:30" x14ac:dyDescent="0.3">
      <c r="A113" s="1">
        <f t="shared" si="24"/>
        <v>24</v>
      </c>
      <c r="B113" s="1">
        <f t="shared" si="46"/>
        <v>2</v>
      </c>
      <c r="C113" s="5">
        <v>39245</v>
      </c>
      <c r="D113" s="3">
        <v>1890.67</v>
      </c>
      <c r="E113" s="3">
        <v>1892.13</v>
      </c>
      <c r="F113" s="3">
        <f t="shared" si="31"/>
        <v>1899.182</v>
      </c>
      <c r="G113" s="3">
        <f t="shared" si="41"/>
        <v>1913.6520000000005</v>
      </c>
      <c r="H113" s="4">
        <f t="shared" si="25"/>
        <v>-5.9359818292708385E-3</v>
      </c>
      <c r="I113" s="4">
        <f t="shared" si="29"/>
        <v>-5.1683526467433214E-3</v>
      </c>
      <c r="J113" s="4">
        <f t="shared" si="30"/>
        <v>-7.6762918252751711E-4</v>
      </c>
      <c r="K113" s="4">
        <f t="shared" si="32"/>
        <v>-3.4175271824859142E-4</v>
      </c>
      <c r="L113" s="4">
        <f t="shared" si="42"/>
        <v>7.4899343601104711E-3</v>
      </c>
      <c r="M113" s="4">
        <f t="shared" si="35"/>
        <v>-4.4819295886333928E-3</v>
      </c>
      <c r="N113" s="4">
        <f t="shared" si="43"/>
        <v>-1.2009498069659697E-2</v>
      </c>
      <c r="O113" s="4">
        <f t="shared" si="45"/>
        <v>-7.6533715561152823E-3</v>
      </c>
      <c r="P113" s="4">
        <f t="shared" si="26"/>
        <v>7.6139791678524665E-2</v>
      </c>
      <c r="T113" s="4"/>
      <c r="U113" s="4">
        <f t="shared" si="36"/>
        <v>1.5978254011651073E-2</v>
      </c>
      <c r="V113" s="4">
        <f t="shared" si="37"/>
        <v>5.8184714715345774E-3</v>
      </c>
      <c r="W113" s="4">
        <f t="shared" si="38"/>
        <v>-2.1569591430123859E-2</v>
      </c>
      <c r="X113" s="4">
        <f t="shared" si="44"/>
        <v>-1.5009423677547403E-2</v>
      </c>
      <c r="Y113" s="4">
        <f t="shared" si="33"/>
        <v>-1.280631939258464E-2</v>
      </c>
      <c r="Z113" s="4">
        <f t="shared" si="34"/>
        <v>-6.5818166838026515E-3</v>
      </c>
      <c r="AA113" s="4">
        <f t="shared" si="27"/>
        <v>-5.9359818292708385E-3</v>
      </c>
      <c r="AB113" s="4">
        <f t="shared" si="28"/>
        <v>-5.9359818292708385E-3</v>
      </c>
      <c r="AC113" s="2">
        <f t="shared" si="39"/>
        <v>-5.3912420935032382E-3</v>
      </c>
      <c r="AD113" s="3">
        <f t="shared" si="40"/>
        <v>1900.8630596889238</v>
      </c>
    </row>
    <row r="114" spans="1:30" x14ac:dyDescent="0.3">
      <c r="A114" s="1">
        <f t="shared" si="24"/>
        <v>24</v>
      </c>
      <c r="B114" s="1">
        <f t="shared" si="46"/>
        <v>3</v>
      </c>
      <c r="C114" s="5">
        <v>39246</v>
      </c>
      <c r="D114" s="3">
        <v>1913.87</v>
      </c>
      <c r="E114" s="3">
        <v>1897.79</v>
      </c>
      <c r="F114" s="3">
        <f t="shared" si="31"/>
        <v>1898.9860000000001</v>
      </c>
      <c r="G114" s="3">
        <f t="shared" si="41"/>
        <v>1913.2310000000002</v>
      </c>
      <c r="H114" s="4">
        <f t="shared" si="25"/>
        <v>1.2270782315263804E-2</v>
      </c>
      <c r="I114" s="4">
        <f t="shared" si="29"/>
        <v>3.7658607795119669E-3</v>
      </c>
      <c r="J114" s="4">
        <f t="shared" si="30"/>
        <v>8.5049215357518373E-3</v>
      </c>
      <c r="K114" s="4">
        <f t="shared" si="32"/>
        <v>2.4303553766654292E-3</v>
      </c>
      <c r="L114" s="4">
        <f t="shared" si="42"/>
        <v>1.1895254063374484E-2</v>
      </c>
      <c r="M114" s="4">
        <f t="shared" si="35"/>
        <v>7.8378671564718148E-3</v>
      </c>
      <c r="N114" s="4">
        <f t="shared" si="43"/>
        <v>3.3398998866298365E-4</v>
      </c>
      <c r="O114" s="4">
        <f t="shared" si="45"/>
        <v>-7.4430342708753042E-3</v>
      </c>
      <c r="P114" s="4">
        <f t="shared" si="26"/>
        <v>8.934486880300517E-2</v>
      </c>
      <c r="T114" s="4"/>
      <c r="U114" s="4">
        <f t="shared" si="36"/>
        <v>1.2789117085477548E-2</v>
      </c>
      <c r="V114" s="4">
        <f t="shared" si="37"/>
        <v>2.6612259146227652E-3</v>
      </c>
      <c r="W114" s="4">
        <f t="shared" si="38"/>
        <v>-5.1178943520381137E-4</v>
      </c>
      <c r="X114" s="4">
        <f t="shared" si="44"/>
        <v>-1.4780988193886724E-2</v>
      </c>
      <c r="Y114" s="4">
        <f t="shared" si="33"/>
        <v>-1.0068776236509954E-2</v>
      </c>
      <c r="Z114" s="4">
        <f t="shared" si="34"/>
        <v>-3.8270126344249053E-3</v>
      </c>
      <c r="AA114" s="4">
        <f t="shared" si="27"/>
        <v>1.2270782315263804E-2</v>
      </c>
      <c r="AB114" s="4">
        <f t="shared" si="28"/>
        <v>1.2270782315263804E-2</v>
      </c>
      <c r="AC114" s="2">
        <f t="shared" si="39"/>
        <v>4.5307641275098183E-3</v>
      </c>
      <c r="AD114" s="3">
        <f t="shared" si="40"/>
        <v>1905.1987064592827</v>
      </c>
    </row>
    <row r="115" spans="1:30" x14ac:dyDescent="0.3">
      <c r="A115" s="1">
        <f t="shared" si="24"/>
        <v>24</v>
      </c>
      <c r="B115" s="1">
        <f t="shared" si="46"/>
        <v>4</v>
      </c>
      <c r="C115" s="5">
        <v>39247</v>
      </c>
      <c r="D115" s="3">
        <v>1924.54</v>
      </c>
      <c r="E115" s="3">
        <v>1914.28</v>
      </c>
      <c r="F115" s="3">
        <f t="shared" si="31"/>
        <v>1907.4599999999998</v>
      </c>
      <c r="G115" s="3">
        <f t="shared" si="41"/>
        <v>1912.8660000000004</v>
      </c>
      <c r="H115" s="4">
        <f t="shared" si="25"/>
        <v>5.575091307142112E-3</v>
      </c>
      <c r="I115" s="4">
        <f t="shared" si="29"/>
        <v>2.1422562661000061E-4</v>
      </c>
      <c r="J115" s="4">
        <f t="shared" si="30"/>
        <v>5.3608656805321109E-3</v>
      </c>
      <c r="K115" s="4">
        <f t="shared" si="32"/>
        <v>-5.5803163224251578E-3</v>
      </c>
      <c r="L115" s="4">
        <f t="shared" si="42"/>
        <v>-1.202334072382495E-3</v>
      </c>
      <c r="M115" s="4">
        <f t="shared" si="35"/>
        <v>8.954316211087077E-3</v>
      </c>
      <c r="N115" s="4">
        <f t="shared" si="43"/>
        <v>6.1028843630445209E-3</v>
      </c>
      <c r="O115" s="4">
        <f t="shared" si="45"/>
        <v>-2.8089829257903869E-3</v>
      </c>
      <c r="P115" s="4">
        <f t="shared" si="26"/>
        <v>9.541806591154868E-2</v>
      </c>
      <c r="T115" s="4"/>
      <c r="U115" s="4">
        <f t="shared" si="36"/>
        <v>-1.6563298447647864E-2</v>
      </c>
      <c r="V115" s="4">
        <f t="shared" si="37"/>
        <v>-2.6397665463171367E-2</v>
      </c>
      <c r="W115" s="4">
        <f t="shared" si="38"/>
        <v>2.2511250312139651E-2</v>
      </c>
      <c r="X115" s="4">
        <f t="shared" si="44"/>
        <v>-5.6363226904215628E-3</v>
      </c>
      <c r="Y115" s="4">
        <f t="shared" si="33"/>
        <v>-1.7979564248579497E-2</v>
      </c>
      <c r="Z115" s="4">
        <f t="shared" si="34"/>
        <v>-1.17876801406373E-2</v>
      </c>
      <c r="AA115" s="4">
        <f t="shared" si="27"/>
        <v>5.575091307142112E-3</v>
      </c>
      <c r="AB115" s="4">
        <f t="shared" si="28"/>
        <v>5.575091307142112E-3</v>
      </c>
      <c r="AC115" s="2">
        <f t="shared" si="39"/>
        <v>6.6998844886629006E-3</v>
      </c>
      <c r="AD115" s="3">
        <f t="shared" si="40"/>
        <v>1911.6458043061887</v>
      </c>
    </row>
    <row r="116" spans="1:30" x14ac:dyDescent="0.3">
      <c r="A116" s="1">
        <f t="shared" si="24"/>
        <v>24</v>
      </c>
      <c r="B116" s="1">
        <f t="shared" si="46"/>
        <v>5</v>
      </c>
      <c r="C116" s="5">
        <v>39248</v>
      </c>
      <c r="D116" s="3">
        <v>1942.41</v>
      </c>
      <c r="E116" s="3">
        <v>1943.91</v>
      </c>
      <c r="F116" s="3">
        <f t="shared" si="31"/>
        <v>1914.69</v>
      </c>
      <c r="G116" s="3">
        <f t="shared" si="41"/>
        <v>1914.2810000000002</v>
      </c>
      <c r="H116" s="4">
        <f t="shared" si="25"/>
        <v>9.2853357165868823E-3</v>
      </c>
      <c r="I116" s="4">
        <f t="shared" si="29"/>
        <v>1.0064742743720639E-2</v>
      </c>
      <c r="J116" s="4">
        <f t="shared" si="30"/>
        <v>-7.7940702713375637E-4</v>
      </c>
      <c r="K116" s="4">
        <f t="shared" si="32"/>
        <v>-8.7189666102029436E-3</v>
      </c>
      <c r="L116" s="4">
        <f t="shared" si="42"/>
        <v>-6.9546200361874375E-3</v>
      </c>
      <c r="M116" s="4">
        <f t="shared" si="35"/>
        <v>1.4477539445027669E-2</v>
      </c>
      <c r="N116" s="4">
        <f t="shared" si="43"/>
        <v>1.4694289918773629E-2</v>
      </c>
      <c r="O116" s="4">
        <f t="shared" si="45"/>
        <v>2.1056316637572815E-4</v>
      </c>
      <c r="P116" s="4">
        <f t="shared" si="26"/>
        <v>0.1055893904035517</v>
      </c>
      <c r="T116" s="4"/>
      <c r="U116" s="4">
        <f t="shared" si="36"/>
        <v>-9.4983736373367E-3</v>
      </c>
      <c r="V116" s="4">
        <f t="shared" si="37"/>
        <v>-1.9403389900963321E-2</v>
      </c>
      <c r="W116" s="4">
        <f t="shared" si="38"/>
        <v>1.8963834943816735E-2</v>
      </c>
      <c r="X116" s="4">
        <f t="shared" si="44"/>
        <v>4.2740580352290203E-4</v>
      </c>
      <c r="Y116" s="4">
        <f t="shared" si="33"/>
        <v>-2.1079079245985909E-2</v>
      </c>
      <c r="Z116" s="4">
        <f t="shared" si="34"/>
        <v>-1.4906738354209229E-2</v>
      </c>
      <c r="AA116" s="4">
        <f t="shared" si="27"/>
        <v>9.2853357165868823E-3</v>
      </c>
      <c r="AB116" s="4">
        <f t="shared" si="28"/>
        <v>9.2853357165868823E-3</v>
      </c>
      <c r="AC116" s="2">
        <f t="shared" si="39"/>
        <v>1.0558771729899519E-2</v>
      </c>
      <c r="AD116" s="3">
        <f t="shared" si="40"/>
        <v>1921.900536204126</v>
      </c>
    </row>
    <row r="117" spans="1:30" x14ac:dyDescent="0.3">
      <c r="A117" s="1">
        <f t="shared" si="24"/>
        <v>25</v>
      </c>
      <c r="B117" s="1">
        <f t="shared" si="46"/>
        <v>1</v>
      </c>
      <c r="C117" s="5">
        <v>39251</v>
      </c>
      <c r="D117" s="3">
        <v>1944.37</v>
      </c>
      <c r="E117" s="3">
        <v>1947.79</v>
      </c>
      <c r="F117" s="3">
        <f t="shared" si="31"/>
        <v>1923.172</v>
      </c>
      <c r="G117" s="3">
        <f t="shared" si="41"/>
        <v>1915.345</v>
      </c>
      <c r="H117" s="4">
        <f t="shared" si="25"/>
        <v>1.0090557606271637E-3</v>
      </c>
      <c r="I117" s="4">
        <f t="shared" si="29"/>
        <v>2.7697550980482397E-3</v>
      </c>
      <c r="J117" s="4">
        <f t="shared" si="30"/>
        <v>-1.760699337421076E-3</v>
      </c>
      <c r="K117" s="4">
        <f t="shared" si="32"/>
        <v>-1.2632502921628356E-2</v>
      </c>
      <c r="L117" s="4">
        <f t="shared" si="42"/>
        <v>-1.5594030096632515E-2</v>
      </c>
      <c r="M117" s="4">
        <f t="shared" si="35"/>
        <v>1.1022415051799768E-2</v>
      </c>
      <c r="N117" s="4">
        <f t="shared" si="43"/>
        <v>1.5153927882444084E-2</v>
      </c>
      <c r="O117" s="4">
        <f t="shared" si="45"/>
        <v>4.0254684036474531E-3</v>
      </c>
      <c r="P117" s="4">
        <f t="shared" si="26"/>
        <v>0.10670499174682668</v>
      </c>
      <c r="T117" s="4"/>
      <c r="U117" s="4">
        <f t="shared" si="36"/>
        <v>-2.0824645672128977E-2</v>
      </c>
      <c r="V117" s="4">
        <f t="shared" si="37"/>
        <v>-3.0616399215407729E-2</v>
      </c>
      <c r="W117" s="4">
        <f t="shared" si="38"/>
        <v>2.2298050432185669E-2</v>
      </c>
      <c r="X117" s="4">
        <f t="shared" si="44"/>
        <v>8.2064756400725952E-3</v>
      </c>
      <c r="Y117" s="4">
        <f t="shared" si="33"/>
        <v>-2.4943818346545681E-2</v>
      </c>
      <c r="Z117" s="4">
        <f t="shared" si="34"/>
        <v>-1.8795845600020226E-2</v>
      </c>
      <c r="AA117" s="4">
        <f t="shared" si="27"/>
        <v>1.0090557606271637E-3</v>
      </c>
      <c r="AB117" s="4">
        <f t="shared" si="28"/>
        <v>1.0090557606271637E-3</v>
      </c>
      <c r="AC117" s="2">
        <f t="shared" si="39"/>
        <v>7.7041111159823613E-3</v>
      </c>
      <c r="AD117" s="3">
        <f t="shared" si="40"/>
        <v>1929.3903574694173</v>
      </c>
    </row>
    <row r="118" spans="1:30" x14ac:dyDescent="0.3">
      <c r="A118" s="1">
        <f t="shared" si="24"/>
        <v>25</v>
      </c>
      <c r="B118" s="1">
        <f t="shared" si="46"/>
        <v>2</v>
      </c>
      <c r="C118" s="5">
        <v>39252</v>
      </c>
      <c r="D118" s="3">
        <v>1941.75</v>
      </c>
      <c r="E118" s="3">
        <v>1939.07</v>
      </c>
      <c r="F118" s="3">
        <f t="shared" si="31"/>
        <v>1933.3879999999997</v>
      </c>
      <c r="G118" s="3">
        <f t="shared" si="41"/>
        <v>1916.2849999999999</v>
      </c>
      <c r="H118" s="4">
        <f t="shared" si="25"/>
        <v>-1.3474801606689524E-3</v>
      </c>
      <c r="I118" s="4">
        <f t="shared" si="29"/>
        <v>-2.7258186456281235E-3</v>
      </c>
      <c r="J118" s="4">
        <f t="shared" si="30"/>
        <v>1.3783384849591711E-3</v>
      </c>
      <c r="K118" s="4">
        <f t="shared" si="32"/>
        <v>-6.7232574047120615E-3</v>
      </c>
      <c r="L118" s="4">
        <f t="shared" si="42"/>
        <v>-1.5899465865264636E-2</v>
      </c>
      <c r="M118" s="4">
        <f t="shared" si="35"/>
        <v>4.3250501192726495E-3</v>
      </c>
      <c r="N118" s="4">
        <f t="shared" si="43"/>
        <v>1.3288733147731234E-2</v>
      </c>
      <c r="O118" s="4">
        <f t="shared" si="45"/>
        <v>8.8080339899574284E-3</v>
      </c>
      <c r="P118" s="4">
        <f t="shared" si="26"/>
        <v>0.10521372872673453</v>
      </c>
      <c r="T118" s="4"/>
      <c r="U118" s="4">
        <f t="shared" si="36"/>
        <v>-2.7618200239666227E-2</v>
      </c>
      <c r="V118" s="4">
        <f t="shared" si="37"/>
        <v>-3.7342018237269563E-2</v>
      </c>
      <c r="W118" s="4">
        <f t="shared" si="38"/>
        <v>2.7016877614813757E-2</v>
      </c>
      <c r="X118" s="4">
        <f t="shared" si="44"/>
        <v>1.8010912066352608E-2</v>
      </c>
      <c r="Y118" s="4">
        <f t="shared" si="33"/>
        <v>-1.910825419517698E-2</v>
      </c>
      <c r="Z118" s="4">
        <f t="shared" si="34"/>
        <v>-1.2923486759239461E-2</v>
      </c>
      <c r="AA118" s="4">
        <f t="shared" si="27"/>
        <v>-1.3474801606689524E-3</v>
      </c>
      <c r="AB118" s="4">
        <f t="shared" si="28"/>
        <v>-1.3474801606689524E-3</v>
      </c>
      <c r="AC118" s="2">
        <f t="shared" si="39"/>
        <v>4.24347196449341E-3</v>
      </c>
      <c r="AD118" s="3">
        <f t="shared" si="40"/>
        <v>1933.5102383129449</v>
      </c>
    </row>
    <row r="119" spans="1:30" x14ac:dyDescent="0.3">
      <c r="A119" s="1">
        <f t="shared" si="24"/>
        <v>25</v>
      </c>
      <c r="B119" s="1">
        <f t="shared" si="46"/>
        <v>3</v>
      </c>
      <c r="C119" s="5">
        <v>39253</v>
      </c>
      <c r="D119" s="3">
        <v>1922.12</v>
      </c>
      <c r="E119" s="3">
        <v>1945.06</v>
      </c>
      <c r="F119" s="3">
        <f t="shared" si="31"/>
        <v>1935.0379999999998</v>
      </c>
      <c r="G119" s="3">
        <f t="shared" si="41"/>
        <v>1917.0119999999999</v>
      </c>
      <c r="H119" s="4">
        <f t="shared" si="25"/>
        <v>-1.0109437363203352E-2</v>
      </c>
      <c r="I119" s="4">
        <f t="shared" si="29"/>
        <v>1.7046478691901353E-3</v>
      </c>
      <c r="J119" s="4">
        <f t="shared" si="30"/>
        <v>-1.1814085232393487E-2</v>
      </c>
      <c r="K119" s="4">
        <f t="shared" si="32"/>
        <v>-1.7934852581434648E-3</v>
      </c>
      <c r="L119" s="4">
        <f t="shared" si="42"/>
        <v>-1.3032344820680138E-2</v>
      </c>
      <c r="M119" s="4">
        <f t="shared" si="35"/>
        <v>-6.6758378905219917E-3</v>
      </c>
      <c r="N119" s="4">
        <f t="shared" si="43"/>
        <v>2.6645633934476924E-3</v>
      </c>
      <c r="O119" s="4">
        <f t="shared" si="45"/>
        <v>9.3781865856449338E-3</v>
      </c>
      <c r="P119" s="4">
        <f t="shared" si="26"/>
        <v>9.4040639763219191E-2</v>
      </c>
      <c r="T119" s="4"/>
      <c r="U119" s="4">
        <f t="shared" si="36"/>
        <v>-1.4358182052272491E-2</v>
      </c>
      <c r="V119" s="4">
        <f t="shared" si="37"/>
        <v>-2.4214600231749751E-2</v>
      </c>
      <c r="W119" s="4">
        <f t="shared" si="38"/>
        <v>4.3106376086150056E-3</v>
      </c>
      <c r="X119" s="4">
        <f t="shared" si="44"/>
        <v>1.8984868766804851E-2</v>
      </c>
      <c r="Y119" s="4">
        <f t="shared" si="33"/>
        <v>-1.4239950529238946E-2</v>
      </c>
      <c r="Z119" s="4">
        <f t="shared" si="34"/>
        <v>-8.0244872228242229E-3</v>
      </c>
      <c r="AA119" s="4">
        <f t="shared" si="27"/>
        <v>-1.0109437363203352E-2</v>
      </c>
      <c r="AB119" s="4">
        <f t="shared" si="28"/>
        <v>-1.0109437363203352E-2</v>
      </c>
      <c r="AC119" s="2">
        <f t="shared" si="39"/>
        <v>-3.9505817579705343E-3</v>
      </c>
      <c r="AD119" s="3">
        <f t="shared" si="40"/>
        <v>1929.7134922086302</v>
      </c>
    </row>
    <row r="120" spans="1:30" x14ac:dyDescent="0.3">
      <c r="A120" s="1">
        <f t="shared" si="24"/>
        <v>25</v>
      </c>
      <c r="B120" s="1">
        <f t="shared" si="46"/>
        <v>4</v>
      </c>
      <c r="C120" s="5">
        <v>39254</v>
      </c>
      <c r="D120" s="3">
        <v>1941.32</v>
      </c>
      <c r="E120" s="3">
        <v>1922.32</v>
      </c>
      <c r="F120" s="3">
        <f t="shared" si="31"/>
        <v>1938.3939999999998</v>
      </c>
      <c r="G120" s="3">
        <f t="shared" si="41"/>
        <v>1922.9269999999997</v>
      </c>
      <c r="H120" s="4">
        <f t="shared" si="25"/>
        <v>9.9889705117266591E-3</v>
      </c>
      <c r="I120" s="4">
        <f t="shared" si="29"/>
        <v>1.0405177616384278E-4</v>
      </c>
      <c r="J120" s="4">
        <f t="shared" si="30"/>
        <v>9.8849187355628167E-3</v>
      </c>
      <c r="K120" s="4">
        <f t="shared" si="32"/>
        <v>8.0861236551308027E-3</v>
      </c>
      <c r="L120" s="4">
        <f t="shared" si="42"/>
        <v>-6.4338681594640617E-4</v>
      </c>
      <c r="M120" s="4">
        <f t="shared" si="35"/>
        <v>1.5094970372381252E-3</v>
      </c>
      <c r="N120" s="4">
        <f t="shared" si="43"/>
        <v>9.5651056956401678E-3</v>
      </c>
      <c r="O120" s="4">
        <f t="shared" si="45"/>
        <v>7.9672593905178429E-3</v>
      </c>
      <c r="P120" s="4">
        <f t="shared" si="26"/>
        <v>0.10496897945244456</v>
      </c>
      <c r="T120" s="4"/>
      <c r="U120" s="4">
        <f t="shared" si="36"/>
        <v>1.2590264915822492E-3</v>
      </c>
      <c r="V120" s="4">
        <f t="shared" si="37"/>
        <v>-8.7535637733335819E-3</v>
      </c>
      <c r="W120" s="4">
        <f t="shared" si="38"/>
        <v>8.7189666102029436E-3</v>
      </c>
      <c r="X120" s="4">
        <f t="shared" si="44"/>
        <v>1.6217378083944078E-2</v>
      </c>
      <c r="Y120" s="4">
        <f t="shared" si="33"/>
        <v>-4.4835287595217602E-3</v>
      </c>
      <c r="Z120" s="4">
        <f t="shared" si="34"/>
        <v>1.7934512228265499E-3</v>
      </c>
      <c r="AA120" s="4">
        <f t="shared" si="27"/>
        <v>9.9889705117266591E-3</v>
      </c>
      <c r="AB120" s="4">
        <f t="shared" si="28"/>
        <v>9.9889705117266591E-3</v>
      </c>
      <c r="AC120" s="2">
        <f t="shared" si="39"/>
        <v>3.9857786768348327E-3</v>
      </c>
      <c r="AD120" s="3">
        <f t="shared" si="40"/>
        <v>1933.5823281390869</v>
      </c>
    </row>
    <row r="121" spans="1:30" x14ac:dyDescent="0.3">
      <c r="A121" s="1">
        <f t="shared" si="24"/>
        <v>25</v>
      </c>
      <c r="B121" s="1">
        <f t="shared" si="46"/>
        <v>5</v>
      </c>
      <c r="C121" s="5">
        <v>39255</v>
      </c>
      <c r="D121" s="3">
        <v>1921.94</v>
      </c>
      <c r="E121" s="3">
        <v>1936.78</v>
      </c>
      <c r="F121" s="3">
        <f t="shared" si="31"/>
        <v>1934.3</v>
      </c>
      <c r="G121" s="3">
        <f t="shared" si="41"/>
        <v>1924.4949999999997</v>
      </c>
      <c r="H121" s="4">
        <f t="shared" si="25"/>
        <v>-9.9828982341911079E-3</v>
      </c>
      <c r="I121" s="4">
        <f t="shared" si="29"/>
        <v>-2.3386149630148373E-3</v>
      </c>
      <c r="J121" s="4">
        <f t="shared" si="30"/>
        <v>-7.6442832711762707E-3</v>
      </c>
      <c r="K121" s="4">
        <f t="shared" si="32"/>
        <v>-2.024395771949016E-3</v>
      </c>
      <c r="L121" s="4">
        <f t="shared" si="42"/>
        <v>-8.5205484469902688E-3</v>
      </c>
      <c r="M121" s="4">
        <f t="shared" si="35"/>
        <v>-6.3899084940287959E-3</v>
      </c>
      <c r="N121" s="4">
        <f t="shared" si="43"/>
        <v>-1.3276210122653523E-3</v>
      </c>
      <c r="O121" s="4">
        <f t="shared" si="45"/>
        <v>5.1016160754239421E-3</v>
      </c>
      <c r="P121" s="4">
        <f t="shared" si="26"/>
        <v>9.3938186578632787E-2</v>
      </c>
      <c r="T121" s="4"/>
      <c r="U121" s="4">
        <f t="shared" si="36"/>
        <v>5.6147363649483118E-4</v>
      </c>
      <c r="V121" s="4">
        <f t="shared" si="37"/>
        <v>-9.4441410998700927E-3</v>
      </c>
      <c r="W121" s="4">
        <f t="shared" si="38"/>
        <v>-1.0538454806142898E-2</v>
      </c>
      <c r="X121" s="4">
        <f t="shared" si="44"/>
        <v>1.0241866829617275E-2</v>
      </c>
      <c r="Y121" s="4">
        <f t="shared" si="33"/>
        <v>-1.4467981859580566E-2</v>
      </c>
      <c r="Z121" s="4">
        <f t="shared" si="34"/>
        <v>-8.2539563476547312E-3</v>
      </c>
      <c r="AA121" s="4">
        <f t="shared" si="27"/>
        <v>-9.9828982341911079E-3</v>
      </c>
      <c r="AB121" s="4">
        <f t="shared" si="28"/>
        <v>-9.9828982341911079E-3</v>
      </c>
      <c r="AC121" s="2">
        <f t="shared" si="39"/>
        <v>-4.0383945870967573E-3</v>
      </c>
      <c r="AD121" s="3">
        <f t="shared" si="40"/>
        <v>1929.7015520927248</v>
      </c>
    </row>
    <row r="122" spans="1:30" x14ac:dyDescent="0.3">
      <c r="A122" s="1">
        <f t="shared" si="24"/>
        <v>26</v>
      </c>
      <c r="B122" s="1">
        <f t="shared" si="46"/>
        <v>1</v>
      </c>
      <c r="C122" s="5">
        <v>39258</v>
      </c>
      <c r="D122" s="3">
        <v>1912.9</v>
      </c>
      <c r="E122" s="3">
        <v>1924.18</v>
      </c>
      <c r="F122" s="3">
        <f t="shared" si="31"/>
        <v>1928.0059999999999</v>
      </c>
      <c r="G122" s="3">
        <f t="shared" si="41"/>
        <v>1925.5889999999999</v>
      </c>
      <c r="H122" s="4">
        <f t="shared" si="25"/>
        <v>-4.7035807569434859E-3</v>
      </c>
      <c r="I122" s="4">
        <f t="shared" si="29"/>
        <v>1.1654890371187493E-3</v>
      </c>
      <c r="J122" s="4">
        <f t="shared" si="30"/>
        <v>-5.8690697940622354E-3</v>
      </c>
      <c r="K122" s="4">
        <f t="shared" si="32"/>
        <v>5.1211276106432795E-3</v>
      </c>
      <c r="L122" s="4">
        <f t="shared" si="42"/>
        <v>2.6321783660720583E-3</v>
      </c>
      <c r="M122" s="4">
        <f t="shared" si="35"/>
        <v>-7.8350378577658822E-3</v>
      </c>
      <c r="N122" s="4">
        <f t="shared" si="43"/>
        <v>-6.5896720432033267E-3</v>
      </c>
      <c r="O122" s="4">
        <f t="shared" si="45"/>
        <v>1.263526582675475E-3</v>
      </c>
      <c r="P122" s="4">
        <f t="shared" si="26"/>
        <v>8.8792759974955879E-2</v>
      </c>
      <c r="T122" s="4"/>
      <c r="U122" s="4">
        <f t="shared" si="36"/>
        <v>1.1670499599363058E-2</v>
      </c>
      <c r="V122" s="4">
        <f t="shared" si="37"/>
        <v>1.5537946033694085E-3</v>
      </c>
      <c r="W122" s="4">
        <f t="shared" si="38"/>
        <v>-1.6185191090173065E-2</v>
      </c>
      <c r="X122" s="4">
        <f t="shared" si="44"/>
        <v>2.5135557298046314E-3</v>
      </c>
      <c r="Y122" s="4">
        <f t="shared" si="33"/>
        <v>-7.4115547785168099E-3</v>
      </c>
      <c r="Z122" s="4">
        <f t="shared" si="34"/>
        <v>-1.1530367314955459E-3</v>
      </c>
      <c r="AA122" s="4">
        <f t="shared" si="27"/>
        <v>-4.7035807569434859E-3</v>
      </c>
      <c r="AB122" s="4">
        <f t="shared" si="28"/>
        <v>-4.7035807569434859E-3</v>
      </c>
      <c r="AC122" s="2">
        <f t="shared" si="39"/>
        <v>-5.8555254997559392E-3</v>
      </c>
      <c r="AD122" s="3">
        <f t="shared" si="40"/>
        <v>1924.1010347284832</v>
      </c>
    </row>
    <row r="123" spans="1:30" x14ac:dyDescent="0.3">
      <c r="A123" s="1">
        <f t="shared" si="24"/>
        <v>26</v>
      </c>
      <c r="B123" s="1">
        <f t="shared" si="46"/>
        <v>2</v>
      </c>
      <c r="C123" s="5">
        <v>39259</v>
      </c>
      <c r="D123" s="3">
        <v>1908.64</v>
      </c>
      <c r="E123" s="3">
        <v>1923.7</v>
      </c>
      <c r="F123" s="3">
        <f t="shared" si="31"/>
        <v>1921.3839999999996</v>
      </c>
      <c r="G123" s="3">
        <f t="shared" si="41"/>
        <v>1927.3859999999997</v>
      </c>
      <c r="H123" s="4">
        <f t="shared" si="25"/>
        <v>-2.226985205708605E-3</v>
      </c>
      <c r="I123" s="4">
        <f t="shared" si="29"/>
        <v>5.6458779863034943E-3</v>
      </c>
      <c r="J123" s="4">
        <f t="shared" si="30"/>
        <v>-7.8728631920120997E-3</v>
      </c>
      <c r="K123" s="4">
        <f t="shared" si="32"/>
        <v>6.100684824088879E-3</v>
      </c>
      <c r="L123" s="4">
        <f t="shared" si="42"/>
        <v>8.6616597254893218E-3</v>
      </c>
      <c r="M123" s="4">
        <f t="shared" si="35"/>
        <v>-6.632718915115075E-3</v>
      </c>
      <c r="N123" s="4">
        <f t="shared" si="43"/>
        <v>-9.7261264738872453E-3</v>
      </c>
      <c r="O123" s="4">
        <f t="shared" si="45"/>
        <v>-3.1446474976947877E-3</v>
      </c>
      <c r="P123" s="4">
        <f t="shared" si="26"/>
        <v>8.6368034606409017E-2</v>
      </c>
      <c r="T123" s="4"/>
      <c r="U123" s="4">
        <f t="shared" si="36"/>
        <v>1.5081812954153331E-2</v>
      </c>
      <c r="V123" s="4">
        <f t="shared" si="37"/>
        <v>4.9309948246117888E-3</v>
      </c>
      <c r="W123" s="4">
        <f t="shared" si="38"/>
        <v>-1.7051628685464091E-2</v>
      </c>
      <c r="X123" s="4">
        <f t="shared" si="44"/>
        <v>-6.2087899583529718E-3</v>
      </c>
      <c r="Y123" s="4">
        <f t="shared" si="33"/>
        <v>-6.4442114954135305E-3</v>
      </c>
      <c r="Z123" s="4">
        <f t="shared" si="34"/>
        <v>-1.795941073973164E-4</v>
      </c>
      <c r="AA123" s="4">
        <f t="shared" si="27"/>
        <v>-2.226985205708605E-3</v>
      </c>
      <c r="AB123" s="4">
        <f t="shared" si="28"/>
        <v>-2.226985205708605E-3</v>
      </c>
      <c r="AC123" s="2">
        <f t="shared" si="39"/>
        <v>-5.4003670077414521E-3</v>
      </c>
      <c r="AD123" s="3">
        <f t="shared" si="40"/>
        <v>1918.9473564856557</v>
      </c>
    </row>
    <row r="124" spans="1:30" x14ac:dyDescent="0.3">
      <c r="A124" s="1">
        <f t="shared" si="24"/>
        <v>26</v>
      </c>
      <c r="B124" s="1">
        <f t="shared" si="46"/>
        <v>3</v>
      </c>
      <c r="C124" s="5">
        <v>39260</v>
      </c>
      <c r="D124" s="3">
        <v>1933.06</v>
      </c>
      <c r="E124" s="3">
        <v>1901.6</v>
      </c>
      <c r="F124" s="3">
        <f t="shared" si="31"/>
        <v>1923.5720000000001</v>
      </c>
      <c r="G124" s="3">
        <f t="shared" si="41"/>
        <v>1929.3049999999998</v>
      </c>
      <c r="H124" s="4">
        <f t="shared" si="25"/>
        <v>1.2794450498784393E-2</v>
      </c>
      <c r="I124" s="4">
        <f t="shared" si="29"/>
        <v>-3.6884902338839122E-3</v>
      </c>
      <c r="J124" s="4">
        <f t="shared" si="30"/>
        <v>1.6482940732668306E-2</v>
      </c>
      <c r="K124" s="4">
        <f t="shared" si="32"/>
        <v>6.5806018945426823E-3</v>
      </c>
      <c r="L124" s="4">
        <f t="shared" si="42"/>
        <v>1.0608484458974662E-2</v>
      </c>
      <c r="M124" s="4">
        <f t="shared" si="35"/>
        <v>4.9324901797280418E-3</v>
      </c>
      <c r="N124" s="4">
        <f t="shared" si="43"/>
        <v>1.9462967234315516E-3</v>
      </c>
      <c r="O124" s="4">
        <f t="shared" si="45"/>
        <v>-2.9657641252727384E-3</v>
      </c>
      <c r="P124" s="4">
        <f t="shared" si="26"/>
        <v>0.1002675166486424</v>
      </c>
      <c r="T124" s="4"/>
      <c r="U124" s="4">
        <f t="shared" si="36"/>
        <v>7.0626205046524174E-3</v>
      </c>
      <c r="V124" s="4">
        <f t="shared" si="37"/>
        <v>-3.0080057003940828E-3</v>
      </c>
      <c r="W124" s="4">
        <f t="shared" si="38"/>
        <v>5.6916321561609343E-3</v>
      </c>
      <c r="X124" s="4">
        <f t="shared" si="44"/>
        <v>-5.9254650296271536E-3</v>
      </c>
      <c r="Y124" s="4">
        <f t="shared" si="33"/>
        <v>-5.9702784283319262E-3</v>
      </c>
      <c r="Z124" s="4">
        <f t="shared" si="34"/>
        <v>2.9732722603736228E-4</v>
      </c>
      <c r="AA124" s="4">
        <f t="shared" si="27"/>
        <v>1.2794450498784393E-2</v>
      </c>
      <c r="AB124" s="4">
        <f t="shared" si="28"/>
        <v>1.2794450498784393E-2</v>
      </c>
      <c r="AC124" s="2">
        <f t="shared" si="39"/>
        <v>4.8671169076814607E-3</v>
      </c>
      <c r="AD124" s="3">
        <f t="shared" si="40"/>
        <v>1923.6515709904372</v>
      </c>
    </row>
    <row r="125" spans="1:30" x14ac:dyDescent="0.3">
      <c r="A125" s="1">
        <f t="shared" si="24"/>
        <v>26</v>
      </c>
      <c r="B125" s="1">
        <f t="shared" si="46"/>
        <v>4</v>
      </c>
      <c r="C125" s="5">
        <v>39261</v>
      </c>
      <c r="D125" s="3">
        <v>1931.67</v>
      </c>
      <c r="E125" s="3">
        <v>1931.77</v>
      </c>
      <c r="F125" s="3">
        <f t="shared" si="31"/>
        <v>1921.6420000000003</v>
      </c>
      <c r="G125" s="3">
        <f t="shared" si="41"/>
        <v>1930.018</v>
      </c>
      <c r="H125" s="4">
        <f t="shared" si="25"/>
        <v>-7.1906717846309618E-4</v>
      </c>
      <c r="I125" s="4">
        <f t="shared" si="29"/>
        <v>-6.6733572677514594E-4</v>
      </c>
      <c r="J125" s="4">
        <f t="shared" si="30"/>
        <v>-5.1731451687950236E-5</v>
      </c>
      <c r="K125" s="4">
        <f t="shared" si="32"/>
        <v>-7.2036046475534785E-3</v>
      </c>
      <c r="L125" s="4">
        <f t="shared" si="42"/>
        <v>-1.668626713891824E-3</v>
      </c>
      <c r="M125" s="4">
        <f t="shared" si="35"/>
        <v>5.21845380148841E-3</v>
      </c>
      <c r="N125" s="4">
        <f t="shared" si="43"/>
        <v>8.5595056626417147E-4</v>
      </c>
      <c r="O125" s="4">
        <f t="shared" si="45"/>
        <v>-4.3361443724858539E-3</v>
      </c>
      <c r="P125" s="4">
        <f t="shared" si="26"/>
        <v>9.9476350389891277E-2</v>
      </c>
      <c r="T125" s="4"/>
      <c r="U125" s="4">
        <f t="shared" si="36"/>
        <v>4.2730179094285694E-3</v>
      </c>
      <c r="V125" s="4">
        <f t="shared" si="37"/>
        <v>-5.7697122696656958E-3</v>
      </c>
      <c r="W125" s="4">
        <f t="shared" si="38"/>
        <v>-4.9708445799764404E-3</v>
      </c>
      <c r="X125" s="4">
        <f t="shared" si="44"/>
        <v>-8.6422058673311514E-3</v>
      </c>
      <c r="Y125" s="4">
        <f t="shared" si="33"/>
        <v>-1.9582612070900719E-2</v>
      </c>
      <c r="Z125" s="4">
        <f t="shared" si="34"/>
        <v>-1.3400835579840916E-2</v>
      </c>
      <c r="AA125" s="4">
        <f t="shared" si="27"/>
        <v>-7.1906717846309618E-4</v>
      </c>
      <c r="AB125" s="4">
        <f t="shared" si="28"/>
        <v>-7.1906717846309618E-4</v>
      </c>
      <c r="AC125" s="2">
        <f t="shared" si="39"/>
        <v>2.7673564013047072E-3</v>
      </c>
      <c r="AD125" s="3">
        <f t="shared" si="40"/>
        <v>1926.3243806602918</v>
      </c>
    </row>
    <row r="126" spans="1:30" x14ac:dyDescent="0.3">
      <c r="A126" s="1">
        <f t="shared" si="24"/>
        <v>26</v>
      </c>
      <c r="B126" s="1">
        <f t="shared" si="46"/>
        <v>5</v>
      </c>
      <c r="C126" s="5">
        <v>39262</v>
      </c>
      <c r="D126" s="3">
        <v>1934.1</v>
      </c>
      <c r="E126" s="3">
        <v>1944.5</v>
      </c>
      <c r="F126" s="3">
        <f t="shared" si="31"/>
        <v>1924.0740000000001</v>
      </c>
      <c r="G126" s="3">
        <f t="shared" si="41"/>
        <v>1929.1869999999994</v>
      </c>
      <c r="H126" s="4">
        <f t="shared" si="25"/>
        <v>1.2579788473185566E-3</v>
      </c>
      <c r="I126" s="4">
        <f t="shared" si="29"/>
        <v>6.6419212391350107E-3</v>
      </c>
      <c r="J126" s="4">
        <f t="shared" si="30"/>
        <v>-5.3839423918164543E-3</v>
      </c>
      <c r="K126" s="4">
        <f t="shared" si="32"/>
        <v>-5.2299305782043323E-3</v>
      </c>
      <c r="L126" s="4">
        <f t="shared" si="42"/>
        <v>-1.568015700864662E-3</v>
      </c>
      <c r="M126" s="4">
        <f t="shared" si="35"/>
        <v>5.2108182949303613E-3</v>
      </c>
      <c r="N126" s="4">
        <f t="shared" si="43"/>
        <v>2.5466686225858182E-3</v>
      </c>
      <c r="O126" s="4">
        <f t="shared" si="45"/>
        <v>-2.6436068455609196E-3</v>
      </c>
      <c r="P126" s="4">
        <f t="shared" si="26"/>
        <v>0.10085946838180876</v>
      </c>
      <c r="T126" s="4"/>
      <c r="U126" s="4">
        <f t="shared" si="36"/>
        <v>-5.0370922569590139E-3</v>
      </c>
      <c r="V126" s="4">
        <f t="shared" si="37"/>
        <v>-1.4986721334389398E-2</v>
      </c>
      <c r="W126" s="4">
        <f t="shared" si="38"/>
        <v>6.326940487215966E-3</v>
      </c>
      <c r="X126" s="4">
        <f t="shared" si="44"/>
        <v>-5.2866670113218663E-3</v>
      </c>
      <c r="Y126" s="4">
        <f t="shared" si="33"/>
        <v>-1.7633547403912504E-2</v>
      </c>
      <c r="Z126" s="4">
        <f t="shared" si="34"/>
        <v>-1.1439481573346611E-2</v>
      </c>
      <c r="AA126" s="4">
        <f t="shared" si="27"/>
        <v>1.2579788473185566E-3</v>
      </c>
      <c r="AB126" s="4">
        <f t="shared" si="28"/>
        <v>1.2579788473185566E-3</v>
      </c>
      <c r="AC126" s="2">
        <f t="shared" si="39"/>
        <v>2.6801852161067513E-3</v>
      </c>
      <c r="AD126" s="3">
        <f t="shared" si="40"/>
        <v>1928.9162537735278</v>
      </c>
    </row>
    <row r="127" spans="1:30" x14ac:dyDescent="0.3">
      <c r="A127" s="1">
        <f t="shared" si="24"/>
        <v>27</v>
      </c>
      <c r="B127" s="1">
        <f t="shared" si="46"/>
        <v>1</v>
      </c>
      <c r="C127" s="5">
        <v>39265</v>
      </c>
      <c r="D127" s="3">
        <v>1954.12</v>
      </c>
      <c r="E127" s="3">
        <v>1943.28</v>
      </c>
      <c r="F127" s="3">
        <f t="shared" si="31"/>
        <v>1932.318</v>
      </c>
      <c r="G127" s="3">
        <f t="shared" si="41"/>
        <v>1930.1619999999996</v>
      </c>
      <c r="H127" s="4">
        <f t="shared" si="25"/>
        <v>1.0351067680057899E-2</v>
      </c>
      <c r="I127" s="4">
        <f t="shared" si="29"/>
        <v>4.7463936714751374E-3</v>
      </c>
      <c r="J127" s="4">
        <f t="shared" si="30"/>
        <v>5.6046740085827617E-3</v>
      </c>
      <c r="K127" s="4">
        <f t="shared" si="32"/>
        <v>-3.7394653844165624E-3</v>
      </c>
      <c r="L127" s="4">
        <f t="shared" si="42"/>
        <v>-3.4124398945247734E-3</v>
      </c>
      <c r="M127" s="4">
        <f t="shared" si="35"/>
        <v>1.1282821978576977E-2</v>
      </c>
      <c r="N127" s="4">
        <f t="shared" si="43"/>
        <v>1.2412429630259179E-2</v>
      </c>
      <c r="O127" s="4">
        <f t="shared" si="45"/>
        <v>1.1033099297895748E-3</v>
      </c>
      <c r="P127" s="4">
        <f t="shared" si="26"/>
        <v>0.11225453924526142</v>
      </c>
      <c r="T127" s="4"/>
      <c r="U127" s="4">
        <f t="shared" si="36"/>
        <v>-1.0961170570290998E-2</v>
      </c>
      <c r="V127" s="4">
        <f t="shared" si="37"/>
        <v>-2.0851558864588039E-2</v>
      </c>
      <c r="W127" s="4">
        <f t="shared" si="38"/>
        <v>2.1548434314391657E-2</v>
      </c>
      <c r="X127" s="4">
        <f t="shared" si="44"/>
        <v>2.2365075627358657E-3</v>
      </c>
      <c r="Y127" s="4">
        <f t="shared" si="33"/>
        <v>-1.6161666564161983E-2</v>
      </c>
      <c r="Z127" s="4">
        <f t="shared" si="34"/>
        <v>-9.9583201572978359E-3</v>
      </c>
      <c r="AA127" s="4">
        <f t="shared" si="27"/>
        <v>1.0351067680057899E-2</v>
      </c>
      <c r="AB127" s="4">
        <f t="shared" si="28"/>
        <v>1.0351067680057899E-2</v>
      </c>
      <c r="AC127" s="2">
        <f t="shared" si="39"/>
        <v>8.5984982929987411E-3</v>
      </c>
      <c r="AD127" s="3">
        <f t="shared" si="40"/>
        <v>1937.3175025156852</v>
      </c>
    </row>
    <row r="128" spans="1:30" x14ac:dyDescent="0.3">
      <c r="A128" s="1">
        <f t="shared" si="24"/>
        <v>27</v>
      </c>
      <c r="B128" s="1">
        <f t="shared" si="46"/>
        <v>2</v>
      </c>
      <c r="C128" s="5">
        <v>39266</v>
      </c>
      <c r="D128" s="3">
        <v>1965.2</v>
      </c>
      <c r="E128" s="3">
        <v>1957.48</v>
      </c>
      <c r="F128" s="3">
        <f t="shared" si="31"/>
        <v>1943.6299999999999</v>
      </c>
      <c r="G128" s="3">
        <f t="shared" si="41"/>
        <v>1932.5070000000001</v>
      </c>
      <c r="H128" s="4">
        <f t="shared" si="25"/>
        <v>5.6700714388062939E-3</v>
      </c>
      <c r="I128" s="4">
        <f t="shared" si="29"/>
        <v>1.7194440464250544E-3</v>
      </c>
      <c r="J128" s="4">
        <f t="shared" si="30"/>
        <v>3.9506273923812394E-3</v>
      </c>
      <c r="K128" s="4">
        <f t="shared" si="32"/>
        <v>-8.1276994248049954E-3</v>
      </c>
      <c r="L128" s="4">
        <f t="shared" si="42"/>
        <v>-1.2919142916277141E-2</v>
      </c>
      <c r="M128" s="4">
        <f t="shared" si="35"/>
        <v>1.1097791246276382E-2</v>
      </c>
      <c r="N128" s="4">
        <f t="shared" si="43"/>
        <v>1.6917403145240862E-2</v>
      </c>
      <c r="O128" s="4">
        <f t="shared" si="45"/>
        <v>5.6599837166699677E-3</v>
      </c>
      <c r="P128" s="4">
        <f t="shared" si="26"/>
        <v>0.11856110194091864</v>
      </c>
      <c r="T128" s="4"/>
      <c r="U128" s="4">
        <f t="shared" si="36"/>
        <v>-2.3273903342681E-2</v>
      </c>
      <c r="V128" s="4">
        <f t="shared" si="37"/>
        <v>-3.3041164309254141E-2</v>
      </c>
      <c r="W128" s="4">
        <f t="shared" si="38"/>
        <v>2.9633665856316511E-2</v>
      </c>
      <c r="X128" s="4">
        <f t="shared" si="44"/>
        <v>1.1578112443946825E-2</v>
      </c>
      <c r="Y128" s="4">
        <f t="shared" si="33"/>
        <v>-2.0495184469383532E-2</v>
      </c>
      <c r="Z128" s="4">
        <f t="shared" si="34"/>
        <v>-1.4319161975212026E-2</v>
      </c>
      <c r="AA128" s="4">
        <f t="shared" si="27"/>
        <v>5.6700714388062939E-3</v>
      </c>
      <c r="AB128" s="4">
        <f t="shared" si="28"/>
        <v>5.6700714388062939E-3</v>
      </c>
      <c r="AC128" s="2">
        <f t="shared" si="39"/>
        <v>9.4587480440718012E-3</v>
      </c>
      <c r="AD128" s="3">
        <f t="shared" si="40"/>
        <v>1946.6116683437901</v>
      </c>
    </row>
    <row r="129" spans="1:30" x14ac:dyDescent="0.3">
      <c r="A129" s="1">
        <f t="shared" si="24"/>
        <v>27</v>
      </c>
      <c r="B129" s="1">
        <f t="shared" si="46"/>
        <v>4</v>
      </c>
      <c r="C129" s="5">
        <v>39268</v>
      </c>
      <c r="D129" s="3">
        <v>1981.06</v>
      </c>
      <c r="E129" s="3">
        <v>1967.74</v>
      </c>
      <c r="F129" s="3">
        <f t="shared" si="31"/>
        <v>1953.23</v>
      </c>
      <c r="G129" s="3">
        <f t="shared" si="41"/>
        <v>1938.4010000000003</v>
      </c>
      <c r="H129" s="4">
        <f t="shared" si="25"/>
        <v>8.0704254019946572E-3</v>
      </c>
      <c r="I129" s="4">
        <f t="shared" si="29"/>
        <v>1.2924893140647078E-3</v>
      </c>
      <c r="J129" s="4">
        <f t="shared" si="30"/>
        <v>6.7779360879299498E-3</v>
      </c>
      <c r="K129" s="4">
        <f t="shared" si="32"/>
        <v>-9.6313352330552795E-3</v>
      </c>
      <c r="L129" s="4">
        <f t="shared" si="42"/>
        <v>-1.6048691679670657E-2</v>
      </c>
      <c r="M129" s="4">
        <f t="shared" si="35"/>
        <v>1.4248194017089605E-2</v>
      </c>
      <c r="N129" s="4">
        <f t="shared" si="43"/>
        <v>2.2007314276044868E-2</v>
      </c>
      <c r="O129" s="4">
        <f t="shared" si="45"/>
        <v>7.4853866112080019E-3</v>
      </c>
      <c r="P129" s="4">
        <f t="shared" si="26"/>
        <v>0.12758836587170574</v>
      </c>
      <c r="T129" s="4"/>
      <c r="U129" s="4">
        <f t="shared" si="36"/>
        <v>-1.6354569509464737E-2</v>
      </c>
      <c r="V129" s="4">
        <f t="shared" si="37"/>
        <v>-2.619102381437009E-2</v>
      </c>
      <c r="W129" s="4">
        <f t="shared" si="38"/>
        <v>2.4831096810238689E-2</v>
      </c>
      <c r="X129" s="4">
        <f t="shared" si="44"/>
        <v>1.5418190740975592E-2</v>
      </c>
      <c r="Y129" s="4">
        <f t="shared" si="33"/>
        <v>-2.198007170147109E-2</v>
      </c>
      <c r="Z129" s="4">
        <f t="shared" si="34"/>
        <v>-1.5813411792149828E-2</v>
      </c>
      <c r="AA129" s="4">
        <f t="shared" si="27"/>
        <v>8.0704254019946572E-3</v>
      </c>
      <c r="AB129" s="4">
        <f t="shared" si="28"/>
        <v>8.0704254019946572E-3</v>
      </c>
      <c r="AC129" s="2">
        <f t="shared" si="39"/>
        <v>1.1592558750100049E-2</v>
      </c>
      <c r="AD129" s="3">
        <f t="shared" si="40"/>
        <v>1958.0944455625267</v>
      </c>
    </row>
    <row r="130" spans="1:30" x14ac:dyDescent="0.3">
      <c r="A130" s="1">
        <f t="shared" si="24"/>
        <v>27</v>
      </c>
      <c r="B130" s="1">
        <f t="shared" si="46"/>
        <v>5</v>
      </c>
      <c r="C130" s="5">
        <v>39269</v>
      </c>
      <c r="D130" s="3">
        <v>1988.31</v>
      </c>
      <c r="E130" s="3">
        <v>1980.78</v>
      </c>
      <c r="F130" s="3">
        <f t="shared" si="31"/>
        <v>1964.5579999999998</v>
      </c>
      <c r="G130" s="3">
        <f t="shared" si="41"/>
        <v>1943.1000000000004</v>
      </c>
      <c r="H130" s="4">
        <f t="shared" si="25"/>
        <v>3.6596569513290865E-3</v>
      </c>
      <c r="I130" s="4">
        <f t="shared" si="29"/>
        <v>-1.413384753616613E-4</v>
      </c>
      <c r="J130" s="4">
        <f t="shared" si="30"/>
        <v>3.800995426690748E-3</v>
      </c>
      <c r="K130" s="4">
        <f t="shared" si="32"/>
        <v>-1.1327269239699986E-2</v>
      </c>
      <c r="L130" s="4">
        <f t="shared" si="42"/>
        <v>-2.1697138568914177E-2</v>
      </c>
      <c r="M130" s="4">
        <f t="shared" si="35"/>
        <v>1.2090251344068326E-2</v>
      </c>
      <c r="N130" s="4">
        <f t="shared" si="43"/>
        <v>2.3266944573104614E-2</v>
      </c>
      <c r="O130" s="4">
        <f t="shared" si="45"/>
        <v>1.0792079705880572E-2</v>
      </c>
      <c r="P130" s="4">
        <f t="shared" si="26"/>
        <v>0.13171495247310594</v>
      </c>
      <c r="T130" s="4"/>
      <c r="U130" s="4">
        <f t="shared" si="36"/>
        <v>-2.4931097493261119E-2</v>
      </c>
      <c r="V130" s="4">
        <f t="shared" si="37"/>
        <v>-3.4681786518328553E-2</v>
      </c>
      <c r="W130" s="4">
        <f t="shared" si="38"/>
        <v>2.9321778564661598E-2</v>
      </c>
      <c r="X130" s="4">
        <f t="shared" si="44"/>
        <v>2.2332983979325743E-2</v>
      </c>
      <c r="Y130" s="4">
        <f t="shared" si="33"/>
        <v>-2.365485939880602E-2</v>
      </c>
      <c r="Z130" s="4">
        <f t="shared" si="34"/>
        <v>-1.7498759444196297E-2</v>
      </c>
      <c r="AA130" s="4">
        <f t="shared" si="27"/>
        <v>3.6596569513290865E-3</v>
      </c>
      <c r="AB130" s="4">
        <f t="shared" si="28"/>
        <v>3.6596569513290865E-3</v>
      </c>
      <c r="AC130" s="2">
        <f t="shared" si="39"/>
        <v>1.0131067569099043E-2</v>
      </c>
      <c r="AD130" s="3">
        <f t="shared" si="40"/>
        <v>1968.1662970416846</v>
      </c>
    </row>
    <row r="131" spans="1:30" x14ac:dyDescent="0.3">
      <c r="A131" s="1">
        <f t="shared" ref="A131:A194" si="47">WEEKNUM(C131,2)</f>
        <v>28</v>
      </c>
      <c r="B131" s="1">
        <f t="shared" si="46"/>
        <v>1</v>
      </c>
      <c r="C131" s="5">
        <v>39272</v>
      </c>
      <c r="D131" s="3">
        <v>1989.2</v>
      </c>
      <c r="E131" s="3">
        <v>1989.76</v>
      </c>
      <c r="F131" s="3">
        <f t="shared" si="31"/>
        <v>1975.578</v>
      </c>
      <c r="G131" s="3">
        <f t="shared" si="41"/>
        <v>1949.8260000000002</v>
      </c>
      <c r="H131" s="4">
        <f t="shared" ref="H131:H194" si="48">(D131-D130)/D130</f>
        <v>4.4761631737510755E-4</v>
      </c>
      <c r="I131" s="4">
        <f t="shared" si="29"/>
        <v>7.2926253954365547E-4</v>
      </c>
      <c r="J131" s="4">
        <f t="shared" si="30"/>
        <v>-2.8164622216854792E-4</v>
      </c>
      <c r="K131" s="4">
        <f t="shared" si="32"/>
        <v>-8.116189125438324E-3</v>
      </c>
      <c r="L131" s="4">
        <f t="shared" si="42"/>
        <v>-2.155543596767542E-2</v>
      </c>
      <c r="M131" s="4">
        <f t="shared" si="35"/>
        <v>6.8951972536645334E-3</v>
      </c>
      <c r="N131" s="4">
        <f t="shared" si="43"/>
        <v>2.0193596761967372E-2</v>
      </c>
      <c r="O131" s="4">
        <f t="shared" si="45"/>
        <v>1.2945907902674303E-2</v>
      </c>
      <c r="P131" s="4">
        <f t="shared" ref="P131:P194" si="49">(D131-1756.9)/1756.9</f>
        <v>0.13222152655245031</v>
      </c>
      <c r="T131" s="4"/>
      <c r="U131" s="4">
        <f t="shared" si="36"/>
        <v>-2.7264360185282999E-2</v>
      </c>
      <c r="V131" s="4">
        <f t="shared" si="37"/>
        <v>-3.6991716583430229E-2</v>
      </c>
      <c r="W131" s="4">
        <f t="shared" si="38"/>
        <v>2.8488702755803806E-2</v>
      </c>
      <c r="X131" s="4">
        <f t="shared" si="44"/>
        <v>2.6768201223029833E-2</v>
      </c>
      <c r="Y131" s="4">
        <f t="shared" si="33"/>
        <v>-2.0483817689958994E-2</v>
      </c>
      <c r="Z131" s="4">
        <f t="shared" si="34"/>
        <v>-1.430772352540439E-2</v>
      </c>
      <c r="AA131" s="4">
        <f t="shared" ref="AA131:AA194" si="50">(D131-D130)/D130</f>
        <v>4.4761631737510755E-4</v>
      </c>
      <c r="AB131" s="4">
        <f t="shared" ref="AB131:AB194" si="51">(D131-D130)/D130</f>
        <v>4.4761631737510755E-4</v>
      </c>
      <c r="AC131" s="2">
        <f t="shared" si="39"/>
        <v>7.0493005423672549E-3</v>
      </c>
      <c r="AD131" s="3">
        <f t="shared" si="40"/>
        <v>1975.1775313611231</v>
      </c>
    </row>
    <row r="132" spans="1:30" x14ac:dyDescent="0.3">
      <c r="A132" s="1">
        <f t="shared" si="47"/>
        <v>28</v>
      </c>
      <c r="B132" s="1">
        <f t="shared" si="46"/>
        <v>2</v>
      </c>
      <c r="C132" s="5">
        <v>39273</v>
      </c>
      <c r="D132" s="3">
        <v>1971.89</v>
      </c>
      <c r="E132" s="3">
        <v>1979.13</v>
      </c>
      <c r="F132" s="3">
        <f t="shared" si="31"/>
        <v>1979.1320000000001</v>
      </c>
      <c r="G132" s="3">
        <f t="shared" si="41"/>
        <v>1955.7249999999999</v>
      </c>
      <c r="H132" s="4">
        <f t="shared" si="48"/>
        <v>-8.7019907500502439E-3</v>
      </c>
      <c r="I132" s="4">
        <f t="shared" ref="I132:I195" si="52">(E132-D131)/D131</f>
        <v>-5.0623366177357408E-3</v>
      </c>
      <c r="J132" s="4">
        <f t="shared" ref="J132:J195" si="53">H132-I132</f>
        <v>-3.6396541323145031E-3</v>
      </c>
      <c r="K132" s="4">
        <f t="shared" si="32"/>
        <v>-4.151166298009332E-3</v>
      </c>
      <c r="L132" s="4">
        <f t="shared" si="42"/>
        <v>-1.7731304600397731E-2</v>
      </c>
      <c r="M132" s="4">
        <f t="shared" si="35"/>
        <v>-3.6591798828981398E-3</v>
      </c>
      <c r="N132" s="4">
        <f t="shared" si="43"/>
        <v>8.2654769970216622E-3</v>
      </c>
      <c r="O132" s="4">
        <f t="shared" si="45"/>
        <v>1.1870337594896344E-2</v>
      </c>
      <c r="P132" s="4">
        <f t="shared" si="49"/>
        <v>0.12236894530138312</v>
      </c>
      <c r="T132" s="4"/>
      <c r="U132" s="4">
        <f t="shared" si="36"/>
        <v>-1.7635230243313971E-2</v>
      </c>
      <c r="V132" s="4">
        <f t="shared" si="37"/>
        <v>-2.7458877940880894E-2</v>
      </c>
      <c r="W132" s="4">
        <f t="shared" si="38"/>
        <v>9.0936073526703635E-3</v>
      </c>
      <c r="X132" s="4">
        <f t="shared" si="44"/>
        <v>2.4226861210214924E-2</v>
      </c>
      <c r="Y132" s="4">
        <f t="shared" si="33"/>
        <v>-1.6568234049904509E-2</v>
      </c>
      <c r="Z132" s="4">
        <f t="shared" si="34"/>
        <v>-1.0367451152578599E-2</v>
      </c>
      <c r="AA132" s="4">
        <f t="shared" si="50"/>
        <v>-8.7019907500502439E-3</v>
      </c>
      <c r="AB132" s="4">
        <f t="shared" si="51"/>
        <v>-8.7019907500502439E-3</v>
      </c>
      <c r="AC132" s="2">
        <f t="shared" si="39"/>
        <v>-1.111465433711897E-3</v>
      </c>
      <c r="AD132" s="3">
        <f t="shared" si="40"/>
        <v>1974.0816875740823</v>
      </c>
    </row>
    <row r="133" spans="1:30" x14ac:dyDescent="0.3">
      <c r="A133" s="1">
        <f t="shared" si="47"/>
        <v>28</v>
      </c>
      <c r="B133" s="1">
        <f t="shared" si="46"/>
        <v>3</v>
      </c>
      <c r="C133" s="5">
        <v>39274</v>
      </c>
      <c r="D133" s="3">
        <v>1984.08</v>
      </c>
      <c r="E133" s="3">
        <v>1968.98</v>
      </c>
      <c r="F133" s="3">
        <f t="shared" si="31"/>
        <v>1982.9080000000001</v>
      </c>
      <c r="G133" s="3">
        <f t="shared" si="41"/>
        <v>1963.2690000000002</v>
      </c>
      <c r="H133" s="4">
        <f t="shared" si="48"/>
        <v>6.1818864135422492E-3</v>
      </c>
      <c r="I133" s="4">
        <f t="shared" si="52"/>
        <v>-1.4757415474494428E-3</v>
      </c>
      <c r="J133" s="4">
        <f t="shared" si="53"/>
        <v>7.6576279609916918E-3</v>
      </c>
      <c r="K133" s="4">
        <f t="shared" si="32"/>
        <v>5.4389443630222314E-3</v>
      </c>
      <c r="L133" s="4">
        <f t="shared" si="42"/>
        <v>-5.5445959629256162E-3</v>
      </c>
      <c r="M133" s="4">
        <f t="shared" si="35"/>
        <v>5.9105112289616968E-4</v>
      </c>
      <c r="N133" s="4">
        <f t="shared" si="43"/>
        <v>1.0600177560996325E-2</v>
      </c>
      <c r="O133" s="4">
        <f t="shared" si="45"/>
        <v>9.8982903915164188E-3</v>
      </c>
      <c r="P133" s="4">
        <f t="shared" si="49"/>
        <v>0.12930730263532347</v>
      </c>
      <c r="T133" s="4"/>
      <c r="U133" s="4">
        <f t="shared" si="36"/>
        <v>-3.392684176095043E-3</v>
      </c>
      <c r="V133" s="4">
        <f t="shared" si="37"/>
        <v>-1.3358757334334115E-2</v>
      </c>
      <c r="W133" s="4">
        <f t="shared" si="38"/>
        <v>9.6071646651739676E-3</v>
      </c>
      <c r="X133" s="4">
        <f t="shared" si="44"/>
        <v>2.0208578793288974E-2</v>
      </c>
      <c r="Y133" s="4">
        <f t="shared" si="33"/>
        <v>-7.0977008285366067E-3</v>
      </c>
      <c r="Z133" s="4">
        <f t="shared" si="34"/>
        <v>-8.3720385397537654E-4</v>
      </c>
      <c r="AA133" s="4">
        <f t="shared" si="50"/>
        <v>6.1818864135422492E-3</v>
      </c>
      <c r="AB133" s="4">
        <f t="shared" si="51"/>
        <v>6.1818864135422492E-3</v>
      </c>
      <c r="AC133" s="2">
        <f t="shared" si="39"/>
        <v>3.3595125283650104E-3</v>
      </c>
      <c r="AD133" s="3">
        <f t="shared" si="40"/>
        <v>1977.4144583827215</v>
      </c>
    </row>
    <row r="134" spans="1:30" x14ac:dyDescent="0.3">
      <c r="A134" s="1">
        <f t="shared" si="47"/>
        <v>28</v>
      </c>
      <c r="B134" s="1">
        <f t="shared" si="46"/>
        <v>4</v>
      </c>
      <c r="C134" s="5">
        <v>39275</v>
      </c>
      <c r="D134" s="3">
        <v>2021.03</v>
      </c>
      <c r="E134" s="3">
        <v>1992.57</v>
      </c>
      <c r="F134" s="3">
        <f t="shared" ref="F134:F197" si="54">AVERAGE(D130:D134)</f>
        <v>1990.902</v>
      </c>
      <c r="G134" s="3">
        <f t="shared" si="41"/>
        <v>1972.0659999999996</v>
      </c>
      <c r="H134" s="4">
        <f t="shared" si="48"/>
        <v>1.8623240998346863E-2</v>
      </c>
      <c r="I134" s="4">
        <f t="shared" si="52"/>
        <v>4.2790613281722557E-3</v>
      </c>
      <c r="J134" s="4">
        <f t="shared" si="53"/>
        <v>1.4344179670174607E-2</v>
      </c>
      <c r="K134" s="4">
        <f t="shared" ref="K134:K197" si="55">(SUM(D130:D133)/4-D133)/D133</f>
        <v>-3.5784847385176454E-4</v>
      </c>
      <c r="L134" s="4">
        <f t="shared" si="42"/>
        <v>-8.7972483188402499E-3</v>
      </c>
      <c r="M134" s="4">
        <f t="shared" si="35"/>
        <v>1.5132839285911576E-2</v>
      </c>
      <c r="N134" s="4">
        <f t="shared" si="43"/>
        <v>2.4828783620832368E-2</v>
      </c>
      <c r="O134" s="4">
        <f t="shared" si="45"/>
        <v>9.3200001979191135E-3</v>
      </c>
      <c r="P134" s="4">
        <f t="shared" si="49"/>
        <v>0.15033866469349413</v>
      </c>
      <c r="T134" s="4"/>
      <c r="U134" s="4">
        <f t="shared" si="36"/>
        <v>-1.5221160437079058E-3</v>
      </c>
      <c r="V134" s="4">
        <f t="shared" si="37"/>
        <v>-1.1506894883270839E-2</v>
      </c>
      <c r="W134" s="4">
        <f t="shared" si="38"/>
        <v>2.0176067357879128E-2</v>
      </c>
      <c r="X134" s="4">
        <f t="shared" si="44"/>
        <v>1.9287027129421534E-2</v>
      </c>
      <c r="Y134" s="4">
        <f t="shared" ref="Y134:Y197" si="56">(SUM(D130:D133)*(0.99/4.01)-D133)/D133</f>
        <v>-1.2822214452980778E-2</v>
      </c>
      <c r="Z134" s="4">
        <f t="shared" ref="Z134:Z197" si="57">(SUM(D130:D133)*(0.995/4.005)-D133)/D133</f>
        <v>-6.5978119665243938E-3</v>
      </c>
      <c r="AA134" s="4">
        <f t="shared" si="50"/>
        <v>1.8623240998346863E-2</v>
      </c>
      <c r="AB134" s="4">
        <f t="shared" si="51"/>
        <v>1.8623240998346863E-2</v>
      </c>
      <c r="AC134" s="2">
        <f t="shared" si="39"/>
        <v>1.4387232126614698E-2</v>
      </c>
      <c r="AD134" s="3">
        <f t="shared" si="40"/>
        <v>1991.9529722551479</v>
      </c>
    </row>
    <row r="135" spans="1:30" x14ac:dyDescent="0.3">
      <c r="A135" s="1">
        <f t="shared" si="47"/>
        <v>28</v>
      </c>
      <c r="B135" s="1">
        <f t="shared" si="46"/>
        <v>5</v>
      </c>
      <c r="C135" s="5">
        <v>39276</v>
      </c>
      <c r="D135" s="3">
        <v>2032.16</v>
      </c>
      <c r="E135" s="3">
        <v>2018.84</v>
      </c>
      <c r="F135" s="3">
        <f t="shared" si="54"/>
        <v>1999.672</v>
      </c>
      <c r="G135" s="3">
        <f t="shared" si="41"/>
        <v>1982.1149999999998</v>
      </c>
      <c r="H135" s="4">
        <f t="shared" si="48"/>
        <v>5.5070929179676254E-3</v>
      </c>
      <c r="I135" s="4">
        <f t="shared" si="52"/>
        <v>-1.083605884128417E-3</v>
      </c>
      <c r="J135" s="4">
        <f t="shared" si="53"/>
        <v>6.5906988020960422E-3</v>
      </c>
      <c r="K135" s="4">
        <f t="shared" si="55"/>
        <v>-1.4586621673107286E-2</v>
      </c>
      <c r="L135" s="4">
        <f t="shared" si="42"/>
        <v>-2.2006380684876391E-2</v>
      </c>
      <c r="M135" s="4">
        <f t="shared" ref="M135:M198" si="58">(D135-F135)/F135</f>
        <v>1.6246664452970315E-2</v>
      </c>
      <c r="N135" s="4">
        <f t="shared" si="43"/>
        <v>2.5248282768658883E-2</v>
      </c>
      <c r="O135" s="4">
        <f t="shared" si="45"/>
        <v>8.639575623966736E-3</v>
      </c>
      <c r="P135" s="4">
        <f t="shared" si="49"/>
        <v>0.15667368660709202</v>
      </c>
      <c r="T135" s="4"/>
      <c r="U135" s="4">
        <f t="shared" ref="U135:U198" si="59">(D130-D134)/D134</f>
        <v>-1.6189764624968472E-2</v>
      </c>
      <c r="V135" s="4">
        <f t="shared" ref="V135:V198" si="60">(D130*(1-0.01)-D134)/D134</f>
        <v>-2.6027866978718794E-2</v>
      </c>
      <c r="W135" s="4">
        <f t="shared" ref="W135:W198" si="61">(D135-D130)/D130</f>
        <v>2.2053905075164405E-2</v>
      </c>
      <c r="X135" s="4">
        <f t="shared" si="44"/>
        <v>1.7873740556400099E-2</v>
      </c>
      <c r="Y135" s="4">
        <f t="shared" si="56"/>
        <v>-2.6873571527557358E-2</v>
      </c>
      <c r="Z135" s="4">
        <f t="shared" si="57"/>
        <v>-2.0737766356795792E-2</v>
      </c>
      <c r="AA135" s="4">
        <f t="shared" si="50"/>
        <v>5.5070929179676254E-3</v>
      </c>
      <c r="AB135" s="4">
        <f t="shared" si="51"/>
        <v>5.5070929179676254E-3</v>
      </c>
      <c r="AC135" s="2">
        <f t="shared" si="39"/>
        <v>1.3190243466673185E-2</v>
      </c>
      <c r="AD135" s="3">
        <f t="shared" si="40"/>
        <v>2005.3553148367655</v>
      </c>
    </row>
    <row r="136" spans="1:30" x14ac:dyDescent="0.3">
      <c r="A136" s="1">
        <f t="shared" si="47"/>
        <v>29</v>
      </c>
      <c r="B136" s="1">
        <f t="shared" si="46"/>
        <v>1</v>
      </c>
      <c r="C136" s="5">
        <v>39279</v>
      </c>
      <c r="D136" s="3">
        <v>2028.02</v>
      </c>
      <c r="E136" s="3">
        <v>2030.34</v>
      </c>
      <c r="F136" s="3">
        <f t="shared" si="54"/>
        <v>2007.4360000000001</v>
      </c>
      <c r="G136" s="3">
        <f t="shared" si="41"/>
        <v>1991.5070000000001</v>
      </c>
      <c r="H136" s="4">
        <f t="shared" si="48"/>
        <v>-2.0372411621132685E-3</v>
      </c>
      <c r="I136" s="4">
        <f t="shared" si="52"/>
        <v>-8.9559877175033643E-4</v>
      </c>
      <c r="J136" s="4">
        <f t="shared" si="53"/>
        <v>-1.1416423903629321E-3</v>
      </c>
      <c r="K136" s="4">
        <f t="shared" si="55"/>
        <v>-1.4698645775923213E-2</v>
      </c>
      <c r="L136" s="4">
        <f t="shared" si="42"/>
        <v>-2.2001220376348447E-2</v>
      </c>
      <c r="M136" s="4">
        <f t="shared" si="58"/>
        <v>1.0253876088702121E-2</v>
      </c>
      <c r="N136" s="4">
        <f t="shared" si="43"/>
        <v>1.8334356846347977E-2</v>
      </c>
      <c r="O136" s="4">
        <f t="shared" si="45"/>
        <v>7.8544590290037016E-3</v>
      </c>
      <c r="P136" s="4">
        <f t="shared" si="49"/>
        <v>0.15431726336160276</v>
      </c>
      <c r="T136" s="4"/>
      <c r="U136" s="4">
        <f t="shared" si="59"/>
        <v>-2.1140067711203858E-2</v>
      </c>
      <c r="V136" s="4">
        <f t="shared" si="60"/>
        <v>-3.0928667034091847E-2</v>
      </c>
      <c r="W136" s="4">
        <f t="shared" si="61"/>
        <v>1.9515383068570247E-2</v>
      </c>
      <c r="X136" s="4">
        <f t="shared" si="44"/>
        <v>1.6125913530116338E-2</v>
      </c>
      <c r="Y136" s="4">
        <f t="shared" si="56"/>
        <v>-2.6984198821111156E-2</v>
      </c>
      <c r="Z136" s="4">
        <f t="shared" si="57"/>
        <v>-2.0849091183064758E-2</v>
      </c>
      <c r="AA136" s="4">
        <f t="shared" si="50"/>
        <v>-2.0372411621132685E-3</v>
      </c>
      <c r="AB136" s="4">
        <f t="shared" si="51"/>
        <v>-2.0372411621132685E-3</v>
      </c>
      <c r="AC136" s="2">
        <f t="shared" ref="AC136:AC199" si="62">(D136-AD136)/D136</f>
        <v>7.4505133622068988E-3</v>
      </c>
      <c r="AD136" s="3">
        <f t="shared" si="40"/>
        <v>2012.9102098911771</v>
      </c>
    </row>
    <row r="137" spans="1:30" x14ac:dyDescent="0.3">
      <c r="A137" s="1">
        <f t="shared" si="47"/>
        <v>29</v>
      </c>
      <c r="B137" s="1">
        <f t="shared" si="46"/>
        <v>2</v>
      </c>
      <c r="C137" s="5">
        <v>39280</v>
      </c>
      <c r="D137" s="3">
        <v>2041.78</v>
      </c>
      <c r="E137" s="3">
        <v>2031.33</v>
      </c>
      <c r="F137" s="3">
        <f t="shared" si="54"/>
        <v>2021.414</v>
      </c>
      <c r="G137" s="3">
        <f t="shared" si="41"/>
        <v>2000.2729999999999</v>
      </c>
      <c r="H137" s="4">
        <f t="shared" si="48"/>
        <v>6.7849429492805747E-3</v>
      </c>
      <c r="I137" s="4">
        <f t="shared" si="52"/>
        <v>1.6321338053865077E-3</v>
      </c>
      <c r="J137" s="4">
        <f t="shared" si="53"/>
        <v>5.1528091438940672E-3</v>
      </c>
      <c r="K137" s="4">
        <f t="shared" si="55"/>
        <v>-5.7679411445647573E-3</v>
      </c>
      <c r="L137" s="4">
        <f t="shared" si="42"/>
        <v>-1.5955902253867671E-2</v>
      </c>
      <c r="M137" s="4">
        <f t="shared" si="58"/>
        <v>1.0075125629880858E-2</v>
      </c>
      <c r="N137" s="4">
        <f t="shared" si="43"/>
        <v>2.0750667533881658E-2</v>
      </c>
      <c r="O137" s="4">
        <f t="shared" si="45"/>
        <v>1.0354200746407584E-2</v>
      </c>
      <c r="P137" s="4">
        <f t="shared" si="49"/>
        <v>0.16214924013888091</v>
      </c>
      <c r="T137" s="4"/>
      <c r="U137" s="4">
        <f t="shared" si="59"/>
        <v>-2.7677241841796374E-2</v>
      </c>
      <c r="V137" s="4">
        <f t="shared" si="60"/>
        <v>-3.7400469423378449E-2</v>
      </c>
      <c r="W137" s="4">
        <f t="shared" si="61"/>
        <v>3.5443153522762359E-2</v>
      </c>
      <c r="X137" s="4">
        <f t="shared" si="44"/>
        <v>2.1363911047873475E-2</v>
      </c>
      <c r="Y137" s="4">
        <f t="shared" si="56"/>
        <v>-1.8164849609096406E-2</v>
      </c>
      <c r="Z137" s="4">
        <f t="shared" si="57"/>
        <v>-1.1974133771627461E-2</v>
      </c>
      <c r="AA137" s="4">
        <f t="shared" si="50"/>
        <v>6.7849429492805747E-3</v>
      </c>
      <c r="AB137" s="4">
        <f t="shared" si="51"/>
        <v>6.7849429492805747E-3</v>
      </c>
      <c r="AC137" s="2">
        <f t="shared" si="62"/>
        <v>9.4263469811709105E-3</v>
      </c>
      <c r="AD137" s="3">
        <f t="shared" ref="AD137:AD200" si="63">D137*(2/(5+1))+AD136*(1-(2/(5+1)))</f>
        <v>2022.5334732607848</v>
      </c>
    </row>
    <row r="138" spans="1:30" x14ac:dyDescent="0.3">
      <c r="A138" s="1">
        <f t="shared" si="47"/>
        <v>29</v>
      </c>
      <c r="B138" s="1">
        <f t="shared" si="46"/>
        <v>3</v>
      </c>
      <c r="C138" s="5">
        <v>39281</v>
      </c>
      <c r="D138" s="3">
        <v>2037.98</v>
      </c>
      <c r="E138" s="3">
        <v>2030.54</v>
      </c>
      <c r="F138" s="3">
        <f t="shared" si="54"/>
        <v>2032.194</v>
      </c>
      <c r="G138" s="3">
        <f t="shared" si="41"/>
        <v>2007.5510000000002</v>
      </c>
      <c r="H138" s="4">
        <f t="shared" si="48"/>
        <v>-1.8611211785794525E-3</v>
      </c>
      <c r="I138" s="4">
        <f t="shared" si="52"/>
        <v>-5.5050005387456092E-3</v>
      </c>
      <c r="J138" s="4">
        <f t="shared" si="53"/>
        <v>3.6438793601661565E-3</v>
      </c>
      <c r="K138" s="4">
        <f t="shared" si="55"/>
        <v>-5.4033735270205543E-3</v>
      </c>
      <c r="L138" s="4">
        <f t="shared" si="42"/>
        <v>-1.8420201980624589E-2</v>
      </c>
      <c r="M138" s="4">
        <f t="shared" si="58"/>
        <v>2.8471691186963736E-3</v>
      </c>
      <c r="N138" s="4">
        <f t="shared" si="43"/>
        <v>1.5157273713096135E-2</v>
      </c>
      <c r="O138" s="4">
        <f t="shared" si="45"/>
        <v>1.2091875288275548E-2</v>
      </c>
      <c r="P138" s="4">
        <f t="shared" si="49"/>
        <v>0.15998633957538841</v>
      </c>
      <c r="T138" s="4"/>
      <c r="U138" s="4">
        <f t="shared" si="59"/>
        <v>-2.8259655790535732E-2</v>
      </c>
      <c r="V138" s="4">
        <f t="shared" si="60"/>
        <v>-3.7977059232630346E-2</v>
      </c>
      <c r="W138" s="4">
        <f t="shared" si="61"/>
        <v>2.7166243296641312E-2</v>
      </c>
      <c r="X138" s="4">
        <f t="shared" si="44"/>
        <v>2.4855414371216328E-2</v>
      </c>
      <c r="Y138" s="4">
        <f t="shared" si="56"/>
        <v>-1.7804827722444187E-2</v>
      </c>
      <c r="Z138" s="4">
        <f t="shared" si="57"/>
        <v>-1.1611841857064147E-2</v>
      </c>
      <c r="AA138" s="4">
        <f t="shared" si="50"/>
        <v>-1.8611211785794525E-3</v>
      </c>
      <c r="AB138" s="4">
        <f t="shared" si="51"/>
        <v>-1.8611211785794525E-3</v>
      </c>
      <c r="AC138" s="2">
        <f t="shared" si="62"/>
        <v>5.0528879050874146E-3</v>
      </c>
      <c r="AD138" s="3">
        <f t="shared" si="63"/>
        <v>2027.68231550719</v>
      </c>
    </row>
    <row r="139" spans="1:30" x14ac:dyDescent="0.3">
      <c r="A139" s="1">
        <f t="shared" si="47"/>
        <v>29</v>
      </c>
      <c r="B139" s="1">
        <f t="shared" si="46"/>
        <v>4</v>
      </c>
      <c r="C139" s="5">
        <v>39282</v>
      </c>
      <c r="D139" s="3">
        <v>2052.9899999999998</v>
      </c>
      <c r="E139" s="3">
        <v>2052.31</v>
      </c>
      <c r="F139" s="3">
        <f t="shared" si="54"/>
        <v>2038.586</v>
      </c>
      <c r="G139" s="3">
        <f t="shared" ref="G139:G202" si="64">AVERAGE(D130:D139)</f>
        <v>2014.7440000000001</v>
      </c>
      <c r="H139" s="4">
        <f t="shared" si="48"/>
        <v>7.3651360661045563E-3</v>
      </c>
      <c r="I139" s="4">
        <f t="shared" si="52"/>
        <v>7.0314723402584555E-3</v>
      </c>
      <c r="J139" s="4">
        <f t="shared" si="53"/>
        <v>3.3366372584610077E-4</v>
      </c>
      <c r="K139" s="4">
        <f t="shared" si="55"/>
        <v>-1.4695924395724644E-3</v>
      </c>
      <c r="L139" s="4">
        <f t="shared" ref="L139:L202" si="65">(SUM(D130:D138)/9-D138)/D138</f>
        <v>-1.3486665990615949E-2</v>
      </c>
      <c r="M139" s="4">
        <f t="shared" si="58"/>
        <v>7.0656818010129416E-3</v>
      </c>
      <c r="N139" s="4">
        <f t="shared" ref="N139:N202" si="66">(D139-G139)/G139</f>
        <v>1.8983056904499845E-2</v>
      </c>
      <c r="O139" s="4">
        <f t="shared" si="45"/>
        <v>1.1613305471531703E-2</v>
      </c>
      <c r="P139" s="4">
        <f t="shared" si="49"/>
        <v>0.16852979680118371</v>
      </c>
      <c r="T139" s="4"/>
      <c r="U139" s="4">
        <f t="shared" si="59"/>
        <v>-8.3170590486658577E-3</v>
      </c>
      <c r="V139" s="4">
        <f t="shared" si="60"/>
        <v>-1.8233888458179179E-2</v>
      </c>
      <c r="W139" s="4">
        <f t="shared" si="61"/>
        <v>1.5813718747371294E-2</v>
      </c>
      <c r="X139" s="4">
        <f t="shared" ref="X139:X202" si="67">(F139-F134)/F134</f>
        <v>2.3950952884672357E-2</v>
      </c>
      <c r="Y139" s="4">
        <f t="shared" si="56"/>
        <v>-1.3920096274490493E-2</v>
      </c>
      <c r="Z139" s="4">
        <f t="shared" si="57"/>
        <v>-7.7026162071157098E-3</v>
      </c>
      <c r="AA139" s="4">
        <f t="shared" si="50"/>
        <v>7.3651360661045563E-3</v>
      </c>
      <c r="AB139" s="4">
        <f t="shared" si="51"/>
        <v>7.3651360661045563E-3</v>
      </c>
      <c r="AC139" s="2">
        <f t="shared" si="62"/>
        <v>8.218154819006904E-3</v>
      </c>
      <c r="AD139" s="3">
        <f t="shared" si="63"/>
        <v>2036.1182103381268</v>
      </c>
    </row>
    <row r="140" spans="1:30" x14ac:dyDescent="0.3">
      <c r="A140" s="1">
        <f t="shared" si="47"/>
        <v>29</v>
      </c>
      <c r="B140" s="1">
        <f t="shared" si="46"/>
        <v>5</v>
      </c>
      <c r="C140" s="5">
        <v>39283</v>
      </c>
      <c r="D140" s="3">
        <v>2035.88</v>
      </c>
      <c r="E140" s="3">
        <v>2047.14</v>
      </c>
      <c r="F140" s="3">
        <f t="shared" si="54"/>
        <v>2039.3300000000004</v>
      </c>
      <c r="G140" s="3">
        <f t="shared" si="64"/>
        <v>2019.5010000000002</v>
      </c>
      <c r="H140" s="4">
        <f t="shared" si="48"/>
        <v>-8.3341857485909211E-3</v>
      </c>
      <c r="I140" s="4">
        <f t="shared" si="52"/>
        <v>-2.8495024330365379E-3</v>
      </c>
      <c r="J140" s="4">
        <f t="shared" si="53"/>
        <v>-5.4846833155543836E-3</v>
      </c>
      <c r="K140" s="4">
        <f t="shared" si="55"/>
        <v>-6.2335910062882305E-3</v>
      </c>
      <c r="L140" s="4">
        <f t="shared" si="65"/>
        <v>-1.7198763213112842E-2</v>
      </c>
      <c r="M140" s="4">
        <f t="shared" si="58"/>
        <v>-1.6917320884801735E-3</v>
      </c>
      <c r="N140" s="4">
        <f t="shared" si="66"/>
        <v>8.1104193560686058E-3</v>
      </c>
      <c r="O140" s="4">
        <f t="shared" ref="O140:O203" si="68">(F140-G140)/D140</f>
        <v>9.7397685521740853E-3</v>
      </c>
      <c r="P140" s="4">
        <f t="shared" si="49"/>
        <v>0.15879105242187944</v>
      </c>
      <c r="T140" s="4"/>
      <c r="U140" s="4">
        <f t="shared" si="59"/>
        <v>-1.0146177039342473E-2</v>
      </c>
      <c r="V140" s="4">
        <f t="shared" si="60"/>
        <v>-2.0044715268949041E-2</v>
      </c>
      <c r="W140" s="4">
        <f t="shared" si="61"/>
        <v>1.8305645224785583E-3</v>
      </c>
      <c r="X140" s="4">
        <f t="shared" si="67"/>
        <v>1.9832252489408442E-2</v>
      </c>
      <c r="Y140" s="4">
        <f t="shared" si="56"/>
        <v>-1.8624693362818249E-2</v>
      </c>
      <c r="Z140" s="4">
        <f t="shared" si="57"/>
        <v>-1.2436876955062992E-2</v>
      </c>
      <c r="AA140" s="4">
        <f t="shared" si="50"/>
        <v>-8.3341857485909211E-3</v>
      </c>
      <c r="AB140" s="4">
        <f t="shared" si="51"/>
        <v>-8.3341857485909211E-3</v>
      </c>
      <c r="AC140" s="2">
        <f t="shared" si="62"/>
        <v>-7.8004053325644255E-5</v>
      </c>
      <c r="AD140" s="3">
        <f t="shared" si="63"/>
        <v>2036.0388068920847</v>
      </c>
    </row>
    <row r="141" spans="1:30" x14ac:dyDescent="0.3">
      <c r="A141" s="1">
        <f t="shared" si="47"/>
        <v>30</v>
      </c>
      <c r="B141" s="1">
        <f t="shared" si="46"/>
        <v>1</v>
      </c>
      <c r="C141" s="5">
        <v>39286</v>
      </c>
      <c r="D141" s="3">
        <v>2036.33</v>
      </c>
      <c r="E141" s="3">
        <v>2043.82</v>
      </c>
      <c r="F141" s="3">
        <f t="shared" si="54"/>
        <v>2040.9919999999997</v>
      </c>
      <c r="G141" s="3">
        <f t="shared" si="64"/>
        <v>2024.2139999999999</v>
      </c>
      <c r="H141" s="4">
        <f t="shared" si="48"/>
        <v>2.2103463858371715E-4</v>
      </c>
      <c r="I141" s="4">
        <f t="shared" si="52"/>
        <v>3.9000334007897454E-3</v>
      </c>
      <c r="J141" s="4">
        <f t="shared" si="53"/>
        <v>-3.6789987622060281E-3</v>
      </c>
      <c r="K141" s="4">
        <f t="shared" si="55"/>
        <v>3.0834332082440605E-3</v>
      </c>
      <c r="L141" s="4">
        <f t="shared" si="65"/>
        <v>-6.3914485245800999E-3</v>
      </c>
      <c r="M141" s="4">
        <f t="shared" si="58"/>
        <v>-2.2841833774947711E-3</v>
      </c>
      <c r="N141" s="4">
        <f t="shared" si="66"/>
        <v>5.9855331501511132E-3</v>
      </c>
      <c r="O141" s="4">
        <f t="shared" si="68"/>
        <v>8.2393325246889228E-3</v>
      </c>
      <c r="P141" s="4">
        <f t="shared" si="49"/>
        <v>0.15904718538334556</v>
      </c>
      <c r="T141" s="4"/>
      <c r="U141" s="4">
        <f t="shared" si="59"/>
        <v>-3.8607383539305492E-3</v>
      </c>
      <c r="V141" s="4">
        <f t="shared" si="60"/>
        <v>-1.3822130970391205E-2</v>
      </c>
      <c r="W141" s="4">
        <f t="shared" si="61"/>
        <v>4.0975927259099742E-3</v>
      </c>
      <c r="X141" s="4">
        <f t="shared" si="67"/>
        <v>1.6715850467959915E-2</v>
      </c>
      <c r="Y141" s="4">
        <f t="shared" si="56"/>
        <v>-9.4238415200382803E-3</v>
      </c>
      <c r="Z141" s="4">
        <f t="shared" si="57"/>
        <v>-3.1780114434927873E-3</v>
      </c>
      <c r="AA141" s="4">
        <f t="shared" si="50"/>
        <v>2.2103463858371715E-4</v>
      </c>
      <c r="AB141" s="4">
        <f t="shared" si="51"/>
        <v>2.2103463858371715E-4</v>
      </c>
      <c r="AC141" s="2">
        <f t="shared" si="62"/>
        <v>9.533265168713381E-5</v>
      </c>
      <c r="AD141" s="3">
        <f t="shared" si="63"/>
        <v>2036.1358712613899</v>
      </c>
    </row>
    <row r="142" spans="1:30" x14ac:dyDescent="0.3">
      <c r="A142" s="1">
        <f t="shared" si="47"/>
        <v>30</v>
      </c>
      <c r="B142" s="1">
        <f t="shared" si="46"/>
        <v>2</v>
      </c>
      <c r="C142" s="5">
        <v>39287</v>
      </c>
      <c r="D142" s="3">
        <v>2000.55</v>
      </c>
      <c r="E142" s="3">
        <v>2021.52</v>
      </c>
      <c r="F142" s="3">
        <f t="shared" si="54"/>
        <v>2032.7459999999999</v>
      </c>
      <c r="G142" s="3">
        <f t="shared" si="64"/>
        <v>2027.08</v>
      </c>
      <c r="H142" s="4">
        <f t="shared" si="48"/>
        <v>-1.7570825946678571E-2</v>
      </c>
      <c r="I142" s="4">
        <f t="shared" si="52"/>
        <v>-7.2728879896676599E-3</v>
      </c>
      <c r="J142" s="4">
        <f t="shared" si="53"/>
        <v>-1.0297937957010912E-2</v>
      </c>
      <c r="K142" s="4">
        <f t="shared" si="55"/>
        <v>2.192670146783746E-3</v>
      </c>
      <c r="L142" s="4">
        <f t="shared" si="65"/>
        <v>-3.0948923908315938E-3</v>
      </c>
      <c r="M142" s="4">
        <f t="shared" si="58"/>
        <v>-1.5838673400414963E-2</v>
      </c>
      <c r="N142" s="4">
        <f t="shared" si="66"/>
        <v>-1.308779130572053E-2</v>
      </c>
      <c r="O142" s="4">
        <f t="shared" si="68"/>
        <v>2.8322211391866936E-3</v>
      </c>
      <c r="P142" s="4">
        <f t="shared" si="49"/>
        <v>0.13868176902498711</v>
      </c>
      <c r="T142" s="4"/>
      <c r="U142" s="4">
        <f t="shared" si="59"/>
        <v>2.6763834938345189E-3</v>
      </c>
      <c r="V142" s="4">
        <f t="shared" si="60"/>
        <v>-7.3503803411037981E-3</v>
      </c>
      <c r="W142" s="4">
        <f t="shared" si="61"/>
        <v>-2.0193164787587311E-2</v>
      </c>
      <c r="X142" s="4">
        <f t="shared" si="67"/>
        <v>5.605976806334516E-3</v>
      </c>
      <c r="Y142" s="4">
        <f t="shared" si="56"/>
        <v>-1.0303497810158702E-2</v>
      </c>
      <c r="Z142" s="4">
        <f t="shared" si="57"/>
        <v>-4.0632141862174467E-3</v>
      </c>
      <c r="AA142" s="4">
        <f t="shared" si="50"/>
        <v>-1.7570825946678571E-2</v>
      </c>
      <c r="AB142" s="4">
        <f t="shared" si="51"/>
        <v>-1.7570825946678571E-2</v>
      </c>
      <c r="AC142" s="2">
        <f t="shared" si="62"/>
        <v>-1.1858695945744929E-2</v>
      </c>
      <c r="AD142" s="3">
        <f t="shared" si="63"/>
        <v>2024.27391417426</v>
      </c>
    </row>
    <row r="143" spans="1:30" x14ac:dyDescent="0.3">
      <c r="A143" s="1">
        <f t="shared" si="47"/>
        <v>30</v>
      </c>
      <c r="B143" s="1">
        <f t="shared" si="46"/>
        <v>3</v>
      </c>
      <c r="C143" s="5">
        <v>39288</v>
      </c>
      <c r="D143" s="3">
        <v>2011.14</v>
      </c>
      <c r="E143" s="3">
        <v>2017.56</v>
      </c>
      <c r="F143" s="3">
        <f t="shared" si="54"/>
        <v>2027.3779999999999</v>
      </c>
      <c r="G143" s="3">
        <f t="shared" si="64"/>
        <v>2029.7860000000001</v>
      </c>
      <c r="H143" s="4">
        <f t="shared" si="48"/>
        <v>5.2935442753243587E-3</v>
      </c>
      <c r="I143" s="4">
        <f t="shared" si="52"/>
        <v>8.5026617680137914E-3</v>
      </c>
      <c r="J143" s="4">
        <f t="shared" si="53"/>
        <v>-3.2091174926894327E-3</v>
      </c>
      <c r="K143" s="4">
        <f t="shared" si="55"/>
        <v>1.5439504136362523E-2</v>
      </c>
      <c r="L143" s="4">
        <f t="shared" si="65"/>
        <v>1.5649585252944454E-2</v>
      </c>
      <c r="M143" s="4">
        <f t="shared" si="58"/>
        <v>-8.0093598727024908E-3</v>
      </c>
      <c r="N143" s="4">
        <f t="shared" si="66"/>
        <v>-9.1861900712685764E-3</v>
      </c>
      <c r="O143" s="4">
        <f t="shared" si="68"/>
        <v>-1.197330867070482E-3</v>
      </c>
      <c r="P143" s="4">
        <f t="shared" si="49"/>
        <v>0.14470943138482553</v>
      </c>
      <c r="T143" s="4"/>
      <c r="U143" s="4">
        <f t="shared" si="59"/>
        <v>1.8709854789932801E-2</v>
      </c>
      <c r="V143" s="4">
        <f t="shared" si="60"/>
        <v>8.5227562420335072E-3</v>
      </c>
      <c r="W143" s="4">
        <f t="shared" si="61"/>
        <v>-1.3169903531928635E-2</v>
      </c>
      <c r="X143" s="4">
        <f t="shared" si="67"/>
        <v>-2.3698524845561157E-3</v>
      </c>
      <c r="Y143" s="4">
        <f t="shared" si="56"/>
        <v>2.7781636857844151E-3</v>
      </c>
      <c r="Z143" s="4">
        <f t="shared" si="57"/>
        <v>9.1009304526149092E-3</v>
      </c>
      <c r="AA143" s="4">
        <f t="shared" si="50"/>
        <v>5.2935442753243587E-3</v>
      </c>
      <c r="AB143" s="4">
        <f t="shared" si="51"/>
        <v>5.2935442753243587E-3</v>
      </c>
      <c r="AC143" s="2">
        <f t="shared" si="62"/>
        <v>-4.3537211645334672E-3</v>
      </c>
      <c r="AD143" s="3">
        <f t="shared" si="63"/>
        <v>2019.8959427828399</v>
      </c>
    </row>
    <row r="144" spans="1:30" x14ac:dyDescent="0.3">
      <c r="A144" s="1">
        <f t="shared" si="47"/>
        <v>30</v>
      </c>
      <c r="B144" s="1">
        <f t="shared" si="46"/>
        <v>4</v>
      </c>
      <c r="C144" s="5">
        <v>39289</v>
      </c>
      <c r="D144" s="3">
        <v>1986.6</v>
      </c>
      <c r="E144" s="3">
        <v>1996.93</v>
      </c>
      <c r="F144" s="3">
        <f t="shared" si="54"/>
        <v>2014.1</v>
      </c>
      <c r="G144" s="3">
        <f t="shared" si="64"/>
        <v>2026.3430000000001</v>
      </c>
      <c r="H144" s="4">
        <f t="shared" si="48"/>
        <v>-1.2202034666905432E-2</v>
      </c>
      <c r="I144" s="4">
        <f t="shared" si="52"/>
        <v>-7.0656443609097503E-3</v>
      </c>
      <c r="J144" s="4">
        <f t="shared" si="53"/>
        <v>-5.1363903059956821E-3</v>
      </c>
      <c r="K144" s="4">
        <f t="shared" si="55"/>
        <v>4.8902612448661134E-3</v>
      </c>
      <c r="L144" s="4">
        <f t="shared" si="65"/>
        <v>9.7551084901543062E-3</v>
      </c>
      <c r="M144" s="4">
        <f t="shared" si="58"/>
        <v>-1.3653741125068269E-2</v>
      </c>
      <c r="N144" s="4">
        <f t="shared" si="66"/>
        <v>-1.9613165194638897E-2</v>
      </c>
      <c r="O144" s="4">
        <f t="shared" si="68"/>
        <v>-6.162790697674502E-3</v>
      </c>
      <c r="P144" s="4">
        <f t="shared" si="49"/>
        <v>0.1307416472195343</v>
      </c>
      <c r="T144" s="4"/>
      <c r="U144" s="4">
        <f t="shared" si="59"/>
        <v>2.0809093350040116E-2</v>
      </c>
      <c r="V144" s="4">
        <f t="shared" si="60"/>
        <v>1.0601002416539716E-2</v>
      </c>
      <c r="W144" s="4">
        <f t="shared" si="61"/>
        <v>-3.233819940671892E-2</v>
      </c>
      <c r="X144" s="4">
        <f t="shared" si="67"/>
        <v>-1.201126663285243E-2</v>
      </c>
      <c r="Y144" s="4">
        <f t="shared" si="56"/>
        <v>-7.6395425113042438E-3</v>
      </c>
      <c r="Z144" s="4">
        <f t="shared" si="57"/>
        <v>-1.3824619838783382E-3</v>
      </c>
      <c r="AA144" s="4">
        <f t="shared" si="50"/>
        <v>-1.2202034666905432E-2</v>
      </c>
      <c r="AB144" s="4">
        <f t="shared" si="51"/>
        <v>-1.2202034666905432E-2</v>
      </c>
      <c r="AC144" s="2">
        <f t="shared" si="62"/>
        <v>-1.1173510112030615E-2</v>
      </c>
      <c r="AD144" s="3">
        <f t="shared" si="63"/>
        <v>2008.7972951885599</v>
      </c>
    </row>
    <row r="145" spans="1:30" x14ac:dyDescent="0.3">
      <c r="A145" s="1">
        <f t="shared" si="47"/>
        <v>30</v>
      </c>
      <c r="B145" s="1">
        <f t="shared" si="46"/>
        <v>5</v>
      </c>
      <c r="C145" s="5">
        <v>39290</v>
      </c>
      <c r="D145" s="3">
        <v>1956.19</v>
      </c>
      <c r="E145" s="3">
        <v>1988.85</v>
      </c>
      <c r="F145" s="3">
        <f t="shared" si="54"/>
        <v>1998.1620000000003</v>
      </c>
      <c r="G145" s="3">
        <f t="shared" si="64"/>
        <v>2018.7459999999999</v>
      </c>
      <c r="H145" s="4">
        <f t="shared" si="48"/>
        <v>-1.5307560656397793E-2</v>
      </c>
      <c r="I145" s="4">
        <f t="shared" si="52"/>
        <v>1.1325883418906676E-3</v>
      </c>
      <c r="J145" s="4">
        <f t="shared" si="53"/>
        <v>-1.644014899828846E-2</v>
      </c>
      <c r="K145" s="4">
        <f t="shared" si="55"/>
        <v>1.1101882613510668E-2</v>
      </c>
      <c r="L145" s="4">
        <f t="shared" si="65"/>
        <v>1.968019061042324E-2</v>
      </c>
      <c r="M145" s="4">
        <f t="shared" si="58"/>
        <v>-2.1005303874260545E-2</v>
      </c>
      <c r="N145" s="4">
        <f t="shared" si="66"/>
        <v>-3.0987553659548955E-2</v>
      </c>
      <c r="O145" s="4">
        <f t="shared" si="68"/>
        <v>-1.0522495258640319E-2</v>
      </c>
      <c r="P145" s="4">
        <f t="shared" si="49"/>
        <v>0.11343275086800612</v>
      </c>
      <c r="T145" s="4"/>
      <c r="U145" s="4">
        <f t="shared" si="59"/>
        <v>2.4806201550387697E-2</v>
      </c>
      <c r="V145" s="4">
        <f t="shared" si="60"/>
        <v>1.4558139534883836E-2</v>
      </c>
      <c r="W145" s="4">
        <f t="shared" si="61"/>
        <v>-3.9142778552763449E-2</v>
      </c>
      <c r="X145" s="4">
        <f t="shared" si="67"/>
        <v>-2.0187022208274341E-2</v>
      </c>
      <c r="Y145" s="4">
        <f t="shared" si="56"/>
        <v>-1.5053727806727823E-3</v>
      </c>
      <c r="Z145" s="4">
        <f t="shared" si="57"/>
        <v>4.7903852189194176E-3</v>
      </c>
      <c r="AA145" s="4">
        <f t="shared" si="50"/>
        <v>-1.5307560656397793E-2</v>
      </c>
      <c r="AB145" s="4">
        <f t="shared" si="51"/>
        <v>-1.5307560656397793E-2</v>
      </c>
      <c r="AC145" s="2">
        <f t="shared" si="62"/>
        <v>-1.7928488605762558E-2</v>
      </c>
      <c r="AD145" s="3">
        <f t="shared" si="63"/>
        <v>1991.2615301257067</v>
      </c>
    </row>
    <row r="146" spans="1:30" x14ac:dyDescent="0.3">
      <c r="A146" s="1">
        <f t="shared" si="47"/>
        <v>31</v>
      </c>
      <c r="B146" s="1">
        <f t="shared" si="46"/>
        <v>1</v>
      </c>
      <c r="C146" s="5">
        <v>39293</v>
      </c>
      <c r="D146" s="3">
        <v>1973.93</v>
      </c>
      <c r="E146" s="3">
        <v>1961.78</v>
      </c>
      <c r="F146" s="3">
        <f t="shared" si="54"/>
        <v>1985.682</v>
      </c>
      <c r="G146" s="3">
        <f t="shared" si="64"/>
        <v>2013.337</v>
      </c>
      <c r="H146" s="4">
        <f t="shared" si="48"/>
        <v>9.0686487508882113E-3</v>
      </c>
      <c r="I146" s="4">
        <f t="shared" si="52"/>
        <v>2.8575956323260614E-3</v>
      </c>
      <c r="J146" s="4">
        <f t="shared" si="53"/>
        <v>6.2110531185621499E-3</v>
      </c>
      <c r="K146" s="4">
        <f t="shared" si="55"/>
        <v>1.6578144249791604E-2</v>
      </c>
      <c r="L146" s="4">
        <f t="shared" si="65"/>
        <v>3.1451727876921694E-2</v>
      </c>
      <c r="M146" s="4">
        <f t="shared" si="58"/>
        <v>-5.9183696080238185E-3</v>
      </c>
      <c r="N146" s="4">
        <f t="shared" si="66"/>
        <v>-1.9572977598881821E-2</v>
      </c>
      <c r="O146" s="4">
        <f t="shared" si="68"/>
        <v>-1.4010121939481122E-2</v>
      </c>
      <c r="P146" s="4">
        <f t="shared" si="49"/>
        <v>0.12353008139336329</v>
      </c>
      <c r="T146" s="4"/>
      <c r="U146" s="4">
        <f t="shared" si="59"/>
        <v>4.0967390693133016E-2</v>
      </c>
      <c r="V146" s="4">
        <f t="shared" si="60"/>
        <v>3.0557716786201693E-2</v>
      </c>
      <c r="W146" s="4">
        <f t="shared" si="61"/>
        <v>-3.0643363305554536E-2</v>
      </c>
      <c r="X146" s="4">
        <f t="shared" si="67"/>
        <v>-2.7099567269249329E-2</v>
      </c>
      <c r="Y146" s="4">
        <f t="shared" si="56"/>
        <v>3.9026062915648216E-3</v>
      </c>
      <c r="Z146" s="4">
        <f t="shared" si="57"/>
        <v>1.0232462949855333E-2</v>
      </c>
      <c r="AA146" s="4">
        <f t="shared" si="50"/>
        <v>9.0686487508882113E-3</v>
      </c>
      <c r="AB146" s="4">
        <f t="shared" si="51"/>
        <v>9.0686487508882113E-3</v>
      </c>
      <c r="AC146" s="2">
        <f t="shared" si="62"/>
        <v>-5.8534767783750778E-3</v>
      </c>
      <c r="AD146" s="3">
        <f t="shared" si="63"/>
        <v>1985.484353417138</v>
      </c>
    </row>
    <row r="147" spans="1:30" x14ac:dyDescent="0.3">
      <c r="A147" s="1">
        <f t="shared" si="47"/>
        <v>31</v>
      </c>
      <c r="B147" s="1">
        <f t="shared" si="46"/>
        <v>2</v>
      </c>
      <c r="C147" s="5">
        <v>39294</v>
      </c>
      <c r="D147" s="3">
        <v>1932.06</v>
      </c>
      <c r="E147" s="3">
        <v>1992.53</v>
      </c>
      <c r="F147" s="3">
        <f t="shared" si="54"/>
        <v>1971.9839999999999</v>
      </c>
      <c r="G147" s="3">
        <f t="shared" si="64"/>
        <v>2002.3650000000002</v>
      </c>
      <c r="H147" s="4">
        <f t="shared" si="48"/>
        <v>-2.1211491795555121E-2</v>
      </c>
      <c r="I147" s="4">
        <f t="shared" si="52"/>
        <v>9.4228265440010079E-3</v>
      </c>
      <c r="J147" s="4">
        <f t="shared" si="53"/>
        <v>-3.0634318339556127E-2</v>
      </c>
      <c r="K147" s="4">
        <f t="shared" si="55"/>
        <v>4.0705597462929698E-3</v>
      </c>
      <c r="L147" s="4">
        <f t="shared" si="65"/>
        <v>1.836269101065725E-2</v>
      </c>
      <c r="M147" s="4">
        <f t="shared" si="58"/>
        <v>-2.0245600369982707E-2</v>
      </c>
      <c r="N147" s="4">
        <f t="shared" si="66"/>
        <v>-3.5110981264654686E-2</v>
      </c>
      <c r="O147" s="4">
        <f t="shared" si="68"/>
        <v>-1.5724666935809609E-2</v>
      </c>
      <c r="P147" s="4">
        <f t="shared" si="49"/>
        <v>9.9698332289828592E-2</v>
      </c>
      <c r="T147" s="4"/>
      <c r="U147" s="4">
        <f t="shared" si="59"/>
        <v>1.348578723662941E-2</v>
      </c>
      <c r="V147" s="4">
        <f t="shared" si="60"/>
        <v>3.3509293642631235E-3</v>
      </c>
      <c r="W147" s="4">
        <f t="shared" si="61"/>
        <v>-3.4235585214066139E-2</v>
      </c>
      <c r="X147" s="4">
        <f t="shared" si="67"/>
        <v>-2.9891585077525647E-2</v>
      </c>
      <c r="Y147" s="4">
        <f t="shared" si="56"/>
        <v>-8.4490232929376081E-3</v>
      </c>
      <c r="Z147" s="4">
        <f t="shared" si="57"/>
        <v>-2.197046744008549E-3</v>
      </c>
      <c r="AA147" s="4">
        <f t="shared" si="50"/>
        <v>-2.1211491795555121E-2</v>
      </c>
      <c r="AB147" s="4">
        <f t="shared" si="51"/>
        <v>-2.1211491795555121E-2</v>
      </c>
      <c r="AC147" s="2">
        <f t="shared" si="62"/>
        <v>-1.8434332065994593E-2</v>
      </c>
      <c r="AD147" s="3">
        <f t="shared" si="63"/>
        <v>1967.6762356114255</v>
      </c>
    </row>
    <row r="148" spans="1:30" x14ac:dyDescent="0.3">
      <c r="A148" s="1">
        <f t="shared" si="47"/>
        <v>31</v>
      </c>
      <c r="B148" s="1">
        <f t="shared" si="46"/>
        <v>3</v>
      </c>
      <c r="C148" s="5">
        <v>39295</v>
      </c>
      <c r="D148" s="3">
        <v>1945.08</v>
      </c>
      <c r="E148" s="3">
        <v>1929.09</v>
      </c>
      <c r="F148" s="3">
        <f t="shared" si="54"/>
        <v>1958.7720000000002</v>
      </c>
      <c r="G148" s="3">
        <f t="shared" si="64"/>
        <v>1993.075</v>
      </c>
      <c r="H148" s="4">
        <f t="shared" si="48"/>
        <v>6.7389211515170248E-3</v>
      </c>
      <c r="I148" s="4">
        <f t="shared" si="52"/>
        <v>-1.5372193410142683E-3</v>
      </c>
      <c r="J148" s="4">
        <f t="shared" si="53"/>
        <v>8.2761404925312931E-3</v>
      </c>
      <c r="K148" s="4">
        <f t="shared" si="55"/>
        <v>1.5597341697462925E-2</v>
      </c>
      <c r="L148" s="4">
        <f t="shared" si="65"/>
        <v>3.4340433411890935E-2</v>
      </c>
      <c r="M148" s="4">
        <f t="shared" si="58"/>
        <v>-6.9900937934584692E-3</v>
      </c>
      <c r="N148" s="4">
        <f t="shared" si="66"/>
        <v>-2.4080880047163362E-2</v>
      </c>
      <c r="O148" s="4">
        <f t="shared" si="68"/>
        <v>-1.763577847697775E-2</v>
      </c>
      <c r="P148" s="4">
        <f t="shared" si="49"/>
        <v>0.10710911264158451</v>
      </c>
      <c r="T148" s="4"/>
      <c r="U148" s="4">
        <f t="shared" si="59"/>
        <v>4.0930405888015983E-2</v>
      </c>
      <c r="V148" s="4">
        <f t="shared" si="60"/>
        <v>3.0521101829135821E-2</v>
      </c>
      <c r="W148" s="4">
        <f t="shared" si="61"/>
        <v>-3.284704197619269E-2</v>
      </c>
      <c r="X148" s="4">
        <f t="shared" si="67"/>
        <v>-3.3839767423736358E-2</v>
      </c>
      <c r="Y148" s="4">
        <f t="shared" si="56"/>
        <v>2.9340331974945957E-3</v>
      </c>
      <c r="Z148" s="4">
        <f t="shared" si="57"/>
        <v>9.2577827605249217E-3</v>
      </c>
      <c r="AA148" s="4">
        <f t="shared" si="50"/>
        <v>6.7389211515170248E-3</v>
      </c>
      <c r="AB148" s="4">
        <f t="shared" si="51"/>
        <v>6.7389211515170248E-3</v>
      </c>
      <c r="AC148" s="2">
        <f t="shared" si="62"/>
        <v>-7.7447493544140524E-3</v>
      </c>
      <c r="AD148" s="3">
        <f t="shared" si="63"/>
        <v>1960.1441570742836</v>
      </c>
    </row>
    <row r="149" spans="1:30" x14ac:dyDescent="0.3">
      <c r="A149" s="1">
        <f t="shared" si="47"/>
        <v>31</v>
      </c>
      <c r="B149" s="1">
        <f t="shared" si="46"/>
        <v>4</v>
      </c>
      <c r="C149" s="5">
        <v>39296</v>
      </c>
      <c r="D149" s="3">
        <v>1966.6</v>
      </c>
      <c r="E149" s="3">
        <v>1950.95</v>
      </c>
      <c r="F149" s="3">
        <f t="shared" si="54"/>
        <v>1954.7720000000002</v>
      </c>
      <c r="G149" s="3">
        <f t="shared" si="64"/>
        <v>1984.4360000000001</v>
      </c>
      <c r="H149" s="4">
        <f t="shared" si="48"/>
        <v>1.1063812285355863E-2</v>
      </c>
      <c r="I149" s="4">
        <f t="shared" si="52"/>
        <v>3.0178707302528011E-3</v>
      </c>
      <c r="J149" s="4">
        <f t="shared" si="53"/>
        <v>8.0459415551030616E-3</v>
      </c>
      <c r="K149" s="4">
        <f t="shared" si="55"/>
        <v>3.4625825158863016E-3</v>
      </c>
      <c r="L149" s="4">
        <f t="shared" si="65"/>
        <v>2.1252482045868552E-2</v>
      </c>
      <c r="M149" s="4">
        <f t="shared" si="58"/>
        <v>6.0508335498972495E-3</v>
      </c>
      <c r="N149" s="4">
        <f t="shared" si="66"/>
        <v>-8.9879441816214985E-3</v>
      </c>
      <c r="O149" s="4">
        <f t="shared" si="68"/>
        <v>-1.5083901149191493E-2</v>
      </c>
      <c r="P149" s="4">
        <f t="shared" si="49"/>
        <v>0.1193579600432579</v>
      </c>
      <c r="T149" s="4"/>
      <c r="U149" s="4">
        <f t="shared" si="59"/>
        <v>2.1346165710407788E-2</v>
      </c>
      <c r="V149" s="4">
        <f t="shared" si="60"/>
        <v>1.1132704053303719E-2</v>
      </c>
      <c r="W149" s="4">
        <f t="shared" si="61"/>
        <v>-1.0067451927917045E-2</v>
      </c>
      <c r="X149" s="4">
        <f t="shared" si="67"/>
        <v>-2.9456332853383522E-2</v>
      </c>
      <c r="Y149" s="4">
        <f t="shared" si="56"/>
        <v>-9.049419759872895E-3</v>
      </c>
      <c r="Z149" s="4">
        <f t="shared" si="57"/>
        <v>-2.8012288606173489E-3</v>
      </c>
      <c r="AA149" s="4">
        <f t="shared" si="50"/>
        <v>1.1063812285355863E-2</v>
      </c>
      <c r="AB149" s="4">
        <f t="shared" si="51"/>
        <v>1.1063812285355863E-2</v>
      </c>
      <c r="AC149" s="2">
        <f t="shared" si="62"/>
        <v>2.188495517039962E-3</v>
      </c>
      <c r="AD149" s="3">
        <f t="shared" si="63"/>
        <v>1962.2961047161891</v>
      </c>
    </row>
    <row r="150" spans="1:30" x14ac:dyDescent="0.3">
      <c r="A150" s="1">
        <f t="shared" si="47"/>
        <v>31</v>
      </c>
      <c r="B150" s="1">
        <f t="shared" si="46"/>
        <v>5</v>
      </c>
      <c r="C150" s="5">
        <v>39297</v>
      </c>
      <c r="D150" s="3">
        <v>1918.56</v>
      </c>
      <c r="E150" s="3">
        <v>1963.49</v>
      </c>
      <c r="F150" s="3">
        <f t="shared" si="54"/>
        <v>1947.2459999999999</v>
      </c>
      <c r="G150" s="3">
        <f t="shared" si="64"/>
        <v>1972.7040000000002</v>
      </c>
      <c r="H150" s="4">
        <f t="shared" si="48"/>
        <v>-2.4427946710057952E-2</v>
      </c>
      <c r="I150" s="4">
        <f t="shared" si="52"/>
        <v>-1.5814095393063665E-3</v>
      </c>
      <c r="J150" s="4">
        <f t="shared" si="53"/>
        <v>-2.2846537170751587E-2</v>
      </c>
      <c r="K150" s="4">
        <f t="shared" si="55"/>
        <v>-6.1947015153055486E-3</v>
      </c>
      <c r="L150" s="4">
        <f t="shared" si="65"/>
        <v>6.1629207769755513E-3</v>
      </c>
      <c r="M150" s="4">
        <f t="shared" si="58"/>
        <v>-1.4731574747104332E-2</v>
      </c>
      <c r="N150" s="4">
        <f t="shared" si="66"/>
        <v>-2.7446591074991599E-2</v>
      </c>
      <c r="O150" s="4">
        <f t="shared" si="68"/>
        <v>-1.3269326995246597E-2</v>
      </c>
      <c r="P150" s="4">
        <f t="shared" si="49"/>
        <v>9.2014343445842015E-2</v>
      </c>
      <c r="T150" s="4"/>
      <c r="U150" s="4">
        <f t="shared" si="59"/>
        <v>-5.2933997762635281E-3</v>
      </c>
      <c r="V150" s="4">
        <f t="shared" si="60"/>
        <v>-1.5240465778500854E-2</v>
      </c>
      <c r="W150" s="4">
        <f t="shared" si="61"/>
        <v>-1.9236372744978816E-2</v>
      </c>
      <c r="X150" s="4">
        <f t="shared" si="67"/>
        <v>-2.5481417422611573E-2</v>
      </c>
      <c r="Y150" s="4">
        <f t="shared" si="56"/>
        <v>-1.8586288778206971E-2</v>
      </c>
      <c r="Z150" s="4">
        <f t="shared" si="57"/>
        <v>-1.2398230219954063E-2</v>
      </c>
      <c r="AA150" s="4">
        <f t="shared" si="50"/>
        <v>-2.4427946710057952E-2</v>
      </c>
      <c r="AB150" s="4">
        <f t="shared" si="51"/>
        <v>-2.4427946710057952E-2</v>
      </c>
      <c r="AC150" s="2">
        <f t="shared" si="62"/>
        <v>-1.5197545630121651E-2</v>
      </c>
      <c r="AD150" s="3">
        <f t="shared" si="63"/>
        <v>1947.7174031441261</v>
      </c>
    </row>
    <row r="151" spans="1:30" x14ac:dyDescent="0.3">
      <c r="A151" s="1">
        <f t="shared" si="47"/>
        <v>32</v>
      </c>
      <c r="B151" s="1">
        <f t="shared" si="46"/>
        <v>1</v>
      </c>
      <c r="C151" s="5">
        <v>39300</v>
      </c>
      <c r="D151" s="3">
        <v>1954.37</v>
      </c>
      <c r="E151" s="3">
        <v>1931.38</v>
      </c>
      <c r="F151" s="3">
        <f t="shared" si="54"/>
        <v>1943.3339999999996</v>
      </c>
      <c r="G151" s="3">
        <f t="shared" si="64"/>
        <v>1964.5079999999998</v>
      </c>
      <c r="H151" s="4">
        <f t="shared" si="48"/>
        <v>1.8665040447001891E-2</v>
      </c>
      <c r="I151" s="4">
        <f t="shared" si="52"/>
        <v>6.6820949045118027E-3</v>
      </c>
      <c r="J151" s="4">
        <f t="shared" si="53"/>
        <v>1.1982945542490089E-2</v>
      </c>
      <c r="K151" s="4">
        <f t="shared" si="55"/>
        <v>1.147475189725621E-2</v>
      </c>
      <c r="L151" s="4">
        <f t="shared" si="65"/>
        <v>2.4536342071368344E-2</v>
      </c>
      <c r="M151" s="4">
        <f t="shared" si="58"/>
        <v>5.6789002816810116E-3</v>
      </c>
      <c r="N151" s="4">
        <f t="shared" si="66"/>
        <v>-5.1605796464050651E-3</v>
      </c>
      <c r="O151" s="4">
        <f t="shared" si="68"/>
        <v>-1.0834181859115831E-2</v>
      </c>
      <c r="P151" s="4">
        <f t="shared" si="49"/>
        <v>0.11239683533496488</v>
      </c>
      <c r="T151" s="4"/>
      <c r="U151" s="4">
        <f t="shared" si="59"/>
        <v>2.8860186806771809E-2</v>
      </c>
      <c r="V151" s="4">
        <f t="shared" si="60"/>
        <v>1.8571584938704113E-2</v>
      </c>
      <c r="W151" s="4">
        <f t="shared" si="61"/>
        <v>-9.9091659785302284E-3</v>
      </c>
      <c r="X151" s="4">
        <f t="shared" si="67"/>
        <v>-2.1326677685551066E-2</v>
      </c>
      <c r="Y151" s="4">
        <f t="shared" si="56"/>
        <v>-1.1371527398666638E-3</v>
      </c>
      <c r="Z151" s="4">
        <f t="shared" si="57"/>
        <v>5.1609269790460783E-3</v>
      </c>
      <c r="AA151" s="4">
        <f t="shared" si="50"/>
        <v>1.8665040447001891E-2</v>
      </c>
      <c r="AB151" s="4">
        <f t="shared" si="51"/>
        <v>1.8665040447001891E-2</v>
      </c>
      <c r="AC151" s="2">
        <f t="shared" si="62"/>
        <v>2.2693065133941879E-3</v>
      </c>
      <c r="AD151" s="3">
        <f t="shared" si="63"/>
        <v>1949.9349354294177</v>
      </c>
    </row>
    <row r="152" spans="1:30" x14ac:dyDescent="0.3">
      <c r="A152" s="1">
        <f t="shared" si="47"/>
        <v>32</v>
      </c>
      <c r="B152" s="1">
        <f t="shared" si="46"/>
        <v>2</v>
      </c>
      <c r="C152" s="5">
        <v>39301</v>
      </c>
      <c r="D152" s="3">
        <v>1961.64</v>
      </c>
      <c r="E152" s="3">
        <v>1943.39</v>
      </c>
      <c r="F152" s="3">
        <f t="shared" si="54"/>
        <v>1949.25</v>
      </c>
      <c r="G152" s="3">
        <f t="shared" si="64"/>
        <v>1960.6169999999997</v>
      </c>
      <c r="H152" s="4">
        <f t="shared" si="48"/>
        <v>3.719868806827883E-3</v>
      </c>
      <c r="I152" s="4">
        <f t="shared" si="52"/>
        <v>-5.6181787481386801E-3</v>
      </c>
      <c r="J152" s="4">
        <f t="shared" si="53"/>
        <v>9.3380475549665626E-3</v>
      </c>
      <c r="K152" s="4">
        <f t="shared" si="55"/>
        <v>-4.2046797689280812E-3</v>
      </c>
      <c r="L152" s="4">
        <f t="shared" si="65"/>
        <v>3.1382662102535409E-3</v>
      </c>
      <c r="M152" s="4">
        <f t="shared" si="58"/>
        <v>6.3562908811081696E-3</v>
      </c>
      <c r="N152" s="4">
        <f t="shared" si="66"/>
        <v>5.2177452302023587E-4</v>
      </c>
      <c r="O152" s="4">
        <f t="shared" si="68"/>
        <v>-5.7946412185720794E-3</v>
      </c>
      <c r="P152" s="4">
        <f t="shared" si="49"/>
        <v>0.11653480562354146</v>
      </c>
      <c r="T152" s="4"/>
      <c r="U152" s="4">
        <f t="shared" si="59"/>
        <v>-1.1415443339797451E-2</v>
      </c>
      <c r="V152" s="4">
        <f t="shared" si="60"/>
        <v>-2.1301288906399485E-2</v>
      </c>
      <c r="W152" s="4">
        <f t="shared" si="61"/>
        <v>1.5310083537778411E-2</v>
      </c>
      <c r="X152" s="4">
        <f t="shared" si="67"/>
        <v>-1.1528491103376054E-2</v>
      </c>
      <c r="Y152" s="4">
        <f t="shared" si="56"/>
        <v>-1.6621080270562447E-2</v>
      </c>
      <c r="Z152" s="4">
        <f t="shared" si="57"/>
        <v>-1.0420630581856162E-2</v>
      </c>
      <c r="AA152" s="4">
        <f t="shared" si="50"/>
        <v>3.719868806827883E-3</v>
      </c>
      <c r="AB152" s="4">
        <f t="shared" si="51"/>
        <v>3.719868806827883E-3</v>
      </c>
      <c r="AC152" s="2">
        <f t="shared" si="62"/>
        <v>3.9779859609245551E-3</v>
      </c>
      <c r="AD152" s="3">
        <f t="shared" si="63"/>
        <v>1953.8366236196121</v>
      </c>
    </row>
    <row r="153" spans="1:30" x14ac:dyDescent="0.3">
      <c r="A153" s="1">
        <f t="shared" si="47"/>
        <v>32</v>
      </c>
      <c r="B153" s="1">
        <f t="shared" si="46"/>
        <v>3</v>
      </c>
      <c r="C153" s="5">
        <v>39302</v>
      </c>
      <c r="D153" s="3">
        <v>1987.34</v>
      </c>
      <c r="E153" s="3">
        <v>1974.33</v>
      </c>
      <c r="F153" s="3">
        <f t="shared" si="54"/>
        <v>1957.702</v>
      </c>
      <c r="G153" s="3">
        <f t="shared" si="64"/>
        <v>1958.2369999999999</v>
      </c>
      <c r="H153" s="4">
        <f t="shared" si="48"/>
        <v>1.3101282600273148E-2</v>
      </c>
      <c r="I153" s="4">
        <f t="shared" si="52"/>
        <v>6.4690768948430025E-3</v>
      </c>
      <c r="J153" s="4">
        <f t="shared" si="53"/>
        <v>6.6322057054301452E-3</v>
      </c>
      <c r="K153" s="4">
        <f t="shared" si="55"/>
        <v>-5.7847005566771074E-3</v>
      </c>
      <c r="L153" s="4">
        <f t="shared" si="65"/>
        <v>-3.3832235612380442E-3</v>
      </c>
      <c r="M153" s="4">
        <f t="shared" si="58"/>
        <v>1.5139178485796061E-2</v>
      </c>
      <c r="N153" s="4">
        <f t="shared" si="66"/>
        <v>1.4861837458898013E-2</v>
      </c>
      <c r="O153" s="4">
        <f t="shared" si="68"/>
        <v>-2.6920406171055506E-4</v>
      </c>
      <c r="P153" s="4">
        <f t="shared" si="49"/>
        <v>0.13116284364505654</v>
      </c>
      <c r="T153" s="4"/>
      <c r="U153" s="4">
        <f t="shared" si="59"/>
        <v>-8.4419159478804334E-3</v>
      </c>
      <c r="V153" s="4">
        <f t="shared" si="60"/>
        <v>-1.8357496788401664E-2</v>
      </c>
      <c r="W153" s="4">
        <f t="shared" si="61"/>
        <v>2.1726612787134714E-2</v>
      </c>
      <c r="X153" s="4">
        <f t="shared" si="67"/>
        <v>-5.4626061634542643E-4</v>
      </c>
      <c r="Y153" s="4">
        <f t="shared" si="56"/>
        <v>-1.8181400050982923E-2</v>
      </c>
      <c r="Z153" s="4">
        <f t="shared" si="57"/>
        <v>-1.1990788568183461E-2</v>
      </c>
      <c r="AA153" s="4">
        <f t="shared" si="50"/>
        <v>1.3101282600273148E-2</v>
      </c>
      <c r="AB153" s="4">
        <f t="shared" si="51"/>
        <v>1.3101282600273148E-2</v>
      </c>
      <c r="AC153" s="2">
        <f t="shared" si="62"/>
        <v>1.1238934582704436E-2</v>
      </c>
      <c r="AD153" s="3">
        <f t="shared" si="63"/>
        <v>1965.0044157464081</v>
      </c>
    </row>
    <row r="154" spans="1:30" x14ac:dyDescent="0.3">
      <c r="A154" s="1">
        <f t="shared" si="47"/>
        <v>32</v>
      </c>
      <c r="B154" s="1">
        <f t="shared" si="46"/>
        <v>4</v>
      </c>
      <c r="C154" s="5">
        <v>39303</v>
      </c>
      <c r="D154" s="3">
        <v>1936.76</v>
      </c>
      <c r="E154" s="3">
        <v>1959.97</v>
      </c>
      <c r="F154" s="3">
        <f t="shared" si="54"/>
        <v>1951.7339999999999</v>
      </c>
      <c r="G154" s="3">
        <f t="shared" si="64"/>
        <v>1953.2529999999999</v>
      </c>
      <c r="H154" s="4">
        <f t="shared" si="48"/>
        <v>-2.5451105497801045E-2</v>
      </c>
      <c r="I154" s="4">
        <f t="shared" si="52"/>
        <v>-1.3772177886018443E-2</v>
      </c>
      <c r="J154" s="4">
        <f t="shared" si="53"/>
        <v>-1.1678927611782602E-2</v>
      </c>
      <c r="K154" s="4">
        <f t="shared" si="55"/>
        <v>-1.6032737226644639E-2</v>
      </c>
      <c r="L154" s="4">
        <f t="shared" si="65"/>
        <v>-1.6229957855447126E-2</v>
      </c>
      <c r="M154" s="4">
        <f t="shared" si="58"/>
        <v>-7.6721520453094192E-3</v>
      </c>
      <c r="N154" s="4">
        <f t="shared" si="66"/>
        <v>-8.4438626230191067E-3</v>
      </c>
      <c r="O154" s="4">
        <f t="shared" si="68"/>
        <v>-7.8429955182883037E-4</v>
      </c>
      <c r="P154" s="4">
        <f t="shared" si="49"/>
        <v>0.10237349877625357</v>
      </c>
      <c r="T154" s="4"/>
      <c r="U154" s="4">
        <f t="shared" si="59"/>
        <v>-1.0436060261455014E-2</v>
      </c>
      <c r="V154" s="4">
        <f t="shared" si="60"/>
        <v>-2.0331699658840435E-2</v>
      </c>
      <c r="W154" s="4">
        <f t="shared" si="61"/>
        <v>-1.5173395708329054E-2</v>
      </c>
      <c r="X154" s="4">
        <f t="shared" si="67"/>
        <v>-1.5541454450955089E-3</v>
      </c>
      <c r="Y154" s="4">
        <f t="shared" si="56"/>
        <v>-2.8301655715090412E-2</v>
      </c>
      <c r="Z154" s="4">
        <f t="shared" si="57"/>
        <v>-2.217485497179663E-2</v>
      </c>
      <c r="AA154" s="4">
        <f t="shared" si="50"/>
        <v>-2.5451105497801045E-2</v>
      </c>
      <c r="AB154" s="4">
        <f t="shared" si="51"/>
        <v>-2.5451105497801045E-2</v>
      </c>
      <c r="AC154" s="2">
        <f t="shared" si="62"/>
        <v>-9.7222219054531652E-3</v>
      </c>
      <c r="AD154" s="3">
        <f t="shared" si="63"/>
        <v>1955.5896104976055</v>
      </c>
    </row>
    <row r="155" spans="1:30" x14ac:dyDescent="0.3">
      <c r="A155" s="1">
        <f t="shared" si="47"/>
        <v>32</v>
      </c>
      <c r="B155" s="1">
        <f t="shared" si="46"/>
        <v>5</v>
      </c>
      <c r="C155" s="5">
        <v>39304</v>
      </c>
      <c r="D155" s="3">
        <v>1925.14</v>
      </c>
      <c r="E155" s="3">
        <v>1918.99</v>
      </c>
      <c r="F155" s="3">
        <f t="shared" si="54"/>
        <v>1953.05</v>
      </c>
      <c r="G155" s="3">
        <f t="shared" si="64"/>
        <v>1950.1479999999997</v>
      </c>
      <c r="H155" s="4">
        <f t="shared" si="48"/>
        <v>-5.999710857308025E-3</v>
      </c>
      <c r="I155" s="4">
        <f t="shared" si="52"/>
        <v>-9.1751172060554644E-3</v>
      </c>
      <c r="J155" s="4">
        <f t="shared" si="53"/>
        <v>3.1754063487474393E-3</v>
      </c>
      <c r="K155" s="4">
        <f t="shared" si="55"/>
        <v>1.2013620686094382E-2</v>
      </c>
      <c r="L155" s="4">
        <f t="shared" si="65"/>
        <v>8.347274141693492E-3</v>
      </c>
      <c r="M155" s="4">
        <f t="shared" si="58"/>
        <v>-1.429046875400008E-2</v>
      </c>
      <c r="N155" s="4">
        <f t="shared" si="66"/>
        <v>-1.2823642103060685E-2</v>
      </c>
      <c r="O155" s="4">
        <f t="shared" si="68"/>
        <v>1.5074228367808423E-3</v>
      </c>
      <c r="P155" s="4">
        <f t="shared" si="49"/>
        <v>9.5759576526837045E-2</v>
      </c>
      <c r="T155" s="4"/>
      <c r="U155" s="4">
        <f t="shared" si="59"/>
        <v>-9.39713748735003E-3</v>
      </c>
      <c r="V155" s="4">
        <f t="shared" si="60"/>
        <v>-1.9303166112476542E-2</v>
      </c>
      <c r="W155" s="4">
        <f t="shared" si="61"/>
        <v>3.429655575014675E-3</v>
      </c>
      <c r="X155" s="4">
        <f t="shared" si="67"/>
        <v>2.9806198086939645E-3</v>
      </c>
      <c r="Y155" s="4">
        <f t="shared" si="56"/>
        <v>-6.0500301323352203E-4</v>
      </c>
      <c r="Z155" s="4">
        <f t="shared" si="57"/>
        <v>5.6964320426106854E-3</v>
      </c>
      <c r="AA155" s="4">
        <f t="shared" si="50"/>
        <v>-5.999710857308025E-3</v>
      </c>
      <c r="AB155" s="4">
        <f t="shared" si="51"/>
        <v>-5.999710857308025E-3</v>
      </c>
      <c r="AC155" s="2">
        <f t="shared" si="62"/>
        <v>-1.0544552776284834E-2</v>
      </c>
      <c r="AD155" s="3">
        <f t="shared" si="63"/>
        <v>1945.4397403317371</v>
      </c>
    </row>
    <row r="156" spans="1:30" x14ac:dyDescent="0.3">
      <c r="A156" s="1">
        <f t="shared" si="47"/>
        <v>33</v>
      </c>
      <c r="B156" s="1">
        <f t="shared" si="46"/>
        <v>1</v>
      </c>
      <c r="C156" s="5">
        <v>39307</v>
      </c>
      <c r="D156" s="3">
        <v>1934.41</v>
      </c>
      <c r="E156" s="3">
        <v>1941.41</v>
      </c>
      <c r="F156" s="3">
        <f t="shared" si="54"/>
        <v>1949.0580000000002</v>
      </c>
      <c r="G156" s="3">
        <f t="shared" si="64"/>
        <v>1946.1959999999999</v>
      </c>
      <c r="H156" s="4">
        <f t="shared" si="48"/>
        <v>4.8152342167322795E-3</v>
      </c>
      <c r="I156" s="4">
        <f t="shared" si="52"/>
        <v>8.4513334095182597E-3</v>
      </c>
      <c r="J156" s="4">
        <f t="shared" si="53"/>
        <v>-3.6360991927859802E-3</v>
      </c>
      <c r="K156" s="4">
        <f t="shared" si="55"/>
        <v>1.432623081957672E-2</v>
      </c>
      <c r="L156" s="4">
        <f t="shared" si="65"/>
        <v>1.1617625500252124E-2</v>
      </c>
      <c r="M156" s="4">
        <f t="shared" si="58"/>
        <v>-7.5154254003729683E-3</v>
      </c>
      <c r="N156" s="4">
        <f t="shared" si="66"/>
        <v>-6.0559162592050495E-3</v>
      </c>
      <c r="O156" s="4">
        <f t="shared" si="68"/>
        <v>1.4795208875059099E-3</v>
      </c>
      <c r="P156" s="4">
        <f t="shared" si="49"/>
        <v>0.10103591553304114</v>
      </c>
      <c r="T156" s="4"/>
      <c r="U156" s="4">
        <f t="shared" si="59"/>
        <v>1.5183311343590487E-2</v>
      </c>
      <c r="V156" s="4">
        <f t="shared" si="60"/>
        <v>5.0314782301546105E-3</v>
      </c>
      <c r="W156" s="4">
        <f t="shared" si="61"/>
        <v>-1.0213009819020865E-2</v>
      </c>
      <c r="X156" s="4">
        <f t="shared" si="67"/>
        <v>2.9454535350076807E-3</v>
      </c>
      <c r="Y156" s="4">
        <f t="shared" si="56"/>
        <v>1.6787715824248927E-3</v>
      </c>
      <c r="Z156" s="4">
        <f t="shared" si="57"/>
        <v>7.9946064074695247E-3</v>
      </c>
      <c r="AA156" s="4">
        <f t="shared" si="50"/>
        <v>4.8152342167322795E-3</v>
      </c>
      <c r="AB156" s="4">
        <f t="shared" si="51"/>
        <v>4.8152342167322795E-3</v>
      </c>
      <c r="AC156" s="2">
        <f t="shared" si="62"/>
        <v>-3.801241836610686E-3</v>
      </c>
      <c r="AD156" s="3">
        <f t="shared" si="63"/>
        <v>1941.7631602211582</v>
      </c>
    </row>
    <row r="157" spans="1:30" x14ac:dyDescent="0.3">
      <c r="A157" s="1">
        <f t="shared" si="47"/>
        <v>33</v>
      </c>
      <c r="B157" s="1">
        <f t="shared" si="46"/>
        <v>2</v>
      </c>
      <c r="C157" s="5">
        <v>39308</v>
      </c>
      <c r="D157" s="3">
        <v>1901.32</v>
      </c>
      <c r="E157" s="3">
        <v>1938.79</v>
      </c>
      <c r="F157" s="3">
        <f t="shared" si="54"/>
        <v>1936.9939999999999</v>
      </c>
      <c r="G157" s="3">
        <f t="shared" si="64"/>
        <v>1943.1220000000001</v>
      </c>
      <c r="H157" s="4">
        <f t="shared" si="48"/>
        <v>-1.7105990973992145E-2</v>
      </c>
      <c r="I157" s="4">
        <f t="shared" si="52"/>
        <v>2.2642562848619895E-3</v>
      </c>
      <c r="J157" s="4">
        <f t="shared" si="53"/>
        <v>-1.9370247258854136E-2</v>
      </c>
      <c r="K157" s="4">
        <f t="shared" si="55"/>
        <v>5.9462575152112668E-3</v>
      </c>
      <c r="L157" s="4">
        <f t="shared" si="65"/>
        <v>6.9047754440200353E-3</v>
      </c>
      <c r="M157" s="4">
        <f t="shared" si="58"/>
        <v>-1.8417196955695259E-2</v>
      </c>
      <c r="N157" s="4">
        <f t="shared" si="66"/>
        <v>-2.1512802592940708E-2</v>
      </c>
      <c r="O157" s="4">
        <f t="shared" si="68"/>
        <v>-3.2230240043759897E-3</v>
      </c>
      <c r="P157" s="4">
        <f t="shared" si="49"/>
        <v>8.2201605099891759E-2</v>
      </c>
      <c r="T157" s="4"/>
      <c r="U157" s="4">
        <f t="shared" si="59"/>
        <v>1.4076643524382121E-2</v>
      </c>
      <c r="V157" s="4">
        <f t="shared" si="60"/>
        <v>3.935877089138241E-3</v>
      </c>
      <c r="W157" s="4">
        <f t="shared" si="61"/>
        <v>-3.0749780795660854E-2</v>
      </c>
      <c r="X157" s="4">
        <f t="shared" si="67"/>
        <v>-6.287546492240649E-3</v>
      </c>
      <c r="Y157" s="4">
        <f t="shared" si="56"/>
        <v>-6.5967132767489325E-3</v>
      </c>
      <c r="Z157" s="4">
        <f t="shared" si="57"/>
        <v>-3.3305745055158312E-4</v>
      </c>
      <c r="AA157" s="4">
        <f t="shared" si="50"/>
        <v>-1.7105990973992145E-2</v>
      </c>
      <c r="AB157" s="4">
        <f t="shared" si="51"/>
        <v>-1.7105990973992145E-2</v>
      </c>
      <c r="AC157" s="2">
        <f t="shared" si="62"/>
        <v>-1.4180730657703968E-2</v>
      </c>
      <c r="AD157" s="3">
        <f t="shared" si="63"/>
        <v>1928.2821068141056</v>
      </c>
    </row>
    <row r="158" spans="1:30" x14ac:dyDescent="0.3">
      <c r="A158" s="1">
        <f t="shared" si="47"/>
        <v>33</v>
      </c>
      <c r="B158" s="1">
        <f t="shared" si="46"/>
        <v>3</v>
      </c>
      <c r="C158" s="5">
        <v>39309</v>
      </c>
      <c r="D158" s="3">
        <v>1864.92</v>
      </c>
      <c r="E158" s="3">
        <v>1897.05</v>
      </c>
      <c r="F158" s="3">
        <f t="shared" si="54"/>
        <v>1912.5099999999998</v>
      </c>
      <c r="G158" s="3">
        <f t="shared" si="64"/>
        <v>1935.1059999999998</v>
      </c>
      <c r="H158" s="4">
        <f t="shared" si="48"/>
        <v>-1.9144594281867263E-2</v>
      </c>
      <c r="I158" s="4">
        <f t="shared" si="52"/>
        <v>-2.2458081753728891E-3</v>
      </c>
      <c r="J158" s="4">
        <f t="shared" si="53"/>
        <v>-1.6898786106494375E-2</v>
      </c>
      <c r="K158" s="4">
        <f t="shared" si="55"/>
        <v>1.2142879683588292E-2</v>
      </c>
      <c r="L158" s="4">
        <f t="shared" si="65"/>
        <v>2.1871354871586288E-2</v>
      </c>
      <c r="M158" s="4">
        <f t="shared" si="58"/>
        <v>-2.4883530020757903E-2</v>
      </c>
      <c r="N158" s="4">
        <f t="shared" si="66"/>
        <v>-3.6269847749942227E-2</v>
      </c>
      <c r="O158" s="4">
        <f t="shared" si="68"/>
        <v>-1.211633743002381E-2</v>
      </c>
      <c r="P158" s="4">
        <f t="shared" si="49"/>
        <v>6.1483294439068803E-2</v>
      </c>
      <c r="T158" s="4"/>
      <c r="U158" s="4">
        <f t="shared" si="59"/>
        <v>4.5242252750720545E-2</v>
      </c>
      <c r="V158" s="4">
        <f t="shared" si="60"/>
        <v>3.4789830223213365E-2</v>
      </c>
      <c r="W158" s="4">
        <f t="shared" si="61"/>
        <v>-6.1599927541336585E-2</v>
      </c>
      <c r="X158" s="4">
        <f t="shared" si="67"/>
        <v>-2.3084207913155443E-2</v>
      </c>
      <c r="Y158" s="4">
        <f t="shared" si="56"/>
        <v>-4.7735572393768942E-4</v>
      </c>
      <c r="Z158" s="4">
        <f t="shared" si="57"/>
        <v>5.8248841799454264E-3</v>
      </c>
      <c r="AA158" s="4">
        <f t="shared" si="50"/>
        <v>-1.9144594281867263E-2</v>
      </c>
      <c r="AB158" s="4">
        <f t="shared" si="51"/>
        <v>-1.9144594281867263E-2</v>
      </c>
      <c r="AC158" s="2">
        <f t="shared" si="62"/>
        <v>-2.2650518275710057E-2</v>
      </c>
      <c r="AD158" s="3">
        <f t="shared" si="63"/>
        <v>1907.1614045427373</v>
      </c>
    </row>
    <row r="159" spans="1:30" x14ac:dyDescent="0.3">
      <c r="A159" s="1">
        <f t="shared" si="47"/>
        <v>33</v>
      </c>
      <c r="B159" s="1">
        <f t="shared" si="46"/>
        <v>4</v>
      </c>
      <c r="C159" s="5">
        <v>39310</v>
      </c>
      <c r="D159" s="3">
        <v>1846.09</v>
      </c>
      <c r="E159" s="3">
        <v>1850.17</v>
      </c>
      <c r="F159" s="3">
        <f t="shared" si="54"/>
        <v>1894.3759999999997</v>
      </c>
      <c r="G159" s="3">
        <f t="shared" si="64"/>
        <v>1923.0549999999998</v>
      </c>
      <c r="H159" s="4">
        <f t="shared" si="48"/>
        <v>-1.0096947858353255E-2</v>
      </c>
      <c r="I159" s="4">
        <f t="shared" si="52"/>
        <v>-7.9091864530381993E-3</v>
      </c>
      <c r="J159" s="4">
        <f t="shared" si="53"/>
        <v>-2.1877614053150557E-3</v>
      </c>
      <c r="K159" s="4">
        <f t="shared" si="55"/>
        <v>2.2267711215494455E-2</v>
      </c>
      <c r="L159" s="4">
        <f t="shared" si="65"/>
        <v>3.5758459701577816E-2</v>
      </c>
      <c r="M159" s="4">
        <f t="shared" si="58"/>
        <v>-2.548913204136868E-2</v>
      </c>
      <c r="N159" s="4">
        <f t="shared" si="66"/>
        <v>-4.0022256253721251E-2</v>
      </c>
      <c r="O159" s="4">
        <f t="shared" si="68"/>
        <v>-1.5534995585264038E-2</v>
      </c>
      <c r="P159" s="4">
        <f t="shared" si="49"/>
        <v>5.0765552962604488E-2</v>
      </c>
      <c r="T159" s="4"/>
      <c r="U159" s="4">
        <f t="shared" si="59"/>
        <v>3.8521759646526349E-2</v>
      </c>
      <c r="V159" s="4">
        <f t="shared" si="60"/>
        <v>2.8136542050061063E-2</v>
      </c>
      <c r="W159" s="4">
        <f t="shared" si="61"/>
        <v>-4.6815299779012408E-2</v>
      </c>
      <c r="X159" s="4">
        <f t="shared" si="67"/>
        <v>-2.9388226059493854E-2</v>
      </c>
      <c r="Y159" s="4">
        <f t="shared" si="56"/>
        <v>9.5212310257750746E-3</v>
      </c>
      <c r="Z159" s="4">
        <f t="shared" si="57"/>
        <v>1.5886514516271596E-2</v>
      </c>
      <c r="AA159" s="4">
        <f t="shared" si="50"/>
        <v>-1.0096947858353255E-2</v>
      </c>
      <c r="AB159" s="4">
        <f t="shared" si="51"/>
        <v>-1.0096947858353255E-2</v>
      </c>
      <c r="AC159" s="2">
        <f t="shared" si="62"/>
        <v>-2.2054325463632996E-2</v>
      </c>
      <c r="AD159" s="3">
        <f t="shared" si="63"/>
        <v>1886.8042696951582</v>
      </c>
    </row>
    <row r="160" spans="1:30" x14ac:dyDescent="0.3">
      <c r="A160" s="1">
        <f t="shared" si="47"/>
        <v>33</v>
      </c>
      <c r="B160" s="1">
        <f t="shared" si="46"/>
        <v>5</v>
      </c>
      <c r="C160" s="5">
        <v>39311</v>
      </c>
      <c r="D160" s="3">
        <v>1888.78</v>
      </c>
      <c r="E160" s="3">
        <v>1883.15</v>
      </c>
      <c r="F160" s="3">
        <f t="shared" si="54"/>
        <v>1887.104</v>
      </c>
      <c r="G160" s="3">
        <f t="shared" si="64"/>
        <v>1920.0769999999998</v>
      </c>
      <c r="H160" s="4">
        <f t="shared" si="48"/>
        <v>2.3124549724011321E-2</v>
      </c>
      <c r="I160" s="4">
        <f t="shared" si="52"/>
        <v>2.0074860922273657E-2</v>
      </c>
      <c r="J160" s="4">
        <f t="shared" si="53"/>
        <v>3.0496888017376642E-3</v>
      </c>
      <c r="K160" s="4">
        <f t="shared" si="55"/>
        <v>2.1989718811108901E-2</v>
      </c>
      <c r="L160" s="4">
        <f t="shared" si="65"/>
        <v>4.1961358571057927E-2</v>
      </c>
      <c r="M160" s="4">
        <f t="shared" si="58"/>
        <v>8.8813335142097667E-4</v>
      </c>
      <c r="N160" s="4">
        <f t="shared" si="66"/>
        <v>-1.6299867140744773E-2</v>
      </c>
      <c r="O160" s="4">
        <f t="shared" si="68"/>
        <v>-1.7457300479674566E-2</v>
      </c>
      <c r="P160" s="4">
        <f t="shared" si="49"/>
        <v>7.5064033240366479E-2</v>
      </c>
      <c r="T160" s="4"/>
      <c r="U160" s="4">
        <f t="shared" si="59"/>
        <v>4.282023086631756E-2</v>
      </c>
      <c r="V160" s="4">
        <f t="shared" si="60"/>
        <v>3.2392028557654329E-2</v>
      </c>
      <c r="W160" s="4">
        <f t="shared" si="61"/>
        <v>-1.8886938092814096E-2</v>
      </c>
      <c r="X160" s="4">
        <f t="shared" si="67"/>
        <v>-3.376564860090623E-2</v>
      </c>
      <c r="Y160" s="4">
        <f t="shared" si="56"/>
        <v>9.2467048608457069E-3</v>
      </c>
      <c r="Z160" s="4">
        <f t="shared" si="57"/>
        <v>1.5610257395309192E-2</v>
      </c>
      <c r="AA160" s="4">
        <f t="shared" si="50"/>
        <v>2.3124549724011321E-2</v>
      </c>
      <c r="AB160" s="4">
        <f t="shared" si="51"/>
        <v>2.3124549724011321E-2</v>
      </c>
      <c r="AC160" s="2">
        <f t="shared" si="62"/>
        <v>6.9735677874667044E-4</v>
      </c>
      <c r="AD160" s="3">
        <f t="shared" si="63"/>
        <v>1887.4628464634388</v>
      </c>
    </row>
    <row r="161" spans="1:30" x14ac:dyDescent="0.3">
      <c r="A161" s="1">
        <f t="shared" si="47"/>
        <v>34</v>
      </c>
      <c r="B161" s="1">
        <f t="shared" si="46"/>
        <v>1</v>
      </c>
      <c r="C161" s="5">
        <v>39314</v>
      </c>
      <c r="D161" s="3">
        <v>1893.05</v>
      </c>
      <c r="E161" s="3">
        <v>1891.13</v>
      </c>
      <c r="F161" s="3">
        <f t="shared" si="54"/>
        <v>1878.8319999999999</v>
      </c>
      <c r="G161" s="3">
        <f t="shared" si="64"/>
        <v>1913.9450000000002</v>
      </c>
      <c r="H161" s="4">
        <f t="shared" si="48"/>
        <v>2.260718559069866E-3</v>
      </c>
      <c r="I161" s="4">
        <f t="shared" si="52"/>
        <v>1.2441893709167486E-3</v>
      </c>
      <c r="J161" s="4">
        <f t="shared" si="53"/>
        <v>1.0165291881531174E-3</v>
      </c>
      <c r="K161" s="4">
        <f t="shared" si="55"/>
        <v>-7.1487944599159534E-3</v>
      </c>
      <c r="L161" s="4">
        <f t="shared" si="65"/>
        <v>1.4552603620679437E-2</v>
      </c>
      <c r="M161" s="4">
        <f t="shared" si="58"/>
        <v>7.567467447861265E-3</v>
      </c>
      <c r="N161" s="4">
        <f t="shared" si="66"/>
        <v>-1.0917241613526097E-2</v>
      </c>
      <c r="O161" s="4">
        <f t="shared" si="68"/>
        <v>-1.8548374316579217E-2</v>
      </c>
      <c r="P161" s="4">
        <f t="shared" si="49"/>
        <v>7.7494450452501487E-2</v>
      </c>
      <c r="T161" s="4"/>
      <c r="U161" s="4">
        <f t="shared" si="59"/>
        <v>2.4158451487203438E-2</v>
      </c>
      <c r="V161" s="4">
        <f t="shared" si="60"/>
        <v>1.3916866972331391E-2</v>
      </c>
      <c r="W161" s="4">
        <f t="shared" si="61"/>
        <v>-2.1381196333765916E-2</v>
      </c>
      <c r="X161" s="4">
        <f t="shared" si="67"/>
        <v>-3.6030738951842549E-2</v>
      </c>
      <c r="Y161" s="4">
        <f t="shared" si="56"/>
        <v>-1.9528485302061586E-2</v>
      </c>
      <c r="Z161" s="4">
        <f t="shared" si="57"/>
        <v>-1.33463675282061E-2</v>
      </c>
      <c r="AA161" s="4">
        <f t="shared" si="50"/>
        <v>2.260718559069866E-3</v>
      </c>
      <c r="AB161" s="4">
        <f t="shared" si="51"/>
        <v>2.260718559069866E-3</v>
      </c>
      <c r="AC161" s="2">
        <f t="shared" si="62"/>
        <v>1.9676020307830893E-3</v>
      </c>
      <c r="AD161" s="3">
        <f t="shared" si="63"/>
        <v>1889.325230975626</v>
      </c>
    </row>
    <row r="162" spans="1:30" x14ac:dyDescent="0.3">
      <c r="A162" s="1">
        <f t="shared" si="47"/>
        <v>34</v>
      </c>
      <c r="B162" s="1">
        <f t="shared" si="46"/>
        <v>2</v>
      </c>
      <c r="C162" s="5">
        <v>39315</v>
      </c>
      <c r="D162" s="3">
        <v>1910.99</v>
      </c>
      <c r="E162" s="3">
        <v>1887.83</v>
      </c>
      <c r="F162" s="3">
        <f t="shared" si="54"/>
        <v>1880.7660000000001</v>
      </c>
      <c r="G162" s="3">
        <f t="shared" si="64"/>
        <v>1908.8800000000003</v>
      </c>
      <c r="H162" s="4">
        <f t="shared" si="48"/>
        <v>9.4767702913288367E-3</v>
      </c>
      <c r="I162" s="4">
        <f t="shared" si="52"/>
        <v>-2.7574549008214403E-3</v>
      </c>
      <c r="J162" s="4">
        <f t="shared" si="53"/>
        <v>1.2234225192150276E-2</v>
      </c>
      <c r="K162" s="4">
        <f t="shared" si="55"/>
        <v>-1.048044161538254E-2</v>
      </c>
      <c r="L162" s="4">
        <f t="shared" si="65"/>
        <v>8.2383220493678702E-3</v>
      </c>
      <c r="M162" s="4">
        <f t="shared" si="58"/>
        <v>1.6070048054888236E-2</v>
      </c>
      <c r="N162" s="4">
        <f t="shared" si="66"/>
        <v>1.1053602112231634E-3</v>
      </c>
      <c r="O162" s="4">
        <f t="shared" si="68"/>
        <v>-1.4711746267641516E-2</v>
      </c>
      <c r="P162" s="4">
        <f t="shared" si="49"/>
        <v>8.7705617849621442E-2</v>
      </c>
      <c r="T162" s="4"/>
      <c r="U162" s="4">
        <f t="shared" si="59"/>
        <v>4.3686114999603723E-3</v>
      </c>
      <c r="V162" s="4">
        <f t="shared" si="60"/>
        <v>-5.6750746150392838E-3</v>
      </c>
      <c r="W162" s="4">
        <f t="shared" si="61"/>
        <v>5.0859402941114979E-3</v>
      </c>
      <c r="X162" s="4">
        <f t="shared" si="67"/>
        <v>-2.9028484342233297E-2</v>
      </c>
      <c r="Y162" s="4">
        <f t="shared" si="56"/>
        <v>-2.2818590722422614E-2</v>
      </c>
      <c r="Z162" s="4">
        <f t="shared" si="57"/>
        <v>-1.6657217884949449E-2</v>
      </c>
      <c r="AA162" s="4">
        <f t="shared" si="50"/>
        <v>9.4767702913288367E-3</v>
      </c>
      <c r="AB162" s="4">
        <f t="shared" si="51"/>
        <v>9.4767702913288367E-3</v>
      </c>
      <c r="AC162" s="2">
        <f t="shared" si="62"/>
        <v>7.5579565301663425E-3</v>
      </c>
      <c r="AD162" s="3">
        <f t="shared" si="63"/>
        <v>1896.5468206504174</v>
      </c>
    </row>
    <row r="163" spans="1:30" x14ac:dyDescent="0.3">
      <c r="A163" s="1">
        <f t="shared" si="47"/>
        <v>34</v>
      </c>
      <c r="B163" s="1">
        <f t="shared" si="46"/>
        <v>3</v>
      </c>
      <c r="C163" s="5">
        <v>39316</v>
      </c>
      <c r="D163" s="3">
        <v>1936.77</v>
      </c>
      <c r="E163" s="3">
        <v>1927.31</v>
      </c>
      <c r="F163" s="3">
        <f t="shared" si="54"/>
        <v>1895.136</v>
      </c>
      <c r="G163" s="3">
        <f t="shared" si="64"/>
        <v>1903.8229999999999</v>
      </c>
      <c r="H163" s="4">
        <f t="shared" si="48"/>
        <v>1.3490389797958111E-2</v>
      </c>
      <c r="I163" s="4">
        <f t="shared" si="52"/>
        <v>8.5400760862170584E-3</v>
      </c>
      <c r="J163" s="4">
        <f t="shared" si="53"/>
        <v>4.9503137117410528E-3</v>
      </c>
      <c r="K163" s="4">
        <f t="shared" si="55"/>
        <v>-1.3742876728815977E-2</v>
      </c>
      <c r="L163" s="4">
        <f t="shared" si="65"/>
        <v>-5.6660567442936814E-3</v>
      </c>
      <c r="M163" s="4">
        <f t="shared" si="58"/>
        <v>2.1968871890988305E-2</v>
      </c>
      <c r="N163" s="4">
        <f t="shared" si="66"/>
        <v>1.7305705414841673E-2</v>
      </c>
      <c r="O163" s="4">
        <f t="shared" si="68"/>
        <v>-4.4853028495897285E-3</v>
      </c>
      <c r="P163" s="4">
        <f t="shared" si="49"/>
        <v>0.1023791906198417</v>
      </c>
      <c r="T163" s="4"/>
      <c r="U163" s="4">
        <f t="shared" si="59"/>
        <v>-2.4107923118383633E-2</v>
      </c>
      <c r="V163" s="4">
        <f t="shared" si="60"/>
        <v>-3.3866843887199828E-2</v>
      </c>
      <c r="W163" s="4">
        <f t="shared" si="61"/>
        <v>3.8527121806833486E-2</v>
      </c>
      <c r="X163" s="4">
        <f t="shared" si="67"/>
        <v>-9.0843969443295969E-3</v>
      </c>
      <c r="Y163" s="4">
        <f t="shared" si="56"/>
        <v>-2.6040347093793294E-2</v>
      </c>
      <c r="Z163" s="4">
        <f t="shared" si="57"/>
        <v>-1.989928823487826E-2</v>
      </c>
      <c r="AA163" s="4">
        <f t="shared" si="50"/>
        <v>1.3490389797958111E-2</v>
      </c>
      <c r="AB163" s="4">
        <f t="shared" si="51"/>
        <v>1.3490389797958111E-2</v>
      </c>
      <c r="AC163" s="2">
        <f t="shared" si="62"/>
        <v>1.3845450363089861E-2</v>
      </c>
      <c r="AD163" s="3">
        <f t="shared" si="63"/>
        <v>1909.9545471002784</v>
      </c>
    </row>
    <row r="164" spans="1:30" x14ac:dyDescent="0.3">
      <c r="A164" s="1">
        <f t="shared" si="47"/>
        <v>34</v>
      </c>
      <c r="B164" s="1">
        <f t="shared" si="46"/>
        <v>4</v>
      </c>
      <c r="C164" s="5">
        <v>39317</v>
      </c>
      <c r="D164" s="3">
        <v>1931.88</v>
      </c>
      <c r="E164" s="3">
        <v>1942.12</v>
      </c>
      <c r="F164" s="3">
        <f t="shared" si="54"/>
        <v>1912.2940000000003</v>
      </c>
      <c r="G164" s="3">
        <f t="shared" si="64"/>
        <v>1903.3349999999998</v>
      </c>
      <c r="H164" s="4">
        <f t="shared" si="48"/>
        <v>-2.5248222556110808E-3</v>
      </c>
      <c r="I164" s="4">
        <f t="shared" si="52"/>
        <v>2.7623310976522299E-3</v>
      </c>
      <c r="J164" s="4">
        <f t="shared" si="53"/>
        <v>-5.2871533532633103E-3</v>
      </c>
      <c r="K164" s="4">
        <f t="shared" si="55"/>
        <v>-1.5165714049680626E-2</v>
      </c>
      <c r="L164" s="4">
        <f t="shared" si="65"/>
        <v>-1.8900884806490718E-2</v>
      </c>
      <c r="M164" s="4">
        <f t="shared" si="58"/>
        <v>1.0242148958266764E-2</v>
      </c>
      <c r="N164" s="4">
        <f t="shared" si="66"/>
        <v>1.4997359897233173E-2</v>
      </c>
      <c r="O164" s="4">
        <f t="shared" si="68"/>
        <v>4.6374516015490162E-3</v>
      </c>
      <c r="P164" s="4">
        <f t="shared" si="49"/>
        <v>9.9595879105242188E-2</v>
      </c>
      <c r="T164" s="4"/>
      <c r="U164" s="4">
        <f t="shared" si="59"/>
        <v>-4.6820221296281987E-2</v>
      </c>
      <c r="V164" s="4">
        <f t="shared" si="60"/>
        <v>-5.6352019083319188E-2</v>
      </c>
      <c r="W164" s="4">
        <f t="shared" si="61"/>
        <v>4.6471190462003584E-2</v>
      </c>
      <c r="X164" s="4">
        <f t="shared" si="67"/>
        <v>9.458523545484411E-3</v>
      </c>
      <c r="Y164" s="4">
        <f t="shared" si="56"/>
        <v>-2.7445443300931481E-2</v>
      </c>
      <c r="Z164" s="4">
        <f t="shared" si="57"/>
        <v>-2.1313243924526552E-2</v>
      </c>
      <c r="AA164" s="4">
        <f t="shared" si="50"/>
        <v>-2.5248222556110808E-3</v>
      </c>
      <c r="AB164" s="4">
        <f t="shared" si="51"/>
        <v>-2.5248222556110808E-3</v>
      </c>
      <c r="AC164" s="2">
        <f t="shared" si="62"/>
        <v>7.5661886865717844E-3</v>
      </c>
      <c r="AD164" s="3">
        <f t="shared" si="63"/>
        <v>1917.2630314001858</v>
      </c>
    </row>
    <row r="165" spans="1:30" x14ac:dyDescent="0.3">
      <c r="A165" s="1">
        <f t="shared" si="47"/>
        <v>34</v>
      </c>
      <c r="B165" s="1">
        <f t="shared" si="46"/>
        <v>5</v>
      </c>
      <c r="C165" s="5">
        <v>39318</v>
      </c>
      <c r="D165" s="3">
        <v>1961.38</v>
      </c>
      <c r="E165" s="3">
        <v>1928.8</v>
      </c>
      <c r="F165" s="3">
        <f t="shared" si="54"/>
        <v>1926.8139999999999</v>
      </c>
      <c r="G165" s="3">
        <f t="shared" si="64"/>
        <v>1906.9590000000001</v>
      </c>
      <c r="H165" s="4">
        <f t="shared" si="48"/>
        <v>1.5270099592107169E-2</v>
      </c>
      <c r="I165" s="4">
        <f t="shared" si="52"/>
        <v>-1.594301923514998E-3</v>
      </c>
      <c r="J165" s="4">
        <f t="shared" si="53"/>
        <v>1.6864401515622168E-2</v>
      </c>
      <c r="K165" s="4">
        <f t="shared" si="55"/>
        <v>-7.0954200053834652E-3</v>
      </c>
      <c r="L165" s="4">
        <f t="shared" si="65"/>
        <v>-1.6029866129251238E-2</v>
      </c>
      <c r="M165" s="4">
        <f t="shared" si="58"/>
        <v>1.7939458608874682E-2</v>
      </c>
      <c r="N165" s="4">
        <f t="shared" si="66"/>
        <v>2.8538107007020103E-2</v>
      </c>
      <c r="O165" s="4">
        <f t="shared" si="68"/>
        <v>1.0122974640304169E-2</v>
      </c>
      <c r="P165" s="4">
        <f t="shared" si="49"/>
        <v>0.11638681769024987</v>
      </c>
      <c r="T165" s="4"/>
      <c r="U165" s="4">
        <f t="shared" si="59"/>
        <v>-2.230987431931597E-2</v>
      </c>
      <c r="V165" s="4">
        <f t="shared" si="60"/>
        <v>-3.2086775576122793E-2</v>
      </c>
      <c r="W165" s="4">
        <f t="shared" si="61"/>
        <v>3.8437509927042923E-2</v>
      </c>
      <c r="X165" s="4">
        <f t="shared" si="67"/>
        <v>2.104282540866842E-2</v>
      </c>
      <c r="Y165" s="4">
        <f t="shared" si="56"/>
        <v>-1.9475776364418586E-2</v>
      </c>
      <c r="Z165" s="4">
        <f t="shared" si="57"/>
        <v>-1.3293326247547078E-2</v>
      </c>
      <c r="AA165" s="4">
        <f t="shared" si="50"/>
        <v>1.5270099592107169E-2</v>
      </c>
      <c r="AB165" s="4">
        <f t="shared" si="51"/>
        <v>1.5270099592107169E-2</v>
      </c>
      <c r="AC165" s="2">
        <f t="shared" si="62"/>
        <v>1.4995213777991069E-2</v>
      </c>
      <c r="AD165" s="3">
        <f t="shared" si="63"/>
        <v>1931.968687600124</v>
      </c>
    </row>
    <row r="166" spans="1:30" x14ac:dyDescent="0.3">
      <c r="A166" s="1">
        <f t="shared" si="47"/>
        <v>35</v>
      </c>
      <c r="B166" s="1">
        <f t="shared" si="46"/>
        <v>1</v>
      </c>
      <c r="C166" s="5">
        <v>39321</v>
      </c>
      <c r="D166" s="3">
        <v>1947.49</v>
      </c>
      <c r="E166" s="3">
        <v>1954.88</v>
      </c>
      <c r="F166" s="3">
        <f t="shared" si="54"/>
        <v>1937.702</v>
      </c>
      <c r="G166" s="3">
        <f t="shared" si="64"/>
        <v>1908.2670000000003</v>
      </c>
      <c r="H166" s="4">
        <f t="shared" si="48"/>
        <v>-7.0817485647860683E-3</v>
      </c>
      <c r="I166" s="4">
        <f t="shared" si="52"/>
        <v>-3.3139932088631472E-3</v>
      </c>
      <c r="J166" s="4">
        <f t="shared" si="53"/>
        <v>-3.7677553559229211E-3</v>
      </c>
      <c r="K166" s="4">
        <f t="shared" si="55"/>
        <v>-1.3319703474084572E-2</v>
      </c>
      <c r="L166" s="4">
        <f t="shared" si="65"/>
        <v>-2.9301364912006449E-2</v>
      </c>
      <c r="M166" s="4">
        <f t="shared" si="58"/>
        <v>5.0513443243594787E-3</v>
      </c>
      <c r="N166" s="4">
        <f t="shared" si="66"/>
        <v>2.0554251580098448E-2</v>
      </c>
      <c r="O166" s="4">
        <f t="shared" si="68"/>
        <v>1.5114326646093032E-2</v>
      </c>
      <c r="P166" s="4">
        <f t="shared" si="49"/>
        <v>0.10848084694632586</v>
      </c>
      <c r="T166" s="4"/>
      <c r="U166" s="4">
        <f t="shared" si="59"/>
        <v>-3.4837716301787593E-2</v>
      </c>
      <c r="V166" s="4">
        <f t="shared" si="60"/>
        <v>-4.4489339138769686E-2</v>
      </c>
      <c r="W166" s="4">
        <f t="shared" si="61"/>
        <v>2.875782467446716E-2</v>
      </c>
      <c r="X166" s="4">
        <f t="shared" si="67"/>
        <v>3.1333296430974204E-2</v>
      </c>
      <c r="Y166" s="4">
        <f t="shared" si="56"/>
        <v>-2.5622450313559871E-2</v>
      </c>
      <c r="Z166" s="4">
        <f t="shared" si="57"/>
        <v>-1.9478756511075355E-2</v>
      </c>
      <c r="AA166" s="4">
        <f t="shared" si="50"/>
        <v>-7.0817485647860683E-3</v>
      </c>
      <c r="AB166" s="4">
        <f t="shared" si="51"/>
        <v>-7.0817485647860683E-3</v>
      </c>
      <c r="AC166" s="2">
        <f t="shared" si="62"/>
        <v>5.3132707227852884E-3</v>
      </c>
      <c r="AD166" s="3">
        <f t="shared" si="63"/>
        <v>1937.1424584000829</v>
      </c>
    </row>
    <row r="167" spans="1:30" x14ac:dyDescent="0.3">
      <c r="A167" s="1">
        <f t="shared" si="47"/>
        <v>35</v>
      </c>
      <c r="B167" s="1">
        <f t="shared" si="46"/>
        <v>2</v>
      </c>
      <c r="C167" s="5">
        <v>39322</v>
      </c>
      <c r="D167" s="3">
        <v>1899.24</v>
      </c>
      <c r="E167" s="3">
        <v>1934.93</v>
      </c>
      <c r="F167" s="3">
        <f t="shared" si="54"/>
        <v>1935.3520000000001</v>
      </c>
      <c r="G167" s="3">
        <f t="shared" si="64"/>
        <v>1908.0590000000004</v>
      </c>
      <c r="H167" s="4">
        <f t="shared" si="48"/>
        <v>-2.4775480233531367E-2</v>
      </c>
      <c r="I167" s="4">
        <f t="shared" si="52"/>
        <v>-6.4493270825523854E-3</v>
      </c>
      <c r="J167" s="4">
        <f t="shared" si="53"/>
        <v>-1.8326153150978981E-2</v>
      </c>
      <c r="K167" s="4">
        <f t="shared" si="55"/>
        <v>-1.5969273269695352E-3</v>
      </c>
      <c r="L167" s="4">
        <f t="shared" si="65"/>
        <v>-1.9743932503433023E-2</v>
      </c>
      <c r="M167" s="4">
        <f t="shared" si="58"/>
        <v>-1.8659137975934135E-2</v>
      </c>
      <c r="N167" s="4">
        <f t="shared" si="66"/>
        <v>-4.6219744777286301E-3</v>
      </c>
      <c r="O167" s="4">
        <f t="shared" si="68"/>
        <v>1.4370485036119535E-2</v>
      </c>
      <c r="P167" s="4">
        <f t="shared" si="49"/>
        <v>8.1017701633559064E-2</v>
      </c>
      <c r="T167" s="4"/>
      <c r="U167" s="4">
        <f t="shared" si="59"/>
        <v>-1.8742073130028909E-2</v>
      </c>
      <c r="V167" s="4">
        <f t="shared" si="60"/>
        <v>-2.8554652398728581E-2</v>
      </c>
      <c r="W167" s="4">
        <f t="shared" si="61"/>
        <v>-6.1486454664859578E-3</v>
      </c>
      <c r="X167" s="4">
        <f t="shared" si="67"/>
        <v>2.9023280939787306E-2</v>
      </c>
      <c r="Y167" s="4">
        <f t="shared" si="56"/>
        <v>-1.4045843445087081E-2</v>
      </c>
      <c r="Z167" s="4">
        <f t="shared" si="57"/>
        <v>-7.8291562450284215E-3</v>
      </c>
      <c r="AA167" s="4">
        <f t="shared" si="50"/>
        <v>-2.4775480233531367E-2</v>
      </c>
      <c r="AB167" s="4">
        <f t="shared" si="51"/>
        <v>-2.4775480233531367E-2</v>
      </c>
      <c r="AC167" s="2">
        <f t="shared" si="62"/>
        <v>-1.3304429982548455E-2</v>
      </c>
      <c r="AD167" s="3">
        <f t="shared" si="63"/>
        <v>1924.5083056000553</v>
      </c>
    </row>
    <row r="168" spans="1:30" x14ac:dyDescent="0.3">
      <c r="A168" s="1">
        <f t="shared" si="47"/>
        <v>35</v>
      </c>
      <c r="B168" s="1">
        <f t="shared" si="46"/>
        <v>3</v>
      </c>
      <c r="C168" s="5">
        <v>39323</v>
      </c>
      <c r="D168" s="3">
        <v>1954.85</v>
      </c>
      <c r="E168" s="3">
        <v>1914.25</v>
      </c>
      <c r="F168" s="3">
        <f t="shared" si="54"/>
        <v>1938.9680000000001</v>
      </c>
      <c r="G168" s="3">
        <f t="shared" si="64"/>
        <v>1917.0520000000001</v>
      </c>
      <c r="H168" s="4">
        <f t="shared" si="48"/>
        <v>2.9280133105873875E-2</v>
      </c>
      <c r="I168" s="4">
        <f t="shared" si="52"/>
        <v>7.903161264505798E-3</v>
      </c>
      <c r="J168" s="4">
        <f t="shared" si="53"/>
        <v>2.1376971841368077E-2</v>
      </c>
      <c r="K168" s="4">
        <f t="shared" si="55"/>
        <v>1.8827267749204912E-2</v>
      </c>
      <c r="L168" s="4">
        <f t="shared" si="65"/>
        <v>7.1671943631255132E-3</v>
      </c>
      <c r="M168" s="4">
        <f t="shared" si="58"/>
        <v>8.1909551885331958E-3</v>
      </c>
      <c r="N168" s="4">
        <f t="shared" si="66"/>
        <v>1.9716731731846487E-2</v>
      </c>
      <c r="O168" s="4">
        <f t="shared" si="68"/>
        <v>1.1211090364989611E-2</v>
      </c>
      <c r="P168" s="4">
        <f t="shared" si="49"/>
        <v>0.11267004382719552</v>
      </c>
      <c r="T168" s="4"/>
      <c r="U168" s="4">
        <f t="shared" si="59"/>
        <v>1.9760535793264662E-2</v>
      </c>
      <c r="V168" s="4">
        <f t="shared" si="60"/>
        <v>9.5629304353320056E-3</v>
      </c>
      <c r="W168" s="4">
        <f t="shared" si="61"/>
        <v>9.3351301393556942E-3</v>
      </c>
      <c r="X168" s="4">
        <f t="shared" si="67"/>
        <v>2.312868311297981E-2</v>
      </c>
      <c r="Y168" s="4">
        <f t="shared" si="56"/>
        <v>6.1236858570701668E-3</v>
      </c>
      <c r="Z168" s="4">
        <f t="shared" si="57"/>
        <v>1.2467546976737921E-2</v>
      </c>
      <c r="AA168" s="4">
        <f t="shared" si="50"/>
        <v>2.9280133105873875E-2</v>
      </c>
      <c r="AB168" s="4">
        <f t="shared" si="51"/>
        <v>2.9280133105873875E-2</v>
      </c>
      <c r="AC168" s="2">
        <f t="shared" si="62"/>
        <v>1.0347492782888528E-2</v>
      </c>
      <c r="AD168" s="3">
        <f t="shared" si="63"/>
        <v>1934.6222037333703</v>
      </c>
    </row>
    <row r="169" spans="1:30" x14ac:dyDescent="0.3">
      <c r="A169" s="1">
        <f t="shared" si="47"/>
        <v>35</v>
      </c>
      <c r="B169" s="1">
        <f t="shared" si="46"/>
        <v>4</v>
      </c>
      <c r="C169" s="5">
        <v>39324</v>
      </c>
      <c r="D169" s="3">
        <v>1963.75</v>
      </c>
      <c r="E169" s="3">
        <v>1942.79</v>
      </c>
      <c r="F169" s="3">
        <f t="shared" si="54"/>
        <v>1945.3419999999999</v>
      </c>
      <c r="G169" s="3">
        <f t="shared" si="64"/>
        <v>1928.818</v>
      </c>
      <c r="H169" s="4">
        <f t="shared" si="48"/>
        <v>4.5527789855999649E-3</v>
      </c>
      <c r="I169" s="4">
        <f t="shared" si="52"/>
        <v>-6.1692712995881759E-3</v>
      </c>
      <c r="J169" s="4">
        <f t="shared" si="53"/>
        <v>1.0722050285188141E-2</v>
      </c>
      <c r="K169" s="4">
        <f t="shared" si="55"/>
        <v>-7.2179451108781382E-3</v>
      </c>
      <c r="L169" s="4">
        <f t="shared" si="65"/>
        <v>-1.5302111841488188E-2</v>
      </c>
      <c r="M169" s="4">
        <f t="shared" si="58"/>
        <v>9.4626034908001418E-3</v>
      </c>
      <c r="N169" s="4">
        <f t="shared" si="66"/>
        <v>1.8110573418539239E-2</v>
      </c>
      <c r="O169" s="4">
        <f t="shared" si="68"/>
        <v>8.4145130490133092E-3</v>
      </c>
      <c r="P169" s="4">
        <f t="shared" si="49"/>
        <v>0.11773578462063856</v>
      </c>
      <c r="T169" s="4"/>
      <c r="U169" s="4">
        <f t="shared" si="59"/>
        <v>-1.1750262168452721E-2</v>
      </c>
      <c r="V169" s="4">
        <f t="shared" si="60"/>
        <v>-2.1632759546768198E-2</v>
      </c>
      <c r="W169" s="4">
        <f t="shared" si="61"/>
        <v>1.6496883864422163E-2</v>
      </c>
      <c r="X169" s="4">
        <f t="shared" si="67"/>
        <v>1.7281861471091547E-2</v>
      </c>
      <c r="Y169" s="4">
        <f t="shared" si="56"/>
        <v>-1.9596773725455693E-2</v>
      </c>
      <c r="Z169" s="4">
        <f t="shared" si="57"/>
        <v>-1.3415086527164765E-2</v>
      </c>
      <c r="AA169" s="4">
        <f t="shared" si="50"/>
        <v>4.5527789855999649E-3</v>
      </c>
      <c r="AB169" s="4">
        <f t="shared" si="51"/>
        <v>4.5527789855999649E-3</v>
      </c>
      <c r="AC169" s="2">
        <f t="shared" si="62"/>
        <v>9.8884943828999716E-3</v>
      </c>
      <c r="AD169" s="3">
        <f t="shared" si="63"/>
        <v>1944.3314691555802</v>
      </c>
    </row>
    <row r="170" spans="1:30" x14ac:dyDescent="0.3">
      <c r="A170" s="1">
        <f t="shared" si="47"/>
        <v>35</v>
      </c>
      <c r="B170" s="1">
        <f t="shared" si="46"/>
        <v>5</v>
      </c>
      <c r="C170" s="5">
        <v>39325</v>
      </c>
      <c r="D170" s="3">
        <v>1988.73</v>
      </c>
      <c r="E170" s="3">
        <v>1987.94</v>
      </c>
      <c r="F170" s="3">
        <f t="shared" si="54"/>
        <v>1950.8119999999999</v>
      </c>
      <c r="G170" s="3">
        <f t="shared" si="64"/>
        <v>1938.8130000000001</v>
      </c>
      <c r="H170" s="4">
        <f t="shared" si="48"/>
        <v>1.2720560152768946E-2</v>
      </c>
      <c r="I170" s="4">
        <f t="shared" si="52"/>
        <v>1.2318268618714222E-2</v>
      </c>
      <c r="J170" s="4">
        <f t="shared" si="53"/>
        <v>4.0229153405472312E-4</v>
      </c>
      <c r="K170" s="4">
        <f t="shared" si="55"/>
        <v>-1.1415658816040748E-2</v>
      </c>
      <c r="L170" s="4">
        <f t="shared" si="65"/>
        <v>-1.5523021430086886E-2</v>
      </c>
      <c r="M170" s="4">
        <f t="shared" si="58"/>
        <v>1.9437034424639649E-2</v>
      </c>
      <c r="N170" s="4">
        <f t="shared" si="66"/>
        <v>2.574616530836131E-2</v>
      </c>
      <c r="O170" s="4">
        <f t="shared" si="68"/>
        <v>6.0334987655437369E-3</v>
      </c>
      <c r="P170" s="4">
        <f t="shared" si="49"/>
        <v>0.13195400990380779</v>
      </c>
      <c r="T170" s="4"/>
      <c r="U170" s="4">
        <f t="shared" si="59"/>
        <v>-1.2068746021641711E-3</v>
      </c>
      <c r="V170" s="4">
        <f t="shared" si="60"/>
        <v>-1.119480585614257E-2</v>
      </c>
      <c r="W170" s="4">
        <f t="shared" si="61"/>
        <v>1.3944263732677965E-2</v>
      </c>
      <c r="X170" s="4">
        <f t="shared" si="67"/>
        <v>1.2454756919972582E-2</v>
      </c>
      <c r="Y170" s="4">
        <f t="shared" si="56"/>
        <v>-2.3742146860728529E-2</v>
      </c>
      <c r="Z170" s="4">
        <f t="shared" si="57"/>
        <v>-1.7586597275366381E-2</v>
      </c>
      <c r="AA170" s="4">
        <f t="shared" si="50"/>
        <v>1.2720560152768946E-2</v>
      </c>
      <c r="AB170" s="4">
        <f t="shared" si="51"/>
        <v>1.2720560152768946E-2</v>
      </c>
      <c r="AC170" s="2">
        <f t="shared" si="62"/>
        <v>1.4883378117163419E-2</v>
      </c>
      <c r="AD170" s="3">
        <f t="shared" si="63"/>
        <v>1959.1309794370536</v>
      </c>
    </row>
    <row r="171" spans="1:30" x14ac:dyDescent="0.3">
      <c r="A171" s="1">
        <f t="shared" si="47"/>
        <v>36</v>
      </c>
      <c r="B171" s="1">
        <f t="shared" si="46"/>
        <v>2</v>
      </c>
      <c r="C171" s="5">
        <v>39329</v>
      </c>
      <c r="D171" s="3">
        <v>2020.51</v>
      </c>
      <c r="E171" s="3">
        <v>1989.28</v>
      </c>
      <c r="F171" s="3">
        <f t="shared" si="54"/>
        <v>1965.4159999999999</v>
      </c>
      <c r="G171" s="3">
        <f t="shared" si="64"/>
        <v>1951.559</v>
      </c>
      <c r="H171" s="4">
        <f t="shared" si="48"/>
        <v>1.5980047568045923E-2</v>
      </c>
      <c r="I171" s="4">
        <f t="shared" si="52"/>
        <v>2.7655840662128823E-4</v>
      </c>
      <c r="J171" s="4">
        <f t="shared" si="53"/>
        <v>1.5703489161424635E-2</v>
      </c>
      <c r="K171" s="4">
        <f t="shared" si="55"/>
        <v>-1.8648836191941635E-2</v>
      </c>
      <c r="L171" s="4">
        <f t="shared" si="65"/>
        <v>-2.2543141714673219E-2</v>
      </c>
      <c r="M171" s="4">
        <f t="shared" si="58"/>
        <v>2.8031724581462678E-2</v>
      </c>
      <c r="N171" s="4">
        <f t="shared" si="66"/>
        <v>3.5331240305827301E-2</v>
      </c>
      <c r="O171" s="4">
        <f t="shared" si="68"/>
        <v>6.8581694720639694E-3</v>
      </c>
      <c r="P171" s="4">
        <f t="shared" si="49"/>
        <v>0.15004268882691096</v>
      </c>
      <c r="T171" s="4"/>
      <c r="U171" s="4">
        <f t="shared" si="59"/>
        <v>-2.0736852161932495E-2</v>
      </c>
      <c r="V171" s="4">
        <f t="shared" si="60"/>
        <v>-3.0529483640313135E-2</v>
      </c>
      <c r="W171" s="4">
        <f t="shared" si="61"/>
        <v>3.749441588917015E-2</v>
      </c>
      <c r="X171" s="4">
        <f t="shared" si="67"/>
        <v>1.4302508848109741E-2</v>
      </c>
      <c r="Y171" s="4">
        <f t="shared" si="56"/>
        <v>-3.0885134992540864E-2</v>
      </c>
      <c r="Z171" s="4">
        <f t="shared" si="57"/>
        <v>-2.4774623731317828E-2</v>
      </c>
      <c r="AA171" s="4">
        <f t="shared" si="50"/>
        <v>1.5980047568045923E-2</v>
      </c>
      <c r="AB171" s="4">
        <f t="shared" si="51"/>
        <v>1.5980047568045923E-2</v>
      </c>
      <c r="AC171" s="2">
        <f t="shared" si="62"/>
        <v>2.0251989369992774E-2</v>
      </c>
      <c r="AD171" s="3">
        <f t="shared" si="63"/>
        <v>1979.5906529580359</v>
      </c>
    </row>
    <row r="172" spans="1:30" x14ac:dyDescent="0.3">
      <c r="A172" s="1">
        <f t="shared" si="47"/>
        <v>36</v>
      </c>
      <c r="B172" s="1">
        <f t="shared" si="46"/>
        <v>3</v>
      </c>
      <c r="C172" s="5">
        <v>39330</v>
      </c>
      <c r="D172" s="3">
        <v>1994.38</v>
      </c>
      <c r="E172" s="3">
        <v>2013.66</v>
      </c>
      <c r="F172" s="3">
        <f t="shared" si="54"/>
        <v>1984.4440000000002</v>
      </c>
      <c r="G172" s="3">
        <f t="shared" si="64"/>
        <v>1959.8979999999999</v>
      </c>
      <c r="H172" s="4">
        <f t="shared" si="48"/>
        <v>-1.2932378458903881E-2</v>
      </c>
      <c r="I172" s="4">
        <f t="shared" si="52"/>
        <v>-3.3902331589548721E-3</v>
      </c>
      <c r="J172" s="4">
        <f t="shared" si="53"/>
        <v>-9.5421452999490085E-3</v>
      </c>
      <c r="K172" s="4">
        <f t="shared" si="55"/>
        <v>-1.9079341354410497E-2</v>
      </c>
      <c r="L172" s="4">
        <f t="shared" si="65"/>
        <v>-3.189458767010972E-2</v>
      </c>
      <c r="M172" s="4">
        <f t="shared" si="58"/>
        <v>5.0069440105137359E-3</v>
      </c>
      <c r="N172" s="4">
        <f t="shared" si="66"/>
        <v>1.7593772737152749E-2</v>
      </c>
      <c r="O172" s="4">
        <f t="shared" si="68"/>
        <v>1.2307584311916623E-2</v>
      </c>
      <c r="P172" s="4">
        <f t="shared" si="49"/>
        <v>0.13516990153110592</v>
      </c>
      <c r="T172" s="4"/>
      <c r="U172" s="4">
        <f t="shared" si="59"/>
        <v>-6.001950002722084E-2</v>
      </c>
      <c r="V172" s="4">
        <f t="shared" si="60"/>
        <v>-6.941930502694868E-2</v>
      </c>
      <c r="W172" s="4">
        <f t="shared" si="61"/>
        <v>5.0093721699206048E-2</v>
      </c>
      <c r="X172" s="4">
        <f t="shared" si="67"/>
        <v>2.5365928265245856E-2</v>
      </c>
      <c r="Y172" s="4">
        <f t="shared" si="56"/>
        <v>-3.1310272260215835E-2</v>
      </c>
      <c r="Z172" s="4">
        <f t="shared" si="57"/>
        <v>-2.520244159564387E-2</v>
      </c>
      <c r="AA172" s="4">
        <f t="shared" si="50"/>
        <v>-1.2932378458903881E-2</v>
      </c>
      <c r="AB172" s="4">
        <f t="shared" si="51"/>
        <v>-1.2932378458903881E-2</v>
      </c>
      <c r="AC172" s="2">
        <f t="shared" si="62"/>
        <v>4.943674071462215E-3</v>
      </c>
      <c r="AD172" s="3">
        <f t="shared" si="63"/>
        <v>1984.5204353053573</v>
      </c>
    </row>
    <row r="173" spans="1:30" x14ac:dyDescent="0.3">
      <c r="A173" s="1">
        <f t="shared" si="47"/>
        <v>36</v>
      </c>
      <c r="B173" s="1">
        <f t="shared" si="46"/>
        <v>4</v>
      </c>
      <c r="C173" s="5">
        <v>39331</v>
      </c>
      <c r="D173" s="3">
        <v>1998.67</v>
      </c>
      <c r="E173" s="3">
        <v>2001.76</v>
      </c>
      <c r="F173" s="3">
        <f t="shared" si="54"/>
        <v>1993.2080000000001</v>
      </c>
      <c r="G173" s="3">
        <f t="shared" si="64"/>
        <v>1966.0879999999997</v>
      </c>
      <c r="H173" s="4">
        <f t="shared" si="48"/>
        <v>2.1510444348619437E-3</v>
      </c>
      <c r="I173" s="4">
        <f t="shared" si="52"/>
        <v>3.7003981187135257E-3</v>
      </c>
      <c r="J173" s="4">
        <f t="shared" si="53"/>
        <v>-1.549353683851582E-3</v>
      </c>
      <c r="K173" s="4">
        <f t="shared" si="55"/>
        <v>-1.2723252339073478E-3</v>
      </c>
      <c r="L173" s="4">
        <f t="shared" si="65"/>
        <v>-1.6001074129414882E-2</v>
      </c>
      <c r="M173" s="4">
        <f t="shared" si="58"/>
        <v>2.7403060794457925E-3</v>
      </c>
      <c r="N173" s="4">
        <f t="shared" si="66"/>
        <v>1.6571994742860106E-2</v>
      </c>
      <c r="O173" s="4">
        <f t="shared" si="68"/>
        <v>1.3569023400561545E-2</v>
      </c>
      <c r="P173" s="4">
        <f t="shared" si="49"/>
        <v>0.1376117024304172</v>
      </c>
      <c r="T173" s="4"/>
      <c r="U173" s="4">
        <f t="shared" si="59"/>
        <v>-1.9820696156199018E-2</v>
      </c>
      <c r="V173" s="4">
        <f t="shared" si="60"/>
        <v>-2.9622489194637079E-2</v>
      </c>
      <c r="W173" s="4">
        <f t="shared" si="61"/>
        <v>2.2416042151571818E-2</v>
      </c>
      <c r="X173" s="4">
        <f t="shared" si="67"/>
        <v>2.7973643711500143E-2</v>
      </c>
      <c r="Y173" s="4">
        <f t="shared" si="56"/>
        <v>-1.3725288759669146E-2</v>
      </c>
      <c r="Z173" s="4">
        <f t="shared" si="57"/>
        <v>-7.506580382260054E-3</v>
      </c>
      <c r="AA173" s="4">
        <f t="shared" si="50"/>
        <v>2.1510444348619437E-3</v>
      </c>
      <c r="AB173" s="4">
        <f t="shared" si="51"/>
        <v>2.1510444348619437E-3</v>
      </c>
      <c r="AC173" s="2">
        <f t="shared" si="62"/>
        <v>4.7196601388731999E-3</v>
      </c>
      <c r="AD173" s="3">
        <f t="shared" si="63"/>
        <v>1989.2369568702384</v>
      </c>
    </row>
    <row r="174" spans="1:30" x14ac:dyDescent="0.3">
      <c r="A174" s="1">
        <f t="shared" si="47"/>
        <v>36</v>
      </c>
      <c r="B174" s="1">
        <f t="shared" si="46"/>
        <v>5</v>
      </c>
      <c r="C174" s="5">
        <v>39332</v>
      </c>
      <c r="D174" s="3">
        <v>1958.35</v>
      </c>
      <c r="E174" s="3">
        <v>1972.12</v>
      </c>
      <c r="F174" s="3">
        <f t="shared" si="54"/>
        <v>1992.1279999999999</v>
      </c>
      <c r="G174" s="3">
        <f t="shared" si="64"/>
        <v>1968.7349999999999</v>
      </c>
      <c r="H174" s="4">
        <f t="shared" si="48"/>
        <v>-2.0173415321188673E-2</v>
      </c>
      <c r="I174" s="4">
        <f t="shared" si="52"/>
        <v>-1.3283833749443471E-2</v>
      </c>
      <c r="J174" s="4">
        <f t="shared" si="53"/>
        <v>-6.8895815717452021E-3</v>
      </c>
      <c r="K174" s="4">
        <f t="shared" si="55"/>
        <v>9.5188300219641963E-4</v>
      </c>
      <c r="L174" s="4">
        <f t="shared" si="65"/>
        <v>-1.440013164309824E-2</v>
      </c>
      <c r="M174" s="4">
        <f t="shared" si="58"/>
        <v>-1.6955737783917509E-2</v>
      </c>
      <c r="N174" s="4">
        <f t="shared" si="66"/>
        <v>-5.274960825098346E-3</v>
      </c>
      <c r="O174" s="4">
        <f t="shared" si="68"/>
        <v>1.1945260040340097E-2</v>
      </c>
      <c r="P174" s="4">
        <f t="shared" si="49"/>
        <v>0.11466218908304389</v>
      </c>
      <c r="T174" s="4"/>
      <c r="U174" s="4">
        <f t="shared" si="59"/>
        <v>-1.7471618626386583E-2</v>
      </c>
      <c r="V174" s="4">
        <f t="shared" si="60"/>
        <v>-2.7296902440122738E-2</v>
      </c>
      <c r="W174" s="4">
        <f t="shared" si="61"/>
        <v>-2.7498408656906892E-3</v>
      </c>
      <c r="X174" s="4">
        <f t="shared" si="67"/>
        <v>2.4050269824020691E-2</v>
      </c>
      <c r="Y174" s="4">
        <f t="shared" si="56"/>
        <v>-1.1528813793342203E-2</v>
      </c>
      <c r="Z174" s="4">
        <f t="shared" si="57"/>
        <v>-5.2962560926986769E-3</v>
      </c>
      <c r="AA174" s="4">
        <f t="shared" si="50"/>
        <v>-2.0173415321188673E-2</v>
      </c>
      <c r="AB174" s="4">
        <f t="shared" si="51"/>
        <v>-2.0173415321188673E-2</v>
      </c>
      <c r="AC174" s="2">
        <f t="shared" si="62"/>
        <v>-1.0514619235662269E-2</v>
      </c>
      <c r="AD174" s="3">
        <f t="shared" si="63"/>
        <v>1978.9413045801591</v>
      </c>
    </row>
    <row r="175" spans="1:30" x14ac:dyDescent="0.3">
      <c r="A175" s="1">
        <f t="shared" si="47"/>
        <v>37</v>
      </c>
      <c r="B175" s="1">
        <f t="shared" si="46"/>
        <v>1</v>
      </c>
      <c r="C175" s="5">
        <v>39335</v>
      </c>
      <c r="D175" s="3">
        <v>1960.2</v>
      </c>
      <c r="E175" s="3">
        <v>1975.67</v>
      </c>
      <c r="F175" s="3">
        <f t="shared" si="54"/>
        <v>1986.422</v>
      </c>
      <c r="G175" s="3">
        <f t="shared" si="64"/>
        <v>1968.6170000000002</v>
      </c>
      <c r="H175" s="4">
        <f t="shared" si="48"/>
        <v>9.4467281129529269E-4</v>
      </c>
      <c r="I175" s="4">
        <f t="shared" si="52"/>
        <v>8.8441800495315769E-3</v>
      </c>
      <c r="J175" s="4">
        <f t="shared" si="53"/>
        <v>-7.8995072382362849E-3</v>
      </c>
      <c r="K175" s="4">
        <f t="shared" si="55"/>
        <v>1.7681977174662373E-2</v>
      </c>
      <c r="L175" s="4">
        <f t="shared" si="65"/>
        <v>5.7202350050922553E-3</v>
      </c>
      <c r="M175" s="4">
        <f t="shared" si="58"/>
        <v>-1.3200619002407333E-2</v>
      </c>
      <c r="N175" s="4">
        <f t="shared" si="66"/>
        <v>-4.275590427188297E-3</v>
      </c>
      <c r="O175" s="4">
        <f t="shared" si="68"/>
        <v>9.0832568105294539E-3</v>
      </c>
      <c r="P175" s="4">
        <f t="shared" si="49"/>
        <v>0.11571518014684953</v>
      </c>
      <c r="T175" s="4"/>
      <c r="U175" s="4">
        <f t="shared" si="59"/>
        <v>1.5513059463323773E-2</v>
      </c>
      <c r="V175" s="4">
        <f t="shared" si="60"/>
        <v>5.3579288686904864E-3</v>
      </c>
      <c r="W175" s="4">
        <f t="shared" si="61"/>
        <v>-1.4345838801647269E-2</v>
      </c>
      <c r="X175" s="4">
        <f t="shared" si="67"/>
        <v>1.8253937334812443E-2</v>
      </c>
      <c r="Y175" s="4">
        <f t="shared" si="56"/>
        <v>4.9926757136316939E-3</v>
      </c>
      <c r="Z175" s="4">
        <f t="shared" si="57"/>
        <v>1.1329405531874162E-2</v>
      </c>
      <c r="AA175" s="4">
        <f t="shared" si="50"/>
        <v>9.4467281129529269E-4</v>
      </c>
      <c r="AB175" s="4">
        <f t="shared" si="51"/>
        <v>9.4467281129529269E-4</v>
      </c>
      <c r="AC175" s="2">
        <f t="shared" si="62"/>
        <v>-6.3739429922658941E-3</v>
      </c>
      <c r="AD175" s="3">
        <f t="shared" si="63"/>
        <v>1972.6942030534397</v>
      </c>
    </row>
    <row r="176" spans="1:30" x14ac:dyDescent="0.3">
      <c r="A176" s="1">
        <f t="shared" si="47"/>
        <v>37</v>
      </c>
      <c r="B176" s="1">
        <f t="shared" ref="B176:B239" si="69">WEEKDAY(C176,2)</f>
        <v>2</v>
      </c>
      <c r="C176" s="5">
        <v>39336</v>
      </c>
      <c r="D176" s="3">
        <v>1988.98</v>
      </c>
      <c r="E176" s="3">
        <v>1973.16</v>
      </c>
      <c r="F176" s="3">
        <f t="shared" si="54"/>
        <v>1980.116</v>
      </c>
      <c r="G176" s="3">
        <f t="shared" si="64"/>
        <v>1972.7660000000001</v>
      </c>
      <c r="H176" s="4">
        <f t="shared" si="48"/>
        <v>1.468217528823588E-2</v>
      </c>
      <c r="I176" s="4">
        <f t="shared" si="52"/>
        <v>6.6115702479339023E-3</v>
      </c>
      <c r="J176" s="4">
        <f t="shared" si="53"/>
        <v>8.0706050403019786E-3</v>
      </c>
      <c r="K176" s="4">
        <f t="shared" si="55"/>
        <v>9.0296908478725724E-3</v>
      </c>
      <c r="L176" s="4">
        <f t="shared" si="65"/>
        <v>5.4915031346008097E-3</v>
      </c>
      <c r="M176" s="4">
        <f t="shared" si="58"/>
        <v>4.476505416854383E-3</v>
      </c>
      <c r="N176" s="4">
        <f t="shared" si="66"/>
        <v>8.2189169926894217E-3</v>
      </c>
      <c r="O176" s="4">
        <f t="shared" si="68"/>
        <v>3.6953614415428555E-3</v>
      </c>
      <c r="P176" s="4">
        <f t="shared" si="49"/>
        <v>0.13209630599351124</v>
      </c>
      <c r="T176" s="4"/>
      <c r="U176" s="4">
        <f t="shared" si="59"/>
        <v>3.0767268646056497E-2</v>
      </c>
      <c r="V176" s="4">
        <f t="shared" si="60"/>
        <v>2.0459595959595865E-2</v>
      </c>
      <c r="W176" s="4">
        <f t="shared" si="61"/>
        <v>-1.5604971022167657E-2</v>
      </c>
      <c r="X176" s="4">
        <f t="shared" si="67"/>
        <v>7.4793326196591695E-3</v>
      </c>
      <c r="Y176" s="4">
        <f t="shared" si="56"/>
        <v>-3.551726743746765E-3</v>
      </c>
      <c r="Z176" s="4">
        <f t="shared" si="57"/>
        <v>2.7311284830293897E-3</v>
      </c>
      <c r="AA176" s="4">
        <f t="shared" si="50"/>
        <v>1.468217528823588E-2</v>
      </c>
      <c r="AB176" s="4">
        <f t="shared" si="51"/>
        <v>1.468217528823588E-2</v>
      </c>
      <c r="AC176" s="2">
        <f t="shared" si="62"/>
        <v>5.4586762885365497E-3</v>
      </c>
      <c r="AD176" s="3">
        <f t="shared" si="63"/>
        <v>1978.1228020356266</v>
      </c>
    </row>
    <row r="177" spans="1:30" x14ac:dyDescent="0.3">
      <c r="A177" s="1">
        <f t="shared" si="47"/>
        <v>37</v>
      </c>
      <c r="B177" s="1">
        <f t="shared" si="69"/>
        <v>3</v>
      </c>
      <c r="C177" s="5">
        <v>39337</v>
      </c>
      <c r="D177" s="3">
        <v>1988.96</v>
      </c>
      <c r="E177" s="3">
        <v>1986.21</v>
      </c>
      <c r="F177" s="3">
        <f t="shared" si="54"/>
        <v>1979.0319999999999</v>
      </c>
      <c r="G177" s="3">
        <f t="shared" si="64"/>
        <v>1981.7380000000001</v>
      </c>
      <c r="H177" s="4">
        <f t="shared" si="48"/>
        <v>-1.005540528310079E-5</v>
      </c>
      <c r="I177" s="4">
        <f t="shared" si="52"/>
        <v>-1.392673631710717E-3</v>
      </c>
      <c r="J177" s="4">
        <f t="shared" si="53"/>
        <v>1.3826182264276162E-3</v>
      </c>
      <c r="K177" s="4">
        <f t="shared" si="55"/>
        <v>-6.2494343834527425E-3</v>
      </c>
      <c r="L177" s="4">
        <f t="shared" si="65"/>
        <v>-4.0445074583174553E-3</v>
      </c>
      <c r="M177" s="4">
        <f t="shared" si="58"/>
        <v>5.0165939711940537E-3</v>
      </c>
      <c r="N177" s="4">
        <f t="shared" si="66"/>
        <v>3.6442758830884706E-3</v>
      </c>
      <c r="O177" s="4">
        <f t="shared" si="68"/>
        <v>-1.3605100152844355E-3</v>
      </c>
      <c r="P177" s="4">
        <f t="shared" si="49"/>
        <v>0.13208492230633498</v>
      </c>
      <c r="T177" s="4"/>
      <c r="U177" s="4">
        <f t="shared" si="59"/>
        <v>2.7149594264397284E-3</v>
      </c>
      <c r="V177" s="4">
        <f t="shared" si="60"/>
        <v>-7.3121901678246731E-3</v>
      </c>
      <c r="W177" s="4">
        <f t="shared" si="61"/>
        <v>-2.7176365587300677E-3</v>
      </c>
      <c r="X177" s="4">
        <f t="shared" si="67"/>
        <v>-2.7272122569345679E-3</v>
      </c>
      <c r="Y177" s="4">
        <f t="shared" si="56"/>
        <v>-1.8640339191639141E-2</v>
      </c>
      <c r="Z177" s="4">
        <f t="shared" si="57"/>
        <v>-1.245262143474212E-2</v>
      </c>
      <c r="AA177" s="4">
        <f t="shared" si="50"/>
        <v>-1.005540528310079E-5</v>
      </c>
      <c r="AB177" s="4">
        <f t="shared" si="51"/>
        <v>-1.005540528310079E-5</v>
      </c>
      <c r="AC177" s="2">
        <f t="shared" si="62"/>
        <v>3.6324504479302764E-3</v>
      </c>
      <c r="AD177" s="3">
        <f t="shared" si="63"/>
        <v>1981.7352013570846</v>
      </c>
    </row>
    <row r="178" spans="1:30" x14ac:dyDescent="0.3">
      <c r="A178" s="1">
        <f t="shared" si="47"/>
        <v>37</v>
      </c>
      <c r="B178" s="1">
        <f t="shared" si="69"/>
        <v>4</v>
      </c>
      <c r="C178" s="5">
        <v>39338</v>
      </c>
      <c r="D178" s="3">
        <v>1998.63</v>
      </c>
      <c r="E178" s="3">
        <v>2004.73</v>
      </c>
      <c r="F178" s="3">
        <f t="shared" si="54"/>
        <v>1979.0240000000001</v>
      </c>
      <c r="G178" s="3">
        <f t="shared" si="64"/>
        <v>1986.1160000000004</v>
      </c>
      <c r="H178" s="4">
        <f t="shared" si="48"/>
        <v>4.8618373421285858E-3</v>
      </c>
      <c r="I178" s="4">
        <f t="shared" si="52"/>
        <v>7.9287667926956715E-3</v>
      </c>
      <c r="J178" s="4">
        <f t="shared" si="53"/>
        <v>-3.0669294505670857E-3</v>
      </c>
      <c r="K178" s="4">
        <f t="shared" si="55"/>
        <v>-7.4599288070146524E-3</v>
      </c>
      <c r="L178" s="4">
        <f t="shared" si="65"/>
        <v>-2.1289741595830521E-3</v>
      </c>
      <c r="M178" s="4">
        <f t="shared" si="58"/>
        <v>9.9069036050093342E-3</v>
      </c>
      <c r="N178" s="4">
        <f t="shared" si="66"/>
        <v>6.3007397352418826E-3</v>
      </c>
      <c r="O178" s="4">
        <f t="shared" si="68"/>
        <v>-3.5484306750125463E-3</v>
      </c>
      <c r="P178" s="4">
        <f t="shared" si="49"/>
        <v>0.13758893505606468</v>
      </c>
      <c r="T178" s="4"/>
      <c r="U178" s="4">
        <f t="shared" si="59"/>
        <v>4.8819483549191718E-3</v>
      </c>
      <c r="V178" s="4">
        <f t="shared" si="60"/>
        <v>-5.1668711286299834E-3</v>
      </c>
      <c r="W178" s="4">
        <f t="shared" si="61"/>
        <v>-2.0013308850367305E-5</v>
      </c>
      <c r="X178" s="4">
        <f t="shared" si="67"/>
        <v>-7.1161665014388706E-3</v>
      </c>
      <c r="Y178" s="4">
        <f t="shared" si="56"/>
        <v>-1.9835740168523155E-2</v>
      </c>
      <c r="Z178" s="4">
        <f t="shared" si="57"/>
        <v>-1.3655559713337968E-2</v>
      </c>
      <c r="AA178" s="4">
        <f t="shared" si="50"/>
        <v>4.8618373421285858E-3</v>
      </c>
      <c r="AB178" s="4">
        <f t="shared" si="51"/>
        <v>4.8618373421285858E-3</v>
      </c>
      <c r="AC178" s="2">
        <f t="shared" si="62"/>
        <v>5.6354598376271905E-3</v>
      </c>
      <c r="AD178" s="3">
        <f t="shared" si="63"/>
        <v>1987.3668009047233</v>
      </c>
    </row>
    <row r="179" spans="1:30" x14ac:dyDescent="0.3">
      <c r="A179" s="1">
        <f t="shared" si="47"/>
        <v>37</v>
      </c>
      <c r="B179" s="1">
        <f t="shared" si="69"/>
        <v>5</v>
      </c>
      <c r="C179" s="5">
        <v>39339</v>
      </c>
      <c r="D179" s="3">
        <v>2000.82</v>
      </c>
      <c r="E179" s="3">
        <v>1984.24</v>
      </c>
      <c r="F179" s="3">
        <f t="shared" si="54"/>
        <v>1987.518</v>
      </c>
      <c r="G179" s="3">
        <f t="shared" si="64"/>
        <v>1989.8229999999999</v>
      </c>
      <c r="H179" s="4">
        <f t="shared" si="48"/>
        <v>1.0957505891534837E-3</v>
      </c>
      <c r="I179" s="4">
        <f t="shared" si="52"/>
        <v>-7.1999319533881207E-3</v>
      </c>
      <c r="J179" s="4">
        <f t="shared" si="53"/>
        <v>8.2956825425416041E-3</v>
      </c>
      <c r="K179" s="4">
        <f t="shared" si="55"/>
        <v>-7.223698233289803E-3</v>
      </c>
      <c r="L179" s="4">
        <f t="shared" si="65"/>
        <v>-5.0178816934044893E-3</v>
      </c>
      <c r="M179" s="4">
        <f t="shared" si="58"/>
        <v>6.6927695749170102E-3</v>
      </c>
      <c r="N179" s="4">
        <f t="shared" si="66"/>
        <v>5.5266222171520135E-3</v>
      </c>
      <c r="O179" s="4">
        <f t="shared" si="68"/>
        <v>-1.1520276686557693E-3</v>
      </c>
      <c r="P179" s="4">
        <f t="shared" si="49"/>
        <v>0.13883544880186682</v>
      </c>
      <c r="T179" s="4"/>
      <c r="U179" s="4">
        <f t="shared" si="59"/>
        <v>-2.0153805356669417E-2</v>
      </c>
      <c r="V179" s="4">
        <f t="shared" si="60"/>
        <v>-2.9952267303102704E-2</v>
      </c>
      <c r="W179" s="4">
        <f t="shared" si="61"/>
        <v>2.1686623943626027E-2</v>
      </c>
      <c r="X179" s="4">
        <f t="shared" si="67"/>
        <v>-2.3141083303883586E-3</v>
      </c>
      <c r="Y179" s="4">
        <f t="shared" si="56"/>
        <v>-1.9602455113173937E-2</v>
      </c>
      <c r="Z179" s="4">
        <f t="shared" si="57"/>
        <v>-1.3420803737451545E-2</v>
      </c>
      <c r="AA179" s="4">
        <f t="shared" si="50"/>
        <v>1.0957505891534837E-3</v>
      </c>
      <c r="AB179" s="4">
        <f t="shared" si="51"/>
        <v>1.0957505891534837E-3</v>
      </c>
      <c r="AC179" s="2">
        <f t="shared" si="62"/>
        <v>4.4825618480678836E-3</v>
      </c>
      <c r="AD179" s="3">
        <f t="shared" si="63"/>
        <v>1991.8512006031488</v>
      </c>
    </row>
    <row r="180" spans="1:30" x14ac:dyDescent="0.3">
      <c r="A180" s="1">
        <f t="shared" si="47"/>
        <v>38</v>
      </c>
      <c r="B180" s="1">
        <f t="shared" si="69"/>
        <v>1</v>
      </c>
      <c r="C180" s="5">
        <v>39342</v>
      </c>
      <c r="D180" s="3">
        <v>1983.08</v>
      </c>
      <c r="E180" s="3">
        <v>1993.5</v>
      </c>
      <c r="F180" s="3">
        <f t="shared" si="54"/>
        <v>1992.0939999999998</v>
      </c>
      <c r="G180" s="3">
        <f t="shared" si="64"/>
        <v>1989.2580000000003</v>
      </c>
      <c r="H180" s="4">
        <f t="shared" si="48"/>
        <v>-8.8663647904359266E-3</v>
      </c>
      <c r="I180" s="4">
        <f t="shared" si="52"/>
        <v>-3.6585000149938207E-3</v>
      </c>
      <c r="J180" s="4">
        <f t="shared" si="53"/>
        <v>-5.2078647754421059E-3</v>
      </c>
      <c r="K180" s="4">
        <f t="shared" si="55"/>
        <v>-3.234923681290712E-3</v>
      </c>
      <c r="L180" s="4">
        <f t="shared" si="65"/>
        <v>-5.4355492026047286E-3</v>
      </c>
      <c r="M180" s="4">
        <f t="shared" si="58"/>
        <v>-4.5248868778280027E-3</v>
      </c>
      <c r="N180" s="4">
        <f t="shared" si="66"/>
        <v>-3.1056806105594836E-3</v>
      </c>
      <c r="O180" s="4">
        <f t="shared" si="68"/>
        <v>1.4300986344472023E-3</v>
      </c>
      <c r="P180" s="4">
        <f t="shared" si="49"/>
        <v>0.12873811827650966</v>
      </c>
      <c r="T180" s="4"/>
      <c r="U180" s="4">
        <f t="shared" si="59"/>
        <v>-2.0301676312711733E-2</v>
      </c>
      <c r="V180" s="4">
        <f t="shared" si="60"/>
        <v>-3.0098659549584662E-2</v>
      </c>
      <c r="W180" s="4">
        <f t="shared" si="61"/>
        <v>1.1672278338944945E-2</v>
      </c>
      <c r="X180" s="4">
        <f t="shared" si="67"/>
        <v>2.8553852101918919E-3</v>
      </c>
      <c r="Y180" s="4">
        <f t="shared" si="56"/>
        <v>-1.5663415904716E-2</v>
      </c>
      <c r="Z180" s="4">
        <f t="shared" si="57"/>
        <v>-9.4569279030055162E-3</v>
      </c>
      <c r="AA180" s="4">
        <f t="shared" si="50"/>
        <v>-8.8663647904359266E-3</v>
      </c>
      <c r="AB180" s="4">
        <f t="shared" si="51"/>
        <v>-8.8663647904359266E-3</v>
      </c>
      <c r="AC180" s="2">
        <f t="shared" si="62"/>
        <v>-2.9486793617837085E-3</v>
      </c>
      <c r="AD180" s="3">
        <f t="shared" si="63"/>
        <v>1988.927467068766</v>
      </c>
    </row>
    <row r="181" spans="1:30" x14ac:dyDescent="0.3">
      <c r="A181" s="1">
        <f t="shared" si="47"/>
        <v>38</v>
      </c>
      <c r="B181" s="1">
        <f t="shared" si="69"/>
        <v>2</v>
      </c>
      <c r="C181" s="5">
        <v>39343</v>
      </c>
      <c r="D181" s="3">
        <v>2035.37</v>
      </c>
      <c r="E181" s="3">
        <v>1993.85</v>
      </c>
      <c r="F181" s="3">
        <f t="shared" si="54"/>
        <v>2001.3720000000001</v>
      </c>
      <c r="G181" s="3">
        <f t="shared" si="64"/>
        <v>1990.7439999999999</v>
      </c>
      <c r="H181" s="4">
        <f t="shared" si="48"/>
        <v>2.63680739052383E-2</v>
      </c>
      <c r="I181" s="4">
        <f t="shared" si="52"/>
        <v>5.430945801480516E-3</v>
      </c>
      <c r="J181" s="4">
        <f t="shared" si="53"/>
        <v>2.0937128103757783E-2</v>
      </c>
      <c r="K181" s="4">
        <f t="shared" si="55"/>
        <v>4.9380256974000131E-3</v>
      </c>
      <c r="L181" s="4">
        <f t="shared" si="65"/>
        <v>1.3643199243376567E-3</v>
      </c>
      <c r="M181" s="4">
        <f t="shared" si="58"/>
        <v>1.6987346680177307E-2</v>
      </c>
      <c r="N181" s="4">
        <f t="shared" si="66"/>
        <v>2.2416744694445885E-2</v>
      </c>
      <c r="O181" s="4">
        <f t="shared" si="68"/>
        <v>5.2216550307807212E-3</v>
      </c>
      <c r="P181" s="4">
        <f t="shared" si="49"/>
        <v>0.15850076839888427</v>
      </c>
      <c r="T181" s="4"/>
      <c r="U181" s="4">
        <f t="shared" si="59"/>
        <v>2.9751699376727573E-3</v>
      </c>
      <c r="V181" s="4">
        <f t="shared" si="60"/>
        <v>-7.0545817617039316E-3</v>
      </c>
      <c r="W181" s="4">
        <f t="shared" si="61"/>
        <v>2.332351255417343E-2</v>
      </c>
      <c r="X181" s="4">
        <f t="shared" si="67"/>
        <v>1.0734724632294313E-2</v>
      </c>
      <c r="Y181" s="4">
        <f t="shared" si="56"/>
        <v>-7.5923736255102394E-3</v>
      </c>
      <c r="Z181" s="4">
        <f t="shared" si="57"/>
        <v>-1.3349956864788823E-3</v>
      </c>
      <c r="AA181" s="4">
        <f t="shared" si="50"/>
        <v>2.63680739052383E-2</v>
      </c>
      <c r="AB181" s="4">
        <f t="shared" si="51"/>
        <v>2.63680739052383E-2</v>
      </c>
      <c r="AC181" s="2">
        <f t="shared" si="62"/>
        <v>1.5211823216821668E-2</v>
      </c>
      <c r="AD181" s="3">
        <f t="shared" si="63"/>
        <v>2004.4083113791776</v>
      </c>
    </row>
    <row r="182" spans="1:30" x14ac:dyDescent="0.3">
      <c r="A182" s="1">
        <f t="shared" si="47"/>
        <v>38</v>
      </c>
      <c r="B182" s="1">
        <f t="shared" si="69"/>
        <v>3</v>
      </c>
      <c r="C182" s="5">
        <v>39344</v>
      </c>
      <c r="D182" s="3">
        <v>2041.36</v>
      </c>
      <c r="E182" s="3">
        <v>2047.46</v>
      </c>
      <c r="F182" s="3">
        <f t="shared" si="54"/>
        <v>2011.8520000000001</v>
      </c>
      <c r="G182" s="3">
        <f t="shared" si="64"/>
        <v>1995.4420000000002</v>
      </c>
      <c r="H182" s="4">
        <f t="shared" si="48"/>
        <v>2.9429538609687719E-3</v>
      </c>
      <c r="I182" s="4">
        <f t="shared" si="52"/>
        <v>5.939951949768419E-3</v>
      </c>
      <c r="J182" s="4">
        <f t="shared" si="53"/>
        <v>-2.9969980887996472E-3</v>
      </c>
      <c r="K182" s="4">
        <f t="shared" si="55"/>
        <v>-1.5179058353026714E-2</v>
      </c>
      <c r="L182" s="4">
        <f t="shared" si="65"/>
        <v>-2.2123741629285952E-2</v>
      </c>
      <c r="M182" s="4">
        <f t="shared" si="58"/>
        <v>1.4667082866930475E-2</v>
      </c>
      <c r="N182" s="4">
        <f t="shared" si="66"/>
        <v>2.301144307877636E-2</v>
      </c>
      <c r="O182" s="4">
        <f t="shared" si="68"/>
        <v>8.0387584747422577E-3</v>
      </c>
      <c r="P182" s="4">
        <f t="shared" si="49"/>
        <v>0.16191018270817906</v>
      </c>
      <c r="T182" s="4"/>
      <c r="U182" s="4">
        <f t="shared" si="59"/>
        <v>-2.2801751032981647E-2</v>
      </c>
      <c r="V182" s="4">
        <f t="shared" si="60"/>
        <v>-3.2573733522651818E-2</v>
      </c>
      <c r="W182" s="4">
        <f t="shared" si="61"/>
        <v>2.6345426755691348E-2</v>
      </c>
      <c r="X182" s="4">
        <f t="shared" si="67"/>
        <v>1.6583865243209896E-2</v>
      </c>
      <c r="Y182" s="4">
        <f t="shared" si="56"/>
        <v>-2.7458621216455346E-2</v>
      </c>
      <c r="Z182" s="4">
        <f t="shared" si="57"/>
        <v>-2.1326504930098973E-2</v>
      </c>
      <c r="AA182" s="4">
        <f t="shared" si="50"/>
        <v>2.9429538609687719E-3</v>
      </c>
      <c r="AB182" s="4">
        <f t="shared" si="51"/>
        <v>2.9429538609687719E-3</v>
      </c>
      <c r="AC182" s="2">
        <f t="shared" si="62"/>
        <v>1.2067670122148049E-2</v>
      </c>
      <c r="AD182" s="3">
        <f t="shared" si="63"/>
        <v>2016.7255409194518</v>
      </c>
    </row>
    <row r="183" spans="1:30" x14ac:dyDescent="0.3">
      <c r="A183" s="1">
        <f t="shared" si="47"/>
        <v>38</v>
      </c>
      <c r="B183" s="1">
        <f t="shared" si="69"/>
        <v>4</v>
      </c>
      <c r="C183" s="5">
        <v>39345</v>
      </c>
      <c r="D183" s="3">
        <v>2032.61</v>
      </c>
      <c r="E183" s="3">
        <v>2035.87</v>
      </c>
      <c r="F183" s="3">
        <f t="shared" si="54"/>
        <v>2018.6479999999999</v>
      </c>
      <c r="G183" s="3">
        <f t="shared" si="64"/>
        <v>1998.836</v>
      </c>
      <c r="H183" s="4">
        <f t="shared" si="48"/>
        <v>-4.2863581141983778E-3</v>
      </c>
      <c r="I183" s="4">
        <f t="shared" si="52"/>
        <v>-2.689383548222758E-3</v>
      </c>
      <c r="J183" s="4">
        <f t="shared" si="53"/>
        <v>-1.5969745659756198E-3</v>
      </c>
      <c r="K183" s="4">
        <f t="shared" si="55"/>
        <v>-1.283580554140382E-2</v>
      </c>
      <c r="L183" s="4">
        <f t="shared" si="65"/>
        <v>-2.2669527504539447E-2</v>
      </c>
      <c r="M183" s="4">
        <f t="shared" si="58"/>
        <v>6.9165104565035553E-3</v>
      </c>
      <c r="N183" s="4">
        <f t="shared" si="66"/>
        <v>1.689683395736313E-2</v>
      </c>
      <c r="O183" s="4">
        <f t="shared" si="68"/>
        <v>9.747073959096875E-3</v>
      </c>
      <c r="P183" s="4">
        <f t="shared" si="49"/>
        <v>0.15692981956855814</v>
      </c>
      <c r="T183" s="4"/>
      <c r="U183" s="4">
        <f t="shared" si="59"/>
        <v>-2.0932123682250947E-2</v>
      </c>
      <c r="V183" s="4">
        <f t="shared" si="60"/>
        <v>-3.0722802445428452E-2</v>
      </c>
      <c r="W183" s="4">
        <f t="shared" si="61"/>
        <v>1.70016461275973E-2</v>
      </c>
      <c r="X183" s="4">
        <f t="shared" si="67"/>
        <v>2.0021990637809239E-2</v>
      </c>
      <c r="Y183" s="4">
        <f t="shared" si="56"/>
        <v>-2.514458602093746E-2</v>
      </c>
      <c r="Z183" s="4">
        <f t="shared" si="57"/>
        <v>-1.89978791647409E-2</v>
      </c>
      <c r="AA183" s="4">
        <f t="shared" si="50"/>
        <v>-4.2863581141983778E-3</v>
      </c>
      <c r="AB183" s="4">
        <f t="shared" si="51"/>
        <v>-4.2863581141983778E-3</v>
      </c>
      <c r="AC183" s="2">
        <f t="shared" si="62"/>
        <v>5.2098727188353237E-3</v>
      </c>
      <c r="AD183" s="3">
        <f t="shared" si="63"/>
        <v>2022.020360612968</v>
      </c>
    </row>
    <row r="184" spans="1:30" x14ac:dyDescent="0.3">
      <c r="A184" s="1">
        <f t="shared" si="47"/>
        <v>38</v>
      </c>
      <c r="B184" s="1">
        <f t="shared" si="69"/>
        <v>5</v>
      </c>
      <c r="C184" s="5">
        <v>39346</v>
      </c>
      <c r="D184" s="3">
        <v>2049.48</v>
      </c>
      <c r="E184" s="3">
        <v>2042.64</v>
      </c>
      <c r="F184" s="3">
        <f t="shared" si="54"/>
        <v>2028.3799999999999</v>
      </c>
      <c r="G184" s="3">
        <f t="shared" si="64"/>
        <v>2007.9490000000001</v>
      </c>
      <c r="H184" s="4">
        <f t="shared" si="48"/>
        <v>8.2996738183911904E-3</v>
      </c>
      <c r="I184" s="4">
        <f t="shared" si="52"/>
        <v>4.9345422879943524E-3</v>
      </c>
      <c r="J184" s="4">
        <f t="shared" si="53"/>
        <v>3.3651315303968379E-3</v>
      </c>
      <c r="K184" s="4">
        <f t="shared" si="55"/>
        <v>-4.6762536836875293E-3</v>
      </c>
      <c r="L184" s="4">
        <f t="shared" si="65"/>
        <v>-1.4402937875714098E-2</v>
      </c>
      <c r="M184" s="4">
        <f t="shared" si="58"/>
        <v>1.0402390084698201E-2</v>
      </c>
      <c r="N184" s="4">
        <f t="shared" si="66"/>
        <v>2.0683294247015212E-2</v>
      </c>
      <c r="O184" s="4">
        <f t="shared" si="68"/>
        <v>9.9688701524288173E-3</v>
      </c>
      <c r="P184" s="4">
        <f t="shared" si="49"/>
        <v>0.16653195970174733</v>
      </c>
      <c r="T184" s="4"/>
      <c r="U184" s="4">
        <f t="shared" si="59"/>
        <v>-1.5639989963642787E-2</v>
      </c>
      <c r="V184" s="4">
        <f t="shared" si="60"/>
        <v>-2.5483590064006353E-2</v>
      </c>
      <c r="W184" s="4">
        <f t="shared" si="61"/>
        <v>2.432002878819688E-2</v>
      </c>
      <c r="X184" s="4">
        <f t="shared" si="67"/>
        <v>2.0559310657815352E-2</v>
      </c>
      <c r="Y184" s="4">
        <f t="shared" si="56"/>
        <v>-1.7086774211322354E-2</v>
      </c>
      <c r="Z184" s="4">
        <f t="shared" si="57"/>
        <v>-1.0889260839220044E-2</v>
      </c>
      <c r="AA184" s="4">
        <f t="shared" si="50"/>
        <v>8.2996738183911904E-3</v>
      </c>
      <c r="AB184" s="4">
        <f t="shared" si="51"/>
        <v>8.2996738183911904E-3</v>
      </c>
      <c r="AC184" s="2">
        <f t="shared" si="62"/>
        <v>8.9322297646334779E-3</v>
      </c>
      <c r="AD184" s="3">
        <f t="shared" si="63"/>
        <v>2031.173573741979</v>
      </c>
    </row>
    <row r="185" spans="1:30" x14ac:dyDescent="0.3">
      <c r="A185" s="1">
        <f t="shared" si="47"/>
        <v>39</v>
      </c>
      <c r="B185" s="1">
        <f t="shared" si="69"/>
        <v>1</v>
      </c>
      <c r="C185" s="5">
        <v>39349</v>
      </c>
      <c r="D185" s="3">
        <v>2057.25</v>
      </c>
      <c r="E185" s="3">
        <v>2054.77</v>
      </c>
      <c r="F185" s="3">
        <f t="shared" si="54"/>
        <v>2043.2139999999999</v>
      </c>
      <c r="G185" s="3">
        <f t="shared" si="64"/>
        <v>2017.654</v>
      </c>
      <c r="H185" s="4">
        <f t="shared" si="48"/>
        <v>3.7912055740968354E-3</v>
      </c>
      <c r="I185" s="4">
        <f t="shared" si="52"/>
        <v>2.5811425337158517E-3</v>
      </c>
      <c r="J185" s="4">
        <f t="shared" si="53"/>
        <v>1.2100630403809837E-3</v>
      </c>
      <c r="K185" s="4">
        <f t="shared" si="55"/>
        <v>-4.7695025079532811E-3</v>
      </c>
      <c r="L185" s="4">
        <f t="shared" si="65"/>
        <v>-1.7675486248002178E-2</v>
      </c>
      <c r="M185" s="4">
        <f t="shared" si="58"/>
        <v>6.8695692179086762E-3</v>
      </c>
      <c r="N185" s="4">
        <f t="shared" si="66"/>
        <v>1.9624772136352418E-2</v>
      </c>
      <c r="O185" s="4">
        <f t="shared" si="68"/>
        <v>1.2424352898286521E-2</v>
      </c>
      <c r="P185" s="4">
        <f t="shared" si="49"/>
        <v>0.17095452216973073</v>
      </c>
      <c r="T185" s="4"/>
      <c r="U185" s="4">
        <f t="shared" si="59"/>
        <v>-3.2398462048910011E-2</v>
      </c>
      <c r="V185" s="4">
        <f t="shared" si="60"/>
        <v>-4.2074477428420888E-2</v>
      </c>
      <c r="W185" s="4">
        <f t="shared" si="61"/>
        <v>3.7401415979183936E-2</v>
      </c>
      <c r="X185" s="4">
        <f t="shared" si="67"/>
        <v>2.5661439671019602E-2</v>
      </c>
      <c r="Y185" s="4">
        <f t="shared" si="56"/>
        <v>-1.7178860332043615E-2</v>
      </c>
      <c r="Z185" s="4">
        <f t="shared" si="57"/>
        <v>-1.0981927585931122E-2</v>
      </c>
      <c r="AA185" s="4">
        <f t="shared" si="50"/>
        <v>3.7912055740968354E-3</v>
      </c>
      <c r="AB185" s="4">
        <f t="shared" si="51"/>
        <v>3.7912055740968354E-3</v>
      </c>
      <c r="AC185" s="2">
        <f t="shared" si="62"/>
        <v>8.4502535773551338E-3</v>
      </c>
      <c r="AD185" s="3">
        <f t="shared" si="63"/>
        <v>2039.8657158279862</v>
      </c>
    </row>
    <row r="186" spans="1:30" x14ac:dyDescent="0.3">
      <c r="A186" s="1">
        <f t="shared" si="47"/>
        <v>39</v>
      </c>
      <c r="B186" s="1">
        <f t="shared" si="69"/>
        <v>2</v>
      </c>
      <c r="C186" s="5">
        <v>39350</v>
      </c>
      <c r="D186" s="3">
        <v>2076.83</v>
      </c>
      <c r="E186" s="3">
        <v>2049.7800000000002</v>
      </c>
      <c r="F186" s="3">
        <f t="shared" si="54"/>
        <v>2051.5059999999999</v>
      </c>
      <c r="G186" s="3">
        <f t="shared" si="64"/>
        <v>2026.4389999999999</v>
      </c>
      <c r="H186" s="4">
        <f t="shared" si="48"/>
        <v>9.517559849313368E-3</v>
      </c>
      <c r="I186" s="4">
        <f t="shared" si="52"/>
        <v>-3.6310608822456192E-3</v>
      </c>
      <c r="J186" s="4">
        <f t="shared" si="53"/>
        <v>1.3148620731558987E-2</v>
      </c>
      <c r="K186" s="4">
        <f t="shared" si="55"/>
        <v>-5.8694859642727162E-3</v>
      </c>
      <c r="L186" s="4">
        <f t="shared" si="65"/>
        <v>-1.7698383764734406E-2</v>
      </c>
      <c r="M186" s="4">
        <f t="shared" si="58"/>
        <v>1.2344102332627871E-2</v>
      </c>
      <c r="N186" s="4">
        <f t="shared" si="66"/>
        <v>2.4866773685267643E-2</v>
      </c>
      <c r="O186" s="4">
        <f t="shared" si="68"/>
        <v>1.2069837203815435E-2</v>
      </c>
      <c r="P186" s="4">
        <f t="shared" si="49"/>
        <v>0.18209915191530526</v>
      </c>
      <c r="T186" s="4"/>
      <c r="U186" s="4">
        <f t="shared" si="59"/>
        <v>-1.063555717584159E-2</v>
      </c>
      <c r="V186" s="4">
        <f t="shared" si="60"/>
        <v>-2.0529201604083232E-2</v>
      </c>
      <c r="W186" s="4">
        <f t="shared" si="61"/>
        <v>2.0369760780595193E-2</v>
      </c>
      <c r="X186" s="4">
        <f t="shared" si="67"/>
        <v>2.5049815826343021E-2</v>
      </c>
      <c r="Y186" s="4">
        <f t="shared" si="56"/>
        <v>-1.8265128283920167E-2</v>
      </c>
      <c r="Z186" s="4">
        <f t="shared" si="57"/>
        <v>-1.2075044728540707E-2</v>
      </c>
      <c r="AA186" s="4">
        <f t="shared" si="50"/>
        <v>9.517559849313368E-3</v>
      </c>
      <c r="AB186" s="4">
        <f t="shared" si="51"/>
        <v>9.517559849313368E-3</v>
      </c>
      <c r="AC186" s="2">
        <f t="shared" si="62"/>
        <v>1.1865610625171946E-2</v>
      </c>
      <c r="AD186" s="3">
        <f t="shared" si="63"/>
        <v>2052.1871438853241</v>
      </c>
    </row>
    <row r="187" spans="1:30" x14ac:dyDescent="0.3">
      <c r="A187" s="1">
        <f t="shared" si="47"/>
        <v>39</v>
      </c>
      <c r="B187" s="1">
        <f t="shared" si="69"/>
        <v>3</v>
      </c>
      <c r="C187" s="5">
        <v>39351</v>
      </c>
      <c r="D187" s="3">
        <v>2088.38</v>
      </c>
      <c r="E187" s="3">
        <v>2088.12</v>
      </c>
      <c r="F187" s="3">
        <f t="shared" si="54"/>
        <v>2060.91</v>
      </c>
      <c r="G187" s="3">
        <f t="shared" si="64"/>
        <v>2036.3810000000001</v>
      </c>
      <c r="H187" s="4">
        <f t="shared" si="48"/>
        <v>5.5613603424450641E-3</v>
      </c>
      <c r="I187" s="4">
        <f t="shared" si="52"/>
        <v>5.4361695468574528E-3</v>
      </c>
      <c r="J187" s="4">
        <f t="shared" si="53"/>
        <v>1.2519079558761127E-4</v>
      </c>
      <c r="K187" s="4">
        <f t="shared" si="55"/>
        <v>-1.0972250978654926E-2</v>
      </c>
      <c r="L187" s="4">
        <f t="shared" si="65"/>
        <v>-2.2258281451378526E-2</v>
      </c>
      <c r="M187" s="4">
        <f t="shared" si="58"/>
        <v>1.332906337491703E-2</v>
      </c>
      <c r="N187" s="4">
        <f t="shared" si="66"/>
        <v>2.5535005482765761E-2</v>
      </c>
      <c r="O187" s="4">
        <f t="shared" si="68"/>
        <v>1.1745467778852397E-2</v>
      </c>
      <c r="P187" s="4">
        <f t="shared" si="49"/>
        <v>0.18867323125960497</v>
      </c>
      <c r="T187" s="4"/>
      <c r="U187" s="4">
        <f t="shared" si="59"/>
        <v>-1.7078913536495537E-2</v>
      </c>
      <c r="V187" s="4">
        <f t="shared" si="60"/>
        <v>-2.6908124401130624E-2</v>
      </c>
      <c r="W187" s="4">
        <f t="shared" si="61"/>
        <v>2.3033663831955271E-2</v>
      </c>
      <c r="X187" s="4">
        <f t="shared" si="67"/>
        <v>2.4384497468004487E-2</v>
      </c>
      <c r="Y187" s="4">
        <f t="shared" si="56"/>
        <v>-2.3304267799369938E-2</v>
      </c>
      <c r="Z187" s="4">
        <f t="shared" si="57"/>
        <v>-1.7145957277165186E-2</v>
      </c>
      <c r="AA187" s="4">
        <f t="shared" si="50"/>
        <v>5.5613603424450641E-3</v>
      </c>
      <c r="AB187" s="4">
        <f t="shared" si="51"/>
        <v>5.5613603424450641E-3</v>
      </c>
      <c r="AC187" s="2">
        <f t="shared" si="62"/>
        <v>1.1553726210324295E-2</v>
      </c>
      <c r="AD187" s="3">
        <f t="shared" si="63"/>
        <v>2064.2514292568831</v>
      </c>
    </row>
    <row r="188" spans="1:30" x14ac:dyDescent="0.3">
      <c r="A188" s="1">
        <f t="shared" si="47"/>
        <v>39</v>
      </c>
      <c r="B188" s="1">
        <f t="shared" si="69"/>
        <v>4</v>
      </c>
      <c r="C188" s="5">
        <v>39352</v>
      </c>
      <c r="D188" s="3">
        <v>2096.39</v>
      </c>
      <c r="E188" s="3">
        <v>2098.7399999999998</v>
      </c>
      <c r="F188" s="3">
        <f t="shared" si="54"/>
        <v>2073.6659999999997</v>
      </c>
      <c r="G188" s="3">
        <f t="shared" si="64"/>
        <v>2046.1569999999999</v>
      </c>
      <c r="H188" s="4">
        <f t="shared" si="48"/>
        <v>3.8355088633293573E-3</v>
      </c>
      <c r="I188" s="4">
        <f t="shared" si="52"/>
        <v>4.9607829992624293E-3</v>
      </c>
      <c r="J188" s="4">
        <f t="shared" si="53"/>
        <v>-1.125274135933072E-3</v>
      </c>
      <c r="K188" s="4">
        <f t="shared" si="55"/>
        <v>-9.7659429797261211E-3</v>
      </c>
      <c r="L188" s="4">
        <f t="shared" si="65"/>
        <v>-2.289068294297229E-2</v>
      </c>
      <c r="M188" s="4">
        <f t="shared" si="58"/>
        <v>1.0958370345079758E-2</v>
      </c>
      <c r="N188" s="4">
        <f t="shared" si="66"/>
        <v>2.4549924565905719E-2</v>
      </c>
      <c r="O188" s="4">
        <f t="shared" si="68"/>
        <v>1.3122081292125887E-2</v>
      </c>
      <c r="P188" s="4">
        <f t="shared" si="49"/>
        <v>0.19323239797370353</v>
      </c>
      <c r="T188" s="4"/>
      <c r="U188" s="4">
        <f t="shared" si="59"/>
        <v>-2.6704910025953231E-2</v>
      </c>
      <c r="V188" s="4">
        <f t="shared" si="60"/>
        <v>-3.6437860925693698E-2</v>
      </c>
      <c r="W188" s="4">
        <f t="shared" si="61"/>
        <v>3.1378375586069131E-2</v>
      </c>
      <c r="X188" s="4">
        <f t="shared" si="67"/>
        <v>2.7254875540460646E-2</v>
      </c>
      <c r="Y188" s="4">
        <f t="shared" si="56"/>
        <v>-2.2113001047310631E-2</v>
      </c>
      <c r="Z188" s="4">
        <f t="shared" si="57"/>
        <v>-1.5947179290714122E-2</v>
      </c>
      <c r="AA188" s="4">
        <f t="shared" si="50"/>
        <v>3.8355088633293573E-3</v>
      </c>
      <c r="AB188" s="4">
        <f t="shared" si="51"/>
        <v>3.8355088633293573E-3</v>
      </c>
      <c r="AC188" s="2">
        <f t="shared" si="62"/>
        <v>1.0220290036083168E-2</v>
      </c>
      <c r="AD188" s="3">
        <f t="shared" si="63"/>
        <v>2074.9642861712555</v>
      </c>
    </row>
    <row r="189" spans="1:30" x14ac:dyDescent="0.3">
      <c r="A189" s="1">
        <f t="shared" si="47"/>
        <v>39</v>
      </c>
      <c r="B189" s="1">
        <f t="shared" si="69"/>
        <v>5</v>
      </c>
      <c r="C189" s="5">
        <v>39353</v>
      </c>
      <c r="D189" s="3">
        <v>2091.11</v>
      </c>
      <c r="E189" s="3">
        <v>2096.37</v>
      </c>
      <c r="F189" s="3">
        <f t="shared" si="54"/>
        <v>2081.9920000000002</v>
      </c>
      <c r="G189" s="3">
        <f t="shared" si="64"/>
        <v>2055.1860000000001</v>
      </c>
      <c r="H189" s="4">
        <f t="shared" si="48"/>
        <v>-2.5186153339787662E-3</v>
      </c>
      <c r="I189" s="4">
        <f t="shared" si="52"/>
        <v>-9.5402095983962005E-6</v>
      </c>
      <c r="J189" s="4">
        <f t="shared" si="53"/>
        <v>-2.5090751243803701E-3</v>
      </c>
      <c r="K189" s="4">
        <f t="shared" si="55"/>
        <v>-7.955342278869763E-3</v>
      </c>
      <c r="L189" s="4">
        <f t="shared" si="65"/>
        <v>-2.1558753645817587E-2</v>
      </c>
      <c r="M189" s="4">
        <f t="shared" si="58"/>
        <v>4.3794596713147491E-3</v>
      </c>
      <c r="N189" s="4">
        <f t="shared" si="66"/>
        <v>1.7479683104108325E-2</v>
      </c>
      <c r="O189" s="4">
        <f t="shared" si="68"/>
        <v>1.2819029128070756E-2</v>
      </c>
      <c r="P189" s="4">
        <f t="shared" si="49"/>
        <v>0.19022710455916672</v>
      </c>
      <c r="T189" s="4"/>
      <c r="U189" s="4">
        <f t="shared" si="59"/>
        <v>-2.2376561613058572E-2</v>
      </c>
      <c r="V189" s="4">
        <f t="shared" si="60"/>
        <v>-3.2152795996927955E-2</v>
      </c>
      <c r="W189" s="4">
        <f t="shared" si="61"/>
        <v>2.031246950445972E-2</v>
      </c>
      <c r="X189" s="4">
        <f t="shared" si="67"/>
        <v>2.6430944891982916E-2</v>
      </c>
      <c r="Y189" s="4">
        <f t="shared" si="56"/>
        <v>-2.0324976415043515E-2</v>
      </c>
      <c r="Z189" s="4">
        <f t="shared" si="57"/>
        <v>-1.4147880716579677E-2</v>
      </c>
      <c r="AA189" s="4">
        <f t="shared" si="50"/>
        <v>-2.5186153339787662E-3</v>
      </c>
      <c r="AB189" s="4">
        <f t="shared" si="51"/>
        <v>-2.5186153339787662E-3</v>
      </c>
      <c r="AC189" s="2">
        <f t="shared" si="62"/>
        <v>5.1474141576307551E-3</v>
      </c>
      <c r="AD189" s="3">
        <f t="shared" si="63"/>
        <v>2080.3461907808369</v>
      </c>
    </row>
    <row r="190" spans="1:30" x14ac:dyDescent="0.3">
      <c r="A190" s="1">
        <f t="shared" si="47"/>
        <v>40</v>
      </c>
      <c r="B190" s="1">
        <f t="shared" si="69"/>
        <v>1</v>
      </c>
      <c r="C190" s="5">
        <v>39356</v>
      </c>
      <c r="D190" s="3">
        <v>2116.9699999999998</v>
      </c>
      <c r="E190" s="3">
        <v>2092.6</v>
      </c>
      <c r="F190" s="3">
        <f t="shared" si="54"/>
        <v>2093.9360000000001</v>
      </c>
      <c r="G190" s="3">
        <f t="shared" si="64"/>
        <v>2068.5749999999998</v>
      </c>
      <c r="H190" s="4">
        <f t="shared" si="48"/>
        <v>1.2366637814366374E-2</v>
      </c>
      <c r="I190" s="4">
        <f t="shared" si="52"/>
        <v>7.1254022982998578E-4</v>
      </c>
      <c r="J190" s="4">
        <f t="shared" si="53"/>
        <v>1.1654097584536388E-2</v>
      </c>
      <c r="K190" s="4">
        <f t="shared" si="55"/>
        <v>-1.4023652509910481E-3</v>
      </c>
      <c r="L190" s="4">
        <f t="shared" si="65"/>
        <v>-1.3348041098853087E-2</v>
      </c>
      <c r="M190" s="4">
        <f t="shared" si="58"/>
        <v>1.1000336208938406E-2</v>
      </c>
      <c r="N190" s="4">
        <f t="shared" si="66"/>
        <v>2.339533253568277E-2</v>
      </c>
      <c r="O190" s="4">
        <f t="shared" si="68"/>
        <v>1.1979858004601072E-2</v>
      </c>
      <c r="P190" s="4">
        <f t="shared" si="49"/>
        <v>0.20494621207809191</v>
      </c>
      <c r="T190" s="4"/>
      <c r="U190" s="4">
        <f t="shared" si="59"/>
        <v>-1.6192357169159025E-2</v>
      </c>
      <c r="V190" s="4">
        <f t="shared" si="60"/>
        <v>-2.6030433597467428E-2</v>
      </c>
      <c r="W190" s="4">
        <f t="shared" si="61"/>
        <v>2.9029043626199926E-2</v>
      </c>
      <c r="X190" s="4">
        <f t="shared" si="67"/>
        <v>2.4824614553345958E-2</v>
      </c>
      <c r="Y190" s="4">
        <f t="shared" si="56"/>
        <v>-1.3853707330155842E-2</v>
      </c>
      <c r="Z190" s="4">
        <f t="shared" si="57"/>
        <v>-7.6358086639062087E-3</v>
      </c>
      <c r="AA190" s="4">
        <f t="shared" si="50"/>
        <v>1.2366637814366374E-2</v>
      </c>
      <c r="AB190" s="4">
        <f t="shared" si="51"/>
        <v>1.2366637814366374E-2</v>
      </c>
      <c r="AC190" s="2">
        <f t="shared" si="62"/>
        <v>1.1533405203085276E-2</v>
      </c>
      <c r="AD190" s="3">
        <f t="shared" si="63"/>
        <v>2092.5541271872244</v>
      </c>
    </row>
    <row r="191" spans="1:30" x14ac:dyDescent="0.3">
      <c r="A191" s="1">
        <f t="shared" si="47"/>
        <v>40</v>
      </c>
      <c r="B191" s="1">
        <f t="shared" si="69"/>
        <v>2</v>
      </c>
      <c r="C191" s="5">
        <v>39357</v>
      </c>
      <c r="D191" s="3">
        <v>2115.89</v>
      </c>
      <c r="E191" s="3">
        <v>2116.15</v>
      </c>
      <c r="F191" s="3">
        <f t="shared" si="54"/>
        <v>2101.748</v>
      </c>
      <c r="G191" s="3">
        <f t="shared" si="64"/>
        <v>2076.627</v>
      </c>
      <c r="H191" s="4">
        <f t="shared" si="48"/>
        <v>-5.1016311048334524E-4</v>
      </c>
      <c r="I191" s="4">
        <f t="shared" si="52"/>
        <v>-3.8734606536687294E-4</v>
      </c>
      <c r="J191" s="4">
        <f t="shared" si="53"/>
        <v>-1.228170451164723E-4</v>
      </c>
      <c r="K191" s="4">
        <f t="shared" si="55"/>
        <v>-8.8605412452702256E-3</v>
      </c>
      <c r="L191" s="4">
        <f t="shared" si="65"/>
        <v>-2.1117708590842239E-2</v>
      </c>
      <c r="M191" s="4">
        <f t="shared" si="58"/>
        <v>6.7286848851526564E-3</v>
      </c>
      <c r="N191" s="4">
        <f t="shared" si="66"/>
        <v>1.8907102719939558E-2</v>
      </c>
      <c r="O191" s="4">
        <f t="shared" si="68"/>
        <v>1.1872545359163329E-2</v>
      </c>
      <c r="P191" s="4">
        <f t="shared" si="49"/>
        <v>0.20433149297057304</v>
      </c>
      <c r="T191" s="4"/>
      <c r="U191" s="4">
        <f t="shared" si="59"/>
        <v>-1.8961062272965547E-2</v>
      </c>
      <c r="V191" s="4">
        <f t="shared" si="60"/>
        <v>-2.877145165023598E-2</v>
      </c>
      <c r="W191" s="4">
        <f t="shared" si="61"/>
        <v>1.8807509521722984E-2</v>
      </c>
      <c r="X191" s="4">
        <f t="shared" si="67"/>
        <v>2.4490301271358792E-2</v>
      </c>
      <c r="Y191" s="4">
        <f t="shared" si="56"/>
        <v>-2.1218888611289205E-2</v>
      </c>
      <c r="Z191" s="4">
        <f t="shared" si="57"/>
        <v>-1.5047429252478312E-2</v>
      </c>
      <c r="AA191" s="4">
        <f t="shared" si="50"/>
        <v>-5.1016311048334524E-4</v>
      </c>
      <c r="AB191" s="4">
        <f t="shared" si="51"/>
        <v>-5.1016311048334524E-4</v>
      </c>
      <c r="AC191" s="2">
        <f t="shared" si="62"/>
        <v>7.3525790763462121E-3</v>
      </c>
      <c r="AD191" s="3">
        <f t="shared" si="63"/>
        <v>2100.3327514581497</v>
      </c>
    </row>
    <row r="192" spans="1:30" x14ac:dyDescent="0.3">
      <c r="A192" s="1">
        <f t="shared" si="47"/>
        <v>40</v>
      </c>
      <c r="B192" s="1">
        <f t="shared" si="69"/>
        <v>3</v>
      </c>
      <c r="C192" s="5">
        <v>39358</v>
      </c>
      <c r="D192" s="3">
        <v>2103.0100000000002</v>
      </c>
      <c r="E192" s="3">
        <v>2108.04</v>
      </c>
      <c r="F192" s="3">
        <f t="shared" si="54"/>
        <v>2104.674</v>
      </c>
      <c r="G192" s="3">
        <f t="shared" si="64"/>
        <v>2082.7919999999999</v>
      </c>
      <c r="H192" s="4">
        <f t="shared" si="48"/>
        <v>-6.0872729678762387E-3</v>
      </c>
      <c r="I192" s="4">
        <f t="shared" si="52"/>
        <v>-3.7100227327507146E-3</v>
      </c>
      <c r="J192" s="4">
        <f t="shared" si="53"/>
        <v>-2.3772502351255241E-3</v>
      </c>
      <c r="K192" s="4">
        <f t="shared" si="55"/>
        <v>-5.1042350972877529E-3</v>
      </c>
      <c r="L192" s="4">
        <f t="shared" si="65"/>
        <v>-1.6704292021061794E-2</v>
      </c>
      <c r="M192" s="4">
        <f t="shared" si="58"/>
        <v>-7.9062125535819794E-4</v>
      </c>
      <c r="N192" s="4">
        <f t="shared" si="66"/>
        <v>9.7071623090545303E-3</v>
      </c>
      <c r="O192" s="4">
        <f t="shared" si="68"/>
        <v>1.0405086043337911E-2</v>
      </c>
      <c r="P192" s="4">
        <f t="shared" si="49"/>
        <v>0.19700039842905123</v>
      </c>
      <c r="T192" s="4"/>
      <c r="U192" s="4">
        <f t="shared" si="59"/>
        <v>-1.3001621067257638E-2</v>
      </c>
      <c r="V192" s="4">
        <f t="shared" si="60"/>
        <v>-2.2871604856585091E-2</v>
      </c>
      <c r="W192" s="4">
        <f t="shared" si="61"/>
        <v>7.0054300462560016E-3</v>
      </c>
      <c r="X192" s="4">
        <f t="shared" si="67"/>
        <v>2.12352795609707E-2</v>
      </c>
      <c r="Y192" s="4">
        <f t="shared" si="56"/>
        <v>-1.7509419198319096E-2</v>
      </c>
      <c r="Z192" s="4">
        <f t="shared" si="57"/>
        <v>-1.131457070841586E-2</v>
      </c>
      <c r="AA192" s="4">
        <f t="shared" si="50"/>
        <v>-6.0872729678762387E-3</v>
      </c>
      <c r="AB192" s="4">
        <f t="shared" si="51"/>
        <v>-6.0872729678762387E-3</v>
      </c>
      <c r="AC192" s="2">
        <f t="shared" si="62"/>
        <v>8.4870369671726908E-4</v>
      </c>
      <c r="AD192" s="3">
        <f t="shared" si="63"/>
        <v>2101.2251676387668</v>
      </c>
    </row>
    <row r="193" spans="1:30" x14ac:dyDescent="0.3">
      <c r="A193" s="1">
        <f t="shared" si="47"/>
        <v>40</v>
      </c>
      <c r="B193" s="1">
        <f t="shared" si="69"/>
        <v>4</v>
      </c>
      <c r="C193" s="5">
        <v>39359</v>
      </c>
      <c r="D193" s="3">
        <v>2105.56</v>
      </c>
      <c r="E193" s="3">
        <v>2107.11</v>
      </c>
      <c r="F193" s="3">
        <f t="shared" si="54"/>
        <v>2106.5079999999998</v>
      </c>
      <c r="G193" s="3">
        <f t="shared" si="64"/>
        <v>2090.087</v>
      </c>
      <c r="H193" s="4">
        <f t="shared" si="48"/>
        <v>1.2125477292070541E-3</v>
      </c>
      <c r="I193" s="4">
        <f t="shared" si="52"/>
        <v>1.9495865449997425E-3</v>
      </c>
      <c r="J193" s="4">
        <f t="shared" si="53"/>
        <v>-7.3703881579268837E-4</v>
      </c>
      <c r="K193" s="4">
        <f t="shared" si="55"/>
        <v>1.7760257916033077E-3</v>
      </c>
      <c r="L193" s="4">
        <f t="shared" si="65"/>
        <v>-6.9625071788639607E-3</v>
      </c>
      <c r="M193" s="4">
        <f t="shared" si="58"/>
        <v>-4.5003389495784754E-4</v>
      </c>
      <c r="N193" s="4">
        <f t="shared" si="66"/>
        <v>7.4030411174271487E-3</v>
      </c>
      <c r="O193" s="4">
        <f t="shared" si="68"/>
        <v>7.7988753585743562E-3</v>
      </c>
      <c r="P193" s="4">
        <f t="shared" si="49"/>
        <v>0.19845181854402633</v>
      </c>
      <c r="T193" s="4"/>
      <c r="U193" s="4">
        <f t="shared" si="59"/>
        <v>-3.1478690068046968E-3</v>
      </c>
      <c r="V193" s="4">
        <f t="shared" si="60"/>
        <v>-1.3116390316736743E-2</v>
      </c>
      <c r="W193" s="4">
        <f t="shared" si="61"/>
        <v>4.3741861008686714E-3</v>
      </c>
      <c r="X193" s="4">
        <f t="shared" si="67"/>
        <v>1.5837651772271959E-2</v>
      </c>
      <c r="Y193" s="4">
        <f t="shared" si="56"/>
        <v>-1.0714947098566319E-2</v>
      </c>
      <c r="Z193" s="4">
        <f t="shared" si="57"/>
        <v>-4.4772577651482097E-3</v>
      </c>
      <c r="AA193" s="4">
        <f t="shared" si="50"/>
        <v>1.2125477292070541E-3</v>
      </c>
      <c r="AB193" s="4">
        <f t="shared" si="51"/>
        <v>1.2125477292070541E-3</v>
      </c>
      <c r="AC193" s="2">
        <f t="shared" si="62"/>
        <v>1.3725033914122962E-3</v>
      </c>
      <c r="AD193" s="3">
        <f t="shared" si="63"/>
        <v>2102.6701117591779</v>
      </c>
    </row>
    <row r="194" spans="1:30" x14ac:dyDescent="0.3">
      <c r="A194" s="1">
        <f t="shared" si="47"/>
        <v>40</v>
      </c>
      <c r="B194" s="1">
        <f t="shared" si="69"/>
        <v>5</v>
      </c>
      <c r="C194" s="5">
        <v>39360</v>
      </c>
      <c r="D194" s="3">
        <v>2149.67</v>
      </c>
      <c r="E194" s="3">
        <v>2123.4899999999998</v>
      </c>
      <c r="F194" s="3">
        <f t="shared" si="54"/>
        <v>2118.2200000000003</v>
      </c>
      <c r="G194" s="3">
        <f t="shared" si="64"/>
        <v>2100.1060000000007</v>
      </c>
      <c r="H194" s="4">
        <f t="shared" si="48"/>
        <v>2.0949296149243016E-2</v>
      </c>
      <c r="I194" s="4">
        <f t="shared" si="52"/>
        <v>8.5155493075475576E-3</v>
      </c>
      <c r="J194" s="4">
        <f t="shared" si="53"/>
        <v>1.2433746841695459E-2</v>
      </c>
      <c r="K194" s="4">
        <f t="shared" si="55"/>
        <v>2.2784912327362449E-3</v>
      </c>
      <c r="L194" s="4">
        <f t="shared" si="65"/>
        <v>-5.205793760857334E-3</v>
      </c>
      <c r="M194" s="4">
        <f t="shared" si="58"/>
        <v>1.4847371849949399E-2</v>
      </c>
      <c r="N194" s="4">
        <f t="shared" si="66"/>
        <v>2.3600713487795084E-2</v>
      </c>
      <c r="O194" s="4">
        <f t="shared" si="68"/>
        <v>8.4264096349670314E-3</v>
      </c>
      <c r="P194" s="4">
        <f t="shared" si="49"/>
        <v>0.22355854061130398</v>
      </c>
      <c r="T194" s="4"/>
      <c r="U194" s="4">
        <f t="shared" si="59"/>
        <v>-6.8627823476888894E-3</v>
      </c>
      <c r="V194" s="4">
        <f t="shared" si="60"/>
        <v>-1.6794154524211909E-2</v>
      </c>
      <c r="W194" s="4">
        <f t="shared" si="61"/>
        <v>2.8004265677080566E-2</v>
      </c>
      <c r="X194" s="4">
        <f t="shared" si="67"/>
        <v>1.7400643230137323E-2</v>
      </c>
      <c r="Y194" s="4">
        <f t="shared" si="56"/>
        <v>-1.0218746812559749E-2</v>
      </c>
      <c r="Z194" s="4">
        <f t="shared" si="57"/>
        <v>-3.9779288124120026E-3</v>
      </c>
      <c r="AA194" s="4">
        <f t="shared" si="50"/>
        <v>2.0949296149243016E-2</v>
      </c>
      <c r="AB194" s="4">
        <f t="shared" si="51"/>
        <v>2.0949296149243016E-2</v>
      </c>
      <c r="AC194" s="2">
        <f t="shared" si="62"/>
        <v>1.4575845979715328E-2</v>
      </c>
      <c r="AD194" s="3">
        <f t="shared" si="63"/>
        <v>2118.3367411727854</v>
      </c>
    </row>
    <row r="195" spans="1:30" x14ac:dyDescent="0.3">
      <c r="A195" s="1">
        <f t="shared" ref="A195:A258" si="70">WEEKNUM(C195,2)</f>
        <v>41</v>
      </c>
      <c r="B195" s="1">
        <f t="shared" si="69"/>
        <v>1</v>
      </c>
      <c r="C195" s="5">
        <v>39363</v>
      </c>
      <c r="D195" s="3">
        <v>2163.2600000000002</v>
      </c>
      <c r="E195" s="3">
        <v>2151.11</v>
      </c>
      <c r="F195" s="3">
        <f t="shared" si="54"/>
        <v>2127.4780000000001</v>
      </c>
      <c r="G195" s="3">
        <f t="shared" si="64"/>
        <v>2110.7069999999999</v>
      </c>
      <c r="H195" s="4">
        <f t="shared" ref="H195:H258" si="71">(D195-D194)/D194</f>
        <v>6.3219005707853505E-3</v>
      </c>
      <c r="I195" s="4">
        <f t="shared" si="52"/>
        <v>6.6987025915608183E-4</v>
      </c>
      <c r="J195" s="4">
        <f t="shared" si="53"/>
        <v>5.652030311629269E-3</v>
      </c>
      <c r="K195" s="4">
        <f t="shared" si="55"/>
        <v>-1.4484781385049925E-2</v>
      </c>
      <c r="L195" s="4">
        <f t="shared" si="65"/>
        <v>-2.0841441813032956E-2</v>
      </c>
      <c r="M195" s="4">
        <f t="shared" si="58"/>
        <v>1.681897533135485E-2</v>
      </c>
      <c r="N195" s="4">
        <f t="shared" si="66"/>
        <v>2.4898292373124426E-2</v>
      </c>
      <c r="O195" s="4">
        <f t="shared" si="68"/>
        <v>7.7526510914084227E-3</v>
      </c>
      <c r="P195" s="4">
        <f t="shared" ref="P195:P253" si="72">(D195-1756.9)/1756.9</f>
        <v>0.23129375604758387</v>
      </c>
      <c r="T195" s="4"/>
      <c r="U195" s="4">
        <f t="shared" si="59"/>
        <v>-1.5211637135002244E-2</v>
      </c>
      <c r="V195" s="4">
        <f t="shared" si="60"/>
        <v>-2.5059520763652185E-2</v>
      </c>
      <c r="W195" s="4">
        <f t="shared" si="61"/>
        <v>2.1866157763218385E-2</v>
      </c>
      <c r="X195" s="4">
        <f t="shared" si="67"/>
        <v>1.6018636672754046E-2</v>
      </c>
      <c r="Y195" s="4">
        <f t="shared" si="56"/>
        <v>-2.6773001068528066E-2</v>
      </c>
      <c r="Z195" s="4">
        <f t="shared" si="57"/>
        <v>-2.063656177590479E-2</v>
      </c>
      <c r="AA195" s="4">
        <f t="shared" ref="AA195:AA258" si="73">(D195-D194)/D194</f>
        <v>6.3219005707853505E-3</v>
      </c>
      <c r="AB195" s="4">
        <f t="shared" ref="AB195:AB258" si="74">(D195-D194)/D194</f>
        <v>6.3219005707853505E-3</v>
      </c>
      <c r="AC195" s="2">
        <f t="shared" si="62"/>
        <v>1.3844308690653407E-2</v>
      </c>
      <c r="AD195" s="3">
        <f t="shared" si="63"/>
        <v>2133.3111607818573</v>
      </c>
    </row>
    <row r="196" spans="1:30" x14ac:dyDescent="0.3">
      <c r="A196" s="1">
        <f t="shared" si="70"/>
        <v>41</v>
      </c>
      <c r="B196" s="1">
        <f t="shared" si="69"/>
        <v>2</v>
      </c>
      <c r="C196" s="5">
        <v>39364</v>
      </c>
      <c r="D196" s="3">
        <v>2171.21</v>
      </c>
      <c r="E196" s="3">
        <v>2168.5300000000002</v>
      </c>
      <c r="F196" s="3">
        <f t="shared" si="54"/>
        <v>2138.5419999999999</v>
      </c>
      <c r="G196" s="3">
        <f t="shared" si="64"/>
        <v>2120.1449999999995</v>
      </c>
      <c r="H196" s="4">
        <f t="shared" si="71"/>
        <v>3.6750090141729691E-3</v>
      </c>
      <c r="I196" s="4">
        <f t="shared" ref="I196:I259" si="75">(E196-D195)/D195</f>
        <v>2.4361380509046447E-3</v>
      </c>
      <c r="J196" s="4">
        <f t="shared" ref="J196:J259" si="76">H196-I196</f>
        <v>1.2388709632683245E-3</v>
      </c>
      <c r="K196" s="4">
        <f t="shared" si="55"/>
        <v>-1.5201593890702095E-2</v>
      </c>
      <c r="L196" s="4">
        <f t="shared" si="65"/>
        <v>-2.2553409617378044E-2</v>
      </c>
      <c r="M196" s="4">
        <f t="shared" si="58"/>
        <v>1.527582811092797E-2</v>
      </c>
      <c r="N196" s="4">
        <f t="shared" si="66"/>
        <v>2.4085616785644623E-2</v>
      </c>
      <c r="O196" s="4">
        <f t="shared" si="68"/>
        <v>8.4731555215757058E-3</v>
      </c>
      <c r="P196" s="4">
        <f t="shared" si="72"/>
        <v>0.23581877170015364</v>
      </c>
      <c r="T196" s="4"/>
      <c r="U196" s="4">
        <f t="shared" si="59"/>
        <v>-2.1897506541053938E-2</v>
      </c>
      <c r="V196" s="4">
        <f t="shared" si="60"/>
        <v>-3.1678531475643354E-2</v>
      </c>
      <c r="W196" s="4">
        <f t="shared" si="61"/>
        <v>2.614502644277357E-2</v>
      </c>
      <c r="X196" s="4">
        <f t="shared" si="67"/>
        <v>1.7506380403359428E-2</v>
      </c>
      <c r="Y196" s="4">
        <f t="shared" si="56"/>
        <v>-2.7480875762389154E-2</v>
      </c>
      <c r="Z196" s="4">
        <f t="shared" si="57"/>
        <v>-2.1348899796503024E-2</v>
      </c>
      <c r="AA196" s="4">
        <f t="shared" si="73"/>
        <v>3.6750090141729691E-3</v>
      </c>
      <c r="AB196" s="4">
        <f t="shared" si="74"/>
        <v>3.6750090141729691E-3</v>
      </c>
      <c r="AC196" s="2">
        <f t="shared" si="62"/>
        <v>1.1636779865648643E-2</v>
      </c>
      <c r="AD196" s="3">
        <f t="shared" si="63"/>
        <v>2145.944107187905</v>
      </c>
    </row>
    <row r="197" spans="1:30" x14ac:dyDescent="0.3">
      <c r="A197" s="1">
        <f t="shared" si="70"/>
        <v>41</v>
      </c>
      <c r="B197" s="1">
        <f t="shared" si="69"/>
        <v>3</v>
      </c>
      <c r="C197" s="5">
        <v>39365</v>
      </c>
      <c r="D197" s="3">
        <v>2176.98</v>
      </c>
      <c r="E197" s="3">
        <v>2172.67</v>
      </c>
      <c r="F197" s="3">
        <f t="shared" si="54"/>
        <v>2153.3360000000002</v>
      </c>
      <c r="G197" s="3">
        <f t="shared" si="64"/>
        <v>2129.0050000000001</v>
      </c>
      <c r="H197" s="4">
        <f t="shared" si="71"/>
        <v>2.6575043408974637E-3</v>
      </c>
      <c r="I197" s="4">
        <f t="shared" si="75"/>
        <v>6.7243610705552959E-4</v>
      </c>
      <c r="J197" s="4">
        <f t="shared" si="76"/>
        <v>1.9850682338419341E-3</v>
      </c>
      <c r="K197" s="4">
        <f t="shared" si="55"/>
        <v>-1.0954721100215942E-2</v>
      </c>
      <c r="L197" s="4">
        <f t="shared" si="65"/>
        <v>-2.1893578030478707E-2</v>
      </c>
      <c r="M197" s="4">
        <f t="shared" si="58"/>
        <v>1.0980172160777405E-2</v>
      </c>
      <c r="N197" s="4">
        <f t="shared" si="66"/>
        <v>2.2534000624704925E-2</v>
      </c>
      <c r="O197" s="4">
        <f t="shared" si="68"/>
        <v>1.1176492204797531E-2</v>
      </c>
      <c r="P197" s="4">
        <f t="shared" si="72"/>
        <v>0.23910296545050935</v>
      </c>
      <c r="T197" s="4"/>
      <c r="U197" s="4">
        <f t="shared" si="59"/>
        <v>-3.1411056507661544E-2</v>
      </c>
      <c r="V197" s="4">
        <f t="shared" si="60"/>
        <v>-4.1096945942584902E-2</v>
      </c>
      <c r="W197" s="4">
        <f t="shared" si="61"/>
        <v>3.5173394325276532E-2</v>
      </c>
      <c r="X197" s="4">
        <f t="shared" si="67"/>
        <v>2.3120920389571146E-2</v>
      </c>
      <c r="Y197" s="4">
        <f t="shared" si="56"/>
        <v>-2.3286956497968869E-2</v>
      </c>
      <c r="Z197" s="4">
        <f t="shared" si="57"/>
        <v>-1.7128536823685318E-2</v>
      </c>
      <c r="AA197" s="4">
        <f t="shared" si="73"/>
        <v>2.6575043408974637E-3</v>
      </c>
      <c r="AB197" s="4">
        <f t="shared" si="74"/>
        <v>2.6575043408974637E-3</v>
      </c>
      <c r="AC197" s="2">
        <f t="shared" si="62"/>
        <v>9.5042651783954438E-3</v>
      </c>
      <c r="AD197" s="3">
        <f t="shared" si="63"/>
        <v>2156.2894047919367</v>
      </c>
    </row>
    <row r="198" spans="1:30" x14ac:dyDescent="0.3">
      <c r="A198" s="1">
        <f t="shared" si="70"/>
        <v>41</v>
      </c>
      <c r="B198" s="1">
        <f t="shared" si="69"/>
        <v>4</v>
      </c>
      <c r="C198" s="5">
        <v>39366</v>
      </c>
      <c r="D198" s="3">
        <v>2140.92</v>
      </c>
      <c r="E198" s="3">
        <v>2188.7199999999998</v>
      </c>
      <c r="F198" s="3">
        <f t="shared" ref="F198:F261" si="77">AVERAGE(D194:D198)</f>
        <v>2160.4080000000004</v>
      </c>
      <c r="G198" s="3">
        <f t="shared" si="64"/>
        <v>2133.4580000000001</v>
      </c>
      <c r="H198" s="4">
        <f t="shared" si="71"/>
        <v>-1.6564231182647497E-2</v>
      </c>
      <c r="I198" s="4">
        <f t="shared" si="75"/>
        <v>5.3927918492589653E-3</v>
      </c>
      <c r="J198" s="4">
        <f t="shared" si="76"/>
        <v>-2.1957023031906463E-2</v>
      </c>
      <c r="K198" s="4">
        <f t="shared" ref="K198:K261" si="78">(SUM(D194:D197)/4-D197)/D197</f>
        <v>-5.3744177714080141E-3</v>
      </c>
      <c r="L198" s="4">
        <f t="shared" si="65"/>
        <v>-2.0372769208312016E-2</v>
      </c>
      <c r="M198" s="4">
        <f t="shared" si="58"/>
        <v>-9.0205183465346742E-3</v>
      </c>
      <c r="N198" s="4">
        <f t="shared" si="66"/>
        <v>3.4976081085261526E-3</v>
      </c>
      <c r="O198" s="4">
        <f t="shared" si="68"/>
        <v>1.2588046260486273E-2</v>
      </c>
      <c r="P198" s="4">
        <f t="shared" si="72"/>
        <v>0.21857817747168307</v>
      </c>
      <c r="T198" s="4"/>
      <c r="U198" s="4">
        <f t="shared" si="59"/>
        <v>-3.2806916002903135E-2</v>
      </c>
      <c r="V198" s="4">
        <f t="shared" si="60"/>
        <v>-4.2478846842874174E-2</v>
      </c>
      <c r="W198" s="4">
        <f t="shared" si="61"/>
        <v>1.679363209787426E-2</v>
      </c>
      <c r="X198" s="4">
        <f t="shared" si="67"/>
        <v>2.5587370188008093E-2</v>
      </c>
      <c r="Y198" s="4">
        <f t="shared" ref="Y198:Y261" si="79">(SUM(D194:D197)*(0.99/4.01)-D197)/D197</f>
        <v>-1.7776233011165925E-2</v>
      </c>
      <c r="Z198" s="4">
        <f t="shared" ref="Z198:Z261" si="80">(SUM(D194:D197)*(0.995/4.005)-D197)/D197</f>
        <v>-1.1583066848989696E-2</v>
      </c>
      <c r="AA198" s="4">
        <f t="shared" si="73"/>
        <v>-1.6564231182647497E-2</v>
      </c>
      <c r="AB198" s="4">
        <f t="shared" si="74"/>
        <v>-1.6564231182647497E-2</v>
      </c>
      <c r="AC198" s="2">
        <f t="shared" si="62"/>
        <v>-4.7859190727777027E-3</v>
      </c>
      <c r="AD198" s="3">
        <f t="shared" si="63"/>
        <v>2151.1662698612913</v>
      </c>
    </row>
    <row r="199" spans="1:30" x14ac:dyDescent="0.3">
      <c r="A199" s="1">
        <f t="shared" si="70"/>
        <v>41</v>
      </c>
      <c r="B199" s="1">
        <f t="shared" si="69"/>
        <v>5</v>
      </c>
      <c r="C199" s="5">
        <v>39367</v>
      </c>
      <c r="D199" s="3">
        <v>2177.9899999999998</v>
      </c>
      <c r="E199" s="3">
        <v>2151.94</v>
      </c>
      <c r="F199" s="3">
        <f t="shared" si="77"/>
        <v>2166.0720000000001</v>
      </c>
      <c r="G199" s="3">
        <f t="shared" si="64"/>
        <v>2142.1459999999997</v>
      </c>
      <c r="H199" s="4">
        <f t="shared" si="71"/>
        <v>1.7314986080750196E-2</v>
      </c>
      <c r="I199" s="4">
        <f t="shared" si="75"/>
        <v>5.1473198438054578E-3</v>
      </c>
      <c r="J199" s="4">
        <f t="shared" si="76"/>
        <v>1.2167666236944739E-2</v>
      </c>
      <c r="K199" s="4">
        <f t="shared" si="78"/>
        <v>1.035652896885457E-2</v>
      </c>
      <c r="L199" s="4">
        <f t="shared" si="65"/>
        <v>-1.2876084424764402E-3</v>
      </c>
      <c r="M199" s="4">
        <f t="shared" ref="M199:M262" si="81">(D199-F199)/F199</f>
        <v>5.5021255064465376E-3</v>
      </c>
      <c r="N199" s="4">
        <f t="shared" si="66"/>
        <v>1.6732753042976556E-2</v>
      </c>
      <c r="O199" s="4">
        <f t="shared" si="68"/>
        <v>1.0985358059495401E-2</v>
      </c>
      <c r="P199" s="4">
        <f t="shared" si="72"/>
        <v>0.2396778416529112</v>
      </c>
      <c r="T199" s="4"/>
      <c r="U199" s="4">
        <f t="shared" ref="U199:U262" si="82">(D194-D198)/D198</f>
        <v>4.0870280066513456E-3</v>
      </c>
      <c r="V199" s="4">
        <f t="shared" ref="V199:V262" si="83">(D194*(1-0.01)-D198)/D198</f>
        <v>-5.9538422734152358E-3</v>
      </c>
      <c r="W199" s="4">
        <f t="shared" ref="W199:W262" si="84">(D199-D194)/D194</f>
        <v>1.3174115096735642E-2</v>
      </c>
      <c r="X199" s="4">
        <f t="shared" si="67"/>
        <v>2.2590665747655982E-2</v>
      </c>
      <c r="Y199" s="4">
        <f t="shared" si="79"/>
        <v>-2.2414327389864335E-3</v>
      </c>
      <c r="Z199" s="4">
        <f t="shared" si="80"/>
        <v>4.0496842187367644E-3</v>
      </c>
      <c r="AA199" s="4">
        <f t="shared" si="73"/>
        <v>1.7314986080750196E-2</v>
      </c>
      <c r="AB199" s="4">
        <f t="shared" si="74"/>
        <v>1.7314986080750196E-2</v>
      </c>
      <c r="AC199" s="2">
        <f t="shared" si="62"/>
        <v>8.2105458515139319E-3</v>
      </c>
      <c r="AD199" s="3">
        <f t="shared" si="63"/>
        <v>2160.107513240861</v>
      </c>
    </row>
    <row r="200" spans="1:30" x14ac:dyDescent="0.3">
      <c r="A200" s="1">
        <f t="shared" si="70"/>
        <v>42</v>
      </c>
      <c r="B200" s="1">
        <f t="shared" si="69"/>
        <v>1</v>
      </c>
      <c r="C200" s="5">
        <v>39370</v>
      </c>
      <c r="D200" s="3">
        <v>2158.92</v>
      </c>
      <c r="E200" s="3">
        <v>2182.06</v>
      </c>
      <c r="F200" s="3">
        <f t="shared" si="77"/>
        <v>2165.2040000000002</v>
      </c>
      <c r="G200" s="3">
        <f t="shared" si="64"/>
        <v>2146.3409999999994</v>
      </c>
      <c r="H200" s="4">
        <f t="shared" si="71"/>
        <v>-8.7557794112919293E-3</v>
      </c>
      <c r="I200" s="4">
        <f t="shared" si="75"/>
        <v>1.8686954485558538E-3</v>
      </c>
      <c r="J200" s="4">
        <f t="shared" si="76"/>
        <v>-1.0624474859847783E-2</v>
      </c>
      <c r="K200" s="4">
        <f t="shared" si="78"/>
        <v>-5.1492431094723535E-3</v>
      </c>
      <c r="L200" s="4">
        <f t="shared" si="65"/>
        <v>-1.5173011201459431E-2</v>
      </c>
      <c r="M200" s="4">
        <f t="shared" si="81"/>
        <v>-2.9022669457474237E-3</v>
      </c>
      <c r="N200" s="4">
        <f t="shared" si="66"/>
        <v>5.8606717199180544E-3</v>
      </c>
      <c r="O200" s="4">
        <f t="shared" si="68"/>
        <v>8.7372389898656456E-3</v>
      </c>
      <c r="P200" s="4">
        <f t="shared" si="72"/>
        <v>0.2288234959303318</v>
      </c>
      <c r="T200" s="4"/>
      <c r="U200" s="4">
        <f t="shared" si="82"/>
        <v>-6.7631164514068316E-3</v>
      </c>
      <c r="V200" s="4">
        <f t="shared" si="83"/>
        <v>-1.6695485286892721E-2</v>
      </c>
      <c r="W200" s="4">
        <f t="shared" si="84"/>
        <v>-2.0062313360391932E-3</v>
      </c>
      <c r="X200" s="4">
        <f t="shared" si="67"/>
        <v>1.7732733311460854E-2</v>
      </c>
      <c r="Y200" s="4">
        <f t="shared" si="79"/>
        <v>-1.7553866013344185E-2</v>
      </c>
      <c r="Z200" s="4">
        <f t="shared" si="80"/>
        <v>-1.1359297771710433E-2</v>
      </c>
      <c r="AA200" s="4">
        <f t="shared" si="73"/>
        <v>-8.7557794112919293E-3</v>
      </c>
      <c r="AB200" s="4">
        <f t="shared" si="74"/>
        <v>-8.7557794112919293E-3</v>
      </c>
      <c r="AC200" s="2">
        <f t="shared" ref="AC200:AC263" si="85">(D200-AD200)/D200</f>
        <v>-3.6669978225566731E-4</v>
      </c>
      <c r="AD200" s="3">
        <f t="shared" si="63"/>
        <v>2159.7116754939075</v>
      </c>
    </row>
    <row r="201" spans="1:30" x14ac:dyDescent="0.3">
      <c r="A201" s="1">
        <f t="shared" si="70"/>
        <v>42</v>
      </c>
      <c r="B201" s="1">
        <f t="shared" si="69"/>
        <v>2</v>
      </c>
      <c r="C201" s="5">
        <v>39371</v>
      </c>
      <c r="D201" s="3">
        <v>2151.14</v>
      </c>
      <c r="E201" s="3">
        <v>2147.88</v>
      </c>
      <c r="F201" s="3">
        <f t="shared" si="77"/>
        <v>2161.1899999999996</v>
      </c>
      <c r="G201" s="3">
        <f t="shared" si="64"/>
        <v>2149.8659999999995</v>
      </c>
      <c r="H201" s="4">
        <f t="shared" si="71"/>
        <v>-3.6036536786912899E-3</v>
      </c>
      <c r="I201" s="4">
        <f t="shared" si="75"/>
        <v>-5.113667945083636E-3</v>
      </c>
      <c r="J201" s="4">
        <f t="shared" si="76"/>
        <v>1.5100142663923462E-3</v>
      </c>
      <c r="K201" s="4">
        <f t="shared" si="78"/>
        <v>2.2152279843624589E-3</v>
      </c>
      <c r="L201" s="4">
        <f t="shared" si="65"/>
        <v>-4.2593313117466067E-3</v>
      </c>
      <c r="M201" s="4">
        <f t="shared" si="81"/>
        <v>-4.6502158533029163E-3</v>
      </c>
      <c r="N201" s="4">
        <f t="shared" si="66"/>
        <v>5.9259507336752257E-4</v>
      </c>
      <c r="O201" s="4">
        <f t="shared" si="68"/>
        <v>5.2641855016410232E-3</v>
      </c>
      <c r="P201" s="4">
        <f t="shared" si="72"/>
        <v>0.22439524161876018</v>
      </c>
      <c r="T201" s="4"/>
      <c r="U201" s="4">
        <f t="shared" si="82"/>
        <v>5.6926611453874919E-3</v>
      </c>
      <c r="V201" s="4">
        <f t="shared" si="83"/>
        <v>-4.3642654660664719E-3</v>
      </c>
      <c r="W201" s="4">
        <f t="shared" si="84"/>
        <v>-9.2436936086330492E-3</v>
      </c>
      <c r="X201" s="4">
        <f t="shared" si="67"/>
        <v>1.0590392893849962E-2</v>
      </c>
      <c r="Y201" s="4">
        <f t="shared" si="79"/>
        <v>-1.0281221242375231E-2</v>
      </c>
      <c r="Z201" s="4">
        <f t="shared" si="80"/>
        <v>-4.0407971591103903E-3</v>
      </c>
      <c r="AA201" s="4">
        <f t="shared" si="73"/>
        <v>-3.6036536786912899E-3</v>
      </c>
      <c r="AB201" s="4">
        <f t="shared" si="74"/>
        <v>-3.6036536786912899E-3</v>
      </c>
      <c r="AC201" s="2">
        <f t="shared" si="85"/>
        <v>-2.6564753243729306E-3</v>
      </c>
      <c r="AD201" s="3">
        <f t="shared" ref="AD201:AD264" si="86">D201*(2/(5+1))+AD200*(1-(2/(5+1)))</f>
        <v>2156.8544503292715</v>
      </c>
    </row>
    <row r="202" spans="1:30" x14ac:dyDescent="0.3">
      <c r="A202" s="1">
        <f t="shared" si="70"/>
        <v>42</v>
      </c>
      <c r="B202" s="1">
        <f t="shared" si="69"/>
        <v>3</v>
      </c>
      <c r="C202" s="5">
        <v>39372</v>
      </c>
      <c r="D202" s="3">
        <v>2179.14</v>
      </c>
      <c r="E202" s="3">
        <v>2182.6999999999998</v>
      </c>
      <c r="F202" s="3">
        <f t="shared" si="77"/>
        <v>2161.6219999999998</v>
      </c>
      <c r="G202" s="3">
        <f t="shared" si="64"/>
        <v>2157.4790000000003</v>
      </c>
      <c r="H202" s="4">
        <f t="shared" si="71"/>
        <v>1.3016354119211209E-2</v>
      </c>
      <c r="I202" s="4">
        <f t="shared" si="75"/>
        <v>1.4671290571510896E-2</v>
      </c>
      <c r="J202" s="4">
        <f t="shared" si="76"/>
        <v>-1.6549364522996865E-3</v>
      </c>
      <c r="K202" s="4">
        <f t="shared" si="78"/>
        <v>2.836867893303069E-3</v>
      </c>
      <c r="L202" s="4">
        <f t="shared" si="65"/>
        <v>1.8279713185672076E-3</v>
      </c>
      <c r="M202" s="4">
        <f t="shared" si="81"/>
        <v>8.1040996066842532E-3</v>
      </c>
      <c r="N202" s="4">
        <f t="shared" si="66"/>
        <v>1.0039958673989225E-2</v>
      </c>
      <c r="O202" s="4">
        <f t="shared" si="68"/>
        <v>1.901208733720447E-3</v>
      </c>
      <c r="P202" s="4">
        <f t="shared" si="72"/>
        <v>0.24033240366554715</v>
      </c>
      <c r="T202" s="4"/>
      <c r="U202" s="4">
        <f t="shared" si="82"/>
        <v>1.2012235372872127E-2</v>
      </c>
      <c r="V202" s="4">
        <f t="shared" si="83"/>
        <v>1.8921130191433908E-3</v>
      </c>
      <c r="W202" s="4">
        <f t="shared" si="84"/>
        <v>9.922002039521973E-4</v>
      </c>
      <c r="X202" s="4">
        <f t="shared" si="67"/>
        <v>3.8479828507950466E-3</v>
      </c>
      <c r="Y202" s="4">
        <f t="shared" si="79"/>
        <v>-9.6673324544937368E-3</v>
      </c>
      <c r="Z202" s="4">
        <f t="shared" si="80"/>
        <v>-3.4230376491020433E-3</v>
      </c>
      <c r="AA202" s="4">
        <f t="shared" si="73"/>
        <v>1.3016354119211209E-2</v>
      </c>
      <c r="AB202" s="4">
        <f t="shared" si="74"/>
        <v>1.3016354119211209E-2</v>
      </c>
      <c r="AC202" s="2">
        <f t="shared" si="85"/>
        <v>6.8178424120611545E-3</v>
      </c>
      <c r="AD202" s="3">
        <f t="shared" si="86"/>
        <v>2164.2829668861809</v>
      </c>
    </row>
    <row r="203" spans="1:30" x14ac:dyDescent="0.3">
      <c r="A203" s="1">
        <f t="shared" si="70"/>
        <v>42</v>
      </c>
      <c r="B203" s="1">
        <f t="shared" si="69"/>
        <v>4</v>
      </c>
      <c r="C203" s="5">
        <v>39373</v>
      </c>
      <c r="D203" s="3">
        <v>2187.52</v>
      </c>
      <c r="E203" s="3">
        <v>2168.2399999999998</v>
      </c>
      <c r="F203" s="3">
        <f t="shared" si="77"/>
        <v>2170.942</v>
      </c>
      <c r="G203" s="3">
        <f t="shared" ref="G203:G266" si="87">AVERAGE(D194:D203)</f>
        <v>2165.6750000000002</v>
      </c>
      <c r="H203" s="4">
        <f t="shared" si="71"/>
        <v>3.8455537505621986E-3</v>
      </c>
      <c r="I203" s="4">
        <f t="shared" si="75"/>
        <v>-5.0019732555045071E-3</v>
      </c>
      <c r="J203" s="4">
        <f t="shared" si="76"/>
        <v>8.8475270060667053E-3</v>
      </c>
      <c r="K203" s="4">
        <f t="shared" si="78"/>
        <v>-5.6639316427582447E-3</v>
      </c>
      <c r="L203" s="4">
        <f t="shared" ref="L203:L266" si="88">(SUM(D194:D202)/9-D202)/D202</f>
        <v>-7.2928872042283864E-3</v>
      </c>
      <c r="M203" s="4">
        <f t="shared" si="81"/>
        <v>7.6363164008987688E-3</v>
      </c>
      <c r="N203" s="4">
        <f t="shared" ref="N203:N266" si="89">(D203-G203)/G203</f>
        <v>1.0086924400013759E-2</v>
      </c>
      <c r="O203" s="4">
        <f t="shared" si="68"/>
        <v>2.4077494148624129E-3</v>
      </c>
      <c r="P203" s="4">
        <f t="shared" si="72"/>
        <v>0.24510216859240699</v>
      </c>
      <c r="T203" s="4"/>
      <c r="U203" s="4">
        <f t="shared" si="82"/>
        <v>-1.7539029158291711E-2</v>
      </c>
      <c r="V203" s="4">
        <f t="shared" si="83"/>
        <v>-2.7363638866708822E-2</v>
      </c>
      <c r="W203" s="4">
        <f t="shared" si="84"/>
        <v>2.1766343441137412E-2</v>
      </c>
      <c r="X203" s="4">
        <f t="shared" ref="X203:X266" si="90">(F203-F198)/F198</f>
        <v>4.8759308426925144E-3</v>
      </c>
      <c r="Y203" s="4">
        <f t="shared" si="79"/>
        <v>-1.8062136983871064E-2</v>
      </c>
      <c r="Z203" s="4">
        <f t="shared" si="80"/>
        <v>-1.1870773517647508E-2</v>
      </c>
      <c r="AA203" s="4">
        <f t="shared" si="73"/>
        <v>3.8455537505621986E-3</v>
      </c>
      <c r="AB203" s="4">
        <f t="shared" si="74"/>
        <v>3.8455537505621986E-3</v>
      </c>
      <c r="AC203" s="2">
        <f t="shared" si="85"/>
        <v>7.0816977258323132E-3</v>
      </c>
      <c r="AD203" s="3">
        <f t="shared" si="86"/>
        <v>2172.0286445907873</v>
      </c>
    </row>
    <row r="204" spans="1:30" x14ac:dyDescent="0.3">
      <c r="A204" s="1">
        <f t="shared" si="70"/>
        <v>42</v>
      </c>
      <c r="B204" s="1">
        <f t="shared" si="69"/>
        <v>5</v>
      </c>
      <c r="C204" s="5">
        <v>39374</v>
      </c>
      <c r="D204" s="3">
        <v>2131.08</v>
      </c>
      <c r="E204" s="3">
        <v>2188.75</v>
      </c>
      <c r="F204" s="3">
        <f t="shared" si="77"/>
        <v>2161.56</v>
      </c>
      <c r="G204" s="3">
        <f t="shared" si="87"/>
        <v>2163.8160000000003</v>
      </c>
      <c r="H204" s="4">
        <f t="shared" si="71"/>
        <v>-2.5800906963136361E-2</v>
      </c>
      <c r="I204" s="4">
        <f t="shared" si="75"/>
        <v>5.6228057343476546E-4</v>
      </c>
      <c r="J204" s="4">
        <f t="shared" si="76"/>
        <v>-2.6363187536571128E-2</v>
      </c>
      <c r="K204" s="4">
        <f t="shared" si="78"/>
        <v>-8.3839233469866076E-3</v>
      </c>
      <c r="L204" s="4">
        <f t="shared" si="88"/>
        <v>-9.1732494636239236E-3</v>
      </c>
      <c r="M204" s="4">
        <f t="shared" si="81"/>
        <v>-1.4100927108199643E-2</v>
      </c>
      <c r="N204" s="4">
        <f t="shared" si="89"/>
        <v>-1.5128827959493935E-2</v>
      </c>
      <c r="O204" s="4">
        <f t="shared" ref="O204:O267" si="91">(F204-G204)/D204</f>
        <v>-1.05861816543739E-3</v>
      </c>
      <c r="P204" s="4">
        <f t="shared" si="72"/>
        <v>0.212977403380955</v>
      </c>
      <c r="T204" s="4"/>
      <c r="U204" s="4">
        <f t="shared" si="82"/>
        <v>-4.3565315974254861E-3</v>
      </c>
      <c r="V204" s="4">
        <f t="shared" si="83"/>
        <v>-1.4312966281451232E-2</v>
      </c>
      <c r="W204" s="4">
        <f t="shared" si="84"/>
        <v>-2.1538207246130543E-2</v>
      </c>
      <c r="X204" s="4">
        <f t="shared" si="90"/>
        <v>-2.0830332509723455E-3</v>
      </c>
      <c r="Y204" s="4">
        <f t="shared" si="79"/>
        <v>-2.0748213579567746E-2</v>
      </c>
      <c r="Z204" s="4">
        <f t="shared" si="80"/>
        <v>-1.4573786497130314E-2</v>
      </c>
      <c r="AA204" s="4">
        <f t="shared" si="73"/>
        <v>-2.5800906963136361E-2</v>
      </c>
      <c r="AB204" s="4">
        <f t="shared" si="74"/>
        <v>-2.5800906963136361E-2</v>
      </c>
      <c r="AC204" s="2">
        <f t="shared" si="85"/>
        <v>-1.2809981978085401E-2</v>
      </c>
      <c r="AD204" s="3">
        <f t="shared" si="86"/>
        <v>2158.3790963938582</v>
      </c>
    </row>
    <row r="205" spans="1:30" x14ac:dyDescent="0.3">
      <c r="A205" s="1">
        <f t="shared" si="70"/>
        <v>43</v>
      </c>
      <c r="B205" s="1">
        <f t="shared" si="69"/>
        <v>1</v>
      </c>
      <c r="C205" s="5">
        <v>39377</v>
      </c>
      <c r="D205" s="3">
        <v>2157.4499999999998</v>
      </c>
      <c r="E205" s="3">
        <v>2121.0100000000002</v>
      </c>
      <c r="F205" s="3">
        <f t="shared" si="77"/>
        <v>2161.2659999999996</v>
      </c>
      <c r="G205" s="3">
        <f t="shared" si="87"/>
        <v>2163.2350000000001</v>
      </c>
      <c r="H205" s="4">
        <f t="shared" si="71"/>
        <v>1.2374007545469851E-2</v>
      </c>
      <c r="I205" s="4">
        <f t="shared" si="75"/>
        <v>-4.7253036019294014E-3</v>
      </c>
      <c r="J205" s="4">
        <f t="shared" si="76"/>
        <v>1.7099311147399252E-2</v>
      </c>
      <c r="K205" s="4">
        <f t="shared" si="78"/>
        <v>1.4612309251646994E-2</v>
      </c>
      <c r="L205" s="4">
        <f t="shared" si="88"/>
        <v>1.5390214247131882E-2</v>
      </c>
      <c r="M205" s="4">
        <f t="shared" si="81"/>
        <v>-1.7656318102444604E-3</v>
      </c>
      <c r="N205" s="4">
        <f t="shared" si="89"/>
        <v>-2.6742355777344159E-3</v>
      </c>
      <c r="O205" s="4">
        <f t="shared" si="91"/>
        <v>-9.1265150988458865E-4</v>
      </c>
      <c r="P205" s="4">
        <f t="shared" si="72"/>
        <v>0.22798679492287535</v>
      </c>
      <c r="T205" s="4"/>
      <c r="U205" s="4">
        <f t="shared" si="82"/>
        <v>1.3063798637310728E-2</v>
      </c>
      <c r="V205" s="4">
        <f t="shared" si="83"/>
        <v>2.933160650937672E-3</v>
      </c>
      <c r="W205" s="4">
        <f t="shared" si="84"/>
        <v>-6.8089600355745214E-4</v>
      </c>
      <c r="X205" s="4">
        <f t="shared" si="90"/>
        <v>-1.8187662686751716E-3</v>
      </c>
      <c r="Y205" s="4">
        <f t="shared" si="79"/>
        <v>1.9612829517512255E-3</v>
      </c>
      <c r="Z205" s="4">
        <f t="shared" si="80"/>
        <v>8.2788990815367298E-3</v>
      </c>
      <c r="AA205" s="4">
        <f t="shared" si="73"/>
        <v>1.2374007545469851E-2</v>
      </c>
      <c r="AB205" s="4">
        <f t="shared" si="74"/>
        <v>1.2374007545469851E-2</v>
      </c>
      <c r="AC205" s="2">
        <f t="shared" si="85"/>
        <v>-2.8709708030585473E-4</v>
      </c>
      <c r="AD205" s="3">
        <f t="shared" si="86"/>
        <v>2158.0693975959057</v>
      </c>
    </row>
    <row r="206" spans="1:30" x14ac:dyDescent="0.3">
      <c r="A206" s="1">
        <f t="shared" si="70"/>
        <v>43</v>
      </c>
      <c r="B206" s="1">
        <f t="shared" si="69"/>
        <v>2</v>
      </c>
      <c r="C206" s="5">
        <v>39378</v>
      </c>
      <c r="D206" s="3">
        <v>2205.1799999999998</v>
      </c>
      <c r="E206" s="3">
        <v>2181.79</v>
      </c>
      <c r="F206" s="3">
        <f t="shared" si="77"/>
        <v>2172.0739999999996</v>
      </c>
      <c r="G206" s="3">
        <f t="shared" si="87"/>
        <v>2166.6320000000001</v>
      </c>
      <c r="H206" s="4">
        <f t="shared" si="71"/>
        <v>2.2123340054230698E-2</v>
      </c>
      <c r="I206" s="4">
        <f t="shared" si="75"/>
        <v>1.1281837354284062E-2</v>
      </c>
      <c r="J206" s="4">
        <f t="shared" si="76"/>
        <v>1.0841502699946636E-2</v>
      </c>
      <c r="K206" s="4">
        <f t="shared" si="78"/>
        <v>2.9421307562167627E-3</v>
      </c>
      <c r="L206" s="4">
        <f t="shared" si="88"/>
        <v>2.2706847847639138E-3</v>
      </c>
      <c r="M206" s="4">
        <f t="shared" si="81"/>
        <v>1.5241653829473687E-2</v>
      </c>
      <c r="N206" s="4">
        <f t="shared" si="89"/>
        <v>1.7791669282093026E-2</v>
      </c>
      <c r="O206" s="4">
        <f t="shared" si="91"/>
        <v>2.4678257557204188E-3</v>
      </c>
      <c r="P206" s="4">
        <f t="shared" si="72"/>
        <v>0.25515396436905896</v>
      </c>
      <c r="T206" s="4"/>
      <c r="U206" s="4">
        <f t="shared" si="82"/>
        <v>-2.9247491251245435E-3</v>
      </c>
      <c r="V206" s="4">
        <f t="shared" si="83"/>
        <v>-1.2895501633873237E-2</v>
      </c>
      <c r="W206" s="4">
        <f t="shared" si="84"/>
        <v>2.5121563450077617E-2</v>
      </c>
      <c r="X206" s="4">
        <f t="shared" si="90"/>
        <v>5.0361143629204354E-3</v>
      </c>
      <c r="Y206" s="4">
        <f t="shared" si="79"/>
        <v>-9.5633820961051764E-3</v>
      </c>
      <c r="Z206" s="4">
        <f t="shared" si="80"/>
        <v>-3.3184318577420741E-3</v>
      </c>
      <c r="AA206" s="4">
        <f t="shared" si="73"/>
        <v>2.2123340054230698E-2</v>
      </c>
      <c r="AB206" s="4">
        <f t="shared" si="74"/>
        <v>2.2123340054230698E-2</v>
      </c>
      <c r="AC206" s="2">
        <f t="shared" si="85"/>
        <v>1.4242405730777511E-2</v>
      </c>
      <c r="AD206" s="3">
        <f t="shared" si="86"/>
        <v>2173.7729317306039</v>
      </c>
    </row>
    <row r="207" spans="1:30" x14ac:dyDescent="0.3">
      <c r="A207" s="1">
        <f t="shared" si="70"/>
        <v>43</v>
      </c>
      <c r="B207" s="1">
        <f t="shared" si="69"/>
        <v>3</v>
      </c>
      <c r="C207" s="5">
        <v>39379</v>
      </c>
      <c r="D207" s="3">
        <v>2188.59</v>
      </c>
      <c r="E207" s="3">
        <v>2187.0300000000002</v>
      </c>
      <c r="F207" s="3">
        <f t="shared" si="77"/>
        <v>2173.9639999999999</v>
      </c>
      <c r="G207" s="3">
        <f t="shared" si="87"/>
        <v>2167.7930000000001</v>
      </c>
      <c r="H207" s="4">
        <f t="shared" si="71"/>
        <v>-7.5231953854105749E-3</v>
      </c>
      <c r="I207" s="4">
        <f t="shared" si="75"/>
        <v>-8.2306206296083022E-3</v>
      </c>
      <c r="J207" s="4">
        <f t="shared" si="76"/>
        <v>7.0742524419772738E-4</v>
      </c>
      <c r="K207" s="4">
        <f t="shared" si="78"/>
        <v>-1.5813901813003902E-2</v>
      </c>
      <c r="L207" s="4">
        <f t="shared" si="88"/>
        <v>-1.8002057781123286E-2</v>
      </c>
      <c r="M207" s="4">
        <f t="shared" si="81"/>
        <v>6.7278023003141743E-3</v>
      </c>
      <c r="N207" s="4">
        <f t="shared" si="89"/>
        <v>9.5936281739077596E-3</v>
      </c>
      <c r="O207" s="4">
        <f t="shared" si="91"/>
        <v>2.8196235932722992E-3</v>
      </c>
      <c r="P207" s="4">
        <f t="shared" si="72"/>
        <v>0.24571119585633788</v>
      </c>
      <c r="T207" s="4"/>
      <c r="U207" s="4">
        <f t="shared" si="82"/>
        <v>-1.1808559845454777E-2</v>
      </c>
      <c r="V207" s="4">
        <f t="shared" si="83"/>
        <v>-2.1690474247000262E-2</v>
      </c>
      <c r="W207" s="4">
        <f t="shared" si="84"/>
        <v>4.3365731435338131E-3</v>
      </c>
      <c r="X207" s="4">
        <f t="shared" si="90"/>
        <v>5.7096014011700936E-3</v>
      </c>
      <c r="Y207" s="4">
        <f t="shared" si="79"/>
        <v>-2.8085548922567392E-2</v>
      </c>
      <c r="Z207" s="4">
        <f t="shared" si="80"/>
        <v>-2.1957385571973943E-2</v>
      </c>
      <c r="AA207" s="4">
        <f t="shared" si="73"/>
        <v>-7.5231953854105749E-3</v>
      </c>
      <c r="AB207" s="4">
        <f t="shared" si="74"/>
        <v>-7.5231953854105749E-3</v>
      </c>
      <c r="AC207" s="2">
        <f t="shared" si="85"/>
        <v>4.5134289715893974E-3</v>
      </c>
      <c r="AD207" s="3">
        <f t="shared" si="86"/>
        <v>2178.7119544870693</v>
      </c>
    </row>
    <row r="208" spans="1:30" x14ac:dyDescent="0.3">
      <c r="A208" s="1">
        <f t="shared" si="70"/>
        <v>43</v>
      </c>
      <c r="B208" s="1">
        <f t="shared" si="69"/>
        <v>4</v>
      </c>
      <c r="C208" s="5">
        <v>39380</v>
      </c>
      <c r="D208" s="3">
        <v>2161.52</v>
      </c>
      <c r="E208" s="3">
        <v>2190.5100000000002</v>
      </c>
      <c r="F208" s="3">
        <f t="shared" si="77"/>
        <v>2168.7640000000001</v>
      </c>
      <c r="G208" s="3">
        <f t="shared" si="87"/>
        <v>2169.8530000000001</v>
      </c>
      <c r="H208" s="4">
        <f t="shared" si="71"/>
        <v>-1.2368693999332978E-2</v>
      </c>
      <c r="I208" s="4">
        <f t="shared" si="75"/>
        <v>8.7727715104248514E-4</v>
      </c>
      <c r="J208" s="4">
        <f t="shared" si="76"/>
        <v>-1.3245971150375463E-2</v>
      </c>
      <c r="K208" s="4">
        <f t="shared" si="78"/>
        <v>-8.2313270187656558E-3</v>
      </c>
      <c r="L208" s="4">
        <f t="shared" si="88"/>
        <v>-8.1381670898211106E-3</v>
      </c>
      <c r="M208" s="4">
        <f t="shared" si="81"/>
        <v>-3.3401513488789661E-3</v>
      </c>
      <c r="N208" s="4">
        <f t="shared" si="89"/>
        <v>-3.8403523187976714E-3</v>
      </c>
      <c r="O208" s="4">
        <f t="shared" si="91"/>
        <v>-5.0381213220323747E-4</v>
      </c>
      <c r="P208" s="4">
        <f t="shared" si="72"/>
        <v>0.23030337526324768</v>
      </c>
      <c r="T208" s="4"/>
      <c r="U208" s="4">
        <f t="shared" si="82"/>
        <v>-4.8889924563310793E-4</v>
      </c>
      <c r="V208" s="4">
        <f t="shared" si="83"/>
        <v>-1.0484010253176754E-2</v>
      </c>
      <c r="W208" s="4">
        <f t="shared" si="84"/>
        <v>-1.1885605617320071E-2</v>
      </c>
      <c r="X208" s="4">
        <f t="shared" si="90"/>
        <v>-1.003251123245063E-3</v>
      </c>
      <c r="Y208" s="4">
        <f t="shared" si="79"/>
        <v>-2.059751994870633E-2</v>
      </c>
      <c r="Z208" s="4">
        <f t="shared" si="80"/>
        <v>-1.4422142705290301E-2</v>
      </c>
      <c r="AA208" s="4">
        <f t="shared" si="73"/>
        <v>-1.2368693999332978E-2</v>
      </c>
      <c r="AB208" s="4">
        <f t="shared" si="74"/>
        <v>-1.2368693999332978E-2</v>
      </c>
      <c r="AC208" s="2">
        <f t="shared" si="85"/>
        <v>-5.3024274544669486E-3</v>
      </c>
      <c r="AD208" s="3">
        <f t="shared" si="86"/>
        <v>2172.9813029913794</v>
      </c>
    </row>
    <row r="209" spans="1:30" x14ac:dyDescent="0.3">
      <c r="A209" s="1">
        <f t="shared" si="70"/>
        <v>43</v>
      </c>
      <c r="B209" s="1">
        <f t="shared" si="69"/>
        <v>5</v>
      </c>
      <c r="C209" s="5">
        <v>39381</v>
      </c>
      <c r="D209" s="3">
        <v>2194.59</v>
      </c>
      <c r="E209" s="3">
        <v>2200.69</v>
      </c>
      <c r="F209" s="3">
        <f t="shared" si="77"/>
        <v>2181.4659999999999</v>
      </c>
      <c r="G209" s="3">
        <f t="shared" si="87"/>
        <v>2171.5129999999999</v>
      </c>
      <c r="H209" s="4">
        <f t="shared" si="71"/>
        <v>1.529941892742152E-2</v>
      </c>
      <c r="I209" s="4">
        <f t="shared" si="75"/>
        <v>1.8121507087605054E-2</v>
      </c>
      <c r="J209" s="4">
        <f t="shared" si="76"/>
        <v>-2.8220881601835335E-3</v>
      </c>
      <c r="K209" s="4">
        <f t="shared" si="78"/>
        <v>7.7098523261408466E-3</v>
      </c>
      <c r="L209" s="4">
        <f t="shared" si="88"/>
        <v>3.4368818650251237E-3</v>
      </c>
      <c r="M209" s="4">
        <f t="shared" si="81"/>
        <v>6.0161377715720766E-3</v>
      </c>
      <c r="N209" s="4">
        <f t="shared" si="89"/>
        <v>1.0627152589001413E-2</v>
      </c>
      <c r="O209" s="4">
        <f t="shared" si="91"/>
        <v>4.535243485115659E-3</v>
      </c>
      <c r="P209" s="4">
        <f t="shared" si="72"/>
        <v>0.24912630200922081</v>
      </c>
      <c r="T209" s="4"/>
      <c r="U209" s="4">
        <f t="shared" si="82"/>
        <v>-1.4082682556719371E-2</v>
      </c>
      <c r="V209" s="4">
        <f t="shared" si="83"/>
        <v>-2.3941855731152269E-2</v>
      </c>
      <c r="W209" s="4">
        <f t="shared" si="84"/>
        <v>2.9801790641365046E-2</v>
      </c>
      <c r="X209" s="4">
        <f t="shared" si="90"/>
        <v>9.2090897314901967E-3</v>
      </c>
      <c r="Y209" s="4">
        <f t="shared" si="79"/>
        <v>-4.855108426055489E-3</v>
      </c>
      <c r="Z209" s="4">
        <f t="shared" si="80"/>
        <v>1.4195286536929773E-3</v>
      </c>
      <c r="AA209" s="4">
        <f t="shared" si="73"/>
        <v>1.529941892742152E-2</v>
      </c>
      <c r="AB209" s="4">
        <f t="shared" si="74"/>
        <v>1.529941892742152E-2</v>
      </c>
      <c r="AC209" s="2">
        <f t="shared" si="85"/>
        <v>6.5642320459616023E-3</v>
      </c>
      <c r="AD209" s="3">
        <f t="shared" si="86"/>
        <v>2180.1842019942533</v>
      </c>
    </row>
    <row r="210" spans="1:30" x14ac:dyDescent="0.3">
      <c r="A210" s="1">
        <f t="shared" si="70"/>
        <v>44</v>
      </c>
      <c r="B210" s="1">
        <f t="shared" si="69"/>
        <v>1</v>
      </c>
      <c r="C210" s="5">
        <v>39384</v>
      </c>
      <c r="D210" s="3">
        <v>2203.42</v>
      </c>
      <c r="E210" s="3">
        <v>2202.96</v>
      </c>
      <c r="F210" s="3">
        <f t="shared" si="77"/>
        <v>2190.6600000000003</v>
      </c>
      <c r="G210" s="3">
        <f t="shared" si="87"/>
        <v>2175.9629999999997</v>
      </c>
      <c r="H210" s="4">
        <f t="shared" si="71"/>
        <v>4.0235305911354409E-3</v>
      </c>
      <c r="I210" s="4">
        <f t="shared" si="75"/>
        <v>3.8139242409743462E-3</v>
      </c>
      <c r="J210" s="4">
        <f t="shared" si="76"/>
        <v>2.0960635016109477E-4</v>
      </c>
      <c r="K210" s="4">
        <f t="shared" si="78"/>
        <v>-3.2443417677105475E-3</v>
      </c>
      <c r="L210" s="4">
        <f t="shared" si="88"/>
        <v>-9.8778258252238092E-3</v>
      </c>
      <c r="M210" s="4">
        <f t="shared" si="81"/>
        <v>5.8247286205982494E-3</v>
      </c>
      <c r="N210" s="4">
        <f t="shared" si="89"/>
        <v>1.2618321175498085E-2</v>
      </c>
      <c r="O210" s="4">
        <f t="shared" si="91"/>
        <v>6.6700855942128925E-3</v>
      </c>
      <c r="P210" s="4">
        <f t="shared" si="72"/>
        <v>0.25415219989754678</v>
      </c>
      <c r="T210" s="4"/>
      <c r="U210" s="4">
        <f t="shared" si="82"/>
        <v>-1.6923434445614133E-2</v>
      </c>
      <c r="V210" s="4">
        <f t="shared" si="83"/>
        <v>-2.6754200101158074E-2</v>
      </c>
      <c r="W210" s="4">
        <f t="shared" si="84"/>
        <v>2.130756216830066E-2</v>
      </c>
      <c r="X210" s="4">
        <f t="shared" si="90"/>
        <v>1.3600362010044434E-2</v>
      </c>
      <c r="Y210" s="4">
        <f t="shared" si="79"/>
        <v>-1.5672716558636928E-2</v>
      </c>
      <c r="Z210" s="4">
        <f t="shared" si="80"/>
        <v>-9.4662871998721382E-3</v>
      </c>
      <c r="AA210" s="4">
        <f t="shared" si="73"/>
        <v>4.0235305911354409E-3</v>
      </c>
      <c r="AB210" s="4">
        <f t="shared" si="74"/>
        <v>4.0235305911354409E-3</v>
      </c>
      <c r="AC210" s="2">
        <f t="shared" si="85"/>
        <v>7.0302221110051868E-3</v>
      </c>
      <c r="AD210" s="3">
        <f t="shared" si="86"/>
        <v>2187.929467996169</v>
      </c>
    </row>
    <row r="211" spans="1:30" x14ac:dyDescent="0.3">
      <c r="A211" s="1">
        <f t="shared" si="70"/>
        <v>44</v>
      </c>
      <c r="B211" s="1">
        <f t="shared" si="69"/>
        <v>2</v>
      </c>
      <c r="C211" s="5">
        <v>39385</v>
      </c>
      <c r="D211" s="3">
        <v>2207.61</v>
      </c>
      <c r="E211" s="3">
        <v>2197.14</v>
      </c>
      <c r="F211" s="3">
        <f t="shared" si="77"/>
        <v>2191.1460000000002</v>
      </c>
      <c r="G211" s="3">
        <f t="shared" si="87"/>
        <v>2181.6099999999997</v>
      </c>
      <c r="H211" s="4">
        <f t="shared" si="71"/>
        <v>1.9015893474689594E-3</v>
      </c>
      <c r="I211" s="4">
        <f t="shared" si="75"/>
        <v>-2.8501148215048424E-3</v>
      </c>
      <c r="J211" s="4">
        <f t="shared" si="76"/>
        <v>4.7517041689738018E-3</v>
      </c>
      <c r="K211" s="4">
        <f t="shared" si="78"/>
        <v>-7.4384366121755599E-3</v>
      </c>
      <c r="L211" s="4">
        <f t="shared" si="88"/>
        <v>-1.1209342244732773E-2</v>
      </c>
      <c r="M211" s="4">
        <f t="shared" si="81"/>
        <v>7.5138763003469149E-3</v>
      </c>
      <c r="N211" s="4">
        <f t="shared" si="89"/>
        <v>1.191780382378173E-2</v>
      </c>
      <c r="O211" s="4">
        <f t="shared" si="91"/>
        <v>4.3196035531640605E-3</v>
      </c>
      <c r="P211" s="4">
        <f t="shared" si="72"/>
        <v>0.25653708236097672</v>
      </c>
      <c r="T211" s="4"/>
      <c r="U211" s="4">
        <f t="shared" si="82"/>
        <v>7.9875829392479119E-4</v>
      </c>
      <c r="V211" s="4">
        <f t="shared" si="83"/>
        <v>-9.2092292890145408E-3</v>
      </c>
      <c r="W211" s="4">
        <f t="shared" si="84"/>
        <v>1.1019508611543236E-3</v>
      </c>
      <c r="X211" s="4">
        <f t="shared" si="90"/>
        <v>8.7805479923798984E-3</v>
      </c>
      <c r="Y211" s="4">
        <f t="shared" si="79"/>
        <v>-1.981451595616341E-2</v>
      </c>
      <c r="Z211" s="4">
        <f t="shared" si="80"/>
        <v>-1.3634201677018488E-2</v>
      </c>
      <c r="AA211" s="4">
        <f t="shared" si="73"/>
        <v>1.9015893474689594E-3</v>
      </c>
      <c r="AB211" s="4">
        <f t="shared" si="74"/>
        <v>1.9015893474689594E-3</v>
      </c>
      <c r="AC211" s="2">
        <f t="shared" si="85"/>
        <v>5.9432393716373957E-3</v>
      </c>
      <c r="AD211" s="3">
        <f t="shared" si="86"/>
        <v>2194.4896453307797</v>
      </c>
    </row>
    <row r="212" spans="1:30" x14ac:dyDescent="0.3">
      <c r="A212" s="1">
        <f t="shared" si="70"/>
        <v>44</v>
      </c>
      <c r="B212" s="1">
        <f t="shared" si="69"/>
        <v>3</v>
      </c>
      <c r="C212" s="5">
        <v>39386</v>
      </c>
      <c r="D212" s="3">
        <v>2238.98</v>
      </c>
      <c r="E212" s="3">
        <v>2214.14</v>
      </c>
      <c r="F212" s="3">
        <f t="shared" si="77"/>
        <v>2201.2240000000002</v>
      </c>
      <c r="G212" s="3">
        <f t="shared" si="87"/>
        <v>2187.5940000000001</v>
      </c>
      <c r="H212" s="4">
        <f t="shared" si="71"/>
        <v>1.4209937443660741E-2</v>
      </c>
      <c r="I212" s="4">
        <f t="shared" si="75"/>
        <v>2.9579500002263736E-3</v>
      </c>
      <c r="J212" s="4">
        <f t="shared" si="76"/>
        <v>1.1251987443434367E-2</v>
      </c>
      <c r="K212" s="4">
        <f t="shared" si="78"/>
        <v>-7.1683857203037752E-3</v>
      </c>
      <c r="L212" s="4">
        <f t="shared" si="88"/>
        <v>-1.1653125124254614E-2</v>
      </c>
      <c r="M212" s="4">
        <f t="shared" si="81"/>
        <v>1.7152275279571663E-2</v>
      </c>
      <c r="N212" s="4">
        <f t="shared" si="89"/>
        <v>2.3489733469738885E-2</v>
      </c>
      <c r="O212" s="4">
        <f t="shared" si="91"/>
        <v>6.0875934577352677E-3</v>
      </c>
      <c r="P212" s="4">
        <f t="shared" si="72"/>
        <v>0.27439239569696622</v>
      </c>
      <c r="T212" s="4"/>
      <c r="U212" s="4">
        <f t="shared" si="82"/>
        <v>-8.6156522211803636E-3</v>
      </c>
      <c r="V212" s="4">
        <f t="shared" si="83"/>
        <v>-1.8529495698968657E-2</v>
      </c>
      <c r="W212" s="4">
        <f t="shared" si="84"/>
        <v>2.302395606303596E-2</v>
      </c>
      <c r="X212" s="4">
        <f t="shared" si="90"/>
        <v>1.2539306078665617E-2</v>
      </c>
      <c r="Y212" s="4">
        <f t="shared" si="79"/>
        <v>-1.9547832282394845E-2</v>
      </c>
      <c r="Z212" s="4">
        <f t="shared" si="80"/>
        <v>-1.3365836496082164E-2</v>
      </c>
      <c r="AA212" s="4">
        <f t="shared" si="73"/>
        <v>1.4209937443660741E-2</v>
      </c>
      <c r="AB212" s="4">
        <f t="shared" si="74"/>
        <v>1.4209937443660741E-2</v>
      </c>
      <c r="AC212" s="2">
        <f t="shared" si="85"/>
        <v>1.3247209196217422E-2</v>
      </c>
      <c r="AD212" s="3">
        <f t="shared" si="86"/>
        <v>2209.3197635538531</v>
      </c>
    </row>
    <row r="213" spans="1:30" x14ac:dyDescent="0.3">
      <c r="A213" s="1">
        <f t="shared" si="70"/>
        <v>44</v>
      </c>
      <c r="B213" s="1">
        <f t="shared" si="69"/>
        <v>4</v>
      </c>
      <c r="C213" s="5">
        <v>39387</v>
      </c>
      <c r="D213" s="3">
        <v>2197.0700000000002</v>
      </c>
      <c r="E213" s="3">
        <v>2223.52</v>
      </c>
      <c r="F213" s="3">
        <f t="shared" si="77"/>
        <v>2208.3339999999998</v>
      </c>
      <c r="G213" s="3">
        <f t="shared" si="87"/>
        <v>2188.549</v>
      </c>
      <c r="H213" s="4">
        <f t="shared" si="71"/>
        <v>-1.871834496065166E-2</v>
      </c>
      <c r="I213" s="4">
        <f t="shared" si="75"/>
        <v>-6.9049299234473002E-3</v>
      </c>
      <c r="J213" s="4">
        <f t="shared" si="76"/>
        <v>-1.181341503720436E-2</v>
      </c>
      <c r="K213" s="4">
        <f t="shared" si="78"/>
        <v>-1.2429767126102031E-2</v>
      </c>
      <c r="L213" s="4">
        <f t="shared" si="88"/>
        <v>-2.294695699728367E-2</v>
      </c>
      <c r="M213" s="4">
        <f t="shared" si="81"/>
        <v>-5.1006777054556371E-3</v>
      </c>
      <c r="N213" s="4">
        <f t="shared" si="89"/>
        <v>3.8934472109147136E-3</v>
      </c>
      <c r="O213" s="4">
        <f t="shared" si="91"/>
        <v>9.0051750740758607E-3</v>
      </c>
      <c r="P213" s="4">
        <f t="shared" si="72"/>
        <v>0.25053787921907911</v>
      </c>
      <c r="T213" s="4"/>
      <c r="U213" s="4">
        <f t="shared" si="82"/>
        <v>-3.4596110728992685E-2</v>
      </c>
      <c r="V213" s="4">
        <f t="shared" si="83"/>
        <v>-4.4250149621702838E-2</v>
      </c>
      <c r="W213" s="4">
        <f t="shared" si="84"/>
        <v>1.6446759687627311E-2</v>
      </c>
      <c r="X213" s="4">
        <f t="shared" si="90"/>
        <v>1.8245415361007333E-2</v>
      </c>
      <c r="Y213" s="4">
        <f t="shared" si="79"/>
        <v>-2.4743610428769127E-2</v>
      </c>
      <c r="Z213" s="4">
        <f t="shared" si="80"/>
        <v>-1.8594375321319922E-2</v>
      </c>
      <c r="AA213" s="4">
        <f t="shared" si="73"/>
        <v>-1.871834496065166E-2</v>
      </c>
      <c r="AB213" s="4">
        <f t="shared" si="74"/>
        <v>-1.871834496065166E-2</v>
      </c>
      <c r="AC213" s="2">
        <f t="shared" si="85"/>
        <v>-3.7169999298620349E-3</v>
      </c>
      <c r="AD213" s="3">
        <f t="shared" si="86"/>
        <v>2205.2365090359021</v>
      </c>
    </row>
    <row r="214" spans="1:30" x14ac:dyDescent="0.3">
      <c r="A214" s="1">
        <f t="shared" si="70"/>
        <v>44</v>
      </c>
      <c r="B214" s="1">
        <f t="shared" si="69"/>
        <v>5</v>
      </c>
      <c r="C214" s="5">
        <v>39388</v>
      </c>
      <c r="D214" s="3">
        <v>2213.86</v>
      </c>
      <c r="E214" s="3">
        <v>2211.39</v>
      </c>
      <c r="F214" s="3">
        <f t="shared" si="77"/>
        <v>2212.1880000000001</v>
      </c>
      <c r="G214" s="3">
        <f t="shared" si="87"/>
        <v>2196.8270000000002</v>
      </c>
      <c r="H214" s="4">
        <f t="shared" si="71"/>
        <v>7.6419959309443767E-3</v>
      </c>
      <c r="I214" s="4">
        <f t="shared" si="75"/>
        <v>6.517771395540291E-3</v>
      </c>
      <c r="J214" s="4">
        <f t="shared" si="76"/>
        <v>1.1242245354040857E-3</v>
      </c>
      <c r="K214" s="4">
        <f t="shared" si="78"/>
        <v>6.6907290163717211E-3</v>
      </c>
      <c r="L214" s="4">
        <f t="shared" si="88"/>
        <v>-9.7200160011086747E-4</v>
      </c>
      <c r="M214" s="4">
        <f t="shared" si="81"/>
        <v>7.5581279710405509E-4</v>
      </c>
      <c r="N214" s="4">
        <f t="shared" si="89"/>
        <v>7.7534553244292337E-3</v>
      </c>
      <c r="O214" s="4">
        <f t="shared" si="91"/>
        <v>6.9385598005293359E-3</v>
      </c>
      <c r="P214" s="4">
        <f t="shared" si="72"/>
        <v>0.2600944846035631</v>
      </c>
      <c r="T214" s="4"/>
      <c r="U214" s="4">
        <f t="shared" si="82"/>
        <v>-1.1287760517416459E-3</v>
      </c>
      <c r="V214" s="4">
        <f t="shared" si="83"/>
        <v>-1.1117488291224303E-2</v>
      </c>
      <c r="W214" s="4">
        <f t="shared" si="84"/>
        <v>8.7806834078347114E-3</v>
      </c>
      <c r="X214" s="4">
        <f t="shared" si="90"/>
        <v>1.4083189928241013E-2</v>
      </c>
      <c r="Y214" s="4">
        <f t="shared" si="79"/>
        <v>-5.8615244626353414E-3</v>
      </c>
      <c r="Z214" s="4">
        <f t="shared" si="80"/>
        <v>4.0676691264903092E-4</v>
      </c>
      <c r="AA214" s="4">
        <f t="shared" si="73"/>
        <v>7.6419959309443767E-3</v>
      </c>
      <c r="AB214" s="4">
        <f t="shared" si="74"/>
        <v>7.6419959309443767E-3</v>
      </c>
      <c r="AC214" s="2">
        <f t="shared" si="85"/>
        <v>2.5968191195761547E-3</v>
      </c>
      <c r="AD214" s="3">
        <f t="shared" si="86"/>
        <v>2208.1110060239353</v>
      </c>
    </row>
    <row r="215" spans="1:30" x14ac:dyDescent="0.3">
      <c r="A215" s="1">
        <f t="shared" si="70"/>
        <v>45</v>
      </c>
      <c r="B215" s="1">
        <f t="shared" si="69"/>
        <v>1</v>
      </c>
      <c r="C215" s="5">
        <v>39391</v>
      </c>
      <c r="D215" s="3">
        <v>2200.48</v>
      </c>
      <c r="E215" s="3">
        <v>2193.06</v>
      </c>
      <c r="F215" s="3">
        <f t="shared" si="77"/>
        <v>2211.6</v>
      </c>
      <c r="G215" s="3">
        <f t="shared" si="87"/>
        <v>2201.13</v>
      </c>
      <c r="H215" s="4">
        <f t="shared" si="71"/>
        <v>-6.0437426034167059E-3</v>
      </c>
      <c r="I215" s="4">
        <f t="shared" si="75"/>
        <v>-9.3953547198107282E-3</v>
      </c>
      <c r="J215" s="4">
        <f t="shared" si="76"/>
        <v>3.3516121163940224E-3</v>
      </c>
      <c r="K215" s="4">
        <f t="shared" si="78"/>
        <v>2.3488386799525797E-4</v>
      </c>
      <c r="L215" s="4">
        <f t="shared" si="88"/>
        <v>-5.7175150089786532E-3</v>
      </c>
      <c r="M215" s="4">
        <f t="shared" si="81"/>
        <v>-5.0280340025320542E-3</v>
      </c>
      <c r="N215" s="4">
        <f t="shared" si="89"/>
        <v>-2.9530286716372543E-4</v>
      </c>
      <c r="O215" s="4">
        <f t="shared" si="91"/>
        <v>4.7580527884824222E-3</v>
      </c>
      <c r="P215" s="4">
        <f t="shared" si="72"/>
        <v>0.25247879788263411</v>
      </c>
      <c r="T215" s="4"/>
      <c r="U215" s="4">
        <f t="shared" si="82"/>
        <v>-4.7157453497511381E-3</v>
      </c>
      <c r="V215" s="4">
        <f t="shared" si="83"/>
        <v>-1.4668587896253651E-2</v>
      </c>
      <c r="W215" s="4">
        <f t="shared" si="84"/>
        <v>-1.3342894228063893E-3</v>
      </c>
      <c r="X215" s="4">
        <f t="shared" si="90"/>
        <v>9.5587631124864642E-3</v>
      </c>
      <c r="Y215" s="4">
        <f t="shared" si="79"/>
        <v>-1.2236872788712948E-2</v>
      </c>
      <c r="Z215" s="4">
        <f t="shared" si="80"/>
        <v>-6.0087795768736518E-3</v>
      </c>
      <c r="AA215" s="4">
        <f t="shared" si="73"/>
        <v>-6.0437426034167059E-3</v>
      </c>
      <c r="AB215" s="4">
        <f t="shared" si="74"/>
        <v>-6.0437426034167059E-3</v>
      </c>
      <c r="AC215" s="2">
        <f t="shared" si="85"/>
        <v>-2.3119216485903123E-3</v>
      </c>
      <c r="AD215" s="3">
        <f t="shared" si="86"/>
        <v>2205.56733734929</v>
      </c>
    </row>
    <row r="216" spans="1:30" x14ac:dyDescent="0.3">
      <c r="A216" s="1">
        <f t="shared" si="70"/>
        <v>45</v>
      </c>
      <c r="B216" s="1">
        <f t="shared" si="69"/>
        <v>2</v>
      </c>
      <c r="C216" s="5">
        <v>39392</v>
      </c>
      <c r="D216" s="3">
        <v>2223.9699999999998</v>
      </c>
      <c r="E216" s="3">
        <v>2212.1999999999998</v>
      </c>
      <c r="F216" s="3">
        <f t="shared" si="77"/>
        <v>2214.8719999999998</v>
      </c>
      <c r="G216" s="3">
        <f t="shared" si="87"/>
        <v>2203.009</v>
      </c>
      <c r="H216" s="4">
        <f t="shared" si="71"/>
        <v>1.0674943648658375E-2</v>
      </c>
      <c r="I216" s="4">
        <f t="shared" si="75"/>
        <v>5.326110666763524E-3</v>
      </c>
      <c r="J216" s="4">
        <f t="shared" si="76"/>
        <v>5.3488329818948506E-3</v>
      </c>
      <c r="K216" s="4">
        <f t="shared" si="78"/>
        <v>5.5067530720569313E-3</v>
      </c>
      <c r="L216" s="4">
        <f t="shared" si="88"/>
        <v>9.0889260524893708E-5</v>
      </c>
      <c r="M216" s="4">
        <f t="shared" si="81"/>
        <v>4.1076865841457007E-3</v>
      </c>
      <c r="N216" s="4">
        <f t="shared" si="89"/>
        <v>9.514713739253805E-3</v>
      </c>
      <c r="O216" s="4">
        <f t="shared" si="91"/>
        <v>5.3341546873383319E-3</v>
      </c>
      <c r="P216" s="4">
        <f t="shared" si="72"/>
        <v>0.26584893847117064</v>
      </c>
      <c r="T216" s="4"/>
      <c r="U216" s="4">
        <f t="shared" si="82"/>
        <v>3.2402021377154573E-3</v>
      </c>
      <c r="V216" s="4">
        <f t="shared" si="83"/>
        <v>-6.7921998836617987E-3</v>
      </c>
      <c r="W216" s="4">
        <f t="shared" si="84"/>
        <v>7.4107292501844405E-3</v>
      </c>
      <c r="X216" s="4">
        <f t="shared" si="90"/>
        <v>1.082812373068689E-2</v>
      </c>
      <c r="Y216" s="4">
        <f t="shared" si="79"/>
        <v>-7.0307376146271057E-3</v>
      </c>
      <c r="Z216" s="4">
        <f t="shared" si="80"/>
        <v>-7.6981842027796436E-4</v>
      </c>
      <c r="AA216" s="4">
        <f t="shared" si="73"/>
        <v>1.0674943648658375E-2</v>
      </c>
      <c r="AB216" s="4">
        <f t="shared" si="74"/>
        <v>1.0674943648658375E-2</v>
      </c>
      <c r="AC216" s="2">
        <f t="shared" si="85"/>
        <v>5.5164600993445933E-3</v>
      </c>
      <c r="AD216" s="3">
        <f t="shared" si="86"/>
        <v>2211.7015582328604</v>
      </c>
    </row>
    <row r="217" spans="1:30" x14ac:dyDescent="0.3">
      <c r="A217" s="1">
        <f t="shared" si="70"/>
        <v>45</v>
      </c>
      <c r="B217" s="1">
        <f t="shared" si="69"/>
        <v>3</v>
      </c>
      <c r="C217" s="5">
        <v>39393</v>
      </c>
      <c r="D217" s="3">
        <v>2169.4299999999998</v>
      </c>
      <c r="E217" s="3">
        <v>2205.29</v>
      </c>
      <c r="F217" s="3">
        <f t="shared" si="77"/>
        <v>2200.962</v>
      </c>
      <c r="G217" s="3">
        <f t="shared" si="87"/>
        <v>2201.0930000000003</v>
      </c>
      <c r="H217" s="4">
        <f t="shared" si="71"/>
        <v>-2.4523712100432995E-2</v>
      </c>
      <c r="I217" s="4">
        <f t="shared" si="75"/>
        <v>-8.3993938767158906E-3</v>
      </c>
      <c r="J217" s="4">
        <f t="shared" si="76"/>
        <v>-1.6124318223717106E-2</v>
      </c>
      <c r="K217" s="4">
        <f t="shared" si="78"/>
        <v>-6.8009010912916997E-3</v>
      </c>
      <c r="L217" s="4">
        <f t="shared" si="88"/>
        <v>-8.7046537897941464E-3</v>
      </c>
      <c r="M217" s="4">
        <f t="shared" si="81"/>
        <v>-1.4326462701309769E-2</v>
      </c>
      <c r="N217" s="4">
        <f t="shared" si="89"/>
        <v>-1.4385125935160606E-2</v>
      </c>
      <c r="O217" s="4">
        <f t="shared" si="91"/>
        <v>-6.0384524967531966E-5</v>
      </c>
      <c r="P217" s="4">
        <f t="shared" si="72"/>
        <v>0.23480562354146492</v>
      </c>
      <c r="T217" s="4"/>
      <c r="U217" s="4">
        <f t="shared" si="82"/>
        <v>6.7491917606803242E-3</v>
      </c>
      <c r="V217" s="4">
        <f t="shared" si="83"/>
        <v>-3.3183001569264447E-3</v>
      </c>
      <c r="W217" s="4">
        <f t="shared" si="84"/>
        <v>-3.1063252016543329E-2</v>
      </c>
      <c r="X217" s="4">
        <f t="shared" si="90"/>
        <v>-1.1902468808270806E-4</v>
      </c>
      <c r="Y217" s="4">
        <f t="shared" si="79"/>
        <v>-1.9184929755988889E-2</v>
      </c>
      <c r="Z217" s="4">
        <f t="shared" si="80"/>
        <v>-1.300064577861193E-2</v>
      </c>
      <c r="AA217" s="4">
        <f t="shared" si="73"/>
        <v>-2.4523712100432995E-2</v>
      </c>
      <c r="AB217" s="4">
        <f t="shared" si="74"/>
        <v>-2.4523712100432995E-2</v>
      </c>
      <c r="AC217" s="2">
        <f t="shared" si="85"/>
        <v>-1.299006597212489E-2</v>
      </c>
      <c r="AD217" s="3">
        <f t="shared" si="86"/>
        <v>2197.6110388219067</v>
      </c>
    </row>
    <row r="218" spans="1:30" x14ac:dyDescent="0.3">
      <c r="A218" s="1">
        <f t="shared" si="70"/>
        <v>45</v>
      </c>
      <c r="B218" s="1">
        <f t="shared" si="69"/>
        <v>4</v>
      </c>
      <c r="C218" s="5">
        <v>39394</v>
      </c>
      <c r="D218" s="3">
        <v>2106.16</v>
      </c>
      <c r="E218" s="3">
        <v>2165.5700000000002</v>
      </c>
      <c r="F218" s="3">
        <f t="shared" si="77"/>
        <v>2182.7799999999997</v>
      </c>
      <c r="G218" s="3">
        <f t="shared" si="87"/>
        <v>2195.5569999999998</v>
      </c>
      <c r="H218" s="4">
        <f t="shared" si="71"/>
        <v>-2.9164342707531467E-2</v>
      </c>
      <c r="I218" s="4">
        <f t="shared" si="75"/>
        <v>-1.7792692089625721E-3</v>
      </c>
      <c r="J218" s="4">
        <f t="shared" si="76"/>
        <v>-2.7385073498568894E-2</v>
      </c>
      <c r="K218" s="4">
        <f t="shared" si="78"/>
        <v>1.4983198351640805E-2</v>
      </c>
      <c r="L218" s="4">
        <f t="shared" si="88"/>
        <v>1.6621877636061062E-2</v>
      </c>
      <c r="M218" s="4">
        <f t="shared" si="81"/>
        <v>-3.5102025856934692E-2</v>
      </c>
      <c r="N218" s="4">
        <f t="shared" si="89"/>
        <v>-4.0717230297368706E-2</v>
      </c>
      <c r="O218" s="4">
        <f t="shared" si="91"/>
        <v>-6.0664906749724832E-3</v>
      </c>
      <c r="P218" s="4">
        <f t="shared" si="72"/>
        <v>0.19879332915931455</v>
      </c>
      <c r="T218" s="4"/>
      <c r="U218" s="4">
        <f t="shared" si="82"/>
        <v>1.2740673817546696E-2</v>
      </c>
      <c r="V218" s="4">
        <f t="shared" si="83"/>
        <v>2.6132670793712984E-3</v>
      </c>
      <c r="W218" s="4">
        <f t="shared" si="84"/>
        <v>-4.1377835025738961E-2</v>
      </c>
      <c r="X218" s="4">
        <f t="shared" si="90"/>
        <v>-1.1571619148190486E-2</v>
      </c>
      <c r="Y218" s="4">
        <f t="shared" si="79"/>
        <v>2.327547499375963E-3</v>
      </c>
      <c r="Z218" s="4">
        <f t="shared" si="80"/>
        <v>8.6474730186093963E-3</v>
      </c>
      <c r="AA218" s="4">
        <f t="shared" si="73"/>
        <v>-2.9164342707531467E-2</v>
      </c>
      <c r="AB218" s="4">
        <f t="shared" si="74"/>
        <v>-2.9164342707531467E-2</v>
      </c>
      <c r="AC218" s="2">
        <f t="shared" si="85"/>
        <v>-2.8947164135015663E-2</v>
      </c>
      <c r="AD218" s="3">
        <f t="shared" si="86"/>
        <v>2167.1273592146044</v>
      </c>
    </row>
    <row r="219" spans="1:30" x14ac:dyDescent="0.3">
      <c r="A219" s="1">
        <f t="shared" si="70"/>
        <v>45</v>
      </c>
      <c r="B219" s="1">
        <f t="shared" si="69"/>
        <v>5</v>
      </c>
      <c r="C219" s="5">
        <v>39395</v>
      </c>
      <c r="D219" s="3">
        <v>2034.3</v>
      </c>
      <c r="E219" s="3">
        <v>2061.52</v>
      </c>
      <c r="F219" s="3">
        <f t="shared" si="77"/>
        <v>2146.8679999999995</v>
      </c>
      <c r="G219" s="3">
        <f t="shared" si="87"/>
        <v>2179.5279999999998</v>
      </c>
      <c r="H219" s="4">
        <f t="shared" si="71"/>
        <v>-3.4118965320773305E-2</v>
      </c>
      <c r="I219" s="4">
        <f t="shared" si="75"/>
        <v>-2.1194970942378488E-2</v>
      </c>
      <c r="J219" s="4">
        <f t="shared" si="76"/>
        <v>-1.2923994378394817E-2</v>
      </c>
      <c r="K219" s="4">
        <f t="shared" si="78"/>
        <v>3.2689824134918485E-2</v>
      </c>
      <c r="L219" s="4">
        <f t="shared" si="88"/>
        <v>4.2496507598874134E-2</v>
      </c>
      <c r="M219" s="4">
        <f t="shared" si="81"/>
        <v>-5.2433591632088959E-2</v>
      </c>
      <c r="N219" s="4">
        <f t="shared" si="89"/>
        <v>-6.6632775536721645E-2</v>
      </c>
      <c r="O219" s="4">
        <f t="shared" si="91"/>
        <v>-1.6054662537482334E-2</v>
      </c>
      <c r="P219" s="4">
        <f t="shared" si="72"/>
        <v>0.15789174113495352</v>
      </c>
      <c r="T219" s="4"/>
      <c r="U219" s="4">
        <f t="shared" si="82"/>
        <v>5.1135716184905367E-2</v>
      </c>
      <c r="V219" s="4">
        <f t="shared" si="83"/>
        <v>4.0624359023056202E-2</v>
      </c>
      <c r="W219" s="4">
        <f t="shared" si="84"/>
        <v>-8.1107206417750072E-2</v>
      </c>
      <c r="X219" s="4">
        <f t="shared" si="90"/>
        <v>-2.9527327695476432E-2</v>
      </c>
      <c r="Y219" s="4">
        <f t="shared" si="79"/>
        <v>1.9813392412537954E-2</v>
      </c>
      <c r="Z219" s="4">
        <f t="shared" si="80"/>
        <v>2.624357055105498E-2</v>
      </c>
      <c r="AA219" s="4">
        <f t="shared" si="73"/>
        <v>-3.4118965320773305E-2</v>
      </c>
      <c r="AB219" s="4">
        <f t="shared" si="74"/>
        <v>-3.4118965320773305E-2</v>
      </c>
      <c r="AC219" s="2">
        <f t="shared" si="85"/>
        <v>-4.3529259602682203E-2</v>
      </c>
      <c r="AD219" s="3">
        <f t="shared" si="86"/>
        <v>2122.8515728097364</v>
      </c>
    </row>
    <row r="220" spans="1:30" x14ac:dyDescent="0.3">
      <c r="A220" s="1">
        <f t="shared" si="70"/>
        <v>46</v>
      </c>
      <c r="B220" s="1">
        <f t="shared" si="69"/>
        <v>1</v>
      </c>
      <c r="C220" s="5">
        <v>39398</v>
      </c>
      <c r="D220" s="3">
        <v>1982.16</v>
      </c>
      <c r="E220" s="3">
        <v>2028.91</v>
      </c>
      <c r="F220" s="3">
        <f t="shared" si="77"/>
        <v>2103.2039999999997</v>
      </c>
      <c r="G220" s="3">
        <f t="shared" si="87"/>
        <v>2157.4019999999996</v>
      </c>
      <c r="H220" s="4">
        <f t="shared" si="71"/>
        <v>-2.563043798849721E-2</v>
      </c>
      <c r="I220" s="4">
        <f t="shared" si="75"/>
        <v>-2.6495600452243391E-3</v>
      </c>
      <c r="J220" s="4">
        <f t="shared" si="76"/>
        <v>-2.298087794327287E-2</v>
      </c>
      <c r="K220" s="4">
        <f t="shared" si="78"/>
        <v>4.874649756673044E-2</v>
      </c>
      <c r="L220" s="4">
        <f t="shared" si="88"/>
        <v>7.0084713824575054E-2</v>
      </c>
      <c r="M220" s="4">
        <f t="shared" si="81"/>
        <v>-5.7552191798798245E-2</v>
      </c>
      <c r="N220" s="4">
        <f t="shared" si="89"/>
        <v>-8.1228255095712132E-2</v>
      </c>
      <c r="O220" s="4">
        <f t="shared" si="91"/>
        <v>-2.7342898656011555E-2</v>
      </c>
      <c r="P220" s="4">
        <f t="shared" si="72"/>
        <v>0.12821446866640104</v>
      </c>
      <c r="T220" s="4"/>
      <c r="U220" s="4">
        <f t="shared" si="82"/>
        <v>8.1689033082632881E-2</v>
      </c>
      <c r="V220" s="4">
        <f t="shared" si="83"/>
        <v>7.0872142751806477E-2</v>
      </c>
      <c r="W220" s="4">
        <f t="shared" si="84"/>
        <v>-9.921471678906417E-2</v>
      </c>
      <c r="X220" s="4">
        <f t="shared" si="90"/>
        <v>-4.9012479652740186E-2</v>
      </c>
      <c r="Y220" s="4">
        <f t="shared" si="79"/>
        <v>3.5669857946197744E-2</v>
      </c>
      <c r="Z220" s="4">
        <f t="shared" si="80"/>
        <v>4.2200015060071733E-2</v>
      </c>
      <c r="AA220" s="4">
        <f t="shared" si="73"/>
        <v>-2.563043798849721E-2</v>
      </c>
      <c r="AB220" s="4">
        <f t="shared" si="74"/>
        <v>-2.563043798849721E-2</v>
      </c>
      <c r="AC220" s="2">
        <f t="shared" si="85"/>
        <v>-4.7319278904406098E-2</v>
      </c>
      <c r="AD220" s="3">
        <f t="shared" si="86"/>
        <v>2075.9543818731577</v>
      </c>
    </row>
    <row r="221" spans="1:30" x14ac:dyDescent="0.3">
      <c r="A221" s="1">
        <f t="shared" si="70"/>
        <v>46</v>
      </c>
      <c r="B221" s="1">
        <f t="shared" si="69"/>
        <v>2</v>
      </c>
      <c r="C221" s="5">
        <v>39399</v>
      </c>
      <c r="D221" s="3">
        <v>2066.08</v>
      </c>
      <c r="E221" s="3">
        <v>2009.74</v>
      </c>
      <c r="F221" s="3">
        <f t="shared" si="77"/>
        <v>2071.6260000000002</v>
      </c>
      <c r="G221" s="3">
        <f t="shared" si="87"/>
        <v>2143.2489999999998</v>
      </c>
      <c r="H221" s="4">
        <f t="shared" si="71"/>
        <v>4.2337651854542441E-2</v>
      </c>
      <c r="I221" s="4">
        <f t="shared" si="75"/>
        <v>1.3914113895951853E-2</v>
      </c>
      <c r="J221" s="4">
        <f t="shared" si="76"/>
        <v>2.8423537958590588E-2</v>
      </c>
      <c r="K221" s="4">
        <f t="shared" si="78"/>
        <v>4.5835099083827838E-2</v>
      </c>
      <c r="L221" s="4">
        <f t="shared" si="88"/>
        <v>8.559517563331577E-2</v>
      </c>
      <c r="M221" s="4">
        <f t="shared" si="81"/>
        <v>-2.6771241527188188E-3</v>
      </c>
      <c r="N221" s="4">
        <f t="shared" si="89"/>
        <v>-3.6005615773062244E-2</v>
      </c>
      <c r="O221" s="4">
        <f t="shared" si="91"/>
        <v>-3.4666131030744014E-2</v>
      </c>
      <c r="P221" s="4">
        <f t="shared" si="72"/>
        <v>0.1759804200580567</v>
      </c>
      <c r="T221" s="4"/>
      <c r="U221" s="4">
        <f t="shared" si="82"/>
        <v>0.12199317915809002</v>
      </c>
      <c r="V221" s="4">
        <f t="shared" si="83"/>
        <v>0.11077324736650908</v>
      </c>
      <c r="W221" s="4">
        <f t="shared" si="84"/>
        <v>-7.0994662697788133E-2</v>
      </c>
      <c r="X221" s="4">
        <f t="shared" si="90"/>
        <v>-6.467461776572174E-2</v>
      </c>
      <c r="Y221" s="4">
        <f t="shared" si="79"/>
        <v>3.2794761190014551E-2</v>
      </c>
      <c r="Z221" s="4">
        <f t="shared" si="80"/>
        <v>3.930679010078262E-2</v>
      </c>
      <c r="AA221" s="4">
        <f t="shared" si="73"/>
        <v>4.2337651854542441E-2</v>
      </c>
      <c r="AB221" s="4">
        <f t="shared" si="74"/>
        <v>4.2337651854542441E-2</v>
      </c>
      <c r="AC221" s="2">
        <f t="shared" si="85"/>
        <v>-3.1861889417505525E-3</v>
      </c>
      <c r="AD221" s="3">
        <f t="shared" si="86"/>
        <v>2072.6629212487719</v>
      </c>
    </row>
    <row r="222" spans="1:30" x14ac:dyDescent="0.3">
      <c r="A222" s="1">
        <f t="shared" si="70"/>
        <v>46</v>
      </c>
      <c r="B222" s="1">
        <f t="shared" si="69"/>
        <v>3</v>
      </c>
      <c r="C222" s="5">
        <v>39400</v>
      </c>
      <c r="D222" s="3">
        <v>2038.05</v>
      </c>
      <c r="E222" s="3">
        <v>2090.67</v>
      </c>
      <c r="F222" s="3">
        <f t="shared" si="77"/>
        <v>2045.35</v>
      </c>
      <c r="G222" s="3">
        <f t="shared" si="87"/>
        <v>2123.1559999999999</v>
      </c>
      <c r="H222" s="4">
        <f t="shared" si="71"/>
        <v>-1.3566754433516598E-2</v>
      </c>
      <c r="I222" s="4">
        <f t="shared" si="75"/>
        <v>1.190176566251072E-2</v>
      </c>
      <c r="J222" s="4">
        <f t="shared" si="76"/>
        <v>-2.5468520096027319E-2</v>
      </c>
      <c r="K222" s="4">
        <f t="shared" si="78"/>
        <v>-9.1501781150778155E-3</v>
      </c>
      <c r="L222" s="4">
        <f t="shared" si="88"/>
        <v>3.2202152008742435E-2</v>
      </c>
      <c r="M222" s="4">
        <f t="shared" si="81"/>
        <v>-3.5690713080890582E-3</v>
      </c>
      <c r="N222" s="4">
        <f t="shared" si="89"/>
        <v>-4.0084666411700318E-2</v>
      </c>
      <c r="O222" s="4">
        <f t="shared" si="91"/>
        <v>-3.8176688501263482E-2</v>
      </c>
      <c r="P222" s="4">
        <f t="shared" si="72"/>
        <v>0.16002618248050535</v>
      </c>
      <c r="T222" s="4"/>
      <c r="U222" s="4">
        <f t="shared" si="82"/>
        <v>5.0022264384728524E-2</v>
      </c>
      <c r="V222" s="4">
        <f t="shared" si="83"/>
        <v>3.9522041740881184E-2</v>
      </c>
      <c r="W222" s="4">
        <f t="shared" si="84"/>
        <v>-6.0559686184850352E-2</v>
      </c>
      <c r="X222" s="4">
        <f t="shared" si="90"/>
        <v>-7.0701811298877523E-2</v>
      </c>
      <c r="Y222" s="4">
        <f t="shared" si="79"/>
        <v>-2.1504914048805036E-2</v>
      </c>
      <c r="Z222" s="4">
        <f t="shared" si="80"/>
        <v>-1.5335258151812673E-2</v>
      </c>
      <c r="AA222" s="4">
        <f t="shared" si="73"/>
        <v>-1.3566754433516598E-2</v>
      </c>
      <c r="AB222" s="4">
        <f t="shared" si="74"/>
        <v>-1.3566754433516598E-2</v>
      </c>
      <c r="AC222" s="2">
        <f t="shared" si="85"/>
        <v>-1.1322234897335399E-2</v>
      </c>
      <c r="AD222" s="3">
        <f t="shared" si="86"/>
        <v>2061.1252808325144</v>
      </c>
    </row>
    <row r="223" spans="1:30" x14ac:dyDescent="0.3">
      <c r="A223" s="1">
        <f t="shared" si="70"/>
        <v>46</v>
      </c>
      <c r="B223" s="1">
        <f t="shared" si="69"/>
        <v>4</v>
      </c>
      <c r="C223" s="5">
        <v>39401</v>
      </c>
      <c r="D223" s="3">
        <v>2024.03</v>
      </c>
      <c r="E223" s="3">
        <v>2035.46</v>
      </c>
      <c r="F223" s="3">
        <f t="shared" si="77"/>
        <v>2028.9240000000002</v>
      </c>
      <c r="G223" s="3">
        <f t="shared" si="87"/>
        <v>2105.8519999999999</v>
      </c>
      <c r="H223" s="4">
        <f t="shared" si="71"/>
        <v>-6.8791246534677672E-3</v>
      </c>
      <c r="I223" s="4">
        <f t="shared" si="75"/>
        <v>-1.2708226000343063E-3</v>
      </c>
      <c r="J223" s="4">
        <f t="shared" si="76"/>
        <v>-5.6083020534334607E-3</v>
      </c>
      <c r="K223" s="4">
        <f t="shared" si="78"/>
        <v>-3.8774809253943319E-3</v>
      </c>
      <c r="L223" s="4">
        <f t="shared" si="88"/>
        <v>3.772887482315606E-2</v>
      </c>
      <c r="M223" s="4">
        <f t="shared" si="81"/>
        <v>-2.4121159787159263E-3</v>
      </c>
      <c r="N223" s="4">
        <f t="shared" si="89"/>
        <v>-3.8854582373310138E-2</v>
      </c>
      <c r="O223" s="4">
        <f t="shared" si="91"/>
        <v>-3.8007341788412058E-2</v>
      </c>
      <c r="P223" s="4">
        <f t="shared" si="72"/>
        <v>0.1520462177699356</v>
      </c>
      <c r="T223" s="4"/>
      <c r="U223" s="4">
        <f t="shared" si="82"/>
        <v>3.34191997252275E-2</v>
      </c>
      <c r="V223" s="4">
        <f t="shared" si="83"/>
        <v>2.3085007727975223E-2</v>
      </c>
      <c r="W223" s="4">
        <f t="shared" si="84"/>
        <v>-3.8995138071181622E-2</v>
      </c>
      <c r="X223" s="4">
        <f t="shared" si="90"/>
        <v>-7.0486260640100953E-2</v>
      </c>
      <c r="Y223" s="4">
        <f t="shared" si="79"/>
        <v>-1.6297961213107625E-2</v>
      </c>
      <c r="Z223" s="4">
        <f t="shared" si="80"/>
        <v>-1.0095474178044858E-2</v>
      </c>
      <c r="AA223" s="4">
        <f t="shared" si="73"/>
        <v>-6.8791246534677672E-3</v>
      </c>
      <c r="AB223" s="4">
        <f t="shared" si="74"/>
        <v>-6.8791246534677672E-3</v>
      </c>
      <c r="AC223" s="2">
        <f t="shared" si="85"/>
        <v>-1.2218290846319712E-2</v>
      </c>
      <c r="AD223" s="3">
        <f t="shared" si="86"/>
        <v>2048.7601872216765</v>
      </c>
    </row>
    <row r="224" spans="1:30" x14ac:dyDescent="0.3">
      <c r="A224" s="1">
        <f t="shared" si="70"/>
        <v>46</v>
      </c>
      <c r="B224" s="1">
        <f t="shared" si="69"/>
        <v>5</v>
      </c>
      <c r="C224" s="5">
        <v>39402</v>
      </c>
      <c r="D224" s="3">
        <v>2048.62</v>
      </c>
      <c r="E224" s="3">
        <v>2038.27</v>
      </c>
      <c r="F224" s="3">
        <f t="shared" si="77"/>
        <v>2031.7879999999998</v>
      </c>
      <c r="G224" s="3">
        <f t="shared" si="87"/>
        <v>2089.3279999999995</v>
      </c>
      <c r="H224" s="4">
        <f t="shared" si="71"/>
        <v>1.2149029411619352E-2</v>
      </c>
      <c r="I224" s="4">
        <f t="shared" si="75"/>
        <v>7.0354688418649966E-3</v>
      </c>
      <c r="J224" s="4">
        <f t="shared" si="76"/>
        <v>5.1135605697543553E-3</v>
      </c>
      <c r="K224" s="4">
        <f t="shared" si="78"/>
        <v>1.7539265722345788E-3</v>
      </c>
      <c r="L224" s="4">
        <f t="shared" si="88"/>
        <v>3.4496085093161002E-2</v>
      </c>
      <c r="M224" s="4">
        <f t="shared" si="81"/>
        <v>8.2843288768316911E-3</v>
      </c>
      <c r="N224" s="4">
        <f t="shared" si="89"/>
        <v>-1.9483776601854585E-2</v>
      </c>
      <c r="O224" s="4">
        <f t="shared" si="91"/>
        <v>-2.808720016401272E-2</v>
      </c>
      <c r="P224" s="4">
        <f t="shared" si="72"/>
        <v>0.1660424611531674</v>
      </c>
      <c r="T224" s="4"/>
      <c r="U224" s="4">
        <f t="shared" si="82"/>
        <v>5.074035463901218E-3</v>
      </c>
      <c r="V224" s="4">
        <f t="shared" si="83"/>
        <v>-4.9767048907378318E-3</v>
      </c>
      <c r="W224" s="4">
        <f t="shared" si="84"/>
        <v>7.0392764095757445E-3</v>
      </c>
      <c r="X224" s="4">
        <f t="shared" si="90"/>
        <v>-5.3603668227389725E-2</v>
      </c>
      <c r="Y224" s="4">
        <f t="shared" si="79"/>
        <v>-1.0736770766571348E-2</v>
      </c>
      <c r="Z224" s="4">
        <f t="shared" si="80"/>
        <v>-4.4992190368305235E-3</v>
      </c>
      <c r="AA224" s="4">
        <f t="shared" si="73"/>
        <v>1.2149029411619352E-2</v>
      </c>
      <c r="AB224" s="4">
        <f t="shared" si="74"/>
        <v>1.2149029411619352E-2</v>
      </c>
      <c r="AC224" s="2">
        <f t="shared" si="85"/>
        <v>-4.5620050465450558E-5</v>
      </c>
      <c r="AD224" s="3">
        <f t="shared" si="86"/>
        <v>2048.7134581477844</v>
      </c>
    </row>
    <row r="225" spans="1:30" x14ac:dyDescent="0.3">
      <c r="A225" s="1">
        <f t="shared" si="70"/>
        <v>47</v>
      </c>
      <c r="B225" s="1">
        <f t="shared" si="69"/>
        <v>1</v>
      </c>
      <c r="C225" s="5">
        <v>39405</v>
      </c>
      <c r="D225" s="3">
        <v>2021.14</v>
      </c>
      <c r="E225" s="3">
        <v>2040.17</v>
      </c>
      <c r="F225" s="3">
        <f t="shared" si="77"/>
        <v>2039.5840000000001</v>
      </c>
      <c r="G225" s="3">
        <f t="shared" si="87"/>
        <v>2071.3939999999993</v>
      </c>
      <c r="H225" s="4">
        <f t="shared" si="71"/>
        <v>-1.3413907898975794E-2</v>
      </c>
      <c r="I225" s="4">
        <f t="shared" si="75"/>
        <v>-4.1247278655874775E-3</v>
      </c>
      <c r="J225" s="4">
        <f t="shared" si="76"/>
        <v>-9.2891800333883175E-3</v>
      </c>
      <c r="K225" s="4">
        <f t="shared" si="78"/>
        <v>-2.1599906278372536E-3</v>
      </c>
      <c r="L225" s="4">
        <f t="shared" si="88"/>
        <v>1.3842380616110993E-2</v>
      </c>
      <c r="M225" s="4">
        <f t="shared" si="81"/>
        <v>-9.0430205375213579E-3</v>
      </c>
      <c r="N225" s="4">
        <f t="shared" si="89"/>
        <v>-2.4260956631137892E-2</v>
      </c>
      <c r="O225" s="4">
        <f t="shared" si="91"/>
        <v>-1.5738642548264476E-2</v>
      </c>
      <c r="P225" s="4">
        <f t="shared" si="72"/>
        <v>0.15040127497296374</v>
      </c>
      <c r="T225" s="4"/>
      <c r="U225" s="4">
        <f t="shared" si="82"/>
        <v>-3.2441350762952528E-2</v>
      </c>
      <c r="V225" s="4">
        <f t="shared" si="83"/>
        <v>-4.2116937255322999E-2</v>
      </c>
      <c r="W225" s="4">
        <f t="shared" si="84"/>
        <v>1.9665415506316349E-2</v>
      </c>
      <c r="X225" s="4">
        <f t="shared" si="90"/>
        <v>-3.0249086631634246E-2</v>
      </c>
      <c r="Y225" s="4">
        <f t="shared" si="79"/>
        <v>-1.4601886006542542E-2</v>
      </c>
      <c r="Z225" s="4">
        <f t="shared" si="80"/>
        <v>-8.388704793705971E-3</v>
      </c>
      <c r="AA225" s="4">
        <f t="shared" si="73"/>
        <v>-1.3413907898975794E-2</v>
      </c>
      <c r="AB225" s="4">
        <f t="shared" si="74"/>
        <v>-1.3413907898975794E-2</v>
      </c>
      <c r="AC225" s="2">
        <f t="shared" si="85"/>
        <v>-9.0950183717389017E-3</v>
      </c>
      <c r="AD225" s="3">
        <f t="shared" si="86"/>
        <v>2039.5223054318565</v>
      </c>
    </row>
    <row r="226" spans="1:30" x14ac:dyDescent="0.3">
      <c r="A226" s="1">
        <f t="shared" si="70"/>
        <v>47</v>
      </c>
      <c r="B226" s="1">
        <f t="shared" si="69"/>
        <v>2</v>
      </c>
      <c r="C226" s="5">
        <v>39406</v>
      </c>
      <c r="D226" s="3">
        <v>2029.94</v>
      </c>
      <c r="E226" s="3">
        <v>2030.94</v>
      </c>
      <c r="F226" s="3">
        <f t="shared" si="77"/>
        <v>2032.3560000000002</v>
      </c>
      <c r="G226" s="3">
        <f t="shared" si="87"/>
        <v>2051.991</v>
      </c>
      <c r="H226" s="4">
        <f t="shared" si="71"/>
        <v>4.3539784478066603E-3</v>
      </c>
      <c r="I226" s="4">
        <f t="shared" si="75"/>
        <v>4.8487487259665108E-3</v>
      </c>
      <c r="J226" s="4">
        <f t="shared" si="76"/>
        <v>-4.9477027815985047E-4</v>
      </c>
      <c r="K226" s="4">
        <f t="shared" si="78"/>
        <v>5.8481846878494E-3</v>
      </c>
      <c r="L226" s="4">
        <f t="shared" si="88"/>
        <v>1.6476400007476542E-2</v>
      </c>
      <c r="M226" s="4">
        <f t="shared" si="81"/>
        <v>-1.1887681095242011E-3</v>
      </c>
      <c r="N226" s="4">
        <f t="shared" si="89"/>
        <v>-1.0746148496752633E-2</v>
      </c>
      <c r="O226" s="4">
        <f t="shared" si="91"/>
        <v>-9.6726996857048799E-3</v>
      </c>
      <c r="P226" s="4">
        <f t="shared" si="72"/>
        <v>0.15541009733052533</v>
      </c>
      <c r="T226" s="4"/>
      <c r="U226" s="4">
        <f t="shared" si="82"/>
        <v>2.2234976300503591E-2</v>
      </c>
      <c r="V226" s="4">
        <f t="shared" si="83"/>
        <v>1.2012626537498499E-2</v>
      </c>
      <c r="W226" s="4">
        <f t="shared" si="84"/>
        <v>-1.7492062262835839E-2</v>
      </c>
      <c r="X226" s="4">
        <f t="shared" si="90"/>
        <v>-1.8956124319737238E-2</v>
      </c>
      <c r="Y226" s="4">
        <f t="shared" si="79"/>
        <v>-6.6935632509018336E-3</v>
      </c>
      <c r="Z226" s="4">
        <f t="shared" si="80"/>
        <v>-4.3051808797992794E-4</v>
      </c>
      <c r="AA226" s="4">
        <f t="shared" si="73"/>
        <v>4.3539784478066603E-3</v>
      </c>
      <c r="AB226" s="4">
        <f t="shared" si="74"/>
        <v>4.3539784478066603E-3</v>
      </c>
      <c r="AC226" s="2">
        <f t="shared" si="85"/>
        <v>-3.1469913501076916E-3</v>
      </c>
      <c r="AD226" s="3">
        <f t="shared" si="86"/>
        <v>2036.3282036212377</v>
      </c>
    </row>
    <row r="227" spans="1:30" x14ac:dyDescent="0.3">
      <c r="A227" s="1">
        <f t="shared" si="70"/>
        <v>47</v>
      </c>
      <c r="B227" s="1">
        <f t="shared" si="69"/>
        <v>3</v>
      </c>
      <c r="C227" s="5">
        <v>39407</v>
      </c>
      <c r="D227" s="3">
        <v>2006.38</v>
      </c>
      <c r="E227" s="3">
        <v>2008.88</v>
      </c>
      <c r="F227" s="3">
        <f t="shared" si="77"/>
        <v>2026.0220000000002</v>
      </c>
      <c r="G227" s="3">
        <f t="shared" si="87"/>
        <v>2035.6860000000001</v>
      </c>
      <c r="H227" s="4">
        <f t="shared" si="71"/>
        <v>-1.1606254372050378E-2</v>
      </c>
      <c r="I227" s="4">
        <f t="shared" si="75"/>
        <v>-1.0374690877562856E-2</v>
      </c>
      <c r="J227" s="4">
        <f t="shared" si="76"/>
        <v>-1.2315634944875219E-3</v>
      </c>
      <c r="K227" s="4">
        <f t="shared" si="78"/>
        <v>4.8893070731146552E-4</v>
      </c>
      <c r="L227" s="4">
        <f t="shared" si="88"/>
        <v>4.434723303261251E-3</v>
      </c>
      <c r="M227" s="4">
        <f t="shared" si="81"/>
        <v>-9.6948601742725647E-3</v>
      </c>
      <c r="N227" s="4">
        <f t="shared" si="89"/>
        <v>-1.4396129854997303E-2</v>
      </c>
      <c r="O227" s="4">
        <f t="shared" si="91"/>
        <v>-4.8166349345587509E-3</v>
      </c>
      <c r="P227" s="4">
        <f t="shared" si="72"/>
        <v>0.14200011383687178</v>
      </c>
      <c r="T227" s="4"/>
      <c r="U227" s="4">
        <f t="shared" si="82"/>
        <v>3.9951919761174711E-3</v>
      </c>
      <c r="V227" s="4">
        <f t="shared" si="83"/>
        <v>-6.0447599436436955E-3</v>
      </c>
      <c r="W227" s="4">
        <f t="shared" si="84"/>
        <v>-1.5539363607369714E-2</v>
      </c>
      <c r="X227" s="4">
        <f t="shared" si="90"/>
        <v>-9.4497274305129914E-3</v>
      </c>
      <c r="Y227" s="4">
        <f t="shared" si="79"/>
        <v>-1.1985993615722345E-2</v>
      </c>
      <c r="Z227" s="4">
        <f t="shared" si="80"/>
        <v>-5.7563185480401088E-3</v>
      </c>
      <c r="AA227" s="4">
        <f t="shared" si="73"/>
        <v>-1.1606254372050378E-2</v>
      </c>
      <c r="AB227" s="4">
        <f t="shared" si="74"/>
        <v>-1.1606254372050378E-2</v>
      </c>
      <c r="AC227" s="2">
        <f t="shared" si="85"/>
        <v>-9.9509908795069654E-3</v>
      </c>
      <c r="AD227" s="3">
        <f t="shared" si="86"/>
        <v>2026.3454690808253</v>
      </c>
    </row>
    <row r="228" spans="1:30" x14ac:dyDescent="0.3">
      <c r="A228" s="1">
        <f t="shared" si="70"/>
        <v>47</v>
      </c>
      <c r="B228" s="1">
        <f t="shared" si="69"/>
        <v>5</v>
      </c>
      <c r="C228" s="5">
        <v>39409</v>
      </c>
      <c r="D228" s="3">
        <v>2028.9</v>
      </c>
      <c r="E228" s="3">
        <v>2019.4</v>
      </c>
      <c r="F228" s="3">
        <f t="shared" si="77"/>
        <v>2026.9960000000003</v>
      </c>
      <c r="G228" s="3">
        <f t="shared" si="87"/>
        <v>2027.9600000000003</v>
      </c>
      <c r="H228" s="4">
        <f t="shared" si="71"/>
        <v>1.1224194818528883E-2</v>
      </c>
      <c r="I228" s="4">
        <f t="shared" si="75"/>
        <v>6.4892991357569261E-3</v>
      </c>
      <c r="J228" s="4">
        <f t="shared" si="76"/>
        <v>4.7348956827719573E-3</v>
      </c>
      <c r="K228" s="4">
        <f t="shared" si="78"/>
        <v>1.0037978847476599E-2</v>
      </c>
      <c r="L228" s="4">
        <f t="shared" si="88"/>
        <v>1.0703633187908323E-2</v>
      </c>
      <c r="M228" s="4">
        <f t="shared" si="81"/>
        <v>9.3932104454067433E-4</v>
      </c>
      <c r="N228" s="4">
        <f t="shared" si="89"/>
        <v>4.6351999053227238E-4</v>
      </c>
      <c r="O228" s="4">
        <f t="shared" si="91"/>
        <v>-4.7513430923157464E-4</v>
      </c>
      <c r="P228" s="4">
        <f t="shared" si="72"/>
        <v>0.15481814559735899</v>
      </c>
      <c r="T228" s="4"/>
      <c r="U228" s="4">
        <f t="shared" si="82"/>
        <v>8.7969377685183578E-3</v>
      </c>
      <c r="V228" s="4">
        <f t="shared" si="83"/>
        <v>-1.291031609166793E-3</v>
      </c>
      <c r="W228" s="4">
        <f t="shared" si="84"/>
        <v>2.4060908188120326E-3</v>
      </c>
      <c r="X228" s="4">
        <f t="shared" si="90"/>
        <v>-9.5025737780216675E-4</v>
      </c>
      <c r="Y228" s="4">
        <f t="shared" si="79"/>
        <v>-2.5560109137139357E-3</v>
      </c>
      <c r="Z228" s="4">
        <f t="shared" si="80"/>
        <v>3.7331225500516611E-3</v>
      </c>
      <c r="AA228" s="4">
        <f t="shared" si="73"/>
        <v>1.1224194818528883E-2</v>
      </c>
      <c r="AB228" s="4">
        <f t="shared" si="74"/>
        <v>1.1224194818528883E-2</v>
      </c>
      <c r="AC228" s="2">
        <f t="shared" si="85"/>
        <v>8.3938124736710558E-4</v>
      </c>
      <c r="AD228" s="3">
        <f t="shared" si="86"/>
        <v>2027.196979387217</v>
      </c>
    </row>
    <row r="229" spans="1:30" x14ac:dyDescent="0.3">
      <c r="A229" s="1">
        <f t="shared" si="70"/>
        <v>48</v>
      </c>
      <c r="B229" s="1">
        <f t="shared" si="69"/>
        <v>1</v>
      </c>
      <c r="C229" s="5">
        <v>39412</v>
      </c>
      <c r="D229" s="3">
        <v>1989.36</v>
      </c>
      <c r="E229" s="3">
        <v>2033.24</v>
      </c>
      <c r="F229" s="3">
        <f t="shared" si="77"/>
        <v>2015.1440000000002</v>
      </c>
      <c r="G229" s="3">
        <f t="shared" si="87"/>
        <v>2023.4659999999999</v>
      </c>
      <c r="H229" s="4">
        <f t="shared" si="71"/>
        <v>-1.9488392725122081E-2</v>
      </c>
      <c r="I229" s="4">
        <f t="shared" si="75"/>
        <v>2.1390901473704559E-3</v>
      </c>
      <c r="J229" s="4">
        <f t="shared" si="76"/>
        <v>-2.1627482872492537E-2</v>
      </c>
      <c r="K229" s="4">
        <f t="shared" si="78"/>
        <v>-3.6029375523682515E-3</v>
      </c>
      <c r="L229" s="4">
        <f t="shared" si="88"/>
        <v>-8.1051034769807093E-4</v>
      </c>
      <c r="M229" s="4">
        <f t="shared" si="81"/>
        <v>-1.2795115386295138E-2</v>
      </c>
      <c r="N229" s="4">
        <f t="shared" si="89"/>
        <v>-1.685523749843091E-2</v>
      </c>
      <c r="O229" s="4">
        <f t="shared" si="91"/>
        <v>-4.1832549161537691E-3</v>
      </c>
      <c r="P229" s="4">
        <f t="shared" si="72"/>
        <v>0.13231259604986043</v>
      </c>
      <c r="T229" s="4"/>
      <c r="U229" s="4">
        <f t="shared" si="82"/>
        <v>9.7195524668538605E-3</v>
      </c>
      <c r="V229" s="4">
        <f t="shared" si="83"/>
        <v>-3.7764305781470429E-4</v>
      </c>
      <c r="W229" s="4">
        <f t="shared" si="84"/>
        <v>-2.892678974138688E-2</v>
      </c>
      <c r="X229" s="4">
        <f t="shared" si="90"/>
        <v>-8.1917995381405699E-3</v>
      </c>
      <c r="Y229" s="4">
        <f t="shared" si="79"/>
        <v>-1.6026841074159224E-2</v>
      </c>
      <c r="Z229" s="4">
        <f t="shared" si="80"/>
        <v>-9.8226445589077414E-3</v>
      </c>
      <c r="AA229" s="4">
        <f t="shared" si="73"/>
        <v>-1.9488392725122081E-2</v>
      </c>
      <c r="AB229" s="4">
        <f t="shared" si="74"/>
        <v>-1.9488392725122081E-2</v>
      </c>
      <c r="AC229" s="2">
        <f t="shared" si="85"/>
        <v>-1.2679782907473449E-2</v>
      </c>
      <c r="AD229" s="3">
        <f t="shared" si="86"/>
        <v>2014.5846529248113</v>
      </c>
    </row>
    <row r="230" spans="1:30" x14ac:dyDescent="0.3">
      <c r="A230" s="1">
        <f t="shared" si="70"/>
        <v>48</v>
      </c>
      <c r="B230" s="1">
        <f t="shared" si="69"/>
        <v>2</v>
      </c>
      <c r="C230" s="5">
        <v>39413</v>
      </c>
      <c r="D230" s="3">
        <v>2033.76</v>
      </c>
      <c r="E230" s="3">
        <v>2007.35</v>
      </c>
      <c r="F230" s="3">
        <f t="shared" si="77"/>
        <v>2017.6680000000001</v>
      </c>
      <c r="G230" s="3">
        <f t="shared" si="87"/>
        <v>2028.6259999999997</v>
      </c>
      <c r="H230" s="4">
        <f t="shared" si="71"/>
        <v>2.2318735673784579E-2</v>
      </c>
      <c r="I230" s="4">
        <f t="shared" si="75"/>
        <v>9.0431093416978373E-3</v>
      </c>
      <c r="J230" s="4">
        <f t="shared" si="76"/>
        <v>1.3275626332086742E-2</v>
      </c>
      <c r="K230" s="4">
        <f t="shared" si="78"/>
        <v>1.2207443599951785E-2</v>
      </c>
      <c r="L230" s="4">
        <f t="shared" si="88"/>
        <v>1.945125847285346E-2</v>
      </c>
      <c r="M230" s="4">
        <f t="shared" si="81"/>
        <v>7.9755440439159813E-3</v>
      </c>
      <c r="N230" s="4">
        <f t="shared" si="89"/>
        <v>2.5307769889571772E-3</v>
      </c>
      <c r="O230" s="4">
        <f t="shared" si="91"/>
        <v>-5.3880497207141591E-3</v>
      </c>
      <c r="P230" s="4">
        <f t="shared" si="72"/>
        <v>0.15758438158119409</v>
      </c>
      <c r="T230" s="4"/>
      <c r="U230" s="4">
        <f t="shared" si="82"/>
        <v>1.5974986930470201E-2</v>
      </c>
      <c r="V230" s="4">
        <f t="shared" si="83"/>
        <v>5.8152370611655449E-3</v>
      </c>
      <c r="W230" s="4">
        <f t="shared" si="84"/>
        <v>6.2440009103772575E-3</v>
      </c>
      <c r="X230" s="4">
        <f t="shared" si="90"/>
        <v>-1.0745328459136736E-2</v>
      </c>
      <c r="Y230" s="4">
        <f t="shared" si="79"/>
        <v>-4.1359684393785245E-4</v>
      </c>
      <c r="Z230" s="4">
        <f t="shared" si="80"/>
        <v>5.8890450756074577E-3</v>
      </c>
      <c r="AA230" s="4">
        <f t="shared" si="73"/>
        <v>2.2318735673784579E-2</v>
      </c>
      <c r="AB230" s="4">
        <f t="shared" si="74"/>
        <v>2.2318735673784579E-2</v>
      </c>
      <c r="AC230" s="2">
        <f t="shared" si="85"/>
        <v>6.2856800786682786E-3</v>
      </c>
      <c r="AD230" s="3">
        <f t="shared" si="86"/>
        <v>2020.9764352832076</v>
      </c>
    </row>
    <row r="231" spans="1:30" x14ac:dyDescent="0.3">
      <c r="A231" s="1">
        <f t="shared" si="70"/>
        <v>48</v>
      </c>
      <c r="B231" s="1">
        <f t="shared" si="69"/>
        <v>3</v>
      </c>
      <c r="C231" s="5">
        <v>39414</v>
      </c>
      <c r="D231" s="3">
        <v>2095.39</v>
      </c>
      <c r="E231" s="3">
        <v>2055.77</v>
      </c>
      <c r="F231" s="3">
        <f t="shared" si="77"/>
        <v>2030.7580000000003</v>
      </c>
      <c r="G231" s="3">
        <f t="shared" si="87"/>
        <v>2031.557</v>
      </c>
      <c r="H231" s="4">
        <f t="shared" si="71"/>
        <v>3.030347730312322E-2</v>
      </c>
      <c r="I231" s="4">
        <f t="shared" si="75"/>
        <v>1.0822319251042399E-2</v>
      </c>
      <c r="J231" s="4">
        <f t="shared" si="76"/>
        <v>1.9481158052080821E-2</v>
      </c>
      <c r="K231" s="4">
        <f t="shared" si="78"/>
        <v>-9.4209739595625119E-3</v>
      </c>
      <c r="L231" s="4">
        <f t="shared" si="88"/>
        <v>-4.5706256173567378E-3</v>
      </c>
      <c r="M231" s="4">
        <f t="shared" si="81"/>
        <v>3.1826539646772088E-2</v>
      </c>
      <c r="N231" s="4">
        <f t="shared" si="89"/>
        <v>3.142072804258008E-2</v>
      </c>
      <c r="O231" s="4">
        <f t="shared" si="91"/>
        <v>-3.8131326387915896E-4</v>
      </c>
      <c r="P231" s="4">
        <f t="shared" si="72"/>
        <v>0.19266321361488972</v>
      </c>
      <c r="T231" s="4"/>
      <c r="U231" s="4">
        <f t="shared" si="82"/>
        <v>-1.878294390685202E-3</v>
      </c>
      <c r="V231" s="4">
        <f t="shared" si="83"/>
        <v>-1.1859511446778402E-2</v>
      </c>
      <c r="W231" s="4">
        <f t="shared" si="84"/>
        <v>3.2242332285683233E-2</v>
      </c>
      <c r="X231" s="4">
        <f t="shared" si="90"/>
        <v>-7.8627956913058345E-4</v>
      </c>
      <c r="Y231" s="4">
        <f t="shared" si="79"/>
        <v>-2.1772333386500607E-2</v>
      </c>
      <c r="Z231" s="4">
        <f t="shared" si="80"/>
        <v>-1.5604363635220648E-2</v>
      </c>
      <c r="AA231" s="4">
        <f t="shared" si="73"/>
        <v>3.030347730312322E-2</v>
      </c>
      <c r="AB231" s="4">
        <f t="shared" si="74"/>
        <v>3.030347730312322E-2</v>
      </c>
      <c r="AC231" s="2">
        <f t="shared" si="85"/>
        <v>2.3675326857782175E-2</v>
      </c>
      <c r="AD231" s="3">
        <f t="shared" si="86"/>
        <v>2045.7809568554717</v>
      </c>
    </row>
    <row r="232" spans="1:30" x14ac:dyDescent="0.3">
      <c r="A232" s="1">
        <f t="shared" si="70"/>
        <v>48</v>
      </c>
      <c r="B232" s="1">
        <f t="shared" si="69"/>
        <v>4</v>
      </c>
      <c r="C232" s="5">
        <v>39415</v>
      </c>
      <c r="D232" s="3">
        <v>2102.42</v>
      </c>
      <c r="E232" s="3">
        <v>2084.5700000000002</v>
      </c>
      <c r="F232" s="3">
        <f t="shared" si="77"/>
        <v>2049.9659999999999</v>
      </c>
      <c r="G232" s="3">
        <f t="shared" si="87"/>
        <v>2037.9940000000001</v>
      </c>
      <c r="H232" s="4">
        <f t="shared" si="71"/>
        <v>3.3549840363847304E-3</v>
      </c>
      <c r="I232" s="4">
        <f t="shared" si="75"/>
        <v>-5.1637165396416461E-3</v>
      </c>
      <c r="J232" s="4">
        <f t="shared" si="76"/>
        <v>8.5187005760263765E-3</v>
      </c>
      <c r="K232" s="4">
        <f t="shared" si="78"/>
        <v>-2.7936326889027776E-2</v>
      </c>
      <c r="L232" s="4">
        <f t="shared" si="88"/>
        <v>-3.080784218901696E-2</v>
      </c>
      <c r="M232" s="4">
        <f t="shared" si="81"/>
        <v>2.5587741455224224E-2</v>
      </c>
      <c r="N232" s="4">
        <f t="shared" si="89"/>
        <v>3.1612458132850206E-2</v>
      </c>
      <c r="O232" s="4">
        <f t="shared" si="91"/>
        <v>5.6943902740650074E-3</v>
      </c>
      <c r="P232" s="4">
        <f t="shared" si="72"/>
        <v>0.19666457965735099</v>
      </c>
      <c r="T232" s="4"/>
      <c r="U232" s="4">
        <f t="shared" si="82"/>
        <v>-4.2478965729529951E-2</v>
      </c>
      <c r="V232" s="4">
        <f t="shared" si="83"/>
        <v>-5.2054176072234712E-2</v>
      </c>
      <c r="W232" s="4">
        <f t="shared" si="84"/>
        <v>4.7867303302465115E-2</v>
      </c>
      <c r="X232" s="4">
        <f t="shared" si="90"/>
        <v>1.1818232970816571E-2</v>
      </c>
      <c r="Y232" s="4">
        <f t="shared" si="79"/>
        <v>-4.0056821566221937E-2</v>
      </c>
      <c r="Z232" s="4">
        <f t="shared" si="80"/>
        <v>-3.4004140079483311E-2</v>
      </c>
      <c r="AA232" s="4">
        <f t="shared" si="73"/>
        <v>3.3549840363847304E-3</v>
      </c>
      <c r="AB232" s="4">
        <f t="shared" si="74"/>
        <v>3.3549840363847304E-3</v>
      </c>
      <c r="AC232" s="2">
        <f t="shared" si="85"/>
        <v>1.7959951910822815E-2</v>
      </c>
      <c r="AD232" s="3">
        <f t="shared" si="86"/>
        <v>2064.660637903648</v>
      </c>
    </row>
    <row r="233" spans="1:30" x14ac:dyDescent="0.3">
      <c r="A233" s="1">
        <f t="shared" si="70"/>
        <v>48</v>
      </c>
      <c r="B233" s="1">
        <f t="shared" si="69"/>
        <v>5</v>
      </c>
      <c r="C233" s="5">
        <v>39416</v>
      </c>
      <c r="D233" s="3">
        <v>2089.1</v>
      </c>
      <c r="E233" s="3">
        <v>2122.64</v>
      </c>
      <c r="F233" s="3">
        <f t="shared" si="77"/>
        <v>2062.0060000000003</v>
      </c>
      <c r="G233" s="3">
        <f t="shared" si="87"/>
        <v>2044.5010000000002</v>
      </c>
      <c r="H233" s="4">
        <f t="shared" si="71"/>
        <v>-6.3355561686057795E-3</v>
      </c>
      <c r="I233" s="4">
        <f t="shared" si="75"/>
        <v>9.6174884181085604E-3</v>
      </c>
      <c r="J233" s="4">
        <f t="shared" si="76"/>
        <v>-1.595304458671434E-2</v>
      </c>
      <c r="K233" s="4">
        <f t="shared" si="78"/>
        <v>-2.2444373626582699E-2</v>
      </c>
      <c r="L233" s="4">
        <f t="shared" si="88"/>
        <v>-2.990574882489901E-2</v>
      </c>
      <c r="M233" s="4">
        <f t="shared" si="81"/>
        <v>1.3139631989431452E-2</v>
      </c>
      <c r="N233" s="4">
        <f t="shared" si="89"/>
        <v>2.18141248157862E-2</v>
      </c>
      <c r="O233" s="4">
        <f t="shared" si="91"/>
        <v>8.3792063568044178E-3</v>
      </c>
      <c r="P233" s="4">
        <f t="shared" si="72"/>
        <v>0.18908304399795081</v>
      </c>
      <c r="T233" s="4"/>
      <c r="U233" s="4">
        <f t="shared" si="82"/>
        <v>-3.4969225939631463E-2</v>
      </c>
      <c r="V233" s="4">
        <f t="shared" si="83"/>
        <v>-4.4619533680235142E-2</v>
      </c>
      <c r="W233" s="4">
        <f t="shared" si="84"/>
        <v>2.9671250431268083E-2</v>
      </c>
      <c r="X233" s="4">
        <f t="shared" si="90"/>
        <v>1.7271864374670688E-2</v>
      </c>
      <c r="Y233" s="4">
        <f t="shared" si="79"/>
        <v>-3.4633346524006813E-2</v>
      </c>
      <c r="Z233" s="4">
        <f t="shared" si="80"/>
        <v>-2.8546468672609016E-2</v>
      </c>
      <c r="AA233" s="4">
        <f t="shared" si="73"/>
        <v>-6.3355561686057795E-3</v>
      </c>
      <c r="AB233" s="4">
        <f t="shared" si="74"/>
        <v>-6.3355561686057795E-3</v>
      </c>
      <c r="AC233" s="2">
        <f t="shared" si="85"/>
        <v>7.7990082160905557E-3</v>
      </c>
      <c r="AD233" s="3">
        <f t="shared" si="86"/>
        <v>2072.8070919357651</v>
      </c>
    </row>
    <row r="234" spans="1:30" x14ac:dyDescent="0.3">
      <c r="A234" s="1">
        <f t="shared" si="70"/>
        <v>49</v>
      </c>
      <c r="B234" s="1">
        <f t="shared" si="69"/>
        <v>1</v>
      </c>
      <c r="C234" s="5">
        <v>39419</v>
      </c>
      <c r="D234" s="3">
        <v>2067.4499999999998</v>
      </c>
      <c r="E234" s="3">
        <v>2080.1</v>
      </c>
      <c r="F234" s="3">
        <f t="shared" si="77"/>
        <v>2077.6239999999998</v>
      </c>
      <c r="G234" s="3">
        <f t="shared" si="87"/>
        <v>2046.384</v>
      </c>
      <c r="H234" s="4">
        <f t="shared" si="71"/>
        <v>-1.0363314345890618E-2</v>
      </c>
      <c r="I234" s="4">
        <f t="shared" si="75"/>
        <v>-4.3080752477143271E-3</v>
      </c>
      <c r="J234" s="4">
        <f t="shared" si="76"/>
        <v>-6.0552390981762913E-3</v>
      </c>
      <c r="K234" s="4">
        <f t="shared" si="78"/>
        <v>-4.2757646833564171E-3</v>
      </c>
      <c r="L234" s="4">
        <f t="shared" si="88"/>
        <v>-2.1567501156797959E-2</v>
      </c>
      <c r="M234" s="4">
        <f t="shared" si="81"/>
        <v>-4.8969399660381179E-3</v>
      </c>
      <c r="N234" s="4">
        <f t="shared" si="89"/>
        <v>1.0294255623577884E-2</v>
      </c>
      <c r="O234" s="4">
        <f t="shared" si="91"/>
        <v>1.511040170258037E-2</v>
      </c>
      <c r="P234" s="4">
        <f t="shared" si="72"/>
        <v>0.17676020262963157</v>
      </c>
      <c r="T234" s="4"/>
      <c r="U234" s="4">
        <f t="shared" si="82"/>
        <v>-4.7743047245225226E-2</v>
      </c>
      <c r="V234" s="4">
        <f t="shared" si="83"/>
        <v>-5.7265616772773024E-2</v>
      </c>
      <c r="W234" s="4">
        <f t="shared" si="84"/>
        <v>3.9253830377608843E-2</v>
      </c>
      <c r="X234" s="4">
        <f t="shared" si="90"/>
        <v>3.1005228410475656E-2</v>
      </c>
      <c r="Y234" s="4">
        <f t="shared" si="79"/>
        <v>-1.6691278839424239E-2</v>
      </c>
      <c r="Z234" s="4">
        <f t="shared" si="80"/>
        <v>-1.0491271770226764E-2</v>
      </c>
      <c r="AA234" s="4">
        <f t="shared" si="73"/>
        <v>-1.0363314345890618E-2</v>
      </c>
      <c r="AB234" s="4">
        <f t="shared" si="74"/>
        <v>-1.0363314345890618E-2</v>
      </c>
      <c r="AC234" s="2">
        <f t="shared" si="85"/>
        <v>-1.7274394175645575E-3</v>
      </c>
      <c r="AD234" s="3">
        <f t="shared" si="86"/>
        <v>2071.0213946238437</v>
      </c>
    </row>
    <row r="235" spans="1:30" x14ac:dyDescent="0.3">
      <c r="A235" s="1">
        <f t="shared" si="70"/>
        <v>49</v>
      </c>
      <c r="B235" s="1">
        <f t="shared" si="69"/>
        <v>2</v>
      </c>
      <c r="C235" s="5">
        <v>39420</v>
      </c>
      <c r="D235" s="3">
        <v>2059.06</v>
      </c>
      <c r="E235" s="3">
        <v>2053.17</v>
      </c>
      <c r="F235" s="3">
        <f t="shared" si="77"/>
        <v>2082.6840000000002</v>
      </c>
      <c r="G235" s="3">
        <f t="shared" si="87"/>
        <v>2050.1760000000004</v>
      </c>
      <c r="H235" s="4">
        <f t="shared" si="71"/>
        <v>-4.0581392536699189E-3</v>
      </c>
      <c r="I235" s="4">
        <f t="shared" si="75"/>
        <v>-6.9070594210257786E-3</v>
      </c>
      <c r="J235" s="4">
        <f t="shared" si="76"/>
        <v>2.8489201673558597E-3</v>
      </c>
      <c r="K235" s="4">
        <f t="shared" si="78"/>
        <v>1.0225156593871836E-2</v>
      </c>
      <c r="L235" s="4">
        <f t="shared" si="88"/>
        <v>-8.8326736371428342E-3</v>
      </c>
      <c r="M235" s="4">
        <f t="shared" si="81"/>
        <v>-1.1343055403508285E-2</v>
      </c>
      <c r="N235" s="4">
        <f t="shared" si="89"/>
        <v>4.3332865080849443E-3</v>
      </c>
      <c r="O235" s="4">
        <f t="shared" si="91"/>
        <v>1.5787786659932111E-2</v>
      </c>
      <c r="P235" s="4">
        <f t="shared" si="72"/>
        <v>0.17198474585918369</v>
      </c>
      <c r="T235" s="4"/>
      <c r="U235" s="4">
        <f t="shared" si="82"/>
        <v>-1.6295436407168167E-2</v>
      </c>
      <c r="V235" s="4">
        <f t="shared" si="83"/>
        <v>-2.6132482043096518E-2</v>
      </c>
      <c r="W235" s="4">
        <f t="shared" si="84"/>
        <v>1.2440012587522595E-2</v>
      </c>
      <c r="X235" s="4">
        <f t="shared" si="90"/>
        <v>3.2223339023070237E-2</v>
      </c>
      <c r="Y235" s="4">
        <f t="shared" si="79"/>
        <v>-2.3711670544307854E-3</v>
      </c>
      <c r="Z235" s="4">
        <f t="shared" si="80"/>
        <v>3.9191318960324368E-3</v>
      </c>
      <c r="AA235" s="4">
        <f t="shared" si="73"/>
        <v>-4.0581392536699189E-3</v>
      </c>
      <c r="AB235" s="4">
        <f t="shared" si="74"/>
        <v>-4.0581392536699189E-3</v>
      </c>
      <c r="AC235" s="2">
        <f t="shared" si="85"/>
        <v>-3.8727686820989333E-3</v>
      </c>
      <c r="AD235" s="3">
        <f t="shared" si="86"/>
        <v>2067.0342630825626</v>
      </c>
    </row>
    <row r="236" spans="1:30" x14ac:dyDescent="0.3">
      <c r="A236" s="1">
        <f t="shared" si="70"/>
        <v>49</v>
      </c>
      <c r="B236" s="1">
        <f t="shared" si="69"/>
        <v>3</v>
      </c>
      <c r="C236" s="5">
        <v>39421</v>
      </c>
      <c r="D236" s="3">
        <v>2099.31</v>
      </c>
      <c r="E236" s="3">
        <v>2083.19</v>
      </c>
      <c r="F236" s="3">
        <f t="shared" si="77"/>
        <v>2083.4679999999998</v>
      </c>
      <c r="G236" s="3">
        <f t="shared" si="87"/>
        <v>2057.1130000000003</v>
      </c>
      <c r="H236" s="4">
        <f t="shared" si="71"/>
        <v>1.9547754800734316E-2</v>
      </c>
      <c r="I236" s="4">
        <f t="shared" si="75"/>
        <v>1.1718939710353321E-2</v>
      </c>
      <c r="J236" s="4">
        <f t="shared" si="76"/>
        <v>7.8288150903809955E-3</v>
      </c>
      <c r="K236" s="4">
        <f t="shared" si="78"/>
        <v>9.9305022680253215E-3</v>
      </c>
      <c r="L236" s="4">
        <f t="shared" si="88"/>
        <v>-3.2226139867488706E-3</v>
      </c>
      <c r="M236" s="4">
        <f t="shared" si="81"/>
        <v>7.6036684988682809E-3</v>
      </c>
      <c r="N236" s="4">
        <f t="shared" si="89"/>
        <v>2.051272827501438E-2</v>
      </c>
      <c r="O236" s="4">
        <f t="shared" si="91"/>
        <v>1.2554124926761443E-2</v>
      </c>
      <c r="P236" s="4">
        <f t="shared" si="72"/>
        <v>0.19489441630143994</v>
      </c>
      <c r="T236" s="4"/>
      <c r="U236" s="4">
        <f t="shared" si="82"/>
        <v>1.7643973463619286E-2</v>
      </c>
      <c r="V236" s="4">
        <f t="shared" si="83"/>
        <v>7.4675337289831049E-3</v>
      </c>
      <c r="W236" s="4">
        <f t="shared" si="84"/>
        <v>1.8707734598332878E-3</v>
      </c>
      <c r="X236" s="4">
        <f t="shared" si="90"/>
        <v>2.5955825361761262E-2</v>
      </c>
      <c r="Y236" s="4">
        <f t="shared" si="79"/>
        <v>-2.6621473861894113E-3</v>
      </c>
      <c r="Z236" s="4">
        <f t="shared" si="80"/>
        <v>3.6263168606094809E-3</v>
      </c>
      <c r="AA236" s="4">
        <f t="shared" si="73"/>
        <v>1.9547754800734316E-2</v>
      </c>
      <c r="AB236" s="4">
        <f t="shared" si="74"/>
        <v>1.9547754800734316E-2</v>
      </c>
      <c r="AC236" s="2">
        <f t="shared" si="85"/>
        <v>1.0249633424772139E-2</v>
      </c>
      <c r="AD236" s="3">
        <f t="shared" si="86"/>
        <v>2077.7928420550415</v>
      </c>
    </row>
    <row r="237" spans="1:30" x14ac:dyDescent="0.3">
      <c r="A237" s="1">
        <f t="shared" si="70"/>
        <v>49</v>
      </c>
      <c r="B237" s="1">
        <f t="shared" si="69"/>
        <v>4</v>
      </c>
      <c r="C237" s="5">
        <v>39422</v>
      </c>
      <c r="D237" s="3">
        <v>2127.65</v>
      </c>
      <c r="E237" s="3">
        <v>2099.6999999999998</v>
      </c>
      <c r="F237" s="3">
        <f t="shared" si="77"/>
        <v>2088.5139999999997</v>
      </c>
      <c r="G237" s="3">
        <f t="shared" si="87"/>
        <v>2069.2400000000007</v>
      </c>
      <c r="H237" s="4">
        <f t="shared" si="71"/>
        <v>1.3499673702311782E-2</v>
      </c>
      <c r="I237" s="4">
        <f t="shared" si="75"/>
        <v>1.8577532617854089E-4</v>
      </c>
      <c r="J237" s="4">
        <f t="shared" si="76"/>
        <v>1.331389837613324E-2</v>
      </c>
      <c r="K237" s="4">
        <f t="shared" si="78"/>
        <v>-9.8032210583479246E-3</v>
      </c>
      <c r="L237" s="4">
        <f t="shared" si="88"/>
        <v>-1.7415245961768147E-2</v>
      </c>
      <c r="M237" s="4">
        <f t="shared" si="81"/>
        <v>1.8738682144338235E-2</v>
      </c>
      <c r="N237" s="4">
        <f t="shared" si="89"/>
        <v>2.8227755117820736E-2</v>
      </c>
      <c r="O237" s="4">
        <f t="shared" si="91"/>
        <v>9.0588207646929604E-3</v>
      </c>
      <c r="P237" s="4">
        <f t="shared" si="72"/>
        <v>0.21102510103022368</v>
      </c>
      <c r="T237" s="4"/>
      <c r="U237" s="4">
        <f t="shared" si="82"/>
        <v>1.4814391395268575E-3</v>
      </c>
      <c r="V237" s="4">
        <f t="shared" si="83"/>
        <v>-8.5333752518683328E-3</v>
      </c>
      <c r="W237" s="4">
        <f t="shared" si="84"/>
        <v>1.2000456616660809E-2</v>
      </c>
      <c r="X237" s="4">
        <f t="shared" si="90"/>
        <v>1.8804214313798265E-2</v>
      </c>
      <c r="Y237" s="4">
        <f t="shared" si="79"/>
        <v>-2.2149814311984466E-2</v>
      </c>
      <c r="Z237" s="4">
        <f t="shared" si="80"/>
        <v>-1.5984224672215872E-2</v>
      </c>
      <c r="AA237" s="4">
        <f t="shared" si="73"/>
        <v>1.3499673702311782E-2</v>
      </c>
      <c r="AB237" s="4">
        <f t="shared" si="74"/>
        <v>1.3499673702311782E-2</v>
      </c>
      <c r="AC237" s="2">
        <f t="shared" si="85"/>
        <v>1.562197978832932E-2</v>
      </c>
      <c r="AD237" s="3">
        <f t="shared" si="86"/>
        <v>2094.4118947033612</v>
      </c>
    </row>
    <row r="238" spans="1:30" x14ac:dyDescent="0.3">
      <c r="A238" s="1">
        <f t="shared" si="70"/>
        <v>49</v>
      </c>
      <c r="B238" s="1">
        <f t="shared" si="69"/>
        <v>5</v>
      </c>
      <c r="C238" s="5">
        <v>39423</v>
      </c>
      <c r="D238" s="3">
        <v>2130</v>
      </c>
      <c r="E238" s="3">
        <v>2127.54</v>
      </c>
      <c r="F238" s="3">
        <f t="shared" si="77"/>
        <v>2096.694</v>
      </c>
      <c r="G238" s="3">
        <f t="shared" si="87"/>
        <v>2079.35</v>
      </c>
      <c r="H238" s="4">
        <f t="shared" si="71"/>
        <v>1.1045049702723235E-3</v>
      </c>
      <c r="I238" s="4">
        <f t="shared" si="75"/>
        <v>-5.170023265110677E-5</v>
      </c>
      <c r="J238" s="4">
        <f t="shared" si="76"/>
        <v>1.1562052029234302E-3</v>
      </c>
      <c r="K238" s="4">
        <f t="shared" si="78"/>
        <v>-1.8462858082861491E-2</v>
      </c>
      <c r="L238" s="4">
        <f t="shared" si="88"/>
        <v>-2.534616961331888E-2</v>
      </c>
      <c r="M238" s="4">
        <f t="shared" si="81"/>
        <v>1.588500754044226E-2</v>
      </c>
      <c r="N238" s="4">
        <f t="shared" si="89"/>
        <v>2.4358573592709303E-2</v>
      </c>
      <c r="O238" s="4">
        <f t="shared" si="91"/>
        <v>8.1427230046948601E-3</v>
      </c>
      <c r="P238" s="4">
        <f t="shared" si="72"/>
        <v>0.2123626842734361</v>
      </c>
      <c r="T238" s="4"/>
      <c r="U238" s="4">
        <f t="shared" si="82"/>
        <v>-1.8118581533616986E-2</v>
      </c>
      <c r="V238" s="4">
        <f t="shared" si="83"/>
        <v>-2.7937395718280852E-2</v>
      </c>
      <c r="W238" s="4">
        <f t="shared" si="84"/>
        <v>1.9577808625724041E-2</v>
      </c>
      <c r="X238" s="4">
        <f t="shared" si="90"/>
        <v>1.6822453474916971E-2</v>
      </c>
      <c r="Y238" s="4">
        <f t="shared" si="79"/>
        <v>-3.0701475812501565E-2</v>
      </c>
      <c r="Z238" s="4">
        <f t="shared" si="80"/>
        <v>-2.4589806534279345E-2</v>
      </c>
      <c r="AA238" s="4">
        <f t="shared" si="73"/>
        <v>1.1045049702723235E-3</v>
      </c>
      <c r="AB238" s="4">
        <f t="shared" si="74"/>
        <v>1.1045049702723235E-3</v>
      </c>
      <c r="AC238" s="2">
        <f t="shared" si="85"/>
        <v>1.1138687103799307E-2</v>
      </c>
      <c r="AD238" s="3">
        <f t="shared" si="86"/>
        <v>2106.2745964689075</v>
      </c>
    </row>
    <row r="239" spans="1:30" x14ac:dyDescent="0.3">
      <c r="A239" s="1">
        <f t="shared" si="70"/>
        <v>50</v>
      </c>
      <c r="B239" s="1">
        <f t="shared" si="69"/>
        <v>1</v>
      </c>
      <c r="C239" s="5">
        <v>39426</v>
      </c>
      <c r="D239" s="3">
        <v>2134.88</v>
      </c>
      <c r="E239" s="3">
        <v>2131.67</v>
      </c>
      <c r="F239" s="3">
        <f t="shared" si="77"/>
        <v>2110.1800000000003</v>
      </c>
      <c r="G239" s="3">
        <f t="shared" si="87"/>
        <v>2093.902</v>
      </c>
      <c r="H239" s="4">
        <f t="shared" si="71"/>
        <v>2.2910798122066241E-3</v>
      </c>
      <c r="I239" s="4">
        <f t="shared" si="75"/>
        <v>7.8403755868548016E-4</v>
      </c>
      <c r="J239" s="4">
        <f t="shared" si="76"/>
        <v>1.5070422535211439E-3</v>
      </c>
      <c r="K239" s="4">
        <f t="shared" si="78"/>
        <v>-1.2204225352112625E-2</v>
      </c>
      <c r="L239" s="4">
        <f t="shared" si="88"/>
        <v>-1.9085028690662573E-2</v>
      </c>
      <c r="M239" s="4">
        <f t="shared" si="81"/>
        <v>1.1705162592764511E-2</v>
      </c>
      <c r="N239" s="4">
        <f t="shared" si="89"/>
        <v>1.9570161354256342E-2</v>
      </c>
      <c r="O239" s="4">
        <f t="shared" si="91"/>
        <v>7.6247845312149851E-3</v>
      </c>
      <c r="P239" s="4">
        <f t="shared" si="72"/>
        <v>0.21514030394444761</v>
      </c>
      <c r="T239" s="4"/>
      <c r="U239" s="4">
        <f t="shared" si="82"/>
        <v>-2.9366197183098675E-2</v>
      </c>
      <c r="V239" s="4">
        <f t="shared" si="83"/>
        <v>-3.9072535211267731E-2</v>
      </c>
      <c r="W239" s="4">
        <f t="shared" si="84"/>
        <v>3.2615057196062926E-2</v>
      </c>
      <c r="X239" s="4">
        <f t="shared" si="90"/>
        <v>1.5669822836086075E-2</v>
      </c>
      <c r="Y239" s="4">
        <f t="shared" si="79"/>
        <v>-2.4520880896350617E-2</v>
      </c>
      <c r="Z239" s="4">
        <f t="shared" si="80"/>
        <v>-1.837024142357261E-2</v>
      </c>
      <c r="AA239" s="4">
        <f t="shared" si="73"/>
        <v>2.2910798122066241E-3</v>
      </c>
      <c r="AB239" s="4">
        <f t="shared" si="74"/>
        <v>2.2910798122066241E-3</v>
      </c>
      <c r="AC239" s="2">
        <f t="shared" si="85"/>
        <v>8.932712386985741E-3</v>
      </c>
      <c r="AD239" s="3">
        <f t="shared" si="86"/>
        <v>2115.809730979272</v>
      </c>
    </row>
    <row r="240" spans="1:30" x14ac:dyDescent="0.3">
      <c r="A240" s="1">
        <f t="shared" si="70"/>
        <v>50</v>
      </c>
      <c r="B240" s="1">
        <f t="shared" ref="B240:B303" si="92">WEEKDAY(C240,2)</f>
        <v>2</v>
      </c>
      <c r="C240" s="5">
        <v>39427</v>
      </c>
      <c r="D240" s="3">
        <v>2083.7199999999998</v>
      </c>
      <c r="E240" s="3">
        <v>2137.8200000000002</v>
      </c>
      <c r="F240" s="3">
        <f t="shared" si="77"/>
        <v>2115.1120000000001</v>
      </c>
      <c r="G240" s="3">
        <f t="shared" si="87"/>
        <v>2098.8980000000001</v>
      </c>
      <c r="H240" s="4">
        <f t="shared" si="71"/>
        <v>-2.3963876189762565E-2</v>
      </c>
      <c r="I240" s="4">
        <f t="shared" si="75"/>
        <v>1.3771265832271857E-3</v>
      </c>
      <c r="J240" s="4">
        <f t="shared" si="76"/>
        <v>-2.534100277298975E-2</v>
      </c>
      <c r="K240" s="4">
        <f t="shared" si="78"/>
        <v>-5.5834519973019898E-3</v>
      </c>
      <c r="L240" s="4">
        <f t="shared" si="88"/>
        <v>-1.6064394980306103E-2</v>
      </c>
      <c r="M240" s="4">
        <f t="shared" si="81"/>
        <v>-1.4841767244477021E-2</v>
      </c>
      <c r="N240" s="4">
        <f t="shared" si="89"/>
        <v>-7.2314138181085201E-3</v>
      </c>
      <c r="O240" s="4">
        <f t="shared" si="91"/>
        <v>7.781275795212381E-3</v>
      </c>
      <c r="P240" s="4">
        <f t="shared" si="72"/>
        <v>0.1860208321475324</v>
      </c>
      <c r="T240" s="4"/>
      <c r="U240" s="4">
        <f t="shared" si="82"/>
        <v>-3.5514876714382144E-2</v>
      </c>
      <c r="V240" s="4">
        <f t="shared" si="83"/>
        <v>-4.5159727947238326E-2</v>
      </c>
      <c r="W240" s="4">
        <f t="shared" si="84"/>
        <v>1.1976338717667215E-2</v>
      </c>
      <c r="X240" s="4">
        <f t="shared" si="90"/>
        <v>1.5570292948906259E-2</v>
      </c>
      <c r="Y240" s="4">
        <f t="shared" si="79"/>
        <v>-1.7982660825265753E-2</v>
      </c>
      <c r="Z240" s="4">
        <f t="shared" si="80"/>
        <v>-1.1790796242012949E-2</v>
      </c>
      <c r="AA240" s="4">
        <f t="shared" si="73"/>
        <v>-2.3963876189762565E-2</v>
      </c>
      <c r="AB240" s="4">
        <f t="shared" si="74"/>
        <v>-2.3963876189762565E-2</v>
      </c>
      <c r="AC240" s="2">
        <f t="shared" si="85"/>
        <v>-1.0266808393729444E-2</v>
      </c>
      <c r="AD240" s="3">
        <f t="shared" si="86"/>
        <v>2105.1131539861817</v>
      </c>
    </row>
    <row r="241" spans="1:30" x14ac:dyDescent="0.3">
      <c r="A241" s="1">
        <f t="shared" si="70"/>
        <v>50</v>
      </c>
      <c r="B241" s="1">
        <f t="shared" si="92"/>
        <v>3</v>
      </c>
      <c r="C241" s="5">
        <v>39428</v>
      </c>
      <c r="D241" s="3">
        <v>2101.36</v>
      </c>
      <c r="E241" s="3">
        <v>2125.14</v>
      </c>
      <c r="F241" s="3">
        <f t="shared" si="77"/>
        <v>2115.5219999999999</v>
      </c>
      <c r="G241" s="3">
        <f t="shared" si="87"/>
        <v>2099.4949999999999</v>
      </c>
      <c r="H241" s="4">
        <f t="shared" si="71"/>
        <v>8.4656287792987204E-3</v>
      </c>
      <c r="I241" s="4">
        <f t="shared" si="75"/>
        <v>1.9877910659781582E-2</v>
      </c>
      <c r="J241" s="4">
        <f t="shared" si="76"/>
        <v>-1.1412281880482862E-2</v>
      </c>
      <c r="K241" s="4">
        <f t="shared" si="78"/>
        <v>1.6961251991630451E-2</v>
      </c>
      <c r="L241" s="4">
        <f t="shared" si="88"/>
        <v>7.4711466885079535E-3</v>
      </c>
      <c r="M241" s="4">
        <f t="shared" si="81"/>
        <v>-6.6943288701321983E-3</v>
      </c>
      <c r="N241" s="4">
        <f t="shared" si="89"/>
        <v>8.883088552248215E-4</v>
      </c>
      <c r="O241" s="4">
        <f t="shared" si="91"/>
        <v>7.6269653938402003E-3</v>
      </c>
      <c r="P241" s="4">
        <f t="shared" si="72"/>
        <v>0.19606124423700838</v>
      </c>
      <c r="T241" s="4"/>
      <c r="U241" s="4">
        <f t="shared" si="82"/>
        <v>7.4818113758087206E-3</v>
      </c>
      <c r="V241" s="4">
        <f t="shared" si="83"/>
        <v>-2.5930067379494343E-3</v>
      </c>
      <c r="W241" s="4">
        <f t="shared" si="84"/>
        <v>9.7651132991324863E-4</v>
      </c>
      <c r="X241" s="4">
        <f t="shared" si="90"/>
        <v>1.5384925518414532E-2</v>
      </c>
      <c r="Y241" s="4">
        <f t="shared" si="79"/>
        <v>4.2809371288918697E-3</v>
      </c>
      <c r="Z241" s="4">
        <f t="shared" si="80"/>
        <v>1.0613179257600259E-2</v>
      </c>
      <c r="AA241" s="4">
        <f t="shared" si="73"/>
        <v>8.4656287792987204E-3</v>
      </c>
      <c r="AB241" s="4">
        <f t="shared" si="74"/>
        <v>8.4656287792987204E-3</v>
      </c>
      <c r="AC241" s="2">
        <f t="shared" si="85"/>
        <v>-1.190706331830121E-3</v>
      </c>
      <c r="AD241" s="3">
        <f t="shared" si="86"/>
        <v>2103.8621026574547</v>
      </c>
    </row>
    <row r="242" spans="1:30" x14ac:dyDescent="0.3">
      <c r="A242" s="1">
        <f t="shared" si="70"/>
        <v>50</v>
      </c>
      <c r="B242" s="1">
        <f t="shared" si="92"/>
        <v>4</v>
      </c>
      <c r="C242" s="5">
        <v>39429</v>
      </c>
      <c r="D242" s="3">
        <v>2094.6799999999998</v>
      </c>
      <c r="E242" s="3">
        <v>2083.08</v>
      </c>
      <c r="F242" s="3">
        <f t="shared" si="77"/>
        <v>2108.9280000000003</v>
      </c>
      <c r="G242" s="3">
        <f t="shared" si="87"/>
        <v>2098.721</v>
      </c>
      <c r="H242" s="4">
        <f t="shared" si="71"/>
        <v>-3.1788936688622086E-3</v>
      </c>
      <c r="I242" s="4">
        <f t="shared" si="75"/>
        <v>-8.6991281836525866E-3</v>
      </c>
      <c r="J242" s="4">
        <f t="shared" si="76"/>
        <v>5.5202345147903776E-3</v>
      </c>
      <c r="K242" s="4">
        <f t="shared" si="78"/>
        <v>5.2965698404843099E-3</v>
      </c>
      <c r="L242" s="4">
        <f t="shared" si="88"/>
        <v>-1.0421822058095968E-3</v>
      </c>
      <c r="M242" s="4">
        <f t="shared" si="81"/>
        <v>-6.7560390871573136E-3</v>
      </c>
      <c r="N242" s="4">
        <f t="shared" si="89"/>
        <v>-1.9254584101460687E-3</v>
      </c>
      <c r="O242" s="4">
        <f t="shared" si="91"/>
        <v>4.872820669505765E-3</v>
      </c>
      <c r="P242" s="4">
        <f t="shared" si="72"/>
        <v>0.19225909272013189</v>
      </c>
      <c r="T242" s="4"/>
      <c r="U242" s="4">
        <f t="shared" si="82"/>
        <v>1.2510945292572411E-2</v>
      </c>
      <c r="V242" s="4">
        <f t="shared" si="83"/>
        <v>2.3858358396467152E-3</v>
      </c>
      <c r="W242" s="4">
        <f t="shared" si="84"/>
        <v>-1.5495969731863912E-2</v>
      </c>
      <c r="X242" s="4">
        <f t="shared" si="90"/>
        <v>9.7744137697907095E-3</v>
      </c>
      <c r="Y242" s="4">
        <f t="shared" si="79"/>
        <v>-7.2383001076514871E-3</v>
      </c>
      <c r="Z242" s="4">
        <f t="shared" si="80"/>
        <v>-9.7868964665969826E-4</v>
      </c>
      <c r="AA242" s="4">
        <f t="shared" si="73"/>
        <v>-3.1788936688622086E-3</v>
      </c>
      <c r="AB242" s="4">
        <f t="shared" si="74"/>
        <v>-3.1788936688622086E-3</v>
      </c>
      <c r="AC242" s="2">
        <f t="shared" si="85"/>
        <v>-2.9223565277925775E-3</v>
      </c>
      <c r="AD242" s="3">
        <f t="shared" si="86"/>
        <v>2100.8014017716364</v>
      </c>
    </row>
    <row r="243" spans="1:30" x14ac:dyDescent="0.3">
      <c r="A243" s="1">
        <f t="shared" si="70"/>
        <v>50</v>
      </c>
      <c r="B243" s="1">
        <f t="shared" si="92"/>
        <v>5</v>
      </c>
      <c r="C243" s="5">
        <v>39430</v>
      </c>
      <c r="D243" s="3">
        <v>2072.11</v>
      </c>
      <c r="E243" s="3">
        <v>2078.4</v>
      </c>
      <c r="F243" s="3">
        <f t="shared" si="77"/>
        <v>2097.3500000000004</v>
      </c>
      <c r="G243" s="3">
        <f t="shared" si="87"/>
        <v>2097.0219999999999</v>
      </c>
      <c r="H243" s="4">
        <f t="shared" si="71"/>
        <v>-1.0774915500219466E-2</v>
      </c>
      <c r="I243" s="4">
        <f t="shared" si="75"/>
        <v>-7.7720701968795932E-3</v>
      </c>
      <c r="J243" s="4">
        <f t="shared" si="76"/>
        <v>-3.0028453033398728E-3</v>
      </c>
      <c r="K243" s="4">
        <f t="shared" si="78"/>
        <v>4.2870510054043931E-3</v>
      </c>
      <c r="L243" s="4">
        <f t="shared" si="88"/>
        <v>2.4395134340327272E-3</v>
      </c>
      <c r="M243" s="4">
        <f t="shared" si="81"/>
        <v>-1.2034233675829132E-2</v>
      </c>
      <c r="N243" s="4">
        <f t="shared" si="89"/>
        <v>-1.187970369409563E-2</v>
      </c>
      <c r="O243" s="4">
        <f t="shared" si="91"/>
        <v>1.5829275472847932E-4</v>
      </c>
      <c r="P243" s="4">
        <f t="shared" si="72"/>
        <v>0.17941260174170415</v>
      </c>
      <c r="T243" s="4"/>
      <c r="U243" s="4">
        <f t="shared" si="82"/>
        <v>1.6861764088070812E-2</v>
      </c>
      <c r="V243" s="4">
        <f t="shared" si="83"/>
        <v>6.6931464471900164E-3</v>
      </c>
      <c r="W243" s="4">
        <f t="shared" si="84"/>
        <v>-2.7178403755868486E-2</v>
      </c>
      <c r="X243" s="4">
        <f t="shared" si="90"/>
        <v>3.1287350466992507E-4</v>
      </c>
      <c r="Y243" s="4">
        <f t="shared" si="79"/>
        <v>-8.235231426084396E-3</v>
      </c>
      <c r="Z243" s="4">
        <f t="shared" si="80"/>
        <v>-1.9819068660401964E-3</v>
      </c>
      <c r="AA243" s="4">
        <f t="shared" si="73"/>
        <v>-1.0774915500219466E-2</v>
      </c>
      <c r="AB243" s="4">
        <f t="shared" si="74"/>
        <v>-1.0774915500219466E-2</v>
      </c>
      <c r="AC243" s="2">
        <f t="shared" si="85"/>
        <v>-9.2309776899348935E-3</v>
      </c>
      <c r="AD243" s="3">
        <f t="shared" si="86"/>
        <v>2091.2376011810911</v>
      </c>
    </row>
    <row r="244" spans="1:30" x14ac:dyDescent="0.3">
      <c r="A244" s="1">
        <f t="shared" si="70"/>
        <v>51</v>
      </c>
      <c r="B244" s="1">
        <f t="shared" si="92"/>
        <v>1</v>
      </c>
      <c r="C244" s="5">
        <v>39433</v>
      </c>
      <c r="D244" s="3">
        <v>2020.8</v>
      </c>
      <c r="E244" s="3">
        <v>2064.4499999999998</v>
      </c>
      <c r="F244" s="3">
        <f t="shared" si="77"/>
        <v>2074.5340000000001</v>
      </c>
      <c r="G244" s="3">
        <f t="shared" si="87"/>
        <v>2092.357</v>
      </c>
      <c r="H244" s="4">
        <f t="shared" si="71"/>
        <v>-2.4762198918011191E-2</v>
      </c>
      <c r="I244" s="4">
        <f t="shared" si="75"/>
        <v>-3.6967149427396752E-3</v>
      </c>
      <c r="J244" s="4">
        <f t="shared" si="76"/>
        <v>-2.1065483975271516E-2</v>
      </c>
      <c r="K244" s="4">
        <f t="shared" si="78"/>
        <v>7.6528273112914233E-3</v>
      </c>
      <c r="L244" s="4">
        <f t="shared" si="88"/>
        <v>1.3608243663597926E-2</v>
      </c>
      <c r="M244" s="4">
        <f t="shared" si="81"/>
        <v>-2.5901720579175926E-2</v>
      </c>
      <c r="N244" s="4">
        <f t="shared" si="89"/>
        <v>-3.4199230819597234E-2</v>
      </c>
      <c r="O244" s="4">
        <f t="shared" si="91"/>
        <v>-8.8197743467932823E-3</v>
      </c>
      <c r="P244" s="4">
        <f t="shared" si="72"/>
        <v>0.15020775229096694</v>
      </c>
      <c r="T244" s="4"/>
      <c r="U244" s="4">
        <f t="shared" si="82"/>
        <v>3.0292793336261094E-2</v>
      </c>
      <c r="V244" s="4">
        <f t="shared" si="83"/>
        <v>1.9989865402898384E-2</v>
      </c>
      <c r="W244" s="4">
        <f t="shared" si="84"/>
        <v>-5.3436258712433557E-2</v>
      </c>
      <c r="X244" s="4">
        <f t="shared" si="90"/>
        <v>-1.6892397804926681E-2</v>
      </c>
      <c r="Y244" s="4">
        <f t="shared" si="79"/>
        <v>-4.9114224058069509E-3</v>
      </c>
      <c r="Z244" s="4">
        <f t="shared" si="80"/>
        <v>1.3628596002345711E-3</v>
      </c>
      <c r="AA244" s="4">
        <f t="shared" si="73"/>
        <v>-2.4762198918011191E-2</v>
      </c>
      <c r="AB244" s="4">
        <f t="shared" si="74"/>
        <v>-2.4762198918011191E-2</v>
      </c>
      <c r="AC244" s="2">
        <f t="shared" si="85"/>
        <v>-2.323753008085604E-2</v>
      </c>
      <c r="AD244" s="3">
        <f t="shared" si="86"/>
        <v>2067.7584007873938</v>
      </c>
    </row>
    <row r="245" spans="1:30" x14ac:dyDescent="0.3">
      <c r="A245" s="1">
        <f t="shared" si="70"/>
        <v>51</v>
      </c>
      <c r="B245" s="1">
        <f t="shared" si="92"/>
        <v>2</v>
      </c>
      <c r="C245" s="5">
        <v>39434</v>
      </c>
      <c r="D245" s="3">
        <v>2029.49</v>
      </c>
      <c r="E245" s="3">
        <v>2041.66</v>
      </c>
      <c r="F245" s="3">
        <f t="shared" si="77"/>
        <v>2063.6879999999996</v>
      </c>
      <c r="G245" s="3">
        <f t="shared" si="87"/>
        <v>2089.4</v>
      </c>
      <c r="H245" s="4">
        <f t="shared" si="71"/>
        <v>4.3002771179731069E-3</v>
      </c>
      <c r="I245" s="4">
        <f t="shared" si="75"/>
        <v>1.0322644497228884E-2</v>
      </c>
      <c r="J245" s="4">
        <f t="shared" si="76"/>
        <v>-6.0223673792557768E-3</v>
      </c>
      <c r="K245" s="4">
        <f t="shared" si="78"/>
        <v>2.5454028107680014E-2</v>
      </c>
      <c r="L245" s="4">
        <f t="shared" si="88"/>
        <v>3.7241026656109677E-2</v>
      </c>
      <c r="M245" s="4">
        <f t="shared" si="81"/>
        <v>-1.6571303414081803E-2</v>
      </c>
      <c r="N245" s="4">
        <f t="shared" si="89"/>
        <v>-2.8673303340672002E-2</v>
      </c>
      <c r="O245" s="4">
        <f t="shared" si="91"/>
        <v>-1.2669192752859311E-2</v>
      </c>
      <c r="P245" s="4">
        <f t="shared" si="72"/>
        <v>0.15515396436905909</v>
      </c>
      <c r="T245" s="4"/>
      <c r="U245" s="4">
        <f t="shared" si="82"/>
        <v>3.1136183689627794E-2</v>
      </c>
      <c r="V245" s="4">
        <f t="shared" si="83"/>
        <v>2.0824821852731545E-2</v>
      </c>
      <c r="W245" s="4">
        <f t="shared" si="84"/>
        <v>-2.6025569654272069E-2</v>
      </c>
      <c r="X245" s="4">
        <f t="shared" si="90"/>
        <v>-2.431266051159486E-2</v>
      </c>
      <c r="Y245" s="4">
        <f t="shared" si="79"/>
        <v>1.2667818280900951E-2</v>
      </c>
      <c r="Z245" s="4">
        <f t="shared" si="80"/>
        <v>1.9052941789904208E-2</v>
      </c>
      <c r="AA245" s="4">
        <f t="shared" si="73"/>
        <v>4.3002771179731069E-3</v>
      </c>
      <c r="AB245" s="4">
        <f t="shared" si="74"/>
        <v>4.3002771179731069E-3</v>
      </c>
      <c r="AC245" s="2">
        <f t="shared" si="85"/>
        <v>-1.2570777481828346E-2</v>
      </c>
      <c r="AD245" s="3">
        <f t="shared" si="86"/>
        <v>2055.0022671915958</v>
      </c>
    </row>
    <row r="246" spans="1:30" x14ac:dyDescent="0.3">
      <c r="A246" s="1">
        <f t="shared" si="70"/>
        <v>51</v>
      </c>
      <c r="B246" s="1">
        <f t="shared" si="92"/>
        <v>3</v>
      </c>
      <c r="C246" s="5">
        <v>39435</v>
      </c>
      <c r="D246" s="3">
        <v>2031</v>
      </c>
      <c r="E246" s="3">
        <v>2027.9</v>
      </c>
      <c r="F246" s="3">
        <f t="shared" si="77"/>
        <v>2049.616</v>
      </c>
      <c r="G246" s="3">
        <f t="shared" si="87"/>
        <v>2082.5690000000004</v>
      </c>
      <c r="H246" s="4">
        <f t="shared" si="71"/>
        <v>7.4402928814627854E-4</v>
      </c>
      <c r="I246" s="4">
        <f t="shared" si="75"/>
        <v>-7.8344805837915834E-4</v>
      </c>
      <c r="J246" s="4">
        <f t="shared" si="76"/>
        <v>1.527477346525437E-3</v>
      </c>
      <c r="K246" s="4">
        <f t="shared" si="78"/>
        <v>1.2209964079645612E-2</v>
      </c>
      <c r="L246" s="4">
        <f t="shared" si="88"/>
        <v>2.897717598455227E-2</v>
      </c>
      <c r="M246" s="4">
        <f t="shared" si="81"/>
        <v>-9.0826769502189604E-3</v>
      </c>
      <c r="N246" s="4">
        <f t="shared" si="89"/>
        <v>-2.4762204757681691E-2</v>
      </c>
      <c r="O246" s="4">
        <f t="shared" si="91"/>
        <v>-1.6225012309207497E-2</v>
      </c>
      <c r="P246" s="4">
        <f t="shared" si="72"/>
        <v>0.15601343275086796</v>
      </c>
      <c r="T246" s="4"/>
      <c r="U246" s="4">
        <f t="shared" si="82"/>
        <v>3.5412837707995665E-2</v>
      </c>
      <c r="V246" s="4">
        <f t="shared" si="83"/>
        <v>2.5058709330915595E-2</v>
      </c>
      <c r="W246" s="4">
        <f t="shared" si="84"/>
        <v>-3.3483077625918511E-2</v>
      </c>
      <c r="X246" s="4">
        <f t="shared" si="90"/>
        <v>-3.1153540355524523E-2</v>
      </c>
      <c r="Y246" s="4">
        <f t="shared" si="79"/>
        <v>-4.111077916717057E-4</v>
      </c>
      <c r="Z246" s="4">
        <f t="shared" si="80"/>
        <v>5.8915498219698579E-3</v>
      </c>
      <c r="AA246" s="4">
        <f t="shared" si="73"/>
        <v>7.4402928814627854E-4</v>
      </c>
      <c r="AB246" s="4">
        <f t="shared" si="74"/>
        <v>7.4402928814627854E-4</v>
      </c>
      <c r="AC246" s="2">
        <f t="shared" si="85"/>
        <v>-7.8786368592141578E-3</v>
      </c>
      <c r="AD246" s="3">
        <f t="shared" si="86"/>
        <v>2047.001511461064</v>
      </c>
    </row>
    <row r="247" spans="1:30" x14ac:dyDescent="0.3">
      <c r="A247" s="1">
        <f t="shared" si="70"/>
        <v>51</v>
      </c>
      <c r="B247" s="1">
        <f t="shared" si="92"/>
        <v>4</v>
      </c>
      <c r="C247" s="5">
        <v>39436</v>
      </c>
      <c r="D247" s="3">
        <v>2069.6799999999998</v>
      </c>
      <c r="E247" s="3">
        <v>2056.12</v>
      </c>
      <c r="F247" s="3">
        <f t="shared" si="77"/>
        <v>2044.616</v>
      </c>
      <c r="G247" s="3">
        <f t="shared" si="87"/>
        <v>2076.7719999999999</v>
      </c>
      <c r="H247" s="4">
        <f t="shared" si="71"/>
        <v>1.9044805514524785E-2</v>
      </c>
      <c r="I247" s="4">
        <f t="shared" si="75"/>
        <v>1.2368291482028504E-2</v>
      </c>
      <c r="J247" s="4">
        <f t="shared" si="76"/>
        <v>6.6765140324962814E-3</v>
      </c>
      <c r="K247" s="4">
        <f t="shared" si="78"/>
        <v>3.618906942392865E-3</v>
      </c>
      <c r="L247" s="4">
        <f t="shared" si="88"/>
        <v>2.2924667651403222E-2</v>
      </c>
      <c r="M247" s="4">
        <f t="shared" si="81"/>
        <v>1.2258536566279366E-2</v>
      </c>
      <c r="N247" s="4">
        <f t="shared" si="89"/>
        <v>-3.414915070118481E-3</v>
      </c>
      <c r="O247" s="4">
        <f t="shared" si="91"/>
        <v>-1.5536701325808797E-2</v>
      </c>
      <c r="P247" s="4">
        <f t="shared" si="72"/>
        <v>0.17802948374978639</v>
      </c>
      <c r="T247" s="4"/>
      <c r="U247" s="4">
        <f t="shared" si="82"/>
        <v>3.1354012801575501E-2</v>
      </c>
      <c r="V247" s="4">
        <f t="shared" si="83"/>
        <v>2.104047267355966E-2</v>
      </c>
      <c r="W247" s="4">
        <f t="shared" si="84"/>
        <v>-1.1934997231080643E-2</v>
      </c>
      <c r="X247" s="4">
        <f t="shared" si="90"/>
        <v>-3.0495114105365543E-2</v>
      </c>
      <c r="Y247" s="4">
        <f t="shared" si="79"/>
        <v>-8.8950445157417162E-3</v>
      </c>
      <c r="Z247" s="4">
        <f t="shared" si="80"/>
        <v>-2.6458802420165515E-3</v>
      </c>
      <c r="AA247" s="4">
        <f t="shared" si="73"/>
        <v>1.9044805514524785E-2</v>
      </c>
      <c r="AB247" s="4">
        <f t="shared" si="74"/>
        <v>1.9044805514524785E-2</v>
      </c>
      <c r="AC247" s="2">
        <f t="shared" si="85"/>
        <v>7.3049903170009801E-3</v>
      </c>
      <c r="AD247" s="3">
        <f t="shared" si="86"/>
        <v>2054.5610076407092</v>
      </c>
    </row>
    <row r="248" spans="1:30" x14ac:dyDescent="0.3">
      <c r="A248" s="1">
        <f t="shared" si="70"/>
        <v>51</v>
      </c>
      <c r="B248" s="1">
        <f t="shared" si="92"/>
        <v>5</v>
      </c>
      <c r="C248" s="5">
        <v>39437</v>
      </c>
      <c r="D248" s="3">
        <v>2111.77</v>
      </c>
      <c r="E248" s="3">
        <v>2100.71</v>
      </c>
      <c r="F248" s="3">
        <f t="shared" si="77"/>
        <v>2052.5479999999998</v>
      </c>
      <c r="G248" s="3">
        <f t="shared" si="87"/>
        <v>2074.9490000000001</v>
      </c>
      <c r="H248" s="4">
        <f t="shared" si="71"/>
        <v>2.0336477136562246E-2</v>
      </c>
      <c r="I248" s="4">
        <f t="shared" si="75"/>
        <v>1.4992655869506495E-2</v>
      </c>
      <c r="J248" s="4">
        <f t="shared" si="76"/>
        <v>5.3438212670557511E-3</v>
      </c>
      <c r="K248" s="4">
        <f t="shared" si="78"/>
        <v>-1.543112944996328E-2</v>
      </c>
      <c r="L248" s="4">
        <f t="shared" si="88"/>
        <v>5.6906274292543749E-4</v>
      </c>
      <c r="M248" s="4">
        <f t="shared" si="81"/>
        <v>2.885291842139634E-2</v>
      </c>
      <c r="N248" s="4">
        <f t="shared" si="89"/>
        <v>1.7745496395333047E-2</v>
      </c>
      <c r="O248" s="4">
        <f t="shared" si="91"/>
        <v>-1.0607689284344551E-2</v>
      </c>
      <c r="P248" s="4">
        <f t="shared" si="72"/>
        <v>0.20198645341226015</v>
      </c>
      <c r="T248" s="4"/>
      <c r="U248" s="4">
        <f t="shared" si="82"/>
        <v>1.1740945460169162E-3</v>
      </c>
      <c r="V248" s="4">
        <f t="shared" si="83"/>
        <v>-8.837646399443351E-3</v>
      </c>
      <c r="W248" s="4">
        <f t="shared" si="84"/>
        <v>1.9139910525985519E-2</v>
      </c>
      <c r="X248" s="4">
        <f t="shared" si="90"/>
        <v>-2.1361241566739256E-2</v>
      </c>
      <c r="Y248" s="4">
        <f t="shared" si="79"/>
        <v>-2.7707549282258048E-2</v>
      </c>
      <c r="Z248" s="4">
        <f t="shared" si="80"/>
        <v>-2.1577002549526544E-2</v>
      </c>
      <c r="AA248" s="4">
        <f t="shared" si="73"/>
        <v>2.0336477136562246E-2</v>
      </c>
      <c r="AB248" s="4">
        <f t="shared" si="74"/>
        <v>2.0336477136562246E-2</v>
      </c>
      <c r="AC248" s="2">
        <f t="shared" si="85"/>
        <v>1.8060360853467471E-2</v>
      </c>
      <c r="AD248" s="3">
        <f t="shared" si="86"/>
        <v>2073.630671760473</v>
      </c>
    </row>
    <row r="249" spans="1:30" x14ac:dyDescent="0.3">
      <c r="A249" s="1">
        <f t="shared" si="70"/>
        <v>52</v>
      </c>
      <c r="B249" s="1">
        <f t="shared" si="92"/>
        <v>1</v>
      </c>
      <c r="C249" s="5">
        <v>39440</v>
      </c>
      <c r="D249" s="3">
        <v>2128.62</v>
      </c>
      <c r="E249" s="3">
        <v>2113.12</v>
      </c>
      <c r="F249" s="3">
        <f t="shared" si="77"/>
        <v>2074.1120000000001</v>
      </c>
      <c r="G249" s="3">
        <f t="shared" si="87"/>
        <v>2074.3229999999999</v>
      </c>
      <c r="H249" s="4">
        <f t="shared" si="71"/>
        <v>7.9790886318111872E-3</v>
      </c>
      <c r="I249" s="4">
        <f t="shared" si="75"/>
        <v>6.3927416337949169E-4</v>
      </c>
      <c r="J249" s="4">
        <f t="shared" si="76"/>
        <v>7.3398144684316954E-3</v>
      </c>
      <c r="K249" s="4">
        <f t="shared" si="78"/>
        <v>-2.4285315162162476E-2</v>
      </c>
      <c r="L249" s="4">
        <f t="shared" si="88"/>
        <v>-2.0589363424994209E-2</v>
      </c>
      <c r="M249" s="4">
        <f t="shared" si="81"/>
        <v>2.6280162305603462E-2</v>
      </c>
      <c r="N249" s="4">
        <f t="shared" si="89"/>
        <v>2.6175769154562732E-2</v>
      </c>
      <c r="O249" s="4">
        <f t="shared" si="91"/>
        <v>-9.9125254859855385E-5</v>
      </c>
      <c r="P249" s="4">
        <f t="shared" si="72"/>
        <v>0.21157720985827297</v>
      </c>
      <c r="T249" s="4"/>
      <c r="U249" s="4">
        <f t="shared" si="82"/>
        <v>-4.3077607883434288E-2</v>
      </c>
      <c r="V249" s="4">
        <f t="shared" si="83"/>
        <v>-5.2646831804599989E-2</v>
      </c>
      <c r="W249" s="4">
        <f t="shared" si="84"/>
        <v>5.3355106888361016E-2</v>
      </c>
      <c r="X249" s="4">
        <f t="shared" si="90"/>
        <v>-2.0341917751168478E-4</v>
      </c>
      <c r="Y249" s="4">
        <f t="shared" si="79"/>
        <v>-3.645133367635002E-2</v>
      </c>
      <c r="Z249" s="4">
        <f t="shared" si="80"/>
        <v>-3.0375918687991658E-2</v>
      </c>
      <c r="AA249" s="4">
        <f t="shared" si="73"/>
        <v>7.9790886318111872E-3</v>
      </c>
      <c r="AB249" s="4">
        <f t="shared" si="74"/>
        <v>7.9790886318111872E-3</v>
      </c>
      <c r="AC249" s="2">
        <f t="shared" si="85"/>
        <v>1.7222215407017041E-2</v>
      </c>
      <c r="AD249" s="3">
        <f t="shared" si="86"/>
        <v>2091.9604478403153</v>
      </c>
    </row>
    <row r="250" spans="1:30" x14ac:dyDescent="0.3">
      <c r="A250" s="1">
        <f t="shared" si="70"/>
        <v>52</v>
      </c>
      <c r="B250" s="1">
        <f t="shared" si="92"/>
        <v>3</v>
      </c>
      <c r="C250" s="5">
        <v>39442</v>
      </c>
      <c r="D250" s="3">
        <v>2136.94</v>
      </c>
      <c r="E250" s="3">
        <v>2121.41</v>
      </c>
      <c r="F250" s="3">
        <f t="shared" si="77"/>
        <v>2095.6019999999999</v>
      </c>
      <c r="G250" s="3">
        <f t="shared" si="87"/>
        <v>2079.6449999999995</v>
      </c>
      <c r="H250" s="4">
        <f t="shared" si="71"/>
        <v>3.9086356418713362E-3</v>
      </c>
      <c r="I250" s="4">
        <f t="shared" si="75"/>
        <v>-3.3871710309966254E-3</v>
      </c>
      <c r="J250" s="4">
        <f t="shared" si="76"/>
        <v>7.2958066728679612E-3</v>
      </c>
      <c r="K250" s="4">
        <f t="shared" si="78"/>
        <v>-2.0366481570219187E-2</v>
      </c>
      <c r="L250" s="4">
        <f t="shared" si="88"/>
        <v>-2.5998586460294151E-2</v>
      </c>
      <c r="M250" s="4">
        <f t="shared" si="81"/>
        <v>1.9726073939612673E-2</v>
      </c>
      <c r="N250" s="4">
        <f t="shared" si="89"/>
        <v>2.7550375184226414E-2</v>
      </c>
      <c r="O250" s="4">
        <f t="shared" si="91"/>
        <v>7.4672194820632936E-3</v>
      </c>
      <c r="P250" s="4">
        <f t="shared" si="72"/>
        <v>0.21631282372360405</v>
      </c>
      <c r="T250" s="4"/>
      <c r="U250" s="4">
        <f t="shared" si="82"/>
        <v>-4.6570078266670374E-2</v>
      </c>
      <c r="V250" s="4">
        <f t="shared" si="83"/>
        <v>-5.6104377484003716E-2</v>
      </c>
      <c r="W250" s="4">
        <f t="shared" si="84"/>
        <v>5.2944335769084867E-2</v>
      </c>
      <c r="X250" s="4">
        <f t="shared" si="90"/>
        <v>1.5464546966402004E-2</v>
      </c>
      <c r="Y250" s="4">
        <f t="shared" si="79"/>
        <v>-3.2581363346151686E-2</v>
      </c>
      <c r="Z250" s="4">
        <f t="shared" si="80"/>
        <v>-2.6481547228332628E-2</v>
      </c>
      <c r="AA250" s="4">
        <f t="shared" si="73"/>
        <v>3.9086356418713362E-3</v>
      </c>
      <c r="AB250" s="4">
        <f t="shared" si="74"/>
        <v>3.9086356418713362E-3</v>
      </c>
      <c r="AC250" s="2">
        <f t="shared" si="85"/>
        <v>1.4032386546396561E-2</v>
      </c>
      <c r="AD250" s="3">
        <f t="shared" si="86"/>
        <v>2106.9536318935434</v>
      </c>
    </row>
    <row r="251" spans="1:30" x14ac:dyDescent="0.3">
      <c r="A251" s="1">
        <f t="shared" si="70"/>
        <v>52</v>
      </c>
      <c r="B251" s="1">
        <f t="shared" si="92"/>
        <v>4</v>
      </c>
      <c r="C251" s="5">
        <v>39443</v>
      </c>
      <c r="D251" s="3">
        <v>2106.09</v>
      </c>
      <c r="E251" s="3">
        <v>2129.0100000000002</v>
      </c>
      <c r="F251" s="3">
        <f t="shared" si="77"/>
        <v>2110.62</v>
      </c>
      <c r="G251" s="3">
        <f t="shared" si="87"/>
        <v>2080.1179999999999</v>
      </c>
      <c r="H251" s="4">
        <f t="shared" si="71"/>
        <v>-1.4436530740217278E-2</v>
      </c>
      <c r="I251" s="4">
        <f t="shared" si="75"/>
        <v>-3.7109137364642135E-3</v>
      </c>
      <c r="J251" s="4">
        <f t="shared" si="76"/>
        <v>-1.0725617003753064E-2</v>
      </c>
      <c r="K251" s="4">
        <f t="shared" si="78"/>
        <v>-1.178671371213043E-2</v>
      </c>
      <c r="L251" s="4">
        <f t="shared" si="88"/>
        <v>-2.7940783446319346E-2</v>
      </c>
      <c r="M251" s="4">
        <f t="shared" si="81"/>
        <v>-2.1462887682291202E-3</v>
      </c>
      <c r="N251" s="4">
        <f t="shared" si="89"/>
        <v>1.2485830130790757E-2</v>
      </c>
      <c r="O251" s="4">
        <f t="shared" si="91"/>
        <v>1.448276189526561E-2</v>
      </c>
      <c r="P251" s="4">
        <f t="shared" si="72"/>
        <v>0.19875348625419775</v>
      </c>
      <c r="T251" s="4"/>
      <c r="U251" s="4">
        <f t="shared" si="82"/>
        <v>-4.9575561316649065E-2</v>
      </c>
      <c r="V251" s="4">
        <f t="shared" si="83"/>
        <v>-5.9079805703482549E-2</v>
      </c>
      <c r="W251" s="4">
        <f t="shared" si="84"/>
        <v>3.6971935007385597E-2</v>
      </c>
      <c r="X251" s="4">
        <f t="shared" si="90"/>
        <v>2.9763624015425282E-2</v>
      </c>
      <c r="Y251" s="4">
        <f t="shared" si="79"/>
        <v>-2.4108575137166206E-2</v>
      </c>
      <c r="Z251" s="4">
        <f t="shared" si="80"/>
        <v>-1.7955335973602889E-2</v>
      </c>
      <c r="AA251" s="4">
        <f t="shared" si="73"/>
        <v>-1.4436530740217278E-2</v>
      </c>
      <c r="AB251" s="4">
        <f t="shared" si="74"/>
        <v>-1.4436530740217278E-2</v>
      </c>
      <c r="AC251" s="2">
        <f t="shared" si="85"/>
        <v>-2.7337606450616937E-4</v>
      </c>
      <c r="AD251" s="3">
        <f t="shared" si="86"/>
        <v>2106.6657545956959</v>
      </c>
    </row>
    <row r="252" spans="1:30" x14ac:dyDescent="0.3">
      <c r="A252" s="1">
        <f t="shared" si="70"/>
        <v>52</v>
      </c>
      <c r="B252" s="1">
        <f t="shared" si="92"/>
        <v>5</v>
      </c>
      <c r="C252" s="5">
        <v>39444</v>
      </c>
      <c r="D252" s="3">
        <v>2107.0500000000002</v>
      </c>
      <c r="E252" s="3">
        <v>2118.63</v>
      </c>
      <c r="F252" s="3">
        <f t="shared" si="77"/>
        <v>2118.0940000000001</v>
      </c>
      <c r="G252" s="3">
        <f t="shared" si="87"/>
        <v>2081.355</v>
      </c>
      <c r="H252" s="4">
        <f t="shared" si="71"/>
        <v>4.5582097631157088E-4</v>
      </c>
      <c r="I252" s="4">
        <f t="shared" si="75"/>
        <v>5.9541615030696514E-3</v>
      </c>
      <c r="J252" s="4">
        <f t="shared" si="76"/>
        <v>-5.4983405267580807E-3</v>
      </c>
      <c r="K252" s="4">
        <f t="shared" si="78"/>
        <v>7.0106215783750326E-3</v>
      </c>
      <c r="L252" s="4">
        <f t="shared" si="88"/>
        <v>-1.3100104933787323E-2</v>
      </c>
      <c r="M252" s="4">
        <f t="shared" si="81"/>
        <v>-5.2141217528588763E-3</v>
      </c>
      <c r="N252" s="4">
        <f t="shared" si="89"/>
        <v>1.2345323118833722E-2</v>
      </c>
      <c r="O252" s="4">
        <f t="shared" si="91"/>
        <v>1.7436226003179817E-2</v>
      </c>
      <c r="P252" s="4">
        <f t="shared" si="72"/>
        <v>0.19929990323865904</v>
      </c>
      <c r="T252" s="4"/>
      <c r="U252" s="4">
        <f t="shared" si="82"/>
        <v>-1.7287960153649799E-2</v>
      </c>
      <c r="V252" s="4">
        <f t="shared" si="83"/>
        <v>-2.7115080552113383E-2</v>
      </c>
      <c r="W252" s="4">
        <f t="shared" si="84"/>
        <v>1.8055931351706713E-2</v>
      </c>
      <c r="X252" s="4">
        <f t="shared" si="90"/>
        <v>3.5937310477859932E-2</v>
      </c>
      <c r="Y252" s="4">
        <f t="shared" si="79"/>
        <v>-5.5456205859439342E-3</v>
      </c>
      <c r="Z252" s="4">
        <f t="shared" si="80"/>
        <v>7.2466264218037848E-4</v>
      </c>
      <c r="AA252" s="4">
        <f t="shared" si="73"/>
        <v>4.5582097631157088E-4</v>
      </c>
      <c r="AB252" s="4">
        <f t="shared" si="74"/>
        <v>4.5582097631157088E-4</v>
      </c>
      <c r="AC252" s="2">
        <f t="shared" si="85"/>
        <v>1.2157452498492775E-4</v>
      </c>
      <c r="AD252" s="3">
        <f t="shared" si="86"/>
        <v>2106.7938363971307</v>
      </c>
    </row>
    <row r="253" spans="1:30" x14ac:dyDescent="0.3">
      <c r="A253" s="1">
        <f t="shared" si="70"/>
        <v>53</v>
      </c>
      <c r="B253" s="1">
        <f t="shared" si="92"/>
        <v>1</v>
      </c>
      <c r="C253" s="5">
        <v>39447</v>
      </c>
      <c r="D253" s="3">
        <v>2084.9299999999998</v>
      </c>
      <c r="E253" s="3">
        <v>2097.91</v>
      </c>
      <c r="F253" s="3">
        <f t="shared" si="77"/>
        <v>2112.7260000000001</v>
      </c>
      <c r="G253" s="3">
        <f t="shared" si="87"/>
        <v>2082.6369999999997</v>
      </c>
      <c r="H253" s="4">
        <f t="shared" si="71"/>
        <v>-1.0498089746327967E-2</v>
      </c>
      <c r="I253" s="4">
        <f t="shared" si="75"/>
        <v>-4.3378182767377736E-3</v>
      </c>
      <c r="J253" s="4">
        <f t="shared" si="76"/>
        <v>-6.1602714695901933E-3</v>
      </c>
      <c r="K253" s="4">
        <f t="shared" si="78"/>
        <v>5.99178946868845E-3</v>
      </c>
      <c r="L253" s="4">
        <f t="shared" si="88"/>
        <v>-1.1707257909294109E-2</v>
      </c>
      <c r="M253" s="4">
        <f t="shared" si="81"/>
        <v>-1.3156462314564348E-2</v>
      </c>
      <c r="N253" s="4">
        <f t="shared" si="89"/>
        <v>1.1010080009142833E-3</v>
      </c>
      <c r="O253" s="4">
        <f t="shared" si="91"/>
        <v>1.4431659576101067E-2</v>
      </c>
      <c r="P253" s="4">
        <f t="shared" si="72"/>
        <v>0.18670954522169717</v>
      </c>
      <c r="T253" s="4"/>
      <c r="U253" s="4">
        <f t="shared" si="82"/>
        <v>2.2400987162145176E-3</v>
      </c>
      <c r="V253" s="4">
        <f t="shared" si="83"/>
        <v>-7.7823022709477422E-3</v>
      </c>
      <c r="W253" s="4">
        <f t="shared" si="84"/>
        <v>-1.2709717440819855E-2</v>
      </c>
      <c r="X253" s="4">
        <f t="shared" si="90"/>
        <v>2.9318680976035807E-2</v>
      </c>
      <c r="Y253" s="4">
        <f t="shared" si="79"/>
        <v>-6.5517490533650441E-3</v>
      </c>
      <c r="Z253" s="4">
        <f t="shared" si="80"/>
        <v>-2.8780971650934972E-4</v>
      </c>
      <c r="AA253" s="4">
        <f t="shared" si="73"/>
        <v>-1.0498089746327967E-2</v>
      </c>
      <c r="AB253" s="4">
        <f t="shared" si="74"/>
        <v>-1.0498089746327967E-2</v>
      </c>
      <c r="AC253" s="2">
        <f t="shared" si="85"/>
        <v>-6.9910696912706292E-3</v>
      </c>
      <c r="AD253" s="3">
        <f t="shared" si="86"/>
        <v>2099.5058909314207</v>
      </c>
    </row>
    <row r="254" spans="1:30" x14ac:dyDescent="0.3">
      <c r="A254" s="1">
        <f t="shared" si="70"/>
        <v>1</v>
      </c>
      <c r="B254" s="1">
        <f t="shared" si="92"/>
        <v>3</v>
      </c>
      <c r="C254" s="5">
        <v>39449</v>
      </c>
      <c r="D254" s="3">
        <v>2049.71</v>
      </c>
      <c r="E254" s="3">
        <v>2085.5300000000002</v>
      </c>
      <c r="F254" s="3">
        <f t="shared" si="77"/>
        <v>2096.9440000000004</v>
      </c>
      <c r="G254" s="3">
        <f t="shared" si="87"/>
        <v>2085.5280000000002</v>
      </c>
      <c r="H254" s="4">
        <f t="shared" si="71"/>
        <v>-1.6892653470380208E-2</v>
      </c>
      <c r="I254" s="4">
        <f t="shared" si="75"/>
        <v>2.8777944583288835E-4</v>
      </c>
      <c r="J254" s="4">
        <f t="shared" si="76"/>
        <v>-1.7180432916213097E-2</v>
      </c>
      <c r="K254" s="4">
        <f t="shared" si="78"/>
        <v>1.1426043080583146E-2</v>
      </c>
      <c r="L254" s="4">
        <f t="shared" si="88"/>
        <v>2.1956505867239979E-3</v>
      </c>
      <c r="M254" s="4">
        <f t="shared" si="81"/>
        <v>-2.2525160423931382E-2</v>
      </c>
      <c r="N254" s="4">
        <f t="shared" si="89"/>
        <v>-1.7174547644529446E-2</v>
      </c>
      <c r="O254" s="4">
        <f t="shared" si="91"/>
        <v>5.5695683779657451E-3</v>
      </c>
      <c r="P254" s="4">
        <f t="shared" ref="P254:P317" si="93">(D254-2084.93)/2084.93</f>
        <v>-1.6892653470380208E-2</v>
      </c>
      <c r="T254" s="4"/>
      <c r="U254" s="4">
        <f t="shared" si="82"/>
        <v>2.0955139980718806E-2</v>
      </c>
      <c r="V254" s="4">
        <f t="shared" si="83"/>
        <v>1.0745588580911613E-2</v>
      </c>
      <c r="W254" s="4">
        <f t="shared" si="84"/>
        <v>-3.707096616587266E-2</v>
      </c>
      <c r="X254" s="4">
        <f t="shared" si="90"/>
        <v>1.1008084423599272E-2</v>
      </c>
      <c r="Y254" s="4">
        <f t="shared" si="79"/>
        <v>-1.1852542146859203E-3</v>
      </c>
      <c r="Z254" s="4">
        <f t="shared" si="80"/>
        <v>5.1125222124147841E-3</v>
      </c>
      <c r="AA254" s="4">
        <f t="shared" si="73"/>
        <v>-1.6892653470380208E-2</v>
      </c>
      <c r="AB254" s="4">
        <f t="shared" si="74"/>
        <v>-1.6892653470380208E-2</v>
      </c>
      <c r="AC254" s="2">
        <f t="shared" si="85"/>
        <v>-1.6196076821085627E-2</v>
      </c>
      <c r="AD254" s="3">
        <f t="shared" si="86"/>
        <v>2082.9072606209475</v>
      </c>
    </row>
    <row r="255" spans="1:30" x14ac:dyDescent="0.3">
      <c r="A255" s="1">
        <f t="shared" si="70"/>
        <v>1</v>
      </c>
      <c r="B255" s="1">
        <f t="shared" si="92"/>
        <v>4</v>
      </c>
      <c r="C255" s="5">
        <v>39450</v>
      </c>
      <c r="D255" s="3">
        <v>2051.7600000000002</v>
      </c>
      <c r="E255" s="3">
        <v>2050.64</v>
      </c>
      <c r="F255" s="3">
        <f t="shared" si="77"/>
        <v>2079.9079999999999</v>
      </c>
      <c r="G255" s="3">
        <f t="shared" si="87"/>
        <v>2087.7550000000001</v>
      </c>
      <c r="H255" s="4">
        <f t="shared" si="71"/>
        <v>1.0001414834294518E-3</v>
      </c>
      <c r="I255" s="4">
        <f t="shared" si="75"/>
        <v>4.5372272175080196E-4</v>
      </c>
      <c r="J255" s="4">
        <f t="shared" si="76"/>
        <v>5.4641876167864985E-4</v>
      </c>
      <c r="K255" s="4">
        <f t="shared" si="78"/>
        <v>1.8165984456337565E-2</v>
      </c>
      <c r="L255" s="4">
        <f t="shared" si="88"/>
        <v>2.0512386847136767E-2</v>
      </c>
      <c r="M255" s="4">
        <f t="shared" si="81"/>
        <v>-1.3533290895558691E-2</v>
      </c>
      <c r="N255" s="4">
        <f t="shared" si="89"/>
        <v>-1.724100768528869E-2</v>
      </c>
      <c r="O255" s="4">
        <f t="shared" si="91"/>
        <v>-3.8245213865170423E-3</v>
      </c>
      <c r="P255" s="4">
        <f t="shared" si="93"/>
        <v>-1.590940703045168E-2</v>
      </c>
      <c r="T255" s="4"/>
      <c r="U255" s="4">
        <f t="shared" si="82"/>
        <v>4.2557239804655297E-2</v>
      </c>
      <c r="V255" s="4">
        <f t="shared" si="83"/>
        <v>3.2131667406608728E-2</v>
      </c>
      <c r="W255" s="4">
        <f t="shared" si="84"/>
        <v>-3.9860735444139671E-2</v>
      </c>
      <c r="X255" s="4">
        <f t="shared" si="90"/>
        <v>-7.4890174756465974E-3</v>
      </c>
      <c r="Y255" s="4">
        <f t="shared" si="79"/>
        <v>5.4706479917946875E-3</v>
      </c>
      <c r="Z255" s="4">
        <f t="shared" si="80"/>
        <v>1.1810391544625019E-2</v>
      </c>
      <c r="AA255" s="4">
        <f t="shared" si="73"/>
        <v>1.0001414834294518E-3</v>
      </c>
      <c r="AB255" s="4">
        <f t="shared" si="74"/>
        <v>1.0001414834294518E-3</v>
      </c>
      <c r="AC255" s="2">
        <f t="shared" si="85"/>
        <v>-1.0120501624929315E-2</v>
      </c>
      <c r="AD255" s="3">
        <f t="shared" si="86"/>
        <v>2072.5248404139652</v>
      </c>
    </row>
    <row r="256" spans="1:30" x14ac:dyDescent="0.3">
      <c r="A256" s="1">
        <f t="shared" si="70"/>
        <v>1</v>
      </c>
      <c r="B256" s="1">
        <f t="shared" si="92"/>
        <v>5</v>
      </c>
      <c r="C256" s="5">
        <v>39451</v>
      </c>
      <c r="D256" s="3">
        <v>1963.52</v>
      </c>
      <c r="E256" s="3">
        <v>2025.36</v>
      </c>
      <c r="F256" s="3">
        <f t="shared" si="77"/>
        <v>2051.3940000000002</v>
      </c>
      <c r="G256" s="3">
        <f t="shared" si="87"/>
        <v>2081.0070000000005</v>
      </c>
      <c r="H256" s="4">
        <f t="shared" si="71"/>
        <v>-4.3006979373806015E-2</v>
      </c>
      <c r="I256" s="4">
        <f t="shared" si="75"/>
        <v>-1.2867001988536825E-2</v>
      </c>
      <c r="J256" s="4">
        <f t="shared" si="76"/>
        <v>-3.013997738526919E-2</v>
      </c>
      <c r="K256" s="4">
        <f t="shared" si="78"/>
        <v>1.0528765547627383E-2</v>
      </c>
      <c r="L256" s="4">
        <f t="shared" si="88"/>
        <v>2.0616987908484114E-2</v>
      </c>
      <c r="M256" s="4">
        <f t="shared" si="81"/>
        <v>-4.2836237212354251E-2</v>
      </c>
      <c r="N256" s="4">
        <f t="shared" si="89"/>
        <v>-5.6456801923299875E-2</v>
      </c>
      <c r="O256" s="4">
        <f t="shared" si="91"/>
        <v>-1.5081588168187889E-2</v>
      </c>
      <c r="P256" s="4">
        <f t="shared" si="93"/>
        <v>-5.8232170864249574E-2</v>
      </c>
      <c r="T256" s="4"/>
      <c r="U256" s="4">
        <f t="shared" si="82"/>
        <v>2.647970522868168E-2</v>
      </c>
      <c r="V256" s="4">
        <f t="shared" si="83"/>
        <v>1.6214908176394888E-2</v>
      </c>
      <c r="W256" s="4">
        <f t="shared" si="84"/>
        <v>-6.7694163117435702E-2</v>
      </c>
      <c r="X256" s="4">
        <f t="shared" si="90"/>
        <v>-2.8060948915484388E-2</v>
      </c>
      <c r="Y256" s="4">
        <f t="shared" si="79"/>
        <v>-2.0713437484777219E-3</v>
      </c>
      <c r="Z256" s="4">
        <f t="shared" si="80"/>
        <v>4.220845662810664E-3</v>
      </c>
      <c r="AA256" s="4">
        <f t="shared" si="73"/>
        <v>-4.3006979373806015E-2</v>
      </c>
      <c r="AB256" s="4">
        <f t="shared" si="74"/>
        <v>-4.3006979373806015E-2</v>
      </c>
      <c r="AC256" s="2">
        <f t="shared" si="85"/>
        <v>-3.701000937566732E-2</v>
      </c>
      <c r="AD256" s="3">
        <f t="shared" si="86"/>
        <v>2036.1898936093103</v>
      </c>
    </row>
    <row r="257" spans="1:30" x14ac:dyDescent="0.3">
      <c r="A257" s="1">
        <f t="shared" si="70"/>
        <v>2</v>
      </c>
      <c r="B257" s="1">
        <f t="shared" si="92"/>
        <v>1</v>
      </c>
      <c r="C257" s="5">
        <v>39454</v>
      </c>
      <c r="D257" s="3">
        <v>1957.44</v>
      </c>
      <c r="E257" s="3">
        <v>1971.28</v>
      </c>
      <c r="F257" s="3">
        <f t="shared" si="77"/>
        <v>2021.4720000000002</v>
      </c>
      <c r="G257" s="3">
        <f t="shared" si="87"/>
        <v>2069.7830000000004</v>
      </c>
      <c r="H257" s="4">
        <f t="shared" si="71"/>
        <v>-3.0964797913950086E-3</v>
      </c>
      <c r="I257" s="4">
        <f t="shared" si="75"/>
        <v>3.9520860495436717E-3</v>
      </c>
      <c r="J257" s="4">
        <f t="shared" si="76"/>
        <v>-7.0485658409386804E-3</v>
      </c>
      <c r="K257" s="4">
        <f t="shared" si="78"/>
        <v>3.7667046936114751E-2</v>
      </c>
      <c r="L257" s="4">
        <f t="shared" si="88"/>
        <v>6.0475857417065126E-2</v>
      </c>
      <c r="M257" s="4">
        <f t="shared" si="81"/>
        <v>-3.1675927245096713E-2</v>
      </c>
      <c r="N257" s="4">
        <f t="shared" si="89"/>
        <v>-5.4277670654363418E-2</v>
      </c>
      <c r="O257" s="4">
        <f t="shared" si="91"/>
        <v>-2.4680705411149331E-2</v>
      </c>
      <c r="P257" s="4">
        <f t="shared" si="93"/>
        <v>-6.1148335915354374E-2</v>
      </c>
      <c r="T257" s="4"/>
      <c r="U257" s="4">
        <f t="shared" si="82"/>
        <v>7.3098313233376899E-2</v>
      </c>
      <c r="V257" s="4">
        <f t="shared" si="83"/>
        <v>6.2367330101043221E-2</v>
      </c>
      <c r="W257" s="4">
        <f t="shared" si="84"/>
        <v>-7.1004484943404333E-2</v>
      </c>
      <c r="X257" s="4">
        <f t="shared" si="90"/>
        <v>-4.5617427743999954E-2</v>
      </c>
      <c r="Y257" s="4">
        <f t="shared" si="79"/>
        <v>2.4728555079055959E-2</v>
      </c>
      <c r="Z257" s="4">
        <f t="shared" si="80"/>
        <v>3.118972454575198E-2</v>
      </c>
      <c r="AA257" s="4">
        <f t="shared" si="73"/>
        <v>-3.0964797913950086E-3</v>
      </c>
      <c r="AB257" s="4">
        <f t="shared" si="74"/>
        <v>-3.0964797913950086E-3</v>
      </c>
      <c r="AC257" s="2">
        <f t="shared" si="85"/>
        <v>-2.6820709228826199E-2</v>
      </c>
      <c r="AD257" s="3">
        <f t="shared" si="86"/>
        <v>2009.9399290728736</v>
      </c>
    </row>
    <row r="258" spans="1:30" x14ac:dyDescent="0.3">
      <c r="A258" s="1">
        <f t="shared" si="70"/>
        <v>2</v>
      </c>
      <c r="B258" s="1">
        <f t="shared" si="92"/>
        <v>2</v>
      </c>
      <c r="C258" s="5">
        <v>39455</v>
      </c>
      <c r="D258" s="3">
        <v>1910.33</v>
      </c>
      <c r="E258" s="3">
        <v>1965.42</v>
      </c>
      <c r="F258" s="3">
        <f t="shared" si="77"/>
        <v>1986.5520000000001</v>
      </c>
      <c r="G258" s="3">
        <f t="shared" si="87"/>
        <v>2049.6390000000001</v>
      </c>
      <c r="H258" s="4">
        <f t="shared" si="71"/>
        <v>-2.406714892921373E-2</v>
      </c>
      <c r="I258" s="4">
        <f t="shared" si="75"/>
        <v>4.0767533104463065E-3</v>
      </c>
      <c r="J258" s="4">
        <f t="shared" si="76"/>
        <v>-2.8143902239660037E-2</v>
      </c>
      <c r="K258" s="4">
        <f t="shared" si="78"/>
        <v>2.4607395373549133E-2</v>
      </c>
      <c r="L258" s="4">
        <f t="shared" si="88"/>
        <v>5.5009490854267547E-2</v>
      </c>
      <c r="M258" s="4">
        <f t="shared" si="81"/>
        <v>-3.8368993109669521E-2</v>
      </c>
      <c r="N258" s="4">
        <f t="shared" si="89"/>
        <v>-6.7967578680928786E-2</v>
      </c>
      <c r="O258" s="4">
        <f t="shared" si="91"/>
        <v>-3.302413719095653E-2</v>
      </c>
      <c r="P258" s="4">
        <f t="shared" si="93"/>
        <v>-8.3743818737319675E-2</v>
      </c>
      <c r="T258" s="4"/>
      <c r="U258" s="4">
        <f t="shared" si="82"/>
        <v>6.5130987412130012E-2</v>
      </c>
      <c r="V258" s="4">
        <f t="shared" si="83"/>
        <v>5.4479677538008787E-2</v>
      </c>
      <c r="W258" s="4">
        <f t="shared" si="84"/>
        <v>-8.3743818737319675E-2</v>
      </c>
      <c r="X258" s="4">
        <f t="shared" si="90"/>
        <v>-5.9720948196784612E-2</v>
      </c>
      <c r="Y258" s="4">
        <f t="shared" si="79"/>
        <v>1.1831742064652052E-2</v>
      </c>
      <c r="Z258" s="4">
        <f t="shared" si="80"/>
        <v>1.8211593904301052E-2</v>
      </c>
      <c r="AA258" s="4">
        <f t="shared" si="73"/>
        <v>-2.406714892921373E-2</v>
      </c>
      <c r="AB258" s="4">
        <f t="shared" si="74"/>
        <v>-2.406714892921373E-2</v>
      </c>
      <c r="AC258" s="2">
        <f t="shared" si="85"/>
        <v>-3.4761857575348769E-2</v>
      </c>
      <c r="AD258" s="3">
        <f t="shared" si="86"/>
        <v>1976.7366193819159</v>
      </c>
    </row>
    <row r="259" spans="1:30" x14ac:dyDescent="0.3">
      <c r="A259" s="1">
        <f t="shared" ref="A259:A322" si="94">WEEKNUM(C259,2)</f>
        <v>2</v>
      </c>
      <c r="B259" s="1">
        <f t="shared" si="92"/>
        <v>3</v>
      </c>
      <c r="C259" s="5">
        <v>39456</v>
      </c>
      <c r="D259" s="3">
        <v>1949.2</v>
      </c>
      <c r="E259" s="3">
        <v>1915.23</v>
      </c>
      <c r="F259" s="3">
        <f t="shared" si="77"/>
        <v>1966.45</v>
      </c>
      <c r="G259" s="3">
        <f t="shared" si="87"/>
        <v>2031.6970000000006</v>
      </c>
      <c r="H259" s="4">
        <f t="shared" ref="H259:H322" si="95">(D259-D258)/D258</f>
        <v>2.0347269843430254E-2</v>
      </c>
      <c r="I259" s="4">
        <f t="shared" si="75"/>
        <v>2.5650018583177206E-3</v>
      </c>
      <c r="J259" s="4">
        <f t="shared" si="76"/>
        <v>1.7782267985112534E-2</v>
      </c>
      <c r="K259" s="4">
        <f t="shared" si="78"/>
        <v>3.1634586694445528E-2</v>
      </c>
      <c r="L259" s="4">
        <f t="shared" si="88"/>
        <v>6.8330253586204356E-2</v>
      </c>
      <c r="M259" s="4">
        <f t="shared" si="81"/>
        <v>-8.7721528642986085E-3</v>
      </c>
      <c r="N259" s="4">
        <f t="shared" si="89"/>
        <v>-4.0604972099678498E-2</v>
      </c>
      <c r="O259" s="4">
        <f t="shared" si="91"/>
        <v>-3.3473732813462199E-2</v>
      </c>
      <c r="P259" s="4">
        <f t="shared" si="93"/>
        <v>-6.5100506971456987E-2</v>
      </c>
      <c r="T259" s="4"/>
      <c r="U259" s="4">
        <f t="shared" si="82"/>
        <v>7.2961216124962758E-2</v>
      </c>
      <c r="V259" s="4">
        <f t="shared" si="83"/>
        <v>6.2231603963713113E-2</v>
      </c>
      <c r="W259" s="4">
        <f t="shared" si="84"/>
        <v>-4.9036205121700135E-2</v>
      </c>
      <c r="X259" s="4">
        <f t="shared" si="90"/>
        <v>-6.2230560282010558E-2</v>
      </c>
      <c r="Y259" s="4">
        <f t="shared" si="79"/>
        <v>1.8771312546135788E-2</v>
      </c>
      <c r="Z259" s="4">
        <f t="shared" si="80"/>
        <v>2.5194920110834691E-2</v>
      </c>
      <c r="AA259" s="4">
        <f t="shared" ref="AA259:AA322" si="96">(D259-D258)/D258</f>
        <v>2.0347269843430254E-2</v>
      </c>
      <c r="AB259" s="4">
        <f t="shared" ref="AB259:AB322" si="97">(D259-D258)/D258</f>
        <v>2.0347269843430254E-2</v>
      </c>
      <c r="AC259" s="2">
        <f t="shared" si="85"/>
        <v>-9.4180926814132326E-3</v>
      </c>
      <c r="AD259" s="3">
        <f t="shared" si="86"/>
        <v>1967.5577462546107</v>
      </c>
    </row>
    <row r="260" spans="1:30" x14ac:dyDescent="0.3">
      <c r="A260" s="1">
        <f t="shared" si="94"/>
        <v>2</v>
      </c>
      <c r="B260" s="1">
        <f t="shared" si="92"/>
        <v>4</v>
      </c>
      <c r="C260" s="5">
        <v>39457</v>
      </c>
      <c r="D260" s="3">
        <v>1953.64</v>
      </c>
      <c r="E260" s="3">
        <v>1930.91</v>
      </c>
      <c r="F260" s="3">
        <f t="shared" si="77"/>
        <v>1946.8259999999998</v>
      </c>
      <c r="G260" s="3">
        <f t="shared" si="87"/>
        <v>2013.3669999999997</v>
      </c>
      <c r="H260" s="4">
        <f t="shared" si="95"/>
        <v>2.277857582598017E-3</v>
      </c>
      <c r="I260" s="4">
        <f t="shared" ref="I260:I323" si="98">(E260-D259)/D259</f>
        <v>-9.3833367535398945E-3</v>
      </c>
      <c r="J260" s="4">
        <f t="shared" ref="J260:J323" si="99">H260-I260</f>
        <v>1.1661194336137912E-2</v>
      </c>
      <c r="K260" s="4">
        <f t="shared" si="78"/>
        <v>-2.0918838497845783E-3</v>
      </c>
      <c r="L260" s="4">
        <f t="shared" si="88"/>
        <v>3.6324303987960729E-2</v>
      </c>
      <c r="M260" s="4">
        <f t="shared" si="81"/>
        <v>3.5000559885682162E-3</v>
      </c>
      <c r="N260" s="4">
        <f t="shared" si="89"/>
        <v>-2.9665232419126587E-2</v>
      </c>
      <c r="O260" s="4">
        <f t="shared" si="91"/>
        <v>-3.4060011056284645E-2</v>
      </c>
      <c r="P260" s="4">
        <f t="shared" si="93"/>
        <v>-6.2970939072294868E-2</v>
      </c>
      <c r="T260" s="4"/>
      <c r="U260" s="4">
        <f t="shared" si="82"/>
        <v>5.2616458034065346E-2</v>
      </c>
      <c r="V260" s="4">
        <f t="shared" si="83"/>
        <v>4.2090293453724628E-2</v>
      </c>
      <c r="W260" s="4">
        <f t="shared" si="84"/>
        <v>-4.7822357390728015E-2</v>
      </c>
      <c r="X260" s="4">
        <f t="shared" si="90"/>
        <v>-6.3984560855576356E-2</v>
      </c>
      <c r="Y260" s="4">
        <f t="shared" si="79"/>
        <v>-1.4534628440186218E-2</v>
      </c>
      <c r="Z260" s="4">
        <f t="shared" si="80"/>
        <v>-8.3210231515961613E-3</v>
      </c>
      <c r="AA260" s="4">
        <f t="shared" si="96"/>
        <v>2.277857582598017E-3</v>
      </c>
      <c r="AB260" s="4">
        <f t="shared" si="97"/>
        <v>2.277857582598017E-3</v>
      </c>
      <c r="AC260" s="2">
        <f t="shared" si="85"/>
        <v>-4.7493384160202604E-3</v>
      </c>
      <c r="AD260" s="3">
        <f t="shared" si="86"/>
        <v>1962.9184975030739</v>
      </c>
    </row>
    <row r="261" spans="1:30" x14ac:dyDescent="0.3">
      <c r="A261" s="1">
        <f t="shared" si="94"/>
        <v>2</v>
      </c>
      <c r="B261" s="1">
        <f t="shared" si="92"/>
        <v>5</v>
      </c>
      <c r="C261" s="5">
        <v>39458</v>
      </c>
      <c r="D261" s="3">
        <v>1912.81</v>
      </c>
      <c r="E261" s="3">
        <v>1940.98</v>
      </c>
      <c r="F261" s="3">
        <f t="shared" si="77"/>
        <v>1936.684</v>
      </c>
      <c r="G261" s="3">
        <f t="shared" si="87"/>
        <v>1994.0390000000002</v>
      </c>
      <c r="H261" s="4">
        <f t="shared" si="95"/>
        <v>-2.0899449233226262E-2</v>
      </c>
      <c r="I261" s="4">
        <f t="shared" si="98"/>
        <v>-6.4802112978850149E-3</v>
      </c>
      <c r="J261" s="4">
        <f t="shared" si="99"/>
        <v>-1.4419237935341247E-2</v>
      </c>
      <c r="K261" s="4">
        <f t="shared" si="78"/>
        <v>-5.6241170328207623E-3</v>
      </c>
      <c r="L261" s="4">
        <f t="shared" si="88"/>
        <v>2.529864480889242E-2</v>
      </c>
      <c r="M261" s="4">
        <f t="shared" si="81"/>
        <v>-1.2327256279289767E-2</v>
      </c>
      <c r="N261" s="4">
        <f t="shared" si="89"/>
        <v>-4.0735913389858602E-2</v>
      </c>
      <c r="O261" s="4">
        <f t="shared" si="91"/>
        <v>-2.9984682221443973E-2</v>
      </c>
      <c r="P261" s="4">
        <f t="shared" si="93"/>
        <v>-8.2554330361211126E-2</v>
      </c>
      <c r="T261" s="4"/>
      <c r="U261" s="4">
        <f t="shared" si="82"/>
        <v>5.0572265105136467E-3</v>
      </c>
      <c r="V261" s="4">
        <f t="shared" si="83"/>
        <v>-4.9933457545914594E-3</v>
      </c>
      <c r="W261" s="4">
        <f t="shared" si="84"/>
        <v>-2.5826067470664946E-2</v>
      </c>
      <c r="X261" s="4">
        <f t="shared" si="90"/>
        <v>-5.591807327115135E-2</v>
      </c>
      <c r="Y261" s="4">
        <f t="shared" si="79"/>
        <v>-1.8022818815453912E-2</v>
      </c>
      <c r="Z261" s="4">
        <f t="shared" si="80"/>
        <v>-1.1831207438358669E-2</v>
      </c>
      <c r="AA261" s="4">
        <f t="shared" si="96"/>
        <v>-2.0899449233226262E-2</v>
      </c>
      <c r="AB261" s="4">
        <f t="shared" si="97"/>
        <v>-2.0899449233226262E-2</v>
      </c>
      <c r="AC261" s="2">
        <f t="shared" si="85"/>
        <v>-1.7464183584385964E-2</v>
      </c>
      <c r="AD261" s="3">
        <f t="shared" si="86"/>
        <v>1946.2156650020493</v>
      </c>
    </row>
    <row r="262" spans="1:30" x14ac:dyDescent="0.3">
      <c r="A262" s="1">
        <f t="shared" si="94"/>
        <v>3</v>
      </c>
      <c r="B262" s="1">
        <f t="shared" si="92"/>
        <v>1</v>
      </c>
      <c r="C262" s="5">
        <v>39461</v>
      </c>
      <c r="D262" s="3">
        <v>1949.15</v>
      </c>
      <c r="E262" s="3">
        <v>1940.33</v>
      </c>
      <c r="F262" s="3">
        <f t="shared" ref="F262:F325" si="100">AVERAGE(D258:D262)</f>
        <v>1935.0259999999998</v>
      </c>
      <c r="G262" s="3">
        <f t="shared" si="87"/>
        <v>1978.2490000000003</v>
      </c>
      <c r="H262" s="4">
        <f t="shared" si="95"/>
        <v>1.8998227738249041E-2</v>
      </c>
      <c r="I262" s="4">
        <f t="shared" si="98"/>
        <v>1.4387210439092217E-2</v>
      </c>
      <c r="J262" s="4">
        <f t="shared" si="99"/>
        <v>4.6110172991568246E-3</v>
      </c>
      <c r="K262" s="4">
        <f t="shared" ref="K262:K325" si="101">(SUM(D258:D261)/4-D261)/D261</f>
        <v>9.7683512737804304E-3</v>
      </c>
      <c r="L262" s="4">
        <f t="shared" si="88"/>
        <v>3.5901225015669211E-2</v>
      </c>
      <c r="M262" s="4">
        <f t="shared" si="81"/>
        <v>7.2991267300802432E-3</v>
      </c>
      <c r="N262" s="4">
        <f t="shared" si="89"/>
        <v>-1.4709472872221928E-2</v>
      </c>
      <c r="O262" s="4">
        <f t="shared" si="91"/>
        <v>-2.2175307185183495E-2</v>
      </c>
      <c r="P262" s="4">
        <f t="shared" si="93"/>
        <v>-6.5124488591943017E-2</v>
      </c>
      <c r="T262" s="4"/>
      <c r="U262" s="4">
        <f t="shared" si="82"/>
        <v>2.3332165766594755E-2</v>
      </c>
      <c r="V262" s="4">
        <f t="shared" si="83"/>
        <v>1.3098844108928823E-2</v>
      </c>
      <c r="W262" s="4">
        <f t="shared" si="84"/>
        <v>-4.2351234265162472E-3</v>
      </c>
      <c r="X262" s="4">
        <f t="shared" si="90"/>
        <v>-4.2763886910132991E-2</v>
      </c>
      <c r="Y262" s="4">
        <f t="shared" ref="Y262:Y325" si="102">(SUM(D258:D261)*(0.99/4.01)-D261)/D261</f>
        <v>-2.8222765475883573E-3</v>
      </c>
      <c r="Z262" s="4">
        <f t="shared" ref="Z262:Z325" si="103">(SUM(D258:D261)*(0.995/4.005)-D261)/D261</f>
        <v>3.4651780448554247E-3</v>
      </c>
      <c r="AA262" s="4">
        <f t="shared" si="96"/>
        <v>1.8998227738249041E-2</v>
      </c>
      <c r="AB262" s="4">
        <f t="shared" si="97"/>
        <v>1.8998227738249041E-2</v>
      </c>
      <c r="AC262" s="2">
        <f t="shared" si="85"/>
        <v>1.0036289315686667E-3</v>
      </c>
      <c r="AD262" s="3">
        <f t="shared" si="86"/>
        <v>1947.193776668033</v>
      </c>
    </row>
    <row r="263" spans="1:30" x14ac:dyDescent="0.3">
      <c r="A263" s="1">
        <f t="shared" si="94"/>
        <v>3</v>
      </c>
      <c r="B263" s="1">
        <f t="shared" si="92"/>
        <v>2</v>
      </c>
      <c r="C263" s="5">
        <v>39462</v>
      </c>
      <c r="D263" s="3">
        <v>1894.09</v>
      </c>
      <c r="E263" s="3">
        <v>1925.95</v>
      </c>
      <c r="F263" s="3">
        <f t="shared" si="100"/>
        <v>1931.7779999999998</v>
      </c>
      <c r="G263" s="3">
        <f t="shared" si="87"/>
        <v>1959.1650000000002</v>
      </c>
      <c r="H263" s="4">
        <f t="shared" si="95"/>
        <v>-2.8248210758535858E-2</v>
      </c>
      <c r="I263" s="4">
        <f t="shared" si="98"/>
        <v>-1.1902624220814223E-2</v>
      </c>
      <c r="J263" s="4">
        <f t="shared" si="99"/>
        <v>-1.6345586537721633E-2</v>
      </c>
      <c r="K263" s="4">
        <f t="shared" si="101"/>
        <v>-4.0787009722187996E-3</v>
      </c>
      <c r="L263" s="4">
        <f t="shared" si="88"/>
        <v>8.8477313472825128E-3</v>
      </c>
      <c r="M263" s="4">
        <f t="shared" ref="M263:M326" si="104">(D263-F263)/F263</f>
        <v>-1.950948815029464E-2</v>
      </c>
      <c r="N263" s="4">
        <f t="shared" si="89"/>
        <v>-3.3215681170294623E-2</v>
      </c>
      <c r="O263" s="4">
        <f t="shared" si="91"/>
        <v>-1.4459186205513149E-2</v>
      </c>
      <c r="P263" s="4">
        <f t="shared" si="93"/>
        <v>-9.1533049071191808E-2</v>
      </c>
      <c r="T263" s="4"/>
      <c r="U263" s="4">
        <f t="shared" ref="U263:U326" si="105">(D258-D262)/D262</f>
        <v>-1.9916373803965916E-2</v>
      </c>
      <c r="V263" s="4">
        <f t="shared" ref="V263:V326" si="106">(D258*(1-0.01)-D262)/D262</f>
        <v>-2.9717210065926251E-2</v>
      </c>
      <c r="W263" s="4">
        <f t="shared" ref="W263:W326" si="107">(D263-D258)/D258</f>
        <v>-8.5011490161385778E-3</v>
      </c>
      <c r="X263" s="4">
        <f t="shared" si="90"/>
        <v>-2.7572396796056855E-2</v>
      </c>
      <c r="Y263" s="4">
        <f t="shared" si="102"/>
        <v>-1.6496672281792118E-2</v>
      </c>
      <c r="Z263" s="4">
        <f t="shared" si="103"/>
        <v>-1.0295438169645626E-2</v>
      </c>
      <c r="AA263" s="4">
        <f t="shared" si="96"/>
        <v>-2.8248210758535858E-2</v>
      </c>
      <c r="AB263" s="4">
        <f t="shared" si="97"/>
        <v>-2.8248210758535858E-2</v>
      </c>
      <c r="AC263" s="2">
        <f t="shared" si="85"/>
        <v>-1.869104307540238E-2</v>
      </c>
      <c r="AD263" s="3">
        <f t="shared" si="86"/>
        <v>1929.4925177786888</v>
      </c>
    </row>
    <row r="264" spans="1:30" x14ac:dyDescent="0.3">
      <c r="A264" s="1">
        <f t="shared" si="94"/>
        <v>3</v>
      </c>
      <c r="B264" s="1">
        <f t="shared" si="92"/>
        <v>3</v>
      </c>
      <c r="C264" s="5">
        <v>39463</v>
      </c>
      <c r="D264" s="3">
        <v>1872.29</v>
      </c>
      <c r="E264" s="3">
        <v>1876.45</v>
      </c>
      <c r="F264" s="3">
        <f t="shared" si="100"/>
        <v>1916.396</v>
      </c>
      <c r="G264" s="3">
        <f t="shared" si="87"/>
        <v>1941.423</v>
      </c>
      <c r="H264" s="4">
        <f t="shared" si="95"/>
        <v>-1.1509484765771402E-2</v>
      </c>
      <c r="I264" s="4">
        <f t="shared" si="98"/>
        <v>-9.3131794159727749E-3</v>
      </c>
      <c r="J264" s="4">
        <f t="shared" si="99"/>
        <v>-2.1963053497986267E-3</v>
      </c>
      <c r="K264" s="4">
        <f t="shared" si="101"/>
        <v>1.7598160594269656E-2</v>
      </c>
      <c r="L264" s="4">
        <f t="shared" si="88"/>
        <v>2.9045316983060086E-2</v>
      </c>
      <c r="M264" s="4">
        <f t="shared" si="104"/>
        <v>-2.301507621598041E-2</v>
      </c>
      <c r="N264" s="4">
        <f t="shared" si="89"/>
        <v>-3.5609447297162977E-2</v>
      </c>
      <c r="O264" s="4">
        <f t="shared" si="91"/>
        <v>-1.3367053180864098E-2</v>
      </c>
      <c r="P264" s="4">
        <f t="shared" si="93"/>
        <v>-0.10198903560311372</v>
      </c>
      <c r="T264" s="4"/>
      <c r="U264" s="4">
        <f t="shared" si="105"/>
        <v>2.9095766304663522E-2</v>
      </c>
      <c r="V264" s="4">
        <f t="shared" si="106"/>
        <v>1.8804808641616908E-2</v>
      </c>
      <c r="W264" s="4">
        <f t="shared" si="107"/>
        <v>-3.9457213215678265E-2</v>
      </c>
      <c r="X264" s="4">
        <f t="shared" si="90"/>
        <v>-2.5453990693890049E-2</v>
      </c>
      <c r="Y264" s="4">
        <f t="shared" si="102"/>
        <v>4.9099042277575286E-3</v>
      </c>
      <c r="Z264" s="4">
        <f t="shared" si="103"/>
        <v>1.1246112151109431E-2</v>
      </c>
      <c r="AA264" s="4">
        <f t="shared" si="96"/>
        <v>-1.1509484765771402E-2</v>
      </c>
      <c r="AB264" s="4">
        <f t="shared" si="97"/>
        <v>-1.1509484765771402E-2</v>
      </c>
      <c r="AC264" s="2">
        <f t="shared" ref="AC264:AC327" si="108">(D264-AD264)/D264</f>
        <v>-2.0368111698753522E-2</v>
      </c>
      <c r="AD264" s="3">
        <f t="shared" si="86"/>
        <v>1910.4250118524592</v>
      </c>
    </row>
    <row r="265" spans="1:30" x14ac:dyDescent="0.3">
      <c r="A265" s="1">
        <f t="shared" si="94"/>
        <v>3</v>
      </c>
      <c r="B265" s="1">
        <f t="shared" si="92"/>
        <v>4</v>
      </c>
      <c r="C265" s="5">
        <v>39464</v>
      </c>
      <c r="D265" s="3">
        <v>1842.1</v>
      </c>
      <c r="E265" s="3">
        <v>1882.36</v>
      </c>
      <c r="F265" s="3">
        <f t="shared" si="100"/>
        <v>1894.0880000000002</v>
      </c>
      <c r="G265" s="3">
        <f t="shared" si="87"/>
        <v>1920.4569999999997</v>
      </c>
      <c r="H265" s="4">
        <f t="shared" si="95"/>
        <v>-1.6124638811295288E-2</v>
      </c>
      <c r="I265" s="4">
        <f t="shared" si="98"/>
        <v>5.3784403057218358E-3</v>
      </c>
      <c r="J265" s="4">
        <f t="shared" si="99"/>
        <v>-2.1503079117017123E-2</v>
      </c>
      <c r="K265" s="4">
        <f t="shared" si="101"/>
        <v>1.858419368794368E-2</v>
      </c>
      <c r="L265" s="4">
        <f t="shared" si="88"/>
        <v>3.0376348393322077E-2</v>
      </c>
      <c r="M265" s="4">
        <f t="shared" si="104"/>
        <v>-2.7447510358547374E-2</v>
      </c>
      <c r="N265" s="4">
        <f t="shared" si="89"/>
        <v>-4.0801225958196283E-2</v>
      </c>
      <c r="O265" s="4">
        <f t="shared" si="91"/>
        <v>-1.4314640898973705E-2</v>
      </c>
      <c r="P265" s="4">
        <f t="shared" si="93"/>
        <v>-0.11646913805259647</v>
      </c>
      <c r="T265" s="4"/>
      <c r="U265" s="4">
        <f t="shared" si="105"/>
        <v>4.3449465627653908E-2</v>
      </c>
      <c r="V265" s="4">
        <f t="shared" si="106"/>
        <v>3.3014970971377393E-2</v>
      </c>
      <c r="W265" s="4">
        <f t="shared" si="107"/>
        <v>-5.709342560553643E-2</v>
      </c>
      <c r="X265" s="4">
        <f t="shared" si="90"/>
        <v>-2.7089221121969608E-2</v>
      </c>
      <c r="Y265" s="4">
        <f t="shared" si="102"/>
        <v>5.883642644453067E-3</v>
      </c>
      <c r="Z265" s="4">
        <f t="shared" si="103"/>
        <v>1.2225990231714359E-2</v>
      </c>
      <c r="AA265" s="4">
        <f t="shared" si="96"/>
        <v>-1.6124638811295288E-2</v>
      </c>
      <c r="AB265" s="4">
        <f t="shared" si="97"/>
        <v>-1.6124638811295288E-2</v>
      </c>
      <c r="AC265" s="2">
        <f t="shared" si="108"/>
        <v>-2.4727217795798097E-2</v>
      </c>
      <c r="AD265" s="3">
        <f t="shared" ref="AD265:AD328" si="109">D265*(2/(5+1))+AD264*(1-(2/(5+1)))</f>
        <v>1887.6500079016396</v>
      </c>
    </row>
    <row r="266" spans="1:30" x14ac:dyDescent="0.3">
      <c r="A266" s="1">
        <f t="shared" si="94"/>
        <v>3</v>
      </c>
      <c r="B266" s="1">
        <f t="shared" si="92"/>
        <v>5</v>
      </c>
      <c r="C266" s="5">
        <v>39465</v>
      </c>
      <c r="D266" s="3">
        <v>1844.09</v>
      </c>
      <c r="E266" s="3">
        <v>1862.22</v>
      </c>
      <c r="F266" s="3">
        <f t="shared" si="100"/>
        <v>1880.3439999999998</v>
      </c>
      <c r="G266" s="3">
        <f t="shared" si="87"/>
        <v>1908.5139999999999</v>
      </c>
      <c r="H266" s="4">
        <f t="shared" si="95"/>
        <v>1.0802888008251501E-3</v>
      </c>
      <c r="I266" s="4">
        <f t="shared" si="98"/>
        <v>1.0922316920905553E-2</v>
      </c>
      <c r="J266" s="4">
        <f t="shared" si="99"/>
        <v>-9.8420281200804031E-3</v>
      </c>
      <c r="K266" s="4">
        <f t="shared" si="101"/>
        <v>2.5681287660821828E-2</v>
      </c>
      <c r="L266" s="4">
        <f t="shared" si="88"/>
        <v>3.9939320461550576E-2</v>
      </c>
      <c r="M266" s="4">
        <f t="shared" si="104"/>
        <v>-1.9280514629238008E-2</v>
      </c>
      <c r="N266" s="4">
        <f t="shared" si="89"/>
        <v>-3.3756105535510866E-2</v>
      </c>
      <c r="O266" s="4">
        <f t="shared" si="91"/>
        <v>-1.5275827101714165E-2</v>
      </c>
      <c r="P266" s="4">
        <f t="shared" si="93"/>
        <v>-0.11551466955725129</v>
      </c>
      <c r="T266" s="4"/>
      <c r="U266" s="4">
        <f t="shared" si="105"/>
        <v>3.8385538244395008E-2</v>
      </c>
      <c r="V266" s="4">
        <f t="shared" si="106"/>
        <v>2.8001682861951108E-2</v>
      </c>
      <c r="W266" s="4">
        <f t="shared" si="107"/>
        <v>-3.5926202811570426E-2</v>
      </c>
      <c r="X266" s="4">
        <f t="shared" si="90"/>
        <v>-2.909096166437072E-2</v>
      </c>
      <c r="Y266" s="4">
        <f t="shared" si="102"/>
        <v>1.2892244173779207E-2</v>
      </c>
      <c r="Z266" s="4">
        <f t="shared" si="103"/>
        <v>1.9278782744087623E-2</v>
      </c>
      <c r="AA266" s="4">
        <f t="shared" si="96"/>
        <v>1.0802888008251501E-3</v>
      </c>
      <c r="AB266" s="4">
        <f t="shared" si="97"/>
        <v>1.0802888008251501E-3</v>
      </c>
      <c r="AC266" s="2">
        <f t="shared" si="108"/>
        <v>-1.5747607366104612E-2</v>
      </c>
      <c r="AD266" s="3">
        <f t="shared" si="109"/>
        <v>1873.1300052677598</v>
      </c>
    </row>
    <row r="267" spans="1:30" x14ac:dyDescent="0.3">
      <c r="A267" s="1">
        <f t="shared" si="94"/>
        <v>4</v>
      </c>
      <c r="B267" s="1">
        <f t="shared" si="92"/>
        <v>2</v>
      </c>
      <c r="C267" s="5">
        <v>39469</v>
      </c>
      <c r="D267" s="3">
        <v>1795.61</v>
      </c>
      <c r="E267" s="3">
        <v>1740.53</v>
      </c>
      <c r="F267" s="3">
        <f t="shared" si="100"/>
        <v>1849.636</v>
      </c>
      <c r="G267" s="3">
        <f t="shared" ref="G267:G330" si="110">AVERAGE(D258:D267)</f>
        <v>1892.3309999999997</v>
      </c>
      <c r="H267" s="4">
        <f t="shared" si="95"/>
        <v>-2.6289389346506962E-2</v>
      </c>
      <c r="I267" s="4">
        <f t="shared" si="98"/>
        <v>-5.6157779717909619E-2</v>
      </c>
      <c r="J267" s="4">
        <f t="shared" si="99"/>
        <v>2.9868390371402657E-2</v>
      </c>
      <c r="K267" s="4">
        <f t="shared" si="101"/>
        <v>1.0331654094973677E-2</v>
      </c>
      <c r="L267" s="4">
        <f t="shared" ref="L267:L330" si="111">(SUM(D258:D266)/9-D266)/D266</f>
        <v>3.1987472291361937E-2</v>
      </c>
      <c r="M267" s="4">
        <f t="shared" si="104"/>
        <v>-2.9208990309444707E-2</v>
      </c>
      <c r="N267" s="4">
        <f t="shared" ref="N267:N330" si="112">(D267-G267)/G267</f>
        <v>-5.1112094025833638E-2</v>
      </c>
      <c r="O267" s="4">
        <f t="shared" si="91"/>
        <v>-2.377743496639009E-2</v>
      </c>
      <c r="P267" s="4">
        <f t="shared" si="93"/>
        <v>-0.13876724878053459</v>
      </c>
      <c r="T267" s="4"/>
      <c r="U267" s="4">
        <f t="shared" si="105"/>
        <v>5.6971189041749686E-2</v>
      </c>
      <c r="V267" s="4">
        <f t="shared" si="106"/>
        <v>4.6401477151332145E-2</v>
      </c>
      <c r="W267" s="4">
        <f t="shared" si="107"/>
        <v>-7.877279839930236E-2</v>
      </c>
      <c r="X267" s="4">
        <f t="shared" ref="X267:X330" si="113">(F267-F262)/F262</f>
        <v>-4.4128606023898322E-2</v>
      </c>
      <c r="Y267" s="4">
        <f t="shared" si="102"/>
        <v>-2.2659974523451479E-3</v>
      </c>
      <c r="Z267" s="4">
        <f t="shared" si="103"/>
        <v>4.0249646187254127E-3</v>
      </c>
      <c r="AA267" s="4">
        <f t="shared" si="96"/>
        <v>-2.6289389346506962E-2</v>
      </c>
      <c r="AB267" s="4">
        <f t="shared" si="97"/>
        <v>-2.6289389346506962E-2</v>
      </c>
      <c r="AC267" s="2">
        <f t="shared" si="108"/>
        <v>-2.8781307473137344E-2</v>
      </c>
      <c r="AD267" s="3">
        <f t="shared" si="109"/>
        <v>1847.29000351184</v>
      </c>
    </row>
    <row r="268" spans="1:30" x14ac:dyDescent="0.3">
      <c r="A268" s="1">
        <f t="shared" si="94"/>
        <v>4</v>
      </c>
      <c r="B268" s="1">
        <f t="shared" si="92"/>
        <v>3</v>
      </c>
      <c r="C268" s="5">
        <v>39470</v>
      </c>
      <c r="D268" s="3">
        <v>1789.53</v>
      </c>
      <c r="E268" s="3">
        <v>1725.46</v>
      </c>
      <c r="F268" s="3">
        <f t="shared" si="100"/>
        <v>1828.7239999999997</v>
      </c>
      <c r="G268" s="3">
        <f t="shared" si="110"/>
        <v>1880.2509999999997</v>
      </c>
      <c r="H268" s="4">
        <f t="shared" si="95"/>
        <v>-3.3860359432170278E-3</v>
      </c>
      <c r="I268" s="4">
        <f t="shared" si="98"/>
        <v>-3.906750352247975E-2</v>
      </c>
      <c r="J268" s="4">
        <f t="shared" si="99"/>
        <v>3.5681467579262723E-2</v>
      </c>
      <c r="K268" s="4">
        <f t="shared" si="101"/>
        <v>2.3898563719293116E-2</v>
      </c>
      <c r="L268" s="4">
        <f t="shared" si="111"/>
        <v>5.2751494540078978E-2</v>
      </c>
      <c r="M268" s="4">
        <f t="shared" si="104"/>
        <v>-2.1432430481581551E-2</v>
      </c>
      <c r="N268" s="4">
        <f t="shared" si="112"/>
        <v>-4.8249409254402624E-2</v>
      </c>
      <c r="O268" s="4">
        <f t="shared" ref="O268:O331" si="114">(F268-G268)/D268</f>
        <v>-2.8793593848664201E-2</v>
      </c>
      <c r="P268" s="4">
        <f t="shared" si="93"/>
        <v>-0.14168341383163938</v>
      </c>
      <c r="T268" s="4"/>
      <c r="U268" s="4">
        <f t="shared" si="105"/>
        <v>5.4844871659213319E-2</v>
      </c>
      <c r="V268" s="4">
        <f t="shared" si="106"/>
        <v>4.429642294262115E-2</v>
      </c>
      <c r="W268" s="4">
        <f t="shared" si="107"/>
        <v>-5.520329023436054E-2</v>
      </c>
      <c r="X268" s="4">
        <f t="shared" si="113"/>
        <v>-5.3346709611559968E-2</v>
      </c>
      <c r="Y268" s="4">
        <f t="shared" si="102"/>
        <v>1.1131748710324336E-2</v>
      </c>
      <c r="Z268" s="4">
        <f t="shared" si="103"/>
        <v>1.7507186917050305E-2</v>
      </c>
      <c r="AA268" s="4">
        <f t="shared" si="96"/>
        <v>-3.3860359432170278E-3</v>
      </c>
      <c r="AB268" s="4">
        <f t="shared" si="97"/>
        <v>-3.3860359432170278E-3</v>
      </c>
      <c r="AC268" s="2">
        <f t="shared" si="108"/>
        <v>-2.1517755504458492E-2</v>
      </c>
      <c r="AD268" s="3">
        <f t="shared" si="109"/>
        <v>1828.0366690078936</v>
      </c>
    </row>
    <row r="269" spans="1:30" x14ac:dyDescent="0.3">
      <c r="A269" s="1">
        <f t="shared" si="94"/>
        <v>4</v>
      </c>
      <c r="B269" s="1">
        <f t="shared" si="92"/>
        <v>4</v>
      </c>
      <c r="C269" s="5">
        <v>39471</v>
      </c>
      <c r="D269" s="3">
        <v>1826.92</v>
      </c>
      <c r="E269" s="3">
        <v>1800.84</v>
      </c>
      <c r="F269" s="3">
        <f t="shared" si="100"/>
        <v>1819.65</v>
      </c>
      <c r="G269" s="3">
        <f t="shared" si="110"/>
        <v>1868.0230000000004</v>
      </c>
      <c r="H269" s="4">
        <f t="shared" si="95"/>
        <v>2.0893754225970004E-2</v>
      </c>
      <c r="I269" s="4">
        <f t="shared" si="98"/>
        <v>6.3200952205327348E-3</v>
      </c>
      <c r="J269" s="4">
        <f t="shared" si="99"/>
        <v>1.4573659005437268E-2</v>
      </c>
      <c r="K269" s="4">
        <f t="shared" si="101"/>
        <v>1.5815605214776943E-2</v>
      </c>
      <c r="L269" s="4">
        <f t="shared" si="111"/>
        <v>4.641442166378891E-2</v>
      </c>
      <c r="M269" s="4">
        <f t="shared" si="104"/>
        <v>3.9952738163932522E-3</v>
      </c>
      <c r="N269" s="4">
        <f t="shared" si="112"/>
        <v>-2.2003476402592627E-2</v>
      </c>
      <c r="O269" s="4">
        <f t="shared" si="114"/>
        <v>-2.6477897225932318E-2</v>
      </c>
      <c r="P269" s="4">
        <f t="shared" si="93"/>
        <v>-0.12374995803216404</v>
      </c>
      <c r="T269" s="4"/>
      <c r="U269" s="4">
        <f t="shared" si="105"/>
        <v>4.6246779880750807E-2</v>
      </c>
      <c r="V269" s="4">
        <f t="shared" si="106"/>
        <v>3.5784312081943312E-2</v>
      </c>
      <c r="W269" s="4">
        <f t="shared" si="107"/>
        <v>-2.4232357166891823E-2</v>
      </c>
      <c r="X269" s="4">
        <f t="shared" si="113"/>
        <v>-5.0483303033402212E-2</v>
      </c>
      <c r="Y269" s="4">
        <f t="shared" si="102"/>
        <v>3.1495752245677723E-3</v>
      </c>
      <c r="Z269" s="4">
        <f t="shared" si="103"/>
        <v>9.4746838339106829E-3</v>
      </c>
      <c r="AA269" s="4">
        <f t="shared" si="96"/>
        <v>2.0893754225970004E-2</v>
      </c>
      <c r="AB269" s="4">
        <f t="shared" si="97"/>
        <v>2.0893754225970004E-2</v>
      </c>
      <c r="AC269" s="2">
        <f t="shared" si="108"/>
        <v>-4.0748692075322896E-4</v>
      </c>
      <c r="AD269" s="3">
        <f t="shared" si="109"/>
        <v>1827.6644460052626</v>
      </c>
    </row>
    <row r="270" spans="1:30" x14ac:dyDescent="0.3">
      <c r="A270" s="1">
        <f t="shared" si="94"/>
        <v>4</v>
      </c>
      <c r="B270" s="1">
        <f t="shared" si="92"/>
        <v>5</v>
      </c>
      <c r="C270" s="5">
        <v>39472</v>
      </c>
      <c r="D270" s="3">
        <v>1789.17</v>
      </c>
      <c r="E270" s="3">
        <v>1860.92</v>
      </c>
      <c r="F270" s="3">
        <f t="shared" si="100"/>
        <v>1809.0639999999999</v>
      </c>
      <c r="G270" s="3">
        <f t="shared" si="110"/>
        <v>1851.5760000000002</v>
      </c>
      <c r="H270" s="4">
        <f t="shared" si="95"/>
        <v>-2.0663192695903488E-2</v>
      </c>
      <c r="I270" s="4">
        <f t="shared" si="98"/>
        <v>1.8610557659886583E-2</v>
      </c>
      <c r="J270" s="4">
        <f t="shared" si="99"/>
        <v>-3.9273750355790074E-2</v>
      </c>
      <c r="K270" s="4">
        <f t="shared" si="101"/>
        <v>-7.0514855603968224E-3</v>
      </c>
      <c r="L270" s="4">
        <f t="shared" si="111"/>
        <v>1.7291397543406594E-2</v>
      </c>
      <c r="M270" s="4">
        <f t="shared" si="104"/>
        <v>-1.0996846988276689E-2</v>
      </c>
      <c r="N270" s="4">
        <f t="shared" si="112"/>
        <v>-3.3704260586657077E-2</v>
      </c>
      <c r="O270" s="4">
        <f t="shared" si="114"/>
        <v>-2.3760738219398041E-2</v>
      </c>
      <c r="P270" s="4">
        <f t="shared" si="93"/>
        <v>-0.14185608149913895</v>
      </c>
      <c r="T270" s="4"/>
      <c r="U270" s="4">
        <f t="shared" si="105"/>
        <v>8.3090666257963318E-3</v>
      </c>
      <c r="V270" s="4">
        <f t="shared" si="106"/>
        <v>-1.7740240404616582E-3</v>
      </c>
      <c r="W270" s="4">
        <f t="shared" si="107"/>
        <v>-2.8733510667173248E-2</v>
      </c>
      <c r="X270" s="4">
        <f t="shared" si="113"/>
        <v>-4.4889149817748879E-2</v>
      </c>
      <c r="Y270" s="4">
        <f t="shared" si="102"/>
        <v>-1.9432389730466716E-2</v>
      </c>
      <c r="Z270" s="4">
        <f t="shared" si="103"/>
        <v>-1.3249666050032367E-2</v>
      </c>
      <c r="AA270" s="4">
        <f t="shared" si="96"/>
        <v>-2.0663192695903488E-2</v>
      </c>
      <c r="AB270" s="4">
        <f t="shared" si="97"/>
        <v>-2.0663192695903488E-2</v>
      </c>
      <c r="AC270" s="2">
        <f t="shared" si="108"/>
        <v>-1.4343502296320906E-2</v>
      </c>
      <c r="AD270" s="3">
        <f t="shared" si="109"/>
        <v>1814.8329640035086</v>
      </c>
    </row>
    <row r="271" spans="1:30" x14ac:dyDescent="0.3">
      <c r="A271" s="1">
        <f t="shared" si="94"/>
        <v>5</v>
      </c>
      <c r="B271" s="1">
        <f t="shared" si="92"/>
        <v>1</v>
      </c>
      <c r="C271" s="5">
        <v>39475</v>
      </c>
      <c r="D271" s="3">
        <v>1805.08</v>
      </c>
      <c r="E271" s="3">
        <v>1788.14</v>
      </c>
      <c r="F271" s="3">
        <f t="shared" si="100"/>
        <v>1801.2619999999999</v>
      </c>
      <c r="G271" s="3">
        <f t="shared" si="110"/>
        <v>1840.8029999999999</v>
      </c>
      <c r="H271" s="4">
        <f t="shared" si="95"/>
        <v>8.8923914440773404E-3</v>
      </c>
      <c r="I271" s="4">
        <f t="shared" si="98"/>
        <v>-5.756859325832496E-4</v>
      </c>
      <c r="J271" s="4">
        <f t="shared" si="99"/>
        <v>9.46807737666059E-3</v>
      </c>
      <c r="K271" s="4">
        <f t="shared" si="101"/>
        <v>6.2249534700446673E-3</v>
      </c>
      <c r="L271" s="4">
        <f t="shared" si="111"/>
        <v>3.1077104032720355E-2</v>
      </c>
      <c r="M271" s="4">
        <f t="shared" si="104"/>
        <v>2.119625018459271E-3</v>
      </c>
      <c r="N271" s="4">
        <f t="shared" si="112"/>
        <v>-1.9406204792147753E-2</v>
      </c>
      <c r="O271" s="4">
        <f t="shared" si="114"/>
        <v>-2.1905400314667461E-2</v>
      </c>
      <c r="P271" s="4">
        <f t="shared" si="93"/>
        <v>-0.13422512986047491</v>
      </c>
      <c r="T271" s="4"/>
      <c r="U271" s="4">
        <f t="shared" si="105"/>
        <v>3.0695797492692054E-2</v>
      </c>
      <c r="V271" s="4">
        <f t="shared" si="106"/>
        <v>2.0388839517765101E-2</v>
      </c>
      <c r="W271" s="4">
        <f t="shared" si="107"/>
        <v>-2.1154065148664108E-2</v>
      </c>
      <c r="X271" s="4">
        <f t="shared" si="113"/>
        <v>-4.2057198044613053E-2</v>
      </c>
      <c r="Y271" s="4">
        <f t="shared" si="102"/>
        <v>-6.3214923338212005E-3</v>
      </c>
      <c r="Z271" s="4">
        <f t="shared" si="103"/>
        <v>-5.6101170841962454E-5</v>
      </c>
      <c r="AA271" s="4">
        <f t="shared" si="96"/>
        <v>8.8923914440773404E-3</v>
      </c>
      <c r="AB271" s="4">
        <f t="shared" si="97"/>
        <v>8.8923914440773404E-3</v>
      </c>
      <c r="AC271" s="2">
        <f t="shared" si="108"/>
        <v>-3.6020431240383994E-3</v>
      </c>
      <c r="AD271" s="3">
        <f t="shared" si="109"/>
        <v>1811.5819760023392</v>
      </c>
    </row>
    <row r="272" spans="1:30" x14ac:dyDescent="0.3">
      <c r="A272" s="1">
        <f t="shared" si="94"/>
        <v>5</v>
      </c>
      <c r="B272" s="1">
        <f t="shared" si="92"/>
        <v>2</v>
      </c>
      <c r="C272" s="5">
        <v>39476</v>
      </c>
      <c r="D272" s="3">
        <v>1807.67</v>
      </c>
      <c r="E272" s="3">
        <v>1812.43</v>
      </c>
      <c r="F272" s="3">
        <f t="shared" si="100"/>
        <v>1803.6739999999998</v>
      </c>
      <c r="G272" s="3">
        <f t="shared" si="110"/>
        <v>1826.6550000000002</v>
      </c>
      <c r="H272" s="4">
        <f t="shared" si="95"/>
        <v>1.4348394530991123E-3</v>
      </c>
      <c r="I272" s="4">
        <f t="shared" si="98"/>
        <v>4.071841691227057E-3</v>
      </c>
      <c r="J272" s="4">
        <f t="shared" si="99"/>
        <v>-2.6370022381279447E-3</v>
      </c>
      <c r="K272" s="4">
        <f t="shared" si="101"/>
        <v>-1.3323509207348E-3</v>
      </c>
      <c r="L272" s="4">
        <f t="shared" si="111"/>
        <v>1.3120994329583498E-2</v>
      </c>
      <c r="M272" s="4">
        <f t="shared" si="104"/>
        <v>2.2154779633128396E-3</v>
      </c>
      <c r="N272" s="4">
        <f t="shared" si="112"/>
        <v>-1.0393314555841211E-2</v>
      </c>
      <c r="O272" s="4">
        <f t="shared" si="114"/>
        <v>-1.2713050501474522E-2</v>
      </c>
      <c r="P272" s="4">
        <f t="shared" si="93"/>
        <v>-0.13298288191929694</v>
      </c>
      <c r="T272" s="4"/>
      <c r="U272" s="4">
        <f t="shared" si="105"/>
        <v>-5.2463048729142351E-3</v>
      </c>
      <c r="V272" s="4">
        <f t="shared" si="106"/>
        <v>-1.5193841824185152E-2</v>
      </c>
      <c r="W272" s="4">
        <f t="shared" si="107"/>
        <v>6.7163805057892153E-3</v>
      </c>
      <c r="X272" s="4">
        <f t="shared" si="113"/>
        <v>-2.4849213574995414E-2</v>
      </c>
      <c r="Y272" s="4">
        <f t="shared" si="102"/>
        <v>-1.3784565996536106E-2</v>
      </c>
      <c r="Z272" s="4">
        <f t="shared" si="103"/>
        <v>-7.5662313769099716E-3</v>
      </c>
      <c r="AA272" s="4">
        <f t="shared" si="96"/>
        <v>1.4348394530991123E-3</v>
      </c>
      <c r="AB272" s="4">
        <f t="shared" si="97"/>
        <v>1.4348394530991123E-3</v>
      </c>
      <c r="AC272" s="2">
        <f t="shared" si="108"/>
        <v>-1.4427323579854418E-3</v>
      </c>
      <c r="AD272" s="3">
        <f t="shared" si="109"/>
        <v>1810.2779840015596</v>
      </c>
    </row>
    <row r="273" spans="1:30" x14ac:dyDescent="0.3">
      <c r="A273" s="1">
        <f t="shared" si="94"/>
        <v>5</v>
      </c>
      <c r="B273" s="1">
        <f t="shared" si="92"/>
        <v>3</v>
      </c>
      <c r="C273" s="5">
        <v>39477</v>
      </c>
      <c r="D273" s="3">
        <v>1808.51</v>
      </c>
      <c r="E273" s="3">
        <v>1800.36</v>
      </c>
      <c r="F273" s="3">
        <f t="shared" si="100"/>
        <v>1807.47</v>
      </c>
      <c r="G273" s="3">
        <f t="shared" si="110"/>
        <v>1818.0969999999998</v>
      </c>
      <c r="H273" s="4">
        <f t="shared" si="95"/>
        <v>4.6468658549398843E-4</v>
      </c>
      <c r="I273" s="4">
        <f t="shared" si="98"/>
        <v>-4.0438796904303182E-3</v>
      </c>
      <c r="J273" s="4">
        <f t="shared" si="99"/>
        <v>4.5085662759243063E-3</v>
      </c>
      <c r="K273" s="4">
        <f t="shared" si="101"/>
        <v>-2.5447122538961001E-4</v>
      </c>
      <c r="L273" s="4">
        <f t="shared" si="111"/>
        <v>6.3574779811703206E-3</v>
      </c>
      <c r="M273" s="4">
        <f t="shared" si="104"/>
        <v>5.753899096526988E-4</v>
      </c>
      <c r="N273" s="4">
        <f t="shared" si="112"/>
        <v>-5.2730959899277997E-3</v>
      </c>
      <c r="O273" s="4">
        <f t="shared" si="114"/>
        <v>-5.8761079562732448E-3</v>
      </c>
      <c r="P273" s="4">
        <f t="shared" si="93"/>
        <v>-0.13257999069513118</v>
      </c>
      <c r="T273" s="4"/>
      <c r="U273" s="4">
        <f t="shared" si="105"/>
        <v>-1.0035017453406927E-2</v>
      </c>
      <c r="V273" s="4">
        <f t="shared" si="106"/>
        <v>-1.9934667278872806E-2</v>
      </c>
      <c r="W273" s="4">
        <f t="shared" si="107"/>
        <v>1.0606136806871088E-2</v>
      </c>
      <c r="X273" s="4">
        <f t="shared" si="113"/>
        <v>-1.1622311513382928E-2</v>
      </c>
      <c r="Y273" s="4">
        <f t="shared" si="102"/>
        <v>-1.2720126197641662E-2</v>
      </c>
      <c r="Z273" s="4">
        <f t="shared" si="103"/>
        <v>-6.4950800192385711E-3</v>
      </c>
      <c r="AA273" s="4">
        <f t="shared" si="96"/>
        <v>4.6468658549398843E-4</v>
      </c>
      <c r="AB273" s="4">
        <f t="shared" si="97"/>
        <v>4.6468658549398843E-4</v>
      </c>
      <c r="AC273" s="2">
        <f t="shared" si="108"/>
        <v>-6.5172766589060953E-4</v>
      </c>
      <c r="AD273" s="3">
        <f t="shared" si="109"/>
        <v>1809.6886560010398</v>
      </c>
    </row>
    <row r="274" spans="1:30" x14ac:dyDescent="0.3">
      <c r="A274" s="1">
        <f t="shared" si="94"/>
        <v>5</v>
      </c>
      <c r="B274" s="1">
        <f t="shared" si="92"/>
        <v>4</v>
      </c>
      <c r="C274" s="5">
        <v>39478</v>
      </c>
      <c r="D274" s="3">
        <v>1841.42</v>
      </c>
      <c r="E274" s="3">
        <v>1782.33</v>
      </c>
      <c r="F274" s="3">
        <f t="shared" si="100"/>
        <v>1810.3700000000001</v>
      </c>
      <c r="G274" s="3">
        <f t="shared" si="110"/>
        <v>1815.0099999999998</v>
      </c>
      <c r="H274" s="4">
        <f t="shared" si="95"/>
        <v>1.8197300540223765E-2</v>
      </c>
      <c r="I274" s="4">
        <f t="shared" si="98"/>
        <v>-1.4476005109178309E-2</v>
      </c>
      <c r="J274" s="4">
        <f t="shared" si="99"/>
        <v>3.2673305649402073E-2</v>
      </c>
      <c r="K274" s="4">
        <f t="shared" si="101"/>
        <v>-3.2637364460245829E-3</v>
      </c>
      <c r="L274" s="4">
        <f t="shared" si="111"/>
        <v>1.9715431794989509E-3</v>
      </c>
      <c r="M274" s="4">
        <f t="shared" si="104"/>
        <v>1.7151190088213985E-2</v>
      </c>
      <c r="N274" s="4">
        <f t="shared" si="112"/>
        <v>1.4550884017168121E-2</v>
      </c>
      <c r="O274" s="4">
        <f t="shared" si="114"/>
        <v>-2.5197945064133359E-3</v>
      </c>
      <c r="P274" s="4">
        <f t="shared" si="93"/>
        <v>-0.11679528809120679</v>
      </c>
      <c r="T274" s="4"/>
      <c r="U274" s="4">
        <f t="shared" si="105"/>
        <v>1.0179650651641451E-2</v>
      </c>
      <c r="V274" s="4">
        <f t="shared" si="106"/>
        <v>7.7854145125062402E-5</v>
      </c>
      <c r="W274" s="4">
        <f t="shared" si="107"/>
        <v>7.9368554725986907E-3</v>
      </c>
      <c r="X274" s="4">
        <f t="shared" si="113"/>
        <v>-5.0998818454098165E-3</v>
      </c>
      <c r="Y274" s="4">
        <f t="shared" si="102"/>
        <v>-1.5691869408044266E-2</v>
      </c>
      <c r="Z274" s="4">
        <f t="shared" si="103"/>
        <v>-9.4855608127784718E-3</v>
      </c>
      <c r="AA274" s="4">
        <f t="shared" si="96"/>
        <v>1.8197300540223765E-2</v>
      </c>
      <c r="AB274" s="4">
        <f t="shared" si="97"/>
        <v>1.8197300540223765E-2</v>
      </c>
      <c r="AC274" s="2">
        <f t="shared" si="108"/>
        <v>1.1487998030129015E-2</v>
      </c>
      <c r="AD274" s="3">
        <f t="shared" si="109"/>
        <v>1820.2657706673599</v>
      </c>
    </row>
    <row r="275" spans="1:30" x14ac:dyDescent="0.3">
      <c r="A275" s="1">
        <f t="shared" si="94"/>
        <v>5</v>
      </c>
      <c r="B275" s="1">
        <f t="shared" si="92"/>
        <v>5</v>
      </c>
      <c r="C275" s="5">
        <v>39479</v>
      </c>
      <c r="D275" s="3">
        <v>1855.27</v>
      </c>
      <c r="E275" s="3">
        <v>1846.07</v>
      </c>
      <c r="F275" s="3">
        <f t="shared" si="100"/>
        <v>1823.5900000000001</v>
      </c>
      <c r="G275" s="3">
        <f t="shared" si="110"/>
        <v>1816.327</v>
      </c>
      <c r="H275" s="4">
        <f t="shared" si="95"/>
        <v>7.5213693779799876E-3</v>
      </c>
      <c r="I275" s="4">
        <f t="shared" si="98"/>
        <v>2.5252250980221042E-3</v>
      </c>
      <c r="J275" s="4">
        <f t="shared" si="99"/>
        <v>4.9961442799578834E-3</v>
      </c>
      <c r="K275" s="4">
        <f t="shared" si="101"/>
        <v>-1.3983773392273354E-2</v>
      </c>
      <c r="L275" s="4">
        <f t="shared" si="111"/>
        <v>-1.5976800512647885E-2</v>
      </c>
      <c r="M275" s="4">
        <f t="shared" si="104"/>
        <v>1.7372326016264528E-2</v>
      </c>
      <c r="N275" s="4">
        <f t="shared" si="112"/>
        <v>2.1440522549078432E-2</v>
      </c>
      <c r="O275" s="4">
        <f t="shared" si="114"/>
        <v>3.9147940730999515E-3</v>
      </c>
      <c r="P275" s="4">
        <f t="shared" si="93"/>
        <v>-0.11015237921656836</v>
      </c>
      <c r="T275" s="4"/>
      <c r="U275" s="4">
        <f t="shared" si="105"/>
        <v>-2.8374841155195445E-2</v>
      </c>
      <c r="V275" s="4">
        <f t="shared" si="106"/>
        <v>-3.8091092743643563E-2</v>
      </c>
      <c r="W275" s="4">
        <f t="shared" si="107"/>
        <v>3.694450499393568E-2</v>
      </c>
      <c r="X275" s="4">
        <f t="shared" si="113"/>
        <v>8.029566670941601E-3</v>
      </c>
      <c r="Y275" s="4">
        <f t="shared" si="102"/>
        <v>-2.6278240058205064E-2</v>
      </c>
      <c r="Z275" s="4">
        <f t="shared" si="103"/>
        <v>-2.0138681173844684E-2</v>
      </c>
      <c r="AA275" s="4">
        <f t="shared" si="96"/>
        <v>7.5213693779799876E-3</v>
      </c>
      <c r="AB275" s="4">
        <f t="shared" si="97"/>
        <v>7.5213693779799876E-3</v>
      </c>
      <c r="AC275" s="2">
        <f t="shared" si="108"/>
        <v>1.2578305523415228E-2</v>
      </c>
      <c r="AD275" s="3">
        <f t="shared" si="109"/>
        <v>1831.9338471115734</v>
      </c>
    </row>
    <row r="276" spans="1:30" x14ac:dyDescent="0.3">
      <c r="A276" s="1">
        <f t="shared" si="94"/>
        <v>6</v>
      </c>
      <c r="B276" s="1">
        <f t="shared" si="92"/>
        <v>1</v>
      </c>
      <c r="C276" s="5">
        <v>39482</v>
      </c>
      <c r="D276" s="3">
        <v>1828.8</v>
      </c>
      <c r="E276" s="3">
        <v>1854.62</v>
      </c>
      <c r="F276" s="3">
        <f t="shared" si="100"/>
        <v>1828.3340000000001</v>
      </c>
      <c r="G276" s="3">
        <f t="shared" si="110"/>
        <v>1814.798</v>
      </c>
      <c r="H276" s="4">
        <f t="shared" si="95"/>
        <v>-1.4267465112894635E-2</v>
      </c>
      <c r="I276" s="4">
        <f t="shared" si="98"/>
        <v>-3.5035331784596902E-4</v>
      </c>
      <c r="J276" s="4">
        <f t="shared" si="99"/>
        <v>-1.3917111795048665E-2</v>
      </c>
      <c r="K276" s="4">
        <f t="shared" si="101"/>
        <v>-1.4581435586194885E-2</v>
      </c>
      <c r="L276" s="4">
        <f t="shared" si="111"/>
        <v>-2.2653186747900754E-2</v>
      </c>
      <c r="M276" s="4">
        <f t="shared" si="104"/>
        <v>2.5487684416517685E-4</v>
      </c>
      <c r="N276" s="4">
        <f t="shared" si="112"/>
        <v>7.7154592411937594E-3</v>
      </c>
      <c r="O276" s="4">
        <f t="shared" si="114"/>
        <v>7.4015748031496381E-3</v>
      </c>
      <c r="P276" s="4">
        <f t="shared" si="93"/>
        <v>-0.12284824910188827</v>
      </c>
      <c r="T276" s="4"/>
      <c r="U276" s="4">
        <f t="shared" si="105"/>
        <v>-2.7052666188748836E-2</v>
      </c>
      <c r="V276" s="4">
        <f t="shared" si="106"/>
        <v>-3.6782139526861338E-2</v>
      </c>
      <c r="W276" s="4">
        <f t="shared" si="107"/>
        <v>1.3140691825293078E-2</v>
      </c>
      <c r="X276" s="4">
        <f t="shared" si="113"/>
        <v>1.5029462676723384E-2</v>
      </c>
      <c r="Y276" s="4">
        <f t="shared" si="102"/>
        <v>-2.6868450105070201E-2</v>
      </c>
      <c r="Z276" s="4">
        <f t="shared" si="103"/>
        <v>-2.0732612642460832E-2</v>
      </c>
      <c r="AA276" s="4">
        <f t="shared" si="96"/>
        <v>-1.4267465112894635E-2</v>
      </c>
      <c r="AB276" s="4">
        <f t="shared" si="97"/>
        <v>-1.4267465112894635E-2</v>
      </c>
      <c r="AC276" s="2">
        <f t="shared" si="108"/>
        <v>-1.1424056253913578E-3</v>
      </c>
      <c r="AD276" s="3">
        <f t="shared" si="109"/>
        <v>1830.8892314077157</v>
      </c>
    </row>
    <row r="277" spans="1:30" x14ac:dyDescent="0.3">
      <c r="A277" s="1">
        <f t="shared" si="94"/>
        <v>6</v>
      </c>
      <c r="B277" s="1">
        <f t="shared" si="92"/>
        <v>2</v>
      </c>
      <c r="C277" s="5">
        <v>39483</v>
      </c>
      <c r="D277" s="3">
        <v>1773.49</v>
      </c>
      <c r="E277" s="3">
        <v>1798.65</v>
      </c>
      <c r="F277" s="3">
        <f t="shared" si="100"/>
        <v>1821.4980000000003</v>
      </c>
      <c r="G277" s="3">
        <f t="shared" si="110"/>
        <v>1812.586</v>
      </c>
      <c r="H277" s="4">
        <f t="shared" si="95"/>
        <v>-3.0243875765529279E-2</v>
      </c>
      <c r="I277" s="4">
        <f t="shared" si="98"/>
        <v>-1.648622047244087E-2</v>
      </c>
      <c r="J277" s="4">
        <f t="shared" si="99"/>
        <v>-1.3757655293088408E-2</v>
      </c>
      <c r="K277" s="4">
        <f t="shared" si="101"/>
        <v>2.5699912510937627E-3</v>
      </c>
      <c r="L277" s="4">
        <f t="shared" si="111"/>
        <v>-6.4905949256343605E-3</v>
      </c>
      <c r="M277" s="4">
        <f t="shared" si="104"/>
        <v>-2.6356328692098623E-2</v>
      </c>
      <c r="N277" s="4">
        <f t="shared" si="112"/>
        <v>-2.1569183475984039E-2</v>
      </c>
      <c r="O277" s="4">
        <f t="shared" si="114"/>
        <v>5.0251199612065828E-3</v>
      </c>
      <c r="P277" s="4">
        <f t="shared" si="93"/>
        <v>-0.14937671768356725</v>
      </c>
      <c r="T277" s="4"/>
      <c r="U277" s="4">
        <f t="shared" si="105"/>
        <v>-1.1554024496937819E-2</v>
      </c>
      <c r="V277" s="4">
        <f t="shared" si="106"/>
        <v>-2.1438484251968482E-2</v>
      </c>
      <c r="W277" s="4">
        <f t="shared" si="107"/>
        <v>-1.8908318443078692E-2</v>
      </c>
      <c r="X277" s="4">
        <f t="shared" si="113"/>
        <v>9.8820518563778863E-3</v>
      </c>
      <c r="Y277" s="4">
        <f t="shared" si="102"/>
        <v>-9.9308814577727476E-3</v>
      </c>
      <c r="Z277" s="4">
        <f t="shared" si="103"/>
        <v>-3.6882483946684133E-3</v>
      </c>
      <c r="AA277" s="4">
        <f t="shared" si="96"/>
        <v>-3.0243875765529279E-2</v>
      </c>
      <c r="AB277" s="4">
        <f t="shared" si="97"/>
        <v>-3.0243875765529279E-2</v>
      </c>
      <c r="AC277" s="2">
        <f t="shared" si="108"/>
        <v>-2.1576752207122886E-2</v>
      </c>
      <c r="AD277" s="3">
        <f t="shared" si="109"/>
        <v>1811.7561542718104</v>
      </c>
    </row>
    <row r="278" spans="1:30" x14ac:dyDescent="0.3">
      <c r="A278" s="1">
        <f t="shared" si="94"/>
        <v>6</v>
      </c>
      <c r="B278" s="1">
        <f t="shared" si="92"/>
        <v>3</v>
      </c>
      <c r="C278" s="5">
        <v>39484</v>
      </c>
      <c r="D278" s="3">
        <v>1740.95</v>
      </c>
      <c r="E278" s="3">
        <v>1786.96</v>
      </c>
      <c r="F278" s="3">
        <f t="shared" si="100"/>
        <v>1807.9860000000001</v>
      </c>
      <c r="G278" s="3">
        <f t="shared" si="110"/>
        <v>1807.7279999999998</v>
      </c>
      <c r="H278" s="4">
        <f t="shared" si="95"/>
        <v>-1.8348003089952557E-2</v>
      </c>
      <c r="I278" s="4">
        <f t="shared" si="98"/>
        <v>7.595193657703188E-3</v>
      </c>
      <c r="J278" s="4">
        <f t="shared" si="99"/>
        <v>-2.5943196747655745E-2</v>
      </c>
      <c r="K278" s="4">
        <f t="shared" si="101"/>
        <v>2.8900642236494078E-2</v>
      </c>
      <c r="L278" s="4">
        <f t="shared" si="111"/>
        <v>2.3489152900652222E-2</v>
      </c>
      <c r="M278" s="4">
        <f t="shared" si="104"/>
        <v>-3.7077720734563238E-2</v>
      </c>
      <c r="N278" s="4">
        <f t="shared" si="112"/>
        <v>-3.6940291902321475E-2</v>
      </c>
      <c r="O278" s="4">
        <f t="shared" si="114"/>
        <v>1.4819495103263482E-4</v>
      </c>
      <c r="P278" s="4">
        <f t="shared" si="93"/>
        <v>-0.16498395629589474</v>
      </c>
      <c r="T278" s="4"/>
      <c r="U278" s="4">
        <f t="shared" si="105"/>
        <v>1.974637579010876E-2</v>
      </c>
      <c r="V278" s="4">
        <f t="shared" si="106"/>
        <v>9.548912032207665E-3</v>
      </c>
      <c r="W278" s="4">
        <f t="shared" si="107"/>
        <v>-3.7356719067077285E-2</v>
      </c>
      <c r="X278" s="4">
        <f t="shared" si="113"/>
        <v>2.8548191671235286E-4</v>
      </c>
      <c r="Y278" s="4">
        <f t="shared" si="102"/>
        <v>1.6071457171201172E-2</v>
      </c>
      <c r="Z278" s="4">
        <f t="shared" si="103"/>
        <v>2.2478041473469726E-2</v>
      </c>
      <c r="AA278" s="4">
        <f t="shared" si="96"/>
        <v>-1.8348003089952557E-2</v>
      </c>
      <c r="AB278" s="4">
        <f t="shared" si="97"/>
        <v>-1.8348003089952557E-2</v>
      </c>
      <c r="AC278" s="2">
        <f t="shared" si="108"/>
        <v>-2.7113991124313522E-2</v>
      </c>
      <c r="AD278" s="3">
        <f t="shared" si="109"/>
        <v>1788.1541028478737</v>
      </c>
    </row>
    <row r="279" spans="1:30" x14ac:dyDescent="0.3">
      <c r="A279" s="1">
        <f t="shared" si="94"/>
        <v>6</v>
      </c>
      <c r="B279" s="1">
        <f t="shared" si="92"/>
        <v>4</v>
      </c>
      <c r="C279" s="5">
        <v>39485</v>
      </c>
      <c r="D279" s="3">
        <v>1753.3</v>
      </c>
      <c r="E279" s="3">
        <v>1723.21</v>
      </c>
      <c r="F279" s="3">
        <f t="shared" si="100"/>
        <v>1790.3619999999999</v>
      </c>
      <c r="G279" s="3">
        <f t="shared" si="110"/>
        <v>1800.366</v>
      </c>
      <c r="H279" s="4">
        <f t="shared" si="95"/>
        <v>7.0938280823687689E-3</v>
      </c>
      <c r="I279" s="4">
        <f t="shared" si="98"/>
        <v>-1.0189838881070685E-2</v>
      </c>
      <c r="J279" s="4">
        <f t="shared" si="99"/>
        <v>1.7283666963439453E-2</v>
      </c>
      <c r="K279" s="4">
        <f t="shared" si="101"/>
        <v>3.3704299376776922E-2</v>
      </c>
      <c r="L279" s="4">
        <f t="shared" si="111"/>
        <v>3.7132344728771978E-2</v>
      </c>
      <c r="M279" s="4">
        <f t="shared" si="104"/>
        <v>-2.0700841505795979E-2</v>
      </c>
      <c r="N279" s="4">
        <f t="shared" si="112"/>
        <v>-2.6142462143808554E-2</v>
      </c>
      <c r="O279" s="4">
        <f t="shared" si="114"/>
        <v>-5.7058118975646683E-3</v>
      </c>
      <c r="P279" s="4">
        <f t="shared" si="93"/>
        <v>-0.15906049603583808</v>
      </c>
      <c r="T279" s="4"/>
      <c r="U279" s="4">
        <f t="shared" si="105"/>
        <v>5.7709871047416657E-2</v>
      </c>
      <c r="V279" s="4">
        <f t="shared" si="106"/>
        <v>4.7132772336942526E-2</v>
      </c>
      <c r="W279" s="4">
        <f t="shared" si="107"/>
        <v>-4.7854373255422508E-2</v>
      </c>
      <c r="X279" s="4">
        <f t="shared" si="113"/>
        <v>-1.1051884421416762E-2</v>
      </c>
      <c r="Y279" s="4">
        <f t="shared" si="102"/>
        <v>2.0815218337166184E-2</v>
      </c>
      <c r="Z279" s="4">
        <f t="shared" si="103"/>
        <v>2.7251713238345091E-2</v>
      </c>
      <c r="AA279" s="4">
        <f t="shared" si="96"/>
        <v>7.0938280823687689E-3</v>
      </c>
      <c r="AB279" s="4">
        <f t="shared" si="97"/>
        <v>7.0938280823687689E-3</v>
      </c>
      <c r="AC279" s="2">
        <f t="shared" si="108"/>
        <v>-1.3252762542205596E-2</v>
      </c>
      <c r="AD279" s="3">
        <f t="shared" si="109"/>
        <v>1776.536068565249</v>
      </c>
    </row>
    <row r="280" spans="1:30" x14ac:dyDescent="0.3">
      <c r="A280" s="1">
        <f t="shared" si="94"/>
        <v>6</v>
      </c>
      <c r="B280" s="1">
        <f t="shared" si="92"/>
        <v>5</v>
      </c>
      <c r="C280" s="5">
        <v>39486</v>
      </c>
      <c r="D280" s="3">
        <v>1773.74</v>
      </c>
      <c r="E280" s="3">
        <v>1754.37</v>
      </c>
      <c r="F280" s="3">
        <f t="shared" si="100"/>
        <v>1774.056</v>
      </c>
      <c r="G280" s="3">
        <f t="shared" si="110"/>
        <v>1798.8229999999999</v>
      </c>
      <c r="H280" s="4">
        <f t="shared" si="95"/>
        <v>1.165801631209722E-2</v>
      </c>
      <c r="I280" s="4">
        <f t="shared" si="98"/>
        <v>6.1027776193460124E-4</v>
      </c>
      <c r="J280" s="4">
        <f t="shared" si="99"/>
        <v>1.1047738550162618E-2</v>
      </c>
      <c r="K280" s="4">
        <f t="shared" si="101"/>
        <v>1.1883305766269342E-2</v>
      </c>
      <c r="L280" s="4">
        <f t="shared" si="111"/>
        <v>2.7553755774824586E-2</v>
      </c>
      <c r="M280" s="4">
        <f t="shared" si="104"/>
        <v>-1.7812290029177823E-4</v>
      </c>
      <c r="N280" s="4">
        <f t="shared" si="112"/>
        <v>-1.3944117903762548E-2</v>
      </c>
      <c r="O280" s="4">
        <f t="shared" si="114"/>
        <v>-1.396315130740685E-2</v>
      </c>
      <c r="P280" s="4">
        <f t="shared" si="93"/>
        <v>-0.14925680958113693</v>
      </c>
      <c r="T280" s="4"/>
      <c r="U280" s="4">
        <f t="shared" si="105"/>
        <v>5.8158900359322439E-2</v>
      </c>
      <c r="V280" s="4">
        <f t="shared" si="106"/>
        <v>4.7577311355729235E-2</v>
      </c>
      <c r="W280" s="4">
        <f t="shared" si="107"/>
        <v>-4.3945086159965924E-2</v>
      </c>
      <c r="X280" s="4">
        <f t="shared" si="113"/>
        <v>-2.7162903942223912E-2</v>
      </c>
      <c r="Y280" s="4">
        <f t="shared" si="102"/>
        <v>-7.3369305874648543E-4</v>
      </c>
      <c r="Z280" s="4">
        <f t="shared" si="103"/>
        <v>5.5669305742201726E-3</v>
      </c>
      <c r="AA280" s="4">
        <f t="shared" si="96"/>
        <v>1.165801631209722E-2</v>
      </c>
      <c r="AB280" s="4">
        <f t="shared" si="97"/>
        <v>1.165801631209722E-2</v>
      </c>
      <c r="AC280" s="2">
        <f t="shared" si="108"/>
        <v>-1.0509125972049103E-3</v>
      </c>
      <c r="AD280" s="3">
        <f t="shared" si="109"/>
        <v>1775.6040457101662</v>
      </c>
    </row>
    <row r="281" spans="1:30" x14ac:dyDescent="0.3">
      <c r="A281" s="1">
        <f t="shared" si="94"/>
        <v>7</v>
      </c>
      <c r="B281" s="1">
        <f t="shared" si="92"/>
        <v>1</v>
      </c>
      <c r="C281" s="5">
        <v>39489</v>
      </c>
      <c r="D281" s="3">
        <v>1793.09</v>
      </c>
      <c r="E281" s="3">
        <v>1780.36</v>
      </c>
      <c r="F281" s="3">
        <f t="shared" si="100"/>
        <v>1766.914</v>
      </c>
      <c r="G281" s="3">
        <f t="shared" si="110"/>
        <v>1797.6239999999998</v>
      </c>
      <c r="H281" s="4">
        <f t="shared" si="95"/>
        <v>1.090915241241665E-2</v>
      </c>
      <c r="I281" s="4">
        <f t="shared" si="98"/>
        <v>3.7322268201652391E-3</v>
      </c>
      <c r="J281" s="4">
        <f t="shared" si="99"/>
        <v>7.17692559225141E-3</v>
      </c>
      <c r="K281" s="4">
        <f t="shared" si="101"/>
        <v>-7.5377451035665418E-3</v>
      </c>
      <c r="L281" s="4">
        <f t="shared" si="111"/>
        <v>1.3749353218497485E-2</v>
      </c>
      <c r="M281" s="4">
        <f t="shared" si="104"/>
        <v>1.4814529739421347E-2</v>
      </c>
      <c r="N281" s="4">
        <f t="shared" si="112"/>
        <v>-2.5222182169351761E-3</v>
      </c>
      <c r="O281" s="4">
        <f t="shared" si="114"/>
        <v>-1.712685922067482E-2</v>
      </c>
      <c r="P281" s="4">
        <f t="shared" si="93"/>
        <v>-0.13997592245303198</v>
      </c>
      <c r="T281" s="4"/>
      <c r="U281" s="4">
        <f t="shared" si="105"/>
        <v>3.104175358282496E-2</v>
      </c>
      <c r="V281" s="4">
        <f t="shared" si="106"/>
        <v>2.0731336046996705E-2</v>
      </c>
      <c r="W281" s="4">
        <f t="shared" si="107"/>
        <v>-1.9526465441819792E-2</v>
      </c>
      <c r="X281" s="4">
        <f t="shared" si="113"/>
        <v>-3.359342439619898E-2</v>
      </c>
      <c r="Y281" s="4">
        <f t="shared" si="102"/>
        <v>-1.9912586187063184E-2</v>
      </c>
      <c r="Z281" s="4">
        <f t="shared" si="103"/>
        <v>-1.3732890265217229E-2</v>
      </c>
      <c r="AA281" s="4">
        <f t="shared" si="96"/>
        <v>1.090915241241665E-2</v>
      </c>
      <c r="AB281" s="4">
        <f t="shared" si="97"/>
        <v>1.090915241241665E-2</v>
      </c>
      <c r="AC281" s="2">
        <f t="shared" si="108"/>
        <v>6.5012368926762668E-3</v>
      </c>
      <c r="AD281" s="3">
        <f t="shared" si="109"/>
        <v>1781.432697140111</v>
      </c>
    </row>
    <row r="282" spans="1:30" x14ac:dyDescent="0.3">
      <c r="A282" s="1">
        <f t="shared" si="94"/>
        <v>7</v>
      </c>
      <c r="B282" s="1">
        <f t="shared" si="92"/>
        <v>2</v>
      </c>
      <c r="C282" s="5">
        <v>39490</v>
      </c>
      <c r="D282" s="3">
        <v>1780.54</v>
      </c>
      <c r="E282" s="3">
        <v>1802.65</v>
      </c>
      <c r="F282" s="3">
        <f t="shared" si="100"/>
        <v>1768.3239999999998</v>
      </c>
      <c r="G282" s="3">
        <f t="shared" si="110"/>
        <v>1794.9110000000001</v>
      </c>
      <c r="H282" s="4">
        <f t="shared" si="95"/>
        <v>-6.9990909547205972E-3</v>
      </c>
      <c r="I282" s="4">
        <f t="shared" si="98"/>
        <v>5.3315784483769207E-3</v>
      </c>
      <c r="J282" s="4">
        <f t="shared" si="99"/>
        <v>-1.2330669403097518E-2</v>
      </c>
      <c r="K282" s="4">
        <f t="shared" si="101"/>
        <v>-1.551511636337269E-2</v>
      </c>
      <c r="L282" s="4">
        <f t="shared" si="111"/>
        <v>1.9060826716884977E-3</v>
      </c>
      <c r="M282" s="4">
        <f t="shared" si="104"/>
        <v>6.9082362734431716E-3</v>
      </c>
      <c r="N282" s="4">
        <f t="shared" si="112"/>
        <v>-8.0065251146157635E-3</v>
      </c>
      <c r="O282" s="4">
        <f t="shared" si="114"/>
        <v>-1.4931986925314914E-2</v>
      </c>
      <c r="P282" s="4">
        <f t="shared" si="93"/>
        <v>-0.14599530919503287</v>
      </c>
      <c r="T282" s="4"/>
      <c r="U282" s="4">
        <f t="shared" si="105"/>
        <v>-1.0930851212153272E-2</v>
      </c>
      <c r="V282" s="4">
        <f t="shared" si="106"/>
        <v>-2.0821542700031698E-2</v>
      </c>
      <c r="W282" s="4">
        <f t="shared" si="107"/>
        <v>3.9752127161697863E-3</v>
      </c>
      <c r="X282" s="4">
        <f t="shared" si="113"/>
        <v>-2.9192455879721212E-2</v>
      </c>
      <c r="Y282" s="4">
        <f t="shared" si="102"/>
        <v>-2.7790488977295726E-2</v>
      </c>
      <c r="Z282" s="4">
        <f t="shared" si="103"/>
        <v>-2.1660465200055771E-2</v>
      </c>
      <c r="AA282" s="4">
        <f t="shared" si="96"/>
        <v>-6.9990909547205972E-3</v>
      </c>
      <c r="AB282" s="4">
        <f t="shared" si="97"/>
        <v>-6.9990909547205972E-3</v>
      </c>
      <c r="AC282" s="2">
        <f t="shared" si="108"/>
        <v>-3.3424209888059995E-4</v>
      </c>
      <c r="AD282" s="3">
        <f t="shared" si="109"/>
        <v>1781.1351314267408</v>
      </c>
    </row>
    <row r="283" spans="1:30" x14ac:dyDescent="0.3">
      <c r="A283" s="1">
        <f t="shared" si="94"/>
        <v>7</v>
      </c>
      <c r="B283" s="1">
        <f t="shared" si="92"/>
        <v>3</v>
      </c>
      <c r="C283" s="5">
        <v>39491</v>
      </c>
      <c r="D283" s="3">
        <v>1823</v>
      </c>
      <c r="E283" s="3">
        <v>1803.29</v>
      </c>
      <c r="F283" s="3">
        <f t="shared" si="100"/>
        <v>1784.7339999999999</v>
      </c>
      <c r="G283" s="3">
        <f t="shared" si="110"/>
        <v>1796.36</v>
      </c>
      <c r="H283" s="4">
        <f t="shared" si="95"/>
        <v>2.384669819268314E-2</v>
      </c>
      <c r="I283" s="4">
        <f t="shared" si="98"/>
        <v>1.2777022700978356E-2</v>
      </c>
      <c r="J283" s="4">
        <f t="shared" si="99"/>
        <v>1.1069675491704784E-2</v>
      </c>
      <c r="K283" s="4">
        <f t="shared" si="101"/>
        <v>-3.0173430532310116E-3</v>
      </c>
      <c r="L283" s="4">
        <f t="shared" si="111"/>
        <v>7.222527997124412E-3</v>
      </c>
      <c r="M283" s="4">
        <f t="shared" si="104"/>
        <v>2.1440730103197494E-2</v>
      </c>
      <c r="N283" s="4">
        <f t="shared" si="112"/>
        <v>1.4829989534391826E-2</v>
      </c>
      <c r="O283" s="4">
        <f t="shared" si="114"/>
        <v>-6.3773998902907168E-3</v>
      </c>
      <c r="P283" s="4">
        <f t="shared" si="93"/>
        <v>-0.12563011707827115</v>
      </c>
      <c r="T283" s="4"/>
      <c r="U283" s="4">
        <f t="shared" si="105"/>
        <v>-2.2234827636559651E-2</v>
      </c>
      <c r="V283" s="4">
        <f t="shared" si="106"/>
        <v>-3.2012479360194045E-2</v>
      </c>
      <c r="W283" s="4">
        <f t="shared" si="107"/>
        <v>4.7129440822539392E-2</v>
      </c>
      <c r="X283" s="4">
        <f t="shared" si="113"/>
        <v>-1.2860719054240563E-2</v>
      </c>
      <c r="Y283" s="4">
        <f t="shared" si="102"/>
        <v>-1.544854825206852E-2</v>
      </c>
      <c r="Z283" s="4">
        <f t="shared" si="103"/>
        <v>-9.2407054561446864E-3</v>
      </c>
      <c r="AA283" s="4">
        <f t="shared" si="96"/>
        <v>2.384669819268314E-2</v>
      </c>
      <c r="AB283" s="4">
        <f t="shared" si="97"/>
        <v>2.384669819268314E-2</v>
      </c>
      <c r="AC283" s="2">
        <f t="shared" si="108"/>
        <v>1.5309880626534546E-2</v>
      </c>
      <c r="AD283" s="3">
        <f t="shared" si="109"/>
        <v>1795.0900876178275</v>
      </c>
    </row>
    <row r="284" spans="1:30" x14ac:dyDescent="0.3">
      <c r="A284" s="1">
        <f t="shared" si="94"/>
        <v>7</v>
      </c>
      <c r="B284" s="1">
        <f t="shared" si="92"/>
        <v>4</v>
      </c>
      <c r="C284" s="5">
        <v>39492</v>
      </c>
      <c r="D284" s="3">
        <v>1787.59</v>
      </c>
      <c r="E284" s="3">
        <v>1823.1</v>
      </c>
      <c r="F284" s="3">
        <f t="shared" si="100"/>
        <v>1791.5919999999999</v>
      </c>
      <c r="G284" s="3">
        <f t="shared" si="110"/>
        <v>1790.9770000000001</v>
      </c>
      <c r="H284" s="4">
        <f t="shared" si="95"/>
        <v>-1.9424026330224949E-2</v>
      </c>
      <c r="I284" s="4">
        <f t="shared" si="98"/>
        <v>5.4854635216625922E-5</v>
      </c>
      <c r="J284" s="4">
        <f t="shared" si="99"/>
        <v>-1.9478880965441574E-2</v>
      </c>
      <c r="K284" s="4">
        <f t="shared" si="101"/>
        <v>-1.6679923203510711E-2</v>
      </c>
      <c r="L284" s="4">
        <f t="shared" si="111"/>
        <v>-1.7359663558237263E-2</v>
      </c>
      <c r="M284" s="4">
        <f t="shared" si="104"/>
        <v>-2.2337675095668841E-3</v>
      </c>
      <c r="N284" s="4">
        <f t="shared" si="112"/>
        <v>-1.8911465641379933E-3</v>
      </c>
      <c r="O284" s="4">
        <f t="shared" si="114"/>
        <v>3.4403862183150595E-4</v>
      </c>
      <c r="P284" s="4">
        <f t="shared" si="93"/>
        <v>-0.14261390070649851</v>
      </c>
      <c r="T284" s="4"/>
      <c r="U284" s="4">
        <f t="shared" si="105"/>
        <v>-3.8233680746023062E-2</v>
      </c>
      <c r="V284" s="4">
        <f t="shared" si="106"/>
        <v>-4.7851343938562781E-2</v>
      </c>
      <c r="W284" s="4">
        <f t="shared" si="107"/>
        <v>1.9557406034335232E-2</v>
      </c>
      <c r="X284" s="4">
        <f t="shared" si="113"/>
        <v>6.8701190038663598E-4</v>
      </c>
      <c r="Y284" s="4">
        <f t="shared" si="102"/>
        <v>-2.8940772041372118E-2</v>
      </c>
      <c r="Z284" s="4">
        <f t="shared" si="103"/>
        <v>-2.2818001086135551E-2</v>
      </c>
      <c r="AA284" s="4">
        <f t="shared" si="96"/>
        <v>-1.9424026330224949E-2</v>
      </c>
      <c r="AB284" s="4">
        <f t="shared" si="97"/>
        <v>-1.9424026330224949E-2</v>
      </c>
      <c r="AC284" s="2">
        <f t="shared" si="108"/>
        <v>-2.7970946424433012E-3</v>
      </c>
      <c r="AD284" s="3">
        <f t="shared" si="109"/>
        <v>1792.5900584118851</v>
      </c>
    </row>
    <row r="285" spans="1:30" x14ac:dyDescent="0.3">
      <c r="A285" s="1">
        <f t="shared" si="94"/>
        <v>7</v>
      </c>
      <c r="B285" s="1">
        <f t="shared" si="92"/>
        <v>5</v>
      </c>
      <c r="C285" s="5">
        <v>39493</v>
      </c>
      <c r="D285" s="3">
        <v>1780.38</v>
      </c>
      <c r="E285" s="3">
        <v>1776.1</v>
      </c>
      <c r="F285" s="3">
        <f t="shared" si="100"/>
        <v>1792.92</v>
      </c>
      <c r="G285" s="3">
        <f t="shared" si="110"/>
        <v>1783.4880000000001</v>
      </c>
      <c r="H285" s="4">
        <f t="shared" si="95"/>
        <v>-4.0333633551316627E-3</v>
      </c>
      <c r="I285" s="4">
        <f t="shared" si="98"/>
        <v>-6.4276483981226176E-3</v>
      </c>
      <c r="J285" s="4">
        <f t="shared" si="99"/>
        <v>2.3942850429909549E-3</v>
      </c>
      <c r="K285" s="4">
        <f t="shared" si="101"/>
        <v>4.7354259086256614E-3</v>
      </c>
      <c r="L285" s="4">
        <f t="shared" si="111"/>
        <v>-2.101525890537909E-3</v>
      </c>
      <c r="M285" s="4">
        <f t="shared" si="104"/>
        <v>-6.9941770965798603E-3</v>
      </c>
      <c r="N285" s="4">
        <f t="shared" si="112"/>
        <v>-1.7426525998492544E-3</v>
      </c>
      <c r="O285" s="4">
        <f t="shared" si="114"/>
        <v>5.2977454251339692E-3</v>
      </c>
      <c r="P285" s="4">
        <f t="shared" si="93"/>
        <v>-0.14607205038058821</v>
      </c>
      <c r="T285" s="4"/>
      <c r="U285" s="4">
        <f t="shared" si="105"/>
        <v>-7.7478616461268577E-3</v>
      </c>
      <c r="V285" s="4">
        <f t="shared" si="106"/>
        <v>-1.7670383029665577E-2</v>
      </c>
      <c r="W285" s="4">
        <f t="shared" si="107"/>
        <v>3.743502429893953E-3</v>
      </c>
      <c r="X285" s="4">
        <f t="shared" si="113"/>
        <v>1.063326073134108E-2</v>
      </c>
      <c r="Y285" s="4">
        <f t="shared" si="102"/>
        <v>-7.7924472323796633E-3</v>
      </c>
      <c r="Z285" s="4">
        <f t="shared" si="103"/>
        <v>-1.536330807408164E-3</v>
      </c>
      <c r="AA285" s="4">
        <f t="shared" si="96"/>
        <v>-4.0333633551316627E-3</v>
      </c>
      <c r="AB285" s="4">
        <f t="shared" si="97"/>
        <v>-4.0333633551316627E-3</v>
      </c>
      <c r="AC285" s="2">
        <f t="shared" si="108"/>
        <v>-4.5720795230550565E-3</v>
      </c>
      <c r="AD285" s="3">
        <f t="shared" si="109"/>
        <v>1788.5200389412569</v>
      </c>
    </row>
    <row r="286" spans="1:30" x14ac:dyDescent="0.3">
      <c r="A286" s="1">
        <f t="shared" si="94"/>
        <v>8</v>
      </c>
      <c r="B286" s="1">
        <f t="shared" si="92"/>
        <v>2</v>
      </c>
      <c r="C286" s="5">
        <v>39497</v>
      </c>
      <c r="D286" s="3">
        <v>1764.81</v>
      </c>
      <c r="E286" s="3">
        <v>1802.17</v>
      </c>
      <c r="F286" s="3">
        <f t="shared" si="100"/>
        <v>1787.2639999999999</v>
      </c>
      <c r="G286" s="3">
        <f t="shared" si="110"/>
        <v>1777.0890000000004</v>
      </c>
      <c r="H286" s="4">
        <f t="shared" si="95"/>
        <v>-8.7453240319483264E-3</v>
      </c>
      <c r="I286" s="4">
        <f t="shared" si="98"/>
        <v>1.2238960221975063E-2</v>
      </c>
      <c r="J286" s="4">
        <f t="shared" si="99"/>
        <v>-2.0984284253923388E-2</v>
      </c>
      <c r="K286" s="4">
        <f t="shared" si="101"/>
        <v>7.0195688560868719E-3</v>
      </c>
      <c r="L286" s="4">
        <f t="shared" si="111"/>
        <v>-1.082165979547347E-3</v>
      </c>
      <c r="M286" s="4">
        <f t="shared" si="104"/>
        <v>-1.2563337033588744E-2</v>
      </c>
      <c r="N286" s="4">
        <f t="shared" si="112"/>
        <v>-6.9096145437850601E-3</v>
      </c>
      <c r="O286" s="4">
        <f t="shared" si="114"/>
        <v>5.7654931692360653E-3</v>
      </c>
      <c r="P286" s="4">
        <f t="shared" si="93"/>
        <v>-0.1535399269999472</v>
      </c>
      <c r="T286" s="4"/>
      <c r="U286" s="4">
        <f t="shared" si="105"/>
        <v>7.1389253979486445E-3</v>
      </c>
      <c r="V286" s="4">
        <f t="shared" si="106"/>
        <v>-2.9324638560308787E-3</v>
      </c>
      <c r="W286" s="4">
        <f t="shared" si="107"/>
        <v>-1.5771656748964063E-2</v>
      </c>
      <c r="X286" s="4">
        <f t="shared" si="113"/>
        <v>1.1517255508757025E-2</v>
      </c>
      <c r="Y286" s="4">
        <f t="shared" si="102"/>
        <v>-5.5367848702983068E-3</v>
      </c>
      <c r="Z286" s="4">
        <f t="shared" si="103"/>
        <v>7.3355406921995537E-4</v>
      </c>
      <c r="AA286" s="4">
        <f t="shared" si="96"/>
        <v>-8.7453240319483264E-3</v>
      </c>
      <c r="AB286" s="4">
        <f t="shared" si="97"/>
        <v>-8.7453240319483264E-3</v>
      </c>
      <c r="AC286" s="2">
        <f t="shared" si="108"/>
        <v>-8.9565973830071487E-3</v>
      </c>
      <c r="AD286" s="3">
        <f t="shared" si="109"/>
        <v>1780.6166926275048</v>
      </c>
    </row>
    <row r="287" spans="1:30" x14ac:dyDescent="0.3">
      <c r="A287" s="1">
        <f t="shared" si="94"/>
        <v>8</v>
      </c>
      <c r="B287" s="1">
        <f t="shared" si="92"/>
        <v>3</v>
      </c>
      <c r="C287" s="5">
        <v>39498</v>
      </c>
      <c r="D287" s="3">
        <v>1787.45</v>
      </c>
      <c r="E287" s="3">
        <v>1756.64</v>
      </c>
      <c r="F287" s="3">
        <f t="shared" si="100"/>
        <v>1788.6460000000002</v>
      </c>
      <c r="G287" s="3">
        <f t="shared" si="110"/>
        <v>1778.4849999999999</v>
      </c>
      <c r="H287" s="4">
        <f t="shared" si="95"/>
        <v>1.2828576447322998E-2</v>
      </c>
      <c r="I287" s="4">
        <f t="shared" si="98"/>
        <v>-4.6293935324481644E-3</v>
      </c>
      <c r="J287" s="4">
        <f t="shared" si="99"/>
        <v>1.7457969979771164E-2</v>
      </c>
      <c r="K287" s="4">
        <f t="shared" si="101"/>
        <v>1.3675693134105212E-2</v>
      </c>
      <c r="L287" s="4">
        <f t="shared" si="111"/>
        <v>7.1842798311936573E-3</v>
      </c>
      <c r="M287" s="4">
        <f t="shared" si="104"/>
        <v>-6.6866221711850188E-4</v>
      </c>
      <c r="N287" s="4">
        <f t="shared" si="112"/>
        <v>5.0408072038842866E-3</v>
      </c>
      <c r="O287" s="4">
        <f t="shared" si="114"/>
        <v>5.6846345352319144E-3</v>
      </c>
      <c r="P287" s="4">
        <f t="shared" si="93"/>
        <v>-0.14268104924385941</v>
      </c>
      <c r="T287" s="4"/>
      <c r="U287" s="4">
        <f t="shared" si="105"/>
        <v>8.9131407913599862E-3</v>
      </c>
      <c r="V287" s="4">
        <f t="shared" si="106"/>
        <v>-1.1759906165535923E-3</v>
      </c>
      <c r="W287" s="4">
        <f t="shared" si="107"/>
        <v>3.8808451368686366E-3</v>
      </c>
      <c r="X287" s="4">
        <f t="shared" si="113"/>
        <v>1.1492237847815414E-2</v>
      </c>
      <c r="Y287" s="4">
        <f t="shared" si="102"/>
        <v>1.0363453394155566E-3</v>
      </c>
      <c r="Z287" s="4">
        <f t="shared" si="103"/>
        <v>7.3481295065514988E-3</v>
      </c>
      <c r="AA287" s="4">
        <f t="shared" si="96"/>
        <v>1.2828576447322998E-2</v>
      </c>
      <c r="AB287" s="4">
        <f t="shared" si="97"/>
        <v>1.2828576447322998E-2</v>
      </c>
      <c r="AC287" s="2">
        <f t="shared" si="108"/>
        <v>2.5486241563848467E-3</v>
      </c>
      <c r="AD287" s="3">
        <f t="shared" si="109"/>
        <v>1782.89446175167</v>
      </c>
    </row>
    <row r="288" spans="1:30" x14ac:dyDescent="0.3">
      <c r="A288" s="1">
        <f t="shared" si="94"/>
        <v>8</v>
      </c>
      <c r="B288" s="1">
        <f t="shared" si="92"/>
        <v>4</v>
      </c>
      <c r="C288" s="5">
        <v>39499</v>
      </c>
      <c r="D288" s="3">
        <v>1766.3</v>
      </c>
      <c r="E288" s="3">
        <v>1802.02</v>
      </c>
      <c r="F288" s="3">
        <f t="shared" si="100"/>
        <v>1777.306</v>
      </c>
      <c r="G288" s="3">
        <f t="shared" si="110"/>
        <v>1781.02</v>
      </c>
      <c r="H288" s="4">
        <f t="shared" si="95"/>
        <v>-1.1832498811155607E-2</v>
      </c>
      <c r="I288" s="4">
        <f t="shared" si="98"/>
        <v>8.1512769587960138E-3</v>
      </c>
      <c r="J288" s="4">
        <f t="shared" si="99"/>
        <v>-1.9983775769951619E-2</v>
      </c>
      <c r="K288" s="4">
        <f t="shared" si="101"/>
        <v>-4.1357800218187512E-3</v>
      </c>
      <c r="L288" s="4">
        <f t="shared" si="111"/>
        <v>-2.6822817110657526E-3</v>
      </c>
      <c r="M288" s="4">
        <f t="shared" si="104"/>
        <v>-6.1925183395544073E-3</v>
      </c>
      <c r="N288" s="4">
        <f t="shared" si="112"/>
        <v>-8.2649268396761556E-3</v>
      </c>
      <c r="O288" s="4">
        <f t="shared" si="114"/>
        <v>-2.1027005604936544E-3</v>
      </c>
      <c r="P288" s="4">
        <f t="shared" si="93"/>
        <v>-0.15282527470946261</v>
      </c>
      <c r="T288" s="4"/>
      <c r="U288" s="4">
        <f t="shared" si="105"/>
        <v>1.9888668214495486E-2</v>
      </c>
      <c r="V288" s="4">
        <f t="shared" si="106"/>
        <v>9.6897815323505193E-3</v>
      </c>
      <c r="W288" s="4">
        <f t="shared" si="107"/>
        <v>-3.1102578167855208E-2</v>
      </c>
      <c r="X288" s="4">
        <f t="shared" si="113"/>
        <v>-4.1619647521702868E-3</v>
      </c>
      <c r="Y288" s="4">
        <f t="shared" si="102"/>
        <v>-1.6553039622544199E-2</v>
      </c>
      <c r="Z288" s="4">
        <f t="shared" si="103"/>
        <v>-1.0352160920559008E-2</v>
      </c>
      <c r="AA288" s="4">
        <f t="shared" si="96"/>
        <v>-1.1832498811155607E-2</v>
      </c>
      <c r="AB288" s="4">
        <f t="shared" si="97"/>
        <v>-1.1832498811155607E-2</v>
      </c>
      <c r="AC288" s="2">
        <f t="shared" si="108"/>
        <v>-6.2633609812113222E-3</v>
      </c>
      <c r="AD288" s="3">
        <f t="shared" si="109"/>
        <v>1777.3629745011135</v>
      </c>
    </row>
    <row r="289" spans="1:30" x14ac:dyDescent="0.3">
      <c r="A289" s="1">
        <f t="shared" si="94"/>
        <v>8</v>
      </c>
      <c r="B289" s="1">
        <f t="shared" si="92"/>
        <v>5</v>
      </c>
      <c r="C289" s="5">
        <v>39500</v>
      </c>
      <c r="D289" s="3">
        <v>1773.44</v>
      </c>
      <c r="E289" s="3">
        <v>1772.88</v>
      </c>
      <c r="F289" s="3">
        <f t="shared" si="100"/>
        <v>1774.4760000000001</v>
      </c>
      <c r="G289" s="3">
        <f t="shared" si="110"/>
        <v>1783.0340000000001</v>
      </c>
      <c r="H289" s="4">
        <f t="shared" si="95"/>
        <v>4.0423484119346091E-3</v>
      </c>
      <c r="I289" s="4">
        <f t="shared" si="98"/>
        <v>3.7253014776652636E-3</v>
      </c>
      <c r="J289" s="4">
        <f t="shared" si="99"/>
        <v>3.1704693426934556E-4</v>
      </c>
      <c r="K289" s="4">
        <f t="shared" si="101"/>
        <v>4.7755194474325838E-3</v>
      </c>
      <c r="L289" s="4">
        <f t="shared" si="111"/>
        <v>1.0077563267848019E-2</v>
      </c>
      <c r="M289" s="4">
        <f t="shared" si="104"/>
        <v>-5.8383432630255809E-4</v>
      </c>
      <c r="N289" s="4">
        <f t="shared" si="112"/>
        <v>-5.3807162398473891E-3</v>
      </c>
      <c r="O289" s="4">
        <f t="shared" si="114"/>
        <v>-4.8256495849873645E-3</v>
      </c>
      <c r="P289" s="4">
        <f t="shared" si="93"/>
        <v>-0.14940069930405328</v>
      </c>
      <c r="T289" s="4"/>
      <c r="U289" s="4">
        <f t="shared" si="105"/>
        <v>1.205344505463396E-2</v>
      </c>
      <c r="V289" s="4">
        <f t="shared" si="106"/>
        <v>1.9329106040876195E-3</v>
      </c>
      <c r="W289" s="4">
        <f t="shared" si="107"/>
        <v>-7.9156853640934798E-3</v>
      </c>
      <c r="X289" s="4">
        <f t="shared" si="113"/>
        <v>-9.5535144162285611E-3</v>
      </c>
      <c r="Y289" s="4">
        <f t="shared" si="102"/>
        <v>-7.7528536130092801E-3</v>
      </c>
      <c r="Z289" s="4">
        <f t="shared" si="103"/>
        <v>-1.4964875403791196E-3</v>
      </c>
      <c r="AA289" s="4">
        <f t="shared" si="96"/>
        <v>4.0423484119346091E-3</v>
      </c>
      <c r="AB289" s="4">
        <f t="shared" si="97"/>
        <v>4.0423484119346091E-3</v>
      </c>
      <c r="AC289" s="2">
        <f t="shared" si="108"/>
        <v>-1.4747137394419557E-3</v>
      </c>
      <c r="AD289" s="3">
        <f t="shared" si="109"/>
        <v>1776.055316334076</v>
      </c>
    </row>
    <row r="290" spans="1:30" x14ac:dyDescent="0.3">
      <c r="A290" s="1">
        <f t="shared" si="94"/>
        <v>9</v>
      </c>
      <c r="B290" s="1">
        <f t="shared" si="92"/>
        <v>1</v>
      </c>
      <c r="C290" s="5">
        <v>39503</v>
      </c>
      <c r="D290" s="3">
        <v>1785.46</v>
      </c>
      <c r="E290" s="3">
        <v>1773.05</v>
      </c>
      <c r="F290" s="3">
        <f t="shared" si="100"/>
        <v>1775.4919999999997</v>
      </c>
      <c r="G290" s="3">
        <f t="shared" si="110"/>
        <v>1784.2060000000001</v>
      </c>
      <c r="H290" s="4">
        <f t="shared" si="95"/>
        <v>6.7777878022374487E-3</v>
      </c>
      <c r="I290" s="4">
        <f t="shared" si="98"/>
        <v>-2.1991158426566448E-4</v>
      </c>
      <c r="J290" s="4">
        <f t="shared" si="99"/>
        <v>6.997699386503113E-3</v>
      </c>
      <c r="K290" s="4">
        <f t="shared" si="101"/>
        <v>-2.4810537712020397E-4</v>
      </c>
      <c r="L290" s="4">
        <f t="shared" si="111"/>
        <v>5.9921207746901793E-3</v>
      </c>
      <c r="M290" s="4">
        <f t="shared" si="104"/>
        <v>5.6142184814126474E-3</v>
      </c>
      <c r="N290" s="4">
        <f t="shared" si="112"/>
        <v>7.0283364140682483E-4</v>
      </c>
      <c r="O290" s="4">
        <f t="shared" si="114"/>
        <v>-4.880534988182539E-3</v>
      </c>
      <c r="P290" s="4">
        <f t="shared" si="93"/>
        <v>-0.14363551773920458</v>
      </c>
      <c r="T290" s="4"/>
      <c r="U290" s="4">
        <f t="shared" si="105"/>
        <v>3.9132984482136719E-3</v>
      </c>
      <c r="V290" s="4">
        <f t="shared" si="106"/>
        <v>-6.1258345362684135E-3</v>
      </c>
      <c r="W290" s="4">
        <f t="shared" si="107"/>
        <v>2.8533234478032368E-3</v>
      </c>
      <c r="X290" s="4">
        <f t="shared" si="113"/>
        <v>-9.7204560158848912E-3</v>
      </c>
      <c r="Y290" s="4">
        <f t="shared" si="102"/>
        <v>-1.2713839724038854E-2</v>
      </c>
      <c r="Z290" s="4">
        <f t="shared" si="103"/>
        <v>-6.4887539078498525E-3</v>
      </c>
      <c r="AA290" s="4">
        <f t="shared" si="96"/>
        <v>6.7777878022374487E-3</v>
      </c>
      <c r="AB290" s="4">
        <f t="shared" si="97"/>
        <v>6.7777878022374487E-3</v>
      </c>
      <c r="AC290" s="2">
        <f t="shared" si="108"/>
        <v>3.511581951214743E-3</v>
      </c>
      <c r="AD290" s="3">
        <f t="shared" si="109"/>
        <v>1779.1902108893842</v>
      </c>
    </row>
    <row r="291" spans="1:30" x14ac:dyDescent="0.3">
      <c r="A291" s="1">
        <f t="shared" si="94"/>
        <v>9</v>
      </c>
      <c r="B291" s="1">
        <f t="shared" si="92"/>
        <v>2</v>
      </c>
      <c r="C291" s="5">
        <v>39504</v>
      </c>
      <c r="D291" s="3">
        <v>1791.31</v>
      </c>
      <c r="E291" s="3">
        <v>1773.5</v>
      </c>
      <c r="F291" s="3">
        <f t="shared" si="100"/>
        <v>1780.7920000000001</v>
      </c>
      <c r="G291" s="3">
        <f t="shared" si="110"/>
        <v>1784.0280000000002</v>
      </c>
      <c r="H291" s="4">
        <f t="shared" si="95"/>
        <v>3.2764665688393519E-3</v>
      </c>
      <c r="I291" s="4">
        <f t="shared" si="98"/>
        <v>-6.6985538740716877E-3</v>
      </c>
      <c r="J291" s="4">
        <f t="shared" si="99"/>
        <v>9.9750204429110388E-3</v>
      </c>
      <c r="K291" s="4">
        <f t="shared" si="101"/>
        <v>-4.0871820147188398E-3</v>
      </c>
      <c r="L291" s="4">
        <f t="shared" si="111"/>
        <v>-1.2552009628392501E-3</v>
      </c>
      <c r="M291" s="4">
        <f t="shared" si="104"/>
        <v>5.9063607653222841E-3</v>
      </c>
      <c r="N291" s="4">
        <f t="shared" si="112"/>
        <v>4.0817745012968953E-3</v>
      </c>
      <c r="O291" s="4">
        <f t="shared" si="114"/>
        <v>-1.8064991542502994E-3</v>
      </c>
      <c r="P291" s="4">
        <f t="shared" si="93"/>
        <v>-0.14082966814233566</v>
      </c>
      <c r="T291" s="4"/>
      <c r="U291" s="4">
        <f t="shared" si="105"/>
        <v>-1.1565646948125464E-2</v>
      </c>
      <c r="V291" s="4">
        <f t="shared" si="106"/>
        <v>-2.1449990478644272E-2</v>
      </c>
      <c r="W291" s="4">
        <f t="shared" si="107"/>
        <v>1.5015780735603267E-2</v>
      </c>
      <c r="X291" s="4">
        <f t="shared" si="113"/>
        <v>-3.6211773974072956E-3</v>
      </c>
      <c r="Y291" s="4">
        <f t="shared" si="102"/>
        <v>-1.6505047575632599E-2</v>
      </c>
      <c r="Z291" s="4">
        <f t="shared" si="103"/>
        <v>-1.03038662718055E-2</v>
      </c>
      <c r="AA291" s="4">
        <f t="shared" si="96"/>
        <v>3.2764665688393519E-3</v>
      </c>
      <c r="AB291" s="4">
        <f t="shared" si="97"/>
        <v>3.2764665688393519E-3</v>
      </c>
      <c r="AC291" s="2">
        <f t="shared" si="108"/>
        <v>4.5105868928756263E-3</v>
      </c>
      <c r="AD291" s="3">
        <f t="shared" si="109"/>
        <v>1783.2301405929229</v>
      </c>
    </row>
    <row r="292" spans="1:30" x14ac:dyDescent="0.3">
      <c r="A292" s="1">
        <f t="shared" si="94"/>
        <v>9</v>
      </c>
      <c r="B292" s="1">
        <f t="shared" si="92"/>
        <v>3</v>
      </c>
      <c r="C292" s="5">
        <v>39505</v>
      </c>
      <c r="D292" s="3">
        <v>1799.94</v>
      </c>
      <c r="E292" s="3">
        <v>1778.62</v>
      </c>
      <c r="F292" s="3">
        <f t="shared" si="100"/>
        <v>1783.2900000000002</v>
      </c>
      <c r="G292" s="3">
        <f t="shared" si="110"/>
        <v>1785.9680000000001</v>
      </c>
      <c r="H292" s="4">
        <f t="shared" si="95"/>
        <v>4.8177032451111809E-3</v>
      </c>
      <c r="I292" s="4">
        <f t="shared" si="98"/>
        <v>-7.0842009479096611E-3</v>
      </c>
      <c r="J292" s="4">
        <f t="shared" si="99"/>
        <v>1.1901904193020842E-2</v>
      </c>
      <c r="K292" s="4">
        <f t="shared" si="101"/>
        <v>-6.8008887350597558E-3</v>
      </c>
      <c r="L292" s="4">
        <f t="shared" si="111"/>
        <v>-3.8488282008387097E-3</v>
      </c>
      <c r="M292" s="4">
        <f t="shared" si="104"/>
        <v>9.3366754706188347E-3</v>
      </c>
      <c r="N292" s="4">
        <f t="shared" si="112"/>
        <v>7.8232084785393573E-3</v>
      </c>
      <c r="O292" s="4">
        <f t="shared" si="114"/>
        <v>-1.4878273720234471E-3</v>
      </c>
      <c r="P292" s="4">
        <f t="shared" si="93"/>
        <v>-0.13669044044644174</v>
      </c>
      <c r="T292" s="4"/>
      <c r="U292" s="4">
        <f t="shared" si="105"/>
        <v>-2.1548475696556708E-3</v>
      </c>
      <c r="V292" s="4">
        <f t="shared" si="106"/>
        <v>-1.2133299093959184E-2</v>
      </c>
      <c r="W292" s="4">
        <f t="shared" si="107"/>
        <v>6.9876080449802844E-3</v>
      </c>
      <c r="X292" s="4">
        <f t="shared" si="113"/>
        <v>-2.9944438418781547E-3</v>
      </c>
      <c r="Y292" s="4">
        <f t="shared" si="102"/>
        <v>-1.9184917553824534E-2</v>
      </c>
      <c r="Z292" s="4">
        <f t="shared" si="103"/>
        <v>-1.3000633499510049E-2</v>
      </c>
      <c r="AA292" s="4">
        <f t="shared" si="96"/>
        <v>4.8177032451111809E-3</v>
      </c>
      <c r="AB292" s="4">
        <f t="shared" si="97"/>
        <v>4.8177032451111809E-3</v>
      </c>
      <c r="AC292" s="2">
        <f t="shared" si="108"/>
        <v>6.1890431188732341E-3</v>
      </c>
      <c r="AD292" s="3">
        <f t="shared" si="109"/>
        <v>1788.8000937286154</v>
      </c>
    </row>
    <row r="293" spans="1:30" x14ac:dyDescent="0.3">
      <c r="A293" s="1">
        <f t="shared" si="94"/>
        <v>9</v>
      </c>
      <c r="B293" s="1">
        <f t="shared" si="92"/>
        <v>4</v>
      </c>
      <c r="C293" s="5">
        <v>39506</v>
      </c>
      <c r="D293" s="3">
        <v>1794.46</v>
      </c>
      <c r="E293" s="3">
        <v>1794.11</v>
      </c>
      <c r="F293" s="3">
        <f t="shared" si="100"/>
        <v>1788.922</v>
      </c>
      <c r="G293" s="3">
        <f t="shared" si="110"/>
        <v>1783.114</v>
      </c>
      <c r="H293" s="4">
        <f t="shared" si="95"/>
        <v>-3.0445459293087646E-3</v>
      </c>
      <c r="I293" s="4">
        <f t="shared" si="98"/>
        <v>-3.2389968554508231E-3</v>
      </c>
      <c r="J293" s="4">
        <f t="shared" si="99"/>
        <v>1.9445092614205853E-4</v>
      </c>
      <c r="K293" s="4">
        <f t="shared" si="101"/>
        <v>-6.890507461359904E-3</v>
      </c>
      <c r="L293" s="4">
        <f t="shared" si="111"/>
        <v>-1.0048483097584691E-2</v>
      </c>
      <c r="M293" s="4">
        <f t="shared" si="104"/>
        <v>3.0957190978701198E-3</v>
      </c>
      <c r="N293" s="4">
        <f t="shared" si="112"/>
        <v>6.3630255833334289E-3</v>
      </c>
      <c r="O293" s="4">
        <f t="shared" si="114"/>
        <v>3.2366282892903673E-3</v>
      </c>
      <c r="P293" s="4">
        <f t="shared" si="93"/>
        <v>-0.13931882605171389</v>
      </c>
      <c r="T293" s="4"/>
      <c r="U293" s="4">
        <f t="shared" si="105"/>
        <v>-1.8689511872618032E-2</v>
      </c>
      <c r="V293" s="4">
        <f t="shared" si="106"/>
        <v>-2.8502616753891857E-2</v>
      </c>
      <c r="W293" s="4">
        <f t="shared" si="107"/>
        <v>1.594293155183156E-2</v>
      </c>
      <c r="X293" s="4">
        <f t="shared" si="113"/>
        <v>6.5357344205218375E-3</v>
      </c>
      <c r="Y293" s="4">
        <f t="shared" si="102"/>
        <v>-1.9273418839647127E-2</v>
      </c>
      <c r="Z293" s="4">
        <f t="shared" si="103"/>
        <v>-1.3089692808043025E-2</v>
      </c>
      <c r="AA293" s="4">
        <f t="shared" si="96"/>
        <v>-3.0445459293087646E-3</v>
      </c>
      <c r="AB293" s="4">
        <f t="shared" si="97"/>
        <v>-3.0445459293087646E-3</v>
      </c>
      <c r="AC293" s="2">
        <f t="shared" si="108"/>
        <v>2.1027333279034521E-3</v>
      </c>
      <c r="AD293" s="3">
        <f t="shared" si="109"/>
        <v>1790.6867291524104</v>
      </c>
    </row>
    <row r="294" spans="1:30" x14ac:dyDescent="0.3">
      <c r="A294" s="1">
        <f t="shared" si="94"/>
        <v>9</v>
      </c>
      <c r="B294" s="1">
        <f t="shared" si="92"/>
        <v>5</v>
      </c>
      <c r="C294" s="5">
        <v>39507</v>
      </c>
      <c r="D294" s="3">
        <v>1745.27</v>
      </c>
      <c r="E294" s="3">
        <v>1776.01</v>
      </c>
      <c r="F294" s="3">
        <f t="shared" si="100"/>
        <v>1783.288</v>
      </c>
      <c r="G294" s="3">
        <f t="shared" si="110"/>
        <v>1778.8820000000001</v>
      </c>
      <c r="H294" s="4">
        <f t="shared" si="95"/>
        <v>-2.7412146272416244E-2</v>
      </c>
      <c r="I294" s="4">
        <f t="shared" si="98"/>
        <v>-1.0281644617322228E-2</v>
      </c>
      <c r="J294" s="4">
        <f t="shared" si="99"/>
        <v>-1.7130501655094017E-2</v>
      </c>
      <c r="K294" s="4">
        <f t="shared" si="101"/>
        <v>-9.2924891053577019E-4</v>
      </c>
      <c r="L294" s="4">
        <f t="shared" si="111"/>
        <v>-6.5999427868737538E-3</v>
      </c>
      <c r="M294" s="4">
        <f t="shared" si="104"/>
        <v>-2.1319046615016771E-2</v>
      </c>
      <c r="N294" s="4">
        <f t="shared" si="112"/>
        <v>-1.8895013834532071E-2</v>
      </c>
      <c r="O294" s="4">
        <f t="shared" si="114"/>
        <v>2.5245377506058942E-3</v>
      </c>
      <c r="P294" s="4">
        <f t="shared" si="93"/>
        <v>-0.16291194428589922</v>
      </c>
      <c r="T294" s="4"/>
      <c r="U294" s="4">
        <f t="shared" si="105"/>
        <v>-1.1713830344504744E-2</v>
      </c>
      <c r="V294" s="4">
        <f t="shared" si="106"/>
        <v>-2.1596692041059722E-2</v>
      </c>
      <c r="W294" s="4">
        <f t="shared" si="107"/>
        <v>-1.5884382894262038E-2</v>
      </c>
      <c r="X294" s="4">
        <f t="shared" si="113"/>
        <v>4.9659730534534685E-3</v>
      </c>
      <c r="Y294" s="4">
        <f t="shared" si="102"/>
        <v>-1.338649019594061E-2</v>
      </c>
      <c r="Z294" s="4">
        <f t="shared" si="103"/>
        <v>-7.1656456089718885E-3</v>
      </c>
      <c r="AA294" s="4">
        <f t="shared" si="96"/>
        <v>-2.7412146272416244E-2</v>
      </c>
      <c r="AB294" s="4">
        <f t="shared" si="97"/>
        <v>-2.7412146272416244E-2</v>
      </c>
      <c r="AC294" s="2">
        <f t="shared" si="108"/>
        <v>-1.7348501627221295E-2</v>
      </c>
      <c r="AD294" s="3">
        <f t="shared" si="109"/>
        <v>1775.5478194349405</v>
      </c>
    </row>
    <row r="295" spans="1:30" x14ac:dyDescent="0.3">
      <c r="A295" s="1">
        <f t="shared" si="94"/>
        <v>10</v>
      </c>
      <c r="B295" s="1">
        <f t="shared" si="92"/>
        <v>1</v>
      </c>
      <c r="C295" s="5">
        <v>39510</v>
      </c>
      <c r="D295" s="3">
        <v>1733.27</v>
      </c>
      <c r="E295" s="3">
        <v>1743.92</v>
      </c>
      <c r="F295" s="3">
        <f t="shared" si="100"/>
        <v>1772.85</v>
      </c>
      <c r="G295" s="3">
        <f t="shared" si="110"/>
        <v>1774.1709999999998</v>
      </c>
      <c r="H295" s="4">
        <f t="shared" si="95"/>
        <v>-6.8757269648822249E-3</v>
      </c>
      <c r="I295" s="4">
        <f t="shared" si="98"/>
        <v>-7.7351928354919819E-4</v>
      </c>
      <c r="J295" s="4">
        <f t="shared" si="99"/>
        <v>-6.1022076813330266E-3</v>
      </c>
      <c r="K295" s="4">
        <f t="shared" si="101"/>
        <v>2.1472322334080061E-2</v>
      </c>
      <c r="L295" s="4">
        <f t="shared" si="111"/>
        <v>1.9163542349066635E-2</v>
      </c>
      <c r="M295" s="4">
        <f t="shared" si="104"/>
        <v>-2.2325633866373314E-2</v>
      </c>
      <c r="N295" s="4">
        <f t="shared" si="112"/>
        <v>-2.3053583899184375E-2</v>
      </c>
      <c r="O295" s="4">
        <f t="shared" si="114"/>
        <v>-7.6214323215650925E-4</v>
      </c>
      <c r="P295" s="4">
        <f t="shared" si="93"/>
        <v>-0.16866753320255351</v>
      </c>
      <c r="T295" s="4"/>
      <c r="U295" s="4">
        <f t="shared" si="105"/>
        <v>2.3027955559884749E-2</v>
      </c>
      <c r="V295" s="4">
        <f t="shared" si="106"/>
        <v>1.2797676004285833E-2</v>
      </c>
      <c r="W295" s="4">
        <f t="shared" si="107"/>
        <v>-2.9230562432090358E-2</v>
      </c>
      <c r="X295" s="4">
        <f t="shared" si="113"/>
        <v>-1.4880382451736339E-3</v>
      </c>
      <c r="Y295" s="4">
        <f t="shared" si="102"/>
        <v>8.7357597114606292E-3</v>
      </c>
      <c r="Z295" s="4">
        <f t="shared" si="103"/>
        <v>1.5096090609148237E-2</v>
      </c>
      <c r="AA295" s="4">
        <f t="shared" si="96"/>
        <v>-6.8757269648822249E-3</v>
      </c>
      <c r="AB295" s="4">
        <f t="shared" si="97"/>
        <v>-6.8757269648822249E-3</v>
      </c>
      <c r="AC295" s="2">
        <f t="shared" si="108"/>
        <v>-1.6261293945332857E-2</v>
      </c>
      <c r="AD295" s="3">
        <f t="shared" si="109"/>
        <v>1761.4552129566271</v>
      </c>
    </row>
    <row r="296" spans="1:30" x14ac:dyDescent="0.3">
      <c r="A296" s="1">
        <f t="shared" si="94"/>
        <v>10</v>
      </c>
      <c r="B296" s="1">
        <f t="shared" si="92"/>
        <v>2</v>
      </c>
      <c r="C296" s="5">
        <v>39511</v>
      </c>
      <c r="D296" s="3">
        <v>1743.7</v>
      </c>
      <c r="E296" s="3">
        <v>1724.33</v>
      </c>
      <c r="F296" s="3">
        <f t="shared" si="100"/>
        <v>1763.3280000000002</v>
      </c>
      <c r="G296" s="3">
        <f t="shared" si="110"/>
        <v>1772.0600000000002</v>
      </c>
      <c r="H296" s="4">
        <f t="shared" si="95"/>
        <v>6.0175275635071654E-3</v>
      </c>
      <c r="I296" s="4">
        <f t="shared" si="98"/>
        <v>-5.1578807687204268E-3</v>
      </c>
      <c r="J296" s="4">
        <f t="shared" si="99"/>
        <v>1.1175408332227592E-2</v>
      </c>
      <c r="K296" s="4">
        <f t="shared" si="101"/>
        <v>2.0172852469609551E-2</v>
      </c>
      <c r="L296" s="4">
        <f t="shared" si="111"/>
        <v>2.4197679017759058E-2</v>
      </c>
      <c r="M296" s="4">
        <f t="shared" si="104"/>
        <v>-1.1131224593496022E-2</v>
      </c>
      <c r="N296" s="4">
        <f t="shared" si="112"/>
        <v>-1.600397277744553E-2</v>
      </c>
      <c r="O296" s="4">
        <f t="shared" si="114"/>
        <v>-5.0077421574812016E-3</v>
      </c>
      <c r="P296" s="4">
        <f t="shared" si="93"/>
        <v>-0.16366496716916146</v>
      </c>
      <c r="T296" s="4"/>
      <c r="U296" s="4">
        <f t="shared" si="105"/>
        <v>3.34858389056523E-2</v>
      </c>
      <c r="V296" s="4">
        <f t="shared" si="106"/>
        <v>2.3150980516595785E-2</v>
      </c>
      <c r="W296" s="4">
        <f t="shared" si="107"/>
        <v>-2.6578314194639623E-2</v>
      </c>
      <c r="X296" s="4">
        <f t="shared" si="113"/>
        <v>-9.8068724477647813E-3</v>
      </c>
      <c r="Y296" s="4">
        <f t="shared" si="102"/>
        <v>7.4524927131306854E-3</v>
      </c>
      <c r="Z296" s="4">
        <f t="shared" si="103"/>
        <v>1.3804732291896675E-2</v>
      </c>
      <c r="AA296" s="4">
        <f t="shared" si="96"/>
        <v>6.0175275635071654E-3</v>
      </c>
      <c r="AB296" s="4">
        <f t="shared" si="97"/>
        <v>6.0175275635071654E-3</v>
      </c>
      <c r="AC296" s="2">
        <f t="shared" si="108"/>
        <v>-6.7883286332233606E-3</v>
      </c>
      <c r="AD296" s="3">
        <f t="shared" si="109"/>
        <v>1755.5368086377516</v>
      </c>
    </row>
    <row r="297" spans="1:30" x14ac:dyDescent="0.3">
      <c r="A297" s="1">
        <f t="shared" si="94"/>
        <v>10</v>
      </c>
      <c r="B297" s="1">
        <f t="shared" si="92"/>
        <v>3</v>
      </c>
      <c r="C297" s="5">
        <v>39512</v>
      </c>
      <c r="D297" s="3">
        <v>1753.57</v>
      </c>
      <c r="E297" s="3">
        <v>1746.4</v>
      </c>
      <c r="F297" s="3">
        <f t="shared" si="100"/>
        <v>1754.0540000000001</v>
      </c>
      <c r="G297" s="3">
        <f t="shared" si="110"/>
        <v>1768.672</v>
      </c>
      <c r="H297" s="4">
        <f t="shared" si="95"/>
        <v>5.6603773584905032E-3</v>
      </c>
      <c r="I297" s="4">
        <f t="shared" si="98"/>
        <v>1.5484314962436459E-3</v>
      </c>
      <c r="J297" s="4">
        <f t="shared" si="99"/>
        <v>4.1119458622468578E-3</v>
      </c>
      <c r="K297" s="4">
        <f t="shared" si="101"/>
        <v>6.0073407122784358E-3</v>
      </c>
      <c r="L297" s="4">
        <f t="shared" si="111"/>
        <v>1.5283592361071336E-2</v>
      </c>
      <c r="M297" s="4">
        <f t="shared" si="104"/>
        <v>-2.7593221189322047E-4</v>
      </c>
      <c r="N297" s="4">
        <f t="shared" si="112"/>
        <v>-8.5386097591866033E-3</v>
      </c>
      <c r="O297" s="4">
        <f t="shared" si="114"/>
        <v>-8.3361371373825623E-3</v>
      </c>
      <c r="P297" s="4">
        <f t="shared" si="93"/>
        <v>-0.15893099528521337</v>
      </c>
      <c r="T297" s="4"/>
      <c r="U297" s="4">
        <f t="shared" si="105"/>
        <v>3.2253254573607851E-2</v>
      </c>
      <c r="V297" s="4">
        <f t="shared" si="106"/>
        <v>2.1930722027871816E-2</v>
      </c>
      <c r="W297" s="4">
        <f t="shared" si="107"/>
        <v>-2.576196984343929E-2</v>
      </c>
      <c r="X297" s="4">
        <f t="shared" si="113"/>
        <v>-1.6394417060601529E-2</v>
      </c>
      <c r="Y297" s="4">
        <f t="shared" si="102"/>
        <v>-6.5363917155554828E-3</v>
      </c>
      <c r="Z297" s="4">
        <f t="shared" si="103"/>
        <v>-2.7235554684939222E-4</v>
      </c>
      <c r="AA297" s="4">
        <f t="shared" si="96"/>
        <v>5.6603773584905032E-3</v>
      </c>
      <c r="AB297" s="4">
        <f t="shared" si="97"/>
        <v>5.6603773584905032E-3</v>
      </c>
      <c r="AC297" s="2">
        <f t="shared" si="108"/>
        <v>-7.4773505391930383E-4</v>
      </c>
      <c r="AD297" s="3">
        <f t="shared" si="109"/>
        <v>1754.8812057585012</v>
      </c>
    </row>
    <row r="298" spans="1:30" x14ac:dyDescent="0.3">
      <c r="A298" s="1">
        <f t="shared" si="94"/>
        <v>10</v>
      </c>
      <c r="B298" s="1">
        <f t="shared" si="92"/>
        <v>4</v>
      </c>
      <c r="C298" s="5">
        <v>39513</v>
      </c>
      <c r="D298" s="3">
        <v>1712.5</v>
      </c>
      <c r="E298" s="3">
        <v>1749.42</v>
      </c>
      <c r="F298" s="3">
        <f t="shared" si="100"/>
        <v>1737.6619999999998</v>
      </c>
      <c r="G298" s="3">
        <f t="shared" si="110"/>
        <v>1763.2920000000001</v>
      </c>
      <c r="H298" s="4">
        <f t="shared" si="95"/>
        <v>-2.3420793010829302E-2</v>
      </c>
      <c r="I298" s="4">
        <f t="shared" si="98"/>
        <v>-2.3666007059882773E-3</v>
      </c>
      <c r="J298" s="4">
        <f t="shared" si="99"/>
        <v>-2.1054192304841023E-2</v>
      </c>
      <c r="K298" s="4">
        <f t="shared" si="101"/>
        <v>-5.4845258529742551E-3</v>
      </c>
      <c r="L298" s="4">
        <f t="shared" si="111"/>
        <v>8.7624420784775236E-3</v>
      </c>
      <c r="M298" s="4">
        <f t="shared" si="104"/>
        <v>-1.4480376505902649E-2</v>
      </c>
      <c r="N298" s="4">
        <f t="shared" si="112"/>
        <v>-2.8805212069243292E-2</v>
      </c>
      <c r="O298" s="4">
        <f t="shared" si="114"/>
        <v>-1.4966423357664431E-2</v>
      </c>
      <c r="P298" s="4">
        <f t="shared" si="93"/>
        <v>-0.17862949835246261</v>
      </c>
      <c r="T298" s="4"/>
      <c r="U298" s="4">
        <f t="shared" si="105"/>
        <v>2.3318145269364838E-2</v>
      </c>
      <c r="V298" s="4">
        <f t="shared" si="106"/>
        <v>1.308496381667117E-2</v>
      </c>
      <c r="W298" s="4">
        <f t="shared" si="107"/>
        <v>-4.5673907470771172E-2</v>
      </c>
      <c r="X298" s="4">
        <f t="shared" si="113"/>
        <v>-2.8654128016761055E-2</v>
      </c>
      <c r="Y298" s="4">
        <f t="shared" si="102"/>
        <v>-1.7884968174009541E-2</v>
      </c>
      <c r="Z298" s="4">
        <f t="shared" si="103"/>
        <v>-1.1692487614191635E-2</v>
      </c>
      <c r="AA298" s="4">
        <f t="shared" si="96"/>
        <v>-2.3420793010829302E-2</v>
      </c>
      <c r="AB298" s="4">
        <f t="shared" si="97"/>
        <v>-2.3420793010829302E-2</v>
      </c>
      <c r="AC298" s="2">
        <f t="shared" si="108"/>
        <v>-1.6498766232019936E-2</v>
      </c>
      <c r="AD298" s="3">
        <f t="shared" si="109"/>
        <v>1740.7541371723341</v>
      </c>
    </row>
    <row r="299" spans="1:30" x14ac:dyDescent="0.3">
      <c r="A299" s="1">
        <f t="shared" si="94"/>
        <v>10</v>
      </c>
      <c r="B299" s="1">
        <f t="shared" si="92"/>
        <v>5</v>
      </c>
      <c r="C299" s="5">
        <v>39514</v>
      </c>
      <c r="D299" s="3">
        <v>1707.5</v>
      </c>
      <c r="E299" s="3">
        <v>1701.34</v>
      </c>
      <c r="F299" s="3">
        <f t="shared" si="100"/>
        <v>1730.1080000000002</v>
      </c>
      <c r="G299" s="3">
        <f t="shared" si="110"/>
        <v>1756.6980000000003</v>
      </c>
      <c r="H299" s="4">
        <f t="shared" si="95"/>
        <v>-2.9197080291970801E-3</v>
      </c>
      <c r="I299" s="4">
        <f t="shared" si="98"/>
        <v>-6.5167883211679307E-3</v>
      </c>
      <c r="J299" s="4">
        <f t="shared" si="99"/>
        <v>3.5970802919708506E-3</v>
      </c>
      <c r="K299" s="4">
        <f t="shared" si="101"/>
        <v>1.3582481751824813E-2</v>
      </c>
      <c r="L299" s="4">
        <f t="shared" si="111"/>
        <v>2.9001135442011446E-2</v>
      </c>
      <c r="M299" s="4">
        <f t="shared" si="104"/>
        <v>-1.3067392324641105E-2</v>
      </c>
      <c r="N299" s="4">
        <f t="shared" si="112"/>
        <v>-2.8005952075997303E-2</v>
      </c>
      <c r="O299" s="4">
        <f t="shared" si="114"/>
        <v>-1.5572474377745327E-2</v>
      </c>
      <c r="P299" s="4">
        <f t="shared" si="93"/>
        <v>-0.18102766040106855</v>
      </c>
      <c r="T299" s="4"/>
      <c r="U299" s="4">
        <f t="shared" si="105"/>
        <v>1.9135766423357653E-2</v>
      </c>
      <c r="V299" s="4">
        <f t="shared" si="106"/>
        <v>8.9444087591240475E-3</v>
      </c>
      <c r="W299" s="4">
        <f t="shared" si="107"/>
        <v>-2.1641350621966791E-2</v>
      </c>
      <c r="X299" s="4">
        <f t="shared" si="113"/>
        <v>-2.9821318822310157E-2</v>
      </c>
      <c r="Y299" s="4">
        <f t="shared" si="102"/>
        <v>9.4429619382205678E-4</v>
      </c>
      <c r="Z299" s="4">
        <f t="shared" si="103"/>
        <v>7.2554999681055396E-3</v>
      </c>
      <c r="AA299" s="4">
        <f t="shared" si="96"/>
        <v>-2.9197080291970801E-3</v>
      </c>
      <c r="AB299" s="4">
        <f t="shared" si="97"/>
        <v>-2.9197080291970801E-3</v>
      </c>
      <c r="AC299" s="2">
        <f t="shared" si="108"/>
        <v>-1.2983557705157391E-2</v>
      </c>
      <c r="AD299" s="3">
        <f t="shared" si="109"/>
        <v>1729.6694247815562</v>
      </c>
    </row>
    <row r="300" spans="1:30" x14ac:dyDescent="0.3">
      <c r="A300" s="1">
        <f t="shared" si="94"/>
        <v>11</v>
      </c>
      <c r="B300" s="1">
        <f t="shared" si="92"/>
        <v>1</v>
      </c>
      <c r="C300" s="5">
        <v>39517</v>
      </c>
      <c r="D300" s="3">
        <v>1673.03</v>
      </c>
      <c r="E300" s="3">
        <v>1705.55</v>
      </c>
      <c r="F300" s="3">
        <f t="shared" si="100"/>
        <v>1718.0600000000002</v>
      </c>
      <c r="G300" s="3">
        <f t="shared" si="110"/>
        <v>1745.4549999999999</v>
      </c>
      <c r="H300" s="4">
        <f t="shared" si="95"/>
        <v>-2.0187408491947306E-2</v>
      </c>
      <c r="I300" s="4">
        <f t="shared" si="98"/>
        <v>-1.1420204978038334E-3</v>
      </c>
      <c r="J300" s="4">
        <f t="shared" si="99"/>
        <v>-1.9045387994143473E-2</v>
      </c>
      <c r="K300" s="4">
        <f t="shared" si="101"/>
        <v>1.2777452415812655E-2</v>
      </c>
      <c r="L300" s="4">
        <f t="shared" si="111"/>
        <v>2.6941272165283966E-2</v>
      </c>
      <c r="M300" s="4">
        <f t="shared" si="104"/>
        <v>-2.6209794768518094E-2</v>
      </c>
      <c r="N300" s="4">
        <f t="shared" si="112"/>
        <v>-4.149347877773988E-2</v>
      </c>
      <c r="O300" s="4">
        <f t="shared" si="114"/>
        <v>-1.6374482226857709E-2</v>
      </c>
      <c r="P300" s="4">
        <f t="shared" si="93"/>
        <v>-0.19756058956415798</v>
      </c>
      <c r="T300" s="4"/>
      <c r="U300" s="4">
        <f t="shared" si="105"/>
        <v>1.5092240117130297E-2</v>
      </c>
      <c r="V300" s="4">
        <f t="shared" si="106"/>
        <v>4.941317715959034E-3</v>
      </c>
      <c r="W300" s="4">
        <f t="shared" si="107"/>
        <v>-3.4755116052317299E-2</v>
      </c>
      <c r="X300" s="4">
        <f t="shared" si="113"/>
        <v>-3.0905039907493437E-2</v>
      </c>
      <c r="Y300" s="4">
        <f t="shared" si="102"/>
        <v>1.4930463007931528E-4</v>
      </c>
      <c r="Z300" s="4">
        <f t="shared" si="103"/>
        <v>6.4554957840035638E-3</v>
      </c>
      <c r="AA300" s="4">
        <f t="shared" si="96"/>
        <v>-2.0187408491947306E-2</v>
      </c>
      <c r="AB300" s="4">
        <f t="shared" si="97"/>
        <v>-2.0187408491947306E-2</v>
      </c>
      <c r="AC300" s="2">
        <f t="shared" si="108"/>
        <v>-2.2569599182942171E-2</v>
      </c>
      <c r="AD300" s="3">
        <f t="shared" si="109"/>
        <v>1710.7896165210377</v>
      </c>
    </row>
    <row r="301" spans="1:30" x14ac:dyDescent="0.3">
      <c r="A301" s="1">
        <f t="shared" si="94"/>
        <v>11</v>
      </c>
      <c r="B301" s="1">
        <f t="shared" si="92"/>
        <v>2</v>
      </c>
      <c r="C301" s="5">
        <v>39518</v>
      </c>
      <c r="D301" s="3">
        <v>1740.95</v>
      </c>
      <c r="E301" s="3">
        <v>1704.05</v>
      </c>
      <c r="F301" s="3">
        <f t="shared" si="100"/>
        <v>1717.5099999999998</v>
      </c>
      <c r="G301" s="3">
        <f t="shared" si="110"/>
        <v>1740.4190000000003</v>
      </c>
      <c r="H301" s="4">
        <f t="shared" si="95"/>
        <v>4.0597000651512567E-2</v>
      </c>
      <c r="I301" s="4">
        <f t="shared" si="98"/>
        <v>1.8541209661512334E-2</v>
      </c>
      <c r="J301" s="4">
        <f t="shared" si="99"/>
        <v>2.2055790990000233E-2</v>
      </c>
      <c r="K301" s="4">
        <f t="shared" si="101"/>
        <v>2.3083865800374106E-2</v>
      </c>
      <c r="L301" s="4">
        <f t="shared" si="111"/>
        <v>4.024434708283782E-2</v>
      </c>
      <c r="M301" s="4">
        <f t="shared" si="104"/>
        <v>1.3647664351299431E-2</v>
      </c>
      <c r="N301" s="4">
        <f t="shared" si="112"/>
        <v>3.050989445643386E-4</v>
      </c>
      <c r="O301" s="4">
        <f t="shared" si="114"/>
        <v>-1.3158907493035733E-2</v>
      </c>
      <c r="P301" s="4">
        <f t="shared" si="93"/>
        <v>-0.16498395629589474</v>
      </c>
      <c r="T301" s="4"/>
      <c r="U301" s="4">
        <f t="shared" si="105"/>
        <v>4.2240724912284942E-2</v>
      </c>
      <c r="V301" s="4">
        <f t="shared" si="106"/>
        <v>3.1818317663162017E-2</v>
      </c>
      <c r="W301" s="4">
        <f t="shared" si="107"/>
        <v>-1.5771061535814646E-3</v>
      </c>
      <c r="X301" s="4">
        <f t="shared" si="113"/>
        <v>-2.5983821501161686E-2</v>
      </c>
      <c r="Y301" s="4">
        <f t="shared" si="102"/>
        <v>1.0327209119571485E-2</v>
      </c>
      <c r="Z301" s="4">
        <f t="shared" si="103"/>
        <v>1.6697574503243197E-2</v>
      </c>
      <c r="AA301" s="4">
        <f t="shared" si="96"/>
        <v>4.0597000651512567E-2</v>
      </c>
      <c r="AB301" s="4">
        <f t="shared" si="97"/>
        <v>4.0597000651512567E-2</v>
      </c>
      <c r="AC301" s="2">
        <f t="shared" si="108"/>
        <v>1.1549396777223969E-2</v>
      </c>
      <c r="AD301" s="3">
        <f t="shared" si="109"/>
        <v>1720.843077680692</v>
      </c>
    </row>
    <row r="302" spans="1:30" x14ac:dyDescent="0.3">
      <c r="A302" s="1">
        <f t="shared" si="94"/>
        <v>11</v>
      </c>
      <c r="B302" s="1">
        <f t="shared" si="92"/>
        <v>3</v>
      </c>
      <c r="C302" s="5">
        <v>39519</v>
      </c>
      <c r="D302" s="3">
        <v>1735.18</v>
      </c>
      <c r="E302" s="3">
        <v>1746.19</v>
      </c>
      <c r="F302" s="3">
        <f t="shared" si="100"/>
        <v>1713.8319999999999</v>
      </c>
      <c r="G302" s="3">
        <f t="shared" si="110"/>
        <v>1733.943</v>
      </c>
      <c r="H302" s="4">
        <f t="shared" si="95"/>
        <v>-3.3142824320055038E-3</v>
      </c>
      <c r="I302" s="4">
        <f t="shared" si="98"/>
        <v>3.0098509434504203E-3</v>
      </c>
      <c r="J302" s="4">
        <f t="shared" si="99"/>
        <v>-6.3241333754559242E-3</v>
      </c>
      <c r="K302" s="4">
        <f t="shared" si="101"/>
        <v>-1.8642120681237342E-2</v>
      </c>
      <c r="L302" s="4">
        <f t="shared" si="111"/>
        <v>-4.1037619945687061E-3</v>
      </c>
      <c r="M302" s="4">
        <f t="shared" si="104"/>
        <v>1.245629676654432E-2</v>
      </c>
      <c r="N302" s="4">
        <f t="shared" si="112"/>
        <v>7.1340292039592996E-4</v>
      </c>
      <c r="O302" s="4">
        <f t="shared" si="114"/>
        <v>-1.159015203033697E-2</v>
      </c>
      <c r="P302" s="4">
        <f t="shared" si="93"/>
        <v>-0.16775143529998598</v>
      </c>
      <c r="T302" s="4"/>
      <c r="U302" s="4">
        <f t="shared" si="105"/>
        <v>7.2489158218213565E-3</v>
      </c>
      <c r="V302" s="4">
        <f t="shared" si="106"/>
        <v>-2.8235733363968034E-3</v>
      </c>
      <c r="W302" s="4">
        <f t="shared" si="107"/>
        <v>-1.0487177586295313E-2</v>
      </c>
      <c r="X302" s="4">
        <f t="shared" si="113"/>
        <v>-2.2930878980920888E-2</v>
      </c>
      <c r="Y302" s="4">
        <f t="shared" si="102"/>
        <v>-3.0878503216384072E-2</v>
      </c>
      <c r="Z302" s="4">
        <f t="shared" si="103"/>
        <v>-2.4767950140155991E-2</v>
      </c>
      <c r="AA302" s="4">
        <f t="shared" si="96"/>
        <v>-3.3142824320055038E-3</v>
      </c>
      <c r="AB302" s="4">
        <f t="shared" si="97"/>
        <v>-3.3142824320055038E-3</v>
      </c>
      <c r="AC302" s="2">
        <f t="shared" si="108"/>
        <v>5.5083323994468206E-3</v>
      </c>
      <c r="AD302" s="3">
        <f t="shared" si="109"/>
        <v>1725.6220517871279</v>
      </c>
    </row>
    <row r="303" spans="1:30" x14ac:dyDescent="0.3">
      <c r="A303" s="1">
        <f t="shared" si="94"/>
        <v>11</v>
      </c>
      <c r="B303" s="1">
        <f t="shared" si="92"/>
        <v>4</v>
      </c>
      <c r="C303" s="5">
        <v>39520</v>
      </c>
      <c r="D303" s="3">
        <v>1750.4</v>
      </c>
      <c r="E303" s="3">
        <v>1715.84</v>
      </c>
      <c r="F303" s="3">
        <f t="shared" si="100"/>
        <v>1721.4119999999998</v>
      </c>
      <c r="G303" s="3">
        <f t="shared" si="110"/>
        <v>1729.5370000000003</v>
      </c>
      <c r="H303" s="4">
        <f t="shared" si="95"/>
        <v>8.7714242902753765E-3</v>
      </c>
      <c r="I303" s="4">
        <f t="shared" si="98"/>
        <v>-1.1145817724962336E-2</v>
      </c>
      <c r="J303" s="4">
        <f t="shared" si="99"/>
        <v>1.9917242015237712E-2</v>
      </c>
      <c r="K303" s="4">
        <f t="shared" si="101"/>
        <v>-1.211113544416147E-2</v>
      </c>
      <c r="L303" s="4">
        <f t="shared" si="111"/>
        <v>-4.5880606686977687E-3</v>
      </c>
      <c r="M303" s="4">
        <f t="shared" si="104"/>
        <v>1.683966418265952E-2</v>
      </c>
      <c r="N303" s="4">
        <f t="shared" si="112"/>
        <v>1.2062765930997617E-2</v>
      </c>
      <c r="O303" s="4">
        <f t="shared" si="114"/>
        <v>-4.641796160877773E-3</v>
      </c>
      <c r="P303" s="4">
        <f t="shared" si="93"/>
        <v>-0.16045143002402948</v>
      </c>
      <c r="T303" s="4"/>
      <c r="U303" s="4">
        <f t="shared" si="105"/>
        <v>-1.3070690072499719E-2</v>
      </c>
      <c r="V303" s="4">
        <f t="shared" si="106"/>
        <v>-2.2939983171774724E-2</v>
      </c>
      <c r="W303" s="4">
        <f t="shared" si="107"/>
        <v>2.2131386861313922E-2</v>
      </c>
      <c r="X303" s="4">
        <f t="shared" si="113"/>
        <v>-9.3516460623527479E-3</v>
      </c>
      <c r="Y303" s="4">
        <f t="shared" si="102"/>
        <v>-2.4428951710443791E-2</v>
      </c>
      <c r="Z303" s="4">
        <f t="shared" si="103"/>
        <v>-1.8277732601189162E-2</v>
      </c>
      <c r="AA303" s="4">
        <f t="shared" si="96"/>
        <v>8.7714242902753765E-3</v>
      </c>
      <c r="AB303" s="4">
        <f t="shared" si="97"/>
        <v>8.7714242902753765E-3</v>
      </c>
      <c r="AC303" s="2">
        <f t="shared" si="108"/>
        <v>9.4370613242199617E-3</v>
      </c>
      <c r="AD303" s="3">
        <f t="shared" si="109"/>
        <v>1733.8813678580855</v>
      </c>
    </row>
    <row r="304" spans="1:30" x14ac:dyDescent="0.3">
      <c r="A304" s="1">
        <f t="shared" si="94"/>
        <v>11</v>
      </c>
      <c r="B304" s="1">
        <f t="shared" ref="B304:B367" si="115">WEEKDAY(C304,2)</f>
        <v>5</v>
      </c>
      <c r="C304" s="5">
        <v>39521</v>
      </c>
      <c r="D304" s="3">
        <v>1713.83</v>
      </c>
      <c r="E304" s="3">
        <v>1757.47</v>
      </c>
      <c r="F304" s="3">
        <f t="shared" si="100"/>
        <v>1722.6779999999999</v>
      </c>
      <c r="G304" s="3">
        <f t="shared" si="110"/>
        <v>1726.393</v>
      </c>
      <c r="H304" s="4">
        <f t="shared" si="95"/>
        <v>-2.0892367458866638E-2</v>
      </c>
      <c r="I304" s="4">
        <f t="shared" si="98"/>
        <v>4.0390767824496892E-3</v>
      </c>
      <c r="J304" s="4">
        <f t="shared" si="99"/>
        <v>-2.4931444241316325E-2</v>
      </c>
      <c r="K304" s="4">
        <f t="shared" si="101"/>
        <v>-1.457381170018294E-2</v>
      </c>
      <c r="L304" s="4">
        <f t="shared" si="111"/>
        <v>-1.291768230753591E-2</v>
      </c>
      <c r="M304" s="4">
        <f t="shared" si="104"/>
        <v>-5.1361891194988017E-3</v>
      </c>
      <c r="N304" s="4">
        <f t="shared" si="112"/>
        <v>-7.2770220917254078E-3</v>
      </c>
      <c r="O304" s="4">
        <f t="shared" si="114"/>
        <v>-2.1676595695023109E-3</v>
      </c>
      <c r="P304" s="4">
        <f t="shared" si="93"/>
        <v>-0.17799158724753347</v>
      </c>
      <c r="T304" s="4"/>
      <c r="U304" s="4">
        <f t="shared" si="105"/>
        <v>-2.4508683729433323E-2</v>
      </c>
      <c r="V304" s="4">
        <f t="shared" si="106"/>
        <v>-3.4263596892139016E-2</v>
      </c>
      <c r="W304" s="4">
        <f t="shared" si="107"/>
        <v>3.7071742313323146E-3</v>
      </c>
      <c r="X304" s="4">
        <f t="shared" si="113"/>
        <v>-4.2945295900604415E-3</v>
      </c>
      <c r="Y304" s="4">
        <f t="shared" si="102"/>
        <v>-2.686092127998119E-2</v>
      </c>
      <c r="Z304" s="4">
        <f t="shared" si="103"/>
        <v>-2.072503634624925E-2</v>
      </c>
      <c r="AA304" s="4">
        <f t="shared" si="96"/>
        <v>-2.0892367458866638E-2</v>
      </c>
      <c r="AB304" s="4">
        <f t="shared" si="97"/>
        <v>-2.0892367458866638E-2</v>
      </c>
      <c r="AC304" s="2">
        <f t="shared" si="108"/>
        <v>-7.7998276212093709E-3</v>
      </c>
      <c r="AD304" s="3">
        <f t="shared" si="109"/>
        <v>1727.1975785720572</v>
      </c>
    </row>
    <row r="305" spans="1:30" x14ac:dyDescent="0.3">
      <c r="A305" s="1">
        <f t="shared" si="94"/>
        <v>12</v>
      </c>
      <c r="B305" s="1">
        <f t="shared" si="115"/>
        <v>1</v>
      </c>
      <c r="C305" s="5">
        <v>39524</v>
      </c>
      <c r="D305" s="3">
        <v>1687.19</v>
      </c>
      <c r="E305" s="3">
        <v>1680.54</v>
      </c>
      <c r="F305" s="3">
        <f t="shared" si="100"/>
        <v>1725.5100000000002</v>
      </c>
      <c r="G305" s="3">
        <f t="shared" si="110"/>
        <v>1721.7850000000003</v>
      </c>
      <c r="H305" s="4">
        <f t="shared" si="95"/>
        <v>-1.5544132148462727E-2</v>
      </c>
      <c r="I305" s="4">
        <f t="shared" si="98"/>
        <v>-1.9424330301138364E-2</v>
      </c>
      <c r="J305" s="4">
        <f t="shared" si="99"/>
        <v>3.8801981526756374E-3</v>
      </c>
      <c r="K305" s="4">
        <f t="shared" si="101"/>
        <v>1.2404964319681777E-2</v>
      </c>
      <c r="L305" s="4">
        <f t="shared" si="111"/>
        <v>6.8845153188409726E-3</v>
      </c>
      <c r="M305" s="4">
        <f t="shared" si="104"/>
        <v>-2.2207926931747807E-2</v>
      </c>
      <c r="N305" s="4">
        <f t="shared" si="112"/>
        <v>-2.0092520262402245E-2</v>
      </c>
      <c r="O305" s="4">
        <f t="shared" si="114"/>
        <v>2.2078129908308544E-3</v>
      </c>
      <c r="P305" s="4">
        <f t="shared" si="93"/>
        <v>-0.19076899464250591</v>
      </c>
      <c r="T305" s="4"/>
      <c r="U305" s="4">
        <f t="shared" si="105"/>
        <v>-2.3806328515663722E-2</v>
      </c>
      <c r="V305" s="4">
        <f t="shared" si="106"/>
        <v>-3.3568265230507051E-2</v>
      </c>
      <c r="W305" s="4">
        <f t="shared" si="107"/>
        <v>8.4636856481952391E-3</v>
      </c>
      <c r="X305" s="4">
        <f t="shared" si="113"/>
        <v>4.3362862763815261E-3</v>
      </c>
      <c r="Y305" s="4">
        <f t="shared" si="102"/>
        <v>-2.185389760749149E-4</v>
      </c>
      <c r="Z305" s="4">
        <f t="shared" si="103"/>
        <v>6.0853328320433116E-3</v>
      </c>
      <c r="AA305" s="4">
        <f t="shared" si="96"/>
        <v>-1.5544132148462727E-2</v>
      </c>
      <c r="AB305" s="4">
        <f t="shared" si="97"/>
        <v>-1.5544132148462727E-2</v>
      </c>
      <c r="AC305" s="2">
        <f t="shared" si="108"/>
        <v>-1.5808367195181385E-2</v>
      </c>
      <c r="AD305" s="3">
        <f t="shared" si="109"/>
        <v>1713.8617190480381</v>
      </c>
    </row>
    <row r="306" spans="1:30" x14ac:dyDescent="0.3">
      <c r="A306" s="1">
        <f t="shared" si="94"/>
        <v>12</v>
      </c>
      <c r="B306" s="1">
        <f t="shared" si="115"/>
        <v>2</v>
      </c>
      <c r="C306" s="5">
        <v>39525</v>
      </c>
      <c r="D306" s="3">
        <v>1761.05</v>
      </c>
      <c r="E306" s="3">
        <v>1717.04</v>
      </c>
      <c r="F306" s="3">
        <f t="shared" si="100"/>
        <v>1729.53</v>
      </c>
      <c r="G306" s="3">
        <f t="shared" si="110"/>
        <v>1723.52</v>
      </c>
      <c r="H306" s="4">
        <f t="shared" si="95"/>
        <v>4.3776930873227024E-2</v>
      </c>
      <c r="I306" s="4">
        <f t="shared" si="98"/>
        <v>1.769213900034964E-2</v>
      </c>
      <c r="J306" s="4">
        <f t="shared" si="99"/>
        <v>2.6084791872877384E-2</v>
      </c>
      <c r="K306" s="4">
        <f t="shared" si="101"/>
        <v>2.0424492795713605E-2</v>
      </c>
      <c r="L306" s="4">
        <f t="shared" si="111"/>
        <v>1.9061279405401796E-2</v>
      </c>
      <c r="M306" s="4">
        <f t="shared" si="104"/>
        <v>1.8224604372286103E-2</v>
      </c>
      <c r="N306" s="4">
        <f t="shared" si="112"/>
        <v>2.1775204233197162E-2</v>
      </c>
      <c r="O306" s="4">
        <f t="shared" si="114"/>
        <v>3.4127367195707055E-3</v>
      </c>
      <c r="P306" s="4">
        <f t="shared" si="93"/>
        <v>-0.15534334486049886</v>
      </c>
      <c r="T306" s="4"/>
      <c r="U306" s="4">
        <f t="shared" si="105"/>
        <v>3.18636312448509E-2</v>
      </c>
      <c r="V306" s="4">
        <f t="shared" si="106"/>
        <v>2.1544994932402403E-2</v>
      </c>
      <c r="W306" s="4">
        <f t="shared" si="107"/>
        <v>1.1545420603693334E-2</v>
      </c>
      <c r="X306" s="4">
        <f t="shared" si="113"/>
        <v>6.9985036477226981E-3</v>
      </c>
      <c r="Y306" s="4">
        <f t="shared" si="102"/>
        <v>7.7009953793081938E-3</v>
      </c>
      <c r="Z306" s="4">
        <f t="shared" si="103"/>
        <v>1.4054801829448221E-2</v>
      </c>
      <c r="AA306" s="4">
        <f t="shared" si="96"/>
        <v>4.3776930873227024E-2</v>
      </c>
      <c r="AB306" s="4">
        <f t="shared" si="97"/>
        <v>4.3776930873227024E-2</v>
      </c>
      <c r="AC306" s="2">
        <f t="shared" si="108"/>
        <v>1.7863691529470708E-2</v>
      </c>
      <c r="AD306" s="3">
        <f t="shared" si="109"/>
        <v>1729.5911460320256</v>
      </c>
    </row>
    <row r="307" spans="1:30" x14ac:dyDescent="0.3">
      <c r="A307" s="1">
        <f t="shared" si="94"/>
        <v>12</v>
      </c>
      <c r="B307" s="1">
        <f t="shared" si="115"/>
        <v>3</v>
      </c>
      <c r="C307" s="5">
        <v>39526</v>
      </c>
      <c r="D307" s="3">
        <v>1715.59</v>
      </c>
      <c r="E307" s="3">
        <v>1765.1</v>
      </c>
      <c r="F307" s="3">
        <f t="shared" si="100"/>
        <v>1725.6119999999999</v>
      </c>
      <c r="G307" s="3">
        <f t="shared" si="110"/>
        <v>1719.7219999999998</v>
      </c>
      <c r="H307" s="4">
        <f t="shared" si="95"/>
        <v>-2.5814144970330223E-2</v>
      </c>
      <c r="I307" s="4">
        <f t="shared" si="98"/>
        <v>2.2997643451349789E-3</v>
      </c>
      <c r="J307" s="4">
        <f t="shared" si="99"/>
        <v>-2.8113909315465202E-2</v>
      </c>
      <c r="K307" s="4">
        <f t="shared" si="101"/>
        <v>-1.8700491184236615E-2</v>
      </c>
      <c r="L307" s="4">
        <f t="shared" si="111"/>
        <v>-2.320711444245702E-2</v>
      </c>
      <c r="M307" s="4">
        <f t="shared" si="104"/>
        <v>-5.8077945679561429E-3</v>
      </c>
      <c r="N307" s="4">
        <f t="shared" si="112"/>
        <v>-2.4027139270183409E-3</v>
      </c>
      <c r="O307" s="4">
        <f t="shared" si="114"/>
        <v>3.4332212241853241E-3</v>
      </c>
      <c r="P307" s="4">
        <f t="shared" si="93"/>
        <v>-0.17714743420642418</v>
      </c>
      <c r="T307" s="4"/>
      <c r="U307" s="4">
        <f t="shared" si="105"/>
        <v>-1.4690099656454894E-2</v>
      </c>
      <c r="V307" s="4">
        <f t="shared" si="106"/>
        <v>-2.4543198659890294E-2</v>
      </c>
      <c r="W307" s="4">
        <f t="shared" si="107"/>
        <v>-1.1289894996484598E-2</v>
      </c>
      <c r="X307" s="4">
        <f t="shared" si="113"/>
        <v>6.8734858492547537E-3</v>
      </c>
      <c r="Y307" s="4">
        <f t="shared" si="102"/>
        <v>-3.0936145907625206E-2</v>
      </c>
      <c r="Z307" s="4">
        <f t="shared" si="103"/>
        <v>-2.4825956282961689E-2</v>
      </c>
      <c r="AA307" s="4">
        <f t="shared" si="96"/>
        <v>-2.5814144970330223E-2</v>
      </c>
      <c r="AB307" s="4">
        <f t="shared" si="97"/>
        <v>-2.5814144970330223E-2</v>
      </c>
      <c r="AC307" s="2">
        <f t="shared" si="108"/>
        <v>-5.4407506191361359E-3</v>
      </c>
      <c r="AD307" s="3">
        <f t="shared" si="109"/>
        <v>1724.9240973546837</v>
      </c>
    </row>
    <row r="308" spans="1:30" x14ac:dyDescent="0.3">
      <c r="A308" s="1">
        <f t="shared" si="94"/>
        <v>12</v>
      </c>
      <c r="B308" s="1">
        <f t="shared" si="115"/>
        <v>4</v>
      </c>
      <c r="C308" s="5">
        <v>39527</v>
      </c>
      <c r="D308" s="3">
        <v>1751.99</v>
      </c>
      <c r="E308" s="3">
        <v>1719.7</v>
      </c>
      <c r="F308" s="3">
        <f t="shared" si="100"/>
        <v>1725.9299999999998</v>
      </c>
      <c r="G308" s="3">
        <f t="shared" si="110"/>
        <v>1723.6709999999998</v>
      </c>
      <c r="H308" s="4">
        <f t="shared" si="95"/>
        <v>2.1217190587494734E-2</v>
      </c>
      <c r="I308" s="4">
        <f t="shared" si="98"/>
        <v>2.395677288862798E-3</v>
      </c>
      <c r="J308" s="4">
        <f t="shared" si="99"/>
        <v>1.8821513298631937E-2</v>
      </c>
      <c r="K308" s="4">
        <f t="shared" si="101"/>
        <v>2.2295536812408827E-3</v>
      </c>
      <c r="L308" s="4">
        <f t="shared" si="111"/>
        <v>2.87623758849396E-3</v>
      </c>
      <c r="M308" s="4">
        <f t="shared" si="104"/>
        <v>1.5099105989234892E-2</v>
      </c>
      <c r="N308" s="4">
        <f t="shared" si="112"/>
        <v>1.6429469428910846E-2</v>
      </c>
      <c r="O308" s="4">
        <f t="shared" si="114"/>
        <v>1.2893909211810653E-3</v>
      </c>
      <c r="P308" s="4">
        <f t="shared" si="93"/>
        <v>-0.15968881449257283</v>
      </c>
      <c r="T308" s="4"/>
      <c r="U308" s="4">
        <f t="shared" si="105"/>
        <v>2.0290395723920152E-2</v>
      </c>
      <c r="V308" s="4">
        <f t="shared" si="106"/>
        <v>1.0087491766681007E-2</v>
      </c>
      <c r="W308" s="4">
        <f t="shared" si="107"/>
        <v>9.0836380255936817E-4</v>
      </c>
      <c r="X308" s="4">
        <f t="shared" si="113"/>
        <v>2.6245895811113375E-3</v>
      </c>
      <c r="Y308" s="4">
        <f t="shared" si="102"/>
        <v>-1.0267074170146171E-2</v>
      </c>
      <c r="Z308" s="4">
        <f t="shared" si="103"/>
        <v>-4.0265608860578098E-3</v>
      </c>
      <c r="AA308" s="4">
        <f t="shared" si="96"/>
        <v>2.1217190587494734E-2</v>
      </c>
      <c r="AB308" s="4">
        <f t="shared" si="97"/>
        <v>2.1217190587494734E-2</v>
      </c>
      <c r="AC308" s="2">
        <f t="shared" si="108"/>
        <v>1.0299108497695464E-2</v>
      </c>
      <c r="AD308" s="3">
        <f t="shared" si="109"/>
        <v>1733.9460649031225</v>
      </c>
    </row>
    <row r="309" spans="1:30" x14ac:dyDescent="0.3">
      <c r="A309" s="1">
        <f t="shared" si="94"/>
        <v>13</v>
      </c>
      <c r="B309" s="1">
        <f t="shared" si="115"/>
        <v>1</v>
      </c>
      <c r="C309" s="5">
        <v>39531</v>
      </c>
      <c r="D309" s="3">
        <v>1814.4</v>
      </c>
      <c r="E309" s="3">
        <v>1760.14</v>
      </c>
      <c r="F309" s="3">
        <f t="shared" si="100"/>
        <v>1746.0439999999999</v>
      </c>
      <c r="G309" s="3">
        <f t="shared" si="110"/>
        <v>1734.3610000000001</v>
      </c>
      <c r="H309" s="4">
        <f t="shared" si="95"/>
        <v>3.5622349442633851E-2</v>
      </c>
      <c r="I309" s="4">
        <f t="shared" si="98"/>
        <v>4.6518530356908947E-3</v>
      </c>
      <c r="J309" s="4">
        <f t="shared" si="99"/>
        <v>3.0970496406942955E-2</v>
      </c>
      <c r="K309" s="4">
        <f t="shared" si="101"/>
        <v>-1.3147906095354472E-2</v>
      </c>
      <c r="L309" s="4">
        <f t="shared" si="111"/>
        <v>-1.5138341099105791E-2</v>
      </c>
      <c r="M309" s="4">
        <f t="shared" si="104"/>
        <v>3.9149070699249403E-2</v>
      </c>
      <c r="N309" s="4">
        <f t="shared" si="112"/>
        <v>4.6148985130546633E-2</v>
      </c>
      <c r="O309" s="4">
        <f t="shared" si="114"/>
        <v>6.4390432098764133E-3</v>
      </c>
      <c r="P309" s="4">
        <f t="shared" si="93"/>
        <v>-0.12975495580187332</v>
      </c>
      <c r="T309" s="4"/>
      <c r="U309" s="4">
        <f t="shared" si="105"/>
        <v>-2.1780946238277664E-2</v>
      </c>
      <c r="V309" s="4">
        <f t="shared" si="106"/>
        <v>-3.156313677589493E-2</v>
      </c>
      <c r="W309" s="4">
        <f t="shared" si="107"/>
        <v>5.8681432814223215E-2</v>
      </c>
      <c r="X309" s="4">
        <f t="shared" si="113"/>
        <v>1.3563765253866357E-2</v>
      </c>
      <c r="Y309" s="4">
        <f t="shared" si="102"/>
        <v>-2.5452795046784014E-2</v>
      </c>
      <c r="Z309" s="4">
        <f t="shared" si="103"/>
        <v>-1.9308031525470934E-2</v>
      </c>
      <c r="AA309" s="4">
        <f t="shared" si="96"/>
        <v>3.5622349442633851E-2</v>
      </c>
      <c r="AB309" s="4">
        <f t="shared" si="97"/>
        <v>3.5622349442633851E-2</v>
      </c>
      <c r="AC309" s="2">
        <f t="shared" si="108"/>
        <v>2.9561263630539875E-2</v>
      </c>
      <c r="AD309" s="3">
        <f t="shared" si="109"/>
        <v>1760.7640432687485</v>
      </c>
    </row>
    <row r="310" spans="1:30" x14ac:dyDescent="0.3">
      <c r="A310" s="1">
        <f t="shared" si="94"/>
        <v>13</v>
      </c>
      <c r="B310" s="1">
        <f t="shared" si="115"/>
        <v>2</v>
      </c>
      <c r="C310" s="5">
        <v>39532</v>
      </c>
      <c r="D310" s="3">
        <v>1824.54</v>
      </c>
      <c r="E310" s="3">
        <v>1816.33</v>
      </c>
      <c r="F310" s="3">
        <f t="shared" si="100"/>
        <v>1773.5139999999999</v>
      </c>
      <c r="G310" s="3">
        <f t="shared" si="110"/>
        <v>1749.5119999999999</v>
      </c>
      <c r="H310" s="4">
        <f t="shared" si="95"/>
        <v>5.5886243386242679E-3</v>
      </c>
      <c r="I310" s="4">
        <f t="shared" si="98"/>
        <v>1.0637125220457652E-3</v>
      </c>
      <c r="J310" s="4">
        <f t="shared" si="99"/>
        <v>4.5249118165785022E-3</v>
      </c>
      <c r="K310" s="4">
        <f t="shared" si="101"/>
        <v>-2.956486992945322E-2</v>
      </c>
      <c r="L310" s="4">
        <f t="shared" si="111"/>
        <v>-4.035738781109157E-2</v>
      </c>
      <c r="M310" s="4">
        <f t="shared" si="104"/>
        <v>2.8771128956410871E-2</v>
      </c>
      <c r="N310" s="4">
        <f t="shared" si="112"/>
        <v>4.2885101674066839E-2</v>
      </c>
      <c r="O310" s="4">
        <f t="shared" si="114"/>
        <v>1.3155096627095023E-2</v>
      </c>
      <c r="P310" s="4">
        <f t="shared" si="93"/>
        <v>-0.12489148316730053</v>
      </c>
      <c r="T310" s="4"/>
      <c r="U310" s="4">
        <f t="shared" si="105"/>
        <v>-7.0111331569664925E-2</v>
      </c>
      <c r="V310" s="4">
        <f t="shared" si="106"/>
        <v>-7.9410218253968323E-2</v>
      </c>
      <c r="W310" s="4">
        <f t="shared" si="107"/>
        <v>8.1407547460570481E-2</v>
      </c>
      <c r="X310" s="4">
        <f t="shared" si="113"/>
        <v>2.782018070019859E-2</v>
      </c>
      <c r="Y310" s="4">
        <f t="shared" si="102"/>
        <v>-4.1665058583699448E-2</v>
      </c>
      <c r="Z310" s="4">
        <f t="shared" si="103"/>
        <v>-3.5622517433014637E-2</v>
      </c>
      <c r="AA310" s="4">
        <f t="shared" si="96"/>
        <v>5.5886243386242679E-3</v>
      </c>
      <c r="AB310" s="4">
        <f t="shared" si="97"/>
        <v>5.5886243386242679E-3</v>
      </c>
      <c r="AC310" s="2">
        <f t="shared" si="108"/>
        <v>2.330302678346375E-2</v>
      </c>
      <c r="AD310" s="3">
        <f t="shared" si="109"/>
        <v>1782.022695512499</v>
      </c>
    </row>
    <row r="311" spans="1:30" x14ac:dyDescent="0.3">
      <c r="A311" s="1">
        <f t="shared" si="94"/>
        <v>13</v>
      </c>
      <c r="B311" s="1">
        <f t="shared" si="115"/>
        <v>3</v>
      </c>
      <c r="C311" s="5">
        <v>39533</v>
      </c>
      <c r="D311" s="3">
        <v>1817.28</v>
      </c>
      <c r="E311" s="3">
        <v>1815.83</v>
      </c>
      <c r="F311" s="3">
        <f t="shared" si="100"/>
        <v>1784.7599999999998</v>
      </c>
      <c r="G311" s="3">
        <f t="shared" si="110"/>
        <v>1757.1449999999998</v>
      </c>
      <c r="H311" s="4">
        <f t="shared" si="95"/>
        <v>-3.979085139267975E-3</v>
      </c>
      <c r="I311" s="4">
        <f t="shared" si="98"/>
        <v>-4.7738060004165637E-3</v>
      </c>
      <c r="J311" s="4">
        <f t="shared" si="99"/>
        <v>7.947208611485887E-4</v>
      </c>
      <c r="K311" s="4">
        <f t="shared" si="101"/>
        <v>-2.6258673419053614E-2</v>
      </c>
      <c r="L311" s="4">
        <f t="shared" si="111"/>
        <v>-4.0600187809895549E-2</v>
      </c>
      <c r="M311" s="4">
        <f t="shared" si="104"/>
        <v>1.8220937268876608E-2</v>
      </c>
      <c r="N311" s="4">
        <f t="shared" si="112"/>
        <v>3.4223128996184279E-2</v>
      </c>
      <c r="O311" s="4">
        <f t="shared" si="114"/>
        <v>1.5195787110406768E-2</v>
      </c>
      <c r="P311" s="4">
        <f t="shared" si="93"/>
        <v>-0.12837361446187637</v>
      </c>
      <c r="T311" s="4"/>
      <c r="U311" s="4">
        <f t="shared" si="105"/>
        <v>-3.479781205125676E-2</v>
      </c>
      <c r="V311" s="4">
        <f t="shared" si="106"/>
        <v>-4.4449833930744191E-2</v>
      </c>
      <c r="W311" s="4">
        <f t="shared" si="107"/>
        <v>3.192981459924478E-2</v>
      </c>
      <c r="X311" s="4">
        <f t="shared" si="113"/>
        <v>3.1933531074916185E-2</v>
      </c>
      <c r="Y311" s="4">
        <f t="shared" si="102"/>
        <v>-3.8400086468691377E-2</v>
      </c>
      <c r="Z311" s="4">
        <f t="shared" si="103"/>
        <v>-3.2336958853391662E-2</v>
      </c>
      <c r="AA311" s="4">
        <f t="shared" si="96"/>
        <v>-3.979085139267975E-3</v>
      </c>
      <c r="AB311" s="4">
        <f t="shared" si="97"/>
        <v>-3.979085139267975E-3</v>
      </c>
      <c r="AC311" s="2">
        <f t="shared" si="108"/>
        <v>1.2934093622520331E-2</v>
      </c>
      <c r="AD311" s="3">
        <f t="shared" si="109"/>
        <v>1793.7751303416662</v>
      </c>
    </row>
    <row r="312" spans="1:30" x14ac:dyDescent="0.3">
      <c r="A312" s="1">
        <f t="shared" si="94"/>
        <v>13</v>
      </c>
      <c r="B312" s="1">
        <f t="shared" si="115"/>
        <v>4</v>
      </c>
      <c r="C312" s="5">
        <v>39534</v>
      </c>
      <c r="D312" s="3">
        <v>1777.89</v>
      </c>
      <c r="E312" s="3">
        <v>1807.14</v>
      </c>
      <c r="F312" s="3">
        <f t="shared" si="100"/>
        <v>1797.22</v>
      </c>
      <c r="G312" s="3">
        <f t="shared" si="110"/>
        <v>1761.4159999999999</v>
      </c>
      <c r="H312" s="4">
        <f t="shared" si="95"/>
        <v>-2.1675250924458461E-2</v>
      </c>
      <c r="I312" s="4">
        <f t="shared" si="98"/>
        <v>-5.5797675647120274E-3</v>
      </c>
      <c r="J312" s="4">
        <f t="shared" si="99"/>
        <v>-1.6095483359746435E-2</v>
      </c>
      <c r="K312" s="4">
        <f t="shared" si="101"/>
        <v>-8.3792811234372055E-3</v>
      </c>
      <c r="L312" s="4">
        <f t="shared" si="111"/>
        <v>-3.174769129932898E-2</v>
      </c>
      <c r="M312" s="4">
        <f t="shared" si="104"/>
        <v>-1.0755500161360282E-2</v>
      </c>
      <c r="N312" s="4">
        <f t="shared" si="112"/>
        <v>9.3527025983641352E-3</v>
      </c>
      <c r="O312" s="4">
        <f t="shared" si="114"/>
        <v>2.0138478758528415E-2</v>
      </c>
      <c r="P312" s="4">
        <f t="shared" si="93"/>
        <v>-0.14726633508079395</v>
      </c>
      <c r="T312" s="4"/>
      <c r="U312" s="4">
        <f t="shared" si="105"/>
        <v>-5.5957254798380027E-2</v>
      </c>
      <c r="V312" s="4">
        <f t="shared" si="106"/>
        <v>-6.5397682250396216E-2</v>
      </c>
      <c r="W312" s="4">
        <f t="shared" si="107"/>
        <v>3.6314037736289079E-2</v>
      </c>
      <c r="X312" s="4">
        <f t="shared" si="113"/>
        <v>4.1497161586729912E-2</v>
      </c>
      <c r="Y312" s="4">
        <f t="shared" si="102"/>
        <v>-2.0743629239105062E-2</v>
      </c>
      <c r="Z312" s="4">
        <f t="shared" si="103"/>
        <v>-1.4569173251255922E-2</v>
      </c>
      <c r="AA312" s="4">
        <f t="shared" si="96"/>
        <v>-2.1675250924458461E-2</v>
      </c>
      <c r="AB312" s="4">
        <f t="shared" si="97"/>
        <v>-2.1675250924458461E-2</v>
      </c>
      <c r="AC312" s="2">
        <f t="shared" si="108"/>
        <v>-5.9565478710405656E-3</v>
      </c>
      <c r="AD312" s="3">
        <f t="shared" si="109"/>
        <v>1788.4800868944444</v>
      </c>
    </row>
    <row r="313" spans="1:30" x14ac:dyDescent="0.3">
      <c r="A313" s="1">
        <f t="shared" si="94"/>
        <v>13</v>
      </c>
      <c r="B313" s="1">
        <f t="shared" si="115"/>
        <v>5</v>
      </c>
      <c r="C313" s="5">
        <v>39535</v>
      </c>
      <c r="D313" s="3">
        <v>1767.57</v>
      </c>
      <c r="E313" s="3">
        <v>1788.56</v>
      </c>
      <c r="F313" s="3">
        <f t="shared" si="100"/>
        <v>1800.336</v>
      </c>
      <c r="G313" s="3">
        <f t="shared" si="110"/>
        <v>1763.1330000000003</v>
      </c>
      <c r="H313" s="4">
        <f t="shared" si="95"/>
        <v>-5.804633582505196E-3</v>
      </c>
      <c r="I313" s="4">
        <f t="shared" si="98"/>
        <v>6.0014961555550934E-3</v>
      </c>
      <c r="J313" s="4">
        <f t="shared" si="99"/>
        <v>-1.1806129738060289E-2</v>
      </c>
      <c r="K313" s="4">
        <f t="shared" si="101"/>
        <v>1.7232505948062055E-2</v>
      </c>
      <c r="L313" s="4">
        <f t="shared" si="111"/>
        <v>-8.5775835400390341E-3</v>
      </c>
      <c r="M313" s="4">
        <f t="shared" si="104"/>
        <v>-1.819993601194448E-2</v>
      </c>
      <c r="N313" s="4">
        <f t="shared" si="112"/>
        <v>2.5165429947710525E-3</v>
      </c>
      <c r="O313" s="4">
        <f t="shared" si="114"/>
        <v>2.1047539842834938E-2</v>
      </c>
      <c r="P313" s="4">
        <f t="shared" si="93"/>
        <v>-0.15221614154911672</v>
      </c>
      <c r="T313" s="4"/>
      <c r="U313" s="4">
        <f t="shared" si="105"/>
        <v>-1.456783040570569E-2</v>
      </c>
      <c r="V313" s="4">
        <f t="shared" si="106"/>
        <v>-2.4422152101648636E-2</v>
      </c>
      <c r="W313" s="4">
        <f t="shared" si="107"/>
        <v>8.8927448216028215E-3</v>
      </c>
      <c r="X313" s="4">
        <f t="shared" si="113"/>
        <v>4.3110670768803011E-2</v>
      </c>
      <c r="Y313" s="4">
        <f t="shared" si="102"/>
        <v>4.5488088664153671E-3</v>
      </c>
      <c r="Z313" s="4">
        <f t="shared" si="103"/>
        <v>1.0882739993330013E-2</v>
      </c>
      <c r="AA313" s="4">
        <f t="shared" si="96"/>
        <v>-5.804633582505196E-3</v>
      </c>
      <c r="AB313" s="4">
        <f t="shared" si="97"/>
        <v>-5.804633582505196E-3</v>
      </c>
      <c r="AC313" s="2">
        <f t="shared" si="108"/>
        <v>-7.886566263078449E-3</v>
      </c>
      <c r="AD313" s="3">
        <f t="shared" si="109"/>
        <v>1781.5100579296295</v>
      </c>
    </row>
    <row r="314" spans="1:30" x14ac:dyDescent="0.3">
      <c r="A314" s="1">
        <f t="shared" si="94"/>
        <v>14</v>
      </c>
      <c r="B314" s="1">
        <f t="shared" si="115"/>
        <v>1</v>
      </c>
      <c r="C314" s="5">
        <v>39538</v>
      </c>
      <c r="D314" s="3">
        <v>1781.93</v>
      </c>
      <c r="E314" s="3">
        <v>1772.96</v>
      </c>
      <c r="F314" s="3">
        <f t="shared" si="100"/>
        <v>1793.8419999999999</v>
      </c>
      <c r="G314" s="3">
        <f t="shared" si="110"/>
        <v>1769.9429999999998</v>
      </c>
      <c r="H314" s="4">
        <f t="shared" si="95"/>
        <v>8.1241478413868352E-3</v>
      </c>
      <c r="I314" s="4">
        <f t="shared" si="98"/>
        <v>3.0493841828046981E-3</v>
      </c>
      <c r="J314" s="4">
        <f t="shared" si="99"/>
        <v>5.0747636585821371E-3</v>
      </c>
      <c r="K314" s="4">
        <f t="shared" si="101"/>
        <v>1.65481423649417E-2</v>
      </c>
      <c r="L314" s="4">
        <f t="shared" si="111"/>
        <v>5.890070045943992E-4</v>
      </c>
      <c r="M314" s="4">
        <f t="shared" si="104"/>
        <v>-6.6404956512333907E-3</v>
      </c>
      <c r="N314" s="4">
        <f t="shared" si="112"/>
        <v>6.7725344827490545E-3</v>
      </c>
      <c r="O314" s="4">
        <f t="shared" si="114"/>
        <v>1.3411862418838065E-2</v>
      </c>
      <c r="P314" s="4">
        <f t="shared" si="93"/>
        <v>-0.14532862014552037</v>
      </c>
      <c r="T314" s="4"/>
      <c r="U314" s="4">
        <f t="shared" si="105"/>
        <v>2.6494000237614439E-2</v>
      </c>
      <c r="V314" s="4">
        <f t="shared" si="106"/>
        <v>1.6229060235238294E-2</v>
      </c>
      <c r="W314" s="4">
        <f t="shared" si="107"/>
        <v>-1.7895723104056453E-2</v>
      </c>
      <c r="X314" s="4">
        <f t="shared" si="113"/>
        <v>2.7375026058908025E-2</v>
      </c>
      <c r="Y314" s="4">
        <f t="shared" si="102"/>
        <v>3.8729784950546965E-3</v>
      </c>
      <c r="Z314" s="4">
        <f t="shared" si="103"/>
        <v>1.0202648342688653E-2</v>
      </c>
      <c r="AA314" s="4">
        <f t="shared" si="96"/>
        <v>8.1241478413868352E-3</v>
      </c>
      <c r="AB314" s="4">
        <f t="shared" si="97"/>
        <v>8.1241478413868352E-3</v>
      </c>
      <c r="AC314" s="2">
        <f t="shared" si="108"/>
        <v>1.5711132325453827E-4</v>
      </c>
      <c r="AD314" s="3">
        <f t="shared" si="109"/>
        <v>1781.6500386197531</v>
      </c>
    </row>
    <row r="315" spans="1:30" x14ac:dyDescent="0.3">
      <c r="A315" s="1">
        <f t="shared" si="94"/>
        <v>14</v>
      </c>
      <c r="B315" s="1">
        <f t="shared" si="115"/>
        <v>2</v>
      </c>
      <c r="C315" s="5">
        <v>39539</v>
      </c>
      <c r="D315" s="3">
        <v>1855.48</v>
      </c>
      <c r="E315" s="3">
        <v>1806.15</v>
      </c>
      <c r="F315" s="3">
        <f t="shared" si="100"/>
        <v>1800.03</v>
      </c>
      <c r="G315" s="3">
        <f t="shared" si="110"/>
        <v>1786.7720000000002</v>
      </c>
      <c r="H315" s="4">
        <f t="shared" si="95"/>
        <v>4.1275470978096758E-2</v>
      </c>
      <c r="I315" s="4">
        <f t="shared" si="98"/>
        <v>1.3592004175248201E-2</v>
      </c>
      <c r="J315" s="4">
        <f t="shared" si="99"/>
        <v>2.7683466802848555E-2</v>
      </c>
      <c r="K315" s="4">
        <f t="shared" si="101"/>
        <v>2.3780395413961009E-3</v>
      </c>
      <c r="L315" s="4">
        <f t="shared" si="111"/>
        <v>-1.5669651570052333E-3</v>
      </c>
      <c r="M315" s="4">
        <f t="shared" si="104"/>
        <v>3.0805042138186613E-2</v>
      </c>
      <c r="N315" s="4">
        <f t="shared" si="112"/>
        <v>3.8453703102578195E-2</v>
      </c>
      <c r="O315" s="4">
        <f t="shared" si="114"/>
        <v>7.1453208873174653E-3</v>
      </c>
      <c r="P315" s="4">
        <f t="shared" si="93"/>
        <v>-0.11005165641052689</v>
      </c>
      <c r="T315" s="4"/>
      <c r="U315" s="4">
        <f t="shared" si="105"/>
        <v>2.3912274892953091E-2</v>
      </c>
      <c r="V315" s="4">
        <f t="shared" si="106"/>
        <v>1.3673152144023547E-2</v>
      </c>
      <c r="W315" s="4">
        <f t="shared" si="107"/>
        <v>1.6957698926852827E-2</v>
      </c>
      <c r="X315" s="4">
        <f t="shared" si="113"/>
        <v>1.4951108364523808E-2</v>
      </c>
      <c r="Y315" s="4">
        <f t="shared" si="102"/>
        <v>-1.012043975463134E-2</v>
      </c>
      <c r="Z315" s="4">
        <f t="shared" si="103"/>
        <v>-3.8790019039309856E-3</v>
      </c>
      <c r="AA315" s="4">
        <f t="shared" si="96"/>
        <v>4.1275470978096758E-2</v>
      </c>
      <c r="AB315" s="4">
        <f t="shared" si="97"/>
        <v>4.1275470978096758E-2</v>
      </c>
      <c r="AC315" s="2">
        <f t="shared" si="108"/>
        <v>2.6526814761408297E-2</v>
      </c>
      <c r="AD315" s="3">
        <f t="shared" si="109"/>
        <v>1806.2600257465022</v>
      </c>
    </row>
    <row r="316" spans="1:30" x14ac:dyDescent="0.3">
      <c r="A316" s="1">
        <f t="shared" si="94"/>
        <v>14</v>
      </c>
      <c r="B316" s="1">
        <f t="shared" si="115"/>
        <v>3</v>
      </c>
      <c r="C316" s="5">
        <v>39540</v>
      </c>
      <c r="D316" s="3">
        <v>1848.8</v>
      </c>
      <c r="E316" s="3">
        <v>1855.91</v>
      </c>
      <c r="F316" s="3">
        <f t="shared" si="100"/>
        <v>1806.3340000000001</v>
      </c>
      <c r="G316" s="3">
        <f t="shared" si="110"/>
        <v>1795.5469999999998</v>
      </c>
      <c r="H316" s="4">
        <f t="shared" si="95"/>
        <v>-3.6001465927954297E-3</v>
      </c>
      <c r="I316" s="4">
        <f t="shared" si="98"/>
        <v>2.3174596330871993E-4</v>
      </c>
      <c r="J316" s="4">
        <f t="shared" si="99"/>
        <v>-3.8318925561041496E-3</v>
      </c>
      <c r="K316" s="4">
        <f t="shared" si="101"/>
        <v>-3.2208646819151816E-2</v>
      </c>
      <c r="L316" s="4">
        <f t="shared" si="111"/>
        <v>-3.5489469032272049E-2</v>
      </c>
      <c r="M316" s="4">
        <f t="shared" si="104"/>
        <v>2.3509494921758595E-2</v>
      </c>
      <c r="N316" s="4">
        <f t="shared" si="112"/>
        <v>2.9658371515755455E-2</v>
      </c>
      <c r="O316" s="4">
        <f t="shared" si="114"/>
        <v>5.8345954132411632E-3</v>
      </c>
      <c r="P316" s="4">
        <f t="shared" si="93"/>
        <v>-0.11325560090746448</v>
      </c>
      <c r="T316" s="4"/>
      <c r="U316" s="4">
        <f t="shared" si="105"/>
        <v>-2.0587664647422795E-2</v>
      </c>
      <c r="V316" s="4">
        <f t="shared" si="106"/>
        <v>-3.0381788000948595E-2</v>
      </c>
      <c r="W316" s="4">
        <f t="shared" si="107"/>
        <v>1.7344602923049821E-2</v>
      </c>
      <c r="X316" s="4">
        <f t="shared" si="113"/>
        <v>1.20878997736392E-2</v>
      </c>
      <c r="Y316" s="4">
        <f t="shared" si="102"/>
        <v>-4.427587067427461E-2</v>
      </c>
      <c r="Z316" s="4">
        <f t="shared" si="103"/>
        <v>-3.8249791345873689E-2</v>
      </c>
      <c r="AA316" s="4">
        <f t="shared" si="96"/>
        <v>-3.6001465927954297E-3</v>
      </c>
      <c r="AB316" s="4">
        <f t="shared" si="97"/>
        <v>-3.6001465927954297E-3</v>
      </c>
      <c r="AC316" s="2">
        <f t="shared" si="108"/>
        <v>1.5339670508256735E-2</v>
      </c>
      <c r="AD316" s="3">
        <f t="shared" si="109"/>
        <v>1820.4400171643349</v>
      </c>
    </row>
    <row r="317" spans="1:30" x14ac:dyDescent="0.3">
      <c r="A317" s="1">
        <f t="shared" si="94"/>
        <v>14</v>
      </c>
      <c r="B317" s="1">
        <f t="shared" si="115"/>
        <v>4</v>
      </c>
      <c r="C317" s="5">
        <v>39541</v>
      </c>
      <c r="D317" s="3">
        <v>1855.19</v>
      </c>
      <c r="E317" s="3">
        <v>1842.69</v>
      </c>
      <c r="F317" s="3">
        <f t="shared" si="100"/>
        <v>1821.7939999999999</v>
      </c>
      <c r="G317" s="3">
        <f t="shared" si="110"/>
        <v>1809.5070000000001</v>
      </c>
      <c r="H317" s="4">
        <f t="shared" si="95"/>
        <v>3.4562959757681198E-3</v>
      </c>
      <c r="I317" s="4">
        <f t="shared" si="98"/>
        <v>-3.3048463868454673E-3</v>
      </c>
      <c r="J317" s="4">
        <f t="shared" si="99"/>
        <v>6.7611423626135871E-3</v>
      </c>
      <c r="K317" s="4">
        <f t="shared" si="101"/>
        <v>-1.9123215058416281E-2</v>
      </c>
      <c r="L317" s="4">
        <f t="shared" si="111"/>
        <v>-2.399874993990098E-2</v>
      </c>
      <c r="M317" s="4">
        <f t="shared" si="104"/>
        <v>1.8331381045277449E-2</v>
      </c>
      <c r="N317" s="4">
        <f t="shared" si="112"/>
        <v>2.5246102944061554E-2</v>
      </c>
      <c r="O317" s="4">
        <f t="shared" si="114"/>
        <v>6.6230413057421647E-3</v>
      </c>
      <c r="P317" s="4">
        <f t="shared" si="93"/>
        <v>-0.11019074980934603</v>
      </c>
      <c r="T317" s="4"/>
      <c r="U317" s="4">
        <f t="shared" si="105"/>
        <v>-3.8354608394634282E-2</v>
      </c>
      <c r="V317" s="4">
        <f t="shared" si="106"/>
        <v>-4.7971062310687949E-2</v>
      </c>
      <c r="W317" s="4">
        <f t="shared" si="107"/>
        <v>4.3478505419345378E-2</v>
      </c>
      <c r="X317" s="4">
        <f t="shared" si="113"/>
        <v>1.367333993612348E-2</v>
      </c>
      <c r="Y317" s="4">
        <f t="shared" si="102"/>
        <v>-3.1353598910555718E-2</v>
      </c>
      <c r="Z317" s="4">
        <f t="shared" si="103"/>
        <v>-2.524604143133502E-2</v>
      </c>
      <c r="AA317" s="4">
        <f t="shared" si="96"/>
        <v>3.4562959757681198E-3</v>
      </c>
      <c r="AB317" s="4">
        <f t="shared" si="97"/>
        <v>3.4562959757681198E-3</v>
      </c>
      <c r="AC317" s="2">
        <f t="shared" si="108"/>
        <v>1.248748388239297E-2</v>
      </c>
      <c r="AD317" s="3">
        <f t="shared" si="109"/>
        <v>1832.0233447762234</v>
      </c>
    </row>
    <row r="318" spans="1:30" x14ac:dyDescent="0.3">
      <c r="A318" s="1">
        <f t="shared" si="94"/>
        <v>14</v>
      </c>
      <c r="B318" s="1">
        <f t="shared" si="115"/>
        <v>5</v>
      </c>
      <c r="C318" s="5">
        <v>39542</v>
      </c>
      <c r="D318" s="3">
        <v>1865.87</v>
      </c>
      <c r="E318" s="3">
        <v>1859.93</v>
      </c>
      <c r="F318" s="3">
        <f t="shared" si="100"/>
        <v>1841.4540000000002</v>
      </c>
      <c r="G318" s="3">
        <f t="shared" si="110"/>
        <v>1820.895</v>
      </c>
      <c r="H318" s="4">
        <f t="shared" si="95"/>
        <v>5.7568227513084026E-3</v>
      </c>
      <c r="I318" s="4">
        <f t="shared" si="98"/>
        <v>2.5549943671537736E-3</v>
      </c>
      <c r="J318" s="4">
        <f t="shared" si="99"/>
        <v>3.201828384154629E-3</v>
      </c>
      <c r="K318" s="4">
        <f t="shared" si="101"/>
        <v>-1.0694322414415851E-2</v>
      </c>
      <c r="L318" s="4">
        <f t="shared" si="111"/>
        <v>-2.1179621614078523E-2</v>
      </c>
      <c r="M318" s="4">
        <f t="shared" si="104"/>
        <v>1.3259087655732757E-2</v>
      </c>
      <c r="N318" s="4">
        <f t="shared" si="112"/>
        <v>2.4699392331792833E-2</v>
      </c>
      <c r="O318" s="4">
        <f t="shared" si="114"/>
        <v>1.1018452518128379E-2</v>
      </c>
      <c r="P318" s="4">
        <f t="shared" ref="P318:P381" si="116">(D318-2084.93)/2084.93</f>
        <v>-0.10506827567352379</v>
      </c>
      <c r="T318" s="4"/>
      <c r="U318" s="4">
        <f t="shared" si="105"/>
        <v>-4.7229663808019726E-2</v>
      </c>
      <c r="V318" s="4">
        <f t="shared" si="106"/>
        <v>-5.6757367169939531E-2</v>
      </c>
      <c r="W318" s="4">
        <f t="shared" si="107"/>
        <v>5.5613073315342508E-2</v>
      </c>
      <c r="X318" s="4">
        <f t="shared" si="113"/>
        <v>2.2839070040259243E-2</v>
      </c>
      <c r="Y318" s="4">
        <f t="shared" si="102"/>
        <v>-2.3029804678575221E-2</v>
      </c>
      <c r="Z318" s="4">
        <f t="shared" si="103"/>
        <v>-1.6869763597846463E-2</v>
      </c>
      <c r="AA318" s="4">
        <f t="shared" si="96"/>
        <v>5.7568227513084026E-3</v>
      </c>
      <c r="AB318" s="4">
        <f t="shared" si="97"/>
        <v>5.7568227513084026E-3</v>
      </c>
      <c r="AC318" s="2">
        <f t="shared" si="108"/>
        <v>1.2093252378703215E-2</v>
      </c>
      <c r="AD318" s="3">
        <f t="shared" si="109"/>
        <v>1843.3055631841489</v>
      </c>
    </row>
    <row r="319" spans="1:30" x14ac:dyDescent="0.3">
      <c r="A319" s="1">
        <f t="shared" si="94"/>
        <v>15</v>
      </c>
      <c r="B319" s="1">
        <f t="shared" si="115"/>
        <v>1</v>
      </c>
      <c r="C319" s="5">
        <v>39545</v>
      </c>
      <c r="D319" s="3">
        <v>1860.83</v>
      </c>
      <c r="E319" s="3">
        <v>1878.3</v>
      </c>
      <c r="F319" s="3">
        <f t="shared" si="100"/>
        <v>1857.2339999999997</v>
      </c>
      <c r="G319" s="3">
        <f t="shared" si="110"/>
        <v>1825.5379999999998</v>
      </c>
      <c r="H319" s="4">
        <f t="shared" si="95"/>
        <v>-2.7011528134328563E-3</v>
      </c>
      <c r="I319" s="4">
        <f t="shared" si="98"/>
        <v>6.661771720430718E-3</v>
      </c>
      <c r="J319" s="4">
        <f t="shared" si="99"/>
        <v>-9.3629245338635748E-3</v>
      </c>
      <c r="K319" s="4">
        <f t="shared" si="101"/>
        <v>-5.1102166817624389E-3</v>
      </c>
      <c r="L319" s="4">
        <f t="shared" si="111"/>
        <v>-2.3717265047046864E-2</v>
      </c>
      <c r="M319" s="4">
        <f t="shared" si="104"/>
        <v>1.9362126689476025E-3</v>
      </c>
      <c r="N319" s="4">
        <f t="shared" si="112"/>
        <v>1.9332383111170595E-2</v>
      </c>
      <c r="O319" s="4">
        <f t="shared" si="114"/>
        <v>1.7033259352009542E-2</v>
      </c>
      <c r="P319" s="4">
        <f t="shared" si="116"/>
        <v>-0.10748562301851858</v>
      </c>
      <c r="T319" s="4"/>
      <c r="U319" s="4">
        <f t="shared" si="105"/>
        <v>-4.498705697610221E-2</v>
      </c>
      <c r="V319" s="4">
        <f t="shared" si="106"/>
        <v>-5.4537186406341247E-2</v>
      </c>
      <c r="W319" s="4">
        <f t="shared" si="107"/>
        <v>4.4277833584933111E-2</v>
      </c>
      <c r="X319" s="4">
        <f t="shared" si="113"/>
        <v>3.5338675312541368E-2</v>
      </c>
      <c r="Y319" s="4">
        <f t="shared" si="102"/>
        <v>-1.7515326199446235E-2</v>
      </c>
      <c r="Z319" s="4">
        <f t="shared" si="103"/>
        <v>-1.1320514954660301E-2</v>
      </c>
      <c r="AA319" s="4">
        <f t="shared" si="96"/>
        <v>-2.7011528134328563E-3</v>
      </c>
      <c r="AB319" s="4">
        <f t="shared" si="97"/>
        <v>-2.7011528134328563E-3</v>
      </c>
      <c r="AC319" s="2">
        <f t="shared" si="108"/>
        <v>6.2783585159492143E-3</v>
      </c>
      <c r="AD319" s="3">
        <f t="shared" si="109"/>
        <v>1849.1470421227662</v>
      </c>
    </row>
    <row r="320" spans="1:30" x14ac:dyDescent="0.3">
      <c r="A320" s="1">
        <f t="shared" si="94"/>
        <v>15</v>
      </c>
      <c r="B320" s="1">
        <f t="shared" si="115"/>
        <v>2</v>
      </c>
      <c r="C320" s="5">
        <v>39546</v>
      </c>
      <c r="D320" s="3">
        <v>1846.14</v>
      </c>
      <c r="E320" s="3">
        <v>1853.37</v>
      </c>
      <c r="F320" s="3">
        <f t="shared" si="100"/>
        <v>1855.366</v>
      </c>
      <c r="G320" s="3">
        <f t="shared" si="110"/>
        <v>1827.6979999999996</v>
      </c>
      <c r="H320" s="4">
        <f t="shared" si="95"/>
        <v>-7.8943267251709338E-3</v>
      </c>
      <c r="I320" s="4">
        <f t="shared" si="98"/>
        <v>-4.0089637419861227E-3</v>
      </c>
      <c r="J320" s="4">
        <f t="shared" si="99"/>
        <v>-3.8853629831848112E-3</v>
      </c>
      <c r="K320" s="4">
        <f t="shared" si="101"/>
        <v>-1.6968234604988245E-3</v>
      </c>
      <c r="L320" s="4">
        <f t="shared" si="111"/>
        <v>-1.8906139255660905E-2</v>
      </c>
      <c r="M320" s="4">
        <f t="shared" si="104"/>
        <v>-4.972603788147398E-3</v>
      </c>
      <c r="N320" s="4">
        <f t="shared" si="112"/>
        <v>1.0090288439337607E-2</v>
      </c>
      <c r="O320" s="4">
        <f t="shared" si="114"/>
        <v>1.4986945735426537E-2</v>
      </c>
      <c r="P320" s="4">
        <f t="shared" si="116"/>
        <v>-0.11453142311732277</v>
      </c>
      <c r="T320" s="4"/>
      <c r="U320" s="4">
        <f t="shared" si="105"/>
        <v>-2.8750611286360974E-3</v>
      </c>
      <c r="V320" s="4">
        <f t="shared" si="106"/>
        <v>-1.2846310517349798E-2</v>
      </c>
      <c r="W320" s="4">
        <f t="shared" si="107"/>
        <v>-5.0337379007048952E-3</v>
      </c>
      <c r="X320" s="4">
        <f t="shared" si="113"/>
        <v>3.0741709860391223E-2</v>
      </c>
      <c r="Y320" s="4">
        <f t="shared" si="102"/>
        <v>-1.4144493990916492E-2</v>
      </c>
      <c r="Z320" s="4">
        <f t="shared" si="103"/>
        <v>-7.9284288071873252E-3</v>
      </c>
      <c r="AA320" s="4">
        <f t="shared" si="96"/>
        <v>-7.8943267251709338E-3</v>
      </c>
      <c r="AB320" s="4">
        <f t="shared" si="97"/>
        <v>-7.8943267251709338E-3</v>
      </c>
      <c r="AC320" s="2">
        <f t="shared" si="108"/>
        <v>-1.0858844662435831E-3</v>
      </c>
      <c r="AD320" s="3">
        <f t="shared" si="109"/>
        <v>1848.144694748511</v>
      </c>
    </row>
    <row r="321" spans="1:30" x14ac:dyDescent="0.3">
      <c r="A321" s="1">
        <f t="shared" si="94"/>
        <v>15</v>
      </c>
      <c r="B321" s="1">
        <f t="shared" si="115"/>
        <v>3</v>
      </c>
      <c r="C321" s="5">
        <v>39547</v>
      </c>
      <c r="D321" s="3">
        <v>1826.19</v>
      </c>
      <c r="E321" s="3">
        <v>1848.36</v>
      </c>
      <c r="F321" s="3">
        <f t="shared" si="100"/>
        <v>1850.8439999999998</v>
      </c>
      <c r="G321" s="3">
        <f t="shared" si="110"/>
        <v>1828.5889999999999</v>
      </c>
      <c r="H321" s="4">
        <f t="shared" si="95"/>
        <v>-1.0806331047482879E-2</v>
      </c>
      <c r="I321" s="4">
        <f t="shared" si="98"/>
        <v>1.2025090188175326E-3</v>
      </c>
      <c r="J321" s="4">
        <f t="shared" si="99"/>
        <v>-1.2008840066300413E-2</v>
      </c>
      <c r="K321" s="4">
        <f t="shared" si="101"/>
        <v>5.8866066495497828E-3</v>
      </c>
      <c r="L321" s="4">
        <f t="shared" si="111"/>
        <v>-9.3624776259896257E-3</v>
      </c>
      <c r="M321" s="4">
        <f t="shared" si="104"/>
        <v>-1.3320409499665975E-2</v>
      </c>
      <c r="N321" s="4">
        <f t="shared" si="112"/>
        <v>-1.3119405180715225E-3</v>
      </c>
      <c r="O321" s="4">
        <f t="shared" si="114"/>
        <v>1.2186574233787219E-2</v>
      </c>
      <c r="P321" s="4">
        <f t="shared" si="116"/>
        <v>-0.12410008969126052</v>
      </c>
      <c r="T321" s="4"/>
      <c r="U321" s="4">
        <f t="shared" si="105"/>
        <v>1.440844139664302E-3</v>
      </c>
      <c r="V321" s="4">
        <f t="shared" si="106"/>
        <v>-8.5735643017323723E-3</v>
      </c>
      <c r="W321" s="4">
        <f t="shared" si="107"/>
        <v>-1.2229554305495403E-2</v>
      </c>
      <c r="X321" s="4">
        <f t="shared" si="113"/>
        <v>2.4641068595287339E-2</v>
      </c>
      <c r="Y321" s="4">
        <f t="shared" si="102"/>
        <v>-6.6556203660305792E-3</v>
      </c>
      <c r="Z321" s="4">
        <f t="shared" si="103"/>
        <v>-3.9233596374334425E-4</v>
      </c>
      <c r="AA321" s="4">
        <f t="shared" si="96"/>
        <v>-1.0806331047482879E-2</v>
      </c>
      <c r="AB321" s="4">
        <f t="shared" si="97"/>
        <v>-1.0806331047482879E-2</v>
      </c>
      <c r="AC321" s="2">
        <f t="shared" si="108"/>
        <v>-8.0147537581927719E-3</v>
      </c>
      <c r="AD321" s="3">
        <f t="shared" si="109"/>
        <v>1840.8264631656741</v>
      </c>
    </row>
    <row r="322" spans="1:30" x14ac:dyDescent="0.3">
      <c r="A322" s="1">
        <f t="shared" si="94"/>
        <v>15</v>
      </c>
      <c r="B322" s="1">
        <f t="shared" si="115"/>
        <v>4</v>
      </c>
      <c r="C322" s="5">
        <v>39548</v>
      </c>
      <c r="D322" s="3">
        <v>1852.97</v>
      </c>
      <c r="E322" s="3">
        <v>1827</v>
      </c>
      <c r="F322" s="3">
        <f t="shared" si="100"/>
        <v>1850.4</v>
      </c>
      <c r="G322" s="3">
        <f t="shared" si="110"/>
        <v>1836.0970000000002</v>
      </c>
      <c r="H322" s="4">
        <f t="shared" si="95"/>
        <v>1.4664410603496882E-2</v>
      </c>
      <c r="I322" s="4">
        <f t="shared" si="98"/>
        <v>4.4354639988169109E-4</v>
      </c>
      <c r="J322" s="4">
        <f t="shared" si="99"/>
        <v>1.422086420361519E-2</v>
      </c>
      <c r="K322" s="4">
        <f t="shared" si="101"/>
        <v>1.2905283678040131E-2</v>
      </c>
      <c r="L322" s="4">
        <f t="shared" si="111"/>
        <v>4.398349691008119E-3</v>
      </c>
      <c r="M322" s="4">
        <f t="shared" si="104"/>
        <v>1.3888888888888545E-3</v>
      </c>
      <c r="N322" s="4">
        <f t="shared" si="112"/>
        <v>9.1896016386932809E-3</v>
      </c>
      <c r="O322" s="4">
        <f t="shared" si="114"/>
        <v>7.7189592923791982E-3</v>
      </c>
      <c r="P322" s="4">
        <f t="shared" si="116"/>
        <v>-0.11125553375892708</v>
      </c>
      <c r="T322" s="4"/>
      <c r="U322" s="4">
        <f t="shared" si="105"/>
        <v>1.5880056292061615E-2</v>
      </c>
      <c r="V322" s="4">
        <f t="shared" si="106"/>
        <v>5.7212557291410355E-3</v>
      </c>
      <c r="W322" s="4">
        <f t="shared" si="107"/>
        <v>-1.1966429314517798E-3</v>
      </c>
      <c r="X322" s="4">
        <f t="shared" si="113"/>
        <v>1.5702104628734215E-2</v>
      </c>
      <c r="Y322" s="4">
        <f t="shared" si="102"/>
        <v>2.7554198629393441E-4</v>
      </c>
      <c r="Z322" s="4">
        <f t="shared" si="103"/>
        <v>6.5825290982770759E-3</v>
      </c>
      <c r="AA322" s="4">
        <f t="shared" si="96"/>
        <v>1.4664410603496882E-2</v>
      </c>
      <c r="AB322" s="4">
        <f t="shared" si="97"/>
        <v>1.4664410603496882E-2</v>
      </c>
      <c r="AC322" s="2">
        <f t="shared" si="108"/>
        <v>4.3690352368811773E-3</v>
      </c>
      <c r="AD322" s="3">
        <f t="shared" si="109"/>
        <v>1844.8743087771163</v>
      </c>
    </row>
    <row r="323" spans="1:30" x14ac:dyDescent="0.3">
      <c r="A323" s="1">
        <f t="shared" ref="A323:A386" si="117">WEEKNUM(C323,2)</f>
        <v>15</v>
      </c>
      <c r="B323" s="1">
        <f t="shared" si="115"/>
        <v>5</v>
      </c>
      <c r="C323" s="5">
        <v>39549</v>
      </c>
      <c r="D323" s="3">
        <v>1798.72</v>
      </c>
      <c r="E323" s="3">
        <v>1832.05</v>
      </c>
      <c r="F323" s="3">
        <f t="shared" si="100"/>
        <v>1836.97</v>
      </c>
      <c r="G323" s="3">
        <f t="shared" si="110"/>
        <v>1839.2120000000002</v>
      </c>
      <c r="H323" s="4">
        <f t="shared" ref="H323:H386" si="118">(D323-D322)/D322</f>
        <v>-2.92773223527634E-2</v>
      </c>
      <c r="I323" s="4">
        <f t="shared" si="98"/>
        <v>-1.1289983108199309E-2</v>
      </c>
      <c r="J323" s="4">
        <f t="shared" si="99"/>
        <v>-1.7987339244564089E-2</v>
      </c>
      <c r="K323" s="4">
        <f t="shared" si="101"/>
        <v>-3.4741523068371315E-3</v>
      </c>
      <c r="L323" s="4">
        <f t="shared" si="111"/>
        <v>-4.9967829424592981E-3</v>
      </c>
      <c r="M323" s="4">
        <f t="shared" si="104"/>
        <v>-2.0822332427856742E-2</v>
      </c>
      <c r="N323" s="4">
        <f t="shared" si="112"/>
        <v>-2.2015950309154236E-2</v>
      </c>
      <c r="O323" s="4">
        <f t="shared" si="114"/>
        <v>-1.2464419142502385E-3</v>
      </c>
      <c r="P323" s="4">
        <f t="shared" si="116"/>
        <v>-0.13727559198630163</v>
      </c>
      <c r="T323" s="4"/>
      <c r="U323" s="4">
        <f t="shared" si="105"/>
        <v>6.9617964672929744E-3</v>
      </c>
      <c r="V323" s="4">
        <f t="shared" si="106"/>
        <v>-3.1078214973799304E-3</v>
      </c>
      <c r="W323" s="4">
        <f t="shared" si="107"/>
        <v>-3.5988573694844692E-2</v>
      </c>
      <c r="X323" s="4">
        <f t="shared" si="113"/>
        <v>-2.4350323168540462E-3</v>
      </c>
      <c r="Y323" s="4">
        <f t="shared" si="102"/>
        <v>-1.589966162969448E-2</v>
      </c>
      <c r="Z323" s="4">
        <f t="shared" si="103"/>
        <v>-9.6946632162825987E-3</v>
      </c>
      <c r="AA323" s="4">
        <f t="shared" ref="AA323:AA386" si="119">(D323-D322)/D322</f>
        <v>-2.92773223527634E-2</v>
      </c>
      <c r="AB323" s="4">
        <f t="shared" ref="AB323:AB386" si="120">(D323-D322)/D322</f>
        <v>-2.92773223527634E-2</v>
      </c>
      <c r="AC323" s="2">
        <f t="shared" si="108"/>
        <v>-1.7106352953624906E-2</v>
      </c>
      <c r="AD323" s="3">
        <f t="shared" si="109"/>
        <v>1829.4895391847442</v>
      </c>
    </row>
    <row r="324" spans="1:30" x14ac:dyDescent="0.3">
      <c r="A324" s="1">
        <f t="shared" si="117"/>
        <v>16</v>
      </c>
      <c r="B324" s="1">
        <f t="shared" si="115"/>
        <v>1</v>
      </c>
      <c r="C324" s="5">
        <v>39552</v>
      </c>
      <c r="D324" s="3">
        <v>1790.93</v>
      </c>
      <c r="E324" s="3">
        <v>1796.77</v>
      </c>
      <c r="F324" s="3">
        <f t="shared" si="100"/>
        <v>1822.9900000000002</v>
      </c>
      <c r="G324" s="3">
        <f t="shared" si="110"/>
        <v>1840.1119999999999</v>
      </c>
      <c r="H324" s="4">
        <f t="shared" si="118"/>
        <v>-4.3308574986656977E-3</v>
      </c>
      <c r="I324" s="4">
        <f t="shared" ref="I324:I387" si="121">(E324-D323)/D323</f>
        <v>-1.0841042519124963E-3</v>
      </c>
      <c r="J324" s="4">
        <f t="shared" ref="J324:J387" si="122">H324-I324</f>
        <v>-3.2467532467532014E-3</v>
      </c>
      <c r="K324" s="4">
        <f t="shared" si="101"/>
        <v>1.794887475538165E-2</v>
      </c>
      <c r="L324" s="4">
        <f t="shared" si="111"/>
        <v>2.6050005930142863E-2</v>
      </c>
      <c r="M324" s="4">
        <f t="shared" si="104"/>
        <v>-1.7586492520529552E-2</v>
      </c>
      <c r="N324" s="4">
        <f t="shared" si="112"/>
        <v>-2.6727720921335109E-2</v>
      </c>
      <c r="O324" s="4">
        <f t="shared" si="114"/>
        <v>-9.5603959953764889E-3</v>
      </c>
      <c r="P324" s="4">
        <f t="shared" si="116"/>
        <v>-0.14101192845802968</v>
      </c>
      <c r="T324" s="4"/>
      <c r="U324" s="4">
        <f t="shared" si="105"/>
        <v>3.4530110300658189E-2</v>
      </c>
      <c r="V324" s="4">
        <f t="shared" si="106"/>
        <v>2.4184809197651553E-2</v>
      </c>
      <c r="W324" s="4">
        <f t="shared" si="107"/>
        <v>-3.7563882783489017E-2</v>
      </c>
      <c r="X324" s="4">
        <f t="shared" si="113"/>
        <v>-1.8438172034326027E-2</v>
      </c>
      <c r="Y324" s="4">
        <f t="shared" si="102"/>
        <v>5.2562453943420014E-3</v>
      </c>
      <c r="Z324" s="4">
        <f t="shared" si="103"/>
        <v>1.1594637085248143E-2</v>
      </c>
      <c r="AA324" s="4">
        <f t="shared" si="119"/>
        <v>-4.3308574986656977E-3</v>
      </c>
      <c r="AB324" s="4">
        <f t="shared" si="120"/>
        <v>-4.3308574986656977E-3</v>
      </c>
      <c r="AC324" s="2">
        <f t="shared" si="108"/>
        <v>-1.4353637192127179E-2</v>
      </c>
      <c r="AD324" s="3">
        <f t="shared" si="109"/>
        <v>1816.6363594564964</v>
      </c>
    </row>
    <row r="325" spans="1:30" x14ac:dyDescent="0.3">
      <c r="A325" s="1">
        <f t="shared" si="117"/>
        <v>16</v>
      </c>
      <c r="B325" s="1">
        <f t="shared" si="115"/>
        <v>2</v>
      </c>
      <c r="C325" s="5">
        <v>39553</v>
      </c>
      <c r="D325" s="3">
        <v>1794.73</v>
      </c>
      <c r="E325" s="3">
        <v>1799.48</v>
      </c>
      <c r="F325" s="3">
        <f t="shared" si="100"/>
        <v>1812.7080000000001</v>
      </c>
      <c r="G325" s="3">
        <f t="shared" si="110"/>
        <v>1834.0369999999998</v>
      </c>
      <c r="H325" s="4">
        <f t="shared" si="118"/>
        <v>2.1218026388524144E-3</v>
      </c>
      <c r="I325" s="4">
        <f t="shared" si="121"/>
        <v>4.7740559374179637E-3</v>
      </c>
      <c r="J325" s="4">
        <f t="shared" si="122"/>
        <v>-2.6522532985655493E-3</v>
      </c>
      <c r="K325" s="4">
        <f t="shared" si="101"/>
        <v>1.4669752586644947E-2</v>
      </c>
      <c r="L325" s="4">
        <f t="shared" si="111"/>
        <v>2.6508263552704078E-2</v>
      </c>
      <c r="M325" s="4">
        <f t="shared" si="104"/>
        <v>-9.9177584034494601E-3</v>
      </c>
      <c r="N325" s="4">
        <f t="shared" si="112"/>
        <v>-2.1431955843856907E-2</v>
      </c>
      <c r="O325" s="4">
        <f t="shared" si="114"/>
        <v>-1.188423885486938E-2</v>
      </c>
      <c r="P325" s="4">
        <f t="shared" si="116"/>
        <v>-0.13918932530108916</v>
      </c>
      <c r="T325" s="4"/>
      <c r="U325" s="4">
        <f t="shared" si="105"/>
        <v>3.0827558866064021E-2</v>
      </c>
      <c r="V325" s="4">
        <f t="shared" si="106"/>
        <v>2.0519283277403429E-2</v>
      </c>
      <c r="W325" s="4">
        <f t="shared" si="107"/>
        <v>-2.7847292188024786E-2</v>
      </c>
      <c r="X325" s="4">
        <f t="shared" si="113"/>
        <v>-2.2991690049294803E-2</v>
      </c>
      <c r="Y325" s="4">
        <f t="shared" si="102"/>
        <v>2.0180100356893219E-3</v>
      </c>
      <c r="Z325" s="4">
        <f t="shared" si="103"/>
        <v>8.3359838439068766E-3</v>
      </c>
      <c r="AA325" s="4">
        <f t="shared" si="119"/>
        <v>2.1218026388524144E-3</v>
      </c>
      <c r="AB325" s="4">
        <f t="shared" si="120"/>
        <v>2.1218026388524144E-3</v>
      </c>
      <c r="AC325" s="2">
        <f t="shared" si="108"/>
        <v>-8.1372906440882343E-3</v>
      </c>
      <c r="AD325" s="3">
        <f t="shared" si="109"/>
        <v>1809.3342396376645</v>
      </c>
    </row>
    <row r="326" spans="1:30" x14ac:dyDescent="0.3">
      <c r="A326" s="1">
        <f t="shared" si="117"/>
        <v>16</v>
      </c>
      <c r="B326" s="1">
        <f t="shared" si="115"/>
        <v>3</v>
      </c>
      <c r="C326" s="5">
        <v>39554</v>
      </c>
      <c r="D326" s="3">
        <v>1846.89</v>
      </c>
      <c r="E326" s="3">
        <v>1817.59</v>
      </c>
      <c r="F326" s="3">
        <f t="shared" ref="F326:F389" si="123">AVERAGE(D322:D326)</f>
        <v>1816.848</v>
      </c>
      <c r="G326" s="3">
        <f t="shared" si="110"/>
        <v>1833.846</v>
      </c>
      <c r="H326" s="4">
        <f t="shared" si="118"/>
        <v>2.9062867395095688E-2</v>
      </c>
      <c r="I326" s="4">
        <f t="shared" si="121"/>
        <v>1.2737291960350526E-2</v>
      </c>
      <c r="J326" s="4">
        <f t="shared" si="122"/>
        <v>1.6325575434745162E-2</v>
      </c>
      <c r="K326" s="4">
        <f t="shared" ref="K326:K389" si="124">(SUM(D322:D325)/4-D325)/D325</f>
        <v>8.1391072751890656E-3</v>
      </c>
      <c r="L326" s="4">
        <f t="shared" si="111"/>
        <v>2.0987372288124962E-2</v>
      </c>
      <c r="M326" s="4">
        <f t="shared" si="104"/>
        <v>1.6535230244907745E-2</v>
      </c>
      <c r="N326" s="4">
        <f t="shared" si="112"/>
        <v>7.1129200598087821E-3</v>
      </c>
      <c r="O326" s="4">
        <f t="shared" si="114"/>
        <v>-9.203580072446137E-3</v>
      </c>
      <c r="P326" s="4">
        <f t="shared" si="116"/>
        <v>-0.11417169881003188</v>
      </c>
      <c r="T326" s="4"/>
      <c r="U326" s="4">
        <f t="shared" si="105"/>
        <v>1.7529099084541984E-2</v>
      </c>
      <c r="V326" s="4">
        <f t="shared" si="106"/>
        <v>7.3538080936965825E-3</v>
      </c>
      <c r="W326" s="4">
        <f t="shared" si="107"/>
        <v>1.1335074663644005E-2</v>
      </c>
      <c r="X326" s="4">
        <f t="shared" si="113"/>
        <v>-1.8367836511342862E-2</v>
      </c>
      <c r="Y326" s="4">
        <f t="shared" ref="Y326:Y389" si="125">(SUM(D322:D325)*(0.99/4.01)-D325)/D325</f>
        <v>-4.4312057831050328E-3</v>
      </c>
      <c r="Z326" s="4">
        <f t="shared" ref="Z326:Z389" si="126">(SUM(D322:D325)*(0.995/4.005)-D325)/D325</f>
        <v>1.8461041086772303E-3</v>
      </c>
      <c r="AA326" s="4">
        <f t="shared" si="119"/>
        <v>2.9062867395095688E-2</v>
      </c>
      <c r="AB326" s="4">
        <f t="shared" si="120"/>
        <v>2.9062867395095688E-2</v>
      </c>
      <c r="AC326" s="2">
        <f t="shared" si="108"/>
        <v>1.355639673986549E-2</v>
      </c>
      <c r="AD326" s="3">
        <f t="shared" si="109"/>
        <v>1821.8528264251099</v>
      </c>
    </row>
    <row r="327" spans="1:30" x14ac:dyDescent="0.3">
      <c r="A327" s="1">
        <f t="shared" si="117"/>
        <v>16</v>
      </c>
      <c r="B327" s="1">
        <f t="shared" si="115"/>
        <v>4</v>
      </c>
      <c r="C327" s="5">
        <v>39555</v>
      </c>
      <c r="D327" s="3">
        <v>1840.88</v>
      </c>
      <c r="E327" s="3">
        <v>1846.8</v>
      </c>
      <c r="F327" s="3">
        <f t="shared" si="123"/>
        <v>1814.4300000000003</v>
      </c>
      <c r="G327" s="3">
        <f t="shared" si="110"/>
        <v>1832.4150000000002</v>
      </c>
      <c r="H327" s="4">
        <f t="shared" si="118"/>
        <v>-3.2541190866808476E-3</v>
      </c>
      <c r="I327" s="4">
        <f t="shared" si="121"/>
        <v>-4.8730568685815353E-5</v>
      </c>
      <c r="J327" s="4">
        <f t="shared" si="122"/>
        <v>-3.2053885179950323E-3</v>
      </c>
      <c r="K327" s="4">
        <f t="shared" si="124"/>
        <v>-2.1155834944149347E-2</v>
      </c>
      <c r="L327" s="4">
        <f t="shared" si="111"/>
        <v>-8.3467643203198657E-3</v>
      </c>
      <c r="M327" s="4">
        <f t="shared" ref="M327:M390" si="127">(D327-F327)/F327</f>
        <v>1.4577580838059233E-2</v>
      </c>
      <c r="N327" s="4">
        <f t="shared" si="112"/>
        <v>4.6195867202571015E-3</v>
      </c>
      <c r="O327" s="4">
        <f t="shared" si="114"/>
        <v>-9.7697840163399555E-3</v>
      </c>
      <c r="P327" s="4">
        <f t="shared" si="116"/>
        <v>-0.11705428959245621</v>
      </c>
      <c r="T327" s="4"/>
      <c r="U327" s="4">
        <f t="shared" ref="U327:U390" si="128">(D322-D326)/D326</f>
        <v>3.2920206401030527E-3</v>
      </c>
      <c r="V327" s="4">
        <f t="shared" ref="V327:V390" si="129">(D322*(1-0.01)-D326)/D326</f>
        <v>-6.740899566298004E-3</v>
      </c>
      <c r="W327" s="4">
        <f t="shared" ref="W327:W390" si="130">(D327-D322)/D322</f>
        <v>-6.5246604100443707E-3</v>
      </c>
      <c r="X327" s="4">
        <f t="shared" si="113"/>
        <v>-1.9439040207522587E-2</v>
      </c>
      <c r="Y327" s="4">
        <f t="shared" si="125"/>
        <v>-3.3360874408686146E-2</v>
      </c>
      <c r="Z327" s="4">
        <f t="shared" si="126"/>
        <v>-2.7265973302800166E-2</v>
      </c>
      <c r="AA327" s="4">
        <f t="shared" si="119"/>
        <v>-3.2541190866808476E-3</v>
      </c>
      <c r="AB327" s="4">
        <f t="shared" si="120"/>
        <v>-3.2541190866808476E-3</v>
      </c>
      <c r="AC327" s="2">
        <f t="shared" si="108"/>
        <v>6.8906079610077629E-3</v>
      </c>
      <c r="AD327" s="3">
        <f t="shared" si="109"/>
        <v>1828.1952176167401</v>
      </c>
    </row>
    <row r="328" spans="1:30" x14ac:dyDescent="0.3">
      <c r="A328" s="1">
        <f t="shared" si="117"/>
        <v>16</v>
      </c>
      <c r="B328" s="1">
        <f t="shared" si="115"/>
        <v>5</v>
      </c>
      <c r="C328" s="5">
        <v>39556</v>
      </c>
      <c r="D328" s="3">
        <v>1900.28</v>
      </c>
      <c r="E328" s="3">
        <v>1889.2</v>
      </c>
      <c r="F328" s="3">
        <f t="shared" si="123"/>
        <v>1834.7420000000002</v>
      </c>
      <c r="G328" s="3">
        <f t="shared" si="110"/>
        <v>1835.8559999999998</v>
      </c>
      <c r="H328" s="4">
        <f t="shared" si="118"/>
        <v>3.2267176567728401E-2</v>
      </c>
      <c r="I328" s="4">
        <f t="shared" si="121"/>
        <v>2.6248316022771681E-2</v>
      </c>
      <c r="J328" s="4">
        <f t="shared" si="122"/>
        <v>6.0188605449567195E-3</v>
      </c>
      <c r="K328" s="4">
        <f t="shared" si="124"/>
        <v>-1.22346377819304E-2</v>
      </c>
      <c r="L328" s="4">
        <f t="shared" si="111"/>
        <v>-6.6176080039016313E-3</v>
      </c>
      <c r="M328" s="4">
        <f t="shared" si="127"/>
        <v>3.5720553625523246E-2</v>
      </c>
      <c r="N328" s="4">
        <f t="shared" si="112"/>
        <v>3.5092076938496385E-2</v>
      </c>
      <c r="O328" s="4">
        <f t="shared" si="114"/>
        <v>-5.8622939777273767E-4</v>
      </c>
      <c r="P328" s="4">
        <f t="shared" si="116"/>
        <v>-8.8564124455017615E-2</v>
      </c>
      <c r="T328" s="4"/>
      <c r="U328" s="4">
        <f t="shared" si="128"/>
        <v>-2.2902090304636954E-2</v>
      </c>
      <c r="V328" s="4">
        <f t="shared" si="129"/>
        <v>-3.26730694015906E-2</v>
      </c>
      <c r="W328" s="4">
        <f t="shared" si="130"/>
        <v>5.6462373243195127E-2</v>
      </c>
      <c r="X328" s="4">
        <f t="shared" si="113"/>
        <v>-1.2128668405035673E-3</v>
      </c>
      <c r="Y328" s="4">
        <f t="shared" si="125"/>
        <v>-2.4550914118814E-2</v>
      </c>
      <c r="Z328" s="4">
        <f t="shared" si="126"/>
        <v>-1.8400464013004561E-2</v>
      </c>
      <c r="AA328" s="4">
        <f t="shared" si="119"/>
        <v>3.2267176567728401E-2</v>
      </c>
      <c r="AB328" s="4">
        <f t="shared" si="120"/>
        <v>3.2267176567728401E-2</v>
      </c>
      <c r="AC328" s="2">
        <f t="shared" ref="AC328:AC391" si="131">(D328-AD328)/D328</f>
        <v>2.52891792729702E-2</v>
      </c>
      <c r="AD328" s="3">
        <f t="shared" si="109"/>
        <v>1852.2234784111602</v>
      </c>
    </row>
    <row r="329" spans="1:30" x14ac:dyDescent="0.3">
      <c r="A329" s="1">
        <f t="shared" si="117"/>
        <v>17</v>
      </c>
      <c r="B329" s="1">
        <f t="shared" si="115"/>
        <v>1</v>
      </c>
      <c r="C329" s="5">
        <v>39559</v>
      </c>
      <c r="D329" s="3">
        <v>1913.12</v>
      </c>
      <c r="E329" s="3">
        <v>1892.97</v>
      </c>
      <c r="F329" s="3">
        <f t="shared" si="123"/>
        <v>1859.1799999999998</v>
      </c>
      <c r="G329" s="3">
        <f t="shared" si="110"/>
        <v>1841.0849999999998</v>
      </c>
      <c r="H329" s="4">
        <f t="shared" si="118"/>
        <v>6.75689898330768E-3</v>
      </c>
      <c r="I329" s="4">
        <f t="shared" si="121"/>
        <v>-3.8468015239859102E-3</v>
      </c>
      <c r="J329" s="4">
        <f t="shared" si="122"/>
        <v>1.060370050729359E-2</v>
      </c>
      <c r="K329" s="4">
        <f t="shared" si="124"/>
        <v>-2.8724714252636473E-2</v>
      </c>
      <c r="L329" s="4">
        <f t="shared" si="111"/>
        <v>-3.5362624923110729E-2</v>
      </c>
      <c r="M329" s="4">
        <f t="shared" si="127"/>
        <v>2.9012790585096686E-2</v>
      </c>
      <c r="N329" s="4">
        <f t="shared" si="112"/>
        <v>3.9126384713362009E-2</v>
      </c>
      <c r="O329" s="4">
        <f t="shared" si="114"/>
        <v>9.4583716651334103E-3</v>
      </c>
      <c r="P329" s="4">
        <f t="shared" si="116"/>
        <v>-8.2405644314197585E-2</v>
      </c>
      <c r="T329" s="4"/>
      <c r="U329" s="4">
        <f t="shared" si="128"/>
        <v>-5.7544151388216426E-2</v>
      </c>
      <c r="V329" s="4">
        <f t="shared" si="129"/>
        <v>-6.6968709874334273E-2</v>
      </c>
      <c r="W329" s="4">
        <f t="shared" si="130"/>
        <v>6.8227122221415595E-2</v>
      </c>
      <c r="X329" s="4">
        <f t="shared" si="113"/>
        <v>1.9852001382344168E-2</v>
      </c>
      <c r="Y329" s="4">
        <f t="shared" si="125"/>
        <v>-4.0835378663451535E-2</v>
      </c>
      <c r="Z329" s="4">
        <f t="shared" si="126"/>
        <v>-3.4787606173656241E-2</v>
      </c>
      <c r="AA329" s="4">
        <f t="shared" si="119"/>
        <v>6.75689898330768E-3</v>
      </c>
      <c r="AB329" s="4">
        <f t="shared" si="120"/>
        <v>6.75689898330768E-3</v>
      </c>
      <c r="AC329" s="2">
        <f t="shared" si="131"/>
        <v>2.122066627249022E-2</v>
      </c>
      <c r="AD329" s="3">
        <f t="shared" ref="AD329:AD392" si="132">D329*(2/(5+1))+AD328*(1-(2/(5+1)))</f>
        <v>1872.5223189407734</v>
      </c>
    </row>
    <row r="330" spans="1:30" x14ac:dyDescent="0.3">
      <c r="A330" s="1">
        <f t="shared" si="117"/>
        <v>17</v>
      </c>
      <c r="B330" s="1">
        <f t="shared" si="115"/>
        <v>2</v>
      </c>
      <c r="C330" s="5">
        <v>39560</v>
      </c>
      <c r="D330" s="3">
        <v>1881.65</v>
      </c>
      <c r="E330" s="3">
        <v>1901.27</v>
      </c>
      <c r="F330" s="3">
        <f t="shared" si="123"/>
        <v>1876.5639999999999</v>
      </c>
      <c r="G330" s="3">
        <f t="shared" si="110"/>
        <v>1844.6360000000004</v>
      </c>
      <c r="H330" s="4">
        <f t="shared" si="118"/>
        <v>-1.6449569289955571E-2</v>
      </c>
      <c r="I330" s="4">
        <f t="shared" si="121"/>
        <v>-6.1940704190013747E-3</v>
      </c>
      <c r="J330" s="4">
        <f t="shared" si="122"/>
        <v>-1.0255498870954196E-2</v>
      </c>
      <c r="K330" s="4">
        <f t="shared" si="124"/>
        <v>-1.9772675002090762E-2</v>
      </c>
      <c r="L330" s="4">
        <f t="shared" si="111"/>
        <v>-3.7946739706169165E-2</v>
      </c>
      <c r="M330" s="4">
        <f t="shared" si="127"/>
        <v>2.710272604611535E-3</v>
      </c>
      <c r="N330" s="4">
        <f t="shared" si="112"/>
        <v>2.0065747388644514E-2</v>
      </c>
      <c r="O330" s="4">
        <f t="shared" si="114"/>
        <v>1.6968086519809435E-2</v>
      </c>
      <c r="P330" s="4">
        <f t="shared" si="116"/>
        <v>-9.7499676248123321E-2</v>
      </c>
      <c r="T330" s="4"/>
      <c r="U330" s="4">
        <f t="shared" si="128"/>
        <v>-6.1883206489922161E-2</v>
      </c>
      <c r="V330" s="4">
        <f t="shared" si="129"/>
        <v>-7.1264374425022953E-2</v>
      </c>
      <c r="W330" s="4">
        <f t="shared" si="130"/>
        <v>4.843068316682736E-2</v>
      </c>
      <c r="X330" s="4">
        <f t="shared" si="113"/>
        <v>3.522685396655157E-2</v>
      </c>
      <c r="Y330" s="4">
        <f t="shared" si="125"/>
        <v>-3.1994960849944978E-2</v>
      </c>
      <c r="Z330" s="4">
        <f t="shared" si="126"/>
        <v>-2.58914473179329E-2</v>
      </c>
      <c r="AA330" s="4">
        <f t="shared" si="119"/>
        <v>-1.6449569289955571E-2</v>
      </c>
      <c r="AB330" s="4">
        <f t="shared" si="120"/>
        <v>-1.6449569289955571E-2</v>
      </c>
      <c r="AC330" s="2">
        <f t="shared" si="131"/>
        <v>3.2339280451470645E-3</v>
      </c>
      <c r="AD330" s="3">
        <f t="shared" si="132"/>
        <v>1875.5648792938491</v>
      </c>
    </row>
    <row r="331" spans="1:30" x14ac:dyDescent="0.3">
      <c r="A331" s="1">
        <f t="shared" si="117"/>
        <v>17</v>
      </c>
      <c r="B331" s="1">
        <f t="shared" si="115"/>
        <v>3</v>
      </c>
      <c r="C331" s="5">
        <v>39561</v>
      </c>
      <c r="D331" s="3">
        <v>1906.66</v>
      </c>
      <c r="E331" s="3">
        <v>1897.63</v>
      </c>
      <c r="F331" s="3">
        <f t="shared" si="123"/>
        <v>1888.518</v>
      </c>
      <c r="G331" s="3">
        <f t="shared" ref="G331:G394" si="133">AVERAGE(D322:D331)</f>
        <v>1852.6830000000002</v>
      </c>
      <c r="H331" s="4">
        <f t="shared" si="118"/>
        <v>1.3291526054260882E-2</v>
      </c>
      <c r="I331" s="4">
        <f t="shared" si="121"/>
        <v>8.4925464353094449E-3</v>
      </c>
      <c r="J331" s="4">
        <f t="shared" si="122"/>
        <v>4.7989796189514371E-3</v>
      </c>
      <c r="K331" s="4">
        <f t="shared" si="124"/>
        <v>1.2396035394467524E-3</v>
      </c>
      <c r="L331" s="4">
        <f t="shared" ref="L331:L394" si="134">(SUM(D322:D330)/9-D330)/D330</f>
        <v>-1.8581800252142705E-2</v>
      </c>
      <c r="M331" s="4">
        <f t="shared" si="127"/>
        <v>9.6064744948155395E-3</v>
      </c>
      <c r="N331" s="4">
        <f t="shared" ref="N331:N394" si="135">(D331-G331)/G331</f>
        <v>2.9134503851981075E-2</v>
      </c>
      <c r="O331" s="4">
        <f t="shared" si="114"/>
        <v>1.8794646135126245E-2</v>
      </c>
      <c r="P331" s="4">
        <f t="shared" si="116"/>
        <v>-8.5504069680996372E-2</v>
      </c>
      <c r="T331" s="4"/>
      <c r="U331" s="4">
        <f t="shared" si="128"/>
        <v>-1.8473148566417765E-2</v>
      </c>
      <c r="V331" s="4">
        <f t="shared" si="129"/>
        <v>-2.8288417080753629E-2</v>
      </c>
      <c r="W331" s="4">
        <f t="shared" si="130"/>
        <v>3.2362512114960815E-2</v>
      </c>
      <c r="X331" s="4">
        <f t="shared" ref="X331:X394" si="136">(F331-F326)/F326</f>
        <v>3.944743864098707E-2</v>
      </c>
      <c r="Y331" s="4">
        <f t="shared" si="125"/>
        <v>-1.1244680793962769E-2</v>
      </c>
      <c r="Z331" s="4">
        <f t="shared" si="126"/>
        <v>-5.0103315637957937E-3</v>
      </c>
      <c r="AA331" s="4">
        <f t="shared" si="119"/>
        <v>1.3291526054260882E-2</v>
      </c>
      <c r="AB331" s="4">
        <f t="shared" si="120"/>
        <v>1.3291526054260882E-2</v>
      </c>
      <c r="AC331" s="2">
        <f t="shared" si="131"/>
        <v>1.0872457842912336E-2</v>
      </c>
      <c r="AD331" s="3">
        <f t="shared" si="132"/>
        <v>1885.9299195292328</v>
      </c>
    </row>
    <row r="332" spans="1:30" x14ac:dyDescent="0.3">
      <c r="A332" s="1">
        <f t="shared" si="117"/>
        <v>17</v>
      </c>
      <c r="B332" s="1">
        <f t="shared" si="115"/>
        <v>4</v>
      </c>
      <c r="C332" s="5">
        <v>39562</v>
      </c>
      <c r="D332" s="3">
        <v>1924.58</v>
      </c>
      <c r="E332" s="3">
        <v>1908.13</v>
      </c>
      <c r="F332" s="3">
        <f t="shared" si="123"/>
        <v>1905.2579999999998</v>
      </c>
      <c r="G332" s="3">
        <f t="shared" si="133"/>
        <v>1859.8440000000003</v>
      </c>
      <c r="H332" s="4">
        <f t="shared" si="118"/>
        <v>9.3986342609588738E-3</v>
      </c>
      <c r="I332" s="4">
        <f t="shared" si="121"/>
        <v>7.7098171671930349E-4</v>
      </c>
      <c r="J332" s="4">
        <f t="shared" si="122"/>
        <v>8.6276525442395696E-3</v>
      </c>
      <c r="K332" s="4">
        <f t="shared" si="124"/>
        <v>-3.2688051356824497E-3</v>
      </c>
      <c r="L332" s="4">
        <f t="shared" si="134"/>
        <v>-2.8326439369834464E-2</v>
      </c>
      <c r="M332" s="4">
        <f t="shared" si="127"/>
        <v>1.0141408670111932E-2</v>
      </c>
      <c r="N332" s="4">
        <f t="shared" si="135"/>
        <v>3.4807220390527187E-2</v>
      </c>
      <c r="O332" s="4">
        <f t="shared" ref="O332:O395" si="137">(F332-G332)/D332</f>
        <v>2.3596836712425327E-2</v>
      </c>
      <c r="P332" s="4">
        <f t="shared" si="116"/>
        <v>-7.6909056898792724E-2</v>
      </c>
      <c r="T332" s="4"/>
      <c r="U332" s="4">
        <f t="shared" si="128"/>
        <v>-3.4500120629792394E-2</v>
      </c>
      <c r="V332" s="4">
        <f t="shared" si="129"/>
        <v>-4.4155119423494434E-2</v>
      </c>
      <c r="W332" s="4">
        <f t="shared" si="130"/>
        <v>4.5467385163617299E-2</v>
      </c>
      <c r="X332" s="4">
        <f t="shared" si="136"/>
        <v>5.0058696119442199E-2</v>
      </c>
      <c r="Y332" s="4">
        <f t="shared" si="125"/>
        <v>-1.569687489708288E-2</v>
      </c>
      <c r="Z332" s="4">
        <f t="shared" si="126"/>
        <v>-9.490597862675686E-3</v>
      </c>
      <c r="AA332" s="4">
        <f t="shared" si="119"/>
        <v>9.3986342609588738E-3</v>
      </c>
      <c r="AB332" s="4">
        <f t="shared" si="120"/>
        <v>9.3986342609588738E-3</v>
      </c>
      <c r="AC332" s="2">
        <f t="shared" si="131"/>
        <v>1.3388230322379244E-2</v>
      </c>
      <c r="AD332" s="3">
        <f t="shared" si="132"/>
        <v>1898.8132796861553</v>
      </c>
    </row>
    <row r="333" spans="1:30" x14ac:dyDescent="0.3">
      <c r="A333" s="1">
        <f t="shared" si="117"/>
        <v>17</v>
      </c>
      <c r="B333" s="1">
        <f t="shared" si="115"/>
        <v>5</v>
      </c>
      <c r="C333" s="5">
        <v>39563</v>
      </c>
      <c r="D333" s="3">
        <v>1918.58</v>
      </c>
      <c r="E333" s="3">
        <v>1922.88</v>
      </c>
      <c r="F333" s="3">
        <f t="shared" si="123"/>
        <v>1908.9180000000001</v>
      </c>
      <c r="G333" s="3">
        <f t="shared" si="133"/>
        <v>1871.8300000000004</v>
      </c>
      <c r="H333" s="4">
        <f t="shared" si="118"/>
        <v>-3.1175633125149383E-3</v>
      </c>
      <c r="I333" s="4">
        <f t="shared" si="121"/>
        <v>-8.8330960521247137E-4</v>
      </c>
      <c r="J333" s="4">
        <f t="shared" si="122"/>
        <v>-2.2342537073024669E-3</v>
      </c>
      <c r="K333" s="4">
        <f t="shared" si="124"/>
        <v>-9.3929584636647332E-3</v>
      </c>
      <c r="L333" s="4">
        <f t="shared" si="134"/>
        <v>-3.010757902734329E-2</v>
      </c>
      <c r="M333" s="4">
        <f t="shared" si="127"/>
        <v>5.0615060468809066E-3</v>
      </c>
      <c r="N333" s="4">
        <f t="shared" si="135"/>
        <v>2.497555867787114E-2</v>
      </c>
      <c r="O333" s="4">
        <f t="shared" si="137"/>
        <v>1.9330963525106975E-2</v>
      </c>
      <c r="P333" s="4">
        <f t="shared" si="116"/>
        <v>-7.9786851357119867E-2</v>
      </c>
      <c r="T333" s="4"/>
      <c r="U333" s="4">
        <f t="shared" si="128"/>
        <v>-1.2626131415685478E-2</v>
      </c>
      <c r="V333" s="4">
        <f t="shared" si="129"/>
        <v>-2.249987010152861E-2</v>
      </c>
      <c r="W333" s="4">
        <f t="shared" si="130"/>
        <v>9.6301597659292082E-3</v>
      </c>
      <c r="X333" s="4">
        <f t="shared" si="136"/>
        <v>4.0428572518642909E-2</v>
      </c>
      <c r="Y333" s="4">
        <f t="shared" si="125"/>
        <v>-2.1744667211000622E-2</v>
      </c>
      <c r="Z333" s="4">
        <f t="shared" si="126"/>
        <v>-1.5576523017574503E-2</v>
      </c>
      <c r="AA333" s="4">
        <f t="shared" si="119"/>
        <v>-3.1175633125149383E-3</v>
      </c>
      <c r="AB333" s="4">
        <f t="shared" si="120"/>
        <v>-3.1175633125149383E-3</v>
      </c>
      <c r="AC333" s="2">
        <f t="shared" si="131"/>
        <v>6.8685243995887293E-3</v>
      </c>
      <c r="AD333" s="3">
        <f t="shared" si="132"/>
        <v>1905.402186457437</v>
      </c>
    </row>
    <row r="334" spans="1:30" x14ac:dyDescent="0.3">
      <c r="A334" s="1">
        <f t="shared" si="117"/>
        <v>18</v>
      </c>
      <c r="B334" s="1">
        <f t="shared" si="115"/>
        <v>1</v>
      </c>
      <c r="C334" s="5">
        <v>39566</v>
      </c>
      <c r="D334" s="3">
        <v>1923.26</v>
      </c>
      <c r="E334" s="3">
        <v>1920.53</v>
      </c>
      <c r="F334" s="3">
        <f t="shared" si="123"/>
        <v>1910.9459999999999</v>
      </c>
      <c r="G334" s="3">
        <f t="shared" si="133"/>
        <v>1885.0629999999996</v>
      </c>
      <c r="H334" s="4">
        <f t="shared" si="118"/>
        <v>2.4393040686341272E-3</v>
      </c>
      <c r="I334" s="4">
        <f t="shared" si="121"/>
        <v>1.0163766952642295E-3</v>
      </c>
      <c r="J334" s="4">
        <f t="shared" si="122"/>
        <v>1.4229273733698978E-3</v>
      </c>
      <c r="K334" s="4">
        <f t="shared" si="124"/>
        <v>-5.5835565887270089E-3</v>
      </c>
      <c r="L334" s="4">
        <f t="shared" si="134"/>
        <v>-1.9681801702879826E-2</v>
      </c>
      <c r="M334" s="4">
        <f t="shared" si="127"/>
        <v>6.4439288185014539E-3</v>
      </c>
      <c r="N334" s="4">
        <f t="shared" si="135"/>
        <v>2.0262983253079792E-2</v>
      </c>
      <c r="O334" s="4">
        <f t="shared" si="137"/>
        <v>1.3457878809937433E-2</v>
      </c>
      <c r="P334" s="4">
        <f t="shared" si="116"/>
        <v>-7.7542171679624669E-2</v>
      </c>
      <c r="T334" s="4"/>
      <c r="U334" s="4">
        <f t="shared" si="128"/>
        <v>-2.8458547467397955E-3</v>
      </c>
      <c r="V334" s="4">
        <f t="shared" si="129"/>
        <v>-1.2817396199272416E-2</v>
      </c>
      <c r="W334" s="4">
        <f t="shared" si="130"/>
        <v>5.3002425357531677E-3</v>
      </c>
      <c r="X334" s="4">
        <f t="shared" si="136"/>
        <v>2.7843457868522725E-2</v>
      </c>
      <c r="Y334" s="4">
        <f t="shared" si="125"/>
        <v>-1.7982764112558374E-2</v>
      </c>
      <c r="Z334" s="4">
        <f t="shared" si="126"/>
        <v>-1.1790900180557727E-2</v>
      </c>
      <c r="AA334" s="4">
        <f t="shared" si="119"/>
        <v>2.4393040686341272E-3</v>
      </c>
      <c r="AB334" s="4">
        <f t="shared" si="120"/>
        <v>2.4393040686341272E-3</v>
      </c>
      <c r="AC334" s="2">
        <f t="shared" si="131"/>
        <v>6.1901193953887348E-3</v>
      </c>
      <c r="AD334" s="3">
        <f t="shared" si="132"/>
        <v>1911.3547909716247</v>
      </c>
    </row>
    <row r="335" spans="1:30" x14ac:dyDescent="0.3">
      <c r="A335" s="1">
        <f t="shared" si="117"/>
        <v>18</v>
      </c>
      <c r="B335" s="1">
        <f t="shared" si="115"/>
        <v>2</v>
      </c>
      <c r="C335" s="5">
        <v>39567</v>
      </c>
      <c r="D335" s="3">
        <v>1933.6</v>
      </c>
      <c r="E335" s="3">
        <v>1917.83</v>
      </c>
      <c r="F335" s="3">
        <f t="shared" si="123"/>
        <v>1921.336</v>
      </c>
      <c r="G335" s="3">
        <f t="shared" si="133"/>
        <v>1898.9499999999996</v>
      </c>
      <c r="H335" s="4">
        <f t="shared" si="118"/>
        <v>5.376288177365472E-3</v>
      </c>
      <c r="I335" s="4">
        <f t="shared" si="121"/>
        <v>-2.8233312188679967E-3</v>
      </c>
      <c r="J335" s="4">
        <f t="shared" si="122"/>
        <v>8.1996193962334679E-3</v>
      </c>
      <c r="K335" s="4">
        <f t="shared" si="124"/>
        <v>-2.5945529985545424E-3</v>
      </c>
      <c r="L335" s="4">
        <f t="shared" si="134"/>
        <v>-1.4641806100059435E-2</v>
      </c>
      <c r="M335" s="4">
        <f t="shared" si="127"/>
        <v>6.3830584551582319E-3</v>
      </c>
      <c r="N335" s="4">
        <f t="shared" si="135"/>
        <v>1.8246925932752484E-2</v>
      </c>
      <c r="O335" s="4">
        <f t="shared" si="137"/>
        <v>1.157736863880866E-2</v>
      </c>
      <c r="P335" s="4">
        <f t="shared" si="116"/>
        <v>-7.2582772563107606E-2</v>
      </c>
      <c r="T335" s="4"/>
      <c r="U335" s="4">
        <f t="shared" si="128"/>
        <v>-2.1635140334640091E-2</v>
      </c>
      <c r="V335" s="4">
        <f t="shared" si="129"/>
        <v>-3.1418788931293642E-2</v>
      </c>
      <c r="W335" s="4">
        <f t="shared" si="130"/>
        <v>2.7608747641697347E-2</v>
      </c>
      <c r="X335" s="4">
        <f t="shared" si="136"/>
        <v>2.3858498830841988E-2</v>
      </c>
      <c r="Y335" s="4">
        <f t="shared" si="125"/>
        <v>-1.5031029893834454E-2</v>
      </c>
      <c r="Z335" s="4">
        <f t="shared" si="126"/>
        <v>-8.8205545403862995E-3</v>
      </c>
      <c r="AA335" s="4">
        <f t="shared" si="119"/>
        <v>5.376288177365472E-3</v>
      </c>
      <c r="AB335" s="4">
        <f t="shared" si="120"/>
        <v>5.376288177365472E-3</v>
      </c>
      <c r="AC335" s="2">
        <f t="shared" si="131"/>
        <v>7.669703843737042E-3</v>
      </c>
      <c r="AD335" s="3">
        <f t="shared" si="132"/>
        <v>1918.76986064775</v>
      </c>
    </row>
    <row r="336" spans="1:30" x14ac:dyDescent="0.3">
      <c r="A336" s="1">
        <f t="shared" si="117"/>
        <v>18</v>
      </c>
      <c r="B336" s="1">
        <f t="shared" si="115"/>
        <v>3</v>
      </c>
      <c r="C336" s="5">
        <v>39568</v>
      </c>
      <c r="D336" s="3">
        <v>1917.7</v>
      </c>
      <c r="E336" s="3">
        <v>1939.12</v>
      </c>
      <c r="F336" s="3">
        <f t="shared" si="123"/>
        <v>1923.5440000000003</v>
      </c>
      <c r="G336" s="3">
        <f t="shared" si="133"/>
        <v>1906.0310000000002</v>
      </c>
      <c r="H336" s="4">
        <f t="shared" si="118"/>
        <v>-8.2230037236242573E-3</v>
      </c>
      <c r="I336" s="4">
        <f t="shared" si="121"/>
        <v>2.8547786512205121E-3</v>
      </c>
      <c r="J336" s="4">
        <f t="shared" si="122"/>
        <v>-1.1077782374844769E-2</v>
      </c>
      <c r="K336" s="4">
        <f t="shared" si="124"/>
        <v>-4.4450765411666324E-3</v>
      </c>
      <c r="L336" s="4">
        <f t="shared" si="134"/>
        <v>-1.4928400680365835E-2</v>
      </c>
      <c r="M336" s="4">
        <f t="shared" si="127"/>
        <v>-3.0381420960478561E-3</v>
      </c>
      <c r="N336" s="4">
        <f t="shared" si="135"/>
        <v>6.1221459671956377E-3</v>
      </c>
      <c r="O336" s="4">
        <f t="shared" si="137"/>
        <v>9.1322938937269376E-3</v>
      </c>
      <c r="P336" s="4">
        <f t="shared" si="116"/>
        <v>-8.020892787767446E-2</v>
      </c>
      <c r="T336" s="4"/>
      <c r="U336" s="4">
        <f t="shared" si="128"/>
        <v>-1.3932561026065281E-2</v>
      </c>
      <c r="V336" s="4">
        <f t="shared" si="129"/>
        <v>-2.3793235415804685E-2</v>
      </c>
      <c r="W336" s="4">
        <f t="shared" si="130"/>
        <v>5.7902300357693367E-3</v>
      </c>
      <c r="X336" s="4">
        <f t="shared" si="136"/>
        <v>1.854681819289003E-2</v>
      </c>
      <c r="Y336" s="4">
        <f t="shared" si="125"/>
        <v>-1.6858479576812926E-2</v>
      </c>
      <c r="Z336" s="4">
        <f t="shared" si="126"/>
        <v>-1.0659526750023306E-2</v>
      </c>
      <c r="AA336" s="4">
        <f t="shared" si="119"/>
        <v>-8.2230037236242573E-3</v>
      </c>
      <c r="AB336" s="4">
        <f t="shared" si="120"/>
        <v>-8.2230037236242573E-3</v>
      </c>
      <c r="AC336" s="2">
        <f t="shared" si="131"/>
        <v>-3.7192492664825345E-4</v>
      </c>
      <c r="AD336" s="3">
        <f t="shared" si="132"/>
        <v>1918.4132404318334</v>
      </c>
    </row>
    <row r="337" spans="1:30" x14ac:dyDescent="0.3">
      <c r="A337" s="1">
        <f t="shared" si="117"/>
        <v>18</v>
      </c>
      <c r="B337" s="1">
        <f t="shared" si="115"/>
        <v>4</v>
      </c>
      <c r="C337" s="5">
        <v>39569</v>
      </c>
      <c r="D337" s="3">
        <v>1980.44</v>
      </c>
      <c r="E337" s="3">
        <v>1921.87</v>
      </c>
      <c r="F337" s="3">
        <f t="shared" si="123"/>
        <v>1934.7159999999999</v>
      </c>
      <c r="G337" s="3">
        <f t="shared" si="133"/>
        <v>1919.9869999999999</v>
      </c>
      <c r="H337" s="4">
        <f t="shared" si="118"/>
        <v>3.2716274704072588E-2</v>
      </c>
      <c r="I337" s="4">
        <f t="shared" si="121"/>
        <v>2.1744798456483526E-3</v>
      </c>
      <c r="J337" s="4">
        <f t="shared" si="122"/>
        <v>3.0541794858424235E-2</v>
      </c>
      <c r="K337" s="4">
        <f t="shared" si="124"/>
        <v>2.9123429107785555E-3</v>
      </c>
      <c r="L337" s="4">
        <f t="shared" si="134"/>
        <v>-2.3100589247536441E-3</v>
      </c>
      <c r="M337" s="4">
        <f t="shared" si="127"/>
        <v>2.3633442841223293E-2</v>
      </c>
      <c r="N337" s="4">
        <f t="shared" si="135"/>
        <v>3.1486150687478717E-2</v>
      </c>
      <c r="O337" s="4">
        <f t="shared" si="137"/>
        <v>7.4372361697400786E-3</v>
      </c>
      <c r="P337" s="4">
        <f t="shared" si="116"/>
        <v>-5.011679049176701E-2</v>
      </c>
      <c r="T337" s="4"/>
      <c r="U337" s="4">
        <f t="shared" si="128"/>
        <v>3.5876310163215734E-3</v>
      </c>
      <c r="V337" s="4">
        <f t="shared" si="129"/>
        <v>-6.4482452938415995E-3</v>
      </c>
      <c r="W337" s="4">
        <f t="shared" si="130"/>
        <v>2.9024514439514142E-2</v>
      </c>
      <c r="X337" s="4">
        <f t="shared" si="136"/>
        <v>1.5461423072360848E-2</v>
      </c>
      <c r="Y337" s="4">
        <f t="shared" si="125"/>
        <v>-9.5927985220242203E-3</v>
      </c>
      <c r="Z337" s="4">
        <f t="shared" si="126"/>
        <v>-3.3480337615733589E-3</v>
      </c>
      <c r="AA337" s="4">
        <f t="shared" si="119"/>
        <v>3.2716274704072588E-2</v>
      </c>
      <c r="AB337" s="4">
        <f t="shared" si="120"/>
        <v>3.2716274704072588E-2</v>
      </c>
      <c r="AC337" s="2">
        <f t="shared" si="131"/>
        <v>2.0879790877504131E-2</v>
      </c>
      <c r="AD337" s="3">
        <f t="shared" si="132"/>
        <v>1939.0888269545558</v>
      </c>
    </row>
    <row r="338" spans="1:30" x14ac:dyDescent="0.3">
      <c r="A338" s="1">
        <f t="shared" si="117"/>
        <v>18</v>
      </c>
      <c r="B338" s="1">
        <f t="shared" si="115"/>
        <v>5</v>
      </c>
      <c r="C338" s="5">
        <v>39570</v>
      </c>
      <c r="D338" s="3">
        <v>1981.87</v>
      </c>
      <c r="E338" s="3">
        <v>1996.31</v>
      </c>
      <c r="F338" s="3">
        <f t="shared" si="123"/>
        <v>1947.3739999999998</v>
      </c>
      <c r="G338" s="3">
        <f t="shared" si="133"/>
        <v>1928.146</v>
      </c>
      <c r="H338" s="4">
        <f t="shared" si="118"/>
        <v>7.2206176405235011E-4</v>
      </c>
      <c r="I338" s="4">
        <f t="shared" si="121"/>
        <v>8.013370766092329E-3</v>
      </c>
      <c r="J338" s="4">
        <f t="shared" si="122"/>
        <v>-7.2913090020399786E-3</v>
      </c>
      <c r="K338" s="4">
        <f t="shared" si="124"/>
        <v>-2.1050877582759413E-2</v>
      </c>
      <c r="L338" s="4">
        <f t="shared" si="134"/>
        <v>-2.941938828408501E-2</v>
      </c>
      <c r="M338" s="4">
        <f t="shared" si="127"/>
        <v>1.7714111413626811E-2</v>
      </c>
      <c r="N338" s="4">
        <f t="shared" si="135"/>
        <v>2.7863035268076139E-2</v>
      </c>
      <c r="O338" s="4">
        <f t="shared" si="137"/>
        <v>9.7019481600709636E-3</v>
      </c>
      <c r="P338" s="4">
        <f t="shared" si="116"/>
        <v>-4.9430916145865783E-2</v>
      </c>
      <c r="T338" s="4"/>
      <c r="U338" s="4">
        <f t="shared" si="128"/>
        <v>-3.1235483023974532E-2</v>
      </c>
      <c r="V338" s="4">
        <f t="shared" si="129"/>
        <v>-4.0923128193734774E-2</v>
      </c>
      <c r="W338" s="4">
        <f t="shared" si="130"/>
        <v>3.2987938996549511E-2</v>
      </c>
      <c r="X338" s="4">
        <f t="shared" si="136"/>
        <v>2.0145443649229391E-2</v>
      </c>
      <c r="Y338" s="4">
        <f t="shared" si="125"/>
        <v>-3.325722574257535E-2</v>
      </c>
      <c r="Z338" s="4">
        <f t="shared" si="126"/>
        <v>-2.7161671105963209E-2</v>
      </c>
      <c r="AA338" s="4">
        <f t="shared" si="119"/>
        <v>7.2206176405235011E-4</v>
      </c>
      <c r="AB338" s="4">
        <f t="shared" si="120"/>
        <v>7.2206176405235011E-4</v>
      </c>
      <c r="AC338" s="2">
        <f t="shared" si="131"/>
        <v>1.4390844016154442E-2</v>
      </c>
      <c r="AD338" s="3">
        <f t="shared" si="132"/>
        <v>1953.3492179697039</v>
      </c>
    </row>
    <row r="339" spans="1:30" x14ac:dyDescent="0.3">
      <c r="A339" s="1">
        <f t="shared" si="117"/>
        <v>19</v>
      </c>
      <c r="B339" s="1">
        <f t="shared" si="115"/>
        <v>1</v>
      </c>
      <c r="C339" s="5">
        <v>39573</v>
      </c>
      <c r="D339" s="3">
        <v>1975.82</v>
      </c>
      <c r="E339" s="3">
        <v>1980.84</v>
      </c>
      <c r="F339" s="3">
        <f t="shared" si="123"/>
        <v>1957.886</v>
      </c>
      <c r="G339" s="3">
        <f t="shared" si="133"/>
        <v>1934.4159999999999</v>
      </c>
      <c r="H339" s="4">
        <f t="shared" si="118"/>
        <v>-3.0526724759948709E-3</v>
      </c>
      <c r="I339" s="4">
        <f t="shared" si="121"/>
        <v>-5.1971118186357971E-4</v>
      </c>
      <c r="J339" s="4">
        <f t="shared" si="122"/>
        <v>-2.5329612941312912E-3</v>
      </c>
      <c r="K339" s="4">
        <f t="shared" si="124"/>
        <v>-1.4363959290972655E-2</v>
      </c>
      <c r="L339" s="4">
        <f t="shared" si="134"/>
        <v>-2.6265317323762027E-2</v>
      </c>
      <c r="M339" s="4">
        <f t="shared" si="127"/>
        <v>9.1598795844088834E-3</v>
      </c>
      <c r="N339" s="4">
        <f t="shared" si="135"/>
        <v>2.1403875898462377E-2</v>
      </c>
      <c r="O339" s="4">
        <f t="shared" si="137"/>
        <v>1.1878612424208698E-2</v>
      </c>
      <c r="P339" s="4">
        <f t="shared" si="116"/>
        <v>-5.2332692224678963E-2</v>
      </c>
      <c r="T339" s="4"/>
      <c r="U339" s="4">
        <f t="shared" si="128"/>
        <v>-2.9573079969927342E-2</v>
      </c>
      <c r="V339" s="4">
        <f t="shared" si="129"/>
        <v>-3.9277349170228092E-2</v>
      </c>
      <c r="W339" s="4">
        <f t="shared" si="130"/>
        <v>2.7328598317440153E-2</v>
      </c>
      <c r="X339" s="4">
        <f t="shared" si="136"/>
        <v>2.4563750100735478E-2</v>
      </c>
      <c r="Y339" s="4">
        <f t="shared" si="125"/>
        <v>-2.66536854843521E-2</v>
      </c>
      <c r="Z339" s="4">
        <f t="shared" si="126"/>
        <v>-2.0516493877171298E-2</v>
      </c>
      <c r="AA339" s="4">
        <f t="shared" si="119"/>
        <v>-3.0526724759948709E-3</v>
      </c>
      <c r="AB339" s="4">
        <f t="shared" si="120"/>
        <v>-3.0526724759948709E-3</v>
      </c>
      <c r="AC339" s="2">
        <f t="shared" si="131"/>
        <v>7.5819261640891122E-3</v>
      </c>
      <c r="AD339" s="3">
        <f t="shared" si="132"/>
        <v>1960.8394786464694</v>
      </c>
    </row>
    <row r="340" spans="1:30" x14ac:dyDescent="0.3">
      <c r="A340" s="1">
        <f t="shared" si="117"/>
        <v>19</v>
      </c>
      <c r="B340" s="1">
        <f t="shared" si="115"/>
        <v>2</v>
      </c>
      <c r="C340" s="5">
        <v>39574</v>
      </c>
      <c r="D340" s="3">
        <v>1990.61</v>
      </c>
      <c r="E340" s="3">
        <v>1968.61</v>
      </c>
      <c r="F340" s="3">
        <f t="shared" si="123"/>
        <v>1969.288</v>
      </c>
      <c r="G340" s="3">
        <f t="shared" si="133"/>
        <v>1945.3120000000004</v>
      </c>
      <c r="H340" s="4">
        <f t="shared" si="118"/>
        <v>7.4854996912674049E-3</v>
      </c>
      <c r="I340" s="4">
        <f t="shared" si="121"/>
        <v>-3.6491178346205813E-3</v>
      </c>
      <c r="J340" s="4">
        <f t="shared" si="122"/>
        <v>1.1134617525887985E-2</v>
      </c>
      <c r="K340" s="4">
        <f t="shared" si="124"/>
        <v>-6.0038363818566238E-3</v>
      </c>
      <c r="L340" s="4">
        <f t="shared" si="134"/>
        <v>-1.7988030848513997E-2</v>
      </c>
      <c r="M340" s="4">
        <f t="shared" si="127"/>
        <v>1.0827263457655705E-2</v>
      </c>
      <c r="N340" s="4">
        <f t="shared" si="135"/>
        <v>2.3285724860587678E-2</v>
      </c>
      <c r="O340" s="4">
        <f t="shared" si="137"/>
        <v>1.2044549158298039E-2</v>
      </c>
      <c r="P340" s="4">
        <f t="shared" si="116"/>
        <v>-4.5238928884902586E-2</v>
      </c>
      <c r="T340" s="4"/>
      <c r="U340" s="4">
        <f t="shared" si="128"/>
        <v>-2.1368343270135957E-2</v>
      </c>
      <c r="V340" s="4">
        <f t="shared" si="129"/>
        <v>-3.1154659837434606E-2</v>
      </c>
      <c r="W340" s="4">
        <f t="shared" si="130"/>
        <v>2.9483864294580053E-2</v>
      </c>
      <c r="X340" s="4">
        <f t="shared" si="136"/>
        <v>2.4957633646587582E-2</v>
      </c>
      <c r="Y340" s="4">
        <f t="shared" si="125"/>
        <v>-1.8397803509264923E-2</v>
      </c>
      <c r="Z340" s="4">
        <f t="shared" si="126"/>
        <v>-1.2208556504316943E-2</v>
      </c>
      <c r="AA340" s="4">
        <f t="shared" si="119"/>
        <v>7.4854996912674049E-3</v>
      </c>
      <c r="AB340" s="4">
        <f t="shared" si="120"/>
        <v>7.4854996912674049E-3</v>
      </c>
      <c r="AC340" s="2">
        <f t="shared" si="131"/>
        <v>9.9703177597253393E-3</v>
      </c>
      <c r="AD340" s="3">
        <f t="shared" si="132"/>
        <v>1970.762985764313</v>
      </c>
    </row>
    <row r="341" spans="1:30" x14ac:dyDescent="0.3">
      <c r="A341" s="1">
        <f t="shared" si="117"/>
        <v>19</v>
      </c>
      <c r="B341" s="1">
        <f t="shared" si="115"/>
        <v>3</v>
      </c>
      <c r="C341" s="5">
        <v>39575</v>
      </c>
      <c r="D341" s="3">
        <v>1951.42</v>
      </c>
      <c r="E341" s="3">
        <v>1987.44</v>
      </c>
      <c r="F341" s="3">
        <f t="shared" si="123"/>
        <v>1976.0319999999999</v>
      </c>
      <c r="G341" s="3">
        <f t="shared" si="133"/>
        <v>1949.7880000000005</v>
      </c>
      <c r="H341" s="4">
        <f t="shared" si="118"/>
        <v>-1.9687432495566599E-2</v>
      </c>
      <c r="I341" s="4">
        <f t="shared" si="121"/>
        <v>-1.5924766780031476E-3</v>
      </c>
      <c r="J341" s="4">
        <f t="shared" si="122"/>
        <v>-1.809495581756345E-2</v>
      </c>
      <c r="K341" s="4">
        <f t="shared" si="124"/>
        <v>-4.2323709817593379E-3</v>
      </c>
      <c r="L341" s="4">
        <f t="shared" si="134"/>
        <v>-2.0598376042184494E-2</v>
      </c>
      <c r="M341" s="4">
        <f t="shared" si="127"/>
        <v>-1.2455263882366204E-2</v>
      </c>
      <c r="N341" s="4">
        <f t="shared" si="135"/>
        <v>8.370140753761982E-4</v>
      </c>
      <c r="O341" s="4">
        <f t="shared" si="137"/>
        <v>1.3448668149347377E-2</v>
      </c>
      <c r="P341" s="4">
        <f t="shared" si="116"/>
        <v>-6.403572302187592E-2</v>
      </c>
      <c r="T341" s="4"/>
      <c r="U341" s="4">
        <f t="shared" si="128"/>
        <v>-3.6626963594074108E-2</v>
      </c>
      <c r="V341" s="4">
        <f t="shared" si="129"/>
        <v>-4.6260693958133321E-2</v>
      </c>
      <c r="W341" s="4">
        <f t="shared" si="130"/>
        <v>1.7583563643948495E-2</v>
      </c>
      <c r="X341" s="4">
        <f t="shared" si="136"/>
        <v>2.7287132501257881E-2</v>
      </c>
      <c r="Y341" s="4">
        <f t="shared" si="125"/>
        <v>-1.6648426206425711E-2</v>
      </c>
      <c r="Z341" s="4">
        <f t="shared" si="126"/>
        <v>-1.0448148940674709E-2</v>
      </c>
      <c r="AA341" s="4">
        <f t="shared" si="119"/>
        <v>-1.9687432495566599E-2</v>
      </c>
      <c r="AB341" s="4">
        <f t="shared" si="120"/>
        <v>-1.9687432495566599E-2</v>
      </c>
      <c r="AC341" s="2">
        <f t="shared" si="131"/>
        <v>-6.6081744795459417E-3</v>
      </c>
      <c r="AD341" s="3">
        <f t="shared" si="132"/>
        <v>1964.3153238428756</v>
      </c>
    </row>
    <row r="342" spans="1:30" x14ac:dyDescent="0.3">
      <c r="A342" s="1">
        <f t="shared" si="117"/>
        <v>19</v>
      </c>
      <c r="B342" s="1">
        <f t="shared" si="115"/>
        <v>4</v>
      </c>
      <c r="C342" s="5">
        <v>39576</v>
      </c>
      <c r="D342" s="3">
        <v>1966.86</v>
      </c>
      <c r="E342" s="3">
        <v>1960.71</v>
      </c>
      <c r="F342" s="3">
        <f t="shared" si="123"/>
        <v>1973.316</v>
      </c>
      <c r="G342" s="3">
        <f t="shared" si="133"/>
        <v>1954.0160000000003</v>
      </c>
      <c r="H342" s="4">
        <f t="shared" si="118"/>
        <v>7.9121870227833197E-3</v>
      </c>
      <c r="I342" s="4">
        <f t="shared" si="121"/>
        <v>4.7606358446669415E-3</v>
      </c>
      <c r="J342" s="4">
        <f t="shared" si="122"/>
        <v>3.1515511781163782E-3</v>
      </c>
      <c r="K342" s="4">
        <f t="shared" si="124"/>
        <v>1.204763710528731E-2</v>
      </c>
      <c r="L342" s="4">
        <f t="shared" si="134"/>
        <v>5.9899400892125441E-4</v>
      </c>
      <c r="M342" s="4">
        <f t="shared" si="127"/>
        <v>-3.2716503590910582E-3</v>
      </c>
      <c r="N342" s="4">
        <f t="shared" si="135"/>
        <v>6.5731293909566729E-3</v>
      </c>
      <c r="O342" s="4">
        <f t="shared" si="137"/>
        <v>9.8125946940807833E-3</v>
      </c>
      <c r="P342" s="4">
        <f t="shared" si="116"/>
        <v>-5.6630198615780843E-2</v>
      </c>
      <c r="T342" s="4"/>
      <c r="U342" s="4">
        <f t="shared" si="128"/>
        <v>1.4871221981941346E-2</v>
      </c>
      <c r="V342" s="4">
        <f t="shared" si="129"/>
        <v>4.7225097621219391E-3</v>
      </c>
      <c r="W342" s="4">
        <f t="shared" si="130"/>
        <v>-6.8570620670154884E-3</v>
      </c>
      <c r="X342" s="4">
        <f t="shared" si="136"/>
        <v>1.9951248658717939E-2</v>
      </c>
      <c r="Y342" s="4">
        <f t="shared" si="125"/>
        <v>-5.7141073891828242E-4</v>
      </c>
      <c r="Z342" s="4">
        <f t="shared" si="126"/>
        <v>5.7302361246051193E-3</v>
      </c>
      <c r="AA342" s="4">
        <f t="shared" si="119"/>
        <v>7.9121870227833197E-3</v>
      </c>
      <c r="AB342" s="4">
        <f t="shared" si="120"/>
        <v>7.9121870227833197E-3</v>
      </c>
      <c r="AC342" s="2">
        <f t="shared" si="131"/>
        <v>8.6251729732468964E-4</v>
      </c>
      <c r="AD342" s="3">
        <f t="shared" si="132"/>
        <v>1965.1635492285839</v>
      </c>
    </row>
    <row r="343" spans="1:30" x14ac:dyDescent="0.3">
      <c r="A343" s="1">
        <f t="shared" si="117"/>
        <v>19</v>
      </c>
      <c r="B343" s="1">
        <f t="shared" si="115"/>
        <v>5</v>
      </c>
      <c r="C343" s="5">
        <v>39577</v>
      </c>
      <c r="D343" s="3">
        <v>1960.29</v>
      </c>
      <c r="E343" s="3">
        <v>1950.63</v>
      </c>
      <c r="F343" s="3">
        <f t="shared" si="123"/>
        <v>1969</v>
      </c>
      <c r="G343" s="3">
        <f t="shared" si="133"/>
        <v>1958.1869999999999</v>
      </c>
      <c r="H343" s="4">
        <f t="shared" si="118"/>
        <v>-3.340349592751867E-3</v>
      </c>
      <c r="I343" s="4">
        <f t="shared" si="121"/>
        <v>-8.2517311857477366E-3</v>
      </c>
      <c r="J343" s="4">
        <f t="shared" si="122"/>
        <v>4.9113815929958697E-3</v>
      </c>
      <c r="K343" s="4">
        <f t="shared" si="124"/>
        <v>2.1951231912795571E-3</v>
      </c>
      <c r="L343" s="4">
        <f t="shared" si="134"/>
        <v>-4.5283683976829834E-3</v>
      </c>
      <c r="M343" s="4">
        <f t="shared" si="127"/>
        <v>-4.4235652615541065E-3</v>
      </c>
      <c r="N343" s="4">
        <f t="shared" si="135"/>
        <v>1.0739525898190855E-3</v>
      </c>
      <c r="O343" s="4">
        <f t="shared" si="137"/>
        <v>5.5160205887904859E-3</v>
      </c>
      <c r="P343" s="4">
        <f t="shared" si="116"/>
        <v>-5.9781383547649024E-2</v>
      </c>
      <c r="T343" s="4"/>
      <c r="U343" s="4">
        <f t="shared" si="128"/>
        <v>7.6314531791789918E-3</v>
      </c>
      <c r="V343" s="4">
        <f t="shared" si="129"/>
        <v>-2.4448613526128165E-3</v>
      </c>
      <c r="W343" s="4">
        <f t="shared" si="130"/>
        <v>-1.0888706120986708E-2</v>
      </c>
      <c r="X343" s="4">
        <f t="shared" si="136"/>
        <v>1.110521142831331E-2</v>
      </c>
      <c r="Y343" s="4">
        <f t="shared" si="125"/>
        <v>-1.0301075352252553E-2</v>
      </c>
      <c r="Z343" s="4">
        <f t="shared" si="126"/>
        <v>-4.0607764541091959E-3</v>
      </c>
      <c r="AA343" s="4">
        <f t="shared" si="119"/>
        <v>-3.340349592751867E-3</v>
      </c>
      <c r="AB343" s="4">
        <f t="shared" si="120"/>
        <v>-3.340349592751867E-3</v>
      </c>
      <c r="AC343" s="2">
        <f t="shared" si="131"/>
        <v>-1.6574245744538222E-3</v>
      </c>
      <c r="AD343" s="3">
        <f t="shared" si="132"/>
        <v>1963.539032819056</v>
      </c>
    </row>
    <row r="344" spans="1:30" x14ac:dyDescent="0.3">
      <c r="A344" s="1">
        <f t="shared" si="117"/>
        <v>20</v>
      </c>
      <c r="B344" s="1">
        <f t="shared" si="115"/>
        <v>1</v>
      </c>
      <c r="C344" s="5">
        <v>39580</v>
      </c>
      <c r="D344" s="3">
        <v>1997.02</v>
      </c>
      <c r="E344" s="3">
        <v>1969.5</v>
      </c>
      <c r="F344" s="3">
        <f t="shared" si="123"/>
        <v>1973.2399999999998</v>
      </c>
      <c r="G344" s="3">
        <f t="shared" si="133"/>
        <v>1965.5630000000001</v>
      </c>
      <c r="H344" s="4">
        <f t="shared" si="118"/>
        <v>1.8737023603650489E-2</v>
      </c>
      <c r="I344" s="4">
        <f t="shared" si="121"/>
        <v>4.6982844375067145E-3</v>
      </c>
      <c r="J344" s="4">
        <f t="shared" si="122"/>
        <v>1.4038739166143774E-2</v>
      </c>
      <c r="K344" s="4">
        <f t="shared" si="124"/>
        <v>3.5734508669635011E-3</v>
      </c>
      <c r="L344" s="4">
        <f t="shared" si="134"/>
        <v>9.068952949705545E-4</v>
      </c>
      <c r="M344" s="4">
        <f t="shared" si="127"/>
        <v>1.2051245667024894E-2</v>
      </c>
      <c r="N344" s="4">
        <f t="shared" si="135"/>
        <v>1.6004066010603515E-2</v>
      </c>
      <c r="O344" s="4">
        <f t="shared" si="137"/>
        <v>3.8442278995701996E-3</v>
      </c>
      <c r="P344" s="4">
        <f t="shared" si="116"/>
        <v>-4.2164485138589718E-2</v>
      </c>
      <c r="T344" s="4"/>
      <c r="U344" s="4">
        <f t="shared" si="128"/>
        <v>7.9222972111269111E-3</v>
      </c>
      <c r="V344" s="4">
        <f t="shared" si="129"/>
        <v>-2.156925760984352E-3</v>
      </c>
      <c r="W344" s="4">
        <f t="shared" si="130"/>
        <v>1.0729722343128446E-2</v>
      </c>
      <c r="X344" s="4">
        <f t="shared" si="136"/>
        <v>7.8421317686524217E-3</v>
      </c>
      <c r="Y344" s="4">
        <f t="shared" si="125"/>
        <v>-8.9399338071881433E-3</v>
      </c>
      <c r="Z344" s="4">
        <f t="shared" si="126"/>
        <v>-2.6910525716567052E-3</v>
      </c>
      <c r="AA344" s="4">
        <f t="shared" si="119"/>
        <v>1.8737023603650489E-2</v>
      </c>
      <c r="AB344" s="4">
        <f t="shared" si="120"/>
        <v>1.8737023603650489E-2</v>
      </c>
      <c r="AC344" s="2">
        <f t="shared" si="131"/>
        <v>1.117697608801905E-2</v>
      </c>
      <c r="AD344" s="3">
        <f t="shared" si="132"/>
        <v>1974.6993552127042</v>
      </c>
    </row>
    <row r="345" spans="1:30" x14ac:dyDescent="0.3">
      <c r="A345" s="1">
        <f t="shared" si="117"/>
        <v>20</v>
      </c>
      <c r="B345" s="1">
        <f t="shared" si="115"/>
        <v>2</v>
      </c>
      <c r="C345" s="5">
        <v>39581</v>
      </c>
      <c r="D345" s="3">
        <v>2000.61</v>
      </c>
      <c r="E345" s="3">
        <v>1997.62</v>
      </c>
      <c r="F345" s="3">
        <f t="shared" si="123"/>
        <v>1975.2400000000002</v>
      </c>
      <c r="G345" s="3">
        <f t="shared" si="133"/>
        <v>1972.2640000000004</v>
      </c>
      <c r="H345" s="4">
        <f t="shared" si="118"/>
        <v>1.7976785410260879E-3</v>
      </c>
      <c r="I345" s="4">
        <f t="shared" si="121"/>
        <v>3.0044766702382004E-4</v>
      </c>
      <c r="J345" s="4">
        <f t="shared" si="122"/>
        <v>1.4972308740022679E-3</v>
      </c>
      <c r="K345" s="4">
        <f t="shared" si="124"/>
        <v>-1.4082232526464405E-2</v>
      </c>
      <c r="L345" s="4">
        <f t="shared" si="134"/>
        <v>-1.3973598439452454E-2</v>
      </c>
      <c r="M345" s="4">
        <f t="shared" si="127"/>
        <v>1.2844008829306646E-2</v>
      </c>
      <c r="N345" s="4">
        <f t="shared" si="135"/>
        <v>1.4372315268138314E-2</v>
      </c>
      <c r="O345" s="4">
        <f t="shared" si="137"/>
        <v>1.4875462983789372E-3</v>
      </c>
      <c r="P345" s="4">
        <f t="shared" si="116"/>
        <v>-4.0442604787690684E-2</v>
      </c>
      <c r="T345" s="4"/>
      <c r="U345" s="4">
        <f t="shared" si="128"/>
        <v>-3.2097825760383381E-3</v>
      </c>
      <c r="V345" s="4">
        <f t="shared" si="129"/>
        <v>-1.3177684750277916E-2</v>
      </c>
      <c r="W345" s="4">
        <f t="shared" si="130"/>
        <v>5.0235857350259469E-3</v>
      </c>
      <c r="X345" s="4">
        <f t="shared" si="136"/>
        <v>3.022412161146681E-3</v>
      </c>
      <c r="Y345" s="4">
        <f t="shared" si="125"/>
        <v>-2.6375471522393834E-2</v>
      </c>
      <c r="Z345" s="4">
        <f t="shared" si="126"/>
        <v>-2.0236525706698674E-2</v>
      </c>
      <c r="AA345" s="4">
        <f t="shared" si="119"/>
        <v>1.7976785410260879E-3</v>
      </c>
      <c r="AB345" s="4">
        <f t="shared" si="120"/>
        <v>1.7976785410260879E-3</v>
      </c>
      <c r="AC345" s="2">
        <f t="shared" si="131"/>
        <v>8.6342481500794287E-3</v>
      </c>
      <c r="AD345" s="3">
        <f t="shared" si="132"/>
        <v>1983.3362368084695</v>
      </c>
    </row>
    <row r="346" spans="1:30" x14ac:dyDescent="0.3">
      <c r="A346" s="1">
        <f t="shared" si="117"/>
        <v>20</v>
      </c>
      <c r="B346" s="1">
        <f t="shared" si="115"/>
        <v>3</v>
      </c>
      <c r="C346" s="5">
        <v>39582</v>
      </c>
      <c r="D346" s="3">
        <v>1997.3</v>
      </c>
      <c r="E346" s="3">
        <v>2008.54</v>
      </c>
      <c r="F346" s="3">
        <f t="shared" si="123"/>
        <v>1984.4159999999999</v>
      </c>
      <c r="G346" s="3">
        <f t="shared" si="133"/>
        <v>1980.2240000000002</v>
      </c>
      <c r="H346" s="4">
        <f t="shared" si="118"/>
        <v>-1.6544953789094053E-3</v>
      </c>
      <c r="I346" s="4">
        <f t="shared" si="121"/>
        <v>3.963791043731694E-3</v>
      </c>
      <c r="J346" s="4">
        <f t="shared" si="122"/>
        <v>-5.6182864226410993E-3</v>
      </c>
      <c r="K346" s="4">
        <f t="shared" si="124"/>
        <v>-9.7045401152648265E-3</v>
      </c>
      <c r="L346" s="4">
        <f t="shared" si="134"/>
        <v>-1.1138269494470724E-2</v>
      </c>
      <c r="M346" s="4">
        <f t="shared" si="127"/>
        <v>6.4925902633318896E-3</v>
      </c>
      <c r="N346" s="4">
        <f t="shared" si="135"/>
        <v>8.6232668627386558E-3</v>
      </c>
      <c r="O346" s="4">
        <f t="shared" si="137"/>
        <v>2.0988334251238073E-3</v>
      </c>
      <c r="P346" s="4">
        <f t="shared" si="116"/>
        <v>-4.2030188063867796E-2</v>
      </c>
      <c r="T346" s="4"/>
      <c r="U346" s="4">
        <f t="shared" si="128"/>
        <v>-2.4587500812252177E-2</v>
      </c>
      <c r="V346" s="4">
        <f t="shared" si="129"/>
        <v>-3.4341625804129694E-2</v>
      </c>
      <c r="W346" s="4">
        <f t="shared" si="130"/>
        <v>2.351108423609468E-2</v>
      </c>
      <c r="X346" s="4">
        <f t="shared" si="136"/>
        <v>4.2428462696960448E-3</v>
      </c>
      <c r="Y346" s="4">
        <f t="shared" si="125"/>
        <v>-2.2052363804600718E-2</v>
      </c>
      <c r="Z346" s="4">
        <f t="shared" si="126"/>
        <v>-1.5886159715044659E-2</v>
      </c>
      <c r="AA346" s="4">
        <f t="shared" si="119"/>
        <v>-1.6544953789094053E-3</v>
      </c>
      <c r="AB346" s="4">
        <f t="shared" si="120"/>
        <v>-1.6544953789094053E-3</v>
      </c>
      <c r="AC346" s="2">
        <f t="shared" si="131"/>
        <v>4.6608799183999556E-3</v>
      </c>
      <c r="AD346" s="3">
        <f t="shared" si="132"/>
        <v>1987.9908245389797</v>
      </c>
    </row>
    <row r="347" spans="1:30" x14ac:dyDescent="0.3">
      <c r="A347" s="1">
        <f t="shared" si="117"/>
        <v>20</v>
      </c>
      <c r="B347" s="1">
        <f t="shared" si="115"/>
        <v>4</v>
      </c>
      <c r="C347" s="5">
        <v>39583</v>
      </c>
      <c r="D347" s="3">
        <v>2031.34</v>
      </c>
      <c r="E347" s="3">
        <v>1995.41</v>
      </c>
      <c r="F347" s="3">
        <f t="shared" si="123"/>
        <v>1997.3119999999999</v>
      </c>
      <c r="G347" s="3">
        <f t="shared" si="133"/>
        <v>1985.3139999999999</v>
      </c>
      <c r="H347" s="4">
        <f t="shared" si="118"/>
        <v>1.7043008060882173E-2</v>
      </c>
      <c r="I347" s="4">
        <f t="shared" si="121"/>
        <v>-9.4627747459063375E-4</v>
      </c>
      <c r="J347" s="4">
        <f t="shared" si="122"/>
        <v>1.7989285535472806E-2</v>
      </c>
      <c r="K347" s="4">
        <f t="shared" si="124"/>
        <v>-4.2532418765332657E-3</v>
      </c>
      <c r="L347" s="4">
        <f t="shared" si="134"/>
        <v>-8.561558103439712E-3</v>
      </c>
      <c r="M347" s="4">
        <f t="shared" si="127"/>
        <v>1.7036897590361456E-2</v>
      </c>
      <c r="N347" s="4">
        <f t="shared" si="135"/>
        <v>2.3183234490866469E-2</v>
      </c>
      <c r="O347" s="4">
        <f t="shared" si="137"/>
        <v>5.906445991316101E-3</v>
      </c>
      <c r="P347" s="4">
        <f t="shared" si="116"/>
        <v>-2.5703500836958517E-2</v>
      </c>
      <c r="T347" s="4"/>
      <c r="U347" s="4">
        <f t="shared" si="128"/>
        <v>-1.5240574775947556E-2</v>
      </c>
      <c r="V347" s="4">
        <f t="shared" si="129"/>
        <v>-2.5088169028188067E-2</v>
      </c>
      <c r="W347" s="4">
        <f t="shared" si="130"/>
        <v>3.2783217920950153E-2</v>
      </c>
      <c r="X347" s="4">
        <f t="shared" si="136"/>
        <v>1.2160241948071098E-2</v>
      </c>
      <c r="Y347" s="4">
        <f t="shared" si="125"/>
        <v>-1.666903686560393E-2</v>
      </c>
      <c r="Z347" s="4">
        <f t="shared" si="126"/>
        <v>-1.0468889555206626E-2</v>
      </c>
      <c r="AA347" s="4">
        <f t="shared" si="119"/>
        <v>1.7043008060882173E-2</v>
      </c>
      <c r="AB347" s="4">
        <f t="shared" si="120"/>
        <v>1.7043008060882173E-2</v>
      </c>
      <c r="AC347" s="2">
        <f t="shared" si="131"/>
        <v>1.4226791333477802E-2</v>
      </c>
      <c r="AD347" s="3">
        <f t="shared" si="132"/>
        <v>2002.4405496926531</v>
      </c>
    </row>
    <row r="348" spans="1:30" x14ac:dyDescent="0.3">
      <c r="A348" s="1">
        <f t="shared" si="117"/>
        <v>20</v>
      </c>
      <c r="B348" s="1">
        <f t="shared" si="115"/>
        <v>5</v>
      </c>
      <c r="C348" s="5">
        <v>39584</v>
      </c>
      <c r="D348" s="3">
        <v>2031.27</v>
      </c>
      <c r="E348" s="3">
        <v>2033.95</v>
      </c>
      <c r="F348" s="3">
        <f t="shared" si="123"/>
        <v>2011.5080000000003</v>
      </c>
      <c r="G348" s="3">
        <f t="shared" si="133"/>
        <v>1990.2540000000001</v>
      </c>
      <c r="H348" s="4">
        <f t="shared" si="118"/>
        <v>-3.4460011617915436E-5</v>
      </c>
      <c r="I348" s="4">
        <f t="shared" si="121"/>
        <v>1.284866147469221E-3</v>
      </c>
      <c r="J348" s="4">
        <f t="shared" si="122"/>
        <v>-1.3193261590871365E-3</v>
      </c>
      <c r="K348" s="4">
        <f t="shared" si="124"/>
        <v>-1.2195151968651141E-2</v>
      </c>
      <c r="L348" s="4">
        <f t="shared" si="134"/>
        <v>-2.246956852783542E-2</v>
      </c>
      <c r="M348" s="4">
        <f t="shared" si="127"/>
        <v>9.8244699996220316E-3</v>
      </c>
      <c r="N348" s="4">
        <f t="shared" si="135"/>
        <v>2.0608424854315001E-2</v>
      </c>
      <c r="O348" s="4">
        <f t="shared" si="137"/>
        <v>1.0463404668015642E-2</v>
      </c>
      <c r="P348" s="4">
        <f t="shared" si="116"/>
        <v>-2.5737075105638971E-2</v>
      </c>
      <c r="T348" s="4"/>
      <c r="U348" s="4">
        <f t="shared" si="128"/>
        <v>-3.4976911792215952E-2</v>
      </c>
      <c r="V348" s="4">
        <f t="shared" si="129"/>
        <v>-4.4627142674293838E-2</v>
      </c>
      <c r="W348" s="4">
        <f t="shared" si="130"/>
        <v>3.6208928270817085E-2</v>
      </c>
      <c r="X348" s="4">
        <f t="shared" si="136"/>
        <v>2.1588623666836091E-2</v>
      </c>
      <c r="Y348" s="4">
        <f t="shared" si="125"/>
        <v>-2.4511920647346246E-2</v>
      </c>
      <c r="Z348" s="4">
        <f t="shared" si="126"/>
        <v>-1.8361224677960395E-2</v>
      </c>
      <c r="AA348" s="4">
        <f t="shared" si="119"/>
        <v>-3.4460011617915436E-5</v>
      </c>
      <c r="AB348" s="4">
        <f t="shared" si="120"/>
        <v>-3.4460011617915436E-5</v>
      </c>
      <c r="AC348" s="2">
        <f t="shared" si="131"/>
        <v>9.4618802710772897E-3</v>
      </c>
      <c r="AD348" s="3">
        <f t="shared" si="132"/>
        <v>2012.0503664617688</v>
      </c>
    </row>
    <row r="349" spans="1:30" x14ac:dyDescent="0.3">
      <c r="A349" s="1">
        <f t="shared" si="117"/>
        <v>21</v>
      </c>
      <c r="B349" s="1">
        <f t="shared" si="115"/>
        <v>1</v>
      </c>
      <c r="C349" s="5">
        <v>39587</v>
      </c>
      <c r="D349" s="3">
        <v>2016.6</v>
      </c>
      <c r="E349" s="3">
        <v>2031.82</v>
      </c>
      <c r="F349" s="3">
        <f t="shared" si="123"/>
        <v>2015.4240000000002</v>
      </c>
      <c r="G349" s="3">
        <f t="shared" si="133"/>
        <v>1994.3319999999997</v>
      </c>
      <c r="H349" s="4">
        <f t="shared" si="118"/>
        <v>-7.2220827364161697E-3</v>
      </c>
      <c r="I349" s="4">
        <f t="shared" si="121"/>
        <v>2.7076656475995536E-4</v>
      </c>
      <c r="J349" s="4">
        <f t="shared" si="122"/>
        <v>-7.492849301176125E-3</v>
      </c>
      <c r="K349" s="4">
        <f t="shared" si="124"/>
        <v>-7.9457679185927395E-3</v>
      </c>
      <c r="L349" s="4">
        <f t="shared" si="134"/>
        <v>-1.9402749128487329E-2</v>
      </c>
      <c r="M349" s="4">
        <f t="shared" si="127"/>
        <v>5.8350004763250973E-4</v>
      </c>
      <c r="N349" s="4">
        <f t="shared" si="135"/>
        <v>1.1165643433490642E-2</v>
      </c>
      <c r="O349" s="4">
        <f t="shared" si="137"/>
        <v>1.0459188733512126E-2</v>
      </c>
      <c r="P349" s="4">
        <f t="shared" si="116"/>
        <v>-3.277328255624886E-2</v>
      </c>
      <c r="T349" s="4"/>
      <c r="U349" s="4">
        <f t="shared" si="128"/>
        <v>-1.6861372441871341E-2</v>
      </c>
      <c r="V349" s="4">
        <f t="shared" si="129"/>
        <v>-2.6692758717452619E-2</v>
      </c>
      <c r="W349" s="4">
        <f t="shared" si="130"/>
        <v>9.8046088672121105E-3</v>
      </c>
      <c r="X349" s="4">
        <f t="shared" si="136"/>
        <v>2.137803815045328E-2</v>
      </c>
      <c r="Y349" s="4">
        <f t="shared" si="125"/>
        <v>-2.0315521435817215E-2</v>
      </c>
      <c r="Z349" s="4">
        <f t="shared" si="126"/>
        <v>-1.4138366121348108E-2</v>
      </c>
      <c r="AA349" s="4">
        <f t="shared" si="119"/>
        <v>-7.2220827364161697E-3</v>
      </c>
      <c r="AB349" s="4">
        <f t="shared" si="120"/>
        <v>-7.2220827364161697E-3</v>
      </c>
      <c r="AC349" s="2">
        <f t="shared" si="131"/>
        <v>1.5040608080369151E-3</v>
      </c>
      <c r="AD349" s="3">
        <f t="shared" si="132"/>
        <v>2013.5669109745127</v>
      </c>
    </row>
    <row r="350" spans="1:30" x14ac:dyDescent="0.3">
      <c r="A350" s="1">
        <f t="shared" si="117"/>
        <v>21</v>
      </c>
      <c r="B350" s="1">
        <f t="shared" si="115"/>
        <v>2</v>
      </c>
      <c r="C350" s="5">
        <v>39588</v>
      </c>
      <c r="D350" s="3">
        <v>2000.67</v>
      </c>
      <c r="E350" s="3">
        <v>2008.5</v>
      </c>
      <c r="F350" s="3">
        <f t="shared" si="123"/>
        <v>2015.4360000000001</v>
      </c>
      <c r="G350" s="3">
        <f t="shared" si="133"/>
        <v>1995.3379999999997</v>
      </c>
      <c r="H350" s="4">
        <f t="shared" si="118"/>
        <v>-7.8994346920558556E-3</v>
      </c>
      <c r="I350" s="4">
        <f t="shared" si="121"/>
        <v>-4.0166617078250073E-3</v>
      </c>
      <c r="J350" s="4">
        <f t="shared" si="122"/>
        <v>-3.8827729842308483E-3</v>
      </c>
      <c r="K350" s="4">
        <f t="shared" si="124"/>
        <v>1.2533472180899265E-3</v>
      </c>
      <c r="L350" s="4">
        <f t="shared" si="134"/>
        <v>-1.0837272857504921E-2</v>
      </c>
      <c r="M350" s="4">
        <f t="shared" si="127"/>
        <v>-7.3264544247498183E-3</v>
      </c>
      <c r="N350" s="4">
        <f t="shared" si="135"/>
        <v>2.6722289657192594E-3</v>
      </c>
      <c r="O350" s="4">
        <f t="shared" si="137"/>
        <v>1.0045634712371561E-2</v>
      </c>
      <c r="P350" s="4">
        <f t="shared" si="116"/>
        <v>-4.0413826843107334E-2</v>
      </c>
      <c r="T350" s="4"/>
      <c r="U350" s="4">
        <f t="shared" si="128"/>
        <v>-7.9291877417435336E-3</v>
      </c>
      <c r="V350" s="4">
        <f t="shared" si="129"/>
        <v>-1.7849895864326129E-2</v>
      </c>
      <c r="W350" s="4">
        <f t="shared" si="130"/>
        <v>2.9990852789985458E-5</v>
      </c>
      <c r="X350" s="4">
        <f t="shared" si="136"/>
        <v>2.0349932160142518E-2</v>
      </c>
      <c r="Y350" s="4">
        <f t="shared" si="125"/>
        <v>-1.1231108482883766E-2</v>
      </c>
      <c r="Z350" s="4">
        <f t="shared" si="126"/>
        <v>-4.9966736759056926E-3</v>
      </c>
      <c r="AA350" s="4">
        <f t="shared" si="119"/>
        <v>-7.8994346920558556E-3</v>
      </c>
      <c r="AB350" s="4">
        <f t="shared" si="120"/>
        <v>-7.8994346920558556E-3</v>
      </c>
      <c r="AC350" s="2">
        <f t="shared" si="131"/>
        <v>-4.2975306520692397E-3</v>
      </c>
      <c r="AD350" s="3">
        <f t="shared" si="132"/>
        <v>2009.2679406496754</v>
      </c>
    </row>
    <row r="351" spans="1:30" x14ac:dyDescent="0.3">
      <c r="A351" s="1">
        <f t="shared" si="117"/>
        <v>21</v>
      </c>
      <c r="B351" s="1">
        <f t="shared" si="115"/>
        <v>3</v>
      </c>
      <c r="C351" s="5">
        <v>39589</v>
      </c>
      <c r="D351" s="3">
        <v>1956.8</v>
      </c>
      <c r="E351" s="3">
        <v>2005.29</v>
      </c>
      <c r="F351" s="3">
        <f t="shared" si="123"/>
        <v>2007.3359999999998</v>
      </c>
      <c r="G351" s="3">
        <f t="shared" si="133"/>
        <v>1995.8759999999997</v>
      </c>
      <c r="H351" s="4">
        <f t="shared" si="118"/>
        <v>-2.1927654235831054E-2</v>
      </c>
      <c r="I351" s="4">
        <f t="shared" si="121"/>
        <v>2.3092264091528793E-3</v>
      </c>
      <c r="J351" s="4">
        <f t="shared" si="122"/>
        <v>-2.4236880644983933E-2</v>
      </c>
      <c r="K351" s="4">
        <f t="shared" si="124"/>
        <v>9.6467683326084391E-3</v>
      </c>
      <c r="L351" s="4">
        <f t="shared" si="134"/>
        <v>-2.2603538925580793E-4</v>
      </c>
      <c r="M351" s="4">
        <f t="shared" si="127"/>
        <v>-2.5175655694910985E-2</v>
      </c>
      <c r="N351" s="4">
        <f t="shared" si="135"/>
        <v>-1.9578370600177464E-2</v>
      </c>
      <c r="O351" s="4">
        <f t="shared" si="137"/>
        <v>5.8565004088307624E-3</v>
      </c>
      <c r="P351" s="4">
        <f t="shared" si="116"/>
        <v>-6.1455300657575984E-2</v>
      </c>
      <c r="T351" s="4"/>
      <c r="U351" s="4">
        <f t="shared" si="128"/>
        <v>-1.6844357140358571E-3</v>
      </c>
      <c r="V351" s="4">
        <f t="shared" si="129"/>
        <v>-1.1667591356895476E-2</v>
      </c>
      <c r="W351" s="4">
        <f t="shared" si="130"/>
        <v>-2.0277374455514946E-2</v>
      </c>
      <c r="X351" s="4">
        <f t="shared" si="136"/>
        <v>1.1549997581152261E-2</v>
      </c>
      <c r="Y351" s="4">
        <f t="shared" si="125"/>
        <v>-2.9423434919877193E-3</v>
      </c>
      <c r="Z351" s="4">
        <f t="shared" si="126"/>
        <v>3.3443540483849067E-3</v>
      </c>
      <c r="AA351" s="4">
        <f t="shared" si="119"/>
        <v>-2.1927654235831054E-2</v>
      </c>
      <c r="AB351" s="4">
        <f t="shared" si="120"/>
        <v>-2.1927654235831054E-2</v>
      </c>
      <c r="AC351" s="2">
        <f t="shared" si="131"/>
        <v>-1.7875422679775044E-2</v>
      </c>
      <c r="AD351" s="3">
        <f t="shared" si="132"/>
        <v>1991.7786270997838</v>
      </c>
    </row>
    <row r="352" spans="1:30" x14ac:dyDescent="0.3">
      <c r="A352" s="1">
        <f t="shared" si="117"/>
        <v>21</v>
      </c>
      <c r="B352" s="1">
        <f t="shared" si="115"/>
        <v>4</v>
      </c>
      <c r="C352" s="5">
        <v>39590</v>
      </c>
      <c r="D352" s="3">
        <v>1964.92</v>
      </c>
      <c r="E352" s="3">
        <v>1962.56</v>
      </c>
      <c r="F352" s="3">
        <f t="shared" si="123"/>
        <v>1994.0520000000001</v>
      </c>
      <c r="G352" s="3">
        <f t="shared" si="133"/>
        <v>1995.682</v>
      </c>
      <c r="H352" s="4">
        <f t="shared" si="118"/>
        <v>4.1496320523303955E-3</v>
      </c>
      <c r="I352" s="4">
        <f t="shared" si="121"/>
        <v>2.9435813573180656E-3</v>
      </c>
      <c r="J352" s="4">
        <f t="shared" si="122"/>
        <v>1.20605069501233E-3</v>
      </c>
      <c r="K352" s="4">
        <f t="shared" si="124"/>
        <v>2.2759096484055642E-2</v>
      </c>
      <c r="L352" s="4">
        <f t="shared" si="134"/>
        <v>2.1616925592804672E-2</v>
      </c>
      <c r="M352" s="4">
        <f t="shared" si="127"/>
        <v>-1.460944849983855E-2</v>
      </c>
      <c r="N352" s="4">
        <f t="shared" si="135"/>
        <v>-1.5414279429287804E-2</v>
      </c>
      <c r="O352" s="4">
        <f t="shared" si="137"/>
        <v>-8.2955031248085507E-4</v>
      </c>
      <c r="P352" s="4">
        <f t="shared" si="116"/>
        <v>-5.7560685490639862E-2</v>
      </c>
      <c r="T352" s="4"/>
      <c r="U352" s="4">
        <f t="shared" si="128"/>
        <v>3.8092804578904314E-2</v>
      </c>
      <c r="V352" s="4">
        <f t="shared" si="129"/>
        <v>2.7711876533115271E-2</v>
      </c>
      <c r="W352" s="4">
        <f t="shared" si="130"/>
        <v>-3.2697628166628849E-2</v>
      </c>
      <c r="X352" s="4">
        <f t="shared" si="136"/>
        <v>-1.6321936682900638E-3</v>
      </c>
      <c r="Y352" s="4">
        <f t="shared" si="125"/>
        <v>1.0006489295975205E-2</v>
      </c>
      <c r="Z352" s="4">
        <f t="shared" si="126"/>
        <v>1.6374832461059079E-2</v>
      </c>
      <c r="AA352" s="4">
        <f t="shared" si="119"/>
        <v>4.1496320523303955E-3</v>
      </c>
      <c r="AB352" s="4">
        <f t="shared" si="120"/>
        <v>4.1496320523303955E-3</v>
      </c>
      <c r="AC352" s="2">
        <f t="shared" si="131"/>
        <v>-9.1127126803411552E-3</v>
      </c>
      <c r="AD352" s="3">
        <f t="shared" si="132"/>
        <v>1982.825751399856</v>
      </c>
    </row>
    <row r="353" spans="1:30" x14ac:dyDescent="0.3">
      <c r="A353" s="1">
        <f t="shared" si="117"/>
        <v>21</v>
      </c>
      <c r="B353" s="1">
        <f t="shared" si="115"/>
        <v>5</v>
      </c>
      <c r="C353" s="5">
        <v>39591</v>
      </c>
      <c r="D353" s="3">
        <v>1958.96</v>
      </c>
      <c r="E353" s="3">
        <v>1959.67</v>
      </c>
      <c r="F353" s="3">
        <f t="shared" si="123"/>
        <v>1979.5900000000001</v>
      </c>
      <c r="G353" s="3">
        <f t="shared" si="133"/>
        <v>1995.5489999999998</v>
      </c>
      <c r="H353" s="4">
        <f t="shared" si="118"/>
        <v>-3.0332023695621379E-3</v>
      </c>
      <c r="I353" s="4">
        <f t="shared" si="121"/>
        <v>-2.6718645033894507E-3</v>
      </c>
      <c r="J353" s="4">
        <f t="shared" si="122"/>
        <v>-3.6133786617268716E-4</v>
      </c>
      <c r="K353" s="4">
        <f t="shared" si="124"/>
        <v>1.0090741607800761E-2</v>
      </c>
      <c r="L353" s="4">
        <f t="shared" si="134"/>
        <v>1.7656924681129178E-2</v>
      </c>
      <c r="M353" s="4">
        <f t="shared" si="127"/>
        <v>-1.0421349875479321E-2</v>
      </c>
      <c r="N353" s="4">
        <f t="shared" si="135"/>
        <v>-1.833530522177091E-2</v>
      </c>
      <c r="O353" s="4">
        <f t="shared" si="137"/>
        <v>-8.1466696614528149E-3</v>
      </c>
      <c r="P353" s="4">
        <f t="shared" si="116"/>
        <v>-6.041929465257817E-2</v>
      </c>
      <c r="T353" s="4"/>
      <c r="U353" s="4">
        <f t="shared" si="128"/>
        <v>3.3767278057121868E-2</v>
      </c>
      <c r="V353" s="4">
        <f t="shared" si="129"/>
        <v>2.3429605276550677E-2</v>
      </c>
      <c r="W353" s="4">
        <f t="shared" si="130"/>
        <v>-3.5598418723261777E-2</v>
      </c>
      <c r="X353" s="4">
        <f t="shared" si="136"/>
        <v>-1.5867697269909001E-2</v>
      </c>
      <c r="Y353" s="4">
        <f t="shared" si="125"/>
        <v>-2.5039060431693363E-3</v>
      </c>
      <c r="Z353" s="4">
        <f t="shared" si="126"/>
        <v>3.7855559548182188E-3</v>
      </c>
      <c r="AA353" s="4">
        <f t="shared" si="119"/>
        <v>-3.0332023695621379E-3</v>
      </c>
      <c r="AB353" s="4">
        <f t="shared" si="120"/>
        <v>-3.0332023695621379E-3</v>
      </c>
      <c r="AC353" s="2">
        <f t="shared" si="131"/>
        <v>-8.1219121029717147E-3</v>
      </c>
      <c r="AD353" s="3">
        <f t="shared" si="132"/>
        <v>1974.8705009332375</v>
      </c>
    </row>
    <row r="354" spans="1:30" x14ac:dyDescent="0.3">
      <c r="A354" s="1">
        <f t="shared" si="117"/>
        <v>22</v>
      </c>
      <c r="B354" s="1">
        <f t="shared" si="115"/>
        <v>2</v>
      </c>
      <c r="C354" s="5">
        <v>39595</v>
      </c>
      <c r="D354" s="3">
        <v>1995.44</v>
      </c>
      <c r="E354" s="3">
        <v>1965</v>
      </c>
      <c r="F354" s="3">
        <f t="shared" si="123"/>
        <v>1975.3580000000002</v>
      </c>
      <c r="G354" s="3">
        <f t="shared" si="133"/>
        <v>1995.3910000000001</v>
      </c>
      <c r="H354" s="4">
        <f t="shared" si="118"/>
        <v>1.8622126026054651E-2</v>
      </c>
      <c r="I354" s="4">
        <f t="shared" si="121"/>
        <v>3.0832686731735019E-3</v>
      </c>
      <c r="J354" s="4">
        <f t="shared" si="122"/>
        <v>1.5538857352881149E-2</v>
      </c>
      <c r="K354" s="4">
        <f t="shared" si="124"/>
        <v>5.8079286968595861E-3</v>
      </c>
      <c r="L354" s="4">
        <f t="shared" si="134"/>
        <v>1.8594333501222866E-2</v>
      </c>
      <c r="M354" s="4">
        <f t="shared" si="127"/>
        <v>1.0166258470616404E-2</v>
      </c>
      <c r="N354" s="4">
        <f t="shared" si="135"/>
        <v>2.4556590663172365E-5</v>
      </c>
      <c r="O354" s="4">
        <f t="shared" si="137"/>
        <v>-1.0039389808763932E-2</v>
      </c>
      <c r="P354" s="4">
        <f t="shared" si="116"/>
        <v>-4.2922304345949167E-2</v>
      </c>
      <c r="T354" s="4"/>
      <c r="U354" s="4">
        <f t="shared" si="128"/>
        <v>2.9423775881079691E-2</v>
      </c>
      <c r="V354" s="4">
        <f t="shared" si="129"/>
        <v>1.9129538122268926E-2</v>
      </c>
      <c r="W354" s="4">
        <f t="shared" si="130"/>
        <v>-1.0492908856491052E-2</v>
      </c>
      <c r="X354" s="4">
        <f t="shared" si="136"/>
        <v>-1.987968784732147E-2</v>
      </c>
      <c r="Y354" s="4">
        <f t="shared" si="125"/>
        <v>-6.7333172968668722E-3</v>
      </c>
      <c r="Z354" s="4">
        <f t="shared" si="126"/>
        <v>-4.7052279313325804E-4</v>
      </c>
      <c r="AA354" s="4">
        <f t="shared" si="119"/>
        <v>1.8622126026054651E-2</v>
      </c>
      <c r="AB354" s="4">
        <f t="shared" si="120"/>
        <v>1.8622126026054651E-2</v>
      </c>
      <c r="AC354" s="2">
        <f t="shared" si="131"/>
        <v>6.8721682324909281E-3</v>
      </c>
      <c r="AD354" s="3">
        <f t="shared" si="132"/>
        <v>1981.7270006221584</v>
      </c>
    </row>
    <row r="355" spans="1:30" x14ac:dyDescent="0.3">
      <c r="A355" s="1">
        <f t="shared" si="117"/>
        <v>22</v>
      </c>
      <c r="B355" s="1">
        <f t="shared" si="115"/>
        <v>3</v>
      </c>
      <c r="C355" s="5">
        <v>39596</v>
      </c>
      <c r="D355" s="3">
        <v>2000.07</v>
      </c>
      <c r="E355" s="3">
        <v>2002.77</v>
      </c>
      <c r="F355" s="3">
        <f t="shared" si="123"/>
        <v>1975.2380000000001</v>
      </c>
      <c r="G355" s="3">
        <f t="shared" si="133"/>
        <v>1995.337</v>
      </c>
      <c r="H355" s="4">
        <f t="shared" si="118"/>
        <v>2.3202902617968377E-3</v>
      </c>
      <c r="I355" s="4">
        <f t="shared" si="121"/>
        <v>3.6733752956741006E-3</v>
      </c>
      <c r="J355" s="4">
        <f t="shared" si="122"/>
        <v>-1.3530850338772629E-3</v>
      </c>
      <c r="K355" s="4">
        <f t="shared" si="124"/>
        <v>-1.3235176201739893E-2</v>
      </c>
      <c r="L355" s="4">
        <f t="shared" si="134"/>
        <v>-3.15163016121218E-4</v>
      </c>
      <c r="M355" s="4">
        <f t="shared" si="127"/>
        <v>1.257164959361853E-2</v>
      </c>
      <c r="N355" s="4">
        <f t="shared" si="135"/>
        <v>2.3720303888515809E-3</v>
      </c>
      <c r="O355" s="4">
        <f t="shared" si="137"/>
        <v>-1.0049148279810174E-2</v>
      </c>
      <c r="P355" s="4">
        <f t="shared" si="116"/>
        <v>-4.0701606288940109E-2</v>
      </c>
      <c r="T355" s="4"/>
      <c r="U355" s="4">
        <f t="shared" si="128"/>
        <v>2.6209758248807373E-3</v>
      </c>
      <c r="V355" s="4">
        <f t="shared" si="129"/>
        <v>-7.405233933368025E-3</v>
      </c>
      <c r="W355" s="4">
        <f t="shared" si="130"/>
        <v>-2.9989953365629332E-4</v>
      </c>
      <c r="X355" s="4">
        <f t="shared" si="136"/>
        <v>-1.9945063996078313E-2</v>
      </c>
      <c r="Y355" s="4">
        <f t="shared" si="125"/>
        <v>-2.5538976997229384E-2</v>
      </c>
      <c r="Z355" s="4">
        <f t="shared" si="126"/>
        <v>-1.9394756874637927E-2</v>
      </c>
      <c r="AA355" s="4">
        <f t="shared" si="119"/>
        <v>2.3202902617968377E-3</v>
      </c>
      <c r="AB355" s="4">
        <f t="shared" si="120"/>
        <v>2.3202902617968377E-3</v>
      </c>
      <c r="AC355" s="2">
        <f t="shared" si="131"/>
        <v>6.1141191317775432E-3</v>
      </c>
      <c r="AD355" s="3">
        <f t="shared" si="132"/>
        <v>1987.8413337481056</v>
      </c>
    </row>
    <row r="356" spans="1:30" x14ac:dyDescent="0.3">
      <c r="A356" s="1">
        <f t="shared" si="117"/>
        <v>22</v>
      </c>
      <c r="B356" s="1">
        <f t="shared" si="115"/>
        <v>4</v>
      </c>
      <c r="C356" s="5">
        <v>39597</v>
      </c>
      <c r="D356" s="3">
        <v>2019.02</v>
      </c>
      <c r="E356" s="3">
        <v>2001.8</v>
      </c>
      <c r="F356" s="3">
        <f t="shared" si="123"/>
        <v>1987.682</v>
      </c>
      <c r="G356" s="3">
        <f t="shared" si="133"/>
        <v>1997.509</v>
      </c>
      <c r="H356" s="4">
        <f t="shared" si="118"/>
        <v>9.4746683866064919E-3</v>
      </c>
      <c r="I356" s="4">
        <f t="shared" si="121"/>
        <v>8.6496972605959704E-4</v>
      </c>
      <c r="J356" s="4">
        <f t="shared" si="122"/>
        <v>8.6096986605468957E-3</v>
      </c>
      <c r="K356" s="4">
        <f t="shared" si="124"/>
        <v>-1.0110896118635889E-2</v>
      </c>
      <c r="L356" s="4">
        <f t="shared" si="134"/>
        <v>-2.4754689141435072E-3</v>
      </c>
      <c r="M356" s="4">
        <f t="shared" si="127"/>
        <v>1.5766103431031707E-2</v>
      </c>
      <c r="N356" s="4">
        <f t="shared" si="135"/>
        <v>1.076891268074385E-2</v>
      </c>
      <c r="O356" s="4">
        <f t="shared" si="137"/>
        <v>-4.8672128062129142E-3</v>
      </c>
      <c r="P356" s="4">
        <f t="shared" si="116"/>
        <v>-3.1612572124723542E-2</v>
      </c>
      <c r="T356" s="4"/>
      <c r="U356" s="4">
        <f t="shared" si="128"/>
        <v>-2.1634242801501939E-2</v>
      </c>
      <c r="V356" s="4">
        <f t="shared" si="129"/>
        <v>-3.1417900373486914E-2</v>
      </c>
      <c r="W356" s="4">
        <f t="shared" si="130"/>
        <v>3.179681112019625E-2</v>
      </c>
      <c r="X356" s="4">
        <f t="shared" si="136"/>
        <v>-9.7910862954681092E-3</v>
      </c>
      <c r="Y356" s="4">
        <f t="shared" si="125"/>
        <v>-2.2453653024887294E-2</v>
      </c>
      <c r="Z356" s="4">
        <f t="shared" si="126"/>
        <v>-1.6289979164087642E-2</v>
      </c>
      <c r="AA356" s="4">
        <f t="shared" si="119"/>
        <v>9.4746683866064919E-3</v>
      </c>
      <c r="AB356" s="4">
        <f t="shared" si="120"/>
        <v>9.4746683866064919E-3</v>
      </c>
      <c r="AC356" s="2">
        <f t="shared" si="131"/>
        <v>1.0294983457946345E-2</v>
      </c>
      <c r="AD356" s="3">
        <f t="shared" si="132"/>
        <v>1998.2342224987372</v>
      </c>
    </row>
    <row r="357" spans="1:30" x14ac:dyDescent="0.3">
      <c r="A357" s="1">
        <f t="shared" si="117"/>
        <v>22</v>
      </c>
      <c r="B357" s="1">
        <f t="shared" si="115"/>
        <v>5</v>
      </c>
      <c r="C357" s="5">
        <v>39598</v>
      </c>
      <c r="D357" s="3">
        <v>2032.57</v>
      </c>
      <c r="E357" s="3">
        <v>2028.25</v>
      </c>
      <c r="F357" s="3">
        <f t="shared" si="123"/>
        <v>2001.212</v>
      </c>
      <c r="G357" s="3">
        <f t="shared" si="133"/>
        <v>1997.6320000000001</v>
      </c>
      <c r="H357" s="4">
        <f t="shared" si="118"/>
        <v>6.7111767094927017E-3</v>
      </c>
      <c r="I357" s="4">
        <f t="shared" si="121"/>
        <v>4.5715247991599973E-3</v>
      </c>
      <c r="J357" s="4">
        <f t="shared" si="122"/>
        <v>2.1396519103327044E-3</v>
      </c>
      <c r="K357" s="4">
        <f t="shared" si="124"/>
        <v>-1.270294499311549E-2</v>
      </c>
      <c r="L357" s="4">
        <f t="shared" si="134"/>
        <v>-1.2515973095858378E-2</v>
      </c>
      <c r="M357" s="4">
        <f t="shared" si="127"/>
        <v>1.5669504280406046E-2</v>
      </c>
      <c r="N357" s="4">
        <f t="shared" si="135"/>
        <v>1.7489707814051774E-2</v>
      </c>
      <c r="O357" s="4">
        <f t="shared" si="137"/>
        <v>1.7613169534136228E-3</v>
      </c>
      <c r="P357" s="4">
        <f t="shared" si="116"/>
        <v>-2.5113552973001444E-2</v>
      </c>
      <c r="T357" s="4"/>
      <c r="U357" s="4">
        <f t="shared" si="128"/>
        <v>-2.6795177858565E-2</v>
      </c>
      <c r="V357" s="4">
        <f t="shared" si="129"/>
        <v>-3.652722607997938E-2</v>
      </c>
      <c r="W357" s="4">
        <f t="shared" si="130"/>
        <v>3.4428882600818285E-2</v>
      </c>
      <c r="X357" s="4">
        <f t="shared" si="136"/>
        <v>3.5906786783894574E-3</v>
      </c>
      <c r="Y357" s="4">
        <f t="shared" si="125"/>
        <v>-2.5013382087964459E-2</v>
      </c>
      <c r="Z357" s="4">
        <f t="shared" si="126"/>
        <v>-1.8865847958202148E-2</v>
      </c>
      <c r="AA357" s="4">
        <f t="shared" si="119"/>
        <v>6.7111767094927017E-3</v>
      </c>
      <c r="AB357" s="4">
        <f t="shared" si="120"/>
        <v>6.7111767094927017E-3</v>
      </c>
      <c r="AC357" s="2">
        <f t="shared" si="131"/>
        <v>1.1261859780561118E-2</v>
      </c>
      <c r="AD357" s="3">
        <f t="shared" si="132"/>
        <v>2009.6794816658248</v>
      </c>
    </row>
    <row r="358" spans="1:30" x14ac:dyDescent="0.3">
      <c r="A358" s="1">
        <f t="shared" si="117"/>
        <v>23</v>
      </c>
      <c r="B358" s="1">
        <f t="shared" si="115"/>
        <v>1</v>
      </c>
      <c r="C358" s="5">
        <v>39601</v>
      </c>
      <c r="D358" s="3">
        <v>2006.84</v>
      </c>
      <c r="E358" s="3">
        <v>2026.58</v>
      </c>
      <c r="F358" s="3">
        <f t="shared" si="123"/>
        <v>2010.788</v>
      </c>
      <c r="G358" s="3">
        <f t="shared" si="133"/>
        <v>1995.1890000000003</v>
      </c>
      <c r="H358" s="4">
        <f t="shared" si="118"/>
        <v>-1.2658850617690913E-2</v>
      </c>
      <c r="I358" s="4">
        <f t="shared" si="121"/>
        <v>-2.9470079751250924E-3</v>
      </c>
      <c r="J358" s="4">
        <f t="shared" si="122"/>
        <v>-9.7118426425658218E-3</v>
      </c>
      <c r="K358" s="4">
        <f t="shared" si="124"/>
        <v>-1.0230889957049374E-2</v>
      </c>
      <c r="L358" s="4">
        <f t="shared" si="134"/>
        <v>-1.9027908291254468E-2</v>
      </c>
      <c r="M358" s="4">
        <f t="shared" si="127"/>
        <v>-1.9634093698590268E-3</v>
      </c>
      <c r="N358" s="4">
        <f t="shared" si="135"/>
        <v>5.839547030381388E-3</v>
      </c>
      <c r="O358" s="4">
        <f t="shared" si="137"/>
        <v>7.7729166251418675E-3</v>
      </c>
      <c r="P358" s="4">
        <f t="shared" si="116"/>
        <v>-3.7454494875127663E-2</v>
      </c>
      <c r="T358" s="4"/>
      <c r="U358" s="4">
        <f t="shared" si="128"/>
        <v>-3.6215234899659006E-2</v>
      </c>
      <c r="V358" s="4">
        <f t="shared" si="129"/>
        <v>-4.5853082550662422E-2</v>
      </c>
      <c r="W358" s="4">
        <f t="shared" si="130"/>
        <v>2.4441540409196657E-2</v>
      </c>
      <c r="X358" s="4">
        <f t="shared" si="136"/>
        <v>1.5759829055511425E-2</v>
      </c>
      <c r="Y358" s="4">
        <f t="shared" si="125"/>
        <v>-2.2572150680776885E-2</v>
      </c>
      <c r="Z358" s="4">
        <f t="shared" si="126"/>
        <v>-1.6409223977292501E-2</v>
      </c>
      <c r="AA358" s="4">
        <f t="shared" si="119"/>
        <v>-1.2658850617690913E-2</v>
      </c>
      <c r="AB358" s="4">
        <f t="shared" si="120"/>
        <v>-1.2658850617690913E-2</v>
      </c>
      <c r="AC358" s="2">
        <f t="shared" si="131"/>
        <v>-9.4326791234818476E-4</v>
      </c>
      <c r="AD358" s="3">
        <f t="shared" si="132"/>
        <v>2008.7329877772167</v>
      </c>
    </row>
    <row r="359" spans="1:30" x14ac:dyDescent="0.3">
      <c r="A359" s="1">
        <f t="shared" si="117"/>
        <v>23</v>
      </c>
      <c r="B359" s="1">
        <f t="shared" si="115"/>
        <v>2</v>
      </c>
      <c r="C359" s="5">
        <v>39602</v>
      </c>
      <c r="D359" s="3">
        <v>1996.79</v>
      </c>
      <c r="E359" s="3">
        <v>2015.03</v>
      </c>
      <c r="F359" s="3">
        <f t="shared" si="123"/>
        <v>2011.0580000000002</v>
      </c>
      <c r="G359" s="3">
        <f t="shared" si="133"/>
        <v>1993.2080000000001</v>
      </c>
      <c r="H359" s="4">
        <f t="shared" si="118"/>
        <v>-5.0078730740866009E-3</v>
      </c>
      <c r="I359" s="4">
        <f t="shared" si="121"/>
        <v>4.0810428335094255E-3</v>
      </c>
      <c r="J359" s="4">
        <f t="shared" si="122"/>
        <v>-9.0889159075960256E-3</v>
      </c>
      <c r="K359" s="4">
        <f t="shared" si="124"/>
        <v>3.8792330230611721E-3</v>
      </c>
      <c r="L359" s="4">
        <f t="shared" si="134"/>
        <v>-6.9910904705904539E-3</v>
      </c>
      <c r="M359" s="4">
        <f t="shared" si="127"/>
        <v>-7.0947730000826704E-3</v>
      </c>
      <c r="N359" s="4">
        <f t="shared" si="135"/>
        <v>1.7971029616577297E-3</v>
      </c>
      <c r="O359" s="4">
        <f t="shared" si="137"/>
        <v>8.9393476529831071E-3</v>
      </c>
      <c r="P359" s="4">
        <f t="shared" si="116"/>
        <v>-4.2274800592825602E-2</v>
      </c>
      <c r="T359" s="4"/>
      <c r="U359" s="4">
        <f t="shared" si="128"/>
        <v>-5.6805724422474462E-3</v>
      </c>
      <c r="V359" s="4">
        <f t="shared" si="129"/>
        <v>-1.562376671782501E-2</v>
      </c>
      <c r="W359" s="4">
        <f t="shared" si="130"/>
        <v>6.7654251693857444E-4</v>
      </c>
      <c r="X359" s="4">
        <f t="shared" si="136"/>
        <v>1.8072673409073214E-2</v>
      </c>
      <c r="Y359" s="4">
        <f t="shared" si="125"/>
        <v>-8.637964396179032E-3</v>
      </c>
      <c r="Z359" s="4">
        <f t="shared" si="126"/>
        <v>-2.3871791680940696E-3</v>
      </c>
      <c r="AA359" s="4">
        <f t="shared" si="119"/>
        <v>-5.0078730740866009E-3</v>
      </c>
      <c r="AB359" s="4">
        <f t="shared" si="120"/>
        <v>-5.0078730740866009E-3</v>
      </c>
      <c r="AC359" s="2">
        <f t="shared" si="131"/>
        <v>-3.9873956958307753E-3</v>
      </c>
      <c r="AD359" s="3">
        <f t="shared" si="132"/>
        <v>2004.7519918514779</v>
      </c>
    </row>
    <row r="360" spans="1:30" x14ac:dyDescent="0.3">
      <c r="A360" s="1">
        <f t="shared" si="117"/>
        <v>23</v>
      </c>
      <c r="B360" s="1">
        <f t="shared" si="115"/>
        <v>3</v>
      </c>
      <c r="C360" s="5">
        <v>39603</v>
      </c>
      <c r="D360" s="3">
        <v>2021.45</v>
      </c>
      <c r="E360" s="3">
        <v>1991.89</v>
      </c>
      <c r="F360" s="3">
        <f t="shared" si="123"/>
        <v>2015.3340000000001</v>
      </c>
      <c r="G360" s="3">
        <f t="shared" si="133"/>
        <v>1995.2860000000001</v>
      </c>
      <c r="H360" s="4">
        <f t="shared" si="118"/>
        <v>1.2349821463448877E-2</v>
      </c>
      <c r="I360" s="4">
        <f t="shared" si="121"/>
        <v>-2.4539385714070403E-3</v>
      </c>
      <c r="J360" s="4">
        <f t="shared" si="122"/>
        <v>1.4803760034855918E-2</v>
      </c>
      <c r="K360" s="4">
        <f t="shared" si="124"/>
        <v>8.5211764882637143E-3</v>
      </c>
      <c r="L360" s="4">
        <f t="shared" si="134"/>
        <v>-2.2091011629220099E-3</v>
      </c>
      <c r="M360" s="4">
        <f t="shared" si="127"/>
        <v>3.0347327043556975E-3</v>
      </c>
      <c r="N360" s="4">
        <f t="shared" si="135"/>
        <v>1.3112907122086752E-2</v>
      </c>
      <c r="O360" s="4">
        <f t="shared" si="137"/>
        <v>9.9176333819782844E-3</v>
      </c>
      <c r="P360" s="4">
        <f t="shared" si="116"/>
        <v>-3.0447065369101023E-2</v>
      </c>
      <c r="T360" s="4"/>
      <c r="U360" s="4">
        <f t="shared" si="128"/>
        <v>1.6426364314724997E-3</v>
      </c>
      <c r="V360" s="4">
        <f t="shared" si="129"/>
        <v>-8.3737899328422509E-3</v>
      </c>
      <c r="W360" s="4">
        <f t="shared" si="130"/>
        <v>1.0689625863094847E-2</v>
      </c>
      <c r="X360" s="4">
        <f t="shared" si="136"/>
        <v>2.0299325954644454E-2</v>
      </c>
      <c r="Y360" s="4">
        <f t="shared" si="125"/>
        <v>-4.0539005253056081E-3</v>
      </c>
      <c r="Z360" s="4">
        <f t="shared" si="126"/>
        <v>2.2257883703594252E-3</v>
      </c>
      <c r="AA360" s="4">
        <f t="shared" si="119"/>
        <v>1.2349821463448877E-2</v>
      </c>
      <c r="AB360" s="4">
        <f t="shared" si="120"/>
        <v>1.2349821463448877E-2</v>
      </c>
      <c r="AC360" s="2">
        <f t="shared" si="131"/>
        <v>5.5069407763476824E-3</v>
      </c>
      <c r="AD360" s="3">
        <f t="shared" si="132"/>
        <v>2010.317994567652</v>
      </c>
    </row>
    <row r="361" spans="1:30" x14ac:dyDescent="0.3">
      <c r="A361" s="1">
        <f t="shared" si="117"/>
        <v>23</v>
      </c>
      <c r="B361" s="1">
        <f t="shared" si="115"/>
        <v>4</v>
      </c>
      <c r="C361" s="5">
        <v>39604</v>
      </c>
      <c r="D361" s="3">
        <v>2055.11</v>
      </c>
      <c r="E361" s="3">
        <v>2027.17</v>
      </c>
      <c r="F361" s="3">
        <f t="shared" si="123"/>
        <v>2022.5520000000001</v>
      </c>
      <c r="G361" s="3">
        <f t="shared" si="133"/>
        <v>2005.1170000000002</v>
      </c>
      <c r="H361" s="4">
        <f t="shared" si="118"/>
        <v>1.6651413589255277E-2</v>
      </c>
      <c r="I361" s="4">
        <f t="shared" si="121"/>
        <v>2.8296519824878314E-3</v>
      </c>
      <c r="J361" s="4">
        <f t="shared" si="122"/>
        <v>1.3821761606767445E-2</v>
      </c>
      <c r="K361" s="4">
        <f t="shared" si="124"/>
        <v>-3.481411857824896E-3</v>
      </c>
      <c r="L361" s="4">
        <f t="shared" si="134"/>
        <v>-1.0827761150549224E-2</v>
      </c>
      <c r="M361" s="4">
        <f t="shared" si="127"/>
        <v>1.609748476182565E-2</v>
      </c>
      <c r="N361" s="4">
        <f t="shared" si="135"/>
        <v>2.4932709662328897E-2</v>
      </c>
      <c r="O361" s="4">
        <f t="shared" si="137"/>
        <v>8.4837307978648073E-3</v>
      </c>
      <c r="P361" s="4">
        <f t="shared" si="116"/>
        <v>-1.4302638457885737E-2</v>
      </c>
      <c r="T361" s="4"/>
      <c r="U361" s="4">
        <f t="shared" si="128"/>
        <v>-1.2021073981548214E-3</v>
      </c>
      <c r="V361" s="4">
        <f t="shared" si="129"/>
        <v>-1.1190086324173275E-2</v>
      </c>
      <c r="W361" s="4">
        <f t="shared" si="130"/>
        <v>1.7875008667571468E-2</v>
      </c>
      <c r="X361" s="4">
        <f t="shared" si="136"/>
        <v>1.7543047630355416E-2</v>
      </c>
      <c r="Y361" s="4">
        <f t="shared" si="125"/>
        <v>-1.5906830662590195E-2</v>
      </c>
      <c r="Z361" s="4">
        <f t="shared" si="126"/>
        <v>-9.7018774517211252E-3</v>
      </c>
      <c r="AA361" s="4">
        <f t="shared" si="119"/>
        <v>1.6651413589255277E-2</v>
      </c>
      <c r="AB361" s="4">
        <f t="shared" si="120"/>
        <v>1.6651413589255277E-2</v>
      </c>
      <c r="AC361" s="2">
        <f t="shared" si="131"/>
        <v>1.4530286434740067E-2</v>
      </c>
      <c r="AD361" s="3">
        <f t="shared" si="132"/>
        <v>2025.2486630451015</v>
      </c>
    </row>
    <row r="362" spans="1:30" x14ac:dyDescent="0.3">
      <c r="A362" s="1">
        <f t="shared" si="117"/>
        <v>23</v>
      </c>
      <c r="B362" s="1">
        <f t="shared" si="115"/>
        <v>5</v>
      </c>
      <c r="C362" s="5">
        <v>39605</v>
      </c>
      <c r="D362" s="3">
        <v>1990.39</v>
      </c>
      <c r="E362" s="3">
        <v>2036.15</v>
      </c>
      <c r="F362" s="3">
        <f t="shared" si="123"/>
        <v>2014.116</v>
      </c>
      <c r="G362" s="3">
        <f t="shared" si="133"/>
        <v>2007.664</v>
      </c>
      <c r="H362" s="4">
        <f t="shared" si="118"/>
        <v>-3.1492231559381259E-2</v>
      </c>
      <c r="I362" s="4">
        <f t="shared" si="121"/>
        <v>-9.2257835347013227E-3</v>
      </c>
      <c r="J362" s="4">
        <f t="shared" si="122"/>
        <v>-2.2266448024679936E-2</v>
      </c>
      <c r="K362" s="4">
        <f t="shared" si="124"/>
        <v>-1.7061130547756567E-2</v>
      </c>
      <c r="L362" s="4">
        <f t="shared" si="134"/>
        <v>-2.2152909901011073E-2</v>
      </c>
      <c r="M362" s="4">
        <f t="shared" si="127"/>
        <v>-1.1779857763902319E-2</v>
      </c>
      <c r="N362" s="4">
        <f t="shared" si="135"/>
        <v>-8.6040293594943605E-3</v>
      </c>
      <c r="O362" s="4">
        <f t="shared" si="137"/>
        <v>3.2415757715824525E-3</v>
      </c>
      <c r="P362" s="4">
        <f t="shared" si="116"/>
        <v>-4.5344448015041151E-2</v>
      </c>
      <c r="T362" s="4"/>
      <c r="U362" s="4">
        <f t="shared" si="128"/>
        <v>-1.0967782746422424E-2</v>
      </c>
      <c r="V362" s="4">
        <f t="shared" si="129"/>
        <v>-2.0858104918958249E-2</v>
      </c>
      <c r="W362" s="4">
        <f t="shared" si="130"/>
        <v>-2.0752052819829003E-2</v>
      </c>
      <c r="X362" s="4">
        <f t="shared" si="136"/>
        <v>6.4480924559716796E-3</v>
      </c>
      <c r="Y362" s="4">
        <f t="shared" si="125"/>
        <v>-2.9317226176836936E-2</v>
      </c>
      <c r="Z362" s="4">
        <f t="shared" si="126"/>
        <v>-2.3196828858944162E-2</v>
      </c>
      <c r="AA362" s="4">
        <f t="shared" si="119"/>
        <v>-3.1492231559381259E-2</v>
      </c>
      <c r="AB362" s="4">
        <f t="shared" si="120"/>
        <v>-3.1492231559381259E-2</v>
      </c>
      <c r="AC362" s="2">
        <f t="shared" si="131"/>
        <v>-1.1675655874845793E-2</v>
      </c>
      <c r="AD362" s="3">
        <f t="shared" si="132"/>
        <v>2013.6291086967344</v>
      </c>
    </row>
    <row r="363" spans="1:30" x14ac:dyDescent="0.3">
      <c r="A363" s="1">
        <f t="shared" si="117"/>
        <v>24</v>
      </c>
      <c r="B363" s="1">
        <f t="shared" si="115"/>
        <v>1</v>
      </c>
      <c r="C363" s="5">
        <v>39608</v>
      </c>
      <c r="D363" s="3">
        <v>1979.71</v>
      </c>
      <c r="E363" s="3">
        <v>1995.37</v>
      </c>
      <c r="F363" s="3">
        <f t="shared" si="123"/>
        <v>2008.69</v>
      </c>
      <c r="G363" s="3">
        <f t="shared" si="133"/>
        <v>2009.739</v>
      </c>
      <c r="H363" s="4">
        <f t="shared" si="118"/>
        <v>-5.3657825853225061E-3</v>
      </c>
      <c r="I363" s="4">
        <f t="shared" si="121"/>
        <v>2.5020222167513855E-3</v>
      </c>
      <c r="J363" s="4">
        <f t="shared" si="122"/>
        <v>-7.8678048020738925E-3</v>
      </c>
      <c r="K363" s="4">
        <f t="shared" si="124"/>
        <v>1.2834168178095786E-2</v>
      </c>
      <c r="L363" s="4">
        <f t="shared" si="134"/>
        <v>1.1397542971757062E-2</v>
      </c>
      <c r="M363" s="4">
        <f t="shared" si="127"/>
        <v>-1.4427313323608928E-2</v>
      </c>
      <c r="N363" s="4">
        <f t="shared" si="135"/>
        <v>-1.4941741191269113E-2</v>
      </c>
      <c r="O363" s="4">
        <f t="shared" si="137"/>
        <v>-5.2987558783861184E-4</v>
      </c>
      <c r="P363" s="4">
        <f t="shared" si="116"/>
        <v>-5.0466922150863486E-2</v>
      </c>
      <c r="T363" s="4"/>
      <c r="U363" s="4">
        <f t="shared" si="128"/>
        <v>8.2647119408758175E-3</v>
      </c>
      <c r="V363" s="4">
        <f t="shared" si="129"/>
        <v>-1.8179351785329971E-3</v>
      </c>
      <c r="W363" s="4">
        <f t="shared" si="130"/>
        <v>-1.351876582089249E-2</v>
      </c>
      <c r="X363" s="4">
        <f t="shared" si="136"/>
        <v>-1.0433720511560424E-3</v>
      </c>
      <c r="Y363" s="4">
        <f t="shared" si="125"/>
        <v>2.0531321328162892E-4</v>
      </c>
      <c r="Z363" s="4">
        <f t="shared" si="126"/>
        <v>6.5118575153111412E-3</v>
      </c>
      <c r="AA363" s="4">
        <f t="shared" si="119"/>
        <v>-5.3657825853225061E-3</v>
      </c>
      <c r="AB363" s="4">
        <f t="shared" si="120"/>
        <v>-5.3657825853225061E-3</v>
      </c>
      <c r="AC363" s="2">
        <f t="shared" si="131"/>
        <v>-1.1422248274321268E-2</v>
      </c>
      <c r="AD363" s="3">
        <f t="shared" si="132"/>
        <v>2002.3227391311566</v>
      </c>
    </row>
    <row r="364" spans="1:30" x14ac:dyDescent="0.3">
      <c r="A364" s="1">
        <f t="shared" si="117"/>
        <v>24</v>
      </c>
      <c r="B364" s="1">
        <f t="shared" si="115"/>
        <v>2</v>
      </c>
      <c r="C364" s="5">
        <v>39609</v>
      </c>
      <c r="D364" s="3">
        <v>1972.54</v>
      </c>
      <c r="E364" s="3">
        <v>1960.41</v>
      </c>
      <c r="F364" s="3">
        <f t="shared" si="123"/>
        <v>2003.8400000000001</v>
      </c>
      <c r="G364" s="3">
        <f t="shared" si="133"/>
        <v>2007.4490000000001</v>
      </c>
      <c r="H364" s="4">
        <f t="shared" si="118"/>
        <v>-3.621742578458498E-3</v>
      </c>
      <c r="I364" s="4">
        <f t="shared" si="121"/>
        <v>-9.7489026170499496E-3</v>
      </c>
      <c r="J364" s="4">
        <f t="shared" si="122"/>
        <v>6.1271600385914516E-3</v>
      </c>
      <c r="K364" s="4">
        <f t="shared" si="124"/>
        <v>1.6141253011804836E-2</v>
      </c>
      <c r="L364" s="4">
        <f t="shared" si="134"/>
        <v>1.597091380948611E-2</v>
      </c>
      <c r="M364" s="4">
        <f t="shared" si="127"/>
        <v>-1.5620009581603412E-2</v>
      </c>
      <c r="N364" s="4">
        <f t="shared" si="135"/>
        <v>-1.7389731943376945E-2</v>
      </c>
      <c r="O364" s="4">
        <f t="shared" si="137"/>
        <v>-1.8296206921025295E-3</v>
      </c>
      <c r="P364" s="4">
        <f t="shared" si="116"/>
        <v>-5.3905886528564449E-2</v>
      </c>
      <c r="T364" s="4"/>
      <c r="U364" s="4">
        <f t="shared" si="128"/>
        <v>8.6275262538452226E-3</v>
      </c>
      <c r="V364" s="4">
        <f t="shared" si="129"/>
        <v>-1.4587490086932795E-3</v>
      </c>
      <c r="W364" s="4">
        <f t="shared" si="130"/>
        <v>-1.2144491909514771E-2</v>
      </c>
      <c r="X364" s="4">
        <f t="shared" si="136"/>
        <v>-3.5891555589147969E-3</v>
      </c>
      <c r="Y364" s="4">
        <f t="shared" si="125"/>
        <v>3.4711625752486806E-3</v>
      </c>
      <c r="Z364" s="4">
        <f t="shared" si="126"/>
        <v>9.798298873154412E-3</v>
      </c>
      <c r="AA364" s="4">
        <f t="shared" si="119"/>
        <v>-3.621742578458498E-3</v>
      </c>
      <c r="AB364" s="4">
        <f t="shared" si="120"/>
        <v>-3.621742578458498E-3</v>
      </c>
      <c r="AC364" s="2">
        <f t="shared" si="131"/>
        <v>-1.0065782909736337E-2</v>
      </c>
      <c r="AD364" s="3">
        <f t="shared" si="132"/>
        <v>1992.3951594207713</v>
      </c>
    </row>
    <row r="365" spans="1:30" x14ac:dyDescent="0.3">
      <c r="A365" s="1">
        <f t="shared" si="117"/>
        <v>24</v>
      </c>
      <c r="B365" s="1">
        <f t="shared" si="115"/>
        <v>3</v>
      </c>
      <c r="C365" s="5">
        <v>39610</v>
      </c>
      <c r="D365" s="3">
        <v>1924.33</v>
      </c>
      <c r="E365" s="3">
        <v>1968.87</v>
      </c>
      <c r="F365" s="3">
        <f t="shared" si="123"/>
        <v>1984.4159999999999</v>
      </c>
      <c r="G365" s="3">
        <f t="shared" si="133"/>
        <v>1999.875</v>
      </c>
      <c r="H365" s="4">
        <f t="shared" si="118"/>
        <v>-2.4440569012542223E-2</v>
      </c>
      <c r="I365" s="4">
        <f t="shared" si="121"/>
        <v>-1.8605452867876307E-3</v>
      </c>
      <c r="J365" s="4">
        <f t="shared" si="122"/>
        <v>-2.2580023725754593E-2</v>
      </c>
      <c r="K365" s="4">
        <f t="shared" si="124"/>
        <v>1.3635971894106095E-2</v>
      </c>
      <c r="L365" s="4">
        <f t="shared" si="134"/>
        <v>1.8113137826806583E-2</v>
      </c>
      <c r="M365" s="4">
        <f t="shared" si="127"/>
        <v>-3.0278933449438029E-2</v>
      </c>
      <c r="N365" s="4">
        <f t="shared" si="135"/>
        <v>-3.7774860928808086E-2</v>
      </c>
      <c r="O365" s="4">
        <f t="shared" si="137"/>
        <v>-8.033445406972848E-3</v>
      </c>
      <c r="P365" s="4">
        <f t="shared" si="116"/>
        <v>-7.7028965001223026E-2</v>
      </c>
      <c r="T365" s="4"/>
      <c r="U365" s="4">
        <f t="shared" si="128"/>
        <v>2.4795441410567127E-2</v>
      </c>
      <c r="V365" s="4">
        <f t="shared" si="129"/>
        <v>1.4547486996461434E-2</v>
      </c>
      <c r="W365" s="4">
        <f t="shared" si="130"/>
        <v>-4.8044720373989026E-2</v>
      </c>
      <c r="X365" s="4">
        <f t="shared" si="136"/>
        <v>-1.5341377657500007E-2</v>
      </c>
      <c r="Y365" s="4">
        <f t="shared" si="125"/>
        <v>9.9711937672325793E-4</v>
      </c>
      <c r="Z365" s="4">
        <f t="shared" si="126"/>
        <v>7.3086562143676037E-3</v>
      </c>
      <c r="AA365" s="4">
        <f t="shared" si="119"/>
        <v>-2.4440569012542223E-2</v>
      </c>
      <c r="AB365" s="4">
        <f t="shared" si="120"/>
        <v>-2.4440569012542223E-2</v>
      </c>
      <c r="AC365" s="2">
        <f t="shared" si="131"/>
        <v>-2.3580556841696101E-2</v>
      </c>
      <c r="AD365" s="3">
        <f t="shared" si="132"/>
        <v>1969.706772947181</v>
      </c>
    </row>
    <row r="366" spans="1:30" x14ac:dyDescent="0.3">
      <c r="A366" s="1">
        <f t="shared" si="117"/>
        <v>24</v>
      </c>
      <c r="B366" s="1">
        <f t="shared" si="115"/>
        <v>4</v>
      </c>
      <c r="C366" s="5">
        <v>39611</v>
      </c>
      <c r="D366" s="3">
        <v>1924.26</v>
      </c>
      <c r="E366" s="3">
        <v>1941.68</v>
      </c>
      <c r="F366" s="3">
        <f t="shared" si="123"/>
        <v>1958.2459999999999</v>
      </c>
      <c r="G366" s="3">
        <f t="shared" si="133"/>
        <v>1990.3990000000001</v>
      </c>
      <c r="H366" s="4">
        <f t="shared" si="118"/>
        <v>-3.6376297204708305E-5</v>
      </c>
      <c r="I366" s="4">
        <f t="shared" si="121"/>
        <v>9.0161250928895448E-3</v>
      </c>
      <c r="J366" s="4">
        <f t="shared" si="122"/>
        <v>-9.052501390094253E-3</v>
      </c>
      <c r="K366" s="4">
        <f t="shared" si="124"/>
        <v>2.2040138645658562E-2</v>
      </c>
      <c r="L366" s="4">
        <f t="shared" si="134"/>
        <v>3.8152384350801663E-2</v>
      </c>
      <c r="M366" s="4">
        <f t="shared" si="127"/>
        <v>-1.7355327165228415E-2</v>
      </c>
      <c r="N366" s="4">
        <f t="shared" si="135"/>
        <v>-3.3229015890783767E-2</v>
      </c>
      <c r="O366" s="4">
        <f t="shared" si="137"/>
        <v>-1.6709280450666879E-2</v>
      </c>
      <c r="P366" s="4">
        <f t="shared" si="116"/>
        <v>-7.7062539269903474E-2</v>
      </c>
      <c r="T366" s="4"/>
      <c r="U366" s="4">
        <f t="shared" si="128"/>
        <v>6.7961316406229808E-2</v>
      </c>
      <c r="V366" s="4">
        <f t="shared" si="129"/>
        <v>5.7281703242167442E-2</v>
      </c>
      <c r="W366" s="4">
        <f t="shared" si="130"/>
        <v>-6.367055778036218E-2</v>
      </c>
      <c r="X366" s="4">
        <f t="shared" si="136"/>
        <v>-3.1794485382823416E-2</v>
      </c>
      <c r="Y366" s="4">
        <f t="shared" si="125"/>
        <v>9.2964960191540338E-3</v>
      </c>
      <c r="Z366" s="4">
        <f t="shared" si="126"/>
        <v>1.5660362499306146E-2</v>
      </c>
      <c r="AA366" s="4">
        <f t="shared" si="119"/>
        <v>-3.6376297204708305E-5</v>
      </c>
      <c r="AB366" s="4">
        <f t="shared" si="120"/>
        <v>-3.6376297204708305E-5</v>
      </c>
      <c r="AC366" s="2">
        <f t="shared" si="131"/>
        <v>-1.5745194844487709E-2</v>
      </c>
      <c r="AD366" s="3">
        <f t="shared" si="132"/>
        <v>1954.5578486314539</v>
      </c>
    </row>
    <row r="367" spans="1:30" x14ac:dyDescent="0.3">
      <c r="A367" s="1">
        <f t="shared" si="117"/>
        <v>24</v>
      </c>
      <c r="B367" s="1">
        <f t="shared" si="115"/>
        <v>5</v>
      </c>
      <c r="C367" s="5">
        <v>39612</v>
      </c>
      <c r="D367" s="3">
        <v>1966.01</v>
      </c>
      <c r="E367" s="3">
        <v>1938.34</v>
      </c>
      <c r="F367" s="3">
        <f t="shared" si="123"/>
        <v>1953.3700000000001</v>
      </c>
      <c r="G367" s="3">
        <f t="shared" si="133"/>
        <v>1983.7429999999999</v>
      </c>
      <c r="H367" s="4">
        <f t="shared" si="118"/>
        <v>2.1696652219554531E-2</v>
      </c>
      <c r="I367" s="4">
        <f t="shared" si="121"/>
        <v>7.3170985209898495E-3</v>
      </c>
      <c r="J367" s="4">
        <f t="shared" si="122"/>
        <v>1.4379553698564682E-2</v>
      </c>
      <c r="K367" s="4">
        <f t="shared" si="124"/>
        <v>1.3485703595148288E-2</v>
      </c>
      <c r="L367" s="4">
        <f t="shared" si="134"/>
        <v>3.1936086253070588E-2</v>
      </c>
      <c r="M367" s="4">
        <f t="shared" si="127"/>
        <v>6.4708682942810998E-3</v>
      </c>
      <c r="N367" s="4">
        <f t="shared" si="135"/>
        <v>-8.9391619781392789E-3</v>
      </c>
      <c r="O367" s="4">
        <f t="shared" si="137"/>
        <v>-1.5449056718938266E-2</v>
      </c>
      <c r="P367" s="4">
        <f t="shared" si="116"/>
        <v>-5.7037886164043809E-2</v>
      </c>
      <c r="T367" s="4"/>
      <c r="U367" s="4">
        <f t="shared" si="128"/>
        <v>3.4366457755189067E-2</v>
      </c>
      <c r="V367" s="4">
        <f t="shared" si="129"/>
        <v>2.4022793177637163E-2</v>
      </c>
      <c r="W367" s="4">
        <f t="shared" si="130"/>
        <v>-1.2248855751887874E-2</v>
      </c>
      <c r="X367" s="4">
        <f t="shared" si="136"/>
        <v>-3.0160129803844402E-2</v>
      </c>
      <c r="Y367" s="4">
        <f t="shared" si="125"/>
        <v>8.4872474732843874E-4</v>
      </c>
      <c r="Z367" s="4">
        <f t="shared" si="126"/>
        <v>7.1593259197727695E-3</v>
      </c>
      <c r="AA367" s="4">
        <f t="shared" si="119"/>
        <v>2.1696652219554531E-2</v>
      </c>
      <c r="AB367" s="4">
        <f t="shared" si="120"/>
        <v>2.1696652219554531E-2</v>
      </c>
      <c r="AC367" s="2">
        <f t="shared" si="131"/>
        <v>3.8833818642991249E-3</v>
      </c>
      <c r="AD367" s="3">
        <f t="shared" si="132"/>
        <v>1958.3752324209693</v>
      </c>
    </row>
    <row r="368" spans="1:30" x14ac:dyDescent="0.3">
      <c r="A368" s="1">
        <f t="shared" si="117"/>
        <v>25</v>
      </c>
      <c r="B368" s="1">
        <f t="shared" ref="B368:B431" si="138">WEEKDAY(C368,2)</f>
        <v>1</v>
      </c>
      <c r="C368" s="5">
        <v>39615</v>
      </c>
      <c r="D368" s="3">
        <v>1984.76</v>
      </c>
      <c r="E368" s="3">
        <v>1954.04</v>
      </c>
      <c r="F368" s="3">
        <f t="shared" si="123"/>
        <v>1954.3799999999999</v>
      </c>
      <c r="G368" s="3">
        <f t="shared" si="133"/>
        <v>1981.5349999999999</v>
      </c>
      <c r="H368" s="4">
        <f t="shared" si="118"/>
        <v>9.537082720840688E-3</v>
      </c>
      <c r="I368" s="4">
        <f t="shared" si="121"/>
        <v>-6.0884736089847086E-3</v>
      </c>
      <c r="J368" s="4">
        <f t="shared" si="122"/>
        <v>1.5625556329825395E-2</v>
      </c>
      <c r="K368" s="4">
        <f t="shared" si="124"/>
        <v>-9.7786888164352725E-3</v>
      </c>
      <c r="L368" s="4">
        <f t="shared" si="134"/>
        <v>7.7144402453022832E-3</v>
      </c>
      <c r="M368" s="4">
        <f t="shared" si="127"/>
        <v>1.5544571680021343E-2</v>
      </c>
      <c r="N368" s="4">
        <f t="shared" si="135"/>
        <v>1.6275261350418421E-3</v>
      </c>
      <c r="O368" s="4">
        <f t="shared" si="137"/>
        <v>-1.3681754972893435E-2</v>
      </c>
      <c r="P368" s="4">
        <f t="shared" si="116"/>
        <v>-4.8044778481771501E-2</v>
      </c>
      <c r="T368" s="4"/>
      <c r="U368" s="4">
        <f t="shared" si="128"/>
        <v>6.9684284413609517E-3</v>
      </c>
      <c r="V368" s="4">
        <f t="shared" si="129"/>
        <v>-3.1012558430526574E-3</v>
      </c>
      <c r="W368" s="4">
        <f t="shared" si="130"/>
        <v>2.5508786640467311E-3</v>
      </c>
      <c r="X368" s="4">
        <f t="shared" si="136"/>
        <v>-2.7037521967053238E-2</v>
      </c>
      <c r="Y368" s="4">
        <f t="shared" si="125"/>
        <v>-2.2125587958374947E-2</v>
      </c>
      <c r="Z368" s="4">
        <f t="shared" si="126"/>
        <v>-1.5959845565396341E-2</v>
      </c>
      <c r="AA368" s="4">
        <f t="shared" si="119"/>
        <v>9.537082720840688E-3</v>
      </c>
      <c r="AB368" s="4">
        <f t="shared" si="120"/>
        <v>9.537082720840688E-3</v>
      </c>
      <c r="AC368" s="2">
        <f t="shared" si="131"/>
        <v>8.8624544290931886E-3</v>
      </c>
      <c r="AD368" s="3">
        <f t="shared" si="132"/>
        <v>1967.170154947313</v>
      </c>
    </row>
    <row r="369" spans="1:30" x14ac:dyDescent="0.3">
      <c r="A369" s="1">
        <f t="shared" si="117"/>
        <v>25</v>
      </c>
      <c r="B369" s="1">
        <f t="shared" si="138"/>
        <v>2</v>
      </c>
      <c r="C369" s="5">
        <v>39616</v>
      </c>
      <c r="D369" s="3">
        <v>1972.82</v>
      </c>
      <c r="E369" s="3">
        <v>1990.02</v>
      </c>
      <c r="F369" s="3">
        <f t="shared" si="123"/>
        <v>1954.4360000000001</v>
      </c>
      <c r="G369" s="3">
        <f t="shared" si="133"/>
        <v>1979.1380000000001</v>
      </c>
      <c r="H369" s="4">
        <f t="shared" si="118"/>
        <v>-6.0158407061811272E-3</v>
      </c>
      <c r="I369" s="4">
        <f t="shared" si="121"/>
        <v>2.6501944819524734E-3</v>
      </c>
      <c r="J369" s="4">
        <f t="shared" si="122"/>
        <v>-8.6660351881336015E-3</v>
      </c>
      <c r="K369" s="4">
        <f t="shared" si="124"/>
        <v>-1.7594066788931582E-2</v>
      </c>
      <c r="L369" s="4">
        <f t="shared" si="134"/>
        <v>-2.4788891352102247E-3</v>
      </c>
      <c r="M369" s="4">
        <f t="shared" si="127"/>
        <v>9.4062941943352379E-3</v>
      </c>
      <c r="N369" s="4">
        <f t="shared" si="135"/>
        <v>-3.1922988695079427E-3</v>
      </c>
      <c r="O369" s="4">
        <f t="shared" si="137"/>
        <v>-1.2521162599730335E-2</v>
      </c>
      <c r="P369" s="4">
        <f t="shared" si="116"/>
        <v>-5.3771589453842535E-2</v>
      </c>
      <c r="T369" s="4"/>
      <c r="U369" s="4">
        <f t="shared" si="128"/>
        <v>-6.1569156976158468E-3</v>
      </c>
      <c r="V369" s="4">
        <f t="shared" si="129"/>
        <v>-1.6095346540639707E-2</v>
      </c>
      <c r="W369" s="4">
        <f t="shared" si="130"/>
        <v>1.4194895920993883E-4</v>
      </c>
      <c r="X369" s="4">
        <f t="shared" si="136"/>
        <v>-2.4654663046949854E-2</v>
      </c>
      <c r="Y369" s="4">
        <f t="shared" si="125"/>
        <v>-2.9843517327723008E-2</v>
      </c>
      <c r="Z369" s="4">
        <f t="shared" si="126"/>
        <v>-2.3726438406978176E-2</v>
      </c>
      <c r="AA369" s="4">
        <f t="shared" si="119"/>
        <v>-6.0158407061811272E-3</v>
      </c>
      <c r="AB369" s="4">
        <f t="shared" si="120"/>
        <v>-6.0158407061811272E-3</v>
      </c>
      <c r="AC369" s="2">
        <f t="shared" si="131"/>
        <v>1.9092280940267283E-3</v>
      </c>
      <c r="AD369" s="3">
        <f t="shared" si="132"/>
        <v>1969.0534366315421</v>
      </c>
    </row>
    <row r="370" spans="1:30" x14ac:dyDescent="0.3">
      <c r="A370" s="1">
        <f t="shared" si="117"/>
        <v>25</v>
      </c>
      <c r="B370" s="1">
        <f t="shared" si="138"/>
        <v>3</v>
      </c>
      <c r="C370" s="5">
        <v>39617</v>
      </c>
      <c r="D370" s="3">
        <v>1951.1</v>
      </c>
      <c r="E370" s="3">
        <v>1962.78</v>
      </c>
      <c r="F370" s="3">
        <f t="shared" si="123"/>
        <v>1959.7899999999997</v>
      </c>
      <c r="G370" s="3">
        <f t="shared" si="133"/>
        <v>1972.1029999999998</v>
      </c>
      <c r="H370" s="4">
        <f t="shared" si="118"/>
        <v>-1.1009620745937303E-2</v>
      </c>
      <c r="I370" s="4">
        <f t="shared" si="121"/>
        <v>-5.089161707606352E-3</v>
      </c>
      <c r="J370" s="4">
        <f t="shared" si="122"/>
        <v>-5.9204590383309507E-3</v>
      </c>
      <c r="K370" s="4">
        <f t="shared" si="124"/>
        <v>-5.5035431514279419E-3</v>
      </c>
      <c r="L370" s="4">
        <f t="shared" si="134"/>
        <v>8.1946992967771412E-4</v>
      </c>
      <c r="M370" s="4">
        <f t="shared" si="127"/>
        <v>-4.4341485567330318E-3</v>
      </c>
      <c r="N370" s="4">
        <f t="shared" si="135"/>
        <v>-1.0650052253862972E-2</v>
      </c>
      <c r="O370" s="4">
        <f t="shared" si="137"/>
        <v>-6.3107990364410348E-3</v>
      </c>
      <c r="P370" s="4">
        <f t="shared" si="116"/>
        <v>-6.4189205392986781E-2</v>
      </c>
      <c r="T370" s="4"/>
      <c r="U370" s="4">
        <f t="shared" si="128"/>
        <v>-2.4579029004166631E-2</v>
      </c>
      <c r="V370" s="4">
        <f t="shared" si="129"/>
        <v>-3.4333238714125011E-2</v>
      </c>
      <c r="W370" s="4">
        <f t="shared" si="130"/>
        <v>1.3911335373870378E-2</v>
      </c>
      <c r="X370" s="4">
        <f t="shared" si="136"/>
        <v>-1.2409696353990396E-2</v>
      </c>
      <c r="Y370" s="4">
        <f t="shared" si="125"/>
        <v>-1.7903748349041071E-2</v>
      </c>
      <c r="Z370" s="4">
        <f t="shared" si="126"/>
        <v>-1.1711386202917144E-2</v>
      </c>
      <c r="AA370" s="4">
        <f t="shared" si="119"/>
        <v>-1.1009620745937303E-2</v>
      </c>
      <c r="AB370" s="4">
        <f t="shared" si="120"/>
        <v>-1.1009620745937303E-2</v>
      </c>
      <c r="AC370" s="2">
        <f t="shared" si="131"/>
        <v>-6.1344665851886396E-3</v>
      </c>
      <c r="AD370" s="3">
        <f t="shared" si="132"/>
        <v>1963.0689577543615</v>
      </c>
    </row>
    <row r="371" spans="1:30" x14ac:dyDescent="0.3">
      <c r="A371" s="1">
        <f t="shared" si="117"/>
        <v>25</v>
      </c>
      <c r="B371" s="1">
        <f t="shared" si="138"/>
        <v>4</v>
      </c>
      <c r="C371" s="5">
        <v>39618</v>
      </c>
      <c r="D371" s="3">
        <v>1982.69</v>
      </c>
      <c r="E371" s="3">
        <v>1947.64</v>
      </c>
      <c r="F371" s="3">
        <f t="shared" si="123"/>
        <v>1971.4760000000001</v>
      </c>
      <c r="G371" s="3">
        <f t="shared" si="133"/>
        <v>1964.8609999999996</v>
      </c>
      <c r="H371" s="4">
        <f t="shared" si="118"/>
        <v>1.6190866690584872E-2</v>
      </c>
      <c r="I371" s="4">
        <f t="shared" si="121"/>
        <v>-1.7733586182152679E-3</v>
      </c>
      <c r="J371" s="4">
        <f t="shared" si="122"/>
        <v>1.7964225308800139E-2</v>
      </c>
      <c r="K371" s="4">
        <f t="shared" si="124"/>
        <v>9.0064578955462143E-3</v>
      </c>
      <c r="L371" s="4">
        <f t="shared" si="134"/>
        <v>6.0376198042129941E-3</v>
      </c>
      <c r="M371" s="4">
        <f t="shared" si="127"/>
        <v>5.6881240248422707E-3</v>
      </c>
      <c r="N371" s="4">
        <f t="shared" si="135"/>
        <v>9.073924313221347E-3</v>
      </c>
      <c r="O371" s="4">
        <f t="shared" si="137"/>
        <v>3.3363763371986863E-3</v>
      </c>
      <c r="P371" s="4">
        <f t="shared" si="116"/>
        <v>-4.9037617569894332E-2</v>
      </c>
      <c r="T371" s="4"/>
      <c r="U371" s="4">
        <f t="shared" si="128"/>
        <v>-1.3756342575982738E-2</v>
      </c>
      <c r="V371" s="4">
        <f t="shared" si="129"/>
        <v>-2.3618779150222931E-2</v>
      </c>
      <c r="W371" s="4">
        <f t="shared" si="130"/>
        <v>3.0364919501522696E-2</v>
      </c>
      <c r="X371" s="4">
        <f t="shared" si="136"/>
        <v>6.7560459717523978E-3</v>
      </c>
      <c r="Y371" s="4">
        <f t="shared" si="125"/>
        <v>-3.5746700083882838E-3</v>
      </c>
      <c r="Z371" s="4">
        <f t="shared" si="126"/>
        <v>2.7080405553742194E-3</v>
      </c>
      <c r="AA371" s="4">
        <f t="shared" si="119"/>
        <v>1.6190866690584872E-2</v>
      </c>
      <c r="AB371" s="4">
        <f t="shared" si="120"/>
        <v>1.6190866690584872E-2</v>
      </c>
      <c r="AC371" s="2">
        <f t="shared" si="131"/>
        <v>6.5974483305134574E-3</v>
      </c>
      <c r="AD371" s="3">
        <f t="shared" si="132"/>
        <v>1969.6093051695743</v>
      </c>
    </row>
    <row r="372" spans="1:30" x14ac:dyDescent="0.3">
      <c r="A372" s="1">
        <f t="shared" si="117"/>
        <v>25</v>
      </c>
      <c r="B372" s="1">
        <f t="shared" si="138"/>
        <v>5</v>
      </c>
      <c r="C372" s="5">
        <v>39619</v>
      </c>
      <c r="D372" s="3">
        <v>1928.39</v>
      </c>
      <c r="E372" s="3">
        <v>1962.33</v>
      </c>
      <c r="F372" s="3">
        <f t="shared" si="123"/>
        <v>1963.952</v>
      </c>
      <c r="G372" s="3">
        <f t="shared" si="133"/>
        <v>1958.6610000000001</v>
      </c>
      <c r="H372" s="4">
        <f t="shared" si="118"/>
        <v>-2.7387034786073444E-2</v>
      </c>
      <c r="I372" s="4">
        <f t="shared" si="121"/>
        <v>-1.0268877131573834E-2</v>
      </c>
      <c r="J372" s="4">
        <f t="shared" si="122"/>
        <v>-1.7118157654499609E-2</v>
      </c>
      <c r="K372" s="4">
        <f t="shared" si="124"/>
        <v>-4.966737109684244E-3</v>
      </c>
      <c r="L372" s="4">
        <f t="shared" si="134"/>
        <v>-1.0422988745368946E-2</v>
      </c>
      <c r="M372" s="4">
        <f t="shared" si="127"/>
        <v>-1.8107367186163358E-2</v>
      </c>
      <c r="N372" s="4">
        <f t="shared" si="135"/>
        <v>-1.5454946006480936E-2</v>
      </c>
      <c r="O372" s="4">
        <f t="shared" si="137"/>
        <v>2.7437395962434672E-3</v>
      </c>
      <c r="P372" s="4">
        <f t="shared" si="116"/>
        <v>-7.508165741775491E-2</v>
      </c>
      <c r="T372" s="4"/>
      <c r="U372" s="4">
        <f t="shared" si="128"/>
        <v>-8.4128128956115489E-3</v>
      </c>
      <c r="V372" s="4">
        <f t="shared" si="129"/>
        <v>-1.8328684766655463E-2</v>
      </c>
      <c r="W372" s="4">
        <f t="shared" si="130"/>
        <v>-1.9135202771094699E-2</v>
      </c>
      <c r="X372" s="4">
        <f t="shared" si="136"/>
        <v>5.4173044533293128E-3</v>
      </c>
      <c r="Y372" s="4">
        <f t="shared" si="125"/>
        <v>-1.737363564946371E-2</v>
      </c>
      <c r="Z372" s="4">
        <f t="shared" si="126"/>
        <v>-1.117793101037288E-2</v>
      </c>
      <c r="AA372" s="4">
        <f t="shared" si="119"/>
        <v>-2.7387034786073444E-2</v>
      </c>
      <c r="AB372" s="4">
        <f t="shared" si="120"/>
        <v>-2.7387034786073444E-2</v>
      </c>
      <c r="AC372" s="2">
        <f t="shared" si="131"/>
        <v>-1.424998925513834E-2</v>
      </c>
      <c r="AD372" s="3">
        <f t="shared" si="132"/>
        <v>1955.8695367797163</v>
      </c>
    </row>
    <row r="373" spans="1:30" x14ac:dyDescent="0.3">
      <c r="A373" s="1">
        <f t="shared" si="117"/>
        <v>26</v>
      </c>
      <c r="B373" s="1">
        <f t="shared" si="138"/>
        <v>1</v>
      </c>
      <c r="C373" s="5">
        <v>39622</v>
      </c>
      <c r="D373" s="3">
        <v>1913.31</v>
      </c>
      <c r="E373" s="3">
        <v>1936.71</v>
      </c>
      <c r="F373" s="3">
        <f t="shared" si="123"/>
        <v>1949.6620000000003</v>
      </c>
      <c r="G373" s="3">
        <f t="shared" si="133"/>
        <v>1952.0210000000002</v>
      </c>
      <c r="H373" s="4">
        <f t="shared" si="118"/>
        <v>-7.8199949180405171E-3</v>
      </c>
      <c r="I373" s="4">
        <f t="shared" si="121"/>
        <v>4.314479954780898E-3</v>
      </c>
      <c r="J373" s="4">
        <f t="shared" si="122"/>
        <v>-1.2134474872821415E-2</v>
      </c>
      <c r="K373" s="4">
        <f t="shared" si="124"/>
        <v>1.5743703296532404E-2</v>
      </c>
      <c r="L373" s="4">
        <f t="shared" si="134"/>
        <v>1.4484737123829831E-2</v>
      </c>
      <c r="M373" s="4">
        <f t="shared" si="127"/>
        <v>-1.8645283131127503E-2</v>
      </c>
      <c r="N373" s="4">
        <f t="shared" si="135"/>
        <v>-1.9831241569634873E-2</v>
      </c>
      <c r="O373" s="4">
        <f t="shared" si="137"/>
        <v>-1.2329418651446571E-3</v>
      </c>
      <c r="P373" s="4">
        <f t="shared" si="116"/>
        <v>-8.2314514156350521E-2</v>
      </c>
      <c r="T373" s="4"/>
      <c r="U373" s="4">
        <f t="shared" si="128"/>
        <v>2.9231638828245265E-2</v>
      </c>
      <c r="V373" s="4">
        <f t="shared" si="129"/>
        <v>1.8939322439962783E-2</v>
      </c>
      <c r="W373" s="4">
        <f t="shared" si="130"/>
        <v>-3.5999314778613054E-2</v>
      </c>
      <c r="X373" s="4">
        <f t="shared" si="136"/>
        <v>-2.4140648185100237E-3</v>
      </c>
      <c r="Y373" s="4">
        <f t="shared" si="125"/>
        <v>3.0785698389697129E-3</v>
      </c>
      <c r="Z373" s="4">
        <f t="shared" si="126"/>
        <v>9.4032307416227496E-3</v>
      </c>
      <c r="AA373" s="4">
        <f t="shared" si="119"/>
        <v>-7.8199949180405171E-3</v>
      </c>
      <c r="AB373" s="4">
        <f t="shared" si="120"/>
        <v>-7.8199949180405171E-3</v>
      </c>
      <c r="AC373" s="2">
        <f t="shared" si="131"/>
        <v>-1.4829287736859681E-2</v>
      </c>
      <c r="AD373" s="3">
        <f t="shared" si="132"/>
        <v>1941.6830245198109</v>
      </c>
    </row>
    <row r="374" spans="1:30" x14ac:dyDescent="0.3">
      <c r="A374" s="1">
        <f t="shared" si="117"/>
        <v>26</v>
      </c>
      <c r="B374" s="1">
        <f t="shared" si="138"/>
        <v>2</v>
      </c>
      <c r="C374" s="5">
        <v>39623</v>
      </c>
      <c r="D374" s="3">
        <v>1903.74</v>
      </c>
      <c r="E374" s="3">
        <v>1906.84</v>
      </c>
      <c r="F374" s="3">
        <f t="shared" si="123"/>
        <v>1935.846</v>
      </c>
      <c r="G374" s="3">
        <f t="shared" si="133"/>
        <v>1945.1410000000003</v>
      </c>
      <c r="H374" s="4">
        <f t="shared" si="118"/>
        <v>-5.0018031578781992E-3</v>
      </c>
      <c r="I374" s="4">
        <f t="shared" si="121"/>
        <v>-3.3815743397567709E-3</v>
      </c>
      <c r="J374" s="4">
        <f t="shared" si="122"/>
        <v>-1.6202288181214283E-3</v>
      </c>
      <c r="K374" s="4">
        <f t="shared" si="124"/>
        <v>1.5973626856076641E-2</v>
      </c>
      <c r="L374" s="4">
        <f t="shared" si="134"/>
        <v>1.9040882612389773E-2</v>
      </c>
      <c r="M374" s="4">
        <f t="shared" si="127"/>
        <v>-1.65849969470712E-2</v>
      </c>
      <c r="N374" s="4">
        <f t="shared" si="135"/>
        <v>-2.1284318206238155E-2</v>
      </c>
      <c r="O374" s="4">
        <f t="shared" si="137"/>
        <v>-4.8824944582770233E-3</v>
      </c>
      <c r="P374" s="4">
        <f t="shared" si="116"/>
        <v>-8.6904596317382288E-2</v>
      </c>
      <c r="T374" s="4"/>
      <c r="U374" s="4">
        <f t="shared" si="128"/>
        <v>3.1103166763357736E-2</v>
      </c>
      <c r="V374" s="4">
        <f t="shared" si="129"/>
        <v>2.0792135095724151E-2</v>
      </c>
      <c r="W374" s="4">
        <f t="shared" si="130"/>
        <v>-3.5015865613690009E-2</v>
      </c>
      <c r="X374" s="4">
        <f t="shared" si="136"/>
        <v>-9.5116954456427039E-3</v>
      </c>
      <c r="Y374" s="4">
        <f t="shared" si="125"/>
        <v>3.3056265212127955E-3</v>
      </c>
      <c r="Z374" s="4">
        <f t="shared" si="126"/>
        <v>9.6317190729550521E-3</v>
      </c>
      <c r="AA374" s="4">
        <f t="shared" si="119"/>
        <v>-5.0018031578781992E-3</v>
      </c>
      <c r="AB374" s="4">
        <f t="shared" si="120"/>
        <v>-5.0018031578781992E-3</v>
      </c>
      <c r="AC374" s="2">
        <f t="shared" si="131"/>
        <v>-1.3287187157844089E-2</v>
      </c>
      <c r="AD374" s="3">
        <f t="shared" si="132"/>
        <v>1929.0353496798741</v>
      </c>
    </row>
    <row r="375" spans="1:30" x14ac:dyDescent="0.3">
      <c r="A375" s="1">
        <f t="shared" si="117"/>
        <v>26</v>
      </c>
      <c r="B375" s="1">
        <f t="shared" si="138"/>
        <v>3</v>
      </c>
      <c r="C375" s="5">
        <v>39624</v>
      </c>
      <c r="D375" s="3">
        <v>1933.86</v>
      </c>
      <c r="E375" s="3">
        <v>1911.07</v>
      </c>
      <c r="F375" s="3">
        <f t="shared" si="123"/>
        <v>1932.3979999999999</v>
      </c>
      <c r="G375" s="3">
        <f t="shared" si="133"/>
        <v>1946.0939999999998</v>
      </c>
      <c r="H375" s="4">
        <f t="shared" si="118"/>
        <v>1.5821488228434499E-2</v>
      </c>
      <c r="I375" s="4">
        <f t="shared" si="121"/>
        <v>3.8503156943699912E-3</v>
      </c>
      <c r="J375" s="4">
        <f t="shared" si="122"/>
        <v>1.1971172534064507E-2</v>
      </c>
      <c r="K375" s="4">
        <f t="shared" si="124"/>
        <v>1.4861535713910403E-2</v>
      </c>
      <c r="L375" s="4">
        <f t="shared" si="134"/>
        <v>2.296181901590193E-2</v>
      </c>
      <c r="M375" s="4">
        <f t="shared" si="127"/>
        <v>7.5657292131330565E-4</v>
      </c>
      <c r="N375" s="4">
        <f t="shared" si="135"/>
        <v>-6.2864383734803787E-3</v>
      </c>
      <c r="O375" s="4">
        <f t="shared" si="137"/>
        <v>-7.0822086397153428E-3</v>
      </c>
      <c r="P375" s="4">
        <f t="shared" si="116"/>
        <v>-7.2458068136580095E-2</v>
      </c>
      <c r="T375" s="4"/>
      <c r="U375" s="4">
        <f t="shared" si="128"/>
        <v>2.4877346696502621E-2</v>
      </c>
      <c r="V375" s="4">
        <f t="shared" si="129"/>
        <v>1.4628573229537612E-2</v>
      </c>
      <c r="W375" s="4">
        <f t="shared" si="130"/>
        <v>-8.8360412075239661E-3</v>
      </c>
      <c r="X375" s="4">
        <f t="shared" si="136"/>
        <v>-1.3977007740625184E-2</v>
      </c>
      <c r="Y375" s="4">
        <f t="shared" si="125"/>
        <v>2.2074018521409944E-3</v>
      </c>
      <c r="Z375" s="4">
        <f t="shared" si="126"/>
        <v>8.5265698230620468E-3</v>
      </c>
      <c r="AA375" s="4">
        <f t="shared" si="119"/>
        <v>1.5821488228434499E-2</v>
      </c>
      <c r="AB375" s="4">
        <f t="shared" si="120"/>
        <v>1.5821488228434499E-2</v>
      </c>
      <c r="AC375" s="2">
        <f t="shared" si="131"/>
        <v>1.6632194402648188E-3</v>
      </c>
      <c r="AD375" s="3">
        <f t="shared" si="132"/>
        <v>1930.6435664532494</v>
      </c>
    </row>
    <row r="376" spans="1:30" x14ac:dyDescent="0.3">
      <c r="A376" s="1">
        <f t="shared" si="117"/>
        <v>26</v>
      </c>
      <c r="B376" s="1">
        <f t="shared" si="138"/>
        <v>4</v>
      </c>
      <c r="C376" s="5">
        <v>39625</v>
      </c>
      <c r="D376" s="3">
        <v>1855.39</v>
      </c>
      <c r="E376" s="3">
        <v>1898.78</v>
      </c>
      <c r="F376" s="3">
        <f t="shared" si="123"/>
        <v>1906.9379999999996</v>
      </c>
      <c r="G376" s="3">
        <f t="shared" si="133"/>
        <v>1939.2069999999999</v>
      </c>
      <c r="H376" s="4">
        <f t="shared" si="118"/>
        <v>-4.0576877333415966E-2</v>
      </c>
      <c r="I376" s="4">
        <f t="shared" si="121"/>
        <v>-1.8139886031046677E-2</v>
      </c>
      <c r="J376" s="4">
        <f t="shared" si="122"/>
        <v>-2.2436991302369289E-2</v>
      </c>
      <c r="K376" s="4">
        <f t="shared" si="124"/>
        <v>-7.2575057139607222E-3</v>
      </c>
      <c r="L376" s="4">
        <f t="shared" si="134"/>
        <v>7.580693535209417E-3</v>
      </c>
      <c r="M376" s="4">
        <f t="shared" si="127"/>
        <v>-2.7031817500096783E-2</v>
      </c>
      <c r="N376" s="4">
        <f t="shared" si="135"/>
        <v>-4.3222306850171116E-2</v>
      </c>
      <c r="O376" s="4">
        <f t="shared" si="137"/>
        <v>-1.7392030785980429E-2</v>
      </c>
      <c r="P376" s="4">
        <f t="shared" si="116"/>
        <v>-0.11009482332740177</v>
      </c>
      <c r="T376" s="4"/>
      <c r="U376" s="4">
        <f t="shared" si="128"/>
        <v>2.5250018098518071E-2</v>
      </c>
      <c r="V376" s="4">
        <f t="shared" si="129"/>
        <v>1.4997517917532878E-2</v>
      </c>
      <c r="W376" s="4">
        <f t="shared" si="130"/>
        <v>-6.4205700336411611E-2</v>
      </c>
      <c r="X376" s="4">
        <f t="shared" si="136"/>
        <v>-3.2735879107836194E-2</v>
      </c>
      <c r="Y376" s="4">
        <f t="shared" si="125"/>
        <v>-1.963584105418564E-2</v>
      </c>
      <c r="Z376" s="4">
        <f t="shared" si="126"/>
        <v>-1.3454400185159483E-2</v>
      </c>
      <c r="AA376" s="4">
        <f t="shared" si="119"/>
        <v>-4.0576877333415966E-2</v>
      </c>
      <c r="AB376" s="4">
        <f t="shared" si="120"/>
        <v>-4.0576877333415966E-2</v>
      </c>
      <c r="AC376" s="2">
        <f t="shared" si="131"/>
        <v>-2.7039622021335898E-2</v>
      </c>
      <c r="AD376" s="3">
        <f t="shared" si="132"/>
        <v>1905.5590443021665</v>
      </c>
    </row>
    <row r="377" spans="1:30" x14ac:dyDescent="0.3">
      <c r="A377" s="1">
        <f t="shared" si="117"/>
        <v>26</v>
      </c>
      <c r="B377" s="1">
        <f t="shared" si="138"/>
        <v>5</v>
      </c>
      <c r="C377" s="5">
        <v>39626</v>
      </c>
      <c r="D377" s="3">
        <v>1855.72</v>
      </c>
      <c r="E377" s="3">
        <v>1854.39</v>
      </c>
      <c r="F377" s="3">
        <f t="shared" si="123"/>
        <v>1892.404</v>
      </c>
      <c r="G377" s="3">
        <f t="shared" si="133"/>
        <v>1928.1780000000003</v>
      </c>
      <c r="H377" s="4">
        <f t="shared" si="118"/>
        <v>1.7786018033940423E-4</v>
      </c>
      <c r="I377" s="4">
        <f t="shared" si="121"/>
        <v>-5.3897024345285894E-4</v>
      </c>
      <c r="J377" s="4">
        <f t="shared" si="122"/>
        <v>7.1683042379226312E-4</v>
      </c>
      <c r="K377" s="4">
        <f t="shared" si="124"/>
        <v>2.4892340693870262E-2</v>
      </c>
      <c r="L377" s="4">
        <f t="shared" si="134"/>
        <v>4.3569755624903096E-2</v>
      </c>
      <c r="M377" s="4">
        <f t="shared" si="127"/>
        <v>-1.9384867079122625E-2</v>
      </c>
      <c r="N377" s="4">
        <f t="shared" si="135"/>
        <v>-3.7578480824903247E-2</v>
      </c>
      <c r="O377" s="4">
        <f t="shared" si="137"/>
        <v>-1.9277692755372763E-2</v>
      </c>
      <c r="P377" s="4">
        <f t="shared" si="116"/>
        <v>-0.10993654463219381</v>
      </c>
      <c r="T377" s="4"/>
      <c r="U377" s="4">
        <f t="shared" si="128"/>
        <v>3.9344827772058701E-2</v>
      </c>
      <c r="V377" s="4">
        <f t="shared" si="129"/>
        <v>2.8951379494338046E-2</v>
      </c>
      <c r="W377" s="4">
        <f t="shared" si="130"/>
        <v>-3.7684285855039731E-2</v>
      </c>
      <c r="X377" s="4">
        <f t="shared" si="136"/>
        <v>-3.6430625595737572E-2</v>
      </c>
      <c r="Y377" s="4">
        <f t="shared" si="125"/>
        <v>1.2113134450804502E-2</v>
      </c>
      <c r="Z377" s="4">
        <f t="shared" si="126"/>
        <v>1.8494760539726294E-2</v>
      </c>
      <c r="AA377" s="4">
        <f t="shared" si="119"/>
        <v>1.7786018033940423E-4</v>
      </c>
      <c r="AB377" s="4">
        <f t="shared" si="120"/>
        <v>1.7786018033940423E-4</v>
      </c>
      <c r="AC377" s="2">
        <f t="shared" si="131"/>
        <v>-1.7904656701861168E-2</v>
      </c>
      <c r="AD377" s="3">
        <f t="shared" si="132"/>
        <v>1888.9460295347778</v>
      </c>
    </row>
    <row r="378" spans="1:30" x14ac:dyDescent="0.3">
      <c r="A378" s="1">
        <f t="shared" si="117"/>
        <v>27</v>
      </c>
      <c r="B378" s="1">
        <f t="shared" si="138"/>
        <v>1</v>
      </c>
      <c r="C378" s="5">
        <v>39629</v>
      </c>
      <c r="D378" s="3">
        <v>1837.09</v>
      </c>
      <c r="E378" s="3">
        <v>1852.83</v>
      </c>
      <c r="F378" s="3">
        <f t="shared" si="123"/>
        <v>1877.1599999999999</v>
      </c>
      <c r="G378" s="3">
        <f t="shared" si="133"/>
        <v>1913.4110000000001</v>
      </c>
      <c r="H378" s="4">
        <f t="shared" si="118"/>
        <v>-1.0039230056258546E-2</v>
      </c>
      <c r="I378" s="4">
        <f t="shared" si="121"/>
        <v>-1.5573470135581337E-3</v>
      </c>
      <c r="J378" s="4">
        <f t="shared" si="122"/>
        <v>-8.4818830427004117E-3</v>
      </c>
      <c r="K378" s="4">
        <f t="shared" si="124"/>
        <v>1.6951641411419815E-2</v>
      </c>
      <c r="L378" s="4">
        <f t="shared" si="134"/>
        <v>3.5657917741421671E-2</v>
      </c>
      <c r="M378" s="4">
        <f t="shared" si="127"/>
        <v>-2.1346075987129461E-2</v>
      </c>
      <c r="N378" s="4">
        <f t="shared" si="135"/>
        <v>-3.9887405267347235E-2</v>
      </c>
      <c r="O378" s="4">
        <f t="shared" si="137"/>
        <v>-1.9732838347604201E-2</v>
      </c>
      <c r="P378" s="4">
        <f t="shared" si="116"/>
        <v>-0.11887209642529963</v>
      </c>
      <c r="T378" s="4"/>
      <c r="U378" s="4">
        <f t="shared" si="128"/>
        <v>3.1033776647338994E-2</v>
      </c>
      <c r="V378" s="4">
        <f t="shared" si="129"/>
        <v>2.0723438880865596E-2</v>
      </c>
      <c r="W378" s="4">
        <f t="shared" si="130"/>
        <v>-3.9836722747489971E-2</v>
      </c>
      <c r="X378" s="4">
        <f t="shared" si="136"/>
        <v>-3.7186958559996756E-2</v>
      </c>
      <c r="Y378" s="4">
        <f t="shared" si="125"/>
        <v>4.2714463813522613E-3</v>
      </c>
      <c r="Z378" s="4">
        <f t="shared" si="126"/>
        <v>1.0603628668527052E-2</v>
      </c>
      <c r="AA378" s="4">
        <f t="shared" si="119"/>
        <v>-1.0039230056258546E-2</v>
      </c>
      <c r="AB378" s="4">
        <f t="shared" si="120"/>
        <v>-1.0039230056258546E-2</v>
      </c>
      <c r="AC378" s="2">
        <f t="shared" si="131"/>
        <v>-1.8818177855477285E-2</v>
      </c>
      <c r="AD378" s="3">
        <f t="shared" si="132"/>
        <v>1871.6606863565187</v>
      </c>
    </row>
    <row r="379" spans="1:30" x14ac:dyDescent="0.3">
      <c r="A379" s="1">
        <f t="shared" si="117"/>
        <v>27</v>
      </c>
      <c r="B379" s="1">
        <f t="shared" si="138"/>
        <v>2</v>
      </c>
      <c r="C379" s="5">
        <v>39630</v>
      </c>
      <c r="D379" s="3">
        <v>1862.71</v>
      </c>
      <c r="E379" s="3">
        <v>1821.93</v>
      </c>
      <c r="F379" s="3">
        <f t="shared" si="123"/>
        <v>1868.9540000000002</v>
      </c>
      <c r="G379" s="3">
        <f t="shared" si="133"/>
        <v>1902.3999999999996</v>
      </c>
      <c r="H379" s="4">
        <f t="shared" si="118"/>
        <v>1.3945968896461316E-2</v>
      </c>
      <c r="I379" s="4">
        <f t="shared" si="121"/>
        <v>-8.252181439123752E-3</v>
      </c>
      <c r="J379" s="4">
        <f t="shared" si="122"/>
        <v>2.2198150335585067E-2</v>
      </c>
      <c r="K379" s="4">
        <f t="shared" si="124"/>
        <v>1.8194535923661978E-2</v>
      </c>
      <c r="L379" s="4">
        <f t="shared" si="134"/>
        <v>3.7951325193648543E-2</v>
      </c>
      <c r="M379" s="4">
        <f t="shared" si="127"/>
        <v>-3.3409061967282988E-3</v>
      </c>
      <c r="N379" s="4">
        <f t="shared" si="135"/>
        <v>-2.086312026913352E-2</v>
      </c>
      <c r="O379" s="4">
        <f t="shared" si="137"/>
        <v>-1.7955559373171056E-2</v>
      </c>
      <c r="P379" s="4">
        <f t="shared" si="116"/>
        <v>-0.10658391408824268</v>
      </c>
      <c r="T379" s="4"/>
      <c r="U379" s="4">
        <f t="shared" si="128"/>
        <v>3.628020401831162E-2</v>
      </c>
      <c r="V379" s="4">
        <f t="shared" si="129"/>
        <v>2.591740197812854E-2</v>
      </c>
      <c r="W379" s="4">
        <f t="shared" si="130"/>
        <v>-2.1552312815825675E-2</v>
      </c>
      <c r="X379" s="4">
        <f t="shared" si="136"/>
        <v>-3.4554401538138789E-2</v>
      </c>
      <c r="Y379" s="4">
        <f t="shared" si="125"/>
        <v>5.4988434557859461E-3</v>
      </c>
      <c r="Z379" s="4">
        <f t="shared" si="126"/>
        <v>1.1838764788058542E-2</v>
      </c>
      <c r="AA379" s="4">
        <f t="shared" si="119"/>
        <v>1.3945968896461316E-2</v>
      </c>
      <c r="AB379" s="4">
        <f t="shared" si="120"/>
        <v>1.3945968896461316E-2</v>
      </c>
      <c r="AC379" s="2">
        <f t="shared" si="131"/>
        <v>-3.2034638981266001E-3</v>
      </c>
      <c r="AD379" s="3">
        <f t="shared" si="132"/>
        <v>1868.6771242376794</v>
      </c>
    </row>
    <row r="380" spans="1:30" x14ac:dyDescent="0.3">
      <c r="A380" s="1">
        <f t="shared" si="117"/>
        <v>27</v>
      </c>
      <c r="B380" s="1">
        <f t="shared" si="138"/>
        <v>3</v>
      </c>
      <c r="C380" s="5">
        <v>39631</v>
      </c>
      <c r="D380" s="3">
        <v>1816.15</v>
      </c>
      <c r="E380" s="3">
        <v>1868.8</v>
      </c>
      <c r="F380" s="3">
        <f t="shared" si="123"/>
        <v>1845.4119999999998</v>
      </c>
      <c r="G380" s="3">
        <f t="shared" si="133"/>
        <v>1888.905</v>
      </c>
      <c r="H380" s="4">
        <f t="shared" si="118"/>
        <v>-2.499583939528963E-2</v>
      </c>
      <c r="I380" s="4">
        <f t="shared" si="121"/>
        <v>3.2694300239972502E-3</v>
      </c>
      <c r="J380" s="4">
        <f t="shared" si="122"/>
        <v>-2.8265269419286879E-2</v>
      </c>
      <c r="K380" s="4">
        <f t="shared" si="124"/>
        <v>-5.3591272930300863E-3</v>
      </c>
      <c r="L380" s="4">
        <f t="shared" si="134"/>
        <v>1.8402697622758538E-2</v>
      </c>
      <c r="M380" s="4">
        <f t="shared" si="127"/>
        <v>-1.5856621719160663E-2</v>
      </c>
      <c r="N380" s="4">
        <f t="shared" si="135"/>
        <v>-3.8517024413615236E-2</v>
      </c>
      <c r="O380" s="4">
        <f t="shared" si="137"/>
        <v>-2.394791179142701E-2</v>
      </c>
      <c r="P380" s="4">
        <f t="shared" si="116"/>
        <v>-0.12891559908486125</v>
      </c>
      <c r="T380" s="4"/>
      <c r="U380" s="4">
        <f t="shared" si="128"/>
        <v>3.8197035502037277E-2</v>
      </c>
      <c r="V380" s="4">
        <f t="shared" si="129"/>
        <v>2.7815065147016885E-2</v>
      </c>
      <c r="W380" s="4">
        <f t="shared" si="130"/>
        <v>-6.0867901502694E-2</v>
      </c>
      <c r="X380" s="4">
        <f t="shared" si="136"/>
        <v>-4.501453634292734E-2</v>
      </c>
      <c r="Y380" s="4">
        <f t="shared" si="125"/>
        <v>-1.7761133187131978E-2</v>
      </c>
      <c r="Z380" s="4">
        <f t="shared" si="126"/>
        <v>-1.156787181679399E-2</v>
      </c>
      <c r="AA380" s="4">
        <f t="shared" si="119"/>
        <v>-2.499583939528963E-2</v>
      </c>
      <c r="AB380" s="4">
        <f t="shared" si="120"/>
        <v>-2.499583939528963E-2</v>
      </c>
      <c r="AC380" s="2">
        <f t="shared" si="131"/>
        <v>-1.9281492621820644E-2</v>
      </c>
      <c r="AD380" s="3">
        <f t="shared" si="132"/>
        <v>1851.1680828251197</v>
      </c>
    </row>
    <row r="381" spans="1:30" x14ac:dyDescent="0.3">
      <c r="A381" s="1">
        <f t="shared" si="117"/>
        <v>27</v>
      </c>
      <c r="B381" s="1">
        <f t="shared" si="138"/>
        <v>4</v>
      </c>
      <c r="C381" s="5">
        <v>39632</v>
      </c>
      <c r="D381" s="3">
        <v>1816.35</v>
      </c>
      <c r="E381" s="3">
        <v>1828.75</v>
      </c>
      <c r="F381" s="3">
        <f t="shared" si="123"/>
        <v>1837.604</v>
      </c>
      <c r="G381" s="3">
        <f t="shared" si="133"/>
        <v>1872.271</v>
      </c>
      <c r="H381" s="4">
        <f t="shared" si="118"/>
        <v>1.1012306252226859E-4</v>
      </c>
      <c r="I381" s="4">
        <f t="shared" si="121"/>
        <v>6.9377529389091806E-3</v>
      </c>
      <c r="J381" s="4">
        <f t="shared" si="122"/>
        <v>-6.8276298763869118E-3</v>
      </c>
      <c r="K381" s="4">
        <f t="shared" si="124"/>
        <v>1.4738595380337486E-2</v>
      </c>
      <c r="L381" s="4">
        <f t="shared" si="134"/>
        <v>3.4322299614263384E-2</v>
      </c>
      <c r="M381" s="4">
        <f t="shared" si="127"/>
        <v>-1.1566148092842708E-2</v>
      </c>
      <c r="N381" s="4">
        <f t="shared" si="135"/>
        <v>-2.9868005219329922E-2</v>
      </c>
      <c r="O381" s="4">
        <f t="shared" si="137"/>
        <v>-1.9086079224818961E-2</v>
      </c>
      <c r="P381" s="4">
        <f t="shared" si="116"/>
        <v>-0.1288196726029171</v>
      </c>
      <c r="T381" s="4"/>
      <c r="U381" s="4">
        <f t="shared" si="128"/>
        <v>2.1606144866888752E-2</v>
      </c>
      <c r="V381" s="4">
        <f t="shared" si="129"/>
        <v>1.1390083418219803E-2</v>
      </c>
      <c r="W381" s="4">
        <f t="shared" si="130"/>
        <v>-2.1041398304399717E-2</v>
      </c>
      <c r="X381" s="4">
        <f t="shared" si="136"/>
        <v>-3.6358811875372779E-2</v>
      </c>
      <c r="Y381" s="4">
        <f t="shared" si="125"/>
        <v>2.0859944404329808E-3</v>
      </c>
      <c r="Z381" s="4">
        <f t="shared" si="126"/>
        <v>8.4043969073016294E-3</v>
      </c>
      <c r="AA381" s="4">
        <f t="shared" si="119"/>
        <v>1.1012306252226859E-4</v>
      </c>
      <c r="AB381" s="4">
        <f t="shared" si="120"/>
        <v>1.1012306252226859E-4</v>
      </c>
      <c r="AC381" s="2">
        <f t="shared" si="131"/>
        <v>-1.2779505721224792E-2</v>
      </c>
      <c r="AD381" s="3">
        <f t="shared" si="132"/>
        <v>1839.5620552167466</v>
      </c>
    </row>
    <row r="382" spans="1:30" x14ac:dyDescent="0.3">
      <c r="A382" s="1">
        <f t="shared" si="117"/>
        <v>28</v>
      </c>
      <c r="B382" s="1">
        <f t="shared" si="138"/>
        <v>1</v>
      </c>
      <c r="C382" s="5">
        <v>39636</v>
      </c>
      <c r="D382" s="3">
        <v>1826.93</v>
      </c>
      <c r="E382" s="3">
        <v>1834.28</v>
      </c>
      <c r="F382" s="3">
        <f t="shared" si="123"/>
        <v>1831.8460000000002</v>
      </c>
      <c r="G382" s="3">
        <f t="shared" si="133"/>
        <v>1862.125</v>
      </c>
      <c r="H382" s="4">
        <f t="shared" si="118"/>
        <v>5.8248685550693173E-3</v>
      </c>
      <c r="I382" s="4">
        <f t="shared" si="121"/>
        <v>9.8714454813224675E-3</v>
      </c>
      <c r="J382" s="4">
        <f t="shared" si="122"/>
        <v>-4.0465769262531502E-3</v>
      </c>
      <c r="K382" s="4">
        <f t="shared" si="124"/>
        <v>9.2080270872906458E-3</v>
      </c>
      <c r="L382" s="4">
        <f t="shared" si="134"/>
        <v>2.7354615330501028E-2</v>
      </c>
      <c r="M382" s="4">
        <f t="shared" si="127"/>
        <v>-2.683631702665053E-3</v>
      </c>
      <c r="N382" s="4">
        <f t="shared" si="135"/>
        <v>-1.8900449754984189E-2</v>
      </c>
      <c r="O382" s="4">
        <f t="shared" si="137"/>
        <v>-1.6573705615431224E-2</v>
      </c>
      <c r="P382" s="4">
        <f t="shared" ref="P382:P445" si="139">(D382-2084.93)/2084.93</f>
        <v>-0.12374516170806683</v>
      </c>
      <c r="T382" s="4"/>
      <c r="U382" s="4">
        <f t="shared" si="128"/>
        <v>2.1675337902937276E-2</v>
      </c>
      <c r="V382" s="4">
        <f t="shared" si="129"/>
        <v>1.1458584523907921E-2</v>
      </c>
      <c r="W382" s="4">
        <f t="shared" si="130"/>
        <v>-1.5514193951673723E-2</v>
      </c>
      <c r="X382" s="4">
        <f t="shared" si="136"/>
        <v>-3.2000566475234554E-2</v>
      </c>
      <c r="Y382" s="4">
        <f t="shared" si="125"/>
        <v>-3.3756141482117032E-3</v>
      </c>
      <c r="Z382" s="4">
        <f t="shared" si="126"/>
        <v>2.9083515124635538E-3</v>
      </c>
      <c r="AA382" s="4">
        <f t="shared" si="119"/>
        <v>5.8248685550693173E-3</v>
      </c>
      <c r="AB382" s="4">
        <f t="shared" si="120"/>
        <v>5.8248685550693173E-3</v>
      </c>
      <c r="AC382" s="2">
        <f t="shared" si="131"/>
        <v>-4.6095746112318559E-3</v>
      </c>
      <c r="AD382" s="3">
        <f t="shared" si="132"/>
        <v>1835.3513701444979</v>
      </c>
    </row>
    <row r="383" spans="1:30" x14ac:dyDescent="0.3">
      <c r="A383" s="1">
        <f t="shared" si="117"/>
        <v>28</v>
      </c>
      <c r="B383" s="1">
        <f t="shared" si="138"/>
        <v>2</v>
      </c>
      <c r="C383" s="5">
        <v>39637</v>
      </c>
      <c r="D383" s="3">
        <v>1871.28</v>
      </c>
      <c r="E383" s="3">
        <v>1829.55</v>
      </c>
      <c r="F383" s="3">
        <f t="shared" si="123"/>
        <v>1838.684</v>
      </c>
      <c r="G383" s="3">
        <f t="shared" si="133"/>
        <v>1857.9219999999998</v>
      </c>
      <c r="H383" s="4">
        <f t="shared" si="118"/>
        <v>2.4275697481567389E-2</v>
      </c>
      <c r="I383" s="4">
        <f t="shared" si="121"/>
        <v>1.4340998286742736E-3</v>
      </c>
      <c r="J383" s="4">
        <f t="shared" si="122"/>
        <v>2.2841597652893116E-2</v>
      </c>
      <c r="K383" s="4">
        <f t="shared" si="124"/>
        <v>1.9732556802942742E-3</v>
      </c>
      <c r="L383" s="4">
        <f t="shared" si="134"/>
        <v>1.6151564525065339E-2</v>
      </c>
      <c r="M383" s="4">
        <f t="shared" si="127"/>
        <v>1.7727896691329237E-2</v>
      </c>
      <c r="N383" s="4">
        <f t="shared" si="135"/>
        <v>7.1897528529185706E-3</v>
      </c>
      <c r="O383" s="4">
        <f t="shared" si="137"/>
        <v>-1.028066350305664E-2</v>
      </c>
      <c r="P383" s="4">
        <f t="shared" si="139"/>
        <v>-0.10247346433693212</v>
      </c>
      <c r="T383" s="4"/>
      <c r="U383" s="4">
        <f t="shared" si="128"/>
        <v>5.5612420837141295E-3</v>
      </c>
      <c r="V383" s="4">
        <f t="shared" si="129"/>
        <v>-4.4943703371230779E-3</v>
      </c>
      <c r="W383" s="4">
        <f t="shared" si="130"/>
        <v>1.8610955369633527E-2</v>
      </c>
      <c r="X383" s="4">
        <f t="shared" si="136"/>
        <v>-2.0496920880478962E-2</v>
      </c>
      <c r="Y383" s="4">
        <f t="shared" si="125"/>
        <v>-1.0520176435420176E-2</v>
      </c>
      <c r="Z383" s="4">
        <f t="shared" si="126"/>
        <v>-4.281259024326761E-3</v>
      </c>
      <c r="AA383" s="4">
        <f t="shared" si="119"/>
        <v>2.4275697481567389E-2</v>
      </c>
      <c r="AB383" s="4">
        <f t="shared" si="120"/>
        <v>2.4275697481567389E-2</v>
      </c>
      <c r="AC383" s="2">
        <f t="shared" si="131"/>
        <v>1.2800019186689318E-2</v>
      </c>
      <c r="AD383" s="3">
        <f t="shared" si="132"/>
        <v>1847.327580096332</v>
      </c>
    </row>
    <row r="384" spans="1:30" x14ac:dyDescent="0.3">
      <c r="A384" s="1">
        <f t="shared" si="117"/>
        <v>28</v>
      </c>
      <c r="B384" s="1">
        <f t="shared" si="138"/>
        <v>3</v>
      </c>
      <c r="C384" s="5">
        <v>39638</v>
      </c>
      <c r="D384" s="3">
        <v>1819.18</v>
      </c>
      <c r="E384" s="3">
        <v>1866.81</v>
      </c>
      <c r="F384" s="3">
        <f t="shared" si="123"/>
        <v>1829.9779999999998</v>
      </c>
      <c r="G384" s="3">
        <f t="shared" si="133"/>
        <v>1849.4659999999999</v>
      </c>
      <c r="H384" s="4">
        <f t="shared" si="118"/>
        <v>-2.7841905006198917E-2</v>
      </c>
      <c r="I384" s="4">
        <f t="shared" si="121"/>
        <v>-2.388739258689254E-3</v>
      </c>
      <c r="J384" s="4">
        <f t="shared" si="122"/>
        <v>-2.5453165747509662E-2</v>
      </c>
      <c r="K384" s="4">
        <f t="shared" si="124"/>
        <v>-2.0628927792740778E-2</v>
      </c>
      <c r="L384" s="4">
        <f t="shared" si="134"/>
        <v>-9.8589675991240539E-3</v>
      </c>
      <c r="M384" s="4">
        <f t="shared" si="127"/>
        <v>-5.9006173844711662E-3</v>
      </c>
      <c r="N384" s="4">
        <f t="shared" si="135"/>
        <v>-1.6375537587606279E-2</v>
      </c>
      <c r="O384" s="4">
        <f t="shared" si="137"/>
        <v>-1.0712518827163918E-2</v>
      </c>
      <c r="P384" s="4">
        <f t="shared" si="139"/>
        <v>-0.12746231288340606</v>
      </c>
      <c r="T384" s="4"/>
      <c r="U384" s="4">
        <f t="shared" si="128"/>
        <v>-4.5797528964131168E-3</v>
      </c>
      <c r="V384" s="4">
        <f t="shared" si="129"/>
        <v>-1.4533955367448946E-2</v>
      </c>
      <c r="W384" s="4">
        <f t="shared" si="130"/>
        <v>-2.3369177166601335E-2</v>
      </c>
      <c r="X384" s="4">
        <f t="shared" si="136"/>
        <v>-2.0854445855810436E-2</v>
      </c>
      <c r="Y384" s="4">
        <f t="shared" si="125"/>
        <v>-3.2840537171883684E-2</v>
      </c>
      <c r="Z384" s="4">
        <f t="shared" si="126"/>
        <v>-2.6742355209764829E-2</v>
      </c>
      <c r="AA384" s="4">
        <f t="shared" si="119"/>
        <v>-2.7841905006198917E-2</v>
      </c>
      <c r="AB384" s="4">
        <f t="shared" si="120"/>
        <v>-2.7841905006198917E-2</v>
      </c>
      <c r="AC384" s="2">
        <f t="shared" si="131"/>
        <v>-1.0315116369767993E-2</v>
      </c>
      <c r="AD384" s="3">
        <f t="shared" si="132"/>
        <v>1837.9450533975546</v>
      </c>
    </row>
    <row r="385" spans="1:30" x14ac:dyDescent="0.3">
      <c r="A385" s="1">
        <f t="shared" si="117"/>
        <v>28</v>
      </c>
      <c r="B385" s="1">
        <f t="shared" si="138"/>
        <v>4</v>
      </c>
      <c r="C385" s="5">
        <v>39639</v>
      </c>
      <c r="D385" s="3">
        <v>1839.57</v>
      </c>
      <c r="E385" s="3">
        <v>1826.63</v>
      </c>
      <c r="F385" s="3">
        <f t="shared" si="123"/>
        <v>1834.6619999999998</v>
      </c>
      <c r="G385" s="3">
        <f t="shared" si="133"/>
        <v>1840.0369999999998</v>
      </c>
      <c r="H385" s="4">
        <f t="shared" si="118"/>
        <v>1.1208346617706809E-2</v>
      </c>
      <c r="I385" s="4">
        <f t="shared" si="121"/>
        <v>4.0952517068129843E-3</v>
      </c>
      <c r="J385" s="4">
        <f t="shared" si="122"/>
        <v>7.1130949108938243E-3</v>
      </c>
      <c r="K385" s="4">
        <f t="shared" si="124"/>
        <v>7.8359480645125174E-3</v>
      </c>
      <c r="L385" s="4">
        <f t="shared" si="134"/>
        <v>1.1493578914064946E-2</v>
      </c>
      <c r="M385" s="4">
        <f t="shared" si="127"/>
        <v>2.67515215336674E-3</v>
      </c>
      <c r="N385" s="4">
        <f t="shared" si="135"/>
        <v>-2.5379924425425731E-4</v>
      </c>
      <c r="O385" s="4">
        <f t="shared" si="137"/>
        <v>-2.9218784824714471E-3</v>
      </c>
      <c r="P385" s="4">
        <f t="shared" si="139"/>
        <v>-0.11768260804919106</v>
      </c>
      <c r="T385" s="4"/>
      <c r="U385" s="4">
        <f t="shared" si="128"/>
        <v>-1.6655855935091483E-3</v>
      </c>
      <c r="V385" s="4">
        <f t="shared" si="129"/>
        <v>-1.164892973757402E-2</v>
      </c>
      <c r="W385" s="4">
        <f t="shared" si="130"/>
        <v>1.2895410621369294E-2</v>
      </c>
      <c r="X385" s="4">
        <f t="shared" si="136"/>
        <v>-5.8252574492850383E-3</v>
      </c>
      <c r="Y385" s="4">
        <f t="shared" si="125"/>
        <v>-4.7305849537482977E-3</v>
      </c>
      <c r="Z385" s="4">
        <f t="shared" si="126"/>
        <v>1.5448372775929968E-3</v>
      </c>
      <c r="AA385" s="4">
        <f t="shared" si="119"/>
        <v>1.1208346617706809E-2</v>
      </c>
      <c r="AB385" s="4">
        <f t="shared" si="120"/>
        <v>1.1208346617706809E-2</v>
      </c>
      <c r="AC385" s="2">
        <f t="shared" si="131"/>
        <v>5.8888638919066976E-4</v>
      </c>
      <c r="AD385" s="3">
        <f t="shared" si="132"/>
        <v>1838.4867022650365</v>
      </c>
    </row>
    <row r="386" spans="1:30" x14ac:dyDescent="0.3">
      <c r="A386" s="1">
        <f t="shared" si="117"/>
        <v>28</v>
      </c>
      <c r="B386" s="1">
        <f t="shared" si="138"/>
        <v>5</v>
      </c>
      <c r="C386" s="5">
        <v>39640</v>
      </c>
      <c r="D386" s="3">
        <v>1810.88</v>
      </c>
      <c r="E386" s="3">
        <v>1820.23</v>
      </c>
      <c r="F386" s="3">
        <f t="shared" si="123"/>
        <v>1833.568</v>
      </c>
      <c r="G386" s="3">
        <f t="shared" si="133"/>
        <v>1835.5860000000005</v>
      </c>
      <c r="H386" s="4">
        <f t="shared" si="118"/>
        <v>-1.5596036030159129E-2</v>
      </c>
      <c r="I386" s="4">
        <f t="shared" si="121"/>
        <v>-1.0513326483906521E-2</v>
      </c>
      <c r="J386" s="4">
        <f t="shared" si="122"/>
        <v>-5.0827095462526086E-3</v>
      </c>
      <c r="K386" s="4">
        <f t="shared" si="124"/>
        <v>-1.7938974869123069E-4</v>
      </c>
      <c r="L386" s="4">
        <f t="shared" si="134"/>
        <v>-6.7346656495179222E-4</v>
      </c>
      <c r="M386" s="4">
        <f t="shared" si="127"/>
        <v>-1.2373688895094086E-2</v>
      </c>
      <c r="N386" s="4">
        <f t="shared" si="135"/>
        <v>-1.3459461991974416E-2</v>
      </c>
      <c r="O386" s="4">
        <f t="shared" si="137"/>
        <v>-1.1143753313308908E-3</v>
      </c>
      <c r="P386" s="4">
        <f t="shared" si="139"/>
        <v>-0.13144326188409192</v>
      </c>
      <c r="T386" s="4"/>
      <c r="U386" s="4">
        <f t="shared" si="128"/>
        <v>-1.2622515044276666E-2</v>
      </c>
      <c r="V386" s="4">
        <f t="shared" si="129"/>
        <v>-2.2496289893833961E-2</v>
      </c>
      <c r="W386" s="4">
        <f t="shared" si="130"/>
        <v>-3.0115341206264214E-3</v>
      </c>
      <c r="X386" s="4">
        <f t="shared" si="136"/>
        <v>-2.1963382752758802E-3</v>
      </c>
      <c r="Y386" s="4">
        <f t="shared" si="125"/>
        <v>-1.2645980898956879E-2</v>
      </c>
      <c r="Z386" s="4">
        <f t="shared" si="126"/>
        <v>-6.4204672159279118E-3</v>
      </c>
      <c r="AA386" s="4">
        <f t="shared" si="119"/>
        <v>-1.5596036030159129E-2</v>
      </c>
      <c r="AB386" s="4">
        <f t="shared" si="120"/>
        <v>-1.5596036030159129E-2</v>
      </c>
      <c r="AC386" s="2">
        <f t="shared" si="131"/>
        <v>-1.0163273202360674E-2</v>
      </c>
      <c r="AD386" s="3">
        <f t="shared" si="132"/>
        <v>1829.284468176691</v>
      </c>
    </row>
    <row r="387" spans="1:30" x14ac:dyDescent="0.3">
      <c r="A387" s="1">
        <f t="shared" ref="A387:A450" si="140">WEEKNUM(C387,2)</f>
        <v>29</v>
      </c>
      <c r="B387" s="1">
        <f t="shared" si="138"/>
        <v>1</v>
      </c>
      <c r="C387" s="5">
        <v>39643</v>
      </c>
      <c r="D387" s="3">
        <v>1798.03</v>
      </c>
      <c r="E387" s="3">
        <v>1834.86</v>
      </c>
      <c r="F387" s="3">
        <f t="shared" si="123"/>
        <v>1827.788</v>
      </c>
      <c r="G387" s="3">
        <f t="shared" si="133"/>
        <v>1829.8170000000002</v>
      </c>
      <c r="H387" s="4">
        <f t="shared" ref="H387:H450" si="141">(D387-D386)/D386</f>
        <v>-7.0959975260647505E-3</v>
      </c>
      <c r="I387" s="4">
        <f t="shared" si="121"/>
        <v>1.3242180597278554E-2</v>
      </c>
      <c r="J387" s="4">
        <f t="shared" si="122"/>
        <v>-2.0338178123343306E-2</v>
      </c>
      <c r="K387" s="4">
        <f t="shared" si="124"/>
        <v>1.3445120604346977E-2</v>
      </c>
      <c r="L387" s="4">
        <f t="shared" si="134"/>
        <v>1.240771828552365E-2</v>
      </c>
      <c r="M387" s="4">
        <f t="shared" si="127"/>
        <v>-1.6280881590206325E-2</v>
      </c>
      <c r="N387" s="4">
        <f t="shared" si="135"/>
        <v>-1.7371682523443743E-2</v>
      </c>
      <c r="O387" s="4">
        <f t="shared" si="137"/>
        <v>-1.1284572559969654E-3</v>
      </c>
      <c r="P387" s="4">
        <f t="shared" si="139"/>
        <v>-0.13760653834900927</v>
      </c>
      <c r="T387" s="4"/>
      <c r="U387" s="4">
        <f t="shared" si="128"/>
        <v>8.863094186251962E-3</v>
      </c>
      <c r="V387" s="4">
        <f t="shared" si="129"/>
        <v>-1.2255367556105183E-3</v>
      </c>
      <c r="W387" s="4">
        <f t="shared" si="130"/>
        <v>-1.5818887423163498E-2</v>
      </c>
      <c r="X387" s="4">
        <f t="shared" si="136"/>
        <v>-2.2152517187581378E-3</v>
      </c>
      <c r="Y387" s="4">
        <f t="shared" si="125"/>
        <v>8.0864777885639692E-4</v>
      </c>
      <c r="Z387" s="4">
        <f t="shared" si="126"/>
        <v>7.1189962560052516E-3</v>
      </c>
      <c r="AA387" s="4">
        <f t="shared" ref="AA387:AA450" si="142">(D387-D386)/D386</f>
        <v>-7.0959975260647505E-3</v>
      </c>
      <c r="AB387" s="4">
        <f t="shared" ref="AB387:AB450" si="143">(D387-D386)/D386</f>
        <v>-7.0959975260647505E-3</v>
      </c>
      <c r="AC387" s="2">
        <f t="shared" si="131"/>
        <v>-1.1588411827274308E-2</v>
      </c>
      <c r="AD387" s="3">
        <f t="shared" si="132"/>
        <v>1818.866312117794</v>
      </c>
    </row>
    <row r="388" spans="1:30" x14ac:dyDescent="0.3">
      <c r="A388" s="1">
        <f t="shared" si="140"/>
        <v>29</v>
      </c>
      <c r="B388" s="1">
        <f t="shared" si="138"/>
        <v>2</v>
      </c>
      <c r="C388" s="5">
        <v>39644</v>
      </c>
      <c r="D388" s="3">
        <v>1798.35</v>
      </c>
      <c r="E388" s="3">
        <v>1786.9</v>
      </c>
      <c r="F388" s="3">
        <f t="shared" si="123"/>
        <v>1813.202</v>
      </c>
      <c r="G388" s="3">
        <f t="shared" si="133"/>
        <v>1825.9429999999998</v>
      </c>
      <c r="H388" s="4">
        <f t="shared" si="141"/>
        <v>1.7797255885604598E-4</v>
      </c>
      <c r="I388" s="4">
        <f t="shared" ref="I388:I451" si="144">(E388-D387)/D387</f>
        <v>-6.1901080627130151E-3</v>
      </c>
      <c r="J388" s="4">
        <f t="shared" ref="J388:J451" si="145">H388-I388</f>
        <v>6.3680806215690609E-3</v>
      </c>
      <c r="K388" s="4">
        <f t="shared" si="124"/>
        <v>1.0503161793740922E-2</v>
      </c>
      <c r="L388" s="4">
        <f t="shared" si="134"/>
        <v>1.7229350393980415E-2</v>
      </c>
      <c r="M388" s="4">
        <f t="shared" si="127"/>
        <v>-8.1910344241844478E-3</v>
      </c>
      <c r="N388" s="4">
        <f t="shared" si="135"/>
        <v>-1.5111643682195912E-2</v>
      </c>
      <c r="O388" s="4">
        <f t="shared" si="137"/>
        <v>-7.0848277587787466E-3</v>
      </c>
      <c r="P388" s="4">
        <f t="shared" si="139"/>
        <v>-0.1374530559778985</v>
      </c>
      <c r="T388" s="4"/>
      <c r="U388" s="4">
        <f t="shared" si="128"/>
        <v>4.0739031050649875E-2</v>
      </c>
      <c r="V388" s="4">
        <f t="shared" si="129"/>
        <v>3.033164074014337E-2</v>
      </c>
      <c r="W388" s="4">
        <f t="shared" si="130"/>
        <v>-3.8973323072976823E-2</v>
      </c>
      <c r="X388" s="4">
        <f t="shared" si="136"/>
        <v>-1.3858825116224414E-2</v>
      </c>
      <c r="Y388" s="4">
        <f t="shared" si="125"/>
        <v>-2.0966282535625417E-3</v>
      </c>
      <c r="Z388" s="4">
        <f t="shared" si="126"/>
        <v>4.1954017326064378E-3</v>
      </c>
      <c r="AA388" s="4">
        <f t="shared" si="142"/>
        <v>1.7797255885604598E-4</v>
      </c>
      <c r="AB388" s="4">
        <f t="shared" si="143"/>
        <v>1.7797255885604598E-4</v>
      </c>
      <c r="AC388" s="2">
        <f t="shared" si="131"/>
        <v>-7.6056059231311354E-3</v>
      </c>
      <c r="AD388" s="3">
        <f t="shared" si="132"/>
        <v>1812.0275414118628</v>
      </c>
    </row>
    <row r="389" spans="1:30" x14ac:dyDescent="0.3">
      <c r="A389" s="1">
        <f t="shared" si="140"/>
        <v>29</v>
      </c>
      <c r="B389" s="1">
        <f t="shared" si="138"/>
        <v>3</v>
      </c>
      <c r="C389" s="5">
        <v>39645</v>
      </c>
      <c r="D389" s="3">
        <v>1843.87</v>
      </c>
      <c r="E389" s="3">
        <v>1799.6</v>
      </c>
      <c r="F389" s="3">
        <f t="shared" si="123"/>
        <v>1818.14</v>
      </c>
      <c r="G389" s="3">
        <f t="shared" si="133"/>
        <v>1824.059</v>
      </c>
      <c r="H389" s="4">
        <f t="shared" si="141"/>
        <v>2.5312091639558474E-2</v>
      </c>
      <c r="I389" s="4">
        <f t="shared" si="144"/>
        <v>6.9508160258014296E-4</v>
      </c>
      <c r="J389" s="4">
        <f t="shared" si="145"/>
        <v>2.4617010036978332E-2</v>
      </c>
      <c r="K389" s="4">
        <f t="shared" si="124"/>
        <v>7.4276420051714483E-3</v>
      </c>
      <c r="L389" s="4">
        <f t="shared" si="134"/>
        <v>1.3071859080700684E-2</v>
      </c>
      <c r="M389" s="4">
        <f t="shared" si="127"/>
        <v>1.41518254919862E-2</v>
      </c>
      <c r="N389" s="4">
        <f t="shared" si="135"/>
        <v>1.0860942546266279E-2</v>
      </c>
      <c r="O389" s="4">
        <f t="shared" si="137"/>
        <v>-3.2100961564534751E-3</v>
      </c>
      <c r="P389" s="4">
        <f t="shared" si="139"/>
        <v>-0.11562018868738996</v>
      </c>
      <c r="T389" s="4"/>
      <c r="U389" s="4">
        <f t="shared" si="128"/>
        <v>1.1582839825395588E-2</v>
      </c>
      <c r="V389" s="4">
        <f t="shared" si="129"/>
        <v>1.4670114271416006E-3</v>
      </c>
      <c r="W389" s="4">
        <f t="shared" si="130"/>
        <v>1.3572048945129029E-2</v>
      </c>
      <c r="X389" s="4">
        <f t="shared" si="136"/>
        <v>-6.4689302275763635E-3</v>
      </c>
      <c r="Y389" s="4">
        <f t="shared" si="125"/>
        <v>-5.1337999150925335E-3</v>
      </c>
      <c r="Z389" s="4">
        <f t="shared" si="126"/>
        <v>1.1390799452140848E-3</v>
      </c>
      <c r="AA389" s="4">
        <f t="shared" si="142"/>
        <v>2.5312091639558474E-2</v>
      </c>
      <c r="AB389" s="4">
        <f t="shared" si="143"/>
        <v>2.5312091639558474E-2</v>
      </c>
      <c r="AC389" s="2">
        <f t="shared" si="131"/>
        <v>1.1512908027911221E-2</v>
      </c>
      <c r="AD389" s="3">
        <f t="shared" si="132"/>
        <v>1822.6416942745752</v>
      </c>
    </row>
    <row r="390" spans="1:30" x14ac:dyDescent="0.3">
      <c r="A390" s="1">
        <f t="shared" si="140"/>
        <v>29</v>
      </c>
      <c r="B390" s="1">
        <f t="shared" si="138"/>
        <v>4</v>
      </c>
      <c r="C390" s="5">
        <v>39646</v>
      </c>
      <c r="D390" s="3">
        <v>1853.47</v>
      </c>
      <c r="E390" s="3">
        <v>1851</v>
      </c>
      <c r="F390" s="3">
        <f t="shared" ref="F390:F453" si="146">AVERAGE(D386:D390)</f>
        <v>1820.92</v>
      </c>
      <c r="G390" s="3">
        <f t="shared" si="133"/>
        <v>1827.7909999999999</v>
      </c>
      <c r="H390" s="4">
        <f t="shared" si="141"/>
        <v>5.2064408011411522E-3</v>
      </c>
      <c r="I390" s="4">
        <f t="shared" si="144"/>
        <v>3.8668669700142144E-3</v>
      </c>
      <c r="J390" s="4">
        <f t="shared" si="145"/>
        <v>1.3395738311269378E-3</v>
      </c>
      <c r="K390" s="4">
        <f t="shared" ref="K390:K453" si="147">(SUM(D386:D389)/4-D389)/D389</f>
        <v>-1.6859919625570059E-2</v>
      </c>
      <c r="L390" s="4">
        <f t="shared" si="134"/>
        <v>-1.026765564937995E-2</v>
      </c>
      <c r="M390" s="4">
        <f t="shared" si="127"/>
        <v>1.7875579377457523E-2</v>
      </c>
      <c r="N390" s="4">
        <f t="shared" si="135"/>
        <v>1.4049199279348727E-2</v>
      </c>
      <c r="O390" s="4">
        <f t="shared" si="137"/>
        <v>-3.7071007353773554E-3</v>
      </c>
      <c r="P390" s="4">
        <f t="shared" si="139"/>
        <v>-0.11101571755406649</v>
      </c>
      <c r="T390" s="4"/>
      <c r="U390" s="4">
        <f t="shared" si="128"/>
        <v>-2.3320516088444166E-3</v>
      </c>
      <c r="V390" s="4">
        <f t="shared" si="129"/>
        <v>-1.2308731092755992E-2</v>
      </c>
      <c r="W390" s="4">
        <f t="shared" si="130"/>
        <v>7.5561136569959782E-3</v>
      </c>
      <c r="X390" s="4">
        <f t="shared" si="136"/>
        <v>-7.490208005616149E-3</v>
      </c>
      <c r="Y390" s="4">
        <f t="shared" ref="Y390:Y453" si="148">(SUM(D386:D389)*(0.99/4.01)-D389)/D389</f>
        <v>-2.911852411901681E-2</v>
      </c>
      <c r="Z390" s="4">
        <f t="shared" ref="Z390:Z453" si="149">(SUM(D386:D389)*(0.995/4.005)-D389)/D389</f>
        <v>-2.2996873935023421E-2</v>
      </c>
      <c r="AA390" s="4">
        <f t="shared" si="142"/>
        <v>5.2064408011411522E-3</v>
      </c>
      <c r="AB390" s="4">
        <f t="shared" si="143"/>
        <v>5.2064408011411522E-3</v>
      </c>
      <c r="AC390" s="2">
        <f t="shared" si="131"/>
        <v>1.1088500929041048E-2</v>
      </c>
      <c r="AD390" s="3">
        <f t="shared" si="132"/>
        <v>1832.9177961830503</v>
      </c>
    </row>
    <row r="391" spans="1:30" x14ac:dyDescent="0.3">
      <c r="A391" s="1">
        <f t="shared" si="140"/>
        <v>29</v>
      </c>
      <c r="B391" s="1">
        <f t="shared" si="138"/>
        <v>5</v>
      </c>
      <c r="C391" s="5">
        <v>39647</v>
      </c>
      <c r="D391" s="3">
        <v>1823.23</v>
      </c>
      <c r="E391" s="3">
        <v>1827.34</v>
      </c>
      <c r="F391" s="3">
        <f t="shared" si="146"/>
        <v>1823.39</v>
      </c>
      <c r="G391" s="3">
        <f t="shared" si="133"/>
        <v>1828.479</v>
      </c>
      <c r="H391" s="4">
        <f t="shared" si="141"/>
        <v>-1.6315343652716262E-2</v>
      </c>
      <c r="I391" s="4">
        <f t="shared" si="144"/>
        <v>-1.4097881271345158E-2</v>
      </c>
      <c r="J391" s="4">
        <f t="shared" si="145"/>
        <v>-2.2174623813711047E-3</v>
      </c>
      <c r="K391" s="4">
        <f t="shared" si="147"/>
        <v>-1.6207437940727373E-2</v>
      </c>
      <c r="L391" s="4">
        <f t="shared" si="134"/>
        <v>-1.3168693195885399E-2</v>
      </c>
      <c r="M391" s="4">
        <f t="shared" ref="M391:M454" si="150">(D391-F391)/F391</f>
        <v>-8.7748644009280434E-5</v>
      </c>
      <c r="N391" s="4">
        <f t="shared" si="135"/>
        <v>-2.8706919795086646E-3</v>
      </c>
      <c r="O391" s="4">
        <f t="shared" si="137"/>
        <v>-2.7912002325542811E-3</v>
      </c>
      <c r="P391" s="4">
        <f t="shared" si="139"/>
        <v>-0.12551980162403525</v>
      </c>
      <c r="T391" s="4"/>
      <c r="U391" s="4">
        <f t="shared" ref="U391:U454" si="151">(D386-D390)/D390</f>
        <v>-2.2978521368028571E-2</v>
      </c>
      <c r="V391" s="4">
        <f t="shared" ref="V391:V454" si="152">(D386*(1-0.01)-D390)/D390</f>
        <v>-3.2748736154348271E-2</v>
      </c>
      <c r="W391" s="4">
        <f t="shared" ref="W391:W454" si="153">(D391-D386)/D386</f>
        <v>6.8198886729103573E-3</v>
      </c>
      <c r="X391" s="4">
        <f t="shared" si="136"/>
        <v>-5.5509258451281237E-3</v>
      </c>
      <c r="Y391" s="4">
        <f t="shared" si="148"/>
        <v>-2.8474178116030018E-2</v>
      </c>
      <c r="Z391" s="4">
        <f t="shared" si="149"/>
        <v>-2.2348465169561765E-2</v>
      </c>
      <c r="AA391" s="4">
        <f t="shared" si="142"/>
        <v>-1.6315343652716262E-2</v>
      </c>
      <c r="AB391" s="4">
        <f t="shared" si="143"/>
        <v>-1.6315343652716262E-2</v>
      </c>
      <c r="AC391" s="2">
        <f t="shared" si="131"/>
        <v>-3.5423565807387288E-3</v>
      </c>
      <c r="AD391" s="3">
        <f t="shared" si="132"/>
        <v>1829.6885307887003</v>
      </c>
    </row>
    <row r="392" spans="1:30" x14ac:dyDescent="0.3">
      <c r="A392" s="1">
        <f t="shared" si="140"/>
        <v>30</v>
      </c>
      <c r="B392" s="1">
        <f t="shared" si="138"/>
        <v>1</v>
      </c>
      <c r="C392" s="5">
        <v>39650</v>
      </c>
      <c r="D392" s="3">
        <v>1819.76</v>
      </c>
      <c r="E392" s="3">
        <v>1831.86</v>
      </c>
      <c r="F392" s="3">
        <f t="shared" si="146"/>
        <v>1827.7360000000001</v>
      </c>
      <c r="G392" s="3">
        <f t="shared" si="133"/>
        <v>1827.7619999999999</v>
      </c>
      <c r="H392" s="4">
        <f t="shared" si="141"/>
        <v>-1.9032157215491338E-3</v>
      </c>
      <c r="I392" s="4">
        <f t="shared" si="144"/>
        <v>4.7333578319794442E-3</v>
      </c>
      <c r="J392" s="4">
        <f t="shared" si="145"/>
        <v>-6.6365735535285778E-3</v>
      </c>
      <c r="K392" s="4">
        <f t="shared" si="147"/>
        <v>3.5651014956971966E-3</v>
      </c>
      <c r="L392" s="4">
        <f t="shared" si="134"/>
        <v>2.9733555893174525E-3</v>
      </c>
      <c r="M392" s="4">
        <f t="shared" si="150"/>
        <v>-4.3638687425318059E-3</v>
      </c>
      <c r="N392" s="4">
        <f t="shared" si="135"/>
        <v>-4.3780317131004763E-3</v>
      </c>
      <c r="O392" s="4">
        <f t="shared" si="137"/>
        <v>-1.4287598364531547E-5</v>
      </c>
      <c r="P392" s="4">
        <f t="shared" si="139"/>
        <v>-0.12718412608576779</v>
      </c>
      <c r="T392" s="4"/>
      <c r="U392" s="4">
        <f t="shared" si="151"/>
        <v>-1.3821624260241465E-2</v>
      </c>
      <c r="V392" s="4">
        <f t="shared" si="152"/>
        <v>-2.3683408017639018E-2</v>
      </c>
      <c r="W392" s="4">
        <f t="shared" si="153"/>
        <v>1.2085449074820787E-2</v>
      </c>
      <c r="X392" s="4">
        <f t="shared" si="136"/>
        <v>-2.8449688913543164E-5</v>
      </c>
      <c r="Y392" s="4">
        <f t="shared" si="148"/>
        <v>-8.9481790715808286E-3</v>
      </c>
      <c r="Z392" s="4">
        <f t="shared" si="149"/>
        <v>-2.6993498245006268E-3</v>
      </c>
      <c r="AA392" s="4">
        <f t="shared" si="142"/>
        <v>-1.9032157215491338E-3</v>
      </c>
      <c r="AB392" s="4">
        <f t="shared" si="143"/>
        <v>-1.9032157215491338E-3</v>
      </c>
      <c r="AC392" s="2">
        <f t="shared" ref="AC392:AC455" si="154">(D392-AD392)/D392</f>
        <v>-3.6373041092233873E-3</v>
      </c>
      <c r="AD392" s="3">
        <f t="shared" si="132"/>
        <v>1826.3790205258003</v>
      </c>
    </row>
    <row r="393" spans="1:30" x14ac:dyDescent="0.3">
      <c r="A393" s="1">
        <f t="shared" si="140"/>
        <v>30</v>
      </c>
      <c r="B393" s="1">
        <f t="shared" si="138"/>
        <v>2</v>
      </c>
      <c r="C393" s="5">
        <v>39651</v>
      </c>
      <c r="D393" s="3">
        <v>1821.62</v>
      </c>
      <c r="E393" s="3">
        <v>1787.5</v>
      </c>
      <c r="F393" s="3">
        <f t="shared" si="146"/>
        <v>1832.39</v>
      </c>
      <c r="G393" s="3">
        <f t="shared" si="133"/>
        <v>1822.7959999999998</v>
      </c>
      <c r="H393" s="4">
        <f t="shared" si="141"/>
        <v>1.0221128060842639E-3</v>
      </c>
      <c r="I393" s="4">
        <f t="shared" si="144"/>
        <v>-1.7727612432408665E-2</v>
      </c>
      <c r="J393" s="4">
        <f t="shared" si="145"/>
        <v>1.8749725238492929E-2</v>
      </c>
      <c r="K393" s="4">
        <f t="shared" si="147"/>
        <v>8.4200663823800898E-3</v>
      </c>
      <c r="L393" s="4">
        <f t="shared" si="134"/>
        <v>1.7401562110754948E-3</v>
      </c>
      <c r="M393" s="4">
        <f t="shared" si="150"/>
        <v>-5.8775697313346005E-3</v>
      </c>
      <c r="N393" s="4">
        <f t="shared" si="135"/>
        <v>-6.4516270608446088E-4</v>
      </c>
      <c r="O393" s="4">
        <f t="shared" si="137"/>
        <v>5.2667405935377734E-3</v>
      </c>
      <c r="P393" s="4">
        <f t="shared" si="139"/>
        <v>-0.12629200980368643</v>
      </c>
      <c r="T393" s="4"/>
      <c r="U393" s="4">
        <f t="shared" si="151"/>
        <v>-1.1765287730250188E-2</v>
      </c>
      <c r="V393" s="4">
        <f t="shared" si="152"/>
        <v>-2.1647634852947715E-2</v>
      </c>
      <c r="W393" s="4">
        <f t="shared" si="153"/>
        <v>1.2939639113631931E-2</v>
      </c>
      <c r="X393" s="4">
        <f t="shared" si="136"/>
        <v>1.0582384091789057E-2</v>
      </c>
      <c r="Y393" s="4">
        <f t="shared" si="148"/>
        <v>-4.1537499066770503E-3</v>
      </c>
      <c r="Z393" s="4">
        <f t="shared" si="149"/>
        <v>2.1253094137010094E-3</v>
      </c>
      <c r="AA393" s="4">
        <f t="shared" si="142"/>
        <v>1.0221128060842639E-3</v>
      </c>
      <c r="AB393" s="4">
        <f t="shared" si="143"/>
        <v>1.0221128060842639E-3</v>
      </c>
      <c r="AC393" s="2">
        <f t="shared" si="154"/>
        <v>-1.7416806746379254E-3</v>
      </c>
      <c r="AD393" s="3">
        <f t="shared" ref="AD393:AD456" si="155">D393*(2/(5+1))+AD392*(1-(2/(5+1)))</f>
        <v>1824.7926803505338</v>
      </c>
    </row>
    <row r="394" spans="1:30" x14ac:dyDescent="0.3">
      <c r="A394" s="1">
        <f t="shared" si="140"/>
        <v>30</v>
      </c>
      <c r="B394" s="1">
        <f t="shared" si="138"/>
        <v>3</v>
      </c>
      <c r="C394" s="5">
        <v>39652</v>
      </c>
      <c r="D394" s="3">
        <v>1845.56</v>
      </c>
      <c r="E394" s="3">
        <v>1823.37</v>
      </c>
      <c r="F394" s="3">
        <f t="shared" si="146"/>
        <v>1832.7279999999998</v>
      </c>
      <c r="G394" s="3">
        <f t="shared" si="133"/>
        <v>1825.434</v>
      </c>
      <c r="H394" s="4">
        <f t="shared" si="141"/>
        <v>1.314214819775807E-2</v>
      </c>
      <c r="I394" s="4">
        <f t="shared" si="144"/>
        <v>9.6068334778933047E-4</v>
      </c>
      <c r="J394" s="4">
        <f t="shared" si="145"/>
        <v>1.2181464849968739E-2</v>
      </c>
      <c r="K394" s="4">
        <f t="shared" si="147"/>
        <v>4.3367991128775984E-3</v>
      </c>
      <c r="L394" s="4">
        <f t="shared" si="134"/>
        <v>8.6613990721324033E-4</v>
      </c>
      <c r="M394" s="4">
        <f t="shared" si="150"/>
        <v>7.0015845231808042E-3</v>
      </c>
      <c r="N394" s="4">
        <f t="shared" si="135"/>
        <v>1.1025323292981273E-2</v>
      </c>
      <c r="O394" s="4">
        <f t="shared" si="137"/>
        <v>3.9521879537917325E-3</v>
      </c>
      <c r="P394" s="4">
        <f t="shared" si="139"/>
        <v>-0.11480960991496113</v>
      </c>
      <c r="T394" s="4"/>
      <c r="U394" s="4">
        <f t="shared" si="151"/>
        <v>1.2214402564750058E-2</v>
      </c>
      <c r="V394" s="4">
        <f t="shared" si="152"/>
        <v>2.0922585391025977E-3</v>
      </c>
      <c r="W394" s="4">
        <f t="shared" si="153"/>
        <v>9.1655051603424032E-4</v>
      </c>
      <c r="X394" s="4">
        <f t="shared" si="136"/>
        <v>8.023584542444331E-3</v>
      </c>
      <c r="Y394" s="4">
        <f t="shared" si="148"/>
        <v>-8.1861036192031663E-3</v>
      </c>
      <c r="Z394" s="4">
        <f t="shared" si="149"/>
        <v>-1.9324692960666617E-3</v>
      </c>
      <c r="AA394" s="4">
        <f t="shared" si="142"/>
        <v>1.314214819775807E-2</v>
      </c>
      <c r="AB394" s="4">
        <f t="shared" si="143"/>
        <v>1.314214819775807E-2</v>
      </c>
      <c r="AC394" s="2">
        <f t="shared" si="154"/>
        <v>7.5017229276265422E-3</v>
      </c>
      <c r="AD394" s="3">
        <f t="shared" si="155"/>
        <v>1831.7151202336895</v>
      </c>
    </row>
    <row r="395" spans="1:30" x14ac:dyDescent="0.3">
      <c r="A395" s="1">
        <f t="shared" si="140"/>
        <v>30</v>
      </c>
      <c r="B395" s="1">
        <f t="shared" si="138"/>
        <v>4</v>
      </c>
      <c r="C395" s="5">
        <v>39653</v>
      </c>
      <c r="D395" s="3">
        <v>1816.98</v>
      </c>
      <c r="E395" s="3">
        <v>1854.97</v>
      </c>
      <c r="F395" s="3">
        <f t="shared" si="146"/>
        <v>1825.4299999999998</v>
      </c>
      <c r="G395" s="3">
        <f t="shared" ref="G395:G458" si="156">AVERAGE(D386:D395)</f>
        <v>1823.175</v>
      </c>
      <c r="H395" s="4">
        <f t="shared" si="141"/>
        <v>-1.5485814603697483E-2</v>
      </c>
      <c r="I395" s="4">
        <f t="shared" si="144"/>
        <v>5.0987234227010134E-3</v>
      </c>
      <c r="J395" s="4">
        <f t="shared" si="145"/>
        <v>-2.0584538026398497E-2</v>
      </c>
      <c r="K395" s="4">
        <f t="shared" si="147"/>
        <v>-9.7626194759313847E-3</v>
      </c>
      <c r="L395" s="4">
        <f t="shared" ref="L395:L458" si="157">(SUM(D386:D394)/9-D394)/D394</f>
        <v>-1.1756142670336639E-2</v>
      </c>
      <c r="M395" s="4">
        <f t="shared" si="150"/>
        <v>-4.629046306897454E-3</v>
      </c>
      <c r="N395" s="4">
        <f t="shared" ref="N395:N458" si="158">(D395-G395)/G395</f>
        <v>-3.3979184664115823E-3</v>
      </c>
      <c r="O395" s="4">
        <f t="shared" si="137"/>
        <v>1.2410703474996323E-3</v>
      </c>
      <c r="P395" s="4">
        <f t="shared" si="139"/>
        <v>-0.12851750418479269</v>
      </c>
      <c r="T395" s="4"/>
      <c r="U395" s="4">
        <f t="shared" si="151"/>
        <v>4.2859619844383724E-3</v>
      </c>
      <c r="V395" s="4">
        <f t="shared" si="152"/>
        <v>-5.756897635405973E-3</v>
      </c>
      <c r="W395" s="4">
        <f t="shared" si="153"/>
        <v>-1.9687397152368266E-2</v>
      </c>
      <c r="X395" s="4">
        <f t="shared" ref="X395:X458" si="159">(F395-F390)/F390</f>
        <v>2.4767699844033585E-3</v>
      </c>
      <c r="Y395" s="4">
        <f t="shared" si="148"/>
        <v>-2.210971898371282E-2</v>
      </c>
      <c r="Z395" s="4">
        <f t="shared" si="149"/>
        <v>-1.5943876532885638E-2</v>
      </c>
      <c r="AA395" s="4">
        <f t="shared" si="142"/>
        <v>-1.5485814603697483E-2</v>
      </c>
      <c r="AB395" s="4">
        <f t="shared" si="143"/>
        <v>-1.5485814603697483E-2</v>
      </c>
      <c r="AC395" s="2">
        <f t="shared" si="154"/>
        <v>-5.4064510831854633E-3</v>
      </c>
      <c r="AD395" s="3">
        <f t="shared" si="155"/>
        <v>1826.8034134891263</v>
      </c>
    </row>
    <row r="396" spans="1:30" x14ac:dyDescent="0.3">
      <c r="A396" s="1">
        <f t="shared" si="140"/>
        <v>30</v>
      </c>
      <c r="B396" s="1">
        <f t="shared" si="138"/>
        <v>5</v>
      </c>
      <c r="C396" s="5">
        <v>39654</v>
      </c>
      <c r="D396" s="3">
        <v>1846.55</v>
      </c>
      <c r="E396" s="3">
        <v>1829.93</v>
      </c>
      <c r="F396" s="3">
        <f t="shared" si="146"/>
        <v>1830.0939999999998</v>
      </c>
      <c r="G396" s="3">
        <f t="shared" si="156"/>
        <v>1826.7420000000002</v>
      </c>
      <c r="H396" s="4">
        <f t="shared" si="141"/>
        <v>1.627425728406473E-2</v>
      </c>
      <c r="I396" s="4">
        <f t="shared" si="144"/>
        <v>7.12721108652822E-3</v>
      </c>
      <c r="J396" s="4">
        <f t="shared" si="145"/>
        <v>9.1470461975365104E-3</v>
      </c>
      <c r="K396" s="4">
        <f t="shared" si="147"/>
        <v>4.9532741141894796E-3</v>
      </c>
      <c r="L396" s="4">
        <f t="shared" si="157"/>
        <v>4.1613617712420378E-3</v>
      </c>
      <c r="M396" s="4">
        <f t="shared" si="150"/>
        <v>8.9918878483838168E-3</v>
      </c>
      <c r="N396" s="4">
        <f t="shared" si="158"/>
        <v>1.0843348431250699E-2</v>
      </c>
      <c r="O396" s="4">
        <f t="shared" ref="O396:O459" si="160">(F396-G396)/D396</f>
        <v>1.8152771384471768E-3</v>
      </c>
      <c r="P396" s="4">
        <f t="shared" si="139"/>
        <v>-0.11433477382933716</v>
      </c>
      <c r="T396" s="4"/>
      <c r="U396" s="4">
        <f t="shared" si="151"/>
        <v>3.4397736904093605E-3</v>
      </c>
      <c r="V396" s="4">
        <f t="shared" si="152"/>
        <v>-6.5946240464948005E-3</v>
      </c>
      <c r="W396" s="4">
        <f t="shared" si="153"/>
        <v>1.2790487212255139E-2</v>
      </c>
      <c r="X396" s="4">
        <f t="shared" si="159"/>
        <v>3.6766681839868177E-3</v>
      </c>
      <c r="Y396" s="4">
        <f t="shared" si="148"/>
        <v>-7.5773153386058407E-3</v>
      </c>
      <c r="Z396" s="4">
        <f t="shared" si="149"/>
        <v>-1.3198424533148278E-3</v>
      </c>
      <c r="AA396" s="4">
        <f t="shared" si="142"/>
        <v>1.627425728406473E-2</v>
      </c>
      <c r="AB396" s="4">
        <f t="shared" si="143"/>
        <v>1.627425728406473E-2</v>
      </c>
      <c r="AC396" s="2">
        <f t="shared" si="154"/>
        <v>7.129181991957393E-3</v>
      </c>
      <c r="AD396" s="3">
        <f t="shared" si="155"/>
        <v>1833.385608992751</v>
      </c>
    </row>
    <row r="397" spans="1:30" x14ac:dyDescent="0.3">
      <c r="A397" s="1">
        <f t="shared" si="140"/>
        <v>31</v>
      </c>
      <c r="B397" s="1">
        <f t="shared" si="138"/>
        <v>1</v>
      </c>
      <c r="C397" s="5">
        <v>39657</v>
      </c>
      <c r="D397" s="3">
        <v>1802.99</v>
      </c>
      <c r="E397" s="3">
        <v>1841.32</v>
      </c>
      <c r="F397" s="3">
        <f t="shared" si="146"/>
        <v>1826.7400000000002</v>
      </c>
      <c r="G397" s="3">
        <f t="shared" si="156"/>
        <v>1827.2380000000001</v>
      </c>
      <c r="H397" s="4">
        <f t="shared" si="141"/>
        <v>-2.3589937992472419E-2</v>
      </c>
      <c r="I397" s="4">
        <f t="shared" si="144"/>
        <v>-2.8323089003818029E-3</v>
      </c>
      <c r="J397" s="4">
        <f t="shared" si="145"/>
        <v>-2.0757629092090616E-2</v>
      </c>
      <c r="K397" s="4">
        <f t="shared" si="147"/>
        <v>-7.5126587419782542E-3</v>
      </c>
      <c r="L397" s="4">
        <f t="shared" si="157"/>
        <v>-8.9993651825175311E-3</v>
      </c>
      <c r="M397" s="4">
        <f t="shared" si="150"/>
        <v>-1.3001302867403256E-2</v>
      </c>
      <c r="N397" s="4">
        <f t="shared" si="158"/>
        <v>-1.3270301953002316E-2</v>
      </c>
      <c r="O397" s="4">
        <f t="shared" si="160"/>
        <v>-2.7620785473009827E-4</v>
      </c>
      <c r="P397" s="4">
        <f t="shared" si="139"/>
        <v>-0.13522756159679214</v>
      </c>
      <c r="T397" s="4"/>
      <c r="U397" s="4">
        <f t="shared" si="151"/>
        <v>-1.4508136795645915E-2</v>
      </c>
      <c r="V397" s="4">
        <f t="shared" si="152"/>
        <v>-2.4363055427689437E-2</v>
      </c>
      <c r="W397" s="4">
        <f t="shared" si="153"/>
        <v>-9.215500945179575E-3</v>
      </c>
      <c r="X397" s="4">
        <f t="shared" si="159"/>
        <v>-5.449364678486757E-4</v>
      </c>
      <c r="Y397" s="4">
        <f t="shared" si="148"/>
        <v>-1.9887812623000992E-2</v>
      </c>
      <c r="Z397" s="4">
        <f t="shared" si="149"/>
        <v>-1.3707960497646266E-2</v>
      </c>
      <c r="AA397" s="4">
        <f t="shared" si="142"/>
        <v>-2.3589937992472419E-2</v>
      </c>
      <c r="AB397" s="4">
        <f t="shared" si="143"/>
        <v>-2.3589937992472419E-2</v>
      </c>
      <c r="AC397" s="2">
        <f t="shared" si="154"/>
        <v>-1.1238963792644902E-2</v>
      </c>
      <c r="AD397" s="3">
        <f t="shared" si="155"/>
        <v>1823.2537393285008</v>
      </c>
    </row>
    <row r="398" spans="1:30" x14ac:dyDescent="0.3">
      <c r="A398" s="1">
        <f t="shared" si="140"/>
        <v>31</v>
      </c>
      <c r="B398" s="1">
        <f t="shared" si="138"/>
        <v>2</v>
      </c>
      <c r="C398" s="5">
        <v>39658</v>
      </c>
      <c r="D398" s="3">
        <v>1845.55</v>
      </c>
      <c r="E398" s="3">
        <v>1813.3</v>
      </c>
      <c r="F398" s="3">
        <f t="shared" si="146"/>
        <v>1831.5259999999998</v>
      </c>
      <c r="G398" s="3">
        <f t="shared" si="156"/>
        <v>1831.9579999999999</v>
      </c>
      <c r="H398" s="4">
        <f t="shared" si="141"/>
        <v>2.3605233528749436E-2</v>
      </c>
      <c r="I398" s="4">
        <f t="shared" si="144"/>
        <v>5.7182790808600961E-3</v>
      </c>
      <c r="J398" s="4">
        <f t="shared" si="145"/>
        <v>1.788695444788934E-2</v>
      </c>
      <c r="K398" s="4">
        <f t="shared" si="147"/>
        <v>1.3882495188547898E-2</v>
      </c>
      <c r="L398" s="4">
        <f t="shared" si="157"/>
        <v>1.5229023886864411E-2</v>
      </c>
      <c r="M398" s="4">
        <f t="shared" si="150"/>
        <v>7.6570029581890268E-3</v>
      </c>
      <c r="N398" s="4">
        <f t="shared" si="158"/>
        <v>7.4193840688487941E-3</v>
      </c>
      <c r="O398" s="4">
        <f t="shared" si="160"/>
        <v>-2.3407656254234043E-4</v>
      </c>
      <c r="P398" s="4">
        <f t="shared" si="139"/>
        <v>-0.11481440623905834</v>
      </c>
      <c r="T398" s="4"/>
      <c r="U398" s="4">
        <f t="shared" si="151"/>
        <v>1.0332836011292288E-2</v>
      </c>
      <c r="V398" s="4">
        <f t="shared" si="152"/>
        <v>2.2950765117932441E-4</v>
      </c>
      <c r="W398" s="4">
        <f t="shared" si="153"/>
        <v>1.3136658578627851E-2</v>
      </c>
      <c r="X398" s="4">
        <f t="shared" si="159"/>
        <v>-4.7151534334953808E-4</v>
      </c>
      <c r="Y398" s="4">
        <f t="shared" si="148"/>
        <v>1.2405688146258829E-3</v>
      </c>
      <c r="Z398" s="4">
        <f t="shared" si="149"/>
        <v>7.5536406617779635E-3</v>
      </c>
      <c r="AA398" s="4">
        <f t="shared" si="142"/>
        <v>2.3605233528749436E-2</v>
      </c>
      <c r="AB398" s="4">
        <f t="shared" si="143"/>
        <v>2.3605233528749436E-2</v>
      </c>
      <c r="AC398" s="2">
        <f t="shared" si="154"/>
        <v>8.0540618140929159E-3</v>
      </c>
      <c r="AD398" s="3">
        <f t="shared" si="155"/>
        <v>1830.6858262190008</v>
      </c>
    </row>
    <row r="399" spans="1:30" x14ac:dyDescent="0.3">
      <c r="A399" s="1">
        <f t="shared" si="140"/>
        <v>31</v>
      </c>
      <c r="B399" s="1">
        <f t="shared" si="138"/>
        <v>3</v>
      </c>
      <c r="C399" s="5">
        <v>39659</v>
      </c>
      <c r="D399" s="3">
        <v>1852.8</v>
      </c>
      <c r="E399" s="3">
        <v>1850.29</v>
      </c>
      <c r="F399" s="3">
        <f t="shared" si="146"/>
        <v>1832.9739999999997</v>
      </c>
      <c r="G399" s="3">
        <f t="shared" si="156"/>
        <v>1832.8509999999999</v>
      </c>
      <c r="H399" s="4">
        <f t="shared" si="141"/>
        <v>3.9283682371108889E-3</v>
      </c>
      <c r="I399" s="4">
        <f t="shared" si="144"/>
        <v>2.5683400612283649E-3</v>
      </c>
      <c r="J399" s="4">
        <f t="shared" si="145"/>
        <v>1.3600281758825239E-3</v>
      </c>
      <c r="K399" s="4">
        <f t="shared" si="147"/>
        <v>-9.4998780851236909E-3</v>
      </c>
      <c r="L399" s="4">
        <f t="shared" si="157"/>
        <v>-8.0819027149389381E-3</v>
      </c>
      <c r="M399" s="4">
        <f t="shared" si="150"/>
        <v>1.081630181333737E-2</v>
      </c>
      <c r="N399" s="4">
        <f t="shared" si="158"/>
        <v>1.088413624457202E-2</v>
      </c>
      <c r="O399" s="4">
        <f t="shared" si="160"/>
        <v>6.6386010362597103E-5</v>
      </c>
      <c r="P399" s="4">
        <f t="shared" si="139"/>
        <v>-0.11133707126857971</v>
      </c>
      <c r="T399" s="4"/>
      <c r="U399" s="4">
        <f t="shared" si="151"/>
        <v>5.4184389477342281E-6</v>
      </c>
      <c r="V399" s="4">
        <f t="shared" si="152"/>
        <v>-9.9946357454417448E-3</v>
      </c>
      <c r="W399" s="4">
        <f t="shared" si="153"/>
        <v>3.9229285420143527E-3</v>
      </c>
      <c r="X399" s="4">
        <f t="shared" si="159"/>
        <v>1.3422613721177787E-4</v>
      </c>
      <c r="Y399" s="4">
        <f t="shared" si="148"/>
        <v>-2.1850253670097176E-2</v>
      </c>
      <c r="Z399" s="4">
        <f t="shared" si="149"/>
        <v>-1.5682775225666041E-2</v>
      </c>
      <c r="AA399" s="4">
        <f t="shared" si="142"/>
        <v>3.9283682371108889E-3</v>
      </c>
      <c r="AB399" s="4">
        <f t="shared" si="143"/>
        <v>3.9283682371108889E-3</v>
      </c>
      <c r="AC399" s="2">
        <f t="shared" si="154"/>
        <v>7.9570285625356046E-3</v>
      </c>
      <c r="AD399" s="3">
        <f t="shared" si="155"/>
        <v>1838.057217479334</v>
      </c>
    </row>
    <row r="400" spans="1:30" x14ac:dyDescent="0.3">
      <c r="A400" s="1">
        <f t="shared" si="140"/>
        <v>31</v>
      </c>
      <c r="B400" s="1">
        <f t="shared" si="138"/>
        <v>4</v>
      </c>
      <c r="C400" s="5">
        <v>39660</v>
      </c>
      <c r="D400" s="3">
        <v>1849.15</v>
      </c>
      <c r="E400" s="3">
        <v>1835.35</v>
      </c>
      <c r="F400" s="3">
        <f t="shared" si="146"/>
        <v>1839.4080000000001</v>
      </c>
      <c r="G400" s="3">
        <f t="shared" si="156"/>
        <v>1832.4189999999999</v>
      </c>
      <c r="H400" s="4">
        <f t="shared" si="141"/>
        <v>-1.9699913644213429E-3</v>
      </c>
      <c r="I400" s="4">
        <f t="shared" si="144"/>
        <v>-9.4181778929188498E-3</v>
      </c>
      <c r="J400" s="4">
        <f t="shared" si="145"/>
        <v>7.4481865284975069E-3</v>
      </c>
      <c r="K400" s="4">
        <f t="shared" si="147"/>
        <v>-8.5424762521588253E-3</v>
      </c>
      <c r="L400" s="4">
        <f t="shared" si="157"/>
        <v>-1.2003454231433635E-2</v>
      </c>
      <c r="M400" s="4">
        <f t="shared" si="150"/>
        <v>5.2962692344493238E-3</v>
      </c>
      <c r="N400" s="4">
        <f t="shared" si="158"/>
        <v>9.1305536561235301E-3</v>
      </c>
      <c r="O400" s="4">
        <f t="shared" si="160"/>
        <v>3.7795743990483516E-3</v>
      </c>
      <c r="P400" s="4">
        <f t="shared" si="139"/>
        <v>-0.11308772956406199</v>
      </c>
      <c r="T400" s="4"/>
      <c r="U400" s="4">
        <f t="shared" si="151"/>
        <v>-1.9332901554404112E-2</v>
      </c>
      <c r="V400" s="4">
        <f t="shared" si="152"/>
        <v>-2.9139572538860136E-2</v>
      </c>
      <c r="W400" s="4">
        <f t="shared" si="153"/>
        <v>1.7705203139275101E-2</v>
      </c>
      <c r="X400" s="4">
        <f t="shared" si="159"/>
        <v>7.6573738790314027E-3</v>
      </c>
      <c r="Y400" s="4">
        <f t="shared" si="148"/>
        <v>-2.0904789515847604E-2</v>
      </c>
      <c r="Z400" s="4">
        <f t="shared" si="149"/>
        <v>-1.4731349683793287E-2</v>
      </c>
      <c r="AA400" s="4">
        <f t="shared" si="142"/>
        <v>-1.9699913644213429E-3</v>
      </c>
      <c r="AB400" s="4">
        <f t="shared" si="143"/>
        <v>-1.9699913644213429E-3</v>
      </c>
      <c r="AC400" s="2">
        <f t="shared" si="154"/>
        <v>3.9992365936297397E-3</v>
      </c>
      <c r="AD400" s="3">
        <f t="shared" si="155"/>
        <v>1841.7548116528897</v>
      </c>
    </row>
    <row r="401" spans="1:30" x14ac:dyDescent="0.3">
      <c r="A401" s="1">
        <f t="shared" si="140"/>
        <v>31</v>
      </c>
      <c r="B401" s="1">
        <f t="shared" si="138"/>
        <v>5</v>
      </c>
      <c r="C401" s="5">
        <v>39661</v>
      </c>
      <c r="D401" s="3">
        <v>1826.56</v>
      </c>
      <c r="E401" s="3">
        <v>1847.47</v>
      </c>
      <c r="F401" s="3">
        <f t="shared" si="146"/>
        <v>1835.4099999999999</v>
      </c>
      <c r="G401" s="3">
        <f t="shared" si="156"/>
        <v>1832.752</v>
      </c>
      <c r="H401" s="4">
        <f t="shared" si="141"/>
        <v>-1.2216423762269229E-2</v>
      </c>
      <c r="I401" s="4">
        <f t="shared" si="144"/>
        <v>-9.0852553876108672E-4</v>
      </c>
      <c r="J401" s="4">
        <f t="shared" si="145"/>
        <v>-1.1307898223508143E-2</v>
      </c>
      <c r="K401" s="4">
        <f t="shared" si="147"/>
        <v>-6.2339453262310494E-3</v>
      </c>
      <c r="L401" s="4">
        <f t="shared" si="157"/>
        <v>-8.4957953654383172E-3</v>
      </c>
      <c r="M401" s="4">
        <f t="shared" si="150"/>
        <v>-4.8218109305277349E-3</v>
      </c>
      <c r="N401" s="4">
        <f t="shared" si="158"/>
        <v>-3.3785258452862185E-3</v>
      </c>
      <c r="O401" s="4">
        <f t="shared" si="160"/>
        <v>1.4551944639102476E-3</v>
      </c>
      <c r="P401" s="4">
        <f t="shared" si="139"/>
        <v>-0.12392262569966374</v>
      </c>
      <c r="T401" s="4"/>
      <c r="U401" s="4">
        <f t="shared" si="151"/>
        <v>-1.4060514290350358E-3</v>
      </c>
      <c r="V401" s="4">
        <f t="shared" si="152"/>
        <v>-1.1391990914744696E-2</v>
      </c>
      <c r="W401" s="4">
        <f t="shared" si="153"/>
        <v>-1.0825593674690645E-2</v>
      </c>
      <c r="X401" s="4">
        <f t="shared" si="159"/>
        <v>2.9047688260821747E-3</v>
      </c>
      <c r="Y401" s="4">
        <f t="shared" si="148"/>
        <v>-1.862504326480667E-2</v>
      </c>
      <c r="Z401" s="4">
        <f t="shared" si="149"/>
        <v>-1.2437229063270822E-2</v>
      </c>
      <c r="AA401" s="4">
        <f t="shared" si="142"/>
        <v>-1.2216423762269229E-2</v>
      </c>
      <c r="AB401" s="4">
        <f t="shared" si="143"/>
        <v>-1.2216423762269229E-2</v>
      </c>
      <c r="AC401" s="2">
        <f t="shared" si="154"/>
        <v>-5.5458755448820774E-3</v>
      </c>
      <c r="AD401" s="3">
        <f t="shared" si="155"/>
        <v>1836.6898744352598</v>
      </c>
    </row>
    <row r="402" spans="1:30" x14ac:dyDescent="0.3">
      <c r="A402" s="1">
        <f t="shared" si="140"/>
        <v>32</v>
      </c>
      <c r="B402" s="1">
        <f t="shared" si="138"/>
        <v>1</v>
      </c>
      <c r="C402" s="5">
        <v>39664</v>
      </c>
      <c r="D402" s="3">
        <v>1804.84</v>
      </c>
      <c r="E402" s="3">
        <v>1825.68</v>
      </c>
      <c r="F402" s="3">
        <f t="shared" si="146"/>
        <v>1835.78</v>
      </c>
      <c r="G402" s="3">
        <f t="shared" si="156"/>
        <v>1831.2599999999998</v>
      </c>
      <c r="H402" s="4">
        <f t="shared" si="141"/>
        <v>-1.189120532585846E-2</v>
      </c>
      <c r="I402" s="4">
        <f t="shared" si="144"/>
        <v>-4.8177995795368442E-4</v>
      </c>
      <c r="J402" s="4">
        <f t="shared" si="145"/>
        <v>-1.1409425367904775E-2</v>
      </c>
      <c r="K402" s="4">
        <f t="shared" si="147"/>
        <v>9.2824763489838431E-3</v>
      </c>
      <c r="L402" s="4">
        <f t="shared" si="157"/>
        <v>4.180292766487472E-3</v>
      </c>
      <c r="M402" s="4">
        <f t="shared" si="150"/>
        <v>-1.685387137892343E-2</v>
      </c>
      <c r="N402" s="4">
        <f t="shared" si="158"/>
        <v>-1.4427224970785061E-2</v>
      </c>
      <c r="O402" s="4">
        <f t="shared" si="160"/>
        <v>2.5043771193015499E-3</v>
      </c>
      <c r="P402" s="4">
        <f t="shared" si="139"/>
        <v>-0.13434024163880798</v>
      </c>
      <c r="T402" s="4"/>
      <c r="U402" s="4">
        <f t="shared" si="151"/>
        <v>-1.2904038192011177E-2</v>
      </c>
      <c r="V402" s="4">
        <f t="shared" si="152"/>
        <v>-2.2774997810091065E-2</v>
      </c>
      <c r="W402" s="4">
        <f t="shared" si="153"/>
        <v>1.0260733559253846E-3</v>
      </c>
      <c r="X402" s="4">
        <f t="shared" si="159"/>
        <v>4.9487064387924579E-3</v>
      </c>
      <c r="Y402" s="4">
        <f t="shared" si="148"/>
        <v>-3.3020931815520922E-3</v>
      </c>
      <c r="Z402" s="4">
        <f t="shared" si="149"/>
        <v>2.9823360471799834E-3</v>
      </c>
      <c r="AA402" s="4">
        <f t="shared" si="142"/>
        <v>-1.189120532585846E-2</v>
      </c>
      <c r="AB402" s="4">
        <f t="shared" si="143"/>
        <v>-1.189120532585846E-2</v>
      </c>
      <c r="AC402" s="2">
        <f t="shared" si="154"/>
        <v>-1.1764616045470352E-2</v>
      </c>
      <c r="AD402" s="3">
        <f t="shared" si="155"/>
        <v>1826.0732496235066</v>
      </c>
    </row>
    <row r="403" spans="1:30" x14ac:dyDescent="0.3">
      <c r="A403" s="1">
        <f t="shared" si="140"/>
        <v>32</v>
      </c>
      <c r="B403" s="1">
        <f t="shared" si="138"/>
        <v>2</v>
      </c>
      <c r="C403" s="5">
        <v>39665</v>
      </c>
      <c r="D403" s="3">
        <v>1869.76</v>
      </c>
      <c r="E403" s="3">
        <v>1825.87</v>
      </c>
      <c r="F403" s="3">
        <f t="shared" si="146"/>
        <v>1840.6220000000001</v>
      </c>
      <c r="G403" s="3">
        <f t="shared" si="156"/>
        <v>1836.0739999999994</v>
      </c>
      <c r="H403" s="4">
        <f t="shared" si="141"/>
        <v>3.5969947474568421E-2</v>
      </c>
      <c r="I403" s="4">
        <f t="shared" si="144"/>
        <v>1.1652002393563957E-2</v>
      </c>
      <c r="J403" s="4">
        <f t="shared" si="145"/>
        <v>2.4317945081004464E-2</v>
      </c>
      <c r="K403" s="4">
        <f t="shared" si="147"/>
        <v>1.5789488264887842E-2</v>
      </c>
      <c r="L403" s="4">
        <f t="shared" si="157"/>
        <v>1.5231882666114858E-2</v>
      </c>
      <c r="M403" s="4">
        <f t="shared" si="150"/>
        <v>1.5830518161795263E-2</v>
      </c>
      <c r="N403" s="4">
        <f t="shared" si="158"/>
        <v>1.8346755087213597E-2</v>
      </c>
      <c r="O403" s="4">
        <f t="shared" si="160"/>
        <v>2.4323977408868967E-3</v>
      </c>
      <c r="P403" s="4">
        <f t="shared" si="139"/>
        <v>-0.10320250559970831</v>
      </c>
      <c r="T403" s="4"/>
      <c r="U403" s="4">
        <f t="shared" si="151"/>
        <v>2.2556016045743688E-2</v>
      </c>
      <c r="V403" s="4">
        <f t="shared" si="152"/>
        <v>1.2330455885286236E-2</v>
      </c>
      <c r="W403" s="4">
        <f t="shared" si="153"/>
        <v>1.3118040692476518E-2</v>
      </c>
      <c r="X403" s="4">
        <f t="shared" si="159"/>
        <v>4.9663504640394028E-3</v>
      </c>
      <c r="Y403" s="4">
        <f t="shared" si="148"/>
        <v>3.1237839224328668E-3</v>
      </c>
      <c r="Z403" s="4">
        <f t="shared" si="149"/>
        <v>9.4487299111743958E-3</v>
      </c>
      <c r="AA403" s="4">
        <f t="shared" si="142"/>
        <v>3.5969947474568421E-2</v>
      </c>
      <c r="AB403" s="4">
        <f t="shared" si="143"/>
        <v>3.5969947474568421E-2</v>
      </c>
      <c r="AC403" s="2">
        <f t="shared" si="154"/>
        <v>1.5576598200301335E-2</v>
      </c>
      <c r="AD403" s="3">
        <f t="shared" si="155"/>
        <v>1840.6354997490046</v>
      </c>
    </row>
    <row r="404" spans="1:30" x14ac:dyDescent="0.3">
      <c r="A404" s="1">
        <f t="shared" si="140"/>
        <v>32</v>
      </c>
      <c r="B404" s="1">
        <f t="shared" si="138"/>
        <v>3</v>
      </c>
      <c r="C404" s="5">
        <v>39666</v>
      </c>
      <c r="D404" s="3">
        <v>1895.21</v>
      </c>
      <c r="E404" s="3">
        <v>1866.86</v>
      </c>
      <c r="F404" s="3">
        <f t="shared" si="146"/>
        <v>1849.104</v>
      </c>
      <c r="G404" s="3">
        <f t="shared" si="156"/>
        <v>1841.0389999999995</v>
      </c>
      <c r="H404" s="4">
        <f t="shared" si="141"/>
        <v>1.3611372582577467E-2</v>
      </c>
      <c r="I404" s="4">
        <f t="shared" si="144"/>
        <v>-1.5510011980147671E-3</v>
      </c>
      <c r="J404" s="4">
        <f t="shared" si="145"/>
        <v>1.5162373780592235E-2</v>
      </c>
      <c r="K404" s="4">
        <f t="shared" si="147"/>
        <v>-1.7212102087968452E-2</v>
      </c>
      <c r="L404" s="4">
        <f t="shared" si="157"/>
        <v>-1.8579924696217946E-2</v>
      </c>
      <c r="M404" s="4">
        <f t="shared" si="150"/>
        <v>2.493423842033763E-2</v>
      </c>
      <c r="N404" s="4">
        <f t="shared" si="158"/>
        <v>2.9424145822006226E-2</v>
      </c>
      <c r="O404" s="4">
        <f t="shared" si="160"/>
        <v>4.2554650935782892E-3</v>
      </c>
      <c r="P404" s="4">
        <f t="shared" si="139"/>
        <v>-9.0995860772304024E-2</v>
      </c>
      <c r="T404" s="4"/>
      <c r="U404" s="4">
        <f t="shared" si="151"/>
        <v>-9.0706828683895461E-3</v>
      </c>
      <c r="V404" s="4">
        <f t="shared" si="152"/>
        <v>-1.8979976039705661E-2</v>
      </c>
      <c r="W404" s="4">
        <f t="shared" si="153"/>
        <v>2.2889680483592446E-2</v>
      </c>
      <c r="X404" s="4">
        <f t="shared" si="159"/>
        <v>8.7999065998755795E-3</v>
      </c>
      <c r="Y404" s="4">
        <f t="shared" si="148"/>
        <v>-2.9466315278891594E-2</v>
      </c>
      <c r="Z404" s="4">
        <f t="shared" si="149"/>
        <v>-2.3346858005022387E-2</v>
      </c>
      <c r="AA404" s="4">
        <f t="shared" si="142"/>
        <v>1.3611372582577467E-2</v>
      </c>
      <c r="AB404" s="4">
        <f t="shared" si="143"/>
        <v>1.3611372582577467E-2</v>
      </c>
      <c r="AC404" s="2">
        <f t="shared" si="154"/>
        <v>1.9197344973554506E-2</v>
      </c>
      <c r="AD404" s="3">
        <f t="shared" si="155"/>
        <v>1858.8269998326698</v>
      </c>
    </row>
    <row r="405" spans="1:30" x14ac:dyDescent="0.3">
      <c r="A405" s="1">
        <f t="shared" si="140"/>
        <v>32</v>
      </c>
      <c r="B405" s="1">
        <f t="shared" si="138"/>
        <v>4</v>
      </c>
      <c r="C405" s="5">
        <v>39667</v>
      </c>
      <c r="D405" s="3">
        <v>1880.09</v>
      </c>
      <c r="E405" s="3">
        <v>1882.97</v>
      </c>
      <c r="F405" s="3">
        <f t="shared" si="146"/>
        <v>1855.2919999999999</v>
      </c>
      <c r="G405" s="3">
        <f t="shared" si="156"/>
        <v>1847.35</v>
      </c>
      <c r="H405" s="4">
        <f t="shared" si="141"/>
        <v>-7.9780077141847709E-3</v>
      </c>
      <c r="I405" s="4">
        <f t="shared" si="144"/>
        <v>-6.4583871971971487E-3</v>
      </c>
      <c r="J405" s="4">
        <f t="shared" si="145"/>
        <v>-1.5196205169876222E-3</v>
      </c>
      <c r="K405" s="4">
        <f t="shared" si="147"/>
        <v>-2.4333714997282655E-2</v>
      </c>
      <c r="L405" s="4">
        <f t="shared" si="157"/>
        <v>-2.7172597114714387E-2</v>
      </c>
      <c r="M405" s="4">
        <f t="shared" si="150"/>
        <v>1.3366090081776886E-2</v>
      </c>
      <c r="N405" s="4">
        <f t="shared" si="158"/>
        <v>1.7722683844425807E-2</v>
      </c>
      <c r="O405" s="4">
        <f t="shared" si="160"/>
        <v>4.2242658596131077E-3</v>
      </c>
      <c r="P405" s="4">
        <f t="shared" si="139"/>
        <v>-9.8247902807288456E-2</v>
      </c>
      <c r="T405" s="4"/>
      <c r="U405" s="4">
        <f t="shared" si="151"/>
        <v>-2.4303375351544126E-2</v>
      </c>
      <c r="V405" s="4">
        <f t="shared" si="152"/>
        <v>-3.4060341598028732E-2</v>
      </c>
      <c r="W405" s="4">
        <f t="shared" si="153"/>
        <v>1.6732012005515953E-2</v>
      </c>
      <c r="X405" s="4">
        <f t="shared" si="159"/>
        <v>8.635387037568493E-3</v>
      </c>
      <c r="Y405" s="4">
        <f t="shared" si="148"/>
        <v>-3.6499130022254245E-2</v>
      </c>
      <c r="Z405" s="4">
        <f t="shared" si="149"/>
        <v>-3.0424016401793968E-2</v>
      </c>
      <c r="AA405" s="4">
        <f t="shared" si="142"/>
        <v>-7.9780077141847709E-3</v>
      </c>
      <c r="AB405" s="4">
        <f t="shared" si="143"/>
        <v>-7.9780077141847709E-3</v>
      </c>
      <c r="AC405" s="2">
        <f t="shared" si="154"/>
        <v>7.5397100377569796E-3</v>
      </c>
      <c r="AD405" s="3">
        <f t="shared" si="155"/>
        <v>1865.9146665551134</v>
      </c>
    </row>
    <row r="406" spans="1:30" x14ac:dyDescent="0.3">
      <c r="A406" s="1">
        <f t="shared" si="140"/>
        <v>32</v>
      </c>
      <c r="B406" s="1">
        <f t="shared" si="138"/>
        <v>5</v>
      </c>
      <c r="C406" s="5">
        <v>39668</v>
      </c>
      <c r="D406" s="3">
        <v>1926.23</v>
      </c>
      <c r="E406" s="3">
        <v>1880.41</v>
      </c>
      <c r="F406" s="3">
        <f t="shared" si="146"/>
        <v>1875.2259999999999</v>
      </c>
      <c r="G406" s="3">
        <f t="shared" si="156"/>
        <v>1855.318</v>
      </c>
      <c r="H406" s="4">
        <f t="shared" si="141"/>
        <v>2.4541378338271094E-2</v>
      </c>
      <c r="I406" s="4">
        <f t="shared" si="144"/>
        <v>1.702046178641255E-4</v>
      </c>
      <c r="J406" s="4">
        <f t="shared" si="145"/>
        <v>2.437117372040697E-2</v>
      </c>
      <c r="K406" s="4">
        <f t="shared" si="147"/>
        <v>-9.3692323239844954E-3</v>
      </c>
      <c r="L406" s="4">
        <f t="shared" si="157"/>
        <v>-1.7366780904696611E-2</v>
      </c>
      <c r="M406" s="4">
        <f t="shared" si="150"/>
        <v>2.7198854964681662E-2</v>
      </c>
      <c r="N406" s="4">
        <f t="shared" si="158"/>
        <v>3.8220941100124098E-2</v>
      </c>
      <c r="O406" s="4">
        <f t="shared" si="160"/>
        <v>1.0335214382498405E-2</v>
      </c>
      <c r="P406" s="4">
        <f t="shared" si="139"/>
        <v>-7.6117663422752724E-2</v>
      </c>
      <c r="T406" s="4"/>
      <c r="U406" s="4">
        <f t="shared" si="151"/>
        <v>-2.8472041232068663E-2</v>
      </c>
      <c r="V406" s="4">
        <f t="shared" si="152"/>
        <v>-3.8187320819747954E-2</v>
      </c>
      <c r="W406" s="4">
        <f t="shared" si="153"/>
        <v>5.4567055010511602E-2</v>
      </c>
      <c r="X406" s="4">
        <f t="shared" si="159"/>
        <v>2.1693245650835528E-2</v>
      </c>
      <c r="Y406" s="4">
        <f t="shared" si="148"/>
        <v>-2.1721236908473527E-2</v>
      </c>
      <c r="Z406" s="4">
        <f t="shared" si="149"/>
        <v>-1.5552944981138173E-2</v>
      </c>
      <c r="AA406" s="4">
        <f t="shared" si="142"/>
        <v>2.4541378338271094E-2</v>
      </c>
      <c r="AB406" s="4">
        <f t="shared" si="143"/>
        <v>2.4541378338271094E-2</v>
      </c>
      <c r="AC406" s="2">
        <f t="shared" si="154"/>
        <v>2.0875088798633045E-2</v>
      </c>
      <c r="AD406" s="3">
        <f t="shared" si="155"/>
        <v>1886.0197777034091</v>
      </c>
    </row>
    <row r="407" spans="1:30" x14ac:dyDescent="0.3">
      <c r="A407" s="1">
        <f t="shared" si="140"/>
        <v>33</v>
      </c>
      <c r="B407" s="1">
        <f t="shared" si="138"/>
        <v>1</v>
      </c>
      <c r="C407" s="5">
        <v>39671</v>
      </c>
      <c r="D407" s="3">
        <v>1941.23</v>
      </c>
      <c r="E407" s="3">
        <v>1921.76</v>
      </c>
      <c r="F407" s="3">
        <f t="shared" si="146"/>
        <v>1902.5040000000001</v>
      </c>
      <c r="G407" s="3">
        <f t="shared" si="156"/>
        <v>1869.1419999999998</v>
      </c>
      <c r="H407" s="4">
        <f t="shared" si="141"/>
        <v>7.7872320543237311E-3</v>
      </c>
      <c r="I407" s="4">
        <f t="shared" si="144"/>
        <v>-2.3205951521884857E-3</v>
      </c>
      <c r="J407" s="4">
        <f t="shared" si="145"/>
        <v>1.0107827206512217E-2</v>
      </c>
      <c r="K407" s="4">
        <f t="shared" si="147"/>
        <v>-1.7343463656987898E-2</v>
      </c>
      <c r="L407" s="4">
        <f t="shared" si="157"/>
        <v>-3.3795433451757055E-2</v>
      </c>
      <c r="M407" s="4">
        <f t="shared" si="150"/>
        <v>2.0355279147901861E-2</v>
      </c>
      <c r="N407" s="4">
        <f t="shared" si="158"/>
        <v>3.8567428263877331E-2</v>
      </c>
      <c r="O407" s="4">
        <f t="shared" si="160"/>
        <v>1.7186010931213875E-2</v>
      </c>
      <c r="P407" s="4">
        <f t="shared" si="139"/>
        <v>-6.892317727693488E-2</v>
      </c>
      <c r="T407" s="4"/>
      <c r="U407" s="4">
        <f t="shared" si="151"/>
        <v>-6.3019473271623896E-2</v>
      </c>
      <c r="V407" s="4">
        <f t="shared" si="152"/>
        <v>-7.2389278538907725E-2</v>
      </c>
      <c r="W407" s="4">
        <f t="shared" si="153"/>
        <v>7.5569025509186469E-2</v>
      </c>
      <c r="X407" s="4">
        <f t="shared" si="159"/>
        <v>3.6346403163777879E-2</v>
      </c>
      <c r="Y407" s="4">
        <f t="shared" si="148"/>
        <v>-2.959603892311025E-2</v>
      </c>
      <c r="Z407" s="4">
        <f t="shared" si="149"/>
        <v>-2.3477399589216442E-2</v>
      </c>
      <c r="AA407" s="4">
        <f t="shared" si="142"/>
        <v>7.7872320543237311E-3</v>
      </c>
      <c r="AB407" s="4">
        <f t="shared" si="143"/>
        <v>7.7872320543237311E-3</v>
      </c>
      <c r="AC407" s="2">
        <f t="shared" si="154"/>
        <v>1.8960563593388626E-2</v>
      </c>
      <c r="AD407" s="3">
        <f t="shared" si="155"/>
        <v>1904.4231851356062</v>
      </c>
    </row>
    <row r="408" spans="1:30" x14ac:dyDescent="0.3">
      <c r="A408" s="1">
        <f t="shared" si="140"/>
        <v>33</v>
      </c>
      <c r="B408" s="1">
        <f t="shared" si="138"/>
        <v>2</v>
      </c>
      <c r="C408" s="5">
        <v>39672</v>
      </c>
      <c r="D408" s="3">
        <v>1941.07</v>
      </c>
      <c r="E408" s="3">
        <v>1938.99</v>
      </c>
      <c r="F408" s="3">
        <f t="shared" si="146"/>
        <v>1916.7660000000001</v>
      </c>
      <c r="G408" s="3">
        <f t="shared" si="156"/>
        <v>1878.694</v>
      </c>
      <c r="H408" s="4">
        <f t="shared" si="141"/>
        <v>-8.242196957603265E-5</v>
      </c>
      <c r="I408" s="4">
        <f t="shared" si="144"/>
        <v>-1.1539075740638713E-3</v>
      </c>
      <c r="J408" s="4">
        <f t="shared" si="145"/>
        <v>1.0714856044878387E-3</v>
      </c>
      <c r="K408" s="4">
        <f t="shared" si="147"/>
        <v>-1.5732293442817163E-2</v>
      </c>
      <c r="L408" s="4">
        <f t="shared" si="157"/>
        <v>-3.5784871790909216E-2</v>
      </c>
      <c r="M408" s="4">
        <f t="shared" si="150"/>
        <v>1.267969068733474E-2</v>
      </c>
      <c r="N408" s="4">
        <f t="shared" si="158"/>
        <v>3.3201788050635166E-2</v>
      </c>
      <c r="O408" s="4">
        <f t="shared" si="160"/>
        <v>1.9613924278877176E-2</v>
      </c>
      <c r="P408" s="4">
        <f t="shared" si="139"/>
        <v>-6.8999918462490303E-2</v>
      </c>
      <c r="T408" s="4"/>
      <c r="U408" s="4">
        <f t="shared" si="151"/>
        <v>-3.6816863534975264E-2</v>
      </c>
      <c r="V408" s="4">
        <f t="shared" si="152"/>
        <v>-4.6448694899625491E-2</v>
      </c>
      <c r="W408" s="4">
        <f t="shared" si="153"/>
        <v>3.8138584631182582E-2</v>
      </c>
      <c r="X408" s="4">
        <f t="shared" si="159"/>
        <v>4.1368624302002256E-2</v>
      </c>
      <c r="Y408" s="4">
        <f t="shared" si="148"/>
        <v>-2.8004958113106271E-2</v>
      </c>
      <c r="Z408" s="4">
        <f t="shared" si="149"/>
        <v>-2.1876286617331403E-2</v>
      </c>
      <c r="AA408" s="4">
        <f t="shared" si="142"/>
        <v>-8.242196957603265E-5</v>
      </c>
      <c r="AB408" s="4">
        <f t="shared" si="143"/>
        <v>-8.242196957603265E-5</v>
      </c>
      <c r="AC408" s="2">
        <f t="shared" si="154"/>
        <v>1.2586465150456057E-2</v>
      </c>
      <c r="AD408" s="3">
        <f t="shared" si="155"/>
        <v>1916.6387900904042</v>
      </c>
    </row>
    <row r="409" spans="1:30" x14ac:dyDescent="0.3">
      <c r="A409" s="1">
        <f t="shared" si="140"/>
        <v>33</v>
      </c>
      <c r="B409" s="1">
        <f t="shared" si="138"/>
        <v>3</v>
      </c>
      <c r="C409" s="5">
        <v>39673</v>
      </c>
      <c r="D409" s="3">
        <v>1942.02</v>
      </c>
      <c r="E409" s="3">
        <v>1938.06</v>
      </c>
      <c r="F409" s="3">
        <f t="shared" si="146"/>
        <v>1926.1279999999999</v>
      </c>
      <c r="G409" s="3">
        <f t="shared" si="156"/>
        <v>1887.616</v>
      </c>
      <c r="H409" s="4">
        <f t="shared" si="141"/>
        <v>4.8942078338238475E-4</v>
      </c>
      <c r="I409" s="4">
        <f t="shared" si="144"/>
        <v>-1.5506911136641084E-3</v>
      </c>
      <c r="J409" s="4">
        <f t="shared" si="145"/>
        <v>2.0401118970464933E-3</v>
      </c>
      <c r="K409" s="4">
        <f t="shared" si="147"/>
        <v>-9.7446253870289018E-3</v>
      </c>
      <c r="L409" s="4">
        <f t="shared" si="157"/>
        <v>-3.0652624010926353E-2</v>
      </c>
      <c r="M409" s="4">
        <f t="shared" si="150"/>
        <v>8.2507496905709563E-3</v>
      </c>
      <c r="N409" s="4">
        <f t="shared" si="158"/>
        <v>2.8821539974232046E-2</v>
      </c>
      <c r="O409" s="4">
        <f t="shared" si="160"/>
        <v>1.9830897725049146E-2</v>
      </c>
      <c r="P409" s="4">
        <f t="shared" si="139"/>
        <v>-6.8544267673255152E-2</v>
      </c>
      <c r="T409" s="4"/>
      <c r="U409" s="4">
        <f t="shared" si="151"/>
        <v>-2.3626144343068464E-2</v>
      </c>
      <c r="V409" s="4">
        <f t="shared" si="152"/>
        <v>-3.3389882899637763E-2</v>
      </c>
      <c r="W409" s="4">
        <f t="shared" si="153"/>
        <v>2.4699109861176304E-2</v>
      </c>
      <c r="X409" s="4">
        <f t="shared" si="159"/>
        <v>4.1654769012451374E-2</v>
      </c>
      <c r="Y409" s="4">
        <f t="shared" si="148"/>
        <v>-2.2091949260008611E-2</v>
      </c>
      <c r="Z409" s="4">
        <f t="shared" si="149"/>
        <v>-1.5925994766635438E-2</v>
      </c>
      <c r="AA409" s="4">
        <f t="shared" si="142"/>
        <v>4.8942078338238475E-4</v>
      </c>
      <c r="AB409" s="4">
        <f t="shared" si="143"/>
        <v>4.8942078338238475E-4</v>
      </c>
      <c r="AC409" s="2">
        <f t="shared" si="154"/>
        <v>8.71299296938087E-3</v>
      </c>
      <c r="AD409" s="3">
        <f t="shared" si="155"/>
        <v>1925.0991933936029</v>
      </c>
    </row>
    <row r="410" spans="1:30" x14ac:dyDescent="0.3">
      <c r="A410" s="1">
        <f t="shared" si="140"/>
        <v>33</v>
      </c>
      <c r="B410" s="1">
        <f t="shared" si="138"/>
        <v>4</v>
      </c>
      <c r="C410" s="5">
        <v>39674</v>
      </c>
      <c r="D410" s="3">
        <v>1964.38</v>
      </c>
      <c r="E410" s="3">
        <v>1930.81</v>
      </c>
      <c r="F410" s="3">
        <f t="shared" si="146"/>
        <v>1942.9860000000001</v>
      </c>
      <c r="G410" s="3">
        <f t="shared" si="156"/>
        <v>1899.1389999999999</v>
      </c>
      <c r="H410" s="4">
        <f t="shared" si="141"/>
        <v>1.1513784616018439E-2</v>
      </c>
      <c r="I410" s="4">
        <f t="shared" si="144"/>
        <v>-5.7723401406782815E-3</v>
      </c>
      <c r="J410" s="4">
        <f t="shared" si="145"/>
        <v>1.7286124756696719E-2</v>
      </c>
      <c r="K410" s="4">
        <f t="shared" si="147"/>
        <v>-2.2566708890743472E-3</v>
      </c>
      <c r="L410" s="4">
        <f t="shared" si="157"/>
        <v>-2.5813328390026934E-2</v>
      </c>
      <c r="M410" s="4">
        <f t="shared" si="150"/>
        <v>1.1010887366146747E-2</v>
      </c>
      <c r="N410" s="4">
        <f t="shared" si="158"/>
        <v>3.4352935725083952E-2</v>
      </c>
      <c r="O410" s="4">
        <f t="shared" si="160"/>
        <v>2.2321037681100501E-2</v>
      </c>
      <c r="P410" s="4">
        <f t="shared" si="139"/>
        <v>-5.7819686991889288E-2</v>
      </c>
      <c r="T410" s="4"/>
      <c r="U410" s="4">
        <f t="shared" si="151"/>
        <v>-3.1889475906530344E-2</v>
      </c>
      <c r="V410" s="4">
        <f t="shared" si="152"/>
        <v>-4.1570581147465022E-2</v>
      </c>
      <c r="W410" s="4">
        <f t="shared" si="153"/>
        <v>4.4832960124249477E-2</v>
      </c>
      <c r="X410" s="4">
        <f t="shared" si="159"/>
        <v>4.7266953126516034E-2</v>
      </c>
      <c r="Y410" s="4">
        <f t="shared" si="148"/>
        <v>-1.4697360778237998E-2</v>
      </c>
      <c r="Z410" s="4">
        <f t="shared" si="149"/>
        <v>-8.4847815576818576E-3</v>
      </c>
      <c r="AA410" s="4">
        <f t="shared" si="142"/>
        <v>1.1513784616018439E-2</v>
      </c>
      <c r="AB410" s="4">
        <f t="shared" si="143"/>
        <v>1.1513784616018439E-2</v>
      </c>
      <c r="AC410" s="2">
        <f t="shared" si="154"/>
        <v>1.3331027807381858E-2</v>
      </c>
      <c r="AD410" s="3">
        <f t="shared" si="155"/>
        <v>1938.1927955957353</v>
      </c>
    </row>
    <row r="411" spans="1:30" x14ac:dyDescent="0.3">
      <c r="A411" s="1">
        <f t="shared" si="140"/>
        <v>33</v>
      </c>
      <c r="B411" s="1">
        <f t="shared" si="138"/>
        <v>5</v>
      </c>
      <c r="C411" s="5">
        <v>39675</v>
      </c>
      <c r="D411" s="3">
        <v>1957.56</v>
      </c>
      <c r="E411" s="3">
        <v>1967.49</v>
      </c>
      <c r="F411" s="3">
        <f t="shared" si="146"/>
        <v>1949.252</v>
      </c>
      <c r="G411" s="3">
        <f t="shared" si="156"/>
        <v>1912.239</v>
      </c>
      <c r="H411" s="4">
        <f t="shared" si="141"/>
        <v>-3.4718333519991873E-3</v>
      </c>
      <c r="I411" s="4">
        <f t="shared" si="144"/>
        <v>1.5831967338294525E-3</v>
      </c>
      <c r="J411" s="4">
        <f t="shared" si="145"/>
        <v>-5.0550300858286396E-3</v>
      </c>
      <c r="K411" s="4">
        <f t="shared" si="147"/>
        <v>-8.7584886834523642E-3</v>
      </c>
      <c r="L411" s="4">
        <f t="shared" si="157"/>
        <v>-2.9106724089365071E-2</v>
      </c>
      <c r="M411" s="4">
        <f t="shared" si="150"/>
        <v>4.2621477366702682E-3</v>
      </c>
      <c r="N411" s="4">
        <f t="shared" si="158"/>
        <v>2.3700489321679931E-2</v>
      </c>
      <c r="O411" s="4">
        <f t="shared" si="160"/>
        <v>1.8907721857822964E-2</v>
      </c>
      <c r="P411" s="4">
        <f t="shared" si="139"/>
        <v>-6.1090780026187883E-2</v>
      </c>
      <c r="T411" s="4"/>
      <c r="U411" s="4">
        <f t="shared" si="151"/>
        <v>-1.942088597929122E-2</v>
      </c>
      <c r="V411" s="4">
        <f t="shared" si="152"/>
        <v>-2.9226677119498359E-2</v>
      </c>
      <c r="W411" s="4">
        <f t="shared" si="153"/>
        <v>1.6264932017464127E-2</v>
      </c>
      <c r="X411" s="4">
        <f t="shared" si="159"/>
        <v>3.947577518656422E-2</v>
      </c>
      <c r="Y411" s="4">
        <f t="shared" si="148"/>
        <v>-2.1118108525304592E-2</v>
      </c>
      <c r="Z411" s="4">
        <f t="shared" si="149"/>
        <v>-1.4946013722881568E-2</v>
      </c>
      <c r="AA411" s="4">
        <f t="shared" si="142"/>
        <v>-3.4718333519991873E-3</v>
      </c>
      <c r="AB411" s="4">
        <f t="shared" si="143"/>
        <v>-3.4718333519991873E-3</v>
      </c>
      <c r="AC411" s="2">
        <f t="shared" si="154"/>
        <v>6.5956954590628124E-3</v>
      </c>
      <c r="AD411" s="3">
        <f t="shared" si="155"/>
        <v>1944.6485303971569</v>
      </c>
    </row>
    <row r="412" spans="1:30" x14ac:dyDescent="0.3">
      <c r="A412" s="1">
        <f t="shared" si="140"/>
        <v>34</v>
      </c>
      <c r="B412" s="1">
        <f t="shared" si="138"/>
        <v>1</v>
      </c>
      <c r="C412" s="5">
        <v>39678</v>
      </c>
      <c r="D412" s="3">
        <v>1932.7</v>
      </c>
      <c r="E412" s="3">
        <v>1962.17</v>
      </c>
      <c r="F412" s="3">
        <f t="shared" si="146"/>
        <v>1947.5460000000003</v>
      </c>
      <c r="G412" s="3">
        <f t="shared" si="156"/>
        <v>1925.0250000000003</v>
      </c>
      <c r="H412" s="4">
        <f t="shared" si="141"/>
        <v>-1.2699483029894307E-2</v>
      </c>
      <c r="I412" s="4">
        <f t="shared" si="144"/>
        <v>2.3549725168067019E-3</v>
      </c>
      <c r="J412" s="4">
        <f t="shared" si="145"/>
        <v>-1.5054455546701009E-2</v>
      </c>
      <c r="K412" s="4">
        <f t="shared" si="147"/>
        <v>-3.2195692596905237E-3</v>
      </c>
      <c r="L412" s="4">
        <f t="shared" si="157"/>
        <v>-1.7055813245968197E-2</v>
      </c>
      <c r="M412" s="4">
        <f t="shared" si="150"/>
        <v>-7.6229264931355813E-3</v>
      </c>
      <c r="N412" s="4">
        <f t="shared" si="158"/>
        <v>3.9869612082958535E-3</v>
      </c>
      <c r="O412" s="4">
        <f t="shared" si="160"/>
        <v>1.165261033786928E-2</v>
      </c>
      <c r="P412" s="4">
        <f t="shared" si="139"/>
        <v>-7.3014441731856616E-2</v>
      </c>
      <c r="T412" s="4"/>
      <c r="U412" s="4">
        <f t="shared" si="151"/>
        <v>-8.3420176137640363E-3</v>
      </c>
      <c r="V412" s="4">
        <f t="shared" si="152"/>
        <v>-1.8258597437626374E-2</v>
      </c>
      <c r="W412" s="4">
        <f t="shared" si="153"/>
        <v>-4.3941212530199782E-3</v>
      </c>
      <c r="X412" s="4">
        <f t="shared" si="159"/>
        <v>2.3675114480705504E-2</v>
      </c>
      <c r="Y412" s="4">
        <f t="shared" si="148"/>
        <v>-1.5648252934756687E-2</v>
      </c>
      <c r="Z412" s="4">
        <f t="shared" si="149"/>
        <v>-9.4416693267337076E-3</v>
      </c>
      <c r="AA412" s="4">
        <f t="shared" si="142"/>
        <v>-1.2699483029894307E-2</v>
      </c>
      <c r="AB412" s="4">
        <f t="shared" si="143"/>
        <v>-1.2699483029894307E-2</v>
      </c>
      <c r="AC412" s="2">
        <f t="shared" si="154"/>
        <v>-4.1215330529508383E-3</v>
      </c>
      <c r="AD412" s="3">
        <f t="shared" si="155"/>
        <v>1940.6656869314381</v>
      </c>
    </row>
    <row r="413" spans="1:30" x14ac:dyDescent="0.3">
      <c r="A413" s="1">
        <f t="shared" si="140"/>
        <v>34</v>
      </c>
      <c r="B413" s="1">
        <f t="shared" si="138"/>
        <v>2</v>
      </c>
      <c r="C413" s="5">
        <v>39679</v>
      </c>
      <c r="D413" s="3">
        <v>1908.68</v>
      </c>
      <c r="E413" s="3">
        <v>1924.61</v>
      </c>
      <c r="F413" s="3">
        <f t="shared" si="146"/>
        <v>1941.068</v>
      </c>
      <c r="G413" s="3">
        <f t="shared" si="156"/>
        <v>1928.9169999999999</v>
      </c>
      <c r="H413" s="4">
        <f t="shared" si="141"/>
        <v>-1.2428209240958235E-2</v>
      </c>
      <c r="I413" s="4">
        <f t="shared" si="144"/>
        <v>-4.1858539866508745E-3</v>
      </c>
      <c r="J413" s="4">
        <f t="shared" si="145"/>
        <v>-8.2423552543073597E-3</v>
      </c>
      <c r="K413" s="4">
        <f t="shared" si="147"/>
        <v>8.5191700729548916E-3</v>
      </c>
      <c r="L413" s="4">
        <f t="shared" si="157"/>
        <v>-7.9393824413758797E-4</v>
      </c>
      <c r="M413" s="4">
        <f t="shared" si="150"/>
        <v>-1.6685659647163273E-2</v>
      </c>
      <c r="N413" s="4">
        <f t="shared" si="158"/>
        <v>-1.0491379359505802E-2</v>
      </c>
      <c r="O413" s="4">
        <f t="shared" si="160"/>
        <v>6.3661797682168135E-3</v>
      </c>
      <c r="P413" s="4">
        <f t="shared" si="139"/>
        <v>-8.4535212213359578E-2</v>
      </c>
      <c r="T413" s="4"/>
      <c r="U413" s="4">
        <f t="shared" si="151"/>
        <v>4.3307290319241944E-3</v>
      </c>
      <c r="V413" s="4">
        <f t="shared" si="152"/>
        <v>-5.7125782583949992E-3</v>
      </c>
      <c r="W413" s="4">
        <f t="shared" si="153"/>
        <v>-1.6686672814478547E-2</v>
      </c>
      <c r="X413" s="4">
        <f t="shared" si="159"/>
        <v>1.2678647263150487E-2</v>
      </c>
      <c r="Y413" s="4">
        <f t="shared" si="148"/>
        <v>-4.0558819229672589E-3</v>
      </c>
      <c r="Z413" s="4">
        <f t="shared" si="149"/>
        <v>2.223794479490759E-3</v>
      </c>
      <c r="AA413" s="4">
        <f t="shared" si="142"/>
        <v>-1.2428209240958235E-2</v>
      </c>
      <c r="AB413" s="4">
        <f t="shared" si="143"/>
        <v>-1.2428209240958235E-2</v>
      </c>
      <c r="AC413" s="2">
        <f t="shared" si="154"/>
        <v>-1.1172009602251532E-2</v>
      </c>
      <c r="AD413" s="3">
        <f t="shared" si="155"/>
        <v>1930.0037912876255</v>
      </c>
    </row>
    <row r="414" spans="1:30" x14ac:dyDescent="0.3">
      <c r="A414" s="1">
        <f t="shared" si="140"/>
        <v>34</v>
      </c>
      <c r="B414" s="1">
        <f t="shared" si="138"/>
        <v>3</v>
      </c>
      <c r="C414" s="5">
        <v>39680</v>
      </c>
      <c r="D414" s="3">
        <v>1913.02</v>
      </c>
      <c r="E414" s="3">
        <v>1921.75</v>
      </c>
      <c r="F414" s="3">
        <f t="shared" si="146"/>
        <v>1935.268</v>
      </c>
      <c r="G414" s="3">
        <f t="shared" si="156"/>
        <v>1930.6979999999999</v>
      </c>
      <c r="H414" s="4">
        <f t="shared" si="141"/>
        <v>2.2738227466101799E-3</v>
      </c>
      <c r="I414" s="4">
        <f t="shared" si="144"/>
        <v>6.8476643544229188E-3</v>
      </c>
      <c r="J414" s="4">
        <f t="shared" si="145"/>
        <v>-4.5738416078127389E-3</v>
      </c>
      <c r="K414" s="4">
        <f t="shared" si="147"/>
        <v>1.6844101682838449E-2</v>
      </c>
      <c r="L414" s="4">
        <f t="shared" si="157"/>
        <v>1.2564820830218875E-2</v>
      </c>
      <c r="M414" s="4">
        <f t="shared" si="150"/>
        <v>-1.1496082196367659E-2</v>
      </c>
      <c r="N414" s="4">
        <f t="shared" si="158"/>
        <v>-9.1562740521821048E-3</v>
      </c>
      <c r="O414" s="4">
        <f t="shared" si="160"/>
        <v>2.3888929545954375E-3</v>
      </c>
      <c r="P414" s="4">
        <f t="shared" si="139"/>
        <v>-8.2453607555169658E-2</v>
      </c>
      <c r="T414" s="4"/>
      <c r="U414" s="4">
        <f t="shared" si="151"/>
        <v>1.746756921013471E-2</v>
      </c>
      <c r="V414" s="4">
        <f t="shared" si="152"/>
        <v>7.2928935180333505E-3</v>
      </c>
      <c r="W414" s="4">
        <f t="shared" si="153"/>
        <v>-1.4932904913440645E-2</v>
      </c>
      <c r="X414" s="4">
        <f t="shared" si="159"/>
        <v>4.7452713422992138E-3</v>
      </c>
      <c r="Y414" s="4">
        <f t="shared" si="148"/>
        <v>4.1652475471422147E-3</v>
      </c>
      <c r="Z414" s="4">
        <f t="shared" si="149"/>
        <v>1.0496760224144067E-2</v>
      </c>
      <c r="AA414" s="4">
        <f t="shared" si="142"/>
        <v>2.2738227466101799E-3</v>
      </c>
      <c r="AB414" s="4">
        <f t="shared" si="143"/>
        <v>2.2738227466101799E-3</v>
      </c>
      <c r="AC414" s="2">
        <f t="shared" si="154"/>
        <v>-5.9186665717472072E-3</v>
      </c>
      <c r="AD414" s="3">
        <f t="shared" si="155"/>
        <v>1924.3425275250838</v>
      </c>
    </row>
    <row r="415" spans="1:30" x14ac:dyDescent="0.3">
      <c r="A415" s="1">
        <f t="shared" si="140"/>
        <v>34</v>
      </c>
      <c r="B415" s="1">
        <f t="shared" si="138"/>
        <v>4</v>
      </c>
      <c r="C415" s="5">
        <v>39681</v>
      </c>
      <c r="D415" s="3">
        <v>1906.74</v>
      </c>
      <c r="E415" s="3">
        <v>1900.11</v>
      </c>
      <c r="F415" s="3">
        <f t="shared" si="146"/>
        <v>1923.7400000000002</v>
      </c>
      <c r="G415" s="3">
        <f t="shared" si="156"/>
        <v>1933.3630000000001</v>
      </c>
      <c r="H415" s="4">
        <f t="shared" si="141"/>
        <v>-3.2827675612382375E-3</v>
      </c>
      <c r="I415" s="4">
        <f t="shared" si="144"/>
        <v>-6.7484919133098883E-3</v>
      </c>
      <c r="J415" s="4">
        <f t="shared" si="145"/>
        <v>3.4657243520716508E-3</v>
      </c>
      <c r="K415" s="4">
        <f t="shared" si="147"/>
        <v>7.82532331078622E-3</v>
      </c>
      <c r="L415" s="4">
        <f t="shared" si="157"/>
        <v>1.2180275747828638E-2</v>
      </c>
      <c r="M415" s="4">
        <f t="shared" si="150"/>
        <v>-8.8369530185993042E-3</v>
      </c>
      <c r="N415" s="4">
        <f t="shared" si="158"/>
        <v>-1.3770305938408901E-2</v>
      </c>
      <c r="O415" s="4">
        <f t="shared" si="160"/>
        <v>-5.0468338630331455E-3</v>
      </c>
      <c r="P415" s="4">
        <f t="shared" si="139"/>
        <v>-8.5465699088218716E-2</v>
      </c>
      <c r="T415" s="4"/>
      <c r="U415" s="4">
        <f t="shared" si="151"/>
        <v>2.6847602220572774E-2</v>
      </c>
      <c r="V415" s="4">
        <f t="shared" si="152"/>
        <v>1.6579126198367017E-2</v>
      </c>
      <c r="W415" s="4">
        <f t="shared" si="153"/>
        <v>-2.9342591555605379E-2</v>
      </c>
      <c r="X415" s="4">
        <f t="shared" si="159"/>
        <v>-9.9053724525034487E-3</v>
      </c>
      <c r="Y415" s="4">
        <f t="shared" si="148"/>
        <v>-4.7410772292485201E-3</v>
      </c>
      <c r="Z415" s="4">
        <f t="shared" si="149"/>
        <v>1.5342788456752141E-3</v>
      </c>
      <c r="AA415" s="4">
        <f t="shared" si="142"/>
        <v>-3.2827675612382375E-3</v>
      </c>
      <c r="AB415" s="4">
        <f t="shared" si="143"/>
        <v>-3.2827675612382375E-3</v>
      </c>
      <c r="AC415" s="2">
        <f t="shared" si="154"/>
        <v>-6.1544931925988609E-3</v>
      </c>
      <c r="AD415" s="3">
        <f t="shared" si="155"/>
        <v>1918.475018350056</v>
      </c>
    </row>
    <row r="416" spans="1:30" x14ac:dyDescent="0.3">
      <c r="A416" s="1">
        <f t="shared" si="140"/>
        <v>34</v>
      </c>
      <c r="B416" s="1">
        <f t="shared" si="138"/>
        <v>5</v>
      </c>
      <c r="C416" s="5">
        <v>39682</v>
      </c>
      <c r="D416" s="3">
        <v>1931.47</v>
      </c>
      <c r="E416" s="3">
        <v>1915.77</v>
      </c>
      <c r="F416" s="3">
        <f t="shared" si="146"/>
        <v>1918.5219999999997</v>
      </c>
      <c r="G416" s="3">
        <f t="shared" si="156"/>
        <v>1933.8870000000002</v>
      </c>
      <c r="H416" s="4">
        <f t="shared" si="141"/>
        <v>1.2969780882553478E-2</v>
      </c>
      <c r="I416" s="4">
        <f t="shared" si="144"/>
        <v>4.7358318386355623E-3</v>
      </c>
      <c r="J416" s="4">
        <f t="shared" si="145"/>
        <v>8.2339490439179153E-3</v>
      </c>
      <c r="K416" s="4">
        <f t="shared" si="147"/>
        <v>4.4814709923743376E-3</v>
      </c>
      <c r="L416" s="4">
        <f t="shared" si="157"/>
        <v>1.4378234869754546E-2</v>
      </c>
      <c r="M416" s="4">
        <f t="shared" si="150"/>
        <v>6.748945281836915E-3</v>
      </c>
      <c r="N416" s="4">
        <f t="shared" si="158"/>
        <v>-1.2498144927806762E-3</v>
      </c>
      <c r="O416" s="4">
        <f t="shared" si="160"/>
        <v>-7.9550808451596261E-3</v>
      </c>
      <c r="P416" s="4">
        <f t="shared" si="139"/>
        <v>-7.3604389595813682E-2</v>
      </c>
      <c r="T416" s="4"/>
      <c r="U416" s="4">
        <f t="shared" si="151"/>
        <v>2.6652821045344378E-2</v>
      </c>
      <c r="V416" s="4">
        <f t="shared" si="152"/>
        <v>1.6386292834890868E-2</v>
      </c>
      <c r="W416" s="4">
        <f t="shared" si="153"/>
        <v>-1.3327816261059645E-2</v>
      </c>
      <c r="X416" s="4">
        <f t="shared" si="159"/>
        <v>-1.5765021659590574E-2</v>
      </c>
      <c r="Y416" s="4">
        <f t="shared" si="148"/>
        <v>-8.0432356284782479E-3</v>
      </c>
      <c r="Z416" s="4">
        <f t="shared" si="149"/>
        <v>-1.7887004869788802E-3</v>
      </c>
      <c r="AA416" s="4">
        <f t="shared" si="142"/>
        <v>1.2969780882553478E-2</v>
      </c>
      <c r="AB416" s="4">
        <f t="shared" si="143"/>
        <v>1.2969780882553478E-2</v>
      </c>
      <c r="AC416" s="2">
        <f t="shared" si="154"/>
        <v>4.4853511056151835E-3</v>
      </c>
      <c r="AD416" s="3">
        <f t="shared" si="155"/>
        <v>1922.8066789000375</v>
      </c>
    </row>
    <row r="417" spans="1:30" x14ac:dyDescent="0.3">
      <c r="A417" s="1">
        <f t="shared" si="140"/>
        <v>35</v>
      </c>
      <c r="B417" s="1">
        <f t="shared" si="138"/>
        <v>1</v>
      </c>
      <c r="C417" s="5">
        <v>39685</v>
      </c>
      <c r="D417" s="3">
        <v>1889.72</v>
      </c>
      <c r="E417" s="3">
        <v>1918.45</v>
      </c>
      <c r="F417" s="3">
        <f t="shared" si="146"/>
        <v>1909.9259999999999</v>
      </c>
      <c r="G417" s="3">
        <f t="shared" si="156"/>
        <v>1928.7360000000003</v>
      </c>
      <c r="H417" s="4">
        <f t="shared" si="141"/>
        <v>-2.1615660610830093E-2</v>
      </c>
      <c r="I417" s="4">
        <f t="shared" si="144"/>
        <v>-6.740979668335507E-3</v>
      </c>
      <c r="J417" s="4">
        <f t="shared" si="145"/>
        <v>-1.4874680942494587E-2</v>
      </c>
      <c r="K417" s="4">
        <f t="shared" si="147"/>
        <v>-8.5388331167453105E-3</v>
      </c>
      <c r="L417" s="4">
        <f t="shared" si="157"/>
        <v>8.289598653415908E-4</v>
      </c>
      <c r="M417" s="4">
        <f t="shared" si="150"/>
        <v>-1.0579467476750358E-2</v>
      </c>
      <c r="N417" s="4">
        <f t="shared" si="158"/>
        <v>-2.0228792328239997E-2</v>
      </c>
      <c r="O417" s="4">
        <f t="shared" si="160"/>
        <v>-9.9538555976548902E-3</v>
      </c>
      <c r="P417" s="4">
        <f t="shared" si="139"/>
        <v>-9.3629042701673354E-2</v>
      </c>
      <c r="T417" s="4"/>
      <c r="U417" s="4">
        <f t="shared" si="151"/>
        <v>6.3682065991188996E-4</v>
      </c>
      <c r="V417" s="4">
        <f t="shared" si="152"/>
        <v>-9.3695475466872274E-3</v>
      </c>
      <c r="W417" s="4">
        <f t="shared" si="153"/>
        <v>-2.2238319449474835E-2</v>
      </c>
      <c r="X417" s="4">
        <f t="shared" si="159"/>
        <v>-1.9316616911744494E-2</v>
      </c>
      <c r="Y417" s="4">
        <f t="shared" si="148"/>
        <v>-2.0901191806062688E-2</v>
      </c>
      <c r="Z417" s="4">
        <f t="shared" si="149"/>
        <v>-1.4727729289549659E-2</v>
      </c>
      <c r="AA417" s="4">
        <f t="shared" si="142"/>
        <v>-2.1615660610830093E-2</v>
      </c>
      <c r="AB417" s="4">
        <f t="shared" si="143"/>
        <v>-2.1615660610830093E-2</v>
      </c>
      <c r="AC417" s="2">
        <f t="shared" si="154"/>
        <v>-1.1672515469677104E-2</v>
      </c>
      <c r="AD417" s="3">
        <f t="shared" si="155"/>
        <v>1911.7777859333582</v>
      </c>
    </row>
    <row r="418" spans="1:30" x14ac:dyDescent="0.3">
      <c r="A418" s="1">
        <f t="shared" si="140"/>
        <v>35</v>
      </c>
      <c r="B418" s="1">
        <f t="shared" si="138"/>
        <v>2</v>
      </c>
      <c r="C418" s="5">
        <v>39686</v>
      </c>
      <c r="D418" s="3">
        <v>1886.32</v>
      </c>
      <c r="E418" s="3">
        <v>1889.87</v>
      </c>
      <c r="F418" s="3">
        <f t="shared" si="146"/>
        <v>1905.4540000000002</v>
      </c>
      <c r="G418" s="3">
        <f t="shared" si="156"/>
        <v>1923.261</v>
      </c>
      <c r="H418" s="4">
        <f t="shared" si="141"/>
        <v>-1.7992083483267844E-3</v>
      </c>
      <c r="I418" s="4">
        <f t="shared" si="144"/>
        <v>7.9376838896695579E-5</v>
      </c>
      <c r="J418" s="4">
        <f t="shared" si="145"/>
        <v>-1.8785851872234799E-3</v>
      </c>
      <c r="K418" s="4">
        <f t="shared" si="147"/>
        <v>1.0857428613762966E-2</v>
      </c>
      <c r="L418" s="4">
        <f t="shared" si="157"/>
        <v>1.9921234656751038E-2</v>
      </c>
      <c r="M418" s="4">
        <f t="shared" si="150"/>
        <v>-1.0041701347815398E-2</v>
      </c>
      <c r="N418" s="4">
        <f t="shared" si="158"/>
        <v>-1.9207481459874678E-2</v>
      </c>
      <c r="O418" s="4">
        <f t="shared" si="160"/>
        <v>-9.4400737944780252E-3</v>
      </c>
      <c r="P418" s="4">
        <f t="shared" si="139"/>
        <v>-9.5259792894725442E-2</v>
      </c>
      <c r="T418" s="4"/>
      <c r="U418" s="4">
        <f t="shared" si="151"/>
        <v>1.0033232436551466E-2</v>
      </c>
      <c r="V418" s="4">
        <f t="shared" si="152"/>
        <v>-6.7099887814069226E-5</v>
      </c>
      <c r="W418" s="4">
        <f t="shared" si="153"/>
        <v>-1.1714902445669325E-2</v>
      </c>
      <c r="X418" s="4">
        <f t="shared" si="159"/>
        <v>-1.8347631304003676E-2</v>
      </c>
      <c r="Y418" s="4">
        <f t="shared" si="148"/>
        <v>-1.7467787255608155E-3</v>
      </c>
      <c r="Z418" s="4">
        <f t="shared" si="149"/>
        <v>4.5474571492575833E-3</v>
      </c>
      <c r="AA418" s="4">
        <f t="shared" si="142"/>
        <v>-1.7992083483267844E-3</v>
      </c>
      <c r="AB418" s="4">
        <f t="shared" si="143"/>
        <v>-1.7992083483267844E-3</v>
      </c>
      <c r="AC418" s="2">
        <f t="shared" si="154"/>
        <v>-8.9973372963790699E-3</v>
      </c>
      <c r="AD418" s="3">
        <f t="shared" si="155"/>
        <v>1903.2918572889057</v>
      </c>
    </row>
    <row r="419" spans="1:30" x14ac:dyDescent="0.3">
      <c r="A419" s="1">
        <f t="shared" si="140"/>
        <v>35</v>
      </c>
      <c r="B419" s="1">
        <f t="shared" si="138"/>
        <v>3</v>
      </c>
      <c r="C419" s="5">
        <v>39687</v>
      </c>
      <c r="D419" s="3">
        <v>1900.3</v>
      </c>
      <c r="E419" s="3">
        <v>1887.08</v>
      </c>
      <c r="F419" s="3">
        <f t="shared" si="146"/>
        <v>1902.9099999999999</v>
      </c>
      <c r="G419" s="3">
        <f t="shared" si="156"/>
        <v>1919.0889999999999</v>
      </c>
      <c r="H419" s="4">
        <f t="shared" si="141"/>
        <v>7.4112557784469331E-3</v>
      </c>
      <c r="I419" s="4">
        <f t="shared" si="144"/>
        <v>4.0290088638194525E-4</v>
      </c>
      <c r="J419" s="4">
        <f t="shared" si="145"/>
        <v>7.0083548920649875E-3</v>
      </c>
      <c r="K419" s="4">
        <f t="shared" si="147"/>
        <v>9.1408138597905263E-3</v>
      </c>
      <c r="L419" s="4">
        <f t="shared" si="157"/>
        <v>1.8478660389895034E-2</v>
      </c>
      <c r="M419" s="4">
        <f t="shared" si="150"/>
        <v>-1.3715835220792891E-3</v>
      </c>
      <c r="N419" s="4">
        <f t="shared" si="158"/>
        <v>-9.7905829276286761E-3</v>
      </c>
      <c r="O419" s="4">
        <f t="shared" si="160"/>
        <v>-8.513918854917691E-3</v>
      </c>
      <c r="P419" s="4">
        <f t="shared" si="139"/>
        <v>-8.8554531806823197E-2</v>
      </c>
      <c r="T419" s="4"/>
      <c r="U419" s="4">
        <f t="shared" si="151"/>
        <v>1.4154544297892218E-2</v>
      </c>
      <c r="V419" s="4">
        <f t="shared" si="152"/>
        <v>4.0129988549132637E-3</v>
      </c>
      <c r="W419" s="4">
        <f t="shared" si="153"/>
        <v>-6.6491725125717594E-3</v>
      </c>
      <c r="X419" s="4">
        <f t="shared" si="159"/>
        <v>-1.6720164855720331E-2</v>
      </c>
      <c r="Y419" s="4">
        <f t="shared" si="148"/>
        <v>-3.4419893055435613E-3</v>
      </c>
      <c r="Z419" s="4">
        <f t="shared" si="149"/>
        <v>2.8415578431876306E-3</v>
      </c>
      <c r="AA419" s="4">
        <f t="shared" si="142"/>
        <v>7.4112557784469331E-3</v>
      </c>
      <c r="AB419" s="4">
        <f t="shared" si="143"/>
        <v>7.4112557784469331E-3</v>
      </c>
      <c r="AC419" s="2">
        <f t="shared" si="154"/>
        <v>-1.0496087596364207E-3</v>
      </c>
      <c r="AD419" s="3">
        <f t="shared" si="155"/>
        <v>1902.294571525937</v>
      </c>
    </row>
    <row r="420" spans="1:30" x14ac:dyDescent="0.3">
      <c r="A420" s="1">
        <f t="shared" si="140"/>
        <v>35</v>
      </c>
      <c r="B420" s="1">
        <f t="shared" si="138"/>
        <v>4</v>
      </c>
      <c r="C420" s="5">
        <v>39688</v>
      </c>
      <c r="D420" s="3">
        <v>1915.12</v>
      </c>
      <c r="E420" s="3">
        <v>1906.09</v>
      </c>
      <c r="F420" s="3">
        <f t="shared" si="146"/>
        <v>1904.586</v>
      </c>
      <c r="G420" s="3">
        <f t="shared" si="156"/>
        <v>1914.1629999999998</v>
      </c>
      <c r="H420" s="4">
        <f t="shared" si="141"/>
        <v>7.7987686154817326E-3</v>
      </c>
      <c r="I420" s="4">
        <f t="shared" si="144"/>
        <v>3.0468873335788896E-3</v>
      </c>
      <c r="J420" s="4">
        <f t="shared" si="145"/>
        <v>4.7518812819028425E-3</v>
      </c>
      <c r="K420" s="4">
        <f t="shared" si="147"/>
        <v>8.695995369153005E-4</v>
      </c>
      <c r="L420" s="4">
        <f t="shared" si="157"/>
        <v>7.2392078443753267E-3</v>
      </c>
      <c r="M420" s="4">
        <f t="shared" si="150"/>
        <v>5.5308607749925062E-3</v>
      </c>
      <c r="N420" s="4">
        <f t="shared" si="158"/>
        <v>4.9995742264379126E-4</v>
      </c>
      <c r="O420" s="4">
        <f t="shared" si="160"/>
        <v>-5.0007310246876283E-3</v>
      </c>
      <c r="P420" s="4">
        <f t="shared" si="139"/>
        <v>-8.1446379494755194E-2</v>
      </c>
      <c r="T420" s="4"/>
      <c r="U420" s="4">
        <f t="shared" si="151"/>
        <v>3.3889385886439272E-3</v>
      </c>
      <c r="V420" s="4">
        <f t="shared" si="152"/>
        <v>-6.6449507972424632E-3</v>
      </c>
      <c r="W420" s="4">
        <f t="shared" si="153"/>
        <v>4.3949358591102517E-3</v>
      </c>
      <c r="X420" s="4">
        <f t="shared" si="159"/>
        <v>-9.9566469481323985E-3</v>
      </c>
      <c r="Y420" s="4">
        <f t="shared" si="148"/>
        <v>-1.1610071280253275E-2</v>
      </c>
      <c r="Z420" s="4">
        <f t="shared" si="149"/>
        <v>-5.3780259283588878E-3</v>
      </c>
      <c r="AA420" s="4">
        <f t="shared" si="142"/>
        <v>7.7987686154817326E-3</v>
      </c>
      <c r="AB420" s="4">
        <f t="shared" si="143"/>
        <v>7.7987686154817326E-3</v>
      </c>
      <c r="AC420" s="2">
        <f t="shared" si="154"/>
        <v>4.4646213549935018E-3</v>
      </c>
      <c r="AD420" s="3">
        <f t="shared" si="155"/>
        <v>1906.5697143506247</v>
      </c>
    </row>
    <row r="421" spans="1:30" x14ac:dyDescent="0.3">
      <c r="A421" s="1">
        <f t="shared" si="140"/>
        <v>35</v>
      </c>
      <c r="B421" s="1">
        <f t="shared" si="138"/>
        <v>5</v>
      </c>
      <c r="C421" s="5">
        <v>39689</v>
      </c>
      <c r="D421" s="3">
        <v>1872.54</v>
      </c>
      <c r="E421" s="3">
        <v>1895.78</v>
      </c>
      <c r="F421" s="3">
        <f t="shared" si="146"/>
        <v>1892.8</v>
      </c>
      <c r="G421" s="3">
        <f t="shared" si="156"/>
        <v>1905.6609999999996</v>
      </c>
      <c r="H421" s="4">
        <f t="shared" si="141"/>
        <v>-2.2233593717364934E-2</v>
      </c>
      <c r="I421" s="4">
        <f t="shared" si="144"/>
        <v>-1.0098583900747691E-2</v>
      </c>
      <c r="J421" s="4">
        <f t="shared" si="145"/>
        <v>-1.2135009816617243E-2</v>
      </c>
      <c r="K421" s="4">
        <f t="shared" si="147"/>
        <v>-9.0098792764943623E-3</v>
      </c>
      <c r="L421" s="4">
        <f t="shared" si="157"/>
        <v>-3.017507461093426E-3</v>
      </c>
      <c r="M421" s="4">
        <f t="shared" si="150"/>
        <v>-1.0703719357565507E-2</v>
      </c>
      <c r="N421" s="4">
        <f t="shared" si="158"/>
        <v>-1.7380321053954321E-2</v>
      </c>
      <c r="O421" s="4">
        <f t="shared" si="160"/>
        <v>-6.8682110929537679E-3</v>
      </c>
      <c r="P421" s="4">
        <f t="shared" si="139"/>
        <v>-0.10186912750068343</v>
      </c>
      <c r="T421" s="4"/>
      <c r="U421" s="4">
        <f t="shared" si="151"/>
        <v>8.5373240319145203E-3</v>
      </c>
      <c r="V421" s="4">
        <f t="shared" si="152"/>
        <v>-1.5480492084046919E-3</v>
      </c>
      <c r="W421" s="4">
        <f t="shared" si="153"/>
        <v>-3.051044023463997E-2</v>
      </c>
      <c r="X421" s="4">
        <f t="shared" si="159"/>
        <v>-1.3407195747559714E-2</v>
      </c>
      <c r="Y421" s="4">
        <f t="shared" si="148"/>
        <v>-2.1366364572298648E-2</v>
      </c>
      <c r="Z421" s="4">
        <f t="shared" si="149"/>
        <v>-1.5195835086254061E-2</v>
      </c>
      <c r="AA421" s="4">
        <f t="shared" si="142"/>
        <v>-2.2233593717364934E-2</v>
      </c>
      <c r="AB421" s="4">
        <f t="shared" si="143"/>
        <v>-2.2233593717364934E-2</v>
      </c>
      <c r="AC421" s="2">
        <f t="shared" si="154"/>
        <v>-1.211534932965384E-2</v>
      </c>
      <c r="AD421" s="3">
        <f t="shared" si="155"/>
        <v>1895.22647623375</v>
      </c>
    </row>
    <row r="422" spans="1:30" x14ac:dyDescent="0.3">
      <c r="A422" s="1">
        <f t="shared" si="140"/>
        <v>36</v>
      </c>
      <c r="B422" s="1">
        <f t="shared" si="138"/>
        <v>2</v>
      </c>
      <c r="C422" s="5">
        <v>39693</v>
      </c>
      <c r="D422" s="3">
        <v>1850.14</v>
      </c>
      <c r="E422" s="3">
        <v>1904.21</v>
      </c>
      <c r="F422" s="3">
        <f t="shared" si="146"/>
        <v>1884.884</v>
      </c>
      <c r="G422" s="3">
        <f t="shared" si="156"/>
        <v>1897.405</v>
      </c>
      <c r="H422" s="4">
        <f t="shared" si="141"/>
        <v>-1.1962361284672084E-2</v>
      </c>
      <c r="I422" s="4">
        <f t="shared" si="144"/>
        <v>1.6912856334177145E-2</v>
      </c>
      <c r="J422" s="4">
        <f t="shared" si="145"/>
        <v>-2.887521761884923E-2</v>
      </c>
      <c r="K422" s="4">
        <f t="shared" si="147"/>
        <v>1.1230734723957818E-2</v>
      </c>
      <c r="L422" s="4">
        <f t="shared" si="157"/>
        <v>1.6083323542710325E-2</v>
      </c>
      <c r="M422" s="4">
        <f t="shared" si="150"/>
        <v>-1.8432964575008284E-2</v>
      </c>
      <c r="N422" s="4">
        <f t="shared" si="158"/>
        <v>-2.491033806699143E-2</v>
      </c>
      <c r="O422" s="4">
        <f t="shared" si="160"/>
        <v>-6.7675959657106802E-3</v>
      </c>
      <c r="P422" s="4">
        <f t="shared" si="139"/>
        <v>-0.112612893478438</v>
      </c>
      <c r="T422" s="4"/>
      <c r="U422" s="4">
        <f t="shared" si="151"/>
        <v>9.1747038781548398E-3</v>
      </c>
      <c r="V422" s="4">
        <f t="shared" si="152"/>
        <v>-9.1704316062676794E-4</v>
      </c>
      <c r="W422" s="4">
        <f t="shared" si="153"/>
        <v>-2.0944901890227085E-2</v>
      </c>
      <c r="X422" s="4">
        <f t="shared" si="159"/>
        <v>-1.3111502749321135E-2</v>
      </c>
      <c r="Y422" s="4">
        <f t="shared" si="148"/>
        <v>-1.3781273050192267E-3</v>
      </c>
      <c r="Z422" s="4">
        <f t="shared" si="149"/>
        <v>4.9184330090766091E-3</v>
      </c>
      <c r="AA422" s="4">
        <f t="shared" si="142"/>
        <v>-1.1962361284672084E-2</v>
      </c>
      <c r="AB422" s="4">
        <f t="shared" si="143"/>
        <v>-1.1962361284672084E-2</v>
      </c>
      <c r="AC422" s="2">
        <f t="shared" si="154"/>
        <v>-1.6246149384641233E-2</v>
      </c>
      <c r="AD422" s="3">
        <f t="shared" si="155"/>
        <v>1880.1976508225002</v>
      </c>
    </row>
    <row r="423" spans="1:30" x14ac:dyDescent="0.3">
      <c r="A423" s="1">
        <f t="shared" si="140"/>
        <v>36</v>
      </c>
      <c r="B423" s="1">
        <f t="shared" si="138"/>
        <v>3</v>
      </c>
      <c r="C423" s="5">
        <v>39694</v>
      </c>
      <c r="D423" s="3">
        <v>1833.09</v>
      </c>
      <c r="E423" s="3">
        <v>1847.54</v>
      </c>
      <c r="F423" s="3">
        <f t="shared" si="146"/>
        <v>1874.2380000000001</v>
      </c>
      <c r="G423" s="3">
        <f t="shared" si="156"/>
        <v>1889.846</v>
      </c>
      <c r="H423" s="4">
        <f t="shared" si="141"/>
        <v>-9.2155188256024846E-3</v>
      </c>
      <c r="I423" s="4">
        <f t="shared" si="144"/>
        <v>-1.4052990584497045E-3</v>
      </c>
      <c r="J423" s="4">
        <f t="shared" si="145"/>
        <v>-7.8102197671527799E-3</v>
      </c>
      <c r="K423" s="4">
        <f t="shared" si="147"/>
        <v>1.8585080047996361E-2</v>
      </c>
      <c r="L423" s="4">
        <f t="shared" si="157"/>
        <v>2.486958944848601E-2</v>
      </c>
      <c r="M423" s="4">
        <f t="shared" si="150"/>
        <v>-2.1954522317870054E-2</v>
      </c>
      <c r="N423" s="4">
        <f t="shared" si="158"/>
        <v>-3.0032076687730155E-2</v>
      </c>
      <c r="O423" s="4">
        <f t="shared" si="160"/>
        <v>-8.51458466305525E-3</v>
      </c>
      <c r="P423" s="4">
        <f t="shared" si="139"/>
        <v>-0.12079062606418438</v>
      </c>
      <c r="T423" s="4"/>
      <c r="U423" s="4">
        <f t="shared" si="151"/>
        <v>1.955527689796439E-2</v>
      </c>
      <c r="V423" s="4">
        <f t="shared" si="152"/>
        <v>9.3597241289847411E-3</v>
      </c>
      <c r="W423" s="4">
        <f t="shared" si="153"/>
        <v>-2.8218966029093694E-2</v>
      </c>
      <c r="X423" s="4">
        <f t="shared" si="159"/>
        <v>-1.6382447437723567E-2</v>
      </c>
      <c r="Y423" s="4">
        <f t="shared" si="148"/>
        <v>5.8845179526348396E-3</v>
      </c>
      <c r="Z423" s="4">
        <f t="shared" si="149"/>
        <v>1.222687105893275E-2</v>
      </c>
      <c r="AA423" s="4">
        <f t="shared" si="142"/>
        <v>-9.2155188256024846E-3</v>
      </c>
      <c r="AB423" s="4">
        <f t="shared" si="143"/>
        <v>-9.2155188256024846E-3</v>
      </c>
      <c r="AC423" s="2">
        <f t="shared" si="154"/>
        <v>-1.7132328771818962E-2</v>
      </c>
      <c r="AD423" s="3">
        <f t="shared" si="155"/>
        <v>1864.4951005483335</v>
      </c>
    </row>
    <row r="424" spans="1:30" x14ac:dyDescent="0.3">
      <c r="A424" s="1">
        <f t="shared" si="140"/>
        <v>36</v>
      </c>
      <c r="B424" s="1">
        <f t="shared" si="138"/>
        <v>4</v>
      </c>
      <c r="C424" s="5">
        <v>39695</v>
      </c>
      <c r="D424" s="3">
        <v>1774.78</v>
      </c>
      <c r="E424" s="3">
        <v>1819.51</v>
      </c>
      <c r="F424" s="3">
        <f t="shared" si="146"/>
        <v>1849.134</v>
      </c>
      <c r="G424" s="3">
        <f t="shared" si="156"/>
        <v>1876.0219999999997</v>
      </c>
      <c r="H424" s="4">
        <f t="shared" si="141"/>
        <v>-3.1809676557070274E-2</v>
      </c>
      <c r="I424" s="4">
        <f t="shared" si="144"/>
        <v>-7.408256004887882E-3</v>
      </c>
      <c r="J424" s="4">
        <f t="shared" si="145"/>
        <v>-2.440142055218239E-2</v>
      </c>
      <c r="K424" s="4">
        <f t="shared" si="147"/>
        <v>1.8892962156795447E-2</v>
      </c>
      <c r="L424" s="4">
        <f t="shared" si="157"/>
        <v>2.9557256387362882E-2</v>
      </c>
      <c r="M424" s="4">
        <f t="shared" si="150"/>
        <v>-4.0210174059857232E-2</v>
      </c>
      <c r="N424" s="4">
        <f t="shared" si="158"/>
        <v>-5.3966318092218399E-2</v>
      </c>
      <c r="O424" s="4">
        <f t="shared" si="160"/>
        <v>-1.5150046766359601E-2</v>
      </c>
      <c r="P424" s="4">
        <f t="shared" si="139"/>
        <v>-0.14875799187502692</v>
      </c>
      <c r="T424" s="4"/>
      <c r="U424" s="4">
        <f t="shared" si="151"/>
        <v>3.666486642772588E-2</v>
      </c>
      <c r="V424" s="4">
        <f t="shared" si="152"/>
        <v>2.6298217763448664E-2</v>
      </c>
      <c r="W424" s="4">
        <f t="shared" si="153"/>
        <v>-6.6052728516550016E-2</v>
      </c>
      <c r="X424" s="4">
        <f t="shared" si="159"/>
        <v>-2.8259875664114354E-2</v>
      </c>
      <c r="Y424" s="4">
        <f t="shared" si="148"/>
        <v>6.1885611323964805E-3</v>
      </c>
      <c r="Z424" s="4">
        <f t="shared" si="149"/>
        <v>1.2532831306877826E-2</v>
      </c>
      <c r="AA424" s="4">
        <f t="shared" si="142"/>
        <v>-3.1809676557070274E-2</v>
      </c>
      <c r="AB424" s="4">
        <f t="shared" si="143"/>
        <v>-3.1809676557070274E-2</v>
      </c>
      <c r="AC424" s="2">
        <f t="shared" si="154"/>
        <v>-3.3699989312603464E-2</v>
      </c>
      <c r="AD424" s="3">
        <f t="shared" si="155"/>
        <v>1834.5900670322224</v>
      </c>
    </row>
    <row r="425" spans="1:30" x14ac:dyDescent="0.3">
      <c r="A425" s="1">
        <f t="shared" si="140"/>
        <v>36</v>
      </c>
      <c r="B425" s="1">
        <f t="shared" si="138"/>
        <v>5</v>
      </c>
      <c r="C425" s="5">
        <v>39696</v>
      </c>
      <c r="D425" s="3">
        <v>1768.23</v>
      </c>
      <c r="E425" s="3">
        <v>1758.52</v>
      </c>
      <c r="F425" s="3">
        <f t="shared" si="146"/>
        <v>1819.7560000000001</v>
      </c>
      <c r="G425" s="3">
        <f t="shared" si="156"/>
        <v>1862.1709999999998</v>
      </c>
      <c r="H425" s="4">
        <f t="shared" si="141"/>
        <v>-3.6905982713350133E-3</v>
      </c>
      <c r="I425" s="4">
        <f t="shared" si="144"/>
        <v>-9.1616989147950689E-3</v>
      </c>
      <c r="J425" s="4">
        <f t="shared" si="145"/>
        <v>5.4711006434600556E-3</v>
      </c>
      <c r="K425" s="4">
        <f t="shared" si="147"/>
        <v>3.2599815188361414E-2</v>
      </c>
      <c r="L425" s="4">
        <f t="shared" si="157"/>
        <v>5.5121698964879576E-2</v>
      </c>
      <c r="M425" s="4">
        <f t="shared" si="150"/>
        <v>-2.8314785059095869E-2</v>
      </c>
      <c r="N425" s="4">
        <f t="shared" si="158"/>
        <v>-5.0447031985784235E-2</v>
      </c>
      <c r="O425" s="4">
        <f t="shared" si="160"/>
        <v>-2.3987264100258303E-2</v>
      </c>
      <c r="P425" s="4">
        <f t="shared" si="139"/>
        <v>-0.1518995841587007</v>
      </c>
      <c r="T425" s="4"/>
      <c r="U425" s="4">
        <f t="shared" si="151"/>
        <v>7.9074589526589162E-2</v>
      </c>
      <c r="V425" s="4">
        <f t="shared" si="152"/>
        <v>6.8283843631323268E-2</v>
      </c>
      <c r="W425" s="4">
        <f t="shared" si="153"/>
        <v>-7.6700154559505351E-2</v>
      </c>
      <c r="X425" s="4">
        <f t="shared" si="159"/>
        <v>-4.4539863256371687E-2</v>
      </c>
      <c r="Y425" s="4">
        <f t="shared" si="148"/>
        <v>1.9724505772047655E-2</v>
      </c>
      <c r="Z425" s="4">
        <f t="shared" si="149"/>
        <v>2.6154123458097017E-2</v>
      </c>
      <c r="AA425" s="4">
        <f t="shared" si="142"/>
        <v>-3.6905982713350133E-3</v>
      </c>
      <c r="AB425" s="4">
        <f t="shared" si="143"/>
        <v>-3.6905982713350133E-3</v>
      </c>
      <c r="AC425" s="2">
        <f t="shared" si="154"/>
        <v>-2.5019394924952282E-2</v>
      </c>
      <c r="AD425" s="3">
        <f t="shared" si="155"/>
        <v>1812.4700446881484</v>
      </c>
    </row>
    <row r="426" spans="1:30" x14ac:dyDescent="0.3">
      <c r="A426" s="1">
        <f t="shared" si="140"/>
        <v>37</v>
      </c>
      <c r="B426" s="1">
        <f t="shared" si="138"/>
        <v>1</v>
      </c>
      <c r="C426" s="5">
        <v>39699</v>
      </c>
      <c r="D426" s="3">
        <v>1762.95</v>
      </c>
      <c r="E426" s="3">
        <v>1794.08</v>
      </c>
      <c r="F426" s="3">
        <f t="shared" si="146"/>
        <v>1797.8380000000002</v>
      </c>
      <c r="G426" s="3">
        <f t="shared" si="156"/>
        <v>1845.3190000000002</v>
      </c>
      <c r="H426" s="4">
        <f t="shared" si="141"/>
        <v>-2.9860368843419535E-3</v>
      </c>
      <c r="I426" s="4">
        <f t="shared" si="144"/>
        <v>1.4619138912924172E-2</v>
      </c>
      <c r="J426" s="4">
        <f t="shared" si="145"/>
        <v>-1.7605175797266125E-2</v>
      </c>
      <c r="K426" s="4">
        <f t="shared" si="147"/>
        <v>2.1677044275914291E-2</v>
      </c>
      <c r="L426" s="4">
        <f t="shared" si="157"/>
        <v>4.8772564152350768E-2</v>
      </c>
      <c r="M426" s="4">
        <f t="shared" si="150"/>
        <v>-1.940553042042728E-2</v>
      </c>
      <c r="N426" s="4">
        <f t="shared" si="158"/>
        <v>-4.4636726766483267E-2</v>
      </c>
      <c r="O426" s="4">
        <f t="shared" si="160"/>
        <v>-2.6932698034544369E-2</v>
      </c>
      <c r="P426" s="4">
        <f t="shared" si="139"/>
        <v>-0.15443204328202856</v>
      </c>
      <c r="T426" s="4"/>
      <c r="U426" s="4">
        <f t="shared" si="151"/>
        <v>5.8991194584414895E-2</v>
      </c>
      <c r="V426" s="4">
        <f t="shared" si="152"/>
        <v>4.8401282638570721E-2</v>
      </c>
      <c r="W426" s="4">
        <f t="shared" si="153"/>
        <v>-5.852478451728664E-2</v>
      </c>
      <c r="X426" s="4">
        <f t="shared" si="159"/>
        <v>-5.0170118343195139E-2</v>
      </c>
      <c r="Y426" s="4">
        <f t="shared" si="148"/>
        <v>8.9379290106286115E-3</v>
      </c>
      <c r="Z426" s="4">
        <f t="shared" si="149"/>
        <v>1.5299534636239355E-2</v>
      </c>
      <c r="AA426" s="4">
        <f t="shared" si="142"/>
        <v>-2.9860368843419535E-3</v>
      </c>
      <c r="AB426" s="4">
        <f t="shared" si="143"/>
        <v>-2.9860368843419535E-3</v>
      </c>
      <c r="AC426" s="2">
        <f t="shared" si="154"/>
        <v>-1.8726205011731646E-2</v>
      </c>
      <c r="AD426" s="3">
        <f t="shared" si="155"/>
        <v>1795.9633631254324</v>
      </c>
    </row>
    <row r="427" spans="1:30" x14ac:dyDescent="0.3">
      <c r="A427" s="1">
        <f t="shared" si="140"/>
        <v>37</v>
      </c>
      <c r="B427" s="1">
        <f t="shared" si="138"/>
        <v>2</v>
      </c>
      <c r="C427" s="5">
        <v>39700</v>
      </c>
      <c r="D427" s="3">
        <v>1721.55</v>
      </c>
      <c r="E427" s="3">
        <v>1765.03</v>
      </c>
      <c r="F427" s="3">
        <f t="shared" si="146"/>
        <v>1772.1200000000001</v>
      </c>
      <c r="G427" s="3">
        <f t="shared" si="156"/>
        <v>1828.502</v>
      </c>
      <c r="H427" s="4">
        <f t="shared" si="141"/>
        <v>-2.3483365949119425E-2</v>
      </c>
      <c r="I427" s="4">
        <f t="shared" si="144"/>
        <v>1.1798406080716568E-3</v>
      </c>
      <c r="J427" s="4">
        <f t="shared" si="145"/>
        <v>-2.4663206557191081E-2</v>
      </c>
      <c r="K427" s="4">
        <f t="shared" si="147"/>
        <v>1.2372727530559574E-2</v>
      </c>
      <c r="L427" s="4">
        <f t="shared" si="157"/>
        <v>4.3923852381267496E-2</v>
      </c>
      <c r="M427" s="4">
        <f t="shared" si="150"/>
        <v>-2.8536442227388756E-2</v>
      </c>
      <c r="N427" s="4">
        <f t="shared" si="158"/>
        <v>-5.8491595852780034E-2</v>
      </c>
      <c r="O427" s="4">
        <f t="shared" si="160"/>
        <v>-3.2750718828962175E-2</v>
      </c>
      <c r="P427" s="4">
        <f t="shared" si="139"/>
        <v>-0.17428882504448587</v>
      </c>
      <c r="T427" s="4"/>
      <c r="U427" s="4">
        <f t="shared" si="151"/>
        <v>4.9456876258543947E-2</v>
      </c>
      <c r="V427" s="4">
        <f t="shared" si="152"/>
        <v>3.8962307495958449E-2</v>
      </c>
      <c r="W427" s="4">
        <f t="shared" si="153"/>
        <v>-6.9502848433091624E-2</v>
      </c>
      <c r="X427" s="4">
        <f t="shared" si="159"/>
        <v>-5.9825432228190117E-2</v>
      </c>
      <c r="Y427" s="4">
        <f t="shared" si="148"/>
        <v>-2.5037381022041227E-4</v>
      </c>
      <c r="Z427" s="4">
        <f t="shared" si="149"/>
        <v>6.0532972713175856E-3</v>
      </c>
      <c r="AA427" s="4">
        <f t="shared" si="142"/>
        <v>-2.3483365949119425E-2</v>
      </c>
      <c r="AB427" s="4">
        <f t="shared" si="143"/>
        <v>-2.3483365949119425E-2</v>
      </c>
      <c r="AC427" s="2">
        <f t="shared" si="154"/>
        <v>-2.8816420522371274E-2</v>
      </c>
      <c r="AD427" s="3">
        <f t="shared" si="155"/>
        <v>1771.1589087502882</v>
      </c>
    </row>
    <row r="428" spans="1:30" x14ac:dyDescent="0.3">
      <c r="A428" s="1">
        <f t="shared" si="140"/>
        <v>37</v>
      </c>
      <c r="B428" s="1">
        <f t="shared" si="138"/>
        <v>3</v>
      </c>
      <c r="C428" s="5">
        <v>39701</v>
      </c>
      <c r="D428" s="3">
        <v>1738.07</v>
      </c>
      <c r="E428" s="3">
        <v>1739.7</v>
      </c>
      <c r="F428" s="3">
        <f t="shared" si="146"/>
        <v>1753.116</v>
      </c>
      <c r="G428" s="3">
        <f t="shared" si="156"/>
        <v>1813.6770000000001</v>
      </c>
      <c r="H428" s="4">
        <f t="shared" si="141"/>
        <v>9.5960036014057001E-3</v>
      </c>
      <c r="I428" s="4">
        <f t="shared" si="144"/>
        <v>1.0542824779994825E-2</v>
      </c>
      <c r="J428" s="4">
        <f t="shared" si="145"/>
        <v>-9.4682117858912486E-4</v>
      </c>
      <c r="K428" s="4">
        <f t="shared" si="147"/>
        <v>2.0520751648224044E-2</v>
      </c>
      <c r="L428" s="4">
        <f t="shared" si="157"/>
        <v>5.8393760145088923E-2</v>
      </c>
      <c r="M428" s="4">
        <f t="shared" si="150"/>
        <v>-8.5824326513476851E-3</v>
      </c>
      <c r="N428" s="4">
        <f t="shared" si="158"/>
        <v>-4.1687136132839635E-2</v>
      </c>
      <c r="O428" s="4">
        <f t="shared" si="160"/>
        <v>-3.4843821019866952E-2</v>
      </c>
      <c r="P428" s="4">
        <f t="shared" si="139"/>
        <v>-0.16636529763589181</v>
      </c>
      <c r="T428" s="4"/>
      <c r="U428" s="4">
        <f t="shared" si="151"/>
        <v>6.4790450466149674E-2</v>
      </c>
      <c r="V428" s="4">
        <f t="shared" si="152"/>
        <v>5.4142545961488216E-2</v>
      </c>
      <c r="W428" s="4">
        <f t="shared" si="153"/>
        <v>-5.1835970956145082E-2</v>
      </c>
      <c r="X428" s="4">
        <f t="shared" si="159"/>
        <v>-6.4624663463231494E-2</v>
      </c>
      <c r="Y428" s="4">
        <f t="shared" si="148"/>
        <v>7.7960539967498743E-3</v>
      </c>
      <c r="Z428" s="4">
        <f t="shared" si="149"/>
        <v>1.4150459815213942E-2</v>
      </c>
      <c r="AA428" s="4">
        <f t="shared" si="142"/>
        <v>9.5960036014057001E-3</v>
      </c>
      <c r="AB428" s="4">
        <f t="shared" si="143"/>
        <v>9.5960036014057001E-3</v>
      </c>
      <c r="AC428" s="2">
        <f t="shared" si="154"/>
        <v>-1.2691820525175779E-2</v>
      </c>
      <c r="AD428" s="3">
        <f t="shared" si="155"/>
        <v>1760.1292725001922</v>
      </c>
    </row>
    <row r="429" spans="1:30" x14ac:dyDescent="0.3">
      <c r="A429" s="1">
        <f t="shared" si="140"/>
        <v>37</v>
      </c>
      <c r="B429" s="1">
        <f t="shared" si="138"/>
        <v>4</v>
      </c>
      <c r="C429" s="5">
        <v>39702</v>
      </c>
      <c r="D429" s="3">
        <v>1773.65</v>
      </c>
      <c r="E429" s="3">
        <v>1714.76</v>
      </c>
      <c r="F429" s="3">
        <f t="shared" si="146"/>
        <v>1752.89</v>
      </c>
      <c r="G429" s="3">
        <f t="shared" si="156"/>
        <v>1801.0119999999999</v>
      </c>
      <c r="H429" s="4">
        <f t="shared" si="141"/>
        <v>2.047098218138519E-2</v>
      </c>
      <c r="I429" s="4">
        <f t="shared" si="144"/>
        <v>-1.3411427617990038E-2</v>
      </c>
      <c r="J429" s="4">
        <f t="shared" si="145"/>
        <v>3.3882409799375228E-2</v>
      </c>
      <c r="K429" s="4">
        <f t="shared" si="147"/>
        <v>5.5406283981658446E-3</v>
      </c>
      <c r="L429" s="4">
        <f t="shared" si="157"/>
        <v>3.7962925671706067E-2</v>
      </c>
      <c r="M429" s="4">
        <f t="shared" si="150"/>
        <v>1.1843298780870442E-2</v>
      </c>
      <c r="N429" s="4">
        <f t="shared" si="158"/>
        <v>-1.5192569510919336E-2</v>
      </c>
      <c r="O429" s="4">
        <f t="shared" si="160"/>
        <v>-2.71316212330504E-2</v>
      </c>
      <c r="P429" s="4">
        <f t="shared" si="139"/>
        <v>-0.1492999764980118</v>
      </c>
      <c r="T429" s="4"/>
      <c r="U429" s="4">
        <f t="shared" si="151"/>
        <v>2.1121128608168852E-2</v>
      </c>
      <c r="V429" s="4">
        <f t="shared" si="152"/>
        <v>1.0909917322087109E-2</v>
      </c>
      <c r="W429" s="4">
        <f t="shared" si="153"/>
        <v>-6.366986330699477E-4</v>
      </c>
      <c r="X429" s="4">
        <f t="shared" si="159"/>
        <v>-5.2048147943848259E-2</v>
      </c>
      <c r="Y429" s="4">
        <f t="shared" si="148"/>
        <v>-6.9972846741304696E-3</v>
      </c>
      <c r="Z429" s="4">
        <f t="shared" si="149"/>
        <v>-7.3615455063671888E-4</v>
      </c>
      <c r="AA429" s="4">
        <f t="shared" si="142"/>
        <v>2.047098218138519E-2</v>
      </c>
      <c r="AB429" s="4">
        <f t="shared" si="143"/>
        <v>2.047098218138519E-2</v>
      </c>
      <c r="AC429" s="2">
        <f t="shared" si="154"/>
        <v>5.0820727500944986E-3</v>
      </c>
      <c r="AD429" s="3">
        <f t="shared" si="155"/>
        <v>1764.636181666795</v>
      </c>
    </row>
    <row r="430" spans="1:30" x14ac:dyDescent="0.3">
      <c r="A430" s="1">
        <f t="shared" si="140"/>
        <v>37</v>
      </c>
      <c r="B430" s="1">
        <f t="shared" si="138"/>
        <v>5</v>
      </c>
      <c r="C430" s="5">
        <v>39703</v>
      </c>
      <c r="D430" s="3">
        <v>1767.13</v>
      </c>
      <c r="E430" s="3">
        <v>1756.14</v>
      </c>
      <c r="F430" s="3">
        <f t="shared" si="146"/>
        <v>1752.6699999999996</v>
      </c>
      <c r="G430" s="3">
        <f t="shared" si="156"/>
        <v>1786.2130000000002</v>
      </c>
      <c r="H430" s="4">
        <f t="shared" si="141"/>
        <v>-3.676035294449289E-3</v>
      </c>
      <c r="I430" s="4">
        <f t="shared" si="144"/>
        <v>-9.8722972401544783E-3</v>
      </c>
      <c r="J430" s="4">
        <f t="shared" si="145"/>
        <v>6.1962619457051893E-3</v>
      </c>
      <c r="K430" s="4">
        <f t="shared" si="147"/>
        <v>-1.3866884672849916E-2</v>
      </c>
      <c r="L430" s="4">
        <f t="shared" si="157"/>
        <v>8.2785968671007047E-3</v>
      </c>
      <c r="M430" s="4">
        <f t="shared" si="150"/>
        <v>8.2502695886849751E-3</v>
      </c>
      <c r="N430" s="4">
        <f t="shared" si="158"/>
        <v>-1.068349631314971E-2</v>
      </c>
      <c r="O430" s="4">
        <f t="shared" si="160"/>
        <v>-1.8981625573670627E-2</v>
      </c>
      <c r="P430" s="4">
        <f t="shared" si="139"/>
        <v>-0.15242717980939396</v>
      </c>
      <c r="T430" s="4"/>
      <c r="U430" s="4">
        <f t="shared" si="151"/>
        <v>-3.0558452907845811E-3</v>
      </c>
      <c r="V430" s="4">
        <f t="shared" si="152"/>
        <v>-1.3025286837876703E-2</v>
      </c>
      <c r="W430" s="4">
        <f t="shared" si="153"/>
        <v>-6.2209101757119208E-4</v>
      </c>
      <c r="X430" s="4">
        <f t="shared" si="159"/>
        <v>-3.6865381952305952E-2</v>
      </c>
      <c r="Y430" s="4">
        <f t="shared" si="148"/>
        <v>-2.6162808804111086E-2</v>
      </c>
      <c r="Z430" s="4">
        <f t="shared" si="149"/>
        <v>-2.0022522096864542E-2</v>
      </c>
      <c r="AA430" s="4">
        <f t="shared" si="142"/>
        <v>-3.676035294449289E-3</v>
      </c>
      <c r="AB430" s="4">
        <f t="shared" si="143"/>
        <v>-3.676035294449289E-3</v>
      </c>
      <c r="AC430" s="2">
        <f t="shared" si="154"/>
        <v>9.4081677945025708E-4</v>
      </c>
      <c r="AD430" s="3">
        <f t="shared" si="155"/>
        <v>1765.4674544445302</v>
      </c>
    </row>
    <row r="431" spans="1:30" x14ac:dyDescent="0.3">
      <c r="A431" s="1">
        <f t="shared" si="140"/>
        <v>38</v>
      </c>
      <c r="B431" s="1">
        <f t="shared" si="138"/>
        <v>1</v>
      </c>
      <c r="C431" s="5">
        <v>39706</v>
      </c>
      <c r="D431" s="3">
        <v>1705.46</v>
      </c>
      <c r="E431" s="3">
        <v>1721.78</v>
      </c>
      <c r="F431" s="3">
        <f t="shared" si="146"/>
        <v>1741.172</v>
      </c>
      <c r="G431" s="3">
        <f t="shared" si="156"/>
        <v>1769.5049999999999</v>
      </c>
      <c r="H431" s="4">
        <f t="shared" si="141"/>
        <v>-3.4898394571989649E-2</v>
      </c>
      <c r="I431" s="4">
        <f t="shared" si="144"/>
        <v>-2.5663080814654345E-2</v>
      </c>
      <c r="J431" s="4">
        <f t="shared" si="145"/>
        <v>-9.235313757335304E-3</v>
      </c>
      <c r="K431" s="4">
        <f t="shared" si="147"/>
        <v>-9.6370951769252818E-3</v>
      </c>
      <c r="L431" s="4">
        <f t="shared" si="157"/>
        <v>5.370918444659401E-3</v>
      </c>
      <c r="M431" s="4">
        <f t="shared" si="150"/>
        <v>-2.0510322931910224E-2</v>
      </c>
      <c r="N431" s="4">
        <f t="shared" si="158"/>
        <v>-3.6193737796728381E-2</v>
      </c>
      <c r="O431" s="4">
        <f t="shared" si="160"/>
        <v>-1.661311317767632E-2</v>
      </c>
      <c r="P431" s="4">
        <f t="shared" si="139"/>
        <v>-0.18200611051689977</v>
      </c>
      <c r="T431" s="4"/>
      <c r="U431" s="4">
        <f t="shared" si="151"/>
        <v>-2.3654173716704846E-3</v>
      </c>
      <c r="V431" s="4">
        <f t="shared" si="152"/>
        <v>-1.2341763197953784E-2</v>
      </c>
      <c r="W431" s="4">
        <f t="shared" si="153"/>
        <v>-3.2610113729827847E-2</v>
      </c>
      <c r="X431" s="4">
        <f t="shared" si="159"/>
        <v>-3.1518968894861582E-2</v>
      </c>
      <c r="Y431" s="4">
        <f t="shared" si="148"/>
        <v>-2.1985759825592022E-2</v>
      </c>
      <c r="Z431" s="4">
        <f t="shared" si="149"/>
        <v>-1.5819135781314039E-2</v>
      </c>
      <c r="AA431" s="4">
        <f t="shared" si="142"/>
        <v>-3.4898394571989649E-2</v>
      </c>
      <c r="AB431" s="4">
        <f t="shared" si="143"/>
        <v>-3.4898394571989649E-2</v>
      </c>
      <c r="AC431" s="2">
        <f t="shared" si="154"/>
        <v>-2.3456996722108353E-2</v>
      </c>
      <c r="AD431" s="3">
        <f t="shared" si="155"/>
        <v>1745.4649696296869</v>
      </c>
    </row>
    <row r="432" spans="1:30" x14ac:dyDescent="0.3">
      <c r="A432" s="1">
        <f t="shared" si="140"/>
        <v>38</v>
      </c>
      <c r="B432" s="1">
        <f t="shared" ref="B432:B495" si="161">WEEKDAY(C432,2)</f>
        <v>2</v>
      </c>
      <c r="C432" s="5">
        <v>39707</v>
      </c>
      <c r="D432" s="3">
        <v>1724.08</v>
      </c>
      <c r="E432" s="3">
        <v>1686.73</v>
      </c>
      <c r="F432" s="3">
        <f t="shared" si="146"/>
        <v>1741.6779999999999</v>
      </c>
      <c r="G432" s="3">
        <f t="shared" si="156"/>
        <v>1756.8989999999999</v>
      </c>
      <c r="H432" s="4">
        <f t="shared" si="141"/>
        <v>1.0917875529182679E-2</v>
      </c>
      <c r="I432" s="4">
        <f t="shared" si="144"/>
        <v>-1.0982374256798762E-2</v>
      </c>
      <c r="J432" s="4">
        <f t="shared" si="145"/>
        <v>2.1900249785981443E-2</v>
      </c>
      <c r="K432" s="4">
        <f t="shared" si="147"/>
        <v>2.3816155172211639E-2</v>
      </c>
      <c r="L432" s="4">
        <f t="shared" si="157"/>
        <v>3.229952948503946E-2</v>
      </c>
      <c r="M432" s="4">
        <f t="shared" si="150"/>
        <v>-1.0104049083699718E-2</v>
      </c>
      <c r="N432" s="4">
        <f t="shared" si="158"/>
        <v>-1.8680072104315593E-2</v>
      </c>
      <c r="O432" s="4">
        <f t="shared" si="160"/>
        <v>-8.8284766368150001E-3</v>
      </c>
      <c r="P432" s="4">
        <f t="shared" si="139"/>
        <v>-0.17307535504789126</v>
      </c>
      <c r="T432" s="4"/>
      <c r="U432" s="4">
        <f t="shared" si="151"/>
        <v>9.4344047940144692E-3</v>
      </c>
      <c r="V432" s="4">
        <f t="shared" si="152"/>
        <v>-6.599392539256868E-4</v>
      </c>
      <c r="W432" s="4">
        <f t="shared" si="153"/>
        <v>1.4696058784234979E-3</v>
      </c>
      <c r="X432" s="4">
        <f t="shared" si="159"/>
        <v>-1.7178294923594472E-2</v>
      </c>
      <c r="Y432" s="4">
        <f t="shared" si="148"/>
        <v>1.1050367701236472E-2</v>
      </c>
      <c r="Z432" s="4">
        <f t="shared" si="149"/>
        <v>1.7425292780375082E-2</v>
      </c>
      <c r="AA432" s="4">
        <f t="shared" si="142"/>
        <v>1.0917875529182679E-2</v>
      </c>
      <c r="AB432" s="4">
        <f t="shared" si="143"/>
        <v>1.0917875529182679E-2</v>
      </c>
      <c r="AC432" s="2">
        <f t="shared" si="154"/>
        <v>-8.2691327663401062E-3</v>
      </c>
      <c r="AD432" s="3">
        <f t="shared" si="155"/>
        <v>1738.3366464197916</v>
      </c>
    </row>
    <row r="433" spans="1:30" x14ac:dyDescent="0.3">
      <c r="A433" s="1">
        <f t="shared" si="140"/>
        <v>38</v>
      </c>
      <c r="B433" s="1">
        <f t="shared" si="161"/>
        <v>3</v>
      </c>
      <c r="C433" s="5">
        <v>39708</v>
      </c>
      <c r="D433" s="3">
        <v>1632.45</v>
      </c>
      <c r="E433" s="3">
        <v>1701.8</v>
      </c>
      <c r="F433" s="3">
        <f t="shared" si="146"/>
        <v>1720.5540000000001</v>
      </c>
      <c r="G433" s="3">
        <f t="shared" si="156"/>
        <v>1736.8349999999998</v>
      </c>
      <c r="H433" s="4">
        <f t="shared" si="141"/>
        <v>-5.3147185745440979E-2</v>
      </c>
      <c r="I433" s="4">
        <f t="shared" si="144"/>
        <v>-1.2922834207229348E-2</v>
      </c>
      <c r="J433" s="4">
        <f t="shared" si="145"/>
        <v>-4.0224351538211633E-2</v>
      </c>
      <c r="K433" s="4">
        <f t="shared" si="147"/>
        <v>1.0730360540114149E-2</v>
      </c>
      <c r="L433" s="4">
        <f t="shared" si="157"/>
        <v>1.4125407947040432E-2</v>
      </c>
      <c r="M433" s="4">
        <f t="shared" si="150"/>
        <v>-5.1206762473017434E-2</v>
      </c>
      <c r="N433" s="4">
        <f t="shared" si="158"/>
        <v>-6.0100700411956101E-2</v>
      </c>
      <c r="O433" s="4">
        <f t="shared" si="160"/>
        <v>-9.9733529357712153E-3</v>
      </c>
      <c r="P433" s="4">
        <f t="shared" si="139"/>
        <v>-0.21702407275064381</v>
      </c>
      <c r="T433" s="4"/>
      <c r="U433" s="4">
        <f t="shared" si="151"/>
        <v>8.1144726462809205E-3</v>
      </c>
      <c r="V433" s="4">
        <f t="shared" si="152"/>
        <v>-1.9666720801818503E-3</v>
      </c>
      <c r="W433" s="4">
        <f t="shared" si="153"/>
        <v>-6.0768553625573131E-2</v>
      </c>
      <c r="X433" s="4">
        <f t="shared" si="159"/>
        <v>-1.8573785191624455E-2</v>
      </c>
      <c r="Y433" s="4">
        <f t="shared" si="148"/>
        <v>-1.8722624092638702E-3</v>
      </c>
      <c r="Z433" s="4">
        <f t="shared" si="149"/>
        <v>4.4211822595891037E-3</v>
      </c>
      <c r="AA433" s="4">
        <f t="shared" si="142"/>
        <v>-5.3147185745440979E-2</v>
      </c>
      <c r="AB433" s="4">
        <f t="shared" si="143"/>
        <v>-5.3147185745440979E-2</v>
      </c>
      <c r="AC433" s="2">
        <f t="shared" si="154"/>
        <v>-4.3242425564761114E-2</v>
      </c>
      <c r="AD433" s="3">
        <f t="shared" si="155"/>
        <v>1703.0410976131943</v>
      </c>
    </row>
    <row r="434" spans="1:30" x14ac:dyDescent="0.3">
      <c r="A434" s="1">
        <f t="shared" si="140"/>
        <v>38</v>
      </c>
      <c r="B434" s="1">
        <f t="shared" si="161"/>
        <v>4</v>
      </c>
      <c r="C434" s="5">
        <v>39709</v>
      </c>
      <c r="D434" s="3">
        <v>1697.42</v>
      </c>
      <c r="E434" s="3">
        <v>1668.33</v>
      </c>
      <c r="F434" s="3">
        <f t="shared" si="146"/>
        <v>1705.3080000000002</v>
      </c>
      <c r="G434" s="3">
        <f t="shared" si="156"/>
        <v>1729.0990000000002</v>
      </c>
      <c r="H434" s="4">
        <f t="shared" si="141"/>
        <v>3.9799075009954381E-2</v>
      </c>
      <c r="I434" s="4">
        <f t="shared" si="144"/>
        <v>2.1979233667187282E-2</v>
      </c>
      <c r="J434" s="4">
        <f t="shared" si="145"/>
        <v>1.7819841342767099E-2</v>
      </c>
      <c r="K434" s="4">
        <f t="shared" si="147"/>
        <v>4.5839076235106697E-2</v>
      </c>
      <c r="L434" s="4">
        <f t="shared" si="157"/>
        <v>6.1361076228300476E-2</v>
      </c>
      <c r="M434" s="4">
        <f t="shared" si="150"/>
        <v>-4.6255573773184349E-3</v>
      </c>
      <c r="N434" s="4">
        <f t="shared" si="158"/>
        <v>-1.832110249326388E-2</v>
      </c>
      <c r="O434" s="4">
        <f t="shared" si="160"/>
        <v>-1.4015977188910192E-2</v>
      </c>
      <c r="P434" s="4">
        <f t="shared" si="139"/>
        <v>-0.18586235509105811</v>
      </c>
      <c r="T434" s="4"/>
      <c r="U434" s="4">
        <f t="shared" si="151"/>
        <v>8.6495757909890073E-2</v>
      </c>
      <c r="V434" s="4">
        <f t="shared" si="152"/>
        <v>7.5630800330791184E-2</v>
      </c>
      <c r="W434" s="4">
        <f t="shared" si="153"/>
        <v>-4.2979167253967818E-2</v>
      </c>
      <c r="X434" s="4">
        <f t="shared" si="159"/>
        <v>-2.71448864446713E-2</v>
      </c>
      <c r="Y434" s="4">
        <f t="shared" si="148"/>
        <v>3.2798688750878414E-2</v>
      </c>
      <c r="Z434" s="4">
        <f t="shared" si="149"/>
        <v>3.9310742425898722E-2</v>
      </c>
      <c r="AA434" s="4">
        <f t="shared" si="142"/>
        <v>3.9799075009954381E-2</v>
      </c>
      <c r="AB434" s="4">
        <f t="shared" si="143"/>
        <v>3.9799075009954381E-2</v>
      </c>
      <c r="AC434" s="2">
        <f t="shared" si="154"/>
        <v>-2.2077025184080801E-3</v>
      </c>
      <c r="AD434" s="3">
        <f t="shared" si="155"/>
        <v>1701.1673984087963</v>
      </c>
    </row>
    <row r="435" spans="1:30" x14ac:dyDescent="0.3">
      <c r="A435" s="1">
        <f t="shared" si="140"/>
        <v>38</v>
      </c>
      <c r="B435" s="1">
        <f t="shared" si="161"/>
        <v>5</v>
      </c>
      <c r="C435" s="5">
        <v>39710</v>
      </c>
      <c r="D435" s="3">
        <v>1745.06</v>
      </c>
      <c r="E435" s="3">
        <v>1760.3</v>
      </c>
      <c r="F435" s="3">
        <f t="shared" si="146"/>
        <v>1700.8939999999998</v>
      </c>
      <c r="G435" s="3">
        <f t="shared" si="156"/>
        <v>1726.7819999999999</v>
      </c>
      <c r="H435" s="4">
        <f t="shared" si="141"/>
        <v>2.8066123882126915E-2</v>
      </c>
      <c r="I435" s="4">
        <f t="shared" si="144"/>
        <v>3.7044455703361498E-2</v>
      </c>
      <c r="J435" s="4">
        <f t="shared" si="145"/>
        <v>-8.9783318212345829E-3</v>
      </c>
      <c r="K435" s="4">
        <f t="shared" si="147"/>
        <v>-4.4582366179260931E-3</v>
      </c>
      <c r="L435" s="4">
        <f t="shared" si="157"/>
        <v>1.6101560669198479E-2</v>
      </c>
      <c r="M435" s="4">
        <f t="shared" si="150"/>
        <v>2.5966344757521735E-2</v>
      </c>
      <c r="N435" s="4">
        <f t="shared" si="158"/>
        <v>1.0585007256272084E-2</v>
      </c>
      <c r="O435" s="4">
        <f t="shared" si="160"/>
        <v>-1.4835019999312429E-2</v>
      </c>
      <c r="P435" s="4">
        <f t="shared" si="139"/>
        <v>-0.16301266709194071</v>
      </c>
      <c r="T435" s="4"/>
      <c r="U435" s="4">
        <f t="shared" si="151"/>
        <v>4.1068209400148478E-2</v>
      </c>
      <c r="V435" s="4">
        <f t="shared" si="152"/>
        <v>3.0657527306147011E-2</v>
      </c>
      <c r="W435" s="4">
        <f t="shared" si="153"/>
        <v>-1.2489177366690715E-2</v>
      </c>
      <c r="X435" s="4">
        <f t="shared" si="159"/>
        <v>-2.9541214261669255E-2</v>
      </c>
      <c r="Y435" s="4">
        <f t="shared" si="148"/>
        <v>-1.6871475562839792E-2</v>
      </c>
      <c r="Z435" s="4">
        <f t="shared" si="149"/>
        <v>-1.0672604678987689E-2</v>
      </c>
      <c r="AA435" s="4">
        <f t="shared" si="142"/>
        <v>2.8066123882126915E-2</v>
      </c>
      <c r="AB435" s="4">
        <f t="shared" si="143"/>
        <v>2.8066123882126915E-2</v>
      </c>
      <c r="AC435" s="2">
        <f t="shared" si="154"/>
        <v>1.6768325670255237E-2</v>
      </c>
      <c r="AD435" s="3">
        <f t="shared" si="155"/>
        <v>1715.7982656058643</v>
      </c>
    </row>
    <row r="436" spans="1:30" x14ac:dyDescent="0.3">
      <c r="A436" s="1">
        <f t="shared" si="140"/>
        <v>39</v>
      </c>
      <c r="B436" s="1">
        <f t="shared" si="161"/>
        <v>1</v>
      </c>
      <c r="C436" s="5">
        <v>39713</v>
      </c>
      <c r="D436" s="3">
        <v>1665.94</v>
      </c>
      <c r="E436" s="3">
        <v>1742.52</v>
      </c>
      <c r="F436" s="3">
        <f t="shared" si="146"/>
        <v>1692.9900000000002</v>
      </c>
      <c r="G436" s="3">
        <f t="shared" si="156"/>
        <v>1717.0810000000001</v>
      </c>
      <c r="H436" s="4">
        <f t="shared" si="141"/>
        <v>-4.5339415263658492E-2</v>
      </c>
      <c r="I436" s="4">
        <f t="shared" si="144"/>
        <v>-1.4555373454207671E-3</v>
      </c>
      <c r="J436" s="4">
        <f t="shared" si="145"/>
        <v>-4.3883877918237724E-2</v>
      </c>
      <c r="K436" s="4">
        <f t="shared" si="147"/>
        <v>-2.5963290660492987E-2</v>
      </c>
      <c r="L436" s="4">
        <f t="shared" si="157"/>
        <v>-1.2777020083359096E-2</v>
      </c>
      <c r="M436" s="4">
        <f t="shared" si="150"/>
        <v>-1.5977649011512281E-2</v>
      </c>
      <c r="N436" s="4">
        <f t="shared" si="158"/>
        <v>-2.9783685219276244E-2</v>
      </c>
      <c r="O436" s="4">
        <f t="shared" si="160"/>
        <v>-1.4460904954560124E-2</v>
      </c>
      <c r="P436" s="4">
        <f t="shared" si="139"/>
        <v>-0.20096118334908117</v>
      </c>
      <c r="T436" s="4"/>
      <c r="U436" s="4">
        <f t="shared" si="151"/>
        <v>-2.2692629479788611E-2</v>
      </c>
      <c r="V436" s="4">
        <f t="shared" si="152"/>
        <v>-3.2465703184990688E-2</v>
      </c>
      <c r="W436" s="4">
        <f t="shared" si="153"/>
        <v>-2.3172633776224586E-2</v>
      </c>
      <c r="X436" s="4">
        <f t="shared" si="159"/>
        <v>-2.7672165644749506E-2</v>
      </c>
      <c r="Y436" s="4">
        <f t="shared" si="148"/>
        <v>-3.8108386786920814E-2</v>
      </c>
      <c r="Z436" s="4">
        <f t="shared" si="149"/>
        <v>-3.2043419932275184E-2</v>
      </c>
      <c r="AA436" s="4">
        <f t="shared" si="142"/>
        <v>-4.5339415263658492E-2</v>
      </c>
      <c r="AB436" s="4">
        <f t="shared" si="143"/>
        <v>-4.5339415263658492E-2</v>
      </c>
      <c r="AC436" s="2">
        <f t="shared" si="154"/>
        <v>-1.995200531666378E-2</v>
      </c>
      <c r="AD436" s="3">
        <f t="shared" si="155"/>
        <v>1699.1788437372429</v>
      </c>
    </row>
    <row r="437" spans="1:30" x14ac:dyDescent="0.3">
      <c r="A437" s="1">
        <f t="shared" si="140"/>
        <v>39</v>
      </c>
      <c r="B437" s="1">
        <f t="shared" si="161"/>
        <v>2</v>
      </c>
      <c r="C437" s="5">
        <v>39714</v>
      </c>
      <c r="D437" s="3">
        <v>1648.4</v>
      </c>
      <c r="E437" s="3">
        <v>1678.94</v>
      </c>
      <c r="F437" s="3">
        <f t="shared" si="146"/>
        <v>1677.854</v>
      </c>
      <c r="G437" s="3">
        <f t="shared" si="156"/>
        <v>1709.7660000000001</v>
      </c>
      <c r="H437" s="4">
        <f t="shared" si="141"/>
        <v>-1.0528590465442911E-2</v>
      </c>
      <c r="I437" s="4">
        <f t="shared" si="144"/>
        <v>7.8034022833955606E-3</v>
      </c>
      <c r="J437" s="4">
        <f t="shared" si="145"/>
        <v>-1.8331992748838472E-2</v>
      </c>
      <c r="K437" s="4">
        <f t="shared" si="147"/>
        <v>1.1571545193704543E-2</v>
      </c>
      <c r="L437" s="4">
        <f t="shared" si="157"/>
        <v>3.0399921032236689E-2</v>
      </c>
      <c r="M437" s="4">
        <f t="shared" si="150"/>
        <v>-1.7554566726306311E-2</v>
      </c>
      <c r="N437" s="4">
        <f t="shared" si="158"/>
        <v>-3.5891461170709897E-2</v>
      </c>
      <c r="O437" s="4">
        <f t="shared" si="160"/>
        <v>-1.9359378791555467E-2</v>
      </c>
      <c r="P437" s="4">
        <f t="shared" si="139"/>
        <v>-0.20937393581559083</v>
      </c>
      <c r="T437" s="4"/>
      <c r="U437" s="4">
        <f t="shared" si="151"/>
        <v>3.4899216058201302E-2</v>
      </c>
      <c r="V437" s="4">
        <f t="shared" si="152"/>
        <v>2.4550223897619263E-2</v>
      </c>
      <c r="W437" s="4">
        <f t="shared" si="153"/>
        <v>-4.3895874901396591E-2</v>
      </c>
      <c r="X437" s="4">
        <f t="shared" si="159"/>
        <v>-3.6645120395388725E-2</v>
      </c>
      <c r="Y437" s="4">
        <f t="shared" si="148"/>
        <v>-1.0415663423765007E-3</v>
      </c>
      <c r="Z437" s="4">
        <f t="shared" si="149"/>
        <v>5.2571160726451963E-3</v>
      </c>
      <c r="AA437" s="4">
        <f t="shared" si="142"/>
        <v>-1.0528590465442911E-2</v>
      </c>
      <c r="AB437" s="4">
        <f t="shared" si="143"/>
        <v>-1.0528590465442911E-2</v>
      </c>
      <c r="AC437" s="2">
        <f t="shared" si="154"/>
        <v>-2.0536618837354581E-2</v>
      </c>
      <c r="AD437" s="3">
        <f t="shared" si="155"/>
        <v>1682.2525624914954</v>
      </c>
    </row>
    <row r="438" spans="1:30" x14ac:dyDescent="0.3">
      <c r="A438" s="1">
        <f t="shared" si="140"/>
        <v>39</v>
      </c>
      <c r="B438" s="1">
        <f t="shared" si="161"/>
        <v>3</v>
      </c>
      <c r="C438" s="5">
        <v>39715</v>
      </c>
      <c r="D438" s="3">
        <v>1661.33</v>
      </c>
      <c r="E438" s="3">
        <v>1657.6</v>
      </c>
      <c r="F438" s="3">
        <f t="shared" si="146"/>
        <v>1683.6299999999999</v>
      </c>
      <c r="G438" s="3">
        <f t="shared" si="156"/>
        <v>1702.0919999999999</v>
      </c>
      <c r="H438" s="4">
        <f t="shared" si="141"/>
        <v>7.8439699102158672E-3</v>
      </c>
      <c r="I438" s="4">
        <f t="shared" si="144"/>
        <v>5.5811696190243981E-3</v>
      </c>
      <c r="J438" s="4">
        <f t="shared" si="145"/>
        <v>2.2628002911914691E-3</v>
      </c>
      <c r="K438" s="4">
        <f t="shared" si="147"/>
        <v>2.4754307206988495E-2</v>
      </c>
      <c r="L438" s="4">
        <f t="shared" si="157"/>
        <v>3.5319771360780745E-2</v>
      </c>
      <c r="M438" s="4">
        <f t="shared" si="150"/>
        <v>-1.3245190451583753E-2</v>
      </c>
      <c r="N438" s="4">
        <f t="shared" si="158"/>
        <v>-2.3948176714302133E-2</v>
      </c>
      <c r="O438" s="4">
        <f t="shared" si="160"/>
        <v>-1.1112783131587336E-2</v>
      </c>
      <c r="P438" s="4">
        <f t="shared" si="139"/>
        <v>-0.20317228875789592</v>
      </c>
      <c r="T438" s="4"/>
      <c r="U438" s="4">
        <f t="shared" si="151"/>
        <v>-9.676049502547952E-3</v>
      </c>
      <c r="V438" s="4">
        <f t="shared" si="152"/>
        <v>-1.9579289007522437E-2</v>
      </c>
      <c r="W438" s="4">
        <f t="shared" si="153"/>
        <v>1.7691200343042592E-2</v>
      </c>
      <c r="X438" s="4">
        <f t="shared" si="159"/>
        <v>-2.1460529573614197E-2</v>
      </c>
      <c r="Y438" s="4">
        <f t="shared" si="148"/>
        <v>1.1976822079719335E-2</v>
      </c>
      <c r="Z438" s="4">
        <f t="shared" si="149"/>
        <v>1.8357588685097188E-2</v>
      </c>
      <c r="AA438" s="4">
        <f t="shared" si="142"/>
        <v>7.8439699102158672E-3</v>
      </c>
      <c r="AB438" s="4">
        <f t="shared" si="143"/>
        <v>7.8439699102158672E-3</v>
      </c>
      <c r="AC438" s="2">
        <f t="shared" si="154"/>
        <v>-8.3959086962435998E-3</v>
      </c>
      <c r="AD438" s="3">
        <f t="shared" si="155"/>
        <v>1675.2783749943303</v>
      </c>
    </row>
    <row r="439" spans="1:30" x14ac:dyDescent="0.3">
      <c r="A439" s="1">
        <f t="shared" si="140"/>
        <v>39</v>
      </c>
      <c r="B439" s="1">
        <f t="shared" si="161"/>
        <v>4</v>
      </c>
      <c r="C439" s="5">
        <v>39716</v>
      </c>
      <c r="D439" s="3">
        <v>1687.55</v>
      </c>
      <c r="E439" s="3">
        <v>1675.45</v>
      </c>
      <c r="F439" s="3">
        <f t="shared" si="146"/>
        <v>1681.6559999999997</v>
      </c>
      <c r="G439" s="3">
        <f t="shared" si="156"/>
        <v>1693.482</v>
      </c>
      <c r="H439" s="4">
        <f t="shared" si="141"/>
        <v>1.5782535679244959E-2</v>
      </c>
      <c r="I439" s="4">
        <f t="shared" si="144"/>
        <v>8.4992144847803371E-3</v>
      </c>
      <c r="J439" s="4">
        <f t="shared" si="145"/>
        <v>7.2833211944646221E-3</v>
      </c>
      <c r="K439" s="4">
        <f t="shared" si="147"/>
        <v>1.1347835770135954E-2</v>
      </c>
      <c r="L439" s="4">
        <f t="shared" si="157"/>
        <v>1.9749905865247202E-2</v>
      </c>
      <c r="M439" s="4">
        <f t="shared" si="150"/>
        <v>3.5048785245021777E-3</v>
      </c>
      <c r="N439" s="4">
        <f t="shared" si="158"/>
        <v>-3.5028420733140457E-3</v>
      </c>
      <c r="O439" s="4">
        <f t="shared" si="160"/>
        <v>-7.0077923617079488E-3</v>
      </c>
      <c r="P439" s="4">
        <f t="shared" si="139"/>
        <v>-0.19059632697500631</v>
      </c>
      <c r="T439" s="4"/>
      <c r="U439" s="4">
        <f t="shared" si="151"/>
        <v>2.172355883539101E-2</v>
      </c>
      <c r="V439" s="4">
        <f t="shared" si="152"/>
        <v>1.1506323247037034E-2</v>
      </c>
      <c r="W439" s="4">
        <f t="shared" si="153"/>
        <v>-5.8147070259571103E-3</v>
      </c>
      <c r="X439" s="4">
        <f t="shared" si="159"/>
        <v>-1.3869635279961446E-2</v>
      </c>
      <c r="Y439" s="4">
        <f t="shared" si="148"/>
        <v>-1.2624863716363182E-3</v>
      </c>
      <c r="Z439" s="4">
        <f t="shared" si="149"/>
        <v>5.0348030874259406E-3</v>
      </c>
      <c r="AA439" s="4">
        <f t="shared" si="142"/>
        <v>1.5782535679244959E-2</v>
      </c>
      <c r="AB439" s="4">
        <f t="shared" si="143"/>
        <v>1.5782535679244959E-2</v>
      </c>
      <c r="AC439" s="2">
        <f t="shared" si="154"/>
        <v>4.847905743304212E-3</v>
      </c>
      <c r="AD439" s="3">
        <f t="shared" si="155"/>
        <v>1679.3689166628869</v>
      </c>
    </row>
    <row r="440" spans="1:30" x14ac:dyDescent="0.3">
      <c r="A440" s="1">
        <f t="shared" si="140"/>
        <v>39</v>
      </c>
      <c r="B440" s="1">
        <f t="shared" si="161"/>
        <v>5</v>
      </c>
      <c r="C440" s="5">
        <v>39717</v>
      </c>
      <c r="D440" s="3">
        <v>1672.04</v>
      </c>
      <c r="E440" s="3">
        <v>1642.65</v>
      </c>
      <c r="F440" s="3">
        <f t="shared" si="146"/>
        <v>1667.0520000000001</v>
      </c>
      <c r="G440" s="3">
        <f t="shared" si="156"/>
        <v>1683.973</v>
      </c>
      <c r="H440" s="4">
        <f t="shared" si="141"/>
        <v>-9.1908387899617746E-3</v>
      </c>
      <c r="I440" s="4">
        <f t="shared" si="144"/>
        <v>-2.6606619063138791E-2</v>
      </c>
      <c r="J440" s="4">
        <f t="shared" si="145"/>
        <v>1.7415780273177014E-2</v>
      </c>
      <c r="K440" s="4">
        <f t="shared" si="147"/>
        <v>-1.2885544132025653E-2</v>
      </c>
      <c r="L440" s="4">
        <f t="shared" si="157"/>
        <v>-1.3339522450364055E-3</v>
      </c>
      <c r="M440" s="4">
        <f t="shared" si="150"/>
        <v>2.9921082245783748E-3</v>
      </c>
      <c r="N440" s="4">
        <f t="shared" si="158"/>
        <v>-7.0862181282003887E-3</v>
      </c>
      <c r="O440" s="4">
        <f t="shared" si="160"/>
        <v>-1.0119973206382516E-2</v>
      </c>
      <c r="P440" s="4">
        <f t="shared" si="139"/>
        <v>-0.19803542564978197</v>
      </c>
      <c r="T440" s="4"/>
      <c r="U440" s="4">
        <f t="shared" si="151"/>
        <v>3.4078990252140673E-2</v>
      </c>
      <c r="V440" s="4">
        <f t="shared" si="152"/>
        <v>2.3738200349619192E-2</v>
      </c>
      <c r="W440" s="4">
        <f t="shared" si="153"/>
        <v>-4.1843833449852721E-2</v>
      </c>
      <c r="X440" s="4">
        <f t="shared" si="159"/>
        <v>-1.9896595555043198E-2</v>
      </c>
      <c r="Y440" s="4">
        <f t="shared" si="148"/>
        <v>-2.519370442963131E-2</v>
      </c>
      <c r="Z440" s="4">
        <f t="shared" si="149"/>
        <v>-1.9047307277268902E-2</v>
      </c>
      <c r="AA440" s="4">
        <f t="shared" si="142"/>
        <v>-9.1908387899617746E-3</v>
      </c>
      <c r="AB440" s="4">
        <f t="shared" si="143"/>
        <v>-9.1908387899617746E-3</v>
      </c>
      <c r="AC440" s="2">
        <f t="shared" si="154"/>
        <v>-2.9221456675227395E-3</v>
      </c>
      <c r="AD440" s="3">
        <f t="shared" si="155"/>
        <v>1676.9259444419247</v>
      </c>
    </row>
    <row r="441" spans="1:30" x14ac:dyDescent="0.3">
      <c r="A441" s="1">
        <f t="shared" si="140"/>
        <v>40</v>
      </c>
      <c r="B441" s="1">
        <f t="shared" si="161"/>
        <v>1</v>
      </c>
      <c r="C441" s="5">
        <v>39720</v>
      </c>
      <c r="D441" s="3">
        <v>1496.15</v>
      </c>
      <c r="E441" s="3">
        <v>1638.38</v>
      </c>
      <c r="F441" s="3">
        <f t="shared" si="146"/>
        <v>1633.0939999999998</v>
      </c>
      <c r="G441" s="3">
        <f t="shared" si="156"/>
        <v>1663.0420000000001</v>
      </c>
      <c r="H441" s="4">
        <f t="shared" si="141"/>
        <v>-0.1051948517978038</v>
      </c>
      <c r="I441" s="4">
        <f t="shared" si="144"/>
        <v>-2.0131097342168763E-2</v>
      </c>
      <c r="J441" s="4">
        <f t="shared" si="145"/>
        <v>-8.5063754455635035E-2</v>
      </c>
      <c r="K441" s="4">
        <f t="shared" si="147"/>
        <v>-2.8169182555441478E-3</v>
      </c>
      <c r="L441" s="4">
        <f t="shared" si="157"/>
        <v>5.7089277502665398E-3</v>
      </c>
      <c r="M441" s="4">
        <f t="shared" si="150"/>
        <v>-8.3855552711601264E-2</v>
      </c>
      <c r="N441" s="4">
        <f t="shared" si="158"/>
        <v>-0.10035344868018969</v>
      </c>
      <c r="O441" s="4">
        <f t="shared" si="160"/>
        <v>-2.001670955452349E-2</v>
      </c>
      <c r="P441" s="4">
        <f t="shared" si="139"/>
        <v>-0.28239797019564195</v>
      </c>
      <c r="T441" s="4"/>
      <c r="U441" s="4">
        <f t="shared" si="151"/>
        <v>-3.6482380804286436E-3</v>
      </c>
      <c r="V441" s="4">
        <f t="shared" si="152"/>
        <v>-1.361175569962436E-2</v>
      </c>
      <c r="W441" s="4">
        <f t="shared" si="153"/>
        <v>-0.10191843643828707</v>
      </c>
      <c r="X441" s="4">
        <f t="shared" si="159"/>
        <v>-3.5378826809373008E-2</v>
      </c>
      <c r="Y441" s="4">
        <f t="shared" si="148"/>
        <v>-1.5250622516696932E-2</v>
      </c>
      <c r="Z441" s="4">
        <f t="shared" si="149"/>
        <v>-9.0415317495794924E-3</v>
      </c>
      <c r="AA441" s="4">
        <f t="shared" si="142"/>
        <v>-0.1051948517978038</v>
      </c>
      <c r="AB441" s="4">
        <f t="shared" si="143"/>
        <v>-0.1051948517978038</v>
      </c>
      <c r="AC441" s="2">
        <f t="shared" si="154"/>
        <v>-8.0551613337310077E-2</v>
      </c>
      <c r="AD441" s="3">
        <f t="shared" si="155"/>
        <v>1616.6672962946166</v>
      </c>
    </row>
    <row r="442" spans="1:30" x14ac:dyDescent="0.3">
      <c r="A442" s="1">
        <f t="shared" si="140"/>
        <v>40</v>
      </c>
      <c r="B442" s="1">
        <f t="shared" si="161"/>
        <v>2</v>
      </c>
      <c r="C442" s="5">
        <v>39721</v>
      </c>
      <c r="D442" s="3">
        <v>1594.63</v>
      </c>
      <c r="E442" s="3">
        <v>1540.51</v>
      </c>
      <c r="F442" s="3">
        <f t="shared" si="146"/>
        <v>1622.34</v>
      </c>
      <c r="G442" s="3">
        <f t="shared" si="156"/>
        <v>1650.0969999999998</v>
      </c>
      <c r="H442" s="4">
        <f t="shared" si="141"/>
        <v>6.5822277178090444E-2</v>
      </c>
      <c r="I442" s="4">
        <f t="shared" si="144"/>
        <v>2.9649433546101594E-2</v>
      </c>
      <c r="J442" s="4">
        <f t="shared" si="145"/>
        <v>3.6172843631988846E-2</v>
      </c>
      <c r="K442" s="4">
        <f t="shared" si="147"/>
        <v>8.8973364970089786E-2</v>
      </c>
      <c r="L442" s="4">
        <f t="shared" si="157"/>
        <v>0.10701467098887121</v>
      </c>
      <c r="M442" s="4">
        <f t="shared" si="150"/>
        <v>-1.7080266775151825E-2</v>
      </c>
      <c r="N442" s="4">
        <f t="shared" si="158"/>
        <v>-3.3614387517824501E-2</v>
      </c>
      <c r="O442" s="4">
        <f t="shared" si="160"/>
        <v>-1.7406545719069522E-2</v>
      </c>
      <c r="P442" s="4">
        <f t="shared" si="139"/>
        <v>-0.23516377048629919</v>
      </c>
      <c r="T442" s="4"/>
      <c r="U442" s="4">
        <f t="shared" si="151"/>
        <v>0.10176118704675333</v>
      </c>
      <c r="V442" s="4">
        <f t="shared" si="152"/>
        <v>9.074357517628584E-2</v>
      </c>
      <c r="W442" s="4">
        <f t="shared" si="153"/>
        <v>-3.261950982771171E-2</v>
      </c>
      <c r="X442" s="4">
        <f t="shared" si="159"/>
        <v>-3.3086311443069616E-2</v>
      </c>
      <c r="Y442" s="4">
        <f t="shared" si="148"/>
        <v>7.5395143461734551E-2</v>
      </c>
      <c r="Z442" s="4">
        <f t="shared" si="149"/>
        <v>8.2175778422211521E-2</v>
      </c>
      <c r="AA442" s="4">
        <f t="shared" si="142"/>
        <v>6.5822277178090444E-2</v>
      </c>
      <c r="AB442" s="4">
        <f t="shared" si="143"/>
        <v>6.5822277178090444E-2</v>
      </c>
      <c r="AC442" s="2">
        <f t="shared" si="154"/>
        <v>-9.2131283514531818E-3</v>
      </c>
      <c r="AD442" s="3">
        <f t="shared" si="155"/>
        <v>1609.3215308630779</v>
      </c>
    </row>
    <row r="443" spans="1:30" x14ac:dyDescent="0.3">
      <c r="A443" s="1">
        <f t="shared" si="140"/>
        <v>40</v>
      </c>
      <c r="B443" s="1">
        <f t="shared" si="161"/>
        <v>3</v>
      </c>
      <c r="C443" s="5">
        <v>39722</v>
      </c>
      <c r="D443" s="3">
        <v>1563.8</v>
      </c>
      <c r="E443" s="3">
        <v>1581.06</v>
      </c>
      <c r="F443" s="3">
        <f t="shared" si="146"/>
        <v>1602.8340000000001</v>
      </c>
      <c r="G443" s="3">
        <f t="shared" si="156"/>
        <v>1643.2319999999995</v>
      </c>
      <c r="H443" s="4">
        <f t="shared" si="141"/>
        <v>-1.9333638524297269E-2</v>
      </c>
      <c r="I443" s="4">
        <f t="shared" si="144"/>
        <v>-8.5098110533478998E-3</v>
      </c>
      <c r="J443" s="4">
        <f t="shared" si="145"/>
        <v>-1.0823827470949369E-2</v>
      </c>
      <c r="K443" s="4">
        <f t="shared" si="147"/>
        <v>1.1264368536901891E-2</v>
      </c>
      <c r="L443" s="4">
        <f t="shared" si="157"/>
        <v>3.6013230516030198E-2</v>
      </c>
      <c r="M443" s="4">
        <f t="shared" si="150"/>
        <v>-2.4353114545860709E-2</v>
      </c>
      <c r="N443" s="4">
        <f t="shared" si="158"/>
        <v>-4.8338883371307026E-2</v>
      </c>
      <c r="O443" s="4">
        <f t="shared" si="160"/>
        <v>-2.5833226755339212E-2</v>
      </c>
      <c r="P443" s="4">
        <f t="shared" si="139"/>
        <v>-0.24995083767800355</v>
      </c>
      <c r="T443" s="4"/>
      <c r="U443" s="4">
        <f t="shared" si="151"/>
        <v>4.1827884838489066E-2</v>
      </c>
      <c r="V443" s="4">
        <f t="shared" si="152"/>
        <v>3.1409605990104186E-2</v>
      </c>
      <c r="W443" s="4">
        <f t="shared" si="153"/>
        <v>-5.8705976536871048E-2</v>
      </c>
      <c r="X443" s="4">
        <f t="shared" si="159"/>
        <v>-4.7989166265747125E-2</v>
      </c>
      <c r="Y443" s="4">
        <f t="shared" si="148"/>
        <v>-1.3449128663014346E-3</v>
      </c>
      <c r="Z443" s="4">
        <f t="shared" si="149"/>
        <v>4.9518568731260039E-3</v>
      </c>
      <c r="AA443" s="4">
        <f t="shared" si="142"/>
        <v>-1.9333638524297269E-2</v>
      </c>
      <c r="AB443" s="4">
        <f t="shared" si="143"/>
        <v>-1.9333638524297269E-2</v>
      </c>
      <c r="AC443" s="2">
        <f t="shared" si="154"/>
        <v>-1.9406373731968404E-2</v>
      </c>
      <c r="AD443" s="3">
        <f t="shared" si="155"/>
        <v>1594.1476872420521</v>
      </c>
    </row>
    <row r="444" spans="1:30" x14ac:dyDescent="0.3">
      <c r="A444" s="1">
        <f t="shared" si="140"/>
        <v>40</v>
      </c>
      <c r="B444" s="1">
        <f t="shared" si="161"/>
        <v>4</v>
      </c>
      <c r="C444" s="5">
        <v>39723</v>
      </c>
      <c r="D444" s="3">
        <v>1491.11</v>
      </c>
      <c r="E444" s="3">
        <v>1547.13</v>
      </c>
      <c r="F444" s="3">
        <f t="shared" si="146"/>
        <v>1563.5459999999998</v>
      </c>
      <c r="G444" s="3">
        <f t="shared" si="156"/>
        <v>1622.6009999999999</v>
      </c>
      <c r="H444" s="4">
        <f t="shared" si="141"/>
        <v>-4.6482926205397145E-2</v>
      </c>
      <c r="I444" s="4">
        <f t="shared" si="144"/>
        <v>-1.0659930937459934E-2</v>
      </c>
      <c r="J444" s="4">
        <f t="shared" si="145"/>
        <v>-3.582299526793721E-2</v>
      </c>
      <c r="K444" s="4">
        <f t="shared" si="147"/>
        <v>1.1417700473206305E-2</v>
      </c>
      <c r="L444" s="4">
        <f t="shared" si="157"/>
        <v>4.6944053658467079E-2</v>
      </c>
      <c r="M444" s="4">
        <f t="shared" si="150"/>
        <v>-4.6328026166163279E-2</v>
      </c>
      <c r="N444" s="4">
        <f t="shared" si="158"/>
        <v>-8.1037174265269157E-2</v>
      </c>
      <c r="O444" s="4">
        <f t="shared" si="160"/>
        <v>-3.9604723997558912E-2</v>
      </c>
      <c r="P444" s="4">
        <f t="shared" si="139"/>
        <v>-0.28481531754063683</v>
      </c>
      <c r="T444" s="4"/>
      <c r="U444" s="4">
        <f t="shared" si="151"/>
        <v>7.9134160378565035E-2</v>
      </c>
      <c r="V444" s="4">
        <f t="shared" si="152"/>
        <v>6.8342818774779324E-2</v>
      </c>
      <c r="W444" s="4">
        <f t="shared" si="153"/>
        <v>-0.11640543983881962</v>
      </c>
      <c r="X444" s="4">
        <f t="shared" si="159"/>
        <v>-7.0234340435856038E-2</v>
      </c>
      <c r="Y444" s="4">
        <f t="shared" si="148"/>
        <v>-1.1934927995268833E-3</v>
      </c>
      <c r="Z444" s="4">
        <f t="shared" si="149"/>
        <v>5.1042316812387727E-3</v>
      </c>
      <c r="AA444" s="4">
        <f t="shared" si="142"/>
        <v>-4.6482926205397145E-2</v>
      </c>
      <c r="AB444" s="4">
        <f t="shared" si="143"/>
        <v>-4.6482926205397145E-2</v>
      </c>
      <c r="AC444" s="2">
        <f t="shared" si="154"/>
        <v>-4.6067554704013552E-2</v>
      </c>
      <c r="AD444" s="3">
        <f t="shared" si="155"/>
        <v>1559.8017914947015</v>
      </c>
    </row>
    <row r="445" spans="1:30" x14ac:dyDescent="0.3">
      <c r="A445" s="1">
        <f t="shared" si="140"/>
        <v>40</v>
      </c>
      <c r="B445" s="1">
        <f t="shared" si="161"/>
        <v>5</v>
      </c>
      <c r="C445" s="5">
        <v>39724</v>
      </c>
      <c r="D445" s="3">
        <v>1470.84</v>
      </c>
      <c r="E445" s="3">
        <v>1516.05</v>
      </c>
      <c r="F445" s="3">
        <f t="shared" si="146"/>
        <v>1523.306</v>
      </c>
      <c r="G445" s="3">
        <f t="shared" si="156"/>
        <v>1595.1790000000001</v>
      </c>
      <c r="H445" s="4">
        <f t="shared" si="141"/>
        <v>-1.3593899846423124E-2</v>
      </c>
      <c r="I445" s="4">
        <f t="shared" si="144"/>
        <v>1.6725794877641528E-2</v>
      </c>
      <c r="J445" s="4">
        <f t="shared" si="145"/>
        <v>-3.031969472406465E-2</v>
      </c>
      <c r="K445" s="4">
        <f t="shared" si="147"/>
        <v>3.0388435460831194E-2</v>
      </c>
      <c r="L445" s="4">
        <f t="shared" si="157"/>
        <v>7.9058181116379495E-2</v>
      </c>
      <c r="M445" s="4">
        <f t="shared" si="150"/>
        <v>-3.4442193492312194E-2</v>
      </c>
      <c r="N445" s="4">
        <f t="shared" si="158"/>
        <v>-7.7946738265737045E-2</v>
      </c>
      <c r="O445" s="4">
        <f t="shared" si="160"/>
        <v>-4.886527426504586E-2</v>
      </c>
      <c r="P445" s="4">
        <f t="shared" si="139"/>
        <v>-0.29453746648568535</v>
      </c>
      <c r="T445" s="4"/>
      <c r="U445" s="4">
        <f t="shared" si="151"/>
        <v>0.12133913661634627</v>
      </c>
      <c r="V445" s="4">
        <f t="shared" si="152"/>
        <v>0.11012574525018284</v>
      </c>
      <c r="W445" s="4">
        <f t="shared" si="153"/>
        <v>-0.12033204947250069</v>
      </c>
      <c r="X445" s="4">
        <f t="shared" si="159"/>
        <v>-8.6227664164045328E-2</v>
      </c>
      <c r="Y445" s="4">
        <f t="shared" si="148"/>
        <v>1.7540699357828357E-2</v>
      </c>
      <c r="Z445" s="4">
        <f t="shared" si="149"/>
        <v>2.3956547599028238E-2</v>
      </c>
      <c r="AA445" s="4">
        <f t="shared" si="142"/>
        <v>-1.3593899846423124E-2</v>
      </c>
      <c r="AB445" s="4">
        <f t="shared" si="143"/>
        <v>-1.3593899846423124E-2</v>
      </c>
      <c r="AC445" s="2">
        <f t="shared" si="154"/>
        <v>-4.0322442275480666E-2</v>
      </c>
      <c r="AD445" s="3">
        <f t="shared" si="155"/>
        <v>1530.1478609964679</v>
      </c>
    </row>
    <row r="446" spans="1:30" x14ac:dyDescent="0.3">
      <c r="A446" s="1">
        <f t="shared" si="140"/>
        <v>41</v>
      </c>
      <c r="B446" s="1">
        <f t="shared" si="161"/>
        <v>1</v>
      </c>
      <c r="C446" s="5">
        <v>39727</v>
      </c>
      <c r="D446" s="3">
        <v>1411.28</v>
      </c>
      <c r="E446" s="3">
        <v>1431.01</v>
      </c>
      <c r="F446" s="3">
        <f t="shared" si="146"/>
        <v>1506.3319999999999</v>
      </c>
      <c r="G446" s="3">
        <f t="shared" si="156"/>
        <v>1569.713</v>
      </c>
      <c r="H446" s="4">
        <f t="shared" si="141"/>
        <v>-4.0493867449892543E-2</v>
      </c>
      <c r="I446" s="4">
        <f t="shared" si="144"/>
        <v>-2.7079763944412669E-2</v>
      </c>
      <c r="J446" s="4">
        <f t="shared" si="145"/>
        <v>-1.3414103505479873E-2</v>
      </c>
      <c r="K446" s="4">
        <f t="shared" si="147"/>
        <v>4.028650295069492E-2</v>
      </c>
      <c r="L446" s="4">
        <f t="shared" si="157"/>
        <v>7.9190575906738114E-2</v>
      </c>
      <c r="M446" s="4">
        <f t="shared" si="150"/>
        <v>-6.3101626998563337E-2</v>
      </c>
      <c r="N446" s="4">
        <f t="shared" si="158"/>
        <v>-0.1009311893320626</v>
      </c>
      <c r="O446" s="4">
        <f t="shared" si="160"/>
        <v>-4.4910294201009074E-2</v>
      </c>
      <c r="P446" s="4">
        <f t="shared" ref="P446:P506" si="162">(D446-2084.93)/2084.93</f>
        <v>-0.32310437280867937</v>
      </c>
      <c r="T446" s="4"/>
      <c r="U446" s="4">
        <f t="shared" si="151"/>
        <v>1.7207854015392682E-2</v>
      </c>
      <c r="V446" s="4">
        <f t="shared" si="152"/>
        <v>7.0357754752386793E-3</v>
      </c>
      <c r="W446" s="4">
        <f t="shared" si="153"/>
        <v>-5.672559569561883E-2</v>
      </c>
      <c r="X446" s="4">
        <f t="shared" si="159"/>
        <v>-7.7620761572818192E-2</v>
      </c>
      <c r="Y446" s="4">
        <f t="shared" si="148"/>
        <v>2.7315349547319675E-2</v>
      </c>
      <c r="Z446" s="4">
        <f t="shared" si="149"/>
        <v>3.3792829399192426E-2</v>
      </c>
      <c r="AA446" s="4">
        <f t="shared" si="142"/>
        <v>-4.0493867449892543E-2</v>
      </c>
      <c r="AB446" s="4">
        <f t="shared" si="143"/>
        <v>-4.0493867449892543E-2</v>
      </c>
      <c r="AC446" s="2">
        <f t="shared" si="154"/>
        <v>-5.6151324091825987E-2</v>
      </c>
      <c r="AD446" s="3">
        <f t="shared" si="155"/>
        <v>1490.5252406643122</v>
      </c>
    </row>
    <row r="447" spans="1:30" x14ac:dyDescent="0.3">
      <c r="A447" s="1">
        <f t="shared" si="140"/>
        <v>41</v>
      </c>
      <c r="B447" s="1">
        <f t="shared" si="161"/>
        <v>2</v>
      </c>
      <c r="C447" s="5">
        <v>39728</v>
      </c>
      <c r="D447" s="3">
        <v>1329.98</v>
      </c>
      <c r="E447" s="3">
        <v>1416.28</v>
      </c>
      <c r="F447" s="3">
        <f t="shared" si="146"/>
        <v>1453.402</v>
      </c>
      <c r="G447" s="3">
        <f t="shared" si="156"/>
        <v>1537.8710000000001</v>
      </c>
      <c r="H447" s="4">
        <f t="shared" si="141"/>
        <v>-5.7607278498951274E-2</v>
      </c>
      <c r="I447" s="4">
        <f t="shared" si="144"/>
        <v>3.5428830565160706E-3</v>
      </c>
      <c r="J447" s="4">
        <f t="shared" si="145"/>
        <v>-6.1150161555467347E-2</v>
      </c>
      <c r="K447" s="4">
        <f t="shared" si="147"/>
        <v>5.171014965138028E-2</v>
      </c>
      <c r="L447" s="4">
        <f t="shared" si="157"/>
        <v>0.10606683294597832</v>
      </c>
      <c r="M447" s="4">
        <f t="shared" si="150"/>
        <v>-8.4919382249370803E-2</v>
      </c>
      <c r="N447" s="4">
        <f t="shared" si="158"/>
        <v>-0.13518103924191305</v>
      </c>
      <c r="O447" s="4">
        <f t="shared" si="160"/>
        <v>-6.3511481375659817E-2</v>
      </c>
      <c r="P447" s="4">
        <f t="shared" si="162"/>
        <v>-0.3620984877190121</v>
      </c>
      <c r="T447" s="4"/>
      <c r="U447" s="4">
        <f t="shared" si="151"/>
        <v>0.12991752168244441</v>
      </c>
      <c r="V447" s="4">
        <f t="shared" si="152"/>
        <v>0.11861834646561992</v>
      </c>
      <c r="W447" s="4">
        <f t="shared" si="153"/>
        <v>-0.16596326420548971</v>
      </c>
      <c r="X447" s="4">
        <f t="shared" si="159"/>
        <v>-0.10413230272322688</v>
      </c>
      <c r="Y447" s="4">
        <f t="shared" si="148"/>
        <v>3.8596556762959006E-2</v>
      </c>
      <c r="Z447" s="4">
        <f t="shared" si="149"/>
        <v>4.5145167443818593E-2</v>
      </c>
      <c r="AA447" s="4">
        <f t="shared" si="142"/>
        <v>-5.7607278498951274E-2</v>
      </c>
      <c r="AB447" s="4">
        <f t="shared" si="143"/>
        <v>-5.7607278498951274E-2</v>
      </c>
      <c r="AC447" s="2">
        <f t="shared" si="154"/>
        <v>-8.0475014994868213E-2</v>
      </c>
      <c r="AD447" s="3">
        <f t="shared" si="155"/>
        <v>1437.0101604428748</v>
      </c>
    </row>
    <row r="448" spans="1:30" x14ac:dyDescent="0.3">
      <c r="A448" s="1">
        <f t="shared" si="140"/>
        <v>41</v>
      </c>
      <c r="B448" s="1">
        <f t="shared" si="161"/>
        <v>3</v>
      </c>
      <c r="C448" s="5">
        <v>39729</v>
      </c>
      <c r="D448" s="3">
        <v>1330.61</v>
      </c>
      <c r="E448" s="3">
        <v>1298.6300000000001</v>
      </c>
      <c r="F448" s="3">
        <f t="shared" si="146"/>
        <v>1406.7639999999997</v>
      </c>
      <c r="G448" s="3">
        <f t="shared" si="156"/>
        <v>1504.7990000000002</v>
      </c>
      <c r="H448" s="4">
        <f t="shared" si="141"/>
        <v>4.7369133370417734E-4</v>
      </c>
      <c r="I448" s="4">
        <f t="shared" si="144"/>
        <v>-2.3571783034331276E-2</v>
      </c>
      <c r="J448" s="4">
        <f t="shared" si="145"/>
        <v>2.4045474368035454E-2</v>
      </c>
      <c r="K448" s="4">
        <f t="shared" si="147"/>
        <v>7.2048075910915776E-2</v>
      </c>
      <c r="L448" s="4">
        <f t="shared" si="157"/>
        <v>0.14599718291503136</v>
      </c>
      <c r="M448" s="4">
        <f t="shared" si="150"/>
        <v>-5.4134168915326089E-2</v>
      </c>
      <c r="N448" s="4">
        <f t="shared" si="158"/>
        <v>-0.11575565906144294</v>
      </c>
      <c r="O448" s="4">
        <f t="shared" si="160"/>
        <v>-7.3676734730687837E-2</v>
      </c>
      <c r="P448" s="4">
        <f t="shared" si="162"/>
        <v>-0.36179631930088779</v>
      </c>
      <c r="T448" s="4"/>
      <c r="U448" s="4">
        <f t="shared" si="151"/>
        <v>0.17580715499481189</v>
      </c>
      <c r="V448" s="4">
        <f t="shared" si="152"/>
        <v>0.16404908344486385</v>
      </c>
      <c r="W448" s="4">
        <f t="shared" si="153"/>
        <v>-0.14911753421153603</v>
      </c>
      <c r="X448" s="4">
        <f t="shared" si="159"/>
        <v>-0.12232707816280437</v>
      </c>
      <c r="Y448" s="4">
        <f t="shared" si="148"/>
        <v>5.8680892919507781E-2</v>
      </c>
      <c r="Z448" s="4">
        <f t="shared" si="149"/>
        <v>6.5356140355916345E-2</v>
      </c>
      <c r="AA448" s="4">
        <f t="shared" si="142"/>
        <v>4.7369133370417734E-4</v>
      </c>
      <c r="AB448" s="4">
        <f t="shared" si="143"/>
        <v>4.7369133370417734E-4</v>
      </c>
      <c r="AC448" s="2">
        <f t="shared" si="154"/>
        <v>-5.3308963779958217E-2</v>
      </c>
      <c r="AD448" s="3">
        <f t="shared" si="155"/>
        <v>1401.5434402952501</v>
      </c>
    </row>
    <row r="449" spans="1:30" x14ac:dyDescent="0.3">
      <c r="A449" s="1">
        <f t="shared" si="140"/>
        <v>41</v>
      </c>
      <c r="B449" s="1">
        <f t="shared" si="161"/>
        <v>4</v>
      </c>
      <c r="C449" s="5">
        <v>39730</v>
      </c>
      <c r="D449" s="3">
        <v>1275.0999999999999</v>
      </c>
      <c r="E449" s="3">
        <v>1349.55</v>
      </c>
      <c r="F449" s="3">
        <f t="shared" si="146"/>
        <v>1363.5619999999999</v>
      </c>
      <c r="G449" s="3">
        <f t="shared" si="156"/>
        <v>1463.5540000000001</v>
      </c>
      <c r="H449" s="4">
        <f t="shared" si="141"/>
        <v>-4.171770841944672E-2</v>
      </c>
      <c r="I449" s="4">
        <f t="shared" si="144"/>
        <v>1.4234073094295139E-2</v>
      </c>
      <c r="J449" s="4">
        <f t="shared" si="145"/>
        <v>-5.5951781513741861E-2</v>
      </c>
      <c r="K449" s="4">
        <f t="shared" si="147"/>
        <v>4.1385154177407436E-2</v>
      </c>
      <c r="L449" s="4">
        <f t="shared" si="157"/>
        <v>0.11564871249527169</v>
      </c>
      <c r="M449" s="4">
        <f t="shared" si="150"/>
        <v>-6.4875671219937189E-2</v>
      </c>
      <c r="N449" s="4">
        <f t="shared" si="158"/>
        <v>-0.12876463731437321</v>
      </c>
      <c r="O449" s="4">
        <f t="shared" si="160"/>
        <v>-7.8418947533526934E-2</v>
      </c>
      <c r="P449" s="4">
        <f t="shared" si="162"/>
        <v>-0.38842071436451103</v>
      </c>
      <c r="T449" s="4"/>
      <c r="U449" s="4">
        <f t="shared" si="151"/>
        <v>0.12062136914648169</v>
      </c>
      <c r="V449" s="4">
        <f t="shared" si="152"/>
        <v>0.10941515545501686</v>
      </c>
      <c r="W449" s="4">
        <f t="shared" si="153"/>
        <v>-0.1448652346238708</v>
      </c>
      <c r="X449" s="4">
        <f t="shared" si="159"/>
        <v>-0.12790413585529301</v>
      </c>
      <c r="Y449" s="4">
        <f t="shared" si="148"/>
        <v>2.8400301880931077E-2</v>
      </c>
      <c r="Z449" s="4">
        <f t="shared" si="149"/>
        <v>3.4884622628235169E-2</v>
      </c>
      <c r="AA449" s="4">
        <f t="shared" si="142"/>
        <v>-4.171770841944672E-2</v>
      </c>
      <c r="AB449" s="4">
        <f t="shared" si="143"/>
        <v>-4.171770841944672E-2</v>
      </c>
      <c r="AC449" s="2">
        <f t="shared" si="154"/>
        <v>-6.6109032125715853E-2</v>
      </c>
      <c r="AD449" s="3">
        <f t="shared" si="155"/>
        <v>1359.3956268635002</v>
      </c>
    </row>
    <row r="450" spans="1:30" x14ac:dyDescent="0.3">
      <c r="A450" s="1">
        <f t="shared" si="140"/>
        <v>41</v>
      </c>
      <c r="B450" s="1">
        <f t="shared" si="161"/>
        <v>5</v>
      </c>
      <c r="C450" s="5">
        <v>39731</v>
      </c>
      <c r="D450" s="3">
        <v>1269.8</v>
      </c>
      <c r="E450" s="3">
        <v>1234.9000000000001</v>
      </c>
      <c r="F450" s="3">
        <f t="shared" si="146"/>
        <v>1323.3539999999998</v>
      </c>
      <c r="G450" s="3">
        <f t="shared" si="156"/>
        <v>1423.33</v>
      </c>
      <c r="H450" s="4">
        <f t="shared" si="141"/>
        <v>-4.1565367422162613E-3</v>
      </c>
      <c r="I450" s="4">
        <f t="shared" si="144"/>
        <v>-3.1526939063602717E-2</v>
      </c>
      <c r="J450" s="4">
        <f t="shared" si="145"/>
        <v>2.7370402321386454E-2</v>
      </c>
      <c r="K450" s="4">
        <f t="shared" si="147"/>
        <v>4.8343267194729769E-2</v>
      </c>
      <c r="L450" s="4">
        <f t="shared" si="157"/>
        <v>0.12962817731071211</v>
      </c>
      <c r="M450" s="4">
        <f t="shared" si="150"/>
        <v>-4.0468385632264584E-2</v>
      </c>
      <c r="N450" s="4">
        <f t="shared" si="158"/>
        <v>-0.10786676315401206</v>
      </c>
      <c r="O450" s="4">
        <f t="shared" si="160"/>
        <v>-7.8733658843912521E-2</v>
      </c>
      <c r="P450" s="4">
        <f t="shared" si="162"/>
        <v>-0.39096276613603331</v>
      </c>
      <c r="T450" s="4"/>
      <c r="U450" s="4">
        <f t="shared" si="151"/>
        <v>0.1535095286644185</v>
      </c>
      <c r="V450" s="4">
        <f t="shared" si="152"/>
        <v>0.14197443337777432</v>
      </c>
      <c r="W450" s="4">
        <f t="shared" si="153"/>
        <v>-0.1366837997334856</v>
      </c>
      <c r="X450" s="4">
        <f t="shared" si="159"/>
        <v>-0.13126187384543894</v>
      </c>
      <c r="Y450" s="4">
        <f t="shared" si="148"/>
        <v>3.5271655384321761E-2</v>
      </c>
      <c r="Z450" s="4">
        <f t="shared" si="149"/>
        <v>4.1799301731591562E-2</v>
      </c>
      <c r="AA450" s="4">
        <f t="shared" si="142"/>
        <v>-4.1565367422162613E-3</v>
      </c>
      <c r="AB450" s="4">
        <f t="shared" si="143"/>
        <v>-4.1565367422162613E-3</v>
      </c>
      <c r="AC450" s="2">
        <f t="shared" si="154"/>
        <v>-4.7039232878406348E-2</v>
      </c>
      <c r="AD450" s="3">
        <f t="shared" si="155"/>
        <v>1329.5304179090003</v>
      </c>
    </row>
    <row r="451" spans="1:30" x14ac:dyDescent="0.3">
      <c r="A451" s="1">
        <f t="shared" ref="A451:A514" si="163">WEEKNUM(C451,2)</f>
        <v>42</v>
      </c>
      <c r="B451" s="1">
        <f t="shared" si="161"/>
        <v>1</v>
      </c>
      <c r="C451" s="5">
        <v>39734</v>
      </c>
      <c r="D451" s="3">
        <v>1429.54</v>
      </c>
      <c r="E451" s="3">
        <v>1338.6</v>
      </c>
      <c r="F451" s="3">
        <f t="shared" si="146"/>
        <v>1327.0059999999999</v>
      </c>
      <c r="G451" s="3">
        <f t="shared" si="156"/>
        <v>1416.6689999999999</v>
      </c>
      <c r="H451" s="4">
        <f t="shared" ref="H451:H514" si="164">(D451-D450)/D450</f>
        <v>0.12579933847850056</v>
      </c>
      <c r="I451" s="4">
        <f t="shared" si="144"/>
        <v>5.4181760907229454E-2</v>
      </c>
      <c r="J451" s="4">
        <f t="shared" si="145"/>
        <v>7.1617577571271102E-2</v>
      </c>
      <c r="K451" s="4">
        <f t="shared" si="147"/>
        <v>2.4864151834934629E-2</v>
      </c>
      <c r="L451" s="4">
        <f t="shared" si="157"/>
        <v>0.11453684744754203</v>
      </c>
      <c r="M451" s="4">
        <f t="shared" si="150"/>
        <v>7.7267171361697015E-2</v>
      </c>
      <c r="N451" s="4">
        <f t="shared" si="158"/>
        <v>9.0853968005229838E-3</v>
      </c>
      <c r="O451" s="4">
        <f t="shared" si="160"/>
        <v>-6.2721574772304389E-2</v>
      </c>
      <c r="P451" s="4">
        <f t="shared" si="162"/>
        <v>-0.31434628500717049</v>
      </c>
      <c r="T451" s="4"/>
      <c r="U451" s="4">
        <f t="shared" si="151"/>
        <v>0.11141912112143647</v>
      </c>
      <c r="V451" s="4">
        <f t="shared" si="152"/>
        <v>0.10030492991022201</v>
      </c>
      <c r="W451" s="4">
        <f t="shared" si="153"/>
        <v>1.2938608922396684E-2</v>
      </c>
      <c r="X451" s="4">
        <f t="shared" si="159"/>
        <v>-0.1190481248489709</v>
      </c>
      <c r="Y451" s="4">
        <f t="shared" si="148"/>
        <v>1.2085297073900589E-2</v>
      </c>
      <c r="Z451" s="4">
        <f t="shared" si="149"/>
        <v>1.8466747641208509E-2</v>
      </c>
      <c r="AA451" s="4">
        <f t="shared" ref="AA451:AA514" si="165">(D451-D450)/D450</f>
        <v>0.12579933847850056</v>
      </c>
      <c r="AB451" s="4">
        <f t="shared" ref="AB451:AB514" si="166">(D451-D450)/D450</f>
        <v>0.12579933847850056</v>
      </c>
      <c r="AC451" s="2">
        <f t="shared" si="154"/>
        <v>4.6639516716799119E-2</v>
      </c>
      <c r="AD451" s="3">
        <f t="shared" si="155"/>
        <v>1362.866945272667</v>
      </c>
    </row>
    <row r="452" spans="1:30" x14ac:dyDescent="0.3">
      <c r="A452" s="1">
        <f t="shared" si="163"/>
        <v>42</v>
      </c>
      <c r="B452" s="1">
        <f t="shared" si="161"/>
        <v>2</v>
      </c>
      <c r="C452" s="5">
        <v>39735</v>
      </c>
      <c r="D452" s="3">
        <v>1364.59</v>
      </c>
      <c r="E452" s="3">
        <v>1470.85</v>
      </c>
      <c r="F452" s="3">
        <f t="shared" si="146"/>
        <v>1333.9280000000001</v>
      </c>
      <c r="G452" s="3">
        <f t="shared" si="156"/>
        <v>1393.6650000000002</v>
      </c>
      <c r="H452" s="4">
        <f t="shared" si="164"/>
        <v>-4.5434195615372812E-2</v>
      </c>
      <c r="I452" s="4">
        <f t="shared" ref="I452:I515" si="167">(E452-D451)/D451</f>
        <v>2.8897407557675857E-2</v>
      </c>
      <c r="J452" s="4">
        <f t="shared" ref="J452:J515" si="168">H452-I452</f>
        <v>-7.4331603173048669E-2</v>
      </c>
      <c r="K452" s="4">
        <f t="shared" si="147"/>
        <v>-7.2245267708493585E-2</v>
      </c>
      <c r="L452" s="4">
        <f t="shared" si="157"/>
        <v>-2.2835628554950659E-2</v>
      </c>
      <c r="M452" s="4">
        <f t="shared" si="150"/>
        <v>2.2986248133332388E-2</v>
      </c>
      <c r="N452" s="4">
        <f t="shared" si="158"/>
        <v>-2.0862258864217921E-2</v>
      </c>
      <c r="O452" s="4">
        <f t="shared" si="160"/>
        <v>-4.377651895441128E-2</v>
      </c>
      <c r="P452" s="4">
        <f t="shared" si="162"/>
        <v>-0.34549841001856174</v>
      </c>
      <c r="T452" s="4"/>
      <c r="U452" s="4">
        <f t="shared" si="151"/>
        <v>-6.9644780838591394E-2</v>
      </c>
      <c r="V452" s="4">
        <f t="shared" si="152"/>
        <v>-7.8948333030205486E-2</v>
      </c>
      <c r="W452" s="4">
        <f t="shared" si="153"/>
        <v>2.6022947713499375E-2</v>
      </c>
      <c r="X452" s="4">
        <f t="shared" si="159"/>
        <v>-8.2202996830883626E-2</v>
      </c>
      <c r="Y452" s="4">
        <f t="shared" si="148"/>
        <v>-8.3813281826841474E-2</v>
      </c>
      <c r="Z452" s="4">
        <f t="shared" si="149"/>
        <v>-7.8036495750263335E-2</v>
      </c>
      <c r="AA452" s="4">
        <f t="shared" si="165"/>
        <v>-4.5434195615372812E-2</v>
      </c>
      <c r="AB452" s="4">
        <f t="shared" si="166"/>
        <v>-4.5434195615372812E-2</v>
      </c>
      <c r="AC452" s="2">
        <f t="shared" si="154"/>
        <v>8.4179361680454198E-4</v>
      </c>
      <c r="AD452" s="3">
        <f t="shared" si="155"/>
        <v>1363.4412968484446</v>
      </c>
    </row>
    <row r="453" spans="1:30" x14ac:dyDescent="0.3">
      <c r="A453" s="1">
        <f t="shared" si="163"/>
        <v>42</v>
      </c>
      <c r="B453" s="1">
        <f t="shared" si="161"/>
        <v>3</v>
      </c>
      <c r="C453" s="5">
        <v>39736</v>
      </c>
      <c r="D453" s="3">
        <v>1244.23</v>
      </c>
      <c r="E453" s="3">
        <v>1351.38</v>
      </c>
      <c r="F453" s="3">
        <f t="shared" si="146"/>
        <v>1316.652</v>
      </c>
      <c r="G453" s="3">
        <f t="shared" si="156"/>
        <v>1361.7079999999999</v>
      </c>
      <c r="H453" s="4">
        <f t="shared" si="164"/>
        <v>-8.8202317179519055E-2</v>
      </c>
      <c r="I453" s="4">
        <f t="shared" si="167"/>
        <v>-9.680563392667256E-3</v>
      </c>
      <c r="J453" s="4">
        <f t="shared" si="168"/>
        <v>-7.8521753786851806E-2</v>
      </c>
      <c r="K453" s="4">
        <f t="shared" si="147"/>
        <v>-2.1861877926703247E-2</v>
      </c>
      <c r="L453" s="4">
        <f t="shared" si="157"/>
        <v>7.4536022622993222E-3</v>
      </c>
      <c r="M453" s="4">
        <f t="shared" si="150"/>
        <v>-5.5004663343085361E-2</v>
      </c>
      <c r="N453" s="4">
        <f t="shared" si="158"/>
        <v>-8.627253419969616E-2</v>
      </c>
      <c r="O453" s="4">
        <f t="shared" si="160"/>
        <v>-3.6211954381424508E-2</v>
      </c>
      <c r="P453" s="4">
        <f t="shared" si="162"/>
        <v>-0.40322696685260412</v>
      </c>
      <c r="T453" s="4"/>
      <c r="U453" s="4">
        <f t="shared" si="151"/>
        <v>-2.4901252390828028E-2</v>
      </c>
      <c r="V453" s="4">
        <f t="shared" si="152"/>
        <v>-3.465223986691976E-2</v>
      </c>
      <c r="W453" s="4">
        <f t="shared" si="153"/>
        <v>-6.4917594186125083E-2</v>
      </c>
      <c r="X453" s="4">
        <f t="shared" si="159"/>
        <v>-6.405623118021192E-2</v>
      </c>
      <c r="Y453" s="4">
        <f t="shared" si="148"/>
        <v>-3.4058113862779196E-2</v>
      </c>
      <c r="Z453" s="4">
        <f t="shared" si="149"/>
        <v>-2.7967609025787463E-2</v>
      </c>
      <c r="AA453" s="4">
        <f t="shared" si="165"/>
        <v>-8.8202317179519055E-2</v>
      </c>
      <c r="AB453" s="4">
        <f t="shared" si="166"/>
        <v>-8.8202317179519055E-2</v>
      </c>
      <c r="AC453" s="2">
        <f t="shared" si="154"/>
        <v>-6.3874201633912706E-2</v>
      </c>
      <c r="AD453" s="3">
        <f t="shared" si="155"/>
        <v>1323.7041978989632</v>
      </c>
    </row>
    <row r="454" spans="1:30" x14ac:dyDescent="0.3">
      <c r="A454" s="1">
        <f t="shared" si="163"/>
        <v>42</v>
      </c>
      <c r="B454" s="1">
        <f t="shared" si="161"/>
        <v>4</v>
      </c>
      <c r="C454" s="5">
        <v>39737</v>
      </c>
      <c r="D454" s="3">
        <v>1312.97</v>
      </c>
      <c r="E454" s="3">
        <v>1256.21</v>
      </c>
      <c r="F454" s="3">
        <f t="shared" ref="F454:F517" si="169">AVERAGE(D450:D454)</f>
        <v>1324.2260000000001</v>
      </c>
      <c r="G454" s="3">
        <f t="shared" si="156"/>
        <v>1343.8939999999998</v>
      </c>
      <c r="H454" s="4">
        <f t="shared" si="164"/>
        <v>5.524702024545302E-2</v>
      </c>
      <c r="I454" s="4">
        <f t="shared" si="167"/>
        <v>9.6284449016661045E-3</v>
      </c>
      <c r="J454" s="4">
        <f t="shared" si="168"/>
        <v>4.5618575343786917E-2</v>
      </c>
      <c r="K454" s="4">
        <f t="shared" ref="K454:K517" si="170">(SUM(D450:D453)/4-D453)/D453</f>
        <v>6.6555218890398032E-2</v>
      </c>
      <c r="L454" s="4">
        <f t="shared" si="157"/>
        <v>8.2862493268929305E-2</v>
      </c>
      <c r="M454" s="4">
        <f t="shared" si="150"/>
        <v>-8.5000596574905524E-3</v>
      </c>
      <c r="N454" s="4">
        <f t="shared" si="158"/>
        <v>-2.3010743406845894E-2</v>
      </c>
      <c r="O454" s="4">
        <f t="shared" si="160"/>
        <v>-1.4979778669733249E-2</v>
      </c>
      <c r="P454" s="4">
        <f t="shared" si="162"/>
        <v>-0.37025703500836954</v>
      </c>
      <c r="T454" s="4"/>
      <c r="U454" s="4">
        <f t="shared" si="151"/>
        <v>2.4810525385177893E-2</v>
      </c>
      <c r="V454" s="4">
        <f t="shared" si="152"/>
        <v>1.4562420131326134E-2</v>
      </c>
      <c r="W454" s="4">
        <f t="shared" si="153"/>
        <v>2.9699631401458804E-2</v>
      </c>
      <c r="X454" s="4">
        <f t="shared" si="159"/>
        <v>-2.8847973176137048E-2</v>
      </c>
      <c r="Y454" s="4">
        <f t="shared" ref="Y454:Y517" si="171">(SUM(D450:D453)*(0.99/4.01)-D453)/D453</f>
        <v>5.3256525388023938E-2</v>
      </c>
      <c r="Z454" s="4">
        <f t="shared" ref="Z454:Z517" si="172">(SUM(D450:D453)*(0.995/4.005)-D453)/D453</f>
        <v>5.9897570832405489E-2</v>
      </c>
      <c r="AA454" s="4">
        <f t="shared" si="165"/>
        <v>5.524702024545302E-2</v>
      </c>
      <c r="AB454" s="4">
        <f t="shared" si="166"/>
        <v>5.524702024545302E-2</v>
      </c>
      <c r="AC454" s="2">
        <f t="shared" si="154"/>
        <v>-5.4503392557653345E-3</v>
      </c>
      <c r="AD454" s="3">
        <f t="shared" si="155"/>
        <v>1320.1261319326422</v>
      </c>
    </row>
    <row r="455" spans="1:30" x14ac:dyDescent="0.3">
      <c r="A455" s="1">
        <f t="shared" si="163"/>
        <v>42</v>
      </c>
      <c r="B455" s="1">
        <f t="shared" si="161"/>
        <v>5</v>
      </c>
      <c r="C455" s="5">
        <v>39738</v>
      </c>
      <c r="D455" s="3">
        <v>1311.72</v>
      </c>
      <c r="E455" s="3">
        <v>1291.58</v>
      </c>
      <c r="F455" s="3">
        <f t="shared" si="169"/>
        <v>1332.6100000000001</v>
      </c>
      <c r="G455" s="3">
        <f t="shared" si="156"/>
        <v>1327.9819999999997</v>
      </c>
      <c r="H455" s="4">
        <f t="shared" si="164"/>
        <v>-9.520400313792394E-4</v>
      </c>
      <c r="I455" s="4">
        <f t="shared" si="167"/>
        <v>-1.629130901696162E-2</v>
      </c>
      <c r="J455" s="4">
        <f t="shared" si="168"/>
        <v>1.5339268985582381E-2</v>
      </c>
      <c r="K455" s="4">
        <f t="shared" si="170"/>
        <v>1.8936076224133038E-2</v>
      </c>
      <c r="L455" s="4">
        <f t="shared" si="157"/>
        <v>1.2809804404433269E-2</v>
      </c>
      <c r="M455" s="4">
        <f t="shared" ref="M455:M518" si="173">(D455-F455)/F455</f>
        <v>-1.5676004232296096E-2</v>
      </c>
      <c r="N455" s="4">
        <f t="shared" si="158"/>
        <v>-1.2245647907878058E-2</v>
      </c>
      <c r="O455" s="4">
        <f t="shared" si="160"/>
        <v>3.5281919921937486E-3</v>
      </c>
      <c r="P455" s="4">
        <f t="shared" si="162"/>
        <v>-0.37085657552052104</v>
      </c>
      <c r="T455" s="4"/>
      <c r="U455" s="4">
        <f t="shared" ref="U455:U518" si="174">(D450-D454)/D454</f>
        <v>-3.287965452371347E-2</v>
      </c>
      <c r="V455" s="4">
        <f t="shared" ref="V455:V518" si="175">(D450*(1-0.01)-D454)/D454</f>
        <v>-4.2550857978476402E-2</v>
      </c>
      <c r="W455" s="4">
        <f t="shared" ref="W455:W518" si="176">(D455-D450)/D450</f>
        <v>3.3013072924870115E-2</v>
      </c>
      <c r="X455" s="4">
        <f t="shared" si="159"/>
        <v>6.9943492066373127E-3</v>
      </c>
      <c r="Y455" s="4">
        <f t="shared" si="171"/>
        <v>6.2311376178471219E-3</v>
      </c>
      <c r="Z455" s="4">
        <f t="shared" si="172"/>
        <v>1.2575676247702807E-2</v>
      </c>
      <c r="AA455" s="4">
        <f t="shared" si="165"/>
        <v>-9.520400313792394E-4</v>
      </c>
      <c r="AB455" s="4">
        <f t="shared" si="166"/>
        <v>-9.520400313792394E-4</v>
      </c>
      <c r="AC455" s="2">
        <f t="shared" si="154"/>
        <v>-4.272320278027996E-3</v>
      </c>
      <c r="AD455" s="3">
        <f t="shared" si="155"/>
        <v>1317.3240879550949</v>
      </c>
    </row>
    <row r="456" spans="1:30" x14ac:dyDescent="0.3">
      <c r="A456" s="1">
        <f t="shared" si="163"/>
        <v>43</v>
      </c>
      <c r="B456" s="1">
        <f t="shared" si="161"/>
        <v>1</v>
      </c>
      <c r="C456" s="5">
        <v>39741</v>
      </c>
      <c r="D456" s="3">
        <v>1352.76</v>
      </c>
      <c r="E456" s="3">
        <v>1329.68</v>
      </c>
      <c r="F456" s="3">
        <f t="shared" si="169"/>
        <v>1317.2540000000001</v>
      </c>
      <c r="G456" s="3">
        <f t="shared" si="156"/>
        <v>1322.1299999999999</v>
      </c>
      <c r="H456" s="4">
        <f t="shared" si="164"/>
        <v>3.1287164943737962E-2</v>
      </c>
      <c r="I456" s="4">
        <f t="shared" si="167"/>
        <v>1.3691946451986733E-2</v>
      </c>
      <c r="J456" s="4">
        <f t="shared" si="168"/>
        <v>1.7595218491751229E-2</v>
      </c>
      <c r="K456" s="4">
        <f t="shared" si="170"/>
        <v>-2.5481810142408234E-3</v>
      </c>
      <c r="L456" s="4">
        <f t="shared" si="157"/>
        <v>5.3415871273339074E-3</v>
      </c>
      <c r="M456" s="4">
        <f t="shared" si="173"/>
        <v>2.6954558498209043E-2</v>
      </c>
      <c r="N456" s="4">
        <f t="shared" si="158"/>
        <v>2.3167162079372007E-2</v>
      </c>
      <c r="O456" s="4">
        <f t="shared" si="160"/>
        <v>-3.6044826872466285E-3</v>
      </c>
      <c r="P456" s="4">
        <f t="shared" si="162"/>
        <v>-0.35117246142556341</v>
      </c>
      <c r="T456" s="4"/>
      <c r="U456" s="4">
        <f t="shared" si="174"/>
        <v>8.9820998383801365E-2</v>
      </c>
      <c r="V456" s="4">
        <f t="shared" si="175"/>
        <v>7.8922788399963376E-2</v>
      </c>
      <c r="W456" s="4">
        <f t="shared" si="176"/>
        <v>-5.3709584901436805E-2</v>
      </c>
      <c r="X456" s="4">
        <f t="shared" si="159"/>
        <v>-7.3488740819557157E-3</v>
      </c>
      <c r="Y456" s="4">
        <f t="shared" si="171"/>
        <v>-1.4985236113813841E-2</v>
      </c>
      <c r="Z456" s="4">
        <f t="shared" si="172"/>
        <v>-8.7744720191456523E-3</v>
      </c>
      <c r="AA456" s="4">
        <f t="shared" si="165"/>
        <v>3.1287164943737962E-2</v>
      </c>
      <c r="AB456" s="4">
        <f t="shared" si="166"/>
        <v>3.1287164943737962E-2</v>
      </c>
      <c r="AC456" s="2">
        <f t="shared" ref="AC456:AC519" si="177">(D456-AD456)/D456</f>
        <v>1.7463512643240468E-2</v>
      </c>
      <c r="AD456" s="3">
        <f t="shared" si="155"/>
        <v>1329.13605863673</v>
      </c>
    </row>
    <row r="457" spans="1:30" x14ac:dyDescent="0.3">
      <c r="A457" s="1">
        <f t="shared" si="163"/>
        <v>43</v>
      </c>
      <c r="B457" s="1">
        <f t="shared" si="161"/>
        <v>2</v>
      </c>
      <c r="C457" s="5">
        <v>39742</v>
      </c>
      <c r="D457" s="3">
        <v>1283.43</v>
      </c>
      <c r="E457" s="3">
        <v>1329.68</v>
      </c>
      <c r="F457" s="3">
        <f t="shared" si="169"/>
        <v>1301.0220000000002</v>
      </c>
      <c r="G457" s="3">
        <f t="shared" si="156"/>
        <v>1317.4749999999999</v>
      </c>
      <c r="H457" s="4">
        <f t="shared" si="164"/>
        <v>-5.1250776190898552E-2</v>
      </c>
      <c r="I457" s="4">
        <f t="shared" si="167"/>
        <v>-1.7061415180815463E-2</v>
      </c>
      <c r="J457" s="4">
        <f t="shared" si="168"/>
        <v>-3.4189361010083089E-2</v>
      </c>
      <c r="K457" s="4">
        <f t="shared" si="170"/>
        <v>-3.4995121085780123E-2</v>
      </c>
      <c r="L457" s="4">
        <f t="shared" si="157"/>
        <v>-2.3287369690279239E-2</v>
      </c>
      <c r="M457" s="4">
        <f t="shared" si="173"/>
        <v>-1.3521677573476925E-2</v>
      </c>
      <c r="N457" s="4">
        <f t="shared" si="158"/>
        <v>-2.5841097554033167E-2</v>
      </c>
      <c r="O457" s="4">
        <f t="shared" si="160"/>
        <v>-1.2819553851787589E-2</v>
      </c>
      <c r="P457" s="4">
        <f t="shared" si="162"/>
        <v>-0.38442537639153346</v>
      </c>
      <c r="T457" s="4"/>
      <c r="U457" s="4">
        <f t="shared" si="174"/>
        <v>8.7450841243087666E-3</v>
      </c>
      <c r="V457" s="4">
        <f t="shared" si="175"/>
        <v>-1.3423667169343092E-3</v>
      </c>
      <c r="W457" s="4">
        <f t="shared" si="176"/>
        <v>-5.9475739965850448E-2</v>
      </c>
      <c r="X457" s="4">
        <f t="shared" si="159"/>
        <v>-2.4668497849958879E-2</v>
      </c>
      <c r="Y457" s="4">
        <f t="shared" si="171"/>
        <v>-4.7027600872740535E-2</v>
      </c>
      <c r="Z457" s="4">
        <f t="shared" si="172"/>
        <v>-4.1018871890488168E-2</v>
      </c>
      <c r="AA457" s="4">
        <f t="shared" si="165"/>
        <v>-5.1250776190898552E-2</v>
      </c>
      <c r="AB457" s="4">
        <f t="shared" si="166"/>
        <v>-5.1250776190898552E-2</v>
      </c>
      <c r="AC457" s="2">
        <f t="shared" si="177"/>
        <v>-2.3741618754291267E-2</v>
      </c>
      <c r="AD457" s="3">
        <f t="shared" ref="AD457:AD520" si="178">D457*(2/(5+1))+AD456*(1-(2/(5+1)))</f>
        <v>1313.9007057578201</v>
      </c>
    </row>
    <row r="458" spans="1:30" x14ac:dyDescent="0.3">
      <c r="A458" s="1">
        <f t="shared" si="163"/>
        <v>43</v>
      </c>
      <c r="B458" s="1">
        <f t="shared" si="161"/>
        <v>3</v>
      </c>
      <c r="C458" s="5">
        <v>39743</v>
      </c>
      <c r="D458" s="3">
        <v>1237.0899999999999</v>
      </c>
      <c r="E458" s="3">
        <v>1272.8699999999999</v>
      </c>
      <c r="F458" s="3">
        <f t="shared" si="169"/>
        <v>1299.5940000000001</v>
      </c>
      <c r="G458" s="3">
        <f t="shared" si="156"/>
        <v>1308.123</v>
      </c>
      <c r="H458" s="4">
        <f t="shared" si="164"/>
        <v>-3.6106371208402599E-2</v>
      </c>
      <c r="I458" s="4">
        <f t="shared" si="167"/>
        <v>-8.2279516607841278E-3</v>
      </c>
      <c r="J458" s="4">
        <f t="shared" si="168"/>
        <v>-2.7878419547618473E-2</v>
      </c>
      <c r="K458" s="4">
        <f t="shared" si="170"/>
        <v>2.4769562812151782E-2</v>
      </c>
      <c r="L458" s="4">
        <f t="shared" si="157"/>
        <v>2.5389429540805208E-2</v>
      </c>
      <c r="M458" s="4">
        <f t="shared" si="173"/>
        <v>-4.8095020444846724E-2</v>
      </c>
      <c r="N458" s="4">
        <f t="shared" si="158"/>
        <v>-5.4301468592785333E-2</v>
      </c>
      <c r="O458" s="4">
        <f t="shared" si="160"/>
        <v>-6.894405419169177E-3</v>
      </c>
      <c r="P458" s="4">
        <f t="shared" si="162"/>
        <v>-0.40665154225801348</v>
      </c>
      <c r="T458" s="4"/>
      <c r="U458" s="4">
        <f t="shared" si="174"/>
        <v>-3.0543153892304251E-2</v>
      </c>
      <c r="V458" s="4">
        <f t="shared" si="175"/>
        <v>-4.0237722353381154E-2</v>
      </c>
      <c r="W458" s="4">
        <f t="shared" si="176"/>
        <v>-5.7384888645990693E-3</v>
      </c>
      <c r="X458" s="4">
        <f t="shared" si="159"/>
        <v>-1.2955587353378107E-2</v>
      </c>
      <c r="Y458" s="4">
        <f t="shared" si="171"/>
        <v>1.1991887465366856E-2</v>
      </c>
      <c r="Z458" s="4">
        <f t="shared" si="172"/>
        <v>1.8372749061763834E-2</v>
      </c>
      <c r="AA458" s="4">
        <f t="shared" si="165"/>
        <v>-3.6106371208402599E-2</v>
      </c>
      <c r="AB458" s="4">
        <f t="shared" si="166"/>
        <v>-3.6106371208402599E-2</v>
      </c>
      <c r="AC458" s="2">
        <f t="shared" si="177"/>
        <v>-4.1393218902327465E-2</v>
      </c>
      <c r="AD458" s="3">
        <f t="shared" si="178"/>
        <v>1288.2971371718802</v>
      </c>
    </row>
    <row r="459" spans="1:30" x14ac:dyDescent="0.3">
      <c r="A459" s="1">
        <f t="shared" si="163"/>
        <v>43</v>
      </c>
      <c r="B459" s="1">
        <f t="shared" si="161"/>
        <v>4</v>
      </c>
      <c r="C459" s="5">
        <v>39744</v>
      </c>
      <c r="D459" s="3">
        <v>1239.1600000000001</v>
      </c>
      <c r="E459" s="3">
        <v>1240.18</v>
      </c>
      <c r="F459" s="3">
        <f t="shared" si="169"/>
        <v>1284.8319999999999</v>
      </c>
      <c r="G459" s="3">
        <f t="shared" ref="G459:G522" si="179">AVERAGE(D450:D459)</f>
        <v>1304.529</v>
      </c>
      <c r="H459" s="4">
        <f t="shared" si="164"/>
        <v>1.6732816529114001E-3</v>
      </c>
      <c r="I459" s="4">
        <f t="shared" si="167"/>
        <v>2.4977972499980968E-3</v>
      </c>
      <c r="J459" s="4">
        <f t="shared" si="168"/>
        <v>-8.2451559708669677E-4</v>
      </c>
      <c r="K459" s="4">
        <f t="shared" si="170"/>
        <v>4.7821904631029338E-2</v>
      </c>
      <c r="L459" s="4">
        <f t="shared" ref="L459:L522" si="180">(SUM(D450:D458)/9-D458)/D458</f>
        <v>6.0385438587509735E-2</v>
      </c>
      <c r="M459" s="4">
        <f t="shared" si="173"/>
        <v>-3.5547059849069605E-2</v>
      </c>
      <c r="N459" s="4">
        <f t="shared" ref="N459:N522" si="181">(D459-G459)/G459</f>
        <v>-5.0109273155291997E-2</v>
      </c>
      <c r="O459" s="4">
        <f t="shared" si="160"/>
        <v>-1.5895445301656052E-2</v>
      </c>
      <c r="P459" s="4">
        <f t="shared" si="162"/>
        <v>-0.4056587031698905</v>
      </c>
      <c r="T459" s="4"/>
      <c r="U459" s="4">
        <f t="shared" si="174"/>
        <v>6.1337493634254676E-2</v>
      </c>
      <c r="V459" s="4">
        <f t="shared" si="175"/>
        <v>5.0724118697912164E-2</v>
      </c>
      <c r="W459" s="4">
        <f t="shared" si="176"/>
        <v>-5.6216059772881286E-2</v>
      </c>
      <c r="X459" s="4">
        <f t="shared" ref="X459:X522" si="182">(F459-F454)/F454</f>
        <v>-2.9748698485001977E-2</v>
      </c>
      <c r="Y459" s="4">
        <f t="shared" si="171"/>
        <v>3.4756793600717248E-2</v>
      </c>
      <c r="Z459" s="4">
        <f t="shared" si="172"/>
        <v>4.1281193615854382E-2</v>
      </c>
      <c r="AA459" s="4">
        <f t="shared" si="165"/>
        <v>1.6732816529114001E-3</v>
      </c>
      <c r="AB459" s="4">
        <f t="shared" si="166"/>
        <v>1.6732816529114001E-3</v>
      </c>
      <c r="AC459" s="2">
        <f t="shared" si="177"/>
        <v>-2.6435723754737201E-2</v>
      </c>
      <c r="AD459" s="3">
        <f t="shared" si="178"/>
        <v>1271.9180914479202</v>
      </c>
    </row>
    <row r="460" spans="1:30" x14ac:dyDescent="0.3">
      <c r="A460" s="1">
        <f t="shared" si="163"/>
        <v>43</v>
      </c>
      <c r="B460" s="1">
        <f t="shared" si="161"/>
        <v>5</v>
      </c>
      <c r="C460" s="5">
        <v>39745</v>
      </c>
      <c r="D460" s="3">
        <v>1202.27</v>
      </c>
      <c r="E460" s="3">
        <v>1149.1199999999999</v>
      </c>
      <c r="F460" s="3">
        <f t="shared" si="169"/>
        <v>1262.9419999999998</v>
      </c>
      <c r="G460" s="3">
        <f t="shared" si="179"/>
        <v>1297.7760000000001</v>
      </c>
      <c r="H460" s="4">
        <f t="shared" si="164"/>
        <v>-2.9770166887246277E-2</v>
      </c>
      <c r="I460" s="4">
        <f t="shared" si="167"/>
        <v>-7.2662125956293122E-2</v>
      </c>
      <c r="J460" s="4">
        <f t="shared" si="168"/>
        <v>4.2891959069046845E-2</v>
      </c>
      <c r="K460" s="4">
        <f t="shared" si="170"/>
        <v>3.1432583362923122E-2</v>
      </c>
      <c r="L460" s="4">
        <f t="shared" si="180"/>
        <v>5.5866698229266314E-2</v>
      </c>
      <c r="M460" s="4">
        <f t="shared" si="173"/>
        <v>-4.8040210872708176E-2</v>
      </c>
      <c r="N460" s="4">
        <f t="shared" si="181"/>
        <v>-7.3592052865825902E-2</v>
      </c>
      <c r="O460" s="4">
        <f t="shared" ref="O460:O523" si="183">(F460-G460)/D460</f>
        <v>-2.8973525081720651E-2</v>
      </c>
      <c r="P460" s="4">
        <f t="shared" si="162"/>
        <v>-0.42335234276450523</v>
      </c>
      <c r="T460" s="4"/>
      <c r="U460" s="4">
        <f t="shared" si="174"/>
        <v>5.8555795861712723E-2</v>
      </c>
      <c r="V460" s="4">
        <f t="shared" si="175"/>
        <v>4.7970237903095667E-2</v>
      </c>
      <c r="W460" s="4">
        <f t="shared" si="176"/>
        <v>-8.3440063428170674E-2</v>
      </c>
      <c r="X460" s="4">
        <f t="shared" si="182"/>
        <v>-5.2279361553643107E-2</v>
      </c>
      <c r="Y460" s="4">
        <f t="shared" si="171"/>
        <v>1.8571827959395378E-2</v>
      </c>
      <c r="Z460" s="4">
        <f t="shared" si="172"/>
        <v>2.4994177723953605E-2</v>
      </c>
      <c r="AA460" s="4">
        <f t="shared" si="165"/>
        <v>-2.9770166887246277E-2</v>
      </c>
      <c r="AB460" s="4">
        <f t="shared" si="166"/>
        <v>-2.9770166887246277E-2</v>
      </c>
      <c r="AC460" s="2">
        <f t="shared" si="177"/>
        <v>-3.8620327351826335E-2</v>
      </c>
      <c r="AD460" s="3">
        <f t="shared" si="178"/>
        <v>1248.7020609652802</v>
      </c>
    </row>
    <row r="461" spans="1:30" x14ac:dyDescent="0.3">
      <c r="A461" s="1">
        <f t="shared" si="163"/>
        <v>44</v>
      </c>
      <c r="B461" s="1">
        <f t="shared" si="161"/>
        <v>1</v>
      </c>
      <c r="C461" s="5">
        <v>39748</v>
      </c>
      <c r="D461" s="3">
        <v>1169.78</v>
      </c>
      <c r="E461" s="3">
        <v>1182.6199999999999</v>
      </c>
      <c r="F461" s="3">
        <f t="shared" si="169"/>
        <v>1226.346</v>
      </c>
      <c r="G461" s="3">
        <f t="shared" si="179"/>
        <v>1271.8000000000002</v>
      </c>
      <c r="H461" s="4">
        <f t="shared" si="164"/>
        <v>-2.7023879827326649E-2</v>
      </c>
      <c r="I461" s="4">
        <f t="shared" si="167"/>
        <v>-1.6344082444043426E-2</v>
      </c>
      <c r="J461" s="4">
        <f t="shared" si="168"/>
        <v>-1.0679797383283222E-2</v>
      </c>
      <c r="K461" s="4">
        <f t="shared" si="170"/>
        <v>3.1787784773803056E-2</v>
      </c>
      <c r="L461" s="4">
        <f t="shared" si="180"/>
        <v>6.7260728085667618E-2</v>
      </c>
      <c r="M461" s="4">
        <f t="shared" si="173"/>
        <v>-4.6125644801711774E-2</v>
      </c>
      <c r="N461" s="4">
        <f t="shared" si="181"/>
        <v>-8.0217015253970902E-2</v>
      </c>
      <c r="O461" s="4">
        <f t="shared" si="183"/>
        <v>-3.8856879071278515E-2</v>
      </c>
      <c r="P461" s="4">
        <f t="shared" si="162"/>
        <v>-0.43893559975634672</v>
      </c>
      <c r="T461" s="4"/>
      <c r="U461" s="4">
        <f t="shared" si="174"/>
        <v>0.1251715504836684</v>
      </c>
      <c r="V461" s="4">
        <f t="shared" si="175"/>
        <v>0.11391983497883162</v>
      </c>
      <c r="W461" s="4">
        <f t="shared" si="176"/>
        <v>-0.13526420059729738</v>
      </c>
      <c r="X461" s="4">
        <f t="shared" si="182"/>
        <v>-6.9013265474995797E-2</v>
      </c>
      <c r="Y461" s="4">
        <f t="shared" si="171"/>
        <v>1.8922600425002534E-2</v>
      </c>
      <c r="Z461" s="4">
        <f t="shared" si="172"/>
        <v>2.5347161897562118E-2</v>
      </c>
      <c r="AA461" s="4">
        <f t="shared" si="165"/>
        <v>-2.7023879827326649E-2</v>
      </c>
      <c r="AB461" s="4">
        <f t="shared" si="166"/>
        <v>-2.7023879827326649E-2</v>
      </c>
      <c r="AC461" s="2">
        <f t="shared" si="177"/>
        <v>-4.4978292764611093E-2</v>
      </c>
      <c r="AD461" s="3">
        <f t="shared" si="178"/>
        <v>1222.3947073101867</v>
      </c>
    </row>
    <row r="462" spans="1:30" x14ac:dyDescent="0.3">
      <c r="A462" s="1">
        <f t="shared" si="163"/>
        <v>44</v>
      </c>
      <c r="B462" s="1">
        <f t="shared" si="161"/>
        <v>2</v>
      </c>
      <c r="C462" s="5">
        <v>39749</v>
      </c>
      <c r="D462" s="3">
        <v>1297.57</v>
      </c>
      <c r="E462" s="3">
        <v>1210.03</v>
      </c>
      <c r="F462" s="3">
        <f t="shared" si="169"/>
        <v>1229.174</v>
      </c>
      <c r="G462" s="3">
        <f t="shared" si="179"/>
        <v>1265.0980000000002</v>
      </c>
      <c r="H462" s="4">
        <f t="shared" si="164"/>
        <v>0.10924276359657369</v>
      </c>
      <c r="I462" s="4">
        <f t="shared" si="167"/>
        <v>3.4408179315768776E-2</v>
      </c>
      <c r="J462" s="4">
        <f t="shared" si="168"/>
        <v>7.4834584280804917E-2</v>
      </c>
      <c r="K462" s="4">
        <f t="shared" si="170"/>
        <v>3.6156371283489266E-2</v>
      </c>
      <c r="L462" s="4">
        <f t="shared" si="180"/>
        <v>7.8399357144078599E-2</v>
      </c>
      <c r="M462" s="4">
        <f t="shared" si="173"/>
        <v>5.564387141283493E-2</v>
      </c>
      <c r="N462" s="4">
        <f t="shared" si="181"/>
        <v>2.5667576741090214E-2</v>
      </c>
      <c r="O462" s="4">
        <f t="shared" si="183"/>
        <v>-2.7685596923480202E-2</v>
      </c>
      <c r="P462" s="4">
        <f t="shared" si="162"/>
        <v>-0.37764337411807591</v>
      </c>
      <c r="T462" s="4"/>
      <c r="U462" s="4">
        <f t="shared" si="174"/>
        <v>9.7155020602164591E-2</v>
      </c>
      <c r="V462" s="4">
        <f t="shared" si="175"/>
        <v>8.6183470396142964E-2</v>
      </c>
      <c r="W462" s="4">
        <f t="shared" si="176"/>
        <v>1.1017351939723922E-2</v>
      </c>
      <c r="X462" s="4">
        <f t="shared" si="182"/>
        <v>-5.5224277529511548E-2</v>
      </c>
      <c r="Y462" s="4">
        <f t="shared" si="171"/>
        <v>2.3236715781201359E-2</v>
      </c>
      <c r="Z462" s="4">
        <f t="shared" si="172"/>
        <v>2.9688478828536112E-2</v>
      </c>
      <c r="AA462" s="4">
        <f t="shared" si="165"/>
        <v>0.10924276359657369</v>
      </c>
      <c r="AB462" s="4">
        <f t="shared" si="166"/>
        <v>0.10924276359657369</v>
      </c>
      <c r="AC462" s="2">
        <f t="shared" si="177"/>
        <v>3.8623628623664794E-2</v>
      </c>
      <c r="AD462" s="3">
        <f t="shared" si="178"/>
        <v>1247.4531382067912</v>
      </c>
    </row>
    <row r="463" spans="1:30" x14ac:dyDescent="0.3">
      <c r="A463" s="1">
        <f t="shared" si="163"/>
        <v>44</v>
      </c>
      <c r="B463" s="1">
        <f t="shared" si="161"/>
        <v>3</v>
      </c>
      <c r="C463" s="5">
        <v>39750</v>
      </c>
      <c r="D463" s="3">
        <v>1302.1199999999999</v>
      </c>
      <c r="E463" s="3">
        <v>1292.29</v>
      </c>
      <c r="F463" s="3">
        <f t="shared" si="169"/>
        <v>1242.1799999999998</v>
      </c>
      <c r="G463" s="3">
        <f t="shared" si="179"/>
        <v>1270.8869999999999</v>
      </c>
      <c r="H463" s="4">
        <f t="shared" si="164"/>
        <v>3.5065545596768997E-3</v>
      </c>
      <c r="I463" s="4">
        <f t="shared" si="167"/>
        <v>-4.0691446318888175E-3</v>
      </c>
      <c r="J463" s="4">
        <f t="shared" si="168"/>
        <v>7.5756991915657173E-3</v>
      </c>
      <c r="K463" s="4">
        <f t="shared" si="170"/>
        <v>-5.4235994975222919E-2</v>
      </c>
      <c r="L463" s="4">
        <f t="shared" si="180"/>
        <v>-2.3238309558122641E-2</v>
      </c>
      <c r="M463" s="4">
        <f t="shared" si="173"/>
        <v>4.8253876249818917E-2</v>
      </c>
      <c r="N463" s="4">
        <f t="shared" si="181"/>
        <v>2.4575749063449347E-2</v>
      </c>
      <c r="O463" s="4">
        <f t="shared" si="183"/>
        <v>-2.2046355174638366E-2</v>
      </c>
      <c r="P463" s="4">
        <f t="shared" si="162"/>
        <v>-0.3754610466538445</v>
      </c>
      <c r="T463" s="4"/>
      <c r="U463" s="4">
        <f t="shared" si="174"/>
        <v>-4.6610202147090343E-2</v>
      </c>
      <c r="V463" s="4">
        <f t="shared" si="175"/>
        <v>-5.6144100125619538E-2</v>
      </c>
      <c r="W463" s="4">
        <f t="shared" si="176"/>
        <v>5.2566911057400814E-2</v>
      </c>
      <c r="X463" s="4">
        <f t="shared" si="182"/>
        <v>-4.417841264271781E-2</v>
      </c>
      <c r="Y463" s="4">
        <f t="shared" si="171"/>
        <v>-6.6028563616429628E-2</v>
      </c>
      <c r="Z463" s="4">
        <f t="shared" si="172"/>
        <v>-6.0139640449784516E-2</v>
      </c>
      <c r="AA463" s="4">
        <f t="shared" si="165"/>
        <v>3.5065545596768997E-3</v>
      </c>
      <c r="AB463" s="4">
        <f t="shared" si="166"/>
        <v>3.5065545596768997E-3</v>
      </c>
      <c r="AC463" s="2">
        <f t="shared" si="177"/>
        <v>2.7988645077877454E-2</v>
      </c>
      <c r="AD463" s="3">
        <f t="shared" si="178"/>
        <v>1265.6754254711941</v>
      </c>
    </row>
    <row r="464" spans="1:30" x14ac:dyDescent="0.3">
      <c r="A464" s="1">
        <f t="shared" si="163"/>
        <v>44</v>
      </c>
      <c r="B464" s="1">
        <f t="shared" si="161"/>
        <v>4</v>
      </c>
      <c r="C464" s="5">
        <v>39751</v>
      </c>
      <c r="D464" s="3">
        <v>1333.94</v>
      </c>
      <c r="E464" s="3">
        <v>1333.27</v>
      </c>
      <c r="F464" s="3">
        <f t="shared" si="169"/>
        <v>1261.136</v>
      </c>
      <c r="G464" s="3">
        <f t="shared" si="179"/>
        <v>1272.9840000000002</v>
      </c>
      <c r="H464" s="4">
        <f t="shared" si="164"/>
        <v>2.4437071852056774E-2</v>
      </c>
      <c r="I464" s="4">
        <f t="shared" si="167"/>
        <v>2.3922526341658291E-2</v>
      </c>
      <c r="J464" s="4">
        <f t="shared" si="168"/>
        <v>5.1454551039848209E-4</v>
      </c>
      <c r="K464" s="4">
        <f t="shared" si="170"/>
        <v>-4.5452800049150581E-2</v>
      </c>
      <c r="L464" s="4">
        <f t="shared" si="180"/>
        <v>-2.7577250091303927E-2</v>
      </c>
      <c r="M464" s="4">
        <f t="shared" si="173"/>
        <v>5.7728904733510174E-2</v>
      </c>
      <c r="N464" s="4">
        <f t="shared" si="181"/>
        <v>4.7884341044349257E-2</v>
      </c>
      <c r="O464" s="4">
        <f t="shared" si="183"/>
        <v>-8.8819587087876385E-3</v>
      </c>
      <c r="P464" s="4">
        <f t="shared" si="162"/>
        <v>-0.36019914337651615</v>
      </c>
      <c r="T464" s="4"/>
      <c r="U464" s="4">
        <f t="shared" si="174"/>
        <v>-4.8351918409977435E-2</v>
      </c>
      <c r="V464" s="4">
        <f t="shared" si="175"/>
        <v>-5.7868399225877602E-2</v>
      </c>
      <c r="W464" s="4">
        <f t="shared" si="176"/>
        <v>7.6487297846928537E-2</v>
      </c>
      <c r="X464" s="4">
        <f t="shared" si="182"/>
        <v>-1.8442878135040155E-2</v>
      </c>
      <c r="Y464" s="4">
        <f t="shared" si="171"/>
        <v>-5.7354884836567657E-2</v>
      </c>
      <c r="Z464" s="4">
        <f t="shared" si="172"/>
        <v>-5.1411271958956103E-2</v>
      </c>
      <c r="AA464" s="4">
        <f t="shared" si="165"/>
        <v>2.4437071852056774E-2</v>
      </c>
      <c r="AB464" s="4">
        <f t="shared" si="166"/>
        <v>2.4437071852056774E-2</v>
      </c>
      <c r="AC464" s="2">
        <f t="shared" si="177"/>
        <v>3.4116764136720712E-2</v>
      </c>
      <c r="AD464" s="3">
        <f t="shared" si="178"/>
        <v>1288.4302836474628</v>
      </c>
    </row>
    <row r="465" spans="1:30" x14ac:dyDescent="0.3">
      <c r="A465" s="1">
        <f t="shared" si="163"/>
        <v>44</v>
      </c>
      <c r="B465" s="1">
        <f t="shared" si="161"/>
        <v>5</v>
      </c>
      <c r="C465" s="5">
        <v>39752</v>
      </c>
      <c r="D465" s="3">
        <v>1334.78</v>
      </c>
      <c r="E465" s="3">
        <v>1318.39</v>
      </c>
      <c r="F465" s="3">
        <f t="shared" si="169"/>
        <v>1287.6379999999999</v>
      </c>
      <c r="G465" s="3">
        <f t="shared" si="179"/>
        <v>1275.2900000000002</v>
      </c>
      <c r="H465" s="4">
        <f t="shared" si="164"/>
        <v>6.2971348036637185E-4</v>
      </c>
      <c r="I465" s="4">
        <f t="shared" si="167"/>
        <v>-1.1657195975830962E-2</v>
      </c>
      <c r="J465" s="4">
        <f t="shared" si="168"/>
        <v>1.2286909456197334E-2</v>
      </c>
      <c r="K465" s="4">
        <f t="shared" si="170"/>
        <v>-4.3545811655696723E-2</v>
      </c>
      <c r="L465" s="4">
        <f t="shared" si="180"/>
        <v>-4.8922740153230268E-2</v>
      </c>
      <c r="M465" s="4">
        <f t="shared" si="173"/>
        <v>3.6611221476843689E-2</v>
      </c>
      <c r="N465" s="4">
        <f t="shared" si="181"/>
        <v>4.6648213347552141E-2</v>
      </c>
      <c r="O465" s="4">
        <f t="shared" si="183"/>
        <v>9.2509627054643689E-3</v>
      </c>
      <c r="P465" s="4">
        <f t="shared" si="162"/>
        <v>-0.35979625215235039</v>
      </c>
      <c r="T465" s="4"/>
      <c r="U465" s="4">
        <f t="shared" si="174"/>
        <v>-9.8707588047438469E-2</v>
      </c>
      <c r="V465" s="4">
        <f t="shared" si="175"/>
        <v>-0.10772051216696407</v>
      </c>
      <c r="W465" s="4">
        <f t="shared" si="176"/>
        <v>0.11021650710738852</v>
      </c>
      <c r="X465" s="4">
        <f t="shared" si="182"/>
        <v>1.9554342162981471E-2</v>
      </c>
      <c r="Y465" s="4">
        <f t="shared" si="171"/>
        <v>-5.5471674353256555E-2</v>
      </c>
      <c r="Z465" s="4">
        <f t="shared" si="172"/>
        <v>-4.9516187363214198E-2</v>
      </c>
      <c r="AA465" s="4">
        <f t="shared" si="165"/>
        <v>6.2971348036637185E-4</v>
      </c>
      <c r="AB465" s="4">
        <f t="shared" si="166"/>
        <v>6.2971348036637185E-4</v>
      </c>
      <c r="AC465" s="2">
        <f t="shared" si="177"/>
        <v>2.3149740707600768E-2</v>
      </c>
      <c r="AD465" s="3">
        <f t="shared" si="178"/>
        <v>1303.8801890983086</v>
      </c>
    </row>
    <row r="466" spans="1:30" x14ac:dyDescent="0.3">
      <c r="A466" s="1">
        <f t="shared" si="163"/>
        <v>45</v>
      </c>
      <c r="B466" s="1">
        <f t="shared" si="161"/>
        <v>1</v>
      </c>
      <c r="C466" s="5">
        <v>39755</v>
      </c>
      <c r="D466" s="3">
        <v>1334.75</v>
      </c>
      <c r="E466" s="3">
        <v>1333.19</v>
      </c>
      <c r="F466" s="3">
        <f t="shared" si="169"/>
        <v>1320.6320000000001</v>
      </c>
      <c r="G466" s="3">
        <f t="shared" si="179"/>
        <v>1273.489</v>
      </c>
      <c r="H466" s="4">
        <f t="shared" si="164"/>
        <v>-2.2475613958834203E-5</v>
      </c>
      <c r="I466" s="4">
        <f t="shared" si="167"/>
        <v>-1.1912075398192348E-3</v>
      </c>
      <c r="J466" s="4">
        <f t="shared" si="168"/>
        <v>1.1687319258604006E-3</v>
      </c>
      <c r="K466" s="4">
        <f t="shared" si="170"/>
        <v>-1.3243755525255104E-2</v>
      </c>
      <c r="L466" s="4">
        <f t="shared" si="180"/>
        <v>-5.1017978826306612E-2</v>
      </c>
      <c r="M466" s="4">
        <f t="shared" si="173"/>
        <v>1.0690336142089498E-2</v>
      </c>
      <c r="N466" s="4">
        <f t="shared" si="181"/>
        <v>4.8104852103159089E-2</v>
      </c>
      <c r="O466" s="4">
        <f t="shared" si="183"/>
        <v>3.5319722794530835E-2</v>
      </c>
      <c r="P466" s="4">
        <f t="shared" si="162"/>
        <v>-0.35981064112464201</v>
      </c>
      <c r="T466" s="4"/>
      <c r="U466" s="4">
        <f t="shared" si="174"/>
        <v>-0.12361587677370053</v>
      </c>
      <c r="V466" s="4">
        <f t="shared" si="175"/>
        <v>-0.13237971800596346</v>
      </c>
      <c r="W466" s="4">
        <f t="shared" si="176"/>
        <v>0.14102651780676712</v>
      </c>
      <c r="X466" s="4">
        <f t="shared" si="182"/>
        <v>7.688368535470419E-2</v>
      </c>
      <c r="Y466" s="4">
        <f t="shared" si="171"/>
        <v>-2.5547449346636032E-2</v>
      </c>
      <c r="Z466" s="4">
        <f t="shared" si="172"/>
        <v>-1.9403282644323488E-2</v>
      </c>
      <c r="AA466" s="4">
        <f t="shared" si="165"/>
        <v>-2.2475613958834203E-5</v>
      </c>
      <c r="AB466" s="4">
        <f t="shared" si="166"/>
        <v>-2.2475613958834203E-5</v>
      </c>
      <c r="AC466" s="2">
        <f t="shared" si="177"/>
        <v>1.5418523269871452E-2</v>
      </c>
      <c r="AD466" s="3">
        <f t="shared" si="178"/>
        <v>1314.1701260655391</v>
      </c>
    </row>
    <row r="467" spans="1:30" x14ac:dyDescent="0.3">
      <c r="A467" s="1">
        <f t="shared" si="163"/>
        <v>45</v>
      </c>
      <c r="B467" s="1">
        <f t="shared" si="161"/>
        <v>2</v>
      </c>
      <c r="C467" s="5">
        <v>39756</v>
      </c>
      <c r="D467" s="3">
        <v>1378.4</v>
      </c>
      <c r="E467" s="3">
        <v>1363.3</v>
      </c>
      <c r="F467" s="3">
        <f t="shared" si="169"/>
        <v>1336.798</v>
      </c>
      <c r="G467" s="3">
        <f t="shared" si="179"/>
        <v>1282.9860000000001</v>
      </c>
      <c r="H467" s="4">
        <f t="shared" si="164"/>
        <v>3.2702753324592687E-2</v>
      </c>
      <c r="I467" s="4">
        <f t="shared" si="167"/>
        <v>2.1389773365798805E-2</v>
      </c>
      <c r="J467" s="4">
        <f t="shared" si="168"/>
        <v>1.1312979958793882E-2</v>
      </c>
      <c r="K467" s="4">
        <f t="shared" si="170"/>
        <v>-6.2577261659486523E-3</v>
      </c>
      <c r="L467" s="4">
        <f t="shared" si="180"/>
        <v>-4.6724521862187958E-2</v>
      </c>
      <c r="M467" s="4">
        <f t="shared" si="173"/>
        <v>3.1120633035058468E-2</v>
      </c>
      <c r="N467" s="4">
        <f t="shared" si="181"/>
        <v>7.436869926873714E-2</v>
      </c>
      <c r="O467" s="4">
        <f t="shared" si="183"/>
        <v>3.9039466047591335E-2</v>
      </c>
      <c r="P467" s="4">
        <f t="shared" si="162"/>
        <v>-0.33887468644031205</v>
      </c>
      <c r="T467" s="4"/>
      <c r="U467" s="4">
        <f t="shared" si="174"/>
        <v>-2.7855403633639305E-2</v>
      </c>
      <c r="V467" s="4">
        <f t="shared" si="175"/>
        <v>-3.7576849597302883E-2</v>
      </c>
      <c r="W467" s="4">
        <f t="shared" si="176"/>
        <v>6.2293363749162015E-2</v>
      </c>
      <c r="X467" s="4">
        <f t="shared" si="182"/>
        <v>8.755798609472705E-2</v>
      </c>
      <c r="Y467" s="4">
        <f t="shared" si="171"/>
        <v>-1.8648527585325814E-2</v>
      </c>
      <c r="Z467" s="4">
        <f t="shared" si="172"/>
        <v>-1.2460861458296077E-2</v>
      </c>
      <c r="AA467" s="4">
        <f t="shared" si="165"/>
        <v>3.2702753324592687E-2</v>
      </c>
      <c r="AB467" s="4">
        <f t="shared" si="166"/>
        <v>3.2702753324592687E-2</v>
      </c>
      <c r="AC467" s="2">
        <f t="shared" si="177"/>
        <v>3.1064941929996617E-2</v>
      </c>
      <c r="AD467" s="3">
        <f t="shared" si="178"/>
        <v>1335.5800840436928</v>
      </c>
    </row>
    <row r="468" spans="1:30" x14ac:dyDescent="0.3">
      <c r="A468" s="1">
        <f t="shared" si="163"/>
        <v>45</v>
      </c>
      <c r="B468" s="1">
        <f t="shared" si="161"/>
        <v>3</v>
      </c>
      <c r="C468" s="5">
        <v>39757</v>
      </c>
      <c r="D468" s="3">
        <v>1299.98</v>
      </c>
      <c r="E468" s="3">
        <v>1359.82</v>
      </c>
      <c r="F468" s="3">
        <f t="shared" si="169"/>
        <v>1336.3700000000001</v>
      </c>
      <c r="G468" s="3">
        <f t="shared" si="179"/>
        <v>1289.2750000000001</v>
      </c>
      <c r="H468" s="4">
        <f t="shared" si="164"/>
        <v>-5.6892048752176488E-2</v>
      </c>
      <c r="I468" s="4">
        <f t="shared" si="167"/>
        <v>-1.3479396401625184E-2</v>
      </c>
      <c r="J468" s="4">
        <f t="shared" si="168"/>
        <v>-4.3412652350551306E-2</v>
      </c>
      <c r="K468" s="4">
        <f t="shared" si="170"/>
        <v>-2.3891831108531551E-2</v>
      </c>
      <c r="L468" s="4">
        <f t="shared" si="180"/>
        <v>-6.5521216224930678E-2</v>
      </c>
      <c r="M468" s="4">
        <f t="shared" si="173"/>
        <v>-2.7230482575933385E-2</v>
      </c>
      <c r="N468" s="4">
        <f t="shared" si="181"/>
        <v>8.3031160923774418E-3</v>
      </c>
      <c r="O468" s="4">
        <f t="shared" si="183"/>
        <v>3.6227480422775758E-2</v>
      </c>
      <c r="P468" s="4">
        <f t="shared" si="162"/>
        <v>-0.37648746001064776</v>
      </c>
      <c r="T468" s="4"/>
      <c r="U468" s="4">
        <f t="shared" si="174"/>
        <v>-5.5339524085896832E-2</v>
      </c>
      <c r="V468" s="4">
        <f t="shared" si="175"/>
        <v>-6.4786128845037802E-2</v>
      </c>
      <c r="W468" s="4">
        <f t="shared" si="176"/>
        <v>-1.6434737197799534E-3</v>
      </c>
      <c r="X468" s="4">
        <f t="shared" si="182"/>
        <v>7.5826369769276827E-2</v>
      </c>
      <c r="Y468" s="4">
        <f t="shared" si="171"/>
        <v>-3.606275590767706E-2</v>
      </c>
      <c r="Z468" s="4">
        <f t="shared" si="172"/>
        <v>-2.9984890839439587E-2</v>
      </c>
      <c r="AA468" s="4">
        <f t="shared" si="165"/>
        <v>-5.6892048752176488E-2</v>
      </c>
      <c r="AB468" s="4">
        <f t="shared" si="166"/>
        <v>-5.6892048752176488E-2</v>
      </c>
      <c r="AC468" s="2">
        <f t="shared" si="177"/>
        <v>-1.8256734228574149E-2</v>
      </c>
      <c r="AD468" s="3">
        <f t="shared" si="178"/>
        <v>1323.7133893624618</v>
      </c>
    </row>
    <row r="469" spans="1:30" x14ac:dyDescent="0.3">
      <c r="A469" s="1">
        <f t="shared" si="163"/>
        <v>45</v>
      </c>
      <c r="B469" s="1">
        <f t="shared" si="161"/>
        <v>4</v>
      </c>
      <c r="C469" s="5">
        <v>39758</v>
      </c>
      <c r="D469" s="3">
        <v>1241.97</v>
      </c>
      <c r="E469" s="3">
        <v>1278.05</v>
      </c>
      <c r="F469" s="3">
        <f t="shared" si="169"/>
        <v>1317.9760000000001</v>
      </c>
      <c r="G469" s="3">
        <f t="shared" si="179"/>
        <v>1289.5559999999998</v>
      </c>
      <c r="H469" s="4">
        <f t="shared" si="164"/>
        <v>-4.4623763442514494E-2</v>
      </c>
      <c r="I469" s="4">
        <f t="shared" si="167"/>
        <v>-1.6869490299850815E-2</v>
      </c>
      <c r="J469" s="4">
        <f t="shared" si="168"/>
        <v>-2.7754273142663679E-2</v>
      </c>
      <c r="K469" s="4">
        <f t="shared" si="170"/>
        <v>2.8460053231588137E-2</v>
      </c>
      <c r="L469" s="4">
        <f t="shared" si="180"/>
        <v>-3.951342841171995E-3</v>
      </c>
      <c r="M469" s="4">
        <f t="shared" si="173"/>
        <v>-5.7668728413871023E-2</v>
      </c>
      <c r="N469" s="4">
        <f t="shared" si="181"/>
        <v>-3.6901072927426025E-2</v>
      </c>
      <c r="O469" s="4">
        <f t="shared" si="183"/>
        <v>2.2883000394534732E-2</v>
      </c>
      <c r="P469" s="4">
        <f t="shared" si="162"/>
        <v>-0.40431093609857399</v>
      </c>
      <c r="T469" s="4"/>
      <c r="U469" s="4">
        <f t="shared" si="174"/>
        <v>2.6123478822751147E-2</v>
      </c>
      <c r="V469" s="4">
        <f t="shared" si="175"/>
        <v>1.5862244034523583E-2</v>
      </c>
      <c r="W469" s="4">
        <f t="shared" si="176"/>
        <v>-6.8946129511072485E-2</v>
      </c>
      <c r="X469" s="4">
        <f t="shared" si="182"/>
        <v>4.5070476142144975E-2</v>
      </c>
      <c r="Y469" s="4">
        <f t="shared" si="171"/>
        <v>1.563636179478526E-2</v>
      </c>
      <c r="Z469" s="4">
        <f t="shared" si="172"/>
        <v>2.2040202712040116E-2</v>
      </c>
      <c r="AA469" s="4">
        <f t="shared" si="165"/>
        <v>-4.4623763442514494E-2</v>
      </c>
      <c r="AB469" s="4">
        <f t="shared" si="166"/>
        <v>-4.4623763442514494E-2</v>
      </c>
      <c r="AC469" s="2">
        <f t="shared" si="177"/>
        <v>-4.3878348839591956E-2</v>
      </c>
      <c r="AD469" s="3">
        <f t="shared" si="178"/>
        <v>1296.4655929083081</v>
      </c>
    </row>
    <row r="470" spans="1:30" x14ac:dyDescent="0.3">
      <c r="A470" s="1">
        <f t="shared" si="163"/>
        <v>45</v>
      </c>
      <c r="B470" s="1">
        <f t="shared" si="161"/>
        <v>5</v>
      </c>
      <c r="C470" s="5">
        <v>39759</v>
      </c>
      <c r="D470" s="3">
        <v>1271.6199999999999</v>
      </c>
      <c r="E470" s="3">
        <v>1258.43</v>
      </c>
      <c r="F470" s="3">
        <f t="shared" si="169"/>
        <v>1305.3440000000001</v>
      </c>
      <c r="G470" s="3">
        <f t="shared" si="179"/>
        <v>1296.491</v>
      </c>
      <c r="H470" s="4">
        <f t="shared" si="164"/>
        <v>2.3873362480575106E-2</v>
      </c>
      <c r="I470" s="4">
        <f t="shared" si="167"/>
        <v>1.3253138159536893E-2</v>
      </c>
      <c r="J470" s="4">
        <f t="shared" si="168"/>
        <v>1.0620224321038213E-2</v>
      </c>
      <c r="K470" s="4">
        <f t="shared" si="170"/>
        <v>5.7815406169231191E-2</v>
      </c>
      <c r="L470" s="4">
        <f t="shared" si="180"/>
        <v>4.6123855201369003E-2</v>
      </c>
      <c r="M470" s="4">
        <f t="shared" si="173"/>
        <v>-2.5835335359874607E-2</v>
      </c>
      <c r="N470" s="4">
        <f t="shared" si="181"/>
        <v>-1.9183318665536509E-2</v>
      </c>
      <c r="O470" s="4">
        <f t="shared" si="183"/>
        <v>6.9619854988125906E-3</v>
      </c>
      <c r="P470" s="4">
        <f t="shared" si="162"/>
        <v>-0.39008983515034079</v>
      </c>
      <c r="T470" s="4"/>
      <c r="U470" s="4">
        <f t="shared" si="174"/>
        <v>7.4728053012552587E-2</v>
      </c>
      <c r="V470" s="4">
        <f t="shared" si="175"/>
        <v>6.3980772482427062E-2</v>
      </c>
      <c r="W470" s="4">
        <f t="shared" si="176"/>
        <v>-4.7318659254708705E-2</v>
      </c>
      <c r="X470" s="4">
        <f t="shared" si="182"/>
        <v>1.375075914193285E-2</v>
      </c>
      <c r="Y470" s="4">
        <f t="shared" si="171"/>
        <v>4.4625687887819315E-2</v>
      </c>
      <c r="Z470" s="4">
        <f t="shared" si="172"/>
        <v>5.1212313746202248E-2</v>
      </c>
      <c r="AA470" s="4">
        <f t="shared" si="165"/>
        <v>2.3873362480575106E-2</v>
      </c>
      <c r="AB470" s="4">
        <f t="shared" si="166"/>
        <v>2.3873362480575106E-2</v>
      </c>
      <c r="AC470" s="2">
        <f t="shared" si="177"/>
        <v>-1.3025690540836828E-2</v>
      </c>
      <c r="AD470" s="3">
        <f t="shared" si="178"/>
        <v>1288.1837286055388</v>
      </c>
    </row>
    <row r="471" spans="1:30" x14ac:dyDescent="0.3">
      <c r="A471" s="1">
        <f t="shared" si="163"/>
        <v>46</v>
      </c>
      <c r="B471" s="1">
        <f t="shared" si="161"/>
        <v>1</v>
      </c>
      <c r="C471" s="5">
        <v>39762</v>
      </c>
      <c r="D471" s="3">
        <v>1251</v>
      </c>
      <c r="E471" s="3">
        <v>1297.97</v>
      </c>
      <c r="F471" s="3">
        <f t="shared" si="169"/>
        <v>1288.5940000000001</v>
      </c>
      <c r="G471" s="3">
        <f t="shared" si="179"/>
        <v>1304.6129999999998</v>
      </c>
      <c r="H471" s="4">
        <f t="shared" si="164"/>
        <v>-1.6215536087824896E-2</v>
      </c>
      <c r="I471" s="4">
        <f t="shared" si="167"/>
        <v>2.0721599219892844E-2</v>
      </c>
      <c r="J471" s="4">
        <f t="shared" si="168"/>
        <v>-3.6937135307717736E-2</v>
      </c>
      <c r="K471" s="4">
        <f t="shared" si="170"/>
        <v>2.0739293185071148E-2</v>
      </c>
      <c r="L471" s="4">
        <f t="shared" si="180"/>
        <v>3.0630219719727451E-2</v>
      </c>
      <c r="M471" s="4">
        <f t="shared" si="173"/>
        <v>-2.9174433529878339E-2</v>
      </c>
      <c r="N471" s="4">
        <f t="shared" si="181"/>
        <v>-4.1094945397600544E-2</v>
      </c>
      <c r="O471" s="4">
        <f t="shared" si="183"/>
        <v>-1.2804956035171684E-2</v>
      </c>
      <c r="P471" s="4">
        <f t="shared" si="162"/>
        <v>-0.39997985543879166</v>
      </c>
      <c r="T471" s="4"/>
      <c r="U471" s="4">
        <f t="shared" si="174"/>
        <v>4.9645334297982194E-2</v>
      </c>
      <c r="V471" s="4">
        <f t="shared" si="175"/>
        <v>3.9148880955002303E-2</v>
      </c>
      <c r="W471" s="4">
        <f t="shared" si="176"/>
        <v>-6.2745832552912537E-2</v>
      </c>
      <c r="X471" s="4">
        <f t="shared" si="182"/>
        <v>-2.4259596920262427E-2</v>
      </c>
      <c r="Y471" s="4">
        <f t="shared" si="171"/>
        <v>8.0118705767784765E-3</v>
      </c>
      <c r="Z471" s="4">
        <f t="shared" si="172"/>
        <v>1.4367637172679998E-2</v>
      </c>
      <c r="AA471" s="4">
        <f t="shared" si="165"/>
        <v>-1.6215536087824896E-2</v>
      </c>
      <c r="AB471" s="4">
        <f t="shared" si="166"/>
        <v>-1.6215536087824896E-2</v>
      </c>
      <c r="AC471" s="2">
        <f t="shared" si="177"/>
        <v>-1.9815469547316306E-2</v>
      </c>
      <c r="AD471" s="3">
        <f t="shared" si="178"/>
        <v>1275.7891524036927</v>
      </c>
    </row>
    <row r="472" spans="1:30" x14ac:dyDescent="0.3">
      <c r="A472" s="1">
        <f t="shared" si="163"/>
        <v>46</v>
      </c>
      <c r="B472" s="1">
        <f t="shared" si="161"/>
        <v>2</v>
      </c>
      <c r="C472" s="5">
        <v>39763</v>
      </c>
      <c r="D472" s="3">
        <v>1225.5899999999999</v>
      </c>
      <c r="E472" s="3">
        <v>1236.45</v>
      </c>
      <c r="F472" s="3">
        <f t="shared" si="169"/>
        <v>1258.0319999999999</v>
      </c>
      <c r="G472" s="3">
        <f t="shared" si="179"/>
        <v>1297.4149999999997</v>
      </c>
      <c r="H472" s="4">
        <f t="shared" si="164"/>
        <v>-2.0311750599520451E-2</v>
      </c>
      <c r="I472" s="4">
        <f t="shared" si="167"/>
        <v>-1.1630695443645048E-2</v>
      </c>
      <c r="J472" s="4">
        <f t="shared" si="168"/>
        <v>-8.6810551558754029E-3</v>
      </c>
      <c r="K472" s="4">
        <f t="shared" si="170"/>
        <v>1.2104316546762531E-2</v>
      </c>
      <c r="L472" s="4">
        <f t="shared" si="180"/>
        <v>4.3481659117150559E-2</v>
      </c>
      <c r="M472" s="4">
        <f t="shared" si="173"/>
        <v>-2.5787897287191431E-2</v>
      </c>
      <c r="N472" s="4">
        <f t="shared" si="181"/>
        <v>-5.5360081392615189E-2</v>
      </c>
      <c r="O472" s="4">
        <f t="shared" si="183"/>
        <v>-3.2133911014286844E-2</v>
      </c>
      <c r="P472" s="4">
        <f t="shared" si="162"/>
        <v>-0.41216731496980713</v>
      </c>
      <c r="T472" s="4"/>
      <c r="U472" s="4">
        <f t="shared" si="174"/>
        <v>0.10183852917665874</v>
      </c>
      <c r="V472" s="4">
        <f t="shared" si="175"/>
        <v>9.0820143884892068E-2</v>
      </c>
      <c r="W472" s="4">
        <f t="shared" si="176"/>
        <v>-0.11086041787579815</v>
      </c>
      <c r="X472" s="4">
        <f t="shared" si="182"/>
        <v>-5.892139276091083E-2</v>
      </c>
      <c r="Y472" s="4">
        <f t="shared" si="171"/>
        <v>-5.1543802364602254E-4</v>
      </c>
      <c r="Z472" s="4">
        <f t="shared" si="172"/>
        <v>5.7865617618265081E-3</v>
      </c>
      <c r="AA472" s="4">
        <f t="shared" si="165"/>
        <v>-2.0311750599520451E-2</v>
      </c>
      <c r="AB472" s="4">
        <f t="shared" si="166"/>
        <v>-2.0311750599520451E-2</v>
      </c>
      <c r="AC472" s="2">
        <f t="shared" si="177"/>
        <v>-2.7306115097595264E-2</v>
      </c>
      <c r="AD472" s="3">
        <f t="shared" si="178"/>
        <v>1259.0561016024617</v>
      </c>
    </row>
    <row r="473" spans="1:30" x14ac:dyDescent="0.3">
      <c r="A473" s="1">
        <f t="shared" si="163"/>
        <v>46</v>
      </c>
      <c r="B473" s="1">
        <f t="shared" si="161"/>
        <v>3</v>
      </c>
      <c r="C473" s="5">
        <v>39764</v>
      </c>
      <c r="D473" s="3">
        <v>1165.3800000000001</v>
      </c>
      <c r="E473" s="3">
        <v>1204.1600000000001</v>
      </c>
      <c r="F473" s="3">
        <f t="shared" si="169"/>
        <v>1231.1120000000001</v>
      </c>
      <c r="G473" s="3">
        <f t="shared" si="179"/>
        <v>1283.741</v>
      </c>
      <c r="H473" s="4">
        <f t="shared" si="164"/>
        <v>-4.9127359067877359E-2</v>
      </c>
      <c r="I473" s="4">
        <f t="shared" si="167"/>
        <v>-1.7485455984464493E-2</v>
      </c>
      <c r="J473" s="4">
        <f t="shared" si="168"/>
        <v>-3.1641903083412866E-2</v>
      </c>
      <c r="K473" s="4">
        <f t="shared" si="170"/>
        <v>1.7913821098409874E-2</v>
      </c>
      <c r="L473" s="4">
        <f t="shared" si="180"/>
        <v>5.8177875327166777E-2</v>
      </c>
      <c r="M473" s="4">
        <f t="shared" si="173"/>
        <v>-5.3392380222108113E-2</v>
      </c>
      <c r="N473" s="4">
        <f t="shared" si="181"/>
        <v>-9.2200062162071536E-2</v>
      </c>
      <c r="O473" s="4">
        <f t="shared" si="183"/>
        <v>-4.5160376872779608E-2</v>
      </c>
      <c r="P473" s="4">
        <f t="shared" si="162"/>
        <v>-0.44104598235911985</v>
      </c>
      <c r="T473" s="4"/>
      <c r="U473" s="4">
        <f t="shared" si="174"/>
        <v>6.0697296812147701E-2</v>
      </c>
      <c r="V473" s="4">
        <f t="shared" si="175"/>
        <v>5.0090323844026188E-2</v>
      </c>
      <c r="W473" s="4">
        <f t="shared" si="176"/>
        <v>-0.10354005446237627</v>
      </c>
      <c r="X473" s="4">
        <f t="shared" si="182"/>
        <v>-7.8764114728705398E-2</v>
      </c>
      <c r="Y473" s="4">
        <f t="shared" si="171"/>
        <v>5.2216288153872506E-3</v>
      </c>
      <c r="Z473" s="4">
        <f t="shared" si="172"/>
        <v>1.1559802240117724E-2</v>
      </c>
      <c r="AA473" s="4">
        <f t="shared" si="165"/>
        <v>-4.9127359067877359E-2</v>
      </c>
      <c r="AB473" s="4">
        <f t="shared" si="166"/>
        <v>-4.9127359067877359E-2</v>
      </c>
      <c r="AC473" s="2">
        <f t="shared" si="177"/>
        <v>-5.3588301156396241E-2</v>
      </c>
      <c r="AD473" s="3">
        <f t="shared" si="178"/>
        <v>1227.8307344016412</v>
      </c>
    </row>
    <row r="474" spans="1:30" x14ac:dyDescent="0.3">
      <c r="A474" s="1">
        <f t="shared" si="163"/>
        <v>46</v>
      </c>
      <c r="B474" s="1">
        <f t="shared" si="161"/>
        <v>4</v>
      </c>
      <c r="C474" s="5">
        <v>39765</v>
      </c>
      <c r="D474" s="3">
        <v>1240.93</v>
      </c>
      <c r="E474" s="3">
        <v>1167.83</v>
      </c>
      <c r="F474" s="3">
        <f t="shared" si="169"/>
        <v>1230.904</v>
      </c>
      <c r="G474" s="3">
        <f t="shared" si="179"/>
        <v>1274.44</v>
      </c>
      <c r="H474" s="4">
        <f t="shared" si="164"/>
        <v>6.4828639585371245E-2</v>
      </c>
      <c r="I474" s="4">
        <f t="shared" si="167"/>
        <v>2.1023185570370334E-3</v>
      </c>
      <c r="J474" s="4">
        <f t="shared" si="168"/>
        <v>6.2726321028334212E-2</v>
      </c>
      <c r="K474" s="4">
        <f t="shared" si="170"/>
        <v>5.4074636599220786E-2</v>
      </c>
      <c r="L474" s="4">
        <f t="shared" si="180"/>
        <v>9.6778161057623519E-2</v>
      </c>
      <c r="M474" s="4">
        <f t="shared" si="173"/>
        <v>8.1452330969759359E-3</v>
      </c>
      <c r="N474" s="4">
        <f t="shared" si="181"/>
        <v>-2.6293901635228014E-2</v>
      </c>
      <c r="O474" s="4">
        <f t="shared" si="183"/>
        <v>-3.5083364895683124E-2</v>
      </c>
      <c r="P474" s="4">
        <f t="shared" si="162"/>
        <v>-0.40480975380468404</v>
      </c>
      <c r="T474" s="4"/>
      <c r="U474" s="4">
        <f t="shared" si="174"/>
        <v>6.5721052360603327E-2</v>
      </c>
      <c r="V474" s="4">
        <f t="shared" si="175"/>
        <v>5.506384183699737E-2</v>
      </c>
      <c r="W474" s="4">
        <f t="shared" si="176"/>
        <v>-8.3737932478237284E-4</v>
      </c>
      <c r="X474" s="4">
        <f t="shared" si="182"/>
        <v>-6.606493593206561E-2</v>
      </c>
      <c r="Y474" s="4">
        <f t="shared" si="171"/>
        <v>4.0931561329903804E-2</v>
      </c>
      <c r="Z474" s="4">
        <f t="shared" si="172"/>
        <v>4.7494894797727415E-2</v>
      </c>
      <c r="AA474" s="4">
        <f t="shared" si="165"/>
        <v>6.4828639585371245E-2</v>
      </c>
      <c r="AB474" s="4">
        <f t="shared" si="166"/>
        <v>6.4828639585371245E-2</v>
      </c>
      <c r="AC474" s="2">
        <f t="shared" si="177"/>
        <v>7.0373379096638723E-3</v>
      </c>
      <c r="AD474" s="3">
        <f t="shared" si="178"/>
        <v>1232.1971562677609</v>
      </c>
    </row>
    <row r="475" spans="1:30" x14ac:dyDescent="0.3">
      <c r="A475" s="1">
        <f t="shared" si="163"/>
        <v>46</v>
      </c>
      <c r="B475" s="1">
        <f t="shared" si="161"/>
        <v>5</v>
      </c>
      <c r="C475" s="5">
        <v>39766</v>
      </c>
      <c r="D475" s="3">
        <v>1179.6300000000001</v>
      </c>
      <c r="E475" s="3">
        <v>1209.5999999999999</v>
      </c>
      <c r="F475" s="3">
        <f t="shared" si="169"/>
        <v>1212.5060000000001</v>
      </c>
      <c r="G475" s="3">
        <f t="shared" si="179"/>
        <v>1258.925</v>
      </c>
      <c r="H475" s="4">
        <f t="shared" si="164"/>
        <v>-4.9398435044684191E-2</v>
      </c>
      <c r="I475" s="4">
        <f t="shared" si="167"/>
        <v>-2.5247193637030416E-2</v>
      </c>
      <c r="J475" s="4">
        <f t="shared" si="168"/>
        <v>-2.4151241407653776E-2</v>
      </c>
      <c r="K475" s="4">
        <f t="shared" si="170"/>
        <v>-1.6282143231286152E-2</v>
      </c>
      <c r="L475" s="4">
        <f t="shared" si="180"/>
        <v>2.1601182625575518E-2</v>
      </c>
      <c r="M475" s="4">
        <f t="shared" si="173"/>
        <v>-2.7114092631294173E-2</v>
      </c>
      <c r="N475" s="4">
        <f t="shared" si="181"/>
        <v>-6.2986277975256549E-2</v>
      </c>
      <c r="O475" s="4">
        <f t="shared" si="183"/>
        <v>-3.9350474301263844E-2</v>
      </c>
      <c r="P475" s="4">
        <f t="shared" si="162"/>
        <v>-0.43421122052059291</v>
      </c>
      <c r="T475" s="4"/>
      <c r="U475" s="4">
        <f t="shared" si="174"/>
        <v>2.4731451411441278E-2</v>
      </c>
      <c r="V475" s="4">
        <f t="shared" si="175"/>
        <v>1.4484136897326806E-2</v>
      </c>
      <c r="W475" s="4">
        <f t="shared" si="176"/>
        <v>-7.2340793633317968E-2</v>
      </c>
      <c r="X475" s="4">
        <f t="shared" si="182"/>
        <v>-7.1121482153363377E-2</v>
      </c>
      <c r="Y475" s="4">
        <f t="shared" si="171"/>
        <v>-2.8547951919175328E-2</v>
      </c>
      <c r="Z475" s="4">
        <f t="shared" si="172"/>
        <v>-2.2422704134960961E-2</v>
      </c>
      <c r="AA475" s="4">
        <f t="shared" si="165"/>
        <v>-4.9398435044684191E-2</v>
      </c>
      <c r="AB475" s="4">
        <f t="shared" si="166"/>
        <v>-4.9398435044684191E-2</v>
      </c>
      <c r="AC475" s="2">
        <f t="shared" si="177"/>
        <v>-2.9708273649512E-2</v>
      </c>
      <c r="AD475" s="3">
        <f t="shared" si="178"/>
        <v>1214.674770845174</v>
      </c>
    </row>
    <row r="476" spans="1:30" x14ac:dyDescent="0.3">
      <c r="A476" s="1">
        <f t="shared" si="163"/>
        <v>47</v>
      </c>
      <c r="B476" s="1">
        <f t="shared" si="161"/>
        <v>1</v>
      </c>
      <c r="C476" s="5">
        <v>39769</v>
      </c>
      <c r="D476" s="3">
        <v>1151.96</v>
      </c>
      <c r="E476" s="3">
        <v>1157.54</v>
      </c>
      <c r="F476" s="3">
        <f t="shared" si="169"/>
        <v>1192.6980000000001</v>
      </c>
      <c r="G476" s="3">
        <f t="shared" si="179"/>
        <v>1240.646</v>
      </c>
      <c r="H476" s="4">
        <f t="shared" si="164"/>
        <v>-2.3456507548977282E-2</v>
      </c>
      <c r="I476" s="4">
        <f t="shared" si="167"/>
        <v>-1.8726210761001453E-2</v>
      </c>
      <c r="J476" s="4">
        <f t="shared" si="168"/>
        <v>-4.7302967879758288E-3</v>
      </c>
      <c r="K476" s="4">
        <f t="shared" si="170"/>
        <v>1.9711689258496354E-2</v>
      </c>
      <c r="L476" s="4">
        <f t="shared" si="180"/>
        <v>6.0078160101048536E-2</v>
      </c>
      <c r="M476" s="4">
        <f t="shared" si="173"/>
        <v>-3.4156173649993592E-2</v>
      </c>
      <c r="N476" s="4">
        <f t="shared" si="181"/>
        <v>-7.1483727026081509E-2</v>
      </c>
      <c r="O476" s="4">
        <f t="shared" si="183"/>
        <v>-4.1622973019896405E-2</v>
      </c>
      <c r="P476" s="4">
        <f t="shared" si="162"/>
        <v>-0.44748264929757825</v>
      </c>
      <c r="T476" s="4"/>
      <c r="U476" s="4">
        <f t="shared" si="174"/>
        <v>6.0502021820401215E-2</v>
      </c>
      <c r="V476" s="4">
        <f t="shared" si="175"/>
        <v>4.9897001602197212E-2</v>
      </c>
      <c r="W476" s="4">
        <f t="shared" si="176"/>
        <v>-7.9168665067945621E-2</v>
      </c>
      <c r="X476" s="4">
        <f t="shared" si="182"/>
        <v>-7.441909554134192E-2</v>
      </c>
      <c r="Y476" s="4">
        <f t="shared" si="171"/>
        <v>6.997079666744498E-3</v>
      </c>
      <c r="Z476" s="4">
        <f t="shared" si="172"/>
        <v>1.3346447752513136E-2</v>
      </c>
      <c r="AA476" s="4">
        <f t="shared" si="165"/>
        <v>-2.3456507548977282E-2</v>
      </c>
      <c r="AB476" s="4">
        <f t="shared" si="166"/>
        <v>-2.3456507548977282E-2</v>
      </c>
      <c r="AC476" s="2">
        <f t="shared" si="177"/>
        <v>-3.6294530391780981E-2</v>
      </c>
      <c r="AD476" s="3">
        <f t="shared" si="178"/>
        <v>1193.7698472301161</v>
      </c>
    </row>
    <row r="477" spans="1:30" x14ac:dyDescent="0.3">
      <c r="A477" s="1">
        <f t="shared" si="163"/>
        <v>47</v>
      </c>
      <c r="B477" s="1">
        <f t="shared" si="161"/>
        <v>2</v>
      </c>
      <c r="C477" s="5">
        <v>39770</v>
      </c>
      <c r="D477" s="3">
        <v>1155.75</v>
      </c>
      <c r="E477" s="3">
        <v>1158.08</v>
      </c>
      <c r="F477" s="3">
        <f t="shared" si="169"/>
        <v>1178.73</v>
      </c>
      <c r="G477" s="3">
        <f t="shared" si="179"/>
        <v>1218.3809999999999</v>
      </c>
      <c r="H477" s="4">
        <f t="shared" si="164"/>
        <v>3.2900447932219553E-3</v>
      </c>
      <c r="I477" s="4">
        <f t="shared" si="167"/>
        <v>5.3126844682106072E-3</v>
      </c>
      <c r="J477" s="4">
        <f t="shared" si="168"/>
        <v>-2.0226396749886519E-3</v>
      </c>
      <c r="K477" s="4">
        <f t="shared" si="170"/>
        <v>2.8225806451612989E-2</v>
      </c>
      <c r="L477" s="4">
        <f t="shared" si="180"/>
        <v>6.370012847668291E-2</v>
      </c>
      <c r="M477" s="4">
        <f t="shared" si="173"/>
        <v>-1.9495558779364246E-2</v>
      </c>
      <c r="N477" s="4">
        <f t="shared" si="181"/>
        <v>-5.1405102344832906E-2</v>
      </c>
      <c r="O477" s="4">
        <f t="shared" si="183"/>
        <v>-3.4307592472420365E-2</v>
      </c>
      <c r="P477" s="4">
        <f t="shared" si="162"/>
        <v>-0.44566484246473498</v>
      </c>
      <c r="T477" s="4"/>
      <c r="U477" s="4">
        <f t="shared" si="174"/>
        <v>6.3917149901038126E-2</v>
      </c>
      <c r="V477" s="4">
        <f t="shared" si="175"/>
        <v>5.3277978402027651E-2</v>
      </c>
      <c r="W477" s="4">
        <f t="shared" si="176"/>
        <v>-5.6984799157956512E-2</v>
      </c>
      <c r="X477" s="4">
        <f t="shared" si="182"/>
        <v>-6.3036552329352444E-2</v>
      </c>
      <c r="Y477" s="4">
        <f t="shared" si="171"/>
        <v>1.5405035797602891E-2</v>
      </c>
      <c r="Z477" s="4">
        <f t="shared" si="172"/>
        <v>2.1807418146671635E-2</v>
      </c>
      <c r="AA477" s="4">
        <f t="shared" si="165"/>
        <v>3.2900447932219553E-3</v>
      </c>
      <c r="AB477" s="4">
        <f t="shared" si="166"/>
        <v>3.2900447932219553E-3</v>
      </c>
      <c r="AC477" s="2">
        <f t="shared" si="177"/>
        <v>-2.1930836963078043E-2</v>
      </c>
      <c r="AD477" s="3">
        <f t="shared" si="178"/>
        <v>1181.0965648200774</v>
      </c>
    </row>
    <row r="478" spans="1:30" x14ac:dyDescent="0.3">
      <c r="A478" s="1">
        <f t="shared" si="163"/>
        <v>47</v>
      </c>
      <c r="B478" s="1">
        <f t="shared" si="161"/>
        <v>3</v>
      </c>
      <c r="C478" s="5">
        <v>39771</v>
      </c>
      <c r="D478" s="3">
        <v>1087.5999999999999</v>
      </c>
      <c r="E478" s="3">
        <v>1154.1600000000001</v>
      </c>
      <c r="F478" s="3">
        <f t="shared" si="169"/>
        <v>1163.1740000000002</v>
      </c>
      <c r="G478" s="3">
        <f t="shared" si="179"/>
        <v>1197.1430000000003</v>
      </c>
      <c r="H478" s="4">
        <f t="shared" si="164"/>
        <v>-5.8966039368375592E-2</v>
      </c>
      <c r="I478" s="4">
        <f t="shared" si="167"/>
        <v>-1.3757300454249779E-3</v>
      </c>
      <c r="J478" s="4">
        <f t="shared" si="168"/>
        <v>-5.7590309322950617E-2</v>
      </c>
      <c r="K478" s="4">
        <f t="shared" si="170"/>
        <v>2.2770927968851488E-2</v>
      </c>
      <c r="L478" s="4">
        <f t="shared" si="180"/>
        <v>4.6346047540077602E-2</v>
      </c>
      <c r="M478" s="4">
        <f t="shared" si="173"/>
        <v>-6.49722225565567E-2</v>
      </c>
      <c r="N478" s="4">
        <f t="shared" si="181"/>
        <v>-9.1503688364715258E-2</v>
      </c>
      <c r="O478" s="4">
        <f t="shared" si="183"/>
        <v>-3.1232990069878681E-2</v>
      </c>
      <c r="P478" s="4">
        <f t="shared" si="162"/>
        <v>-0.47835179118723409</v>
      </c>
      <c r="T478" s="4"/>
      <c r="U478" s="4">
        <f t="shared" si="174"/>
        <v>8.3322517845555773E-3</v>
      </c>
      <c r="V478" s="4">
        <f t="shared" si="175"/>
        <v>-1.7510707332900172E-3</v>
      </c>
      <c r="W478" s="4">
        <f t="shared" si="176"/>
        <v>-6.6742178516878775E-2</v>
      </c>
      <c r="X478" s="4">
        <f t="shared" si="182"/>
        <v>-5.5184256184652468E-2</v>
      </c>
      <c r="Y478" s="4">
        <f t="shared" si="171"/>
        <v>1.0018173256022979E-2</v>
      </c>
      <c r="Z478" s="4">
        <f t="shared" si="172"/>
        <v>1.6386590091393063E-2</v>
      </c>
      <c r="AA478" s="4">
        <f t="shared" si="165"/>
        <v>-5.8966039368375592E-2</v>
      </c>
      <c r="AB478" s="4">
        <f t="shared" si="166"/>
        <v>-5.8966039368375592E-2</v>
      </c>
      <c r="AC478" s="2">
        <f t="shared" si="177"/>
        <v>-5.7310631862251847E-2</v>
      </c>
      <c r="AD478" s="3">
        <f t="shared" si="178"/>
        <v>1149.931043213385</v>
      </c>
    </row>
    <row r="479" spans="1:30" x14ac:dyDescent="0.3">
      <c r="A479" s="1">
        <f t="shared" si="163"/>
        <v>47</v>
      </c>
      <c r="B479" s="1">
        <f t="shared" si="161"/>
        <v>4</v>
      </c>
      <c r="C479" s="5">
        <v>39772</v>
      </c>
      <c r="D479" s="3">
        <v>1036.51</v>
      </c>
      <c r="E479" s="3">
        <v>1076.5</v>
      </c>
      <c r="F479" s="3">
        <f t="shared" si="169"/>
        <v>1122.2900000000002</v>
      </c>
      <c r="G479" s="3">
        <f t="shared" si="179"/>
        <v>1176.5970000000002</v>
      </c>
      <c r="H479" s="4">
        <f t="shared" si="164"/>
        <v>-4.6974990805443109E-2</v>
      </c>
      <c r="I479" s="4">
        <f t="shared" si="167"/>
        <v>-1.0205958072820808E-2</v>
      </c>
      <c r="J479" s="4">
        <f t="shared" si="168"/>
        <v>-3.6769032732622303E-2</v>
      </c>
      <c r="K479" s="4">
        <f t="shared" si="170"/>
        <v>5.1613644722324589E-2</v>
      </c>
      <c r="L479" s="4">
        <f t="shared" si="180"/>
        <v>9.6140329369457822E-2</v>
      </c>
      <c r="M479" s="4">
        <f t="shared" si="173"/>
        <v>-7.6433007511427689E-2</v>
      </c>
      <c r="N479" s="4">
        <f t="shared" si="181"/>
        <v>-0.11906115687869355</v>
      </c>
      <c r="O479" s="4">
        <f t="shared" si="183"/>
        <v>-5.2394091711609164E-2</v>
      </c>
      <c r="P479" s="4">
        <f t="shared" si="162"/>
        <v>-0.50285621099988964</v>
      </c>
      <c r="T479" s="4"/>
      <c r="U479" s="4">
        <f t="shared" si="174"/>
        <v>0.14098013975726387</v>
      </c>
      <c r="V479" s="4">
        <f t="shared" si="175"/>
        <v>0.1295703383596912</v>
      </c>
      <c r="W479" s="4">
        <f t="shared" si="176"/>
        <v>-0.16473129024199598</v>
      </c>
      <c r="X479" s="4">
        <f t="shared" si="182"/>
        <v>-8.8239212806197564E-2</v>
      </c>
      <c r="Y479" s="4">
        <f t="shared" si="171"/>
        <v>3.850125513725812E-2</v>
      </c>
      <c r="Z479" s="4">
        <f t="shared" si="172"/>
        <v>4.5049264917566077E-2</v>
      </c>
      <c r="AA479" s="4">
        <f t="shared" si="165"/>
        <v>-4.6974990805443109E-2</v>
      </c>
      <c r="AB479" s="4">
        <f t="shared" si="166"/>
        <v>-4.6974990805443109E-2</v>
      </c>
      <c r="AC479" s="2">
        <f t="shared" si="177"/>
        <v>-7.2950602318282917E-2</v>
      </c>
      <c r="AD479" s="3">
        <f t="shared" si="178"/>
        <v>1112.1240288089234</v>
      </c>
    </row>
    <row r="480" spans="1:30" x14ac:dyDescent="0.3">
      <c r="A480" s="1">
        <f t="shared" si="163"/>
        <v>47</v>
      </c>
      <c r="B480" s="1">
        <f t="shared" si="161"/>
        <v>5</v>
      </c>
      <c r="C480" s="5">
        <v>39773</v>
      </c>
      <c r="D480" s="3">
        <v>1085.57</v>
      </c>
      <c r="E480" s="3">
        <v>1059.69</v>
      </c>
      <c r="F480" s="3">
        <f t="shared" si="169"/>
        <v>1103.4779999999998</v>
      </c>
      <c r="G480" s="3">
        <f t="shared" si="179"/>
        <v>1157.9920000000002</v>
      </c>
      <c r="H480" s="4">
        <f t="shared" si="164"/>
        <v>4.7331911896653138E-2</v>
      </c>
      <c r="I480" s="4">
        <f t="shared" si="167"/>
        <v>2.2363508311545537E-2</v>
      </c>
      <c r="J480" s="4">
        <f t="shared" si="168"/>
        <v>2.4968403585107601E-2</v>
      </c>
      <c r="K480" s="4">
        <f t="shared" si="170"/>
        <v>6.8928423266538613E-2</v>
      </c>
      <c r="L480" s="4">
        <f t="shared" si="180"/>
        <v>0.12496636683571721</v>
      </c>
      <c r="M480" s="4">
        <f t="shared" si="173"/>
        <v>-1.6228687839721232E-2</v>
      </c>
      <c r="N480" s="4">
        <f t="shared" si="181"/>
        <v>-6.2541019281653273E-2</v>
      </c>
      <c r="O480" s="4">
        <f t="shared" si="183"/>
        <v>-5.0216936724486079E-2</v>
      </c>
      <c r="P480" s="4">
        <f t="shared" si="162"/>
        <v>-0.47932544497896812</v>
      </c>
      <c r="T480" s="4"/>
      <c r="U480" s="4">
        <f t="shared" si="174"/>
        <v>0.13807874501934386</v>
      </c>
      <c r="V480" s="4">
        <f t="shared" si="175"/>
        <v>0.12669795756915045</v>
      </c>
      <c r="W480" s="4">
        <f t="shared" si="176"/>
        <v>-7.9736866644625995E-2</v>
      </c>
      <c r="X480" s="4">
        <f t="shared" si="182"/>
        <v>-8.9919555037253615E-2</v>
      </c>
      <c r="Y480" s="4">
        <f t="shared" si="171"/>
        <v>5.5600138687155416E-2</v>
      </c>
      <c r="Z480" s="4">
        <f t="shared" si="172"/>
        <v>6.2255961198707473E-2</v>
      </c>
      <c r="AA480" s="4">
        <f t="shared" si="165"/>
        <v>4.7331911896653138E-2</v>
      </c>
      <c r="AB480" s="4">
        <f t="shared" si="166"/>
        <v>4.7331911896653138E-2</v>
      </c>
      <c r="AC480" s="2">
        <f t="shared" si="177"/>
        <v>-1.6307272559683672E-2</v>
      </c>
      <c r="AD480" s="3">
        <f t="shared" si="178"/>
        <v>1103.2726858726157</v>
      </c>
    </row>
    <row r="481" spans="1:30" x14ac:dyDescent="0.3">
      <c r="A481" s="1">
        <f t="shared" si="163"/>
        <v>48</v>
      </c>
      <c r="B481" s="1">
        <f t="shared" si="161"/>
        <v>1</v>
      </c>
      <c r="C481" s="5">
        <v>39776</v>
      </c>
      <c r="D481" s="3">
        <v>1154.3399999999999</v>
      </c>
      <c r="E481" s="3">
        <v>1106.02</v>
      </c>
      <c r="F481" s="3">
        <f t="shared" si="169"/>
        <v>1103.954</v>
      </c>
      <c r="G481" s="3">
        <f t="shared" si="179"/>
        <v>1148.326</v>
      </c>
      <c r="H481" s="4">
        <f t="shared" si="164"/>
        <v>6.334920825004374E-2</v>
      </c>
      <c r="I481" s="4">
        <f t="shared" si="167"/>
        <v>1.8838029790801188E-2</v>
      </c>
      <c r="J481" s="4">
        <f t="shared" si="168"/>
        <v>4.4511178459242552E-2</v>
      </c>
      <c r="K481" s="4">
        <f t="shared" si="170"/>
        <v>5.3313006070542747E-3</v>
      </c>
      <c r="L481" s="4">
        <f t="shared" si="180"/>
        <v>5.7193711854397027E-2</v>
      </c>
      <c r="M481" s="4">
        <f t="shared" si="173"/>
        <v>4.5641394478393091E-2</v>
      </c>
      <c r="N481" s="4">
        <f t="shared" si="181"/>
        <v>5.2371887425695287E-3</v>
      </c>
      <c r="O481" s="4">
        <f t="shared" si="183"/>
        <v>-3.843928132092804E-2</v>
      </c>
      <c r="P481" s="4">
        <f t="shared" si="162"/>
        <v>-0.44634112416244193</v>
      </c>
      <c r="T481" s="4"/>
      <c r="U481" s="4">
        <f t="shared" si="174"/>
        <v>6.115681162891394E-2</v>
      </c>
      <c r="V481" s="4">
        <f t="shared" si="175"/>
        <v>5.0545243512624724E-2</v>
      </c>
      <c r="W481" s="4">
        <f t="shared" si="176"/>
        <v>2.0660439598596146E-3</v>
      </c>
      <c r="X481" s="4">
        <f t="shared" si="182"/>
        <v>-7.4406094417866164E-2</v>
      </c>
      <c r="Y481" s="4">
        <f t="shared" si="171"/>
        <v>-7.204002393033683E-3</v>
      </c>
      <c r="Z481" s="4">
        <f t="shared" si="172"/>
        <v>-9.4417567638556985E-4</v>
      </c>
      <c r="AA481" s="4">
        <f t="shared" si="165"/>
        <v>6.334920825004374E-2</v>
      </c>
      <c r="AB481" s="4">
        <f t="shared" si="166"/>
        <v>6.334920825004374E-2</v>
      </c>
      <c r="AC481" s="2">
        <f t="shared" si="177"/>
        <v>2.9492936296864759E-2</v>
      </c>
      <c r="AD481" s="3">
        <f t="shared" si="178"/>
        <v>1120.2951239150771</v>
      </c>
    </row>
    <row r="482" spans="1:30" x14ac:dyDescent="0.3">
      <c r="A482" s="1">
        <f t="shared" si="163"/>
        <v>48</v>
      </c>
      <c r="B482" s="1">
        <f t="shared" si="161"/>
        <v>2</v>
      </c>
      <c r="C482" s="5">
        <v>39777</v>
      </c>
      <c r="D482" s="3">
        <v>1142.58</v>
      </c>
      <c r="E482" s="3">
        <v>1164.3599999999999</v>
      </c>
      <c r="F482" s="3">
        <f t="shared" si="169"/>
        <v>1101.32</v>
      </c>
      <c r="G482" s="3">
        <f t="shared" si="179"/>
        <v>1140.0250000000001</v>
      </c>
      <c r="H482" s="4">
        <f t="shared" si="164"/>
        <v>-1.0187639690212582E-2</v>
      </c>
      <c r="I482" s="4">
        <f t="shared" si="167"/>
        <v>8.6802848380892819E-3</v>
      </c>
      <c r="J482" s="4">
        <f t="shared" si="168"/>
        <v>-1.8867924528301862E-2</v>
      </c>
      <c r="K482" s="4">
        <f t="shared" si="170"/>
        <v>-5.4866850321395814E-2</v>
      </c>
      <c r="L482" s="4">
        <f t="shared" si="180"/>
        <v>-1.2646957472571966E-2</v>
      </c>
      <c r="M482" s="4">
        <f t="shared" si="173"/>
        <v>3.7464133948352879E-2</v>
      </c>
      <c r="N482" s="4">
        <f t="shared" si="181"/>
        <v>2.2411789215147351E-3</v>
      </c>
      <c r="O482" s="4">
        <f t="shared" si="183"/>
        <v>-3.3875089709254631E-2</v>
      </c>
      <c r="P482" s="4">
        <f t="shared" si="162"/>
        <v>-0.45198160130076309</v>
      </c>
      <c r="T482" s="4"/>
      <c r="U482" s="4">
        <f t="shared" si="174"/>
        <v>1.2214772077551517E-3</v>
      </c>
      <c r="V482" s="4">
        <f t="shared" si="175"/>
        <v>-8.7907375643225018E-3</v>
      </c>
      <c r="W482" s="4">
        <f t="shared" si="176"/>
        <v>-1.1395197923426409E-2</v>
      </c>
      <c r="X482" s="4">
        <f t="shared" si="182"/>
        <v>-6.5672376201505081E-2</v>
      </c>
      <c r="Y482" s="4">
        <f t="shared" si="171"/>
        <v>-6.6651552935842337E-2</v>
      </c>
      <c r="Z482" s="4">
        <f t="shared" si="172"/>
        <v>-6.0766557872448293E-2</v>
      </c>
      <c r="AA482" s="4">
        <f t="shared" si="165"/>
        <v>-1.0187639690212582E-2</v>
      </c>
      <c r="AB482" s="4">
        <f t="shared" si="166"/>
        <v>-1.0187639690212582E-2</v>
      </c>
      <c r="AC482" s="2">
        <f t="shared" si="177"/>
        <v>1.3002664195605777E-2</v>
      </c>
      <c r="AD482" s="3">
        <f t="shared" si="178"/>
        <v>1127.7234159433847</v>
      </c>
    </row>
    <row r="483" spans="1:30" x14ac:dyDescent="0.3">
      <c r="A483" s="1">
        <f t="shared" si="163"/>
        <v>48</v>
      </c>
      <c r="B483" s="1">
        <f t="shared" si="161"/>
        <v>3</v>
      </c>
      <c r="C483" s="5">
        <v>39778</v>
      </c>
      <c r="D483" s="3">
        <v>1193.0899999999999</v>
      </c>
      <c r="E483" s="3">
        <v>1126.95</v>
      </c>
      <c r="F483" s="3">
        <f t="shared" si="169"/>
        <v>1122.4180000000001</v>
      </c>
      <c r="G483" s="3">
        <f t="shared" si="179"/>
        <v>1142.796</v>
      </c>
      <c r="H483" s="4">
        <f t="shared" si="164"/>
        <v>4.4206970190271137E-2</v>
      </c>
      <c r="I483" s="4">
        <f t="shared" si="167"/>
        <v>-1.3679567295068952E-2</v>
      </c>
      <c r="J483" s="4">
        <f t="shared" si="168"/>
        <v>5.7886537485340089E-2</v>
      </c>
      <c r="K483" s="4">
        <f t="shared" si="170"/>
        <v>-3.3109279000157477E-2</v>
      </c>
      <c r="L483" s="4">
        <f t="shared" si="180"/>
        <v>-4.7018346393443225E-3</v>
      </c>
      <c r="M483" s="4">
        <f t="shared" si="173"/>
        <v>6.2964065080923323E-2</v>
      </c>
      <c r="N483" s="4">
        <f t="shared" si="181"/>
        <v>4.4009604513841373E-2</v>
      </c>
      <c r="O483" s="4">
        <f t="shared" si="183"/>
        <v>-1.7080019110041932E-2</v>
      </c>
      <c r="P483" s="4">
        <f t="shared" si="162"/>
        <v>-0.42775536828574579</v>
      </c>
      <c r="T483" s="4"/>
      <c r="U483" s="4">
        <f t="shared" si="174"/>
        <v>-4.8119168898457895E-2</v>
      </c>
      <c r="V483" s="4">
        <f t="shared" si="175"/>
        <v>-5.7637977209473293E-2</v>
      </c>
      <c r="W483" s="4">
        <f t="shared" si="176"/>
        <v>9.6993379919087921E-2</v>
      </c>
      <c r="X483" s="4">
        <f t="shared" si="182"/>
        <v>-3.5038609872641652E-2</v>
      </c>
      <c r="Y483" s="4">
        <f t="shared" si="171"/>
        <v>-4.5165273027586987E-2</v>
      </c>
      <c r="Z483" s="4">
        <f t="shared" si="172"/>
        <v>-3.9144801603152792E-2</v>
      </c>
      <c r="AA483" s="4">
        <f t="shared" si="165"/>
        <v>4.4206970190271137E-2</v>
      </c>
      <c r="AB483" s="4">
        <f t="shared" si="166"/>
        <v>4.4206970190271137E-2</v>
      </c>
      <c r="AC483" s="2">
        <f t="shared" si="177"/>
        <v>3.6525092578439375E-2</v>
      </c>
      <c r="AD483" s="3">
        <f t="shared" si="178"/>
        <v>1149.5122772955897</v>
      </c>
    </row>
    <row r="484" spans="1:30" x14ac:dyDescent="0.3">
      <c r="A484" s="1">
        <f t="shared" si="163"/>
        <v>48</v>
      </c>
      <c r="B484" s="1">
        <f t="shared" si="161"/>
        <v>5</v>
      </c>
      <c r="C484" s="5">
        <v>39780</v>
      </c>
      <c r="D484" s="3">
        <v>1185.75</v>
      </c>
      <c r="E484" s="3">
        <v>1181.43</v>
      </c>
      <c r="F484" s="3">
        <f t="shared" si="169"/>
        <v>1152.2660000000001</v>
      </c>
      <c r="G484" s="3">
        <f t="shared" si="179"/>
        <v>1137.278</v>
      </c>
      <c r="H484" s="4">
        <f t="shared" si="164"/>
        <v>-6.152092465782061E-3</v>
      </c>
      <c r="I484" s="4">
        <f t="shared" si="167"/>
        <v>-9.7729425273867486E-3</v>
      </c>
      <c r="J484" s="4">
        <f t="shared" si="168"/>
        <v>3.6208500616046876E-3</v>
      </c>
      <c r="K484" s="4">
        <f t="shared" si="170"/>
        <v>-4.1233268236260417E-2</v>
      </c>
      <c r="L484" s="4">
        <f t="shared" si="180"/>
        <v>-5.1293513295541555E-2</v>
      </c>
      <c r="M484" s="4">
        <f t="shared" si="173"/>
        <v>2.9059262357823558E-2</v>
      </c>
      <c r="N484" s="4">
        <f t="shared" si="181"/>
        <v>4.2621065385947836E-2</v>
      </c>
      <c r="O484" s="4">
        <f t="shared" si="183"/>
        <v>1.2640101201771078E-2</v>
      </c>
      <c r="P484" s="4">
        <f t="shared" si="162"/>
        <v>-0.43127587017309932</v>
      </c>
      <c r="T484" s="4"/>
      <c r="U484" s="4">
        <f t="shared" si="174"/>
        <v>-0.13123905153844215</v>
      </c>
      <c r="V484" s="4">
        <f t="shared" si="175"/>
        <v>-0.1399266610230577</v>
      </c>
      <c r="W484" s="4">
        <f t="shared" si="176"/>
        <v>0.14398317430608484</v>
      </c>
      <c r="X484" s="4">
        <f t="shared" si="182"/>
        <v>2.6709673970185852E-2</v>
      </c>
      <c r="Y484" s="4">
        <f t="shared" si="171"/>
        <v>-5.3187965639798357E-2</v>
      </c>
      <c r="Z484" s="4">
        <f t="shared" si="172"/>
        <v>-4.7218079295959232E-2</v>
      </c>
      <c r="AA484" s="4">
        <f t="shared" si="165"/>
        <v>-6.152092465782061E-3</v>
      </c>
      <c r="AB484" s="4">
        <f t="shared" si="166"/>
        <v>-6.152092465782061E-3</v>
      </c>
      <c r="AC484" s="2">
        <f t="shared" si="177"/>
        <v>2.0374009532312932E-2</v>
      </c>
      <c r="AD484" s="3">
        <f t="shared" si="178"/>
        <v>1161.5915181970599</v>
      </c>
    </row>
    <row r="485" spans="1:30" x14ac:dyDescent="0.3">
      <c r="A485" s="1">
        <f t="shared" si="163"/>
        <v>49</v>
      </c>
      <c r="B485" s="1">
        <f t="shared" si="161"/>
        <v>1</v>
      </c>
      <c r="C485" s="5">
        <v>39783</v>
      </c>
      <c r="D485" s="3">
        <v>1091.1600000000001</v>
      </c>
      <c r="E485" s="3">
        <v>1156.53</v>
      </c>
      <c r="F485" s="3">
        <f t="shared" si="169"/>
        <v>1153.384</v>
      </c>
      <c r="G485" s="3">
        <f t="shared" si="179"/>
        <v>1128.431</v>
      </c>
      <c r="H485" s="4">
        <f t="shared" si="164"/>
        <v>-7.9772296015180197E-2</v>
      </c>
      <c r="I485" s="4">
        <f t="shared" si="167"/>
        <v>-2.464263124604683E-2</v>
      </c>
      <c r="J485" s="4">
        <f t="shared" si="168"/>
        <v>-5.5129664769133363E-2</v>
      </c>
      <c r="K485" s="4">
        <f t="shared" si="170"/>
        <v>-1.417668142525823E-2</v>
      </c>
      <c r="L485" s="4">
        <f t="shared" si="180"/>
        <v>-4.4847377421697594E-2</v>
      </c>
      <c r="M485" s="4">
        <f t="shared" si="173"/>
        <v>-5.3949075069534461E-2</v>
      </c>
      <c r="N485" s="4">
        <f t="shared" si="181"/>
        <v>-3.3029046525662582E-2</v>
      </c>
      <c r="O485" s="4">
        <f t="shared" si="183"/>
        <v>2.2868323618900961E-2</v>
      </c>
      <c r="P485" s="4">
        <f t="shared" si="162"/>
        <v>-0.4766442998086266</v>
      </c>
      <c r="T485" s="4"/>
      <c r="U485" s="4">
        <f t="shared" si="174"/>
        <v>-8.4486611849040744E-2</v>
      </c>
      <c r="V485" s="4">
        <f t="shared" si="175"/>
        <v>-9.3641745730550396E-2</v>
      </c>
      <c r="W485" s="4">
        <f t="shared" si="176"/>
        <v>5.1493685345027455E-3</v>
      </c>
      <c r="X485" s="4">
        <f t="shared" si="182"/>
        <v>4.5226094222087058E-2</v>
      </c>
      <c r="Y485" s="4">
        <f t="shared" si="171"/>
        <v>-2.6468742754120308E-2</v>
      </c>
      <c r="Z485" s="4">
        <f t="shared" si="172"/>
        <v>-2.0330385036835871E-2</v>
      </c>
      <c r="AA485" s="4">
        <f t="shared" si="165"/>
        <v>-7.9772296015180197E-2</v>
      </c>
      <c r="AB485" s="4">
        <f t="shared" si="166"/>
        <v>-7.9772296015180197E-2</v>
      </c>
      <c r="AC485" s="2">
        <f t="shared" si="177"/>
        <v>-4.3031586077849855E-2</v>
      </c>
      <c r="AD485" s="3">
        <f t="shared" si="178"/>
        <v>1138.1143454647067</v>
      </c>
    </row>
    <row r="486" spans="1:30" x14ac:dyDescent="0.3">
      <c r="A486" s="1">
        <f t="shared" si="163"/>
        <v>49</v>
      </c>
      <c r="B486" s="1">
        <f t="shared" si="161"/>
        <v>2</v>
      </c>
      <c r="C486" s="5">
        <v>39784</v>
      </c>
      <c r="D486" s="3">
        <v>1130</v>
      </c>
      <c r="E486" s="3">
        <v>1109.99</v>
      </c>
      <c r="F486" s="3">
        <f t="shared" si="169"/>
        <v>1148.5160000000001</v>
      </c>
      <c r="G486" s="3">
        <f t="shared" si="179"/>
        <v>1126.2349999999999</v>
      </c>
      <c r="H486" s="4">
        <f t="shared" si="164"/>
        <v>3.5595146449649839E-2</v>
      </c>
      <c r="I486" s="4">
        <f t="shared" si="167"/>
        <v>1.7256864254554718E-2</v>
      </c>
      <c r="J486" s="4">
        <f t="shared" si="168"/>
        <v>1.8338282195095122E-2</v>
      </c>
      <c r="K486" s="4">
        <f t="shared" si="170"/>
        <v>5.6806517834231365E-2</v>
      </c>
      <c r="L486" s="4">
        <f t="shared" si="180"/>
        <v>3.1761306010728511E-2</v>
      </c>
      <c r="M486" s="4">
        <f t="shared" si="173"/>
        <v>-1.6121673533498946E-2</v>
      </c>
      <c r="N486" s="4">
        <f t="shared" si="181"/>
        <v>3.3429967990695553E-3</v>
      </c>
      <c r="O486" s="4">
        <f t="shared" si="183"/>
        <v>1.9717699115044403E-2</v>
      </c>
      <c r="P486" s="4">
        <f t="shared" si="162"/>
        <v>-0.45801537701505562</v>
      </c>
      <c r="T486" s="4"/>
      <c r="U486" s="4">
        <f t="shared" si="174"/>
        <v>5.7901682612998856E-2</v>
      </c>
      <c r="V486" s="4">
        <f t="shared" si="175"/>
        <v>4.7322665786868848E-2</v>
      </c>
      <c r="W486" s="4">
        <f t="shared" si="176"/>
        <v>-2.1085642011885512E-2</v>
      </c>
      <c r="X486" s="4">
        <f t="shared" si="182"/>
        <v>4.0365812343630375E-2</v>
      </c>
      <c r="Y486" s="4">
        <f t="shared" si="171"/>
        <v>4.3629379207869474E-2</v>
      </c>
      <c r="Z486" s="4">
        <f t="shared" si="172"/>
        <v>5.0209723091196097E-2</v>
      </c>
      <c r="AA486" s="4">
        <f t="shared" si="165"/>
        <v>3.5595146449649839E-2</v>
      </c>
      <c r="AB486" s="4">
        <f t="shared" si="166"/>
        <v>3.5595146449649839E-2</v>
      </c>
      <c r="AC486" s="2">
        <f t="shared" si="177"/>
        <v>-4.7872244629539569E-3</v>
      </c>
      <c r="AD486" s="3">
        <f t="shared" si="178"/>
        <v>1135.409563643138</v>
      </c>
    </row>
    <row r="487" spans="1:30" x14ac:dyDescent="0.3">
      <c r="A487" s="1">
        <f t="shared" si="163"/>
        <v>49</v>
      </c>
      <c r="B487" s="1">
        <f t="shared" si="161"/>
        <v>3</v>
      </c>
      <c r="C487" s="5">
        <v>39785</v>
      </c>
      <c r="D487" s="3">
        <v>1166.2</v>
      </c>
      <c r="E487" s="3">
        <v>1103.94</v>
      </c>
      <c r="F487" s="3">
        <f t="shared" si="169"/>
        <v>1153.24</v>
      </c>
      <c r="G487" s="3">
        <f t="shared" si="179"/>
        <v>1127.2800000000002</v>
      </c>
      <c r="H487" s="4">
        <f t="shared" si="164"/>
        <v>3.2035398230088538E-2</v>
      </c>
      <c r="I487" s="4">
        <f t="shared" si="167"/>
        <v>-2.3061946902654819E-2</v>
      </c>
      <c r="J487" s="4">
        <f t="shared" si="168"/>
        <v>5.5097345132743357E-2</v>
      </c>
      <c r="K487" s="4">
        <f t="shared" si="170"/>
        <v>1.7699115044247787E-2</v>
      </c>
      <c r="L487" s="4">
        <f t="shared" si="180"/>
        <v>-6.234021632251752E-3</v>
      </c>
      <c r="M487" s="4">
        <f t="shared" si="173"/>
        <v>1.1237903645381738E-2</v>
      </c>
      <c r="N487" s="4">
        <f t="shared" si="181"/>
        <v>3.4525583705911432E-2</v>
      </c>
      <c r="O487" s="4">
        <f t="shared" si="183"/>
        <v>2.2260332704510211E-2</v>
      </c>
      <c r="P487" s="4">
        <f t="shared" si="162"/>
        <v>-0.44065268378314854</v>
      </c>
      <c r="T487" s="4"/>
      <c r="U487" s="4">
        <f t="shared" si="174"/>
        <v>1.1132743362831795E-2</v>
      </c>
      <c r="V487" s="4">
        <f t="shared" si="175"/>
        <v>1.0214159292034923E-3</v>
      </c>
      <c r="W487" s="4">
        <f t="shared" si="176"/>
        <v>2.0672513084423076E-2</v>
      </c>
      <c r="X487" s="4">
        <f t="shared" si="182"/>
        <v>4.7143427886536228E-2</v>
      </c>
      <c r="Y487" s="4">
        <f t="shared" si="171"/>
        <v>5.0095998940702154E-3</v>
      </c>
      <c r="Z487" s="4">
        <f t="shared" si="172"/>
        <v>1.1346436423497102E-2</v>
      </c>
      <c r="AA487" s="4">
        <f t="shared" si="165"/>
        <v>3.2035398230088538E-2</v>
      </c>
      <c r="AB487" s="4">
        <f t="shared" si="166"/>
        <v>3.2035398230088538E-2</v>
      </c>
      <c r="AC487" s="2">
        <f t="shared" si="177"/>
        <v>1.7601575691340382E-2</v>
      </c>
      <c r="AD487" s="3">
        <f t="shared" si="178"/>
        <v>1145.6730424287589</v>
      </c>
    </row>
    <row r="488" spans="1:30" x14ac:dyDescent="0.3">
      <c r="A488" s="1">
        <f t="shared" si="163"/>
        <v>49</v>
      </c>
      <c r="B488" s="1">
        <f t="shared" si="161"/>
        <v>4</v>
      </c>
      <c r="C488" s="5">
        <v>39786</v>
      </c>
      <c r="D488" s="3">
        <v>1127.75</v>
      </c>
      <c r="E488" s="3">
        <v>1144.3</v>
      </c>
      <c r="F488" s="3">
        <f t="shared" si="169"/>
        <v>1140.172</v>
      </c>
      <c r="G488" s="3">
        <f t="shared" si="179"/>
        <v>1131.2950000000001</v>
      </c>
      <c r="H488" s="4">
        <f t="shared" si="164"/>
        <v>-3.2970330989538707E-2</v>
      </c>
      <c r="I488" s="4">
        <f t="shared" si="167"/>
        <v>-1.8778940147487645E-2</v>
      </c>
      <c r="J488" s="4">
        <f t="shared" si="168"/>
        <v>-1.4191390842051062E-2</v>
      </c>
      <c r="K488" s="4">
        <f t="shared" si="170"/>
        <v>-1.9655719430629503E-2</v>
      </c>
      <c r="L488" s="4">
        <f t="shared" si="180"/>
        <v>-2.9592789496751138E-2</v>
      </c>
      <c r="M488" s="4">
        <f t="shared" si="173"/>
        <v>-1.0894847444069863E-2</v>
      </c>
      <c r="N488" s="4">
        <f t="shared" si="181"/>
        <v>-3.1335770068815585E-3</v>
      </c>
      <c r="O488" s="4">
        <f t="shared" si="183"/>
        <v>7.8714254045665726E-3</v>
      </c>
      <c r="P488" s="4">
        <f t="shared" si="162"/>
        <v>-0.45909454993692828</v>
      </c>
      <c r="T488" s="4"/>
      <c r="U488" s="4">
        <f t="shared" si="174"/>
        <v>2.3057794546389874E-2</v>
      </c>
      <c r="V488" s="4">
        <f t="shared" si="175"/>
        <v>1.2827216600925919E-2</v>
      </c>
      <c r="W488" s="4">
        <f t="shared" si="176"/>
        <v>-5.476535718177164E-2</v>
      </c>
      <c r="X488" s="4">
        <f t="shared" si="182"/>
        <v>1.5817636566769155E-2</v>
      </c>
      <c r="Y488" s="4">
        <f t="shared" si="171"/>
        <v>-3.1879463577379821E-2</v>
      </c>
      <c r="Z488" s="4">
        <f t="shared" si="172"/>
        <v>-2.5775221806218586E-2</v>
      </c>
      <c r="AA488" s="4">
        <f t="shared" si="165"/>
        <v>-3.2970330989538707E-2</v>
      </c>
      <c r="AB488" s="4">
        <f t="shared" si="166"/>
        <v>-3.2970330989538707E-2</v>
      </c>
      <c r="AC488" s="2">
        <f t="shared" si="177"/>
        <v>-1.059516289293372E-2</v>
      </c>
      <c r="AD488" s="3">
        <f t="shared" si="178"/>
        <v>1139.698694952506</v>
      </c>
    </row>
    <row r="489" spans="1:30" x14ac:dyDescent="0.3">
      <c r="A489" s="1">
        <f t="shared" si="163"/>
        <v>49</v>
      </c>
      <c r="B489" s="1">
        <f t="shared" si="161"/>
        <v>5</v>
      </c>
      <c r="C489" s="5">
        <v>39787</v>
      </c>
      <c r="D489" s="3">
        <v>1177.8699999999999</v>
      </c>
      <c r="E489" s="3">
        <v>1113.45</v>
      </c>
      <c r="F489" s="3">
        <f t="shared" si="169"/>
        <v>1138.596</v>
      </c>
      <c r="G489" s="3">
        <f t="shared" si="179"/>
        <v>1145.431</v>
      </c>
      <c r="H489" s="4">
        <f t="shared" si="164"/>
        <v>4.4442473952560312E-2</v>
      </c>
      <c r="I489" s="4">
        <f t="shared" si="167"/>
        <v>-1.2680115273775177E-2</v>
      </c>
      <c r="J489" s="4">
        <f t="shared" si="168"/>
        <v>5.7122589226335486E-2</v>
      </c>
      <c r="K489" s="4">
        <f t="shared" si="170"/>
        <v>9.1110618488132841E-4</v>
      </c>
      <c r="L489" s="4">
        <f t="shared" si="180"/>
        <v>1.2482080839429682E-2</v>
      </c>
      <c r="M489" s="4">
        <f t="shared" si="173"/>
        <v>3.4493358487119125E-2</v>
      </c>
      <c r="N489" s="4">
        <f t="shared" si="181"/>
        <v>2.8320344045167145E-2</v>
      </c>
      <c r="O489" s="4">
        <f t="shared" si="183"/>
        <v>-5.8028475128834569E-3</v>
      </c>
      <c r="P489" s="4">
        <f t="shared" si="162"/>
        <v>-0.43505537356170232</v>
      </c>
      <c r="T489" s="4"/>
      <c r="U489" s="4">
        <f t="shared" si="174"/>
        <v>5.1429838173354024E-2</v>
      </c>
      <c r="V489" s="4">
        <f t="shared" si="175"/>
        <v>4.0915539791620416E-2</v>
      </c>
      <c r="W489" s="4">
        <f t="shared" si="176"/>
        <v>-6.645582964368635E-3</v>
      </c>
      <c r="X489" s="4">
        <f t="shared" si="182"/>
        <v>-1.1863580110842525E-2</v>
      </c>
      <c r="Y489" s="4">
        <f t="shared" si="171"/>
        <v>-1.1569082171538698E-2</v>
      </c>
      <c r="Z489" s="4">
        <f t="shared" si="172"/>
        <v>-5.3367783730767816E-3</v>
      </c>
      <c r="AA489" s="4">
        <f t="shared" si="165"/>
        <v>4.4442473952560312E-2</v>
      </c>
      <c r="AB489" s="4">
        <f t="shared" si="166"/>
        <v>4.4442473952560312E-2</v>
      </c>
      <c r="AC489" s="2">
        <f t="shared" si="177"/>
        <v>2.1604707394134549E-2</v>
      </c>
      <c r="AD489" s="3">
        <f t="shared" si="178"/>
        <v>1152.4224633016706</v>
      </c>
    </row>
    <row r="490" spans="1:30" x14ac:dyDescent="0.3">
      <c r="A490" s="1">
        <f t="shared" si="163"/>
        <v>50</v>
      </c>
      <c r="B490" s="1">
        <f t="shared" si="161"/>
        <v>1</v>
      </c>
      <c r="C490" s="5">
        <v>39790</v>
      </c>
      <c r="D490" s="3">
        <v>1225.06</v>
      </c>
      <c r="E490" s="3">
        <v>1202.78</v>
      </c>
      <c r="F490" s="3">
        <f t="shared" si="169"/>
        <v>1165.3759999999997</v>
      </c>
      <c r="G490" s="3">
        <f t="shared" si="179"/>
        <v>1159.3799999999997</v>
      </c>
      <c r="H490" s="4">
        <f t="shared" si="164"/>
        <v>4.0063844057493664E-2</v>
      </c>
      <c r="I490" s="4">
        <f t="shared" si="167"/>
        <v>2.1148344044758832E-2</v>
      </c>
      <c r="J490" s="4">
        <f t="shared" si="168"/>
        <v>1.8915500012734832E-2</v>
      </c>
      <c r="K490" s="4">
        <f t="shared" si="170"/>
        <v>-2.3275064311002035E-2</v>
      </c>
      <c r="L490" s="4">
        <f t="shared" si="180"/>
        <v>-2.1893568711129262E-2</v>
      </c>
      <c r="M490" s="4">
        <f t="shared" si="173"/>
        <v>5.1214372013839493E-2</v>
      </c>
      <c r="N490" s="4">
        <f t="shared" si="181"/>
        <v>5.6650968621159856E-2</v>
      </c>
      <c r="O490" s="4">
        <f t="shared" si="183"/>
        <v>4.8944541491846068E-3</v>
      </c>
      <c r="P490" s="4">
        <f t="shared" si="162"/>
        <v>-0.41242152014695938</v>
      </c>
      <c r="T490" s="4"/>
      <c r="U490" s="4">
        <f t="shared" si="174"/>
        <v>-7.3615933846689213E-2</v>
      </c>
      <c r="V490" s="4">
        <f t="shared" si="175"/>
        <v>-8.2879774508222231E-2</v>
      </c>
      <c r="W490" s="4">
        <f t="shared" si="176"/>
        <v>0.12271344257487431</v>
      </c>
      <c r="X490" s="4">
        <f t="shared" si="182"/>
        <v>1.0397231104298079E-2</v>
      </c>
      <c r="Y490" s="4">
        <f t="shared" si="171"/>
        <v>-3.5453679469218888E-2</v>
      </c>
      <c r="Z490" s="4">
        <f t="shared" si="172"/>
        <v>-2.9371974021919562E-2</v>
      </c>
      <c r="AA490" s="4">
        <f t="shared" si="165"/>
        <v>4.0063844057493664E-2</v>
      </c>
      <c r="AB490" s="4">
        <f t="shared" si="166"/>
        <v>4.0063844057493664E-2</v>
      </c>
      <c r="AC490" s="2">
        <f t="shared" si="177"/>
        <v>3.9528696117376069E-2</v>
      </c>
      <c r="AD490" s="3">
        <f t="shared" si="178"/>
        <v>1176.6349755344472</v>
      </c>
    </row>
    <row r="491" spans="1:30" x14ac:dyDescent="0.3">
      <c r="A491" s="1">
        <f t="shared" si="163"/>
        <v>50</v>
      </c>
      <c r="B491" s="1">
        <f t="shared" si="161"/>
        <v>2</v>
      </c>
      <c r="C491" s="5">
        <v>39791</v>
      </c>
      <c r="D491" s="3">
        <v>1212.45</v>
      </c>
      <c r="E491" s="3">
        <v>1204.72</v>
      </c>
      <c r="F491" s="3">
        <f t="shared" si="169"/>
        <v>1181.8659999999998</v>
      </c>
      <c r="G491" s="3">
        <f t="shared" si="179"/>
        <v>1165.191</v>
      </c>
      <c r="H491" s="4">
        <f t="shared" si="164"/>
        <v>-1.0293373385793267E-2</v>
      </c>
      <c r="I491" s="4">
        <f t="shared" si="167"/>
        <v>-1.6603268411343051E-2</v>
      </c>
      <c r="J491" s="4">
        <f t="shared" si="168"/>
        <v>6.3098950255497839E-3</v>
      </c>
      <c r="K491" s="4">
        <f t="shared" si="170"/>
        <v>-4.1500008162865615E-2</v>
      </c>
      <c r="L491" s="4">
        <f t="shared" si="180"/>
        <v>-5.3156580085873442E-2</v>
      </c>
      <c r="M491" s="4">
        <f t="shared" si="173"/>
        <v>2.5877722178318265E-2</v>
      </c>
      <c r="N491" s="4">
        <f t="shared" si="181"/>
        <v>4.055901564636185E-2</v>
      </c>
      <c r="O491" s="4">
        <f t="shared" si="183"/>
        <v>1.3753144459565117E-2</v>
      </c>
      <c r="P491" s="4">
        <f t="shared" si="162"/>
        <v>-0.41846968483354352</v>
      </c>
      <c r="T491" s="4"/>
      <c r="U491" s="4">
        <f t="shared" si="174"/>
        <v>-7.7596199369826743E-2</v>
      </c>
      <c r="V491" s="4">
        <f t="shared" si="175"/>
        <v>-8.6820237376128442E-2</v>
      </c>
      <c r="W491" s="4">
        <f t="shared" si="176"/>
        <v>7.2964601769911541E-2</v>
      </c>
      <c r="X491" s="4">
        <f t="shared" si="182"/>
        <v>2.9037470962528757E-2</v>
      </c>
      <c r="Y491" s="4">
        <f t="shared" si="171"/>
        <v>-5.3451379632156619E-2</v>
      </c>
      <c r="Z491" s="4">
        <f t="shared" si="172"/>
        <v>-4.7483154179327101E-2</v>
      </c>
      <c r="AA491" s="4">
        <f t="shared" si="165"/>
        <v>-1.0293373385793267E-2</v>
      </c>
      <c r="AB491" s="4">
        <f t="shared" si="166"/>
        <v>-1.0293373385793267E-2</v>
      </c>
      <c r="AC491" s="2">
        <f t="shared" si="177"/>
        <v>1.9692921751029085E-2</v>
      </c>
      <c r="AD491" s="3">
        <f t="shared" si="178"/>
        <v>1188.5733170229648</v>
      </c>
    </row>
    <row r="492" spans="1:30" x14ac:dyDescent="0.3">
      <c r="A492" s="1">
        <f t="shared" si="163"/>
        <v>50</v>
      </c>
      <c r="B492" s="1">
        <f t="shared" si="161"/>
        <v>3</v>
      </c>
      <c r="C492" s="5">
        <v>39792</v>
      </c>
      <c r="D492" s="3">
        <v>1222.3800000000001</v>
      </c>
      <c r="E492" s="3">
        <v>1223.48</v>
      </c>
      <c r="F492" s="3">
        <f t="shared" si="169"/>
        <v>1193.1020000000001</v>
      </c>
      <c r="G492" s="3">
        <f t="shared" si="179"/>
        <v>1173.1709999999998</v>
      </c>
      <c r="H492" s="4">
        <f t="shared" si="164"/>
        <v>8.1900284547816934E-3</v>
      </c>
      <c r="I492" s="4">
        <f t="shared" si="167"/>
        <v>9.0972823621592418E-3</v>
      </c>
      <c r="J492" s="4">
        <f t="shared" si="168"/>
        <v>-9.0725390737754832E-4</v>
      </c>
      <c r="K492" s="4">
        <f t="shared" si="170"/>
        <v>-2.1994721431811637E-2</v>
      </c>
      <c r="L492" s="4">
        <f t="shared" si="180"/>
        <v>-3.6905989250415827E-2</v>
      </c>
      <c r="M492" s="4">
        <f t="shared" si="173"/>
        <v>2.4539393949553363E-2</v>
      </c>
      <c r="N492" s="4">
        <f t="shared" si="181"/>
        <v>4.1945291862823315E-2</v>
      </c>
      <c r="O492" s="4">
        <f t="shared" si="183"/>
        <v>1.6305076980971764E-2</v>
      </c>
      <c r="P492" s="4">
        <f t="shared" si="162"/>
        <v>-0.41370693500501204</v>
      </c>
      <c r="T492" s="4"/>
      <c r="U492" s="4">
        <f t="shared" si="174"/>
        <v>-3.8145902923831909E-2</v>
      </c>
      <c r="V492" s="4">
        <f t="shared" si="175"/>
        <v>-4.7764443894593618E-2</v>
      </c>
      <c r="W492" s="4">
        <f t="shared" si="176"/>
        <v>4.81735551363403E-2</v>
      </c>
      <c r="X492" s="4">
        <f t="shared" si="182"/>
        <v>3.4565224931497412E-2</v>
      </c>
      <c r="Y492" s="4">
        <f t="shared" si="171"/>
        <v>-3.4189300965080889E-2</v>
      </c>
      <c r="Z492" s="4">
        <f t="shared" si="172"/>
        <v>-2.8099623295533189E-2</v>
      </c>
      <c r="AA492" s="4">
        <f t="shared" si="165"/>
        <v>8.1900284547816934E-3</v>
      </c>
      <c r="AB492" s="4">
        <f t="shared" si="166"/>
        <v>8.1900284547816934E-3</v>
      </c>
      <c r="AC492" s="2">
        <f t="shared" si="177"/>
        <v>1.8437628766305711E-2</v>
      </c>
      <c r="AD492" s="3">
        <f t="shared" si="178"/>
        <v>1199.8422113486433</v>
      </c>
    </row>
    <row r="493" spans="1:30" x14ac:dyDescent="0.3">
      <c r="A493" s="1">
        <f t="shared" si="163"/>
        <v>50</v>
      </c>
      <c r="B493" s="1">
        <f t="shared" si="161"/>
        <v>4</v>
      </c>
      <c r="C493" s="5">
        <v>39793</v>
      </c>
      <c r="D493" s="3">
        <v>1180.46</v>
      </c>
      <c r="E493" s="3">
        <v>1210.8399999999999</v>
      </c>
      <c r="F493" s="3">
        <f t="shared" si="169"/>
        <v>1203.644</v>
      </c>
      <c r="G493" s="3">
        <f t="shared" si="179"/>
        <v>1171.9079999999999</v>
      </c>
      <c r="H493" s="4">
        <f t="shared" si="164"/>
        <v>-3.4293754806197799E-2</v>
      </c>
      <c r="I493" s="4">
        <f t="shared" si="167"/>
        <v>-9.4405994862482943E-3</v>
      </c>
      <c r="J493" s="4">
        <f t="shared" si="168"/>
        <v>-2.4853155319949506E-2</v>
      </c>
      <c r="K493" s="4">
        <f t="shared" si="170"/>
        <v>-1.0585906183020053E-2</v>
      </c>
      <c r="L493" s="4">
        <f t="shared" si="180"/>
        <v>-4.2067296767144782E-2</v>
      </c>
      <c r="M493" s="4">
        <f t="shared" si="173"/>
        <v>-1.9261509217010985E-2</v>
      </c>
      <c r="N493" s="4">
        <f t="shared" si="181"/>
        <v>7.2975011690338621E-3</v>
      </c>
      <c r="O493" s="4">
        <f t="shared" si="183"/>
        <v>2.6884434881317539E-2</v>
      </c>
      <c r="P493" s="4">
        <f t="shared" si="162"/>
        <v>-0.43381312562052438</v>
      </c>
      <c r="T493" s="4"/>
      <c r="U493" s="4">
        <f t="shared" si="174"/>
        <v>-7.7414551939658779E-2</v>
      </c>
      <c r="V493" s="4">
        <f t="shared" si="175"/>
        <v>-8.664040642026212E-2</v>
      </c>
      <c r="W493" s="4">
        <f t="shared" si="176"/>
        <v>4.673908224340504E-2</v>
      </c>
      <c r="X493" s="4">
        <f t="shared" si="182"/>
        <v>5.5668793831106164E-2</v>
      </c>
      <c r="Y493" s="4">
        <f t="shared" si="171"/>
        <v>-2.2922740270513654E-2</v>
      </c>
      <c r="Z493" s="4">
        <f t="shared" si="172"/>
        <v>-1.6762024121952594E-2</v>
      </c>
      <c r="AA493" s="4">
        <f t="shared" si="165"/>
        <v>-3.4293754806197799E-2</v>
      </c>
      <c r="AB493" s="4">
        <f t="shared" si="166"/>
        <v>-3.4293754806197799E-2</v>
      </c>
      <c r="AC493" s="2">
        <f t="shared" si="177"/>
        <v>-1.0946134754611645E-2</v>
      </c>
      <c r="AD493" s="3">
        <f t="shared" si="178"/>
        <v>1193.3814742324289</v>
      </c>
    </row>
    <row r="494" spans="1:30" x14ac:dyDescent="0.3">
      <c r="A494" s="1">
        <f t="shared" si="163"/>
        <v>50</v>
      </c>
      <c r="B494" s="1">
        <f t="shared" si="161"/>
        <v>5</v>
      </c>
      <c r="C494" s="5">
        <v>39794</v>
      </c>
      <c r="D494" s="3">
        <v>1206.6500000000001</v>
      </c>
      <c r="E494" s="3">
        <v>1161.5899999999999</v>
      </c>
      <c r="F494" s="3">
        <f t="shared" si="169"/>
        <v>1209.4000000000001</v>
      </c>
      <c r="G494" s="3">
        <f t="shared" si="179"/>
        <v>1173.9979999999998</v>
      </c>
      <c r="H494" s="4">
        <f t="shared" si="164"/>
        <v>2.2186266370736878E-2</v>
      </c>
      <c r="I494" s="4">
        <f t="shared" si="167"/>
        <v>-1.5985293868492043E-2</v>
      </c>
      <c r="J494" s="4">
        <f t="shared" si="168"/>
        <v>3.8171560239228922E-2</v>
      </c>
      <c r="K494" s="4">
        <f t="shared" si="170"/>
        <v>2.5098266777358026E-2</v>
      </c>
      <c r="L494" s="4">
        <f t="shared" si="180"/>
        <v>-8.5475153753622694E-3</v>
      </c>
      <c r="M494" s="4">
        <f t="shared" si="173"/>
        <v>-2.2738548040350587E-3</v>
      </c>
      <c r="N494" s="4">
        <f t="shared" si="181"/>
        <v>2.7812653854606462E-2</v>
      </c>
      <c r="O494" s="4">
        <f t="shared" si="183"/>
        <v>2.93390792690509E-2</v>
      </c>
      <c r="P494" s="4">
        <f t="shared" si="162"/>
        <v>-0.42125155280992638</v>
      </c>
      <c r="T494" s="4"/>
      <c r="U494" s="4">
        <f t="shared" si="174"/>
        <v>-2.1940599427343116E-3</v>
      </c>
      <c r="V494" s="4">
        <f t="shared" si="175"/>
        <v>-1.2172119343307031E-2</v>
      </c>
      <c r="W494" s="4">
        <f t="shared" si="176"/>
        <v>2.4433935833326429E-2</v>
      </c>
      <c r="X494" s="4">
        <f t="shared" si="182"/>
        <v>6.2185358107704654E-2</v>
      </c>
      <c r="Y494" s="4">
        <f t="shared" si="171"/>
        <v>1.231649287739095E-2</v>
      </c>
      <c r="Z494" s="4">
        <f t="shared" si="172"/>
        <v>1.8699401191981217E-2</v>
      </c>
      <c r="AA494" s="4">
        <f t="shared" si="165"/>
        <v>2.2186266370736878E-2</v>
      </c>
      <c r="AB494" s="4">
        <f t="shared" si="166"/>
        <v>2.2186266370736878E-2</v>
      </c>
      <c r="AC494" s="2">
        <f t="shared" si="177"/>
        <v>7.3307784734989098E-3</v>
      </c>
      <c r="AD494" s="3">
        <f t="shared" si="178"/>
        <v>1197.8043161549526</v>
      </c>
    </row>
    <row r="495" spans="1:30" x14ac:dyDescent="0.3">
      <c r="A495" s="1">
        <f t="shared" si="163"/>
        <v>51</v>
      </c>
      <c r="B495" s="1">
        <f t="shared" si="161"/>
        <v>1</v>
      </c>
      <c r="C495" s="5">
        <v>39797</v>
      </c>
      <c r="D495" s="3">
        <v>1181.8699999999999</v>
      </c>
      <c r="E495" s="3">
        <v>1206.8800000000001</v>
      </c>
      <c r="F495" s="3">
        <f t="shared" si="169"/>
        <v>1200.7620000000002</v>
      </c>
      <c r="G495" s="3">
        <f t="shared" si="179"/>
        <v>1183.069</v>
      </c>
      <c r="H495" s="4">
        <f t="shared" si="164"/>
        <v>-2.0536195251315791E-2</v>
      </c>
      <c r="I495" s="4">
        <f t="shared" si="167"/>
        <v>1.9061036754652814E-4</v>
      </c>
      <c r="J495" s="4">
        <f t="shared" si="168"/>
        <v>-2.072680561886232E-2</v>
      </c>
      <c r="K495" s="4">
        <f t="shared" si="170"/>
        <v>-9.6548294865948163E-4</v>
      </c>
      <c r="L495" s="4">
        <f t="shared" si="180"/>
        <v>-1.9432128436396742E-2</v>
      </c>
      <c r="M495" s="4">
        <f t="shared" si="173"/>
        <v>-1.5733342660743992E-2</v>
      </c>
      <c r="N495" s="4">
        <f t="shared" si="181"/>
        <v>-1.0134658249012266E-3</v>
      </c>
      <c r="O495" s="4">
        <f t="shared" si="183"/>
        <v>1.4970343608011213E-2</v>
      </c>
      <c r="P495" s="4">
        <f t="shared" si="162"/>
        <v>-0.43313684392281754</v>
      </c>
      <c r="T495" s="4"/>
      <c r="U495" s="4">
        <f t="shared" si="174"/>
        <v>1.5257116811005556E-2</v>
      </c>
      <c r="V495" s="4">
        <f t="shared" si="175"/>
        <v>5.1045456428954359E-3</v>
      </c>
      <c r="W495" s="4">
        <f t="shared" si="176"/>
        <v>-3.5255416061254187E-2</v>
      </c>
      <c r="X495" s="4">
        <f t="shared" si="182"/>
        <v>3.0364448898896518E-2</v>
      </c>
      <c r="Y495" s="4">
        <f t="shared" si="171"/>
        <v>-1.3422272438077689E-2</v>
      </c>
      <c r="Z495" s="4">
        <f t="shared" si="172"/>
        <v>-7.2016534670824141E-3</v>
      </c>
      <c r="AA495" s="4">
        <f t="shared" si="165"/>
        <v>-2.0536195251315791E-2</v>
      </c>
      <c r="AB495" s="4">
        <f t="shared" si="166"/>
        <v>-2.0536195251315791E-2</v>
      </c>
      <c r="AC495" s="2">
        <f t="shared" si="177"/>
        <v>-8.9881945024708615E-3</v>
      </c>
      <c r="AD495" s="3">
        <f t="shared" si="178"/>
        <v>1192.4928774366351</v>
      </c>
    </row>
    <row r="496" spans="1:30" x14ac:dyDescent="0.3">
      <c r="A496" s="1">
        <f t="shared" si="163"/>
        <v>51</v>
      </c>
      <c r="B496" s="1">
        <f t="shared" ref="B496:B559" si="184">WEEKDAY(C496,2)</f>
        <v>2</v>
      </c>
      <c r="C496" s="5">
        <v>39798</v>
      </c>
      <c r="D496" s="3">
        <v>1243.49</v>
      </c>
      <c r="E496" s="3">
        <v>1194.82</v>
      </c>
      <c r="F496" s="3">
        <f t="shared" si="169"/>
        <v>1206.97</v>
      </c>
      <c r="G496" s="3">
        <f t="shared" si="179"/>
        <v>1194.4179999999999</v>
      </c>
      <c r="H496" s="4">
        <f t="shared" si="164"/>
        <v>5.2137713961772553E-2</v>
      </c>
      <c r="I496" s="4">
        <f t="shared" si="167"/>
        <v>1.0957211876094703E-2</v>
      </c>
      <c r="J496" s="4">
        <f t="shared" si="168"/>
        <v>4.1180502085677848E-2</v>
      </c>
      <c r="K496" s="4">
        <f t="shared" si="170"/>
        <v>1.3512484452604986E-2</v>
      </c>
      <c r="L496" s="4">
        <f t="shared" si="180"/>
        <v>6.0036683861639786E-3</v>
      </c>
      <c r="M496" s="4">
        <f t="shared" si="173"/>
        <v>3.0257587181122963E-2</v>
      </c>
      <c r="N496" s="4">
        <f t="shared" si="181"/>
        <v>4.1084444474212646E-2</v>
      </c>
      <c r="O496" s="4">
        <f t="shared" si="183"/>
        <v>1.0094170439649804E-2</v>
      </c>
      <c r="P496" s="4">
        <f t="shared" si="162"/>
        <v>-0.40358189483579782</v>
      </c>
      <c r="T496" s="4"/>
      <c r="U496" s="4">
        <f t="shared" si="174"/>
        <v>2.5874250129032939E-2</v>
      </c>
      <c r="V496" s="4">
        <f t="shared" si="175"/>
        <v>1.5615507627742694E-2</v>
      </c>
      <c r="W496" s="4">
        <f t="shared" si="176"/>
        <v>2.5601055713637647E-2</v>
      </c>
      <c r="X496" s="4">
        <f t="shared" si="182"/>
        <v>2.1240986710845625E-2</v>
      </c>
      <c r="Y496" s="4">
        <f t="shared" si="171"/>
        <v>8.751716788816499E-4</v>
      </c>
      <c r="Z496" s="4">
        <f t="shared" si="172"/>
        <v>7.1859396058347406E-3</v>
      </c>
      <c r="AA496" s="4">
        <f t="shared" si="165"/>
        <v>5.2137713961772553E-2</v>
      </c>
      <c r="AB496" s="4">
        <f t="shared" si="166"/>
        <v>5.2137713961772553E-2</v>
      </c>
      <c r="AC496" s="2">
        <f t="shared" si="177"/>
        <v>2.7340856548029896E-2</v>
      </c>
      <c r="AD496" s="3">
        <f t="shared" si="178"/>
        <v>1209.4919182910903</v>
      </c>
    </row>
    <row r="497" spans="1:30" x14ac:dyDescent="0.3">
      <c r="A497" s="1">
        <f t="shared" si="163"/>
        <v>51</v>
      </c>
      <c r="B497" s="1">
        <f t="shared" si="184"/>
        <v>3</v>
      </c>
      <c r="C497" s="5">
        <v>39799</v>
      </c>
      <c r="D497" s="3">
        <v>1225.8599999999999</v>
      </c>
      <c r="E497" s="3">
        <v>1225.68</v>
      </c>
      <c r="F497" s="3">
        <f t="shared" si="169"/>
        <v>1207.6659999999999</v>
      </c>
      <c r="G497" s="3">
        <f t="shared" si="179"/>
        <v>1200.3840000000002</v>
      </c>
      <c r="H497" s="4">
        <f t="shared" si="164"/>
        <v>-1.4177838181248027E-2</v>
      </c>
      <c r="I497" s="4">
        <f t="shared" si="167"/>
        <v>-1.4322592059445549E-2</v>
      </c>
      <c r="J497" s="4">
        <f t="shared" si="168"/>
        <v>1.4475387819752258E-4</v>
      </c>
      <c r="K497" s="4">
        <f t="shared" si="170"/>
        <v>-3.2467088597415296E-2</v>
      </c>
      <c r="L497" s="4">
        <f t="shared" si="180"/>
        <v>-3.694172584151581E-2</v>
      </c>
      <c r="M497" s="4">
        <f t="shared" si="173"/>
        <v>1.5065423718147203E-2</v>
      </c>
      <c r="N497" s="4">
        <f t="shared" si="181"/>
        <v>2.1223208573256269E-2</v>
      </c>
      <c r="O497" s="4">
        <f t="shared" si="183"/>
        <v>5.940319449202763E-3</v>
      </c>
      <c r="P497" s="4">
        <f t="shared" si="162"/>
        <v>-0.4120378142191824</v>
      </c>
      <c r="T497" s="4"/>
      <c r="U497" s="4">
        <f t="shared" si="174"/>
        <v>-1.6976413159735824E-2</v>
      </c>
      <c r="V497" s="4">
        <f t="shared" si="175"/>
        <v>-2.6806649028138452E-2</v>
      </c>
      <c r="W497" s="4">
        <f t="shared" si="176"/>
        <v>2.8469052176899085E-3</v>
      </c>
      <c r="X497" s="4">
        <f t="shared" si="182"/>
        <v>1.2206835626794565E-2</v>
      </c>
      <c r="Y497" s="4">
        <f t="shared" si="171"/>
        <v>-4.4531089986474925E-2</v>
      </c>
      <c r="Z497" s="4">
        <f t="shared" si="172"/>
        <v>-3.8506619879578791E-2</v>
      </c>
      <c r="AA497" s="4">
        <f t="shared" si="165"/>
        <v>-1.4177838181248027E-2</v>
      </c>
      <c r="AB497" s="4">
        <f t="shared" si="166"/>
        <v>-1.4177838181248027E-2</v>
      </c>
      <c r="AC497" s="2">
        <f t="shared" si="177"/>
        <v>8.9015503178228473E-3</v>
      </c>
      <c r="AD497" s="3">
        <f t="shared" si="178"/>
        <v>1214.9479455273936</v>
      </c>
    </row>
    <row r="498" spans="1:30" x14ac:dyDescent="0.3">
      <c r="A498" s="1">
        <f t="shared" si="163"/>
        <v>51</v>
      </c>
      <c r="B498" s="1">
        <f t="shared" si="184"/>
        <v>4</v>
      </c>
      <c r="C498" s="5">
        <v>39800</v>
      </c>
      <c r="D498" s="3">
        <v>1204.69</v>
      </c>
      <c r="E498" s="3">
        <v>1227.31</v>
      </c>
      <c r="F498" s="3">
        <f t="shared" si="169"/>
        <v>1212.5119999999999</v>
      </c>
      <c r="G498" s="3">
        <f t="shared" si="179"/>
        <v>1208.0780000000002</v>
      </c>
      <c r="H498" s="4">
        <f t="shared" si="164"/>
        <v>-1.7269508753038558E-2</v>
      </c>
      <c r="I498" s="4">
        <f t="shared" si="167"/>
        <v>1.1828430652766593E-3</v>
      </c>
      <c r="J498" s="4">
        <f t="shared" si="168"/>
        <v>-1.8452351818315216E-2</v>
      </c>
      <c r="K498" s="4">
        <f t="shared" si="170"/>
        <v>-9.2934756008026427E-3</v>
      </c>
      <c r="L498" s="4">
        <f t="shared" si="180"/>
        <v>-1.4198648749086632E-2</v>
      </c>
      <c r="M498" s="4">
        <f t="shared" si="173"/>
        <v>-6.4510701749754965E-3</v>
      </c>
      <c r="N498" s="4">
        <f t="shared" si="181"/>
        <v>-2.8044546792509646E-3</v>
      </c>
      <c r="O498" s="4">
        <f t="shared" si="183"/>
        <v>3.6806149299817726E-3</v>
      </c>
      <c r="P498" s="4">
        <f t="shared" si="162"/>
        <v>-0.42219163233297996</v>
      </c>
      <c r="T498" s="4"/>
      <c r="U498" s="4">
        <f t="shared" si="174"/>
        <v>-3.7035224250729991E-2</v>
      </c>
      <c r="V498" s="4">
        <f t="shared" si="175"/>
        <v>-4.6664872008222641E-2</v>
      </c>
      <c r="W498" s="4">
        <f t="shared" si="176"/>
        <v>2.0525896684343407E-2</v>
      </c>
      <c r="X498" s="4">
        <f t="shared" si="182"/>
        <v>7.3676269727593361E-3</v>
      </c>
      <c r="Y498" s="4">
        <f t="shared" si="171"/>
        <v>-2.164642478283749E-2</v>
      </c>
      <c r="Z498" s="4">
        <f t="shared" si="172"/>
        <v>-1.5477661146365689E-2</v>
      </c>
      <c r="AA498" s="4">
        <f t="shared" si="165"/>
        <v>-1.7269508753038558E-2</v>
      </c>
      <c r="AB498" s="4">
        <f t="shared" si="166"/>
        <v>-1.7269508753038558E-2</v>
      </c>
      <c r="AC498" s="2">
        <f t="shared" si="177"/>
        <v>-5.6766722987622031E-3</v>
      </c>
      <c r="AD498" s="3">
        <f t="shared" si="178"/>
        <v>1211.5286303515959</v>
      </c>
    </row>
    <row r="499" spans="1:30" x14ac:dyDescent="0.3">
      <c r="A499" s="1">
        <f t="shared" si="163"/>
        <v>51</v>
      </c>
      <c r="B499" s="1">
        <f t="shared" si="184"/>
        <v>5</v>
      </c>
      <c r="C499" s="5">
        <v>39801</v>
      </c>
      <c r="D499" s="3">
        <v>1217.19</v>
      </c>
      <c r="E499" s="3">
        <v>1219.6500000000001</v>
      </c>
      <c r="F499" s="3">
        <f t="shared" si="169"/>
        <v>1214.6200000000001</v>
      </c>
      <c r="G499" s="3">
        <f t="shared" si="179"/>
        <v>1212.0100000000002</v>
      </c>
      <c r="H499" s="4">
        <f t="shared" si="164"/>
        <v>1.0376113356963201E-2</v>
      </c>
      <c r="I499" s="4">
        <f t="shared" si="167"/>
        <v>1.2418132465613589E-2</v>
      </c>
      <c r="J499" s="4">
        <f t="shared" si="168"/>
        <v>-2.0420191086503881E-3</v>
      </c>
      <c r="K499" s="4">
        <f t="shared" si="170"/>
        <v>7.7094522242235836E-3</v>
      </c>
      <c r="L499" s="4">
        <f t="shared" si="180"/>
        <v>5.5984896068237682E-3</v>
      </c>
      <c r="M499" s="4">
        <f t="shared" si="173"/>
        <v>2.1158880966886235E-3</v>
      </c>
      <c r="N499" s="4">
        <f t="shared" si="181"/>
        <v>4.2738921296027552E-3</v>
      </c>
      <c r="O499" s="4">
        <f t="shared" si="183"/>
        <v>2.1442831439626516E-3</v>
      </c>
      <c r="P499" s="4">
        <f t="shared" si="162"/>
        <v>-0.41619622721146504</v>
      </c>
      <c r="T499" s="4"/>
      <c r="U499" s="4">
        <f t="shared" si="174"/>
        <v>1.6269745743718602E-3</v>
      </c>
      <c r="V499" s="4">
        <f t="shared" si="175"/>
        <v>-8.3892951713717794E-3</v>
      </c>
      <c r="W499" s="4">
        <f t="shared" si="176"/>
        <v>8.7349272780010458E-3</v>
      </c>
      <c r="X499" s="4">
        <f t="shared" si="182"/>
        <v>4.3161898462047519E-3</v>
      </c>
      <c r="Y499" s="4">
        <f t="shared" si="171"/>
        <v>-4.8555035391707252E-3</v>
      </c>
      <c r="Z499" s="4">
        <f t="shared" si="172"/>
        <v>1.4191310492909252E-3</v>
      </c>
      <c r="AA499" s="4">
        <f t="shared" si="165"/>
        <v>1.0376113356963201E-2</v>
      </c>
      <c r="AB499" s="4">
        <f t="shared" si="166"/>
        <v>1.0376113356963201E-2</v>
      </c>
      <c r="AC499" s="2">
        <f t="shared" si="177"/>
        <v>3.1007865922899175E-3</v>
      </c>
      <c r="AD499" s="3">
        <f t="shared" si="178"/>
        <v>1213.4157535677307</v>
      </c>
    </row>
    <row r="500" spans="1:30" x14ac:dyDescent="0.3">
      <c r="A500" s="1">
        <f t="shared" si="163"/>
        <v>52</v>
      </c>
      <c r="B500" s="1">
        <f t="shared" si="184"/>
        <v>1</v>
      </c>
      <c r="C500" s="5">
        <v>39804</v>
      </c>
      <c r="D500" s="3">
        <v>1189.1500000000001</v>
      </c>
      <c r="E500" s="3">
        <v>1212.31</v>
      </c>
      <c r="F500" s="3">
        <f t="shared" si="169"/>
        <v>1216.0759999999998</v>
      </c>
      <c r="G500" s="3">
        <f t="shared" si="179"/>
        <v>1208.4190000000001</v>
      </c>
      <c r="H500" s="4">
        <f t="shared" si="164"/>
        <v>-2.3036666420197308E-2</v>
      </c>
      <c r="I500" s="4">
        <f t="shared" si="167"/>
        <v>-4.0092343841143198E-3</v>
      </c>
      <c r="J500" s="4">
        <f t="shared" si="168"/>
        <v>-1.9027432036082988E-2</v>
      </c>
      <c r="K500" s="4">
        <f t="shared" si="170"/>
        <v>4.6151381460575883E-3</v>
      </c>
      <c r="L500" s="4">
        <f t="shared" si="180"/>
        <v>-5.4469721243190312E-3</v>
      </c>
      <c r="M500" s="4">
        <f t="shared" si="173"/>
        <v>-2.2141708248497385E-2</v>
      </c>
      <c r="N500" s="4">
        <f t="shared" si="181"/>
        <v>-1.594562813064012E-2</v>
      </c>
      <c r="O500" s="4">
        <f t="shared" si="183"/>
        <v>6.439053105158893E-3</v>
      </c>
      <c r="P500" s="4">
        <f t="shared" si="162"/>
        <v>-0.42964511998004723</v>
      </c>
      <c r="T500" s="4"/>
      <c r="U500" s="4">
        <f t="shared" si="174"/>
        <v>-2.901765541944985E-2</v>
      </c>
      <c r="V500" s="4">
        <f t="shared" si="175"/>
        <v>-3.8727478865255384E-2</v>
      </c>
      <c r="W500" s="4">
        <f t="shared" si="176"/>
        <v>6.1597299195344669E-3</v>
      </c>
      <c r="X500" s="4">
        <f t="shared" si="182"/>
        <v>1.2753568150890536E-2</v>
      </c>
      <c r="Y500" s="4">
        <f t="shared" si="171"/>
        <v>-7.9112351475341802E-3</v>
      </c>
      <c r="Z500" s="4">
        <f t="shared" si="172"/>
        <v>-1.6558677100351003E-3</v>
      </c>
      <c r="AA500" s="4">
        <f t="shared" si="165"/>
        <v>-2.3036666420197308E-2</v>
      </c>
      <c r="AB500" s="4">
        <f t="shared" si="166"/>
        <v>-2.3036666420197308E-2</v>
      </c>
      <c r="AC500" s="2">
        <f t="shared" si="177"/>
        <v>-1.3603976828115654E-2</v>
      </c>
      <c r="AD500" s="3">
        <f t="shared" si="178"/>
        <v>1205.3271690451538</v>
      </c>
    </row>
    <row r="501" spans="1:30" x14ac:dyDescent="0.3">
      <c r="A501" s="1">
        <f t="shared" si="163"/>
        <v>52</v>
      </c>
      <c r="B501" s="1">
        <f t="shared" si="184"/>
        <v>2</v>
      </c>
      <c r="C501" s="5">
        <v>39805</v>
      </c>
      <c r="D501" s="3">
        <v>1183.19</v>
      </c>
      <c r="E501" s="3">
        <v>1194.6400000000001</v>
      </c>
      <c r="F501" s="3">
        <f t="shared" si="169"/>
        <v>1204.0160000000001</v>
      </c>
      <c r="G501" s="3">
        <f t="shared" si="179"/>
        <v>1205.4929999999999</v>
      </c>
      <c r="H501" s="4">
        <f t="shared" si="164"/>
        <v>-5.0119833494513188E-3</v>
      </c>
      <c r="I501" s="4">
        <f t="shared" si="167"/>
        <v>4.6167430517596673E-3</v>
      </c>
      <c r="J501" s="4">
        <f t="shared" si="168"/>
        <v>-9.6287264012109852E-3</v>
      </c>
      <c r="K501" s="4">
        <f t="shared" si="170"/>
        <v>1.6879703990245125E-2</v>
      </c>
      <c r="L501" s="4">
        <f t="shared" si="180"/>
        <v>1.5827365017963162E-2</v>
      </c>
      <c r="M501" s="4">
        <f t="shared" si="173"/>
        <v>-1.7297112330733163E-2</v>
      </c>
      <c r="N501" s="4">
        <f t="shared" si="181"/>
        <v>-1.8501144345093572E-2</v>
      </c>
      <c r="O501" s="4">
        <f t="shared" si="183"/>
        <v>-1.2483202190686717E-3</v>
      </c>
      <c r="P501" s="4">
        <f t="shared" si="162"/>
        <v>-0.43250372914198554</v>
      </c>
      <c r="T501" s="4"/>
      <c r="U501" s="4">
        <f t="shared" si="174"/>
        <v>4.5696505907580974E-2</v>
      </c>
      <c r="V501" s="4">
        <f t="shared" si="175"/>
        <v>3.5239540848505189E-2</v>
      </c>
      <c r="W501" s="4">
        <f t="shared" si="176"/>
        <v>-4.8492549196213847E-2</v>
      </c>
      <c r="X501" s="4">
        <f t="shared" si="182"/>
        <v>-2.4474510551214619E-3</v>
      </c>
      <c r="Y501" s="4">
        <f t="shared" si="171"/>
        <v>4.200405935503874E-3</v>
      </c>
      <c r="Z501" s="4">
        <f t="shared" si="172"/>
        <v>1.0532140294925191E-2</v>
      </c>
      <c r="AA501" s="4">
        <f t="shared" si="165"/>
        <v>-5.0119833494513188E-3</v>
      </c>
      <c r="AB501" s="4">
        <f t="shared" si="166"/>
        <v>-5.0119833494513188E-3</v>
      </c>
      <c r="AC501" s="2">
        <f t="shared" si="177"/>
        <v>-1.2473155365384537E-2</v>
      </c>
      <c r="AD501" s="3">
        <f t="shared" si="178"/>
        <v>1197.9481126967694</v>
      </c>
    </row>
    <row r="502" spans="1:30" x14ac:dyDescent="0.3">
      <c r="A502" s="1">
        <f t="shared" si="163"/>
        <v>52</v>
      </c>
      <c r="B502" s="1">
        <f t="shared" si="184"/>
        <v>3</v>
      </c>
      <c r="C502" s="5">
        <v>39806</v>
      </c>
      <c r="D502" s="3">
        <v>1184.3</v>
      </c>
      <c r="E502" s="3">
        <v>1186.6199999999999</v>
      </c>
      <c r="F502" s="3">
        <f t="shared" si="169"/>
        <v>1195.7040000000002</v>
      </c>
      <c r="G502" s="3">
        <f t="shared" si="179"/>
        <v>1201.6849999999999</v>
      </c>
      <c r="H502" s="4">
        <f t="shared" si="164"/>
        <v>9.3814180309155753E-4</v>
      </c>
      <c r="I502" s="4">
        <f t="shared" si="167"/>
        <v>2.8989426888325932E-3</v>
      </c>
      <c r="J502" s="4">
        <f t="shared" si="168"/>
        <v>-1.9608008857410356E-3</v>
      </c>
      <c r="K502" s="4">
        <f t="shared" si="170"/>
        <v>1.2986080004056837E-2</v>
      </c>
      <c r="L502" s="4">
        <f t="shared" si="180"/>
        <v>1.7264062971007813E-2</v>
      </c>
      <c r="M502" s="4">
        <f t="shared" si="173"/>
        <v>-9.5374775027935194E-3</v>
      </c>
      <c r="N502" s="4">
        <f t="shared" si="181"/>
        <v>-1.4467185660135553E-2</v>
      </c>
      <c r="O502" s="4">
        <f t="shared" si="183"/>
        <v>-5.0502406484841406E-3</v>
      </c>
      <c r="P502" s="4">
        <f t="shared" si="162"/>
        <v>-0.43197133716719505</v>
      </c>
      <c r="T502" s="4"/>
      <c r="U502" s="4">
        <f t="shared" si="174"/>
        <v>3.6063523187315517E-2</v>
      </c>
      <c r="V502" s="4">
        <f t="shared" si="175"/>
        <v>2.5702887955442261E-2</v>
      </c>
      <c r="W502" s="4">
        <f t="shared" si="176"/>
        <v>-3.3902729512342314E-2</v>
      </c>
      <c r="X502" s="4">
        <f t="shared" si="182"/>
        <v>-9.9050565305305958E-3</v>
      </c>
      <c r="Y502" s="4">
        <f t="shared" si="171"/>
        <v>3.5533087682426608E-4</v>
      </c>
      <c r="Z502" s="4">
        <f t="shared" si="172"/>
        <v>6.6628210776893656E-3</v>
      </c>
      <c r="AA502" s="4">
        <f t="shared" si="165"/>
        <v>9.3814180309155753E-4</v>
      </c>
      <c r="AB502" s="4">
        <f t="shared" si="166"/>
        <v>9.3814180309155753E-4</v>
      </c>
      <c r="AC502" s="2">
        <f t="shared" si="177"/>
        <v>-7.6828014842915768E-3</v>
      </c>
      <c r="AD502" s="3">
        <f t="shared" si="178"/>
        <v>1193.3987417978465</v>
      </c>
    </row>
    <row r="503" spans="1:30" x14ac:dyDescent="0.3">
      <c r="A503" s="1">
        <f t="shared" si="163"/>
        <v>52</v>
      </c>
      <c r="B503" s="1">
        <f t="shared" si="184"/>
        <v>5</v>
      </c>
      <c r="C503" s="5">
        <v>39808</v>
      </c>
      <c r="D503" s="3">
        <v>1185.44</v>
      </c>
      <c r="E503" s="3">
        <v>1189.57</v>
      </c>
      <c r="F503" s="3">
        <f t="shared" si="169"/>
        <v>1191.854</v>
      </c>
      <c r="G503" s="3">
        <f t="shared" si="179"/>
        <v>1202.183</v>
      </c>
      <c r="H503" s="4">
        <f t="shared" si="164"/>
        <v>9.6259393734704057E-4</v>
      </c>
      <c r="I503" s="4">
        <f t="shared" si="167"/>
        <v>4.4498860086126671E-3</v>
      </c>
      <c r="J503" s="4">
        <f t="shared" si="168"/>
        <v>-3.4872920712656266E-3</v>
      </c>
      <c r="K503" s="4">
        <f t="shared" si="170"/>
        <v>7.7324157730305054E-3</v>
      </c>
      <c r="L503" s="4">
        <f t="shared" si="180"/>
        <v>1.6670888569900649E-2</v>
      </c>
      <c r="M503" s="4">
        <f t="shared" si="173"/>
        <v>-5.3815316305520534E-3</v>
      </c>
      <c r="N503" s="4">
        <f t="shared" si="181"/>
        <v>-1.3927164167185809E-2</v>
      </c>
      <c r="O503" s="4">
        <f t="shared" si="183"/>
        <v>-8.7132204076123213E-3</v>
      </c>
      <c r="P503" s="4">
        <f t="shared" si="162"/>
        <v>-0.43142455622011283</v>
      </c>
      <c r="T503" s="4"/>
      <c r="U503" s="4">
        <f t="shared" si="174"/>
        <v>1.7216921388161867E-2</v>
      </c>
      <c r="V503" s="4">
        <f t="shared" si="175"/>
        <v>7.0447521742802079E-3</v>
      </c>
      <c r="W503" s="4">
        <f t="shared" si="176"/>
        <v>-1.597921456972333E-2</v>
      </c>
      <c r="X503" s="4">
        <f t="shared" si="182"/>
        <v>-1.7037357156052809E-2</v>
      </c>
      <c r="Y503" s="4">
        <f t="shared" si="171"/>
        <v>-4.8328263189024757E-3</v>
      </c>
      <c r="Z503" s="4">
        <f t="shared" si="172"/>
        <v>1.4419512550964068E-3</v>
      </c>
      <c r="AA503" s="4">
        <f t="shared" si="165"/>
        <v>9.6259393734704057E-4</v>
      </c>
      <c r="AB503" s="4">
        <f t="shared" si="166"/>
        <v>9.6259393734704057E-4</v>
      </c>
      <c r="AC503" s="2">
        <f t="shared" si="177"/>
        <v>-4.4758299578477982E-3</v>
      </c>
      <c r="AD503" s="3">
        <f t="shared" si="178"/>
        <v>1190.7458278652311</v>
      </c>
    </row>
    <row r="504" spans="1:30" x14ac:dyDescent="0.3">
      <c r="A504" s="1">
        <f t="shared" si="163"/>
        <v>53</v>
      </c>
      <c r="B504" s="1">
        <f t="shared" si="184"/>
        <v>1</v>
      </c>
      <c r="C504" s="5">
        <v>39811</v>
      </c>
      <c r="D504" s="3">
        <v>1173.1500000000001</v>
      </c>
      <c r="E504" s="3">
        <v>1185.96</v>
      </c>
      <c r="F504" s="3">
        <f t="shared" si="169"/>
        <v>1183.0459999999998</v>
      </c>
      <c r="G504" s="3">
        <f t="shared" si="179"/>
        <v>1198.8330000000001</v>
      </c>
      <c r="H504" s="4">
        <f t="shared" si="164"/>
        <v>-1.0367458496423237E-2</v>
      </c>
      <c r="I504" s="4">
        <f t="shared" si="167"/>
        <v>4.3865568902684386E-4</v>
      </c>
      <c r="J504" s="4">
        <f t="shared" si="168"/>
        <v>-1.0806114185450081E-2</v>
      </c>
      <c r="K504" s="4">
        <f t="shared" si="170"/>
        <v>6.7485490619455417E-5</v>
      </c>
      <c r="L504" s="4">
        <f t="shared" si="180"/>
        <v>1.3705178386646873E-2</v>
      </c>
      <c r="M504" s="4">
        <f t="shared" si="173"/>
        <v>-8.3648480278871087E-3</v>
      </c>
      <c r="N504" s="4">
        <f t="shared" si="181"/>
        <v>-2.14233341925022E-2</v>
      </c>
      <c r="O504" s="4">
        <f t="shared" si="183"/>
        <v>-1.3456932191109628E-2</v>
      </c>
      <c r="P504" s="4">
        <f t="shared" si="162"/>
        <v>-0.43731923853558624</v>
      </c>
      <c r="T504" s="4"/>
      <c r="U504" s="4">
        <f t="shared" si="174"/>
        <v>2.6783304089620732E-2</v>
      </c>
      <c r="V504" s="4">
        <f t="shared" si="175"/>
        <v>1.651547104872448E-2</v>
      </c>
      <c r="W504" s="4">
        <f t="shared" si="176"/>
        <v>-3.6181697187784946E-2</v>
      </c>
      <c r="X504" s="4">
        <f t="shared" si="182"/>
        <v>-2.5994961387100734E-2</v>
      </c>
      <c r="Y504" s="4">
        <f t="shared" si="171"/>
        <v>-1.2402183904525433E-2</v>
      </c>
      <c r="Z504" s="4">
        <f t="shared" si="172"/>
        <v>-6.1751330205580051E-3</v>
      </c>
      <c r="AA504" s="4">
        <f t="shared" si="165"/>
        <v>-1.0367458496423237E-2</v>
      </c>
      <c r="AB504" s="4">
        <f t="shared" si="166"/>
        <v>-1.0367458496423237E-2</v>
      </c>
      <c r="AC504" s="2">
        <f t="shared" si="177"/>
        <v>-9.9991918426068187E-3</v>
      </c>
      <c r="AD504" s="3">
        <f t="shared" si="178"/>
        <v>1184.8805519101543</v>
      </c>
    </row>
    <row r="505" spans="1:30" x14ac:dyDescent="0.3">
      <c r="A505" s="1">
        <f t="shared" si="163"/>
        <v>53</v>
      </c>
      <c r="B505" s="1">
        <f t="shared" si="184"/>
        <v>2</v>
      </c>
      <c r="C505" s="5">
        <v>39812</v>
      </c>
      <c r="D505" s="3">
        <v>1201.3399999999999</v>
      </c>
      <c r="E505" s="3">
        <v>1182.1500000000001</v>
      </c>
      <c r="F505" s="3">
        <f t="shared" si="169"/>
        <v>1185.4839999999999</v>
      </c>
      <c r="G505" s="3">
        <f t="shared" si="179"/>
        <v>1200.78</v>
      </c>
      <c r="H505" s="4">
        <f t="shared" si="164"/>
        <v>2.4029322763499828E-2</v>
      </c>
      <c r="I505" s="4">
        <f t="shared" si="167"/>
        <v>7.6716532412734939E-3</v>
      </c>
      <c r="J505" s="4">
        <f t="shared" si="168"/>
        <v>1.6357669522226333E-2</v>
      </c>
      <c r="K505" s="4">
        <f t="shared" si="170"/>
        <v>7.1346375143842566E-3</v>
      </c>
      <c r="L505" s="4">
        <f t="shared" si="180"/>
        <v>2.3498936860399406E-2</v>
      </c>
      <c r="M505" s="4">
        <f t="shared" si="173"/>
        <v>1.3375127795904454E-2</v>
      </c>
      <c r="N505" s="4">
        <f t="shared" si="181"/>
        <v>4.6636353037187946E-4</v>
      </c>
      <c r="O505" s="4">
        <f t="shared" si="183"/>
        <v>-1.2732448765545183E-2</v>
      </c>
      <c r="P505" s="4">
        <f t="shared" si="162"/>
        <v>-0.42379840090554599</v>
      </c>
      <c r="T505" s="4"/>
      <c r="U505" s="4">
        <f t="shared" si="174"/>
        <v>1.3638494651152877E-2</v>
      </c>
      <c r="V505" s="4">
        <f t="shared" si="175"/>
        <v>3.5021097046413919E-3</v>
      </c>
      <c r="W505" s="4">
        <f t="shared" si="176"/>
        <v>1.0251019635874218E-2</v>
      </c>
      <c r="X505" s="4">
        <f t="shared" si="182"/>
        <v>-2.5156322466687836E-2</v>
      </c>
      <c r="Y505" s="4">
        <f t="shared" si="171"/>
        <v>-5.4231509833014262E-3</v>
      </c>
      <c r="Z505" s="4">
        <f t="shared" si="172"/>
        <v>8.4790444625458333E-4</v>
      </c>
      <c r="AA505" s="4">
        <f t="shared" si="165"/>
        <v>2.4029322763499828E-2</v>
      </c>
      <c r="AB505" s="4">
        <f t="shared" si="166"/>
        <v>2.4029322763499828E-2</v>
      </c>
      <c r="AC505" s="2">
        <f t="shared" si="177"/>
        <v>9.1339382632980044E-3</v>
      </c>
      <c r="AD505" s="3">
        <f t="shared" si="178"/>
        <v>1190.3670346067695</v>
      </c>
    </row>
    <row r="506" spans="1:30" x14ac:dyDescent="0.3">
      <c r="A506" s="1">
        <f t="shared" si="163"/>
        <v>53</v>
      </c>
      <c r="B506" s="1">
        <f t="shared" si="184"/>
        <v>3</v>
      </c>
      <c r="C506" s="5">
        <v>39813</v>
      </c>
      <c r="D506" s="3">
        <v>1211.6500000000001</v>
      </c>
      <c r="E506" s="3">
        <v>1202.26</v>
      </c>
      <c r="F506" s="3">
        <f t="shared" si="169"/>
        <v>1191.1759999999999</v>
      </c>
      <c r="G506" s="3">
        <f t="shared" si="179"/>
        <v>1197.596</v>
      </c>
      <c r="H506" s="4">
        <f t="shared" si="164"/>
        <v>8.5820833402701757E-3</v>
      </c>
      <c r="I506" s="4">
        <f t="shared" si="167"/>
        <v>7.6581151048002471E-4</v>
      </c>
      <c r="J506" s="4">
        <f t="shared" si="168"/>
        <v>7.8162718297901512E-3</v>
      </c>
      <c r="K506" s="4">
        <f t="shared" si="170"/>
        <v>-1.2721211314032687E-2</v>
      </c>
      <c r="L506" s="4">
        <f t="shared" si="180"/>
        <v>-4.4163646890600745E-3</v>
      </c>
      <c r="M506" s="4">
        <f t="shared" si="173"/>
        <v>1.7188056173059366E-2</v>
      </c>
      <c r="N506" s="4">
        <f t="shared" si="181"/>
        <v>1.1735176136192913E-2</v>
      </c>
      <c r="O506" s="4">
        <f t="shared" si="183"/>
        <v>-5.2985598151281911E-3</v>
      </c>
      <c r="P506" s="4">
        <f t="shared" si="162"/>
        <v>-0.41885339076132044</v>
      </c>
      <c r="T506" s="4"/>
      <c r="U506" s="4">
        <f t="shared" si="174"/>
        <v>-1.5108129255664396E-2</v>
      </c>
      <c r="V506" s="4">
        <f t="shared" si="175"/>
        <v>-2.4957047963107673E-2</v>
      </c>
      <c r="W506" s="4">
        <f t="shared" si="176"/>
        <v>2.4053617762151501E-2</v>
      </c>
      <c r="X506" s="4">
        <f t="shared" si="182"/>
        <v>-1.0664310108835883E-2</v>
      </c>
      <c r="Y506" s="4">
        <f t="shared" si="171"/>
        <v>-2.5031420649269193E-2</v>
      </c>
      <c r="Z506" s="4">
        <f t="shared" si="172"/>
        <v>-1.8884000257141063E-2</v>
      </c>
      <c r="AA506" s="4">
        <f t="shared" si="165"/>
        <v>8.5820833402701757E-3</v>
      </c>
      <c r="AB506" s="4">
        <f t="shared" si="166"/>
        <v>8.5820833402701757E-3</v>
      </c>
      <c r="AC506" s="2">
        <f t="shared" si="177"/>
        <v>1.1710183300034717E-2</v>
      </c>
      <c r="AD506" s="3">
        <f t="shared" si="178"/>
        <v>1197.461356404513</v>
      </c>
    </row>
    <row r="507" spans="1:30" x14ac:dyDescent="0.3">
      <c r="A507" s="1">
        <f t="shared" si="163"/>
        <v>1</v>
      </c>
      <c r="B507" s="1">
        <f t="shared" si="184"/>
        <v>5</v>
      </c>
      <c r="C507" s="5">
        <v>39815</v>
      </c>
      <c r="D507" s="3">
        <v>1263.7</v>
      </c>
      <c r="E507" s="3">
        <v>1212.74</v>
      </c>
      <c r="F507" s="3">
        <f t="shared" si="169"/>
        <v>1207.056</v>
      </c>
      <c r="G507" s="3">
        <f t="shared" si="179"/>
        <v>1201.3800000000001</v>
      </c>
      <c r="H507" s="4">
        <f t="shared" si="164"/>
        <v>4.2957949903024761E-2</v>
      </c>
      <c r="I507" s="4">
        <f t="shared" si="167"/>
        <v>8.9959971939084556E-4</v>
      </c>
      <c r="J507" s="4">
        <f t="shared" si="168"/>
        <v>4.2058350183633915E-2</v>
      </c>
      <c r="K507" s="4">
        <f t="shared" si="170"/>
        <v>-1.5478892419428141E-2</v>
      </c>
      <c r="L507" s="4">
        <f t="shared" si="180"/>
        <v>-1.4190933392022919E-2</v>
      </c>
      <c r="M507" s="4">
        <f t="shared" si="173"/>
        <v>4.6927400220039502E-2</v>
      </c>
      <c r="N507" s="4">
        <f t="shared" si="181"/>
        <v>5.1873678602939892E-2</v>
      </c>
      <c r="O507" s="4">
        <f t="shared" si="183"/>
        <v>4.4915723668591681E-3</v>
      </c>
      <c r="P507" s="4">
        <f t="shared" ref="P507:P570" si="185">(D507-1211.65)/1211.65</f>
        <v>4.2957949903024761E-2</v>
      </c>
      <c r="T507" s="4"/>
      <c r="U507" s="4">
        <f t="shared" si="174"/>
        <v>-2.2572525069120733E-2</v>
      </c>
      <c r="V507" s="4">
        <f t="shared" si="175"/>
        <v>-3.2346799818429584E-2</v>
      </c>
      <c r="W507" s="4">
        <f t="shared" si="176"/>
        <v>6.7043823355568771E-2</v>
      </c>
      <c r="X507" s="4">
        <f t="shared" si="182"/>
        <v>9.4939884787538214E-3</v>
      </c>
      <c r="Y507" s="4">
        <f t="shared" si="171"/>
        <v>-2.7754716703475187E-2</v>
      </c>
      <c r="Z507" s="4">
        <f t="shared" si="172"/>
        <v>-2.1624467373114645E-2</v>
      </c>
      <c r="AA507" s="4">
        <f t="shared" si="165"/>
        <v>4.2957949903024761E-2</v>
      </c>
      <c r="AB507" s="4">
        <f t="shared" si="166"/>
        <v>4.2957949903024761E-2</v>
      </c>
      <c r="AC507" s="2">
        <f t="shared" si="177"/>
        <v>3.4944287196584989E-2</v>
      </c>
      <c r="AD507" s="3">
        <f t="shared" si="178"/>
        <v>1219.5409042696756</v>
      </c>
    </row>
    <row r="508" spans="1:30" x14ac:dyDescent="0.3">
      <c r="A508" s="1">
        <f t="shared" si="163"/>
        <v>2</v>
      </c>
      <c r="B508" s="1">
        <f t="shared" si="184"/>
        <v>1</v>
      </c>
      <c r="C508" s="5">
        <v>39818</v>
      </c>
      <c r="D508" s="3">
        <v>1262.52</v>
      </c>
      <c r="E508" s="3">
        <v>1254.7</v>
      </c>
      <c r="F508" s="3">
        <f t="shared" si="169"/>
        <v>1222.4720000000002</v>
      </c>
      <c r="G508" s="3">
        <f t="shared" si="179"/>
        <v>1207.163</v>
      </c>
      <c r="H508" s="4">
        <f t="shared" si="164"/>
        <v>-9.3376592545704176E-4</v>
      </c>
      <c r="I508" s="4">
        <f t="shared" si="167"/>
        <v>-7.1219434992482395E-3</v>
      </c>
      <c r="J508" s="4">
        <f t="shared" si="168"/>
        <v>6.1881775737911981E-3</v>
      </c>
      <c r="K508" s="4">
        <f t="shared" si="170"/>
        <v>-4.0547598322386649E-2</v>
      </c>
      <c r="L508" s="4">
        <f t="shared" si="180"/>
        <v>-4.9606534602973554E-2</v>
      </c>
      <c r="M508" s="4">
        <f t="shared" si="173"/>
        <v>3.2759850532363743E-2</v>
      </c>
      <c r="N508" s="4">
        <f t="shared" si="181"/>
        <v>4.5857104632928587E-2</v>
      </c>
      <c r="O508" s="4">
        <f t="shared" si="183"/>
        <v>1.2125748502994168E-2</v>
      </c>
      <c r="P508" s="4">
        <f t="shared" si="185"/>
        <v>4.1984071307720784E-2</v>
      </c>
      <c r="T508" s="4"/>
      <c r="U508" s="4">
        <f t="shared" si="174"/>
        <v>-6.192925536124079E-2</v>
      </c>
      <c r="V508" s="4">
        <f t="shared" si="175"/>
        <v>-7.130996280762833E-2</v>
      </c>
      <c r="W508" s="4">
        <f t="shared" si="176"/>
        <v>6.5022270211904376E-2</v>
      </c>
      <c r="X508" s="4">
        <f t="shared" si="182"/>
        <v>2.5689388129754284E-2</v>
      </c>
      <c r="Y508" s="4">
        <f t="shared" si="171"/>
        <v>-5.2510845226097599E-2</v>
      </c>
      <c r="Z508" s="4">
        <f t="shared" si="172"/>
        <v>-4.6536689468938568E-2</v>
      </c>
      <c r="AA508" s="4">
        <f t="shared" si="165"/>
        <v>-9.3376592545704176E-4</v>
      </c>
      <c r="AB508" s="4">
        <f t="shared" si="166"/>
        <v>-9.3376592545704176E-4</v>
      </c>
      <c r="AC508" s="2">
        <f t="shared" si="177"/>
        <v>2.2694872546084637E-2</v>
      </c>
      <c r="AD508" s="3">
        <f t="shared" si="178"/>
        <v>1233.8672695131172</v>
      </c>
    </row>
    <row r="509" spans="1:30" x14ac:dyDescent="0.3">
      <c r="A509" s="1">
        <f t="shared" si="163"/>
        <v>2</v>
      </c>
      <c r="B509" s="1">
        <f t="shared" si="184"/>
        <v>2</v>
      </c>
      <c r="C509" s="5">
        <v>39819</v>
      </c>
      <c r="D509" s="3">
        <v>1274.49</v>
      </c>
      <c r="E509" s="3">
        <v>1274.3599999999999</v>
      </c>
      <c r="F509" s="3">
        <f t="shared" si="169"/>
        <v>1242.7399999999998</v>
      </c>
      <c r="G509" s="3">
        <f t="shared" si="179"/>
        <v>1212.893</v>
      </c>
      <c r="H509" s="4">
        <f t="shared" si="164"/>
        <v>9.4810379241517181E-3</v>
      </c>
      <c r="I509" s="4">
        <f t="shared" si="167"/>
        <v>9.378069258308714E-3</v>
      </c>
      <c r="J509" s="4">
        <f t="shared" si="168"/>
        <v>1.0296866584300415E-4</v>
      </c>
      <c r="K509" s="4">
        <f t="shared" si="170"/>
        <v>-2.1954107657700631E-2</v>
      </c>
      <c r="L509" s="4">
        <f t="shared" si="180"/>
        <v>-4.4728884382909569E-2</v>
      </c>
      <c r="M509" s="4">
        <f t="shared" si="173"/>
        <v>2.5548385020197493E-2</v>
      </c>
      <c r="N509" s="4">
        <f t="shared" si="181"/>
        <v>5.078518880066088E-2</v>
      </c>
      <c r="O509" s="4">
        <f t="shared" si="183"/>
        <v>2.3418779276416255E-2</v>
      </c>
      <c r="P509" s="4">
        <f t="shared" si="185"/>
        <v>5.1863161804151292E-2</v>
      </c>
      <c r="T509" s="4"/>
      <c r="U509" s="4">
        <f t="shared" si="174"/>
        <v>-7.0786997433703938E-2</v>
      </c>
      <c r="V509" s="4">
        <f t="shared" si="175"/>
        <v>-8.0079127459366975E-2</v>
      </c>
      <c r="W509" s="4">
        <f t="shared" si="176"/>
        <v>8.6382815496739471E-2</v>
      </c>
      <c r="X509" s="4">
        <f t="shared" si="182"/>
        <v>5.0457885830305811E-2</v>
      </c>
      <c r="Y509" s="4">
        <f t="shared" si="171"/>
        <v>-3.4149193597130749E-2</v>
      </c>
      <c r="Z509" s="4">
        <f t="shared" si="172"/>
        <v>-2.8059263040611356E-2</v>
      </c>
      <c r="AA509" s="4">
        <f t="shared" si="165"/>
        <v>9.4810379241517181E-3</v>
      </c>
      <c r="AB509" s="4">
        <f t="shared" si="166"/>
        <v>9.4810379241517181E-3</v>
      </c>
      <c r="AC509" s="2">
        <f t="shared" si="177"/>
        <v>2.1249143049053766E-2</v>
      </c>
      <c r="AD509" s="3">
        <f t="shared" si="178"/>
        <v>1247.4081796754115</v>
      </c>
    </row>
    <row r="510" spans="1:30" x14ac:dyDescent="0.3">
      <c r="A510" s="1">
        <f t="shared" si="163"/>
        <v>2</v>
      </c>
      <c r="B510" s="1">
        <f t="shared" si="184"/>
        <v>3</v>
      </c>
      <c r="C510" s="5">
        <v>39820</v>
      </c>
      <c r="D510" s="3">
        <v>1238.5999999999999</v>
      </c>
      <c r="E510" s="3">
        <v>1249.98</v>
      </c>
      <c r="F510" s="3">
        <f t="shared" si="169"/>
        <v>1250.1920000000002</v>
      </c>
      <c r="G510" s="3">
        <f t="shared" si="179"/>
        <v>1217.8380000000002</v>
      </c>
      <c r="H510" s="4">
        <f t="shared" si="164"/>
        <v>-2.8160283721331749E-2</v>
      </c>
      <c r="I510" s="4">
        <f t="shared" si="167"/>
        <v>-1.9231221900524908E-2</v>
      </c>
      <c r="J510" s="4">
        <f t="shared" si="168"/>
        <v>-8.9290618208068412E-3</v>
      </c>
      <c r="K510" s="4">
        <f t="shared" si="170"/>
        <v>-1.6791030137545106E-2</v>
      </c>
      <c r="L510" s="4">
        <f t="shared" si="180"/>
        <v>-4.6260770103248243E-2</v>
      </c>
      <c r="M510" s="4">
        <f t="shared" si="173"/>
        <v>-9.2721757937983314E-3</v>
      </c>
      <c r="N510" s="4">
        <f t="shared" si="181"/>
        <v>1.7048244511995613E-2</v>
      </c>
      <c r="O510" s="4">
        <f t="shared" si="183"/>
        <v>2.6121427418052675E-2</v>
      </c>
      <c r="P510" s="4">
        <f t="shared" si="185"/>
        <v>2.2242396731729307E-2</v>
      </c>
      <c r="T510" s="4"/>
      <c r="U510" s="4">
        <f t="shared" si="174"/>
        <v>-5.7395507222496915E-2</v>
      </c>
      <c r="V510" s="4">
        <f t="shared" si="175"/>
        <v>-6.6821552150271982E-2</v>
      </c>
      <c r="W510" s="4">
        <f t="shared" si="176"/>
        <v>3.1015366174438539E-2</v>
      </c>
      <c r="X510" s="4">
        <f t="shared" si="182"/>
        <v>5.4583613106545775E-2</v>
      </c>
      <c r="Y510" s="4">
        <f t="shared" si="171"/>
        <v>-2.905049360216427E-2</v>
      </c>
      <c r="Z510" s="4">
        <f t="shared" si="172"/>
        <v>-2.2928414468771405E-2</v>
      </c>
      <c r="AA510" s="4">
        <f t="shared" si="165"/>
        <v>-2.8160283721331749E-2</v>
      </c>
      <c r="AB510" s="4">
        <f t="shared" si="166"/>
        <v>-2.8160283721331749E-2</v>
      </c>
      <c r="AC510" s="2">
        <f t="shared" si="177"/>
        <v>-4.7409331370965495E-3</v>
      </c>
      <c r="AD510" s="3">
        <f t="shared" si="178"/>
        <v>1244.4721197836077</v>
      </c>
    </row>
    <row r="511" spans="1:30" x14ac:dyDescent="0.3">
      <c r="A511" s="1">
        <f t="shared" si="163"/>
        <v>2</v>
      </c>
      <c r="B511" s="1">
        <f t="shared" si="184"/>
        <v>4</v>
      </c>
      <c r="C511" s="5">
        <v>39821</v>
      </c>
      <c r="D511" s="3">
        <v>1252.52</v>
      </c>
      <c r="E511" s="3">
        <v>1231.75</v>
      </c>
      <c r="F511" s="3">
        <f t="shared" si="169"/>
        <v>1258.366</v>
      </c>
      <c r="G511" s="3">
        <f t="shared" si="179"/>
        <v>1224.771</v>
      </c>
      <c r="H511" s="4">
        <f t="shared" si="164"/>
        <v>1.1238495075084832E-2</v>
      </c>
      <c r="I511" s="4">
        <f t="shared" si="167"/>
        <v>-5.5304375908282813E-3</v>
      </c>
      <c r="J511" s="4">
        <f t="shared" si="168"/>
        <v>1.6768932665913113E-2</v>
      </c>
      <c r="K511" s="4">
        <f t="shared" si="170"/>
        <v>1.7138301307928278E-2</v>
      </c>
      <c r="L511" s="4">
        <f t="shared" si="180"/>
        <v>-1.3654305039740213E-2</v>
      </c>
      <c r="M511" s="4">
        <f t="shared" si="173"/>
        <v>-4.6457072107796964E-3</v>
      </c>
      <c r="N511" s="4">
        <f t="shared" si="181"/>
        <v>2.2656480272638741E-2</v>
      </c>
      <c r="O511" s="4">
        <f t="shared" si="183"/>
        <v>2.6821926995177745E-2</v>
      </c>
      <c r="P511" s="4">
        <f t="shared" si="185"/>
        <v>3.3730862872941761E-2</v>
      </c>
      <c r="T511" s="4"/>
      <c r="U511" s="4">
        <f t="shared" si="174"/>
        <v>-2.1758436944937686E-2</v>
      </c>
      <c r="V511" s="4">
        <f t="shared" si="175"/>
        <v>-3.154085257548838E-2</v>
      </c>
      <c r="W511" s="4">
        <f t="shared" si="176"/>
        <v>3.3730862872941761E-2</v>
      </c>
      <c r="X511" s="4">
        <f t="shared" si="182"/>
        <v>5.6406442037112953E-2</v>
      </c>
      <c r="Y511" s="4">
        <f t="shared" si="171"/>
        <v>4.4557788477297073E-3</v>
      </c>
      <c r="Z511" s="4">
        <f t="shared" si="172"/>
        <v>1.0789123397142114E-2</v>
      </c>
      <c r="AA511" s="4">
        <f t="shared" si="165"/>
        <v>1.1238495075084832E-2</v>
      </c>
      <c r="AB511" s="4">
        <f t="shared" si="166"/>
        <v>1.1238495075084832E-2</v>
      </c>
      <c r="AC511" s="2">
        <f t="shared" si="177"/>
        <v>4.283567110780432E-3</v>
      </c>
      <c r="AD511" s="3">
        <f t="shared" si="178"/>
        <v>1247.1547465224053</v>
      </c>
    </row>
    <row r="512" spans="1:30" x14ac:dyDescent="0.3">
      <c r="A512" s="1">
        <f t="shared" si="163"/>
        <v>2</v>
      </c>
      <c r="B512" s="1">
        <f t="shared" si="184"/>
        <v>5</v>
      </c>
      <c r="C512" s="5">
        <v>39822</v>
      </c>
      <c r="D512" s="3">
        <v>1223.01</v>
      </c>
      <c r="E512" s="3">
        <v>1252.5999999999999</v>
      </c>
      <c r="F512" s="3">
        <f t="shared" si="169"/>
        <v>1250.2280000000001</v>
      </c>
      <c r="G512" s="3">
        <f t="shared" si="179"/>
        <v>1228.6420000000001</v>
      </c>
      <c r="H512" s="4">
        <f t="shared" si="164"/>
        <v>-2.3560502027911722E-2</v>
      </c>
      <c r="I512" s="4">
        <f t="shared" si="167"/>
        <v>6.3871235588994384E-5</v>
      </c>
      <c r="J512" s="4">
        <f t="shared" si="168"/>
        <v>-2.3624373263500715E-2</v>
      </c>
      <c r="K512" s="4">
        <f t="shared" si="170"/>
        <v>3.6027368824450273E-3</v>
      </c>
      <c r="L512" s="4">
        <f t="shared" si="180"/>
        <v>-1.8564352044056896E-2</v>
      </c>
      <c r="M512" s="4">
        <f t="shared" si="173"/>
        <v>-2.177042907373701E-2</v>
      </c>
      <c r="N512" s="4">
        <f t="shared" si="181"/>
        <v>-4.5839227374614103E-3</v>
      </c>
      <c r="O512" s="4">
        <f t="shared" si="183"/>
        <v>1.7649896566667496E-2</v>
      </c>
      <c r="P512" s="4">
        <f t="shared" si="185"/>
        <v>9.3756447819088838E-3</v>
      </c>
      <c r="T512" s="4"/>
      <c r="U512" s="4">
        <f t="shared" si="174"/>
        <v>8.926005173570133E-3</v>
      </c>
      <c r="V512" s="4">
        <f t="shared" si="175"/>
        <v>-1.1632548781655224E-3</v>
      </c>
      <c r="W512" s="4">
        <f t="shared" si="176"/>
        <v>-3.2199097887156802E-2</v>
      </c>
      <c r="X512" s="4">
        <f t="shared" si="182"/>
        <v>3.576636046712002E-2</v>
      </c>
      <c r="Y512" s="4">
        <f t="shared" si="171"/>
        <v>-8.9110129539944957E-3</v>
      </c>
      <c r="Z512" s="4">
        <f t="shared" si="172"/>
        <v>-2.6619493652606393E-3</v>
      </c>
      <c r="AA512" s="4">
        <f t="shared" si="165"/>
        <v>-2.3560502027911722E-2</v>
      </c>
      <c r="AB512" s="4">
        <f t="shared" si="166"/>
        <v>-2.3560502027911722E-2</v>
      </c>
      <c r="AC512" s="2">
        <f t="shared" si="177"/>
        <v>-1.316137863272052E-2</v>
      </c>
      <c r="AD512" s="3">
        <f t="shared" si="178"/>
        <v>1239.1064976816035</v>
      </c>
    </row>
    <row r="513" spans="1:30" x14ac:dyDescent="0.3">
      <c r="A513" s="1">
        <f t="shared" si="163"/>
        <v>3</v>
      </c>
      <c r="B513" s="1">
        <f t="shared" si="184"/>
        <v>1</v>
      </c>
      <c r="C513" s="5">
        <v>39825</v>
      </c>
      <c r="D513" s="3">
        <v>1201.1300000000001</v>
      </c>
      <c r="E513" s="3">
        <v>1225.1199999999999</v>
      </c>
      <c r="F513" s="3">
        <f t="shared" si="169"/>
        <v>1237.95</v>
      </c>
      <c r="G513" s="3">
        <f t="shared" si="179"/>
        <v>1230.211</v>
      </c>
      <c r="H513" s="4">
        <f t="shared" si="164"/>
        <v>-1.7890287078601061E-2</v>
      </c>
      <c r="I513" s="4">
        <f t="shared" si="167"/>
        <v>1.7252516332653862E-3</v>
      </c>
      <c r="J513" s="4">
        <f t="shared" si="168"/>
        <v>-1.9615538711866446E-2</v>
      </c>
      <c r="K513" s="4">
        <f t="shared" si="170"/>
        <v>1.974227520625341E-2</v>
      </c>
      <c r="L513" s="4">
        <f t="shared" si="180"/>
        <v>8.529956600700269E-3</v>
      </c>
      <c r="M513" s="4">
        <f t="shared" si="173"/>
        <v>-2.9742719819055644E-2</v>
      </c>
      <c r="N513" s="4">
        <f t="shared" si="181"/>
        <v>-2.363903427948531E-2</v>
      </c>
      <c r="O513" s="4">
        <f t="shared" si="183"/>
        <v>6.4430994147178337E-3</v>
      </c>
      <c r="P513" s="4">
        <f t="shared" si="185"/>
        <v>-8.6823752733875131E-3</v>
      </c>
      <c r="T513" s="4"/>
      <c r="U513" s="4">
        <f t="shared" si="174"/>
        <v>3.2305541246596507E-2</v>
      </c>
      <c r="V513" s="4">
        <f t="shared" si="175"/>
        <v>2.198248583413058E-2</v>
      </c>
      <c r="W513" s="4">
        <f t="shared" si="176"/>
        <v>-4.8624972277666788E-2</v>
      </c>
      <c r="X513" s="4">
        <f t="shared" si="182"/>
        <v>1.2661230686674079E-2</v>
      </c>
      <c r="Y513" s="4">
        <f t="shared" si="171"/>
        <v>7.027284243581941E-3</v>
      </c>
      <c r="Z513" s="4">
        <f t="shared" si="172"/>
        <v>1.3376842776751191E-2</v>
      </c>
      <c r="AA513" s="4">
        <f t="shared" si="165"/>
        <v>-1.7890287078601061E-2</v>
      </c>
      <c r="AB513" s="4">
        <f t="shared" si="166"/>
        <v>-1.7890287078601061E-2</v>
      </c>
      <c r="AC513" s="2">
        <f t="shared" si="177"/>
        <v>-2.1078205623928311E-2</v>
      </c>
      <c r="AD513" s="3">
        <f t="shared" si="178"/>
        <v>1226.4476651210691</v>
      </c>
    </row>
    <row r="514" spans="1:30" x14ac:dyDescent="0.3">
      <c r="A514" s="1">
        <f t="shared" si="163"/>
        <v>3</v>
      </c>
      <c r="B514" s="1">
        <f t="shared" si="184"/>
        <v>2</v>
      </c>
      <c r="C514" s="5">
        <v>39826</v>
      </c>
      <c r="D514" s="3">
        <v>1202.6500000000001</v>
      </c>
      <c r="E514" s="3">
        <v>1200.92</v>
      </c>
      <c r="F514" s="3">
        <f t="shared" si="169"/>
        <v>1223.5819999999999</v>
      </c>
      <c r="G514" s="3">
        <f t="shared" si="179"/>
        <v>1233.1609999999998</v>
      </c>
      <c r="H514" s="4">
        <f t="shared" si="164"/>
        <v>1.2654750110312636E-3</v>
      </c>
      <c r="I514" s="4">
        <f t="shared" si="167"/>
        <v>-1.748353633661938E-4</v>
      </c>
      <c r="J514" s="4">
        <f t="shared" si="168"/>
        <v>1.4403103743974575E-3</v>
      </c>
      <c r="K514" s="4">
        <f t="shared" si="170"/>
        <v>2.3049128737105844E-2</v>
      </c>
      <c r="L514" s="4">
        <f t="shared" si="180"/>
        <v>2.9489823009258617E-2</v>
      </c>
      <c r="M514" s="4">
        <f t="shared" si="173"/>
        <v>-1.7107149336946598E-2</v>
      </c>
      <c r="N514" s="4">
        <f t="shared" si="181"/>
        <v>-2.4742105856412702E-2</v>
      </c>
      <c r="O514" s="4">
        <f t="shared" si="183"/>
        <v>-7.9649108219348522E-3</v>
      </c>
      <c r="P514" s="4">
        <f t="shared" si="185"/>
        <v>-7.4278875913011176E-3</v>
      </c>
      <c r="T514" s="4"/>
      <c r="U514" s="4">
        <f t="shared" si="174"/>
        <v>6.1075820269246371E-2</v>
      </c>
      <c r="V514" s="4">
        <f t="shared" si="175"/>
        <v>5.0465062066553976E-2</v>
      </c>
      <c r="W514" s="4">
        <f t="shared" si="176"/>
        <v>-5.6367645097254525E-2</v>
      </c>
      <c r="X514" s="4">
        <f t="shared" si="182"/>
        <v>-1.5415935754864175E-2</v>
      </c>
      <c r="Y514" s="4">
        <f t="shared" si="171"/>
        <v>1.0292905186767835E-2</v>
      </c>
      <c r="Z514" s="4">
        <f t="shared" si="172"/>
        <v>1.6663054275575788E-2</v>
      </c>
      <c r="AA514" s="4">
        <f t="shared" si="165"/>
        <v>1.2654750110312636E-3</v>
      </c>
      <c r="AB514" s="4">
        <f t="shared" si="166"/>
        <v>1.2654750110312636E-3</v>
      </c>
      <c r="AC514" s="2">
        <f t="shared" si="177"/>
        <v>-1.3191793190631388E-2</v>
      </c>
      <c r="AD514" s="3">
        <f t="shared" si="178"/>
        <v>1218.5151100807129</v>
      </c>
    </row>
    <row r="515" spans="1:30" x14ac:dyDescent="0.3">
      <c r="A515" s="1">
        <f t="shared" ref="A515:A578" si="186">WEEKNUM(C515,2)</f>
        <v>3</v>
      </c>
      <c r="B515" s="1">
        <f t="shared" si="184"/>
        <v>3</v>
      </c>
      <c r="C515" s="5">
        <v>39827</v>
      </c>
      <c r="D515" s="3">
        <v>1163.42</v>
      </c>
      <c r="E515" s="3">
        <v>1183.79</v>
      </c>
      <c r="F515" s="3">
        <f t="shared" si="169"/>
        <v>1208.5459999999998</v>
      </c>
      <c r="G515" s="3">
        <f t="shared" si="179"/>
        <v>1229.3690000000001</v>
      </c>
      <c r="H515" s="4">
        <f t="shared" ref="H515:H578" si="187">(D515-D514)/D514</f>
        <v>-3.2619631646780042E-2</v>
      </c>
      <c r="I515" s="4">
        <f t="shared" si="167"/>
        <v>-1.5682035504926726E-2</v>
      </c>
      <c r="J515" s="4">
        <f t="shared" si="168"/>
        <v>-1.6937596141853316E-2</v>
      </c>
      <c r="K515" s="4">
        <f t="shared" si="170"/>
        <v>1.42830416164302E-2</v>
      </c>
      <c r="L515" s="4">
        <f t="shared" si="180"/>
        <v>2.8309704957108758E-2</v>
      </c>
      <c r="M515" s="4">
        <f t="shared" si="173"/>
        <v>-3.7339083493718693E-2</v>
      </c>
      <c r="N515" s="4">
        <f t="shared" si="181"/>
        <v>-5.3644593283220951E-2</v>
      </c>
      <c r="O515" s="4">
        <f t="shared" si="183"/>
        <v>-1.7898093551770057E-2</v>
      </c>
      <c r="P515" s="4">
        <f t="shared" si="185"/>
        <v>-3.980522428093923E-2</v>
      </c>
      <c r="T515" s="4"/>
      <c r="U515" s="4">
        <f t="shared" si="174"/>
        <v>2.989232112418394E-2</v>
      </c>
      <c r="V515" s="4">
        <f t="shared" si="175"/>
        <v>1.9593397912942127E-2</v>
      </c>
      <c r="W515" s="4">
        <f t="shared" si="176"/>
        <v>-6.0697561763280998E-2</v>
      </c>
      <c r="X515" s="4">
        <f t="shared" si="182"/>
        <v>-3.3311683325441536E-2</v>
      </c>
      <c r="Y515" s="4">
        <f t="shared" si="171"/>
        <v>1.6361208980208051E-3</v>
      </c>
      <c r="Z515" s="4">
        <f t="shared" si="172"/>
        <v>7.9516867998482548E-3</v>
      </c>
      <c r="AA515" s="4">
        <f t="shared" ref="AA515:AA578" si="188">(D515-D514)/D514</f>
        <v>-3.2619631646780042E-2</v>
      </c>
      <c r="AB515" s="4">
        <f t="shared" ref="AB515:AB578" si="189">(D515-D514)/D514</f>
        <v>-3.2619631646780042E-2</v>
      </c>
      <c r="AC515" s="2">
        <f t="shared" si="177"/>
        <v>-3.1570777008425206E-2</v>
      </c>
      <c r="AD515" s="3">
        <f t="shared" si="178"/>
        <v>1200.1500733871421</v>
      </c>
    </row>
    <row r="516" spans="1:30" x14ac:dyDescent="0.3">
      <c r="A516" s="1">
        <f t="shared" si="186"/>
        <v>3</v>
      </c>
      <c r="B516" s="1">
        <f t="shared" si="184"/>
        <v>4</v>
      </c>
      <c r="C516" s="5">
        <v>39828</v>
      </c>
      <c r="D516" s="3">
        <v>1183.52</v>
      </c>
      <c r="E516" s="3">
        <v>1159.94</v>
      </c>
      <c r="F516" s="3">
        <f t="shared" si="169"/>
        <v>1194.7460000000003</v>
      </c>
      <c r="G516" s="3">
        <f t="shared" si="179"/>
        <v>1226.556</v>
      </c>
      <c r="H516" s="4">
        <f t="shared" si="187"/>
        <v>1.7276649877086443E-2</v>
      </c>
      <c r="I516" s="4">
        <f t="shared" ref="I516:I579" si="190">(E516-D515)/D515</f>
        <v>-2.9911811727493234E-3</v>
      </c>
      <c r="J516" s="4">
        <f t="shared" ref="J516:J579" si="191">H516-I516</f>
        <v>2.0267831049835767E-2</v>
      </c>
      <c r="K516" s="4">
        <f t="shared" si="170"/>
        <v>2.9338072235306392E-2</v>
      </c>
      <c r="L516" s="4">
        <f t="shared" si="180"/>
        <v>5.8377694880419537E-2</v>
      </c>
      <c r="M516" s="4">
        <f t="shared" si="173"/>
        <v>-9.39613943047337E-3</v>
      </c>
      <c r="N516" s="4">
        <f t="shared" si="181"/>
        <v>-3.5086861097251211E-2</v>
      </c>
      <c r="O516" s="4">
        <f t="shared" si="183"/>
        <v>-2.6877450317696127E-2</v>
      </c>
      <c r="P516" s="4">
        <f t="shared" si="185"/>
        <v>-2.3216275327033471E-2</v>
      </c>
      <c r="T516" s="4"/>
      <c r="U516" s="4">
        <f t="shared" si="174"/>
        <v>7.6584552440219264E-2</v>
      </c>
      <c r="V516" s="4">
        <f t="shared" si="175"/>
        <v>6.5818706915817038E-2</v>
      </c>
      <c r="W516" s="4">
        <f t="shared" si="176"/>
        <v>-5.5088940695557753E-2</v>
      </c>
      <c r="X516" s="4">
        <f t="shared" si="182"/>
        <v>-5.055762790793749E-2</v>
      </c>
      <c r="Y516" s="4">
        <f t="shared" si="171"/>
        <v>1.6503432930626664E-2</v>
      </c>
      <c r="Z516" s="4">
        <f t="shared" si="172"/>
        <v>2.2912740947944907E-2</v>
      </c>
      <c r="AA516" s="4">
        <f t="shared" si="188"/>
        <v>1.7276649877086443E-2</v>
      </c>
      <c r="AB516" s="4">
        <f t="shared" si="189"/>
        <v>1.7276649877086443E-2</v>
      </c>
      <c r="AC516" s="2">
        <f t="shared" si="177"/>
        <v>-9.3675777269739205E-3</v>
      </c>
      <c r="AD516" s="3">
        <f t="shared" si="178"/>
        <v>1194.6067155914282</v>
      </c>
    </row>
    <row r="517" spans="1:30" x14ac:dyDescent="0.3">
      <c r="A517" s="1">
        <f t="shared" si="186"/>
        <v>3</v>
      </c>
      <c r="B517" s="1">
        <f t="shared" si="184"/>
        <v>5</v>
      </c>
      <c r="C517" s="5">
        <v>39829</v>
      </c>
      <c r="D517" s="3">
        <v>1198.1400000000001</v>
      </c>
      <c r="E517" s="3">
        <v>1199.2</v>
      </c>
      <c r="F517" s="3">
        <f t="shared" si="169"/>
        <v>1189.7720000000002</v>
      </c>
      <c r="G517" s="3">
        <f t="shared" si="179"/>
        <v>1220</v>
      </c>
      <c r="H517" s="4">
        <f t="shared" si="187"/>
        <v>1.2352980938218296E-2</v>
      </c>
      <c r="I517" s="4">
        <f t="shared" si="190"/>
        <v>1.3248614303095903E-2</v>
      </c>
      <c r="J517" s="4">
        <f t="shared" si="191"/>
        <v>-8.9563336487760714E-4</v>
      </c>
      <c r="K517" s="4">
        <f t="shared" si="170"/>
        <v>3.5149384885765191E-3</v>
      </c>
      <c r="L517" s="4">
        <f t="shared" si="180"/>
        <v>3.2875565169062537E-2</v>
      </c>
      <c r="M517" s="4">
        <f t="shared" si="173"/>
        <v>7.0332803259783696E-3</v>
      </c>
      <c r="N517" s="4">
        <f t="shared" si="181"/>
        <v>-1.7918032786885165E-2</v>
      </c>
      <c r="O517" s="4">
        <f t="shared" si="183"/>
        <v>-2.5229105112924897E-2</v>
      </c>
      <c r="P517" s="4">
        <f t="shared" si="185"/>
        <v>-1.1150084595386448E-2</v>
      </c>
      <c r="T517" s="4"/>
      <c r="U517" s="4">
        <f t="shared" si="174"/>
        <v>3.3366567527375969E-2</v>
      </c>
      <c r="V517" s="4">
        <f t="shared" si="175"/>
        <v>2.3032901852102217E-2</v>
      </c>
      <c r="W517" s="4">
        <f t="shared" si="176"/>
        <v>-2.033507493806256E-2</v>
      </c>
      <c r="X517" s="4">
        <f t="shared" si="182"/>
        <v>-4.8355979869271766E-2</v>
      </c>
      <c r="Y517" s="4">
        <f t="shared" si="171"/>
        <v>-8.9977166047972863E-3</v>
      </c>
      <c r="Z517" s="4">
        <f t="shared" si="172"/>
        <v>-2.7491997042360323E-3</v>
      </c>
      <c r="AA517" s="4">
        <f t="shared" si="188"/>
        <v>1.2352980938218296E-2</v>
      </c>
      <c r="AB517" s="4">
        <f t="shared" si="189"/>
        <v>1.2352980938218296E-2</v>
      </c>
      <c r="AC517" s="2">
        <f t="shared" si="177"/>
        <v>1.9659830562771354E-3</v>
      </c>
      <c r="AD517" s="3">
        <f t="shared" si="178"/>
        <v>1195.7844770609522</v>
      </c>
    </row>
    <row r="518" spans="1:30" x14ac:dyDescent="0.3">
      <c r="A518" s="1">
        <f t="shared" si="186"/>
        <v>4</v>
      </c>
      <c r="B518" s="1">
        <f t="shared" si="184"/>
        <v>2</v>
      </c>
      <c r="C518" s="5">
        <v>39833</v>
      </c>
      <c r="D518" s="3">
        <v>1136.6099999999999</v>
      </c>
      <c r="E518" s="3">
        <v>1193.98</v>
      </c>
      <c r="F518" s="3">
        <f t="shared" ref="F518:F581" si="192">AVERAGE(D514:D518)</f>
        <v>1176.8679999999999</v>
      </c>
      <c r="G518" s="3">
        <f t="shared" si="179"/>
        <v>1207.4090000000001</v>
      </c>
      <c r="H518" s="4">
        <f t="shared" si="187"/>
        <v>-5.1354599629425769E-2</v>
      </c>
      <c r="I518" s="4">
        <f t="shared" si="190"/>
        <v>-3.4720483415962085E-3</v>
      </c>
      <c r="J518" s="4">
        <f t="shared" si="191"/>
        <v>-4.7882551287829561E-2</v>
      </c>
      <c r="K518" s="4">
        <f t="shared" ref="K518:K581" si="193">(SUM(D514:D517)/4-D517)/D517</f>
        <v>-9.3540821606823751E-3</v>
      </c>
      <c r="L518" s="4">
        <f t="shared" si="180"/>
        <v>1.4301797415623679E-2</v>
      </c>
      <c r="M518" s="4">
        <f t="shared" si="173"/>
        <v>-3.4207744623866089E-2</v>
      </c>
      <c r="N518" s="4">
        <f t="shared" si="181"/>
        <v>-5.8637131245501899E-2</v>
      </c>
      <c r="O518" s="4">
        <f t="shared" si="183"/>
        <v>-2.6870254528818301E-2</v>
      </c>
      <c r="P518" s="4">
        <f t="shared" si="185"/>
        <v>-6.1932076094581921E-2</v>
      </c>
      <c r="T518" s="4"/>
      <c r="U518" s="4">
        <f t="shared" si="174"/>
        <v>2.4955347455222336E-3</v>
      </c>
      <c r="V518" s="4">
        <f t="shared" si="175"/>
        <v>-7.5294206019330878E-3</v>
      </c>
      <c r="W518" s="4">
        <f t="shared" si="176"/>
        <v>-5.371608402088051E-2</v>
      </c>
      <c r="X518" s="4">
        <f t="shared" si="182"/>
        <v>-4.9341249646593241E-2</v>
      </c>
      <c r="Y518" s="4">
        <f t="shared" ref="Y518:Y581" si="194">(SUM(D514:D517)*(0.99/4.01)-D517)/D517</f>
        <v>-2.1706275649950698E-2</v>
      </c>
      <c r="Z518" s="4">
        <f t="shared" ref="Z518:Z581" si="195">(SUM(D514:D517)*(0.995/4.005)-D517)/D517</f>
        <v>-1.553788938814383E-2</v>
      </c>
      <c r="AA518" s="4">
        <f t="shared" si="188"/>
        <v>-5.1354599629425769E-2</v>
      </c>
      <c r="AB518" s="4">
        <f t="shared" si="189"/>
        <v>-5.1354599629425769E-2</v>
      </c>
      <c r="AC518" s="2">
        <f t="shared" si="177"/>
        <v>-3.4708168478165963E-2</v>
      </c>
      <c r="AD518" s="3">
        <f t="shared" si="178"/>
        <v>1176.0596513739681</v>
      </c>
    </row>
    <row r="519" spans="1:30" x14ac:dyDescent="0.3">
      <c r="A519" s="1">
        <f t="shared" si="186"/>
        <v>4</v>
      </c>
      <c r="B519" s="1">
        <f t="shared" si="184"/>
        <v>3</v>
      </c>
      <c r="C519" s="5">
        <v>39834</v>
      </c>
      <c r="D519" s="3">
        <v>1185.76</v>
      </c>
      <c r="E519" s="3">
        <v>1156.6500000000001</v>
      </c>
      <c r="F519" s="3">
        <f t="shared" si="192"/>
        <v>1173.49</v>
      </c>
      <c r="G519" s="3">
        <f t="shared" si="179"/>
        <v>1198.5360000000001</v>
      </c>
      <c r="H519" s="4">
        <f t="shared" si="187"/>
        <v>4.3242624998900324E-2</v>
      </c>
      <c r="I519" s="4">
        <f t="shared" si="190"/>
        <v>1.7631377517354406E-2</v>
      </c>
      <c r="J519" s="4">
        <f t="shared" si="191"/>
        <v>2.5611247481545918E-2</v>
      </c>
      <c r="K519" s="4">
        <f t="shared" si="193"/>
        <v>2.9748550514248514E-2</v>
      </c>
      <c r="L519" s="4">
        <f t="shared" si="180"/>
        <v>5.5732006189946968E-2</v>
      </c>
      <c r="M519" s="4">
        <f t="shared" ref="M519:M582" si="196">(D519-F519)/F519</f>
        <v>1.0455990251301657E-2</v>
      </c>
      <c r="N519" s="4">
        <f t="shared" si="181"/>
        <v>-1.0659671465855065E-2</v>
      </c>
      <c r="O519" s="4">
        <f t="shared" si="183"/>
        <v>-2.1122318175684836E-2</v>
      </c>
      <c r="P519" s="4">
        <f t="shared" si="185"/>
        <v>-2.1367556637642966E-2</v>
      </c>
      <c r="T519" s="4"/>
      <c r="U519" s="4">
        <f t="shared" ref="U519:U582" si="197">(D514-D518)/D518</f>
        <v>5.8102603355592683E-2</v>
      </c>
      <c r="V519" s="4">
        <f t="shared" ref="V519:V582" si="198">(D514*(1-0.01)-D518)/D518</f>
        <v>4.7521577322036809E-2</v>
      </c>
      <c r="W519" s="4">
        <f t="shared" ref="W519:W582" si="199">(D519-D514)/D514</f>
        <v>-1.4043986197148048E-2</v>
      </c>
      <c r="X519" s="4">
        <f t="shared" si="182"/>
        <v>-4.0938817341216099E-2</v>
      </c>
      <c r="Y519" s="4">
        <f t="shared" si="194"/>
        <v>1.6908793026539758E-2</v>
      </c>
      <c r="Z519" s="4">
        <f t="shared" si="195"/>
        <v>2.3320656940501609E-2</v>
      </c>
      <c r="AA519" s="4">
        <f t="shared" si="188"/>
        <v>4.3242624998900324E-2</v>
      </c>
      <c r="AB519" s="4">
        <f t="shared" si="189"/>
        <v>4.3242624998900324E-2</v>
      </c>
      <c r="AC519" s="2">
        <f t="shared" si="177"/>
        <v>5.4538010086536727E-3</v>
      </c>
      <c r="AD519" s="3">
        <f t="shared" si="178"/>
        <v>1179.2931009159788</v>
      </c>
    </row>
    <row r="520" spans="1:30" x14ac:dyDescent="0.3">
      <c r="A520" s="1">
        <f t="shared" si="186"/>
        <v>4</v>
      </c>
      <c r="B520" s="1">
        <f t="shared" si="184"/>
        <v>4</v>
      </c>
      <c r="C520" s="5">
        <v>39835</v>
      </c>
      <c r="D520" s="3">
        <v>1168.08</v>
      </c>
      <c r="E520" s="3">
        <v>1161.95</v>
      </c>
      <c r="F520" s="3">
        <f t="shared" si="192"/>
        <v>1174.422</v>
      </c>
      <c r="G520" s="3">
        <f t="shared" si="179"/>
        <v>1191.4839999999999</v>
      </c>
      <c r="H520" s="4">
        <f t="shared" si="187"/>
        <v>-1.4910268519767966E-2</v>
      </c>
      <c r="I520" s="4">
        <f t="shared" si="190"/>
        <v>-2.0079948724868391E-2</v>
      </c>
      <c r="J520" s="4">
        <f t="shared" si="191"/>
        <v>5.1696802051004256E-3</v>
      </c>
      <c r="K520" s="4">
        <f t="shared" si="193"/>
        <v>-8.2246829037917069E-3</v>
      </c>
      <c r="L520" s="4">
        <f t="shared" si="180"/>
        <v>7.0203451326106905E-3</v>
      </c>
      <c r="M520" s="4">
        <f t="shared" si="196"/>
        <v>-5.4001031997017238E-3</v>
      </c>
      <c r="N520" s="4">
        <f t="shared" si="181"/>
        <v>-1.9642731249433477E-2</v>
      </c>
      <c r="O520" s="4">
        <f t="shared" si="183"/>
        <v>-1.4606876241353246E-2</v>
      </c>
      <c r="P520" s="4">
        <f t="shared" si="185"/>
        <v>-3.5959229150332325E-2</v>
      </c>
      <c r="T520" s="4"/>
      <c r="U520" s="4">
        <f t="shared" si="197"/>
        <v>-1.8840237484819795E-2</v>
      </c>
      <c r="V520" s="4">
        <f t="shared" si="198"/>
        <v>-2.8651835109971564E-2</v>
      </c>
      <c r="W520" s="4">
        <f t="shared" si="199"/>
        <v>4.0054322600607296E-3</v>
      </c>
      <c r="X520" s="4">
        <f t="shared" si="182"/>
        <v>-2.8235582261659713E-2</v>
      </c>
      <c r="Y520" s="4">
        <f t="shared" si="194"/>
        <v>-2.0590958678058723E-2</v>
      </c>
      <c r="Z520" s="4">
        <f t="shared" si="195"/>
        <v>-1.441554006419256E-2</v>
      </c>
      <c r="AA520" s="4">
        <f t="shared" si="188"/>
        <v>-1.4910268519767966E-2</v>
      </c>
      <c r="AB520" s="4">
        <f t="shared" si="189"/>
        <v>-1.4910268519767966E-2</v>
      </c>
      <c r="AC520" s="2">
        <f t="shared" ref="AC520:AC583" si="200">(D520-AD520)/D520</f>
        <v>-6.3997334177905126E-3</v>
      </c>
      <c r="AD520" s="3">
        <f t="shared" si="178"/>
        <v>1175.5554006106527</v>
      </c>
    </row>
    <row r="521" spans="1:30" x14ac:dyDescent="0.3">
      <c r="A521" s="1">
        <f t="shared" si="186"/>
        <v>4</v>
      </c>
      <c r="B521" s="1">
        <f t="shared" si="184"/>
        <v>5</v>
      </c>
      <c r="C521" s="5">
        <v>39836</v>
      </c>
      <c r="D521" s="3">
        <v>1175.8900000000001</v>
      </c>
      <c r="E521" s="3">
        <v>1148.6099999999999</v>
      </c>
      <c r="F521" s="3">
        <f t="shared" si="192"/>
        <v>1172.8960000000002</v>
      </c>
      <c r="G521" s="3">
        <f t="shared" si="179"/>
        <v>1183.8210000000001</v>
      </c>
      <c r="H521" s="4">
        <f t="shared" si="187"/>
        <v>6.6861858776797595E-3</v>
      </c>
      <c r="I521" s="4">
        <f t="shared" si="190"/>
        <v>-1.6668378878159053E-2</v>
      </c>
      <c r="J521" s="4">
        <f t="shared" si="191"/>
        <v>2.3354564755838813E-2</v>
      </c>
      <c r="K521" s="4">
        <f t="shared" si="193"/>
        <v>3.4822101225944367E-3</v>
      </c>
      <c r="L521" s="4">
        <f t="shared" si="180"/>
        <v>1.4230379958754957E-2</v>
      </c>
      <c r="M521" s="4">
        <f t="shared" si="196"/>
        <v>2.5526559899598207E-3</v>
      </c>
      <c r="N521" s="4">
        <f t="shared" si="181"/>
        <v>-6.6994925753133617E-3</v>
      </c>
      <c r="O521" s="4">
        <f t="shared" si="183"/>
        <v>-9.2908350270858274E-3</v>
      </c>
      <c r="P521" s="4">
        <f t="shared" si="185"/>
        <v>-2.9513473362769767E-2</v>
      </c>
      <c r="T521" s="4"/>
      <c r="U521" s="4">
        <f t="shared" si="197"/>
        <v>1.3218272721046552E-2</v>
      </c>
      <c r="V521" s="4">
        <f t="shared" si="198"/>
        <v>3.0860899938360974E-3</v>
      </c>
      <c r="W521" s="4">
        <f t="shared" si="199"/>
        <v>-6.446870352845648E-3</v>
      </c>
      <c r="X521" s="4">
        <f t="shared" si="182"/>
        <v>-1.8288406071248726E-2</v>
      </c>
      <c r="Y521" s="4">
        <f t="shared" si="194"/>
        <v>-9.0300368864155139E-3</v>
      </c>
      <c r="Z521" s="4">
        <f t="shared" si="195"/>
        <v>-2.7817237733019709E-3</v>
      </c>
      <c r="AA521" s="4">
        <f t="shared" si="188"/>
        <v>6.6861858776797595E-3</v>
      </c>
      <c r="AB521" s="4">
        <f t="shared" si="189"/>
        <v>6.6861858776797595E-3</v>
      </c>
      <c r="AC521" s="2">
        <f t="shared" si="200"/>
        <v>1.8969993754945624E-4</v>
      </c>
      <c r="AD521" s="3">
        <f t="shared" ref="AD521:AD584" si="201">D521*(2/(5+1))+AD520*(1-(2/(5+1)))</f>
        <v>1175.6669337404351</v>
      </c>
    </row>
    <row r="522" spans="1:30" x14ac:dyDescent="0.3">
      <c r="A522" s="1">
        <f t="shared" si="186"/>
        <v>5</v>
      </c>
      <c r="B522" s="1">
        <f t="shared" si="184"/>
        <v>1</v>
      </c>
      <c r="C522" s="5">
        <v>39839</v>
      </c>
      <c r="D522" s="3">
        <v>1184.56</v>
      </c>
      <c r="E522" s="3">
        <v>1177.44</v>
      </c>
      <c r="F522" s="3">
        <f t="shared" si="192"/>
        <v>1170.1799999999998</v>
      </c>
      <c r="G522" s="3">
        <f t="shared" si="179"/>
        <v>1179.9759999999999</v>
      </c>
      <c r="H522" s="4">
        <f t="shared" si="187"/>
        <v>7.3731386439206429E-3</v>
      </c>
      <c r="I522" s="4">
        <f t="shared" si="190"/>
        <v>1.3181505072753015E-3</v>
      </c>
      <c r="J522" s="4">
        <f t="shared" si="191"/>
        <v>6.0549881366453416E-3</v>
      </c>
      <c r="K522" s="4">
        <f t="shared" si="193"/>
        <v>-7.9131551420626618E-3</v>
      </c>
      <c r="L522" s="4">
        <f t="shared" si="180"/>
        <v>3.0416677296910164E-3</v>
      </c>
      <c r="M522" s="4">
        <f t="shared" si="196"/>
        <v>1.2288707720179896E-2</v>
      </c>
      <c r="N522" s="4">
        <f t="shared" si="181"/>
        <v>3.8848247760971924E-3</v>
      </c>
      <c r="O522" s="4">
        <f t="shared" si="183"/>
        <v>-8.2697372864186276E-3</v>
      </c>
      <c r="P522" s="4">
        <f t="shared" si="185"/>
        <v>-2.2357941649816485E-2</v>
      </c>
      <c r="T522" s="4"/>
      <c r="U522" s="4">
        <f t="shared" si="197"/>
        <v>1.8921837927016981E-2</v>
      </c>
      <c r="V522" s="4">
        <f t="shared" si="198"/>
        <v>8.7326195477467096E-3</v>
      </c>
      <c r="W522" s="4">
        <f t="shared" si="199"/>
        <v>-1.1334234730499068E-2</v>
      </c>
      <c r="X522" s="4">
        <f t="shared" si="182"/>
        <v>-1.6467020572009026E-2</v>
      </c>
      <c r="Y522" s="4">
        <f t="shared" si="194"/>
        <v>-2.028331530238606E-2</v>
      </c>
      <c r="Z522" s="4">
        <f t="shared" si="195"/>
        <v>-1.41059569202022E-2</v>
      </c>
      <c r="AA522" s="4">
        <f t="shared" si="188"/>
        <v>7.3731386439206429E-3</v>
      </c>
      <c r="AB522" s="4">
        <f t="shared" si="189"/>
        <v>7.3731386439206429E-3</v>
      </c>
      <c r="AC522" s="2">
        <f t="shared" si="200"/>
        <v>5.0049899031790416E-3</v>
      </c>
      <c r="AD522" s="3">
        <f t="shared" si="201"/>
        <v>1178.6312891602902</v>
      </c>
    </row>
    <row r="523" spans="1:30" x14ac:dyDescent="0.3">
      <c r="A523" s="1">
        <f t="shared" si="186"/>
        <v>5</v>
      </c>
      <c r="B523" s="1">
        <f t="shared" si="184"/>
        <v>2</v>
      </c>
      <c r="C523" s="5">
        <v>39840</v>
      </c>
      <c r="D523" s="3">
        <v>1194.4100000000001</v>
      </c>
      <c r="E523" s="3">
        <v>1185.81</v>
      </c>
      <c r="F523" s="3">
        <f t="shared" si="192"/>
        <v>1181.7400000000002</v>
      </c>
      <c r="G523" s="3">
        <f t="shared" ref="G523:G586" si="202">AVERAGE(D514:D523)</f>
        <v>1179.3039999999999</v>
      </c>
      <c r="H523" s="4">
        <f t="shared" si="187"/>
        <v>8.3153238333221937E-3</v>
      </c>
      <c r="I523" s="4">
        <f t="shared" si="190"/>
        <v>1.0552441412845276E-3</v>
      </c>
      <c r="J523" s="4">
        <f t="shared" si="191"/>
        <v>7.2600796920376659E-3</v>
      </c>
      <c r="K523" s="4">
        <f t="shared" si="193"/>
        <v>-5.0546194367526573E-3</v>
      </c>
      <c r="L523" s="4">
        <f t="shared" ref="L523:L586" si="203">(SUM(D514:D522)/9-D522)/D522</f>
        <v>-5.854025498450547E-3</v>
      </c>
      <c r="M523" s="4">
        <f t="shared" si="196"/>
        <v>1.0721478497808183E-2</v>
      </c>
      <c r="N523" s="4">
        <f t="shared" ref="N523:N586" si="204">(D523-G523)/G523</f>
        <v>1.2809250201814141E-2</v>
      </c>
      <c r="O523" s="4">
        <f t="shared" si="183"/>
        <v>2.0395006739732388E-3</v>
      </c>
      <c r="P523" s="4">
        <f t="shared" si="185"/>
        <v>-1.4228531341559037E-2</v>
      </c>
      <c r="T523" s="4"/>
      <c r="U523" s="4">
        <f t="shared" si="197"/>
        <v>-4.0479165259674516E-2</v>
      </c>
      <c r="V523" s="4">
        <f t="shared" si="198"/>
        <v>-5.0074373607077741E-2</v>
      </c>
      <c r="W523" s="4">
        <f t="shared" si="199"/>
        <v>5.0852975075003901E-2</v>
      </c>
      <c r="X523" s="4">
        <f t="shared" ref="X523:X586" si="205">(F523-F518)/F518</f>
        <v>4.1398015750282093E-3</v>
      </c>
      <c r="Y523" s="4">
        <f t="shared" si="194"/>
        <v>-1.7460422186917898E-2</v>
      </c>
      <c r="Z523" s="4">
        <f t="shared" si="195"/>
        <v>-1.1265264758620554E-2</v>
      </c>
      <c r="AA523" s="4">
        <f t="shared" si="188"/>
        <v>8.3153238333221937E-3</v>
      </c>
      <c r="AB523" s="4">
        <f t="shared" si="189"/>
        <v>8.3153238333221937E-3</v>
      </c>
      <c r="AC523" s="2">
        <f t="shared" si="200"/>
        <v>8.8069762977592281E-3</v>
      </c>
      <c r="AD523" s="3">
        <f t="shared" si="201"/>
        <v>1183.8908594401935</v>
      </c>
    </row>
    <row r="524" spans="1:30" x14ac:dyDescent="0.3">
      <c r="A524" s="1">
        <f t="shared" si="186"/>
        <v>5</v>
      </c>
      <c r="B524" s="1">
        <f t="shared" si="184"/>
        <v>3</v>
      </c>
      <c r="C524" s="5">
        <v>39841</v>
      </c>
      <c r="D524" s="3">
        <v>1235.9100000000001</v>
      </c>
      <c r="E524" s="3">
        <v>1213.8399999999999</v>
      </c>
      <c r="F524" s="3">
        <f t="shared" si="192"/>
        <v>1191.77</v>
      </c>
      <c r="G524" s="3">
        <f t="shared" si="202"/>
        <v>1182.6299999999999</v>
      </c>
      <c r="H524" s="4">
        <f t="shared" si="187"/>
        <v>3.4745188000770255E-2</v>
      </c>
      <c r="I524" s="4">
        <f t="shared" si="190"/>
        <v>1.6267445851926753E-2</v>
      </c>
      <c r="J524" s="4">
        <f t="shared" si="191"/>
        <v>1.8477742148843502E-2</v>
      </c>
      <c r="K524" s="4">
        <f t="shared" si="193"/>
        <v>-1.1449167371338111E-2</v>
      </c>
      <c r="L524" s="4">
        <f t="shared" si="203"/>
        <v>-1.481903199069E-2</v>
      </c>
      <c r="M524" s="4">
        <f t="shared" si="196"/>
        <v>3.7037347810399746E-2</v>
      </c>
      <c r="N524" s="4">
        <f t="shared" si="204"/>
        <v>4.5052129575607086E-2</v>
      </c>
      <c r="O524" s="4">
        <f t="shared" ref="O524:O587" si="206">(F524-G524)/D524</f>
        <v>7.3953605035966203E-3</v>
      </c>
      <c r="P524" s="4">
        <f t="shared" si="185"/>
        <v>2.0022283662773893E-2</v>
      </c>
      <c r="T524" s="4"/>
      <c r="U524" s="4">
        <f t="shared" si="197"/>
        <v>-7.2420693061847194E-3</v>
      </c>
      <c r="V524" s="4">
        <f t="shared" si="198"/>
        <v>-1.7169648613122913E-2</v>
      </c>
      <c r="W524" s="4">
        <f t="shared" si="199"/>
        <v>4.2293550128187904E-2</v>
      </c>
      <c r="X524" s="4">
        <f t="shared" si="205"/>
        <v>1.5577465508866691E-2</v>
      </c>
      <c r="Y524" s="4">
        <f t="shared" si="194"/>
        <v>-2.37752376036156E-2</v>
      </c>
      <c r="Z524" s="4">
        <f t="shared" si="195"/>
        <v>-1.7619896663651959E-2</v>
      </c>
      <c r="AA524" s="4">
        <f t="shared" si="188"/>
        <v>3.4745188000770255E-2</v>
      </c>
      <c r="AB524" s="4">
        <f t="shared" si="189"/>
        <v>3.4745188000770255E-2</v>
      </c>
      <c r="AC524" s="2">
        <f t="shared" si="200"/>
        <v>2.8059832058864434E-2</v>
      </c>
      <c r="AD524" s="3">
        <f t="shared" si="201"/>
        <v>1201.2305729601289</v>
      </c>
    </row>
    <row r="525" spans="1:30" x14ac:dyDescent="0.3">
      <c r="A525" s="1">
        <f t="shared" si="186"/>
        <v>5</v>
      </c>
      <c r="B525" s="1">
        <f t="shared" si="184"/>
        <v>4</v>
      </c>
      <c r="C525" s="5">
        <v>39842</v>
      </c>
      <c r="D525" s="3">
        <v>1203.8499999999999</v>
      </c>
      <c r="E525" s="3">
        <v>1217.75</v>
      </c>
      <c r="F525" s="3">
        <f t="shared" si="192"/>
        <v>1198.9239999999998</v>
      </c>
      <c r="G525" s="3">
        <f t="shared" si="202"/>
        <v>1186.673</v>
      </c>
      <c r="H525" s="4">
        <f t="shared" si="187"/>
        <v>-2.5940400190952555E-2</v>
      </c>
      <c r="I525" s="4">
        <f t="shared" si="190"/>
        <v>-1.4693626558568245E-2</v>
      </c>
      <c r="J525" s="4">
        <f t="shared" si="191"/>
        <v>-1.124677363238431E-2</v>
      </c>
      <c r="K525" s="4">
        <f t="shared" si="193"/>
        <v>-3.0922559086017751E-2</v>
      </c>
      <c r="L525" s="4">
        <f t="shared" si="203"/>
        <v>-4.1382912635673959E-2</v>
      </c>
      <c r="M525" s="4">
        <f t="shared" si="196"/>
        <v>4.1086841200944843E-3</v>
      </c>
      <c r="N525" s="4">
        <f t="shared" si="204"/>
        <v>1.4474922746198748E-2</v>
      </c>
      <c r="O525" s="4">
        <f t="shared" si="206"/>
        <v>1.0176517007932675E-2</v>
      </c>
      <c r="P525" s="4">
        <f t="shared" si="185"/>
        <v>-6.4375025791277851E-3</v>
      </c>
      <c r="T525" s="4"/>
      <c r="U525" s="4">
        <f t="shared" si="197"/>
        <v>-5.4882637085224777E-2</v>
      </c>
      <c r="V525" s="4">
        <f t="shared" si="198"/>
        <v>-6.4333810714372594E-2</v>
      </c>
      <c r="W525" s="4">
        <f t="shared" si="199"/>
        <v>3.0622902540921842E-2</v>
      </c>
      <c r="X525" s="4">
        <f t="shared" si="205"/>
        <v>2.0863028792035339E-2</v>
      </c>
      <c r="Y525" s="4">
        <f t="shared" si="194"/>
        <v>-4.3005818947788078E-2</v>
      </c>
      <c r="Z525" s="4">
        <f t="shared" si="195"/>
        <v>-3.6971731626055056E-2</v>
      </c>
      <c r="AA525" s="4">
        <f t="shared" si="188"/>
        <v>-2.5940400190952555E-2</v>
      </c>
      <c r="AB525" s="4">
        <f t="shared" si="189"/>
        <v>-2.5940400190952555E-2</v>
      </c>
      <c r="AC525" s="2">
        <f t="shared" si="200"/>
        <v>1.4505832896516695E-3</v>
      </c>
      <c r="AD525" s="3">
        <f t="shared" si="201"/>
        <v>1202.1037153067527</v>
      </c>
    </row>
    <row r="526" spans="1:30" x14ac:dyDescent="0.3">
      <c r="A526" s="1">
        <f t="shared" si="186"/>
        <v>5</v>
      </c>
      <c r="B526" s="1">
        <f t="shared" si="184"/>
        <v>5</v>
      </c>
      <c r="C526" s="5">
        <v>39843</v>
      </c>
      <c r="D526" s="3">
        <v>1180.25</v>
      </c>
      <c r="E526" s="3">
        <v>1212.31</v>
      </c>
      <c r="F526" s="3">
        <f t="shared" si="192"/>
        <v>1199.7959999999998</v>
      </c>
      <c r="G526" s="3">
        <f t="shared" si="202"/>
        <v>1186.346</v>
      </c>
      <c r="H526" s="4">
        <f t="shared" si="187"/>
        <v>-1.9603771233957644E-2</v>
      </c>
      <c r="I526" s="4">
        <f t="shared" si="190"/>
        <v>7.0274535864102974E-3</v>
      </c>
      <c r="J526" s="4">
        <f t="shared" si="191"/>
        <v>-2.6631224820367942E-2</v>
      </c>
      <c r="K526" s="4">
        <f t="shared" si="193"/>
        <v>6.9153133696056969E-4</v>
      </c>
      <c r="L526" s="4">
        <f t="shared" si="203"/>
        <v>-1.3977378134041924E-2</v>
      </c>
      <c r="M526" s="4">
        <f t="shared" si="196"/>
        <v>-1.6291102820812725E-2</v>
      </c>
      <c r="N526" s="4">
        <f t="shared" si="204"/>
        <v>-5.1384671925391104E-3</v>
      </c>
      <c r="O526" s="4">
        <f t="shared" si="206"/>
        <v>1.1395890701122489E-2</v>
      </c>
      <c r="P526" s="4">
        <f t="shared" si="185"/>
        <v>-2.5915074485206198E-2</v>
      </c>
      <c r="T526" s="4"/>
      <c r="U526" s="4">
        <f t="shared" si="197"/>
        <v>-2.3225484902603989E-2</v>
      </c>
      <c r="V526" s="4">
        <f t="shared" si="198"/>
        <v>-3.2993230053577981E-2</v>
      </c>
      <c r="W526" s="4">
        <f t="shared" si="199"/>
        <v>3.7078298140131301E-3</v>
      </c>
      <c r="X526" s="4">
        <f t="shared" si="205"/>
        <v>2.2934684746132337E-2</v>
      </c>
      <c r="Y526" s="4">
        <f t="shared" si="194"/>
        <v>-1.1785919178462808E-2</v>
      </c>
      <c r="Z526" s="4">
        <f t="shared" si="195"/>
        <v>-5.5549825914848281E-3</v>
      </c>
      <c r="AA526" s="4">
        <f t="shared" si="188"/>
        <v>-1.9603771233957644E-2</v>
      </c>
      <c r="AB526" s="4">
        <f t="shared" si="189"/>
        <v>-1.9603771233957644E-2</v>
      </c>
      <c r="AC526" s="2">
        <f t="shared" si="200"/>
        <v>-1.2344116532798403E-2</v>
      </c>
      <c r="AD526" s="3">
        <f t="shared" si="201"/>
        <v>1194.8191435378353</v>
      </c>
    </row>
    <row r="527" spans="1:30" x14ac:dyDescent="0.3">
      <c r="A527" s="1">
        <f t="shared" si="186"/>
        <v>6</v>
      </c>
      <c r="B527" s="1">
        <f t="shared" si="184"/>
        <v>1</v>
      </c>
      <c r="C527" s="5">
        <v>39846</v>
      </c>
      <c r="D527" s="3">
        <v>1195.75</v>
      </c>
      <c r="E527" s="3">
        <v>1168.1300000000001</v>
      </c>
      <c r="F527" s="3">
        <f t="shared" si="192"/>
        <v>1202.0340000000001</v>
      </c>
      <c r="G527" s="3">
        <f t="shared" si="202"/>
        <v>1186.107</v>
      </c>
      <c r="H527" s="4">
        <f t="shared" si="187"/>
        <v>1.3132810845159923E-2</v>
      </c>
      <c r="I527" s="4">
        <f t="shared" si="190"/>
        <v>-1.0269010802795926E-2</v>
      </c>
      <c r="J527" s="4">
        <f t="shared" si="191"/>
        <v>2.3401821647955848E-2</v>
      </c>
      <c r="K527" s="4">
        <f t="shared" si="193"/>
        <v>1.9788180470239371E-2</v>
      </c>
      <c r="L527" s="4">
        <f t="shared" si="203"/>
        <v>4.0546965096847683E-3</v>
      </c>
      <c r="M527" s="4">
        <f t="shared" si="196"/>
        <v>-5.2278055362827546E-3</v>
      </c>
      <c r="N527" s="4">
        <f t="shared" si="204"/>
        <v>8.1299579211656526E-3</v>
      </c>
      <c r="O527" s="4">
        <f t="shared" si="206"/>
        <v>1.331967384486735E-2</v>
      </c>
      <c r="P527" s="4">
        <f t="shared" si="185"/>
        <v>-1.3122601411298717E-2</v>
      </c>
      <c r="T527" s="4"/>
      <c r="U527" s="4">
        <f t="shared" si="197"/>
        <v>3.6517686930734551E-3</v>
      </c>
      <c r="V527" s="4">
        <f t="shared" si="198"/>
        <v>-6.3847489938573679E-3</v>
      </c>
      <c r="W527" s="4">
        <f t="shared" si="199"/>
        <v>9.4465455527791373E-3</v>
      </c>
      <c r="X527" s="4">
        <f t="shared" si="205"/>
        <v>2.7221453109778217E-2</v>
      </c>
      <c r="Y527" s="4">
        <f t="shared" si="194"/>
        <v>7.0726171227302286E-3</v>
      </c>
      <c r="Z527" s="4">
        <f t="shared" si="195"/>
        <v>1.3422461491024325E-2</v>
      </c>
      <c r="AA527" s="4">
        <f t="shared" si="188"/>
        <v>1.3132810845159923E-2</v>
      </c>
      <c r="AB527" s="4">
        <f t="shared" si="189"/>
        <v>1.3132810845159923E-2</v>
      </c>
      <c r="AC527" s="2">
        <f t="shared" si="200"/>
        <v>5.1898053504198689E-4</v>
      </c>
      <c r="AD527" s="3">
        <f t="shared" si="201"/>
        <v>1195.1294290252235</v>
      </c>
    </row>
    <row r="528" spans="1:30" x14ac:dyDescent="0.3">
      <c r="A528" s="1">
        <f t="shared" si="186"/>
        <v>6</v>
      </c>
      <c r="B528" s="1">
        <f t="shared" si="184"/>
        <v>2</v>
      </c>
      <c r="C528" s="5">
        <v>39847</v>
      </c>
      <c r="D528" s="3">
        <v>1215.6600000000001</v>
      </c>
      <c r="E528" s="3">
        <v>1198.79</v>
      </c>
      <c r="F528" s="3">
        <f t="shared" si="192"/>
        <v>1206.2840000000001</v>
      </c>
      <c r="G528" s="3">
        <f t="shared" si="202"/>
        <v>1194.0120000000002</v>
      </c>
      <c r="H528" s="4">
        <f t="shared" si="187"/>
        <v>1.6650637675099379E-2</v>
      </c>
      <c r="I528" s="4">
        <f t="shared" si="190"/>
        <v>2.5423374451180964E-3</v>
      </c>
      <c r="J528" s="4">
        <f t="shared" si="191"/>
        <v>1.4108300229981281E-2</v>
      </c>
      <c r="K528" s="4">
        <f t="shared" si="193"/>
        <v>6.8492577879992094E-3</v>
      </c>
      <c r="L528" s="4">
        <f t="shared" si="203"/>
        <v>-3.4650498292562852E-3</v>
      </c>
      <c r="M528" s="4">
        <f t="shared" si="196"/>
        <v>7.7726306574570957E-3</v>
      </c>
      <c r="N528" s="4">
        <f t="shared" si="204"/>
        <v>1.8130471050542128E-2</v>
      </c>
      <c r="O528" s="4">
        <f t="shared" si="206"/>
        <v>1.0094927858118169E-2</v>
      </c>
      <c r="P528" s="4">
        <f t="shared" si="185"/>
        <v>3.3095365823463795E-3</v>
      </c>
      <c r="T528" s="4"/>
      <c r="U528" s="4">
        <f t="shared" si="197"/>
        <v>-1.1206355843612111E-3</v>
      </c>
      <c r="V528" s="4">
        <f t="shared" si="198"/>
        <v>-1.1109429228517544E-2</v>
      </c>
      <c r="W528" s="4">
        <f t="shared" si="199"/>
        <v>1.7791210723285971E-2</v>
      </c>
      <c r="X528" s="4">
        <f t="shared" si="205"/>
        <v>2.0769373973970471E-2</v>
      </c>
      <c r="Y528" s="4">
        <f t="shared" si="194"/>
        <v>-5.704972358983265E-3</v>
      </c>
      <c r="Z528" s="4">
        <f t="shared" si="195"/>
        <v>5.6430611641371308E-4</v>
      </c>
      <c r="AA528" s="4">
        <f t="shared" si="188"/>
        <v>1.6650637675099379E-2</v>
      </c>
      <c r="AB528" s="4">
        <f t="shared" si="189"/>
        <v>1.6650637675099379E-2</v>
      </c>
      <c r="AC528" s="2">
        <f t="shared" si="200"/>
        <v>1.1258943550431423E-2</v>
      </c>
      <c r="AD528" s="3">
        <f t="shared" si="201"/>
        <v>1201.9729526834826</v>
      </c>
    </row>
    <row r="529" spans="1:30" x14ac:dyDescent="0.3">
      <c r="A529" s="1">
        <f t="shared" si="186"/>
        <v>6</v>
      </c>
      <c r="B529" s="1">
        <f t="shared" si="184"/>
        <v>3</v>
      </c>
      <c r="C529" s="5">
        <v>39848</v>
      </c>
      <c r="D529" s="3">
        <v>1215.43</v>
      </c>
      <c r="E529" s="3">
        <v>1215.6400000000001</v>
      </c>
      <c r="F529" s="3">
        <f t="shared" si="192"/>
        <v>1202.1880000000001</v>
      </c>
      <c r="G529" s="3">
        <f t="shared" si="202"/>
        <v>1196.979</v>
      </c>
      <c r="H529" s="4">
        <f t="shared" si="187"/>
        <v>-1.8919763749734151E-4</v>
      </c>
      <c r="I529" s="4">
        <f t="shared" si="190"/>
        <v>-1.6451968478013432E-5</v>
      </c>
      <c r="J529" s="4">
        <f t="shared" si="191"/>
        <v>-1.7274566901932808E-4</v>
      </c>
      <c r="K529" s="4">
        <f t="shared" si="193"/>
        <v>-1.38052580491256E-2</v>
      </c>
      <c r="L529" s="4">
        <f t="shared" si="203"/>
        <v>-1.7053379325725287E-2</v>
      </c>
      <c r="M529" s="4">
        <f t="shared" si="196"/>
        <v>1.1014916136244881E-2</v>
      </c>
      <c r="N529" s="4">
        <f t="shared" si="204"/>
        <v>1.5414639688749779E-2</v>
      </c>
      <c r="O529" s="4">
        <f t="shared" si="206"/>
        <v>4.2857260393441496E-3</v>
      </c>
      <c r="P529" s="4">
        <f t="shared" si="185"/>
        <v>3.1197127883464469E-3</v>
      </c>
      <c r="T529" s="4"/>
      <c r="U529" s="4">
        <f t="shared" si="197"/>
        <v>1.6657618084003751E-2</v>
      </c>
      <c r="V529" s="4">
        <f t="shared" si="198"/>
        <v>6.4910419031637967E-3</v>
      </c>
      <c r="W529" s="4">
        <f t="shared" si="199"/>
        <v>-1.6570785898649593E-2</v>
      </c>
      <c r="X529" s="4">
        <f t="shared" si="205"/>
        <v>8.7416196078103324E-3</v>
      </c>
      <c r="Y529" s="4">
        <f t="shared" si="194"/>
        <v>-2.610195059215405E-2</v>
      </c>
      <c r="Z529" s="4">
        <f t="shared" si="195"/>
        <v>-1.9961280158681635E-2</v>
      </c>
      <c r="AA529" s="4">
        <f t="shared" si="188"/>
        <v>-1.8919763749734151E-4</v>
      </c>
      <c r="AB529" s="4">
        <f t="shared" si="189"/>
        <v>-1.8919763749734151E-4</v>
      </c>
      <c r="AC529" s="2">
        <f t="shared" si="200"/>
        <v>7.3812271193555339E-3</v>
      </c>
      <c r="AD529" s="3">
        <f t="shared" si="201"/>
        <v>1206.4586351223218</v>
      </c>
    </row>
    <row r="530" spans="1:30" x14ac:dyDescent="0.3">
      <c r="A530" s="1">
        <f t="shared" si="186"/>
        <v>6</v>
      </c>
      <c r="B530" s="1">
        <f t="shared" si="184"/>
        <v>4</v>
      </c>
      <c r="C530" s="5">
        <v>39849</v>
      </c>
      <c r="D530" s="3">
        <v>1245.1099999999999</v>
      </c>
      <c r="E530" s="3">
        <v>1200.26</v>
      </c>
      <c r="F530" s="3">
        <f t="shared" si="192"/>
        <v>1210.44</v>
      </c>
      <c r="G530" s="3">
        <f t="shared" si="202"/>
        <v>1204.682</v>
      </c>
      <c r="H530" s="4">
        <f t="shared" si="187"/>
        <v>2.4419341303077786E-2</v>
      </c>
      <c r="I530" s="4">
        <f t="shared" si="190"/>
        <v>-1.2481179500259227E-2</v>
      </c>
      <c r="J530" s="4">
        <f t="shared" si="191"/>
        <v>3.6900520803337014E-2</v>
      </c>
      <c r="K530" s="4">
        <f t="shared" si="193"/>
        <v>-1.1236763943624911E-2</v>
      </c>
      <c r="L530" s="4">
        <f t="shared" si="203"/>
        <v>-1.2538772286351526E-2</v>
      </c>
      <c r="M530" s="4">
        <f t="shared" si="196"/>
        <v>2.8642477115759429E-2</v>
      </c>
      <c r="N530" s="4">
        <f t="shared" si="204"/>
        <v>3.3559063719720131E-2</v>
      </c>
      <c r="O530" s="4">
        <f t="shared" si="206"/>
        <v>4.6244910088265607E-3</v>
      </c>
      <c r="P530" s="4">
        <f t="shared" si="185"/>
        <v>2.7615235422770442E-2</v>
      </c>
      <c r="T530" s="4"/>
      <c r="U530" s="4">
        <f t="shared" si="197"/>
        <v>-9.5274923278182658E-3</v>
      </c>
      <c r="V530" s="4">
        <f t="shared" si="198"/>
        <v>-1.9432217404540177E-2</v>
      </c>
      <c r="W530" s="4">
        <f t="shared" si="199"/>
        <v>3.4273372928520993E-2</v>
      </c>
      <c r="X530" s="4">
        <f t="shared" si="205"/>
        <v>9.6052794005293957E-3</v>
      </c>
      <c r="Y530" s="4">
        <f t="shared" si="194"/>
        <v>-2.3565482597694497E-2</v>
      </c>
      <c r="Z530" s="4">
        <f t="shared" si="195"/>
        <v>-1.7408819100031805E-2</v>
      </c>
      <c r="AA530" s="4">
        <f t="shared" si="188"/>
        <v>2.4419341303077786E-2</v>
      </c>
      <c r="AB530" s="4">
        <f t="shared" si="189"/>
        <v>2.4419341303077786E-2</v>
      </c>
      <c r="AC530" s="2">
        <f t="shared" si="200"/>
        <v>2.0695020187066874E-2</v>
      </c>
      <c r="AD530" s="3">
        <f t="shared" si="201"/>
        <v>1219.3424234148811</v>
      </c>
    </row>
    <row r="531" spans="1:30" x14ac:dyDescent="0.3">
      <c r="A531" s="1">
        <f t="shared" si="186"/>
        <v>6</v>
      </c>
      <c r="B531" s="1">
        <f t="shared" si="184"/>
        <v>5</v>
      </c>
      <c r="C531" s="5">
        <v>39850</v>
      </c>
      <c r="D531" s="3">
        <v>1277.49</v>
      </c>
      <c r="E531" s="3">
        <v>1244.43</v>
      </c>
      <c r="F531" s="3">
        <f t="shared" si="192"/>
        <v>1229.8879999999999</v>
      </c>
      <c r="G531" s="3">
        <f t="shared" si="202"/>
        <v>1214.8420000000001</v>
      </c>
      <c r="H531" s="4">
        <f t="shared" si="187"/>
        <v>2.6005734433102386E-2</v>
      </c>
      <c r="I531" s="4">
        <f t="shared" si="190"/>
        <v>-5.4613648593283836E-4</v>
      </c>
      <c r="J531" s="4">
        <f t="shared" si="191"/>
        <v>2.6551870919035225E-2</v>
      </c>
      <c r="K531" s="4">
        <f t="shared" si="193"/>
        <v>-2.1783215940760211E-2</v>
      </c>
      <c r="L531" s="4">
        <f t="shared" si="203"/>
        <v>-2.9900080224951078E-2</v>
      </c>
      <c r="M531" s="4">
        <f t="shared" si="196"/>
        <v>3.8704337305510823E-2</v>
      </c>
      <c r="N531" s="4">
        <f t="shared" si="204"/>
        <v>5.1568845989848809E-2</v>
      </c>
      <c r="O531" s="4">
        <f t="shared" si="206"/>
        <v>1.1777782996344254E-2</v>
      </c>
      <c r="P531" s="4">
        <f t="shared" si="185"/>
        <v>5.4339124334585001E-2</v>
      </c>
      <c r="T531" s="4"/>
      <c r="U531" s="4">
        <f t="shared" si="197"/>
        <v>-5.2091783055312306E-2</v>
      </c>
      <c r="V531" s="4">
        <f t="shared" si="198"/>
        <v>-6.1570865224759193E-2</v>
      </c>
      <c r="W531" s="4">
        <f t="shared" si="199"/>
        <v>8.2389324295700075E-2</v>
      </c>
      <c r="X531" s="4">
        <f t="shared" si="205"/>
        <v>2.5080930424838974E-2</v>
      </c>
      <c r="Y531" s="4">
        <f t="shared" si="194"/>
        <v>-3.398043269960356E-2</v>
      </c>
      <c r="Z531" s="4">
        <f t="shared" si="195"/>
        <v>-2.7889438063477018E-2</v>
      </c>
      <c r="AA531" s="4">
        <f t="shared" si="188"/>
        <v>2.6005734433102386E-2</v>
      </c>
      <c r="AB531" s="4">
        <f t="shared" si="189"/>
        <v>2.6005734433102386E-2</v>
      </c>
      <c r="AC531" s="2">
        <f t="shared" si="200"/>
        <v>3.0344700198628529E-2</v>
      </c>
      <c r="AD531" s="3">
        <f t="shared" si="201"/>
        <v>1238.724948943254</v>
      </c>
    </row>
    <row r="532" spans="1:30" x14ac:dyDescent="0.3">
      <c r="A532" s="1">
        <f t="shared" si="186"/>
        <v>7</v>
      </c>
      <c r="B532" s="1">
        <f t="shared" si="184"/>
        <v>1</v>
      </c>
      <c r="C532" s="5">
        <v>39853</v>
      </c>
      <c r="D532" s="3">
        <v>1281.6500000000001</v>
      </c>
      <c r="E532" s="3">
        <v>1276.72</v>
      </c>
      <c r="F532" s="3">
        <f t="shared" si="192"/>
        <v>1247.068</v>
      </c>
      <c r="G532" s="3">
        <f t="shared" si="202"/>
        <v>1224.5509999999999</v>
      </c>
      <c r="H532" s="4">
        <f t="shared" si="187"/>
        <v>3.2563855685759434E-3</v>
      </c>
      <c r="I532" s="4">
        <f t="shared" si="190"/>
        <v>-6.0274444418350183E-4</v>
      </c>
      <c r="J532" s="4">
        <f t="shared" si="191"/>
        <v>3.8591300127594451E-3</v>
      </c>
      <c r="K532" s="4">
        <f t="shared" si="193"/>
        <v>-3.0581452692389068E-2</v>
      </c>
      <c r="L532" s="4">
        <f t="shared" si="203"/>
        <v>-4.6406103635514409E-2</v>
      </c>
      <c r="M532" s="4">
        <f t="shared" si="196"/>
        <v>2.7730645000914232E-2</v>
      </c>
      <c r="N532" s="4">
        <f t="shared" si="204"/>
        <v>4.6628519351174562E-2</v>
      </c>
      <c r="O532" s="4">
        <f t="shared" si="206"/>
        <v>1.7568759021573791E-2</v>
      </c>
      <c r="P532" s="4">
        <f t="shared" si="185"/>
        <v>5.7772459043453135E-2</v>
      </c>
      <c r="T532" s="4"/>
      <c r="U532" s="4">
        <f t="shared" si="197"/>
        <v>-6.3984845282546249E-2</v>
      </c>
      <c r="V532" s="4">
        <f t="shared" si="198"/>
        <v>-7.3344996829720774E-2</v>
      </c>
      <c r="W532" s="4">
        <f t="shared" si="199"/>
        <v>7.1837758728831358E-2</v>
      </c>
      <c r="X532" s="4">
        <f t="shared" si="205"/>
        <v>3.7464830445727723E-2</v>
      </c>
      <c r="Y532" s="4">
        <f t="shared" si="194"/>
        <v>-4.2668965751087473E-2</v>
      </c>
      <c r="Z532" s="4">
        <f t="shared" si="195"/>
        <v>-3.6632754485819916E-2</v>
      </c>
      <c r="AA532" s="4">
        <f t="shared" si="188"/>
        <v>3.2563855685759434E-3</v>
      </c>
      <c r="AB532" s="4">
        <f t="shared" si="189"/>
        <v>3.2563855685759434E-3</v>
      </c>
      <c r="AC532" s="2">
        <f t="shared" si="200"/>
        <v>2.2328015218271258E-2</v>
      </c>
      <c r="AD532" s="3">
        <f t="shared" si="201"/>
        <v>1253.0332992955027</v>
      </c>
    </row>
    <row r="533" spans="1:30" x14ac:dyDescent="0.3">
      <c r="A533" s="1">
        <f t="shared" si="186"/>
        <v>7</v>
      </c>
      <c r="B533" s="1">
        <f t="shared" si="184"/>
        <v>2</v>
      </c>
      <c r="C533" s="5">
        <v>39854</v>
      </c>
      <c r="D533" s="3">
        <v>1229.29</v>
      </c>
      <c r="E533" s="3">
        <v>1269.48</v>
      </c>
      <c r="F533" s="3">
        <f t="shared" si="192"/>
        <v>1249.7940000000001</v>
      </c>
      <c r="G533" s="3">
        <f t="shared" si="202"/>
        <v>1228.039</v>
      </c>
      <c r="H533" s="4">
        <f t="shared" si="187"/>
        <v>-4.0853587172785179E-2</v>
      </c>
      <c r="I533" s="4">
        <f t="shared" si="190"/>
        <v>-9.4955721140717597E-3</v>
      </c>
      <c r="J533" s="4">
        <f t="shared" si="191"/>
        <v>-3.1358015058713419E-2</v>
      </c>
      <c r="K533" s="4">
        <f t="shared" si="193"/>
        <v>-2.0855927905434415E-2</v>
      </c>
      <c r="L533" s="4">
        <f t="shared" si="203"/>
        <v>-4.1938126633636323E-2</v>
      </c>
      <c r="M533" s="4">
        <f t="shared" si="196"/>
        <v>-1.64059036929287E-2</v>
      </c>
      <c r="N533" s="4">
        <f t="shared" si="204"/>
        <v>1.0186972889297298E-3</v>
      </c>
      <c r="O533" s="4">
        <f t="shared" si="206"/>
        <v>1.7697207331061109E-2</v>
      </c>
      <c r="P533" s="4">
        <f t="shared" si="185"/>
        <v>1.4558659678950085E-2</v>
      </c>
      <c r="T533" s="4"/>
      <c r="U533" s="4">
        <f t="shared" si="197"/>
        <v>-5.1488315842858817E-2</v>
      </c>
      <c r="V533" s="4">
        <f t="shared" si="198"/>
        <v>-6.097343268443025E-2</v>
      </c>
      <c r="W533" s="4">
        <f t="shared" si="199"/>
        <v>1.1212016517776254E-2</v>
      </c>
      <c r="X533" s="4">
        <f t="shared" si="205"/>
        <v>3.6069449648673105E-2</v>
      </c>
      <c r="Y533" s="4">
        <f t="shared" si="194"/>
        <v>-3.3064706859232046E-2</v>
      </c>
      <c r="Z533" s="4">
        <f t="shared" si="195"/>
        <v>-2.6967938342978452E-2</v>
      </c>
      <c r="AA533" s="4">
        <f t="shared" si="188"/>
        <v>-4.0853587172785179E-2</v>
      </c>
      <c r="AB533" s="4">
        <f t="shared" si="189"/>
        <v>-4.0853587172785179E-2</v>
      </c>
      <c r="AC533" s="2">
        <f t="shared" si="200"/>
        <v>-1.2876429643942311E-2</v>
      </c>
      <c r="AD533" s="3">
        <f t="shared" si="201"/>
        <v>1245.1188661970018</v>
      </c>
    </row>
    <row r="534" spans="1:30" x14ac:dyDescent="0.3">
      <c r="A534" s="1">
        <f t="shared" si="186"/>
        <v>7</v>
      </c>
      <c r="B534" s="1">
        <f t="shared" si="184"/>
        <v>3</v>
      </c>
      <c r="C534" s="5">
        <v>39855</v>
      </c>
      <c r="D534" s="3">
        <v>1227.05</v>
      </c>
      <c r="E534" s="3">
        <v>1231.6199999999999</v>
      </c>
      <c r="F534" s="3">
        <f t="shared" si="192"/>
        <v>1252.1179999999999</v>
      </c>
      <c r="G534" s="3">
        <f t="shared" si="202"/>
        <v>1227.1529999999998</v>
      </c>
      <c r="H534" s="4">
        <f t="shared" si="187"/>
        <v>-1.8221900446599331E-3</v>
      </c>
      <c r="I534" s="4">
        <f t="shared" si="190"/>
        <v>1.8954030375256672E-3</v>
      </c>
      <c r="J534" s="4">
        <f t="shared" si="191"/>
        <v>-3.7175930821856003E-3</v>
      </c>
      <c r="K534" s="4">
        <f t="shared" si="193"/>
        <v>2.3668133638116335E-2</v>
      </c>
      <c r="L534" s="4">
        <f t="shared" si="203"/>
        <v>-1.7290920413861603E-3</v>
      </c>
      <c r="M534" s="4">
        <f t="shared" si="196"/>
        <v>-2.0020477303257348E-2</v>
      </c>
      <c r="N534" s="4">
        <f t="shared" si="204"/>
        <v>-8.3934114164931455E-5</v>
      </c>
      <c r="O534" s="4">
        <f t="shared" si="206"/>
        <v>2.0345544191353364E-2</v>
      </c>
      <c r="P534" s="4">
        <f t="shared" si="185"/>
        <v>1.2709940989559578E-2</v>
      </c>
      <c r="T534" s="4"/>
      <c r="U534" s="4">
        <f t="shared" si="197"/>
        <v>-1.1274800901333209E-2</v>
      </c>
      <c r="V534" s="4">
        <f t="shared" si="198"/>
        <v>-2.1162052892319812E-2</v>
      </c>
      <c r="W534" s="4">
        <f t="shared" si="199"/>
        <v>9.5604024912992851E-3</v>
      </c>
      <c r="X534" s="4">
        <f t="shared" si="205"/>
        <v>4.1532605549215125E-2</v>
      </c>
      <c r="Y534" s="4">
        <f t="shared" si="194"/>
        <v>1.0904191822179726E-2</v>
      </c>
      <c r="Z534" s="4">
        <f t="shared" si="195"/>
        <v>1.7278195225893359E-2</v>
      </c>
      <c r="AA534" s="4">
        <f t="shared" si="188"/>
        <v>-1.8221900446599331E-3</v>
      </c>
      <c r="AB534" s="4">
        <f t="shared" si="189"/>
        <v>-1.8221900446599331E-3</v>
      </c>
      <c r="AC534" s="2">
        <f t="shared" si="200"/>
        <v>-9.8169681740769808E-3</v>
      </c>
      <c r="AD534" s="3">
        <f t="shared" si="201"/>
        <v>1239.0959107980011</v>
      </c>
    </row>
    <row r="535" spans="1:30" x14ac:dyDescent="0.3">
      <c r="A535" s="1">
        <f t="shared" si="186"/>
        <v>7</v>
      </c>
      <c r="B535" s="1">
        <f t="shared" si="184"/>
        <v>4</v>
      </c>
      <c r="C535" s="5">
        <v>39856</v>
      </c>
      <c r="D535" s="3">
        <v>1242.81</v>
      </c>
      <c r="E535" s="3">
        <v>1212.02</v>
      </c>
      <c r="F535" s="3">
        <f t="shared" si="192"/>
        <v>1251.6580000000001</v>
      </c>
      <c r="G535" s="3">
        <f t="shared" si="202"/>
        <v>1231.049</v>
      </c>
      <c r="H535" s="4">
        <f t="shared" si="187"/>
        <v>1.2843812395582896E-2</v>
      </c>
      <c r="I535" s="4">
        <f t="shared" si="190"/>
        <v>-1.224888961330017E-2</v>
      </c>
      <c r="J535" s="4">
        <f t="shared" si="191"/>
        <v>2.5092702008883066E-2</v>
      </c>
      <c r="K535" s="4">
        <f t="shared" si="193"/>
        <v>2.1857300028523829E-2</v>
      </c>
      <c r="L535" s="4">
        <f t="shared" si="203"/>
        <v>2.1940607328325653E-3</v>
      </c>
      <c r="M535" s="4">
        <f t="shared" si="196"/>
        <v>-7.069023647034719E-3</v>
      </c>
      <c r="N535" s="4">
        <f t="shared" si="204"/>
        <v>9.5536408380169826E-3</v>
      </c>
      <c r="O535" s="4">
        <f t="shared" si="206"/>
        <v>1.6582583017516878E-2</v>
      </c>
      <c r="P535" s="4">
        <f t="shared" si="185"/>
        <v>2.5716997482771304E-2</v>
      </c>
      <c r="T535" s="4"/>
      <c r="U535" s="4">
        <f t="shared" si="197"/>
        <v>1.4718226641131125E-2</v>
      </c>
      <c r="V535" s="4">
        <f t="shared" si="198"/>
        <v>4.5710443747198149E-3</v>
      </c>
      <c r="W535" s="4">
        <f t="shared" si="199"/>
        <v>-1.8472263494791262E-3</v>
      </c>
      <c r="X535" s="4">
        <f t="shared" si="205"/>
        <v>3.40520802352864E-2</v>
      </c>
      <c r="Y535" s="4">
        <f t="shared" si="194"/>
        <v>9.1159371852754072E-3</v>
      </c>
      <c r="Z535" s="4">
        <f t="shared" si="195"/>
        <v>1.5478665196885046E-2</v>
      </c>
      <c r="AA535" s="4">
        <f t="shared" si="188"/>
        <v>1.2843812395582896E-2</v>
      </c>
      <c r="AB535" s="4">
        <f t="shared" si="189"/>
        <v>1.2843812395582896E-2</v>
      </c>
      <c r="AC535" s="2">
        <f t="shared" si="200"/>
        <v>1.9923073261393304E-3</v>
      </c>
      <c r="AD535" s="3">
        <f t="shared" si="201"/>
        <v>1240.3339405320007</v>
      </c>
    </row>
    <row r="536" spans="1:30" x14ac:dyDescent="0.3">
      <c r="A536" s="1">
        <f t="shared" si="186"/>
        <v>7</v>
      </c>
      <c r="B536" s="1">
        <f t="shared" si="184"/>
        <v>5</v>
      </c>
      <c r="C536" s="5">
        <v>39857</v>
      </c>
      <c r="D536" s="3">
        <v>1236.8499999999999</v>
      </c>
      <c r="E536" s="3">
        <v>1240.81</v>
      </c>
      <c r="F536" s="3">
        <f t="shared" si="192"/>
        <v>1243.53</v>
      </c>
      <c r="G536" s="3">
        <f t="shared" si="202"/>
        <v>1236.7090000000001</v>
      </c>
      <c r="H536" s="4">
        <f t="shared" si="187"/>
        <v>-4.7955842003202711E-3</v>
      </c>
      <c r="I536" s="4">
        <f t="shared" si="190"/>
        <v>-1.609256443060484E-3</v>
      </c>
      <c r="J536" s="4">
        <f t="shared" si="191"/>
        <v>-3.1863277572597871E-3</v>
      </c>
      <c r="K536" s="4">
        <f t="shared" si="193"/>
        <v>1.9230614494571759E-3</v>
      </c>
      <c r="L536" s="4">
        <f t="shared" si="203"/>
        <v>-4.9216426216932285E-3</v>
      </c>
      <c r="M536" s="4">
        <f t="shared" si="196"/>
        <v>-5.3718044598844127E-3</v>
      </c>
      <c r="N536" s="4">
        <f t="shared" si="204"/>
        <v>1.1401226966072779E-4</v>
      </c>
      <c r="O536" s="4">
        <f t="shared" si="206"/>
        <v>5.5148158628774008E-3</v>
      </c>
      <c r="P536" s="4">
        <f t="shared" si="185"/>
        <v>2.079808525564298E-2</v>
      </c>
      <c r="T536" s="4"/>
      <c r="U536" s="4">
        <f t="shared" si="197"/>
        <v>2.7904506722668844E-2</v>
      </c>
      <c r="V536" s="4">
        <f t="shared" si="198"/>
        <v>1.762546165544206E-2</v>
      </c>
      <c r="W536" s="4">
        <f t="shared" si="199"/>
        <v>-3.1812382093010592E-2</v>
      </c>
      <c r="X536" s="4">
        <f t="shared" si="205"/>
        <v>1.1092066919914703E-2</v>
      </c>
      <c r="Y536" s="4">
        <f t="shared" si="194"/>
        <v>-1.0569744803029767E-2</v>
      </c>
      <c r="Z536" s="4">
        <f t="shared" si="195"/>
        <v>-4.331139932873998E-3</v>
      </c>
      <c r="AA536" s="4">
        <f t="shared" si="188"/>
        <v>-4.7955842003202711E-3</v>
      </c>
      <c r="AB536" s="4">
        <f t="shared" si="189"/>
        <v>-4.7955842003202711E-3</v>
      </c>
      <c r="AC536" s="2">
        <f t="shared" si="200"/>
        <v>-1.8778566692274961E-3</v>
      </c>
      <c r="AD536" s="3">
        <f t="shared" si="201"/>
        <v>1239.1726270213339</v>
      </c>
    </row>
    <row r="537" spans="1:30" x14ac:dyDescent="0.3">
      <c r="A537" s="1">
        <f t="shared" si="186"/>
        <v>8</v>
      </c>
      <c r="B537" s="1">
        <f t="shared" si="184"/>
        <v>2</v>
      </c>
      <c r="C537" s="5">
        <v>39861</v>
      </c>
      <c r="D537" s="3">
        <v>1187.04</v>
      </c>
      <c r="E537" s="3">
        <v>1197.5899999999999</v>
      </c>
      <c r="F537" s="3">
        <f t="shared" si="192"/>
        <v>1224.6079999999999</v>
      </c>
      <c r="G537" s="3">
        <f t="shared" si="202"/>
        <v>1235.8380000000002</v>
      </c>
      <c r="H537" s="4">
        <f t="shared" si="187"/>
        <v>-4.0271657840481825E-2</v>
      </c>
      <c r="I537" s="4">
        <f t="shared" si="190"/>
        <v>-3.1741925051542219E-2</v>
      </c>
      <c r="J537" s="4">
        <f t="shared" si="191"/>
        <v>-8.5297327889396063E-3</v>
      </c>
      <c r="K537" s="4">
        <f t="shared" si="193"/>
        <v>-2.3042406112300678E-3</v>
      </c>
      <c r="L537" s="4">
        <f t="shared" si="203"/>
        <v>3.5655091563246005E-3</v>
      </c>
      <c r="M537" s="4">
        <f t="shared" si="196"/>
        <v>-3.0677571925056824E-2</v>
      </c>
      <c r="N537" s="4">
        <f t="shared" si="204"/>
        <v>-3.9485757842047435E-2</v>
      </c>
      <c r="O537" s="4">
        <f t="shared" si="206"/>
        <v>-9.4605068068474903E-3</v>
      </c>
      <c r="P537" s="4">
        <f t="shared" si="185"/>
        <v>-2.0311145957991272E-2</v>
      </c>
      <c r="T537" s="4"/>
      <c r="U537" s="4">
        <f t="shared" si="197"/>
        <v>3.6221045397582717E-2</v>
      </c>
      <c r="V537" s="4">
        <f t="shared" si="198"/>
        <v>2.5858834943606968E-2</v>
      </c>
      <c r="W537" s="4">
        <f t="shared" si="199"/>
        <v>-7.3818905317364431E-2</v>
      </c>
      <c r="X537" s="4">
        <f t="shared" si="205"/>
        <v>-1.8010244830273921E-2</v>
      </c>
      <c r="Y537" s="4">
        <f t="shared" si="194"/>
        <v>-1.4744337361713544E-2</v>
      </c>
      <c r="Z537" s="4">
        <f t="shared" si="195"/>
        <v>-8.5320543402486512E-3</v>
      </c>
      <c r="AA537" s="4">
        <f t="shared" si="188"/>
        <v>-4.0271657840481825E-2</v>
      </c>
      <c r="AB537" s="4">
        <f t="shared" si="189"/>
        <v>-4.0271657840481825E-2</v>
      </c>
      <c r="AC537" s="2">
        <f t="shared" si="200"/>
        <v>-2.9278781406599161E-2</v>
      </c>
      <c r="AD537" s="3">
        <f t="shared" si="201"/>
        <v>1221.7950846808894</v>
      </c>
    </row>
    <row r="538" spans="1:30" x14ac:dyDescent="0.3">
      <c r="A538" s="1">
        <f t="shared" si="186"/>
        <v>8</v>
      </c>
      <c r="B538" s="1">
        <f t="shared" si="184"/>
        <v>3</v>
      </c>
      <c r="C538" s="5">
        <v>39862</v>
      </c>
      <c r="D538" s="3">
        <v>1188.77</v>
      </c>
      <c r="E538" s="3">
        <v>1193.8900000000001</v>
      </c>
      <c r="F538" s="3">
        <f t="shared" si="192"/>
        <v>1216.5040000000001</v>
      </c>
      <c r="G538" s="3">
        <f t="shared" si="202"/>
        <v>1233.1490000000001</v>
      </c>
      <c r="H538" s="4">
        <f t="shared" si="187"/>
        <v>1.4574066585793387E-3</v>
      </c>
      <c r="I538" s="4">
        <f t="shared" si="190"/>
        <v>5.7706564226985922E-3</v>
      </c>
      <c r="J538" s="4">
        <f t="shared" si="191"/>
        <v>-4.3132497641192539E-3</v>
      </c>
      <c r="K538" s="4">
        <f t="shared" si="193"/>
        <v>3.0662403962798252E-2</v>
      </c>
      <c r="L538" s="4">
        <f t="shared" si="203"/>
        <v>4.2997708586062972E-2</v>
      </c>
      <c r="M538" s="4">
        <f t="shared" si="196"/>
        <v>-2.2798116570105931E-2</v>
      </c>
      <c r="N538" s="4">
        <f t="shared" si="204"/>
        <v>-3.5988351772575845E-2</v>
      </c>
      <c r="O538" s="4">
        <f t="shared" si="206"/>
        <v>-1.4001867476467257E-2</v>
      </c>
      <c r="P538" s="4">
        <f t="shared" si="185"/>
        <v>-1.8883340898774487E-2</v>
      </c>
      <c r="T538" s="4"/>
      <c r="U538" s="4">
        <f t="shared" si="197"/>
        <v>3.5592734869928561E-2</v>
      </c>
      <c r="V538" s="4">
        <f t="shared" si="198"/>
        <v>2.5236807521229348E-2</v>
      </c>
      <c r="W538" s="4">
        <f t="shared" si="199"/>
        <v>-3.2962116343580428E-2</v>
      </c>
      <c r="X538" s="4">
        <f t="shared" si="205"/>
        <v>-2.6636389677018743E-2</v>
      </c>
      <c r="Y538" s="4">
        <f t="shared" si="194"/>
        <v>1.7811251793685985E-2</v>
      </c>
      <c r="Z538" s="4">
        <f t="shared" si="195"/>
        <v>2.4228805935564826E-2</v>
      </c>
      <c r="AA538" s="4">
        <f t="shared" si="188"/>
        <v>1.4574066585793387E-3</v>
      </c>
      <c r="AB538" s="4">
        <f t="shared" si="189"/>
        <v>1.4574066585793387E-3</v>
      </c>
      <c r="AC538" s="2">
        <f t="shared" si="200"/>
        <v>-1.8520591132509267E-2</v>
      </c>
      <c r="AD538" s="3">
        <f t="shared" si="201"/>
        <v>1210.786723120593</v>
      </c>
    </row>
    <row r="539" spans="1:30" x14ac:dyDescent="0.3">
      <c r="A539" s="1">
        <f t="shared" si="186"/>
        <v>8</v>
      </c>
      <c r="B539" s="1">
        <f t="shared" si="184"/>
        <v>4</v>
      </c>
      <c r="C539" s="5">
        <v>39863</v>
      </c>
      <c r="D539" s="3">
        <v>1167.8900000000001</v>
      </c>
      <c r="E539" s="3">
        <v>1194.31</v>
      </c>
      <c r="F539" s="3">
        <f t="shared" si="192"/>
        <v>1204.672</v>
      </c>
      <c r="G539" s="3">
        <f t="shared" si="202"/>
        <v>1228.395</v>
      </c>
      <c r="H539" s="4">
        <f t="shared" si="187"/>
        <v>-1.7564373259755784E-2</v>
      </c>
      <c r="I539" s="4">
        <f t="shared" si="190"/>
        <v>4.660279112023321E-3</v>
      </c>
      <c r="J539" s="4">
        <f t="shared" si="191"/>
        <v>-2.2224652371779105E-2</v>
      </c>
      <c r="K539" s="4">
        <f t="shared" si="193"/>
        <v>2.1112157944766317E-2</v>
      </c>
      <c r="L539" s="4">
        <f t="shared" si="203"/>
        <v>3.8988010950627955E-2</v>
      </c>
      <c r="M539" s="4">
        <f t="shared" si="196"/>
        <v>-3.0532792328534179E-2</v>
      </c>
      <c r="N539" s="4">
        <f t="shared" si="204"/>
        <v>-4.9255329108307898E-2</v>
      </c>
      <c r="O539" s="4">
        <f t="shared" si="206"/>
        <v>-2.0312700682427243E-2</v>
      </c>
      <c r="P539" s="4">
        <f t="shared" si="185"/>
        <v>-3.6116040110592981E-2</v>
      </c>
      <c r="T539" s="4"/>
      <c r="U539" s="4">
        <f t="shared" si="197"/>
        <v>3.2201350976219095E-2</v>
      </c>
      <c r="V539" s="4">
        <f t="shared" si="198"/>
        <v>2.1879337466456834E-2</v>
      </c>
      <c r="W539" s="4">
        <f t="shared" si="199"/>
        <v>-4.8213194246363111E-2</v>
      </c>
      <c r="X539" s="4">
        <f t="shared" si="205"/>
        <v>-3.7892594787392174E-2</v>
      </c>
      <c r="Y539" s="4">
        <f t="shared" si="194"/>
        <v>8.3800861499437277E-3</v>
      </c>
      <c r="Z539" s="4">
        <f t="shared" si="195"/>
        <v>1.4738174436996175E-2</v>
      </c>
      <c r="AA539" s="4">
        <f t="shared" si="188"/>
        <v>-1.7564373259755784E-2</v>
      </c>
      <c r="AB539" s="4">
        <f t="shared" si="189"/>
        <v>-1.7564373259755784E-2</v>
      </c>
      <c r="AC539" s="2">
        <f t="shared" si="200"/>
        <v>-2.4486737118845751E-2</v>
      </c>
      <c r="AD539" s="3">
        <f t="shared" si="201"/>
        <v>1196.4878154137289</v>
      </c>
    </row>
    <row r="540" spans="1:30" x14ac:dyDescent="0.3">
      <c r="A540" s="1">
        <f t="shared" si="186"/>
        <v>8</v>
      </c>
      <c r="B540" s="1">
        <f t="shared" si="184"/>
        <v>5</v>
      </c>
      <c r="C540" s="5">
        <v>39864</v>
      </c>
      <c r="D540" s="3">
        <v>1172.71</v>
      </c>
      <c r="E540" s="3">
        <v>1157.1400000000001</v>
      </c>
      <c r="F540" s="3">
        <f t="shared" si="192"/>
        <v>1190.652</v>
      </c>
      <c r="G540" s="3">
        <f t="shared" si="202"/>
        <v>1221.155</v>
      </c>
      <c r="H540" s="4">
        <f t="shared" si="187"/>
        <v>4.1271010112253178E-3</v>
      </c>
      <c r="I540" s="4">
        <f t="shared" si="190"/>
        <v>-9.2046339980648862E-3</v>
      </c>
      <c r="J540" s="4">
        <f t="shared" si="191"/>
        <v>1.3331735009290205E-2</v>
      </c>
      <c r="K540" s="4">
        <f t="shared" si="193"/>
        <v>2.3330536266257904E-2</v>
      </c>
      <c r="L540" s="4">
        <f t="shared" si="203"/>
        <v>5.0216867836677864E-2</v>
      </c>
      <c r="M540" s="4">
        <f t="shared" si="196"/>
        <v>-1.506905460201638E-2</v>
      </c>
      <c r="N540" s="4">
        <f t="shared" si="204"/>
        <v>-3.9671458578149327E-2</v>
      </c>
      <c r="O540" s="4">
        <f t="shared" si="206"/>
        <v>-2.6010693180752213E-2</v>
      </c>
      <c r="P540" s="4">
        <f t="shared" si="185"/>
        <v>-3.2137993645029547E-2</v>
      </c>
      <c r="T540" s="4"/>
      <c r="U540" s="4">
        <f t="shared" si="197"/>
        <v>6.4149877128839045E-2</v>
      </c>
      <c r="V540" s="4">
        <f t="shared" si="198"/>
        <v>5.3508378357550589E-2</v>
      </c>
      <c r="W540" s="4">
        <f t="shared" si="199"/>
        <v>-5.640443832926989E-2</v>
      </c>
      <c r="X540" s="4">
        <f t="shared" si="205"/>
        <v>-4.8740151063629264E-2</v>
      </c>
      <c r="Y540" s="4">
        <f t="shared" si="194"/>
        <v>1.0570803893860635E-2</v>
      </c>
      <c r="Z540" s="4">
        <f t="shared" si="195"/>
        <v>1.6942705203422358E-2</v>
      </c>
      <c r="AA540" s="4">
        <f t="shared" si="188"/>
        <v>4.1271010112253178E-3</v>
      </c>
      <c r="AB540" s="4">
        <f t="shared" si="189"/>
        <v>4.1271010112253178E-3</v>
      </c>
      <c r="AC540" s="2">
        <f t="shared" si="200"/>
        <v>-1.3517303461628098E-2</v>
      </c>
      <c r="AD540" s="3">
        <f t="shared" si="201"/>
        <v>1188.5618769424859</v>
      </c>
    </row>
    <row r="541" spans="1:30" x14ac:dyDescent="0.3">
      <c r="A541" s="1">
        <f t="shared" si="186"/>
        <v>9</v>
      </c>
      <c r="B541" s="1">
        <f t="shared" si="184"/>
        <v>1</v>
      </c>
      <c r="C541" s="5">
        <v>39867</v>
      </c>
      <c r="D541" s="3">
        <v>1128.97</v>
      </c>
      <c r="E541" s="3">
        <v>1180.0999999999999</v>
      </c>
      <c r="F541" s="3">
        <f t="shared" si="192"/>
        <v>1169.076</v>
      </c>
      <c r="G541" s="3">
        <f t="shared" si="202"/>
        <v>1206.3029999999997</v>
      </c>
      <c r="H541" s="4">
        <f t="shared" si="187"/>
        <v>-3.7298223772288128E-2</v>
      </c>
      <c r="I541" s="4">
        <f t="shared" si="190"/>
        <v>6.3016432024966722E-3</v>
      </c>
      <c r="J541" s="4">
        <f t="shared" si="191"/>
        <v>-4.3599866974784802E-2</v>
      </c>
      <c r="K541" s="4">
        <f t="shared" si="193"/>
        <v>5.4510492790203263E-3</v>
      </c>
      <c r="L541" s="4">
        <f t="shared" si="203"/>
        <v>3.5972708986497355E-2</v>
      </c>
      <c r="M541" s="4">
        <f t="shared" si="196"/>
        <v>-3.4305725205204786E-2</v>
      </c>
      <c r="N541" s="4">
        <f t="shared" si="204"/>
        <v>-6.4107442325849848E-2</v>
      </c>
      <c r="O541" s="4">
        <f t="shared" si="206"/>
        <v>-3.2974304011620888E-2</v>
      </c>
      <c r="P541" s="4">
        <f t="shared" si="185"/>
        <v>-6.823752733875299E-2</v>
      </c>
      <c r="T541" s="4"/>
      <c r="U541" s="4">
        <f t="shared" si="197"/>
        <v>5.4693828823835278E-2</v>
      </c>
      <c r="V541" s="4">
        <f t="shared" si="198"/>
        <v>4.4146890535596894E-2</v>
      </c>
      <c r="W541" s="4">
        <f t="shared" si="199"/>
        <v>-8.7221570926142938E-2</v>
      </c>
      <c r="X541" s="4">
        <f t="shared" si="205"/>
        <v>-5.9873103182070356E-2</v>
      </c>
      <c r="Y541" s="4">
        <f t="shared" si="194"/>
        <v>-7.0857468466532679E-3</v>
      </c>
      <c r="Z541" s="4">
        <f t="shared" si="195"/>
        <v>-8.2517449925072585E-4</v>
      </c>
      <c r="AA541" s="4">
        <f t="shared" si="188"/>
        <v>-3.7298223772288128E-2</v>
      </c>
      <c r="AB541" s="4">
        <f t="shared" si="189"/>
        <v>-3.7298223772288128E-2</v>
      </c>
      <c r="AC541" s="2">
        <f t="shared" si="200"/>
        <v>-3.5189524931271282E-2</v>
      </c>
      <c r="AD541" s="3">
        <f t="shared" si="201"/>
        <v>1168.6979179616574</v>
      </c>
    </row>
    <row r="542" spans="1:30" x14ac:dyDescent="0.3">
      <c r="A542" s="1">
        <f t="shared" si="186"/>
        <v>9</v>
      </c>
      <c r="B542" s="1">
        <f t="shared" si="184"/>
        <v>2</v>
      </c>
      <c r="C542" s="5">
        <v>39868</v>
      </c>
      <c r="D542" s="3">
        <v>1171.45</v>
      </c>
      <c r="E542" s="3">
        <v>1138.71</v>
      </c>
      <c r="F542" s="3">
        <f t="shared" si="192"/>
        <v>1165.9580000000001</v>
      </c>
      <c r="G542" s="3">
        <f t="shared" si="202"/>
        <v>1195.2829999999999</v>
      </c>
      <c r="H542" s="4">
        <f t="shared" si="187"/>
        <v>3.7627217729434809E-2</v>
      </c>
      <c r="I542" s="4">
        <f t="shared" si="190"/>
        <v>8.6273328786416019E-3</v>
      </c>
      <c r="J542" s="4">
        <f t="shared" si="191"/>
        <v>2.8999884850793207E-2</v>
      </c>
      <c r="K542" s="4">
        <f t="shared" si="193"/>
        <v>3.154645384731216E-2</v>
      </c>
      <c r="L542" s="4">
        <f t="shared" si="203"/>
        <v>6.1083209572540452E-2</v>
      </c>
      <c r="M542" s="4">
        <f t="shared" si="196"/>
        <v>4.7102897359938877E-3</v>
      </c>
      <c r="N542" s="4">
        <f t="shared" si="204"/>
        <v>-1.9939211048764064E-2</v>
      </c>
      <c r="O542" s="4">
        <f t="shared" si="206"/>
        <v>-2.503307866319503E-2</v>
      </c>
      <c r="P542" s="4">
        <f t="shared" si="185"/>
        <v>-3.3177897907811699E-2</v>
      </c>
      <c r="T542" s="4"/>
      <c r="U542" s="4">
        <f t="shared" si="197"/>
        <v>5.1436264914036633E-2</v>
      </c>
      <c r="V542" s="4">
        <f t="shared" si="198"/>
        <v>4.0921902264896247E-2</v>
      </c>
      <c r="W542" s="4">
        <f t="shared" si="199"/>
        <v>-1.3133508559104933E-2</v>
      </c>
      <c r="X542" s="4">
        <f t="shared" si="205"/>
        <v>-4.7892876740965165E-2</v>
      </c>
      <c r="Y542" s="4">
        <f t="shared" si="194"/>
        <v>1.8684278612308331E-2</v>
      </c>
      <c r="Z542" s="4">
        <f t="shared" si="195"/>
        <v>2.5107337406317758E-2</v>
      </c>
      <c r="AA542" s="4">
        <f t="shared" si="188"/>
        <v>3.7627217729434809E-2</v>
      </c>
      <c r="AB542" s="4">
        <f t="shared" si="189"/>
        <v>3.7627217729434809E-2</v>
      </c>
      <c r="AC542" s="2">
        <f t="shared" si="200"/>
        <v>1.5661969003330867E-3</v>
      </c>
      <c r="AD542" s="3">
        <f t="shared" si="201"/>
        <v>1169.6152786411049</v>
      </c>
    </row>
    <row r="543" spans="1:30" x14ac:dyDescent="0.3">
      <c r="A543" s="1">
        <f t="shared" si="186"/>
        <v>9</v>
      </c>
      <c r="B543" s="1">
        <f t="shared" si="184"/>
        <v>3</v>
      </c>
      <c r="C543" s="5">
        <v>39869</v>
      </c>
      <c r="D543" s="3">
        <v>1160.83</v>
      </c>
      <c r="E543" s="3">
        <v>1158.9100000000001</v>
      </c>
      <c r="F543" s="3">
        <f t="shared" si="192"/>
        <v>1160.3700000000001</v>
      </c>
      <c r="G543" s="3">
        <f t="shared" si="202"/>
        <v>1188.4370000000001</v>
      </c>
      <c r="H543" s="4">
        <f t="shared" si="187"/>
        <v>-9.06568782278383E-3</v>
      </c>
      <c r="I543" s="4">
        <f t="shared" si="190"/>
        <v>-1.0704682231422565E-2</v>
      </c>
      <c r="J543" s="4">
        <f t="shared" si="191"/>
        <v>1.6389944086387352E-3</v>
      </c>
      <c r="K543" s="4">
        <f t="shared" si="193"/>
        <v>-9.5565325024541681E-3</v>
      </c>
      <c r="L543" s="4">
        <f t="shared" si="203"/>
        <v>1.7119334537918366E-2</v>
      </c>
      <c r="M543" s="4">
        <f t="shared" si="196"/>
        <v>3.9642527814387561E-4</v>
      </c>
      <c r="N543" s="4">
        <f t="shared" si="204"/>
        <v>-2.3229670567308319E-2</v>
      </c>
      <c r="O543" s="4">
        <f t="shared" si="206"/>
        <v>-2.4178389600544446E-2</v>
      </c>
      <c r="P543" s="4">
        <f t="shared" si="185"/>
        <v>-4.1942805265547112E-2</v>
      </c>
      <c r="T543" s="4"/>
      <c r="U543" s="4">
        <f t="shared" si="197"/>
        <v>1.4785095394596385E-2</v>
      </c>
      <c r="V543" s="4">
        <f t="shared" si="198"/>
        <v>4.6372444406504254E-3</v>
      </c>
      <c r="W543" s="4">
        <f t="shared" si="199"/>
        <v>-2.3503284907930092E-2</v>
      </c>
      <c r="X543" s="4">
        <f t="shared" si="205"/>
        <v>-4.6143703596535655E-2</v>
      </c>
      <c r="Y543" s="4">
        <f t="shared" si="194"/>
        <v>-2.1906201673246539E-2</v>
      </c>
      <c r="Z543" s="4">
        <f t="shared" si="195"/>
        <v>-1.5739075994948257E-2</v>
      </c>
      <c r="AA543" s="4">
        <f t="shared" si="188"/>
        <v>-9.06568782278383E-3</v>
      </c>
      <c r="AB543" s="4">
        <f t="shared" si="189"/>
        <v>-9.06568782278383E-3</v>
      </c>
      <c r="AC543" s="2">
        <f t="shared" si="200"/>
        <v>-5.0454006421295824E-3</v>
      </c>
      <c r="AD543" s="3">
        <f t="shared" si="201"/>
        <v>1166.6868524274032</v>
      </c>
    </row>
    <row r="544" spans="1:30" x14ac:dyDescent="0.3">
      <c r="A544" s="1">
        <f t="shared" si="186"/>
        <v>9</v>
      </c>
      <c r="B544" s="1">
        <f t="shared" si="184"/>
        <v>4</v>
      </c>
      <c r="C544" s="5">
        <v>39870</v>
      </c>
      <c r="D544" s="3">
        <v>1127.0999999999999</v>
      </c>
      <c r="E544" s="3">
        <v>1168.1199999999999</v>
      </c>
      <c r="F544" s="3">
        <f t="shared" si="192"/>
        <v>1152.212</v>
      </c>
      <c r="G544" s="3">
        <f t="shared" si="202"/>
        <v>1178.442</v>
      </c>
      <c r="H544" s="4">
        <f t="shared" si="187"/>
        <v>-2.905679556868794E-2</v>
      </c>
      <c r="I544" s="4">
        <f t="shared" si="190"/>
        <v>6.2799893179879603E-3</v>
      </c>
      <c r="J544" s="4">
        <f t="shared" si="191"/>
        <v>-3.5336784886675902E-2</v>
      </c>
      <c r="K544" s="4">
        <f t="shared" si="193"/>
        <v>-2.0157990403417538E-3</v>
      </c>
      <c r="L544" s="4">
        <f t="shared" si="203"/>
        <v>2.0086202688306305E-2</v>
      </c>
      <c r="M544" s="4">
        <f t="shared" si="196"/>
        <v>-2.1794600299250556E-2</v>
      </c>
      <c r="N544" s="4">
        <f t="shared" si="204"/>
        <v>-4.3567693615808076E-2</v>
      </c>
      <c r="O544" s="4">
        <f t="shared" si="206"/>
        <v>-2.3272114275574501E-2</v>
      </c>
      <c r="P544" s="4">
        <f t="shared" si="185"/>
        <v>-6.9780877316056755E-2</v>
      </c>
      <c r="T544" s="4"/>
      <c r="U544" s="4">
        <f t="shared" si="197"/>
        <v>6.0818552242793292E-3</v>
      </c>
      <c r="V544" s="4">
        <f t="shared" si="198"/>
        <v>-3.9789633279635602E-3</v>
      </c>
      <c r="W544" s="4">
        <f t="shared" si="199"/>
        <v>-3.4926234491262177E-2</v>
      </c>
      <c r="X544" s="4">
        <f t="shared" si="205"/>
        <v>-4.3547123200340036E-2</v>
      </c>
      <c r="Y544" s="4">
        <f t="shared" si="194"/>
        <v>-1.4459492319140396E-2</v>
      </c>
      <c r="Z544" s="4">
        <f t="shared" si="195"/>
        <v>-8.2454132785419014E-3</v>
      </c>
      <c r="AA544" s="4">
        <f t="shared" si="188"/>
        <v>-2.905679556868794E-2</v>
      </c>
      <c r="AB544" s="4">
        <f t="shared" si="189"/>
        <v>-2.905679556868794E-2</v>
      </c>
      <c r="AC544" s="2">
        <f t="shared" si="200"/>
        <v>-2.3415167200427824E-2</v>
      </c>
      <c r="AD544" s="3">
        <f t="shared" si="201"/>
        <v>1153.4912349516021</v>
      </c>
    </row>
    <row r="545" spans="1:30" x14ac:dyDescent="0.3">
      <c r="A545" s="1">
        <f t="shared" si="186"/>
        <v>9</v>
      </c>
      <c r="B545" s="1">
        <f t="shared" si="184"/>
        <v>5</v>
      </c>
      <c r="C545" s="5">
        <v>39871</v>
      </c>
      <c r="D545" s="3">
        <v>1116.99</v>
      </c>
      <c r="E545" s="3">
        <v>1116.78</v>
      </c>
      <c r="F545" s="3">
        <f t="shared" si="192"/>
        <v>1141.068</v>
      </c>
      <c r="G545" s="3">
        <f t="shared" si="202"/>
        <v>1165.8600000000001</v>
      </c>
      <c r="H545" s="4">
        <f t="shared" si="187"/>
        <v>-8.9699228107531729E-3</v>
      </c>
      <c r="I545" s="4">
        <f t="shared" si="190"/>
        <v>-9.1562416821931829E-3</v>
      </c>
      <c r="J545" s="4">
        <f t="shared" si="191"/>
        <v>1.8631887144000998E-4</v>
      </c>
      <c r="K545" s="4">
        <f t="shared" si="193"/>
        <v>1.7733564013840995E-2</v>
      </c>
      <c r="L545" s="4">
        <f t="shared" si="203"/>
        <v>3.9206813947298427E-2</v>
      </c>
      <c r="M545" s="4">
        <f t="shared" si="196"/>
        <v>-2.1101284060196214E-2</v>
      </c>
      <c r="N545" s="4">
        <f t="shared" si="204"/>
        <v>-4.1917554423344237E-2</v>
      </c>
      <c r="O545" s="4">
        <f t="shared" si="206"/>
        <v>-2.219536432734415E-2</v>
      </c>
      <c r="P545" s="4">
        <f t="shared" si="185"/>
        <v>-7.8124871043618274E-2</v>
      </c>
      <c r="T545" s="4"/>
      <c r="U545" s="4">
        <f t="shared" si="197"/>
        <v>4.0466684411321209E-2</v>
      </c>
      <c r="V545" s="4">
        <f t="shared" si="198"/>
        <v>3.0062017567207937E-2</v>
      </c>
      <c r="W545" s="4">
        <f t="shared" si="199"/>
        <v>-4.7513878111383058E-2</v>
      </c>
      <c r="X545" s="4">
        <f t="shared" si="205"/>
        <v>-4.164440995353811E-2</v>
      </c>
      <c r="Y545" s="4">
        <f t="shared" si="194"/>
        <v>5.0436193253890526E-3</v>
      </c>
      <c r="Z545" s="4">
        <f t="shared" si="195"/>
        <v>1.138067035582689E-2</v>
      </c>
      <c r="AA545" s="4">
        <f t="shared" si="188"/>
        <v>-8.9699228107531729E-3</v>
      </c>
      <c r="AB545" s="4">
        <f t="shared" si="189"/>
        <v>-8.9699228107531729E-3</v>
      </c>
      <c r="AC545" s="2">
        <f t="shared" si="200"/>
        <v>-2.1785474027879885E-2</v>
      </c>
      <c r="AD545" s="3">
        <f t="shared" si="201"/>
        <v>1141.3241566344016</v>
      </c>
    </row>
    <row r="546" spans="1:30" x14ac:dyDescent="0.3">
      <c r="A546" s="1">
        <f t="shared" si="186"/>
        <v>10</v>
      </c>
      <c r="B546" s="1">
        <f t="shared" si="184"/>
        <v>1</v>
      </c>
      <c r="C546" s="5">
        <v>39874</v>
      </c>
      <c r="D546" s="3">
        <v>1076.67</v>
      </c>
      <c r="E546" s="3">
        <v>1098.99</v>
      </c>
      <c r="F546" s="3">
        <f t="shared" si="192"/>
        <v>1130.6079999999999</v>
      </c>
      <c r="G546" s="3">
        <f t="shared" si="202"/>
        <v>1149.8420000000001</v>
      </c>
      <c r="H546" s="4">
        <f t="shared" si="187"/>
        <v>-3.6097010716299997E-2</v>
      </c>
      <c r="I546" s="4">
        <f t="shared" si="190"/>
        <v>-1.6114736926919667E-2</v>
      </c>
      <c r="J546" s="4">
        <f t="shared" si="191"/>
        <v>-1.998227378938033E-2</v>
      </c>
      <c r="K546" s="4">
        <f t="shared" si="193"/>
        <v>2.426386986454665E-2</v>
      </c>
      <c r="L546" s="4">
        <f t="shared" si="203"/>
        <v>3.6689873877315073E-2</v>
      </c>
      <c r="M546" s="4">
        <f t="shared" si="196"/>
        <v>-4.7707074423672814E-2</v>
      </c>
      <c r="N546" s="4">
        <f t="shared" si="204"/>
        <v>-6.3636569198202902E-2</v>
      </c>
      <c r="O546" s="4">
        <f t="shared" si="206"/>
        <v>-1.7864340977272655E-2</v>
      </c>
      <c r="P546" s="4">
        <f t="shared" si="185"/>
        <v>-0.11140180745264722</v>
      </c>
      <c r="T546" s="4"/>
      <c r="U546" s="4">
        <f t="shared" si="197"/>
        <v>1.0725252688027662E-2</v>
      </c>
      <c r="V546" s="4">
        <f t="shared" si="198"/>
        <v>6.1800016114735073E-4</v>
      </c>
      <c r="W546" s="4">
        <f t="shared" si="199"/>
        <v>-4.6325411658414264E-2</v>
      </c>
      <c r="X546" s="4">
        <f t="shared" si="205"/>
        <v>-3.2904618690316176E-2</v>
      </c>
      <c r="Y546" s="4">
        <f t="shared" si="194"/>
        <v>1.1492499916110907E-2</v>
      </c>
      <c r="Z546" s="4">
        <f t="shared" si="195"/>
        <v>1.7870212749287195E-2</v>
      </c>
      <c r="AA546" s="4">
        <f t="shared" si="188"/>
        <v>-3.6097010716299997E-2</v>
      </c>
      <c r="AB546" s="4">
        <f t="shared" si="189"/>
        <v>-3.6097010716299997E-2</v>
      </c>
      <c r="AC546" s="2">
        <f t="shared" si="200"/>
        <v>-4.0033409577308728E-2</v>
      </c>
      <c r="AD546" s="3">
        <f t="shared" si="201"/>
        <v>1119.7727710896011</v>
      </c>
    </row>
    <row r="547" spans="1:30" x14ac:dyDescent="0.3">
      <c r="A547" s="1">
        <f t="shared" si="186"/>
        <v>10</v>
      </c>
      <c r="B547" s="1">
        <f t="shared" si="184"/>
        <v>2</v>
      </c>
      <c r="C547" s="5">
        <v>39875</v>
      </c>
      <c r="D547" s="3">
        <v>1080.67</v>
      </c>
      <c r="E547" s="3">
        <v>1092.42</v>
      </c>
      <c r="F547" s="3">
        <f t="shared" si="192"/>
        <v>1112.452</v>
      </c>
      <c r="G547" s="3">
        <f t="shared" si="202"/>
        <v>1139.2049999999999</v>
      </c>
      <c r="H547" s="4">
        <f t="shared" si="187"/>
        <v>3.7151587765982146E-3</v>
      </c>
      <c r="I547" s="4">
        <f t="shared" si="190"/>
        <v>1.4628437682855469E-2</v>
      </c>
      <c r="J547" s="4">
        <f t="shared" si="191"/>
        <v>-1.0913278906257255E-2</v>
      </c>
      <c r="K547" s="4">
        <f t="shared" si="193"/>
        <v>4.0613651350924575E-2</v>
      </c>
      <c r="L547" s="4">
        <f t="shared" si="203"/>
        <v>6.4122608495536026E-2</v>
      </c>
      <c r="M547" s="4">
        <f t="shared" si="196"/>
        <v>-2.8569322541556783E-2</v>
      </c>
      <c r="N547" s="4">
        <f t="shared" si="204"/>
        <v>-5.1382323637975479E-2</v>
      </c>
      <c r="O547" s="4">
        <f t="shared" si="206"/>
        <v>-2.4755938445593869E-2</v>
      </c>
      <c r="P547" s="4">
        <f t="shared" si="185"/>
        <v>-0.10810052407873562</v>
      </c>
      <c r="T547" s="4"/>
      <c r="U547" s="4">
        <f t="shared" si="197"/>
        <v>8.8030687211494665E-2</v>
      </c>
      <c r="V547" s="4">
        <f t="shared" si="198"/>
        <v>7.7150380339379682E-2</v>
      </c>
      <c r="W547" s="4">
        <f t="shared" si="199"/>
        <v>-7.7493704383456374E-2</v>
      </c>
      <c r="X547" s="4">
        <f t="shared" si="205"/>
        <v>-4.589016070904791E-2</v>
      </c>
      <c r="Y547" s="4">
        <f t="shared" si="194"/>
        <v>2.7638418790439229E-2</v>
      </c>
      <c r="Z547" s="4">
        <f t="shared" si="195"/>
        <v>3.4117935674576792E-2</v>
      </c>
      <c r="AA547" s="4">
        <f t="shared" si="188"/>
        <v>3.7151587765982146E-3</v>
      </c>
      <c r="AB547" s="4">
        <f t="shared" si="189"/>
        <v>3.7151587765982146E-3</v>
      </c>
      <c r="AC547" s="2">
        <f t="shared" si="200"/>
        <v>-2.4122548104170624E-2</v>
      </c>
      <c r="AD547" s="3">
        <f t="shared" si="201"/>
        <v>1106.7385140597341</v>
      </c>
    </row>
    <row r="548" spans="1:30" x14ac:dyDescent="0.3">
      <c r="A548" s="1">
        <f t="shared" si="186"/>
        <v>10</v>
      </c>
      <c r="B548" s="1">
        <f t="shared" si="184"/>
        <v>3</v>
      </c>
      <c r="C548" s="5">
        <v>39876</v>
      </c>
      <c r="D548" s="3">
        <v>1110.3</v>
      </c>
      <c r="E548" s="3">
        <v>1096.2</v>
      </c>
      <c r="F548" s="3">
        <f t="shared" si="192"/>
        <v>1102.346</v>
      </c>
      <c r="G548" s="3">
        <f t="shared" si="202"/>
        <v>1131.3579999999999</v>
      </c>
      <c r="H548" s="4">
        <f t="shared" si="187"/>
        <v>2.7418175761333135E-2</v>
      </c>
      <c r="I548" s="4">
        <f t="shared" si="190"/>
        <v>1.4370714464174976E-2</v>
      </c>
      <c r="J548" s="4">
        <f t="shared" si="191"/>
        <v>1.3047461297158159E-2</v>
      </c>
      <c r="K548" s="4">
        <f t="shared" si="193"/>
        <v>1.8217864843106592E-2</v>
      </c>
      <c r="L548" s="4">
        <f t="shared" si="203"/>
        <v>4.9069353065947813E-2</v>
      </c>
      <c r="M548" s="4">
        <f t="shared" si="196"/>
        <v>7.2155203538634433E-3</v>
      </c>
      <c r="N548" s="4">
        <f t="shared" si="204"/>
        <v>-1.8613029651091868E-2</v>
      </c>
      <c r="O548" s="4">
        <f t="shared" si="206"/>
        <v>-2.6129874808610235E-2</v>
      </c>
      <c r="P548" s="4">
        <f t="shared" si="185"/>
        <v>-8.3646267486485473E-2</v>
      </c>
      <c r="T548" s="4"/>
      <c r="U548" s="4">
        <f t="shared" si="197"/>
        <v>7.4176205502142045E-2</v>
      </c>
      <c r="V548" s="4">
        <f t="shared" si="198"/>
        <v>6.3434443447120542E-2</v>
      </c>
      <c r="W548" s="4">
        <f t="shared" si="199"/>
        <v>-4.3529198935244588E-2</v>
      </c>
      <c r="X548" s="4">
        <f t="shared" si="205"/>
        <v>-5.0004739867456162E-2</v>
      </c>
      <c r="Y548" s="4">
        <f t="shared" si="194"/>
        <v>5.5218814909481027E-3</v>
      </c>
      <c r="Z548" s="4">
        <f t="shared" si="195"/>
        <v>1.186194808378622E-2</v>
      </c>
      <c r="AA548" s="4">
        <f t="shared" si="188"/>
        <v>2.7418175761333135E-2</v>
      </c>
      <c r="AB548" s="4">
        <f t="shared" si="189"/>
        <v>2.7418175761333135E-2</v>
      </c>
      <c r="AC548" s="2">
        <f t="shared" si="200"/>
        <v>2.1384526345827322E-3</v>
      </c>
      <c r="AD548" s="3">
        <f t="shared" si="201"/>
        <v>1107.9256760398227</v>
      </c>
    </row>
    <row r="549" spans="1:30" x14ac:dyDescent="0.3">
      <c r="A549" s="1">
        <f t="shared" si="186"/>
        <v>10</v>
      </c>
      <c r="B549" s="1">
        <f t="shared" si="184"/>
        <v>4</v>
      </c>
      <c r="C549" s="5">
        <v>39877</v>
      </c>
      <c r="D549" s="3">
        <v>1074.52</v>
      </c>
      <c r="E549" s="3">
        <v>1094.08</v>
      </c>
      <c r="F549" s="3">
        <f t="shared" si="192"/>
        <v>1091.83</v>
      </c>
      <c r="G549" s="3">
        <f t="shared" si="202"/>
        <v>1122.021</v>
      </c>
      <c r="H549" s="4">
        <f t="shared" si="187"/>
        <v>-3.2225524632982054E-2</v>
      </c>
      <c r="I549" s="4">
        <f t="shared" si="190"/>
        <v>-1.4608664324957244E-2</v>
      </c>
      <c r="J549" s="4">
        <f t="shared" si="191"/>
        <v>-1.7616860308024812E-2</v>
      </c>
      <c r="K549" s="4">
        <f t="shared" si="193"/>
        <v>-1.2737548410339482E-2</v>
      </c>
      <c r="L549" s="4">
        <f t="shared" si="203"/>
        <v>1.5310176428792953E-2</v>
      </c>
      <c r="M549" s="4">
        <f t="shared" si="196"/>
        <v>-1.5854116483335269E-2</v>
      </c>
      <c r="N549" s="4">
        <f t="shared" si="204"/>
        <v>-4.2335214759795028E-2</v>
      </c>
      <c r="O549" s="4">
        <f t="shared" si="206"/>
        <v>-2.8097196887912772E-2</v>
      </c>
      <c r="P549" s="4">
        <f t="shared" si="185"/>
        <v>-0.11317624726612478</v>
      </c>
      <c r="T549" s="4"/>
      <c r="U549" s="4">
        <f t="shared" si="197"/>
        <v>1.5131045663334194E-2</v>
      </c>
      <c r="V549" s="4">
        <f t="shared" si="198"/>
        <v>4.9797352067008889E-3</v>
      </c>
      <c r="W549" s="4">
        <f t="shared" si="199"/>
        <v>-4.6650696477686035E-2</v>
      </c>
      <c r="X549" s="4">
        <f t="shared" si="205"/>
        <v>-5.2405286527132215E-2</v>
      </c>
      <c r="Y549" s="4">
        <f t="shared" si="194"/>
        <v>-2.5047554041133225E-2</v>
      </c>
      <c r="Z549" s="4">
        <f t="shared" si="195"/>
        <v>-1.8900235374070248E-2</v>
      </c>
      <c r="AA549" s="4">
        <f t="shared" si="188"/>
        <v>-3.2225524632982054E-2</v>
      </c>
      <c r="AB549" s="4">
        <f t="shared" si="189"/>
        <v>-3.2225524632982054E-2</v>
      </c>
      <c r="AC549" s="2">
        <f t="shared" si="200"/>
        <v>-2.0725952698149176E-2</v>
      </c>
      <c r="AD549" s="3">
        <f t="shared" si="201"/>
        <v>1096.7904506932152</v>
      </c>
    </row>
    <row r="550" spans="1:30" x14ac:dyDescent="0.3">
      <c r="A550" s="1">
        <f t="shared" si="186"/>
        <v>10</v>
      </c>
      <c r="B550" s="1">
        <f t="shared" si="184"/>
        <v>5</v>
      </c>
      <c r="C550" s="5">
        <v>39878</v>
      </c>
      <c r="D550" s="3">
        <v>1064.7</v>
      </c>
      <c r="E550" s="3">
        <v>1082.53</v>
      </c>
      <c r="F550" s="3">
        <f t="shared" si="192"/>
        <v>1081.3719999999998</v>
      </c>
      <c r="G550" s="3">
        <f t="shared" si="202"/>
        <v>1111.22</v>
      </c>
      <c r="H550" s="4">
        <f t="shared" si="187"/>
        <v>-9.1389643747905452E-3</v>
      </c>
      <c r="I550" s="4">
        <f t="shared" si="190"/>
        <v>7.4544913077467063E-3</v>
      </c>
      <c r="J550" s="4">
        <f t="shared" si="191"/>
        <v>-1.6593455682537252E-2</v>
      </c>
      <c r="K550" s="4">
        <f t="shared" si="193"/>
        <v>1.0255742098797586E-2</v>
      </c>
      <c r="L550" s="4">
        <f t="shared" si="203"/>
        <v>3.8965202033362741E-2</v>
      </c>
      <c r="M550" s="4">
        <f t="shared" si="196"/>
        <v>-1.5417451163891613E-2</v>
      </c>
      <c r="N550" s="4">
        <f t="shared" si="204"/>
        <v>-4.1863897338060854E-2</v>
      </c>
      <c r="O550" s="4">
        <f t="shared" si="206"/>
        <v>-2.8034188034188206E-2</v>
      </c>
      <c r="P550" s="4">
        <f t="shared" si="185"/>
        <v>-0.12128089794907773</v>
      </c>
      <c r="T550" s="4"/>
      <c r="U550" s="4">
        <f t="shared" si="197"/>
        <v>3.9524624948814382E-2</v>
      </c>
      <c r="V550" s="4">
        <f t="shared" si="198"/>
        <v>2.9129378699326147E-2</v>
      </c>
      <c r="W550" s="4">
        <f t="shared" si="199"/>
        <v>-4.6813310772701601E-2</v>
      </c>
      <c r="X550" s="4">
        <f t="shared" si="205"/>
        <v>-5.2315900542299093E-2</v>
      </c>
      <c r="Y550" s="4">
        <f t="shared" si="194"/>
        <v>-2.3409629149030386E-3</v>
      </c>
      <c r="Z550" s="4">
        <f t="shared" si="195"/>
        <v>3.9495264802033936E-3</v>
      </c>
      <c r="AA550" s="4">
        <f t="shared" si="188"/>
        <v>-9.1389643747905452E-3</v>
      </c>
      <c r="AB550" s="4">
        <f t="shared" si="189"/>
        <v>-9.1389643747905452E-3</v>
      </c>
      <c r="AC550" s="2">
        <f t="shared" si="200"/>
        <v>-2.0093579219946197E-2</v>
      </c>
      <c r="AD550" s="3">
        <f t="shared" si="201"/>
        <v>1086.0936337954768</v>
      </c>
    </row>
    <row r="551" spans="1:30" x14ac:dyDescent="0.3">
      <c r="A551" s="1">
        <f t="shared" si="186"/>
        <v>11</v>
      </c>
      <c r="B551" s="1">
        <f t="shared" si="184"/>
        <v>1</v>
      </c>
      <c r="C551" s="5">
        <v>39881</v>
      </c>
      <c r="D551" s="3">
        <v>1043.8699999999999</v>
      </c>
      <c r="E551" s="3">
        <v>1058.8499999999999</v>
      </c>
      <c r="F551" s="3">
        <f t="shared" si="192"/>
        <v>1074.8120000000001</v>
      </c>
      <c r="G551" s="3">
        <f t="shared" si="202"/>
        <v>1102.7100000000003</v>
      </c>
      <c r="H551" s="4">
        <f t="shared" si="187"/>
        <v>-1.9564196487273554E-2</v>
      </c>
      <c r="I551" s="4">
        <f t="shared" si="190"/>
        <v>-5.4945054945056224E-3</v>
      </c>
      <c r="J551" s="4">
        <f t="shared" si="191"/>
        <v>-1.4069690992767931E-2</v>
      </c>
      <c r="K551" s="4">
        <f t="shared" si="193"/>
        <v>1.6762937916784147E-2</v>
      </c>
      <c r="L551" s="4">
        <f t="shared" si="203"/>
        <v>4.1840685430429049E-2</v>
      </c>
      <c r="M551" s="4">
        <f t="shared" si="196"/>
        <v>-2.8788290417301101E-2</v>
      </c>
      <c r="N551" s="4">
        <f t="shared" si="204"/>
        <v>-5.3359450807556254E-2</v>
      </c>
      <c r="O551" s="4">
        <f t="shared" si="206"/>
        <v>-2.672555011639394E-2</v>
      </c>
      <c r="P551" s="4">
        <f t="shared" si="185"/>
        <v>-0.13847233111872256</v>
      </c>
      <c r="T551" s="4"/>
      <c r="U551" s="4">
        <f t="shared" si="197"/>
        <v>1.1242603550295884E-2</v>
      </c>
      <c r="V551" s="4">
        <f t="shared" si="198"/>
        <v>1.1301775147930183E-3</v>
      </c>
      <c r="W551" s="4">
        <f t="shared" si="199"/>
        <v>-3.0464301968105529E-2</v>
      </c>
      <c r="X551" s="4">
        <f t="shared" si="205"/>
        <v>-4.9350437994424082E-2</v>
      </c>
      <c r="Y551" s="4">
        <f t="shared" si="194"/>
        <v>4.0850957981209361E-3</v>
      </c>
      <c r="Z551" s="4">
        <f t="shared" si="195"/>
        <v>1.041610309832729E-2</v>
      </c>
      <c r="AA551" s="4">
        <f t="shared" si="188"/>
        <v>-1.9564196487273554E-2</v>
      </c>
      <c r="AB551" s="4">
        <f t="shared" si="189"/>
        <v>-1.9564196487273554E-2</v>
      </c>
      <c r="AC551" s="2">
        <f t="shared" si="200"/>
        <v>-2.6966086961963402E-2</v>
      </c>
      <c r="AD551" s="3">
        <f t="shared" si="201"/>
        <v>1072.0190891969846</v>
      </c>
    </row>
    <row r="552" spans="1:30" x14ac:dyDescent="0.3">
      <c r="A552" s="1">
        <f t="shared" si="186"/>
        <v>11</v>
      </c>
      <c r="B552" s="1">
        <f t="shared" si="184"/>
        <v>2</v>
      </c>
      <c r="C552" s="5">
        <v>39882</v>
      </c>
      <c r="D552" s="3">
        <v>1112.44</v>
      </c>
      <c r="E552" s="3">
        <v>1060.42</v>
      </c>
      <c r="F552" s="3">
        <f t="shared" si="192"/>
        <v>1081.1659999999999</v>
      </c>
      <c r="G552" s="3">
        <f t="shared" si="202"/>
        <v>1096.8090000000002</v>
      </c>
      <c r="H552" s="4">
        <f t="shared" si="187"/>
        <v>6.5688256200484893E-2</v>
      </c>
      <c r="I552" s="4">
        <f t="shared" si="190"/>
        <v>1.585446463640126E-2</v>
      </c>
      <c r="J552" s="4">
        <f t="shared" si="191"/>
        <v>4.9833791564083629E-2</v>
      </c>
      <c r="K552" s="4">
        <f t="shared" si="193"/>
        <v>2.8238669566133683E-2</v>
      </c>
      <c r="L552" s="4">
        <f t="shared" si="203"/>
        <v>4.9050381965400312E-2</v>
      </c>
      <c r="M552" s="4">
        <f t="shared" si="196"/>
        <v>2.8926177848730091E-2</v>
      </c>
      <c r="N552" s="4">
        <f t="shared" si="204"/>
        <v>1.4251341847121837E-2</v>
      </c>
      <c r="O552" s="4">
        <f t="shared" si="206"/>
        <v>-1.4061881989141217E-2</v>
      </c>
      <c r="P552" s="4">
        <f t="shared" si="185"/>
        <v>-8.1880080881442691E-2</v>
      </c>
      <c r="T552" s="4"/>
      <c r="U552" s="4">
        <f t="shared" si="197"/>
        <v>3.5253431940759083E-2</v>
      </c>
      <c r="V552" s="4">
        <f t="shared" si="198"/>
        <v>2.4900897621351406E-2</v>
      </c>
      <c r="W552" s="4">
        <f t="shared" si="199"/>
        <v>2.939842875253313E-2</v>
      </c>
      <c r="X552" s="4">
        <f t="shared" si="205"/>
        <v>-2.8123460607738633E-2</v>
      </c>
      <c r="Y552" s="4">
        <f t="shared" si="194"/>
        <v>1.5417738524161888E-2</v>
      </c>
      <c r="Z552" s="4">
        <f t="shared" si="195"/>
        <v>2.1820200967094076E-2</v>
      </c>
      <c r="AA552" s="4">
        <f t="shared" si="188"/>
        <v>6.5688256200484893E-2</v>
      </c>
      <c r="AB552" s="4">
        <f t="shared" si="189"/>
        <v>6.5688256200484893E-2</v>
      </c>
      <c r="AC552" s="2">
        <f t="shared" si="200"/>
        <v>2.4223575086006258E-2</v>
      </c>
      <c r="AD552" s="3">
        <f t="shared" si="201"/>
        <v>1085.4927261313233</v>
      </c>
    </row>
    <row r="553" spans="1:30" x14ac:dyDescent="0.3">
      <c r="A553" s="1">
        <f t="shared" si="186"/>
        <v>11</v>
      </c>
      <c r="B553" s="1">
        <f t="shared" si="184"/>
        <v>3</v>
      </c>
      <c r="C553" s="5">
        <v>39883</v>
      </c>
      <c r="D553" s="3">
        <v>1125.95</v>
      </c>
      <c r="E553" s="3">
        <v>1118.3499999999999</v>
      </c>
      <c r="F553" s="3">
        <f t="shared" si="192"/>
        <v>1084.296</v>
      </c>
      <c r="G553" s="3">
        <f t="shared" si="202"/>
        <v>1093.3210000000001</v>
      </c>
      <c r="H553" s="4">
        <f t="shared" si="187"/>
        <v>1.2144475207651639E-2</v>
      </c>
      <c r="I553" s="4">
        <f t="shared" si="190"/>
        <v>5.312646075293817E-3</v>
      </c>
      <c r="J553" s="4">
        <f t="shared" si="191"/>
        <v>6.831829132357822E-3</v>
      </c>
      <c r="K553" s="4">
        <f t="shared" si="193"/>
        <v>-3.4660296285642274E-2</v>
      </c>
      <c r="L553" s="4">
        <f t="shared" si="203"/>
        <v>-2.0445547125637811E-2</v>
      </c>
      <c r="M553" s="4">
        <f t="shared" si="196"/>
        <v>3.8415709363494831E-2</v>
      </c>
      <c r="N553" s="4">
        <f t="shared" si="204"/>
        <v>2.9843934215111483E-2</v>
      </c>
      <c r="O553" s="4">
        <f t="shared" si="206"/>
        <v>-8.015453616945771E-3</v>
      </c>
      <c r="P553" s="4">
        <f t="shared" si="185"/>
        <v>-7.0729996286056238E-2</v>
      </c>
      <c r="T553" s="4"/>
      <c r="U553" s="4">
        <f t="shared" si="197"/>
        <v>-1.9236992556902843E-3</v>
      </c>
      <c r="V553" s="4">
        <f t="shared" si="198"/>
        <v>-1.1904462263133441E-2</v>
      </c>
      <c r="W553" s="4">
        <f t="shared" si="199"/>
        <v>1.4095289561379889E-2</v>
      </c>
      <c r="X553" s="4">
        <f t="shared" si="205"/>
        <v>-1.6374169271716824E-2</v>
      </c>
      <c r="Y553" s="4">
        <f t="shared" si="194"/>
        <v>-4.6696950945422325E-2</v>
      </c>
      <c r="Z553" s="4">
        <f t="shared" si="195"/>
        <v>-4.0686137132798152E-2</v>
      </c>
      <c r="AA553" s="4">
        <f t="shared" si="188"/>
        <v>1.2144475207651639E-2</v>
      </c>
      <c r="AB553" s="4">
        <f t="shared" si="189"/>
        <v>1.2144475207651639E-2</v>
      </c>
      <c r="AC553" s="2">
        <f t="shared" si="200"/>
        <v>2.395445260664434E-2</v>
      </c>
      <c r="AD553" s="3">
        <f t="shared" si="201"/>
        <v>1098.9784840875488</v>
      </c>
    </row>
    <row r="554" spans="1:30" x14ac:dyDescent="0.3">
      <c r="A554" s="1">
        <f t="shared" si="186"/>
        <v>11</v>
      </c>
      <c r="B554" s="1">
        <f t="shared" si="184"/>
        <v>4</v>
      </c>
      <c r="C554" s="5">
        <v>39884</v>
      </c>
      <c r="D554" s="3">
        <v>1164.71</v>
      </c>
      <c r="E554" s="3">
        <v>1121.9100000000001</v>
      </c>
      <c r="F554" s="3">
        <f t="shared" si="192"/>
        <v>1102.3340000000001</v>
      </c>
      <c r="G554" s="3">
        <f t="shared" si="202"/>
        <v>1097.0819999999999</v>
      </c>
      <c r="H554" s="4">
        <f t="shared" si="187"/>
        <v>3.4424263954882531E-2</v>
      </c>
      <c r="I554" s="4">
        <f t="shared" si="190"/>
        <v>-3.5880811758958776E-3</v>
      </c>
      <c r="J554" s="4">
        <f t="shared" si="191"/>
        <v>3.8012345130778405E-2</v>
      </c>
      <c r="K554" s="4">
        <f t="shared" si="193"/>
        <v>-3.4823926462098705E-2</v>
      </c>
      <c r="L554" s="4">
        <f t="shared" si="203"/>
        <v>-3.2312467003172654E-2</v>
      </c>
      <c r="M554" s="4">
        <f t="shared" si="196"/>
        <v>5.658539063478036E-2</v>
      </c>
      <c r="N554" s="4">
        <f t="shared" si="204"/>
        <v>6.1643523455858509E-2</v>
      </c>
      <c r="O554" s="4">
        <f t="shared" si="206"/>
        <v>4.5092769874047443E-3</v>
      </c>
      <c r="P554" s="4">
        <f t="shared" si="185"/>
        <v>-3.8740560392852764E-2</v>
      </c>
      <c r="T554" s="4"/>
      <c r="U554" s="4">
        <f t="shared" si="197"/>
        <v>-4.567698388027893E-2</v>
      </c>
      <c r="V554" s="4">
        <f t="shared" si="198"/>
        <v>-5.5220214041476201E-2</v>
      </c>
      <c r="W554" s="4">
        <f t="shared" si="199"/>
        <v>8.393515244015938E-2</v>
      </c>
      <c r="X554" s="4">
        <f t="shared" si="205"/>
        <v>9.6205453229899658E-3</v>
      </c>
      <c r="Y554" s="4">
        <f t="shared" si="194"/>
        <v>-4.6858540845364206E-2</v>
      </c>
      <c r="Z554" s="4">
        <f t="shared" si="195"/>
        <v>-4.0848745897416494E-2</v>
      </c>
      <c r="AA554" s="4">
        <f t="shared" si="188"/>
        <v>3.4424263954882531E-2</v>
      </c>
      <c r="AB554" s="4">
        <f t="shared" si="189"/>
        <v>3.4424263954882531E-2</v>
      </c>
      <c r="AC554" s="2">
        <f t="shared" si="200"/>
        <v>3.7623967003203064E-2</v>
      </c>
      <c r="AD554" s="3">
        <f t="shared" si="201"/>
        <v>1120.8889893916994</v>
      </c>
    </row>
    <row r="555" spans="1:30" x14ac:dyDescent="0.3">
      <c r="A555" s="1">
        <f t="shared" si="186"/>
        <v>11</v>
      </c>
      <c r="B555" s="1">
        <f t="shared" si="184"/>
        <v>5</v>
      </c>
      <c r="C555" s="5">
        <v>39885</v>
      </c>
      <c r="D555" s="3">
        <v>1168.52</v>
      </c>
      <c r="E555" s="3">
        <v>1162.8800000000001</v>
      </c>
      <c r="F555" s="3">
        <f t="shared" si="192"/>
        <v>1123.098</v>
      </c>
      <c r="G555" s="3">
        <f t="shared" si="202"/>
        <v>1102.2350000000001</v>
      </c>
      <c r="H555" s="4">
        <f t="shared" si="187"/>
        <v>3.2712005563616223E-3</v>
      </c>
      <c r="I555" s="4">
        <f t="shared" si="190"/>
        <v>-1.5712065664413692E-3</v>
      </c>
      <c r="J555" s="4">
        <f t="shared" si="191"/>
        <v>4.8424071228029917E-3</v>
      </c>
      <c r="K555" s="4">
        <f t="shared" si="193"/>
        <v>-4.5476985687424309E-2</v>
      </c>
      <c r="L555" s="4">
        <f t="shared" si="203"/>
        <v>-5.9963424371731945E-2</v>
      </c>
      <c r="M555" s="4">
        <f t="shared" si="196"/>
        <v>4.0443487567425128E-2</v>
      </c>
      <c r="N555" s="4">
        <f t="shared" si="204"/>
        <v>6.0136903654846606E-2</v>
      </c>
      <c r="O555" s="4">
        <f t="shared" si="206"/>
        <v>1.7854208742682905E-2</v>
      </c>
      <c r="P555" s="4">
        <f t="shared" si="185"/>
        <v>-3.5596087979202003E-2</v>
      </c>
      <c r="T555" s="4"/>
      <c r="U555" s="4">
        <f t="shared" si="197"/>
        <v>-8.5866868147435826E-2</v>
      </c>
      <c r="V555" s="4">
        <f t="shared" si="198"/>
        <v>-9.5008199465961424E-2</v>
      </c>
      <c r="W555" s="4">
        <f t="shared" si="199"/>
        <v>9.7511035972574364E-2</v>
      </c>
      <c r="X555" s="4">
        <f t="shared" si="205"/>
        <v>3.8586166462605022E-2</v>
      </c>
      <c r="Y555" s="4">
        <f t="shared" si="194"/>
        <v>-5.7378768908279386E-2</v>
      </c>
      <c r="Z555" s="4">
        <f t="shared" si="195"/>
        <v>-5.1435306625705161E-2</v>
      </c>
      <c r="AA555" s="4">
        <f t="shared" si="188"/>
        <v>3.2712005563616223E-3</v>
      </c>
      <c r="AB555" s="4">
        <f t="shared" si="189"/>
        <v>3.2712005563616223E-3</v>
      </c>
      <c r="AC555" s="2">
        <f t="shared" si="200"/>
        <v>2.7174551631294491E-2</v>
      </c>
      <c r="AD555" s="3">
        <f t="shared" si="201"/>
        <v>1136.7659929277997</v>
      </c>
    </row>
    <row r="556" spans="1:30" x14ac:dyDescent="0.3">
      <c r="A556" s="1">
        <f t="shared" si="186"/>
        <v>12</v>
      </c>
      <c r="B556" s="1">
        <f t="shared" si="184"/>
        <v>1</v>
      </c>
      <c r="C556" s="5">
        <v>39888</v>
      </c>
      <c r="D556" s="3">
        <v>1145.45</v>
      </c>
      <c r="E556" s="3">
        <v>1177.33</v>
      </c>
      <c r="F556" s="3">
        <f t="shared" si="192"/>
        <v>1143.4140000000002</v>
      </c>
      <c r="G556" s="3">
        <f t="shared" si="202"/>
        <v>1109.1130000000001</v>
      </c>
      <c r="H556" s="4">
        <f t="shared" si="187"/>
        <v>-1.9742922671413358E-2</v>
      </c>
      <c r="I556" s="4">
        <f t="shared" si="190"/>
        <v>7.5394516140074161E-3</v>
      </c>
      <c r="J556" s="4">
        <f t="shared" si="191"/>
        <v>-2.7282374285420775E-2</v>
      </c>
      <c r="K556" s="4">
        <f t="shared" si="193"/>
        <v>-2.1920891383972702E-2</v>
      </c>
      <c r="L556" s="4">
        <f t="shared" si="203"/>
        <v>-5.4294701369633679E-2</v>
      </c>
      <c r="M556" s="4">
        <f t="shared" si="196"/>
        <v>1.7806323868693496E-3</v>
      </c>
      <c r="N556" s="4">
        <f t="shared" si="204"/>
        <v>3.27622162935607E-2</v>
      </c>
      <c r="O556" s="4">
        <f t="shared" si="206"/>
        <v>2.9945436291413993E-2</v>
      </c>
      <c r="P556" s="4">
        <f t="shared" si="185"/>
        <v>-5.4636239838237149E-2</v>
      </c>
      <c r="T556" s="4"/>
      <c r="U556" s="4">
        <f t="shared" si="197"/>
        <v>-0.1066733988292884</v>
      </c>
      <c r="V556" s="4">
        <f t="shared" si="198"/>
        <v>-0.11560666484099547</v>
      </c>
      <c r="W556" s="4">
        <f t="shared" si="199"/>
        <v>9.7310967840823243E-2</v>
      </c>
      <c r="X556" s="4">
        <f t="shared" si="205"/>
        <v>6.3826976252591233E-2</v>
      </c>
      <c r="Y556" s="4">
        <f t="shared" si="194"/>
        <v>-3.4116391491404524E-2</v>
      </c>
      <c r="Z556" s="4">
        <f t="shared" si="195"/>
        <v>-2.802625410941605E-2</v>
      </c>
      <c r="AA556" s="4">
        <f t="shared" si="188"/>
        <v>-1.9742922671413358E-2</v>
      </c>
      <c r="AB556" s="4">
        <f t="shared" si="189"/>
        <v>-1.9742922671413358E-2</v>
      </c>
      <c r="AC556" s="2">
        <f t="shared" si="200"/>
        <v>5.0542040666405851E-3</v>
      </c>
      <c r="AD556" s="3">
        <f t="shared" si="201"/>
        <v>1139.6606619518666</v>
      </c>
    </row>
    <row r="557" spans="1:30" x14ac:dyDescent="0.3">
      <c r="A557" s="1">
        <f t="shared" si="186"/>
        <v>12</v>
      </c>
      <c r="B557" s="1">
        <f t="shared" si="184"/>
        <v>2</v>
      </c>
      <c r="C557" s="5">
        <v>39889</v>
      </c>
      <c r="D557" s="3">
        <v>1192.17</v>
      </c>
      <c r="E557" s="3">
        <v>1151.83</v>
      </c>
      <c r="F557" s="3">
        <f t="shared" si="192"/>
        <v>1159.3600000000001</v>
      </c>
      <c r="G557" s="3">
        <f t="shared" si="202"/>
        <v>1120.2630000000001</v>
      </c>
      <c r="H557" s="4">
        <f t="shared" si="187"/>
        <v>4.0787463442315271E-2</v>
      </c>
      <c r="I557" s="4">
        <f t="shared" si="190"/>
        <v>5.5698633724735967E-3</v>
      </c>
      <c r="J557" s="4">
        <f t="shared" si="191"/>
        <v>3.5217600069841676E-2</v>
      </c>
      <c r="K557" s="4">
        <f t="shared" si="193"/>
        <v>4.9827578680867622E-3</v>
      </c>
      <c r="L557" s="4">
        <f t="shared" si="203"/>
        <v>-2.8963871549754685E-2</v>
      </c>
      <c r="M557" s="4">
        <f t="shared" si="196"/>
        <v>2.830009660502341E-2</v>
      </c>
      <c r="N557" s="4">
        <f t="shared" si="204"/>
        <v>6.4187605946103649E-2</v>
      </c>
      <c r="O557" s="4">
        <f t="shared" si="206"/>
        <v>3.2794819530771596E-2</v>
      </c>
      <c r="P557" s="4">
        <f t="shared" si="185"/>
        <v>-1.6077250030949546E-2</v>
      </c>
      <c r="T557" s="4"/>
      <c r="U557" s="4">
        <f t="shared" si="197"/>
        <v>-2.881836832685843E-2</v>
      </c>
      <c r="V557" s="4">
        <f t="shared" si="198"/>
        <v>-3.8530184643589781E-2</v>
      </c>
      <c r="W557" s="4">
        <f t="shared" si="199"/>
        <v>7.1671281147747304E-2</v>
      </c>
      <c r="X557" s="4">
        <f t="shared" si="205"/>
        <v>7.2323768967947746E-2</v>
      </c>
      <c r="Y557" s="4">
        <f t="shared" si="194"/>
        <v>-7.5481992125626075E-3</v>
      </c>
      <c r="Z557" s="4">
        <f t="shared" si="195"/>
        <v>-1.2905427428250575E-3</v>
      </c>
      <c r="AA557" s="4">
        <f t="shared" si="188"/>
        <v>4.0787463442315271E-2</v>
      </c>
      <c r="AB557" s="4">
        <f t="shared" si="189"/>
        <v>4.0787463442315271E-2</v>
      </c>
      <c r="AC557" s="2">
        <f t="shared" si="200"/>
        <v>2.9363450988887763E-2</v>
      </c>
      <c r="AD557" s="3">
        <f t="shared" si="201"/>
        <v>1157.1637746345777</v>
      </c>
    </row>
    <row r="558" spans="1:30" x14ac:dyDescent="0.3">
      <c r="A558" s="1">
        <f t="shared" si="186"/>
        <v>12</v>
      </c>
      <c r="B558" s="1">
        <f t="shared" si="184"/>
        <v>3</v>
      </c>
      <c r="C558" s="5">
        <v>39890</v>
      </c>
      <c r="D558" s="3">
        <v>1206.96</v>
      </c>
      <c r="E558" s="3">
        <v>1185.18</v>
      </c>
      <c r="F558" s="3">
        <f t="shared" si="192"/>
        <v>1175.5620000000001</v>
      </c>
      <c r="G558" s="3">
        <f t="shared" si="202"/>
        <v>1129.9290000000001</v>
      </c>
      <c r="H558" s="4">
        <f t="shared" si="187"/>
        <v>1.2405948816024529E-2</v>
      </c>
      <c r="I558" s="4">
        <f t="shared" si="190"/>
        <v>-5.8632577568635416E-3</v>
      </c>
      <c r="J558" s="4">
        <f t="shared" si="191"/>
        <v>1.826920657288807E-2</v>
      </c>
      <c r="K558" s="4">
        <f t="shared" si="193"/>
        <v>-2.0515111099927007E-2</v>
      </c>
      <c r="L558" s="4">
        <f t="shared" si="203"/>
        <v>-5.9387503460076964E-2</v>
      </c>
      <c r="M558" s="4">
        <f t="shared" si="196"/>
        <v>2.670892730455723E-2</v>
      </c>
      <c r="N558" s="4">
        <f t="shared" si="204"/>
        <v>6.8173310004433857E-2</v>
      </c>
      <c r="O558" s="4">
        <f t="shared" si="206"/>
        <v>3.7808212368264101E-2</v>
      </c>
      <c r="P558" s="4">
        <f t="shared" si="185"/>
        <v>-3.8707547559114052E-3</v>
      </c>
      <c r="T558" s="4"/>
      <c r="U558" s="4">
        <f t="shared" si="197"/>
        <v>-5.5545769479185034E-2</v>
      </c>
      <c r="V558" s="4">
        <f t="shared" si="198"/>
        <v>-6.4990311784393281E-2</v>
      </c>
      <c r="W558" s="4">
        <f t="shared" si="199"/>
        <v>7.1948132687952387E-2</v>
      </c>
      <c r="X558" s="4">
        <f t="shared" si="205"/>
        <v>8.417074304433482E-2</v>
      </c>
      <c r="Y558" s="4">
        <f t="shared" si="194"/>
        <v>-3.2728139639828201E-2</v>
      </c>
      <c r="Z558" s="4">
        <f t="shared" si="195"/>
        <v>-2.6629248983198434E-2</v>
      </c>
      <c r="AA558" s="4">
        <f t="shared" si="188"/>
        <v>1.2405948816024529E-2</v>
      </c>
      <c r="AB558" s="4">
        <f t="shared" si="189"/>
        <v>1.2405948816024529E-2</v>
      </c>
      <c r="AC558" s="2">
        <f t="shared" si="200"/>
        <v>2.7505040413061007E-2</v>
      </c>
      <c r="AD558" s="3">
        <f t="shared" si="201"/>
        <v>1173.7625164230519</v>
      </c>
    </row>
    <row r="559" spans="1:30" x14ac:dyDescent="0.3">
      <c r="A559" s="1">
        <f t="shared" si="186"/>
        <v>12</v>
      </c>
      <c r="B559" s="1">
        <f t="shared" si="184"/>
        <v>4</v>
      </c>
      <c r="C559" s="5">
        <v>39891</v>
      </c>
      <c r="D559" s="3">
        <v>1204.21</v>
      </c>
      <c r="E559" s="3">
        <v>1220.48</v>
      </c>
      <c r="F559" s="3">
        <f t="shared" si="192"/>
        <v>1183.462</v>
      </c>
      <c r="G559" s="3">
        <f t="shared" si="202"/>
        <v>1142.8979999999999</v>
      </c>
      <c r="H559" s="4">
        <f t="shared" si="187"/>
        <v>-2.2784516471134088E-3</v>
      </c>
      <c r="I559" s="4">
        <f t="shared" si="190"/>
        <v>1.1201696825081181E-2</v>
      </c>
      <c r="J559" s="4">
        <f t="shared" si="191"/>
        <v>-1.348014847219459E-2</v>
      </c>
      <c r="K559" s="4">
        <f t="shared" si="193"/>
        <v>-2.3766321999072002E-2</v>
      </c>
      <c r="L559" s="4">
        <f t="shared" si="203"/>
        <v>-5.8721452611888054E-2</v>
      </c>
      <c r="M559" s="4">
        <f t="shared" si="196"/>
        <v>1.7531614872298432E-2</v>
      </c>
      <c r="N559" s="4">
        <f t="shared" si="204"/>
        <v>5.3646082152563161E-2</v>
      </c>
      <c r="O559" s="4">
        <f t="shared" si="206"/>
        <v>3.3685154582672523E-2</v>
      </c>
      <c r="P559" s="4">
        <f t="shared" si="185"/>
        <v>-6.1403870754756359E-3</v>
      </c>
      <c r="T559" s="4"/>
      <c r="U559" s="4">
        <f t="shared" si="197"/>
        <v>-3.5005302578378736E-2</v>
      </c>
      <c r="V559" s="4">
        <f t="shared" si="198"/>
        <v>-4.4655249552594874E-2</v>
      </c>
      <c r="W559" s="4">
        <f t="shared" si="199"/>
        <v>3.3914021516085545E-2</v>
      </c>
      <c r="X559" s="4">
        <f t="shared" si="205"/>
        <v>7.3596568735065704E-2</v>
      </c>
      <c r="Y559" s="4">
        <f t="shared" si="194"/>
        <v>-3.5938811749707041E-2</v>
      </c>
      <c r="Z559" s="4">
        <f t="shared" si="195"/>
        <v>-2.9860165182598333E-2</v>
      </c>
      <c r="AA559" s="4">
        <f t="shared" si="188"/>
        <v>-2.2784516471134088E-3</v>
      </c>
      <c r="AB559" s="4">
        <f t="shared" si="189"/>
        <v>-2.2784516471134088E-3</v>
      </c>
      <c r="AC559" s="2">
        <f t="shared" si="200"/>
        <v>1.6856131725057923E-2</v>
      </c>
      <c r="AD559" s="3">
        <f t="shared" si="201"/>
        <v>1183.911677615368</v>
      </c>
    </row>
    <row r="560" spans="1:30" x14ac:dyDescent="0.3">
      <c r="A560" s="1">
        <f t="shared" si="186"/>
        <v>12</v>
      </c>
      <c r="B560" s="1">
        <f t="shared" ref="B560:B623" si="207">WEEKDAY(C560,2)</f>
        <v>5</v>
      </c>
      <c r="C560" s="5">
        <v>39892</v>
      </c>
      <c r="D560" s="3">
        <v>1187.18</v>
      </c>
      <c r="E560" s="3">
        <v>1207.48</v>
      </c>
      <c r="F560" s="3">
        <f t="shared" si="192"/>
        <v>1187.194</v>
      </c>
      <c r="G560" s="3">
        <f t="shared" si="202"/>
        <v>1155.146</v>
      </c>
      <c r="H560" s="4">
        <f t="shared" si="187"/>
        <v>-1.4142051635512055E-2</v>
      </c>
      <c r="I560" s="4">
        <f t="shared" si="190"/>
        <v>2.7154732148047117E-3</v>
      </c>
      <c r="J560" s="4">
        <f t="shared" si="191"/>
        <v>-1.6857524850316767E-2</v>
      </c>
      <c r="K560" s="4">
        <f t="shared" si="193"/>
        <v>-1.4127519286503222E-2</v>
      </c>
      <c r="L560" s="4">
        <f t="shared" si="203"/>
        <v>-4.3699465486363213E-2</v>
      </c>
      <c r="M560" s="4">
        <f t="shared" si="196"/>
        <v>-1.1792512428378443E-5</v>
      </c>
      <c r="N560" s="4">
        <f t="shared" si="204"/>
        <v>2.7731559473867465E-2</v>
      </c>
      <c r="O560" s="4">
        <f t="shared" si="206"/>
        <v>2.6995063933017739E-2</v>
      </c>
      <c r="P560" s="4">
        <f t="shared" si="185"/>
        <v>-2.0195601039904285E-2</v>
      </c>
      <c r="T560" s="4"/>
      <c r="U560" s="4">
        <f t="shared" si="197"/>
        <v>-2.9637687778709738E-2</v>
      </c>
      <c r="V560" s="4">
        <f t="shared" si="198"/>
        <v>-3.9341310900922744E-2</v>
      </c>
      <c r="W560" s="4">
        <f t="shared" si="199"/>
        <v>1.5968917947489201E-2</v>
      </c>
      <c r="X560" s="4">
        <f t="shared" si="205"/>
        <v>5.7070709768871464E-2</v>
      </c>
      <c r="Y560" s="4">
        <f t="shared" si="194"/>
        <v>-2.6420193609614066E-2</v>
      </c>
      <c r="Z560" s="4">
        <f t="shared" si="195"/>
        <v>-2.028152977784848E-2</v>
      </c>
      <c r="AA560" s="4">
        <f t="shared" si="188"/>
        <v>-1.4142051635512055E-2</v>
      </c>
      <c r="AB560" s="4">
        <f t="shared" si="189"/>
        <v>-1.4142051635512055E-2</v>
      </c>
      <c r="AC560" s="2">
        <f t="shared" si="200"/>
        <v>1.8353422309629627E-3</v>
      </c>
      <c r="AD560" s="3">
        <f t="shared" si="201"/>
        <v>1185.0011184102455</v>
      </c>
    </row>
    <row r="561" spans="1:30" x14ac:dyDescent="0.3">
      <c r="A561" s="1">
        <f t="shared" si="186"/>
        <v>13</v>
      </c>
      <c r="B561" s="1">
        <f t="shared" si="207"/>
        <v>1</v>
      </c>
      <c r="C561" s="5">
        <v>39895</v>
      </c>
      <c r="D561" s="3">
        <v>1259.81</v>
      </c>
      <c r="E561" s="3">
        <v>1213.1199999999999</v>
      </c>
      <c r="F561" s="3">
        <f t="shared" si="192"/>
        <v>1210.066</v>
      </c>
      <c r="G561" s="3">
        <f t="shared" si="202"/>
        <v>1176.74</v>
      </c>
      <c r="H561" s="4">
        <f t="shared" si="187"/>
        <v>6.1178591283545782E-2</v>
      </c>
      <c r="I561" s="4">
        <f t="shared" si="190"/>
        <v>2.1850098552873048E-2</v>
      </c>
      <c r="J561" s="4">
        <f t="shared" si="191"/>
        <v>3.9328492730672737E-2</v>
      </c>
      <c r="K561" s="4">
        <f t="shared" si="193"/>
        <v>8.8023720076147206E-3</v>
      </c>
      <c r="L561" s="4">
        <f t="shared" si="203"/>
        <v>-1.6568675348304446E-2</v>
      </c>
      <c r="M561" s="4">
        <f t="shared" si="196"/>
        <v>4.110850151975174E-2</v>
      </c>
      <c r="N561" s="4">
        <f t="shared" si="204"/>
        <v>7.0593334126484983E-2</v>
      </c>
      <c r="O561" s="4">
        <f t="shared" si="206"/>
        <v>2.6453195323104296E-2</v>
      </c>
      <c r="P561" s="4">
        <f t="shared" si="185"/>
        <v>3.9747451821895638E-2</v>
      </c>
      <c r="T561" s="4"/>
      <c r="U561" s="4">
        <f t="shared" si="197"/>
        <v>-3.5150524772991472E-2</v>
      </c>
      <c r="V561" s="4">
        <f t="shared" si="198"/>
        <v>-4.4799019525261601E-2</v>
      </c>
      <c r="W561" s="4">
        <f t="shared" si="199"/>
        <v>9.9838491422584913E-2</v>
      </c>
      <c r="X561" s="4">
        <f t="shared" si="205"/>
        <v>5.8292097175650995E-2</v>
      </c>
      <c r="Y561" s="4">
        <f t="shared" si="194"/>
        <v>-3.7762111845002452E-3</v>
      </c>
      <c r="Z561" s="4">
        <f t="shared" si="195"/>
        <v>2.5052286118117744E-3</v>
      </c>
      <c r="AA561" s="4">
        <f t="shared" si="188"/>
        <v>6.1178591283545782E-2</v>
      </c>
      <c r="AB561" s="4">
        <f t="shared" si="189"/>
        <v>6.1178591283545782E-2</v>
      </c>
      <c r="AC561" s="2">
        <f t="shared" si="200"/>
        <v>3.9587388357373611E-2</v>
      </c>
      <c r="AD561" s="3">
        <f t="shared" si="201"/>
        <v>1209.9374122734971</v>
      </c>
    </row>
    <row r="562" spans="1:30" x14ac:dyDescent="0.3">
      <c r="A562" s="1">
        <f t="shared" si="186"/>
        <v>13</v>
      </c>
      <c r="B562" s="1">
        <f t="shared" si="207"/>
        <v>2</v>
      </c>
      <c r="C562" s="5">
        <v>39896</v>
      </c>
      <c r="D562" s="3">
        <v>1234.3399999999999</v>
      </c>
      <c r="E562" s="3">
        <v>1245.6500000000001</v>
      </c>
      <c r="F562" s="3">
        <f t="shared" si="192"/>
        <v>1218.5</v>
      </c>
      <c r="G562" s="3">
        <f t="shared" si="202"/>
        <v>1188.93</v>
      </c>
      <c r="H562" s="4">
        <f t="shared" si="187"/>
        <v>-2.021733435994319E-2</v>
      </c>
      <c r="I562" s="4">
        <f t="shared" si="190"/>
        <v>-1.123979012708254E-2</v>
      </c>
      <c r="J562" s="4">
        <f t="shared" si="191"/>
        <v>-8.9775442328606497E-3</v>
      </c>
      <c r="K562" s="4">
        <f t="shared" si="193"/>
        <v>-3.5933990046118053E-2</v>
      </c>
      <c r="L562" s="4">
        <f t="shared" si="203"/>
        <v>-6.0267465376172058E-2</v>
      </c>
      <c r="M562" s="4">
        <f t="shared" si="196"/>
        <v>1.2999589659417249E-2</v>
      </c>
      <c r="N562" s="4">
        <f t="shared" si="204"/>
        <v>3.8194006375480351E-2</v>
      </c>
      <c r="O562" s="4">
        <f t="shared" si="206"/>
        <v>2.3956122300176564E-2</v>
      </c>
      <c r="P562" s="4">
        <f t="shared" si="185"/>
        <v>1.8726529938513453E-2</v>
      </c>
      <c r="T562" s="4"/>
      <c r="U562" s="4">
        <f t="shared" si="197"/>
        <v>-5.3690635889538797E-2</v>
      </c>
      <c r="V562" s="4">
        <f t="shared" si="198"/>
        <v>-6.3153729530643493E-2</v>
      </c>
      <c r="W562" s="4">
        <f t="shared" si="199"/>
        <v>3.537247204677172E-2</v>
      </c>
      <c r="X562" s="4">
        <f t="shared" si="205"/>
        <v>5.1010902566933365E-2</v>
      </c>
      <c r="Y562" s="4">
        <f t="shared" si="194"/>
        <v>-4.795476323756289E-2</v>
      </c>
      <c r="Z562" s="4">
        <f t="shared" si="195"/>
        <v>-4.1951880245580456E-2</v>
      </c>
      <c r="AA562" s="4">
        <f t="shared" si="188"/>
        <v>-2.021733435994319E-2</v>
      </c>
      <c r="AB562" s="4">
        <f t="shared" si="189"/>
        <v>-2.021733435994319E-2</v>
      </c>
      <c r="AC562" s="2">
        <f t="shared" si="200"/>
        <v>1.3179830368997638E-2</v>
      </c>
      <c r="AD562" s="3">
        <f t="shared" si="201"/>
        <v>1218.0716081823314</v>
      </c>
    </row>
    <row r="563" spans="1:30" x14ac:dyDescent="0.3">
      <c r="A563" s="1">
        <f t="shared" si="186"/>
        <v>13</v>
      </c>
      <c r="B563" s="1">
        <f t="shared" si="207"/>
        <v>3</v>
      </c>
      <c r="C563" s="5">
        <v>39897</v>
      </c>
      <c r="D563" s="3">
        <v>1236.6600000000001</v>
      </c>
      <c r="E563" s="3">
        <v>1243.44</v>
      </c>
      <c r="F563" s="3">
        <f t="shared" si="192"/>
        <v>1224.44</v>
      </c>
      <c r="G563" s="3">
        <f t="shared" si="202"/>
        <v>1200.001</v>
      </c>
      <c r="H563" s="4">
        <f t="shared" si="187"/>
        <v>1.8795469643697554E-3</v>
      </c>
      <c r="I563" s="4">
        <f t="shared" si="190"/>
        <v>7.3723609378292341E-3</v>
      </c>
      <c r="J563" s="4">
        <f t="shared" si="191"/>
        <v>-5.4928139734594789E-3</v>
      </c>
      <c r="K563" s="4">
        <f t="shared" si="193"/>
        <v>-1.0495487466986347E-2</v>
      </c>
      <c r="L563" s="4">
        <f t="shared" si="203"/>
        <v>-3.1119644686408932E-2</v>
      </c>
      <c r="M563" s="4">
        <f t="shared" si="196"/>
        <v>9.9800725229492876E-3</v>
      </c>
      <c r="N563" s="4">
        <f t="shared" si="204"/>
        <v>3.0549141209049082E-2</v>
      </c>
      <c r="O563" s="4">
        <f t="shared" si="206"/>
        <v>1.9762101143402454E-2</v>
      </c>
      <c r="P563" s="4">
        <f t="shared" si="185"/>
        <v>2.064127429538232E-2</v>
      </c>
      <c r="T563" s="4"/>
      <c r="U563" s="4">
        <f t="shared" si="197"/>
        <v>-2.2181894777775883E-2</v>
      </c>
      <c r="V563" s="4">
        <f t="shared" si="198"/>
        <v>-3.1960075829998151E-2</v>
      </c>
      <c r="W563" s="4">
        <f t="shared" si="199"/>
        <v>2.4607277788824853E-2</v>
      </c>
      <c r="X563" s="4">
        <f t="shared" si="205"/>
        <v>4.1578411006820505E-2</v>
      </c>
      <c r="Y563" s="4">
        <f t="shared" si="194"/>
        <v>-2.2833448969891718E-2</v>
      </c>
      <c r="Z563" s="4">
        <f t="shared" si="195"/>
        <v>-1.6672169817379744E-2</v>
      </c>
      <c r="AA563" s="4">
        <f t="shared" si="188"/>
        <v>1.8795469643697554E-3</v>
      </c>
      <c r="AB563" s="4">
        <f t="shared" si="189"/>
        <v>1.8795469643697554E-3</v>
      </c>
      <c r="AC563" s="2">
        <f t="shared" si="200"/>
        <v>1.0020750417883018E-2</v>
      </c>
      <c r="AD563" s="3">
        <f t="shared" si="201"/>
        <v>1224.2677387882209</v>
      </c>
    </row>
    <row r="564" spans="1:30" x14ac:dyDescent="0.3">
      <c r="A564" s="1">
        <f t="shared" si="186"/>
        <v>13</v>
      </c>
      <c r="B564" s="1">
        <f t="shared" si="207"/>
        <v>4</v>
      </c>
      <c r="C564" s="5">
        <v>39898</v>
      </c>
      <c r="D564" s="3">
        <v>1281.3</v>
      </c>
      <c r="E564" s="3">
        <v>1254.0899999999999</v>
      </c>
      <c r="F564" s="3">
        <f t="shared" si="192"/>
        <v>1239.8579999999999</v>
      </c>
      <c r="G564" s="3">
        <f t="shared" si="202"/>
        <v>1211.6600000000001</v>
      </c>
      <c r="H564" s="4">
        <f t="shared" si="187"/>
        <v>3.6097229634660999E-2</v>
      </c>
      <c r="I564" s="4">
        <f t="shared" si="190"/>
        <v>1.4094415603318483E-2</v>
      </c>
      <c r="J564" s="4">
        <f t="shared" si="191"/>
        <v>2.2002814031342514E-2</v>
      </c>
      <c r="K564" s="4">
        <f t="shared" si="193"/>
        <v>-5.791810198437837E-3</v>
      </c>
      <c r="L564" s="4">
        <f t="shared" si="203"/>
        <v>-2.6472739295988902E-2</v>
      </c>
      <c r="M564" s="4">
        <f t="shared" si="196"/>
        <v>3.3424795420120695E-2</v>
      </c>
      <c r="N564" s="4">
        <f t="shared" si="204"/>
        <v>5.7474869187725819E-2</v>
      </c>
      <c r="O564" s="4">
        <f t="shared" si="206"/>
        <v>2.2007336299071152E-2</v>
      </c>
      <c r="P564" s="4">
        <f t="shared" si="185"/>
        <v>5.7483596748235763E-2</v>
      </c>
      <c r="T564" s="4"/>
      <c r="U564" s="4">
        <f t="shared" si="197"/>
        <v>-2.6240033638995394E-2</v>
      </c>
      <c r="V564" s="4">
        <f t="shared" si="198"/>
        <v>-3.5977633302605533E-2</v>
      </c>
      <c r="W564" s="4">
        <f t="shared" si="199"/>
        <v>6.4017073434035524E-2</v>
      </c>
      <c r="X564" s="4">
        <f t="shared" si="205"/>
        <v>4.7653410079918038E-2</v>
      </c>
      <c r="Y564" s="4">
        <f t="shared" si="194"/>
        <v>-1.8188421043843783E-2</v>
      </c>
      <c r="Z564" s="4">
        <f t="shared" si="195"/>
        <v>-1.1997853830157997E-2</v>
      </c>
      <c r="AA564" s="4">
        <f t="shared" si="188"/>
        <v>3.6097229634660999E-2</v>
      </c>
      <c r="AB564" s="4">
        <f t="shared" si="189"/>
        <v>3.6097229634660999E-2</v>
      </c>
      <c r="AC564" s="2">
        <f t="shared" si="200"/>
        <v>2.967416489075099E-2</v>
      </c>
      <c r="AD564" s="3">
        <f t="shared" si="201"/>
        <v>1243.2784925254807</v>
      </c>
    </row>
    <row r="565" spans="1:30" x14ac:dyDescent="0.3">
      <c r="A565" s="1">
        <f t="shared" si="186"/>
        <v>13</v>
      </c>
      <c r="B565" s="1">
        <f t="shared" si="207"/>
        <v>5</v>
      </c>
      <c r="C565" s="5">
        <v>39899</v>
      </c>
      <c r="D565" s="3">
        <v>1251.47</v>
      </c>
      <c r="E565" s="3">
        <v>1263.6199999999999</v>
      </c>
      <c r="F565" s="3">
        <f t="shared" si="192"/>
        <v>1252.7159999999999</v>
      </c>
      <c r="G565" s="3">
        <f t="shared" si="202"/>
        <v>1219.9549999999999</v>
      </c>
      <c r="H565" s="4">
        <f t="shared" si="187"/>
        <v>-2.3281042691016881E-2</v>
      </c>
      <c r="I565" s="4">
        <f t="shared" si="190"/>
        <v>-1.3798485912744919E-2</v>
      </c>
      <c r="J565" s="4">
        <f t="shared" si="191"/>
        <v>-9.4825567782719621E-3</v>
      </c>
      <c r="K565" s="4">
        <f t="shared" si="193"/>
        <v>-2.2065480371497727E-2</v>
      </c>
      <c r="L565" s="4">
        <f t="shared" si="203"/>
        <v>-5.0610057493691234E-2</v>
      </c>
      <c r="M565" s="4">
        <f t="shared" si="196"/>
        <v>-9.9463884870941801E-4</v>
      </c>
      <c r="N565" s="4">
        <f t="shared" si="204"/>
        <v>2.5832920066723858E-2</v>
      </c>
      <c r="O565" s="4">
        <f t="shared" si="206"/>
        <v>2.617801465476597E-2</v>
      </c>
      <c r="P565" s="4">
        <f t="shared" si="185"/>
        <v>3.2864275987290005E-2</v>
      </c>
      <c r="T565" s="4"/>
      <c r="U565" s="4">
        <f t="shared" si="197"/>
        <v>-7.3456645594318193E-2</v>
      </c>
      <c r="V565" s="4">
        <f t="shared" si="198"/>
        <v>-8.2722079138375107E-2</v>
      </c>
      <c r="W565" s="4">
        <f t="shared" si="199"/>
        <v>5.4153540322444751E-2</v>
      </c>
      <c r="X565" s="4">
        <f t="shared" si="205"/>
        <v>5.5190642809852419E-2</v>
      </c>
      <c r="Y565" s="4">
        <f t="shared" si="194"/>
        <v>-3.425917762372338E-2</v>
      </c>
      <c r="Z565" s="4">
        <f t="shared" si="195"/>
        <v>-2.8169940543960235E-2</v>
      </c>
      <c r="AA565" s="4">
        <f t="shared" si="188"/>
        <v>-2.3281042691016881E-2</v>
      </c>
      <c r="AB565" s="4">
        <f t="shared" si="189"/>
        <v>-2.3281042691016881E-2</v>
      </c>
      <c r="AC565" s="2">
        <f t="shared" si="200"/>
        <v>4.3636723077762939E-3</v>
      </c>
      <c r="AD565" s="3">
        <f t="shared" si="201"/>
        <v>1246.0089950169872</v>
      </c>
    </row>
    <row r="566" spans="1:30" x14ac:dyDescent="0.3">
      <c r="A566" s="1">
        <f t="shared" si="186"/>
        <v>14</v>
      </c>
      <c r="B566" s="1">
        <f t="shared" si="207"/>
        <v>1</v>
      </c>
      <c r="C566" s="5">
        <v>39902</v>
      </c>
      <c r="D566" s="3">
        <v>1220.81</v>
      </c>
      <c r="E566" s="3">
        <v>1230.8900000000001</v>
      </c>
      <c r="F566" s="3">
        <f t="shared" si="192"/>
        <v>1244.9159999999999</v>
      </c>
      <c r="G566" s="3">
        <f t="shared" si="202"/>
        <v>1227.4909999999998</v>
      </c>
      <c r="H566" s="4">
        <f t="shared" si="187"/>
        <v>-2.4499188953790406E-2</v>
      </c>
      <c r="I566" s="4">
        <f t="shared" si="190"/>
        <v>-1.6444661078571541E-2</v>
      </c>
      <c r="J566" s="4">
        <f t="shared" si="191"/>
        <v>-8.054527875218865E-3</v>
      </c>
      <c r="K566" s="4">
        <f t="shared" si="193"/>
        <v>-4.215043109302805E-4</v>
      </c>
      <c r="L566" s="4">
        <f t="shared" si="203"/>
        <v>-1.8567497955737578E-2</v>
      </c>
      <c r="M566" s="4">
        <f t="shared" si="196"/>
        <v>-1.9363555452737369E-2</v>
      </c>
      <c r="N566" s="4">
        <f t="shared" si="204"/>
        <v>-5.4428097639818247E-3</v>
      </c>
      <c r="O566" s="4">
        <f t="shared" si="206"/>
        <v>1.4273310343132988E-2</v>
      </c>
      <c r="P566" s="4">
        <f t="shared" si="185"/>
        <v>7.5599389262574618E-3</v>
      </c>
      <c r="T566" s="4"/>
      <c r="U566" s="4">
        <f t="shared" si="197"/>
        <v>6.6641629443773467E-3</v>
      </c>
      <c r="V566" s="4">
        <f t="shared" si="198"/>
        <v>-3.4024786850663721E-3</v>
      </c>
      <c r="W566" s="4">
        <f t="shared" si="199"/>
        <v>-3.095704907882935E-2</v>
      </c>
      <c r="X566" s="4">
        <f t="shared" si="205"/>
        <v>2.8800081978999418E-2</v>
      </c>
      <c r="Y566" s="4">
        <f t="shared" si="194"/>
        <v>-1.2885076576380083E-2</v>
      </c>
      <c r="Z566" s="4">
        <f t="shared" si="195"/>
        <v>-6.6610704513115427E-3</v>
      </c>
      <c r="AA566" s="4">
        <f t="shared" si="188"/>
        <v>-2.4499188953790406E-2</v>
      </c>
      <c r="AB566" s="4">
        <f t="shared" si="189"/>
        <v>-2.4499188953790406E-2</v>
      </c>
      <c r="AC566" s="2">
        <f t="shared" si="200"/>
        <v>-1.3760806359158965E-2</v>
      </c>
      <c r="AD566" s="3">
        <f t="shared" si="201"/>
        <v>1237.6093300113248</v>
      </c>
    </row>
    <row r="567" spans="1:30" x14ac:dyDescent="0.3">
      <c r="A567" s="1">
        <f t="shared" si="186"/>
        <v>14</v>
      </c>
      <c r="B567" s="1">
        <f t="shared" si="207"/>
        <v>2</v>
      </c>
      <c r="C567" s="5">
        <v>39903</v>
      </c>
      <c r="D567" s="3">
        <v>1237.01</v>
      </c>
      <c r="E567" s="3">
        <v>1232.5899999999999</v>
      </c>
      <c r="F567" s="3">
        <f t="shared" si="192"/>
        <v>1245.45</v>
      </c>
      <c r="G567" s="3">
        <f t="shared" si="202"/>
        <v>1231.9749999999999</v>
      </c>
      <c r="H567" s="4">
        <f t="shared" si="187"/>
        <v>1.3269878195624255E-2</v>
      </c>
      <c r="I567" s="4">
        <f t="shared" si="190"/>
        <v>9.6493311817563536E-3</v>
      </c>
      <c r="J567" s="4">
        <f t="shared" si="191"/>
        <v>3.6205470138679016E-3</v>
      </c>
      <c r="K567" s="4">
        <f t="shared" si="193"/>
        <v>2.1911681588453569E-2</v>
      </c>
      <c r="L567" s="4">
        <f t="shared" si="203"/>
        <v>8.6873105197003506E-3</v>
      </c>
      <c r="M567" s="4">
        <f t="shared" si="196"/>
        <v>-6.7766670681280294E-3</v>
      </c>
      <c r="N567" s="4">
        <f t="shared" si="204"/>
        <v>4.0869335822561999E-3</v>
      </c>
      <c r="O567" s="4">
        <f t="shared" si="206"/>
        <v>1.0893202156813718E-2</v>
      </c>
      <c r="P567" s="4">
        <f t="shared" si="185"/>
        <v>2.0930136590599512E-2</v>
      </c>
      <c r="T567" s="4"/>
      <c r="U567" s="4">
        <f t="shared" si="197"/>
        <v>1.1082805678197241E-2</v>
      </c>
      <c r="V567" s="4">
        <f t="shared" si="198"/>
        <v>9.7197762141528865E-4</v>
      </c>
      <c r="W567" s="4">
        <f t="shared" si="199"/>
        <v>2.1630993081323403E-3</v>
      </c>
      <c r="X567" s="4">
        <f t="shared" si="205"/>
        <v>2.2117357406647553E-2</v>
      </c>
      <c r="Y567" s="4">
        <f t="shared" si="194"/>
        <v>9.1696406708918661E-3</v>
      </c>
      <c r="Z567" s="4">
        <f t="shared" si="195"/>
        <v>1.5532707296390818E-2</v>
      </c>
      <c r="AA567" s="4">
        <f t="shared" si="188"/>
        <v>1.3269878195624255E-2</v>
      </c>
      <c r="AB567" s="4">
        <f t="shared" si="189"/>
        <v>1.3269878195624255E-2</v>
      </c>
      <c r="AC567" s="2">
        <f t="shared" si="200"/>
        <v>-3.2299928123730447E-4</v>
      </c>
      <c r="AD567" s="3">
        <f t="shared" si="201"/>
        <v>1237.4095533408833</v>
      </c>
    </row>
    <row r="568" spans="1:30" x14ac:dyDescent="0.3">
      <c r="A568" s="1">
        <f t="shared" si="186"/>
        <v>14</v>
      </c>
      <c r="B568" s="1">
        <f t="shared" si="207"/>
        <v>3</v>
      </c>
      <c r="C568" s="5">
        <v>39904</v>
      </c>
      <c r="D568" s="3">
        <v>1252.51</v>
      </c>
      <c r="E568" s="3">
        <v>1215.9000000000001</v>
      </c>
      <c r="F568" s="3">
        <f t="shared" si="192"/>
        <v>1248.6200000000001</v>
      </c>
      <c r="G568" s="3">
        <f t="shared" si="202"/>
        <v>1236.53</v>
      </c>
      <c r="H568" s="4">
        <f t="shared" si="187"/>
        <v>1.2530213983718806E-2</v>
      </c>
      <c r="I568" s="4">
        <f t="shared" si="190"/>
        <v>-1.7065343044922757E-2</v>
      </c>
      <c r="J568" s="4">
        <f t="shared" si="191"/>
        <v>2.9595557028641563E-2</v>
      </c>
      <c r="K568" s="4">
        <f t="shared" si="193"/>
        <v>8.5993645968909273E-3</v>
      </c>
      <c r="L568" s="4">
        <f t="shared" si="203"/>
        <v>-1.8233931460179805E-3</v>
      </c>
      <c r="M568" s="4">
        <f t="shared" si="196"/>
        <v>3.1154394451473407E-3</v>
      </c>
      <c r="N568" s="4">
        <f t="shared" si="204"/>
        <v>1.2923261061195457E-2</v>
      </c>
      <c r="O568" s="4">
        <f t="shared" si="206"/>
        <v>9.6526175439718212E-3</v>
      </c>
      <c r="P568" s="4">
        <f t="shared" si="185"/>
        <v>3.3722609664506992E-2</v>
      </c>
      <c r="T568" s="4"/>
      <c r="U568" s="4">
        <f t="shared" si="197"/>
        <v>-2.8294031576131886E-4</v>
      </c>
      <c r="V568" s="4">
        <f t="shared" si="198"/>
        <v>-1.0280110912603755E-2</v>
      </c>
      <c r="W568" s="4">
        <f t="shared" si="199"/>
        <v>1.2816780683453745E-2</v>
      </c>
      <c r="X568" s="4">
        <f t="shared" si="205"/>
        <v>1.9747803077325196E-2</v>
      </c>
      <c r="Y568" s="4">
        <f t="shared" si="194"/>
        <v>-3.9766873307510633E-3</v>
      </c>
      <c r="Z568" s="4">
        <f t="shared" si="195"/>
        <v>2.3034884133897515E-3</v>
      </c>
      <c r="AA568" s="4">
        <f t="shared" si="188"/>
        <v>1.2530213983718806E-2</v>
      </c>
      <c r="AB568" s="4">
        <f t="shared" si="189"/>
        <v>1.2530213983718806E-2</v>
      </c>
      <c r="AC568" s="2">
        <f t="shared" si="200"/>
        <v>8.0374323872950057E-3</v>
      </c>
      <c r="AD568" s="3">
        <f t="shared" si="201"/>
        <v>1242.4430355605891</v>
      </c>
    </row>
    <row r="569" spans="1:30" x14ac:dyDescent="0.3">
      <c r="A569" s="1">
        <f t="shared" si="186"/>
        <v>14</v>
      </c>
      <c r="B569" s="1">
        <f t="shared" si="207"/>
        <v>4</v>
      </c>
      <c r="C569" s="5">
        <v>39905</v>
      </c>
      <c r="D569" s="3">
        <v>1294.3</v>
      </c>
      <c r="E569" s="3">
        <v>1274.4100000000001</v>
      </c>
      <c r="F569" s="3">
        <f t="shared" si="192"/>
        <v>1251.22</v>
      </c>
      <c r="G569" s="3">
        <f t="shared" si="202"/>
        <v>1245.539</v>
      </c>
      <c r="H569" s="4">
        <f t="shared" si="187"/>
        <v>3.3365003073827726E-2</v>
      </c>
      <c r="I569" s="4">
        <f t="shared" si="190"/>
        <v>1.7484890340196957E-2</v>
      </c>
      <c r="J569" s="4">
        <f t="shared" si="191"/>
        <v>1.5880112733630769E-2</v>
      </c>
      <c r="K569" s="4">
        <f t="shared" si="193"/>
        <v>-9.6286656393960498E-3</v>
      </c>
      <c r="L569" s="4">
        <f t="shared" si="203"/>
        <v>-9.8912494821509715E-3</v>
      </c>
      <c r="M569" s="4">
        <f t="shared" si="196"/>
        <v>3.443039593356878E-2</v>
      </c>
      <c r="N569" s="4">
        <f t="shared" si="204"/>
        <v>3.9148513213957944E-2</v>
      </c>
      <c r="O569" s="4">
        <f t="shared" si="206"/>
        <v>4.3892451518195473E-3</v>
      </c>
      <c r="P569" s="4">
        <f t="shared" si="185"/>
        <v>6.8212767713448488E-2</v>
      </c>
      <c r="T569" s="4"/>
      <c r="U569" s="4">
        <f t="shared" si="197"/>
        <v>2.2985844424395784E-2</v>
      </c>
      <c r="V569" s="4">
        <f t="shared" si="198"/>
        <v>1.2755985980151745E-2</v>
      </c>
      <c r="W569" s="4">
        <f t="shared" si="199"/>
        <v>1.014594552407711E-2</v>
      </c>
      <c r="X569" s="4">
        <f t="shared" si="205"/>
        <v>9.1639526461901929E-3</v>
      </c>
      <c r="Y569" s="4">
        <f t="shared" si="194"/>
        <v>-2.1977435394515805E-2</v>
      </c>
      <c r="Z569" s="4">
        <f t="shared" si="195"/>
        <v>-1.5810758862620847E-2</v>
      </c>
      <c r="AA569" s="4">
        <f t="shared" si="188"/>
        <v>3.3365003073827726E-2</v>
      </c>
      <c r="AB569" s="4">
        <f t="shared" si="189"/>
        <v>3.3365003073827726E-2</v>
      </c>
      <c r="AC569" s="2">
        <f t="shared" si="200"/>
        <v>2.6710430059703229E-2</v>
      </c>
      <c r="AD569" s="3">
        <f t="shared" si="201"/>
        <v>1259.7286903737261</v>
      </c>
    </row>
    <row r="570" spans="1:30" x14ac:dyDescent="0.3">
      <c r="A570" s="1">
        <f t="shared" si="186"/>
        <v>14</v>
      </c>
      <c r="B570" s="1">
        <f t="shared" si="207"/>
        <v>5</v>
      </c>
      <c r="C570" s="5">
        <v>39906</v>
      </c>
      <c r="D570" s="3">
        <v>1316.16</v>
      </c>
      <c r="E570" s="3">
        <v>1306.5</v>
      </c>
      <c r="F570" s="3">
        <f t="shared" si="192"/>
        <v>1264.1579999999999</v>
      </c>
      <c r="G570" s="3">
        <f t="shared" si="202"/>
        <v>1258.4369999999999</v>
      </c>
      <c r="H570" s="4">
        <f t="shared" si="187"/>
        <v>1.6889438306420559E-2</v>
      </c>
      <c r="I570" s="4">
        <f t="shared" si="190"/>
        <v>9.4259445259986443E-3</v>
      </c>
      <c r="J570" s="4">
        <f t="shared" si="191"/>
        <v>7.4634937804219145E-3</v>
      </c>
      <c r="K570" s="4">
        <f t="shared" si="193"/>
        <v>-3.3332689484663468E-2</v>
      </c>
      <c r="L570" s="4">
        <f t="shared" si="203"/>
        <v>-3.2663730716732321E-2</v>
      </c>
      <c r="M570" s="4">
        <f t="shared" si="196"/>
        <v>4.1135680824707185E-2</v>
      </c>
      <c r="N570" s="4">
        <f t="shared" si="204"/>
        <v>4.58688039210546E-2</v>
      </c>
      <c r="O570" s="4">
        <f t="shared" si="206"/>
        <v>4.3467359591539047E-3</v>
      </c>
      <c r="P570" s="4">
        <f t="shared" si="185"/>
        <v>8.6254281351875531E-2</v>
      </c>
      <c r="T570" s="4"/>
      <c r="U570" s="4">
        <f t="shared" si="197"/>
        <v>-3.3091246233485229E-2</v>
      </c>
      <c r="V570" s="4">
        <f t="shared" si="198"/>
        <v>-4.2760333771150336E-2</v>
      </c>
      <c r="W570" s="4">
        <f t="shared" si="199"/>
        <v>5.1691211135704455E-2</v>
      </c>
      <c r="X570" s="4">
        <f t="shared" si="205"/>
        <v>9.1337541789200498E-3</v>
      </c>
      <c r="Y570" s="4">
        <f t="shared" si="194"/>
        <v>-4.5385897845203735E-2</v>
      </c>
      <c r="Z570" s="4">
        <f t="shared" si="195"/>
        <v>-3.9366817515345987E-2</v>
      </c>
      <c r="AA570" s="4">
        <f t="shared" si="188"/>
        <v>1.6889438306420559E-2</v>
      </c>
      <c r="AB570" s="4">
        <f t="shared" si="189"/>
        <v>1.6889438306420559E-2</v>
      </c>
      <c r="AC570" s="2">
        <f t="shared" si="200"/>
        <v>2.8583814341859991E-2</v>
      </c>
      <c r="AD570" s="3">
        <f t="shared" si="201"/>
        <v>1278.5391269158176</v>
      </c>
    </row>
    <row r="571" spans="1:30" x14ac:dyDescent="0.3">
      <c r="A571" s="1">
        <f t="shared" si="186"/>
        <v>15</v>
      </c>
      <c r="B571" s="1">
        <f t="shared" si="207"/>
        <v>1</v>
      </c>
      <c r="C571" s="5">
        <v>39909</v>
      </c>
      <c r="D571" s="3">
        <v>1313.1</v>
      </c>
      <c r="E571" s="3">
        <v>1301.43</v>
      </c>
      <c r="F571" s="3">
        <f t="shared" si="192"/>
        <v>1282.616</v>
      </c>
      <c r="G571" s="3">
        <f t="shared" si="202"/>
        <v>1263.7660000000001</v>
      </c>
      <c r="H571" s="4">
        <f t="shared" si="187"/>
        <v>-2.324945295404945E-3</v>
      </c>
      <c r="I571" s="4">
        <f t="shared" si="190"/>
        <v>-1.1191648431801617E-2</v>
      </c>
      <c r="J571" s="4">
        <f t="shared" si="191"/>
        <v>8.8667031363966718E-3</v>
      </c>
      <c r="K571" s="4">
        <f t="shared" si="193"/>
        <v>-3.1276592511548892E-2</v>
      </c>
      <c r="L571" s="4">
        <f t="shared" si="203"/>
        <v>-4.3973039414323171E-2</v>
      </c>
      <c r="M571" s="4">
        <f t="shared" si="196"/>
        <v>2.3767051089336109E-2</v>
      </c>
      <c r="N571" s="4">
        <f t="shared" si="204"/>
        <v>3.9037290131242519E-2</v>
      </c>
      <c r="O571" s="4">
        <f t="shared" si="206"/>
        <v>1.4355342319701401E-2</v>
      </c>
      <c r="P571" s="4">
        <f t="shared" ref="P571:P634" si="208">(D571-1211.65)/1211.65</f>
        <v>8.3728799570832999E-2</v>
      </c>
      <c r="T571" s="4"/>
      <c r="U571" s="4">
        <f t="shared" si="197"/>
        <v>-7.2445599319231807E-2</v>
      </c>
      <c r="V571" s="4">
        <f t="shared" si="198"/>
        <v>-8.1721143326039525E-2</v>
      </c>
      <c r="W571" s="4">
        <f t="shared" si="199"/>
        <v>7.5597349300873987E-2</v>
      </c>
      <c r="X571" s="4">
        <f t="shared" si="205"/>
        <v>3.0283167699668129E-2</v>
      </c>
      <c r="Y571" s="4">
        <f t="shared" si="194"/>
        <v>-4.3355437991454755E-2</v>
      </c>
      <c r="Z571" s="4">
        <f t="shared" si="195"/>
        <v>-3.7323555105109762E-2</v>
      </c>
      <c r="AA571" s="4">
        <f t="shared" si="188"/>
        <v>-2.324945295404945E-3</v>
      </c>
      <c r="AB571" s="4">
        <f t="shared" si="189"/>
        <v>-2.324945295404945E-3</v>
      </c>
      <c r="AC571" s="2">
        <f t="shared" si="200"/>
        <v>1.7546707833463838E-2</v>
      </c>
      <c r="AD571" s="3">
        <f t="shared" si="201"/>
        <v>1290.0594179438785</v>
      </c>
    </row>
    <row r="572" spans="1:30" x14ac:dyDescent="0.3">
      <c r="A572" s="1">
        <f t="shared" si="186"/>
        <v>15</v>
      </c>
      <c r="B572" s="1">
        <f t="shared" si="207"/>
        <v>2</v>
      </c>
      <c r="C572" s="5">
        <v>39910</v>
      </c>
      <c r="D572" s="3">
        <v>1275.42</v>
      </c>
      <c r="E572" s="3">
        <v>1296.2</v>
      </c>
      <c r="F572" s="3">
        <f t="shared" si="192"/>
        <v>1290.298</v>
      </c>
      <c r="G572" s="3">
        <f t="shared" si="202"/>
        <v>1267.874</v>
      </c>
      <c r="H572" s="4">
        <f t="shared" si="187"/>
        <v>-2.869545350696812E-2</v>
      </c>
      <c r="I572" s="4">
        <f t="shared" si="190"/>
        <v>-1.2870306907318456E-2</v>
      </c>
      <c r="J572" s="4">
        <f t="shared" si="191"/>
        <v>-1.5825146599649662E-2</v>
      </c>
      <c r="K572" s="4">
        <f t="shared" si="193"/>
        <v>-1.4532404234254804E-2</v>
      </c>
      <c r="L572" s="4">
        <f t="shared" si="203"/>
        <v>-3.5080682693202699E-2</v>
      </c>
      <c r="M572" s="4">
        <f t="shared" si="196"/>
        <v>-1.1530669659256953E-2</v>
      </c>
      <c r="N572" s="4">
        <f t="shared" si="204"/>
        <v>5.9516955154850157E-3</v>
      </c>
      <c r="O572" s="4">
        <f t="shared" si="206"/>
        <v>1.7581659374950979E-2</v>
      </c>
      <c r="P572" s="4">
        <f t="shared" si="208"/>
        <v>5.2630710188585797E-2</v>
      </c>
      <c r="T572" s="4"/>
      <c r="U572" s="4">
        <f t="shared" si="197"/>
        <v>-5.7946843347802854E-2</v>
      </c>
      <c r="V572" s="4">
        <f t="shared" si="198"/>
        <v>-6.7367374914324887E-2</v>
      </c>
      <c r="W572" s="4">
        <f t="shared" si="199"/>
        <v>3.1050678652557444E-2</v>
      </c>
      <c r="X572" s="4">
        <f t="shared" si="205"/>
        <v>3.6009474487133125E-2</v>
      </c>
      <c r="Y572" s="4">
        <f t="shared" si="194"/>
        <v>-2.6820030116620729E-2</v>
      </c>
      <c r="Z572" s="4">
        <f t="shared" si="195"/>
        <v>-2.0683887353891119E-2</v>
      </c>
      <c r="AA572" s="4">
        <f t="shared" si="188"/>
        <v>-2.869545350696812E-2</v>
      </c>
      <c r="AB572" s="4">
        <f t="shared" si="189"/>
        <v>-2.869545350696812E-2</v>
      </c>
      <c r="AC572" s="2">
        <f t="shared" si="200"/>
        <v>-7.6520769335479463E-3</v>
      </c>
      <c r="AD572" s="3">
        <f t="shared" si="201"/>
        <v>1285.1796119625858</v>
      </c>
    </row>
    <row r="573" spans="1:30" x14ac:dyDescent="0.3">
      <c r="A573" s="1">
        <f t="shared" si="186"/>
        <v>15</v>
      </c>
      <c r="B573" s="1">
        <f t="shared" si="207"/>
        <v>3</v>
      </c>
      <c r="C573" s="5">
        <v>39911</v>
      </c>
      <c r="D573" s="3">
        <v>1300.75</v>
      </c>
      <c r="E573" s="3">
        <v>1289.7</v>
      </c>
      <c r="F573" s="3">
        <f t="shared" si="192"/>
        <v>1299.9459999999999</v>
      </c>
      <c r="G573" s="3">
        <f t="shared" si="202"/>
        <v>1274.2830000000001</v>
      </c>
      <c r="H573" s="4">
        <f t="shared" si="187"/>
        <v>1.9860124508005148E-2</v>
      </c>
      <c r="I573" s="4">
        <f t="shared" si="190"/>
        <v>1.1196311803170699E-2</v>
      </c>
      <c r="J573" s="4">
        <f t="shared" si="191"/>
        <v>8.6638127048344494E-3</v>
      </c>
      <c r="K573" s="4">
        <f t="shared" si="193"/>
        <v>1.9072148782361745E-2</v>
      </c>
      <c r="L573" s="4">
        <f t="shared" si="203"/>
        <v>-3.1972038840362821E-3</v>
      </c>
      <c r="M573" s="4">
        <f t="shared" si="196"/>
        <v>6.1848722946959906E-4</v>
      </c>
      <c r="N573" s="4">
        <f t="shared" si="204"/>
        <v>2.0770111505842789E-2</v>
      </c>
      <c r="O573" s="4">
        <f t="shared" si="206"/>
        <v>1.9729386892177424E-2</v>
      </c>
      <c r="P573" s="4">
        <f t="shared" si="208"/>
        <v>7.3536087153880991E-2</v>
      </c>
      <c r="T573" s="4"/>
      <c r="U573" s="4">
        <f t="shared" si="197"/>
        <v>-1.7962710322874095E-2</v>
      </c>
      <c r="V573" s="4">
        <f t="shared" si="198"/>
        <v>-2.7783083219645406E-2</v>
      </c>
      <c r="W573" s="4">
        <f t="shared" si="199"/>
        <v>3.851466255758438E-2</v>
      </c>
      <c r="X573" s="4">
        <f t="shared" si="205"/>
        <v>4.1106181224071205E-2</v>
      </c>
      <c r="Y573" s="4">
        <f t="shared" si="194"/>
        <v>6.3655135107611536E-3</v>
      </c>
      <c r="Z573" s="4">
        <f t="shared" si="195"/>
        <v>1.2710899414182223E-2</v>
      </c>
      <c r="AA573" s="4">
        <f t="shared" si="188"/>
        <v>1.9860124508005148E-2</v>
      </c>
      <c r="AB573" s="4">
        <f t="shared" si="189"/>
        <v>1.9860124508005148E-2</v>
      </c>
      <c r="AC573" s="2">
        <f t="shared" si="200"/>
        <v>7.980210410616544E-3</v>
      </c>
      <c r="AD573" s="3">
        <f t="shared" si="201"/>
        <v>1290.3697413083905</v>
      </c>
    </row>
    <row r="574" spans="1:30" x14ac:dyDescent="0.3">
      <c r="A574" s="1">
        <f t="shared" si="186"/>
        <v>15</v>
      </c>
      <c r="B574" s="1">
        <f t="shared" si="207"/>
        <v>4</v>
      </c>
      <c r="C574" s="5">
        <v>39912</v>
      </c>
      <c r="D574" s="3">
        <v>1340.28</v>
      </c>
      <c r="E574" s="3">
        <v>1322.23</v>
      </c>
      <c r="F574" s="3">
        <f t="shared" si="192"/>
        <v>1309.1420000000001</v>
      </c>
      <c r="G574" s="3">
        <f t="shared" si="202"/>
        <v>1280.181</v>
      </c>
      <c r="H574" s="4">
        <f t="shared" si="187"/>
        <v>3.0390159523351893E-2</v>
      </c>
      <c r="I574" s="4">
        <f t="shared" si="190"/>
        <v>1.6513549875072087E-2</v>
      </c>
      <c r="J574" s="4">
        <f t="shared" si="191"/>
        <v>1.3876609648279806E-2</v>
      </c>
      <c r="K574" s="4">
        <f t="shared" si="193"/>
        <v>4.6703824716515301E-4</v>
      </c>
      <c r="L574" s="4">
        <f t="shared" si="203"/>
        <v>-2.0946889614965727E-2</v>
      </c>
      <c r="M574" s="4">
        <f t="shared" si="196"/>
        <v>2.3785043944812647E-2</v>
      </c>
      <c r="N574" s="4">
        <f t="shared" si="204"/>
        <v>4.694570533385508E-2</v>
      </c>
      <c r="O574" s="4">
        <f t="shared" si="206"/>
        <v>2.1608171426866038E-2</v>
      </c>
      <c r="P574" s="4">
        <f t="shared" si="208"/>
        <v>0.10616102009656243</v>
      </c>
      <c r="T574" s="4"/>
      <c r="U574" s="4">
        <f t="shared" si="197"/>
        <v>-4.9586776859504482E-3</v>
      </c>
      <c r="V574" s="4">
        <f t="shared" si="198"/>
        <v>-1.4909090909090931E-2</v>
      </c>
      <c r="W574" s="4">
        <f t="shared" si="199"/>
        <v>3.5524994205361989E-2</v>
      </c>
      <c r="X574" s="4">
        <f t="shared" si="205"/>
        <v>4.6292418599446959E-2</v>
      </c>
      <c r="Y574" s="4">
        <f t="shared" si="194"/>
        <v>-1.2007613102550177E-2</v>
      </c>
      <c r="Z574" s="4">
        <f t="shared" si="195"/>
        <v>-5.778074351131833E-3</v>
      </c>
      <c r="AA574" s="4">
        <f t="shared" si="188"/>
        <v>3.0390159523351893E-2</v>
      </c>
      <c r="AB574" s="4">
        <f t="shared" si="189"/>
        <v>3.0390159523351893E-2</v>
      </c>
      <c r="AC574" s="2">
        <f t="shared" si="200"/>
        <v>2.4825786995557809E-2</v>
      </c>
      <c r="AD574" s="3">
        <f t="shared" si="201"/>
        <v>1307.0064942055938</v>
      </c>
    </row>
    <row r="575" spans="1:30" x14ac:dyDescent="0.3">
      <c r="A575" s="1">
        <f t="shared" si="186"/>
        <v>16</v>
      </c>
      <c r="B575" s="1">
        <f t="shared" si="207"/>
        <v>1</v>
      </c>
      <c r="C575" s="5">
        <v>39916</v>
      </c>
      <c r="D575" s="3">
        <v>1336.67</v>
      </c>
      <c r="E575" s="3">
        <v>1333.72</v>
      </c>
      <c r="F575" s="3">
        <f t="shared" si="192"/>
        <v>1313.2440000000001</v>
      </c>
      <c r="G575" s="3">
        <f t="shared" si="202"/>
        <v>1288.701</v>
      </c>
      <c r="H575" s="4">
        <f t="shared" si="187"/>
        <v>-2.6934670367385173E-3</v>
      </c>
      <c r="I575" s="4">
        <f t="shared" si="190"/>
        <v>-4.8944996567880936E-3</v>
      </c>
      <c r="J575" s="4">
        <f t="shared" si="191"/>
        <v>2.2010326200495763E-3</v>
      </c>
      <c r="K575" s="4">
        <f t="shared" si="193"/>
        <v>-2.454151371355234E-2</v>
      </c>
      <c r="L575" s="4">
        <f t="shared" si="203"/>
        <v>-4.2460447733972673E-2</v>
      </c>
      <c r="M575" s="4">
        <f t="shared" si="196"/>
        <v>1.7838269202067498E-2</v>
      </c>
      <c r="N575" s="4">
        <f t="shared" si="204"/>
        <v>3.7222753765225644E-2</v>
      </c>
      <c r="O575" s="4">
        <f t="shared" si="206"/>
        <v>1.8361300844636386E-2</v>
      </c>
      <c r="P575" s="4">
        <f t="shared" si="208"/>
        <v>0.10318161185160729</v>
      </c>
      <c r="T575" s="4"/>
      <c r="U575" s="4">
        <f t="shared" si="197"/>
        <v>-1.7996239591727022E-2</v>
      </c>
      <c r="V575" s="4">
        <f t="shared" si="198"/>
        <v>-2.7816277195809681E-2</v>
      </c>
      <c r="W575" s="4">
        <f t="shared" si="199"/>
        <v>1.5583211767566246E-2</v>
      </c>
      <c r="X575" s="4">
        <f t="shared" si="205"/>
        <v>3.8829007133602163E-2</v>
      </c>
      <c r="Y575" s="4">
        <f t="shared" si="194"/>
        <v>-3.6704337732086575E-2</v>
      </c>
      <c r="Z575" s="4">
        <f t="shared" si="195"/>
        <v>-3.0630517997487779E-2</v>
      </c>
      <c r="AA575" s="4">
        <f t="shared" si="188"/>
        <v>-2.6934670367385173E-3</v>
      </c>
      <c r="AB575" s="4">
        <f t="shared" si="189"/>
        <v>-2.6934670367385173E-3</v>
      </c>
      <c r="AC575" s="2">
        <f t="shared" si="200"/>
        <v>1.4794729087661286E-2</v>
      </c>
      <c r="AD575" s="3">
        <f t="shared" si="201"/>
        <v>1316.8943294703959</v>
      </c>
    </row>
    <row r="576" spans="1:30" x14ac:dyDescent="0.3">
      <c r="A576" s="1">
        <f t="shared" si="186"/>
        <v>16</v>
      </c>
      <c r="B576" s="1">
        <f t="shared" si="207"/>
        <v>2</v>
      </c>
      <c r="C576" s="5">
        <v>39917</v>
      </c>
      <c r="D576" s="3">
        <v>1322.31</v>
      </c>
      <c r="E576" s="3">
        <v>1325.73</v>
      </c>
      <c r="F576" s="3">
        <f t="shared" si="192"/>
        <v>1315.086</v>
      </c>
      <c r="G576" s="3">
        <f t="shared" si="202"/>
        <v>1298.8510000000001</v>
      </c>
      <c r="H576" s="4">
        <f t="shared" si="187"/>
        <v>-1.0743115353827142E-2</v>
      </c>
      <c r="I576" s="4">
        <f t="shared" si="190"/>
        <v>-8.1845182430966903E-3</v>
      </c>
      <c r="J576" s="4">
        <f t="shared" si="191"/>
        <v>-2.5585971107304518E-3</v>
      </c>
      <c r="K576" s="4">
        <f t="shared" si="193"/>
        <v>-1.7498709479527558E-2</v>
      </c>
      <c r="L576" s="4">
        <f t="shared" si="203"/>
        <v>-3.0243482352080579E-2</v>
      </c>
      <c r="M576" s="4">
        <f t="shared" si="196"/>
        <v>5.4931768720828389E-3</v>
      </c>
      <c r="N576" s="4">
        <f t="shared" si="204"/>
        <v>1.8061348068408024E-2</v>
      </c>
      <c r="O576" s="4">
        <f t="shared" si="206"/>
        <v>1.2277756350628749E-2</v>
      </c>
      <c r="P576" s="4">
        <f t="shared" si="208"/>
        <v>9.1330004539264514E-2</v>
      </c>
      <c r="T576" s="4"/>
      <c r="U576" s="4">
        <f t="shared" si="197"/>
        <v>-1.7633372485355521E-2</v>
      </c>
      <c r="V576" s="4">
        <f t="shared" si="198"/>
        <v>-2.7457038760502029E-2</v>
      </c>
      <c r="W576" s="4">
        <f t="shared" si="199"/>
        <v>7.0139364861777753E-3</v>
      </c>
      <c r="X576" s="4">
        <f t="shared" si="205"/>
        <v>2.5315449051002036E-2</v>
      </c>
      <c r="Y576" s="4">
        <f t="shared" si="194"/>
        <v>-2.9749349012201796E-2</v>
      </c>
      <c r="Z576" s="4">
        <f t="shared" si="195"/>
        <v>-2.3631676336709023E-2</v>
      </c>
      <c r="AA576" s="4">
        <f t="shared" si="188"/>
        <v>-1.0743115353827142E-2</v>
      </c>
      <c r="AB576" s="4">
        <f t="shared" si="189"/>
        <v>-1.0743115353827142E-2</v>
      </c>
      <c r="AC576" s="2">
        <f t="shared" si="200"/>
        <v>2.7304089205527123E-3</v>
      </c>
      <c r="AD576" s="3">
        <f t="shared" si="201"/>
        <v>1318.6995529802639</v>
      </c>
    </row>
    <row r="577" spans="1:30" x14ac:dyDescent="0.3">
      <c r="A577" s="1">
        <f t="shared" si="186"/>
        <v>16</v>
      </c>
      <c r="B577" s="1">
        <f t="shared" si="207"/>
        <v>3</v>
      </c>
      <c r="C577" s="5">
        <v>39918</v>
      </c>
      <c r="D577" s="3">
        <v>1316.51</v>
      </c>
      <c r="E577" s="3">
        <v>1311.15</v>
      </c>
      <c r="F577" s="3">
        <f t="shared" si="192"/>
        <v>1323.3040000000001</v>
      </c>
      <c r="G577" s="3">
        <f t="shared" si="202"/>
        <v>1306.8009999999999</v>
      </c>
      <c r="H577" s="4">
        <f t="shared" si="187"/>
        <v>-4.3862634329317291E-3</v>
      </c>
      <c r="I577" s="4">
        <f t="shared" si="190"/>
        <v>-8.4397758468134215E-3</v>
      </c>
      <c r="J577" s="4">
        <f t="shared" si="191"/>
        <v>4.0535124138816924E-3</v>
      </c>
      <c r="K577" s="4">
        <f t="shared" si="193"/>
        <v>2.0362093608912502E-3</v>
      </c>
      <c r="L577" s="4">
        <f t="shared" si="203"/>
        <v>-1.2544545362114613E-2</v>
      </c>
      <c r="M577" s="4">
        <f t="shared" si="196"/>
        <v>-5.1341188419290621E-3</v>
      </c>
      <c r="N577" s="4">
        <f t="shared" si="204"/>
        <v>7.4295933351750275E-3</v>
      </c>
      <c r="O577" s="4">
        <f t="shared" si="206"/>
        <v>1.2535415606414047E-2</v>
      </c>
      <c r="P577" s="4">
        <f t="shared" si="208"/>
        <v>8.6543143647092716E-2</v>
      </c>
      <c r="T577" s="4"/>
      <c r="U577" s="4">
        <f t="shared" si="197"/>
        <v>-3.5460671098305141E-2</v>
      </c>
      <c r="V577" s="4">
        <f t="shared" si="198"/>
        <v>-4.5106064387322155E-2</v>
      </c>
      <c r="W577" s="4">
        <f t="shared" si="199"/>
        <v>3.2216838374809799E-2</v>
      </c>
      <c r="X577" s="4">
        <f t="shared" si="205"/>
        <v>2.5580137301615662E-2</v>
      </c>
      <c r="Y577" s="4">
        <f t="shared" si="194"/>
        <v>-1.0458007713434093E-2</v>
      </c>
      <c r="Z577" s="4">
        <f t="shared" si="195"/>
        <v>-4.2186983130219086E-3</v>
      </c>
      <c r="AA577" s="4">
        <f t="shared" si="188"/>
        <v>-4.3862634329317291E-3</v>
      </c>
      <c r="AB577" s="4">
        <f t="shared" si="189"/>
        <v>-4.3862634329317291E-3</v>
      </c>
      <c r="AC577" s="2">
        <f t="shared" si="200"/>
        <v>-1.1087663495474203E-3</v>
      </c>
      <c r="AD577" s="3">
        <f t="shared" si="201"/>
        <v>1317.9697019868427</v>
      </c>
    </row>
    <row r="578" spans="1:30" x14ac:dyDescent="0.3">
      <c r="A578" s="1">
        <f t="shared" si="186"/>
        <v>16</v>
      </c>
      <c r="B578" s="1">
        <f t="shared" si="207"/>
        <v>4</v>
      </c>
      <c r="C578" s="5">
        <v>39919</v>
      </c>
      <c r="D578" s="3">
        <v>1352.98</v>
      </c>
      <c r="E578" s="3">
        <v>1334.02</v>
      </c>
      <c r="F578" s="3">
        <f t="shared" si="192"/>
        <v>1333.75</v>
      </c>
      <c r="G578" s="3">
        <f t="shared" si="202"/>
        <v>1316.848</v>
      </c>
      <c r="H578" s="4">
        <f t="shared" si="187"/>
        <v>2.770203036817041E-2</v>
      </c>
      <c r="I578" s="4">
        <f t="shared" si="190"/>
        <v>1.3300316746549582E-2</v>
      </c>
      <c r="J578" s="4">
        <f t="shared" si="191"/>
        <v>1.4401713621620828E-2</v>
      </c>
      <c r="K578" s="4">
        <f t="shared" si="193"/>
        <v>9.4435287236708347E-3</v>
      </c>
      <c r="L578" s="4">
        <f t="shared" si="203"/>
        <v>-2.7927373636863627E-3</v>
      </c>
      <c r="M578" s="4">
        <f t="shared" si="196"/>
        <v>1.4417994376757276E-2</v>
      </c>
      <c r="N578" s="4">
        <f t="shared" si="204"/>
        <v>2.7438246479472243E-2</v>
      </c>
      <c r="O578" s="4">
        <f t="shared" si="206"/>
        <v>1.2492424130438029E-2</v>
      </c>
      <c r="P578" s="4">
        <f t="shared" si="208"/>
        <v>0.11664259480873182</v>
      </c>
      <c r="T578" s="4"/>
      <c r="U578" s="4">
        <f t="shared" si="197"/>
        <v>-1.1971044655946396E-2</v>
      </c>
      <c r="V578" s="4">
        <f t="shared" si="198"/>
        <v>-2.1851334209386883E-2</v>
      </c>
      <c r="W578" s="4">
        <f t="shared" si="199"/>
        <v>4.0153757447626386E-2</v>
      </c>
      <c r="X578" s="4">
        <f t="shared" si="205"/>
        <v>2.6004157095756354E-2</v>
      </c>
      <c r="Y578" s="4">
        <f t="shared" si="194"/>
        <v>-3.1430489412128783E-3</v>
      </c>
      <c r="Z578" s="4">
        <f t="shared" si="195"/>
        <v>3.142383101176067E-3</v>
      </c>
      <c r="AA578" s="4">
        <f t="shared" si="188"/>
        <v>2.770203036817041E-2</v>
      </c>
      <c r="AB578" s="4">
        <f t="shared" si="189"/>
        <v>2.770203036817041E-2</v>
      </c>
      <c r="AC578" s="2">
        <f t="shared" si="200"/>
        <v>1.7250956167451224E-2</v>
      </c>
      <c r="AD578" s="3">
        <f t="shared" si="201"/>
        <v>1329.6398013245619</v>
      </c>
    </row>
    <row r="579" spans="1:30" x14ac:dyDescent="0.3">
      <c r="A579" s="1">
        <f t="shared" ref="A579:A642" si="209">WEEKNUM(C579,2)</f>
        <v>16</v>
      </c>
      <c r="B579" s="1">
        <f t="shared" si="207"/>
        <v>5</v>
      </c>
      <c r="C579" s="5">
        <v>39920</v>
      </c>
      <c r="D579" s="3">
        <v>1353.92</v>
      </c>
      <c r="E579" s="3">
        <v>1347.37</v>
      </c>
      <c r="F579" s="3">
        <f t="shared" si="192"/>
        <v>1336.4779999999998</v>
      </c>
      <c r="G579" s="3">
        <f t="shared" si="202"/>
        <v>1322.81</v>
      </c>
      <c r="H579" s="4">
        <f t="shared" ref="H579:H642" si="210">(D579-D578)/D578</f>
        <v>6.9476267202771259E-4</v>
      </c>
      <c r="I579" s="4">
        <f t="shared" si="190"/>
        <v>-4.1464027553992869E-3</v>
      </c>
      <c r="J579" s="4">
        <f t="shared" si="191"/>
        <v>4.8411654274269997E-3</v>
      </c>
      <c r="K579" s="4">
        <f t="shared" si="193"/>
        <v>-1.5419666218273871E-2</v>
      </c>
      <c r="L579" s="4">
        <f t="shared" si="203"/>
        <v>-2.4853779558209693E-2</v>
      </c>
      <c r="M579" s="4">
        <f t="shared" si="196"/>
        <v>1.3050719877169872E-2</v>
      </c>
      <c r="N579" s="4">
        <f t="shared" si="204"/>
        <v>2.3518116736341674E-2</v>
      </c>
      <c r="O579" s="4">
        <f t="shared" si="206"/>
        <v>1.0095131174663121E-2</v>
      </c>
      <c r="P579" s="4">
        <f t="shared" si="208"/>
        <v>0.11741839640160109</v>
      </c>
      <c r="T579" s="4"/>
      <c r="U579" s="4">
        <f t="shared" si="197"/>
        <v>-9.3866871646292229E-3</v>
      </c>
      <c r="V579" s="4">
        <f t="shared" si="198"/>
        <v>-1.9292820292982984E-2</v>
      </c>
      <c r="W579" s="4">
        <f t="shared" si="199"/>
        <v>1.0176977944907109E-2</v>
      </c>
      <c r="X579" s="4">
        <f t="shared" si="205"/>
        <v>2.088085173342524E-2</v>
      </c>
      <c r="Y579" s="4">
        <f t="shared" si="194"/>
        <v>-2.769622898363203E-2</v>
      </c>
      <c r="Z579" s="4">
        <f t="shared" si="195"/>
        <v>-2.1565610873590563E-2</v>
      </c>
      <c r="AA579" s="4">
        <f t="shared" ref="AA579:AA642" si="211">(D579-D578)/D578</f>
        <v>6.9476267202771259E-4</v>
      </c>
      <c r="AB579" s="4">
        <f t="shared" ref="AB579:AB642" si="212">(D579-D578)/D578</f>
        <v>6.9476267202771259E-4</v>
      </c>
      <c r="AC579" s="2">
        <f t="shared" si="200"/>
        <v>1.1955506320136203E-2</v>
      </c>
      <c r="AD579" s="3">
        <f t="shared" si="201"/>
        <v>1337.7332008830413</v>
      </c>
    </row>
    <row r="580" spans="1:30" x14ac:dyDescent="0.3">
      <c r="A580" s="1">
        <f t="shared" si="209"/>
        <v>17</v>
      </c>
      <c r="B580" s="1">
        <f t="shared" si="207"/>
        <v>1</v>
      </c>
      <c r="C580" s="5">
        <v>39923</v>
      </c>
      <c r="D580" s="3">
        <v>1309.3699999999999</v>
      </c>
      <c r="E580" s="3">
        <v>1330.18</v>
      </c>
      <c r="F580" s="3">
        <f t="shared" si="192"/>
        <v>1331.0179999999998</v>
      </c>
      <c r="G580" s="3">
        <f t="shared" si="202"/>
        <v>1322.1310000000001</v>
      </c>
      <c r="H580" s="4">
        <f t="shared" si="210"/>
        <v>-3.2904455211534046E-2</v>
      </c>
      <c r="I580" s="4">
        <f t="shared" ref="I580:I643" si="213">(E580-D579)/D579</f>
        <v>-1.753427085795321E-2</v>
      </c>
      <c r="J580" s="4">
        <f t="shared" ref="J580:J643" si="214">H580-I580</f>
        <v>-1.5370184353580837E-2</v>
      </c>
      <c r="K580" s="4">
        <f t="shared" si="193"/>
        <v>-1.2918045379343119E-2</v>
      </c>
      <c r="L580" s="4">
        <f t="shared" si="203"/>
        <v>-2.2431983507970245E-2</v>
      </c>
      <c r="M580" s="4">
        <f t="shared" si="196"/>
        <v>-1.626424285772237E-2</v>
      </c>
      <c r="N580" s="4">
        <f t="shared" si="204"/>
        <v>-9.6518423666037585E-3</v>
      </c>
      <c r="O580" s="4">
        <f t="shared" si="206"/>
        <v>6.7872335550682519E-3</v>
      </c>
      <c r="P580" s="4">
        <f t="shared" si="208"/>
        <v>8.0650352824660418E-2</v>
      </c>
      <c r="T580" s="4"/>
      <c r="U580" s="4">
        <f t="shared" si="197"/>
        <v>-1.274078232096431E-2</v>
      </c>
      <c r="V580" s="4">
        <f t="shared" si="198"/>
        <v>-2.2613374497754694E-2</v>
      </c>
      <c r="W580" s="4">
        <f t="shared" si="199"/>
        <v>-2.0423889217234006E-2</v>
      </c>
      <c r="X580" s="4">
        <f t="shared" si="205"/>
        <v>1.3534423153655877E-2</v>
      </c>
      <c r="Y580" s="4">
        <f t="shared" si="194"/>
        <v>-2.5225800424488461E-2</v>
      </c>
      <c r="Z580" s="4">
        <f t="shared" si="195"/>
        <v>-1.9079605645389699E-2</v>
      </c>
      <c r="AA580" s="4">
        <f t="shared" si="211"/>
        <v>-3.2904455211534046E-2</v>
      </c>
      <c r="AB580" s="4">
        <f t="shared" si="212"/>
        <v>-3.2904455211534046E-2</v>
      </c>
      <c r="AC580" s="2">
        <f t="shared" si="200"/>
        <v>-1.4441143900268259E-2</v>
      </c>
      <c r="AD580" s="3">
        <f t="shared" si="201"/>
        <v>1328.2788005886941</v>
      </c>
    </row>
    <row r="581" spans="1:30" x14ac:dyDescent="0.3">
      <c r="A581" s="1">
        <f t="shared" si="209"/>
        <v>17</v>
      </c>
      <c r="B581" s="1">
        <f t="shared" si="207"/>
        <v>2</v>
      </c>
      <c r="C581" s="5">
        <v>39924</v>
      </c>
      <c r="D581" s="3">
        <v>1329.06</v>
      </c>
      <c r="E581" s="3">
        <v>1303.8699999999999</v>
      </c>
      <c r="F581" s="3">
        <f t="shared" si="192"/>
        <v>1332.3679999999999</v>
      </c>
      <c r="G581" s="3">
        <f t="shared" si="202"/>
        <v>1323.7269999999999</v>
      </c>
      <c r="H581" s="4">
        <f t="shared" si="210"/>
        <v>1.5037766254000058E-2</v>
      </c>
      <c r="I581" s="4">
        <f t="shared" si="213"/>
        <v>-4.2004933670391105E-3</v>
      </c>
      <c r="J581" s="4">
        <f t="shared" si="214"/>
        <v>1.9238259621039169E-2</v>
      </c>
      <c r="K581" s="4">
        <f t="shared" si="193"/>
        <v>1.8195773539946728E-2</v>
      </c>
      <c r="L581" s="4">
        <f t="shared" si="203"/>
        <v>1.0512265016339544E-2</v>
      </c>
      <c r="M581" s="4">
        <f t="shared" si="196"/>
        <v>-2.482797545422881E-3</v>
      </c>
      <c r="N581" s="4">
        <f t="shared" si="204"/>
        <v>4.0287763262365156E-3</v>
      </c>
      <c r="O581" s="4">
        <f t="shared" si="206"/>
        <v>6.5015875882203037E-3</v>
      </c>
      <c r="P581" s="4">
        <f t="shared" si="208"/>
        <v>9.6900920232740356E-2</v>
      </c>
      <c r="T581" s="4"/>
      <c r="U581" s="4">
        <f t="shared" si="197"/>
        <v>9.8826153035429676E-3</v>
      </c>
      <c r="V581" s="4">
        <f t="shared" si="198"/>
        <v>-2.1621084949240987E-4</v>
      </c>
      <c r="W581" s="4">
        <f t="shared" si="199"/>
        <v>5.1047031331533455E-3</v>
      </c>
      <c r="X581" s="4">
        <f t="shared" si="205"/>
        <v>1.3141345889166127E-2</v>
      </c>
      <c r="Y581" s="4">
        <f t="shared" si="194"/>
        <v>5.5000656404461685E-3</v>
      </c>
      <c r="Z581" s="4">
        <f t="shared" si="195"/>
        <v>1.1839994678898427E-2</v>
      </c>
      <c r="AA581" s="4">
        <f t="shared" si="211"/>
        <v>1.5037766254000058E-2</v>
      </c>
      <c r="AB581" s="4">
        <f t="shared" si="212"/>
        <v>1.5037766254000058E-2</v>
      </c>
      <c r="AC581" s="2">
        <f t="shared" si="200"/>
        <v>3.9185560286001265E-4</v>
      </c>
      <c r="AD581" s="3">
        <f t="shared" si="201"/>
        <v>1328.5392003924628</v>
      </c>
    </row>
    <row r="582" spans="1:30" x14ac:dyDescent="0.3">
      <c r="A582" s="1">
        <f t="shared" si="209"/>
        <v>17</v>
      </c>
      <c r="B582" s="1">
        <f t="shared" si="207"/>
        <v>3</v>
      </c>
      <c r="C582" s="5">
        <v>39925</v>
      </c>
      <c r="D582" s="3">
        <v>1335.72</v>
      </c>
      <c r="E582" s="3">
        <v>1322.1</v>
      </c>
      <c r="F582" s="3">
        <f t="shared" ref="F582:F645" si="215">AVERAGE(D578:D582)</f>
        <v>1336.21</v>
      </c>
      <c r="G582" s="3">
        <f t="shared" si="202"/>
        <v>1329.7570000000001</v>
      </c>
      <c r="H582" s="4">
        <f t="shared" si="210"/>
        <v>5.0110604487382674E-3</v>
      </c>
      <c r="I582" s="4">
        <f t="shared" si="213"/>
        <v>-5.2367838923750897E-3</v>
      </c>
      <c r="J582" s="4">
        <f t="shared" si="214"/>
        <v>1.0247844341113357E-2</v>
      </c>
      <c r="K582" s="4">
        <f t="shared" ref="K582:K645" si="216">(SUM(D578:D581)/4-D581)/D581</f>
        <v>5.4719124794968144E-3</v>
      </c>
      <c r="L582" s="4">
        <f t="shared" si="203"/>
        <v>2.5916395380561381E-5</v>
      </c>
      <c r="M582" s="4">
        <f t="shared" si="196"/>
        <v>-3.6670882570854064E-4</v>
      </c>
      <c r="N582" s="4">
        <f t="shared" si="204"/>
        <v>4.4842779545435484E-3</v>
      </c>
      <c r="O582" s="4">
        <f t="shared" si="206"/>
        <v>4.8311023268349466E-3</v>
      </c>
      <c r="P582" s="4">
        <f t="shared" si="208"/>
        <v>0.10239755705030325</v>
      </c>
      <c r="T582" s="4"/>
      <c r="U582" s="4">
        <f t="shared" si="197"/>
        <v>-9.442764058808447E-3</v>
      </c>
      <c r="V582" s="4">
        <f t="shared" si="198"/>
        <v>-1.9348336418220317E-2</v>
      </c>
      <c r="W582" s="4">
        <f t="shared" si="199"/>
        <v>1.4591609634564141E-2</v>
      </c>
      <c r="X582" s="4">
        <f t="shared" si="205"/>
        <v>9.7528610205968903E-3</v>
      </c>
      <c r="Y582" s="4">
        <f t="shared" ref="Y582:Y645" si="217">(SUM(D578:D581)*(0.99/4.01)-D581)/D581</f>
        <v>-7.065143785833501E-3</v>
      </c>
      <c r="Z582" s="4">
        <f t="shared" ref="Z582:Z645" si="218">(SUM(D578:D581)*(0.995/4.005)-D581)/D581</f>
        <v>-8.0444153098689522E-4</v>
      </c>
      <c r="AA582" s="4">
        <f t="shared" si="211"/>
        <v>5.0110604487382674E-3</v>
      </c>
      <c r="AB582" s="4">
        <f t="shared" si="212"/>
        <v>5.0110604487382674E-3</v>
      </c>
      <c r="AC582" s="2">
        <f t="shared" si="200"/>
        <v>3.5839844715643342E-3</v>
      </c>
      <c r="AD582" s="3">
        <f t="shared" si="201"/>
        <v>1330.9328002616421</v>
      </c>
    </row>
    <row r="583" spans="1:30" x14ac:dyDescent="0.3">
      <c r="A583" s="1">
        <f t="shared" si="209"/>
        <v>17</v>
      </c>
      <c r="B583" s="1">
        <f t="shared" si="207"/>
        <v>4</v>
      </c>
      <c r="C583" s="5">
        <v>39926</v>
      </c>
      <c r="D583" s="3">
        <v>1344.41</v>
      </c>
      <c r="E583" s="3">
        <v>1340.77</v>
      </c>
      <c r="F583" s="3">
        <f t="shared" si="215"/>
        <v>1334.4959999999999</v>
      </c>
      <c r="G583" s="3">
        <f t="shared" si="202"/>
        <v>1334.123</v>
      </c>
      <c r="H583" s="4">
        <f t="shared" si="210"/>
        <v>6.5058545204085098E-3</v>
      </c>
      <c r="I583" s="4">
        <f t="shared" si="213"/>
        <v>3.7807324888449335E-3</v>
      </c>
      <c r="J583" s="4">
        <f t="shared" si="214"/>
        <v>2.7251220315635764E-3</v>
      </c>
      <c r="K583" s="4">
        <f t="shared" si="216"/>
        <v>-2.7719132752374001E-3</v>
      </c>
      <c r="L583" s="4">
        <f t="shared" si="203"/>
        <v>-2.0513281226604446E-3</v>
      </c>
      <c r="M583" s="4">
        <f t="shared" ref="M583:M646" si="219">(D583-F583)/F583</f>
        <v>7.429021892909545E-3</v>
      </c>
      <c r="N583" s="4">
        <f t="shared" si="204"/>
        <v>7.7106833477872984E-3</v>
      </c>
      <c r="O583" s="4">
        <f t="shared" si="206"/>
        <v>2.774451246270259E-4</v>
      </c>
      <c r="P583" s="4">
        <f t="shared" si="208"/>
        <v>0.10956959518012625</v>
      </c>
      <c r="T583" s="4"/>
      <c r="U583" s="4">
        <f t="shared" ref="U583:U646" si="220">(D578-D582)/D582</f>
        <v>1.2921869852963189E-2</v>
      </c>
      <c r="V583" s="4">
        <f t="shared" ref="V583:V646" si="221">(D578*(1-0.01)-D582)/D582</f>
        <v>2.7926511544335399E-3</v>
      </c>
      <c r="W583" s="4">
        <f t="shared" ref="W583:W646" si="222">(D583-D578)/D578</f>
        <v>-6.3341660630607524E-3</v>
      </c>
      <c r="X583" s="4">
        <f t="shared" si="205"/>
        <v>5.5932521087150304E-4</v>
      </c>
      <c r="Y583" s="4">
        <f t="shared" si="217"/>
        <v>-1.5206178695745738E-2</v>
      </c>
      <c r="Z583" s="4">
        <f t="shared" si="218"/>
        <v>-8.9968076992372539E-3</v>
      </c>
      <c r="AA583" s="4">
        <f t="shared" si="211"/>
        <v>6.5058545204085098E-3</v>
      </c>
      <c r="AB583" s="4">
        <f t="shared" si="212"/>
        <v>6.5058545204085098E-3</v>
      </c>
      <c r="AC583" s="2">
        <f t="shared" si="200"/>
        <v>6.6830801805788809E-3</v>
      </c>
      <c r="AD583" s="3">
        <f t="shared" si="201"/>
        <v>1335.425200174428</v>
      </c>
    </row>
    <row r="584" spans="1:30" x14ac:dyDescent="0.3">
      <c r="A584" s="1">
        <f t="shared" si="209"/>
        <v>17</v>
      </c>
      <c r="B584" s="1">
        <f t="shared" si="207"/>
        <v>5</v>
      </c>
      <c r="C584" s="5">
        <v>39927</v>
      </c>
      <c r="D584" s="3">
        <v>1373.28</v>
      </c>
      <c r="E584" s="3">
        <v>1352.55</v>
      </c>
      <c r="F584" s="3">
        <f t="shared" si="215"/>
        <v>1338.3679999999999</v>
      </c>
      <c r="G584" s="3">
        <f t="shared" si="202"/>
        <v>1337.423</v>
      </c>
      <c r="H584" s="4">
        <f t="shared" si="210"/>
        <v>2.14741038820002E-2</v>
      </c>
      <c r="I584" s="4">
        <f t="shared" si="213"/>
        <v>6.0547005749733134E-3</v>
      </c>
      <c r="J584" s="4">
        <f t="shared" si="214"/>
        <v>1.5419403307026886E-2</v>
      </c>
      <c r="K584" s="4">
        <f t="shared" si="216"/>
        <v>-1.098623187866812E-2</v>
      </c>
      <c r="L584" s="4">
        <f t="shared" si="203"/>
        <v>-8.1605396501894609E-3</v>
      </c>
      <c r="M584" s="4">
        <f t="shared" si="219"/>
        <v>2.6085501147666439E-2</v>
      </c>
      <c r="N584" s="4">
        <f t="shared" si="204"/>
        <v>2.6810515446496711E-2</v>
      </c>
      <c r="O584" s="4">
        <f t="shared" si="206"/>
        <v>6.881335197482934E-4</v>
      </c>
      <c r="P584" s="4">
        <f t="shared" si="208"/>
        <v>0.13339660793133321</v>
      </c>
      <c r="T584" s="4"/>
      <c r="U584" s="4">
        <f t="shared" si="220"/>
        <v>7.0737349469283855E-3</v>
      </c>
      <c r="V584" s="4">
        <f t="shared" si="221"/>
        <v>-2.9970024025408513E-3</v>
      </c>
      <c r="W584" s="4">
        <f t="shared" si="222"/>
        <v>1.4299220042543059E-2</v>
      </c>
      <c r="X584" s="4">
        <f t="shared" si="205"/>
        <v>1.4141646925726426E-3</v>
      </c>
      <c r="Y584" s="4">
        <f t="shared" si="217"/>
        <v>-2.3318074373946583E-2</v>
      </c>
      <c r="Z584" s="4">
        <f t="shared" si="218"/>
        <v>-1.7159850905642701E-2</v>
      </c>
      <c r="AA584" s="4">
        <f t="shared" si="211"/>
        <v>2.14741038820002E-2</v>
      </c>
      <c r="AB584" s="4">
        <f t="shared" si="212"/>
        <v>2.14741038820002E-2</v>
      </c>
      <c r="AC584" s="2">
        <f t="shared" ref="AC584:AC647" si="223">(D584-AD584)/D584</f>
        <v>1.8376830083484605E-2</v>
      </c>
      <c r="AD584" s="3">
        <f t="shared" si="201"/>
        <v>1348.0434667829522</v>
      </c>
    </row>
    <row r="585" spans="1:30" x14ac:dyDescent="0.3">
      <c r="A585" s="1">
        <f t="shared" si="209"/>
        <v>18</v>
      </c>
      <c r="B585" s="1">
        <f t="shared" si="207"/>
        <v>1</v>
      </c>
      <c r="C585" s="5">
        <v>39930</v>
      </c>
      <c r="D585" s="3">
        <v>1369.94</v>
      </c>
      <c r="E585" s="3">
        <v>1359.88</v>
      </c>
      <c r="F585" s="3">
        <f t="shared" si="215"/>
        <v>1350.482</v>
      </c>
      <c r="G585" s="3">
        <f t="shared" si="202"/>
        <v>1340.75</v>
      </c>
      <c r="H585" s="4">
        <f t="shared" si="210"/>
        <v>-2.432133286729522E-3</v>
      </c>
      <c r="I585" s="4">
        <f t="shared" si="213"/>
        <v>-9.7576604916694808E-3</v>
      </c>
      <c r="J585" s="4">
        <f t="shared" si="214"/>
        <v>7.3255272049399592E-3</v>
      </c>
      <c r="K585" s="4">
        <f t="shared" si="216"/>
        <v>-2.0143379354538141E-2</v>
      </c>
      <c r="L585" s="4">
        <f t="shared" si="203"/>
        <v>-2.6049555322536784E-2</v>
      </c>
      <c r="M585" s="4">
        <f t="shared" si="219"/>
        <v>1.4408189076196561E-2</v>
      </c>
      <c r="N585" s="4">
        <f t="shared" si="204"/>
        <v>2.1771396606377068E-2</v>
      </c>
      <c r="O585" s="4">
        <f t="shared" si="206"/>
        <v>7.1039607574054121E-3</v>
      </c>
      <c r="P585" s="4">
        <f t="shared" si="208"/>
        <v>0.13064003631411708</v>
      </c>
      <c r="T585" s="4"/>
      <c r="U585" s="4">
        <f t="shared" si="220"/>
        <v>-4.6538215076313706E-2</v>
      </c>
      <c r="V585" s="4">
        <f t="shared" si="221"/>
        <v>-5.6072832925550493E-2</v>
      </c>
      <c r="W585" s="4">
        <f t="shared" si="222"/>
        <v>4.625888786210175E-2</v>
      </c>
      <c r="X585" s="4">
        <f t="shared" si="205"/>
        <v>1.4623393522852562E-2</v>
      </c>
      <c r="Y585" s="4">
        <f t="shared" si="217"/>
        <v>-3.2361042953608692E-2</v>
      </c>
      <c r="Z585" s="4">
        <f t="shared" si="218"/>
        <v>-2.6259837660689615E-2</v>
      </c>
      <c r="AA585" s="4">
        <f t="shared" si="211"/>
        <v>-2.432133286729522E-3</v>
      </c>
      <c r="AB585" s="4">
        <f t="shared" si="212"/>
        <v>-2.432133286729522E-3</v>
      </c>
      <c r="AC585" s="2">
        <f t="shared" si="223"/>
        <v>1.0655713981170751E-2</v>
      </c>
      <c r="AD585" s="3">
        <f t="shared" ref="AD585:AD648" si="224">D585*(2/(5+1))+AD584*(1-(2/(5+1)))</f>
        <v>1355.342311188635</v>
      </c>
    </row>
    <row r="586" spans="1:30" x14ac:dyDescent="0.3">
      <c r="A586" s="1">
        <f t="shared" si="209"/>
        <v>18</v>
      </c>
      <c r="B586" s="1">
        <f t="shared" si="207"/>
        <v>2</v>
      </c>
      <c r="C586" s="5">
        <v>39931</v>
      </c>
      <c r="D586" s="3">
        <v>1361.92</v>
      </c>
      <c r="E586" s="3">
        <v>1362.94</v>
      </c>
      <c r="F586" s="3">
        <f t="shared" si="215"/>
        <v>1357.0540000000001</v>
      </c>
      <c r="G586" s="3">
        <f t="shared" si="202"/>
        <v>1344.7110000000002</v>
      </c>
      <c r="H586" s="4">
        <f t="shared" si="210"/>
        <v>-5.8542709899703504E-3</v>
      </c>
      <c r="I586" s="4">
        <f t="shared" si="213"/>
        <v>-5.1097128341387214E-3</v>
      </c>
      <c r="J586" s="4">
        <f t="shared" si="214"/>
        <v>-7.4455815583162905E-4</v>
      </c>
      <c r="K586" s="4">
        <f t="shared" si="216"/>
        <v>-1.0294246463348733E-2</v>
      </c>
      <c r="L586" s="4">
        <f t="shared" si="203"/>
        <v>-1.9811897682461152E-2</v>
      </c>
      <c r="M586" s="4">
        <f t="shared" si="219"/>
        <v>3.5857084537534874E-3</v>
      </c>
      <c r="N586" s="4">
        <f t="shared" si="204"/>
        <v>1.2797545346174628E-2</v>
      </c>
      <c r="O586" s="4">
        <f t="shared" si="206"/>
        <v>9.0629405545111664E-3</v>
      </c>
      <c r="P586" s="4">
        <f t="shared" si="208"/>
        <v>0.12402096314942432</v>
      </c>
      <c r="T586" s="4"/>
      <c r="U586" s="4">
        <f t="shared" si="220"/>
        <v>-2.9840722951370212E-2</v>
      </c>
      <c r="V586" s="4">
        <f t="shared" si="221"/>
        <v>-3.9542315721856541E-2</v>
      </c>
      <c r="W586" s="4">
        <f t="shared" si="222"/>
        <v>2.4724241193023737E-2</v>
      </c>
      <c r="X586" s="4">
        <f t="shared" si="205"/>
        <v>1.8527914209888072E-2</v>
      </c>
      <c r="Y586" s="4">
        <f t="shared" si="217"/>
        <v>-2.2634717205701066E-2</v>
      </c>
      <c r="Z586" s="4">
        <f t="shared" si="218"/>
        <v>-1.6472184999782237E-2</v>
      </c>
      <c r="AA586" s="4">
        <f t="shared" si="211"/>
        <v>-5.8542709899703504E-3</v>
      </c>
      <c r="AB586" s="4">
        <f t="shared" si="212"/>
        <v>-5.8542709899703504E-3</v>
      </c>
      <c r="AC586" s="2">
        <f t="shared" si="223"/>
        <v>3.2198116440344407E-3</v>
      </c>
      <c r="AD586" s="3">
        <f t="shared" si="224"/>
        <v>1357.5348741257567</v>
      </c>
    </row>
    <row r="587" spans="1:30" x14ac:dyDescent="0.3">
      <c r="A587" s="1">
        <f t="shared" si="209"/>
        <v>18</v>
      </c>
      <c r="B587" s="1">
        <f t="shared" si="207"/>
        <v>3</v>
      </c>
      <c r="C587" s="5">
        <v>39932</v>
      </c>
      <c r="D587" s="3">
        <v>1382.38</v>
      </c>
      <c r="E587" s="3">
        <v>1373.3</v>
      </c>
      <c r="F587" s="3">
        <f t="shared" si="215"/>
        <v>1366.386</v>
      </c>
      <c r="G587" s="3">
        <f t="shared" ref="G587:G650" si="225">AVERAGE(D578:D587)</f>
        <v>1351.298</v>
      </c>
      <c r="H587" s="4">
        <f t="shared" si="210"/>
        <v>1.5022908834586492E-2</v>
      </c>
      <c r="I587" s="4">
        <f t="shared" si="213"/>
        <v>8.3558505639096878E-3</v>
      </c>
      <c r="J587" s="4">
        <f t="shared" si="214"/>
        <v>6.6670582706768039E-3</v>
      </c>
      <c r="K587" s="4">
        <f t="shared" si="216"/>
        <v>3.4326539003757395E-4</v>
      </c>
      <c r="L587" s="4">
        <f t="shared" ref="L587:L650" si="226">(SUM(D578:D586)/9-D586)/D586</f>
        <v>-1.0335082497911506E-2</v>
      </c>
      <c r="M587" s="4">
        <f t="shared" si="219"/>
        <v>1.1705330704500883E-2</v>
      </c>
      <c r="N587" s="4">
        <f t="shared" ref="N587:N650" si="227">(D587-G587)/G587</f>
        <v>2.3001588102698374E-2</v>
      </c>
      <c r="O587" s="4">
        <f t="shared" si="206"/>
        <v>1.091450975853236E-2</v>
      </c>
      <c r="P587" s="4">
        <f t="shared" si="208"/>
        <v>0.14090702760698223</v>
      </c>
      <c r="T587" s="4"/>
      <c r="U587" s="4">
        <f t="shared" si="220"/>
        <v>-1.9237546992481234E-2</v>
      </c>
      <c r="V587" s="4">
        <f t="shared" si="221"/>
        <v>-2.9045171522556364E-2</v>
      </c>
      <c r="W587" s="4">
        <f t="shared" si="222"/>
        <v>3.4932470877130001E-2</v>
      </c>
      <c r="X587" s="4">
        <f t="shared" ref="X587:X650" si="228">(F587-F582)/F582</f>
        <v>2.2583276580776922E-2</v>
      </c>
      <c r="Y587" s="4">
        <f t="shared" si="217"/>
        <v>-1.2129842657219678E-2</v>
      </c>
      <c r="Z587" s="4">
        <f t="shared" si="218"/>
        <v>-5.901074593670474E-3</v>
      </c>
      <c r="AA587" s="4">
        <f t="shared" si="211"/>
        <v>1.5022908834586492E-2</v>
      </c>
      <c r="AB587" s="4">
        <f t="shared" si="212"/>
        <v>1.5022908834586492E-2</v>
      </c>
      <c r="AC587" s="2">
        <f t="shared" si="223"/>
        <v>1.1981811983315452E-2</v>
      </c>
      <c r="AD587" s="3">
        <f t="shared" si="224"/>
        <v>1365.8165827505045</v>
      </c>
    </row>
    <row r="588" spans="1:30" x14ac:dyDescent="0.3">
      <c r="A588" s="1">
        <f t="shared" si="209"/>
        <v>18</v>
      </c>
      <c r="B588" s="1">
        <f t="shared" si="207"/>
        <v>4</v>
      </c>
      <c r="C588" s="5">
        <v>39933</v>
      </c>
      <c r="D588" s="3">
        <v>1394.33</v>
      </c>
      <c r="E588" s="3">
        <v>1398.44</v>
      </c>
      <c r="F588" s="3">
        <f t="shared" si="215"/>
        <v>1376.3700000000001</v>
      </c>
      <c r="G588" s="3">
        <f t="shared" si="225"/>
        <v>1355.433</v>
      </c>
      <c r="H588" s="4">
        <f t="shared" si="210"/>
        <v>8.6445116393465016E-3</v>
      </c>
      <c r="I588" s="4">
        <f t="shared" si="213"/>
        <v>1.1617644931205562E-2</v>
      </c>
      <c r="J588" s="4">
        <f t="shared" si="214"/>
        <v>-2.9731332918590606E-3</v>
      </c>
      <c r="K588" s="4">
        <f t="shared" si="216"/>
        <v>-7.5955960010995523E-3</v>
      </c>
      <c r="L588" s="4">
        <f t="shared" si="226"/>
        <v>-2.2619604514597304E-2</v>
      </c>
      <c r="M588" s="4">
        <f t="shared" si="219"/>
        <v>1.3048816815245761E-2</v>
      </c>
      <c r="N588" s="4">
        <f t="shared" si="227"/>
        <v>2.8697102697071663E-2</v>
      </c>
      <c r="O588" s="4">
        <f t="shared" ref="O588:O651" si="229">(F588-G588)/D588</f>
        <v>1.5015814046889994E-2</v>
      </c>
      <c r="P588" s="4">
        <f t="shared" si="208"/>
        <v>0.15076961168654299</v>
      </c>
      <c r="T588" s="4"/>
      <c r="U588" s="4">
        <f t="shared" si="220"/>
        <v>-2.7467121920166686E-2</v>
      </c>
      <c r="V588" s="4">
        <f t="shared" si="221"/>
        <v>-3.7192450700964975E-2</v>
      </c>
      <c r="W588" s="4">
        <f t="shared" si="222"/>
        <v>3.713152981605302E-2</v>
      </c>
      <c r="X588" s="4">
        <f t="shared" si="228"/>
        <v>3.1378138263434475E-2</v>
      </c>
      <c r="Y588" s="4">
        <f t="shared" si="217"/>
        <v>-1.9969715751709236E-2</v>
      </c>
      <c r="Z588" s="4">
        <f t="shared" si="218"/>
        <v>-1.3790380046036471E-2</v>
      </c>
      <c r="AA588" s="4">
        <f t="shared" si="211"/>
        <v>8.6445116393465016E-3</v>
      </c>
      <c r="AB588" s="4">
        <f t="shared" si="212"/>
        <v>8.6445116393465016E-3</v>
      </c>
      <c r="AC588" s="2">
        <f t="shared" si="223"/>
        <v>1.3633031515492606E-2</v>
      </c>
      <c r="AD588" s="3">
        <f t="shared" si="224"/>
        <v>1375.3210551670031</v>
      </c>
    </row>
    <row r="589" spans="1:30" x14ac:dyDescent="0.3">
      <c r="A589" s="1">
        <f t="shared" si="209"/>
        <v>18</v>
      </c>
      <c r="B589" s="1">
        <f t="shared" si="207"/>
        <v>5</v>
      </c>
      <c r="C589" s="5">
        <v>39934</v>
      </c>
      <c r="D589" s="3">
        <v>1396.62</v>
      </c>
      <c r="E589" s="3">
        <v>1396.22</v>
      </c>
      <c r="F589" s="3">
        <f t="shared" si="215"/>
        <v>1381.038</v>
      </c>
      <c r="G589" s="3">
        <f t="shared" si="225"/>
        <v>1359.703</v>
      </c>
      <c r="H589" s="4">
        <f t="shared" si="210"/>
        <v>1.6423658674775438E-3</v>
      </c>
      <c r="I589" s="4">
        <f t="shared" si="213"/>
        <v>1.3554897334204243E-3</v>
      </c>
      <c r="J589" s="4">
        <f t="shared" si="214"/>
        <v>2.868761340571195E-4</v>
      </c>
      <c r="K589" s="4">
        <f t="shared" si="216"/>
        <v>-1.2326708885271064E-2</v>
      </c>
      <c r="L589" s="4">
        <f t="shared" si="226"/>
        <v>-2.7775984801940046E-2</v>
      </c>
      <c r="M589" s="4">
        <f t="shared" si="219"/>
        <v>1.1282817706681408E-2</v>
      </c>
      <c r="N589" s="4">
        <f t="shared" si="227"/>
        <v>2.7150782192875884E-2</v>
      </c>
      <c r="O589" s="4">
        <f t="shared" si="229"/>
        <v>1.5276166745428275E-2</v>
      </c>
      <c r="P589" s="4">
        <f t="shared" si="208"/>
        <v>0.15265959641810736</v>
      </c>
      <c r="T589" s="4"/>
      <c r="U589" s="4">
        <f t="shared" si="220"/>
        <v>-1.5096856554761036E-2</v>
      </c>
      <c r="V589" s="4">
        <f t="shared" si="221"/>
        <v>-2.4945887989213423E-2</v>
      </c>
      <c r="W589" s="4">
        <f t="shared" si="222"/>
        <v>1.699580566235576E-2</v>
      </c>
      <c r="X589" s="4">
        <f t="shared" si="228"/>
        <v>3.1882113140780467E-2</v>
      </c>
      <c r="Y589" s="4">
        <f t="shared" si="217"/>
        <v>-2.4641837203409785E-2</v>
      </c>
      <c r="Z589" s="4">
        <f t="shared" si="218"/>
        <v>-1.849196039035679E-2</v>
      </c>
      <c r="AA589" s="4">
        <f t="shared" si="211"/>
        <v>1.6423658674775438E-3</v>
      </c>
      <c r="AB589" s="4">
        <f t="shared" si="212"/>
        <v>1.6423658674775438E-3</v>
      </c>
      <c r="AC589" s="2">
        <f t="shared" si="223"/>
        <v>1.0166900484978808E-2</v>
      </c>
      <c r="AD589" s="3">
        <f t="shared" si="224"/>
        <v>1382.4207034446688</v>
      </c>
    </row>
    <row r="590" spans="1:30" x14ac:dyDescent="0.3">
      <c r="A590" s="1">
        <f t="shared" si="209"/>
        <v>19</v>
      </c>
      <c r="B590" s="1">
        <f t="shared" si="207"/>
        <v>1</v>
      </c>
      <c r="C590" s="5">
        <v>39937</v>
      </c>
      <c r="D590" s="3">
        <v>1427.96</v>
      </c>
      <c r="E590" s="3">
        <v>1407.65</v>
      </c>
      <c r="F590" s="3">
        <f t="shared" si="215"/>
        <v>1392.6420000000001</v>
      </c>
      <c r="G590" s="3">
        <f t="shared" si="225"/>
        <v>1371.5619999999999</v>
      </c>
      <c r="H590" s="4">
        <f t="shared" si="210"/>
        <v>2.2439890593003213E-2</v>
      </c>
      <c r="I590" s="4">
        <f t="shared" si="213"/>
        <v>7.8976385845829222E-3</v>
      </c>
      <c r="J590" s="4">
        <f t="shared" si="214"/>
        <v>1.4542252008420291E-2</v>
      </c>
      <c r="K590" s="4">
        <f t="shared" si="216"/>
        <v>-9.1703541407110681E-3</v>
      </c>
      <c r="L590" s="4">
        <f t="shared" si="226"/>
        <v>-2.2428752591574268E-2</v>
      </c>
      <c r="M590" s="4">
        <f t="shared" si="219"/>
        <v>2.5360430031551529E-2</v>
      </c>
      <c r="N590" s="4">
        <f t="shared" si="227"/>
        <v>4.1119541077982727E-2</v>
      </c>
      <c r="O590" s="4">
        <f t="shared" si="229"/>
        <v>1.4762318272220618E-2</v>
      </c>
      <c r="P590" s="4">
        <f t="shared" si="208"/>
        <v>0.17852515165270494</v>
      </c>
      <c r="T590" s="4"/>
      <c r="U590" s="4">
        <f t="shared" si="220"/>
        <v>-1.9103263593532843E-2</v>
      </c>
      <c r="V590" s="4">
        <f t="shared" si="221"/>
        <v>-2.8912230957597491E-2</v>
      </c>
      <c r="W590" s="4">
        <f t="shared" si="222"/>
        <v>4.2352219805246928E-2</v>
      </c>
      <c r="X590" s="4">
        <f t="shared" si="228"/>
        <v>3.1218483474789064E-2</v>
      </c>
      <c r="Y590" s="4">
        <f t="shared" si="217"/>
        <v>-2.15248385030463E-2</v>
      </c>
      <c r="Z590" s="4">
        <f t="shared" si="218"/>
        <v>-1.5355308234714083E-2</v>
      </c>
      <c r="AA590" s="4">
        <f t="shared" si="211"/>
        <v>2.2439890593003213E-2</v>
      </c>
      <c r="AB590" s="4">
        <f t="shared" si="212"/>
        <v>2.2439890593003213E-2</v>
      </c>
      <c r="AC590" s="2">
        <f t="shared" si="223"/>
        <v>2.126077133595293E-2</v>
      </c>
      <c r="AD590" s="3">
        <f t="shared" si="224"/>
        <v>1397.6004689631127</v>
      </c>
    </row>
    <row r="591" spans="1:30" x14ac:dyDescent="0.3">
      <c r="A591" s="1">
        <f t="shared" si="209"/>
        <v>19</v>
      </c>
      <c r="B591" s="1">
        <f t="shared" si="207"/>
        <v>2</v>
      </c>
      <c r="C591" s="5">
        <v>39938</v>
      </c>
      <c r="D591" s="3">
        <v>1423.81</v>
      </c>
      <c r="E591" s="3">
        <v>1423.88</v>
      </c>
      <c r="F591" s="3">
        <f t="shared" si="215"/>
        <v>1405.02</v>
      </c>
      <c r="G591" s="3">
        <f t="shared" si="225"/>
        <v>1381.0369999999998</v>
      </c>
      <c r="H591" s="4">
        <f t="shared" si="210"/>
        <v>-2.9062438723774413E-3</v>
      </c>
      <c r="I591" s="4">
        <f t="shared" si="213"/>
        <v>-2.8572228913974671E-3</v>
      </c>
      <c r="J591" s="4">
        <f t="shared" si="214"/>
        <v>-4.9020980979974215E-5</v>
      </c>
      <c r="K591" s="4">
        <f t="shared" si="216"/>
        <v>-1.9354533740440941E-2</v>
      </c>
      <c r="L591" s="4">
        <f t="shared" si="226"/>
        <v>-3.6188377514465235E-2</v>
      </c>
      <c r="M591" s="4">
        <f t="shared" si="219"/>
        <v>1.3373475110674556E-2</v>
      </c>
      <c r="N591" s="4">
        <f t="shared" si="227"/>
        <v>3.0971653909345039E-2</v>
      </c>
      <c r="O591" s="4">
        <f t="shared" si="229"/>
        <v>1.6844241858113215E-2</v>
      </c>
      <c r="P591" s="4">
        <f t="shared" si="208"/>
        <v>0.17510007015227155</v>
      </c>
      <c r="T591" s="4"/>
      <c r="U591" s="4">
        <f t="shared" si="220"/>
        <v>-4.6247794055855877E-2</v>
      </c>
      <c r="V591" s="4">
        <f t="shared" si="221"/>
        <v>-5.5785316115297384E-2</v>
      </c>
      <c r="W591" s="4">
        <f t="shared" si="222"/>
        <v>4.5443197838345765E-2</v>
      </c>
      <c r="X591" s="4">
        <f t="shared" si="228"/>
        <v>3.534568263311548E-2</v>
      </c>
      <c r="Y591" s="4">
        <f t="shared" si="217"/>
        <v>-3.1582033319737232E-2</v>
      </c>
      <c r="Z591" s="4">
        <f t="shared" si="218"/>
        <v>-2.5475916176518065E-2</v>
      </c>
      <c r="AA591" s="4">
        <f t="shared" si="211"/>
        <v>-2.9062438723774413E-3</v>
      </c>
      <c r="AB591" s="4">
        <f t="shared" si="212"/>
        <v>-2.9062438723774413E-3</v>
      </c>
      <c r="AC591" s="2">
        <f t="shared" si="223"/>
        <v>1.2272017116931452E-2</v>
      </c>
      <c r="AD591" s="3">
        <f t="shared" si="224"/>
        <v>1406.3369793087418</v>
      </c>
    </row>
    <row r="592" spans="1:30" x14ac:dyDescent="0.3">
      <c r="A592" s="1">
        <f t="shared" si="209"/>
        <v>19</v>
      </c>
      <c r="B592" s="1">
        <f t="shared" si="207"/>
        <v>3</v>
      </c>
      <c r="C592" s="5">
        <v>39939</v>
      </c>
      <c r="D592" s="3">
        <v>1423.85</v>
      </c>
      <c r="E592" s="3">
        <v>1433.58</v>
      </c>
      <c r="F592" s="3">
        <f t="shared" si="215"/>
        <v>1413.3139999999999</v>
      </c>
      <c r="G592" s="3">
        <f t="shared" si="225"/>
        <v>1389.85</v>
      </c>
      <c r="H592" s="4">
        <f t="shared" si="210"/>
        <v>2.8093636089059372E-5</v>
      </c>
      <c r="I592" s="4">
        <f t="shared" si="213"/>
        <v>6.8618706147589789E-3</v>
      </c>
      <c r="J592" s="4">
        <f t="shared" si="214"/>
        <v>-6.8337769786699191E-3</v>
      </c>
      <c r="K592" s="4">
        <f t="shared" si="216"/>
        <v>-9.2217360462422023E-3</v>
      </c>
      <c r="L592" s="4">
        <f t="shared" si="226"/>
        <v>-2.6504784892491178E-2</v>
      </c>
      <c r="M592" s="4">
        <f t="shared" si="219"/>
        <v>7.4548189574291769E-3</v>
      </c>
      <c r="N592" s="4">
        <f t="shared" si="227"/>
        <v>2.4463071554484298E-2</v>
      </c>
      <c r="O592" s="4">
        <f t="shared" si="229"/>
        <v>1.6479263967412259E-2</v>
      </c>
      <c r="P592" s="4">
        <f t="shared" si="208"/>
        <v>0.17513308298601066</v>
      </c>
      <c r="T592" s="4"/>
      <c r="U592" s="4">
        <f t="shared" si="220"/>
        <v>-2.9097983579269592E-2</v>
      </c>
      <c r="V592" s="4">
        <f t="shared" si="221"/>
        <v>-3.8807003743476981E-2</v>
      </c>
      <c r="W592" s="4">
        <f t="shared" si="222"/>
        <v>2.9998987253866374E-2</v>
      </c>
      <c r="X592" s="4">
        <f t="shared" si="228"/>
        <v>3.434461418662068E-2</v>
      </c>
      <c r="Y592" s="4">
        <f t="shared" si="217"/>
        <v>-2.1575579736438737E-2</v>
      </c>
      <c r="Z592" s="4">
        <f t="shared" si="218"/>
        <v>-1.5406369404255653E-2</v>
      </c>
      <c r="AA592" s="4">
        <f t="shared" si="211"/>
        <v>2.8093636089059372E-5</v>
      </c>
      <c r="AB592" s="4">
        <f t="shared" si="212"/>
        <v>2.8093636089059372E-5</v>
      </c>
      <c r="AC592" s="2">
        <f t="shared" si="223"/>
        <v>8.1998434719284669E-3</v>
      </c>
      <c r="AD592" s="3">
        <f t="shared" si="224"/>
        <v>1412.1746528724946</v>
      </c>
    </row>
    <row r="593" spans="1:30" x14ac:dyDescent="0.3">
      <c r="A593" s="1">
        <f t="shared" si="209"/>
        <v>19</v>
      </c>
      <c r="B593" s="1">
        <f t="shared" si="207"/>
        <v>4</v>
      </c>
      <c r="C593" s="5">
        <v>39940</v>
      </c>
      <c r="D593" s="3">
        <v>1389.83</v>
      </c>
      <c r="E593" s="3">
        <v>1429.97</v>
      </c>
      <c r="F593" s="3">
        <f t="shared" si="215"/>
        <v>1412.414</v>
      </c>
      <c r="G593" s="3">
        <f t="shared" si="225"/>
        <v>1394.3920000000001</v>
      </c>
      <c r="H593" s="4">
        <f t="shared" si="210"/>
        <v>-2.38929662534677E-2</v>
      </c>
      <c r="I593" s="4">
        <f t="shared" si="213"/>
        <v>4.2982055694069732E-3</v>
      </c>
      <c r="J593" s="4">
        <f t="shared" si="214"/>
        <v>-2.8191171822874672E-2</v>
      </c>
      <c r="K593" s="4">
        <f t="shared" si="216"/>
        <v>-4.0664395828211991E-3</v>
      </c>
      <c r="L593" s="4">
        <f t="shared" si="226"/>
        <v>-2.0332978270963236E-2</v>
      </c>
      <c r="M593" s="4">
        <f t="shared" si="219"/>
        <v>-1.5989646095266728E-2</v>
      </c>
      <c r="N593" s="4">
        <f t="shared" si="227"/>
        <v>-3.2716768311924663E-3</v>
      </c>
      <c r="O593" s="4">
        <f t="shared" si="229"/>
        <v>1.2967053524531732E-2</v>
      </c>
      <c r="P593" s="4">
        <f t="shared" si="208"/>
        <v>0.14705566789089244</v>
      </c>
      <c r="T593" s="4"/>
      <c r="U593" s="4">
        <f t="shared" si="220"/>
        <v>-2.0732520981844985E-2</v>
      </c>
      <c r="V593" s="4">
        <f t="shared" si="221"/>
        <v>-3.0525195772026472E-2</v>
      </c>
      <c r="W593" s="4">
        <f t="shared" si="222"/>
        <v>-3.2273565081436966E-3</v>
      </c>
      <c r="X593" s="4">
        <f t="shared" si="228"/>
        <v>2.6187725684227253E-2</v>
      </c>
      <c r="Y593" s="4">
        <f t="shared" si="217"/>
        <v>-1.6484563777549189E-2</v>
      </c>
      <c r="Z593" s="4">
        <f t="shared" si="218"/>
        <v>-1.0283253318259349E-2</v>
      </c>
      <c r="AA593" s="4">
        <f t="shared" si="211"/>
        <v>-2.38929662534677E-2</v>
      </c>
      <c r="AB593" s="4">
        <f t="shared" si="212"/>
        <v>-2.38929662534677E-2</v>
      </c>
      <c r="AC593" s="2">
        <f t="shared" si="223"/>
        <v>-1.0718170746299842E-2</v>
      </c>
      <c r="AD593" s="3">
        <f t="shared" si="224"/>
        <v>1404.7264352483298</v>
      </c>
    </row>
    <row r="594" spans="1:30" x14ac:dyDescent="0.3">
      <c r="A594" s="1">
        <f t="shared" si="209"/>
        <v>19</v>
      </c>
      <c r="B594" s="1">
        <f t="shared" si="207"/>
        <v>5</v>
      </c>
      <c r="C594" s="5">
        <v>39941</v>
      </c>
      <c r="D594" s="3">
        <v>1394.16</v>
      </c>
      <c r="E594" s="3">
        <v>1399.21</v>
      </c>
      <c r="F594" s="3">
        <f t="shared" si="215"/>
        <v>1411.922</v>
      </c>
      <c r="G594" s="3">
        <f t="shared" si="225"/>
        <v>1396.48</v>
      </c>
      <c r="H594" s="4">
        <f t="shared" si="210"/>
        <v>3.1154889446911886E-3</v>
      </c>
      <c r="I594" s="4">
        <f t="shared" si="213"/>
        <v>6.7490268594001491E-3</v>
      </c>
      <c r="J594" s="4">
        <f t="shared" si="214"/>
        <v>-3.6335379147089605E-3</v>
      </c>
      <c r="K594" s="4">
        <f t="shared" si="216"/>
        <v>1.9090464301389398E-2</v>
      </c>
      <c r="L594" s="4">
        <f t="shared" si="226"/>
        <v>4.9702321706810984E-3</v>
      </c>
      <c r="M594" s="4">
        <f t="shared" si="219"/>
        <v>-1.2580015043323883E-2</v>
      </c>
      <c r="N594" s="4">
        <f t="shared" si="227"/>
        <v>-1.6613198900091203E-3</v>
      </c>
      <c r="O594" s="4">
        <f t="shared" si="229"/>
        <v>1.1076203592127163E-2</v>
      </c>
      <c r="P594" s="4">
        <f t="shared" si="208"/>
        <v>0.15062930714315187</v>
      </c>
      <c r="T594" s="4"/>
      <c r="U594" s="4">
        <f t="shared" si="220"/>
        <v>4.8854895922522635E-3</v>
      </c>
      <c r="V594" s="4">
        <f t="shared" si="221"/>
        <v>-5.1633653036703107E-3</v>
      </c>
      <c r="W594" s="4">
        <f t="shared" si="222"/>
        <v>-1.7613953688188693E-3</v>
      </c>
      <c r="X594" s="4">
        <f t="shared" si="228"/>
        <v>2.2362889362928476E-2</v>
      </c>
      <c r="Y594" s="4">
        <f t="shared" si="217"/>
        <v>6.3836006567335891E-3</v>
      </c>
      <c r="Z594" s="4">
        <f t="shared" si="218"/>
        <v>1.2729100604127226E-2</v>
      </c>
      <c r="AA594" s="4">
        <f t="shared" si="211"/>
        <v>3.1154889446911886E-3</v>
      </c>
      <c r="AB594" s="4">
        <f t="shared" si="212"/>
        <v>3.1154889446911886E-3</v>
      </c>
      <c r="AC594" s="2">
        <f t="shared" si="223"/>
        <v>-5.0527128633394442E-3</v>
      </c>
      <c r="AD594" s="3">
        <f t="shared" si="224"/>
        <v>1401.2042901655534</v>
      </c>
    </row>
    <row r="595" spans="1:30" x14ac:dyDescent="0.3">
      <c r="A595" s="1">
        <f t="shared" si="209"/>
        <v>20</v>
      </c>
      <c r="B595" s="1">
        <f t="shared" si="207"/>
        <v>1</v>
      </c>
      <c r="C595" s="5">
        <v>39944</v>
      </c>
      <c r="D595" s="3">
        <v>1395.79</v>
      </c>
      <c r="E595" s="3">
        <v>1375.05</v>
      </c>
      <c r="F595" s="3">
        <f t="shared" si="215"/>
        <v>1405.4879999999998</v>
      </c>
      <c r="G595" s="3">
        <f t="shared" si="225"/>
        <v>1399.0650000000001</v>
      </c>
      <c r="H595" s="4">
        <f t="shared" si="210"/>
        <v>1.1691627933665301E-3</v>
      </c>
      <c r="I595" s="4">
        <f t="shared" si="213"/>
        <v>-1.3707178516095804E-2</v>
      </c>
      <c r="J595" s="4">
        <f t="shared" si="214"/>
        <v>1.4876341309462334E-2</v>
      </c>
      <c r="K595" s="4">
        <f t="shared" si="216"/>
        <v>9.8643627704136008E-3</v>
      </c>
      <c r="L595" s="4">
        <f t="shared" si="226"/>
        <v>3.7792569639702729E-3</v>
      </c>
      <c r="M595" s="4">
        <f t="shared" si="219"/>
        <v>-6.9000944867546833E-3</v>
      </c>
      <c r="N595" s="4">
        <f t="shared" si="227"/>
        <v>-2.3408490670555628E-3</v>
      </c>
      <c r="O595" s="4">
        <f t="shared" si="229"/>
        <v>4.6016950973998775E-3</v>
      </c>
      <c r="P595" s="4">
        <f t="shared" si="208"/>
        <v>0.15197458011802076</v>
      </c>
      <c r="T595" s="4"/>
      <c r="U595" s="4">
        <f t="shared" si="220"/>
        <v>2.4243989212142044E-2</v>
      </c>
      <c r="V595" s="4">
        <f t="shared" si="221"/>
        <v>1.4001549320020571E-2</v>
      </c>
      <c r="W595" s="4">
        <f t="shared" si="222"/>
        <v>-2.2528642258886854E-2</v>
      </c>
      <c r="X595" s="4">
        <f t="shared" si="228"/>
        <v>9.2241940139675353E-3</v>
      </c>
      <c r="Y595" s="4">
        <f t="shared" si="217"/>
        <v>-2.7274622017859915E-3</v>
      </c>
      <c r="Z595" s="4">
        <f t="shared" si="218"/>
        <v>3.5605902187879619E-3</v>
      </c>
      <c r="AA595" s="4">
        <f t="shared" si="211"/>
        <v>1.1691627933665301E-3</v>
      </c>
      <c r="AB595" s="4">
        <f t="shared" si="212"/>
        <v>1.1691627933665301E-3</v>
      </c>
      <c r="AC595" s="2">
        <f t="shared" si="223"/>
        <v>-2.5860099134079094E-3</v>
      </c>
      <c r="AD595" s="3">
        <f t="shared" si="224"/>
        <v>1399.3995267770356</v>
      </c>
    </row>
    <row r="596" spans="1:30" x14ac:dyDescent="0.3">
      <c r="A596" s="1">
        <f t="shared" si="209"/>
        <v>20</v>
      </c>
      <c r="B596" s="1">
        <f t="shared" si="207"/>
        <v>2</v>
      </c>
      <c r="C596" s="5">
        <v>39945</v>
      </c>
      <c r="D596" s="3">
        <v>1377.4</v>
      </c>
      <c r="E596" s="3">
        <v>1402.14</v>
      </c>
      <c r="F596" s="3">
        <f t="shared" si="215"/>
        <v>1396.2060000000001</v>
      </c>
      <c r="G596" s="3">
        <f t="shared" si="225"/>
        <v>1400.6129999999998</v>
      </c>
      <c r="H596" s="4">
        <f t="shared" si="210"/>
        <v>-1.3175334398440935E-2</v>
      </c>
      <c r="I596" s="4">
        <f t="shared" si="213"/>
        <v>4.5493949662915884E-3</v>
      </c>
      <c r="J596" s="4">
        <f t="shared" si="214"/>
        <v>-1.7724729364732524E-2</v>
      </c>
      <c r="K596" s="4">
        <f t="shared" si="216"/>
        <v>3.6663824787396843E-3</v>
      </c>
      <c r="L596" s="4">
        <f t="shared" si="226"/>
        <v>5.3032492152990315E-3</v>
      </c>
      <c r="M596" s="4">
        <f t="shared" si="219"/>
        <v>-1.3469359106034523E-2</v>
      </c>
      <c r="N596" s="4">
        <f t="shared" si="227"/>
        <v>-1.6573457478975092E-2</v>
      </c>
      <c r="O596" s="4">
        <f t="shared" si="229"/>
        <v>-3.199506316247784E-3</v>
      </c>
      <c r="P596" s="4">
        <f t="shared" si="208"/>
        <v>0.13679692980646224</v>
      </c>
      <c r="T596" s="4"/>
      <c r="U596" s="4">
        <f t="shared" si="220"/>
        <v>2.0074653063856297E-2</v>
      </c>
      <c r="V596" s="4">
        <f t="shared" si="221"/>
        <v>9.873906533217713E-3</v>
      </c>
      <c r="W596" s="4">
        <f t="shared" si="222"/>
        <v>-3.2595641272360677E-2</v>
      </c>
      <c r="X596" s="4">
        <f t="shared" si="228"/>
        <v>-6.273220310031068E-3</v>
      </c>
      <c r="Y596" s="4">
        <f t="shared" si="217"/>
        <v>-8.8481609436885586E-3</v>
      </c>
      <c r="Z596" s="4">
        <f t="shared" si="218"/>
        <v>-2.5987010573324107E-3</v>
      </c>
      <c r="AA596" s="4">
        <f t="shared" si="211"/>
        <v>-1.3175334398440935E-2</v>
      </c>
      <c r="AB596" s="4">
        <f t="shared" si="212"/>
        <v>-1.3175334398440935E-2</v>
      </c>
      <c r="AC596" s="2">
        <f t="shared" si="223"/>
        <v>-1.0647851883759607E-2</v>
      </c>
      <c r="AD596" s="3">
        <f t="shared" si="224"/>
        <v>1392.0663511846906</v>
      </c>
    </row>
    <row r="597" spans="1:30" x14ac:dyDescent="0.3">
      <c r="A597" s="1">
        <f t="shared" si="209"/>
        <v>20</v>
      </c>
      <c r="B597" s="1">
        <f t="shared" si="207"/>
        <v>3</v>
      </c>
      <c r="C597" s="5">
        <v>39946</v>
      </c>
      <c r="D597" s="3">
        <v>1339.83</v>
      </c>
      <c r="E597" s="3">
        <v>1364.43</v>
      </c>
      <c r="F597" s="3">
        <f t="shared" si="215"/>
        <v>1379.402</v>
      </c>
      <c r="G597" s="3">
        <f t="shared" si="225"/>
        <v>1396.3579999999997</v>
      </c>
      <c r="H597" s="4">
        <f t="shared" si="210"/>
        <v>-2.7276027297807582E-2</v>
      </c>
      <c r="I597" s="4">
        <f t="shared" si="213"/>
        <v>-9.4162915638159039E-3</v>
      </c>
      <c r="J597" s="4">
        <f t="shared" si="214"/>
        <v>-1.7859735733991678E-2</v>
      </c>
      <c r="K597" s="4">
        <f t="shared" si="216"/>
        <v>8.6358356323507929E-3</v>
      </c>
      <c r="L597" s="4">
        <f t="shared" si="226"/>
        <v>1.8323572592484821E-2</v>
      </c>
      <c r="M597" s="4">
        <f t="shared" si="219"/>
        <v>-2.8687793696108976E-2</v>
      </c>
      <c r="N597" s="4">
        <f t="shared" si="227"/>
        <v>-4.0482455072409655E-2</v>
      </c>
      <c r="O597" s="4">
        <f t="shared" si="229"/>
        <v>-1.2655336871095347E-2</v>
      </c>
      <c r="P597" s="4">
        <f t="shared" si="208"/>
        <v>0.10578962571699733</v>
      </c>
      <c r="T597" s="4"/>
      <c r="U597" s="4">
        <f t="shared" si="220"/>
        <v>3.3722956294467706E-2</v>
      </c>
      <c r="V597" s="4">
        <f t="shared" si="221"/>
        <v>2.3385726731523077E-2</v>
      </c>
      <c r="W597" s="4">
        <f t="shared" si="222"/>
        <v>-5.9009024827053405E-2</v>
      </c>
      <c r="X597" s="4">
        <f t="shared" si="228"/>
        <v>-2.3994667851588401E-2</v>
      </c>
      <c r="Y597" s="4">
        <f t="shared" si="217"/>
        <v>-3.9406710463568391E-3</v>
      </c>
      <c r="Z597" s="4">
        <f t="shared" si="218"/>
        <v>2.3397317894522699E-3</v>
      </c>
      <c r="AA597" s="4">
        <f t="shared" si="211"/>
        <v>-2.7276027297807582E-2</v>
      </c>
      <c r="AB597" s="4">
        <f t="shared" si="212"/>
        <v>-2.7276027297807582E-2</v>
      </c>
      <c r="AC597" s="2">
        <f t="shared" si="223"/>
        <v>-2.5991531853389684E-2</v>
      </c>
      <c r="AD597" s="3">
        <f t="shared" si="224"/>
        <v>1374.654234123127</v>
      </c>
    </row>
    <row r="598" spans="1:30" x14ac:dyDescent="0.3">
      <c r="A598" s="1">
        <f t="shared" si="209"/>
        <v>20</v>
      </c>
      <c r="B598" s="1">
        <f t="shared" si="207"/>
        <v>4</v>
      </c>
      <c r="C598" s="5">
        <v>39947</v>
      </c>
      <c r="D598" s="3">
        <v>1359.67</v>
      </c>
      <c r="E598" s="3">
        <v>1348.33</v>
      </c>
      <c r="F598" s="3">
        <f t="shared" si="215"/>
        <v>1373.3700000000001</v>
      </c>
      <c r="G598" s="3">
        <f t="shared" si="225"/>
        <v>1392.8920000000001</v>
      </c>
      <c r="H598" s="4">
        <f t="shared" si="210"/>
        <v>1.4807848756931958E-2</v>
      </c>
      <c r="I598" s="4">
        <f t="shared" si="213"/>
        <v>6.3440884291290685E-3</v>
      </c>
      <c r="J598" s="4">
        <f t="shared" si="214"/>
        <v>8.4637603278028897E-3</v>
      </c>
      <c r="K598" s="4">
        <f t="shared" si="216"/>
        <v>2.7589321033265526E-2</v>
      </c>
      <c r="L598" s="4">
        <f t="shared" si="226"/>
        <v>4.235860768405942E-2</v>
      </c>
      <c r="M598" s="4">
        <f t="shared" si="219"/>
        <v>-9.9754618201941536E-3</v>
      </c>
      <c r="N598" s="4">
        <f t="shared" si="227"/>
        <v>-2.3851095418740274E-2</v>
      </c>
      <c r="O598" s="4">
        <f t="shared" si="229"/>
        <v>-1.435789566586005E-2</v>
      </c>
      <c r="P598" s="4">
        <f t="shared" si="208"/>
        <v>0.12216399125159903</v>
      </c>
      <c r="T598" s="4"/>
      <c r="U598" s="4">
        <f t="shared" si="220"/>
        <v>3.7318167230170993E-2</v>
      </c>
      <c r="V598" s="4">
        <f t="shared" si="221"/>
        <v>2.6944985557869238E-2</v>
      </c>
      <c r="W598" s="4">
        <f t="shared" si="222"/>
        <v>-2.1700495744083705E-2</v>
      </c>
      <c r="X598" s="4">
        <f t="shared" si="228"/>
        <v>-2.7643452981915975E-2</v>
      </c>
      <c r="Y598" s="4">
        <f t="shared" si="217"/>
        <v>1.4776486606416768E-2</v>
      </c>
      <c r="Z598" s="4">
        <f t="shared" si="218"/>
        <v>2.1174905795854418E-2</v>
      </c>
      <c r="AA598" s="4">
        <f t="shared" si="211"/>
        <v>1.4807848756931958E-2</v>
      </c>
      <c r="AB598" s="4">
        <f t="shared" si="212"/>
        <v>1.4807848756931958E-2</v>
      </c>
      <c r="AC598" s="2">
        <f t="shared" si="223"/>
        <v>-7.3469955323116048E-3</v>
      </c>
      <c r="AD598" s="3">
        <f t="shared" si="224"/>
        <v>1369.6594894154182</v>
      </c>
    </row>
    <row r="599" spans="1:30" x14ac:dyDescent="0.3">
      <c r="A599" s="1">
        <f t="shared" si="209"/>
        <v>20</v>
      </c>
      <c r="B599" s="1">
        <f t="shared" si="207"/>
        <v>5</v>
      </c>
      <c r="C599" s="5">
        <v>39948</v>
      </c>
      <c r="D599" s="3">
        <v>1355.11</v>
      </c>
      <c r="E599" s="3">
        <v>1355.55</v>
      </c>
      <c r="F599" s="3">
        <f t="shared" si="215"/>
        <v>1365.56</v>
      </c>
      <c r="G599" s="3">
        <f t="shared" si="225"/>
        <v>1388.741</v>
      </c>
      <c r="H599" s="4">
        <f t="shared" si="210"/>
        <v>-3.3537549552466205E-3</v>
      </c>
      <c r="I599" s="4">
        <f t="shared" si="213"/>
        <v>-3.0301470209684101E-3</v>
      </c>
      <c r="J599" s="4">
        <f t="shared" si="214"/>
        <v>-3.2360793427821041E-4</v>
      </c>
      <c r="K599" s="4">
        <f t="shared" si="216"/>
        <v>6.2533555936367313E-3</v>
      </c>
      <c r="L599" s="4">
        <f t="shared" si="226"/>
        <v>2.4129220897554239E-2</v>
      </c>
      <c r="M599" s="4">
        <f t="shared" si="219"/>
        <v>-7.6525381528457529E-3</v>
      </c>
      <c r="N599" s="4">
        <f t="shared" si="227"/>
        <v>-2.4216898615364624E-2</v>
      </c>
      <c r="O599" s="4">
        <f t="shared" si="229"/>
        <v>-1.7106360369268946E-2</v>
      </c>
      <c r="P599" s="4">
        <f t="shared" si="208"/>
        <v>0.11840052820533965</v>
      </c>
      <c r="T599" s="4"/>
      <c r="U599" s="4">
        <f t="shared" si="220"/>
        <v>2.5366449211941137E-2</v>
      </c>
      <c r="V599" s="4">
        <f t="shared" si="221"/>
        <v>1.5112784719821647E-2</v>
      </c>
      <c r="W599" s="4">
        <f t="shared" si="222"/>
        <v>-2.8009697595684984E-2</v>
      </c>
      <c r="X599" s="4">
        <f t="shared" si="228"/>
        <v>-3.2836091512137414E-2</v>
      </c>
      <c r="Y599" s="4">
        <f t="shared" si="217"/>
        <v>-6.2934443514211166E-3</v>
      </c>
      <c r="Z599" s="4">
        <f t="shared" si="218"/>
        <v>-2.7876338907880877E-5</v>
      </c>
      <c r="AA599" s="4">
        <f t="shared" si="211"/>
        <v>-3.3537549552466205E-3</v>
      </c>
      <c r="AB599" s="4">
        <f t="shared" si="212"/>
        <v>-3.3537549552466205E-3</v>
      </c>
      <c r="AC599" s="2">
        <f t="shared" si="223"/>
        <v>-7.1578392973845571E-3</v>
      </c>
      <c r="AD599" s="3">
        <f t="shared" si="224"/>
        <v>1364.8096596102787</v>
      </c>
    </row>
    <row r="600" spans="1:30" x14ac:dyDescent="0.3">
      <c r="A600" s="1">
        <f t="shared" si="209"/>
        <v>21</v>
      </c>
      <c r="B600" s="1">
        <f t="shared" si="207"/>
        <v>1</v>
      </c>
      <c r="C600" s="5">
        <v>39951</v>
      </c>
      <c r="D600" s="3">
        <v>1392.73</v>
      </c>
      <c r="E600" s="3">
        <v>1367.05</v>
      </c>
      <c r="F600" s="3">
        <f t="shared" si="215"/>
        <v>1364.9479999999999</v>
      </c>
      <c r="G600" s="3">
        <f t="shared" si="225"/>
        <v>1385.2180000000001</v>
      </c>
      <c r="H600" s="4">
        <f t="shared" si="210"/>
        <v>2.776158393045592E-2</v>
      </c>
      <c r="I600" s="4">
        <f t="shared" si="213"/>
        <v>8.8110928264126566E-3</v>
      </c>
      <c r="J600" s="4">
        <f t="shared" si="214"/>
        <v>1.8950491104043263E-2</v>
      </c>
      <c r="K600" s="4">
        <f t="shared" si="216"/>
        <v>2.134513065360122E-3</v>
      </c>
      <c r="L600" s="4">
        <f t="shared" si="226"/>
        <v>2.1602182356660008E-2</v>
      </c>
      <c r="M600" s="4">
        <f t="shared" si="219"/>
        <v>2.0353888939358977E-2</v>
      </c>
      <c r="N600" s="4">
        <f t="shared" si="227"/>
        <v>5.4229731349144635E-3</v>
      </c>
      <c r="O600" s="4">
        <f t="shared" si="229"/>
        <v>-1.4554149045400191E-2</v>
      </c>
      <c r="P600" s="4">
        <f t="shared" si="208"/>
        <v>0.14944909833697842</v>
      </c>
      <c r="T600" s="4"/>
      <c r="U600" s="4">
        <f t="shared" si="220"/>
        <v>3.0019703197526448E-2</v>
      </c>
      <c r="V600" s="4">
        <f t="shared" si="221"/>
        <v>1.9719506165551105E-2</v>
      </c>
      <c r="W600" s="4">
        <f t="shared" si="222"/>
        <v>-2.1923068656459392E-3</v>
      </c>
      <c r="X600" s="4">
        <f t="shared" si="228"/>
        <v>-2.884407408672288E-2</v>
      </c>
      <c r="Y600" s="4">
        <f t="shared" si="217"/>
        <v>-1.0360929740941077E-2</v>
      </c>
      <c r="Z600" s="4">
        <f t="shared" si="218"/>
        <v>-4.1210082396671089E-3</v>
      </c>
      <c r="AA600" s="4">
        <f t="shared" si="211"/>
        <v>2.776158393045592E-2</v>
      </c>
      <c r="AB600" s="4">
        <f t="shared" si="212"/>
        <v>2.776158393045592E-2</v>
      </c>
      <c r="AC600" s="2">
        <f t="shared" si="223"/>
        <v>1.3364801691508204E-2</v>
      </c>
      <c r="AD600" s="3">
        <f t="shared" si="224"/>
        <v>1374.1164397401858</v>
      </c>
    </row>
    <row r="601" spans="1:30" x14ac:dyDescent="0.3">
      <c r="A601" s="1">
        <f t="shared" si="209"/>
        <v>21</v>
      </c>
      <c r="B601" s="1">
        <f t="shared" si="207"/>
        <v>2</v>
      </c>
      <c r="C601" s="5">
        <v>39952</v>
      </c>
      <c r="D601" s="3">
        <v>1398.05</v>
      </c>
      <c r="E601" s="3">
        <v>1387.2</v>
      </c>
      <c r="F601" s="3">
        <f t="shared" si="215"/>
        <v>1369.078</v>
      </c>
      <c r="G601" s="3">
        <f t="shared" si="225"/>
        <v>1382.6420000000001</v>
      </c>
      <c r="H601" s="4">
        <f t="shared" si="210"/>
        <v>3.8198358619401722E-3</v>
      </c>
      <c r="I601" s="4">
        <f t="shared" si="213"/>
        <v>-3.9706188564904701E-3</v>
      </c>
      <c r="J601" s="4">
        <f t="shared" si="214"/>
        <v>7.7904547184306418E-3</v>
      </c>
      <c r="K601" s="4">
        <f t="shared" si="216"/>
        <v>-2.2183050555384016E-2</v>
      </c>
      <c r="L601" s="4">
        <f t="shared" si="226"/>
        <v>-8.4725682652057148E-3</v>
      </c>
      <c r="M601" s="4">
        <f t="shared" si="219"/>
        <v>2.1161686916304243E-2</v>
      </c>
      <c r="N601" s="4">
        <f t="shared" si="227"/>
        <v>1.1143882508993579E-2</v>
      </c>
      <c r="O601" s="4">
        <f t="shared" si="229"/>
        <v>-9.7020850470298479E-3</v>
      </c>
      <c r="P601" s="4">
        <f t="shared" si="208"/>
        <v>0.15383980522428081</v>
      </c>
      <c r="T601" s="4"/>
      <c r="U601" s="4">
        <f t="shared" si="220"/>
        <v>-1.1007158602169788E-2</v>
      </c>
      <c r="V601" s="4">
        <f t="shared" si="221"/>
        <v>-2.0897087016148171E-2</v>
      </c>
      <c r="W601" s="4">
        <f t="shared" si="222"/>
        <v>1.4992013939305838E-2</v>
      </c>
      <c r="X601" s="4">
        <f t="shared" si="228"/>
        <v>-1.9429797608662442E-2</v>
      </c>
      <c r="Y601" s="4">
        <f t="shared" si="217"/>
        <v>-3.4375281845217168E-2</v>
      </c>
      <c r="Z601" s="4">
        <f t="shared" si="218"/>
        <v>-2.828677683156763E-2</v>
      </c>
      <c r="AA601" s="4">
        <f t="shared" si="211"/>
        <v>3.8198358619401722E-3</v>
      </c>
      <c r="AB601" s="4">
        <f t="shared" si="212"/>
        <v>3.8198358619401722E-3</v>
      </c>
      <c r="AC601" s="2">
        <f t="shared" si="223"/>
        <v>1.1412829898698924E-2</v>
      </c>
      <c r="AD601" s="3">
        <f t="shared" si="224"/>
        <v>1382.0942931601239</v>
      </c>
    </row>
    <row r="602" spans="1:30" x14ac:dyDescent="0.3">
      <c r="A602" s="1">
        <f t="shared" si="209"/>
        <v>21</v>
      </c>
      <c r="B602" s="1">
        <f t="shared" si="207"/>
        <v>3</v>
      </c>
      <c r="C602" s="5">
        <v>39953</v>
      </c>
      <c r="D602" s="3">
        <v>1393.72</v>
      </c>
      <c r="E602" s="3">
        <v>1401.37</v>
      </c>
      <c r="F602" s="3">
        <f t="shared" si="215"/>
        <v>1379.8560000000002</v>
      </c>
      <c r="G602" s="3">
        <f t="shared" si="225"/>
        <v>1379.6289999999999</v>
      </c>
      <c r="H602" s="4">
        <f t="shared" si="210"/>
        <v>-3.0971710596902307E-3</v>
      </c>
      <c r="I602" s="4">
        <f t="shared" si="213"/>
        <v>2.3747362397624808E-3</v>
      </c>
      <c r="J602" s="4">
        <f t="shared" si="214"/>
        <v>-5.4719072994527116E-3</v>
      </c>
      <c r="K602" s="4">
        <f t="shared" si="216"/>
        <v>-1.5493008118450596E-2</v>
      </c>
      <c r="L602" s="4">
        <f t="shared" si="226"/>
        <v>-1.4296102905237066E-2</v>
      </c>
      <c r="M602" s="4">
        <f t="shared" si="219"/>
        <v>1.0047425238575478E-2</v>
      </c>
      <c r="N602" s="4">
        <f t="shared" si="227"/>
        <v>1.021361539950242E-2</v>
      </c>
      <c r="O602" s="4">
        <f t="shared" si="229"/>
        <v>1.6287346095364671E-4</v>
      </c>
      <c r="P602" s="4">
        <f t="shared" si="208"/>
        <v>0.15026616597202155</v>
      </c>
      <c r="T602" s="4"/>
      <c r="U602" s="4">
        <f t="shared" si="220"/>
        <v>-4.164371803583565E-2</v>
      </c>
      <c r="V602" s="4">
        <f t="shared" si="221"/>
        <v>-5.1227280855477335E-2</v>
      </c>
      <c r="W602" s="4">
        <f t="shared" si="222"/>
        <v>4.0221520640678375E-2</v>
      </c>
      <c r="X602" s="4">
        <f t="shared" si="228"/>
        <v>3.2912812943592821E-4</v>
      </c>
      <c r="Y602" s="4">
        <f t="shared" si="217"/>
        <v>-2.7768656396275331E-2</v>
      </c>
      <c r="Z602" s="4">
        <f t="shared" si="218"/>
        <v>-2.1638494959159371E-2</v>
      </c>
      <c r="AA602" s="4">
        <f t="shared" si="211"/>
        <v>-3.0971710596902307E-3</v>
      </c>
      <c r="AB602" s="4">
        <f t="shared" si="212"/>
        <v>-3.0971710596902307E-3</v>
      </c>
      <c r="AC602" s="2">
        <f t="shared" si="223"/>
        <v>5.5609959149499674E-3</v>
      </c>
      <c r="AD602" s="3">
        <f t="shared" si="224"/>
        <v>1385.969528773416</v>
      </c>
    </row>
    <row r="603" spans="1:30" x14ac:dyDescent="0.3">
      <c r="A603" s="1">
        <f t="shared" si="209"/>
        <v>21</v>
      </c>
      <c r="B603" s="1">
        <f t="shared" si="207"/>
        <v>4</v>
      </c>
      <c r="C603" s="5">
        <v>39954</v>
      </c>
      <c r="D603" s="3">
        <v>1367.39</v>
      </c>
      <c r="E603" s="3">
        <v>1378.83</v>
      </c>
      <c r="F603" s="3">
        <f t="shared" si="215"/>
        <v>1381.4</v>
      </c>
      <c r="G603" s="3">
        <f t="shared" si="225"/>
        <v>1377.3849999999998</v>
      </c>
      <c r="H603" s="4">
        <f t="shared" si="210"/>
        <v>-1.8891886462130074E-2</v>
      </c>
      <c r="I603" s="4">
        <f t="shared" si="213"/>
        <v>-1.068363803346447E-2</v>
      </c>
      <c r="J603" s="4">
        <f t="shared" si="214"/>
        <v>-8.2082484286656043E-3</v>
      </c>
      <c r="K603" s="4">
        <f t="shared" si="216"/>
        <v>-6.3265935769020185E-3</v>
      </c>
      <c r="L603" s="4">
        <f t="shared" si="226"/>
        <v>-1.0923603338148655E-2</v>
      </c>
      <c r="M603" s="4">
        <f t="shared" si="219"/>
        <v>-1.0141885044158094E-2</v>
      </c>
      <c r="N603" s="4">
        <f t="shared" si="227"/>
        <v>-7.2565041727619111E-3</v>
      </c>
      <c r="O603" s="4">
        <f t="shared" si="229"/>
        <v>2.9362508135940199E-3</v>
      </c>
      <c r="P603" s="4">
        <f t="shared" si="208"/>
        <v>0.12853546816324846</v>
      </c>
      <c r="T603" s="4"/>
      <c r="U603" s="4">
        <f t="shared" si="220"/>
        <v>-2.4431019143012912E-2</v>
      </c>
      <c r="V603" s="4">
        <f t="shared" si="221"/>
        <v>-3.4186708951582823E-2</v>
      </c>
      <c r="W603" s="4">
        <f t="shared" si="222"/>
        <v>5.6778483014261012E-3</v>
      </c>
      <c r="X603" s="4">
        <f t="shared" si="228"/>
        <v>5.8469312712524464E-3</v>
      </c>
      <c r="Y603" s="4">
        <f t="shared" si="217"/>
        <v>-1.8716536300382051E-2</v>
      </c>
      <c r="Z603" s="4">
        <f t="shared" si="218"/>
        <v>-1.2529298985285901E-2</v>
      </c>
      <c r="AA603" s="4">
        <f t="shared" si="211"/>
        <v>-1.8891886462130074E-2</v>
      </c>
      <c r="AB603" s="4">
        <f t="shared" si="212"/>
        <v>-1.8891886462130074E-2</v>
      </c>
      <c r="AC603" s="2">
        <f t="shared" si="223"/>
        <v>-9.0583904486728171E-3</v>
      </c>
      <c r="AD603" s="3">
        <f t="shared" si="224"/>
        <v>1379.7763525156108</v>
      </c>
    </row>
    <row r="604" spans="1:30" x14ac:dyDescent="0.3">
      <c r="A604" s="1">
        <f t="shared" si="209"/>
        <v>21</v>
      </c>
      <c r="B604" s="1">
        <f t="shared" si="207"/>
        <v>5</v>
      </c>
      <c r="C604" s="5">
        <v>39955</v>
      </c>
      <c r="D604" s="3">
        <v>1363.17</v>
      </c>
      <c r="E604" s="3">
        <v>1371.76</v>
      </c>
      <c r="F604" s="3">
        <f t="shared" si="215"/>
        <v>1383.0120000000002</v>
      </c>
      <c r="G604" s="3">
        <f t="shared" si="225"/>
        <v>1374.2859999999998</v>
      </c>
      <c r="H604" s="4">
        <f t="shared" si="210"/>
        <v>-3.0861714653464094E-3</v>
      </c>
      <c r="I604" s="4">
        <f t="shared" si="213"/>
        <v>3.1958695032140725E-3</v>
      </c>
      <c r="J604" s="4">
        <f t="shared" si="214"/>
        <v>-6.2820409685604818E-3</v>
      </c>
      <c r="K604" s="4">
        <f t="shared" si="216"/>
        <v>1.5052399096088154E-2</v>
      </c>
      <c r="L604" s="4">
        <f t="shared" si="226"/>
        <v>5.9464462304908185E-3</v>
      </c>
      <c r="M604" s="4">
        <f t="shared" si="219"/>
        <v>-1.434694709807297E-2</v>
      </c>
      <c r="N604" s="4">
        <f t="shared" si="227"/>
        <v>-8.0885638069512159E-3</v>
      </c>
      <c r="O604" s="4">
        <f t="shared" si="229"/>
        <v>6.4012558961834103E-3</v>
      </c>
      <c r="P604" s="4">
        <f t="shared" si="208"/>
        <v>0.1250526142037717</v>
      </c>
      <c r="T604" s="4"/>
      <c r="U604" s="4">
        <f t="shared" si="220"/>
        <v>-8.9806127001076496E-3</v>
      </c>
      <c r="V604" s="4">
        <f t="shared" si="221"/>
        <v>-1.8890806573106506E-2</v>
      </c>
      <c r="W604" s="4">
        <f t="shared" si="222"/>
        <v>5.9478566315650933E-3</v>
      </c>
      <c r="X604" s="4">
        <f t="shared" si="228"/>
        <v>1.2780104865403371E-2</v>
      </c>
      <c r="Y604" s="4">
        <f t="shared" si="217"/>
        <v>2.395885391648124E-3</v>
      </c>
      <c r="Z604" s="4">
        <f t="shared" si="218"/>
        <v>8.7162417983597477E-3</v>
      </c>
      <c r="AA604" s="4">
        <f t="shared" si="211"/>
        <v>-3.0861714653464094E-3</v>
      </c>
      <c r="AB604" s="4">
        <f t="shared" si="212"/>
        <v>-3.0861714653464094E-3</v>
      </c>
      <c r="AC604" s="2">
        <f t="shared" si="223"/>
        <v>-8.1214387619107185E-3</v>
      </c>
      <c r="AD604" s="3">
        <f t="shared" si="224"/>
        <v>1374.2409016770739</v>
      </c>
    </row>
    <row r="605" spans="1:30" x14ac:dyDescent="0.3">
      <c r="A605" s="1">
        <f t="shared" si="209"/>
        <v>22</v>
      </c>
      <c r="B605" s="1">
        <f t="shared" si="207"/>
        <v>2</v>
      </c>
      <c r="C605" s="5">
        <v>39959</v>
      </c>
      <c r="D605" s="3">
        <v>1412.61</v>
      </c>
      <c r="E605" s="3">
        <v>1351.13</v>
      </c>
      <c r="F605" s="3">
        <f t="shared" si="215"/>
        <v>1386.9879999999998</v>
      </c>
      <c r="G605" s="3">
        <f t="shared" si="225"/>
        <v>1375.9679999999998</v>
      </c>
      <c r="H605" s="4">
        <f t="shared" si="210"/>
        <v>3.6268403794097452E-2</v>
      </c>
      <c r="I605" s="4">
        <f t="shared" si="213"/>
        <v>-8.832353998400759E-3</v>
      </c>
      <c r="J605" s="4">
        <f t="shared" si="214"/>
        <v>4.5100757792498211E-2</v>
      </c>
      <c r="K605" s="4">
        <f t="shared" si="216"/>
        <v>1.2773535215710372E-2</v>
      </c>
      <c r="L605" s="4">
        <f t="shared" si="226"/>
        <v>6.401744952329101E-3</v>
      </c>
      <c r="M605" s="4">
        <f t="shared" si="219"/>
        <v>1.8473123055138239E-2</v>
      </c>
      <c r="N605" s="4">
        <f t="shared" si="227"/>
        <v>2.6629979766971366E-2</v>
      </c>
      <c r="O605" s="4">
        <f t="shared" si="229"/>
        <v>7.8011623873538933E-3</v>
      </c>
      <c r="P605" s="4">
        <f t="shared" si="208"/>
        <v>0.16585647670531903</v>
      </c>
      <c r="T605" s="4"/>
      <c r="U605" s="4">
        <f t="shared" si="220"/>
        <v>2.1684749517668335E-2</v>
      </c>
      <c r="V605" s="4">
        <f t="shared" si="221"/>
        <v>1.1467902022491608E-2</v>
      </c>
      <c r="W605" s="4">
        <f t="shared" si="222"/>
        <v>1.4274123484092309E-2</v>
      </c>
      <c r="X605" s="4">
        <f t="shared" si="228"/>
        <v>1.6147135275482997E-2</v>
      </c>
      <c r="Y605" s="4">
        <f t="shared" si="217"/>
        <v>1.4543627287112739E-4</v>
      </c>
      <c r="Z605" s="4">
        <f t="shared" si="218"/>
        <v>6.4516030358370228E-3</v>
      </c>
      <c r="AA605" s="4">
        <f t="shared" si="211"/>
        <v>3.6268403794097452E-2</v>
      </c>
      <c r="AB605" s="4">
        <f t="shared" si="212"/>
        <v>3.6268403794097452E-2</v>
      </c>
      <c r="AC605" s="2">
        <f t="shared" si="223"/>
        <v>1.8107898770326213E-2</v>
      </c>
      <c r="AD605" s="3">
        <f t="shared" si="224"/>
        <v>1387.0306011180494</v>
      </c>
    </row>
    <row r="606" spans="1:30" x14ac:dyDescent="0.3">
      <c r="A606" s="1">
        <f t="shared" si="209"/>
        <v>22</v>
      </c>
      <c r="B606" s="1">
        <f t="shared" si="207"/>
        <v>3</v>
      </c>
      <c r="C606" s="5">
        <v>39960</v>
      </c>
      <c r="D606" s="3">
        <v>1401.88</v>
      </c>
      <c r="E606" s="3">
        <v>1408.59</v>
      </c>
      <c r="F606" s="3">
        <f t="shared" si="215"/>
        <v>1387.7540000000001</v>
      </c>
      <c r="G606" s="3">
        <f t="shared" si="225"/>
        <v>1378.4159999999999</v>
      </c>
      <c r="H606" s="4">
        <f t="shared" si="210"/>
        <v>-7.5958686403181288E-3</v>
      </c>
      <c r="I606" s="4">
        <f t="shared" si="213"/>
        <v>-2.8457960795973286E-3</v>
      </c>
      <c r="J606" s="4">
        <f t="shared" si="214"/>
        <v>-4.7500725607208007E-3</v>
      </c>
      <c r="K606" s="4">
        <f t="shared" si="216"/>
        <v>-2.0095780151634081E-2</v>
      </c>
      <c r="L606" s="4">
        <f t="shared" si="226"/>
        <v>-2.6051855155429252E-2</v>
      </c>
      <c r="M606" s="4">
        <f t="shared" si="219"/>
        <v>1.0179037495117994E-2</v>
      </c>
      <c r="N606" s="4">
        <f t="shared" si="227"/>
        <v>1.7022437348376811E-2</v>
      </c>
      <c r="O606" s="4">
        <f t="shared" si="229"/>
        <v>6.6610551545069419E-3</v>
      </c>
      <c r="P606" s="4">
        <f t="shared" si="208"/>
        <v>0.15700078405480131</v>
      </c>
      <c r="T606" s="4"/>
      <c r="U606" s="4">
        <f t="shared" si="220"/>
        <v>-1.0307161920133616E-2</v>
      </c>
      <c r="V606" s="4">
        <f t="shared" si="221"/>
        <v>-2.0204090300932363E-2</v>
      </c>
      <c r="W606" s="4">
        <f t="shared" si="222"/>
        <v>2.7395300597261576E-3</v>
      </c>
      <c r="X606" s="4">
        <f t="shared" si="228"/>
        <v>1.3641297281820435E-2</v>
      </c>
      <c r="Y606" s="4">
        <f t="shared" si="217"/>
        <v>-3.2314037256975243E-2</v>
      </c>
      <c r="Z606" s="4">
        <f t="shared" si="218"/>
        <v>-2.6212535581399229E-2</v>
      </c>
      <c r="AA606" s="4">
        <f t="shared" si="211"/>
        <v>-7.5958686403181288E-3</v>
      </c>
      <c r="AB606" s="4">
        <f t="shared" si="212"/>
        <v>-7.5958686403181288E-3</v>
      </c>
      <c r="AC606" s="2">
        <f t="shared" si="223"/>
        <v>7.0616595248051278E-3</v>
      </c>
      <c r="AD606" s="3">
        <f t="shared" si="224"/>
        <v>1391.9804007453663</v>
      </c>
    </row>
    <row r="607" spans="1:30" x14ac:dyDescent="0.3">
      <c r="A607" s="1">
        <f t="shared" si="209"/>
        <v>22</v>
      </c>
      <c r="B607" s="1">
        <f t="shared" si="207"/>
        <v>4</v>
      </c>
      <c r="C607" s="5">
        <v>39961</v>
      </c>
      <c r="D607" s="3">
        <v>1420.31</v>
      </c>
      <c r="E607" s="3">
        <v>1411.42</v>
      </c>
      <c r="F607" s="3">
        <f t="shared" si="215"/>
        <v>1393.0720000000001</v>
      </c>
      <c r="G607" s="3">
        <f t="shared" si="225"/>
        <v>1386.4640000000002</v>
      </c>
      <c r="H607" s="4">
        <f t="shared" si="210"/>
        <v>1.3146631666048332E-2</v>
      </c>
      <c r="I607" s="4">
        <f t="shared" si="213"/>
        <v>6.8051473735269517E-3</v>
      </c>
      <c r="J607" s="4">
        <f t="shared" si="214"/>
        <v>6.34148429252138E-3</v>
      </c>
      <c r="K607" s="4">
        <f t="shared" si="216"/>
        <v>-1.1140397180928512E-2</v>
      </c>
      <c r="L607" s="4">
        <f t="shared" si="226"/>
        <v>-1.3679249769357223E-2</v>
      </c>
      <c r="M607" s="4">
        <f t="shared" si="219"/>
        <v>1.9552471085485766E-2</v>
      </c>
      <c r="N607" s="4">
        <f t="shared" si="227"/>
        <v>2.4411740946753593E-2</v>
      </c>
      <c r="O607" s="4">
        <f t="shared" si="229"/>
        <v>4.6525054389534313E-3</v>
      </c>
      <c r="P607" s="4">
        <f t="shared" si="208"/>
        <v>0.1722114472000989</v>
      </c>
      <c r="T607" s="4"/>
      <c r="U607" s="4">
        <f t="shared" si="220"/>
        <v>-5.820754986161498E-3</v>
      </c>
      <c r="V607" s="4">
        <f t="shared" si="221"/>
        <v>-1.5762547436299935E-2</v>
      </c>
      <c r="W607" s="4">
        <f t="shared" si="222"/>
        <v>1.9078437562781561E-2</v>
      </c>
      <c r="X607" s="4">
        <f t="shared" si="228"/>
        <v>9.5778110179612162E-3</v>
      </c>
      <c r="Y607" s="4">
        <f t="shared" si="217"/>
        <v>-2.3470317415580259E-2</v>
      </c>
      <c r="Z607" s="4">
        <f t="shared" si="218"/>
        <v>-1.7313053877676801E-2</v>
      </c>
      <c r="AA607" s="4">
        <f t="shared" si="211"/>
        <v>1.3146631666048332E-2</v>
      </c>
      <c r="AB607" s="4">
        <f t="shared" si="212"/>
        <v>1.3146631666048332E-2</v>
      </c>
      <c r="AC607" s="2">
        <f t="shared" si="223"/>
        <v>1.3297378391399783E-2</v>
      </c>
      <c r="AD607" s="3">
        <f t="shared" si="224"/>
        <v>1401.4236004969109</v>
      </c>
    </row>
    <row r="608" spans="1:30" x14ac:dyDescent="0.3">
      <c r="A608" s="1">
        <f t="shared" si="209"/>
        <v>22</v>
      </c>
      <c r="B608" s="1">
        <f t="shared" si="207"/>
        <v>5</v>
      </c>
      <c r="C608" s="5">
        <v>39962</v>
      </c>
      <c r="D608" s="3">
        <v>1435.57</v>
      </c>
      <c r="E608" s="3">
        <v>1421.11</v>
      </c>
      <c r="F608" s="3">
        <f t="shared" si="215"/>
        <v>1406.7079999999999</v>
      </c>
      <c r="G608" s="3">
        <f t="shared" si="225"/>
        <v>1394.0540000000003</v>
      </c>
      <c r="H608" s="4">
        <f t="shared" si="210"/>
        <v>1.0744133323006944E-2</v>
      </c>
      <c r="I608" s="4">
        <f t="shared" si="213"/>
        <v>5.6325731706455251E-4</v>
      </c>
      <c r="J608" s="4">
        <f t="shared" si="214"/>
        <v>1.0180876005942391E-2</v>
      </c>
      <c r="K608" s="4">
        <f t="shared" si="216"/>
        <v>-1.4657011497490062E-2</v>
      </c>
      <c r="L608" s="4">
        <f t="shared" si="226"/>
        <v>-2.173390942040011E-2</v>
      </c>
      <c r="M608" s="4">
        <f t="shared" si="219"/>
        <v>2.0517406597531318E-2</v>
      </c>
      <c r="N608" s="4">
        <f t="shared" si="227"/>
        <v>2.9780768894174553E-2</v>
      </c>
      <c r="O608" s="4">
        <f t="shared" si="229"/>
        <v>8.8146171903839884E-3</v>
      </c>
      <c r="P608" s="4">
        <f t="shared" si="208"/>
        <v>0.18480584327157168</v>
      </c>
      <c r="T608" s="4"/>
      <c r="U608" s="4">
        <f t="shared" si="220"/>
        <v>-3.7259471523822155E-2</v>
      </c>
      <c r="V608" s="4">
        <f t="shared" si="221"/>
        <v>-4.6886876808583937E-2</v>
      </c>
      <c r="W608" s="4">
        <f t="shared" si="222"/>
        <v>4.9861414812160269E-2</v>
      </c>
      <c r="X608" s="4">
        <f t="shared" si="228"/>
        <v>1.8320544375271294E-2</v>
      </c>
      <c r="Y608" s="4">
        <f t="shared" si="217"/>
        <v>-2.6943083673331876E-2</v>
      </c>
      <c r="Z608" s="4">
        <f t="shared" si="218"/>
        <v>-2.0807716794010112E-2</v>
      </c>
      <c r="AA608" s="4">
        <f t="shared" si="211"/>
        <v>1.0744133323006944E-2</v>
      </c>
      <c r="AB608" s="4">
        <f t="shared" si="212"/>
        <v>1.0744133323006944E-2</v>
      </c>
      <c r="AC608" s="2">
        <f t="shared" si="223"/>
        <v>1.5857301514654424E-2</v>
      </c>
      <c r="AD608" s="3">
        <f t="shared" si="224"/>
        <v>1412.8057336646075</v>
      </c>
    </row>
    <row r="609" spans="1:30" x14ac:dyDescent="0.3">
      <c r="A609" s="1">
        <f t="shared" si="209"/>
        <v>23</v>
      </c>
      <c r="B609" s="1">
        <f t="shared" si="207"/>
        <v>1</v>
      </c>
      <c r="C609" s="5">
        <v>39965</v>
      </c>
      <c r="D609" s="3">
        <v>1477.12</v>
      </c>
      <c r="E609" s="3">
        <v>1451.37</v>
      </c>
      <c r="F609" s="3">
        <f t="shared" si="215"/>
        <v>1429.4979999999998</v>
      </c>
      <c r="G609" s="3">
        <f t="shared" si="225"/>
        <v>1406.2549999999999</v>
      </c>
      <c r="H609" s="4">
        <f t="shared" si="210"/>
        <v>2.8943207227791021E-2</v>
      </c>
      <c r="I609" s="4">
        <f t="shared" si="213"/>
        <v>1.1006081208161187E-2</v>
      </c>
      <c r="J609" s="4">
        <f t="shared" si="214"/>
        <v>1.7937126019629834E-2</v>
      </c>
      <c r="K609" s="4">
        <f t="shared" si="216"/>
        <v>-1.2522900311374709E-2</v>
      </c>
      <c r="L609" s="4">
        <f t="shared" si="226"/>
        <v>-2.5905312098253027E-2</v>
      </c>
      <c r="M609" s="4">
        <f t="shared" si="219"/>
        <v>3.3313792674071654E-2</v>
      </c>
      <c r="N609" s="4">
        <f t="shared" si="227"/>
        <v>5.0392709714809913E-2</v>
      </c>
      <c r="O609" s="4">
        <f t="shared" si="229"/>
        <v>1.573534987001729E-2</v>
      </c>
      <c r="P609" s="4">
        <f t="shared" si="208"/>
        <v>0.21909792431807848</v>
      </c>
      <c r="T609" s="4"/>
      <c r="U609" s="4">
        <f t="shared" si="220"/>
        <v>-5.0432929080434855E-2</v>
      </c>
      <c r="V609" s="4">
        <f t="shared" si="221"/>
        <v>-5.9928599789630443E-2</v>
      </c>
      <c r="W609" s="4">
        <f t="shared" si="222"/>
        <v>8.3591921770578739E-2</v>
      </c>
      <c r="X609" s="4">
        <f t="shared" si="228"/>
        <v>3.3612145086231823E-2</v>
      </c>
      <c r="Y609" s="4">
        <f t="shared" si="217"/>
        <v>-2.4835582352380044E-2</v>
      </c>
      <c r="Z609" s="4">
        <f t="shared" si="218"/>
        <v>-1.8686927150879294E-2</v>
      </c>
      <c r="AA609" s="4">
        <f t="shared" si="211"/>
        <v>2.8943207227791021E-2</v>
      </c>
      <c r="AB609" s="4">
        <f t="shared" si="212"/>
        <v>2.8943207227791021E-2</v>
      </c>
      <c r="AC609" s="2">
        <f t="shared" si="223"/>
        <v>2.9026874970840739E-2</v>
      </c>
      <c r="AD609" s="3">
        <f t="shared" si="224"/>
        <v>1434.2438224430716</v>
      </c>
    </row>
    <row r="610" spans="1:30" x14ac:dyDescent="0.3">
      <c r="A610" s="1">
        <f t="shared" si="209"/>
        <v>23</v>
      </c>
      <c r="B610" s="1">
        <f t="shared" si="207"/>
        <v>2</v>
      </c>
      <c r="C610" s="5">
        <v>39966</v>
      </c>
      <c r="D610" s="3">
        <v>1480.31</v>
      </c>
      <c r="E610" s="3">
        <v>1470.3</v>
      </c>
      <c r="F610" s="3">
        <f t="shared" si="215"/>
        <v>1443.038</v>
      </c>
      <c r="G610" s="3">
        <f t="shared" si="225"/>
        <v>1415.0129999999999</v>
      </c>
      <c r="H610" s="4">
        <f t="shared" si="210"/>
        <v>2.1596078856152886E-3</v>
      </c>
      <c r="I610" s="4">
        <f t="shared" si="213"/>
        <v>-4.6170927209704948E-3</v>
      </c>
      <c r="J610" s="4">
        <f t="shared" si="214"/>
        <v>6.7767006065857834E-3</v>
      </c>
      <c r="K610" s="4">
        <f t="shared" si="216"/>
        <v>-2.9381499133448782E-2</v>
      </c>
      <c r="L610" s="4">
        <f t="shared" si="226"/>
        <v>-4.6957743597149895E-2</v>
      </c>
      <c r="M610" s="4">
        <f t="shared" si="219"/>
        <v>2.5828841652125539E-2</v>
      </c>
      <c r="N610" s="4">
        <f t="shared" si="227"/>
        <v>4.6145865797699408E-2</v>
      </c>
      <c r="O610" s="4">
        <f t="shared" si="229"/>
        <v>1.8931845356715885E-2</v>
      </c>
      <c r="P610" s="4">
        <f t="shared" si="208"/>
        <v>0.22173069780877303</v>
      </c>
      <c r="T610" s="4"/>
      <c r="U610" s="4">
        <f t="shared" si="220"/>
        <v>-4.3672822790294621E-2</v>
      </c>
      <c r="V610" s="4">
        <f t="shared" si="221"/>
        <v>-5.3236094562391645E-2</v>
      </c>
      <c r="W610" s="4">
        <f t="shared" si="222"/>
        <v>4.7925471290731374E-2</v>
      </c>
      <c r="X610" s="4">
        <f t="shared" si="228"/>
        <v>4.0411308533311166E-2</v>
      </c>
      <c r="Y610" s="4">
        <f t="shared" si="217"/>
        <v>-4.1483974206597878E-2</v>
      </c>
      <c r="Z610" s="4">
        <f t="shared" si="218"/>
        <v>-3.5440291273689403E-2</v>
      </c>
      <c r="AA610" s="4">
        <f t="shared" si="211"/>
        <v>2.1596078856152886E-3</v>
      </c>
      <c r="AB610" s="4">
        <f t="shared" si="212"/>
        <v>2.1596078856152886E-3</v>
      </c>
      <c r="AC610" s="2">
        <f t="shared" si="223"/>
        <v>2.0746184946363981E-2</v>
      </c>
      <c r="AD610" s="3">
        <f t="shared" si="224"/>
        <v>1449.5992149620479</v>
      </c>
    </row>
    <row r="611" spans="1:30" x14ac:dyDescent="0.3">
      <c r="A611" s="1">
        <f t="shared" si="209"/>
        <v>23</v>
      </c>
      <c r="B611" s="1">
        <f t="shared" si="207"/>
        <v>3</v>
      </c>
      <c r="C611" s="5">
        <v>39967</v>
      </c>
      <c r="D611" s="3">
        <v>1475.44</v>
      </c>
      <c r="E611" s="3">
        <v>1472.25</v>
      </c>
      <c r="F611" s="3">
        <f t="shared" si="215"/>
        <v>1457.75</v>
      </c>
      <c r="G611" s="3">
        <f t="shared" si="225"/>
        <v>1422.752</v>
      </c>
      <c r="H611" s="4">
        <f t="shared" si="210"/>
        <v>-3.2898514500340407E-3</v>
      </c>
      <c r="I611" s="4">
        <f t="shared" si="213"/>
        <v>-5.4448054799332204E-3</v>
      </c>
      <c r="J611" s="4">
        <f t="shared" si="214"/>
        <v>2.1549540298991796E-3</v>
      </c>
      <c r="K611" s="4">
        <f t="shared" si="216"/>
        <v>-1.8227600975471405E-2</v>
      </c>
      <c r="L611" s="4">
        <f t="shared" si="226"/>
        <v>-4.2837123455372342E-2</v>
      </c>
      <c r="M611" s="4">
        <f t="shared" si="219"/>
        <v>1.2135139770193829E-2</v>
      </c>
      <c r="N611" s="4">
        <f t="shared" si="227"/>
        <v>3.7032455410359717E-2</v>
      </c>
      <c r="O611" s="4">
        <f t="shared" si="229"/>
        <v>2.3720381716640492E-2</v>
      </c>
      <c r="P611" s="4">
        <f t="shared" si="208"/>
        <v>0.21771138530103573</v>
      </c>
      <c r="T611" s="4"/>
      <c r="U611" s="4">
        <f t="shared" si="220"/>
        <v>-5.2982145631658123E-2</v>
      </c>
      <c r="V611" s="4">
        <f t="shared" si="221"/>
        <v>-6.2452324175341578E-2</v>
      </c>
      <c r="W611" s="4">
        <f t="shared" si="222"/>
        <v>5.2472394213484708E-2</v>
      </c>
      <c r="X611" s="4">
        <f t="shared" si="228"/>
        <v>5.0438334171618214E-2</v>
      </c>
      <c r="Y611" s="4">
        <f t="shared" si="217"/>
        <v>-3.0469152085502906E-2</v>
      </c>
      <c r="Z611" s="4">
        <f t="shared" si="218"/>
        <v>-2.4356017948158861E-2</v>
      </c>
      <c r="AA611" s="4">
        <f t="shared" si="211"/>
        <v>-3.2898514500340407E-3</v>
      </c>
      <c r="AB611" s="4">
        <f t="shared" si="212"/>
        <v>-3.2898514500340407E-3</v>
      </c>
      <c r="AC611" s="2">
        <f t="shared" si="223"/>
        <v>1.1675967864027881E-2</v>
      </c>
      <c r="AD611" s="3">
        <f t="shared" si="224"/>
        <v>1458.2128099746988</v>
      </c>
    </row>
    <row r="612" spans="1:30" x14ac:dyDescent="0.3">
      <c r="A612" s="1">
        <f t="shared" si="209"/>
        <v>23</v>
      </c>
      <c r="B612" s="1">
        <f t="shared" si="207"/>
        <v>4</v>
      </c>
      <c r="C612" s="5">
        <v>39968</v>
      </c>
      <c r="D612" s="3">
        <v>1492.74</v>
      </c>
      <c r="E612" s="3">
        <v>1476.28</v>
      </c>
      <c r="F612" s="3">
        <f t="shared" si="215"/>
        <v>1472.2360000000001</v>
      </c>
      <c r="G612" s="3">
        <f t="shared" si="225"/>
        <v>1432.654</v>
      </c>
      <c r="H612" s="4">
        <f t="shared" si="210"/>
        <v>1.172531583798728E-2</v>
      </c>
      <c r="I612" s="4">
        <f t="shared" si="213"/>
        <v>5.6932169386753658E-4</v>
      </c>
      <c r="J612" s="4">
        <f t="shared" si="214"/>
        <v>1.1155994144119743E-2</v>
      </c>
      <c r="K612" s="4">
        <f t="shared" si="216"/>
        <v>-5.6457734641869048E-3</v>
      </c>
      <c r="L612" s="4">
        <f t="shared" si="226"/>
        <v>-3.3523709688108229E-2</v>
      </c>
      <c r="M612" s="4">
        <f t="shared" si="219"/>
        <v>1.3927114946244967E-2</v>
      </c>
      <c r="N612" s="4">
        <f t="shared" si="227"/>
        <v>4.1940342888094416E-2</v>
      </c>
      <c r="O612" s="4">
        <f t="shared" si="229"/>
        <v>2.6516339081152852E-2</v>
      </c>
      <c r="P612" s="4">
        <f t="shared" si="208"/>
        <v>0.23198943589320339</v>
      </c>
      <c r="T612" s="4"/>
      <c r="U612" s="4">
        <f t="shared" si="220"/>
        <v>-3.7365124979667153E-2</v>
      </c>
      <c r="V612" s="4">
        <f t="shared" si="221"/>
        <v>-4.6991473729870448E-2</v>
      </c>
      <c r="W612" s="4">
        <f t="shared" si="222"/>
        <v>5.0995909343734866E-2</v>
      </c>
      <c r="X612" s="4">
        <f t="shared" si="228"/>
        <v>5.6826926390021466E-2</v>
      </c>
      <c r="Y612" s="4">
        <f t="shared" si="217"/>
        <v>-1.8044205216503701E-2</v>
      </c>
      <c r="Z612" s="4">
        <f t="shared" si="218"/>
        <v>-1.1852728686008418E-2</v>
      </c>
      <c r="AA612" s="4">
        <f t="shared" si="211"/>
        <v>1.172531583798728E-2</v>
      </c>
      <c r="AB612" s="4">
        <f t="shared" si="212"/>
        <v>1.172531583798728E-2</v>
      </c>
      <c r="AC612" s="2">
        <f t="shared" si="223"/>
        <v>1.5420050835064441E-2</v>
      </c>
      <c r="AD612" s="3">
        <f t="shared" si="224"/>
        <v>1469.7218733164659</v>
      </c>
    </row>
    <row r="613" spans="1:30" x14ac:dyDescent="0.3">
      <c r="A613" s="1">
        <f t="shared" si="209"/>
        <v>23</v>
      </c>
      <c r="B613" s="1">
        <f t="shared" si="207"/>
        <v>5</v>
      </c>
      <c r="C613" s="5">
        <v>39969</v>
      </c>
      <c r="D613" s="3">
        <v>1493.21</v>
      </c>
      <c r="E613" s="3">
        <v>1503.78</v>
      </c>
      <c r="F613" s="3">
        <f t="shared" si="215"/>
        <v>1483.7639999999999</v>
      </c>
      <c r="G613" s="3">
        <f t="shared" si="225"/>
        <v>1445.2360000000001</v>
      </c>
      <c r="H613" s="4">
        <f t="shared" si="210"/>
        <v>3.1485724238650218E-4</v>
      </c>
      <c r="I613" s="4">
        <f t="shared" si="213"/>
        <v>7.3957956509505766E-3</v>
      </c>
      <c r="J613" s="4">
        <f t="shared" si="214"/>
        <v>-7.0809384085640742E-3</v>
      </c>
      <c r="K613" s="4">
        <f t="shared" si="216"/>
        <v>-7.5950935862910424E-3</v>
      </c>
      <c r="L613" s="4">
        <f t="shared" si="226"/>
        <v>-3.5394271235743964E-2</v>
      </c>
      <c r="M613" s="4">
        <f t="shared" si="219"/>
        <v>6.3662415316722478E-3</v>
      </c>
      <c r="N613" s="4">
        <f t="shared" si="227"/>
        <v>3.3194578601695453E-2</v>
      </c>
      <c r="O613" s="4">
        <f t="shared" si="229"/>
        <v>2.5802130979567368E-2</v>
      </c>
      <c r="P613" s="4">
        <f t="shared" si="208"/>
        <v>0.23237733668963803</v>
      </c>
      <c r="T613" s="4"/>
      <c r="U613" s="4">
        <f t="shared" si="220"/>
        <v>-3.8298699036670866E-2</v>
      </c>
      <c r="V613" s="4">
        <f t="shared" si="221"/>
        <v>-4.791571204630421E-2</v>
      </c>
      <c r="W613" s="4">
        <f t="shared" si="222"/>
        <v>4.0151298787241378E-2</v>
      </c>
      <c r="X613" s="4">
        <f t="shared" si="228"/>
        <v>5.4777537342504665E-2</v>
      </c>
      <c r="Y613" s="4">
        <f t="shared" si="217"/>
        <v>-1.99692196014245E-2</v>
      </c>
      <c r="Z613" s="4">
        <f t="shared" si="218"/>
        <v>-1.3789880767400307E-2</v>
      </c>
      <c r="AA613" s="4">
        <f t="shared" si="211"/>
        <v>3.1485724238650218E-4</v>
      </c>
      <c r="AB613" s="4">
        <f t="shared" si="212"/>
        <v>3.1485724238650218E-4</v>
      </c>
      <c r="AC613" s="2">
        <f t="shared" si="223"/>
        <v>1.0486636924716602E-2</v>
      </c>
      <c r="AD613" s="3">
        <f t="shared" si="224"/>
        <v>1477.551248877644</v>
      </c>
    </row>
    <row r="614" spans="1:30" x14ac:dyDescent="0.3">
      <c r="A614" s="1">
        <f t="shared" si="209"/>
        <v>24</v>
      </c>
      <c r="B614" s="1">
        <f t="shared" si="207"/>
        <v>1</v>
      </c>
      <c r="C614" s="5">
        <v>39972</v>
      </c>
      <c r="D614" s="3">
        <v>1488.49</v>
      </c>
      <c r="E614" s="3">
        <v>1482.21</v>
      </c>
      <c r="F614" s="3">
        <f t="shared" si="215"/>
        <v>1486.038</v>
      </c>
      <c r="G614" s="3">
        <f t="shared" si="225"/>
        <v>1457.7679999999998</v>
      </c>
      <c r="H614" s="4">
        <f t="shared" si="210"/>
        <v>-3.1609753484104896E-3</v>
      </c>
      <c r="I614" s="4">
        <f t="shared" si="213"/>
        <v>-7.3666798373972844E-3</v>
      </c>
      <c r="J614" s="4">
        <f t="shared" si="214"/>
        <v>4.2057044889867948E-3</v>
      </c>
      <c r="K614" s="4">
        <f t="shared" si="216"/>
        <v>-5.2136002303762238E-3</v>
      </c>
      <c r="L614" s="4">
        <f t="shared" si="226"/>
        <v>-2.602149433472575E-2</v>
      </c>
      <c r="M614" s="4">
        <f t="shared" si="219"/>
        <v>1.6500251003002603E-3</v>
      </c>
      <c r="N614" s="4">
        <f t="shared" si="227"/>
        <v>2.1074684037515033E-2</v>
      </c>
      <c r="O614" s="4">
        <f t="shared" si="229"/>
        <v>1.8992401695678313E-2</v>
      </c>
      <c r="P614" s="4">
        <f t="shared" si="208"/>
        <v>0.22848182230842232</v>
      </c>
      <c r="T614" s="4"/>
      <c r="U614" s="4">
        <f t="shared" si="220"/>
        <v>-1.0775443507611216E-2</v>
      </c>
      <c r="V614" s="4">
        <f t="shared" si="221"/>
        <v>-2.0667689072535043E-2</v>
      </c>
      <c r="W614" s="4">
        <f t="shared" si="222"/>
        <v>7.6974111785096128E-3</v>
      </c>
      <c r="X614" s="4">
        <f t="shared" si="228"/>
        <v>3.9552346348158726E-2</v>
      </c>
      <c r="Y614" s="4">
        <f t="shared" si="217"/>
        <v>-1.7617420676381453E-2</v>
      </c>
      <c r="Z614" s="4">
        <f t="shared" si="218"/>
        <v>-1.1423253162770848E-2</v>
      </c>
      <c r="AA614" s="4">
        <f t="shared" si="211"/>
        <v>-3.1609753484104896E-3</v>
      </c>
      <c r="AB614" s="4">
        <f t="shared" si="212"/>
        <v>-3.1609753484104896E-3</v>
      </c>
      <c r="AC614" s="2">
        <f t="shared" si="223"/>
        <v>4.8992608269034016E-3</v>
      </c>
      <c r="AD614" s="3">
        <f t="shared" si="224"/>
        <v>1481.1974992517626</v>
      </c>
    </row>
    <row r="615" spans="1:30" x14ac:dyDescent="0.3">
      <c r="A615" s="1">
        <f t="shared" si="209"/>
        <v>24</v>
      </c>
      <c r="B615" s="1">
        <f t="shared" si="207"/>
        <v>2</v>
      </c>
      <c r="C615" s="5">
        <v>39973</v>
      </c>
      <c r="D615" s="3">
        <v>1501.55</v>
      </c>
      <c r="E615" s="3">
        <v>1495.04</v>
      </c>
      <c r="F615" s="3">
        <f t="shared" si="215"/>
        <v>1490.2860000000001</v>
      </c>
      <c r="G615" s="3">
        <f t="shared" si="225"/>
        <v>1466.662</v>
      </c>
      <c r="H615" s="4">
        <f t="shared" si="210"/>
        <v>8.7739924352867298E-3</v>
      </c>
      <c r="I615" s="4">
        <f t="shared" si="213"/>
        <v>4.4004326532257219E-3</v>
      </c>
      <c r="J615" s="4">
        <f t="shared" si="214"/>
        <v>4.3735597820610079E-3</v>
      </c>
      <c r="K615" s="4">
        <f t="shared" si="216"/>
        <v>-6.8525821470079198E-4</v>
      </c>
      <c r="L615" s="4">
        <f t="shared" si="226"/>
        <v>-1.7268805597917578E-2</v>
      </c>
      <c r="M615" s="4">
        <f t="shared" si="219"/>
        <v>7.5582807595319934E-3</v>
      </c>
      <c r="N615" s="4">
        <f t="shared" si="227"/>
        <v>2.3787348414290355E-2</v>
      </c>
      <c r="O615" s="4">
        <f t="shared" si="229"/>
        <v>1.5733075821650976E-2</v>
      </c>
      <c r="P615" s="4">
        <f t="shared" si="208"/>
        <v>0.23926051252424366</v>
      </c>
      <c r="T615" s="4"/>
      <c r="U615" s="4">
        <f t="shared" si="220"/>
        <v>-5.4955021531888446E-3</v>
      </c>
      <c r="V615" s="4">
        <f t="shared" si="221"/>
        <v>-1.5440547131657014E-2</v>
      </c>
      <c r="W615" s="4">
        <f t="shared" si="222"/>
        <v>1.4348345954563578E-2</v>
      </c>
      <c r="X615" s="4">
        <f t="shared" si="228"/>
        <v>3.2742034513297671E-2</v>
      </c>
      <c r="Y615" s="4">
        <f t="shared" si="217"/>
        <v>-1.3145541778108514E-2</v>
      </c>
      <c r="Z615" s="4">
        <f t="shared" si="218"/>
        <v>-6.9231779511883459E-3</v>
      </c>
      <c r="AA615" s="4">
        <f t="shared" si="211"/>
        <v>8.7739924352867298E-3</v>
      </c>
      <c r="AB615" s="4">
        <f t="shared" si="212"/>
        <v>8.7739924352867298E-3</v>
      </c>
      <c r="AC615" s="2">
        <f t="shared" si="223"/>
        <v>9.0362184623609156E-3</v>
      </c>
      <c r="AD615" s="3">
        <f t="shared" si="224"/>
        <v>1487.9816661678419</v>
      </c>
    </row>
    <row r="616" spans="1:30" x14ac:dyDescent="0.3">
      <c r="A616" s="1">
        <f t="shared" si="209"/>
        <v>24</v>
      </c>
      <c r="B616" s="1">
        <f t="shared" si="207"/>
        <v>3</v>
      </c>
      <c r="C616" s="5">
        <v>39974</v>
      </c>
      <c r="D616" s="3">
        <v>1495.27</v>
      </c>
      <c r="E616" s="3">
        <v>1509.43</v>
      </c>
      <c r="F616" s="3">
        <f t="shared" si="215"/>
        <v>1494.252</v>
      </c>
      <c r="G616" s="3">
        <f t="shared" si="225"/>
        <v>1476.001</v>
      </c>
      <c r="H616" s="4">
        <f t="shared" si="210"/>
        <v>-4.1823449102593802E-3</v>
      </c>
      <c r="I616" s="4">
        <f t="shared" si="213"/>
        <v>5.2479104924911656E-3</v>
      </c>
      <c r="J616" s="4">
        <f t="shared" si="214"/>
        <v>-9.4302554027505467E-3</v>
      </c>
      <c r="K616" s="4">
        <f t="shared" si="216"/>
        <v>-5.0298025373780491E-3</v>
      </c>
      <c r="L616" s="4">
        <f t="shared" si="226"/>
        <v>-1.8440944357497289E-2</v>
      </c>
      <c r="M616" s="4">
        <f t="shared" si="219"/>
        <v>6.8127732136214587E-4</v>
      </c>
      <c r="N616" s="4">
        <f t="shared" si="227"/>
        <v>1.3054869204018158E-2</v>
      </c>
      <c r="O616" s="4">
        <f t="shared" si="229"/>
        <v>1.2205822359841351E-2</v>
      </c>
      <c r="P616" s="4">
        <f t="shared" si="208"/>
        <v>0.23407749762720248</v>
      </c>
      <c r="T616" s="4"/>
      <c r="U616" s="4">
        <f t="shared" si="220"/>
        <v>-1.7388698345043387E-2</v>
      </c>
      <c r="V616" s="4">
        <f t="shared" si="221"/>
        <v>-2.7214811361592976E-2</v>
      </c>
      <c r="W616" s="4">
        <f t="shared" si="222"/>
        <v>1.3440058558802748E-2</v>
      </c>
      <c r="X616" s="4">
        <f t="shared" si="228"/>
        <v>2.5039958840679097E-2</v>
      </c>
      <c r="Y616" s="4">
        <f t="shared" si="217"/>
        <v>-1.7435914725191227E-2</v>
      </c>
      <c r="Z616" s="4">
        <f t="shared" si="218"/>
        <v>-1.1240602771227095E-2</v>
      </c>
      <c r="AA616" s="4">
        <f t="shared" si="211"/>
        <v>-4.1823449102593802E-3</v>
      </c>
      <c r="AB616" s="4">
        <f t="shared" si="212"/>
        <v>-4.1823449102593802E-3</v>
      </c>
      <c r="AC616" s="2">
        <f t="shared" si="223"/>
        <v>3.2495062573572871E-3</v>
      </c>
      <c r="AD616" s="3">
        <f t="shared" si="224"/>
        <v>1490.4111107785614</v>
      </c>
    </row>
    <row r="617" spans="1:30" x14ac:dyDescent="0.3">
      <c r="A617" s="1">
        <f t="shared" si="209"/>
        <v>24</v>
      </c>
      <c r="B617" s="1">
        <f t="shared" si="207"/>
        <v>4</v>
      </c>
      <c r="C617" s="5">
        <v>39975</v>
      </c>
      <c r="D617" s="3">
        <v>1497.01</v>
      </c>
      <c r="E617" s="3">
        <v>1494.07</v>
      </c>
      <c r="F617" s="3">
        <f t="shared" si="215"/>
        <v>1495.1060000000002</v>
      </c>
      <c r="G617" s="3">
        <f t="shared" si="225"/>
        <v>1483.6709999999998</v>
      </c>
      <c r="H617" s="4">
        <f t="shared" si="210"/>
        <v>1.1636694376266554E-3</v>
      </c>
      <c r="I617" s="4">
        <f t="shared" si="213"/>
        <v>-8.025306466390989E-4</v>
      </c>
      <c r="J617" s="4">
        <f t="shared" si="214"/>
        <v>1.9662000842657545E-3</v>
      </c>
      <c r="K617" s="4">
        <f t="shared" si="216"/>
        <v>-4.2801634487408472E-4</v>
      </c>
      <c r="L617" s="4">
        <f t="shared" si="226"/>
        <v>-8.7483271322979211E-3</v>
      </c>
      <c r="M617" s="4">
        <f t="shared" si="219"/>
        <v>1.2734883011637761E-3</v>
      </c>
      <c r="N617" s="4">
        <f t="shared" si="227"/>
        <v>8.9905376596295071E-3</v>
      </c>
      <c r="O617" s="4">
        <f t="shared" si="229"/>
        <v>7.6385595286607303E-3</v>
      </c>
      <c r="P617" s="4">
        <f t="shared" si="208"/>
        <v>0.23551355589485404</v>
      </c>
      <c r="T617" s="4"/>
      <c r="U617" s="4">
        <f t="shared" si="220"/>
        <v>-1.6920021133306846E-3</v>
      </c>
      <c r="V617" s="4">
        <f t="shared" si="221"/>
        <v>-1.1675082092197401E-2</v>
      </c>
      <c r="W617" s="4">
        <f t="shared" si="222"/>
        <v>2.860511542532512E-3</v>
      </c>
      <c r="X617" s="4">
        <f t="shared" si="228"/>
        <v>1.5534194246031287E-2</v>
      </c>
      <c r="Y617" s="4">
        <f t="shared" si="217"/>
        <v>-1.2891507412893086E-2</v>
      </c>
      <c r="Z617" s="4">
        <f t="shared" si="218"/>
        <v>-6.6675418358549494E-3</v>
      </c>
      <c r="AA617" s="4">
        <f t="shared" si="211"/>
        <v>1.1636694376266554E-3</v>
      </c>
      <c r="AB617" s="4">
        <f t="shared" si="212"/>
        <v>1.1636694376266554E-3</v>
      </c>
      <c r="AC617" s="2">
        <f t="shared" si="223"/>
        <v>2.9386974575714374E-3</v>
      </c>
      <c r="AD617" s="3">
        <f t="shared" si="224"/>
        <v>1492.610740519041</v>
      </c>
    </row>
    <row r="618" spans="1:30" x14ac:dyDescent="0.3">
      <c r="A618" s="1">
        <f t="shared" si="209"/>
        <v>24</v>
      </c>
      <c r="B618" s="1">
        <f t="shared" si="207"/>
        <v>5</v>
      </c>
      <c r="C618" s="5">
        <v>39976</v>
      </c>
      <c r="D618" s="3">
        <v>1489.97</v>
      </c>
      <c r="E618" s="3">
        <v>1488.73</v>
      </c>
      <c r="F618" s="3">
        <f t="shared" si="215"/>
        <v>1494.4580000000001</v>
      </c>
      <c r="G618" s="3">
        <f t="shared" si="225"/>
        <v>1489.1109999999999</v>
      </c>
      <c r="H618" s="4">
        <f t="shared" si="210"/>
        <v>-4.7027073967441527E-3</v>
      </c>
      <c r="I618" s="4">
        <f t="shared" si="213"/>
        <v>-5.5310251768525076E-3</v>
      </c>
      <c r="J618" s="4">
        <f t="shared" si="214"/>
        <v>8.2831778010835494E-4</v>
      </c>
      <c r="K618" s="4">
        <f t="shared" si="216"/>
        <v>-9.5523743996370344E-4</v>
      </c>
      <c r="L618" s="4">
        <f t="shared" si="226"/>
        <v>-5.3402745769530763E-3</v>
      </c>
      <c r="M618" s="4">
        <f t="shared" si="219"/>
        <v>-3.0030954366064861E-3</v>
      </c>
      <c r="N618" s="4">
        <f t="shared" si="227"/>
        <v>5.7685424390804384E-4</v>
      </c>
      <c r="O618" s="4">
        <f t="shared" si="229"/>
        <v>3.5886628589838769E-3</v>
      </c>
      <c r="P618" s="4">
        <f t="shared" si="208"/>
        <v>0.22970329715676963</v>
      </c>
      <c r="T618" s="4"/>
      <c r="U618" s="4">
        <f t="shared" si="220"/>
        <v>-2.5383931971062015E-3</v>
      </c>
      <c r="V618" s="4">
        <f t="shared" si="221"/>
        <v>-1.2513009265135133E-2</v>
      </c>
      <c r="W618" s="4">
        <f t="shared" si="222"/>
        <v>-2.1698220611970245E-3</v>
      </c>
      <c r="X618" s="4">
        <f t="shared" si="228"/>
        <v>7.2073456425686211E-3</v>
      </c>
      <c r="Y618" s="4">
        <f t="shared" si="217"/>
        <v>-1.3412154678866866E-2</v>
      </c>
      <c r="Z618" s="4">
        <f t="shared" si="218"/>
        <v>-7.1914719128727753E-3</v>
      </c>
      <c r="AA618" s="4">
        <f t="shared" si="211"/>
        <v>-4.7027073967441527E-3</v>
      </c>
      <c r="AB618" s="4">
        <f t="shared" si="212"/>
        <v>-4.7027073967441527E-3</v>
      </c>
      <c r="AC618" s="2">
        <f t="shared" si="223"/>
        <v>-1.1815631719838027E-3</v>
      </c>
      <c r="AD618" s="3">
        <f t="shared" si="224"/>
        <v>1491.7304936793607</v>
      </c>
    </row>
    <row r="619" spans="1:30" x14ac:dyDescent="0.3">
      <c r="A619" s="1">
        <f t="shared" si="209"/>
        <v>25</v>
      </c>
      <c r="B619" s="1">
        <f t="shared" si="207"/>
        <v>1</v>
      </c>
      <c r="C619" s="5">
        <v>39979</v>
      </c>
      <c r="D619" s="3">
        <v>1456.96</v>
      </c>
      <c r="E619" s="3">
        <v>1472.77</v>
      </c>
      <c r="F619" s="3">
        <f t="shared" si="215"/>
        <v>1488.152</v>
      </c>
      <c r="G619" s="3">
        <f t="shared" si="225"/>
        <v>1487.095</v>
      </c>
      <c r="H619" s="4">
        <f t="shared" si="210"/>
        <v>-2.2154808486076896E-2</v>
      </c>
      <c r="I619" s="4">
        <f t="shared" si="213"/>
        <v>-1.1543856587716561E-2</v>
      </c>
      <c r="J619" s="4">
        <f t="shared" si="214"/>
        <v>-1.0610951898360334E-2</v>
      </c>
      <c r="K619" s="4">
        <f t="shared" si="216"/>
        <v>4.0135036275898298E-3</v>
      </c>
      <c r="L619" s="4">
        <f t="shared" si="226"/>
        <v>3.1767977431314563E-4</v>
      </c>
      <c r="M619" s="4">
        <f t="shared" si="219"/>
        <v>-2.0960224493196934E-2</v>
      </c>
      <c r="N619" s="4">
        <f t="shared" si="227"/>
        <v>-2.0264340879365468E-2</v>
      </c>
      <c r="O619" s="4">
        <f t="shared" si="229"/>
        <v>7.254831978915113E-4</v>
      </c>
      <c r="P619" s="4">
        <f t="shared" si="208"/>
        <v>0.20245945611356408</v>
      </c>
      <c r="T619" s="4"/>
      <c r="U619" s="4">
        <f t="shared" si="220"/>
        <v>-9.9330859010585333E-4</v>
      </c>
      <c r="V619" s="4">
        <f t="shared" si="221"/>
        <v>-1.0983375504204805E-2</v>
      </c>
      <c r="W619" s="4">
        <f t="shared" si="222"/>
        <v>-2.1182540695604251E-2</v>
      </c>
      <c r="X619" s="4">
        <f t="shared" si="228"/>
        <v>1.4225746582523682E-3</v>
      </c>
      <c r="Y619" s="4">
        <f t="shared" si="217"/>
        <v>-8.5053679887142387E-3</v>
      </c>
      <c r="Z619" s="4">
        <f t="shared" si="218"/>
        <v>-2.2537467071641038E-3</v>
      </c>
      <c r="AA619" s="4">
        <f t="shared" si="211"/>
        <v>-2.2154808486076896E-2</v>
      </c>
      <c r="AB619" s="4">
        <f t="shared" si="212"/>
        <v>-2.2154808486076896E-2</v>
      </c>
      <c r="AC619" s="2">
        <f t="shared" si="223"/>
        <v>-1.5910065560875934E-2</v>
      </c>
      <c r="AD619" s="3">
        <f t="shared" si="224"/>
        <v>1480.1403291195738</v>
      </c>
    </row>
    <row r="620" spans="1:30" x14ac:dyDescent="0.3">
      <c r="A620" s="1">
        <f t="shared" si="209"/>
        <v>25</v>
      </c>
      <c r="B620" s="1">
        <f t="shared" si="207"/>
        <v>2</v>
      </c>
      <c r="C620" s="5">
        <v>39980</v>
      </c>
      <c r="D620" s="3">
        <v>1443.25</v>
      </c>
      <c r="E620" s="3">
        <v>1463.46</v>
      </c>
      <c r="F620" s="3">
        <f t="shared" si="215"/>
        <v>1476.492</v>
      </c>
      <c r="G620" s="3">
        <f t="shared" si="225"/>
        <v>1483.3889999999999</v>
      </c>
      <c r="H620" s="4">
        <f t="shared" si="210"/>
        <v>-9.4100043927081295E-3</v>
      </c>
      <c r="I620" s="4">
        <f t="shared" si="213"/>
        <v>4.4613441686799909E-3</v>
      </c>
      <c r="J620" s="4">
        <f t="shared" si="214"/>
        <v>-1.387134856138812E-2</v>
      </c>
      <c r="K620" s="4">
        <f t="shared" si="216"/>
        <v>1.9109996156380388E-2</v>
      </c>
      <c r="L620" s="4">
        <f t="shared" si="226"/>
        <v>2.1200917587915032E-2</v>
      </c>
      <c r="M620" s="4">
        <f t="shared" si="219"/>
        <v>-2.2514175491638262E-2</v>
      </c>
      <c r="N620" s="4">
        <f t="shared" si="227"/>
        <v>-2.7058984527996297E-2</v>
      </c>
      <c r="O620" s="4">
        <f t="shared" si="229"/>
        <v>-4.7787978520699359E-3</v>
      </c>
      <c r="P620" s="4">
        <f t="shared" si="208"/>
        <v>0.19114430734948201</v>
      </c>
      <c r="T620" s="4"/>
      <c r="U620" s="4">
        <f t="shared" si="220"/>
        <v>3.0604820997144684E-2</v>
      </c>
      <c r="V620" s="4">
        <f t="shared" si="221"/>
        <v>2.0298772787173253E-2</v>
      </c>
      <c r="W620" s="4">
        <f t="shared" si="222"/>
        <v>-3.8826545902567317E-2</v>
      </c>
      <c r="X620" s="4">
        <f t="shared" si="228"/>
        <v>-9.2559414770051491E-3</v>
      </c>
      <c r="Y620" s="4">
        <f t="shared" si="217"/>
        <v>6.4028889723856813E-3</v>
      </c>
      <c r="Z620" s="4">
        <f t="shared" si="218"/>
        <v>1.2748510537426748E-2</v>
      </c>
      <c r="AA620" s="4">
        <f t="shared" si="211"/>
        <v>-9.4100043927081295E-3</v>
      </c>
      <c r="AB620" s="4">
        <f t="shared" si="212"/>
        <v>-9.4100043927081295E-3</v>
      </c>
      <c r="AC620" s="2">
        <f t="shared" si="223"/>
        <v>-1.704039684488658E-2</v>
      </c>
      <c r="AD620" s="3">
        <f t="shared" si="224"/>
        <v>1467.8435527463826</v>
      </c>
    </row>
    <row r="621" spans="1:30" x14ac:dyDescent="0.3">
      <c r="A621" s="1">
        <f t="shared" si="209"/>
        <v>25</v>
      </c>
      <c r="B621" s="1">
        <f t="shared" si="207"/>
        <v>3</v>
      </c>
      <c r="C621" s="5">
        <v>39981</v>
      </c>
      <c r="D621" s="3">
        <v>1455.89</v>
      </c>
      <c r="E621" s="3">
        <v>1449</v>
      </c>
      <c r="F621" s="3">
        <f t="shared" si="215"/>
        <v>1468.6160000000002</v>
      </c>
      <c r="G621" s="3">
        <f t="shared" si="225"/>
        <v>1481.434</v>
      </c>
      <c r="H621" s="4">
        <f t="shared" si="210"/>
        <v>8.7580114325308163E-3</v>
      </c>
      <c r="I621" s="4">
        <f t="shared" si="213"/>
        <v>3.9840637450199202E-3</v>
      </c>
      <c r="J621" s="4">
        <f t="shared" si="214"/>
        <v>4.773947687510896E-3</v>
      </c>
      <c r="K621" s="4">
        <f t="shared" si="216"/>
        <v>1.9780010393209858E-2</v>
      </c>
      <c r="L621" s="4">
        <f t="shared" si="226"/>
        <v>2.8423504051427233E-2</v>
      </c>
      <c r="M621" s="4">
        <f t="shared" si="219"/>
        <v>-8.6653012087571646E-3</v>
      </c>
      <c r="N621" s="4">
        <f t="shared" si="227"/>
        <v>-1.7242752630221712E-2</v>
      </c>
      <c r="O621" s="4">
        <f t="shared" si="229"/>
        <v>-8.8042365838076741E-3</v>
      </c>
      <c r="P621" s="4">
        <f t="shared" si="208"/>
        <v>0.2015763628110428</v>
      </c>
      <c r="T621" s="4"/>
      <c r="U621" s="4">
        <f t="shared" si="220"/>
        <v>3.6043651481032377E-2</v>
      </c>
      <c r="V621" s="4">
        <f t="shared" si="221"/>
        <v>2.5683214966222022E-2</v>
      </c>
      <c r="W621" s="4">
        <f t="shared" si="222"/>
        <v>-2.6336380720538687E-2</v>
      </c>
      <c r="X621" s="4">
        <f t="shared" si="228"/>
        <v>-1.7156410029901075E-2</v>
      </c>
      <c r="Y621" s="4">
        <f t="shared" si="217"/>
        <v>7.0645489169853483E-3</v>
      </c>
      <c r="Z621" s="4">
        <f t="shared" si="218"/>
        <v>1.3414342413227262E-2</v>
      </c>
      <c r="AA621" s="4">
        <f t="shared" si="211"/>
        <v>8.7580114325308163E-3</v>
      </c>
      <c r="AB621" s="4">
        <f t="shared" si="212"/>
        <v>8.7580114325308163E-3</v>
      </c>
      <c r="AC621" s="2">
        <f t="shared" si="223"/>
        <v>-5.4736519683870662E-3</v>
      </c>
      <c r="AD621" s="3">
        <f t="shared" si="224"/>
        <v>1463.8590351642551</v>
      </c>
    </row>
    <row r="622" spans="1:30" x14ac:dyDescent="0.3">
      <c r="A622" s="1">
        <f t="shared" si="209"/>
        <v>25</v>
      </c>
      <c r="B622" s="1">
        <f t="shared" si="207"/>
        <v>4</v>
      </c>
      <c r="C622" s="5">
        <v>39982</v>
      </c>
      <c r="D622" s="3">
        <v>1453.8</v>
      </c>
      <c r="E622" s="3">
        <v>1456.14</v>
      </c>
      <c r="F622" s="3">
        <f t="shared" si="215"/>
        <v>1459.9740000000002</v>
      </c>
      <c r="G622" s="3">
        <f t="shared" si="225"/>
        <v>1477.5399999999997</v>
      </c>
      <c r="H622" s="4">
        <f t="shared" si="210"/>
        <v>-1.4355480153034538E-3</v>
      </c>
      <c r="I622" s="4">
        <f t="shared" si="213"/>
        <v>1.7171626977312846E-4</v>
      </c>
      <c r="J622" s="4">
        <f t="shared" si="214"/>
        <v>-1.6072642850765823E-3</v>
      </c>
      <c r="K622" s="4">
        <f t="shared" si="216"/>
        <v>3.865333232593159E-3</v>
      </c>
      <c r="L622" s="4">
        <f t="shared" si="226"/>
        <v>1.6682426404314606E-2</v>
      </c>
      <c r="M622" s="4">
        <f t="shared" si="219"/>
        <v>-4.2288424314407E-3</v>
      </c>
      <c r="N622" s="4">
        <f t="shared" si="227"/>
        <v>-1.6067246910404988E-2</v>
      </c>
      <c r="O622" s="4">
        <f t="shared" si="229"/>
        <v>-1.2082817443939728E-2</v>
      </c>
      <c r="P622" s="4">
        <f t="shared" si="208"/>
        <v>0.19985144224817386</v>
      </c>
      <c r="T622" s="4"/>
      <c r="U622" s="4">
        <f t="shared" si="220"/>
        <v>2.8243892052284093E-2</v>
      </c>
      <c r="V622" s="4">
        <f t="shared" si="221"/>
        <v>1.796145313176125E-2</v>
      </c>
      <c r="W622" s="4">
        <f t="shared" si="222"/>
        <v>-2.8864202643936937E-2</v>
      </c>
      <c r="X622" s="4">
        <f t="shared" si="228"/>
        <v>-2.3497999472947107E-2</v>
      </c>
      <c r="Y622" s="4">
        <f t="shared" si="217"/>
        <v>-8.6516908725513177E-3</v>
      </c>
      <c r="Z622" s="4">
        <f t="shared" si="218"/>
        <v>-2.4009921933282265E-3</v>
      </c>
      <c r="AA622" s="4">
        <f t="shared" si="211"/>
        <v>-1.4355480153034538E-3</v>
      </c>
      <c r="AB622" s="4">
        <f t="shared" si="212"/>
        <v>-1.4355480153034538E-3</v>
      </c>
      <c r="AC622" s="2">
        <f t="shared" si="223"/>
        <v>-4.6127551539667045E-3</v>
      </c>
      <c r="AD622" s="3">
        <f t="shared" si="224"/>
        <v>1460.5060234428367</v>
      </c>
    </row>
    <row r="623" spans="1:30" x14ac:dyDescent="0.3">
      <c r="A623" s="1">
        <f t="shared" si="209"/>
        <v>25</v>
      </c>
      <c r="B623" s="1">
        <f t="shared" si="207"/>
        <v>5</v>
      </c>
      <c r="C623" s="5">
        <v>39983</v>
      </c>
      <c r="D623" s="3">
        <v>1471.23</v>
      </c>
      <c r="E623" s="3">
        <v>1465.88</v>
      </c>
      <c r="F623" s="3">
        <f t="shared" si="215"/>
        <v>1456.2260000000001</v>
      </c>
      <c r="G623" s="3">
        <f t="shared" si="225"/>
        <v>1475.3419999999999</v>
      </c>
      <c r="H623" s="4">
        <f t="shared" si="210"/>
        <v>1.1989269500619111E-2</v>
      </c>
      <c r="I623" s="4">
        <f t="shared" si="213"/>
        <v>8.3092584949787836E-3</v>
      </c>
      <c r="J623" s="4">
        <f t="shared" si="214"/>
        <v>3.6800110056403271E-3</v>
      </c>
      <c r="K623" s="4">
        <f t="shared" si="216"/>
        <v>-9.1140459485473805E-4</v>
      </c>
      <c r="L623" s="4">
        <f t="shared" si="226"/>
        <v>1.5131991256630083E-2</v>
      </c>
      <c r="M623" s="4">
        <f t="shared" si="219"/>
        <v>1.030334577187875E-2</v>
      </c>
      <c r="N623" s="4">
        <f t="shared" si="227"/>
        <v>-2.7871503692024312E-3</v>
      </c>
      <c r="O623" s="4">
        <f t="shared" si="229"/>
        <v>-1.2993209763259149E-2</v>
      </c>
      <c r="P623" s="4">
        <f t="shared" si="208"/>
        <v>0.21423678454999373</v>
      </c>
      <c r="T623" s="4"/>
      <c r="U623" s="4">
        <f t="shared" si="220"/>
        <v>2.4879625808226766E-2</v>
      </c>
      <c r="V623" s="4">
        <f t="shared" si="221"/>
        <v>1.4630829550144541E-2</v>
      </c>
      <c r="W623" s="4">
        <f t="shared" si="222"/>
        <v>-1.2577434444988831E-2</v>
      </c>
      <c r="X623" s="4">
        <f t="shared" si="228"/>
        <v>-2.5582518879754379E-2</v>
      </c>
      <c r="Y623" s="4">
        <f t="shared" si="217"/>
        <v>-1.3368868377961324E-2</v>
      </c>
      <c r="Z623" s="4">
        <f t="shared" si="218"/>
        <v>-7.147912681029176E-3</v>
      </c>
      <c r="AA623" s="4">
        <f t="shared" si="211"/>
        <v>1.1989269500619111E-2</v>
      </c>
      <c r="AB623" s="4">
        <f t="shared" si="212"/>
        <v>1.1989269500619111E-2</v>
      </c>
      <c r="AC623" s="2">
        <f t="shared" si="223"/>
        <v>4.8594153903709905E-3</v>
      </c>
      <c r="AD623" s="3">
        <f t="shared" si="224"/>
        <v>1464.0806822952245</v>
      </c>
    </row>
    <row r="624" spans="1:30" x14ac:dyDescent="0.3">
      <c r="A624" s="1">
        <f t="shared" si="209"/>
        <v>26</v>
      </c>
      <c r="B624" s="1">
        <f t="shared" ref="B624:B687" si="230">WEEKDAY(C624,2)</f>
        <v>1</v>
      </c>
      <c r="C624" s="5">
        <v>39986</v>
      </c>
      <c r="D624" s="3">
        <v>1426.61</v>
      </c>
      <c r="E624" s="3">
        <v>1455.78</v>
      </c>
      <c r="F624" s="3">
        <f t="shared" si="215"/>
        <v>1450.1559999999999</v>
      </c>
      <c r="G624" s="3">
        <f t="shared" si="225"/>
        <v>1469.154</v>
      </c>
      <c r="H624" s="4">
        <f t="shared" si="210"/>
        <v>-3.0328364701644281E-2</v>
      </c>
      <c r="I624" s="4">
        <f t="shared" si="213"/>
        <v>-1.0501417181542006E-2</v>
      </c>
      <c r="J624" s="4">
        <f t="shared" si="214"/>
        <v>-1.9826947520102275E-2</v>
      </c>
      <c r="K624" s="4">
        <f t="shared" si="216"/>
        <v>-1.0322995044962379E-2</v>
      </c>
      <c r="L624" s="4">
        <f t="shared" si="226"/>
        <v>1.8019691762068623E-3</v>
      </c>
      <c r="M624" s="4">
        <f t="shared" si="219"/>
        <v>-1.6236873825988412E-2</v>
      </c>
      <c r="N624" s="4">
        <f t="shared" si="227"/>
        <v>-2.8958162316544144E-2</v>
      </c>
      <c r="O624" s="4">
        <f t="shared" si="229"/>
        <v>-1.3316884081844406E-2</v>
      </c>
      <c r="P624" s="4">
        <f t="shared" si="208"/>
        <v>0.17741096851400964</v>
      </c>
      <c r="T624" s="4"/>
      <c r="U624" s="4">
        <f t="shared" si="220"/>
        <v>-9.6993671961555852E-3</v>
      </c>
      <c r="V624" s="4">
        <f t="shared" si="221"/>
        <v>-1.9602373524194056E-2</v>
      </c>
      <c r="W624" s="4">
        <f t="shared" si="222"/>
        <v>-2.0831045464528974E-2</v>
      </c>
      <c r="X624" s="4">
        <f t="shared" si="228"/>
        <v>-2.5532338094495788E-2</v>
      </c>
      <c r="Y624" s="4">
        <f t="shared" si="217"/>
        <v>-2.2663107326197317E-2</v>
      </c>
      <c r="Z624" s="4">
        <f t="shared" si="218"/>
        <v>-1.650075412707867E-2</v>
      </c>
      <c r="AA624" s="4">
        <f t="shared" si="211"/>
        <v>-3.0328364701644281E-2</v>
      </c>
      <c r="AB624" s="4">
        <f t="shared" si="212"/>
        <v>-3.0328364701644281E-2</v>
      </c>
      <c r="AC624" s="2">
        <f t="shared" si="223"/>
        <v>-1.7510360128895178E-2</v>
      </c>
      <c r="AD624" s="3">
        <f t="shared" si="224"/>
        <v>1451.590454863483</v>
      </c>
    </row>
    <row r="625" spans="1:30" x14ac:dyDescent="0.3">
      <c r="A625" s="1">
        <f t="shared" si="209"/>
        <v>26</v>
      </c>
      <c r="B625" s="1">
        <f t="shared" si="230"/>
        <v>2</v>
      </c>
      <c r="C625" s="5">
        <v>39987</v>
      </c>
      <c r="D625" s="3">
        <v>1424.46</v>
      </c>
      <c r="E625" s="3">
        <v>1427.68</v>
      </c>
      <c r="F625" s="3">
        <f t="shared" si="215"/>
        <v>1446.3979999999999</v>
      </c>
      <c r="G625" s="3">
        <f t="shared" si="225"/>
        <v>1461.4450000000002</v>
      </c>
      <c r="H625" s="4">
        <f t="shared" si="210"/>
        <v>-1.5070692060197698E-3</v>
      </c>
      <c r="I625" s="4">
        <f t="shared" si="213"/>
        <v>7.5002979090302453E-4</v>
      </c>
      <c r="J625" s="4">
        <f t="shared" si="214"/>
        <v>-2.2570989969227942E-3</v>
      </c>
      <c r="K625" s="4">
        <f t="shared" si="216"/>
        <v>1.7715072794947488E-2</v>
      </c>
      <c r="L625" s="4">
        <f t="shared" si="226"/>
        <v>2.7298592078034343E-2</v>
      </c>
      <c r="M625" s="4">
        <f t="shared" si="219"/>
        <v>-1.5167332919431495E-2</v>
      </c>
      <c r="N625" s="4">
        <f t="shared" si="227"/>
        <v>-2.5307144641091607E-2</v>
      </c>
      <c r="O625" s="4">
        <f t="shared" si="229"/>
        <v>-1.0563301180798516E-2</v>
      </c>
      <c r="P625" s="4">
        <f t="shared" si="208"/>
        <v>0.17563652870053229</v>
      </c>
      <c r="T625" s="4"/>
      <c r="U625" s="4">
        <f t="shared" si="220"/>
        <v>1.1664014692172424E-2</v>
      </c>
      <c r="V625" s="4">
        <f t="shared" si="221"/>
        <v>1.5473745452506164E-3</v>
      </c>
      <c r="W625" s="4">
        <f t="shared" si="222"/>
        <v>-1.3019227438073766E-2</v>
      </c>
      <c r="X625" s="4">
        <f t="shared" si="228"/>
        <v>-2.0382094857269835E-2</v>
      </c>
      <c r="Y625" s="4">
        <f t="shared" si="217"/>
        <v>5.0253586703222185E-3</v>
      </c>
      <c r="Z625" s="4">
        <f t="shared" si="218"/>
        <v>1.1362294562769234E-2</v>
      </c>
      <c r="AA625" s="4">
        <f t="shared" si="211"/>
        <v>-1.5070692060197698E-3</v>
      </c>
      <c r="AB625" s="4">
        <f t="shared" si="212"/>
        <v>-1.5070692060197698E-3</v>
      </c>
      <c r="AC625" s="2">
        <f t="shared" si="223"/>
        <v>-1.2697422117145267E-2</v>
      </c>
      <c r="AD625" s="3">
        <f t="shared" si="224"/>
        <v>1442.5469699089888</v>
      </c>
    </row>
    <row r="626" spans="1:30" x14ac:dyDescent="0.3">
      <c r="A626" s="1">
        <f t="shared" si="209"/>
        <v>26</v>
      </c>
      <c r="B626" s="1">
        <f t="shared" si="230"/>
        <v>3</v>
      </c>
      <c r="C626" s="5">
        <v>39988</v>
      </c>
      <c r="D626" s="3">
        <v>1447.06</v>
      </c>
      <c r="E626" s="3">
        <v>1436.59</v>
      </c>
      <c r="F626" s="3">
        <f t="shared" si="215"/>
        <v>1444.6320000000001</v>
      </c>
      <c r="G626" s="3">
        <f t="shared" si="225"/>
        <v>1456.624</v>
      </c>
      <c r="H626" s="4">
        <f t="shared" si="210"/>
        <v>1.5865661373432677E-2</v>
      </c>
      <c r="I626" s="4">
        <f t="shared" si="213"/>
        <v>8.5155076309618247E-3</v>
      </c>
      <c r="J626" s="4">
        <f t="shared" si="214"/>
        <v>7.3501537424708521E-3</v>
      </c>
      <c r="K626" s="4">
        <f t="shared" si="216"/>
        <v>1.3735029414655257E-2</v>
      </c>
      <c r="L626" s="4">
        <f t="shared" si="226"/>
        <v>2.3325798314214993E-2</v>
      </c>
      <c r="M626" s="4">
        <f t="shared" si="219"/>
        <v>1.6807048438632699E-3</v>
      </c>
      <c r="N626" s="4">
        <f t="shared" si="227"/>
        <v>-6.5658673755204346E-3</v>
      </c>
      <c r="O626" s="4">
        <f t="shared" si="229"/>
        <v>-8.2871477340262061E-3</v>
      </c>
      <c r="P626" s="4">
        <f t="shared" si="208"/>
        <v>0.19428877976313277</v>
      </c>
      <c r="T626" s="4"/>
      <c r="U626" s="4">
        <f t="shared" si="220"/>
        <v>2.2064501635707612E-2</v>
      </c>
      <c r="V626" s="4">
        <f t="shared" si="221"/>
        <v>1.1843856619350539E-2</v>
      </c>
      <c r="W626" s="4">
        <f t="shared" si="222"/>
        <v>-6.0650186483870031E-3</v>
      </c>
      <c r="X626" s="4">
        <f t="shared" si="228"/>
        <v>-1.6331021860037032E-2</v>
      </c>
      <c r="Y626" s="4">
        <f t="shared" si="217"/>
        <v>1.0949417660934277E-3</v>
      </c>
      <c r="Z626" s="4">
        <f t="shared" si="218"/>
        <v>7.4070953983340444E-3</v>
      </c>
      <c r="AA626" s="4">
        <f t="shared" si="211"/>
        <v>1.5865661373432677E-2</v>
      </c>
      <c r="AB626" s="4">
        <f t="shared" si="212"/>
        <v>1.5865661373432677E-2</v>
      </c>
      <c r="AC626" s="2">
        <f t="shared" si="223"/>
        <v>2.079172064282596E-3</v>
      </c>
      <c r="AD626" s="3">
        <f t="shared" si="224"/>
        <v>1444.0513132726592</v>
      </c>
    </row>
    <row r="627" spans="1:30" x14ac:dyDescent="0.3">
      <c r="A627" s="1">
        <f t="shared" si="209"/>
        <v>26</v>
      </c>
      <c r="B627" s="1">
        <f t="shared" si="230"/>
        <v>4</v>
      </c>
      <c r="C627" s="5">
        <v>39989</v>
      </c>
      <c r="D627" s="3">
        <v>1475.82</v>
      </c>
      <c r="E627" s="3">
        <v>1438.75</v>
      </c>
      <c r="F627" s="3">
        <f t="shared" si="215"/>
        <v>1449.0360000000001</v>
      </c>
      <c r="G627" s="3">
        <f t="shared" si="225"/>
        <v>1454.5050000000001</v>
      </c>
      <c r="H627" s="4">
        <f t="shared" si="210"/>
        <v>1.9874780589609273E-2</v>
      </c>
      <c r="I627" s="4">
        <f t="shared" si="213"/>
        <v>-5.7426782579851187E-3</v>
      </c>
      <c r="J627" s="4">
        <f t="shared" si="214"/>
        <v>2.5617458847594393E-2</v>
      </c>
      <c r="K627" s="4">
        <f t="shared" si="216"/>
        <v>-3.261785966027532E-3</v>
      </c>
      <c r="L627" s="4">
        <f t="shared" si="226"/>
        <v>3.5082627304098132E-3</v>
      </c>
      <c r="M627" s="4">
        <f t="shared" si="219"/>
        <v>1.8484012819557194E-2</v>
      </c>
      <c r="N627" s="4">
        <f t="shared" si="227"/>
        <v>1.4654470077448909E-2</v>
      </c>
      <c r="O627" s="4">
        <f t="shared" si="229"/>
        <v>-3.7057364719275056E-3</v>
      </c>
      <c r="P627" s="4">
        <f t="shared" si="208"/>
        <v>0.21802500722155724</v>
      </c>
      <c r="T627" s="4"/>
      <c r="U627" s="4">
        <f t="shared" si="220"/>
        <v>4.6577197904717213E-3</v>
      </c>
      <c r="V627" s="4">
        <f t="shared" si="221"/>
        <v>-5.3888574074330035E-3</v>
      </c>
      <c r="W627" s="4">
        <f t="shared" si="222"/>
        <v>1.5146512587701185E-2</v>
      </c>
      <c r="X627" s="4">
        <f t="shared" si="228"/>
        <v>-7.4919142395687187E-3</v>
      </c>
      <c r="Y627" s="4">
        <f t="shared" si="217"/>
        <v>-1.5689943248246574E-2</v>
      </c>
      <c r="Z627" s="4">
        <f t="shared" si="218"/>
        <v>-9.4836225080622959E-3</v>
      </c>
      <c r="AA627" s="4">
        <f t="shared" si="211"/>
        <v>1.9874780589609273E-2</v>
      </c>
      <c r="AB627" s="4">
        <f t="shared" si="212"/>
        <v>1.9874780589609273E-2</v>
      </c>
      <c r="AC627" s="2">
        <f t="shared" si="223"/>
        <v>1.4350750420033554E-2</v>
      </c>
      <c r="AD627" s="3">
        <f t="shared" si="224"/>
        <v>1454.640875515106</v>
      </c>
    </row>
    <row r="628" spans="1:30" x14ac:dyDescent="0.3">
      <c r="A628" s="1">
        <f t="shared" si="209"/>
        <v>26</v>
      </c>
      <c r="B628" s="1">
        <f t="shared" si="230"/>
        <v>5</v>
      </c>
      <c r="C628" s="5">
        <v>39990</v>
      </c>
      <c r="D628" s="3">
        <v>1480.2</v>
      </c>
      <c r="E628" s="3">
        <v>1467.38</v>
      </c>
      <c r="F628" s="3">
        <f t="shared" si="215"/>
        <v>1450.8299999999997</v>
      </c>
      <c r="G628" s="3">
        <f t="shared" si="225"/>
        <v>1453.528</v>
      </c>
      <c r="H628" s="4">
        <f t="shared" si="210"/>
        <v>2.9678416067000783E-3</v>
      </c>
      <c r="I628" s="4">
        <f t="shared" si="213"/>
        <v>-5.718854602864731E-3</v>
      </c>
      <c r="J628" s="4">
        <f t="shared" si="214"/>
        <v>8.6866962095648089E-3</v>
      </c>
      <c r="K628" s="4">
        <f t="shared" si="216"/>
        <v>-2.1908159531650345E-2</v>
      </c>
      <c r="L628" s="4">
        <f t="shared" si="226"/>
        <v>-1.7112896935639492E-2</v>
      </c>
      <c r="M628" s="4">
        <f t="shared" si="219"/>
        <v>2.0243584706685382E-2</v>
      </c>
      <c r="N628" s="4">
        <f t="shared" si="227"/>
        <v>1.8349835710079216E-2</v>
      </c>
      <c r="O628" s="4">
        <f t="shared" si="229"/>
        <v>-1.8227266585598703E-3</v>
      </c>
      <c r="P628" s="4">
        <f t="shared" si="208"/>
        <v>0.22163991251599055</v>
      </c>
      <c r="T628" s="4"/>
      <c r="U628" s="4">
        <f t="shared" si="220"/>
        <v>-3.1101353823636477E-3</v>
      </c>
      <c r="V628" s="4">
        <f t="shared" si="221"/>
        <v>-1.3079034028539953E-2</v>
      </c>
      <c r="W628" s="4">
        <f t="shared" si="222"/>
        <v>6.0969392956913785E-3</v>
      </c>
      <c r="X628" s="4">
        <f t="shared" si="228"/>
        <v>-3.7054687939924247E-3</v>
      </c>
      <c r="Y628" s="4">
        <f t="shared" si="217"/>
        <v>-3.410381839035799E-2</v>
      </c>
      <c r="Z628" s="4">
        <f t="shared" si="218"/>
        <v>-2.8013601731827247E-2</v>
      </c>
      <c r="AA628" s="4">
        <f t="shared" si="211"/>
        <v>2.9678416067000783E-3</v>
      </c>
      <c r="AB628" s="4">
        <f t="shared" si="212"/>
        <v>2.9678416067000783E-3</v>
      </c>
      <c r="AC628" s="2">
        <f t="shared" si="223"/>
        <v>1.1511563520647519E-2</v>
      </c>
      <c r="AD628" s="3">
        <f t="shared" si="224"/>
        <v>1463.1605836767376</v>
      </c>
    </row>
    <row r="629" spans="1:30" x14ac:dyDescent="0.3">
      <c r="A629" s="1">
        <f t="shared" si="209"/>
        <v>27</v>
      </c>
      <c r="B629" s="1">
        <f t="shared" si="230"/>
        <v>1</v>
      </c>
      <c r="C629" s="5">
        <v>39993</v>
      </c>
      <c r="D629" s="3">
        <v>1483.83</v>
      </c>
      <c r="E629" s="3">
        <v>1483.66</v>
      </c>
      <c r="F629" s="3">
        <f t="shared" si="215"/>
        <v>1462.2739999999999</v>
      </c>
      <c r="G629" s="3">
        <f t="shared" si="225"/>
        <v>1456.2149999999999</v>
      </c>
      <c r="H629" s="4">
        <f t="shared" si="210"/>
        <v>2.4523713011754371E-3</v>
      </c>
      <c r="I629" s="4">
        <f t="shared" si="213"/>
        <v>2.3375219564923905E-3</v>
      </c>
      <c r="J629" s="4">
        <f t="shared" si="214"/>
        <v>1.1484934468304663E-4</v>
      </c>
      <c r="K629" s="4">
        <f t="shared" si="216"/>
        <v>-1.5751249831103941E-2</v>
      </c>
      <c r="L629" s="4">
        <f t="shared" si="226"/>
        <v>-1.8276809440165864E-2</v>
      </c>
      <c r="M629" s="4">
        <f t="shared" si="219"/>
        <v>1.4741423290026385E-2</v>
      </c>
      <c r="N629" s="4">
        <f t="shared" si="227"/>
        <v>1.8963545904965965E-2</v>
      </c>
      <c r="O629" s="4">
        <f t="shared" si="229"/>
        <v>4.0833518664536838E-3</v>
      </c>
      <c r="P629" s="4">
        <f t="shared" si="208"/>
        <v>0.22463582717781522</v>
      </c>
      <c r="T629" s="4"/>
      <c r="U629" s="4">
        <f t="shared" si="220"/>
        <v>-3.6204566950412201E-2</v>
      </c>
      <c r="V629" s="4">
        <f t="shared" si="221"/>
        <v>-4.584252128090812E-2</v>
      </c>
      <c r="W629" s="4">
        <f t="shared" si="222"/>
        <v>4.0109069752770579E-2</v>
      </c>
      <c r="X629" s="4">
        <f t="shared" si="228"/>
        <v>8.3563423521331066E-3</v>
      </c>
      <c r="Y629" s="4">
        <f t="shared" si="217"/>
        <v>-2.8023678137449232E-2</v>
      </c>
      <c r="Z629" s="4">
        <f t="shared" si="218"/>
        <v>-2.1895124676103338E-2</v>
      </c>
      <c r="AA629" s="4">
        <f t="shared" si="211"/>
        <v>2.4523713011754371E-3</v>
      </c>
      <c r="AB629" s="4">
        <f t="shared" si="212"/>
        <v>2.4523713011754371E-3</v>
      </c>
      <c r="AC629" s="2">
        <f t="shared" si="223"/>
        <v>9.2865158961436909E-3</v>
      </c>
      <c r="AD629" s="3">
        <f t="shared" si="224"/>
        <v>1470.050389117825</v>
      </c>
    </row>
    <row r="630" spans="1:30" x14ac:dyDescent="0.3">
      <c r="A630" s="1">
        <f t="shared" si="209"/>
        <v>27</v>
      </c>
      <c r="B630" s="1">
        <f t="shared" si="230"/>
        <v>2</v>
      </c>
      <c r="C630" s="5">
        <v>39994</v>
      </c>
      <c r="D630" s="3">
        <v>1477.25</v>
      </c>
      <c r="E630" s="3">
        <v>1484.82</v>
      </c>
      <c r="F630" s="3">
        <f t="shared" si="215"/>
        <v>1472.8319999999999</v>
      </c>
      <c r="G630" s="3">
        <f t="shared" si="225"/>
        <v>1459.615</v>
      </c>
      <c r="H630" s="4">
        <f t="shared" si="210"/>
        <v>-4.4344702560265847E-3</v>
      </c>
      <c r="I630" s="4">
        <f t="shared" si="213"/>
        <v>6.6719233335355748E-4</v>
      </c>
      <c r="J630" s="4">
        <f t="shared" si="214"/>
        <v>-5.1016625893801418E-3</v>
      </c>
      <c r="K630" s="4">
        <f t="shared" si="216"/>
        <v>-8.1562577923346771E-3</v>
      </c>
      <c r="L630" s="4">
        <f t="shared" si="226"/>
        <v>-1.7639786528405789E-2</v>
      </c>
      <c r="M630" s="4">
        <f t="shared" si="219"/>
        <v>2.9996632338244421E-3</v>
      </c>
      <c r="N630" s="4">
        <f t="shared" si="227"/>
        <v>1.2081953117774201E-2</v>
      </c>
      <c r="O630" s="4">
        <f t="shared" si="229"/>
        <v>8.9470299543069013E-3</v>
      </c>
      <c r="P630" s="4">
        <f t="shared" si="208"/>
        <v>0.21920521602773069</v>
      </c>
      <c r="T630" s="4"/>
      <c r="U630" s="4">
        <f t="shared" si="220"/>
        <v>-4.0011322051717445E-2</v>
      </c>
      <c r="V630" s="4">
        <f t="shared" si="221"/>
        <v>-4.9611208831200265E-2</v>
      </c>
      <c r="W630" s="4">
        <f t="shared" si="222"/>
        <v>3.7059657694845739E-2</v>
      </c>
      <c r="X630" s="4">
        <f t="shared" si="228"/>
        <v>1.8275744297212779E-2</v>
      </c>
      <c r="Y630" s="4">
        <f t="shared" si="217"/>
        <v>-2.0523386747542473E-2</v>
      </c>
      <c r="Z630" s="4">
        <f t="shared" si="218"/>
        <v>-1.4347542075778239E-2</v>
      </c>
      <c r="AA630" s="4">
        <f t="shared" si="211"/>
        <v>-4.4344702560265847E-3</v>
      </c>
      <c r="AB630" s="4">
        <f t="shared" si="212"/>
        <v>-4.4344702560265847E-3</v>
      </c>
      <c r="AC630" s="2">
        <f t="shared" si="223"/>
        <v>3.2491051535735267E-3</v>
      </c>
      <c r="AD630" s="3">
        <f t="shared" si="224"/>
        <v>1472.4502594118835</v>
      </c>
    </row>
    <row r="631" spans="1:30" x14ac:dyDescent="0.3">
      <c r="A631" s="1">
        <f t="shared" si="209"/>
        <v>27</v>
      </c>
      <c r="B631" s="1">
        <f t="shared" si="230"/>
        <v>3</v>
      </c>
      <c r="C631" s="5">
        <v>39995</v>
      </c>
      <c r="D631" s="3">
        <v>1481.34</v>
      </c>
      <c r="E631" s="3">
        <v>1486.5</v>
      </c>
      <c r="F631" s="3">
        <f t="shared" si="215"/>
        <v>1479.6880000000001</v>
      </c>
      <c r="G631" s="3">
        <f t="shared" si="225"/>
        <v>1462.16</v>
      </c>
      <c r="H631" s="4">
        <f t="shared" si="210"/>
        <v>2.7686579793534732E-3</v>
      </c>
      <c r="I631" s="4">
        <f t="shared" si="213"/>
        <v>6.2616347943814524E-3</v>
      </c>
      <c r="J631" s="4">
        <f t="shared" si="214"/>
        <v>-3.4929768150279792E-3</v>
      </c>
      <c r="K631" s="4">
        <f t="shared" si="216"/>
        <v>1.3707903198511362E-3</v>
      </c>
      <c r="L631" s="4">
        <f t="shared" si="226"/>
        <v>-1.1657546868242332E-2</v>
      </c>
      <c r="M631" s="4">
        <f t="shared" si="219"/>
        <v>1.1164515762781182E-3</v>
      </c>
      <c r="N631" s="4">
        <f t="shared" si="227"/>
        <v>1.3117579471466759E-2</v>
      </c>
      <c r="O631" s="4">
        <f t="shared" si="229"/>
        <v>1.1832530006615646E-2</v>
      </c>
      <c r="P631" s="4">
        <f t="shared" si="208"/>
        <v>0.22258077827755524</v>
      </c>
      <c r="T631" s="4"/>
      <c r="U631" s="4">
        <f t="shared" si="220"/>
        <v>-2.0436622101878528E-2</v>
      </c>
      <c r="V631" s="4">
        <f t="shared" si="221"/>
        <v>-3.0232255880859812E-2</v>
      </c>
      <c r="W631" s="4">
        <f t="shared" si="222"/>
        <v>2.3689411634624669E-2</v>
      </c>
      <c r="X631" s="4">
        <f t="shared" si="228"/>
        <v>2.4266387564445505E-2</v>
      </c>
      <c r="Y631" s="4">
        <f t="shared" si="217"/>
        <v>-1.1115129758950027E-2</v>
      </c>
      <c r="Z631" s="4">
        <f t="shared" si="218"/>
        <v>-4.8799636771516977E-3</v>
      </c>
      <c r="AA631" s="4">
        <f t="shared" si="211"/>
        <v>2.7686579793534732E-3</v>
      </c>
      <c r="AB631" s="4">
        <f t="shared" si="212"/>
        <v>2.7686579793534732E-3</v>
      </c>
      <c r="AC631" s="2">
        <f t="shared" si="223"/>
        <v>4.0007653377420885E-3</v>
      </c>
      <c r="AD631" s="3">
        <f t="shared" si="224"/>
        <v>1475.4135062745891</v>
      </c>
    </row>
    <row r="632" spans="1:30" x14ac:dyDescent="0.3">
      <c r="A632" s="1">
        <f t="shared" si="209"/>
        <v>27</v>
      </c>
      <c r="B632" s="1">
        <f t="shared" si="230"/>
        <v>4</v>
      </c>
      <c r="C632" s="5">
        <v>39996</v>
      </c>
      <c r="D632" s="3">
        <v>1446.28</v>
      </c>
      <c r="E632" s="3">
        <v>1464.66</v>
      </c>
      <c r="F632" s="3">
        <f t="shared" si="215"/>
        <v>1473.78</v>
      </c>
      <c r="G632" s="3">
        <f t="shared" si="225"/>
        <v>1461.4080000000001</v>
      </c>
      <c r="H632" s="4">
        <f t="shared" si="210"/>
        <v>-2.3667760271105856E-2</v>
      </c>
      <c r="I632" s="4">
        <f t="shared" si="213"/>
        <v>-1.1260075337194593E-2</v>
      </c>
      <c r="J632" s="4">
        <f t="shared" si="214"/>
        <v>-1.2407684933911263E-2</v>
      </c>
      <c r="K632" s="4">
        <f t="shared" si="216"/>
        <v>-4.6241916102984153E-4</v>
      </c>
      <c r="L632" s="4">
        <f t="shared" si="226"/>
        <v>-1.2320676624617548E-2</v>
      </c>
      <c r="M632" s="4">
        <f t="shared" si="219"/>
        <v>-1.8659501418122108E-2</v>
      </c>
      <c r="N632" s="4">
        <f t="shared" si="227"/>
        <v>-1.0351660864043549E-2</v>
      </c>
      <c r="O632" s="4">
        <f t="shared" si="229"/>
        <v>8.5543601515611391E-3</v>
      </c>
      <c r="P632" s="4">
        <f t="shared" si="208"/>
        <v>0.19364502950522003</v>
      </c>
      <c r="T632" s="4"/>
      <c r="U632" s="4">
        <f t="shared" si="220"/>
        <v>-3.726355866985285E-3</v>
      </c>
      <c r="V632" s="4">
        <f t="shared" si="221"/>
        <v>-1.3689092308315425E-2</v>
      </c>
      <c r="W632" s="4">
        <f t="shared" si="222"/>
        <v>-2.0015991110026943E-2</v>
      </c>
      <c r="X632" s="4">
        <f t="shared" si="228"/>
        <v>1.7076180301938609E-2</v>
      </c>
      <c r="Y632" s="4">
        <f t="shared" si="217"/>
        <v>-1.2925481266253985E-2</v>
      </c>
      <c r="Z632" s="4">
        <f t="shared" si="218"/>
        <v>-6.701729902846172E-3</v>
      </c>
      <c r="AA632" s="4">
        <f t="shared" si="211"/>
        <v>-2.3667760271105856E-2</v>
      </c>
      <c r="AB632" s="4">
        <f t="shared" si="212"/>
        <v>-2.3667760271105856E-2</v>
      </c>
      <c r="AC632" s="2">
        <f t="shared" si="223"/>
        <v>-1.3429168291335615E-2</v>
      </c>
      <c r="AD632" s="3">
        <f t="shared" si="224"/>
        <v>1465.7023375163928</v>
      </c>
    </row>
    <row r="633" spans="1:30" x14ac:dyDescent="0.3">
      <c r="A633" s="1">
        <f t="shared" si="209"/>
        <v>28</v>
      </c>
      <c r="B633" s="1">
        <f t="shared" si="230"/>
        <v>1</v>
      </c>
      <c r="C633" s="5">
        <v>40000</v>
      </c>
      <c r="D633" s="3">
        <v>1441.01</v>
      </c>
      <c r="E633" s="3">
        <v>1435.4</v>
      </c>
      <c r="F633" s="3">
        <f t="shared" si="215"/>
        <v>1465.942</v>
      </c>
      <c r="G633" s="3">
        <f t="shared" si="225"/>
        <v>1458.386</v>
      </c>
      <c r="H633" s="4">
        <f t="shared" si="210"/>
        <v>-3.6438310700555782E-3</v>
      </c>
      <c r="I633" s="4">
        <f t="shared" si="213"/>
        <v>-7.5227480155985573E-3</v>
      </c>
      <c r="J633" s="4">
        <f t="shared" si="214"/>
        <v>3.878916945542979E-3</v>
      </c>
      <c r="K633" s="4">
        <f t="shared" si="216"/>
        <v>1.790455513455208E-2</v>
      </c>
      <c r="L633" s="4">
        <f t="shared" si="226"/>
        <v>9.7053590360556968E-3</v>
      </c>
      <c r="M633" s="4">
        <f t="shared" si="219"/>
        <v>-1.7007494157340479E-2</v>
      </c>
      <c r="N633" s="4">
        <f t="shared" si="227"/>
        <v>-1.1914541143428404E-2</v>
      </c>
      <c r="O633" s="4">
        <f t="shared" si="229"/>
        <v>5.2435444584007325E-3</v>
      </c>
      <c r="P633" s="4">
        <f t="shared" si="208"/>
        <v>0.18929558866009152</v>
      </c>
      <c r="T633" s="4"/>
      <c r="U633" s="4">
        <f t="shared" si="220"/>
        <v>2.3453273225101691E-2</v>
      </c>
      <c r="V633" s="4">
        <f t="shared" si="221"/>
        <v>1.3218740492850739E-2</v>
      </c>
      <c r="W633" s="4">
        <f t="shared" si="222"/>
        <v>-2.6476151871368769E-2</v>
      </c>
      <c r="X633" s="4">
        <f t="shared" si="228"/>
        <v>1.0416106642404907E-2</v>
      </c>
      <c r="Y633" s="4">
        <f t="shared" si="217"/>
        <v>5.212478387238496E-3</v>
      </c>
      <c r="Z633" s="4">
        <f t="shared" si="218"/>
        <v>1.1550594116234039E-2</v>
      </c>
      <c r="AA633" s="4">
        <f t="shared" si="211"/>
        <v>-3.6438310700555782E-3</v>
      </c>
      <c r="AB633" s="4">
        <f t="shared" si="212"/>
        <v>-3.6438310700555782E-3</v>
      </c>
      <c r="AC633" s="2">
        <f t="shared" si="223"/>
        <v>-1.1423625335189834E-2</v>
      </c>
      <c r="AD633" s="3">
        <f t="shared" si="224"/>
        <v>1457.4715583442619</v>
      </c>
    </row>
    <row r="634" spans="1:30" x14ac:dyDescent="0.3">
      <c r="A634" s="1">
        <f t="shared" si="209"/>
        <v>28</v>
      </c>
      <c r="B634" s="1">
        <f t="shared" si="230"/>
        <v>2</v>
      </c>
      <c r="C634" s="5">
        <v>40001</v>
      </c>
      <c r="D634" s="3">
        <v>1404.78</v>
      </c>
      <c r="E634" s="3">
        <v>1440.83</v>
      </c>
      <c r="F634" s="3">
        <f t="shared" si="215"/>
        <v>1450.1320000000001</v>
      </c>
      <c r="G634" s="3">
        <f t="shared" si="225"/>
        <v>1456.203</v>
      </c>
      <c r="H634" s="4">
        <f t="shared" si="210"/>
        <v>-2.5142087841166973E-2</v>
      </c>
      <c r="I634" s="4">
        <f t="shared" si="213"/>
        <v>-1.2491238783912927E-4</v>
      </c>
      <c r="J634" s="4">
        <f t="shared" si="214"/>
        <v>-2.5017175453327843E-2</v>
      </c>
      <c r="K634" s="4">
        <f t="shared" si="216"/>
        <v>1.4198374751042697E-2</v>
      </c>
      <c r="L634" s="4">
        <f t="shared" si="226"/>
        <v>1.4508342528273052E-2</v>
      </c>
      <c r="M634" s="4">
        <f t="shared" si="219"/>
        <v>-3.1274394330998892E-2</v>
      </c>
      <c r="N634" s="4">
        <f t="shared" si="227"/>
        <v>-3.5313071048473324E-2</v>
      </c>
      <c r="O634" s="4">
        <f t="shared" si="229"/>
        <v>-4.3216731445492622E-3</v>
      </c>
      <c r="P634" s="4">
        <f t="shared" si="208"/>
        <v>0.15939421450088712</v>
      </c>
      <c r="T634" s="4"/>
      <c r="U634" s="4">
        <f t="shared" si="220"/>
        <v>2.9715269151497865E-2</v>
      </c>
      <c r="V634" s="4">
        <f t="shared" si="221"/>
        <v>1.9418116459982804E-2</v>
      </c>
      <c r="W634" s="4">
        <f t="shared" si="222"/>
        <v>-5.3274296920806263E-2</v>
      </c>
      <c r="X634" s="4">
        <f t="shared" si="228"/>
        <v>-8.3035053621960224E-3</v>
      </c>
      <c r="Y634" s="4">
        <f t="shared" si="217"/>
        <v>1.5525097292091877E-3</v>
      </c>
      <c r="Z634" s="4">
        <f t="shared" si="218"/>
        <v>7.8675484417352372E-3</v>
      </c>
      <c r="AA634" s="4">
        <f t="shared" si="211"/>
        <v>-2.5142087841166973E-2</v>
      </c>
      <c r="AB634" s="4">
        <f t="shared" si="212"/>
        <v>-2.5142087841166973E-2</v>
      </c>
      <c r="AC634" s="2">
        <f t="shared" si="223"/>
        <v>-2.500584117288213E-2</v>
      </c>
      <c r="AD634" s="3">
        <f t="shared" si="224"/>
        <v>1439.9077055628413</v>
      </c>
    </row>
    <row r="635" spans="1:30" x14ac:dyDescent="0.3">
      <c r="A635" s="1">
        <f t="shared" si="209"/>
        <v>28</v>
      </c>
      <c r="B635" s="1">
        <f t="shared" si="230"/>
        <v>3</v>
      </c>
      <c r="C635" s="5">
        <v>40002</v>
      </c>
      <c r="D635" s="3">
        <v>1411.53</v>
      </c>
      <c r="E635" s="3">
        <v>1412.54</v>
      </c>
      <c r="F635" s="3">
        <f t="shared" si="215"/>
        <v>1436.9879999999998</v>
      </c>
      <c r="G635" s="3">
        <f t="shared" si="225"/>
        <v>1454.9100000000003</v>
      </c>
      <c r="H635" s="4">
        <f t="shared" si="210"/>
        <v>4.8050228505531114E-3</v>
      </c>
      <c r="I635" s="4">
        <f t="shared" si="213"/>
        <v>5.5239966400432742E-3</v>
      </c>
      <c r="J635" s="4">
        <f t="shared" si="214"/>
        <v>-7.1897378949016284E-4</v>
      </c>
      <c r="K635" s="4">
        <f t="shared" si="216"/>
        <v>2.7458036133771829E-2</v>
      </c>
      <c r="L635" s="4">
        <f t="shared" si="226"/>
        <v>3.911644527968812E-2</v>
      </c>
      <c r="M635" s="4">
        <f t="shared" si="219"/>
        <v>-1.7716223099984035E-2</v>
      </c>
      <c r="N635" s="4">
        <f t="shared" si="227"/>
        <v>-2.9816277295503041E-2</v>
      </c>
      <c r="O635" s="4">
        <f t="shared" si="229"/>
        <v>-1.2696860853117171E-2</v>
      </c>
      <c r="P635" s="4">
        <f t="shared" ref="P635:P698" si="231">(D635-1211.65)/1211.65</f>
        <v>0.16496513019436296</v>
      </c>
      <c r="T635" s="4"/>
      <c r="U635" s="4">
        <f t="shared" si="220"/>
        <v>5.1588149034012466E-2</v>
      </c>
      <c r="V635" s="4">
        <f t="shared" si="221"/>
        <v>4.1072267543672311E-2</v>
      </c>
      <c r="W635" s="4">
        <f t="shared" si="222"/>
        <v>-4.4488069047216132E-2</v>
      </c>
      <c r="X635" s="4">
        <f t="shared" si="228"/>
        <v>-2.4336787902489932E-2</v>
      </c>
      <c r="Y635" s="4">
        <f t="shared" si="217"/>
        <v>1.4646838675744745E-2</v>
      </c>
      <c r="Z635" s="4">
        <f t="shared" si="218"/>
        <v>2.1044440402599781E-2</v>
      </c>
      <c r="AA635" s="4">
        <f t="shared" si="211"/>
        <v>4.8050228505531114E-3</v>
      </c>
      <c r="AB635" s="4">
        <f t="shared" si="212"/>
        <v>4.8050228505531114E-3</v>
      </c>
      <c r="AC635" s="2">
        <f t="shared" si="223"/>
        <v>-1.3402811399848249E-2</v>
      </c>
      <c r="AD635" s="3">
        <f t="shared" si="224"/>
        <v>1430.4484703752278</v>
      </c>
    </row>
    <row r="636" spans="1:30" x14ac:dyDescent="0.3">
      <c r="A636" s="1">
        <f t="shared" si="209"/>
        <v>28</v>
      </c>
      <c r="B636" s="1">
        <f t="shared" si="230"/>
        <v>4</v>
      </c>
      <c r="C636" s="5">
        <v>40003</v>
      </c>
      <c r="D636" s="3">
        <v>1414.98</v>
      </c>
      <c r="E636" s="3">
        <v>1417</v>
      </c>
      <c r="F636" s="3">
        <f t="shared" si="215"/>
        <v>1423.7159999999999</v>
      </c>
      <c r="G636" s="3">
        <f t="shared" si="225"/>
        <v>1451.7020000000002</v>
      </c>
      <c r="H636" s="4">
        <f t="shared" si="210"/>
        <v>2.4441563409917221E-3</v>
      </c>
      <c r="I636" s="4">
        <f t="shared" si="213"/>
        <v>3.8752275899201771E-3</v>
      </c>
      <c r="J636" s="4">
        <f t="shared" si="214"/>
        <v>-1.431071248928455E-3</v>
      </c>
      <c r="K636" s="4">
        <f t="shared" si="216"/>
        <v>1.018044249856531E-2</v>
      </c>
      <c r="L636" s="4">
        <f t="shared" si="226"/>
        <v>3.1350536100701085E-2</v>
      </c>
      <c r="M636" s="4">
        <f t="shared" si="219"/>
        <v>-6.1360552244969337E-3</v>
      </c>
      <c r="N636" s="4">
        <f t="shared" si="227"/>
        <v>-2.5295825176241543E-2</v>
      </c>
      <c r="O636" s="4">
        <f t="shared" si="229"/>
        <v>-1.9778371425744769E-2</v>
      </c>
      <c r="P636" s="4">
        <f t="shared" si="231"/>
        <v>0.16781248710436175</v>
      </c>
      <c r="T636" s="4"/>
      <c r="U636" s="4">
        <f t="shared" si="220"/>
        <v>4.9456972221631812E-2</v>
      </c>
      <c r="V636" s="4">
        <f t="shared" si="221"/>
        <v>3.8962402499415488E-2</v>
      </c>
      <c r="W636" s="4">
        <f t="shared" si="222"/>
        <v>-4.4797278140062312E-2</v>
      </c>
      <c r="X636" s="4">
        <f t="shared" si="228"/>
        <v>-3.7826893236952791E-2</v>
      </c>
      <c r="Y636" s="4">
        <f t="shared" si="217"/>
        <v>-2.4153236173768589E-3</v>
      </c>
      <c r="Z636" s="4">
        <f t="shared" si="218"/>
        <v>3.8746969149287972E-3</v>
      </c>
      <c r="AA636" s="4">
        <f t="shared" si="211"/>
        <v>2.4441563409917221E-3</v>
      </c>
      <c r="AB636" s="4">
        <f t="shared" si="212"/>
        <v>2.4441563409917221E-3</v>
      </c>
      <c r="AC636" s="2">
        <f t="shared" si="223"/>
        <v>-7.2879571325992739E-3</v>
      </c>
      <c r="AD636" s="3">
        <f t="shared" si="224"/>
        <v>1425.2923135834853</v>
      </c>
    </row>
    <row r="637" spans="1:30" x14ac:dyDescent="0.3">
      <c r="A637" s="1">
        <f t="shared" si="209"/>
        <v>28</v>
      </c>
      <c r="B637" s="1">
        <f t="shared" si="230"/>
        <v>5</v>
      </c>
      <c r="C637" s="5">
        <v>40004</v>
      </c>
      <c r="D637" s="3">
        <v>1419.84</v>
      </c>
      <c r="E637" s="3">
        <v>1409.55</v>
      </c>
      <c r="F637" s="3">
        <f t="shared" si="215"/>
        <v>1418.4279999999999</v>
      </c>
      <c r="G637" s="3">
        <f t="shared" si="225"/>
        <v>1446.104</v>
      </c>
      <c r="H637" s="4">
        <f t="shared" si="210"/>
        <v>3.4346775219437024E-3</v>
      </c>
      <c r="I637" s="4">
        <f t="shared" si="213"/>
        <v>-3.8375100708137669E-3</v>
      </c>
      <c r="J637" s="4">
        <f t="shared" si="214"/>
        <v>7.2721875927574692E-3</v>
      </c>
      <c r="K637" s="4">
        <f t="shared" si="216"/>
        <v>2.1873100679866853E-3</v>
      </c>
      <c r="L637" s="4">
        <f t="shared" si="226"/>
        <v>2.4058447626271986E-2</v>
      </c>
      <c r="M637" s="4">
        <f t="shared" si="219"/>
        <v>9.9546822256754296E-4</v>
      </c>
      <c r="N637" s="4">
        <f t="shared" si="227"/>
        <v>-1.8161902601749338E-2</v>
      </c>
      <c r="O637" s="4">
        <f t="shared" si="229"/>
        <v>-1.9492337164751069E-2</v>
      </c>
      <c r="P637" s="4">
        <f t="shared" si="231"/>
        <v>0.17182354640366426</v>
      </c>
      <c r="T637" s="4"/>
      <c r="U637" s="4">
        <f t="shared" si="220"/>
        <v>2.2120453999349782E-2</v>
      </c>
      <c r="V637" s="4">
        <f t="shared" si="221"/>
        <v>1.1899249459356272E-2</v>
      </c>
      <c r="W637" s="4">
        <f t="shared" si="222"/>
        <v>-1.8281383964377614E-2</v>
      </c>
      <c r="X637" s="4">
        <f t="shared" si="228"/>
        <v>-3.7557844454396243E-2</v>
      </c>
      <c r="Y637" s="4">
        <f t="shared" si="217"/>
        <v>-1.0308791055055519E-2</v>
      </c>
      <c r="Z637" s="4">
        <f t="shared" si="218"/>
        <v>-4.0685408063452716E-3</v>
      </c>
      <c r="AA637" s="4">
        <f t="shared" si="211"/>
        <v>3.4346775219437024E-3</v>
      </c>
      <c r="AB637" s="4">
        <f t="shared" si="212"/>
        <v>3.4346775219437024E-3</v>
      </c>
      <c r="AC637" s="2">
        <f t="shared" si="223"/>
        <v>-2.5600600929145826E-3</v>
      </c>
      <c r="AD637" s="3">
        <f t="shared" si="224"/>
        <v>1423.4748757223238</v>
      </c>
    </row>
    <row r="638" spans="1:30" x14ac:dyDescent="0.3">
      <c r="A638" s="1">
        <f t="shared" si="209"/>
        <v>29</v>
      </c>
      <c r="B638" s="1">
        <f t="shared" si="230"/>
        <v>1</v>
      </c>
      <c r="C638" s="5">
        <v>40007</v>
      </c>
      <c r="D638" s="3">
        <v>1447.7</v>
      </c>
      <c r="E638" s="3">
        <v>1423.2</v>
      </c>
      <c r="F638" s="3">
        <f t="shared" si="215"/>
        <v>1419.7660000000001</v>
      </c>
      <c r="G638" s="3">
        <f t="shared" si="225"/>
        <v>1442.854</v>
      </c>
      <c r="H638" s="4">
        <f t="shared" si="210"/>
        <v>1.962192923146279E-2</v>
      </c>
      <c r="I638" s="4">
        <f t="shared" si="213"/>
        <v>2.3664638269101641E-3</v>
      </c>
      <c r="J638" s="4">
        <f t="shared" si="214"/>
        <v>1.7255465404552625E-2</v>
      </c>
      <c r="K638" s="4">
        <f t="shared" si="216"/>
        <v>-4.9706304935766641E-3</v>
      </c>
      <c r="L638" s="4">
        <f t="shared" si="226"/>
        <v>1.5829639646407857E-2</v>
      </c>
      <c r="M638" s="4">
        <f t="shared" si="219"/>
        <v>1.9675073216290549E-2</v>
      </c>
      <c r="N638" s="4">
        <f t="shared" si="227"/>
        <v>3.3586211771946457E-3</v>
      </c>
      <c r="O638" s="4">
        <f t="shared" si="229"/>
        <v>-1.5948055536368008E-2</v>
      </c>
      <c r="P638" s="4">
        <f t="shared" si="231"/>
        <v>0.19481698510295872</v>
      </c>
      <c r="T638" s="4"/>
      <c r="U638" s="4">
        <f t="shared" si="220"/>
        <v>1.4910130718954301E-2</v>
      </c>
      <c r="V638" s="4">
        <f t="shared" si="221"/>
        <v>4.7610294117647178E-3</v>
      </c>
      <c r="W638" s="4">
        <f t="shared" si="222"/>
        <v>4.6425770813526999E-3</v>
      </c>
      <c r="X638" s="4">
        <f t="shared" si="228"/>
        <v>-3.1499199831916902E-2</v>
      </c>
      <c r="Y638" s="4">
        <f t="shared" si="217"/>
        <v>-1.7377480487422353E-2</v>
      </c>
      <c r="Z638" s="4">
        <f t="shared" si="218"/>
        <v>-1.1181800090995017E-2</v>
      </c>
      <c r="AA638" s="4">
        <f t="shared" si="211"/>
        <v>1.962192923146279E-2</v>
      </c>
      <c r="AB638" s="4">
        <f t="shared" si="212"/>
        <v>1.962192923146279E-2</v>
      </c>
      <c r="AC638" s="2">
        <f t="shared" si="223"/>
        <v>1.1155683395582089E-2</v>
      </c>
      <c r="AD638" s="3">
        <f t="shared" si="224"/>
        <v>1431.5499171482159</v>
      </c>
    </row>
    <row r="639" spans="1:30" x14ac:dyDescent="0.3">
      <c r="A639" s="1">
        <f t="shared" si="209"/>
        <v>29</v>
      </c>
      <c r="B639" s="1">
        <f t="shared" si="230"/>
        <v>2</v>
      </c>
      <c r="C639" s="5">
        <v>40008</v>
      </c>
      <c r="D639" s="3">
        <v>1452.84</v>
      </c>
      <c r="E639" s="3">
        <v>1444.59</v>
      </c>
      <c r="F639" s="3">
        <f t="shared" si="215"/>
        <v>1429.3780000000002</v>
      </c>
      <c r="G639" s="3">
        <f t="shared" si="225"/>
        <v>1439.7550000000001</v>
      </c>
      <c r="H639" s="4">
        <f t="shared" si="210"/>
        <v>3.550459349312615E-3</v>
      </c>
      <c r="I639" s="4">
        <f t="shared" si="213"/>
        <v>-2.1482351315881242E-3</v>
      </c>
      <c r="J639" s="4">
        <f t="shared" si="214"/>
        <v>5.6986944809007392E-3</v>
      </c>
      <c r="K639" s="4">
        <f t="shared" si="216"/>
        <v>-1.6707536091731711E-2</v>
      </c>
      <c r="L639" s="4">
        <f t="shared" si="226"/>
        <v>-6.4922904530558163E-3</v>
      </c>
      <c r="M639" s="4">
        <f t="shared" si="219"/>
        <v>1.6414132580744742E-2</v>
      </c>
      <c r="N639" s="4">
        <f t="shared" si="227"/>
        <v>9.0883518376389093E-3</v>
      </c>
      <c r="O639" s="4">
        <f t="shared" si="229"/>
        <v>-7.14256215412568E-3</v>
      </c>
      <c r="P639" s="4">
        <f t="shared" si="231"/>
        <v>0.19905913423843502</v>
      </c>
      <c r="T639" s="4"/>
      <c r="U639" s="4">
        <f t="shared" si="220"/>
        <v>-2.9647026317607288E-2</v>
      </c>
      <c r="V639" s="4">
        <f t="shared" si="221"/>
        <v>-3.9350556054431253E-2</v>
      </c>
      <c r="W639" s="4">
        <f t="shared" si="222"/>
        <v>3.4211762695938112E-2</v>
      </c>
      <c r="X639" s="4">
        <f t="shared" si="228"/>
        <v>-1.4311800580912568E-2</v>
      </c>
      <c r="Y639" s="4">
        <f t="shared" si="217"/>
        <v>-2.8968040629241305E-2</v>
      </c>
      <c r="Z639" s="4">
        <f t="shared" si="218"/>
        <v>-2.2845441609261476E-2</v>
      </c>
      <c r="AA639" s="4">
        <f t="shared" si="211"/>
        <v>3.550459349312615E-3</v>
      </c>
      <c r="AB639" s="4">
        <f t="shared" si="212"/>
        <v>3.550459349312615E-3</v>
      </c>
      <c r="AC639" s="2">
        <f t="shared" si="223"/>
        <v>9.7694092727732516E-3</v>
      </c>
      <c r="AD639" s="3">
        <f t="shared" si="224"/>
        <v>1438.646611432144</v>
      </c>
    </row>
    <row r="640" spans="1:30" x14ac:dyDescent="0.3">
      <c r="A640" s="1">
        <f t="shared" si="209"/>
        <v>29</v>
      </c>
      <c r="B640" s="1">
        <f t="shared" si="230"/>
        <v>3</v>
      </c>
      <c r="C640" s="5">
        <v>40009</v>
      </c>
      <c r="D640" s="3">
        <v>1500.98</v>
      </c>
      <c r="E640" s="3">
        <v>1473.59</v>
      </c>
      <c r="F640" s="3">
        <f t="shared" si="215"/>
        <v>1447.268</v>
      </c>
      <c r="G640" s="3">
        <f t="shared" si="225"/>
        <v>1442.1280000000002</v>
      </c>
      <c r="H640" s="4">
        <f t="shared" si="210"/>
        <v>3.3135100905812134E-2</v>
      </c>
      <c r="I640" s="4">
        <f t="shared" si="213"/>
        <v>1.4282371080091408E-2</v>
      </c>
      <c r="J640" s="4">
        <f t="shared" si="214"/>
        <v>1.8852729825720727E-2</v>
      </c>
      <c r="K640" s="4">
        <f t="shared" si="216"/>
        <v>-1.30778337600837E-2</v>
      </c>
      <c r="L640" s="4">
        <f t="shared" si="226"/>
        <v>-1.1874061225675889E-2</v>
      </c>
      <c r="M640" s="4">
        <f t="shared" si="219"/>
        <v>3.7112684036405136E-2</v>
      </c>
      <c r="N640" s="4">
        <f t="shared" si="227"/>
        <v>4.0809137607757326E-2</v>
      </c>
      <c r="O640" s="4">
        <f t="shared" si="229"/>
        <v>3.4244293728096795E-3</v>
      </c>
      <c r="P640" s="4">
        <f t="shared" si="231"/>
        <v>0.23879007964346133</v>
      </c>
      <c r="T640" s="4"/>
      <c r="U640" s="4">
        <f t="shared" si="220"/>
        <v>-2.8433963822581943E-2</v>
      </c>
      <c r="V640" s="4">
        <f t="shared" si="221"/>
        <v>-3.8149624184356079E-2</v>
      </c>
      <c r="W640" s="4">
        <f t="shared" si="222"/>
        <v>6.3370952087451235E-2</v>
      </c>
      <c r="X640" s="4">
        <f t="shared" si="228"/>
        <v>7.1538523634158404E-3</v>
      </c>
      <c r="Y640" s="4">
        <f t="shared" si="217"/>
        <v>-2.5383596431404414E-2</v>
      </c>
      <c r="Z640" s="4">
        <f t="shared" si="218"/>
        <v>-1.9238396595538793E-2</v>
      </c>
      <c r="AA640" s="4">
        <f t="shared" si="211"/>
        <v>3.3135100905812134E-2</v>
      </c>
      <c r="AB640" s="4">
        <f t="shared" si="212"/>
        <v>3.3135100905812134E-2</v>
      </c>
      <c r="AC640" s="2">
        <f t="shared" si="223"/>
        <v>2.7685640300717202E-2</v>
      </c>
      <c r="AD640" s="3">
        <f t="shared" si="224"/>
        <v>1459.4244076214295</v>
      </c>
    </row>
    <row r="641" spans="1:30" x14ac:dyDescent="0.3">
      <c r="A641" s="1">
        <f t="shared" si="209"/>
        <v>29</v>
      </c>
      <c r="B641" s="1">
        <f t="shared" si="230"/>
        <v>4</v>
      </c>
      <c r="C641" s="5">
        <v>40010</v>
      </c>
      <c r="D641" s="3">
        <v>1518.87</v>
      </c>
      <c r="E641" s="3">
        <v>1495.4</v>
      </c>
      <c r="F641" s="3">
        <f t="shared" si="215"/>
        <v>1468.046</v>
      </c>
      <c r="G641" s="3">
        <f t="shared" si="225"/>
        <v>1445.8810000000001</v>
      </c>
      <c r="H641" s="4">
        <f t="shared" si="210"/>
        <v>1.1918879665285261E-2</v>
      </c>
      <c r="I641" s="4">
        <f t="shared" si="213"/>
        <v>-3.7175711868245595E-3</v>
      </c>
      <c r="J641" s="4">
        <f t="shared" si="214"/>
        <v>1.563645085210982E-2</v>
      </c>
      <c r="K641" s="4">
        <f t="shared" si="216"/>
        <v>-3.0406800890085059E-2</v>
      </c>
      <c r="L641" s="4">
        <f t="shared" si="226"/>
        <v>-4.2111746251708118E-2</v>
      </c>
      <c r="M641" s="4">
        <f t="shared" si="219"/>
        <v>3.4620168577823747E-2</v>
      </c>
      <c r="N641" s="4">
        <f t="shared" si="227"/>
        <v>5.048064121459498E-2</v>
      </c>
      <c r="O641" s="4">
        <f t="shared" si="229"/>
        <v>1.4593085649199712E-2</v>
      </c>
      <c r="P641" s="4">
        <f t="shared" si="231"/>
        <v>0.25355506953328089</v>
      </c>
      <c r="T641" s="4"/>
      <c r="U641" s="4">
        <f t="shared" si="220"/>
        <v>-5.7295900011992161E-2</v>
      </c>
      <c r="V641" s="4">
        <f t="shared" si="221"/>
        <v>-6.6722941011872192E-2</v>
      </c>
      <c r="W641" s="4">
        <f t="shared" si="222"/>
        <v>7.3421532459822664E-2</v>
      </c>
      <c r="X641" s="4">
        <f t="shared" si="228"/>
        <v>3.1136827850498386E-2</v>
      </c>
      <c r="Y641" s="4">
        <f t="shared" si="217"/>
        <v>-4.249649165205413E-2</v>
      </c>
      <c r="Z641" s="4">
        <f t="shared" si="218"/>
        <v>-3.6459192894516455E-2</v>
      </c>
      <c r="AA641" s="4">
        <f t="shared" si="211"/>
        <v>1.1918879665285261E-2</v>
      </c>
      <c r="AB641" s="4">
        <f t="shared" si="212"/>
        <v>1.1918879665285261E-2</v>
      </c>
      <c r="AC641" s="2">
        <f t="shared" si="223"/>
        <v>2.6092025597349952E-2</v>
      </c>
      <c r="AD641" s="3">
        <f t="shared" si="224"/>
        <v>1479.239605080953</v>
      </c>
    </row>
    <row r="642" spans="1:30" x14ac:dyDescent="0.3">
      <c r="A642" s="1">
        <f t="shared" si="209"/>
        <v>29</v>
      </c>
      <c r="B642" s="1">
        <f t="shared" si="230"/>
        <v>5</v>
      </c>
      <c r="C642" s="5">
        <v>40011</v>
      </c>
      <c r="D642" s="3">
        <v>1527.26</v>
      </c>
      <c r="E642" s="3">
        <v>1516.77</v>
      </c>
      <c r="F642" s="3">
        <f t="shared" si="215"/>
        <v>1489.5300000000002</v>
      </c>
      <c r="G642" s="3">
        <f t="shared" si="225"/>
        <v>1453.9789999999998</v>
      </c>
      <c r="H642" s="4">
        <f t="shared" si="210"/>
        <v>5.5238433835681135E-3</v>
      </c>
      <c r="I642" s="4">
        <f t="shared" si="213"/>
        <v>-1.3826068063757327E-3</v>
      </c>
      <c r="J642" s="4">
        <f t="shared" si="214"/>
        <v>6.906450189943846E-3</v>
      </c>
      <c r="K642" s="4">
        <f t="shared" si="216"/>
        <v>-2.5527201142954835E-2</v>
      </c>
      <c r="L642" s="4">
        <f t="shared" si="226"/>
        <v>-4.8083992266180327E-2</v>
      </c>
      <c r="M642" s="4">
        <f t="shared" si="219"/>
        <v>2.5330137694440383E-2</v>
      </c>
      <c r="N642" s="4">
        <f t="shared" si="227"/>
        <v>5.0400315272779168E-2</v>
      </c>
      <c r="O642" s="4">
        <f t="shared" si="229"/>
        <v>2.3277634456477868E-2</v>
      </c>
      <c r="P642" s="4">
        <f t="shared" si="231"/>
        <v>0.26047951141006054</v>
      </c>
      <c r="T642" s="4"/>
      <c r="U642" s="4">
        <f t="shared" si="220"/>
        <v>-6.5199786683521291E-2</v>
      </c>
      <c r="V642" s="4">
        <f t="shared" si="221"/>
        <v>-7.454778881668607E-2</v>
      </c>
      <c r="W642" s="4">
        <f t="shared" si="222"/>
        <v>7.5656411990083439E-2</v>
      </c>
      <c r="X642" s="4">
        <f t="shared" si="228"/>
        <v>5.0127324051696898E-2</v>
      </c>
      <c r="Y642" s="4">
        <f t="shared" si="217"/>
        <v>-3.7677734794538946E-2</v>
      </c>
      <c r="Z642" s="4">
        <f t="shared" si="218"/>
        <v>-3.1610052571525618E-2</v>
      </c>
      <c r="AA642" s="4">
        <f t="shared" si="211"/>
        <v>5.5238433835681135E-3</v>
      </c>
      <c r="AB642" s="4">
        <f t="shared" si="212"/>
        <v>5.5238433835681135E-3</v>
      </c>
      <c r="AC642" s="2">
        <f t="shared" si="223"/>
        <v>2.0961458175227491E-2</v>
      </c>
      <c r="AD642" s="3">
        <f t="shared" si="224"/>
        <v>1495.2464033873021</v>
      </c>
    </row>
    <row r="643" spans="1:30" x14ac:dyDescent="0.3">
      <c r="A643" s="1">
        <f t="shared" ref="A643:A706" si="232">WEEKNUM(C643,2)</f>
        <v>30</v>
      </c>
      <c r="B643" s="1">
        <f t="shared" si="230"/>
        <v>1</v>
      </c>
      <c r="C643" s="5">
        <v>40014</v>
      </c>
      <c r="D643" s="3">
        <v>1544</v>
      </c>
      <c r="E643" s="3">
        <v>1534.39</v>
      </c>
      <c r="F643" s="3">
        <f t="shared" si="215"/>
        <v>1508.79</v>
      </c>
      <c r="G643" s="3">
        <f t="shared" si="225"/>
        <v>1464.278</v>
      </c>
      <c r="H643" s="4">
        <f t="shared" ref="H643:H706" si="233">(D643-D642)/D642</f>
        <v>1.0960805625761173E-2</v>
      </c>
      <c r="I643" s="4">
        <f t="shared" si="213"/>
        <v>4.6684912850464945E-3</v>
      </c>
      <c r="J643" s="4">
        <f t="shared" si="214"/>
        <v>6.2923143407146781E-3</v>
      </c>
      <c r="K643" s="4">
        <f t="shared" si="216"/>
        <v>-1.785714285714288E-2</v>
      </c>
      <c r="L643" s="4">
        <f t="shared" si="226"/>
        <v>-4.7038487225488729E-2</v>
      </c>
      <c r="M643" s="4">
        <f t="shared" si="219"/>
        <v>2.3336580968855863E-2</v>
      </c>
      <c r="N643" s="4">
        <f t="shared" si="227"/>
        <v>5.4444579512906689E-2</v>
      </c>
      <c r="O643" s="4">
        <f t="shared" si="229"/>
        <v>2.8829015544041416E-2</v>
      </c>
      <c r="P643" s="4">
        <f t="shared" si="231"/>
        <v>0.27429538232988065</v>
      </c>
      <c r="T643" s="4"/>
      <c r="U643" s="4">
        <f t="shared" si="220"/>
        <v>-5.2093291253617557E-2</v>
      </c>
      <c r="V643" s="4">
        <f t="shared" si="221"/>
        <v>-6.1572358341081435E-2</v>
      </c>
      <c r="W643" s="4">
        <f t="shared" si="222"/>
        <v>6.6519306486150412E-2</v>
      </c>
      <c r="X643" s="4">
        <f t="shared" si="228"/>
        <v>6.2703290542244203E-2</v>
      </c>
      <c r="Y643" s="4">
        <f t="shared" si="217"/>
        <v>-3.010331314570721E-2</v>
      </c>
      <c r="Z643" s="4">
        <f t="shared" si="218"/>
        <v>-2.3987872302479039E-2</v>
      </c>
      <c r="AA643" s="4">
        <f t="shared" ref="AA643:AA706" si="234">(D643-D642)/D642</f>
        <v>1.0960805625761173E-2</v>
      </c>
      <c r="AB643" s="4">
        <f t="shared" ref="AB643:AB706" si="235">(D643-D642)/D642</f>
        <v>1.0960805625761173E-2</v>
      </c>
      <c r="AC643" s="2">
        <f t="shared" si="223"/>
        <v>2.1050775739506887E-2</v>
      </c>
      <c r="AD643" s="3">
        <f t="shared" si="224"/>
        <v>1511.4976022582014</v>
      </c>
    </row>
    <row r="644" spans="1:30" x14ac:dyDescent="0.3">
      <c r="A644" s="1">
        <f t="shared" si="232"/>
        <v>30</v>
      </c>
      <c r="B644" s="1">
        <f t="shared" si="230"/>
        <v>2</v>
      </c>
      <c r="C644" s="5">
        <v>40015</v>
      </c>
      <c r="D644" s="3">
        <v>1553.01</v>
      </c>
      <c r="E644" s="3">
        <v>1548.9</v>
      </c>
      <c r="F644" s="3">
        <f t="shared" si="215"/>
        <v>1528.8240000000001</v>
      </c>
      <c r="G644" s="3">
        <f t="shared" si="225"/>
        <v>1479.1010000000001</v>
      </c>
      <c r="H644" s="4">
        <f t="shared" si="233"/>
        <v>5.8354922279792686E-3</v>
      </c>
      <c r="I644" s="4">
        <f t="shared" ref="I644:I707" si="236">(E644-D643)/D643</f>
        <v>3.1735751295337376E-3</v>
      </c>
      <c r="J644" s="4">
        <f t="shared" ref="J644:J707" si="237">H644-I644</f>
        <v>2.661917098445531E-3</v>
      </c>
      <c r="K644" s="4">
        <f t="shared" si="216"/>
        <v>-1.3745142487046684E-2</v>
      </c>
      <c r="L644" s="4">
        <f t="shared" si="226"/>
        <v>-4.7351755900978537E-2</v>
      </c>
      <c r="M644" s="4">
        <f t="shared" si="219"/>
        <v>1.5820002825701271E-2</v>
      </c>
      <c r="N644" s="4">
        <f t="shared" si="227"/>
        <v>4.9968866223469438E-2</v>
      </c>
      <c r="O644" s="4">
        <f t="shared" si="229"/>
        <v>3.2017179541664227E-2</v>
      </c>
      <c r="P644" s="4">
        <f t="shared" si="231"/>
        <v>0.28173152312961652</v>
      </c>
      <c r="T644" s="4"/>
      <c r="U644" s="4">
        <f t="shared" si="220"/>
        <v>-5.9041450777202124E-2</v>
      </c>
      <c r="V644" s="4">
        <f t="shared" si="221"/>
        <v>-6.8451036269430054E-2</v>
      </c>
      <c r="W644" s="4">
        <f t="shared" si="222"/>
        <v>6.8947716197241313E-2</v>
      </c>
      <c r="X644" s="4">
        <f t="shared" si="228"/>
        <v>6.9572919129859218E-2</v>
      </c>
      <c r="Y644" s="4">
        <f t="shared" si="217"/>
        <v>-2.604258460067458E-2</v>
      </c>
      <c r="Z644" s="4">
        <f t="shared" si="218"/>
        <v>-1.9901539849799171E-2</v>
      </c>
      <c r="AA644" s="4">
        <f t="shared" si="234"/>
        <v>5.8354922279792686E-3</v>
      </c>
      <c r="AB644" s="4">
        <f t="shared" si="235"/>
        <v>5.8354922279792686E-3</v>
      </c>
      <c r="AC644" s="2">
        <f t="shared" si="223"/>
        <v>1.7820189070170522E-2</v>
      </c>
      <c r="AD644" s="3">
        <f t="shared" si="224"/>
        <v>1525.3350681721345</v>
      </c>
    </row>
    <row r="645" spans="1:30" x14ac:dyDescent="0.3">
      <c r="A645" s="1">
        <f t="shared" si="232"/>
        <v>30</v>
      </c>
      <c r="B645" s="1">
        <f t="shared" si="230"/>
        <v>3</v>
      </c>
      <c r="C645" s="5">
        <v>40016</v>
      </c>
      <c r="D645" s="3">
        <v>1565</v>
      </c>
      <c r="E645" s="3">
        <v>1552.63</v>
      </c>
      <c r="F645" s="3">
        <f t="shared" si="215"/>
        <v>1541.6280000000002</v>
      </c>
      <c r="G645" s="3">
        <f t="shared" si="225"/>
        <v>1494.4479999999999</v>
      </c>
      <c r="H645" s="4">
        <f t="shared" si="233"/>
        <v>7.7204911752017111E-3</v>
      </c>
      <c r="I645" s="4">
        <f t="shared" si="236"/>
        <v>-2.4468612565268848E-4</v>
      </c>
      <c r="J645" s="4">
        <f t="shared" si="237"/>
        <v>7.9651773008543991E-3</v>
      </c>
      <c r="K645" s="4">
        <f t="shared" si="216"/>
        <v>-1.1091364511496969E-2</v>
      </c>
      <c r="L645" s="4">
        <f t="shared" si="226"/>
        <v>-4.2756396360043435E-2</v>
      </c>
      <c r="M645" s="4">
        <f t="shared" si="219"/>
        <v>1.5160596460365173E-2</v>
      </c>
      <c r="N645" s="4">
        <f t="shared" si="227"/>
        <v>4.720940440885206E-2</v>
      </c>
      <c r="O645" s="4">
        <f t="shared" si="229"/>
        <v>3.0146964856230217E-2</v>
      </c>
      <c r="P645" s="4">
        <f t="shared" si="231"/>
        <v>0.29162712004291658</v>
      </c>
      <c r="T645" s="4"/>
      <c r="U645" s="4">
        <f t="shared" si="220"/>
        <v>-3.3502681888719306E-2</v>
      </c>
      <c r="V645" s="4">
        <f t="shared" si="221"/>
        <v>-4.3167655069832139E-2</v>
      </c>
      <c r="W645" s="4">
        <f t="shared" si="222"/>
        <v>4.2652133939159738E-2</v>
      </c>
      <c r="X645" s="4">
        <f t="shared" si="228"/>
        <v>6.5198705422907247E-2</v>
      </c>
      <c r="Y645" s="4">
        <f t="shared" si="217"/>
        <v>-2.3421896126066877E-2</v>
      </c>
      <c r="Z645" s="4">
        <f t="shared" si="218"/>
        <v>-1.7264327279839654E-2</v>
      </c>
      <c r="AA645" s="4">
        <f t="shared" si="234"/>
        <v>7.7204911752017111E-3</v>
      </c>
      <c r="AB645" s="4">
        <f t="shared" si="235"/>
        <v>7.7204911752017111E-3</v>
      </c>
      <c r="AC645" s="2">
        <f t="shared" si="223"/>
        <v>1.6896669575235487E-2</v>
      </c>
      <c r="AD645" s="3">
        <f t="shared" si="224"/>
        <v>1538.5567121147565</v>
      </c>
    </row>
    <row r="646" spans="1:30" x14ac:dyDescent="0.3">
      <c r="A646" s="1">
        <f t="shared" si="232"/>
        <v>30</v>
      </c>
      <c r="B646" s="1">
        <f t="shared" si="230"/>
        <v>4</v>
      </c>
      <c r="C646" s="5">
        <v>40017</v>
      </c>
      <c r="D646" s="3">
        <v>1601.52</v>
      </c>
      <c r="E646" s="3">
        <v>1561.6</v>
      </c>
      <c r="F646" s="3">
        <f t="shared" ref="F646:F709" si="238">AVERAGE(D642:D646)</f>
        <v>1558.1580000000001</v>
      </c>
      <c r="G646" s="3">
        <f t="shared" si="225"/>
        <v>1513.1020000000001</v>
      </c>
      <c r="H646" s="4">
        <f t="shared" si="233"/>
        <v>2.3335463258785931E-2</v>
      </c>
      <c r="I646" s="4">
        <f t="shared" si="236"/>
        <v>-2.1725239616613998E-3</v>
      </c>
      <c r="J646" s="4">
        <f t="shared" si="237"/>
        <v>2.550798722044733E-2</v>
      </c>
      <c r="K646" s="4">
        <f t="shared" ref="K646:K709" si="239">(SUM(D642:D645)/4-D645)/D645</f>
        <v>-1.1298722044728364E-2</v>
      </c>
      <c r="L646" s="4">
        <f t="shared" si="226"/>
        <v>-3.943911963081289E-2</v>
      </c>
      <c r="M646" s="4">
        <f t="shared" si="219"/>
        <v>2.7829013489004229E-2</v>
      </c>
      <c r="N646" s="4">
        <f t="shared" si="227"/>
        <v>5.8434923752661676E-2</v>
      </c>
      <c r="O646" s="4">
        <f t="shared" si="229"/>
        <v>2.8133273390279261E-2</v>
      </c>
      <c r="P646" s="4">
        <f t="shared" si="231"/>
        <v>0.32176783724672953</v>
      </c>
      <c r="T646" s="4"/>
      <c r="U646" s="4">
        <f t="shared" si="220"/>
        <v>-2.9476038338658216E-2</v>
      </c>
      <c r="V646" s="4">
        <f t="shared" si="221"/>
        <v>-3.9181277955271591E-2</v>
      </c>
      <c r="W646" s="4">
        <f t="shared" si="222"/>
        <v>5.4415453593790186E-2</v>
      </c>
      <c r="X646" s="4">
        <f t="shared" si="228"/>
        <v>6.1382272762570161E-2</v>
      </c>
      <c r="Y646" s="4">
        <f t="shared" ref="Y646:Y709" si="240">(SUM(D642:D645)*(0.99/4.01)-D645)/D645</f>
        <v>-2.3626668153896295E-2</v>
      </c>
      <c r="Z646" s="4">
        <f t="shared" ref="Z646:Z709" si="241">(SUM(D642:D645)*(0.995/4.005)-D645)/D645</f>
        <v>-1.7470390446446611E-2</v>
      </c>
      <c r="AA646" s="4">
        <f t="shared" si="234"/>
        <v>2.3335463258785931E-2</v>
      </c>
      <c r="AB646" s="4">
        <f t="shared" si="235"/>
        <v>2.3335463258785931E-2</v>
      </c>
      <c r="AC646" s="2">
        <f t="shared" si="223"/>
        <v>2.6209803971744879E-2</v>
      </c>
      <c r="AD646" s="3">
        <f t="shared" si="224"/>
        <v>1559.5444747431711</v>
      </c>
    </row>
    <row r="647" spans="1:30" x14ac:dyDescent="0.3">
      <c r="A647" s="1">
        <f t="shared" si="232"/>
        <v>30</v>
      </c>
      <c r="B647" s="1">
        <f t="shared" si="230"/>
        <v>5</v>
      </c>
      <c r="C647" s="5">
        <v>40018</v>
      </c>
      <c r="D647" s="3">
        <v>1599.06</v>
      </c>
      <c r="E647" s="3">
        <v>1579.25</v>
      </c>
      <c r="F647" s="3">
        <f t="shared" si="238"/>
        <v>1572.518</v>
      </c>
      <c r="G647" s="3">
        <f t="shared" si="225"/>
        <v>1531.0240000000001</v>
      </c>
      <c r="H647" s="4">
        <f t="shared" si="233"/>
        <v>-1.5360407612768098E-3</v>
      </c>
      <c r="I647" s="4">
        <f t="shared" si="236"/>
        <v>-1.3905539737249601E-2</v>
      </c>
      <c r="J647" s="4">
        <f t="shared" si="237"/>
        <v>1.2369498975972792E-2</v>
      </c>
      <c r="K647" s="4">
        <f t="shared" si="239"/>
        <v>-2.2252297817073666E-2</v>
      </c>
      <c r="L647" s="4">
        <f t="shared" si="226"/>
        <v>-4.8738420722535591E-2</v>
      </c>
      <c r="M647" s="4">
        <f t="shared" ref="M647:M710" si="242">(D647-F647)/F647</f>
        <v>1.6878662120242766E-2</v>
      </c>
      <c r="N647" s="4">
        <f t="shared" si="227"/>
        <v>4.4438232189697759E-2</v>
      </c>
      <c r="O647" s="4">
        <f t="shared" si="229"/>
        <v>2.5948995034582766E-2</v>
      </c>
      <c r="P647" s="4">
        <f t="shared" si="231"/>
        <v>0.31973754797177389</v>
      </c>
      <c r="T647" s="4"/>
      <c r="U647" s="4">
        <f t="shared" ref="U647:U710" si="243">(D642-D646)/D646</f>
        <v>-4.6368449972526093E-2</v>
      </c>
      <c r="V647" s="4">
        <f t="shared" ref="V647:V710" si="244">(D642*(1-0.01)-D646)/D646</f>
        <v>-5.5904765472800842E-2</v>
      </c>
      <c r="W647" s="4">
        <f t="shared" ref="W647:W710" si="245">(D647-D642)/D642</f>
        <v>4.701229653104249E-2</v>
      </c>
      <c r="X647" s="4">
        <f t="shared" si="228"/>
        <v>5.5714218579014735E-2</v>
      </c>
      <c r="Y647" s="4">
        <f t="shared" si="240"/>
        <v>-3.4443665674716115E-2</v>
      </c>
      <c r="Z647" s="4">
        <f t="shared" si="241"/>
        <v>-2.8355591838190513E-2</v>
      </c>
      <c r="AA647" s="4">
        <f t="shared" si="234"/>
        <v>-1.5360407612768098E-3</v>
      </c>
      <c r="AB647" s="4">
        <f t="shared" si="235"/>
        <v>-1.5360407612768098E-3</v>
      </c>
      <c r="AC647" s="2">
        <f t="shared" si="223"/>
        <v>1.647448094790219E-2</v>
      </c>
      <c r="AD647" s="3">
        <f t="shared" si="224"/>
        <v>1572.7163164954475</v>
      </c>
    </row>
    <row r="648" spans="1:30" x14ac:dyDescent="0.3">
      <c r="A648" s="1">
        <f t="shared" si="232"/>
        <v>31</v>
      </c>
      <c r="B648" s="1">
        <f t="shared" si="230"/>
        <v>1</v>
      </c>
      <c r="C648" s="5">
        <v>40021</v>
      </c>
      <c r="D648" s="3">
        <v>1599.31</v>
      </c>
      <c r="E648" s="3">
        <v>1597.02</v>
      </c>
      <c r="F648" s="3">
        <f t="shared" si="238"/>
        <v>1583.58</v>
      </c>
      <c r="G648" s="3">
        <f t="shared" si="225"/>
        <v>1546.1849999999999</v>
      </c>
      <c r="H648" s="4">
        <f t="shared" si="233"/>
        <v>1.5634185083736695E-4</v>
      </c>
      <c r="I648" s="4">
        <f t="shared" si="236"/>
        <v>-1.2757495028328917E-3</v>
      </c>
      <c r="J648" s="4">
        <f t="shared" si="237"/>
        <v>1.4320913536702586E-3</v>
      </c>
      <c r="K648" s="4">
        <f t="shared" si="239"/>
        <v>-1.2139944717521488E-2</v>
      </c>
      <c r="L648" s="4">
        <f t="shared" si="226"/>
        <v>-3.6757706263540975E-2</v>
      </c>
      <c r="M648" s="4">
        <f t="shared" si="242"/>
        <v>9.9331893557635352E-3</v>
      </c>
      <c r="N648" s="4">
        <f t="shared" si="227"/>
        <v>3.435876043293655E-2</v>
      </c>
      <c r="O648" s="4">
        <f t="shared" si="229"/>
        <v>2.338195846959E-2</v>
      </c>
      <c r="P648" s="4">
        <f t="shared" si="231"/>
        <v>0.31994387818264336</v>
      </c>
      <c r="T648" s="4"/>
      <c r="U648" s="4">
        <f t="shared" si="243"/>
        <v>-3.4432729228421666E-2</v>
      </c>
      <c r="V648" s="4">
        <f t="shared" si="244"/>
        <v>-4.4088401936137479E-2</v>
      </c>
      <c r="W648" s="4">
        <f t="shared" si="245"/>
        <v>3.5822538860103594E-2</v>
      </c>
      <c r="X648" s="4">
        <f t="shared" si="228"/>
        <v>4.9569522597578172E-2</v>
      </c>
      <c r="Y648" s="4">
        <f t="shared" si="240"/>
        <v>-2.4457401765931464E-2</v>
      </c>
      <c r="Z648" s="4">
        <f t="shared" si="241"/>
        <v>-1.8306362041382113E-2</v>
      </c>
      <c r="AA648" s="4">
        <f t="shared" si="234"/>
        <v>1.5634185083736695E-4</v>
      </c>
      <c r="AB648" s="4">
        <f t="shared" si="235"/>
        <v>1.5634185083736695E-4</v>
      </c>
      <c r="AC648" s="2">
        <f t="shared" ref="AC648:AC711" si="246">(D648-AD648)/D648</f>
        <v>1.1085482074374677E-2</v>
      </c>
      <c r="AD648" s="3">
        <f t="shared" si="224"/>
        <v>1581.5808776636318</v>
      </c>
    </row>
    <row r="649" spans="1:30" x14ac:dyDescent="0.3">
      <c r="A649" s="1">
        <f t="shared" si="232"/>
        <v>31</v>
      </c>
      <c r="B649" s="1">
        <f t="shared" si="230"/>
        <v>2</v>
      </c>
      <c r="C649" s="5">
        <v>40022</v>
      </c>
      <c r="D649" s="3">
        <v>1605.47</v>
      </c>
      <c r="E649" s="3">
        <v>1590.77</v>
      </c>
      <c r="F649" s="3">
        <f t="shared" si="238"/>
        <v>1594.0719999999999</v>
      </c>
      <c r="G649" s="3">
        <f t="shared" si="225"/>
        <v>1561.4479999999999</v>
      </c>
      <c r="H649" s="4">
        <f t="shared" si="233"/>
        <v>3.8516610288187292E-3</v>
      </c>
      <c r="I649" s="4">
        <f t="shared" si="236"/>
        <v>-5.3398027899531448E-3</v>
      </c>
      <c r="J649" s="4">
        <f t="shared" si="237"/>
        <v>9.1914638187718736E-3</v>
      </c>
      <c r="K649" s="4">
        <f t="shared" si="239"/>
        <v>-5.0568682744434107E-3</v>
      </c>
      <c r="L649" s="4">
        <f t="shared" si="226"/>
        <v>-2.6732361664301204E-2</v>
      </c>
      <c r="M649" s="4">
        <f t="shared" si="242"/>
        <v>7.1502416452959086E-3</v>
      </c>
      <c r="N649" s="4">
        <f t="shared" si="227"/>
        <v>2.8193061824665418E-2</v>
      </c>
      <c r="O649" s="4">
        <f t="shared" si="229"/>
        <v>2.0320529190828867E-2</v>
      </c>
      <c r="P649" s="4">
        <f t="shared" si="231"/>
        <v>0.32502785457846728</v>
      </c>
      <c r="T649" s="4"/>
      <c r="U649" s="4">
        <f t="shared" si="243"/>
        <v>-2.8949984680893607E-2</v>
      </c>
      <c r="V649" s="4">
        <f t="shared" si="244"/>
        <v>-3.8660484834084637E-2</v>
      </c>
      <c r="W649" s="4">
        <f t="shared" si="245"/>
        <v>3.3779563557221164E-2</v>
      </c>
      <c r="X649" s="4">
        <f t="shared" si="228"/>
        <v>4.2678555543345618E-2</v>
      </c>
      <c r="Y649" s="4">
        <f t="shared" si="240"/>
        <v>-1.746264298423832E-2</v>
      </c>
      <c r="Z649" s="4">
        <f t="shared" si="241"/>
        <v>-1.1267499558622893E-2</v>
      </c>
      <c r="AA649" s="4">
        <f t="shared" si="234"/>
        <v>3.8516610288187292E-3</v>
      </c>
      <c r="AB649" s="4">
        <f t="shared" si="235"/>
        <v>3.8516610288187292E-3</v>
      </c>
      <c r="AC649" s="2">
        <f t="shared" si="246"/>
        <v>9.919887358579578E-3</v>
      </c>
      <c r="AD649" s="3">
        <f t="shared" ref="AD649:AD712" si="247">D649*(2/(5+1))+AD648*(1-(2/(5+1)))</f>
        <v>1589.5439184424213</v>
      </c>
    </row>
    <row r="650" spans="1:30" x14ac:dyDescent="0.3">
      <c r="A650" s="1">
        <f t="shared" si="232"/>
        <v>31</v>
      </c>
      <c r="B650" s="1">
        <f t="shared" si="230"/>
        <v>3</v>
      </c>
      <c r="C650" s="5">
        <v>40023</v>
      </c>
      <c r="D650" s="3">
        <v>1599.61</v>
      </c>
      <c r="E650" s="3">
        <v>1596.81</v>
      </c>
      <c r="F650" s="3">
        <f t="shared" si="238"/>
        <v>1600.9939999999999</v>
      </c>
      <c r="G650" s="3">
        <f t="shared" si="225"/>
        <v>1571.3109999999999</v>
      </c>
      <c r="H650" s="4">
        <f t="shared" si="233"/>
        <v>-3.650021489034443E-3</v>
      </c>
      <c r="I650" s="4">
        <f t="shared" si="236"/>
        <v>-5.3940590605866708E-3</v>
      </c>
      <c r="J650" s="4">
        <f t="shared" si="237"/>
        <v>1.7440375715522278E-3</v>
      </c>
      <c r="K650" s="4">
        <f t="shared" si="239"/>
        <v>-2.572455418039645E-3</v>
      </c>
      <c r="L650" s="4">
        <f t="shared" si="226"/>
        <v>-2.3235148170525462E-2</v>
      </c>
      <c r="M650" s="4">
        <f t="shared" si="242"/>
        <v>-8.6446295239083631E-4</v>
      </c>
      <c r="N650" s="4">
        <f t="shared" si="227"/>
        <v>1.8009802006095536E-2</v>
      </c>
      <c r="O650" s="4">
        <f t="shared" si="229"/>
        <v>1.8556398122042246E-2</v>
      </c>
      <c r="P650" s="4">
        <f t="shared" si="231"/>
        <v>0.32019147443568668</v>
      </c>
      <c r="T650" s="4"/>
      <c r="U650" s="4">
        <f t="shared" si="243"/>
        <v>-2.52075716145428E-2</v>
      </c>
      <c r="V650" s="4">
        <f t="shared" si="244"/>
        <v>-3.4955495898397429E-2</v>
      </c>
      <c r="W650" s="4">
        <f t="shared" si="245"/>
        <v>2.2115015974440832E-2</v>
      </c>
      <c r="X650" s="4">
        <f t="shared" si="228"/>
        <v>3.8508641514035651E-2</v>
      </c>
      <c r="Y650" s="4">
        <f t="shared" si="240"/>
        <v>-1.5009207844248598E-2</v>
      </c>
      <c r="Z650" s="4">
        <f t="shared" si="241"/>
        <v>-8.7985948973278404E-3</v>
      </c>
      <c r="AA650" s="4">
        <f t="shared" si="234"/>
        <v>-3.650021489034443E-3</v>
      </c>
      <c r="AB650" s="4">
        <f t="shared" si="235"/>
        <v>-3.650021489034443E-3</v>
      </c>
      <c r="AC650" s="2">
        <f t="shared" si="246"/>
        <v>4.1952232346545897E-3</v>
      </c>
      <c r="AD650" s="3">
        <f t="shared" si="247"/>
        <v>1592.8992789616141</v>
      </c>
    </row>
    <row r="651" spans="1:30" x14ac:dyDescent="0.3">
      <c r="A651" s="1">
        <f t="shared" si="232"/>
        <v>31</v>
      </c>
      <c r="B651" s="1">
        <f t="shared" si="230"/>
        <v>4</v>
      </c>
      <c r="C651" s="5">
        <v>40024</v>
      </c>
      <c r="D651" s="3">
        <v>1609.87</v>
      </c>
      <c r="E651" s="3">
        <v>1614.11</v>
      </c>
      <c r="F651" s="3">
        <f t="shared" si="238"/>
        <v>1602.664</v>
      </c>
      <c r="G651" s="3">
        <f t="shared" ref="G651:G714" si="248">AVERAGE(D642:D651)</f>
        <v>1580.4110000000001</v>
      </c>
      <c r="H651" s="4">
        <f t="shared" si="233"/>
        <v>6.4140634279605604E-3</v>
      </c>
      <c r="I651" s="4">
        <f t="shared" si="236"/>
        <v>9.0647095229462182E-3</v>
      </c>
      <c r="J651" s="4">
        <f t="shared" si="237"/>
        <v>-2.6506460949856578E-3</v>
      </c>
      <c r="K651" s="4">
        <f t="shared" si="239"/>
        <v>7.8300335706831957E-4</v>
      </c>
      <c r="L651" s="4">
        <f t="shared" ref="L651:L714" si="249">(SUM(D642:D650)/9-D650)/D650</f>
        <v>-1.4048563226175238E-2</v>
      </c>
      <c r="M651" s="4">
        <f t="shared" si="242"/>
        <v>4.4962637209046332E-3</v>
      </c>
      <c r="N651" s="4">
        <f t="shared" ref="N651:N714" si="250">(D651-G651)/G651</f>
        <v>1.8640087926494964E-2</v>
      </c>
      <c r="O651" s="4">
        <f t="shared" si="229"/>
        <v>1.3822855261604931E-2</v>
      </c>
      <c r="P651" s="4">
        <f t="shared" si="231"/>
        <v>0.32865926628976994</v>
      </c>
      <c r="T651" s="4"/>
      <c r="U651" s="4">
        <f t="shared" si="243"/>
        <v>1.1940410475053808E-3</v>
      </c>
      <c r="V651" s="4">
        <f t="shared" si="244"/>
        <v>-8.8178993629697052E-3</v>
      </c>
      <c r="W651" s="4">
        <f t="shared" si="245"/>
        <v>5.2137968929516394E-3</v>
      </c>
      <c r="X651" s="4">
        <f t="shared" ref="X651:X714" si="251">(F651-F646)/F646</f>
        <v>2.8563213743407187E-2</v>
      </c>
      <c r="Y651" s="4">
        <f t="shared" si="240"/>
        <v>-1.1695587707234315E-2</v>
      </c>
      <c r="Z651" s="4">
        <f t="shared" si="241"/>
        <v>-5.4640815577697739E-3</v>
      </c>
      <c r="AA651" s="4">
        <f t="shared" si="234"/>
        <v>6.4140634279605604E-3</v>
      </c>
      <c r="AB651" s="4">
        <f t="shared" si="235"/>
        <v>6.4140634279605604E-3</v>
      </c>
      <c r="AC651" s="2">
        <f t="shared" si="246"/>
        <v>7.0277811410800542E-3</v>
      </c>
      <c r="AD651" s="3">
        <f t="shared" si="247"/>
        <v>1598.5561859744093</v>
      </c>
    </row>
    <row r="652" spans="1:30" x14ac:dyDescent="0.3">
      <c r="A652" s="1">
        <f t="shared" si="232"/>
        <v>31</v>
      </c>
      <c r="B652" s="1">
        <f t="shared" si="230"/>
        <v>5</v>
      </c>
      <c r="C652" s="5">
        <v>40025</v>
      </c>
      <c r="D652" s="3">
        <v>1603.36</v>
      </c>
      <c r="E652" s="3">
        <v>1608.26</v>
      </c>
      <c r="F652" s="3">
        <f t="shared" si="238"/>
        <v>1603.5239999999999</v>
      </c>
      <c r="G652" s="3">
        <f t="shared" si="248"/>
        <v>1588.021</v>
      </c>
      <c r="H652" s="4">
        <f t="shared" si="233"/>
        <v>-4.0438047792678861E-3</v>
      </c>
      <c r="I652" s="4">
        <f t="shared" si="236"/>
        <v>-1.0000807518618896E-3</v>
      </c>
      <c r="J652" s="4">
        <f t="shared" si="237"/>
        <v>-3.0437240274059966E-3</v>
      </c>
      <c r="K652" s="4">
        <f t="shared" si="239"/>
        <v>-3.9164653046519686E-3</v>
      </c>
      <c r="L652" s="4">
        <f t="shared" si="249"/>
        <v>-1.4630580937177094E-2</v>
      </c>
      <c r="M652" s="4">
        <f t="shared" si="242"/>
        <v>-1.0227473988539446E-4</v>
      </c>
      <c r="N652" s="4">
        <f t="shared" si="250"/>
        <v>9.6591921643353219E-3</v>
      </c>
      <c r="O652" s="4">
        <f t="shared" ref="O652:O715" si="252">(F652-G652)/D652</f>
        <v>9.6690699530984497E-3</v>
      </c>
      <c r="P652" s="4">
        <f t="shared" si="231"/>
        <v>0.32328642759872883</v>
      </c>
      <c r="T652" s="4"/>
      <c r="U652" s="4">
        <f t="shared" si="243"/>
        <v>-6.7148279053587841E-3</v>
      </c>
      <c r="V652" s="4">
        <f t="shared" si="244"/>
        <v>-1.6647679626305249E-2</v>
      </c>
      <c r="W652" s="4">
        <f t="shared" si="245"/>
        <v>2.6890798344026833E-3</v>
      </c>
      <c r="X652" s="4">
        <f t="shared" si="251"/>
        <v>1.9717421358610748E-2</v>
      </c>
      <c r="Y652" s="4">
        <f t="shared" si="240"/>
        <v>-1.6336459502848257E-2</v>
      </c>
      <c r="Z652" s="4">
        <f t="shared" si="241"/>
        <v>-1.0134215209117382E-2</v>
      </c>
      <c r="AA652" s="4">
        <f t="shared" si="234"/>
        <v>-4.0438047792678861E-3</v>
      </c>
      <c r="AB652" s="4">
        <f t="shared" si="235"/>
        <v>-4.0438047792678861E-3</v>
      </c>
      <c r="AC652" s="2">
        <f t="shared" si="246"/>
        <v>1.9973946485673591E-3</v>
      </c>
      <c r="AD652" s="3">
        <f t="shared" si="247"/>
        <v>1600.1574573162729</v>
      </c>
    </row>
    <row r="653" spans="1:30" x14ac:dyDescent="0.3">
      <c r="A653" s="1">
        <f t="shared" si="232"/>
        <v>32</v>
      </c>
      <c r="B653" s="1">
        <f t="shared" si="230"/>
        <v>1</v>
      </c>
      <c r="C653" s="5">
        <v>40028</v>
      </c>
      <c r="D653" s="3">
        <v>1628.12</v>
      </c>
      <c r="E653" s="3">
        <v>1619.24</v>
      </c>
      <c r="F653" s="3">
        <f t="shared" si="238"/>
        <v>1609.2859999999998</v>
      </c>
      <c r="G653" s="3">
        <f t="shared" si="248"/>
        <v>1596.4329999999998</v>
      </c>
      <c r="H653" s="4">
        <f t="shared" si="233"/>
        <v>1.5442570601736349E-2</v>
      </c>
      <c r="I653" s="4">
        <f t="shared" si="236"/>
        <v>9.9042011775272616E-3</v>
      </c>
      <c r="J653" s="4">
        <f t="shared" si="237"/>
        <v>5.5383694242090876E-3</v>
      </c>
      <c r="K653" s="4">
        <f t="shared" si="239"/>
        <v>7.5934287995208362E-4</v>
      </c>
      <c r="L653" s="4">
        <f t="shared" si="249"/>
        <v>-6.5161771391188967E-3</v>
      </c>
      <c r="M653" s="4">
        <f t="shared" si="242"/>
        <v>1.1703326816985956E-2</v>
      </c>
      <c r="N653" s="4">
        <f t="shared" si="250"/>
        <v>1.9848625028422821E-2</v>
      </c>
      <c r="O653" s="4">
        <f t="shared" si="252"/>
        <v>7.8943812495393863E-3</v>
      </c>
      <c r="P653" s="4">
        <f t="shared" si="231"/>
        <v>0.34372137168324168</v>
      </c>
      <c r="T653" s="4"/>
      <c r="U653" s="4">
        <f t="shared" si="243"/>
        <v>-2.5259455144196904E-3</v>
      </c>
      <c r="V653" s="4">
        <f t="shared" si="244"/>
        <v>-1.2500686059275439E-2</v>
      </c>
      <c r="W653" s="4">
        <f t="shared" si="245"/>
        <v>1.8014018545497713E-2</v>
      </c>
      <c r="X653" s="4">
        <f t="shared" si="251"/>
        <v>1.6232839515528046E-2</v>
      </c>
      <c r="Y653" s="4">
        <f t="shared" si="240"/>
        <v>-1.1718953165932598E-2</v>
      </c>
      <c r="Z653" s="4">
        <f t="shared" si="241"/>
        <v>-5.4875943415208118E-3</v>
      </c>
      <c r="AA653" s="4">
        <f t="shared" si="234"/>
        <v>1.5442570601736349E-2</v>
      </c>
      <c r="AB653" s="4">
        <f t="shared" si="235"/>
        <v>1.5442570601736349E-2</v>
      </c>
      <c r="AC653" s="2">
        <f t="shared" si="246"/>
        <v>1.1449828711940542E-2</v>
      </c>
      <c r="AD653" s="3">
        <f t="shared" si="247"/>
        <v>1609.4783048775153</v>
      </c>
    </row>
    <row r="654" spans="1:30" x14ac:dyDescent="0.3">
      <c r="A654" s="1">
        <f t="shared" si="232"/>
        <v>32</v>
      </c>
      <c r="B654" s="1">
        <f t="shared" si="230"/>
        <v>2</v>
      </c>
      <c r="C654" s="5">
        <v>40029</v>
      </c>
      <c r="D654" s="3">
        <v>1628.49</v>
      </c>
      <c r="E654" s="3">
        <v>1619.09</v>
      </c>
      <c r="F654" s="3">
        <f t="shared" si="238"/>
        <v>1613.8899999999999</v>
      </c>
      <c r="G654" s="3">
        <f t="shared" si="248"/>
        <v>1603.981</v>
      </c>
      <c r="H654" s="4">
        <f t="shared" si="233"/>
        <v>2.2725597621804183E-4</v>
      </c>
      <c r="I654" s="4">
        <f t="shared" si="236"/>
        <v>-5.5462742304006911E-3</v>
      </c>
      <c r="J654" s="4">
        <f t="shared" si="237"/>
        <v>5.7735302066187332E-3</v>
      </c>
      <c r="K654" s="4">
        <f t="shared" si="239"/>
        <v>-1.0981991499398146E-2</v>
      </c>
      <c r="L654" s="4">
        <f t="shared" si="249"/>
        <v>-1.6498920363500261E-2</v>
      </c>
      <c r="M654" s="4">
        <f t="shared" si="242"/>
        <v>9.046465372485199E-3</v>
      </c>
      <c r="N654" s="4">
        <f t="shared" si="250"/>
        <v>1.5280106185796474E-2</v>
      </c>
      <c r="O654" s="4">
        <f t="shared" si="252"/>
        <v>6.0847779231066072E-3</v>
      </c>
      <c r="P654" s="4">
        <f t="shared" si="231"/>
        <v>0.3440267403953286</v>
      </c>
      <c r="T654" s="4"/>
      <c r="U654" s="4">
        <f t="shared" si="243"/>
        <v>-1.3911750976586409E-2</v>
      </c>
      <c r="V654" s="4">
        <f t="shared" si="244"/>
        <v>-2.377263346682049E-2</v>
      </c>
      <c r="W654" s="4">
        <f t="shared" si="245"/>
        <v>1.4338480320404605E-2</v>
      </c>
      <c r="X654" s="4">
        <f t="shared" si="251"/>
        <v>1.2432311714903709E-2</v>
      </c>
      <c r="Y654" s="4">
        <f t="shared" si="240"/>
        <v>-2.3313886867236025E-2</v>
      </c>
      <c r="Z654" s="4">
        <f t="shared" si="241"/>
        <v>-1.7155636995656563E-2</v>
      </c>
      <c r="AA654" s="4">
        <f t="shared" si="234"/>
        <v>2.2725597621804183E-4</v>
      </c>
      <c r="AB654" s="4">
        <f t="shared" si="235"/>
        <v>2.2725597621804183E-4</v>
      </c>
      <c r="AC654" s="2">
        <f t="shared" si="246"/>
        <v>7.7829544025384001E-3</v>
      </c>
      <c r="AD654" s="3">
        <f t="shared" si="247"/>
        <v>1615.8155365850102</v>
      </c>
    </row>
    <row r="655" spans="1:30" x14ac:dyDescent="0.3">
      <c r="A655" s="1">
        <f t="shared" si="232"/>
        <v>32</v>
      </c>
      <c r="B655" s="1">
        <f t="shared" si="230"/>
        <v>3</v>
      </c>
      <c r="C655" s="5">
        <v>40030</v>
      </c>
      <c r="D655" s="3">
        <v>1614.44</v>
      </c>
      <c r="E655" s="3">
        <v>1631.75</v>
      </c>
      <c r="F655" s="3">
        <f t="shared" si="238"/>
        <v>1616.8559999999998</v>
      </c>
      <c r="G655" s="3">
        <f t="shared" si="248"/>
        <v>1608.925</v>
      </c>
      <c r="H655" s="4">
        <f t="shared" si="233"/>
        <v>-8.6276243636742959E-3</v>
      </c>
      <c r="I655" s="4">
        <f t="shared" si="236"/>
        <v>2.0018544786888411E-3</v>
      </c>
      <c r="J655" s="4">
        <f t="shared" si="237"/>
        <v>-1.0629478842363137E-2</v>
      </c>
      <c r="K655" s="4">
        <f t="shared" si="239"/>
        <v>-6.7731456748277236E-3</v>
      </c>
      <c r="L655" s="4">
        <f t="shared" si="249"/>
        <v>-1.2390483071911967E-2</v>
      </c>
      <c r="M655" s="4">
        <f t="shared" si="242"/>
        <v>-1.4942579920535367E-3</v>
      </c>
      <c r="N655" s="4">
        <f t="shared" si="250"/>
        <v>3.4277545566139505E-3</v>
      </c>
      <c r="O655" s="4">
        <f t="shared" si="252"/>
        <v>4.9125393325238553E-3</v>
      </c>
      <c r="P655" s="4">
        <f t="shared" si="231"/>
        <v>0.33243098254446413</v>
      </c>
      <c r="T655" s="4"/>
      <c r="U655" s="4">
        <f t="shared" si="243"/>
        <v>-1.7734220044335617E-2</v>
      </c>
      <c r="V655" s="4">
        <f t="shared" si="244"/>
        <v>-2.7556877843892304E-2</v>
      </c>
      <c r="W655" s="4">
        <f t="shared" si="245"/>
        <v>9.271009808640953E-3</v>
      </c>
      <c r="X655" s="4">
        <f t="shared" si="251"/>
        <v>9.9075949066641435E-3</v>
      </c>
      <c r="Y655" s="4">
        <f t="shared" si="240"/>
        <v>-1.9157520417036843E-2</v>
      </c>
      <c r="Z655" s="4">
        <f t="shared" si="241"/>
        <v>-1.2973063616932389E-2</v>
      </c>
      <c r="AA655" s="4">
        <f t="shared" si="234"/>
        <v>-8.6276243636742959E-3</v>
      </c>
      <c r="AB655" s="4">
        <f t="shared" si="235"/>
        <v>-8.6276243636742959E-3</v>
      </c>
      <c r="AC655" s="2">
        <f t="shared" si="246"/>
        <v>-5.6801391814319518E-4</v>
      </c>
      <c r="AD655" s="3">
        <f t="shared" si="247"/>
        <v>1615.3570243900072</v>
      </c>
    </row>
    <row r="656" spans="1:30" x14ac:dyDescent="0.3">
      <c r="A656" s="1">
        <f t="shared" si="232"/>
        <v>32</v>
      </c>
      <c r="B656" s="1">
        <f t="shared" si="230"/>
        <v>4</v>
      </c>
      <c r="C656" s="5">
        <v>40031</v>
      </c>
      <c r="D656" s="3">
        <v>1600.29</v>
      </c>
      <c r="E656" s="3">
        <v>1618.01</v>
      </c>
      <c r="F656" s="3">
        <f t="shared" si="238"/>
        <v>1614.94</v>
      </c>
      <c r="G656" s="3">
        <f t="shared" si="248"/>
        <v>1608.8020000000001</v>
      </c>
      <c r="H656" s="4">
        <f t="shared" si="233"/>
        <v>-8.7646490423924639E-3</v>
      </c>
      <c r="I656" s="4">
        <f t="shared" si="236"/>
        <v>2.2112930799533807E-3</v>
      </c>
      <c r="J656" s="4">
        <f t="shared" si="237"/>
        <v>-1.0975942122345844E-2</v>
      </c>
      <c r="K656" s="4">
        <f t="shared" si="239"/>
        <v>2.5782934020464735E-3</v>
      </c>
      <c r="L656" s="4">
        <f t="shared" si="249"/>
        <v>-2.906408551709835E-3</v>
      </c>
      <c r="M656" s="4">
        <f t="shared" si="242"/>
        <v>-9.0715444536639701E-3</v>
      </c>
      <c r="N656" s="4">
        <f t="shared" si="250"/>
        <v>-5.2908934722856946E-3</v>
      </c>
      <c r="O656" s="4">
        <f t="shared" si="252"/>
        <v>3.8355548056914187E-3</v>
      </c>
      <c r="P656" s="4">
        <f t="shared" si="231"/>
        <v>0.32075269260925171</v>
      </c>
      <c r="T656" s="4"/>
      <c r="U656" s="4">
        <f t="shared" si="243"/>
        <v>-2.8307029062710062E-3</v>
      </c>
      <c r="V656" s="4">
        <f t="shared" si="244"/>
        <v>-1.2802395877208302E-2</v>
      </c>
      <c r="W656" s="4">
        <f t="shared" si="245"/>
        <v>-5.9507910576629963E-3</v>
      </c>
      <c r="X656" s="4">
        <f t="shared" si="251"/>
        <v>7.659746522040844E-3</v>
      </c>
      <c r="Y656" s="4">
        <f t="shared" si="240"/>
        <v>-9.9226828249117816E-3</v>
      </c>
      <c r="Z656" s="4">
        <f t="shared" si="241"/>
        <v>-3.6799980673795007E-3</v>
      </c>
      <c r="AA656" s="4">
        <f t="shared" si="234"/>
        <v>-8.7646490423924639E-3</v>
      </c>
      <c r="AB656" s="4">
        <f t="shared" si="235"/>
        <v>-8.7646490423924639E-3</v>
      </c>
      <c r="AC656" s="2">
        <f t="shared" si="246"/>
        <v>-6.2767891611343026E-3</v>
      </c>
      <c r="AD656" s="3">
        <f t="shared" si="247"/>
        <v>1610.3346829266716</v>
      </c>
    </row>
    <row r="657" spans="1:30" x14ac:dyDescent="0.3">
      <c r="A657" s="1">
        <f t="shared" si="232"/>
        <v>32</v>
      </c>
      <c r="B657" s="1">
        <f t="shared" si="230"/>
        <v>5</v>
      </c>
      <c r="C657" s="5">
        <v>40032</v>
      </c>
      <c r="D657" s="3">
        <v>1619.49</v>
      </c>
      <c r="E657" s="3">
        <v>1620.74</v>
      </c>
      <c r="F657" s="3">
        <f t="shared" si="238"/>
        <v>1618.1659999999997</v>
      </c>
      <c r="G657" s="3">
        <f t="shared" si="248"/>
        <v>1610.8449999999998</v>
      </c>
      <c r="H657" s="4">
        <f t="shared" si="233"/>
        <v>1.199782539414734E-2</v>
      </c>
      <c r="I657" s="4">
        <f t="shared" si="236"/>
        <v>1.2778933818245472E-2</v>
      </c>
      <c r="J657" s="4">
        <f t="shared" si="237"/>
        <v>-7.8110842409813246E-4</v>
      </c>
      <c r="K657" s="4">
        <f t="shared" si="239"/>
        <v>1.0963637840641288E-2</v>
      </c>
      <c r="L657" s="4">
        <f t="shared" si="249"/>
        <v>5.9954411040776577E-3</v>
      </c>
      <c r="M657" s="4">
        <f t="shared" si="242"/>
        <v>8.1821024542617796E-4</v>
      </c>
      <c r="N657" s="4">
        <f t="shared" si="250"/>
        <v>5.3667485077708967E-3</v>
      </c>
      <c r="O657" s="4">
        <f t="shared" si="252"/>
        <v>4.5205589413950765E-3</v>
      </c>
      <c r="P657" s="4">
        <f t="shared" si="231"/>
        <v>0.33659885280402746</v>
      </c>
      <c r="T657" s="4"/>
      <c r="U657" s="4">
        <f t="shared" si="243"/>
        <v>1.918402289584973E-3</v>
      </c>
      <c r="V657" s="4">
        <f t="shared" si="244"/>
        <v>-8.1007817333108648E-3</v>
      </c>
      <c r="W657" s="4">
        <f t="shared" si="245"/>
        <v>1.0060123740145763E-2</v>
      </c>
      <c r="X657" s="4">
        <f t="shared" si="251"/>
        <v>9.1311386670856354E-3</v>
      </c>
      <c r="Y657" s="4">
        <f t="shared" si="240"/>
        <v>-1.6418938032569806E-3</v>
      </c>
      <c r="Z657" s="4">
        <f t="shared" si="241"/>
        <v>4.6530033971915576E-3</v>
      </c>
      <c r="AA657" s="4">
        <f t="shared" si="234"/>
        <v>1.199782539414734E-2</v>
      </c>
      <c r="AB657" s="4">
        <f t="shared" si="235"/>
        <v>1.199782539414734E-2</v>
      </c>
      <c r="AC657" s="2">
        <f t="shared" si="246"/>
        <v>3.7688066709595544E-3</v>
      </c>
      <c r="AD657" s="3">
        <f t="shared" si="247"/>
        <v>1613.3864552844477</v>
      </c>
    </row>
    <row r="658" spans="1:30" x14ac:dyDescent="0.3">
      <c r="A658" s="1">
        <f t="shared" si="232"/>
        <v>33</v>
      </c>
      <c r="B658" s="1">
        <f t="shared" si="230"/>
        <v>1</v>
      </c>
      <c r="C658" s="5">
        <v>40035</v>
      </c>
      <c r="D658" s="3">
        <v>1610.43</v>
      </c>
      <c r="E658" s="3">
        <v>1612.73</v>
      </c>
      <c r="F658" s="3">
        <f t="shared" si="238"/>
        <v>1614.6280000000002</v>
      </c>
      <c r="G658" s="3">
        <f t="shared" si="248"/>
        <v>1611.9570000000001</v>
      </c>
      <c r="H658" s="4">
        <f t="shared" si="233"/>
        <v>-5.5943537780412016E-3</v>
      </c>
      <c r="I658" s="4">
        <f t="shared" si="236"/>
        <v>-4.17415359156277E-3</v>
      </c>
      <c r="J658" s="4">
        <f t="shared" si="237"/>
        <v>-1.4202001864784316E-3</v>
      </c>
      <c r="K658" s="4">
        <f t="shared" si="239"/>
        <v>-2.3541361786735332E-3</v>
      </c>
      <c r="L658" s="4">
        <f t="shared" si="249"/>
        <v>-4.54669885787083E-3</v>
      </c>
      <c r="M658" s="4">
        <f t="shared" si="242"/>
        <v>-2.5999796857233324E-3</v>
      </c>
      <c r="N658" s="4">
        <f t="shared" si="250"/>
        <v>-9.4729574051916001E-4</v>
      </c>
      <c r="O658" s="4">
        <f t="shared" si="252"/>
        <v>1.6585632408735859E-3</v>
      </c>
      <c r="P658" s="4">
        <f t="shared" si="231"/>
        <v>0.32912144596211773</v>
      </c>
      <c r="T658" s="4"/>
      <c r="U658" s="4">
        <f t="shared" si="243"/>
        <v>5.3288380910038848E-3</v>
      </c>
      <c r="V658" s="4">
        <f t="shared" si="244"/>
        <v>-4.7244502899062325E-3</v>
      </c>
      <c r="W658" s="4">
        <f t="shared" si="245"/>
        <v>-1.0865292484583341E-2</v>
      </c>
      <c r="X658" s="4">
        <f t="shared" si="251"/>
        <v>3.3194845415919394E-3</v>
      </c>
      <c r="Y658" s="4">
        <f t="shared" si="240"/>
        <v>-1.4793610789912003E-2</v>
      </c>
      <c r="Z658" s="4">
        <f t="shared" si="241"/>
        <v>-8.5816384497180327E-3</v>
      </c>
      <c r="AA658" s="4">
        <f t="shared" si="234"/>
        <v>-5.5943537780412016E-3</v>
      </c>
      <c r="AB658" s="4">
        <f t="shared" si="235"/>
        <v>-5.5943537780412016E-3</v>
      </c>
      <c r="AC658" s="2">
        <f t="shared" si="246"/>
        <v>-1.2238782124226269E-3</v>
      </c>
      <c r="AD658" s="3">
        <f t="shared" si="247"/>
        <v>1612.4009701896318</v>
      </c>
    </row>
    <row r="659" spans="1:30" x14ac:dyDescent="0.3">
      <c r="A659" s="1">
        <f t="shared" si="232"/>
        <v>33</v>
      </c>
      <c r="B659" s="1">
        <f t="shared" si="230"/>
        <v>2</v>
      </c>
      <c r="C659" s="5">
        <v>40036</v>
      </c>
      <c r="D659" s="3">
        <v>1594.69</v>
      </c>
      <c r="E659" s="3">
        <v>1603.68</v>
      </c>
      <c r="F659" s="3">
        <f t="shared" si="238"/>
        <v>1607.8679999999999</v>
      </c>
      <c r="G659" s="3">
        <f t="shared" si="248"/>
        <v>1610.8790000000001</v>
      </c>
      <c r="H659" s="4">
        <f t="shared" si="233"/>
        <v>-9.7737871251777526E-3</v>
      </c>
      <c r="I659" s="4">
        <f t="shared" si="236"/>
        <v>-4.1914271343678391E-3</v>
      </c>
      <c r="J659" s="4">
        <f t="shared" si="237"/>
        <v>-5.5823599908099136E-3</v>
      </c>
      <c r="K659" s="4">
        <f t="shared" si="239"/>
        <v>4.548474630999626E-4</v>
      </c>
      <c r="L659" s="4">
        <f t="shared" si="249"/>
        <v>1.3957624844158738E-3</v>
      </c>
      <c r="M659" s="4">
        <f t="shared" si="242"/>
        <v>-8.1959464334136166E-3</v>
      </c>
      <c r="N659" s="4">
        <f t="shared" si="250"/>
        <v>-1.0049792690822883E-2</v>
      </c>
      <c r="O659" s="4">
        <f t="shared" si="252"/>
        <v>-1.8881412688360713E-3</v>
      </c>
      <c r="P659" s="4">
        <f t="shared" si="231"/>
        <v>0.31613089588577553</v>
      </c>
      <c r="T659" s="4"/>
      <c r="U659" s="4">
        <f t="shared" si="243"/>
        <v>1.1214396155064142E-2</v>
      </c>
      <c r="V659" s="4">
        <f t="shared" si="244"/>
        <v>1.1022521935134333E-3</v>
      </c>
      <c r="W659" s="4">
        <f t="shared" si="245"/>
        <v>-2.0755423736099059E-2</v>
      </c>
      <c r="X659" s="4">
        <f t="shared" si="251"/>
        <v>-3.7313571556921075E-3</v>
      </c>
      <c r="Y659" s="4">
        <f t="shared" si="240"/>
        <v>-1.2019651881826457E-2</v>
      </c>
      <c r="Z659" s="4">
        <f t="shared" si="241"/>
        <v>-5.7901890379181776E-3</v>
      </c>
      <c r="AA659" s="4">
        <f t="shared" si="234"/>
        <v>-9.7737871251777526E-3</v>
      </c>
      <c r="AB659" s="4">
        <f t="shared" si="235"/>
        <v>-9.7737871251777526E-3</v>
      </c>
      <c r="AC659" s="2">
        <f t="shared" si="246"/>
        <v>-7.4041434132995102E-3</v>
      </c>
      <c r="AD659" s="3">
        <f t="shared" si="247"/>
        <v>1606.4973134597547</v>
      </c>
    </row>
    <row r="660" spans="1:30" x14ac:dyDescent="0.3">
      <c r="A660" s="1">
        <f t="shared" si="232"/>
        <v>33</v>
      </c>
      <c r="B660" s="1">
        <f t="shared" si="230"/>
        <v>3</v>
      </c>
      <c r="C660" s="5">
        <v>40037</v>
      </c>
      <c r="D660" s="3">
        <v>1619.59</v>
      </c>
      <c r="E660" s="3">
        <v>1595.26</v>
      </c>
      <c r="F660" s="3">
        <f t="shared" si="238"/>
        <v>1608.8979999999999</v>
      </c>
      <c r="G660" s="3">
        <f t="shared" si="248"/>
        <v>1612.877</v>
      </c>
      <c r="H660" s="4">
        <f t="shared" si="233"/>
        <v>1.5614320024581494E-2</v>
      </c>
      <c r="I660" s="4">
        <f t="shared" si="236"/>
        <v>3.5743624152652636E-4</v>
      </c>
      <c r="J660" s="4">
        <f t="shared" si="237"/>
        <v>1.5256883783054967E-2</v>
      </c>
      <c r="K660" s="4">
        <f t="shared" si="239"/>
        <v>7.2333807824717369E-3</v>
      </c>
      <c r="L660" s="4">
        <f t="shared" si="249"/>
        <v>1.093699158526799E-2</v>
      </c>
      <c r="M660" s="4">
        <f t="shared" si="242"/>
        <v>6.6455424769003429E-3</v>
      </c>
      <c r="N660" s="4">
        <f t="shared" si="250"/>
        <v>4.162127676195994E-3</v>
      </c>
      <c r="O660" s="4">
        <f t="shared" si="252"/>
        <v>-2.456794620860861E-3</v>
      </c>
      <c r="P660" s="4">
        <f t="shared" si="231"/>
        <v>0.33668138488837518</v>
      </c>
      <c r="T660" s="4"/>
      <c r="U660" s="4">
        <f t="shared" si="243"/>
        <v>1.238485222833278E-2</v>
      </c>
      <c r="V660" s="4">
        <f t="shared" si="244"/>
        <v>2.2610037060495111E-3</v>
      </c>
      <c r="W660" s="4">
        <f t="shared" si="245"/>
        <v>3.1899606055349615E-3</v>
      </c>
      <c r="X660" s="4">
        <f t="shared" si="251"/>
        <v>-4.9218978066073032E-3</v>
      </c>
      <c r="Y660" s="4">
        <f t="shared" si="240"/>
        <v>-5.3256389280328578E-3</v>
      </c>
      <c r="Z660" s="4">
        <f t="shared" si="241"/>
        <v>9.4603133938515481E-4</v>
      </c>
      <c r="AA660" s="4">
        <f t="shared" si="234"/>
        <v>1.5614320024581494E-2</v>
      </c>
      <c r="AB660" s="4">
        <f t="shared" si="235"/>
        <v>1.5614320024581494E-2</v>
      </c>
      <c r="AC660" s="2">
        <f t="shared" si="246"/>
        <v>5.3893008066836015E-3</v>
      </c>
      <c r="AD660" s="3">
        <f t="shared" si="247"/>
        <v>1610.8615423065032</v>
      </c>
    </row>
    <row r="661" spans="1:30" x14ac:dyDescent="0.3">
      <c r="A661" s="1">
        <f t="shared" si="232"/>
        <v>33</v>
      </c>
      <c r="B661" s="1">
        <f t="shared" si="230"/>
        <v>4</v>
      </c>
      <c r="C661" s="5">
        <v>40038</v>
      </c>
      <c r="D661" s="3">
        <v>1628.65</v>
      </c>
      <c r="E661" s="3">
        <v>1628.37</v>
      </c>
      <c r="F661" s="3">
        <f t="shared" si="238"/>
        <v>1614.5700000000002</v>
      </c>
      <c r="G661" s="3">
        <f t="shared" si="248"/>
        <v>1614.7550000000001</v>
      </c>
      <c r="H661" s="4">
        <f t="shared" si="233"/>
        <v>5.5940083601406362E-3</v>
      </c>
      <c r="I661" s="4">
        <f t="shared" si="236"/>
        <v>5.4211250995622184E-3</v>
      </c>
      <c r="J661" s="4">
        <f t="shared" si="237"/>
        <v>1.7288326057841776E-4</v>
      </c>
      <c r="K661" s="4">
        <f t="shared" si="239"/>
        <v>-5.27293944763782E-3</v>
      </c>
      <c r="L661" s="4">
        <f t="shared" si="249"/>
        <v>-3.9385825356347574E-3</v>
      </c>
      <c r="M661" s="4">
        <f t="shared" si="242"/>
        <v>8.7205881442117255E-3</v>
      </c>
      <c r="N661" s="4">
        <f t="shared" si="250"/>
        <v>8.6050205758768233E-3</v>
      </c>
      <c r="O661" s="4">
        <f t="shared" si="252"/>
        <v>-1.1359101095996403E-4</v>
      </c>
      <c r="P661" s="4">
        <f t="shared" si="231"/>
        <v>0.34415879173028513</v>
      </c>
      <c r="T661" s="4"/>
      <c r="U661" s="4">
        <f t="shared" si="243"/>
        <v>-1.1916596175575273E-2</v>
      </c>
      <c r="V661" s="4">
        <f t="shared" si="244"/>
        <v>-2.1797430213819493E-2</v>
      </c>
      <c r="W661" s="4">
        <f t="shared" si="245"/>
        <v>1.7721787925938502E-2</v>
      </c>
      <c r="X661" s="4">
        <f t="shared" si="251"/>
        <v>-2.2911067903444763E-4</v>
      </c>
      <c r="Y661" s="4">
        <f t="shared" si="240"/>
        <v>-1.7676020003153582E-2</v>
      </c>
      <c r="Z661" s="4">
        <f t="shared" si="241"/>
        <v>-1.1482221972933412E-2</v>
      </c>
      <c r="AA661" s="4">
        <f t="shared" si="234"/>
        <v>5.5940083601406362E-3</v>
      </c>
      <c r="AB661" s="4">
        <f t="shared" si="235"/>
        <v>5.5940083601406362E-3</v>
      </c>
      <c r="AC661" s="2">
        <f t="shared" si="246"/>
        <v>7.2814734876519042E-3</v>
      </c>
      <c r="AD661" s="3">
        <f t="shared" si="247"/>
        <v>1616.7910282043358</v>
      </c>
    </row>
    <row r="662" spans="1:30" x14ac:dyDescent="0.3">
      <c r="A662" s="1">
        <f t="shared" si="232"/>
        <v>33</v>
      </c>
      <c r="B662" s="1">
        <f t="shared" si="230"/>
        <v>5</v>
      </c>
      <c r="C662" s="5">
        <v>40039</v>
      </c>
      <c r="D662" s="3">
        <v>1611.58</v>
      </c>
      <c r="E662" s="3">
        <v>1623.49</v>
      </c>
      <c r="F662" s="3">
        <f t="shared" si="238"/>
        <v>1612.9880000000001</v>
      </c>
      <c r="G662" s="3">
        <f t="shared" si="248"/>
        <v>1615.5769999999998</v>
      </c>
      <c r="H662" s="4">
        <f t="shared" si="233"/>
        <v>-1.0481073281552306E-2</v>
      </c>
      <c r="I662" s="4">
        <f t="shared" si="236"/>
        <v>-3.1682681975870085E-3</v>
      </c>
      <c r="J662" s="4">
        <f t="shared" si="237"/>
        <v>-7.3128050839652977E-3</v>
      </c>
      <c r="K662" s="4">
        <f t="shared" si="239"/>
        <v>-9.400423663770573E-3</v>
      </c>
      <c r="L662" s="4">
        <f t="shared" si="249"/>
        <v>-7.7542067902183712E-3</v>
      </c>
      <c r="M662" s="4">
        <f t="shared" si="242"/>
        <v>-8.7291411963395208E-4</v>
      </c>
      <c r="N662" s="4">
        <f t="shared" si="250"/>
        <v>-2.4740386871067391E-3</v>
      </c>
      <c r="O662" s="4">
        <f t="shared" si="252"/>
        <v>-1.6064979709351783E-3</v>
      </c>
      <c r="P662" s="4">
        <f t="shared" si="231"/>
        <v>0.33007056493211723</v>
      </c>
      <c r="T662" s="4"/>
      <c r="U662" s="4">
        <f t="shared" si="243"/>
        <v>-5.6242900561815495E-3</v>
      </c>
      <c r="V662" s="4">
        <f t="shared" si="244"/>
        <v>-1.5568047155619711E-2</v>
      </c>
      <c r="W662" s="4">
        <f t="shared" si="245"/>
        <v>-4.8842536848020561E-3</v>
      </c>
      <c r="X662" s="4">
        <f t="shared" si="251"/>
        <v>-3.1999189205555285E-3</v>
      </c>
      <c r="Y662" s="4">
        <f t="shared" si="240"/>
        <v>-2.1752039328810903E-2</v>
      </c>
      <c r="Z662" s="4">
        <f t="shared" si="241"/>
        <v>-1.5583941618428734E-2</v>
      </c>
      <c r="AA662" s="4">
        <f t="shared" si="234"/>
        <v>-1.0481073281552306E-2</v>
      </c>
      <c r="AB662" s="4">
        <f t="shared" si="235"/>
        <v>-1.0481073281552306E-2</v>
      </c>
      <c r="AC662" s="2">
        <f t="shared" si="246"/>
        <v>-2.1556601613887589E-3</v>
      </c>
      <c r="AD662" s="3">
        <f t="shared" si="247"/>
        <v>1615.0540188028908</v>
      </c>
    </row>
    <row r="663" spans="1:30" x14ac:dyDescent="0.3">
      <c r="A663" s="1">
        <f t="shared" si="232"/>
        <v>34</v>
      </c>
      <c r="B663" s="1">
        <f t="shared" si="230"/>
        <v>1</v>
      </c>
      <c r="C663" s="5">
        <v>40042</v>
      </c>
      <c r="D663" s="3">
        <v>1564.89</v>
      </c>
      <c r="E663" s="3">
        <v>1583.29</v>
      </c>
      <c r="F663" s="3">
        <f t="shared" si="238"/>
        <v>1603.88</v>
      </c>
      <c r="G663" s="3">
        <f t="shared" si="248"/>
        <v>1609.2539999999999</v>
      </c>
      <c r="H663" s="4">
        <f t="shared" si="233"/>
        <v>-2.8971568274612385E-2</v>
      </c>
      <c r="I663" s="4">
        <f t="shared" si="236"/>
        <v>-1.7554201466883409E-2</v>
      </c>
      <c r="J663" s="4">
        <f t="shared" si="237"/>
        <v>-1.1417366807728976E-2</v>
      </c>
      <c r="K663" s="4">
        <f t="shared" si="239"/>
        <v>1.2704923118927558E-3</v>
      </c>
      <c r="L663" s="4">
        <f t="shared" si="249"/>
        <v>1.615391934209575E-3</v>
      </c>
      <c r="M663" s="4">
        <f t="shared" si="242"/>
        <v>-2.4309798738060207E-2</v>
      </c>
      <c r="N663" s="4">
        <f t="shared" si="250"/>
        <v>-2.7568053271888594E-2</v>
      </c>
      <c r="O663" s="4">
        <f t="shared" si="252"/>
        <v>-3.434107189642592E-3</v>
      </c>
      <c r="P663" s="4">
        <f t="shared" si="231"/>
        <v>0.29153633475013407</v>
      </c>
      <c r="T663" s="4"/>
      <c r="U663" s="4">
        <f t="shared" si="243"/>
        <v>-7.1358542548298173E-4</v>
      </c>
      <c r="V663" s="4">
        <f t="shared" si="244"/>
        <v>-1.0706449571228131E-2</v>
      </c>
      <c r="W663" s="4">
        <f t="shared" si="245"/>
        <v>-2.8278161733201669E-2</v>
      </c>
      <c r="X663" s="4">
        <f t="shared" si="251"/>
        <v>-6.6566416536812485E-3</v>
      </c>
      <c r="Y663" s="4">
        <f t="shared" si="240"/>
        <v>-1.1214177168305466E-2</v>
      </c>
      <c r="Z663" s="4">
        <f t="shared" si="241"/>
        <v>-4.979635605160241E-3</v>
      </c>
      <c r="AA663" s="4">
        <f t="shared" si="234"/>
        <v>-2.8971568274612385E-2</v>
      </c>
      <c r="AB663" s="4">
        <f t="shared" si="235"/>
        <v>-2.8971568274612385E-2</v>
      </c>
      <c r="AC663" s="2">
        <f t="shared" si="246"/>
        <v>-2.1370626179429465E-2</v>
      </c>
      <c r="AD663" s="3">
        <f t="shared" si="247"/>
        <v>1598.3326792019275</v>
      </c>
    </row>
    <row r="664" spans="1:30" x14ac:dyDescent="0.3">
      <c r="A664" s="1">
        <f t="shared" si="232"/>
        <v>34</v>
      </c>
      <c r="B664" s="1">
        <f t="shared" si="230"/>
        <v>2</v>
      </c>
      <c r="C664" s="5">
        <v>40043</v>
      </c>
      <c r="D664" s="3">
        <v>1586.5</v>
      </c>
      <c r="E664" s="3">
        <v>1573.32</v>
      </c>
      <c r="F664" s="3">
        <f t="shared" si="238"/>
        <v>1602.242</v>
      </c>
      <c r="G664" s="3">
        <f t="shared" si="248"/>
        <v>1605.0549999999998</v>
      </c>
      <c r="H664" s="4">
        <f t="shared" si="233"/>
        <v>1.380927732939689E-2</v>
      </c>
      <c r="I664" s="4">
        <f t="shared" si="236"/>
        <v>5.3869601058220296E-3</v>
      </c>
      <c r="J664" s="4">
        <f t="shared" si="237"/>
        <v>8.4223172235748604E-3</v>
      </c>
      <c r="K664" s="4">
        <f t="shared" si="239"/>
        <v>2.6383643578781837E-2</v>
      </c>
      <c r="L664" s="4">
        <f t="shared" si="249"/>
        <v>2.6983792258028653E-2</v>
      </c>
      <c r="M664" s="4">
        <f t="shared" si="242"/>
        <v>-9.8249827429314433E-3</v>
      </c>
      <c r="N664" s="4">
        <f t="shared" si="250"/>
        <v>-1.1560351514433983E-2</v>
      </c>
      <c r="O664" s="4">
        <f t="shared" si="252"/>
        <v>-1.773085408131027E-3</v>
      </c>
      <c r="P664" s="4">
        <f t="shared" si="231"/>
        <v>0.30937151817769148</v>
      </c>
      <c r="T664" s="4"/>
      <c r="U664" s="4">
        <f t="shared" si="243"/>
        <v>1.9042872022953659E-2</v>
      </c>
      <c r="V664" s="4">
        <f t="shared" si="244"/>
        <v>8.8524433027241788E-3</v>
      </c>
      <c r="W664" s="4">
        <f t="shared" si="245"/>
        <v>-5.1357944177238546E-3</v>
      </c>
      <c r="X664" s="4">
        <f t="shared" si="251"/>
        <v>-3.4990434538158459E-3</v>
      </c>
      <c r="Y664" s="4">
        <f t="shared" si="240"/>
        <v>1.3585842536652449E-2</v>
      </c>
      <c r="Z664" s="4">
        <f t="shared" si="241"/>
        <v>1.9976754417865606E-2</v>
      </c>
      <c r="AA664" s="4">
        <f t="shared" si="234"/>
        <v>1.380927732939689E-2</v>
      </c>
      <c r="AB664" s="4">
        <f t="shared" si="235"/>
        <v>1.380927732939689E-2</v>
      </c>
      <c r="AC664" s="2">
        <f t="shared" si="246"/>
        <v>-4.9722362441128173E-3</v>
      </c>
      <c r="AD664" s="3">
        <f t="shared" si="247"/>
        <v>1594.388452801285</v>
      </c>
    </row>
    <row r="665" spans="1:30" x14ac:dyDescent="0.3">
      <c r="A665" s="1">
        <f t="shared" si="232"/>
        <v>34</v>
      </c>
      <c r="B665" s="1">
        <f t="shared" si="230"/>
        <v>3</v>
      </c>
      <c r="C665" s="5">
        <v>40044</v>
      </c>
      <c r="D665" s="3">
        <v>1596.61</v>
      </c>
      <c r="E665" s="3">
        <v>1568.41</v>
      </c>
      <c r="F665" s="3">
        <f t="shared" si="238"/>
        <v>1597.646</v>
      </c>
      <c r="G665" s="3">
        <f t="shared" si="248"/>
        <v>1603.2719999999999</v>
      </c>
      <c r="H665" s="4">
        <f t="shared" si="233"/>
        <v>6.372518121651371E-3</v>
      </c>
      <c r="I665" s="4">
        <f t="shared" si="236"/>
        <v>-1.1402458241411862E-2</v>
      </c>
      <c r="J665" s="4">
        <f t="shared" si="237"/>
        <v>1.7774976363063234E-2</v>
      </c>
      <c r="K665" s="4">
        <f t="shared" si="239"/>
        <v>7.1887803340686873E-3</v>
      </c>
      <c r="L665" s="4">
        <f t="shared" si="249"/>
        <v>1.1038274328535855E-2</v>
      </c>
      <c r="M665" s="4">
        <f t="shared" si="242"/>
        <v>-6.4845403800344893E-4</v>
      </c>
      <c r="N665" s="4">
        <f t="shared" si="250"/>
        <v>-4.1552525086198944E-3</v>
      </c>
      <c r="O665" s="4">
        <f t="shared" si="252"/>
        <v>-3.5237158730059169E-3</v>
      </c>
      <c r="P665" s="4">
        <f t="shared" si="231"/>
        <v>0.31771551190525299</v>
      </c>
      <c r="T665" s="4"/>
      <c r="U665" s="4">
        <f t="shared" si="243"/>
        <v>2.085723290261577E-2</v>
      </c>
      <c r="V665" s="4">
        <f t="shared" si="244"/>
        <v>1.064866057358965E-2</v>
      </c>
      <c r="W665" s="4">
        <f t="shared" si="245"/>
        <v>-1.4188776171747183E-2</v>
      </c>
      <c r="X665" s="4">
        <f t="shared" si="251"/>
        <v>-6.9936068041603341E-3</v>
      </c>
      <c r="Y665" s="4">
        <f t="shared" si="240"/>
        <v>-5.3696832611191828E-3</v>
      </c>
      <c r="Z665" s="4">
        <f t="shared" si="241"/>
        <v>9.0170929577857947E-4</v>
      </c>
      <c r="AA665" s="4">
        <f t="shared" si="234"/>
        <v>6.372518121651371E-3</v>
      </c>
      <c r="AB665" s="4">
        <f t="shared" si="235"/>
        <v>6.372518121651371E-3</v>
      </c>
      <c r="AC665" s="2">
        <f t="shared" si="246"/>
        <v>9.2761003990330748E-4</v>
      </c>
      <c r="AD665" s="3">
        <f t="shared" si="247"/>
        <v>1595.1289685341899</v>
      </c>
    </row>
    <row r="666" spans="1:30" x14ac:dyDescent="0.3">
      <c r="A666" s="1">
        <f t="shared" si="232"/>
        <v>34</v>
      </c>
      <c r="B666" s="1">
        <f t="shared" si="230"/>
        <v>4</v>
      </c>
      <c r="C666" s="5">
        <v>40045</v>
      </c>
      <c r="D666" s="3">
        <v>1614.22</v>
      </c>
      <c r="E666" s="3">
        <v>1594.58</v>
      </c>
      <c r="F666" s="3">
        <f t="shared" si="238"/>
        <v>1594.76</v>
      </c>
      <c r="G666" s="3">
        <f t="shared" si="248"/>
        <v>1604.665</v>
      </c>
      <c r="H666" s="4">
        <f t="shared" si="233"/>
        <v>1.102961900526749E-2</v>
      </c>
      <c r="I666" s="4">
        <f t="shared" si="236"/>
        <v>-1.271443871703154E-3</v>
      </c>
      <c r="J666" s="4">
        <f t="shared" si="237"/>
        <v>1.2301062876970645E-2</v>
      </c>
      <c r="K666" s="4">
        <f t="shared" si="239"/>
        <v>-4.2057860091067444E-3</v>
      </c>
      <c r="L666" s="4">
        <f t="shared" si="249"/>
        <v>4.3801136992337314E-3</v>
      </c>
      <c r="M666" s="4">
        <f t="shared" si="242"/>
        <v>1.220246306654295E-2</v>
      </c>
      <c r="N666" s="4">
        <f t="shared" si="250"/>
        <v>5.9545138704963736E-3</v>
      </c>
      <c r="O666" s="4">
        <f t="shared" si="252"/>
        <v>-6.1360904957192776E-3</v>
      </c>
      <c r="P666" s="4">
        <f t="shared" si="231"/>
        <v>0.33224941195889895</v>
      </c>
      <c r="T666" s="4"/>
      <c r="U666" s="4">
        <f t="shared" si="243"/>
        <v>2.0067518053876771E-2</v>
      </c>
      <c r="V666" s="4">
        <f t="shared" si="244"/>
        <v>9.8668428733380466E-3</v>
      </c>
      <c r="W666" s="4">
        <f t="shared" si="245"/>
        <v>-8.8600988548798477E-3</v>
      </c>
      <c r="X666" s="4">
        <f t="shared" si="251"/>
        <v>-1.2269520677332151E-2</v>
      </c>
      <c r="Y666" s="4">
        <f t="shared" si="240"/>
        <v>-1.662217271722255E-2</v>
      </c>
      <c r="Z666" s="4">
        <f t="shared" si="241"/>
        <v>-1.0421729916665448E-2</v>
      </c>
      <c r="AA666" s="4">
        <f t="shared" si="234"/>
        <v>1.102961900526749E-2</v>
      </c>
      <c r="AB666" s="4">
        <f t="shared" si="235"/>
        <v>1.102961900526749E-2</v>
      </c>
      <c r="AC666" s="2">
        <f t="shared" si="246"/>
        <v>7.8845227481632134E-3</v>
      </c>
      <c r="AD666" s="3">
        <f t="shared" si="247"/>
        <v>1601.49264568946</v>
      </c>
    </row>
    <row r="667" spans="1:30" x14ac:dyDescent="0.3">
      <c r="A667" s="1">
        <f t="shared" si="232"/>
        <v>34</v>
      </c>
      <c r="B667" s="1">
        <f t="shared" si="230"/>
        <v>5</v>
      </c>
      <c r="C667" s="5">
        <v>40046</v>
      </c>
      <c r="D667" s="3">
        <v>1637.78</v>
      </c>
      <c r="E667" s="3">
        <v>1620.47</v>
      </c>
      <c r="F667" s="3">
        <f t="shared" si="238"/>
        <v>1600</v>
      </c>
      <c r="G667" s="3">
        <f t="shared" si="248"/>
        <v>1606.4940000000001</v>
      </c>
      <c r="H667" s="4">
        <f t="shared" si="233"/>
        <v>1.4595284409807799E-2</v>
      </c>
      <c r="I667" s="4">
        <f t="shared" si="236"/>
        <v>3.8718390306154054E-3</v>
      </c>
      <c r="J667" s="4">
        <f t="shared" si="237"/>
        <v>1.0723445379192394E-2</v>
      </c>
      <c r="K667" s="4">
        <f t="shared" si="239"/>
        <v>-1.466033130552215E-2</v>
      </c>
      <c r="L667" s="4">
        <f t="shared" si="249"/>
        <v>-6.9397121967403391E-3</v>
      </c>
      <c r="M667" s="4">
        <f t="shared" si="242"/>
        <v>2.3612499999999984E-2</v>
      </c>
      <c r="N667" s="4">
        <f t="shared" si="250"/>
        <v>1.9474707032830392E-2</v>
      </c>
      <c r="O667" s="4">
        <f t="shared" si="252"/>
        <v>-3.9651235208636951E-3</v>
      </c>
      <c r="P667" s="4">
        <f t="shared" si="231"/>
        <v>0.35169397103123828</v>
      </c>
      <c r="T667" s="4"/>
      <c r="U667" s="4">
        <f t="shared" si="243"/>
        <v>-1.6354648065320092E-3</v>
      </c>
      <c r="V667" s="4">
        <f t="shared" si="244"/>
        <v>-1.1619110158466712E-2</v>
      </c>
      <c r="W667" s="4">
        <f t="shared" si="245"/>
        <v>1.6257337519701192E-2</v>
      </c>
      <c r="X667" s="4">
        <f t="shared" si="251"/>
        <v>-8.0521367796908948E-3</v>
      </c>
      <c r="Y667" s="4">
        <f t="shared" si="240"/>
        <v>-2.6946362087248866E-2</v>
      </c>
      <c r="Z667" s="4">
        <f t="shared" si="241"/>
        <v>-2.0811015879145623E-2</v>
      </c>
      <c r="AA667" s="4">
        <f t="shared" si="234"/>
        <v>1.4595284409807799E-2</v>
      </c>
      <c r="AB667" s="4">
        <f t="shared" si="235"/>
        <v>1.4595284409807799E-2</v>
      </c>
      <c r="AC667" s="2">
        <f t="shared" si="246"/>
        <v>1.477095186188606E-2</v>
      </c>
      <c r="AD667" s="3">
        <f t="shared" si="247"/>
        <v>1613.5884304596402</v>
      </c>
    </row>
    <row r="668" spans="1:30" x14ac:dyDescent="0.3">
      <c r="A668" s="1">
        <f t="shared" si="232"/>
        <v>35</v>
      </c>
      <c r="B668" s="1">
        <f t="shared" si="230"/>
        <v>1</v>
      </c>
      <c r="C668" s="5">
        <v>40049</v>
      </c>
      <c r="D668" s="3">
        <v>1634.78</v>
      </c>
      <c r="E668" s="3">
        <v>1641.45</v>
      </c>
      <c r="F668" s="3">
        <f t="shared" si="238"/>
        <v>1613.9779999999998</v>
      </c>
      <c r="G668" s="3">
        <f t="shared" si="248"/>
        <v>1608.9290000000003</v>
      </c>
      <c r="H668" s="4">
        <f t="shared" si="233"/>
        <v>-1.8317478538020979E-3</v>
      </c>
      <c r="I668" s="4">
        <f t="shared" si="236"/>
        <v>2.2408382078179445E-3</v>
      </c>
      <c r="J668" s="4">
        <f t="shared" si="237"/>
        <v>-4.072586061620042E-3</v>
      </c>
      <c r="K668" s="4">
        <f t="shared" si="239"/>
        <v>-1.7708422376631814E-2</v>
      </c>
      <c r="L668" s="4">
        <f t="shared" si="249"/>
        <v>-1.9369715916260504E-2</v>
      </c>
      <c r="M668" s="4">
        <f t="shared" si="242"/>
        <v>1.2888651518174435E-2</v>
      </c>
      <c r="N668" s="4">
        <f t="shared" si="250"/>
        <v>1.6067209926603133E-2</v>
      </c>
      <c r="O668" s="4">
        <f t="shared" si="252"/>
        <v>3.0884889709927475E-3</v>
      </c>
      <c r="P668" s="4">
        <f t="shared" si="231"/>
        <v>0.34921800850080459</v>
      </c>
      <c r="T668" s="4"/>
      <c r="U668" s="4">
        <f t="shared" si="243"/>
        <v>-4.4505367021211564E-2</v>
      </c>
      <c r="V668" s="4">
        <f t="shared" si="244"/>
        <v>-5.4060313350999395E-2</v>
      </c>
      <c r="W668" s="4">
        <f t="shared" si="245"/>
        <v>4.4661286096786268E-2</v>
      </c>
      <c r="X668" s="4">
        <f t="shared" si="251"/>
        <v>6.2959822430604089E-3</v>
      </c>
      <c r="Y668" s="4">
        <f t="shared" si="240"/>
        <v>-2.9956447035277351E-2</v>
      </c>
      <c r="Z668" s="4">
        <f t="shared" si="241"/>
        <v>-2.3840080164543045E-2</v>
      </c>
      <c r="AA668" s="4">
        <f t="shared" si="234"/>
        <v>-1.8317478538020979E-3</v>
      </c>
      <c r="AB668" s="4">
        <f t="shared" si="235"/>
        <v>-1.8317478538020979E-3</v>
      </c>
      <c r="AC668" s="2">
        <f t="shared" si="246"/>
        <v>8.6419659078937703E-3</v>
      </c>
      <c r="AD668" s="3">
        <f t="shared" si="247"/>
        <v>1620.6522869730934</v>
      </c>
    </row>
    <row r="669" spans="1:30" x14ac:dyDescent="0.3">
      <c r="A669" s="1">
        <f t="shared" si="232"/>
        <v>35</v>
      </c>
      <c r="B669" s="1">
        <f t="shared" si="230"/>
        <v>2</v>
      </c>
      <c r="C669" s="5">
        <v>40050</v>
      </c>
      <c r="D669" s="3">
        <v>1639.9</v>
      </c>
      <c r="E669" s="3">
        <v>1640.42</v>
      </c>
      <c r="F669" s="3">
        <f t="shared" si="238"/>
        <v>1624.6579999999999</v>
      </c>
      <c r="G669" s="3">
        <f t="shared" si="248"/>
        <v>1613.45</v>
      </c>
      <c r="H669" s="4">
        <f t="shared" si="233"/>
        <v>3.1319198913616012E-3</v>
      </c>
      <c r="I669" s="4">
        <f t="shared" si="236"/>
        <v>3.4500055053279955E-3</v>
      </c>
      <c r="J669" s="4">
        <f t="shared" si="237"/>
        <v>-3.1808561396639429E-4</v>
      </c>
      <c r="K669" s="4">
        <f t="shared" si="239"/>
        <v>-8.5225534934364987E-3</v>
      </c>
      <c r="L669" s="4">
        <f t="shared" si="249"/>
        <v>-1.4845354658662815E-2</v>
      </c>
      <c r="M669" s="4">
        <f t="shared" si="242"/>
        <v>9.3816667877179016E-3</v>
      </c>
      <c r="N669" s="4">
        <f t="shared" si="250"/>
        <v>1.6393442622950848E-2</v>
      </c>
      <c r="O669" s="4">
        <f t="shared" si="252"/>
        <v>6.8345630831147357E-3</v>
      </c>
      <c r="P669" s="4">
        <f t="shared" si="231"/>
        <v>0.35344365121941151</v>
      </c>
      <c r="T669" s="4"/>
      <c r="U669" s="4">
        <f t="shared" si="243"/>
        <v>-2.9533025850573151E-2</v>
      </c>
      <c r="V669" s="4">
        <f t="shared" si="244"/>
        <v>-3.9237695592067426E-2</v>
      </c>
      <c r="W669" s="4">
        <f t="shared" si="245"/>
        <v>3.3658997793885967E-2</v>
      </c>
      <c r="X669" s="4">
        <f t="shared" si="251"/>
        <v>1.3990395957664286E-2</v>
      </c>
      <c r="Y669" s="4">
        <f t="shared" si="240"/>
        <v>-2.0885115170575654E-2</v>
      </c>
      <c r="Z669" s="4">
        <f t="shared" si="241"/>
        <v>-1.4711551286860717E-2</v>
      </c>
      <c r="AA669" s="4">
        <f t="shared" si="234"/>
        <v>3.1319198913616012E-3</v>
      </c>
      <c r="AB669" s="4">
        <f t="shared" si="235"/>
        <v>3.1319198913616012E-3</v>
      </c>
      <c r="AC669" s="2">
        <f t="shared" si="246"/>
        <v>7.8247507071189156E-3</v>
      </c>
      <c r="AD669" s="3">
        <f t="shared" si="247"/>
        <v>1627.0681913153958</v>
      </c>
    </row>
    <row r="670" spans="1:30" x14ac:dyDescent="0.3">
      <c r="A670" s="1">
        <f t="shared" si="232"/>
        <v>35</v>
      </c>
      <c r="B670" s="1">
        <f t="shared" si="230"/>
        <v>3</v>
      </c>
      <c r="C670" s="5">
        <v>40051</v>
      </c>
      <c r="D670" s="3">
        <v>1637</v>
      </c>
      <c r="E670" s="3">
        <v>1636.82</v>
      </c>
      <c r="F670" s="3">
        <f t="shared" si="238"/>
        <v>1632.7360000000001</v>
      </c>
      <c r="G670" s="3">
        <f t="shared" si="248"/>
        <v>1615.191</v>
      </c>
      <c r="H670" s="4">
        <f t="shared" si="233"/>
        <v>-1.7684005122264106E-3</v>
      </c>
      <c r="I670" s="4">
        <f t="shared" si="236"/>
        <v>-1.878163302640499E-3</v>
      </c>
      <c r="J670" s="4">
        <f t="shared" si="237"/>
        <v>1.0976279041408836E-4</v>
      </c>
      <c r="K670" s="4">
        <f t="shared" si="239"/>
        <v>-5.0185986950423917E-3</v>
      </c>
      <c r="L670" s="4">
        <f t="shared" si="249"/>
        <v>-1.6545046784695563E-2</v>
      </c>
      <c r="M670" s="4">
        <f t="shared" si="242"/>
        <v>2.6115673323794516E-3</v>
      </c>
      <c r="N670" s="4">
        <f t="shared" si="250"/>
        <v>1.3502427886237584E-2</v>
      </c>
      <c r="O670" s="4">
        <f t="shared" si="252"/>
        <v>1.0717776420281046E-2</v>
      </c>
      <c r="P670" s="4">
        <f t="shared" si="231"/>
        <v>0.35105022077332554</v>
      </c>
      <c r="T670" s="4"/>
      <c r="U670" s="4">
        <f t="shared" si="243"/>
        <v>-2.6397951094579052E-2</v>
      </c>
      <c r="V670" s="4">
        <f t="shared" si="244"/>
        <v>-3.6133971583633323E-2</v>
      </c>
      <c r="W670" s="4">
        <f t="shared" si="245"/>
        <v>2.5297348757680398E-2</v>
      </c>
      <c r="X670" s="4">
        <f t="shared" si="251"/>
        <v>2.1963563893378224E-2</v>
      </c>
      <c r="Y670" s="4">
        <f t="shared" si="240"/>
        <v>-1.7424850581637865E-2</v>
      </c>
      <c r="Z670" s="4">
        <f t="shared" si="241"/>
        <v>-1.1229468865485273E-2</v>
      </c>
      <c r="AA670" s="4">
        <f t="shared" si="234"/>
        <v>-1.7684005122264106E-3</v>
      </c>
      <c r="AB670" s="4">
        <f t="shared" si="235"/>
        <v>-1.7684005122264106E-3</v>
      </c>
      <c r="AC670" s="2">
        <f t="shared" si="246"/>
        <v>4.04471948059621E-3</v>
      </c>
      <c r="AD670" s="3">
        <f t="shared" si="247"/>
        <v>1630.378794210264</v>
      </c>
    </row>
    <row r="671" spans="1:30" x14ac:dyDescent="0.3">
      <c r="A671" s="1">
        <f t="shared" si="232"/>
        <v>35</v>
      </c>
      <c r="B671" s="1">
        <f t="shared" si="230"/>
        <v>4</v>
      </c>
      <c r="C671" s="5">
        <v>40052</v>
      </c>
      <c r="D671" s="3">
        <v>1640.97</v>
      </c>
      <c r="E671" s="3">
        <v>1636.13</v>
      </c>
      <c r="F671" s="3">
        <f t="shared" si="238"/>
        <v>1638.086</v>
      </c>
      <c r="G671" s="3">
        <f t="shared" si="248"/>
        <v>1616.423</v>
      </c>
      <c r="H671" s="4">
        <f t="shared" si="233"/>
        <v>2.4251679902260398E-3</v>
      </c>
      <c r="I671" s="4">
        <f t="shared" si="236"/>
        <v>-5.3145998778246235E-4</v>
      </c>
      <c r="J671" s="4">
        <f t="shared" si="237"/>
        <v>2.9566279780085022E-3</v>
      </c>
      <c r="K671" s="4">
        <f t="shared" si="239"/>
        <v>2.2296884544899761E-4</v>
      </c>
      <c r="L671" s="4">
        <f t="shared" si="249"/>
        <v>-1.4236068689336879E-2</v>
      </c>
      <c r="M671" s="4">
        <f t="shared" si="242"/>
        <v>1.7605913242650353E-3</v>
      </c>
      <c r="N671" s="4">
        <f t="shared" si="250"/>
        <v>1.5186000199205298E-2</v>
      </c>
      <c r="O671" s="4">
        <f t="shared" si="252"/>
        <v>1.3201338232874464E-2</v>
      </c>
      <c r="P671" s="4">
        <f t="shared" si="231"/>
        <v>0.3543267445219328</v>
      </c>
      <c r="T671" s="4"/>
      <c r="U671" s="4">
        <f t="shared" si="243"/>
        <v>-1.3915699450213788E-2</v>
      </c>
      <c r="V671" s="4">
        <f t="shared" si="244"/>
        <v>-2.3776542455711654E-2</v>
      </c>
      <c r="W671" s="4">
        <f t="shared" si="245"/>
        <v>1.6571471051033935E-2</v>
      </c>
      <c r="X671" s="4">
        <f t="shared" si="251"/>
        <v>2.7167724297072926E-2</v>
      </c>
      <c r="Y671" s="4">
        <f t="shared" si="240"/>
        <v>-1.2248639244893318E-2</v>
      </c>
      <c r="Z671" s="4">
        <f t="shared" si="241"/>
        <v>-6.0206202234988765E-3</v>
      </c>
      <c r="AA671" s="4">
        <f t="shared" si="234"/>
        <v>2.4251679902260398E-3</v>
      </c>
      <c r="AB671" s="4">
        <f t="shared" si="235"/>
        <v>2.4251679902260398E-3</v>
      </c>
      <c r="AC671" s="2">
        <f t="shared" si="246"/>
        <v>4.3028232446808068E-3</v>
      </c>
      <c r="AD671" s="3">
        <f t="shared" si="247"/>
        <v>1633.9091961401762</v>
      </c>
    </row>
    <row r="672" spans="1:30" x14ac:dyDescent="0.3">
      <c r="A672" s="1">
        <f t="shared" si="232"/>
        <v>35</v>
      </c>
      <c r="B672" s="1">
        <f t="shared" si="230"/>
        <v>5</v>
      </c>
      <c r="C672" s="5">
        <v>40053</v>
      </c>
      <c r="D672" s="3">
        <v>1643.24</v>
      </c>
      <c r="E672" s="3">
        <v>1661.49</v>
      </c>
      <c r="F672" s="3">
        <f t="shared" si="238"/>
        <v>1639.1780000000003</v>
      </c>
      <c r="G672" s="3">
        <f t="shared" si="248"/>
        <v>1619.5889999999999</v>
      </c>
      <c r="H672" s="4">
        <f t="shared" si="233"/>
        <v>1.3833281534701926E-3</v>
      </c>
      <c r="I672" s="4">
        <f t="shared" si="236"/>
        <v>1.2504798990840772E-2</v>
      </c>
      <c r="J672" s="4">
        <f t="shared" si="237"/>
        <v>-1.1121470837370579E-2</v>
      </c>
      <c r="K672" s="4">
        <f t="shared" si="239"/>
        <v>-1.7108783219680376E-3</v>
      </c>
      <c r="L672" s="4">
        <f t="shared" si="249"/>
        <v>-1.4630912746052049E-2</v>
      </c>
      <c r="M672" s="4">
        <f t="shared" si="242"/>
        <v>2.4780713259936809E-3</v>
      </c>
      <c r="N672" s="4">
        <f t="shared" si="250"/>
        <v>1.4603087573452319E-2</v>
      </c>
      <c r="O672" s="4">
        <f t="shared" si="252"/>
        <v>1.1920961028212797E-2</v>
      </c>
      <c r="P672" s="4">
        <f t="shared" si="231"/>
        <v>0.35620022283662767</v>
      </c>
      <c r="T672" s="4"/>
      <c r="U672" s="4">
        <f t="shared" si="243"/>
        <v>-1.9439721628061785E-3</v>
      </c>
      <c r="V672" s="4">
        <f t="shared" si="244"/>
        <v>-1.1924532441178104E-2</v>
      </c>
      <c r="W672" s="4">
        <f t="shared" si="245"/>
        <v>3.3337810939198407E-3</v>
      </c>
      <c r="X672" s="4">
        <f t="shared" si="251"/>
        <v>2.4486250000000213E-2</v>
      </c>
      <c r="Y672" s="4">
        <f t="shared" si="240"/>
        <v>-1.4158373604736469E-2</v>
      </c>
      <c r="Z672" s="4">
        <f t="shared" si="241"/>
        <v>-7.9423959354388961E-3</v>
      </c>
      <c r="AA672" s="4">
        <f t="shared" si="234"/>
        <v>1.3833281534701926E-3</v>
      </c>
      <c r="AB672" s="4">
        <f t="shared" si="235"/>
        <v>1.3833281534701926E-3</v>
      </c>
      <c r="AC672" s="2">
        <f t="shared" si="246"/>
        <v>3.7855309672044273E-3</v>
      </c>
      <c r="AD672" s="3">
        <f t="shared" si="247"/>
        <v>1637.019464093451</v>
      </c>
    </row>
    <row r="673" spans="1:30" x14ac:dyDescent="0.3">
      <c r="A673" s="1">
        <f t="shared" si="232"/>
        <v>36</v>
      </c>
      <c r="B673" s="1">
        <f t="shared" si="230"/>
        <v>1</v>
      </c>
      <c r="C673" s="5">
        <v>40056</v>
      </c>
      <c r="D673" s="3">
        <v>1625.19</v>
      </c>
      <c r="E673" s="3">
        <v>1628.21</v>
      </c>
      <c r="F673" s="3">
        <f t="shared" si="238"/>
        <v>1637.2599999999998</v>
      </c>
      <c r="G673" s="3">
        <f t="shared" si="248"/>
        <v>1625.6189999999999</v>
      </c>
      <c r="H673" s="4">
        <f t="shared" si="233"/>
        <v>-1.098439667973026E-2</v>
      </c>
      <c r="I673" s="4">
        <f t="shared" si="236"/>
        <v>-9.1465641050607165E-3</v>
      </c>
      <c r="J673" s="4">
        <f t="shared" si="237"/>
        <v>-1.8378325746695439E-3</v>
      </c>
      <c r="K673" s="4">
        <f t="shared" si="239"/>
        <v>-1.8028407292909683E-3</v>
      </c>
      <c r="L673" s="4">
        <f t="shared" si="249"/>
        <v>-1.0694319352823382E-2</v>
      </c>
      <c r="M673" s="4">
        <f t="shared" si="242"/>
        <v>-7.372072853425669E-3</v>
      </c>
      <c r="N673" s="4">
        <f t="shared" si="250"/>
        <v>-2.6389947460005078E-4</v>
      </c>
      <c r="O673" s="4">
        <f t="shared" si="252"/>
        <v>7.1628548046688998E-3</v>
      </c>
      <c r="P673" s="4">
        <f t="shared" si="231"/>
        <v>0.34130318161185152</v>
      </c>
      <c r="T673" s="4"/>
      <c r="U673" s="4">
        <f t="shared" si="243"/>
        <v>-5.148365424405465E-3</v>
      </c>
      <c r="V673" s="4">
        <f t="shared" si="244"/>
        <v>-1.5096881770161415E-2</v>
      </c>
      <c r="W673" s="4">
        <f t="shared" si="245"/>
        <v>-5.8662327652650014E-3</v>
      </c>
      <c r="X673" s="4">
        <f t="shared" si="251"/>
        <v>1.4425227605332866E-2</v>
      </c>
      <c r="Y673" s="4">
        <f t="shared" si="240"/>
        <v>-1.4249189348626455E-2</v>
      </c>
      <c r="Z673" s="4">
        <f t="shared" si="241"/>
        <v>-8.0337842952753948E-3</v>
      </c>
      <c r="AA673" s="4">
        <f t="shared" si="234"/>
        <v>-1.098439667973026E-2</v>
      </c>
      <c r="AB673" s="4">
        <f t="shared" si="235"/>
        <v>-1.098439667973026E-2</v>
      </c>
      <c r="AC673" s="2">
        <f t="shared" si="246"/>
        <v>-4.8525460996154566E-3</v>
      </c>
      <c r="AD673" s="3">
        <f t="shared" si="247"/>
        <v>1633.0763093956341</v>
      </c>
    </row>
    <row r="674" spans="1:30" x14ac:dyDescent="0.3">
      <c r="A674" s="1">
        <f t="shared" si="232"/>
        <v>36</v>
      </c>
      <c r="B674" s="1">
        <f t="shared" si="230"/>
        <v>2</v>
      </c>
      <c r="C674" s="5">
        <v>40057</v>
      </c>
      <c r="D674" s="3">
        <v>1595.84</v>
      </c>
      <c r="E674" s="3">
        <v>1620.09</v>
      </c>
      <c r="F674" s="3">
        <f t="shared" si="238"/>
        <v>1628.4479999999999</v>
      </c>
      <c r="G674" s="3">
        <f t="shared" si="248"/>
        <v>1626.5529999999999</v>
      </c>
      <c r="H674" s="4">
        <f t="shared" si="233"/>
        <v>-1.8059426897778189E-2</v>
      </c>
      <c r="I674" s="4">
        <f t="shared" si="236"/>
        <v>-3.1380946227826507E-3</v>
      </c>
      <c r="J674" s="4">
        <f t="shared" si="237"/>
        <v>-1.4921332274995537E-2</v>
      </c>
      <c r="K674" s="4">
        <f t="shared" si="239"/>
        <v>7.0207175776369861E-3</v>
      </c>
      <c r="L674" s="4">
        <f t="shared" si="249"/>
        <v>2.9384598450368613E-3</v>
      </c>
      <c r="M674" s="4">
        <f t="shared" si="242"/>
        <v>-2.0023973746782182E-2</v>
      </c>
      <c r="N674" s="4">
        <f t="shared" si="250"/>
        <v>-1.8882262059705383E-2</v>
      </c>
      <c r="O674" s="4">
        <f t="shared" si="252"/>
        <v>1.1874624022458278E-3</v>
      </c>
      <c r="P674" s="4">
        <f t="shared" si="231"/>
        <v>0.31708001485577503</v>
      </c>
      <c r="T674" s="4"/>
      <c r="U674" s="4">
        <f t="shared" si="243"/>
        <v>9.0512493923787588E-3</v>
      </c>
      <c r="V674" s="4">
        <f t="shared" si="244"/>
        <v>-1.0392631015450982E-3</v>
      </c>
      <c r="W674" s="4">
        <f t="shared" si="245"/>
        <v>-2.6867491920239142E-2</v>
      </c>
      <c r="X674" s="4">
        <f t="shared" si="251"/>
        <v>2.3327986567018805E-3</v>
      </c>
      <c r="Y674" s="4">
        <f t="shared" si="240"/>
        <v>-5.5356504719594789E-3</v>
      </c>
      <c r="Z674" s="4">
        <f t="shared" si="241"/>
        <v>7.3469562022354098E-4</v>
      </c>
      <c r="AA674" s="4">
        <f t="shared" si="234"/>
        <v>-1.8059426897778189E-2</v>
      </c>
      <c r="AB674" s="4">
        <f t="shared" si="235"/>
        <v>-1.8059426897778189E-2</v>
      </c>
      <c r="AC674" s="2">
        <f t="shared" si="246"/>
        <v>-1.5555573405702449E-2</v>
      </c>
      <c r="AD674" s="3">
        <f t="shared" si="247"/>
        <v>1620.6642062637561</v>
      </c>
    </row>
    <row r="675" spans="1:30" x14ac:dyDescent="0.3">
      <c r="A675" s="1">
        <f t="shared" si="232"/>
        <v>36</v>
      </c>
      <c r="B675" s="1">
        <f t="shared" si="230"/>
        <v>3</v>
      </c>
      <c r="C675" s="5">
        <v>40058</v>
      </c>
      <c r="D675" s="3">
        <v>1594.28</v>
      </c>
      <c r="E675" s="3">
        <v>1588.09</v>
      </c>
      <c r="F675" s="3">
        <f t="shared" si="238"/>
        <v>1619.904</v>
      </c>
      <c r="G675" s="3">
        <f t="shared" si="248"/>
        <v>1626.3200000000002</v>
      </c>
      <c r="H675" s="4">
        <f t="shared" si="233"/>
        <v>-9.775416081812371E-4</v>
      </c>
      <c r="I675" s="4">
        <f t="shared" si="236"/>
        <v>-4.8563765791056748E-3</v>
      </c>
      <c r="J675" s="4">
        <f t="shared" si="237"/>
        <v>3.8788349709244375E-3</v>
      </c>
      <c r="K675" s="4">
        <f t="shared" si="239"/>
        <v>1.909339282133549E-2</v>
      </c>
      <c r="L675" s="4">
        <f t="shared" si="249"/>
        <v>2.1330459193904271E-2</v>
      </c>
      <c r="M675" s="4">
        <f t="shared" si="242"/>
        <v>-1.5818221326695917E-2</v>
      </c>
      <c r="N675" s="4">
        <f t="shared" si="250"/>
        <v>-1.9700919868168743E-2</v>
      </c>
      <c r="O675" s="4">
        <f t="shared" si="252"/>
        <v>-4.0243871841835607E-3</v>
      </c>
      <c r="P675" s="4">
        <f t="shared" si="231"/>
        <v>0.31579251433994954</v>
      </c>
      <c r="T675" s="4"/>
      <c r="U675" s="4">
        <f t="shared" si="243"/>
        <v>2.5792059354321287E-2</v>
      </c>
      <c r="V675" s="4">
        <f t="shared" si="244"/>
        <v>1.5534138760778001E-2</v>
      </c>
      <c r="W675" s="4">
        <f t="shared" si="245"/>
        <v>-2.6096518020769718E-2</v>
      </c>
      <c r="X675" s="4">
        <f t="shared" si="251"/>
        <v>-7.8592007526018335E-3</v>
      </c>
      <c r="Y675" s="4">
        <f t="shared" si="240"/>
        <v>6.3864926614685272E-3</v>
      </c>
      <c r="Z675" s="4">
        <f t="shared" si="241"/>
        <v>1.2732010843674245E-2</v>
      </c>
      <c r="AA675" s="4">
        <f t="shared" si="234"/>
        <v>-9.775416081812371E-4</v>
      </c>
      <c r="AB675" s="4">
        <f t="shared" si="235"/>
        <v>-9.775416081812371E-4</v>
      </c>
      <c r="AC675" s="2">
        <f t="shared" si="246"/>
        <v>-1.1032861757347624E-2</v>
      </c>
      <c r="AD675" s="3">
        <f t="shared" si="247"/>
        <v>1611.8694708425041</v>
      </c>
    </row>
    <row r="676" spans="1:30" x14ac:dyDescent="0.3">
      <c r="A676" s="1">
        <f t="shared" si="232"/>
        <v>36</v>
      </c>
      <c r="B676" s="1">
        <f t="shared" si="230"/>
        <v>4</v>
      </c>
      <c r="C676" s="5">
        <v>40059</v>
      </c>
      <c r="D676" s="3">
        <v>1605.98</v>
      </c>
      <c r="E676" s="3">
        <v>1601.16</v>
      </c>
      <c r="F676" s="3">
        <f t="shared" si="238"/>
        <v>1612.9060000000002</v>
      </c>
      <c r="G676" s="3">
        <f t="shared" si="248"/>
        <v>1625.4960000000001</v>
      </c>
      <c r="H676" s="4">
        <f t="shared" si="233"/>
        <v>7.3387359811325778E-3</v>
      </c>
      <c r="I676" s="4">
        <f t="shared" si="236"/>
        <v>4.3154276538626274E-3</v>
      </c>
      <c r="J676" s="4">
        <f t="shared" si="237"/>
        <v>3.0233083272699504E-3</v>
      </c>
      <c r="K676" s="4">
        <f t="shared" si="239"/>
        <v>1.2769086985974907E-2</v>
      </c>
      <c r="L676" s="4">
        <f t="shared" si="249"/>
        <v>2.0940138773894564E-2</v>
      </c>
      <c r="M676" s="4">
        <f t="shared" si="242"/>
        <v>-4.2941126141264017E-3</v>
      </c>
      <c r="N676" s="4">
        <f t="shared" si="250"/>
        <v>-1.2006181497832093E-2</v>
      </c>
      <c r="O676" s="4">
        <f t="shared" si="252"/>
        <v>-7.8394500554178244E-3</v>
      </c>
      <c r="P676" s="4">
        <f t="shared" si="231"/>
        <v>0.32544876820864105</v>
      </c>
      <c r="T676" s="4"/>
      <c r="U676" s="4">
        <f t="shared" si="243"/>
        <v>2.9285947261459753E-2</v>
      </c>
      <c r="V676" s="4">
        <f t="shared" si="244"/>
        <v>1.89930877888452E-2</v>
      </c>
      <c r="W676" s="4">
        <f t="shared" si="245"/>
        <v>-2.1322754224635435E-2</v>
      </c>
      <c r="X676" s="4">
        <f t="shared" si="251"/>
        <v>-1.5371598316571802E-2</v>
      </c>
      <c r="Y676" s="4">
        <f t="shared" si="240"/>
        <v>1.410435073468209E-4</v>
      </c>
      <c r="Z676" s="4">
        <f t="shared" si="241"/>
        <v>6.4471825728289562E-3</v>
      </c>
      <c r="AA676" s="4">
        <f t="shared" si="234"/>
        <v>7.3387359811325778E-3</v>
      </c>
      <c r="AB676" s="4">
        <f t="shared" si="235"/>
        <v>7.3387359811325778E-3</v>
      </c>
      <c r="AC676" s="2">
        <f t="shared" si="246"/>
        <v>-2.4448087118163053E-3</v>
      </c>
      <c r="AD676" s="3">
        <f t="shared" si="247"/>
        <v>1609.9063138950028</v>
      </c>
    </row>
    <row r="677" spans="1:30" x14ac:dyDescent="0.3">
      <c r="A677" s="1">
        <f t="shared" si="232"/>
        <v>36</v>
      </c>
      <c r="B677" s="1">
        <f t="shared" si="230"/>
        <v>5</v>
      </c>
      <c r="C677" s="5">
        <v>40060</v>
      </c>
      <c r="D677" s="3">
        <v>1638.07</v>
      </c>
      <c r="E677" s="3">
        <v>1609.63</v>
      </c>
      <c r="F677" s="3">
        <f t="shared" si="238"/>
        <v>1611.8719999999998</v>
      </c>
      <c r="G677" s="3">
        <f t="shared" si="248"/>
        <v>1625.5250000000001</v>
      </c>
      <c r="H677" s="4">
        <f t="shared" si="233"/>
        <v>1.9981568886287448E-2</v>
      </c>
      <c r="I677" s="4">
        <f t="shared" si="236"/>
        <v>2.2727555760346276E-3</v>
      </c>
      <c r="J677" s="4">
        <f t="shared" si="237"/>
        <v>1.770881331025282E-2</v>
      </c>
      <c r="K677" s="4">
        <f t="shared" si="239"/>
        <v>-4.0940734006666003E-4</v>
      </c>
      <c r="L677" s="4">
        <f t="shared" si="249"/>
        <v>1.1302202462740057E-2</v>
      </c>
      <c r="M677" s="4">
        <f t="shared" si="242"/>
        <v>1.6253151615016635E-2</v>
      </c>
      <c r="N677" s="4">
        <f t="shared" si="250"/>
        <v>7.7175066516970486E-3</v>
      </c>
      <c r="O677" s="4">
        <f t="shared" si="252"/>
        <v>-8.3348086467612791E-3</v>
      </c>
      <c r="P677" s="4">
        <f t="shared" si="231"/>
        <v>0.35193331407584683</v>
      </c>
      <c r="T677" s="4"/>
      <c r="U677" s="4">
        <f t="shared" si="243"/>
        <v>2.3200787058369338E-2</v>
      </c>
      <c r="V677" s="4">
        <f t="shared" si="244"/>
        <v>1.2968779187785698E-2</v>
      </c>
      <c r="W677" s="4">
        <f t="shared" si="245"/>
        <v>-3.1462233149144817E-3</v>
      </c>
      <c r="X677" s="4">
        <f t="shared" si="251"/>
        <v>-1.6658349489805553E-2</v>
      </c>
      <c r="Y677" s="4">
        <f t="shared" si="240"/>
        <v>-1.2873130440564573E-2</v>
      </c>
      <c r="Z677" s="4">
        <f t="shared" si="241"/>
        <v>-6.649048992126233E-3</v>
      </c>
      <c r="AA677" s="4">
        <f t="shared" si="234"/>
        <v>1.9981568886287448E-2</v>
      </c>
      <c r="AB677" s="4">
        <f t="shared" si="235"/>
        <v>1.9981568886287448E-2</v>
      </c>
      <c r="AC677" s="2">
        <f t="shared" si="246"/>
        <v>1.1462141872242764E-2</v>
      </c>
      <c r="AD677" s="3">
        <f t="shared" si="247"/>
        <v>1619.2942092633352</v>
      </c>
    </row>
    <row r="678" spans="1:30" x14ac:dyDescent="0.3">
      <c r="A678" s="1">
        <f t="shared" si="232"/>
        <v>37</v>
      </c>
      <c r="B678" s="1">
        <f t="shared" si="230"/>
        <v>2</v>
      </c>
      <c r="C678" s="5">
        <v>40064</v>
      </c>
      <c r="D678" s="3">
        <v>1654.81</v>
      </c>
      <c r="E678" s="3">
        <v>1651.64</v>
      </c>
      <c r="F678" s="3">
        <f t="shared" si="238"/>
        <v>1617.7959999999998</v>
      </c>
      <c r="G678" s="3">
        <f t="shared" si="248"/>
        <v>1627.5279999999998</v>
      </c>
      <c r="H678" s="4">
        <f t="shared" si="233"/>
        <v>1.0219343495699213E-2</v>
      </c>
      <c r="I678" s="4">
        <f t="shared" si="236"/>
        <v>8.2841392614480241E-3</v>
      </c>
      <c r="J678" s="4">
        <f t="shared" si="237"/>
        <v>1.935204234251189E-3</v>
      </c>
      <c r="K678" s="4">
        <f t="shared" si="239"/>
        <v>-1.8025786443802719E-2</v>
      </c>
      <c r="L678" s="4">
        <f t="shared" si="249"/>
        <v>-8.2861741765207029E-3</v>
      </c>
      <c r="M678" s="4">
        <f t="shared" si="242"/>
        <v>2.2879275260910603E-2</v>
      </c>
      <c r="N678" s="4">
        <f t="shared" si="250"/>
        <v>1.6762845247516575E-2</v>
      </c>
      <c r="O678" s="4">
        <f t="shared" si="252"/>
        <v>-5.8810377022135299E-3</v>
      </c>
      <c r="P678" s="4">
        <f t="shared" si="231"/>
        <v>0.36574918499566694</v>
      </c>
      <c r="T678" s="4"/>
      <c r="U678" s="4">
        <f t="shared" si="243"/>
        <v>-7.8629118413742292E-3</v>
      </c>
      <c r="V678" s="4">
        <f t="shared" si="244"/>
        <v>-1.7784282722960471E-2</v>
      </c>
      <c r="W678" s="4">
        <f t="shared" si="245"/>
        <v>1.8225561318984174E-2</v>
      </c>
      <c r="X678" s="4">
        <f t="shared" si="251"/>
        <v>-1.1888154599758099E-2</v>
      </c>
      <c r="Y678" s="4">
        <f t="shared" si="240"/>
        <v>-3.0269853944503385E-2</v>
      </c>
      <c r="Z678" s="4">
        <f t="shared" si="241"/>
        <v>-2.4155463182605412E-2</v>
      </c>
      <c r="AA678" s="4">
        <f t="shared" si="234"/>
        <v>1.0219343495699213E-2</v>
      </c>
      <c r="AB678" s="4">
        <f t="shared" si="235"/>
        <v>1.0219343495699213E-2</v>
      </c>
      <c r="AC678" s="2">
        <f t="shared" si="246"/>
        <v>1.4308104147571665E-2</v>
      </c>
      <c r="AD678" s="3">
        <f t="shared" si="247"/>
        <v>1631.1328061755569</v>
      </c>
    </row>
    <row r="679" spans="1:30" x14ac:dyDescent="0.3">
      <c r="A679" s="1">
        <f t="shared" si="232"/>
        <v>37</v>
      </c>
      <c r="B679" s="1">
        <f t="shared" si="230"/>
        <v>3</v>
      </c>
      <c r="C679" s="5">
        <v>40065</v>
      </c>
      <c r="D679" s="3">
        <v>1669.23</v>
      </c>
      <c r="E679" s="3">
        <v>1655.92</v>
      </c>
      <c r="F679" s="3">
        <f t="shared" si="238"/>
        <v>1632.4739999999997</v>
      </c>
      <c r="G679" s="3">
        <f t="shared" si="248"/>
        <v>1630.4609999999998</v>
      </c>
      <c r="H679" s="4">
        <f t="shared" si="233"/>
        <v>8.713991334352628E-3</v>
      </c>
      <c r="I679" s="4">
        <f t="shared" si="236"/>
        <v>6.7077187109101791E-4</v>
      </c>
      <c r="J679" s="4">
        <f t="shared" si="237"/>
        <v>8.0432194632616104E-3</v>
      </c>
      <c r="K679" s="4">
        <f t="shared" si="239"/>
        <v>-1.9050525437965742E-2</v>
      </c>
      <c r="L679" s="4">
        <f t="shared" si="249"/>
        <v>-1.7317194521828339E-2</v>
      </c>
      <c r="M679" s="4">
        <f t="shared" si="242"/>
        <v>2.2515519389589247E-2</v>
      </c>
      <c r="N679" s="4">
        <f t="shared" si="250"/>
        <v>2.377793765076272E-2</v>
      </c>
      <c r="O679" s="4">
        <f t="shared" si="252"/>
        <v>1.2059452561959227E-3</v>
      </c>
      <c r="P679" s="4">
        <f t="shared" si="231"/>
        <v>0.37765031155861833</v>
      </c>
      <c r="T679" s="4"/>
      <c r="U679" s="4">
        <f t="shared" si="243"/>
        <v>-3.5635511025434961E-2</v>
      </c>
      <c r="V679" s="4">
        <f t="shared" si="244"/>
        <v>-4.5279155915180599E-2</v>
      </c>
      <c r="W679" s="4">
        <f t="shared" si="245"/>
        <v>4.5988319631040768E-2</v>
      </c>
      <c r="X679" s="4">
        <f t="shared" si="251"/>
        <v>2.4722926369155416E-3</v>
      </c>
      <c r="Y679" s="4">
        <f t="shared" si="240"/>
        <v>-3.1281815644474839E-2</v>
      </c>
      <c r="Z679" s="4">
        <f t="shared" si="241"/>
        <v>-2.5173805553833674E-2</v>
      </c>
      <c r="AA679" s="4">
        <f t="shared" si="234"/>
        <v>8.713991334352628E-3</v>
      </c>
      <c r="AB679" s="4">
        <f t="shared" si="235"/>
        <v>8.713991334352628E-3</v>
      </c>
      <c r="AC679" s="2">
        <f t="shared" si="246"/>
        <v>1.5215476127493081E-2</v>
      </c>
      <c r="AD679" s="3">
        <f t="shared" si="247"/>
        <v>1643.8318707837047</v>
      </c>
    </row>
    <row r="680" spans="1:30" x14ac:dyDescent="0.3">
      <c r="A680" s="1">
        <f t="shared" si="232"/>
        <v>37</v>
      </c>
      <c r="B680" s="1">
        <f t="shared" si="230"/>
        <v>4</v>
      </c>
      <c r="C680" s="5">
        <v>40066</v>
      </c>
      <c r="D680" s="3">
        <v>1686.16</v>
      </c>
      <c r="E680" s="3">
        <v>1668.64</v>
      </c>
      <c r="F680" s="3">
        <f t="shared" si="238"/>
        <v>1650.85</v>
      </c>
      <c r="G680" s="3">
        <f t="shared" si="248"/>
        <v>1635.377</v>
      </c>
      <c r="H680" s="4">
        <f t="shared" si="233"/>
        <v>1.01424009872816E-2</v>
      </c>
      <c r="I680" s="4">
        <f t="shared" si="236"/>
        <v>-3.5345638408123392E-4</v>
      </c>
      <c r="J680" s="4">
        <f t="shared" si="237"/>
        <v>1.0495857371362834E-2</v>
      </c>
      <c r="K680" s="4">
        <f t="shared" si="239"/>
        <v>-1.6299431474392372E-2</v>
      </c>
      <c r="L680" s="4">
        <f t="shared" si="249"/>
        <v>-2.3660942803301947E-2</v>
      </c>
      <c r="M680" s="4">
        <f t="shared" si="242"/>
        <v>2.1388981433806933E-2</v>
      </c>
      <c r="N680" s="4">
        <f t="shared" si="250"/>
        <v>3.1052778655930792E-2</v>
      </c>
      <c r="O680" s="4">
        <f t="shared" si="252"/>
        <v>9.1764719836788661E-3</v>
      </c>
      <c r="P680" s="4">
        <f t="shared" si="231"/>
        <v>0.39162299343869927</v>
      </c>
      <c r="T680" s="4"/>
      <c r="U680" s="4">
        <f t="shared" si="243"/>
        <v>-4.4900942350664705E-2</v>
      </c>
      <c r="V680" s="4">
        <f t="shared" si="244"/>
        <v>-5.4451932927158081E-2</v>
      </c>
      <c r="W680" s="4">
        <f t="shared" si="245"/>
        <v>5.7631030935594824E-2</v>
      </c>
      <c r="X680" s="4">
        <f t="shared" si="251"/>
        <v>1.9103601201058775E-2</v>
      </c>
      <c r="Y680" s="4">
        <f t="shared" si="240"/>
        <v>-2.8565024598153046E-2</v>
      </c>
      <c r="Z680" s="4">
        <f t="shared" si="241"/>
        <v>-2.2439884461443599E-2</v>
      </c>
      <c r="AA680" s="4">
        <f t="shared" si="234"/>
        <v>1.01424009872816E-2</v>
      </c>
      <c r="AB680" s="4">
        <f t="shared" si="235"/>
        <v>1.01424009872816E-2</v>
      </c>
      <c r="AC680" s="2">
        <f t="shared" si="246"/>
        <v>1.6735513125007949E-2</v>
      </c>
      <c r="AD680" s="3">
        <f t="shared" si="247"/>
        <v>1657.9412471891367</v>
      </c>
    </row>
    <row r="681" spans="1:30" x14ac:dyDescent="0.3">
      <c r="A681" s="1">
        <f t="shared" si="232"/>
        <v>37</v>
      </c>
      <c r="B681" s="1">
        <f t="shared" si="230"/>
        <v>5</v>
      </c>
      <c r="C681" s="5">
        <v>40067</v>
      </c>
      <c r="D681" s="3">
        <v>1685.46</v>
      </c>
      <c r="E681" s="3">
        <v>1684.84</v>
      </c>
      <c r="F681" s="3">
        <f t="shared" si="238"/>
        <v>1666.7459999999999</v>
      </c>
      <c r="G681" s="3">
        <f t="shared" si="248"/>
        <v>1639.8259999999998</v>
      </c>
      <c r="H681" s="4">
        <f t="shared" si="233"/>
        <v>-4.1514447027568287E-4</v>
      </c>
      <c r="I681" s="4">
        <f t="shared" si="236"/>
        <v>-7.8284385823419104E-4</v>
      </c>
      <c r="J681" s="4">
        <f t="shared" si="237"/>
        <v>3.6769938795850818E-4</v>
      </c>
      <c r="K681" s="4">
        <f t="shared" si="239"/>
        <v>-1.4288383071594612E-2</v>
      </c>
      <c r="L681" s="4">
        <f t="shared" si="249"/>
        <v>-3.0486101226719058E-2</v>
      </c>
      <c r="M681" s="4">
        <f t="shared" si="242"/>
        <v>1.1227865553599751E-2</v>
      </c>
      <c r="N681" s="4">
        <f t="shared" si="250"/>
        <v>2.7828562298683059E-2</v>
      </c>
      <c r="O681" s="4">
        <f t="shared" si="252"/>
        <v>1.5971900846059872E-2</v>
      </c>
      <c r="P681" s="4">
        <f t="shared" si="231"/>
        <v>0.39104526884826468</v>
      </c>
      <c r="T681" s="4"/>
      <c r="U681" s="4">
        <f t="shared" si="243"/>
        <v>-4.7551833752431598E-2</v>
      </c>
      <c r="V681" s="4">
        <f t="shared" si="244"/>
        <v>-5.7076315414907278E-2</v>
      </c>
      <c r="W681" s="4">
        <f t="shared" si="245"/>
        <v>4.9490031009103486E-2</v>
      </c>
      <c r="X681" s="4">
        <f t="shared" si="251"/>
        <v>3.3380742585122559E-2</v>
      </c>
      <c r="Y681" s="4">
        <f t="shared" si="240"/>
        <v>-2.6579051611849005E-2</v>
      </c>
      <c r="Z681" s="4">
        <f t="shared" si="241"/>
        <v>-2.0441389419462296E-2</v>
      </c>
      <c r="AA681" s="4">
        <f t="shared" si="234"/>
        <v>-4.1514447027568287E-4</v>
      </c>
      <c r="AB681" s="4">
        <f t="shared" si="235"/>
        <v>-4.1514447027568287E-4</v>
      </c>
      <c r="AC681" s="2">
        <f t="shared" si="246"/>
        <v>1.0884764519621996E-2</v>
      </c>
      <c r="AD681" s="3">
        <f t="shared" si="247"/>
        <v>1667.1141647927579</v>
      </c>
    </row>
    <row r="682" spans="1:30" x14ac:dyDescent="0.3">
      <c r="A682" s="1">
        <f t="shared" si="232"/>
        <v>38</v>
      </c>
      <c r="B682" s="1">
        <f t="shared" si="230"/>
        <v>1</v>
      </c>
      <c r="C682" s="5">
        <v>40070</v>
      </c>
      <c r="D682" s="3">
        <v>1693.76</v>
      </c>
      <c r="E682" s="3">
        <v>1673.55</v>
      </c>
      <c r="F682" s="3">
        <f t="shared" si="238"/>
        <v>1677.884</v>
      </c>
      <c r="G682" s="3">
        <f t="shared" si="248"/>
        <v>1644.8779999999995</v>
      </c>
      <c r="H682" s="4">
        <f t="shared" si="233"/>
        <v>4.9244716575889995E-3</v>
      </c>
      <c r="I682" s="4">
        <f t="shared" si="236"/>
        <v>-7.0663201737211695E-3</v>
      </c>
      <c r="J682" s="4">
        <f t="shared" si="237"/>
        <v>1.1990791831310169E-2</v>
      </c>
      <c r="K682" s="4">
        <f t="shared" si="239"/>
        <v>-6.849762082754899E-3</v>
      </c>
      <c r="L682" s="4">
        <f t="shared" si="249"/>
        <v>-2.7300163357975731E-2</v>
      </c>
      <c r="M682" s="4">
        <f t="shared" si="242"/>
        <v>9.4619175103880706E-3</v>
      </c>
      <c r="N682" s="4">
        <f t="shared" si="250"/>
        <v>2.9717705507642835E-2</v>
      </c>
      <c r="O682" s="4">
        <f t="shared" si="252"/>
        <v>1.9486822218024124E-2</v>
      </c>
      <c r="P682" s="4">
        <f t="shared" si="231"/>
        <v>0.39789543184913123</v>
      </c>
      <c r="T682" s="4"/>
      <c r="U682" s="4">
        <f t="shared" si="243"/>
        <v>-2.8116953235318608E-2</v>
      </c>
      <c r="V682" s="4">
        <f t="shared" si="244"/>
        <v>-3.7835783702965378E-2</v>
      </c>
      <c r="W682" s="4">
        <f t="shared" si="245"/>
        <v>3.3997326121594347E-2</v>
      </c>
      <c r="X682" s="4">
        <f t="shared" si="251"/>
        <v>4.0953624109110513E-2</v>
      </c>
      <c r="Y682" s="4">
        <f t="shared" si="240"/>
        <v>-1.9233181508156921E-2</v>
      </c>
      <c r="Z682" s="4">
        <f t="shared" si="241"/>
        <v>-1.3049201770128506E-2</v>
      </c>
      <c r="AA682" s="4">
        <f t="shared" si="234"/>
        <v>4.9244716575889995E-3</v>
      </c>
      <c r="AB682" s="4">
        <f t="shared" si="235"/>
        <v>4.9244716575889995E-3</v>
      </c>
      <c r="AC682" s="2">
        <f t="shared" si="246"/>
        <v>1.0487843695778201E-2</v>
      </c>
      <c r="AD682" s="3">
        <f t="shared" si="247"/>
        <v>1675.9961098618387</v>
      </c>
    </row>
    <row r="683" spans="1:30" x14ac:dyDescent="0.3">
      <c r="A683" s="1">
        <f t="shared" si="232"/>
        <v>38</v>
      </c>
      <c r="B683" s="1">
        <f t="shared" si="230"/>
        <v>2</v>
      </c>
      <c r="C683" s="5">
        <v>40071</v>
      </c>
      <c r="D683" s="3">
        <v>1699.53</v>
      </c>
      <c r="E683" s="3">
        <v>1691.28</v>
      </c>
      <c r="F683" s="3">
        <f t="shared" si="238"/>
        <v>1686.8280000000002</v>
      </c>
      <c r="G683" s="3">
        <f t="shared" si="248"/>
        <v>1652.3119999999999</v>
      </c>
      <c r="H683" s="4">
        <f t="shared" si="233"/>
        <v>3.4066219535235109E-3</v>
      </c>
      <c r="I683" s="4">
        <f t="shared" si="236"/>
        <v>-1.4641979973550078E-3</v>
      </c>
      <c r="J683" s="4">
        <f t="shared" si="237"/>
        <v>4.8708199508785185E-3</v>
      </c>
      <c r="K683" s="4">
        <f t="shared" si="239"/>
        <v>-5.967492442848955E-3</v>
      </c>
      <c r="L683" s="4">
        <f t="shared" si="249"/>
        <v>-2.7568512920628997E-2</v>
      </c>
      <c r="M683" s="4">
        <f t="shared" si="242"/>
        <v>7.5301097681564266E-3</v>
      </c>
      <c r="N683" s="4">
        <f t="shared" si="250"/>
        <v>2.8576927359965962E-2</v>
      </c>
      <c r="O683" s="4">
        <f t="shared" si="252"/>
        <v>2.0309144292834081E-2</v>
      </c>
      <c r="P683" s="4">
        <f t="shared" si="231"/>
        <v>0.40265753311599872</v>
      </c>
      <c r="T683" s="4"/>
      <c r="U683" s="4">
        <f t="shared" si="243"/>
        <v>-2.2996174192329518E-2</v>
      </c>
      <c r="V683" s="4">
        <f t="shared" si="244"/>
        <v>-3.2766212450406208E-2</v>
      </c>
      <c r="W683" s="4">
        <f t="shared" si="245"/>
        <v>2.7024250518186396E-2</v>
      </c>
      <c r="X683" s="4">
        <f t="shared" si="251"/>
        <v>4.2670398492764466E-2</v>
      </c>
      <c r="Y683" s="4">
        <f t="shared" si="240"/>
        <v>-1.8361912736578986E-2</v>
      </c>
      <c r="Z683" s="4">
        <f t="shared" si="241"/>
        <v>-1.2172439431345479E-2</v>
      </c>
      <c r="AA683" s="4">
        <f t="shared" si="234"/>
        <v>3.4066219535235109E-3</v>
      </c>
      <c r="AB683" s="4">
        <f t="shared" si="235"/>
        <v>3.4066219535235109E-3</v>
      </c>
      <c r="AC683" s="2">
        <f t="shared" si="246"/>
        <v>9.2315287709586538E-3</v>
      </c>
      <c r="AD683" s="3">
        <f t="shared" si="247"/>
        <v>1683.8407399078926</v>
      </c>
    </row>
    <row r="684" spans="1:30" x14ac:dyDescent="0.3">
      <c r="A684" s="1">
        <f t="shared" si="232"/>
        <v>38</v>
      </c>
      <c r="B684" s="1">
        <f t="shared" si="230"/>
        <v>3</v>
      </c>
      <c r="C684" s="5">
        <v>40072</v>
      </c>
      <c r="D684" s="3">
        <v>1723.73</v>
      </c>
      <c r="E684" s="3">
        <v>1705.97</v>
      </c>
      <c r="F684" s="3">
        <f t="shared" si="238"/>
        <v>1697.7279999999998</v>
      </c>
      <c r="G684" s="3">
        <f t="shared" si="248"/>
        <v>1665.1009999999999</v>
      </c>
      <c r="H684" s="4">
        <f t="shared" si="233"/>
        <v>1.4239230846175146E-2</v>
      </c>
      <c r="I684" s="4">
        <f t="shared" si="236"/>
        <v>3.7892829193953946E-3</v>
      </c>
      <c r="J684" s="4">
        <f t="shared" si="237"/>
        <v>1.0449947926779751E-2</v>
      </c>
      <c r="K684" s="4">
        <f t="shared" si="239"/>
        <v>-4.8851741363788864E-3</v>
      </c>
      <c r="L684" s="4">
        <f t="shared" si="249"/>
        <v>-2.4090974171290525E-2</v>
      </c>
      <c r="M684" s="4">
        <f t="shared" si="242"/>
        <v>1.5315763184679868E-2</v>
      </c>
      <c r="N684" s="4">
        <f t="shared" si="250"/>
        <v>3.521047672183257E-2</v>
      </c>
      <c r="O684" s="4">
        <f t="shared" si="252"/>
        <v>1.8928138397544831E-2</v>
      </c>
      <c r="P684" s="4">
        <f t="shared" si="231"/>
        <v>0.422630297528164</v>
      </c>
      <c r="T684" s="4"/>
      <c r="U684" s="4">
        <f t="shared" si="243"/>
        <v>-1.7828458456161381E-2</v>
      </c>
      <c r="V684" s="4">
        <f t="shared" si="244"/>
        <v>-2.765017387159973E-2</v>
      </c>
      <c r="W684" s="4">
        <f t="shared" si="245"/>
        <v>3.2649784631237154E-2</v>
      </c>
      <c r="X684" s="4">
        <f t="shared" si="251"/>
        <v>3.9972458979438658E-2</v>
      </c>
      <c r="Y684" s="4">
        <f t="shared" si="240"/>
        <v>-1.7293089670837956E-2</v>
      </c>
      <c r="Z684" s="4">
        <f t="shared" si="241"/>
        <v>-1.109687716923546E-2</v>
      </c>
      <c r="AA684" s="4">
        <f t="shared" si="234"/>
        <v>1.4239230846175146E-2</v>
      </c>
      <c r="AB684" s="4">
        <f t="shared" si="235"/>
        <v>1.4239230846175146E-2</v>
      </c>
      <c r="AC684" s="2">
        <f t="shared" si="246"/>
        <v>1.5427497381495238E-2</v>
      </c>
      <c r="AD684" s="3">
        <f t="shared" si="247"/>
        <v>1697.1371599385952</v>
      </c>
    </row>
    <row r="685" spans="1:30" x14ac:dyDescent="0.3">
      <c r="A685" s="1">
        <f t="shared" si="232"/>
        <v>38</v>
      </c>
      <c r="B685" s="1">
        <f t="shared" si="230"/>
        <v>4</v>
      </c>
      <c r="C685" s="5">
        <v>40073</v>
      </c>
      <c r="D685" s="3">
        <v>1721.09</v>
      </c>
      <c r="E685" s="3">
        <v>1721.58</v>
      </c>
      <c r="F685" s="3">
        <f t="shared" si="238"/>
        <v>1704.7139999999999</v>
      </c>
      <c r="G685" s="3">
        <f t="shared" si="248"/>
        <v>1677.7819999999999</v>
      </c>
      <c r="H685" s="4">
        <f t="shared" si="233"/>
        <v>-1.5315623676562455E-3</v>
      </c>
      <c r="I685" s="4">
        <f t="shared" si="236"/>
        <v>-1.2472951100230842E-3</v>
      </c>
      <c r="J685" s="4">
        <f t="shared" si="237"/>
        <v>-2.8426725763316127E-4</v>
      </c>
      <c r="K685" s="4">
        <f t="shared" si="239"/>
        <v>-1.3406972089596472E-2</v>
      </c>
      <c r="L685" s="4">
        <f t="shared" si="249"/>
        <v>-2.9447767341753053E-2</v>
      </c>
      <c r="M685" s="4">
        <f t="shared" si="242"/>
        <v>9.6063034620469927E-3</v>
      </c>
      <c r="N685" s="4">
        <f t="shared" si="250"/>
        <v>2.5812650272800636E-2</v>
      </c>
      <c r="O685" s="4">
        <f t="shared" si="252"/>
        <v>1.5648222928493001E-2</v>
      </c>
      <c r="P685" s="4">
        <f t="shared" si="231"/>
        <v>0.42045145050138222</v>
      </c>
      <c r="T685" s="4"/>
      <c r="U685" s="4">
        <f t="shared" si="243"/>
        <v>-2.1795756876076842E-2</v>
      </c>
      <c r="V685" s="4">
        <f t="shared" si="244"/>
        <v>-3.1577799307316044E-2</v>
      </c>
      <c r="W685" s="4">
        <f t="shared" si="245"/>
        <v>2.0715709066755131E-2</v>
      </c>
      <c r="X685" s="4">
        <f t="shared" si="251"/>
        <v>3.2628040100554284E-2</v>
      </c>
      <c r="Y685" s="4">
        <f t="shared" si="240"/>
        <v>-2.5708630791721254E-2</v>
      </c>
      <c r="Z685" s="4">
        <f t="shared" si="241"/>
        <v>-1.9565480378675199E-2</v>
      </c>
      <c r="AA685" s="4">
        <f t="shared" si="234"/>
        <v>-1.5315623676562455E-3</v>
      </c>
      <c r="AB685" s="4">
        <f t="shared" si="235"/>
        <v>-1.5315623676562455E-3</v>
      </c>
      <c r="AC685" s="2">
        <f t="shared" si="246"/>
        <v>9.2781667669537219E-3</v>
      </c>
      <c r="AD685" s="3">
        <f t="shared" si="247"/>
        <v>1705.1214399590635</v>
      </c>
    </row>
    <row r="686" spans="1:30" x14ac:dyDescent="0.3">
      <c r="A686" s="1">
        <f t="shared" si="232"/>
        <v>38</v>
      </c>
      <c r="B686" s="1">
        <f t="shared" si="230"/>
        <v>5</v>
      </c>
      <c r="C686" s="5">
        <v>40074</v>
      </c>
      <c r="D686" s="3">
        <v>1725.24</v>
      </c>
      <c r="E686" s="3">
        <v>1728.91</v>
      </c>
      <c r="F686" s="3">
        <f t="shared" si="238"/>
        <v>1712.67</v>
      </c>
      <c r="G686" s="3">
        <f t="shared" si="248"/>
        <v>1689.7080000000001</v>
      </c>
      <c r="H686" s="4">
        <f t="shared" si="233"/>
        <v>2.411262630077504E-3</v>
      </c>
      <c r="I686" s="4">
        <f t="shared" si="236"/>
        <v>4.5436322330617016E-3</v>
      </c>
      <c r="J686" s="4">
        <f t="shared" si="237"/>
        <v>-2.1323696029841976E-3</v>
      </c>
      <c r="K686" s="4">
        <f t="shared" si="239"/>
        <v>-6.7181263036795134E-3</v>
      </c>
      <c r="L686" s="4">
        <f t="shared" si="249"/>
        <v>-2.0527688848346066E-2</v>
      </c>
      <c r="M686" s="4">
        <f t="shared" si="242"/>
        <v>7.3394174009003112E-3</v>
      </c>
      <c r="N686" s="4">
        <f t="shared" si="250"/>
        <v>2.1028485395109642E-2</v>
      </c>
      <c r="O686" s="4">
        <f t="shared" si="252"/>
        <v>1.3309452597899417E-2</v>
      </c>
      <c r="P686" s="4">
        <f t="shared" si="231"/>
        <v>0.42387653200181563</v>
      </c>
      <c r="T686" s="4"/>
      <c r="U686" s="4">
        <f t="shared" si="243"/>
        <v>-2.0701996990279348E-2</v>
      </c>
      <c r="V686" s="4">
        <f t="shared" si="244"/>
        <v>-3.0494977020376623E-2</v>
      </c>
      <c r="W686" s="4">
        <f t="shared" si="245"/>
        <v>2.3601865366131486E-2</v>
      </c>
      <c r="X686" s="4">
        <f t="shared" si="251"/>
        <v>2.7553088472988811E-2</v>
      </c>
      <c r="Y686" s="4">
        <f t="shared" si="240"/>
        <v>-1.9103187072960368E-2</v>
      </c>
      <c r="Z686" s="4">
        <f t="shared" si="241"/>
        <v>-1.2918387687551668E-2</v>
      </c>
      <c r="AA686" s="4">
        <f t="shared" si="234"/>
        <v>2.411262630077504E-3</v>
      </c>
      <c r="AB686" s="4">
        <f t="shared" si="235"/>
        <v>2.411262630077504E-3</v>
      </c>
      <c r="AC686" s="2">
        <f t="shared" si="246"/>
        <v>7.7742072758713657E-3</v>
      </c>
      <c r="AD686" s="3">
        <f t="shared" si="247"/>
        <v>1711.8276266393757</v>
      </c>
    </row>
    <row r="687" spans="1:30" x14ac:dyDescent="0.3">
      <c r="A687" s="1">
        <f t="shared" si="232"/>
        <v>39</v>
      </c>
      <c r="B687" s="1">
        <f t="shared" si="230"/>
        <v>1</v>
      </c>
      <c r="C687" s="5">
        <v>40077</v>
      </c>
      <c r="D687" s="3">
        <v>1731.58</v>
      </c>
      <c r="E687" s="3">
        <v>1717.37</v>
      </c>
      <c r="F687" s="3">
        <f t="shared" si="238"/>
        <v>1720.2339999999999</v>
      </c>
      <c r="G687" s="3">
        <f t="shared" si="248"/>
        <v>1699.059</v>
      </c>
      <c r="H687" s="4">
        <f t="shared" si="233"/>
        <v>3.6748510352182409E-3</v>
      </c>
      <c r="I687" s="4">
        <f t="shared" si="236"/>
        <v>-4.5616841714776601E-3</v>
      </c>
      <c r="J687" s="4">
        <f t="shared" si="237"/>
        <v>8.2365352066959014E-3</v>
      </c>
      <c r="K687" s="4">
        <f t="shared" si="239"/>
        <v>-4.5457443602049414E-3</v>
      </c>
      <c r="L687" s="4">
        <f t="shared" si="249"/>
        <v>-1.7269738960634162E-2</v>
      </c>
      <c r="M687" s="4">
        <f t="shared" si="242"/>
        <v>6.5956143175870284E-3</v>
      </c>
      <c r="N687" s="4">
        <f t="shared" si="250"/>
        <v>1.9140594882225959E-2</v>
      </c>
      <c r="O687" s="4">
        <f t="shared" si="252"/>
        <v>1.2228715970385403E-2</v>
      </c>
      <c r="P687" s="4">
        <f t="shared" si="231"/>
        <v>0.42910906614946542</v>
      </c>
      <c r="T687" s="4"/>
      <c r="U687" s="4">
        <f t="shared" si="243"/>
        <v>-1.8246736685910377E-2</v>
      </c>
      <c r="V687" s="4">
        <f t="shared" si="244"/>
        <v>-2.8064269319051257E-2</v>
      </c>
      <c r="W687" s="4">
        <f t="shared" si="245"/>
        <v>2.232901945966367E-2</v>
      </c>
      <c r="X687" s="4">
        <f t="shared" si="251"/>
        <v>2.5240123870303256E-2</v>
      </c>
      <c r="Y687" s="4">
        <f t="shared" si="240"/>
        <v>-1.6957892186137597E-2</v>
      </c>
      <c r="Z687" s="4">
        <f t="shared" si="241"/>
        <v>-1.0759566180678073E-2</v>
      </c>
      <c r="AA687" s="4">
        <f t="shared" si="234"/>
        <v>3.6748510352182409E-3</v>
      </c>
      <c r="AB687" s="4">
        <f t="shared" si="235"/>
        <v>3.6748510352182409E-3</v>
      </c>
      <c r="AC687" s="2">
        <f t="shared" si="246"/>
        <v>7.6047591835679959E-3</v>
      </c>
      <c r="AD687" s="3">
        <f t="shared" si="247"/>
        <v>1718.4117510929173</v>
      </c>
    </row>
    <row r="688" spans="1:30" x14ac:dyDescent="0.3">
      <c r="A688" s="1">
        <f t="shared" si="232"/>
        <v>39</v>
      </c>
      <c r="B688" s="1">
        <f t="shared" ref="B688:B751" si="253">WEEKDAY(C688,2)</f>
        <v>2</v>
      </c>
      <c r="C688" s="5">
        <v>40078</v>
      </c>
      <c r="D688" s="3">
        <v>1734.09</v>
      </c>
      <c r="E688" s="3">
        <v>1740.13</v>
      </c>
      <c r="F688" s="3">
        <f t="shared" si="238"/>
        <v>1727.146</v>
      </c>
      <c r="G688" s="3">
        <f t="shared" si="248"/>
        <v>1706.9869999999999</v>
      </c>
      <c r="H688" s="4">
        <f t="shared" si="233"/>
        <v>1.4495431917670514E-3</v>
      </c>
      <c r="I688" s="4">
        <f t="shared" si="236"/>
        <v>4.9376869679715529E-3</v>
      </c>
      <c r="J688" s="4">
        <f t="shared" si="237"/>
        <v>-3.4881437762045017E-3</v>
      </c>
      <c r="K688" s="4">
        <f t="shared" si="239"/>
        <v>-3.5632197184075082E-3</v>
      </c>
      <c r="L688" s="4">
        <f t="shared" si="249"/>
        <v>-1.5941766735839059E-2</v>
      </c>
      <c r="M688" s="4">
        <f t="shared" si="242"/>
        <v>4.0205055044564616E-3</v>
      </c>
      <c r="N688" s="4">
        <f t="shared" si="250"/>
        <v>1.5877683895659467E-2</v>
      </c>
      <c r="O688" s="4">
        <f t="shared" si="252"/>
        <v>1.1625117496785119E-2</v>
      </c>
      <c r="P688" s="4">
        <f t="shared" si="231"/>
        <v>0.43118062146659497</v>
      </c>
      <c r="T688" s="4"/>
      <c r="U688" s="4">
        <f t="shared" si="243"/>
        <v>-1.8509107289296455E-2</v>
      </c>
      <c r="V688" s="4">
        <f t="shared" si="244"/>
        <v>-2.8324016216403517E-2</v>
      </c>
      <c r="W688" s="4">
        <f t="shared" si="245"/>
        <v>2.0335033803463277E-2</v>
      </c>
      <c r="X688" s="4">
        <f t="shared" si="251"/>
        <v>2.390166632282589E-2</v>
      </c>
      <c r="Y688" s="4">
        <f t="shared" si="240"/>
        <v>-1.5987618475035818E-2</v>
      </c>
      <c r="Z688" s="4">
        <f t="shared" si="241"/>
        <v>-9.7831746515011208E-3</v>
      </c>
      <c r="AA688" s="4">
        <f t="shared" si="234"/>
        <v>1.4495431917670514E-3</v>
      </c>
      <c r="AB688" s="4">
        <f t="shared" si="235"/>
        <v>1.4495431917670514E-3</v>
      </c>
      <c r="AC688" s="2">
        <f t="shared" si="246"/>
        <v>6.0274645134076269E-3</v>
      </c>
      <c r="AD688" s="3">
        <f t="shared" si="247"/>
        <v>1723.6378340619449</v>
      </c>
    </row>
    <row r="689" spans="1:30" x14ac:dyDescent="0.3">
      <c r="A689" s="1">
        <f t="shared" si="232"/>
        <v>39</v>
      </c>
      <c r="B689" s="1">
        <f t="shared" si="253"/>
        <v>3</v>
      </c>
      <c r="C689" s="5">
        <v>40079</v>
      </c>
      <c r="D689" s="3">
        <v>1724.27</v>
      </c>
      <c r="E689" s="3">
        <v>1739.93</v>
      </c>
      <c r="F689" s="3">
        <f t="shared" si="238"/>
        <v>1727.2540000000001</v>
      </c>
      <c r="G689" s="3">
        <f t="shared" si="248"/>
        <v>1712.491</v>
      </c>
      <c r="H689" s="4">
        <f t="shared" si="233"/>
        <v>-5.6629125362581741E-3</v>
      </c>
      <c r="I689" s="4">
        <f t="shared" si="236"/>
        <v>3.3677606121943764E-3</v>
      </c>
      <c r="J689" s="4">
        <f t="shared" si="237"/>
        <v>-9.0306731484525501E-3</v>
      </c>
      <c r="K689" s="4">
        <f t="shared" si="239"/>
        <v>-3.5119284466203706E-3</v>
      </c>
      <c r="L689" s="4">
        <f t="shared" si="249"/>
        <v>-1.3210258854948538E-2</v>
      </c>
      <c r="M689" s="4">
        <f t="shared" si="242"/>
        <v>-1.7275976781643875E-3</v>
      </c>
      <c r="N689" s="4">
        <f t="shared" si="250"/>
        <v>6.8782843238300211E-3</v>
      </c>
      <c r="O689" s="4">
        <f t="shared" si="252"/>
        <v>8.5618841596734538E-3</v>
      </c>
      <c r="P689" s="4">
        <f t="shared" si="231"/>
        <v>0.42307597078364201</v>
      </c>
      <c r="T689" s="4"/>
      <c r="U689" s="4">
        <f t="shared" si="243"/>
        <v>-5.974315058618584E-3</v>
      </c>
      <c r="V689" s="4">
        <f t="shared" si="244"/>
        <v>-1.5914571908032402E-2</v>
      </c>
      <c r="W689" s="4">
        <f t="shared" si="245"/>
        <v>3.1327412065692634E-4</v>
      </c>
      <c r="X689" s="4">
        <f t="shared" si="251"/>
        <v>1.739147849361046E-2</v>
      </c>
      <c r="Y689" s="4">
        <f t="shared" si="240"/>
        <v>-1.5936966745290982E-2</v>
      </c>
      <c r="Z689" s="4">
        <f t="shared" si="241"/>
        <v>-9.7322035499498704E-3</v>
      </c>
      <c r="AA689" s="4">
        <f t="shared" si="234"/>
        <v>-5.6629125362581741E-3</v>
      </c>
      <c r="AB689" s="4">
        <f t="shared" si="235"/>
        <v>-5.6629125362581741E-3</v>
      </c>
      <c r="AC689" s="2">
        <f t="shared" si="246"/>
        <v>2.4441877356987086E-4</v>
      </c>
      <c r="AD689" s="3">
        <f t="shared" si="247"/>
        <v>1723.8485560412967</v>
      </c>
    </row>
    <row r="690" spans="1:30" x14ac:dyDescent="0.3">
      <c r="A690" s="1">
        <f t="shared" si="232"/>
        <v>39</v>
      </c>
      <c r="B690" s="1">
        <f t="shared" si="253"/>
        <v>4</v>
      </c>
      <c r="C690" s="5">
        <v>40080</v>
      </c>
      <c r="D690" s="3">
        <v>1709.76</v>
      </c>
      <c r="E690" s="3">
        <v>1732.95</v>
      </c>
      <c r="F690" s="3">
        <f t="shared" si="238"/>
        <v>1724.9880000000001</v>
      </c>
      <c r="G690" s="3">
        <f t="shared" si="248"/>
        <v>1714.8509999999999</v>
      </c>
      <c r="H690" s="4">
        <f t="shared" si="233"/>
        <v>-8.4151553990964249E-3</v>
      </c>
      <c r="I690" s="4">
        <f t="shared" si="236"/>
        <v>5.0340143944974181E-3</v>
      </c>
      <c r="J690" s="4">
        <f t="shared" si="237"/>
        <v>-1.3449169793593844E-2</v>
      </c>
      <c r="K690" s="4">
        <f t="shared" si="239"/>
        <v>2.6242989786982845E-3</v>
      </c>
      <c r="L690" s="4">
        <f t="shared" si="249"/>
        <v>-5.1345400275671672E-3</v>
      </c>
      <c r="M690" s="4">
        <f t="shared" si="242"/>
        <v>-8.8278874983478521E-3</v>
      </c>
      <c r="N690" s="4">
        <f t="shared" si="250"/>
        <v>-2.9687710477469442E-3</v>
      </c>
      <c r="O690" s="4">
        <f t="shared" si="252"/>
        <v>5.928902302077585E-3</v>
      </c>
      <c r="P690" s="4">
        <f t="shared" si="231"/>
        <v>0.41110056534477768</v>
      </c>
      <c r="T690" s="4"/>
      <c r="U690" s="4">
        <f t="shared" si="243"/>
        <v>-1.8442587297813357E-3</v>
      </c>
      <c r="V690" s="4">
        <f t="shared" si="244"/>
        <v>-1.1825816142483545E-2</v>
      </c>
      <c r="W690" s="4">
        <f t="shared" si="245"/>
        <v>-6.5830374936812876E-3</v>
      </c>
      <c r="X690" s="4">
        <f t="shared" si="251"/>
        <v>1.1892904029649615E-2</v>
      </c>
      <c r="Y690" s="4">
        <f t="shared" si="240"/>
        <v>-9.8772508838790678E-3</v>
      </c>
      <c r="Z690" s="4">
        <f t="shared" si="241"/>
        <v>-3.6342796666119282E-3</v>
      </c>
      <c r="AA690" s="4">
        <f t="shared" si="234"/>
        <v>-8.4151553990964249E-3</v>
      </c>
      <c r="AB690" s="4">
        <f t="shared" si="235"/>
        <v>-8.4151553990964249E-3</v>
      </c>
      <c r="AC690" s="2">
        <f t="shared" si="246"/>
        <v>-5.4933854425170828E-3</v>
      </c>
      <c r="AD690" s="3">
        <f t="shared" si="247"/>
        <v>1719.152370694198</v>
      </c>
    </row>
    <row r="691" spans="1:30" x14ac:dyDescent="0.3">
      <c r="A691" s="1">
        <f t="shared" si="232"/>
        <v>39</v>
      </c>
      <c r="B691" s="1">
        <f t="shared" si="253"/>
        <v>5</v>
      </c>
      <c r="C691" s="5">
        <v>40081</v>
      </c>
      <c r="D691" s="3">
        <v>1694.15</v>
      </c>
      <c r="E691" s="3">
        <v>1696.99</v>
      </c>
      <c r="F691" s="3">
        <f t="shared" si="238"/>
        <v>1718.77</v>
      </c>
      <c r="G691" s="3">
        <f t="shared" si="248"/>
        <v>1715.72</v>
      </c>
      <c r="H691" s="4">
        <f t="shared" si="233"/>
        <v>-9.1299363653377669E-3</v>
      </c>
      <c r="I691" s="4">
        <f t="shared" si="236"/>
        <v>-7.468884521804219E-3</v>
      </c>
      <c r="J691" s="4">
        <f t="shared" si="237"/>
        <v>-1.6610518435335479E-3</v>
      </c>
      <c r="K691" s="4">
        <f t="shared" si="239"/>
        <v>8.8696659180236941E-3</v>
      </c>
      <c r="L691" s="4">
        <f t="shared" si="249"/>
        <v>4.8876255536840245E-3</v>
      </c>
      <c r="M691" s="4">
        <f t="shared" si="242"/>
        <v>-1.4324196954799008E-2</v>
      </c>
      <c r="N691" s="4">
        <f t="shared" si="250"/>
        <v>-1.2571981442193328E-2</v>
      </c>
      <c r="O691" s="4">
        <f t="shared" si="252"/>
        <v>1.8003128412477966E-3</v>
      </c>
      <c r="P691" s="4">
        <f t="shared" si="231"/>
        <v>0.39821730697808772</v>
      </c>
      <c r="T691" s="4"/>
      <c r="U691" s="4">
        <f t="shared" si="243"/>
        <v>9.0539023020774958E-3</v>
      </c>
      <c r="V691" s="4">
        <f t="shared" si="244"/>
        <v>-1.0366367209433262E-3</v>
      </c>
      <c r="W691" s="4">
        <f t="shared" si="245"/>
        <v>-1.8020681180589318E-2</v>
      </c>
      <c r="X691" s="4">
        <f t="shared" si="251"/>
        <v>3.5616902263716356E-3</v>
      </c>
      <c r="Y691" s="4">
        <f t="shared" si="240"/>
        <v>-3.709756350280851E-3</v>
      </c>
      <c r="Z691" s="4">
        <f t="shared" si="241"/>
        <v>2.5721024603580669E-3</v>
      </c>
      <c r="AA691" s="4">
        <f t="shared" si="234"/>
        <v>-9.1299363653377669E-3</v>
      </c>
      <c r="AB691" s="4">
        <f t="shared" si="235"/>
        <v>-9.1299363653377669E-3</v>
      </c>
      <c r="AC691" s="2">
        <f t="shared" si="246"/>
        <v>-9.8387079830389856E-3</v>
      </c>
      <c r="AD691" s="3">
        <f t="shared" si="247"/>
        <v>1710.8182471294656</v>
      </c>
    </row>
    <row r="692" spans="1:30" x14ac:dyDescent="0.3">
      <c r="A692" s="1">
        <f t="shared" si="232"/>
        <v>40</v>
      </c>
      <c r="B692" s="1">
        <f t="shared" si="253"/>
        <v>1</v>
      </c>
      <c r="C692" s="5">
        <v>40084</v>
      </c>
      <c r="D692" s="3">
        <v>1724.59</v>
      </c>
      <c r="E692" s="3">
        <v>1702.95</v>
      </c>
      <c r="F692" s="3">
        <f t="shared" si="238"/>
        <v>1717.3720000000001</v>
      </c>
      <c r="G692" s="3">
        <f t="shared" si="248"/>
        <v>1718.8029999999999</v>
      </c>
      <c r="H692" s="4">
        <f t="shared" si="233"/>
        <v>1.7967712422158503E-2</v>
      </c>
      <c r="I692" s="4">
        <f t="shared" si="236"/>
        <v>5.1943452468789387E-3</v>
      </c>
      <c r="J692" s="4">
        <f t="shared" si="237"/>
        <v>1.2773367175279564E-2</v>
      </c>
      <c r="K692" s="4">
        <f t="shared" si="239"/>
        <v>1.2642032877844357E-2</v>
      </c>
      <c r="L692" s="4">
        <f t="shared" si="249"/>
        <v>1.417229879290499E-2</v>
      </c>
      <c r="M692" s="4">
        <f t="shared" si="242"/>
        <v>4.2029333190478513E-3</v>
      </c>
      <c r="N692" s="4">
        <f t="shared" si="250"/>
        <v>3.3668779959076375E-3</v>
      </c>
      <c r="O692" s="4">
        <f t="shared" si="252"/>
        <v>-8.2976243628909638E-4</v>
      </c>
      <c r="P692" s="4">
        <f t="shared" si="231"/>
        <v>0.4233400734535549</v>
      </c>
      <c r="T692" s="4"/>
      <c r="U692" s="4">
        <f t="shared" si="243"/>
        <v>2.2093675294395321E-2</v>
      </c>
      <c r="V692" s="4">
        <f t="shared" si="244"/>
        <v>1.187273854145132E-2</v>
      </c>
      <c r="W692" s="4">
        <f t="shared" si="245"/>
        <v>-4.0367756615345574E-3</v>
      </c>
      <c r="X692" s="4">
        <f t="shared" si="251"/>
        <v>-1.6637271440977522E-3</v>
      </c>
      <c r="Y692" s="4">
        <f t="shared" si="240"/>
        <v>1.5573615028316251E-5</v>
      </c>
      <c r="Z692" s="4">
        <f t="shared" si="241"/>
        <v>6.3209215615032096E-3</v>
      </c>
      <c r="AA692" s="4">
        <f t="shared" si="234"/>
        <v>1.7967712422158503E-2</v>
      </c>
      <c r="AB692" s="4">
        <f t="shared" si="235"/>
        <v>1.7967712422158503E-2</v>
      </c>
      <c r="AC692" s="2">
        <f t="shared" si="246"/>
        <v>5.3236819072104927E-3</v>
      </c>
      <c r="AD692" s="3">
        <f t="shared" si="247"/>
        <v>1715.4088314196438</v>
      </c>
    </row>
    <row r="693" spans="1:30" x14ac:dyDescent="0.3">
      <c r="A693" s="1">
        <f t="shared" si="232"/>
        <v>40</v>
      </c>
      <c r="B693" s="1">
        <f t="shared" si="253"/>
        <v>2</v>
      </c>
      <c r="C693" s="5">
        <v>40085</v>
      </c>
      <c r="D693" s="3">
        <v>1717.67</v>
      </c>
      <c r="E693" s="3">
        <v>1724.2</v>
      </c>
      <c r="F693" s="3">
        <f t="shared" si="238"/>
        <v>1714.0880000000002</v>
      </c>
      <c r="G693" s="3">
        <f t="shared" si="248"/>
        <v>1720.6169999999997</v>
      </c>
      <c r="H693" s="4">
        <f t="shared" si="233"/>
        <v>-4.0125479099379245E-3</v>
      </c>
      <c r="I693" s="4">
        <f t="shared" si="236"/>
        <v>-2.2614070590683738E-4</v>
      </c>
      <c r="J693" s="4">
        <f t="shared" si="237"/>
        <v>-3.786407204031087E-3</v>
      </c>
      <c r="K693" s="4">
        <f t="shared" si="239"/>
        <v>-6.6088171681384037E-3</v>
      </c>
      <c r="L693" s="4">
        <f t="shared" si="249"/>
        <v>-2.1138679660415373E-3</v>
      </c>
      <c r="M693" s="4">
        <f t="shared" si="242"/>
        <v>2.0897410167972003E-3</v>
      </c>
      <c r="N693" s="4">
        <f t="shared" si="250"/>
        <v>-1.7127576909908842E-3</v>
      </c>
      <c r="O693" s="4">
        <f t="shared" si="252"/>
        <v>-3.8010793691451452E-3</v>
      </c>
      <c r="P693" s="4">
        <f t="shared" si="231"/>
        <v>0.41762885321668797</v>
      </c>
      <c r="T693" s="4"/>
      <c r="U693" s="4">
        <f t="shared" si="243"/>
        <v>5.5085556567068114E-3</v>
      </c>
      <c r="V693" s="4">
        <f t="shared" si="244"/>
        <v>-4.5465298998602103E-3</v>
      </c>
      <c r="W693" s="4">
        <f t="shared" si="245"/>
        <v>-9.4689433651078351E-3</v>
      </c>
      <c r="X693" s="4">
        <f t="shared" si="251"/>
        <v>-7.5604494350794693E-3</v>
      </c>
      <c r="Y693" s="4">
        <f t="shared" si="240"/>
        <v>-1.8995240894221447E-2</v>
      </c>
      <c r="Z693" s="4">
        <f t="shared" si="241"/>
        <v>-1.2809760881196222E-2</v>
      </c>
      <c r="AA693" s="4">
        <f t="shared" si="234"/>
        <v>-4.0125479099379245E-3</v>
      </c>
      <c r="AB693" s="4">
        <f t="shared" si="235"/>
        <v>-4.0125479099379245E-3</v>
      </c>
      <c r="AC693" s="2">
        <f t="shared" si="246"/>
        <v>8.7761078684348915E-4</v>
      </c>
      <c r="AD693" s="3">
        <f t="shared" si="247"/>
        <v>1716.1625542797626</v>
      </c>
    </row>
    <row r="694" spans="1:30" x14ac:dyDescent="0.3">
      <c r="A694" s="1">
        <f t="shared" si="232"/>
        <v>40</v>
      </c>
      <c r="B694" s="1">
        <f t="shared" si="253"/>
        <v>3</v>
      </c>
      <c r="C694" s="5">
        <v>40086</v>
      </c>
      <c r="D694" s="3">
        <v>1718.99</v>
      </c>
      <c r="E694" s="3">
        <v>1723.91</v>
      </c>
      <c r="F694" s="3">
        <f t="shared" si="238"/>
        <v>1713.0319999999999</v>
      </c>
      <c r="G694" s="3">
        <f t="shared" si="248"/>
        <v>1720.143</v>
      </c>
      <c r="H694" s="4">
        <f t="shared" si="233"/>
        <v>7.6848288670113365E-4</v>
      </c>
      <c r="I694" s="4">
        <f t="shared" si="236"/>
        <v>3.6328281916782668E-3</v>
      </c>
      <c r="J694" s="4">
        <f t="shared" si="237"/>
        <v>-2.8643453049771333E-3</v>
      </c>
      <c r="K694" s="4">
        <f t="shared" si="239"/>
        <v>-3.5673324911071709E-3</v>
      </c>
      <c r="L694" s="4">
        <f t="shared" si="249"/>
        <v>1.5143252843160182E-3</v>
      </c>
      <c r="M694" s="4">
        <f t="shared" si="242"/>
        <v>3.4780436092262633E-3</v>
      </c>
      <c r="N694" s="4">
        <f t="shared" si="250"/>
        <v>-6.7029310935196669E-4</v>
      </c>
      <c r="O694" s="4">
        <f t="shared" si="252"/>
        <v>-4.1367314527717457E-3</v>
      </c>
      <c r="P694" s="4">
        <f t="shared" si="231"/>
        <v>0.41871827673007872</v>
      </c>
      <c r="T694" s="4"/>
      <c r="U694" s="4">
        <f t="shared" si="243"/>
        <v>3.8424144335058009E-3</v>
      </c>
      <c r="V694" s="4">
        <f t="shared" si="244"/>
        <v>-6.196009710829265E-3</v>
      </c>
      <c r="W694" s="4">
        <f t="shared" si="245"/>
        <v>-3.0621654381274236E-3</v>
      </c>
      <c r="X694" s="4">
        <f t="shared" si="251"/>
        <v>-8.2338787462644218E-3</v>
      </c>
      <c r="Y694" s="4">
        <f t="shared" si="240"/>
        <v>-1.5991679966280405E-2</v>
      </c>
      <c r="Z694" s="4">
        <f t="shared" si="241"/>
        <v>-9.7872617514623058E-3</v>
      </c>
      <c r="AA694" s="4">
        <f t="shared" si="234"/>
        <v>7.6848288670113365E-4</v>
      </c>
      <c r="AB694" s="4">
        <f t="shared" si="235"/>
        <v>7.6848288670113365E-4</v>
      </c>
      <c r="AC694" s="2">
        <f t="shared" si="246"/>
        <v>1.0965531000711858E-3</v>
      </c>
      <c r="AD694" s="3">
        <f t="shared" si="247"/>
        <v>1717.1050361865086</v>
      </c>
    </row>
    <row r="695" spans="1:30" x14ac:dyDescent="0.3">
      <c r="A695" s="1">
        <f t="shared" si="232"/>
        <v>40</v>
      </c>
      <c r="B695" s="1">
        <f t="shared" si="253"/>
        <v>4</v>
      </c>
      <c r="C695" s="5">
        <v>40087</v>
      </c>
      <c r="D695" s="3">
        <v>1666.41</v>
      </c>
      <c r="E695" s="3">
        <v>1710.5</v>
      </c>
      <c r="F695" s="3">
        <f t="shared" si="238"/>
        <v>1704.3619999999999</v>
      </c>
      <c r="G695" s="3">
        <f t="shared" si="248"/>
        <v>1714.675</v>
      </c>
      <c r="H695" s="4">
        <f t="shared" si="233"/>
        <v>-3.0587728840772738E-2</v>
      </c>
      <c r="I695" s="4">
        <f t="shared" si="236"/>
        <v>-4.9389467070779991E-3</v>
      </c>
      <c r="J695" s="4">
        <f t="shared" si="237"/>
        <v>-2.5648782133694738E-2</v>
      </c>
      <c r="K695" s="4">
        <f t="shared" si="239"/>
        <v>-2.9901279239554039E-3</v>
      </c>
      <c r="L695" s="4">
        <f t="shared" si="249"/>
        <v>6.095310489169862E-4</v>
      </c>
      <c r="M695" s="4">
        <f t="shared" si="242"/>
        <v>-2.2267569917658204E-2</v>
      </c>
      <c r="N695" s="4">
        <f t="shared" si="250"/>
        <v>-2.8148191348214602E-2</v>
      </c>
      <c r="O695" s="4">
        <f t="shared" si="252"/>
        <v>-6.1887530679725286E-3</v>
      </c>
      <c r="P695" s="4">
        <f t="shared" si="231"/>
        <v>0.37532290678001068</v>
      </c>
      <c r="T695" s="4"/>
      <c r="U695" s="4">
        <f t="shared" si="243"/>
        <v>-5.3694320502155439E-3</v>
      </c>
      <c r="V695" s="4">
        <f t="shared" si="244"/>
        <v>-1.5315737729713421E-2</v>
      </c>
      <c r="W695" s="4">
        <f t="shared" si="245"/>
        <v>-2.5354435710275073E-2</v>
      </c>
      <c r="X695" s="4">
        <f t="shared" si="251"/>
        <v>-1.1957184629690296E-2</v>
      </c>
      <c r="Y695" s="4">
        <f t="shared" si="240"/>
        <v>-1.5421672463556925E-2</v>
      </c>
      <c r="Z695" s="4">
        <f t="shared" si="241"/>
        <v>-9.2136602090743241E-3</v>
      </c>
      <c r="AA695" s="4">
        <f t="shared" si="234"/>
        <v>-3.0587728840772738E-2</v>
      </c>
      <c r="AB695" s="4">
        <f t="shared" si="235"/>
        <v>-3.0587728840772738E-2</v>
      </c>
      <c r="AC695" s="2">
        <f t="shared" si="246"/>
        <v>-2.0281137769820066E-2</v>
      </c>
      <c r="AD695" s="3">
        <f t="shared" si="247"/>
        <v>1700.2066907910059</v>
      </c>
    </row>
    <row r="696" spans="1:30" x14ac:dyDescent="0.3">
      <c r="A696" s="1">
        <f t="shared" si="232"/>
        <v>40</v>
      </c>
      <c r="B696" s="1">
        <f t="shared" si="253"/>
        <v>5</v>
      </c>
      <c r="C696" s="5">
        <v>40088</v>
      </c>
      <c r="D696" s="3">
        <v>1662.49</v>
      </c>
      <c r="E696" s="3">
        <v>1656.77</v>
      </c>
      <c r="F696" s="3">
        <f t="shared" si="238"/>
        <v>1698.03</v>
      </c>
      <c r="G696" s="3">
        <f t="shared" si="248"/>
        <v>1708.4</v>
      </c>
      <c r="H696" s="4">
        <f t="shared" si="233"/>
        <v>-2.3523622637886669E-3</v>
      </c>
      <c r="I696" s="4">
        <f t="shared" si="236"/>
        <v>-5.7848908731945314E-3</v>
      </c>
      <c r="J696" s="4">
        <f t="shared" si="237"/>
        <v>3.4325286094058645E-3</v>
      </c>
      <c r="K696" s="4">
        <f t="shared" si="239"/>
        <v>2.4306743238458651E-2</v>
      </c>
      <c r="L696" s="4">
        <f t="shared" si="249"/>
        <v>2.825901855552421E-2</v>
      </c>
      <c r="M696" s="4">
        <f t="shared" si="242"/>
        <v>-2.0930136687808791E-2</v>
      </c>
      <c r="N696" s="4">
        <f t="shared" si="250"/>
        <v>-2.6873097635214283E-2</v>
      </c>
      <c r="O696" s="4">
        <f t="shared" si="252"/>
        <v>-6.2376315045504747E-3</v>
      </c>
      <c r="P696" s="4">
        <f t="shared" si="231"/>
        <v>0.37208764907357728</v>
      </c>
      <c r="T696" s="4"/>
      <c r="U696" s="4">
        <f t="shared" si="243"/>
        <v>1.6646563570789905E-2</v>
      </c>
      <c r="V696" s="4">
        <f t="shared" si="244"/>
        <v>6.4800979350820645E-3</v>
      </c>
      <c r="W696" s="4">
        <f t="shared" si="245"/>
        <v>-1.8687837558657782E-2</v>
      </c>
      <c r="X696" s="4">
        <f t="shared" si="251"/>
        <v>-1.2066768677600847E-2</v>
      </c>
      <c r="Y696" s="4">
        <f t="shared" si="240"/>
        <v>1.1534838709300766E-2</v>
      </c>
      <c r="Z696" s="4">
        <f t="shared" si="241"/>
        <v>1.791281849914236E-2</v>
      </c>
      <c r="AA696" s="4">
        <f t="shared" si="234"/>
        <v>-2.3523622637886669E-3</v>
      </c>
      <c r="AB696" s="4">
        <f t="shared" si="235"/>
        <v>-2.3523622637886669E-3</v>
      </c>
      <c r="AC696" s="2">
        <f t="shared" si="246"/>
        <v>-1.5124578510148942E-2</v>
      </c>
      <c r="AD696" s="3">
        <f t="shared" si="247"/>
        <v>1687.6344605273375</v>
      </c>
    </row>
    <row r="697" spans="1:30" x14ac:dyDescent="0.3">
      <c r="A697" s="1">
        <f t="shared" si="232"/>
        <v>41</v>
      </c>
      <c r="B697" s="1">
        <f t="shared" si="253"/>
        <v>1</v>
      </c>
      <c r="C697" s="5">
        <v>40091</v>
      </c>
      <c r="D697" s="3">
        <v>1675.64</v>
      </c>
      <c r="E697" s="3">
        <v>1668.7</v>
      </c>
      <c r="F697" s="3">
        <f t="shared" si="238"/>
        <v>1688.2399999999998</v>
      </c>
      <c r="G697" s="3">
        <f t="shared" si="248"/>
        <v>1702.806</v>
      </c>
      <c r="H697" s="4">
        <f t="shared" si="233"/>
        <v>7.9098220139670553E-3</v>
      </c>
      <c r="I697" s="4">
        <f t="shared" si="236"/>
        <v>3.7353608142004081E-3</v>
      </c>
      <c r="J697" s="4">
        <f t="shared" si="237"/>
        <v>4.1744611997666468E-3</v>
      </c>
      <c r="K697" s="4">
        <f t="shared" si="239"/>
        <v>1.738356320940268E-2</v>
      </c>
      <c r="L697" s="4">
        <f t="shared" si="249"/>
        <v>2.6065988032676554E-2</v>
      </c>
      <c r="M697" s="4">
        <f t="shared" si="242"/>
        <v>-7.4633938302609126E-3</v>
      </c>
      <c r="N697" s="4">
        <f t="shared" si="250"/>
        <v>-1.5953667064832953E-2</v>
      </c>
      <c r="O697" s="4">
        <f t="shared" si="252"/>
        <v>-8.6927979756989907E-3</v>
      </c>
      <c r="P697" s="4">
        <f t="shared" si="231"/>
        <v>0.38294061816531172</v>
      </c>
      <c r="T697" s="4"/>
      <c r="U697" s="4">
        <f t="shared" si="243"/>
        <v>3.7353608142003808E-2</v>
      </c>
      <c r="V697" s="4">
        <f t="shared" si="244"/>
        <v>2.6980072060583695E-2</v>
      </c>
      <c r="W697" s="4">
        <f t="shared" si="245"/>
        <v>-2.8383557831136573E-2</v>
      </c>
      <c r="X697" s="4">
        <f t="shared" si="251"/>
        <v>-1.6963127383001639E-2</v>
      </c>
      <c r="Y697" s="4">
        <f t="shared" si="240"/>
        <v>4.6979826207568208E-3</v>
      </c>
      <c r="Z697" s="4">
        <f t="shared" si="241"/>
        <v>1.1032854325448838E-2</v>
      </c>
      <c r="AA697" s="4">
        <f t="shared" si="234"/>
        <v>7.9098220139670553E-3</v>
      </c>
      <c r="AB697" s="4">
        <f t="shared" si="235"/>
        <v>7.9098220139670553E-3</v>
      </c>
      <c r="AC697" s="2">
        <f t="shared" si="246"/>
        <v>-4.7720912715291022E-3</v>
      </c>
      <c r="AD697" s="3">
        <f t="shared" si="247"/>
        <v>1683.6363070182251</v>
      </c>
    </row>
    <row r="698" spans="1:30" x14ac:dyDescent="0.3">
      <c r="A698" s="1">
        <f t="shared" si="232"/>
        <v>41</v>
      </c>
      <c r="B698" s="1">
        <f t="shared" si="253"/>
        <v>2</v>
      </c>
      <c r="C698" s="5">
        <v>40092</v>
      </c>
      <c r="D698" s="3">
        <v>1705.25</v>
      </c>
      <c r="E698" s="3">
        <v>1684.75</v>
      </c>
      <c r="F698" s="3">
        <f t="shared" si="238"/>
        <v>1685.7560000000001</v>
      </c>
      <c r="G698" s="3">
        <f t="shared" si="248"/>
        <v>1699.922</v>
      </c>
      <c r="H698" s="4">
        <f t="shared" si="233"/>
        <v>1.7670860089279261E-2</v>
      </c>
      <c r="I698" s="4">
        <f t="shared" si="236"/>
        <v>5.436728652932551E-3</v>
      </c>
      <c r="J698" s="4">
        <f t="shared" si="237"/>
        <v>1.2234131436346711E-2</v>
      </c>
      <c r="K698" s="4">
        <f t="shared" si="239"/>
        <v>3.1286553197584586E-3</v>
      </c>
      <c r="L698" s="4">
        <f t="shared" si="249"/>
        <v>1.413788164522202E-2</v>
      </c>
      <c r="M698" s="4">
        <f t="shared" si="242"/>
        <v>1.1563951129344883E-2</v>
      </c>
      <c r="N698" s="4">
        <f t="shared" si="250"/>
        <v>3.1342614543490668E-3</v>
      </c>
      <c r="O698" s="4">
        <f t="shared" si="252"/>
        <v>-8.3072863216536817E-3</v>
      </c>
      <c r="P698" s="4">
        <f t="shared" si="231"/>
        <v>0.40737836834069235</v>
      </c>
      <c r="T698" s="4"/>
      <c r="U698" s="4">
        <f t="shared" si="243"/>
        <v>2.5082953379007407E-2</v>
      </c>
      <c r="V698" s="4">
        <f t="shared" si="244"/>
        <v>1.4832123845217343E-2</v>
      </c>
      <c r="W698" s="4">
        <f t="shared" si="245"/>
        <v>-7.2307253430519674E-3</v>
      </c>
      <c r="X698" s="4">
        <f t="shared" si="251"/>
        <v>-1.6528906333863901E-2</v>
      </c>
      <c r="Y698" s="4">
        <f t="shared" si="240"/>
        <v>-9.3791832752509862E-3</v>
      </c>
      <c r="Z698" s="4">
        <f t="shared" si="241"/>
        <v>-3.133071617318673E-3</v>
      </c>
      <c r="AA698" s="4">
        <f t="shared" si="234"/>
        <v>1.7670860089279261E-2</v>
      </c>
      <c r="AB698" s="4">
        <f t="shared" si="235"/>
        <v>1.7670860089279261E-2</v>
      </c>
      <c r="AC698" s="2">
        <f t="shared" si="246"/>
        <v>8.4498628673310549E-3</v>
      </c>
      <c r="AD698" s="3">
        <f t="shared" si="247"/>
        <v>1690.8408713454837</v>
      </c>
    </row>
    <row r="699" spans="1:30" x14ac:dyDescent="0.3">
      <c r="A699" s="1">
        <f t="shared" si="232"/>
        <v>41</v>
      </c>
      <c r="B699" s="1">
        <f t="shared" si="253"/>
        <v>3</v>
      </c>
      <c r="C699" s="5">
        <v>40093</v>
      </c>
      <c r="D699" s="3">
        <v>1710.45</v>
      </c>
      <c r="E699" s="3">
        <v>1701.4</v>
      </c>
      <c r="F699" s="3">
        <f t="shared" si="238"/>
        <v>1684.048</v>
      </c>
      <c r="G699" s="3">
        <f t="shared" si="248"/>
        <v>1698.5399999999997</v>
      </c>
      <c r="H699" s="4">
        <f t="shared" si="233"/>
        <v>3.0494062454185871E-3</v>
      </c>
      <c r="I699" s="4">
        <f t="shared" si="236"/>
        <v>-2.2577334701656114E-3</v>
      </c>
      <c r="J699" s="4">
        <f t="shared" si="237"/>
        <v>5.3071397155841984E-3</v>
      </c>
      <c r="K699" s="4">
        <f t="shared" si="239"/>
        <v>-1.6304060988124914E-2</v>
      </c>
      <c r="L699" s="4">
        <f t="shared" si="249"/>
        <v>-4.7109416996531477E-3</v>
      </c>
      <c r="M699" s="4">
        <f t="shared" si="242"/>
        <v>1.567770039808844E-2</v>
      </c>
      <c r="N699" s="4">
        <f t="shared" si="250"/>
        <v>7.0119043413757179E-3</v>
      </c>
      <c r="O699" s="4">
        <f t="shared" si="252"/>
        <v>-8.4726241632317421E-3</v>
      </c>
      <c r="P699" s="4">
        <f t="shared" ref="P699:P758" si="254">(D699-1211.65)/1211.65</f>
        <v>0.41167003672677749</v>
      </c>
      <c r="T699" s="4"/>
      <c r="U699" s="4">
        <f t="shared" si="243"/>
        <v>8.0574695792405854E-3</v>
      </c>
      <c r="V699" s="4">
        <f t="shared" si="244"/>
        <v>-2.0231051165518666E-3</v>
      </c>
      <c r="W699" s="4">
        <f t="shared" si="245"/>
        <v>-4.9680335545872652E-3</v>
      </c>
      <c r="X699" s="4">
        <f t="shared" si="251"/>
        <v>-1.6919707279256853E-2</v>
      </c>
      <c r="Y699" s="4">
        <f t="shared" si="240"/>
        <v>-2.8569596387275475E-2</v>
      </c>
      <c r="Z699" s="4">
        <f t="shared" si="241"/>
        <v>-2.2444485076838216E-2</v>
      </c>
      <c r="AA699" s="4">
        <f t="shared" si="234"/>
        <v>3.0494062454185871E-3</v>
      </c>
      <c r="AB699" s="4">
        <f t="shared" si="235"/>
        <v>3.0494062454185871E-3</v>
      </c>
      <c r="AC699" s="2">
        <f t="shared" si="246"/>
        <v>7.6428731832815866E-3</v>
      </c>
      <c r="AD699" s="3">
        <f t="shared" si="247"/>
        <v>1697.3772475636561</v>
      </c>
    </row>
    <row r="700" spans="1:30" x14ac:dyDescent="0.3">
      <c r="A700" s="1">
        <f t="shared" si="232"/>
        <v>41</v>
      </c>
      <c r="B700" s="1">
        <f t="shared" si="253"/>
        <v>4</v>
      </c>
      <c r="C700" s="5">
        <v>40094</v>
      </c>
      <c r="D700" s="3">
        <v>1717.79</v>
      </c>
      <c r="E700" s="3">
        <v>1720.91</v>
      </c>
      <c r="F700" s="3">
        <f t="shared" si="238"/>
        <v>1694.3239999999998</v>
      </c>
      <c r="G700" s="3">
        <f t="shared" si="248"/>
        <v>1699.3430000000001</v>
      </c>
      <c r="H700" s="4">
        <f t="shared" si="233"/>
        <v>4.2912683796661215E-3</v>
      </c>
      <c r="I700" s="4">
        <f t="shared" si="236"/>
        <v>6.1153497617586223E-3</v>
      </c>
      <c r="J700" s="4">
        <f t="shared" si="237"/>
        <v>-1.8240813820925008E-3</v>
      </c>
      <c r="K700" s="4">
        <f t="shared" si="239"/>
        <v>-1.2857727498611513E-2</v>
      </c>
      <c r="L700" s="4">
        <f t="shared" si="249"/>
        <v>-7.6919329221355496E-3</v>
      </c>
      <c r="M700" s="4">
        <f t="shared" si="242"/>
        <v>1.3849771354239286E-2</v>
      </c>
      <c r="N700" s="4">
        <f t="shared" si="250"/>
        <v>1.0855371752494869E-2</v>
      </c>
      <c r="O700" s="4">
        <f t="shared" si="252"/>
        <v>-2.9217774000315712E-3</v>
      </c>
      <c r="P700" s="4">
        <f t="shared" si="254"/>
        <v>0.4177278917179052</v>
      </c>
      <c r="T700" s="4"/>
      <c r="U700" s="4">
        <f t="shared" si="243"/>
        <v>-2.5747610277996998E-2</v>
      </c>
      <c r="V700" s="4">
        <f t="shared" si="244"/>
        <v>-3.5490134175217007E-2</v>
      </c>
      <c r="W700" s="4">
        <f t="shared" si="245"/>
        <v>3.0832748243229385E-2</v>
      </c>
      <c r="X700" s="4">
        <f t="shared" si="251"/>
        <v>-5.8895938773570475E-3</v>
      </c>
      <c r="Y700" s="4">
        <f t="shared" si="240"/>
        <v>-2.5166234637032787E-2</v>
      </c>
      <c r="Z700" s="4">
        <f t="shared" si="241"/>
        <v>-1.9019664280767547E-2</v>
      </c>
      <c r="AA700" s="4">
        <f t="shared" si="234"/>
        <v>4.2912683796661215E-3</v>
      </c>
      <c r="AB700" s="4">
        <f t="shared" si="235"/>
        <v>4.2912683796661215E-3</v>
      </c>
      <c r="AC700" s="2">
        <f t="shared" si="246"/>
        <v>7.9220985244000258E-3</v>
      </c>
      <c r="AD700" s="3">
        <f t="shared" si="247"/>
        <v>1704.1814983757708</v>
      </c>
    </row>
    <row r="701" spans="1:30" x14ac:dyDescent="0.3">
      <c r="A701" s="1">
        <f t="shared" si="232"/>
        <v>41</v>
      </c>
      <c r="B701" s="1">
        <f t="shared" si="253"/>
        <v>5</v>
      </c>
      <c r="C701" s="5">
        <v>40095</v>
      </c>
      <c r="D701" s="3">
        <v>1727.76</v>
      </c>
      <c r="E701" s="3">
        <v>1713.47</v>
      </c>
      <c r="F701" s="3">
        <f t="shared" si="238"/>
        <v>1707.3779999999999</v>
      </c>
      <c r="G701" s="3">
        <f t="shared" si="248"/>
        <v>1702.7039999999997</v>
      </c>
      <c r="H701" s="4">
        <f t="shared" si="233"/>
        <v>5.8039690532603093E-3</v>
      </c>
      <c r="I701" s="4">
        <f t="shared" si="236"/>
        <v>-2.5148592086343129E-3</v>
      </c>
      <c r="J701" s="4">
        <f t="shared" si="237"/>
        <v>8.3188282618946226E-3</v>
      </c>
      <c r="K701" s="4">
        <f t="shared" si="239"/>
        <v>-9.0275877726613482E-3</v>
      </c>
      <c r="L701" s="4">
        <f t="shared" si="249"/>
        <v>-1.0402901402383364E-2</v>
      </c>
      <c r="M701" s="4">
        <f t="shared" si="242"/>
        <v>1.1937602569554055E-2</v>
      </c>
      <c r="N701" s="4">
        <f t="shared" si="250"/>
        <v>1.4715417359682171E-2</v>
      </c>
      <c r="O701" s="4">
        <f t="shared" si="252"/>
        <v>2.7052368384499039E-3</v>
      </c>
      <c r="P701" s="4">
        <f t="shared" si="254"/>
        <v>0.42595634052737991</v>
      </c>
      <c r="T701" s="4"/>
      <c r="U701" s="4">
        <f t="shared" si="243"/>
        <v>-3.2192526443860982E-2</v>
      </c>
      <c r="V701" s="4">
        <f t="shared" si="244"/>
        <v>-4.1870601179422387E-2</v>
      </c>
      <c r="W701" s="4">
        <f t="shared" si="245"/>
        <v>3.9260386528640764E-2</v>
      </c>
      <c r="X701" s="4">
        <f t="shared" si="251"/>
        <v>5.5052030882846333E-3</v>
      </c>
      <c r="Y701" s="4">
        <f t="shared" si="240"/>
        <v>-2.1383852264274115E-2</v>
      </c>
      <c r="Z701" s="4">
        <f t="shared" si="241"/>
        <v>-1.5213433042494961E-2</v>
      </c>
      <c r="AA701" s="4">
        <f t="shared" si="234"/>
        <v>5.8039690532603093E-3</v>
      </c>
      <c r="AB701" s="4">
        <f t="shared" si="235"/>
        <v>5.8039690532603093E-3</v>
      </c>
      <c r="AC701" s="2">
        <f t="shared" si="246"/>
        <v>9.0979077434477033E-3</v>
      </c>
      <c r="AD701" s="3">
        <f t="shared" si="247"/>
        <v>1712.0409989171808</v>
      </c>
    </row>
    <row r="702" spans="1:30" x14ac:dyDescent="0.3">
      <c r="A702" s="1">
        <f t="shared" si="232"/>
        <v>42</v>
      </c>
      <c r="B702" s="1">
        <f t="shared" si="253"/>
        <v>1</v>
      </c>
      <c r="C702" s="5">
        <v>40098</v>
      </c>
      <c r="D702" s="3">
        <v>1729.63</v>
      </c>
      <c r="E702" s="3">
        <v>1732.75</v>
      </c>
      <c r="F702" s="3">
        <f t="shared" si="238"/>
        <v>1718.1760000000002</v>
      </c>
      <c r="G702" s="3">
        <f t="shared" si="248"/>
        <v>1703.2079999999999</v>
      </c>
      <c r="H702" s="4">
        <f t="shared" si="233"/>
        <v>1.0823262490161354E-3</v>
      </c>
      <c r="I702" s="4">
        <f t="shared" si="236"/>
        <v>2.8881326110107939E-3</v>
      </c>
      <c r="J702" s="4">
        <f t="shared" si="237"/>
        <v>-1.8058063619946585E-3</v>
      </c>
      <c r="K702" s="4">
        <f t="shared" si="239"/>
        <v>-7.2044149650414358E-3</v>
      </c>
      <c r="L702" s="4">
        <f t="shared" si="249"/>
        <v>-1.5909488457759101E-2</v>
      </c>
      <c r="M702" s="4">
        <f t="shared" si="242"/>
        <v>6.6663717803065285E-3</v>
      </c>
      <c r="N702" s="4">
        <f t="shared" si="250"/>
        <v>1.5513078848854781E-2</v>
      </c>
      <c r="O702" s="4">
        <f t="shared" si="252"/>
        <v>8.6538739499200986E-3</v>
      </c>
      <c r="P702" s="4">
        <f t="shared" si="254"/>
        <v>0.42749969050468367</v>
      </c>
      <c r="T702" s="4"/>
      <c r="U702" s="4">
        <f t="shared" si="243"/>
        <v>-3.0166226790757911E-2</v>
      </c>
      <c r="V702" s="4">
        <f t="shared" si="244"/>
        <v>-3.9864564522850324E-2</v>
      </c>
      <c r="W702" s="4">
        <f t="shared" si="245"/>
        <v>3.2220524695041899E-2</v>
      </c>
      <c r="X702" s="4">
        <f t="shared" si="251"/>
        <v>1.7732076008150726E-2</v>
      </c>
      <c r="Y702" s="4">
        <f t="shared" si="240"/>
        <v>-1.958341228467933E-2</v>
      </c>
      <c r="Z702" s="4">
        <f t="shared" si="241"/>
        <v>-1.3401640839167221E-2</v>
      </c>
      <c r="AA702" s="4">
        <f t="shared" si="234"/>
        <v>1.0823262490161354E-3</v>
      </c>
      <c r="AB702" s="4">
        <f t="shared" si="235"/>
        <v>1.0823262490161354E-3</v>
      </c>
      <c r="AC702" s="2">
        <f t="shared" si="246"/>
        <v>6.7794850470213122E-3</v>
      </c>
      <c r="AD702" s="3">
        <f t="shared" si="247"/>
        <v>1717.9039992781206</v>
      </c>
    </row>
    <row r="703" spans="1:30" x14ac:dyDescent="0.3">
      <c r="A703" s="1">
        <f t="shared" si="232"/>
        <v>42</v>
      </c>
      <c r="B703" s="1">
        <f t="shared" si="253"/>
        <v>2</v>
      </c>
      <c r="C703" s="5">
        <v>40099</v>
      </c>
      <c r="D703" s="3">
        <v>1730.27</v>
      </c>
      <c r="E703" s="3">
        <v>1729.16</v>
      </c>
      <c r="F703" s="3">
        <f t="shared" si="238"/>
        <v>1723.1799999999998</v>
      </c>
      <c r="G703" s="3">
        <f t="shared" si="248"/>
        <v>1704.4680000000001</v>
      </c>
      <c r="H703" s="4">
        <f t="shared" si="233"/>
        <v>3.7002133404246724E-4</v>
      </c>
      <c r="I703" s="4">
        <f t="shared" si="236"/>
        <v>-2.7173441718750675E-4</v>
      </c>
      <c r="J703" s="4">
        <f t="shared" si="237"/>
        <v>6.4175575122997399E-4</v>
      </c>
      <c r="K703" s="4">
        <f t="shared" si="239"/>
        <v>-4.7539069049450352E-3</v>
      </c>
      <c r="L703" s="4">
        <f t="shared" si="249"/>
        <v>-1.62051357162451E-2</v>
      </c>
      <c r="M703" s="4">
        <f t="shared" si="242"/>
        <v>4.1144860084263669E-3</v>
      </c>
      <c r="N703" s="4">
        <f t="shared" si="250"/>
        <v>1.5137861197746103E-2</v>
      </c>
      <c r="O703" s="4">
        <f t="shared" si="252"/>
        <v>1.081449715940273E-2</v>
      </c>
      <c r="P703" s="4">
        <f t="shared" si="254"/>
        <v>0.42802789584450945</v>
      </c>
      <c r="T703" s="4"/>
      <c r="U703" s="4">
        <f t="shared" si="243"/>
        <v>-1.4095500193683105E-2</v>
      </c>
      <c r="V703" s="4">
        <f t="shared" si="244"/>
        <v>-2.3954545191746279E-2</v>
      </c>
      <c r="W703" s="4">
        <f t="shared" si="245"/>
        <v>1.4672335434686986E-2</v>
      </c>
      <c r="X703" s="4">
        <f t="shared" si="251"/>
        <v>2.2200128606986863E-2</v>
      </c>
      <c r="Y703" s="4">
        <f t="shared" si="240"/>
        <v>-1.7163459187925792E-2</v>
      </c>
      <c r="Z703" s="4">
        <f t="shared" si="241"/>
        <v>-1.0966429333753141E-2</v>
      </c>
      <c r="AA703" s="4">
        <f t="shared" si="234"/>
        <v>3.7002133404246724E-4</v>
      </c>
      <c r="AB703" s="4">
        <f t="shared" si="235"/>
        <v>3.7002133404246724E-4</v>
      </c>
      <c r="AC703" s="2">
        <f t="shared" si="246"/>
        <v>4.7645745931286267E-3</v>
      </c>
      <c r="AD703" s="3">
        <f t="shared" si="247"/>
        <v>1722.0259995187473</v>
      </c>
    </row>
    <row r="704" spans="1:30" x14ac:dyDescent="0.3">
      <c r="A704" s="1">
        <f t="shared" si="232"/>
        <v>42</v>
      </c>
      <c r="B704" s="1">
        <f t="shared" si="253"/>
        <v>3</v>
      </c>
      <c r="C704" s="5">
        <v>40100</v>
      </c>
      <c r="D704" s="3">
        <v>1754.26</v>
      </c>
      <c r="E704" s="3">
        <v>1750.26</v>
      </c>
      <c r="F704" s="3">
        <f t="shared" si="238"/>
        <v>1731.9420000000002</v>
      </c>
      <c r="G704" s="3">
        <f t="shared" si="248"/>
        <v>1707.9949999999997</v>
      </c>
      <c r="H704" s="4">
        <f t="shared" si="233"/>
        <v>1.3864888138845387E-2</v>
      </c>
      <c r="I704" s="4">
        <f t="shared" si="236"/>
        <v>1.1553110208233403E-2</v>
      </c>
      <c r="J704" s="4">
        <f t="shared" si="237"/>
        <v>2.3117779306119843E-3</v>
      </c>
      <c r="K704" s="4">
        <f t="shared" si="239"/>
        <v>-2.2583180659664676E-3</v>
      </c>
      <c r="L704" s="4">
        <f t="shared" si="249"/>
        <v>-1.5844669072200168E-2</v>
      </c>
      <c r="M704" s="4">
        <f t="shared" si="242"/>
        <v>1.2886112814401263E-2</v>
      </c>
      <c r="N704" s="4">
        <f t="shared" si="250"/>
        <v>2.7087315829379087E-2</v>
      </c>
      <c r="O704" s="4">
        <f t="shared" si="252"/>
        <v>1.3650770125295322E-2</v>
      </c>
      <c r="P704" s="4">
        <f t="shared" si="254"/>
        <v>0.44782734287954429</v>
      </c>
      <c r="T704" s="4"/>
      <c r="U704" s="4">
        <f t="shared" si="243"/>
        <v>-1.145485964618235E-2</v>
      </c>
      <c r="V704" s="4">
        <f t="shared" si="244"/>
        <v>-2.1340311049720478E-2</v>
      </c>
      <c r="W704" s="4">
        <f t="shared" si="245"/>
        <v>2.561314274021453E-2</v>
      </c>
      <c r="X704" s="4">
        <f t="shared" si="251"/>
        <v>2.843980694136998E-2</v>
      </c>
      <c r="Y704" s="4">
        <f t="shared" si="240"/>
        <v>-1.4698987416764862E-2</v>
      </c>
      <c r="Z704" s="4">
        <f t="shared" si="241"/>
        <v>-8.4864184525709329E-3</v>
      </c>
      <c r="AA704" s="4">
        <f t="shared" si="234"/>
        <v>1.3864888138845387E-2</v>
      </c>
      <c r="AB704" s="4">
        <f t="shared" si="235"/>
        <v>1.3864888138845387E-2</v>
      </c>
      <c r="AC704" s="2">
        <f t="shared" si="246"/>
        <v>1.2249799718495763E-2</v>
      </c>
      <c r="AD704" s="3">
        <f t="shared" si="247"/>
        <v>1732.7706663458316</v>
      </c>
    </row>
    <row r="705" spans="1:30" x14ac:dyDescent="0.3">
      <c r="A705" s="1">
        <f t="shared" si="232"/>
        <v>42</v>
      </c>
      <c r="B705" s="1">
        <f t="shared" si="253"/>
        <v>4</v>
      </c>
      <c r="C705" s="5">
        <v>40101</v>
      </c>
      <c r="D705" s="3">
        <v>1753.36</v>
      </c>
      <c r="E705" s="3">
        <v>1747.81</v>
      </c>
      <c r="F705" s="3">
        <f t="shared" si="238"/>
        <v>1739.056</v>
      </c>
      <c r="G705" s="3">
        <f t="shared" si="248"/>
        <v>1716.6899999999998</v>
      </c>
      <c r="H705" s="4">
        <f t="shared" si="233"/>
        <v>-5.1303683604487984E-4</v>
      </c>
      <c r="I705" s="4">
        <f t="shared" si="236"/>
        <v>-3.6767639916546269E-3</v>
      </c>
      <c r="J705" s="4">
        <f t="shared" si="237"/>
        <v>3.1637271556097472E-3</v>
      </c>
      <c r="K705" s="4">
        <f t="shared" si="239"/>
        <v>-1.0705368645468729E-2</v>
      </c>
      <c r="L705" s="4">
        <f t="shared" si="249"/>
        <v>-2.3739037796247201E-2</v>
      </c>
      <c r="M705" s="4">
        <f t="shared" si="242"/>
        <v>8.2251520365070815E-3</v>
      </c>
      <c r="N705" s="4">
        <f t="shared" si="250"/>
        <v>2.1360874706557433E-2</v>
      </c>
      <c r="O705" s="4">
        <f t="shared" si="252"/>
        <v>1.2756079755441104E-2</v>
      </c>
      <c r="P705" s="4">
        <f t="shared" si="254"/>
        <v>0.44708455412041415</v>
      </c>
      <c r="T705" s="4"/>
      <c r="U705" s="4">
        <f t="shared" si="243"/>
        <v>-2.0789392678394324E-2</v>
      </c>
      <c r="V705" s="4">
        <f t="shared" si="244"/>
        <v>-3.0581498751610328E-2</v>
      </c>
      <c r="W705" s="4">
        <f t="shared" si="245"/>
        <v>2.0706838437760108E-2</v>
      </c>
      <c r="X705" s="4">
        <f t="shared" si="251"/>
        <v>2.6401089756150655E-2</v>
      </c>
      <c r="Y705" s="4">
        <f t="shared" si="240"/>
        <v>-2.304071317607384E-2</v>
      </c>
      <c r="Z705" s="4">
        <f t="shared" si="241"/>
        <v>-1.6880740876146164E-2</v>
      </c>
      <c r="AA705" s="4">
        <f t="shared" si="234"/>
        <v>-5.1303683604487984E-4</v>
      </c>
      <c r="AB705" s="4">
        <f t="shared" si="235"/>
        <v>-5.1303683604487984E-4</v>
      </c>
      <c r="AC705" s="2">
        <f t="shared" si="246"/>
        <v>7.8285249099513312E-3</v>
      </c>
      <c r="AD705" s="3">
        <f t="shared" si="247"/>
        <v>1739.6337775638876</v>
      </c>
    </row>
    <row r="706" spans="1:30" x14ac:dyDescent="0.3">
      <c r="A706" s="1">
        <f t="shared" si="232"/>
        <v>42</v>
      </c>
      <c r="B706" s="1">
        <f t="shared" si="253"/>
        <v>5</v>
      </c>
      <c r="C706" s="5">
        <v>40102</v>
      </c>
      <c r="D706" s="3">
        <v>1739.32</v>
      </c>
      <c r="E706" s="3">
        <v>1747.47</v>
      </c>
      <c r="F706" s="3">
        <f t="shared" si="238"/>
        <v>1741.3679999999999</v>
      </c>
      <c r="G706" s="3">
        <f t="shared" si="248"/>
        <v>1724.3730000000003</v>
      </c>
      <c r="H706" s="4">
        <f t="shared" si="233"/>
        <v>-8.0074827759273413E-3</v>
      </c>
      <c r="I706" s="4">
        <f t="shared" si="236"/>
        <v>-3.359264497878287E-3</v>
      </c>
      <c r="J706" s="4">
        <f t="shared" si="237"/>
        <v>-4.6482182780490542E-3</v>
      </c>
      <c r="K706" s="4">
        <f t="shared" si="239"/>
        <v>-6.5474289364420421E-3</v>
      </c>
      <c r="L706" s="4">
        <f t="shared" si="249"/>
        <v>-1.7479455318803606E-2</v>
      </c>
      <c r="M706" s="4">
        <f t="shared" si="242"/>
        <v>-1.1760868466630843E-3</v>
      </c>
      <c r="N706" s="4">
        <f t="shared" si="250"/>
        <v>8.6680781942188034E-3</v>
      </c>
      <c r="O706" s="4">
        <f t="shared" si="252"/>
        <v>9.7710599544647697E-3</v>
      </c>
      <c r="P706" s="4">
        <f t="shared" si="254"/>
        <v>0.4354970494779844</v>
      </c>
      <c r="T706" s="4"/>
      <c r="U706" s="4">
        <f t="shared" si="243"/>
        <v>-1.4600538394853259E-2</v>
      </c>
      <c r="V706" s="4">
        <f t="shared" si="244"/>
        <v>-2.4454533010904795E-2</v>
      </c>
      <c r="W706" s="4">
        <f t="shared" si="245"/>
        <v>6.6907440848265644E-3</v>
      </c>
      <c r="X706" s="4">
        <f t="shared" si="251"/>
        <v>1.9907718150286587E-2</v>
      </c>
      <c r="Y706" s="4">
        <f t="shared" si="240"/>
        <v>-1.8934618101823113E-2</v>
      </c>
      <c r="Z706" s="4">
        <f t="shared" si="241"/>
        <v>-1.274875584695119E-2</v>
      </c>
      <c r="AA706" s="4">
        <f t="shared" si="234"/>
        <v>-8.0074827759273413E-3</v>
      </c>
      <c r="AB706" s="4">
        <f t="shared" si="235"/>
        <v>-8.0074827759273413E-3</v>
      </c>
      <c r="AC706" s="2">
        <f t="shared" si="246"/>
        <v>-1.2026829024677785E-4</v>
      </c>
      <c r="AD706" s="3">
        <f t="shared" si="247"/>
        <v>1739.529185042592</v>
      </c>
    </row>
    <row r="707" spans="1:30" x14ac:dyDescent="0.3">
      <c r="A707" s="1">
        <f t="shared" ref="A707:A770" si="255">WEEKNUM(C707,2)</f>
        <v>43</v>
      </c>
      <c r="B707" s="1">
        <f t="shared" si="253"/>
        <v>1</v>
      </c>
      <c r="C707" s="5">
        <v>40105</v>
      </c>
      <c r="D707" s="3">
        <v>1756.68</v>
      </c>
      <c r="E707" s="3">
        <v>1741.43</v>
      </c>
      <c r="F707" s="3">
        <f t="shared" si="238"/>
        <v>1746.7779999999998</v>
      </c>
      <c r="G707" s="3">
        <f t="shared" si="248"/>
        <v>1732.4770000000001</v>
      </c>
      <c r="H707" s="4">
        <f t="shared" ref="H707:H770" si="256">(D707-D706)/D706</f>
        <v>9.9809120805832898E-3</v>
      </c>
      <c r="I707" s="4">
        <f t="shared" si="236"/>
        <v>1.2131177701631254E-3</v>
      </c>
      <c r="J707" s="4">
        <f t="shared" si="237"/>
        <v>8.7677943104201642E-3</v>
      </c>
      <c r="K707" s="4">
        <f t="shared" si="239"/>
        <v>2.8646252558470237E-3</v>
      </c>
      <c r="L707" s="4">
        <f t="shared" si="249"/>
        <v>-5.4804304108628027E-3</v>
      </c>
      <c r="M707" s="4">
        <f t="shared" si="242"/>
        <v>5.6687226424882112E-3</v>
      </c>
      <c r="N707" s="4">
        <f t="shared" si="250"/>
        <v>1.3970171032573577E-2</v>
      </c>
      <c r="O707" s="4">
        <f t="shared" si="252"/>
        <v>8.1409249265658526E-3</v>
      </c>
      <c r="P707" s="4">
        <f t="shared" si="254"/>
        <v>0.4498246193207609</v>
      </c>
      <c r="T707" s="4"/>
      <c r="U707" s="4">
        <f t="shared" si="243"/>
        <v>-5.5711427454406479E-3</v>
      </c>
      <c r="V707" s="4">
        <f t="shared" si="244"/>
        <v>-1.5515431317986226E-2</v>
      </c>
      <c r="W707" s="4">
        <f t="shared" si="245"/>
        <v>1.5639182946641739E-2</v>
      </c>
      <c r="X707" s="4">
        <f t="shared" si="251"/>
        <v>1.6646723036522239E-2</v>
      </c>
      <c r="Y707" s="4">
        <f t="shared" si="240"/>
        <v>-9.6399211937271117E-3</v>
      </c>
      <c r="Z707" s="4">
        <f t="shared" si="241"/>
        <v>-3.3954535534903084E-3</v>
      </c>
      <c r="AA707" s="4">
        <f t="shared" ref="AA707:AA770" si="257">(D707-D706)/D706</f>
        <v>9.9809120805832898E-3</v>
      </c>
      <c r="AB707" s="4">
        <f t="shared" ref="AB707:AB770" si="258">(D707-D706)/D706</f>
        <v>9.9809120805832898E-3</v>
      </c>
      <c r="AC707" s="2">
        <f t="shared" si="246"/>
        <v>6.5087987785322696E-3</v>
      </c>
      <c r="AD707" s="3">
        <f t="shared" si="247"/>
        <v>1745.246123361728</v>
      </c>
    </row>
    <row r="708" spans="1:30" x14ac:dyDescent="0.3">
      <c r="A708" s="1">
        <f t="shared" si="255"/>
        <v>43</v>
      </c>
      <c r="B708" s="1">
        <f t="shared" si="253"/>
        <v>2</v>
      </c>
      <c r="C708" s="5">
        <v>40106</v>
      </c>
      <c r="D708" s="3">
        <v>1756.19</v>
      </c>
      <c r="E708" s="3">
        <v>1766.05</v>
      </c>
      <c r="F708" s="3">
        <f t="shared" si="238"/>
        <v>1751.962</v>
      </c>
      <c r="G708" s="3">
        <f t="shared" si="248"/>
        <v>1737.5709999999999</v>
      </c>
      <c r="H708" s="4">
        <f t="shared" si="256"/>
        <v>-2.7893526424847386E-4</v>
      </c>
      <c r="I708" s="4">
        <f t="shared" ref="I708:I771" si="259">(E708-D707)/D707</f>
        <v>5.3339253592002474E-3</v>
      </c>
      <c r="J708" s="4">
        <f t="shared" ref="J708:J771" si="260">H708-I708</f>
        <v>-5.6128606234487214E-3</v>
      </c>
      <c r="K708" s="4">
        <f t="shared" si="239"/>
        <v>-3.2874513286427183E-3</v>
      </c>
      <c r="L708" s="4">
        <f t="shared" si="249"/>
        <v>-1.2055569470693405E-2</v>
      </c>
      <c r="M708" s="4">
        <f t="shared" si="242"/>
        <v>2.4132943522748012E-3</v>
      </c>
      <c r="N708" s="4">
        <f t="shared" si="250"/>
        <v>1.0715533350867472E-2</v>
      </c>
      <c r="O708" s="4">
        <f t="shared" si="252"/>
        <v>8.1944436535910554E-3</v>
      </c>
      <c r="P708" s="4">
        <f t="shared" si="254"/>
        <v>0.4494202121074567</v>
      </c>
      <c r="T708" s="4"/>
      <c r="U708" s="4">
        <f t="shared" si="243"/>
        <v>-1.5034041487351185E-2</v>
      </c>
      <c r="V708" s="4">
        <f t="shared" si="244"/>
        <v>-2.488370107247765E-2</v>
      </c>
      <c r="W708" s="4">
        <f t="shared" si="245"/>
        <v>1.4980320990365708E-2</v>
      </c>
      <c r="X708" s="4">
        <f t="shared" si="251"/>
        <v>1.6702840097958516E-2</v>
      </c>
      <c r="Y708" s="4">
        <f t="shared" si="240"/>
        <v>-1.5715288593871644E-2</v>
      </c>
      <c r="Z708" s="4">
        <f t="shared" si="241"/>
        <v>-9.5091276624215161E-3</v>
      </c>
      <c r="AA708" s="4">
        <f t="shared" si="257"/>
        <v>-2.7893526424847386E-4</v>
      </c>
      <c r="AB708" s="4">
        <f t="shared" si="258"/>
        <v>-2.7893526424847386E-4</v>
      </c>
      <c r="AC708" s="2">
        <f t="shared" si="246"/>
        <v>4.1544011518387736E-3</v>
      </c>
      <c r="AD708" s="3">
        <f t="shared" si="247"/>
        <v>1748.8940822411523</v>
      </c>
    </row>
    <row r="709" spans="1:30" x14ac:dyDescent="0.3">
      <c r="A709" s="1">
        <f t="shared" si="255"/>
        <v>43</v>
      </c>
      <c r="B709" s="1">
        <f t="shared" si="253"/>
        <v>3</v>
      </c>
      <c r="C709" s="5">
        <v>40107</v>
      </c>
      <c r="D709" s="3">
        <v>1753.56</v>
      </c>
      <c r="E709" s="3">
        <v>1754.71</v>
      </c>
      <c r="F709" s="3">
        <f t="shared" si="238"/>
        <v>1751.8219999999997</v>
      </c>
      <c r="G709" s="3">
        <f t="shared" si="248"/>
        <v>1741.8820000000003</v>
      </c>
      <c r="H709" s="4">
        <f t="shared" si="256"/>
        <v>-1.4975600589914014E-3</v>
      </c>
      <c r="I709" s="4">
        <f t="shared" si="259"/>
        <v>-8.4273341722707572E-4</v>
      </c>
      <c r="J709" s="4">
        <f t="shared" si="260"/>
        <v>-6.5482664176432566E-4</v>
      </c>
      <c r="K709" s="4">
        <f t="shared" si="239"/>
        <v>-2.7346129974548518E-3</v>
      </c>
      <c r="L709" s="4">
        <f t="shared" si="249"/>
        <v>-8.8860291628783811E-3</v>
      </c>
      <c r="M709" s="4">
        <f t="shared" si="242"/>
        <v>9.9210992897696471E-4</v>
      </c>
      <c r="N709" s="4">
        <f t="shared" si="250"/>
        <v>6.7042428821238488E-3</v>
      </c>
      <c r="O709" s="4">
        <f t="shared" si="252"/>
        <v>5.6684687150706974E-3</v>
      </c>
      <c r="P709" s="4">
        <f t="shared" si="254"/>
        <v>0.44724961828910975</v>
      </c>
      <c r="T709" s="4"/>
      <c r="U709" s="4">
        <f t="shared" si="243"/>
        <v>-1.0989699292218175E-3</v>
      </c>
      <c r="V709" s="4">
        <f t="shared" si="244"/>
        <v>-1.1087980229929595E-2</v>
      </c>
      <c r="W709" s="4">
        <f t="shared" si="245"/>
        <v>-3.9902865025711438E-4</v>
      </c>
      <c r="X709" s="4">
        <f t="shared" si="251"/>
        <v>1.1478444428277289E-2</v>
      </c>
      <c r="Y709" s="4">
        <f t="shared" si="240"/>
        <v>-1.5169343508708518E-2</v>
      </c>
      <c r="Z709" s="4">
        <f t="shared" si="241"/>
        <v>-8.959740257146102E-3</v>
      </c>
      <c r="AA709" s="4">
        <f t="shared" si="257"/>
        <v>-1.4975600589914014E-3</v>
      </c>
      <c r="AB709" s="4">
        <f t="shared" si="258"/>
        <v>-1.4975600589914014E-3</v>
      </c>
      <c r="AC709" s="2">
        <f t="shared" si="246"/>
        <v>1.7738838928987454E-3</v>
      </c>
      <c r="AD709" s="3">
        <f t="shared" si="247"/>
        <v>1750.4493881607684</v>
      </c>
    </row>
    <row r="710" spans="1:30" x14ac:dyDescent="0.3">
      <c r="A710" s="1">
        <f t="shared" si="255"/>
        <v>43</v>
      </c>
      <c r="B710" s="1">
        <f t="shared" si="253"/>
        <v>4</v>
      </c>
      <c r="C710" s="5">
        <v>40108</v>
      </c>
      <c r="D710" s="3">
        <v>1763.15</v>
      </c>
      <c r="E710" s="3">
        <v>1749.3</v>
      </c>
      <c r="F710" s="3">
        <f t="shared" ref="F710:F773" si="261">AVERAGE(D706:D710)</f>
        <v>1753.78</v>
      </c>
      <c r="G710" s="3">
        <f t="shared" si="248"/>
        <v>1746.4180000000001</v>
      </c>
      <c r="H710" s="4">
        <f t="shared" si="256"/>
        <v>5.4688747462306089E-3</v>
      </c>
      <c r="I710" s="4">
        <f t="shared" si="259"/>
        <v>-2.4293437350304471E-3</v>
      </c>
      <c r="J710" s="4">
        <f t="shared" si="260"/>
        <v>7.8982184812610556E-3</v>
      </c>
      <c r="K710" s="4">
        <f t="shared" ref="K710:K773" si="262">(SUM(D706:D709)/4-D709)/D709</f>
        <v>-1.2103948538971837E-3</v>
      </c>
      <c r="L710" s="4">
        <f t="shared" si="249"/>
        <v>-5.1330499732606576E-3</v>
      </c>
      <c r="M710" s="4">
        <f t="shared" si="242"/>
        <v>5.3427453842557898E-3</v>
      </c>
      <c r="N710" s="4">
        <f t="shared" si="250"/>
        <v>9.5807532904493477E-3</v>
      </c>
      <c r="O710" s="4">
        <f t="shared" si="252"/>
        <v>4.1754813827523767E-3</v>
      </c>
      <c r="P710" s="4">
        <f t="shared" si="254"/>
        <v>0.45516444517806293</v>
      </c>
      <c r="T710" s="4"/>
      <c r="U710" s="4">
        <f t="shared" si="243"/>
        <v>-1.1405369648032887E-4</v>
      </c>
      <c r="V710" s="4">
        <f t="shared" si="244"/>
        <v>-1.0112913159515513E-2</v>
      </c>
      <c r="W710" s="4">
        <f t="shared" si="245"/>
        <v>5.5835652689694027E-3</v>
      </c>
      <c r="X710" s="4">
        <f t="shared" si="251"/>
        <v>8.4666623731495319E-3</v>
      </c>
      <c r="Y710" s="4">
        <f t="shared" ref="Y710:Y773" si="263">(SUM(D706:D709)*(0.99/4.01)-D709)/D709</f>
        <v>-1.3664130578910947E-2</v>
      </c>
      <c r="Z710" s="4">
        <f t="shared" ref="Z710:Z773" si="264">(SUM(D706:D709)*(0.995/4.005)-D709)/D709</f>
        <v>-7.4450365838978341E-3</v>
      </c>
      <c r="AA710" s="4">
        <f t="shared" si="257"/>
        <v>5.4688747462306089E-3</v>
      </c>
      <c r="AB710" s="4">
        <f t="shared" si="258"/>
        <v>5.4688747462306089E-3</v>
      </c>
      <c r="AC710" s="2">
        <f t="shared" si="246"/>
        <v>4.8022428945283316E-3</v>
      </c>
      <c r="AD710" s="3">
        <f t="shared" si="247"/>
        <v>1754.6829254405125</v>
      </c>
    </row>
    <row r="711" spans="1:30" x14ac:dyDescent="0.3">
      <c r="A711" s="1">
        <f t="shared" si="255"/>
        <v>43</v>
      </c>
      <c r="B711" s="1">
        <f t="shared" si="253"/>
        <v>5</v>
      </c>
      <c r="C711" s="5">
        <v>40109</v>
      </c>
      <c r="D711" s="3">
        <v>1753.63</v>
      </c>
      <c r="E711" s="3">
        <v>1774.05</v>
      </c>
      <c r="F711" s="3">
        <f t="shared" si="261"/>
        <v>1756.6419999999998</v>
      </c>
      <c r="G711" s="3">
        <f t="shared" si="248"/>
        <v>1749.0049999999999</v>
      </c>
      <c r="H711" s="4">
        <f t="shared" si="256"/>
        <v>-5.3994271616141457E-3</v>
      </c>
      <c r="I711" s="4">
        <f t="shared" si="259"/>
        <v>6.1821172333606685E-3</v>
      </c>
      <c r="J711" s="4">
        <f t="shared" si="260"/>
        <v>-1.1581544394974814E-2</v>
      </c>
      <c r="K711" s="4">
        <f t="shared" si="262"/>
        <v>-3.2640444658708044E-3</v>
      </c>
      <c r="L711" s="4">
        <f t="shared" si="249"/>
        <v>-8.3140339102679272E-3</v>
      </c>
      <c r="M711" s="4">
        <f t="shared" ref="M711:M774" si="265">(D711-F711)/F711</f>
        <v>-1.7146350821622826E-3</v>
      </c>
      <c r="N711" s="4">
        <f t="shared" si="250"/>
        <v>2.6443606507701393E-3</v>
      </c>
      <c r="O711" s="4">
        <f t="shared" si="252"/>
        <v>4.354966555088555E-3</v>
      </c>
      <c r="P711" s="4">
        <f t="shared" si="254"/>
        <v>0.44730739074815334</v>
      </c>
      <c r="T711" s="4"/>
      <c r="U711" s="4">
        <f t="shared" ref="U711:U774" si="266">(D706-D710)/D710</f>
        <v>-1.3515582905595187E-2</v>
      </c>
      <c r="V711" s="4">
        <f t="shared" ref="V711:V774" si="267">(D706*(1-0.01)-D710)/D710</f>
        <v>-2.3380427076539222E-2</v>
      </c>
      <c r="W711" s="4">
        <f t="shared" ref="W711:W774" si="268">(D711-D706)/D706</f>
        <v>8.2273532184992827E-3</v>
      </c>
      <c r="X711" s="4">
        <f t="shared" si="251"/>
        <v>8.7712648905917002E-3</v>
      </c>
      <c r="Y711" s="4">
        <f t="shared" si="263"/>
        <v>-1.5692173587243972E-2</v>
      </c>
      <c r="Z711" s="4">
        <f t="shared" si="264"/>
        <v>-9.4858669099041042E-3</v>
      </c>
      <c r="AA711" s="4">
        <f t="shared" si="257"/>
        <v>-5.3994271616141457E-3</v>
      </c>
      <c r="AB711" s="4">
        <f t="shared" si="258"/>
        <v>-5.3994271616141457E-3</v>
      </c>
      <c r="AC711" s="2">
        <f t="shared" si="246"/>
        <v>-4.0028414983494468E-4</v>
      </c>
      <c r="AD711" s="3">
        <f t="shared" si="247"/>
        <v>1754.3319502936752</v>
      </c>
    </row>
    <row r="712" spans="1:30" x14ac:dyDescent="0.3">
      <c r="A712" s="1">
        <f t="shared" si="255"/>
        <v>44</v>
      </c>
      <c r="B712" s="1">
        <f t="shared" si="253"/>
        <v>1</v>
      </c>
      <c r="C712" s="5">
        <v>40112</v>
      </c>
      <c r="D712" s="3">
        <v>1746.75</v>
      </c>
      <c r="E712" s="3">
        <v>1756.5</v>
      </c>
      <c r="F712" s="3">
        <f t="shared" si="261"/>
        <v>1754.6559999999997</v>
      </c>
      <c r="G712" s="3">
        <f t="shared" si="248"/>
        <v>1750.7169999999999</v>
      </c>
      <c r="H712" s="4">
        <f t="shared" si="256"/>
        <v>-3.9232905458962885E-3</v>
      </c>
      <c r="I712" s="4">
        <f t="shared" si="259"/>
        <v>1.6366052131862997E-3</v>
      </c>
      <c r="J712" s="4">
        <f t="shared" si="260"/>
        <v>-5.559895759082588E-3</v>
      </c>
      <c r="K712" s="4">
        <f t="shared" si="262"/>
        <v>1.7121627709378985E-3</v>
      </c>
      <c r="L712" s="4">
        <f t="shared" si="249"/>
        <v>-1.409774138343109E-3</v>
      </c>
      <c r="M712" s="4">
        <f t="shared" si="265"/>
        <v>-4.5057264785802586E-3</v>
      </c>
      <c r="N712" s="4">
        <f t="shared" si="250"/>
        <v>-2.2659287594739021E-3</v>
      </c>
      <c r="O712" s="4">
        <f t="shared" si="252"/>
        <v>2.255045083726836E-3</v>
      </c>
      <c r="P712" s="4">
        <f t="shared" si="254"/>
        <v>0.44162918334502527</v>
      </c>
      <c r="T712" s="4"/>
      <c r="U712" s="4">
        <f t="shared" si="266"/>
        <v>1.7392494425847837E-3</v>
      </c>
      <c r="V712" s="4">
        <f t="shared" si="267"/>
        <v>-8.2781430518410973E-3</v>
      </c>
      <c r="W712" s="4">
        <f t="shared" si="268"/>
        <v>-5.6527085183414524E-3</v>
      </c>
      <c r="X712" s="4">
        <f t="shared" si="251"/>
        <v>4.5100178729065342E-3</v>
      </c>
      <c r="Y712" s="4">
        <f t="shared" si="263"/>
        <v>-1.0778013822216005E-2</v>
      </c>
      <c r="Z712" s="4">
        <f t="shared" si="264"/>
        <v>-4.5407221402415515E-3</v>
      </c>
      <c r="AA712" s="4">
        <f t="shared" si="257"/>
        <v>-3.9232905458962885E-3</v>
      </c>
      <c r="AB712" s="4">
        <f t="shared" si="258"/>
        <v>-3.9232905458962885E-3</v>
      </c>
      <c r="AC712" s="2">
        <f t="shared" ref="AC712:AC775" si="269">(D712-AD712)/D712</f>
        <v>-2.8937360979630327E-3</v>
      </c>
      <c r="AD712" s="3">
        <f t="shared" si="247"/>
        <v>1751.8046335291169</v>
      </c>
    </row>
    <row r="713" spans="1:30" x14ac:dyDescent="0.3">
      <c r="A713" s="1">
        <f t="shared" si="255"/>
        <v>44</v>
      </c>
      <c r="B713" s="1">
        <f t="shared" si="253"/>
        <v>2</v>
      </c>
      <c r="C713" s="5">
        <v>40113</v>
      </c>
      <c r="D713" s="3">
        <v>1722.46</v>
      </c>
      <c r="E713" s="3">
        <v>1746.99</v>
      </c>
      <c r="F713" s="3">
        <f t="shared" si="261"/>
        <v>1747.9099999999999</v>
      </c>
      <c r="G713" s="3">
        <f t="shared" si="248"/>
        <v>1749.9359999999997</v>
      </c>
      <c r="H713" s="4">
        <f t="shared" si="256"/>
        <v>-1.3905825103764112E-2</v>
      </c>
      <c r="I713" s="4">
        <f t="shared" si="259"/>
        <v>1.3739802490339722E-4</v>
      </c>
      <c r="J713" s="4">
        <f t="shared" si="260"/>
        <v>-1.4043223128667509E-2</v>
      </c>
      <c r="K713" s="4">
        <f t="shared" si="262"/>
        <v>4.3065693430657144E-3</v>
      </c>
      <c r="L713" s="4">
        <f t="shared" si="249"/>
        <v>3.5717125455208792E-3</v>
      </c>
      <c r="M713" s="4">
        <f t="shared" si="265"/>
        <v>-1.4560246236934292E-2</v>
      </c>
      <c r="N713" s="4">
        <f t="shared" si="250"/>
        <v>-1.570114564189757E-2</v>
      </c>
      <c r="O713" s="4">
        <f t="shared" si="252"/>
        <v>-1.1762247018797765E-3</v>
      </c>
      <c r="P713" s="4">
        <f t="shared" si="254"/>
        <v>0.42158214005694705</v>
      </c>
      <c r="T713" s="4"/>
      <c r="U713" s="4">
        <f t="shared" si="266"/>
        <v>5.4043223128667842E-3</v>
      </c>
      <c r="V713" s="4">
        <f t="shared" si="267"/>
        <v>-4.6497209102618394E-3</v>
      </c>
      <c r="W713" s="4">
        <f t="shared" si="268"/>
        <v>-1.9206350110181711E-2</v>
      </c>
      <c r="X713" s="4">
        <f t="shared" si="251"/>
        <v>-2.3128355523693634E-3</v>
      </c>
      <c r="Y713" s="4">
        <f t="shared" si="263"/>
        <v>-8.2159564592168381E-3</v>
      </c>
      <c r="Z713" s="4">
        <f t="shared" si="264"/>
        <v>-1.9625103656925511E-3</v>
      </c>
      <c r="AA713" s="4">
        <f t="shared" si="257"/>
        <v>-1.3905825103764112E-2</v>
      </c>
      <c r="AB713" s="4">
        <f t="shared" si="258"/>
        <v>-1.3905825103764112E-2</v>
      </c>
      <c r="AC713" s="2">
        <f t="shared" si="269"/>
        <v>-1.1357644891266887E-2</v>
      </c>
      <c r="AD713" s="3">
        <f t="shared" ref="AD713:AD776" si="270">D713*(2/(5+1))+AD712*(1-(2/(5+1)))</f>
        <v>1742.0230890194116</v>
      </c>
    </row>
    <row r="714" spans="1:30" x14ac:dyDescent="0.3">
      <c r="A714" s="1">
        <f t="shared" si="255"/>
        <v>44</v>
      </c>
      <c r="B714" s="1">
        <f t="shared" si="253"/>
        <v>3</v>
      </c>
      <c r="C714" s="5">
        <v>40114</v>
      </c>
      <c r="D714" s="3">
        <v>1682.06</v>
      </c>
      <c r="E714" s="3">
        <v>1712.8</v>
      </c>
      <c r="F714" s="3">
        <f t="shared" si="261"/>
        <v>1733.6100000000001</v>
      </c>
      <c r="G714" s="3">
        <f t="shared" si="248"/>
        <v>1742.7159999999999</v>
      </c>
      <c r="H714" s="4">
        <f t="shared" si="256"/>
        <v>-2.3454826236893798E-2</v>
      </c>
      <c r="I714" s="4">
        <f t="shared" si="259"/>
        <v>-5.608257956643453E-3</v>
      </c>
      <c r="J714" s="4">
        <f t="shared" si="260"/>
        <v>-1.7846568280250344E-2</v>
      </c>
      <c r="K714" s="4">
        <f t="shared" si="262"/>
        <v>1.3955331328448926E-2</v>
      </c>
      <c r="L714" s="4">
        <f t="shared" si="249"/>
        <v>1.5672674869404952E-2</v>
      </c>
      <c r="M714" s="4">
        <f t="shared" si="265"/>
        <v>-2.9735638350032692E-2</v>
      </c>
      <c r="N714" s="4">
        <f t="shared" si="250"/>
        <v>-3.4805441621009937E-2</v>
      </c>
      <c r="O714" s="4">
        <f t="shared" si="252"/>
        <v>-5.413599990487716E-3</v>
      </c>
      <c r="P714" s="4">
        <f t="shared" si="254"/>
        <v>0.38823917798043972</v>
      </c>
      <c r="T714" s="4"/>
      <c r="U714" s="4">
        <f t="shared" si="266"/>
        <v>1.8055571682361223E-2</v>
      </c>
      <c r="V714" s="4">
        <f t="shared" si="267"/>
        <v>7.8750159655376489E-3</v>
      </c>
      <c r="W714" s="4">
        <f t="shared" si="268"/>
        <v>-4.0774196491708298E-2</v>
      </c>
      <c r="X714" s="4">
        <f t="shared" si="251"/>
        <v>-1.0396033386953434E-2</v>
      </c>
      <c r="Y714" s="4">
        <f t="shared" si="263"/>
        <v>1.31249677323138E-3</v>
      </c>
      <c r="Z714" s="4">
        <f t="shared" si="264"/>
        <v>7.6260221441264752E-3</v>
      </c>
      <c r="AA714" s="4">
        <f t="shared" si="257"/>
        <v>-2.3454826236893798E-2</v>
      </c>
      <c r="AB714" s="4">
        <f t="shared" si="258"/>
        <v>-2.3454826236893798E-2</v>
      </c>
      <c r="AC714" s="2">
        <f t="shared" si="269"/>
        <v>-2.3765735276748703E-2</v>
      </c>
      <c r="AD714" s="3">
        <f t="shared" si="270"/>
        <v>1722.0353926796079</v>
      </c>
    </row>
    <row r="715" spans="1:30" x14ac:dyDescent="0.3">
      <c r="A715" s="1">
        <f t="shared" si="255"/>
        <v>44</v>
      </c>
      <c r="B715" s="1">
        <f t="shared" si="253"/>
        <v>4</v>
      </c>
      <c r="C715" s="5">
        <v>40115</v>
      </c>
      <c r="D715" s="3">
        <v>1711.27</v>
      </c>
      <c r="E715" s="3">
        <v>1694.27</v>
      </c>
      <c r="F715" s="3">
        <f t="shared" si="261"/>
        <v>1723.2339999999999</v>
      </c>
      <c r="G715" s="3">
        <f t="shared" ref="G715:G778" si="271">AVERAGE(D706:D715)</f>
        <v>1738.5069999999996</v>
      </c>
      <c r="H715" s="4">
        <f t="shared" si="256"/>
        <v>1.7365611214819946E-2</v>
      </c>
      <c r="I715" s="4">
        <f t="shared" si="259"/>
        <v>7.2589562797997914E-3</v>
      </c>
      <c r="J715" s="4">
        <f t="shared" si="260"/>
        <v>1.0106654935020155E-2</v>
      </c>
      <c r="K715" s="4">
        <f t="shared" si="262"/>
        <v>2.6256495012068514E-2</v>
      </c>
      <c r="L715" s="4">
        <f t="shared" ref="L715:L778" si="272">(SUM(D706:D714)/9-D714)/D714</f>
        <v>3.5357438696201761E-2</v>
      </c>
      <c r="M715" s="4">
        <f t="shared" si="265"/>
        <v>-6.9427599501866505E-3</v>
      </c>
      <c r="N715" s="4">
        <f t="shared" ref="N715:N778" si="273">(D715-G715)/G715</f>
        <v>-1.5666891188818699E-2</v>
      </c>
      <c r="O715" s="4">
        <f t="shared" si="252"/>
        <v>-8.9249504753777503E-3</v>
      </c>
      <c r="P715" s="4">
        <f t="shared" si="254"/>
        <v>0.41234679981842931</v>
      </c>
      <c r="T715" s="4"/>
      <c r="U715" s="4">
        <f t="shared" si="266"/>
        <v>4.8208744040046221E-2</v>
      </c>
      <c r="V715" s="4">
        <f t="shared" si="267"/>
        <v>3.7726656599645782E-2</v>
      </c>
      <c r="W715" s="4">
        <f t="shared" si="268"/>
        <v>-2.9424609363922584E-2</v>
      </c>
      <c r="X715" s="4">
        <f t="shared" ref="X715:X778" si="274">(F715-F710)/F710</f>
        <v>-1.7417235913284475E-2</v>
      </c>
      <c r="Y715" s="4">
        <f t="shared" si="263"/>
        <v>1.3460279363538918E-2</v>
      </c>
      <c r="Z715" s="4">
        <f t="shared" si="264"/>
        <v>1.9850399537586223E-2</v>
      </c>
      <c r="AA715" s="4">
        <f t="shared" si="257"/>
        <v>1.7365611214819946E-2</v>
      </c>
      <c r="AB715" s="4">
        <f t="shared" si="258"/>
        <v>1.7365611214819946E-2</v>
      </c>
      <c r="AC715" s="2">
        <f t="shared" si="269"/>
        <v>-4.1939194008379296E-3</v>
      </c>
      <c r="AD715" s="3">
        <f t="shared" si="270"/>
        <v>1718.4469284530719</v>
      </c>
    </row>
    <row r="716" spans="1:30" x14ac:dyDescent="0.3">
      <c r="A716" s="1">
        <f t="shared" si="255"/>
        <v>44</v>
      </c>
      <c r="B716" s="1">
        <f t="shared" si="253"/>
        <v>5</v>
      </c>
      <c r="C716" s="5">
        <v>40116</v>
      </c>
      <c r="D716" s="3">
        <v>1667.13</v>
      </c>
      <c r="E716" s="3">
        <v>1707.92</v>
      </c>
      <c r="F716" s="3">
        <f t="shared" si="261"/>
        <v>1705.9340000000004</v>
      </c>
      <c r="G716" s="3">
        <f t="shared" si="271"/>
        <v>1731.2879999999998</v>
      </c>
      <c r="H716" s="4">
        <f t="shared" si="256"/>
        <v>-2.5793708766004123E-2</v>
      </c>
      <c r="I716" s="4">
        <f t="shared" si="259"/>
        <v>-1.9576104296808272E-3</v>
      </c>
      <c r="J716" s="4">
        <f t="shared" si="260"/>
        <v>-2.3836098336323296E-2</v>
      </c>
      <c r="K716" s="4">
        <f t="shared" si="262"/>
        <v>2.5507371718082104E-3</v>
      </c>
      <c r="L716" s="4">
        <f t="shared" si="272"/>
        <v>1.5863462029175136E-2</v>
      </c>
      <c r="M716" s="4">
        <f t="shared" si="265"/>
        <v>-2.2746483744388882E-2</v>
      </c>
      <c r="N716" s="4">
        <f t="shared" si="273"/>
        <v>-3.7057959161040613E-2</v>
      </c>
      <c r="O716" s="4">
        <f t="shared" ref="O716:O779" si="275">(F716-G716)/D716</f>
        <v>-1.5208172128147989E-2</v>
      </c>
      <c r="P716" s="4">
        <f t="shared" si="254"/>
        <v>0.37591713778731478</v>
      </c>
      <c r="T716" s="4"/>
      <c r="U716" s="4">
        <f t="shared" si="266"/>
        <v>2.4753545612323086E-2</v>
      </c>
      <c r="V716" s="4">
        <f t="shared" si="267"/>
        <v>1.4506010156199865E-2</v>
      </c>
      <c r="W716" s="4">
        <f t="shared" si="268"/>
        <v>-4.9326254683142966E-2</v>
      </c>
      <c r="X716" s="4">
        <f t="shared" si="274"/>
        <v>-2.8866439490800862E-2</v>
      </c>
      <c r="Y716" s="4">
        <f t="shared" si="263"/>
        <v>-9.949895461256705E-3</v>
      </c>
      <c r="Z716" s="4">
        <f t="shared" si="264"/>
        <v>-3.7073822861931325E-3</v>
      </c>
      <c r="AA716" s="4">
        <f t="shared" si="257"/>
        <v>-2.5793708766004123E-2</v>
      </c>
      <c r="AB716" s="4">
        <f t="shared" si="258"/>
        <v>-2.5793708766004123E-2</v>
      </c>
      <c r="AC716" s="2">
        <f t="shared" si="269"/>
        <v>-2.0521066524734885E-2</v>
      </c>
      <c r="AD716" s="3">
        <f t="shared" si="270"/>
        <v>1701.3412856353814</v>
      </c>
    </row>
    <row r="717" spans="1:30" x14ac:dyDescent="0.3">
      <c r="A717" s="1">
        <f t="shared" si="255"/>
        <v>45</v>
      </c>
      <c r="B717" s="1">
        <f t="shared" si="253"/>
        <v>1</v>
      </c>
      <c r="C717" s="5">
        <v>40119</v>
      </c>
      <c r="D717" s="3">
        <v>1672.91</v>
      </c>
      <c r="E717" s="3">
        <v>1667.06</v>
      </c>
      <c r="F717" s="3">
        <f t="shared" si="261"/>
        <v>1691.1659999999999</v>
      </c>
      <c r="G717" s="3">
        <f t="shared" si="271"/>
        <v>1722.9109999999996</v>
      </c>
      <c r="H717" s="4">
        <f t="shared" si="256"/>
        <v>3.4670361639464061E-3</v>
      </c>
      <c r="I717" s="4">
        <f t="shared" si="259"/>
        <v>-4.1988327245124077E-5</v>
      </c>
      <c r="J717" s="4">
        <f t="shared" si="260"/>
        <v>3.5090244911915301E-3</v>
      </c>
      <c r="K717" s="4">
        <f t="shared" si="262"/>
        <v>1.7155230845824807E-2</v>
      </c>
      <c r="L717" s="4">
        <f t="shared" si="272"/>
        <v>3.6791771887414976E-2</v>
      </c>
      <c r="M717" s="4">
        <f t="shared" si="265"/>
        <v>-1.0794919008541952E-2</v>
      </c>
      <c r="N717" s="4">
        <f t="shared" si="273"/>
        <v>-2.902123208917903E-2</v>
      </c>
      <c r="O717" s="4">
        <f t="shared" si="275"/>
        <v>-1.8975916217847739E-2</v>
      </c>
      <c r="P717" s="4">
        <f t="shared" si="254"/>
        <v>0.38068749226261706</v>
      </c>
      <c r="T717" s="4"/>
      <c r="U717" s="4">
        <f t="shared" si="266"/>
        <v>4.7758723074985084E-2</v>
      </c>
      <c r="V717" s="4">
        <f t="shared" si="267"/>
        <v>3.7281135844235251E-2</v>
      </c>
      <c r="W717" s="4">
        <f t="shared" si="268"/>
        <v>-4.2272792328610233E-2</v>
      </c>
      <c r="X717" s="4">
        <f t="shared" si="274"/>
        <v>-3.6183730600185898E-2</v>
      </c>
      <c r="Y717" s="4">
        <f t="shared" si="263"/>
        <v>4.4724972941311836E-3</v>
      </c>
      <c r="Z717" s="4">
        <f t="shared" si="264"/>
        <v>1.0805947257523764E-2</v>
      </c>
      <c r="AA717" s="4">
        <f t="shared" si="257"/>
        <v>3.4670361639464061E-3</v>
      </c>
      <c r="AB717" s="4">
        <f t="shared" si="258"/>
        <v>3.4670361639464061E-3</v>
      </c>
      <c r="AC717" s="2">
        <f t="shared" si="269"/>
        <v>-1.1330071805170488E-2</v>
      </c>
      <c r="AD717" s="3">
        <f t="shared" si="270"/>
        <v>1691.8641904235878</v>
      </c>
    </row>
    <row r="718" spans="1:30" x14ac:dyDescent="0.3">
      <c r="A718" s="1">
        <f t="shared" si="255"/>
        <v>45</v>
      </c>
      <c r="B718" s="1">
        <f t="shared" si="253"/>
        <v>2</v>
      </c>
      <c r="C718" s="5">
        <v>40120</v>
      </c>
      <c r="D718" s="3">
        <v>1679.2</v>
      </c>
      <c r="E718" s="3">
        <v>1661.85</v>
      </c>
      <c r="F718" s="3">
        <f t="shared" si="261"/>
        <v>1682.5139999999999</v>
      </c>
      <c r="G718" s="3">
        <f t="shared" si="271"/>
        <v>1715.212</v>
      </c>
      <c r="H718" s="4">
        <f t="shared" si="256"/>
        <v>3.7599153570723846E-3</v>
      </c>
      <c r="I718" s="4">
        <f t="shared" si="259"/>
        <v>-6.6112343162514258E-3</v>
      </c>
      <c r="J718" s="4">
        <f t="shared" si="260"/>
        <v>1.037114967332381E-2</v>
      </c>
      <c r="K718" s="4">
        <f t="shared" si="262"/>
        <v>6.2361394217261478E-3</v>
      </c>
      <c r="L718" s="4">
        <f t="shared" si="272"/>
        <v>2.7678317024426333E-2</v>
      </c>
      <c r="M718" s="4">
        <f t="shared" si="265"/>
        <v>-1.9696715747981003E-3</v>
      </c>
      <c r="N718" s="4">
        <f t="shared" si="273"/>
        <v>-2.0995655347560503E-2</v>
      </c>
      <c r="O718" s="4">
        <f t="shared" si="275"/>
        <v>-1.9472367794187762E-2</v>
      </c>
      <c r="P718" s="4">
        <f t="shared" si="254"/>
        <v>0.38587876036809304</v>
      </c>
      <c r="T718" s="4"/>
      <c r="U718" s="4">
        <f t="shared" si="266"/>
        <v>2.9619047049751601E-2</v>
      </c>
      <c r="V718" s="4">
        <f t="shared" si="267"/>
        <v>1.9322856579254082E-2</v>
      </c>
      <c r="W718" s="4">
        <f t="shared" si="268"/>
        <v>-2.5115242153663939E-2</v>
      </c>
      <c r="X718" s="4">
        <f t="shared" si="274"/>
        <v>-3.7413825654638945E-2</v>
      </c>
      <c r="Y718" s="4">
        <f t="shared" si="263"/>
        <v>-6.3104458578465382E-3</v>
      </c>
      <c r="Z718" s="4">
        <f t="shared" si="264"/>
        <v>-4.4985044077356765E-5</v>
      </c>
      <c r="AA718" s="4">
        <f t="shared" si="257"/>
        <v>3.7599153570723846E-3</v>
      </c>
      <c r="AB718" s="4">
        <f t="shared" si="258"/>
        <v>3.7599153570723846E-3</v>
      </c>
      <c r="AC718" s="2">
        <f t="shared" si="269"/>
        <v>-5.0278666125091413E-3</v>
      </c>
      <c r="AD718" s="3">
        <f t="shared" si="270"/>
        <v>1687.6427936157254</v>
      </c>
    </row>
    <row r="719" spans="1:30" x14ac:dyDescent="0.3">
      <c r="A719" s="1">
        <f t="shared" si="255"/>
        <v>45</v>
      </c>
      <c r="B719" s="1">
        <f t="shared" si="253"/>
        <v>3</v>
      </c>
      <c r="C719" s="5">
        <v>40121</v>
      </c>
      <c r="D719" s="3">
        <v>1680.67</v>
      </c>
      <c r="E719" s="3">
        <v>1687.12</v>
      </c>
      <c r="F719" s="3">
        <f t="shared" si="261"/>
        <v>1682.2360000000001</v>
      </c>
      <c r="G719" s="3">
        <f t="shared" si="271"/>
        <v>1707.9230000000002</v>
      </c>
      <c r="H719" s="4">
        <f t="shared" si="256"/>
        <v>8.754168651739086E-4</v>
      </c>
      <c r="I719" s="4">
        <f t="shared" si="259"/>
        <v>4.7165316817531239E-3</v>
      </c>
      <c r="J719" s="4">
        <f t="shared" si="260"/>
        <v>-3.8411148165792153E-3</v>
      </c>
      <c r="K719" s="4">
        <f t="shared" si="262"/>
        <v>2.0411505478799483E-3</v>
      </c>
      <c r="L719" s="4">
        <f t="shared" si="272"/>
        <v>1.8908474935154351E-2</v>
      </c>
      <c r="M719" s="4">
        <f t="shared" si="265"/>
        <v>-9.3090386842276042E-4</v>
      </c>
      <c r="N719" s="4">
        <f t="shared" si="273"/>
        <v>-1.5956808357285517E-2</v>
      </c>
      <c r="O719" s="4">
        <f t="shared" si="275"/>
        <v>-1.5283785633110678E-2</v>
      </c>
      <c r="P719" s="4">
        <f t="shared" si="254"/>
        <v>0.38709198200800554</v>
      </c>
      <c r="T719" s="4"/>
      <c r="U719" s="4">
        <f t="shared" si="266"/>
        <v>1.7031919961886016E-3</v>
      </c>
      <c r="V719" s="4">
        <f t="shared" si="267"/>
        <v>-8.3138399237732922E-3</v>
      </c>
      <c r="W719" s="4">
        <f t="shared" si="268"/>
        <v>-8.2636766821627804E-4</v>
      </c>
      <c r="X719" s="4">
        <f t="shared" si="274"/>
        <v>-2.9634116093008242E-2</v>
      </c>
      <c r="Y719" s="4">
        <f t="shared" si="263"/>
        <v>-1.0453128137255716E-2</v>
      </c>
      <c r="Z719" s="4">
        <f t="shared" si="264"/>
        <v>-4.2137879698970837E-3</v>
      </c>
      <c r="AA719" s="4">
        <f t="shared" si="257"/>
        <v>8.754168651739086E-4</v>
      </c>
      <c r="AB719" s="4">
        <f t="shared" si="258"/>
        <v>8.754168651739086E-4</v>
      </c>
      <c r="AC719" s="2">
        <f t="shared" si="269"/>
        <v>-2.765878534840535E-3</v>
      </c>
      <c r="AD719" s="3">
        <f t="shared" si="270"/>
        <v>1685.3185290771505</v>
      </c>
    </row>
    <row r="720" spans="1:30" x14ac:dyDescent="0.3">
      <c r="A720" s="1">
        <f t="shared" si="255"/>
        <v>45</v>
      </c>
      <c r="B720" s="1">
        <f t="shared" si="253"/>
        <v>4</v>
      </c>
      <c r="C720" s="5">
        <v>40122</v>
      </c>
      <c r="D720" s="3">
        <v>1721.09</v>
      </c>
      <c r="E720" s="3">
        <v>1700.07</v>
      </c>
      <c r="F720" s="3">
        <f t="shared" si="261"/>
        <v>1684.2</v>
      </c>
      <c r="G720" s="3">
        <f t="shared" si="271"/>
        <v>1703.7169999999999</v>
      </c>
      <c r="H720" s="4">
        <f t="shared" si="256"/>
        <v>2.4049932467408736E-2</v>
      </c>
      <c r="I720" s="4">
        <f t="shared" si="259"/>
        <v>1.1543015583070956E-2</v>
      </c>
      <c r="J720" s="4">
        <f t="shared" si="260"/>
        <v>1.250691688433778E-2</v>
      </c>
      <c r="K720" s="4">
        <f t="shared" si="262"/>
        <v>-3.3870420725068628E-3</v>
      </c>
      <c r="L720" s="4">
        <f t="shared" si="272"/>
        <v>1.2564433628652002E-2</v>
      </c>
      <c r="M720" s="4">
        <f t="shared" si="265"/>
        <v>2.1903574397339906E-2</v>
      </c>
      <c r="N720" s="4">
        <f t="shared" si="273"/>
        <v>1.0197116070333306E-2</v>
      </c>
      <c r="O720" s="4">
        <f t="shared" si="275"/>
        <v>-1.1339906687041251E-2</v>
      </c>
      <c r="P720" s="4">
        <f t="shared" si="254"/>
        <v>0.42045145050138222</v>
      </c>
      <c r="T720" s="4"/>
      <c r="U720" s="4">
        <f t="shared" si="266"/>
        <v>1.8207024579483127E-2</v>
      </c>
      <c r="V720" s="4">
        <f t="shared" si="267"/>
        <v>8.0249543336883538E-3</v>
      </c>
      <c r="W720" s="4">
        <f t="shared" si="268"/>
        <v>5.7384281849152596E-3</v>
      </c>
      <c r="X720" s="4">
        <f t="shared" si="274"/>
        <v>-2.2651595778634754E-2</v>
      </c>
      <c r="Y720" s="4">
        <f t="shared" si="263"/>
        <v>-1.5813637557887127E-2</v>
      </c>
      <c r="Z720" s="4">
        <f t="shared" si="264"/>
        <v>-9.6080967412178701E-3</v>
      </c>
      <c r="AA720" s="4">
        <f t="shared" si="257"/>
        <v>2.4049932467408736E-2</v>
      </c>
      <c r="AB720" s="4">
        <f t="shared" si="258"/>
        <v>2.4049932467408736E-2</v>
      </c>
      <c r="AC720" s="2">
        <f t="shared" si="269"/>
        <v>1.3856130290629501E-2</v>
      </c>
      <c r="AD720" s="3">
        <f t="shared" si="270"/>
        <v>1697.2423527181004</v>
      </c>
    </row>
    <row r="721" spans="1:30" x14ac:dyDescent="0.3">
      <c r="A721" s="1">
        <f t="shared" si="255"/>
        <v>45</v>
      </c>
      <c r="B721" s="1">
        <f t="shared" si="253"/>
        <v>5</v>
      </c>
      <c r="C721" s="5">
        <v>40123</v>
      </c>
      <c r="D721" s="3">
        <v>1730.76</v>
      </c>
      <c r="E721" s="3">
        <v>1709.82</v>
      </c>
      <c r="F721" s="3">
        <f t="shared" si="261"/>
        <v>1696.9260000000002</v>
      </c>
      <c r="G721" s="3">
        <f t="shared" si="271"/>
        <v>1701.4300000000003</v>
      </c>
      <c r="H721" s="4">
        <f t="shared" si="256"/>
        <v>5.6185324416503923E-3</v>
      </c>
      <c r="I721" s="4">
        <f t="shared" si="259"/>
        <v>-6.5481758652946578E-3</v>
      </c>
      <c r="J721" s="4">
        <f t="shared" si="260"/>
        <v>1.2166708306945051E-2</v>
      </c>
      <c r="K721" s="4">
        <f t="shared" si="262"/>
        <v>-1.8954557867397824E-2</v>
      </c>
      <c r="L721" s="4">
        <f t="shared" si="272"/>
        <v>-1.3316496457993732E-2</v>
      </c>
      <c r="M721" s="4">
        <f t="shared" si="265"/>
        <v>1.9938406271104239E-2</v>
      </c>
      <c r="N721" s="4">
        <f t="shared" si="273"/>
        <v>1.723844060584314E-2</v>
      </c>
      <c r="O721" s="4">
        <f t="shared" si="275"/>
        <v>-2.6023249901778022E-3</v>
      </c>
      <c r="P721" s="4">
        <f t="shared" si="254"/>
        <v>0.4284323030578136</v>
      </c>
      <c r="T721" s="4"/>
      <c r="U721" s="4">
        <f t="shared" si="266"/>
        <v>-3.1352224462404529E-2</v>
      </c>
      <c r="V721" s="4">
        <f t="shared" si="267"/>
        <v>-4.1038702217780471E-2</v>
      </c>
      <c r="W721" s="4">
        <f t="shared" si="268"/>
        <v>3.8167389465728452E-2</v>
      </c>
      <c r="X721" s="4">
        <f t="shared" si="274"/>
        <v>-5.2803918557225915E-3</v>
      </c>
      <c r="Y721" s="4">
        <f t="shared" si="263"/>
        <v>-3.1187044677031268E-2</v>
      </c>
      <c r="Z721" s="4">
        <f t="shared" si="264"/>
        <v>-2.5078437031771098E-2</v>
      </c>
      <c r="AA721" s="4">
        <f t="shared" si="257"/>
        <v>5.6185324416503923E-3</v>
      </c>
      <c r="AB721" s="4">
        <f t="shared" si="258"/>
        <v>5.6185324416503923E-3</v>
      </c>
      <c r="AC721" s="2">
        <f t="shared" si="269"/>
        <v>1.2910570031623674E-2</v>
      </c>
      <c r="AD721" s="3">
        <f t="shared" si="270"/>
        <v>1708.414901812067</v>
      </c>
    </row>
    <row r="722" spans="1:30" x14ac:dyDescent="0.3">
      <c r="A722" s="1">
        <f t="shared" si="255"/>
        <v>46</v>
      </c>
      <c r="B722" s="1">
        <f t="shared" si="253"/>
        <v>1</v>
      </c>
      <c r="C722" s="5">
        <v>40126</v>
      </c>
      <c r="D722" s="3">
        <v>1768.4</v>
      </c>
      <c r="E722" s="3">
        <v>1743.55</v>
      </c>
      <c r="F722" s="3">
        <f t="shared" si="261"/>
        <v>1716.0240000000001</v>
      </c>
      <c r="G722" s="3">
        <f t="shared" si="271"/>
        <v>1703.595</v>
      </c>
      <c r="H722" s="4">
        <f t="shared" si="256"/>
        <v>2.1747671543137177E-2</v>
      </c>
      <c r="I722" s="4">
        <f t="shared" si="259"/>
        <v>7.3898171901361038E-3</v>
      </c>
      <c r="J722" s="4">
        <f t="shared" si="260"/>
        <v>1.4357854353001073E-2</v>
      </c>
      <c r="K722" s="4">
        <f t="shared" si="262"/>
        <v>-1.607964131364252E-2</v>
      </c>
      <c r="L722" s="4">
        <f t="shared" si="272"/>
        <v>-1.985576021837538E-2</v>
      </c>
      <c r="M722" s="4">
        <f t="shared" si="265"/>
        <v>3.0521717644974647E-2</v>
      </c>
      <c r="N722" s="4">
        <f t="shared" si="273"/>
        <v>3.8040144517916562E-2</v>
      </c>
      <c r="O722" s="4">
        <f t="shared" si="275"/>
        <v>7.028387242705319E-3</v>
      </c>
      <c r="P722" s="4">
        <f t="shared" si="254"/>
        <v>0.45949737960632192</v>
      </c>
      <c r="T722" s="4"/>
      <c r="U722" s="4">
        <f t="shared" si="266"/>
        <v>-3.3424622709098843E-2</v>
      </c>
      <c r="V722" s="4">
        <f t="shared" si="267"/>
        <v>-4.3090376482007864E-2</v>
      </c>
      <c r="W722" s="4">
        <f t="shared" si="268"/>
        <v>5.7080177654506223E-2</v>
      </c>
      <c r="X722" s="4">
        <f t="shared" si="274"/>
        <v>1.4698734482599682E-2</v>
      </c>
      <c r="Y722" s="4">
        <f t="shared" si="263"/>
        <v>-2.8347974963098366E-2</v>
      </c>
      <c r="Z722" s="4">
        <f t="shared" si="264"/>
        <v>-2.2221466274231529E-2</v>
      </c>
      <c r="AA722" s="4">
        <f t="shared" si="257"/>
        <v>2.1747671543137177E-2</v>
      </c>
      <c r="AB722" s="4">
        <f t="shared" si="258"/>
        <v>2.1747671543137177E-2</v>
      </c>
      <c r="AC722" s="2">
        <f t="shared" si="269"/>
        <v>2.2613699083138421E-2</v>
      </c>
      <c r="AD722" s="3">
        <f t="shared" si="270"/>
        <v>1728.4099345413781</v>
      </c>
    </row>
    <row r="723" spans="1:30" x14ac:dyDescent="0.3">
      <c r="A723" s="1">
        <f t="shared" si="255"/>
        <v>46</v>
      </c>
      <c r="B723" s="1">
        <f t="shared" si="253"/>
        <v>2</v>
      </c>
      <c r="C723" s="5">
        <v>40127</v>
      </c>
      <c r="D723" s="3">
        <v>1773.17</v>
      </c>
      <c r="E723" s="3">
        <v>1765.52</v>
      </c>
      <c r="F723" s="3">
        <f t="shared" si="261"/>
        <v>1734.818</v>
      </c>
      <c r="G723" s="3">
        <f t="shared" si="271"/>
        <v>1708.6659999999999</v>
      </c>
      <c r="H723" s="4">
        <f t="shared" si="256"/>
        <v>2.6973535399230841E-3</v>
      </c>
      <c r="I723" s="4">
        <f t="shared" si="259"/>
        <v>-1.6285908165574016E-3</v>
      </c>
      <c r="J723" s="4">
        <f t="shared" si="260"/>
        <v>4.3259443564804857E-3</v>
      </c>
      <c r="K723" s="4">
        <f t="shared" si="262"/>
        <v>-2.4411897760687667E-2</v>
      </c>
      <c r="L723" s="4">
        <f t="shared" si="272"/>
        <v>-3.783143582397154E-2</v>
      </c>
      <c r="M723" s="4">
        <f t="shared" si="265"/>
        <v>2.210721816351922E-2</v>
      </c>
      <c r="N723" s="4">
        <f t="shared" si="273"/>
        <v>3.7751087690631249E-2</v>
      </c>
      <c r="O723" s="4">
        <f t="shared" si="275"/>
        <v>1.4748726856421011E-2</v>
      </c>
      <c r="P723" s="4">
        <f t="shared" si="254"/>
        <v>0.46343416002971149</v>
      </c>
      <c r="T723" s="4"/>
      <c r="U723" s="4">
        <f t="shared" si="266"/>
        <v>-5.0441076679484304E-2</v>
      </c>
      <c r="V723" s="4">
        <f t="shared" si="267"/>
        <v>-5.993666591268941E-2</v>
      </c>
      <c r="W723" s="4">
        <f t="shared" si="268"/>
        <v>5.5961171986660327E-2</v>
      </c>
      <c r="X723" s="4">
        <f t="shared" si="274"/>
        <v>3.1086814136464892E-2</v>
      </c>
      <c r="Y723" s="4">
        <f t="shared" si="263"/>
        <v>-3.6576337938235261E-2</v>
      </c>
      <c r="Z723" s="4">
        <f t="shared" si="264"/>
        <v>-3.0501711132968092E-2</v>
      </c>
      <c r="AA723" s="4">
        <f t="shared" si="257"/>
        <v>2.6973535399230841E-3</v>
      </c>
      <c r="AB723" s="4">
        <f t="shared" si="258"/>
        <v>2.6973535399230841E-3</v>
      </c>
      <c r="AC723" s="2">
        <f t="shared" si="269"/>
        <v>1.682864228420352E-2</v>
      </c>
      <c r="AD723" s="3">
        <f t="shared" si="270"/>
        <v>1743.3299563609189</v>
      </c>
    </row>
    <row r="724" spans="1:30" x14ac:dyDescent="0.3">
      <c r="A724" s="1">
        <f t="shared" si="255"/>
        <v>46</v>
      </c>
      <c r="B724" s="1">
        <f t="shared" si="253"/>
        <v>3</v>
      </c>
      <c r="C724" s="5">
        <v>40128</v>
      </c>
      <c r="D724" s="3">
        <v>1782.95</v>
      </c>
      <c r="E724" s="3">
        <v>1784.9</v>
      </c>
      <c r="F724" s="3">
        <f t="shared" si="261"/>
        <v>1755.2740000000001</v>
      </c>
      <c r="G724" s="3">
        <f t="shared" si="271"/>
        <v>1718.7549999999999</v>
      </c>
      <c r="H724" s="4">
        <f t="shared" si="256"/>
        <v>5.5155456047643334E-3</v>
      </c>
      <c r="I724" s="4">
        <f t="shared" si="259"/>
        <v>6.6152709554075572E-3</v>
      </c>
      <c r="J724" s="4">
        <f t="shared" si="260"/>
        <v>-1.0997253506432238E-3</v>
      </c>
      <c r="K724" s="4">
        <f t="shared" si="262"/>
        <v>-1.3994710039082578E-2</v>
      </c>
      <c r="L724" s="4">
        <f t="shared" si="272"/>
        <v>-3.4710590511782741E-2</v>
      </c>
      <c r="M724" s="4">
        <f t="shared" si="265"/>
        <v>1.5767338888401428E-2</v>
      </c>
      <c r="N724" s="4">
        <f t="shared" si="273"/>
        <v>3.7349709528117836E-2</v>
      </c>
      <c r="O724" s="4">
        <f t="shared" si="275"/>
        <v>2.048234667264939E-2</v>
      </c>
      <c r="P724" s="4">
        <f t="shared" si="254"/>
        <v>0.47150579787892538</v>
      </c>
      <c r="T724" s="4"/>
      <c r="U724" s="4">
        <f t="shared" si="266"/>
        <v>-5.2166458940767102E-2</v>
      </c>
      <c r="V724" s="4">
        <f t="shared" si="267"/>
        <v>-6.1644794351359479E-2</v>
      </c>
      <c r="W724" s="4">
        <f t="shared" si="268"/>
        <v>6.0856682156520896E-2</v>
      </c>
      <c r="X724" s="4">
        <f t="shared" si="274"/>
        <v>4.3417213755977166E-2</v>
      </c>
      <c r="Y724" s="4">
        <f t="shared" si="263"/>
        <v>-2.6289040337847094E-2</v>
      </c>
      <c r="Z724" s="4">
        <f t="shared" si="264"/>
        <v>-2.0149549551947244E-2</v>
      </c>
      <c r="AA724" s="4">
        <f t="shared" si="257"/>
        <v>5.5155456047643334E-3</v>
      </c>
      <c r="AB724" s="4">
        <f t="shared" si="258"/>
        <v>5.5155456047643334E-3</v>
      </c>
      <c r="AC724" s="2">
        <f t="shared" si="269"/>
        <v>1.4814415674053638E-2</v>
      </c>
      <c r="AD724" s="3">
        <f t="shared" si="270"/>
        <v>1756.5366375739461</v>
      </c>
    </row>
    <row r="725" spans="1:30" x14ac:dyDescent="0.3">
      <c r="A725" s="1">
        <f t="shared" si="255"/>
        <v>46</v>
      </c>
      <c r="B725" s="1">
        <f t="shared" si="253"/>
        <v>4</v>
      </c>
      <c r="C725" s="5">
        <v>40129</v>
      </c>
      <c r="D725" s="3">
        <v>1773.14</v>
      </c>
      <c r="E725" s="3">
        <v>1784.69</v>
      </c>
      <c r="F725" s="3">
        <f t="shared" si="261"/>
        <v>1765.684</v>
      </c>
      <c r="G725" s="3">
        <f t="shared" si="271"/>
        <v>1724.9420000000002</v>
      </c>
      <c r="H725" s="4">
        <f t="shared" si="256"/>
        <v>-5.5021172775456097E-3</v>
      </c>
      <c r="I725" s="4">
        <f t="shared" si="259"/>
        <v>9.7591070977874259E-4</v>
      </c>
      <c r="J725" s="4">
        <f t="shared" si="260"/>
        <v>-6.4780279873243524E-3</v>
      </c>
      <c r="K725" s="4">
        <f t="shared" si="262"/>
        <v>-1.0729409125326066E-2</v>
      </c>
      <c r="L725" s="4">
        <f t="shared" si="272"/>
        <v>-3.5538480234068949E-2</v>
      </c>
      <c r="M725" s="4">
        <f t="shared" si="265"/>
        <v>4.2227261503191577E-3</v>
      </c>
      <c r="N725" s="4">
        <f t="shared" si="273"/>
        <v>2.7941809057927664E-2</v>
      </c>
      <c r="O725" s="4">
        <f t="shared" si="275"/>
        <v>2.2977317075921658E-2</v>
      </c>
      <c r="P725" s="4">
        <f t="shared" si="254"/>
        <v>0.4634094004044072</v>
      </c>
      <c r="T725" s="4"/>
      <c r="U725" s="4">
        <f t="shared" si="266"/>
        <v>-3.4695308337306219E-2</v>
      </c>
      <c r="V725" s="4">
        <f t="shared" si="267"/>
        <v>-4.4348355253933179E-2</v>
      </c>
      <c r="W725" s="4">
        <f t="shared" si="268"/>
        <v>3.0242462625429341E-2</v>
      </c>
      <c r="X725" s="4">
        <f t="shared" si="274"/>
        <v>4.8381427383921101E-2</v>
      </c>
      <c r="Y725" s="4">
        <f t="shared" si="263"/>
        <v>-2.3064453899324495E-2</v>
      </c>
      <c r="Z725" s="4">
        <f t="shared" si="264"/>
        <v>-1.6904631290586156E-2</v>
      </c>
      <c r="AA725" s="4">
        <f t="shared" si="257"/>
        <v>-5.5021172775456097E-3</v>
      </c>
      <c r="AB725" s="4">
        <f t="shared" si="258"/>
        <v>-5.5021172775456097E-3</v>
      </c>
      <c r="AC725" s="2">
        <f t="shared" si="269"/>
        <v>6.2425461520443067E-3</v>
      </c>
      <c r="AD725" s="3">
        <f t="shared" si="270"/>
        <v>1762.0710917159643</v>
      </c>
    </row>
    <row r="726" spans="1:30" x14ac:dyDescent="0.3">
      <c r="A726" s="1">
        <f t="shared" si="255"/>
        <v>46</v>
      </c>
      <c r="B726" s="1">
        <f t="shared" si="253"/>
        <v>5</v>
      </c>
      <c r="C726" s="5">
        <v>40130</v>
      </c>
      <c r="D726" s="3">
        <v>1788.61</v>
      </c>
      <c r="E726" s="3">
        <v>1780.04</v>
      </c>
      <c r="F726" s="3">
        <f t="shared" si="261"/>
        <v>1777.2540000000001</v>
      </c>
      <c r="G726" s="3">
        <f t="shared" si="271"/>
        <v>1737.0900000000001</v>
      </c>
      <c r="H726" s="4">
        <f t="shared" si="256"/>
        <v>8.7246353925802805E-3</v>
      </c>
      <c r="I726" s="4">
        <f t="shared" si="259"/>
        <v>3.8914016941695878E-3</v>
      </c>
      <c r="J726" s="4">
        <f t="shared" si="260"/>
        <v>4.8332336984106931E-3</v>
      </c>
      <c r="K726" s="4">
        <f t="shared" si="262"/>
        <v>7.1906335653140242E-4</v>
      </c>
      <c r="L726" s="4">
        <f t="shared" si="272"/>
        <v>-2.3559586070160562E-2</v>
      </c>
      <c r="M726" s="4">
        <f t="shared" si="265"/>
        <v>6.3896325454885832E-3</v>
      </c>
      <c r="N726" s="4">
        <f t="shared" si="273"/>
        <v>2.9658797183795743E-2</v>
      </c>
      <c r="O726" s="4">
        <f t="shared" si="275"/>
        <v>2.2455426280743141E-2</v>
      </c>
      <c r="P726" s="4">
        <f t="shared" si="254"/>
        <v>0.47617711385301015</v>
      </c>
      <c r="T726" s="4"/>
      <c r="U726" s="4">
        <f t="shared" si="266"/>
        <v>-2.3901101999842148E-2</v>
      </c>
      <c r="V726" s="4">
        <f t="shared" si="267"/>
        <v>-3.3662090979843781E-2</v>
      </c>
      <c r="W726" s="4">
        <f t="shared" si="268"/>
        <v>3.3424622709098843E-2</v>
      </c>
      <c r="X726" s="4">
        <f t="shared" si="274"/>
        <v>4.733736179420904E-2</v>
      </c>
      <c r="Y726" s="4">
        <f t="shared" si="263"/>
        <v>-1.1758730450906613E-2</v>
      </c>
      <c r="Z726" s="4">
        <f t="shared" si="264"/>
        <v>-5.5276224322109626E-3</v>
      </c>
      <c r="AA726" s="4">
        <f t="shared" si="257"/>
        <v>8.7246353925802805E-3</v>
      </c>
      <c r="AB726" s="4">
        <f t="shared" si="258"/>
        <v>8.7246353925802805E-3</v>
      </c>
      <c r="AC726" s="2">
        <f t="shared" si="269"/>
        <v>9.8918185197948132E-3</v>
      </c>
      <c r="AD726" s="3">
        <f t="shared" si="270"/>
        <v>1770.9173944773097</v>
      </c>
    </row>
    <row r="727" spans="1:30" x14ac:dyDescent="0.3">
      <c r="A727" s="1">
        <f t="shared" si="255"/>
        <v>47</v>
      </c>
      <c r="B727" s="1">
        <f t="shared" si="253"/>
        <v>1</v>
      </c>
      <c r="C727" s="5">
        <v>40133</v>
      </c>
      <c r="D727" s="3">
        <v>1807.56</v>
      </c>
      <c r="E727" s="3">
        <v>1794.88</v>
      </c>
      <c r="F727" s="3">
        <f t="shared" si="261"/>
        <v>1785.086</v>
      </c>
      <c r="G727" s="3">
        <f t="shared" si="271"/>
        <v>1750.5550000000003</v>
      </c>
      <c r="H727" s="4">
        <f t="shared" si="256"/>
        <v>1.0594819440794833E-2</v>
      </c>
      <c r="I727" s="4">
        <f t="shared" si="259"/>
        <v>3.5055154561364466E-3</v>
      </c>
      <c r="J727" s="4">
        <f t="shared" si="260"/>
        <v>7.089303984658386E-3</v>
      </c>
      <c r="K727" s="4">
        <f t="shared" si="262"/>
        <v>-5.1115111734810429E-3</v>
      </c>
      <c r="L727" s="4">
        <f t="shared" si="272"/>
        <v>-2.4817533665186201E-2</v>
      </c>
      <c r="M727" s="4">
        <f t="shared" si="265"/>
        <v>1.2589869619726968E-2</v>
      </c>
      <c r="N727" s="4">
        <f t="shared" si="273"/>
        <v>3.2563958287514329E-2</v>
      </c>
      <c r="O727" s="4">
        <f t="shared" si="275"/>
        <v>1.910365354400392E-2</v>
      </c>
      <c r="P727" s="4">
        <f t="shared" si="254"/>
        <v>0.49181694383691643</v>
      </c>
      <c r="T727" s="4"/>
      <c r="U727" s="4">
        <f t="shared" si="266"/>
        <v>-1.1299277092267074E-2</v>
      </c>
      <c r="V727" s="4">
        <f t="shared" si="267"/>
        <v>-2.1186284321344385E-2</v>
      </c>
      <c r="W727" s="4">
        <f t="shared" si="268"/>
        <v>2.2144311241800413E-2</v>
      </c>
      <c r="X727" s="4">
        <f t="shared" si="274"/>
        <v>4.024535787378259E-2</v>
      </c>
      <c r="Y727" s="4">
        <f t="shared" si="263"/>
        <v>-1.7516604550370272E-2</v>
      </c>
      <c r="Z727" s="4">
        <f t="shared" si="264"/>
        <v>-1.132180136590627E-2</v>
      </c>
      <c r="AA727" s="4">
        <f t="shared" si="257"/>
        <v>1.0594819440794833E-2</v>
      </c>
      <c r="AB727" s="4">
        <f t="shared" si="258"/>
        <v>1.0594819440794833E-2</v>
      </c>
      <c r="AC727" s="2">
        <f t="shared" si="269"/>
        <v>1.3514574167271498E-2</v>
      </c>
      <c r="AD727" s="3">
        <f t="shared" si="270"/>
        <v>1783.1315963182067</v>
      </c>
    </row>
    <row r="728" spans="1:30" x14ac:dyDescent="0.3">
      <c r="A728" s="1">
        <f t="shared" si="255"/>
        <v>47</v>
      </c>
      <c r="B728" s="1">
        <f t="shared" si="253"/>
        <v>2</v>
      </c>
      <c r="C728" s="5">
        <v>40134</v>
      </c>
      <c r="D728" s="3">
        <v>1812.21</v>
      </c>
      <c r="E728" s="3">
        <v>1802.04</v>
      </c>
      <c r="F728" s="3">
        <f t="shared" si="261"/>
        <v>1792.8940000000002</v>
      </c>
      <c r="G728" s="3">
        <f t="shared" si="271"/>
        <v>1763.8560000000002</v>
      </c>
      <c r="H728" s="4">
        <f t="shared" si="256"/>
        <v>2.5725287127398764E-3</v>
      </c>
      <c r="I728" s="4">
        <f t="shared" si="259"/>
        <v>-3.0538405364137189E-3</v>
      </c>
      <c r="J728" s="4">
        <f t="shared" si="260"/>
        <v>5.6263692491535953E-3</v>
      </c>
      <c r="K728" s="4">
        <f t="shared" si="262"/>
        <v>-1.0785257474164006E-2</v>
      </c>
      <c r="L728" s="4">
        <f t="shared" si="272"/>
        <v>-2.7150781532378786E-2</v>
      </c>
      <c r="M728" s="4">
        <f t="shared" si="265"/>
        <v>1.0773643059768063E-2</v>
      </c>
      <c r="N728" s="4">
        <f t="shared" si="273"/>
        <v>2.7413802487277764E-2</v>
      </c>
      <c r="O728" s="4">
        <f t="shared" si="275"/>
        <v>1.6023529281926494E-2</v>
      </c>
      <c r="P728" s="4">
        <f t="shared" si="254"/>
        <v>0.49565468575908878</v>
      </c>
      <c r="T728" s="4"/>
      <c r="U728" s="4">
        <f t="shared" si="266"/>
        <v>-1.9025647834649956E-2</v>
      </c>
      <c r="V728" s="4">
        <f t="shared" si="267"/>
        <v>-2.8835391356303482E-2</v>
      </c>
      <c r="W728" s="4">
        <f t="shared" si="268"/>
        <v>2.2017065481595089E-2</v>
      </c>
      <c r="X728" s="4">
        <f t="shared" si="274"/>
        <v>3.347671052525409E-2</v>
      </c>
      <c r="Y728" s="4">
        <f t="shared" si="263"/>
        <v>-2.3119605884710622E-2</v>
      </c>
      <c r="Z728" s="4">
        <f t="shared" si="264"/>
        <v>-1.6960131023014396E-2</v>
      </c>
      <c r="AA728" s="4">
        <f t="shared" si="257"/>
        <v>2.5725287127398764E-3</v>
      </c>
      <c r="AB728" s="4">
        <f t="shared" si="258"/>
        <v>2.5725287127398764E-3</v>
      </c>
      <c r="AC728" s="2">
        <f t="shared" si="269"/>
        <v>1.0697216357115846E-2</v>
      </c>
      <c r="AD728" s="3">
        <f t="shared" si="270"/>
        <v>1792.8243975454711</v>
      </c>
    </row>
    <row r="729" spans="1:30" x14ac:dyDescent="0.3">
      <c r="A729" s="1">
        <f t="shared" si="255"/>
        <v>47</v>
      </c>
      <c r="B729" s="1">
        <f t="shared" si="253"/>
        <v>3</v>
      </c>
      <c r="C729" s="5">
        <v>40135</v>
      </c>
      <c r="D729" s="3">
        <v>1801.74</v>
      </c>
      <c r="E729" s="3">
        <v>1807.11</v>
      </c>
      <c r="F729" s="3">
        <f t="shared" si="261"/>
        <v>1796.652</v>
      </c>
      <c r="G729" s="3">
        <f t="shared" si="271"/>
        <v>1775.9630000000002</v>
      </c>
      <c r="H729" s="4">
        <f t="shared" si="256"/>
        <v>-5.7774761203171964E-3</v>
      </c>
      <c r="I729" s="4">
        <f t="shared" si="259"/>
        <v>-2.8142433823895334E-3</v>
      </c>
      <c r="J729" s="4">
        <f t="shared" si="260"/>
        <v>-2.9632327379276631E-3</v>
      </c>
      <c r="K729" s="4">
        <f t="shared" si="262"/>
        <v>-9.2870031618852971E-3</v>
      </c>
      <c r="L729" s="4">
        <f t="shared" si="272"/>
        <v>-2.1581997180851728E-2</v>
      </c>
      <c r="M729" s="4">
        <f t="shared" si="265"/>
        <v>2.8319340640257352E-3</v>
      </c>
      <c r="N729" s="4">
        <f t="shared" si="273"/>
        <v>1.451437895947146E-2</v>
      </c>
      <c r="O729" s="4">
        <f t="shared" si="275"/>
        <v>1.1482788859657804E-2</v>
      </c>
      <c r="P729" s="4">
        <f t="shared" si="254"/>
        <v>0.48701357652787508</v>
      </c>
      <c r="T729" s="4"/>
      <c r="U729" s="4">
        <f t="shared" si="266"/>
        <v>-1.614603164092461E-2</v>
      </c>
      <c r="V729" s="4">
        <f t="shared" si="267"/>
        <v>-2.5984571324515395E-2</v>
      </c>
      <c r="W729" s="4">
        <f t="shared" si="268"/>
        <v>1.0538713929162323E-2</v>
      </c>
      <c r="X729" s="4">
        <f t="shared" si="274"/>
        <v>2.3573527551823775E-2</v>
      </c>
      <c r="Y729" s="4">
        <f t="shared" si="263"/>
        <v>-2.1640033047647306E-2</v>
      </c>
      <c r="Z729" s="4">
        <f t="shared" si="264"/>
        <v>-1.5471229109688739E-2</v>
      </c>
      <c r="AA729" s="4">
        <f t="shared" si="257"/>
        <v>-5.7774761203171964E-3</v>
      </c>
      <c r="AB729" s="4">
        <f t="shared" si="258"/>
        <v>-5.7774761203171964E-3</v>
      </c>
      <c r="AC729" s="2">
        <f t="shared" si="269"/>
        <v>3.2988860599675427E-3</v>
      </c>
      <c r="AD729" s="3">
        <f t="shared" si="270"/>
        <v>1795.7962650303141</v>
      </c>
    </row>
    <row r="730" spans="1:30" x14ac:dyDescent="0.3">
      <c r="A730" s="1">
        <f t="shared" si="255"/>
        <v>47</v>
      </c>
      <c r="B730" s="1">
        <f t="shared" si="253"/>
        <v>4</v>
      </c>
      <c r="C730" s="5">
        <v>40136</v>
      </c>
      <c r="D730" s="3">
        <v>1773.19</v>
      </c>
      <c r="E730" s="3">
        <v>1788.75</v>
      </c>
      <c r="F730" s="3">
        <f t="shared" si="261"/>
        <v>1796.6619999999998</v>
      </c>
      <c r="G730" s="3">
        <f t="shared" si="271"/>
        <v>1781.173</v>
      </c>
      <c r="H730" s="4">
        <f t="shared" si="256"/>
        <v>-1.5845793510717392E-2</v>
      </c>
      <c r="I730" s="4">
        <f t="shared" si="259"/>
        <v>-7.2096972926171416E-3</v>
      </c>
      <c r="J730" s="4">
        <f t="shared" si="260"/>
        <v>-8.6360962181002508E-3</v>
      </c>
      <c r="K730" s="4">
        <f t="shared" si="262"/>
        <v>4.3846503935082953E-4</v>
      </c>
      <c r="L730" s="4">
        <f t="shared" si="272"/>
        <v>-1.092277465117057E-2</v>
      </c>
      <c r="M730" s="4">
        <f t="shared" si="265"/>
        <v>-1.3064226882963938E-2</v>
      </c>
      <c r="N730" s="4">
        <f t="shared" si="273"/>
        <v>-4.4818779534609764E-3</v>
      </c>
      <c r="O730" s="4">
        <f t="shared" si="275"/>
        <v>8.7351045291253638E-3</v>
      </c>
      <c r="P730" s="4">
        <f t="shared" si="254"/>
        <v>0.46345066644658106</v>
      </c>
      <c r="T730" s="4"/>
      <c r="U730" s="4">
        <f t="shared" si="266"/>
        <v>-1.5873544462575016E-2</v>
      </c>
      <c r="V730" s="4">
        <f t="shared" si="267"/>
        <v>-2.5714809017949331E-2</v>
      </c>
      <c r="W730" s="4">
        <f t="shared" si="268"/>
        <v>2.819856300120381E-5</v>
      </c>
      <c r="X730" s="4">
        <f t="shared" si="274"/>
        <v>1.7544475681945261E-2</v>
      </c>
      <c r="Y730" s="4">
        <f t="shared" si="263"/>
        <v>-1.2035830035952853E-2</v>
      </c>
      <c r="Z730" s="4">
        <f t="shared" si="264"/>
        <v>-5.8064691993467941E-3</v>
      </c>
      <c r="AA730" s="4">
        <f t="shared" si="257"/>
        <v>-1.5845793510717392E-2</v>
      </c>
      <c r="AB730" s="4">
        <f t="shared" si="258"/>
        <v>-1.5845793510717392E-2</v>
      </c>
      <c r="AC730" s="2">
        <f t="shared" si="269"/>
        <v>-8.4992828481679009E-3</v>
      </c>
      <c r="AD730" s="3">
        <f t="shared" si="270"/>
        <v>1788.2608433535429</v>
      </c>
    </row>
    <row r="731" spans="1:30" x14ac:dyDescent="0.3">
      <c r="A731" s="1">
        <f t="shared" si="255"/>
        <v>47</v>
      </c>
      <c r="B731" s="1">
        <f t="shared" si="253"/>
        <v>5</v>
      </c>
      <c r="C731" s="5">
        <v>40137</v>
      </c>
      <c r="D731" s="3">
        <v>1764.39</v>
      </c>
      <c r="E731" s="3">
        <v>1760.54</v>
      </c>
      <c r="F731" s="3">
        <f t="shared" si="261"/>
        <v>1791.818</v>
      </c>
      <c r="G731" s="3">
        <f t="shared" si="271"/>
        <v>1784.5360000000001</v>
      </c>
      <c r="H731" s="4">
        <f t="shared" si="256"/>
        <v>-4.9628071441864402E-3</v>
      </c>
      <c r="I731" s="4">
        <f t="shared" si="259"/>
        <v>-7.1340352697680963E-3</v>
      </c>
      <c r="J731" s="4">
        <f t="shared" si="260"/>
        <v>2.1712281255816561E-3</v>
      </c>
      <c r="K731" s="4">
        <f t="shared" si="262"/>
        <v>1.4372402280635537E-2</v>
      </c>
      <c r="L731" s="4">
        <f t="shared" si="272"/>
        <v>7.6610202203060262E-3</v>
      </c>
      <c r="M731" s="4">
        <f t="shared" si="265"/>
        <v>-1.5307358224998234E-2</v>
      </c>
      <c r="N731" s="4">
        <f t="shared" si="273"/>
        <v>-1.1289209071713855E-2</v>
      </c>
      <c r="O731" s="4">
        <f t="shared" si="275"/>
        <v>4.1272054364397473E-3</v>
      </c>
      <c r="P731" s="4">
        <f t="shared" si="254"/>
        <v>0.45618784302397553</v>
      </c>
      <c r="T731" s="4"/>
      <c r="U731" s="4">
        <f t="shared" si="266"/>
        <v>8.6961916094721071E-3</v>
      </c>
      <c r="V731" s="4">
        <f t="shared" si="267"/>
        <v>-1.3907703066225823E-3</v>
      </c>
      <c r="W731" s="4">
        <f t="shared" si="268"/>
        <v>-1.3541241522746604E-2</v>
      </c>
      <c r="X731" s="4">
        <f t="shared" si="274"/>
        <v>8.1946643529849129E-3</v>
      </c>
      <c r="Y731" s="4">
        <f t="shared" si="263"/>
        <v>1.7243673394804315E-3</v>
      </c>
      <c r="Z731" s="4">
        <f t="shared" si="264"/>
        <v>8.0404896571608826E-3</v>
      </c>
      <c r="AA731" s="4">
        <f t="shared" si="257"/>
        <v>-4.9628071441864402E-3</v>
      </c>
      <c r="AB731" s="4">
        <f t="shared" si="258"/>
        <v>-4.9628071441864402E-3</v>
      </c>
      <c r="AC731" s="2">
        <f t="shared" si="269"/>
        <v>-9.0194886442501107E-3</v>
      </c>
      <c r="AD731" s="3">
        <f t="shared" si="270"/>
        <v>1780.3038955690286</v>
      </c>
    </row>
    <row r="732" spans="1:30" x14ac:dyDescent="0.3">
      <c r="A732" s="1">
        <f t="shared" si="255"/>
        <v>48</v>
      </c>
      <c r="B732" s="1">
        <f t="shared" si="253"/>
        <v>1</v>
      </c>
      <c r="C732" s="5">
        <v>40140</v>
      </c>
      <c r="D732" s="3">
        <v>1792.94</v>
      </c>
      <c r="E732" s="3">
        <v>1782.92</v>
      </c>
      <c r="F732" s="3">
        <f t="shared" si="261"/>
        <v>1788.8939999999998</v>
      </c>
      <c r="G732" s="3">
        <f t="shared" si="271"/>
        <v>1786.9899999999998</v>
      </c>
      <c r="H732" s="4">
        <f t="shared" si="256"/>
        <v>1.6181229773462757E-2</v>
      </c>
      <c r="I732" s="4">
        <f t="shared" si="259"/>
        <v>1.0502213229501399E-2</v>
      </c>
      <c r="J732" s="4">
        <f t="shared" si="260"/>
        <v>5.6790165439613589E-3</v>
      </c>
      <c r="K732" s="4">
        <f t="shared" si="262"/>
        <v>1.3314800015869413E-2</v>
      </c>
      <c r="L732" s="4">
        <f t="shared" si="272"/>
        <v>1.243426277007274E-2</v>
      </c>
      <c r="M732" s="4">
        <f t="shared" si="265"/>
        <v>2.2617326683415993E-3</v>
      </c>
      <c r="N732" s="4">
        <f t="shared" si="273"/>
        <v>3.3296213185301953E-3</v>
      </c>
      <c r="O732" s="4">
        <f t="shared" si="275"/>
        <v>1.0619429540308077E-3</v>
      </c>
      <c r="P732" s="4">
        <f t="shared" si="254"/>
        <v>0.4797507531052696</v>
      </c>
      <c r="T732" s="4"/>
      <c r="U732" s="4">
        <f t="shared" si="266"/>
        <v>2.4467379660959222E-2</v>
      </c>
      <c r="V732" s="4">
        <f t="shared" si="267"/>
        <v>1.4222705864349561E-2</v>
      </c>
      <c r="W732" s="4">
        <f t="shared" si="268"/>
        <v>-8.0882515656464475E-3</v>
      </c>
      <c r="X732" s="4">
        <f t="shared" si="274"/>
        <v>2.133230555838635E-3</v>
      </c>
      <c r="Y732" s="4">
        <f t="shared" si="263"/>
        <v>6.7995213537230662E-4</v>
      </c>
      <c r="Z732" s="4">
        <f t="shared" si="264"/>
        <v>6.9894891543471546E-3</v>
      </c>
      <c r="AA732" s="4">
        <f t="shared" si="257"/>
        <v>1.6181229773462757E-2</v>
      </c>
      <c r="AB732" s="4">
        <f t="shared" si="258"/>
        <v>1.6181229773462757E-2</v>
      </c>
      <c r="AC732" s="2">
        <f t="shared" si="269"/>
        <v>4.698467110247702E-3</v>
      </c>
      <c r="AD732" s="3">
        <f t="shared" si="270"/>
        <v>1784.5159303793525</v>
      </c>
    </row>
    <row r="733" spans="1:30" x14ac:dyDescent="0.3">
      <c r="A733" s="1">
        <f t="shared" si="255"/>
        <v>48</v>
      </c>
      <c r="B733" s="1">
        <f t="shared" si="253"/>
        <v>2</v>
      </c>
      <c r="C733" s="5">
        <v>40141</v>
      </c>
      <c r="D733" s="3">
        <v>1786.25</v>
      </c>
      <c r="E733" s="3">
        <v>1791.54</v>
      </c>
      <c r="F733" s="3">
        <f t="shared" si="261"/>
        <v>1783.702</v>
      </c>
      <c r="G733" s="3">
        <f t="shared" si="271"/>
        <v>1788.2980000000002</v>
      </c>
      <c r="H733" s="4">
        <f t="shared" si="256"/>
        <v>-3.7313016609591253E-3</v>
      </c>
      <c r="I733" s="4">
        <f t="shared" si="259"/>
        <v>-7.8084040737564611E-4</v>
      </c>
      <c r="J733" s="4">
        <f t="shared" si="260"/>
        <v>-2.9504612535834794E-3</v>
      </c>
      <c r="K733" s="4">
        <f t="shared" si="262"/>
        <v>-5.5077135877385748E-3</v>
      </c>
      <c r="L733" s="4">
        <f t="shared" si="272"/>
        <v>-2.4621261416691975E-3</v>
      </c>
      <c r="M733" s="4">
        <f t="shared" si="265"/>
        <v>1.4284897365142843E-3</v>
      </c>
      <c r="N733" s="4">
        <f t="shared" si="273"/>
        <v>-1.1452229997462554E-3</v>
      </c>
      <c r="O733" s="4">
        <f t="shared" si="275"/>
        <v>-2.5729881035690587E-3</v>
      </c>
      <c r="P733" s="4">
        <f t="shared" si="254"/>
        <v>0.4742293566624024</v>
      </c>
      <c r="T733" s="4"/>
      <c r="U733" s="4">
        <f t="shared" si="266"/>
        <v>1.0747710464376935E-2</v>
      </c>
      <c r="V733" s="4">
        <f t="shared" si="267"/>
        <v>6.402333597331399E-4</v>
      </c>
      <c r="W733" s="4">
        <f t="shared" si="268"/>
        <v>-1.4325050628790281E-2</v>
      </c>
      <c r="X733" s="4">
        <f t="shared" si="274"/>
        <v>-5.1269065544311231E-3</v>
      </c>
      <c r="Y733" s="4">
        <f t="shared" si="263"/>
        <v>-1.7907866784898887E-2</v>
      </c>
      <c r="Z733" s="4">
        <f t="shared" si="264"/>
        <v>-1.1715530606541735E-2</v>
      </c>
      <c r="AA733" s="4">
        <f t="shared" si="257"/>
        <v>-3.7313016609591253E-3</v>
      </c>
      <c r="AB733" s="4">
        <f t="shared" si="258"/>
        <v>-3.7313016609591253E-3</v>
      </c>
      <c r="AC733" s="2">
        <f t="shared" si="269"/>
        <v>6.4719183415796805E-4</v>
      </c>
      <c r="AD733" s="3">
        <f t="shared" si="270"/>
        <v>1785.0939535862353</v>
      </c>
    </row>
    <row r="734" spans="1:30" x14ac:dyDescent="0.3">
      <c r="A734" s="1">
        <f t="shared" si="255"/>
        <v>48</v>
      </c>
      <c r="B734" s="1">
        <f t="shared" si="253"/>
        <v>3</v>
      </c>
      <c r="C734" s="5">
        <v>40142</v>
      </c>
      <c r="D734" s="3">
        <v>1793.67</v>
      </c>
      <c r="E734" s="3">
        <v>1790.69</v>
      </c>
      <c r="F734" s="3">
        <f t="shared" si="261"/>
        <v>1782.0880000000002</v>
      </c>
      <c r="G734" s="3">
        <f t="shared" si="271"/>
        <v>1789.3700000000001</v>
      </c>
      <c r="H734" s="4">
        <f t="shared" si="256"/>
        <v>4.1539538138558839E-3</v>
      </c>
      <c r="I734" s="4">
        <f t="shared" si="259"/>
        <v>2.4856543037089177E-3</v>
      </c>
      <c r="J734" s="4">
        <f t="shared" si="260"/>
        <v>1.6682995101469662E-3</v>
      </c>
      <c r="K734" s="4">
        <f t="shared" si="262"/>
        <v>-3.9510146955912618E-3</v>
      </c>
      <c r="L734" s="4">
        <f t="shared" si="272"/>
        <v>1.4792006842391852E-3</v>
      </c>
      <c r="M734" s="4">
        <f t="shared" si="265"/>
        <v>6.4991178886788297E-3</v>
      </c>
      <c r="N734" s="4">
        <f t="shared" si="273"/>
        <v>2.4030804137768905E-3</v>
      </c>
      <c r="O734" s="4">
        <f t="shared" si="275"/>
        <v>-4.0598326336505185E-3</v>
      </c>
      <c r="P734" s="4">
        <f t="shared" si="254"/>
        <v>0.48035323732100849</v>
      </c>
      <c r="T734" s="4"/>
      <c r="U734" s="4">
        <f t="shared" si="266"/>
        <v>8.6717984604618662E-3</v>
      </c>
      <c r="V734" s="4">
        <f t="shared" si="267"/>
        <v>-1.4149195241427255E-3</v>
      </c>
      <c r="W734" s="4">
        <f t="shared" si="268"/>
        <v>-4.4790036298244674E-3</v>
      </c>
      <c r="X734" s="4">
        <f t="shared" si="274"/>
        <v>-8.1061886219478511E-3</v>
      </c>
      <c r="Y734" s="4">
        <f t="shared" si="263"/>
        <v>-1.6370578103376918E-2</v>
      </c>
      <c r="Z734" s="4">
        <f t="shared" si="264"/>
        <v>-1.0168548935943433E-2</v>
      </c>
      <c r="AA734" s="4">
        <f t="shared" si="257"/>
        <v>4.1539538138558839E-3</v>
      </c>
      <c r="AB734" s="4">
        <f t="shared" si="258"/>
        <v>4.1539538138558839E-3</v>
      </c>
      <c r="AC734" s="2">
        <f t="shared" si="269"/>
        <v>3.1875229422597302E-3</v>
      </c>
      <c r="AD734" s="3">
        <f t="shared" si="270"/>
        <v>1787.9526357241571</v>
      </c>
    </row>
    <row r="735" spans="1:30" x14ac:dyDescent="0.3">
      <c r="A735" s="1">
        <f t="shared" si="255"/>
        <v>48</v>
      </c>
      <c r="B735" s="1">
        <f t="shared" si="253"/>
        <v>5</v>
      </c>
      <c r="C735" s="5">
        <v>40144</v>
      </c>
      <c r="D735" s="3">
        <v>1765.46</v>
      </c>
      <c r="E735" s="3">
        <v>1743.39</v>
      </c>
      <c r="F735" s="3">
        <f t="shared" si="261"/>
        <v>1780.5419999999999</v>
      </c>
      <c r="G735" s="3">
        <f t="shared" si="271"/>
        <v>1788.6020000000001</v>
      </c>
      <c r="H735" s="4">
        <f t="shared" si="256"/>
        <v>-1.5727530705202202E-2</v>
      </c>
      <c r="I735" s="4">
        <f t="shared" si="259"/>
        <v>-2.8031912224656692E-2</v>
      </c>
      <c r="J735" s="4">
        <f t="shared" si="260"/>
        <v>1.2304381519454489E-2</v>
      </c>
      <c r="K735" s="4">
        <f t="shared" si="262"/>
        <v>-5.2169574113410336E-3</v>
      </c>
      <c r="L735" s="4">
        <f t="shared" si="272"/>
        <v>-1.391931997896434E-3</v>
      </c>
      <c r="M735" s="4">
        <f t="shared" si="265"/>
        <v>-8.4704545020560483E-3</v>
      </c>
      <c r="N735" s="4">
        <f t="shared" si="273"/>
        <v>-1.2938596736445589E-2</v>
      </c>
      <c r="O735" s="4">
        <f t="shared" si="275"/>
        <v>-4.5653823932573796E-3</v>
      </c>
      <c r="P735" s="4">
        <f t="shared" si="254"/>
        <v>0.45707093632649687</v>
      </c>
      <c r="T735" s="4"/>
      <c r="U735" s="4">
        <f t="shared" si="266"/>
        <v>-1.1417930834545941E-2</v>
      </c>
      <c r="V735" s="4">
        <f t="shared" si="267"/>
        <v>-2.1303751526200478E-2</v>
      </c>
      <c r="W735" s="4">
        <f t="shared" si="268"/>
        <v>-4.3593749118819858E-3</v>
      </c>
      <c r="X735" s="4">
        <f t="shared" si="274"/>
        <v>-8.972193990856317E-3</v>
      </c>
      <c r="Y735" s="4">
        <f t="shared" si="263"/>
        <v>-1.7620735997234498E-2</v>
      </c>
      <c r="Z735" s="4">
        <f t="shared" si="264"/>
        <v>-1.1426589387549863E-2</v>
      </c>
      <c r="AA735" s="4">
        <f t="shared" si="257"/>
        <v>-1.5727530705202202E-2</v>
      </c>
      <c r="AB735" s="4">
        <f t="shared" si="258"/>
        <v>-1.5727530705202202E-2</v>
      </c>
      <c r="AC735" s="2">
        <f t="shared" si="269"/>
        <v>-8.4935883468169777E-3</v>
      </c>
      <c r="AD735" s="3">
        <f t="shared" si="270"/>
        <v>1780.4550904827715</v>
      </c>
    </row>
    <row r="736" spans="1:30" x14ac:dyDescent="0.3">
      <c r="A736" s="1">
        <f t="shared" si="255"/>
        <v>49</v>
      </c>
      <c r="B736" s="1">
        <f t="shared" si="253"/>
        <v>1</v>
      </c>
      <c r="C736" s="5">
        <v>40147</v>
      </c>
      <c r="D736" s="3">
        <v>1767.43</v>
      </c>
      <c r="E736" s="3">
        <v>1762.99</v>
      </c>
      <c r="F736" s="3">
        <f t="shared" si="261"/>
        <v>1781.15</v>
      </c>
      <c r="G736" s="3">
        <f t="shared" si="271"/>
        <v>1786.4839999999999</v>
      </c>
      <c r="H736" s="4">
        <f t="shared" si="256"/>
        <v>1.1158564906596736E-3</v>
      </c>
      <c r="I736" s="4">
        <f t="shared" si="259"/>
        <v>-1.3990687979336983E-3</v>
      </c>
      <c r="J736" s="4">
        <f t="shared" si="260"/>
        <v>2.5149252885933717E-3</v>
      </c>
      <c r="K736" s="4">
        <f t="shared" si="262"/>
        <v>1.0830038630158779E-2</v>
      </c>
      <c r="L736" s="4">
        <f t="shared" si="272"/>
        <v>1.3107694941324674E-2</v>
      </c>
      <c r="M736" s="4">
        <f t="shared" si="265"/>
        <v>-7.7028885832187222E-3</v>
      </c>
      <c r="N736" s="4">
        <f t="shared" si="273"/>
        <v>-1.066564268137854E-2</v>
      </c>
      <c r="O736" s="4">
        <f t="shared" si="275"/>
        <v>-3.017941304606028E-3</v>
      </c>
      <c r="P736" s="4">
        <f t="shared" si="254"/>
        <v>0.45869681838814835</v>
      </c>
      <c r="T736" s="4"/>
      <c r="U736" s="4">
        <f t="shared" si="266"/>
        <v>-6.0607433756637726E-4</v>
      </c>
      <c r="V736" s="4">
        <f t="shared" si="267"/>
        <v>-1.060001359419073E-2</v>
      </c>
      <c r="W736" s="4">
        <f t="shared" si="268"/>
        <v>1.7229750792058238E-3</v>
      </c>
      <c r="X736" s="4">
        <f t="shared" si="274"/>
        <v>-5.9537296756701254E-3</v>
      </c>
      <c r="Y736" s="4">
        <f t="shared" si="263"/>
        <v>-1.7738271881723947E-3</v>
      </c>
      <c r="Z736" s="4">
        <f t="shared" si="264"/>
        <v>4.5202381393337748E-3</v>
      </c>
      <c r="AA736" s="4">
        <f t="shared" si="257"/>
        <v>1.1158564906596736E-3</v>
      </c>
      <c r="AB736" s="4">
        <f t="shared" si="258"/>
        <v>1.1158564906596736E-3</v>
      </c>
      <c r="AC736" s="2">
        <f t="shared" si="269"/>
        <v>-4.913005694811623E-3</v>
      </c>
      <c r="AD736" s="3">
        <f t="shared" si="270"/>
        <v>1776.113393655181</v>
      </c>
    </row>
    <row r="737" spans="1:30" x14ac:dyDescent="0.3">
      <c r="A737" s="1">
        <f t="shared" si="255"/>
        <v>49</v>
      </c>
      <c r="B737" s="1">
        <f t="shared" si="253"/>
        <v>2</v>
      </c>
      <c r="C737" s="5">
        <v>40148</v>
      </c>
      <c r="D737" s="3">
        <v>1787.71</v>
      </c>
      <c r="E737" s="3">
        <v>1782.85</v>
      </c>
      <c r="F737" s="3">
        <f t="shared" si="261"/>
        <v>1780.104</v>
      </c>
      <c r="G737" s="3">
        <f t="shared" si="271"/>
        <v>1784.4989999999998</v>
      </c>
      <c r="H737" s="4">
        <f t="shared" si="256"/>
        <v>1.1474287524824165E-2</v>
      </c>
      <c r="I737" s="4">
        <f t="shared" si="259"/>
        <v>8.7245322304135633E-3</v>
      </c>
      <c r="J737" s="4">
        <f t="shared" si="260"/>
        <v>2.7497552944106014E-3</v>
      </c>
      <c r="K737" s="4">
        <f t="shared" si="262"/>
        <v>6.0950080059747969E-3</v>
      </c>
      <c r="L737" s="4">
        <f t="shared" si="272"/>
        <v>9.4556628676790329E-3</v>
      </c>
      <c r="M737" s="4">
        <f t="shared" si="265"/>
        <v>4.2727840620547979E-3</v>
      </c>
      <c r="N737" s="4">
        <f t="shared" si="273"/>
        <v>1.7993845891761443E-3</v>
      </c>
      <c r="O737" s="4">
        <f t="shared" si="275"/>
        <v>-2.4584524335601156E-3</v>
      </c>
      <c r="P737" s="4">
        <f t="shared" si="254"/>
        <v>0.47543432509388017</v>
      </c>
      <c r="T737" s="4"/>
      <c r="U737" s="4">
        <f t="shared" si="266"/>
        <v>1.4433386329302994E-2</v>
      </c>
      <c r="V737" s="4">
        <f t="shared" si="267"/>
        <v>4.2890524660099717E-3</v>
      </c>
      <c r="W737" s="4">
        <f t="shared" si="268"/>
        <v>-2.9169966646959843E-3</v>
      </c>
      <c r="X737" s="4">
        <f t="shared" si="274"/>
        <v>-4.913650557271553E-3</v>
      </c>
      <c r="Y737" s="4">
        <f t="shared" si="263"/>
        <v>-6.4498175302593261E-3</v>
      </c>
      <c r="Z737" s="4">
        <f t="shared" si="264"/>
        <v>-1.8523548969296162E-4</v>
      </c>
      <c r="AA737" s="4">
        <f t="shared" si="257"/>
        <v>1.1474287524824165E-2</v>
      </c>
      <c r="AB737" s="4">
        <f t="shared" si="258"/>
        <v>1.1474287524824165E-2</v>
      </c>
      <c r="AC737" s="2">
        <f t="shared" si="269"/>
        <v>4.3245665664710959E-3</v>
      </c>
      <c r="AD737" s="3">
        <f t="shared" si="270"/>
        <v>1779.978929103454</v>
      </c>
    </row>
    <row r="738" spans="1:30" x14ac:dyDescent="0.3">
      <c r="A738" s="1">
        <f t="shared" si="255"/>
        <v>49</v>
      </c>
      <c r="B738" s="1">
        <f t="shared" si="253"/>
        <v>3</v>
      </c>
      <c r="C738" s="5">
        <v>40149</v>
      </c>
      <c r="D738" s="3">
        <v>1790.82</v>
      </c>
      <c r="E738" s="3">
        <v>1791.61</v>
      </c>
      <c r="F738" s="3">
        <f t="shared" si="261"/>
        <v>1781.018</v>
      </c>
      <c r="G738" s="3">
        <f t="shared" si="271"/>
        <v>1782.36</v>
      </c>
      <c r="H738" s="4">
        <f t="shared" si="256"/>
        <v>1.7396557607217613E-3</v>
      </c>
      <c r="I738" s="4">
        <f t="shared" si="259"/>
        <v>2.181561886435643E-3</v>
      </c>
      <c r="J738" s="4">
        <f t="shared" si="260"/>
        <v>-4.4190612571388174E-4</v>
      </c>
      <c r="K738" s="4">
        <f t="shared" si="262"/>
        <v>-5.1140844991636935E-3</v>
      </c>
      <c r="L738" s="4">
        <f t="shared" si="272"/>
        <v>-3.5184677604310492E-3</v>
      </c>
      <c r="M738" s="4">
        <f t="shared" si="265"/>
        <v>5.5035940119638922E-3</v>
      </c>
      <c r="N738" s="4">
        <f t="shared" si="273"/>
        <v>4.7465158553827713E-3</v>
      </c>
      <c r="O738" s="4">
        <f t="shared" si="275"/>
        <v>-7.4937738019447569E-4</v>
      </c>
      <c r="P738" s="4">
        <f t="shared" si="254"/>
        <v>0.47800107291709637</v>
      </c>
      <c r="T738" s="4"/>
      <c r="U738" s="4">
        <f t="shared" si="266"/>
        <v>-8.1668727030672554E-4</v>
      </c>
      <c r="V738" s="4">
        <f t="shared" si="267"/>
        <v>-1.0808520397603633E-2</v>
      </c>
      <c r="W738" s="4">
        <f t="shared" si="268"/>
        <v>2.5584324702588868E-3</v>
      </c>
      <c r="X738" s="4">
        <f t="shared" si="274"/>
        <v>-1.5047356565165981E-3</v>
      </c>
      <c r="Y738" s="4">
        <f t="shared" si="263"/>
        <v>-1.751914578969781E-2</v>
      </c>
      <c r="Z738" s="4">
        <f t="shared" si="264"/>
        <v>-1.1324358628382398E-2</v>
      </c>
      <c r="AA738" s="4">
        <f t="shared" si="257"/>
        <v>1.7396557607217613E-3</v>
      </c>
      <c r="AB738" s="4">
        <f t="shared" si="258"/>
        <v>1.7396557607217613E-3</v>
      </c>
      <c r="AC738" s="2">
        <f t="shared" si="269"/>
        <v>4.0357939925270104E-3</v>
      </c>
      <c r="AD738" s="3">
        <f t="shared" si="270"/>
        <v>1783.5926194023027</v>
      </c>
    </row>
    <row r="739" spans="1:30" x14ac:dyDescent="0.3">
      <c r="A739" s="1">
        <f t="shared" si="255"/>
        <v>49</v>
      </c>
      <c r="B739" s="1">
        <f t="shared" si="253"/>
        <v>4</v>
      </c>
      <c r="C739" s="5">
        <v>40150</v>
      </c>
      <c r="D739" s="3">
        <v>1782.91</v>
      </c>
      <c r="E739" s="3">
        <v>1795.25</v>
      </c>
      <c r="F739" s="3">
        <f t="shared" si="261"/>
        <v>1778.866</v>
      </c>
      <c r="G739" s="3">
        <f t="shared" si="271"/>
        <v>1780.4770000000001</v>
      </c>
      <c r="H739" s="4">
        <f t="shared" si="256"/>
        <v>-4.4169709965266495E-3</v>
      </c>
      <c r="I739" s="4">
        <f t="shared" si="259"/>
        <v>2.4737271194201897E-3</v>
      </c>
      <c r="J739" s="4">
        <f t="shared" si="260"/>
        <v>-6.8906981159468396E-3</v>
      </c>
      <c r="K739" s="4">
        <f t="shared" si="262"/>
        <v>-7.2397002490478769E-3</v>
      </c>
      <c r="L739" s="4">
        <f t="shared" si="272"/>
        <v>-5.9265215562330281E-3</v>
      </c>
      <c r="M739" s="4">
        <f t="shared" si="265"/>
        <v>2.2733584204769198E-3</v>
      </c>
      <c r="N739" s="4">
        <f t="shared" si="273"/>
        <v>1.3664877445763088E-3</v>
      </c>
      <c r="O739" s="4">
        <f t="shared" si="275"/>
        <v>-9.035789804309267E-4</v>
      </c>
      <c r="P739" s="4">
        <f t="shared" si="254"/>
        <v>0.47147278504518625</v>
      </c>
      <c r="T739" s="4"/>
      <c r="U739" s="4">
        <f t="shared" si="266"/>
        <v>1.5914497269408072E-3</v>
      </c>
      <c r="V739" s="4">
        <f t="shared" si="267"/>
        <v>-8.4244647703285852E-3</v>
      </c>
      <c r="W739" s="4">
        <f t="shared" si="268"/>
        <v>-5.9988738173688532E-3</v>
      </c>
      <c r="X739" s="4">
        <f t="shared" si="274"/>
        <v>-1.8079915245488478E-3</v>
      </c>
      <c r="Y739" s="4">
        <f t="shared" si="263"/>
        <v>-1.9618257602550995E-2</v>
      </c>
      <c r="Z739" s="4">
        <f t="shared" si="264"/>
        <v>-1.3436705865470876E-2</v>
      </c>
      <c r="AA739" s="4">
        <f t="shared" si="257"/>
        <v>-4.4169709965266495E-3</v>
      </c>
      <c r="AB739" s="4">
        <f t="shared" si="258"/>
        <v>-4.4169709965266495E-3</v>
      </c>
      <c r="AC739" s="2">
        <f t="shared" si="269"/>
        <v>-2.5524541425820134E-4</v>
      </c>
      <c r="AD739" s="3">
        <f t="shared" si="270"/>
        <v>1783.3650796015352</v>
      </c>
    </row>
    <row r="740" spans="1:30" x14ac:dyDescent="0.3">
      <c r="A740" s="1">
        <f t="shared" si="255"/>
        <v>49</v>
      </c>
      <c r="B740" s="1">
        <f t="shared" si="253"/>
        <v>5</v>
      </c>
      <c r="C740" s="5">
        <v>40151</v>
      </c>
      <c r="D740" s="3">
        <v>1791.91</v>
      </c>
      <c r="E740" s="3">
        <v>1808.6</v>
      </c>
      <c r="F740" s="3">
        <f t="shared" si="261"/>
        <v>1784.1560000000002</v>
      </c>
      <c r="G740" s="3">
        <f t="shared" si="271"/>
        <v>1782.3489999999997</v>
      </c>
      <c r="H740" s="4">
        <f t="shared" si="256"/>
        <v>5.0479272649769195E-3</v>
      </c>
      <c r="I740" s="4">
        <f t="shared" si="259"/>
        <v>1.440902793747291E-2</v>
      </c>
      <c r="J740" s="4">
        <f t="shared" si="260"/>
        <v>-9.3611006724959901E-3</v>
      </c>
      <c r="K740" s="4">
        <f t="shared" si="262"/>
        <v>-3.884099589996742E-4</v>
      </c>
      <c r="L740" s="4">
        <f t="shared" si="272"/>
        <v>-9.1049651038676985E-4</v>
      </c>
      <c r="M740" s="4">
        <f t="shared" si="265"/>
        <v>4.3460325218197876E-3</v>
      </c>
      <c r="N740" s="4">
        <f t="shared" si="273"/>
        <v>5.3642692873283396E-3</v>
      </c>
      <c r="O740" s="4">
        <f t="shared" si="275"/>
        <v>1.0084211818676557E-3</v>
      </c>
      <c r="P740" s="4">
        <f t="shared" si="254"/>
        <v>0.47890067263648739</v>
      </c>
      <c r="T740" s="4"/>
      <c r="U740" s="4">
        <f t="shared" si="266"/>
        <v>-9.7873700859830524E-3</v>
      </c>
      <c r="V740" s="4">
        <f t="shared" si="267"/>
        <v>-1.9689496385123264E-2</v>
      </c>
      <c r="W740" s="4">
        <f t="shared" si="268"/>
        <v>1.4981931054795943E-2</v>
      </c>
      <c r="X740" s="4">
        <f t="shared" si="274"/>
        <v>2.0297190406068826E-3</v>
      </c>
      <c r="Y740" s="4">
        <f t="shared" si="263"/>
        <v>-1.2852394872229118E-2</v>
      </c>
      <c r="Z740" s="4">
        <f t="shared" si="264"/>
        <v>-6.6281826808535947E-3</v>
      </c>
      <c r="AA740" s="4">
        <f t="shared" si="257"/>
        <v>5.0479272649769195E-3</v>
      </c>
      <c r="AB740" s="4">
        <f t="shared" si="258"/>
        <v>5.0479272649769195E-3</v>
      </c>
      <c r="AC740" s="2">
        <f t="shared" si="269"/>
        <v>3.1790735020042608E-3</v>
      </c>
      <c r="AD740" s="3">
        <f t="shared" si="270"/>
        <v>1786.2133864010236</v>
      </c>
    </row>
    <row r="741" spans="1:30" x14ac:dyDescent="0.3">
      <c r="A741" s="1">
        <f t="shared" si="255"/>
        <v>50</v>
      </c>
      <c r="B741" s="1">
        <f t="shared" si="253"/>
        <v>1</v>
      </c>
      <c r="C741" s="5">
        <v>40154</v>
      </c>
      <c r="D741" s="3">
        <v>1783.65</v>
      </c>
      <c r="E741" s="3">
        <v>1791.35</v>
      </c>
      <c r="F741" s="3">
        <f t="shared" si="261"/>
        <v>1787.4</v>
      </c>
      <c r="G741" s="3">
        <f t="shared" si="271"/>
        <v>1784.2750000000001</v>
      </c>
      <c r="H741" s="4">
        <f t="shared" si="256"/>
        <v>-4.609606509255482E-3</v>
      </c>
      <c r="I741" s="4">
        <f t="shared" si="259"/>
        <v>-3.1251569554284134E-4</v>
      </c>
      <c r="J741" s="4">
        <f t="shared" si="260"/>
        <v>-4.2970908137126406E-3</v>
      </c>
      <c r="K741" s="4">
        <f t="shared" si="262"/>
        <v>-1.9936827184402219E-3</v>
      </c>
      <c r="L741" s="4">
        <f t="shared" si="272"/>
        <v>-4.222062243949682E-3</v>
      </c>
      <c r="M741" s="4">
        <f t="shared" si="265"/>
        <v>-2.0980194696206779E-3</v>
      </c>
      <c r="N741" s="4">
        <f t="shared" si="273"/>
        <v>-3.5028232755601014E-4</v>
      </c>
      <c r="O741" s="4">
        <f t="shared" si="275"/>
        <v>1.7520253412945364E-3</v>
      </c>
      <c r="P741" s="4">
        <f t="shared" si="254"/>
        <v>0.47208352246935992</v>
      </c>
      <c r="T741" s="4"/>
      <c r="U741" s="4">
        <f t="shared" si="266"/>
        <v>-1.3661400405154286E-2</v>
      </c>
      <c r="V741" s="4">
        <f t="shared" si="267"/>
        <v>-2.3524786401102688E-2</v>
      </c>
      <c r="W741" s="4">
        <f t="shared" si="268"/>
        <v>9.1771668467775392E-3</v>
      </c>
      <c r="X741" s="4">
        <f t="shared" si="274"/>
        <v>3.5089689245712038E-3</v>
      </c>
      <c r="Y741" s="4">
        <f t="shared" si="263"/>
        <v>-1.4437651761851173E-2</v>
      </c>
      <c r="Z741" s="4">
        <f t="shared" si="264"/>
        <v>-8.2234350110841833E-3</v>
      </c>
      <c r="AA741" s="4">
        <f t="shared" si="257"/>
        <v>-4.609606509255482E-3</v>
      </c>
      <c r="AB741" s="4">
        <f t="shared" si="258"/>
        <v>-4.609606509255482E-3</v>
      </c>
      <c r="AC741" s="2">
        <f t="shared" si="269"/>
        <v>-9.5810515927966541E-4</v>
      </c>
      <c r="AD741" s="3">
        <f t="shared" si="270"/>
        <v>1785.3589242673493</v>
      </c>
    </row>
    <row r="742" spans="1:30" x14ac:dyDescent="0.3">
      <c r="A742" s="1">
        <f t="shared" si="255"/>
        <v>50</v>
      </c>
      <c r="B742" s="1">
        <f t="shared" si="253"/>
        <v>2</v>
      </c>
      <c r="C742" s="5">
        <v>40155</v>
      </c>
      <c r="D742" s="3">
        <v>1772.73</v>
      </c>
      <c r="E742" s="3">
        <v>1772.39</v>
      </c>
      <c r="F742" s="3">
        <f t="shared" si="261"/>
        <v>1784.404</v>
      </c>
      <c r="G742" s="3">
        <f t="shared" si="271"/>
        <v>1782.2540000000001</v>
      </c>
      <c r="H742" s="4">
        <f t="shared" si="256"/>
        <v>-6.1222773526196685E-3</v>
      </c>
      <c r="I742" s="4">
        <f t="shared" si="259"/>
        <v>-6.3128977097524682E-3</v>
      </c>
      <c r="J742" s="4">
        <f t="shared" si="260"/>
        <v>1.9062035713279975E-4</v>
      </c>
      <c r="K742" s="4">
        <f t="shared" si="262"/>
        <v>2.0589801810894106E-3</v>
      </c>
      <c r="L742" s="4">
        <f t="shared" si="272"/>
        <v>-1.8937447244582798E-4</v>
      </c>
      <c r="M742" s="4">
        <f t="shared" si="265"/>
        <v>-6.5422404343410895E-3</v>
      </c>
      <c r="N742" s="4">
        <f t="shared" si="273"/>
        <v>-5.3437949921841185E-3</v>
      </c>
      <c r="O742" s="4">
        <f t="shared" si="275"/>
        <v>1.2128186469455944E-3</v>
      </c>
      <c r="P742" s="4">
        <f t="shared" si="254"/>
        <v>0.46307101885858115</v>
      </c>
      <c r="T742" s="4"/>
      <c r="U742" s="4">
        <f t="shared" si="266"/>
        <v>2.2762313234098311E-3</v>
      </c>
      <c r="V742" s="4">
        <f t="shared" si="267"/>
        <v>-7.7465309898242267E-3</v>
      </c>
      <c r="W742" s="4">
        <f t="shared" si="268"/>
        <v>-8.3794351432838754E-3</v>
      </c>
      <c r="X742" s="4">
        <f t="shared" si="274"/>
        <v>2.4155892015297726E-3</v>
      </c>
      <c r="Y742" s="4">
        <f t="shared" si="263"/>
        <v>-1.0435520818674838E-2</v>
      </c>
      <c r="Z742" s="4">
        <f t="shared" si="264"/>
        <v>-4.1960696327750669E-3</v>
      </c>
      <c r="AA742" s="4">
        <f t="shared" si="257"/>
        <v>-6.1222773526196685E-3</v>
      </c>
      <c r="AB742" s="4">
        <f t="shared" si="258"/>
        <v>-6.1222773526196685E-3</v>
      </c>
      <c r="AC742" s="2">
        <f t="shared" si="269"/>
        <v>-4.7493317340483315E-3</v>
      </c>
      <c r="AD742" s="3">
        <f t="shared" si="270"/>
        <v>1781.1492828448995</v>
      </c>
    </row>
    <row r="743" spans="1:30" x14ac:dyDescent="0.3">
      <c r="A743" s="1">
        <f t="shared" si="255"/>
        <v>50</v>
      </c>
      <c r="B743" s="1">
        <f t="shared" si="253"/>
        <v>3</v>
      </c>
      <c r="C743" s="5">
        <v>40156</v>
      </c>
      <c r="D743" s="3">
        <v>1789.7</v>
      </c>
      <c r="E743" s="3">
        <v>1770.05</v>
      </c>
      <c r="F743" s="3">
        <f t="shared" si="261"/>
        <v>1784.1800000000003</v>
      </c>
      <c r="G743" s="3">
        <f t="shared" si="271"/>
        <v>1782.5989999999997</v>
      </c>
      <c r="H743" s="4">
        <f t="shared" si="256"/>
        <v>9.5728057854270118E-3</v>
      </c>
      <c r="I743" s="4">
        <f t="shared" si="259"/>
        <v>-1.5117925459602216E-3</v>
      </c>
      <c r="J743" s="4">
        <f t="shared" si="260"/>
        <v>1.1084598331387233E-2</v>
      </c>
      <c r="K743" s="4">
        <f t="shared" si="262"/>
        <v>5.6805040812758648E-3</v>
      </c>
      <c r="L743" s="4">
        <f t="shared" si="272"/>
        <v>5.1220434019844689E-3</v>
      </c>
      <c r="M743" s="4">
        <f t="shared" si="265"/>
        <v>3.0938582430022495E-3</v>
      </c>
      <c r="N743" s="4">
        <f t="shared" si="273"/>
        <v>3.983509471283413E-3</v>
      </c>
      <c r="O743" s="4">
        <f t="shared" si="275"/>
        <v>8.8338827736524875E-4</v>
      </c>
      <c r="P743" s="4">
        <f t="shared" si="254"/>
        <v>0.47707671357240122</v>
      </c>
      <c r="T743" s="4"/>
      <c r="U743" s="4">
        <f t="shared" si="266"/>
        <v>1.0204599685231207E-2</v>
      </c>
      <c r="V743" s="4">
        <f t="shared" si="267"/>
        <v>1.0255368837885025E-4</v>
      </c>
      <c r="W743" s="4">
        <f t="shared" si="268"/>
        <v>-6.2541182251699828E-4</v>
      </c>
      <c r="X743" s="4">
        <f t="shared" si="274"/>
        <v>1.7753891313845576E-3</v>
      </c>
      <c r="Y743" s="4">
        <f t="shared" si="263"/>
        <v>-6.8591530768448029E-3</v>
      </c>
      <c r="Z743" s="4">
        <f t="shared" si="264"/>
        <v>-5.9715199913160609E-4</v>
      </c>
      <c r="AA743" s="4">
        <f t="shared" si="257"/>
        <v>9.5728057854270118E-3</v>
      </c>
      <c r="AB743" s="4">
        <f t="shared" si="258"/>
        <v>9.5728057854270118E-3</v>
      </c>
      <c r="AC743" s="2">
        <f t="shared" si="269"/>
        <v>3.1851584642119913E-3</v>
      </c>
      <c r="AD743" s="3">
        <f t="shared" si="270"/>
        <v>1783.9995218965998</v>
      </c>
    </row>
    <row r="744" spans="1:30" x14ac:dyDescent="0.3">
      <c r="A744" s="1">
        <f t="shared" si="255"/>
        <v>50</v>
      </c>
      <c r="B744" s="1">
        <f t="shared" si="253"/>
        <v>4</v>
      </c>
      <c r="C744" s="5">
        <v>40157</v>
      </c>
      <c r="D744" s="3">
        <v>1799.37</v>
      </c>
      <c r="E744" s="3">
        <v>1799.85</v>
      </c>
      <c r="F744" s="3">
        <f t="shared" si="261"/>
        <v>1787.4720000000002</v>
      </c>
      <c r="G744" s="3">
        <f t="shared" si="271"/>
        <v>1783.1689999999999</v>
      </c>
      <c r="H744" s="4">
        <f t="shared" si="256"/>
        <v>5.4031401910933927E-3</v>
      </c>
      <c r="I744" s="4">
        <f t="shared" si="259"/>
        <v>5.6713415656254474E-3</v>
      </c>
      <c r="J744" s="4">
        <f t="shared" si="260"/>
        <v>-2.6820137453205471E-4</v>
      </c>
      <c r="K744" s="4">
        <f t="shared" si="262"/>
        <v>-2.9069117729227652E-3</v>
      </c>
      <c r="L744" s="4">
        <f t="shared" si="272"/>
        <v>-4.6550321903733099E-3</v>
      </c>
      <c r="M744" s="4">
        <f t="shared" si="265"/>
        <v>6.656328043180359E-3</v>
      </c>
      <c r="N744" s="4">
        <f t="shared" si="273"/>
        <v>9.0855101227085167E-3</v>
      </c>
      <c r="O744" s="4">
        <f t="shared" si="275"/>
        <v>2.3913925429457747E-3</v>
      </c>
      <c r="P744" s="4">
        <f t="shared" si="254"/>
        <v>0.48505756612883238</v>
      </c>
      <c r="T744" s="4"/>
      <c r="U744" s="4">
        <f t="shared" si="266"/>
        <v>-3.793931943901192E-3</v>
      </c>
      <c r="V744" s="4">
        <f t="shared" si="267"/>
        <v>-1.3755992624462138E-2</v>
      </c>
      <c r="W744" s="4">
        <f t="shared" si="268"/>
        <v>9.2320980868354583E-3</v>
      </c>
      <c r="X744" s="4">
        <f t="shared" si="274"/>
        <v>4.8379135921425348E-3</v>
      </c>
      <c r="Y744" s="4">
        <f t="shared" si="263"/>
        <v>-1.5339493920392574E-2</v>
      </c>
      <c r="Z744" s="4">
        <f t="shared" si="264"/>
        <v>-9.1309635096710785E-3</v>
      </c>
      <c r="AA744" s="4">
        <f t="shared" si="257"/>
        <v>5.4031401910933927E-3</v>
      </c>
      <c r="AB744" s="4">
        <f t="shared" si="258"/>
        <v>5.4031401910933927E-3</v>
      </c>
      <c r="AC744" s="2">
        <f t="shared" si="269"/>
        <v>5.6947628349180808E-3</v>
      </c>
      <c r="AD744" s="3">
        <f t="shared" si="270"/>
        <v>1789.1230145977333</v>
      </c>
    </row>
    <row r="745" spans="1:30" x14ac:dyDescent="0.3">
      <c r="A745" s="1">
        <f t="shared" si="255"/>
        <v>50</v>
      </c>
      <c r="B745" s="1">
        <f t="shared" si="253"/>
        <v>5</v>
      </c>
      <c r="C745" s="5">
        <v>40158</v>
      </c>
      <c r="D745" s="3">
        <v>1792.06</v>
      </c>
      <c r="E745" s="3">
        <v>1808.84</v>
      </c>
      <c r="F745" s="3">
        <f t="shared" si="261"/>
        <v>1787.502</v>
      </c>
      <c r="G745" s="3">
        <f t="shared" si="271"/>
        <v>1785.8290000000002</v>
      </c>
      <c r="H745" s="4">
        <f t="shared" si="256"/>
        <v>-4.0625329976602623E-3</v>
      </c>
      <c r="I745" s="4">
        <f t="shared" si="259"/>
        <v>5.2629531447117755E-3</v>
      </c>
      <c r="J745" s="4">
        <f t="shared" si="260"/>
        <v>-9.3254861423720387E-3</v>
      </c>
      <c r="K745" s="4">
        <f t="shared" si="262"/>
        <v>-7.2289190105425437E-3</v>
      </c>
      <c r="L745" s="4">
        <f t="shared" si="272"/>
        <v>-7.9101759689965655E-3</v>
      </c>
      <c r="M745" s="4">
        <f t="shared" si="265"/>
        <v>2.5499272168646486E-3</v>
      </c>
      <c r="N745" s="4">
        <f t="shared" si="273"/>
        <v>3.489135857912357E-3</v>
      </c>
      <c r="O745" s="4">
        <f t="shared" si="275"/>
        <v>9.3356249232713997E-4</v>
      </c>
      <c r="P745" s="4">
        <f t="shared" si="254"/>
        <v>0.47902447076300897</v>
      </c>
      <c r="T745" s="4"/>
      <c r="U745" s="4">
        <f t="shared" si="266"/>
        <v>-4.1458955078720935E-3</v>
      </c>
      <c r="V745" s="4">
        <f t="shared" si="267"/>
        <v>-1.4104436552793411E-2</v>
      </c>
      <c r="W745" s="4">
        <f t="shared" si="268"/>
        <v>8.3709561306016242E-5</v>
      </c>
      <c r="X745" s="4">
        <f t="shared" si="274"/>
        <v>1.8753965460418126E-3</v>
      </c>
      <c r="Y745" s="4">
        <f t="shared" si="263"/>
        <v>-1.9607610793453505E-2</v>
      </c>
      <c r="Z745" s="4">
        <f t="shared" si="264"/>
        <v>-1.3425991925582853E-2</v>
      </c>
      <c r="AA745" s="4">
        <f t="shared" si="257"/>
        <v>-4.0625329976602623E-3</v>
      </c>
      <c r="AB745" s="4">
        <f t="shared" si="258"/>
        <v>-4.0625329976602623E-3</v>
      </c>
      <c r="AC745" s="2">
        <f t="shared" si="269"/>
        <v>1.0925919155483532E-3</v>
      </c>
      <c r="AD745" s="3">
        <f t="shared" si="270"/>
        <v>1790.1020097318224</v>
      </c>
    </row>
    <row r="746" spans="1:30" x14ac:dyDescent="0.3">
      <c r="A746" s="1">
        <f t="shared" si="255"/>
        <v>51</v>
      </c>
      <c r="B746" s="1">
        <f t="shared" si="253"/>
        <v>1</v>
      </c>
      <c r="C746" s="5">
        <v>40161</v>
      </c>
      <c r="D746" s="3">
        <v>1809.09</v>
      </c>
      <c r="E746" s="3">
        <v>1802.28</v>
      </c>
      <c r="F746" s="3">
        <f t="shared" si="261"/>
        <v>1792.5900000000001</v>
      </c>
      <c r="G746" s="3">
        <f t="shared" si="271"/>
        <v>1789.9949999999997</v>
      </c>
      <c r="H746" s="4">
        <f t="shared" si="256"/>
        <v>9.5030300324765761E-3</v>
      </c>
      <c r="I746" s="4">
        <f t="shared" si="259"/>
        <v>5.7029340535473295E-3</v>
      </c>
      <c r="J746" s="4">
        <f t="shared" si="260"/>
        <v>3.8000959789292466E-3</v>
      </c>
      <c r="K746" s="4">
        <f t="shared" si="262"/>
        <v>-2.0060712252936842E-3</v>
      </c>
      <c r="L746" s="4">
        <f t="shared" si="272"/>
        <v>-2.3362313017793626E-3</v>
      </c>
      <c r="M746" s="4">
        <f t="shared" si="265"/>
        <v>9.2045587669237084E-3</v>
      </c>
      <c r="N746" s="4">
        <f t="shared" si="273"/>
        <v>1.0667627563205629E-2</v>
      </c>
      <c r="O746" s="4">
        <f t="shared" si="275"/>
        <v>1.4344228313685236E-3</v>
      </c>
      <c r="P746" s="4">
        <f t="shared" si="254"/>
        <v>0.49307968472743763</v>
      </c>
      <c r="T746" s="4"/>
      <c r="U746" s="4">
        <f t="shared" si="266"/>
        <v>-4.6929232280168379E-3</v>
      </c>
      <c r="V746" s="4">
        <f t="shared" si="267"/>
        <v>-1.4645993995736734E-2</v>
      </c>
      <c r="W746" s="4">
        <f t="shared" si="268"/>
        <v>1.4262887898410464E-2</v>
      </c>
      <c r="X746" s="4">
        <f t="shared" si="274"/>
        <v>2.903658945955049E-3</v>
      </c>
      <c r="Y746" s="4">
        <f t="shared" si="263"/>
        <v>-1.4449885798544376E-2</v>
      </c>
      <c r="Z746" s="4">
        <f t="shared" si="264"/>
        <v>-8.2357461864341723E-3</v>
      </c>
      <c r="AA746" s="4">
        <f t="shared" si="257"/>
        <v>9.5030300324765761E-3</v>
      </c>
      <c r="AB746" s="4">
        <f t="shared" si="258"/>
        <v>9.5030300324765761E-3</v>
      </c>
      <c r="AC746" s="2">
        <f t="shared" si="269"/>
        <v>6.9972528612644398E-3</v>
      </c>
      <c r="AD746" s="3">
        <f t="shared" si="270"/>
        <v>1796.431339821215</v>
      </c>
    </row>
    <row r="747" spans="1:30" x14ac:dyDescent="0.3">
      <c r="A747" s="1">
        <f t="shared" si="255"/>
        <v>51</v>
      </c>
      <c r="B747" s="1">
        <f t="shared" si="253"/>
        <v>2</v>
      </c>
      <c r="C747" s="5">
        <v>40162</v>
      </c>
      <c r="D747" s="3">
        <v>1798.21</v>
      </c>
      <c r="E747" s="3">
        <v>1801.58</v>
      </c>
      <c r="F747" s="3">
        <f t="shared" si="261"/>
        <v>1797.6860000000001</v>
      </c>
      <c r="G747" s="3">
        <f t="shared" si="271"/>
        <v>1791.0450000000001</v>
      </c>
      <c r="H747" s="4">
        <f t="shared" si="256"/>
        <v>-6.0140733739061526E-3</v>
      </c>
      <c r="I747" s="4">
        <f t="shared" si="259"/>
        <v>-4.1512583674665118E-3</v>
      </c>
      <c r="J747" s="4">
        <f t="shared" si="260"/>
        <v>-1.8628150064396408E-3</v>
      </c>
      <c r="K747" s="4">
        <f t="shared" si="262"/>
        <v>-6.3761338573537427E-3</v>
      </c>
      <c r="L747" s="4">
        <f t="shared" si="272"/>
        <v>-1.0414689767292453E-2</v>
      </c>
      <c r="M747" s="4">
        <f t="shared" si="265"/>
        <v>2.9148583234218163E-4</v>
      </c>
      <c r="N747" s="4">
        <f t="shared" si="273"/>
        <v>4.0004578332760833E-3</v>
      </c>
      <c r="O747" s="4">
        <f t="shared" si="275"/>
        <v>3.6931170441717467E-3</v>
      </c>
      <c r="P747" s="4">
        <f t="shared" si="254"/>
        <v>0.48410019395039816</v>
      </c>
      <c r="T747" s="4"/>
      <c r="U747" s="4">
        <f t="shared" si="266"/>
        <v>-2.0098502562061533E-2</v>
      </c>
      <c r="V747" s="4">
        <f t="shared" si="267"/>
        <v>-2.9897517536440928E-2</v>
      </c>
      <c r="W747" s="4">
        <f t="shared" si="268"/>
        <v>1.437331122054685E-2</v>
      </c>
      <c r="X747" s="4">
        <f t="shared" si="274"/>
        <v>7.4433816557237893E-3</v>
      </c>
      <c r="Y747" s="4">
        <f t="shared" si="263"/>
        <v>-1.8765458871601248E-2</v>
      </c>
      <c r="Z747" s="4">
        <f t="shared" si="264"/>
        <v>-1.2578530025535124E-2</v>
      </c>
      <c r="AA747" s="4">
        <f t="shared" si="257"/>
        <v>-6.0140733739061526E-3</v>
      </c>
      <c r="AB747" s="4">
        <f t="shared" si="258"/>
        <v>-6.0140733739061526E-3</v>
      </c>
      <c r="AC747" s="2">
        <f t="shared" si="269"/>
        <v>6.5941878452646543E-4</v>
      </c>
      <c r="AD747" s="3">
        <f t="shared" si="270"/>
        <v>1797.0242265474767</v>
      </c>
    </row>
    <row r="748" spans="1:30" x14ac:dyDescent="0.3">
      <c r="A748" s="1">
        <f t="shared" si="255"/>
        <v>51</v>
      </c>
      <c r="B748" s="1">
        <f t="shared" si="253"/>
        <v>3</v>
      </c>
      <c r="C748" s="5">
        <v>40163</v>
      </c>
      <c r="D748" s="3">
        <v>1800.82</v>
      </c>
      <c r="E748" s="3">
        <v>1805.53</v>
      </c>
      <c r="F748" s="3">
        <f t="shared" si="261"/>
        <v>1799.9099999999999</v>
      </c>
      <c r="G748" s="3">
        <f t="shared" si="271"/>
        <v>1792.0450000000001</v>
      </c>
      <c r="H748" s="4">
        <f t="shared" si="256"/>
        <v>1.4514433798054175E-3</v>
      </c>
      <c r="I748" s="4">
        <f t="shared" si="259"/>
        <v>4.0707147663509467E-3</v>
      </c>
      <c r="J748" s="4">
        <f t="shared" si="260"/>
        <v>-2.6192713865455294E-3</v>
      </c>
      <c r="K748" s="4">
        <f t="shared" si="262"/>
        <v>8.188698761545395E-4</v>
      </c>
      <c r="L748" s="4">
        <f t="shared" si="272"/>
        <v>-3.9706152229160513E-3</v>
      </c>
      <c r="M748" s="4">
        <f t="shared" si="265"/>
        <v>5.0558083459733096E-4</v>
      </c>
      <c r="N748" s="4">
        <f t="shared" si="273"/>
        <v>4.8966404303462602E-3</v>
      </c>
      <c r="O748" s="4">
        <f t="shared" si="275"/>
        <v>4.3674548261346396E-3</v>
      </c>
      <c r="P748" s="4">
        <f t="shared" si="254"/>
        <v>0.48625428135187537</v>
      </c>
      <c r="T748" s="4"/>
      <c r="U748" s="4">
        <f t="shared" si="266"/>
        <v>-4.7324839701703312E-3</v>
      </c>
      <c r="V748" s="4">
        <f t="shared" si="267"/>
        <v>-1.4685159130468591E-2</v>
      </c>
      <c r="W748" s="4">
        <f t="shared" si="268"/>
        <v>6.2133318433256358E-3</v>
      </c>
      <c r="X748" s="4">
        <f t="shared" si="274"/>
        <v>8.8163750294250366E-3</v>
      </c>
      <c r="Y748" s="4">
        <f t="shared" si="263"/>
        <v>-1.1660168401602963E-2</v>
      </c>
      <c r="Z748" s="4">
        <f t="shared" si="264"/>
        <v>-5.4284389245705493E-3</v>
      </c>
      <c r="AA748" s="4">
        <f t="shared" si="257"/>
        <v>1.4514433798054175E-3</v>
      </c>
      <c r="AB748" s="4">
        <f t="shared" si="258"/>
        <v>1.4514433798054175E-3</v>
      </c>
      <c r="AC748" s="2">
        <f t="shared" si="269"/>
        <v>1.4052018719334875E-3</v>
      </c>
      <c r="AD748" s="3">
        <f t="shared" si="270"/>
        <v>1798.2894843649847</v>
      </c>
    </row>
    <row r="749" spans="1:30" x14ac:dyDescent="0.3">
      <c r="A749" s="1">
        <f t="shared" si="255"/>
        <v>51</v>
      </c>
      <c r="B749" s="1">
        <f t="shared" si="253"/>
        <v>4</v>
      </c>
      <c r="C749" s="5">
        <v>40164</v>
      </c>
      <c r="D749" s="3">
        <v>1778.27</v>
      </c>
      <c r="E749" s="3">
        <v>1791.46</v>
      </c>
      <c r="F749" s="3">
        <f t="shared" si="261"/>
        <v>1795.6899999999998</v>
      </c>
      <c r="G749" s="3">
        <f t="shared" si="271"/>
        <v>1791.5810000000001</v>
      </c>
      <c r="H749" s="4">
        <f t="shared" si="256"/>
        <v>-1.252207327772901E-2</v>
      </c>
      <c r="I749" s="4">
        <f t="shared" si="259"/>
        <v>-5.1976321897801558E-3</v>
      </c>
      <c r="J749" s="4">
        <f t="shared" si="260"/>
        <v>-7.324441087948854E-3</v>
      </c>
      <c r="K749" s="4">
        <f t="shared" si="262"/>
        <v>-4.3035950289317698E-4</v>
      </c>
      <c r="L749" s="4">
        <f t="shared" si="272"/>
        <v>-4.309148054774916E-3</v>
      </c>
      <c r="M749" s="4">
        <f t="shared" si="265"/>
        <v>-9.701006298414451E-3</v>
      </c>
      <c r="N749" s="4">
        <f t="shared" si="273"/>
        <v>-7.4297505945866522E-3</v>
      </c>
      <c r="O749" s="4">
        <f t="shared" si="275"/>
        <v>2.3106727324870217E-3</v>
      </c>
      <c r="P749" s="4">
        <f t="shared" si="254"/>
        <v>0.46764329633144874</v>
      </c>
      <c r="T749" s="4"/>
      <c r="U749" s="4">
        <f t="shared" si="266"/>
        <v>-8.0518874734845545E-4</v>
      </c>
      <c r="V749" s="4">
        <f t="shared" si="267"/>
        <v>-1.0797136859874965E-2</v>
      </c>
      <c r="W749" s="4">
        <f t="shared" si="268"/>
        <v>-1.1726326436474938E-2</v>
      </c>
      <c r="X749" s="4">
        <f t="shared" si="274"/>
        <v>4.5975545351197777E-3</v>
      </c>
      <c r="Y749" s="4">
        <f t="shared" si="263"/>
        <v>-1.289382135447811E-2</v>
      </c>
      <c r="Z749" s="4">
        <f t="shared" si="264"/>
        <v>-6.6698703674194183E-3</v>
      </c>
      <c r="AA749" s="4">
        <f t="shared" si="257"/>
        <v>-1.252207327772901E-2</v>
      </c>
      <c r="AB749" s="4">
        <f t="shared" si="258"/>
        <v>-1.252207327772901E-2</v>
      </c>
      <c r="AC749" s="2">
        <f t="shared" si="269"/>
        <v>-7.5052286266933717E-3</v>
      </c>
      <c r="AD749" s="3">
        <f t="shared" si="270"/>
        <v>1791.61632290999</v>
      </c>
    </row>
    <row r="750" spans="1:30" x14ac:dyDescent="0.3">
      <c r="A750" s="1">
        <f t="shared" si="255"/>
        <v>51</v>
      </c>
      <c r="B750" s="1">
        <f t="shared" si="253"/>
        <v>5</v>
      </c>
      <c r="C750" s="5">
        <v>40165</v>
      </c>
      <c r="D750" s="3">
        <v>1807.36</v>
      </c>
      <c r="E750" s="3">
        <v>1794.12</v>
      </c>
      <c r="F750" s="3">
        <f t="shared" si="261"/>
        <v>1798.75</v>
      </c>
      <c r="G750" s="3">
        <f t="shared" si="271"/>
        <v>1793.1260000000002</v>
      </c>
      <c r="H750" s="4">
        <f t="shared" si="256"/>
        <v>1.6358595713811694E-2</v>
      </c>
      <c r="I750" s="4">
        <f t="shared" si="259"/>
        <v>8.9131571696086133E-3</v>
      </c>
      <c r="J750" s="4">
        <f t="shared" si="260"/>
        <v>7.4454385442030806E-3</v>
      </c>
      <c r="K750" s="4">
        <f t="shared" si="262"/>
        <v>1.030636517514206E-2</v>
      </c>
      <c r="L750" s="4">
        <f t="shared" si="272"/>
        <v>7.4648081812349783E-3</v>
      </c>
      <c r="M750" s="4">
        <f t="shared" si="265"/>
        <v>4.7866574009728423E-3</v>
      </c>
      <c r="N750" s="4">
        <f t="shared" si="273"/>
        <v>7.9380924709137532E-3</v>
      </c>
      <c r="O750" s="4">
        <f t="shared" si="275"/>
        <v>3.1117209631726919E-3</v>
      </c>
      <c r="P750" s="4">
        <f t="shared" si="254"/>
        <v>0.49165187966822083</v>
      </c>
      <c r="T750" s="4"/>
      <c r="U750" s="4">
        <f t="shared" si="266"/>
        <v>7.7547279097099787E-3</v>
      </c>
      <c r="V750" s="4">
        <f t="shared" si="267"/>
        <v>-2.3228193693870776E-3</v>
      </c>
      <c r="W750" s="4">
        <f t="shared" si="268"/>
        <v>8.5376605694005535E-3</v>
      </c>
      <c r="X750" s="4">
        <f t="shared" si="274"/>
        <v>6.2925803719380722E-3</v>
      </c>
      <c r="Y750" s="4">
        <f t="shared" si="263"/>
        <v>-2.2909710489869236E-3</v>
      </c>
      <c r="Z750" s="4">
        <f t="shared" si="264"/>
        <v>3.9998335573197125E-3</v>
      </c>
      <c r="AA750" s="4">
        <f t="shared" si="257"/>
        <v>1.6358595713811694E-2</v>
      </c>
      <c r="AB750" s="4">
        <f t="shared" si="258"/>
        <v>1.6358595713811694E-2</v>
      </c>
      <c r="AC750" s="2">
        <f t="shared" si="269"/>
        <v>5.8072463298252906E-3</v>
      </c>
      <c r="AD750" s="3">
        <f t="shared" si="270"/>
        <v>1796.8642152733269</v>
      </c>
    </row>
    <row r="751" spans="1:30" x14ac:dyDescent="0.3">
      <c r="A751" s="1">
        <f t="shared" si="255"/>
        <v>52</v>
      </c>
      <c r="B751" s="1">
        <f t="shared" si="253"/>
        <v>1</v>
      </c>
      <c r="C751" s="5">
        <v>40168</v>
      </c>
      <c r="D751" s="3">
        <v>1828.79</v>
      </c>
      <c r="E751" s="3">
        <v>1818.39</v>
      </c>
      <c r="F751" s="3">
        <f t="shared" si="261"/>
        <v>1802.6899999999998</v>
      </c>
      <c r="G751" s="3">
        <f t="shared" si="271"/>
        <v>1797.64</v>
      </c>
      <c r="H751" s="4">
        <f t="shared" si="256"/>
        <v>1.1857073300283322E-2</v>
      </c>
      <c r="I751" s="4">
        <f t="shared" si="259"/>
        <v>6.1028240084986946E-3</v>
      </c>
      <c r="J751" s="4">
        <f t="shared" si="260"/>
        <v>5.7542492917846272E-3</v>
      </c>
      <c r="K751" s="4">
        <f t="shared" si="262"/>
        <v>-6.1941173866856434E-3</v>
      </c>
      <c r="L751" s="4">
        <f t="shared" si="272"/>
        <v>-7.2930191611582764E-3</v>
      </c>
      <c r="M751" s="4">
        <f t="shared" si="265"/>
        <v>1.4478362891012952E-2</v>
      </c>
      <c r="N751" s="4">
        <f t="shared" si="273"/>
        <v>1.7328274849246712E-2</v>
      </c>
      <c r="O751" s="4">
        <f t="shared" si="275"/>
        <v>2.7613886777594623E-3</v>
      </c>
      <c r="P751" s="4">
        <f t="shared" si="254"/>
        <v>0.50933850534395231</v>
      </c>
      <c r="T751" s="4"/>
      <c r="U751" s="4">
        <f t="shared" si="266"/>
        <v>9.5719723796035001E-4</v>
      </c>
      <c r="V751" s="4">
        <f t="shared" si="267"/>
        <v>-9.0523747344192097E-3</v>
      </c>
      <c r="W751" s="4">
        <f t="shared" si="268"/>
        <v>1.0889452708267718E-2</v>
      </c>
      <c r="X751" s="4">
        <f t="shared" si="274"/>
        <v>5.6343056694501707E-3</v>
      </c>
      <c r="Y751" s="4">
        <f t="shared" si="263"/>
        <v>-1.8585711932986297E-2</v>
      </c>
      <c r="Z751" s="4">
        <f t="shared" si="264"/>
        <v>-1.2397649737580233E-2</v>
      </c>
      <c r="AA751" s="4">
        <f t="shared" si="257"/>
        <v>1.1857073300283322E-2</v>
      </c>
      <c r="AB751" s="4">
        <f t="shared" si="258"/>
        <v>1.1857073300283322E-2</v>
      </c>
      <c r="AC751" s="2">
        <f t="shared" si="269"/>
        <v>1.163821788420143E-2</v>
      </c>
      <c r="AD751" s="3">
        <f t="shared" si="270"/>
        <v>1807.5061435155512</v>
      </c>
    </row>
    <row r="752" spans="1:30" x14ac:dyDescent="0.3">
      <c r="A752" s="1">
        <f t="shared" si="255"/>
        <v>52</v>
      </c>
      <c r="B752" s="1">
        <f t="shared" ref="B752:B815" si="276">WEEKDAY(C752,2)</f>
        <v>2</v>
      </c>
      <c r="C752" s="5">
        <v>40169</v>
      </c>
      <c r="D752" s="3">
        <v>1839.51</v>
      </c>
      <c r="E752" s="3">
        <v>1833.72</v>
      </c>
      <c r="F752" s="3">
        <f t="shared" si="261"/>
        <v>1810.95</v>
      </c>
      <c r="G752" s="3">
        <f t="shared" si="271"/>
        <v>1804.318</v>
      </c>
      <c r="H752" s="4">
        <f t="shared" si="256"/>
        <v>5.8617993317986363E-3</v>
      </c>
      <c r="I752" s="4">
        <f t="shared" si="259"/>
        <v>2.6957715210604079E-3</v>
      </c>
      <c r="J752" s="4">
        <f t="shared" si="260"/>
        <v>3.1660278107382284E-3</v>
      </c>
      <c r="K752" s="4">
        <f t="shared" si="262"/>
        <v>-1.3659304786224782E-2</v>
      </c>
      <c r="L752" s="4">
        <f t="shared" si="272"/>
        <v>-1.5519672691901217E-2</v>
      </c>
      <c r="M752" s="4">
        <f t="shared" si="265"/>
        <v>1.5770728070901983E-2</v>
      </c>
      <c r="N752" s="4">
        <f t="shared" si="273"/>
        <v>1.9504322408799339E-2</v>
      </c>
      <c r="O752" s="4">
        <f t="shared" si="275"/>
        <v>3.6053079352654032E-3</v>
      </c>
      <c r="P752" s="4">
        <f t="shared" si="254"/>
        <v>0.51818594478603541</v>
      </c>
      <c r="T752" s="4"/>
      <c r="U752" s="4">
        <f t="shared" si="266"/>
        <v>-1.6721438765522519E-2</v>
      </c>
      <c r="V752" s="4">
        <f t="shared" si="267"/>
        <v>-2.6554224377867263E-2</v>
      </c>
      <c r="W752" s="4">
        <f t="shared" si="268"/>
        <v>2.2967284132554014E-2</v>
      </c>
      <c r="X752" s="4">
        <f t="shared" si="274"/>
        <v>7.3783741988311061E-3</v>
      </c>
      <c r="Y752" s="4">
        <f t="shared" si="263"/>
        <v>-2.5957817195374142E-2</v>
      </c>
      <c r="Z752" s="4">
        <f t="shared" si="264"/>
        <v>-1.9816237964837578E-2</v>
      </c>
      <c r="AA752" s="4">
        <f t="shared" si="257"/>
        <v>5.8617993317986363E-3</v>
      </c>
      <c r="AB752" s="4">
        <f t="shared" si="258"/>
        <v>5.8617993317986363E-3</v>
      </c>
      <c r="AC752" s="2">
        <f t="shared" si="269"/>
        <v>1.159868895682324E-2</v>
      </c>
      <c r="AD752" s="3">
        <f t="shared" si="270"/>
        <v>1818.1740956770341</v>
      </c>
    </row>
    <row r="753" spans="1:30" x14ac:dyDescent="0.3">
      <c r="A753" s="1">
        <f t="shared" si="255"/>
        <v>52</v>
      </c>
      <c r="B753" s="1">
        <f t="shared" si="276"/>
        <v>3</v>
      </c>
      <c r="C753" s="5">
        <v>40170</v>
      </c>
      <c r="D753" s="3">
        <v>1851.99</v>
      </c>
      <c r="E753" s="3">
        <v>1842.65</v>
      </c>
      <c r="F753" s="3">
        <f t="shared" si="261"/>
        <v>1821.184</v>
      </c>
      <c r="G753" s="3">
        <f t="shared" si="271"/>
        <v>1810.547</v>
      </c>
      <c r="H753" s="4">
        <f t="shared" si="256"/>
        <v>6.7844154149746495E-3</v>
      </c>
      <c r="I753" s="4">
        <f t="shared" si="259"/>
        <v>1.7069763143446352E-3</v>
      </c>
      <c r="J753" s="4">
        <f t="shared" si="260"/>
        <v>5.0774391006300143E-3</v>
      </c>
      <c r="K753" s="4">
        <f t="shared" si="262"/>
        <v>-1.4149148414523388E-2</v>
      </c>
      <c r="L753" s="4">
        <f t="shared" si="272"/>
        <v>-1.824821706746773E-2</v>
      </c>
      <c r="M753" s="4">
        <f t="shared" si="265"/>
        <v>1.6915369342142276E-2</v>
      </c>
      <c r="N753" s="4">
        <f t="shared" si="273"/>
        <v>2.2889767567480977E-2</v>
      </c>
      <c r="O753" s="4">
        <f t="shared" si="275"/>
        <v>5.7435515310557527E-3</v>
      </c>
      <c r="P753" s="4">
        <f t="shared" si="254"/>
        <v>0.52848594891263967</v>
      </c>
      <c r="T753" s="4"/>
      <c r="U753" s="4">
        <f t="shared" si="266"/>
        <v>-2.1032775032481507E-2</v>
      </c>
      <c r="V753" s="4">
        <f t="shared" si="267"/>
        <v>-3.0822447282156686E-2</v>
      </c>
      <c r="W753" s="4">
        <f t="shared" si="268"/>
        <v>2.8414833242633952E-2</v>
      </c>
      <c r="X753" s="4">
        <f t="shared" si="274"/>
        <v>1.1819479862882098E-2</v>
      </c>
      <c r="Y753" s="4">
        <f t="shared" si="263"/>
        <v>-2.6441553047758738E-2</v>
      </c>
      <c r="Z753" s="4">
        <f t="shared" si="264"/>
        <v>-2.0303023892585096E-2</v>
      </c>
      <c r="AA753" s="4">
        <f t="shared" si="257"/>
        <v>6.7844154149746495E-3</v>
      </c>
      <c r="AB753" s="4">
        <f t="shared" si="258"/>
        <v>6.7844154149746495E-3</v>
      </c>
      <c r="AC753" s="2">
        <f t="shared" si="269"/>
        <v>1.2172817464084915E-2</v>
      </c>
      <c r="AD753" s="3">
        <f t="shared" si="270"/>
        <v>1829.4460637846894</v>
      </c>
    </row>
    <row r="754" spans="1:30" x14ac:dyDescent="0.3">
      <c r="A754" s="1">
        <f t="shared" si="255"/>
        <v>52</v>
      </c>
      <c r="B754" s="1">
        <f t="shared" si="276"/>
        <v>4</v>
      </c>
      <c r="C754" s="5">
        <v>40171</v>
      </c>
      <c r="D754" s="3">
        <v>1869.84</v>
      </c>
      <c r="E754" s="3">
        <v>1856.06</v>
      </c>
      <c r="F754" s="3">
        <f t="shared" si="261"/>
        <v>1839.498</v>
      </c>
      <c r="G754" s="3">
        <f t="shared" si="271"/>
        <v>1817.5939999999998</v>
      </c>
      <c r="H754" s="4">
        <f t="shared" si="256"/>
        <v>9.6382809842385266E-3</v>
      </c>
      <c r="I754" s="4">
        <f t="shared" si="259"/>
        <v>2.1976360563501617E-3</v>
      </c>
      <c r="J754" s="4">
        <f t="shared" si="260"/>
        <v>7.4406449278883648E-3</v>
      </c>
      <c r="K754" s="4">
        <f t="shared" si="262"/>
        <v>-1.0841041258322184E-2</v>
      </c>
      <c r="L754" s="4">
        <f t="shared" si="272"/>
        <v>-2.1706980659242887E-2</v>
      </c>
      <c r="M754" s="4">
        <f t="shared" si="265"/>
        <v>1.6494717580557233E-2</v>
      </c>
      <c r="N754" s="4">
        <f t="shared" si="273"/>
        <v>2.8744593126958002E-2</v>
      </c>
      <c r="O754" s="4">
        <f t="shared" si="275"/>
        <v>1.1714371283104557E-2</v>
      </c>
      <c r="P754" s="4">
        <f t="shared" si="254"/>
        <v>0.54321792596872021</v>
      </c>
      <c r="T754" s="4"/>
      <c r="U754" s="4">
        <f t="shared" si="266"/>
        <v>-3.980583048504583E-2</v>
      </c>
      <c r="V754" s="4">
        <f t="shared" si="267"/>
        <v>-4.9407772180195361E-2</v>
      </c>
      <c r="W754" s="4">
        <f t="shared" si="268"/>
        <v>5.1493867635398413E-2</v>
      </c>
      <c r="X754" s="4">
        <f t="shared" si="274"/>
        <v>2.439619310682814E-2</v>
      </c>
      <c r="Y754" s="4">
        <f t="shared" si="263"/>
        <v>-2.317469411046277E-2</v>
      </c>
      <c r="Z754" s="4">
        <f t="shared" si="264"/>
        <v>-1.7015566593788403E-2</v>
      </c>
      <c r="AA754" s="4">
        <f t="shared" si="257"/>
        <v>9.6382809842385266E-3</v>
      </c>
      <c r="AB754" s="4">
        <f t="shared" si="258"/>
        <v>9.6382809842385266E-3</v>
      </c>
      <c r="AC754" s="2">
        <f t="shared" si="269"/>
        <v>1.4401922522893294E-2</v>
      </c>
      <c r="AD754" s="3">
        <f t="shared" si="270"/>
        <v>1842.9107091897931</v>
      </c>
    </row>
    <row r="755" spans="1:30" x14ac:dyDescent="0.3">
      <c r="A755" s="1">
        <f t="shared" si="255"/>
        <v>53</v>
      </c>
      <c r="B755" s="1">
        <f t="shared" si="276"/>
        <v>1</v>
      </c>
      <c r="C755" s="5">
        <v>40175</v>
      </c>
      <c r="D755" s="3">
        <v>1878.18</v>
      </c>
      <c r="E755" s="3">
        <v>1874.71</v>
      </c>
      <c r="F755" s="3">
        <f t="shared" si="261"/>
        <v>1853.6619999999998</v>
      </c>
      <c r="G755" s="3">
        <f t="shared" si="271"/>
        <v>1826.2060000000001</v>
      </c>
      <c r="H755" s="4">
        <f t="shared" si="256"/>
        <v>4.4602746759081768E-3</v>
      </c>
      <c r="I755" s="4">
        <f t="shared" si="259"/>
        <v>2.6045009198648644E-3</v>
      </c>
      <c r="J755" s="4">
        <f t="shared" si="260"/>
        <v>1.8557737560433124E-3</v>
      </c>
      <c r="K755" s="4">
        <f t="shared" si="262"/>
        <v>-1.1930165147820077E-2</v>
      </c>
      <c r="L755" s="4">
        <f t="shared" si="272"/>
        <v>-2.6424126603821006E-2</v>
      </c>
      <c r="M755" s="4">
        <f t="shared" si="265"/>
        <v>1.3226791076258917E-2</v>
      </c>
      <c r="N755" s="4">
        <f t="shared" si="273"/>
        <v>2.8460097053672986E-2</v>
      </c>
      <c r="O755" s="4">
        <f t="shared" si="275"/>
        <v>1.4618407181420138E-2</v>
      </c>
      <c r="P755" s="4">
        <f t="shared" si="254"/>
        <v>0.55010110180332594</v>
      </c>
      <c r="T755" s="4"/>
      <c r="U755" s="4">
        <f t="shared" si="266"/>
        <v>-3.3414623711119681E-2</v>
      </c>
      <c r="V755" s="4">
        <f t="shared" si="267"/>
        <v>-4.308047747400845E-2</v>
      </c>
      <c r="W755" s="4">
        <f t="shared" si="268"/>
        <v>3.9184224504249382E-2</v>
      </c>
      <c r="X755" s="4">
        <f t="shared" si="274"/>
        <v>3.0527866574009622E-2</v>
      </c>
      <c r="Y755" s="4">
        <f t="shared" si="263"/>
        <v>-2.4250237901587882E-2</v>
      </c>
      <c r="Z755" s="4">
        <f t="shared" si="264"/>
        <v>-1.8097891957134554E-2</v>
      </c>
      <c r="AA755" s="4">
        <f t="shared" si="257"/>
        <v>4.4602746759081768E-3</v>
      </c>
      <c r="AB755" s="4">
        <f t="shared" si="258"/>
        <v>4.4602746759081768E-3</v>
      </c>
      <c r="AC755" s="2">
        <f t="shared" si="269"/>
        <v>1.2518960131690151E-2</v>
      </c>
      <c r="AD755" s="3">
        <f t="shared" si="270"/>
        <v>1854.6671394598623</v>
      </c>
    </row>
    <row r="756" spans="1:30" x14ac:dyDescent="0.3">
      <c r="A756" s="1">
        <f t="shared" si="255"/>
        <v>53</v>
      </c>
      <c r="B756" s="1">
        <f t="shared" si="276"/>
        <v>2</v>
      </c>
      <c r="C756" s="5">
        <v>40176</v>
      </c>
      <c r="D756" s="3">
        <v>1872.02</v>
      </c>
      <c r="E756" s="3">
        <v>1879.72</v>
      </c>
      <c r="F756" s="3">
        <f t="shared" si="261"/>
        <v>1862.3080000000002</v>
      </c>
      <c r="G756" s="3">
        <f t="shared" si="271"/>
        <v>1832.4989999999998</v>
      </c>
      <c r="H756" s="4">
        <f t="shared" si="256"/>
        <v>-3.2797708419853699E-3</v>
      </c>
      <c r="I756" s="4">
        <f t="shared" si="259"/>
        <v>8.1994271049631211E-4</v>
      </c>
      <c r="J756" s="4">
        <f t="shared" si="260"/>
        <v>-4.0997135524816816E-3</v>
      </c>
      <c r="K756" s="4">
        <f t="shared" si="262"/>
        <v>-9.7434750662875515E-3</v>
      </c>
      <c r="L756" s="4">
        <f t="shared" si="272"/>
        <v>-2.665996987627519E-2</v>
      </c>
      <c r="M756" s="4">
        <f t="shared" si="265"/>
        <v>5.2150342478256874E-3</v>
      </c>
      <c r="N756" s="4">
        <f t="shared" si="273"/>
        <v>2.1566723910899917E-2</v>
      </c>
      <c r="O756" s="4">
        <f t="shared" si="275"/>
        <v>1.5923440988878549E-2</v>
      </c>
      <c r="P756" s="4">
        <f t="shared" si="254"/>
        <v>0.54501712540750202</v>
      </c>
      <c r="T756" s="4"/>
      <c r="U756" s="4">
        <f t="shared" si="266"/>
        <v>-2.6296734072346686E-2</v>
      </c>
      <c r="V756" s="4">
        <f t="shared" si="267"/>
        <v>-3.6033766731623236E-2</v>
      </c>
      <c r="W756" s="4">
        <f t="shared" si="268"/>
        <v>2.3638580700900604E-2</v>
      </c>
      <c r="X756" s="4">
        <f t="shared" si="274"/>
        <v>3.30716873117399E-2</v>
      </c>
      <c r="Y756" s="4">
        <f t="shared" si="263"/>
        <v>-2.209081328241861E-2</v>
      </c>
      <c r="Z756" s="4">
        <f t="shared" si="264"/>
        <v>-1.5924851626423125E-2</v>
      </c>
      <c r="AA756" s="4">
        <f t="shared" si="257"/>
        <v>-3.2797708419853699E-3</v>
      </c>
      <c r="AB756" s="4">
        <f t="shared" si="258"/>
        <v>-3.2797708419853699E-3</v>
      </c>
      <c r="AC756" s="2">
        <f t="shared" si="269"/>
        <v>6.1797276169191159E-3</v>
      </c>
      <c r="AD756" s="3">
        <f t="shared" si="270"/>
        <v>1860.4514263065751</v>
      </c>
    </row>
    <row r="757" spans="1:30" x14ac:dyDescent="0.3">
      <c r="A757" s="1">
        <f t="shared" si="255"/>
        <v>53</v>
      </c>
      <c r="B757" s="1">
        <f t="shared" si="276"/>
        <v>3</v>
      </c>
      <c r="C757" s="5">
        <v>40177</v>
      </c>
      <c r="D757" s="3">
        <v>1878.65</v>
      </c>
      <c r="E757" s="3">
        <v>1872.63</v>
      </c>
      <c r="F757" s="3">
        <f t="shared" si="261"/>
        <v>1870.136</v>
      </c>
      <c r="G757" s="3">
        <f t="shared" si="271"/>
        <v>1840.5430000000001</v>
      </c>
      <c r="H757" s="4">
        <f t="shared" si="256"/>
        <v>3.5416288287518881E-3</v>
      </c>
      <c r="I757" s="4">
        <f t="shared" si="259"/>
        <v>3.2585121953832084E-4</v>
      </c>
      <c r="J757" s="4">
        <f t="shared" si="260"/>
        <v>3.2157776092135671E-3</v>
      </c>
      <c r="K757" s="4">
        <f t="shared" si="262"/>
        <v>-2.1434065875363608E-3</v>
      </c>
      <c r="L757" s="4">
        <f t="shared" si="272"/>
        <v>-1.9076244437084659E-2</v>
      </c>
      <c r="M757" s="4">
        <f t="shared" si="265"/>
        <v>4.552610077555923E-3</v>
      </c>
      <c r="N757" s="4">
        <f t="shared" si="273"/>
        <v>2.070421609275087E-2</v>
      </c>
      <c r="O757" s="4">
        <f t="shared" si="275"/>
        <v>1.5752268916509115E-2</v>
      </c>
      <c r="P757" s="4">
        <f t="shared" si="254"/>
        <v>0.55048900259976064</v>
      </c>
      <c r="T757" s="4"/>
      <c r="U757" s="4">
        <f t="shared" si="266"/>
        <v>-1.7366267454407534E-2</v>
      </c>
      <c r="V757" s="4">
        <f t="shared" si="267"/>
        <v>-2.7192604779863436E-2</v>
      </c>
      <c r="W757" s="4">
        <f t="shared" si="268"/>
        <v>2.1277405396002251E-2</v>
      </c>
      <c r="X757" s="4">
        <f t="shared" si="274"/>
        <v>3.2682293823683657E-2</v>
      </c>
      <c r="Y757" s="4">
        <f t="shared" si="263"/>
        <v>-1.4585508749786535E-2</v>
      </c>
      <c r="Z757" s="4">
        <f t="shared" si="264"/>
        <v>-8.3722242742559228E-3</v>
      </c>
      <c r="AA757" s="4">
        <f t="shared" si="257"/>
        <v>3.5416288287518881E-3</v>
      </c>
      <c r="AB757" s="4">
        <f t="shared" si="258"/>
        <v>3.5416288287518881E-3</v>
      </c>
      <c r="AC757" s="2">
        <f t="shared" si="269"/>
        <v>6.4580323435888551E-3</v>
      </c>
      <c r="AD757" s="3">
        <f t="shared" si="270"/>
        <v>1866.5176175377169</v>
      </c>
    </row>
    <row r="758" spans="1:30" x14ac:dyDescent="0.3">
      <c r="A758" s="1">
        <f t="shared" si="255"/>
        <v>53</v>
      </c>
      <c r="B758" s="1">
        <f t="shared" si="276"/>
        <v>4</v>
      </c>
      <c r="C758" s="5">
        <v>40178</v>
      </c>
      <c r="D758" s="3">
        <v>1860.31</v>
      </c>
      <c r="E758" s="3">
        <v>1881.71</v>
      </c>
      <c r="F758" s="3">
        <f t="shared" si="261"/>
        <v>1871.8</v>
      </c>
      <c r="G758" s="3">
        <f t="shared" si="271"/>
        <v>1846.4920000000002</v>
      </c>
      <c r="H758" s="4">
        <f t="shared" si="256"/>
        <v>-9.7623293322333295E-3</v>
      </c>
      <c r="I758" s="4">
        <f t="shared" si="259"/>
        <v>1.6288292124663696E-3</v>
      </c>
      <c r="J758" s="4">
        <f t="shared" si="260"/>
        <v>-1.1391158544699699E-2</v>
      </c>
      <c r="K758" s="4">
        <f t="shared" si="262"/>
        <v>-2.1172118276421704E-3</v>
      </c>
      <c r="L758" s="4">
        <f t="shared" si="272"/>
        <v>-1.793486457473898E-2</v>
      </c>
      <c r="M758" s="4">
        <f t="shared" si="265"/>
        <v>-6.1384763329415584E-3</v>
      </c>
      <c r="N758" s="4">
        <f t="shared" si="273"/>
        <v>7.483379294359117E-3</v>
      </c>
      <c r="O758" s="4">
        <f t="shared" si="275"/>
        <v>1.3604184248861622E-2</v>
      </c>
      <c r="P758" s="4">
        <f t="shared" si="254"/>
        <v>0.53535261833037573</v>
      </c>
      <c r="T758" s="4"/>
      <c r="U758" s="4">
        <f t="shared" si="266"/>
        <v>-1.4191041439331477E-2</v>
      </c>
      <c r="V758" s="4">
        <f t="shared" si="267"/>
        <v>-2.4049131024938167E-2</v>
      </c>
      <c r="W758" s="4">
        <f t="shared" si="268"/>
        <v>4.492464862121251E-3</v>
      </c>
      <c r="X758" s="4">
        <f t="shared" si="274"/>
        <v>2.7792908349732914E-2</v>
      </c>
      <c r="Y758" s="4">
        <f t="shared" si="263"/>
        <v>-1.4559640607846125E-2</v>
      </c>
      <c r="Z758" s="4">
        <f t="shared" si="264"/>
        <v>-8.3461930272199798E-3</v>
      </c>
      <c r="AA758" s="4">
        <f t="shared" si="257"/>
        <v>-9.7623293322333295E-3</v>
      </c>
      <c r="AB758" s="4">
        <f t="shared" si="258"/>
        <v>-9.7623293322333295E-3</v>
      </c>
      <c r="AC758" s="2">
        <f t="shared" si="269"/>
        <v>-2.224581758852756E-3</v>
      </c>
      <c r="AD758" s="3">
        <f t="shared" si="270"/>
        <v>1864.4484116918113</v>
      </c>
    </row>
    <row r="759" spans="1:30" x14ac:dyDescent="0.3">
      <c r="A759" s="1">
        <f t="shared" si="255"/>
        <v>2</v>
      </c>
      <c r="B759" s="1">
        <f t="shared" si="276"/>
        <v>1</v>
      </c>
      <c r="C759" s="5">
        <v>40182</v>
      </c>
      <c r="D759" s="3">
        <v>1886.7</v>
      </c>
      <c r="E759" s="3">
        <v>1882.69</v>
      </c>
      <c r="F759" s="3">
        <f t="shared" si="261"/>
        <v>1875.172</v>
      </c>
      <c r="G759" s="3">
        <f t="shared" si="271"/>
        <v>1857.3350000000003</v>
      </c>
      <c r="H759" s="4">
        <f t="shared" si="256"/>
        <v>1.418580774172052E-2</v>
      </c>
      <c r="I759" s="4">
        <f t="shared" si="259"/>
        <v>1.2030253022345797E-2</v>
      </c>
      <c r="J759" s="4">
        <f t="shared" si="260"/>
        <v>2.1555547193747235E-3</v>
      </c>
      <c r="K759" s="4">
        <f t="shared" si="262"/>
        <v>6.4397869172342342E-3</v>
      </c>
      <c r="L759" s="4">
        <f t="shared" si="272"/>
        <v>-3.3530851190272789E-3</v>
      </c>
      <c r="M759" s="4">
        <f t="shared" si="265"/>
        <v>6.1477027174040673E-3</v>
      </c>
      <c r="N759" s="4">
        <f t="shared" si="273"/>
        <v>1.5810287320273283E-2</v>
      </c>
      <c r="O759" s="4">
        <f t="shared" si="275"/>
        <v>9.4540732495891032E-3</v>
      </c>
      <c r="P759" s="4">
        <f t="shared" ref="P759:P822" si="277">(D759-1860.31)/1860.31</f>
        <v>1.418580774172052E-2</v>
      </c>
      <c r="T759" s="4"/>
      <c r="U759" s="4">
        <f t="shared" si="266"/>
        <v>5.1228021136262092E-3</v>
      </c>
      <c r="V759" s="4">
        <f t="shared" si="267"/>
        <v>-4.928425907510049E-3</v>
      </c>
      <c r="W759" s="4">
        <f t="shared" si="268"/>
        <v>9.0168142728790316E-3</v>
      </c>
      <c r="X759" s="4">
        <f t="shared" si="274"/>
        <v>1.9393334485821662E-2</v>
      </c>
      <c r="Y759" s="4">
        <f t="shared" si="263"/>
        <v>-6.1093376079183644E-3</v>
      </c>
      <c r="Z759" s="4">
        <f t="shared" si="264"/>
        <v>1.5739124359357429E-4</v>
      </c>
      <c r="AA759" s="4">
        <f t="shared" si="257"/>
        <v>1.418580774172052E-2</v>
      </c>
      <c r="AB759" s="4">
        <f t="shared" si="258"/>
        <v>1.418580774172052E-2</v>
      </c>
      <c r="AC759" s="2">
        <f t="shared" si="269"/>
        <v>7.8626131369369402E-3</v>
      </c>
      <c r="AD759" s="3">
        <f t="shared" si="270"/>
        <v>1871.8656077945411</v>
      </c>
    </row>
    <row r="760" spans="1:30" x14ac:dyDescent="0.3">
      <c r="A760" s="1">
        <f t="shared" si="255"/>
        <v>2</v>
      </c>
      <c r="B760" s="1">
        <f t="shared" si="276"/>
        <v>2</v>
      </c>
      <c r="C760" s="5">
        <v>40183</v>
      </c>
      <c r="D760" s="3">
        <v>1888.43</v>
      </c>
      <c r="E760" s="3">
        <v>1887.28</v>
      </c>
      <c r="F760" s="3">
        <f t="shared" si="261"/>
        <v>1877.2219999999998</v>
      </c>
      <c r="G760" s="3">
        <f t="shared" si="271"/>
        <v>1865.4419999999998</v>
      </c>
      <c r="H760" s="4">
        <f t="shared" si="256"/>
        <v>9.1694493030159438E-4</v>
      </c>
      <c r="I760" s="4">
        <f t="shared" si="259"/>
        <v>3.07415063338065E-4</v>
      </c>
      <c r="J760" s="4">
        <f t="shared" si="260"/>
        <v>6.0952986696352933E-4</v>
      </c>
      <c r="K760" s="4">
        <f t="shared" si="262"/>
        <v>-6.5087189272275397E-3</v>
      </c>
      <c r="L760" s="4">
        <f t="shared" si="272"/>
        <v>-1.2621096211492312E-2</v>
      </c>
      <c r="M760" s="4">
        <f t="shared" si="265"/>
        <v>5.9705245303966776E-3</v>
      </c>
      <c r="N760" s="4">
        <f t="shared" si="273"/>
        <v>1.2323084823864953E-2</v>
      </c>
      <c r="O760" s="4">
        <f t="shared" si="275"/>
        <v>6.2379860519055363E-3</v>
      </c>
      <c r="P760" s="4">
        <f t="shared" si="277"/>
        <v>1.5115760276513119E-2</v>
      </c>
      <c r="T760" s="4"/>
      <c r="U760" s="4">
        <f t="shared" si="266"/>
        <v>-4.515821275242477E-3</v>
      </c>
      <c r="V760" s="4">
        <f t="shared" si="267"/>
        <v>-1.4470663062490039E-2</v>
      </c>
      <c r="W760" s="4">
        <f t="shared" si="268"/>
        <v>5.4574108977840244E-3</v>
      </c>
      <c r="X760" s="4">
        <f t="shared" si="274"/>
        <v>1.2709976252412764E-2</v>
      </c>
      <c r="Y760" s="4">
        <f t="shared" si="263"/>
        <v>-1.8896390761052616E-2</v>
      </c>
      <c r="Z760" s="4">
        <f t="shared" si="264"/>
        <v>-1.2710287473249844E-2</v>
      </c>
      <c r="AA760" s="4">
        <f t="shared" si="257"/>
        <v>9.1694493030159438E-4</v>
      </c>
      <c r="AB760" s="4">
        <f t="shared" si="258"/>
        <v>9.1694493030159438E-4</v>
      </c>
      <c r="AC760" s="2">
        <f t="shared" si="269"/>
        <v>5.8476767139753541E-3</v>
      </c>
      <c r="AD760" s="3">
        <f t="shared" si="270"/>
        <v>1877.3870718630276</v>
      </c>
    </row>
    <row r="761" spans="1:30" x14ac:dyDescent="0.3">
      <c r="A761" s="1">
        <f t="shared" si="255"/>
        <v>2</v>
      </c>
      <c r="B761" s="1">
        <f t="shared" si="276"/>
        <v>3</v>
      </c>
      <c r="C761" s="5">
        <v>40184</v>
      </c>
      <c r="D761" s="3">
        <v>1878.42</v>
      </c>
      <c r="E761" s="3">
        <v>1887.91</v>
      </c>
      <c r="F761" s="3">
        <f t="shared" si="261"/>
        <v>1878.502</v>
      </c>
      <c r="G761" s="3">
        <f t="shared" si="271"/>
        <v>1870.4050000000002</v>
      </c>
      <c r="H761" s="4">
        <f t="shared" si="256"/>
        <v>-5.300699522884084E-3</v>
      </c>
      <c r="I761" s="4">
        <f t="shared" si="259"/>
        <v>-2.7536101417578718E-4</v>
      </c>
      <c r="J761" s="4">
        <f t="shared" si="260"/>
        <v>-5.0253385087082967E-3</v>
      </c>
      <c r="K761" s="4">
        <f t="shared" si="262"/>
        <v>-5.2464216306667586E-3</v>
      </c>
      <c r="L761" s="4">
        <f t="shared" si="272"/>
        <v>-1.0016551079762319E-2</v>
      </c>
      <c r="M761" s="4">
        <f t="shared" si="265"/>
        <v>-4.3651803404989691E-5</v>
      </c>
      <c r="N761" s="4">
        <f t="shared" si="273"/>
        <v>4.2851681854998635E-3</v>
      </c>
      <c r="O761" s="4">
        <f t="shared" si="275"/>
        <v>4.3105375794549421E-3</v>
      </c>
      <c r="P761" s="4">
        <f t="shared" si="277"/>
        <v>9.734936650343291E-3</v>
      </c>
      <c r="T761" s="4"/>
      <c r="U761" s="4">
        <f t="shared" si="266"/>
        <v>-8.6897581588939385E-3</v>
      </c>
      <c r="V761" s="4">
        <f t="shared" si="267"/>
        <v>-1.8602860577304987E-2</v>
      </c>
      <c r="W761" s="4">
        <f t="shared" si="268"/>
        <v>3.4187668935161436E-3</v>
      </c>
      <c r="X761" s="4">
        <f t="shared" si="274"/>
        <v>8.6956615124886595E-3</v>
      </c>
      <c r="Y761" s="4">
        <f t="shared" si="263"/>
        <v>-1.7649832832279378E-2</v>
      </c>
      <c r="Z761" s="4">
        <f t="shared" si="264"/>
        <v>-1.1455869685406649E-2</v>
      </c>
      <c r="AA761" s="4">
        <f t="shared" si="257"/>
        <v>-5.300699522884084E-3</v>
      </c>
      <c r="AB761" s="4">
        <f t="shared" si="258"/>
        <v>-5.300699522884084E-3</v>
      </c>
      <c r="AC761" s="2">
        <f t="shared" si="269"/>
        <v>3.6659466891411814E-4</v>
      </c>
      <c r="AD761" s="3">
        <f t="shared" si="270"/>
        <v>1877.7313812420184</v>
      </c>
    </row>
    <row r="762" spans="1:30" x14ac:dyDescent="0.3">
      <c r="A762" s="1">
        <f t="shared" si="255"/>
        <v>2</v>
      </c>
      <c r="B762" s="1">
        <f t="shared" si="276"/>
        <v>4</v>
      </c>
      <c r="C762" s="5">
        <v>40185</v>
      </c>
      <c r="D762" s="3">
        <v>1876.72</v>
      </c>
      <c r="E762" s="3">
        <v>1878.16</v>
      </c>
      <c r="F762" s="3">
        <f t="shared" si="261"/>
        <v>1878.116</v>
      </c>
      <c r="G762" s="3">
        <f t="shared" si="271"/>
        <v>1874.1260000000002</v>
      </c>
      <c r="H762" s="4">
        <f t="shared" si="256"/>
        <v>-9.0501591763292842E-4</v>
      </c>
      <c r="I762" s="4">
        <f t="shared" si="259"/>
        <v>-1.3841419916738051E-4</v>
      </c>
      <c r="J762" s="4">
        <f t="shared" si="260"/>
        <v>-7.6660171846554791E-4</v>
      </c>
      <c r="K762" s="4">
        <f t="shared" si="262"/>
        <v>2.3956303702086201E-5</v>
      </c>
      <c r="L762" s="4">
        <f t="shared" si="272"/>
        <v>-2.4394023819072938E-3</v>
      </c>
      <c r="M762" s="4">
        <f t="shared" si="265"/>
        <v>-7.4329807104564266E-4</v>
      </c>
      <c r="N762" s="4">
        <f t="shared" si="273"/>
        <v>1.3841118473356773E-3</v>
      </c>
      <c r="O762" s="4">
        <f t="shared" si="275"/>
        <v>2.1260497037383207E-3</v>
      </c>
      <c r="P762" s="4">
        <f t="shared" si="277"/>
        <v>8.8211104600846545E-3</v>
      </c>
      <c r="T762" s="4"/>
      <c r="U762" s="4">
        <f t="shared" si="266"/>
        <v>1.2244333003269672E-4</v>
      </c>
      <c r="V762" s="4">
        <f t="shared" si="267"/>
        <v>-9.8787811032675938E-3</v>
      </c>
      <c r="W762" s="4">
        <f t="shared" si="268"/>
        <v>-1.0273334575360304E-3</v>
      </c>
      <c r="X762" s="4">
        <f t="shared" si="274"/>
        <v>4.2670693468282615E-3</v>
      </c>
      <c r="Y762" s="4">
        <f t="shared" si="263"/>
        <v>-1.2445170333501241E-2</v>
      </c>
      <c r="Z762" s="4">
        <f t="shared" si="264"/>
        <v>-6.218390489704336E-3</v>
      </c>
      <c r="AA762" s="4">
        <f t="shared" si="257"/>
        <v>-9.0501591763292842E-4</v>
      </c>
      <c r="AB762" s="4">
        <f t="shared" si="258"/>
        <v>-9.0501591763292842E-4</v>
      </c>
      <c r="AC762" s="2">
        <f t="shared" si="269"/>
        <v>-3.592726466099063E-4</v>
      </c>
      <c r="AD762" s="3">
        <f t="shared" si="270"/>
        <v>1877.3942541613458</v>
      </c>
    </row>
    <row r="763" spans="1:30" x14ac:dyDescent="0.3">
      <c r="A763" s="1">
        <f t="shared" si="255"/>
        <v>2</v>
      </c>
      <c r="B763" s="1">
        <f t="shared" si="276"/>
        <v>5</v>
      </c>
      <c r="C763" s="5">
        <v>40186</v>
      </c>
      <c r="D763" s="3">
        <v>1892.59</v>
      </c>
      <c r="E763" s="3">
        <v>1870.9</v>
      </c>
      <c r="F763" s="3">
        <f t="shared" si="261"/>
        <v>1884.5720000000001</v>
      </c>
      <c r="G763" s="3">
        <f t="shared" si="271"/>
        <v>1878.1860000000001</v>
      </c>
      <c r="H763" s="4">
        <f t="shared" si="256"/>
        <v>8.4562428065986881E-3</v>
      </c>
      <c r="I763" s="4">
        <f t="shared" si="259"/>
        <v>-3.1011552069567841E-3</v>
      </c>
      <c r="J763" s="4">
        <f t="shared" si="260"/>
        <v>1.1557398013555473E-2</v>
      </c>
      <c r="K763" s="4">
        <f t="shared" si="262"/>
        <v>3.1158084317320016E-3</v>
      </c>
      <c r="L763" s="4">
        <f t="shared" si="272"/>
        <v>-7.1637987789546629E-5</v>
      </c>
      <c r="M763" s="4">
        <f t="shared" si="265"/>
        <v>4.2545469209984022E-3</v>
      </c>
      <c r="N763" s="4">
        <f t="shared" si="273"/>
        <v>7.6691019952229269E-3</v>
      </c>
      <c r="O763" s="4">
        <f t="shared" si="275"/>
        <v>3.3742120586074996E-3</v>
      </c>
      <c r="P763" s="4">
        <f t="shared" si="277"/>
        <v>1.7351946718557644E-2</v>
      </c>
      <c r="T763" s="4"/>
      <c r="U763" s="4">
        <f t="shared" si="266"/>
        <v>-8.7439788567288037E-3</v>
      </c>
      <c r="V763" s="4">
        <f t="shared" si="267"/>
        <v>-1.8656539068161539E-2</v>
      </c>
      <c r="W763" s="4">
        <f t="shared" si="268"/>
        <v>1.7351946718557644E-2</v>
      </c>
      <c r="X763" s="4">
        <f t="shared" si="274"/>
        <v>6.8233785660862072E-3</v>
      </c>
      <c r="Y763" s="4">
        <f t="shared" si="263"/>
        <v>-9.3918699776411561E-3</v>
      </c>
      <c r="Z763" s="4">
        <f t="shared" si="264"/>
        <v>-3.145838312536009E-3</v>
      </c>
      <c r="AA763" s="4">
        <f t="shared" si="257"/>
        <v>8.4562428065986881E-3</v>
      </c>
      <c r="AB763" s="4">
        <f t="shared" si="258"/>
        <v>8.4562428065986881E-3</v>
      </c>
      <c r="AC763" s="2">
        <f t="shared" si="269"/>
        <v>5.3527162384718469E-3</v>
      </c>
      <c r="AD763" s="3">
        <f t="shared" si="270"/>
        <v>1882.4595027742305</v>
      </c>
    </row>
    <row r="764" spans="1:30" x14ac:dyDescent="0.3">
      <c r="A764" s="1">
        <f t="shared" si="255"/>
        <v>3</v>
      </c>
      <c r="B764" s="1">
        <f t="shared" si="276"/>
        <v>1</v>
      </c>
      <c r="C764" s="5">
        <v>40189</v>
      </c>
      <c r="D764" s="3">
        <v>1886.24</v>
      </c>
      <c r="E764" s="3">
        <v>1896.05</v>
      </c>
      <c r="F764" s="3">
        <f t="shared" si="261"/>
        <v>1884.4800000000002</v>
      </c>
      <c r="G764" s="3">
        <f t="shared" si="271"/>
        <v>1879.8260000000002</v>
      </c>
      <c r="H764" s="4">
        <f t="shared" si="256"/>
        <v>-3.3551905061317607E-3</v>
      </c>
      <c r="I764" s="4">
        <f t="shared" si="259"/>
        <v>1.8281825434986112E-3</v>
      </c>
      <c r="J764" s="4">
        <f t="shared" si="260"/>
        <v>-5.1833730496303717E-3</v>
      </c>
      <c r="K764" s="4">
        <f t="shared" si="262"/>
        <v>-4.5176187129804804E-3</v>
      </c>
      <c r="L764" s="4">
        <f t="shared" si="272"/>
        <v>-7.1207533943783178E-3</v>
      </c>
      <c r="M764" s="4">
        <f t="shared" si="265"/>
        <v>9.3394464255378853E-4</v>
      </c>
      <c r="N764" s="4">
        <f t="shared" si="273"/>
        <v>3.4120179208074358E-3</v>
      </c>
      <c r="O764" s="4">
        <f t="shared" si="275"/>
        <v>2.4673424378658052E-3</v>
      </c>
      <c r="P764" s="4">
        <f t="shared" si="277"/>
        <v>1.3938537125532877E-2</v>
      </c>
      <c r="T764" s="4"/>
      <c r="U764" s="4">
        <f t="shared" si="266"/>
        <v>-3.1121373356088073E-3</v>
      </c>
      <c r="V764" s="4">
        <f t="shared" si="267"/>
        <v>-1.3081015962252699E-2</v>
      </c>
      <c r="W764" s="4">
        <f t="shared" si="268"/>
        <v>-2.4381194678541176E-4</v>
      </c>
      <c r="X764" s="4">
        <f t="shared" si="274"/>
        <v>4.9638113197083894E-3</v>
      </c>
      <c r="Y764" s="4">
        <f t="shared" si="263"/>
        <v>-1.6930117232768761E-2</v>
      </c>
      <c r="Z764" s="4">
        <f t="shared" si="264"/>
        <v>-1.073161609929146E-2</v>
      </c>
      <c r="AA764" s="4">
        <f t="shared" si="257"/>
        <v>-3.3551905061317607E-3</v>
      </c>
      <c r="AB764" s="4">
        <f t="shared" si="258"/>
        <v>-3.3551905061317607E-3</v>
      </c>
      <c r="AC764" s="2">
        <f t="shared" si="269"/>
        <v>1.3361669161114816E-3</v>
      </c>
      <c r="AD764" s="3">
        <f t="shared" si="270"/>
        <v>1883.7196685161539</v>
      </c>
    </row>
    <row r="765" spans="1:30" x14ac:dyDescent="0.3">
      <c r="A765" s="1">
        <f t="shared" si="255"/>
        <v>3</v>
      </c>
      <c r="B765" s="1">
        <f t="shared" si="276"/>
        <v>2</v>
      </c>
      <c r="C765" s="5">
        <v>40190</v>
      </c>
      <c r="D765" s="3">
        <v>1861.79</v>
      </c>
      <c r="E765" s="3">
        <v>1874.75</v>
      </c>
      <c r="F765" s="3">
        <f t="shared" si="261"/>
        <v>1879.152</v>
      </c>
      <c r="G765" s="3">
        <f t="shared" si="271"/>
        <v>1878.1869999999999</v>
      </c>
      <c r="H765" s="4">
        <f t="shared" si="256"/>
        <v>-1.2962295360081456E-2</v>
      </c>
      <c r="I765" s="4">
        <f t="shared" si="259"/>
        <v>-6.0914835863941008E-3</v>
      </c>
      <c r="J765" s="4">
        <f t="shared" si="260"/>
        <v>-6.8708117736873556E-3</v>
      </c>
      <c r="K765" s="4">
        <f t="shared" si="262"/>
        <v>-1.4566014929170972E-3</v>
      </c>
      <c r="L765" s="4">
        <f t="shared" si="272"/>
        <v>-3.3034561408470985E-3</v>
      </c>
      <c r="M765" s="4">
        <f t="shared" si="265"/>
        <v>-9.2392738852418964E-3</v>
      </c>
      <c r="N765" s="4">
        <f t="shared" si="273"/>
        <v>-8.7302276077940773E-3</v>
      </c>
      <c r="O765" s="4">
        <f t="shared" si="275"/>
        <v>5.1831839251480867E-4</v>
      </c>
      <c r="P765" s="4">
        <f t="shared" si="277"/>
        <v>7.955663303428021E-4</v>
      </c>
      <c r="T765" s="4"/>
      <c r="U765" s="4">
        <f t="shared" si="266"/>
        <v>1.1610399524981203E-3</v>
      </c>
      <c r="V765" s="4">
        <f t="shared" si="267"/>
        <v>-8.8505704470268291E-3</v>
      </c>
      <c r="W765" s="4">
        <f t="shared" si="268"/>
        <v>-1.4106956572390875E-2</v>
      </c>
      <c r="X765" s="4">
        <f t="shared" si="274"/>
        <v>1.0281149485784266E-3</v>
      </c>
      <c r="Y765" s="4">
        <f t="shared" si="263"/>
        <v>-1.3907267309713624E-2</v>
      </c>
      <c r="Z765" s="4">
        <f t="shared" si="264"/>
        <v>-7.6897063525118705E-3</v>
      </c>
      <c r="AA765" s="4">
        <f t="shared" si="257"/>
        <v>-1.2962295360081456E-2</v>
      </c>
      <c r="AB765" s="4">
        <f t="shared" si="258"/>
        <v>-1.2962295360081456E-2</v>
      </c>
      <c r="AC765" s="2">
        <f t="shared" si="269"/>
        <v>-7.8525392287902684E-3</v>
      </c>
      <c r="AD765" s="3">
        <f t="shared" si="270"/>
        <v>1876.4097790107694</v>
      </c>
    </row>
    <row r="766" spans="1:30" x14ac:dyDescent="0.3">
      <c r="A766" s="1">
        <f t="shared" si="255"/>
        <v>3</v>
      </c>
      <c r="B766" s="1">
        <f t="shared" si="276"/>
        <v>3</v>
      </c>
      <c r="C766" s="5">
        <v>40191</v>
      </c>
      <c r="D766" s="3">
        <v>1886.13</v>
      </c>
      <c r="E766" s="3">
        <v>1868.2</v>
      </c>
      <c r="F766" s="3">
        <f t="shared" si="261"/>
        <v>1880.6940000000002</v>
      </c>
      <c r="G766" s="3">
        <f t="shared" si="271"/>
        <v>1879.598</v>
      </c>
      <c r="H766" s="4">
        <f t="shared" si="256"/>
        <v>1.3073440076485612E-2</v>
      </c>
      <c r="I766" s="4">
        <f t="shared" si="259"/>
        <v>3.4429232083103261E-3</v>
      </c>
      <c r="J766" s="4">
        <f t="shared" si="260"/>
        <v>9.6305168681752856E-3</v>
      </c>
      <c r="K766" s="4">
        <f t="shared" si="262"/>
        <v>9.4237266286745936E-3</v>
      </c>
      <c r="L766" s="4">
        <f t="shared" si="272"/>
        <v>9.1751605832140429E-3</v>
      </c>
      <c r="M766" s="4">
        <f t="shared" si="265"/>
        <v>2.8904223653608303E-3</v>
      </c>
      <c r="N766" s="4">
        <f t="shared" si="273"/>
        <v>3.4752111887755535E-3</v>
      </c>
      <c r="O766" s="4">
        <f t="shared" si="275"/>
        <v>5.8108401859905258E-4</v>
      </c>
      <c r="P766" s="4">
        <f t="shared" si="277"/>
        <v>1.387940719557502E-2</v>
      </c>
      <c r="T766" s="4"/>
      <c r="U766" s="4">
        <f t="shared" si="266"/>
        <v>8.9322641114197143E-3</v>
      </c>
      <c r="V766" s="4">
        <f t="shared" si="267"/>
        <v>-1.1570585296945123E-3</v>
      </c>
      <c r="W766" s="4">
        <f t="shared" si="268"/>
        <v>4.1045133676174848E-3</v>
      </c>
      <c r="X766" s="4">
        <f t="shared" si="274"/>
        <v>1.1668872324864358E-3</v>
      </c>
      <c r="Y766" s="4">
        <f t="shared" si="263"/>
        <v>-3.1626041272939764E-3</v>
      </c>
      <c r="Z766" s="4">
        <f t="shared" si="264"/>
        <v>3.1227046147627637E-3</v>
      </c>
      <c r="AA766" s="4">
        <f t="shared" si="257"/>
        <v>1.3073440076485612E-2</v>
      </c>
      <c r="AB766" s="4">
        <f t="shared" si="258"/>
        <v>1.3073440076485612E-2</v>
      </c>
      <c r="AC766" s="2">
        <f t="shared" si="269"/>
        <v>3.435684351637297E-3</v>
      </c>
      <c r="AD766" s="3">
        <f t="shared" si="270"/>
        <v>1879.6498526738465</v>
      </c>
    </row>
    <row r="767" spans="1:30" x14ac:dyDescent="0.3">
      <c r="A767" s="1">
        <f t="shared" si="255"/>
        <v>3</v>
      </c>
      <c r="B767" s="1">
        <f t="shared" si="276"/>
        <v>4</v>
      </c>
      <c r="C767" s="5">
        <v>40192</v>
      </c>
      <c r="D767" s="3">
        <v>1886.52</v>
      </c>
      <c r="E767" s="3">
        <v>1880.46</v>
      </c>
      <c r="F767" s="3">
        <f t="shared" si="261"/>
        <v>1882.654</v>
      </c>
      <c r="G767" s="3">
        <f t="shared" si="271"/>
        <v>1880.3850000000002</v>
      </c>
      <c r="H767" s="4">
        <f t="shared" si="256"/>
        <v>2.0677259785904082E-4</v>
      </c>
      <c r="I767" s="4">
        <f t="shared" si="259"/>
        <v>-3.0061554611824593E-3</v>
      </c>
      <c r="J767" s="4">
        <f t="shared" si="260"/>
        <v>3.2129280590415003E-3</v>
      </c>
      <c r="K767" s="4">
        <f t="shared" si="262"/>
        <v>-2.3553519640746442E-3</v>
      </c>
      <c r="L767" s="4">
        <f t="shared" si="272"/>
        <v>-3.4073296467722297E-3</v>
      </c>
      <c r="M767" s="4">
        <f t="shared" si="265"/>
        <v>2.0534840708914042E-3</v>
      </c>
      <c r="N767" s="4">
        <f t="shared" si="273"/>
        <v>3.2626297274227153E-3</v>
      </c>
      <c r="O767" s="4">
        <f t="shared" si="275"/>
        <v>1.2027436761867238E-3</v>
      </c>
      <c r="P767" s="4">
        <f t="shared" si="277"/>
        <v>1.4089049674516633E-2</v>
      </c>
      <c r="T767" s="4"/>
      <c r="U767" s="4">
        <f t="shared" si="266"/>
        <v>-4.9890516560364773E-3</v>
      </c>
      <c r="V767" s="4">
        <f t="shared" si="267"/>
        <v>-1.4939161139476114E-2</v>
      </c>
      <c r="W767" s="4">
        <f t="shared" si="268"/>
        <v>5.2218764653224536E-3</v>
      </c>
      <c r="X767" s="4">
        <f t="shared" si="274"/>
        <v>2.416251179373378E-3</v>
      </c>
      <c r="Y767" s="4">
        <f t="shared" si="263"/>
        <v>-1.4794811415894196E-2</v>
      </c>
      <c r="Z767" s="4">
        <f t="shared" si="264"/>
        <v>-8.5828466459468376E-3</v>
      </c>
      <c r="AA767" s="4">
        <f t="shared" si="257"/>
        <v>2.0677259785904082E-4</v>
      </c>
      <c r="AB767" s="4">
        <f t="shared" si="258"/>
        <v>2.0677259785904082E-4</v>
      </c>
      <c r="AC767" s="2">
        <f t="shared" si="269"/>
        <v>2.4278026299405964E-3</v>
      </c>
      <c r="AD767" s="3">
        <f t="shared" si="270"/>
        <v>1881.9399017825644</v>
      </c>
    </row>
    <row r="768" spans="1:30" x14ac:dyDescent="0.3">
      <c r="A768" s="1">
        <f t="shared" si="255"/>
        <v>3</v>
      </c>
      <c r="B768" s="1">
        <f t="shared" si="276"/>
        <v>5</v>
      </c>
      <c r="C768" s="5">
        <v>40193</v>
      </c>
      <c r="D768" s="3">
        <v>1864.52</v>
      </c>
      <c r="E768" s="3">
        <v>1887.31</v>
      </c>
      <c r="F768" s="3">
        <f t="shared" si="261"/>
        <v>1877.0400000000002</v>
      </c>
      <c r="G768" s="3">
        <f t="shared" si="271"/>
        <v>1880.806</v>
      </c>
      <c r="H768" s="4">
        <f t="shared" si="256"/>
        <v>-1.1661683947161969E-2</v>
      </c>
      <c r="I768" s="4">
        <f t="shared" si="259"/>
        <v>4.18760469011706E-4</v>
      </c>
      <c r="J768" s="4">
        <f t="shared" si="260"/>
        <v>-1.2080444416173675E-2</v>
      </c>
      <c r="K768" s="4">
        <f t="shared" si="262"/>
        <v>-3.3659860483853388E-3</v>
      </c>
      <c r="L768" s="4">
        <f t="shared" si="272"/>
        <v>-2.0696544136528526E-3</v>
      </c>
      <c r="M768" s="4">
        <f t="shared" si="265"/>
        <v>-6.6700762903295656E-3</v>
      </c>
      <c r="N768" s="4">
        <f t="shared" si="273"/>
        <v>-8.659053618501885E-3</v>
      </c>
      <c r="O768" s="4">
        <f t="shared" si="275"/>
        <v>-2.0198227962155671E-3</v>
      </c>
      <c r="P768" s="4">
        <f t="shared" si="277"/>
        <v>2.2630636829345844E-3</v>
      </c>
      <c r="T768" s="4"/>
      <c r="U768" s="4">
        <f t="shared" si="266"/>
        <v>3.2175646163305643E-3</v>
      </c>
      <c r="V768" s="4">
        <f t="shared" si="267"/>
        <v>-6.8146110298327187E-3</v>
      </c>
      <c r="W768" s="4">
        <f t="shared" si="268"/>
        <v>-1.4831527166475537E-2</v>
      </c>
      <c r="X768" s="4">
        <f t="shared" si="274"/>
        <v>-3.9966634333949164E-3</v>
      </c>
      <c r="Y768" s="4">
        <f t="shared" si="263"/>
        <v>-1.5792844077707174E-2</v>
      </c>
      <c r="Z768" s="4">
        <f t="shared" si="264"/>
        <v>-9.5871721529522877E-3</v>
      </c>
      <c r="AA768" s="4">
        <f t="shared" si="257"/>
        <v>-1.1661683947161969E-2</v>
      </c>
      <c r="AB768" s="4">
        <f t="shared" si="258"/>
        <v>-1.1661683947161969E-2</v>
      </c>
      <c r="AC768" s="2">
        <f t="shared" si="269"/>
        <v>-6.2285563335567357E-3</v>
      </c>
      <c r="AD768" s="3">
        <f t="shared" si="270"/>
        <v>1876.1332678550432</v>
      </c>
    </row>
    <row r="769" spans="1:30" x14ac:dyDescent="0.3">
      <c r="A769" s="1">
        <f t="shared" si="255"/>
        <v>4</v>
      </c>
      <c r="B769" s="1">
        <f t="shared" si="276"/>
        <v>2</v>
      </c>
      <c r="C769" s="5">
        <v>40197</v>
      </c>
      <c r="D769" s="3">
        <v>1895.48</v>
      </c>
      <c r="E769" s="3">
        <v>1869.24</v>
      </c>
      <c r="F769" s="3">
        <f t="shared" si="261"/>
        <v>1878.8880000000001</v>
      </c>
      <c r="G769" s="3">
        <f t="shared" si="271"/>
        <v>1881.6840000000004</v>
      </c>
      <c r="H769" s="4">
        <f t="shared" si="256"/>
        <v>1.6604809817003859E-2</v>
      </c>
      <c r="I769" s="4">
        <f t="shared" si="259"/>
        <v>2.5314826336000833E-3</v>
      </c>
      <c r="J769" s="4">
        <f t="shared" si="260"/>
        <v>1.4073327183403775E-2</v>
      </c>
      <c r="K769" s="4">
        <f t="shared" si="262"/>
        <v>5.4813034990240138E-3</v>
      </c>
      <c r="L769" s="4">
        <f t="shared" si="272"/>
        <v>8.3834504918754004E-3</v>
      </c>
      <c r="M769" s="4">
        <f t="shared" si="265"/>
        <v>8.8307552126576302E-3</v>
      </c>
      <c r="N769" s="4">
        <f t="shared" si="273"/>
        <v>7.3317305137311E-3</v>
      </c>
      <c r="O769" s="4">
        <f t="shared" si="275"/>
        <v>-1.4750881043325576E-3</v>
      </c>
      <c r="P769" s="4">
        <f t="shared" si="277"/>
        <v>1.8905451241997343E-2</v>
      </c>
      <c r="T769" s="4"/>
      <c r="U769" s="4">
        <f t="shared" si="266"/>
        <v>1.1649110763091856E-2</v>
      </c>
      <c r="V769" s="4">
        <f t="shared" si="267"/>
        <v>1.5326196554609486E-3</v>
      </c>
      <c r="W769" s="4">
        <f t="shared" si="268"/>
        <v>4.8986343201289388E-3</v>
      </c>
      <c r="X769" s="4">
        <f t="shared" si="274"/>
        <v>-2.9673968415690789E-3</v>
      </c>
      <c r="Y769" s="4">
        <f t="shared" si="263"/>
        <v>-7.0558698613128893E-3</v>
      </c>
      <c r="Z769" s="4">
        <f t="shared" si="264"/>
        <v>-7.9510913205607973E-4</v>
      </c>
      <c r="AA769" s="4">
        <f t="shared" si="257"/>
        <v>1.6604809817003859E-2</v>
      </c>
      <c r="AB769" s="4">
        <f t="shared" si="258"/>
        <v>1.6604809817003859E-2</v>
      </c>
      <c r="AC769" s="2">
        <f t="shared" si="269"/>
        <v>6.8045146506273586E-3</v>
      </c>
      <c r="AD769" s="3">
        <f t="shared" si="270"/>
        <v>1882.5821785700289</v>
      </c>
    </row>
    <row r="770" spans="1:30" x14ac:dyDescent="0.3">
      <c r="A770" s="1">
        <f t="shared" si="255"/>
        <v>4</v>
      </c>
      <c r="B770" s="1">
        <f t="shared" si="276"/>
        <v>3</v>
      </c>
      <c r="C770" s="5">
        <v>40198</v>
      </c>
      <c r="D770" s="3">
        <v>1867.95</v>
      </c>
      <c r="E770" s="3">
        <v>1882.06</v>
      </c>
      <c r="F770" s="3">
        <f t="shared" si="261"/>
        <v>1880.1200000000001</v>
      </c>
      <c r="G770" s="3">
        <f t="shared" si="271"/>
        <v>1879.636</v>
      </c>
      <c r="H770" s="4">
        <f t="shared" si="256"/>
        <v>-1.4524025576634927E-2</v>
      </c>
      <c r="I770" s="4">
        <f t="shared" si="259"/>
        <v>-7.0800008441134028E-3</v>
      </c>
      <c r="J770" s="4">
        <f t="shared" si="260"/>
        <v>-7.4440247325215239E-3</v>
      </c>
      <c r="K770" s="4">
        <f t="shared" si="262"/>
        <v>-6.4983539789394288E-3</v>
      </c>
      <c r="L770" s="4">
        <f t="shared" si="272"/>
        <v>-7.6738111483928432E-3</v>
      </c>
      <c r="M770" s="4">
        <f t="shared" si="265"/>
        <v>-6.4729910856754207E-3</v>
      </c>
      <c r="N770" s="4">
        <f t="shared" si="273"/>
        <v>-6.2171611950398494E-3</v>
      </c>
      <c r="O770" s="4">
        <f t="shared" si="275"/>
        <v>2.5910757782603974E-4</v>
      </c>
      <c r="P770" s="4">
        <f t="shared" si="277"/>
        <v>4.1068424079858199E-3</v>
      </c>
      <c r="T770" s="4"/>
      <c r="U770" s="4">
        <f t="shared" si="266"/>
        <v>-1.7773862029670615E-2</v>
      </c>
      <c r="V770" s="4">
        <f t="shared" si="267"/>
        <v>-2.7596123409373889E-2</v>
      </c>
      <c r="W770" s="4">
        <f t="shared" si="268"/>
        <v>3.3086438320111731E-3</v>
      </c>
      <c r="X770" s="4">
        <f t="shared" si="274"/>
        <v>5.1512597171494089E-4</v>
      </c>
      <c r="Y770" s="4">
        <f t="shared" si="263"/>
        <v>-1.888615505152122E-2</v>
      </c>
      <c r="Z770" s="4">
        <f t="shared" si="264"/>
        <v>-1.2699987225013486E-2</v>
      </c>
      <c r="AA770" s="4">
        <f t="shared" si="257"/>
        <v>-1.4524025576634927E-2</v>
      </c>
      <c r="AB770" s="4">
        <f t="shared" si="258"/>
        <v>-1.4524025576634927E-2</v>
      </c>
      <c r="AC770" s="2">
        <f t="shared" si="269"/>
        <v>-5.2221878066074975E-3</v>
      </c>
      <c r="AD770" s="3">
        <f t="shared" si="270"/>
        <v>1877.7047857133525</v>
      </c>
    </row>
    <row r="771" spans="1:30" x14ac:dyDescent="0.3">
      <c r="A771" s="1">
        <f t="shared" ref="A771:A834" si="278">WEEKNUM(C771,2)</f>
        <v>4</v>
      </c>
      <c r="B771" s="1">
        <f t="shared" si="276"/>
        <v>4</v>
      </c>
      <c r="C771" s="5">
        <v>40199</v>
      </c>
      <c r="D771" s="3">
        <v>1850.57</v>
      </c>
      <c r="E771" s="3">
        <v>1874.54</v>
      </c>
      <c r="F771" s="3">
        <f t="shared" si="261"/>
        <v>1873.0080000000003</v>
      </c>
      <c r="G771" s="3">
        <f t="shared" si="271"/>
        <v>1876.8510000000001</v>
      </c>
      <c r="H771" s="4">
        <f t="shared" ref="H771:H834" si="279">(D771-D770)/D770</f>
        <v>-9.3043175673867655E-3</v>
      </c>
      <c r="I771" s="4">
        <f t="shared" si="259"/>
        <v>3.5279316898203473E-3</v>
      </c>
      <c r="J771" s="4">
        <f t="shared" si="260"/>
        <v>-1.2832249257207114E-2</v>
      </c>
      <c r="K771" s="4">
        <f t="shared" si="262"/>
        <v>5.7108059637570692E-3</v>
      </c>
      <c r="L771" s="4">
        <f t="shared" si="272"/>
        <v>6.3283873289495703E-3</v>
      </c>
      <c r="M771" s="4">
        <f t="shared" si="265"/>
        <v>-1.1979660524674921E-2</v>
      </c>
      <c r="N771" s="4">
        <f t="shared" si="273"/>
        <v>-1.400270985816145E-2</v>
      </c>
      <c r="O771" s="4">
        <f t="shared" si="275"/>
        <v>-2.0766574622953183E-3</v>
      </c>
      <c r="P771" s="4">
        <f t="shared" si="277"/>
        <v>-5.2356865253640576E-3</v>
      </c>
      <c r="T771" s="4"/>
      <c r="U771" s="4">
        <f t="shared" si="266"/>
        <v>9.7325945555288215E-3</v>
      </c>
      <c r="V771" s="4">
        <f t="shared" si="267"/>
        <v>-3.6473139002648076E-4</v>
      </c>
      <c r="W771" s="4">
        <f t="shared" si="268"/>
        <v>-1.8853419435563918E-2</v>
      </c>
      <c r="X771" s="4">
        <f t="shared" si="274"/>
        <v>-4.0867892384406617E-3</v>
      </c>
      <c r="Y771" s="4">
        <f t="shared" si="263"/>
        <v>-6.8292290233222157E-3</v>
      </c>
      <c r="Z771" s="4">
        <f t="shared" si="264"/>
        <v>-5.670392669779818E-4</v>
      </c>
      <c r="AA771" s="4">
        <f t="shared" ref="AA771:AA834" si="280">(D771-D770)/D770</f>
        <v>-9.3043175673867655E-3</v>
      </c>
      <c r="AB771" s="4">
        <f t="shared" ref="AB771:AB834" si="281">(D771-D770)/D770</f>
        <v>-9.3043175673867655E-3</v>
      </c>
      <c r="AC771" s="2">
        <f t="shared" si="269"/>
        <v>-9.7752893120687852E-3</v>
      </c>
      <c r="AD771" s="3">
        <f t="shared" si="270"/>
        <v>1868.6598571422351</v>
      </c>
    </row>
    <row r="772" spans="1:30" x14ac:dyDescent="0.3">
      <c r="A772" s="1">
        <f t="shared" si="278"/>
        <v>4</v>
      </c>
      <c r="B772" s="1">
        <f t="shared" si="276"/>
        <v>5</v>
      </c>
      <c r="C772" s="5">
        <v>40200</v>
      </c>
      <c r="D772" s="3">
        <v>1794.82</v>
      </c>
      <c r="E772" s="3">
        <v>1842.11</v>
      </c>
      <c r="F772" s="3">
        <f t="shared" si="261"/>
        <v>1854.6680000000001</v>
      </c>
      <c r="G772" s="3">
        <f t="shared" si="271"/>
        <v>1868.6610000000001</v>
      </c>
      <c r="H772" s="4">
        <f t="shared" si="279"/>
        <v>-3.0125853115526569E-2</v>
      </c>
      <c r="I772" s="4">
        <f t="shared" ref="I772:I835" si="282">(E772-D771)/D771</f>
        <v>-4.5715644369032438E-3</v>
      </c>
      <c r="J772" s="4">
        <f t="shared" ref="J772:J835" si="283">H772-I772</f>
        <v>-2.5554288678623326E-2</v>
      </c>
      <c r="K772" s="4">
        <f t="shared" si="262"/>
        <v>1.0299529334205108E-2</v>
      </c>
      <c r="L772" s="4">
        <f t="shared" si="272"/>
        <v>1.4209435771441051E-2</v>
      </c>
      <c r="M772" s="4">
        <f t="shared" si="265"/>
        <v>-3.2268848117291173E-2</v>
      </c>
      <c r="N772" s="4">
        <f t="shared" si="273"/>
        <v>-3.9515460535645641E-2</v>
      </c>
      <c r="O772" s="4">
        <f t="shared" si="275"/>
        <v>-7.7963249796636647E-3</v>
      </c>
      <c r="P772" s="4">
        <f t="shared" si="277"/>
        <v>-3.5203810117668564E-2</v>
      </c>
      <c r="T772" s="4"/>
      <c r="U772" s="4">
        <f t="shared" si="266"/>
        <v>1.9426446986604153E-2</v>
      </c>
      <c r="V772" s="4">
        <f t="shared" si="267"/>
        <v>9.2321825167381334E-3</v>
      </c>
      <c r="W772" s="4">
        <f t="shared" si="268"/>
        <v>-4.8608018997943328E-2</v>
      </c>
      <c r="X772" s="4">
        <f t="shared" si="274"/>
        <v>-1.4865184999474082E-2</v>
      </c>
      <c r="Y772" s="4">
        <f t="shared" si="263"/>
        <v>-2.2977216549994722E-3</v>
      </c>
      <c r="Z772" s="4">
        <f t="shared" si="264"/>
        <v>3.993040387050205E-3</v>
      </c>
      <c r="AA772" s="4">
        <f t="shared" si="280"/>
        <v>-3.0125853115526569E-2</v>
      </c>
      <c r="AB772" s="4">
        <f t="shared" si="281"/>
        <v>-3.0125853115526569E-2</v>
      </c>
      <c r="AC772" s="2">
        <f t="shared" si="269"/>
        <v>-2.7427024118383367E-2</v>
      </c>
      <c r="AD772" s="3">
        <f t="shared" si="270"/>
        <v>1844.0465714281568</v>
      </c>
    </row>
    <row r="773" spans="1:30" x14ac:dyDescent="0.3">
      <c r="A773" s="1">
        <f t="shared" si="278"/>
        <v>5</v>
      </c>
      <c r="B773" s="1">
        <f t="shared" si="276"/>
        <v>1</v>
      </c>
      <c r="C773" s="5">
        <v>40203</v>
      </c>
      <c r="D773" s="3">
        <v>1802.39</v>
      </c>
      <c r="E773" s="3">
        <v>1806.6</v>
      </c>
      <c r="F773" s="3">
        <f t="shared" si="261"/>
        <v>1842.2419999999997</v>
      </c>
      <c r="G773" s="3">
        <f t="shared" si="271"/>
        <v>1859.6410000000001</v>
      </c>
      <c r="H773" s="4">
        <f t="shared" si="279"/>
        <v>4.2176931391449636E-3</v>
      </c>
      <c r="I773" s="4">
        <f t="shared" si="282"/>
        <v>6.5633322561593774E-3</v>
      </c>
      <c r="J773" s="4">
        <f t="shared" si="283"/>
        <v>-2.3456391170144138E-3</v>
      </c>
      <c r="K773" s="4">
        <f t="shared" si="262"/>
        <v>3.1972565494032823E-2</v>
      </c>
      <c r="L773" s="4">
        <f t="shared" si="272"/>
        <v>3.9659811135502411E-2</v>
      </c>
      <c r="M773" s="4">
        <f t="shared" si="265"/>
        <v>-2.1632337119661608E-2</v>
      </c>
      <c r="N773" s="4">
        <f t="shared" si="273"/>
        <v>-3.0786049565480634E-2</v>
      </c>
      <c r="O773" s="4">
        <f t="shared" si="275"/>
        <v>-9.6532936822776097E-3</v>
      </c>
      <c r="P773" s="4">
        <f t="shared" si="277"/>
        <v>-3.1134595846928657E-2</v>
      </c>
      <c r="T773" s="4"/>
      <c r="U773" s="4">
        <f t="shared" si="266"/>
        <v>3.883397778050169E-2</v>
      </c>
      <c r="V773" s="4">
        <f t="shared" si="267"/>
        <v>2.8445638002696713E-2</v>
      </c>
      <c r="W773" s="4">
        <f t="shared" si="268"/>
        <v>-3.3322249157960164E-2</v>
      </c>
      <c r="X773" s="4">
        <f t="shared" si="274"/>
        <v>-1.8538763159016564E-2</v>
      </c>
      <c r="Y773" s="4">
        <f t="shared" si="263"/>
        <v>1.910507714622698E-2</v>
      </c>
      <c r="Z773" s="4">
        <f t="shared" si="264"/>
        <v>2.5530789180087537E-2</v>
      </c>
      <c r="AA773" s="4">
        <f t="shared" si="280"/>
        <v>4.2176931391449636E-3</v>
      </c>
      <c r="AB773" s="4">
        <f t="shared" si="281"/>
        <v>4.2176931391449636E-3</v>
      </c>
      <c r="AC773" s="2">
        <f t="shared" si="269"/>
        <v>-1.5407901518967183E-2</v>
      </c>
      <c r="AD773" s="3">
        <f t="shared" si="270"/>
        <v>1830.1610476187714</v>
      </c>
    </row>
    <row r="774" spans="1:30" x14ac:dyDescent="0.3">
      <c r="A774" s="1">
        <f t="shared" si="278"/>
        <v>5</v>
      </c>
      <c r="B774" s="1">
        <f t="shared" si="276"/>
        <v>2</v>
      </c>
      <c r="C774" s="5">
        <v>40204</v>
      </c>
      <c r="D774" s="3">
        <v>1803.86</v>
      </c>
      <c r="E774" s="3">
        <v>1798.36</v>
      </c>
      <c r="F774" s="3">
        <f t="shared" ref="F774:F837" si="284">AVERAGE(D770:D774)</f>
        <v>1823.9180000000001</v>
      </c>
      <c r="G774" s="3">
        <f t="shared" si="271"/>
        <v>1851.4030000000002</v>
      </c>
      <c r="H774" s="4">
        <f t="shared" si="279"/>
        <v>8.1558375268382525E-4</v>
      </c>
      <c r="I774" s="4">
        <f t="shared" si="282"/>
        <v>-2.2359200838887256E-3</v>
      </c>
      <c r="J774" s="4">
        <f t="shared" si="283"/>
        <v>3.0515038365725509E-3</v>
      </c>
      <c r="K774" s="4">
        <f t="shared" ref="K774:K837" si="285">(SUM(D770:D773)/4-D773)/D773</f>
        <v>1.4726280105859451E-2</v>
      </c>
      <c r="L774" s="4">
        <f t="shared" si="272"/>
        <v>3.0124199288475671E-2</v>
      </c>
      <c r="M774" s="4">
        <f t="shared" si="265"/>
        <v>-1.099720491820368E-2</v>
      </c>
      <c r="N774" s="4">
        <f t="shared" si="273"/>
        <v>-2.5679444183681423E-2</v>
      </c>
      <c r="O774" s="4">
        <f t="shared" si="275"/>
        <v>-1.5236770037586138E-2</v>
      </c>
      <c r="P774" s="4">
        <f t="shared" si="277"/>
        <v>-3.0344404964763962E-2</v>
      </c>
      <c r="T774" s="4"/>
      <c r="U774" s="4">
        <f t="shared" si="266"/>
        <v>5.1648089481188819E-2</v>
      </c>
      <c r="V774" s="4">
        <f t="shared" si="267"/>
        <v>4.113160858637694E-2</v>
      </c>
      <c r="W774" s="4">
        <f t="shared" si="268"/>
        <v>-4.8336041530377592E-2</v>
      </c>
      <c r="X774" s="4">
        <f t="shared" si="274"/>
        <v>-2.9256666709245056E-2</v>
      </c>
      <c r="Y774" s="4">
        <f t="shared" ref="Y774:Y837" si="286">(SUM(D770:D773)*(0.99/4.01)-D773)/D773</f>
        <v>2.0738327229934007E-3</v>
      </c>
      <c r="Z774" s="4">
        <f t="shared" ref="Z774:Z837" si="287">(SUM(D770:D773)*(0.995/4.005)-D773)/D773</f>
        <v>8.3921585071961916E-3</v>
      </c>
      <c r="AA774" s="4">
        <f t="shared" si="280"/>
        <v>8.1558375268382525E-4</v>
      </c>
      <c r="AB774" s="4">
        <f t="shared" si="281"/>
        <v>8.1558375268382525E-4</v>
      </c>
      <c r="AC774" s="2">
        <f t="shared" si="269"/>
        <v>-9.7202841383743025E-3</v>
      </c>
      <c r="AD774" s="3">
        <f t="shared" si="270"/>
        <v>1821.3940317458478</v>
      </c>
    </row>
    <row r="775" spans="1:30" x14ac:dyDescent="0.3">
      <c r="A775" s="1">
        <f t="shared" si="278"/>
        <v>5</v>
      </c>
      <c r="B775" s="1">
        <f t="shared" si="276"/>
        <v>3</v>
      </c>
      <c r="C775" s="5">
        <v>40205</v>
      </c>
      <c r="D775" s="3">
        <v>1818.9</v>
      </c>
      <c r="E775" s="3">
        <v>1801.67</v>
      </c>
      <c r="F775" s="3">
        <f t="shared" si="284"/>
        <v>1814.1079999999997</v>
      </c>
      <c r="G775" s="3">
        <f t="shared" si="271"/>
        <v>1847.114</v>
      </c>
      <c r="H775" s="4">
        <f t="shared" si="279"/>
        <v>8.3376758728505498E-3</v>
      </c>
      <c r="I775" s="4">
        <f t="shared" si="282"/>
        <v>-1.2140631756343771E-3</v>
      </c>
      <c r="J775" s="4">
        <f t="shared" si="283"/>
        <v>9.5517390484849262E-3</v>
      </c>
      <c r="K775" s="4">
        <f t="shared" si="285"/>
        <v>5.0170190591287325E-3</v>
      </c>
      <c r="L775" s="4">
        <f t="shared" si="272"/>
        <v>2.5716457424017767E-2</v>
      </c>
      <c r="M775" s="4">
        <f t="shared" ref="M775:M838" si="288">(D775-F775)/F775</f>
        <v>2.6415185865452176E-3</v>
      </c>
      <c r="N775" s="4">
        <f t="shared" si="273"/>
        <v>-1.5274639248037718E-2</v>
      </c>
      <c r="O775" s="4">
        <f t="shared" si="275"/>
        <v>-1.814613227775046E-2</v>
      </c>
      <c r="P775" s="4">
        <f t="shared" si="277"/>
        <v>-2.2259730905064133E-2</v>
      </c>
      <c r="T775" s="4"/>
      <c r="U775" s="4">
        <f t="shared" ref="U775:U838" si="289">(D770-D774)/D774</f>
        <v>3.5529364806581525E-2</v>
      </c>
      <c r="V775" s="4">
        <f t="shared" ref="V775:V838" si="290">(D770*(1-0.01)-D774)/D774</f>
        <v>2.5174071158515731E-2</v>
      </c>
      <c r="W775" s="4">
        <f t="shared" ref="W775:W838" si="291">(D775-D770)/D770</f>
        <v>-2.6258732835461311E-2</v>
      </c>
      <c r="X775" s="4">
        <f t="shared" si="274"/>
        <v>-3.5110524860115525E-2</v>
      </c>
      <c r="Y775" s="4">
        <f t="shared" si="286"/>
        <v>-7.5143652184165169E-3</v>
      </c>
      <c r="Z775" s="4">
        <f t="shared" si="287"/>
        <v>-1.2564954168957638E-3</v>
      </c>
      <c r="AA775" s="4">
        <f t="shared" si="280"/>
        <v>8.3376758728505498E-3</v>
      </c>
      <c r="AB775" s="4">
        <f t="shared" si="281"/>
        <v>8.3376758728505498E-3</v>
      </c>
      <c r="AC775" s="2">
        <f t="shared" si="269"/>
        <v>-9.1411723050476598E-4</v>
      </c>
      <c r="AD775" s="3">
        <f t="shared" si="270"/>
        <v>1820.5626878305652</v>
      </c>
    </row>
    <row r="776" spans="1:30" x14ac:dyDescent="0.3">
      <c r="A776" s="1">
        <f t="shared" si="278"/>
        <v>5</v>
      </c>
      <c r="B776" s="1">
        <f t="shared" si="276"/>
        <v>4</v>
      </c>
      <c r="C776" s="5">
        <v>40206</v>
      </c>
      <c r="D776" s="3">
        <v>1771.1</v>
      </c>
      <c r="E776" s="3">
        <v>1805.64</v>
      </c>
      <c r="F776" s="3">
        <f t="shared" si="284"/>
        <v>1798.2139999999999</v>
      </c>
      <c r="G776" s="3">
        <f t="shared" si="271"/>
        <v>1835.6110000000001</v>
      </c>
      <c r="H776" s="4">
        <f t="shared" si="279"/>
        <v>-2.6279619550277741E-2</v>
      </c>
      <c r="I776" s="4">
        <f t="shared" si="282"/>
        <v>-7.2901204024410308E-3</v>
      </c>
      <c r="J776" s="4">
        <f t="shared" si="283"/>
        <v>-1.8989499147836708E-2</v>
      </c>
      <c r="K776" s="4">
        <f t="shared" si="285"/>
        <v>-7.6461047886086392E-3</v>
      </c>
      <c r="L776" s="4">
        <f t="shared" si="272"/>
        <v>1.3128203248605709E-2</v>
      </c>
      <c r="M776" s="4">
        <f t="shared" si="288"/>
        <v>-1.5078294352062677E-2</v>
      </c>
      <c r="N776" s="4">
        <f t="shared" si="273"/>
        <v>-3.5144156359926036E-2</v>
      </c>
      <c r="O776" s="4">
        <f t="shared" si="275"/>
        <v>-2.1115126192761652E-2</v>
      </c>
      <c r="P776" s="4">
        <f t="shared" si="277"/>
        <v>-4.7954373195865228E-2</v>
      </c>
      <c r="T776" s="4"/>
      <c r="U776" s="4">
        <f t="shared" si="289"/>
        <v>1.74116224091483E-2</v>
      </c>
      <c r="V776" s="4">
        <f t="shared" si="290"/>
        <v>7.2375061850568538E-3</v>
      </c>
      <c r="W776" s="4">
        <f t="shared" si="291"/>
        <v>-4.2943525508356901E-2</v>
      </c>
      <c r="X776" s="4">
        <f t="shared" si="274"/>
        <v>-3.9932557682615513E-2</v>
      </c>
      <c r="Y776" s="4">
        <f t="shared" si="286"/>
        <v>-2.0019594753837945E-2</v>
      </c>
      <c r="Z776" s="4">
        <f t="shared" si="287"/>
        <v>-1.384057354773089E-2</v>
      </c>
      <c r="AA776" s="4">
        <f t="shared" si="280"/>
        <v>-2.6279619550277741E-2</v>
      </c>
      <c r="AB776" s="4">
        <f t="shared" si="281"/>
        <v>-2.6279619550277741E-2</v>
      </c>
      <c r="AC776" s="2">
        <f t="shared" ref="AC776:AC839" si="292">(D776-AD776)/D776</f>
        <v>-1.8618443464726367E-2</v>
      </c>
      <c r="AD776" s="3">
        <f t="shared" si="270"/>
        <v>1804.0751252203768</v>
      </c>
    </row>
    <row r="777" spans="1:30" x14ac:dyDescent="0.3">
      <c r="A777" s="1">
        <f t="shared" si="278"/>
        <v>5</v>
      </c>
      <c r="B777" s="1">
        <f t="shared" si="276"/>
        <v>5</v>
      </c>
      <c r="C777" s="5">
        <v>40207</v>
      </c>
      <c r="D777" s="3">
        <v>1741.04</v>
      </c>
      <c r="E777" s="3">
        <v>1787.14</v>
      </c>
      <c r="F777" s="3">
        <f t="shared" si="284"/>
        <v>1787.4580000000001</v>
      </c>
      <c r="G777" s="3">
        <f t="shared" si="271"/>
        <v>1821.0630000000001</v>
      </c>
      <c r="H777" s="4">
        <f t="shared" si="279"/>
        <v>-1.6972502964259471E-2</v>
      </c>
      <c r="I777" s="4">
        <f t="shared" si="282"/>
        <v>9.0565185477952635E-3</v>
      </c>
      <c r="J777" s="4">
        <f t="shared" si="283"/>
        <v>-2.6029021512054735E-2</v>
      </c>
      <c r="K777" s="4">
        <f t="shared" si="285"/>
        <v>1.5788210716503919E-2</v>
      </c>
      <c r="L777" s="4">
        <f t="shared" si="272"/>
        <v>3.3230446866040687E-2</v>
      </c>
      <c r="M777" s="4">
        <f t="shared" si="288"/>
        <v>-2.5968722062280691E-2</v>
      </c>
      <c r="N777" s="4">
        <f t="shared" si="273"/>
        <v>-4.3943015700170798E-2</v>
      </c>
      <c r="O777" s="4">
        <f t="shared" si="275"/>
        <v>-1.9301681753434739E-2</v>
      </c>
      <c r="P777" s="4">
        <f t="shared" si="277"/>
        <v>-6.4112970418908663E-2</v>
      </c>
      <c r="T777" s="4"/>
      <c r="U777" s="4">
        <f t="shared" si="289"/>
        <v>1.3392806730280633E-2</v>
      </c>
      <c r="V777" s="4">
        <f t="shared" si="290"/>
        <v>3.2588786629778018E-3</v>
      </c>
      <c r="W777" s="4">
        <f t="shared" si="291"/>
        <v>-2.996400753278879E-2</v>
      </c>
      <c r="X777" s="4">
        <f t="shared" si="274"/>
        <v>-3.6238291705038332E-2</v>
      </c>
      <c r="Y777" s="4">
        <f t="shared" si="286"/>
        <v>3.1225223035799641E-3</v>
      </c>
      <c r="Z777" s="4">
        <f t="shared" si="287"/>
        <v>9.4474603374994585E-3</v>
      </c>
      <c r="AA777" s="4">
        <f t="shared" si="280"/>
        <v>-1.6972502964259471E-2</v>
      </c>
      <c r="AB777" s="4">
        <f t="shared" si="281"/>
        <v>-1.6972502964259471E-2</v>
      </c>
      <c r="AC777" s="2">
        <f t="shared" si="292"/>
        <v>-2.4136962283224175E-2</v>
      </c>
      <c r="AD777" s="3">
        <f t="shared" ref="AD777:AD840" si="293">D777*(2/(5+1))+AD776*(1-(2/(5+1)))</f>
        <v>1783.0634168135846</v>
      </c>
    </row>
    <row r="778" spans="1:30" x14ac:dyDescent="0.3">
      <c r="A778" s="1">
        <f t="shared" si="278"/>
        <v>6</v>
      </c>
      <c r="B778" s="1">
        <f t="shared" si="276"/>
        <v>1</v>
      </c>
      <c r="C778" s="5">
        <v>40210</v>
      </c>
      <c r="D778" s="3">
        <v>1760.72</v>
      </c>
      <c r="E778" s="3">
        <v>1745.91</v>
      </c>
      <c r="F778" s="3">
        <f t="shared" si="284"/>
        <v>1779.1240000000003</v>
      </c>
      <c r="G778" s="3">
        <f t="shared" si="271"/>
        <v>1810.6830000000002</v>
      </c>
      <c r="H778" s="4">
        <f t="shared" si="279"/>
        <v>1.1303588659651739E-2</v>
      </c>
      <c r="I778" s="4">
        <f t="shared" si="282"/>
        <v>2.7971786977898949E-3</v>
      </c>
      <c r="J778" s="4">
        <f t="shared" si="283"/>
        <v>8.5064099618618449E-3</v>
      </c>
      <c r="K778" s="4">
        <f t="shared" si="285"/>
        <v>2.4516955382989578E-2</v>
      </c>
      <c r="L778" s="4">
        <f t="shared" si="272"/>
        <v>4.3189383612349266E-2</v>
      </c>
      <c r="M778" s="4">
        <f t="shared" si="288"/>
        <v>-1.0344416690461272E-2</v>
      </c>
      <c r="N778" s="4">
        <f t="shared" si="273"/>
        <v>-2.7593455066403223E-2</v>
      </c>
      <c r="O778" s="4">
        <f t="shared" si="275"/>
        <v>-1.7923917488300224E-2</v>
      </c>
      <c r="P778" s="4">
        <f t="shared" si="277"/>
        <v>-5.3534088404620692E-2</v>
      </c>
      <c r="T778" s="4"/>
      <c r="U778" s="4">
        <f t="shared" si="289"/>
        <v>3.5237559160042356E-2</v>
      </c>
      <c r="V778" s="4">
        <f t="shared" si="290"/>
        <v>2.4885183568441979E-2</v>
      </c>
      <c r="W778" s="4">
        <f t="shared" si="291"/>
        <v>-2.3119302703632438E-2</v>
      </c>
      <c r="X778" s="4">
        <f t="shared" si="274"/>
        <v>-3.4261513959620668E-2</v>
      </c>
      <c r="Y778" s="4">
        <f t="shared" si="286"/>
        <v>1.1742429754772686E-2</v>
      </c>
      <c r="Z778" s="4">
        <f t="shared" si="287"/>
        <v>1.8121718458002145E-2</v>
      </c>
      <c r="AA778" s="4">
        <f t="shared" si="280"/>
        <v>1.1303588659651739E-2</v>
      </c>
      <c r="AB778" s="4">
        <f t="shared" si="281"/>
        <v>1.1303588659651739E-2</v>
      </c>
      <c r="AC778" s="2">
        <f t="shared" si="292"/>
        <v>-8.4599545691856712E-3</v>
      </c>
      <c r="AD778" s="3">
        <f t="shared" si="293"/>
        <v>1775.6156112090566</v>
      </c>
    </row>
    <row r="779" spans="1:30" x14ac:dyDescent="0.3">
      <c r="A779" s="1">
        <f t="shared" si="278"/>
        <v>6</v>
      </c>
      <c r="B779" s="1">
        <f t="shared" si="276"/>
        <v>2</v>
      </c>
      <c r="C779" s="5">
        <v>40211</v>
      </c>
      <c r="D779" s="3">
        <v>1776.92</v>
      </c>
      <c r="E779" s="3">
        <v>1760.65</v>
      </c>
      <c r="F779" s="3">
        <f t="shared" si="284"/>
        <v>1773.7360000000001</v>
      </c>
      <c r="G779" s="3">
        <f t="shared" ref="G779:G842" si="294">AVERAGE(D770:D779)</f>
        <v>1798.827</v>
      </c>
      <c r="H779" s="4">
        <f t="shared" si="279"/>
        <v>9.2007814984779203E-3</v>
      </c>
      <c r="I779" s="4">
        <f t="shared" si="282"/>
        <v>-3.9756463264991781E-5</v>
      </c>
      <c r="J779" s="4">
        <f t="shared" si="283"/>
        <v>9.2405379617429128E-3</v>
      </c>
      <c r="K779" s="4">
        <f t="shared" si="285"/>
        <v>6.9403425871234648E-3</v>
      </c>
      <c r="L779" s="4">
        <f t="shared" ref="L779:L842" si="295">(SUM(D770:D778)/9-D778)/D778</f>
        <v>2.3025302780175807E-2</v>
      </c>
      <c r="M779" s="4">
        <f t="shared" si="288"/>
        <v>1.7950811169192985E-3</v>
      </c>
      <c r="N779" s="4">
        <f t="shared" ref="N779:N842" si="296">(D779-G779)/G779</f>
        <v>-1.2178491872759262E-2</v>
      </c>
      <c r="O779" s="4">
        <f t="shared" si="275"/>
        <v>-1.4120500641559492E-2</v>
      </c>
      <c r="P779" s="4">
        <f t="shared" si="277"/>
        <v>-4.4825862356273886E-2</v>
      </c>
      <c r="T779" s="4"/>
      <c r="U779" s="4">
        <f t="shared" si="289"/>
        <v>2.4501340360761435E-2</v>
      </c>
      <c r="V779" s="4">
        <f t="shared" si="290"/>
        <v>1.4256326957153769E-2</v>
      </c>
      <c r="W779" s="4">
        <f t="shared" si="291"/>
        <v>-1.4934640160544514E-2</v>
      </c>
      <c r="X779" s="4">
        <f t="shared" ref="X779:X842" si="297">(F779-F774)/F774</f>
        <v>-2.7513298295208453E-2</v>
      </c>
      <c r="Y779" s="4">
        <f t="shared" si="286"/>
        <v>-5.6150232805464231E-3</v>
      </c>
      <c r="Z779" s="4">
        <f t="shared" si="287"/>
        <v>6.5482234625495038E-4</v>
      </c>
      <c r="AA779" s="4">
        <f t="shared" si="280"/>
        <v>9.2007814984779203E-3</v>
      </c>
      <c r="AB779" s="4">
        <f t="shared" si="281"/>
        <v>9.2007814984779203E-3</v>
      </c>
      <c r="AC779" s="2">
        <f t="shared" si="292"/>
        <v>4.8938192338173977E-4</v>
      </c>
      <c r="AD779" s="3">
        <f t="shared" si="293"/>
        <v>1776.0504074727046</v>
      </c>
    </row>
    <row r="780" spans="1:30" x14ac:dyDescent="0.3">
      <c r="A780" s="1">
        <f t="shared" si="278"/>
        <v>6</v>
      </c>
      <c r="B780" s="1">
        <f t="shared" si="276"/>
        <v>3</v>
      </c>
      <c r="C780" s="5">
        <v>40212</v>
      </c>
      <c r="D780" s="3">
        <v>1784.7</v>
      </c>
      <c r="E780" s="3">
        <v>1767.14</v>
      </c>
      <c r="F780" s="3">
        <f t="shared" si="284"/>
        <v>1766.896</v>
      </c>
      <c r="G780" s="3">
        <f t="shared" si="294"/>
        <v>1790.502</v>
      </c>
      <c r="H780" s="4">
        <f t="shared" si="279"/>
        <v>4.3783625599351532E-3</v>
      </c>
      <c r="I780" s="4">
        <f t="shared" si="282"/>
        <v>-5.5039056344686156E-3</v>
      </c>
      <c r="J780" s="4">
        <f t="shared" si="283"/>
        <v>9.8822681944037687E-3</v>
      </c>
      <c r="K780" s="4">
        <f t="shared" si="285"/>
        <v>-8.1461180019360112E-3</v>
      </c>
      <c r="L780" s="4">
        <f t="shared" si="295"/>
        <v>8.0063630701812469E-3</v>
      </c>
      <c r="M780" s="4">
        <f t="shared" si="288"/>
        <v>1.0076427814653543E-2</v>
      </c>
      <c r="N780" s="4">
        <f t="shared" si="296"/>
        <v>-3.2404320129214639E-3</v>
      </c>
      <c r="O780" s="4">
        <f t="shared" ref="O780:O843" si="298">(F780-G780)/D780</f>
        <v>-1.3226872863786628E-2</v>
      </c>
      <c r="P780" s="4">
        <f t="shared" si="277"/>
        <v>-4.0643763673796247E-2</v>
      </c>
      <c r="T780" s="4"/>
      <c r="U780" s="4">
        <f t="shared" si="289"/>
        <v>2.3625149134457384E-2</v>
      </c>
      <c r="V780" s="4">
        <f t="shared" si="290"/>
        <v>1.3388897643112768E-2</v>
      </c>
      <c r="W780" s="4">
        <f t="shared" si="291"/>
        <v>-1.8802572983671474E-2</v>
      </c>
      <c r="X780" s="4">
        <f t="shared" si="297"/>
        <v>-2.6024911416519726E-2</v>
      </c>
      <c r="Y780" s="4">
        <f t="shared" si="286"/>
        <v>-2.0513373388445513E-2</v>
      </c>
      <c r="Z780" s="4">
        <f t="shared" si="287"/>
        <v>-1.4337465579951423E-2</v>
      </c>
      <c r="AA780" s="4">
        <f t="shared" si="280"/>
        <v>4.3783625599351532E-3</v>
      </c>
      <c r="AB780" s="4">
        <f t="shared" si="281"/>
        <v>4.3783625599351532E-3</v>
      </c>
      <c r="AC780" s="2">
        <f t="shared" si="292"/>
        <v>3.2310164275211771E-3</v>
      </c>
      <c r="AD780" s="3">
        <f t="shared" si="293"/>
        <v>1778.933604981803</v>
      </c>
    </row>
    <row r="781" spans="1:30" x14ac:dyDescent="0.3">
      <c r="A781" s="1">
        <f t="shared" si="278"/>
        <v>6</v>
      </c>
      <c r="B781" s="1">
        <f t="shared" si="276"/>
        <v>4</v>
      </c>
      <c r="C781" s="5">
        <v>40213</v>
      </c>
      <c r="D781" s="3">
        <v>1732.99</v>
      </c>
      <c r="E781" s="3">
        <v>1771.78</v>
      </c>
      <c r="F781" s="3">
        <f t="shared" si="284"/>
        <v>1759.2740000000001</v>
      </c>
      <c r="G781" s="3">
        <f t="shared" si="294"/>
        <v>1778.7440000000001</v>
      </c>
      <c r="H781" s="4">
        <f t="shared" si="279"/>
        <v>-2.897405726452627E-2</v>
      </c>
      <c r="I781" s="4">
        <f t="shared" si="282"/>
        <v>-7.2393119291758127E-3</v>
      </c>
      <c r="J781" s="4">
        <f t="shared" si="283"/>
        <v>-2.1734745335350455E-2</v>
      </c>
      <c r="K781" s="4">
        <f t="shared" si="285"/>
        <v>-1.0564800806858305E-2</v>
      </c>
      <c r="L781" s="4">
        <f t="shared" si="295"/>
        <v>-4.8872203856237045E-4</v>
      </c>
      <c r="M781" s="4">
        <f t="shared" si="288"/>
        <v>-1.4940253763768523E-2</v>
      </c>
      <c r="N781" s="4">
        <f t="shared" si="296"/>
        <v>-2.5722644742582478E-2</v>
      </c>
      <c r="O781" s="4">
        <f t="shared" si="298"/>
        <v>-1.1234917685618514E-2</v>
      </c>
      <c r="P781" s="4">
        <f t="shared" si="277"/>
        <v>-6.8440206202192072E-2</v>
      </c>
      <c r="T781" s="4"/>
      <c r="U781" s="4">
        <f t="shared" si="289"/>
        <v>-7.6203283465008887E-3</v>
      </c>
      <c r="V781" s="4">
        <f t="shared" si="290"/>
        <v>-1.7544125063035886E-2</v>
      </c>
      <c r="W781" s="4">
        <f t="shared" si="291"/>
        <v>-2.1517700863869855E-2</v>
      </c>
      <c r="X781" s="4">
        <f t="shared" si="297"/>
        <v>-2.1654819726684271E-2</v>
      </c>
      <c r="Y781" s="4">
        <f t="shared" si="286"/>
        <v>-2.2901898053655566E-2</v>
      </c>
      <c r="Z781" s="4">
        <f t="shared" si="287"/>
        <v>-1.6741050489711893E-2</v>
      </c>
      <c r="AA781" s="4">
        <f t="shared" si="280"/>
        <v>-2.897405726452627E-2</v>
      </c>
      <c r="AB781" s="4">
        <f t="shared" si="281"/>
        <v>-2.897405726452627E-2</v>
      </c>
      <c r="AC781" s="2">
        <f t="shared" si="292"/>
        <v>-1.7674118135631994E-2</v>
      </c>
      <c r="AD781" s="3">
        <f t="shared" si="293"/>
        <v>1763.6190699878689</v>
      </c>
    </row>
    <row r="782" spans="1:30" x14ac:dyDescent="0.3">
      <c r="A782" s="1">
        <f t="shared" si="278"/>
        <v>6</v>
      </c>
      <c r="B782" s="1">
        <f t="shared" si="276"/>
        <v>5</v>
      </c>
      <c r="C782" s="5">
        <v>40214</v>
      </c>
      <c r="D782" s="3">
        <v>1746.12</v>
      </c>
      <c r="E782" s="3">
        <v>1739.19</v>
      </c>
      <c r="F782" s="3">
        <f t="shared" si="284"/>
        <v>1760.2900000000002</v>
      </c>
      <c r="G782" s="3">
        <f t="shared" si="294"/>
        <v>1773.8740000000003</v>
      </c>
      <c r="H782" s="4">
        <f t="shared" si="279"/>
        <v>7.5765007299522106E-3</v>
      </c>
      <c r="I782" s="4">
        <f t="shared" si="282"/>
        <v>3.5776317232067384E-3</v>
      </c>
      <c r="J782" s="4">
        <f t="shared" si="283"/>
        <v>3.9988690067454726E-3</v>
      </c>
      <c r="K782" s="4">
        <f t="shared" si="285"/>
        <v>1.7797275229516601E-2</v>
      </c>
      <c r="L782" s="4">
        <f t="shared" si="295"/>
        <v>2.5371051060755042E-2</v>
      </c>
      <c r="M782" s="4">
        <f t="shared" si="288"/>
        <v>-8.0498099744930086E-3</v>
      </c>
      <c r="N782" s="4">
        <f t="shared" si="296"/>
        <v>-1.5645981619889775E-2</v>
      </c>
      <c r="O782" s="4">
        <f t="shared" si="298"/>
        <v>-7.7795340526424653E-3</v>
      </c>
      <c r="P782" s="4">
        <f t="shared" si="277"/>
        <v>-6.1382242744488856E-2</v>
      </c>
      <c r="T782" s="4"/>
      <c r="U782" s="4">
        <f t="shared" si="289"/>
        <v>4.6451508664215923E-3</v>
      </c>
      <c r="V782" s="4">
        <f t="shared" si="290"/>
        <v>-5.4013006422426136E-3</v>
      </c>
      <c r="W782" s="4">
        <f t="shared" si="291"/>
        <v>2.9177962597068002E-3</v>
      </c>
      <c r="X782" s="4">
        <f t="shared" si="297"/>
        <v>-1.5199238247835693E-2</v>
      </c>
      <c r="Y782" s="4">
        <f t="shared" si="286"/>
        <v>5.1065361368791964E-3</v>
      </c>
      <c r="Z782" s="4">
        <f t="shared" si="287"/>
        <v>1.1443983873527045E-2</v>
      </c>
      <c r="AA782" s="4">
        <f t="shared" si="280"/>
        <v>7.5765007299522106E-3</v>
      </c>
      <c r="AB782" s="4">
        <f t="shared" si="281"/>
        <v>7.5765007299522106E-3</v>
      </c>
      <c r="AC782" s="2">
        <f t="shared" si="292"/>
        <v>-6.6811253857578462E-3</v>
      </c>
      <c r="AD782" s="3">
        <f t="shared" si="293"/>
        <v>1757.7860466585794</v>
      </c>
    </row>
    <row r="783" spans="1:30" x14ac:dyDescent="0.3">
      <c r="A783" s="1">
        <f t="shared" si="278"/>
        <v>7</v>
      </c>
      <c r="B783" s="1">
        <f t="shared" si="276"/>
        <v>1</v>
      </c>
      <c r="C783" s="5">
        <v>40217</v>
      </c>
      <c r="D783" s="3">
        <v>1734.88</v>
      </c>
      <c r="E783" s="3">
        <v>1744.02</v>
      </c>
      <c r="F783" s="3">
        <f t="shared" si="284"/>
        <v>1755.1220000000001</v>
      </c>
      <c r="G783" s="3">
        <f t="shared" si="294"/>
        <v>1767.1230000000003</v>
      </c>
      <c r="H783" s="4">
        <f t="shared" si="279"/>
        <v>-6.4371291778341595E-3</v>
      </c>
      <c r="I783" s="4">
        <f t="shared" si="282"/>
        <v>-1.2026664834031504E-3</v>
      </c>
      <c r="J783" s="4">
        <f t="shared" si="283"/>
        <v>-5.2344626944310088E-3</v>
      </c>
      <c r="K783" s="4">
        <f t="shared" si="285"/>
        <v>8.0535702013607314E-3</v>
      </c>
      <c r="L783" s="4">
        <f t="shared" si="295"/>
        <v>1.4080106496435445E-2</v>
      </c>
      <c r="M783" s="4">
        <f t="shared" si="288"/>
        <v>-1.1533101402637516E-2</v>
      </c>
      <c r="N783" s="4">
        <f t="shared" si="296"/>
        <v>-1.8246041729975876E-2</v>
      </c>
      <c r="O783" s="4">
        <f t="shared" si="298"/>
        <v>-6.9174813243568448E-3</v>
      </c>
      <c r="P783" s="4">
        <f t="shared" si="277"/>
        <v>-6.7424246496551571E-2</v>
      </c>
      <c r="T783" s="4"/>
      <c r="U783" s="4">
        <f t="shared" si="289"/>
        <v>8.3613955512794862E-3</v>
      </c>
      <c r="V783" s="4">
        <f t="shared" si="290"/>
        <v>-1.7222184042332625E-3</v>
      </c>
      <c r="W783" s="4">
        <f t="shared" si="291"/>
        <v>-1.4675814439547411E-2</v>
      </c>
      <c r="X783" s="4">
        <f t="shared" si="297"/>
        <v>-1.3490909009152919E-2</v>
      </c>
      <c r="Y783" s="4">
        <f t="shared" si="286"/>
        <v>-4.5156763098782061E-3</v>
      </c>
      <c r="Z783" s="4">
        <f t="shared" si="287"/>
        <v>1.7611009741361817E-3</v>
      </c>
      <c r="AA783" s="4">
        <f t="shared" si="280"/>
        <v>-6.4371291778341595E-3</v>
      </c>
      <c r="AB783" s="4">
        <f t="shared" si="281"/>
        <v>-6.4371291778341595E-3</v>
      </c>
      <c r="AC783" s="2">
        <f t="shared" si="292"/>
        <v>-8.8021637072225496E-3</v>
      </c>
      <c r="AD783" s="3">
        <f t="shared" si="293"/>
        <v>1750.1506977723864</v>
      </c>
    </row>
    <row r="784" spans="1:30" x14ac:dyDescent="0.3">
      <c r="A784" s="1">
        <f t="shared" si="278"/>
        <v>7</v>
      </c>
      <c r="B784" s="1">
        <f t="shared" si="276"/>
        <v>2</v>
      </c>
      <c r="C784" s="5">
        <v>40218</v>
      </c>
      <c r="D784" s="3">
        <v>1753.84</v>
      </c>
      <c r="E784" s="3">
        <v>1756.28</v>
      </c>
      <c r="F784" s="3">
        <f t="shared" si="284"/>
        <v>1750.5059999999999</v>
      </c>
      <c r="G784" s="3">
        <f t="shared" si="294"/>
        <v>1762.1210000000003</v>
      </c>
      <c r="H784" s="4">
        <f t="shared" si="279"/>
        <v>1.0928709766669631E-2</v>
      </c>
      <c r="I784" s="4">
        <f t="shared" si="282"/>
        <v>1.2335147099511126E-2</v>
      </c>
      <c r="J784" s="4">
        <f t="shared" si="283"/>
        <v>-1.4064373328414956E-3</v>
      </c>
      <c r="K784" s="4">
        <f t="shared" si="285"/>
        <v>8.5265263303512581E-3</v>
      </c>
      <c r="L784" s="4">
        <f t="shared" si="295"/>
        <v>1.6232310656132565E-2</v>
      </c>
      <c r="M784" s="4">
        <f t="shared" si="288"/>
        <v>1.9045921579246574E-3</v>
      </c>
      <c r="N784" s="4">
        <f t="shared" si="296"/>
        <v>-4.6994502647663824E-3</v>
      </c>
      <c r="O784" s="4">
        <f t="shared" si="298"/>
        <v>-6.622610956529937E-3</v>
      </c>
      <c r="P784" s="4">
        <f t="shared" si="277"/>
        <v>-5.7232396751079134E-2</v>
      </c>
      <c r="T784" s="4"/>
      <c r="U784" s="4">
        <f t="shared" si="289"/>
        <v>2.4232223554366852E-2</v>
      </c>
      <c r="V784" s="4">
        <f t="shared" si="290"/>
        <v>1.3989901318823208E-2</v>
      </c>
      <c r="W784" s="4">
        <f t="shared" si="291"/>
        <v>-1.2988767080116242E-2</v>
      </c>
      <c r="X784" s="4">
        <f t="shared" si="297"/>
        <v>-1.3096650234307837E-2</v>
      </c>
      <c r="Y784" s="4">
        <f t="shared" si="286"/>
        <v>-4.048617389478623E-3</v>
      </c>
      <c r="Z784" s="4">
        <f t="shared" si="287"/>
        <v>2.2311048176774052E-3</v>
      </c>
      <c r="AA784" s="4">
        <f t="shared" si="280"/>
        <v>1.0928709766669631E-2</v>
      </c>
      <c r="AB784" s="4">
        <f t="shared" si="281"/>
        <v>1.0928709766669631E-2</v>
      </c>
      <c r="AC784" s="2">
        <f t="shared" si="292"/>
        <v>1.4023712644305544E-3</v>
      </c>
      <c r="AD784" s="3">
        <f t="shared" si="293"/>
        <v>1751.380465181591</v>
      </c>
    </row>
    <row r="785" spans="1:30" x14ac:dyDescent="0.3">
      <c r="A785" s="1">
        <f t="shared" si="278"/>
        <v>7</v>
      </c>
      <c r="B785" s="1">
        <f t="shared" si="276"/>
        <v>3</v>
      </c>
      <c r="C785" s="5">
        <v>40219</v>
      </c>
      <c r="D785" s="3">
        <v>1749.76</v>
      </c>
      <c r="E785" s="3">
        <v>1752.46</v>
      </c>
      <c r="F785" s="3">
        <f t="shared" si="284"/>
        <v>1743.518</v>
      </c>
      <c r="G785" s="3">
        <f t="shared" si="294"/>
        <v>1755.2069999999999</v>
      </c>
      <c r="H785" s="4">
        <f t="shared" si="279"/>
        <v>-2.3263239520138253E-3</v>
      </c>
      <c r="I785" s="4">
        <f t="shared" si="282"/>
        <v>-7.8684486612226991E-4</v>
      </c>
      <c r="J785" s="4">
        <f t="shared" si="283"/>
        <v>-1.5394790858915554E-3</v>
      </c>
      <c r="K785" s="4">
        <f t="shared" si="285"/>
        <v>-6.7751334215207411E-3</v>
      </c>
      <c r="L785" s="4">
        <f t="shared" si="295"/>
        <v>1.1245166162377406E-3</v>
      </c>
      <c r="M785" s="4">
        <f t="shared" si="288"/>
        <v>3.5801178995570806E-3</v>
      </c>
      <c r="N785" s="4">
        <f t="shared" si="296"/>
        <v>-3.1033376690042195E-3</v>
      </c>
      <c r="O785" s="4">
        <f t="shared" si="298"/>
        <v>-6.6803447329918681E-3</v>
      </c>
      <c r="P785" s="4">
        <f t="shared" si="277"/>
        <v>-5.9425579607699772E-2</v>
      </c>
      <c r="T785" s="4"/>
      <c r="U785" s="4">
        <f t="shared" si="289"/>
        <v>1.7595675774301035E-2</v>
      </c>
      <c r="V785" s="4">
        <f t="shared" si="290"/>
        <v>7.419719016558037E-3</v>
      </c>
      <c r="W785" s="4">
        <f t="shared" si="291"/>
        <v>-1.9577520031377853E-2</v>
      </c>
      <c r="X785" s="4">
        <f t="shared" si="297"/>
        <v>-1.3231112640472291E-2</v>
      </c>
      <c r="Y785" s="4">
        <f t="shared" si="286"/>
        <v>-1.9159483378858418E-2</v>
      </c>
      <c r="Z785" s="4">
        <f t="shared" si="287"/>
        <v>-1.2975038955718467E-2</v>
      </c>
      <c r="AA785" s="4">
        <f t="shared" si="280"/>
        <v>-2.3263239520138253E-3</v>
      </c>
      <c r="AB785" s="4">
        <f t="shared" si="281"/>
        <v>-2.3263239520138253E-3</v>
      </c>
      <c r="AC785" s="2">
        <f t="shared" si="292"/>
        <v>-6.1740474182793491E-4</v>
      </c>
      <c r="AD785" s="3">
        <f t="shared" si="293"/>
        <v>1750.8403101210608</v>
      </c>
    </row>
    <row r="786" spans="1:30" x14ac:dyDescent="0.3">
      <c r="A786" s="1">
        <f t="shared" si="278"/>
        <v>7</v>
      </c>
      <c r="B786" s="1">
        <f t="shared" si="276"/>
        <v>4</v>
      </c>
      <c r="C786" s="5">
        <v>40220</v>
      </c>
      <c r="D786" s="3">
        <v>1775.74</v>
      </c>
      <c r="E786" s="3">
        <v>1747.55</v>
      </c>
      <c r="F786" s="3">
        <f t="shared" si="284"/>
        <v>1752.068</v>
      </c>
      <c r="G786" s="3">
        <f t="shared" si="294"/>
        <v>1755.6710000000003</v>
      </c>
      <c r="H786" s="4">
        <f t="shared" si="279"/>
        <v>1.4847750548646682E-2</v>
      </c>
      <c r="I786" s="4">
        <f t="shared" si="282"/>
        <v>-1.2630303584491795E-3</v>
      </c>
      <c r="J786" s="4">
        <f t="shared" si="283"/>
        <v>1.6110780907095862E-2</v>
      </c>
      <c r="K786" s="4">
        <f t="shared" si="285"/>
        <v>-2.0631400877834101E-3</v>
      </c>
      <c r="L786" s="4">
        <f t="shared" si="295"/>
        <v>2.1037805819720859E-3</v>
      </c>
      <c r="M786" s="4">
        <f t="shared" si="288"/>
        <v>1.3510891129796346E-2</v>
      </c>
      <c r="N786" s="4">
        <f t="shared" si="296"/>
        <v>1.1430957166803877E-2</v>
      </c>
      <c r="O786" s="4">
        <f t="shared" si="298"/>
        <v>-2.029013256445365E-3</v>
      </c>
      <c r="P786" s="4">
        <f t="shared" si="277"/>
        <v>-4.5460165241276961E-2</v>
      </c>
      <c r="T786" s="4"/>
      <c r="U786" s="4">
        <f t="shared" si="289"/>
        <v>-9.5841715435259593E-3</v>
      </c>
      <c r="V786" s="4">
        <f t="shared" si="290"/>
        <v>-1.9488329828090671E-2</v>
      </c>
      <c r="W786" s="4">
        <f t="shared" si="291"/>
        <v>2.4668347768884991E-2</v>
      </c>
      <c r="X786" s="4">
        <f t="shared" si="297"/>
        <v>-4.0960077850295809E-3</v>
      </c>
      <c r="Y786" s="4">
        <f t="shared" si="286"/>
        <v>-1.4506243079207615E-2</v>
      </c>
      <c r="Z786" s="4">
        <f t="shared" si="287"/>
        <v>-8.2924588138272044E-3</v>
      </c>
      <c r="AA786" s="4">
        <f t="shared" si="280"/>
        <v>1.4847750548646682E-2</v>
      </c>
      <c r="AB786" s="4">
        <f t="shared" si="281"/>
        <v>1.4847750548646682E-2</v>
      </c>
      <c r="AC786" s="2">
        <f t="shared" si="292"/>
        <v>9.3480989630384433E-3</v>
      </c>
      <c r="AD786" s="3">
        <f t="shared" si="293"/>
        <v>1759.1402067473741</v>
      </c>
    </row>
    <row r="787" spans="1:30" x14ac:dyDescent="0.3">
      <c r="A787" s="1">
        <f t="shared" si="278"/>
        <v>7</v>
      </c>
      <c r="B787" s="1">
        <f t="shared" si="276"/>
        <v>5</v>
      </c>
      <c r="C787" s="5">
        <v>40221</v>
      </c>
      <c r="D787" s="3">
        <v>1779.11</v>
      </c>
      <c r="E787" s="3">
        <v>1761.29</v>
      </c>
      <c r="F787" s="3">
        <f t="shared" si="284"/>
        <v>1758.6659999999999</v>
      </c>
      <c r="G787" s="3">
        <f t="shared" si="294"/>
        <v>1759.4780000000003</v>
      </c>
      <c r="H787" s="4">
        <f t="shared" si="279"/>
        <v>1.897800353655316E-3</v>
      </c>
      <c r="I787" s="4">
        <f t="shared" si="282"/>
        <v>-8.1374525549911848E-3</v>
      </c>
      <c r="J787" s="4">
        <f t="shared" si="283"/>
        <v>1.0035252908646502E-2</v>
      </c>
      <c r="K787" s="4">
        <f t="shared" si="285"/>
        <v>-1.2493383040309924E-2</v>
      </c>
      <c r="L787" s="4">
        <f t="shared" si="295"/>
        <v>-1.0386280273763702E-2</v>
      </c>
      <c r="M787" s="4">
        <f t="shared" si="288"/>
        <v>1.1624720100348766E-2</v>
      </c>
      <c r="N787" s="4">
        <f t="shared" si="296"/>
        <v>1.1157854772835809E-2</v>
      </c>
      <c r="O787" s="4">
        <f t="shared" si="298"/>
        <v>-4.5640797927073252E-4</v>
      </c>
      <c r="P787" s="4">
        <f t="shared" si="277"/>
        <v>-4.3648639205293764E-2</v>
      </c>
      <c r="T787" s="4"/>
      <c r="U787" s="4">
        <f t="shared" si="289"/>
        <v>-1.6680369873968103E-2</v>
      </c>
      <c r="V787" s="4">
        <f t="shared" si="290"/>
        <v>-2.65135661752284E-2</v>
      </c>
      <c r="W787" s="4">
        <f t="shared" si="291"/>
        <v>1.8893317755938888E-2</v>
      </c>
      <c r="X787" s="4">
        <f t="shared" si="297"/>
        <v>-9.2257525748612489E-4</v>
      </c>
      <c r="Y787" s="4">
        <f t="shared" si="286"/>
        <v>-2.4806433127089127E-2</v>
      </c>
      <c r="Z787" s="4">
        <f t="shared" si="287"/>
        <v>-1.8657594132442855E-2</v>
      </c>
      <c r="AA787" s="4">
        <f t="shared" si="280"/>
        <v>1.897800353655316E-3</v>
      </c>
      <c r="AB787" s="4">
        <f t="shared" si="281"/>
        <v>1.897800353655316E-3</v>
      </c>
      <c r="AC787" s="2">
        <f t="shared" si="292"/>
        <v>7.4830648480141435E-3</v>
      </c>
      <c r="AD787" s="3">
        <f t="shared" si="293"/>
        <v>1765.7968044982495</v>
      </c>
    </row>
    <row r="788" spans="1:30" x14ac:dyDescent="0.3">
      <c r="A788" s="1">
        <f t="shared" si="278"/>
        <v>8</v>
      </c>
      <c r="B788" s="1">
        <f t="shared" si="276"/>
        <v>2</v>
      </c>
      <c r="C788" s="5">
        <v>40225</v>
      </c>
      <c r="D788" s="3">
        <v>1802.06</v>
      </c>
      <c r="E788" s="3">
        <v>1792.9</v>
      </c>
      <c r="F788" s="3">
        <f t="shared" si="284"/>
        <v>1772.1020000000001</v>
      </c>
      <c r="G788" s="3">
        <f t="shared" si="294"/>
        <v>1763.6120000000003</v>
      </c>
      <c r="H788" s="4">
        <f t="shared" si="279"/>
        <v>1.2899708281106871E-2</v>
      </c>
      <c r="I788" s="4">
        <f t="shared" si="282"/>
        <v>7.7510665445083169E-3</v>
      </c>
      <c r="J788" s="4">
        <f t="shared" si="283"/>
        <v>5.1486417365985545E-3</v>
      </c>
      <c r="K788" s="4">
        <f t="shared" si="285"/>
        <v>-8.1487372899932808E-3</v>
      </c>
      <c r="L788" s="4">
        <f t="shared" si="295"/>
        <v>-1.1112297721894518E-2</v>
      </c>
      <c r="M788" s="4">
        <f t="shared" si="288"/>
        <v>1.6905347434854119E-2</v>
      </c>
      <c r="N788" s="4">
        <f t="shared" si="296"/>
        <v>2.1800713535630078E-2</v>
      </c>
      <c r="O788" s="4">
        <f t="shared" si="298"/>
        <v>4.7112748743103902E-3</v>
      </c>
      <c r="P788" s="4">
        <f t="shared" si="277"/>
        <v>-3.1311985636802472E-2</v>
      </c>
      <c r="T788" s="4"/>
      <c r="U788" s="4">
        <f t="shared" si="289"/>
        <v>-2.4860744979231072E-2</v>
      </c>
      <c r="V788" s="4">
        <f t="shared" si="290"/>
        <v>-3.4612137529438751E-2</v>
      </c>
      <c r="W788" s="4">
        <f t="shared" si="291"/>
        <v>3.8723139352577603E-2</v>
      </c>
      <c r="X788" s="4">
        <f t="shared" si="297"/>
        <v>9.6745411430088721E-3</v>
      </c>
      <c r="Y788" s="4">
        <f t="shared" si="286"/>
        <v>-2.0515960017050739E-2</v>
      </c>
      <c r="Z788" s="4">
        <f t="shared" si="287"/>
        <v>-1.4340068517895925E-2</v>
      </c>
      <c r="AA788" s="4">
        <f t="shared" si="280"/>
        <v>1.2899708281106871E-2</v>
      </c>
      <c r="AB788" s="4">
        <f t="shared" si="281"/>
        <v>1.2899708281106871E-2</v>
      </c>
      <c r="AC788" s="2">
        <f t="shared" si="292"/>
        <v>1.3415459900243808E-2</v>
      </c>
      <c r="AD788" s="3">
        <f t="shared" si="293"/>
        <v>1777.8845363321666</v>
      </c>
    </row>
    <row r="789" spans="1:30" x14ac:dyDescent="0.3">
      <c r="A789" s="1">
        <f t="shared" si="278"/>
        <v>8</v>
      </c>
      <c r="B789" s="1">
        <f t="shared" si="276"/>
        <v>3</v>
      </c>
      <c r="C789" s="5">
        <v>40226</v>
      </c>
      <c r="D789" s="3">
        <v>1810.86</v>
      </c>
      <c r="E789" s="3">
        <v>1808.55</v>
      </c>
      <c r="F789" s="3">
        <f t="shared" si="284"/>
        <v>1783.5060000000001</v>
      </c>
      <c r="G789" s="3">
        <f t="shared" si="294"/>
        <v>1767.0059999999999</v>
      </c>
      <c r="H789" s="4">
        <f t="shared" si="279"/>
        <v>4.8833002230780076E-3</v>
      </c>
      <c r="I789" s="4">
        <f t="shared" si="282"/>
        <v>3.6014339145200545E-3</v>
      </c>
      <c r="J789" s="4">
        <f t="shared" si="283"/>
        <v>1.2818663085579531E-3</v>
      </c>
      <c r="K789" s="4">
        <f t="shared" si="285"/>
        <v>-1.4090818285739614E-2</v>
      </c>
      <c r="L789" s="4">
        <f t="shared" si="295"/>
        <v>-2.2156125027283629E-2</v>
      </c>
      <c r="M789" s="4">
        <f t="shared" si="288"/>
        <v>1.5337206603173644E-2</v>
      </c>
      <c r="N789" s="4">
        <f t="shared" si="296"/>
        <v>2.4818251890485966E-2</v>
      </c>
      <c r="O789" s="4">
        <f t="shared" si="298"/>
        <v>9.1116927868527819E-3</v>
      </c>
      <c r="P789" s="4">
        <f t="shared" si="277"/>
        <v>-2.6581591240169674E-2</v>
      </c>
      <c r="T789" s="4"/>
      <c r="U789" s="4">
        <f t="shared" si="289"/>
        <v>-2.6758265540548054E-2</v>
      </c>
      <c r="V789" s="4">
        <f t="shared" si="290"/>
        <v>-3.6490682885142525E-2</v>
      </c>
      <c r="W789" s="4">
        <f t="shared" si="291"/>
        <v>3.2511517584272218E-2</v>
      </c>
      <c r="X789" s="4">
        <f t="shared" si="297"/>
        <v>1.885169202504889E-2</v>
      </c>
      <c r="Y789" s="4">
        <f t="shared" si="286"/>
        <v>-2.6383950227313949E-2</v>
      </c>
      <c r="Z789" s="4">
        <f t="shared" si="287"/>
        <v>-2.0245057871970947E-2</v>
      </c>
      <c r="AA789" s="4">
        <f t="shared" si="280"/>
        <v>4.8833002230780076E-3</v>
      </c>
      <c r="AB789" s="4">
        <f t="shared" si="281"/>
        <v>4.8833002230780076E-3</v>
      </c>
      <c r="AC789" s="2">
        <f t="shared" si="292"/>
        <v>1.2139890684659295E-2</v>
      </c>
      <c r="AD789" s="3">
        <f t="shared" si="293"/>
        <v>1788.8763575547778</v>
      </c>
    </row>
    <row r="790" spans="1:30" x14ac:dyDescent="0.3">
      <c r="A790" s="1">
        <f t="shared" si="278"/>
        <v>8</v>
      </c>
      <c r="B790" s="1">
        <f t="shared" si="276"/>
        <v>4</v>
      </c>
      <c r="C790" s="5">
        <v>40227</v>
      </c>
      <c r="D790" s="3">
        <v>1823.39</v>
      </c>
      <c r="E790" s="3">
        <v>1809.01</v>
      </c>
      <c r="F790" s="3">
        <f t="shared" si="284"/>
        <v>1798.232</v>
      </c>
      <c r="G790" s="3">
        <f t="shared" si="294"/>
        <v>1770.875</v>
      </c>
      <c r="H790" s="4">
        <f t="shared" si="279"/>
        <v>6.919364279955491E-3</v>
      </c>
      <c r="I790" s="4">
        <f t="shared" si="282"/>
        <v>-1.021614039737975E-3</v>
      </c>
      <c r="J790" s="4">
        <f t="shared" si="283"/>
        <v>7.9409783196934657E-3</v>
      </c>
      <c r="K790" s="4">
        <f t="shared" si="285"/>
        <v>-1.0446693836077896E-2</v>
      </c>
      <c r="L790" s="4">
        <f t="shared" si="295"/>
        <v>-2.530289475718716E-2</v>
      </c>
      <c r="M790" s="4">
        <f t="shared" si="288"/>
        <v>1.3990408356652606E-2</v>
      </c>
      <c r="N790" s="4">
        <f t="shared" si="296"/>
        <v>2.9654831651020033E-2</v>
      </c>
      <c r="O790" s="4">
        <f t="shared" si="298"/>
        <v>1.5003372838504088E-2</v>
      </c>
      <c r="P790" s="4">
        <f t="shared" si="277"/>
        <v>-1.984615467314579E-2</v>
      </c>
      <c r="T790" s="4"/>
      <c r="U790" s="4">
        <f t="shared" si="289"/>
        <v>-3.3740874501617966E-2</v>
      </c>
      <c r="V790" s="4">
        <f t="shared" si="290"/>
        <v>-4.3403465756601742E-2</v>
      </c>
      <c r="W790" s="4">
        <f t="shared" si="291"/>
        <v>4.2080056693489458E-2</v>
      </c>
      <c r="X790" s="4">
        <f t="shared" si="297"/>
        <v>3.1381379486761792E-2</v>
      </c>
      <c r="Y790" s="4">
        <f t="shared" si="286"/>
        <v>-2.2785263738371173E-2</v>
      </c>
      <c r="Z790" s="4">
        <f t="shared" si="287"/>
        <v>-1.6623680765940129E-2</v>
      </c>
      <c r="AA790" s="4">
        <f t="shared" si="280"/>
        <v>6.919364279955491E-3</v>
      </c>
      <c r="AB790" s="4">
        <f t="shared" si="281"/>
        <v>6.919364279955491E-3</v>
      </c>
      <c r="AC790" s="2">
        <f t="shared" si="292"/>
        <v>1.2618855518282649E-2</v>
      </c>
      <c r="AD790" s="3">
        <f t="shared" si="293"/>
        <v>1800.3809050365187</v>
      </c>
    </row>
    <row r="791" spans="1:30" x14ac:dyDescent="0.3">
      <c r="A791" s="1">
        <f t="shared" si="278"/>
        <v>8</v>
      </c>
      <c r="B791" s="1">
        <f t="shared" si="276"/>
        <v>5</v>
      </c>
      <c r="C791" s="5">
        <v>40228</v>
      </c>
      <c r="D791" s="3">
        <v>1823.32</v>
      </c>
      <c r="E791" s="3">
        <v>1816.94</v>
      </c>
      <c r="F791" s="3">
        <f t="shared" si="284"/>
        <v>1807.748</v>
      </c>
      <c r="G791" s="3">
        <f t="shared" si="294"/>
        <v>1779.9080000000001</v>
      </c>
      <c r="H791" s="4">
        <f t="shared" si="279"/>
        <v>-3.8390031754130334E-5</v>
      </c>
      <c r="I791" s="4">
        <f t="shared" si="282"/>
        <v>-3.5373672116223325E-3</v>
      </c>
      <c r="J791" s="4">
        <f t="shared" si="283"/>
        <v>3.4989771798682023E-3</v>
      </c>
      <c r="K791" s="4">
        <f t="shared" si="285"/>
        <v>-1.0713561004502646E-2</v>
      </c>
      <c r="L791" s="4">
        <f t="shared" si="295"/>
        <v>-2.6492168738205021E-2</v>
      </c>
      <c r="M791" s="4">
        <f t="shared" si="288"/>
        <v>8.6140324868288556E-3</v>
      </c>
      <c r="N791" s="4">
        <f t="shared" si="296"/>
        <v>2.4390024652959481E-2</v>
      </c>
      <c r="O791" s="4">
        <f t="shared" si="298"/>
        <v>1.5268850229252088E-2</v>
      </c>
      <c r="P791" s="4">
        <f t="shared" si="277"/>
        <v>-1.9883782810391822E-2</v>
      </c>
      <c r="T791" s="4"/>
      <c r="U791" s="4">
        <f t="shared" si="289"/>
        <v>-2.6132643044000509E-2</v>
      </c>
      <c r="V791" s="4">
        <f t="shared" si="290"/>
        <v>-3.5871316613560481E-2</v>
      </c>
      <c r="W791" s="4">
        <f t="shared" si="291"/>
        <v>2.6794463153389531E-2</v>
      </c>
      <c r="X791" s="4">
        <f t="shared" si="297"/>
        <v>3.1779588463461503E-2</v>
      </c>
      <c r="Y791" s="4">
        <f t="shared" si="286"/>
        <v>-2.3048803385992692E-2</v>
      </c>
      <c r="Z791" s="4">
        <f t="shared" si="287"/>
        <v>-1.6888882096859108E-2</v>
      </c>
      <c r="AA791" s="4">
        <f t="shared" si="280"/>
        <v>-3.8390031754130334E-5</v>
      </c>
      <c r="AB791" s="4">
        <f t="shared" si="281"/>
        <v>-3.8390031754130334E-5</v>
      </c>
      <c r="AC791" s="2">
        <f t="shared" si="292"/>
        <v>8.3872989796931335E-3</v>
      </c>
      <c r="AD791" s="3">
        <f t="shared" si="293"/>
        <v>1808.0272700243459</v>
      </c>
    </row>
    <row r="792" spans="1:30" x14ac:dyDescent="0.3">
      <c r="A792" s="1">
        <f t="shared" si="278"/>
        <v>9</v>
      </c>
      <c r="B792" s="1">
        <f t="shared" si="276"/>
        <v>1</v>
      </c>
      <c r="C792" s="5">
        <v>40231</v>
      </c>
      <c r="D792" s="3">
        <v>1817.63</v>
      </c>
      <c r="E792" s="3">
        <v>1828.69</v>
      </c>
      <c r="F792" s="3">
        <f t="shared" si="284"/>
        <v>1815.452</v>
      </c>
      <c r="G792" s="3">
        <f t="shared" si="294"/>
        <v>1787.059</v>
      </c>
      <c r="H792" s="4">
        <f t="shared" si="279"/>
        <v>-3.1206809556193248E-3</v>
      </c>
      <c r="I792" s="4">
        <f t="shared" si="282"/>
        <v>2.9451769299958966E-3</v>
      </c>
      <c r="J792" s="4">
        <f t="shared" si="283"/>
        <v>-6.0658578856152209E-3</v>
      </c>
      <c r="K792" s="4">
        <f t="shared" si="285"/>
        <v>-4.6138362986200502E-3</v>
      </c>
      <c r="L792" s="4">
        <f t="shared" si="295"/>
        <v>-2.175031139776765E-2</v>
      </c>
      <c r="M792" s="4">
        <f t="shared" si="288"/>
        <v>1.1997012314289284E-3</v>
      </c>
      <c r="N792" s="4">
        <f t="shared" si="296"/>
        <v>1.710687783671392E-2</v>
      </c>
      <c r="O792" s="4">
        <f t="shared" si="298"/>
        <v>1.5620890940400426E-2</v>
      </c>
      <c r="P792" s="4">
        <f t="shared" si="277"/>
        <v>-2.2942412823669087E-2</v>
      </c>
      <c r="T792" s="4"/>
      <c r="U792" s="4">
        <f t="shared" si="289"/>
        <v>-2.4246978040058816E-2</v>
      </c>
      <c r="V792" s="4">
        <f t="shared" si="290"/>
        <v>-3.400450825965818E-2</v>
      </c>
      <c r="W792" s="4">
        <f t="shared" si="291"/>
        <v>2.1651275075740235E-2</v>
      </c>
      <c r="X792" s="4">
        <f t="shared" si="297"/>
        <v>3.228924650843313E-2</v>
      </c>
      <c r="Y792" s="4">
        <f t="shared" si="286"/>
        <v>-1.7025135097889155E-2</v>
      </c>
      <c r="Z792" s="4">
        <f t="shared" si="287"/>
        <v>-1.0827233075782251E-2</v>
      </c>
      <c r="AA792" s="4">
        <f t="shared" si="280"/>
        <v>-3.1206809556193248E-3</v>
      </c>
      <c r="AB792" s="4">
        <f t="shared" si="281"/>
        <v>-3.1206809556193248E-3</v>
      </c>
      <c r="AC792" s="2">
        <f t="shared" si="292"/>
        <v>3.5220699392996377E-3</v>
      </c>
      <c r="AD792" s="3">
        <f t="shared" si="293"/>
        <v>1811.2281800162309</v>
      </c>
    </row>
    <row r="793" spans="1:30" x14ac:dyDescent="0.3">
      <c r="A793" s="1">
        <f t="shared" si="278"/>
        <v>9</v>
      </c>
      <c r="B793" s="1">
        <f t="shared" si="276"/>
        <v>2</v>
      </c>
      <c r="C793" s="5">
        <v>40232</v>
      </c>
      <c r="D793" s="3">
        <v>1793.82</v>
      </c>
      <c r="E793" s="3">
        <v>1815.43</v>
      </c>
      <c r="F793" s="3">
        <f t="shared" si="284"/>
        <v>1813.8040000000001</v>
      </c>
      <c r="G793" s="3">
        <f t="shared" si="294"/>
        <v>1792.953</v>
      </c>
      <c r="H793" s="4">
        <f t="shared" si="279"/>
        <v>-1.3099475690872274E-2</v>
      </c>
      <c r="I793" s="4">
        <f t="shared" si="282"/>
        <v>-1.2103673464896846E-3</v>
      </c>
      <c r="J793" s="4">
        <f t="shared" si="283"/>
        <v>-1.1889108344382589E-2</v>
      </c>
      <c r="K793" s="4">
        <f t="shared" si="285"/>
        <v>6.4369536154214291E-4</v>
      </c>
      <c r="L793" s="4">
        <f t="shared" si="295"/>
        <v>-1.362946987744125E-2</v>
      </c>
      <c r="M793" s="4">
        <f t="shared" si="288"/>
        <v>-1.1017728486650238E-2</v>
      </c>
      <c r="N793" s="4">
        <f t="shared" si="296"/>
        <v>4.8355980329655145E-4</v>
      </c>
      <c r="O793" s="4">
        <f t="shared" si="298"/>
        <v>1.1623797259479833E-2</v>
      </c>
      <c r="P793" s="4">
        <f t="shared" si="277"/>
        <v>-3.5741354935467748E-2</v>
      </c>
      <c r="T793" s="4"/>
      <c r="U793" s="4">
        <f t="shared" si="289"/>
        <v>-8.5660998112928165E-3</v>
      </c>
      <c r="V793" s="4">
        <f t="shared" si="290"/>
        <v>-1.8480438813179921E-2</v>
      </c>
      <c r="W793" s="4">
        <f t="shared" si="291"/>
        <v>-4.572544754336709E-3</v>
      </c>
      <c r="X793" s="4">
        <f t="shared" si="297"/>
        <v>2.3532505465261026E-2</v>
      </c>
      <c r="Y793" s="4">
        <f t="shared" si="286"/>
        <v>-1.1833158695334967E-2</v>
      </c>
      <c r="Z793" s="4">
        <f t="shared" si="287"/>
        <v>-5.6025199653089311E-3</v>
      </c>
      <c r="AA793" s="4">
        <f t="shared" si="280"/>
        <v>-1.3099475690872274E-2</v>
      </c>
      <c r="AB793" s="4">
        <f t="shared" si="281"/>
        <v>-1.3099475690872274E-2</v>
      </c>
      <c r="AC793" s="2">
        <f t="shared" si="292"/>
        <v>-6.4696866709893176E-3</v>
      </c>
      <c r="AD793" s="3">
        <f t="shared" si="293"/>
        <v>1805.425453344154</v>
      </c>
    </row>
    <row r="794" spans="1:30" x14ac:dyDescent="0.3">
      <c r="A794" s="1">
        <f t="shared" si="278"/>
        <v>9</v>
      </c>
      <c r="B794" s="1">
        <f t="shared" si="276"/>
        <v>3</v>
      </c>
      <c r="C794" s="5">
        <v>40233</v>
      </c>
      <c r="D794" s="3">
        <v>1812.51</v>
      </c>
      <c r="E794" s="3">
        <v>1803.29</v>
      </c>
      <c r="F794" s="3">
        <f t="shared" si="284"/>
        <v>1814.134</v>
      </c>
      <c r="G794" s="3">
        <f t="shared" si="294"/>
        <v>1798.8199999999997</v>
      </c>
      <c r="H794" s="4">
        <f t="shared" si="279"/>
        <v>1.0419105595879215E-2</v>
      </c>
      <c r="I794" s="4">
        <f t="shared" si="282"/>
        <v>5.2792364897258515E-3</v>
      </c>
      <c r="J794" s="4">
        <f t="shared" si="283"/>
        <v>5.1398691061533639E-3</v>
      </c>
      <c r="K794" s="4">
        <f t="shared" si="285"/>
        <v>1.1550768750487802E-2</v>
      </c>
      <c r="L794" s="4">
        <f t="shared" si="295"/>
        <v>1.9393745687353427E-3</v>
      </c>
      <c r="M794" s="4">
        <f t="shared" si="288"/>
        <v>-8.95192968104905E-4</v>
      </c>
      <c r="N794" s="4">
        <f t="shared" si="296"/>
        <v>7.6105446904083142E-3</v>
      </c>
      <c r="O794" s="4">
        <f t="shared" si="298"/>
        <v>8.4490568327900573E-3</v>
      </c>
      <c r="P794" s="4">
        <f t="shared" si="277"/>
        <v>-2.569464229080097E-2</v>
      </c>
      <c r="T794" s="4"/>
      <c r="U794" s="4">
        <f t="shared" si="289"/>
        <v>9.4992808643007461E-3</v>
      </c>
      <c r="V794" s="4">
        <f t="shared" si="290"/>
        <v>-5.9571194434227535E-4</v>
      </c>
      <c r="W794" s="4">
        <f t="shared" si="291"/>
        <v>9.1116927868531579E-4</v>
      </c>
      <c r="X794" s="4">
        <f t="shared" si="297"/>
        <v>1.7172916715727297E-2</v>
      </c>
      <c r="Y794" s="4">
        <f t="shared" si="286"/>
        <v>-1.0620837276978782E-3</v>
      </c>
      <c r="Z794" s="4">
        <f t="shared" si="287"/>
        <v>5.2364693200852713E-3</v>
      </c>
      <c r="AA794" s="4">
        <f t="shared" si="280"/>
        <v>1.0419105595879215E-2</v>
      </c>
      <c r="AB794" s="4">
        <f t="shared" si="281"/>
        <v>1.0419105595879215E-2</v>
      </c>
      <c r="AC794" s="2">
        <f t="shared" si="292"/>
        <v>2.6057958874142798E-3</v>
      </c>
      <c r="AD794" s="3">
        <f t="shared" si="293"/>
        <v>1807.7869688961027</v>
      </c>
    </row>
    <row r="795" spans="1:30" x14ac:dyDescent="0.3">
      <c r="A795" s="1">
        <f t="shared" si="278"/>
        <v>9</v>
      </c>
      <c r="B795" s="1">
        <f t="shared" si="276"/>
        <v>4</v>
      </c>
      <c r="C795" s="5">
        <v>40234</v>
      </c>
      <c r="D795" s="3">
        <v>1812.91</v>
      </c>
      <c r="E795" s="3">
        <v>1791.15</v>
      </c>
      <c r="F795" s="3">
        <f t="shared" si="284"/>
        <v>1812.038</v>
      </c>
      <c r="G795" s="3">
        <f t="shared" si="294"/>
        <v>1805.1350000000002</v>
      </c>
      <c r="H795" s="4">
        <f t="shared" si="279"/>
        <v>2.2068843758108421E-4</v>
      </c>
      <c r="I795" s="4">
        <f t="shared" si="282"/>
        <v>-1.1784762566827162E-2</v>
      </c>
      <c r="J795" s="4">
        <f t="shared" si="283"/>
        <v>1.2005451004408247E-2</v>
      </c>
      <c r="K795" s="4">
        <f t="shared" si="285"/>
        <v>-3.8068755482731381E-4</v>
      </c>
      <c r="L795" s="4">
        <f t="shared" si="295"/>
        <v>-4.54556879073154E-3</v>
      </c>
      <c r="M795" s="4">
        <f t="shared" si="288"/>
        <v>4.8122611115223354E-4</v>
      </c>
      <c r="N795" s="4">
        <f t="shared" si="296"/>
        <v>4.3071570824342017E-3</v>
      </c>
      <c r="O795" s="4">
        <f t="shared" si="298"/>
        <v>3.8076903983097852E-3</v>
      </c>
      <c r="P795" s="4">
        <f t="shared" si="277"/>
        <v>-2.5479624363681248E-2</v>
      </c>
      <c r="T795" s="4"/>
      <c r="U795" s="4">
        <f t="shared" si="289"/>
        <v>6.0027255022041858E-3</v>
      </c>
      <c r="V795" s="4">
        <f t="shared" si="290"/>
        <v>-4.0573017528178273E-3</v>
      </c>
      <c r="W795" s="4">
        <f t="shared" si="291"/>
        <v>-5.7475361826049383E-3</v>
      </c>
      <c r="X795" s="4">
        <f t="shared" si="297"/>
        <v>7.677541051432763E-3</v>
      </c>
      <c r="Y795" s="4">
        <f t="shared" si="286"/>
        <v>-1.2844768757385539E-2</v>
      </c>
      <c r="Z795" s="4">
        <f t="shared" si="287"/>
        <v>-6.6205084814514323E-3</v>
      </c>
      <c r="AA795" s="4">
        <f t="shared" si="280"/>
        <v>2.2068843758108421E-4</v>
      </c>
      <c r="AB795" s="4">
        <f t="shared" si="281"/>
        <v>2.2068843758108421E-4</v>
      </c>
      <c r="AC795" s="2">
        <f t="shared" si="292"/>
        <v>1.8839071268098371E-3</v>
      </c>
      <c r="AD795" s="3">
        <f t="shared" si="293"/>
        <v>1809.4946459307353</v>
      </c>
    </row>
    <row r="796" spans="1:30" x14ac:dyDescent="0.3">
      <c r="A796" s="1">
        <f t="shared" si="278"/>
        <v>9</v>
      </c>
      <c r="B796" s="1">
        <f t="shared" si="276"/>
        <v>5</v>
      </c>
      <c r="C796" s="5">
        <v>40235</v>
      </c>
      <c r="D796" s="3">
        <v>1818.68</v>
      </c>
      <c r="E796" s="3">
        <v>1812.24</v>
      </c>
      <c r="F796" s="3">
        <f t="shared" si="284"/>
        <v>1811.11</v>
      </c>
      <c r="G796" s="3">
        <f t="shared" si="294"/>
        <v>1809.4289999999996</v>
      </c>
      <c r="H796" s="4">
        <f t="shared" si="279"/>
        <v>3.182728320766051E-3</v>
      </c>
      <c r="I796" s="4">
        <f t="shared" si="282"/>
        <v>-3.6957157277530198E-4</v>
      </c>
      <c r="J796" s="4">
        <f t="shared" si="283"/>
        <v>3.552299893541353E-3</v>
      </c>
      <c r="K796" s="4">
        <f t="shared" si="285"/>
        <v>-2.036780645481634E-3</v>
      </c>
      <c r="L796" s="4">
        <f t="shared" si="295"/>
        <v>-2.4871002360233171E-3</v>
      </c>
      <c r="M796" s="4">
        <f t="shared" si="288"/>
        <v>4.1797571654952842E-3</v>
      </c>
      <c r="N796" s="4">
        <f t="shared" si="296"/>
        <v>5.1126626134545394E-3</v>
      </c>
      <c r="O796" s="4">
        <f t="shared" si="298"/>
        <v>9.2429674269264926E-4</v>
      </c>
      <c r="P796" s="4">
        <f t="shared" si="277"/>
        <v>-2.2377990764979969E-2</v>
      </c>
      <c r="T796" s="4"/>
      <c r="U796" s="4">
        <f t="shared" si="289"/>
        <v>5.7421493620752571E-3</v>
      </c>
      <c r="V796" s="4">
        <f t="shared" si="290"/>
        <v>-4.3152721315455646E-3</v>
      </c>
      <c r="W796" s="4">
        <f t="shared" si="291"/>
        <v>-2.5448083715419526E-3</v>
      </c>
      <c r="X796" s="4">
        <f t="shared" si="297"/>
        <v>1.8597724904134052E-3</v>
      </c>
      <c r="Y796" s="4">
        <f t="shared" si="286"/>
        <v>-1.4480212308256163E-2</v>
      </c>
      <c r="Z796" s="4">
        <f t="shared" si="287"/>
        <v>-8.2662639123638471E-3</v>
      </c>
      <c r="AA796" s="4">
        <f t="shared" si="280"/>
        <v>3.182728320766051E-3</v>
      </c>
      <c r="AB796" s="4">
        <f t="shared" si="281"/>
        <v>3.182728320766051E-3</v>
      </c>
      <c r="AC796" s="2">
        <f t="shared" si="292"/>
        <v>3.3670405896087919E-3</v>
      </c>
      <c r="AD796" s="3">
        <f t="shared" si="293"/>
        <v>1812.5564306204903</v>
      </c>
    </row>
    <row r="797" spans="1:30" x14ac:dyDescent="0.3">
      <c r="A797" s="1">
        <f t="shared" si="278"/>
        <v>10</v>
      </c>
      <c r="B797" s="1">
        <f t="shared" si="276"/>
        <v>1</v>
      </c>
      <c r="C797" s="5">
        <v>40238</v>
      </c>
      <c r="D797" s="3">
        <v>1846.4</v>
      </c>
      <c r="E797" s="3">
        <v>1826.62</v>
      </c>
      <c r="F797" s="3">
        <f t="shared" si="284"/>
        <v>1816.864</v>
      </c>
      <c r="G797" s="3">
        <f t="shared" si="294"/>
        <v>1816.1580000000001</v>
      </c>
      <c r="H797" s="4">
        <f t="shared" si="279"/>
        <v>1.5241823740295174E-2</v>
      </c>
      <c r="I797" s="4">
        <f t="shared" si="282"/>
        <v>4.3658037697669886E-3</v>
      </c>
      <c r="J797" s="4">
        <f t="shared" si="283"/>
        <v>1.0876019970528186E-2</v>
      </c>
      <c r="K797" s="4">
        <f t="shared" si="285"/>
        <v>-5.0586139397805251E-3</v>
      </c>
      <c r="L797" s="4">
        <f t="shared" si="295"/>
        <v>-3.2343360141543613E-3</v>
      </c>
      <c r="M797" s="4">
        <f t="shared" si="288"/>
        <v>1.6256582771192591E-2</v>
      </c>
      <c r="N797" s="4">
        <f t="shared" si="296"/>
        <v>1.6651634934845956E-2</v>
      </c>
      <c r="O797" s="4">
        <f t="shared" si="298"/>
        <v>3.8236568457533773E-4</v>
      </c>
      <c r="P797" s="4">
        <f t="shared" si="277"/>
        <v>-7.4772484155865718E-3</v>
      </c>
      <c r="T797" s="4"/>
      <c r="U797" s="4">
        <f t="shared" si="289"/>
        <v>-5.7734180834448855E-4</v>
      </c>
      <c r="V797" s="4">
        <f t="shared" si="290"/>
        <v>-1.0571568390261089E-2</v>
      </c>
      <c r="W797" s="4">
        <f t="shared" si="291"/>
        <v>1.5828303890230672E-2</v>
      </c>
      <c r="X797" s="4">
        <f t="shared" si="297"/>
        <v>7.7776774048558405E-4</v>
      </c>
      <c r="Y797" s="4">
        <f t="shared" si="286"/>
        <v>-1.746436688317481E-2</v>
      </c>
      <c r="Z797" s="4">
        <f t="shared" si="287"/>
        <v>-1.126923432717271E-2</v>
      </c>
      <c r="AA797" s="4">
        <f t="shared" si="280"/>
        <v>1.5241823740295174E-2</v>
      </c>
      <c r="AB797" s="4">
        <f t="shared" si="281"/>
        <v>1.5241823740295174E-2</v>
      </c>
      <c r="AC797" s="2">
        <f t="shared" si="292"/>
        <v>1.2219659654646664E-2</v>
      </c>
      <c r="AD797" s="3">
        <f t="shared" si="293"/>
        <v>1823.8376204136605</v>
      </c>
    </row>
    <row r="798" spans="1:30" x14ac:dyDescent="0.3">
      <c r="A798" s="1">
        <f t="shared" si="278"/>
        <v>10</v>
      </c>
      <c r="B798" s="1">
        <f t="shared" si="276"/>
        <v>2</v>
      </c>
      <c r="C798" s="5">
        <v>40239</v>
      </c>
      <c r="D798" s="3">
        <v>1851.21</v>
      </c>
      <c r="E798" s="3">
        <v>1851.79</v>
      </c>
      <c r="F798" s="3">
        <f t="shared" si="284"/>
        <v>1828.3419999999999</v>
      </c>
      <c r="G798" s="3">
        <f t="shared" si="294"/>
        <v>1821.0729999999999</v>
      </c>
      <c r="H798" s="4">
        <f t="shared" si="279"/>
        <v>2.6050693240900918E-3</v>
      </c>
      <c r="I798" s="4">
        <f t="shared" si="282"/>
        <v>2.9191941074522706E-3</v>
      </c>
      <c r="J798" s="4">
        <f t="shared" si="283"/>
        <v>-3.1412478336217877E-4</v>
      </c>
      <c r="K798" s="4">
        <f t="shared" si="285"/>
        <v>-1.2876408145580638E-2</v>
      </c>
      <c r="L798" s="4">
        <f t="shared" si="295"/>
        <v>-1.5530521856345075E-2</v>
      </c>
      <c r="M798" s="4">
        <f t="shared" si="288"/>
        <v>1.2507506801244061E-2</v>
      </c>
      <c r="N798" s="4">
        <f t="shared" si="296"/>
        <v>1.6549034552706111E-2</v>
      </c>
      <c r="O798" s="4">
        <f t="shared" si="298"/>
        <v>3.9266209668271049E-3</v>
      </c>
      <c r="P798" s="4">
        <f t="shared" si="277"/>
        <v>-4.8916578419725253E-3</v>
      </c>
      <c r="T798" s="4"/>
      <c r="U798" s="4">
        <f t="shared" si="289"/>
        <v>-2.8477036395147395E-2</v>
      </c>
      <c r="V798" s="4">
        <f t="shared" si="290"/>
        <v>-3.8192266031195951E-2</v>
      </c>
      <c r="W798" s="4">
        <f t="shared" si="291"/>
        <v>3.199317657290035E-2</v>
      </c>
      <c r="X798" s="4">
        <f t="shared" si="297"/>
        <v>8.0151989961427927E-3</v>
      </c>
      <c r="Y798" s="4">
        <f t="shared" si="286"/>
        <v>-2.51846823582292E-2</v>
      </c>
      <c r="Z798" s="4">
        <f t="shared" si="287"/>
        <v>-1.9038228319453388E-2</v>
      </c>
      <c r="AA798" s="4">
        <f t="shared" si="280"/>
        <v>2.6050693240900918E-3</v>
      </c>
      <c r="AB798" s="4">
        <f t="shared" si="281"/>
        <v>2.6050693240900918E-3</v>
      </c>
      <c r="AC798" s="2">
        <f t="shared" si="292"/>
        <v>9.8574732513111007E-3</v>
      </c>
      <c r="AD798" s="3">
        <f t="shared" si="293"/>
        <v>1832.9617469424404</v>
      </c>
    </row>
    <row r="799" spans="1:30" x14ac:dyDescent="0.3">
      <c r="A799" s="1">
        <f t="shared" si="278"/>
        <v>10</v>
      </c>
      <c r="B799" s="1">
        <f t="shared" si="276"/>
        <v>3</v>
      </c>
      <c r="C799" s="5">
        <v>40240</v>
      </c>
      <c r="D799" s="3">
        <v>1851.57</v>
      </c>
      <c r="E799" s="3">
        <v>1854.71</v>
      </c>
      <c r="F799" s="3">
        <f t="shared" si="284"/>
        <v>1836.154</v>
      </c>
      <c r="G799" s="3">
        <f t="shared" si="294"/>
        <v>1825.1439999999998</v>
      </c>
      <c r="H799" s="4">
        <f t="shared" si="279"/>
        <v>1.9446740240161838E-4</v>
      </c>
      <c r="I799" s="4">
        <f t="shared" si="282"/>
        <v>1.8906553011273706E-3</v>
      </c>
      <c r="J799" s="4">
        <f t="shared" si="283"/>
        <v>-1.6961878987257523E-3</v>
      </c>
      <c r="K799" s="4">
        <f t="shared" si="285"/>
        <v>-1.0214940498376781E-2</v>
      </c>
      <c r="L799" s="4">
        <f t="shared" si="295"/>
        <v>-1.5666630053976789E-2</v>
      </c>
      <c r="M799" s="4">
        <f t="shared" si="288"/>
        <v>8.3958099375106548E-3</v>
      </c>
      <c r="N799" s="4">
        <f t="shared" si="296"/>
        <v>1.4478857558636558E-2</v>
      </c>
      <c r="O799" s="4">
        <f t="shared" si="298"/>
        <v>5.9463050276253229E-3</v>
      </c>
      <c r="P799" s="4">
        <f t="shared" si="277"/>
        <v>-4.6981417075648733E-3</v>
      </c>
      <c r="T799" s="4"/>
      <c r="U799" s="4">
        <f t="shared" si="289"/>
        <v>-2.090524575817981E-2</v>
      </c>
      <c r="V799" s="4">
        <f t="shared" si="290"/>
        <v>-3.0696193300597998E-2</v>
      </c>
      <c r="W799" s="4">
        <f t="shared" si="291"/>
        <v>2.1550225929787944E-2</v>
      </c>
      <c r="X799" s="4">
        <f t="shared" si="297"/>
        <v>1.2138022880338488E-2</v>
      </c>
      <c r="Y799" s="4">
        <f t="shared" si="286"/>
        <v>-2.2556400093160123E-2</v>
      </c>
      <c r="Z799" s="4">
        <f t="shared" si="287"/>
        <v>-1.6393374078287021E-2</v>
      </c>
      <c r="AA799" s="4">
        <f t="shared" si="280"/>
        <v>1.9446740240161838E-4</v>
      </c>
      <c r="AB799" s="4">
        <f t="shared" si="281"/>
        <v>1.9446740240161838E-4</v>
      </c>
      <c r="AC799" s="2">
        <f t="shared" si="292"/>
        <v>6.6999908393270509E-3</v>
      </c>
      <c r="AD799" s="3">
        <f t="shared" si="293"/>
        <v>1839.1644979616271</v>
      </c>
    </row>
    <row r="800" spans="1:30" x14ac:dyDescent="0.3">
      <c r="A800" s="1">
        <f t="shared" si="278"/>
        <v>10</v>
      </c>
      <c r="B800" s="1">
        <f t="shared" si="276"/>
        <v>4</v>
      </c>
      <c r="C800" s="5">
        <v>40241</v>
      </c>
      <c r="D800" s="3">
        <v>1859.72</v>
      </c>
      <c r="E800" s="3">
        <v>1852.7</v>
      </c>
      <c r="F800" s="3">
        <f t="shared" si="284"/>
        <v>1845.5160000000001</v>
      </c>
      <c r="G800" s="3">
        <f t="shared" si="294"/>
        <v>1828.777</v>
      </c>
      <c r="H800" s="4">
        <f t="shared" si="279"/>
        <v>4.4016699341640287E-3</v>
      </c>
      <c r="I800" s="4">
        <f t="shared" si="282"/>
        <v>6.1029288657739604E-4</v>
      </c>
      <c r="J800" s="4">
        <f t="shared" si="283"/>
        <v>3.7913770475866328E-3</v>
      </c>
      <c r="K800" s="4">
        <f t="shared" si="285"/>
        <v>-5.1874895359073749E-3</v>
      </c>
      <c r="L800" s="4">
        <f t="shared" si="295"/>
        <v>-1.4166956210735325E-2</v>
      </c>
      <c r="M800" s="4">
        <f t="shared" si="288"/>
        <v>7.6964924714822032E-3</v>
      </c>
      <c r="N800" s="4">
        <f t="shared" si="296"/>
        <v>1.6920050941148092E-2</v>
      </c>
      <c r="O800" s="4">
        <f t="shared" si="298"/>
        <v>9.0008173273396167E-3</v>
      </c>
      <c r="P800" s="4">
        <f t="shared" si="277"/>
        <v>-3.1715144250147459E-4</v>
      </c>
      <c r="T800" s="4"/>
      <c r="U800" s="4">
        <f t="shared" si="289"/>
        <v>-2.0879577871752004E-2</v>
      </c>
      <c r="V800" s="4">
        <f t="shared" si="290"/>
        <v>-3.0670782093034539E-2</v>
      </c>
      <c r="W800" s="4">
        <f t="shared" si="291"/>
        <v>2.5820366151656698E-2</v>
      </c>
      <c r="X800" s="4">
        <f t="shared" si="297"/>
        <v>1.8475329987561004E-2</v>
      </c>
      <c r="Y800" s="4">
        <f t="shared" si="286"/>
        <v>-1.7591635551669177E-2</v>
      </c>
      <c r="Z800" s="4">
        <f t="shared" si="287"/>
        <v>-1.1397305456407384E-2</v>
      </c>
      <c r="AA800" s="4">
        <f t="shared" si="280"/>
        <v>4.4016699341640287E-3</v>
      </c>
      <c r="AB800" s="4">
        <f t="shared" si="281"/>
        <v>4.4016699341640287E-3</v>
      </c>
      <c r="AC800" s="2">
        <f t="shared" si="292"/>
        <v>7.3686727171733872E-3</v>
      </c>
      <c r="AD800" s="3">
        <f t="shared" si="293"/>
        <v>1846.0163319744183</v>
      </c>
    </row>
    <row r="801" spans="1:30" x14ac:dyDescent="0.3">
      <c r="A801" s="1">
        <f t="shared" si="278"/>
        <v>10</v>
      </c>
      <c r="B801" s="1">
        <f t="shared" si="276"/>
        <v>5</v>
      </c>
      <c r="C801" s="5">
        <v>40242</v>
      </c>
      <c r="D801" s="3">
        <v>1888.56</v>
      </c>
      <c r="E801" s="3">
        <v>1871.62</v>
      </c>
      <c r="F801" s="3">
        <f t="shared" si="284"/>
        <v>1859.4920000000002</v>
      </c>
      <c r="G801" s="3">
        <f t="shared" si="294"/>
        <v>1835.3010000000002</v>
      </c>
      <c r="H801" s="4">
        <f t="shared" si="279"/>
        <v>1.5507710838190652E-2</v>
      </c>
      <c r="I801" s="4">
        <f t="shared" si="282"/>
        <v>6.3988127244960875E-3</v>
      </c>
      <c r="J801" s="4">
        <f t="shared" si="283"/>
        <v>9.1088981136945649E-3</v>
      </c>
      <c r="K801" s="4">
        <f t="shared" si="285"/>
        <v>-4.0301765857225233E-3</v>
      </c>
      <c r="L801" s="4">
        <f t="shared" si="295"/>
        <v>-1.6312491486173503E-2</v>
      </c>
      <c r="M801" s="4">
        <f t="shared" si="288"/>
        <v>1.5632226436037237E-2</v>
      </c>
      <c r="N801" s="4">
        <f t="shared" si="296"/>
        <v>2.9019218101008926E-2</v>
      </c>
      <c r="O801" s="4">
        <f t="shared" si="298"/>
        <v>1.2809230313042758E-2</v>
      </c>
      <c r="P801" s="4">
        <f t="shared" si="277"/>
        <v>1.5185641102826948E-2</v>
      </c>
      <c r="T801" s="4"/>
      <c r="U801" s="4">
        <f t="shared" si="289"/>
        <v>-2.206783816918674E-2</v>
      </c>
      <c r="V801" s="4">
        <f t="shared" si="290"/>
        <v>-3.1847159787494847E-2</v>
      </c>
      <c r="W801" s="4">
        <f t="shared" si="291"/>
        <v>3.8423471968680518E-2</v>
      </c>
      <c r="X801" s="4">
        <f t="shared" si="297"/>
        <v>2.6714004119021095E-2</v>
      </c>
      <c r="Y801" s="4">
        <f t="shared" si="286"/>
        <v>-1.6448752937521502E-2</v>
      </c>
      <c r="Z801" s="4">
        <f t="shared" si="287"/>
        <v>-1.0247216681941491E-2</v>
      </c>
      <c r="AA801" s="4">
        <f t="shared" si="280"/>
        <v>1.5507710838190652E-2</v>
      </c>
      <c r="AB801" s="4">
        <f t="shared" si="281"/>
        <v>1.5507710838190652E-2</v>
      </c>
      <c r="AC801" s="2">
        <f t="shared" si="292"/>
        <v>1.5018027147873295E-2</v>
      </c>
      <c r="AD801" s="3">
        <f t="shared" si="293"/>
        <v>1860.1975546496124</v>
      </c>
    </row>
    <row r="802" spans="1:30" x14ac:dyDescent="0.3">
      <c r="A802" s="1">
        <f t="shared" si="278"/>
        <v>11</v>
      </c>
      <c r="B802" s="1">
        <f t="shared" si="276"/>
        <v>1</v>
      </c>
      <c r="C802" s="5">
        <v>40245</v>
      </c>
      <c r="D802" s="3">
        <v>1890.89</v>
      </c>
      <c r="E802" s="3">
        <v>1888.04</v>
      </c>
      <c r="F802" s="3">
        <f t="shared" si="284"/>
        <v>1868.3899999999999</v>
      </c>
      <c r="G802" s="3">
        <f t="shared" si="294"/>
        <v>1842.6269999999997</v>
      </c>
      <c r="H802" s="4">
        <f t="shared" si="279"/>
        <v>1.2337442284069103E-3</v>
      </c>
      <c r="I802" s="4">
        <f t="shared" si="282"/>
        <v>-2.7534205955859588E-4</v>
      </c>
      <c r="J802" s="4">
        <f t="shared" si="283"/>
        <v>1.5090862879655062E-3</v>
      </c>
      <c r="K802" s="4">
        <f t="shared" si="285"/>
        <v>-1.3658554665988941E-2</v>
      </c>
      <c r="L802" s="4">
        <f t="shared" si="295"/>
        <v>-2.7161199832441592E-2</v>
      </c>
      <c r="M802" s="4">
        <f t="shared" si="288"/>
        <v>1.2042453663314526E-2</v>
      </c>
      <c r="N802" s="4">
        <f t="shared" si="296"/>
        <v>2.6192495822540525E-2</v>
      </c>
      <c r="O802" s="4">
        <f t="shared" si="298"/>
        <v>1.3624801019625757E-2</v>
      </c>
      <c r="P802" s="4">
        <f t="shared" si="277"/>
        <v>1.6438120528299131E-2</v>
      </c>
      <c r="T802" s="4"/>
      <c r="U802" s="4">
        <f t="shared" si="289"/>
        <v>-2.2323886982674554E-2</v>
      </c>
      <c r="V802" s="4">
        <f t="shared" si="290"/>
        <v>-3.2100648112847775E-2</v>
      </c>
      <c r="W802" s="4">
        <f t="shared" si="291"/>
        <v>2.4095537261698444E-2</v>
      </c>
      <c r="X802" s="4">
        <f t="shared" si="297"/>
        <v>2.835985522306559E-2</v>
      </c>
      <c r="Y802" s="4">
        <f t="shared" si="286"/>
        <v>-2.5957076428258466E-2</v>
      </c>
      <c r="Z802" s="4">
        <f t="shared" si="287"/>
        <v>-1.9815492527000256E-2</v>
      </c>
      <c r="AA802" s="4">
        <f t="shared" si="280"/>
        <v>1.2337442284069103E-3</v>
      </c>
      <c r="AB802" s="4">
        <f t="shared" si="281"/>
        <v>1.2337442284069103E-3</v>
      </c>
      <c r="AC802" s="2">
        <f t="shared" si="292"/>
        <v>1.0821163702590671E-2</v>
      </c>
      <c r="AD802" s="3">
        <f t="shared" si="293"/>
        <v>1870.4283697664084</v>
      </c>
    </row>
    <row r="803" spans="1:30" x14ac:dyDescent="0.3">
      <c r="A803" s="1">
        <f t="shared" si="278"/>
        <v>11</v>
      </c>
      <c r="B803" s="1">
        <f t="shared" si="276"/>
        <v>2</v>
      </c>
      <c r="C803" s="5">
        <v>40246</v>
      </c>
      <c r="D803" s="3">
        <v>1901.38</v>
      </c>
      <c r="E803" s="3">
        <v>1885.99</v>
      </c>
      <c r="F803" s="3">
        <f t="shared" si="284"/>
        <v>1878.4240000000002</v>
      </c>
      <c r="G803" s="3">
        <f t="shared" si="294"/>
        <v>1853.3829999999998</v>
      </c>
      <c r="H803" s="4">
        <f t="shared" si="279"/>
        <v>5.5476521637958893E-3</v>
      </c>
      <c r="I803" s="4">
        <f t="shared" si="282"/>
        <v>-2.5913723167397843E-3</v>
      </c>
      <c r="J803" s="4">
        <f t="shared" si="283"/>
        <v>8.1390244805356737E-3</v>
      </c>
      <c r="K803" s="4">
        <f t="shared" si="285"/>
        <v>-9.6277414339278992E-3</v>
      </c>
      <c r="L803" s="4">
        <f t="shared" si="295"/>
        <v>-2.2655997969210463E-2</v>
      </c>
      <c r="M803" s="4">
        <f t="shared" si="288"/>
        <v>1.2220883038121267E-2</v>
      </c>
      <c r="N803" s="4">
        <f t="shared" si="296"/>
        <v>2.5896967869026694E-2</v>
      </c>
      <c r="O803" s="4">
        <f t="shared" si="298"/>
        <v>1.3169908171959521E-2</v>
      </c>
      <c r="P803" s="4">
        <f t="shared" si="277"/>
        <v>2.2076965667012574E-2</v>
      </c>
      <c r="T803" s="4"/>
      <c r="U803" s="4">
        <f t="shared" si="289"/>
        <v>-2.0984827250659775E-2</v>
      </c>
      <c r="V803" s="4">
        <f t="shared" si="290"/>
        <v>-3.0774978978153133E-2</v>
      </c>
      <c r="W803" s="4">
        <f t="shared" si="291"/>
        <v>2.7101193273588665E-2</v>
      </c>
      <c r="X803" s="4">
        <f t="shared" si="297"/>
        <v>2.7392030593838757E-2</v>
      </c>
      <c r="Y803" s="4">
        <f t="shared" si="286"/>
        <v>-2.1976522712806597E-2</v>
      </c>
      <c r="Z803" s="4">
        <f t="shared" si="287"/>
        <v>-1.5809840426225526E-2</v>
      </c>
      <c r="AA803" s="4">
        <f t="shared" si="280"/>
        <v>5.5476521637958893E-3</v>
      </c>
      <c r="AB803" s="4">
        <f t="shared" si="281"/>
        <v>5.5476521637958893E-3</v>
      </c>
      <c r="AC803" s="2">
        <f t="shared" si="292"/>
        <v>1.085233890949081E-2</v>
      </c>
      <c r="AD803" s="3">
        <f t="shared" si="293"/>
        <v>1880.7455798442725</v>
      </c>
    </row>
    <row r="804" spans="1:30" x14ac:dyDescent="0.3">
      <c r="A804" s="1">
        <f t="shared" si="278"/>
        <v>11</v>
      </c>
      <c r="B804" s="1">
        <f t="shared" si="276"/>
        <v>3</v>
      </c>
      <c r="C804" s="5">
        <v>40247</v>
      </c>
      <c r="D804" s="3">
        <v>1917.35</v>
      </c>
      <c r="E804" s="3">
        <v>1901.24</v>
      </c>
      <c r="F804" s="3">
        <f t="shared" si="284"/>
        <v>1891.58</v>
      </c>
      <c r="G804" s="3">
        <f t="shared" si="294"/>
        <v>1863.8669999999997</v>
      </c>
      <c r="H804" s="4">
        <f t="shared" si="279"/>
        <v>8.399162713397532E-3</v>
      </c>
      <c r="I804" s="4">
        <f t="shared" si="282"/>
        <v>-7.3630731363588572E-5</v>
      </c>
      <c r="J804" s="4">
        <f t="shared" si="283"/>
        <v>8.4727934447611213E-3</v>
      </c>
      <c r="K804" s="4">
        <f t="shared" si="285"/>
        <v>-8.5424796726588387E-3</v>
      </c>
      <c r="L804" s="4">
        <f t="shared" si="295"/>
        <v>-2.2854745266888125E-2</v>
      </c>
      <c r="M804" s="4">
        <f t="shared" si="288"/>
        <v>1.3623531650789278E-2</v>
      </c>
      <c r="N804" s="4">
        <f t="shared" si="296"/>
        <v>2.8694643984790859E-2</v>
      </c>
      <c r="O804" s="4">
        <f t="shared" si="298"/>
        <v>1.4453803426604529E-2</v>
      </c>
      <c r="P804" s="4">
        <f t="shared" si="277"/>
        <v>3.0661556407265436E-2</v>
      </c>
      <c r="T804" s="4"/>
      <c r="U804" s="4">
        <f t="shared" si="289"/>
        <v>-2.6196762351555276E-2</v>
      </c>
      <c r="V804" s="4">
        <f t="shared" si="290"/>
        <v>-3.5934794728039683E-2</v>
      </c>
      <c r="W804" s="4">
        <f t="shared" si="291"/>
        <v>3.5526607149608154E-2</v>
      </c>
      <c r="X804" s="4">
        <f t="shared" si="297"/>
        <v>3.0185921224472421E-2</v>
      </c>
      <c r="Y804" s="4">
        <f t="shared" si="286"/>
        <v>-2.0904792893697951E-2</v>
      </c>
      <c r="Z804" s="4">
        <f t="shared" si="287"/>
        <v>-1.4731353082941904E-2</v>
      </c>
      <c r="AA804" s="4">
        <f t="shared" si="280"/>
        <v>8.399162713397532E-3</v>
      </c>
      <c r="AB804" s="4">
        <f t="shared" si="281"/>
        <v>8.399162713397532E-3</v>
      </c>
      <c r="AC804" s="2">
        <f t="shared" si="292"/>
        <v>1.2727434620953378E-2</v>
      </c>
      <c r="AD804" s="3">
        <f t="shared" si="293"/>
        <v>1892.9470532295149</v>
      </c>
    </row>
    <row r="805" spans="1:30" x14ac:dyDescent="0.3">
      <c r="A805" s="1">
        <f t="shared" si="278"/>
        <v>11</v>
      </c>
      <c r="B805" s="1">
        <f t="shared" si="276"/>
        <v>4</v>
      </c>
      <c r="C805" s="5">
        <v>40248</v>
      </c>
      <c r="D805" s="3">
        <v>1923.81</v>
      </c>
      <c r="E805" s="3">
        <v>1911.07</v>
      </c>
      <c r="F805" s="3">
        <f t="shared" si="284"/>
        <v>1904.3979999999999</v>
      </c>
      <c r="G805" s="3">
        <f t="shared" si="294"/>
        <v>1874.9569999999999</v>
      </c>
      <c r="H805" s="4">
        <f t="shared" si="279"/>
        <v>3.3692335775940942E-3</v>
      </c>
      <c r="I805" s="4">
        <f t="shared" si="282"/>
        <v>-3.2753540042245667E-3</v>
      </c>
      <c r="J805" s="4">
        <f t="shared" si="283"/>
        <v>6.6445875818186614E-3</v>
      </c>
      <c r="K805" s="4">
        <f t="shared" si="285"/>
        <v>-9.286254465799065E-3</v>
      </c>
      <c r="L805" s="4">
        <f t="shared" si="295"/>
        <v>-2.494125282870166E-2</v>
      </c>
      <c r="M805" s="4">
        <f t="shared" si="288"/>
        <v>1.0193247419919595E-2</v>
      </c>
      <c r="N805" s="4">
        <f t="shared" si="296"/>
        <v>2.6055530873508068E-2</v>
      </c>
      <c r="O805" s="4">
        <f t="shared" si="298"/>
        <v>1.5303486311018256E-2</v>
      </c>
      <c r="P805" s="4">
        <f t="shared" si="277"/>
        <v>3.4134095930248187E-2</v>
      </c>
      <c r="T805" s="4"/>
      <c r="U805" s="4">
        <f t="shared" si="289"/>
        <v>-3.0057110073799714E-2</v>
      </c>
      <c r="V805" s="4">
        <f t="shared" si="290"/>
        <v>-3.9756538973061681E-2</v>
      </c>
      <c r="W805" s="4">
        <f t="shared" si="291"/>
        <v>3.4462177101929281E-2</v>
      </c>
      <c r="X805" s="4">
        <f t="shared" si="297"/>
        <v>3.190543999618526E-2</v>
      </c>
      <c r="Y805" s="4">
        <f t="shared" si="286"/>
        <v>-2.1639293686923806E-2</v>
      </c>
      <c r="Z805" s="4">
        <f t="shared" si="287"/>
        <v>-1.5470485087111227E-2</v>
      </c>
      <c r="AA805" s="4">
        <f t="shared" si="280"/>
        <v>3.3692335775940942E-3</v>
      </c>
      <c r="AB805" s="4">
        <f t="shared" si="281"/>
        <v>3.3692335775940942E-3</v>
      </c>
      <c r="AC805" s="2">
        <f t="shared" si="292"/>
        <v>1.0695077916732822E-2</v>
      </c>
      <c r="AD805" s="3">
        <f t="shared" si="293"/>
        <v>1903.2347021530102</v>
      </c>
    </row>
    <row r="806" spans="1:30" x14ac:dyDescent="0.3">
      <c r="A806" s="1">
        <f t="shared" si="278"/>
        <v>11</v>
      </c>
      <c r="B806" s="1">
        <f t="shared" si="276"/>
        <v>5</v>
      </c>
      <c r="C806" s="5">
        <v>40249</v>
      </c>
      <c r="D806" s="3">
        <v>1924.43</v>
      </c>
      <c r="E806" s="3">
        <v>1930</v>
      </c>
      <c r="F806" s="3">
        <f t="shared" si="284"/>
        <v>1911.5720000000001</v>
      </c>
      <c r="G806" s="3">
        <f t="shared" si="294"/>
        <v>1885.5319999999999</v>
      </c>
      <c r="H806" s="4">
        <f t="shared" si="279"/>
        <v>3.2227714795126245E-4</v>
      </c>
      <c r="I806" s="4">
        <f t="shared" si="282"/>
        <v>3.2175734609966966E-3</v>
      </c>
      <c r="J806" s="4">
        <f t="shared" si="283"/>
        <v>-2.8952963130454341E-3</v>
      </c>
      <c r="K806" s="4">
        <f t="shared" si="285"/>
        <v>-8.0322381108320854E-3</v>
      </c>
      <c r="L806" s="4">
        <f t="shared" si="295"/>
        <v>-2.2143558875356666E-2</v>
      </c>
      <c r="M806" s="4">
        <f t="shared" si="288"/>
        <v>6.7264010981537429E-3</v>
      </c>
      <c r="N806" s="4">
        <f t="shared" si="296"/>
        <v>2.0629721479136998E-2</v>
      </c>
      <c r="O806" s="4">
        <f t="shared" si="298"/>
        <v>1.3531279391820014E-2</v>
      </c>
      <c r="P806" s="4">
        <f t="shared" si="277"/>
        <v>3.4467373717283742E-2</v>
      </c>
      <c r="T806" s="4"/>
      <c r="U806" s="4">
        <f t="shared" si="289"/>
        <v>-1.8323015266580381E-2</v>
      </c>
      <c r="V806" s="4">
        <f t="shared" si="290"/>
        <v>-2.8139785113914611E-2</v>
      </c>
      <c r="W806" s="4">
        <f t="shared" si="291"/>
        <v>1.8993307069936946E-2</v>
      </c>
      <c r="X806" s="4">
        <f t="shared" si="297"/>
        <v>2.8007649401019161E-2</v>
      </c>
      <c r="Y806" s="4">
        <f t="shared" si="286"/>
        <v>-2.0400913446108501E-2</v>
      </c>
      <c r="Z806" s="4">
        <f t="shared" si="287"/>
        <v>-1.4224296549590924E-2</v>
      </c>
      <c r="AA806" s="4">
        <f t="shared" si="280"/>
        <v>3.2227714795126245E-4</v>
      </c>
      <c r="AB806" s="4">
        <f t="shared" si="281"/>
        <v>3.2227714795126245E-4</v>
      </c>
      <c r="AC806" s="2">
        <f t="shared" si="292"/>
        <v>7.3425370445585701E-3</v>
      </c>
      <c r="AD806" s="3">
        <f t="shared" si="293"/>
        <v>1910.2998014353402</v>
      </c>
    </row>
    <row r="807" spans="1:30" x14ac:dyDescent="0.3">
      <c r="A807" s="1">
        <f t="shared" si="278"/>
        <v>12</v>
      </c>
      <c r="B807" s="1">
        <f t="shared" si="276"/>
        <v>1</v>
      </c>
      <c r="C807" s="5">
        <v>40252</v>
      </c>
      <c r="D807" s="3">
        <v>1920.09</v>
      </c>
      <c r="E807" s="3">
        <v>1918.14</v>
      </c>
      <c r="F807" s="3">
        <f t="shared" si="284"/>
        <v>1917.4119999999998</v>
      </c>
      <c r="G807" s="3">
        <f t="shared" si="294"/>
        <v>1892.9009999999998</v>
      </c>
      <c r="H807" s="4">
        <f t="shared" si="279"/>
        <v>-2.2552132319700615E-3</v>
      </c>
      <c r="I807" s="4">
        <f t="shared" si="282"/>
        <v>-3.2685002832007208E-3</v>
      </c>
      <c r="J807" s="4">
        <f t="shared" si="283"/>
        <v>1.0132870512306593E-3</v>
      </c>
      <c r="K807" s="4">
        <f t="shared" si="285"/>
        <v>-3.9946893365827799E-3</v>
      </c>
      <c r="L807" s="4">
        <f t="shared" si="295"/>
        <v>-1.7953368010268068E-2</v>
      </c>
      <c r="M807" s="4">
        <f t="shared" si="288"/>
        <v>1.3966742671893736E-3</v>
      </c>
      <c r="N807" s="4">
        <f t="shared" si="296"/>
        <v>1.4363667196541224E-2</v>
      </c>
      <c r="O807" s="4">
        <f t="shared" si="298"/>
        <v>1.2765547448296678E-2</v>
      </c>
      <c r="P807" s="4">
        <f t="shared" si="277"/>
        <v>3.2134429208035206E-2</v>
      </c>
      <c r="T807" s="4"/>
      <c r="U807" s="4">
        <f t="shared" si="289"/>
        <v>-1.742853728116895E-2</v>
      </c>
      <c r="V807" s="4">
        <f t="shared" si="290"/>
        <v>-2.7254251908357327E-2</v>
      </c>
      <c r="W807" s="4">
        <f t="shared" si="291"/>
        <v>1.5442463601795882E-2</v>
      </c>
      <c r="X807" s="4">
        <f t="shared" si="297"/>
        <v>2.6237562821466578E-2</v>
      </c>
      <c r="Y807" s="4">
        <f t="shared" si="286"/>
        <v>-1.6413708172785049E-2</v>
      </c>
      <c r="Z807" s="4">
        <f t="shared" si="287"/>
        <v>-1.0211950951210873E-2</v>
      </c>
      <c r="AA807" s="4">
        <f t="shared" si="280"/>
        <v>-2.2552132319700615E-3</v>
      </c>
      <c r="AB807" s="4">
        <f t="shared" si="281"/>
        <v>-2.2552132319700615E-3</v>
      </c>
      <c r="AC807" s="2">
        <f t="shared" si="292"/>
        <v>3.3992151634071287E-3</v>
      </c>
      <c r="AD807" s="3">
        <f t="shared" si="293"/>
        <v>1913.5632009568935</v>
      </c>
    </row>
    <row r="808" spans="1:30" x14ac:dyDescent="0.3">
      <c r="A808" s="1">
        <f t="shared" si="278"/>
        <v>12</v>
      </c>
      <c r="B808" s="1">
        <f t="shared" si="276"/>
        <v>2</v>
      </c>
      <c r="C808" s="5">
        <v>40253</v>
      </c>
      <c r="D808" s="3">
        <v>1932.24</v>
      </c>
      <c r="E808" s="3">
        <v>1924.27</v>
      </c>
      <c r="F808" s="3">
        <f t="shared" si="284"/>
        <v>1923.5840000000001</v>
      </c>
      <c r="G808" s="3">
        <f t="shared" si="294"/>
        <v>1901.0040000000001</v>
      </c>
      <c r="H808" s="4">
        <f t="shared" si="279"/>
        <v>6.3278283830445923E-3</v>
      </c>
      <c r="I808" s="4">
        <f t="shared" si="282"/>
        <v>2.1769812873355227E-3</v>
      </c>
      <c r="J808" s="4">
        <f t="shared" si="283"/>
        <v>4.1508470957090701E-3</v>
      </c>
      <c r="K808" s="4">
        <f t="shared" si="285"/>
        <v>6.9267586415228176E-4</v>
      </c>
      <c r="L808" s="4">
        <f t="shared" si="295"/>
        <v>-1.1747713214831918E-2</v>
      </c>
      <c r="M808" s="4">
        <f t="shared" si="288"/>
        <v>4.4999334575458877E-3</v>
      </c>
      <c r="N808" s="4">
        <f t="shared" si="296"/>
        <v>1.643131734599184E-2</v>
      </c>
      <c r="O808" s="4">
        <f t="shared" si="298"/>
        <v>1.1685918933465784E-2</v>
      </c>
      <c r="P808" s="4">
        <f t="shared" si="277"/>
        <v>3.8665598744295343E-2</v>
      </c>
      <c r="T808" s="4"/>
      <c r="U808" s="4">
        <f t="shared" si="289"/>
        <v>-9.7443349009680852E-3</v>
      </c>
      <c r="V808" s="4">
        <f t="shared" si="290"/>
        <v>-1.9646891551958374E-2</v>
      </c>
      <c r="W808" s="4">
        <f t="shared" si="291"/>
        <v>1.6230316927705088E-2</v>
      </c>
      <c r="X808" s="4">
        <f t="shared" si="297"/>
        <v>2.4041430475760451E-2</v>
      </c>
      <c r="Y808" s="4">
        <f t="shared" si="286"/>
        <v>-1.178478892218383E-2</v>
      </c>
      <c r="Z808" s="4">
        <f t="shared" si="287"/>
        <v>-5.5538452086576623E-3</v>
      </c>
      <c r="AA808" s="4">
        <f t="shared" si="280"/>
        <v>6.3278283830445923E-3</v>
      </c>
      <c r="AB808" s="4">
        <f t="shared" si="281"/>
        <v>6.3278283830445923E-3</v>
      </c>
      <c r="AC808" s="2">
        <f t="shared" si="292"/>
        <v>6.4439196797865883E-3</v>
      </c>
      <c r="AD808" s="3">
        <f t="shared" si="293"/>
        <v>1919.7888006379292</v>
      </c>
    </row>
    <row r="809" spans="1:30" x14ac:dyDescent="0.3">
      <c r="A809" s="1">
        <f t="shared" si="278"/>
        <v>12</v>
      </c>
      <c r="B809" s="1">
        <f t="shared" si="276"/>
        <v>3</v>
      </c>
      <c r="C809" s="5">
        <v>40254</v>
      </c>
      <c r="D809" s="3">
        <v>1936.22</v>
      </c>
      <c r="E809" s="3">
        <v>1934.65</v>
      </c>
      <c r="F809" s="3">
        <f t="shared" si="284"/>
        <v>1927.3579999999997</v>
      </c>
      <c r="G809" s="3">
        <f t="shared" si="294"/>
        <v>1909.4690000000003</v>
      </c>
      <c r="H809" s="4">
        <f t="shared" si="279"/>
        <v>2.0597855338881392E-3</v>
      </c>
      <c r="I809" s="4">
        <f t="shared" si="282"/>
        <v>1.2472570695152164E-3</v>
      </c>
      <c r="J809" s="4">
        <f t="shared" si="283"/>
        <v>8.1252846437292279E-4</v>
      </c>
      <c r="K809" s="4">
        <f t="shared" si="285"/>
        <v>-3.6731979464249172E-3</v>
      </c>
      <c r="L809" s="4">
        <f t="shared" si="295"/>
        <v>-1.3323051656798902E-2</v>
      </c>
      <c r="M809" s="4">
        <f t="shared" si="288"/>
        <v>4.5980041071769272E-3</v>
      </c>
      <c r="N809" s="4">
        <f t="shared" si="296"/>
        <v>1.4009653992811481E-2</v>
      </c>
      <c r="O809" s="4">
        <f t="shared" si="298"/>
        <v>9.2391360485892318E-3</v>
      </c>
      <c r="P809" s="4">
        <f t="shared" si="277"/>
        <v>4.0805027119136104E-2</v>
      </c>
      <c r="T809" s="4"/>
      <c r="U809" s="4">
        <f t="shared" si="289"/>
        <v>-7.706082060199613E-3</v>
      </c>
      <c r="V809" s="4">
        <f t="shared" si="290"/>
        <v>-1.762902123959767E-2</v>
      </c>
      <c r="W809" s="4">
        <f t="shared" si="291"/>
        <v>9.8417086082353868E-3</v>
      </c>
      <c r="X809" s="4">
        <f t="shared" si="297"/>
        <v>1.8914346736590468E-2</v>
      </c>
      <c r="Y809" s="4">
        <f t="shared" si="286"/>
        <v>-1.6096225403452069E-2</v>
      </c>
      <c r="Z809" s="4">
        <f t="shared" si="287"/>
        <v>-9.8924663737255947E-3</v>
      </c>
      <c r="AA809" s="4">
        <f t="shared" si="280"/>
        <v>2.0597855338881392E-3</v>
      </c>
      <c r="AB809" s="4">
        <f t="shared" si="281"/>
        <v>2.0597855338881392E-3</v>
      </c>
      <c r="AC809" s="2">
        <f t="shared" si="292"/>
        <v>5.6574836062262103E-3</v>
      </c>
      <c r="AD809" s="3">
        <f t="shared" si="293"/>
        <v>1925.2658670919527</v>
      </c>
    </row>
    <row r="810" spans="1:30" x14ac:dyDescent="0.3">
      <c r="A810" s="1">
        <f t="shared" si="278"/>
        <v>12</v>
      </c>
      <c r="B810" s="1">
        <f t="shared" si="276"/>
        <v>4</v>
      </c>
      <c r="C810" s="5">
        <v>40255</v>
      </c>
      <c r="D810" s="3">
        <v>1943.94</v>
      </c>
      <c r="E810" s="3">
        <v>1937.63</v>
      </c>
      <c r="F810" s="3">
        <f t="shared" si="284"/>
        <v>1931.384</v>
      </c>
      <c r="G810" s="3">
        <f t="shared" si="294"/>
        <v>1917.8910000000001</v>
      </c>
      <c r="H810" s="4">
        <f t="shared" si="279"/>
        <v>3.9871502205328048E-3</v>
      </c>
      <c r="I810" s="4">
        <f t="shared" si="282"/>
        <v>7.2822303250667895E-4</v>
      </c>
      <c r="J810" s="4">
        <f t="shared" si="283"/>
        <v>3.2589271880261259E-3</v>
      </c>
      <c r="K810" s="4">
        <f t="shared" si="285"/>
        <v>-4.1188501306669229E-3</v>
      </c>
      <c r="L810" s="4">
        <f t="shared" si="295"/>
        <v>-1.0961219971559601E-2</v>
      </c>
      <c r="M810" s="4">
        <f t="shared" si="288"/>
        <v>6.5010375979090845E-3</v>
      </c>
      <c r="N810" s="4">
        <f t="shared" si="296"/>
        <v>1.3582106595213167E-2</v>
      </c>
      <c r="O810" s="4">
        <f t="shared" si="298"/>
        <v>6.941057851579749E-3</v>
      </c>
      <c r="P810" s="4">
        <f t="shared" si="277"/>
        <v>4.4954873112545819E-2</v>
      </c>
      <c r="T810" s="4"/>
      <c r="U810" s="4">
        <f t="shared" si="289"/>
        <v>-6.4093956265300856E-3</v>
      </c>
      <c r="V810" s="4">
        <f t="shared" si="290"/>
        <v>-1.6345301670264802E-2</v>
      </c>
      <c r="W810" s="4">
        <f t="shared" si="291"/>
        <v>1.0463611271383406E-2</v>
      </c>
      <c r="X810" s="4">
        <f t="shared" si="297"/>
        <v>1.4170357246752047E-2</v>
      </c>
      <c r="Y810" s="4">
        <f t="shared" si="286"/>
        <v>-1.6536320827292041E-2</v>
      </c>
      <c r="Z810" s="4">
        <f t="shared" si="287"/>
        <v>-1.0335336709127245E-2</v>
      </c>
      <c r="AA810" s="4">
        <f t="shared" si="280"/>
        <v>3.9871502205328048E-3</v>
      </c>
      <c r="AB810" s="4">
        <f t="shared" si="281"/>
        <v>3.9871502205328048E-3</v>
      </c>
      <c r="AC810" s="2">
        <f t="shared" si="292"/>
        <v>6.4042212921685601E-3</v>
      </c>
      <c r="AD810" s="3">
        <f t="shared" si="293"/>
        <v>1931.4905780613019</v>
      </c>
    </row>
    <row r="811" spans="1:30" x14ac:dyDescent="0.3">
      <c r="A811" s="1">
        <f t="shared" si="278"/>
        <v>12</v>
      </c>
      <c r="B811" s="1">
        <f t="shared" si="276"/>
        <v>5</v>
      </c>
      <c r="C811" s="5">
        <v>40256</v>
      </c>
      <c r="D811" s="3">
        <v>1932.43</v>
      </c>
      <c r="E811" s="3">
        <v>1943.96</v>
      </c>
      <c r="F811" s="3">
        <f t="shared" si="284"/>
        <v>1932.9839999999999</v>
      </c>
      <c r="G811" s="3">
        <f t="shared" si="294"/>
        <v>1922.2779999999998</v>
      </c>
      <c r="H811" s="4">
        <f t="shared" si="279"/>
        <v>-5.9209646388262965E-3</v>
      </c>
      <c r="I811" s="4">
        <f t="shared" si="282"/>
        <v>1.028838338630915E-5</v>
      </c>
      <c r="J811" s="4">
        <f t="shared" si="283"/>
        <v>-5.9312530222126059E-3</v>
      </c>
      <c r="K811" s="4">
        <f t="shared" si="285"/>
        <v>-5.5647293640750791E-3</v>
      </c>
      <c r="L811" s="4">
        <f t="shared" si="295"/>
        <v>-1.1723612868710038E-2</v>
      </c>
      <c r="M811" s="4">
        <f t="shared" si="288"/>
        <v>-2.866035104273289E-4</v>
      </c>
      <c r="N811" s="4">
        <f t="shared" si="296"/>
        <v>5.2812340358680022E-3</v>
      </c>
      <c r="O811" s="4">
        <f t="shared" si="298"/>
        <v>5.5401748058145081E-3</v>
      </c>
      <c r="P811" s="4">
        <f t="shared" si="277"/>
        <v>3.8767732259677216E-2</v>
      </c>
      <c r="T811" s="4"/>
      <c r="U811" s="4">
        <f t="shared" si="289"/>
        <v>-1.0036317993353699E-2</v>
      </c>
      <c r="V811" s="4">
        <f t="shared" si="290"/>
        <v>-1.9935954813420195E-2</v>
      </c>
      <c r="W811" s="4">
        <f t="shared" si="291"/>
        <v>4.1570750819723244E-3</v>
      </c>
      <c r="X811" s="4">
        <f t="shared" si="297"/>
        <v>1.120125216314102E-2</v>
      </c>
      <c r="Y811" s="4">
        <f t="shared" si="286"/>
        <v>-1.7964171641330989E-2</v>
      </c>
      <c r="Z811" s="4">
        <f t="shared" si="287"/>
        <v>-1.1772190479155762E-2</v>
      </c>
      <c r="AA811" s="4">
        <f t="shared" si="280"/>
        <v>-5.9209646388262965E-3</v>
      </c>
      <c r="AB811" s="4">
        <f t="shared" si="281"/>
        <v>-5.9209646388262965E-3</v>
      </c>
      <c r="AC811" s="2">
        <f t="shared" si="292"/>
        <v>3.2409002782267116E-4</v>
      </c>
      <c r="AD811" s="3">
        <f t="shared" si="293"/>
        <v>1931.8037187075347</v>
      </c>
    </row>
    <row r="812" spans="1:30" x14ac:dyDescent="0.3">
      <c r="A812" s="1">
        <f t="shared" si="278"/>
        <v>13</v>
      </c>
      <c r="B812" s="1">
        <f t="shared" si="276"/>
        <v>1</v>
      </c>
      <c r="C812" s="5">
        <v>40259</v>
      </c>
      <c r="D812" s="3">
        <v>1949.59</v>
      </c>
      <c r="E812" s="3">
        <v>1922.73</v>
      </c>
      <c r="F812" s="3">
        <f t="shared" si="284"/>
        <v>1938.884</v>
      </c>
      <c r="G812" s="3">
        <f t="shared" si="294"/>
        <v>1928.1479999999999</v>
      </c>
      <c r="H812" s="4">
        <f t="shared" si="279"/>
        <v>8.880011177636371E-3</v>
      </c>
      <c r="I812" s="4">
        <f t="shared" si="282"/>
        <v>-5.0195867379413716E-3</v>
      </c>
      <c r="J812" s="4">
        <f t="shared" si="283"/>
        <v>1.3899597915577742E-2</v>
      </c>
      <c r="K812" s="4">
        <f t="shared" si="285"/>
        <v>1.954792670368354E-3</v>
      </c>
      <c r="L812" s="4">
        <f t="shared" si="295"/>
        <v>-3.4487378298021652E-3</v>
      </c>
      <c r="M812" s="4">
        <f t="shared" si="288"/>
        <v>5.5217331207023752E-3</v>
      </c>
      <c r="N812" s="4">
        <f t="shared" si="296"/>
        <v>1.1120515645064595E-2</v>
      </c>
      <c r="O812" s="4">
        <f t="shared" si="298"/>
        <v>5.5067988654025225E-3</v>
      </c>
      <c r="P812" s="4">
        <f t="shared" si="277"/>
        <v>4.7992001333111135E-2</v>
      </c>
      <c r="T812" s="4"/>
      <c r="U812" s="4">
        <f t="shared" si="289"/>
        <v>-6.3857423037316464E-3</v>
      </c>
      <c r="V812" s="4">
        <f t="shared" si="290"/>
        <v>-1.6321884880694356E-2</v>
      </c>
      <c r="W812" s="4">
        <f t="shared" si="291"/>
        <v>1.5363863152248072E-2</v>
      </c>
      <c r="X812" s="4">
        <f t="shared" si="297"/>
        <v>1.1198427880914592E-2</v>
      </c>
      <c r="Y812" s="4">
        <f t="shared" si="286"/>
        <v>-1.0538409233252242E-2</v>
      </c>
      <c r="Z812" s="4">
        <f t="shared" si="287"/>
        <v>-4.2996067845028994E-3</v>
      </c>
      <c r="AA812" s="4">
        <f t="shared" si="280"/>
        <v>8.880011177636371E-3</v>
      </c>
      <c r="AB812" s="4">
        <f t="shared" si="281"/>
        <v>8.880011177636371E-3</v>
      </c>
      <c r="AC812" s="2">
        <f t="shared" si="292"/>
        <v>6.0820587208815597E-3</v>
      </c>
      <c r="AD812" s="3">
        <f t="shared" si="293"/>
        <v>1937.7324791383564</v>
      </c>
    </row>
    <row r="813" spans="1:30" x14ac:dyDescent="0.3">
      <c r="A813" s="1">
        <f t="shared" si="278"/>
        <v>13</v>
      </c>
      <c r="B813" s="1">
        <f t="shared" si="276"/>
        <v>2</v>
      </c>
      <c r="C813" s="5">
        <v>40260</v>
      </c>
      <c r="D813" s="3">
        <v>1963.2</v>
      </c>
      <c r="E813" s="3">
        <v>1952.54</v>
      </c>
      <c r="F813" s="3">
        <f t="shared" si="284"/>
        <v>1945.0760000000002</v>
      </c>
      <c r="G813" s="3">
        <f t="shared" si="294"/>
        <v>1934.33</v>
      </c>
      <c r="H813" s="4">
        <f t="shared" si="279"/>
        <v>6.9809549700194026E-3</v>
      </c>
      <c r="I813" s="4">
        <f t="shared" si="282"/>
        <v>1.5131386599233918E-3</v>
      </c>
      <c r="J813" s="4">
        <f t="shared" si="283"/>
        <v>5.4678163100960108E-3</v>
      </c>
      <c r="K813" s="4">
        <f t="shared" si="285"/>
        <v>-4.6394370098327576E-3</v>
      </c>
      <c r="L813" s="4">
        <f t="shared" si="295"/>
        <v>-9.4726469553997935E-3</v>
      </c>
      <c r="M813" s="4">
        <f t="shared" si="288"/>
        <v>9.3178878357451297E-3</v>
      </c>
      <c r="N813" s="4">
        <f t="shared" si="296"/>
        <v>1.4925064492615076E-2</v>
      </c>
      <c r="O813" s="4">
        <f t="shared" si="298"/>
        <v>5.4737163814182564E-3</v>
      </c>
      <c r="P813" s="4">
        <f t="shared" si="277"/>
        <v>5.5307986303358099E-2</v>
      </c>
      <c r="T813" s="4"/>
      <c r="U813" s="4">
        <f t="shared" si="289"/>
        <v>-8.8993070337865451E-3</v>
      </c>
      <c r="V813" s="4">
        <f t="shared" si="290"/>
        <v>-1.8810313963448688E-2</v>
      </c>
      <c r="W813" s="4">
        <f t="shared" si="291"/>
        <v>1.602285430381321E-2</v>
      </c>
      <c r="X813" s="4">
        <f t="shared" si="297"/>
        <v>1.1172893931328285E-2</v>
      </c>
      <c r="Y813" s="4">
        <f t="shared" si="286"/>
        <v>-1.7050416598238843E-2</v>
      </c>
      <c r="Z813" s="4">
        <f t="shared" si="287"/>
        <v>-1.0852673982305702E-2</v>
      </c>
      <c r="AA813" s="4">
        <f t="shared" si="280"/>
        <v>6.9809549700194026E-3</v>
      </c>
      <c r="AB813" s="4">
        <f t="shared" si="281"/>
        <v>6.9809549700194026E-3</v>
      </c>
      <c r="AC813" s="2">
        <f t="shared" si="292"/>
        <v>8.6483023844211807E-3</v>
      </c>
      <c r="AD813" s="3">
        <f t="shared" si="293"/>
        <v>1946.2216527589044</v>
      </c>
    </row>
    <row r="814" spans="1:30" x14ac:dyDescent="0.3">
      <c r="A814" s="1">
        <f t="shared" si="278"/>
        <v>13</v>
      </c>
      <c r="B814" s="1">
        <f t="shared" si="276"/>
        <v>3</v>
      </c>
      <c r="C814" s="5">
        <v>40261</v>
      </c>
      <c r="D814" s="3">
        <v>1951.84</v>
      </c>
      <c r="E814" s="3">
        <v>1956.63</v>
      </c>
      <c r="F814" s="3">
        <f t="shared" si="284"/>
        <v>1948.2</v>
      </c>
      <c r="G814" s="3">
        <f t="shared" si="294"/>
        <v>1937.779</v>
      </c>
      <c r="H814" s="4">
        <f t="shared" si="279"/>
        <v>-5.7864710676447263E-3</v>
      </c>
      <c r="I814" s="4">
        <f t="shared" si="282"/>
        <v>-3.3465770171148819E-3</v>
      </c>
      <c r="J814" s="4">
        <f t="shared" si="283"/>
        <v>-2.4398940505298444E-3</v>
      </c>
      <c r="K814" s="4">
        <f t="shared" si="285"/>
        <v>-8.1041157294213951E-3</v>
      </c>
      <c r="L814" s="4">
        <f t="shared" si="295"/>
        <v>-1.3744566693833204E-2</v>
      </c>
      <c r="M814" s="4">
        <f t="shared" si="288"/>
        <v>1.868391335591763E-3</v>
      </c>
      <c r="N814" s="4">
        <f t="shared" si="296"/>
        <v>7.2562454232396583E-3</v>
      </c>
      <c r="O814" s="4">
        <f t="shared" si="298"/>
        <v>5.3390646774326015E-3</v>
      </c>
      <c r="P814" s="4">
        <f t="shared" si="277"/>
        <v>4.92014771731593E-2</v>
      </c>
      <c r="T814" s="4"/>
      <c r="U814" s="4">
        <f t="shared" si="289"/>
        <v>-1.374286878565608E-2</v>
      </c>
      <c r="V814" s="4">
        <f t="shared" si="290"/>
        <v>-2.3605440097799534E-2</v>
      </c>
      <c r="W814" s="4">
        <f t="shared" si="291"/>
        <v>8.0672650835131813E-3</v>
      </c>
      <c r="X814" s="4">
        <f t="shared" si="297"/>
        <v>1.0813766824845373E-2</v>
      </c>
      <c r="Y814" s="4">
        <f t="shared" si="286"/>
        <v>-2.047189483503957E-2</v>
      </c>
      <c r="Z814" s="4">
        <f t="shared" si="287"/>
        <v>-1.4295725493906975E-2</v>
      </c>
      <c r="AA814" s="4">
        <f t="shared" si="280"/>
        <v>-5.7864710676447263E-3</v>
      </c>
      <c r="AB814" s="4">
        <f t="shared" si="281"/>
        <v>-5.7864710676447263E-3</v>
      </c>
      <c r="AC814" s="2">
        <f t="shared" si="292"/>
        <v>1.9189917346693107E-3</v>
      </c>
      <c r="AD814" s="3">
        <f t="shared" si="293"/>
        <v>1948.094435172603</v>
      </c>
    </row>
    <row r="815" spans="1:30" x14ac:dyDescent="0.3">
      <c r="A815" s="1">
        <f t="shared" si="278"/>
        <v>13</v>
      </c>
      <c r="B815" s="1">
        <f t="shared" si="276"/>
        <v>4</v>
      </c>
      <c r="C815" s="5">
        <v>40262</v>
      </c>
      <c r="D815" s="3">
        <v>1949.15</v>
      </c>
      <c r="E815" s="3">
        <v>1966.56</v>
      </c>
      <c r="F815" s="3">
        <f t="shared" si="284"/>
        <v>1949.2420000000002</v>
      </c>
      <c r="G815" s="3">
        <f t="shared" si="294"/>
        <v>1940.3130000000001</v>
      </c>
      <c r="H815" s="4">
        <f t="shared" si="279"/>
        <v>-1.378186736617667E-3</v>
      </c>
      <c r="I815" s="4">
        <f t="shared" si="282"/>
        <v>7.541601770636952E-3</v>
      </c>
      <c r="J815" s="4">
        <f t="shared" si="283"/>
        <v>-8.9197885072546182E-3</v>
      </c>
      <c r="K815" s="4">
        <f t="shared" si="285"/>
        <v>-1.3192679727845613E-3</v>
      </c>
      <c r="L815" s="4">
        <f t="shared" si="295"/>
        <v>-6.408767567469058E-3</v>
      </c>
      <c r="M815" s="4">
        <f t="shared" si="288"/>
        <v>-4.7197833824685807E-5</v>
      </c>
      <c r="N815" s="4">
        <f t="shared" si="296"/>
        <v>4.5544198281411239E-3</v>
      </c>
      <c r="O815" s="4">
        <f t="shared" si="298"/>
        <v>4.5809711925711653E-3</v>
      </c>
      <c r="P815" s="4">
        <f t="shared" si="277"/>
        <v>4.7755481613279589E-2</v>
      </c>
      <c r="T815" s="4"/>
      <c r="U815" s="4">
        <f t="shared" si="289"/>
        <v>-4.0474629067955691E-3</v>
      </c>
      <c r="V815" s="4">
        <f t="shared" si="290"/>
        <v>-1.4006988277727601E-2</v>
      </c>
      <c r="W815" s="4">
        <f t="shared" si="291"/>
        <v>2.6801238721359901E-3</v>
      </c>
      <c r="X815" s="4">
        <f t="shared" si="297"/>
        <v>9.2462192914511947E-3</v>
      </c>
      <c r="Y815" s="4">
        <f t="shared" si="286"/>
        <v>-1.3771646177612635E-2</v>
      </c>
      <c r="Z815" s="4">
        <f t="shared" si="287"/>
        <v>-7.5532300953014813E-3</v>
      </c>
      <c r="AA815" s="4">
        <f t="shared" si="280"/>
        <v>-1.378186736617667E-3</v>
      </c>
      <c r="AB815" s="4">
        <f t="shared" si="281"/>
        <v>-1.378186736617667E-3</v>
      </c>
      <c r="AC815" s="2">
        <f t="shared" si="292"/>
        <v>3.610342379658754E-4</v>
      </c>
      <c r="AD815" s="3">
        <f t="shared" si="293"/>
        <v>1948.4462901150689</v>
      </c>
    </row>
    <row r="816" spans="1:30" x14ac:dyDescent="0.3">
      <c r="A816" s="1">
        <f t="shared" si="278"/>
        <v>13</v>
      </c>
      <c r="B816" s="1">
        <f t="shared" ref="B816:B879" si="299">WEEKDAY(C816,2)</f>
        <v>5</v>
      </c>
      <c r="C816" s="5">
        <v>40263</v>
      </c>
      <c r="D816" s="3">
        <v>1952.63</v>
      </c>
      <c r="E816" s="3">
        <v>1958.27</v>
      </c>
      <c r="F816" s="3">
        <f t="shared" si="284"/>
        <v>1953.2819999999999</v>
      </c>
      <c r="G816" s="3">
        <f t="shared" si="294"/>
        <v>1943.1330000000003</v>
      </c>
      <c r="H816" s="4">
        <f t="shared" si="279"/>
        <v>1.7853936331221395E-3</v>
      </c>
      <c r="I816" s="4">
        <f t="shared" si="282"/>
        <v>4.6789626247338021E-3</v>
      </c>
      <c r="J816" s="4">
        <f t="shared" si="283"/>
        <v>-2.8935689916116626E-3</v>
      </c>
      <c r="K816" s="4">
        <f t="shared" si="285"/>
        <v>2.2035246132930111E-3</v>
      </c>
      <c r="L816" s="4">
        <f t="shared" si="295"/>
        <v>-3.6283622205691237E-3</v>
      </c>
      <c r="M816" s="4">
        <f t="shared" si="288"/>
        <v>-3.3379716804834953E-4</v>
      </c>
      <c r="N816" s="4">
        <f t="shared" si="296"/>
        <v>4.8874678161504349E-3</v>
      </c>
      <c r="O816" s="4">
        <f t="shared" si="298"/>
        <v>5.1976052810822626E-3</v>
      </c>
      <c r="P816" s="4">
        <f t="shared" si="277"/>
        <v>4.9626137579220755E-2</v>
      </c>
      <c r="T816" s="4"/>
      <c r="U816" s="4">
        <f t="shared" si="289"/>
        <v>-8.5780981453454207E-3</v>
      </c>
      <c r="V816" s="4">
        <f t="shared" si="290"/>
        <v>-1.8492317163891964E-2</v>
      </c>
      <c r="W816" s="4">
        <f t="shared" si="291"/>
        <v>1.0453160010970667E-2</v>
      </c>
      <c r="X816" s="4">
        <f t="shared" si="297"/>
        <v>1.0500862914540422E-2</v>
      </c>
      <c r="Y816" s="4">
        <f t="shared" si="286"/>
        <v>-1.0292778686124663E-2</v>
      </c>
      <c r="Z816" s="4">
        <f t="shared" si="287"/>
        <v>-4.0524274754291699E-3</v>
      </c>
      <c r="AA816" s="4">
        <f t="shared" si="280"/>
        <v>1.7853936331221395E-3</v>
      </c>
      <c r="AB816" s="4">
        <f t="shared" si="281"/>
        <v>1.7853936331221395E-3</v>
      </c>
      <c r="AC816" s="2">
        <f t="shared" si="292"/>
        <v>1.4284016548384312E-3</v>
      </c>
      <c r="AD816" s="3">
        <f t="shared" si="293"/>
        <v>1949.8408600767129</v>
      </c>
    </row>
    <row r="817" spans="1:30" x14ac:dyDescent="0.3">
      <c r="A817" s="1">
        <f t="shared" si="278"/>
        <v>14</v>
      </c>
      <c r="B817" s="1">
        <f t="shared" si="299"/>
        <v>1</v>
      </c>
      <c r="C817" s="5">
        <v>40266</v>
      </c>
      <c r="D817" s="3">
        <v>1961.22</v>
      </c>
      <c r="E817" s="3">
        <v>1960.63</v>
      </c>
      <c r="F817" s="3">
        <f t="shared" si="284"/>
        <v>1955.6080000000002</v>
      </c>
      <c r="G817" s="3">
        <f t="shared" si="294"/>
        <v>1947.2460000000003</v>
      </c>
      <c r="H817" s="4">
        <f t="shared" si="279"/>
        <v>4.3991949319635145E-3</v>
      </c>
      <c r="I817" s="4">
        <f t="shared" si="282"/>
        <v>4.0970383534002855E-3</v>
      </c>
      <c r="J817" s="4">
        <f t="shared" si="283"/>
        <v>3.0215657856322905E-4</v>
      </c>
      <c r="K817" s="4">
        <f t="shared" si="285"/>
        <v>8.066044258257045E-4</v>
      </c>
      <c r="L817" s="4">
        <f t="shared" si="295"/>
        <v>-3.552473672260744E-3</v>
      </c>
      <c r="M817" s="4">
        <f t="shared" si="288"/>
        <v>2.8696957672498026E-3</v>
      </c>
      <c r="N817" s="4">
        <f t="shared" si="296"/>
        <v>7.1762889742742839E-3</v>
      </c>
      <c r="O817" s="4">
        <f t="shared" si="298"/>
        <v>4.2636726119455503E-3</v>
      </c>
      <c r="P817" s="4">
        <f t="shared" si="277"/>
        <v>5.4243647564115705E-2</v>
      </c>
      <c r="T817" s="4"/>
      <c r="U817" s="4">
        <f t="shared" si="289"/>
        <v>-1.5568745742922062E-3</v>
      </c>
      <c r="V817" s="4">
        <f t="shared" si="290"/>
        <v>-1.1541305828549345E-2</v>
      </c>
      <c r="W817" s="4">
        <f t="shared" si="291"/>
        <v>5.9653568186132004E-3</v>
      </c>
      <c r="X817" s="4">
        <f t="shared" si="297"/>
        <v>8.6255804885697965E-3</v>
      </c>
      <c r="Y817" s="4">
        <f t="shared" si="286"/>
        <v>-1.1672280916142176E-2</v>
      </c>
      <c r="Z817" s="4">
        <f t="shared" si="287"/>
        <v>-5.4406278115390512E-3</v>
      </c>
      <c r="AA817" s="4">
        <f t="shared" si="280"/>
        <v>4.3991949319635145E-3</v>
      </c>
      <c r="AB817" s="4">
        <f t="shared" si="281"/>
        <v>4.3991949319635145E-3</v>
      </c>
      <c r="AC817" s="2">
        <f t="shared" si="292"/>
        <v>3.8680480936311651E-3</v>
      </c>
      <c r="AD817" s="3">
        <f t="shared" si="293"/>
        <v>1953.6339067178087</v>
      </c>
    </row>
    <row r="818" spans="1:30" x14ac:dyDescent="0.3">
      <c r="A818" s="1">
        <f t="shared" si="278"/>
        <v>14</v>
      </c>
      <c r="B818" s="1">
        <f t="shared" si="299"/>
        <v>2</v>
      </c>
      <c r="C818" s="5">
        <v>40267</v>
      </c>
      <c r="D818" s="3">
        <v>1967.96</v>
      </c>
      <c r="E818" s="3">
        <v>1966.51</v>
      </c>
      <c r="F818" s="3">
        <f t="shared" si="284"/>
        <v>1956.56</v>
      </c>
      <c r="G818" s="3">
        <f t="shared" si="294"/>
        <v>1950.818</v>
      </c>
      <c r="H818" s="4">
        <f t="shared" si="279"/>
        <v>3.4366363793965028E-3</v>
      </c>
      <c r="I818" s="4">
        <f t="shared" si="282"/>
        <v>2.6973006597933754E-3</v>
      </c>
      <c r="J818" s="4">
        <f t="shared" si="283"/>
        <v>7.3933571960312734E-4</v>
      </c>
      <c r="K818" s="4">
        <f t="shared" si="285"/>
        <v>-3.8292491408409004E-3</v>
      </c>
      <c r="L818" s="4">
        <f t="shared" si="295"/>
        <v>-6.2750056937348258E-3</v>
      </c>
      <c r="M818" s="4">
        <f t="shared" si="288"/>
        <v>5.8265527251911984E-3</v>
      </c>
      <c r="N818" s="4">
        <f t="shared" si="296"/>
        <v>8.7870831620376951E-3</v>
      </c>
      <c r="O818" s="4">
        <f t="shared" si="298"/>
        <v>2.9177422305331213E-3</v>
      </c>
      <c r="P818" s="4">
        <f t="shared" si="277"/>
        <v>5.7866699636082208E-2</v>
      </c>
      <c r="T818" s="4"/>
      <c r="U818" s="4">
        <f t="shared" si="289"/>
        <v>1.0095756722856273E-3</v>
      </c>
      <c r="V818" s="4">
        <f t="shared" si="290"/>
        <v>-9.0005200844372607E-3</v>
      </c>
      <c r="W818" s="4">
        <f t="shared" si="291"/>
        <v>2.4246128769356105E-3</v>
      </c>
      <c r="X818" s="4">
        <f t="shared" si="297"/>
        <v>5.9041394783544161E-3</v>
      </c>
      <c r="Y818" s="4">
        <f t="shared" si="286"/>
        <v>-1.6250330822376535E-2</v>
      </c>
      <c r="Z818" s="4">
        <f t="shared" si="287"/>
        <v>-1.0047543465804465E-2</v>
      </c>
      <c r="AA818" s="4">
        <f t="shared" si="280"/>
        <v>3.4366363793965028E-3</v>
      </c>
      <c r="AB818" s="4">
        <f t="shared" si="281"/>
        <v>3.4366363793965028E-3</v>
      </c>
      <c r="AC818" s="2">
        <f t="shared" si="292"/>
        <v>4.8531112699414557E-3</v>
      </c>
      <c r="AD818" s="3">
        <f t="shared" si="293"/>
        <v>1958.409271145206</v>
      </c>
    </row>
    <row r="819" spans="1:30" x14ac:dyDescent="0.3">
      <c r="A819" s="1">
        <f t="shared" si="278"/>
        <v>14</v>
      </c>
      <c r="B819" s="1">
        <f t="shared" si="299"/>
        <v>3</v>
      </c>
      <c r="C819" s="5">
        <v>40268</v>
      </c>
      <c r="D819" s="3">
        <v>1958.34</v>
      </c>
      <c r="E819" s="3">
        <v>1962.17</v>
      </c>
      <c r="F819" s="3">
        <f t="shared" si="284"/>
        <v>1957.86</v>
      </c>
      <c r="G819" s="3">
        <f t="shared" si="294"/>
        <v>1953.03</v>
      </c>
      <c r="H819" s="4">
        <f t="shared" si="279"/>
        <v>-4.8883107380231902E-3</v>
      </c>
      <c r="I819" s="4">
        <f t="shared" si="282"/>
        <v>-2.9421329701823022E-3</v>
      </c>
      <c r="J819" s="4">
        <f t="shared" si="283"/>
        <v>-1.946177767840888E-3</v>
      </c>
      <c r="K819" s="4">
        <f t="shared" si="285"/>
        <v>-5.1931949836378924E-3</v>
      </c>
      <c r="L819" s="4">
        <f t="shared" si="295"/>
        <v>-7.8863391532349274E-3</v>
      </c>
      <c r="M819" s="4">
        <f t="shared" si="288"/>
        <v>2.4516564003555834E-4</v>
      </c>
      <c r="N819" s="4">
        <f t="shared" si="296"/>
        <v>2.7188522449731675E-3</v>
      </c>
      <c r="O819" s="4">
        <f t="shared" si="298"/>
        <v>2.4663745825545757E-3</v>
      </c>
      <c r="P819" s="4">
        <f t="shared" si="277"/>
        <v>5.2695518488853996E-2</v>
      </c>
      <c r="T819" s="4"/>
      <c r="U819" s="4">
        <f t="shared" si="289"/>
        <v>-8.1912233988496296E-3</v>
      </c>
      <c r="V819" s="4">
        <f t="shared" si="290"/>
        <v>-1.8109311164861096E-2</v>
      </c>
      <c r="W819" s="4">
        <f t="shared" si="291"/>
        <v>3.3301909992622348E-3</v>
      </c>
      <c r="X819" s="4">
        <f t="shared" si="297"/>
        <v>4.9584231598397777E-3</v>
      </c>
      <c r="Y819" s="4">
        <f t="shared" si="286"/>
        <v>-1.759726985915365E-2</v>
      </c>
      <c r="Z819" s="4">
        <f t="shared" si="287"/>
        <v>-1.1402975289607731E-2</v>
      </c>
      <c r="AA819" s="4">
        <f t="shared" si="280"/>
        <v>-4.8883107380231902E-3</v>
      </c>
      <c r="AB819" s="4">
        <f t="shared" si="281"/>
        <v>-4.8883107380231902E-3</v>
      </c>
      <c r="AC819" s="2">
        <f t="shared" si="292"/>
        <v>-2.3581586175449275E-5</v>
      </c>
      <c r="AD819" s="3">
        <f t="shared" si="293"/>
        <v>1958.3861807634707</v>
      </c>
    </row>
    <row r="820" spans="1:30" x14ac:dyDescent="0.3">
      <c r="A820" s="1">
        <f t="shared" si="278"/>
        <v>14</v>
      </c>
      <c r="B820" s="1">
        <f t="shared" si="299"/>
        <v>4</v>
      </c>
      <c r="C820" s="5">
        <v>40269</v>
      </c>
      <c r="D820" s="3">
        <v>1959.56</v>
      </c>
      <c r="E820" s="3">
        <v>1968.44</v>
      </c>
      <c r="F820" s="3">
        <f t="shared" si="284"/>
        <v>1959.9420000000002</v>
      </c>
      <c r="G820" s="3">
        <f t="shared" si="294"/>
        <v>1954.5920000000001</v>
      </c>
      <c r="H820" s="4">
        <f t="shared" si="279"/>
        <v>6.2297660263285607E-4</v>
      </c>
      <c r="I820" s="4">
        <f t="shared" si="282"/>
        <v>5.1574292513047459E-3</v>
      </c>
      <c r="J820" s="4">
        <f t="shared" si="283"/>
        <v>-4.5344526486718901E-3</v>
      </c>
      <c r="K820" s="4">
        <f t="shared" si="285"/>
        <v>8.6680555981097167E-4</v>
      </c>
      <c r="L820" s="4">
        <f t="shared" si="295"/>
        <v>-2.1957372060009777E-3</v>
      </c>
      <c r="M820" s="4">
        <f t="shared" si="288"/>
        <v>-1.9490372674308177E-4</v>
      </c>
      <c r="N820" s="4">
        <f t="shared" si="296"/>
        <v>2.541706913770161E-3</v>
      </c>
      <c r="O820" s="4">
        <f t="shared" si="298"/>
        <v>2.7302047398396257E-3</v>
      </c>
      <c r="P820" s="4">
        <f t="shared" si="277"/>
        <v>5.3351323166569015E-2</v>
      </c>
      <c r="T820" s="4"/>
      <c r="U820" s="4">
        <f t="shared" si="289"/>
        <v>-4.6927499821276322E-3</v>
      </c>
      <c r="V820" s="4">
        <f t="shared" si="290"/>
        <v>-1.4645822482306401E-2</v>
      </c>
      <c r="W820" s="4">
        <f t="shared" si="291"/>
        <v>5.3407895749428488E-3</v>
      </c>
      <c r="X820" s="4">
        <f t="shared" si="297"/>
        <v>5.4893132817782726E-3</v>
      </c>
      <c r="Y820" s="4">
        <f t="shared" si="286"/>
        <v>-1.1612830419737749E-2</v>
      </c>
      <c r="Z820" s="4">
        <f t="shared" si="287"/>
        <v>-5.3808024649069667E-3</v>
      </c>
      <c r="AA820" s="4">
        <f t="shared" si="280"/>
        <v>6.2297660263285607E-4</v>
      </c>
      <c r="AB820" s="4">
        <f t="shared" si="281"/>
        <v>6.2297660263285607E-4</v>
      </c>
      <c r="AC820" s="2">
        <f t="shared" si="292"/>
        <v>3.9934789324431444E-4</v>
      </c>
      <c r="AD820" s="3">
        <f t="shared" si="293"/>
        <v>1958.7774538423141</v>
      </c>
    </row>
    <row r="821" spans="1:30" x14ac:dyDescent="0.3">
      <c r="A821" s="1">
        <f t="shared" si="278"/>
        <v>15</v>
      </c>
      <c r="B821" s="1">
        <f t="shared" si="299"/>
        <v>1</v>
      </c>
      <c r="C821" s="5">
        <v>40273</v>
      </c>
      <c r="D821" s="3">
        <v>1977.83</v>
      </c>
      <c r="E821" s="3">
        <v>1964.03</v>
      </c>
      <c r="F821" s="3">
        <f t="shared" si="284"/>
        <v>1964.982</v>
      </c>
      <c r="G821" s="3">
        <f t="shared" si="294"/>
        <v>1959.1320000000001</v>
      </c>
      <c r="H821" s="4">
        <f t="shared" si="279"/>
        <v>9.3235216068913336E-3</v>
      </c>
      <c r="I821" s="4">
        <f t="shared" si="282"/>
        <v>2.2811243340341851E-3</v>
      </c>
      <c r="J821" s="4">
        <f t="shared" si="283"/>
        <v>7.0423972728571489E-3</v>
      </c>
      <c r="K821" s="4">
        <f t="shared" si="285"/>
        <v>1.1278042009430875E-3</v>
      </c>
      <c r="L821" s="4">
        <f t="shared" si="295"/>
        <v>-1.2786317109735081E-3</v>
      </c>
      <c r="M821" s="4">
        <f t="shared" si="288"/>
        <v>6.5384822863517105E-3</v>
      </c>
      <c r="N821" s="4">
        <f t="shared" si="296"/>
        <v>9.5440225569282042E-3</v>
      </c>
      <c r="O821" s="4">
        <f t="shared" si="298"/>
        <v>2.9577870696672159E-3</v>
      </c>
      <c r="P821" s="4">
        <f t="shared" si="277"/>
        <v>6.3172266987760101E-2</v>
      </c>
      <c r="T821" s="4"/>
      <c r="U821" s="4">
        <f t="shared" si="289"/>
        <v>-3.5365081957173224E-3</v>
      </c>
      <c r="V821" s="4">
        <f t="shared" si="290"/>
        <v>-1.3501143113760144E-2</v>
      </c>
      <c r="W821" s="4">
        <f t="shared" si="291"/>
        <v>1.2905670813210807E-2</v>
      </c>
      <c r="X821" s="4">
        <f t="shared" si="297"/>
        <v>5.9899185063908055E-3</v>
      </c>
      <c r="Y821" s="4">
        <f t="shared" si="286"/>
        <v>-1.1355086125752015E-2</v>
      </c>
      <c r="Z821" s="4">
        <f t="shared" si="287"/>
        <v>-5.1214330287757065E-3</v>
      </c>
      <c r="AA821" s="4">
        <f t="shared" si="280"/>
        <v>9.3235216068913336E-3</v>
      </c>
      <c r="AB821" s="4">
        <f t="shared" si="281"/>
        <v>9.3235216068913336E-3</v>
      </c>
      <c r="AC821" s="2">
        <f t="shared" si="292"/>
        <v>6.4220369993665443E-3</v>
      </c>
      <c r="AD821" s="3">
        <f t="shared" si="293"/>
        <v>1965.1283025615428</v>
      </c>
    </row>
    <row r="822" spans="1:30" x14ac:dyDescent="0.3">
      <c r="A822" s="1">
        <f t="shared" si="278"/>
        <v>15</v>
      </c>
      <c r="B822" s="1">
        <f t="shared" si="299"/>
        <v>2</v>
      </c>
      <c r="C822" s="5">
        <v>40274</v>
      </c>
      <c r="D822" s="3">
        <v>1981.95</v>
      </c>
      <c r="E822" s="3">
        <v>1971.09</v>
      </c>
      <c r="F822" s="3">
        <f t="shared" si="284"/>
        <v>1969.1280000000002</v>
      </c>
      <c r="G822" s="3">
        <f t="shared" si="294"/>
        <v>1962.3679999999999</v>
      </c>
      <c r="H822" s="4">
        <f t="shared" si="279"/>
        <v>2.0830910644494818E-3</v>
      </c>
      <c r="I822" s="4">
        <f t="shared" si="282"/>
        <v>-3.4077751879585251E-3</v>
      </c>
      <c r="J822" s="4">
        <f t="shared" si="283"/>
        <v>5.4908662524080065E-3</v>
      </c>
      <c r="K822" s="4">
        <f t="shared" si="285"/>
        <v>-6.0204870994978333E-3</v>
      </c>
      <c r="L822" s="4">
        <f t="shared" si="295"/>
        <v>-8.9177420596197494E-3</v>
      </c>
      <c r="M822" s="4">
        <f t="shared" si="288"/>
        <v>6.5115116945165009E-3</v>
      </c>
      <c r="N822" s="4">
        <f t="shared" si="296"/>
        <v>9.9787603548366598E-3</v>
      </c>
      <c r="O822" s="4">
        <f t="shared" si="298"/>
        <v>3.4107823103510272E-3</v>
      </c>
      <c r="P822" s="4">
        <f t="shared" si="277"/>
        <v>6.5386951637092794E-2</v>
      </c>
      <c r="T822" s="4"/>
      <c r="U822" s="4">
        <f t="shared" si="289"/>
        <v>-8.3980928593457987E-3</v>
      </c>
      <c r="V822" s="4">
        <f t="shared" si="290"/>
        <v>-1.8314111930752355E-2</v>
      </c>
      <c r="W822" s="4">
        <f t="shared" si="291"/>
        <v>1.0569951356808526E-2</v>
      </c>
      <c r="X822" s="4">
        <f t="shared" si="297"/>
        <v>6.9134509574515857E-3</v>
      </c>
      <c r="Y822" s="4">
        <f t="shared" si="286"/>
        <v>-1.8414246611972884E-2</v>
      </c>
      <c r="Z822" s="4">
        <f t="shared" si="287"/>
        <v>-1.22251032848943E-2</v>
      </c>
      <c r="AA822" s="4">
        <f t="shared" si="280"/>
        <v>2.0830910644494818E-3</v>
      </c>
      <c r="AB822" s="4">
        <f t="shared" si="281"/>
        <v>2.0830910644494818E-3</v>
      </c>
      <c r="AC822" s="2">
        <f t="shared" si="292"/>
        <v>5.6582986245725551E-3</v>
      </c>
      <c r="AD822" s="3">
        <f t="shared" si="293"/>
        <v>1970.7355350410285</v>
      </c>
    </row>
    <row r="823" spans="1:30" x14ac:dyDescent="0.3">
      <c r="A823" s="1">
        <f t="shared" si="278"/>
        <v>15</v>
      </c>
      <c r="B823" s="1">
        <f t="shared" si="299"/>
        <v>3</v>
      </c>
      <c r="C823" s="5">
        <v>40275</v>
      </c>
      <c r="D823" s="3">
        <v>1977.3</v>
      </c>
      <c r="E823" s="3">
        <v>1980.2</v>
      </c>
      <c r="F823" s="3">
        <f t="shared" si="284"/>
        <v>1970.9959999999999</v>
      </c>
      <c r="G823" s="3">
        <f t="shared" si="294"/>
        <v>1963.7779999999998</v>
      </c>
      <c r="H823" s="4">
        <f t="shared" si="279"/>
        <v>-2.3461742223568156E-3</v>
      </c>
      <c r="I823" s="4">
        <f t="shared" si="282"/>
        <v>-8.8296879336007461E-4</v>
      </c>
      <c r="J823" s="4">
        <f t="shared" si="283"/>
        <v>-1.4632054289967409E-3</v>
      </c>
      <c r="K823" s="4">
        <f t="shared" si="285"/>
        <v>-6.3220565604582358E-3</v>
      </c>
      <c r="L823" s="4">
        <f t="shared" si="295"/>
        <v>-9.9268116977948937E-3</v>
      </c>
      <c r="M823" s="4">
        <f t="shared" si="288"/>
        <v>3.1983829495341887E-3</v>
      </c>
      <c r="N823" s="4">
        <f t="shared" si="296"/>
        <v>6.8857070402052389E-3</v>
      </c>
      <c r="O823" s="4">
        <f t="shared" si="298"/>
        <v>3.6504324078288956E-3</v>
      </c>
      <c r="P823" s="4">
        <f t="shared" ref="P823:P886" si="300">(D823-1860.31)/1860.31</f>
        <v>6.2887368234326543E-2</v>
      </c>
      <c r="T823" s="4"/>
      <c r="U823" s="4">
        <f t="shared" si="289"/>
        <v>-7.058704810918544E-3</v>
      </c>
      <c r="V823" s="4">
        <f t="shared" si="290"/>
        <v>-1.6988117762809327E-2</v>
      </c>
      <c r="W823" s="4">
        <f t="shared" si="291"/>
        <v>4.746031423402873E-3</v>
      </c>
      <c r="X823" s="4">
        <f t="shared" si="297"/>
        <v>7.3782557141104394E-3</v>
      </c>
      <c r="Y823" s="4">
        <f t="shared" si="286"/>
        <v>-1.8712055855215629E-2</v>
      </c>
      <c r="Z823" s="4">
        <f t="shared" si="287"/>
        <v>-1.2524790289793699E-2</v>
      </c>
      <c r="AA823" s="4">
        <f t="shared" si="280"/>
        <v>-2.3461742223568156E-3</v>
      </c>
      <c r="AB823" s="4">
        <f t="shared" si="281"/>
        <v>-2.3461742223568156E-3</v>
      </c>
      <c r="AC823" s="2">
        <f t="shared" si="292"/>
        <v>2.2132756651228975E-3</v>
      </c>
      <c r="AD823" s="3">
        <f t="shared" si="293"/>
        <v>1972.9236900273524</v>
      </c>
    </row>
    <row r="824" spans="1:30" x14ac:dyDescent="0.3">
      <c r="A824" s="1">
        <f t="shared" si="278"/>
        <v>15</v>
      </c>
      <c r="B824" s="1">
        <f t="shared" si="299"/>
        <v>4</v>
      </c>
      <c r="C824" s="5">
        <v>40276</v>
      </c>
      <c r="D824" s="3">
        <v>1980.73</v>
      </c>
      <c r="E824" s="3">
        <v>1972.82</v>
      </c>
      <c r="F824" s="3">
        <f t="shared" si="284"/>
        <v>1975.4740000000002</v>
      </c>
      <c r="G824" s="3">
        <f t="shared" si="294"/>
        <v>1966.6669999999999</v>
      </c>
      <c r="H824" s="4">
        <f t="shared" si="279"/>
        <v>1.7346887169372698E-3</v>
      </c>
      <c r="I824" s="4">
        <f t="shared" si="282"/>
        <v>-2.26571587518334E-3</v>
      </c>
      <c r="J824" s="4">
        <f t="shared" si="283"/>
        <v>4.0004045921206103E-3</v>
      </c>
      <c r="K824" s="4">
        <f t="shared" si="285"/>
        <v>-1.5880240732311095E-3</v>
      </c>
      <c r="L824" s="4">
        <f t="shared" si="295"/>
        <v>-6.167782104665836E-3</v>
      </c>
      <c r="M824" s="4">
        <f t="shared" si="288"/>
        <v>2.6606272722394008E-3</v>
      </c>
      <c r="N824" s="4">
        <f t="shared" si="296"/>
        <v>7.1506767541226358E-3</v>
      </c>
      <c r="O824" s="4">
        <f t="shared" si="298"/>
        <v>4.4463404906273157E-3</v>
      </c>
      <c r="P824" s="4">
        <f t="shared" si="300"/>
        <v>6.4731146959377775E-2</v>
      </c>
      <c r="T824" s="4"/>
      <c r="U824" s="4">
        <f t="shared" si="289"/>
        <v>-9.5888332574723296E-3</v>
      </c>
      <c r="V824" s="4">
        <f t="shared" si="290"/>
        <v>-1.9492944924897598E-2</v>
      </c>
      <c r="W824" s="4">
        <f t="shared" si="291"/>
        <v>1.1433152567991309E-2</v>
      </c>
      <c r="X824" s="4">
        <f t="shared" si="297"/>
        <v>8.996557465804635E-3</v>
      </c>
      <c r="Y824" s="4">
        <f t="shared" si="286"/>
        <v>-1.4037051204487526E-2</v>
      </c>
      <c r="Z824" s="4">
        <f t="shared" si="287"/>
        <v>-7.8203085671560181E-3</v>
      </c>
      <c r="AA824" s="4">
        <f t="shared" si="280"/>
        <v>1.7346887169372698E-3</v>
      </c>
      <c r="AB824" s="4">
        <f t="shared" si="281"/>
        <v>1.7346887169372698E-3</v>
      </c>
      <c r="AC824" s="2">
        <f t="shared" si="292"/>
        <v>2.6274185014775546E-3</v>
      </c>
      <c r="AD824" s="3">
        <f t="shared" si="293"/>
        <v>1975.5257933515684</v>
      </c>
    </row>
    <row r="825" spans="1:30" x14ac:dyDescent="0.3">
      <c r="A825" s="1">
        <f t="shared" si="278"/>
        <v>15</v>
      </c>
      <c r="B825" s="1">
        <f t="shared" si="299"/>
        <v>5</v>
      </c>
      <c r="C825" s="5">
        <v>40277</v>
      </c>
      <c r="D825" s="3">
        <v>1994.43</v>
      </c>
      <c r="E825" s="3">
        <v>1984.01</v>
      </c>
      <c r="F825" s="3">
        <f t="shared" si="284"/>
        <v>1982.4479999999999</v>
      </c>
      <c r="G825" s="3">
        <f t="shared" si="294"/>
        <v>1971.1950000000002</v>
      </c>
      <c r="H825" s="4">
        <f t="shared" si="279"/>
        <v>6.9166418441685869E-3</v>
      </c>
      <c r="I825" s="4">
        <f t="shared" si="282"/>
        <v>1.6559551276549417E-3</v>
      </c>
      <c r="J825" s="4">
        <f t="shared" si="283"/>
        <v>5.260686716513645E-3</v>
      </c>
      <c r="K825" s="4">
        <f t="shared" si="285"/>
        <v>-6.4496423035958735E-4</v>
      </c>
      <c r="L825" s="4">
        <f t="shared" si="295"/>
        <v>-6.1172732612049903E-3</v>
      </c>
      <c r="M825" s="4">
        <f t="shared" si="288"/>
        <v>6.044042517130436E-3</v>
      </c>
      <c r="N825" s="4">
        <f t="shared" si="296"/>
        <v>1.1787266100005274E-2</v>
      </c>
      <c r="O825" s="4">
        <f t="shared" si="298"/>
        <v>5.6422135647777568E-3</v>
      </c>
      <c r="P825" s="4">
        <f t="shared" si="300"/>
        <v>7.2095510963226625E-2</v>
      </c>
      <c r="T825" s="4"/>
      <c r="U825" s="4">
        <f t="shared" si="289"/>
        <v>-1.0687978674529124E-2</v>
      </c>
      <c r="V825" s="4">
        <f t="shared" si="290"/>
        <v>-2.0581098887783887E-2</v>
      </c>
      <c r="W825" s="4">
        <f t="shared" si="291"/>
        <v>1.7794811080038438E-2</v>
      </c>
      <c r="X825" s="4">
        <f t="shared" si="297"/>
        <v>1.148299286407436E-2</v>
      </c>
      <c r="Y825" s="4">
        <f t="shared" si="286"/>
        <v>-1.3105750212524714E-2</v>
      </c>
      <c r="Z825" s="4">
        <f t="shared" si="287"/>
        <v>-6.8831354898454744E-3</v>
      </c>
      <c r="AA825" s="4">
        <f t="shared" si="280"/>
        <v>6.9166418441685869E-3</v>
      </c>
      <c r="AB825" s="4">
        <f t="shared" si="281"/>
        <v>6.9166418441685869E-3</v>
      </c>
      <c r="AC825" s="2">
        <f t="shared" si="292"/>
        <v>6.3190006329065006E-3</v>
      </c>
      <c r="AD825" s="3">
        <f t="shared" si="293"/>
        <v>1981.8271955677124</v>
      </c>
    </row>
    <row r="826" spans="1:30" x14ac:dyDescent="0.3">
      <c r="A826" s="1">
        <f t="shared" si="278"/>
        <v>16</v>
      </c>
      <c r="B826" s="1">
        <f t="shared" si="299"/>
        <v>1</v>
      </c>
      <c r="C826" s="5">
        <v>40280</v>
      </c>
      <c r="D826" s="3">
        <v>1995.65</v>
      </c>
      <c r="E826" s="3">
        <v>1995.35</v>
      </c>
      <c r="F826" s="3">
        <f t="shared" si="284"/>
        <v>1986.0119999999999</v>
      </c>
      <c r="G826" s="3">
        <f t="shared" si="294"/>
        <v>1975.4970000000001</v>
      </c>
      <c r="H826" s="4">
        <f t="shared" si="279"/>
        <v>6.1170359451072603E-4</v>
      </c>
      <c r="I826" s="4">
        <f t="shared" si="282"/>
        <v>4.6128467782767274E-4</v>
      </c>
      <c r="J826" s="4">
        <f t="shared" si="283"/>
        <v>1.5041891668305329E-4</v>
      </c>
      <c r="K826" s="4">
        <f t="shared" si="285"/>
        <v>-5.4288694012826219E-3</v>
      </c>
      <c r="L826" s="4">
        <f t="shared" si="295"/>
        <v>-1.0615675768125337E-2</v>
      </c>
      <c r="M826" s="4">
        <f t="shared" si="288"/>
        <v>4.8529414726598569E-3</v>
      </c>
      <c r="N826" s="4">
        <f t="shared" si="296"/>
        <v>1.0201483474791417E-2</v>
      </c>
      <c r="O826" s="4">
        <f t="shared" si="298"/>
        <v>5.2689599879737793E-3</v>
      </c>
      <c r="P826" s="4">
        <f t="shared" si="300"/>
        <v>7.2751315640941644E-2</v>
      </c>
      <c r="T826" s="4"/>
      <c r="U826" s="4">
        <f t="shared" si="289"/>
        <v>-8.3231800564573018E-3</v>
      </c>
      <c r="V826" s="4">
        <f t="shared" si="290"/>
        <v>-1.8239948255892702E-2</v>
      </c>
      <c r="W826" s="4">
        <f t="shared" si="291"/>
        <v>9.0098744583711268E-3</v>
      </c>
      <c r="X826" s="4">
        <f t="shared" si="297"/>
        <v>1.0702388113478888E-2</v>
      </c>
      <c r="Y826" s="4">
        <f t="shared" si="286"/>
        <v>-1.7830005693037256E-2</v>
      </c>
      <c r="Z826" s="4">
        <f t="shared" si="287"/>
        <v>-1.1637178581049871E-2</v>
      </c>
      <c r="AA826" s="4">
        <f t="shared" si="280"/>
        <v>6.1170359451072603E-4</v>
      </c>
      <c r="AB826" s="4">
        <f t="shared" si="281"/>
        <v>6.1170359451072603E-4</v>
      </c>
      <c r="AC826" s="2">
        <f t="shared" si="292"/>
        <v>4.6176448549887714E-3</v>
      </c>
      <c r="AD826" s="3">
        <f t="shared" si="293"/>
        <v>1986.4347970451417</v>
      </c>
    </row>
    <row r="827" spans="1:30" x14ac:dyDescent="0.3">
      <c r="A827" s="1">
        <f t="shared" si="278"/>
        <v>16</v>
      </c>
      <c r="B827" s="1">
        <f t="shared" si="299"/>
        <v>2</v>
      </c>
      <c r="C827" s="5">
        <v>40281</v>
      </c>
      <c r="D827" s="3">
        <v>2003.81</v>
      </c>
      <c r="E827" s="3">
        <v>1994.34</v>
      </c>
      <c r="F827" s="3">
        <f t="shared" si="284"/>
        <v>1990.384</v>
      </c>
      <c r="G827" s="3">
        <f t="shared" si="294"/>
        <v>1979.7560000000001</v>
      </c>
      <c r="H827" s="4">
        <f t="shared" si="279"/>
        <v>4.0888933430209976E-3</v>
      </c>
      <c r="I827" s="4">
        <f t="shared" si="282"/>
        <v>-6.5642773031351833E-4</v>
      </c>
      <c r="J827" s="4">
        <f t="shared" si="283"/>
        <v>4.7453210733345158E-3</v>
      </c>
      <c r="K827" s="4">
        <f t="shared" si="285"/>
        <v>-4.3206474081126179E-3</v>
      </c>
      <c r="L827" s="4">
        <f t="shared" si="295"/>
        <v>-9.3035685950276018E-3</v>
      </c>
      <c r="M827" s="4">
        <f t="shared" si="288"/>
        <v>6.7454320372349911E-3</v>
      </c>
      <c r="N827" s="4">
        <f t="shared" si="296"/>
        <v>1.2149982119008534E-2</v>
      </c>
      <c r="O827" s="4">
        <f t="shared" si="298"/>
        <v>5.3038960779714294E-3</v>
      </c>
      <c r="P827" s="4">
        <f t="shared" si="300"/>
        <v>7.7137681354182905E-2</v>
      </c>
      <c r="T827" s="4"/>
      <c r="U827" s="4">
        <f t="shared" si="289"/>
        <v>-6.8649312254153005E-3</v>
      </c>
      <c r="V827" s="4">
        <f t="shared" si="290"/>
        <v>-1.6796281913161178E-2</v>
      </c>
      <c r="W827" s="4">
        <f t="shared" si="291"/>
        <v>1.1029541613057796E-2</v>
      </c>
      <c r="X827" s="4">
        <f t="shared" si="297"/>
        <v>1.079462584453619E-2</v>
      </c>
      <c r="Y827" s="4">
        <f t="shared" si="286"/>
        <v>-1.6735601929208487E-2</v>
      </c>
      <c r="Z827" s="4">
        <f t="shared" si="287"/>
        <v>-1.0535874328161896E-2</v>
      </c>
      <c r="AA827" s="4">
        <f t="shared" si="280"/>
        <v>4.0888933430209976E-3</v>
      </c>
      <c r="AB827" s="4">
        <f t="shared" si="281"/>
        <v>4.0888933430209976E-3</v>
      </c>
      <c r="AC827" s="2">
        <f t="shared" si="292"/>
        <v>5.7807220427944662E-3</v>
      </c>
      <c r="AD827" s="3">
        <f t="shared" si="293"/>
        <v>1992.226531363428</v>
      </c>
    </row>
    <row r="828" spans="1:30" x14ac:dyDescent="0.3">
      <c r="A828" s="1">
        <f t="shared" si="278"/>
        <v>16</v>
      </c>
      <c r="B828" s="1">
        <f t="shared" si="299"/>
        <v>3</v>
      </c>
      <c r="C828" s="5">
        <v>40282</v>
      </c>
      <c r="D828" s="3">
        <v>2028.82</v>
      </c>
      <c r="E828" s="3">
        <v>2015.61</v>
      </c>
      <c r="F828" s="3">
        <f t="shared" si="284"/>
        <v>2000.6879999999996</v>
      </c>
      <c r="G828" s="3">
        <f t="shared" si="294"/>
        <v>1985.8419999999999</v>
      </c>
      <c r="H828" s="4">
        <f t="shared" si="279"/>
        <v>1.2481223269671273E-2</v>
      </c>
      <c r="I828" s="4">
        <f t="shared" si="282"/>
        <v>5.8887818705366055E-3</v>
      </c>
      <c r="J828" s="4">
        <f t="shared" si="283"/>
        <v>6.5924413991346673E-3</v>
      </c>
      <c r="K828" s="4">
        <f t="shared" si="285"/>
        <v>-5.0678457538390368E-3</v>
      </c>
      <c r="L828" s="4">
        <f t="shared" si="295"/>
        <v>-1.1350044831263114E-2</v>
      </c>
      <c r="M828" s="4">
        <f t="shared" si="288"/>
        <v>1.4061162959941927E-2</v>
      </c>
      <c r="N828" s="4">
        <f t="shared" si="296"/>
        <v>2.1642205170401305E-2</v>
      </c>
      <c r="O828" s="4">
        <f t="shared" si="298"/>
        <v>7.3175540461942294E-3</v>
      </c>
      <c r="P828" s="4">
        <f t="shared" si="300"/>
        <v>9.0581677247340495E-2</v>
      </c>
      <c r="T828" s="4"/>
      <c r="U828" s="4">
        <f t="shared" si="289"/>
        <v>-1.3229797236264912E-2</v>
      </c>
      <c r="V828" s="4">
        <f t="shared" si="290"/>
        <v>-2.3097499263902217E-2</v>
      </c>
      <c r="W828" s="4">
        <f t="shared" si="291"/>
        <v>2.6055732564608296E-2</v>
      </c>
      <c r="X828" s="4">
        <f t="shared" si="297"/>
        <v>1.5064464869537931E-2</v>
      </c>
      <c r="Y828" s="4">
        <f t="shared" si="286"/>
        <v>-1.7473483587332334E-2</v>
      </c>
      <c r="Z828" s="4">
        <f t="shared" si="287"/>
        <v>-1.1278408514426774E-2</v>
      </c>
      <c r="AA828" s="4">
        <f t="shared" si="280"/>
        <v>1.2481223269671273E-2</v>
      </c>
      <c r="AB828" s="4">
        <f t="shared" si="281"/>
        <v>1.2481223269671273E-2</v>
      </c>
      <c r="AC828" s="2">
        <f t="shared" si="292"/>
        <v>1.2024549125952239E-2</v>
      </c>
      <c r="AD828" s="3">
        <f t="shared" si="293"/>
        <v>2004.4243542422855</v>
      </c>
    </row>
    <row r="829" spans="1:30" x14ac:dyDescent="0.3">
      <c r="A829" s="1">
        <f t="shared" si="278"/>
        <v>16</v>
      </c>
      <c r="B829" s="1">
        <f t="shared" si="299"/>
        <v>4</v>
      </c>
      <c r="C829" s="5">
        <v>40283</v>
      </c>
      <c r="D829" s="3">
        <v>2038.64</v>
      </c>
      <c r="E829" s="3">
        <v>2027.92</v>
      </c>
      <c r="F829" s="3">
        <f t="shared" si="284"/>
        <v>2012.2699999999998</v>
      </c>
      <c r="G829" s="3">
        <f t="shared" si="294"/>
        <v>1993.8720000000001</v>
      </c>
      <c r="H829" s="4">
        <f t="shared" si="279"/>
        <v>4.8402519691249906E-3</v>
      </c>
      <c r="I829" s="4">
        <f t="shared" si="282"/>
        <v>-4.4360761427818317E-4</v>
      </c>
      <c r="J829" s="4">
        <f t="shared" si="283"/>
        <v>5.283859583403174E-3</v>
      </c>
      <c r="K829" s="4">
        <f t="shared" si="285"/>
        <v>-1.1406876903816088E-2</v>
      </c>
      <c r="L829" s="4">
        <f t="shared" si="295"/>
        <v>-1.9677557507428944E-2</v>
      </c>
      <c r="M829" s="4">
        <f t="shared" si="288"/>
        <v>1.3104603259006172E-2</v>
      </c>
      <c r="N829" s="4">
        <f t="shared" si="296"/>
        <v>2.2452795364998369E-2</v>
      </c>
      <c r="O829" s="4">
        <f t="shared" si="298"/>
        <v>9.024643880233725E-3</v>
      </c>
      <c r="P829" s="4">
        <f t="shared" si="300"/>
        <v>9.586036735812857E-2</v>
      </c>
      <c r="T829" s="4"/>
      <c r="U829" s="4">
        <f t="shared" si="289"/>
        <v>-2.3703433522934473E-2</v>
      </c>
      <c r="V829" s="4">
        <f t="shared" si="290"/>
        <v>-3.3466399187705102E-2</v>
      </c>
      <c r="W829" s="4">
        <f t="shared" si="291"/>
        <v>2.9236695561737379E-2</v>
      </c>
      <c r="X829" s="4">
        <f t="shared" si="297"/>
        <v>1.8626415736172477E-2</v>
      </c>
      <c r="Y829" s="4">
        <f t="shared" si="286"/>
        <v>-2.3733474448656328E-2</v>
      </c>
      <c r="Z829" s="4">
        <f t="shared" si="287"/>
        <v>-1.7577870181570046E-2</v>
      </c>
      <c r="AA829" s="4">
        <f t="shared" si="280"/>
        <v>4.8402519691249906E-3</v>
      </c>
      <c r="AB829" s="4">
        <f t="shared" si="281"/>
        <v>4.8402519691249906E-3</v>
      </c>
      <c r="AC829" s="2">
        <f t="shared" si="292"/>
        <v>1.1189042942914345E-2</v>
      </c>
      <c r="AD829" s="3">
        <f t="shared" si="293"/>
        <v>2015.8295694948572</v>
      </c>
    </row>
    <row r="830" spans="1:30" x14ac:dyDescent="0.3">
      <c r="A830" s="1">
        <f t="shared" si="278"/>
        <v>16</v>
      </c>
      <c r="B830" s="1">
        <f t="shared" si="299"/>
        <v>5</v>
      </c>
      <c r="C830" s="5">
        <v>40284</v>
      </c>
      <c r="D830" s="3">
        <v>2012.84</v>
      </c>
      <c r="E830" s="3">
        <v>2030.34</v>
      </c>
      <c r="F830" s="3">
        <f t="shared" si="284"/>
        <v>2015.952</v>
      </c>
      <c r="G830" s="3">
        <f t="shared" si="294"/>
        <v>1999.2</v>
      </c>
      <c r="H830" s="4">
        <f t="shared" si="279"/>
        <v>-1.2655495820743328E-2</v>
      </c>
      <c r="I830" s="4">
        <f t="shared" si="282"/>
        <v>-4.0713416787663253E-3</v>
      </c>
      <c r="J830" s="4">
        <f t="shared" si="283"/>
        <v>-8.5841541419770032E-3</v>
      </c>
      <c r="K830" s="4">
        <f t="shared" si="285"/>
        <v>-1.0747360985755249E-2</v>
      </c>
      <c r="L830" s="4">
        <f t="shared" si="295"/>
        <v>-2.0089645820525324E-2</v>
      </c>
      <c r="M830" s="4">
        <f t="shared" si="288"/>
        <v>-1.5436875481162648E-3</v>
      </c>
      <c r="N830" s="4">
        <f t="shared" si="296"/>
        <v>6.8227290916365911E-3</v>
      </c>
      <c r="O830" s="4">
        <f t="shared" si="298"/>
        <v>8.3225691063372916E-3</v>
      </c>
      <c r="P830" s="4">
        <f t="shared" si="300"/>
        <v>8.1991711058909525E-2</v>
      </c>
      <c r="T830" s="4"/>
      <c r="U830" s="4">
        <f t="shared" si="289"/>
        <v>-2.1686025978103065E-2</v>
      </c>
      <c r="V830" s="4">
        <f t="shared" si="290"/>
        <v>-3.146916571832209E-2</v>
      </c>
      <c r="W830" s="4">
        <f t="shared" si="291"/>
        <v>9.2307075204443641E-3</v>
      </c>
      <c r="X830" s="4">
        <f t="shared" si="297"/>
        <v>1.690031718360337E-2</v>
      </c>
      <c r="Y830" s="4">
        <f t="shared" si="286"/>
        <v>-2.3082181921094978E-2</v>
      </c>
      <c r="Z830" s="4">
        <f t="shared" si="287"/>
        <v>-1.6922471091961502E-2</v>
      </c>
      <c r="AA830" s="4">
        <f t="shared" si="280"/>
        <v>-1.2655495820743328E-2</v>
      </c>
      <c r="AB830" s="4">
        <f t="shared" si="281"/>
        <v>-1.2655495820743328E-2</v>
      </c>
      <c r="AC830" s="2">
        <f t="shared" si="292"/>
        <v>-9.9016629732364618E-4</v>
      </c>
      <c r="AD830" s="3">
        <f t="shared" si="293"/>
        <v>2014.8330463299048</v>
      </c>
    </row>
    <row r="831" spans="1:30" x14ac:dyDescent="0.3">
      <c r="A831" s="1">
        <f t="shared" si="278"/>
        <v>17</v>
      </c>
      <c r="B831" s="1">
        <f t="shared" si="299"/>
        <v>1</v>
      </c>
      <c r="C831" s="5">
        <v>40287</v>
      </c>
      <c r="D831" s="3">
        <v>2013.53</v>
      </c>
      <c r="E831" s="3">
        <v>2011.4</v>
      </c>
      <c r="F831" s="3">
        <f t="shared" si="284"/>
        <v>2019.5280000000002</v>
      </c>
      <c r="G831" s="3">
        <f t="shared" si="294"/>
        <v>2002.7699999999998</v>
      </c>
      <c r="H831" s="4">
        <f t="shared" si="279"/>
        <v>3.4279922895016722E-4</v>
      </c>
      <c r="I831" s="4">
        <f t="shared" si="282"/>
        <v>-7.1540708650455443E-4</v>
      </c>
      <c r="J831" s="4">
        <f t="shared" si="283"/>
        <v>1.0582063154547217E-3</v>
      </c>
      <c r="K831" s="4">
        <f t="shared" si="285"/>
        <v>4.0676357783034061E-3</v>
      </c>
      <c r="L831" s="4">
        <f t="shared" si="295"/>
        <v>-5.5968460262890707E-3</v>
      </c>
      <c r="M831" s="4">
        <f t="shared" si="288"/>
        <v>-2.9700009111041162E-3</v>
      </c>
      <c r="N831" s="4">
        <f t="shared" si="296"/>
        <v>5.3725590057771087E-3</v>
      </c>
      <c r="O831" s="4">
        <f t="shared" si="298"/>
        <v>8.3226969550990026E-3</v>
      </c>
      <c r="P831" s="4">
        <f t="shared" si="300"/>
        <v>8.2362616983190987E-2</v>
      </c>
      <c r="T831" s="4"/>
      <c r="U831" s="4">
        <f t="shared" si="289"/>
        <v>-8.5401720951490574E-3</v>
      </c>
      <c r="V831" s="4">
        <f t="shared" si="290"/>
        <v>-1.8454770374197568E-2</v>
      </c>
      <c r="W831" s="4">
        <f t="shared" si="291"/>
        <v>8.95948688397258E-3</v>
      </c>
      <c r="X831" s="4">
        <f t="shared" si="297"/>
        <v>1.6876030960538156E-2</v>
      </c>
      <c r="Y831" s="4">
        <f t="shared" si="286"/>
        <v>-8.4519108024734314E-3</v>
      </c>
      <c r="Z831" s="4">
        <f t="shared" si="287"/>
        <v>-2.1999524600131502E-3</v>
      </c>
      <c r="AA831" s="4">
        <f t="shared" si="280"/>
        <v>3.4279922895016722E-4</v>
      </c>
      <c r="AB831" s="4">
        <f t="shared" si="281"/>
        <v>3.4279922895016722E-4</v>
      </c>
      <c r="AC831" s="2">
        <f t="shared" si="292"/>
        <v>-4.3143015165894713E-4</v>
      </c>
      <c r="AD831" s="3">
        <f t="shared" si="293"/>
        <v>2014.3986975532698</v>
      </c>
    </row>
    <row r="832" spans="1:30" x14ac:dyDescent="0.3">
      <c r="A832" s="1">
        <f t="shared" si="278"/>
        <v>17</v>
      </c>
      <c r="B832" s="1">
        <f t="shared" si="299"/>
        <v>2</v>
      </c>
      <c r="C832" s="5">
        <v>40288</v>
      </c>
      <c r="D832" s="3">
        <v>2023.6</v>
      </c>
      <c r="E832" s="3">
        <v>2025.04</v>
      </c>
      <c r="F832" s="3">
        <f t="shared" si="284"/>
        <v>2023.4860000000001</v>
      </c>
      <c r="G832" s="3">
        <f t="shared" si="294"/>
        <v>2006.9349999999999</v>
      </c>
      <c r="H832" s="4">
        <f t="shared" si="279"/>
        <v>5.0011671045377699E-3</v>
      </c>
      <c r="I832" s="4">
        <f t="shared" si="282"/>
        <v>5.7163290340844141E-3</v>
      </c>
      <c r="J832" s="4">
        <f t="shared" si="283"/>
        <v>-7.1516192954664427E-4</v>
      </c>
      <c r="K832" s="4">
        <f t="shared" si="285"/>
        <v>4.9303958719264223E-3</v>
      </c>
      <c r="L832" s="4">
        <f t="shared" si="295"/>
        <v>-4.1949544663683752E-3</v>
      </c>
      <c r="M832" s="4">
        <f t="shared" si="288"/>
        <v>5.6338417957823951E-5</v>
      </c>
      <c r="N832" s="4">
        <f t="shared" si="296"/>
        <v>8.3037068963369345E-3</v>
      </c>
      <c r="O832" s="4">
        <f t="shared" si="298"/>
        <v>8.1789879422811615E-3</v>
      </c>
      <c r="P832" s="4">
        <f t="shared" si="300"/>
        <v>8.7775693298428742E-2</v>
      </c>
      <c r="T832" s="4"/>
      <c r="U832" s="4">
        <f t="shared" si="289"/>
        <v>-4.827343024439679E-3</v>
      </c>
      <c r="V832" s="4">
        <f t="shared" si="290"/>
        <v>-1.4779069594195275E-2</v>
      </c>
      <c r="W832" s="4">
        <f t="shared" si="291"/>
        <v>9.8761858659253948E-3</v>
      </c>
      <c r="X832" s="4">
        <f t="shared" si="297"/>
        <v>1.6630961663679014E-2</v>
      </c>
      <c r="Y832" s="4">
        <f t="shared" si="286"/>
        <v>-7.5999083160027845E-3</v>
      </c>
      <c r="Z832" s="4">
        <f t="shared" si="287"/>
        <v>-1.342577885076856E-3</v>
      </c>
      <c r="AA832" s="4">
        <f t="shared" si="280"/>
        <v>5.0011671045377699E-3</v>
      </c>
      <c r="AB832" s="4">
        <f t="shared" si="281"/>
        <v>5.0011671045377699E-3</v>
      </c>
      <c r="AC832" s="2">
        <f t="shared" si="292"/>
        <v>3.0313311084963659E-3</v>
      </c>
      <c r="AD832" s="3">
        <f t="shared" si="293"/>
        <v>2017.4657983688467</v>
      </c>
    </row>
    <row r="833" spans="1:30" x14ac:dyDescent="0.3">
      <c r="A833" s="1">
        <f t="shared" si="278"/>
        <v>17</v>
      </c>
      <c r="B833" s="1">
        <f t="shared" si="299"/>
        <v>3</v>
      </c>
      <c r="C833" s="5">
        <v>40289</v>
      </c>
      <c r="D833" s="3">
        <v>2034.53</v>
      </c>
      <c r="E833" s="3">
        <v>2037.15</v>
      </c>
      <c r="F833" s="3">
        <f t="shared" si="284"/>
        <v>2024.6280000000002</v>
      </c>
      <c r="G833" s="3">
        <f t="shared" si="294"/>
        <v>2012.6579999999999</v>
      </c>
      <c r="H833" s="4">
        <f t="shared" si="279"/>
        <v>5.4012650721486774E-3</v>
      </c>
      <c r="I833" s="4">
        <f t="shared" si="282"/>
        <v>6.6959873492786039E-3</v>
      </c>
      <c r="J833" s="4">
        <f t="shared" si="283"/>
        <v>-1.2947222771299265E-3</v>
      </c>
      <c r="K833" s="4">
        <f t="shared" si="285"/>
        <v>-7.1530934967373172E-4</v>
      </c>
      <c r="L833" s="4">
        <f t="shared" si="295"/>
        <v>-6.6081351167336742E-3</v>
      </c>
      <c r="M833" s="4">
        <f t="shared" si="288"/>
        <v>4.8907749966906593E-3</v>
      </c>
      <c r="N833" s="4">
        <f t="shared" si="296"/>
        <v>1.0867221356037673E-2</v>
      </c>
      <c r="O833" s="4">
        <f t="shared" si="298"/>
        <v>5.8834227069643873E-3</v>
      </c>
      <c r="P833" s="4">
        <f t="shared" si="300"/>
        <v>9.365105815697386E-2</v>
      </c>
      <c r="T833" s="4"/>
      <c r="U833" s="4">
        <f t="shared" si="289"/>
        <v>2.579561178098452E-3</v>
      </c>
      <c r="V833" s="4">
        <f t="shared" si="290"/>
        <v>-7.446234433682513E-3</v>
      </c>
      <c r="W833" s="4">
        <f t="shared" si="291"/>
        <v>2.8144438639209177E-3</v>
      </c>
      <c r="X833" s="4">
        <f t="shared" si="297"/>
        <v>1.1965883735995074E-2</v>
      </c>
      <c r="Y833" s="4">
        <f t="shared" si="286"/>
        <v>-1.3175218210650375E-2</v>
      </c>
      <c r="Z833" s="4">
        <f t="shared" si="287"/>
        <v>-6.95304150104904E-3</v>
      </c>
      <c r="AA833" s="4">
        <f t="shared" si="280"/>
        <v>5.4012650721486774E-3</v>
      </c>
      <c r="AB833" s="4">
        <f t="shared" si="281"/>
        <v>5.4012650721486774E-3</v>
      </c>
      <c r="AC833" s="2">
        <f t="shared" si="292"/>
        <v>5.591529454355035E-3</v>
      </c>
      <c r="AD833" s="3">
        <f t="shared" si="293"/>
        <v>2023.153865579231</v>
      </c>
    </row>
    <row r="834" spans="1:30" x14ac:dyDescent="0.3">
      <c r="A834" s="1">
        <f t="shared" si="278"/>
        <v>17</v>
      </c>
      <c r="B834" s="1">
        <f t="shared" si="299"/>
        <v>4</v>
      </c>
      <c r="C834" s="5">
        <v>40290</v>
      </c>
      <c r="D834" s="3">
        <v>2045.16</v>
      </c>
      <c r="E834" s="3">
        <v>2016.49</v>
      </c>
      <c r="F834" s="3">
        <f t="shared" si="284"/>
        <v>2025.932</v>
      </c>
      <c r="G834" s="3">
        <f t="shared" si="294"/>
        <v>2019.1009999999999</v>
      </c>
      <c r="H834" s="4">
        <f t="shared" si="279"/>
        <v>5.2247939327511065E-3</v>
      </c>
      <c r="I834" s="4">
        <f t="shared" si="282"/>
        <v>-8.8669127513479589E-3</v>
      </c>
      <c r="J834" s="4">
        <f t="shared" si="283"/>
        <v>1.4091706684099065E-2</v>
      </c>
      <c r="K834" s="4">
        <f t="shared" si="285"/>
        <v>-6.5887453121852221E-3</v>
      </c>
      <c r="L834" s="4">
        <f t="shared" si="295"/>
        <v>-9.0067211810318255E-3</v>
      </c>
      <c r="M834" s="4">
        <f t="shared" si="288"/>
        <v>9.4909404659189282E-3</v>
      </c>
      <c r="N834" s="4">
        <f t="shared" si="296"/>
        <v>1.2906238964767091E-2</v>
      </c>
      <c r="O834" s="4">
        <f t="shared" si="298"/>
        <v>3.340080971659983E-3</v>
      </c>
      <c r="P834" s="4">
        <f t="shared" si="300"/>
        <v>9.9365159570179246E-2</v>
      </c>
      <c r="T834" s="4"/>
      <c r="U834" s="4">
        <f t="shared" si="289"/>
        <v>2.0201225835943079E-3</v>
      </c>
      <c r="V834" s="4">
        <f t="shared" si="290"/>
        <v>-8.0000786422416807E-3</v>
      </c>
      <c r="W834" s="4">
        <f t="shared" si="291"/>
        <v>3.198210571753709E-3</v>
      </c>
      <c r="X834" s="4">
        <f t="shared" si="297"/>
        <v>6.7893473539834435E-3</v>
      </c>
      <c r="Y834" s="4">
        <f t="shared" si="286"/>
        <v>-1.8975419310786435E-2</v>
      </c>
      <c r="Z834" s="4">
        <f t="shared" si="287"/>
        <v>-1.2789814317727129E-2</v>
      </c>
      <c r="AA834" s="4">
        <f t="shared" si="280"/>
        <v>5.2247939327511065E-3</v>
      </c>
      <c r="AB834" s="4">
        <f t="shared" si="281"/>
        <v>5.2247939327511065E-3</v>
      </c>
      <c r="AC834" s="2">
        <f t="shared" si="292"/>
        <v>7.1734027071292603E-3</v>
      </c>
      <c r="AD834" s="3">
        <f t="shared" si="293"/>
        <v>2030.4892437194876</v>
      </c>
    </row>
    <row r="835" spans="1:30" x14ac:dyDescent="0.3">
      <c r="A835" s="1">
        <f t="shared" ref="A835:A898" si="301">WEEKNUM(C835,2)</f>
        <v>17</v>
      </c>
      <c r="B835" s="1">
        <f t="shared" si="299"/>
        <v>5</v>
      </c>
      <c r="C835" s="5">
        <v>40291</v>
      </c>
      <c r="D835" s="3">
        <v>2055.33</v>
      </c>
      <c r="E835" s="3">
        <v>2042.8</v>
      </c>
      <c r="F835" s="3">
        <f t="shared" si="284"/>
        <v>2034.4299999999998</v>
      </c>
      <c r="G835" s="3">
        <f t="shared" si="294"/>
        <v>2025.1910000000003</v>
      </c>
      <c r="H835" s="4">
        <f t="shared" ref="H835:H898" si="302">(D835-D834)/D834</f>
        <v>4.9727160711141643E-3</v>
      </c>
      <c r="I835" s="4">
        <f t="shared" si="282"/>
        <v>-1.1539439457060217E-3</v>
      </c>
      <c r="J835" s="4">
        <f t="shared" si="283"/>
        <v>6.1266600168201858E-3</v>
      </c>
      <c r="K835" s="4">
        <f t="shared" si="285"/>
        <v>-7.8013456159909999E-3</v>
      </c>
      <c r="L835" s="4">
        <f t="shared" si="295"/>
        <v>-1.1401444277111601E-2</v>
      </c>
      <c r="M835" s="4">
        <f t="shared" si="288"/>
        <v>1.0273147761289448E-2</v>
      </c>
      <c r="N835" s="4">
        <f t="shared" si="296"/>
        <v>1.4882053100176559E-2</v>
      </c>
      <c r="O835" s="4">
        <f t="shared" si="298"/>
        <v>4.4951418993541565E-3</v>
      </c>
      <c r="P835" s="4">
        <f t="shared" si="300"/>
        <v>0.10483199036719686</v>
      </c>
      <c r="T835" s="4"/>
      <c r="U835" s="4">
        <f t="shared" si="289"/>
        <v>-1.5803164544583387E-2</v>
      </c>
      <c r="V835" s="4">
        <f t="shared" si="290"/>
        <v>-2.5645132899137581E-2</v>
      </c>
      <c r="W835" s="4">
        <f t="shared" si="291"/>
        <v>2.1109477156654285E-2</v>
      </c>
      <c r="X835" s="4">
        <f t="shared" si="297"/>
        <v>9.1658928387183015E-3</v>
      </c>
      <c r="Y835" s="4">
        <f t="shared" si="286"/>
        <v>-2.0172899910055983E-2</v>
      </c>
      <c r="Z835" s="4">
        <f t="shared" si="287"/>
        <v>-1.3994845331246996E-2</v>
      </c>
      <c r="AA835" s="4">
        <f t="shared" ref="AA835:AA898" si="303">(D835-D834)/D834</f>
        <v>4.9727160711141643E-3</v>
      </c>
      <c r="AB835" s="4">
        <f t="shared" ref="AB835:AB898" si="304">(D835-D834)/D834</f>
        <v>4.9727160711141643E-3</v>
      </c>
      <c r="AC835" s="2">
        <f t="shared" si="292"/>
        <v>8.0573456267402626E-3</v>
      </c>
      <c r="AD835" s="3">
        <f t="shared" si="293"/>
        <v>2038.7694958129919</v>
      </c>
    </row>
    <row r="836" spans="1:30" x14ac:dyDescent="0.3">
      <c r="A836" s="1">
        <f t="shared" si="301"/>
        <v>18</v>
      </c>
      <c r="B836" s="1">
        <f t="shared" si="299"/>
        <v>1</v>
      </c>
      <c r="C836" s="5">
        <v>40294</v>
      </c>
      <c r="D836" s="3">
        <v>2049.09</v>
      </c>
      <c r="E836" s="3">
        <v>2054.84</v>
      </c>
      <c r="F836" s="3">
        <f t="shared" si="284"/>
        <v>2041.5419999999999</v>
      </c>
      <c r="G836" s="3">
        <f t="shared" si="294"/>
        <v>2030.5350000000003</v>
      </c>
      <c r="H836" s="4">
        <f t="shared" si="302"/>
        <v>-3.0360088161024176E-3</v>
      </c>
      <c r="I836" s="4">
        <f t="shared" ref="I836:I899" si="305">(E836-D835)/D835</f>
        <v>-2.3840453844384198E-4</v>
      </c>
      <c r="J836" s="4">
        <f t="shared" ref="J836:J899" si="306">H836-I836</f>
        <v>-2.7976042776585758E-3</v>
      </c>
      <c r="K836" s="4">
        <f t="shared" si="285"/>
        <v>-7.6265125308344426E-3</v>
      </c>
      <c r="L836" s="4">
        <f t="shared" si="295"/>
        <v>-1.3066839226141954E-2</v>
      </c>
      <c r="M836" s="4">
        <f t="shared" si="288"/>
        <v>3.6972053477225693E-3</v>
      </c>
      <c r="N836" s="4">
        <f t="shared" si="296"/>
        <v>9.1379858017713728E-3</v>
      </c>
      <c r="O836" s="4">
        <f t="shared" si="298"/>
        <v>5.3716527824544582E-3</v>
      </c>
      <c r="P836" s="4">
        <f t="shared" si="300"/>
        <v>0.10147771070413007</v>
      </c>
      <c r="T836" s="4"/>
      <c r="U836" s="4">
        <f t="shared" si="289"/>
        <v>-2.0337366748891885E-2</v>
      </c>
      <c r="V836" s="4">
        <f t="shared" si="290"/>
        <v>-3.0133993081402924E-2</v>
      </c>
      <c r="W836" s="4">
        <f t="shared" si="291"/>
        <v>1.7660526537970716E-2</v>
      </c>
      <c r="X836" s="4">
        <f t="shared" si="297"/>
        <v>1.0900566865128716E-2</v>
      </c>
      <c r="Y836" s="4">
        <f t="shared" si="286"/>
        <v>-2.0000246788554662E-2</v>
      </c>
      <c r="Z836" s="4">
        <f t="shared" si="287"/>
        <v>-1.3821103588694379E-2</v>
      </c>
      <c r="AA836" s="4">
        <f t="shared" si="303"/>
        <v>-3.0360088161024176E-3</v>
      </c>
      <c r="AB836" s="4">
        <f t="shared" si="304"/>
        <v>-3.0360088161024176E-3</v>
      </c>
      <c r="AC836" s="2">
        <f t="shared" si="292"/>
        <v>3.3577520385498498E-3</v>
      </c>
      <c r="AD836" s="3">
        <f t="shared" si="293"/>
        <v>2042.209663875328</v>
      </c>
    </row>
    <row r="837" spans="1:30" x14ac:dyDescent="0.3">
      <c r="A837" s="1">
        <f t="shared" si="301"/>
        <v>18</v>
      </c>
      <c r="B837" s="1">
        <f t="shared" si="299"/>
        <v>2</v>
      </c>
      <c r="C837" s="5">
        <v>40295</v>
      </c>
      <c r="D837" s="3">
        <v>2006.25</v>
      </c>
      <c r="E837" s="3">
        <v>2040.43</v>
      </c>
      <c r="F837" s="3">
        <f t="shared" si="284"/>
        <v>2038.0720000000001</v>
      </c>
      <c r="G837" s="3">
        <f t="shared" si="294"/>
        <v>2030.779</v>
      </c>
      <c r="H837" s="4">
        <f t="shared" si="302"/>
        <v>-2.0906841573576633E-2</v>
      </c>
      <c r="I837" s="4">
        <f t="shared" si="305"/>
        <v>-4.2262662938182712E-3</v>
      </c>
      <c r="J837" s="4">
        <f t="shared" si="306"/>
        <v>-1.6680575279758362E-2</v>
      </c>
      <c r="K837" s="4">
        <f t="shared" si="285"/>
        <v>-1.4945658804640107E-3</v>
      </c>
      <c r="L837" s="4">
        <f t="shared" si="295"/>
        <v>-7.606086387399103E-3</v>
      </c>
      <c r="M837" s="4">
        <f t="shared" si="288"/>
        <v>-1.5613776157073997E-2</v>
      </c>
      <c r="N837" s="4">
        <f t="shared" si="296"/>
        <v>-1.2078616136960249E-2</v>
      </c>
      <c r="O837" s="4">
        <f t="shared" si="298"/>
        <v>3.6351401869159478E-3</v>
      </c>
      <c r="P837" s="4">
        <f t="shared" si="300"/>
        <v>7.8449290709612943E-2</v>
      </c>
      <c r="T837" s="4"/>
      <c r="U837" s="4">
        <f t="shared" si="289"/>
        <v>-1.2439668340580568E-2</v>
      </c>
      <c r="V837" s="4">
        <f t="shared" si="290"/>
        <v>-2.2315271657174812E-2</v>
      </c>
      <c r="W837" s="4">
        <f t="shared" si="291"/>
        <v>-8.5738288199248419E-3</v>
      </c>
      <c r="X837" s="4">
        <f t="shared" si="297"/>
        <v>7.2083523187212624E-3</v>
      </c>
      <c r="Y837" s="4">
        <f t="shared" si="286"/>
        <v>-1.3944758325844801E-2</v>
      </c>
      <c r="Z837" s="4">
        <f t="shared" si="287"/>
        <v>-7.7274337588631526E-3</v>
      </c>
      <c r="AA837" s="4">
        <f t="shared" si="303"/>
        <v>-2.0906841573576633E-2</v>
      </c>
      <c r="AB837" s="4">
        <f t="shared" si="304"/>
        <v>-2.0906841573576633E-2</v>
      </c>
      <c r="AC837" s="2">
        <f t="shared" si="292"/>
        <v>-1.1949213333442413E-2</v>
      </c>
      <c r="AD837" s="3">
        <f t="shared" si="293"/>
        <v>2030.2231092502188</v>
      </c>
    </row>
    <row r="838" spans="1:30" x14ac:dyDescent="0.3">
      <c r="A838" s="1">
        <f t="shared" si="301"/>
        <v>18</v>
      </c>
      <c r="B838" s="1">
        <f t="shared" si="299"/>
        <v>3</v>
      </c>
      <c r="C838" s="5">
        <v>40296</v>
      </c>
      <c r="D838" s="3">
        <v>2007.59</v>
      </c>
      <c r="E838" s="3">
        <v>2016.52</v>
      </c>
      <c r="F838" s="3">
        <f t="shared" ref="F838:F901" si="307">AVERAGE(D834:D838)</f>
        <v>2032.684</v>
      </c>
      <c r="G838" s="3">
        <f t="shared" si="294"/>
        <v>2028.6560000000002</v>
      </c>
      <c r="H838" s="4">
        <f t="shared" si="302"/>
        <v>6.6791277258562893E-4</v>
      </c>
      <c r="I838" s="4">
        <f t="shared" si="305"/>
        <v>5.1190031152647886E-3</v>
      </c>
      <c r="J838" s="4">
        <f t="shared" si="306"/>
        <v>-4.4510903426791598E-3</v>
      </c>
      <c r="K838" s="4">
        <f t="shared" ref="K838:K901" si="308">(SUM(D834:D837)/4-D837)/D837</f>
        <v>1.6302803738317748E-2</v>
      </c>
      <c r="L838" s="4">
        <f t="shared" si="295"/>
        <v>1.2334787123572286E-2</v>
      </c>
      <c r="M838" s="4">
        <f t="shared" si="288"/>
        <v>-1.2345253861397074E-2</v>
      </c>
      <c r="N838" s="4">
        <f t="shared" si="296"/>
        <v>-1.0384214967939492E-2</v>
      </c>
      <c r="O838" s="4">
        <f t="shared" si="298"/>
        <v>2.0063857660178588E-3</v>
      </c>
      <c r="P838" s="4">
        <f t="shared" si="300"/>
        <v>7.916960076546381E-2</v>
      </c>
      <c r="T838" s="4"/>
      <c r="U838" s="4">
        <f t="shared" si="289"/>
        <v>1.4095950155763226E-2</v>
      </c>
      <c r="V838" s="4">
        <f t="shared" si="290"/>
        <v>3.9549906542056179E-3</v>
      </c>
      <c r="W838" s="4">
        <f t="shared" si="291"/>
        <v>-1.3241387445749169E-2</v>
      </c>
      <c r="X838" s="4">
        <f t="shared" si="297"/>
        <v>3.9790025624459463E-3</v>
      </c>
      <c r="Y838" s="4">
        <f t="shared" ref="Y838:Y901" si="309">(SUM(D834:D837)*(0.99/4.01)-D837)/D837</f>
        <v>3.6306989535507253E-3</v>
      </c>
      <c r="Z838" s="4">
        <f t="shared" ref="Z838:Z901" si="310">(SUM(D834:D837)*(0.995/4.005)-D837)/D837</f>
        <v>9.9588411681658818E-3</v>
      </c>
      <c r="AA838" s="4">
        <f t="shared" si="303"/>
        <v>6.6791277258562893E-4</v>
      </c>
      <c r="AB838" s="4">
        <f t="shared" si="304"/>
        <v>6.6791277258562893E-4</v>
      </c>
      <c r="AC838" s="2">
        <f t="shared" si="292"/>
        <v>-7.5158471102895396E-3</v>
      </c>
      <c r="AD838" s="3">
        <f t="shared" si="293"/>
        <v>2022.6787395001461</v>
      </c>
    </row>
    <row r="839" spans="1:30" x14ac:dyDescent="0.3">
      <c r="A839" s="1">
        <f t="shared" si="301"/>
        <v>18</v>
      </c>
      <c r="B839" s="1">
        <f t="shared" si="299"/>
        <v>4</v>
      </c>
      <c r="C839" s="5">
        <v>40297</v>
      </c>
      <c r="D839" s="3">
        <v>2042.89</v>
      </c>
      <c r="E839" s="3">
        <v>2020.51</v>
      </c>
      <c r="F839" s="3">
        <f t="shared" si="307"/>
        <v>2032.23</v>
      </c>
      <c r="G839" s="3">
        <f t="shared" si="294"/>
        <v>2029.0809999999997</v>
      </c>
      <c r="H839" s="4">
        <f t="shared" si="302"/>
        <v>1.7583271484715595E-2</v>
      </c>
      <c r="I839" s="4">
        <f t="shared" si="305"/>
        <v>6.4355769853406686E-3</v>
      </c>
      <c r="J839" s="4">
        <f t="shared" si="306"/>
        <v>1.1147694499374926E-2</v>
      </c>
      <c r="K839" s="4">
        <f t="shared" si="308"/>
        <v>1.0945960081490812E-2</v>
      </c>
      <c r="L839" s="4">
        <f t="shared" si="295"/>
        <v>9.9406087232285865E-3</v>
      </c>
      <c r="M839" s="4">
        <f t="shared" ref="M839:M902" si="311">(D839-F839)/F839</f>
        <v>5.2454692628295429E-3</v>
      </c>
      <c r="N839" s="4">
        <f t="shared" si="296"/>
        <v>6.8055439876478201E-3</v>
      </c>
      <c r="O839" s="4">
        <f t="shared" si="298"/>
        <v>1.5414437390169524E-3</v>
      </c>
      <c r="P839" s="4">
        <f t="shared" si="300"/>
        <v>9.8144932833775109E-2</v>
      </c>
      <c r="T839" s="4"/>
      <c r="U839" s="4">
        <f t="shared" ref="U839:U902" si="312">(D834-D838)/D838</f>
        <v>1.8713980444214288E-2</v>
      </c>
      <c r="V839" s="4">
        <f t="shared" ref="V839:V902" si="313">(D834*(1-0.01)-D838)/D838</f>
        <v>8.5268406397720972E-3</v>
      </c>
      <c r="W839" s="4">
        <f t="shared" ref="W839:W902" si="314">(D839-D834)/D834</f>
        <v>-1.109937608793435E-3</v>
      </c>
      <c r="X839" s="4">
        <f t="shared" si="297"/>
        <v>3.1086926905740182E-3</v>
      </c>
      <c r="Y839" s="4">
        <f t="shared" si="309"/>
        <v>-1.6593511414704197E-3</v>
      </c>
      <c r="Z839" s="4">
        <f t="shared" si="310"/>
        <v>4.6354359861006944E-3</v>
      </c>
      <c r="AA839" s="4">
        <f t="shared" si="303"/>
        <v>1.7583271484715595E-2</v>
      </c>
      <c r="AB839" s="4">
        <f t="shared" si="304"/>
        <v>1.7583271484715595E-2</v>
      </c>
      <c r="AC839" s="2">
        <f t="shared" si="292"/>
        <v>6.5956432634988599E-3</v>
      </c>
      <c r="AD839" s="3">
        <f t="shared" si="293"/>
        <v>2029.4158263334309</v>
      </c>
    </row>
    <row r="840" spans="1:30" x14ac:dyDescent="0.3">
      <c r="A840" s="1">
        <f t="shared" si="301"/>
        <v>18</v>
      </c>
      <c r="B840" s="1">
        <f t="shared" si="299"/>
        <v>5</v>
      </c>
      <c r="C840" s="5">
        <v>40298</v>
      </c>
      <c r="D840" s="3">
        <v>2000.63</v>
      </c>
      <c r="E840" s="3">
        <v>2040.58</v>
      </c>
      <c r="F840" s="3">
        <f t="shared" si="307"/>
        <v>2021.2900000000002</v>
      </c>
      <c r="G840" s="3">
        <f t="shared" si="294"/>
        <v>2027.8600000000001</v>
      </c>
      <c r="H840" s="4">
        <f t="shared" si="302"/>
        <v>-2.0686380568704133E-2</v>
      </c>
      <c r="I840" s="4">
        <f t="shared" si="305"/>
        <v>-1.130751043864414E-3</v>
      </c>
      <c r="J840" s="4">
        <f t="shared" si="306"/>
        <v>-1.9555629524839718E-2</v>
      </c>
      <c r="K840" s="4">
        <f t="shared" si="308"/>
        <v>-8.0449755003940224E-3</v>
      </c>
      <c r="L840" s="4">
        <f t="shared" si="295"/>
        <v>-5.8762069638818122E-3</v>
      </c>
      <c r="M840" s="4">
        <f t="shared" si="311"/>
        <v>-1.0221195375230708E-2</v>
      </c>
      <c r="N840" s="4">
        <f t="shared" si="296"/>
        <v>-1.3427948674957845E-2</v>
      </c>
      <c r="O840" s="4">
        <f t="shared" si="298"/>
        <v>-3.2839655508514498E-3</v>
      </c>
      <c r="P840" s="4">
        <f t="shared" si="300"/>
        <v>7.5428288833581589E-2</v>
      </c>
      <c r="T840" s="4"/>
      <c r="U840" s="4">
        <f t="shared" si="312"/>
        <v>6.0894125479099837E-3</v>
      </c>
      <c r="V840" s="4">
        <f t="shared" si="313"/>
        <v>-3.9714815775691338E-3</v>
      </c>
      <c r="W840" s="4">
        <f t="shared" si="314"/>
        <v>-2.6613731128334536E-2</v>
      </c>
      <c r="X840" s="4">
        <f t="shared" si="297"/>
        <v>-6.4588115590114414E-3</v>
      </c>
      <c r="Y840" s="4">
        <f t="shared" si="309"/>
        <v>-2.0413492015351694E-2</v>
      </c>
      <c r="Z840" s="4">
        <f t="shared" si="310"/>
        <v>-1.4236954429854768E-2</v>
      </c>
      <c r="AA840" s="4">
        <f t="shared" si="303"/>
        <v>-2.0686380568704133E-2</v>
      </c>
      <c r="AB840" s="4">
        <f t="shared" si="304"/>
        <v>-2.0686380568704133E-2</v>
      </c>
      <c r="AC840" s="2">
        <f t="shared" ref="AC840:AC903" si="315">(D840-AD840)/D840</f>
        <v>-9.5922538845033909E-3</v>
      </c>
      <c r="AD840" s="3">
        <f t="shared" si="293"/>
        <v>2019.8205508889541</v>
      </c>
    </row>
    <row r="841" spans="1:30" x14ac:dyDescent="0.3">
      <c r="A841" s="1">
        <f t="shared" si="301"/>
        <v>19</v>
      </c>
      <c r="B841" s="1">
        <f t="shared" si="299"/>
        <v>1</v>
      </c>
      <c r="C841" s="5">
        <v>40301</v>
      </c>
      <c r="D841" s="3">
        <v>2031.6</v>
      </c>
      <c r="E841" s="3">
        <v>2010.94</v>
      </c>
      <c r="F841" s="3">
        <f t="shared" si="307"/>
        <v>2017.7920000000001</v>
      </c>
      <c r="G841" s="3">
        <f t="shared" si="294"/>
        <v>2029.6669999999999</v>
      </c>
      <c r="H841" s="4">
        <f t="shared" si="302"/>
        <v>1.548012376101518E-2</v>
      </c>
      <c r="I841" s="4">
        <f t="shared" si="305"/>
        <v>5.1533766863437738E-3</v>
      </c>
      <c r="J841" s="4">
        <f t="shared" si="306"/>
        <v>1.0326747074671405E-2</v>
      </c>
      <c r="K841" s="4">
        <f t="shared" si="308"/>
        <v>6.8528413549732011E-3</v>
      </c>
      <c r="L841" s="4">
        <f t="shared" si="295"/>
        <v>1.4406573040603249E-2</v>
      </c>
      <c r="M841" s="4">
        <f t="shared" si="311"/>
        <v>6.8431235726971679E-3</v>
      </c>
      <c r="N841" s="4">
        <f t="shared" si="296"/>
        <v>9.5237297546838613E-4</v>
      </c>
      <c r="O841" s="4">
        <f t="shared" si="298"/>
        <v>-5.8451466824176873E-3</v>
      </c>
      <c r="P841" s="4">
        <f t="shared" si="300"/>
        <v>9.207605184082221E-2</v>
      </c>
      <c r="T841" s="4"/>
      <c r="U841" s="4">
        <f t="shared" si="312"/>
        <v>2.4222369953464676E-2</v>
      </c>
      <c r="V841" s="4">
        <f t="shared" si="313"/>
        <v>1.3980146253930023E-2</v>
      </c>
      <c r="W841" s="4">
        <f t="shared" si="314"/>
        <v>-8.5354962446745793E-3</v>
      </c>
      <c r="X841" s="4">
        <f t="shared" si="297"/>
        <v>-1.1633363408639045E-2</v>
      </c>
      <c r="Y841" s="4">
        <f t="shared" si="309"/>
        <v>-5.7014334748893593E-3</v>
      </c>
      <c r="Z841" s="4">
        <f t="shared" si="310"/>
        <v>5.6786731405573021E-4</v>
      </c>
      <c r="AA841" s="4">
        <f t="shared" si="303"/>
        <v>1.548012376101518E-2</v>
      </c>
      <c r="AB841" s="4">
        <f t="shared" si="304"/>
        <v>1.548012376101518E-2</v>
      </c>
      <c r="AC841" s="2">
        <f t="shared" si="315"/>
        <v>3.8654095658744434E-3</v>
      </c>
      <c r="AD841" s="3">
        <f t="shared" ref="AD841:AD904" si="316">D841*(2/(5+1))+AD840*(1-(2/(5+1)))</f>
        <v>2023.7470339259694</v>
      </c>
    </row>
    <row r="842" spans="1:30" x14ac:dyDescent="0.3">
      <c r="A842" s="1">
        <f t="shared" si="301"/>
        <v>19</v>
      </c>
      <c r="B842" s="1">
        <f t="shared" si="299"/>
        <v>2</v>
      </c>
      <c r="C842" s="5">
        <v>40302</v>
      </c>
      <c r="D842" s="3">
        <v>1968.97</v>
      </c>
      <c r="E842" s="3">
        <v>2003.59</v>
      </c>
      <c r="F842" s="3">
        <f t="shared" si="307"/>
        <v>2010.336</v>
      </c>
      <c r="G842" s="3">
        <f t="shared" si="294"/>
        <v>2024.2040000000002</v>
      </c>
      <c r="H842" s="4">
        <f t="shared" si="302"/>
        <v>-3.0827918881669563E-2</v>
      </c>
      <c r="I842" s="4">
        <f t="shared" si="305"/>
        <v>-1.378716282732821E-2</v>
      </c>
      <c r="J842" s="4">
        <f t="shared" si="306"/>
        <v>-1.7040756054341355E-2</v>
      </c>
      <c r="K842" s="4">
        <f t="shared" si="308"/>
        <v>-5.3763043906279156E-3</v>
      </c>
      <c r="L842" s="4">
        <f t="shared" si="295"/>
        <v>-6.1965391262492871E-4</v>
      </c>
      <c r="M842" s="4">
        <f t="shared" si="311"/>
        <v>-2.057665982203969E-2</v>
      </c>
      <c r="N842" s="4">
        <f t="shared" si="296"/>
        <v>-2.7286775443581844E-2</v>
      </c>
      <c r="O842" s="4">
        <f t="shared" si="298"/>
        <v>-7.0432764338716003E-3</v>
      </c>
      <c r="P842" s="4">
        <f t="shared" si="300"/>
        <v>5.8409619902059381E-2</v>
      </c>
      <c r="T842" s="4"/>
      <c r="U842" s="4">
        <f t="shared" si="312"/>
        <v>-1.2477849970466583E-2</v>
      </c>
      <c r="V842" s="4">
        <f t="shared" si="313"/>
        <v>-2.2353071470761918E-2</v>
      </c>
      <c r="W842" s="4">
        <f t="shared" si="314"/>
        <v>-1.8581931464174441E-2</v>
      </c>
      <c r="X842" s="4">
        <f t="shared" si="297"/>
        <v>-1.3608940214084734E-2</v>
      </c>
      <c r="Y842" s="4">
        <f t="shared" si="309"/>
        <v>-1.7778096106455546E-2</v>
      </c>
      <c r="Z842" s="4">
        <f t="shared" si="310"/>
        <v>-1.1584941691560295E-2</v>
      </c>
      <c r="AA842" s="4">
        <f t="shared" si="303"/>
        <v>-3.0827918881669563E-2</v>
      </c>
      <c r="AB842" s="4">
        <f t="shared" si="304"/>
        <v>-3.0827918881669563E-2</v>
      </c>
      <c r="AC842" s="2">
        <f t="shared" si="315"/>
        <v>-1.8546764357665637E-2</v>
      </c>
      <c r="AD842" s="3">
        <f t="shared" si="316"/>
        <v>2005.4880226173129</v>
      </c>
    </row>
    <row r="843" spans="1:30" x14ac:dyDescent="0.3">
      <c r="A843" s="1">
        <f t="shared" si="301"/>
        <v>19</v>
      </c>
      <c r="B843" s="1">
        <f t="shared" si="299"/>
        <v>3</v>
      </c>
      <c r="C843" s="5">
        <v>40303</v>
      </c>
      <c r="D843" s="3">
        <v>1958.26</v>
      </c>
      <c r="E843" s="3">
        <v>1947.35</v>
      </c>
      <c r="F843" s="3">
        <f t="shared" si="307"/>
        <v>2000.47</v>
      </c>
      <c r="G843" s="3">
        <f t="shared" ref="G843:G906" si="317">AVERAGE(D834:D843)</f>
        <v>2016.5769999999998</v>
      </c>
      <c r="H843" s="4">
        <f t="shared" si="302"/>
        <v>-5.4393921695099655E-3</v>
      </c>
      <c r="I843" s="4">
        <f t="shared" si="305"/>
        <v>-1.0980360289897824E-2</v>
      </c>
      <c r="J843" s="4">
        <f t="shared" si="306"/>
        <v>5.5409681203878588E-3</v>
      </c>
      <c r="K843" s="4">
        <f t="shared" si="308"/>
        <v>2.1357613371458292E-2</v>
      </c>
      <c r="L843" s="4">
        <f t="shared" ref="L843:L906" si="318">(SUM(D834:D842)/9-D842)/D842</f>
        <v>2.7469522982405195E-2</v>
      </c>
      <c r="M843" s="4">
        <f t="shared" si="311"/>
        <v>-2.1100041490249809E-2</v>
      </c>
      <c r="N843" s="4">
        <f t="shared" ref="N843:N906" si="319">(D843-G843)/G843</f>
        <v>-2.8918806472552145E-2</v>
      </c>
      <c r="O843" s="4">
        <f t="shared" si="298"/>
        <v>-8.2251590697863114E-3</v>
      </c>
      <c r="P843" s="4">
        <f t="shared" si="300"/>
        <v>5.2652514903430099E-2</v>
      </c>
      <c r="T843" s="4"/>
      <c r="U843" s="4">
        <f t="shared" si="312"/>
        <v>1.961431611451667E-2</v>
      </c>
      <c r="V843" s="4">
        <f t="shared" si="313"/>
        <v>9.4181729533714797E-3</v>
      </c>
      <c r="W843" s="4">
        <f t="shared" si="314"/>
        <v>-2.4571750207960753E-2</v>
      </c>
      <c r="X843" s="4">
        <f t="shared" ref="X843:X906" si="320">(F843-F838)/F838</f>
        <v>-1.5848011791306443E-2</v>
      </c>
      <c r="Y843" s="4">
        <f t="shared" si="309"/>
        <v>8.6224810351557789E-3</v>
      </c>
      <c r="Z843" s="4">
        <f t="shared" si="310"/>
        <v>1.498209768249781E-2</v>
      </c>
      <c r="AA843" s="4">
        <f t="shared" si="303"/>
        <v>-5.4393921695099655E-3</v>
      </c>
      <c r="AB843" s="4">
        <f t="shared" si="304"/>
        <v>-5.4393921695099655E-3</v>
      </c>
      <c r="AC843" s="2">
        <f t="shared" si="315"/>
        <v>-1.6078226799067636E-2</v>
      </c>
      <c r="AD843" s="3">
        <f t="shared" si="316"/>
        <v>1989.7453484115422</v>
      </c>
    </row>
    <row r="844" spans="1:30" x14ac:dyDescent="0.3">
      <c r="A844" s="1">
        <f t="shared" si="301"/>
        <v>19</v>
      </c>
      <c r="B844" s="1">
        <f t="shared" si="299"/>
        <v>4</v>
      </c>
      <c r="C844" s="5">
        <v>40304</v>
      </c>
      <c r="D844" s="3">
        <v>1893.75</v>
      </c>
      <c r="E844" s="3">
        <v>1948.25</v>
      </c>
      <c r="F844" s="3">
        <f t="shared" si="307"/>
        <v>1970.6419999999998</v>
      </c>
      <c r="G844" s="3">
        <f t="shared" si="317"/>
        <v>2001.4359999999997</v>
      </c>
      <c r="H844" s="4">
        <f t="shared" si="302"/>
        <v>-3.2942510187615529E-2</v>
      </c>
      <c r="I844" s="4">
        <f t="shared" si="305"/>
        <v>-5.111680777833378E-3</v>
      </c>
      <c r="J844" s="4">
        <f t="shared" si="306"/>
        <v>-2.7830829409782151E-2</v>
      </c>
      <c r="K844" s="4">
        <f t="shared" si="308"/>
        <v>1.6139327770571844E-2</v>
      </c>
      <c r="L844" s="4">
        <f t="shared" si="318"/>
        <v>2.8158217555948051E-2</v>
      </c>
      <c r="M844" s="4">
        <f t="shared" si="311"/>
        <v>-3.9018756324081104E-2</v>
      </c>
      <c r="N844" s="4">
        <f t="shared" si="319"/>
        <v>-5.3804368463443102E-2</v>
      </c>
      <c r="O844" s="4">
        <f t="shared" ref="O844:O907" si="321">(F844-G844)/D844</f>
        <v>-1.6260858085808513E-2</v>
      </c>
      <c r="P844" s="4">
        <f t="shared" si="300"/>
        <v>1.7975498707204742E-2</v>
      </c>
      <c r="T844" s="4"/>
      <c r="U844" s="4">
        <f t="shared" si="312"/>
        <v>4.3216937485318657E-2</v>
      </c>
      <c r="V844" s="4">
        <f t="shared" si="313"/>
        <v>3.2784768110465413E-2</v>
      </c>
      <c r="W844" s="4">
        <f t="shared" si="314"/>
        <v>-7.3004420208626061E-2</v>
      </c>
      <c r="X844" s="4">
        <f t="shared" si="320"/>
        <v>-3.0305624855454447E-2</v>
      </c>
      <c r="Y844" s="4">
        <f t="shared" si="309"/>
        <v>3.4692613395173729E-3</v>
      </c>
      <c r="Z844" s="4">
        <f t="shared" si="310"/>
        <v>9.7963856496569024E-3</v>
      </c>
      <c r="AA844" s="4">
        <f t="shared" si="303"/>
        <v>-3.2942510187615529E-2</v>
      </c>
      <c r="AB844" s="4">
        <f t="shared" si="304"/>
        <v>-3.2942510187615529E-2</v>
      </c>
      <c r="AC844" s="2">
        <f t="shared" si="315"/>
        <v>-3.3793742015064472E-2</v>
      </c>
      <c r="AD844" s="3">
        <f t="shared" si="316"/>
        <v>1957.7468989410283</v>
      </c>
    </row>
    <row r="845" spans="1:30" x14ac:dyDescent="0.3">
      <c r="A845" s="1">
        <f t="shared" si="301"/>
        <v>19</v>
      </c>
      <c r="B845" s="1">
        <f t="shared" si="299"/>
        <v>5</v>
      </c>
      <c r="C845" s="5">
        <v>40305</v>
      </c>
      <c r="D845" s="3">
        <v>1849.44</v>
      </c>
      <c r="E845" s="3">
        <v>1879.76</v>
      </c>
      <c r="F845" s="3">
        <f t="shared" si="307"/>
        <v>1940.404</v>
      </c>
      <c r="G845" s="3">
        <f t="shared" si="317"/>
        <v>1980.8469999999998</v>
      </c>
      <c r="H845" s="4">
        <f t="shared" si="302"/>
        <v>-2.3398019801980169E-2</v>
      </c>
      <c r="I845" s="4">
        <f t="shared" si="305"/>
        <v>-7.3874587458745925E-3</v>
      </c>
      <c r="J845" s="4">
        <f t="shared" si="306"/>
        <v>-1.6010561056105578E-2</v>
      </c>
      <c r="K845" s="4">
        <f t="shared" si="308"/>
        <v>3.6644224422442237E-2</v>
      </c>
      <c r="L845" s="4">
        <f t="shared" si="318"/>
        <v>5.3701796846351249E-2</v>
      </c>
      <c r="M845" s="4">
        <f t="shared" si="311"/>
        <v>-4.6878897384256032E-2</v>
      </c>
      <c r="N845" s="4">
        <f t="shared" si="319"/>
        <v>-6.6338793455526707E-2</v>
      </c>
      <c r="O845" s="4">
        <f t="shared" si="321"/>
        <v>-2.1867700493122109E-2</v>
      </c>
      <c r="P845" s="4">
        <f t="shared" si="300"/>
        <v>-5.8431121694770714E-3</v>
      </c>
      <c r="T845" s="4"/>
      <c r="U845" s="4">
        <f t="shared" si="312"/>
        <v>5.6438283828382896E-2</v>
      </c>
      <c r="V845" s="4">
        <f t="shared" si="313"/>
        <v>4.587390099009906E-2</v>
      </c>
      <c r="W845" s="4">
        <f t="shared" si="314"/>
        <v>-7.5571195073551853E-2</v>
      </c>
      <c r="X845" s="4">
        <f t="shared" si="320"/>
        <v>-4.0017018834506771E-2</v>
      </c>
      <c r="Y845" s="4">
        <f t="shared" si="309"/>
        <v>2.3718485963309582E-2</v>
      </c>
      <c r="Z845" s="4">
        <f t="shared" si="310"/>
        <v>3.017328669196509E-2</v>
      </c>
      <c r="AA845" s="4">
        <f t="shared" si="303"/>
        <v>-2.3398019801980169E-2</v>
      </c>
      <c r="AB845" s="4">
        <f t="shared" si="304"/>
        <v>-2.3398019801980169E-2</v>
      </c>
      <c r="AC845" s="2">
        <f t="shared" si="315"/>
        <v>-3.9041331048327646E-2</v>
      </c>
      <c r="AD845" s="3">
        <f t="shared" si="316"/>
        <v>1921.6445992940191</v>
      </c>
    </row>
    <row r="846" spans="1:30" x14ac:dyDescent="0.3">
      <c r="A846" s="1">
        <f t="shared" si="301"/>
        <v>20</v>
      </c>
      <c r="B846" s="1">
        <f t="shared" si="299"/>
        <v>1</v>
      </c>
      <c r="C846" s="5">
        <v>40308</v>
      </c>
      <c r="D846" s="3">
        <v>1942.61</v>
      </c>
      <c r="E846" s="3">
        <v>1931.52</v>
      </c>
      <c r="F846" s="3">
        <f t="shared" si="307"/>
        <v>1922.6060000000002</v>
      </c>
      <c r="G846" s="3">
        <f t="shared" si="317"/>
        <v>1970.1990000000001</v>
      </c>
      <c r="H846" s="4">
        <f t="shared" si="302"/>
        <v>5.0377411540790638E-2</v>
      </c>
      <c r="I846" s="4">
        <f t="shared" si="305"/>
        <v>4.4381001816766116E-2</v>
      </c>
      <c r="J846" s="4">
        <f t="shared" si="306"/>
        <v>5.996409724024522E-3</v>
      </c>
      <c r="K846" s="4">
        <f t="shared" si="308"/>
        <v>3.6857102690544145E-2</v>
      </c>
      <c r="L846" s="4">
        <f t="shared" si="318"/>
        <v>6.695239880420259E-2</v>
      </c>
      <c r="M846" s="4">
        <f t="shared" si="311"/>
        <v>1.0404627885276378E-2</v>
      </c>
      <c r="N846" s="4">
        <f t="shared" si="319"/>
        <v>-1.4003153996119259E-2</v>
      </c>
      <c r="O846" s="4">
        <f t="shared" si="321"/>
        <v>-2.4499513541060662E-2</v>
      </c>
      <c r="P846" s="4">
        <f t="shared" si="300"/>
        <v>4.4239938504872824E-2</v>
      </c>
      <c r="T846" s="4"/>
      <c r="U846" s="4">
        <f t="shared" si="312"/>
        <v>9.8494679470542357E-2</v>
      </c>
      <c r="V846" s="4">
        <f t="shared" si="313"/>
        <v>8.7509732675836907E-2</v>
      </c>
      <c r="W846" s="4">
        <f t="shared" si="314"/>
        <v>-4.3802913959440838E-2</v>
      </c>
      <c r="X846" s="4">
        <f t="shared" si="320"/>
        <v>-4.7173345914742412E-2</v>
      </c>
      <c r="Y846" s="4">
        <f t="shared" si="309"/>
        <v>2.3928709888916374E-2</v>
      </c>
      <c r="Z846" s="4">
        <f t="shared" si="310"/>
        <v>3.0384836131926548E-2</v>
      </c>
      <c r="AA846" s="4">
        <f t="shared" si="303"/>
        <v>5.0377411540790638E-2</v>
      </c>
      <c r="AB846" s="4">
        <f t="shared" si="304"/>
        <v>5.0377411540790638E-2</v>
      </c>
      <c r="AC846" s="2">
        <f t="shared" si="315"/>
        <v>7.1949252829889149E-3</v>
      </c>
      <c r="AD846" s="3">
        <f t="shared" si="316"/>
        <v>1928.6330661960128</v>
      </c>
    </row>
    <row r="847" spans="1:30" x14ac:dyDescent="0.3">
      <c r="A847" s="1">
        <f t="shared" si="301"/>
        <v>20</v>
      </c>
      <c r="B847" s="1">
        <f t="shared" si="299"/>
        <v>2</v>
      </c>
      <c r="C847" s="5">
        <v>40309</v>
      </c>
      <c r="D847" s="3">
        <v>1940.48</v>
      </c>
      <c r="E847" s="3">
        <v>1920.24</v>
      </c>
      <c r="F847" s="3">
        <f t="shared" si="307"/>
        <v>1916.9080000000001</v>
      </c>
      <c r="G847" s="3">
        <f t="shared" si="317"/>
        <v>1963.6220000000001</v>
      </c>
      <c r="H847" s="4">
        <f t="shared" si="302"/>
        <v>-1.0964630059558439E-3</v>
      </c>
      <c r="I847" s="4">
        <f t="shared" si="305"/>
        <v>-1.1515435419358436E-2</v>
      </c>
      <c r="J847" s="4">
        <f t="shared" si="306"/>
        <v>1.0418972413402592E-2</v>
      </c>
      <c r="K847" s="4">
        <f t="shared" si="308"/>
        <v>-1.6264201255012482E-2</v>
      </c>
      <c r="L847" s="4">
        <f t="shared" si="318"/>
        <v>1.2140024674707591E-2</v>
      </c>
      <c r="M847" s="4">
        <f t="shared" si="311"/>
        <v>1.229688644421114E-2</v>
      </c>
      <c r="N847" s="4">
        <f t="shared" si="319"/>
        <v>-1.1785363985532883E-2</v>
      </c>
      <c r="O847" s="4">
        <f t="shared" si="321"/>
        <v>-2.4073425131926091E-2</v>
      </c>
      <c r="P847" s="4">
        <f t="shared" si="300"/>
        <v>4.3094968042960625E-2</v>
      </c>
      <c r="T847" s="4"/>
      <c r="U847" s="4">
        <f t="shared" si="312"/>
        <v>1.3569373162909759E-2</v>
      </c>
      <c r="V847" s="4">
        <f t="shared" si="313"/>
        <v>3.4336794312805957E-3</v>
      </c>
      <c r="W847" s="4">
        <f t="shared" si="314"/>
        <v>-1.4469494202552608E-2</v>
      </c>
      <c r="X847" s="4">
        <f t="shared" si="320"/>
        <v>-4.6473823281282273E-2</v>
      </c>
      <c r="Y847" s="4">
        <f t="shared" si="309"/>
        <v>-2.8530233658316594E-2</v>
      </c>
      <c r="Z847" s="4">
        <f t="shared" si="310"/>
        <v>-2.2404874156042368E-2</v>
      </c>
      <c r="AA847" s="4">
        <f t="shared" si="303"/>
        <v>-1.0964630059558439E-3</v>
      </c>
      <c r="AB847" s="4">
        <f t="shared" si="304"/>
        <v>-1.0964630059558439E-3</v>
      </c>
      <c r="AC847" s="2">
        <f t="shared" si="315"/>
        <v>4.0701042367479864E-3</v>
      </c>
      <c r="AD847" s="3">
        <f t="shared" si="316"/>
        <v>1932.5820441306753</v>
      </c>
    </row>
    <row r="848" spans="1:30" x14ac:dyDescent="0.3">
      <c r="A848" s="1">
        <f t="shared" si="301"/>
        <v>20</v>
      </c>
      <c r="B848" s="1">
        <f t="shared" si="299"/>
        <v>3</v>
      </c>
      <c r="C848" s="5">
        <v>40310</v>
      </c>
      <c r="D848" s="3">
        <v>1975.58</v>
      </c>
      <c r="E848" s="3">
        <v>1951.99</v>
      </c>
      <c r="F848" s="3">
        <f t="shared" si="307"/>
        <v>1920.3720000000001</v>
      </c>
      <c r="G848" s="3">
        <f t="shared" si="317"/>
        <v>1960.4209999999998</v>
      </c>
      <c r="H848" s="4">
        <f t="shared" si="302"/>
        <v>1.8088308047493357E-2</v>
      </c>
      <c r="I848" s="4">
        <f t="shared" si="305"/>
        <v>5.9315220976253252E-3</v>
      </c>
      <c r="J848" s="4">
        <f t="shared" si="306"/>
        <v>1.2156785949868031E-2</v>
      </c>
      <c r="K848" s="4">
        <f t="shared" si="308"/>
        <v>-1.7475057717678027E-2</v>
      </c>
      <c r="L848" s="4">
        <f t="shared" si="318"/>
        <v>9.4083250879507443E-3</v>
      </c>
      <c r="M848" s="4">
        <f t="shared" si="311"/>
        <v>2.8748596626070291E-2</v>
      </c>
      <c r="N848" s="4">
        <f t="shared" si="319"/>
        <v>7.7325227591420959E-3</v>
      </c>
      <c r="O848" s="4">
        <f t="shared" si="321"/>
        <v>-2.0272021381062651E-2</v>
      </c>
      <c r="P848" s="4">
        <f t="shared" si="300"/>
        <v>6.1962791147711929E-2</v>
      </c>
      <c r="T848" s="4"/>
      <c r="U848" s="4">
        <f t="shared" si="312"/>
        <v>9.1626813984168731E-3</v>
      </c>
      <c r="V848" s="4">
        <f t="shared" si="313"/>
        <v>-9.2894541556727409E-4</v>
      </c>
      <c r="W848" s="4">
        <f t="shared" si="314"/>
        <v>8.8445865206867001E-3</v>
      </c>
      <c r="X848" s="4">
        <f t="shared" si="320"/>
        <v>-4.0039590696186372E-2</v>
      </c>
      <c r="Y848" s="4">
        <f t="shared" si="309"/>
        <v>-2.9725992160100984E-2</v>
      </c>
      <c r="Z848" s="4">
        <f t="shared" si="310"/>
        <v>-2.3608172213822415E-2</v>
      </c>
      <c r="AA848" s="4">
        <f t="shared" si="303"/>
        <v>1.8088308047493357E-2</v>
      </c>
      <c r="AB848" s="4">
        <f t="shared" si="304"/>
        <v>1.8088308047493357E-2</v>
      </c>
      <c r="AC848" s="2">
        <f t="shared" si="315"/>
        <v>1.4509816819811408E-2</v>
      </c>
      <c r="AD848" s="3">
        <f t="shared" si="316"/>
        <v>1946.9146960871169</v>
      </c>
    </row>
    <row r="849" spans="1:30" x14ac:dyDescent="0.3">
      <c r="A849" s="1">
        <f t="shared" si="301"/>
        <v>20</v>
      </c>
      <c r="B849" s="1">
        <f t="shared" si="299"/>
        <v>4</v>
      </c>
      <c r="C849" s="5">
        <v>40311</v>
      </c>
      <c r="D849" s="3">
        <v>1945.52</v>
      </c>
      <c r="E849" s="3">
        <v>1969.44</v>
      </c>
      <c r="F849" s="3">
        <f t="shared" si="307"/>
        <v>1930.7260000000001</v>
      </c>
      <c r="G849" s="3">
        <f t="shared" si="317"/>
        <v>1950.684</v>
      </c>
      <c r="H849" s="4">
        <f t="shared" si="302"/>
        <v>-1.5215784731572472E-2</v>
      </c>
      <c r="I849" s="4">
        <f t="shared" si="305"/>
        <v>-3.1079480456371661E-3</v>
      </c>
      <c r="J849" s="4">
        <f t="shared" si="306"/>
        <v>-1.2107836685935305E-2</v>
      </c>
      <c r="K849" s="4">
        <f t="shared" si="308"/>
        <v>-2.4576326952084847E-2</v>
      </c>
      <c r="L849" s="4">
        <f t="shared" si="318"/>
        <v>-1.2311433716793085E-2</v>
      </c>
      <c r="M849" s="4">
        <f t="shared" si="311"/>
        <v>7.6624026402502829E-3</v>
      </c>
      <c r="N849" s="4">
        <f t="shared" si="319"/>
        <v>-2.6472765450477817E-3</v>
      </c>
      <c r="O849" s="4">
        <f t="shared" si="321"/>
        <v>-1.0258439902956462E-2</v>
      </c>
      <c r="P849" s="4">
        <f t="shared" si="300"/>
        <v>4.5804193924668488E-2</v>
      </c>
      <c r="T849" s="4"/>
      <c r="U849" s="4">
        <f t="shared" si="312"/>
        <v>-4.1420747324836214E-2</v>
      </c>
      <c r="V849" s="4">
        <f t="shared" si="313"/>
        <v>-5.1006539851587852E-2</v>
      </c>
      <c r="W849" s="4">
        <f t="shared" si="314"/>
        <v>2.7337293729372929E-2</v>
      </c>
      <c r="X849" s="4">
        <f t="shared" si="320"/>
        <v>-2.0255327959111658E-2</v>
      </c>
      <c r="Y849" s="4">
        <f t="shared" si="309"/>
        <v>-3.6738716890338127E-2</v>
      </c>
      <c r="Z849" s="4">
        <f t="shared" si="310"/>
        <v>-3.066511392491833E-2</v>
      </c>
      <c r="AA849" s="4">
        <f t="shared" si="303"/>
        <v>-1.5215784731572472E-2</v>
      </c>
      <c r="AB849" s="4">
        <f t="shared" si="304"/>
        <v>-1.5215784731572472E-2</v>
      </c>
      <c r="AC849" s="2">
        <f t="shared" si="315"/>
        <v>-4.7791715912018991E-4</v>
      </c>
      <c r="AD849" s="3">
        <f t="shared" si="316"/>
        <v>1946.4497973914115</v>
      </c>
    </row>
    <row r="850" spans="1:30" x14ac:dyDescent="0.3">
      <c r="A850" s="1">
        <f t="shared" si="301"/>
        <v>20</v>
      </c>
      <c r="B850" s="1">
        <f t="shared" si="299"/>
        <v>5</v>
      </c>
      <c r="C850" s="5">
        <v>40312</v>
      </c>
      <c r="D850" s="3">
        <v>1907.1</v>
      </c>
      <c r="E850" s="3">
        <v>1928.58</v>
      </c>
      <c r="F850" s="3">
        <f t="shared" si="307"/>
        <v>1942.2580000000003</v>
      </c>
      <c r="G850" s="3">
        <f t="shared" si="317"/>
        <v>1941.3309999999997</v>
      </c>
      <c r="H850" s="4">
        <f t="shared" si="302"/>
        <v>-1.9747933714379742E-2</v>
      </c>
      <c r="I850" s="4">
        <f t="shared" si="305"/>
        <v>-8.707183683539647E-3</v>
      </c>
      <c r="J850" s="4">
        <f t="shared" si="306"/>
        <v>-1.1040750030840095E-2</v>
      </c>
      <c r="K850" s="4">
        <f t="shared" si="308"/>
        <v>2.8411427279082949E-3</v>
      </c>
      <c r="L850" s="4">
        <f t="shared" si="318"/>
        <v>-1.9817609459454739E-4</v>
      </c>
      <c r="M850" s="4">
        <f t="shared" si="311"/>
        <v>-1.8101611629351172E-2</v>
      </c>
      <c r="N850" s="4">
        <f t="shared" si="319"/>
        <v>-1.763274784155807E-2</v>
      </c>
      <c r="O850" s="4">
        <f t="shared" si="321"/>
        <v>4.860783388393841E-4</v>
      </c>
      <c r="P850" s="4">
        <f t="shared" si="300"/>
        <v>2.5151722024823801E-2</v>
      </c>
      <c r="T850" s="4"/>
      <c r="U850" s="4">
        <f t="shared" si="312"/>
        <v>-4.9385254327891738E-2</v>
      </c>
      <c r="V850" s="4">
        <f t="shared" si="313"/>
        <v>-5.8891401784612836E-2</v>
      </c>
      <c r="W850" s="4">
        <f t="shared" si="314"/>
        <v>3.1177004931222344E-2</v>
      </c>
      <c r="X850" s="4">
        <f t="shared" si="320"/>
        <v>9.5547112869292638E-4</v>
      </c>
      <c r="Y850" s="4">
        <f t="shared" si="309"/>
        <v>-9.6631109220655775E-3</v>
      </c>
      <c r="Z850" s="4">
        <f t="shared" si="310"/>
        <v>-3.418789498857721E-3</v>
      </c>
      <c r="AA850" s="4">
        <f t="shared" si="303"/>
        <v>-1.9747933714379742E-2</v>
      </c>
      <c r="AB850" s="4">
        <f t="shared" si="304"/>
        <v>-1.9747933714379742E-2</v>
      </c>
      <c r="AC850" s="2">
        <f t="shared" si="315"/>
        <v>-1.3755544156541979E-2</v>
      </c>
      <c r="AD850" s="3">
        <f t="shared" si="316"/>
        <v>1933.3331982609411</v>
      </c>
    </row>
    <row r="851" spans="1:30" x14ac:dyDescent="0.3">
      <c r="A851" s="1">
        <f t="shared" si="301"/>
        <v>21</v>
      </c>
      <c r="B851" s="1">
        <f t="shared" si="299"/>
        <v>1</v>
      </c>
      <c r="C851" s="5">
        <v>40315</v>
      </c>
      <c r="D851" s="3">
        <v>1915.45</v>
      </c>
      <c r="E851" s="3">
        <v>1911.38</v>
      </c>
      <c r="F851" s="3">
        <f t="shared" si="307"/>
        <v>1936.8260000000002</v>
      </c>
      <c r="G851" s="3">
        <f t="shared" si="317"/>
        <v>1929.7159999999999</v>
      </c>
      <c r="H851" s="4">
        <f t="shared" si="302"/>
        <v>4.3783755440197879E-3</v>
      </c>
      <c r="I851" s="4">
        <f t="shared" si="305"/>
        <v>2.24424518903057E-3</v>
      </c>
      <c r="J851" s="4">
        <f t="shared" si="306"/>
        <v>2.1341303549892179E-3</v>
      </c>
      <c r="K851" s="4">
        <f t="shared" si="308"/>
        <v>1.8389177284882895E-2</v>
      </c>
      <c r="L851" s="4">
        <f t="shared" si="318"/>
        <v>1.2690006350537993E-2</v>
      </c>
      <c r="M851" s="4">
        <f t="shared" si="311"/>
        <v>-1.1036613510971146E-2</v>
      </c>
      <c r="N851" s="4">
        <f t="shared" si="319"/>
        <v>-7.3927976966558029E-3</v>
      </c>
      <c r="O851" s="4">
        <f t="shared" si="321"/>
        <v>3.7119214805922131E-3</v>
      </c>
      <c r="P851" s="4">
        <f t="shared" si="300"/>
        <v>2.964022125344706E-2</v>
      </c>
      <c r="T851" s="4"/>
      <c r="U851" s="4">
        <f t="shared" si="312"/>
        <v>1.8619894080016776E-2</v>
      </c>
      <c r="V851" s="4">
        <f t="shared" si="313"/>
        <v>8.433695139216657E-3</v>
      </c>
      <c r="W851" s="4">
        <f t="shared" si="314"/>
        <v>-1.3981190254348456E-2</v>
      </c>
      <c r="X851" s="4">
        <f t="shared" si="320"/>
        <v>7.3962111841947989E-3</v>
      </c>
      <c r="Y851" s="4">
        <f t="shared" si="309"/>
        <v>5.6910578673656145E-3</v>
      </c>
      <c r="Z851" s="4">
        <f t="shared" si="310"/>
        <v>1.2032191159509058E-2</v>
      </c>
      <c r="AA851" s="4">
        <f t="shared" si="303"/>
        <v>4.3783755440197879E-3</v>
      </c>
      <c r="AB851" s="4">
        <f t="shared" si="304"/>
        <v>4.3783755440197879E-3</v>
      </c>
      <c r="AC851" s="2">
        <f t="shared" si="315"/>
        <v>-6.2241938834011797E-3</v>
      </c>
      <c r="AD851" s="3">
        <f t="shared" si="316"/>
        <v>1927.3721321739608</v>
      </c>
    </row>
    <row r="852" spans="1:30" x14ac:dyDescent="0.3">
      <c r="A852" s="1">
        <f t="shared" si="301"/>
        <v>21</v>
      </c>
      <c r="B852" s="1">
        <f t="shared" si="299"/>
        <v>2</v>
      </c>
      <c r="C852" s="5">
        <v>40316</v>
      </c>
      <c r="D852" s="3">
        <v>1887.06</v>
      </c>
      <c r="E852" s="3">
        <v>1929.12</v>
      </c>
      <c r="F852" s="3">
        <f t="shared" si="307"/>
        <v>1926.1419999999998</v>
      </c>
      <c r="G852" s="3">
        <f t="shared" si="317"/>
        <v>1921.5250000000003</v>
      </c>
      <c r="H852" s="4">
        <f t="shared" si="302"/>
        <v>-1.4821582395781721E-2</v>
      </c>
      <c r="I852" s="4">
        <f t="shared" si="305"/>
        <v>7.1367041687331149E-3</v>
      </c>
      <c r="J852" s="4">
        <f t="shared" si="306"/>
        <v>-2.1958286564514838E-2</v>
      </c>
      <c r="K852" s="4">
        <f t="shared" si="308"/>
        <v>1.0682868255501247E-2</v>
      </c>
      <c r="L852" s="4">
        <f t="shared" si="318"/>
        <v>5.1708185775899175E-3</v>
      </c>
      <c r="M852" s="4">
        <f t="shared" si="311"/>
        <v>-2.0290300507439164E-2</v>
      </c>
      <c r="N852" s="4">
        <f t="shared" si="319"/>
        <v>-1.793627457358107E-2</v>
      </c>
      <c r="O852" s="4">
        <f t="shared" si="321"/>
        <v>2.4466630631773804E-3</v>
      </c>
      <c r="P852" s="4">
        <f t="shared" si="300"/>
        <v>1.4379323876128173E-2</v>
      </c>
      <c r="T852" s="4"/>
      <c r="U852" s="4">
        <f t="shared" si="312"/>
        <v>1.3067425409172764E-2</v>
      </c>
      <c r="V852" s="4">
        <f t="shared" si="313"/>
        <v>2.9367511550810253E-3</v>
      </c>
      <c r="W852" s="4">
        <f t="shared" si="314"/>
        <v>-2.7529271108179456E-2</v>
      </c>
      <c r="X852" s="4">
        <f t="shared" si="320"/>
        <v>4.8171325906093019E-3</v>
      </c>
      <c r="Y852" s="4">
        <f t="shared" si="309"/>
        <v>-1.9191625207519165E-3</v>
      </c>
      <c r="Z852" s="4">
        <f t="shared" si="310"/>
        <v>4.3739864311847943E-3</v>
      </c>
      <c r="AA852" s="4">
        <f t="shared" si="303"/>
        <v>-1.4821582395781721E-2</v>
      </c>
      <c r="AB852" s="4">
        <f t="shared" si="304"/>
        <v>-1.4821582395781721E-2</v>
      </c>
      <c r="AC852" s="2">
        <f t="shared" si="315"/>
        <v>-1.4241600575837982E-2</v>
      </c>
      <c r="AD852" s="3">
        <f t="shared" si="316"/>
        <v>1913.9347547826408</v>
      </c>
    </row>
    <row r="853" spans="1:30" x14ac:dyDescent="0.3">
      <c r="A853" s="1">
        <f t="shared" si="301"/>
        <v>21</v>
      </c>
      <c r="B853" s="1">
        <f t="shared" si="299"/>
        <v>3</v>
      </c>
      <c r="C853" s="5">
        <v>40317</v>
      </c>
      <c r="D853" s="3">
        <v>1873.42</v>
      </c>
      <c r="E853" s="3">
        <v>1879.32</v>
      </c>
      <c r="F853" s="3">
        <f t="shared" si="307"/>
        <v>1905.7099999999998</v>
      </c>
      <c r="G853" s="3">
        <f t="shared" si="317"/>
        <v>1913.0410000000004</v>
      </c>
      <c r="H853" s="4">
        <f t="shared" si="302"/>
        <v>-7.2281750447785835E-3</v>
      </c>
      <c r="I853" s="4">
        <f t="shared" si="305"/>
        <v>-4.1016183905122306E-3</v>
      </c>
      <c r="J853" s="4">
        <f t="shared" si="306"/>
        <v>-3.1265566542663529E-3</v>
      </c>
      <c r="K853" s="4">
        <f t="shared" si="308"/>
        <v>1.416091698197188E-2</v>
      </c>
      <c r="L853" s="4">
        <f t="shared" si="318"/>
        <v>1.610088356137784E-2</v>
      </c>
      <c r="M853" s="4">
        <f t="shared" si="311"/>
        <v>-1.6943816215478608E-2</v>
      </c>
      <c r="N853" s="4">
        <f t="shared" si="319"/>
        <v>-2.0711004102891842E-2</v>
      </c>
      <c r="O853" s="4">
        <f t="shared" si="321"/>
        <v>-3.9131641596655241E-3</v>
      </c>
      <c r="P853" s="4">
        <f t="shared" si="300"/>
        <v>7.0472125613473711E-3</v>
      </c>
      <c r="T853" s="4"/>
      <c r="U853" s="4">
        <f t="shared" si="312"/>
        <v>4.6908948311129475E-2</v>
      </c>
      <c r="V853" s="4">
        <f t="shared" si="313"/>
        <v>3.6439858828018229E-2</v>
      </c>
      <c r="W853" s="4">
        <f t="shared" si="314"/>
        <v>-5.171139614695424E-2</v>
      </c>
      <c r="X853" s="4">
        <f t="shared" si="320"/>
        <v>-7.6349790561413425E-3</v>
      </c>
      <c r="Y853" s="4">
        <f t="shared" si="309"/>
        <v>1.5155190146156155E-3</v>
      </c>
      <c r="Z853" s="4">
        <f t="shared" si="310"/>
        <v>7.8303244914476686E-3</v>
      </c>
      <c r="AA853" s="4">
        <f t="shared" si="303"/>
        <v>-7.2281750447785835E-3</v>
      </c>
      <c r="AB853" s="4">
        <f t="shared" si="304"/>
        <v>-7.2281750447785835E-3</v>
      </c>
      <c r="AC853" s="2">
        <f t="shared" si="315"/>
        <v>-1.4417395203297012E-2</v>
      </c>
      <c r="AD853" s="3">
        <f t="shared" si="316"/>
        <v>1900.4298365217608</v>
      </c>
    </row>
    <row r="854" spans="1:30" x14ac:dyDescent="0.3">
      <c r="A854" s="1">
        <f t="shared" si="301"/>
        <v>21</v>
      </c>
      <c r="B854" s="1">
        <f t="shared" si="299"/>
        <v>4</v>
      </c>
      <c r="C854" s="5">
        <v>40318</v>
      </c>
      <c r="D854" s="3">
        <v>1800.12</v>
      </c>
      <c r="E854" s="3">
        <v>1830.17</v>
      </c>
      <c r="F854" s="3">
        <f t="shared" si="307"/>
        <v>1876.6300000000003</v>
      </c>
      <c r="G854" s="3">
        <f t="shared" si="317"/>
        <v>1903.6780000000003</v>
      </c>
      <c r="H854" s="4">
        <f t="shared" si="302"/>
        <v>-3.9126303765306326E-2</v>
      </c>
      <c r="I854" s="4">
        <f t="shared" si="305"/>
        <v>-2.308612057093444E-2</v>
      </c>
      <c r="J854" s="4">
        <f t="shared" si="306"/>
        <v>-1.6040183194371886E-2</v>
      </c>
      <c r="K854" s="4">
        <f t="shared" si="308"/>
        <v>1.1923380768861276E-2</v>
      </c>
      <c r="L854" s="4">
        <f t="shared" si="318"/>
        <v>2.2293156069885415E-2</v>
      </c>
      <c r="M854" s="4">
        <f t="shared" si="311"/>
        <v>-4.0769890708344442E-2</v>
      </c>
      <c r="N854" s="4">
        <f t="shared" si="319"/>
        <v>-5.4398905697287267E-2</v>
      </c>
      <c r="O854" s="4">
        <f t="shared" si="321"/>
        <v>-1.5025664955669624E-2</v>
      </c>
      <c r="P854" s="4">
        <f t="shared" si="300"/>
        <v>-3.2354822583332915E-2</v>
      </c>
      <c r="T854" s="4"/>
      <c r="U854" s="4">
        <f t="shared" si="312"/>
        <v>3.8485764003800486E-2</v>
      </c>
      <c r="V854" s="4">
        <f t="shared" si="313"/>
        <v>2.8100906363762425E-2</v>
      </c>
      <c r="W854" s="4">
        <f t="shared" si="314"/>
        <v>-7.4735803281384974E-2</v>
      </c>
      <c r="X854" s="4">
        <f t="shared" si="320"/>
        <v>-2.8018475951533141E-2</v>
      </c>
      <c r="Y854" s="4">
        <f t="shared" si="309"/>
        <v>-6.9411774446616185E-4</v>
      </c>
      <c r="Z854" s="4">
        <f t="shared" si="310"/>
        <v>5.6067554207410225E-3</v>
      </c>
      <c r="AA854" s="4">
        <f t="shared" si="303"/>
        <v>-3.9126303765306326E-2</v>
      </c>
      <c r="AB854" s="4">
        <f t="shared" si="304"/>
        <v>-3.9126303765306326E-2</v>
      </c>
      <c r="AC854" s="2">
        <f t="shared" si="315"/>
        <v>-3.7149314683377073E-2</v>
      </c>
      <c r="AD854" s="3">
        <f t="shared" si="316"/>
        <v>1866.9932243478406</v>
      </c>
    </row>
    <row r="855" spans="1:30" x14ac:dyDescent="0.3">
      <c r="A855" s="1">
        <f t="shared" si="301"/>
        <v>21</v>
      </c>
      <c r="B855" s="1">
        <f t="shared" si="299"/>
        <v>5</v>
      </c>
      <c r="C855" s="5">
        <v>40319</v>
      </c>
      <c r="D855" s="3">
        <v>1822.77</v>
      </c>
      <c r="E855" s="3">
        <v>1772.34</v>
      </c>
      <c r="F855" s="3">
        <f t="shared" si="307"/>
        <v>1859.7639999999999</v>
      </c>
      <c r="G855" s="3">
        <f t="shared" si="317"/>
        <v>1901.011</v>
      </c>
      <c r="H855" s="4">
        <f t="shared" si="302"/>
        <v>1.2582494500366694E-2</v>
      </c>
      <c r="I855" s="4">
        <f t="shared" si="305"/>
        <v>-1.5432304513032451E-2</v>
      </c>
      <c r="J855" s="4">
        <f t="shared" si="306"/>
        <v>2.8014799013399143E-2</v>
      </c>
      <c r="K855" s="4">
        <f t="shared" si="308"/>
        <v>3.8271059707130725E-2</v>
      </c>
      <c r="L855" s="4">
        <f t="shared" si="318"/>
        <v>6.0876188501013645E-2</v>
      </c>
      <c r="M855" s="4">
        <f t="shared" si="311"/>
        <v>-1.9891771213981946E-2</v>
      </c>
      <c r="N855" s="4">
        <f t="shared" si="319"/>
        <v>-4.1157573522720273E-2</v>
      </c>
      <c r="O855" s="4">
        <f t="shared" si="321"/>
        <v>-2.2628746358564201E-2</v>
      </c>
      <c r="P855" s="4">
        <f t="shared" si="300"/>
        <v>-2.0179432460181349E-2</v>
      </c>
      <c r="T855" s="4"/>
      <c r="U855" s="4">
        <f t="shared" si="312"/>
        <v>5.9429371375241666E-2</v>
      </c>
      <c r="V855" s="4">
        <f t="shared" si="313"/>
        <v>4.8835077661489298E-2</v>
      </c>
      <c r="W855" s="4">
        <f t="shared" si="314"/>
        <v>-4.421897121283621E-2</v>
      </c>
      <c r="X855" s="4">
        <f t="shared" si="320"/>
        <v>-4.2473245058071769E-2</v>
      </c>
      <c r="Y855" s="4">
        <f t="shared" si="309"/>
        <v>2.5325036518762473E-2</v>
      </c>
      <c r="Z855" s="4">
        <f t="shared" si="310"/>
        <v>3.1789966949907662E-2</v>
      </c>
      <c r="AA855" s="4">
        <f t="shared" si="303"/>
        <v>1.2582494500366694E-2</v>
      </c>
      <c r="AB855" s="4">
        <f t="shared" si="304"/>
        <v>1.2582494500366694E-2</v>
      </c>
      <c r="AC855" s="2">
        <f t="shared" si="315"/>
        <v>-1.6174366247649043E-2</v>
      </c>
      <c r="AD855" s="3">
        <f t="shared" si="316"/>
        <v>1852.2521495652272</v>
      </c>
    </row>
    <row r="856" spans="1:30" x14ac:dyDescent="0.3">
      <c r="A856" s="1">
        <f t="shared" si="301"/>
        <v>22</v>
      </c>
      <c r="B856" s="1">
        <f t="shared" si="299"/>
        <v>1</v>
      </c>
      <c r="C856" s="5">
        <v>40322</v>
      </c>
      <c r="D856" s="3">
        <v>1815.28</v>
      </c>
      <c r="E856" s="3">
        <v>1818.46</v>
      </c>
      <c r="F856" s="3">
        <f t="shared" si="307"/>
        <v>1839.7300000000002</v>
      </c>
      <c r="G856" s="3">
        <f t="shared" si="317"/>
        <v>1888.2779999999998</v>
      </c>
      <c r="H856" s="4">
        <f t="shared" si="302"/>
        <v>-4.1091306089084245E-3</v>
      </c>
      <c r="I856" s="4">
        <f t="shared" si="305"/>
        <v>-2.3645331007203022E-3</v>
      </c>
      <c r="J856" s="4">
        <f t="shared" si="306"/>
        <v>-1.7445975081881223E-3</v>
      </c>
      <c r="K856" s="4">
        <f t="shared" si="308"/>
        <v>1.2657932706814473E-2</v>
      </c>
      <c r="L856" s="4">
        <f t="shared" si="318"/>
        <v>4.0388468588406071E-2</v>
      </c>
      <c r="M856" s="4">
        <f t="shared" si="311"/>
        <v>-1.3289993640371287E-2</v>
      </c>
      <c r="N856" s="4">
        <f t="shared" si="319"/>
        <v>-3.8658502614551365E-2</v>
      </c>
      <c r="O856" s="4">
        <f t="shared" si="321"/>
        <v>-2.6744083557357294E-2</v>
      </c>
      <c r="P856" s="4">
        <f t="shared" si="300"/>
        <v>-2.4205643145497242E-2</v>
      </c>
      <c r="T856" s="4"/>
      <c r="U856" s="4">
        <f t="shared" si="312"/>
        <v>5.0845690899016367E-2</v>
      </c>
      <c r="V856" s="4">
        <f t="shared" si="313"/>
        <v>4.0337233990026151E-2</v>
      </c>
      <c r="W856" s="4">
        <f t="shared" si="314"/>
        <v>-5.2295805163277594E-2</v>
      </c>
      <c r="X856" s="4">
        <f t="shared" si="320"/>
        <v>-5.0131503810874077E-2</v>
      </c>
      <c r="Y856" s="4">
        <f t="shared" si="309"/>
        <v>3.1275191766914015E-5</v>
      </c>
      <c r="Z856" s="4">
        <f t="shared" si="310"/>
        <v>6.3367221406046481E-3</v>
      </c>
      <c r="AA856" s="4">
        <f t="shared" si="303"/>
        <v>-4.1091306089084245E-3</v>
      </c>
      <c r="AB856" s="4">
        <f t="shared" si="304"/>
        <v>-4.1091306089084245E-3</v>
      </c>
      <c r="AC856" s="2">
        <f t="shared" si="315"/>
        <v>-1.3578125528927579E-2</v>
      </c>
      <c r="AD856" s="3">
        <f t="shared" si="316"/>
        <v>1839.9280997101516</v>
      </c>
    </row>
    <row r="857" spans="1:30" x14ac:dyDescent="0.3">
      <c r="A857" s="1">
        <f t="shared" si="301"/>
        <v>22</v>
      </c>
      <c r="B857" s="1">
        <f t="shared" si="299"/>
        <v>2</v>
      </c>
      <c r="C857" s="5">
        <v>40323</v>
      </c>
      <c r="D857" s="3">
        <v>1815.68</v>
      </c>
      <c r="E857" s="3">
        <v>1769.32</v>
      </c>
      <c r="F857" s="3">
        <f t="shared" si="307"/>
        <v>1825.4539999999997</v>
      </c>
      <c r="G857" s="3">
        <f t="shared" si="317"/>
        <v>1875.798</v>
      </c>
      <c r="H857" s="4">
        <f t="shared" si="302"/>
        <v>2.203516812833783E-4</v>
      </c>
      <c r="I857" s="4">
        <f t="shared" si="305"/>
        <v>-2.5318408179454431E-2</v>
      </c>
      <c r="J857" s="4">
        <f t="shared" si="306"/>
        <v>2.5538759860737809E-2</v>
      </c>
      <c r="K857" s="4">
        <f t="shared" si="308"/>
        <v>6.9507183464808933E-3</v>
      </c>
      <c r="L857" s="4">
        <f t="shared" si="318"/>
        <v>3.7017858279591948E-2</v>
      </c>
      <c r="M857" s="4">
        <f t="shared" si="311"/>
        <v>-5.3542844684115083E-3</v>
      </c>
      <c r="N857" s="4">
        <f t="shared" si="319"/>
        <v>-3.2049293154166887E-2</v>
      </c>
      <c r="O857" s="4">
        <f t="shared" si="321"/>
        <v>-2.7727352837504559E-2</v>
      </c>
      <c r="P857" s="4">
        <f t="shared" si="300"/>
        <v>-2.3990625218377519E-2</v>
      </c>
      <c r="T857" s="4"/>
      <c r="U857" s="4">
        <f t="shared" si="312"/>
        <v>3.9542109206293231E-2</v>
      </c>
      <c r="V857" s="4">
        <f t="shared" si="313"/>
        <v>2.9146688114230313E-2</v>
      </c>
      <c r="W857" s="4">
        <f t="shared" si="314"/>
        <v>-3.7826036268057125E-2</v>
      </c>
      <c r="X857" s="4">
        <f t="shared" si="320"/>
        <v>-5.2274442901925254E-2</v>
      </c>
      <c r="Y857" s="4">
        <f t="shared" si="309"/>
        <v>-5.6047768947470253E-3</v>
      </c>
      <c r="Z857" s="4">
        <f t="shared" si="310"/>
        <v>6.6513333807593708E-4</v>
      </c>
      <c r="AA857" s="4">
        <f t="shared" si="303"/>
        <v>2.203516812833783E-4</v>
      </c>
      <c r="AB857" s="4">
        <f t="shared" si="304"/>
        <v>2.203516812833783E-4</v>
      </c>
      <c r="AC857" s="2">
        <f t="shared" si="315"/>
        <v>-8.9032207254405703E-3</v>
      </c>
      <c r="AD857" s="3">
        <f t="shared" si="316"/>
        <v>1831.845399806768</v>
      </c>
    </row>
    <row r="858" spans="1:30" x14ac:dyDescent="0.3">
      <c r="A858" s="1">
        <f t="shared" si="301"/>
        <v>22</v>
      </c>
      <c r="B858" s="1">
        <f t="shared" si="299"/>
        <v>3</v>
      </c>
      <c r="C858" s="5">
        <v>40324</v>
      </c>
      <c r="D858" s="3">
        <v>1796.47</v>
      </c>
      <c r="E858" s="3">
        <v>1827.58</v>
      </c>
      <c r="F858" s="3">
        <f t="shared" si="307"/>
        <v>1810.0639999999999</v>
      </c>
      <c r="G858" s="3">
        <f t="shared" si="317"/>
        <v>1857.8869999999999</v>
      </c>
      <c r="H858" s="4">
        <f t="shared" si="302"/>
        <v>-1.0580058160028218E-2</v>
      </c>
      <c r="I858" s="4">
        <f t="shared" si="305"/>
        <v>6.5540183292209326E-3</v>
      </c>
      <c r="J858" s="4">
        <f t="shared" si="306"/>
        <v>-1.713407648924915E-2</v>
      </c>
      <c r="K858" s="4">
        <f t="shared" si="308"/>
        <v>-1.2213055163905384E-3</v>
      </c>
      <c r="L858" s="4">
        <f t="shared" si="318"/>
        <v>2.7004268985234569E-2</v>
      </c>
      <c r="M858" s="4">
        <f t="shared" si="311"/>
        <v>-7.5102316824155529E-3</v>
      </c>
      <c r="N858" s="4">
        <f t="shared" si="319"/>
        <v>-3.305744644319053E-2</v>
      </c>
      <c r="O858" s="4">
        <f t="shared" si="321"/>
        <v>-2.6620539168480461E-2</v>
      </c>
      <c r="P858" s="4">
        <f t="shared" si="300"/>
        <v>-3.4316861168299864E-2</v>
      </c>
      <c r="T858" s="4"/>
      <c r="U858" s="4">
        <f t="shared" si="312"/>
        <v>3.1800757842791683E-2</v>
      </c>
      <c r="V858" s="4">
        <f t="shared" si="313"/>
        <v>2.1482750264363713E-2</v>
      </c>
      <c r="W858" s="4">
        <f t="shared" si="314"/>
        <v>-4.1074612206552744E-2</v>
      </c>
      <c r="X858" s="4">
        <f t="shared" si="320"/>
        <v>-5.0189168341458021E-2</v>
      </c>
      <c r="Y858" s="4">
        <f t="shared" si="309"/>
        <v>-1.3674905198231099E-2</v>
      </c>
      <c r="Z858" s="4">
        <f t="shared" si="310"/>
        <v>-7.4558791398837932E-3</v>
      </c>
      <c r="AA858" s="4">
        <f t="shared" si="303"/>
        <v>-1.0580058160028218E-2</v>
      </c>
      <c r="AB858" s="4">
        <f t="shared" si="304"/>
        <v>-1.0580058160028218E-2</v>
      </c>
      <c r="AC858" s="2">
        <f t="shared" si="315"/>
        <v>-1.3127744894809626E-2</v>
      </c>
      <c r="AD858" s="3">
        <f t="shared" si="316"/>
        <v>1820.0535998711787</v>
      </c>
    </row>
    <row r="859" spans="1:30" x14ac:dyDescent="0.3">
      <c r="A859" s="1">
        <f t="shared" si="301"/>
        <v>22</v>
      </c>
      <c r="B859" s="1">
        <f t="shared" si="299"/>
        <v>4</v>
      </c>
      <c r="C859" s="5">
        <v>40325</v>
      </c>
      <c r="D859" s="3">
        <v>1862.71</v>
      </c>
      <c r="E859" s="3">
        <v>1837.65</v>
      </c>
      <c r="F859" s="3">
        <f t="shared" si="307"/>
        <v>1822.5819999999999</v>
      </c>
      <c r="G859" s="3">
        <f t="shared" si="317"/>
        <v>1849.6060000000002</v>
      </c>
      <c r="H859" s="4">
        <f t="shared" si="302"/>
        <v>3.6872310698202591E-2</v>
      </c>
      <c r="I859" s="4">
        <f t="shared" si="305"/>
        <v>2.2922731801811366E-2</v>
      </c>
      <c r="J859" s="4">
        <f t="shared" si="306"/>
        <v>1.3949578896391226E-2</v>
      </c>
      <c r="K859" s="4">
        <f t="shared" si="308"/>
        <v>8.9508870173173796E-3</v>
      </c>
      <c r="L859" s="4">
        <f t="shared" si="318"/>
        <v>2.876752742879107E-2</v>
      </c>
      <c r="M859" s="4">
        <f t="shared" si="311"/>
        <v>2.2017116376656942E-2</v>
      </c>
      <c r="N859" s="4">
        <f t="shared" si="319"/>
        <v>7.0847521039614997E-3</v>
      </c>
      <c r="O859" s="4">
        <f t="shared" si="321"/>
        <v>-1.4507894411905418E-2</v>
      </c>
      <c r="P859" s="4">
        <f t="shared" si="300"/>
        <v>1.2901075627180906E-3</v>
      </c>
      <c r="T859" s="4"/>
      <c r="U859" s="4">
        <f t="shared" si="312"/>
        <v>2.0317622893785388E-3</v>
      </c>
      <c r="V859" s="4">
        <f t="shared" si="313"/>
        <v>-7.9885553335152064E-3</v>
      </c>
      <c r="W859" s="4">
        <f t="shared" si="314"/>
        <v>3.4769904228607068E-2</v>
      </c>
      <c r="X859" s="4">
        <f t="shared" si="320"/>
        <v>-2.880056271081697E-2</v>
      </c>
      <c r="Y859" s="4">
        <f t="shared" si="309"/>
        <v>-3.6295479828985866E-3</v>
      </c>
      <c r="Z859" s="4">
        <f t="shared" si="310"/>
        <v>2.6528165615288166E-3</v>
      </c>
      <c r="AA859" s="4">
        <f t="shared" si="303"/>
        <v>3.6872310698202591E-2</v>
      </c>
      <c r="AB859" s="4">
        <f t="shared" si="304"/>
        <v>3.6872310698202591E-2</v>
      </c>
      <c r="AC859" s="2">
        <f t="shared" si="315"/>
        <v>1.5266788757176696E-2</v>
      </c>
      <c r="AD859" s="3">
        <f t="shared" si="316"/>
        <v>1834.2723999141194</v>
      </c>
    </row>
    <row r="860" spans="1:30" x14ac:dyDescent="0.3">
      <c r="A860" s="1">
        <f t="shared" si="301"/>
        <v>22</v>
      </c>
      <c r="B860" s="1">
        <f t="shared" si="299"/>
        <v>5</v>
      </c>
      <c r="C860" s="5">
        <v>40326</v>
      </c>
      <c r="D860" s="3">
        <v>1852.39</v>
      </c>
      <c r="E860" s="3">
        <v>1865.89</v>
      </c>
      <c r="F860" s="3">
        <f t="shared" si="307"/>
        <v>1828.5060000000001</v>
      </c>
      <c r="G860" s="3">
        <f t="shared" si="317"/>
        <v>1844.1349999999998</v>
      </c>
      <c r="H860" s="4">
        <f t="shared" si="302"/>
        <v>-5.5403149175126216E-3</v>
      </c>
      <c r="I860" s="4">
        <f t="shared" si="305"/>
        <v>1.7071900617917247E-3</v>
      </c>
      <c r="J860" s="4">
        <f t="shared" si="306"/>
        <v>-7.247504979304346E-3</v>
      </c>
      <c r="K860" s="4">
        <f t="shared" si="308"/>
        <v>-2.1568037966189023E-2</v>
      </c>
      <c r="L860" s="4">
        <f t="shared" si="318"/>
        <v>-1.046444278616767E-2</v>
      </c>
      <c r="M860" s="4">
        <f t="shared" si="311"/>
        <v>1.30620298757565E-2</v>
      </c>
      <c r="N860" s="4">
        <f t="shared" si="319"/>
        <v>4.4763534123045965E-3</v>
      </c>
      <c r="O860" s="4">
        <f t="shared" si="321"/>
        <v>-8.4372081473122161E-3</v>
      </c>
      <c r="P860" s="4">
        <f t="shared" si="300"/>
        <v>-4.2573549569694547E-3</v>
      </c>
      <c r="T860" s="4"/>
      <c r="U860" s="4">
        <f t="shared" si="312"/>
        <v>-2.1441877694327111E-2</v>
      </c>
      <c r="V860" s="4">
        <f t="shared" si="313"/>
        <v>-3.1227458917383794E-2</v>
      </c>
      <c r="W860" s="4">
        <f t="shared" si="314"/>
        <v>1.6249993142305456E-2</v>
      </c>
      <c r="X860" s="4">
        <f t="shared" si="320"/>
        <v>-1.6807508909732531E-2</v>
      </c>
      <c r="Y860" s="4">
        <f t="shared" si="309"/>
        <v>-3.3767937742171746E-2</v>
      </c>
      <c r="Z860" s="4">
        <f t="shared" si="310"/>
        <v>-2.7675603272267799E-2</v>
      </c>
      <c r="AA860" s="4">
        <f t="shared" si="303"/>
        <v>-5.5403149175126216E-3</v>
      </c>
      <c r="AB860" s="4">
        <f t="shared" si="304"/>
        <v>-5.5403149175126216E-3</v>
      </c>
      <c r="AC860" s="2">
        <f t="shared" si="315"/>
        <v>6.5204411907069798E-3</v>
      </c>
      <c r="AD860" s="3">
        <f t="shared" si="316"/>
        <v>1840.3115999427464</v>
      </c>
    </row>
    <row r="861" spans="1:30" x14ac:dyDescent="0.3">
      <c r="A861" s="1">
        <f t="shared" si="301"/>
        <v>23</v>
      </c>
      <c r="B861" s="1">
        <f t="shared" si="299"/>
        <v>2</v>
      </c>
      <c r="C861" s="5">
        <v>40330</v>
      </c>
      <c r="D861" s="3">
        <v>1835.04</v>
      </c>
      <c r="E861" s="3">
        <v>1846.6</v>
      </c>
      <c r="F861" s="3">
        <f t="shared" si="307"/>
        <v>1832.4580000000001</v>
      </c>
      <c r="G861" s="3">
        <f t="shared" si="317"/>
        <v>1836.0940000000003</v>
      </c>
      <c r="H861" s="4">
        <f t="shared" si="302"/>
        <v>-9.3662781595669035E-3</v>
      </c>
      <c r="I861" s="4">
        <f t="shared" si="305"/>
        <v>-3.1256916739996385E-3</v>
      </c>
      <c r="J861" s="4">
        <f t="shared" si="306"/>
        <v>-6.2405864855672646E-3</v>
      </c>
      <c r="K861" s="4">
        <f t="shared" si="308"/>
        <v>-1.1108621834494826E-2</v>
      </c>
      <c r="L861" s="4">
        <f t="shared" si="318"/>
        <v>-8.7340618816171955E-3</v>
      </c>
      <c r="M861" s="4">
        <f t="shared" si="311"/>
        <v>1.4090363871913463E-3</v>
      </c>
      <c r="N861" s="4">
        <f t="shared" si="319"/>
        <v>-5.7404468398693882E-4</v>
      </c>
      <c r="O861" s="4">
        <f t="shared" si="321"/>
        <v>-1.9814281977505637E-3</v>
      </c>
      <c r="P861" s="4">
        <f t="shared" si="300"/>
        <v>-1.358375754578537E-2</v>
      </c>
      <c r="T861" s="4"/>
      <c r="U861" s="4">
        <f t="shared" si="312"/>
        <v>-2.0033578242162894E-2</v>
      </c>
      <c r="V861" s="4">
        <f t="shared" si="313"/>
        <v>-2.9833242459741303E-2</v>
      </c>
      <c r="W861" s="4">
        <f t="shared" si="314"/>
        <v>1.0885373055396408E-2</v>
      </c>
      <c r="X861" s="4">
        <f t="shared" si="320"/>
        <v>-3.9527539367190624E-3</v>
      </c>
      <c r="Y861" s="4">
        <f t="shared" si="309"/>
        <v>-2.343893827047373E-2</v>
      </c>
      <c r="Z861" s="4">
        <f t="shared" si="310"/>
        <v>-1.7281476879223292E-2</v>
      </c>
      <c r="AA861" s="4">
        <f t="shared" si="303"/>
        <v>-9.3662781595669035E-3</v>
      </c>
      <c r="AB861" s="4">
        <f t="shared" si="304"/>
        <v>-9.3662781595669035E-3</v>
      </c>
      <c r="AC861" s="2">
        <f t="shared" si="315"/>
        <v>-1.915162591459183E-3</v>
      </c>
      <c r="AD861" s="3">
        <f t="shared" si="316"/>
        <v>1838.5543999618312</v>
      </c>
    </row>
    <row r="862" spans="1:30" x14ac:dyDescent="0.3">
      <c r="A862" s="1">
        <f t="shared" si="301"/>
        <v>23</v>
      </c>
      <c r="B862" s="1">
        <f t="shared" si="299"/>
        <v>3</v>
      </c>
      <c r="C862" s="5">
        <v>40331</v>
      </c>
      <c r="D862" s="3">
        <v>1879.59</v>
      </c>
      <c r="E862" s="3">
        <v>1844.69</v>
      </c>
      <c r="F862" s="3">
        <f t="shared" si="307"/>
        <v>1845.2400000000002</v>
      </c>
      <c r="G862" s="3">
        <f t="shared" si="317"/>
        <v>1835.3469999999998</v>
      </c>
      <c r="H862" s="4">
        <f t="shared" si="302"/>
        <v>2.427739994768504E-2</v>
      </c>
      <c r="I862" s="4">
        <f t="shared" si="305"/>
        <v>5.2587409538757141E-3</v>
      </c>
      <c r="J862" s="4">
        <f t="shared" si="306"/>
        <v>1.9018658993809327E-2</v>
      </c>
      <c r="K862" s="4">
        <f t="shared" si="308"/>
        <v>8.787274391839861E-4</v>
      </c>
      <c r="L862" s="4">
        <f t="shared" si="318"/>
        <v>-2.511601321436682E-3</v>
      </c>
      <c r="M862" s="4">
        <f t="shared" si="311"/>
        <v>1.8615464655004053E-2</v>
      </c>
      <c r="N862" s="4">
        <f t="shared" si="319"/>
        <v>2.4106068225790638E-2</v>
      </c>
      <c r="O862" s="4">
        <f t="shared" si="321"/>
        <v>5.2633819077567362E-3</v>
      </c>
      <c r="P862" s="4">
        <f t="shared" si="300"/>
        <v>1.0363864087168254E-2</v>
      </c>
      <c r="T862" s="4"/>
      <c r="U862" s="4">
        <f t="shared" si="312"/>
        <v>-1.0550178742697652E-2</v>
      </c>
      <c r="V862" s="4">
        <f t="shared" si="313"/>
        <v>-2.0444676955270663E-2</v>
      </c>
      <c r="W862" s="4">
        <f t="shared" si="314"/>
        <v>3.5198933732816275E-2</v>
      </c>
      <c r="X862" s="4">
        <f t="shared" si="320"/>
        <v>1.0838947461837174E-2</v>
      </c>
      <c r="Y862" s="4">
        <f t="shared" si="309"/>
        <v>-1.1601057192227303E-2</v>
      </c>
      <c r="Z862" s="4">
        <f t="shared" si="310"/>
        <v>-5.368955004256569E-3</v>
      </c>
      <c r="AA862" s="4">
        <f t="shared" si="303"/>
        <v>2.427739994768504E-2</v>
      </c>
      <c r="AB862" s="4">
        <f t="shared" si="304"/>
        <v>2.427739994768504E-2</v>
      </c>
      <c r="AC862" s="2">
        <f t="shared" si="315"/>
        <v>1.4554805405493918E-2</v>
      </c>
      <c r="AD862" s="3">
        <f t="shared" si="316"/>
        <v>1852.2329333078876</v>
      </c>
    </row>
    <row r="863" spans="1:30" x14ac:dyDescent="0.3">
      <c r="A863" s="1">
        <f t="shared" si="301"/>
        <v>23</v>
      </c>
      <c r="B863" s="1">
        <f t="shared" si="299"/>
        <v>4</v>
      </c>
      <c r="C863" s="5">
        <v>40332</v>
      </c>
      <c r="D863" s="3">
        <v>1895.66</v>
      </c>
      <c r="E863" s="3">
        <v>1883.25</v>
      </c>
      <c r="F863" s="3">
        <f t="shared" si="307"/>
        <v>1865.0780000000002</v>
      </c>
      <c r="G863" s="3">
        <f t="shared" si="317"/>
        <v>1837.5709999999999</v>
      </c>
      <c r="H863" s="4">
        <f t="shared" si="302"/>
        <v>8.5497369107093383E-3</v>
      </c>
      <c r="I863" s="4">
        <f t="shared" si="305"/>
        <v>1.9472331731920694E-3</v>
      </c>
      <c r="J863" s="4">
        <f t="shared" si="306"/>
        <v>6.6025037375172686E-3</v>
      </c>
      <c r="K863" s="4">
        <f t="shared" si="308"/>
        <v>-1.1788475146175389E-2</v>
      </c>
      <c r="L863" s="4">
        <f t="shared" si="318"/>
        <v>-2.5789312208158884E-2</v>
      </c>
      <c r="M863" s="4">
        <f t="shared" si="311"/>
        <v>1.6397169448140975E-2</v>
      </c>
      <c r="N863" s="4">
        <f t="shared" si="319"/>
        <v>3.1611839760205276E-2</v>
      </c>
      <c r="O863" s="4">
        <f t="shared" si="321"/>
        <v>1.4510513488705933E-2</v>
      </c>
      <c r="P863" s="4">
        <f t="shared" si="300"/>
        <v>1.900220930920123E-2</v>
      </c>
      <c r="T863" s="4"/>
      <c r="U863" s="4">
        <f t="shared" si="312"/>
        <v>-4.4222410206481141E-2</v>
      </c>
      <c r="V863" s="4">
        <f t="shared" si="313"/>
        <v>-5.378018610441633E-2</v>
      </c>
      <c r="W863" s="4">
        <f t="shared" si="314"/>
        <v>5.5213836022867099E-2</v>
      </c>
      <c r="X863" s="4">
        <f t="shared" si="320"/>
        <v>3.0393400454348771E-2</v>
      </c>
      <c r="Y863" s="4">
        <f t="shared" si="309"/>
        <v>-2.4110314608193125E-2</v>
      </c>
      <c r="Z863" s="4">
        <f t="shared" si="310"/>
        <v>-1.7957086412429015E-2</v>
      </c>
      <c r="AA863" s="4">
        <f t="shared" si="303"/>
        <v>8.5497369107093383E-3</v>
      </c>
      <c r="AB863" s="4">
        <f t="shared" si="304"/>
        <v>8.5497369107093383E-3</v>
      </c>
      <c r="AC863" s="2">
        <f t="shared" si="315"/>
        <v>1.5272452757742198E-2</v>
      </c>
      <c r="AD863" s="3">
        <f t="shared" si="316"/>
        <v>1866.7086222052585</v>
      </c>
    </row>
    <row r="864" spans="1:30" x14ac:dyDescent="0.3">
      <c r="A864" s="1">
        <f t="shared" si="301"/>
        <v>23</v>
      </c>
      <c r="B864" s="1">
        <f t="shared" si="299"/>
        <v>5</v>
      </c>
      <c r="C864" s="5">
        <v>40333</v>
      </c>
      <c r="D864" s="3">
        <v>1832.04</v>
      </c>
      <c r="E864" s="3">
        <v>1857.83</v>
      </c>
      <c r="F864" s="3">
        <f t="shared" si="307"/>
        <v>1858.9440000000002</v>
      </c>
      <c r="G864" s="3">
        <f t="shared" si="317"/>
        <v>1840.7630000000001</v>
      </c>
      <c r="H864" s="4">
        <f t="shared" si="302"/>
        <v>-3.3560870620258969E-2</v>
      </c>
      <c r="I864" s="4">
        <f t="shared" si="305"/>
        <v>-1.995611027293932E-2</v>
      </c>
      <c r="J864" s="4">
        <f t="shared" si="306"/>
        <v>-1.3604760347319649E-2</v>
      </c>
      <c r="K864" s="4">
        <f t="shared" si="308"/>
        <v>-1.5820347530675336E-2</v>
      </c>
      <c r="L864" s="4">
        <f t="shared" si="318"/>
        <v>-2.8448022207451715E-2</v>
      </c>
      <c r="M864" s="4">
        <f t="shared" si="311"/>
        <v>-1.4472732906424412E-2</v>
      </c>
      <c r="N864" s="4">
        <f t="shared" si="319"/>
        <v>-4.7387958145617788E-3</v>
      </c>
      <c r="O864" s="4">
        <f t="shared" si="321"/>
        <v>9.9239099582978749E-3</v>
      </c>
      <c r="P864" s="4">
        <f t="shared" si="300"/>
        <v>-1.5196391999182922E-2</v>
      </c>
      <c r="T864" s="4"/>
      <c r="U864" s="4">
        <f t="shared" si="312"/>
        <v>-1.7381808974183156E-2</v>
      </c>
      <c r="V864" s="4">
        <f t="shared" si="313"/>
        <v>-2.7207990884441289E-2</v>
      </c>
      <c r="W864" s="4">
        <f t="shared" si="314"/>
        <v>-1.6465257608538137E-2</v>
      </c>
      <c r="X864" s="4">
        <f t="shared" si="320"/>
        <v>1.9950817027711405E-2</v>
      </c>
      <c r="Y864" s="4">
        <f t="shared" si="309"/>
        <v>-2.8091914269694301E-2</v>
      </c>
      <c r="Z864" s="4">
        <f t="shared" si="310"/>
        <v>-2.1963791054204176E-2</v>
      </c>
      <c r="AA864" s="4">
        <f t="shared" si="303"/>
        <v>-3.3560870620258969E-2</v>
      </c>
      <c r="AB864" s="4">
        <f t="shared" si="304"/>
        <v>-3.3560870620258969E-2</v>
      </c>
      <c r="AC864" s="2">
        <f t="shared" si="315"/>
        <v>-1.2615671493802537E-2</v>
      </c>
      <c r="AD864" s="3">
        <f t="shared" si="316"/>
        <v>1855.152414803506</v>
      </c>
    </row>
    <row r="865" spans="1:30" x14ac:dyDescent="0.3">
      <c r="A865" s="1">
        <f t="shared" si="301"/>
        <v>24</v>
      </c>
      <c r="B865" s="1">
        <f t="shared" si="299"/>
        <v>1</v>
      </c>
      <c r="C865" s="5">
        <v>40336</v>
      </c>
      <c r="D865" s="3">
        <v>1798.16</v>
      </c>
      <c r="E865" s="3">
        <v>1839.77</v>
      </c>
      <c r="F865" s="3">
        <f t="shared" si="307"/>
        <v>1848.098</v>
      </c>
      <c r="G865" s="3">
        <f t="shared" si="317"/>
        <v>1838.3020000000001</v>
      </c>
      <c r="H865" s="4">
        <f t="shared" si="302"/>
        <v>-1.849304600336231E-2</v>
      </c>
      <c r="I865" s="4">
        <f t="shared" si="305"/>
        <v>4.2193401890788509E-3</v>
      </c>
      <c r="J865" s="4">
        <f t="shared" si="306"/>
        <v>-2.2712386192441161E-2</v>
      </c>
      <c r="K865" s="4">
        <f t="shared" si="308"/>
        <v>1.5579627082378124E-2</v>
      </c>
      <c r="L865" s="4">
        <f t="shared" si="318"/>
        <v>5.8526136013528083E-3</v>
      </c>
      <c r="M865" s="4">
        <f t="shared" si="311"/>
        <v>-2.7021294325300864E-2</v>
      </c>
      <c r="N865" s="4">
        <f t="shared" si="319"/>
        <v>-2.1836455598699261E-2</v>
      </c>
      <c r="O865" s="4">
        <f t="shared" si="321"/>
        <v>5.4477910753213399E-3</v>
      </c>
      <c r="P865" s="4">
        <f t="shared" si="300"/>
        <v>-3.3408410426219212E-2</v>
      </c>
      <c r="T865" s="4"/>
      <c r="U865" s="4">
        <f t="shared" si="312"/>
        <v>1.1107836073448252E-2</v>
      </c>
      <c r="V865" s="4">
        <f t="shared" si="313"/>
        <v>9.9675771271381854E-4</v>
      </c>
      <c r="W865" s="4">
        <f t="shared" si="314"/>
        <v>-2.9275692483764226E-2</v>
      </c>
      <c r="X865" s="4">
        <f t="shared" si="320"/>
        <v>1.0714758387448479E-2</v>
      </c>
      <c r="Y865" s="4">
        <f t="shared" si="309"/>
        <v>2.9165394628971235E-3</v>
      </c>
      <c r="Z865" s="4">
        <f t="shared" si="310"/>
        <v>9.2401787235617486E-3</v>
      </c>
      <c r="AA865" s="4">
        <f t="shared" si="303"/>
        <v>-1.849304600336231E-2</v>
      </c>
      <c r="AB865" s="4">
        <f t="shared" si="304"/>
        <v>-1.849304600336231E-2</v>
      </c>
      <c r="AC865" s="2">
        <f t="shared" si="315"/>
        <v>-2.1129901233670798E-2</v>
      </c>
      <c r="AD865" s="3">
        <f t="shared" si="316"/>
        <v>1836.1549432023376</v>
      </c>
    </row>
    <row r="866" spans="1:30" x14ac:dyDescent="0.3">
      <c r="A866" s="1">
        <f t="shared" si="301"/>
        <v>24</v>
      </c>
      <c r="B866" s="1">
        <f t="shared" si="299"/>
        <v>2</v>
      </c>
      <c r="C866" s="5">
        <v>40337</v>
      </c>
      <c r="D866" s="3">
        <v>1795.7</v>
      </c>
      <c r="E866" s="3">
        <v>1799.26</v>
      </c>
      <c r="F866" s="3">
        <f t="shared" si="307"/>
        <v>1840.23</v>
      </c>
      <c r="G866" s="3">
        <f t="shared" si="317"/>
        <v>1836.3440000000003</v>
      </c>
      <c r="H866" s="4">
        <f t="shared" si="302"/>
        <v>-1.3680651332473397E-3</v>
      </c>
      <c r="I866" s="4">
        <f t="shared" si="305"/>
        <v>6.1173644169590521E-4</v>
      </c>
      <c r="J866" s="4">
        <f t="shared" si="306"/>
        <v>-1.9798015749432447E-3</v>
      </c>
      <c r="K866" s="4">
        <f t="shared" si="308"/>
        <v>2.9587189126662739E-2</v>
      </c>
      <c r="L866" s="4">
        <f t="shared" si="318"/>
        <v>2.3746496418561219E-2</v>
      </c>
      <c r="M866" s="4">
        <f t="shared" si="311"/>
        <v>-2.4198062198746879E-2</v>
      </c>
      <c r="N866" s="4">
        <f t="shared" si="319"/>
        <v>-2.213310795798621E-2</v>
      </c>
      <c r="O866" s="4">
        <f t="shared" si="321"/>
        <v>2.1640585843959123E-3</v>
      </c>
      <c r="P866" s="4">
        <f t="shared" si="300"/>
        <v>-3.4730770678005222E-2</v>
      </c>
      <c r="T866" s="4"/>
      <c r="U866" s="4">
        <f t="shared" si="312"/>
        <v>2.0509854517951617E-2</v>
      </c>
      <c r="V866" s="4">
        <f t="shared" si="313"/>
        <v>1.030475597277208E-2</v>
      </c>
      <c r="W866" s="4">
        <f t="shared" si="314"/>
        <v>-2.1438224779841267E-2</v>
      </c>
      <c r="X866" s="4">
        <f t="shared" si="320"/>
        <v>4.2412977541640435E-3</v>
      </c>
      <c r="Y866" s="4">
        <f t="shared" si="309"/>
        <v>1.6749443626330254E-2</v>
      </c>
      <c r="Z866" s="4">
        <f t="shared" si="310"/>
        <v>2.3160302802526206E-2</v>
      </c>
      <c r="AA866" s="4">
        <f t="shared" si="303"/>
        <v>-1.3680651332473397E-3</v>
      </c>
      <c r="AB866" s="4">
        <f t="shared" si="304"/>
        <v>-1.3680651332473397E-3</v>
      </c>
      <c r="AC866" s="2">
        <f t="shared" si="315"/>
        <v>-1.5019191476801152E-2</v>
      </c>
      <c r="AD866" s="3">
        <f t="shared" si="316"/>
        <v>1822.6699621348919</v>
      </c>
    </row>
    <row r="867" spans="1:30" x14ac:dyDescent="0.3">
      <c r="A867" s="1">
        <f t="shared" si="301"/>
        <v>24</v>
      </c>
      <c r="B867" s="1">
        <f t="shared" si="299"/>
        <v>3</v>
      </c>
      <c r="C867" s="5">
        <v>40338</v>
      </c>
      <c r="D867" s="3">
        <v>1778.92</v>
      </c>
      <c r="E867" s="3">
        <v>1805.87</v>
      </c>
      <c r="F867" s="3">
        <f t="shared" si="307"/>
        <v>1820.096</v>
      </c>
      <c r="G867" s="3">
        <f t="shared" si="317"/>
        <v>1832.6680000000001</v>
      </c>
      <c r="H867" s="4">
        <f t="shared" si="302"/>
        <v>-9.3445453026674685E-3</v>
      </c>
      <c r="I867" s="4">
        <f t="shared" si="305"/>
        <v>5.6635295427965946E-3</v>
      </c>
      <c r="J867" s="4">
        <f t="shared" si="306"/>
        <v>-1.5008074845464063E-2</v>
      </c>
      <c r="K867" s="4">
        <f t="shared" si="308"/>
        <v>1.9318371665645612E-2</v>
      </c>
      <c r="L867" s="4">
        <f t="shared" si="318"/>
        <v>2.3912680291808364E-2</v>
      </c>
      <c r="M867" s="4">
        <f t="shared" si="311"/>
        <v>-2.2622982523998695E-2</v>
      </c>
      <c r="N867" s="4">
        <f t="shared" si="319"/>
        <v>-2.9327734210451671E-2</v>
      </c>
      <c r="O867" s="4">
        <f t="shared" si="321"/>
        <v>-7.0672093180132421E-3</v>
      </c>
      <c r="P867" s="4">
        <f t="shared" si="300"/>
        <v>-4.375077272067552E-2</v>
      </c>
      <c r="T867" s="4"/>
      <c r="U867" s="4">
        <f t="shared" si="312"/>
        <v>4.6717157654396539E-2</v>
      </c>
      <c r="V867" s="4">
        <f t="shared" si="313"/>
        <v>3.6249986077852535E-2</v>
      </c>
      <c r="W867" s="4">
        <f t="shared" si="314"/>
        <v>-5.3559552881213376E-2</v>
      </c>
      <c r="X867" s="4">
        <f t="shared" si="320"/>
        <v>-1.3626411740478328E-2</v>
      </c>
      <c r="Y867" s="4">
        <f t="shared" si="309"/>
        <v>6.608666283280956E-3</v>
      </c>
      <c r="Z867" s="4">
        <f t="shared" si="310"/>
        <v>1.2955585325660266E-2</v>
      </c>
      <c r="AA867" s="4">
        <f t="shared" si="303"/>
        <v>-9.3445453026674685E-3</v>
      </c>
      <c r="AB867" s="4">
        <f t="shared" si="304"/>
        <v>-9.3445453026674685E-3</v>
      </c>
      <c r="AC867" s="2">
        <f t="shared" si="315"/>
        <v>-1.6395701562330712E-2</v>
      </c>
      <c r="AD867" s="3">
        <f t="shared" si="316"/>
        <v>1808.0866414232614</v>
      </c>
    </row>
    <row r="868" spans="1:30" x14ac:dyDescent="0.3">
      <c r="A868" s="1">
        <f t="shared" si="301"/>
        <v>24</v>
      </c>
      <c r="B868" s="1">
        <f t="shared" si="299"/>
        <v>4</v>
      </c>
      <c r="C868" s="5">
        <v>40339</v>
      </c>
      <c r="D868" s="3">
        <v>1830.09</v>
      </c>
      <c r="E868" s="3">
        <v>1800.57</v>
      </c>
      <c r="F868" s="3">
        <f t="shared" si="307"/>
        <v>1806.982</v>
      </c>
      <c r="G868" s="3">
        <f t="shared" si="317"/>
        <v>1836.03</v>
      </c>
      <c r="H868" s="4">
        <f t="shared" si="302"/>
        <v>2.8764643716412117E-2</v>
      </c>
      <c r="I868" s="4">
        <f t="shared" si="305"/>
        <v>1.217030557866563E-2</v>
      </c>
      <c r="J868" s="4">
        <f t="shared" si="306"/>
        <v>1.6594338137746488E-2</v>
      </c>
      <c r="K868" s="4">
        <f t="shared" si="308"/>
        <v>1.2527263733051432E-2</v>
      </c>
      <c r="L868" s="4">
        <f t="shared" si="318"/>
        <v>3.2474759966721244E-2</v>
      </c>
      <c r="M868" s="4">
        <f t="shared" si="311"/>
        <v>1.2788173872235555E-2</v>
      </c>
      <c r="N868" s="4">
        <f t="shared" si="319"/>
        <v>-3.235241254227902E-3</v>
      </c>
      <c r="O868" s="4">
        <f t="shared" si="321"/>
        <v>-1.5872443431743797E-2</v>
      </c>
      <c r="P868" s="4">
        <f t="shared" si="300"/>
        <v>-1.6244604393891356E-2</v>
      </c>
      <c r="T868" s="4"/>
      <c r="U868" s="4">
        <f t="shared" si="312"/>
        <v>6.5624086524408071E-2</v>
      </c>
      <c r="V868" s="4">
        <f t="shared" si="313"/>
        <v>5.4967845659164002E-2</v>
      </c>
      <c r="W868" s="4">
        <f t="shared" si="314"/>
        <v>-3.4589536098245548E-2</v>
      </c>
      <c r="X868" s="4">
        <f t="shared" si="320"/>
        <v>-3.1149367479537168E-2</v>
      </c>
      <c r="Y868" s="4">
        <f t="shared" si="309"/>
        <v>-9.7764493046525354E-5</v>
      </c>
      <c r="Z868" s="4">
        <f t="shared" si="310"/>
        <v>6.2068688283506814E-3</v>
      </c>
      <c r="AA868" s="4">
        <f t="shared" si="303"/>
        <v>2.8764643716412117E-2</v>
      </c>
      <c r="AB868" s="4">
        <f t="shared" si="304"/>
        <v>2.8764643716412117E-2</v>
      </c>
      <c r="AC868" s="2">
        <f t="shared" si="315"/>
        <v>8.0154012741589266E-3</v>
      </c>
      <c r="AD868" s="3">
        <f t="shared" si="316"/>
        <v>1815.4210942821744</v>
      </c>
    </row>
    <row r="869" spans="1:30" x14ac:dyDescent="0.3">
      <c r="A869" s="1">
        <f t="shared" si="301"/>
        <v>24</v>
      </c>
      <c r="B869" s="1">
        <f t="shared" si="299"/>
        <v>5</v>
      </c>
      <c r="C869" s="5">
        <v>40340</v>
      </c>
      <c r="D869" s="3">
        <v>1847.15</v>
      </c>
      <c r="E869" s="3">
        <v>1814.25</v>
      </c>
      <c r="F869" s="3">
        <f t="shared" si="307"/>
        <v>1810.0040000000001</v>
      </c>
      <c r="G869" s="3">
        <f t="shared" si="317"/>
        <v>1834.4740000000002</v>
      </c>
      <c r="H869" s="4">
        <f t="shared" si="302"/>
        <v>9.321945915228308E-3</v>
      </c>
      <c r="I869" s="4">
        <f t="shared" si="305"/>
        <v>-8.6553120338343573E-3</v>
      </c>
      <c r="J869" s="4">
        <f t="shared" si="306"/>
        <v>1.7977257949062665E-2</v>
      </c>
      <c r="K869" s="4">
        <f t="shared" si="308"/>
        <v>-1.604975711577011E-2</v>
      </c>
      <c r="L869" s="4">
        <f t="shared" si="318"/>
        <v>1.6259066797565855E-3</v>
      </c>
      <c r="M869" s="4">
        <f t="shared" si="311"/>
        <v>2.0522606579874939E-2</v>
      </c>
      <c r="N869" s="4">
        <f t="shared" si="319"/>
        <v>6.9098826148530478E-3</v>
      </c>
      <c r="O869" s="4">
        <f t="shared" si="321"/>
        <v>-1.3247435238069472E-2</v>
      </c>
      <c r="P869" s="4">
        <f t="shared" si="300"/>
        <v>-7.0740898022371834E-3</v>
      </c>
      <c r="T869" s="4"/>
      <c r="U869" s="4">
        <f t="shared" si="312"/>
        <v>1.0655213678016084E-3</v>
      </c>
      <c r="V869" s="4">
        <f t="shared" si="313"/>
        <v>-8.9451338458764428E-3</v>
      </c>
      <c r="W869" s="4">
        <f t="shared" si="314"/>
        <v>8.2476365144866521E-3</v>
      </c>
      <c r="X869" s="4">
        <f t="shared" si="320"/>
        <v>-2.632677477105284E-2</v>
      </c>
      <c r="Y869" s="4">
        <f t="shared" si="309"/>
        <v>-2.8318463386147002E-2</v>
      </c>
      <c r="Z869" s="4">
        <f t="shared" si="310"/>
        <v>-2.2191768619417025E-2</v>
      </c>
      <c r="AA869" s="4">
        <f t="shared" si="303"/>
        <v>9.321945915228308E-3</v>
      </c>
      <c r="AB869" s="4">
        <f t="shared" si="304"/>
        <v>9.321945915228308E-3</v>
      </c>
      <c r="AC869" s="2">
        <f t="shared" si="315"/>
        <v>1.1451481369614614E-2</v>
      </c>
      <c r="AD869" s="3">
        <f t="shared" si="316"/>
        <v>1825.9973961881165</v>
      </c>
    </row>
    <row r="870" spans="1:30" x14ac:dyDescent="0.3">
      <c r="A870" s="1">
        <f t="shared" si="301"/>
        <v>25</v>
      </c>
      <c r="B870" s="1">
        <f t="shared" si="299"/>
        <v>1</v>
      </c>
      <c r="C870" s="5">
        <v>40343</v>
      </c>
      <c r="D870" s="3">
        <v>1845.48</v>
      </c>
      <c r="E870" s="3">
        <v>1862.7</v>
      </c>
      <c r="F870" s="3">
        <f t="shared" si="307"/>
        <v>1819.4680000000001</v>
      </c>
      <c r="G870" s="3">
        <f t="shared" si="317"/>
        <v>1833.7830000000001</v>
      </c>
      <c r="H870" s="4">
        <f t="shared" si="302"/>
        <v>-9.040954984706563E-4</v>
      </c>
      <c r="I870" s="4">
        <f t="shared" si="305"/>
        <v>8.418374252226378E-3</v>
      </c>
      <c r="J870" s="4">
        <f t="shared" si="306"/>
        <v>-9.3224697506970339E-3</v>
      </c>
      <c r="K870" s="4">
        <f t="shared" si="308"/>
        <v>-1.8506888991148496E-2</v>
      </c>
      <c r="L870" s="4">
        <f t="shared" si="318"/>
        <v>-7.9401600664085296E-3</v>
      </c>
      <c r="M870" s="4">
        <f t="shared" si="311"/>
        <v>1.4296486665332913E-2</v>
      </c>
      <c r="N870" s="4">
        <f t="shared" si="319"/>
        <v>6.3786173173161096E-3</v>
      </c>
      <c r="O870" s="4">
        <f t="shared" si="321"/>
        <v>-7.7567895615233192E-3</v>
      </c>
      <c r="P870" s="4">
        <f t="shared" si="300"/>
        <v>-7.9717896479618595E-3</v>
      </c>
      <c r="T870" s="4"/>
      <c r="U870" s="4">
        <f t="shared" si="312"/>
        <v>-2.6521939203638042E-2</v>
      </c>
      <c r="V870" s="4">
        <f t="shared" si="313"/>
        <v>-3.6256719811601695E-2</v>
      </c>
      <c r="W870" s="4">
        <f t="shared" si="314"/>
        <v>2.6315789473684174E-2</v>
      </c>
      <c r="X870" s="4">
        <f t="shared" si="320"/>
        <v>-1.5491602718037616E-2</v>
      </c>
      <c r="Y870" s="4">
        <f t="shared" si="309"/>
        <v>-3.0744957706969629E-2</v>
      </c>
      <c r="Z870" s="4">
        <f t="shared" si="310"/>
        <v>-2.4633562592951554E-2</v>
      </c>
      <c r="AA870" s="4">
        <f t="shared" si="303"/>
        <v>-9.040954984706563E-4</v>
      </c>
      <c r="AB870" s="4">
        <f t="shared" si="304"/>
        <v>-9.040954984706563E-4</v>
      </c>
      <c r="AC870" s="2">
        <f t="shared" si="315"/>
        <v>7.0379535628973004E-3</v>
      </c>
      <c r="AD870" s="3">
        <f t="shared" si="316"/>
        <v>1832.4915974587443</v>
      </c>
    </row>
    <row r="871" spans="1:30" x14ac:dyDescent="0.3">
      <c r="A871" s="1">
        <f t="shared" si="301"/>
        <v>25</v>
      </c>
      <c r="B871" s="1">
        <f t="shared" si="299"/>
        <v>2</v>
      </c>
      <c r="C871" s="5">
        <v>40344</v>
      </c>
      <c r="D871" s="3">
        <v>1897.48</v>
      </c>
      <c r="E871" s="3">
        <v>1855.69</v>
      </c>
      <c r="F871" s="3">
        <f t="shared" si="307"/>
        <v>1839.8239999999998</v>
      </c>
      <c r="G871" s="3">
        <f t="shared" si="317"/>
        <v>1840.027</v>
      </c>
      <c r="H871" s="4">
        <f t="shared" si="302"/>
        <v>2.817695125387433E-2</v>
      </c>
      <c r="I871" s="4">
        <f t="shared" si="305"/>
        <v>5.5324360058088065E-3</v>
      </c>
      <c r="J871" s="4">
        <f t="shared" si="306"/>
        <v>2.2644515248065523E-2</v>
      </c>
      <c r="K871" s="4">
        <f t="shared" si="308"/>
        <v>-1.08752194551012E-2</v>
      </c>
      <c r="L871" s="4">
        <f t="shared" si="318"/>
        <v>-6.4138688399043003E-3</v>
      </c>
      <c r="M871" s="4">
        <f t="shared" si="311"/>
        <v>3.1337780135491322E-2</v>
      </c>
      <c r="N871" s="4">
        <f t="shared" si="319"/>
        <v>3.1223998343502552E-2</v>
      </c>
      <c r="O871" s="4">
        <f t="shared" si="321"/>
        <v>-1.0698399983146168E-4</v>
      </c>
      <c r="P871" s="4">
        <f t="shared" si="300"/>
        <v>1.9980540877595709E-2</v>
      </c>
      <c r="T871" s="4"/>
      <c r="U871" s="4">
        <f t="shared" si="312"/>
        <v>-2.6974012181112759E-2</v>
      </c>
      <c r="V871" s="4">
        <f t="shared" si="313"/>
        <v>-3.6704272059301685E-2</v>
      </c>
      <c r="W871" s="4">
        <f t="shared" si="314"/>
        <v>5.6679846299493214E-2</v>
      </c>
      <c r="X871" s="4">
        <f t="shared" si="320"/>
        <v>-2.2062459583865955E-4</v>
      </c>
      <c r="Y871" s="4">
        <f t="shared" si="309"/>
        <v>-2.3208446145187193E-2</v>
      </c>
      <c r="Z871" s="4">
        <f t="shared" si="310"/>
        <v>-1.7049531443521258E-2</v>
      </c>
      <c r="AA871" s="4">
        <f t="shared" si="303"/>
        <v>2.817695125387433E-2</v>
      </c>
      <c r="AB871" s="4">
        <f t="shared" si="304"/>
        <v>2.817695125387433E-2</v>
      </c>
      <c r="AC871" s="2">
        <f t="shared" si="315"/>
        <v>2.2833232336662439E-2</v>
      </c>
      <c r="AD871" s="3">
        <f t="shared" si="316"/>
        <v>1854.1543983058298</v>
      </c>
    </row>
    <row r="872" spans="1:30" x14ac:dyDescent="0.3">
      <c r="A872" s="1">
        <f t="shared" si="301"/>
        <v>25</v>
      </c>
      <c r="B872" s="1">
        <f t="shared" si="299"/>
        <v>3</v>
      </c>
      <c r="C872" s="5">
        <v>40345</v>
      </c>
      <c r="D872" s="3">
        <v>1905.31</v>
      </c>
      <c r="E872" s="3">
        <v>1891.26</v>
      </c>
      <c r="F872" s="3">
        <f t="shared" si="307"/>
        <v>1865.1019999999996</v>
      </c>
      <c r="G872" s="3">
        <f t="shared" si="317"/>
        <v>1842.5990000000002</v>
      </c>
      <c r="H872" s="4">
        <f t="shared" si="302"/>
        <v>4.1265257077808077E-3</v>
      </c>
      <c r="I872" s="4">
        <f t="shared" si="305"/>
        <v>-3.2780319160149395E-3</v>
      </c>
      <c r="J872" s="4">
        <f t="shared" si="306"/>
        <v>7.4045576237957468E-3</v>
      </c>
      <c r="K872" s="4">
        <f t="shared" si="308"/>
        <v>-2.2361237009085887E-2</v>
      </c>
      <c r="L872" s="4">
        <f t="shared" si="318"/>
        <v>-3.2595278416051261E-2</v>
      </c>
      <c r="M872" s="4">
        <f t="shared" si="311"/>
        <v>2.1558070282483383E-2</v>
      </c>
      <c r="N872" s="4">
        <f t="shared" si="319"/>
        <v>3.4033992203403876E-2</v>
      </c>
      <c r="O872" s="4">
        <f t="shared" si="321"/>
        <v>1.1810676477843224E-2</v>
      </c>
      <c r="P872" s="4">
        <f t="shared" si="300"/>
        <v>2.418951680096328E-2</v>
      </c>
      <c r="T872" s="4"/>
      <c r="U872" s="4">
        <f t="shared" si="312"/>
        <v>-6.2482872019731406E-2</v>
      </c>
      <c r="V872" s="4">
        <f t="shared" si="313"/>
        <v>-7.1858043299534061E-2</v>
      </c>
      <c r="W872" s="4">
        <f t="shared" si="314"/>
        <v>7.1048726193420647E-2</v>
      </c>
      <c r="X872" s="4">
        <f t="shared" si="320"/>
        <v>2.4727267133162003E-2</v>
      </c>
      <c r="Y872" s="4">
        <f t="shared" si="309"/>
        <v>-3.4551246522688338E-2</v>
      </c>
      <c r="Z872" s="4">
        <f t="shared" si="310"/>
        <v>-2.8463851010277604E-2</v>
      </c>
      <c r="AA872" s="4">
        <f t="shared" si="303"/>
        <v>4.1265257077808077E-3</v>
      </c>
      <c r="AB872" s="4">
        <f t="shared" si="304"/>
        <v>4.1265257077808077E-3</v>
      </c>
      <c r="AC872" s="2">
        <f t="shared" si="315"/>
        <v>1.789931006648789E-2</v>
      </c>
      <c r="AD872" s="3">
        <f t="shared" si="316"/>
        <v>1871.2062655372199</v>
      </c>
    </row>
    <row r="873" spans="1:30" x14ac:dyDescent="0.3">
      <c r="A873" s="1">
        <f t="shared" si="301"/>
        <v>25</v>
      </c>
      <c r="B873" s="1">
        <f t="shared" si="299"/>
        <v>4</v>
      </c>
      <c r="C873" s="5">
        <v>40346</v>
      </c>
      <c r="D873" s="3">
        <v>1910.65</v>
      </c>
      <c r="E873" s="3">
        <v>1914.75</v>
      </c>
      <c r="F873" s="3">
        <f t="shared" si="307"/>
        <v>1881.2139999999999</v>
      </c>
      <c r="G873" s="3">
        <f t="shared" si="317"/>
        <v>1844.098</v>
      </c>
      <c r="H873" s="4">
        <f t="shared" si="302"/>
        <v>2.8026935249382753E-3</v>
      </c>
      <c r="I873" s="4">
        <f t="shared" si="305"/>
        <v>4.9545743212390924E-3</v>
      </c>
      <c r="J873" s="4">
        <f t="shared" si="306"/>
        <v>-2.1518807963008171E-3</v>
      </c>
      <c r="K873" s="4">
        <f t="shared" si="308"/>
        <v>-1.6509124499425251E-2</v>
      </c>
      <c r="L873" s="4">
        <f t="shared" si="318"/>
        <v>-3.6008138658101201E-2</v>
      </c>
      <c r="M873" s="4">
        <f t="shared" si="311"/>
        <v>1.5647342620244243E-2</v>
      </c>
      <c r="N873" s="4">
        <f t="shared" si="319"/>
        <v>3.6089188318625225E-2</v>
      </c>
      <c r="O873" s="4">
        <f t="shared" si="321"/>
        <v>1.9425849841676907E-2</v>
      </c>
      <c r="P873" s="4">
        <f t="shared" si="300"/>
        <v>2.7060006128011002E-2</v>
      </c>
      <c r="T873" s="4"/>
      <c r="U873" s="4">
        <f t="shared" si="312"/>
        <v>-3.9479139877500263E-2</v>
      </c>
      <c r="V873" s="4">
        <f t="shared" si="313"/>
        <v>-4.908434847872524E-2</v>
      </c>
      <c r="W873" s="4">
        <f t="shared" si="314"/>
        <v>4.4019693020561926E-2</v>
      </c>
      <c r="X873" s="4">
        <f t="shared" si="320"/>
        <v>4.1080652712644605E-2</v>
      </c>
      <c r="Y873" s="4">
        <f t="shared" si="309"/>
        <v>-2.8772102996938678E-2</v>
      </c>
      <c r="Z873" s="4">
        <f t="shared" si="310"/>
        <v>-2.2648268541251616E-2</v>
      </c>
      <c r="AA873" s="4">
        <f t="shared" si="303"/>
        <v>2.8026935249382753E-3</v>
      </c>
      <c r="AB873" s="4">
        <f t="shared" si="304"/>
        <v>2.8026935249382753E-3</v>
      </c>
      <c r="AC873" s="2">
        <f t="shared" si="315"/>
        <v>1.3762762921093154E-2</v>
      </c>
      <c r="AD873" s="3">
        <f t="shared" si="316"/>
        <v>1884.3541770248135</v>
      </c>
    </row>
    <row r="874" spans="1:30" x14ac:dyDescent="0.3">
      <c r="A874" s="1">
        <f t="shared" si="301"/>
        <v>25</v>
      </c>
      <c r="B874" s="1">
        <f t="shared" si="299"/>
        <v>5</v>
      </c>
      <c r="C874" s="5">
        <v>40347</v>
      </c>
      <c r="D874" s="3">
        <v>1913.48</v>
      </c>
      <c r="E874" s="3">
        <v>1911.06</v>
      </c>
      <c r="F874" s="3">
        <f t="shared" si="307"/>
        <v>1894.48</v>
      </c>
      <c r="G874" s="3">
        <f t="shared" si="317"/>
        <v>1852.2419999999997</v>
      </c>
      <c r="H874" s="4">
        <f t="shared" si="302"/>
        <v>1.4811713291287925E-3</v>
      </c>
      <c r="I874" s="4">
        <f t="shared" si="305"/>
        <v>2.1458665899031976E-4</v>
      </c>
      <c r="J874" s="4">
        <f t="shared" si="306"/>
        <v>1.2665846701384728E-3</v>
      </c>
      <c r="K874" s="4">
        <f t="shared" si="308"/>
        <v>-1.0949153429461216E-2</v>
      </c>
      <c r="L874" s="4">
        <f t="shared" si="318"/>
        <v>-3.413090949269746E-2</v>
      </c>
      <c r="M874" s="4">
        <f t="shared" si="311"/>
        <v>1.0029137283053925E-2</v>
      </c>
      <c r="N874" s="4">
        <f t="shared" si="319"/>
        <v>3.3061554591678782E-2</v>
      </c>
      <c r="O874" s="4">
        <f t="shared" si="321"/>
        <v>2.2073917678784354E-2</v>
      </c>
      <c r="P874" s="4">
        <f t="shared" si="300"/>
        <v>2.8581257962382655E-2</v>
      </c>
      <c r="T874" s="4"/>
      <c r="U874" s="4">
        <f t="shared" si="312"/>
        <v>-3.3234763038756443E-2</v>
      </c>
      <c r="V874" s="4">
        <f t="shared" si="313"/>
        <v>-4.2902415408368935E-2</v>
      </c>
      <c r="W874" s="4">
        <f t="shared" si="314"/>
        <v>3.5909373900332907E-2</v>
      </c>
      <c r="X874" s="4">
        <f t="shared" si="320"/>
        <v>4.6671720062497035E-2</v>
      </c>
      <c r="Y874" s="4">
        <f t="shared" si="309"/>
        <v>-2.3281458249542798E-2</v>
      </c>
      <c r="Z874" s="4">
        <f t="shared" si="310"/>
        <v>-1.7123003907429695E-2</v>
      </c>
      <c r="AA874" s="4">
        <f t="shared" si="303"/>
        <v>1.4811713291287925E-3</v>
      </c>
      <c r="AB874" s="4">
        <f t="shared" si="304"/>
        <v>1.4811713291287925E-3</v>
      </c>
      <c r="AC874" s="2">
        <f t="shared" si="315"/>
        <v>1.014759251039522E-2</v>
      </c>
      <c r="AD874" s="3">
        <f t="shared" si="316"/>
        <v>1894.062784683209</v>
      </c>
    </row>
    <row r="875" spans="1:30" x14ac:dyDescent="0.3">
      <c r="A875" s="1">
        <f t="shared" si="301"/>
        <v>26</v>
      </c>
      <c r="B875" s="1">
        <f t="shared" si="299"/>
        <v>1</v>
      </c>
      <c r="C875" s="5">
        <v>40350</v>
      </c>
      <c r="D875" s="3">
        <v>1895.84</v>
      </c>
      <c r="E875" s="3">
        <v>1939.77</v>
      </c>
      <c r="F875" s="3">
        <f t="shared" si="307"/>
        <v>1904.5520000000001</v>
      </c>
      <c r="G875" s="3">
        <f t="shared" si="317"/>
        <v>1862.0099999999998</v>
      </c>
      <c r="H875" s="4">
        <f t="shared" si="302"/>
        <v>-9.2188055271025041E-3</v>
      </c>
      <c r="I875" s="4">
        <f t="shared" si="305"/>
        <v>1.3739364926730335E-2</v>
      </c>
      <c r="J875" s="4">
        <f t="shared" si="306"/>
        <v>-2.2958170453832839E-2</v>
      </c>
      <c r="K875" s="4">
        <f t="shared" si="308"/>
        <v>-3.5276041557789997E-3</v>
      </c>
      <c r="L875" s="4">
        <f t="shared" si="318"/>
        <v>-2.8863060439037282E-2</v>
      </c>
      <c r="M875" s="4">
        <f t="shared" si="311"/>
        <v>-4.5743040883106448E-3</v>
      </c>
      <c r="N875" s="4">
        <f t="shared" si="319"/>
        <v>1.8168538300009217E-2</v>
      </c>
      <c r="O875" s="4">
        <f t="shared" si="321"/>
        <v>2.2439657355051257E-2</v>
      </c>
      <c r="P875" s="4">
        <f t="shared" si="300"/>
        <v>1.9098967376404995E-2</v>
      </c>
      <c r="T875" s="4"/>
      <c r="U875" s="4">
        <f t="shared" si="312"/>
        <v>-3.5537345569329179E-2</v>
      </c>
      <c r="V875" s="4">
        <f t="shared" si="313"/>
        <v>-4.5181972113635879E-2</v>
      </c>
      <c r="W875" s="4">
        <f t="shared" si="314"/>
        <v>2.7288293560482856E-2</v>
      </c>
      <c r="X875" s="4">
        <f t="shared" si="320"/>
        <v>4.6763119769075386E-2</v>
      </c>
      <c r="Y875" s="4">
        <f t="shared" si="309"/>
        <v>-1.5952446996729361E-2</v>
      </c>
      <c r="Z875" s="4">
        <f t="shared" si="310"/>
        <v>-9.7477814082398244E-3</v>
      </c>
      <c r="AA875" s="4">
        <f t="shared" si="303"/>
        <v>-9.2188055271025041E-3</v>
      </c>
      <c r="AB875" s="4">
        <f t="shared" si="304"/>
        <v>-9.2188055271025041E-3</v>
      </c>
      <c r="AC875" s="2">
        <f t="shared" si="315"/>
        <v>6.2495263903796481E-4</v>
      </c>
      <c r="AD875" s="3">
        <f t="shared" si="316"/>
        <v>1894.6551897888062</v>
      </c>
    </row>
    <row r="876" spans="1:30" x14ac:dyDescent="0.3">
      <c r="A876" s="1">
        <f t="shared" si="301"/>
        <v>26</v>
      </c>
      <c r="B876" s="1">
        <f t="shared" si="299"/>
        <v>2</v>
      </c>
      <c r="C876" s="5">
        <v>40351</v>
      </c>
      <c r="D876" s="3">
        <v>1880.54</v>
      </c>
      <c r="E876" s="3">
        <v>1903.31</v>
      </c>
      <c r="F876" s="3">
        <f t="shared" si="307"/>
        <v>1901.164</v>
      </c>
      <c r="G876" s="3">
        <f t="shared" si="317"/>
        <v>1870.4939999999999</v>
      </c>
      <c r="H876" s="4">
        <f t="shared" si="302"/>
        <v>-8.0703012912481838E-3</v>
      </c>
      <c r="I876" s="4">
        <f t="shared" si="305"/>
        <v>3.9402059245506093E-3</v>
      </c>
      <c r="J876" s="4">
        <f t="shared" si="306"/>
        <v>-1.2010507215798792E-2</v>
      </c>
      <c r="K876" s="4">
        <f t="shared" si="308"/>
        <v>5.5278926491688363E-3</v>
      </c>
      <c r="L876" s="4">
        <f t="shared" si="318"/>
        <v>-1.3958046154856111E-2</v>
      </c>
      <c r="M876" s="4">
        <f t="shared" si="311"/>
        <v>-1.084809095901249E-2</v>
      </c>
      <c r="N876" s="4">
        <f t="shared" si="319"/>
        <v>5.3707737100466774E-3</v>
      </c>
      <c r="O876" s="4">
        <f t="shared" si="321"/>
        <v>1.6309145245514627E-2</v>
      </c>
      <c r="P876" s="4">
        <f t="shared" si="300"/>
        <v>1.0874531664077503E-2</v>
      </c>
      <c r="T876" s="4"/>
      <c r="U876" s="4">
        <f t="shared" si="312"/>
        <v>8.6505190311423968E-4</v>
      </c>
      <c r="V876" s="4">
        <f t="shared" si="313"/>
        <v>-9.143598615916881E-3</v>
      </c>
      <c r="W876" s="4">
        <f t="shared" si="314"/>
        <v>-8.9276303307545025E-3</v>
      </c>
      <c r="X876" s="4">
        <f t="shared" si="320"/>
        <v>3.3340145579142437E-2</v>
      </c>
      <c r="Y876" s="4">
        <f t="shared" si="309"/>
        <v>-7.0098616232646778E-3</v>
      </c>
      <c r="Z876" s="4">
        <f t="shared" si="310"/>
        <v>-7.4881080057635026E-4</v>
      </c>
      <c r="AA876" s="4">
        <f t="shared" si="303"/>
        <v>-8.0703012912481838E-3</v>
      </c>
      <c r="AB876" s="4">
        <f t="shared" si="304"/>
        <v>-8.0703012912481838E-3</v>
      </c>
      <c r="AC876" s="2">
        <f t="shared" si="315"/>
        <v>-5.0039491453896037E-3</v>
      </c>
      <c r="AD876" s="3">
        <f t="shared" si="316"/>
        <v>1889.9501265258709</v>
      </c>
    </row>
    <row r="877" spans="1:30" x14ac:dyDescent="0.3">
      <c r="A877" s="1">
        <f t="shared" si="301"/>
        <v>26</v>
      </c>
      <c r="B877" s="1">
        <f t="shared" si="299"/>
        <v>3</v>
      </c>
      <c r="C877" s="5">
        <v>40352</v>
      </c>
      <c r="D877" s="3">
        <v>1874.42</v>
      </c>
      <c r="E877" s="3">
        <v>1883.97</v>
      </c>
      <c r="F877" s="3">
        <f t="shared" si="307"/>
        <v>1894.9860000000001</v>
      </c>
      <c r="G877" s="3">
        <f t="shared" si="317"/>
        <v>1880.0439999999994</v>
      </c>
      <c r="H877" s="4">
        <f t="shared" si="302"/>
        <v>-3.2543843789549229E-3</v>
      </c>
      <c r="I877" s="4">
        <f t="shared" si="305"/>
        <v>1.8239441862444106E-3</v>
      </c>
      <c r="J877" s="4">
        <f t="shared" si="306"/>
        <v>-5.0783285651993335E-3</v>
      </c>
      <c r="K877" s="4">
        <f t="shared" si="308"/>
        <v>1.0415891180192972E-2</v>
      </c>
      <c r="L877" s="4">
        <f t="shared" si="318"/>
        <v>6.853823310776081E-5</v>
      </c>
      <c r="M877" s="4">
        <f t="shared" si="311"/>
        <v>-1.0852850627920222E-2</v>
      </c>
      <c r="N877" s="4">
        <f t="shared" si="319"/>
        <v>-2.9914193497595498E-3</v>
      </c>
      <c r="O877" s="4">
        <f t="shared" si="321"/>
        <v>7.9715325273955091E-3</v>
      </c>
      <c r="P877" s="4">
        <f t="shared" si="300"/>
        <v>7.5847573791465554E-3</v>
      </c>
      <c r="T877" s="4"/>
      <c r="U877" s="4">
        <f t="shared" si="312"/>
        <v>1.317174854031288E-2</v>
      </c>
      <c r="V877" s="4">
        <f t="shared" si="313"/>
        <v>3.0400310549097047E-3</v>
      </c>
      <c r="W877" s="4">
        <f t="shared" si="314"/>
        <v>-1.621258482871547E-2</v>
      </c>
      <c r="X877" s="4">
        <f t="shared" si="320"/>
        <v>1.6022716183887249E-2</v>
      </c>
      <c r="Y877" s="4">
        <f t="shared" si="309"/>
        <v>-2.1828107048468904E-3</v>
      </c>
      <c r="Z877" s="4">
        <f t="shared" si="310"/>
        <v>4.1086758794426359E-3</v>
      </c>
      <c r="AA877" s="4">
        <f t="shared" si="303"/>
        <v>-3.2543843789549229E-3</v>
      </c>
      <c r="AB877" s="4">
        <f t="shared" si="304"/>
        <v>-3.2543843789549229E-3</v>
      </c>
      <c r="AC877" s="2">
        <f t="shared" si="315"/>
        <v>-5.5235313771267395E-3</v>
      </c>
      <c r="AD877" s="3">
        <f t="shared" si="316"/>
        <v>1884.773417683914</v>
      </c>
    </row>
    <row r="878" spans="1:30" x14ac:dyDescent="0.3">
      <c r="A878" s="1">
        <f t="shared" si="301"/>
        <v>26</v>
      </c>
      <c r="B878" s="1">
        <f t="shared" si="299"/>
        <v>4</v>
      </c>
      <c r="C878" s="5">
        <v>40353</v>
      </c>
      <c r="D878" s="3">
        <v>1844.59</v>
      </c>
      <c r="E878" s="3">
        <v>1868.47</v>
      </c>
      <c r="F878" s="3">
        <f t="shared" si="307"/>
        <v>1881.7739999999999</v>
      </c>
      <c r="G878" s="3">
        <f t="shared" si="317"/>
        <v>1881.4939999999999</v>
      </c>
      <c r="H878" s="4">
        <f t="shared" si="302"/>
        <v>-1.5914256143233722E-2</v>
      </c>
      <c r="I878" s="4">
        <f t="shared" si="305"/>
        <v>-3.1743152548521919E-3</v>
      </c>
      <c r="J878" s="4">
        <f t="shared" si="306"/>
        <v>-1.273994088838153E-2</v>
      </c>
      <c r="K878" s="4">
        <f t="shared" si="308"/>
        <v>8.8827477299643961E-3</v>
      </c>
      <c r="L878" s="4">
        <f t="shared" si="318"/>
        <v>5.9615478091591713E-3</v>
      </c>
      <c r="M878" s="4">
        <f t="shared" si="311"/>
        <v>-1.9760077458823414E-2</v>
      </c>
      <c r="N878" s="4">
        <f t="shared" si="319"/>
        <v>-1.9614200204730921E-2</v>
      </c>
      <c r="O878" s="4">
        <f t="shared" si="321"/>
        <v>1.5179524989291534E-4</v>
      </c>
      <c r="P878" s="4">
        <f t="shared" si="300"/>
        <v>-8.4502045358031876E-3</v>
      </c>
      <c r="T878" s="4"/>
      <c r="U878" s="4">
        <f t="shared" si="312"/>
        <v>1.9328645661057828E-2</v>
      </c>
      <c r="V878" s="4">
        <f t="shared" si="313"/>
        <v>9.1353592044471996E-3</v>
      </c>
      <c r="W878" s="4">
        <f t="shared" si="314"/>
        <v>-3.4574621202208763E-2</v>
      </c>
      <c r="X878" s="4">
        <f t="shared" si="320"/>
        <v>2.9768011507459832E-4</v>
      </c>
      <c r="Y878" s="4">
        <f t="shared" si="309"/>
        <v>-3.6968376532022151E-3</v>
      </c>
      <c r="Z878" s="4">
        <f t="shared" si="310"/>
        <v>2.585102613048285E-3</v>
      </c>
      <c r="AA878" s="4">
        <f t="shared" si="303"/>
        <v>-1.5914256143233722E-2</v>
      </c>
      <c r="AB878" s="4">
        <f t="shared" si="304"/>
        <v>-1.5914256143233722E-2</v>
      </c>
      <c r="AC878" s="2">
        <f t="shared" si="315"/>
        <v>-1.4522980783051762E-2</v>
      </c>
      <c r="AD878" s="3">
        <f t="shared" si="316"/>
        <v>1871.3789451226094</v>
      </c>
    </row>
    <row r="879" spans="1:30" x14ac:dyDescent="0.3">
      <c r="A879" s="1">
        <f t="shared" si="301"/>
        <v>26</v>
      </c>
      <c r="B879" s="1">
        <f t="shared" si="299"/>
        <v>5</v>
      </c>
      <c r="C879" s="5">
        <v>40354</v>
      </c>
      <c r="D879" s="3">
        <v>1838.52</v>
      </c>
      <c r="E879" s="3">
        <v>1848.82</v>
      </c>
      <c r="F879" s="3">
        <f t="shared" si="307"/>
        <v>1866.7819999999999</v>
      </c>
      <c r="G879" s="3">
        <f t="shared" si="317"/>
        <v>1880.6309999999999</v>
      </c>
      <c r="H879" s="4">
        <f t="shared" si="302"/>
        <v>-3.290704167321701E-3</v>
      </c>
      <c r="I879" s="4">
        <f t="shared" si="305"/>
        <v>2.2931925251682044E-3</v>
      </c>
      <c r="J879" s="4">
        <f t="shared" si="306"/>
        <v>-5.5838966924899053E-3</v>
      </c>
      <c r="K879" s="4">
        <f t="shared" si="308"/>
        <v>1.5861248299080102E-2</v>
      </c>
      <c r="L879" s="4">
        <f t="shared" si="318"/>
        <v>2.2075366341571732E-2</v>
      </c>
      <c r="M879" s="4">
        <f t="shared" si="311"/>
        <v>-1.5139421742870857E-2</v>
      </c>
      <c r="N879" s="4">
        <f t="shared" si="319"/>
        <v>-2.2391952488287112E-2</v>
      </c>
      <c r="O879" s="4">
        <f t="shared" si="321"/>
        <v>-7.5326893370754374E-3</v>
      </c>
      <c r="P879" s="4">
        <f t="shared" si="300"/>
        <v>-1.1713101579844201E-2</v>
      </c>
      <c r="T879" s="4"/>
      <c r="U879" s="4">
        <f t="shared" si="312"/>
        <v>3.7347052732585616E-2</v>
      </c>
      <c r="V879" s="4">
        <f t="shared" si="313"/>
        <v>2.6973582205259739E-2</v>
      </c>
      <c r="W879" s="4">
        <f t="shared" si="314"/>
        <v>-3.9174697409954655E-2</v>
      </c>
      <c r="X879" s="4">
        <f t="shared" si="320"/>
        <v>-1.4620370761369923E-2</v>
      </c>
      <c r="Y879" s="4">
        <f t="shared" si="309"/>
        <v>3.194649193106532E-3</v>
      </c>
      <c r="Z879" s="4">
        <f t="shared" si="310"/>
        <v>9.5200420050783104E-3</v>
      </c>
      <c r="AA879" s="4">
        <f t="shared" si="303"/>
        <v>-3.290704167321701E-3</v>
      </c>
      <c r="AB879" s="4">
        <f t="shared" si="304"/>
        <v>-3.290704167321701E-3</v>
      </c>
      <c r="AC879" s="2">
        <f t="shared" si="315"/>
        <v>-1.1914998702800663E-2</v>
      </c>
      <c r="AD879" s="3">
        <f t="shared" si="316"/>
        <v>1860.4259634150731</v>
      </c>
    </row>
    <row r="880" spans="1:30" x14ac:dyDescent="0.3">
      <c r="A880" s="1">
        <f t="shared" si="301"/>
        <v>27</v>
      </c>
      <c r="B880" s="1">
        <f t="shared" ref="B880:B943" si="322">WEEKDAY(C880,2)</f>
        <v>1</v>
      </c>
      <c r="C880" s="5">
        <v>40357</v>
      </c>
      <c r="D880" s="3">
        <v>1836</v>
      </c>
      <c r="E880" s="3">
        <v>1843.27</v>
      </c>
      <c r="F880" s="3">
        <f t="shared" si="307"/>
        <v>1854.8139999999999</v>
      </c>
      <c r="G880" s="3">
        <f t="shared" si="317"/>
        <v>1879.6829999999998</v>
      </c>
      <c r="H880" s="4">
        <f t="shared" si="302"/>
        <v>-1.3706677109849128E-3</v>
      </c>
      <c r="I880" s="4">
        <f t="shared" si="305"/>
        <v>2.5835998520549138E-3</v>
      </c>
      <c r="J880" s="4">
        <f t="shared" si="306"/>
        <v>-3.9542675630398266E-3</v>
      </c>
      <c r="K880" s="4">
        <f t="shared" si="308"/>
        <v>1.1420871135478508E-2</v>
      </c>
      <c r="L880" s="4">
        <f t="shared" si="318"/>
        <v>2.502919014569677E-2</v>
      </c>
      <c r="M880" s="4">
        <f t="shared" si="311"/>
        <v>-1.0143335126864394E-2</v>
      </c>
      <c r="N880" s="4">
        <f t="shared" si="319"/>
        <v>-2.3239556882729571E-2</v>
      </c>
      <c r="O880" s="4">
        <f t="shared" si="321"/>
        <v>-1.3545206971677513E-2</v>
      </c>
      <c r="P880" s="4">
        <f t="shared" si="300"/>
        <v>-1.3067714520698135E-2</v>
      </c>
      <c r="T880" s="4"/>
      <c r="U880" s="4">
        <f t="shared" si="312"/>
        <v>3.1177251267323684E-2</v>
      </c>
      <c r="V880" s="4">
        <f t="shared" si="313"/>
        <v>2.0865478754650453E-2</v>
      </c>
      <c r="W880" s="4">
        <f t="shared" si="314"/>
        <v>-3.1563845050215165E-2</v>
      </c>
      <c r="X880" s="4">
        <f t="shared" si="320"/>
        <v>-2.6115327909135733E-2</v>
      </c>
      <c r="Y880" s="4">
        <f t="shared" si="309"/>
        <v>-1.1903616716970483E-3</v>
      </c>
      <c r="Z880" s="4">
        <f t="shared" si="310"/>
        <v>5.1073825516116337E-3</v>
      </c>
      <c r="AA880" s="4">
        <f t="shared" si="303"/>
        <v>-1.3706677109849128E-3</v>
      </c>
      <c r="AB880" s="4">
        <f t="shared" si="304"/>
        <v>-1.3706677109849128E-3</v>
      </c>
      <c r="AC880" s="2">
        <f t="shared" si="315"/>
        <v>-8.8692677614645183E-3</v>
      </c>
      <c r="AD880" s="3">
        <f t="shared" si="316"/>
        <v>1852.2839756100489</v>
      </c>
    </row>
    <row r="881" spans="1:30" x14ac:dyDescent="0.3">
      <c r="A881" s="1">
        <f t="shared" si="301"/>
        <v>27</v>
      </c>
      <c r="B881" s="1">
        <f t="shared" si="322"/>
        <v>2</v>
      </c>
      <c r="C881" s="5">
        <v>40358</v>
      </c>
      <c r="D881" s="3">
        <v>1764.06</v>
      </c>
      <c r="E881" s="3">
        <v>1805.55</v>
      </c>
      <c r="F881" s="3">
        <f t="shared" si="307"/>
        <v>1831.518</v>
      </c>
      <c r="G881" s="3">
        <f t="shared" si="317"/>
        <v>1866.3409999999999</v>
      </c>
      <c r="H881" s="4">
        <f t="shared" si="302"/>
        <v>-3.9183006535947744E-2</v>
      </c>
      <c r="I881" s="4">
        <f t="shared" si="305"/>
        <v>-1.6584967320261462E-2</v>
      </c>
      <c r="J881" s="4">
        <f t="shared" si="306"/>
        <v>-2.2598039215686282E-2</v>
      </c>
      <c r="K881" s="4">
        <f t="shared" si="308"/>
        <v>6.7442810457517231E-3</v>
      </c>
      <c r="L881" s="4">
        <f t="shared" si="318"/>
        <v>2.2715444202372165E-2</v>
      </c>
      <c r="M881" s="4">
        <f t="shared" si="311"/>
        <v>-3.6831742849374169E-2</v>
      </c>
      <c r="N881" s="4">
        <f t="shared" si="319"/>
        <v>-5.4802954015370157E-2</v>
      </c>
      <c r="O881" s="4">
        <f t="shared" si="321"/>
        <v>-1.9740258267859294E-2</v>
      </c>
      <c r="P881" s="4">
        <f t="shared" si="300"/>
        <v>-5.1738688713171464E-2</v>
      </c>
      <c r="T881" s="4"/>
      <c r="U881" s="4">
        <f t="shared" si="312"/>
        <v>2.4259259259259241E-2</v>
      </c>
      <c r="V881" s="4">
        <f t="shared" si="313"/>
        <v>1.4016666666666667E-2</v>
      </c>
      <c r="W881" s="4">
        <f t="shared" si="314"/>
        <v>-6.1939655630829454E-2</v>
      </c>
      <c r="X881" s="4">
        <f t="shared" si="320"/>
        <v>-3.6633346728635698E-2</v>
      </c>
      <c r="Y881" s="4">
        <f t="shared" si="309"/>
        <v>-5.8086401642950935E-3</v>
      </c>
      <c r="Z881" s="4">
        <f t="shared" si="310"/>
        <v>4.599846596983801E-4</v>
      </c>
      <c r="AA881" s="4">
        <f t="shared" si="303"/>
        <v>-3.9183006535947744E-2</v>
      </c>
      <c r="AB881" s="4">
        <f t="shared" si="304"/>
        <v>-3.9183006535947744E-2</v>
      </c>
      <c r="AC881" s="2">
        <f t="shared" si="315"/>
        <v>-3.3341260353974826E-2</v>
      </c>
      <c r="AD881" s="3">
        <f t="shared" si="316"/>
        <v>1822.8759837400328</v>
      </c>
    </row>
    <row r="882" spans="1:30" x14ac:dyDescent="0.3">
      <c r="A882" s="1">
        <f t="shared" si="301"/>
        <v>27</v>
      </c>
      <c r="B882" s="1">
        <f t="shared" si="322"/>
        <v>3</v>
      </c>
      <c r="C882" s="5">
        <v>40359</v>
      </c>
      <c r="D882" s="3">
        <v>1739.14</v>
      </c>
      <c r="E882" s="3">
        <v>1761.98</v>
      </c>
      <c r="F882" s="3">
        <f t="shared" si="307"/>
        <v>1804.462</v>
      </c>
      <c r="G882" s="3">
        <f t="shared" si="317"/>
        <v>1849.7240000000002</v>
      </c>
      <c r="H882" s="4">
        <f t="shared" si="302"/>
        <v>-1.4126503633663167E-2</v>
      </c>
      <c r="I882" s="4">
        <f t="shared" si="305"/>
        <v>-1.1790982166139062E-3</v>
      </c>
      <c r="J882" s="4">
        <f t="shared" si="306"/>
        <v>-1.2947405417049262E-2</v>
      </c>
      <c r="K882" s="4">
        <f t="shared" si="308"/>
        <v>3.2160187295216761E-2</v>
      </c>
      <c r="L882" s="4">
        <f t="shared" si="318"/>
        <v>5.5525952128108715E-2</v>
      </c>
      <c r="M882" s="4">
        <f t="shared" si="311"/>
        <v>-3.620026356886423E-2</v>
      </c>
      <c r="N882" s="4">
        <f t="shared" si="319"/>
        <v>-5.9784054269718105E-2</v>
      </c>
      <c r="O882" s="4">
        <f t="shared" si="321"/>
        <v>-2.6025506859712368E-2</v>
      </c>
      <c r="P882" s="4">
        <f t="shared" si="300"/>
        <v>-6.513430557272705E-2</v>
      </c>
      <c r="T882" s="4"/>
      <c r="U882" s="4">
        <f t="shared" si="312"/>
        <v>6.2560230377651627E-2</v>
      </c>
      <c r="V882" s="4">
        <f t="shared" si="313"/>
        <v>5.1934628073875062E-2</v>
      </c>
      <c r="W882" s="4">
        <f t="shared" si="314"/>
        <v>-7.2171658433008587E-2</v>
      </c>
      <c r="X882" s="4">
        <f t="shared" si="320"/>
        <v>-4.7770273764555574E-2</v>
      </c>
      <c r="Y882" s="4">
        <f t="shared" si="309"/>
        <v>1.9290359523455914E-2</v>
      </c>
      <c r="Z882" s="4">
        <f t="shared" si="310"/>
        <v>2.5717239808979487E-2</v>
      </c>
      <c r="AA882" s="4">
        <f t="shared" si="303"/>
        <v>-1.4126503633663167E-2</v>
      </c>
      <c r="AB882" s="4">
        <f t="shared" si="304"/>
        <v>-1.4126503633663167E-2</v>
      </c>
      <c r="AC882" s="2">
        <f t="shared" si="315"/>
        <v>-3.2098617224617876E-2</v>
      </c>
      <c r="AD882" s="3">
        <f t="shared" si="316"/>
        <v>1794.963989160022</v>
      </c>
    </row>
    <row r="883" spans="1:30" x14ac:dyDescent="0.3">
      <c r="A883" s="1">
        <f t="shared" si="301"/>
        <v>27</v>
      </c>
      <c r="B883" s="1">
        <f t="shared" si="322"/>
        <v>4</v>
      </c>
      <c r="C883" s="5">
        <v>40360</v>
      </c>
      <c r="D883" s="3">
        <v>1734.41</v>
      </c>
      <c r="E883" s="3">
        <v>1741.93</v>
      </c>
      <c r="F883" s="3">
        <f t="shared" si="307"/>
        <v>1782.4260000000002</v>
      </c>
      <c r="G883" s="3">
        <f t="shared" si="317"/>
        <v>1832.1</v>
      </c>
      <c r="H883" s="4">
        <f t="shared" si="302"/>
        <v>-2.7197350414572821E-3</v>
      </c>
      <c r="I883" s="4">
        <f t="shared" si="305"/>
        <v>1.6042411766735074E-3</v>
      </c>
      <c r="J883" s="4">
        <f t="shared" si="306"/>
        <v>-4.3239762181307897E-3</v>
      </c>
      <c r="K883" s="4">
        <f t="shared" si="308"/>
        <v>3.1791575146336674E-2</v>
      </c>
      <c r="L883" s="4">
        <f t="shared" si="318"/>
        <v>5.9692977244180719E-2</v>
      </c>
      <c r="M883" s="4">
        <f t="shared" si="311"/>
        <v>-2.693856575251936E-2</v>
      </c>
      <c r="N883" s="4">
        <f t="shared" si="319"/>
        <v>-5.3321325255171567E-2</v>
      </c>
      <c r="O883" s="4">
        <f t="shared" si="321"/>
        <v>-2.864028689871469E-2</v>
      </c>
      <c r="P883" s="4">
        <f t="shared" si="300"/>
        <v>-6.767689256091719E-2</v>
      </c>
      <c r="T883" s="4"/>
      <c r="U883" s="4">
        <f t="shared" si="312"/>
        <v>6.063341651620905E-2</v>
      </c>
      <c r="V883" s="4">
        <f t="shared" si="313"/>
        <v>5.0027082351046998E-2</v>
      </c>
      <c r="W883" s="4">
        <f t="shared" si="314"/>
        <v>-5.9731430832867922E-2</v>
      </c>
      <c r="X883" s="4">
        <f t="shared" si="320"/>
        <v>-5.2794862719965169E-2</v>
      </c>
      <c r="Y883" s="4">
        <f t="shared" si="309"/>
        <v>1.8926343536033233E-2</v>
      </c>
      <c r="Z883" s="4">
        <f t="shared" si="310"/>
        <v>2.5350928609842647E-2</v>
      </c>
      <c r="AA883" s="4">
        <f t="shared" si="303"/>
        <v>-2.7197350414572821E-3</v>
      </c>
      <c r="AB883" s="4">
        <f t="shared" si="304"/>
        <v>-2.7197350414572821E-3</v>
      </c>
      <c r="AC883" s="2">
        <f t="shared" si="315"/>
        <v>-2.327553814074021E-2</v>
      </c>
      <c r="AD883" s="3">
        <f t="shared" si="316"/>
        <v>1774.7793261066813</v>
      </c>
    </row>
    <row r="884" spans="1:30" x14ac:dyDescent="0.3">
      <c r="A884" s="1">
        <f t="shared" si="301"/>
        <v>27</v>
      </c>
      <c r="B884" s="1">
        <f t="shared" si="322"/>
        <v>5</v>
      </c>
      <c r="C884" s="5">
        <v>40361</v>
      </c>
      <c r="D884" s="3">
        <v>1728.34</v>
      </c>
      <c r="E884" s="3">
        <v>1736.25</v>
      </c>
      <c r="F884" s="3">
        <f t="shared" si="307"/>
        <v>1760.3899999999999</v>
      </c>
      <c r="G884" s="3">
        <f t="shared" si="317"/>
        <v>1813.586</v>
      </c>
      <c r="H884" s="4">
        <f t="shared" si="302"/>
        <v>-3.4997491942505886E-3</v>
      </c>
      <c r="I884" s="4">
        <f t="shared" si="305"/>
        <v>1.0608794921615524E-3</v>
      </c>
      <c r="J884" s="4">
        <f t="shared" si="306"/>
        <v>-4.5606286864121413E-3</v>
      </c>
      <c r="K884" s="4">
        <f t="shared" si="308"/>
        <v>1.959888377027337E-2</v>
      </c>
      <c r="L884" s="4">
        <f t="shared" si="318"/>
        <v>5.1111200798990848E-2</v>
      </c>
      <c r="M884" s="4">
        <f t="shared" si="311"/>
        <v>-1.8206192945881286E-2</v>
      </c>
      <c r="N884" s="4">
        <f t="shared" si="319"/>
        <v>-4.7004112294647231E-2</v>
      </c>
      <c r="O884" s="4">
        <f t="shared" si="321"/>
        <v>-3.0778666234652988E-2</v>
      </c>
      <c r="P884" s="4">
        <f t="shared" si="300"/>
        <v>-7.0939789604958337E-2</v>
      </c>
      <c r="T884" s="4"/>
      <c r="U884" s="4">
        <f t="shared" si="312"/>
        <v>6.0026176048339146E-2</v>
      </c>
      <c r="V884" s="4">
        <f t="shared" si="313"/>
        <v>4.9425914287855789E-2</v>
      </c>
      <c r="W884" s="4">
        <f t="shared" si="314"/>
        <v>-5.9928638252507486E-2</v>
      </c>
      <c r="X884" s="4">
        <f t="shared" si="320"/>
        <v>-5.6992192982362189E-2</v>
      </c>
      <c r="Y884" s="4">
        <f t="shared" si="309"/>
        <v>6.8856807307438256E-3</v>
      </c>
      <c r="Z884" s="4">
        <f t="shared" si="310"/>
        <v>1.3234346418398945E-2</v>
      </c>
      <c r="AA884" s="4">
        <f t="shared" si="303"/>
        <v>-3.4997491942505886E-3</v>
      </c>
      <c r="AB884" s="4">
        <f t="shared" si="304"/>
        <v>-3.4997491942505886E-3</v>
      </c>
      <c r="AC884" s="2">
        <f t="shared" si="315"/>
        <v>-1.791288215153708E-2</v>
      </c>
      <c r="AD884" s="3">
        <f t="shared" si="316"/>
        <v>1759.2995507377875</v>
      </c>
    </row>
    <row r="885" spans="1:30" x14ac:dyDescent="0.3">
      <c r="A885" s="1">
        <f t="shared" si="301"/>
        <v>28</v>
      </c>
      <c r="B885" s="1">
        <f t="shared" si="322"/>
        <v>2</v>
      </c>
      <c r="C885" s="5">
        <v>40365</v>
      </c>
      <c r="D885" s="3">
        <v>1734.68</v>
      </c>
      <c r="E885" s="3">
        <v>1752.98</v>
      </c>
      <c r="F885" s="3">
        <f t="shared" si="307"/>
        <v>1740.1259999999997</v>
      </c>
      <c r="G885" s="3">
        <f t="shared" si="317"/>
        <v>1797.4699999999998</v>
      </c>
      <c r="H885" s="4">
        <f t="shared" si="302"/>
        <v>3.6682597174167962E-3</v>
      </c>
      <c r="I885" s="4">
        <f t="shared" si="305"/>
        <v>1.4256454169897185E-2</v>
      </c>
      <c r="J885" s="4">
        <f t="shared" si="306"/>
        <v>-1.0588194452480389E-2</v>
      </c>
      <c r="K885" s="4">
        <f t="shared" si="308"/>
        <v>7.6070101947533688E-3</v>
      </c>
      <c r="L885" s="4">
        <f t="shared" si="318"/>
        <v>4.4034545671954924E-2</v>
      </c>
      <c r="M885" s="4">
        <f t="shared" si="311"/>
        <v>-3.1296584270332642E-3</v>
      </c>
      <c r="N885" s="4">
        <f t="shared" si="319"/>
        <v>-3.4932432808336016E-2</v>
      </c>
      <c r="O885" s="4">
        <f t="shared" si="321"/>
        <v>-3.3057393870915698E-2</v>
      </c>
      <c r="P885" s="4">
        <f t="shared" si="300"/>
        <v>-6.753175546011142E-2</v>
      </c>
      <c r="T885" s="4"/>
      <c r="U885" s="4">
        <f t="shared" si="312"/>
        <v>6.2290984412789199E-2</v>
      </c>
      <c r="V885" s="4">
        <f t="shared" si="313"/>
        <v>5.1668074568661237E-2</v>
      </c>
      <c r="W885" s="4">
        <f t="shared" si="314"/>
        <v>-5.518518518518515E-2</v>
      </c>
      <c r="X885" s="4">
        <f t="shared" si="320"/>
        <v>-6.1832615022314963E-2</v>
      </c>
      <c r="Y885" s="4">
        <f t="shared" si="309"/>
        <v>-4.9566682366026455E-3</v>
      </c>
      <c r="Z885" s="4">
        <f t="shared" si="310"/>
        <v>1.3173284831755915E-3</v>
      </c>
      <c r="AA885" s="4">
        <f t="shared" si="303"/>
        <v>3.6682597174167962E-3</v>
      </c>
      <c r="AB885" s="4">
        <f t="shared" si="304"/>
        <v>3.6682597174167962E-3</v>
      </c>
      <c r="AC885" s="2">
        <f t="shared" si="315"/>
        <v>-9.4617069575897907E-3</v>
      </c>
      <c r="AD885" s="3">
        <f t="shared" si="316"/>
        <v>1751.0930338251919</v>
      </c>
    </row>
    <row r="886" spans="1:30" x14ac:dyDescent="0.3">
      <c r="A886" s="1">
        <f t="shared" si="301"/>
        <v>28</v>
      </c>
      <c r="B886" s="1">
        <f t="shared" si="322"/>
        <v>3</v>
      </c>
      <c r="C886" s="5">
        <v>40366</v>
      </c>
      <c r="D886" s="3">
        <v>1789.72</v>
      </c>
      <c r="E886" s="3">
        <v>1739.01</v>
      </c>
      <c r="F886" s="3">
        <f t="shared" si="307"/>
        <v>1745.2580000000003</v>
      </c>
      <c r="G886" s="3">
        <f t="shared" si="317"/>
        <v>1788.3880000000001</v>
      </c>
      <c r="H886" s="4">
        <f t="shared" si="302"/>
        <v>3.1729195010030645E-2</v>
      </c>
      <c r="I886" s="4">
        <f t="shared" si="305"/>
        <v>2.4961376161597108E-3</v>
      </c>
      <c r="J886" s="4">
        <f t="shared" si="306"/>
        <v>2.9233057393870936E-2</v>
      </c>
      <c r="K886" s="4">
        <f t="shared" si="308"/>
        <v>-3.0985542001977828E-4</v>
      </c>
      <c r="L886" s="4">
        <f t="shared" si="318"/>
        <v>3.0876011713976033E-2</v>
      </c>
      <c r="M886" s="4">
        <f t="shared" si="311"/>
        <v>2.5475889524643209E-2</v>
      </c>
      <c r="N886" s="4">
        <f t="shared" si="319"/>
        <v>7.4480481864107784E-4</v>
      </c>
      <c r="O886" s="4">
        <f t="shared" si="321"/>
        <v>-2.4098741702612631E-2</v>
      </c>
      <c r="P886" s="4">
        <f t="shared" si="300"/>
        <v>-3.7945288688444358E-2</v>
      </c>
      <c r="T886" s="4"/>
      <c r="U886" s="4">
        <f t="shared" si="312"/>
        <v>1.693684137708389E-2</v>
      </c>
      <c r="V886" s="4">
        <f t="shared" si="313"/>
        <v>6.7674729633130787E-3</v>
      </c>
      <c r="W886" s="4">
        <f t="shared" si="314"/>
        <v>1.4545990499189417E-2</v>
      </c>
      <c r="X886" s="4">
        <f t="shared" si="320"/>
        <v>-4.709754422287947E-2</v>
      </c>
      <c r="Y886" s="4">
        <f t="shared" si="309"/>
        <v>-1.2774819816278829E-2</v>
      </c>
      <c r="Z886" s="4">
        <f t="shared" si="310"/>
        <v>-6.5501184948011607E-3</v>
      </c>
      <c r="AA886" s="4">
        <f t="shared" si="303"/>
        <v>3.1729195010030645E-2</v>
      </c>
      <c r="AB886" s="4">
        <f t="shared" si="304"/>
        <v>3.1729195010030645E-2</v>
      </c>
      <c r="AC886" s="2">
        <f t="shared" si="315"/>
        <v>1.4388457849945984E-2</v>
      </c>
      <c r="AD886" s="3">
        <f t="shared" si="316"/>
        <v>1763.9686892167947</v>
      </c>
    </row>
    <row r="887" spans="1:30" x14ac:dyDescent="0.3">
      <c r="A887" s="1">
        <f t="shared" si="301"/>
        <v>28</v>
      </c>
      <c r="B887" s="1">
        <f t="shared" si="322"/>
        <v>4</v>
      </c>
      <c r="C887" s="5">
        <v>40367</v>
      </c>
      <c r="D887" s="3">
        <v>1798.31</v>
      </c>
      <c r="E887" s="3">
        <v>1801.55</v>
      </c>
      <c r="F887" s="3">
        <f t="shared" si="307"/>
        <v>1757.0920000000001</v>
      </c>
      <c r="G887" s="3">
        <f t="shared" si="317"/>
        <v>1780.777</v>
      </c>
      <c r="H887" s="4">
        <f t="shared" si="302"/>
        <v>4.7996334622175075E-3</v>
      </c>
      <c r="I887" s="4">
        <f t="shared" si="305"/>
        <v>6.6099725096662757E-3</v>
      </c>
      <c r="J887" s="4">
        <f t="shared" si="306"/>
        <v>-1.8103390474487682E-3</v>
      </c>
      <c r="K887" s="4">
        <f t="shared" si="308"/>
        <v>-2.3988389245245004E-2</v>
      </c>
      <c r="L887" s="4">
        <f t="shared" si="318"/>
        <v>-6.0853715168357539E-3</v>
      </c>
      <c r="M887" s="4">
        <f t="shared" si="311"/>
        <v>2.3458077323213495E-2</v>
      </c>
      <c r="N887" s="4">
        <f t="shared" si="319"/>
        <v>9.8457021850573666E-3</v>
      </c>
      <c r="O887" s="4">
        <f t="shared" si="321"/>
        <v>-1.3170699156430174E-2</v>
      </c>
      <c r="P887" s="4">
        <f t="shared" ref="P887:P950" si="323">(D887-1860.31)/1860.31</f>
        <v>-3.3327778703549409E-2</v>
      </c>
      <c r="T887" s="4"/>
      <c r="U887" s="4">
        <f t="shared" si="312"/>
        <v>-2.8261404018505645E-2</v>
      </c>
      <c r="V887" s="4">
        <f t="shared" si="313"/>
        <v>-3.7978789978320576E-2</v>
      </c>
      <c r="W887" s="4">
        <f t="shared" si="314"/>
        <v>3.4022562875904092E-2</v>
      </c>
      <c r="X887" s="4">
        <f t="shared" si="320"/>
        <v>-2.6251591887221728E-2</v>
      </c>
      <c r="Y887" s="4">
        <f t="shared" si="309"/>
        <v>-3.6158110077598539E-2</v>
      </c>
      <c r="Z887" s="4">
        <f t="shared" si="310"/>
        <v>-3.0080846241217291E-2</v>
      </c>
      <c r="AA887" s="4">
        <f t="shared" si="303"/>
        <v>4.7996334622175075E-3</v>
      </c>
      <c r="AB887" s="4">
        <f t="shared" si="304"/>
        <v>4.7996334622175075E-3</v>
      </c>
      <c r="AC887" s="2">
        <f t="shared" si="315"/>
        <v>1.2730956947802767E-2</v>
      </c>
      <c r="AD887" s="3">
        <f t="shared" si="316"/>
        <v>1775.4157928111968</v>
      </c>
    </row>
    <row r="888" spans="1:30" x14ac:dyDescent="0.3">
      <c r="A888" s="1">
        <f t="shared" si="301"/>
        <v>28</v>
      </c>
      <c r="B888" s="1">
        <f t="shared" si="322"/>
        <v>5</v>
      </c>
      <c r="C888" s="5">
        <v>40368</v>
      </c>
      <c r="D888" s="3">
        <v>1814.79</v>
      </c>
      <c r="E888" s="3">
        <v>1797.04</v>
      </c>
      <c r="F888" s="3">
        <f t="shared" si="307"/>
        <v>1773.1680000000001</v>
      </c>
      <c r="G888" s="3">
        <f t="shared" si="317"/>
        <v>1777.797</v>
      </c>
      <c r="H888" s="4">
        <f t="shared" si="302"/>
        <v>9.1641596832581808E-3</v>
      </c>
      <c r="I888" s="4">
        <f t="shared" si="305"/>
        <v>-7.0621861636757947E-4</v>
      </c>
      <c r="J888" s="4">
        <f t="shared" si="306"/>
        <v>9.8703782996257608E-3</v>
      </c>
      <c r="K888" s="4">
        <f t="shared" si="308"/>
        <v>-1.976717028765904E-2</v>
      </c>
      <c r="L888" s="4">
        <f t="shared" si="318"/>
        <v>-1.3692485351987823E-2</v>
      </c>
      <c r="M888" s="4">
        <f t="shared" si="311"/>
        <v>2.3473241114209054E-2</v>
      </c>
      <c r="N888" s="4">
        <f t="shared" si="319"/>
        <v>2.0808337509850641E-2</v>
      </c>
      <c r="O888" s="4">
        <f t="shared" si="321"/>
        <v>-2.5507083464201951E-3</v>
      </c>
      <c r="P888" s="4">
        <f t="shared" si="323"/>
        <v>-2.4469040106218847E-2</v>
      </c>
      <c r="T888" s="4"/>
      <c r="U888" s="4">
        <f t="shared" si="312"/>
        <v>-3.5533361878652657E-2</v>
      </c>
      <c r="V888" s="4">
        <f t="shared" si="313"/>
        <v>-4.5178028259866145E-2</v>
      </c>
      <c r="W888" s="4">
        <f t="shared" si="314"/>
        <v>4.6344289989102852E-2</v>
      </c>
      <c r="X888" s="4">
        <f t="shared" si="320"/>
        <v>-5.1940445213434034E-3</v>
      </c>
      <c r="Y888" s="4">
        <f t="shared" si="309"/>
        <v>-3.1989524772850386E-2</v>
      </c>
      <c r="Z888" s="4">
        <f t="shared" si="310"/>
        <v>-2.5885976965014504E-2</v>
      </c>
      <c r="AA888" s="4">
        <f t="shared" si="303"/>
        <v>9.1641596832581808E-3</v>
      </c>
      <c r="AB888" s="4">
        <f t="shared" si="304"/>
        <v>9.1641596832581808E-3</v>
      </c>
      <c r="AC888" s="2">
        <f t="shared" si="315"/>
        <v>1.4464192253209541E-2</v>
      </c>
      <c r="AD888" s="3">
        <f t="shared" si="316"/>
        <v>1788.5405285407978</v>
      </c>
    </row>
    <row r="889" spans="1:30" x14ac:dyDescent="0.3">
      <c r="A889" s="1">
        <f t="shared" si="301"/>
        <v>29</v>
      </c>
      <c r="B889" s="1">
        <f t="shared" si="322"/>
        <v>1</v>
      </c>
      <c r="C889" s="5">
        <v>40371</v>
      </c>
      <c r="D889" s="3">
        <v>1821.03</v>
      </c>
      <c r="E889" s="3">
        <v>1814.49</v>
      </c>
      <c r="F889" s="3">
        <f t="shared" si="307"/>
        <v>1791.7060000000001</v>
      </c>
      <c r="G889" s="3">
        <f t="shared" si="317"/>
        <v>1776.0479999999995</v>
      </c>
      <c r="H889" s="4">
        <f t="shared" si="302"/>
        <v>3.4384143619923019E-3</v>
      </c>
      <c r="I889" s="4">
        <f t="shared" si="305"/>
        <v>-1.6530838278806613E-4</v>
      </c>
      <c r="J889" s="4">
        <f t="shared" si="306"/>
        <v>3.6037227447803682E-3</v>
      </c>
      <c r="K889" s="4">
        <f t="shared" si="308"/>
        <v>-1.6759514874999291E-2</v>
      </c>
      <c r="L889" s="4">
        <f t="shared" si="318"/>
        <v>-2.4101962210503824E-2</v>
      </c>
      <c r="M889" s="4">
        <f t="shared" si="311"/>
        <v>1.6366524418626627E-2</v>
      </c>
      <c r="N889" s="4">
        <f t="shared" si="319"/>
        <v>2.5327018188697849E-2</v>
      </c>
      <c r="O889" s="4">
        <f t="shared" si="321"/>
        <v>8.5984305585303841E-3</v>
      </c>
      <c r="P889" s="4">
        <f t="shared" si="323"/>
        <v>-2.1114760443151935E-2</v>
      </c>
      <c r="T889" s="4"/>
      <c r="U889" s="4">
        <f t="shared" si="312"/>
        <v>-4.7636365640101638E-2</v>
      </c>
      <c r="V889" s="4">
        <f t="shared" si="313"/>
        <v>-5.7160001983700637E-2</v>
      </c>
      <c r="W889" s="4">
        <f t="shared" si="314"/>
        <v>5.3629494196743732E-2</v>
      </c>
      <c r="X889" s="4">
        <f t="shared" si="320"/>
        <v>1.7789239884343958E-2</v>
      </c>
      <c r="Y889" s="4">
        <f t="shared" si="309"/>
        <v>-2.9019371298004311E-2</v>
      </c>
      <c r="Z889" s="4">
        <f t="shared" si="310"/>
        <v>-2.2897095930710907E-2</v>
      </c>
      <c r="AA889" s="4">
        <f t="shared" si="303"/>
        <v>3.4384143619923019E-3</v>
      </c>
      <c r="AB889" s="4">
        <f t="shared" si="304"/>
        <v>3.4384143619923019E-3</v>
      </c>
      <c r="AC889" s="2">
        <f t="shared" si="315"/>
        <v>1.1894173978170568E-2</v>
      </c>
      <c r="AD889" s="3">
        <f t="shared" si="316"/>
        <v>1799.370352360532</v>
      </c>
    </row>
    <row r="890" spans="1:30" x14ac:dyDescent="0.3">
      <c r="A890" s="1">
        <f t="shared" si="301"/>
        <v>29</v>
      </c>
      <c r="B890" s="1">
        <f t="shared" si="322"/>
        <v>2</v>
      </c>
      <c r="C890" s="5">
        <v>40372</v>
      </c>
      <c r="D890" s="3">
        <v>1845.03</v>
      </c>
      <c r="E890" s="3">
        <v>1835.02</v>
      </c>
      <c r="F890" s="3">
        <f t="shared" si="307"/>
        <v>1813.7759999999998</v>
      </c>
      <c r="G890" s="3">
        <f t="shared" si="317"/>
        <v>1776.9509999999998</v>
      </c>
      <c r="H890" s="4">
        <f t="shared" si="302"/>
        <v>1.3179354541111349E-2</v>
      </c>
      <c r="I890" s="4">
        <f t="shared" si="305"/>
        <v>7.6824654179228286E-3</v>
      </c>
      <c r="J890" s="4">
        <f t="shared" si="306"/>
        <v>5.4968891231885206E-3</v>
      </c>
      <c r="K890" s="4">
        <f t="shared" si="308"/>
        <v>-8.2741635228415281E-3</v>
      </c>
      <c r="L890" s="4">
        <f t="shared" si="318"/>
        <v>-2.8359408320199918E-2</v>
      </c>
      <c r="M890" s="4">
        <f t="shared" si="311"/>
        <v>1.7231455262391903E-2</v>
      </c>
      <c r="N890" s="4">
        <f t="shared" si="319"/>
        <v>3.8312255093134358E-2</v>
      </c>
      <c r="O890" s="4">
        <f t="shared" si="321"/>
        <v>1.9959025056503172E-2</v>
      </c>
      <c r="P890" s="4">
        <f t="shared" si="323"/>
        <v>-8.2136848159715167E-3</v>
      </c>
      <c r="T890" s="4"/>
      <c r="U890" s="4">
        <f t="shared" si="312"/>
        <v>-4.7418219359373494E-2</v>
      </c>
      <c r="V890" s="4">
        <f t="shared" si="313"/>
        <v>-5.6944037165779775E-2</v>
      </c>
      <c r="W890" s="4">
        <f t="shared" si="314"/>
        <v>6.361403832407124E-2</v>
      </c>
      <c r="X890" s="4">
        <f t="shared" si="320"/>
        <v>4.2324521327765978E-2</v>
      </c>
      <c r="Y890" s="4">
        <f t="shared" si="309"/>
        <v>-2.0639822331783693E-2</v>
      </c>
      <c r="Z890" s="4">
        <f t="shared" si="310"/>
        <v>-1.4464711815458015E-2</v>
      </c>
      <c r="AA890" s="4">
        <f t="shared" si="303"/>
        <v>1.3179354541111349E-2</v>
      </c>
      <c r="AB890" s="4">
        <f t="shared" si="304"/>
        <v>1.3179354541111349E-2</v>
      </c>
      <c r="AC890" s="2">
        <f t="shared" si="315"/>
        <v>1.6498249401353044E-2</v>
      </c>
      <c r="AD890" s="3">
        <f t="shared" si="316"/>
        <v>1814.5902349070216</v>
      </c>
    </row>
    <row r="891" spans="1:30" x14ac:dyDescent="0.3">
      <c r="A891" s="1">
        <f t="shared" si="301"/>
        <v>29</v>
      </c>
      <c r="B891" s="1">
        <f t="shared" si="322"/>
        <v>3</v>
      </c>
      <c r="C891" s="5">
        <v>40373</v>
      </c>
      <c r="D891" s="3">
        <v>1853.41</v>
      </c>
      <c r="E891" s="3">
        <v>1847.92</v>
      </c>
      <c r="F891" s="3">
        <f t="shared" si="307"/>
        <v>1826.5139999999999</v>
      </c>
      <c r="G891" s="3">
        <f t="shared" si="317"/>
        <v>1785.886</v>
      </c>
      <c r="H891" s="4">
        <f t="shared" si="302"/>
        <v>4.5419315675084464E-3</v>
      </c>
      <c r="I891" s="4">
        <f t="shared" si="305"/>
        <v>1.5663701945226366E-3</v>
      </c>
      <c r="J891" s="4">
        <f t="shared" si="306"/>
        <v>2.9755613729858096E-3</v>
      </c>
      <c r="K891" s="4">
        <f t="shared" si="308"/>
        <v>-1.3679994363235292E-2</v>
      </c>
      <c r="L891" s="4">
        <f t="shared" si="318"/>
        <v>-3.6122267207940539E-2</v>
      </c>
      <c r="M891" s="4">
        <f t="shared" si="311"/>
        <v>1.4725318283900472E-2</v>
      </c>
      <c r="N891" s="4">
        <f t="shared" si="319"/>
        <v>3.7809804209227305E-2</v>
      </c>
      <c r="O891" s="4">
        <f t="shared" si="321"/>
        <v>2.19206759432613E-2</v>
      </c>
      <c r="P891" s="4">
        <f t="shared" si="323"/>
        <v>-3.7090592428142962E-3</v>
      </c>
      <c r="T891" s="4"/>
      <c r="U891" s="4">
        <f t="shared" si="312"/>
        <v>-2.9977832338769529E-2</v>
      </c>
      <c r="V891" s="4">
        <f t="shared" si="313"/>
        <v>-3.9678054015381894E-2</v>
      </c>
      <c r="W891" s="4">
        <f t="shared" si="314"/>
        <v>3.558657220123821E-2</v>
      </c>
      <c r="X891" s="4">
        <f t="shared" si="320"/>
        <v>4.6558159309397017E-2</v>
      </c>
      <c r="Y891" s="4">
        <f t="shared" si="309"/>
        <v>-2.5978248797608929E-2</v>
      </c>
      <c r="Z891" s="4">
        <f t="shared" si="310"/>
        <v>-1.9836798393427384E-2</v>
      </c>
      <c r="AA891" s="4">
        <f t="shared" si="303"/>
        <v>4.5419315675084464E-3</v>
      </c>
      <c r="AB891" s="4">
        <f t="shared" si="304"/>
        <v>4.5419315675084464E-3</v>
      </c>
      <c r="AC891" s="2">
        <f t="shared" si="315"/>
        <v>1.3963366656767178E-2</v>
      </c>
      <c r="AD891" s="3">
        <f t="shared" si="316"/>
        <v>1827.5301566046812</v>
      </c>
    </row>
    <row r="892" spans="1:30" x14ac:dyDescent="0.3">
      <c r="A892" s="1">
        <f t="shared" si="301"/>
        <v>29</v>
      </c>
      <c r="B892" s="1">
        <f t="shared" si="322"/>
        <v>4</v>
      </c>
      <c r="C892" s="5">
        <v>40374</v>
      </c>
      <c r="D892" s="3">
        <v>1856.24</v>
      </c>
      <c r="E892" s="3">
        <v>1849.24</v>
      </c>
      <c r="F892" s="3">
        <f t="shared" si="307"/>
        <v>1838.1</v>
      </c>
      <c r="G892" s="3">
        <f t="shared" si="317"/>
        <v>1797.5960000000002</v>
      </c>
      <c r="H892" s="4">
        <f t="shared" si="302"/>
        <v>1.5269152535056609E-3</v>
      </c>
      <c r="I892" s="4">
        <f t="shared" si="305"/>
        <v>-2.2499069283105585E-3</v>
      </c>
      <c r="J892" s="4">
        <f t="shared" si="306"/>
        <v>3.7768221818162192E-3</v>
      </c>
      <c r="K892" s="4">
        <f t="shared" si="308"/>
        <v>-1.070729088544912E-2</v>
      </c>
      <c r="L892" s="4">
        <f t="shared" si="318"/>
        <v>-3.3629903798943525E-2</v>
      </c>
      <c r="M892" s="4">
        <f t="shared" si="311"/>
        <v>9.8688863500354176E-3</v>
      </c>
      <c r="N892" s="4">
        <f t="shared" si="319"/>
        <v>3.2623570590944666E-2</v>
      </c>
      <c r="O892" s="4">
        <f t="shared" si="321"/>
        <v>2.1820454251605222E-2</v>
      </c>
      <c r="P892" s="4">
        <f t="shared" si="323"/>
        <v>-2.1878074084426447E-3</v>
      </c>
      <c r="T892" s="4"/>
      <c r="U892" s="4">
        <f t="shared" si="312"/>
        <v>-2.9728986031153461E-2</v>
      </c>
      <c r="V892" s="4">
        <f t="shared" si="313"/>
        <v>-3.9431696170841884E-2</v>
      </c>
      <c r="W892" s="4">
        <f t="shared" si="314"/>
        <v>3.2213578304074418E-2</v>
      </c>
      <c r="X892" s="4">
        <f t="shared" si="320"/>
        <v>4.6103448197362347E-2</v>
      </c>
      <c r="Y892" s="4">
        <f t="shared" si="309"/>
        <v>-2.3042611447974648E-2</v>
      </c>
      <c r="Z892" s="4">
        <f t="shared" si="310"/>
        <v>-1.6882651117125464E-2</v>
      </c>
      <c r="AA892" s="4">
        <f t="shared" si="303"/>
        <v>1.5269152535056609E-3</v>
      </c>
      <c r="AB892" s="4">
        <f t="shared" si="304"/>
        <v>1.5269152535056609E-3</v>
      </c>
      <c r="AC892" s="2">
        <f t="shared" si="315"/>
        <v>1.031111041507516E-2</v>
      </c>
      <c r="AD892" s="3">
        <f t="shared" si="316"/>
        <v>1837.1001044031209</v>
      </c>
    </row>
    <row r="893" spans="1:30" x14ac:dyDescent="0.3">
      <c r="A893" s="1">
        <f t="shared" si="301"/>
        <v>29</v>
      </c>
      <c r="B893" s="1">
        <f t="shared" si="322"/>
        <v>5</v>
      </c>
      <c r="C893" s="5">
        <v>40375</v>
      </c>
      <c r="D893" s="3">
        <v>1803.48</v>
      </c>
      <c r="E893" s="3">
        <v>1845.5</v>
      </c>
      <c r="F893" s="3">
        <f t="shared" si="307"/>
        <v>1835.8380000000002</v>
      </c>
      <c r="G893" s="3">
        <f t="shared" si="317"/>
        <v>1804.5030000000002</v>
      </c>
      <c r="H893" s="4">
        <f t="shared" si="302"/>
        <v>-2.842304874369693E-2</v>
      </c>
      <c r="I893" s="4">
        <f t="shared" si="305"/>
        <v>-5.7858897556350517E-3</v>
      </c>
      <c r="J893" s="4">
        <f t="shared" si="306"/>
        <v>-2.263715898806188E-2</v>
      </c>
      <c r="K893" s="4">
        <f t="shared" si="308"/>
        <v>-6.6330323665043317E-3</v>
      </c>
      <c r="L893" s="4">
        <f t="shared" si="318"/>
        <v>-2.7810699765834817E-2</v>
      </c>
      <c r="M893" s="4">
        <f t="shared" si="311"/>
        <v>-1.7625738218731812E-2</v>
      </c>
      <c r="N893" s="4">
        <f t="shared" si="319"/>
        <v>-5.6691510072310117E-4</v>
      </c>
      <c r="O893" s="4">
        <f t="shared" si="321"/>
        <v>1.7374742165147401E-2</v>
      </c>
      <c r="P893" s="4">
        <f t="shared" si="323"/>
        <v>-3.054867199552759E-2</v>
      </c>
      <c r="T893" s="4"/>
      <c r="U893" s="4">
        <f t="shared" si="312"/>
        <v>-2.2330086626729327E-2</v>
      </c>
      <c r="V893" s="4">
        <f t="shared" si="313"/>
        <v>-3.2106785760461998E-2</v>
      </c>
      <c r="W893" s="4">
        <f t="shared" si="314"/>
        <v>-6.232126031111008E-3</v>
      </c>
      <c r="X893" s="4">
        <f t="shared" si="320"/>
        <v>3.5343520749302984E-2</v>
      </c>
      <c r="Y893" s="4">
        <f t="shared" si="309"/>
        <v>-1.9019154157445647E-2</v>
      </c>
      <c r="Z893" s="4">
        <f t="shared" si="310"/>
        <v>-1.283382492351738E-2</v>
      </c>
      <c r="AA893" s="4">
        <f t="shared" si="303"/>
        <v>-2.842304874369693E-2</v>
      </c>
      <c r="AB893" s="4">
        <f t="shared" si="304"/>
        <v>-2.842304874369693E-2</v>
      </c>
      <c r="AC893" s="2">
        <f t="shared" si="315"/>
        <v>-1.2427863317261111E-2</v>
      </c>
      <c r="AD893" s="3">
        <f t="shared" si="316"/>
        <v>1825.8934029354141</v>
      </c>
    </row>
    <row r="894" spans="1:30" x14ac:dyDescent="0.3">
      <c r="A894" s="1">
        <f t="shared" si="301"/>
        <v>30</v>
      </c>
      <c r="B894" s="1">
        <f t="shared" si="322"/>
        <v>1</v>
      </c>
      <c r="C894" s="5">
        <v>40378</v>
      </c>
      <c r="D894" s="3">
        <v>1819.28</v>
      </c>
      <c r="E894" s="3">
        <v>1807.99</v>
      </c>
      <c r="F894" s="3">
        <f t="shared" si="307"/>
        <v>1835.4880000000001</v>
      </c>
      <c r="G894" s="3">
        <f t="shared" si="317"/>
        <v>1813.5970000000002</v>
      </c>
      <c r="H894" s="4">
        <f t="shared" si="302"/>
        <v>8.7608401534810219E-3</v>
      </c>
      <c r="I894" s="4">
        <f t="shared" si="305"/>
        <v>2.5007208286202181E-3</v>
      </c>
      <c r="J894" s="4">
        <f t="shared" si="306"/>
        <v>6.2601193248608038E-3</v>
      </c>
      <c r="K894" s="4">
        <f t="shared" si="308"/>
        <v>1.9994676957881399E-2</v>
      </c>
      <c r="L894" s="4">
        <f t="shared" si="318"/>
        <v>5.2595845562775816E-3</v>
      </c>
      <c r="M894" s="4">
        <f t="shared" si="311"/>
        <v>-8.8303492041354025E-3</v>
      </c>
      <c r="N894" s="4">
        <f t="shared" si="319"/>
        <v>3.1335517206963646E-3</v>
      </c>
      <c r="O894" s="4">
        <f t="shared" si="321"/>
        <v>1.2032782199551388E-2</v>
      </c>
      <c r="P894" s="4">
        <f t="shared" si="323"/>
        <v>-2.2055463874300504E-2</v>
      </c>
      <c r="T894" s="4"/>
      <c r="U894" s="4">
        <f t="shared" si="312"/>
        <v>9.7311863730121517E-3</v>
      </c>
      <c r="V894" s="4">
        <f t="shared" si="313"/>
        <v>-3.6612549071794894E-4</v>
      </c>
      <c r="W894" s="4">
        <f t="shared" si="314"/>
        <v>-9.6099460195603586E-4</v>
      </c>
      <c r="X894" s="4">
        <f t="shared" si="320"/>
        <v>2.4435928662403274E-2</v>
      </c>
      <c r="Y894" s="4">
        <f t="shared" si="309"/>
        <v>7.2765388411996038E-3</v>
      </c>
      <c r="Z894" s="4">
        <f t="shared" si="310"/>
        <v>1.362766898685845E-2</v>
      </c>
      <c r="AA894" s="4">
        <f t="shared" si="303"/>
        <v>8.7608401534810219E-3</v>
      </c>
      <c r="AB894" s="4">
        <f t="shared" si="304"/>
        <v>8.7608401534810219E-3</v>
      </c>
      <c r="AC894" s="2">
        <f t="shared" si="315"/>
        <v>-2.423450645462108E-3</v>
      </c>
      <c r="AD894" s="3">
        <f t="shared" si="316"/>
        <v>1823.6889352902763</v>
      </c>
    </row>
    <row r="895" spans="1:30" x14ac:dyDescent="0.3">
      <c r="A895" s="1">
        <f t="shared" si="301"/>
        <v>30</v>
      </c>
      <c r="B895" s="1">
        <f t="shared" si="322"/>
        <v>2</v>
      </c>
      <c r="C895" s="5">
        <v>40379</v>
      </c>
      <c r="D895" s="3">
        <v>1840.67</v>
      </c>
      <c r="E895" s="3">
        <v>1789.93</v>
      </c>
      <c r="F895" s="3">
        <f t="shared" si="307"/>
        <v>1834.616</v>
      </c>
      <c r="G895" s="3">
        <f t="shared" si="317"/>
        <v>1824.1959999999999</v>
      </c>
      <c r="H895" s="4">
        <f t="shared" si="302"/>
        <v>1.1757398531287157E-2</v>
      </c>
      <c r="I895" s="4">
        <f t="shared" si="305"/>
        <v>-1.6132755815487395E-2</v>
      </c>
      <c r="J895" s="4">
        <f t="shared" si="306"/>
        <v>2.7890154346774554E-2</v>
      </c>
      <c r="K895" s="4">
        <f t="shared" si="308"/>
        <v>7.5977859372938694E-3</v>
      </c>
      <c r="L895" s="4">
        <f t="shared" si="318"/>
        <v>1.6960311527390915E-3</v>
      </c>
      <c r="M895" s="4">
        <f t="shared" si="311"/>
        <v>3.2998731069608504E-3</v>
      </c>
      <c r="N895" s="4">
        <f t="shared" si="319"/>
        <v>9.0308278277115833E-3</v>
      </c>
      <c r="O895" s="4">
        <f t="shared" si="321"/>
        <v>5.6609821423721099E-3</v>
      </c>
      <c r="P895" s="4">
        <f t="shared" si="323"/>
        <v>-1.0557380221575905E-2</v>
      </c>
      <c r="T895" s="4"/>
      <c r="U895" s="4">
        <f t="shared" si="312"/>
        <v>1.4153951013587794E-2</v>
      </c>
      <c r="V895" s="4">
        <f t="shared" si="313"/>
        <v>4.0124115034519316E-3</v>
      </c>
      <c r="W895" s="4">
        <f t="shared" si="314"/>
        <v>-2.3631052069613503E-3</v>
      </c>
      <c r="X895" s="4">
        <f t="shared" si="320"/>
        <v>1.1489842185584189E-2</v>
      </c>
      <c r="Y895" s="4">
        <f t="shared" si="309"/>
        <v>-4.9657774783831684E-3</v>
      </c>
      <c r="Z895" s="4">
        <f t="shared" si="310"/>
        <v>1.3081618053506429E-3</v>
      </c>
      <c r="AA895" s="4">
        <f t="shared" si="303"/>
        <v>1.1757398531287157E-2</v>
      </c>
      <c r="AB895" s="4">
        <f t="shared" si="304"/>
        <v>1.1757398531287157E-2</v>
      </c>
      <c r="AC895" s="2">
        <f t="shared" si="315"/>
        <v>6.1503201586826832E-3</v>
      </c>
      <c r="AD895" s="3">
        <f t="shared" si="316"/>
        <v>1829.3492901935176</v>
      </c>
    </row>
    <row r="896" spans="1:30" x14ac:dyDescent="0.3">
      <c r="A896" s="1">
        <f t="shared" si="301"/>
        <v>30</v>
      </c>
      <c r="B896" s="1">
        <f t="shared" si="322"/>
        <v>3</v>
      </c>
      <c r="C896" s="5">
        <v>40380</v>
      </c>
      <c r="D896" s="3">
        <v>1817.3</v>
      </c>
      <c r="E896" s="3">
        <v>1859.6</v>
      </c>
      <c r="F896" s="3">
        <f t="shared" si="307"/>
        <v>1827.3939999999998</v>
      </c>
      <c r="G896" s="3">
        <f t="shared" si="317"/>
        <v>1826.9539999999997</v>
      </c>
      <c r="H896" s="4">
        <f t="shared" si="302"/>
        <v>-1.2696463787642607E-2</v>
      </c>
      <c r="I896" s="4">
        <f t="shared" si="305"/>
        <v>1.0284298652121149E-2</v>
      </c>
      <c r="J896" s="4">
        <f t="shared" si="306"/>
        <v>-2.2980762439763755E-2</v>
      </c>
      <c r="K896" s="4">
        <f t="shared" si="308"/>
        <v>-5.841622887318234E-3</v>
      </c>
      <c r="L896" s="4">
        <f t="shared" si="318"/>
        <v>-6.8688756449193271E-3</v>
      </c>
      <c r="M896" s="4">
        <f t="shared" si="311"/>
        <v>-5.5237130033259519E-3</v>
      </c>
      <c r="N896" s="4">
        <f t="shared" si="319"/>
        <v>-5.2842052947144648E-3</v>
      </c>
      <c r="O896" s="4">
        <f t="shared" si="321"/>
        <v>2.4211742695210179E-4</v>
      </c>
      <c r="P896" s="4">
        <f t="shared" si="323"/>
        <v>-2.3119802613542899E-2</v>
      </c>
      <c r="T896" s="4"/>
      <c r="U896" s="4">
        <f t="shared" si="312"/>
        <v>6.92139275372555E-3</v>
      </c>
      <c r="V896" s="4">
        <f t="shared" si="313"/>
        <v>-3.1478211738117483E-3</v>
      </c>
      <c r="W896" s="4">
        <f t="shared" si="314"/>
        <v>-1.9483006997912024E-2</v>
      </c>
      <c r="X896" s="4">
        <f t="shared" si="320"/>
        <v>4.8179209138275524E-4</v>
      </c>
      <c r="Y896" s="4">
        <f t="shared" si="309"/>
        <v>-1.8237612626877803E-2</v>
      </c>
      <c r="Z896" s="4">
        <f t="shared" si="310"/>
        <v>-1.2047355578408686E-2</v>
      </c>
      <c r="AA896" s="4">
        <f t="shared" si="303"/>
        <v>-1.2696463787642607E-2</v>
      </c>
      <c r="AB896" s="4">
        <f t="shared" si="304"/>
        <v>-1.2696463787642607E-2</v>
      </c>
      <c r="AC896" s="2">
        <f t="shared" si="315"/>
        <v>-4.420216876141447E-3</v>
      </c>
      <c r="AD896" s="3">
        <f t="shared" si="316"/>
        <v>1825.3328601290118</v>
      </c>
    </row>
    <row r="897" spans="1:30" x14ac:dyDescent="0.3">
      <c r="A897" s="1">
        <f t="shared" si="301"/>
        <v>30</v>
      </c>
      <c r="B897" s="1">
        <f t="shared" si="322"/>
        <v>4</v>
      </c>
      <c r="C897" s="5">
        <v>40381</v>
      </c>
      <c r="D897" s="3">
        <v>1863.1</v>
      </c>
      <c r="E897" s="3">
        <v>1842.38</v>
      </c>
      <c r="F897" s="3">
        <f t="shared" si="307"/>
        <v>1828.7660000000001</v>
      </c>
      <c r="G897" s="3">
        <f t="shared" si="317"/>
        <v>1833.4329999999998</v>
      </c>
      <c r="H897" s="4">
        <f t="shared" si="302"/>
        <v>2.5202223078192899E-2</v>
      </c>
      <c r="I897" s="4">
        <f t="shared" si="305"/>
        <v>1.3800693336268176E-2</v>
      </c>
      <c r="J897" s="4">
        <f t="shared" si="306"/>
        <v>1.1401529741924724E-2</v>
      </c>
      <c r="K897" s="4">
        <f t="shared" si="308"/>
        <v>1.5861442799758785E-3</v>
      </c>
      <c r="L897" s="4">
        <f t="shared" si="318"/>
        <v>7.0635925090335051E-3</v>
      </c>
      <c r="M897" s="4">
        <f t="shared" si="311"/>
        <v>1.8774408535591668E-2</v>
      </c>
      <c r="N897" s="4">
        <f t="shared" si="319"/>
        <v>1.6181120335458207E-2</v>
      </c>
      <c r="O897" s="4">
        <f t="shared" si="321"/>
        <v>-2.5049648435401693E-3</v>
      </c>
      <c r="P897" s="4">
        <f t="shared" si="323"/>
        <v>1.4997500416597039E-3</v>
      </c>
      <c r="T897" s="4"/>
      <c r="U897" s="4">
        <f t="shared" si="312"/>
        <v>2.1427392285258379E-2</v>
      </c>
      <c r="V897" s="4">
        <f t="shared" si="313"/>
        <v>1.1213118362405784E-2</v>
      </c>
      <c r="W897" s="4">
        <f t="shared" si="314"/>
        <v>3.6956428048096688E-3</v>
      </c>
      <c r="X897" s="4">
        <f t="shared" si="320"/>
        <v>-5.0780697459332103E-3</v>
      </c>
      <c r="Y897" s="4">
        <f t="shared" si="309"/>
        <v>-1.0902461010298081E-2</v>
      </c>
      <c r="Z897" s="4">
        <f t="shared" si="310"/>
        <v>-4.6659539989254047E-3</v>
      </c>
      <c r="AA897" s="4">
        <f t="shared" si="303"/>
        <v>2.5202223078192899E-2</v>
      </c>
      <c r="AB897" s="4">
        <f t="shared" si="304"/>
        <v>2.5202223078192899E-2</v>
      </c>
      <c r="AC897" s="2">
        <f t="shared" si="315"/>
        <v>1.3514085796428132E-2</v>
      </c>
      <c r="AD897" s="3">
        <f t="shared" si="316"/>
        <v>1837.9219067526747</v>
      </c>
    </row>
    <row r="898" spans="1:30" x14ac:dyDescent="0.3">
      <c r="A898" s="1">
        <f t="shared" si="301"/>
        <v>30</v>
      </c>
      <c r="B898" s="1">
        <f t="shared" si="322"/>
        <v>5</v>
      </c>
      <c r="C898" s="5">
        <v>40382</v>
      </c>
      <c r="D898" s="3">
        <v>1875.38</v>
      </c>
      <c r="E898" s="3">
        <v>1851.81</v>
      </c>
      <c r="F898" s="3">
        <f t="shared" si="307"/>
        <v>1843.146</v>
      </c>
      <c r="G898" s="3">
        <f t="shared" si="317"/>
        <v>1839.4920000000002</v>
      </c>
      <c r="H898" s="4">
        <f t="shared" si="302"/>
        <v>6.591165262197521E-3</v>
      </c>
      <c r="I898" s="4">
        <f t="shared" si="305"/>
        <v>-6.0597928184208923E-3</v>
      </c>
      <c r="J898" s="4">
        <f t="shared" si="306"/>
        <v>1.2650958080618413E-2</v>
      </c>
      <c r="K898" s="4">
        <f t="shared" si="308"/>
        <v>-1.5035424829585003E-2</v>
      </c>
      <c r="L898" s="4">
        <f t="shared" si="318"/>
        <v>-1.4811634134268366E-2</v>
      </c>
      <c r="M898" s="4">
        <f t="shared" si="311"/>
        <v>1.7488576596753676E-2</v>
      </c>
      <c r="N898" s="4">
        <f t="shared" si="319"/>
        <v>1.9509734209227286E-2</v>
      </c>
      <c r="O898" s="4">
        <f t="shared" si="321"/>
        <v>1.9484051232282358E-3</v>
      </c>
      <c r="P898" s="4">
        <f t="shared" si="323"/>
        <v>8.1008004042337906E-3</v>
      </c>
      <c r="T898" s="4"/>
      <c r="U898" s="4">
        <f t="shared" si="312"/>
        <v>-3.2000429391873704E-2</v>
      </c>
      <c r="V898" s="4">
        <f t="shared" si="313"/>
        <v>-4.1680425097954915E-2</v>
      </c>
      <c r="W898" s="4">
        <f t="shared" si="314"/>
        <v>3.9867367533878997E-2</v>
      </c>
      <c r="X898" s="4">
        <f t="shared" si="320"/>
        <v>3.9807433989272282E-3</v>
      </c>
      <c r="Y898" s="4">
        <f t="shared" si="309"/>
        <v>-2.7316778634702443E-2</v>
      </c>
      <c r="Z898" s="4">
        <f t="shared" si="310"/>
        <v>-2.1183767995442793E-2</v>
      </c>
      <c r="AA898" s="4">
        <f t="shared" si="303"/>
        <v>6.591165262197521E-3</v>
      </c>
      <c r="AB898" s="4">
        <f t="shared" si="304"/>
        <v>6.591165262197521E-3</v>
      </c>
      <c r="AC898" s="2">
        <f t="shared" si="315"/>
        <v>1.3315734499079376E-2</v>
      </c>
      <c r="AD898" s="3">
        <f t="shared" si="316"/>
        <v>1850.4079378351166</v>
      </c>
    </row>
    <row r="899" spans="1:30" x14ac:dyDescent="0.3">
      <c r="A899" s="1">
        <f t="shared" ref="A899:A962" si="324">WEEKNUM(C899,2)</f>
        <v>31</v>
      </c>
      <c r="B899" s="1">
        <f t="shared" si="322"/>
        <v>1</v>
      </c>
      <c r="C899" s="5">
        <v>40385</v>
      </c>
      <c r="D899" s="3">
        <v>1890.4</v>
      </c>
      <c r="E899" s="3">
        <v>1875.77</v>
      </c>
      <c r="F899" s="3">
        <f t="shared" si="307"/>
        <v>1857.3700000000001</v>
      </c>
      <c r="G899" s="3">
        <f t="shared" si="317"/>
        <v>1846.4290000000001</v>
      </c>
      <c r="H899" s="4">
        <f t="shared" ref="H899:H962" si="325">(D899-D898)/D898</f>
        <v>8.0090435005172184E-3</v>
      </c>
      <c r="I899" s="4">
        <f t="shared" si="305"/>
        <v>2.0795785387488011E-4</v>
      </c>
      <c r="J899" s="4">
        <f t="shared" si="306"/>
        <v>7.8010856466423379E-3</v>
      </c>
      <c r="K899" s="4">
        <f t="shared" si="308"/>
        <v>-1.4006494683744175E-2</v>
      </c>
      <c r="L899" s="4">
        <f t="shared" si="318"/>
        <v>-1.8042565595594928E-2</v>
      </c>
      <c r="M899" s="4">
        <f t="shared" si="311"/>
        <v>1.7783209592057571E-2</v>
      </c>
      <c r="N899" s="4">
        <f t="shared" si="319"/>
        <v>2.3814075710465985E-2</v>
      </c>
      <c r="O899" s="4">
        <f t="shared" si="321"/>
        <v>5.7876639864579086E-3</v>
      </c>
      <c r="P899" s="4">
        <f t="shared" si="323"/>
        <v>1.6174723567577525E-2</v>
      </c>
      <c r="T899" s="4"/>
      <c r="U899" s="4">
        <f t="shared" si="312"/>
        <v>-2.9913937442011825E-2</v>
      </c>
      <c r="V899" s="4">
        <f t="shared" si="313"/>
        <v>-3.9614798067591724E-2</v>
      </c>
      <c r="W899" s="4">
        <f t="shared" si="314"/>
        <v>3.9092388197528756E-2</v>
      </c>
      <c r="X899" s="4">
        <f t="shared" si="320"/>
        <v>1.192162520267093E-2</v>
      </c>
      <c r="Y899" s="4">
        <f t="shared" si="309"/>
        <v>-2.6300678041802222E-2</v>
      </c>
      <c r="Z899" s="4">
        <f t="shared" si="310"/>
        <v>-2.016126063453225E-2</v>
      </c>
      <c r="AA899" s="4">
        <f t="shared" ref="AA899:AA962" si="326">(D899-D898)/D898</f>
        <v>8.0090435005172184E-3</v>
      </c>
      <c r="AB899" s="4">
        <f t="shared" ref="AB899:AB962" si="327">(D899-D898)/D898</f>
        <v>8.0090435005172184E-3</v>
      </c>
      <c r="AC899" s="2">
        <f t="shared" si="315"/>
        <v>1.4103562619862817E-2</v>
      </c>
      <c r="AD899" s="3">
        <f t="shared" si="316"/>
        <v>1863.7386252234114</v>
      </c>
    </row>
    <row r="900" spans="1:30" x14ac:dyDescent="0.3">
      <c r="A900" s="1">
        <f t="shared" si="324"/>
        <v>31</v>
      </c>
      <c r="B900" s="1">
        <f t="shared" si="322"/>
        <v>2</v>
      </c>
      <c r="C900" s="5">
        <v>40386</v>
      </c>
      <c r="D900" s="3">
        <v>1888.81</v>
      </c>
      <c r="E900" s="3">
        <v>1899.13</v>
      </c>
      <c r="F900" s="3">
        <f t="shared" si="307"/>
        <v>1866.998</v>
      </c>
      <c r="G900" s="3">
        <f t="shared" si="317"/>
        <v>1850.8070000000002</v>
      </c>
      <c r="H900" s="4">
        <f t="shared" si="325"/>
        <v>-8.4109183241649671E-4</v>
      </c>
      <c r="I900" s="4">
        <f t="shared" ref="I900:I963" si="328">(E900-D899)/D899</f>
        <v>4.6180702496826159E-3</v>
      </c>
      <c r="J900" s="4">
        <f t="shared" ref="J900:J963" si="329">H900-I900</f>
        <v>-5.4591620820991123E-3</v>
      </c>
      <c r="K900" s="4">
        <f t="shared" si="308"/>
        <v>-1.5263965298349565E-2</v>
      </c>
      <c r="L900" s="4">
        <f t="shared" si="318"/>
        <v>-2.3177928245638711E-2</v>
      </c>
      <c r="M900" s="4">
        <f t="shared" si="311"/>
        <v>1.1682926280585142E-2</v>
      </c>
      <c r="N900" s="4">
        <f t="shared" si="319"/>
        <v>2.0533205245063205E-2</v>
      </c>
      <c r="O900" s="4">
        <f t="shared" si="321"/>
        <v>8.5720638920800951E-3</v>
      </c>
      <c r="P900" s="4">
        <f t="shared" si="323"/>
        <v>1.5320027307276744E-2</v>
      </c>
      <c r="T900" s="4"/>
      <c r="U900" s="4">
        <f t="shared" si="312"/>
        <v>-2.6306601777401618E-2</v>
      </c>
      <c r="V900" s="4">
        <f t="shared" si="313"/>
        <v>-3.6043535759627598E-2</v>
      </c>
      <c r="W900" s="4">
        <f t="shared" si="314"/>
        <v>2.6153520185584526E-2</v>
      </c>
      <c r="X900" s="4">
        <f t="shared" si="320"/>
        <v>1.7650560117212572E-2</v>
      </c>
      <c r="Y900" s="4">
        <f t="shared" si="309"/>
        <v>-2.7542469471686856E-2</v>
      </c>
      <c r="Z900" s="4">
        <f t="shared" si="310"/>
        <v>-2.141088186952099E-2</v>
      </c>
      <c r="AA900" s="4">
        <f t="shared" si="326"/>
        <v>-8.4109183241649671E-4</v>
      </c>
      <c r="AB900" s="4">
        <f t="shared" si="327"/>
        <v>-8.4109183241649671E-4</v>
      </c>
      <c r="AC900" s="2">
        <f t="shared" si="315"/>
        <v>8.8490900890290016E-3</v>
      </c>
      <c r="AD900" s="3">
        <f t="shared" si="316"/>
        <v>1872.0957501489411</v>
      </c>
    </row>
    <row r="901" spans="1:30" x14ac:dyDescent="0.3">
      <c r="A901" s="1">
        <f t="shared" si="324"/>
        <v>31</v>
      </c>
      <c r="B901" s="1">
        <f t="shared" si="322"/>
        <v>3</v>
      </c>
      <c r="C901" s="5">
        <v>40387</v>
      </c>
      <c r="D901" s="3">
        <v>1872.62</v>
      </c>
      <c r="E901" s="3">
        <v>1887.46</v>
      </c>
      <c r="F901" s="3">
        <f t="shared" si="307"/>
        <v>1878.0620000000004</v>
      </c>
      <c r="G901" s="3">
        <f t="shared" si="317"/>
        <v>1852.7279999999998</v>
      </c>
      <c r="H901" s="4">
        <f t="shared" si="325"/>
        <v>-8.5715344582038711E-3</v>
      </c>
      <c r="I901" s="4">
        <f t="shared" si="328"/>
        <v>-7.1473573308056878E-4</v>
      </c>
      <c r="J901" s="4">
        <f t="shared" si="329"/>
        <v>-7.8567987251233016E-3</v>
      </c>
      <c r="K901" s="4">
        <f t="shared" si="308"/>
        <v>-4.9700605142919711E-3</v>
      </c>
      <c r="L901" s="4">
        <f t="shared" si="318"/>
        <v>-2.0273199645396894E-2</v>
      </c>
      <c r="M901" s="4">
        <f t="shared" si="311"/>
        <v>-2.8976679151169987E-3</v>
      </c>
      <c r="N901" s="4">
        <f t="shared" si="319"/>
        <v>1.0736600299666251E-2</v>
      </c>
      <c r="O901" s="4">
        <f t="shared" si="321"/>
        <v>1.3528639019128557E-2</v>
      </c>
      <c r="P901" s="4">
        <f t="shared" si="323"/>
        <v>6.6171767071079258E-3</v>
      </c>
      <c r="T901" s="4"/>
      <c r="U901" s="4">
        <f t="shared" si="312"/>
        <v>-3.785981649821845E-2</v>
      </c>
      <c r="V901" s="4">
        <f t="shared" si="313"/>
        <v>-4.7481218333236271E-2</v>
      </c>
      <c r="W901" s="4">
        <f t="shared" si="314"/>
        <v>3.0440763770428623E-2</v>
      </c>
      <c r="X901" s="4">
        <f t="shared" si="320"/>
        <v>2.7726916034528176E-2</v>
      </c>
      <c r="Y901" s="4">
        <f t="shared" si="309"/>
        <v>-1.7376917615111225E-2</v>
      </c>
      <c r="Z901" s="4">
        <f t="shared" si="310"/>
        <v>-1.1181233669633467E-2</v>
      </c>
      <c r="AA901" s="4">
        <f t="shared" si="326"/>
        <v>-8.5715344582038711E-3</v>
      </c>
      <c r="AB901" s="4">
        <f t="shared" si="327"/>
        <v>-8.5715344582038711E-3</v>
      </c>
      <c r="AC901" s="2">
        <f t="shared" si="315"/>
        <v>1.8663685141978787E-4</v>
      </c>
      <c r="AD901" s="3">
        <f t="shared" si="316"/>
        <v>1872.2705000992942</v>
      </c>
    </row>
    <row r="902" spans="1:30" x14ac:dyDescent="0.3">
      <c r="A902" s="1">
        <f t="shared" si="324"/>
        <v>31</v>
      </c>
      <c r="B902" s="1">
        <f t="shared" si="322"/>
        <v>4</v>
      </c>
      <c r="C902" s="5">
        <v>40388</v>
      </c>
      <c r="D902" s="3">
        <v>1860.3</v>
      </c>
      <c r="E902" s="3">
        <v>1884.07</v>
      </c>
      <c r="F902" s="3">
        <f t="shared" ref="F902:F965" si="330">AVERAGE(D898:D902)</f>
        <v>1877.502</v>
      </c>
      <c r="G902" s="3">
        <f t="shared" si="317"/>
        <v>1853.1339999999996</v>
      </c>
      <c r="H902" s="4">
        <f t="shared" si="325"/>
        <v>-6.5790176330488498E-3</v>
      </c>
      <c r="I902" s="4">
        <f t="shared" si="328"/>
        <v>6.1144279138319818E-3</v>
      </c>
      <c r="J902" s="4">
        <f t="shared" si="329"/>
        <v>-1.2693445546880832E-2</v>
      </c>
      <c r="K902" s="4">
        <f t="shared" ref="K902:K965" si="331">(SUM(D898:D901)/4-D901)/D901</f>
        <v>4.9035575824246877E-3</v>
      </c>
      <c r="L902" s="4">
        <f t="shared" si="318"/>
        <v>-1.0830933249790318E-2</v>
      </c>
      <c r="M902" s="4">
        <f t="shared" si="311"/>
        <v>-9.1621739950210439E-3</v>
      </c>
      <c r="N902" s="4">
        <f t="shared" si="319"/>
        <v>3.8669626697262023E-3</v>
      </c>
      <c r="O902" s="4">
        <f t="shared" si="321"/>
        <v>1.3098962532925008E-2</v>
      </c>
      <c r="P902" s="4">
        <f t="shared" si="323"/>
        <v>-5.3754481779869509E-6</v>
      </c>
      <c r="T902" s="4"/>
      <c r="U902" s="4">
        <f t="shared" si="312"/>
        <v>-5.0837863528104916E-3</v>
      </c>
      <c r="V902" s="4">
        <f t="shared" si="313"/>
        <v>-1.5032948489282433E-2</v>
      </c>
      <c r="W902" s="4">
        <f t="shared" si="314"/>
        <v>-1.5028715581557376E-3</v>
      </c>
      <c r="X902" s="4">
        <f t="shared" si="320"/>
        <v>2.6649664309157033E-2</v>
      </c>
      <c r="Y902" s="4">
        <f t="shared" ref="Y902:Y965" si="332">(SUM(D898:D901)*(0.99/4.01)-D901)/D901</f>
        <v>-7.6264119634908388E-3</v>
      </c>
      <c r="Z902" s="4">
        <f t="shared" ref="Z902:Z965" si="333">(SUM(D898:D901)*(0.995/4.005)-D901)/D901</f>
        <v>-1.3692486446815857E-3</v>
      </c>
      <c r="AA902" s="4">
        <f t="shared" si="326"/>
        <v>-6.5790176330488498E-3</v>
      </c>
      <c r="AB902" s="4">
        <f t="shared" si="327"/>
        <v>-6.5790176330488498E-3</v>
      </c>
      <c r="AC902" s="2">
        <f t="shared" si="315"/>
        <v>-4.28980992287783E-3</v>
      </c>
      <c r="AD902" s="3">
        <f t="shared" si="316"/>
        <v>1868.2803333995296</v>
      </c>
    </row>
    <row r="903" spans="1:30" x14ac:dyDescent="0.3">
      <c r="A903" s="1">
        <f t="shared" si="324"/>
        <v>31</v>
      </c>
      <c r="B903" s="1">
        <f t="shared" si="322"/>
        <v>5</v>
      </c>
      <c r="C903" s="5">
        <v>40389</v>
      </c>
      <c r="D903" s="3">
        <v>1864</v>
      </c>
      <c r="E903" s="3">
        <v>1842.33</v>
      </c>
      <c r="F903" s="3">
        <f t="shared" si="330"/>
        <v>1875.2260000000001</v>
      </c>
      <c r="G903" s="3">
        <f t="shared" si="317"/>
        <v>1859.1859999999997</v>
      </c>
      <c r="H903" s="4">
        <f t="shared" si="325"/>
        <v>1.9889265172284287E-3</v>
      </c>
      <c r="I903" s="4">
        <f t="shared" si="328"/>
        <v>-9.6597323012417493E-3</v>
      </c>
      <c r="J903" s="4">
        <f t="shared" si="329"/>
        <v>1.1648658818470178E-2</v>
      </c>
      <c r="K903" s="4">
        <f t="shared" si="331"/>
        <v>9.532064720744006E-3</v>
      </c>
      <c r="L903" s="4">
        <f t="shared" si="318"/>
        <v>-8.8635644191212845E-4</v>
      </c>
      <c r="M903" s="4">
        <f t="shared" ref="M903:M966" si="334">(D903-F903)/F903</f>
        <v>-5.9864784297999881E-3</v>
      </c>
      <c r="N903" s="4">
        <f t="shared" si="319"/>
        <v>2.5893052120660905E-3</v>
      </c>
      <c r="O903" s="4">
        <f t="shared" si="321"/>
        <v>8.6051502145924989E-3</v>
      </c>
      <c r="P903" s="4">
        <f t="shared" si="323"/>
        <v>1.9835403776790185E-3</v>
      </c>
      <c r="T903" s="4"/>
      <c r="U903" s="4">
        <f t="shared" ref="U903:U966" si="335">(D898-D902)/D902</f>
        <v>8.1062194269742281E-3</v>
      </c>
      <c r="V903" s="4">
        <f t="shared" ref="V903:V966" si="336">(D898*(1-0.01)-D902)/D902</f>
        <v>-1.9748427672954907E-3</v>
      </c>
      <c r="W903" s="4">
        <f t="shared" ref="W903:W966" si="337">(D903-D898)/D898</f>
        <v>-6.0681035310177715E-3</v>
      </c>
      <c r="X903" s="4">
        <f t="shared" si="320"/>
        <v>1.7405023801695663E-2</v>
      </c>
      <c r="Y903" s="4">
        <f t="shared" si="332"/>
        <v>-3.0556168842528083E-3</v>
      </c>
      <c r="Z903" s="4">
        <f t="shared" si="333"/>
        <v>3.2303664390913749E-3</v>
      </c>
      <c r="AA903" s="4">
        <f t="shared" si="326"/>
        <v>1.9889265172284287E-3</v>
      </c>
      <c r="AB903" s="4">
        <f t="shared" si="327"/>
        <v>1.9889265172284287E-3</v>
      </c>
      <c r="AC903" s="2">
        <f t="shared" si="315"/>
        <v>-1.530877467642912E-3</v>
      </c>
      <c r="AD903" s="3">
        <f t="shared" si="316"/>
        <v>1866.8535555996864</v>
      </c>
    </row>
    <row r="904" spans="1:30" x14ac:dyDescent="0.3">
      <c r="A904" s="1">
        <f t="shared" si="324"/>
        <v>32</v>
      </c>
      <c r="B904" s="1">
        <f t="shared" si="322"/>
        <v>1</v>
      </c>
      <c r="C904" s="5">
        <v>40392</v>
      </c>
      <c r="D904" s="3">
        <v>1898.99</v>
      </c>
      <c r="E904" s="3">
        <v>1886.61</v>
      </c>
      <c r="F904" s="3">
        <f t="shared" si="330"/>
        <v>1876.944</v>
      </c>
      <c r="G904" s="3">
        <f t="shared" si="317"/>
        <v>1867.1569999999999</v>
      </c>
      <c r="H904" s="4">
        <f t="shared" si="325"/>
        <v>1.8771459227467816E-2</v>
      </c>
      <c r="I904" s="4">
        <f t="shared" si="328"/>
        <v>1.2129828326180203E-2</v>
      </c>
      <c r="J904" s="4">
        <f t="shared" si="329"/>
        <v>6.641630901287613E-3</v>
      </c>
      <c r="K904" s="4">
        <f t="shared" si="331"/>
        <v>3.9873927038626021E-3</v>
      </c>
      <c r="L904" s="4">
        <f t="shared" si="318"/>
        <v>-2.0386266094426456E-4</v>
      </c>
      <c r="M904" s="4">
        <f t="shared" si="334"/>
        <v>1.1745688736584603E-2</v>
      </c>
      <c r="N904" s="4">
        <f t="shared" si="319"/>
        <v>1.7048914472644821E-2</v>
      </c>
      <c r="O904" s="4">
        <f t="shared" si="321"/>
        <v>5.1537922790536204E-3</v>
      </c>
      <c r="P904" s="4">
        <f t="shared" si="323"/>
        <v>2.0792233552472471E-2</v>
      </c>
      <c r="T904" s="4"/>
      <c r="U904" s="4">
        <f t="shared" si="335"/>
        <v>1.4163090128755414E-2</v>
      </c>
      <c r="V904" s="4">
        <f t="shared" si="336"/>
        <v>4.0214592274678621E-3</v>
      </c>
      <c r="W904" s="4">
        <f t="shared" si="337"/>
        <v>4.5440118493440106E-3</v>
      </c>
      <c r="X904" s="4">
        <f t="shared" si="320"/>
        <v>1.0538557207233798E-2</v>
      </c>
      <c r="Y904" s="4">
        <f t="shared" si="332"/>
        <v>-8.5311533398264253E-3</v>
      </c>
      <c r="Z904" s="4">
        <f t="shared" si="333"/>
        <v>-2.2796946413550338E-3</v>
      </c>
      <c r="AA904" s="4">
        <f t="shared" si="326"/>
        <v>1.8771459227467816E-2</v>
      </c>
      <c r="AB904" s="4">
        <f t="shared" si="327"/>
        <v>1.8771459227467816E-2</v>
      </c>
      <c r="AC904" s="2">
        <f t="shared" ref="AC904:AC967" si="338">(D904-AD904)/D904</f>
        <v>1.128194264681524E-2</v>
      </c>
      <c r="AD904" s="3">
        <f t="shared" si="316"/>
        <v>1877.5657037331243</v>
      </c>
    </row>
    <row r="905" spans="1:30" x14ac:dyDescent="0.3">
      <c r="A905" s="1">
        <f t="shared" si="324"/>
        <v>32</v>
      </c>
      <c r="B905" s="1">
        <f t="shared" si="322"/>
        <v>2</v>
      </c>
      <c r="C905" s="5">
        <v>40393</v>
      </c>
      <c r="D905" s="3">
        <v>1891.81</v>
      </c>
      <c r="E905" s="3">
        <v>1898.46</v>
      </c>
      <c r="F905" s="3">
        <f t="shared" si="330"/>
        <v>1877.5439999999999</v>
      </c>
      <c r="G905" s="3">
        <f t="shared" si="317"/>
        <v>1872.2710000000002</v>
      </c>
      <c r="H905" s="4">
        <f t="shared" si="325"/>
        <v>-3.7809572456937971E-3</v>
      </c>
      <c r="I905" s="4">
        <f t="shared" si="328"/>
        <v>-2.7909572983531917E-4</v>
      </c>
      <c r="J905" s="4">
        <f t="shared" si="329"/>
        <v>-3.5018615158584777E-3</v>
      </c>
      <c r="K905" s="4">
        <f t="shared" si="331"/>
        <v>-1.317147536321942E-2</v>
      </c>
      <c r="L905" s="4">
        <f t="shared" si="318"/>
        <v>-1.5213350254608961E-2</v>
      </c>
      <c r="M905" s="4">
        <f t="shared" si="334"/>
        <v>7.598224062924798E-3</v>
      </c>
      <c r="N905" s="4">
        <f t="shared" si="319"/>
        <v>1.0435989234464326E-2</v>
      </c>
      <c r="O905" s="4">
        <f t="shared" si="321"/>
        <v>2.7872777921671222E-3</v>
      </c>
      <c r="P905" s="4">
        <f t="shared" si="323"/>
        <v>1.6932661760674296E-2</v>
      </c>
      <c r="T905" s="4"/>
      <c r="U905" s="4">
        <f t="shared" si="335"/>
        <v>-5.3607443957051186E-3</v>
      </c>
      <c r="V905" s="4">
        <f t="shared" si="336"/>
        <v>-1.5307136951748132E-2</v>
      </c>
      <c r="W905" s="4">
        <f t="shared" si="337"/>
        <v>1.5883016290680375E-3</v>
      </c>
      <c r="X905" s="4">
        <f t="shared" si="320"/>
        <v>5.6486402235030901E-3</v>
      </c>
      <c r="Y905" s="4">
        <f t="shared" si="332"/>
        <v>-2.5476070433503487E-2</v>
      </c>
      <c r="Z905" s="4">
        <f t="shared" si="333"/>
        <v>-1.9331453669316746E-2</v>
      </c>
      <c r="AA905" s="4">
        <f t="shared" si="326"/>
        <v>-3.7809572456937971E-3</v>
      </c>
      <c r="AB905" s="4">
        <f t="shared" si="327"/>
        <v>-3.7809572456937971E-3</v>
      </c>
      <c r="AC905" s="2">
        <f t="shared" si="338"/>
        <v>5.019635963046146E-3</v>
      </c>
      <c r="AD905" s="3">
        <f t="shared" ref="AD905:AD968" si="339">D905*(2/(5+1))+AD904*(1-(2/(5+1)))</f>
        <v>1882.3138024887496</v>
      </c>
    </row>
    <row r="906" spans="1:30" x14ac:dyDescent="0.3">
      <c r="A906" s="1">
        <f t="shared" si="324"/>
        <v>32</v>
      </c>
      <c r="B906" s="1">
        <f t="shared" si="322"/>
        <v>3</v>
      </c>
      <c r="C906" s="5">
        <v>40394</v>
      </c>
      <c r="D906" s="3">
        <v>1909.2</v>
      </c>
      <c r="E906" s="3">
        <v>1898.81</v>
      </c>
      <c r="F906" s="3">
        <f t="shared" si="330"/>
        <v>1884.8600000000001</v>
      </c>
      <c r="G906" s="3">
        <f t="shared" si="317"/>
        <v>1881.461</v>
      </c>
      <c r="H906" s="4">
        <f t="shared" si="325"/>
        <v>9.192255036182333E-3</v>
      </c>
      <c r="I906" s="4">
        <f t="shared" si="328"/>
        <v>3.7001601640756737E-3</v>
      </c>
      <c r="J906" s="4">
        <f t="shared" si="329"/>
        <v>5.4920948721066589E-3</v>
      </c>
      <c r="K906" s="4">
        <f t="shared" si="331"/>
        <v>-6.890226819817981E-3</v>
      </c>
      <c r="L906" s="4">
        <f t="shared" si="318"/>
        <v>-7.0996088989438806E-3</v>
      </c>
      <c r="M906" s="4">
        <f t="shared" si="334"/>
        <v>1.2913425930838321E-2</v>
      </c>
      <c r="N906" s="4">
        <f t="shared" si="319"/>
        <v>1.4743329784672674E-2</v>
      </c>
      <c r="O906" s="4">
        <f t="shared" si="321"/>
        <v>1.7803268384664333E-3</v>
      </c>
      <c r="P906" s="4">
        <f t="shared" si="323"/>
        <v>2.6280566142202162E-2</v>
      </c>
      <c r="T906" s="4"/>
      <c r="U906" s="4">
        <f t="shared" si="335"/>
        <v>-1.0143724792658911E-2</v>
      </c>
      <c r="V906" s="4">
        <f t="shared" si="336"/>
        <v>-2.0042287544732355E-2</v>
      </c>
      <c r="W906" s="4">
        <f t="shared" si="337"/>
        <v>1.9534128653971524E-2</v>
      </c>
      <c r="X906" s="4">
        <f t="shared" si="320"/>
        <v>3.6196888068656804E-3</v>
      </c>
      <c r="Y906" s="4">
        <f t="shared" si="332"/>
        <v>-1.9273141697376355E-2</v>
      </c>
      <c r="Z906" s="4">
        <f t="shared" si="333"/>
        <v>-1.3089413918321014E-2</v>
      </c>
      <c r="AA906" s="4">
        <f t="shared" si="326"/>
        <v>9.192255036182333E-3</v>
      </c>
      <c r="AB906" s="4">
        <f t="shared" si="327"/>
        <v>9.192255036182333E-3</v>
      </c>
      <c r="AC906" s="2">
        <f t="shared" si="338"/>
        <v>9.3882944029787495E-3</v>
      </c>
      <c r="AD906" s="3">
        <f t="shared" si="339"/>
        <v>1891.275868325833</v>
      </c>
    </row>
    <row r="907" spans="1:30" x14ac:dyDescent="0.3">
      <c r="A907" s="1">
        <f t="shared" si="324"/>
        <v>32</v>
      </c>
      <c r="B907" s="1">
        <f t="shared" si="322"/>
        <v>4</v>
      </c>
      <c r="C907" s="5">
        <v>40395</v>
      </c>
      <c r="D907" s="3">
        <v>1904.95</v>
      </c>
      <c r="E907" s="3">
        <v>1900.07</v>
      </c>
      <c r="F907" s="3">
        <f t="shared" si="330"/>
        <v>1893.7899999999997</v>
      </c>
      <c r="G907" s="3">
        <f t="shared" ref="G907:G970" si="340">AVERAGE(D898:D907)</f>
        <v>1885.646</v>
      </c>
      <c r="H907" s="4">
        <f t="shared" si="325"/>
        <v>-2.2260632725749005E-3</v>
      </c>
      <c r="I907" s="4">
        <f t="shared" si="328"/>
        <v>-4.7821076890844907E-3</v>
      </c>
      <c r="J907" s="4">
        <f t="shared" si="329"/>
        <v>2.5560444165095902E-3</v>
      </c>
      <c r="K907" s="4">
        <f t="shared" si="331"/>
        <v>-9.5327886025561876E-3</v>
      </c>
      <c r="L907" s="4">
        <f t="shared" ref="L907:L970" si="341">(SUM(D898:D906)/9-D906)/D906</f>
        <v>-1.346055357683275E-2</v>
      </c>
      <c r="M907" s="4">
        <f t="shared" si="334"/>
        <v>5.8929448354887873E-3</v>
      </c>
      <c r="N907" s="4">
        <f t="shared" ref="N907:N970" si="342">(D907-G907)/G907</f>
        <v>1.0237340412781661E-2</v>
      </c>
      <c r="O907" s="4">
        <f t="shared" si="321"/>
        <v>4.2751778261895471E-3</v>
      </c>
      <c r="P907" s="4">
        <f t="shared" si="323"/>
        <v>2.399600066655563E-2</v>
      </c>
      <c r="T907" s="4"/>
      <c r="U907" s="4">
        <f t="shared" si="335"/>
        <v>-2.5612822124450079E-2</v>
      </c>
      <c r="V907" s="4">
        <f t="shared" si="336"/>
        <v>-3.5356693903205609E-2</v>
      </c>
      <c r="W907" s="4">
        <f t="shared" si="337"/>
        <v>2.4001505133580656E-2</v>
      </c>
      <c r="X907" s="4">
        <f t="shared" ref="X907:X970" si="343">(F907-F902)/F902</f>
        <v>8.6753569370364367E-3</v>
      </c>
      <c r="Y907" s="4">
        <f t="shared" si="332"/>
        <v>-2.188275383195076E-2</v>
      </c>
      <c r="Z907" s="4">
        <f t="shared" si="333"/>
        <v>-1.5715480309157016E-2</v>
      </c>
      <c r="AA907" s="4">
        <f t="shared" si="326"/>
        <v>-2.2260632725749005E-3</v>
      </c>
      <c r="AB907" s="4">
        <f t="shared" si="327"/>
        <v>-2.2260632725749005E-3</v>
      </c>
      <c r="AC907" s="2">
        <f t="shared" si="338"/>
        <v>4.7854735204482359E-3</v>
      </c>
      <c r="AD907" s="3">
        <f t="shared" si="339"/>
        <v>1895.8339122172222</v>
      </c>
    </row>
    <row r="908" spans="1:30" x14ac:dyDescent="0.3">
      <c r="A908" s="1">
        <f t="shared" si="324"/>
        <v>32</v>
      </c>
      <c r="B908" s="1">
        <f t="shared" si="322"/>
        <v>5</v>
      </c>
      <c r="C908" s="5">
        <v>40396</v>
      </c>
      <c r="D908" s="3">
        <v>1902.88</v>
      </c>
      <c r="E908" s="3">
        <v>1883.32</v>
      </c>
      <c r="F908" s="3">
        <f t="shared" si="330"/>
        <v>1901.566</v>
      </c>
      <c r="G908" s="3">
        <f t="shared" si="340"/>
        <v>1888.3960000000002</v>
      </c>
      <c r="H908" s="4">
        <f t="shared" si="325"/>
        <v>-1.0866426940339307E-3</v>
      </c>
      <c r="I908" s="4">
        <f t="shared" si="328"/>
        <v>-1.1354628730412928E-2</v>
      </c>
      <c r="J908" s="4">
        <f t="shared" si="329"/>
        <v>1.0267986036378997E-2</v>
      </c>
      <c r="K908" s="4">
        <f t="shared" si="331"/>
        <v>-1.9488700490827007E-3</v>
      </c>
      <c r="L908" s="4">
        <f t="shared" si="341"/>
        <v>-9.534808437666702E-3</v>
      </c>
      <c r="M908" s="4">
        <f t="shared" si="334"/>
        <v>6.9100941013884251E-4</v>
      </c>
      <c r="N908" s="4">
        <f t="shared" si="342"/>
        <v>7.6700014191938143E-3</v>
      </c>
      <c r="O908" s="4">
        <f t="shared" ref="O908:O971" si="344">(F908-G908)/D908</f>
        <v>6.9210880349784773E-3</v>
      </c>
      <c r="P908" s="4">
        <f t="shared" si="323"/>
        <v>2.2883282893711353E-2</v>
      </c>
      <c r="T908" s="4"/>
      <c r="U908" s="4">
        <f t="shared" si="335"/>
        <v>-2.1496627208063227E-2</v>
      </c>
      <c r="V908" s="4">
        <f t="shared" si="336"/>
        <v>-3.1281660935982648E-2</v>
      </c>
      <c r="W908" s="4">
        <f t="shared" si="337"/>
        <v>2.0858369098712505E-2</v>
      </c>
      <c r="X908" s="4">
        <f t="shared" si="343"/>
        <v>1.4046306951802031E-2</v>
      </c>
      <c r="Y908" s="4">
        <f t="shared" si="332"/>
        <v>-1.4393397853957006E-2</v>
      </c>
      <c r="Z908" s="4">
        <f t="shared" si="333"/>
        <v>-8.1789020712481966E-3</v>
      </c>
      <c r="AA908" s="4">
        <f t="shared" si="326"/>
        <v>-1.0866426940339307E-3</v>
      </c>
      <c r="AB908" s="4">
        <f t="shared" si="327"/>
        <v>-1.0866426940339307E-3</v>
      </c>
      <c r="AC908" s="2">
        <f t="shared" si="338"/>
        <v>2.4685696708070331E-3</v>
      </c>
      <c r="AD908" s="3">
        <f t="shared" si="339"/>
        <v>1898.1826081448148</v>
      </c>
    </row>
    <row r="909" spans="1:30" x14ac:dyDescent="0.3">
      <c r="A909" s="1">
        <f t="shared" si="324"/>
        <v>33</v>
      </c>
      <c r="B909" s="1">
        <f t="shared" si="322"/>
        <v>1</v>
      </c>
      <c r="C909" s="5">
        <v>40399</v>
      </c>
      <c r="D909" s="3">
        <v>1915.17</v>
      </c>
      <c r="E909" s="3">
        <v>1911.38</v>
      </c>
      <c r="F909" s="3">
        <f t="shared" si="330"/>
        <v>1904.8020000000001</v>
      </c>
      <c r="G909" s="3">
        <f t="shared" si="340"/>
        <v>1890.8730000000003</v>
      </c>
      <c r="H909" s="4">
        <f t="shared" si="325"/>
        <v>6.4586311275540041E-3</v>
      </c>
      <c r="I909" s="4">
        <f t="shared" si="328"/>
        <v>4.4669133103506266E-3</v>
      </c>
      <c r="J909" s="4">
        <f t="shared" si="329"/>
        <v>1.9917178172033775E-3</v>
      </c>
      <c r="K909" s="4">
        <f t="shared" si="331"/>
        <v>-3.5209787269826408E-4</v>
      </c>
      <c r="L909" s="4">
        <f t="shared" si="341"/>
        <v>-7.7286358922615747E-3</v>
      </c>
      <c r="M909" s="4">
        <f t="shared" si="334"/>
        <v>5.4430854230518117E-3</v>
      </c>
      <c r="N909" s="4">
        <f t="shared" si="342"/>
        <v>1.2849620254771101E-2</v>
      </c>
      <c r="O909" s="4">
        <f t="shared" si="344"/>
        <v>7.2729835993670848E-3</v>
      </c>
      <c r="P909" s="4">
        <f t="shared" si="323"/>
        <v>2.9489708704463304E-2</v>
      </c>
      <c r="T909" s="4"/>
      <c r="U909" s="4">
        <f t="shared" si="335"/>
        <v>-2.0442697385016921E-3</v>
      </c>
      <c r="V909" s="4">
        <f t="shared" si="336"/>
        <v>-1.2023827041116692E-2</v>
      </c>
      <c r="W909" s="4">
        <f t="shared" si="337"/>
        <v>8.5203186957277625E-3</v>
      </c>
      <c r="X909" s="4">
        <f t="shared" si="343"/>
        <v>1.4842211595018378E-2</v>
      </c>
      <c r="Y909" s="4">
        <f t="shared" si="332"/>
        <v>-1.2816535555083535E-2</v>
      </c>
      <c r="Z909" s="4">
        <f t="shared" si="333"/>
        <v>-6.5920972617576467E-3</v>
      </c>
      <c r="AA909" s="4">
        <f t="shared" si="326"/>
        <v>6.4586311275540041E-3</v>
      </c>
      <c r="AB909" s="4">
        <f t="shared" si="327"/>
        <v>6.4586311275540041E-3</v>
      </c>
      <c r="AC909" s="2">
        <f t="shared" si="338"/>
        <v>5.9132755334809347E-3</v>
      </c>
      <c r="AD909" s="3">
        <f t="shared" si="339"/>
        <v>1903.8450720965434</v>
      </c>
    </row>
    <row r="910" spans="1:30" x14ac:dyDescent="0.3">
      <c r="A910" s="1">
        <f t="shared" si="324"/>
        <v>33</v>
      </c>
      <c r="B910" s="1">
        <f t="shared" si="322"/>
        <v>2</v>
      </c>
      <c r="C910" s="5">
        <v>40400</v>
      </c>
      <c r="D910" s="3">
        <v>1899.24</v>
      </c>
      <c r="E910" s="3">
        <v>1896.71</v>
      </c>
      <c r="F910" s="3">
        <f t="shared" si="330"/>
        <v>1906.288</v>
      </c>
      <c r="G910" s="3">
        <f t="shared" si="340"/>
        <v>1891.9159999999999</v>
      </c>
      <c r="H910" s="4">
        <f t="shared" si="325"/>
        <v>-8.3177994642773551E-3</v>
      </c>
      <c r="I910" s="4">
        <f t="shared" si="328"/>
        <v>-9.6388310176120321E-3</v>
      </c>
      <c r="J910" s="4">
        <f t="shared" si="329"/>
        <v>1.321031553334677E-3</v>
      </c>
      <c r="K910" s="4">
        <f t="shared" si="331"/>
        <v>-3.717685636261998E-3</v>
      </c>
      <c r="L910" s="4">
        <f t="shared" si="341"/>
        <v>-1.2566914570392194E-2</v>
      </c>
      <c r="M910" s="4">
        <f t="shared" si="334"/>
        <v>-3.6972377730961964E-3</v>
      </c>
      <c r="N910" s="4">
        <f t="shared" si="342"/>
        <v>3.8712078126090532E-3</v>
      </c>
      <c r="O910" s="4">
        <f t="shared" si="344"/>
        <v>7.5672374212843408E-3</v>
      </c>
      <c r="P910" s="4">
        <f t="shared" si="323"/>
        <v>2.0926619756922268E-2</v>
      </c>
      <c r="T910" s="4"/>
      <c r="U910" s="4">
        <f t="shared" si="335"/>
        <v>-1.2197350626837371E-2</v>
      </c>
      <c r="V910" s="4">
        <f t="shared" si="336"/>
        <v>-2.2075377120569048E-2</v>
      </c>
      <c r="W910" s="4">
        <f t="shared" si="337"/>
        <v>3.9274557170117848E-3</v>
      </c>
      <c r="X910" s="4">
        <f t="shared" si="343"/>
        <v>1.5309361591526028E-2</v>
      </c>
      <c r="Y910" s="4">
        <f t="shared" si="332"/>
        <v>-1.6140158383939486E-2</v>
      </c>
      <c r="Z910" s="4">
        <f t="shared" si="333"/>
        <v>-9.9366763626274526E-3</v>
      </c>
      <c r="AA910" s="4">
        <f t="shared" si="326"/>
        <v>-8.3177994642773551E-3</v>
      </c>
      <c r="AB910" s="4">
        <f t="shared" si="327"/>
        <v>-8.3177994642773551E-3</v>
      </c>
      <c r="AC910" s="2">
        <f t="shared" si="338"/>
        <v>-1.6164613552590796E-3</v>
      </c>
      <c r="AD910" s="3">
        <f t="shared" si="339"/>
        <v>1902.3100480643623</v>
      </c>
    </row>
    <row r="911" spans="1:30" x14ac:dyDescent="0.3">
      <c r="A911" s="1">
        <f t="shared" si="324"/>
        <v>33</v>
      </c>
      <c r="B911" s="1">
        <f t="shared" si="322"/>
        <v>3</v>
      </c>
      <c r="C911" s="5">
        <v>40401</v>
      </c>
      <c r="D911" s="3">
        <v>1845.38</v>
      </c>
      <c r="E911" s="3">
        <v>1866</v>
      </c>
      <c r="F911" s="3">
        <f t="shared" si="330"/>
        <v>1893.5239999999999</v>
      </c>
      <c r="G911" s="3">
        <f t="shared" si="340"/>
        <v>1889.1920000000002</v>
      </c>
      <c r="H911" s="4">
        <f t="shared" si="325"/>
        <v>-2.8358711905814904E-2</v>
      </c>
      <c r="I911" s="4">
        <f t="shared" si="328"/>
        <v>-1.7501737537120116E-2</v>
      </c>
      <c r="J911" s="4">
        <f t="shared" si="329"/>
        <v>-1.0856974368694788E-2</v>
      </c>
      <c r="K911" s="4">
        <f t="shared" si="331"/>
        <v>3.3276468482129357E-3</v>
      </c>
      <c r="L911" s="4">
        <f t="shared" si="341"/>
        <v>-2.727406752174468E-3</v>
      </c>
      <c r="M911" s="4">
        <f t="shared" si="334"/>
        <v>-2.5425608547871473E-2</v>
      </c>
      <c r="N911" s="4">
        <f t="shared" si="342"/>
        <v>-2.3190866783259784E-2</v>
      </c>
      <c r="O911" s="4">
        <f t="shared" si="344"/>
        <v>2.3474839870377116E-3</v>
      </c>
      <c r="P911" s="4">
        <f t="shared" si="323"/>
        <v>-8.0255441297417303E-3</v>
      </c>
      <c r="T911" s="4"/>
      <c r="U911" s="4">
        <f t="shared" si="335"/>
        <v>5.2442029443356478E-3</v>
      </c>
      <c r="V911" s="4">
        <f t="shared" si="336"/>
        <v>-4.80823908510776E-3</v>
      </c>
      <c r="W911" s="4">
        <f t="shared" si="337"/>
        <v>-3.3427613660171766E-2</v>
      </c>
      <c r="X911" s="4">
        <f t="shared" si="343"/>
        <v>4.5966278662604963E-3</v>
      </c>
      <c r="Y911" s="4">
        <f t="shared" si="332"/>
        <v>-9.1826729379243296E-3</v>
      </c>
      <c r="Z911" s="4">
        <f t="shared" si="333"/>
        <v>-2.9353222332365965E-3</v>
      </c>
      <c r="AA911" s="4">
        <f t="shared" si="326"/>
        <v>-2.8358711905814904E-2</v>
      </c>
      <c r="AB911" s="4">
        <f t="shared" si="327"/>
        <v>-2.8358711905814904E-2</v>
      </c>
      <c r="AC911" s="2">
        <f t="shared" si="338"/>
        <v>-2.0566693784608826E-2</v>
      </c>
      <c r="AD911" s="3">
        <f t="shared" si="339"/>
        <v>1883.3333653762415</v>
      </c>
    </row>
    <row r="912" spans="1:30" x14ac:dyDescent="0.3">
      <c r="A912" s="1">
        <f t="shared" si="324"/>
        <v>33</v>
      </c>
      <c r="B912" s="1">
        <f t="shared" si="322"/>
        <v>4</v>
      </c>
      <c r="C912" s="5">
        <v>40402</v>
      </c>
      <c r="D912" s="3">
        <v>1832.17</v>
      </c>
      <c r="E912" s="3">
        <v>1808.63</v>
      </c>
      <c r="F912" s="3">
        <f t="shared" si="330"/>
        <v>1878.9680000000001</v>
      </c>
      <c r="G912" s="3">
        <f t="shared" si="340"/>
        <v>1886.3790000000001</v>
      </c>
      <c r="H912" s="4">
        <f t="shared" si="325"/>
        <v>-7.1584172365583435E-3</v>
      </c>
      <c r="I912" s="4">
        <f t="shared" si="328"/>
        <v>-1.9914597535466948E-2</v>
      </c>
      <c r="J912" s="4">
        <f t="shared" si="329"/>
        <v>1.2756180298908605E-2</v>
      </c>
      <c r="K912" s="4">
        <f t="shared" si="331"/>
        <v>2.4541015942515853E-2</v>
      </c>
      <c r="L912" s="4">
        <f t="shared" si="341"/>
        <v>2.5481051177655496E-2</v>
      </c>
      <c r="M912" s="4">
        <f t="shared" si="334"/>
        <v>-2.4906225119320818E-2</v>
      </c>
      <c r="N912" s="4">
        <f t="shared" si="342"/>
        <v>-2.8737067153525381E-2</v>
      </c>
      <c r="O912" s="4">
        <f t="shared" si="344"/>
        <v>-4.0449303285175816E-3</v>
      </c>
      <c r="P912" s="4">
        <f t="shared" si="323"/>
        <v>-1.512651117286897E-2</v>
      </c>
      <c r="T912" s="4"/>
      <c r="U912" s="4">
        <f t="shared" si="335"/>
        <v>3.2280614290823531E-2</v>
      </c>
      <c r="V912" s="4">
        <f t="shared" si="336"/>
        <v>2.1957808147915255E-2</v>
      </c>
      <c r="W912" s="4">
        <f t="shared" si="337"/>
        <v>-3.820572718444052E-2</v>
      </c>
      <c r="X912" s="4">
        <f t="shared" si="343"/>
        <v>-7.8266333648396406E-3</v>
      </c>
      <c r="Y912" s="4">
        <f t="shared" si="332"/>
        <v>1.1766190307322382E-2</v>
      </c>
      <c r="Z912" s="4">
        <f t="shared" si="333"/>
        <v>1.8145628826769778E-2</v>
      </c>
      <c r="AA912" s="4">
        <f t="shared" si="326"/>
        <v>-7.1584172365583435E-3</v>
      </c>
      <c r="AB912" s="4">
        <f t="shared" si="327"/>
        <v>-7.1584172365583435E-3</v>
      </c>
      <c r="AC912" s="2">
        <f t="shared" si="338"/>
        <v>-1.8616673262212498E-2</v>
      </c>
      <c r="AD912" s="3">
        <f t="shared" si="339"/>
        <v>1866.2789102508279</v>
      </c>
    </row>
    <row r="913" spans="1:30" x14ac:dyDescent="0.3">
      <c r="A913" s="1">
        <f t="shared" si="324"/>
        <v>33</v>
      </c>
      <c r="B913" s="1">
        <f t="shared" si="322"/>
        <v>5</v>
      </c>
      <c r="C913" s="5">
        <v>40403</v>
      </c>
      <c r="D913" s="3">
        <v>1818.8</v>
      </c>
      <c r="E913" s="3">
        <v>1825.29</v>
      </c>
      <c r="F913" s="3">
        <f t="shared" si="330"/>
        <v>1862.152</v>
      </c>
      <c r="G913" s="3">
        <f t="shared" si="340"/>
        <v>1881.8589999999999</v>
      </c>
      <c r="H913" s="4">
        <f t="shared" si="325"/>
        <v>-7.2973577779355181E-3</v>
      </c>
      <c r="I913" s="4">
        <f t="shared" si="328"/>
        <v>-3.7551100607476975E-3</v>
      </c>
      <c r="J913" s="4">
        <f t="shared" si="329"/>
        <v>-3.5422477171878205E-3</v>
      </c>
      <c r="K913" s="4">
        <f t="shared" si="331"/>
        <v>2.2279591959261387E-2</v>
      </c>
      <c r="L913" s="4">
        <f t="shared" si="341"/>
        <v>3.094448416661965E-2</v>
      </c>
      <c r="M913" s="4">
        <f t="shared" si="334"/>
        <v>-2.3280591487698152E-2</v>
      </c>
      <c r="N913" s="4">
        <f t="shared" si="342"/>
        <v>-3.3508886691298326E-2</v>
      </c>
      <c r="O913" s="4">
        <f t="shared" si="344"/>
        <v>-1.083516604354513E-2</v>
      </c>
      <c r="P913" s="4">
        <f t="shared" si="323"/>
        <v>-2.2313485386844124E-2</v>
      </c>
      <c r="T913" s="4"/>
      <c r="U913" s="4">
        <f t="shared" si="335"/>
        <v>3.8593580290038607E-2</v>
      </c>
      <c r="V913" s="4">
        <f t="shared" si="336"/>
        <v>2.8207644487138195E-2</v>
      </c>
      <c r="W913" s="4">
        <f t="shared" si="337"/>
        <v>-4.418565542756251E-2</v>
      </c>
      <c r="X913" s="4">
        <f t="shared" si="343"/>
        <v>-2.0727127010053813E-2</v>
      </c>
      <c r="Y913" s="4">
        <f t="shared" si="332"/>
        <v>9.5329636305922522E-3</v>
      </c>
      <c r="Z913" s="4">
        <f t="shared" si="333"/>
        <v>1.5898321098092399E-2</v>
      </c>
      <c r="AA913" s="4">
        <f t="shared" si="326"/>
        <v>-7.2973577779355181E-3</v>
      </c>
      <c r="AB913" s="4">
        <f t="shared" si="327"/>
        <v>-7.2973577779355181E-3</v>
      </c>
      <c r="AC913" s="2">
        <f t="shared" si="338"/>
        <v>-1.7403016732947856E-2</v>
      </c>
      <c r="AD913" s="3">
        <f t="shared" si="339"/>
        <v>1850.4526068338855</v>
      </c>
    </row>
    <row r="914" spans="1:30" x14ac:dyDescent="0.3">
      <c r="A914" s="1">
        <f t="shared" si="324"/>
        <v>34</v>
      </c>
      <c r="B914" s="1">
        <f t="shared" si="322"/>
        <v>1</v>
      </c>
      <c r="C914" s="5">
        <v>40406</v>
      </c>
      <c r="D914" s="3">
        <v>1821.51</v>
      </c>
      <c r="E914" s="3">
        <v>1806.97</v>
      </c>
      <c r="F914" s="3">
        <f t="shared" si="330"/>
        <v>1843.42</v>
      </c>
      <c r="G914" s="3">
        <f t="shared" si="340"/>
        <v>1874.1110000000001</v>
      </c>
      <c r="H914" s="4">
        <f t="shared" si="325"/>
        <v>1.4899934022432574E-3</v>
      </c>
      <c r="I914" s="4">
        <f t="shared" si="328"/>
        <v>-6.5042885418957154E-3</v>
      </c>
      <c r="J914" s="4">
        <f t="shared" si="329"/>
        <v>7.9942819441389725E-3</v>
      </c>
      <c r="K914" s="4">
        <f t="shared" si="331"/>
        <v>1.6547998680448692E-2</v>
      </c>
      <c r="L914" s="4">
        <f t="shared" si="341"/>
        <v>3.3624123353615455E-2</v>
      </c>
      <c r="M914" s="4">
        <f t="shared" si="334"/>
        <v>-1.1885517136626531E-2</v>
      </c>
      <c r="N914" s="4">
        <f t="shared" si="342"/>
        <v>-2.8067174249550911E-2</v>
      </c>
      <c r="O914" s="4">
        <f t="shared" si="344"/>
        <v>-1.6849207525624361E-2</v>
      </c>
      <c r="P914" s="4">
        <f t="shared" si="323"/>
        <v>-2.0856738930608316E-2</v>
      </c>
      <c r="T914" s="4"/>
      <c r="U914" s="4">
        <f t="shared" si="335"/>
        <v>5.2985484935122125E-2</v>
      </c>
      <c r="V914" s="4">
        <f t="shared" si="336"/>
        <v>4.2455630085770836E-2</v>
      </c>
      <c r="W914" s="4">
        <f t="shared" si="337"/>
        <v>-4.8904274816334886E-2</v>
      </c>
      <c r="X914" s="4">
        <f t="shared" si="343"/>
        <v>-3.2224871666451452E-2</v>
      </c>
      <c r="Y914" s="4">
        <f t="shared" si="332"/>
        <v>3.8728366021388914E-3</v>
      </c>
      <c r="Z914" s="4">
        <f t="shared" si="333"/>
        <v>1.0202505555102588E-2</v>
      </c>
      <c r="AA914" s="4">
        <f t="shared" si="326"/>
        <v>1.4899934022432574E-3</v>
      </c>
      <c r="AB914" s="4">
        <f t="shared" si="327"/>
        <v>1.4899934022432574E-3</v>
      </c>
      <c r="AC914" s="2">
        <f t="shared" si="338"/>
        <v>-1.0592898871041291E-2</v>
      </c>
      <c r="AD914" s="3">
        <f t="shared" si="339"/>
        <v>1840.8050712225904</v>
      </c>
    </row>
    <row r="915" spans="1:30" x14ac:dyDescent="0.3">
      <c r="A915" s="1">
        <f t="shared" si="324"/>
        <v>34</v>
      </c>
      <c r="B915" s="1">
        <f t="shared" si="322"/>
        <v>2</v>
      </c>
      <c r="C915" s="5">
        <v>40407</v>
      </c>
      <c r="D915" s="3">
        <v>1845.37</v>
      </c>
      <c r="E915" s="3">
        <v>1833.15</v>
      </c>
      <c r="F915" s="3">
        <f t="shared" si="330"/>
        <v>1832.646</v>
      </c>
      <c r="G915" s="3">
        <f t="shared" si="340"/>
        <v>1869.4669999999999</v>
      </c>
      <c r="H915" s="4">
        <f t="shared" si="325"/>
        <v>1.3099022239790009E-2</v>
      </c>
      <c r="I915" s="4">
        <f t="shared" si="328"/>
        <v>6.3903025511801203E-3</v>
      </c>
      <c r="J915" s="4">
        <f t="shared" si="329"/>
        <v>6.7087196886098889E-3</v>
      </c>
      <c r="K915" s="4">
        <f t="shared" si="331"/>
        <v>4.3672557383709967E-3</v>
      </c>
      <c r="L915" s="4">
        <f t="shared" si="341"/>
        <v>2.7798060095439718E-2</v>
      </c>
      <c r="M915" s="4">
        <f t="shared" si="334"/>
        <v>6.9429666176664415E-3</v>
      </c>
      <c r="N915" s="4">
        <f t="shared" si="342"/>
        <v>-1.2889770185833706E-2</v>
      </c>
      <c r="O915" s="4">
        <f t="shared" si="344"/>
        <v>-1.9953180121059687E-2</v>
      </c>
      <c r="P915" s="4">
        <f t="shared" si="323"/>
        <v>-8.0309195779198379E-3</v>
      </c>
      <c r="T915" s="4"/>
      <c r="U915" s="4">
        <f t="shared" si="335"/>
        <v>4.2673386366256574E-2</v>
      </c>
      <c r="V915" s="4">
        <f t="shared" si="336"/>
        <v>3.224665250259396E-2</v>
      </c>
      <c r="W915" s="4">
        <f t="shared" si="337"/>
        <v>-2.8363977169815358E-2</v>
      </c>
      <c r="X915" s="4">
        <f t="shared" si="343"/>
        <v>-3.8631098763670574E-2</v>
      </c>
      <c r="Y915" s="4">
        <f t="shared" si="332"/>
        <v>-8.1560267521323376E-3</v>
      </c>
      <c r="Z915" s="4">
        <f t="shared" si="333"/>
        <v>-1.9022027868373745E-3</v>
      </c>
      <c r="AA915" s="4">
        <f t="shared" si="326"/>
        <v>1.3099022239790009E-2</v>
      </c>
      <c r="AB915" s="4">
        <f t="shared" si="327"/>
        <v>1.3099022239790009E-2</v>
      </c>
      <c r="AC915" s="2">
        <f t="shared" si="338"/>
        <v>1.6491467031577638E-3</v>
      </c>
      <c r="AD915" s="3">
        <f t="shared" si="339"/>
        <v>1842.3267141483936</v>
      </c>
    </row>
    <row r="916" spans="1:30" x14ac:dyDescent="0.3">
      <c r="A916" s="1">
        <f t="shared" si="324"/>
        <v>34</v>
      </c>
      <c r="B916" s="1">
        <f t="shared" si="322"/>
        <v>3</v>
      </c>
      <c r="C916" s="5">
        <v>40408</v>
      </c>
      <c r="D916" s="3">
        <v>1850.8</v>
      </c>
      <c r="E916" s="3">
        <v>1841.42</v>
      </c>
      <c r="F916" s="3">
        <f t="shared" si="330"/>
        <v>1833.73</v>
      </c>
      <c r="G916" s="3">
        <f t="shared" si="340"/>
        <v>1863.6269999999997</v>
      </c>
      <c r="H916" s="4">
        <f t="shared" si="325"/>
        <v>2.9424993361765197E-3</v>
      </c>
      <c r="I916" s="4">
        <f t="shared" si="328"/>
        <v>-2.1404921506255215E-3</v>
      </c>
      <c r="J916" s="4">
        <f t="shared" si="329"/>
        <v>5.0829914868020416E-3</v>
      </c>
      <c r="K916" s="4">
        <f t="shared" si="331"/>
        <v>-8.6202225028042083E-3</v>
      </c>
      <c r="L916" s="4">
        <f t="shared" si="341"/>
        <v>1.066573219583172E-2</v>
      </c>
      <c r="M916" s="4">
        <f t="shared" si="334"/>
        <v>9.3088949845396736E-3</v>
      </c>
      <c r="N916" s="4">
        <f t="shared" si="342"/>
        <v>-6.8828150697536434E-3</v>
      </c>
      <c r="O916" s="4">
        <f t="shared" si="344"/>
        <v>-1.615355521936444E-2</v>
      </c>
      <c r="P916" s="4">
        <f t="shared" si="323"/>
        <v>-5.1120512172702351E-3</v>
      </c>
      <c r="T916" s="4"/>
      <c r="U916" s="4">
        <f t="shared" si="335"/>
        <v>5.4189674700565632E-6</v>
      </c>
      <c r="V916" s="4">
        <f t="shared" si="336"/>
        <v>-9.9946352222046436E-3</v>
      </c>
      <c r="W916" s="4">
        <f t="shared" si="337"/>
        <v>2.9370644528497357E-3</v>
      </c>
      <c r="X916" s="4">
        <f t="shared" si="343"/>
        <v>-3.1578157974232107E-2</v>
      </c>
      <c r="Y916" s="4">
        <f t="shared" si="332"/>
        <v>-2.0981566361871436E-2</v>
      </c>
      <c r="Z916" s="4">
        <f t="shared" si="333"/>
        <v>-1.4808610627006445E-2</v>
      </c>
      <c r="AA916" s="4">
        <f t="shared" si="326"/>
        <v>2.9424993361765197E-3</v>
      </c>
      <c r="AB916" s="4">
        <f t="shared" si="327"/>
        <v>2.9424993361765197E-3</v>
      </c>
      <c r="AC916" s="2">
        <f t="shared" si="338"/>
        <v>3.0521165087551202E-3</v>
      </c>
      <c r="AD916" s="3">
        <f t="shared" si="339"/>
        <v>1845.151142765596</v>
      </c>
    </row>
    <row r="917" spans="1:30" x14ac:dyDescent="0.3">
      <c r="A917" s="1">
        <f t="shared" si="324"/>
        <v>34</v>
      </c>
      <c r="B917" s="1">
        <f t="shared" si="322"/>
        <v>4</v>
      </c>
      <c r="C917" s="5">
        <v>40409</v>
      </c>
      <c r="D917" s="3">
        <v>1823</v>
      </c>
      <c r="E917" s="3">
        <v>1842.79</v>
      </c>
      <c r="F917" s="3">
        <f t="shared" si="330"/>
        <v>1831.896</v>
      </c>
      <c r="G917" s="3">
        <f t="shared" si="340"/>
        <v>1855.432</v>
      </c>
      <c r="H917" s="4">
        <f t="shared" si="325"/>
        <v>-1.5020531661983983E-2</v>
      </c>
      <c r="I917" s="4">
        <f t="shared" si="328"/>
        <v>-4.3278582234709271E-3</v>
      </c>
      <c r="J917" s="4">
        <f t="shared" si="329"/>
        <v>-1.0692673438513055E-2</v>
      </c>
      <c r="K917" s="4">
        <f t="shared" si="331"/>
        <v>-9.0123189971903165E-3</v>
      </c>
      <c r="L917" s="4">
        <f t="shared" si="341"/>
        <v>4.4497274451888334E-3</v>
      </c>
      <c r="M917" s="4">
        <f t="shared" si="334"/>
        <v>-4.8561708743290874E-3</v>
      </c>
      <c r="N917" s="4">
        <f t="shared" si="342"/>
        <v>-1.7479487256876036E-2</v>
      </c>
      <c r="O917" s="4">
        <f t="shared" si="344"/>
        <v>-1.291058694459685E-2</v>
      </c>
      <c r="P917" s="4">
        <f t="shared" si="323"/>
        <v>-2.0055797152087527E-2</v>
      </c>
      <c r="T917" s="4"/>
      <c r="U917" s="4">
        <f t="shared" si="335"/>
        <v>-1.0065917441106485E-2</v>
      </c>
      <c r="V917" s="4">
        <f t="shared" si="336"/>
        <v>-1.9965258266695401E-2</v>
      </c>
      <c r="W917" s="4">
        <f t="shared" si="337"/>
        <v>-5.0049940780604813E-3</v>
      </c>
      <c r="X917" s="4">
        <f t="shared" si="343"/>
        <v>-2.505204984864038E-2</v>
      </c>
      <c r="Y917" s="4">
        <f t="shared" si="332"/>
        <v>-2.1368773872537071E-2</v>
      </c>
      <c r="Z917" s="4">
        <f t="shared" si="333"/>
        <v>-1.5198259577732205E-2</v>
      </c>
      <c r="AA917" s="4">
        <f t="shared" si="326"/>
        <v>-1.5020531661983983E-2</v>
      </c>
      <c r="AB917" s="4">
        <f t="shared" si="327"/>
        <v>-1.5020531661983983E-2</v>
      </c>
      <c r="AC917" s="2">
        <f t="shared" si="338"/>
        <v>-8.1006190402619985E-3</v>
      </c>
      <c r="AD917" s="3">
        <f t="shared" si="339"/>
        <v>1837.7674285103976</v>
      </c>
    </row>
    <row r="918" spans="1:30" x14ac:dyDescent="0.3">
      <c r="A918" s="1">
        <f t="shared" si="324"/>
        <v>34</v>
      </c>
      <c r="B918" s="1">
        <f t="shared" si="322"/>
        <v>5</v>
      </c>
      <c r="C918" s="5">
        <v>40410</v>
      </c>
      <c r="D918" s="3">
        <v>1825.75</v>
      </c>
      <c r="E918" s="3">
        <v>1818.42</v>
      </c>
      <c r="F918" s="3">
        <f t="shared" si="330"/>
        <v>1833.2860000000001</v>
      </c>
      <c r="G918" s="3">
        <f t="shared" si="340"/>
        <v>1847.7189999999998</v>
      </c>
      <c r="H918" s="4">
        <f t="shared" si="325"/>
        <v>1.5085024684585847E-3</v>
      </c>
      <c r="I918" s="4">
        <f t="shared" si="328"/>
        <v>-2.5123422929237121E-3</v>
      </c>
      <c r="J918" s="4">
        <f t="shared" si="329"/>
        <v>4.0208447613822966E-3</v>
      </c>
      <c r="K918" s="4">
        <f t="shared" si="331"/>
        <v>6.6758091058694855E-3</v>
      </c>
      <c r="L918" s="4">
        <f t="shared" si="341"/>
        <v>1.489851892484907E-2</v>
      </c>
      <c r="M918" s="4">
        <f t="shared" si="334"/>
        <v>-4.1106515840954759E-3</v>
      </c>
      <c r="N918" s="4">
        <f t="shared" si="342"/>
        <v>-1.188979493093908E-2</v>
      </c>
      <c r="O918" s="4">
        <f t="shared" si="344"/>
        <v>-7.9052444201011991E-3</v>
      </c>
      <c r="P918" s="4">
        <f t="shared" si="323"/>
        <v>-1.8577548903139771E-2</v>
      </c>
      <c r="T918" s="4"/>
      <c r="U918" s="4">
        <f t="shared" si="335"/>
        <v>-2.3038946791004091E-3</v>
      </c>
      <c r="V918" s="4">
        <f t="shared" si="336"/>
        <v>-1.2280855732309462E-2</v>
      </c>
      <c r="W918" s="4">
        <f t="shared" si="337"/>
        <v>3.8212007917308366E-3</v>
      </c>
      <c r="X918" s="4">
        <f t="shared" si="343"/>
        <v>-1.5501419862610563E-2</v>
      </c>
      <c r="Y918" s="4">
        <f t="shared" si="332"/>
        <v>-5.8762583393409014E-3</v>
      </c>
      <c r="Z918" s="4">
        <f t="shared" si="333"/>
        <v>3.9194013517112919E-4</v>
      </c>
      <c r="AA918" s="4">
        <f t="shared" si="326"/>
        <v>1.5085024684585847E-3</v>
      </c>
      <c r="AB918" s="4">
        <f t="shared" si="327"/>
        <v>1.5085024684585847E-3</v>
      </c>
      <c r="AC918" s="2">
        <f t="shared" si="338"/>
        <v>-4.3881248839829244E-3</v>
      </c>
      <c r="AD918" s="3">
        <f t="shared" si="339"/>
        <v>1833.7616190069318</v>
      </c>
    </row>
    <row r="919" spans="1:30" x14ac:dyDescent="0.3">
      <c r="A919" s="1">
        <f t="shared" si="324"/>
        <v>35</v>
      </c>
      <c r="B919" s="1">
        <f t="shared" si="322"/>
        <v>1</v>
      </c>
      <c r="C919" s="5">
        <v>40413</v>
      </c>
      <c r="D919" s="3">
        <v>1808.31</v>
      </c>
      <c r="E919" s="3">
        <v>1833.33</v>
      </c>
      <c r="F919" s="3">
        <f t="shared" si="330"/>
        <v>1830.646</v>
      </c>
      <c r="G919" s="3">
        <f t="shared" si="340"/>
        <v>1837.0330000000001</v>
      </c>
      <c r="H919" s="4">
        <f t="shared" si="325"/>
        <v>-9.5522388059701788E-3</v>
      </c>
      <c r="I919" s="4">
        <f t="shared" si="328"/>
        <v>4.151718471860839E-3</v>
      </c>
      <c r="J919" s="4">
        <f t="shared" si="329"/>
        <v>-1.3703957277831018E-2</v>
      </c>
      <c r="K919" s="4">
        <f t="shared" si="331"/>
        <v>5.7401068054224388E-3</v>
      </c>
      <c r="L919" s="4">
        <f t="shared" si="341"/>
        <v>7.9279443759794847E-3</v>
      </c>
      <c r="M919" s="4">
        <f t="shared" si="334"/>
        <v>-1.2201157405637143E-2</v>
      </c>
      <c r="N919" s="4">
        <f t="shared" si="342"/>
        <v>-1.5635538392614712E-2</v>
      </c>
      <c r="O919" s="4">
        <f t="shared" si="344"/>
        <v>-3.5320271413641306E-3</v>
      </c>
      <c r="P919" s="4">
        <f t="shared" si="323"/>
        <v>-2.7952330525557571E-2</v>
      </c>
      <c r="T919" s="4"/>
      <c r="U919" s="4">
        <f t="shared" si="335"/>
        <v>-2.3223332876899953E-3</v>
      </c>
      <c r="V919" s="4">
        <f t="shared" si="336"/>
        <v>-1.2299109954813162E-2</v>
      </c>
      <c r="W919" s="4">
        <f t="shared" si="337"/>
        <v>-7.2467348518537068E-3</v>
      </c>
      <c r="X919" s="4">
        <f t="shared" si="343"/>
        <v>-6.9295114515412187E-3</v>
      </c>
      <c r="Y919" s="4">
        <f t="shared" si="332"/>
        <v>-6.8002935288097545E-3</v>
      </c>
      <c r="Z919" s="4">
        <f t="shared" si="333"/>
        <v>-5.3792132694600989E-4</v>
      </c>
      <c r="AA919" s="4">
        <f t="shared" si="326"/>
        <v>-9.5522388059701788E-3</v>
      </c>
      <c r="AB919" s="4">
        <f t="shared" si="327"/>
        <v>-9.5522388059701788E-3</v>
      </c>
      <c r="AC919" s="2">
        <f t="shared" si="338"/>
        <v>-9.3832064218089834E-3</v>
      </c>
      <c r="AD919" s="3">
        <f t="shared" si="339"/>
        <v>1825.2777460046213</v>
      </c>
    </row>
    <row r="920" spans="1:30" x14ac:dyDescent="0.3">
      <c r="A920" s="1">
        <f t="shared" si="324"/>
        <v>35</v>
      </c>
      <c r="B920" s="1">
        <f t="shared" si="322"/>
        <v>2</v>
      </c>
      <c r="C920" s="5">
        <v>40414</v>
      </c>
      <c r="D920" s="3">
        <v>1775.27</v>
      </c>
      <c r="E920" s="3">
        <v>1783.2</v>
      </c>
      <c r="F920" s="3">
        <f t="shared" si="330"/>
        <v>1816.6260000000002</v>
      </c>
      <c r="G920" s="3">
        <f t="shared" si="340"/>
        <v>1824.636</v>
      </c>
      <c r="H920" s="4">
        <f t="shared" si="325"/>
        <v>-1.8271203499399973E-2</v>
      </c>
      <c r="I920" s="4">
        <f t="shared" si="328"/>
        <v>-1.388589345853305E-2</v>
      </c>
      <c r="J920" s="4">
        <f t="shared" si="329"/>
        <v>-4.3853100408669226E-3</v>
      </c>
      <c r="K920" s="4">
        <f t="shared" si="331"/>
        <v>1.0316262145318115E-2</v>
      </c>
      <c r="L920" s="4">
        <f t="shared" si="341"/>
        <v>1.2061599565954472E-2</v>
      </c>
      <c r="M920" s="4">
        <f t="shared" si="334"/>
        <v>-2.276528025031031E-2</v>
      </c>
      <c r="N920" s="4">
        <f t="shared" si="342"/>
        <v>-2.7055259240747188E-2</v>
      </c>
      <c r="O920" s="4">
        <f t="shared" si="344"/>
        <v>-4.5119897255064094E-3</v>
      </c>
      <c r="P920" s="4">
        <f t="shared" si="323"/>
        <v>-4.5712811305642587E-2</v>
      </c>
      <c r="T920" s="4"/>
      <c r="U920" s="4">
        <f t="shared" si="335"/>
        <v>2.0494273658830591E-2</v>
      </c>
      <c r="V920" s="4">
        <f t="shared" si="336"/>
        <v>1.028933092224227E-2</v>
      </c>
      <c r="W920" s="4">
        <f t="shared" si="337"/>
        <v>-3.7986961964267284E-2</v>
      </c>
      <c r="X920" s="4">
        <f t="shared" si="343"/>
        <v>-8.7414590706550825E-3</v>
      </c>
      <c r="Y920" s="4">
        <f t="shared" si="332"/>
        <v>-2.2811974824290299E-3</v>
      </c>
      <c r="Z920" s="4">
        <f t="shared" si="333"/>
        <v>4.0096687486557399E-3</v>
      </c>
      <c r="AA920" s="4">
        <f t="shared" si="326"/>
        <v>-1.8271203499399973E-2</v>
      </c>
      <c r="AB920" s="4">
        <f t="shared" si="327"/>
        <v>-1.8271203499399973E-2</v>
      </c>
      <c r="AC920" s="2">
        <f t="shared" si="338"/>
        <v>-1.8779395436420557E-2</v>
      </c>
      <c r="AD920" s="3">
        <f t="shared" si="339"/>
        <v>1808.6084973364143</v>
      </c>
    </row>
    <row r="921" spans="1:30" x14ac:dyDescent="0.3">
      <c r="A921" s="1">
        <f t="shared" si="324"/>
        <v>35</v>
      </c>
      <c r="B921" s="1">
        <f t="shared" si="322"/>
        <v>3</v>
      </c>
      <c r="C921" s="5">
        <v>40415</v>
      </c>
      <c r="D921" s="3">
        <v>1790.88</v>
      </c>
      <c r="E921" s="3">
        <v>1762.68</v>
      </c>
      <c r="F921" s="3">
        <f t="shared" si="330"/>
        <v>1804.6419999999998</v>
      </c>
      <c r="G921" s="3">
        <f t="shared" si="340"/>
        <v>1819.1860000000001</v>
      </c>
      <c r="H921" s="4">
        <f t="shared" si="325"/>
        <v>8.7930286660621356E-3</v>
      </c>
      <c r="I921" s="4">
        <f t="shared" si="328"/>
        <v>-7.0918789817886393E-3</v>
      </c>
      <c r="J921" s="4">
        <f t="shared" si="329"/>
        <v>1.5884907647850777E-2</v>
      </c>
      <c r="K921" s="4">
        <f t="shared" si="331"/>
        <v>1.8483103978549742E-2</v>
      </c>
      <c r="L921" s="4">
        <f t="shared" si="341"/>
        <v>2.6509269638483799E-2</v>
      </c>
      <c r="M921" s="4">
        <f t="shared" si="334"/>
        <v>-7.6258892345405444E-3</v>
      </c>
      <c r="N921" s="4">
        <f t="shared" si="342"/>
        <v>-1.5559706374169566E-2</v>
      </c>
      <c r="O921" s="4">
        <f t="shared" si="344"/>
        <v>-8.1211471455375703E-3</v>
      </c>
      <c r="P921" s="4">
        <f t="shared" si="323"/>
        <v>-3.7321736699797256E-2</v>
      </c>
      <c r="T921" s="4"/>
      <c r="U921" s="4">
        <f t="shared" si="335"/>
        <v>4.2545640944757684E-2</v>
      </c>
      <c r="V921" s="4">
        <f t="shared" si="336"/>
        <v>3.2120184535310084E-2</v>
      </c>
      <c r="W921" s="4">
        <f t="shared" si="337"/>
        <v>-3.2375189107412924E-2</v>
      </c>
      <c r="X921" s="4">
        <f t="shared" si="343"/>
        <v>-1.5862749695974974E-2</v>
      </c>
      <c r="Y921" s="4">
        <f t="shared" si="332"/>
        <v>5.7838134052510554E-3</v>
      </c>
      <c r="Z921" s="4">
        <f t="shared" si="333"/>
        <v>1.2125531544226745E-2</v>
      </c>
      <c r="AA921" s="4">
        <f t="shared" si="326"/>
        <v>8.7930286660621356E-3</v>
      </c>
      <c r="AB921" s="4">
        <f t="shared" si="327"/>
        <v>8.7930286660621356E-3</v>
      </c>
      <c r="AC921" s="2">
        <f t="shared" si="338"/>
        <v>-6.5995478336216586E-3</v>
      </c>
      <c r="AD921" s="3">
        <f t="shared" si="339"/>
        <v>1802.6989982242765</v>
      </c>
    </row>
    <row r="922" spans="1:30" x14ac:dyDescent="0.3">
      <c r="A922" s="1">
        <f t="shared" si="324"/>
        <v>35</v>
      </c>
      <c r="B922" s="1">
        <f t="shared" si="322"/>
        <v>4</v>
      </c>
      <c r="C922" s="5">
        <v>40416</v>
      </c>
      <c r="D922" s="3">
        <v>1769.02</v>
      </c>
      <c r="E922" s="3">
        <v>1797.35</v>
      </c>
      <c r="F922" s="3">
        <f t="shared" si="330"/>
        <v>1793.846</v>
      </c>
      <c r="G922" s="3">
        <f t="shared" si="340"/>
        <v>1812.8709999999999</v>
      </c>
      <c r="H922" s="4">
        <f t="shared" si="325"/>
        <v>-1.2206289645314106E-2</v>
      </c>
      <c r="I922" s="4">
        <f t="shared" si="328"/>
        <v>3.6127490395781959E-3</v>
      </c>
      <c r="J922" s="4">
        <f t="shared" si="329"/>
        <v>-1.5819038684892303E-2</v>
      </c>
      <c r="K922" s="4">
        <f t="shared" si="331"/>
        <v>5.1217837041007208E-3</v>
      </c>
      <c r="L922" s="4">
        <f t="shared" si="341"/>
        <v>1.5000074451293779E-2</v>
      </c>
      <c r="M922" s="4">
        <f t="shared" si="334"/>
        <v>-1.3839538065140497E-2</v>
      </c>
      <c r="N922" s="4">
        <f t="shared" si="342"/>
        <v>-2.418870399493394E-2</v>
      </c>
      <c r="O922" s="4">
        <f t="shared" si="344"/>
        <v>-1.0754542062836974E-2</v>
      </c>
      <c r="P922" s="4">
        <f t="shared" si="323"/>
        <v>-4.9072466416887492E-2</v>
      </c>
      <c r="T922" s="4"/>
      <c r="U922" s="4">
        <f t="shared" si="335"/>
        <v>1.7935316715804457E-2</v>
      </c>
      <c r="V922" s="4">
        <f t="shared" si="336"/>
        <v>7.7559635486464037E-3</v>
      </c>
      <c r="W922" s="4">
        <f t="shared" si="337"/>
        <v>-2.9610532089961613E-2</v>
      </c>
      <c r="X922" s="4">
        <f t="shared" si="343"/>
        <v>-2.0770829785096947E-2</v>
      </c>
      <c r="Y922" s="4">
        <f t="shared" si="332"/>
        <v>-7.410906865775801E-3</v>
      </c>
      <c r="Z922" s="4">
        <f t="shared" si="333"/>
        <v>-1.1523847335028984E-3</v>
      </c>
      <c r="AA922" s="4">
        <f t="shared" si="326"/>
        <v>-1.2206289645314106E-2</v>
      </c>
      <c r="AB922" s="4">
        <f t="shared" si="327"/>
        <v>-1.2206289645314106E-2</v>
      </c>
      <c r="AC922" s="2">
        <f t="shared" si="338"/>
        <v>-1.2692149033278871E-2</v>
      </c>
      <c r="AD922" s="3">
        <f t="shared" si="339"/>
        <v>1791.472665482851</v>
      </c>
    </row>
    <row r="923" spans="1:30" x14ac:dyDescent="0.3">
      <c r="A923" s="1">
        <f t="shared" si="324"/>
        <v>35</v>
      </c>
      <c r="B923" s="1">
        <f t="shared" si="322"/>
        <v>5</v>
      </c>
      <c r="C923" s="5">
        <v>40417</v>
      </c>
      <c r="D923" s="3">
        <v>1791.64</v>
      </c>
      <c r="E923" s="3">
        <v>1780.11</v>
      </c>
      <c r="F923" s="3">
        <f t="shared" si="330"/>
        <v>1787.0239999999999</v>
      </c>
      <c r="G923" s="3">
        <f t="shared" si="340"/>
        <v>1810.155</v>
      </c>
      <c r="H923" s="4">
        <f t="shared" si="325"/>
        <v>1.2786740681281229E-2</v>
      </c>
      <c r="I923" s="4">
        <f t="shared" si="328"/>
        <v>6.2690076991780298E-3</v>
      </c>
      <c r="J923" s="4">
        <f t="shared" si="329"/>
        <v>6.5177329821031992E-3</v>
      </c>
      <c r="K923" s="4">
        <f t="shared" si="331"/>
        <v>9.5250477665599648E-3</v>
      </c>
      <c r="L923" s="4">
        <f t="shared" si="341"/>
        <v>2.4415903846322935E-2</v>
      </c>
      <c r="M923" s="4">
        <f t="shared" si="334"/>
        <v>2.5830654764570668E-3</v>
      </c>
      <c r="N923" s="4">
        <f t="shared" si="342"/>
        <v>-1.0228405854747175E-2</v>
      </c>
      <c r="O923" s="4">
        <f t="shared" si="344"/>
        <v>-1.2910517737938472E-2</v>
      </c>
      <c r="P923" s="4">
        <f t="shared" si="323"/>
        <v>-3.6913202638269881E-2</v>
      </c>
      <c r="T923" s="4"/>
      <c r="U923" s="4">
        <f t="shared" si="335"/>
        <v>3.2068602955308598E-2</v>
      </c>
      <c r="V923" s="4">
        <f t="shared" si="336"/>
        <v>2.1747916925755551E-2</v>
      </c>
      <c r="W923" s="4">
        <f t="shared" si="337"/>
        <v>-1.8682733123373901E-2</v>
      </c>
      <c r="X923" s="4">
        <f t="shared" si="343"/>
        <v>-2.5234469689944816E-2</v>
      </c>
      <c r="Y923" s="4">
        <f t="shared" si="332"/>
        <v>-3.0625463452425648E-3</v>
      </c>
      <c r="Z923" s="4">
        <f t="shared" si="333"/>
        <v>3.2233932861194959E-3</v>
      </c>
      <c r="AA923" s="4">
        <f t="shared" si="326"/>
        <v>1.2786740681281229E-2</v>
      </c>
      <c r="AB923" s="4">
        <f t="shared" si="327"/>
        <v>1.2786740681281229E-2</v>
      </c>
      <c r="AC923" s="2">
        <f t="shared" si="338"/>
        <v>6.2264933114832634E-5</v>
      </c>
      <c r="AD923" s="3">
        <f t="shared" si="339"/>
        <v>1791.5284436552342</v>
      </c>
    </row>
    <row r="924" spans="1:30" x14ac:dyDescent="0.3">
      <c r="A924" s="1">
        <f t="shared" si="324"/>
        <v>36</v>
      </c>
      <c r="B924" s="1">
        <f t="shared" si="322"/>
        <v>1</v>
      </c>
      <c r="C924" s="5">
        <v>40420</v>
      </c>
      <c r="D924" s="3">
        <v>1772.07</v>
      </c>
      <c r="E924" s="3">
        <v>1785.98</v>
      </c>
      <c r="F924" s="3">
        <f t="shared" si="330"/>
        <v>1779.7760000000003</v>
      </c>
      <c r="G924" s="3">
        <f t="shared" si="340"/>
        <v>1805.211</v>
      </c>
      <c r="H924" s="4">
        <f t="shared" si="325"/>
        <v>-1.0922953271862742E-2</v>
      </c>
      <c r="I924" s="4">
        <f t="shared" si="328"/>
        <v>-3.1591167868545477E-3</v>
      </c>
      <c r="J924" s="4">
        <f t="shared" si="329"/>
        <v>-7.7638364850081939E-3</v>
      </c>
      <c r="K924" s="4">
        <f t="shared" si="331"/>
        <v>-5.5465941818668924E-3</v>
      </c>
      <c r="L924" s="4">
        <f t="shared" si="341"/>
        <v>9.6299107707649573E-3</v>
      </c>
      <c r="M924" s="4">
        <f t="shared" si="334"/>
        <v>-4.3297583516129882E-3</v>
      </c>
      <c r="N924" s="4">
        <f t="shared" si="342"/>
        <v>-1.8358518754871357E-2</v>
      </c>
      <c r="O924" s="4">
        <f t="shared" si="344"/>
        <v>-1.4353270468999374E-2</v>
      </c>
      <c r="P924" s="4">
        <f t="shared" si="323"/>
        <v>-4.74329547226E-2</v>
      </c>
      <c r="T924" s="4"/>
      <c r="U924" s="4">
        <f t="shared" si="335"/>
        <v>9.3043245294812827E-3</v>
      </c>
      <c r="V924" s="4">
        <f t="shared" si="336"/>
        <v>-7.8871871581356358E-4</v>
      </c>
      <c r="W924" s="4">
        <f t="shared" si="337"/>
        <v>-2.0040811586508955E-2</v>
      </c>
      <c r="X924" s="4">
        <f t="shared" si="343"/>
        <v>-2.7788004890076871E-2</v>
      </c>
      <c r="Y924" s="4">
        <f t="shared" si="332"/>
        <v>-1.7946262583589209E-2</v>
      </c>
      <c r="Z924" s="4">
        <f t="shared" si="333"/>
        <v>-1.1754168500332106E-2</v>
      </c>
      <c r="AA924" s="4">
        <f t="shared" si="326"/>
        <v>-1.0922953271862742E-2</v>
      </c>
      <c r="AB924" s="4">
        <f t="shared" si="327"/>
        <v>-1.0922953271862742E-2</v>
      </c>
      <c r="AC924" s="2">
        <f t="shared" si="338"/>
        <v>-7.3204194925461635E-3</v>
      </c>
      <c r="AD924" s="3">
        <f t="shared" si="339"/>
        <v>1785.0422957701562</v>
      </c>
    </row>
    <row r="925" spans="1:30" x14ac:dyDescent="0.3">
      <c r="A925" s="1">
        <f t="shared" si="324"/>
        <v>36</v>
      </c>
      <c r="B925" s="1">
        <f t="shared" si="322"/>
        <v>2</v>
      </c>
      <c r="C925" s="5">
        <v>40421</v>
      </c>
      <c r="D925" s="3">
        <v>1767.43</v>
      </c>
      <c r="E925" s="3">
        <v>1762.54</v>
      </c>
      <c r="F925" s="3">
        <f t="shared" si="330"/>
        <v>1778.2079999999999</v>
      </c>
      <c r="G925" s="3">
        <f t="shared" si="340"/>
        <v>1797.4170000000001</v>
      </c>
      <c r="H925" s="4">
        <f t="shared" si="325"/>
        <v>-2.6184067220820129E-3</v>
      </c>
      <c r="I925" s="4">
        <f t="shared" si="328"/>
        <v>-5.3778913925521974E-3</v>
      </c>
      <c r="J925" s="4">
        <f t="shared" si="329"/>
        <v>2.7594846704701846E-3</v>
      </c>
      <c r="K925" s="4">
        <f t="shared" si="331"/>
        <v>4.9842839165495619E-3</v>
      </c>
      <c r="L925" s="4">
        <f t="shared" si="341"/>
        <v>1.6183835225972509E-2</v>
      </c>
      <c r="M925" s="4">
        <f t="shared" si="334"/>
        <v>-6.0611581997155528E-3</v>
      </c>
      <c r="N925" s="4">
        <f t="shared" si="342"/>
        <v>-1.6683385102065951E-2</v>
      </c>
      <c r="O925" s="4">
        <f t="shared" si="344"/>
        <v>-1.0868322932167208E-2</v>
      </c>
      <c r="P925" s="4">
        <f t="shared" si="323"/>
        <v>-4.992716267718815E-2</v>
      </c>
      <c r="T925" s="4"/>
      <c r="U925" s="4">
        <f t="shared" si="335"/>
        <v>1.8057977393669807E-3</v>
      </c>
      <c r="V925" s="4">
        <f t="shared" si="336"/>
        <v>-8.2122602380266911E-3</v>
      </c>
      <c r="W925" s="4">
        <f t="shared" si="337"/>
        <v>-4.416229643941439E-3</v>
      </c>
      <c r="X925" s="4">
        <f t="shared" si="343"/>
        <v>-2.1147996340468728E-2</v>
      </c>
      <c r="Y925" s="4">
        <f t="shared" si="332"/>
        <v>-7.5466921921356423E-3</v>
      </c>
      <c r="Z925" s="4">
        <f t="shared" si="333"/>
        <v>-1.289026220257913E-3</v>
      </c>
      <c r="AA925" s="4">
        <f t="shared" si="326"/>
        <v>-2.6184067220820129E-3</v>
      </c>
      <c r="AB925" s="4">
        <f t="shared" si="327"/>
        <v>-2.6184067220820129E-3</v>
      </c>
      <c r="AC925" s="2">
        <f t="shared" si="338"/>
        <v>-6.6432789493431196E-3</v>
      </c>
      <c r="AD925" s="3">
        <f t="shared" si="339"/>
        <v>1779.1715305134376</v>
      </c>
    </row>
    <row r="926" spans="1:30" x14ac:dyDescent="0.3">
      <c r="A926" s="1">
        <f t="shared" si="324"/>
        <v>36</v>
      </c>
      <c r="B926" s="1">
        <f t="shared" si="322"/>
        <v>3</v>
      </c>
      <c r="C926" s="5">
        <v>40422</v>
      </c>
      <c r="D926" s="3">
        <v>1820.05</v>
      </c>
      <c r="E926" s="3">
        <v>1791.91</v>
      </c>
      <c r="F926" s="3">
        <f t="shared" si="330"/>
        <v>1784.0419999999999</v>
      </c>
      <c r="G926" s="3">
        <f t="shared" si="340"/>
        <v>1794.3419999999999</v>
      </c>
      <c r="H926" s="4">
        <f t="shared" si="325"/>
        <v>2.9772041891333683E-2</v>
      </c>
      <c r="I926" s="4">
        <f t="shared" si="328"/>
        <v>1.3850619260734522E-2</v>
      </c>
      <c r="J926" s="4">
        <f t="shared" si="329"/>
        <v>1.5921422630599161E-2</v>
      </c>
      <c r="K926" s="4">
        <f t="shared" si="331"/>
        <v>4.3056867881612849E-3</v>
      </c>
      <c r="L926" s="4">
        <f t="shared" si="341"/>
        <v>1.361047145038583E-2</v>
      </c>
      <c r="M926" s="4">
        <f t="shared" si="334"/>
        <v>2.0183381332950705E-2</v>
      </c>
      <c r="N926" s="4">
        <f t="shared" si="342"/>
        <v>1.4327257568512627E-2</v>
      </c>
      <c r="O926" s="4">
        <f t="shared" si="344"/>
        <v>-5.6591851872201063E-3</v>
      </c>
      <c r="P926" s="4">
        <f t="shared" si="323"/>
        <v>-2.1641554364595143E-2</v>
      </c>
      <c r="T926" s="4"/>
      <c r="U926" s="4">
        <f t="shared" si="335"/>
        <v>1.3267852192166052E-2</v>
      </c>
      <c r="V926" s="4">
        <f t="shared" si="336"/>
        <v>3.1351736702444322E-3</v>
      </c>
      <c r="W926" s="4">
        <f t="shared" si="337"/>
        <v>1.6288081836862239E-2</v>
      </c>
      <c r="X926" s="4">
        <f t="shared" si="343"/>
        <v>-1.1415006411243843E-2</v>
      </c>
      <c r="Y926" s="4">
        <f t="shared" si="332"/>
        <v>-8.2168280096960675E-3</v>
      </c>
      <c r="Z926" s="4">
        <f t="shared" si="333"/>
        <v>-1.9633874115151575E-3</v>
      </c>
      <c r="AA926" s="4">
        <f t="shared" si="326"/>
        <v>2.9772041891333683E-2</v>
      </c>
      <c r="AB926" s="4">
        <f t="shared" si="327"/>
        <v>2.9772041891333683E-2</v>
      </c>
      <c r="AC926" s="2">
        <f t="shared" si="338"/>
        <v>1.4973386989940751E-2</v>
      </c>
      <c r="AD926" s="3">
        <f t="shared" si="339"/>
        <v>1792.7976870089583</v>
      </c>
    </row>
    <row r="927" spans="1:30" x14ac:dyDescent="0.3">
      <c r="A927" s="1">
        <f t="shared" si="324"/>
        <v>36</v>
      </c>
      <c r="B927" s="1">
        <f t="shared" si="322"/>
        <v>4</v>
      </c>
      <c r="C927" s="5">
        <v>40423</v>
      </c>
      <c r="D927" s="3">
        <v>1840.58</v>
      </c>
      <c r="E927" s="3">
        <v>1822.83</v>
      </c>
      <c r="F927" s="3">
        <f t="shared" si="330"/>
        <v>1798.354</v>
      </c>
      <c r="G927" s="3">
        <f t="shared" si="340"/>
        <v>1796.1</v>
      </c>
      <c r="H927" s="4">
        <f t="shared" si="325"/>
        <v>1.1279909892585354E-2</v>
      </c>
      <c r="I927" s="4">
        <f t="shared" si="328"/>
        <v>1.5274305650943506E-3</v>
      </c>
      <c r="J927" s="4">
        <f t="shared" si="329"/>
        <v>9.7524793274910027E-3</v>
      </c>
      <c r="K927" s="4">
        <f t="shared" si="331"/>
        <v>-1.7720667014642359E-2</v>
      </c>
      <c r="L927" s="4">
        <f t="shared" si="341"/>
        <v>-1.5874411264647934E-2</v>
      </c>
      <c r="M927" s="4">
        <f t="shared" si="334"/>
        <v>2.3480360373986368E-2</v>
      </c>
      <c r="N927" s="4">
        <f t="shared" si="342"/>
        <v>2.4764768108679929E-2</v>
      </c>
      <c r="O927" s="4">
        <f t="shared" si="344"/>
        <v>1.2246139803758233E-3</v>
      </c>
      <c r="P927" s="4">
        <f t="shared" si="323"/>
        <v>-1.0605759255177911E-2</v>
      </c>
      <c r="T927" s="4"/>
      <c r="U927" s="4">
        <f t="shared" si="335"/>
        <v>-2.8037691272217783E-2</v>
      </c>
      <c r="V927" s="4">
        <f t="shared" si="336"/>
        <v>-3.7757314359495607E-2</v>
      </c>
      <c r="W927" s="4">
        <f t="shared" si="337"/>
        <v>4.0451775559349215E-2</v>
      </c>
      <c r="X927" s="4">
        <f t="shared" si="343"/>
        <v>2.5130362361094755E-3</v>
      </c>
      <c r="Y927" s="4">
        <f t="shared" si="332"/>
        <v>-2.9968538997003403E-2</v>
      </c>
      <c r="Z927" s="4">
        <f t="shared" si="333"/>
        <v>-2.3852248369107796E-2</v>
      </c>
      <c r="AA927" s="4">
        <f t="shared" si="326"/>
        <v>1.1279909892585354E-2</v>
      </c>
      <c r="AB927" s="4">
        <f t="shared" si="327"/>
        <v>1.1279909892585354E-2</v>
      </c>
      <c r="AC927" s="2">
        <f t="shared" si="338"/>
        <v>1.7306976783058068E-2</v>
      </c>
      <c r="AD927" s="3">
        <f t="shared" si="339"/>
        <v>1808.7251246726389</v>
      </c>
    </row>
    <row r="928" spans="1:30" x14ac:dyDescent="0.3">
      <c r="A928" s="1">
        <f t="shared" si="324"/>
        <v>36</v>
      </c>
      <c r="B928" s="1">
        <f t="shared" si="322"/>
        <v>5</v>
      </c>
      <c r="C928" s="5">
        <v>40424</v>
      </c>
      <c r="D928" s="3">
        <v>1870.31</v>
      </c>
      <c r="E928" s="3">
        <v>1864.03</v>
      </c>
      <c r="F928" s="3">
        <f t="shared" si="330"/>
        <v>1814.0880000000002</v>
      </c>
      <c r="G928" s="3">
        <f t="shared" si="340"/>
        <v>1800.5559999999998</v>
      </c>
      <c r="H928" s="4">
        <f t="shared" si="325"/>
        <v>1.6152517141335893E-2</v>
      </c>
      <c r="I928" s="4">
        <f t="shared" si="328"/>
        <v>1.2740549174716691E-2</v>
      </c>
      <c r="J928" s="4">
        <f t="shared" si="329"/>
        <v>3.4119679666192015E-3</v>
      </c>
      <c r="K928" s="4">
        <f t="shared" si="331"/>
        <v>-2.2029740625237642E-2</v>
      </c>
      <c r="L928" s="4">
        <f t="shared" si="341"/>
        <v>-2.5956190138132818E-2</v>
      </c>
      <c r="M928" s="4">
        <f t="shared" si="334"/>
        <v>3.0991881319979927E-2</v>
      </c>
      <c r="N928" s="4">
        <f t="shared" si="342"/>
        <v>3.8740255787656781E-2</v>
      </c>
      <c r="O928" s="4">
        <f t="shared" si="344"/>
        <v>7.2351642241127835E-3</v>
      </c>
      <c r="P928" s="4">
        <f t="shared" si="323"/>
        <v>5.3754481779918406E-3</v>
      </c>
      <c r="T928" s="4"/>
      <c r="U928" s="4">
        <f t="shared" si="335"/>
        <v>-2.6589444631583428E-2</v>
      </c>
      <c r="V928" s="4">
        <f t="shared" si="336"/>
        <v>-3.6323550185267631E-2</v>
      </c>
      <c r="W928" s="4">
        <f t="shared" si="337"/>
        <v>4.3909490745908684E-2</v>
      </c>
      <c r="X928" s="4">
        <f t="shared" si="343"/>
        <v>1.5144732247580507E-2</v>
      </c>
      <c r="Y928" s="4">
        <f t="shared" si="332"/>
        <v>-3.422388351020976E-2</v>
      </c>
      <c r="Z928" s="4">
        <f t="shared" si="333"/>
        <v>-2.8134423892246147E-2</v>
      </c>
      <c r="AA928" s="4">
        <f t="shared" si="326"/>
        <v>1.6152517141335893E-2</v>
      </c>
      <c r="AB928" s="4">
        <f t="shared" si="327"/>
        <v>1.6152517141335893E-2</v>
      </c>
      <c r="AC928" s="2">
        <f t="shared" si="338"/>
        <v>2.1951753212875954E-2</v>
      </c>
      <c r="AD928" s="3">
        <f t="shared" si="339"/>
        <v>1829.2534164484259</v>
      </c>
    </row>
    <row r="929" spans="1:30" x14ac:dyDescent="0.3">
      <c r="A929" s="1">
        <f t="shared" si="324"/>
        <v>37</v>
      </c>
      <c r="B929" s="1">
        <f t="shared" si="322"/>
        <v>2</v>
      </c>
      <c r="C929" s="5">
        <v>40428</v>
      </c>
      <c r="D929" s="3">
        <v>1856.5</v>
      </c>
      <c r="E929" s="3">
        <v>1862.88</v>
      </c>
      <c r="F929" s="3">
        <f t="shared" si="330"/>
        <v>1830.9739999999997</v>
      </c>
      <c r="G929" s="3">
        <f t="shared" si="340"/>
        <v>1805.375</v>
      </c>
      <c r="H929" s="4">
        <f t="shared" si="325"/>
        <v>-7.3838026851163422E-3</v>
      </c>
      <c r="I929" s="4">
        <f t="shared" si="328"/>
        <v>-3.9726034721515877E-3</v>
      </c>
      <c r="J929" s="4">
        <f t="shared" si="329"/>
        <v>-3.4111992129647545E-3</v>
      </c>
      <c r="K929" s="4">
        <f t="shared" si="331"/>
        <v>-2.444380878036272E-2</v>
      </c>
      <c r="L929" s="4">
        <f t="shared" si="341"/>
        <v>-3.7756070146422571E-2</v>
      </c>
      <c r="M929" s="4">
        <f t="shared" si="334"/>
        <v>1.394121380205306E-2</v>
      </c>
      <c r="N929" s="4">
        <f t="shared" si="342"/>
        <v>2.8318216437028317E-2</v>
      </c>
      <c r="O929" s="4">
        <f t="shared" si="344"/>
        <v>1.3788849986533642E-2</v>
      </c>
      <c r="P929" s="4">
        <f t="shared" si="323"/>
        <v>-2.0480457558148617E-3</v>
      </c>
      <c r="T929" s="4"/>
      <c r="U929" s="4">
        <f t="shared" si="335"/>
        <v>-5.25260518309799E-2</v>
      </c>
      <c r="V929" s="4">
        <f t="shared" si="336"/>
        <v>-6.2000791312670139E-2</v>
      </c>
      <c r="W929" s="4">
        <f t="shared" si="337"/>
        <v>4.7644844729610045E-2</v>
      </c>
      <c r="X929" s="4">
        <f t="shared" si="343"/>
        <v>2.8766541407457682E-2</v>
      </c>
      <c r="Y929" s="4">
        <f t="shared" si="332"/>
        <v>-3.6607851064896856E-2</v>
      </c>
      <c r="Z929" s="4">
        <f t="shared" si="333"/>
        <v>-3.0533422957763678E-2</v>
      </c>
      <c r="AA929" s="4">
        <f t="shared" si="326"/>
        <v>-7.3838026851163422E-3</v>
      </c>
      <c r="AB929" s="4">
        <f t="shared" si="327"/>
        <v>-7.3838026851163422E-3</v>
      </c>
      <c r="AC929" s="2">
        <f t="shared" si="338"/>
        <v>9.7842117071815591E-3</v>
      </c>
      <c r="AD929" s="3">
        <f t="shared" si="339"/>
        <v>1838.3356109656174</v>
      </c>
    </row>
    <row r="930" spans="1:30" x14ac:dyDescent="0.3">
      <c r="A930" s="1">
        <f t="shared" si="324"/>
        <v>37</v>
      </c>
      <c r="B930" s="1">
        <f t="shared" si="322"/>
        <v>3</v>
      </c>
      <c r="C930" s="5">
        <v>40429</v>
      </c>
      <c r="D930" s="3">
        <v>1880</v>
      </c>
      <c r="E930" s="3">
        <v>1863.71</v>
      </c>
      <c r="F930" s="3">
        <f t="shared" si="330"/>
        <v>1853.4880000000001</v>
      </c>
      <c r="G930" s="3">
        <f t="shared" si="340"/>
        <v>1815.8479999999995</v>
      </c>
      <c r="H930" s="4">
        <f t="shared" si="325"/>
        <v>1.2658227848101266E-2</v>
      </c>
      <c r="I930" s="4">
        <f t="shared" si="328"/>
        <v>3.8836520333961951E-3</v>
      </c>
      <c r="J930" s="4">
        <f t="shared" si="329"/>
        <v>8.7745758147050705E-3</v>
      </c>
      <c r="K930" s="4">
        <f t="shared" si="331"/>
        <v>-5.1925666576891315E-3</v>
      </c>
      <c r="L930" s="4">
        <f t="shared" si="341"/>
        <v>-2.5736601131160892E-2</v>
      </c>
      <c r="M930" s="4">
        <f t="shared" si="334"/>
        <v>1.4303842269278217E-2</v>
      </c>
      <c r="N930" s="4">
        <f t="shared" si="342"/>
        <v>3.5328948237958527E-2</v>
      </c>
      <c r="O930" s="4">
        <f t="shared" si="344"/>
        <v>2.0021276595744975E-2</v>
      </c>
      <c r="P930" s="4">
        <f t="shared" si="323"/>
        <v>1.0584257462465963E-2</v>
      </c>
      <c r="T930" s="4"/>
      <c r="U930" s="4">
        <f t="shared" si="335"/>
        <v>-4.7977376784271442E-2</v>
      </c>
      <c r="V930" s="4">
        <f t="shared" si="336"/>
        <v>-5.7497603016428679E-2</v>
      </c>
      <c r="W930" s="4">
        <f t="shared" si="337"/>
        <v>6.3691348455101437E-2</v>
      </c>
      <c r="X930" s="4">
        <f t="shared" si="343"/>
        <v>4.2334754989292706E-2</v>
      </c>
      <c r="Y930" s="4">
        <f t="shared" si="332"/>
        <v>-1.7596649367692951E-2</v>
      </c>
      <c r="Z930" s="4">
        <f t="shared" si="333"/>
        <v>-1.1402350885793505E-2</v>
      </c>
      <c r="AA930" s="4">
        <f t="shared" si="326"/>
        <v>1.2658227848101266E-2</v>
      </c>
      <c r="AB930" s="4">
        <f t="shared" si="327"/>
        <v>1.2658227848101266E-2</v>
      </c>
      <c r="AC930" s="2">
        <f t="shared" si="338"/>
        <v>1.4774606040561033E-2</v>
      </c>
      <c r="AD930" s="3">
        <f t="shared" si="339"/>
        <v>1852.2237406437453</v>
      </c>
    </row>
    <row r="931" spans="1:30" x14ac:dyDescent="0.3">
      <c r="A931" s="1">
        <f t="shared" si="324"/>
        <v>37</v>
      </c>
      <c r="B931" s="1">
        <f t="shared" si="322"/>
        <v>4</v>
      </c>
      <c r="C931" s="5">
        <v>40430</v>
      </c>
      <c r="D931" s="3">
        <v>1886.14</v>
      </c>
      <c r="E931" s="3">
        <v>1897.01</v>
      </c>
      <c r="F931" s="3">
        <f t="shared" si="330"/>
        <v>1866.7059999999997</v>
      </c>
      <c r="G931" s="3">
        <f t="shared" si="340"/>
        <v>1825.3739999999998</v>
      </c>
      <c r="H931" s="4">
        <f t="shared" si="325"/>
        <v>3.265957446808564E-3</v>
      </c>
      <c r="I931" s="4">
        <f t="shared" si="328"/>
        <v>9.0478723404255265E-3</v>
      </c>
      <c r="J931" s="4">
        <f t="shared" si="329"/>
        <v>-5.7819148936169625E-3</v>
      </c>
      <c r="K931" s="4">
        <f t="shared" si="331"/>
        <v>-9.6555851063830564E-3</v>
      </c>
      <c r="L931" s="4">
        <f t="shared" si="341"/>
        <v>-3.2647754137115938E-2</v>
      </c>
      <c r="M931" s="4">
        <f t="shared" si="334"/>
        <v>1.041085205704617E-2</v>
      </c>
      <c r="N931" s="4">
        <f t="shared" si="342"/>
        <v>3.3289616264940945E-2</v>
      </c>
      <c r="O931" s="4">
        <f t="shared" si="344"/>
        <v>2.1913537701337058E-2</v>
      </c>
      <c r="P931" s="4">
        <f t="shared" si="323"/>
        <v>1.3884782643753006E-2</v>
      </c>
      <c r="T931" s="4"/>
      <c r="U931" s="4">
        <f t="shared" si="335"/>
        <v>-3.1888297872340453E-2</v>
      </c>
      <c r="V931" s="4">
        <f t="shared" si="336"/>
        <v>-4.1569414893617006E-2</v>
      </c>
      <c r="W931" s="4">
        <f t="shared" si="337"/>
        <v>3.6312189225570807E-2</v>
      </c>
      <c r="X931" s="4">
        <f t="shared" si="343"/>
        <v>4.6335232018080159E-2</v>
      </c>
      <c r="Y931" s="4">
        <f t="shared" si="332"/>
        <v>-2.2004019207301016E-2</v>
      </c>
      <c r="Z931" s="4">
        <f t="shared" si="333"/>
        <v>-1.5837510292984955E-2</v>
      </c>
      <c r="AA931" s="4">
        <f t="shared" si="326"/>
        <v>3.265957446808564E-3</v>
      </c>
      <c r="AB931" s="4">
        <f t="shared" si="327"/>
        <v>3.265957446808564E-3</v>
      </c>
      <c r="AC931" s="2">
        <f t="shared" si="338"/>
        <v>1.1987890385038402E-2</v>
      </c>
      <c r="AD931" s="3">
        <f t="shared" si="339"/>
        <v>1863.5291604291638</v>
      </c>
    </row>
    <row r="932" spans="1:30" x14ac:dyDescent="0.3">
      <c r="A932" s="1">
        <f t="shared" si="324"/>
        <v>37</v>
      </c>
      <c r="B932" s="1">
        <f t="shared" si="322"/>
        <v>5</v>
      </c>
      <c r="C932" s="5">
        <v>40431</v>
      </c>
      <c r="D932" s="3">
        <v>1892.34</v>
      </c>
      <c r="E932" s="3">
        <v>1887.83</v>
      </c>
      <c r="F932" s="3">
        <f t="shared" si="330"/>
        <v>1877.0579999999998</v>
      </c>
      <c r="G932" s="3">
        <f t="shared" si="340"/>
        <v>1837.7060000000001</v>
      </c>
      <c r="H932" s="4">
        <f t="shared" si="325"/>
        <v>3.2871366918679513E-3</v>
      </c>
      <c r="I932" s="4">
        <f t="shared" si="328"/>
        <v>8.9600984020265042E-4</v>
      </c>
      <c r="J932" s="4">
        <f t="shared" si="329"/>
        <v>2.3911268516653011E-3</v>
      </c>
      <c r="K932" s="4">
        <f t="shared" si="331"/>
        <v>-6.840690510778704E-3</v>
      </c>
      <c r="L932" s="4">
        <f t="shared" si="341"/>
        <v>-2.8897348258583411E-2</v>
      </c>
      <c r="M932" s="4">
        <f t="shared" si="334"/>
        <v>8.1414639291914025E-3</v>
      </c>
      <c r="N932" s="4">
        <f t="shared" si="342"/>
        <v>2.9729456180694728E-2</v>
      </c>
      <c r="O932" s="4">
        <f t="shared" si="344"/>
        <v>2.0795417314013145E-2</v>
      </c>
      <c r="P932" s="4">
        <f t="shared" si="323"/>
        <v>1.721756051410785E-2</v>
      </c>
      <c r="T932" s="4"/>
      <c r="U932" s="4">
        <f t="shared" si="335"/>
        <v>-2.4155152851856262E-2</v>
      </c>
      <c r="V932" s="4">
        <f t="shared" si="336"/>
        <v>-3.3913601323337698E-2</v>
      </c>
      <c r="W932" s="4">
        <f t="shared" si="337"/>
        <v>2.8121570374555843E-2</v>
      </c>
      <c r="X932" s="4">
        <f t="shared" si="343"/>
        <v>4.3764464615976453E-2</v>
      </c>
      <c r="Y932" s="4">
        <f t="shared" si="332"/>
        <v>-1.9224223048050826E-2</v>
      </c>
      <c r="Z932" s="4">
        <f t="shared" si="333"/>
        <v>-1.3040186824693958E-2</v>
      </c>
      <c r="AA932" s="4">
        <f t="shared" si="326"/>
        <v>3.2871366918679513E-3</v>
      </c>
      <c r="AB932" s="4">
        <f t="shared" si="327"/>
        <v>3.2871366918679513E-3</v>
      </c>
      <c r="AC932" s="2">
        <f t="shared" si="338"/>
        <v>1.0149986989947556E-2</v>
      </c>
      <c r="AD932" s="3">
        <f t="shared" si="339"/>
        <v>1873.1327736194426</v>
      </c>
    </row>
    <row r="933" spans="1:30" x14ac:dyDescent="0.3">
      <c r="A933" s="1">
        <f t="shared" si="324"/>
        <v>38</v>
      </c>
      <c r="B933" s="1">
        <f t="shared" si="322"/>
        <v>1</v>
      </c>
      <c r="C933" s="5">
        <v>40434</v>
      </c>
      <c r="D933" s="3">
        <v>1921.67</v>
      </c>
      <c r="E933" s="3">
        <v>1908.75</v>
      </c>
      <c r="F933" s="3">
        <f t="shared" si="330"/>
        <v>1887.3300000000004</v>
      </c>
      <c r="G933" s="3">
        <f t="shared" si="340"/>
        <v>1850.7089999999996</v>
      </c>
      <c r="H933" s="4">
        <f t="shared" si="325"/>
        <v>1.5499328873246962E-2</v>
      </c>
      <c r="I933" s="4">
        <f t="shared" si="328"/>
        <v>8.6718031643362621E-3</v>
      </c>
      <c r="J933" s="4">
        <f t="shared" si="329"/>
        <v>6.8275257089107002E-3</v>
      </c>
      <c r="K933" s="4">
        <f t="shared" si="331"/>
        <v>-7.1842269359627762E-3</v>
      </c>
      <c r="L933" s="4">
        <f t="shared" si="341"/>
        <v>-2.6166310259020945E-2</v>
      </c>
      <c r="M933" s="4">
        <f t="shared" si="334"/>
        <v>1.8195016239873091E-2</v>
      </c>
      <c r="N933" s="4">
        <f t="shared" si="342"/>
        <v>3.834260275386378E-2</v>
      </c>
      <c r="O933" s="4">
        <f t="shared" si="344"/>
        <v>1.9056862000239778E-2</v>
      </c>
      <c r="P933" s="4">
        <f t="shared" si="323"/>
        <v>3.2983750020157999E-2</v>
      </c>
      <c r="T933" s="4"/>
      <c r="U933" s="4">
        <f t="shared" si="335"/>
        <v>-1.1641671158459882E-2</v>
      </c>
      <c r="V933" s="4">
        <f t="shared" si="336"/>
        <v>-2.1525254446875256E-2</v>
      </c>
      <c r="W933" s="4">
        <f t="shared" si="337"/>
        <v>2.7460688335088905E-2</v>
      </c>
      <c r="X933" s="4">
        <f t="shared" si="343"/>
        <v>4.0374006112162242E-2</v>
      </c>
      <c r="Y933" s="4">
        <f t="shared" si="332"/>
        <v>-1.9563475976661523E-2</v>
      </c>
      <c r="Z933" s="4">
        <f t="shared" si="333"/>
        <v>-1.3381578827748248E-2</v>
      </c>
      <c r="AA933" s="4">
        <f t="shared" si="326"/>
        <v>1.5499328873246962E-2</v>
      </c>
      <c r="AB933" s="4">
        <f t="shared" si="327"/>
        <v>1.5499328873246962E-2</v>
      </c>
      <c r="AC933" s="2">
        <f t="shared" si="338"/>
        <v>1.6838557567309474E-2</v>
      </c>
      <c r="AD933" s="3">
        <f t="shared" si="339"/>
        <v>1889.3118490796285</v>
      </c>
    </row>
    <row r="934" spans="1:30" x14ac:dyDescent="0.3">
      <c r="A934" s="1">
        <f t="shared" si="324"/>
        <v>38</v>
      </c>
      <c r="B934" s="1">
        <f t="shared" si="322"/>
        <v>2</v>
      </c>
      <c r="C934" s="5">
        <v>40435</v>
      </c>
      <c r="D934" s="3">
        <v>1928.59</v>
      </c>
      <c r="E934" s="3">
        <v>1917.83</v>
      </c>
      <c r="F934" s="3">
        <f t="shared" si="330"/>
        <v>1901.748</v>
      </c>
      <c r="G934" s="3">
        <f t="shared" si="340"/>
        <v>1866.3609999999996</v>
      </c>
      <c r="H934" s="4">
        <f t="shared" si="325"/>
        <v>3.6010345168524488E-3</v>
      </c>
      <c r="I934" s="4">
        <f t="shared" si="328"/>
        <v>-1.9982619284269129E-3</v>
      </c>
      <c r="J934" s="4">
        <f t="shared" si="329"/>
        <v>5.5992964452793621E-3</v>
      </c>
      <c r="K934" s="4">
        <f t="shared" si="331"/>
        <v>-1.3859039273132191E-2</v>
      </c>
      <c r="L934" s="4">
        <f t="shared" si="341"/>
        <v>-3.237982241140977E-2</v>
      </c>
      <c r="M934" s="4">
        <f t="shared" si="334"/>
        <v>1.4114383188519125E-2</v>
      </c>
      <c r="N934" s="4">
        <f t="shared" si="342"/>
        <v>3.3342424107662069E-2</v>
      </c>
      <c r="O934" s="4">
        <f t="shared" si="344"/>
        <v>1.8348638124225679E-2</v>
      </c>
      <c r="P934" s="4">
        <f t="shared" si="323"/>
        <v>3.6703560159328269E-2</v>
      </c>
      <c r="T934" s="4"/>
      <c r="U934" s="4">
        <f t="shared" si="335"/>
        <v>-3.3913210905098204E-2</v>
      </c>
      <c r="V934" s="4">
        <f t="shared" si="336"/>
        <v>-4.3574078796047251E-2</v>
      </c>
      <c r="W934" s="4">
        <f t="shared" si="337"/>
        <v>3.8831133854026346E-2</v>
      </c>
      <c r="X934" s="4">
        <f t="shared" si="343"/>
        <v>3.8653743854364042E-2</v>
      </c>
      <c r="Y934" s="4">
        <f t="shared" si="332"/>
        <v>-2.6155061227332483E-2</v>
      </c>
      <c r="Z934" s="4">
        <f t="shared" si="333"/>
        <v>-2.0014725669679389E-2</v>
      </c>
      <c r="AA934" s="4">
        <f t="shared" si="326"/>
        <v>3.6010345168524488E-3</v>
      </c>
      <c r="AB934" s="4">
        <f t="shared" si="327"/>
        <v>3.6010345168524488E-3</v>
      </c>
      <c r="AC934" s="2">
        <f t="shared" si="338"/>
        <v>1.3577501670606063E-2</v>
      </c>
      <c r="AD934" s="3">
        <f t="shared" si="339"/>
        <v>1902.4045660530858</v>
      </c>
    </row>
    <row r="935" spans="1:30" x14ac:dyDescent="0.3">
      <c r="A935" s="1">
        <f t="shared" si="324"/>
        <v>38</v>
      </c>
      <c r="B935" s="1">
        <f t="shared" si="322"/>
        <v>3</v>
      </c>
      <c r="C935" s="5">
        <v>40436</v>
      </c>
      <c r="D935" s="3">
        <v>1939.6</v>
      </c>
      <c r="E935" s="3">
        <v>1923.97</v>
      </c>
      <c r="F935" s="3">
        <f t="shared" si="330"/>
        <v>1913.6680000000001</v>
      </c>
      <c r="G935" s="3">
        <f t="shared" si="340"/>
        <v>1883.578</v>
      </c>
      <c r="H935" s="4">
        <f t="shared" si="325"/>
        <v>5.7088339149326669E-3</v>
      </c>
      <c r="I935" s="4">
        <f t="shared" si="328"/>
        <v>-2.3955324874648789E-3</v>
      </c>
      <c r="J935" s="4">
        <f t="shared" si="329"/>
        <v>8.1043664023975458E-3</v>
      </c>
      <c r="K935" s="4">
        <f t="shared" si="331"/>
        <v>-1.1098782011728762E-2</v>
      </c>
      <c r="L935" s="4">
        <f t="shared" si="341"/>
        <v>-2.6566904664374728E-2</v>
      </c>
      <c r="M935" s="4">
        <f t="shared" si="334"/>
        <v>1.3550939870447636E-2</v>
      </c>
      <c r="N935" s="4">
        <f t="shared" si="342"/>
        <v>2.9742330819323613E-2</v>
      </c>
      <c r="O935" s="4">
        <f t="shared" si="344"/>
        <v>1.5513507939781474E-2</v>
      </c>
      <c r="P935" s="4">
        <f t="shared" si="323"/>
        <v>4.2621928603297284E-2</v>
      </c>
      <c r="T935" s="4"/>
      <c r="U935" s="4">
        <f t="shared" si="335"/>
        <v>-2.5194572200415807E-2</v>
      </c>
      <c r="V935" s="4">
        <f t="shared" si="336"/>
        <v>-3.4942626478411627E-2</v>
      </c>
      <c r="W935" s="4">
        <f t="shared" si="337"/>
        <v>3.1702127659574419E-2</v>
      </c>
      <c r="X935" s="4">
        <f t="shared" si="343"/>
        <v>3.2468513419024056E-2</v>
      </c>
      <c r="Y935" s="4">
        <f t="shared" si="332"/>
        <v>-2.3429221138764538E-2</v>
      </c>
      <c r="Z935" s="4">
        <f t="shared" si="333"/>
        <v>-1.7271698478571958E-2</v>
      </c>
      <c r="AA935" s="4">
        <f t="shared" si="326"/>
        <v>5.7088339149326669E-3</v>
      </c>
      <c r="AB935" s="4">
        <f t="shared" si="327"/>
        <v>5.7088339149326669E-3</v>
      </c>
      <c r="AC935" s="2">
        <f t="shared" si="338"/>
        <v>1.2784572058470405E-2</v>
      </c>
      <c r="AD935" s="3">
        <f t="shared" si="339"/>
        <v>1914.8030440353907</v>
      </c>
    </row>
    <row r="936" spans="1:30" x14ac:dyDescent="0.3">
      <c r="A936" s="1">
        <f t="shared" si="324"/>
        <v>38</v>
      </c>
      <c r="B936" s="1">
        <f t="shared" si="322"/>
        <v>4</v>
      </c>
      <c r="C936" s="5">
        <v>40437</v>
      </c>
      <c r="D936" s="3">
        <v>1948.11</v>
      </c>
      <c r="E936" s="3">
        <v>1937.18</v>
      </c>
      <c r="F936" s="3">
        <f t="shared" si="330"/>
        <v>1926.0620000000004</v>
      </c>
      <c r="G936" s="3">
        <f t="shared" si="340"/>
        <v>1896.384</v>
      </c>
      <c r="H936" s="4">
        <f t="shared" si="325"/>
        <v>4.3875025778510992E-3</v>
      </c>
      <c r="I936" s="4">
        <f t="shared" si="328"/>
        <v>-1.2476799340069321E-3</v>
      </c>
      <c r="J936" s="4">
        <f t="shared" si="329"/>
        <v>5.6351825118580315E-3</v>
      </c>
      <c r="K936" s="4">
        <f t="shared" si="331"/>
        <v>-9.8216127036500969E-3</v>
      </c>
      <c r="L936" s="4">
        <f t="shared" si="341"/>
        <v>-2.5244036571114337E-2</v>
      </c>
      <c r="M936" s="4">
        <f t="shared" si="334"/>
        <v>1.1447191211912983E-2</v>
      </c>
      <c r="N936" s="4">
        <f t="shared" si="342"/>
        <v>2.7276121291890189E-2</v>
      </c>
      <c r="O936" s="4">
        <f t="shared" si="344"/>
        <v>1.5234252685936801E-2</v>
      </c>
      <c r="P936" s="4">
        <f t="shared" si="323"/>
        <v>4.7196435002768336E-2</v>
      </c>
      <c r="T936" s="4"/>
      <c r="U936" s="4">
        <f t="shared" si="335"/>
        <v>-2.7562383996700253E-2</v>
      </c>
      <c r="V936" s="4">
        <f t="shared" si="336"/>
        <v>-3.7286760156733254E-2</v>
      </c>
      <c r="W936" s="4">
        <f t="shared" si="337"/>
        <v>3.2855461418558427E-2</v>
      </c>
      <c r="X936" s="4">
        <f t="shared" si="343"/>
        <v>3.1797187130700115E-2</v>
      </c>
      <c r="Y936" s="4">
        <f t="shared" si="332"/>
        <v>-2.2167976635026076E-2</v>
      </c>
      <c r="Z936" s="4">
        <f t="shared" si="333"/>
        <v>-1.6002501513240338E-2</v>
      </c>
      <c r="AA936" s="4">
        <f t="shared" si="326"/>
        <v>4.3875025778510992E-3</v>
      </c>
      <c r="AB936" s="4">
        <f t="shared" si="327"/>
        <v>4.3875025778510992E-3</v>
      </c>
      <c r="AC936" s="2">
        <f t="shared" si="338"/>
        <v>1.139804082404966E-2</v>
      </c>
      <c r="AD936" s="3">
        <f t="shared" si="339"/>
        <v>1925.9053626902605</v>
      </c>
    </row>
    <row r="937" spans="1:30" x14ac:dyDescent="0.3">
      <c r="A937" s="1">
        <f t="shared" si="324"/>
        <v>38</v>
      </c>
      <c r="B937" s="1">
        <f t="shared" si="322"/>
        <v>5</v>
      </c>
      <c r="C937" s="5">
        <v>40438</v>
      </c>
      <c r="D937" s="3">
        <v>1955.83</v>
      </c>
      <c r="E937" s="3">
        <v>1959.26</v>
      </c>
      <c r="F937" s="3">
        <f t="shared" si="330"/>
        <v>1938.7599999999998</v>
      </c>
      <c r="G937" s="3">
        <f t="shared" si="340"/>
        <v>1907.9089999999997</v>
      </c>
      <c r="H937" s="4">
        <f t="shared" si="325"/>
        <v>3.9628152414391523E-3</v>
      </c>
      <c r="I937" s="4">
        <f t="shared" si="328"/>
        <v>5.7234961064827408E-3</v>
      </c>
      <c r="J937" s="4">
        <f t="shared" si="329"/>
        <v>-1.7606808650435886E-3</v>
      </c>
      <c r="K937" s="4">
        <f t="shared" si="331"/>
        <v>-6.9901083614374122E-3</v>
      </c>
      <c r="L937" s="4">
        <f t="shared" si="341"/>
        <v>-2.336908878633942E-2</v>
      </c>
      <c r="M937" s="4">
        <f t="shared" si="334"/>
        <v>8.8045967525635805E-3</v>
      </c>
      <c r="N937" s="4">
        <f t="shared" si="342"/>
        <v>2.5117026021681477E-2</v>
      </c>
      <c r="O937" s="4">
        <f t="shared" si="344"/>
        <v>1.5773865826784594E-2</v>
      </c>
      <c r="P937" s="4">
        <f t="shared" si="323"/>
        <v>5.1346280996178051E-2</v>
      </c>
      <c r="T937" s="4"/>
      <c r="U937" s="4">
        <f t="shared" si="335"/>
        <v>-2.8627746893142576E-2</v>
      </c>
      <c r="V937" s="4">
        <f t="shared" si="336"/>
        <v>-3.8341469424211218E-2</v>
      </c>
      <c r="W937" s="4">
        <f t="shared" si="337"/>
        <v>3.3551053193400772E-2</v>
      </c>
      <c r="X937" s="4">
        <f t="shared" si="343"/>
        <v>3.2871653406554305E-2</v>
      </c>
      <c r="Y937" s="4">
        <f t="shared" si="332"/>
        <v>-1.9371777833239935E-2</v>
      </c>
      <c r="Z937" s="4">
        <f t="shared" si="333"/>
        <v>-1.3188671979655616E-2</v>
      </c>
      <c r="AA937" s="4">
        <f t="shared" si="326"/>
        <v>3.9628152414391523E-3</v>
      </c>
      <c r="AB937" s="4">
        <f t="shared" si="327"/>
        <v>3.9628152414391523E-3</v>
      </c>
      <c r="AC937" s="2">
        <f t="shared" si="338"/>
        <v>1.0200149402807395E-2</v>
      </c>
      <c r="AD937" s="3">
        <f t="shared" si="339"/>
        <v>1935.8802417935071</v>
      </c>
    </row>
    <row r="938" spans="1:30" x14ac:dyDescent="0.3">
      <c r="A938" s="1">
        <f t="shared" si="324"/>
        <v>39</v>
      </c>
      <c r="B938" s="1">
        <f t="shared" si="322"/>
        <v>1</v>
      </c>
      <c r="C938" s="5">
        <v>40441</v>
      </c>
      <c r="D938" s="3">
        <v>1989.43</v>
      </c>
      <c r="E938" s="3">
        <v>1962.15</v>
      </c>
      <c r="F938" s="3">
        <f t="shared" si="330"/>
        <v>1952.3119999999999</v>
      </c>
      <c r="G938" s="3">
        <f t="shared" si="340"/>
        <v>1919.8210000000004</v>
      </c>
      <c r="H938" s="4">
        <f t="shared" si="325"/>
        <v>1.7179407208193012E-2</v>
      </c>
      <c r="I938" s="4">
        <f t="shared" si="328"/>
        <v>3.2313646891601847E-3</v>
      </c>
      <c r="J938" s="4">
        <f t="shared" si="329"/>
        <v>1.3948042519032828E-2</v>
      </c>
      <c r="K938" s="4">
        <f t="shared" si="331"/>
        <v>-6.543257849608671E-3</v>
      </c>
      <c r="L938" s="4">
        <f t="shared" si="341"/>
        <v>-2.2365611189793022E-2</v>
      </c>
      <c r="M938" s="4">
        <f t="shared" si="334"/>
        <v>1.9012329996435082E-2</v>
      </c>
      <c r="N938" s="4">
        <f t="shared" si="342"/>
        <v>3.6258067809446654E-2</v>
      </c>
      <c r="O938" s="4">
        <f t="shared" si="344"/>
        <v>1.6331813635061063E-2</v>
      </c>
      <c r="P938" s="4">
        <f t="shared" si="323"/>
        <v>6.9407786874230701E-2</v>
      </c>
      <c r="T938" s="4"/>
      <c r="U938" s="4">
        <f t="shared" si="335"/>
        <v>-1.7465730661662751E-2</v>
      </c>
      <c r="V938" s="4">
        <f t="shared" si="336"/>
        <v>-2.7291073355046096E-2</v>
      </c>
      <c r="W938" s="4">
        <f t="shared" si="337"/>
        <v>3.5260996945365226E-2</v>
      </c>
      <c r="X938" s="4">
        <f t="shared" si="343"/>
        <v>3.4430650707613135E-2</v>
      </c>
      <c r="Y938" s="4">
        <f t="shared" si="332"/>
        <v>-1.8930499023553718E-2</v>
      </c>
      <c r="Z938" s="4">
        <f t="shared" si="333"/>
        <v>-1.2744610796864531E-2</v>
      </c>
      <c r="AA938" s="4">
        <f t="shared" si="326"/>
        <v>1.7179407208193012E-2</v>
      </c>
      <c r="AB938" s="4">
        <f t="shared" si="327"/>
        <v>1.7179407208193012E-2</v>
      </c>
      <c r="AC938" s="2">
        <f t="shared" si="338"/>
        <v>1.7944757445262558E-2</v>
      </c>
      <c r="AD938" s="3">
        <f t="shared" si="339"/>
        <v>1953.7301611956714</v>
      </c>
    </row>
    <row r="939" spans="1:30" x14ac:dyDescent="0.3">
      <c r="A939" s="1">
        <f t="shared" si="324"/>
        <v>39</v>
      </c>
      <c r="B939" s="1">
        <f t="shared" si="322"/>
        <v>2</v>
      </c>
      <c r="C939" s="5">
        <v>40442</v>
      </c>
      <c r="D939" s="3">
        <v>1989.11</v>
      </c>
      <c r="E939" s="3">
        <v>1990.19</v>
      </c>
      <c r="F939" s="3">
        <f t="shared" si="330"/>
        <v>1964.4159999999999</v>
      </c>
      <c r="G939" s="3">
        <f t="shared" si="340"/>
        <v>1933.0819999999999</v>
      </c>
      <c r="H939" s="4">
        <f t="shared" si="325"/>
        <v>-1.6085009274021387E-4</v>
      </c>
      <c r="I939" s="4">
        <f t="shared" si="328"/>
        <v>3.8201897025780794E-4</v>
      </c>
      <c r="J939" s="4">
        <f t="shared" si="329"/>
        <v>-5.4286906299802181E-4</v>
      </c>
      <c r="K939" s="4">
        <f t="shared" si="331"/>
        <v>-1.567660083541517E-2</v>
      </c>
      <c r="L939" s="4">
        <f t="shared" si="341"/>
        <v>-3.1452895217893309E-2</v>
      </c>
      <c r="M939" s="4">
        <f t="shared" si="334"/>
        <v>1.2570657131686955E-2</v>
      </c>
      <c r="N939" s="4">
        <f t="shared" si="342"/>
        <v>2.8983767889825689E-2</v>
      </c>
      <c r="O939" s="4">
        <f t="shared" si="344"/>
        <v>1.5752773853633061E-2</v>
      </c>
      <c r="P939" s="4">
        <f t="shared" si="323"/>
        <v>6.9235772532534878E-2</v>
      </c>
      <c r="T939" s="4"/>
      <c r="U939" s="4">
        <f t="shared" si="335"/>
        <v>-3.0581623882217593E-2</v>
      </c>
      <c r="V939" s="4">
        <f t="shared" si="336"/>
        <v>-4.0275807643395459E-2</v>
      </c>
      <c r="W939" s="4">
        <f t="shared" si="337"/>
        <v>3.1380438558739794E-2</v>
      </c>
      <c r="X939" s="4">
        <f t="shared" si="343"/>
        <v>3.2952841280758489E-2</v>
      </c>
      <c r="Y939" s="4">
        <f t="shared" si="332"/>
        <v>-2.7949959927242942E-2</v>
      </c>
      <c r="Z939" s="4">
        <f t="shared" si="333"/>
        <v>-2.1820941654170339E-2</v>
      </c>
      <c r="AA939" s="4">
        <f t="shared" si="326"/>
        <v>-1.6085009274021387E-4</v>
      </c>
      <c r="AB939" s="4">
        <f t="shared" si="327"/>
        <v>-1.6085009274021387E-4</v>
      </c>
      <c r="AC939" s="2">
        <f t="shared" si="338"/>
        <v>1.1857845570574585E-2</v>
      </c>
      <c r="AD939" s="3">
        <f t="shared" si="339"/>
        <v>1965.5234407971143</v>
      </c>
    </row>
    <row r="940" spans="1:30" x14ac:dyDescent="0.3">
      <c r="A940" s="1">
        <f t="shared" si="324"/>
        <v>39</v>
      </c>
      <c r="B940" s="1">
        <f t="shared" si="322"/>
        <v>3</v>
      </c>
      <c r="C940" s="5">
        <v>40443</v>
      </c>
      <c r="D940" s="3">
        <v>1982.76</v>
      </c>
      <c r="E940" s="3">
        <v>1979.9</v>
      </c>
      <c r="F940" s="3">
        <f t="shared" si="330"/>
        <v>1973.048</v>
      </c>
      <c r="G940" s="3">
        <f t="shared" si="340"/>
        <v>1943.3579999999997</v>
      </c>
      <c r="H940" s="4">
        <f t="shared" si="325"/>
        <v>-3.1923825228368009E-3</v>
      </c>
      <c r="I940" s="4">
        <f t="shared" si="328"/>
        <v>-4.63021150162626E-3</v>
      </c>
      <c r="J940" s="4">
        <f t="shared" si="329"/>
        <v>1.4378289787894591E-3</v>
      </c>
      <c r="K940" s="4">
        <f t="shared" si="331"/>
        <v>-9.2956146216146979E-3</v>
      </c>
      <c r="L940" s="4">
        <f t="shared" si="341"/>
        <v>-2.5202226121230041E-2</v>
      </c>
      <c r="M940" s="4">
        <f t="shared" si="334"/>
        <v>4.922333364418904E-3</v>
      </c>
      <c r="N940" s="4">
        <f t="shared" si="342"/>
        <v>2.0275214345478434E-2</v>
      </c>
      <c r="O940" s="4">
        <f t="shared" si="344"/>
        <v>1.4974076539772984E-2</v>
      </c>
      <c r="P940" s="4">
        <f t="shared" si="323"/>
        <v>6.5822362939510104E-2</v>
      </c>
      <c r="T940" s="4"/>
      <c r="U940" s="4">
        <f t="shared" si="335"/>
        <v>-2.4890528930023977E-2</v>
      </c>
      <c r="V940" s="4">
        <f t="shared" si="336"/>
        <v>-3.4641623640723714E-2</v>
      </c>
      <c r="W940" s="4">
        <f t="shared" si="337"/>
        <v>2.2252010723860634E-2</v>
      </c>
      <c r="X940" s="4">
        <f t="shared" si="343"/>
        <v>3.1029415760727503E-2</v>
      </c>
      <c r="Y940" s="4">
        <f t="shared" si="332"/>
        <v>-2.164853713256714E-2</v>
      </c>
      <c r="Z940" s="4">
        <f t="shared" si="333"/>
        <v>-1.5479786814987942E-2</v>
      </c>
      <c r="AA940" s="4">
        <f t="shared" si="326"/>
        <v>-3.1923825228368009E-3</v>
      </c>
      <c r="AB940" s="4">
        <f t="shared" si="327"/>
        <v>-3.1923825228368009E-3</v>
      </c>
      <c r="AC940" s="2">
        <f t="shared" si="338"/>
        <v>5.7954767438270606E-3</v>
      </c>
      <c r="AD940" s="3">
        <f t="shared" si="339"/>
        <v>1971.2689605314094</v>
      </c>
    </row>
    <row r="941" spans="1:30" x14ac:dyDescent="0.3">
      <c r="A941" s="1">
        <f t="shared" si="324"/>
        <v>39</v>
      </c>
      <c r="B941" s="1">
        <f t="shared" si="322"/>
        <v>4</v>
      </c>
      <c r="C941" s="5">
        <v>40444</v>
      </c>
      <c r="D941" s="3">
        <v>1982.15</v>
      </c>
      <c r="E941" s="3">
        <v>1968.03</v>
      </c>
      <c r="F941" s="3">
        <f t="shared" si="330"/>
        <v>1979.8560000000002</v>
      </c>
      <c r="G941" s="3">
        <f t="shared" si="340"/>
        <v>1952.9590000000003</v>
      </c>
      <c r="H941" s="4">
        <f t="shared" si="325"/>
        <v>-3.076519598942383E-4</v>
      </c>
      <c r="I941" s="4">
        <f t="shared" si="328"/>
        <v>-7.4290383102342279E-3</v>
      </c>
      <c r="J941" s="4">
        <f t="shared" si="329"/>
        <v>7.1213863503399892E-3</v>
      </c>
      <c r="K941" s="4">
        <f t="shared" si="331"/>
        <v>-1.753868345135046E-3</v>
      </c>
      <c r="L941" s="4">
        <f t="shared" si="341"/>
        <v>-1.6665882126149535E-2</v>
      </c>
      <c r="M941" s="4">
        <f t="shared" si="334"/>
        <v>1.1586701255040107E-3</v>
      </c>
      <c r="N941" s="4">
        <f t="shared" si="342"/>
        <v>1.494706238072576E-2</v>
      </c>
      <c r="O941" s="4">
        <f t="shared" si="344"/>
        <v>1.3569608758166603E-2</v>
      </c>
      <c r="P941" s="4">
        <f t="shared" si="323"/>
        <v>6.5494460600652657E-2</v>
      </c>
      <c r="T941" s="4"/>
      <c r="U941" s="4">
        <f t="shared" si="335"/>
        <v>-1.7475640016946122E-2</v>
      </c>
      <c r="V941" s="4">
        <f t="shared" si="336"/>
        <v>-2.7300883616776645E-2</v>
      </c>
      <c r="W941" s="4">
        <f t="shared" si="337"/>
        <v>1.7473345960957128E-2</v>
      </c>
      <c r="X941" s="4">
        <f t="shared" si="343"/>
        <v>2.7929526671519326E-2</v>
      </c>
      <c r="Y941" s="4">
        <f t="shared" si="332"/>
        <v>-1.4200827592701961E-2</v>
      </c>
      <c r="Z941" s="4">
        <f t="shared" si="333"/>
        <v>-7.985117606401344E-3</v>
      </c>
      <c r="AA941" s="4">
        <f t="shared" si="326"/>
        <v>-3.076519598942383E-4</v>
      </c>
      <c r="AB941" s="4">
        <f t="shared" si="327"/>
        <v>-3.076519598942383E-4</v>
      </c>
      <c r="AC941" s="2">
        <f t="shared" si="338"/>
        <v>3.6596757623759729E-3</v>
      </c>
      <c r="AD941" s="3">
        <f t="shared" si="339"/>
        <v>1974.8959736876066</v>
      </c>
    </row>
    <row r="942" spans="1:30" x14ac:dyDescent="0.3">
      <c r="A942" s="1">
        <f t="shared" si="324"/>
        <v>39</v>
      </c>
      <c r="B942" s="1">
        <f t="shared" si="322"/>
        <v>5</v>
      </c>
      <c r="C942" s="5">
        <v>40445</v>
      </c>
      <c r="D942" s="3">
        <v>2023.84</v>
      </c>
      <c r="E942" s="3">
        <v>2006.53</v>
      </c>
      <c r="F942" s="3">
        <f t="shared" si="330"/>
        <v>1993.4580000000001</v>
      </c>
      <c r="G942" s="3">
        <f t="shared" si="340"/>
        <v>1966.1089999999999</v>
      </c>
      <c r="H942" s="4">
        <f t="shared" si="325"/>
        <v>2.1032716999217934E-2</v>
      </c>
      <c r="I942" s="4">
        <f t="shared" si="328"/>
        <v>1.2299775496304458E-2</v>
      </c>
      <c r="J942" s="4">
        <f t="shared" si="329"/>
        <v>8.7329415029134758E-3</v>
      </c>
      <c r="K942" s="4">
        <f t="shared" si="331"/>
        <v>1.8729662235451863E-3</v>
      </c>
      <c r="L942" s="4">
        <f t="shared" si="341"/>
        <v>-1.1328888104107029E-2</v>
      </c>
      <c r="M942" s="4">
        <f t="shared" si="334"/>
        <v>1.5240852829605557E-2</v>
      </c>
      <c r="N942" s="4">
        <f t="shared" si="342"/>
        <v>2.936307193548272E-2</v>
      </c>
      <c r="O942" s="4">
        <f t="shared" si="344"/>
        <v>1.3513420033204285E-2</v>
      </c>
      <c r="P942" s="4">
        <f t="shared" si="323"/>
        <v>8.790470405470055E-2</v>
      </c>
      <c r="T942" s="4"/>
      <c r="U942" s="4">
        <f t="shared" si="335"/>
        <v>-1.3278510708069603E-2</v>
      </c>
      <c r="V942" s="4">
        <f t="shared" si="336"/>
        <v>-2.3145725600988865E-2</v>
      </c>
      <c r="W942" s="4">
        <f t="shared" si="337"/>
        <v>3.4772960840154812E-2</v>
      </c>
      <c r="X942" s="4">
        <f t="shared" si="343"/>
        <v>2.8212878334605791E-2</v>
      </c>
      <c r="Y942" s="4">
        <f t="shared" si="332"/>
        <v>-1.0619215400189794E-2</v>
      </c>
      <c r="Z942" s="4">
        <f t="shared" si="333"/>
        <v>-4.3809224545044156E-3</v>
      </c>
      <c r="AA942" s="4">
        <f t="shared" si="326"/>
        <v>2.1032716999217934E-2</v>
      </c>
      <c r="AB942" s="4">
        <f t="shared" si="327"/>
        <v>2.1032716999217934E-2</v>
      </c>
      <c r="AC942" s="2">
        <f t="shared" si="338"/>
        <v>1.6122495293565121E-2</v>
      </c>
      <c r="AD942" s="3">
        <f t="shared" si="339"/>
        <v>1991.2106491250711</v>
      </c>
    </row>
    <row r="943" spans="1:30" x14ac:dyDescent="0.3">
      <c r="A943" s="1">
        <f t="shared" si="324"/>
        <v>40</v>
      </c>
      <c r="B943" s="1">
        <f t="shared" si="322"/>
        <v>1</v>
      </c>
      <c r="C943" s="5">
        <v>40448</v>
      </c>
      <c r="D943" s="3">
        <v>2010.99</v>
      </c>
      <c r="E943" s="3">
        <v>2021.68</v>
      </c>
      <c r="F943" s="3">
        <f t="shared" si="330"/>
        <v>1997.77</v>
      </c>
      <c r="G943" s="3">
        <f t="shared" si="340"/>
        <v>1975.0409999999999</v>
      </c>
      <c r="H943" s="4">
        <f t="shared" si="325"/>
        <v>-6.3493161514743806E-3</v>
      </c>
      <c r="I943" s="4">
        <f t="shared" si="328"/>
        <v>-1.06727804569524E-3</v>
      </c>
      <c r="J943" s="4">
        <f t="shared" si="329"/>
        <v>-5.2820381057791408E-3</v>
      </c>
      <c r="K943" s="4">
        <f t="shared" si="331"/>
        <v>-1.4514487311249789E-2</v>
      </c>
      <c r="L943" s="4">
        <f t="shared" si="341"/>
        <v>-2.6085724826732114E-2</v>
      </c>
      <c r="M943" s="4">
        <f t="shared" si="334"/>
        <v>6.6173783768902466E-3</v>
      </c>
      <c r="N943" s="4">
        <f t="shared" si="342"/>
        <v>1.8201647459470498E-2</v>
      </c>
      <c r="O943" s="4">
        <f t="shared" si="344"/>
        <v>1.130239334854974E-2</v>
      </c>
      <c r="P943" s="4">
        <f t="shared" si="323"/>
        <v>8.099725314598108E-2</v>
      </c>
      <c r="T943" s="4"/>
      <c r="U943" s="4">
        <f t="shared" si="335"/>
        <v>-1.7002332200173855E-2</v>
      </c>
      <c r="V943" s="4">
        <f t="shared" si="336"/>
        <v>-2.6832308878172083E-2</v>
      </c>
      <c r="W943" s="4">
        <f t="shared" si="337"/>
        <v>1.0837274998366338E-2</v>
      </c>
      <c r="X943" s="4">
        <f t="shared" si="343"/>
        <v>2.3284188183036361E-2</v>
      </c>
      <c r="Y943" s="4">
        <f t="shared" si="332"/>
        <v>-2.6802336596645642E-2</v>
      </c>
      <c r="Z943" s="4">
        <f t="shared" si="333"/>
        <v>-2.0666082271853778E-2</v>
      </c>
      <c r="AA943" s="4">
        <f t="shared" si="326"/>
        <v>-6.3493161514743806E-3</v>
      </c>
      <c r="AB943" s="4">
        <f t="shared" si="327"/>
        <v>-6.3493161514743806E-3</v>
      </c>
      <c r="AC943" s="2">
        <f t="shared" si="338"/>
        <v>6.5570857719924663E-3</v>
      </c>
      <c r="AD943" s="3">
        <f t="shared" si="339"/>
        <v>1997.8037660833809</v>
      </c>
    </row>
    <row r="944" spans="1:30" x14ac:dyDescent="0.3">
      <c r="A944" s="1">
        <f t="shared" si="324"/>
        <v>40</v>
      </c>
      <c r="B944" s="1">
        <f t="shared" ref="B944:B1007" si="345">WEEKDAY(C944,2)</f>
        <v>2</v>
      </c>
      <c r="C944" s="5">
        <v>40449</v>
      </c>
      <c r="D944" s="3">
        <v>2012.43</v>
      </c>
      <c r="E944" s="3">
        <v>2013.57</v>
      </c>
      <c r="F944" s="3">
        <f t="shared" si="330"/>
        <v>2002.434</v>
      </c>
      <c r="G944" s="3">
        <f t="shared" si="340"/>
        <v>1983.425</v>
      </c>
      <c r="H944" s="4">
        <f t="shared" si="325"/>
        <v>7.1606522160729523E-4</v>
      </c>
      <c r="I944" s="4">
        <f t="shared" si="328"/>
        <v>1.2829501887129857E-3</v>
      </c>
      <c r="J944" s="4">
        <f t="shared" si="329"/>
        <v>-5.6688496710569048E-4</v>
      </c>
      <c r="K944" s="4">
        <f t="shared" si="331"/>
        <v>-5.4972923783808293E-3</v>
      </c>
      <c r="L944" s="4">
        <f t="shared" si="341"/>
        <v>-1.5309761748083192E-2</v>
      </c>
      <c r="M944" s="4">
        <f t="shared" si="334"/>
        <v>4.9919248274849981E-3</v>
      </c>
      <c r="N944" s="4">
        <f t="shared" si="342"/>
        <v>1.4623693862888745E-2</v>
      </c>
      <c r="O944" s="4">
        <f t="shared" si="344"/>
        <v>9.4457943878793367E-3</v>
      </c>
      <c r="P944" s="4">
        <f t="shared" si="323"/>
        <v>8.1771317683611941E-2</v>
      </c>
      <c r="T944" s="4"/>
      <c r="U944" s="4">
        <f t="shared" si="335"/>
        <v>-1.0880213228310488E-2</v>
      </c>
      <c r="V944" s="4">
        <f t="shared" si="336"/>
        <v>-2.0771411096027408E-2</v>
      </c>
      <c r="W944" s="4">
        <f t="shared" si="337"/>
        <v>1.1723836288591463E-2</v>
      </c>
      <c r="X944" s="4">
        <f t="shared" si="343"/>
        <v>1.9353334527920783E-2</v>
      </c>
      <c r="Y944" s="4">
        <f t="shared" si="332"/>
        <v>-1.7897575515807472E-2</v>
      </c>
      <c r="Z944" s="4">
        <f t="shared" si="333"/>
        <v>-1.1705174448428458E-2</v>
      </c>
      <c r="AA944" s="4">
        <f t="shared" si="326"/>
        <v>7.1606522160729523E-4</v>
      </c>
      <c r="AB944" s="4">
        <f t="shared" si="327"/>
        <v>7.1606522160729523E-4</v>
      </c>
      <c r="AC944" s="2">
        <f t="shared" si="338"/>
        <v>4.8452977798380346E-3</v>
      </c>
      <c r="AD944" s="3">
        <f t="shared" si="339"/>
        <v>2002.6791773889206</v>
      </c>
    </row>
    <row r="945" spans="1:30" x14ac:dyDescent="0.3">
      <c r="A945" s="1">
        <f t="shared" si="324"/>
        <v>40</v>
      </c>
      <c r="B945" s="1">
        <f t="shared" si="345"/>
        <v>3</v>
      </c>
      <c r="C945" s="5">
        <v>40450</v>
      </c>
      <c r="D945" s="3">
        <v>2009.08</v>
      </c>
      <c r="E945" s="3">
        <v>2008.14</v>
      </c>
      <c r="F945" s="3">
        <f t="shared" si="330"/>
        <v>2007.6979999999999</v>
      </c>
      <c r="G945" s="3">
        <f t="shared" si="340"/>
        <v>1990.3729999999996</v>
      </c>
      <c r="H945" s="4">
        <f t="shared" si="325"/>
        <v>-1.6646541743067518E-3</v>
      </c>
      <c r="I945" s="4">
        <f t="shared" si="328"/>
        <v>-2.1317511665001833E-3</v>
      </c>
      <c r="J945" s="4">
        <f t="shared" si="329"/>
        <v>4.6709699219343154E-4</v>
      </c>
      <c r="K945" s="4">
        <f t="shared" si="331"/>
        <v>-2.5230691253857775E-3</v>
      </c>
      <c r="L945" s="4">
        <f t="shared" si="341"/>
        <v>-1.1993239792467719E-2</v>
      </c>
      <c r="M945" s="4">
        <f t="shared" si="334"/>
        <v>6.8835053877628108E-4</v>
      </c>
      <c r="N945" s="4">
        <f t="shared" si="342"/>
        <v>9.3987408390288352E-3</v>
      </c>
      <c r="O945" s="4">
        <f t="shared" si="344"/>
        <v>8.6233499910408108E-3</v>
      </c>
      <c r="P945" s="4">
        <f t="shared" si="323"/>
        <v>7.9970542543984599E-2</v>
      </c>
      <c r="T945" s="4"/>
      <c r="U945" s="4">
        <f t="shared" si="335"/>
        <v>-1.4743369955725203E-2</v>
      </c>
      <c r="V945" s="4">
        <f t="shared" si="336"/>
        <v>-2.4595936256167988E-2</v>
      </c>
      <c r="W945" s="4">
        <f t="shared" si="337"/>
        <v>1.3274425548225674E-2</v>
      </c>
      <c r="X945" s="4">
        <f t="shared" si="343"/>
        <v>1.7561660942865993E-2</v>
      </c>
      <c r="Y945" s="4">
        <f t="shared" si="332"/>
        <v>-1.4960437340779946E-2</v>
      </c>
      <c r="Z945" s="4">
        <f t="shared" si="333"/>
        <v>-8.7495168836542528E-3</v>
      </c>
      <c r="AA945" s="4">
        <f t="shared" si="326"/>
        <v>-1.6646541743067518E-3</v>
      </c>
      <c r="AB945" s="4">
        <f t="shared" si="327"/>
        <v>-1.6646541743067518E-3</v>
      </c>
      <c r="AC945" s="2">
        <f t="shared" si="338"/>
        <v>2.1239647371198403E-3</v>
      </c>
      <c r="AD945" s="3">
        <f t="shared" si="339"/>
        <v>2004.8127849259472</v>
      </c>
    </row>
    <row r="946" spans="1:30" x14ac:dyDescent="0.3">
      <c r="A946" s="1">
        <f t="shared" si="324"/>
        <v>40</v>
      </c>
      <c r="B946" s="1">
        <f t="shared" si="345"/>
        <v>4</v>
      </c>
      <c r="C946" s="5">
        <v>40451</v>
      </c>
      <c r="D946" s="3">
        <v>1998.04</v>
      </c>
      <c r="E946" s="3">
        <v>2021.49</v>
      </c>
      <c r="F946" s="3">
        <f t="shared" si="330"/>
        <v>2010.8760000000002</v>
      </c>
      <c r="G946" s="3">
        <f t="shared" si="340"/>
        <v>1995.3660000000004</v>
      </c>
      <c r="H946" s="4">
        <f t="shared" si="325"/>
        <v>-5.4950524618233038E-3</v>
      </c>
      <c r="I946" s="4">
        <f t="shared" si="328"/>
        <v>6.1769566169590472E-3</v>
      </c>
      <c r="J946" s="4">
        <f t="shared" si="329"/>
        <v>-1.1672009078782351E-2</v>
      </c>
      <c r="K946" s="4">
        <f t="shared" si="331"/>
        <v>2.491189997411805E-3</v>
      </c>
      <c r="L946" s="4">
        <f t="shared" si="341"/>
        <v>-6.9738940764482856E-3</v>
      </c>
      <c r="M946" s="4">
        <f t="shared" si="334"/>
        <v>-6.3832876815876462E-3</v>
      </c>
      <c r="N946" s="4">
        <f t="shared" si="342"/>
        <v>1.3401050233388374E-3</v>
      </c>
      <c r="O946" s="4">
        <f t="shared" si="344"/>
        <v>7.7626073552079858E-3</v>
      </c>
      <c r="P946" s="4">
        <f t="shared" si="323"/>
        <v>7.4036047755481629E-2</v>
      </c>
      <c r="T946" s="4"/>
      <c r="U946" s="4">
        <f t="shared" si="335"/>
        <v>-1.340414518087873E-2</v>
      </c>
      <c r="V946" s="4">
        <f t="shared" si="336"/>
        <v>-2.3270103729069947E-2</v>
      </c>
      <c r="W946" s="4">
        <f t="shared" si="337"/>
        <v>8.0165476881163752E-3</v>
      </c>
      <c r="X946" s="4">
        <f t="shared" si="343"/>
        <v>1.5667806143477091E-2</v>
      </c>
      <c r="Y946" s="4">
        <f t="shared" si="332"/>
        <v>-1.0008700152181893E-2</v>
      </c>
      <c r="Z946" s="4">
        <f t="shared" si="333"/>
        <v>-3.7665577553810952E-3</v>
      </c>
      <c r="AA946" s="4">
        <f t="shared" si="326"/>
        <v>-5.4950524618233038E-3</v>
      </c>
      <c r="AB946" s="4">
        <f t="shared" si="327"/>
        <v>-5.4950524618233038E-3</v>
      </c>
      <c r="AC946" s="2">
        <f t="shared" si="338"/>
        <v>-2.2598095887127216E-3</v>
      </c>
      <c r="AD946" s="3">
        <f t="shared" si="339"/>
        <v>2002.5551899506315</v>
      </c>
    </row>
    <row r="947" spans="1:30" x14ac:dyDescent="0.3">
      <c r="A947" s="1">
        <f t="shared" si="324"/>
        <v>40</v>
      </c>
      <c r="B947" s="1">
        <f t="shared" si="345"/>
        <v>5</v>
      </c>
      <c r="C947" s="5">
        <v>40452</v>
      </c>
      <c r="D947" s="3">
        <v>1996.6</v>
      </c>
      <c r="E947" s="3">
        <v>2014.47</v>
      </c>
      <c r="F947" s="3">
        <f t="shared" si="330"/>
        <v>2005.4279999999999</v>
      </c>
      <c r="G947" s="3">
        <f t="shared" si="340"/>
        <v>1999.443</v>
      </c>
      <c r="H947" s="4">
        <f t="shared" si="325"/>
        <v>-7.2070629216635035E-4</v>
      </c>
      <c r="I947" s="4">
        <f t="shared" si="328"/>
        <v>8.2230585974255085E-3</v>
      </c>
      <c r="J947" s="4">
        <f t="shared" si="329"/>
        <v>-8.9437648895918584E-3</v>
      </c>
      <c r="K947" s="4">
        <f t="shared" si="331"/>
        <v>4.8022061620388119E-3</v>
      </c>
      <c r="L947" s="4">
        <f t="shared" si="341"/>
        <v>8.602875262202302E-4</v>
      </c>
      <c r="M947" s="4">
        <f t="shared" si="334"/>
        <v>-4.4020528286231042E-3</v>
      </c>
      <c r="N947" s="4">
        <f t="shared" si="342"/>
        <v>-1.4218959980354902E-3</v>
      </c>
      <c r="O947" s="4">
        <f t="shared" si="344"/>
        <v>2.9975959130521387E-3</v>
      </c>
      <c r="P947" s="4">
        <f t="shared" si="323"/>
        <v>7.3261983217850768E-2</v>
      </c>
      <c r="T947" s="4"/>
      <c r="U947" s="4">
        <f t="shared" si="335"/>
        <v>1.2912654401313265E-2</v>
      </c>
      <c r="V947" s="4">
        <f t="shared" si="336"/>
        <v>2.7835278573001537E-3</v>
      </c>
      <c r="W947" s="4">
        <f t="shared" si="337"/>
        <v>-1.3459562020713104E-2</v>
      </c>
      <c r="X947" s="4">
        <f t="shared" si="343"/>
        <v>6.0046411813039447E-3</v>
      </c>
      <c r="Y947" s="4">
        <f t="shared" si="332"/>
        <v>-7.7264996504553931E-3</v>
      </c>
      <c r="Z947" s="4">
        <f t="shared" si="333"/>
        <v>-1.4699674095095573E-3</v>
      </c>
      <c r="AA947" s="4">
        <f t="shared" si="326"/>
        <v>-7.2070629216635035E-4</v>
      </c>
      <c r="AB947" s="4">
        <f t="shared" si="327"/>
        <v>-7.2070629216635035E-4</v>
      </c>
      <c r="AC947" s="2">
        <f t="shared" si="338"/>
        <v>-1.9884436711181458E-3</v>
      </c>
      <c r="AD947" s="3">
        <f t="shared" si="339"/>
        <v>2000.5701266337544</v>
      </c>
    </row>
    <row r="948" spans="1:30" x14ac:dyDescent="0.3">
      <c r="A948" s="1">
        <f t="shared" si="324"/>
        <v>41</v>
      </c>
      <c r="B948" s="1">
        <f t="shared" si="345"/>
        <v>1</v>
      </c>
      <c r="C948" s="5">
        <v>40455</v>
      </c>
      <c r="D948" s="3">
        <v>1975.33</v>
      </c>
      <c r="E948" s="3">
        <v>1990.13</v>
      </c>
      <c r="F948" s="3">
        <f t="shared" si="330"/>
        <v>1998.2959999999998</v>
      </c>
      <c r="G948" s="3">
        <f t="shared" si="340"/>
        <v>1998.0330000000001</v>
      </c>
      <c r="H948" s="4">
        <f t="shared" si="325"/>
        <v>-1.0653110287488722E-2</v>
      </c>
      <c r="I948" s="4">
        <f t="shared" si="328"/>
        <v>-3.24050886507052E-3</v>
      </c>
      <c r="J948" s="4">
        <f t="shared" si="329"/>
        <v>-7.4126014224182024E-3</v>
      </c>
      <c r="K948" s="4">
        <f t="shared" si="331"/>
        <v>3.725082640488831E-3</v>
      </c>
      <c r="L948" s="4">
        <f t="shared" si="341"/>
        <v>1.9811457255112428E-3</v>
      </c>
      <c r="M948" s="4">
        <f t="shared" si="334"/>
        <v>-1.149279185866353E-2</v>
      </c>
      <c r="N948" s="4">
        <f t="shared" si="342"/>
        <v>-1.1362675191050499E-2</v>
      </c>
      <c r="O948" s="4">
        <f t="shared" si="344"/>
        <v>1.3314231039861319E-4</v>
      </c>
      <c r="P948" s="4">
        <f t="shared" si="323"/>
        <v>6.1828404943262139E-2</v>
      </c>
      <c r="T948" s="4"/>
      <c r="U948" s="4">
        <f t="shared" si="335"/>
        <v>7.2072523289592808E-3</v>
      </c>
      <c r="V948" s="4">
        <f t="shared" si="336"/>
        <v>-2.8648201943302742E-3</v>
      </c>
      <c r="W948" s="4">
        <f t="shared" si="337"/>
        <v>-1.7732559585080025E-2</v>
      </c>
      <c r="X948" s="4">
        <f t="shared" si="343"/>
        <v>2.6329357233307135E-4</v>
      </c>
      <c r="Y948" s="4">
        <f t="shared" si="332"/>
        <v>-8.7901927041556423E-3</v>
      </c>
      <c r="Z948" s="4">
        <f t="shared" si="333"/>
        <v>-2.5403673135716964E-3</v>
      </c>
      <c r="AA948" s="4">
        <f t="shared" si="326"/>
        <v>-1.0653110287488722E-2</v>
      </c>
      <c r="AB948" s="4">
        <f t="shared" si="327"/>
        <v>-1.0653110287488722E-2</v>
      </c>
      <c r="AC948" s="2">
        <f t="shared" si="338"/>
        <v>-8.5184506331446638E-3</v>
      </c>
      <c r="AD948" s="3">
        <f t="shared" si="339"/>
        <v>1992.1567510891696</v>
      </c>
    </row>
    <row r="949" spans="1:30" x14ac:dyDescent="0.3">
      <c r="A949" s="1">
        <f t="shared" si="324"/>
        <v>41</v>
      </c>
      <c r="B949" s="1">
        <f t="shared" si="345"/>
        <v>2</v>
      </c>
      <c r="C949" s="5">
        <v>40456</v>
      </c>
      <c r="D949" s="3">
        <v>2024.63</v>
      </c>
      <c r="E949" s="3">
        <v>1996.38</v>
      </c>
      <c r="F949" s="3">
        <f t="shared" si="330"/>
        <v>2000.7360000000001</v>
      </c>
      <c r="G949" s="3">
        <f t="shared" si="340"/>
        <v>2001.5850000000003</v>
      </c>
      <c r="H949" s="4">
        <f t="shared" si="325"/>
        <v>2.4957855143191356E-2</v>
      </c>
      <c r="I949" s="4">
        <f t="shared" si="328"/>
        <v>1.0656447277163908E-2</v>
      </c>
      <c r="J949" s="4">
        <f t="shared" si="329"/>
        <v>1.4301407866027448E-2</v>
      </c>
      <c r="K949" s="4">
        <f t="shared" si="331"/>
        <v>9.8375967559850216E-3</v>
      </c>
      <c r="L949" s="4">
        <f t="shared" si="341"/>
        <v>1.1995182802086017E-2</v>
      </c>
      <c r="M949" s="4">
        <f t="shared" si="334"/>
        <v>1.1942605121315357E-2</v>
      </c>
      <c r="N949" s="4">
        <f t="shared" si="342"/>
        <v>1.1513375649797456E-2</v>
      </c>
      <c r="O949" s="4">
        <f t="shared" si="344"/>
        <v>-4.1933587865445048E-4</v>
      </c>
      <c r="P949" s="4">
        <f t="shared" si="323"/>
        <v>8.8329364460762005E-2</v>
      </c>
      <c r="T949" s="4"/>
      <c r="U949" s="4">
        <f t="shared" si="335"/>
        <v>1.8781671923172399E-2</v>
      </c>
      <c r="V949" s="4">
        <f t="shared" si="336"/>
        <v>8.5938552039407021E-3</v>
      </c>
      <c r="W949" s="4">
        <f t="shared" si="337"/>
        <v>6.0623226646392891E-3</v>
      </c>
      <c r="X949" s="4">
        <f t="shared" si="343"/>
        <v>-8.479680229160439E-4</v>
      </c>
      <c r="Y949" s="4">
        <f t="shared" si="332"/>
        <v>-2.7538944753863494E-3</v>
      </c>
      <c r="Z949" s="4">
        <f t="shared" si="333"/>
        <v>3.5339912831011604E-3</v>
      </c>
      <c r="AA949" s="4">
        <f t="shared" si="326"/>
        <v>2.4957855143191356E-2</v>
      </c>
      <c r="AB949" s="4">
        <f t="shared" si="327"/>
        <v>2.4957855143191356E-2</v>
      </c>
      <c r="AC949" s="2">
        <f t="shared" si="338"/>
        <v>1.0692735268775211E-2</v>
      </c>
      <c r="AD949" s="3">
        <f t="shared" si="339"/>
        <v>2002.9811673927798</v>
      </c>
    </row>
    <row r="950" spans="1:30" x14ac:dyDescent="0.3">
      <c r="A950" s="1">
        <f t="shared" si="324"/>
        <v>41</v>
      </c>
      <c r="B950" s="1">
        <f t="shared" si="345"/>
        <v>3</v>
      </c>
      <c r="C950" s="5">
        <v>40457</v>
      </c>
      <c r="D950" s="3">
        <v>2006.52</v>
      </c>
      <c r="E950" s="3">
        <v>2021.21</v>
      </c>
      <c r="F950" s="3">
        <f t="shared" si="330"/>
        <v>2000.2239999999997</v>
      </c>
      <c r="G950" s="3">
        <f t="shared" si="340"/>
        <v>2003.961</v>
      </c>
      <c r="H950" s="4">
        <f t="shared" si="325"/>
        <v>-8.9448442431457244E-3</v>
      </c>
      <c r="I950" s="4">
        <f t="shared" si="328"/>
        <v>-1.6891975323886697E-3</v>
      </c>
      <c r="J950" s="4">
        <f t="shared" si="329"/>
        <v>-7.2556467107570549E-3</v>
      </c>
      <c r="K950" s="4">
        <f t="shared" si="331"/>
        <v>-1.2831974237268165E-2</v>
      </c>
      <c r="L950" s="4">
        <f t="shared" si="341"/>
        <v>-1.0349216070755335E-2</v>
      </c>
      <c r="M950" s="4">
        <f t="shared" si="334"/>
        <v>3.1476474634842284E-3</v>
      </c>
      <c r="N950" s="4">
        <f t="shared" si="342"/>
        <v>1.2769709590156541E-3</v>
      </c>
      <c r="O950" s="4">
        <f t="shared" si="344"/>
        <v>-1.8624284831451007E-3</v>
      </c>
      <c r="P950" s="4">
        <f t="shared" si="323"/>
        <v>7.8594427810418713E-2</v>
      </c>
      <c r="T950" s="4"/>
      <c r="U950" s="4">
        <f t="shared" si="335"/>
        <v>-7.6804156808899307E-3</v>
      </c>
      <c r="V950" s="4">
        <f t="shared" si="336"/>
        <v>-1.7603611524081006E-2</v>
      </c>
      <c r="W950" s="4">
        <f t="shared" si="337"/>
        <v>-1.2742150636111779E-3</v>
      </c>
      <c r="X950" s="4">
        <f t="shared" si="343"/>
        <v>-3.7226714376366169E-3</v>
      </c>
      <c r="Y950" s="4">
        <f t="shared" si="332"/>
        <v>-2.5140802488673768E-2</v>
      </c>
      <c r="Z950" s="4">
        <f t="shared" si="333"/>
        <v>-1.8994071776361431E-2</v>
      </c>
      <c r="AA950" s="4">
        <f t="shared" si="326"/>
        <v>-8.9448442431457244E-3</v>
      </c>
      <c r="AB950" s="4">
        <f t="shared" si="327"/>
        <v>-8.9448442431457244E-3</v>
      </c>
      <c r="AC950" s="2">
        <f t="shared" si="338"/>
        <v>1.1757778333366942E-3</v>
      </c>
      <c r="AD950" s="3">
        <f t="shared" si="339"/>
        <v>2004.1607782618532</v>
      </c>
    </row>
    <row r="951" spans="1:30" x14ac:dyDescent="0.3">
      <c r="A951" s="1">
        <f t="shared" si="324"/>
        <v>41</v>
      </c>
      <c r="B951" s="1">
        <f t="shared" si="345"/>
        <v>4</v>
      </c>
      <c r="C951" s="5">
        <v>40458</v>
      </c>
      <c r="D951" s="3">
        <v>2011.63</v>
      </c>
      <c r="E951" s="3">
        <v>2016.08</v>
      </c>
      <c r="F951" s="3">
        <f t="shared" si="330"/>
        <v>2002.9419999999998</v>
      </c>
      <c r="G951" s="3">
        <f t="shared" si="340"/>
        <v>2006.9090000000003</v>
      </c>
      <c r="H951" s="4">
        <f t="shared" si="325"/>
        <v>2.5466977652852337E-3</v>
      </c>
      <c r="I951" s="4">
        <f t="shared" si="328"/>
        <v>4.7644678348583349E-3</v>
      </c>
      <c r="J951" s="4">
        <f t="shared" si="329"/>
        <v>-2.2177700695731012E-3</v>
      </c>
      <c r="K951" s="4">
        <f t="shared" si="331"/>
        <v>-2.8656579550664831E-3</v>
      </c>
      <c r="L951" s="4">
        <f t="shared" si="341"/>
        <v>-6.7557540196523883E-5</v>
      </c>
      <c r="M951" s="4">
        <f t="shared" si="334"/>
        <v>4.3376193619187823E-3</v>
      </c>
      <c r="N951" s="4">
        <f t="shared" si="342"/>
        <v>2.3523737249669893E-3</v>
      </c>
      <c r="O951" s="4">
        <f t="shared" si="344"/>
        <v>-1.9720326302553417E-3</v>
      </c>
      <c r="P951" s="4">
        <f t="shared" ref="P951:P1010" si="346">(D951-1860.31)/1860.31</f>
        <v>8.1341281829372614E-2</v>
      </c>
      <c r="T951" s="4"/>
      <c r="U951" s="4">
        <f t="shared" si="335"/>
        <v>-4.2262225146024049E-3</v>
      </c>
      <c r="V951" s="4">
        <f t="shared" si="336"/>
        <v>-1.418396028945634E-2</v>
      </c>
      <c r="W951" s="4">
        <f t="shared" si="337"/>
        <v>6.8016656323197462E-3</v>
      </c>
      <c r="X951" s="4">
        <f t="shared" si="343"/>
        <v>-3.9455441310157482E-3</v>
      </c>
      <c r="Y951" s="4">
        <f t="shared" si="332"/>
        <v>-1.5298754489292575E-2</v>
      </c>
      <c r="Z951" s="4">
        <f t="shared" si="333"/>
        <v>-9.089967206283309E-3</v>
      </c>
      <c r="AA951" s="4">
        <f t="shared" si="326"/>
        <v>2.5466977652852337E-3</v>
      </c>
      <c r="AB951" s="4">
        <f t="shared" si="327"/>
        <v>2.5466977652852337E-3</v>
      </c>
      <c r="AC951" s="2">
        <f t="shared" si="338"/>
        <v>2.4753464398345761E-3</v>
      </c>
      <c r="AD951" s="3">
        <f t="shared" si="339"/>
        <v>2006.6505188412357</v>
      </c>
    </row>
    <row r="952" spans="1:30" x14ac:dyDescent="0.3">
      <c r="A952" s="1">
        <f t="shared" si="324"/>
        <v>41</v>
      </c>
      <c r="B952" s="1">
        <f t="shared" si="345"/>
        <v>5</v>
      </c>
      <c r="C952" s="5">
        <v>40459</v>
      </c>
      <c r="D952" s="3">
        <v>2027.03</v>
      </c>
      <c r="E952" s="3">
        <v>2014.99</v>
      </c>
      <c r="F952" s="3">
        <f t="shared" si="330"/>
        <v>2009.0279999999998</v>
      </c>
      <c r="G952" s="3">
        <f t="shared" si="340"/>
        <v>2007.2279999999998</v>
      </c>
      <c r="H952" s="4">
        <f t="shared" si="325"/>
        <v>7.6554833642368935E-3</v>
      </c>
      <c r="I952" s="4">
        <f t="shared" si="328"/>
        <v>1.6702872794698328E-3</v>
      </c>
      <c r="J952" s="4">
        <f t="shared" si="329"/>
        <v>5.9851960847670605E-3</v>
      </c>
      <c r="K952" s="4">
        <f t="shared" si="331"/>
        <v>-3.5307188697723691E-3</v>
      </c>
      <c r="L952" s="4">
        <f t="shared" si="341"/>
        <v>-3.2820261291700167E-3</v>
      </c>
      <c r="M952" s="4">
        <f t="shared" si="334"/>
        <v>8.960552067965295E-3</v>
      </c>
      <c r="N952" s="4">
        <f t="shared" si="342"/>
        <v>9.8653466372530356E-3</v>
      </c>
      <c r="O952" s="4">
        <f t="shared" si="344"/>
        <v>8.879986976018878E-4</v>
      </c>
      <c r="P952" s="4">
        <f t="shared" si="346"/>
        <v>8.9619472023479974E-2</v>
      </c>
      <c r="T952" s="4"/>
      <c r="U952" s="4">
        <f t="shared" si="335"/>
        <v>-7.471552919771628E-3</v>
      </c>
      <c r="V952" s="4">
        <f t="shared" si="336"/>
        <v>-1.7396837390573971E-2</v>
      </c>
      <c r="W952" s="4">
        <f t="shared" si="337"/>
        <v>1.5240909546228622E-2</v>
      </c>
      <c r="X952" s="4">
        <f t="shared" si="343"/>
        <v>1.7951280225467626E-3</v>
      </c>
      <c r="Y952" s="4">
        <f t="shared" si="332"/>
        <v>-1.5955522873889873E-2</v>
      </c>
      <c r="Z952" s="4">
        <f t="shared" si="333"/>
        <v>-9.7508766795740276E-3</v>
      </c>
      <c r="AA952" s="4">
        <f t="shared" si="326"/>
        <v>7.6554833642368935E-3</v>
      </c>
      <c r="AB952" s="4">
        <f t="shared" si="327"/>
        <v>7.6554833642368935E-3</v>
      </c>
      <c r="AC952" s="2">
        <f t="shared" si="338"/>
        <v>6.7025750839945402E-3</v>
      </c>
      <c r="AD952" s="3">
        <f t="shared" si="339"/>
        <v>2013.4436792274905</v>
      </c>
    </row>
    <row r="953" spans="1:30" x14ac:dyDescent="0.3">
      <c r="A953" s="1">
        <f t="shared" si="324"/>
        <v>42</v>
      </c>
      <c r="B953" s="1">
        <f t="shared" si="345"/>
        <v>1</v>
      </c>
      <c r="C953" s="5">
        <v>40462</v>
      </c>
      <c r="D953" s="3">
        <v>2026.98</v>
      </c>
      <c r="E953" s="3">
        <v>2028.53</v>
      </c>
      <c r="F953" s="3">
        <f t="shared" si="330"/>
        <v>2019.3580000000002</v>
      </c>
      <c r="G953" s="3">
        <f t="shared" si="340"/>
        <v>2008.827</v>
      </c>
      <c r="H953" s="4">
        <f t="shared" si="325"/>
        <v>-2.4666630488919517E-5</v>
      </c>
      <c r="I953" s="4">
        <f t="shared" si="328"/>
        <v>7.3999891466825852E-4</v>
      </c>
      <c r="J953" s="4">
        <f t="shared" si="329"/>
        <v>-7.6466554515717807E-4</v>
      </c>
      <c r="K953" s="4">
        <f t="shared" si="331"/>
        <v>-4.7248930701567675E-3</v>
      </c>
      <c r="L953" s="4">
        <f t="shared" si="341"/>
        <v>-9.9751853697280252E-3</v>
      </c>
      <c r="M953" s="4">
        <f t="shared" si="334"/>
        <v>3.7744669345405038E-3</v>
      </c>
      <c r="N953" s="4">
        <f t="shared" si="342"/>
        <v>9.0366168913500362E-3</v>
      </c>
      <c r="O953" s="4">
        <f t="shared" si="344"/>
        <v>5.1954138669351333E-3</v>
      </c>
      <c r="P953" s="4">
        <f t="shared" si="346"/>
        <v>8.9592594782590046E-2</v>
      </c>
      <c r="T953" s="4"/>
      <c r="U953" s="4">
        <f t="shared" si="335"/>
        <v>-2.5505295925566E-2</v>
      </c>
      <c r="V953" s="4">
        <f t="shared" si="336"/>
        <v>-3.525024296631038E-2</v>
      </c>
      <c r="W953" s="4">
        <f t="shared" si="337"/>
        <v>2.6147529779834304E-2</v>
      </c>
      <c r="X953" s="4">
        <f t="shared" si="343"/>
        <v>1.0539980063013866E-2</v>
      </c>
      <c r="Y953" s="4">
        <f t="shared" si="332"/>
        <v>-1.7134807121651028E-2</v>
      </c>
      <c r="Z953" s="4">
        <f t="shared" si="333"/>
        <v>-1.0937596609044644E-2</v>
      </c>
      <c r="AA953" s="4">
        <f t="shared" si="326"/>
        <v>-2.4666630488919517E-5</v>
      </c>
      <c r="AB953" s="4">
        <f t="shared" si="327"/>
        <v>-2.4666630488919517E-5</v>
      </c>
      <c r="AC953" s="2">
        <f t="shared" si="338"/>
        <v>4.4520487860459966E-3</v>
      </c>
      <c r="AD953" s="3">
        <f t="shared" si="339"/>
        <v>2017.9557861516605</v>
      </c>
    </row>
    <row r="954" spans="1:30" x14ac:dyDescent="0.3">
      <c r="A954" s="1">
        <f t="shared" si="324"/>
        <v>42</v>
      </c>
      <c r="B954" s="1">
        <f t="shared" si="345"/>
        <v>2</v>
      </c>
      <c r="C954" s="5">
        <v>40463</v>
      </c>
      <c r="D954" s="3">
        <v>2041.55</v>
      </c>
      <c r="E954" s="3">
        <v>2023.75</v>
      </c>
      <c r="F954" s="3">
        <f t="shared" si="330"/>
        <v>2022.7419999999997</v>
      </c>
      <c r="G954" s="3">
        <f t="shared" si="340"/>
        <v>2011.7390000000003</v>
      </c>
      <c r="H954" s="4">
        <f t="shared" si="325"/>
        <v>7.1880334290421889E-3</v>
      </c>
      <c r="I954" s="4">
        <f t="shared" si="328"/>
        <v>-1.5935036359510297E-3</v>
      </c>
      <c r="J954" s="4">
        <f t="shared" si="329"/>
        <v>8.7815370649932181E-3</v>
      </c>
      <c r="K954" s="4">
        <f t="shared" si="331"/>
        <v>-4.4105023236539354E-3</v>
      </c>
      <c r="L954" s="4">
        <f t="shared" si="341"/>
        <v>-9.1531901317885873E-3</v>
      </c>
      <c r="M954" s="4">
        <f t="shared" si="334"/>
        <v>9.2982693788927224E-3</v>
      </c>
      <c r="N954" s="4">
        <f t="shared" si="342"/>
        <v>1.4818522681122994E-2</v>
      </c>
      <c r="O954" s="4">
        <f t="shared" si="344"/>
        <v>5.3895324630792657E-3</v>
      </c>
      <c r="P954" s="4">
        <f t="shared" si="346"/>
        <v>9.7424622777924116E-2</v>
      </c>
      <c r="T954" s="4"/>
      <c r="U954" s="4">
        <f t="shared" si="335"/>
        <v>-1.1593602304906358E-3</v>
      </c>
      <c r="V954" s="4">
        <f t="shared" si="336"/>
        <v>-1.1147766628185738E-2</v>
      </c>
      <c r="W954" s="4">
        <f t="shared" si="337"/>
        <v>8.3570825286594808E-3</v>
      </c>
      <c r="X954" s="4">
        <f t="shared" si="343"/>
        <v>1.0998952385521944E-2</v>
      </c>
      <c r="Y954" s="4">
        <f t="shared" si="332"/>
        <v>-1.6824336459269198E-2</v>
      </c>
      <c r="Z954" s="4">
        <f t="shared" si="333"/>
        <v>-1.0625168351596239E-2</v>
      </c>
      <c r="AA954" s="4">
        <f t="shared" si="326"/>
        <v>7.1880334290421889E-3</v>
      </c>
      <c r="AB954" s="4">
        <f t="shared" si="327"/>
        <v>7.1880334290421889E-3</v>
      </c>
      <c r="AC954" s="2">
        <f t="shared" si="338"/>
        <v>7.7046733603844215E-3</v>
      </c>
      <c r="AD954" s="3">
        <f t="shared" si="339"/>
        <v>2025.8205241011071</v>
      </c>
    </row>
    <row r="955" spans="1:30" x14ac:dyDescent="0.3">
      <c r="A955" s="1">
        <f t="shared" si="324"/>
        <v>42</v>
      </c>
      <c r="B955" s="1">
        <f t="shared" si="345"/>
        <v>3</v>
      </c>
      <c r="C955" s="5">
        <v>40464</v>
      </c>
      <c r="D955" s="3">
        <v>2057.25</v>
      </c>
      <c r="E955" s="3">
        <v>2052.5</v>
      </c>
      <c r="F955" s="3">
        <f t="shared" si="330"/>
        <v>2032.8879999999997</v>
      </c>
      <c r="G955" s="3">
        <f t="shared" si="340"/>
        <v>2016.556</v>
      </c>
      <c r="H955" s="4">
        <f t="shared" si="325"/>
        <v>7.6902353603879627E-3</v>
      </c>
      <c r="I955" s="4">
        <f t="shared" si="328"/>
        <v>5.3635717959393822E-3</v>
      </c>
      <c r="J955" s="4">
        <f t="shared" si="329"/>
        <v>2.3266635644485804E-3</v>
      </c>
      <c r="K955" s="4">
        <f t="shared" si="331"/>
        <v>-7.2261272072690133E-3</v>
      </c>
      <c r="L955" s="4">
        <f t="shared" si="341"/>
        <v>-1.4457424778014483E-2</v>
      </c>
      <c r="M955" s="4">
        <f t="shared" si="334"/>
        <v>1.198393615388566E-2</v>
      </c>
      <c r="N955" s="4">
        <f t="shared" si="342"/>
        <v>2.0179950370830247E-2</v>
      </c>
      <c r="O955" s="4">
        <f t="shared" si="344"/>
        <v>7.9387531899378552E-3</v>
      </c>
      <c r="P955" s="4">
        <f t="shared" si="346"/>
        <v>0.10586407641737133</v>
      </c>
      <c r="T955" s="4"/>
      <c r="U955" s="4">
        <f t="shared" si="335"/>
        <v>-1.7158531507922889E-2</v>
      </c>
      <c r="V955" s="4">
        <f t="shared" si="336"/>
        <v>-2.6986946192843662E-2</v>
      </c>
      <c r="W955" s="4">
        <f t="shared" si="337"/>
        <v>2.5282578793134391E-2</v>
      </c>
      <c r="X955" s="4">
        <f t="shared" si="343"/>
        <v>1.6330171020845663E-2</v>
      </c>
      <c r="Y955" s="4">
        <f t="shared" si="332"/>
        <v>-1.960485380069461E-2</v>
      </c>
      <c r="Z955" s="4">
        <f t="shared" si="333"/>
        <v>-1.3423217549296046E-2</v>
      </c>
      <c r="AA955" s="4">
        <f t="shared" si="326"/>
        <v>7.6902353603879627E-3</v>
      </c>
      <c r="AB955" s="4">
        <f t="shared" si="327"/>
        <v>7.6902353603879627E-3</v>
      </c>
      <c r="AC955" s="2">
        <f t="shared" si="338"/>
        <v>1.0184947834534008E-2</v>
      </c>
      <c r="AD955" s="3">
        <f t="shared" si="339"/>
        <v>2036.2970160674049</v>
      </c>
    </row>
    <row r="956" spans="1:30" x14ac:dyDescent="0.3">
      <c r="A956" s="1">
        <f t="shared" si="324"/>
        <v>42</v>
      </c>
      <c r="B956" s="1">
        <f t="shared" si="345"/>
        <v>4</v>
      </c>
      <c r="C956" s="5">
        <v>40465</v>
      </c>
      <c r="D956" s="3">
        <v>2054.5100000000002</v>
      </c>
      <c r="E956" s="3">
        <v>2058.35</v>
      </c>
      <c r="F956" s="3">
        <f t="shared" si="330"/>
        <v>2041.4639999999999</v>
      </c>
      <c r="G956" s="3">
        <f t="shared" si="340"/>
        <v>2022.203</v>
      </c>
      <c r="H956" s="4">
        <f t="shared" si="325"/>
        <v>-1.3318750759507992E-3</v>
      </c>
      <c r="I956" s="4">
        <f t="shared" si="328"/>
        <v>5.346943735568886E-4</v>
      </c>
      <c r="J956" s="4">
        <f t="shared" si="329"/>
        <v>-1.8665694495076878E-3</v>
      </c>
      <c r="K956" s="4">
        <f t="shared" si="331"/>
        <v>-9.2587191639323854E-3</v>
      </c>
      <c r="L956" s="4">
        <f t="shared" si="341"/>
        <v>-1.8780734799692306E-2</v>
      </c>
      <c r="M956" s="4">
        <f t="shared" si="334"/>
        <v>6.3905119071412855E-3</v>
      </c>
      <c r="N956" s="4">
        <f t="shared" si="342"/>
        <v>1.597614087210841E-2</v>
      </c>
      <c r="O956" s="4">
        <f t="shared" si="344"/>
        <v>9.3749847895605101E-3</v>
      </c>
      <c r="P956" s="4">
        <f t="shared" si="346"/>
        <v>0.10439120361660169</v>
      </c>
      <c r="T956" s="4"/>
      <c r="U956" s="4">
        <f t="shared" si="335"/>
        <v>-2.2175233928788379E-2</v>
      </c>
      <c r="V956" s="4">
        <f t="shared" si="336"/>
        <v>-3.1953481589500447E-2</v>
      </c>
      <c r="W956" s="4">
        <f t="shared" si="337"/>
        <v>2.1316047185615698E-2</v>
      </c>
      <c r="X956" s="4">
        <f t="shared" si="343"/>
        <v>1.9232708685523677E-2</v>
      </c>
      <c r="Y956" s="4">
        <f t="shared" si="332"/>
        <v>-2.1612101717998121E-2</v>
      </c>
      <c r="Z956" s="4">
        <f t="shared" si="333"/>
        <v>-1.544312166603018E-2</v>
      </c>
      <c r="AA956" s="4">
        <f t="shared" si="326"/>
        <v>-1.3318750759507992E-3</v>
      </c>
      <c r="AB956" s="4">
        <f t="shared" si="327"/>
        <v>-1.3318750759507992E-3</v>
      </c>
      <c r="AC956" s="2">
        <f t="shared" si="338"/>
        <v>5.9099197805787609E-3</v>
      </c>
      <c r="AD956" s="3">
        <f t="shared" si="339"/>
        <v>2042.3680107116033</v>
      </c>
    </row>
    <row r="957" spans="1:30" x14ac:dyDescent="0.3">
      <c r="A957" s="1">
        <f t="shared" si="324"/>
        <v>42</v>
      </c>
      <c r="B957" s="1">
        <f t="shared" si="345"/>
        <v>5</v>
      </c>
      <c r="C957" s="5">
        <v>40466</v>
      </c>
      <c r="D957" s="3">
        <v>2097.73</v>
      </c>
      <c r="E957" s="3">
        <v>2078.63</v>
      </c>
      <c r="F957" s="3">
        <f t="shared" si="330"/>
        <v>2055.6040000000003</v>
      </c>
      <c r="G957" s="3">
        <f t="shared" si="340"/>
        <v>2032.316</v>
      </c>
      <c r="H957" s="4">
        <f t="shared" si="325"/>
        <v>2.1036646207611448E-2</v>
      </c>
      <c r="I957" s="4">
        <f t="shared" si="328"/>
        <v>1.1740025602211665E-2</v>
      </c>
      <c r="J957" s="4">
        <f t="shared" si="329"/>
        <v>9.2966206053997826E-3</v>
      </c>
      <c r="K957" s="4">
        <f t="shared" si="331"/>
        <v>-4.5935527206001558E-3</v>
      </c>
      <c r="L957" s="4">
        <f t="shared" si="341"/>
        <v>-1.4340267130470236E-2</v>
      </c>
      <c r="M957" s="4">
        <f t="shared" si="334"/>
        <v>2.0493246753752057E-2</v>
      </c>
      <c r="N957" s="4">
        <f t="shared" si="342"/>
        <v>3.2186923687064405E-2</v>
      </c>
      <c r="O957" s="4">
        <f t="shared" si="344"/>
        <v>1.1101524028354574E-2</v>
      </c>
      <c r="P957" s="4">
        <f t="shared" si="346"/>
        <v>0.12762389064188231</v>
      </c>
      <c r="T957" s="4"/>
      <c r="U957" s="4">
        <f t="shared" si="335"/>
        <v>-1.3375452054261232E-2</v>
      </c>
      <c r="V957" s="4">
        <f t="shared" si="336"/>
        <v>-2.3241697533718575E-2</v>
      </c>
      <c r="W957" s="4">
        <f t="shared" si="337"/>
        <v>3.4878615511363939E-2</v>
      </c>
      <c r="X957" s="4">
        <f t="shared" si="343"/>
        <v>2.318335035649104E-2</v>
      </c>
      <c r="Y957" s="4">
        <f t="shared" si="332"/>
        <v>-1.7005104432313407E-2</v>
      </c>
      <c r="Z957" s="4">
        <f t="shared" si="333"/>
        <v>-1.0807076111857347E-2</v>
      </c>
      <c r="AA957" s="4">
        <f t="shared" si="326"/>
        <v>2.1036646207611448E-2</v>
      </c>
      <c r="AB957" s="4">
        <f t="shared" si="327"/>
        <v>2.1036646207611448E-2</v>
      </c>
      <c r="AC957" s="2">
        <f t="shared" si="338"/>
        <v>1.7594253244665074E-2</v>
      </c>
      <c r="AD957" s="3">
        <f t="shared" si="339"/>
        <v>2060.8220071410688</v>
      </c>
    </row>
    <row r="958" spans="1:30" x14ac:dyDescent="0.3">
      <c r="A958" s="1">
        <f t="shared" si="324"/>
        <v>43</v>
      </c>
      <c r="B958" s="1">
        <f t="shared" si="345"/>
        <v>1</v>
      </c>
      <c r="C958" s="5">
        <v>40469</v>
      </c>
      <c r="D958" s="3">
        <v>2104.15</v>
      </c>
      <c r="E958" s="3">
        <v>2100.21</v>
      </c>
      <c r="F958" s="3">
        <f t="shared" si="330"/>
        <v>2071.038</v>
      </c>
      <c r="G958" s="3">
        <f t="shared" si="340"/>
        <v>2045.1980000000003</v>
      </c>
      <c r="H958" s="4">
        <f t="shared" si="325"/>
        <v>3.060451059001908E-3</v>
      </c>
      <c r="I958" s="4">
        <f t="shared" si="328"/>
        <v>1.1822303156269005E-3</v>
      </c>
      <c r="J958" s="4">
        <f t="shared" si="329"/>
        <v>1.8782207433750075E-3</v>
      </c>
      <c r="K958" s="4">
        <f t="shared" si="331"/>
        <v>-1.6670400861883941E-2</v>
      </c>
      <c r="L958" s="4">
        <f t="shared" si="341"/>
        <v>-2.8164836381337002E-2</v>
      </c>
      <c r="M958" s="4">
        <f t="shared" si="334"/>
        <v>1.5988118035497215E-2</v>
      </c>
      <c r="N958" s="4">
        <f t="shared" si="342"/>
        <v>2.882459302228917E-2</v>
      </c>
      <c r="O958" s="4">
        <f t="shared" si="344"/>
        <v>1.2280493310837958E-2</v>
      </c>
      <c r="P958" s="4">
        <f t="shared" si="346"/>
        <v>0.13107492837215312</v>
      </c>
      <c r="T958" s="4"/>
      <c r="U958" s="4">
        <f t="shared" si="335"/>
        <v>-3.3726933399436533E-2</v>
      </c>
      <c r="V958" s="4">
        <f t="shared" si="336"/>
        <v>-4.3389664065442181E-2</v>
      </c>
      <c r="W958" s="4">
        <f t="shared" si="337"/>
        <v>3.8071416590198262E-2</v>
      </c>
      <c r="X958" s="4">
        <f t="shared" si="343"/>
        <v>2.5592292203759727E-2</v>
      </c>
      <c r="Y958" s="4">
        <f t="shared" si="332"/>
        <v>-2.8931368432184672E-2</v>
      </c>
      <c r="Z958" s="4">
        <f t="shared" si="333"/>
        <v>-2.2808538184843397E-2</v>
      </c>
      <c r="AA958" s="4">
        <f t="shared" si="326"/>
        <v>3.060451059001908E-3</v>
      </c>
      <c r="AB958" s="4">
        <f t="shared" si="327"/>
        <v>3.060451059001908E-3</v>
      </c>
      <c r="AC958" s="2">
        <f t="shared" si="338"/>
        <v>1.372778964076748E-2</v>
      </c>
      <c r="AD958" s="3">
        <f t="shared" si="339"/>
        <v>2075.2646714273792</v>
      </c>
    </row>
    <row r="959" spans="1:30" x14ac:dyDescent="0.3">
      <c r="A959" s="1">
        <f t="shared" si="324"/>
        <v>43</v>
      </c>
      <c r="B959" s="1">
        <f t="shared" si="345"/>
        <v>2</v>
      </c>
      <c r="C959" s="5">
        <v>40470</v>
      </c>
      <c r="D959" s="3">
        <v>2069.73</v>
      </c>
      <c r="E959" s="3">
        <v>2063.96</v>
      </c>
      <c r="F959" s="3">
        <f t="shared" si="330"/>
        <v>2076.674</v>
      </c>
      <c r="G959" s="3">
        <f t="shared" si="340"/>
        <v>2049.7079999999996</v>
      </c>
      <c r="H959" s="4">
        <f t="shared" si="325"/>
        <v>-1.6358149371480203E-2</v>
      </c>
      <c r="I959" s="4">
        <f t="shared" si="328"/>
        <v>-1.9100349309697527E-2</v>
      </c>
      <c r="J959" s="4">
        <f t="shared" si="329"/>
        <v>2.742199938217324E-3</v>
      </c>
      <c r="K959" s="4">
        <f t="shared" si="331"/>
        <v>-1.2232968181926306E-2</v>
      </c>
      <c r="L959" s="4">
        <f t="shared" si="341"/>
        <v>-2.6930906383417042E-2</v>
      </c>
      <c r="M959" s="4">
        <f t="shared" si="334"/>
        <v>-3.3438084167278833E-3</v>
      </c>
      <c r="N959" s="4">
        <f t="shared" si="342"/>
        <v>9.768220644111451E-3</v>
      </c>
      <c r="O959" s="4">
        <f t="shared" si="344"/>
        <v>1.3028752542602344E-2</v>
      </c>
      <c r="P959" s="4">
        <f t="shared" si="346"/>
        <v>0.11257263574350515</v>
      </c>
      <c r="T959" s="4"/>
      <c r="U959" s="4">
        <f t="shared" si="335"/>
        <v>-2.9750730698857083E-2</v>
      </c>
      <c r="V959" s="4">
        <f t="shared" si="336"/>
        <v>-3.9453223391868547E-2</v>
      </c>
      <c r="W959" s="4">
        <f t="shared" si="337"/>
        <v>1.3803237736033928E-2</v>
      </c>
      <c r="X959" s="4">
        <f t="shared" si="343"/>
        <v>2.6662817106680066E-2</v>
      </c>
      <c r="Y959" s="4">
        <f t="shared" si="332"/>
        <v>-2.4549265336765141E-2</v>
      </c>
      <c r="Z959" s="4">
        <f t="shared" si="333"/>
        <v>-1.8398804834972984E-2</v>
      </c>
      <c r="AA959" s="4">
        <f t="shared" si="326"/>
        <v>-1.6358149371480203E-2</v>
      </c>
      <c r="AB959" s="4">
        <f t="shared" si="327"/>
        <v>-1.6358149371480203E-2</v>
      </c>
      <c r="AC959" s="2">
        <f t="shared" si="338"/>
        <v>-1.7827354058675632E-3</v>
      </c>
      <c r="AD959" s="3">
        <f t="shared" si="339"/>
        <v>2073.4197809515863</v>
      </c>
    </row>
    <row r="960" spans="1:30" x14ac:dyDescent="0.3">
      <c r="A960" s="1">
        <f t="shared" si="324"/>
        <v>43</v>
      </c>
      <c r="B960" s="1">
        <f t="shared" si="345"/>
        <v>3</v>
      </c>
      <c r="C960" s="5">
        <v>40471</v>
      </c>
      <c r="D960" s="3">
        <v>2085.75</v>
      </c>
      <c r="E960" s="3">
        <v>2075.4699999999998</v>
      </c>
      <c r="F960" s="3">
        <f t="shared" si="330"/>
        <v>2082.3739999999998</v>
      </c>
      <c r="G960" s="3">
        <f t="shared" si="340"/>
        <v>2057.6309999999999</v>
      </c>
      <c r="H960" s="4">
        <f t="shared" si="325"/>
        <v>7.7401400182632429E-3</v>
      </c>
      <c r="I960" s="4">
        <f t="shared" si="328"/>
        <v>2.7733085958070772E-3</v>
      </c>
      <c r="J960" s="4">
        <f t="shared" si="329"/>
        <v>4.9668314224561652E-3</v>
      </c>
      <c r="K960" s="4">
        <f t="shared" si="331"/>
        <v>5.7012267300564452E-3</v>
      </c>
      <c r="L960" s="4">
        <f t="shared" si="341"/>
        <v>-7.3552266881833925E-3</v>
      </c>
      <c r="M960" s="4">
        <f t="shared" si="334"/>
        <v>1.6212265423983414E-3</v>
      </c>
      <c r="N960" s="4">
        <f t="shared" si="342"/>
        <v>1.3665715572908915E-2</v>
      </c>
      <c r="O960" s="4">
        <f t="shared" si="344"/>
        <v>1.1862879060290033E-2</v>
      </c>
      <c r="P960" s="4">
        <f t="shared" si="346"/>
        <v>0.12118410372464808</v>
      </c>
      <c r="T960" s="4"/>
      <c r="U960" s="4">
        <f t="shared" si="335"/>
        <v>-6.029771999246287E-3</v>
      </c>
      <c r="V960" s="4">
        <f t="shared" si="336"/>
        <v>-1.5969474279253819E-2</v>
      </c>
      <c r="W960" s="4">
        <f t="shared" si="337"/>
        <v>1.3853445133065986E-2</v>
      </c>
      <c r="X960" s="4">
        <f t="shared" si="343"/>
        <v>2.4342708501402986E-2</v>
      </c>
      <c r="Y960" s="4">
        <f t="shared" si="332"/>
        <v>-6.8386888152060397E-3</v>
      </c>
      <c r="Z960" s="4">
        <f t="shared" si="333"/>
        <v>-5.7655870521229244E-4</v>
      </c>
      <c r="AA960" s="4">
        <f t="shared" si="326"/>
        <v>7.7401400182632429E-3</v>
      </c>
      <c r="AB960" s="4">
        <f t="shared" si="327"/>
        <v>7.7401400182632429E-3</v>
      </c>
      <c r="AC960" s="2">
        <f t="shared" si="338"/>
        <v>3.9410984213236518E-3</v>
      </c>
      <c r="AD960" s="3">
        <f t="shared" si="339"/>
        <v>2077.5298539677242</v>
      </c>
    </row>
    <row r="961" spans="1:30" x14ac:dyDescent="0.3">
      <c r="A961" s="1">
        <f t="shared" si="324"/>
        <v>43</v>
      </c>
      <c r="B961" s="1">
        <f t="shared" si="345"/>
        <v>4</v>
      </c>
      <c r="C961" s="5">
        <v>40472</v>
      </c>
      <c r="D961" s="3">
        <v>2090.1</v>
      </c>
      <c r="E961" s="3">
        <v>2097.17</v>
      </c>
      <c r="F961" s="3">
        <f t="shared" si="330"/>
        <v>2089.4920000000002</v>
      </c>
      <c r="G961" s="3">
        <f t="shared" si="340"/>
        <v>2065.4780000000001</v>
      </c>
      <c r="H961" s="4">
        <f t="shared" si="325"/>
        <v>2.0855807263573819E-3</v>
      </c>
      <c r="I961" s="4">
        <f t="shared" si="328"/>
        <v>5.4752487114947011E-3</v>
      </c>
      <c r="J961" s="4">
        <f t="shared" si="329"/>
        <v>-3.3896679851373192E-3</v>
      </c>
      <c r="K961" s="4">
        <f t="shared" si="331"/>
        <v>1.7212034040513702E-3</v>
      </c>
      <c r="L961" s="4">
        <f t="shared" si="341"/>
        <v>-1.1030937445896127E-2</v>
      </c>
      <c r="M961" s="4">
        <f t="shared" si="334"/>
        <v>2.9097981710373615E-4</v>
      </c>
      <c r="N961" s="4">
        <f t="shared" si="342"/>
        <v>1.1920727308642281E-2</v>
      </c>
      <c r="O961" s="4">
        <f t="shared" si="344"/>
        <v>1.1489402420936858E-2</v>
      </c>
      <c r="P961" s="4">
        <f t="shared" si="346"/>
        <v>0.12352242368207447</v>
      </c>
      <c r="T961" s="4"/>
      <c r="U961" s="4">
        <f t="shared" si="335"/>
        <v>-1.4977825722162188E-2</v>
      </c>
      <c r="V961" s="4">
        <f t="shared" si="336"/>
        <v>-2.4828047464940588E-2</v>
      </c>
      <c r="W961" s="4">
        <f t="shared" si="337"/>
        <v>1.7322865306082562E-2</v>
      </c>
      <c r="X961" s="4">
        <f t="shared" si="343"/>
        <v>2.352625370812331E-2</v>
      </c>
      <c r="Y961" s="4">
        <f t="shared" si="332"/>
        <v>-1.0769085915201133E-2</v>
      </c>
      <c r="Z961" s="4">
        <f t="shared" si="333"/>
        <v>-4.5317379405433109E-3</v>
      </c>
      <c r="AA961" s="4">
        <f t="shared" si="326"/>
        <v>2.0855807263573819E-3</v>
      </c>
      <c r="AB961" s="4">
        <f t="shared" si="327"/>
        <v>2.0855807263573819E-3</v>
      </c>
      <c r="AC961" s="2">
        <f t="shared" si="338"/>
        <v>4.0094241207839229E-3</v>
      </c>
      <c r="AD961" s="3">
        <f t="shared" si="339"/>
        <v>2081.7199026451494</v>
      </c>
    </row>
    <row r="962" spans="1:30" x14ac:dyDescent="0.3">
      <c r="A962" s="1">
        <f t="shared" si="324"/>
        <v>43</v>
      </c>
      <c r="B962" s="1">
        <f t="shared" si="345"/>
        <v>5</v>
      </c>
      <c r="C962" s="5">
        <v>40473</v>
      </c>
      <c r="D962" s="3">
        <v>2104.21</v>
      </c>
      <c r="E962" s="3">
        <v>2089.2199999999998</v>
      </c>
      <c r="F962" s="3">
        <f t="shared" si="330"/>
        <v>2090.7879999999996</v>
      </c>
      <c r="G962" s="3">
        <f t="shared" si="340"/>
        <v>2073.1959999999999</v>
      </c>
      <c r="H962" s="4">
        <f t="shared" si="325"/>
        <v>6.7508731639635078E-3</v>
      </c>
      <c r="I962" s="4">
        <f t="shared" si="328"/>
        <v>-4.2103248648395252E-4</v>
      </c>
      <c r="J962" s="4">
        <f t="shared" si="329"/>
        <v>7.1719056504474608E-3</v>
      </c>
      <c r="K962" s="4">
        <f t="shared" si="331"/>
        <v>-1.2762547246543314E-3</v>
      </c>
      <c r="L962" s="4">
        <f t="shared" si="341"/>
        <v>-9.7363762499401516E-3</v>
      </c>
      <c r="M962" s="4">
        <f t="shared" si="334"/>
        <v>6.41958916925125E-3</v>
      </c>
      <c r="N962" s="4">
        <f t="shared" si="342"/>
        <v>1.4959511787597567E-2</v>
      </c>
      <c r="O962" s="4">
        <f t="shared" si="344"/>
        <v>8.3603822812360184E-3</v>
      </c>
      <c r="P962" s="4">
        <f t="shared" si="346"/>
        <v>0.13110718106122105</v>
      </c>
      <c r="T962" s="4"/>
      <c r="U962" s="4">
        <f t="shared" si="335"/>
        <v>3.650543036218415E-3</v>
      </c>
      <c r="V962" s="4">
        <f t="shared" si="336"/>
        <v>-6.3859623941437751E-3</v>
      </c>
      <c r="W962" s="4">
        <f t="shared" si="337"/>
        <v>3.0890534053476938E-3</v>
      </c>
      <c r="X962" s="4">
        <f t="shared" si="343"/>
        <v>1.7116137154821298E-2</v>
      </c>
      <c r="Y962" s="4">
        <f t="shared" si="332"/>
        <v>-1.3729169254272205E-2</v>
      </c>
      <c r="Z962" s="4">
        <f t="shared" si="333"/>
        <v>-7.5104853443506E-3</v>
      </c>
      <c r="AA962" s="4">
        <f t="shared" si="326"/>
        <v>6.7508731639635078E-3</v>
      </c>
      <c r="AB962" s="4">
        <f t="shared" si="327"/>
        <v>6.7508731639635078E-3</v>
      </c>
      <c r="AC962" s="2">
        <f t="shared" si="338"/>
        <v>7.1254286580554778E-3</v>
      </c>
      <c r="AD962" s="3">
        <f t="shared" si="339"/>
        <v>2089.2166017634331</v>
      </c>
    </row>
    <row r="963" spans="1:30" x14ac:dyDescent="0.3">
      <c r="A963" s="1">
        <f t="shared" ref="A963:A1026" si="347">WEEKNUM(C963,2)</f>
        <v>44</v>
      </c>
      <c r="B963" s="1">
        <f t="shared" si="345"/>
        <v>1</v>
      </c>
      <c r="C963" s="5">
        <v>40476</v>
      </c>
      <c r="D963" s="3">
        <v>2113.5500000000002</v>
      </c>
      <c r="E963" s="3">
        <v>2113.23</v>
      </c>
      <c r="F963" s="3">
        <f t="shared" si="330"/>
        <v>2092.6680000000001</v>
      </c>
      <c r="G963" s="3">
        <f t="shared" si="340"/>
        <v>2081.8530000000001</v>
      </c>
      <c r="H963" s="4">
        <f t="shared" ref="H963:H1026" si="348">(D963-D962)/D962</f>
        <v>4.4387204699151443E-3</v>
      </c>
      <c r="I963" s="4">
        <f t="shared" si="328"/>
        <v>4.2866443938580192E-3</v>
      </c>
      <c r="J963" s="4">
        <f t="shared" si="329"/>
        <v>1.5207607605712513E-4</v>
      </c>
      <c r="K963" s="4">
        <f t="shared" si="331"/>
        <v>-7.9661725778319738E-3</v>
      </c>
      <c r="L963" s="4">
        <f t="shared" si="341"/>
        <v>-1.2298624609182983E-2</v>
      </c>
      <c r="M963" s="4">
        <f t="shared" si="334"/>
        <v>9.9786492649574891E-3</v>
      </c>
      <c r="N963" s="4">
        <f t="shared" si="342"/>
        <v>1.5225378544978976E-2</v>
      </c>
      <c r="O963" s="4">
        <f t="shared" si="344"/>
        <v>5.1169832745854389E-3</v>
      </c>
      <c r="P963" s="4">
        <f t="shared" si="346"/>
        <v>0.13612784965946548</v>
      </c>
      <c r="T963" s="4"/>
      <c r="U963" s="4">
        <f t="shared" si="335"/>
        <v>-2.851426426067048E-5</v>
      </c>
      <c r="V963" s="4">
        <f t="shared" si="336"/>
        <v>-1.0028229121617976E-2</v>
      </c>
      <c r="W963" s="4">
        <f t="shared" si="337"/>
        <v>4.4673621177197869E-3</v>
      </c>
      <c r="X963" s="4">
        <f t="shared" si="343"/>
        <v>1.0444038206928173E-2</v>
      </c>
      <c r="Y963" s="4">
        <f t="shared" si="332"/>
        <v>-2.0335671672871394E-2</v>
      </c>
      <c r="Z963" s="4">
        <f t="shared" si="333"/>
        <v>-1.4158643410679466E-2</v>
      </c>
      <c r="AA963" s="4">
        <f t="shared" ref="AA963:AA1026" si="349">(D963-D962)/D962</f>
        <v>4.4387204699151443E-3</v>
      </c>
      <c r="AB963" s="4">
        <f t="shared" ref="AB963:AB1026" si="350">(D963-D962)/D962</f>
        <v>4.4387204699151443E-3</v>
      </c>
      <c r="AC963" s="2">
        <f t="shared" si="338"/>
        <v>7.6753639568710027E-3</v>
      </c>
      <c r="AD963" s="3">
        <f t="shared" si="339"/>
        <v>2097.3277345089555</v>
      </c>
    </row>
    <row r="964" spans="1:30" x14ac:dyDescent="0.3">
      <c r="A964" s="1">
        <f t="shared" si="347"/>
        <v>44</v>
      </c>
      <c r="B964" s="1">
        <f t="shared" si="345"/>
        <v>2</v>
      </c>
      <c r="C964" s="5">
        <v>40477</v>
      </c>
      <c r="D964" s="3">
        <v>2119.0500000000002</v>
      </c>
      <c r="E964" s="3">
        <v>2100.5300000000002</v>
      </c>
      <c r="F964" s="3">
        <f t="shared" si="330"/>
        <v>2102.5320000000002</v>
      </c>
      <c r="G964" s="3">
        <f t="shared" si="340"/>
        <v>2089.6030000000001</v>
      </c>
      <c r="H964" s="4">
        <f t="shared" si="348"/>
        <v>2.602256866409595E-3</v>
      </c>
      <c r="I964" s="4">
        <f t="shared" ref="I964:I1027" si="351">(E964-D963)/D963</f>
        <v>-6.1602517092096149E-3</v>
      </c>
      <c r="J964" s="4">
        <f t="shared" ref="J964:J1027" si="352">H964-I964</f>
        <v>8.7625085756192107E-3</v>
      </c>
      <c r="K964" s="4">
        <f t="shared" si="331"/>
        <v>-7.166851978898079E-3</v>
      </c>
      <c r="L964" s="4">
        <f t="shared" si="341"/>
        <v>-1.2878280092209347E-2</v>
      </c>
      <c r="M964" s="4">
        <f t="shared" si="334"/>
        <v>7.8562419026202823E-3</v>
      </c>
      <c r="N964" s="4">
        <f t="shared" si="342"/>
        <v>1.409215051854353E-2</v>
      </c>
      <c r="O964" s="4">
        <f t="shared" si="344"/>
        <v>6.1013189872820778E-3</v>
      </c>
      <c r="P964" s="4">
        <f t="shared" si="346"/>
        <v>0.13908434615736101</v>
      </c>
      <c r="T964" s="4"/>
      <c r="U964" s="4">
        <f t="shared" si="335"/>
        <v>-2.0732890161103433E-2</v>
      </c>
      <c r="V964" s="4">
        <f t="shared" si="336"/>
        <v>-3.0525561259492309E-2</v>
      </c>
      <c r="W964" s="4">
        <f t="shared" si="337"/>
        <v>2.3829195112406044E-2</v>
      </c>
      <c r="X964" s="4">
        <f t="shared" si="343"/>
        <v>1.2451641422775156E-2</v>
      </c>
      <c r="Y964" s="4">
        <f t="shared" si="332"/>
        <v>-1.9546317664946699E-2</v>
      </c>
      <c r="Z964" s="4">
        <f t="shared" si="333"/>
        <v>-1.3364312328592894E-2</v>
      </c>
      <c r="AA964" s="4">
        <f t="shared" si="349"/>
        <v>2.602256866409595E-3</v>
      </c>
      <c r="AB964" s="4">
        <f t="shared" si="350"/>
        <v>2.602256866409595E-3</v>
      </c>
      <c r="AC964" s="2">
        <f t="shared" si="338"/>
        <v>6.8339634871112708E-3</v>
      </c>
      <c r="AD964" s="3">
        <f t="shared" si="339"/>
        <v>2104.568489672637</v>
      </c>
    </row>
    <row r="965" spans="1:30" x14ac:dyDescent="0.3">
      <c r="A965" s="1">
        <f t="shared" si="347"/>
        <v>44</v>
      </c>
      <c r="B965" s="1">
        <f t="shared" si="345"/>
        <v>3</v>
      </c>
      <c r="C965" s="5">
        <v>40478</v>
      </c>
      <c r="D965" s="3">
        <v>2125.88</v>
      </c>
      <c r="E965" s="3">
        <v>2108.11</v>
      </c>
      <c r="F965" s="3">
        <f t="shared" si="330"/>
        <v>2110.558</v>
      </c>
      <c r="G965" s="3">
        <f t="shared" si="340"/>
        <v>2096.4659999999999</v>
      </c>
      <c r="H965" s="4">
        <f t="shared" si="348"/>
        <v>3.2231424459073297E-3</v>
      </c>
      <c r="I965" s="4">
        <f t="shared" si="351"/>
        <v>-5.1626908284372964E-3</v>
      </c>
      <c r="J965" s="4">
        <f t="shared" si="352"/>
        <v>8.3858332743446257E-3</v>
      </c>
      <c r="K965" s="4">
        <f t="shared" si="331"/>
        <v>-5.8151058257238939E-3</v>
      </c>
      <c r="L965" s="4">
        <f t="shared" si="341"/>
        <v>-1.2199911385867597E-2</v>
      </c>
      <c r="M965" s="4">
        <f t="shared" si="334"/>
        <v>7.2596915128606354E-3</v>
      </c>
      <c r="N965" s="4">
        <f t="shared" si="342"/>
        <v>1.403027761957514E-2</v>
      </c>
      <c r="O965" s="4">
        <f t="shared" si="344"/>
        <v>6.6287843152012804E-3</v>
      </c>
      <c r="P965" s="4">
        <f t="shared" si="346"/>
        <v>0.1427557772629294</v>
      </c>
      <c r="T965" s="4"/>
      <c r="U965" s="4">
        <f t="shared" si="335"/>
        <v>-1.5714589084731449E-2</v>
      </c>
      <c r="V965" s="4">
        <f t="shared" si="336"/>
        <v>-2.5557443193884168E-2</v>
      </c>
      <c r="W965" s="4">
        <f t="shared" si="337"/>
        <v>1.9240081505453727E-2</v>
      </c>
      <c r="X965" s="4">
        <f t="shared" si="343"/>
        <v>1.3534552390684958E-2</v>
      </c>
      <c r="Y965" s="4">
        <f t="shared" si="332"/>
        <v>-1.8211426201961822E-2</v>
      </c>
      <c r="Z965" s="4">
        <f t="shared" si="333"/>
        <v>-1.2021004041543326E-2</v>
      </c>
      <c r="AA965" s="4">
        <f t="shared" si="349"/>
        <v>3.2231424459073297E-3</v>
      </c>
      <c r="AB965" s="4">
        <f t="shared" si="350"/>
        <v>3.2231424459073297E-3</v>
      </c>
      <c r="AC965" s="2">
        <f t="shared" si="338"/>
        <v>6.6831963947048875E-3</v>
      </c>
      <c r="AD965" s="3">
        <f t="shared" si="339"/>
        <v>2111.6723264484249</v>
      </c>
    </row>
    <row r="966" spans="1:30" x14ac:dyDescent="0.3">
      <c r="A966" s="1">
        <f t="shared" si="347"/>
        <v>44</v>
      </c>
      <c r="B966" s="1">
        <f t="shared" si="345"/>
        <v>4</v>
      </c>
      <c r="C966" s="5">
        <v>40479</v>
      </c>
      <c r="D966" s="3">
        <v>2129.73</v>
      </c>
      <c r="E966" s="3">
        <v>2135.14</v>
      </c>
      <c r="F966" s="3">
        <f t="shared" ref="F966:F1029" si="353">AVERAGE(D962:D966)</f>
        <v>2118.4839999999999</v>
      </c>
      <c r="G966" s="3">
        <f t="shared" si="340"/>
        <v>2103.9880000000003</v>
      </c>
      <c r="H966" s="4">
        <f t="shared" si="348"/>
        <v>1.8110147327224061E-3</v>
      </c>
      <c r="I966" s="4">
        <f t="shared" si="351"/>
        <v>4.3558432272751812E-3</v>
      </c>
      <c r="J966" s="4">
        <f t="shared" si="352"/>
        <v>-2.5448284945527753E-3</v>
      </c>
      <c r="K966" s="4">
        <f t="shared" ref="K966:K1029" si="354">(SUM(D962:D965)/4-D965)/D965</f>
        <v>-4.8015410088998352E-3</v>
      </c>
      <c r="L966" s="4">
        <f t="shared" si="341"/>
        <v>-1.1643282886250574E-2</v>
      </c>
      <c r="M966" s="4">
        <f t="shared" si="334"/>
        <v>5.308513068779417E-3</v>
      </c>
      <c r="N966" s="4">
        <f t="shared" si="342"/>
        <v>1.2234860655098665E-2</v>
      </c>
      <c r="O966" s="4">
        <f t="shared" si="344"/>
        <v>6.8064965981601607E-3</v>
      </c>
      <c r="P966" s="4">
        <f t="shared" si="346"/>
        <v>0.14482532481145619</v>
      </c>
      <c r="T966" s="4"/>
      <c r="U966" s="4">
        <f t="shared" si="335"/>
        <v>-1.6830677178392102E-2</v>
      </c>
      <c r="V966" s="4">
        <f t="shared" si="336"/>
        <v>-2.6662370406608106E-2</v>
      </c>
      <c r="W966" s="4">
        <f t="shared" si="337"/>
        <v>1.8960815271996608E-2</v>
      </c>
      <c r="X966" s="4">
        <f t="shared" si="343"/>
        <v>1.3875142857689683E-2</v>
      </c>
      <c r="Y966" s="4">
        <f t="shared" ref="Y966:Y1029" si="355">(SUM(D962:D965)*(0.99/4.01)-D965)/D965</f>
        <v>-1.7210499350434814E-2</v>
      </c>
      <c r="Z966" s="4">
        <f t="shared" ref="Z966:Z1029" si="356">(SUM(D962:D965)*(0.995/4.005)-D965)/D965</f>
        <v>-1.1013766096235141E-2</v>
      </c>
      <c r="AA966" s="4">
        <f t="shared" si="349"/>
        <v>1.8110147327224061E-3</v>
      </c>
      <c r="AB966" s="4">
        <f t="shared" si="350"/>
        <v>1.8110147327224061E-3</v>
      </c>
      <c r="AC966" s="2">
        <f t="shared" si="338"/>
        <v>5.6525705297775404E-3</v>
      </c>
      <c r="AD966" s="3">
        <f t="shared" si="339"/>
        <v>2117.6915509656169</v>
      </c>
    </row>
    <row r="967" spans="1:30" x14ac:dyDescent="0.3">
      <c r="A967" s="1">
        <f t="shared" si="347"/>
        <v>44</v>
      </c>
      <c r="B967" s="1">
        <f t="shared" si="345"/>
        <v>5</v>
      </c>
      <c r="C967" s="5">
        <v>40480</v>
      </c>
      <c r="D967" s="3">
        <v>2124.4499999999998</v>
      </c>
      <c r="E967" s="3">
        <v>2126.7600000000002</v>
      </c>
      <c r="F967" s="3">
        <f t="shared" si="353"/>
        <v>2122.5320000000002</v>
      </c>
      <c r="G967" s="3">
        <f t="shared" si="340"/>
        <v>2106.66</v>
      </c>
      <c r="H967" s="4">
        <f t="shared" si="348"/>
        <v>-2.479187502641274E-3</v>
      </c>
      <c r="I967" s="4">
        <f t="shared" si="351"/>
        <v>-1.3945429702355698E-3</v>
      </c>
      <c r="J967" s="4">
        <f t="shared" si="352"/>
        <v>-1.0846445324057042E-3</v>
      </c>
      <c r="K967" s="4">
        <f t="shared" si="354"/>
        <v>-3.6049170552134692E-3</v>
      </c>
      <c r="L967" s="4">
        <f t="shared" si="341"/>
        <v>-1.176048920129175E-2</v>
      </c>
      <c r="M967" s="4">
        <f t="shared" ref="M967:M1030" si="357">(D967-F967)/F967</f>
        <v>9.0363773078552649E-4</v>
      </c>
      <c r="N967" s="4">
        <f t="shared" si="342"/>
        <v>8.4446469767309219E-3</v>
      </c>
      <c r="O967" s="4">
        <f t="shared" si="344"/>
        <v>7.4711101696911201E-3</v>
      </c>
      <c r="P967" s="4">
        <f t="shared" si="346"/>
        <v>0.14198708817347641</v>
      </c>
      <c r="T967" s="4"/>
      <c r="U967" s="4">
        <f t="shared" ref="U967:U1030" si="358">(D962-D966)/D966</f>
        <v>-1.1982739596099027E-2</v>
      </c>
      <c r="V967" s="4">
        <f t="shared" ref="V967:V1030" si="359">(D962*(1-0.01)-D966)/D966</f>
        <v>-2.1862912200138092E-2</v>
      </c>
      <c r="W967" s="4">
        <f t="shared" ref="W967:W1030" si="360">(D967-D962)/D962</f>
        <v>9.6188118106081532E-3</v>
      </c>
      <c r="X967" s="4">
        <f t="shared" si="343"/>
        <v>1.5182792325190599E-2</v>
      </c>
      <c r="Y967" s="4">
        <f t="shared" si="355"/>
        <v>-1.6028795894924088E-2</v>
      </c>
      <c r="Z967" s="4">
        <f t="shared" si="356"/>
        <v>-9.824611705305835E-3</v>
      </c>
      <c r="AA967" s="4">
        <f t="shared" si="349"/>
        <v>-2.479187502641274E-3</v>
      </c>
      <c r="AB967" s="4">
        <f t="shared" si="350"/>
        <v>-2.479187502641274E-3</v>
      </c>
      <c r="AC967" s="2">
        <f t="shared" si="338"/>
        <v>2.1208466612950695E-3</v>
      </c>
      <c r="AD967" s="3">
        <f t="shared" si="339"/>
        <v>2119.9443673104115</v>
      </c>
    </row>
    <row r="968" spans="1:30" x14ac:dyDescent="0.3">
      <c r="A968" s="1">
        <f t="shared" si="347"/>
        <v>45</v>
      </c>
      <c r="B968" s="1">
        <f t="shared" si="345"/>
        <v>1</v>
      </c>
      <c r="C968" s="5">
        <v>40483</v>
      </c>
      <c r="D968" s="3">
        <v>2128.42</v>
      </c>
      <c r="E968" s="3">
        <v>2135.5700000000002</v>
      </c>
      <c r="F968" s="3">
        <f t="shared" si="353"/>
        <v>2125.5060000000003</v>
      </c>
      <c r="G968" s="3">
        <f t="shared" si="340"/>
        <v>2109.0870000000004</v>
      </c>
      <c r="H968" s="4">
        <f t="shared" si="348"/>
        <v>1.8687189625551342E-3</v>
      </c>
      <c r="I968" s="4">
        <f t="shared" si="351"/>
        <v>5.2342959354187424E-3</v>
      </c>
      <c r="J968" s="4">
        <f t="shared" si="352"/>
        <v>-3.3655769728636081E-3</v>
      </c>
      <c r="K968" s="4">
        <f t="shared" si="354"/>
        <v>1.5415754665928943E-4</v>
      </c>
      <c r="L968" s="4">
        <f t="shared" si="341"/>
        <v>-8.2426562692042415E-3</v>
      </c>
      <c r="M968" s="4">
        <f t="shared" si="357"/>
        <v>1.3709676660521115E-3</v>
      </c>
      <c r="N968" s="4">
        <f t="shared" si="342"/>
        <v>9.1665256103705649E-3</v>
      </c>
      <c r="O968" s="4">
        <f t="shared" si="344"/>
        <v>7.7141729545859693E-3</v>
      </c>
      <c r="P968" s="4">
        <f t="shared" si="346"/>
        <v>0.14412114110013929</v>
      </c>
      <c r="T968" s="4"/>
      <c r="U968" s="4">
        <f t="shared" si="358"/>
        <v>-5.1307397208687601E-3</v>
      </c>
      <c r="V968" s="4">
        <f t="shared" si="359"/>
        <v>-1.5079432323660009E-2</v>
      </c>
      <c r="W968" s="4">
        <f t="shared" si="360"/>
        <v>7.0355562915473445E-3</v>
      </c>
      <c r="X968" s="4">
        <f t="shared" si="343"/>
        <v>1.5691930110270806E-2</v>
      </c>
      <c r="Y968" s="4">
        <f t="shared" si="355"/>
        <v>-1.2316592547438747E-2</v>
      </c>
      <c r="Z968" s="4">
        <f t="shared" si="356"/>
        <v>-6.0890019885882383E-3</v>
      </c>
      <c r="AA968" s="4">
        <f t="shared" si="349"/>
        <v>1.8687189625551342E-3</v>
      </c>
      <c r="AB968" s="4">
        <f t="shared" si="350"/>
        <v>1.8687189625551342E-3</v>
      </c>
      <c r="AC968" s="2">
        <f t="shared" ref="AC968:AC1031" si="361">(D968-AD968)/D968</f>
        <v>2.6547494352894352E-3</v>
      </c>
      <c r="AD968" s="3">
        <f t="shared" si="339"/>
        <v>2122.7695782069413</v>
      </c>
    </row>
    <row r="969" spans="1:30" x14ac:dyDescent="0.3">
      <c r="A969" s="1">
        <f t="shared" si="347"/>
        <v>45</v>
      </c>
      <c r="B969" s="1">
        <f t="shared" si="345"/>
        <v>2</v>
      </c>
      <c r="C969" s="5">
        <v>40484</v>
      </c>
      <c r="D969" s="3">
        <v>2151.7199999999998</v>
      </c>
      <c r="E969" s="3">
        <v>2146.98</v>
      </c>
      <c r="F969" s="3">
        <f t="shared" si="353"/>
        <v>2132.04</v>
      </c>
      <c r="G969" s="3">
        <f t="shared" si="340"/>
        <v>2117.2860000000001</v>
      </c>
      <c r="H969" s="4">
        <f t="shared" si="348"/>
        <v>1.0947087510923468E-2</v>
      </c>
      <c r="I969" s="4">
        <f t="shared" si="351"/>
        <v>8.7200834421777389E-3</v>
      </c>
      <c r="J969" s="4">
        <f t="shared" si="352"/>
        <v>2.227004068745729E-3</v>
      </c>
      <c r="K969" s="4">
        <f t="shared" si="354"/>
        <v>-6.107817066181401E-4</v>
      </c>
      <c r="L969" s="4">
        <f t="shared" si="341"/>
        <v>-7.0286879469277849E-3</v>
      </c>
      <c r="M969" s="4">
        <f t="shared" si="357"/>
        <v>9.2305960488545408E-3</v>
      </c>
      <c r="N969" s="4">
        <f t="shared" si="342"/>
        <v>1.6263272888027286E-2</v>
      </c>
      <c r="O969" s="4">
        <f t="shared" si="344"/>
        <v>6.8568401093078591E-3</v>
      </c>
      <c r="P969" s="4">
        <f t="shared" si="346"/>
        <v>0.15664593535486013</v>
      </c>
      <c r="T969" s="4"/>
      <c r="U969" s="4">
        <f t="shared" si="358"/>
        <v>-4.4023266084700814E-3</v>
      </c>
      <c r="V969" s="4">
        <f t="shared" si="359"/>
        <v>-1.4358303342385453E-2</v>
      </c>
      <c r="W969" s="4">
        <f t="shared" si="360"/>
        <v>1.5417286047993023E-2</v>
      </c>
      <c r="X969" s="4">
        <f t="shared" si="343"/>
        <v>1.4034506965886755E-2</v>
      </c>
      <c r="Y969" s="4">
        <f t="shared" si="355"/>
        <v>-1.3071993904789978E-2</v>
      </c>
      <c r="Z969" s="4">
        <f t="shared" si="356"/>
        <v>-6.8491663401597626E-3</v>
      </c>
      <c r="AA969" s="4">
        <f t="shared" si="349"/>
        <v>1.0947087510923468E-2</v>
      </c>
      <c r="AB969" s="4">
        <f t="shared" si="350"/>
        <v>1.0947087510923468E-2</v>
      </c>
      <c r="AC969" s="2">
        <f t="shared" si="361"/>
        <v>8.9696992152194562E-3</v>
      </c>
      <c r="AD969" s="3">
        <f t="shared" ref="AD969:AD1032" si="362">D969*(2/(5+1))+AD968*(1-(2/(5+1)))</f>
        <v>2132.4197188046278</v>
      </c>
    </row>
    <row r="970" spans="1:30" x14ac:dyDescent="0.3">
      <c r="A970" s="1">
        <f t="shared" si="347"/>
        <v>45</v>
      </c>
      <c r="B970" s="1">
        <f t="shared" si="345"/>
        <v>3</v>
      </c>
      <c r="C970" s="5">
        <v>40485</v>
      </c>
      <c r="D970" s="3">
        <v>2158.36</v>
      </c>
      <c r="E970" s="3">
        <v>2151.19</v>
      </c>
      <c r="F970" s="3">
        <f t="shared" si="353"/>
        <v>2138.5360000000001</v>
      </c>
      <c r="G970" s="3">
        <f t="shared" si="340"/>
        <v>2124.547</v>
      </c>
      <c r="H970" s="4">
        <f t="shared" si="348"/>
        <v>3.0859033703271466E-3</v>
      </c>
      <c r="I970" s="4">
        <f t="shared" si="351"/>
        <v>-2.4631457624586166E-4</v>
      </c>
      <c r="J970" s="4">
        <f t="shared" si="352"/>
        <v>3.3322179465730085E-3</v>
      </c>
      <c r="K970" s="4">
        <f t="shared" si="354"/>
        <v>-8.4304649303812186E-3</v>
      </c>
      <c r="L970" s="4">
        <f t="shared" si="341"/>
        <v>-1.437454687412853E-2</v>
      </c>
      <c r="M970" s="4">
        <f t="shared" si="357"/>
        <v>9.2698930483284207E-3</v>
      </c>
      <c r="N970" s="4">
        <f t="shared" si="342"/>
        <v>1.5915392787262461E-2</v>
      </c>
      <c r="O970" s="4">
        <f t="shared" si="344"/>
        <v>6.4813098834300264E-3</v>
      </c>
      <c r="P970" s="4">
        <f t="shared" si="346"/>
        <v>0.16021523294504689</v>
      </c>
      <c r="T970" s="4"/>
      <c r="U970" s="4">
        <f t="shared" si="358"/>
        <v>-1.2008997453200087E-2</v>
      </c>
      <c r="V970" s="4">
        <f t="shared" si="359"/>
        <v>-2.1888907478668118E-2</v>
      </c>
      <c r="W970" s="4">
        <f t="shared" si="360"/>
        <v>1.5278378836058487E-2</v>
      </c>
      <c r="X970" s="4">
        <f t="shared" si="343"/>
        <v>1.3256209969117203E-2</v>
      </c>
      <c r="Y970" s="4">
        <f t="shared" si="355"/>
        <v>-2.0794174843967474E-2</v>
      </c>
      <c r="Z970" s="4">
        <f t="shared" si="356"/>
        <v>-1.4620037558780911E-2</v>
      </c>
      <c r="AA970" s="4">
        <f t="shared" si="349"/>
        <v>3.0859033703271466E-3</v>
      </c>
      <c r="AB970" s="4">
        <f t="shared" si="350"/>
        <v>3.0859033703271466E-3</v>
      </c>
      <c r="AC970" s="2">
        <f t="shared" si="361"/>
        <v>8.0123430738683228E-3</v>
      </c>
      <c r="AD970" s="3">
        <f t="shared" si="362"/>
        <v>2141.0664792030857</v>
      </c>
    </row>
    <row r="971" spans="1:30" x14ac:dyDescent="0.3">
      <c r="A971" s="1">
        <f t="shared" si="347"/>
        <v>45</v>
      </c>
      <c r="B971" s="1">
        <f t="shared" si="345"/>
        <v>4</v>
      </c>
      <c r="C971" s="5">
        <v>40486</v>
      </c>
      <c r="D971" s="3">
        <v>2187.8000000000002</v>
      </c>
      <c r="E971" s="3">
        <v>2183.1</v>
      </c>
      <c r="F971" s="3">
        <f t="shared" si="353"/>
        <v>2150.15</v>
      </c>
      <c r="G971" s="3">
        <f t="shared" ref="G971:G1034" si="363">AVERAGE(D962:D971)</f>
        <v>2134.317</v>
      </c>
      <c r="H971" s="4">
        <f t="shared" si="348"/>
        <v>1.363998591523196E-2</v>
      </c>
      <c r="I971" s="4">
        <f t="shared" si="351"/>
        <v>1.1462406642079996E-2</v>
      </c>
      <c r="J971" s="4">
        <f t="shared" si="352"/>
        <v>2.1775792731519635E-3</v>
      </c>
      <c r="K971" s="4">
        <f t="shared" si="354"/>
        <v>-8.164763987471943E-3</v>
      </c>
      <c r="L971" s="4">
        <f t="shared" ref="L971:L1034" si="364">(SUM(D962:D970)/9-D970)/D970</f>
        <v>-1.3892749845047141E-2</v>
      </c>
      <c r="M971" s="4">
        <f t="shared" si="357"/>
        <v>1.7510406250726734E-2</v>
      </c>
      <c r="N971" s="4">
        <f t="shared" ref="N971:N1034" si="365">(D971-G971)/G971</f>
        <v>2.5058601885287038E-2</v>
      </c>
      <c r="O971" s="4">
        <f t="shared" si="344"/>
        <v>7.2369503610933738E-3</v>
      </c>
      <c r="P971" s="4">
        <f t="shared" si="346"/>
        <v>0.1760405523810549</v>
      </c>
      <c r="T971" s="4"/>
      <c r="U971" s="4">
        <f t="shared" si="358"/>
        <v>-1.326470097666752E-2</v>
      </c>
      <c r="V971" s="4">
        <f t="shared" si="359"/>
        <v>-2.3132053966900927E-2</v>
      </c>
      <c r="W971" s="4">
        <f t="shared" si="360"/>
        <v>2.7266367098176841E-2</v>
      </c>
      <c r="X971" s="4">
        <f t="shared" ref="X971:X1034" si="366">(F971-F966)/F966</f>
        <v>1.4947481312108171E-2</v>
      </c>
      <c r="Y971" s="4">
        <f t="shared" si="355"/>
        <v>-2.0531786880396197E-2</v>
      </c>
      <c r="Z971" s="4">
        <f t="shared" si="356"/>
        <v>-1.4355995173567667E-2</v>
      </c>
      <c r="AA971" s="4">
        <f t="shared" si="349"/>
        <v>1.363998591523196E-2</v>
      </c>
      <c r="AB971" s="4">
        <f t="shared" si="350"/>
        <v>1.363998591523196E-2</v>
      </c>
      <c r="AC971" s="2">
        <f t="shared" si="361"/>
        <v>1.4240643811717786E-2</v>
      </c>
      <c r="AD971" s="3">
        <f t="shared" si="362"/>
        <v>2156.644319468724</v>
      </c>
    </row>
    <row r="972" spans="1:30" x14ac:dyDescent="0.3">
      <c r="A972" s="1">
        <f t="shared" si="347"/>
        <v>45</v>
      </c>
      <c r="B972" s="1">
        <f t="shared" si="345"/>
        <v>5</v>
      </c>
      <c r="C972" s="5">
        <v>40487</v>
      </c>
      <c r="D972" s="3">
        <v>2186.71</v>
      </c>
      <c r="E972" s="3">
        <v>2188.3200000000002</v>
      </c>
      <c r="F972" s="3">
        <f t="shared" si="353"/>
        <v>2162.6019999999999</v>
      </c>
      <c r="G972" s="3">
        <f t="shared" si="363"/>
        <v>2142.567</v>
      </c>
      <c r="H972" s="4">
        <f t="shared" si="348"/>
        <v>-4.982173873298041E-4</v>
      </c>
      <c r="I972" s="4">
        <f t="shared" si="351"/>
        <v>2.3768168936830688E-4</v>
      </c>
      <c r="J972" s="4">
        <f t="shared" si="352"/>
        <v>-7.3589907669811101E-4</v>
      </c>
      <c r="K972" s="4">
        <f t="shared" si="354"/>
        <v>-1.4272328366395632E-2</v>
      </c>
      <c r="L972" s="4">
        <f t="shared" si="364"/>
        <v>-2.291698408345276E-2</v>
      </c>
      <c r="M972" s="4">
        <f t="shared" si="357"/>
        <v>1.1147682282731717E-2</v>
      </c>
      <c r="N972" s="4">
        <f t="shared" si="365"/>
        <v>2.0602856293408807E-2</v>
      </c>
      <c r="O972" s="4">
        <f t="shared" ref="O972:O1035" si="367">(F972-G972)/D972</f>
        <v>9.1621659936616442E-3</v>
      </c>
      <c r="P972" s="4">
        <f t="shared" si="346"/>
        <v>0.17545462852965371</v>
      </c>
      <c r="T972" s="4"/>
      <c r="U972" s="4">
        <f t="shared" si="358"/>
        <v>-2.8956028887467025E-2</v>
      </c>
      <c r="V972" s="4">
        <f t="shared" si="359"/>
        <v>-3.866646859859247E-2</v>
      </c>
      <c r="W972" s="4">
        <f t="shared" si="360"/>
        <v>2.9306408717550528E-2</v>
      </c>
      <c r="X972" s="4">
        <f t="shared" si="366"/>
        <v>1.8878396179656989E-2</v>
      </c>
      <c r="Y972" s="4">
        <f t="shared" si="355"/>
        <v>-2.6563197090006759E-2</v>
      </c>
      <c r="Z972" s="4">
        <f t="shared" si="356"/>
        <v>-2.042543493090003E-2</v>
      </c>
      <c r="AA972" s="4">
        <f t="shared" si="349"/>
        <v>-4.982173873298041E-4</v>
      </c>
      <c r="AB972" s="4">
        <f t="shared" si="350"/>
        <v>-4.982173873298041E-4</v>
      </c>
      <c r="AC972" s="2">
        <f t="shared" si="361"/>
        <v>9.1661843686866046E-3</v>
      </c>
      <c r="AD972" s="3">
        <f t="shared" si="362"/>
        <v>2166.6662129791493</v>
      </c>
    </row>
    <row r="973" spans="1:30" x14ac:dyDescent="0.3">
      <c r="A973" s="1">
        <f t="shared" si="347"/>
        <v>46</v>
      </c>
      <c r="B973" s="1">
        <f t="shared" si="345"/>
        <v>1</v>
      </c>
      <c r="C973" s="5">
        <v>40490</v>
      </c>
      <c r="D973" s="3">
        <v>2188.94</v>
      </c>
      <c r="E973" s="3">
        <v>2179.6999999999998</v>
      </c>
      <c r="F973" s="3">
        <f t="shared" si="353"/>
        <v>2174.7060000000001</v>
      </c>
      <c r="G973" s="3">
        <f t="shared" si="363"/>
        <v>2150.1059999999998</v>
      </c>
      <c r="H973" s="4">
        <f t="shared" si="348"/>
        <v>1.0197968637816711E-3</v>
      </c>
      <c r="I973" s="4">
        <f t="shared" si="351"/>
        <v>-3.2057291547577037E-3</v>
      </c>
      <c r="J973" s="4">
        <f t="shared" si="352"/>
        <v>4.2255260185393752E-3</v>
      </c>
      <c r="K973" s="4">
        <f t="shared" si="354"/>
        <v>-7.1168559159650799E-3</v>
      </c>
      <c r="L973" s="4">
        <f t="shared" si="364"/>
        <v>-1.8712535676376332E-2</v>
      </c>
      <c r="M973" s="4">
        <f t="shared" si="357"/>
        <v>6.5452525536784847E-3</v>
      </c>
      <c r="N973" s="4">
        <f t="shared" si="365"/>
        <v>1.8061435110641191E-2</v>
      </c>
      <c r="O973" s="4">
        <f t="shared" si="367"/>
        <v>1.1238316262666114E-2</v>
      </c>
      <c r="P973" s="4">
        <f t="shared" si="346"/>
        <v>0.1766533534733459</v>
      </c>
      <c r="T973" s="4"/>
      <c r="U973" s="4">
        <f t="shared" si="358"/>
        <v>-2.6656483941629189E-2</v>
      </c>
      <c r="V973" s="4">
        <f t="shared" si="359"/>
        <v>-3.6389919102212918E-2</v>
      </c>
      <c r="W973" s="4">
        <f t="shared" si="360"/>
        <v>2.8434237603480506E-2</v>
      </c>
      <c r="X973" s="4">
        <f t="shared" si="366"/>
        <v>2.3147429365054633E-2</v>
      </c>
      <c r="Y973" s="4">
        <f t="shared" si="355"/>
        <v>-1.9496944994319605E-2</v>
      </c>
      <c r="Z973" s="4">
        <f t="shared" si="356"/>
        <v>-1.3314628350946624E-2</v>
      </c>
      <c r="AA973" s="4">
        <f t="shared" si="349"/>
        <v>1.0197968637816711E-3</v>
      </c>
      <c r="AB973" s="4">
        <f t="shared" si="350"/>
        <v>1.0197968637816711E-3</v>
      </c>
      <c r="AC973" s="2">
        <f t="shared" si="361"/>
        <v>6.7837361221566141E-3</v>
      </c>
      <c r="AD973" s="3">
        <f t="shared" si="362"/>
        <v>2174.0908086527666</v>
      </c>
    </row>
    <row r="974" spans="1:30" x14ac:dyDescent="0.3">
      <c r="A974" s="1">
        <f t="shared" si="347"/>
        <v>46</v>
      </c>
      <c r="B974" s="1">
        <f t="shared" si="345"/>
        <v>2</v>
      </c>
      <c r="C974" s="5">
        <v>40491</v>
      </c>
      <c r="D974" s="3">
        <v>2176.88</v>
      </c>
      <c r="E974" s="3">
        <v>2195.7800000000002</v>
      </c>
      <c r="F974" s="3">
        <f t="shared" si="353"/>
        <v>2179.7379999999998</v>
      </c>
      <c r="G974" s="3">
        <f t="shared" si="363"/>
        <v>2155.8890000000001</v>
      </c>
      <c r="H974" s="4">
        <f t="shared" si="348"/>
        <v>-5.5095160214532809E-3</v>
      </c>
      <c r="I974" s="4">
        <f t="shared" si="351"/>
        <v>3.1248001315705982E-3</v>
      </c>
      <c r="J974" s="4">
        <f t="shared" si="352"/>
        <v>-8.6343161530238795E-3</v>
      </c>
      <c r="K974" s="4">
        <f t="shared" si="354"/>
        <v>-3.8774475316820842E-3</v>
      </c>
      <c r="L974" s="4">
        <f t="shared" si="364"/>
        <v>-1.6164597171842841E-2</v>
      </c>
      <c r="M974" s="4">
        <f t="shared" si="357"/>
        <v>-1.3111667549034426E-3</v>
      </c>
      <c r="N974" s="4">
        <f t="shared" si="365"/>
        <v>9.7365866238938951E-3</v>
      </c>
      <c r="O974" s="4">
        <f t="shared" si="367"/>
        <v>1.0955587813751656E-2</v>
      </c>
      <c r="P974" s="4">
        <f t="shared" si="346"/>
        <v>0.17017056297068778</v>
      </c>
      <c r="T974" s="4"/>
      <c r="U974" s="4">
        <f t="shared" si="358"/>
        <v>-1.7003663873838594E-2</v>
      </c>
      <c r="V974" s="4">
        <f t="shared" si="359"/>
        <v>-2.6833627235100316E-2</v>
      </c>
      <c r="W974" s="4">
        <f t="shared" si="360"/>
        <v>1.1692971204431949E-2</v>
      </c>
      <c r="X974" s="4">
        <f t="shared" si="366"/>
        <v>2.2372000525318413E-2</v>
      </c>
      <c r="Y974" s="4">
        <f t="shared" si="355"/>
        <v>-1.6297928235775864E-2</v>
      </c>
      <c r="Z974" s="4">
        <f t="shared" si="356"/>
        <v>-1.0095440992782785E-2</v>
      </c>
      <c r="AA974" s="4">
        <f t="shared" si="349"/>
        <v>-5.5095160214532809E-3</v>
      </c>
      <c r="AB974" s="4">
        <f t="shared" si="350"/>
        <v>-5.5095160214532809E-3</v>
      </c>
      <c r="AC974" s="2">
        <f t="shared" si="361"/>
        <v>8.5418621979884194E-4</v>
      </c>
      <c r="AD974" s="3">
        <f t="shared" si="362"/>
        <v>2175.0205391018444</v>
      </c>
    </row>
    <row r="975" spans="1:30" x14ac:dyDescent="0.3">
      <c r="A975" s="1">
        <f t="shared" si="347"/>
        <v>46</v>
      </c>
      <c r="B975" s="1">
        <f t="shared" si="345"/>
        <v>3</v>
      </c>
      <c r="C975" s="5">
        <v>40492</v>
      </c>
      <c r="D975" s="3">
        <v>2187.7399999999998</v>
      </c>
      <c r="E975" s="3">
        <v>2178.36</v>
      </c>
      <c r="F975" s="3">
        <f t="shared" si="353"/>
        <v>2185.6140000000005</v>
      </c>
      <c r="G975" s="3">
        <f t="shared" si="363"/>
        <v>2162.0749999999998</v>
      </c>
      <c r="H975" s="4">
        <f t="shared" si="348"/>
        <v>4.9887912976368347E-3</v>
      </c>
      <c r="I975" s="4">
        <f t="shared" si="351"/>
        <v>6.798721105435385E-4</v>
      </c>
      <c r="J975" s="4">
        <f t="shared" si="352"/>
        <v>4.3089191870932962E-3</v>
      </c>
      <c r="K975" s="4">
        <f t="shared" si="354"/>
        <v>3.7680074234686003E-3</v>
      </c>
      <c r="L975" s="4">
        <f t="shared" si="364"/>
        <v>-8.1109967782637318E-3</v>
      </c>
      <c r="M975" s="4">
        <f t="shared" si="357"/>
        <v>9.7272436944460176E-4</v>
      </c>
      <c r="N975" s="4">
        <f t="shared" si="365"/>
        <v>1.1870541031185304E-2</v>
      </c>
      <c r="O975" s="4">
        <f t="shared" si="367"/>
        <v>1.0759505242853663E-2</v>
      </c>
      <c r="P975" s="4">
        <f t="shared" si="346"/>
        <v>0.17600829969198672</v>
      </c>
      <c r="T975" s="4"/>
      <c r="U975" s="4">
        <f t="shared" si="358"/>
        <v>-8.50758884274741E-3</v>
      </c>
      <c r="V975" s="4">
        <f t="shared" si="359"/>
        <v>-1.8422512954319903E-2</v>
      </c>
      <c r="W975" s="4">
        <f t="shared" si="360"/>
        <v>1.3612187030893666E-2</v>
      </c>
      <c r="X975" s="4">
        <f t="shared" si="366"/>
        <v>2.201412555131194E-2</v>
      </c>
      <c r="Y975" s="4">
        <f t="shared" si="355"/>
        <v>-8.7478031429088238E-3</v>
      </c>
      <c r="Z975" s="4">
        <f t="shared" si="356"/>
        <v>-2.497710475554268E-3</v>
      </c>
      <c r="AA975" s="4">
        <f t="shared" si="349"/>
        <v>4.9887912976368347E-3</v>
      </c>
      <c r="AB975" s="4">
        <f t="shared" si="350"/>
        <v>4.9887912976368347E-3</v>
      </c>
      <c r="AC975" s="2">
        <f t="shared" si="361"/>
        <v>3.8759818802828251E-3</v>
      </c>
      <c r="AD975" s="3">
        <f t="shared" si="362"/>
        <v>2179.2603594012298</v>
      </c>
    </row>
    <row r="976" spans="1:30" x14ac:dyDescent="0.3">
      <c r="A976" s="1">
        <f t="shared" si="347"/>
        <v>46</v>
      </c>
      <c r="B976" s="1">
        <f t="shared" si="345"/>
        <v>4</v>
      </c>
      <c r="C976" s="5">
        <v>40493</v>
      </c>
      <c r="D976" s="3">
        <v>2173.11</v>
      </c>
      <c r="E976" s="3">
        <v>2153.8200000000002</v>
      </c>
      <c r="F976" s="3">
        <f t="shared" si="353"/>
        <v>2182.6760000000004</v>
      </c>
      <c r="G976" s="3">
        <f t="shared" si="363"/>
        <v>2166.4129999999996</v>
      </c>
      <c r="H976" s="4">
        <f t="shared" si="348"/>
        <v>-6.6872663113531116E-3</v>
      </c>
      <c r="I976" s="4">
        <f t="shared" si="351"/>
        <v>-1.5504584639856482E-2</v>
      </c>
      <c r="J976" s="4">
        <f t="shared" si="352"/>
        <v>8.8173183285033714E-3</v>
      </c>
      <c r="K976" s="4">
        <f t="shared" si="354"/>
        <v>-1.2215802609083679E-3</v>
      </c>
      <c r="L976" s="4">
        <f t="shared" si="364"/>
        <v>-1.0088543936259039E-2</v>
      </c>
      <c r="M976" s="4">
        <f t="shared" si="357"/>
        <v>-4.3826935376575617E-3</v>
      </c>
      <c r="N976" s="4">
        <f t="shared" si="365"/>
        <v>3.0912849950589165E-3</v>
      </c>
      <c r="O976" s="4">
        <f t="shared" si="367"/>
        <v>7.483744495216914E-3</v>
      </c>
      <c r="P976" s="4">
        <f t="shared" si="346"/>
        <v>0.16814401900758486</v>
      </c>
      <c r="T976" s="4"/>
      <c r="U976" s="4">
        <f t="shared" si="358"/>
        <v>2.7425562452759554E-5</v>
      </c>
      <c r="V976" s="4">
        <f t="shared" si="359"/>
        <v>-9.9728486931718388E-3</v>
      </c>
      <c r="W976" s="4">
        <f t="shared" si="360"/>
        <v>-6.7145077246549287E-3</v>
      </c>
      <c r="X976" s="4">
        <f t="shared" si="366"/>
        <v>1.5127316698835101E-2</v>
      </c>
      <c r="Y976" s="4">
        <f t="shared" si="355"/>
        <v>-1.3675176517006742E-2</v>
      </c>
      <c r="Z976" s="4">
        <f t="shared" si="356"/>
        <v>-7.4561521693920331E-3</v>
      </c>
      <c r="AA976" s="4">
        <f t="shared" si="349"/>
        <v>-6.6872663113531116E-3</v>
      </c>
      <c r="AB976" s="4">
        <f t="shared" si="350"/>
        <v>-6.6872663113531116E-3</v>
      </c>
      <c r="AC976" s="2">
        <f t="shared" si="361"/>
        <v>-1.8868072029578828E-3</v>
      </c>
      <c r="AD976" s="3">
        <f t="shared" si="362"/>
        <v>2177.2102396008199</v>
      </c>
    </row>
    <row r="977" spans="1:30" x14ac:dyDescent="0.3">
      <c r="A977" s="1">
        <f t="shared" si="347"/>
        <v>46</v>
      </c>
      <c r="B977" s="1">
        <f t="shared" si="345"/>
        <v>5</v>
      </c>
      <c r="C977" s="5">
        <v>40494</v>
      </c>
      <c r="D977" s="3">
        <v>2137.9499999999998</v>
      </c>
      <c r="E977" s="3">
        <v>2161.66</v>
      </c>
      <c r="F977" s="3">
        <f t="shared" si="353"/>
        <v>2172.924</v>
      </c>
      <c r="G977" s="3">
        <f t="shared" si="363"/>
        <v>2167.7629999999999</v>
      </c>
      <c r="H977" s="4">
        <f t="shared" si="348"/>
        <v>-1.6179576735646288E-2</v>
      </c>
      <c r="I977" s="4">
        <f t="shared" si="351"/>
        <v>-5.2689463487813649E-3</v>
      </c>
      <c r="J977" s="4">
        <f t="shared" si="352"/>
        <v>-1.0910630386864923E-2</v>
      </c>
      <c r="K977" s="4">
        <f t="shared" si="354"/>
        <v>3.9379046619820854E-3</v>
      </c>
      <c r="L977" s="4">
        <f t="shared" si="364"/>
        <v>-9.3619027313135959E-4</v>
      </c>
      <c r="M977" s="4">
        <f t="shared" si="357"/>
        <v>-1.60953627462351E-2</v>
      </c>
      <c r="N977" s="4">
        <f t="shared" si="365"/>
        <v>-1.3752887192926581E-2</v>
      </c>
      <c r="O977" s="4">
        <f t="shared" si="367"/>
        <v>2.4139947145630433E-3</v>
      </c>
      <c r="P977" s="4">
        <f t="shared" si="346"/>
        <v>0.14924394321376538</v>
      </c>
      <c r="T977" s="4"/>
      <c r="U977" s="4">
        <f t="shared" si="358"/>
        <v>6.2583118203864089E-3</v>
      </c>
      <c r="V977" s="4">
        <f t="shared" si="359"/>
        <v>-3.8042712978174262E-3</v>
      </c>
      <c r="W977" s="4">
        <f t="shared" si="360"/>
        <v>-2.2298338599997355E-2</v>
      </c>
      <c r="X977" s="4">
        <f t="shared" si="366"/>
        <v>4.7729540618200285E-3</v>
      </c>
      <c r="Y977" s="4">
        <f t="shared" si="355"/>
        <v>-8.580024323828133E-3</v>
      </c>
      <c r="Z977" s="4">
        <f t="shared" si="356"/>
        <v>-2.3288737691164896E-3</v>
      </c>
      <c r="AA977" s="4">
        <f t="shared" si="349"/>
        <v>-1.6179576735646288E-2</v>
      </c>
      <c r="AB977" s="4">
        <f t="shared" si="350"/>
        <v>-1.6179576735646288E-2</v>
      </c>
      <c r="AC977" s="2">
        <f t="shared" si="361"/>
        <v>-1.2242331704302587E-2</v>
      </c>
      <c r="AD977" s="3">
        <f t="shared" si="362"/>
        <v>2164.1234930672135</v>
      </c>
    </row>
    <row r="978" spans="1:30" x14ac:dyDescent="0.3">
      <c r="A978" s="1">
        <f t="shared" si="347"/>
        <v>47</v>
      </c>
      <c r="B978" s="1">
        <f t="shared" si="345"/>
        <v>1</v>
      </c>
      <c r="C978" s="5">
        <v>40497</v>
      </c>
      <c r="D978" s="3">
        <v>2131.48</v>
      </c>
      <c r="E978" s="3">
        <v>2147.06</v>
      </c>
      <c r="F978" s="3">
        <f t="shared" si="353"/>
        <v>2161.4319999999998</v>
      </c>
      <c r="G978" s="3">
        <f t="shared" si="363"/>
        <v>2168.069</v>
      </c>
      <c r="H978" s="4">
        <f t="shared" si="348"/>
        <v>-3.0262634766948715E-3</v>
      </c>
      <c r="I978" s="4">
        <f t="shared" si="351"/>
        <v>4.2610912322552574E-3</v>
      </c>
      <c r="J978" s="4">
        <f t="shared" si="352"/>
        <v>-7.2873547089501289E-3</v>
      </c>
      <c r="K978" s="4">
        <f t="shared" si="354"/>
        <v>1.4485839238523004E-2</v>
      </c>
      <c r="L978" s="4">
        <f t="shared" si="364"/>
        <v>1.5989356366820823E-2</v>
      </c>
      <c r="M978" s="4">
        <f t="shared" si="357"/>
        <v>-1.3857479670884753E-2</v>
      </c>
      <c r="N978" s="4">
        <f t="shared" si="365"/>
        <v>-1.6876307903484596E-2</v>
      </c>
      <c r="O978" s="4">
        <f t="shared" si="367"/>
        <v>-3.1137988627621049E-3</v>
      </c>
      <c r="P978" s="4">
        <f t="shared" si="346"/>
        <v>0.14576602824260476</v>
      </c>
      <c r="T978" s="4"/>
      <c r="U978" s="4">
        <f t="shared" si="358"/>
        <v>2.3849949718188098E-2</v>
      </c>
      <c r="V978" s="4">
        <f t="shared" si="359"/>
        <v>1.3611450221006205E-2</v>
      </c>
      <c r="W978" s="4">
        <f t="shared" si="360"/>
        <v>-2.6250148473690477E-2</v>
      </c>
      <c r="X978" s="4">
        <f t="shared" si="366"/>
        <v>-6.1038135729612839E-3</v>
      </c>
      <c r="Y978" s="4">
        <f t="shared" si="355"/>
        <v>1.8363898714590236E-3</v>
      </c>
      <c r="Z978" s="4">
        <f t="shared" si="356"/>
        <v>8.1532185191814099E-3</v>
      </c>
      <c r="AA978" s="4">
        <f t="shared" si="349"/>
        <v>-3.0262634766948715E-3</v>
      </c>
      <c r="AB978" s="4">
        <f t="shared" si="350"/>
        <v>-3.0262634766948715E-3</v>
      </c>
      <c r="AC978" s="2">
        <f t="shared" si="361"/>
        <v>-1.0209961487546743E-2</v>
      </c>
      <c r="AD978" s="3">
        <f t="shared" si="362"/>
        <v>2153.2423287114761</v>
      </c>
    </row>
    <row r="979" spans="1:30" x14ac:dyDescent="0.3">
      <c r="A979" s="1">
        <f t="shared" si="347"/>
        <v>47</v>
      </c>
      <c r="B979" s="1">
        <f t="shared" si="345"/>
        <v>2</v>
      </c>
      <c r="C979" s="5">
        <v>40498</v>
      </c>
      <c r="D979" s="3">
        <v>2093.63</v>
      </c>
      <c r="E979" s="3">
        <v>2114.4299999999998</v>
      </c>
      <c r="F979" s="3">
        <f t="shared" si="353"/>
        <v>2144.7820000000002</v>
      </c>
      <c r="G979" s="3">
        <f t="shared" si="363"/>
        <v>2162.2599999999998</v>
      </c>
      <c r="H979" s="4">
        <f t="shared" si="348"/>
        <v>-1.7757614427533878E-2</v>
      </c>
      <c r="I979" s="4">
        <f t="shared" si="351"/>
        <v>-7.9991367500516931E-3</v>
      </c>
      <c r="J979" s="4">
        <f t="shared" si="352"/>
        <v>-9.7584776774821847E-3</v>
      </c>
      <c r="K979" s="4">
        <f t="shared" si="354"/>
        <v>1.2240321279111297E-2</v>
      </c>
      <c r="L979" s="4">
        <f t="shared" si="364"/>
        <v>1.8018257527893815E-2</v>
      </c>
      <c r="M979" s="4">
        <f t="shared" si="357"/>
        <v>-2.3849510113382173E-2</v>
      </c>
      <c r="N979" s="4">
        <f t="shared" si="365"/>
        <v>-3.1739938767770599E-2</v>
      </c>
      <c r="O979" s="4">
        <f t="shared" si="367"/>
        <v>-8.3481799553883022E-3</v>
      </c>
      <c r="P979" s="4">
        <f t="shared" si="346"/>
        <v>0.1254199568889057</v>
      </c>
      <c r="T979" s="4"/>
      <c r="U979" s="4">
        <f t="shared" si="358"/>
        <v>2.1299754161427781E-2</v>
      </c>
      <c r="V979" s="4">
        <f t="shared" si="359"/>
        <v>1.1086756619813586E-2</v>
      </c>
      <c r="W979" s="4">
        <f t="shared" si="360"/>
        <v>-3.824280621807357E-2</v>
      </c>
      <c r="X979" s="4">
        <f t="shared" si="366"/>
        <v>-1.6036789742620298E-2</v>
      </c>
      <c r="Y979" s="4">
        <f t="shared" si="355"/>
        <v>-3.8112911090266478E-4</v>
      </c>
      <c r="Z979" s="4">
        <f t="shared" si="356"/>
        <v>5.921717525808565E-3</v>
      </c>
      <c r="AA979" s="4">
        <f t="shared" si="349"/>
        <v>-1.7757614427533878E-2</v>
      </c>
      <c r="AB979" s="4">
        <f t="shared" si="350"/>
        <v>-1.7757614427533878E-2</v>
      </c>
      <c r="AC979" s="2">
        <f t="shared" si="361"/>
        <v>-1.8982127918647208E-2</v>
      </c>
      <c r="AD979" s="3">
        <f t="shared" si="362"/>
        <v>2133.3715524743175</v>
      </c>
    </row>
    <row r="980" spans="1:30" x14ac:dyDescent="0.3">
      <c r="A980" s="1">
        <f t="shared" si="347"/>
        <v>47</v>
      </c>
      <c r="B980" s="1">
        <f t="shared" si="345"/>
        <v>3</v>
      </c>
      <c r="C980" s="5">
        <v>40499</v>
      </c>
      <c r="D980" s="3">
        <v>2100</v>
      </c>
      <c r="E980" s="3">
        <v>2093.7199999999998</v>
      </c>
      <c r="F980" s="3">
        <f t="shared" si="353"/>
        <v>2127.2339999999995</v>
      </c>
      <c r="G980" s="3">
        <f t="shared" si="363"/>
        <v>2156.424</v>
      </c>
      <c r="H980" s="4">
        <f t="shared" si="348"/>
        <v>3.0425624393994595E-3</v>
      </c>
      <c r="I980" s="4">
        <f t="shared" si="351"/>
        <v>4.2987538390112278E-5</v>
      </c>
      <c r="J980" s="4">
        <f t="shared" si="352"/>
        <v>2.9995749010093471E-3</v>
      </c>
      <c r="K980" s="4">
        <f t="shared" si="354"/>
        <v>1.9302598835515088E-2</v>
      </c>
      <c r="L980" s="4">
        <f t="shared" si="364"/>
        <v>3.2987363255844393E-2</v>
      </c>
      <c r="M980" s="4">
        <f t="shared" si="357"/>
        <v>-1.280254076420341E-2</v>
      </c>
      <c r="N980" s="4">
        <f t="shared" si="365"/>
        <v>-2.6165540728539462E-2</v>
      </c>
      <c r="O980" s="4">
        <f t="shared" si="367"/>
        <v>-1.3900000000000242E-2</v>
      </c>
      <c r="P980" s="4">
        <f t="shared" si="346"/>
        <v>0.12884411737828644</v>
      </c>
      <c r="T980" s="4"/>
      <c r="U980" s="4">
        <f t="shared" si="358"/>
        <v>4.4950635976748358E-2</v>
      </c>
      <c r="V980" s="4">
        <f t="shared" si="359"/>
        <v>3.4501129616980944E-2</v>
      </c>
      <c r="W980" s="4">
        <f t="shared" si="360"/>
        <v>-4.0105314159817801E-2</v>
      </c>
      <c r="X980" s="4">
        <f t="shared" si="366"/>
        <v>-2.6711029486451408E-2</v>
      </c>
      <c r="Y980" s="4">
        <f t="shared" si="355"/>
        <v>6.5930901218552908E-3</v>
      </c>
      <c r="Z980" s="4">
        <f t="shared" si="356"/>
        <v>1.293991095264669E-2</v>
      </c>
      <c r="AA980" s="4">
        <f t="shared" si="349"/>
        <v>3.0425624393994595E-3</v>
      </c>
      <c r="AB980" s="4">
        <f t="shared" si="350"/>
        <v>3.0425624393994595E-3</v>
      </c>
      <c r="AC980" s="2">
        <f t="shared" si="361"/>
        <v>-1.0594143642640465E-2</v>
      </c>
      <c r="AD980" s="3">
        <f t="shared" si="362"/>
        <v>2122.247701649545</v>
      </c>
    </row>
    <row r="981" spans="1:30" x14ac:dyDescent="0.3">
      <c r="A981" s="1">
        <f t="shared" si="347"/>
        <v>47</v>
      </c>
      <c r="B981" s="1">
        <f t="shared" si="345"/>
        <v>4</v>
      </c>
      <c r="C981" s="5">
        <v>40500</v>
      </c>
      <c r="D981" s="3">
        <v>2134.77</v>
      </c>
      <c r="E981" s="3">
        <v>2124.79</v>
      </c>
      <c r="F981" s="3">
        <f t="shared" si="353"/>
        <v>2119.5660000000003</v>
      </c>
      <c r="G981" s="3">
        <f t="shared" si="363"/>
        <v>2151.1210000000001</v>
      </c>
      <c r="H981" s="4">
        <f t="shared" si="348"/>
        <v>1.655714285714285E-2</v>
      </c>
      <c r="I981" s="4">
        <f t="shared" si="351"/>
        <v>1.1804761904761887E-2</v>
      </c>
      <c r="J981" s="4">
        <f t="shared" si="352"/>
        <v>4.7523809523809628E-3</v>
      </c>
      <c r="K981" s="4">
        <f t="shared" si="354"/>
        <v>7.5071428571430133E-3</v>
      </c>
      <c r="L981" s="4">
        <f t="shared" si="364"/>
        <v>2.5208465608465781E-2</v>
      </c>
      <c r="M981" s="4">
        <f t="shared" si="357"/>
        <v>7.1731665822152846E-3</v>
      </c>
      <c r="N981" s="4">
        <f t="shared" si="365"/>
        <v>-7.6011530732116471E-3</v>
      </c>
      <c r="O981" s="4">
        <f t="shared" si="367"/>
        <v>-1.4781451866008908E-2</v>
      </c>
      <c r="P981" s="4">
        <f t="shared" si="346"/>
        <v>0.14753455069316407</v>
      </c>
      <c r="T981" s="4"/>
      <c r="U981" s="4">
        <f t="shared" si="358"/>
        <v>3.4814285714285777E-2</v>
      </c>
      <c r="V981" s="4">
        <f t="shared" si="359"/>
        <v>2.4466142857142933E-2</v>
      </c>
      <c r="W981" s="4">
        <f t="shared" si="360"/>
        <v>-1.7642917293648339E-2</v>
      </c>
      <c r="X981" s="4">
        <f t="shared" si="366"/>
        <v>-2.891404862654838E-2</v>
      </c>
      <c r="Y981" s="4">
        <f t="shared" si="355"/>
        <v>-5.0552903455644855E-3</v>
      </c>
      <c r="Z981" s="4">
        <f t="shared" si="356"/>
        <v>1.2180845371858595E-3</v>
      </c>
      <c r="AA981" s="4">
        <f t="shared" si="349"/>
        <v>1.655714285714285E-2</v>
      </c>
      <c r="AB981" s="4">
        <f t="shared" si="350"/>
        <v>1.655714285714285E-2</v>
      </c>
      <c r="AC981" s="2">
        <f t="shared" si="361"/>
        <v>3.9105847001332638E-3</v>
      </c>
      <c r="AD981" s="3">
        <f t="shared" si="362"/>
        <v>2126.4218010996965</v>
      </c>
    </row>
    <row r="982" spans="1:30" x14ac:dyDescent="0.3">
      <c r="A982" s="1">
        <f t="shared" si="347"/>
        <v>47</v>
      </c>
      <c r="B982" s="1">
        <f t="shared" si="345"/>
        <v>5</v>
      </c>
      <c r="C982" s="5">
        <v>40501</v>
      </c>
      <c r="D982" s="3">
        <v>2135.27</v>
      </c>
      <c r="E982" s="3">
        <v>2129.61</v>
      </c>
      <c r="F982" s="3">
        <f t="shared" si="353"/>
        <v>2119.0300000000002</v>
      </c>
      <c r="G982" s="3">
        <f t="shared" si="363"/>
        <v>2145.9769999999999</v>
      </c>
      <c r="H982" s="4">
        <f t="shared" si="348"/>
        <v>2.3421726930770059E-4</v>
      </c>
      <c r="I982" s="4">
        <f t="shared" si="351"/>
        <v>-2.4171222192554019E-3</v>
      </c>
      <c r="J982" s="4">
        <f t="shared" si="352"/>
        <v>2.6513394885631023E-3</v>
      </c>
      <c r="K982" s="4">
        <f t="shared" si="354"/>
        <v>-9.2750038645848156E-3</v>
      </c>
      <c r="L982" s="4">
        <f t="shared" si="364"/>
        <v>5.8070268303688612E-3</v>
      </c>
      <c r="M982" s="4">
        <f t="shared" si="357"/>
        <v>7.6638839469001293E-3</v>
      </c>
      <c r="N982" s="4">
        <f t="shared" si="365"/>
        <v>-4.9893358596107421E-3</v>
      </c>
      <c r="O982" s="4">
        <f t="shared" si="367"/>
        <v>-1.2619949701911076E-2</v>
      </c>
      <c r="P982" s="4">
        <f t="shared" si="346"/>
        <v>0.14780332310206365</v>
      </c>
      <c r="T982" s="4"/>
      <c r="U982" s="4">
        <f t="shared" si="358"/>
        <v>1.4896218327968992E-3</v>
      </c>
      <c r="V982" s="4">
        <f t="shared" si="359"/>
        <v>-8.5252743855310734E-3</v>
      </c>
      <c r="W982" s="4">
        <f t="shared" si="360"/>
        <v>-1.2535372670080388E-3</v>
      </c>
      <c r="X982" s="4">
        <f t="shared" si="366"/>
        <v>-2.4802524156390088E-2</v>
      </c>
      <c r="Y982" s="4">
        <f t="shared" si="355"/>
        <v>-2.1628183367520235E-2</v>
      </c>
      <c r="Z982" s="4">
        <f t="shared" si="356"/>
        <v>-1.545930471436893E-2</v>
      </c>
      <c r="AA982" s="4">
        <f t="shared" si="349"/>
        <v>2.3421726930770059E-4</v>
      </c>
      <c r="AB982" s="4">
        <f t="shared" si="350"/>
        <v>2.3421726930770059E-4</v>
      </c>
      <c r="AC982" s="2">
        <f t="shared" si="361"/>
        <v>2.7625542750418152E-3</v>
      </c>
      <c r="AD982" s="3">
        <f t="shared" si="362"/>
        <v>2129.3712007331314</v>
      </c>
    </row>
    <row r="983" spans="1:30" x14ac:dyDescent="0.3">
      <c r="A983" s="1">
        <f t="shared" si="347"/>
        <v>48</v>
      </c>
      <c r="B983" s="1">
        <f t="shared" si="345"/>
        <v>1</v>
      </c>
      <c r="C983" s="5">
        <v>40504</v>
      </c>
      <c r="D983" s="3">
        <v>2150.86</v>
      </c>
      <c r="E983" s="3">
        <v>2126.4</v>
      </c>
      <c r="F983" s="3">
        <f t="shared" si="353"/>
        <v>2122.9059999999999</v>
      </c>
      <c r="G983" s="3">
        <f t="shared" si="363"/>
        <v>2142.1690000000003</v>
      </c>
      <c r="H983" s="4">
        <f t="shared" si="348"/>
        <v>7.3011843935428056E-3</v>
      </c>
      <c r="I983" s="4">
        <f t="shared" si="351"/>
        <v>-4.1540414092830838E-3</v>
      </c>
      <c r="J983" s="4">
        <f t="shared" si="352"/>
        <v>1.1455225802825889E-2</v>
      </c>
      <c r="K983" s="4">
        <f t="shared" si="354"/>
        <v>-9.0632566373339031E-3</v>
      </c>
      <c r="L983" s="4">
        <f t="shared" si="364"/>
        <v>2.7787274364990816E-3</v>
      </c>
      <c r="M983" s="4">
        <f t="shared" si="357"/>
        <v>1.3167799233692015E-2</v>
      </c>
      <c r="N983" s="4">
        <f t="shared" si="365"/>
        <v>4.0571028709685377E-3</v>
      </c>
      <c r="O983" s="4">
        <f t="shared" si="367"/>
        <v>-8.9559525027200163E-3</v>
      </c>
      <c r="P983" s="4">
        <f t="shared" si="346"/>
        <v>0.15618364681155303</v>
      </c>
      <c r="T983" s="4"/>
      <c r="U983" s="4">
        <f t="shared" si="358"/>
        <v>-1.7749511771344905E-3</v>
      </c>
      <c r="V983" s="4">
        <f t="shared" si="359"/>
        <v>-1.1757201665363195E-2</v>
      </c>
      <c r="W983" s="4">
        <f t="shared" si="360"/>
        <v>9.0922739129619366E-3</v>
      </c>
      <c r="X983" s="4">
        <f t="shared" si="366"/>
        <v>-1.7824294264172938E-2</v>
      </c>
      <c r="Y983" s="4">
        <f t="shared" si="355"/>
        <v>-2.1419076380010591E-2</v>
      </c>
      <c r="Z983" s="4">
        <f t="shared" si="356"/>
        <v>-1.5248879255078297E-2</v>
      </c>
      <c r="AA983" s="4">
        <f t="shared" si="349"/>
        <v>7.3011843935428056E-3</v>
      </c>
      <c r="AB983" s="4">
        <f t="shared" si="350"/>
        <v>7.3011843935428056E-3</v>
      </c>
      <c r="AC983" s="2">
        <f t="shared" si="361"/>
        <v>6.6605293593782495E-3</v>
      </c>
      <c r="AD983" s="3">
        <f t="shared" si="362"/>
        <v>2136.5341338220878</v>
      </c>
    </row>
    <row r="984" spans="1:30" x14ac:dyDescent="0.3">
      <c r="A984" s="1">
        <f t="shared" si="347"/>
        <v>48</v>
      </c>
      <c r="B984" s="1">
        <f t="shared" si="345"/>
        <v>2</v>
      </c>
      <c r="C984" s="5">
        <v>40505</v>
      </c>
      <c r="D984" s="3">
        <v>2116.61</v>
      </c>
      <c r="E984" s="3">
        <v>2128.19</v>
      </c>
      <c r="F984" s="3">
        <f t="shared" si="353"/>
        <v>2127.5020000000004</v>
      </c>
      <c r="G984" s="3">
        <f t="shared" si="363"/>
        <v>2136.1420000000003</v>
      </c>
      <c r="H984" s="4">
        <f t="shared" si="348"/>
        <v>-1.5923863012934362E-2</v>
      </c>
      <c r="I984" s="4">
        <f t="shared" si="351"/>
        <v>-1.0539970058488266E-2</v>
      </c>
      <c r="J984" s="4">
        <f t="shared" si="352"/>
        <v>-5.3838929544460963E-3</v>
      </c>
      <c r="K984" s="4">
        <f t="shared" si="354"/>
        <v>-9.5938368838510008E-3</v>
      </c>
      <c r="L984" s="4">
        <f t="shared" si="364"/>
        <v>-5.8338421737248397E-3</v>
      </c>
      <c r="M984" s="4">
        <f t="shared" si="357"/>
        <v>-5.119619158995046E-3</v>
      </c>
      <c r="N984" s="4">
        <f t="shared" si="365"/>
        <v>-9.14358689637681E-3</v>
      </c>
      <c r="O984" s="4">
        <f t="shared" si="367"/>
        <v>-4.0819990456436809E-3</v>
      </c>
      <c r="P984" s="4">
        <f t="shared" si="346"/>
        <v>0.13777273680193097</v>
      </c>
      <c r="T984" s="4"/>
      <c r="U984" s="4">
        <f t="shared" si="358"/>
        <v>-2.6607961466576166E-2</v>
      </c>
      <c r="V984" s="4">
        <f t="shared" si="359"/>
        <v>-3.6341881851910333E-2</v>
      </c>
      <c r="W984" s="4">
        <f t="shared" si="360"/>
        <v>1.0976151468979723E-2</v>
      </c>
      <c r="X984" s="4">
        <f t="shared" si="366"/>
        <v>-8.0567628784649174E-3</v>
      </c>
      <c r="Y984" s="4">
        <f t="shared" si="355"/>
        <v>-2.1943040912730756E-2</v>
      </c>
      <c r="Z984" s="4">
        <f t="shared" si="356"/>
        <v>-1.5776147515037996E-2</v>
      </c>
      <c r="AA984" s="4">
        <f t="shared" si="349"/>
        <v>-1.5923863012934362E-2</v>
      </c>
      <c r="AB984" s="4">
        <f t="shared" si="350"/>
        <v>-1.5923863012934362E-2</v>
      </c>
      <c r="AC984" s="2">
        <f t="shared" si="361"/>
        <v>-6.2754857443704549E-3</v>
      </c>
      <c r="AD984" s="3">
        <f t="shared" si="362"/>
        <v>2129.8927558813921</v>
      </c>
    </row>
    <row r="985" spans="1:30" x14ac:dyDescent="0.3">
      <c r="A985" s="1">
        <f t="shared" si="347"/>
        <v>48</v>
      </c>
      <c r="B985" s="1">
        <f t="shared" si="345"/>
        <v>3</v>
      </c>
      <c r="C985" s="5">
        <v>40506</v>
      </c>
      <c r="D985" s="3">
        <v>2160.52</v>
      </c>
      <c r="E985" s="3">
        <v>2138.2399999999998</v>
      </c>
      <c r="F985" s="3">
        <f t="shared" si="353"/>
        <v>2139.6060000000002</v>
      </c>
      <c r="G985" s="3">
        <f t="shared" si="363"/>
        <v>2133.42</v>
      </c>
      <c r="H985" s="4">
        <f t="shared" si="348"/>
        <v>2.074543727942316E-2</v>
      </c>
      <c r="I985" s="4">
        <f t="shared" si="351"/>
        <v>1.0219171221906565E-2</v>
      </c>
      <c r="J985" s="4">
        <f t="shared" si="352"/>
        <v>1.0526266057516595E-2</v>
      </c>
      <c r="K985" s="4">
        <f t="shared" si="354"/>
        <v>8.3943192179947775E-3</v>
      </c>
      <c r="L985" s="4">
        <f t="shared" si="364"/>
        <v>6.5193346383551976E-3</v>
      </c>
      <c r="M985" s="4">
        <f t="shared" si="357"/>
        <v>9.7746968367072064E-3</v>
      </c>
      <c r="N985" s="4">
        <f t="shared" si="365"/>
        <v>1.2702608956511098E-2</v>
      </c>
      <c r="O985" s="4">
        <f t="shared" si="367"/>
        <v>2.8631996000963423E-3</v>
      </c>
      <c r="P985" s="4">
        <f t="shared" si="346"/>
        <v>0.16137632975149305</v>
      </c>
      <c r="T985" s="4"/>
      <c r="U985" s="4">
        <f t="shared" si="358"/>
        <v>-7.8474541838128541E-3</v>
      </c>
      <c r="V985" s="4">
        <f t="shared" si="359"/>
        <v>-1.7768979641974728E-2</v>
      </c>
      <c r="W985" s="4">
        <f t="shared" si="360"/>
        <v>2.8819047619047609E-2</v>
      </c>
      <c r="X985" s="4">
        <f t="shared" si="366"/>
        <v>5.8160033169838187E-3</v>
      </c>
      <c r="Y985" s="4">
        <f t="shared" si="355"/>
        <v>-4.1791760340999335E-3</v>
      </c>
      <c r="Z985" s="4">
        <f t="shared" si="356"/>
        <v>2.0997229681945957E-3</v>
      </c>
      <c r="AA985" s="4">
        <f t="shared" si="349"/>
        <v>2.074543727942316E-2</v>
      </c>
      <c r="AB985" s="4">
        <f t="shared" si="350"/>
        <v>2.074543727942316E-2</v>
      </c>
      <c r="AC985" s="2">
        <f t="shared" si="361"/>
        <v>9.4505779838827235E-3</v>
      </c>
      <c r="AD985" s="3">
        <f t="shared" si="362"/>
        <v>2140.1018372542617</v>
      </c>
    </row>
    <row r="986" spans="1:30" x14ac:dyDescent="0.3">
      <c r="A986" s="1">
        <f t="shared" si="347"/>
        <v>48</v>
      </c>
      <c r="B986" s="1">
        <f t="shared" si="345"/>
        <v>5</v>
      </c>
      <c r="C986" s="5">
        <v>40508</v>
      </c>
      <c r="D986" s="3">
        <v>2153.91</v>
      </c>
      <c r="E986" s="3">
        <v>2146.38</v>
      </c>
      <c r="F986" s="3">
        <f t="shared" si="353"/>
        <v>2143.4340000000002</v>
      </c>
      <c r="G986" s="3">
        <f t="shared" si="363"/>
        <v>2131.5000000000005</v>
      </c>
      <c r="H986" s="4">
        <f t="shared" si="348"/>
        <v>-3.0594486512506838E-3</v>
      </c>
      <c r="I986" s="4">
        <f t="shared" si="351"/>
        <v>-6.5447207153832747E-3</v>
      </c>
      <c r="J986" s="4">
        <f t="shared" si="352"/>
        <v>3.4852720641325909E-3</v>
      </c>
      <c r="K986" s="4">
        <f t="shared" si="354"/>
        <v>-9.1204895117841661E-3</v>
      </c>
      <c r="L986" s="4">
        <f t="shared" si="364"/>
        <v>-1.4584451891211266E-2</v>
      </c>
      <c r="M986" s="4">
        <f t="shared" si="357"/>
        <v>4.8874842892291798E-3</v>
      </c>
      <c r="N986" s="4">
        <f t="shared" si="365"/>
        <v>1.0513722730471214E-2</v>
      </c>
      <c r="O986" s="4">
        <f t="shared" si="367"/>
        <v>5.5406214744347457E-3</v>
      </c>
      <c r="P986" s="4">
        <f t="shared" si="346"/>
        <v>0.15782315850584039</v>
      </c>
      <c r="T986" s="4"/>
      <c r="U986" s="4">
        <f t="shared" si="358"/>
        <v>-1.1918427045340936E-2</v>
      </c>
      <c r="V986" s="4">
        <f t="shared" si="359"/>
        <v>-2.1799242774887435E-2</v>
      </c>
      <c r="W986" s="4">
        <f t="shared" si="360"/>
        <v>8.9658370690987189E-3</v>
      </c>
      <c r="X986" s="4">
        <f t="shared" si="366"/>
        <v>1.1260795842167659E-2</v>
      </c>
      <c r="Y986" s="4">
        <f t="shared" si="355"/>
        <v>-2.1475595627597387E-2</v>
      </c>
      <c r="Z986" s="4">
        <f t="shared" si="356"/>
        <v>-1.5305754870637041E-2</v>
      </c>
      <c r="AA986" s="4">
        <f t="shared" si="349"/>
        <v>-3.0594486512506838E-3</v>
      </c>
      <c r="AB986" s="4">
        <f t="shared" si="350"/>
        <v>-3.0594486512506838E-3</v>
      </c>
      <c r="AC986" s="2">
        <f t="shared" si="361"/>
        <v>4.2738284470994446E-3</v>
      </c>
      <c r="AD986" s="3">
        <f t="shared" si="362"/>
        <v>2144.7045581695079</v>
      </c>
    </row>
    <row r="987" spans="1:30" x14ac:dyDescent="0.3">
      <c r="A987" s="1">
        <f t="shared" si="347"/>
        <v>49</v>
      </c>
      <c r="B987" s="1">
        <f t="shared" si="345"/>
        <v>1</v>
      </c>
      <c r="C987" s="5">
        <v>40511</v>
      </c>
      <c r="D987" s="3">
        <v>2144.56</v>
      </c>
      <c r="E987" s="3">
        <v>2144.04</v>
      </c>
      <c r="F987" s="3">
        <f t="shared" si="353"/>
        <v>2145.2919999999999</v>
      </c>
      <c r="G987" s="3">
        <f t="shared" si="363"/>
        <v>2132.1610000000005</v>
      </c>
      <c r="H987" s="4">
        <f t="shared" si="348"/>
        <v>-4.3409427506255647E-3</v>
      </c>
      <c r="I987" s="4">
        <f t="shared" si="351"/>
        <v>-4.5823641656336112E-3</v>
      </c>
      <c r="J987" s="4">
        <f t="shared" si="352"/>
        <v>2.414214150080465E-4</v>
      </c>
      <c r="K987" s="4">
        <f t="shared" si="354"/>
        <v>-3.9161339146017923E-3</v>
      </c>
      <c r="L987" s="4">
        <f t="shared" si="364"/>
        <v>-1.0737062675165675E-2</v>
      </c>
      <c r="M987" s="4">
        <f t="shared" si="357"/>
        <v>-3.4121229184650429E-4</v>
      </c>
      <c r="N987" s="4">
        <f t="shared" si="365"/>
        <v>5.8152268989065227E-3</v>
      </c>
      <c r="O987" s="4">
        <f t="shared" si="367"/>
        <v>6.1229343082028036E-3</v>
      </c>
      <c r="P987" s="4">
        <f t="shared" si="346"/>
        <v>0.15279711445941807</v>
      </c>
      <c r="T987" s="4"/>
      <c r="U987" s="4">
        <f t="shared" si="358"/>
        <v>-8.6540291841348399E-3</v>
      </c>
      <c r="V987" s="4">
        <f t="shared" si="359"/>
        <v>-1.8567488892293451E-2</v>
      </c>
      <c r="W987" s="4">
        <f t="shared" si="360"/>
        <v>4.3507378457993432E-3</v>
      </c>
      <c r="X987" s="4">
        <f t="shared" si="366"/>
        <v>1.2393406417086928E-2</v>
      </c>
      <c r="Y987" s="4">
        <f t="shared" si="355"/>
        <v>-1.6336132244843562E-2</v>
      </c>
      <c r="Z987" s="4">
        <f t="shared" si="356"/>
        <v>-1.0133885887669215E-2</v>
      </c>
      <c r="AA987" s="4">
        <f t="shared" si="349"/>
        <v>-4.3409427506255647E-3</v>
      </c>
      <c r="AB987" s="4">
        <f t="shared" si="350"/>
        <v>-4.3409427506255647E-3</v>
      </c>
      <c r="AC987" s="2">
        <f t="shared" si="361"/>
        <v>-4.4937942051117886E-5</v>
      </c>
      <c r="AD987" s="3">
        <f t="shared" si="362"/>
        <v>2144.6563721130051</v>
      </c>
    </row>
    <row r="988" spans="1:30" x14ac:dyDescent="0.3">
      <c r="A988" s="1">
        <f t="shared" si="347"/>
        <v>49</v>
      </c>
      <c r="B988" s="1">
        <f t="shared" si="345"/>
        <v>2</v>
      </c>
      <c r="C988" s="5">
        <v>40512</v>
      </c>
      <c r="D988" s="3">
        <v>2117.33</v>
      </c>
      <c r="E988" s="3">
        <v>2119.4699999999998</v>
      </c>
      <c r="F988" s="3">
        <f t="shared" si="353"/>
        <v>2138.5860000000002</v>
      </c>
      <c r="G988" s="3">
        <f t="shared" si="363"/>
        <v>2130.7460000000001</v>
      </c>
      <c r="H988" s="4">
        <f t="shared" si="348"/>
        <v>-1.2697243257358161E-2</v>
      </c>
      <c r="I988" s="4">
        <f t="shared" si="351"/>
        <v>-1.1699369567650308E-2</v>
      </c>
      <c r="J988" s="4">
        <f t="shared" si="352"/>
        <v>-9.9787368970785315E-4</v>
      </c>
      <c r="K988" s="4">
        <f t="shared" si="354"/>
        <v>-3.0775543701265273E-4</v>
      </c>
      <c r="L988" s="4">
        <f t="shared" si="364"/>
        <v>-5.7463224779597056E-3</v>
      </c>
      <c r="M988" s="4">
        <f t="shared" si="357"/>
        <v>-9.9392776348485919E-3</v>
      </c>
      <c r="N988" s="4">
        <f t="shared" si="365"/>
        <v>-6.2963863360532731E-3</v>
      </c>
      <c r="O988" s="4">
        <f t="shared" si="367"/>
        <v>3.7027766101647573E-3</v>
      </c>
      <c r="P988" s="4">
        <f t="shared" si="346"/>
        <v>0.13815976907074626</v>
      </c>
      <c r="T988" s="4"/>
      <c r="U988" s="4">
        <f t="shared" si="358"/>
        <v>2.9376655351215082E-3</v>
      </c>
      <c r="V988" s="4">
        <f t="shared" si="359"/>
        <v>-7.0917111202297599E-3</v>
      </c>
      <c r="W988" s="4">
        <f t="shared" si="360"/>
        <v>-1.5589113191932621E-2</v>
      </c>
      <c r="X988" s="4">
        <f t="shared" si="366"/>
        <v>7.3861018811008546E-3</v>
      </c>
      <c r="Y988" s="4">
        <f t="shared" si="355"/>
        <v>-1.2772746017598636E-2</v>
      </c>
      <c r="Z988" s="4">
        <f t="shared" si="356"/>
        <v>-6.5480316203021258E-3</v>
      </c>
      <c r="AA988" s="4">
        <f t="shared" si="349"/>
        <v>-1.2697243257358161E-2</v>
      </c>
      <c r="AB988" s="4">
        <f t="shared" si="350"/>
        <v>-1.2697243257358161E-2</v>
      </c>
      <c r="AC988" s="2">
        <f t="shared" si="361"/>
        <v>-8.604034991555598E-3</v>
      </c>
      <c r="AD988" s="3">
        <f t="shared" si="362"/>
        <v>2135.5475814086703</v>
      </c>
    </row>
    <row r="989" spans="1:30" x14ac:dyDescent="0.3">
      <c r="A989" s="1">
        <f t="shared" si="347"/>
        <v>49</v>
      </c>
      <c r="B989" s="1">
        <f t="shared" si="345"/>
        <v>3</v>
      </c>
      <c r="C989" s="5">
        <v>40513</v>
      </c>
      <c r="D989" s="3">
        <v>2162.83</v>
      </c>
      <c r="E989" s="3">
        <v>2150.64</v>
      </c>
      <c r="F989" s="3">
        <f t="shared" si="353"/>
        <v>2147.83</v>
      </c>
      <c r="G989" s="3">
        <f t="shared" si="363"/>
        <v>2137.6660000000002</v>
      </c>
      <c r="H989" s="4">
        <f t="shared" si="348"/>
        <v>2.1489328541134355E-2</v>
      </c>
      <c r="I989" s="4">
        <f t="shared" si="351"/>
        <v>1.5732077663850201E-2</v>
      </c>
      <c r="J989" s="4">
        <f t="shared" si="352"/>
        <v>5.7572508772841535E-3</v>
      </c>
      <c r="K989" s="4">
        <f t="shared" si="354"/>
        <v>1.263383601044712E-2</v>
      </c>
      <c r="L989" s="4">
        <f t="shared" si="364"/>
        <v>8.2840180793737478E-3</v>
      </c>
      <c r="M989" s="4">
        <f t="shared" si="357"/>
        <v>6.9837929445067818E-3</v>
      </c>
      <c r="N989" s="4">
        <f t="shared" si="365"/>
        <v>1.1771717377738036E-2</v>
      </c>
      <c r="O989" s="4">
        <f t="shared" si="367"/>
        <v>4.6993984732964494E-3</v>
      </c>
      <c r="P989" s="4">
        <f t="shared" si="346"/>
        <v>0.16261805828060913</v>
      </c>
      <c r="T989" s="4"/>
      <c r="U989" s="4">
        <f t="shared" si="358"/>
        <v>-3.4005091317829529E-4</v>
      </c>
      <c r="V989" s="4">
        <f t="shared" si="359"/>
        <v>-1.0336650404046471E-2</v>
      </c>
      <c r="W989" s="4">
        <f t="shared" si="360"/>
        <v>2.1836805079820939E-2</v>
      </c>
      <c r="X989" s="4">
        <f t="shared" si="366"/>
        <v>9.5548676334967098E-3</v>
      </c>
      <c r="Y989" s="4">
        <f t="shared" si="355"/>
        <v>7.4789529603184966E-6</v>
      </c>
      <c r="Z989" s="4">
        <f t="shared" si="356"/>
        <v>6.3127758605691919E-3</v>
      </c>
      <c r="AA989" s="4">
        <f t="shared" si="349"/>
        <v>2.1489328541134355E-2</v>
      </c>
      <c r="AB989" s="4">
        <f t="shared" si="350"/>
        <v>2.1489328541134355E-2</v>
      </c>
      <c r="AC989" s="2">
        <f t="shared" si="361"/>
        <v>8.4094815870346205E-3</v>
      </c>
      <c r="AD989" s="3">
        <f t="shared" si="362"/>
        <v>2144.6417209391138</v>
      </c>
    </row>
    <row r="990" spans="1:30" x14ac:dyDescent="0.3">
      <c r="A990" s="1">
        <f t="shared" si="347"/>
        <v>49</v>
      </c>
      <c r="B990" s="1">
        <f t="shared" si="345"/>
        <v>4</v>
      </c>
      <c r="C990" s="5">
        <v>40514</v>
      </c>
      <c r="D990" s="3">
        <v>2185.3000000000002</v>
      </c>
      <c r="E990" s="3">
        <v>2166.5700000000002</v>
      </c>
      <c r="F990" s="3">
        <f t="shared" si="353"/>
        <v>2152.7860000000001</v>
      </c>
      <c r="G990" s="3">
        <f t="shared" si="363"/>
        <v>2146.1960000000004</v>
      </c>
      <c r="H990" s="4">
        <f t="shared" si="348"/>
        <v>1.0389166046337555E-2</v>
      </c>
      <c r="I990" s="4">
        <f t="shared" si="351"/>
        <v>1.7292158884425668E-3</v>
      </c>
      <c r="J990" s="4">
        <f t="shared" si="352"/>
        <v>8.6599501578949883E-3</v>
      </c>
      <c r="K990" s="4">
        <f t="shared" si="354"/>
        <v>-8.4021860247916521E-3</v>
      </c>
      <c r="L990" s="4">
        <f t="shared" si="364"/>
        <v>-9.6997401038862868E-3</v>
      </c>
      <c r="M990" s="4">
        <f t="shared" si="357"/>
        <v>1.5103219734799521E-2</v>
      </c>
      <c r="N990" s="4">
        <f t="shared" si="365"/>
        <v>1.8220143919753743E-2</v>
      </c>
      <c r="O990" s="4">
        <f t="shared" si="367"/>
        <v>3.0156042648605179E-3</v>
      </c>
      <c r="P990" s="4">
        <f t="shared" si="346"/>
        <v>0.17469669033655694</v>
      </c>
      <c r="T990" s="4"/>
      <c r="U990" s="4">
        <f t="shared" si="358"/>
        <v>-1.0680451075673748E-3</v>
      </c>
      <c r="V990" s="4">
        <f t="shared" si="359"/>
        <v>-1.1057364656491686E-2</v>
      </c>
      <c r="W990" s="4">
        <f t="shared" si="360"/>
        <v>1.1469461055671875E-2</v>
      </c>
      <c r="X990" s="4">
        <f t="shared" si="366"/>
        <v>6.1600126378407215E-3</v>
      </c>
      <c r="Y990" s="4">
        <f t="shared" si="355"/>
        <v>-2.0766248543185803E-2</v>
      </c>
      <c r="Z990" s="4">
        <f t="shared" si="356"/>
        <v>-1.4591935175698097E-2</v>
      </c>
      <c r="AA990" s="4">
        <f t="shared" si="349"/>
        <v>1.0389166046337555E-2</v>
      </c>
      <c r="AB990" s="4">
        <f t="shared" si="350"/>
        <v>1.0389166046337555E-2</v>
      </c>
      <c r="AC990" s="2">
        <f t="shared" si="361"/>
        <v>1.2403569017491385E-2</v>
      </c>
      <c r="AD990" s="3">
        <f t="shared" si="362"/>
        <v>2158.1944806260763</v>
      </c>
    </row>
    <row r="991" spans="1:30" x14ac:dyDescent="0.3">
      <c r="A991" s="1">
        <f t="shared" si="347"/>
        <v>49</v>
      </c>
      <c r="B991" s="1">
        <f t="shared" si="345"/>
        <v>5</v>
      </c>
      <c r="C991" s="5">
        <v>40515</v>
      </c>
      <c r="D991" s="3">
        <v>2191.17</v>
      </c>
      <c r="E991" s="3">
        <v>2177.11</v>
      </c>
      <c r="F991" s="3">
        <f t="shared" si="353"/>
        <v>2160.2380000000003</v>
      </c>
      <c r="G991" s="3">
        <f t="shared" si="363"/>
        <v>2151.8360000000002</v>
      </c>
      <c r="H991" s="4">
        <f t="shared" si="348"/>
        <v>2.6861300507938913E-3</v>
      </c>
      <c r="I991" s="4">
        <f t="shared" si="351"/>
        <v>-3.747769185008948E-3</v>
      </c>
      <c r="J991" s="4">
        <f t="shared" si="352"/>
        <v>6.4338992358028389E-3</v>
      </c>
      <c r="K991" s="4">
        <f t="shared" si="354"/>
        <v>-1.5007092847663968E-2</v>
      </c>
      <c r="L991" s="4">
        <f t="shared" si="364"/>
        <v>-1.731315812220046E-2</v>
      </c>
      <c r="M991" s="4">
        <f t="shared" si="357"/>
        <v>1.4318792651550331E-2</v>
      </c>
      <c r="N991" s="4">
        <f t="shared" si="365"/>
        <v>1.827927407107225E-2</v>
      </c>
      <c r="O991" s="4">
        <f t="shared" si="367"/>
        <v>3.8344811219576955E-3</v>
      </c>
      <c r="P991" s="4">
        <f t="shared" si="346"/>
        <v>0.1778520784170381</v>
      </c>
      <c r="T991" s="4"/>
      <c r="U991" s="4">
        <f t="shared" si="358"/>
        <v>-1.436416052715889E-2</v>
      </c>
      <c r="V991" s="4">
        <f t="shared" si="359"/>
        <v>-2.4220518921887285E-2</v>
      </c>
      <c r="W991" s="4">
        <f t="shared" si="360"/>
        <v>1.729877292923113E-2</v>
      </c>
      <c r="X991" s="4">
        <f t="shared" si="366"/>
        <v>7.8397562042965101E-3</v>
      </c>
      <c r="Y991" s="4">
        <f t="shared" si="355"/>
        <v>-2.7288799919388932E-2</v>
      </c>
      <c r="Z991" s="4">
        <f t="shared" si="356"/>
        <v>-2.115561286734147E-2</v>
      </c>
      <c r="AA991" s="4">
        <f t="shared" si="349"/>
        <v>2.6861300507938913E-3</v>
      </c>
      <c r="AB991" s="4">
        <f t="shared" si="350"/>
        <v>2.6861300507938913E-3</v>
      </c>
      <c r="AC991" s="2">
        <f t="shared" si="361"/>
        <v>1.0032849839408114E-2</v>
      </c>
      <c r="AD991" s="3">
        <f t="shared" si="362"/>
        <v>2169.1863204173842</v>
      </c>
    </row>
    <row r="992" spans="1:30" x14ac:dyDescent="0.3">
      <c r="A992" s="1">
        <f t="shared" si="347"/>
        <v>50</v>
      </c>
      <c r="B992" s="1">
        <f t="shared" si="345"/>
        <v>1</v>
      </c>
      <c r="C992" s="5">
        <v>40518</v>
      </c>
      <c r="D992" s="3">
        <v>2189.81</v>
      </c>
      <c r="E992" s="3">
        <v>2192.12</v>
      </c>
      <c r="F992" s="3">
        <f t="shared" si="353"/>
        <v>2169.288</v>
      </c>
      <c r="G992" s="3">
        <f t="shared" si="363"/>
        <v>2157.29</v>
      </c>
      <c r="H992" s="4">
        <f t="shared" si="348"/>
        <v>-6.2067297379944382E-4</v>
      </c>
      <c r="I992" s="4">
        <f t="shared" si="351"/>
        <v>4.3355832728625258E-4</v>
      </c>
      <c r="J992" s="4">
        <f t="shared" si="352"/>
        <v>-1.0542313010856964E-3</v>
      </c>
      <c r="K992" s="4">
        <f t="shared" si="354"/>
        <v>-1.2327888753496908E-2</v>
      </c>
      <c r="L992" s="4">
        <f t="shared" si="364"/>
        <v>-1.7111101983567589E-2</v>
      </c>
      <c r="M992" s="4">
        <f t="shared" si="357"/>
        <v>9.4602468644089371E-3</v>
      </c>
      <c r="N992" s="4">
        <f t="shared" si="365"/>
        <v>1.5074468430299116E-2</v>
      </c>
      <c r="O992" s="4">
        <f t="shared" si="367"/>
        <v>5.4790141610459569E-3</v>
      </c>
      <c r="P992" s="4">
        <f t="shared" si="346"/>
        <v>0.17712101746483114</v>
      </c>
      <c r="T992" s="4"/>
      <c r="U992" s="4">
        <f t="shared" si="358"/>
        <v>-2.1271740668227533E-2</v>
      </c>
      <c r="V992" s="4">
        <f t="shared" si="359"/>
        <v>-3.1059023261545266E-2</v>
      </c>
      <c r="W992" s="4">
        <f t="shared" si="360"/>
        <v>2.1099899280038796E-2</v>
      </c>
      <c r="X992" s="4">
        <f t="shared" si="366"/>
        <v>1.1185423709220049E-2</v>
      </c>
      <c r="Y992" s="4">
        <f t="shared" si="355"/>
        <v>-2.4643002360061887E-2</v>
      </c>
      <c r="Z992" s="4">
        <f t="shared" si="356"/>
        <v>-1.8493132893612468E-2</v>
      </c>
      <c r="AA992" s="4">
        <f t="shared" si="349"/>
        <v>-6.2067297379944382E-4</v>
      </c>
      <c r="AB992" s="4">
        <f t="shared" si="350"/>
        <v>-6.2067297379944382E-4</v>
      </c>
      <c r="AC992" s="2">
        <f t="shared" si="361"/>
        <v>6.2786815850433058E-3</v>
      </c>
      <c r="AD992" s="3">
        <f t="shared" si="362"/>
        <v>2176.0608802782563</v>
      </c>
    </row>
    <row r="993" spans="1:30" x14ac:dyDescent="0.3">
      <c r="A993" s="1">
        <f t="shared" si="347"/>
        <v>50</v>
      </c>
      <c r="B993" s="1">
        <f t="shared" si="345"/>
        <v>2</v>
      </c>
      <c r="C993" s="5">
        <v>40519</v>
      </c>
      <c r="D993" s="3">
        <v>2189.35</v>
      </c>
      <c r="E993" s="3">
        <v>2214.9899999999998</v>
      </c>
      <c r="F993" s="3">
        <f t="shared" si="353"/>
        <v>2183.692</v>
      </c>
      <c r="G993" s="3">
        <f t="shared" si="363"/>
        <v>2161.1390000000001</v>
      </c>
      <c r="H993" s="4">
        <f t="shared" si="348"/>
        <v>-2.1006388682124767E-4</v>
      </c>
      <c r="I993" s="4">
        <f t="shared" si="351"/>
        <v>1.1498714500344705E-2</v>
      </c>
      <c r="J993" s="4">
        <f t="shared" si="352"/>
        <v>-1.1708778387165953E-2</v>
      </c>
      <c r="K993" s="4">
        <f t="shared" si="354"/>
        <v>-3.4397961466975675E-3</v>
      </c>
      <c r="L993" s="4">
        <f t="shared" si="364"/>
        <v>-1.4524344831540272E-2</v>
      </c>
      <c r="M993" s="4">
        <f t="shared" si="357"/>
        <v>2.591024741584391E-3</v>
      </c>
      <c r="N993" s="4">
        <f t="shared" si="365"/>
        <v>1.305376470463019E-2</v>
      </c>
      <c r="O993" s="4">
        <f t="shared" si="367"/>
        <v>1.0301230958960369E-2</v>
      </c>
      <c r="P993" s="4">
        <f t="shared" si="346"/>
        <v>0.17687374684864349</v>
      </c>
      <c r="T993" s="4"/>
      <c r="U993" s="4">
        <f t="shared" si="358"/>
        <v>-3.3098761993049633E-2</v>
      </c>
      <c r="V993" s="4">
        <f t="shared" si="359"/>
        <v>-4.2767774373119107E-2</v>
      </c>
      <c r="W993" s="4">
        <f t="shared" si="360"/>
        <v>3.4014537176538372E-2</v>
      </c>
      <c r="X993" s="4">
        <f t="shared" si="366"/>
        <v>2.1091506256937884E-2</v>
      </c>
      <c r="Y993" s="4">
        <f t="shared" si="355"/>
        <v>-1.5865733850604125E-2</v>
      </c>
      <c r="Z993" s="4">
        <f t="shared" si="356"/>
        <v>-9.6605215140715735E-3</v>
      </c>
      <c r="AA993" s="4">
        <f t="shared" si="349"/>
        <v>-2.1006388682124767E-4</v>
      </c>
      <c r="AB993" s="4">
        <f t="shared" si="350"/>
        <v>-2.1006388682124767E-4</v>
      </c>
      <c r="AC993" s="2">
        <f t="shared" si="361"/>
        <v>4.0465951756589605E-3</v>
      </c>
      <c r="AD993" s="3">
        <f t="shared" si="362"/>
        <v>2180.490586852171</v>
      </c>
    </row>
    <row r="994" spans="1:30" x14ac:dyDescent="0.3">
      <c r="A994" s="1">
        <f t="shared" si="347"/>
        <v>50</v>
      </c>
      <c r="B994" s="1">
        <f t="shared" si="345"/>
        <v>3</v>
      </c>
      <c r="C994" s="5">
        <v>40520</v>
      </c>
      <c r="D994" s="3">
        <v>2200.6</v>
      </c>
      <c r="E994" s="3">
        <v>2195.33</v>
      </c>
      <c r="F994" s="3">
        <f t="shared" si="353"/>
        <v>2191.2460000000001</v>
      </c>
      <c r="G994" s="3">
        <f t="shared" si="363"/>
        <v>2169.5379999999996</v>
      </c>
      <c r="H994" s="4">
        <f t="shared" si="348"/>
        <v>5.1385114303332041E-3</v>
      </c>
      <c r="I994" s="4">
        <f t="shared" si="351"/>
        <v>2.731404298079347E-3</v>
      </c>
      <c r="J994" s="4">
        <f t="shared" si="352"/>
        <v>2.4071071322538571E-3</v>
      </c>
      <c r="K994" s="4">
        <f t="shared" si="354"/>
        <v>-2.0211478292628151E-4</v>
      </c>
      <c r="L994" s="4">
        <f t="shared" si="364"/>
        <v>-1.0625680376976419E-2</v>
      </c>
      <c r="M994" s="4">
        <f t="shared" si="357"/>
        <v>4.2688041415705098E-3</v>
      </c>
      <c r="N994" s="4">
        <f t="shared" si="365"/>
        <v>1.431733392086258E-2</v>
      </c>
      <c r="O994" s="4">
        <f t="shared" si="367"/>
        <v>9.8645823866220748E-3</v>
      </c>
      <c r="P994" s="4">
        <f t="shared" si="346"/>
        <v>0.1829211260488843</v>
      </c>
      <c r="T994" s="4"/>
      <c r="U994" s="4">
        <f t="shared" si="358"/>
        <v>-1.2113184278438799E-2</v>
      </c>
      <c r="V994" s="4">
        <f t="shared" si="359"/>
        <v>-2.1992052435654344E-2</v>
      </c>
      <c r="W994" s="4">
        <f t="shared" si="360"/>
        <v>1.746323104451112E-2</v>
      </c>
      <c r="X994" s="4">
        <f t="shared" si="366"/>
        <v>2.0213890298580506E-2</v>
      </c>
      <c r="Y994" s="4">
        <f t="shared" si="355"/>
        <v>-1.2668422578650439E-2</v>
      </c>
      <c r="Z994" s="4">
        <f t="shared" si="356"/>
        <v>-6.4430503960165751E-3</v>
      </c>
      <c r="AA994" s="4">
        <f t="shared" si="349"/>
        <v>5.1385114303332041E-3</v>
      </c>
      <c r="AB994" s="4">
        <f t="shared" si="350"/>
        <v>5.1385114303332041E-3</v>
      </c>
      <c r="AC994" s="2">
        <f t="shared" si="361"/>
        <v>6.09210007810875E-3</v>
      </c>
      <c r="AD994" s="3">
        <f t="shared" si="362"/>
        <v>2187.1937245681138</v>
      </c>
    </row>
    <row r="995" spans="1:30" x14ac:dyDescent="0.3">
      <c r="A995" s="1">
        <f t="shared" si="347"/>
        <v>50</v>
      </c>
      <c r="B995" s="1">
        <f t="shared" si="345"/>
        <v>4</v>
      </c>
      <c r="C995" s="5">
        <v>40521</v>
      </c>
      <c r="D995" s="3">
        <v>2201.5700000000002</v>
      </c>
      <c r="E995" s="3">
        <v>2210.73</v>
      </c>
      <c r="F995" s="3">
        <f t="shared" si="353"/>
        <v>2194.5</v>
      </c>
      <c r="G995" s="3">
        <f t="shared" si="363"/>
        <v>2173.6429999999996</v>
      </c>
      <c r="H995" s="4">
        <f t="shared" si="348"/>
        <v>4.4078887576127178E-4</v>
      </c>
      <c r="I995" s="4">
        <f t="shared" si="351"/>
        <v>4.6032900118150094E-3</v>
      </c>
      <c r="J995" s="4">
        <f t="shared" si="352"/>
        <v>-4.1625011360537376E-3</v>
      </c>
      <c r="K995" s="4">
        <f t="shared" si="354"/>
        <v>-3.575161319640024E-3</v>
      </c>
      <c r="L995" s="4">
        <f t="shared" si="364"/>
        <v>-1.3659910933381987E-2</v>
      </c>
      <c r="M995" s="4">
        <f t="shared" si="357"/>
        <v>3.2216905901117174E-3</v>
      </c>
      <c r="N995" s="4">
        <f t="shared" si="365"/>
        <v>1.2848015980545377E-2</v>
      </c>
      <c r="O995" s="4">
        <f t="shared" si="367"/>
        <v>9.4736937730803134E-3</v>
      </c>
      <c r="P995" s="4">
        <f t="shared" si="346"/>
        <v>0.18344254452214967</v>
      </c>
      <c r="T995" s="4"/>
      <c r="U995" s="4">
        <f t="shared" si="358"/>
        <v>-6.9526492774696575E-3</v>
      </c>
      <c r="V995" s="4">
        <f t="shared" si="359"/>
        <v>-1.688312278469499E-2</v>
      </c>
      <c r="W995" s="4">
        <f t="shared" si="360"/>
        <v>7.4452020317576448E-3</v>
      </c>
      <c r="X995" s="4">
        <f t="shared" si="366"/>
        <v>1.9376751799760842E-2</v>
      </c>
      <c r="Y995" s="4">
        <f t="shared" si="355"/>
        <v>-1.5999411178497461E-2</v>
      </c>
      <c r="Z995" s="4">
        <f t="shared" si="356"/>
        <v>-9.7950417109031185E-3</v>
      </c>
      <c r="AA995" s="4">
        <f t="shared" si="349"/>
        <v>4.4078887576127178E-4</v>
      </c>
      <c r="AB995" s="4">
        <f t="shared" si="350"/>
        <v>4.4078887576127178E-4</v>
      </c>
      <c r="AC995" s="2">
        <f t="shared" si="361"/>
        <v>4.3533403985599271E-3</v>
      </c>
      <c r="AD995" s="3">
        <f t="shared" si="362"/>
        <v>2191.9858163787426</v>
      </c>
    </row>
    <row r="996" spans="1:30" x14ac:dyDescent="0.3">
      <c r="A996" s="1">
        <f t="shared" si="347"/>
        <v>50</v>
      </c>
      <c r="B996" s="1">
        <f t="shared" si="345"/>
        <v>5</v>
      </c>
      <c r="C996" s="5">
        <v>40522</v>
      </c>
      <c r="D996" s="3">
        <v>2215.34</v>
      </c>
      <c r="E996" s="3">
        <v>2206.4699999999998</v>
      </c>
      <c r="F996" s="3">
        <f t="shared" si="353"/>
        <v>2199.3339999999998</v>
      </c>
      <c r="G996" s="3">
        <f t="shared" si="363"/>
        <v>2179.7860000000001</v>
      </c>
      <c r="H996" s="4">
        <f t="shared" si="348"/>
        <v>6.2546273795518565E-3</v>
      </c>
      <c r="I996" s="4">
        <f t="shared" si="351"/>
        <v>2.225684397952205E-3</v>
      </c>
      <c r="J996" s="4">
        <f t="shared" si="352"/>
        <v>4.0289429815996512E-3</v>
      </c>
      <c r="K996" s="4">
        <f t="shared" si="354"/>
        <v>-2.8332053943323091E-3</v>
      </c>
      <c r="L996" s="4">
        <f t="shared" si="364"/>
        <v>-1.1689132957137298E-2</v>
      </c>
      <c r="M996" s="4">
        <f t="shared" si="357"/>
        <v>7.2776576909193025E-3</v>
      </c>
      <c r="N996" s="4">
        <f t="shared" si="365"/>
        <v>1.631077546144442E-2</v>
      </c>
      <c r="O996" s="4">
        <f t="shared" si="367"/>
        <v>8.8239277040994945E-3</v>
      </c>
      <c r="P996" s="4">
        <f t="shared" si="346"/>
        <v>0.19084453666324441</v>
      </c>
      <c r="T996" s="4"/>
      <c r="U996" s="4">
        <f t="shared" si="358"/>
        <v>-4.7239015793275208E-3</v>
      </c>
      <c r="V996" s="4">
        <f t="shared" si="359"/>
        <v>-1.4676662563534296E-2</v>
      </c>
      <c r="W996" s="4">
        <f t="shared" si="360"/>
        <v>1.1030636600537646E-2</v>
      </c>
      <c r="X996" s="4">
        <f t="shared" si="366"/>
        <v>1.8098005867871754E-2</v>
      </c>
      <c r="Y996" s="4">
        <f t="shared" si="355"/>
        <v>-1.5266706573954056E-2</v>
      </c>
      <c r="Z996" s="4">
        <f t="shared" si="356"/>
        <v>-9.0577172208345883E-3</v>
      </c>
      <c r="AA996" s="4">
        <f t="shared" si="349"/>
        <v>6.2546273795518565E-3</v>
      </c>
      <c r="AB996" s="4">
        <f t="shared" si="350"/>
        <v>6.2546273795518565E-3</v>
      </c>
      <c r="AC996" s="2">
        <f t="shared" si="361"/>
        <v>7.0280208670023062E-3</v>
      </c>
      <c r="AD996" s="3">
        <f t="shared" si="362"/>
        <v>2199.7705442524953</v>
      </c>
    </row>
    <row r="997" spans="1:30" x14ac:dyDescent="0.3">
      <c r="A997" s="1">
        <f t="shared" si="347"/>
        <v>51</v>
      </c>
      <c r="B997" s="1">
        <f t="shared" si="345"/>
        <v>1</v>
      </c>
      <c r="C997" s="5">
        <v>40525</v>
      </c>
      <c r="D997" s="3">
        <v>2207.4499999999998</v>
      </c>
      <c r="E997" s="3">
        <v>2223.89</v>
      </c>
      <c r="F997" s="3">
        <f t="shared" si="353"/>
        <v>2202.8620000000001</v>
      </c>
      <c r="G997" s="3">
        <f t="shared" si="363"/>
        <v>2186.0750000000003</v>
      </c>
      <c r="H997" s="4">
        <f t="shared" si="348"/>
        <v>-3.5615300585916053E-3</v>
      </c>
      <c r="I997" s="4">
        <f t="shared" si="351"/>
        <v>3.8594527250894791E-3</v>
      </c>
      <c r="J997" s="4">
        <f t="shared" si="352"/>
        <v>-7.4209827836810849E-3</v>
      </c>
      <c r="K997" s="4">
        <f t="shared" si="354"/>
        <v>-6.150297471268518E-3</v>
      </c>
      <c r="L997" s="4">
        <f t="shared" si="364"/>
        <v>-1.4282232072729184E-2</v>
      </c>
      <c r="M997" s="4">
        <f t="shared" si="357"/>
        <v>2.0827450834413311E-3</v>
      </c>
      <c r="N997" s="4">
        <f t="shared" si="365"/>
        <v>9.7777981084818874E-3</v>
      </c>
      <c r="O997" s="4">
        <f t="shared" si="367"/>
        <v>7.6047022582617085E-3</v>
      </c>
      <c r="P997" s="4">
        <f t="shared" si="346"/>
        <v>0.18660330805080869</v>
      </c>
      <c r="T997" s="4"/>
      <c r="U997" s="4">
        <f t="shared" si="358"/>
        <v>-1.1524190417723779E-2</v>
      </c>
      <c r="V997" s="4">
        <f t="shared" si="359"/>
        <v>-2.1408948513546491E-2</v>
      </c>
      <c r="W997" s="4">
        <f t="shared" si="360"/>
        <v>8.0554933989706295E-3</v>
      </c>
      <c r="X997" s="4">
        <f t="shared" si="366"/>
        <v>1.5476967558019068E-2</v>
      </c>
      <c r="Y997" s="4">
        <f t="shared" si="355"/>
        <v>-1.8542438400554511E-2</v>
      </c>
      <c r="Z997" s="4">
        <f t="shared" si="356"/>
        <v>-1.2354103354718871E-2</v>
      </c>
      <c r="AA997" s="4">
        <f t="shared" si="349"/>
        <v>-3.5615300585916053E-3</v>
      </c>
      <c r="AB997" s="4">
        <f t="shared" si="350"/>
        <v>-3.5615300585916053E-3</v>
      </c>
      <c r="AC997" s="2">
        <f t="shared" si="361"/>
        <v>2.3192539649835972E-3</v>
      </c>
      <c r="AD997" s="3">
        <f t="shared" si="362"/>
        <v>2202.3303628349968</v>
      </c>
    </row>
    <row r="998" spans="1:30" x14ac:dyDescent="0.3">
      <c r="A998" s="1">
        <f t="shared" si="347"/>
        <v>51</v>
      </c>
      <c r="B998" s="1">
        <f t="shared" si="345"/>
        <v>2</v>
      </c>
      <c r="C998" s="5">
        <v>40526</v>
      </c>
      <c r="D998" s="3">
        <v>2212.59</v>
      </c>
      <c r="E998" s="3">
        <v>2213.23</v>
      </c>
      <c r="F998" s="3">
        <f t="shared" si="353"/>
        <v>2207.5099999999998</v>
      </c>
      <c r="G998" s="3">
        <f t="shared" si="363"/>
        <v>2195.6010000000001</v>
      </c>
      <c r="H998" s="4">
        <f t="shared" si="348"/>
        <v>2.3284785612359637E-3</v>
      </c>
      <c r="I998" s="4">
        <f t="shared" si="351"/>
        <v>2.6184058529072915E-3</v>
      </c>
      <c r="J998" s="4">
        <f t="shared" si="352"/>
        <v>-2.8992729167132787E-4</v>
      </c>
      <c r="K998" s="4">
        <f t="shared" si="354"/>
        <v>-5.4814378581622975E-4</v>
      </c>
      <c r="L998" s="4">
        <f t="shared" si="364"/>
        <v>-6.2228665050924033E-3</v>
      </c>
      <c r="M998" s="4">
        <f t="shared" si="357"/>
        <v>2.3012353284924563E-3</v>
      </c>
      <c r="N998" s="4">
        <f t="shared" si="365"/>
        <v>7.7377446995150903E-3</v>
      </c>
      <c r="O998" s="4">
        <f t="shared" si="367"/>
        <v>5.3823799257881715E-3</v>
      </c>
      <c r="P998" s="4">
        <f t="shared" si="346"/>
        <v>0.18936628841429665</v>
      </c>
      <c r="T998" s="4"/>
      <c r="U998" s="4">
        <f t="shared" si="358"/>
        <v>-8.1995062175813319E-3</v>
      </c>
      <c r="V998" s="4">
        <f t="shared" si="359"/>
        <v>-1.8117511155405577E-2</v>
      </c>
      <c r="W998" s="4">
        <f t="shared" si="360"/>
        <v>1.0615022723639544E-2</v>
      </c>
      <c r="X998" s="4">
        <f t="shared" si="366"/>
        <v>1.0907215852784988E-2</v>
      </c>
      <c r="Y998" s="4">
        <f t="shared" si="355"/>
        <v>-1.3010137005444443E-2</v>
      </c>
      <c r="Z998" s="4">
        <f t="shared" si="356"/>
        <v>-6.7869194176151532E-3</v>
      </c>
      <c r="AA998" s="4">
        <f t="shared" si="349"/>
        <v>2.3284785612359637E-3</v>
      </c>
      <c r="AB998" s="4">
        <f t="shared" si="350"/>
        <v>2.3284785612359637E-3</v>
      </c>
      <c r="AC998" s="2">
        <f t="shared" si="361"/>
        <v>3.0912903475122338E-3</v>
      </c>
      <c r="AD998" s="3">
        <f t="shared" si="362"/>
        <v>2205.7502418899981</v>
      </c>
    </row>
    <row r="999" spans="1:30" x14ac:dyDescent="0.3">
      <c r="A999" s="1">
        <f t="shared" si="347"/>
        <v>51</v>
      </c>
      <c r="B999" s="1">
        <f t="shared" si="345"/>
        <v>3</v>
      </c>
      <c r="C999" s="5">
        <v>40527</v>
      </c>
      <c r="D999" s="3">
        <v>2202.4499999999998</v>
      </c>
      <c r="E999" s="3">
        <v>2210.5100000000002</v>
      </c>
      <c r="F999" s="3">
        <f t="shared" si="353"/>
        <v>2207.88</v>
      </c>
      <c r="G999" s="3">
        <f t="shared" si="363"/>
        <v>2199.5630000000001</v>
      </c>
      <c r="H999" s="4">
        <f t="shared" si="348"/>
        <v>-4.5828644258540116E-3</v>
      </c>
      <c r="I999" s="4">
        <f t="shared" si="351"/>
        <v>-9.4007475402127245E-4</v>
      </c>
      <c r="J999" s="4">
        <f t="shared" si="352"/>
        <v>-3.6427896718327392E-3</v>
      </c>
      <c r="K999" s="4">
        <f t="shared" si="354"/>
        <v>-1.5151926023348038E-3</v>
      </c>
      <c r="L999" s="4">
        <f t="shared" si="364"/>
        <v>-6.0326485149883131E-3</v>
      </c>
      <c r="M999" s="4">
        <f t="shared" si="357"/>
        <v>-2.4593727919996968E-3</v>
      </c>
      <c r="N999" s="4">
        <f t="shared" si="365"/>
        <v>1.3125334441430939E-3</v>
      </c>
      <c r="O999" s="4">
        <f t="shared" si="367"/>
        <v>3.7762491770528313E-3</v>
      </c>
      <c r="P999" s="4">
        <f t="shared" si="346"/>
        <v>0.18391558396181276</v>
      </c>
      <c r="T999" s="4"/>
      <c r="U999" s="4">
        <f t="shared" si="358"/>
        <v>-5.4189886061133041E-3</v>
      </c>
      <c r="V999" s="4">
        <f t="shared" si="359"/>
        <v>-1.5364798720052107E-2</v>
      </c>
      <c r="W999" s="4">
        <f t="shared" si="360"/>
        <v>8.4067981459597801E-4</v>
      </c>
      <c r="X999" s="4">
        <f t="shared" si="366"/>
        <v>7.5911148269067067E-3</v>
      </c>
      <c r="Y999" s="4">
        <f t="shared" si="355"/>
        <v>-1.39651278566697E-2</v>
      </c>
      <c r="Z999" s="4">
        <f t="shared" si="356"/>
        <v>-7.7479317246673569E-3</v>
      </c>
      <c r="AA999" s="4">
        <f t="shared" si="349"/>
        <v>-4.5828644258540116E-3</v>
      </c>
      <c r="AB999" s="4">
        <f t="shared" si="350"/>
        <v>-4.5828644258540116E-3</v>
      </c>
      <c r="AC999" s="2">
        <f t="shared" si="361"/>
        <v>-9.9896082090345862E-4</v>
      </c>
      <c r="AD999" s="3">
        <f t="shared" si="362"/>
        <v>2204.6501612599986</v>
      </c>
    </row>
    <row r="1000" spans="1:30" x14ac:dyDescent="0.3">
      <c r="A1000" s="1">
        <f t="shared" si="347"/>
        <v>51</v>
      </c>
      <c r="B1000" s="1">
        <f t="shared" si="345"/>
        <v>4</v>
      </c>
      <c r="C1000" s="5">
        <v>40528</v>
      </c>
      <c r="D1000" s="3">
        <v>2218.02</v>
      </c>
      <c r="E1000" s="3">
        <v>2205.27</v>
      </c>
      <c r="F1000" s="3">
        <f t="shared" si="353"/>
        <v>2211.17</v>
      </c>
      <c r="G1000" s="3">
        <f t="shared" si="363"/>
        <v>2202.835</v>
      </c>
      <c r="H1000" s="4">
        <f t="shared" si="348"/>
        <v>7.0693999863788801E-3</v>
      </c>
      <c r="I1000" s="4">
        <f t="shared" si="351"/>
        <v>1.2803922904039429E-3</v>
      </c>
      <c r="J1000" s="4">
        <f t="shared" si="352"/>
        <v>5.7890076959749371E-3</v>
      </c>
      <c r="K1000" s="4">
        <f t="shared" si="354"/>
        <v>3.1816840336898293E-3</v>
      </c>
      <c r="L1000" s="4">
        <f t="shared" si="364"/>
        <v>-5.9126074245573993E-4</v>
      </c>
      <c r="M1000" s="4">
        <f t="shared" si="357"/>
        <v>3.0979074426660588E-3</v>
      </c>
      <c r="N1000" s="4">
        <f t="shared" si="365"/>
        <v>6.8933896546949473E-3</v>
      </c>
      <c r="O1000" s="4">
        <f t="shared" si="367"/>
        <v>3.7578561058962661E-3</v>
      </c>
      <c r="P1000" s="4">
        <f t="shared" si="346"/>
        <v>0.19228515677494615</v>
      </c>
      <c r="T1000" s="4"/>
      <c r="U1000" s="4">
        <f t="shared" si="358"/>
        <v>-3.995550409769368E-4</v>
      </c>
      <c r="V1000" s="4">
        <f t="shared" si="359"/>
        <v>-1.0395559490567132E-2</v>
      </c>
      <c r="W1000" s="4">
        <f t="shared" si="360"/>
        <v>7.4719404788400169E-3</v>
      </c>
      <c r="X1000" s="4">
        <f t="shared" si="366"/>
        <v>7.5962633857371035E-3</v>
      </c>
      <c r="Y1000" s="4">
        <f t="shared" si="355"/>
        <v>-9.3268157672290516E-3</v>
      </c>
      <c r="Z1000" s="4">
        <f t="shared" si="356"/>
        <v>-3.0803739190798881E-3</v>
      </c>
      <c r="AA1000" s="4">
        <f t="shared" si="349"/>
        <v>7.0693999863788801E-3</v>
      </c>
      <c r="AB1000" s="4">
        <f t="shared" si="350"/>
        <v>7.0693999863788801E-3</v>
      </c>
      <c r="AC1000" s="2">
        <f t="shared" si="361"/>
        <v>4.0185507013767744E-3</v>
      </c>
      <c r="AD1000" s="3">
        <f t="shared" si="362"/>
        <v>2209.1067741733323</v>
      </c>
    </row>
    <row r="1001" spans="1:30" x14ac:dyDescent="0.3">
      <c r="A1001" s="1">
        <f t="shared" si="347"/>
        <v>51</v>
      </c>
      <c r="B1001" s="1">
        <f t="shared" si="345"/>
        <v>5</v>
      </c>
      <c r="C1001" s="5">
        <v>40529</v>
      </c>
      <c r="D1001" s="3">
        <v>2218.29</v>
      </c>
      <c r="E1001" s="3">
        <v>2222.0100000000002</v>
      </c>
      <c r="F1001" s="3">
        <f t="shared" si="353"/>
        <v>2211.7599999999998</v>
      </c>
      <c r="G1001" s="3">
        <f t="shared" si="363"/>
        <v>2205.547</v>
      </c>
      <c r="H1001" s="4">
        <f t="shared" si="348"/>
        <v>1.2173019179267175E-4</v>
      </c>
      <c r="I1001" s="4">
        <f t="shared" si="351"/>
        <v>1.7989017231585993E-3</v>
      </c>
      <c r="J1001" s="4">
        <f t="shared" si="352"/>
        <v>-1.6771715313659275E-3</v>
      </c>
      <c r="K1001" s="4">
        <f t="shared" si="354"/>
        <v>-3.5583538471248804E-3</v>
      </c>
      <c r="L1001" s="4">
        <f t="shared" si="364"/>
        <v>-6.2618411415986718E-3</v>
      </c>
      <c r="M1001" s="4">
        <f t="shared" si="357"/>
        <v>2.9523998987232795E-3</v>
      </c>
      <c r="N1001" s="4">
        <f t="shared" si="365"/>
        <v>5.7777050319036223E-3</v>
      </c>
      <c r="O1001" s="4">
        <f t="shared" si="367"/>
        <v>2.8008060262633551E-3</v>
      </c>
      <c r="P1001" s="4">
        <f t="shared" si="346"/>
        <v>0.19243029387575192</v>
      </c>
      <c r="T1001" s="4"/>
      <c r="U1001" s="4">
        <f t="shared" si="358"/>
        <v>-1.2082848666828236E-3</v>
      </c>
      <c r="V1001" s="4">
        <f t="shared" si="359"/>
        <v>-1.1196202018016061E-2</v>
      </c>
      <c r="W1001" s="4">
        <f t="shared" si="360"/>
        <v>1.3316240396507163E-3</v>
      </c>
      <c r="X1001" s="4">
        <f t="shared" si="366"/>
        <v>5.6498921946370731E-3</v>
      </c>
      <c r="Y1001" s="4">
        <f t="shared" si="355"/>
        <v>-1.5982813275465042E-2</v>
      </c>
      <c r="Z1001" s="4">
        <f t="shared" si="356"/>
        <v>-9.7783391539468471E-3</v>
      </c>
      <c r="AA1001" s="4">
        <f t="shared" si="349"/>
        <v>1.2173019179267175E-4</v>
      </c>
      <c r="AB1001" s="4">
        <f t="shared" si="350"/>
        <v>1.2173019179267175E-4</v>
      </c>
      <c r="AC1001" s="2">
        <f t="shared" si="361"/>
        <v>2.7598513048842327E-3</v>
      </c>
      <c r="AD1001" s="3">
        <f t="shared" si="362"/>
        <v>2212.1678494488883</v>
      </c>
    </row>
    <row r="1002" spans="1:30" x14ac:dyDescent="0.3">
      <c r="A1002" s="1">
        <f t="shared" si="347"/>
        <v>52</v>
      </c>
      <c r="B1002" s="1">
        <f t="shared" si="345"/>
        <v>1</v>
      </c>
      <c r="C1002" s="5">
        <v>40532</v>
      </c>
      <c r="D1002" s="3">
        <v>2223.04</v>
      </c>
      <c r="E1002" s="3">
        <v>2225.41</v>
      </c>
      <c r="F1002" s="3">
        <f t="shared" si="353"/>
        <v>2214.8779999999997</v>
      </c>
      <c r="G1002" s="3">
        <f t="shared" si="363"/>
        <v>2208.8700000000003</v>
      </c>
      <c r="H1002" s="4">
        <f t="shared" si="348"/>
        <v>2.1412890109047959E-3</v>
      </c>
      <c r="I1002" s="4">
        <f t="shared" si="351"/>
        <v>3.2096795279246138E-3</v>
      </c>
      <c r="J1002" s="4">
        <f t="shared" si="352"/>
        <v>-1.0683905170198178E-3</v>
      </c>
      <c r="K1002" s="4">
        <f t="shared" si="354"/>
        <v>-2.4579743856756003E-3</v>
      </c>
      <c r="L1002" s="4">
        <f t="shared" si="364"/>
        <v>-4.9562701199771311E-3</v>
      </c>
      <c r="M1002" s="4">
        <f t="shared" si="357"/>
        <v>3.6850788169823633E-3</v>
      </c>
      <c r="N1002" s="4">
        <f t="shared" si="365"/>
        <v>6.4150447966605621E-3</v>
      </c>
      <c r="O1002" s="4">
        <f t="shared" si="367"/>
        <v>2.7026054411973498E-3</v>
      </c>
      <c r="P1002" s="4">
        <f t="shared" si="346"/>
        <v>0.19498363176029804</v>
      </c>
      <c r="T1002" s="4"/>
      <c r="U1002" s="4">
        <f t="shared" si="358"/>
        <v>-4.8866469217280634E-3</v>
      </c>
      <c r="V1002" s="4">
        <f t="shared" si="359"/>
        <v>-1.483778045251086E-2</v>
      </c>
      <c r="W1002" s="4">
        <f t="shared" si="360"/>
        <v>7.0624476205577236E-3</v>
      </c>
      <c r="X1002" s="4">
        <f t="shared" si="366"/>
        <v>5.4547220842701997E-3</v>
      </c>
      <c r="Y1002" s="4">
        <f t="shared" si="355"/>
        <v>-1.4896154256178414E-2</v>
      </c>
      <c r="Z1002" s="4">
        <f t="shared" si="356"/>
        <v>-8.6848284781496487E-3</v>
      </c>
      <c r="AA1002" s="4">
        <f t="shared" si="349"/>
        <v>2.1412890109047959E-3</v>
      </c>
      <c r="AB1002" s="4">
        <f t="shared" si="350"/>
        <v>2.1412890109047959E-3</v>
      </c>
      <c r="AC1002" s="2">
        <f t="shared" si="361"/>
        <v>3.2604453214550616E-3</v>
      </c>
      <c r="AD1002" s="3">
        <f t="shared" si="362"/>
        <v>2215.7918996325925</v>
      </c>
    </row>
    <row r="1003" spans="1:30" x14ac:dyDescent="0.3">
      <c r="A1003" s="1">
        <f t="shared" si="347"/>
        <v>52</v>
      </c>
      <c r="B1003" s="1">
        <f t="shared" si="345"/>
        <v>2</v>
      </c>
      <c r="C1003" s="5">
        <v>40533</v>
      </c>
      <c r="D1003" s="3">
        <v>2234.5700000000002</v>
      </c>
      <c r="E1003" s="3">
        <v>2230.61</v>
      </c>
      <c r="F1003" s="3">
        <f t="shared" si="353"/>
        <v>2219.2739999999999</v>
      </c>
      <c r="G1003" s="3">
        <f t="shared" si="363"/>
        <v>2213.3920000000003</v>
      </c>
      <c r="H1003" s="4">
        <f t="shared" si="348"/>
        <v>5.1865913343890346E-3</v>
      </c>
      <c r="I1003" s="4">
        <f t="shared" si="351"/>
        <v>3.4052468691522257E-3</v>
      </c>
      <c r="J1003" s="4">
        <f t="shared" si="352"/>
        <v>1.781344465236809E-3</v>
      </c>
      <c r="K1003" s="4">
        <f t="shared" si="354"/>
        <v>-3.414243558370585E-3</v>
      </c>
      <c r="L1003" s="4">
        <f t="shared" si="364"/>
        <v>-5.3985133470881011E-3</v>
      </c>
      <c r="M1003" s="4">
        <f t="shared" si="357"/>
        <v>6.8923440728816164E-3</v>
      </c>
      <c r="N1003" s="4">
        <f t="shared" si="365"/>
        <v>9.5681198811597232E-3</v>
      </c>
      <c r="O1003" s="4">
        <f t="shared" si="367"/>
        <v>2.6322737707924148E-3</v>
      </c>
      <c r="P1003" s="4">
        <f t="shared" si="346"/>
        <v>0.20118152350952273</v>
      </c>
      <c r="T1003" s="4"/>
      <c r="U1003" s="4">
        <f t="shared" si="358"/>
        <v>-4.7007701165970106E-3</v>
      </c>
      <c r="V1003" s="4">
        <f t="shared" si="359"/>
        <v>-1.4653762415431041E-2</v>
      </c>
      <c r="W1003" s="4">
        <f t="shared" si="360"/>
        <v>9.9340591795136091E-3</v>
      </c>
      <c r="X1003" s="4">
        <f t="shared" si="366"/>
        <v>5.3290811819652574E-3</v>
      </c>
      <c r="Y1003" s="4">
        <f t="shared" si="355"/>
        <v>-1.5840499873104139E-2</v>
      </c>
      <c r="Z1003" s="4">
        <f t="shared" si="356"/>
        <v>-9.635128430041235E-3</v>
      </c>
      <c r="AA1003" s="4">
        <f t="shared" si="349"/>
        <v>5.1865913343890346E-3</v>
      </c>
      <c r="AB1003" s="4">
        <f t="shared" si="350"/>
        <v>5.1865913343890346E-3</v>
      </c>
      <c r="AC1003" s="2">
        <f t="shared" si="361"/>
        <v>5.6023009251317353E-3</v>
      </c>
      <c r="AD1003" s="3">
        <f t="shared" si="362"/>
        <v>2222.0512664217285</v>
      </c>
    </row>
    <row r="1004" spans="1:30" x14ac:dyDescent="0.3">
      <c r="A1004" s="1">
        <f t="shared" si="347"/>
        <v>52</v>
      </c>
      <c r="B1004" s="1">
        <f t="shared" si="345"/>
        <v>3</v>
      </c>
      <c r="C1004" s="5">
        <v>40534</v>
      </c>
      <c r="D1004" s="3">
        <v>2235.91</v>
      </c>
      <c r="E1004" s="3">
        <v>2234.6</v>
      </c>
      <c r="F1004" s="3">
        <f t="shared" si="353"/>
        <v>2225.9659999999999</v>
      </c>
      <c r="G1004" s="3">
        <f t="shared" si="363"/>
        <v>2216.9230000000002</v>
      </c>
      <c r="H1004" s="4">
        <f t="shared" si="348"/>
        <v>5.9966794506311762E-4</v>
      </c>
      <c r="I1004" s="4">
        <f t="shared" si="351"/>
        <v>1.3425401755033559E-5</v>
      </c>
      <c r="J1004" s="4">
        <f t="shared" si="352"/>
        <v>5.8624254330808402E-4</v>
      </c>
      <c r="K1004" s="4">
        <f t="shared" si="354"/>
        <v>-4.9629235154862658E-3</v>
      </c>
      <c r="L1004" s="4">
        <f t="shared" si="364"/>
        <v>-8.8413729114177036E-3</v>
      </c>
      <c r="M1004" s="4">
        <f t="shared" si="357"/>
        <v>4.4672739835199459E-3</v>
      </c>
      <c r="N1004" s="4">
        <f t="shared" si="365"/>
        <v>8.564573510220979E-3</v>
      </c>
      <c r="O1004" s="4">
        <f t="shared" si="367"/>
        <v>4.0444382823994103E-3</v>
      </c>
      <c r="P1004" s="4">
        <f t="shared" si="346"/>
        <v>0.20190183356537347</v>
      </c>
      <c r="T1004" s="4"/>
      <c r="U1004" s="4">
        <f t="shared" si="358"/>
        <v>-1.4374130145844767E-2</v>
      </c>
      <c r="V1004" s="4">
        <f t="shared" si="359"/>
        <v>-2.4230388844386316E-2</v>
      </c>
      <c r="W1004" s="4">
        <f t="shared" si="360"/>
        <v>1.519217235351542E-2</v>
      </c>
      <c r="X1004" s="4">
        <f t="shared" si="366"/>
        <v>8.1915683823395227E-3</v>
      </c>
      <c r="Y1004" s="4">
        <f t="shared" si="355"/>
        <v>-1.7369869606315615E-2</v>
      </c>
      <c r="Z1004" s="4">
        <f t="shared" si="356"/>
        <v>-1.1174141221382135E-2</v>
      </c>
      <c r="AA1004" s="4">
        <f t="shared" si="349"/>
        <v>5.9966794506311762E-4</v>
      </c>
      <c r="AB1004" s="4">
        <f t="shared" si="350"/>
        <v>5.9966794506311762E-4</v>
      </c>
      <c r="AC1004" s="2">
        <f t="shared" si="361"/>
        <v>4.1321679847791471E-3</v>
      </c>
      <c r="AD1004" s="3">
        <f t="shared" si="362"/>
        <v>2226.6708442811523</v>
      </c>
    </row>
    <row r="1005" spans="1:30" x14ac:dyDescent="0.3">
      <c r="A1005" s="1">
        <f t="shared" si="347"/>
        <v>52</v>
      </c>
      <c r="B1005" s="1">
        <f t="shared" si="345"/>
        <v>4</v>
      </c>
      <c r="C1005" s="5">
        <v>40535</v>
      </c>
      <c r="D1005" s="3">
        <v>2230.27</v>
      </c>
      <c r="E1005" s="3">
        <v>2232.84</v>
      </c>
      <c r="F1005" s="3">
        <f t="shared" si="353"/>
        <v>2228.4160000000002</v>
      </c>
      <c r="G1005" s="3">
        <f t="shared" si="363"/>
        <v>2219.7930000000001</v>
      </c>
      <c r="H1005" s="4">
        <f t="shared" si="348"/>
        <v>-2.5224628898300348E-3</v>
      </c>
      <c r="I1005" s="4">
        <f t="shared" si="351"/>
        <v>-1.3730427432229872E-3</v>
      </c>
      <c r="J1005" s="4">
        <f t="shared" si="352"/>
        <v>-1.1494201466070476E-3</v>
      </c>
      <c r="K1005" s="4">
        <f t="shared" si="354"/>
        <v>-3.5589536251459056E-3</v>
      </c>
      <c r="L1005" s="4">
        <f t="shared" si="364"/>
        <v>-7.7288938781574093E-3</v>
      </c>
      <c r="M1005" s="4">
        <f t="shared" si="357"/>
        <v>8.3198110227166485E-4</v>
      </c>
      <c r="N1005" s="4">
        <f t="shared" si="365"/>
        <v>4.7198094597108208E-3</v>
      </c>
      <c r="O1005" s="4">
        <f t="shared" si="367"/>
        <v>3.8663480206432618E-3</v>
      </c>
      <c r="P1005" s="4">
        <f t="shared" si="346"/>
        <v>0.19887008079298615</v>
      </c>
      <c r="T1005" s="4"/>
      <c r="U1005" s="4">
        <f t="shared" si="358"/>
        <v>-8.0012165069255348E-3</v>
      </c>
      <c r="V1005" s="4">
        <f t="shared" si="359"/>
        <v>-1.7921204341856387E-2</v>
      </c>
      <c r="W1005" s="4">
        <f t="shared" si="360"/>
        <v>5.5229438868901089E-3</v>
      </c>
      <c r="X1005" s="4">
        <f t="shared" si="366"/>
        <v>7.7994907673313652E-3</v>
      </c>
      <c r="Y1005" s="4">
        <f t="shared" si="355"/>
        <v>-1.5983405574957157E-2</v>
      </c>
      <c r="Z1005" s="4">
        <f t="shared" si="356"/>
        <v>-9.7789351880352166E-3</v>
      </c>
      <c r="AA1005" s="4">
        <f t="shared" si="349"/>
        <v>-2.5224628898300348E-3</v>
      </c>
      <c r="AB1005" s="4">
        <f t="shared" si="350"/>
        <v>-2.5224628898300348E-3</v>
      </c>
      <c r="AC1005" s="2">
        <f t="shared" si="361"/>
        <v>1.0758505229853095E-3</v>
      </c>
      <c r="AD1005" s="3">
        <f t="shared" si="362"/>
        <v>2227.8705628541015</v>
      </c>
    </row>
    <row r="1006" spans="1:30" x14ac:dyDescent="0.3">
      <c r="A1006" s="1">
        <f t="shared" si="347"/>
        <v>53</v>
      </c>
      <c r="B1006" s="1">
        <f t="shared" si="345"/>
        <v>1</v>
      </c>
      <c r="C1006" s="5">
        <v>40539</v>
      </c>
      <c r="D1006" s="3">
        <v>2229.86</v>
      </c>
      <c r="E1006" s="3">
        <v>2223.7600000000002</v>
      </c>
      <c r="F1006" s="3">
        <f t="shared" si="353"/>
        <v>2230.7300000000005</v>
      </c>
      <c r="G1006" s="3">
        <f t="shared" si="363"/>
        <v>2221.2449999999999</v>
      </c>
      <c r="H1006" s="4">
        <f t="shared" si="348"/>
        <v>-1.8383424428425907E-4</v>
      </c>
      <c r="I1006" s="4">
        <f t="shared" si="351"/>
        <v>-2.918929098270507E-3</v>
      </c>
      <c r="J1006" s="4">
        <f t="shared" si="352"/>
        <v>2.735094853986248E-3</v>
      </c>
      <c r="K1006" s="4">
        <f t="shared" si="354"/>
        <v>3.0377487927481266E-4</v>
      </c>
      <c r="L1006" s="4">
        <f t="shared" si="364"/>
        <v>-4.4757909231718084E-3</v>
      </c>
      <c r="M1006" s="4">
        <f t="shared" si="357"/>
        <v>-3.9000685874146377E-4</v>
      </c>
      <c r="N1006" s="4">
        <f t="shared" si="365"/>
        <v>3.8784555508285835E-3</v>
      </c>
      <c r="O1006" s="4">
        <f t="shared" si="367"/>
        <v>4.2536302727528104E-3</v>
      </c>
      <c r="P1006" s="4">
        <f t="shared" si="346"/>
        <v>0.19864968741768854</v>
      </c>
      <c r="T1006" s="4"/>
      <c r="U1006" s="4">
        <f t="shared" si="358"/>
        <v>-5.3715469427468507E-3</v>
      </c>
      <c r="V1006" s="4">
        <f t="shared" si="359"/>
        <v>-1.5317831473319492E-2</v>
      </c>
      <c r="W1006" s="4">
        <f t="shared" si="360"/>
        <v>5.2157292328776509E-3</v>
      </c>
      <c r="X1006" s="4">
        <f t="shared" si="366"/>
        <v>8.5768799508087277E-3</v>
      </c>
      <c r="Y1006" s="4">
        <f t="shared" si="355"/>
        <v>-1.2168840767598865E-2</v>
      </c>
      <c r="Z1006" s="4">
        <f t="shared" si="356"/>
        <v>-5.9403185968754501E-3</v>
      </c>
      <c r="AA1006" s="4">
        <f t="shared" si="349"/>
        <v>-1.8383424428425907E-4</v>
      </c>
      <c r="AB1006" s="4">
        <f t="shared" si="350"/>
        <v>-1.8383424428425907E-4</v>
      </c>
      <c r="AC1006" s="2">
        <f t="shared" si="361"/>
        <v>5.9478686132726389E-4</v>
      </c>
      <c r="AD1006" s="3">
        <f t="shared" si="362"/>
        <v>2228.5337085694009</v>
      </c>
    </row>
    <row r="1007" spans="1:30" x14ac:dyDescent="0.3">
      <c r="A1007" s="1">
        <f t="shared" si="347"/>
        <v>53</v>
      </c>
      <c r="B1007" s="1">
        <f t="shared" si="345"/>
        <v>2</v>
      </c>
      <c r="C1007" s="5">
        <v>40540</v>
      </c>
      <c r="D1007" s="3">
        <v>2227.42</v>
      </c>
      <c r="E1007" s="3">
        <v>2234.56</v>
      </c>
      <c r="F1007" s="3">
        <f t="shared" si="353"/>
        <v>2231.6060000000002</v>
      </c>
      <c r="G1007" s="3">
        <f t="shared" si="363"/>
        <v>2223.2419999999997</v>
      </c>
      <c r="H1007" s="4">
        <f t="shared" si="348"/>
        <v>-1.0942391002125938E-3</v>
      </c>
      <c r="I1007" s="4">
        <f t="shared" si="351"/>
        <v>2.1077556438519988E-3</v>
      </c>
      <c r="J1007" s="4">
        <f t="shared" si="352"/>
        <v>-3.2019947440645926E-3</v>
      </c>
      <c r="K1007" s="4">
        <f t="shared" si="354"/>
        <v>1.2523207735014835E-3</v>
      </c>
      <c r="L1007" s="4">
        <f t="shared" si="364"/>
        <v>-3.1760837999795046E-3</v>
      </c>
      <c r="M1007" s="4">
        <f t="shared" si="357"/>
        <v>-1.8757791473943647E-3</v>
      </c>
      <c r="N1007" s="4">
        <f t="shared" si="365"/>
        <v>1.8792376178573178E-3</v>
      </c>
      <c r="O1007" s="4">
        <f t="shared" si="367"/>
        <v>3.7550170152016627E-3</v>
      </c>
      <c r="P1007" s="4">
        <f t="shared" si="346"/>
        <v>0.1973380780622585</v>
      </c>
      <c r="T1007" s="4"/>
      <c r="U1007" s="4">
        <f t="shared" si="358"/>
        <v>-3.0584879768237303E-3</v>
      </c>
      <c r="V1007" s="4">
        <f t="shared" si="359"/>
        <v>-1.3027903097055456E-2</v>
      </c>
      <c r="W1007" s="4">
        <f t="shared" si="360"/>
        <v>1.9702749388225624E-3</v>
      </c>
      <c r="X1007" s="4">
        <f t="shared" si="366"/>
        <v>7.552560457054755E-3</v>
      </c>
      <c r="Y1007" s="4">
        <f t="shared" si="355"/>
        <v>-1.1232122128911299E-2</v>
      </c>
      <c r="Z1007" s="4">
        <f t="shared" si="356"/>
        <v>-4.9976937132244961E-3</v>
      </c>
      <c r="AA1007" s="4">
        <f t="shared" si="349"/>
        <v>-1.0942391002125938E-3</v>
      </c>
      <c r="AB1007" s="4">
        <f t="shared" si="350"/>
        <v>-1.0942391002125938E-3</v>
      </c>
      <c r="AC1007" s="2">
        <f t="shared" si="361"/>
        <v>-3.3333290515516289E-4</v>
      </c>
      <c r="AD1007" s="3">
        <f t="shared" si="362"/>
        <v>2228.1624723796008</v>
      </c>
    </row>
    <row r="1008" spans="1:30" x14ac:dyDescent="0.3">
      <c r="A1008" s="1">
        <f t="shared" si="347"/>
        <v>53</v>
      </c>
      <c r="B1008" s="1">
        <f t="shared" ref="B1008:B1071" si="368">WEEKDAY(C1008,2)</f>
        <v>3</v>
      </c>
      <c r="C1008" s="5">
        <v>40541</v>
      </c>
      <c r="D1008" s="3">
        <v>2231.64</v>
      </c>
      <c r="E1008" s="3">
        <v>2232.33</v>
      </c>
      <c r="F1008" s="3">
        <f t="shared" si="353"/>
        <v>2231.02</v>
      </c>
      <c r="G1008" s="3">
        <f t="shared" si="363"/>
        <v>2225.1469999999999</v>
      </c>
      <c r="H1008" s="4">
        <f t="shared" si="348"/>
        <v>1.8945686040350719E-3</v>
      </c>
      <c r="I1008" s="4">
        <f t="shared" si="351"/>
        <v>2.2043440392920306E-3</v>
      </c>
      <c r="J1008" s="4">
        <f t="shared" si="352"/>
        <v>-3.0977543525695871E-4</v>
      </c>
      <c r="K1008" s="4">
        <f t="shared" si="354"/>
        <v>1.5466324267538962E-3</v>
      </c>
      <c r="L1008" s="4">
        <f t="shared" si="364"/>
        <v>-1.3443555523630591E-3</v>
      </c>
      <c r="M1008" s="4">
        <f t="shared" si="357"/>
        <v>2.7789979471268337E-4</v>
      </c>
      <c r="N1008" s="4">
        <f t="shared" si="365"/>
        <v>2.9180094618467627E-3</v>
      </c>
      <c r="O1008" s="4">
        <f t="shared" si="367"/>
        <v>2.6316968686705953E-3</v>
      </c>
      <c r="P1008" s="4">
        <f t="shared" si="346"/>
        <v>0.19960651719337097</v>
      </c>
      <c r="T1008" s="4"/>
      <c r="U1008" s="4">
        <f t="shared" si="358"/>
        <v>3.2099918291117486E-3</v>
      </c>
      <c r="V1008" s="4">
        <f t="shared" si="359"/>
        <v>-6.8221080891793014E-3</v>
      </c>
      <c r="W1008" s="4">
        <f t="shared" si="360"/>
        <v>-1.3112142380862048E-3</v>
      </c>
      <c r="X1008" s="4">
        <f t="shared" si="366"/>
        <v>5.292721854083856E-3</v>
      </c>
      <c r="Y1008" s="4">
        <f t="shared" si="355"/>
        <v>-1.094148019702112E-2</v>
      </c>
      <c r="Z1008" s="4">
        <f t="shared" si="356"/>
        <v>-4.7052192113657305E-3</v>
      </c>
      <c r="AA1008" s="4">
        <f t="shared" si="349"/>
        <v>1.8945686040350719E-3</v>
      </c>
      <c r="AB1008" s="4">
        <f t="shared" si="350"/>
        <v>1.8945686040350719E-3</v>
      </c>
      <c r="AC1008" s="2">
        <f t="shared" si="361"/>
        <v>1.0388556160191055E-3</v>
      </c>
      <c r="AD1008" s="3">
        <f t="shared" si="362"/>
        <v>2229.321648253067</v>
      </c>
    </row>
    <row r="1009" spans="1:30" x14ac:dyDescent="0.3">
      <c r="A1009" s="1">
        <f t="shared" si="347"/>
        <v>53</v>
      </c>
      <c r="B1009" s="1">
        <f t="shared" si="368"/>
        <v>4</v>
      </c>
      <c r="C1009" s="5">
        <v>40542</v>
      </c>
      <c r="D1009" s="3">
        <v>2225.7199999999998</v>
      </c>
      <c r="E1009" s="3">
        <v>2230.39</v>
      </c>
      <c r="F1009" s="3">
        <f t="shared" si="353"/>
        <v>2228.982</v>
      </c>
      <c r="G1009" s="3">
        <f t="shared" si="363"/>
        <v>2227.4740000000002</v>
      </c>
      <c r="H1009" s="4">
        <f t="shared" si="348"/>
        <v>-2.6527576132351423E-3</v>
      </c>
      <c r="I1009" s="4">
        <f t="shared" si="351"/>
        <v>-5.6012618522700798E-4</v>
      </c>
      <c r="J1009" s="4">
        <f t="shared" si="352"/>
        <v>-2.0926314280081343E-3</v>
      </c>
      <c r="K1009" s="4">
        <f t="shared" si="354"/>
        <v>-8.2562599702449559E-4</v>
      </c>
      <c r="L1009" s="4">
        <f t="shared" si="364"/>
        <v>-1.7794586542233452E-3</v>
      </c>
      <c r="M1009" s="4">
        <f t="shared" si="357"/>
        <v>-1.4634483365052616E-3</v>
      </c>
      <c r="N1009" s="4">
        <f t="shared" si="365"/>
        <v>-7.8743904530439415E-4</v>
      </c>
      <c r="O1009" s="4">
        <f t="shared" si="367"/>
        <v>6.7753356217305455E-4</v>
      </c>
      <c r="P1009" s="4">
        <f t="shared" si="346"/>
        <v>0.19642425187199974</v>
      </c>
      <c r="T1009" s="4"/>
      <c r="U1009" s="4">
        <f t="shared" si="358"/>
        <v>1.9133910487354512E-3</v>
      </c>
      <c r="V1009" s="4">
        <f t="shared" si="359"/>
        <v>-8.1057428617519606E-3</v>
      </c>
      <c r="W1009" s="4">
        <f t="shared" si="360"/>
        <v>-4.5574285190370161E-3</v>
      </c>
      <c r="X1009" s="4">
        <f t="shared" si="366"/>
        <v>1.3549173707056068E-3</v>
      </c>
      <c r="Y1009" s="4">
        <f t="shared" si="355"/>
        <v>-1.3284159338707434E-2</v>
      </c>
      <c r="Z1009" s="4">
        <f t="shared" si="356"/>
        <v>-7.0626695301266871E-3</v>
      </c>
      <c r="AA1009" s="4">
        <f t="shared" si="349"/>
        <v>-2.6527576132351423E-3</v>
      </c>
      <c r="AB1009" s="4">
        <f t="shared" si="350"/>
        <v>-2.6527576132351423E-3</v>
      </c>
      <c r="AC1009" s="2">
        <f t="shared" si="361"/>
        <v>-1.0787964503073072E-3</v>
      </c>
      <c r="AD1009" s="3">
        <f t="shared" si="362"/>
        <v>2228.1210988353778</v>
      </c>
    </row>
    <row r="1010" spans="1:30" x14ac:dyDescent="0.3">
      <c r="A1010" s="1">
        <f t="shared" si="347"/>
        <v>53</v>
      </c>
      <c r="B1010" s="1">
        <f t="shared" si="368"/>
        <v>5</v>
      </c>
      <c r="C1010" s="5">
        <v>40543</v>
      </c>
      <c r="D1010" s="3">
        <v>2217.86</v>
      </c>
      <c r="E1010" s="3">
        <v>2223.2800000000002</v>
      </c>
      <c r="F1010" s="3">
        <f t="shared" si="353"/>
        <v>2226.5</v>
      </c>
      <c r="G1010" s="3">
        <f t="shared" si="363"/>
        <v>2227.4580000000001</v>
      </c>
      <c r="H1010" s="4">
        <f t="shared" si="348"/>
        <v>-3.5314415110614425E-3</v>
      </c>
      <c r="I1010" s="4">
        <f t="shared" si="351"/>
        <v>-1.0962744639934942E-3</v>
      </c>
      <c r="J1010" s="4">
        <f t="shared" si="352"/>
        <v>-2.4351670470679483E-3</v>
      </c>
      <c r="K1010" s="4">
        <f t="shared" si="354"/>
        <v>1.3209208705497793E-3</v>
      </c>
      <c r="L1010" s="4">
        <f t="shared" si="364"/>
        <v>1.2600167336614336E-3</v>
      </c>
      <c r="M1010" s="4">
        <f t="shared" si="357"/>
        <v>-3.8805299797888492E-3</v>
      </c>
      <c r="N1010" s="4">
        <f t="shared" si="365"/>
        <v>-4.3089476883514553E-3</v>
      </c>
      <c r="O1010" s="4">
        <f t="shared" si="367"/>
        <v>-4.3194791375473818E-4</v>
      </c>
      <c r="P1010" s="4">
        <f t="shared" si="346"/>
        <v>0.19219914960409834</v>
      </c>
      <c r="T1010" s="4"/>
      <c r="U1010" s="4">
        <f t="shared" si="358"/>
        <v>2.0442822996604164E-3</v>
      </c>
      <c r="V1010" s="4">
        <f t="shared" si="359"/>
        <v>-7.9761605233362714E-3</v>
      </c>
      <c r="W1010" s="4">
        <f t="shared" si="360"/>
        <v>-5.5643487111425322E-3</v>
      </c>
      <c r="X1010" s="4">
        <f t="shared" si="366"/>
        <v>-8.5980355553010176E-4</v>
      </c>
      <c r="Y1010" s="4">
        <f t="shared" si="355"/>
        <v>-1.1164377394668952E-2</v>
      </c>
      <c r="Z1010" s="4">
        <f t="shared" si="356"/>
        <v>-4.9295218315136271E-3</v>
      </c>
      <c r="AA1010" s="4">
        <f t="shared" si="349"/>
        <v>-3.5314415110614425E-3</v>
      </c>
      <c r="AB1010" s="4">
        <f t="shared" si="350"/>
        <v>-3.5314415110614425E-3</v>
      </c>
      <c r="AC1010" s="2">
        <f t="shared" si="361"/>
        <v>-3.0843842969882152E-3</v>
      </c>
      <c r="AD1010" s="3">
        <f t="shared" si="362"/>
        <v>2224.7007325569184</v>
      </c>
    </row>
    <row r="1011" spans="1:30" x14ac:dyDescent="0.3">
      <c r="A1011" s="1">
        <f t="shared" si="347"/>
        <v>2</v>
      </c>
      <c r="B1011" s="1">
        <f t="shared" si="368"/>
        <v>1</v>
      </c>
      <c r="C1011" s="5">
        <v>40546</v>
      </c>
      <c r="D1011" s="3">
        <v>2254.23</v>
      </c>
      <c r="E1011" s="3">
        <v>2238.66</v>
      </c>
      <c r="F1011" s="3">
        <f t="shared" si="353"/>
        <v>2231.3739999999998</v>
      </c>
      <c r="G1011" s="3">
        <f t="shared" si="363"/>
        <v>2231.0520000000001</v>
      </c>
      <c r="H1011" s="4">
        <f t="shared" si="348"/>
        <v>1.6398690629706062E-2</v>
      </c>
      <c r="I1011" s="4">
        <f t="shared" si="351"/>
        <v>9.3784098184735397E-3</v>
      </c>
      <c r="J1011" s="4">
        <f t="shared" si="352"/>
        <v>7.0202808112325224E-3</v>
      </c>
      <c r="K1011" s="4">
        <f t="shared" si="354"/>
        <v>3.5169036819275006E-3</v>
      </c>
      <c r="L1011" s="4">
        <f t="shared" si="364"/>
        <v>4.7868966781793205E-3</v>
      </c>
      <c r="M1011" s="4">
        <f t="shared" si="357"/>
        <v>1.0243016186439488E-2</v>
      </c>
      <c r="N1011" s="4">
        <f t="shared" si="365"/>
        <v>1.0388821058406475E-2</v>
      </c>
      <c r="O1011" s="4">
        <f t="shared" si="367"/>
        <v>1.4284256708484123E-4</v>
      </c>
      <c r="P1011" s="4">
        <f t="shared" ref="P1011:P1074" si="369">(D1011-2217.86)/2217.86</f>
        <v>1.6398690629706062E-2</v>
      </c>
      <c r="T1011" s="4"/>
      <c r="U1011" s="4">
        <f t="shared" si="358"/>
        <v>5.4106210491194212E-3</v>
      </c>
      <c r="V1011" s="4">
        <f t="shared" si="359"/>
        <v>-4.6434851613718076E-3</v>
      </c>
      <c r="W1011" s="4">
        <f t="shared" si="360"/>
        <v>1.0928937242696802E-2</v>
      </c>
      <c r="X1011" s="4">
        <f t="shared" si="366"/>
        <v>2.8869473221740112E-4</v>
      </c>
      <c r="Y1011" s="4">
        <f t="shared" si="355"/>
        <v>-8.995775915104082E-3</v>
      </c>
      <c r="Z1011" s="4">
        <f t="shared" si="356"/>
        <v>-2.7472467780097006E-3</v>
      </c>
      <c r="AA1011" s="4">
        <f t="shared" si="349"/>
        <v>1.6398690629706062E-2</v>
      </c>
      <c r="AB1011" s="4">
        <f t="shared" si="350"/>
        <v>1.6398690629706062E-2</v>
      </c>
      <c r="AC1011" s="2">
        <f t="shared" si="361"/>
        <v>8.7329945459813044E-3</v>
      </c>
      <c r="AD1011" s="3">
        <f t="shared" si="362"/>
        <v>2234.5438217046126</v>
      </c>
    </row>
    <row r="1012" spans="1:30" x14ac:dyDescent="0.3">
      <c r="A1012" s="1">
        <f t="shared" si="347"/>
        <v>2</v>
      </c>
      <c r="B1012" s="1">
        <f t="shared" si="368"/>
        <v>2</v>
      </c>
      <c r="C1012" s="5">
        <v>40547</v>
      </c>
      <c r="D1012" s="3">
        <v>2251.46</v>
      </c>
      <c r="E1012" s="3">
        <v>2261.65</v>
      </c>
      <c r="F1012" s="3">
        <f t="shared" si="353"/>
        <v>2236.1819999999998</v>
      </c>
      <c r="G1012" s="3">
        <f t="shared" si="363"/>
        <v>2233.8939999999998</v>
      </c>
      <c r="H1012" s="4">
        <f t="shared" si="348"/>
        <v>-1.2288009652963458E-3</v>
      </c>
      <c r="I1012" s="4">
        <f t="shared" si="351"/>
        <v>3.2915895893498325E-3</v>
      </c>
      <c r="J1012" s="4">
        <f t="shared" si="352"/>
        <v>-4.5203905546461788E-3</v>
      </c>
      <c r="K1012" s="4">
        <f t="shared" si="354"/>
        <v>-9.7006516637611478E-3</v>
      </c>
      <c r="L1012" s="4">
        <f t="shared" si="364"/>
        <v>-9.8870912807380116E-3</v>
      </c>
      <c r="M1012" s="4">
        <f t="shared" si="357"/>
        <v>6.8321809226620416E-3</v>
      </c>
      <c r="N1012" s="4">
        <f t="shared" si="365"/>
        <v>7.8633990690696424E-3</v>
      </c>
      <c r="O1012" s="4">
        <f t="shared" si="367"/>
        <v>1.0162294688779772E-3</v>
      </c>
      <c r="P1012" s="4">
        <f t="shared" si="369"/>
        <v>1.5149738937534338E-2</v>
      </c>
      <c r="T1012" s="4"/>
      <c r="U1012" s="4">
        <f t="shared" si="358"/>
        <v>-1.1893196346424254E-2</v>
      </c>
      <c r="V1012" s="4">
        <f t="shared" si="359"/>
        <v>-2.177426438295994E-2</v>
      </c>
      <c r="W1012" s="4">
        <f t="shared" si="360"/>
        <v>1.0792755744314033E-2</v>
      </c>
      <c r="X1012" s="4">
        <f t="shared" si="366"/>
        <v>2.0505411797600323E-3</v>
      </c>
      <c r="Y1012" s="4">
        <f t="shared" si="355"/>
        <v>-2.2048523837529657E-2</v>
      </c>
      <c r="Z1012" s="4">
        <f t="shared" si="356"/>
        <v>-1.5882295536022429E-2</v>
      </c>
      <c r="AA1012" s="4">
        <f t="shared" si="349"/>
        <v>-1.2288009652963458E-3</v>
      </c>
      <c r="AB1012" s="4">
        <f t="shared" si="350"/>
        <v>-1.2288009652963458E-3</v>
      </c>
      <c r="AC1012" s="2">
        <f t="shared" si="361"/>
        <v>5.0089507239413399E-3</v>
      </c>
      <c r="AD1012" s="3">
        <f t="shared" si="362"/>
        <v>2240.1825478030751</v>
      </c>
    </row>
    <row r="1013" spans="1:30" x14ac:dyDescent="0.3">
      <c r="A1013" s="1">
        <f t="shared" si="347"/>
        <v>2</v>
      </c>
      <c r="B1013" s="1">
        <f t="shared" si="368"/>
        <v>3</v>
      </c>
      <c r="C1013" s="5">
        <v>40548</v>
      </c>
      <c r="D1013" s="3">
        <v>2270.4</v>
      </c>
      <c r="E1013" s="3">
        <v>2245.4</v>
      </c>
      <c r="F1013" s="3">
        <f t="shared" si="353"/>
        <v>2243.9340000000002</v>
      </c>
      <c r="G1013" s="3">
        <f t="shared" si="363"/>
        <v>2237.4769999999999</v>
      </c>
      <c r="H1013" s="4">
        <f t="shared" si="348"/>
        <v>8.4123191173727518E-3</v>
      </c>
      <c r="I1013" s="4">
        <f t="shared" si="351"/>
        <v>-2.6915867925701303E-3</v>
      </c>
      <c r="J1013" s="4">
        <f t="shared" si="352"/>
        <v>1.1103905909942882E-2</v>
      </c>
      <c r="K1013" s="4">
        <f t="shared" si="354"/>
        <v>-6.281479573254656E-3</v>
      </c>
      <c r="L1013" s="4">
        <f t="shared" si="364"/>
        <v>-7.8354095169850049E-3</v>
      </c>
      <c r="M1013" s="4">
        <f t="shared" si="357"/>
        <v>1.1794464543074748E-2</v>
      </c>
      <c r="N1013" s="4">
        <f t="shared" si="365"/>
        <v>1.4714341197697331E-2</v>
      </c>
      <c r="O1013" s="4">
        <f t="shared" si="367"/>
        <v>2.8439922480621629E-3</v>
      </c>
      <c r="P1013" s="4">
        <f t="shared" si="369"/>
        <v>2.3689502493394517E-2</v>
      </c>
      <c r="T1013" s="4"/>
      <c r="U1013" s="4">
        <f t="shared" si="358"/>
        <v>-8.8031766054027898E-3</v>
      </c>
      <c r="V1013" s="4">
        <f t="shared" si="359"/>
        <v>-1.8715144839348833E-2</v>
      </c>
      <c r="W1013" s="4">
        <f t="shared" si="360"/>
        <v>1.7368392751519163E-2</v>
      </c>
      <c r="X1013" s="4">
        <f t="shared" si="366"/>
        <v>5.7883837885811043E-3</v>
      </c>
      <c r="Y1013" s="4">
        <f t="shared" si="355"/>
        <v>-1.8671984815483305E-2</v>
      </c>
      <c r="Z1013" s="4">
        <f t="shared" si="356"/>
        <v>-1.2484466592148202E-2</v>
      </c>
      <c r="AA1013" s="4">
        <f t="shared" si="349"/>
        <v>8.4123191173727518E-3</v>
      </c>
      <c r="AB1013" s="4">
        <f t="shared" si="350"/>
        <v>8.4123191173727518E-3</v>
      </c>
      <c r="AC1013" s="2">
        <f t="shared" si="361"/>
        <v>8.8728717984863231E-3</v>
      </c>
      <c r="AD1013" s="3">
        <f t="shared" si="362"/>
        <v>2250.2550318687167</v>
      </c>
    </row>
    <row r="1014" spans="1:30" x14ac:dyDescent="0.3">
      <c r="A1014" s="1">
        <f t="shared" si="347"/>
        <v>2</v>
      </c>
      <c r="B1014" s="1">
        <f t="shared" si="368"/>
        <v>4</v>
      </c>
      <c r="C1014" s="5">
        <v>40549</v>
      </c>
      <c r="D1014" s="3">
        <v>2277.5100000000002</v>
      </c>
      <c r="E1014" s="3">
        <v>2272.33</v>
      </c>
      <c r="F1014" s="3">
        <f t="shared" si="353"/>
        <v>2254.2920000000004</v>
      </c>
      <c r="G1014" s="3">
        <f t="shared" si="363"/>
        <v>2241.6370000000002</v>
      </c>
      <c r="H1014" s="4">
        <f t="shared" si="348"/>
        <v>3.1316067653277516E-3</v>
      </c>
      <c r="I1014" s="4">
        <f t="shared" si="351"/>
        <v>8.5007047216342324E-4</v>
      </c>
      <c r="J1014" s="4">
        <f t="shared" si="352"/>
        <v>2.2815362931643286E-3</v>
      </c>
      <c r="K1014" s="4">
        <f t="shared" si="354"/>
        <v>-9.6513830162085566E-3</v>
      </c>
      <c r="L1014" s="4">
        <f t="shared" si="364"/>
        <v>-1.4424281575444333E-2</v>
      </c>
      <c r="M1014" s="4">
        <f t="shared" si="357"/>
        <v>1.0299464310745831E-2</v>
      </c>
      <c r="N1014" s="4">
        <f t="shared" si="365"/>
        <v>1.6003037066215468E-2</v>
      </c>
      <c r="O1014" s="4">
        <f t="shared" si="367"/>
        <v>5.5565068869072795E-3</v>
      </c>
      <c r="P1014" s="4">
        <f t="shared" si="369"/>
        <v>2.6895295464997832E-2</v>
      </c>
      <c r="T1014" s="4"/>
      <c r="U1014" s="4">
        <f t="shared" si="358"/>
        <v>-1.967935165609597E-2</v>
      </c>
      <c r="V1014" s="4">
        <f t="shared" si="359"/>
        <v>-2.9482558139535014E-2</v>
      </c>
      <c r="W1014" s="4">
        <f t="shared" si="360"/>
        <v>2.3268874791079031E-2</v>
      </c>
      <c r="X1014" s="4">
        <f t="shared" si="366"/>
        <v>1.1354959349155983E-2</v>
      </c>
      <c r="Y1014" s="4">
        <f t="shared" si="355"/>
        <v>-2.1999869512265877E-2</v>
      </c>
      <c r="Z1014" s="4">
        <f t="shared" si="356"/>
        <v>-1.5833334433086182E-2</v>
      </c>
      <c r="AA1014" s="4">
        <f t="shared" si="349"/>
        <v>3.1316067653277516E-3</v>
      </c>
      <c r="AB1014" s="4">
        <f t="shared" si="350"/>
        <v>3.1316067653277516E-3</v>
      </c>
      <c r="AC1014" s="2">
        <f t="shared" si="361"/>
        <v>7.9780017449709688E-3</v>
      </c>
      <c r="AD1014" s="3">
        <f t="shared" si="362"/>
        <v>2259.3400212458114</v>
      </c>
    </row>
    <row r="1015" spans="1:30" x14ac:dyDescent="0.3">
      <c r="A1015" s="1">
        <f t="shared" si="347"/>
        <v>2</v>
      </c>
      <c r="B1015" s="1">
        <f t="shared" si="368"/>
        <v>5</v>
      </c>
      <c r="C1015" s="5">
        <v>40550</v>
      </c>
      <c r="D1015" s="3">
        <v>2276.6999999999998</v>
      </c>
      <c r="E1015" s="3">
        <v>2280.13</v>
      </c>
      <c r="F1015" s="3">
        <f t="shared" si="353"/>
        <v>2266.06</v>
      </c>
      <c r="G1015" s="3">
        <f t="shared" si="363"/>
        <v>2246.2799999999997</v>
      </c>
      <c r="H1015" s="4">
        <f t="shared" si="348"/>
        <v>-3.5565156684291182E-4</v>
      </c>
      <c r="I1015" s="4">
        <f t="shared" si="351"/>
        <v>1.1503791421332466E-3</v>
      </c>
      <c r="J1015" s="4">
        <f t="shared" si="352"/>
        <v>-1.5060307089761584E-3</v>
      </c>
      <c r="K1015" s="4">
        <f t="shared" si="354"/>
        <v>-6.1953624791988293E-3</v>
      </c>
      <c r="L1015" s="4">
        <f t="shared" si="364"/>
        <v>-1.5196420652379387E-2</v>
      </c>
      <c r="M1015" s="4">
        <f t="shared" si="357"/>
        <v>4.6953743501936722E-3</v>
      </c>
      <c r="N1015" s="4">
        <f t="shared" si="365"/>
        <v>1.3542390084940469E-2</v>
      </c>
      <c r="O1015" s="4">
        <f t="shared" si="367"/>
        <v>8.688013352659639E-3</v>
      </c>
      <c r="P1015" s="4">
        <f t="shared" si="369"/>
        <v>2.653007854418209E-2</v>
      </c>
      <c r="T1015" s="4"/>
      <c r="U1015" s="4">
        <f t="shared" si="358"/>
        <v>-2.6190883903912644E-2</v>
      </c>
      <c r="V1015" s="4">
        <f t="shared" si="359"/>
        <v>-3.5928975064873601E-2</v>
      </c>
      <c r="W1015" s="4">
        <f t="shared" si="360"/>
        <v>2.653007854418209E-2</v>
      </c>
      <c r="X1015" s="4">
        <f t="shared" si="366"/>
        <v>1.77677969907927E-2</v>
      </c>
      <c r="Y1015" s="4">
        <f t="shared" si="355"/>
        <v>-1.8586941500655173E-2</v>
      </c>
      <c r="Z1015" s="4">
        <f t="shared" si="356"/>
        <v>-1.2398887057980465E-2</v>
      </c>
      <c r="AA1015" s="4">
        <f t="shared" si="349"/>
        <v>-3.5565156684291182E-4</v>
      </c>
      <c r="AB1015" s="4">
        <f t="shared" si="350"/>
        <v>-3.5565156684291182E-4</v>
      </c>
      <c r="AC1015" s="2">
        <f t="shared" si="361"/>
        <v>5.0833746955940423E-3</v>
      </c>
      <c r="AD1015" s="3">
        <f t="shared" si="362"/>
        <v>2265.1266808305409</v>
      </c>
    </row>
    <row r="1016" spans="1:30" x14ac:dyDescent="0.3">
      <c r="A1016" s="1">
        <f t="shared" si="347"/>
        <v>3</v>
      </c>
      <c r="B1016" s="1">
        <f t="shared" si="368"/>
        <v>1</v>
      </c>
      <c r="C1016" s="5">
        <v>40553</v>
      </c>
      <c r="D1016" s="3">
        <v>2284.38</v>
      </c>
      <c r="E1016" s="3">
        <v>2270.65</v>
      </c>
      <c r="F1016" s="3">
        <f t="shared" si="353"/>
        <v>2272.09</v>
      </c>
      <c r="G1016" s="3">
        <f t="shared" si="363"/>
        <v>2251.732</v>
      </c>
      <c r="H1016" s="4">
        <f t="shared" si="348"/>
        <v>3.3733034655423601E-3</v>
      </c>
      <c r="I1016" s="4">
        <f t="shared" si="351"/>
        <v>-2.6573549435585397E-3</v>
      </c>
      <c r="J1016" s="4">
        <f t="shared" si="352"/>
        <v>6.0306584091009002E-3</v>
      </c>
      <c r="K1016" s="4">
        <f t="shared" si="354"/>
        <v>-3.3744015460973739E-3</v>
      </c>
      <c r="L1016" s="4">
        <f t="shared" si="364"/>
        <v>-1.2560089408159012E-2</v>
      </c>
      <c r="M1016" s="4">
        <f t="shared" si="357"/>
        <v>5.4091167163272417E-3</v>
      </c>
      <c r="N1016" s="4">
        <f t="shared" si="365"/>
        <v>1.4499061167137181E-2</v>
      </c>
      <c r="O1016" s="4">
        <f t="shared" si="367"/>
        <v>8.9118272791742937E-3</v>
      </c>
      <c r="P1016" s="4">
        <f t="shared" si="369"/>
        <v>2.999287601561865E-2</v>
      </c>
      <c r="T1016" s="4"/>
      <c r="U1016" s="4">
        <f t="shared" si="358"/>
        <v>-9.8695480300433971E-3</v>
      </c>
      <c r="V1016" s="4">
        <f t="shared" si="359"/>
        <v>-1.9770852549742993E-2</v>
      </c>
      <c r="W1016" s="4">
        <f t="shared" si="360"/>
        <v>1.3374855272088515E-2</v>
      </c>
      <c r="X1016" s="4">
        <f t="shared" si="366"/>
        <v>1.8247053160967346E-2</v>
      </c>
      <c r="Y1016" s="4">
        <f t="shared" si="355"/>
        <v>-1.5801154644026365E-2</v>
      </c>
      <c r="Z1016" s="4">
        <f t="shared" si="356"/>
        <v>-9.5955351194676498E-3</v>
      </c>
      <c r="AA1016" s="4">
        <f t="shared" si="349"/>
        <v>3.3733034655423601E-3</v>
      </c>
      <c r="AB1016" s="4">
        <f t="shared" si="350"/>
        <v>3.3733034655423601E-3</v>
      </c>
      <c r="AC1016" s="2">
        <f t="shared" si="361"/>
        <v>5.6188314172653754E-3</v>
      </c>
      <c r="AD1016" s="3">
        <f t="shared" si="362"/>
        <v>2271.5444538870274</v>
      </c>
    </row>
    <row r="1017" spans="1:30" x14ac:dyDescent="0.3">
      <c r="A1017" s="1">
        <f t="shared" si="347"/>
        <v>3</v>
      </c>
      <c r="B1017" s="1">
        <f t="shared" si="368"/>
        <v>2</v>
      </c>
      <c r="C1017" s="5">
        <v>40554</v>
      </c>
      <c r="D1017" s="3">
        <v>2288.73</v>
      </c>
      <c r="E1017" s="3">
        <v>2294.66</v>
      </c>
      <c r="F1017" s="3">
        <f t="shared" si="353"/>
        <v>2279.5439999999999</v>
      </c>
      <c r="G1017" s="3">
        <f t="shared" si="363"/>
        <v>2257.8630000000003</v>
      </c>
      <c r="H1017" s="4">
        <f t="shared" si="348"/>
        <v>1.9042365981141091E-3</v>
      </c>
      <c r="I1017" s="4">
        <f t="shared" si="351"/>
        <v>4.500126949106429E-3</v>
      </c>
      <c r="J1017" s="4">
        <f t="shared" si="352"/>
        <v>-2.5958903509923198E-3</v>
      </c>
      <c r="K1017" s="4">
        <f t="shared" si="354"/>
        <v>-3.1222913875975818E-3</v>
      </c>
      <c r="L1017" s="4">
        <f t="shared" si="364"/>
        <v>-1.3109319231768233E-2</v>
      </c>
      <c r="M1017" s="4">
        <f t="shared" si="357"/>
        <v>4.0297533190849352E-3</v>
      </c>
      <c r="N1017" s="4">
        <f t="shared" si="365"/>
        <v>1.367089145798471E-2</v>
      </c>
      <c r="O1017" s="4">
        <f t="shared" si="367"/>
        <v>9.472939140920766E-3</v>
      </c>
      <c r="P1017" s="4">
        <f t="shared" si="369"/>
        <v>3.19542261459244E-2</v>
      </c>
      <c r="T1017" s="4"/>
      <c r="U1017" s="4">
        <f t="shared" si="358"/>
        <v>-1.4410912370096075E-2</v>
      </c>
      <c r="V1017" s="4">
        <f t="shared" si="359"/>
        <v>-2.4266803246395102E-2</v>
      </c>
      <c r="W1017" s="4">
        <f t="shared" si="360"/>
        <v>1.6553702930542841E-2</v>
      </c>
      <c r="X1017" s="4">
        <f t="shared" si="366"/>
        <v>1.93910871297596E-2</v>
      </c>
      <c r="Y1017" s="4">
        <f t="shared" si="355"/>
        <v>-1.5552188003712421E-2</v>
      </c>
      <c r="Z1017" s="4">
        <f t="shared" si="356"/>
        <v>-9.3449986823067408E-3</v>
      </c>
      <c r="AA1017" s="4">
        <f t="shared" si="349"/>
        <v>1.9042365981141091E-3</v>
      </c>
      <c r="AB1017" s="4">
        <f t="shared" si="350"/>
        <v>1.9042365981141091E-3</v>
      </c>
      <c r="AC1017" s="2">
        <f t="shared" si="361"/>
        <v>5.0058463610743627E-3</v>
      </c>
      <c r="AD1017" s="3">
        <f t="shared" si="362"/>
        <v>2277.2729692580183</v>
      </c>
    </row>
    <row r="1018" spans="1:30" x14ac:dyDescent="0.3">
      <c r="A1018" s="1">
        <f t="shared" si="347"/>
        <v>3</v>
      </c>
      <c r="B1018" s="1">
        <f t="shared" si="368"/>
        <v>3</v>
      </c>
      <c r="C1018" s="5">
        <v>40555</v>
      </c>
      <c r="D1018" s="3">
        <v>2304.88</v>
      </c>
      <c r="E1018" s="3">
        <v>2298.63</v>
      </c>
      <c r="F1018" s="3">
        <f t="shared" si="353"/>
        <v>2286.44</v>
      </c>
      <c r="G1018" s="3">
        <f t="shared" si="363"/>
        <v>2265.1870000000004</v>
      </c>
      <c r="H1018" s="4">
        <f t="shared" si="348"/>
        <v>7.056315074298887E-3</v>
      </c>
      <c r="I1018" s="4">
        <f t="shared" si="351"/>
        <v>4.3255429867219333E-3</v>
      </c>
      <c r="J1018" s="4">
        <f t="shared" si="352"/>
        <v>2.7307720875769537E-3</v>
      </c>
      <c r="K1018" s="4">
        <f t="shared" si="354"/>
        <v>-3.0147723846849959E-3</v>
      </c>
      <c r="L1018" s="4">
        <f t="shared" si="364"/>
        <v>-1.2213469187424194E-2</v>
      </c>
      <c r="M1018" s="4">
        <f t="shared" si="357"/>
        <v>8.0649393817463187E-3</v>
      </c>
      <c r="N1018" s="4">
        <f t="shared" si="365"/>
        <v>1.7523056595327338E-2</v>
      </c>
      <c r="O1018" s="4">
        <f t="shared" si="367"/>
        <v>9.2208705008502406E-3</v>
      </c>
      <c r="P1018" s="4">
        <f t="shared" si="369"/>
        <v>3.9236020307864328E-2</v>
      </c>
      <c r="T1018" s="4"/>
      <c r="U1018" s="4">
        <f t="shared" si="358"/>
        <v>-8.008808378445656E-3</v>
      </c>
      <c r="V1018" s="4">
        <f t="shared" si="359"/>
        <v>-1.7928720294661277E-2</v>
      </c>
      <c r="W1018" s="4">
        <f t="shared" si="360"/>
        <v>1.5186751233262869E-2</v>
      </c>
      <c r="X1018" s="4">
        <f t="shared" si="366"/>
        <v>1.8942624872210972E-2</v>
      </c>
      <c r="Y1018" s="4">
        <f t="shared" si="355"/>
        <v>-1.5446009636746338E-2</v>
      </c>
      <c r="Z1018" s="4">
        <f t="shared" si="356"/>
        <v>-9.2381508342189098E-3</v>
      </c>
      <c r="AA1018" s="4">
        <f t="shared" si="349"/>
        <v>7.056315074298887E-3</v>
      </c>
      <c r="AB1018" s="4">
        <f t="shared" si="350"/>
        <v>7.056315074298887E-3</v>
      </c>
      <c r="AC1018" s="2">
        <f t="shared" si="361"/>
        <v>7.9850956064180818E-3</v>
      </c>
      <c r="AD1018" s="3">
        <f t="shared" si="362"/>
        <v>2286.4753128386792</v>
      </c>
    </row>
    <row r="1019" spans="1:30" x14ac:dyDescent="0.3">
      <c r="A1019" s="1">
        <f t="shared" si="347"/>
        <v>3</v>
      </c>
      <c r="B1019" s="1">
        <f t="shared" si="368"/>
        <v>4</v>
      </c>
      <c r="C1019" s="5">
        <v>40556</v>
      </c>
      <c r="D1019" s="3">
        <v>2305.5300000000002</v>
      </c>
      <c r="E1019" s="3">
        <v>2303.6</v>
      </c>
      <c r="F1019" s="3">
        <f t="shared" si="353"/>
        <v>2292.0439999999999</v>
      </c>
      <c r="G1019" s="3">
        <f t="shared" si="363"/>
        <v>2273.1680000000001</v>
      </c>
      <c r="H1019" s="4">
        <f t="shared" si="348"/>
        <v>2.8201034327170654E-4</v>
      </c>
      <c r="I1019" s="4">
        <f t="shared" si="351"/>
        <v>-5.5534344521198503E-4</v>
      </c>
      <c r="J1019" s="4">
        <f t="shared" si="352"/>
        <v>8.3735378848369163E-4</v>
      </c>
      <c r="K1019" s="4">
        <f t="shared" si="354"/>
        <v>-7.0318194439625645E-3</v>
      </c>
      <c r="L1019" s="4">
        <f t="shared" si="364"/>
        <v>-1.5318705432724294E-2</v>
      </c>
      <c r="M1019" s="4">
        <f t="shared" si="357"/>
        <v>5.8838312004483037E-3</v>
      </c>
      <c r="N1019" s="4">
        <f t="shared" si="365"/>
        <v>1.4236519254186262E-2</v>
      </c>
      <c r="O1019" s="4">
        <f t="shared" si="367"/>
        <v>8.1872714733704378E-3</v>
      </c>
      <c r="P1019" s="4">
        <f t="shared" si="369"/>
        <v>3.9529095614691673E-2</v>
      </c>
      <c r="T1019" s="4"/>
      <c r="U1019" s="4">
        <f t="shared" si="358"/>
        <v>-1.1874804762069995E-2</v>
      </c>
      <c r="V1019" s="4">
        <f t="shared" si="359"/>
        <v>-2.1756056714449225E-2</v>
      </c>
      <c r="W1019" s="4">
        <f t="shared" si="360"/>
        <v>1.2302909756707975E-2</v>
      </c>
      <c r="X1019" s="4">
        <f t="shared" si="366"/>
        <v>1.6746721365288743E-2</v>
      </c>
      <c r="Y1019" s="4">
        <f t="shared" si="355"/>
        <v>-1.9412968827454379E-2</v>
      </c>
      <c r="Z1019" s="4">
        <f t="shared" si="356"/>
        <v>-1.3230122693376057E-2</v>
      </c>
      <c r="AA1019" s="4">
        <f t="shared" si="349"/>
        <v>2.8201034327170654E-4</v>
      </c>
      <c r="AB1019" s="4">
        <f t="shared" si="350"/>
        <v>2.8201034327170654E-4</v>
      </c>
      <c r="AC1019" s="2">
        <f t="shared" si="361"/>
        <v>5.5098501317327672E-3</v>
      </c>
      <c r="AD1019" s="3">
        <f t="shared" si="362"/>
        <v>2292.8268752257864</v>
      </c>
    </row>
    <row r="1020" spans="1:30" x14ac:dyDescent="0.3">
      <c r="A1020" s="1">
        <f t="shared" si="347"/>
        <v>3</v>
      </c>
      <c r="B1020" s="1">
        <f t="shared" si="368"/>
        <v>5</v>
      </c>
      <c r="C1020" s="5">
        <v>40557</v>
      </c>
      <c r="D1020" s="3">
        <v>2323.4299999999998</v>
      </c>
      <c r="E1020" s="3">
        <v>2304.37</v>
      </c>
      <c r="F1020" s="3">
        <f t="shared" si="353"/>
        <v>2301.3900000000003</v>
      </c>
      <c r="G1020" s="3">
        <f t="shared" si="363"/>
        <v>2283.7249999999999</v>
      </c>
      <c r="H1020" s="4">
        <f t="shared" si="348"/>
        <v>7.7639414798331124E-3</v>
      </c>
      <c r="I1020" s="4">
        <f t="shared" si="351"/>
        <v>-5.0313810707312812E-4</v>
      </c>
      <c r="J1020" s="4">
        <f t="shared" si="352"/>
        <v>8.2670795869062407E-3</v>
      </c>
      <c r="K1020" s="4">
        <f t="shared" si="354"/>
        <v>-4.1855885631503775E-3</v>
      </c>
      <c r="L1020" s="4">
        <f t="shared" si="364"/>
        <v>-1.1371210379681329E-2</v>
      </c>
      <c r="M1020" s="4">
        <f t="shared" si="357"/>
        <v>9.5768209647211066E-3</v>
      </c>
      <c r="N1020" s="4">
        <f t="shared" si="365"/>
        <v>1.7386068813013796E-2</v>
      </c>
      <c r="O1020" s="4">
        <f t="shared" si="367"/>
        <v>7.6029835200545825E-3</v>
      </c>
      <c r="P1020" s="4">
        <f t="shared" si="369"/>
        <v>4.7599938679627973E-2</v>
      </c>
      <c r="T1020" s="4"/>
      <c r="U1020" s="4">
        <f t="shared" si="358"/>
        <v>-1.2504716919753973E-2</v>
      </c>
      <c r="V1020" s="4">
        <f t="shared" si="359"/>
        <v>-2.2379669750556358E-2</v>
      </c>
      <c r="W1020" s="4">
        <f t="shared" si="360"/>
        <v>2.0525321737602679E-2</v>
      </c>
      <c r="X1020" s="4">
        <f t="shared" si="366"/>
        <v>1.559093757446863E-2</v>
      </c>
      <c r="Y1020" s="4">
        <f t="shared" si="355"/>
        <v>-1.6602227109744485E-2</v>
      </c>
      <c r="Z1020" s="4">
        <f t="shared" si="356"/>
        <v>-1.0401658547150621E-2</v>
      </c>
      <c r="AA1020" s="4">
        <f t="shared" si="349"/>
        <v>7.7639414798331124E-3</v>
      </c>
      <c r="AB1020" s="4">
        <f t="shared" si="350"/>
        <v>7.7639414798331124E-3</v>
      </c>
      <c r="AC1020" s="2">
        <f t="shared" si="361"/>
        <v>8.7810190893673739E-3</v>
      </c>
      <c r="AD1020" s="3">
        <f t="shared" si="362"/>
        <v>2303.027916817191</v>
      </c>
    </row>
    <row r="1021" spans="1:30" x14ac:dyDescent="0.3">
      <c r="A1021" s="1">
        <f t="shared" si="347"/>
        <v>4</v>
      </c>
      <c r="B1021" s="1">
        <f t="shared" si="368"/>
        <v>2</v>
      </c>
      <c r="C1021" s="5">
        <v>40561</v>
      </c>
      <c r="D1021" s="3">
        <v>2328.79</v>
      </c>
      <c r="E1021" s="3">
        <v>2300.9299999999998</v>
      </c>
      <c r="F1021" s="3">
        <f t="shared" si="353"/>
        <v>2310.2719999999999</v>
      </c>
      <c r="G1021" s="3">
        <f t="shared" si="363"/>
        <v>2291.181</v>
      </c>
      <c r="H1021" s="4">
        <f t="shared" si="348"/>
        <v>2.3069341447773885E-3</v>
      </c>
      <c r="I1021" s="4">
        <f t="shared" si="351"/>
        <v>-9.6839586301287334E-3</v>
      </c>
      <c r="J1021" s="4">
        <f t="shared" si="352"/>
        <v>1.1990892774906121E-2</v>
      </c>
      <c r="K1021" s="4">
        <f t="shared" si="354"/>
        <v>-7.6557072948182023E-3</v>
      </c>
      <c r="L1021" s="4">
        <f t="shared" si="364"/>
        <v>-1.56784485772231E-2</v>
      </c>
      <c r="M1021" s="4">
        <f t="shared" si="357"/>
        <v>8.0155063992465077E-3</v>
      </c>
      <c r="N1021" s="4">
        <f t="shared" si="365"/>
        <v>1.6414678718093385E-2</v>
      </c>
      <c r="O1021" s="4">
        <f t="shared" si="367"/>
        <v>8.1978194684792938E-3</v>
      </c>
      <c r="P1021" s="4">
        <f t="shared" si="369"/>
        <v>5.001668274823471E-2</v>
      </c>
      <c r="T1021" s="4"/>
      <c r="U1021" s="4">
        <f t="shared" si="358"/>
        <v>-1.6807048200289974E-2</v>
      </c>
      <c r="V1021" s="4">
        <f t="shared" si="359"/>
        <v>-2.6638977718287115E-2</v>
      </c>
      <c r="W1021" s="4">
        <f t="shared" si="360"/>
        <v>1.944072352235611E-2</v>
      </c>
      <c r="X1021" s="4">
        <f t="shared" si="366"/>
        <v>1.6804792063694566E-2</v>
      </c>
      <c r="Y1021" s="4">
        <f t="shared" si="355"/>
        <v>-2.0029077528049933E-2</v>
      </c>
      <c r="Z1021" s="4">
        <f t="shared" si="356"/>
        <v>-1.3850116113202641E-2</v>
      </c>
      <c r="AA1021" s="4">
        <f t="shared" si="349"/>
        <v>2.3069341447773885E-3</v>
      </c>
      <c r="AB1021" s="4">
        <f t="shared" si="350"/>
        <v>2.3069341447773885E-3</v>
      </c>
      <c r="AC1021" s="2">
        <f t="shared" si="361"/>
        <v>7.3749552865962544E-3</v>
      </c>
      <c r="AD1021" s="3">
        <f t="shared" si="362"/>
        <v>2311.6152778781275</v>
      </c>
    </row>
    <row r="1022" spans="1:30" x14ac:dyDescent="0.3">
      <c r="A1022" s="1">
        <f t="shared" si="347"/>
        <v>4</v>
      </c>
      <c r="B1022" s="1">
        <f t="shared" si="368"/>
        <v>3</v>
      </c>
      <c r="C1022" s="5">
        <v>40562</v>
      </c>
      <c r="D1022" s="3">
        <v>2303.3200000000002</v>
      </c>
      <c r="E1022" s="3">
        <v>2329.9299999999998</v>
      </c>
      <c r="F1022" s="3">
        <f t="shared" si="353"/>
        <v>2313.19</v>
      </c>
      <c r="G1022" s="3">
        <f t="shared" si="363"/>
        <v>2296.3669999999997</v>
      </c>
      <c r="H1022" s="4">
        <f t="shared" si="348"/>
        <v>-1.0937010207017293E-2</v>
      </c>
      <c r="I1022" s="4">
        <f t="shared" si="351"/>
        <v>4.8952460290531679E-4</v>
      </c>
      <c r="J1022" s="4">
        <f t="shared" si="352"/>
        <v>-1.142653480992261E-2</v>
      </c>
      <c r="K1022" s="4">
        <f t="shared" si="354"/>
        <v>-5.6391946032058318E-3</v>
      </c>
      <c r="L1022" s="4">
        <f t="shared" si="364"/>
        <v>-1.4254422062768876E-2</v>
      </c>
      <c r="M1022" s="4">
        <f t="shared" si="357"/>
        <v>-4.266834976806873E-3</v>
      </c>
      <c r="N1022" s="4">
        <f t="shared" si="365"/>
        <v>3.0278261270957254E-3</v>
      </c>
      <c r="O1022" s="4">
        <f t="shared" si="367"/>
        <v>7.3038049424310643E-3</v>
      </c>
      <c r="P1022" s="4">
        <f t="shared" si="369"/>
        <v>3.853263957147883E-2</v>
      </c>
      <c r="T1022" s="4"/>
      <c r="U1022" s="4">
        <f t="shared" si="358"/>
        <v>-1.7202066309113292E-2</v>
      </c>
      <c r="V1022" s="4">
        <f t="shared" si="359"/>
        <v>-2.7030045646022103E-2</v>
      </c>
      <c r="W1022" s="4">
        <f t="shared" si="360"/>
        <v>6.3747143612397032E-3</v>
      </c>
      <c r="X1022" s="4">
        <f t="shared" si="366"/>
        <v>1.4759969537767285E-2</v>
      </c>
      <c r="Y1022" s="4">
        <f t="shared" si="355"/>
        <v>-1.8037708386208266E-2</v>
      </c>
      <c r="Z1022" s="4">
        <f t="shared" si="356"/>
        <v>-1.1846190891575306E-2</v>
      </c>
      <c r="AA1022" s="4">
        <f t="shared" si="349"/>
        <v>-1.0937010207017293E-2</v>
      </c>
      <c r="AB1022" s="4">
        <f t="shared" si="350"/>
        <v>-1.0937010207017293E-2</v>
      </c>
      <c r="AC1022" s="2">
        <f t="shared" si="361"/>
        <v>-2.4009626331055692E-3</v>
      </c>
      <c r="AD1022" s="3">
        <f t="shared" si="362"/>
        <v>2308.8501852520849</v>
      </c>
    </row>
    <row r="1023" spans="1:30" x14ac:dyDescent="0.3">
      <c r="A1023" s="1">
        <f t="shared" si="347"/>
        <v>4</v>
      </c>
      <c r="B1023" s="1">
        <f t="shared" si="368"/>
        <v>4</v>
      </c>
      <c r="C1023" s="5">
        <v>40563</v>
      </c>
      <c r="D1023" s="3">
        <v>2286.08</v>
      </c>
      <c r="E1023" s="3">
        <v>2292.17</v>
      </c>
      <c r="F1023" s="3">
        <f t="shared" si="353"/>
        <v>2309.4299999999998</v>
      </c>
      <c r="G1023" s="3">
        <f t="shared" si="363"/>
        <v>2297.9349999999999</v>
      </c>
      <c r="H1023" s="4">
        <f t="shared" si="348"/>
        <v>-7.4848479585989938E-3</v>
      </c>
      <c r="I1023" s="4">
        <f t="shared" si="351"/>
        <v>-4.8408384419012943E-3</v>
      </c>
      <c r="J1023" s="4">
        <f t="shared" si="352"/>
        <v>-2.6440095166976995E-3</v>
      </c>
      <c r="K1023" s="4">
        <f t="shared" si="354"/>
        <v>5.1870777833734625E-3</v>
      </c>
      <c r="L1023" s="4">
        <f t="shared" si="364"/>
        <v>-1.7660497793523225E-3</v>
      </c>
      <c r="M1023" s="4">
        <f t="shared" si="357"/>
        <v>-1.0110719961202509E-2</v>
      </c>
      <c r="N1023" s="4">
        <f t="shared" si="365"/>
        <v>-5.1589796926370928E-3</v>
      </c>
      <c r="O1023" s="4">
        <f t="shared" si="367"/>
        <v>5.0282579787233571E-3</v>
      </c>
      <c r="P1023" s="4">
        <f t="shared" si="369"/>
        <v>3.0759380664243819E-2</v>
      </c>
      <c r="T1023" s="4"/>
      <c r="U1023" s="4">
        <f t="shared" si="358"/>
        <v>6.7728322595208017E-4</v>
      </c>
      <c r="V1023" s="4">
        <f t="shared" si="359"/>
        <v>-9.329489606307452E-3</v>
      </c>
      <c r="W1023" s="4">
        <f t="shared" si="360"/>
        <v>-8.1566068515498344E-3</v>
      </c>
      <c r="X1023" s="4">
        <f t="shared" si="366"/>
        <v>1.005493255891245E-2</v>
      </c>
      <c r="Y1023" s="4">
        <f t="shared" si="355"/>
        <v>-7.3464269271424909E-3</v>
      </c>
      <c r="Z1023" s="4">
        <f t="shared" si="356"/>
        <v>-1.0874982327524687E-3</v>
      </c>
      <c r="AA1023" s="4">
        <f t="shared" si="349"/>
        <v>-7.4848479585989938E-3</v>
      </c>
      <c r="AB1023" s="4">
        <f t="shared" si="350"/>
        <v>-7.4848479585989938E-3</v>
      </c>
      <c r="AC1023" s="2">
        <f t="shared" si="361"/>
        <v>-6.6402415932032E-3</v>
      </c>
      <c r="AD1023" s="3">
        <f t="shared" si="362"/>
        <v>2301.2601235013899</v>
      </c>
    </row>
    <row r="1024" spans="1:30" x14ac:dyDescent="0.3">
      <c r="A1024" s="1">
        <f t="shared" si="347"/>
        <v>4</v>
      </c>
      <c r="B1024" s="1">
        <f t="shared" si="368"/>
        <v>5</v>
      </c>
      <c r="C1024" s="5">
        <v>40564</v>
      </c>
      <c r="D1024" s="3">
        <v>2268.3200000000002</v>
      </c>
      <c r="E1024" s="3">
        <v>2295.15</v>
      </c>
      <c r="F1024" s="3">
        <f t="shared" si="353"/>
        <v>2301.9879999999998</v>
      </c>
      <c r="G1024" s="3">
        <f t="shared" si="363"/>
        <v>2297.0159999999996</v>
      </c>
      <c r="H1024" s="4">
        <f t="shared" si="348"/>
        <v>-7.7687569988800758E-3</v>
      </c>
      <c r="I1024" s="4">
        <f t="shared" si="351"/>
        <v>3.9674902015678212E-3</v>
      </c>
      <c r="J1024" s="4">
        <f t="shared" si="352"/>
        <v>-1.1736247200447896E-2</v>
      </c>
      <c r="K1024" s="4">
        <f t="shared" si="354"/>
        <v>1.0640485022396338E-2</v>
      </c>
      <c r="L1024" s="4">
        <f t="shared" si="364"/>
        <v>6.1784558915016887E-3</v>
      </c>
      <c r="M1024" s="4">
        <f t="shared" si="357"/>
        <v>-1.4625619247363438E-2</v>
      </c>
      <c r="N1024" s="4">
        <f t="shared" si="365"/>
        <v>-1.2492729698007965E-2</v>
      </c>
      <c r="O1024" s="4">
        <f t="shared" si="367"/>
        <v>2.1919305918037171E-3</v>
      </c>
      <c r="P1024" s="4">
        <f t="shared" si="369"/>
        <v>2.2751661511547182E-2</v>
      </c>
      <c r="T1024" s="4"/>
      <c r="U1024" s="4">
        <f t="shared" si="358"/>
        <v>8.5080137178052701E-3</v>
      </c>
      <c r="V1024" s="4">
        <f t="shared" si="359"/>
        <v>-1.5770664193727759E-3</v>
      </c>
      <c r="W1024" s="4">
        <f t="shared" si="360"/>
        <v>-1.6139456003608728E-2</v>
      </c>
      <c r="X1024" s="4">
        <f t="shared" si="366"/>
        <v>4.338485648617549E-3</v>
      </c>
      <c r="Y1024" s="4">
        <f t="shared" si="355"/>
        <v>-1.9610172846161239E-3</v>
      </c>
      <c r="Z1024" s="4">
        <f t="shared" si="356"/>
        <v>4.3318677625811481E-3</v>
      </c>
      <c r="AA1024" s="4">
        <f t="shared" si="349"/>
        <v>-7.7687569988800758E-3</v>
      </c>
      <c r="AB1024" s="4">
        <f t="shared" si="350"/>
        <v>-7.7687569988800758E-3</v>
      </c>
      <c r="AC1024" s="2">
        <f t="shared" si="361"/>
        <v>-9.681210029563651E-3</v>
      </c>
      <c r="AD1024" s="3">
        <f t="shared" si="362"/>
        <v>2290.28008233426</v>
      </c>
    </row>
    <row r="1025" spans="1:30" x14ac:dyDescent="0.3">
      <c r="A1025" s="1">
        <f t="shared" si="347"/>
        <v>5</v>
      </c>
      <c r="B1025" s="1">
        <f t="shared" si="368"/>
        <v>1</v>
      </c>
      <c r="C1025" s="5">
        <v>40567</v>
      </c>
      <c r="D1025" s="3">
        <v>2300.39</v>
      </c>
      <c r="E1025" s="3">
        <v>2271.73</v>
      </c>
      <c r="F1025" s="3">
        <f t="shared" si="353"/>
        <v>2297.38</v>
      </c>
      <c r="G1025" s="3">
        <f t="shared" si="363"/>
        <v>2299.3849999999998</v>
      </c>
      <c r="H1025" s="4">
        <f t="shared" si="348"/>
        <v>1.4138216830076756E-2</v>
      </c>
      <c r="I1025" s="4">
        <f t="shared" si="351"/>
        <v>1.5033152288918029E-3</v>
      </c>
      <c r="J1025" s="4">
        <f t="shared" si="352"/>
        <v>1.2634901601184953E-2</v>
      </c>
      <c r="K1025" s="4">
        <f t="shared" si="354"/>
        <v>1.2479500246878699E-2</v>
      </c>
      <c r="L1025" s="4">
        <f t="shared" si="364"/>
        <v>1.3645928851896081E-2</v>
      </c>
      <c r="M1025" s="4">
        <f t="shared" si="357"/>
        <v>1.3101881273449596E-3</v>
      </c>
      <c r="N1025" s="4">
        <f t="shared" si="365"/>
        <v>4.3707339136339033E-4</v>
      </c>
      <c r="O1025" s="4">
        <f t="shared" si="367"/>
        <v>-8.7159133885978226E-4</v>
      </c>
      <c r="P1025" s="4">
        <f t="shared" si="369"/>
        <v>3.7211546265318703E-2</v>
      </c>
      <c r="T1025" s="4"/>
      <c r="U1025" s="4">
        <f t="shared" si="358"/>
        <v>2.4295513860478093E-2</v>
      </c>
      <c r="V1025" s="4">
        <f t="shared" si="359"/>
        <v>1.4052558721873278E-2</v>
      </c>
      <c r="W1025" s="4">
        <f t="shared" si="360"/>
        <v>-9.916373637251806E-3</v>
      </c>
      <c r="X1025" s="4">
        <f t="shared" si="366"/>
        <v>-1.7424252299698085E-3</v>
      </c>
      <c r="Y1025" s="4">
        <f t="shared" si="355"/>
        <v>-1.4493242452884531E-4</v>
      </c>
      <c r="Z1025" s="4">
        <f t="shared" si="356"/>
        <v>6.1594034912801146E-3</v>
      </c>
      <c r="AA1025" s="4">
        <f t="shared" si="349"/>
        <v>1.4138216830076756E-2</v>
      </c>
      <c r="AB1025" s="4">
        <f t="shared" si="350"/>
        <v>1.4138216830076756E-2</v>
      </c>
      <c r="AC1025" s="2">
        <f t="shared" si="361"/>
        <v>2.929914106083494E-3</v>
      </c>
      <c r="AD1025" s="3">
        <f t="shared" si="362"/>
        <v>2293.6500548895065</v>
      </c>
    </row>
    <row r="1026" spans="1:30" x14ac:dyDescent="0.3">
      <c r="A1026" s="1">
        <f t="shared" si="347"/>
        <v>5</v>
      </c>
      <c r="B1026" s="1">
        <f t="shared" si="368"/>
        <v>2</v>
      </c>
      <c r="C1026" s="5">
        <v>40568</v>
      </c>
      <c r="D1026" s="3">
        <v>2304.0300000000002</v>
      </c>
      <c r="E1026" s="3">
        <v>2288.5</v>
      </c>
      <c r="F1026" s="3">
        <f t="shared" si="353"/>
        <v>2292.4279999999999</v>
      </c>
      <c r="G1026" s="3">
        <f t="shared" si="363"/>
        <v>2301.35</v>
      </c>
      <c r="H1026" s="4">
        <f t="shared" si="348"/>
        <v>1.5823403857608178E-3</v>
      </c>
      <c r="I1026" s="4">
        <f t="shared" si="351"/>
        <v>-5.1686887875533596E-3</v>
      </c>
      <c r="J1026" s="4">
        <f t="shared" si="352"/>
        <v>6.7510291733141777E-3</v>
      </c>
      <c r="K1026" s="4">
        <f t="shared" si="354"/>
        <v>-4.722025395693853E-3</v>
      </c>
      <c r="L1026" s="4">
        <f t="shared" si="364"/>
        <v>2.8787389191514527E-4</v>
      </c>
      <c r="M1026" s="4">
        <f t="shared" si="357"/>
        <v>5.0610095497002818E-3</v>
      </c>
      <c r="N1026" s="4">
        <f t="shared" si="365"/>
        <v>1.1645338605602326E-3</v>
      </c>
      <c r="O1026" s="4">
        <f t="shared" si="367"/>
        <v>-3.8723454121691232E-3</v>
      </c>
      <c r="P1026" s="4">
        <f t="shared" si="369"/>
        <v>3.8852767983551743E-2</v>
      </c>
      <c r="T1026" s="4"/>
      <c r="U1026" s="4">
        <f t="shared" si="358"/>
        <v>1.2345732680110804E-2</v>
      </c>
      <c r="V1026" s="4">
        <f t="shared" si="359"/>
        <v>2.2222753533097791E-3</v>
      </c>
      <c r="W1026" s="4">
        <f t="shared" si="360"/>
        <v>-1.063213084906744E-2</v>
      </c>
      <c r="X1026" s="4">
        <f t="shared" si="366"/>
        <v>-7.7237658596044324E-3</v>
      </c>
      <c r="Y1026" s="4">
        <f t="shared" si="355"/>
        <v>-1.7131975203727539E-2</v>
      </c>
      <c r="Z1026" s="4">
        <f t="shared" si="356"/>
        <v>-1.093474683517149E-2</v>
      </c>
      <c r="AA1026" s="4">
        <f t="shared" si="349"/>
        <v>1.5823403857608178E-3</v>
      </c>
      <c r="AB1026" s="4">
        <f t="shared" si="350"/>
        <v>1.5823403857608178E-3</v>
      </c>
      <c r="AC1026" s="2">
        <f t="shared" si="361"/>
        <v>3.0034172328467835E-3</v>
      </c>
      <c r="AD1026" s="3">
        <f t="shared" si="362"/>
        <v>2297.1100365930042</v>
      </c>
    </row>
    <row r="1027" spans="1:30" x14ac:dyDescent="0.3">
      <c r="A1027" s="1">
        <f t="shared" ref="A1027:A1090" si="370">WEEKNUM(C1027,2)</f>
        <v>5</v>
      </c>
      <c r="B1027" s="1">
        <f t="shared" si="368"/>
        <v>3</v>
      </c>
      <c r="C1027" s="5">
        <v>40569</v>
      </c>
      <c r="D1027" s="3">
        <v>2314.19</v>
      </c>
      <c r="E1027" s="3">
        <v>2306.9899999999998</v>
      </c>
      <c r="F1027" s="3">
        <f t="shared" si="353"/>
        <v>2294.6019999999999</v>
      </c>
      <c r="G1027" s="3">
        <f t="shared" si="363"/>
        <v>2303.8959999999997</v>
      </c>
      <c r="H1027" s="4">
        <f t="shared" ref="H1027:H1090" si="371">(D1027-D1026)/D1026</f>
        <v>4.4096648047116807E-3</v>
      </c>
      <c r="I1027" s="4">
        <f t="shared" si="351"/>
        <v>1.284705494285917E-3</v>
      </c>
      <c r="J1027" s="4">
        <f t="shared" si="352"/>
        <v>3.1249593104257637E-3</v>
      </c>
      <c r="K1027" s="4">
        <f t="shared" si="354"/>
        <v>-6.2173669613678085E-3</v>
      </c>
      <c r="L1027" s="4">
        <f t="shared" si="364"/>
        <v>-5.545838282391411E-4</v>
      </c>
      <c r="M1027" s="4">
        <f t="shared" si="357"/>
        <v>8.5365566664720918E-3</v>
      </c>
      <c r="N1027" s="4">
        <f t="shared" si="365"/>
        <v>4.4680836287750514E-3</v>
      </c>
      <c r="O1027" s="4">
        <f t="shared" si="367"/>
        <v>-4.0160920235589427E-3</v>
      </c>
      <c r="P1027" s="4">
        <f t="shared" si="369"/>
        <v>4.3433760471806117E-2</v>
      </c>
      <c r="T1027" s="4"/>
      <c r="U1027" s="4">
        <f t="shared" si="358"/>
        <v>-3.0815570977810023E-4</v>
      </c>
      <c r="V1027" s="4">
        <f t="shared" si="359"/>
        <v>-1.0305074152680255E-2</v>
      </c>
      <c r="W1027" s="4">
        <f t="shared" si="360"/>
        <v>4.7192747859610869E-3</v>
      </c>
      <c r="X1027" s="4">
        <f t="shared" si="366"/>
        <v>-8.0356563879319005E-3</v>
      </c>
      <c r="Y1027" s="4">
        <f t="shared" si="355"/>
        <v>-1.860867161272239E-2</v>
      </c>
      <c r="Z1027" s="4">
        <f t="shared" si="356"/>
        <v>-1.2420754183831177E-2</v>
      </c>
      <c r="AA1027" s="4">
        <f t="shared" ref="AA1027:AA1090" si="372">(D1027-D1026)/D1026</f>
        <v>4.4096648047116807E-3</v>
      </c>
      <c r="AB1027" s="4">
        <f t="shared" ref="AB1027:AB1090" si="373">(D1027-D1026)/D1026</f>
        <v>4.4096648047116807E-3</v>
      </c>
      <c r="AC1027" s="2">
        <f t="shared" si="361"/>
        <v>4.9203575641284429E-3</v>
      </c>
      <c r="AD1027" s="3">
        <f t="shared" si="362"/>
        <v>2302.8033577286697</v>
      </c>
    </row>
    <row r="1028" spans="1:30" x14ac:dyDescent="0.3">
      <c r="A1028" s="1">
        <f t="shared" si="370"/>
        <v>5</v>
      </c>
      <c r="B1028" s="1">
        <f t="shared" si="368"/>
        <v>4</v>
      </c>
      <c r="C1028" s="5">
        <v>40570</v>
      </c>
      <c r="D1028" s="3">
        <v>2330.0700000000002</v>
      </c>
      <c r="E1028" s="3">
        <v>2322.33</v>
      </c>
      <c r="F1028" s="3">
        <f t="shared" si="353"/>
        <v>2303.4</v>
      </c>
      <c r="G1028" s="3">
        <f t="shared" si="363"/>
        <v>2306.415</v>
      </c>
      <c r="H1028" s="4">
        <f t="shared" si="371"/>
        <v>6.8620121943315411E-3</v>
      </c>
      <c r="I1028" s="4">
        <f t="shared" ref="I1028:I1091" si="374">(E1028-D1027)/D1027</f>
        <v>3.5174294245502195E-3</v>
      </c>
      <c r="J1028" s="4">
        <f t="shared" ref="J1028:J1091" si="375">H1028-I1028</f>
        <v>3.3445827697813216E-3</v>
      </c>
      <c r="K1028" s="4">
        <f t="shared" si="354"/>
        <v>-7.5436761890769477E-3</v>
      </c>
      <c r="L1028" s="4">
        <f t="shared" si="364"/>
        <v>-4.4954534127853154E-3</v>
      </c>
      <c r="M1028" s="4">
        <f t="shared" si="357"/>
        <v>1.1578536077103444E-2</v>
      </c>
      <c r="N1028" s="4">
        <f t="shared" si="365"/>
        <v>1.0256176793855485E-2</v>
      </c>
      <c r="O1028" s="4">
        <f t="shared" si="367"/>
        <v>-1.2939525421982482E-3</v>
      </c>
      <c r="P1028" s="4">
        <f t="shared" si="369"/>
        <v>5.0593815660140873E-2</v>
      </c>
      <c r="T1028" s="4"/>
      <c r="U1028" s="4">
        <f t="shared" si="358"/>
        <v>-1.2146798663895413E-2</v>
      </c>
      <c r="V1028" s="4">
        <f t="shared" si="359"/>
        <v>-2.2025330677256427E-2</v>
      </c>
      <c r="W1028" s="4">
        <f t="shared" si="360"/>
        <v>1.9242546192609285E-2</v>
      </c>
      <c r="X1028" s="4">
        <f t="shared" si="366"/>
        <v>-2.6110338914796059E-3</v>
      </c>
      <c r="Y1028" s="4">
        <f t="shared" si="355"/>
        <v>-1.9918443318888888E-2</v>
      </c>
      <c r="Z1028" s="4">
        <f t="shared" si="356"/>
        <v>-1.3738784327721952E-2</v>
      </c>
      <c r="AA1028" s="4">
        <f t="shared" si="372"/>
        <v>6.8620121943315411E-3</v>
      </c>
      <c r="AB1028" s="4">
        <f t="shared" si="373"/>
        <v>6.8620121943315411E-3</v>
      </c>
      <c r="AC1028" s="2">
        <f t="shared" si="361"/>
        <v>7.8013800075622149E-3</v>
      </c>
      <c r="AD1028" s="3">
        <f t="shared" si="362"/>
        <v>2311.8922384857797</v>
      </c>
    </row>
    <row r="1029" spans="1:30" x14ac:dyDescent="0.3">
      <c r="A1029" s="1">
        <f t="shared" si="370"/>
        <v>5</v>
      </c>
      <c r="B1029" s="1">
        <f t="shared" si="368"/>
        <v>5</v>
      </c>
      <c r="C1029" s="5">
        <v>40571</v>
      </c>
      <c r="D1029" s="3">
        <v>2270.5100000000002</v>
      </c>
      <c r="E1029" s="3">
        <v>2330.0700000000002</v>
      </c>
      <c r="F1029" s="3">
        <f t="shared" si="353"/>
        <v>2303.8380000000002</v>
      </c>
      <c r="G1029" s="3">
        <f t="shared" si="363"/>
        <v>2302.9129999999996</v>
      </c>
      <c r="H1029" s="4">
        <f t="shared" si="371"/>
        <v>-2.5561463818683534E-2</v>
      </c>
      <c r="I1029" s="4">
        <f t="shared" si="374"/>
        <v>0</v>
      </c>
      <c r="J1029" s="4">
        <f t="shared" si="375"/>
        <v>-2.5561463818683534E-2</v>
      </c>
      <c r="K1029" s="4">
        <f t="shared" si="354"/>
        <v>-7.6821726385902954E-3</v>
      </c>
      <c r="L1029" s="4">
        <f t="shared" si="364"/>
        <v>-1.010985363815973E-2</v>
      </c>
      <c r="M1029" s="4">
        <f t="shared" si="357"/>
        <v>-1.4466294939140674E-2</v>
      </c>
      <c r="N1029" s="4">
        <f t="shared" si="365"/>
        <v>-1.4070440350981277E-2</v>
      </c>
      <c r="O1029" s="4">
        <f t="shared" si="367"/>
        <v>4.0739745695928957E-4</v>
      </c>
      <c r="P1029" s="4">
        <f t="shared" si="369"/>
        <v>2.3739099853011501E-2</v>
      </c>
      <c r="T1029" s="4"/>
      <c r="U1029" s="4">
        <f t="shared" si="358"/>
        <v>-2.650134974485745E-2</v>
      </c>
      <c r="V1029" s="4">
        <f t="shared" si="359"/>
        <v>-3.6236336247408851E-2</v>
      </c>
      <c r="W1029" s="4">
        <f t="shared" si="360"/>
        <v>9.6547224377515272E-4</v>
      </c>
      <c r="X1029" s="4">
        <f t="shared" si="366"/>
        <v>8.0365319019923818E-4</v>
      </c>
      <c r="Y1029" s="4">
        <f t="shared" si="355"/>
        <v>-2.0055212880004475E-2</v>
      </c>
      <c r="Z1029" s="4">
        <f t="shared" si="356"/>
        <v>-1.3876416255078581E-2</v>
      </c>
      <c r="AA1029" s="4">
        <f t="shared" si="372"/>
        <v>-2.5561463818683534E-2</v>
      </c>
      <c r="AB1029" s="4">
        <f t="shared" si="373"/>
        <v>-2.5561463818683534E-2</v>
      </c>
      <c r="AC1029" s="2">
        <f t="shared" si="361"/>
        <v>-1.2150644124236311E-2</v>
      </c>
      <c r="AD1029" s="3">
        <f t="shared" si="362"/>
        <v>2298.09815899052</v>
      </c>
    </row>
    <row r="1030" spans="1:30" x14ac:dyDescent="0.3">
      <c r="A1030" s="1">
        <f t="shared" si="370"/>
        <v>6</v>
      </c>
      <c r="B1030" s="1">
        <f t="shared" si="368"/>
        <v>1</v>
      </c>
      <c r="C1030" s="5">
        <v>40574</v>
      </c>
      <c r="D1030" s="3">
        <v>2281.91</v>
      </c>
      <c r="E1030" s="3">
        <v>2274.2199999999998</v>
      </c>
      <c r="F1030" s="3">
        <f t="shared" ref="F1030:F1093" si="376">AVERAGE(D1026:D1030)</f>
        <v>2300.1420000000003</v>
      </c>
      <c r="G1030" s="3">
        <f t="shared" si="363"/>
        <v>2298.7610000000004</v>
      </c>
      <c r="H1030" s="4">
        <f t="shared" si="371"/>
        <v>5.0208983884676281E-3</v>
      </c>
      <c r="I1030" s="4">
        <f t="shared" si="374"/>
        <v>1.6339941246678417E-3</v>
      </c>
      <c r="J1030" s="4">
        <f t="shared" si="375"/>
        <v>3.3869042637997863E-3</v>
      </c>
      <c r="K1030" s="4">
        <f t="shared" ref="K1030:K1093" si="377">(SUM(D1026:D1029)/4-D1029)/D1029</f>
        <v>1.5058290868571401E-2</v>
      </c>
      <c r="L1030" s="4">
        <f t="shared" si="364"/>
        <v>1.3267210156895784E-2</v>
      </c>
      <c r="M1030" s="4">
        <f t="shared" si="357"/>
        <v>-7.9264671485501439E-3</v>
      </c>
      <c r="N1030" s="4">
        <f t="shared" si="365"/>
        <v>-7.3304706317884128E-3</v>
      </c>
      <c r="O1030" s="4">
        <f t="shared" si="367"/>
        <v>6.0519477104699934E-4</v>
      </c>
      <c r="P1030" s="4">
        <f t="shared" si="369"/>
        <v>2.8879189849674788E-2</v>
      </c>
      <c r="T1030" s="4"/>
      <c r="U1030" s="4">
        <f t="shared" si="358"/>
        <v>1.3160038933983841E-2</v>
      </c>
      <c r="V1030" s="4">
        <f t="shared" si="359"/>
        <v>3.0284385446439329E-3</v>
      </c>
      <c r="W1030" s="4">
        <f t="shared" si="360"/>
        <v>-8.0334204200157456E-3</v>
      </c>
      <c r="X1030" s="4">
        <f t="shared" si="366"/>
        <v>1.2022390723346469E-3</v>
      </c>
      <c r="Y1030" s="4">
        <f t="shared" ref="Y1030:Y1093" si="378">(SUM(D1026:D1029)*(0.99/4.01)-D1029)/D1029</f>
        <v>2.4017037006340376E-3</v>
      </c>
      <c r="Z1030" s="4">
        <f t="shared" ref="Z1030:Z1093" si="379">(SUM(D1026:D1029)*(0.995/4.005)-D1029)/D1029</f>
        <v>8.7220967932370042E-3</v>
      </c>
      <c r="AA1030" s="4">
        <f t="shared" si="372"/>
        <v>5.0208983884676281E-3</v>
      </c>
      <c r="AB1030" s="4">
        <f t="shared" si="373"/>
        <v>5.0208983884676281E-3</v>
      </c>
      <c r="AC1030" s="2">
        <f t="shared" si="361"/>
        <v>-4.7294178971476761E-3</v>
      </c>
      <c r="AD1030" s="3">
        <f t="shared" si="362"/>
        <v>2292.7021059936801</v>
      </c>
    </row>
    <row r="1031" spans="1:30" x14ac:dyDescent="0.3">
      <c r="A1031" s="1">
        <f t="shared" si="370"/>
        <v>6</v>
      </c>
      <c r="B1031" s="1">
        <f t="shared" si="368"/>
        <v>2</v>
      </c>
      <c r="C1031" s="5">
        <v>40575</v>
      </c>
      <c r="D1031" s="3">
        <v>2324.9499999999998</v>
      </c>
      <c r="E1031" s="3">
        <v>2298.37</v>
      </c>
      <c r="F1031" s="3">
        <f t="shared" si="376"/>
        <v>2304.326</v>
      </c>
      <c r="G1031" s="3">
        <f t="shared" si="363"/>
        <v>2298.377</v>
      </c>
      <c r="H1031" s="4">
        <f t="shared" si="371"/>
        <v>1.8861392430025711E-2</v>
      </c>
      <c r="I1031" s="4">
        <f t="shared" si="374"/>
        <v>7.2132555622263965E-3</v>
      </c>
      <c r="J1031" s="4">
        <f t="shared" si="375"/>
        <v>1.1648136867799315E-2</v>
      </c>
      <c r="K1031" s="4">
        <f t="shared" si="377"/>
        <v>7.5638390646433117E-3</v>
      </c>
      <c r="L1031" s="4">
        <f t="shared" si="364"/>
        <v>5.9224265831888676E-3</v>
      </c>
      <c r="M1031" s="4">
        <f t="shared" ref="M1031:M1094" si="380">(D1031-F1031)/F1031</f>
        <v>8.9501225087074473E-3</v>
      </c>
      <c r="N1031" s="4">
        <f t="shared" si="365"/>
        <v>1.1561636754979652E-2</v>
      </c>
      <c r="O1031" s="4">
        <f t="shared" si="367"/>
        <v>2.5587647046173335E-3</v>
      </c>
      <c r="P1031" s="4">
        <f t="shared" si="369"/>
        <v>4.828528401251643E-2</v>
      </c>
      <c r="T1031" s="4"/>
      <c r="U1031" s="4">
        <f t="shared" ref="U1031:U1094" si="381">(D1026-D1030)/D1030</f>
        <v>9.6936338418256406E-3</v>
      </c>
      <c r="V1031" s="4">
        <f t="shared" ref="V1031:V1094" si="382">(D1026*(1-0.01)-D1030)/D1030</f>
        <v>-4.0330249659266583E-4</v>
      </c>
      <c r="W1031" s="4">
        <f t="shared" ref="W1031:W1094" si="383">(D1031-D1026)/D1026</f>
        <v>9.0797428852921261E-3</v>
      </c>
      <c r="X1031" s="4">
        <f t="shared" si="366"/>
        <v>5.1901302898063268E-3</v>
      </c>
      <c r="Y1031" s="4">
        <f t="shared" si="378"/>
        <v>-4.9993010733197377E-3</v>
      </c>
      <c r="Z1031" s="4">
        <f t="shared" si="379"/>
        <v>1.2744268357753788E-3</v>
      </c>
      <c r="AA1031" s="4">
        <f t="shared" si="372"/>
        <v>1.8861392430025711E-2</v>
      </c>
      <c r="AB1031" s="4">
        <f t="shared" si="373"/>
        <v>1.8861392430025711E-2</v>
      </c>
      <c r="AC1031" s="2">
        <f t="shared" si="361"/>
        <v>9.2469068170124707E-3</v>
      </c>
      <c r="AD1031" s="3">
        <f t="shared" si="362"/>
        <v>2303.4514039957867</v>
      </c>
    </row>
    <row r="1032" spans="1:30" x14ac:dyDescent="0.3">
      <c r="A1032" s="1">
        <f t="shared" si="370"/>
        <v>6</v>
      </c>
      <c r="B1032" s="1">
        <f t="shared" si="368"/>
        <v>3</v>
      </c>
      <c r="C1032" s="5">
        <v>40576</v>
      </c>
      <c r="D1032" s="3">
        <v>2321.09</v>
      </c>
      <c r="E1032" s="3">
        <v>2317.89</v>
      </c>
      <c r="F1032" s="3">
        <f t="shared" si="376"/>
        <v>2305.7059999999997</v>
      </c>
      <c r="G1032" s="3">
        <f t="shared" si="363"/>
        <v>2300.154</v>
      </c>
      <c r="H1032" s="4">
        <f t="shared" si="371"/>
        <v>-1.6602507580806781E-3</v>
      </c>
      <c r="I1032" s="4">
        <f t="shared" si="374"/>
        <v>-3.0366244435363968E-3</v>
      </c>
      <c r="J1032" s="4">
        <f t="shared" si="375"/>
        <v>1.3763736854557186E-3</v>
      </c>
      <c r="K1032" s="4">
        <f t="shared" si="377"/>
        <v>-9.9313963741156364E-3</v>
      </c>
      <c r="L1032" s="4">
        <f t="shared" si="364"/>
        <v>-1.1665722799295387E-2</v>
      </c>
      <c r="M1032" s="4">
        <f t="shared" si="380"/>
        <v>6.6721429358298379E-3</v>
      </c>
      <c r="N1032" s="4">
        <f t="shared" si="365"/>
        <v>9.1019992574410888E-3</v>
      </c>
      <c r="O1032" s="4">
        <f t="shared" si="367"/>
        <v>2.391979630259783E-3</v>
      </c>
      <c r="P1032" s="4">
        <f t="shared" si="369"/>
        <v>4.6544867575049831E-2</v>
      </c>
      <c r="T1032" s="4"/>
      <c r="U1032" s="4">
        <f t="shared" si="381"/>
        <v>-4.6280565173443576E-3</v>
      </c>
      <c r="V1032" s="4">
        <f t="shared" si="382"/>
        <v>-1.4581775952170948E-2</v>
      </c>
      <c r="W1032" s="4">
        <f t="shared" si="383"/>
        <v>2.9816047947662425E-3</v>
      </c>
      <c r="X1032" s="4">
        <f t="shared" si="366"/>
        <v>4.8391834400910551E-3</v>
      </c>
      <c r="Y1032" s="4">
        <f t="shared" si="378"/>
        <v>-2.2276391431795002E-2</v>
      </c>
      <c r="Z1032" s="4">
        <f t="shared" si="379"/>
        <v>-1.611159989237957E-2</v>
      </c>
      <c r="AA1032" s="4">
        <f t="shared" si="372"/>
        <v>-1.6602507580806781E-3</v>
      </c>
      <c r="AB1032" s="4">
        <f t="shared" si="373"/>
        <v>-1.6602507580806781E-3</v>
      </c>
      <c r="AC1032" s="2">
        <f t="shared" ref="AC1032:AC1095" si="384">(D1032-AD1032)/D1032</f>
        <v>5.0661818381918956E-3</v>
      </c>
      <c r="AD1032" s="3">
        <f t="shared" si="362"/>
        <v>2309.3309359971913</v>
      </c>
    </row>
    <row r="1033" spans="1:30" x14ac:dyDescent="0.3">
      <c r="A1033" s="1">
        <f t="shared" si="370"/>
        <v>6</v>
      </c>
      <c r="B1033" s="1">
        <f t="shared" si="368"/>
        <v>4</v>
      </c>
      <c r="C1033" s="5">
        <v>40577</v>
      </c>
      <c r="D1033" s="3">
        <v>2323.0700000000002</v>
      </c>
      <c r="E1033" s="3">
        <v>2316.67</v>
      </c>
      <c r="F1033" s="3">
        <f t="shared" si="376"/>
        <v>2304.3059999999996</v>
      </c>
      <c r="G1033" s="3">
        <f t="shared" si="363"/>
        <v>2303.8530000000001</v>
      </c>
      <c r="H1033" s="4">
        <f t="shared" si="371"/>
        <v>8.5304749061863958E-4</v>
      </c>
      <c r="I1033" s="4">
        <f t="shared" si="374"/>
        <v>-1.9042777315830374E-3</v>
      </c>
      <c r="J1033" s="4">
        <f t="shared" si="375"/>
        <v>2.7573252222016769E-3</v>
      </c>
      <c r="K1033" s="4">
        <f t="shared" si="377"/>
        <v>-9.2521186166845595E-3</v>
      </c>
      <c r="L1033" s="4">
        <f t="shared" si="364"/>
        <v>-8.3461745224107046E-3</v>
      </c>
      <c r="M1033" s="4">
        <f t="shared" si="380"/>
        <v>8.1430157279461061E-3</v>
      </c>
      <c r="N1033" s="4">
        <f t="shared" si="365"/>
        <v>8.3412439943000259E-3</v>
      </c>
      <c r="O1033" s="4">
        <f t="shared" si="367"/>
        <v>1.9500058112735291E-4</v>
      </c>
      <c r="P1033" s="4">
        <f t="shared" si="369"/>
        <v>4.7437620048154543E-2</v>
      </c>
      <c r="T1033" s="4"/>
      <c r="U1033" s="4">
        <f t="shared" si="381"/>
        <v>3.8688719524016808E-3</v>
      </c>
      <c r="V1033" s="4">
        <f t="shared" si="382"/>
        <v>-6.1698167671224357E-3</v>
      </c>
      <c r="W1033" s="4">
        <f t="shared" si="383"/>
        <v>-3.0042015905101561E-3</v>
      </c>
      <c r="X1033" s="4">
        <f t="shared" si="366"/>
        <v>3.9333159676977261E-4</v>
      </c>
      <c r="Y1033" s="4">
        <f t="shared" si="378"/>
        <v>-2.1605583471838108E-2</v>
      </c>
      <c r="Z1033" s="4">
        <f t="shared" si="379"/>
        <v>-1.5436562320700242E-2</v>
      </c>
      <c r="AA1033" s="4">
        <f t="shared" si="372"/>
        <v>8.5304749061863958E-4</v>
      </c>
      <c r="AB1033" s="4">
        <f t="shared" si="373"/>
        <v>8.5304749061863958E-4</v>
      </c>
      <c r="AC1033" s="2">
        <f t="shared" si="384"/>
        <v>3.9427894991852421E-3</v>
      </c>
      <c r="AD1033" s="3">
        <f t="shared" ref="AD1033:AD1096" si="385">D1033*(2/(5+1))+AD1032*(1-(2/(5+1)))</f>
        <v>2313.9106239981279</v>
      </c>
    </row>
    <row r="1034" spans="1:30" x14ac:dyDescent="0.3">
      <c r="A1034" s="1">
        <f t="shared" si="370"/>
        <v>6</v>
      </c>
      <c r="B1034" s="1">
        <f t="shared" si="368"/>
        <v>5</v>
      </c>
      <c r="C1034" s="5">
        <v>40578</v>
      </c>
      <c r="D1034" s="3">
        <v>2338.1999999999998</v>
      </c>
      <c r="E1034" s="3">
        <v>2324.1799999999998</v>
      </c>
      <c r="F1034" s="3">
        <f t="shared" si="376"/>
        <v>2317.8440000000001</v>
      </c>
      <c r="G1034" s="3">
        <f t="shared" si="363"/>
        <v>2310.8409999999999</v>
      </c>
      <c r="H1034" s="4">
        <f t="shared" si="371"/>
        <v>6.5129333166885428E-3</v>
      </c>
      <c r="I1034" s="4">
        <f t="shared" si="374"/>
        <v>4.7781599349123034E-4</v>
      </c>
      <c r="J1034" s="4">
        <f t="shared" si="375"/>
        <v>6.0351173231973122E-3</v>
      </c>
      <c r="K1034" s="4">
        <f t="shared" si="377"/>
        <v>-4.4402450205977663E-3</v>
      </c>
      <c r="L1034" s="4">
        <f t="shared" si="364"/>
        <v>-6.5727201026612413E-3</v>
      </c>
      <c r="M1034" s="4">
        <f t="shared" si="380"/>
        <v>8.782299412730005E-3</v>
      </c>
      <c r="N1034" s="4">
        <f t="shared" si="365"/>
        <v>1.1839412577498808E-2</v>
      </c>
      <c r="O1034" s="4">
        <f t="shared" si="367"/>
        <v>2.9950389188265147E-3</v>
      </c>
      <c r="P1034" s="4">
        <f t="shared" si="369"/>
        <v>5.4259511420919122E-2</v>
      </c>
      <c r="T1034" s="4"/>
      <c r="U1034" s="4">
        <f t="shared" si="381"/>
        <v>-2.2625232989104908E-2</v>
      </c>
      <c r="V1034" s="4">
        <f t="shared" si="382"/>
        <v>-3.2398980659213913E-2</v>
      </c>
      <c r="W1034" s="4">
        <f t="shared" si="383"/>
        <v>2.9812685255735317E-2</v>
      </c>
      <c r="X1034" s="4">
        <f t="shared" si="366"/>
        <v>6.0794205148104411E-3</v>
      </c>
      <c r="Y1034" s="4">
        <f t="shared" si="378"/>
        <v>-1.6853708299642594E-2</v>
      </c>
      <c r="Z1034" s="4">
        <f t="shared" si="379"/>
        <v>-1.065472538875877E-2</v>
      </c>
      <c r="AA1034" s="4">
        <f t="shared" si="372"/>
        <v>6.5129333166885428E-3</v>
      </c>
      <c r="AB1034" s="4">
        <f t="shared" si="373"/>
        <v>6.5129333166885428E-3</v>
      </c>
      <c r="AC1034" s="2">
        <f t="shared" si="384"/>
        <v>6.9253773563344142E-3</v>
      </c>
      <c r="AD1034" s="3">
        <f t="shared" si="385"/>
        <v>2322.0070826654187</v>
      </c>
    </row>
    <row r="1035" spans="1:30" x14ac:dyDescent="0.3">
      <c r="A1035" s="1">
        <f t="shared" si="370"/>
        <v>7</v>
      </c>
      <c r="B1035" s="1">
        <f t="shared" si="368"/>
        <v>1</v>
      </c>
      <c r="C1035" s="5">
        <v>40581</v>
      </c>
      <c r="D1035" s="3">
        <v>2349.1999999999998</v>
      </c>
      <c r="E1035" s="3">
        <v>2340.44</v>
      </c>
      <c r="F1035" s="3">
        <f t="shared" si="376"/>
        <v>2331.3020000000006</v>
      </c>
      <c r="G1035" s="3">
        <f t="shared" ref="G1035:G1098" si="386">AVERAGE(D1026:D1035)</f>
        <v>2315.7220000000002</v>
      </c>
      <c r="H1035" s="4">
        <f t="shared" si="371"/>
        <v>4.7044735266444275E-3</v>
      </c>
      <c r="I1035" s="4">
        <f t="shared" si="374"/>
        <v>9.5800188178951184E-4</v>
      </c>
      <c r="J1035" s="4">
        <f t="shared" si="375"/>
        <v>3.7464716448549155E-3</v>
      </c>
      <c r="K1035" s="4">
        <f t="shared" si="377"/>
        <v>-4.8637841074328511E-3</v>
      </c>
      <c r="L1035" s="4">
        <f t="shared" ref="L1035:L1098" si="387">(SUM(D1026:D1034)/9-D1034)/D1034</f>
        <v>-1.1204250182951608E-2</v>
      </c>
      <c r="M1035" s="4">
        <f t="shared" si="380"/>
        <v>7.6772550274478487E-3</v>
      </c>
      <c r="N1035" s="4">
        <f t="shared" ref="N1035:N1098" si="388">(D1035-G1035)/G1035</f>
        <v>1.4456830310373875E-2</v>
      </c>
      <c r="O1035" s="4">
        <f t="shared" si="367"/>
        <v>6.6320449514730047E-3</v>
      </c>
      <c r="P1035" s="4">
        <f t="shared" si="369"/>
        <v>5.9219247382611924E-2</v>
      </c>
      <c r="T1035" s="4"/>
      <c r="U1035" s="4">
        <f t="shared" si="381"/>
        <v>-2.407407407407406E-2</v>
      </c>
      <c r="V1035" s="4">
        <f t="shared" si="382"/>
        <v>-3.3833333333333389E-2</v>
      </c>
      <c r="W1035" s="4">
        <f t="shared" si="383"/>
        <v>2.9488454847036022E-2</v>
      </c>
      <c r="X1035" s="4">
        <f t="shared" ref="X1035:X1098" si="389">(F1035-F1030)/F1030</f>
        <v>1.3546989707592098E-2</v>
      </c>
      <c r="Y1035" s="4">
        <f t="shared" si="378"/>
        <v>-1.7271966350482296E-2</v>
      </c>
      <c r="Z1035" s="4">
        <f t="shared" si="379"/>
        <v>-1.1075620661069343E-2</v>
      </c>
      <c r="AA1035" s="4">
        <f t="shared" si="372"/>
        <v>4.7044735266444275E-3</v>
      </c>
      <c r="AB1035" s="4">
        <f t="shared" si="373"/>
        <v>4.7044735266444275E-3</v>
      </c>
      <c r="AC1035" s="2">
        <f t="shared" si="384"/>
        <v>7.7169298298940554E-3</v>
      </c>
      <c r="AD1035" s="3">
        <f t="shared" si="385"/>
        <v>2331.0713884436127</v>
      </c>
    </row>
    <row r="1036" spans="1:30" x14ac:dyDescent="0.3">
      <c r="A1036" s="1">
        <f t="shared" si="370"/>
        <v>7</v>
      </c>
      <c r="B1036" s="1">
        <f t="shared" si="368"/>
        <v>2</v>
      </c>
      <c r="C1036" s="5">
        <v>40582</v>
      </c>
      <c r="D1036" s="3">
        <v>2363.61</v>
      </c>
      <c r="E1036" s="3">
        <v>2348.5300000000002</v>
      </c>
      <c r="F1036" s="3">
        <f t="shared" si="376"/>
        <v>2339.0340000000001</v>
      </c>
      <c r="G1036" s="3">
        <f t="shared" si="386"/>
        <v>2321.6800000000003</v>
      </c>
      <c r="H1036" s="4">
        <f t="shared" si="371"/>
        <v>6.1340030648732802E-3</v>
      </c>
      <c r="I1036" s="4">
        <f t="shared" si="374"/>
        <v>-2.8520347352273886E-4</v>
      </c>
      <c r="J1036" s="4">
        <f t="shared" si="375"/>
        <v>6.419206538396019E-3</v>
      </c>
      <c r="K1036" s="4">
        <f t="shared" si="377"/>
        <v>-6.9427890345649355E-3</v>
      </c>
      <c r="L1036" s="4">
        <f t="shared" si="387"/>
        <v>-1.3697807291370958E-2</v>
      </c>
      <c r="M1036" s="4">
        <f t="shared" si="380"/>
        <v>1.0506901567057178E-2</v>
      </c>
      <c r="N1036" s="4">
        <f t="shared" si="388"/>
        <v>1.8060197787808756E-2</v>
      </c>
      <c r="O1036" s="4">
        <f t="shared" ref="O1036:O1099" si="390">(F1036-G1036)/D1036</f>
        <v>7.3421588163867192E-3</v>
      </c>
      <c r="P1036" s="4">
        <f t="shared" si="369"/>
        <v>6.5716501492429635E-2</v>
      </c>
      <c r="T1036" s="4"/>
      <c r="U1036" s="4">
        <f t="shared" si="381"/>
        <v>-1.0322663034224418E-2</v>
      </c>
      <c r="V1036" s="4">
        <f t="shared" si="382"/>
        <v>-2.0219436403882129E-2</v>
      </c>
      <c r="W1036" s="4">
        <f t="shared" si="383"/>
        <v>1.6628314587410615E-2</v>
      </c>
      <c r="X1036" s="4">
        <f t="shared" si="389"/>
        <v>1.5062104927861806E-2</v>
      </c>
      <c r="Y1036" s="4">
        <f t="shared" si="378"/>
        <v>-1.9325048522911923E-2</v>
      </c>
      <c r="Z1036" s="4">
        <f t="shared" si="379"/>
        <v>-1.3141648029355385E-2</v>
      </c>
      <c r="AA1036" s="4">
        <f t="shared" si="372"/>
        <v>6.1340030648732802E-3</v>
      </c>
      <c r="AB1036" s="4">
        <f t="shared" si="373"/>
        <v>6.1340030648732802E-3</v>
      </c>
      <c r="AC1036" s="2">
        <f t="shared" si="384"/>
        <v>9.1776594718494722E-3</v>
      </c>
      <c r="AD1036" s="3">
        <f t="shared" si="385"/>
        <v>2341.917592295742</v>
      </c>
    </row>
    <row r="1037" spans="1:30" x14ac:dyDescent="0.3">
      <c r="A1037" s="1">
        <f t="shared" si="370"/>
        <v>7</v>
      </c>
      <c r="B1037" s="1">
        <f t="shared" si="368"/>
        <v>3</v>
      </c>
      <c r="C1037" s="5">
        <v>40583</v>
      </c>
      <c r="D1037" s="3">
        <v>2360.9499999999998</v>
      </c>
      <c r="E1037" s="3">
        <v>2359.81</v>
      </c>
      <c r="F1037" s="3">
        <f t="shared" si="376"/>
        <v>2347.0059999999999</v>
      </c>
      <c r="G1037" s="3">
        <f t="shared" si="386"/>
        <v>2326.3560000000002</v>
      </c>
      <c r="H1037" s="4">
        <f t="shared" si="371"/>
        <v>-1.1253971678916188E-3</v>
      </c>
      <c r="I1037" s="4">
        <f t="shared" si="374"/>
        <v>-1.6077102398450597E-3</v>
      </c>
      <c r="J1037" s="4">
        <f t="shared" si="375"/>
        <v>4.8231307195344087E-4</v>
      </c>
      <c r="K1037" s="4">
        <f t="shared" si="377"/>
        <v>-8.4997101890752474E-3</v>
      </c>
      <c r="L1037" s="4">
        <f t="shared" si="387"/>
        <v>-1.7387715307422964E-2</v>
      </c>
      <c r="M1037" s="4">
        <f t="shared" si="380"/>
        <v>5.9411863454971823E-3</v>
      </c>
      <c r="N1037" s="4">
        <f t="shared" si="388"/>
        <v>1.4870466944869827E-2</v>
      </c>
      <c r="O1037" s="4">
        <f t="shared" si="390"/>
        <v>8.7464791715197859E-3</v>
      </c>
      <c r="P1037" s="4">
        <f t="shared" si="369"/>
        <v>6.4517147159874694E-2</v>
      </c>
      <c r="T1037" s="4"/>
      <c r="U1037" s="4">
        <f t="shared" si="381"/>
        <v>-1.7989431420581219E-2</v>
      </c>
      <c r="V1037" s="4">
        <f t="shared" si="382"/>
        <v>-2.7809537106375425E-2</v>
      </c>
      <c r="W1037" s="4">
        <f t="shared" si="383"/>
        <v>1.7172966149524436E-2</v>
      </c>
      <c r="X1037" s="4">
        <f t="shared" si="389"/>
        <v>1.7912084194602516E-2</v>
      </c>
      <c r="Y1037" s="4">
        <f t="shared" si="378"/>
        <v>-2.0862556695445858E-2</v>
      </c>
      <c r="Z1037" s="4">
        <f t="shared" si="379"/>
        <v>-1.4688850574911233E-2</v>
      </c>
      <c r="AA1037" s="4">
        <f t="shared" si="372"/>
        <v>-1.1253971678916188E-3</v>
      </c>
      <c r="AB1037" s="4">
        <f t="shared" si="373"/>
        <v>-1.1253971678916188E-3</v>
      </c>
      <c r="AC1037" s="2">
        <f t="shared" si="384"/>
        <v>5.3742230046541625E-3</v>
      </c>
      <c r="AD1037" s="3">
        <f t="shared" si="385"/>
        <v>2348.2617281971616</v>
      </c>
    </row>
    <row r="1038" spans="1:30" x14ac:dyDescent="0.3">
      <c r="A1038" s="1">
        <f t="shared" si="370"/>
        <v>7</v>
      </c>
      <c r="B1038" s="1">
        <f t="shared" si="368"/>
        <v>4</v>
      </c>
      <c r="C1038" s="5">
        <v>40584</v>
      </c>
      <c r="D1038" s="3">
        <v>2364.35</v>
      </c>
      <c r="E1038" s="3">
        <v>2343.79</v>
      </c>
      <c r="F1038" s="3">
        <f t="shared" si="376"/>
        <v>2355.2619999999997</v>
      </c>
      <c r="G1038" s="3">
        <f t="shared" si="386"/>
        <v>2329.7840000000001</v>
      </c>
      <c r="H1038" s="4">
        <f t="shared" si="371"/>
        <v>1.4400982655287454E-3</v>
      </c>
      <c r="I1038" s="4">
        <f t="shared" si="374"/>
        <v>-7.2682606577859996E-3</v>
      </c>
      <c r="J1038" s="4">
        <f t="shared" si="375"/>
        <v>8.7083589233147452E-3</v>
      </c>
      <c r="K1038" s="4">
        <f t="shared" si="377"/>
        <v>-3.3715241745907523E-3</v>
      </c>
      <c r="L1038" s="4">
        <f t="shared" si="387"/>
        <v>-1.4827364690766941E-2</v>
      </c>
      <c r="M1038" s="4">
        <f t="shared" si="380"/>
        <v>3.8585940757334828E-3</v>
      </c>
      <c r="N1038" s="4">
        <f t="shared" si="388"/>
        <v>1.4836568540259441E-2</v>
      </c>
      <c r="O1038" s="4">
        <f t="shared" si="390"/>
        <v>1.0775900353162438E-2</v>
      </c>
      <c r="P1038" s="4">
        <f t="shared" si="369"/>
        <v>6.6050156457125239E-2</v>
      </c>
      <c r="T1038" s="4"/>
      <c r="U1038" s="4">
        <f t="shared" si="381"/>
        <v>-1.6044388911243209E-2</v>
      </c>
      <c r="V1038" s="4">
        <f t="shared" si="382"/>
        <v>-2.5883945022130806E-2</v>
      </c>
      <c r="W1038" s="4">
        <f t="shared" si="383"/>
        <v>1.7769589379570887E-2</v>
      </c>
      <c r="X1038" s="4">
        <f t="shared" si="389"/>
        <v>2.2113382510829786E-2</v>
      </c>
      <c r="Y1038" s="4">
        <f t="shared" si="378"/>
        <v>-1.5798313149969954E-2</v>
      </c>
      <c r="Z1038" s="4">
        <f t="shared" si="379"/>
        <v>-9.5926757090815211E-3</v>
      </c>
      <c r="AA1038" s="4">
        <f t="shared" si="372"/>
        <v>1.4400982655287454E-3</v>
      </c>
      <c r="AB1038" s="4">
        <f t="shared" si="373"/>
        <v>1.4400982655287454E-3</v>
      </c>
      <c r="AC1038" s="2">
        <f t="shared" si="384"/>
        <v>4.5363480598158302E-3</v>
      </c>
      <c r="AD1038" s="3">
        <f t="shared" si="385"/>
        <v>2353.6244854647744</v>
      </c>
    </row>
    <row r="1039" spans="1:30" x14ac:dyDescent="0.3">
      <c r="A1039" s="1">
        <f t="shared" si="370"/>
        <v>7</v>
      </c>
      <c r="B1039" s="1">
        <f t="shared" si="368"/>
        <v>5</v>
      </c>
      <c r="C1039" s="5">
        <v>40585</v>
      </c>
      <c r="D1039" s="3">
        <v>2379.15</v>
      </c>
      <c r="E1039" s="3">
        <v>2357.77</v>
      </c>
      <c r="F1039" s="3">
        <f t="shared" si="376"/>
        <v>2363.4519999999998</v>
      </c>
      <c r="G1039" s="3">
        <f t="shared" si="386"/>
        <v>2340.6480000000001</v>
      </c>
      <c r="H1039" s="4">
        <f t="shared" si="371"/>
        <v>6.2596485291941473E-3</v>
      </c>
      <c r="I1039" s="4">
        <f t="shared" si="374"/>
        <v>-2.7830059001416572E-3</v>
      </c>
      <c r="J1039" s="4">
        <f t="shared" si="375"/>
        <v>9.0426544293358037E-3</v>
      </c>
      <c r="K1039" s="4">
        <f t="shared" si="377"/>
        <v>-2.0396726372999847E-3</v>
      </c>
      <c r="L1039" s="4">
        <f t="shared" si="387"/>
        <v>-1.1834119313976174E-2</v>
      </c>
      <c r="M1039" s="4">
        <f t="shared" si="380"/>
        <v>6.6419796128714785E-3</v>
      </c>
      <c r="N1039" s="4">
        <f t="shared" si="388"/>
        <v>1.644929096557874E-2</v>
      </c>
      <c r="O1039" s="4">
        <f t="shared" si="390"/>
        <v>9.5849357963977179E-3</v>
      </c>
      <c r="P1039" s="4">
        <f t="shared" si="369"/>
        <v>7.2723255751039273E-2</v>
      </c>
      <c r="T1039" s="4"/>
      <c r="U1039" s="4">
        <f t="shared" si="381"/>
        <v>-1.1060122232326048E-2</v>
      </c>
      <c r="V1039" s="4">
        <f t="shared" si="382"/>
        <v>-2.0949521010002813E-2</v>
      </c>
      <c r="W1039" s="4">
        <f t="shared" si="383"/>
        <v>1.7513471901462782E-2</v>
      </c>
      <c r="X1039" s="4">
        <f t="shared" si="389"/>
        <v>1.9676906642552183E-2</v>
      </c>
      <c r="Y1039" s="4">
        <f t="shared" si="378"/>
        <v>-1.4483068240326091E-2</v>
      </c>
      <c r="Z1039" s="4">
        <f t="shared" si="379"/>
        <v>-8.2691378517988096E-3</v>
      </c>
      <c r="AA1039" s="4">
        <f t="shared" si="372"/>
        <v>6.2596485291941473E-3</v>
      </c>
      <c r="AB1039" s="4">
        <f t="shared" si="373"/>
        <v>6.2596485291941473E-3</v>
      </c>
      <c r="AC1039" s="2">
        <f t="shared" si="384"/>
        <v>7.1525585566906847E-3</v>
      </c>
      <c r="AD1039" s="3">
        <f t="shared" si="385"/>
        <v>2362.1329903098494</v>
      </c>
    </row>
    <row r="1040" spans="1:30" x14ac:dyDescent="0.3">
      <c r="A1040" s="1">
        <f t="shared" si="370"/>
        <v>8</v>
      </c>
      <c r="B1040" s="1">
        <f t="shared" si="368"/>
        <v>1</v>
      </c>
      <c r="C1040" s="5">
        <v>40588</v>
      </c>
      <c r="D1040" s="3">
        <v>2385.6</v>
      </c>
      <c r="E1040" s="3">
        <v>2379.52</v>
      </c>
      <c r="F1040" s="3">
        <f t="shared" si="376"/>
        <v>2370.732</v>
      </c>
      <c r="G1040" s="3">
        <f t="shared" si="386"/>
        <v>2351.0170000000003</v>
      </c>
      <c r="H1040" s="4">
        <f t="shared" si="371"/>
        <v>2.7110522665657138E-3</v>
      </c>
      <c r="I1040" s="4">
        <f t="shared" si="374"/>
        <v>1.5551772691923201E-4</v>
      </c>
      <c r="J1040" s="4">
        <f t="shared" si="375"/>
        <v>2.5555345396464819E-3</v>
      </c>
      <c r="K1040" s="4">
        <f t="shared" si="377"/>
        <v>-5.1005611247715438E-3</v>
      </c>
      <c r="L1040" s="4">
        <f t="shared" si="387"/>
        <v>-1.343990734319201E-2</v>
      </c>
      <c r="M1040" s="4">
        <f t="shared" si="380"/>
        <v>6.2714807072245778E-3</v>
      </c>
      <c r="N1040" s="4">
        <f t="shared" si="388"/>
        <v>1.4709804310219631E-2</v>
      </c>
      <c r="O1040" s="4">
        <f t="shared" si="390"/>
        <v>8.2641683433935659E-3</v>
      </c>
      <c r="P1040" s="4">
        <f t="shared" si="369"/>
        <v>7.5631464564940881E-2</v>
      </c>
      <c r="T1040" s="4"/>
      <c r="U1040" s="4">
        <f t="shared" si="381"/>
        <v>-1.2588529516844365E-2</v>
      </c>
      <c r="V1040" s="4">
        <f t="shared" si="382"/>
        <v>-2.2462644221676001E-2</v>
      </c>
      <c r="W1040" s="4">
        <f t="shared" si="383"/>
        <v>1.5494636471990505E-2</v>
      </c>
      <c r="X1040" s="4">
        <f t="shared" si="389"/>
        <v>1.6913295660536204E-2</v>
      </c>
      <c r="Y1040" s="4">
        <f t="shared" si="378"/>
        <v>-1.7505791035934082E-2</v>
      </c>
      <c r="Z1040" s="4">
        <f t="shared" si="379"/>
        <v>-1.1310919669560666E-2</v>
      </c>
      <c r="AA1040" s="4">
        <f t="shared" si="372"/>
        <v>2.7110522665657138E-3</v>
      </c>
      <c r="AB1040" s="4">
        <f t="shared" si="373"/>
        <v>2.7110522665657138E-3</v>
      </c>
      <c r="AC1040" s="2">
        <f t="shared" si="384"/>
        <v>6.5579615722530914E-3</v>
      </c>
      <c r="AD1040" s="3">
        <f t="shared" si="385"/>
        <v>2369.9553268732329</v>
      </c>
    </row>
    <row r="1041" spans="1:30" x14ac:dyDescent="0.3">
      <c r="A1041" s="1">
        <f t="shared" si="370"/>
        <v>8</v>
      </c>
      <c r="B1041" s="1">
        <f t="shared" si="368"/>
        <v>2</v>
      </c>
      <c r="C1041" s="5">
        <v>40589</v>
      </c>
      <c r="D1041" s="3">
        <v>2381.92</v>
      </c>
      <c r="E1041" s="3">
        <v>2380.16</v>
      </c>
      <c r="F1041" s="3">
        <f t="shared" si="376"/>
        <v>2374.3939999999998</v>
      </c>
      <c r="G1041" s="3">
        <f t="shared" si="386"/>
        <v>2356.7139999999999</v>
      </c>
      <c r="H1041" s="4">
        <f t="shared" si="371"/>
        <v>-1.5425888665324598E-3</v>
      </c>
      <c r="I1041" s="4">
        <f t="shared" si="374"/>
        <v>-2.2803487592220218E-3</v>
      </c>
      <c r="J1041" s="4">
        <f t="shared" si="375"/>
        <v>7.3775989268956197E-4</v>
      </c>
      <c r="K1041" s="4">
        <f t="shared" si="377"/>
        <v>-5.486041247484948E-3</v>
      </c>
      <c r="L1041" s="4">
        <f t="shared" si="387"/>
        <v>-1.3282472613458648E-2</v>
      </c>
      <c r="M1041" s="4">
        <f t="shared" si="380"/>
        <v>3.1696508667054817E-3</v>
      </c>
      <c r="N1041" s="4">
        <f t="shared" si="388"/>
        <v>1.0695400460132258E-2</v>
      </c>
      <c r="O1041" s="4">
        <f t="shared" si="390"/>
        <v>7.4225834620809412E-3</v>
      </c>
      <c r="P1041" s="4">
        <f t="shared" si="369"/>
        <v>7.3972207443210994E-2</v>
      </c>
      <c r="T1041" s="4"/>
      <c r="U1041" s="4">
        <f t="shared" si="381"/>
        <v>-9.2178068410461861E-3</v>
      </c>
      <c r="V1041" s="4">
        <f t="shared" si="382"/>
        <v>-1.9125628772635794E-2</v>
      </c>
      <c r="W1041" s="4">
        <f t="shared" si="383"/>
        <v>7.7466248662004071E-3</v>
      </c>
      <c r="X1041" s="4">
        <f t="shared" si="389"/>
        <v>1.5117351864059979E-2</v>
      </c>
      <c r="Y1041" s="4">
        <f t="shared" si="378"/>
        <v>-1.7886464673326843E-2</v>
      </c>
      <c r="Z1041" s="4">
        <f t="shared" si="379"/>
        <v>-1.1693993549310831E-2</v>
      </c>
      <c r="AA1041" s="4">
        <f t="shared" si="372"/>
        <v>-1.5425888665324598E-3</v>
      </c>
      <c r="AB1041" s="4">
        <f t="shared" si="373"/>
        <v>-1.5425888665324598E-3</v>
      </c>
      <c r="AC1041" s="2">
        <f t="shared" si="384"/>
        <v>3.3487475444926532E-3</v>
      </c>
      <c r="AD1041" s="3">
        <f t="shared" si="385"/>
        <v>2373.9435512488221</v>
      </c>
    </row>
    <row r="1042" spans="1:30" x14ac:dyDescent="0.3">
      <c r="A1042" s="1">
        <f t="shared" si="370"/>
        <v>8</v>
      </c>
      <c r="B1042" s="1">
        <f t="shared" si="368"/>
        <v>3</v>
      </c>
      <c r="C1042" s="5">
        <v>40590</v>
      </c>
      <c r="D1042" s="3">
        <v>2397.94</v>
      </c>
      <c r="E1042" s="3">
        <v>2389.5100000000002</v>
      </c>
      <c r="F1042" s="3">
        <f t="shared" si="376"/>
        <v>2381.7920000000004</v>
      </c>
      <c r="G1042" s="3">
        <f t="shared" si="386"/>
        <v>2364.3989999999994</v>
      </c>
      <c r="H1042" s="4">
        <f t="shared" si="371"/>
        <v>6.7256666890575592E-3</v>
      </c>
      <c r="I1042" s="4">
        <f t="shared" si="374"/>
        <v>3.1865050043662865E-3</v>
      </c>
      <c r="J1042" s="4">
        <f t="shared" si="375"/>
        <v>3.5391616846912727E-3</v>
      </c>
      <c r="K1042" s="4">
        <f t="shared" si="377"/>
        <v>-1.7485893732786843E-3</v>
      </c>
      <c r="L1042" s="4">
        <f t="shared" si="387"/>
        <v>-8.9204413992823167E-3</v>
      </c>
      <c r="M1042" s="4">
        <f t="shared" si="380"/>
        <v>6.7797691821954564E-3</v>
      </c>
      <c r="N1042" s="4">
        <f t="shared" si="388"/>
        <v>1.4185845959163673E-2</v>
      </c>
      <c r="O1042" s="4">
        <f t="shared" si="390"/>
        <v>7.2533090903029009E-3</v>
      </c>
      <c r="P1042" s="4">
        <f t="shared" si="369"/>
        <v>8.1195386543785414E-2</v>
      </c>
      <c r="T1042" s="4"/>
      <c r="U1042" s="4">
        <f t="shared" si="381"/>
        <v>-8.803822126687821E-3</v>
      </c>
      <c r="V1042" s="4">
        <f t="shared" si="382"/>
        <v>-1.8715783905420953E-2</v>
      </c>
      <c r="W1042" s="4">
        <f t="shared" si="383"/>
        <v>1.5667422012325648E-2</v>
      </c>
      <c r="X1042" s="4">
        <f t="shared" si="389"/>
        <v>1.4821436332076065E-2</v>
      </c>
      <c r="Y1042" s="4">
        <f t="shared" si="378"/>
        <v>-1.419561444343732E-2</v>
      </c>
      <c r="Z1042" s="4">
        <f t="shared" si="379"/>
        <v>-7.979871586928618E-3</v>
      </c>
      <c r="AA1042" s="4">
        <f t="shared" si="372"/>
        <v>6.7256666890575592E-3</v>
      </c>
      <c r="AB1042" s="4">
        <f t="shared" si="373"/>
        <v>6.7256666890575592E-3</v>
      </c>
      <c r="AC1042" s="2">
        <f t="shared" si="384"/>
        <v>6.6714064992389839E-3</v>
      </c>
      <c r="AD1042" s="3">
        <f t="shared" si="385"/>
        <v>2381.9423674992149</v>
      </c>
    </row>
    <row r="1043" spans="1:30" x14ac:dyDescent="0.3">
      <c r="A1043" s="1">
        <f t="shared" si="370"/>
        <v>8</v>
      </c>
      <c r="B1043" s="1">
        <f t="shared" si="368"/>
        <v>4</v>
      </c>
      <c r="C1043" s="5">
        <v>40591</v>
      </c>
      <c r="D1043" s="3">
        <v>2397.5700000000002</v>
      </c>
      <c r="E1043" s="3">
        <v>2384.69</v>
      </c>
      <c r="F1043" s="3">
        <f t="shared" si="376"/>
        <v>2388.4360000000001</v>
      </c>
      <c r="G1043" s="3">
        <f t="shared" si="386"/>
        <v>2371.8489999999993</v>
      </c>
      <c r="H1043" s="4">
        <f t="shared" si="371"/>
        <v>-1.5429910673323387E-4</v>
      </c>
      <c r="I1043" s="4">
        <f t="shared" si="374"/>
        <v>-5.5255761195025727E-3</v>
      </c>
      <c r="J1043" s="4">
        <f t="shared" si="375"/>
        <v>5.3712770127693392E-3</v>
      </c>
      <c r="K1043" s="4">
        <f t="shared" si="377"/>
        <v>-4.9156776232932888E-3</v>
      </c>
      <c r="L1043" s="4">
        <f t="shared" si="387"/>
        <v>-1.2072399179666522E-2</v>
      </c>
      <c r="M1043" s="4">
        <f t="shared" si="380"/>
        <v>3.8242598922474851E-3</v>
      </c>
      <c r="N1043" s="4">
        <f t="shared" si="388"/>
        <v>1.084428224562395E-2</v>
      </c>
      <c r="O1043" s="4">
        <f t="shared" si="390"/>
        <v>6.9182547329174528E-3</v>
      </c>
      <c r="P1043" s="4">
        <f t="shared" si="369"/>
        <v>8.1028559061437619E-2</v>
      </c>
      <c r="T1043" s="4"/>
      <c r="U1043" s="4">
        <f t="shared" si="381"/>
        <v>-1.4007856743705074E-2</v>
      </c>
      <c r="V1043" s="4">
        <f t="shared" si="382"/>
        <v>-2.3867778176268079E-2</v>
      </c>
      <c r="W1043" s="4">
        <f t="shared" si="383"/>
        <v>1.4050373252691123E-2</v>
      </c>
      <c r="X1043" s="4">
        <f t="shared" si="389"/>
        <v>1.4085057203827191E-2</v>
      </c>
      <c r="Y1043" s="4">
        <f t="shared" si="378"/>
        <v>-1.7323212815022786E-2</v>
      </c>
      <c r="Z1043" s="4">
        <f t="shared" si="379"/>
        <v>-1.1127190247367707E-2</v>
      </c>
      <c r="AA1043" s="4">
        <f t="shared" si="372"/>
        <v>-1.5429910673323387E-4</v>
      </c>
      <c r="AB1043" s="4">
        <f t="shared" si="373"/>
        <v>-1.5429910673323387E-4</v>
      </c>
      <c r="AC1043" s="2">
        <f t="shared" si="384"/>
        <v>4.3454087543594987E-3</v>
      </c>
      <c r="AD1043" s="3">
        <f t="shared" si="385"/>
        <v>2387.1515783328105</v>
      </c>
    </row>
    <row r="1044" spans="1:30" x14ac:dyDescent="0.3">
      <c r="A1044" s="1">
        <f t="shared" si="370"/>
        <v>8</v>
      </c>
      <c r="B1044" s="1">
        <f t="shared" si="368"/>
        <v>5</v>
      </c>
      <c r="C1044" s="5">
        <v>40592</v>
      </c>
      <c r="D1044" s="3">
        <v>2392.4699999999998</v>
      </c>
      <c r="E1044" s="3">
        <v>2396.75</v>
      </c>
      <c r="F1044" s="3">
        <f t="shared" si="376"/>
        <v>2391.1</v>
      </c>
      <c r="G1044" s="3">
        <f t="shared" si="386"/>
        <v>2377.2759999999998</v>
      </c>
      <c r="H1044" s="4">
        <f t="shared" si="371"/>
        <v>-2.127153743165106E-3</v>
      </c>
      <c r="I1044" s="4">
        <f t="shared" si="374"/>
        <v>-3.4201295478345308E-4</v>
      </c>
      <c r="J1044" s="4">
        <f t="shared" si="375"/>
        <v>-1.7851407883816529E-3</v>
      </c>
      <c r="K1044" s="4">
        <f t="shared" si="377"/>
        <v>-2.8414186030022064E-3</v>
      </c>
      <c r="L1044" s="4">
        <f t="shared" si="387"/>
        <v>-9.1685424084480723E-3</v>
      </c>
      <c r="M1044" s="4">
        <f t="shared" si="380"/>
        <v>5.7295805277901004E-4</v>
      </c>
      <c r="N1044" s="4">
        <f t="shared" si="388"/>
        <v>6.3913487537837262E-3</v>
      </c>
      <c r="O1044" s="4">
        <f t="shared" si="390"/>
        <v>5.7781288793590183E-3</v>
      </c>
      <c r="P1044" s="4">
        <f t="shared" si="369"/>
        <v>7.8729045115561697E-2</v>
      </c>
      <c r="T1044" s="4"/>
      <c r="U1044" s="4">
        <f t="shared" si="381"/>
        <v>-7.6827788135487478E-3</v>
      </c>
      <c r="V1044" s="4">
        <f t="shared" si="382"/>
        <v>-1.7605951025413184E-2</v>
      </c>
      <c r="W1044" s="4">
        <f t="shared" si="383"/>
        <v>5.5986381690938817E-3</v>
      </c>
      <c r="X1044" s="4">
        <f t="shared" si="389"/>
        <v>1.1698143224402333E-2</v>
      </c>
      <c r="Y1044" s="4">
        <f t="shared" si="378"/>
        <v>-1.5274817373538247E-2</v>
      </c>
      <c r="Z1044" s="4">
        <f t="shared" si="379"/>
        <v>-9.0658791610359144E-3</v>
      </c>
      <c r="AA1044" s="4">
        <f t="shared" si="372"/>
        <v>-2.127153743165106E-3</v>
      </c>
      <c r="AB1044" s="4">
        <f t="shared" si="373"/>
        <v>-2.127153743165106E-3</v>
      </c>
      <c r="AC1044" s="2">
        <f t="shared" si="384"/>
        <v>1.481989092775496E-3</v>
      </c>
      <c r="AD1044" s="3">
        <f t="shared" si="385"/>
        <v>2388.9243855552072</v>
      </c>
    </row>
    <row r="1045" spans="1:30" x14ac:dyDescent="0.3">
      <c r="A1045" s="1">
        <f t="shared" si="370"/>
        <v>9</v>
      </c>
      <c r="B1045" s="1">
        <f t="shared" si="368"/>
        <v>2</v>
      </c>
      <c r="C1045" s="5">
        <v>40596</v>
      </c>
      <c r="D1045" s="3">
        <v>2322.86</v>
      </c>
      <c r="E1045" s="3">
        <v>2353.81</v>
      </c>
      <c r="F1045" s="3">
        <f t="shared" si="376"/>
        <v>2378.5520000000001</v>
      </c>
      <c r="G1045" s="3">
        <f t="shared" si="386"/>
        <v>2374.6420000000003</v>
      </c>
      <c r="H1045" s="4">
        <f t="shared" si="371"/>
        <v>-2.9095453652501255E-2</v>
      </c>
      <c r="I1045" s="4">
        <f t="shared" si="374"/>
        <v>-1.6159032297165633E-2</v>
      </c>
      <c r="J1045" s="4">
        <f t="shared" si="375"/>
        <v>-1.2936421355335622E-2</v>
      </c>
      <c r="K1045" s="4">
        <f t="shared" si="377"/>
        <v>2.0898903643971042E-6</v>
      </c>
      <c r="L1045" s="4">
        <f t="shared" si="387"/>
        <v>-5.0468530198681692E-3</v>
      </c>
      <c r="M1045" s="4">
        <f t="shared" si="380"/>
        <v>-2.3414245305547244E-2</v>
      </c>
      <c r="N1045" s="4">
        <f t="shared" si="388"/>
        <v>-2.1806234371328455E-2</v>
      </c>
      <c r="O1045" s="4">
        <f t="shared" si="390"/>
        <v>1.6832697622757523E-3</v>
      </c>
      <c r="P1045" s="4">
        <f t="shared" si="369"/>
        <v>4.7342934179794932E-2</v>
      </c>
      <c r="T1045" s="4"/>
      <c r="U1045" s="4">
        <f t="shared" si="381"/>
        <v>-2.8715093606188967E-3</v>
      </c>
      <c r="V1045" s="4">
        <f t="shared" si="382"/>
        <v>-1.28427942670128E-2</v>
      </c>
      <c r="W1045" s="4">
        <f t="shared" si="383"/>
        <v>-2.6299463447350679E-2</v>
      </c>
      <c r="X1045" s="4">
        <f t="shared" si="389"/>
        <v>3.2985592635524233E-3</v>
      </c>
      <c r="Y1045" s="4">
        <f t="shared" si="378"/>
        <v>-1.2466764098293467E-2</v>
      </c>
      <c r="Z1045" s="4">
        <f t="shared" si="379"/>
        <v>-6.2401204085766274E-3</v>
      </c>
      <c r="AA1045" s="4">
        <f t="shared" si="372"/>
        <v>-2.9095453652501255E-2</v>
      </c>
      <c r="AB1045" s="4">
        <f t="shared" si="373"/>
        <v>-2.9095453652501255E-2</v>
      </c>
      <c r="AC1045" s="2">
        <f t="shared" si="384"/>
        <v>-1.8960644939200549E-2</v>
      </c>
      <c r="AD1045" s="3">
        <f t="shared" si="385"/>
        <v>2366.9029237034715</v>
      </c>
    </row>
    <row r="1046" spans="1:30" x14ac:dyDescent="0.3">
      <c r="A1046" s="1">
        <f t="shared" si="370"/>
        <v>9</v>
      </c>
      <c r="B1046" s="1">
        <f t="shared" si="368"/>
        <v>3</v>
      </c>
      <c r="C1046" s="5">
        <v>40597</v>
      </c>
      <c r="D1046" s="3">
        <v>2300.94</v>
      </c>
      <c r="E1046" s="3">
        <v>2321.44</v>
      </c>
      <c r="F1046" s="3">
        <f t="shared" si="376"/>
        <v>2362.3560000000002</v>
      </c>
      <c r="G1046" s="3">
        <f t="shared" si="386"/>
        <v>2368.375</v>
      </c>
      <c r="H1046" s="4">
        <f t="shared" si="371"/>
        <v>-9.4366427593570307E-3</v>
      </c>
      <c r="I1046" s="4">
        <f t="shared" si="374"/>
        <v>-6.1131536123574929E-4</v>
      </c>
      <c r="J1046" s="4">
        <f t="shared" si="375"/>
        <v>-8.8253273981212816E-3</v>
      </c>
      <c r="K1046" s="4">
        <f t="shared" si="377"/>
        <v>2.3613132087168365E-2</v>
      </c>
      <c r="L1046" s="4">
        <f t="shared" si="387"/>
        <v>2.28200484651584E-2</v>
      </c>
      <c r="M1046" s="4">
        <f t="shared" si="380"/>
        <v>-2.5997775102482506E-2</v>
      </c>
      <c r="N1046" s="4">
        <f t="shared" si="388"/>
        <v>-2.8473109199345519E-2</v>
      </c>
      <c r="O1046" s="4">
        <f t="shared" si="390"/>
        <v>-2.6158874199239345E-3</v>
      </c>
      <c r="P1046" s="4">
        <f t="shared" si="369"/>
        <v>3.7459533063403425E-2</v>
      </c>
      <c r="T1046" s="4"/>
      <c r="U1046" s="4">
        <f t="shared" si="381"/>
        <v>2.5425552982099628E-2</v>
      </c>
      <c r="V1046" s="4">
        <f t="shared" si="382"/>
        <v>1.5171297452278671E-2</v>
      </c>
      <c r="W1046" s="4">
        <f t="shared" si="383"/>
        <v>-3.3997783300866537E-2</v>
      </c>
      <c r="X1046" s="4">
        <f t="shared" si="389"/>
        <v>-5.0699252103903383E-3</v>
      </c>
      <c r="Y1046" s="4">
        <f t="shared" si="378"/>
        <v>1.0849876076106504E-2</v>
      </c>
      <c r="Z1046" s="4">
        <f t="shared" si="379"/>
        <v>1.7223537005475752E-2</v>
      </c>
      <c r="AA1046" s="4">
        <f t="shared" si="372"/>
        <v>-9.4366427593570307E-3</v>
      </c>
      <c r="AB1046" s="4">
        <f t="shared" si="373"/>
        <v>-9.4366427593570307E-3</v>
      </c>
      <c r="AC1046" s="2">
        <f t="shared" si="384"/>
        <v>-1.9111877088920537E-2</v>
      </c>
      <c r="AD1046" s="3">
        <f t="shared" si="385"/>
        <v>2344.9152824689809</v>
      </c>
    </row>
    <row r="1047" spans="1:30" x14ac:dyDescent="0.3">
      <c r="A1047" s="1">
        <f t="shared" si="370"/>
        <v>9</v>
      </c>
      <c r="B1047" s="1">
        <f t="shared" si="368"/>
        <v>4</v>
      </c>
      <c r="C1047" s="5">
        <v>40598</v>
      </c>
      <c r="D1047" s="3">
        <v>2313.31</v>
      </c>
      <c r="E1047" s="3">
        <v>2306.94</v>
      </c>
      <c r="F1047" s="3">
        <f t="shared" si="376"/>
        <v>2345.4299999999998</v>
      </c>
      <c r="G1047" s="3">
        <f t="shared" si="386"/>
        <v>2363.6109999999999</v>
      </c>
      <c r="H1047" s="4">
        <f t="shared" si="371"/>
        <v>5.3760636957069247E-3</v>
      </c>
      <c r="I1047" s="4">
        <f t="shared" si="374"/>
        <v>2.6076299251610209E-3</v>
      </c>
      <c r="J1047" s="4">
        <f t="shared" si="375"/>
        <v>2.7684337705459038E-3</v>
      </c>
      <c r="K1047" s="4">
        <f t="shared" si="377"/>
        <v>2.2825453944909462E-2</v>
      </c>
      <c r="L1047" s="4">
        <f t="shared" si="387"/>
        <v>2.9666136448581782E-2</v>
      </c>
      <c r="M1047" s="4">
        <f t="shared" si="380"/>
        <v>-1.3694716960216204E-2</v>
      </c>
      <c r="N1047" s="4">
        <f t="shared" si="388"/>
        <v>-2.1281420673706433E-2</v>
      </c>
      <c r="O1047" s="4">
        <f t="shared" si="390"/>
        <v>-7.8593011745075412E-3</v>
      </c>
      <c r="P1047" s="4">
        <f t="shared" si="369"/>
        <v>4.3036981594870648E-2</v>
      </c>
      <c r="T1047" s="4"/>
      <c r="U1047" s="4">
        <f t="shared" si="381"/>
        <v>4.2156683790103178E-2</v>
      </c>
      <c r="V1047" s="4">
        <f t="shared" si="382"/>
        <v>3.1735116952202068E-2</v>
      </c>
      <c r="W1047" s="4">
        <f t="shared" si="383"/>
        <v>-3.5292792980641766E-2</v>
      </c>
      <c r="X1047" s="4">
        <f t="shared" si="389"/>
        <v>-1.526665636629921E-2</v>
      </c>
      <c r="Y1047" s="4">
        <f t="shared" si="378"/>
        <v>1.0072019357067729E-2</v>
      </c>
      <c r="Z1047" s="4">
        <f t="shared" si="379"/>
        <v>1.6440775705552947E-2</v>
      </c>
      <c r="AA1047" s="4">
        <f t="shared" si="372"/>
        <v>5.3760636957069247E-3</v>
      </c>
      <c r="AB1047" s="4">
        <f t="shared" si="373"/>
        <v>5.3760636957069247E-3</v>
      </c>
      <c r="AC1047" s="2">
        <f t="shared" si="384"/>
        <v>-9.1082424373101559E-3</v>
      </c>
      <c r="AD1047" s="3">
        <f t="shared" si="385"/>
        <v>2334.3801883126539</v>
      </c>
    </row>
    <row r="1048" spans="1:30" x14ac:dyDescent="0.3">
      <c r="A1048" s="1">
        <f t="shared" si="370"/>
        <v>9</v>
      </c>
      <c r="B1048" s="1">
        <f t="shared" si="368"/>
        <v>5</v>
      </c>
      <c r="C1048" s="5">
        <v>40599</v>
      </c>
      <c r="D1048" s="3">
        <v>2346.29</v>
      </c>
      <c r="E1048" s="3">
        <v>2326.13</v>
      </c>
      <c r="F1048" s="3">
        <f t="shared" si="376"/>
        <v>2335.174</v>
      </c>
      <c r="G1048" s="3">
        <f t="shared" si="386"/>
        <v>2361.8049999999998</v>
      </c>
      <c r="H1048" s="4">
        <f t="shared" si="371"/>
        <v>1.4256627948696896E-2</v>
      </c>
      <c r="I1048" s="4">
        <f t="shared" si="374"/>
        <v>5.5418426410641739E-3</v>
      </c>
      <c r="J1048" s="4">
        <f t="shared" si="375"/>
        <v>8.7147853076327223E-3</v>
      </c>
      <c r="K1048" s="4">
        <f t="shared" si="377"/>
        <v>8.2500832140958349E-3</v>
      </c>
      <c r="L1048" s="4">
        <f t="shared" si="387"/>
        <v>2.1708672373736599E-2</v>
      </c>
      <c r="M1048" s="4">
        <f t="shared" si="380"/>
        <v>4.7602448468508068E-3</v>
      </c>
      <c r="N1048" s="4">
        <f t="shared" si="388"/>
        <v>-6.5691282726558177E-3</v>
      </c>
      <c r="O1048" s="4">
        <f t="shared" si="390"/>
        <v>-1.1350259345605129E-2</v>
      </c>
      <c r="P1048" s="4">
        <f t="shared" si="369"/>
        <v>5.7907171778200532E-2</v>
      </c>
      <c r="T1048" s="4"/>
      <c r="U1048" s="4">
        <f t="shared" si="381"/>
        <v>3.6423998512953394E-2</v>
      </c>
      <c r="V1048" s="4">
        <f t="shared" si="382"/>
        <v>2.6059758527823881E-2</v>
      </c>
      <c r="W1048" s="4">
        <f t="shared" si="383"/>
        <v>-2.1388322343039074E-2</v>
      </c>
      <c r="X1048" s="4">
        <f t="shared" si="389"/>
        <v>-2.2299948585601696E-2</v>
      </c>
      <c r="Y1048" s="4">
        <f t="shared" si="378"/>
        <v>-4.3216135840848319E-3</v>
      </c>
      <c r="Z1048" s="4">
        <f t="shared" si="379"/>
        <v>1.9563873138829578E-3</v>
      </c>
      <c r="AA1048" s="4">
        <f t="shared" si="372"/>
        <v>1.4256627948696896E-2</v>
      </c>
      <c r="AB1048" s="4">
        <f t="shared" si="373"/>
        <v>1.4256627948696896E-2</v>
      </c>
      <c r="AC1048" s="2">
        <f t="shared" si="384"/>
        <v>3.3840124018047241E-3</v>
      </c>
      <c r="AD1048" s="3">
        <f t="shared" si="385"/>
        <v>2338.3501255417696</v>
      </c>
    </row>
    <row r="1049" spans="1:30" x14ac:dyDescent="0.3">
      <c r="A1049" s="1">
        <f t="shared" si="370"/>
        <v>10</v>
      </c>
      <c r="B1049" s="1">
        <f t="shared" si="368"/>
        <v>1</v>
      </c>
      <c r="C1049" s="5">
        <v>40602</v>
      </c>
      <c r="D1049" s="3">
        <v>2350.9899999999998</v>
      </c>
      <c r="E1049" s="3">
        <v>2354.87</v>
      </c>
      <c r="F1049" s="3">
        <f t="shared" si="376"/>
        <v>2326.8780000000002</v>
      </c>
      <c r="G1049" s="3">
        <f t="shared" si="386"/>
        <v>2358.989</v>
      </c>
      <c r="H1049" s="4">
        <f t="shared" si="371"/>
        <v>2.003162439425569E-3</v>
      </c>
      <c r="I1049" s="4">
        <f t="shared" si="374"/>
        <v>3.6568369638876387E-3</v>
      </c>
      <c r="J1049" s="4">
        <f t="shared" si="375"/>
        <v>-1.6536745244620696E-3</v>
      </c>
      <c r="K1049" s="4">
        <f t="shared" si="377"/>
        <v>-1.0842649459359073E-2</v>
      </c>
      <c r="L1049" s="4">
        <f t="shared" si="387"/>
        <v>5.7911757616397695E-3</v>
      </c>
      <c r="M1049" s="4">
        <f t="shared" si="380"/>
        <v>1.0362382557228881E-2</v>
      </c>
      <c r="N1049" s="4">
        <f t="shared" si="388"/>
        <v>-3.3908593893402007E-3</v>
      </c>
      <c r="O1049" s="4">
        <f t="shared" si="390"/>
        <v>-1.3658501312213101E-2</v>
      </c>
      <c r="P1049" s="4">
        <f t="shared" si="369"/>
        <v>6.0026331689105553E-2</v>
      </c>
      <c r="T1049" s="4"/>
      <c r="U1049" s="4">
        <f t="shared" si="381"/>
        <v>1.9682136479292772E-2</v>
      </c>
      <c r="V1049" s="4">
        <f t="shared" si="382"/>
        <v>9.4853151144998309E-3</v>
      </c>
      <c r="W1049" s="4">
        <f t="shared" si="383"/>
        <v>-1.7337730462659937E-2</v>
      </c>
      <c r="X1049" s="4">
        <f t="shared" si="389"/>
        <v>-2.6858767931077644E-2</v>
      </c>
      <c r="Y1049" s="4">
        <f t="shared" si="378"/>
        <v>-2.3176282259117737E-2</v>
      </c>
      <c r="Z1049" s="4">
        <f t="shared" si="379"/>
        <v>-1.7017164756117205E-2</v>
      </c>
      <c r="AA1049" s="4">
        <f t="shared" si="372"/>
        <v>2.003162439425569E-3</v>
      </c>
      <c r="AB1049" s="4">
        <f t="shared" si="373"/>
        <v>2.003162439425569E-3</v>
      </c>
      <c r="AC1049" s="2">
        <f t="shared" si="384"/>
        <v>3.5842700190785513E-3</v>
      </c>
      <c r="AD1049" s="3">
        <f t="shared" si="385"/>
        <v>2342.5634170278463</v>
      </c>
    </row>
    <row r="1050" spans="1:30" x14ac:dyDescent="0.3">
      <c r="A1050" s="1">
        <f t="shared" si="370"/>
        <v>10</v>
      </c>
      <c r="B1050" s="1">
        <f t="shared" si="368"/>
        <v>2</v>
      </c>
      <c r="C1050" s="5">
        <v>40603</v>
      </c>
      <c r="D1050" s="3">
        <v>2315.2600000000002</v>
      </c>
      <c r="E1050" s="3">
        <v>2359.7800000000002</v>
      </c>
      <c r="F1050" s="3">
        <f t="shared" si="376"/>
        <v>2325.3579999999997</v>
      </c>
      <c r="G1050" s="3">
        <f t="shared" si="386"/>
        <v>2351.9550000000004</v>
      </c>
      <c r="H1050" s="4">
        <f t="shared" si="371"/>
        <v>-1.5197852819450346E-2</v>
      </c>
      <c r="I1050" s="4">
        <f t="shared" si="374"/>
        <v>3.7388504417289821E-3</v>
      </c>
      <c r="J1050" s="4">
        <f t="shared" si="375"/>
        <v>-1.8936703261179327E-2</v>
      </c>
      <c r="K1050" s="4">
        <f t="shared" si="377"/>
        <v>-9.8288380639645744E-3</v>
      </c>
      <c r="L1050" s="4">
        <f t="shared" si="387"/>
        <v>2.144722955955719E-3</v>
      </c>
      <c r="M1050" s="4">
        <f t="shared" si="380"/>
        <v>-4.3425571460392349E-3</v>
      </c>
      <c r="N1050" s="4">
        <f t="shared" si="388"/>
        <v>-1.5601914152269136E-2</v>
      </c>
      <c r="O1050" s="4">
        <f t="shared" si="390"/>
        <v>-1.1487694686558166E-2</v>
      </c>
      <c r="P1050" s="4">
        <f t="shared" si="369"/>
        <v>4.3916207515352676E-2</v>
      </c>
      <c r="T1050" s="4"/>
      <c r="U1050" s="4">
        <f t="shared" si="381"/>
        <v>-1.1965172118979519E-2</v>
      </c>
      <c r="V1050" s="4">
        <f t="shared" si="382"/>
        <v>-2.1845520397789687E-2</v>
      </c>
      <c r="W1050" s="4">
        <f t="shared" si="383"/>
        <v>-3.2718286939376067E-3</v>
      </c>
      <c r="X1050" s="4">
        <f t="shared" si="389"/>
        <v>-2.2364026516973525E-2</v>
      </c>
      <c r="Y1050" s="4">
        <f t="shared" si="378"/>
        <v>-2.2175111903565945E-2</v>
      </c>
      <c r="Z1050" s="4">
        <f t="shared" si="379"/>
        <v>-1.6009681771430462E-2</v>
      </c>
      <c r="AA1050" s="4">
        <f t="shared" si="372"/>
        <v>-1.5197852819450346E-2</v>
      </c>
      <c r="AB1050" s="4">
        <f t="shared" si="373"/>
        <v>-1.5197852819450346E-2</v>
      </c>
      <c r="AC1050" s="2">
        <f t="shared" si="384"/>
        <v>-7.8618721087758414E-3</v>
      </c>
      <c r="AD1050" s="3">
        <f t="shared" si="385"/>
        <v>2333.4622780185646</v>
      </c>
    </row>
    <row r="1051" spans="1:30" x14ac:dyDescent="0.3">
      <c r="A1051" s="1">
        <f t="shared" si="370"/>
        <v>10</v>
      </c>
      <c r="B1051" s="1">
        <f t="shared" si="368"/>
        <v>3</v>
      </c>
      <c r="C1051" s="5">
        <v>40604</v>
      </c>
      <c r="D1051" s="3">
        <v>2326.77</v>
      </c>
      <c r="E1051" s="3">
        <v>2314.2800000000002</v>
      </c>
      <c r="F1051" s="3">
        <f t="shared" si="376"/>
        <v>2330.5240000000003</v>
      </c>
      <c r="G1051" s="3">
        <f t="shared" si="386"/>
        <v>2346.4400000000005</v>
      </c>
      <c r="H1051" s="4">
        <f t="shared" si="371"/>
        <v>4.971363907293247E-3</v>
      </c>
      <c r="I1051" s="4">
        <f t="shared" si="374"/>
        <v>-4.2327859506060574E-4</v>
      </c>
      <c r="J1051" s="4">
        <f t="shared" si="375"/>
        <v>5.3946425023538528E-3</v>
      </c>
      <c r="K1051" s="4">
        <f t="shared" si="377"/>
        <v>6.9981341188462077E-3</v>
      </c>
      <c r="L1051" s="4">
        <f t="shared" si="387"/>
        <v>1.4411148447930709E-2</v>
      </c>
      <c r="M1051" s="4">
        <f t="shared" si="380"/>
        <v>-1.610796541893737E-3</v>
      </c>
      <c r="N1051" s="4">
        <f t="shared" si="388"/>
        <v>-8.3829119858170355E-3</v>
      </c>
      <c r="O1051" s="4">
        <f t="shared" si="390"/>
        <v>-6.8403838797991071E-3</v>
      </c>
      <c r="P1051" s="4">
        <f t="shared" si="369"/>
        <v>4.910589487163295E-2</v>
      </c>
      <c r="T1051" s="4"/>
      <c r="U1051" s="4">
        <f t="shared" si="381"/>
        <v>-6.1850504910896239E-3</v>
      </c>
      <c r="V1051" s="4">
        <f t="shared" si="382"/>
        <v>-1.6123199986178689E-2</v>
      </c>
      <c r="W1051" s="4">
        <f t="shared" si="383"/>
        <v>1.1225846827818164E-2</v>
      </c>
      <c r="X1051" s="4">
        <f t="shared" si="389"/>
        <v>-1.3474683747919398E-2</v>
      </c>
      <c r="Y1051" s="4">
        <f t="shared" si="378"/>
        <v>-5.5579523414885021E-3</v>
      </c>
      <c r="Z1051" s="4">
        <f t="shared" si="379"/>
        <v>7.1225313183722737E-4</v>
      </c>
      <c r="AA1051" s="4">
        <f t="shared" si="372"/>
        <v>4.971363907293247E-3</v>
      </c>
      <c r="AB1051" s="4">
        <f t="shared" si="373"/>
        <v>4.971363907293247E-3</v>
      </c>
      <c r="AC1051" s="2">
        <f t="shared" si="384"/>
        <v>-1.9174730115322574E-3</v>
      </c>
      <c r="AD1051" s="3">
        <f t="shared" si="385"/>
        <v>2331.2315186790429</v>
      </c>
    </row>
    <row r="1052" spans="1:30" x14ac:dyDescent="0.3">
      <c r="A1052" s="1">
        <f t="shared" si="370"/>
        <v>10</v>
      </c>
      <c r="B1052" s="1">
        <f t="shared" si="368"/>
        <v>4</v>
      </c>
      <c r="C1052" s="5">
        <v>40605</v>
      </c>
      <c r="D1052" s="3">
        <v>2371.7600000000002</v>
      </c>
      <c r="E1052" s="3">
        <v>2350.52</v>
      </c>
      <c r="F1052" s="3">
        <f t="shared" si="376"/>
        <v>2342.2139999999999</v>
      </c>
      <c r="G1052" s="3">
        <f t="shared" si="386"/>
        <v>2343.8220000000001</v>
      </c>
      <c r="H1052" s="4">
        <f t="shared" si="371"/>
        <v>1.9335817463694407E-2</v>
      </c>
      <c r="I1052" s="4">
        <f t="shared" si="374"/>
        <v>1.0207283057629246E-2</v>
      </c>
      <c r="J1052" s="4">
        <f t="shared" si="375"/>
        <v>9.1285344060651613E-3</v>
      </c>
      <c r="K1052" s="4">
        <f t="shared" si="377"/>
        <v>3.4629550836566964E-3</v>
      </c>
      <c r="L1052" s="4">
        <f t="shared" si="387"/>
        <v>5.994480665376424E-3</v>
      </c>
      <c r="M1052" s="4">
        <f t="shared" si="380"/>
        <v>1.2614560411644828E-2</v>
      </c>
      <c r="N1052" s="4">
        <f t="shared" si="388"/>
        <v>1.1919847155628755E-2</v>
      </c>
      <c r="O1052" s="4">
        <f t="shared" si="390"/>
        <v>-6.7797753566978724E-4</v>
      </c>
      <c r="P1052" s="4">
        <f t="shared" si="369"/>
        <v>6.939121495495662E-2</v>
      </c>
      <c r="T1052" s="4"/>
      <c r="U1052" s="4">
        <f t="shared" si="381"/>
        <v>-5.784843366555369E-3</v>
      </c>
      <c r="V1052" s="4">
        <f t="shared" si="382"/>
        <v>-1.5726994932889822E-2</v>
      </c>
      <c r="W1052" s="4">
        <f t="shared" si="383"/>
        <v>2.5266825457893785E-2</v>
      </c>
      <c r="X1052" s="4">
        <f t="shared" si="389"/>
        <v>-1.3711771402258413E-3</v>
      </c>
      <c r="Y1052" s="4">
        <f t="shared" si="378"/>
        <v>-9.049051837585996E-3</v>
      </c>
      <c r="Z1052" s="4">
        <f t="shared" si="379"/>
        <v>-2.8008586184884044E-3</v>
      </c>
      <c r="AA1052" s="4">
        <f t="shared" si="372"/>
        <v>1.9335817463694407E-2</v>
      </c>
      <c r="AB1052" s="4">
        <f t="shared" si="373"/>
        <v>1.9335817463694407E-2</v>
      </c>
      <c r="AC1052" s="2">
        <f t="shared" si="384"/>
        <v>1.1391956836823595E-2</v>
      </c>
      <c r="AD1052" s="3">
        <f t="shared" si="385"/>
        <v>2344.7410124526955</v>
      </c>
    </row>
    <row r="1053" spans="1:30" x14ac:dyDescent="0.3">
      <c r="A1053" s="1">
        <f t="shared" si="370"/>
        <v>10</v>
      </c>
      <c r="B1053" s="1">
        <f t="shared" si="368"/>
        <v>5</v>
      </c>
      <c r="C1053" s="5">
        <v>40606</v>
      </c>
      <c r="D1053" s="3">
        <v>2359.96</v>
      </c>
      <c r="E1053" s="3">
        <v>2370.34</v>
      </c>
      <c r="F1053" s="3">
        <f t="shared" si="376"/>
        <v>2344.9480000000003</v>
      </c>
      <c r="G1053" s="3">
        <f t="shared" si="386"/>
        <v>2340.0610000000001</v>
      </c>
      <c r="H1053" s="4">
        <f t="shared" si="371"/>
        <v>-4.975208284143497E-3</v>
      </c>
      <c r="I1053" s="4">
        <f t="shared" si="374"/>
        <v>-5.9871150538000166E-4</v>
      </c>
      <c r="J1053" s="4">
        <f t="shared" si="375"/>
        <v>-4.3764967787634952E-3</v>
      </c>
      <c r="K1053" s="4">
        <f t="shared" si="377"/>
        <v>-1.2887054339393552E-2</v>
      </c>
      <c r="L1053" s="4">
        <f t="shared" si="387"/>
        <v>-1.429739939960192E-2</v>
      </c>
      <c r="M1053" s="4">
        <f t="shared" si="380"/>
        <v>6.4018477168788874E-3</v>
      </c>
      <c r="N1053" s="4">
        <f t="shared" si="388"/>
        <v>8.5036244781652639E-3</v>
      </c>
      <c r="O1053" s="4">
        <f t="shared" si="390"/>
        <v>2.0707978101324478E-3</v>
      </c>
      <c r="P1053" s="4">
        <f t="shared" si="369"/>
        <v>6.4070770923322432E-2</v>
      </c>
      <c r="T1053" s="4"/>
      <c r="U1053" s="4">
        <f t="shared" si="381"/>
        <v>-1.0738860592977474E-2</v>
      </c>
      <c r="V1053" s="4">
        <f t="shared" si="382"/>
        <v>-2.0631471987047695E-2</v>
      </c>
      <c r="W1053" s="4">
        <f t="shared" si="383"/>
        <v>5.8262192653082412E-3</v>
      </c>
      <c r="X1053" s="4">
        <f t="shared" si="389"/>
        <v>4.185555337632374E-3</v>
      </c>
      <c r="Y1053" s="4">
        <f t="shared" si="378"/>
        <v>-2.5195195806483373E-2</v>
      </c>
      <c r="Z1053" s="4">
        <f t="shared" si="379"/>
        <v>-1.9048808057624565E-2</v>
      </c>
      <c r="AA1053" s="4">
        <f t="shared" si="372"/>
        <v>-4.975208284143497E-3</v>
      </c>
      <c r="AB1053" s="4">
        <f t="shared" si="373"/>
        <v>-4.975208284143497E-3</v>
      </c>
      <c r="AC1053" s="2">
        <f t="shared" si="384"/>
        <v>4.2992218928299773E-3</v>
      </c>
      <c r="AD1053" s="3">
        <f t="shared" si="385"/>
        <v>2349.814008301797</v>
      </c>
    </row>
    <row r="1054" spans="1:30" x14ac:dyDescent="0.3">
      <c r="A1054" s="1">
        <f t="shared" si="370"/>
        <v>11</v>
      </c>
      <c r="B1054" s="1">
        <f t="shared" si="368"/>
        <v>1</v>
      </c>
      <c r="C1054" s="5">
        <v>40609</v>
      </c>
      <c r="D1054" s="3">
        <v>2328.0700000000002</v>
      </c>
      <c r="E1054" s="3">
        <v>2367.92</v>
      </c>
      <c r="F1054" s="3">
        <f t="shared" si="376"/>
        <v>2340.364</v>
      </c>
      <c r="G1054" s="3">
        <f t="shared" si="386"/>
        <v>2333.6210000000001</v>
      </c>
      <c r="H1054" s="4">
        <f t="shared" si="371"/>
        <v>-1.351294089730329E-2</v>
      </c>
      <c r="I1054" s="4">
        <f t="shared" si="374"/>
        <v>3.3729385243817848E-3</v>
      </c>
      <c r="J1054" s="4">
        <f t="shared" si="375"/>
        <v>-1.6885879421685075E-2</v>
      </c>
      <c r="K1054" s="4">
        <f t="shared" si="377"/>
        <v>-7.0011779860675756E-3</v>
      </c>
      <c r="L1054" s="4">
        <f t="shared" si="387"/>
        <v>-1.0899431440457538E-2</v>
      </c>
      <c r="M1054" s="4">
        <f t="shared" si="380"/>
        <v>-5.2530290159991649E-3</v>
      </c>
      <c r="N1054" s="4">
        <f t="shared" si="388"/>
        <v>-2.3787067394405222E-3</v>
      </c>
      <c r="O1054" s="4">
        <f t="shared" si="390"/>
        <v>2.896390572448396E-3</v>
      </c>
      <c r="P1054" s="4">
        <f t="shared" si="369"/>
        <v>4.9692045485287634E-2</v>
      </c>
      <c r="T1054" s="4"/>
      <c r="U1054" s="4">
        <f t="shared" si="381"/>
        <v>-3.8009118798624786E-3</v>
      </c>
      <c r="V1054" s="4">
        <f t="shared" si="382"/>
        <v>-1.3762902761063862E-2</v>
      </c>
      <c r="W1054" s="4">
        <f t="shared" si="383"/>
        <v>-9.7490844282619744E-3</v>
      </c>
      <c r="X1054" s="4">
        <f t="shared" si="389"/>
        <v>5.7957486383041464E-3</v>
      </c>
      <c r="Y1054" s="4">
        <f t="shared" si="378"/>
        <v>-1.9382709432625409E-2</v>
      </c>
      <c r="Z1054" s="4">
        <f t="shared" si="379"/>
        <v>-1.3199672505505433E-2</v>
      </c>
      <c r="AA1054" s="4">
        <f t="shared" si="372"/>
        <v>-1.351294089730329E-2</v>
      </c>
      <c r="AB1054" s="4">
        <f t="shared" si="373"/>
        <v>-1.351294089730329E-2</v>
      </c>
      <c r="AC1054" s="2">
        <f t="shared" si="384"/>
        <v>-6.2266192745627823E-3</v>
      </c>
      <c r="AD1054" s="3">
        <f t="shared" si="385"/>
        <v>2342.5660055345315</v>
      </c>
    </row>
    <row r="1055" spans="1:30" x14ac:dyDescent="0.3">
      <c r="A1055" s="1">
        <f t="shared" si="370"/>
        <v>11</v>
      </c>
      <c r="B1055" s="1">
        <f t="shared" si="368"/>
        <v>2</v>
      </c>
      <c r="C1055" s="5">
        <v>40610</v>
      </c>
      <c r="D1055" s="3">
        <v>2337.5500000000002</v>
      </c>
      <c r="E1055" s="3">
        <v>2325.13</v>
      </c>
      <c r="F1055" s="3">
        <f t="shared" si="376"/>
        <v>2344.8220000000001</v>
      </c>
      <c r="G1055" s="3">
        <f t="shared" si="386"/>
        <v>2335.0899999999997</v>
      </c>
      <c r="H1055" s="4">
        <f t="shared" si="371"/>
        <v>4.0720425073129318E-3</v>
      </c>
      <c r="I1055" s="4">
        <f t="shared" si="374"/>
        <v>-1.2628486256856771E-3</v>
      </c>
      <c r="J1055" s="4">
        <f t="shared" si="375"/>
        <v>5.3348911329986091E-3</v>
      </c>
      <c r="K1055" s="4">
        <f t="shared" si="377"/>
        <v>7.9765642785655771E-3</v>
      </c>
      <c r="L1055" s="4">
        <f t="shared" si="387"/>
        <v>2.8979655537275262E-3</v>
      </c>
      <c r="M1055" s="4">
        <f t="shared" si="380"/>
        <v>-3.1013015060417952E-3</v>
      </c>
      <c r="N1055" s="4">
        <f t="shared" si="388"/>
        <v>1.0534925848684597E-3</v>
      </c>
      <c r="O1055" s="4">
        <f t="shared" si="390"/>
        <v>4.1633334046332375E-3</v>
      </c>
      <c r="P1055" s="4">
        <f t="shared" si="369"/>
        <v>5.3966436114091985E-2</v>
      </c>
      <c r="T1055" s="4"/>
      <c r="U1055" s="4">
        <f t="shared" si="381"/>
        <v>-5.5024118690588965E-3</v>
      </c>
      <c r="V1055" s="4">
        <f t="shared" si="382"/>
        <v>-1.5447387750368261E-2</v>
      </c>
      <c r="W1055" s="4">
        <f t="shared" si="383"/>
        <v>9.6274284529599095E-3</v>
      </c>
      <c r="X1055" s="4">
        <f t="shared" si="389"/>
        <v>8.370324053328734E-3</v>
      </c>
      <c r="Y1055" s="4">
        <f t="shared" si="378"/>
        <v>-4.5917220590723055E-3</v>
      </c>
      <c r="Z1055" s="4">
        <f t="shared" si="379"/>
        <v>1.6845757375009221E-3</v>
      </c>
      <c r="AA1055" s="4">
        <f t="shared" si="372"/>
        <v>4.0720425073129318E-3</v>
      </c>
      <c r="AB1055" s="4">
        <f t="shared" si="373"/>
        <v>4.0720425073129318E-3</v>
      </c>
      <c r="AC1055" s="2">
        <f t="shared" si="384"/>
        <v>-1.4305592135730677E-3</v>
      </c>
      <c r="AD1055" s="3">
        <f t="shared" si="385"/>
        <v>2340.8940036896879</v>
      </c>
    </row>
    <row r="1056" spans="1:30" x14ac:dyDescent="0.3">
      <c r="A1056" s="1">
        <f t="shared" si="370"/>
        <v>11</v>
      </c>
      <c r="B1056" s="1">
        <f t="shared" si="368"/>
        <v>3</v>
      </c>
      <c r="C1056" s="5">
        <v>40611</v>
      </c>
      <c r="D1056" s="3">
        <v>2322.69</v>
      </c>
      <c r="E1056" s="3">
        <v>2328.8000000000002</v>
      </c>
      <c r="F1056" s="3">
        <f t="shared" si="376"/>
        <v>2344.0060000000003</v>
      </c>
      <c r="G1056" s="3">
        <f t="shared" si="386"/>
        <v>2337.2649999999999</v>
      </c>
      <c r="H1056" s="4">
        <f t="shared" si="371"/>
        <v>-6.3570832709461296E-3</v>
      </c>
      <c r="I1056" s="4">
        <f t="shared" si="374"/>
        <v>-3.7432354388141427E-3</v>
      </c>
      <c r="J1056" s="4">
        <f t="shared" si="375"/>
        <v>-2.6138478321319869E-3</v>
      </c>
      <c r="K1056" s="4">
        <f t="shared" si="377"/>
        <v>5.0416033881627575E-3</v>
      </c>
      <c r="L1056" s="4">
        <f t="shared" si="387"/>
        <v>5.7087311263682744E-4</v>
      </c>
      <c r="M1056" s="4">
        <f t="shared" si="380"/>
        <v>-9.0938333775597222E-3</v>
      </c>
      <c r="N1056" s="4">
        <f t="shared" si="388"/>
        <v>-6.2359210444685644E-3</v>
      </c>
      <c r="O1056" s="4">
        <f t="shared" si="390"/>
        <v>2.9022383529444052E-3</v>
      </c>
      <c r="P1056" s="4">
        <f t="shared" si="369"/>
        <v>4.7266283714932376E-2</v>
      </c>
      <c r="T1056" s="4"/>
      <c r="U1056" s="4">
        <f t="shared" si="381"/>
        <v>-4.6116660606191091E-3</v>
      </c>
      <c r="V1056" s="4">
        <f t="shared" si="382"/>
        <v>-1.4565549400012865E-2</v>
      </c>
      <c r="W1056" s="4">
        <f t="shared" si="383"/>
        <v>-1.7535037842158561E-3</v>
      </c>
      <c r="X1056" s="4">
        <f t="shared" si="389"/>
        <v>5.7849650979779526E-3</v>
      </c>
      <c r="Y1056" s="4">
        <f t="shared" si="378"/>
        <v>-7.490087427151005E-3</v>
      </c>
      <c r="Z1056" s="4">
        <f t="shared" si="379"/>
        <v>-1.2320645480929533E-3</v>
      </c>
      <c r="AA1056" s="4">
        <f t="shared" si="372"/>
        <v>-6.3570832709461296E-3</v>
      </c>
      <c r="AB1056" s="4">
        <f t="shared" si="373"/>
        <v>-6.3570832709461296E-3</v>
      </c>
      <c r="AC1056" s="2">
        <f t="shared" si="384"/>
        <v>-5.2249772719528019E-3</v>
      </c>
      <c r="AD1056" s="3">
        <f t="shared" si="385"/>
        <v>2334.8260024597921</v>
      </c>
    </row>
    <row r="1057" spans="1:30" x14ac:dyDescent="0.3">
      <c r="A1057" s="1">
        <f t="shared" si="370"/>
        <v>11</v>
      </c>
      <c r="B1057" s="1">
        <f t="shared" si="368"/>
        <v>4</v>
      </c>
      <c r="C1057" s="5">
        <v>40612</v>
      </c>
      <c r="D1057" s="3">
        <v>2284.29</v>
      </c>
      <c r="E1057" s="3">
        <v>2295.09</v>
      </c>
      <c r="F1057" s="3">
        <f t="shared" si="376"/>
        <v>2326.5120000000002</v>
      </c>
      <c r="G1057" s="3">
        <f t="shared" si="386"/>
        <v>2334.3629999999998</v>
      </c>
      <c r="H1057" s="4">
        <f t="shared" si="371"/>
        <v>-1.6532554925538963E-2</v>
      </c>
      <c r="I1057" s="4">
        <f t="shared" si="374"/>
        <v>-1.188277385273106E-2</v>
      </c>
      <c r="J1057" s="4">
        <f t="shared" si="375"/>
        <v>-4.6497810728079025E-3</v>
      </c>
      <c r="K1057" s="4">
        <f t="shared" si="377"/>
        <v>6.1900210531754367E-3</v>
      </c>
      <c r="L1057" s="4">
        <f t="shared" si="387"/>
        <v>7.4209931874964904E-3</v>
      </c>
      <c r="M1057" s="4">
        <f t="shared" si="380"/>
        <v>-1.8148197817161572E-2</v>
      </c>
      <c r="N1057" s="4">
        <f t="shared" si="388"/>
        <v>-2.1450391391570151E-2</v>
      </c>
      <c r="O1057" s="4">
        <f t="shared" si="390"/>
        <v>-3.4369541520558504E-3</v>
      </c>
      <c r="P1057" s="4">
        <f t="shared" si="369"/>
        <v>2.9952296357750187E-2</v>
      </c>
      <c r="T1057" s="4"/>
      <c r="U1057" s="4">
        <f t="shared" si="381"/>
        <v>2.1126366411359312E-2</v>
      </c>
      <c r="V1057" s="4">
        <f t="shared" si="382"/>
        <v>1.0915102747245744E-2</v>
      </c>
      <c r="W1057" s="4">
        <f t="shared" si="383"/>
        <v>-3.687978547576494E-2</v>
      </c>
      <c r="X1057" s="4">
        <f t="shared" si="389"/>
        <v>-6.7039134767360158E-3</v>
      </c>
      <c r="Y1057" s="4">
        <f t="shared" si="378"/>
        <v>-6.3559891843954263E-3</v>
      </c>
      <c r="Z1057" s="4">
        <f t="shared" si="379"/>
        <v>-9.0815532674654796E-5</v>
      </c>
      <c r="AA1057" s="4">
        <f t="shared" si="372"/>
        <v>-1.6532554925538963E-2</v>
      </c>
      <c r="AB1057" s="4">
        <f t="shared" si="373"/>
        <v>-1.6532554925538963E-2</v>
      </c>
      <c r="AC1057" s="2">
        <f t="shared" si="384"/>
        <v>-1.4748857766101544E-2</v>
      </c>
      <c r="AD1057" s="3">
        <f t="shared" si="385"/>
        <v>2317.9806683065281</v>
      </c>
    </row>
    <row r="1058" spans="1:30" x14ac:dyDescent="0.3">
      <c r="A1058" s="1">
        <f t="shared" si="370"/>
        <v>11</v>
      </c>
      <c r="B1058" s="1">
        <f t="shared" si="368"/>
        <v>5</v>
      </c>
      <c r="C1058" s="5">
        <v>40613</v>
      </c>
      <c r="D1058" s="3">
        <v>2299.2600000000002</v>
      </c>
      <c r="E1058" s="3">
        <v>2275.29</v>
      </c>
      <c r="F1058" s="3">
        <f t="shared" si="376"/>
        <v>2314.3720000000003</v>
      </c>
      <c r="G1058" s="3">
        <f t="shared" si="386"/>
        <v>2329.66</v>
      </c>
      <c r="H1058" s="4">
        <f t="shared" si="371"/>
        <v>6.5534586239051323E-3</v>
      </c>
      <c r="I1058" s="4">
        <f t="shared" si="374"/>
        <v>-3.9399550845120365E-3</v>
      </c>
      <c r="J1058" s="4">
        <f t="shared" si="375"/>
        <v>1.0493413708417169E-2</v>
      </c>
      <c r="K1058" s="4">
        <f t="shared" si="377"/>
        <v>1.4822986573508872E-2</v>
      </c>
      <c r="L1058" s="4">
        <f t="shared" si="387"/>
        <v>2.1340450546024205E-2</v>
      </c>
      <c r="M1058" s="4">
        <f t="shared" si="380"/>
        <v>-6.5296330926921334E-3</v>
      </c>
      <c r="N1058" s="4">
        <f t="shared" si="388"/>
        <v>-1.304911446305454E-2</v>
      </c>
      <c r="O1058" s="4">
        <f t="shared" si="390"/>
        <v>-6.6490957960385318E-3</v>
      </c>
      <c r="P1058" s="4">
        <f t="shared" si="369"/>
        <v>3.6702046116526783E-2</v>
      </c>
      <c r="T1058" s="4"/>
      <c r="U1058" s="4">
        <f t="shared" si="381"/>
        <v>3.3126266805002899E-2</v>
      </c>
      <c r="V1058" s="4">
        <f t="shared" si="382"/>
        <v>2.2795004136952866E-2</v>
      </c>
      <c r="W1058" s="4">
        <f t="shared" si="383"/>
        <v>-2.5720774928388538E-2</v>
      </c>
      <c r="X1058" s="4">
        <f t="shared" si="389"/>
        <v>-1.3039095109998183E-2</v>
      </c>
      <c r="Y1058" s="4">
        <f t="shared" si="378"/>
        <v>2.1693333743380084E-3</v>
      </c>
      <c r="Z1058" s="4">
        <f t="shared" si="379"/>
        <v>8.4882613139988898E-3</v>
      </c>
      <c r="AA1058" s="4">
        <f t="shared" si="372"/>
        <v>6.5534586239051323E-3</v>
      </c>
      <c r="AB1058" s="4">
        <f t="shared" si="373"/>
        <v>6.5534586239051323E-3</v>
      </c>
      <c r="AC1058" s="2">
        <f t="shared" si="384"/>
        <v>-5.4280270772706111E-3</v>
      </c>
      <c r="AD1058" s="3">
        <f t="shared" si="385"/>
        <v>2311.7404455376854</v>
      </c>
    </row>
    <row r="1059" spans="1:30" x14ac:dyDescent="0.3">
      <c r="A1059" s="1">
        <f t="shared" si="370"/>
        <v>12</v>
      </c>
      <c r="B1059" s="1">
        <f t="shared" si="368"/>
        <v>1</v>
      </c>
      <c r="C1059" s="5">
        <v>40616</v>
      </c>
      <c r="D1059" s="3">
        <v>2290.7199999999998</v>
      </c>
      <c r="E1059" s="3">
        <v>2286.77</v>
      </c>
      <c r="F1059" s="3">
        <f t="shared" si="376"/>
        <v>2306.902</v>
      </c>
      <c r="G1059" s="3">
        <f t="shared" si="386"/>
        <v>2323.6330000000003</v>
      </c>
      <c r="H1059" s="4">
        <f t="shared" si="371"/>
        <v>-3.714238494124378E-3</v>
      </c>
      <c r="I1059" s="4">
        <f t="shared" si="374"/>
        <v>-5.4321825282918138E-3</v>
      </c>
      <c r="J1059" s="4">
        <f t="shared" si="375"/>
        <v>1.7179440341674357E-3</v>
      </c>
      <c r="K1059" s="4">
        <f t="shared" si="377"/>
        <v>5.083157189704513E-3</v>
      </c>
      <c r="L1059" s="4">
        <f t="shared" si="387"/>
        <v>1.2190878804484809E-2</v>
      </c>
      <c r="M1059" s="4">
        <f t="shared" si="380"/>
        <v>-7.0146022674566341E-3</v>
      </c>
      <c r="N1059" s="4">
        <f t="shared" si="388"/>
        <v>-1.4164457123823108E-2</v>
      </c>
      <c r="O1059" s="4">
        <f t="shared" si="390"/>
        <v>-7.3038171404624852E-3</v>
      </c>
      <c r="P1059" s="4">
        <f t="shared" si="369"/>
        <v>3.2851487469903268E-2</v>
      </c>
      <c r="T1059" s="4"/>
      <c r="U1059" s="4">
        <f t="shared" si="381"/>
        <v>1.2530118385915444E-2</v>
      </c>
      <c r="V1059" s="4">
        <f t="shared" si="382"/>
        <v>2.4048172020563782E-3</v>
      </c>
      <c r="W1059" s="4">
        <f t="shared" si="383"/>
        <v>-1.604333203039443E-2</v>
      </c>
      <c r="X1059" s="4">
        <f t="shared" si="389"/>
        <v>-1.4297775901526425E-2</v>
      </c>
      <c r="Y1059" s="4">
        <f t="shared" si="378"/>
        <v>-7.4490517528105508E-3</v>
      </c>
      <c r="Z1059" s="4">
        <f t="shared" si="379"/>
        <v>-1.1907701335771407E-3</v>
      </c>
      <c r="AA1059" s="4">
        <f t="shared" si="372"/>
        <v>-3.714238494124378E-3</v>
      </c>
      <c r="AB1059" s="4">
        <f t="shared" si="373"/>
        <v>-3.714238494124378E-3</v>
      </c>
      <c r="AC1059" s="2">
        <f t="shared" si="384"/>
        <v>-6.1175658126952446E-3</v>
      </c>
      <c r="AD1059" s="3">
        <f t="shared" si="385"/>
        <v>2304.733630358457</v>
      </c>
    </row>
    <row r="1060" spans="1:30" x14ac:dyDescent="0.3">
      <c r="A1060" s="1">
        <f t="shared" si="370"/>
        <v>12</v>
      </c>
      <c r="B1060" s="1">
        <f t="shared" si="368"/>
        <v>2</v>
      </c>
      <c r="C1060" s="5">
        <v>40617</v>
      </c>
      <c r="D1060" s="3">
        <v>2259.62</v>
      </c>
      <c r="E1060" s="3">
        <v>2218.3000000000002</v>
      </c>
      <c r="F1060" s="3">
        <f t="shared" si="376"/>
        <v>2291.3159999999998</v>
      </c>
      <c r="G1060" s="3">
        <f t="shared" si="386"/>
        <v>2318.069</v>
      </c>
      <c r="H1060" s="4">
        <f t="shared" si="371"/>
        <v>-1.3576517426835192E-2</v>
      </c>
      <c r="I1060" s="4">
        <f t="shared" si="374"/>
        <v>-3.1614514213871459E-2</v>
      </c>
      <c r="J1060" s="4">
        <f t="shared" si="375"/>
        <v>1.8037996787036267E-2</v>
      </c>
      <c r="K1060" s="4">
        <f t="shared" si="377"/>
        <v>3.7193546133966536E-3</v>
      </c>
      <c r="L1060" s="4">
        <f t="shared" si="387"/>
        <v>1.4774103047659123E-2</v>
      </c>
      <c r="M1060" s="4">
        <f t="shared" si="380"/>
        <v>-1.383309853376833E-2</v>
      </c>
      <c r="N1060" s="4">
        <f t="shared" si="388"/>
        <v>-2.5214521224346673E-2</v>
      </c>
      <c r="O1060" s="4">
        <f t="shared" si="390"/>
        <v>-1.1839601348899442E-2</v>
      </c>
      <c r="P1060" s="4">
        <f t="shared" si="369"/>
        <v>1.8828961250935479E-2</v>
      </c>
      <c r="T1060" s="4"/>
      <c r="U1060" s="4">
        <f t="shared" si="381"/>
        <v>2.0443354054620552E-2</v>
      </c>
      <c r="V1060" s="4">
        <f t="shared" si="382"/>
        <v>1.0238920514074301E-2</v>
      </c>
      <c r="W1060" s="4">
        <f t="shared" si="383"/>
        <v>-3.333832431391854E-2</v>
      </c>
      <c r="X1060" s="4">
        <f t="shared" si="389"/>
        <v>-2.2818789656528431E-2</v>
      </c>
      <c r="Y1060" s="4">
        <f t="shared" si="378"/>
        <v>-8.795849309463739E-3</v>
      </c>
      <c r="Z1060" s="4">
        <f t="shared" si="379"/>
        <v>-2.5460595851888768E-3</v>
      </c>
      <c r="AA1060" s="4">
        <f t="shared" si="372"/>
        <v>-1.3576517426835192E-2</v>
      </c>
      <c r="AB1060" s="4">
        <f t="shared" si="373"/>
        <v>-1.3576517426835192E-2</v>
      </c>
      <c r="AC1060" s="2">
        <f t="shared" si="384"/>
        <v>-1.3310093543297137E-2</v>
      </c>
      <c r="AD1060" s="3">
        <f t="shared" si="385"/>
        <v>2289.695753572305</v>
      </c>
    </row>
    <row r="1061" spans="1:30" x14ac:dyDescent="0.3">
      <c r="A1061" s="1">
        <f t="shared" si="370"/>
        <v>12</v>
      </c>
      <c r="B1061" s="1">
        <f t="shared" si="368"/>
        <v>3</v>
      </c>
      <c r="C1061" s="5">
        <v>40618</v>
      </c>
      <c r="D1061" s="3">
        <v>2202.9699999999998</v>
      </c>
      <c r="E1061" s="3">
        <v>2240.83</v>
      </c>
      <c r="F1061" s="3">
        <f t="shared" si="376"/>
        <v>2267.3719999999998</v>
      </c>
      <c r="G1061" s="3">
        <f t="shared" si="386"/>
        <v>2305.6889999999999</v>
      </c>
      <c r="H1061" s="4">
        <f t="shared" si="371"/>
        <v>-2.5070587089864708E-2</v>
      </c>
      <c r="I1061" s="4">
        <f t="shared" si="374"/>
        <v>-8.3155574831166139E-3</v>
      </c>
      <c r="J1061" s="4">
        <f t="shared" si="375"/>
        <v>-1.6755029606748094E-2</v>
      </c>
      <c r="K1061" s="4">
        <f t="shared" si="377"/>
        <v>1.0555978438852535E-2</v>
      </c>
      <c r="L1061" s="4">
        <f t="shared" si="387"/>
        <v>2.543888893806124E-2</v>
      </c>
      <c r="M1061" s="4">
        <f t="shared" si="380"/>
        <v>-2.8403808461955095E-2</v>
      </c>
      <c r="N1061" s="4">
        <f t="shared" si="388"/>
        <v>-4.4550240730644966E-2</v>
      </c>
      <c r="O1061" s="4">
        <f t="shared" si="390"/>
        <v>-1.7393337176629737E-2</v>
      </c>
      <c r="P1061" s="4">
        <f t="shared" si="369"/>
        <v>-6.7136789517824964E-3</v>
      </c>
      <c r="T1061" s="4"/>
      <c r="U1061" s="4">
        <f t="shared" si="381"/>
        <v>2.7911772775953553E-2</v>
      </c>
      <c r="V1061" s="4">
        <f t="shared" si="382"/>
        <v>1.7632655048193967E-2</v>
      </c>
      <c r="W1061" s="4">
        <f t="shared" si="383"/>
        <v>-5.154368426264385E-2</v>
      </c>
      <c r="X1061" s="4">
        <f t="shared" si="389"/>
        <v>-3.2693602320130778E-2</v>
      </c>
      <c r="Y1061" s="4">
        <f t="shared" si="378"/>
        <v>-2.044470170110637E-3</v>
      </c>
      <c r="Z1061" s="4">
        <f t="shared" si="379"/>
        <v>4.2478886858009117E-3</v>
      </c>
      <c r="AA1061" s="4">
        <f t="shared" si="372"/>
        <v>-2.5070587089864708E-2</v>
      </c>
      <c r="AB1061" s="4">
        <f t="shared" si="373"/>
        <v>-2.5070587089864708E-2</v>
      </c>
      <c r="AC1061" s="2">
        <f t="shared" si="384"/>
        <v>-2.6245100499872262E-2</v>
      </c>
      <c r="AD1061" s="3">
        <f t="shared" si="385"/>
        <v>2260.7871690482034</v>
      </c>
    </row>
    <row r="1062" spans="1:30" x14ac:dyDescent="0.3">
      <c r="A1062" s="1">
        <f t="shared" si="370"/>
        <v>12</v>
      </c>
      <c r="B1062" s="1">
        <f t="shared" si="368"/>
        <v>4</v>
      </c>
      <c r="C1062" s="5">
        <v>40619</v>
      </c>
      <c r="D1062" s="3">
        <v>2225.2399999999998</v>
      </c>
      <c r="E1062" s="3">
        <v>2238.85</v>
      </c>
      <c r="F1062" s="3">
        <f t="shared" si="376"/>
        <v>2255.5619999999999</v>
      </c>
      <c r="G1062" s="3">
        <f t="shared" si="386"/>
        <v>2291.0370000000003</v>
      </c>
      <c r="H1062" s="4">
        <f t="shared" si="371"/>
        <v>1.010908001470741E-2</v>
      </c>
      <c r="I1062" s="4">
        <f t="shared" si="374"/>
        <v>1.6287103319609489E-2</v>
      </c>
      <c r="J1062" s="4">
        <f t="shared" si="375"/>
        <v>-6.1780233049020788E-3</v>
      </c>
      <c r="K1062" s="4">
        <f t="shared" si="377"/>
        <v>2.7314262109788209E-2</v>
      </c>
      <c r="L1062" s="4">
        <f t="shared" si="387"/>
        <v>4.3295086986104306E-2</v>
      </c>
      <c r="M1062" s="4">
        <f t="shared" si="380"/>
        <v>-1.3443212822347653E-2</v>
      </c>
      <c r="N1062" s="4">
        <f t="shared" si="388"/>
        <v>-2.8719309203649034E-2</v>
      </c>
      <c r="O1062" s="4">
        <f t="shared" si="390"/>
        <v>-1.5942100627348226E-2</v>
      </c>
      <c r="P1062" s="4">
        <f t="shared" si="369"/>
        <v>3.3275319452082883E-3</v>
      </c>
      <c r="T1062" s="4"/>
      <c r="U1062" s="4">
        <f t="shared" si="381"/>
        <v>3.6913802729951005E-2</v>
      </c>
      <c r="V1062" s="4">
        <f t="shared" si="382"/>
        <v>2.6544664702651453E-2</v>
      </c>
      <c r="W1062" s="4">
        <f t="shared" si="383"/>
        <v>-2.5850483082270719E-2</v>
      </c>
      <c r="X1062" s="4">
        <f t="shared" si="389"/>
        <v>-3.0496296601951876E-2</v>
      </c>
      <c r="Y1062" s="4">
        <f t="shared" si="378"/>
        <v>1.4504857345326961E-2</v>
      </c>
      <c r="Z1062" s="4">
        <f t="shared" si="379"/>
        <v>2.0901563844433729E-2</v>
      </c>
      <c r="AA1062" s="4">
        <f t="shared" si="372"/>
        <v>1.010908001470741E-2</v>
      </c>
      <c r="AB1062" s="4">
        <f t="shared" si="373"/>
        <v>1.010908001470741E-2</v>
      </c>
      <c r="AC1062" s="2">
        <f t="shared" si="384"/>
        <v>-1.0649688437562943E-2</v>
      </c>
      <c r="AD1062" s="3">
        <f t="shared" si="385"/>
        <v>2248.9381126988023</v>
      </c>
    </row>
    <row r="1063" spans="1:30" x14ac:dyDescent="0.3">
      <c r="A1063" s="1">
        <f t="shared" si="370"/>
        <v>12</v>
      </c>
      <c r="B1063" s="1">
        <f t="shared" si="368"/>
        <v>5</v>
      </c>
      <c r="C1063" s="5">
        <v>40620</v>
      </c>
      <c r="D1063" s="3">
        <v>2221.0700000000002</v>
      </c>
      <c r="E1063" s="3">
        <v>2249.1799999999998</v>
      </c>
      <c r="F1063" s="3">
        <f t="shared" si="376"/>
        <v>2239.924</v>
      </c>
      <c r="G1063" s="3">
        <f t="shared" si="386"/>
        <v>2277.1480000000001</v>
      </c>
      <c r="H1063" s="4">
        <f t="shared" si="371"/>
        <v>-1.8739551688804887E-3</v>
      </c>
      <c r="I1063" s="4">
        <f t="shared" si="374"/>
        <v>1.0758390106235758E-2</v>
      </c>
      <c r="J1063" s="4">
        <f t="shared" si="375"/>
        <v>-1.2632345275116245E-2</v>
      </c>
      <c r="K1063" s="4">
        <f t="shared" si="377"/>
        <v>8.7170372633963242E-3</v>
      </c>
      <c r="L1063" s="4">
        <f t="shared" si="387"/>
        <v>2.6127019507509123E-2</v>
      </c>
      <c r="M1063" s="4">
        <f t="shared" si="380"/>
        <v>-8.4172498709776822E-3</v>
      </c>
      <c r="N1063" s="4">
        <f t="shared" si="388"/>
        <v>-2.4626418660535006E-2</v>
      </c>
      <c r="O1063" s="4">
        <f t="shared" si="390"/>
        <v>-1.6759489795459017E-2</v>
      </c>
      <c r="P1063" s="4">
        <f t="shared" si="369"/>
        <v>1.4473411306394615E-3</v>
      </c>
      <c r="T1063" s="4"/>
      <c r="U1063" s="4">
        <f t="shared" si="381"/>
        <v>3.3263827721953784E-2</v>
      </c>
      <c r="V1063" s="4">
        <f t="shared" si="382"/>
        <v>2.2931189444734233E-2</v>
      </c>
      <c r="W1063" s="4">
        <f t="shared" si="383"/>
        <v>-3.4006593425710899E-2</v>
      </c>
      <c r="X1063" s="4">
        <f t="shared" si="389"/>
        <v>-3.2167689550340356E-2</v>
      </c>
      <c r="Y1063" s="4">
        <f t="shared" si="378"/>
        <v>-3.8604819044764241E-3</v>
      </c>
      <c r="Z1063" s="4">
        <f t="shared" si="379"/>
        <v>2.4204265438993876E-3</v>
      </c>
      <c r="AA1063" s="4">
        <f t="shared" si="372"/>
        <v>-1.8739551688804887E-3</v>
      </c>
      <c r="AB1063" s="4">
        <f t="shared" si="373"/>
        <v>-1.8739551688804887E-3</v>
      </c>
      <c r="AC1063" s="2">
        <f t="shared" si="384"/>
        <v>-8.364770943374792E-3</v>
      </c>
      <c r="AD1063" s="3">
        <f t="shared" si="385"/>
        <v>2239.6487417992016</v>
      </c>
    </row>
    <row r="1064" spans="1:30" x14ac:dyDescent="0.3">
      <c r="A1064" s="1">
        <f t="shared" si="370"/>
        <v>13</v>
      </c>
      <c r="B1064" s="1">
        <f t="shared" si="368"/>
        <v>1</v>
      </c>
      <c r="C1064" s="5">
        <v>40623</v>
      </c>
      <c r="D1064" s="3">
        <v>2262.6999999999998</v>
      </c>
      <c r="E1064" s="3">
        <v>2250.89</v>
      </c>
      <c r="F1064" s="3">
        <f t="shared" si="376"/>
        <v>2234.3199999999997</v>
      </c>
      <c r="G1064" s="3">
        <f t="shared" si="386"/>
        <v>2270.6109999999999</v>
      </c>
      <c r="H1064" s="4">
        <f t="shared" si="371"/>
        <v>1.8743218358718838E-2</v>
      </c>
      <c r="I1064" s="4">
        <f t="shared" si="374"/>
        <v>1.3425961360965528E-2</v>
      </c>
      <c r="J1064" s="4">
        <f t="shared" si="375"/>
        <v>5.3172569977533099E-3</v>
      </c>
      <c r="K1064" s="4">
        <f t="shared" si="377"/>
        <v>2.7711868603869957E-3</v>
      </c>
      <c r="L1064" s="4">
        <f t="shared" si="387"/>
        <v>2.2700770349426004E-2</v>
      </c>
      <c r="M1064" s="4">
        <f t="shared" si="380"/>
        <v>1.270185112248922E-2</v>
      </c>
      <c r="N1064" s="4">
        <f t="shared" si="388"/>
        <v>-3.4840842398808332E-3</v>
      </c>
      <c r="O1064" s="4">
        <f t="shared" si="390"/>
        <v>-1.6038803199717226E-2</v>
      </c>
      <c r="P1064" s="4">
        <f t="shared" si="369"/>
        <v>2.021768732020943E-2</v>
      </c>
      <c r="T1064" s="4"/>
      <c r="U1064" s="4">
        <f t="shared" si="381"/>
        <v>3.1358759516809297E-2</v>
      </c>
      <c r="V1064" s="4">
        <f t="shared" si="382"/>
        <v>2.1045171921641161E-2</v>
      </c>
      <c r="W1064" s="4">
        <f t="shared" si="383"/>
        <v>-1.2231962003212957E-2</v>
      </c>
      <c r="X1064" s="4">
        <f t="shared" si="389"/>
        <v>-3.1462975020178724E-2</v>
      </c>
      <c r="Y1064" s="4">
        <f t="shared" si="378"/>
        <v>-9.7321945219121381E-3</v>
      </c>
      <c r="Z1064" s="4">
        <f t="shared" si="379"/>
        <v>-3.4883086880548937E-3</v>
      </c>
      <c r="AA1064" s="4">
        <f t="shared" si="372"/>
        <v>1.8743218358718838E-2</v>
      </c>
      <c r="AB1064" s="4">
        <f t="shared" si="373"/>
        <v>1.8743218358718838E-2</v>
      </c>
      <c r="AC1064" s="2">
        <f t="shared" si="384"/>
        <v>6.7916672414365577E-3</v>
      </c>
      <c r="AD1064" s="3">
        <f t="shared" si="385"/>
        <v>2247.3324945328013</v>
      </c>
    </row>
    <row r="1065" spans="1:30" x14ac:dyDescent="0.3">
      <c r="A1065" s="1">
        <f t="shared" si="370"/>
        <v>13</v>
      </c>
      <c r="B1065" s="1">
        <f t="shared" si="368"/>
        <v>2</v>
      </c>
      <c r="C1065" s="5">
        <v>40624</v>
      </c>
      <c r="D1065" s="3">
        <v>2257.96</v>
      </c>
      <c r="E1065" s="3">
        <v>2264.0700000000002</v>
      </c>
      <c r="F1065" s="3">
        <f t="shared" si="376"/>
        <v>2233.9879999999998</v>
      </c>
      <c r="G1065" s="3">
        <f t="shared" si="386"/>
        <v>2262.6519999999996</v>
      </c>
      <c r="H1065" s="4">
        <f t="shared" si="371"/>
        <v>-2.0948424448666556E-3</v>
      </c>
      <c r="I1065" s="4">
        <f t="shared" si="374"/>
        <v>6.0547133955024784E-4</v>
      </c>
      <c r="J1065" s="4">
        <f t="shared" si="375"/>
        <v>-2.7003137844169036E-3</v>
      </c>
      <c r="K1065" s="4">
        <f t="shared" si="377"/>
        <v>-1.5337870685464237E-2</v>
      </c>
      <c r="L1065" s="4">
        <f t="shared" si="387"/>
        <v>2.0918961123143044E-4</v>
      </c>
      <c r="M1065" s="4">
        <f t="shared" si="380"/>
        <v>1.0730585840210515E-2</v>
      </c>
      <c r="N1065" s="4">
        <f t="shared" si="388"/>
        <v>-2.0736728405426701E-3</v>
      </c>
      <c r="O1065" s="4">
        <f t="shared" si="390"/>
        <v>-1.269464472355567E-2</v>
      </c>
      <c r="P1065" s="4">
        <f t="shared" si="369"/>
        <v>1.8080492005807358E-2</v>
      </c>
      <c r="T1065" s="4"/>
      <c r="U1065" s="4">
        <f t="shared" si="381"/>
        <v>-1.3612056392804735E-3</v>
      </c>
      <c r="V1065" s="4">
        <f t="shared" si="382"/>
        <v>-1.1347593582887649E-2</v>
      </c>
      <c r="W1065" s="4">
        <f t="shared" si="383"/>
        <v>-7.3463679733754104E-4</v>
      </c>
      <c r="X1065" s="4">
        <f t="shared" si="389"/>
        <v>-2.5019683011858678E-2</v>
      </c>
      <c r="Y1065" s="4">
        <f t="shared" si="378"/>
        <v>-2.7615453345246382E-2</v>
      </c>
      <c r="Z1065" s="4">
        <f t="shared" si="379"/>
        <v>-2.1484325924631141E-2</v>
      </c>
      <c r="AA1065" s="4">
        <f t="shared" si="372"/>
        <v>-2.0948424448666556E-3</v>
      </c>
      <c r="AB1065" s="4">
        <f t="shared" si="373"/>
        <v>-2.0948424448666556E-3</v>
      </c>
      <c r="AC1065" s="2">
        <f t="shared" si="384"/>
        <v>3.137789706106018E-3</v>
      </c>
      <c r="AD1065" s="3">
        <f t="shared" si="385"/>
        <v>2250.8749963552009</v>
      </c>
    </row>
    <row r="1066" spans="1:30" x14ac:dyDescent="0.3">
      <c r="A1066" s="1">
        <f t="shared" si="370"/>
        <v>13</v>
      </c>
      <c r="B1066" s="1">
        <f t="shared" si="368"/>
        <v>3</v>
      </c>
      <c r="C1066" s="5">
        <v>40625</v>
      </c>
      <c r="D1066" s="3">
        <v>2270.5</v>
      </c>
      <c r="E1066" s="3">
        <v>2251.4899999999998</v>
      </c>
      <c r="F1066" s="3">
        <f t="shared" si="376"/>
        <v>2247.4939999999997</v>
      </c>
      <c r="G1066" s="3">
        <f t="shared" si="386"/>
        <v>2257.433</v>
      </c>
      <c r="H1066" s="4">
        <f t="shared" si="371"/>
        <v>5.5536856277347531E-3</v>
      </c>
      <c r="I1066" s="4">
        <f t="shared" si="374"/>
        <v>-2.8654183422205243E-3</v>
      </c>
      <c r="J1066" s="4">
        <f t="shared" si="375"/>
        <v>8.4191039699552765E-3</v>
      </c>
      <c r="K1066" s="4">
        <f t="shared" si="377"/>
        <v>-7.1823681553261354E-3</v>
      </c>
      <c r="L1066" s="4">
        <f t="shared" si="387"/>
        <v>-8.7640564442651196E-4</v>
      </c>
      <c r="M1066" s="4">
        <f t="shared" si="380"/>
        <v>1.0236289841040873E-2</v>
      </c>
      <c r="N1066" s="4">
        <f t="shared" si="388"/>
        <v>5.788433145081164E-3</v>
      </c>
      <c r="O1066" s="4">
        <f t="shared" si="390"/>
        <v>-4.3774499009030191E-3</v>
      </c>
      <c r="P1066" s="4">
        <f t="shared" si="369"/>
        <v>2.3734591002137137E-2</v>
      </c>
      <c r="T1066" s="4"/>
      <c r="U1066" s="4">
        <f t="shared" si="381"/>
        <v>-2.4353841520664776E-2</v>
      </c>
      <c r="V1066" s="4">
        <f t="shared" si="382"/>
        <v>-3.4110303105458151E-2</v>
      </c>
      <c r="W1066" s="4">
        <f t="shared" si="383"/>
        <v>3.0654071548863675E-2</v>
      </c>
      <c r="X1066" s="4">
        <f t="shared" si="389"/>
        <v>-8.7669778051418807E-3</v>
      </c>
      <c r="Y1066" s="4">
        <f t="shared" si="378"/>
        <v>-1.956164037284076E-2</v>
      </c>
      <c r="Z1066" s="4">
        <f t="shared" si="379"/>
        <v>-1.3379731649987079E-2</v>
      </c>
      <c r="AA1066" s="4">
        <f t="shared" si="372"/>
        <v>5.5536856277347531E-3</v>
      </c>
      <c r="AB1066" s="4">
        <f t="shared" si="373"/>
        <v>5.5536856277347531E-3</v>
      </c>
      <c r="AC1066" s="2">
        <f t="shared" si="384"/>
        <v>5.7623148043158346E-3</v>
      </c>
      <c r="AD1066" s="3">
        <f t="shared" si="385"/>
        <v>2257.4166642368009</v>
      </c>
    </row>
    <row r="1067" spans="1:30" x14ac:dyDescent="0.3">
      <c r="A1067" s="1">
        <f t="shared" si="370"/>
        <v>13</v>
      </c>
      <c r="B1067" s="1">
        <f t="shared" si="368"/>
        <v>4</v>
      </c>
      <c r="C1067" s="5">
        <v>40626</v>
      </c>
      <c r="D1067" s="3">
        <v>2312.09</v>
      </c>
      <c r="E1067" s="3">
        <v>2287.0100000000002</v>
      </c>
      <c r="F1067" s="3">
        <f t="shared" si="376"/>
        <v>2264.864</v>
      </c>
      <c r="G1067" s="3">
        <f t="shared" si="386"/>
        <v>2260.2129999999997</v>
      </c>
      <c r="H1067" s="4">
        <f t="shared" si="371"/>
        <v>1.8317551200176238E-2</v>
      </c>
      <c r="I1067" s="4">
        <f t="shared" si="374"/>
        <v>7.2715260955737585E-3</v>
      </c>
      <c r="J1067" s="4">
        <f t="shared" si="375"/>
        <v>1.104602510460248E-2</v>
      </c>
      <c r="K1067" s="4">
        <f t="shared" si="377"/>
        <v>-7.6822285840123803E-3</v>
      </c>
      <c r="L1067" s="4">
        <f t="shared" si="387"/>
        <v>-7.0694169174681208E-3</v>
      </c>
      <c r="M1067" s="4">
        <f t="shared" si="380"/>
        <v>2.0851583141416045E-2</v>
      </c>
      <c r="N1067" s="4">
        <f t="shared" si="388"/>
        <v>2.2952261578886773E-2</v>
      </c>
      <c r="O1067" s="4">
        <f t="shared" si="390"/>
        <v>2.0115998944679032E-3</v>
      </c>
      <c r="P1067" s="4">
        <f t="shared" si="369"/>
        <v>4.2486901788210261E-2</v>
      </c>
      <c r="T1067" s="4"/>
      <c r="U1067" s="4">
        <f t="shared" si="381"/>
        <v>-1.9933935256551516E-2</v>
      </c>
      <c r="V1067" s="4">
        <f t="shared" si="382"/>
        <v>-2.9734595903985937E-2</v>
      </c>
      <c r="W1067" s="4">
        <f t="shared" si="383"/>
        <v>3.9029497941795208E-2</v>
      </c>
      <c r="X1067" s="4">
        <f t="shared" si="389"/>
        <v>4.1240276259309813E-3</v>
      </c>
      <c r="Y1067" s="4">
        <f t="shared" si="378"/>
        <v>-2.0055268127852528E-2</v>
      </c>
      <c r="Z1067" s="4">
        <f t="shared" si="379"/>
        <v>-1.3876471851278245E-2</v>
      </c>
      <c r="AA1067" s="4">
        <f t="shared" si="372"/>
        <v>1.8317551200176238E-2</v>
      </c>
      <c r="AB1067" s="4">
        <f t="shared" si="373"/>
        <v>1.8317551200176238E-2</v>
      </c>
      <c r="AC1067" s="2">
        <f t="shared" si="384"/>
        <v>1.5764477381416463E-2</v>
      </c>
      <c r="AD1067" s="3">
        <f t="shared" si="385"/>
        <v>2275.641109491201</v>
      </c>
    </row>
    <row r="1068" spans="1:30" x14ac:dyDescent="0.3">
      <c r="A1068" s="1">
        <f t="shared" si="370"/>
        <v>13</v>
      </c>
      <c r="B1068" s="1">
        <f t="shared" si="368"/>
        <v>5</v>
      </c>
      <c r="C1068" s="5">
        <v>40627</v>
      </c>
      <c r="D1068" s="3">
        <v>2316.36</v>
      </c>
      <c r="E1068" s="3">
        <v>2319.0700000000002</v>
      </c>
      <c r="F1068" s="3">
        <f t="shared" si="376"/>
        <v>2283.922</v>
      </c>
      <c r="G1068" s="3">
        <f t="shared" si="386"/>
        <v>2261.9229999999998</v>
      </c>
      <c r="H1068" s="4">
        <f t="shared" si="371"/>
        <v>1.8468139216033898E-3</v>
      </c>
      <c r="I1068" s="4">
        <f t="shared" si="374"/>
        <v>3.0189136236046252E-3</v>
      </c>
      <c r="J1068" s="4">
        <f t="shared" si="375"/>
        <v>-1.1720997020012354E-3</v>
      </c>
      <c r="K1068" s="4">
        <f t="shared" si="377"/>
        <v>-1.5690349424114174E-2</v>
      </c>
      <c r="L1068" s="4">
        <f t="shared" si="387"/>
        <v>-2.4313740189852454E-2</v>
      </c>
      <c r="M1068" s="4">
        <f t="shared" si="380"/>
        <v>1.4202761740549854E-2</v>
      </c>
      <c r="N1068" s="4">
        <f t="shared" si="388"/>
        <v>2.4066690157003735E-2</v>
      </c>
      <c r="O1068" s="4">
        <f t="shared" si="390"/>
        <v>9.4972284100918042E-3</v>
      </c>
      <c r="P1068" s="4">
        <f t="shared" si="369"/>
        <v>4.4412181111521912E-2</v>
      </c>
      <c r="T1068" s="4"/>
      <c r="U1068" s="4">
        <f t="shared" si="381"/>
        <v>-3.9366979659096302E-2</v>
      </c>
      <c r="V1068" s="4">
        <f t="shared" si="382"/>
        <v>-4.8973309862505379E-2</v>
      </c>
      <c r="W1068" s="4">
        <f t="shared" si="383"/>
        <v>4.2902745073320495E-2</v>
      </c>
      <c r="X1068" s="4">
        <f t="shared" si="389"/>
        <v>1.9642630732114148E-2</v>
      </c>
      <c r="Y1068" s="4">
        <f t="shared" si="378"/>
        <v>-2.7963537087155176E-2</v>
      </c>
      <c r="Z1068" s="4">
        <f t="shared" si="379"/>
        <v>-2.1834604421466775E-2</v>
      </c>
      <c r="AA1068" s="4">
        <f t="shared" si="372"/>
        <v>1.8468139216033898E-3</v>
      </c>
      <c r="AB1068" s="4">
        <f t="shared" si="373"/>
        <v>1.8468139216033898E-3</v>
      </c>
      <c r="AC1068" s="2">
        <f t="shared" si="384"/>
        <v>1.1719217654365389E-2</v>
      </c>
      <c r="AD1068" s="3">
        <f t="shared" si="385"/>
        <v>2289.2140729941343</v>
      </c>
    </row>
    <row r="1069" spans="1:30" x14ac:dyDescent="0.3">
      <c r="A1069" s="1">
        <f t="shared" si="370"/>
        <v>14</v>
      </c>
      <c r="B1069" s="1">
        <f t="shared" si="368"/>
        <v>1</v>
      </c>
      <c r="C1069" s="5">
        <v>40630</v>
      </c>
      <c r="D1069" s="3">
        <v>2303.1</v>
      </c>
      <c r="E1069" s="3">
        <v>2325.13</v>
      </c>
      <c r="F1069" s="3">
        <f t="shared" si="376"/>
        <v>2292.002</v>
      </c>
      <c r="G1069" s="3">
        <f t="shared" si="386"/>
        <v>2263.1609999999996</v>
      </c>
      <c r="H1069" s="4">
        <f t="shared" si="371"/>
        <v>-5.7244987825727511E-3</v>
      </c>
      <c r="I1069" s="4">
        <f t="shared" si="374"/>
        <v>3.7861126940544566E-3</v>
      </c>
      <c r="J1069" s="4">
        <f t="shared" si="375"/>
        <v>-9.5106114766272086E-3</v>
      </c>
      <c r="K1069" s="4">
        <f t="shared" si="377"/>
        <v>-1.1713421057175984E-2</v>
      </c>
      <c r="L1069" s="4">
        <f t="shared" si="387"/>
        <v>-2.4882430480006029E-2</v>
      </c>
      <c r="M1069" s="4">
        <f t="shared" si="380"/>
        <v>4.8420551116447356E-3</v>
      </c>
      <c r="N1069" s="4">
        <f t="shared" si="388"/>
        <v>1.7647440902348668E-2</v>
      </c>
      <c r="O1069" s="4">
        <f t="shared" si="390"/>
        <v>1.2522686813425535E-2</v>
      </c>
      <c r="P1069" s="4">
        <f t="shared" si="369"/>
        <v>3.8433444852244855E-2</v>
      </c>
      <c r="T1069" s="4"/>
      <c r="U1069" s="4">
        <f t="shared" si="381"/>
        <v>-2.3165656460999287E-2</v>
      </c>
      <c r="V1069" s="4">
        <f t="shared" si="382"/>
        <v>-3.2933999896389274E-2</v>
      </c>
      <c r="W1069" s="4">
        <f t="shared" si="383"/>
        <v>1.7854775268484595E-2</v>
      </c>
      <c r="X1069" s="4">
        <f t="shared" si="389"/>
        <v>2.5816355759246772E-2</v>
      </c>
      <c r="Y1069" s="4">
        <f t="shared" si="378"/>
        <v>-2.4036196355714953E-2</v>
      </c>
      <c r="Z1069" s="4">
        <f t="shared" si="379"/>
        <v>-1.7882500825857815E-2</v>
      </c>
      <c r="AA1069" s="4">
        <f t="shared" si="372"/>
        <v>-5.7244987825727511E-3</v>
      </c>
      <c r="AB1069" s="4">
        <f t="shared" si="373"/>
        <v>-5.7244987825727511E-3</v>
      </c>
      <c r="AC1069" s="2">
        <f t="shared" si="384"/>
        <v>4.0194888066419458E-3</v>
      </c>
      <c r="AD1069" s="3">
        <f t="shared" si="385"/>
        <v>2293.8427153294228</v>
      </c>
    </row>
    <row r="1070" spans="1:30" x14ac:dyDescent="0.3">
      <c r="A1070" s="1">
        <f t="shared" si="370"/>
        <v>14</v>
      </c>
      <c r="B1070" s="1">
        <f t="shared" si="368"/>
        <v>2</v>
      </c>
      <c r="C1070" s="5">
        <v>40631</v>
      </c>
      <c r="D1070" s="3">
        <v>2325.54</v>
      </c>
      <c r="E1070" s="3">
        <v>2299.27</v>
      </c>
      <c r="F1070" s="3">
        <f t="shared" si="376"/>
        <v>2305.518</v>
      </c>
      <c r="G1070" s="3">
        <f t="shared" si="386"/>
        <v>2269.7529999999997</v>
      </c>
      <c r="H1070" s="4">
        <f t="shared" si="371"/>
        <v>9.7433893447961689E-3</v>
      </c>
      <c r="I1070" s="4">
        <f t="shared" si="374"/>
        <v>-1.6629759888845154E-3</v>
      </c>
      <c r="J1070" s="4">
        <f t="shared" si="375"/>
        <v>1.1406365333680684E-2</v>
      </c>
      <c r="K1070" s="4">
        <f t="shared" si="377"/>
        <v>-1.1234857366157077E-3</v>
      </c>
      <c r="L1070" s="4">
        <f t="shared" si="387"/>
        <v>-1.7170576855349701E-2</v>
      </c>
      <c r="M1070" s="4">
        <f t="shared" si="380"/>
        <v>8.6843824251209203E-3</v>
      </c>
      <c r="N1070" s="4">
        <f t="shared" si="388"/>
        <v>2.4578445319821261E-2</v>
      </c>
      <c r="O1070" s="4">
        <f t="shared" si="390"/>
        <v>1.5379223750182894E-2</v>
      </c>
      <c r="P1070" s="4">
        <f t="shared" si="369"/>
        <v>4.85513062140982E-2</v>
      </c>
      <c r="T1070" s="4"/>
      <c r="U1070" s="4">
        <f t="shared" si="381"/>
        <v>-1.9599670009986487E-2</v>
      </c>
      <c r="V1070" s="4">
        <f t="shared" si="382"/>
        <v>-2.9403673309886632E-2</v>
      </c>
      <c r="W1070" s="4">
        <f t="shared" si="383"/>
        <v>2.9929671030487662E-2</v>
      </c>
      <c r="X1070" s="4">
        <f t="shared" si="389"/>
        <v>3.2018972349001071E-2</v>
      </c>
      <c r="Y1070" s="4">
        <f t="shared" si="378"/>
        <v>-1.357830511645846E-2</v>
      </c>
      <c r="Z1070" s="4">
        <f t="shared" si="379"/>
        <v>-7.3586699704694973E-3</v>
      </c>
      <c r="AA1070" s="4">
        <f t="shared" si="372"/>
        <v>9.7433893447961689E-3</v>
      </c>
      <c r="AB1070" s="4">
        <f t="shared" si="373"/>
        <v>9.7433893447961689E-3</v>
      </c>
      <c r="AC1070" s="2">
        <f t="shared" si="384"/>
        <v>9.0867166824555919E-3</v>
      </c>
      <c r="AD1070" s="3">
        <f t="shared" si="385"/>
        <v>2304.4084768862822</v>
      </c>
    </row>
    <row r="1071" spans="1:30" x14ac:dyDescent="0.3">
      <c r="A1071" s="1">
        <f t="shared" si="370"/>
        <v>14</v>
      </c>
      <c r="B1071" s="1">
        <f t="shared" si="368"/>
        <v>3</v>
      </c>
      <c r="C1071" s="5">
        <v>40632</v>
      </c>
      <c r="D1071" s="3">
        <v>2336.52</v>
      </c>
      <c r="E1071" s="3">
        <v>2338.41</v>
      </c>
      <c r="F1071" s="3">
        <f t="shared" si="376"/>
        <v>2318.7220000000002</v>
      </c>
      <c r="G1071" s="3">
        <f t="shared" si="386"/>
        <v>2283.1080000000002</v>
      </c>
      <c r="H1071" s="4">
        <f t="shared" si="371"/>
        <v>4.7214840424159629E-3</v>
      </c>
      <c r="I1071" s="4">
        <f t="shared" si="374"/>
        <v>5.5341985087334084E-3</v>
      </c>
      <c r="J1071" s="4">
        <f t="shared" si="375"/>
        <v>-8.1271446631744557E-4</v>
      </c>
      <c r="K1071" s="4">
        <f t="shared" si="377"/>
        <v>-4.8451112429800935E-3</v>
      </c>
      <c r="L1071" s="4">
        <f t="shared" si="387"/>
        <v>-2.0798036871722839E-2</v>
      </c>
      <c r="M1071" s="4">
        <f t="shared" si="380"/>
        <v>7.675780020200685E-3</v>
      </c>
      <c r="N1071" s="4">
        <f t="shared" si="388"/>
        <v>2.3394425493669071E-2</v>
      </c>
      <c r="O1071" s="4">
        <f t="shared" si="390"/>
        <v>1.524232619451151E-2</v>
      </c>
      <c r="P1071" s="4">
        <f t="shared" si="369"/>
        <v>5.3502024474042474E-2</v>
      </c>
      <c r="T1071" s="4"/>
      <c r="U1071" s="4">
        <f t="shared" si="381"/>
        <v>-2.3667621283658832E-2</v>
      </c>
      <c r="V1071" s="4">
        <f t="shared" si="382"/>
        <v>-3.3430945070822213E-2</v>
      </c>
      <c r="W1071" s="4">
        <f t="shared" si="383"/>
        <v>2.9077295749834829E-2</v>
      </c>
      <c r="X1071" s="4">
        <f t="shared" si="389"/>
        <v>3.1692186942434787E-2</v>
      </c>
      <c r="Y1071" s="4">
        <f t="shared" si="378"/>
        <v>-1.7253526314763457E-2</v>
      </c>
      <c r="Z1071" s="4">
        <f t="shared" si="379"/>
        <v>-1.1057064356319878E-2</v>
      </c>
      <c r="AA1071" s="4">
        <f t="shared" si="372"/>
        <v>4.7214840424159629E-3</v>
      </c>
      <c r="AB1071" s="4">
        <f t="shared" si="373"/>
        <v>4.7214840424159629E-3</v>
      </c>
      <c r="AC1071" s="2">
        <f t="shared" si="384"/>
        <v>9.1622079313730953E-3</v>
      </c>
      <c r="AD1071" s="3">
        <f t="shared" si="385"/>
        <v>2315.1123179241881</v>
      </c>
    </row>
    <row r="1072" spans="1:30" x14ac:dyDescent="0.3">
      <c r="A1072" s="1">
        <f t="shared" si="370"/>
        <v>14</v>
      </c>
      <c r="B1072" s="1">
        <f t="shared" ref="B1072:B1135" si="391">WEEKDAY(C1072,2)</f>
        <v>4</v>
      </c>
      <c r="C1072" s="5">
        <v>40633</v>
      </c>
      <c r="D1072" s="3">
        <v>2338.9899999999998</v>
      </c>
      <c r="E1072" s="3">
        <v>2332.7399999999998</v>
      </c>
      <c r="F1072" s="3">
        <f t="shared" si="376"/>
        <v>2324.1019999999999</v>
      </c>
      <c r="G1072" s="3">
        <f t="shared" si="386"/>
        <v>2294.4830000000002</v>
      </c>
      <c r="H1072" s="4">
        <f t="shared" si="371"/>
        <v>1.0571276941775804E-3</v>
      </c>
      <c r="I1072" s="4">
        <f t="shared" si="374"/>
        <v>-1.6177905603205623E-3</v>
      </c>
      <c r="J1072" s="4">
        <f t="shared" si="375"/>
        <v>2.6749182544981427E-3</v>
      </c>
      <c r="K1072" s="4">
        <f t="shared" si="377"/>
        <v>-6.9077089004159486E-3</v>
      </c>
      <c r="L1072" s="4">
        <f t="shared" si="387"/>
        <v>-2.0107776617457752E-2</v>
      </c>
      <c r="M1072" s="4">
        <f t="shared" si="380"/>
        <v>6.4059150588054743E-3</v>
      </c>
      <c r="N1072" s="4">
        <f t="shared" si="388"/>
        <v>1.9397398019510105E-2</v>
      </c>
      <c r="O1072" s="4">
        <f t="shared" si="390"/>
        <v>1.266315802974775E-2</v>
      </c>
      <c r="P1072" s="4">
        <f t="shared" si="369"/>
        <v>5.4615710639986131E-2</v>
      </c>
      <c r="T1072" s="4"/>
      <c r="U1072" s="4">
        <f t="shared" si="381"/>
        <v>-1.0455720473182269E-2</v>
      </c>
      <c r="V1072" s="4">
        <f t="shared" si="382"/>
        <v>-2.0351163268450399E-2</v>
      </c>
      <c r="W1072" s="4">
        <f t="shared" si="383"/>
        <v>1.1634495196986118E-2</v>
      </c>
      <c r="X1072" s="4">
        <f t="shared" si="389"/>
        <v>2.6155212851632515E-2</v>
      </c>
      <c r="Y1072" s="4">
        <f t="shared" si="378"/>
        <v>-1.9290405796919409E-2</v>
      </c>
      <c r="Z1072" s="4">
        <f t="shared" si="379"/>
        <v>-1.3106786872323391E-2</v>
      </c>
      <c r="AA1072" s="4">
        <f t="shared" si="372"/>
        <v>1.0571276941775804E-3</v>
      </c>
      <c r="AB1072" s="4">
        <f t="shared" si="373"/>
        <v>1.0571276941775804E-3</v>
      </c>
      <c r="AC1072" s="2">
        <f t="shared" si="384"/>
        <v>6.805695927390722E-3</v>
      </c>
      <c r="AD1072" s="3">
        <f t="shared" si="385"/>
        <v>2323.0715452827922</v>
      </c>
    </row>
    <row r="1073" spans="1:30" x14ac:dyDescent="0.3">
      <c r="A1073" s="1">
        <f t="shared" si="370"/>
        <v>14</v>
      </c>
      <c r="B1073" s="1">
        <f t="shared" si="391"/>
        <v>5</v>
      </c>
      <c r="C1073" s="5">
        <v>40634</v>
      </c>
      <c r="D1073" s="3">
        <v>2342.92</v>
      </c>
      <c r="E1073" s="3">
        <v>2352.4699999999998</v>
      </c>
      <c r="F1073" s="3">
        <f t="shared" si="376"/>
        <v>2329.4139999999998</v>
      </c>
      <c r="G1073" s="3">
        <f t="shared" si="386"/>
        <v>2306.6680000000001</v>
      </c>
      <c r="H1073" s="4">
        <f t="shared" si="371"/>
        <v>1.6802123993690829E-3</v>
      </c>
      <c r="I1073" s="4">
        <f t="shared" si="374"/>
        <v>5.7631712833317028E-3</v>
      </c>
      <c r="J1073" s="4">
        <f t="shared" si="375"/>
        <v>-4.0829588839626195E-3</v>
      </c>
      <c r="K1073" s="4">
        <f t="shared" si="377"/>
        <v>-5.5376465910499289E-3</v>
      </c>
      <c r="L1073" s="4">
        <f t="shared" si="387"/>
        <v>-1.5540895856758455E-2</v>
      </c>
      <c r="M1073" s="4">
        <f t="shared" si="380"/>
        <v>5.7980247392693243E-3</v>
      </c>
      <c r="N1073" s="4">
        <f t="shared" si="388"/>
        <v>1.5716175886603512E-2</v>
      </c>
      <c r="O1073" s="4">
        <f t="shared" si="390"/>
        <v>9.7083980673687703E-3</v>
      </c>
      <c r="P1073" s="4">
        <f t="shared" si="369"/>
        <v>5.6387689033572878E-2</v>
      </c>
      <c r="T1073" s="4"/>
      <c r="U1073" s="4">
        <f t="shared" si="381"/>
        <v>-9.6751161826256881E-3</v>
      </c>
      <c r="V1073" s="4">
        <f t="shared" si="382"/>
        <v>-1.957836502079937E-2</v>
      </c>
      <c r="W1073" s="4">
        <f t="shared" si="383"/>
        <v>1.1466266038094227E-2</v>
      </c>
      <c r="X1073" s="4">
        <f t="shared" si="389"/>
        <v>1.9918368490692649E-2</v>
      </c>
      <c r="Y1073" s="4">
        <f t="shared" si="378"/>
        <v>-1.7937426558742645E-2</v>
      </c>
      <c r="Z1073" s="4">
        <f t="shared" si="379"/>
        <v>-1.1745276762142107E-2</v>
      </c>
      <c r="AA1073" s="4">
        <f t="shared" si="372"/>
        <v>1.6802123993690829E-3</v>
      </c>
      <c r="AB1073" s="4">
        <f t="shared" si="373"/>
        <v>1.6802123993690829E-3</v>
      </c>
      <c r="AC1073" s="2">
        <f t="shared" si="384"/>
        <v>5.6477827432455966E-3</v>
      </c>
      <c r="AD1073" s="3">
        <f t="shared" si="385"/>
        <v>2329.6876968551951</v>
      </c>
    </row>
    <row r="1074" spans="1:30" x14ac:dyDescent="0.3">
      <c r="A1074" s="1">
        <f t="shared" si="370"/>
        <v>15</v>
      </c>
      <c r="B1074" s="1">
        <f t="shared" si="391"/>
        <v>1</v>
      </c>
      <c r="C1074" s="5">
        <v>40637</v>
      </c>
      <c r="D1074" s="3">
        <v>2334.54</v>
      </c>
      <c r="E1074" s="3">
        <v>2347.71</v>
      </c>
      <c r="F1074" s="3">
        <f t="shared" si="376"/>
        <v>2335.7019999999998</v>
      </c>
      <c r="G1074" s="3">
        <f t="shared" si="386"/>
        <v>2313.8519999999999</v>
      </c>
      <c r="H1074" s="4">
        <f t="shared" si="371"/>
        <v>-3.5767333071552204E-3</v>
      </c>
      <c r="I1074" s="4">
        <f t="shared" si="374"/>
        <v>2.044457343827345E-3</v>
      </c>
      <c r="J1074" s="4">
        <f t="shared" si="375"/>
        <v>-5.6211906509825655E-3</v>
      </c>
      <c r="K1074" s="4">
        <f t="shared" si="377"/>
        <v>-2.9567804278422807E-3</v>
      </c>
      <c r="L1074" s="4">
        <f t="shared" si="387"/>
        <v>-1.3387852195835642E-2</v>
      </c>
      <c r="M1074" s="4">
        <f t="shared" si="380"/>
        <v>-4.9749497153310106E-4</v>
      </c>
      <c r="N1074" s="4">
        <f t="shared" si="388"/>
        <v>8.9409348566805921E-3</v>
      </c>
      <c r="O1074" s="4">
        <f t="shared" si="390"/>
        <v>9.3594455438758429E-3</v>
      </c>
      <c r="P1074" s="4">
        <f t="shared" si="369"/>
        <v>5.2609272000937762E-2</v>
      </c>
      <c r="T1074" s="4"/>
      <c r="U1074" s="4">
        <f t="shared" si="381"/>
        <v>-1.6995885476243391E-2</v>
      </c>
      <c r="V1074" s="4">
        <f t="shared" si="382"/>
        <v>-2.6825926621480936E-2</v>
      </c>
      <c r="W1074" s="4">
        <f t="shared" si="383"/>
        <v>1.3651165819981787E-2</v>
      </c>
      <c r="X1074" s="4">
        <f t="shared" si="389"/>
        <v>1.9066300989266073E-2</v>
      </c>
      <c r="Y1074" s="4">
        <f t="shared" si="378"/>
        <v>-1.5388740771634679E-2</v>
      </c>
      <c r="Z1074" s="4">
        <f t="shared" si="379"/>
        <v>-9.1805208746097659E-3</v>
      </c>
      <c r="AA1074" s="4">
        <f t="shared" si="372"/>
        <v>-3.5767333071552204E-3</v>
      </c>
      <c r="AB1074" s="4">
        <f t="shared" si="373"/>
        <v>-3.5767333071552204E-3</v>
      </c>
      <c r="AC1074" s="2">
        <f t="shared" si="384"/>
        <v>1.3856557451159286E-3</v>
      </c>
      <c r="AD1074" s="3">
        <f t="shared" si="385"/>
        <v>2331.305131236797</v>
      </c>
    </row>
    <row r="1075" spans="1:30" x14ac:dyDescent="0.3">
      <c r="A1075" s="1">
        <f t="shared" si="370"/>
        <v>15</v>
      </c>
      <c r="B1075" s="1">
        <f t="shared" si="391"/>
        <v>2</v>
      </c>
      <c r="C1075" s="5">
        <v>40638</v>
      </c>
      <c r="D1075" s="3">
        <v>2327.87</v>
      </c>
      <c r="E1075" s="3">
        <v>2330.12</v>
      </c>
      <c r="F1075" s="3">
        <f t="shared" si="376"/>
        <v>2336.1680000000001</v>
      </c>
      <c r="G1075" s="3">
        <f t="shared" si="386"/>
        <v>2320.8429999999998</v>
      </c>
      <c r="H1075" s="4">
        <f t="shared" si="371"/>
        <v>-2.8570939028674056E-3</v>
      </c>
      <c r="I1075" s="4">
        <f t="shared" si="374"/>
        <v>-1.8933066042989509E-3</v>
      </c>
      <c r="J1075" s="4">
        <f t="shared" si="375"/>
        <v>-9.637872985684547E-4</v>
      </c>
      <c r="K1075" s="4">
        <f t="shared" si="377"/>
        <v>1.5859655435333418E-3</v>
      </c>
      <c r="L1075" s="4">
        <f t="shared" si="387"/>
        <v>-6.2015548149860983E-3</v>
      </c>
      <c r="M1075" s="4">
        <f t="shared" si="380"/>
        <v>-3.5519705774585686E-3</v>
      </c>
      <c r="N1075" s="4">
        <f t="shared" si="388"/>
        <v>3.0277791302557064E-3</v>
      </c>
      <c r="O1075" s="4">
        <f t="shared" si="390"/>
        <v>6.5832714026128067E-3</v>
      </c>
      <c r="P1075" s="4">
        <f t="shared" ref="P1075:P1138" si="392">(D1075-2217.86)/2217.86</f>
        <v>4.9601868467802186E-2</v>
      </c>
      <c r="T1075" s="4"/>
      <c r="U1075" s="4">
        <f t="shared" si="381"/>
        <v>-3.8551491942738184E-3</v>
      </c>
      <c r="V1075" s="4">
        <f t="shared" si="382"/>
        <v>-1.3816597702331084E-2</v>
      </c>
      <c r="W1075" s="4">
        <f t="shared" si="383"/>
        <v>1.0019178341374164E-3</v>
      </c>
      <c r="X1075" s="4">
        <f t="shared" si="389"/>
        <v>1.3294192454797616E-2</v>
      </c>
      <c r="Y1075" s="4">
        <f t="shared" si="378"/>
        <v>-1.0902637518106661E-2</v>
      </c>
      <c r="Z1075" s="4">
        <f t="shared" si="379"/>
        <v>-4.6661316196597875E-3</v>
      </c>
      <c r="AA1075" s="4">
        <f t="shared" si="372"/>
        <v>-2.8570939028674056E-3</v>
      </c>
      <c r="AB1075" s="4">
        <f t="shared" si="373"/>
        <v>-2.8570939028674056E-3</v>
      </c>
      <c r="AC1075" s="2">
        <f t="shared" si="384"/>
        <v>-9.8376949365660106E-4</v>
      </c>
      <c r="AD1075" s="3">
        <f t="shared" si="385"/>
        <v>2330.1600874911983</v>
      </c>
    </row>
    <row r="1076" spans="1:30" x14ac:dyDescent="0.3">
      <c r="A1076" s="1">
        <f t="shared" si="370"/>
        <v>15</v>
      </c>
      <c r="B1076" s="1">
        <f t="shared" si="391"/>
        <v>3</v>
      </c>
      <c r="C1076" s="5">
        <v>40639</v>
      </c>
      <c r="D1076" s="3">
        <v>2332.34</v>
      </c>
      <c r="E1076" s="3">
        <v>2343.37</v>
      </c>
      <c r="F1076" s="3">
        <f t="shared" si="376"/>
        <v>2335.3319999999999</v>
      </c>
      <c r="G1076" s="3">
        <f t="shared" si="386"/>
        <v>2327.027</v>
      </c>
      <c r="H1076" s="4">
        <f t="shared" si="371"/>
        <v>1.9202103210231908E-3</v>
      </c>
      <c r="I1076" s="4">
        <f t="shared" si="374"/>
        <v>6.6584474218921164E-3</v>
      </c>
      <c r="J1076" s="4">
        <f t="shared" si="375"/>
        <v>-4.7382371008689254E-3</v>
      </c>
      <c r="K1076" s="4">
        <f t="shared" si="377"/>
        <v>3.5268292473377106E-3</v>
      </c>
      <c r="L1076" s="4">
        <f t="shared" si="387"/>
        <v>-6.1572739600295292E-4</v>
      </c>
      <c r="M1076" s="4">
        <f t="shared" si="380"/>
        <v>-1.2811882850060439E-3</v>
      </c>
      <c r="N1076" s="4">
        <f t="shared" si="388"/>
        <v>2.2831707582250233E-3</v>
      </c>
      <c r="O1076" s="4">
        <f t="shared" si="390"/>
        <v>3.5608015983946747E-3</v>
      </c>
      <c r="P1076" s="4">
        <f t="shared" si="392"/>
        <v>5.1617324808599284E-2</v>
      </c>
      <c r="T1076" s="4"/>
      <c r="U1076" s="4">
        <f t="shared" si="381"/>
        <v>3.7158432386688654E-3</v>
      </c>
      <c r="V1076" s="4">
        <f t="shared" si="382"/>
        <v>-6.3213151937179038E-3</v>
      </c>
      <c r="W1076" s="4">
        <f t="shared" si="383"/>
        <v>-1.7889853286082876E-3</v>
      </c>
      <c r="X1076" s="4">
        <f t="shared" si="389"/>
        <v>7.1634288198411328E-3</v>
      </c>
      <c r="Y1076" s="4">
        <f t="shared" si="378"/>
        <v>-8.985974109861029E-3</v>
      </c>
      <c r="Z1076" s="4">
        <f t="shared" si="379"/>
        <v>-2.7373831699365105E-3</v>
      </c>
      <c r="AA1076" s="4">
        <f t="shared" si="372"/>
        <v>1.9202103210231908E-3</v>
      </c>
      <c r="AB1076" s="4">
        <f t="shared" si="373"/>
        <v>1.9202103210231908E-3</v>
      </c>
      <c r="AC1076" s="2">
        <f t="shared" si="384"/>
        <v>6.2309740683944384E-4</v>
      </c>
      <c r="AD1076" s="3">
        <f t="shared" si="385"/>
        <v>2330.8867249941322</v>
      </c>
    </row>
    <row r="1077" spans="1:30" x14ac:dyDescent="0.3">
      <c r="A1077" s="1">
        <f t="shared" si="370"/>
        <v>15</v>
      </c>
      <c r="B1077" s="1">
        <f t="shared" si="391"/>
        <v>4</v>
      </c>
      <c r="C1077" s="5">
        <v>40640</v>
      </c>
      <c r="D1077" s="3">
        <v>2332.88</v>
      </c>
      <c r="E1077" s="3">
        <v>2331.7399999999998</v>
      </c>
      <c r="F1077" s="3">
        <f t="shared" si="376"/>
        <v>2334.1099999999997</v>
      </c>
      <c r="G1077" s="3">
        <f t="shared" si="386"/>
        <v>2329.1060000000002</v>
      </c>
      <c r="H1077" s="4">
        <f t="shared" si="371"/>
        <v>2.315271358378125E-4</v>
      </c>
      <c r="I1077" s="4">
        <f t="shared" si="374"/>
        <v>-2.5725237315329832E-4</v>
      </c>
      <c r="J1077" s="4">
        <f t="shared" si="375"/>
        <v>4.8877950899111082E-4</v>
      </c>
      <c r="K1077" s="4">
        <f t="shared" si="377"/>
        <v>8.9073634204270074E-4</v>
      </c>
      <c r="L1077" s="4">
        <f t="shared" si="387"/>
        <v>-1.5663811165326019E-3</v>
      </c>
      <c r="M1077" s="4">
        <f t="shared" si="380"/>
        <v>-5.2696745226213143E-4</v>
      </c>
      <c r="N1077" s="4">
        <f t="shared" si="388"/>
        <v>1.6203642084129648E-3</v>
      </c>
      <c r="O1077" s="4">
        <f t="shared" si="390"/>
        <v>2.1449881691297666E-3</v>
      </c>
      <c r="P1077" s="4">
        <f t="shared" si="392"/>
        <v>5.1860802755809642E-2</v>
      </c>
      <c r="T1077" s="4"/>
      <c r="U1077" s="4">
        <f t="shared" si="381"/>
        <v>2.8512138024471712E-3</v>
      </c>
      <c r="V1077" s="4">
        <f t="shared" si="382"/>
        <v>-7.1772983355773545E-3</v>
      </c>
      <c r="W1077" s="4">
        <f t="shared" si="383"/>
        <v>-2.6122386158126685E-3</v>
      </c>
      <c r="X1077" s="4">
        <f t="shared" si="389"/>
        <v>4.3061793329207633E-3</v>
      </c>
      <c r="Y1077" s="4">
        <f t="shared" si="378"/>
        <v>-1.158919802631185E-2</v>
      </c>
      <c r="Z1077" s="4">
        <f t="shared" si="379"/>
        <v>-5.3570210633383996E-3</v>
      </c>
      <c r="AA1077" s="4">
        <f t="shared" si="372"/>
        <v>2.315271358378125E-4</v>
      </c>
      <c r="AB1077" s="4">
        <f t="shared" si="373"/>
        <v>2.315271358378125E-4</v>
      </c>
      <c r="AC1077" s="2">
        <f t="shared" si="384"/>
        <v>5.69617813137243E-4</v>
      </c>
      <c r="AD1077" s="3">
        <f t="shared" si="385"/>
        <v>2331.5511499960885</v>
      </c>
    </row>
    <row r="1078" spans="1:30" x14ac:dyDescent="0.3">
      <c r="A1078" s="1">
        <f t="shared" si="370"/>
        <v>15</v>
      </c>
      <c r="B1078" s="1">
        <f t="shared" si="391"/>
        <v>5</v>
      </c>
      <c r="C1078" s="5">
        <v>40641</v>
      </c>
      <c r="D1078" s="3">
        <v>2321.1799999999998</v>
      </c>
      <c r="E1078" s="3">
        <v>2342.7399999999998</v>
      </c>
      <c r="F1078" s="3">
        <f t="shared" si="376"/>
        <v>2329.7620000000002</v>
      </c>
      <c r="G1078" s="3">
        <f t="shared" si="386"/>
        <v>2329.5880000000002</v>
      </c>
      <c r="H1078" s="4">
        <f t="shared" si="371"/>
        <v>-5.0152601076781803E-3</v>
      </c>
      <c r="I1078" s="4">
        <f t="shared" si="374"/>
        <v>4.226535441171287E-3</v>
      </c>
      <c r="J1078" s="4">
        <f t="shared" si="375"/>
        <v>-9.2417955488494664E-3</v>
      </c>
      <c r="K1078" s="4">
        <f t="shared" si="377"/>
        <v>-4.1686670553129799E-4</v>
      </c>
      <c r="L1078" s="4">
        <f t="shared" si="387"/>
        <v>-1.0106725497144111E-3</v>
      </c>
      <c r="M1078" s="4">
        <f t="shared" si="380"/>
        <v>-3.6836380711850972E-3</v>
      </c>
      <c r="N1078" s="4">
        <f t="shared" si="388"/>
        <v>-3.6092218881623515E-3</v>
      </c>
      <c r="O1078" s="4">
        <f t="shared" si="390"/>
        <v>7.4961872840528603E-5</v>
      </c>
      <c r="P1078" s="4">
        <f t="shared" si="392"/>
        <v>4.6585447232918083E-2</v>
      </c>
      <c r="T1078" s="4"/>
      <c r="U1078" s="4">
        <f t="shared" si="381"/>
        <v>4.3036932889818436E-3</v>
      </c>
      <c r="V1078" s="4">
        <f t="shared" si="382"/>
        <v>-5.7393436439079903E-3</v>
      </c>
      <c r="W1078" s="4">
        <f t="shared" si="383"/>
        <v>-9.279019343383571E-3</v>
      </c>
      <c r="X1078" s="4">
        <f t="shared" si="389"/>
        <v>1.4939379603643281E-4</v>
      </c>
      <c r="Y1078" s="4">
        <f t="shared" si="378"/>
        <v>-1.2880496796484814E-2</v>
      </c>
      <c r="Z1078" s="4">
        <f t="shared" si="379"/>
        <v>-6.6564617947601264E-3</v>
      </c>
      <c r="AA1078" s="4">
        <f t="shared" si="372"/>
        <v>-5.0152601076781803E-3</v>
      </c>
      <c r="AB1078" s="4">
        <f t="shared" si="373"/>
        <v>-5.0152601076781803E-3</v>
      </c>
      <c r="AC1078" s="2">
        <f t="shared" si="384"/>
        <v>-2.978700487421243E-3</v>
      </c>
      <c r="AD1078" s="3">
        <f t="shared" si="385"/>
        <v>2328.0940999973923</v>
      </c>
    </row>
    <row r="1079" spans="1:30" x14ac:dyDescent="0.3">
      <c r="A1079" s="1">
        <f t="shared" si="370"/>
        <v>16</v>
      </c>
      <c r="B1079" s="1">
        <f t="shared" si="391"/>
        <v>1</v>
      </c>
      <c r="C1079" s="5">
        <v>40644</v>
      </c>
      <c r="D1079" s="3">
        <v>2314.5</v>
      </c>
      <c r="E1079" s="3">
        <v>2330.2600000000002</v>
      </c>
      <c r="F1079" s="3">
        <f t="shared" si="376"/>
        <v>2325.7539999999999</v>
      </c>
      <c r="G1079" s="3">
        <f t="shared" si="386"/>
        <v>2330.7280000000001</v>
      </c>
      <c r="H1079" s="4">
        <f t="shared" si="371"/>
        <v>-2.8778466124987447E-3</v>
      </c>
      <c r="I1079" s="4">
        <f t="shared" si="374"/>
        <v>3.9118034792650219E-3</v>
      </c>
      <c r="J1079" s="4">
        <f t="shared" si="375"/>
        <v>-6.7896500917637662E-3</v>
      </c>
      <c r="K1079" s="4">
        <f t="shared" si="377"/>
        <v>3.182648480514339E-3</v>
      </c>
      <c r="L1079" s="4">
        <f t="shared" si="387"/>
        <v>4.890233032815678E-3</v>
      </c>
      <c r="M1079" s="4">
        <f t="shared" si="380"/>
        <v>-4.8388608597469494E-3</v>
      </c>
      <c r="N1079" s="4">
        <f t="shared" si="388"/>
        <v>-6.9626314181663691E-3</v>
      </c>
      <c r="O1079" s="4">
        <f t="shared" si="390"/>
        <v>-2.1490602721970882E-3</v>
      </c>
      <c r="P1079" s="4">
        <f t="shared" si="392"/>
        <v>4.357353484890835E-2</v>
      </c>
      <c r="T1079" s="4"/>
      <c r="U1079" s="4">
        <f t="shared" si="381"/>
        <v>5.7556932249976855E-3</v>
      </c>
      <c r="V1079" s="4">
        <f t="shared" si="382"/>
        <v>-4.3018637072523578E-3</v>
      </c>
      <c r="W1079" s="4">
        <f t="shared" si="383"/>
        <v>-8.5841322059163529E-3</v>
      </c>
      <c r="X1079" s="4">
        <f t="shared" si="389"/>
        <v>-4.2591049714389359E-3</v>
      </c>
      <c r="Y1079" s="4">
        <f t="shared" si="378"/>
        <v>-9.3258633459259704E-3</v>
      </c>
      <c r="Z1079" s="4">
        <f t="shared" si="379"/>
        <v>-3.0794154925225113E-3</v>
      </c>
      <c r="AA1079" s="4">
        <f t="shared" si="372"/>
        <v>-2.8778466124987447E-3</v>
      </c>
      <c r="AB1079" s="4">
        <f t="shared" si="373"/>
        <v>-2.8778466124987447E-3</v>
      </c>
      <c r="AC1079" s="2">
        <f t="shared" si="384"/>
        <v>-3.915633325381359E-3</v>
      </c>
      <c r="AD1079" s="3">
        <f t="shared" si="385"/>
        <v>2323.5627333315952</v>
      </c>
    </row>
    <row r="1080" spans="1:30" x14ac:dyDescent="0.3">
      <c r="A1080" s="1">
        <f t="shared" si="370"/>
        <v>16</v>
      </c>
      <c r="B1080" s="1">
        <f t="shared" si="391"/>
        <v>2</v>
      </c>
      <c r="C1080" s="5">
        <v>40645</v>
      </c>
      <c r="D1080" s="3">
        <v>2298.3000000000002</v>
      </c>
      <c r="E1080" s="3">
        <v>2302.89</v>
      </c>
      <c r="F1080" s="3">
        <f t="shared" si="376"/>
        <v>2319.84</v>
      </c>
      <c r="G1080" s="3">
        <f t="shared" si="386"/>
        <v>2328.0039999999999</v>
      </c>
      <c r="H1080" s="4">
        <f t="shared" si="371"/>
        <v>-6.9993519118599348E-3</v>
      </c>
      <c r="I1080" s="4">
        <f t="shared" si="374"/>
        <v>-5.0162022034997309E-3</v>
      </c>
      <c r="J1080" s="4">
        <f t="shared" si="375"/>
        <v>-1.9831497083602039E-3</v>
      </c>
      <c r="K1080" s="4">
        <f t="shared" si="377"/>
        <v>4.6338302009072841E-3</v>
      </c>
      <c r="L1080" s="4">
        <f t="shared" si="387"/>
        <v>7.260507429010357E-3</v>
      </c>
      <c r="M1080" s="4">
        <f t="shared" si="380"/>
        <v>-9.2851231119387388E-3</v>
      </c>
      <c r="N1080" s="4">
        <f t="shared" si="388"/>
        <v>-1.2759428248404953E-2</v>
      </c>
      <c r="O1080" s="4">
        <f t="shared" si="390"/>
        <v>-3.5521907496844445E-3</v>
      </c>
      <c r="P1080" s="4">
        <f t="shared" si="392"/>
        <v>3.6269196432597212E-2</v>
      </c>
      <c r="T1080" s="4"/>
      <c r="U1080" s="4">
        <f t="shared" si="381"/>
        <v>5.7766256210844205E-3</v>
      </c>
      <c r="V1080" s="4">
        <f t="shared" si="382"/>
        <v>-4.281140635126357E-3</v>
      </c>
      <c r="W1080" s="4">
        <f t="shared" si="383"/>
        <v>-1.2702599371957932E-2</v>
      </c>
      <c r="X1080" s="4">
        <f t="shared" si="389"/>
        <v>-6.9892233777707653E-3</v>
      </c>
      <c r="Y1080" s="4">
        <f t="shared" si="378"/>
        <v>-7.8927761607000511E-3</v>
      </c>
      <c r="Z1080" s="4">
        <f t="shared" si="379"/>
        <v>-1.6372923346788945E-3</v>
      </c>
      <c r="AA1080" s="4">
        <f t="shared" si="372"/>
        <v>-6.9993519118599348E-3</v>
      </c>
      <c r="AB1080" s="4">
        <f t="shared" si="373"/>
        <v>-6.9993519118599348E-3</v>
      </c>
      <c r="AC1080" s="2">
        <f t="shared" si="384"/>
        <v>-7.3279477096390658E-3</v>
      </c>
      <c r="AD1080" s="3">
        <f t="shared" si="385"/>
        <v>2315.1418222210636</v>
      </c>
    </row>
    <row r="1081" spans="1:30" x14ac:dyDescent="0.3">
      <c r="A1081" s="1">
        <f t="shared" si="370"/>
        <v>16</v>
      </c>
      <c r="B1081" s="1">
        <f t="shared" si="391"/>
        <v>3</v>
      </c>
      <c r="C1081" s="5">
        <v>40646</v>
      </c>
      <c r="D1081" s="3">
        <v>2316.63</v>
      </c>
      <c r="E1081" s="3">
        <v>2312.8000000000002</v>
      </c>
      <c r="F1081" s="3">
        <f t="shared" si="376"/>
        <v>2316.6980000000003</v>
      </c>
      <c r="G1081" s="3">
        <f t="shared" si="386"/>
        <v>2326.0150000000003</v>
      </c>
      <c r="H1081" s="4">
        <f t="shared" si="371"/>
        <v>7.9754601226993543E-3</v>
      </c>
      <c r="I1081" s="4">
        <f t="shared" si="374"/>
        <v>6.3090110081364479E-3</v>
      </c>
      <c r="J1081" s="4">
        <f t="shared" si="375"/>
        <v>1.6664491145629064E-3</v>
      </c>
      <c r="K1081" s="4">
        <f t="shared" si="377"/>
        <v>8.0124439803332739E-3</v>
      </c>
      <c r="L1081" s="4">
        <f t="shared" si="387"/>
        <v>1.2512630108244287E-2</v>
      </c>
      <c r="M1081" s="4">
        <f t="shared" si="380"/>
        <v>-2.9352120992986998E-5</v>
      </c>
      <c r="N1081" s="4">
        <f t="shared" si="388"/>
        <v>-4.0347977119666971E-3</v>
      </c>
      <c r="O1081" s="4">
        <f t="shared" si="390"/>
        <v>-4.0217902729395745E-3</v>
      </c>
      <c r="P1081" s="4">
        <f t="shared" si="392"/>
        <v>4.4533920085127091E-2</v>
      </c>
      <c r="T1081" s="4"/>
      <c r="U1081" s="4">
        <f t="shared" si="381"/>
        <v>1.4810947221859619E-2</v>
      </c>
      <c r="V1081" s="4">
        <f t="shared" si="382"/>
        <v>4.662837749640927E-3</v>
      </c>
      <c r="W1081" s="4">
        <f t="shared" si="383"/>
        <v>-6.7357246370597923E-3</v>
      </c>
      <c r="X1081" s="4">
        <f t="shared" si="389"/>
        <v>-7.9791652750013965E-3</v>
      </c>
      <c r="Y1081" s="4">
        <f t="shared" si="378"/>
        <v>-4.556289735132296E-3</v>
      </c>
      <c r="Z1081" s="4">
        <f t="shared" si="379"/>
        <v>1.7202314710926282E-3</v>
      </c>
      <c r="AA1081" s="4">
        <f t="shared" si="372"/>
        <v>7.9754601226993543E-3</v>
      </c>
      <c r="AB1081" s="4">
        <f t="shared" si="373"/>
        <v>7.9754601226993543E-3</v>
      </c>
      <c r="AC1081" s="2">
        <f t="shared" si="384"/>
        <v>4.2825937646092402E-4</v>
      </c>
      <c r="AD1081" s="3">
        <f t="shared" si="385"/>
        <v>2315.6378814807094</v>
      </c>
    </row>
    <row r="1082" spans="1:30" x14ac:dyDescent="0.3">
      <c r="A1082" s="1">
        <f t="shared" si="370"/>
        <v>16</v>
      </c>
      <c r="B1082" s="1">
        <f t="shared" si="391"/>
        <v>4</v>
      </c>
      <c r="C1082" s="5">
        <v>40647</v>
      </c>
      <c r="D1082" s="3">
        <v>2311.25</v>
      </c>
      <c r="E1082" s="3">
        <v>2301.27</v>
      </c>
      <c r="F1082" s="3">
        <f t="shared" si="376"/>
        <v>2312.3720000000003</v>
      </c>
      <c r="G1082" s="3">
        <f t="shared" si="386"/>
        <v>2323.241</v>
      </c>
      <c r="H1082" s="4">
        <f t="shared" si="371"/>
        <v>-2.3223389147166828E-3</v>
      </c>
      <c r="I1082" s="4">
        <f t="shared" si="374"/>
        <v>-6.6303207676668809E-3</v>
      </c>
      <c r="J1082" s="4">
        <f t="shared" si="375"/>
        <v>4.3079818529501981E-3</v>
      </c>
      <c r="K1082" s="4">
        <f t="shared" si="377"/>
        <v>-1.7169336493095416E-3</v>
      </c>
      <c r="L1082" s="4">
        <f t="shared" si="387"/>
        <v>3.4288312476887361E-3</v>
      </c>
      <c r="M1082" s="4">
        <f t="shared" si="380"/>
        <v>-4.8521604655319219E-4</v>
      </c>
      <c r="N1082" s="4">
        <f t="shared" si="388"/>
        <v>-5.1613242018369969E-3</v>
      </c>
      <c r="O1082" s="4">
        <f t="shared" si="390"/>
        <v>-4.702650081124797E-3</v>
      </c>
      <c r="P1082" s="4">
        <f t="shared" si="392"/>
        <v>4.210815831477184E-2</v>
      </c>
      <c r="T1082" s="4"/>
      <c r="U1082" s="4">
        <f t="shared" si="381"/>
        <v>7.0144995100641875E-3</v>
      </c>
      <c r="V1082" s="4">
        <f t="shared" si="382"/>
        <v>-3.0556454850365522E-3</v>
      </c>
      <c r="W1082" s="4">
        <f t="shared" si="383"/>
        <v>-9.2718013785535944E-3</v>
      </c>
      <c r="X1082" s="4">
        <f t="shared" si="389"/>
        <v>-9.313185753884512E-3</v>
      </c>
      <c r="Y1082" s="4">
        <f t="shared" si="378"/>
        <v>-1.41643534292433E-2</v>
      </c>
      <c r="Z1082" s="4">
        <f t="shared" si="379"/>
        <v>-7.9484134642326277E-3</v>
      </c>
      <c r="AA1082" s="4">
        <f t="shared" si="372"/>
        <v>-2.3223389147166828E-3</v>
      </c>
      <c r="AB1082" s="4">
        <f t="shared" si="373"/>
        <v>-2.3223389147166828E-3</v>
      </c>
      <c r="AC1082" s="2">
        <f t="shared" si="384"/>
        <v>-1.2656589812754825E-3</v>
      </c>
      <c r="AD1082" s="3">
        <f t="shared" si="385"/>
        <v>2314.175254320473</v>
      </c>
    </row>
    <row r="1083" spans="1:30" x14ac:dyDescent="0.3">
      <c r="A1083" s="1">
        <f t="shared" si="370"/>
        <v>16</v>
      </c>
      <c r="B1083" s="1">
        <f t="shared" si="391"/>
        <v>5</v>
      </c>
      <c r="C1083" s="5">
        <v>40648</v>
      </c>
      <c r="D1083" s="3">
        <v>2307.58</v>
      </c>
      <c r="E1083" s="3">
        <v>2304.46</v>
      </c>
      <c r="F1083" s="3">
        <f t="shared" si="376"/>
        <v>2309.652</v>
      </c>
      <c r="G1083" s="3">
        <f t="shared" si="386"/>
        <v>2319.7069999999999</v>
      </c>
      <c r="H1083" s="4">
        <f t="shared" si="371"/>
        <v>-1.5878853434289119E-3</v>
      </c>
      <c r="I1083" s="4">
        <f t="shared" si="374"/>
        <v>-2.9378042184964688E-3</v>
      </c>
      <c r="J1083" s="4">
        <f t="shared" si="375"/>
        <v>1.3499188750675569E-3</v>
      </c>
      <c r="K1083" s="4">
        <f t="shared" si="377"/>
        <v>-4.6727961060029301E-4</v>
      </c>
      <c r="L1083" s="4">
        <f t="shared" si="387"/>
        <v>4.2420527612523403E-3</v>
      </c>
      <c r="M1083" s="4">
        <f t="shared" si="380"/>
        <v>-8.9710484523214591E-4</v>
      </c>
      <c r="N1083" s="4">
        <f t="shared" si="388"/>
        <v>-5.2278154094460867E-3</v>
      </c>
      <c r="O1083" s="4">
        <f t="shared" si="390"/>
        <v>-4.3573787257645833E-3</v>
      </c>
      <c r="P1083" s="4">
        <f t="shared" si="392"/>
        <v>4.0453410043916116E-2</v>
      </c>
      <c r="T1083" s="4"/>
      <c r="U1083" s="4">
        <f t="shared" si="381"/>
        <v>4.296376419686246E-3</v>
      </c>
      <c r="V1083" s="4">
        <f t="shared" si="382"/>
        <v>-5.7465873445106345E-3</v>
      </c>
      <c r="W1083" s="4">
        <f t="shared" si="383"/>
        <v>-5.8590889116741955E-3</v>
      </c>
      <c r="X1083" s="4">
        <f t="shared" si="389"/>
        <v>-8.6317829889920629E-3</v>
      </c>
      <c r="Y1083" s="4">
        <f t="shared" si="378"/>
        <v>-1.2930281111715071E-2</v>
      </c>
      <c r="Z1083" s="4">
        <f t="shared" si="379"/>
        <v>-6.7065600125317294E-3</v>
      </c>
      <c r="AA1083" s="4">
        <f t="shared" si="372"/>
        <v>-1.5878853434289119E-3</v>
      </c>
      <c r="AB1083" s="4">
        <f t="shared" si="373"/>
        <v>-1.5878853434289119E-3</v>
      </c>
      <c r="AC1083" s="2">
        <f t="shared" si="384"/>
        <v>-1.9053884214843427E-3</v>
      </c>
      <c r="AD1083" s="3">
        <f t="shared" si="385"/>
        <v>2311.9768362136488</v>
      </c>
    </row>
    <row r="1084" spans="1:30" x14ac:dyDescent="0.3">
      <c r="A1084" s="1">
        <f t="shared" si="370"/>
        <v>17</v>
      </c>
      <c r="B1084" s="1">
        <f t="shared" si="391"/>
        <v>1</v>
      </c>
      <c r="C1084" s="5">
        <v>40651</v>
      </c>
      <c r="D1084" s="3">
        <v>2292.34</v>
      </c>
      <c r="E1084" s="3">
        <v>2281.92</v>
      </c>
      <c r="F1084" s="3">
        <f t="shared" si="376"/>
        <v>2305.2200000000003</v>
      </c>
      <c r="G1084" s="3">
        <f t="shared" si="386"/>
        <v>2315.4870000000001</v>
      </c>
      <c r="H1084" s="4">
        <f t="shared" si="371"/>
        <v>-6.6043214103085404E-3</v>
      </c>
      <c r="I1084" s="4">
        <f t="shared" si="374"/>
        <v>-1.1119874500558964E-2</v>
      </c>
      <c r="J1084" s="4">
        <f t="shared" si="375"/>
        <v>4.5155530902504237E-3</v>
      </c>
      <c r="K1084" s="4">
        <f t="shared" si="377"/>
        <v>3.7268480399384955E-4</v>
      </c>
      <c r="L1084" s="4">
        <f t="shared" si="387"/>
        <v>4.5410728507305634E-3</v>
      </c>
      <c r="M1084" s="4">
        <f t="shared" si="380"/>
        <v>-5.5873192146520109E-3</v>
      </c>
      <c r="N1084" s="4">
        <f t="shared" si="388"/>
        <v>-9.9966011469725096E-3</v>
      </c>
      <c r="O1084" s="4">
        <f t="shared" si="390"/>
        <v>-4.4788294930070693E-3</v>
      </c>
      <c r="P1084" s="4">
        <f t="shared" si="392"/>
        <v>3.3581921311534549E-2</v>
      </c>
      <c r="T1084" s="4"/>
      <c r="U1084" s="4">
        <f t="shared" si="381"/>
        <v>2.9988126088803303E-3</v>
      </c>
      <c r="V1084" s="4">
        <f t="shared" si="382"/>
        <v>-7.031175517208465E-3</v>
      </c>
      <c r="W1084" s="4">
        <f t="shared" si="383"/>
        <v>-9.5744221214084484E-3</v>
      </c>
      <c r="X1084" s="4">
        <f t="shared" si="389"/>
        <v>-8.8289647142387601E-3</v>
      </c>
      <c r="Y1084" s="4">
        <f t="shared" si="378"/>
        <v>-1.2100790068873997E-2</v>
      </c>
      <c r="Z1084" s="4">
        <f t="shared" si="379"/>
        <v>-5.8718388214993589E-3</v>
      </c>
      <c r="AA1084" s="4">
        <f t="shared" si="372"/>
        <v>-6.6043214103085404E-3</v>
      </c>
      <c r="AB1084" s="4">
        <f t="shared" si="373"/>
        <v>-6.6043214103085404E-3</v>
      </c>
      <c r="AC1084" s="2">
        <f t="shared" si="384"/>
        <v>-5.7108562178527465E-3</v>
      </c>
      <c r="AD1084" s="3">
        <f t="shared" si="385"/>
        <v>2305.4312241424327</v>
      </c>
    </row>
    <row r="1085" spans="1:30" x14ac:dyDescent="0.3">
      <c r="A1085" s="1">
        <f t="shared" si="370"/>
        <v>17</v>
      </c>
      <c r="B1085" s="1">
        <f t="shared" si="391"/>
        <v>2</v>
      </c>
      <c r="C1085" s="5">
        <v>40652</v>
      </c>
      <c r="D1085" s="3">
        <v>2306.77</v>
      </c>
      <c r="E1085" s="3">
        <v>2297</v>
      </c>
      <c r="F1085" s="3">
        <f t="shared" si="376"/>
        <v>2306.9139999999998</v>
      </c>
      <c r="G1085" s="3">
        <f t="shared" si="386"/>
        <v>2313.3770000000004</v>
      </c>
      <c r="H1085" s="4">
        <f t="shared" si="371"/>
        <v>6.2948777231998029E-3</v>
      </c>
      <c r="I1085" s="4">
        <f t="shared" si="374"/>
        <v>2.0328572550319126E-3</v>
      </c>
      <c r="J1085" s="4">
        <f t="shared" si="375"/>
        <v>4.2620204681678899E-3</v>
      </c>
      <c r="K1085" s="4">
        <f t="shared" si="377"/>
        <v>6.3734001064413093E-3</v>
      </c>
      <c r="L1085" s="4">
        <f t="shared" si="387"/>
        <v>9.4973307236758796E-3</v>
      </c>
      <c r="M1085" s="4">
        <f t="shared" si="380"/>
        <v>-6.2421052540223912E-5</v>
      </c>
      <c r="N1085" s="4">
        <f t="shared" si="388"/>
        <v>-2.8559979631510232E-3</v>
      </c>
      <c r="O1085" s="4">
        <f t="shared" si="390"/>
        <v>-2.8017531006561762E-3</v>
      </c>
      <c r="P1085" s="4">
        <f t="shared" si="392"/>
        <v>4.0088193123100579E-2</v>
      </c>
      <c r="T1085" s="4"/>
      <c r="U1085" s="4">
        <f t="shared" si="381"/>
        <v>2.5999633562211696E-3</v>
      </c>
      <c r="V1085" s="4">
        <f t="shared" si="382"/>
        <v>-7.4260362773411175E-3</v>
      </c>
      <c r="W1085" s="4">
        <f t="shared" si="383"/>
        <v>3.6853326371665139E-3</v>
      </c>
      <c r="X1085" s="4">
        <f t="shared" si="389"/>
        <v>-5.5719359955860685E-3</v>
      </c>
      <c r="Y1085" s="4">
        <f t="shared" si="378"/>
        <v>-6.174896652990724E-3</v>
      </c>
      <c r="Z1085" s="4">
        <f t="shared" si="379"/>
        <v>9.141883236856696E-5</v>
      </c>
      <c r="AA1085" s="4">
        <f t="shared" si="372"/>
        <v>6.2948777231998029E-3</v>
      </c>
      <c r="AB1085" s="4">
        <f t="shared" si="373"/>
        <v>6.2948777231998029E-3</v>
      </c>
      <c r="AC1085" s="2">
        <f t="shared" si="384"/>
        <v>3.8691210583537898E-4</v>
      </c>
      <c r="AD1085" s="3">
        <f t="shared" si="385"/>
        <v>2305.8774827616221</v>
      </c>
    </row>
    <row r="1086" spans="1:30" x14ac:dyDescent="0.3">
      <c r="A1086" s="1">
        <f t="shared" si="370"/>
        <v>17</v>
      </c>
      <c r="B1086" s="1">
        <f t="shared" si="391"/>
        <v>3</v>
      </c>
      <c r="C1086" s="5">
        <v>40653</v>
      </c>
      <c r="D1086" s="3">
        <v>2357.7600000000002</v>
      </c>
      <c r="E1086" s="3">
        <v>2344.21</v>
      </c>
      <c r="F1086" s="3">
        <f t="shared" si="376"/>
        <v>2315.1400000000003</v>
      </c>
      <c r="G1086" s="3">
        <f t="shared" si="386"/>
        <v>2315.9190000000003</v>
      </c>
      <c r="H1086" s="4">
        <f t="shared" si="371"/>
        <v>2.2104501098939314E-2</v>
      </c>
      <c r="I1086" s="4">
        <f t="shared" si="374"/>
        <v>1.6230486784551582E-2</v>
      </c>
      <c r="J1086" s="4">
        <f t="shared" si="375"/>
        <v>5.8740143143877314E-3</v>
      </c>
      <c r="K1086" s="4">
        <f t="shared" si="377"/>
        <v>-9.9056256150368465E-4</v>
      </c>
      <c r="L1086" s="4">
        <f t="shared" si="387"/>
        <v>1.950779661604952E-3</v>
      </c>
      <c r="M1086" s="4">
        <f t="shared" si="380"/>
        <v>1.8409253868016572E-2</v>
      </c>
      <c r="N1086" s="4">
        <f t="shared" si="388"/>
        <v>1.8066694042408172E-2</v>
      </c>
      <c r="O1086" s="4">
        <f t="shared" si="390"/>
        <v>-3.3039834419109504E-4</v>
      </c>
      <c r="P1086" s="4">
        <f t="shared" si="392"/>
        <v>6.307882373098396E-2</v>
      </c>
      <c r="T1086" s="4"/>
      <c r="U1086" s="4">
        <f t="shared" si="381"/>
        <v>4.274374991871807E-3</v>
      </c>
      <c r="V1086" s="4">
        <f t="shared" si="382"/>
        <v>-5.7683687580468521E-3</v>
      </c>
      <c r="W1086" s="4">
        <f t="shared" si="383"/>
        <v>1.7754237836857895E-2</v>
      </c>
      <c r="X1086" s="4">
        <f t="shared" si="389"/>
        <v>-6.7250888980781808E-4</v>
      </c>
      <c r="Y1086" s="4">
        <f t="shared" si="378"/>
        <v>-1.3447039337544733E-2</v>
      </c>
      <c r="Z1086" s="4">
        <f t="shared" si="379"/>
        <v>-7.226576528036135E-3</v>
      </c>
      <c r="AA1086" s="4">
        <f t="shared" si="372"/>
        <v>2.2104501098939314E-2</v>
      </c>
      <c r="AB1086" s="4">
        <f t="shared" si="373"/>
        <v>2.2104501098939314E-2</v>
      </c>
      <c r="AC1086" s="2">
        <f t="shared" si="384"/>
        <v>1.4670002385987296E-2</v>
      </c>
      <c r="AD1086" s="3">
        <f t="shared" si="385"/>
        <v>2323.1716551744148</v>
      </c>
    </row>
    <row r="1087" spans="1:30" x14ac:dyDescent="0.3">
      <c r="A1087" s="1">
        <f t="shared" si="370"/>
        <v>17</v>
      </c>
      <c r="B1087" s="1">
        <f t="shared" si="391"/>
        <v>4</v>
      </c>
      <c r="C1087" s="5">
        <v>40654</v>
      </c>
      <c r="D1087" s="3">
        <v>2377.3000000000002</v>
      </c>
      <c r="E1087" s="3">
        <v>2381.1999999999998</v>
      </c>
      <c r="F1087" s="3">
        <f t="shared" si="376"/>
        <v>2328.35</v>
      </c>
      <c r="G1087" s="3">
        <f t="shared" si="386"/>
        <v>2320.3609999999999</v>
      </c>
      <c r="H1087" s="4">
        <f t="shared" si="371"/>
        <v>8.2875271444082365E-3</v>
      </c>
      <c r="I1087" s="4">
        <f t="shared" si="374"/>
        <v>9.941639522258244E-3</v>
      </c>
      <c r="J1087" s="4">
        <f t="shared" si="375"/>
        <v>-1.6541123778500075E-3</v>
      </c>
      <c r="K1087" s="4">
        <f t="shared" si="377"/>
        <v>-1.7664011604234541E-2</v>
      </c>
      <c r="L1087" s="4">
        <f t="shared" si="387"/>
        <v>-1.8545380172518059E-2</v>
      </c>
      <c r="M1087" s="4">
        <f t="shared" si="380"/>
        <v>2.1023471557111376E-2</v>
      </c>
      <c r="N1087" s="4">
        <f t="shared" si="388"/>
        <v>2.453885408348111E-2</v>
      </c>
      <c r="O1087" s="4">
        <f t="shared" si="390"/>
        <v>3.3605350607832552E-3</v>
      </c>
      <c r="P1087" s="4">
        <f t="shared" si="392"/>
        <v>7.1889118339300062E-2</v>
      </c>
      <c r="T1087" s="4"/>
      <c r="U1087" s="4">
        <f t="shared" si="381"/>
        <v>-1.9726350434310622E-2</v>
      </c>
      <c r="V1087" s="4">
        <f t="shared" si="382"/>
        <v>-2.9529086929967592E-2</v>
      </c>
      <c r="W1087" s="4">
        <f t="shared" si="383"/>
        <v>2.8577609518658814E-2</v>
      </c>
      <c r="X1087" s="4">
        <f t="shared" si="389"/>
        <v>6.9097878715014749E-3</v>
      </c>
      <c r="Y1087" s="4">
        <f t="shared" si="378"/>
        <v>-2.9912590013159216E-2</v>
      </c>
      <c r="Z1087" s="4">
        <f t="shared" si="379"/>
        <v>-2.3795946612947282E-2</v>
      </c>
      <c r="AA1087" s="4">
        <f t="shared" si="372"/>
        <v>8.2875271444082365E-3</v>
      </c>
      <c r="AB1087" s="4">
        <f t="shared" si="373"/>
        <v>8.2875271444082365E-3</v>
      </c>
      <c r="AC1087" s="2">
        <f t="shared" si="384"/>
        <v>1.5179221476909482E-2</v>
      </c>
      <c r="AD1087" s="3">
        <f t="shared" si="385"/>
        <v>2341.2144367829433</v>
      </c>
    </row>
    <row r="1088" spans="1:30" x14ac:dyDescent="0.3">
      <c r="A1088" s="1">
        <f t="shared" si="370"/>
        <v>18</v>
      </c>
      <c r="B1088" s="1">
        <f t="shared" si="391"/>
        <v>1</v>
      </c>
      <c r="C1088" s="5">
        <v>40658</v>
      </c>
      <c r="D1088" s="3">
        <v>2383.7199999999998</v>
      </c>
      <c r="E1088" s="3">
        <v>2377.91</v>
      </c>
      <c r="F1088" s="3">
        <f t="shared" si="376"/>
        <v>2343.5780000000004</v>
      </c>
      <c r="G1088" s="3">
        <f t="shared" si="386"/>
        <v>2326.6150000000002</v>
      </c>
      <c r="H1088" s="4">
        <f t="shared" si="371"/>
        <v>2.7005426323979376E-3</v>
      </c>
      <c r="I1088" s="4">
        <f t="shared" si="374"/>
        <v>2.5659361460466604E-4</v>
      </c>
      <c r="J1088" s="4">
        <f t="shared" si="375"/>
        <v>2.4439490177932716E-3</v>
      </c>
      <c r="K1088" s="4">
        <f t="shared" si="377"/>
        <v>-1.8406385395196106E-2</v>
      </c>
      <c r="L1088" s="4">
        <f t="shared" si="387"/>
        <v>-2.3989399739200015E-2</v>
      </c>
      <c r="M1088" s="4">
        <f t="shared" si="380"/>
        <v>1.7128510337611706E-2</v>
      </c>
      <c r="N1088" s="4">
        <f t="shared" si="388"/>
        <v>2.4544241311948715E-2</v>
      </c>
      <c r="O1088" s="4">
        <f t="shared" si="390"/>
        <v>7.1161881429027711E-3</v>
      </c>
      <c r="P1088" s="4">
        <f t="shared" si="392"/>
        <v>7.4783800600578779E-2</v>
      </c>
      <c r="T1088" s="4"/>
      <c r="U1088" s="4">
        <f t="shared" si="381"/>
        <v>-2.9327388213519642E-2</v>
      </c>
      <c r="V1088" s="4">
        <f t="shared" si="382"/>
        <v>-3.9034114331384477E-2</v>
      </c>
      <c r="W1088" s="4">
        <f t="shared" si="383"/>
        <v>3.2995605786148206E-2</v>
      </c>
      <c r="X1088" s="4">
        <f t="shared" si="389"/>
        <v>1.4688792943699045E-2</v>
      </c>
      <c r="Y1088" s="4">
        <f t="shared" si="378"/>
        <v>-3.0645707273061481E-2</v>
      </c>
      <c r="Z1088" s="4">
        <f t="shared" si="379"/>
        <v>-2.4533686360269709E-2</v>
      </c>
      <c r="AA1088" s="4">
        <f t="shared" si="372"/>
        <v>2.7005426323979376E-3</v>
      </c>
      <c r="AB1088" s="4">
        <f t="shared" si="373"/>
        <v>2.7005426323979376E-3</v>
      </c>
      <c r="AC1088" s="2">
        <f t="shared" si="384"/>
        <v>1.1887739392505791E-2</v>
      </c>
      <c r="AD1088" s="3">
        <f t="shared" si="385"/>
        <v>2355.3829578552959</v>
      </c>
    </row>
    <row r="1089" spans="1:30" x14ac:dyDescent="0.3">
      <c r="A1089" s="1">
        <f t="shared" si="370"/>
        <v>18</v>
      </c>
      <c r="B1089" s="1">
        <f t="shared" si="391"/>
        <v>2</v>
      </c>
      <c r="C1089" s="5">
        <v>40659</v>
      </c>
      <c r="D1089" s="3">
        <v>2396.0300000000002</v>
      </c>
      <c r="E1089" s="3">
        <v>2389.2399999999998</v>
      </c>
      <c r="F1089" s="3">
        <f t="shared" si="376"/>
        <v>2364.3160000000003</v>
      </c>
      <c r="G1089" s="3">
        <f t="shared" si="386"/>
        <v>2334.768</v>
      </c>
      <c r="H1089" s="4">
        <f t="shared" si="371"/>
        <v>5.1641971372478317E-3</v>
      </c>
      <c r="I1089" s="4">
        <f t="shared" si="374"/>
        <v>2.3157082207641761E-3</v>
      </c>
      <c r="J1089" s="4">
        <f t="shared" si="375"/>
        <v>2.8484889164836556E-3</v>
      </c>
      <c r="K1089" s="4">
        <f t="shared" si="377"/>
        <v>-1.1466321547832602E-2</v>
      </c>
      <c r="L1089" s="4">
        <f t="shared" si="387"/>
        <v>-2.339154300374565E-2</v>
      </c>
      <c r="M1089" s="4">
        <f t="shared" si="380"/>
        <v>1.3413604611227915E-2</v>
      </c>
      <c r="N1089" s="4">
        <f t="shared" si="388"/>
        <v>2.6239009614659858E-2</v>
      </c>
      <c r="O1089" s="4">
        <f t="shared" si="390"/>
        <v>1.2332065959107451E-2</v>
      </c>
      <c r="P1089" s="4">
        <f t="shared" si="392"/>
        <v>8.0334196026800642E-2</v>
      </c>
      <c r="T1089" s="4"/>
      <c r="U1089" s="4">
        <f t="shared" si="381"/>
        <v>-3.8335039350259115E-2</v>
      </c>
      <c r="V1089" s="4">
        <f t="shared" si="382"/>
        <v>-4.7951688956756576E-2</v>
      </c>
      <c r="W1089" s="4">
        <f t="shared" si="383"/>
        <v>4.5233255101773756E-2</v>
      </c>
      <c r="X1089" s="4">
        <f t="shared" si="389"/>
        <v>2.5635731079896928E-2</v>
      </c>
      <c r="Y1089" s="4">
        <f t="shared" si="378"/>
        <v>-2.3792177887635126E-2</v>
      </c>
      <c r="Z1089" s="4">
        <f t="shared" si="379"/>
        <v>-1.7636943760392976E-2</v>
      </c>
      <c r="AA1089" s="4">
        <f t="shared" si="372"/>
        <v>5.1641971372478317E-3</v>
      </c>
      <c r="AB1089" s="4">
        <f t="shared" si="373"/>
        <v>5.1641971372478317E-3</v>
      </c>
      <c r="AC1089" s="2">
        <f t="shared" si="384"/>
        <v>1.1309552925659978E-2</v>
      </c>
      <c r="AD1089" s="3">
        <f t="shared" si="385"/>
        <v>2368.9319719035311</v>
      </c>
    </row>
    <row r="1090" spans="1:30" x14ac:dyDescent="0.3">
      <c r="A1090" s="1">
        <f t="shared" si="370"/>
        <v>18</v>
      </c>
      <c r="B1090" s="1">
        <f t="shared" si="391"/>
        <v>3</v>
      </c>
      <c r="C1090" s="5">
        <v>40660</v>
      </c>
      <c r="D1090" s="3">
        <v>2413.59</v>
      </c>
      <c r="E1090" s="3">
        <v>2402.4499999999998</v>
      </c>
      <c r="F1090" s="3">
        <f t="shared" si="376"/>
        <v>2385.6800000000003</v>
      </c>
      <c r="G1090" s="3">
        <f t="shared" si="386"/>
        <v>2346.297</v>
      </c>
      <c r="H1090" s="4">
        <f t="shared" si="371"/>
        <v>7.3287897063058242E-3</v>
      </c>
      <c r="I1090" s="4">
        <f t="shared" si="374"/>
        <v>2.6794322274761241E-3</v>
      </c>
      <c r="J1090" s="4">
        <f t="shared" si="375"/>
        <v>4.6493574788296996E-3</v>
      </c>
      <c r="K1090" s="4">
        <f t="shared" si="377"/>
        <v>-7.2317541933948539E-3</v>
      </c>
      <c r="L1090" s="4">
        <f t="shared" si="387"/>
        <v>-2.3876996531762971E-2</v>
      </c>
      <c r="M1090" s="4">
        <f t="shared" si="380"/>
        <v>1.1698970524127231E-2</v>
      </c>
      <c r="N1090" s="4">
        <f t="shared" si="388"/>
        <v>2.8680512313658552E-2</v>
      </c>
      <c r="O1090" s="4">
        <f t="shared" si="390"/>
        <v>1.6317187260471027E-2</v>
      </c>
      <c r="P1090" s="4">
        <f t="shared" si="392"/>
        <v>8.8251738162012039E-2</v>
      </c>
      <c r="T1090" s="4"/>
      <c r="U1090" s="4">
        <f t="shared" si="381"/>
        <v>-3.7253289816905552E-2</v>
      </c>
      <c r="V1090" s="4">
        <f t="shared" si="382"/>
        <v>-4.688075691873652E-2</v>
      </c>
      <c r="W1090" s="4">
        <f t="shared" si="383"/>
        <v>4.6307174100582271E-2</v>
      </c>
      <c r="X1090" s="4">
        <f t="shared" si="389"/>
        <v>3.4143448780492268E-2</v>
      </c>
      <c r="Y1090" s="4">
        <f t="shared" si="378"/>
        <v>-1.9610410624898662E-2</v>
      </c>
      <c r="Z1090" s="4">
        <f t="shared" si="379"/>
        <v>-1.3428809410664646E-2</v>
      </c>
      <c r="AA1090" s="4">
        <f t="shared" si="372"/>
        <v>7.3287897063058242E-3</v>
      </c>
      <c r="AB1090" s="4">
        <f t="shared" si="373"/>
        <v>7.3287897063058242E-3</v>
      </c>
      <c r="AC1090" s="2">
        <f t="shared" si="384"/>
        <v>1.2335159961293838E-2</v>
      </c>
      <c r="AD1090" s="3">
        <f t="shared" si="385"/>
        <v>2383.8179812690209</v>
      </c>
    </row>
    <row r="1091" spans="1:30" x14ac:dyDescent="0.3">
      <c r="A1091" s="1">
        <f t="shared" ref="A1091:A1154" si="393">WEEKNUM(C1091,2)</f>
        <v>18</v>
      </c>
      <c r="B1091" s="1">
        <f t="shared" si="391"/>
        <v>4</v>
      </c>
      <c r="C1091" s="5">
        <v>40661</v>
      </c>
      <c r="D1091" s="3">
        <v>2409.9</v>
      </c>
      <c r="E1091" s="3">
        <v>2404.96</v>
      </c>
      <c r="F1091" s="3">
        <f t="shared" si="376"/>
        <v>2396.1080000000002</v>
      </c>
      <c r="G1091" s="3">
        <f t="shared" si="386"/>
        <v>2355.6240000000003</v>
      </c>
      <c r="H1091" s="4">
        <f t="shared" ref="H1091:H1154" si="394">(D1091-D1090)/D1090</f>
        <v>-1.5288429269263025E-3</v>
      </c>
      <c r="I1091" s="4">
        <f t="shared" si="374"/>
        <v>-3.5755865743560874E-3</v>
      </c>
      <c r="J1091" s="4">
        <f t="shared" si="375"/>
        <v>2.0467436474297849E-3</v>
      </c>
      <c r="K1091" s="4">
        <f t="shared" si="377"/>
        <v>-8.6717296641102403E-3</v>
      </c>
      <c r="L1091" s="4">
        <f t="shared" si="387"/>
        <v>-2.6515135821190382E-2</v>
      </c>
      <c r="M1091" s="4">
        <f t="shared" si="380"/>
        <v>5.756000981591779E-3</v>
      </c>
      <c r="N1091" s="4">
        <f t="shared" si="388"/>
        <v>2.3041028619168354E-2</v>
      </c>
      <c r="O1091" s="4">
        <f t="shared" si="390"/>
        <v>1.6799037304452435E-2</v>
      </c>
      <c r="P1091" s="4">
        <f t="shared" si="392"/>
        <v>8.658797218940778E-2</v>
      </c>
      <c r="T1091" s="4"/>
      <c r="U1091" s="4">
        <f t="shared" si="381"/>
        <v>-2.3131517780567504E-2</v>
      </c>
      <c r="V1091" s="4">
        <f t="shared" si="382"/>
        <v>-3.2900202602761858E-2</v>
      </c>
      <c r="W1091" s="4">
        <f t="shared" si="383"/>
        <v>2.2114210097719814E-2</v>
      </c>
      <c r="X1091" s="4">
        <f t="shared" si="389"/>
        <v>3.4973262956019865E-2</v>
      </c>
      <c r="Y1091" s="4">
        <f t="shared" si="378"/>
        <v>-2.103243128924602E-2</v>
      </c>
      <c r="Z1091" s="4">
        <f t="shared" si="379"/>
        <v>-1.4859796270451676E-2</v>
      </c>
      <c r="AA1091" s="4">
        <f t="shared" ref="AA1091:AA1154" si="395">(D1091-D1090)/D1090</f>
        <v>-1.5288429269263025E-3</v>
      </c>
      <c r="AB1091" s="4">
        <f t="shared" ref="AB1091:AB1154" si="396">(D1091-D1090)/D1090</f>
        <v>-1.5288429269263025E-3</v>
      </c>
      <c r="AC1091" s="2">
        <f t="shared" si="384"/>
        <v>7.2152423284449268E-3</v>
      </c>
      <c r="AD1091" s="3">
        <f t="shared" si="385"/>
        <v>2392.5119875126807</v>
      </c>
    </row>
    <row r="1092" spans="1:30" x14ac:dyDescent="0.3">
      <c r="A1092" s="1">
        <f t="shared" si="393"/>
        <v>18</v>
      </c>
      <c r="B1092" s="1">
        <f t="shared" si="391"/>
        <v>5</v>
      </c>
      <c r="C1092" s="5">
        <v>40662</v>
      </c>
      <c r="D1092" s="3">
        <v>2404.08</v>
      </c>
      <c r="E1092" s="3">
        <v>2405.0500000000002</v>
      </c>
      <c r="F1092" s="3">
        <f t="shared" si="376"/>
        <v>2401.4639999999999</v>
      </c>
      <c r="G1092" s="3">
        <f t="shared" si="386"/>
        <v>2364.9070000000002</v>
      </c>
      <c r="H1092" s="4">
        <f t="shared" si="394"/>
        <v>-2.4150379683804987E-3</v>
      </c>
      <c r="I1092" s="4">
        <f t="shared" ref="I1092:I1155" si="397">(E1092-D1091)/D1091</f>
        <v>-2.0125316403169879E-3</v>
      </c>
      <c r="J1092" s="4">
        <f t="shared" ref="J1092:J1155" si="398">H1092-I1092</f>
        <v>-4.0250632806351078E-4</v>
      </c>
      <c r="K1092" s="4">
        <f t="shared" si="377"/>
        <v>-3.7719407444292896E-3</v>
      </c>
      <c r="L1092" s="4">
        <f t="shared" si="387"/>
        <v>-2.0476183889603559E-2</v>
      </c>
      <c r="M1092" s="4">
        <f t="shared" si="380"/>
        <v>1.0893355053417356E-3</v>
      </c>
      <c r="N1092" s="4">
        <f t="shared" si="388"/>
        <v>1.6564287728861968E-2</v>
      </c>
      <c r="O1092" s="4">
        <f t="shared" si="390"/>
        <v>1.5206232737679192E-2</v>
      </c>
      <c r="P1092" s="4">
        <f t="shared" si="392"/>
        <v>8.3963820980584788E-2</v>
      </c>
      <c r="T1092" s="4"/>
      <c r="U1092" s="4">
        <f t="shared" si="381"/>
        <v>-1.3527532262749454E-2</v>
      </c>
      <c r="V1092" s="4">
        <f t="shared" si="382"/>
        <v>-2.3392256940122015E-2</v>
      </c>
      <c r="W1092" s="4">
        <f t="shared" si="383"/>
        <v>1.1264880326420621E-2</v>
      </c>
      <c r="X1092" s="4">
        <f t="shared" si="389"/>
        <v>3.140163635192305E-2</v>
      </c>
      <c r="Y1092" s="4">
        <f t="shared" si="378"/>
        <v>-1.6193736994498817E-2</v>
      </c>
      <c r="Z1092" s="4">
        <f t="shared" si="379"/>
        <v>-9.990592799707515E-3</v>
      </c>
      <c r="AA1092" s="4">
        <f t="shared" si="395"/>
        <v>-2.4150379683804987E-3</v>
      </c>
      <c r="AB1092" s="4">
        <f t="shared" si="396"/>
        <v>-2.4150379683804987E-3</v>
      </c>
      <c r="AC1092" s="2">
        <f t="shared" si="384"/>
        <v>3.2078834002525736E-3</v>
      </c>
      <c r="AD1092" s="3">
        <f t="shared" si="385"/>
        <v>2396.3679916751207</v>
      </c>
    </row>
    <row r="1093" spans="1:30" x14ac:dyDescent="0.3">
      <c r="A1093" s="1">
        <f t="shared" si="393"/>
        <v>19</v>
      </c>
      <c r="B1093" s="1">
        <f t="shared" si="391"/>
        <v>1</v>
      </c>
      <c r="C1093" s="5">
        <v>40665</v>
      </c>
      <c r="D1093" s="3">
        <v>2404.2399999999998</v>
      </c>
      <c r="E1093" s="3">
        <v>2410.2399999999998</v>
      </c>
      <c r="F1093" s="3">
        <f t="shared" si="376"/>
        <v>2405.5680000000002</v>
      </c>
      <c r="G1093" s="3">
        <f t="shared" si="386"/>
        <v>2374.5730000000003</v>
      </c>
      <c r="H1093" s="4">
        <f t="shared" si="394"/>
        <v>6.6553525672961999E-5</v>
      </c>
      <c r="I1093" s="4">
        <f t="shared" si="397"/>
        <v>2.5623107384113069E-3</v>
      </c>
      <c r="J1093" s="4">
        <f t="shared" si="398"/>
        <v>-2.4957572127383447E-3</v>
      </c>
      <c r="K1093" s="4">
        <f t="shared" si="377"/>
        <v>7.5704635453069933E-4</v>
      </c>
      <c r="L1093" s="4">
        <f t="shared" si="387"/>
        <v>-1.3644859294754263E-2</v>
      </c>
      <c r="M1093" s="4">
        <f t="shared" si="380"/>
        <v>-5.5205257136793856E-4</v>
      </c>
      <c r="N1093" s="4">
        <f t="shared" si="388"/>
        <v>1.2493614641453203E-2</v>
      </c>
      <c r="O1093" s="4">
        <f t="shared" si="390"/>
        <v>1.2891807806208987E-2</v>
      </c>
      <c r="P1093" s="4">
        <f t="shared" si="392"/>
        <v>8.403596259457298E-2</v>
      </c>
      <c r="T1093" s="4"/>
      <c r="U1093" s="4">
        <f t="shared" si="381"/>
        <v>-8.4689361418921697E-3</v>
      </c>
      <c r="V1093" s="4">
        <f t="shared" si="382"/>
        <v>-1.8384246780473224E-2</v>
      </c>
      <c r="W1093" s="4">
        <f t="shared" si="383"/>
        <v>8.6083936032755447E-3</v>
      </c>
      <c r="X1093" s="4">
        <f t="shared" si="389"/>
        <v>2.6451007817960302E-2</v>
      </c>
      <c r="Y1093" s="4">
        <f t="shared" si="378"/>
        <v>-1.1721221056373634E-2</v>
      </c>
      <c r="Z1093" s="4">
        <f t="shared" si="379"/>
        <v>-5.4898765315775722E-3</v>
      </c>
      <c r="AA1093" s="4">
        <f t="shared" si="395"/>
        <v>6.6553525672961999E-5</v>
      </c>
      <c r="AB1093" s="4">
        <f t="shared" si="396"/>
        <v>6.6553525672961999E-5</v>
      </c>
      <c r="AC1093" s="2">
        <f t="shared" si="384"/>
        <v>2.1828126767373772E-3</v>
      </c>
      <c r="AD1093" s="3">
        <f t="shared" si="385"/>
        <v>2398.9919944500807</v>
      </c>
    </row>
    <row r="1094" spans="1:30" x14ac:dyDescent="0.3">
      <c r="A1094" s="1">
        <f t="shared" si="393"/>
        <v>19</v>
      </c>
      <c r="B1094" s="1">
        <f t="shared" si="391"/>
        <v>2</v>
      </c>
      <c r="C1094" s="5">
        <v>40666</v>
      </c>
      <c r="D1094" s="3">
        <v>2392.8000000000002</v>
      </c>
      <c r="E1094" s="3">
        <v>2401.8000000000002</v>
      </c>
      <c r="F1094" s="3">
        <f t="shared" ref="F1094:F1157" si="399">AVERAGE(D1090:D1094)</f>
        <v>2404.922</v>
      </c>
      <c r="G1094" s="3">
        <f t="shared" si="386"/>
        <v>2384.6189999999997</v>
      </c>
      <c r="H1094" s="4">
        <f t="shared" si="394"/>
        <v>-4.7582604066148141E-3</v>
      </c>
      <c r="I1094" s="4">
        <f t="shared" si="397"/>
        <v>-1.0148737230890428E-3</v>
      </c>
      <c r="J1094" s="4">
        <f t="shared" si="398"/>
        <v>-3.7433866835257712E-3</v>
      </c>
      <c r="K1094" s="4">
        <f t="shared" ref="K1094:K1157" si="400">(SUM(D1090:D1093)/4-D1093)/D1093</f>
        <v>1.5441470069544186E-3</v>
      </c>
      <c r="L1094" s="4">
        <f t="shared" si="387"/>
        <v>-8.539080956975904E-3</v>
      </c>
      <c r="M1094" s="4">
        <f t="shared" si="380"/>
        <v>-5.0404961158822797E-3</v>
      </c>
      <c r="N1094" s="4">
        <f t="shared" si="388"/>
        <v>3.4307367340445142E-3</v>
      </c>
      <c r="O1094" s="4">
        <f t="shared" si="390"/>
        <v>8.4850384486795122E-3</v>
      </c>
      <c r="P1094" s="4">
        <f t="shared" si="392"/>
        <v>7.8877837194412659E-2</v>
      </c>
      <c r="T1094" s="4"/>
      <c r="U1094" s="4">
        <f t="shared" si="381"/>
        <v>-3.4148005190827798E-3</v>
      </c>
      <c r="V1094" s="4">
        <f t="shared" si="382"/>
        <v>-1.3380652513892029E-2</v>
      </c>
      <c r="W1094" s="4">
        <f t="shared" si="383"/>
        <v>-1.3480632546337141E-3</v>
      </c>
      <c r="X1094" s="4">
        <f t="shared" si="389"/>
        <v>1.7174523202482139E-2</v>
      </c>
      <c r="Y1094" s="4">
        <f t="shared" ref="Y1094:Y1157" si="401">(SUM(D1090:D1093)*(0.99/4.01)-D1093)/D1093</f>
        <v>-1.0943934626548767E-2</v>
      </c>
      <c r="Z1094" s="4">
        <f t="shared" ref="Z1094:Z1157" si="402">(SUM(D1090:D1093)*(0.995/4.005)-D1093)/D1093</f>
        <v>-4.7076891166844556E-3</v>
      </c>
      <c r="AA1094" s="4">
        <f t="shared" si="395"/>
        <v>-4.7582604066148141E-3</v>
      </c>
      <c r="AB1094" s="4">
        <f t="shared" si="396"/>
        <v>-4.7582604066148141E-3</v>
      </c>
      <c r="AC1094" s="2">
        <f t="shared" si="384"/>
        <v>-1.7251739802966555E-3</v>
      </c>
      <c r="AD1094" s="3">
        <f t="shared" si="385"/>
        <v>2396.927996300054</v>
      </c>
    </row>
    <row r="1095" spans="1:30" x14ac:dyDescent="0.3">
      <c r="A1095" s="1">
        <f t="shared" si="393"/>
        <v>19</v>
      </c>
      <c r="B1095" s="1">
        <f t="shared" si="391"/>
        <v>3</v>
      </c>
      <c r="C1095" s="5">
        <v>40667</v>
      </c>
      <c r="D1095" s="3">
        <v>2387.5100000000002</v>
      </c>
      <c r="E1095" s="3">
        <v>2392.16</v>
      </c>
      <c r="F1095" s="3">
        <f t="shared" si="399"/>
        <v>2399.7060000000001</v>
      </c>
      <c r="G1095" s="3">
        <f t="shared" si="386"/>
        <v>2392.6930000000002</v>
      </c>
      <c r="H1095" s="4">
        <f t="shared" si="394"/>
        <v>-2.2107990638582258E-3</v>
      </c>
      <c r="I1095" s="4">
        <f t="shared" si="397"/>
        <v>-2.6746907388846847E-4</v>
      </c>
      <c r="J1095" s="4">
        <f t="shared" si="398"/>
        <v>-1.9433299899697574E-3</v>
      </c>
      <c r="K1095" s="4">
        <f t="shared" si="400"/>
        <v>4.1603978602473782E-3</v>
      </c>
      <c r="L1095" s="4">
        <f t="shared" si="387"/>
        <v>1.959582451057626E-4</v>
      </c>
      <c r="M1095" s="4">
        <f t="shared" ref="M1095:M1158" si="403">(D1095-F1095)/F1095</f>
        <v>-5.0822892470993994E-3</v>
      </c>
      <c r="N1095" s="4">
        <f t="shared" si="388"/>
        <v>-2.1661784441213278E-3</v>
      </c>
      <c r="O1095" s="4">
        <f t="shared" si="390"/>
        <v>2.9373698958328632E-3</v>
      </c>
      <c r="P1095" s="4">
        <f t="shared" si="392"/>
        <v>7.6492655081925862E-2</v>
      </c>
      <c r="T1095" s="4"/>
      <c r="U1095" s="4">
        <f t="shared" ref="U1095:U1158" si="404">(D1090-D1094)/D1094</f>
        <v>8.6885656970912585E-3</v>
      </c>
      <c r="V1095" s="4">
        <f t="shared" ref="V1095:V1158" si="405">(D1090*(1-0.01)-D1094)/D1094</f>
        <v>-1.3983199598797459E-3</v>
      </c>
      <c r="W1095" s="4">
        <f t="shared" ref="W1095:W1158" si="406">(D1095-D1090)/D1090</f>
        <v>-1.0805480632584625E-2</v>
      </c>
      <c r="X1095" s="4">
        <f t="shared" si="389"/>
        <v>5.8792461688071482E-3</v>
      </c>
      <c r="Y1095" s="4">
        <f t="shared" si="401"/>
        <v>-8.360305354967644E-3</v>
      </c>
      <c r="Z1095" s="4">
        <f t="shared" si="402"/>
        <v>-2.1077694172822329E-3</v>
      </c>
      <c r="AA1095" s="4">
        <f t="shared" si="395"/>
        <v>-2.2107990638582258E-3</v>
      </c>
      <c r="AB1095" s="4">
        <f t="shared" si="396"/>
        <v>-2.2107990638582258E-3</v>
      </c>
      <c r="AC1095" s="2">
        <f t="shared" si="384"/>
        <v>-2.6297959799272122E-3</v>
      </c>
      <c r="AD1095" s="3">
        <f t="shared" si="385"/>
        <v>2393.7886642000362</v>
      </c>
    </row>
    <row r="1096" spans="1:30" x14ac:dyDescent="0.3">
      <c r="A1096" s="1">
        <f t="shared" si="393"/>
        <v>19</v>
      </c>
      <c r="B1096" s="1">
        <f t="shared" si="391"/>
        <v>4</v>
      </c>
      <c r="C1096" s="5">
        <v>40668</v>
      </c>
      <c r="D1096" s="3">
        <v>2375.21</v>
      </c>
      <c r="E1096" s="3">
        <v>2376.46</v>
      </c>
      <c r="F1096" s="3">
        <f t="shared" si="399"/>
        <v>2392.768</v>
      </c>
      <c r="G1096" s="3">
        <f t="shared" si="386"/>
        <v>2394.4379999999996</v>
      </c>
      <c r="H1096" s="4">
        <f t="shared" si="394"/>
        <v>-5.151810882467584E-3</v>
      </c>
      <c r="I1096" s="4">
        <f t="shared" si="397"/>
        <v>-4.6282528659566582E-3</v>
      </c>
      <c r="J1096" s="4">
        <f t="shared" si="398"/>
        <v>-5.235580165109258E-4</v>
      </c>
      <c r="K1096" s="4">
        <f t="shared" si="400"/>
        <v>4.0408207714313386E-3</v>
      </c>
      <c r="L1096" s="4">
        <f t="shared" si="387"/>
        <v>3.7966100432853616E-3</v>
      </c>
      <c r="M1096" s="4">
        <f t="shared" si="403"/>
        <v>-7.3379450076229676E-3</v>
      </c>
      <c r="N1096" s="4">
        <f t="shared" si="388"/>
        <v>-8.0302768332275107E-3</v>
      </c>
      <c r="O1096" s="4">
        <f t="shared" si="390"/>
        <v>-7.0309572627246344E-4</v>
      </c>
      <c r="P1096" s="4">
        <f t="shared" si="392"/>
        <v>7.094676850657837E-2</v>
      </c>
      <c r="T1096" s="4"/>
      <c r="U1096" s="4">
        <f t="shared" si="404"/>
        <v>9.3779711917436458E-3</v>
      </c>
      <c r="V1096" s="4">
        <f t="shared" si="405"/>
        <v>-7.1580852017385783E-4</v>
      </c>
      <c r="W1096" s="4">
        <f t="shared" si="406"/>
        <v>-1.4394788165484068E-2</v>
      </c>
      <c r="X1096" s="4">
        <f t="shared" si="389"/>
        <v>-1.3939271518646676E-3</v>
      </c>
      <c r="Y1096" s="4">
        <f t="shared" si="401"/>
        <v>-8.4783914576388331E-3</v>
      </c>
      <c r="Z1096" s="4">
        <f t="shared" si="402"/>
        <v>-2.2266000823229905E-3</v>
      </c>
      <c r="AA1096" s="4">
        <f t="shared" si="395"/>
        <v>-5.151810882467584E-3</v>
      </c>
      <c r="AB1096" s="4">
        <f t="shared" si="396"/>
        <v>-5.151810882467584E-3</v>
      </c>
      <c r="AC1096" s="2">
        <f t="shared" ref="AC1096:AC1159" si="407">(D1096-AD1096)/D1096</f>
        <v>-5.2146025544509613E-3</v>
      </c>
      <c r="AD1096" s="3">
        <f t="shared" si="385"/>
        <v>2387.5957761333575</v>
      </c>
    </row>
    <row r="1097" spans="1:30" x14ac:dyDescent="0.3">
      <c r="A1097" s="1">
        <f t="shared" si="393"/>
        <v>19</v>
      </c>
      <c r="B1097" s="1">
        <f t="shared" si="391"/>
        <v>5</v>
      </c>
      <c r="C1097" s="5">
        <v>40669</v>
      </c>
      <c r="D1097" s="3">
        <v>2383.1799999999998</v>
      </c>
      <c r="E1097" s="3">
        <v>2395.92</v>
      </c>
      <c r="F1097" s="3">
        <f t="shared" si="399"/>
        <v>2388.5880000000002</v>
      </c>
      <c r="G1097" s="3">
        <f t="shared" si="386"/>
        <v>2395.0260000000003</v>
      </c>
      <c r="H1097" s="4">
        <f t="shared" si="394"/>
        <v>3.3554927774806435E-3</v>
      </c>
      <c r="I1097" s="4">
        <f t="shared" si="397"/>
        <v>8.7192290365904635E-3</v>
      </c>
      <c r="J1097" s="4">
        <f t="shared" si="398"/>
        <v>-5.3637362591098196E-3</v>
      </c>
      <c r="K1097" s="4">
        <f t="shared" si="400"/>
        <v>6.2015569149675267E-3</v>
      </c>
      <c r="L1097" s="4">
        <f t="shared" si="387"/>
        <v>8.8969910964598834E-3</v>
      </c>
      <c r="M1097" s="4">
        <f t="shared" si="403"/>
        <v>-2.2640991246712936E-3</v>
      </c>
      <c r="N1097" s="4">
        <f t="shared" si="388"/>
        <v>-4.946084092615469E-3</v>
      </c>
      <c r="O1097" s="4">
        <f t="shared" si="390"/>
        <v>-2.701432539715885E-3</v>
      </c>
      <c r="P1097" s="4">
        <f t="shared" si="392"/>
        <v>7.4540322653368421E-2</v>
      </c>
      <c r="T1097" s="4"/>
      <c r="U1097" s="4">
        <f t="shared" si="404"/>
        <v>1.2154714741012327E-2</v>
      </c>
      <c r="V1097" s="4">
        <f t="shared" si="405"/>
        <v>2.0331675936021121E-3</v>
      </c>
      <c r="W1097" s="4">
        <f t="shared" si="406"/>
        <v>-8.6935542910386056E-3</v>
      </c>
      <c r="X1097" s="4">
        <f t="shared" si="389"/>
        <v>-5.3617293450993848E-3</v>
      </c>
      <c r="Y1097" s="4">
        <f t="shared" si="401"/>
        <v>-6.3445971612789819E-3</v>
      </c>
      <c r="Z1097" s="4">
        <f t="shared" si="402"/>
        <v>-7.9351680007324029E-5</v>
      </c>
      <c r="AA1097" s="4">
        <f t="shared" si="395"/>
        <v>3.3554927774806435E-3</v>
      </c>
      <c r="AB1097" s="4">
        <f t="shared" si="396"/>
        <v>3.3554927774806435E-3</v>
      </c>
      <c r="AC1097" s="2">
        <f t="shared" si="407"/>
        <v>-1.2352616065810934E-3</v>
      </c>
      <c r="AD1097" s="3">
        <f t="shared" ref="AD1097:AD1160" si="408">D1097*(2/(5+1))+AD1096*(1-(2/(5+1)))</f>
        <v>2386.1238507555718</v>
      </c>
    </row>
    <row r="1098" spans="1:30" x14ac:dyDescent="0.3">
      <c r="A1098" s="1">
        <f t="shared" si="393"/>
        <v>20</v>
      </c>
      <c r="B1098" s="1">
        <f t="shared" si="391"/>
        <v>1</v>
      </c>
      <c r="C1098" s="5">
        <v>40672</v>
      </c>
      <c r="D1098" s="3">
        <v>2390.9699999999998</v>
      </c>
      <c r="E1098" s="3">
        <v>2384.1999999999998</v>
      </c>
      <c r="F1098" s="3">
        <f t="shared" si="399"/>
        <v>2385.9340000000002</v>
      </c>
      <c r="G1098" s="3">
        <f t="shared" si="386"/>
        <v>2395.7510000000002</v>
      </c>
      <c r="H1098" s="4">
        <f t="shared" si="394"/>
        <v>3.2687417652044596E-3</v>
      </c>
      <c r="I1098" s="4">
        <f t="shared" si="397"/>
        <v>4.2799956360828047E-4</v>
      </c>
      <c r="J1098" s="4">
        <f t="shared" si="398"/>
        <v>2.8407422015961793E-3</v>
      </c>
      <c r="K1098" s="4">
        <f t="shared" si="400"/>
        <v>6.2731308587699866E-4</v>
      </c>
      <c r="L1098" s="4">
        <f t="shared" si="387"/>
        <v>5.4977896013823054E-3</v>
      </c>
      <c r="M1098" s="4">
        <f t="shared" si="403"/>
        <v>2.110703816618399E-3</v>
      </c>
      <c r="N1098" s="4">
        <f t="shared" si="388"/>
        <v>-1.9956164058787425E-3</v>
      </c>
      <c r="O1098" s="4">
        <f t="shared" si="390"/>
        <v>-4.1058649836677201E-3</v>
      </c>
      <c r="P1098" s="4">
        <f t="shared" si="392"/>
        <v>7.8052717484421774E-2</v>
      </c>
      <c r="T1098" s="4"/>
      <c r="U1098" s="4">
        <f t="shared" si="404"/>
        <v>8.8369321662652208E-3</v>
      </c>
      <c r="V1098" s="4">
        <f t="shared" si="405"/>
        <v>-1.251437155397356E-3</v>
      </c>
      <c r="W1098" s="4">
        <f t="shared" si="406"/>
        <v>-5.51941569893188E-3</v>
      </c>
      <c r="X1098" s="4">
        <f t="shared" si="389"/>
        <v>-8.1618977305983505E-3</v>
      </c>
      <c r="Y1098" s="4">
        <f t="shared" si="401"/>
        <v>-1.1849336703223638E-2</v>
      </c>
      <c r="Z1098" s="4">
        <f t="shared" si="402"/>
        <v>-5.6187999795778614E-3</v>
      </c>
      <c r="AA1098" s="4">
        <f t="shared" si="395"/>
        <v>3.2687417652044596E-3</v>
      </c>
      <c r="AB1098" s="4">
        <f t="shared" si="396"/>
        <v>3.2687417652044596E-3</v>
      </c>
      <c r="AC1098" s="2">
        <f t="shared" si="407"/>
        <v>1.3512365955875745E-3</v>
      </c>
      <c r="AD1098" s="3">
        <f t="shared" si="408"/>
        <v>2387.7392338370478</v>
      </c>
    </row>
    <row r="1099" spans="1:30" x14ac:dyDescent="0.3">
      <c r="A1099" s="1">
        <f t="shared" si="393"/>
        <v>20</v>
      </c>
      <c r="B1099" s="1">
        <f t="shared" si="391"/>
        <v>2</v>
      </c>
      <c r="C1099" s="5">
        <v>40673</v>
      </c>
      <c r="D1099" s="3">
        <v>2411.35</v>
      </c>
      <c r="E1099" s="3">
        <v>2397.1999999999998</v>
      </c>
      <c r="F1099" s="3">
        <f t="shared" si="399"/>
        <v>2389.6439999999998</v>
      </c>
      <c r="G1099" s="3">
        <f t="shared" ref="G1099:G1162" si="409">AVERAGE(D1090:D1099)</f>
        <v>2397.2830000000004</v>
      </c>
      <c r="H1099" s="4">
        <f t="shared" si="394"/>
        <v>8.5237372279870147E-3</v>
      </c>
      <c r="I1099" s="4">
        <f t="shared" si="397"/>
        <v>2.6056370427065246E-3</v>
      </c>
      <c r="J1099" s="4">
        <f t="shared" si="398"/>
        <v>5.9181001852804897E-3</v>
      </c>
      <c r="K1099" s="4">
        <f t="shared" si="400"/>
        <v>-2.824167597251348E-3</v>
      </c>
      <c r="L1099" s="4">
        <f t="shared" ref="L1099:L1162" si="410">(SUM(D1090:D1098)/9-D1098)/D1098</f>
        <v>1.9866414049529921E-3</v>
      </c>
      <c r="M1099" s="4">
        <f t="shared" si="403"/>
        <v>9.0833613709825119E-3</v>
      </c>
      <c r="N1099" s="4">
        <f t="shared" ref="N1099:N1162" si="411">(D1099-G1099)/G1099</f>
        <v>5.8678929438032764E-3</v>
      </c>
      <c r="O1099" s="4">
        <f t="shared" si="390"/>
        <v>-3.1679349741848255E-3</v>
      </c>
      <c r="P1099" s="4">
        <f t="shared" si="392"/>
        <v>8.7241755566176304E-2</v>
      </c>
      <c r="T1099" s="4"/>
      <c r="U1099" s="4">
        <f t="shared" si="404"/>
        <v>7.6537974127671281E-4</v>
      </c>
      <c r="V1099" s="4">
        <f t="shared" si="405"/>
        <v>-9.2422740561360055E-3</v>
      </c>
      <c r="W1099" s="4">
        <f t="shared" si="406"/>
        <v>7.7524239384819983E-3</v>
      </c>
      <c r="X1099" s="4">
        <f t="shared" ref="X1099:X1162" si="412">(F1099-F1094)/F1094</f>
        <v>-6.352804789510948E-3</v>
      </c>
      <c r="Y1099" s="4">
        <f t="shared" si="401"/>
        <v>-1.5257781467609734E-2</v>
      </c>
      <c r="Z1099" s="4">
        <f t="shared" si="402"/>
        <v>-9.0487358394658341E-3</v>
      </c>
      <c r="AA1099" s="4">
        <f t="shared" si="395"/>
        <v>8.5237372279870147E-3</v>
      </c>
      <c r="AB1099" s="4">
        <f t="shared" si="396"/>
        <v>8.5237372279870147E-3</v>
      </c>
      <c r="AC1099" s="2">
        <f t="shared" si="407"/>
        <v>6.5276756900912655E-3</v>
      </c>
      <c r="AD1099" s="3">
        <f t="shared" si="408"/>
        <v>2395.6094892246983</v>
      </c>
    </row>
    <row r="1100" spans="1:30" x14ac:dyDescent="0.3">
      <c r="A1100" s="1">
        <f t="shared" si="393"/>
        <v>20</v>
      </c>
      <c r="B1100" s="1">
        <f t="shared" si="391"/>
        <v>3</v>
      </c>
      <c r="C1100" s="5">
        <v>40674</v>
      </c>
      <c r="D1100" s="3">
        <v>2393.08</v>
      </c>
      <c r="E1100" s="3">
        <v>2408.15</v>
      </c>
      <c r="F1100" s="3">
        <f t="shared" si="399"/>
        <v>2390.7579999999998</v>
      </c>
      <c r="G1100" s="3">
        <f t="shared" si="409"/>
        <v>2395.232</v>
      </c>
      <c r="H1100" s="4">
        <f t="shared" si="394"/>
        <v>-7.5766686710763611E-3</v>
      </c>
      <c r="I1100" s="4">
        <f t="shared" si="397"/>
        <v>-1.3270574574407773E-3</v>
      </c>
      <c r="J1100" s="4">
        <f t="shared" si="398"/>
        <v>-6.2496112136355836E-3</v>
      </c>
      <c r="K1100" s="4">
        <f t="shared" si="400"/>
        <v>-8.7803512555208203E-3</v>
      </c>
      <c r="L1100" s="4">
        <f t="shared" si="410"/>
        <v>-6.5850618487106683E-3</v>
      </c>
      <c r="M1100" s="4">
        <f t="shared" si="403"/>
        <v>9.7124008368898755E-4</v>
      </c>
      <c r="N1100" s="4">
        <f t="shared" si="411"/>
        <v>-8.9845159049313126E-4</v>
      </c>
      <c r="O1100" s="4">
        <f t="shared" ref="O1100:O1163" si="413">(F1100-G1100)/D1100</f>
        <v>-1.8695572233273271E-3</v>
      </c>
      <c r="P1100" s="4">
        <f t="shared" si="392"/>
        <v>7.9004085018891987E-2</v>
      </c>
      <c r="T1100" s="4"/>
      <c r="U1100" s="4">
        <f t="shared" si="404"/>
        <v>-9.8865780579342234E-3</v>
      </c>
      <c r="V1100" s="4">
        <f t="shared" si="405"/>
        <v>-1.9787712277354964E-2</v>
      </c>
      <c r="W1100" s="4">
        <f t="shared" si="406"/>
        <v>2.3329745215725623E-3</v>
      </c>
      <c r="X1100" s="4">
        <f t="shared" si="412"/>
        <v>-3.7287901101219563E-3</v>
      </c>
      <c r="Y1100" s="4">
        <f t="shared" si="401"/>
        <v>-2.1139698496723713E-2</v>
      </c>
      <c r="Z1100" s="4">
        <f t="shared" si="402"/>
        <v>-1.4967739824462671E-2</v>
      </c>
      <c r="AA1100" s="4">
        <f t="shared" si="395"/>
        <v>-7.5766686710763611E-3</v>
      </c>
      <c r="AB1100" s="4">
        <f t="shared" si="396"/>
        <v>-7.5766686710763611E-3</v>
      </c>
      <c r="AC1100" s="2">
        <f t="shared" si="407"/>
        <v>-7.0466768758221314E-4</v>
      </c>
      <c r="AD1100" s="3">
        <f t="shared" si="408"/>
        <v>2394.7663261497992</v>
      </c>
    </row>
    <row r="1101" spans="1:30" x14ac:dyDescent="0.3">
      <c r="A1101" s="1">
        <f t="shared" si="393"/>
        <v>20</v>
      </c>
      <c r="B1101" s="1">
        <f t="shared" si="391"/>
        <v>4</v>
      </c>
      <c r="C1101" s="5">
        <v>40675</v>
      </c>
      <c r="D1101" s="3">
        <v>2407.89</v>
      </c>
      <c r="E1101" s="3">
        <v>2384.14</v>
      </c>
      <c r="F1101" s="3">
        <f t="shared" si="399"/>
        <v>2397.2939999999999</v>
      </c>
      <c r="G1101" s="3">
        <f t="shared" si="409"/>
        <v>2395.0309999999999</v>
      </c>
      <c r="H1101" s="4">
        <f t="shared" si="394"/>
        <v>6.1886773530345609E-3</v>
      </c>
      <c r="I1101" s="4">
        <f t="shared" si="397"/>
        <v>-3.7357714744179278E-3</v>
      </c>
      <c r="J1101" s="4">
        <f t="shared" si="398"/>
        <v>9.9244488274524891E-3</v>
      </c>
      <c r="K1101" s="4">
        <f t="shared" si="400"/>
        <v>6.5396894378794471E-4</v>
      </c>
      <c r="L1101" s="4">
        <f t="shared" si="410"/>
        <v>2.1822179877893712E-4</v>
      </c>
      <c r="M1101" s="4">
        <f t="shared" si="403"/>
        <v>4.4199835314316909E-3</v>
      </c>
      <c r="N1101" s="4">
        <f t="shared" si="411"/>
        <v>5.3690328016630781E-3</v>
      </c>
      <c r="O1101" s="4">
        <f t="shared" si="413"/>
        <v>9.398269854519601E-4</v>
      </c>
      <c r="P1101" s="4">
        <f t="shared" si="392"/>
        <v>8.5681693163680184E-2</v>
      </c>
      <c r="T1101" s="4"/>
      <c r="U1101" s="4">
        <f t="shared" si="404"/>
        <v>-7.4673642335399953E-3</v>
      </c>
      <c r="V1101" s="4">
        <f t="shared" si="405"/>
        <v>-1.739269059120466E-2</v>
      </c>
      <c r="W1101" s="4">
        <f t="shared" si="406"/>
        <v>1.3758783433885776E-2</v>
      </c>
      <c r="X1101" s="4">
        <f t="shared" si="412"/>
        <v>1.8915331532350149E-3</v>
      </c>
      <c r="Y1101" s="4">
        <f t="shared" si="401"/>
        <v>-1.1823013212618378E-2</v>
      </c>
      <c r="Z1101" s="4">
        <f t="shared" si="402"/>
        <v>-5.5923105127900236E-3</v>
      </c>
      <c r="AA1101" s="4">
        <f t="shared" si="395"/>
        <v>6.1886773530345609E-3</v>
      </c>
      <c r="AB1101" s="4">
        <f t="shared" si="396"/>
        <v>6.1886773530345609E-3</v>
      </c>
      <c r="AC1101" s="2">
        <f t="shared" si="407"/>
        <v>3.6335197621709474E-3</v>
      </c>
      <c r="AD1101" s="3">
        <f t="shared" si="408"/>
        <v>2399.1408840998661</v>
      </c>
    </row>
    <row r="1102" spans="1:30" x14ac:dyDescent="0.3">
      <c r="A1102" s="1">
        <f t="shared" si="393"/>
        <v>20</v>
      </c>
      <c r="B1102" s="1">
        <f t="shared" si="391"/>
        <v>5</v>
      </c>
      <c r="C1102" s="5">
        <v>40676</v>
      </c>
      <c r="D1102" s="3">
        <v>2379.2399999999998</v>
      </c>
      <c r="E1102" s="3">
        <v>2403.06</v>
      </c>
      <c r="F1102" s="3">
        <f t="shared" si="399"/>
        <v>2396.5059999999999</v>
      </c>
      <c r="G1102" s="3">
        <f t="shared" si="409"/>
        <v>2392.5469999999996</v>
      </c>
      <c r="H1102" s="4">
        <f t="shared" si="394"/>
        <v>-1.1898384062394915E-2</v>
      </c>
      <c r="I1102" s="4">
        <f t="shared" si="397"/>
        <v>-2.0059055853880068E-3</v>
      </c>
      <c r="J1102" s="4">
        <f t="shared" si="398"/>
        <v>-9.8924784770069094E-3</v>
      </c>
      <c r="K1102" s="4">
        <f t="shared" si="400"/>
        <v>-2.935142386072499E-3</v>
      </c>
      <c r="L1102" s="4">
        <f t="shared" si="410"/>
        <v>-5.7579226810381169E-3</v>
      </c>
      <c r="M1102" s="4">
        <f t="shared" si="403"/>
        <v>-7.2046554442175724E-3</v>
      </c>
      <c r="N1102" s="4">
        <f t="shared" si="411"/>
        <v>-5.5618552112037057E-3</v>
      </c>
      <c r="O1102" s="4">
        <f t="shared" si="413"/>
        <v>1.6639767320658226E-3</v>
      </c>
      <c r="P1102" s="4">
        <f t="shared" si="392"/>
        <v>7.2763835408907532E-2</v>
      </c>
      <c r="T1102" s="4"/>
      <c r="U1102" s="4">
        <f t="shared" si="404"/>
        <v>-1.026209669046345E-2</v>
      </c>
      <c r="V1102" s="4">
        <f t="shared" si="405"/>
        <v>-2.0159475723558789E-2</v>
      </c>
      <c r="W1102" s="4">
        <f t="shared" si="406"/>
        <v>-1.6532532162908612E-3</v>
      </c>
      <c r="X1102" s="4">
        <f t="shared" si="412"/>
        <v>3.3149291547975896E-3</v>
      </c>
      <c r="Y1102" s="4">
        <f t="shared" si="401"/>
        <v>-1.5367372530884566E-2</v>
      </c>
      <c r="Z1102" s="4">
        <f t="shared" si="402"/>
        <v>-9.159017901765017E-3</v>
      </c>
      <c r="AA1102" s="4">
        <f t="shared" si="395"/>
        <v>-1.1898384062394915E-2</v>
      </c>
      <c r="AB1102" s="4">
        <f t="shared" si="396"/>
        <v>-1.1898384062394915E-2</v>
      </c>
      <c r="AC1102" s="2">
        <f t="shared" si="407"/>
        <v>-5.5762579927110464E-3</v>
      </c>
      <c r="AD1102" s="3">
        <f t="shared" si="408"/>
        <v>2392.5072560665776</v>
      </c>
    </row>
    <row r="1103" spans="1:30" x14ac:dyDescent="0.3">
      <c r="A1103" s="1">
        <f t="shared" si="393"/>
        <v>21</v>
      </c>
      <c r="B1103" s="1">
        <f t="shared" si="391"/>
        <v>1</v>
      </c>
      <c r="C1103" s="5">
        <v>40679</v>
      </c>
      <c r="D1103" s="3">
        <v>2337.85</v>
      </c>
      <c r="E1103" s="3">
        <v>2368.4699999999998</v>
      </c>
      <c r="F1103" s="3">
        <f t="shared" si="399"/>
        <v>2385.8820000000001</v>
      </c>
      <c r="G1103" s="3">
        <f t="shared" si="409"/>
        <v>2385.9079999999994</v>
      </c>
      <c r="H1103" s="4">
        <f t="shared" si="394"/>
        <v>-1.7396311427178374E-2</v>
      </c>
      <c r="I1103" s="4">
        <f t="shared" si="397"/>
        <v>-4.5266555706864305E-3</v>
      </c>
      <c r="J1103" s="4">
        <f t="shared" si="398"/>
        <v>-1.2869655856491944E-2</v>
      </c>
      <c r="K1103" s="4">
        <f t="shared" si="400"/>
        <v>7.8386375481246506E-3</v>
      </c>
      <c r="L1103" s="4">
        <f t="shared" si="410"/>
        <v>5.0468963945534675E-3</v>
      </c>
      <c r="M1103" s="4">
        <f t="shared" si="403"/>
        <v>-2.0131758402133951E-2</v>
      </c>
      <c r="N1103" s="4">
        <f t="shared" si="411"/>
        <v>-2.0142436338701889E-2</v>
      </c>
      <c r="O1103" s="4">
        <f t="shared" si="413"/>
        <v>-1.1121329426346935E-5</v>
      </c>
      <c r="P1103" s="4">
        <f t="shared" si="392"/>
        <v>5.4101701640319848E-2</v>
      </c>
      <c r="T1103" s="4"/>
      <c r="U1103" s="4">
        <f t="shared" si="404"/>
        <v>4.9301457608311979E-3</v>
      </c>
      <c r="V1103" s="4">
        <f t="shared" si="405"/>
        <v>-5.1191556967771813E-3</v>
      </c>
      <c r="W1103" s="4">
        <f t="shared" si="406"/>
        <v>-2.2216924511808973E-2</v>
      </c>
      <c r="X1103" s="4">
        <f t="shared" si="412"/>
        <v>-2.1794400012797756E-5</v>
      </c>
      <c r="Y1103" s="4">
        <f t="shared" si="401"/>
        <v>-4.7279290048445072E-3</v>
      </c>
      <c r="Z1103" s="4">
        <f t="shared" si="402"/>
        <v>1.5475099729178646E-3</v>
      </c>
      <c r="AA1103" s="4">
        <f t="shared" si="395"/>
        <v>-1.7396311427178374E-2</v>
      </c>
      <c r="AB1103" s="4">
        <f t="shared" si="396"/>
        <v>-1.7396311427178374E-2</v>
      </c>
      <c r="AC1103" s="2">
        <f t="shared" si="407"/>
        <v>-1.5586188468486839E-2</v>
      </c>
      <c r="AD1103" s="3">
        <f t="shared" si="408"/>
        <v>2374.2881707110519</v>
      </c>
    </row>
    <row r="1104" spans="1:30" x14ac:dyDescent="0.3">
      <c r="A1104" s="1">
        <f t="shared" si="393"/>
        <v>21</v>
      </c>
      <c r="B1104" s="1">
        <f t="shared" si="391"/>
        <v>2</v>
      </c>
      <c r="C1104" s="5">
        <v>40680</v>
      </c>
      <c r="D1104" s="3">
        <v>2343.5100000000002</v>
      </c>
      <c r="E1104" s="3">
        <v>2325.86</v>
      </c>
      <c r="F1104" s="3">
        <f t="shared" si="399"/>
        <v>2372.3139999999999</v>
      </c>
      <c r="G1104" s="3">
        <f t="shared" si="409"/>
        <v>2380.9790000000003</v>
      </c>
      <c r="H1104" s="4">
        <f t="shared" si="394"/>
        <v>2.4210278674852148E-3</v>
      </c>
      <c r="I1104" s="4">
        <f t="shared" si="397"/>
        <v>-5.1286438394250195E-3</v>
      </c>
      <c r="J1104" s="4">
        <f t="shared" si="398"/>
        <v>7.5496717069102343E-3</v>
      </c>
      <c r="K1104" s="4">
        <f t="shared" si="400"/>
        <v>1.782193040614238E-2</v>
      </c>
      <c r="L1104" s="4">
        <f t="shared" si="410"/>
        <v>2.0228937794222187E-2</v>
      </c>
      <c r="M1104" s="4">
        <f t="shared" si="403"/>
        <v>-1.2141731659468196E-2</v>
      </c>
      <c r="N1104" s="4">
        <f t="shared" si="411"/>
        <v>-1.5736804062530599E-2</v>
      </c>
      <c r="O1104" s="4">
        <f t="shared" si="413"/>
        <v>-3.6974452850640355E-3</v>
      </c>
      <c r="P1104" s="4">
        <f t="shared" si="392"/>
        <v>5.6653711235154648E-2</v>
      </c>
      <c r="T1104" s="4"/>
      <c r="U1104" s="4">
        <f t="shared" si="404"/>
        <v>3.1439142802147275E-2</v>
      </c>
      <c r="V1104" s="4">
        <f t="shared" si="405"/>
        <v>2.1124751374125828E-2</v>
      </c>
      <c r="W1104" s="4">
        <f t="shared" si="406"/>
        <v>-2.8133618097745949E-2</v>
      </c>
      <c r="X1104" s="4">
        <f t="shared" si="412"/>
        <v>-7.2521262581371655E-3</v>
      </c>
      <c r="Y1104" s="4">
        <f t="shared" si="401"/>
        <v>5.1308838923500169E-3</v>
      </c>
      <c r="Z1104" s="4">
        <f t="shared" si="402"/>
        <v>1.1468485147677052E-2</v>
      </c>
      <c r="AA1104" s="4">
        <f t="shared" si="395"/>
        <v>2.4210278674852148E-3</v>
      </c>
      <c r="AB1104" s="4">
        <f t="shared" si="396"/>
        <v>2.4210278674852148E-3</v>
      </c>
      <c r="AC1104" s="2">
        <f t="shared" si="407"/>
        <v>-8.7555762399283248E-3</v>
      </c>
      <c r="AD1104" s="3">
        <f t="shared" si="408"/>
        <v>2364.0287804740346</v>
      </c>
    </row>
    <row r="1105" spans="1:30" x14ac:dyDescent="0.3">
      <c r="A1105" s="1">
        <f t="shared" si="393"/>
        <v>21</v>
      </c>
      <c r="B1105" s="1">
        <f t="shared" si="391"/>
        <v>3</v>
      </c>
      <c r="C1105" s="5">
        <v>40681</v>
      </c>
      <c r="D1105" s="3">
        <v>2362.9499999999998</v>
      </c>
      <c r="E1105" s="3">
        <v>2340.69</v>
      </c>
      <c r="F1105" s="3">
        <f t="shared" si="399"/>
        <v>2366.2879999999996</v>
      </c>
      <c r="G1105" s="3">
        <f t="shared" si="409"/>
        <v>2378.5230000000001</v>
      </c>
      <c r="H1105" s="4">
        <f t="shared" si="394"/>
        <v>8.2952494335418233E-3</v>
      </c>
      <c r="I1105" s="4">
        <f t="shared" si="397"/>
        <v>-1.2033232202978282E-3</v>
      </c>
      <c r="J1105" s="4">
        <f t="shared" si="398"/>
        <v>9.4985726538396511E-3</v>
      </c>
      <c r="K1105" s="4">
        <f t="shared" si="400"/>
        <v>1.0075698418184571E-2</v>
      </c>
      <c r="L1105" s="4">
        <f t="shared" si="410"/>
        <v>1.5678761060687978E-2</v>
      </c>
      <c r="M1105" s="4">
        <f t="shared" si="403"/>
        <v>-1.4106482389293858E-3</v>
      </c>
      <c r="N1105" s="4">
        <f t="shared" si="411"/>
        <v>-6.5473405134195964E-3</v>
      </c>
      <c r="O1105" s="4">
        <f t="shared" si="413"/>
        <v>-5.1778497217463693E-3</v>
      </c>
      <c r="P1105" s="4">
        <f t="shared" si="392"/>
        <v>6.5418917334727933E-2</v>
      </c>
      <c r="T1105" s="4"/>
      <c r="U1105" s="4">
        <f t="shared" si="404"/>
        <v>2.1152032634808346E-2</v>
      </c>
      <c r="V1105" s="4">
        <f t="shared" si="405"/>
        <v>1.0940512308460222E-2</v>
      </c>
      <c r="W1105" s="4">
        <f t="shared" si="406"/>
        <v>-1.2590469186153455E-2</v>
      </c>
      <c r="X1105" s="4">
        <f t="shared" si="412"/>
        <v>-1.0235247565834877E-2</v>
      </c>
      <c r="Y1105" s="4">
        <f t="shared" si="401"/>
        <v>-2.5187616618427174E-3</v>
      </c>
      <c r="Z1105" s="4">
        <f t="shared" si="402"/>
        <v>3.7706066677589325E-3</v>
      </c>
      <c r="AA1105" s="4">
        <f t="shared" si="395"/>
        <v>8.2952494335418233E-3</v>
      </c>
      <c r="AB1105" s="4">
        <f t="shared" si="396"/>
        <v>8.2952494335418233E-3</v>
      </c>
      <c r="AC1105" s="2">
        <f t="shared" si="407"/>
        <v>-3.0435979715617742E-4</v>
      </c>
      <c r="AD1105" s="3">
        <f t="shared" si="408"/>
        <v>2363.66918698269</v>
      </c>
    </row>
    <row r="1106" spans="1:30" x14ac:dyDescent="0.3">
      <c r="A1106" s="1">
        <f t="shared" si="393"/>
        <v>21</v>
      </c>
      <c r="B1106" s="1">
        <f t="shared" si="391"/>
        <v>4</v>
      </c>
      <c r="C1106" s="5">
        <v>40682</v>
      </c>
      <c r="D1106" s="3">
        <v>2369.67</v>
      </c>
      <c r="E1106" s="3">
        <v>2369.06</v>
      </c>
      <c r="F1106" s="3">
        <f t="shared" si="399"/>
        <v>2358.6439999999998</v>
      </c>
      <c r="G1106" s="3">
        <f t="shared" si="409"/>
        <v>2377.9690000000001</v>
      </c>
      <c r="H1106" s="4">
        <f t="shared" si="394"/>
        <v>2.8439027486828984E-3</v>
      </c>
      <c r="I1106" s="4">
        <f t="shared" si="397"/>
        <v>2.5857508622696749E-3</v>
      </c>
      <c r="J1106" s="4">
        <f t="shared" si="398"/>
        <v>2.581518864132235E-4</v>
      </c>
      <c r="K1106" s="4">
        <f t="shared" si="400"/>
        <v>-2.988848684906579E-3</v>
      </c>
      <c r="L1106" s="4">
        <f t="shared" si="410"/>
        <v>6.746275253861166E-3</v>
      </c>
      <c r="M1106" s="4">
        <f t="shared" si="403"/>
        <v>4.6747198814235192E-3</v>
      </c>
      <c r="N1106" s="4">
        <f t="shared" si="411"/>
        <v>-3.4899529808840981E-3</v>
      </c>
      <c r="O1106" s="4">
        <f t="shared" si="413"/>
        <v>-8.1551439651935814E-3</v>
      </c>
      <c r="P1106" s="4">
        <f t="shared" si="392"/>
        <v>6.8448865122234914E-2</v>
      </c>
      <c r="T1106" s="4"/>
      <c r="U1106" s="4">
        <f t="shared" si="404"/>
        <v>1.9018599631816187E-2</v>
      </c>
      <c r="V1106" s="4">
        <f t="shared" si="405"/>
        <v>8.8284136354980346E-3</v>
      </c>
      <c r="W1106" s="4">
        <f t="shared" si="406"/>
        <v>-1.5872818110461775E-2</v>
      </c>
      <c r="X1106" s="4">
        <f t="shared" si="412"/>
        <v>-1.6122344610214723E-2</v>
      </c>
      <c r="Y1106" s="4">
        <f t="shared" si="401"/>
        <v>-1.5420409175119647E-2</v>
      </c>
      <c r="Z1106" s="4">
        <f t="shared" si="402"/>
        <v>-9.2123889552879704E-3</v>
      </c>
      <c r="AA1106" s="4">
        <f t="shared" si="395"/>
        <v>2.8439027486828984E-3</v>
      </c>
      <c r="AB1106" s="4">
        <f t="shared" si="396"/>
        <v>2.8439027486828984E-3</v>
      </c>
      <c r="AC1106" s="2">
        <f t="shared" si="407"/>
        <v>1.6882274795814996E-3</v>
      </c>
      <c r="AD1106" s="3">
        <f t="shared" si="408"/>
        <v>2365.6694579884602</v>
      </c>
    </row>
    <row r="1107" spans="1:30" x14ac:dyDescent="0.3">
      <c r="A1107" s="1">
        <f t="shared" si="393"/>
        <v>21</v>
      </c>
      <c r="B1107" s="1">
        <f t="shared" si="391"/>
        <v>5</v>
      </c>
      <c r="C1107" s="5">
        <v>40683</v>
      </c>
      <c r="D1107" s="3">
        <v>2351.4299999999998</v>
      </c>
      <c r="E1107" s="3">
        <v>2365.4899999999998</v>
      </c>
      <c r="F1107" s="3">
        <f t="shared" si="399"/>
        <v>2353.0819999999999</v>
      </c>
      <c r="G1107" s="3">
        <f t="shared" si="409"/>
        <v>2374.7940000000003</v>
      </c>
      <c r="H1107" s="4">
        <f t="shared" si="394"/>
        <v>-7.6972743040171149E-3</v>
      </c>
      <c r="I1107" s="4">
        <f t="shared" si="397"/>
        <v>-1.7639586946706887E-3</v>
      </c>
      <c r="J1107" s="4">
        <f t="shared" si="398"/>
        <v>-5.9333156093464264E-3</v>
      </c>
      <c r="K1107" s="4">
        <f t="shared" si="400"/>
        <v>-6.825844948874814E-3</v>
      </c>
      <c r="L1107" s="4">
        <f t="shared" si="410"/>
        <v>3.2578375892002914E-3</v>
      </c>
      <c r="M1107" s="4">
        <f t="shared" si="403"/>
        <v>-7.0205798182980611E-4</v>
      </c>
      <c r="N1107" s="4">
        <f t="shared" si="411"/>
        <v>-9.8383270296288784E-3</v>
      </c>
      <c r="O1107" s="4">
        <f t="shared" si="413"/>
        <v>-9.2335302347934852E-3</v>
      </c>
      <c r="P1107" s="4">
        <f t="shared" si="392"/>
        <v>6.0224721127573294E-2</v>
      </c>
      <c r="T1107" s="4"/>
      <c r="U1107" s="4">
        <f t="shared" si="404"/>
        <v>4.0385370114824886E-3</v>
      </c>
      <c r="V1107" s="4">
        <f t="shared" si="405"/>
        <v>-6.0018483586322599E-3</v>
      </c>
      <c r="W1107" s="4">
        <f t="shared" si="406"/>
        <v>-1.1688606445755766E-2</v>
      </c>
      <c r="X1107" s="4">
        <f t="shared" si="412"/>
        <v>-1.8119712614948588E-2</v>
      </c>
      <c r="Y1107" s="4">
        <f t="shared" si="401"/>
        <v>-1.9209562592903861E-2</v>
      </c>
      <c r="Z1107" s="4">
        <f t="shared" si="402"/>
        <v>-1.3025433931715744E-2</v>
      </c>
      <c r="AA1107" s="4">
        <f t="shared" si="395"/>
        <v>-7.6972743040171149E-3</v>
      </c>
      <c r="AB1107" s="4">
        <f t="shared" si="396"/>
        <v>-7.6972743040171149E-3</v>
      </c>
      <c r="AC1107" s="2">
        <f t="shared" si="407"/>
        <v>-4.0371059280127622E-3</v>
      </c>
      <c r="AD1107" s="3">
        <f t="shared" si="408"/>
        <v>2360.9229719923069</v>
      </c>
    </row>
    <row r="1108" spans="1:30" x14ac:dyDescent="0.3">
      <c r="A1108" s="1">
        <f t="shared" si="393"/>
        <v>22</v>
      </c>
      <c r="B1108" s="1">
        <f t="shared" si="391"/>
        <v>1</v>
      </c>
      <c r="C1108" s="5">
        <v>40686</v>
      </c>
      <c r="D1108" s="3">
        <v>2316.7800000000002</v>
      </c>
      <c r="E1108" s="3">
        <v>2318.16</v>
      </c>
      <c r="F1108" s="3">
        <f t="shared" si="399"/>
        <v>2348.8679999999999</v>
      </c>
      <c r="G1108" s="3">
        <f t="shared" si="409"/>
        <v>2367.375</v>
      </c>
      <c r="H1108" s="4">
        <f t="shared" si="394"/>
        <v>-1.4735714012324262E-2</v>
      </c>
      <c r="I1108" s="4">
        <f t="shared" si="397"/>
        <v>-1.4148837090621445E-2</v>
      </c>
      <c r="J1108" s="4">
        <f t="shared" si="398"/>
        <v>-5.8687692170281656E-4</v>
      </c>
      <c r="K1108" s="4">
        <f t="shared" si="400"/>
        <v>2.3219912989117415E-3</v>
      </c>
      <c r="L1108" s="4">
        <f t="shared" si="410"/>
        <v>9.1717238729909292E-3</v>
      </c>
      <c r="M1108" s="4">
        <f t="shared" si="403"/>
        <v>-1.3661048641302848E-2</v>
      </c>
      <c r="N1108" s="4">
        <f t="shared" si="411"/>
        <v>-2.1371772532868601E-2</v>
      </c>
      <c r="O1108" s="4">
        <f t="shared" si="413"/>
        <v>-7.9882423018154767E-3</v>
      </c>
      <c r="P1108" s="4">
        <f t="shared" si="392"/>
        <v>4.4601552848241126E-2</v>
      </c>
      <c r="T1108" s="4"/>
      <c r="U1108" s="4">
        <f t="shared" si="404"/>
        <v>-5.7752091280624676E-3</v>
      </c>
      <c r="V1108" s="4">
        <f t="shared" si="405"/>
        <v>-1.5717457036781759E-2</v>
      </c>
      <c r="W1108" s="4">
        <f t="shared" si="406"/>
        <v>-9.0125542699487603E-3</v>
      </c>
      <c r="X1108" s="4">
        <f t="shared" si="412"/>
        <v>-1.5513759691384622E-2</v>
      </c>
      <c r="Y1108" s="4">
        <f t="shared" si="401"/>
        <v>-1.0175789141224365E-2</v>
      </c>
      <c r="Z1108" s="4">
        <f t="shared" si="402"/>
        <v>-3.9347002822299948E-3</v>
      </c>
      <c r="AA1108" s="4">
        <f t="shared" si="395"/>
        <v>-1.4735714012324262E-2</v>
      </c>
      <c r="AB1108" s="4">
        <f t="shared" si="396"/>
        <v>-1.4735714012324262E-2</v>
      </c>
      <c r="AC1108" s="2">
        <f t="shared" si="407"/>
        <v>-1.2702392110977723E-2</v>
      </c>
      <c r="AD1108" s="3">
        <f t="shared" si="408"/>
        <v>2346.2086479948712</v>
      </c>
    </row>
    <row r="1109" spans="1:30" x14ac:dyDescent="0.3">
      <c r="A1109" s="1">
        <f t="shared" si="393"/>
        <v>22</v>
      </c>
      <c r="B1109" s="1">
        <f t="shared" si="391"/>
        <v>2</v>
      </c>
      <c r="C1109" s="5">
        <v>40687</v>
      </c>
      <c r="D1109" s="3">
        <v>2303.5500000000002</v>
      </c>
      <c r="E1109" s="3">
        <v>2321.59</v>
      </c>
      <c r="F1109" s="3">
        <f t="shared" si="399"/>
        <v>2340.8760000000002</v>
      </c>
      <c r="G1109" s="3">
        <f t="shared" si="409"/>
        <v>2356.5950000000003</v>
      </c>
      <c r="H1109" s="4">
        <f t="shared" si="394"/>
        <v>-5.7105120037293216E-3</v>
      </c>
      <c r="I1109" s="4">
        <f t="shared" si="397"/>
        <v>2.0761574253921155E-3</v>
      </c>
      <c r="J1109" s="4">
        <f t="shared" si="398"/>
        <v>-7.7866694291214376E-3</v>
      </c>
      <c r="K1109" s="4">
        <f t="shared" si="400"/>
        <v>1.4428430839354526E-2</v>
      </c>
      <c r="L1109" s="4">
        <f t="shared" si="410"/>
        <v>1.9729490451786034E-2</v>
      </c>
      <c r="M1109" s="4">
        <f t="shared" si="403"/>
        <v>-1.5945312780343775E-2</v>
      </c>
      <c r="N1109" s="4">
        <f t="shared" si="411"/>
        <v>-2.2509171070973191E-2</v>
      </c>
      <c r="O1109" s="4">
        <f t="shared" si="413"/>
        <v>-6.8238154153372182E-3</v>
      </c>
      <c r="P1109" s="4">
        <f t="shared" si="392"/>
        <v>3.8636343141586961E-2</v>
      </c>
      <c r="T1109" s="4"/>
      <c r="U1109" s="4">
        <f t="shared" si="404"/>
        <v>1.1537565068759232E-2</v>
      </c>
      <c r="V1109" s="4">
        <f t="shared" si="405"/>
        <v>1.4221894180715779E-3</v>
      </c>
      <c r="W1109" s="4">
        <f t="shared" si="406"/>
        <v>-1.7051346057836335E-2</v>
      </c>
      <c r="X1109" s="4">
        <f t="shared" si="412"/>
        <v>-1.3252039991333208E-2</v>
      </c>
      <c r="Y1109" s="4">
        <f t="shared" si="401"/>
        <v>1.7796972877416081E-3</v>
      </c>
      <c r="Z1109" s="4">
        <f t="shared" si="402"/>
        <v>8.0961684745645291E-3</v>
      </c>
      <c r="AA1109" s="4">
        <f t="shared" si="395"/>
        <v>-5.7105120037293216E-3</v>
      </c>
      <c r="AB1109" s="4">
        <f t="shared" si="396"/>
        <v>-5.7105120037293216E-3</v>
      </c>
      <c r="AC1109" s="2">
        <f t="shared" si="407"/>
        <v>-1.2345770078030638E-2</v>
      </c>
      <c r="AD1109" s="3">
        <f t="shared" si="408"/>
        <v>2331.9890986632477</v>
      </c>
    </row>
    <row r="1110" spans="1:30" x14ac:dyDescent="0.3">
      <c r="A1110" s="1">
        <f t="shared" si="393"/>
        <v>22</v>
      </c>
      <c r="B1110" s="1">
        <f t="shared" si="391"/>
        <v>3</v>
      </c>
      <c r="C1110" s="5">
        <v>40688</v>
      </c>
      <c r="D1110" s="3">
        <v>2310.9499999999998</v>
      </c>
      <c r="E1110" s="3">
        <v>2299.4899999999998</v>
      </c>
      <c r="F1110" s="3">
        <f t="shared" si="399"/>
        <v>2330.4760000000001</v>
      </c>
      <c r="G1110" s="3">
        <f t="shared" si="409"/>
        <v>2348.3819999999996</v>
      </c>
      <c r="H1110" s="4">
        <f t="shared" si="394"/>
        <v>3.2124329838725601E-3</v>
      </c>
      <c r="I1110" s="4">
        <f t="shared" si="397"/>
        <v>-1.7624970154762865E-3</v>
      </c>
      <c r="J1110" s="4">
        <f t="shared" si="398"/>
        <v>4.9749299993488462E-3</v>
      </c>
      <c r="K1110" s="4">
        <f t="shared" si="400"/>
        <v>1.3808035423585286E-2</v>
      </c>
      <c r="L1110" s="4">
        <f t="shared" si="410"/>
        <v>2.1267656925662785E-2</v>
      </c>
      <c r="M1110" s="4">
        <f t="shared" si="403"/>
        <v>-8.3785458421370973E-3</v>
      </c>
      <c r="N1110" s="4">
        <f t="shared" si="411"/>
        <v>-1.5939485143387999E-2</v>
      </c>
      <c r="O1110" s="4">
        <f t="shared" si="413"/>
        <v>-7.748328609446113E-3</v>
      </c>
      <c r="P1110" s="4">
        <f t="shared" si="392"/>
        <v>4.197289278854377E-2</v>
      </c>
      <c r="T1110" s="4"/>
      <c r="U1110" s="4">
        <f t="shared" si="404"/>
        <v>2.5786286384059227E-2</v>
      </c>
      <c r="V1110" s="4">
        <f t="shared" si="405"/>
        <v>1.552842352021863E-2</v>
      </c>
      <c r="W1110" s="4">
        <f t="shared" si="406"/>
        <v>-2.2006390317188262E-2</v>
      </c>
      <c r="X1110" s="4">
        <f t="shared" si="412"/>
        <v>-1.513425246630987E-2</v>
      </c>
      <c r="Y1110" s="4">
        <f t="shared" si="401"/>
        <v>1.1670374756603122E-3</v>
      </c>
      <c r="Z1110" s="4">
        <f t="shared" si="402"/>
        <v>7.479645689355701E-3</v>
      </c>
      <c r="AA1110" s="4">
        <f t="shared" si="395"/>
        <v>3.2124329838725601E-3</v>
      </c>
      <c r="AB1110" s="4">
        <f t="shared" si="396"/>
        <v>3.2124329838725601E-3</v>
      </c>
      <c r="AC1110" s="2">
        <f t="shared" si="407"/>
        <v>-6.0693938750292584E-3</v>
      </c>
      <c r="AD1110" s="3">
        <f t="shared" si="408"/>
        <v>2324.9760657754987</v>
      </c>
    </row>
    <row r="1111" spans="1:30" x14ac:dyDescent="0.3">
      <c r="A1111" s="1">
        <f t="shared" si="393"/>
        <v>22</v>
      </c>
      <c r="B1111" s="1">
        <f t="shared" si="391"/>
        <v>4</v>
      </c>
      <c r="C1111" s="5">
        <v>40689</v>
      </c>
      <c r="D1111" s="3">
        <v>2325.9299999999998</v>
      </c>
      <c r="E1111" s="3">
        <v>2306.44</v>
      </c>
      <c r="F1111" s="3">
        <f t="shared" si="399"/>
        <v>2321.7280000000001</v>
      </c>
      <c r="G1111" s="3">
        <f t="shared" si="409"/>
        <v>2340.1860000000001</v>
      </c>
      <c r="H1111" s="4">
        <f t="shared" si="394"/>
        <v>6.4821826521560483E-3</v>
      </c>
      <c r="I1111" s="4">
        <f t="shared" si="397"/>
        <v>-1.9515783552217763E-3</v>
      </c>
      <c r="J1111" s="4">
        <f t="shared" si="398"/>
        <v>8.4337610073778255E-3</v>
      </c>
      <c r="K1111" s="4">
        <f t="shared" si="400"/>
        <v>4.2093078604037142E-3</v>
      </c>
      <c r="L1111" s="4">
        <f t="shared" si="410"/>
        <v>1.3336506631471977E-2</v>
      </c>
      <c r="M1111" s="4">
        <f t="shared" si="403"/>
        <v>1.8098588637427686E-3</v>
      </c>
      <c r="N1111" s="4">
        <f t="shared" si="411"/>
        <v>-6.0918234704422265E-3</v>
      </c>
      <c r="O1111" s="4">
        <f t="shared" si="413"/>
        <v>-7.9357504310104288E-3</v>
      </c>
      <c r="P1111" s="4">
        <f t="shared" si="392"/>
        <v>4.8727151398194522E-2</v>
      </c>
      <c r="T1111" s="4"/>
      <c r="U1111" s="4">
        <f t="shared" si="404"/>
        <v>2.5409463640494283E-2</v>
      </c>
      <c r="V1111" s="4">
        <f t="shared" si="405"/>
        <v>1.5155369004089354E-2</v>
      </c>
      <c r="W1111" s="4">
        <f t="shared" si="406"/>
        <v>-1.8458266340883007E-2</v>
      </c>
      <c r="X1111" s="4">
        <f t="shared" si="412"/>
        <v>-1.5651365784747386E-2</v>
      </c>
      <c r="Y1111" s="4">
        <f t="shared" si="401"/>
        <v>-8.3120052051872916E-3</v>
      </c>
      <c r="Z1111" s="4">
        <f t="shared" si="402"/>
        <v>-2.0591647229945866E-3</v>
      </c>
      <c r="AA1111" s="4">
        <f t="shared" si="395"/>
        <v>6.4821826521560483E-3</v>
      </c>
      <c r="AB1111" s="4">
        <f t="shared" si="396"/>
        <v>6.4821826521560483E-3</v>
      </c>
      <c r="AC1111" s="2">
        <f t="shared" si="407"/>
        <v>2.7342015867501656E-4</v>
      </c>
      <c r="AD1111" s="3">
        <f t="shared" si="408"/>
        <v>2325.2940438503329</v>
      </c>
    </row>
    <row r="1112" spans="1:30" x14ac:dyDescent="0.3">
      <c r="A1112" s="1">
        <f t="shared" si="393"/>
        <v>22</v>
      </c>
      <c r="B1112" s="1">
        <f t="shared" si="391"/>
        <v>5</v>
      </c>
      <c r="C1112" s="5">
        <v>40690</v>
      </c>
      <c r="D1112" s="3">
        <v>2336.09</v>
      </c>
      <c r="E1112" s="3">
        <v>2328.65</v>
      </c>
      <c r="F1112" s="3">
        <f t="shared" si="399"/>
        <v>2318.66</v>
      </c>
      <c r="G1112" s="3">
        <f t="shared" si="409"/>
        <v>2335.8710000000001</v>
      </c>
      <c r="H1112" s="4">
        <f t="shared" si="394"/>
        <v>4.3681452150324002E-3</v>
      </c>
      <c r="I1112" s="4">
        <f t="shared" si="397"/>
        <v>1.1694247032370943E-3</v>
      </c>
      <c r="J1112" s="4">
        <f t="shared" si="398"/>
        <v>3.1987205117953062E-3</v>
      </c>
      <c r="K1112" s="4">
        <f t="shared" si="400"/>
        <v>-4.9990756385618037E-3</v>
      </c>
      <c r="L1112" s="4">
        <f t="shared" si="410"/>
        <v>4.2635275638849713E-3</v>
      </c>
      <c r="M1112" s="4">
        <f t="shared" si="403"/>
        <v>7.5172729076278073E-3</v>
      </c>
      <c r="N1112" s="4">
        <f t="shared" si="411"/>
        <v>9.3755177404938422E-5</v>
      </c>
      <c r="O1112" s="4">
        <f t="shared" si="413"/>
        <v>-7.3674387545001434E-3</v>
      </c>
      <c r="P1112" s="4">
        <f t="shared" si="392"/>
        <v>5.3308143886449104E-2</v>
      </c>
      <c r="T1112" s="4"/>
      <c r="U1112" s="4">
        <f t="shared" si="404"/>
        <v>1.0963356592846732E-2</v>
      </c>
      <c r="V1112" s="4">
        <f t="shared" si="405"/>
        <v>8.5372302691834193E-4</v>
      </c>
      <c r="W1112" s="4">
        <f t="shared" si="406"/>
        <v>-6.52368983979948E-3</v>
      </c>
      <c r="X1112" s="4">
        <f t="shared" si="412"/>
        <v>-1.4628474485802036E-2</v>
      </c>
      <c r="Y1112" s="4">
        <f t="shared" si="401"/>
        <v>-1.740557095478916E-2</v>
      </c>
      <c r="Z1112" s="4">
        <f t="shared" si="402"/>
        <v>-1.1210067675774208E-2</v>
      </c>
      <c r="AA1112" s="4">
        <f t="shared" si="395"/>
        <v>4.3681452150324002E-3</v>
      </c>
      <c r="AB1112" s="4">
        <f t="shared" si="396"/>
        <v>4.3681452150324002E-3</v>
      </c>
      <c r="AC1112" s="2">
        <f t="shared" si="407"/>
        <v>3.0809190141553593E-3</v>
      </c>
      <c r="AD1112" s="3">
        <f t="shared" si="408"/>
        <v>2328.892695900222</v>
      </c>
    </row>
    <row r="1113" spans="1:30" x14ac:dyDescent="0.3">
      <c r="A1113" s="1">
        <f t="shared" si="393"/>
        <v>23</v>
      </c>
      <c r="B1113" s="1">
        <f t="shared" si="391"/>
        <v>2</v>
      </c>
      <c r="C1113" s="5">
        <v>40694</v>
      </c>
      <c r="D1113" s="3">
        <v>2372.54</v>
      </c>
      <c r="E1113" s="3">
        <v>2359.0500000000002</v>
      </c>
      <c r="F1113" s="3">
        <f t="shared" si="399"/>
        <v>2329.8120000000004</v>
      </c>
      <c r="G1113" s="3">
        <f t="shared" si="409"/>
        <v>2339.34</v>
      </c>
      <c r="H1113" s="4">
        <f t="shared" si="394"/>
        <v>1.5602994747633788E-2</v>
      </c>
      <c r="I1113" s="4">
        <f t="shared" si="397"/>
        <v>9.8283884610610179E-3</v>
      </c>
      <c r="J1113" s="4">
        <f t="shared" si="398"/>
        <v>5.7746062865727706E-3</v>
      </c>
      <c r="K1113" s="4">
        <f t="shared" si="400"/>
        <v>-7.2599942639196419E-3</v>
      </c>
      <c r="L1113" s="4">
        <f t="shared" si="410"/>
        <v>-1.8787327923533282E-4</v>
      </c>
      <c r="M1113" s="4">
        <f t="shared" si="403"/>
        <v>1.8339677192837706E-2</v>
      </c>
      <c r="N1113" s="4">
        <f t="shared" si="411"/>
        <v>1.4192037070284703E-2</v>
      </c>
      <c r="O1113" s="4">
        <f t="shared" si="413"/>
        <v>-4.0159491515421412E-3</v>
      </c>
      <c r="P1113" s="4">
        <f t="shared" si="392"/>
        <v>6.9742905323149265E-2</v>
      </c>
      <c r="T1113" s="4"/>
      <c r="U1113" s="4">
        <f t="shared" si="404"/>
        <v>-8.2659486577999746E-3</v>
      </c>
      <c r="V1113" s="4">
        <f t="shared" si="405"/>
        <v>-1.8183289171222049E-2</v>
      </c>
      <c r="W1113" s="4">
        <f t="shared" si="406"/>
        <v>2.4067887326375294E-2</v>
      </c>
      <c r="X1113" s="4">
        <f t="shared" si="412"/>
        <v>-8.1128441444983657E-3</v>
      </c>
      <c r="Y1113" s="4">
        <f t="shared" si="401"/>
        <v>-1.9638298574843432E-2</v>
      </c>
      <c r="Z1113" s="4">
        <f t="shared" si="402"/>
        <v>-1.3456873201098705E-2</v>
      </c>
      <c r="AA1113" s="4">
        <f t="shared" si="395"/>
        <v>1.5602994747633788E-2</v>
      </c>
      <c r="AB1113" s="4">
        <f t="shared" si="396"/>
        <v>1.5602994747633788E-2</v>
      </c>
      <c r="AC1113" s="2">
        <f t="shared" si="407"/>
        <v>1.2264578356185855E-2</v>
      </c>
      <c r="AD1113" s="3">
        <f t="shared" si="408"/>
        <v>2343.4417972668148</v>
      </c>
    </row>
    <row r="1114" spans="1:30" x14ac:dyDescent="0.3">
      <c r="A1114" s="1">
        <f t="shared" si="393"/>
        <v>23</v>
      </c>
      <c r="B1114" s="1">
        <f t="shared" si="391"/>
        <v>3</v>
      </c>
      <c r="C1114" s="5">
        <v>40695</v>
      </c>
      <c r="D1114" s="3">
        <v>2322.48</v>
      </c>
      <c r="E1114" s="3">
        <v>2368.29</v>
      </c>
      <c r="F1114" s="3">
        <f t="shared" si="399"/>
        <v>2333.5979999999995</v>
      </c>
      <c r="G1114" s="3">
        <f t="shared" si="409"/>
        <v>2337.2370000000001</v>
      </c>
      <c r="H1114" s="4">
        <f t="shared" si="394"/>
        <v>-2.1099749635411814E-2</v>
      </c>
      <c r="I1114" s="4">
        <f t="shared" si="397"/>
        <v>-1.7913291240611328E-3</v>
      </c>
      <c r="J1114" s="4">
        <f t="shared" si="398"/>
        <v>-1.930842051135068E-2</v>
      </c>
      <c r="K1114" s="4">
        <f t="shared" si="400"/>
        <v>-1.5242103399732086E-2</v>
      </c>
      <c r="L1114" s="4">
        <f t="shared" si="410"/>
        <v>-1.4188731626582886E-2</v>
      </c>
      <c r="M1114" s="4">
        <f t="shared" si="403"/>
        <v>-4.7643167332160402E-3</v>
      </c>
      <c r="N1114" s="4">
        <f t="shared" si="411"/>
        <v>-6.3138654744897766E-3</v>
      </c>
      <c r="O1114" s="4">
        <f t="shared" si="413"/>
        <v>-1.5668595639146854E-3</v>
      </c>
      <c r="P1114" s="4">
        <f t="shared" si="392"/>
        <v>4.7171597846572773E-2</v>
      </c>
      <c r="T1114" s="4"/>
      <c r="U1114" s="4">
        <f t="shared" si="404"/>
        <v>-2.9078540298582863E-2</v>
      </c>
      <c r="V1114" s="4">
        <f t="shared" si="405"/>
        <v>-3.8787754895597014E-2</v>
      </c>
      <c r="W1114" s="4">
        <f t="shared" si="406"/>
        <v>8.2177508627986513E-3</v>
      </c>
      <c r="X1114" s="4">
        <f t="shared" si="412"/>
        <v>-3.1090924935796263E-3</v>
      </c>
      <c r="Y1114" s="4">
        <f t="shared" si="401"/>
        <v>-2.7520880165321497E-2</v>
      </c>
      <c r="Z1114" s="4">
        <f t="shared" si="402"/>
        <v>-2.1389156437186994E-2</v>
      </c>
      <c r="AA1114" s="4">
        <f t="shared" si="395"/>
        <v>-2.1099749635411814E-2</v>
      </c>
      <c r="AB1114" s="4">
        <f t="shared" si="396"/>
        <v>-2.1099749635411814E-2</v>
      </c>
      <c r="AC1114" s="2">
        <f t="shared" si="407"/>
        <v>-6.0170729182640924E-3</v>
      </c>
      <c r="AD1114" s="3">
        <f t="shared" si="408"/>
        <v>2336.45453151121</v>
      </c>
    </row>
    <row r="1115" spans="1:30" x14ac:dyDescent="0.3">
      <c r="A1115" s="1">
        <f t="shared" si="393"/>
        <v>23</v>
      </c>
      <c r="B1115" s="1">
        <f t="shared" si="391"/>
        <v>4</v>
      </c>
      <c r="C1115" s="5">
        <v>40696</v>
      </c>
      <c r="D1115" s="3">
        <v>2326.6999999999998</v>
      </c>
      <c r="E1115" s="3">
        <v>2325.56</v>
      </c>
      <c r="F1115" s="3">
        <f t="shared" si="399"/>
        <v>2336.7480000000005</v>
      </c>
      <c r="G1115" s="3">
        <f t="shared" si="409"/>
        <v>2333.6120000000001</v>
      </c>
      <c r="H1115" s="4">
        <f t="shared" si="394"/>
        <v>1.8170231821155833E-3</v>
      </c>
      <c r="I1115" s="4">
        <f t="shared" si="397"/>
        <v>1.3261685784161444E-3</v>
      </c>
      <c r="J1115" s="4">
        <f t="shared" si="398"/>
        <v>4.9085460369943895E-4</v>
      </c>
      <c r="K1115" s="4">
        <f t="shared" si="400"/>
        <v>7.2250353070856151E-3</v>
      </c>
      <c r="L1115" s="4">
        <f t="shared" si="410"/>
        <v>5.1238331438807185E-3</v>
      </c>
      <c r="M1115" s="4">
        <f t="shared" si="403"/>
        <v>-4.2999929816996451E-3</v>
      </c>
      <c r="N1115" s="4">
        <f t="shared" si="411"/>
        <v>-2.9619319749813857E-3</v>
      </c>
      <c r="O1115" s="4">
        <f t="shared" si="413"/>
        <v>1.3478316929558698E-3</v>
      </c>
      <c r="P1115" s="4">
        <f t="shared" si="392"/>
        <v>4.9074332915513011E-2</v>
      </c>
      <c r="T1115" s="4"/>
      <c r="U1115" s="4">
        <f t="shared" si="404"/>
        <v>-4.9645206847853153E-3</v>
      </c>
      <c r="V1115" s="4">
        <f t="shared" si="405"/>
        <v>-1.4914875477937474E-2</v>
      </c>
      <c r="W1115" s="4">
        <f t="shared" si="406"/>
        <v>6.8153789567061166E-3</v>
      </c>
      <c r="X1115" s="4">
        <f t="shared" si="412"/>
        <v>2.6912956838003863E-3</v>
      </c>
      <c r="Y1115" s="4">
        <f t="shared" si="401"/>
        <v>-5.3338803451225235E-3</v>
      </c>
      <c r="Z1115" s="4">
        <f t="shared" si="402"/>
        <v>9.3773795810257027E-4</v>
      </c>
      <c r="AA1115" s="4">
        <f t="shared" si="395"/>
        <v>1.8170231821155833E-3</v>
      </c>
      <c r="AB1115" s="4">
        <f t="shared" si="396"/>
        <v>1.8170231821155833E-3</v>
      </c>
      <c r="AC1115" s="2">
        <f t="shared" si="407"/>
        <v>-2.7949546600222475E-3</v>
      </c>
      <c r="AD1115" s="3">
        <f t="shared" si="408"/>
        <v>2333.2030210074736</v>
      </c>
    </row>
    <row r="1116" spans="1:30" x14ac:dyDescent="0.3">
      <c r="A1116" s="1">
        <f t="shared" si="393"/>
        <v>23</v>
      </c>
      <c r="B1116" s="1">
        <f t="shared" si="391"/>
        <v>5</v>
      </c>
      <c r="C1116" s="5">
        <v>40697</v>
      </c>
      <c r="D1116" s="3">
        <v>2292.31</v>
      </c>
      <c r="E1116" s="3">
        <v>2301.4</v>
      </c>
      <c r="F1116" s="3">
        <f t="shared" si="399"/>
        <v>2330.0240000000003</v>
      </c>
      <c r="G1116" s="3">
        <f t="shared" si="409"/>
        <v>2325.8760000000002</v>
      </c>
      <c r="H1116" s="4">
        <f t="shared" si="394"/>
        <v>-1.4780590535952154E-2</v>
      </c>
      <c r="I1116" s="4">
        <f t="shared" si="397"/>
        <v>-1.0873769716766119E-2</v>
      </c>
      <c r="J1116" s="4">
        <f t="shared" si="398"/>
        <v>-3.9068208191860351E-3</v>
      </c>
      <c r="K1116" s="4">
        <f t="shared" si="400"/>
        <v>5.4809386685006709E-3</v>
      </c>
      <c r="L1116" s="4">
        <f t="shared" si="410"/>
        <v>1.248788221754425E-3</v>
      </c>
      <c r="M1116" s="4">
        <f t="shared" si="403"/>
        <v>-1.6186099370650426E-2</v>
      </c>
      <c r="N1116" s="4">
        <f t="shared" si="411"/>
        <v>-1.443155181101669E-2</v>
      </c>
      <c r="O1116" s="4">
        <f t="shared" si="413"/>
        <v>1.8095283796694768E-3</v>
      </c>
      <c r="P1116" s="4">
        <f t="shared" si="392"/>
        <v>3.3568394758911657E-2</v>
      </c>
      <c r="T1116" s="4"/>
      <c r="U1116" s="4">
        <f t="shared" si="404"/>
        <v>-3.3094081746679066E-4</v>
      </c>
      <c r="V1116" s="4">
        <f t="shared" si="405"/>
        <v>-1.0327631409292196E-2</v>
      </c>
      <c r="W1116" s="4">
        <f t="shared" si="406"/>
        <v>-1.4454433280451215E-2</v>
      </c>
      <c r="X1116" s="4">
        <f t="shared" si="412"/>
        <v>3.5732006505500543E-3</v>
      </c>
      <c r="Y1116" s="4">
        <f t="shared" si="401"/>
        <v>-7.0562301428273213E-3</v>
      </c>
      <c r="Z1116" s="4">
        <f t="shared" si="402"/>
        <v>-7.9547168523522573E-4</v>
      </c>
      <c r="AA1116" s="4">
        <f t="shared" si="395"/>
        <v>-1.4780590535952154E-2</v>
      </c>
      <c r="AB1116" s="4">
        <f t="shared" si="396"/>
        <v>-1.4780590535952154E-2</v>
      </c>
      <c r="AC1116" s="2">
        <f t="shared" si="407"/>
        <v>-1.1892812928872001E-2</v>
      </c>
      <c r="AD1116" s="3">
        <f t="shared" si="408"/>
        <v>2319.5720140049825</v>
      </c>
    </row>
    <row r="1117" spans="1:30" x14ac:dyDescent="0.3">
      <c r="A1117" s="1">
        <f t="shared" si="393"/>
        <v>24</v>
      </c>
      <c r="B1117" s="1">
        <f t="shared" si="391"/>
        <v>1</v>
      </c>
      <c r="C1117" s="5">
        <v>40700</v>
      </c>
      <c r="D1117" s="3">
        <v>2274.48</v>
      </c>
      <c r="E1117" s="3">
        <v>2288.61</v>
      </c>
      <c r="F1117" s="3">
        <f t="shared" si="399"/>
        <v>2317.7020000000002</v>
      </c>
      <c r="G1117" s="3">
        <f t="shared" si="409"/>
        <v>2318.181</v>
      </c>
      <c r="H1117" s="4">
        <f t="shared" si="394"/>
        <v>-7.7781800890804158E-3</v>
      </c>
      <c r="I1117" s="4">
        <f t="shared" si="397"/>
        <v>-1.614092334806295E-3</v>
      </c>
      <c r="J1117" s="4">
        <f t="shared" si="398"/>
        <v>-6.164087754274121E-3</v>
      </c>
      <c r="K1117" s="4">
        <f t="shared" si="400"/>
        <v>1.5790839807879483E-2</v>
      </c>
      <c r="L1117" s="4">
        <f t="shared" si="410"/>
        <v>1.3404237065085837E-2</v>
      </c>
      <c r="M1117" s="4">
        <f t="shared" si="403"/>
        <v>-1.8648644217418894E-2</v>
      </c>
      <c r="N1117" s="4">
        <f t="shared" si="411"/>
        <v>-1.8851418418147685E-2</v>
      </c>
      <c r="O1117" s="4">
        <f t="shared" si="413"/>
        <v>-2.1059758714071544E-4</v>
      </c>
      <c r="P1117" s="4">
        <f t="shared" si="392"/>
        <v>2.5529113650095085E-2</v>
      </c>
      <c r="T1117" s="4"/>
      <c r="U1117" s="4">
        <f t="shared" si="404"/>
        <v>1.909863849130362E-2</v>
      </c>
      <c r="V1117" s="4">
        <f t="shared" si="405"/>
        <v>8.9076521063905286E-3</v>
      </c>
      <c r="W1117" s="4">
        <f t="shared" si="406"/>
        <v>-2.637312774764676E-2</v>
      </c>
      <c r="X1117" s="4">
        <f t="shared" si="412"/>
        <v>-4.1316967558832645E-4</v>
      </c>
      <c r="Y1117" s="4">
        <f t="shared" si="401"/>
        <v>3.1251186132674855E-3</v>
      </c>
      <c r="Z1117" s="4">
        <f t="shared" si="402"/>
        <v>9.4500730175680839E-3</v>
      </c>
      <c r="AA1117" s="4">
        <f t="shared" si="395"/>
        <v>-7.7781800890804158E-3</v>
      </c>
      <c r="AB1117" s="4">
        <f t="shared" si="396"/>
        <v>-7.7781800890804158E-3</v>
      </c>
      <c r="AC1117" s="2">
        <f t="shared" si="407"/>
        <v>-1.3216797980192542E-2</v>
      </c>
      <c r="AD1117" s="3">
        <f t="shared" si="408"/>
        <v>2304.5413426699884</v>
      </c>
    </row>
    <row r="1118" spans="1:30" x14ac:dyDescent="0.3">
      <c r="A1118" s="1">
        <f t="shared" si="393"/>
        <v>24</v>
      </c>
      <c r="B1118" s="1">
        <f t="shared" si="391"/>
        <v>2</v>
      </c>
      <c r="C1118" s="5">
        <v>40701</v>
      </c>
      <c r="D1118" s="3">
        <v>2268.96</v>
      </c>
      <c r="E1118" s="3">
        <v>2279.5500000000002</v>
      </c>
      <c r="F1118" s="3">
        <f t="shared" si="399"/>
        <v>2296.9859999999999</v>
      </c>
      <c r="G1118" s="3">
        <f t="shared" si="409"/>
        <v>2313.3990000000003</v>
      </c>
      <c r="H1118" s="4">
        <f t="shared" si="394"/>
        <v>-2.4269283528542706E-3</v>
      </c>
      <c r="I1118" s="4">
        <f t="shared" si="397"/>
        <v>2.2290809327847085E-3</v>
      </c>
      <c r="J1118" s="4">
        <f t="shared" si="398"/>
        <v>-4.6560092856389786E-3</v>
      </c>
      <c r="K1118" s="4">
        <f t="shared" si="400"/>
        <v>1.2975493299567294E-2</v>
      </c>
      <c r="L1118" s="4">
        <f t="shared" si="410"/>
        <v>1.9282063006342998E-2</v>
      </c>
      <c r="M1118" s="4">
        <f t="shared" si="403"/>
        <v>-1.2201206276398655E-2</v>
      </c>
      <c r="N1118" s="4">
        <f t="shared" si="411"/>
        <v>-1.920939708195616E-2</v>
      </c>
      <c r="O1118" s="4">
        <f t="shared" si="413"/>
        <v>-7.2337105986885909E-3</v>
      </c>
      <c r="P1118" s="4">
        <f t="shared" si="392"/>
        <v>2.304022796750016E-2</v>
      </c>
      <c r="T1118" s="4"/>
      <c r="U1118" s="4">
        <f t="shared" si="404"/>
        <v>4.3113151137842469E-2</v>
      </c>
      <c r="V1118" s="4">
        <f t="shared" si="405"/>
        <v>3.268201962646413E-2</v>
      </c>
      <c r="W1118" s="4">
        <f t="shared" si="406"/>
        <v>-4.3657851922412234E-2</v>
      </c>
      <c r="X1118" s="4">
        <f t="shared" si="412"/>
        <v>-1.408954885630277E-2</v>
      </c>
      <c r="Y1118" s="4">
        <f t="shared" si="401"/>
        <v>3.4487617613123404E-4</v>
      </c>
      <c r="Z1118" s="4">
        <f t="shared" si="402"/>
        <v>6.6523004574975553E-3</v>
      </c>
      <c r="AA1118" s="4">
        <f t="shared" si="395"/>
        <v>-2.4269283528542706E-3</v>
      </c>
      <c r="AB1118" s="4">
        <f t="shared" si="396"/>
        <v>-2.4269283528542706E-3</v>
      </c>
      <c r="AC1118" s="2">
        <f t="shared" si="407"/>
        <v>-1.0454523267631733E-2</v>
      </c>
      <c r="AD1118" s="3">
        <f t="shared" si="408"/>
        <v>2292.6808951133257</v>
      </c>
    </row>
    <row r="1119" spans="1:30" x14ac:dyDescent="0.3">
      <c r="A1119" s="1">
        <f t="shared" si="393"/>
        <v>24</v>
      </c>
      <c r="B1119" s="1">
        <f t="shared" si="391"/>
        <v>3</v>
      </c>
      <c r="C1119" s="5">
        <v>40702</v>
      </c>
      <c r="D1119" s="3">
        <v>2252.89</v>
      </c>
      <c r="E1119" s="3">
        <v>2264.4</v>
      </c>
      <c r="F1119" s="3">
        <f t="shared" si="399"/>
        <v>2283.0680000000002</v>
      </c>
      <c r="G1119" s="3">
        <f t="shared" si="409"/>
        <v>2308.3329999999996</v>
      </c>
      <c r="H1119" s="4">
        <f t="shared" si="394"/>
        <v>-7.0825400183344633E-3</v>
      </c>
      <c r="I1119" s="4">
        <f t="shared" si="397"/>
        <v>-2.0097313306536675E-3</v>
      </c>
      <c r="J1119" s="4">
        <f t="shared" si="398"/>
        <v>-5.0728086876807958E-3</v>
      </c>
      <c r="K1119" s="4">
        <f t="shared" si="400"/>
        <v>9.5429183414428402E-3</v>
      </c>
      <c r="L1119" s="4">
        <f t="shared" si="410"/>
        <v>2.0067931269539041E-2</v>
      </c>
      <c r="M1119" s="4">
        <f t="shared" si="403"/>
        <v>-1.3218178345980205E-2</v>
      </c>
      <c r="N1119" s="4">
        <f t="shared" si="411"/>
        <v>-2.4018631627239124E-2</v>
      </c>
      <c r="O1119" s="4">
        <f t="shared" si="413"/>
        <v>-1.1214484506566863E-2</v>
      </c>
      <c r="P1119" s="4">
        <f t="shared" si="392"/>
        <v>1.5794504612554328E-2</v>
      </c>
      <c r="T1119" s="4"/>
      <c r="U1119" s="4">
        <f t="shared" si="404"/>
        <v>2.3587899301882792E-2</v>
      </c>
      <c r="V1119" s="4">
        <f t="shared" si="405"/>
        <v>1.3352020308863982E-2</v>
      </c>
      <c r="W1119" s="4">
        <f t="shared" si="406"/>
        <v>-2.996365953635775E-2</v>
      </c>
      <c r="X1119" s="4">
        <f t="shared" si="412"/>
        <v>-2.1653258187570995E-2</v>
      </c>
      <c r="Y1119" s="4">
        <f t="shared" si="401"/>
        <v>-3.0448985954828391E-3</v>
      </c>
      <c r="Z1119" s="4">
        <f t="shared" si="402"/>
        <v>3.2411523093490205E-3</v>
      </c>
      <c r="AA1119" s="4">
        <f t="shared" si="395"/>
        <v>-7.0825400183344633E-3</v>
      </c>
      <c r="AB1119" s="4">
        <f t="shared" si="396"/>
        <v>-7.0825400183344633E-3</v>
      </c>
      <c r="AC1119" s="2">
        <f t="shared" si="407"/>
        <v>-1.1774770809442187E-2</v>
      </c>
      <c r="AD1119" s="3">
        <f t="shared" si="408"/>
        <v>2279.4172634088841</v>
      </c>
    </row>
    <row r="1120" spans="1:30" x14ac:dyDescent="0.3">
      <c r="A1120" s="1">
        <f t="shared" si="393"/>
        <v>24</v>
      </c>
      <c r="B1120" s="1">
        <f t="shared" si="391"/>
        <v>4</v>
      </c>
      <c r="C1120" s="5">
        <v>40703</v>
      </c>
      <c r="D1120" s="3">
        <v>2256.65</v>
      </c>
      <c r="E1120" s="3">
        <v>2253.23</v>
      </c>
      <c r="F1120" s="3">
        <f t="shared" si="399"/>
        <v>2269.058</v>
      </c>
      <c r="G1120" s="3">
        <f t="shared" si="409"/>
        <v>2302.9030000000002</v>
      </c>
      <c r="H1120" s="4">
        <f t="shared" si="394"/>
        <v>1.6689674151868128E-3</v>
      </c>
      <c r="I1120" s="4">
        <f t="shared" si="397"/>
        <v>1.5091726626694846E-4</v>
      </c>
      <c r="J1120" s="4">
        <f t="shared" si="398"/>
        <v>1.5180501489198642E-3</v>
      </c>
      <c r="K1120" s="4">
        <f t="shared" si="400"/>
        <v>8.5534580028319099E-3</v>
      </c>
      <c r="L1120" s="4">
        <f t="shared" si="410"/>
        <v>2.4480654724474991E-2</v>
      </c>
      <c r="M1120" s="4">
        <f t="shared" si="403"/>
        <v>-5.4683485393497658E-3</v>
      </c>
      <c r="N1120" s="4">
        <f t="shared" si="411"/>
        <v>-2.0084649679122459E-2</v>
      </c>
      <c r="O1120" s="4">
        <f t="shared" si="413"/>
        <v>-1.499789511000831E-2</v>
      </c>
      <c r="P1120" s="4">
        <f t="shared" si="392"/>
        <v>1.7489832541278512E-2</v>
      </c>
      <c r="T1120" s="4"/>
      <c r="U1120" s="4">
        <f t="shared" si="404"/>
        <v>3.2762363009290266E-2</v>
      </c>
      <c r="V1120" s="4">
        <f t="shared" si="405"/>
        <v>2.2434739379197439E-2</v>
      </c>
      <c r="W1120" s="4">
        <f t="shared" si="406"/>
        <v>-3.0107018524089799E-2</v>
      </c>
      <c r="X1120" s="4">
        <f t="shared" si="412"/>
        <v>-2.8967607974843882E-2</v>
      </c>
      <c r="Y1120" s="4">
        <f t="shared" si="401"/>
        <v>-4.0220215233878536E-3</v>
      </c>
      <c r="Z1120" s="4">
        <f t="shared" si="402"/>
        <v>2.2578683773459883E-3</v>
      </c>
      <c r="AA1120" s="4">
        <f t="shared" si="395"/>
        <v>1.6689674151868128E-3</v>
      </c>
      <c r="AB1120" s="4">
        <f t="shared" si="396"/>
        <v>1.6689674151868128E-3</v>
      </c>
      <c r="AC1120" s="2">
        <f t="shared" si="407"/>
        <v>-6.7259768266780913E-3</v>
      </c>
      <c r="AD1120" s="3">
        <f t="shared" si="408"/>
        <v>2271.8281756059232</v>
      </c>
    </row>
    <row r="1121" spans="1:30" x14ac:dyDescent="0.3">
      <c r="A1121" s="1">
        <f t="shared" si="393"/>
        <v>24</v>
      </c>
      <c r="B1121" s="1">
        <f t="shared" si="391"/>
        <v>5</v>
      </c>
      <c r="C1121" s="5">
        <v>40704</v>
      </c>
      <c r="D1121" s="3">
        <v>2221.09</v>
      </c>
      <c r="E1121" s="3">
        <v>2249.4</v>
      </c>
      <c r="F1121" s="3">
        <f t="shared" si="399"/>
        <v>2254.8139999999999</v>
      </c>
      <c r="G1121" s="3">
        <f t="shared" si="409"/>
        <v>2292.4190000000003</v>
      </c>
      <c r="H1121" s="4">
        <f t="shared" si="394"/>
        <v>-1.5757871180732477E-2</v>
      </c>
      <c r="I1121" s="4">
        <f t="shared" si="397"/>
        <v>-3.2127268295925374E-3</v>
      </c>
      <c r="J1121" s="4">
        <f t="shared" si="398"/>
        <v>-1.2545144351139939E-2</v>
      </c>
      <c r="K1121" s="4">
        <f t="shared" si="400"/>
        <v>2.9224735780913301E-3</v>
      </c>
      <c r="L1121" s="4">
        <f t="shared" si="410"/>
        <v>1.936252606493909E-2</v>
      </c>
      <c r="M1121" s="4">
        <f t="shared" si="403"/>
        <v>-1.4956444300948862E-2</v>
      </c>
      <c r="N1121" s="4">
        <f t="shared" si="411"/>
        <v>-3.1115166991723665E-2</v>
      </c>
      <c r="O1121" s="4">
        <f t="shared" si="413"/>
        <v>-1.6930876281465619E-2</v>
      </c>
      <c r="P1121" s="4">
        <f t="shared" si="392"/>
        <v>1.4563588323879856E-3</v>
      </c>
      <c r="T1121" s="4"/>
      <c r="U1121" s="4">
        <f t="shared" si="404"/>
        <v>1.5802184654244059E-2</v>
      </c>
      <c r="V1121" s="4">
        <f t="shared" si="405"/>
        <v>5.6441628077016272E-3</v>
      </c>
      <c r="W1121" s="4">
        <f t="shared" si="406"/>
        <v>-3.1069096239164772E-2</v>
      </c>
      <c r="X1121" s="4">
        <f t="shared" si="412"/>
        <v>-3.2278637473262282E-2</v>
      </c>
      <c r="Y1121" s="4">
        <f t="shared" si="401"/>
        <v>-9.5827941722589315E-3</v>
      </c>
      <c r="Z1121" s="4">
        <f t="shared" si="402"/>
        <v>-3.3379663318842843E-3</v>
      </c>
      <c r="AA1121" s="4">
        <f t="shared" si="395"/>
        <v>-1.5757871180732477E-2</v>
      </c>
      <c r="AB1121" s="4">
        <f t="shared" si="396"/>
        <v>-1.5757871180732477E-2</v>
      </c>
      <c r="AC1121" s="2">
        <f t="shared" si="407"/>
        <v>-1.5229211965273224E-2</v>
      </c>
      <c r="AD1121" s="3">
        <f t="shared" si="408"/>
        <v>2254.9154504039489</v>
      </c>
    </row>
    <row r="1122" spans="1:30" x14ac:dyDescent="0.3">
      <c r="A1122" s="1">
        <f t="shared" si="393"/>
        <v>25</v>
      </c>
      <c r="B1122" s="1">
        <f t="shared" si="391"/>
        <v>1</v>
      </c>
      <c r="C1122" s="5">
        <v>40707</v>
      </c>
      <c r="D1122" s="3">
        <v>2222.2800000000002</v>
      </c>
      <c r="E1122" s="3">
        <v>2225.21</v>
      </c>
      <c r="F1122" s="3">
        <f t="shared" si="399"/>
        <v>2244.3740000000003</v>
      </c>
      <c r="G1122" s="3">
        <f t="shared" si="409"/>
        <v>2281.038</v>
      </c>
      <c r="H1122" s="4">
        <f t="shared" si="394"/>
        <v>5.3577297633146544E-4</v>
      </c>
      <c r="I1122" s="4">
        <f t="shared" si="397"/>
        <v>1.8549450945256115E-3</v>
      </c>
      <c r="J1122" s="4">
        <f t="shared" si="398"/>
        <v>-1.3191721181941461E-3</v>
      </c>
      <c r="K1122" s="4">
        <f t="shared" si="400"/>
        <v>1.2969983206443634E-2</v>
      </c>
      <c r="L1122" s="4">
        <f t="shared" si="410"/>
        <v>2.992974920722119E-2</v>
      </c>
      <c r="M1122" s="4">
        <f t="shared" si="403"/>
        <v>-9.8441703566339873E-3</v>
      </c>
      <c r="N1122" s="4">
        <f t="shared" si="411"/>
        <v>-2.5759325359770338E-2</v>
      </c>
      <c r="O1122" s="4">
        <f t="shared" si="413"/>
        <v>-1.6498371042352789E-2</v>
      </c>
      <c r="P1122" s="4">
        <f t="shared" si="392"/>
        <v>1.9929120864256864E-3</v>
      </c>
      <c r="T1122" s="4"/>
      <c r="U1122" s="4">
        <f t="shared" si="404"/>
        <v>2.4037747232214756E-2</v>
      </c>
      <c r="V1122" s="4">
        <f t="shared" si="405"/>
        <v>1.3797369759892633E-2</v>
      </c>
      <c r="W1122" s="4">
        <f t="shared" si="406"/>
        <v>-2.2950300728078427E-2</v>
      </c>
      <c r="X1122" s="4">
        <f t="shared" si="412"/>
        <v>-3.1638234768749378E-2</v>
      </c>
      <c r="Y1122" s="4">
        <f t="shared" si="401"/>
        <v>3.3943478741059452E-4</v>
      </c>
      <c r="Z1122" s="4">
        <f t="shared" si="402"/>
        <v>6.6468247594620028E-3</v>
      </c>
      <c r="AA1122" s="4">
        <f t="shared" si="395"/>
        <v>5.3577297633146544E-4</v>
      </c>
      <c r="AB1122" s="4">
        <f t="shared" si="396"/>
        <v>5.3577297633146544E-4</v>
      </c>
      <c r="AC1122" s="2">
        <f t="shared" si="407"/>
        <v>-9.7903805712898102E-3</v>
      </c>
      <c r="AD1122" s="3">
        <f t="shared" si="408"/>
        <v>2244.0369669359661</v>
      </c>
    </row>
    <row r="1123" spans="1:30" x14ac:dyDescent="0.3">
      <c r="A1123" s="1">
        <f t="shared" si="393"/>
        <v>25</v>
      </c>
      <c r="B1123" s="1">
        <f t="shared" si="391"/>
        <v>2</v>
      </c>
      <c r="C1123" s="5">
        <v>40708</v>
      </c>
      <c r="D1123" s="3">
        <v>2250.34</v>
      </c>
      <c r="E1123" s="3">
        <v>2240.39</v>
      </c>
      <c r="F1123" s="3">
        <f t="shared" si="399"/>
        <v>2240.65</v>
      </c>
      <c r="G1123" s="3">
        <f t="shared" si="409"/>
        <v>2268.8179999999998</v>
      </c>
      <c r="H1123" s="4">
        <f t="shared" si="394"/>
        <v>1.2626671706535605E-2</v>
      </c>
      <c r="I1123" s="4">
        <f t="shared" si="397"/>
        <v>8.1492881185087716E-3</v>
      </c>
      <c r="J1123" s="4">
        <f t="shared" si="398"/>
        <v>4.4773835880268335E-3</v>
      </c>
      <c r="K1123" s="4">
        <f t="shared" si="400"/>
        <v>7.1761884191009961E-3</v>
      </c>
      <c r="L1123" s="4">
        <f t="shared" si="410"/>
        <v>2.1865431498780719E-2</v>
      </c>
      <c r="M1123" s="4">
        <f t="shared" si="403"/>
        <v>4.32463793988354E-3</v>
      </c>
      <c r="N1123" s="4">
        <f t="shared" si="411"/>
        <v>-8.1443288972494112E-3</v>
      </c>
      <c r="O1123" s="4">
        <f t="shared" si="413"/>
        <v>-1.2517219620146139E-2</v>
      </c>
      <c r="P1123" s="4">
        <f t="shared" si="392"/>
        <v>1.4644747639616575E-2</v>
      </c>
      <c r="T1123" s="4"/>
      <c r="U1123" s="4">
        <f t="shared" si="404"/>
        <v>2.1005453858199612E-2</v>
      </c>
      <c r="V1123" s="4">
        <f t="shared" si="405"/>
        <v>1.0795399319617545E-2</v>
      </c>
      <c r="W1123" s="4">
        <f t="shared" si="406"/>
        <v>-8.2064029335025251E-3</v>
      </c>
      <c r="X1123" s="4">
        <f t="shared" si="412"/>
        <v>-2.4526052836194818E-2</v>
      </c>
      <c r="Y1123" s="4">
        <f t="shared" si="401"/>
        <v>-5.3821181696657502E-3</v>
      </c>
      <c r="Z1123" s="4">
        <f t="shared" si="402"/>
        <v>8.8919598202788898E-4</v>
      </c>
      <c r="AA1123" s="4">
        <f t="shared" si="395"/>
        <v>1.2626671706535605E-2</v>
      </c>
      <c r="AB1123" s="4">
        <f t="shared" si="396"/>
        <v>1.2626671706535605E-2</v>
      </c>
      <c r="AC1123" s="2">
        <f t="shared" si="407"/>
        <v>1.8672831850695228E-3</v>
      </c>
      <c r="AD1123" s="3">
        <f t="shared" si="408"/>
        <v>2246.1379779573108</v>
      </c>
    </row>
    <row r="1124" spans="1:30" x14ac:dyDescent="0.3">
      <c r="A1124" s="1">
        <f t="shared" si="393"/>
        <v>25</v>
      </c>
      <c r="B1124" s="1">
        <f t="shared" si="391"/>
        <v>3</v>
      </c>
      <c r="C1124" s="5">
        <v>40709</v>
      </c>
      <c r="D1124" s="3">
        <v>2209.0100000000002</v>
      </c>
      <c r="E1124" s="3">
        <v>2229.81</v>
      </c>
      <c r="F1124" s="3">
        <f t="shared" si="399"/>
        <v>2231.8740000000003</v>
      </c>
      <c r="G1124" s="3">
        <f t="shared" si="409"/>
        <v>2257.471</v>
      </c>
      <c r="H1124" s="4">
        <f t="shared" si="394"/>
        <v>-1.8366113565061248E-2</v>
      </c>
      <c r="I1124" s="4">
        <f t="shared" si="397"/>
        <v>-9.1230658478275283E-3</v>
      </c>
      <c r="J1124" s="4">
        <f t="shared" si="398"/>
        <v>-9.2430477172337194E-3</v>
      </c>
      <c r="K1124" s="4">
        <f t="shared" si="400"/>
        <v>-5.6658104997467044E-3</v>
      </c>
      <c r="L1124" s="4">
        <f t="shared" si="410"/>
        <v>5.5616287119082857E-3</v>
      </c>
      <c r="M1124" s="4">
        <f t="shared" si="403"/>
        <v>-1.0244305906157799E-2</v>
      </c>
      <c r="N1124" s="4">
        <f t="shared" si="411"/>
        <v>-2.1466942432482979E-2</v>
      </c>
      <c r="O1124" s="4">
        <f t="shared" si="413"/>
        <v>-1.1587543741313868E-2</v>
      </c>
      <c r="P1124" s="4">
        <f t="shared" si="392"/>
        <v>-3.9903330237255324E-3</v>
      </c>
      <c r="T1124" s="4"/>
      <c r="U1124" s="4">
        <f t="shared" si="404"/>
        <v>1.1331620999492197E-3</v>
      </c>
      <c r="V1124" s="4">
        <f t="shared" si="405"/>
        <v>-8.8781695210501822E-3</v>
      </c>
      <c r="W1124" s="4">
        <f t="shared" si="406"/>
        <v>-1.9477204834678859E-2</v>
      </c>
      <c r="X1124" s="4">
        <f t="shared" si="412"/>
        <v>-2.2423335616810341E-2</v>
      </c>
      <c r="Y1124" s="4">
        <f t="shared" si="401"/>
        <v>-1.8063992413715015E-2</v>
      </c>
      <c r="Z1124" s="4">
        <f t="shared" si="402"/>
        <v>-1.1872640646439857E-2</v>
      </c>
      <c r="AA1124" s="4">
        <f t="shared" si="395"/>
        <v>-1.8366113565061248E-2</v>
      </c>
      <c r="AB1124" s="4">
        <f t="shared" si="396"/>
        <v>-1.8366113565061248E-2</v>
      </c>
      <c r="AC1124" s="2">
        <f t="shared" si="407"/>
        <v>-1.1205012790740588E-2</v>
      </c>
      <c r="AD1124" s="3">
        <f t="shared" si="408"/>
        <v>2233.7619853048741</v>
      </c>
    </row>
    <row r="1125" spans="1:30" x14ac:dyDescent="0.3">
      <c r="A1125" s="1">
        <f t="shared" si="393"/>
        <v>25</v>
      </c>
      <c r="B1125" s="1">
        <f t="shared" si="391"/>
        <v>4</v>
      </c>
      <c r="C1125" s="5">
        <v>40710</v>
      </c>
      <c r="D1125" s="3">
        <v>2199.9299999999998</v>
      </c>
      <c r="E1125" s="3">
        <v>2209.75</v>
      </c>
      <c r="F1125" s="3">
        <f t="shared" si="399"/>
        <v>2220.5300000000002</v>
      </c>
      <c r="G1125" s="3">
        <f t="shared" si="409"/>
        <v>2244.7940000000003</v>
      </c>
      <c r="H1125" s="4">
        <f t="shared" si="394"/>
        <v>-4.1104386127724102E-3</v>
      </c>
      <c r="I1125" s="4">
        <f t="shared" si="397"/>
        <v>3.3499169311129495E-4</v>
      </c>
      <c r="J1125" s="4">
        <f t="shared" si="398"/>
        <v>-4.4454303058837049E-3</v>
      </c>
      <c r="K1125" s="4">
        <f t="shared" si="400"/>
        <v>7.5463669245499441E-3</v>
      </c>
      <c r="L1125" s="4">
        <f t="shared" si="410"/>
        <v>1.8455728533998846E-2</v>
      </c>
      <c r="M1125" s="4">
        <f t="shared" si="403"/>
        <v>-9.2770644846051891E-3</v>
      </c>
      <c r="N1125" s="4">
        <f t="shared" si="411"/>
        <v>-1.9985798251421057E-2</v>
      </c>
      <c r="O1125" s="4">
        <f t="shared" si="413"/>
        <v>-1.1029441845876972E-2</v>
      </c>
      <c r="P1125" s="4">
        <f t="shared" si="392"/>
        <v>-8.0843696175594004E-3</v>
      </c>
      <c r="T1125" s="4"/>
      <c r="U1125" s="4">
        <f t="shared" si="404"/>
        <v>2.1566221972738858E-2</v>
      </c>
      <c r="V1125" s="4">
        <f t="shared" si="405"/>
        <v>1.1350559753011514E-2</v>
      </c>
      <c r="W1125" s="4">
        <f t="shared" si="406"/>
        <v>-2.5134602175791661E-2</v>
      </c>
      <c r="X1125" s="4">
        <f t="shared" si="412"/>
        <v>-2.1386848639391234E-2</v>
      </c>
      <c r="Y1125" s="4">
        <f t="shared" si="401"/>
        <v>-5.0165553563047034E-3</v>
      </c>
      <c r="Z1125" s="4">
        <f t="shared" si="402"/>
        <v>1.2570637602269427E-3</v>
      </c>
      <c r="AA1125" s="4">
        <f t="shared" si="395"/>
        <v>-4.1104386127724102E-3</v>
      </c>
      <c r="AB1125" s="4">
        <f t="shared" si="396"/>
        <v>-4.1104386127724102E-3</v>
      </c>
      <c r="AC1125" s="2">
        <f t="shared" si="407"/>
        <v>-1.0252442973147336E-2</v>
      </c>
      <c r="AD1125" s="3">
        <f t="shared" si="408"/>
        <v>2222.4846568699159</v>
      </c>
    </row>
    <row r="1126" spans="1:30" x14ac:dyDescent="0.3">
      <c r="A1126" s="1">
        <f t="shared" si="393"/>
        <v>25</v>
      </c>
      <c r="B1126" s="1">
        <f t="shared" si="391"/>
        <v>5</v>
      </c>
      <c r="C1126" s="5">
        <v>40711</v>
      </c>
      <c r="D1126" s="3">
        <v>2192.96</v>
      </c>
      <c r="E1126" s="3">
        <v>2220.04</v>
      </c>
      <c r="F1126" s="3">
        <f t="shared" si="399"/>
        <v>2214.904</v>
      </c>
      <c r="G1126" s="3">
        <f t="shared" si="409"/>
        <v>2234.8589999999999</v>
      </c>
      <c r="H1126" s="4">
        <f t="shared" si="394"/>
        <v>-3.1682826271744102E-3</v>
      </c>
      <c r="I1126" s="4">
        <f t="shared" si="397"/>
        <v>9.1411999472711079E-3</v>
      </c>
      <c r="J1126" s="4">
        <f t="shared" si="398"/>
        <v>-1.2309482574445519E-2</v>
      </c>
      <c r="K1126" s="4">
        <f t="shared" si="400"/>
        <v>9.3002959185067222E-3</v>
      </c>
      <c r="L1126" s="4">
        <f t="shared" si="410"/>
        <v>1.7993501813441642E-2</v>
      </c>
      <c r="M1126" s="4">
        <f t="shared" si="403"/>
        <v>-9.9074271390543148E-3</v>
      </c>
      <c r="N1126" s="4">
        <f t="shared" si="411"/>
        <v>-1.8747938908002647E-2</v>
      </c>
      <c r="O1126" s="4">
        <f t="shared" si="413"/>
        <v>-9.0995731796293267E-3</v>
      </c>
      <c r="P1126" s="4">
        <f t="shared" si="392"/>
        <v>-1.1227038676922841E-2</v>
      </c>
      <c r="T1126" s="4"/>
      <c r="U1126" s="4">
        <f t="shared" si="404"/>
        <v>9.618487860977536E-3</v>
      </c>
      <c r="V1126" s="4">
        <f t="shared" si="405"/>
        <v>-4.7769701763225586E-4</v>
      </c>
      <c r="W1126" s="4">
        <f t="shared" si="406"/>
        <v>-1.2664952793448311E-2</v>
      </c>
      <c r="X1126" s="4">
        <f t="shared" si="412"/>
        <v>-1.7699907841622349E-2</v>
      </c>
      <c r="Y1126" s="4">
        <f t="shared" si="401"/>
        <v>-3.2844958011753471E-3</v>
      </c>
      <c r="Z1126" s="4">
        <f t="shared" si="402"/>
        <v>3.0000443834349759E-3</v>
      </c>
      <c r="AA1126" s="4">
        <f t="shared" si="395"/>
        <v>-3.1682826271744102E-3</v>
      </c>
      <c r="AB1126" s="4">
        <f t="shared" si="396"/>
        <v>-3.1682826271744102E-3</v>
      </c>
      <c r="AC1126" s="2">
        <f t="shared" si="407"/>
        <v>-8.9755875984714861E-3</v>
      </c>
      <c r="AD1126" s="3">
        <f t="shared" si="408"/>
        <v>2212.6431045799441</v>
      </c>
    </row>
    <row r="1127" spans="1:30" x14ac:dyDescent="0.3">
      <c r="A1127" s="1">
        <f t="shared" si="393"/>
        <v>26</v>
      </c>
      <c r="B1127" s="1">
        <f t="shared" si="391"/>
        <v>1</v>
      </c>
      <c r="C1127" s="5">
        <v>40714</v>
      </c>
      <c r="D1127" s="3">
        <v>2204.36</v>
      </c>
      <c r="E1127" s="3">
        <v>2187.21</v>
      </c>
      <c r="F1127" s="3">
        <f t="shared" si="399"/>
        <v>2211.3200000000006</v>
      </c>
      <c r="G1127" s="3">
        <f t="shared" si="409"/>
        <v>2227.8470000000002</v>
      </c>
      <c r="H1127" s="4">
        <f t="shared" si="394"/>
        <v>5.1984532321611389E-3</v>
      </c>
      <c r="I1127" s="4">
        <f t="shared" si="397"/>
        <v>-2.6220268495549394E-3</v>
      </c>
      <c r="J1127" s="4">
        <f t="shared" si="398"/>
        <v>7.8204800817160778E-3</v>
      </c>
      <c r="K1127" s="4">
        <f t="shared" si="400"/>
        <v>9.1656938567052579E-3</v>
      </c>
      <c r="L1127" s="4">
        <f t="shared" si="410"/>
        <v>1.7098655090228228E-2</v>
      </c>
      <c r="M1127" s="4">
        <f t="shared" si="403"/>
        <v>-3.1474413472498278E-3</v>
      </c>
      <c r="N1127" s="4">
        <f t="shared" si="411"/>
        <v>-1.054246543860511E-2</v>
      </c>
      <c r="O1127" s="4">
        <f t="shared" si="413"/>
        <v>-7.497414215463712E-3</v>
      </c>
      <c r="P1127" s="4">
        <f t="shared" si="392"/>
        <v>-6.0869486802593489E-3</v>
      </c>
      <c r="T1127" s="4"/>
      <c r="U1127" s="4">
        <f t="shared" si="404"/>
        <v>1.3370056909382826E-2</v>
      </c>
      <c r="V1127" s="4">
        <f t="shared" si="405"/>
        <v>3.2363563402889963E-3</v>
      </c>
      <c r="W1127" s="4">
        <f t="shared" si="406"/>
        <v>-8.063790341451155E-3</v>
      </c>
      <c r="X1127" s="4">
        <f t="shared" si="412"/>
        <v>-1.4727491942073661E-2</v>
      </c>
      <c r="Y1127" s="4">
        <f t="shared" si="401"/>
        <v>-3.4174195330292701E-3</v>
      </c>
      <c r="Z1127" s="4">
        <f t="shared" si="402"/>
        <v>2.8662825342538117E-3</v>
      </c>
      <c r="AA1127" s="4">
        <f t="shared" si="395"/>
        <v>5.1984532321611389E-3</v>
      </c>
      <c r="AB1127" s="4">
        <f t="shared" si="396"/>
        <v>5.1984532321611389E-3</v>
      </c>
      <c r="AC1127" s="2">
        <f t="shared" si="407"/>
        <v>-2.5050671033599202E-3</v>
      </c>
      <c r="AD1127" s="3">
        <f t="shared" si="408"/>
        <v>2209.8820697199626</v>
      </c>
    </row>
    <row r="1128" spans="1:30" x14ac:dyDescent="0.3">
      <c r="A1128" s="1">
        <f t="shared" si="393"/>
        <v>26</v>
      </c>
      <c r="B1128" s="1">
        <f t="shared" si="391"/>
        <v>2</v>
      </c>
      <c r="C1128" s="5">
        <v>40715</v>
      </c>
      <c r="D1128" s="3">
        <v>2251.8200000000002</v>
      </c>
      <c r="E1128" s="3">
        <v>2210.9699999999998</v>
      </c>
      <c r="F1128" s="3">
        <f t="shared" si="399"/>
        <v>2211.616</v>
      </c>
      <c r="G1128" s="3">
        <f t="shared" si="409"/>
        <v>2226.1330000000003</v>
      </c>
      <c r="H1128" s="4">
        <f t="shared" si="394"/>
        <v>2.1530058611116166E-2</v>
      </c>
      <c r="I1128" s="4">
        <f t="shared" si="397"/>
        <v>2.9986027690575368E-3</v>
      </c>
      <c r="J1128" s="4">
        <f t="shared" si="398"/>
        <v>1.853145584205863E-2</v>
      </c>
      <c r="K1128" s="4">
        <f t="shared" si="400"/>
        <v>-1.2679417155092964E-3</v>
      </c>
      <c r="L1128" s="4">
        <f t="shared" si="410"/>
        <v>8.5824860226500592E-3</v>
      </c>
      <c r="M1128" s="4">
        <f t="shared" si="403"/>
        <v>1.8178562643786342E-2</v>
      </c>
      <c r="N1128" s="4">
        <f t="shared" si="411"/>
        <v>1.1538843366501416E-2</v>
      </c>
      <c r="O1128" s="4">
        <f t="shared" si="413"/>
        <v>-6.446785267028572E-3</v>
      </c>
      <c r="P1128" s="4">
        <f t="shared" si="392"/>
        <v>1.5312057569007978E-2</v>
      </c>
      <c r="T1128" s="4"/>
      <c r="U1128" s="4">
        <f t="shared" si="404"/>
        <v>2.0858661924549535E-2</v>
      </c>
      <c r="V1128" s="4">
        <f t="shared" si="405"/>
        <v>1.0650075305304017E-2</v>
      </c>
      <c r="W1128" s="4">
        <f t="shared" si="406"/>
        <v>6.5767839526472359E-4</v>
      </c>
      <c r="X1128" s="4">
        <f t="shared" si="412"/>
        <v>-1.295784705331047E-2</v>
      </c>
      <c r="Y1128" s="4">
        <f t="shared" si="401"/>
        <v>-1.3720959898607582E-2</v>
      </c>
      <c r="Z1128" s="4">
        <f t="shared" si="402"/>
        <v>-7.5022242266485134E-3</v>
      </c>
      <c r="AA1128" s="4">
        <f t="shared" si="395"/>
        <v>2.1530058611116166E-2</v>
      </c>
      <c r="AB1128" s="4">
        <f t="shared" si="396"/>
        <v>2.1530058611116166E-2</v>
      </c>
      <c r="AC1128" s="2">
        <f t="shared" si="407"/>
        <v>1.2416010243576931E-2</v>
      </c>
      <c r="AD1128" s="3">
        <f t="shared" si="408"/>
        <v>2223.8613798133088</v>
      </c>
    </row>
    <row r="1129" spans="1:30" x14ac:dyDescent="0.3">
      <c r="A1129" s="1">
        <f t="shared" si="393"/>
        <v>26</v>
      </c>
      <c r="B1129" s="1">
        <f t="shared" si="391"/>
        <v>3</v>
      </c>
      <c r="C1129" s="5">
        <v>40716</v>
      </c>
      <c r="D1129" s="3">
        <v>2235.75</v>
      </c>
      <c r="E1129" s="3">
        <v>2243.21</v>
      </c>
      <c r="F1129" s="3">
        <f t="shared" si="399"/>
        <v>2216.9639999999999</v>
      </c>
      <c r="G1129" s="3">
        <f t="shared" si="409"/>
        <v>2224.4190000000003</v>
      </c>
      <c r="H1129" s="4">
        <f t="shared" si="394"/>
        <v>-7.136449627412565E-3</v>
      </c>
      <c r="I1129" s="4">
        <f t="shared" si="397"/>
        <v>-3.8235738202876458E-3</v>
      </c>
      <c r="J1129" s="4">
        <f t="shared" si="398"/>
        <v>-3.3128758071249193E-3</v>
      </c>
      <c r="K1129" s="4">
        <f t="shared" si="400"/>
        <v>-1.7564681013580229E-2</v>
      </c>
      <c r="L1129" s="4">
        <f t="shared" si="410"/>
        <v>-1.2727482658471748E-2</v>
      </c>
      <c r="M1129" s="4">
        <f t="shared" si="403"/>
        <v>8.4737505886428727E-3</v>
      </c>
      <c r="N1129" s="4">
        <f t="shared" si="411"/>
        <v>5.0939144109089498E-3</v>
      </c>
      <c r="O1129" s="4">
        <f t="shared" si="413"/>
        <v>-3.334451526333616E-3</v>
      </c>
      <c r="P1129" s="4">
        <f t="shared" si="392"/>
        <v>8.0663342140621461E-3</v>
      </c>
      <c r="T1129" s="4"/>
      <c r="U1129" s="4">
        <f t="shared" si="404"/>
        <v>-1.9011288646517015E-2</v>
      </c>
      <c r="V1129" s="4">
        <f t="shared" si="405"/>
        <v>-2.8821175760051797E-2</v>
      </c>
      <c r="W1129" s="4">
        <f t="shared" si="406"/>
        <v>1.2104970099727833E-2</v>
      </c>
      <c r="X1129" s="4">
        <f t="shared" si="412"/>
        <v>-6.6804846510153835E-3</v>
      </c>
      <c r="Y1129" s="4">
        <f t="shared" si="401"/>
        <v>-2.9814497958548094E-2</v>
      </c>
      <c r="Z1129" s="4">
        <f t="shared" si="402"/>
        <v>-2.3697236063433116E-2</v>
      </c>
      <c r="AA1129" s="4">
        <f t="shared" si="395"/>
        <v>-7.136449627412565E-3</v>
      </c>
      <c r="AB1129" s="4">
        <f t="shared" si="396"/>
        <v>-7.136449627412565E-3</v>
      </c>
      <c r="AC1129" s="2">
        <f t="shared" si="407"/>
        <v>3.5450058329989909E-3</v>
      </c>
      <c r="AD1129" s="3">
        <f t="shared" si="408"/>
        <v>2227.8242532088725</v>
      </c>
    </row>
    <row r="1130" spans="1:30" x14ac:dyDescent="0.3">
      <c r="A1130" s="1">
        <f t="shared" si="393"/>
        <v>26</v>
      </c>
      <c r="B1130" s="1">
        <f t="shared" si="391"/>
        <v>4</v>
      </c>
      <c r="C1130" s="5">
        <v>40717</v>
      </c>
      <c r="D1130" s="3">
        <v>2255.0500000000002</v>
      </c>
      <c r="E1130" s="3">
        <v>2210.4899999999998</v>
      </c>
      <c r="F1130" s="3">
        <f t="shared" si="399"/>
        <v>2227.9879999999998</v>
      </c>
      <c r="G1130" s="3">
        <f t="shared" si="409"/>
        <v>2224.259</v>
      </c>
      <c r="H1130" s="4">
        <f t="shared" si="394"/>
        <v>8.6324499608633268E-3</v>
      </c>
      <c r="I1130" s="4">
        <f t="shared" si="397"/>
        <v>-1.1298222073129921E-2</v>
      </c>
      <c r="J1130" s="4">
        <f t="shared" si="398"/>
        <v>1.9930672033993249E-2</v>
      </c>
      <c r="K1130" s="4">
        <f t="shared" si="400"/>
        <v>-6.4978195236498467E-3</v>
      </c>
      <c r="L1130" s="4">
        <f t="shared" si="410"/>
        <v>-6.6698970020003245E-3</v>
      </c>
      <c r="M1130" s="4">
        <f t="shared" si="403"/>
        <v>1.2146384989506386E-2</v>
      </c>
      <c r="N1130" s="4">
        <f t="shared" si="411"/>
        <v>1.3843261958252239E-2</v>
      </c>
      <c r="O1130" s="4">
        <f t="shared" si="413"/>
        <v>1.6536218709118707E-3</v>
      </c>
      <c r="P1130" s="4">
        <f t="shared" si="392"/>
        <v>1.6768416401395963E-2</v>
      </c>
      <c r="T1130" s="4"/>
      <c r="U1130" s="4">
        <f t="shared" si="404"/>
        <v>-1.6021469305602221E-2</v>
      </c>
      <c r="V1130" s="4">
        <f t="shared" si="405"/>
        <v>-2.5861254612546177E-2</v>
      </c>
      <c r="W1130" s="4">
        <f t="shared" si="406"/>
        <v>2.5055342669994204E-2</v>
      </c>
      <c r="X1130" s="4">
        <f t="shared" si="412"/>
        <v>3.358657617775769E-3</v>
      </c>
      <c r="Y1130" s="4">
        <f t="shared" si="401"/>
        <v>-1.8885627260262747E-2</v>
      </c>
      <c r="Z1130" s="4">
        <f t="shared" si="402"/>
        <v>-1.2699456105899159E-2</v>
      </c>
      <c r="AA1130" s="4">
        <f t="shared" si="395"/>
        <v>8.6324499608633268E-3</v>
      </c>
      <c r="AB1130" s="4">
        <f t="shared" si="396"/>
        <v>8.6324499608633268E-3</v>
      </c>
      <c r="AC1130" s="2">
        <f t="shared" si="407"/>
        <v>8.0488228024885398E-3</v>
      </c>
      <c r="AD1130" s="3">
        <f t="shared" si="408"/>
        <v>2236.8995021392484</v>
      </c>
    </row>
    <row r="1131" spans="1:30" x14ac:dyDescent="0.3">
      <c r="A1131" s="1">
        <f t="shared" si="393"/>
        <v>26</v>
      </c>
      <c r="B1131" s="1">
        <f t="shared" si="391"/>
        <v>5</v>
      </c>
      <c r="C1131" s="5">
        <v>40718</v>
      </c>
      <c r="D1131" s="3">
        <v>2217.06</v>
      </c>
      <c r="E1131" s="3">
        <v>2245.4899999999998</v>
      </c>
      <c r="F1131" s="3">
        <f t="shared" si="399"/>
        <v>2232.808</v>
      </c>
      <c r="G1131" s="3">
        <f t="shared" si="409"/>
        <v>2223.8560000000002</v>
      </c>
      <c r="H1131" s="4">
        <f t="shared" si="394"/>
        <v>-1.6846633112347947E-2</v>
      </c>
      <c r="I1131" s="4">
        <f t="shared" si="397"/>
        <v>-4.2393738498039506E-3</v>
      </c>
      <c r="J1131" s="4">
        <f t="shared" si="398"/>
        <v>-1.2607259262543996E-2</v>
      </c>
      <c r="K1131" s="4">
        <f t="shared" si="400"/>
        <v>-8.1173366444204295E-3</v>
      </c>
      <c r="L1131" s="4">
        <f t="shared" si="410"/>
        <v>-1.349809932768181E-2</v>
      </c>
      <c r="M1131" s="4">
        <f t="shared" si="403"/>
        <v>-7.0530023181572471E-3</v>
      </c>
      <c r="N1131" s="4">
        <f t="shared" si="411"/>
        <v>-3.0559532631610482E-3</v>
      </c>
      <c r="O1131" s="4">
        <f t="shared" si="413"/>
        <v>4.0377797623879245E-3</v>
      </c>
      <c r="P1131" s="4">
        <f t="shared" si="392"/>
        <v>-3.6070806994137675E-4</v>
      </c>
      <c r="T1131" s="4"/>
      <c r="U1131" s="4">
        <f t="shared" si="404"/>
        <v>-2.7533757566351142E-2</v>
      </c>
      <c r="V1131" s="4">
        <f t="shared" si="405"/>
        <v>-3.7258419990687602E-2</v>
      </c>
      <c r="W1131" s="4">
        <f t="shared" si="406"/>
        <v>1.0989712534656313E-2</v>
      </c>
      <c r="X1131" s="4">
        <f t="shared" si="412"/>
        <v>8.0834203197971549E-3</v>
      </c>
      <c r="Y1131" s="4">
        <f t="shared" si="401"/>
        <v>-2.0484950900724438E-2</v>
      </c>
      <c r="Z1131" s="4">
        <f t="shared" si="402"/>
        <v>-1.4308863881346683E-2</v>
      </c>
      <c r="AA1131" s="4">
        <f t="shared" si="395"/>
        <v>-1.6846633112347947E-2</v>
      </c>
      <c r="AB1131" s="4">
        <f t="shared" si="396"/>
        <v>-1.6846633112347947E-2</v>
      </c>
      <c r="AC1131" s="2">
        <f t="shared" si="407"/>
        <v>-5.9657089837439779E-3</v>
      </c>
      <c r="AD1131" s="3">
        <f t="shared" si="408"/>
        <v>2230.2863347594994</v>
      </c>
    </row>
    <row r="1132" spans="1:30" x14ac:dyDescent="0.3">
      <c r="A1132" s="1">
        <f t="shared" si="393"/>
        <v>27</v>
      </c>
      <c r="B1132" s="1">
        <f t="shared" si="391"/>
        <v>1</v>
      </c>
      <c r="C1132" s="5">
        <v>40721</v>
      </c>
      <c r="D1132" s="3">
        <v>2252.2399999999998</v>
      </c>
      <c r="E1132" s="3">
        <v>2217.63</v>
      </c>
      <c r="F1132" s="3">
        <f t="shared" si="399"/>
        <v>2242.384</v>
      </c>
      <c r="G1132" s="3">
        <f t="shared" si="409"/>
        <v>2226.8520000000003</v>
      </c>
      <c r="H1132" s="4">
        <f t="shared" si="394"/>
        <v>1.5867861041198632E-2</v>
      </c>
      <c r="I1132" s="4">
        <f t="shared" si="397"/>
        <v>2.5709723688134903E-4</v>
      </c>
      <c r="J1132" s="4">
        <f t="shared" si="398"/>
        <v>1.5610763804317283E-2</v>
      </c>
      <c r="K1132" s="4">
        <f t="shared" si="400"/>
        <v>1.0310952342291201E-2</v>
      </c>
      <c r="L1132" s="4">
        <f t="shared" si="410"/>
        <v>3.1443042187001887E-3</v>
      </c>
      <c r="M1132" s="4">
        <f t="shared" si="403"/>
        <v>4.395322121456346E-3</v>
      </c>
      <c r="N1132" s="4">
        <f t="shared" si="411"/>
        <v>1.1400847474371652E-2</v>
      </c>
      <c r="O1132" s="4">
        <f t="shared" si="413"/>
        <v>6.8962455155754717E-3</v>
      </c>
      <c r="P1132" s="4">
        <f t="shared" si="392"/>
        <v>1.5501429305726986E-2</v>
      </c>
      <c r="T1132" s="4"/>
      <c r="U1132" s="4">
        <f t="shared" si="404"/>
        <v>-5.7283068568283304E-3</v>
      </c>
      <c r="V1132" s="4">
        <f t="shared" si="405"/>
        <v>-1.5671023788260033E-2</v>
      </c>
      <c r="W1132" s="4">
        <f t="shared" si="406"/>
        <v>2.1720590103249764E-2</v>
      </c>
      <c r="X1132" s="4">
        <f t="shared" si="412"/>
        <v>1.4047718105022967E-2</v>
      </c>
      <c r="Y1132" s="4">
        <f t="shared" si="401"/>
        <v>-2.2864410784357134E-3</v>
      </c>
      <c r="Z1132" s="4">
        <f t="shared" si="402"/>
        <v>4.0043920904666601E-3</v>
      </c>
      <c r="AA1132" s="4">
        <f t="shared" si="395"/>
        <v>1.5867861041198632E-2</v>
      </c>
      <c r="AB1132" s="4">
        <f t="shared" si="396"/>
        <v>1.5867861041198632E-2</v>
      </c>
      <c r="AC1132" s="2">
        <f t="shared" si="407"/>
        <v>6.4983202620502141E-3</v>
      </c>
      <c r="AD1132" s="3">
        <f t="shared" si="408"/>
        <v>2237.6042231729998</v>
      </c>
    </row>
    <row r="1133" spans="1:30" x14ac:dyDescent="0.3">
      <c r="A1133" s="1">
        <f t="shared" si="393"/>
        <v>27</v>
      </c>
      <c r="B1133" s="1">
        <f t="shared" si="391"/>
        <v>2</v>
      </c>
      <c r="C1133" s="5">
        <v>40722</v>
      </c>
      <c r="D1133" s="3">
        <v>2285.75</v>
      </c>
      <c r="E1133" s="3">
        <v>2256.52</v>
      </c>
      <c r="F1133" s="3">
        <f t="shared" si="399"/>
        <v>2249.17</v>
      </c>
      <c r="G1133" s="3">
        <f t="shared" si="409"/>
        <v>2230.393</v>
      </c>
      <c r="H1133" s="4">
        <f t="shared" si="394"/>
        <v>1.4878520939154007E-2</v>
      </c>
      <c r="I1133" s="4">
        <f t="shared" si="397"/>
        <v>1.9003303377971266E-3</v>
      </c>
      <c r="J1133" s="4">
        <f t="shared" si="398"/>
        <v>1.2978190601356882E-2</v>
      </c>
      <c r="K1133" s="4">
        <f t="shared" si="400"/>
        <v>-5.4234895037827639E-3</v>
      </c>
      <c r="L1133" s="4">
        <f t="shared" si="410"/>
        <v>-1.2431080958413682E-2</v>
      </c>
      <c r="M1133" s="4">
        <f t="shared" si="403"/>
        <v>1.6263777304516745E-2</v>
      </c>
      <c r="N1133" s="4">
        <f t="shared" si="411"/>
        <v>2.4819392815526219E-2</v>
      </c>
      <c r="O1133" s="4">
        <f t="shared" si="413"/>
        <v>8.2148091436071505E-3</v>
      </c>
      <c r="P1133" s="4">
        <f t="shared" si="392"/>
        <v>3.0610588585393068E-2</v>
      </c>
      <c r="T1133" s="4"/>
      <c r="U1133" s="4">
        <f t="shared" si="404"/>
        <v>-1.8648101445654905E-4</v>
      </c>
      <c r="V1133" s="4">
        <f t="shared" si="405"/>
        <v>-1.0184616204311974E-2</v>
      </c>
      <c r="W1133" s="4">
        <f t="shared" si="406"/>
        <v>1.5067811814443353E-2</v>
      </c>
      <c r="X1133" s="4">
        <f t="shared" si="412"/>
        <v>1.698034378481621E-2</v>
      </c>
      <c r="Y1133" s="4">
        <f t="shared" si="401"/>
        <v>-1.7824692876553493E-2</v>
      </c>
      <c r="Z1133" s="4">
        <f t="shared" si="402"/>
        <v>-1.1631832265931388E-2</v>
      </c>
      <c r="AA1133" s="4">
        <f t="shared" si="395"/>
        <v>1.4878520939154007E-2</v>
      </c>
      <c r="AB1133" s="4">
        <f t="shared" si="396"/>
        <v>1.4878520939154007E-2</v>
      </c>
      <c r="AC1133" s="2">
        <f t="shared" si="407"/>
        <v>1.4042298830289034E-2</v>
      </c>
      <c r="AD1133" s="3">
        <f t="shared" si="408"/>
        <v>2253.6528154486668</v>
      </c>
    </row>
    <row r="1134" spans="1:30" x14ac:dyDescent="0.3">
      <c r="A1134" s="1">
        <f t="shared" si="393"/>
        <v>27</v>
      </c>
      <c r="B1134" s="1">
        <f t="shared" si="391"/>
        <v>3</v>
      </c>
      <c r="C1134" s="5">
        <v>40723</v>
      </c>
      <c r="D1134" s="3">
        <v>2294.4299999999998</v>
      </c>
      <c r="E1134" s="3">
        <v>2290.5</v>
      </c>
      <c r="F1134" s="3">
        <f t="shared" si="399"/>
        <v>2260.9059999999999</v>
      </c>
      <c r="G1134" s="3">
        <f t="shared" si="409"/>
        <v>2238.9349999999999</v>
      </c>
      <c r="H1134" s="4">
        <f t="shared" si="394"/>
        <v>3.7974406649895378E-3</v>
      </c>
      <c r="I1134" s="4">
        <f t="shared" si="397"/>
        <v>2.0780925298042219E-3</v>
      </c>
      <c r="J1134" s="4">
        <f t="shared" si="398"/>
        <v>1.7193481351853159E-3</v>
      </c>
      <c r="K1134" s="4">
        <f t="shared" si="400"/>
        <v>-1.453571037952528E-2</v>
      </c>
      <c r="L1134" s="4">
        <f t="shared" si="410"/>
        <v>-2.3178873941205821E-2</v>
      </c>
      <c r="M1134" s="4">
        <f t="shared" si="403"/>
        <v>1.4827684123090429E-2</v>
      </c>
      <c r="N1134" s="4">
        <f t="shared" si="411"/>
        <v>2.4786338147378059E-2</v>
      </c>
      <c r="O1134" s="4">
        <f t="shared" si="413"/>
        <v>9.5757987822683646E-3</v>
      </c>
      <c r="P1134" s="4">
        <f t="shared" si="392"/>
        <v>3.452427114425604E-2</v>
      </c>
      <c r="T1134" s="4"/>
      <c r="U1134" s="4">
        <f t="shared" si="404"/>
        <v>-2.1874658208465493E-2</v>
      </c>
      <c r="V1134" s="4">
        <f t="shared" si="405"/>
        <v>-3.1655911626380873E-2</v>
      </c>
      <c r="W1134" s="4">
        <f t="shared" si="406"/>
        <v>2.624622609862455E-2</v>
      </c>
      <c r="X1134" s="4">
        <f t="shared" si="412"/>
        <v>1.9820799976905359E-2</v>
      </c>
      <c r="Y1134" s="4">
        <f t="shared" si="401"/>
        <v>-2.6823295038134607E-2</v>
      </c>
      <c r="Z1134" s="4">
        <f t="shared" si="402"/>
        <v>-2.0687172861550761E-2</v>
      </c>
      <c r="AA1134" s="4">
        <f t="shared" si="395"/>
        <v>3.7974406649895378E-3</v>
      </c>
      <c r="AB1134" s="4">
        <f t="shared" si="396"/>
        <v>3.7974406649895378E-3</v>
      </c>
      <c r="AC1134" s="2">
        <f t="shared" si="407"/>
        <v>1.1848166952527999E-2</v>
      </c>
      <c r="AD1134" s="3">
        <f t="shared" si="408"/>
        <v>2267.245210299111</v>
      </c>
    </row>
    <row r="1135" spans="1:30" x14ac:dyDescent="0.3">
      <c r="A1135" s="1">
        <f t="shared" si="393"/>
        <v>27</v>
      </c>
      <c r="B1135" s="1">
        <f t="shared" si="391"/>
        <v>4</v>
      </c>
      <c r="C1135" s="5">
        <v>40724</v>
      </c>
      <c r="D1135" s="3">
        <v>2325.0700000000002</v>
      </c>
      <c r="E1135" s="3">
        <v>2303</v>
      </c>
      <c r="F1135" s="3">
        <f t="shared" si="399"/>
        <v>2274.91</v>
      </c>
      <c r="G1135" s="3">
        <f t="shared" si="409"/>
        <v>2251.4489999999996</v>
      </c>
      <c r="H1135" s="4">
        <f t="shared" si="394"/>
        <v>1.3354079226649027E-2</v>
      </c>
      <c r="I1135" s="4">
        <f t="shared" si="397"/>
        <v>3.7351324729890055E-3</v>
      </c>
      <c r="J1135" s="4">
        <f t="shared" si="398"/>
        <v>9.6189467536600213E-3</v>
      </c>
      <c r="K1135" s="4">
        <f t="shared" si="400"/>
        <v>-1.397296932135648E-2</v>
      </c>
      <c r="L1135" s="4">
        <f t="shared" si="410"/>
        <v>-2.2297961197818648E-2</v>
      </c>
      <c r="M1135" s="4">
        <f t="shared" si="403"/>
        <v>2.204922392534224E-2</v>
      </c>
      <c r="N1135" s="4">
        <f t="shared" si="411"/>
        <v>3.2699386039835042E-2</v>
      </c>
      <c r="O1135" s="4">
        <f t="shared" si="413"/>
        <v>1.0090448889710949E-2</v>
      </c>
      <c r="P1135" s="4">
        <f t="shared" si="392"/>
        <v>4.8339390223007775E-2</v>
      </c>
      <c r="T1135" s="4"/>
      <c r="U1135" s="4">
        <f t="shared" si="404"/>
        <v>-1.7163304175764636E-2</v>
      </c>
      <c r="V1135" s="4">
        <f t="shared" si="405"/>
        <v>-2.6991671134006915E-2</v>
      </c>
      <c r="W1135" s="4">
        <f t="shared" si="406"/>
        <v>3.1050309305780351E-2</v>
      </c>
      <c r="X1135" s="4">
        <f t="shared" si="412"/>
        <v>2.1060257057039816E-2</v>
      </c>
      <c r="Y1135" s="4">
        <f t="shared" si="401"/>
        <v>-2.6267570701389523E-2</v>
      </c>
      <c r="Z1135" s="4">
        <f t="shared" si="402"/>
        <v>-2.012794454406968E-2</v>
      </c>
      <c r="AA1135" s="4">
        <f t="shared" si="395"/>
        <v>1.3354079226649027E-2</v>
      </c>
      <c r="AB1135" s="4">
        <f t="shared" si="396"/>
        <v>1.3354079226649027E-2</v>
      </c>
      <c r="AC1135" s="2">
        <f t="shared" si="407"/>
        <v>1.6580085675094905E-2</v>
      </c>
      <c r="AD1135" s="3">
        <f t="shared" si="408"/>
        <v>2286.5201401994073</v>
      </c>
    </row>
    <row r="1136" spans="1:30" x14ac:dyDescent="0.3">
      <c r="A1136" s="1">
        <f t="shared" si="393"/>
        <v>27</v>
      </c>
      <c r="B1136" s="1">
        <f t="shared" ref="B1136:B1199" si="414">WEEKDAY(C1136,2)</f>
        <v>5</v>
      </c>
      <c r="C1136" s="5">
        <v>40725</v>
      </c>
      <c r="D1136" s="3">
        <v>2361.39</v>
      </c>
      <c r="E1136" s="3">
        <v>2326.16</v>
      </c>
      <c r="F1136" s="3">
        <f t="shared" si="399"/>
        <v>2303.7759999999998</v>
      </c>
      <c r="G1136" s="3">
        <f t="shared" si="409"/>
        <v>2268.2919999999999</v>
      </c>
      <c r="H1136" s="4">
        <f t="shared" si="394"/>
        <v>1.5621035065610802E-2</v>
      </c>
      <c r="I1136" s="4">
        <f t="shared" si="397"/>
        <v>4.6880308979931388E-4</v>
      </c>
      <c r="J1136" s="4">
        <f t="shared" si="398"/>
        <v>1.5152231975811488E-2</v>
      </c>
      <c r="K1136" s="4">
        <f t="shared" si="400"/>
        <v>-1.5353301190931978E-2</v>
      </c>
      <c r="L1136" s="4">
        <f t="shared" si="410"/>
        <v>-2.8868903827507435E-2</v>
      </c>
      <c r="M1136" s="4">
        <f t="shared" si="403"/>
        <v>2.500850777158892E-2</v>
      </c>
      <c r="N1136" s="4">
        <f t="shared" si="411"/>
        <v>4.1043216658172739E-2</v>
      </c>
      <c r="O1136" s="4">
        <f t="shared" si="413"/>
        <v>1.5026742723565327E-2</v>
      </c>
      <c r="P1136" s="4">
        <f t="shared" si="392"/>
        <v>6.4715536598342421E-2</v>
      </c>
      <c r="T1136" s="4"/>
      <c r="U1136" s="4">
        <f t="shared" si="404"/>
        <v>-4.64545153479251E-2</v>
      </c>
      <c r="V1136" s="4">
        <f t="shared" si="405"/>
        <v>-5.5989970194445814E-2</v>
      </c>
      <c r="W1136" s="4">
        <f t="shared" si="406"/>
        <v>6.5099726665042865E-2</v>
      </c>
      <c r="X1136" s="4">
        <f t="shared" si="412"/>
        <v>3.1784192819086926E-2</v>
      </c>
      <c r="Y1136" s="4">
        <f t="shared" si="401"/>
        <v>-2.7630691450396632E-2</v>
      </c>
      <c r="Z1136" s="4">
        <f t="shared" si="402"/>
        <v>-2.1499660109839999E-2</v>
      </c>
      <c r="AA1136" s="4">
        <f t="shared" si="395"/>
        <v>1.5621035065610802E-2</v>
      </c>
      <c r="AB1136" s="4">
        <f t="shared" si="396"/>
        <v>1.5621035065610802E-2</v>
      </c>
      <c r="AC1136" s="2">
        <f t="shared" si="407"/>
        <v>2.1137228440478596E-2</v>
      </c>
      <c r="AD1136" s="3">
        <f t="shared" si="408"/>
        <v>2311.4767601329381</v>
      </c>
    </row>
    <row r="1137" spans="1:30" x14ac:dyDescent="0.3">
      <c r="A1137" s="1">
        <f t="shared" si="393"/>
        <v>28</v>
      </c>
      <c r="B1137" s="1">
        <f t="shared" si="414"/>
        <v>2</v>
      </c>
      <c r="C1137" s="5">
        <v>40729</v>
      </c>
      <c r="D1137" s="3">
        <v>2371.21</v>
      </c>
      <c r="E1137" s="3">
        <v>2363.08</v>
      </c>
      <c r="F1137" s="3">
        <f t="shared" si="399"/>
        <v>2327.5699999999997</v>
      </c>
      <c r="G1137" s="3">
        <f t="shared" si="409"/>
        <v>2284.9769999999999</v>
      </c>
      <c r="H1137" s="4">
        <f t="shared" si="394"/>
        <v>4.1585676233066816E-3</v>
      </c>
      <c r="I1137" s="4">
        <f t="shared" si="397"/>
        <v>7.1568017142448074E-4</v>
      </c>
      <c r="J1137" s="4">
        <f t="shared" si="398"/>
        <v>3.4428874518822009E-3</v>
      </c>
      <c r="K1137" s="4">
        <f t="shared" si="400"/>
        <v>-1.8942233176222487E-2</v>
      </c>
      <c r="L1137" s="4">
        <f t="shared" si="410"/>
        <v>-3.6416874995000431E-2</v>
      </c>
      <c r="M1137" s="4">
        <f t="shared" si="403"/>
        <v>1.8749167586796674E-2</v>
      </c>
      <c r="N1137" s="4">
        <f t="shared" si="411"/>
        <v>3.7739110721902315E-2</v>
      </c>
      <c r="O1137" s="4">
        <f t="shared" si="413"/>
        <v>1.7962559199733406E-2</v>
      </c>
      <c r="P1137" s="4">
        <f t="shared" si="392"/>
        <v>6.9143228156871891E-2</v>
      </c>
      <c r="T1137" s="4"/>
      <c r="U1137" s="4">
        <f t="shared" si="404"/>
        <v>-4.6222775568626993E-2</v>
      </c>
      <c r="V1137" s="4">
        <f t="shared" si="405"/>
        <v>-5.5760547812940653E-2</v>
      </c>
      <c r="W1137" s="4">
        <f t="shared" si="406"/>
        <v>5.2822967356942543E-2</v>
      </c>
      <c r="X1137" s="4">
        <f t="shared" si="412"/>
        <v>3.7989033100485778E-2</v>
      </c>
      <c r="Y1137" s="4">
        <f t="shared" si="401"/>
        <v>-3.1174873660309427E-2</v>
      </c>
      <c r="Z1137" s="4">
        <f t="shared" si="402"/>
        <v>-2.5066189273749286E-2</v>
      </c>
      <c r="AA1137" s="4">
        <f t="shared" si="395"/>
        <v>4.1585676233066816E-3</v>
      </c>
      <c r="AB1137" s="4">
        <f t="shared" si="396"/>
        <v>4.1585676233066816E-3</v>
      </c>
      <c r="AC1137" s="2">
        <f t="shared" si="407"/>
        <v>1.6794024954084392E-2</v>
      </c>
      <c r="AD1137" s="3">
        <f t="shared" si="408"/>
        <v>2331.3878400886256</v>
      </c>
    </row>
    <row r="1138" spans="1:30" x14ac:dyDescent="0.3">
      <c r="A1138" s="1">
        <f t="shared" si="393"/>
        <v>28</v>
      </c>
      <c r="B1138" s="1">
        <f t="shared" si="414"/>
        <v>3</v>
      </c>
      <c r="C1138" s="5">
        <v>40730</v>
      </c>
      <c r="D1138" s="3">
        <v>2378.58</v>
      </c>
      <c r="E1138" s="3">
        <v>2368.75</v>
      </c>
      <c r="F1138" s="3">
        <f t="shared" si="399"/>
        <v>2346.1359999999995</v>
      </c>
      <c r="G1138" s="3">
        <f t="shared" si="409"/>
        <v>2297.6529999999998</v>
      </c>
      <c r="H1138" s="4">
        <f t="shared" si="394"/>
        <v>3.1081177963992604E-3</v>
      </c>
      <c r="I1138" s="4">
        <f t="shared" si="397"/>
        <v>-1.0374450175227147E-3</v>
      </c>
      <c r="J1138" s="4">
        <f t="shared" si="398"/>
        <v>4.1455628139219752E-3</v>
      </c>
      <c r="K1138" s="4">
        <f t="shared" si="400"/>
        <v>-1.3994964596134632E-2</v>
      </c>
      <c r="L1138" s="4">
        <f t="shared" si="410"/>
        <v>-3.4812981089354801E-2</v>
      </c>
      <c r="M1138" s="4">
        <f t="shared" si="403"/>
        <v>1.3828695352699255E-2</v>
      </c>
      <c r="N1138" s="4">
        <f t="shared" si="411"/>
        <v>3.5221593513032709E-2</v>
      </c>
      <c r="O1138" s="4">
        <f t="shared" si="413"/>
        <v>2.0383169790379015E-2</v>
      </c>
      <c r="P1138" s="4">
        <f t="shared" si="392"/>
        <v>7.2466251251206024E-2</v>
      </c>
      <c r="T1138" s="4"/>
      <c r="U1138" s="4">
        <f t="shared" si="404"/>
        <v>-3.6040671218491839E-2</v>
      </c>
      <c r="V1138" s="4">
        <f t="shared" si="405"/>
        <v>-4.5680264506306953E-2</v>
      </c>
      <c r="W1138" s="4">
        <f t="shared" si="406"/>
        <v>4.0612490429837E-2</v>
      </c>
      <c r="X1138" s="4">
        <f t="shared" si="412"/>
        <v>4.3111903502180554E-2</v>
      </c>
      <c r="Y1138" s="4">
        <f t="shared" si="401"/>
        <v>-2.6289291720871025E-2</v>
      </c>
      <c r="Z1138" s="4">
        <f t="shared" si="402"/>
        <v>-2.0149802520003878E-2</v>
      </c>
      <c r="AA1138" s="4">
        <f t="shared" si="395"/>
        <v>3.1081177963992604E-3</v>
      </c>
      <c r="AB1138" s="4">
        <f t="shared" si="396"/>
        <v>3.1081177963992604E-3</v>
      </c>
      <c r="AC1138" s="2">
        <f t="shared" si="407"/>
        <v>1.3226984142184026E-2</v>
      </c>
      <c r="AD1138" s="3">
        <f t="shared" si="408"/>
        <v>2347.1185600590838</v>
      </c>
    </row>
    <row r="1139" spans="1:30" x14ac:dyDescent="0.3">
      <c r="A1139" s="1">
        <f t="shared" si="393"/>
        <v>28</v>
      </c>
      <c r="B1139" s="1">
        <f t="shared" si="414"/>
        <v>4</v>
      </c>
      <c r="C1139" s="5">
        <v>40731</v>
      </c>
      <c r="D1139" s="3">
        <v>2412.89</v>
      </c>
      <c r="E1139" s="3">
        <v>2396.64</v>
      </c>
      <c r="F1139" s="3">
        <f t="shared" si="399"/>
        <v>2369.828</v>
      </c>
      <c r="G1139" s="3">
        <f t="shared" si="409"/>
        <v>2315.3669999999997</v>
      </c>
      <c r="H1139" s="4">
        <f t="shared" si="394"/>
        <v>1.4424572644182641E-2</v>
      </c>
      <c r="I1139" s="4">
        <f t="shared" si="397"/>
        <v>7.5927654314758997E-3</v>
      </c>
      <c r="J1139" s="4">
        <f t="shared" si="398"/>
        <v>6.8318072127067416E-3</v>
      </c>
      <c r="K1139" s="4">
        <f t="shared" si="400"/>
        <v>-8.2055259860925114E-3</v>
      </c>
      <c r="L1139" s="4">
        <f t="shared" si="410"/>
        <v>-3.1131552812555811E-2</v>
      </c>
      <c r="M1139" s="4">
        <f t="shared" si="403"/>
        <v>1.8170938987977142E-2</v>
      </c>
      <c r="N1139" s="4">
        <f t="shared" si="411"/>
        <v>4.2119888553305007E-2</v>
      </c>
      <c r="O1139" s="4">
        <f t="shared" si="413"/>
        <v>2.2570859011393076E-2</v>
      </c>
      <c r="P1139" s="4">
        <f t="shared" ref="P1139:P1202" si="415">(D1139-2217.86)/2217.86</f>
        <v>8.7936118600813282E-2</v>
      </c>
      <c r="T1139" s="4"/>
      <c r="U1139" s="4">
        <f t="shared" si="404"/>
        <v>-3.5378250889186023E-2</v>
      </c>
      <c r="V1139" s="4">
        <f t="shared" si="405"/>
        <v>-4.5024468380294211E-2</v>
      </c>
      <c r="W1139" s="4">
        <f t="shared" si="406"/>
        <v>5.1629380717651024E-2</v>
      </c>
      <c r="X1139" s="4">
        <f t="shared" si="412"/>
        <v>4.8176262082545683E-2</v>
      </c>
      <c r="Y1139" s="4">
        <f t="shared" si="401"/>
        <v>-2.0572040624669906E-2</v>
      </c>
      <c r="Z1139" s="4">
        <f t="shared" si="402"/>
        <v>-1.4396502727752357E-2</v>
      </c>
      <c r="AA1139" s="4">
        <f t="shared" si="395"/>
        <v>1.4424572644182641E-2</v>
      </c>
      <c r="AB1139" s="4">
        <f t="shared" si="396"/>
        <v>1.4424572644182641E-2</v>
      </c>
      <c r="AC1139" s="2">
        <f t="shared" si="407"/>
        <v>1.8172244332429949E-2</v>
      </c>
      <c r="AD1139" s="3">
        <f t="shared" si="408"/>
        <v>2369.042373372723</v>
      </c>
    </row>
    <row r="1140" spans="1:30" x14ac:dyDescent="0.3">
      <c r="A1140" s="1">
        <f t="shared" si="393"/>
        <v>28</v>
      </c>
      <c r="B1140" s="1">
        <f t="shared" si="414"/>
        <v>5</v>
      </c>
      <c r="C1140" s="5">
        <v>40732</v>
      </c>
      <c r="D1140" s="3">
        <v>2405.89</v>
      </c>
      <c r="E1140" s="3">
        <v>2390.16</v>
      </c>
      <c r="F1140" s="3">
        <f t="shared" si="399"/>
        <v>2385.9919999999997</v>
      </c>
      <c r="G1140" s="3">
        <f t="shared" si="409"/>
        <v>2330.4509999999996</v>
      </c>
      <c r="H1140" s="4">
        <f t="shared" si="394"/>
        <v>-2.9010854203879994E-3</v>
      </c>
      <c r="I1140" s="4">
        <f t="shared" si="397"/>
        <v>-9.420238800774184E-3</v>
      </c>
      <c r="J1140" s="4">
        <f t="shared" si="398"/>
        <v>6.5191533803861841E-3</v>
      </c>
      <c r="K1140" s="4">
        <f t="shared" si="400"/>
        <v>-1.3209263580188051E-2</v>
      </c>
      <c r="L1140" s="4">
        <f t="shared" si="410"/>
        <v>-3.7639971615411959E-2</v>
      </c>
      <c r="M1140" s="4">
        <f t="shared" si="403"/>
        <v>8.3395082632297755E-3</v>
      </c>
      <c r="N1140" s="4">
        <f t="shared" si="411"/>
        <v>3.2370987418315303E-2</v>
      </c>
      <c r="O1140" s="4">
        <f t="shared" si="413"/>
        <v>2.3085427845828434E-2</v>
      </c>
      <c r="P1140" s="4">
        <f t="shared" si="415"/>
        <v>8.4779922988826945E-2</v>
      </c>
      <c r="T1140" s="4"/>
      <c r="U1140" s="4">
        <f t="shared" si="404"/>
        <v>-3.6396188802639041E-2</v>
      </c>
      <c r="V1140" s="4">
        <f t="shared" si="405"/>
        <v>-4.6032226914612673E-2</v>
      </c>
      <c r="W1140" s="4">
        <f t="shared" si="406"/>
        <v>3.4760243777606566E-2</v>
      </c>
      <c r="X1140" s="4">
        <f t="shared" si="412"/>
        <v>4.882918445125297E-2</v>
      </c>
      <c r="Y1140" s="4">
        <f t="shared" si="401"/>
        <v>-2.5513387475696921E-2</v>
      </c>
      <c r="Z1140" s="4">
        <f t="shared" si="402"/>
        <v>-1.9369006004781083E-2</v>
      </c>
      <c r="AA1140" s="4">
        <f t="shared" si="395"/>
        <v>-2.9010854203879994E-3</v>
      </c>
      <c r="AB1140" s="4">
        <f t="shared" si="396"/>
        <v>-2.9010854203879994E-3</v>
      </c>
      <c r="AC1140" s="2">
        <f t="shared" si="407"/>
        <v>1.0210393832712467E-2</v>
      </c>
      <c r="AD1140" s="3">
        <f t="shared" si="408"/>
        <v>2381.3249155818153</v>
      </c>
    </row>
    <row r="1141" spans="1:30" x14ac:dyDescent="0.3">
      <c r="A1141" s="1">
        <f t="shared" si="393"/>
        <v>29</v>
      </c>
      <c r="B1141" s="1">
        <f t="shared" si="414"/>
        <v>1</v>
      </c>
      <c r="C1141" s="5">
        <v>40735</v>
      </c>
      <c r="D1141" s="3">
        <v>2362</v>
      </c>
      <c r="E1141" s="3">
        <v>2380.56</v>
      </c>
      <c r="F1141" s="3">
        <f t="shared" si="399"/>
        <v>2386.114</v>
      </c>
      <c r="G1141" s="3">
        <f t="shared" si="409"/>
        <v>2344.9450000000002</v>
      </c>
      <c r="H1141" s="4">
        <f t="shared" si="394"/>
        <v>-1.8242729301838352E-2</v>
      </c>
      <c r="I1141" s="4">
        <f t="shared" si="397"/>
        <v>-1.05283283940662E-2</v>
      </c>
      <c r="J1141" s="4">
        <f t="shared" si="398"/>
        <v>-7.7144009077721523E-3</v>
      </c>
      <c r="K1141" s="4">
        <f t="shared" si="400"/>
        <v>-5.7141016422196968E-3</v>
      </c>
      <c r="L1141" s="4">
        <f t="shared" si="410"/>
        <v>-2.6119232383857823E-2</v>
      </c>
      <c r="M1141" s="4">
        <f t="shared" si="403"/>
        <v>-1.0105971466577051E-2</v>
      </c>
      <c r="N1141" s="4">
        <f t="shared" si="411"/>
        <v>7.2730916929820682E-3</v>
      </c>
      <c r="O1141" s="4">
        <f t="shared" si="413"/>
        <v>1.7429720575783181E-2</v>
      </c>
      <c r="P1141" s="4">
        <f t="shared" si="415"/>
        <v>6.4990576501672725E-2</v>
      </c>
      <c r="T1141" s="4"/>
      <c r="U1141" s="4">
        <f t="shared" si="404"/>
        <v>-1.8496273728225314E-2</v>
      </c>
      <c r="V1141" s="4">
        <f t="shared" si="405"/>
        <v>-2.831131099094299E-2</v>
      </c>
      <c r="W1141" s="4">
        <f t="shared" si="406"/>
        <v>2.5832242873905935E-4</v>
      </c>
      <c r="X1141" s="4">
        <f t="shared" si="412"/>
        <v>3.5740453933021353E-2</v>
      </c>
      <c r="Y1141" s="4">
        <f t="shared" si="401"/>
        <v>-1.811168142224194E-2</v>
      </c>
      <c r="Z1141" s="4">
        <f t="shared" si="402"/>
        <v>-1.19206303460761E-2</v>
      </c>
      <c r="AA1141" s="4">
        <f t="shared" si="395"/>
        <v>-1.8242729301838352E-2</v>
      </c>
      <c r="AB1141" s="4">
        <f t="shared" si="396"/>
        <v>-1.8242729301838352E-2</v>
      </c>
      <c r="AC1141" s="2">
        <f t="shared" si="407"/>
        <v>-5.4543933338457532E-3</v>
      </c>
      <c r="AD1141" s="3">
        <f t="shared" si="408"/>
        <v>2374.8832770545437</v>
      </c>
    </row>
    <row r="1142" spans="1:30" x14ac:dyDescent="0.3">
      <c r="A1142" s="1">
        <f t="shared" si="393"/>
        <v>29</v>
      </c>
      <c r="B1142" s="1">
        <f t="shared" si="414"/>
        <v>2</v>
      </c>
      <c r="C1142" s="5">
        <v>40736</v>
      </c>
      <c r="D1142" s="3">
        <v>2343.79</v>
      </c>
      <c r="E1142" s="3">
        <v>2362.19</v>
      </c>
      <c r="F1142" s="3">
        <f t="shared" si="399"/>
        <v>2380.6299999999997</v>
      </c>
      <c r="G1142" s="3">
        <f t="shared" si="409"/>
        <v>2354.1</v>
      </c>
      <c r="H1142" s="4">
        <f t="shared" si="394"/>
        <v>-7.7095681625741052E-3</v>
      </c>
      <c r="I1142" s="4">
        <f t="shared" si="397"/>
        <v>8.0440304826441387E-5</v>
      </c>
      <c r="J1142" s="4">
        <f t="shared" si="398"/>
        <v>-7.7900084674005464E-3</v>
      </c>
      <c r="K1142" s="4">
        <f t="shared" si="400"/>
        <v>1.178662150719716E-2</v>
      </c>
      <c r="L1142" s="4">
        <f t="shared" si="410"/>
        <v>-2.8596293160223301E-3</v>
      </c>
      <c r="M1142" s="4">
        <f t="shared" si="403"/>
        <v>-1.5474895300823605E-2</v>
      </c>
      <c r="N1142" s="4">
        <f t="shared" si="411"/>
        <v>-4.3795930504226437E-3</v>
      </c>
      <c r="O1142" s="4">
        <f t="shared" si="413"/>
        <v>1.1319273484399092E-2</v>
      </c>
      <c r="P1142" s="4">
        <f t="shared" si="415"/>
        <v>5.6779959059633983E-2</v>
      </c>
      <c r="T1142" s="4"/>
      <c r="U1142" s="4">
        <f t="shared" si="404"/>
        <v>3.8992379339542914E-3</v>
      </c>
      <c r="V1142" s="4">
        <f t="shared" si="405"/>
        <v>-6.1397544453853327E-3</v>
      </c>
      <c r="W1142" s="4">
        <f t="shared" si="406"/>
        <v>-1.1563716414826217E-2</v>
      </c>
      <c r="X1142" s="4">
        <f t="shared" si="412"/>
        <v>2.2796306877988611E-2</v>
      </c>
      <c r="Y1142" s="4">
        <f t="shared" si="401"/>
        <v>-8.2917177842873257E-4</v>
      </c>
      <c r="Z1142" s="4">
        <f t="shared" si="402"/>
        <v>5.4708498373645213E-3</v>
      </c>
      <c r="AA1142" s="4">
        <f t="shared" si="395"/>
        <v>-7.7095681625741052E-3</v>
      </c>
      <c r="AB1142" s="4">
        <f t="shared" si="396"/>
        <v>-7.7095681625741052E-3</v>
      </c>
      <c r="AC1142" s="2">
        <f t="shared" si="407"/>
        <v>-8.8441589774236624E-3</v>
      </c>
      <c r="AD1142" s="3">
        <f t="shared" si="408"/>
        <v>2364.5188513696958</v>
      </c>
    </row>
    <row r="1143" spans="1:30" x14ac:dyDescent="0.3">
      <c r="A1143" s="1">
        <f t="shared" si="393"/>
        <v>29</v>
      </c>
      <c r="B1143" s="1">
        <f t="shared" si="414"/>
        <v>3</v>
      </c>
      <c r="C1143" s="5">
        <v>40737</v>
      </c>
      <c r="D1143" s="3">
        <v>2352.4299999999998</v>
      </c>
      <c r="E1143" s="3">
        <v>2360.4299999999998</v>
      </c>
      <c r="F1143" s="3">
        <f t="shared" si="399"/>
        <v>2375.4</v>
      </c>
      <c r="G1143" s="3">
        <f t="shared" si="409"/>
        <v>2360.768</v>
      </c>
      <c r="H1143" s="4">
        <f t="shared" si="394"/>
        <v>3.6863370865136691E-3</v>
      </c>
      <c r="I1143" s="4">
        <f t="shared" si="397"/>
        <v>7.0996121666189686E-3</v>
      </c>
      <c r="J1143" s="4">
        <f t="shared" si="398"/>
        <v>-3.4132750801052995E-3</v>
      </c>
      <c r="K1143" s="4">
        <f t="shared" si="400"/>
        <v>1.5936794678704135E-2</v>
      </c>
      <c r="L1143" s="4">
        <f t="shared" si="410"/>
        <v>7.639099255668972E-3</v>
      </c>
      <c r="M1143" s="4">
        <f t="shared" si="403"/>
        <v>-9.6699503241560389E-3</v>
      </c>
      <c r="N1143" s="4">
        <f t="shared" si="411"/>
        <v>-3.5319014829073387E-3</v>
      </c>
      <c r="O1143" s="4">
        <f t="shared" si="413"/>
        <v>6.2199512844165663E-3</v>
      </c>
      <c r="P1143" s="4">
        <f t="shared" si="415"/>
        <v>6.0675606214999914E-2</v>
      </c>
      <c r="T1143" s="4"/>
      <c r="U1143" s="4">
        <f t="shared" si="404"/>
        <v>1.4843480004607905E-2</v>
      </c>
      <c r="V1143" s="4">
        <f t="shared" si="405"/>
        <v>4.6950452045617808E-3</v>
      </c>
      <c r="W1143" s="4">
        <f t="shared" si="406"/>
        <v>-1.0993954376140425E-2</v>
      </c>
      <c r="X1143" s="4">
        <f t="shared" si="412"/>
        <v>1.247327520655264E-2</v>
      </c>
      <c r="Y1143" s="4">
        <f t="shared" si="401"/>
        <v>3.2692535979221954E-3</v>
      </c>
      <c r="Z1143" s="4">
        <f t="shared" si="402"/>
        <v>9.5951168092989949E-3</v>
      </c>
      <c r="AA1143" s="4">
        <f t="shared" si="395"/>
        <v>3.6863370865136691E-3</v>
      </c>
      <c r="AB1143" s="4">
        <f t="shared" si="396"/>
        <v>3.6863370865136691E-3</v>
      </c>
      <c r="AC1143" s="2">
        <f t="shared" si="407"/>
        <v>-3.4259188356141534E-3</v>
      </c>
      <c r="AD1143" s="3">
        <f t="shared" si="408"/>
        <v>2360.4892342464636</v>
      </c>
    </row>
    <row r="1144" spans="1:30" x14ac:dyDescent="0.3">
      <c r="A1144" s="1">
        <f t="shared" si="393"/>
        <v>29</v>
      </c>
      <c r="B1144" s="1">
        <f t="shared" si="414"/>
        <v>4</v>
      </c>
      <c r="C1144" s="5">
        <v>40738</v>
      </c>
      <c r="D1144" s="3">
        <v>2325.06</v>
      </c>
      <c r="E1144" s="3">
        <v>2358.89</v>
      </c>
      <c r="F1144" s="3">
        <f t="shared" si="399"/>
        <v>2357.8339999999998</v>
      </c>
      <c r="G1144" s="3">
        <f t="shared" si="409"/>
        <v>2363.8310000000001</v>
      </c>
      <c r="H1144" s="4">
        <f t="shared" si="394"/>
        <v>-1.1634777655445599E-2</v>
      </c>
      <c r="I1144" s="4">
        <f t="shared" si="397"/>
        <v>2.7460965894840809E-3</v>
      </c>
      <c r="J1144" s="4">
        <f t="shared" si="398"/>
        <v>-1.4380874244929681E-2</v>
      </c>
      <c r="K1144" s="4">
        <f t="shared" si="400"/>
        <v>5.7801932469828459E-3</v>
      </c>
      <c r="L1144" s="4">
        <f t="shared" si="410"/>
        <v>6.6777285142974934E-3</v>
      </c>
      <c r="M1144" s="4">
        <f t="shared" si="403"/>
        <v>-1.3900045550280422E-2</v>
      </c>
      <c r="N1144" s="4">
        <f t="shared" si="411"/>
        <v>-1.6401764762370992E-2</v>
      </c>
      <c r="O1144" s="4">
        <f t="shared" si="413"/>
        <v>-2.5792882764317042E-3</v>
      </c>
      <c r="P1144" s="4">
        <f t="shared" si="415"/>
        <v>4.8334881372133411E-2</v>
      </c>
      <c r="T1144" s="4"/>
      <c r="U1144" s="4">
        <f t="shared" si="404"/>
        <v>2.5701083560403515E-2</v>
      </c>
      <c r="V1144" s="4">
        <f t="shared" si="405"/>
        <v>1.5444072724799413E-2</v>
      </c>
      <c r="W1144" s="4">
        <f t="shared" si="406"/>
        <v>-3.6400333210382545E-2</v>
      </c>
      <c r="X1144" s="4">
        <f t="shared" si="412"/>
        <v>-5.0611267990757734E-3</v>
      </c>
      <c r="Y1144" s="4">
        <f t="shared" si="401"/>
        <v>-6.7607069181915133E-3</v>
      </c>
      <c r="Z1144" s="4">
        <f t="shared" si="402"/>
        <v>-4.9808511286101339E-4</v>
      </c>
      <c r="AA1144" s="4">
        <f t="shared" si="395"/>
        <v>-1.1634777655445599E-2</v>
      </c>
      <c r="AB1144" s="4">
        <f t="shared" si="396"/>
        <v>-1.1634777655445599E-2</v>
      </c>
      <c r="AC1144" s="2">
        <f t="shared" si="407"/>
        <v>-1.0158658055122413E-2</v>
      </c>
      <c r="AD1144" s="3">
        <f t="shared" si="408"/>
        <v>2348.6794894976429</v>
      </c>
    </row>
    <row r="1145" spans="1:30" x14ac:dyDescent="0.3">
      <c r="A1145" s="1">
        <f t="shared" si="393"/>
        <v>29</v>
      </c>
      <c r="B1145" s="1">
        <f t="shared" si="414"/>
        <v>5</v>
      </c>
      <c r="C1145" s="5">
        <v>40739</v>
      </c>
      <c r="D1145" s="3">
        <v>2356.67</v>
      </c>
      <c r="E1145" s="3">
        <v>2351.81</v>
      </c>
      <c r="F1145" s="3">
        <f t="shared" si="399"/>
        <v>2347.9899999999998</v>
      </c>
      <c r="G1145" s="3">
        <f t="shared" si="409"/>
        <v>2366.9910000000004</v>
      </c>
      <c r="H1145" s="4">
        <f t="shared" si="394"/>
        <v>1.3595348077038927E-2</v>
      </c>
      <c r="I1145" s="4">
        <f t="shared" si="397"/>
        <v>1.1505079438810182E-2</v>
      </c>
      <c r="J1145" s="4">
        <f t="shared" si="398"/>
        <v>2.0902686382287452E-3</v>
      </c>
      <c r="K1145" s="4">
        <f t="shared" si="400"/>
        <v>8.9288018373718369E-3</v>
      </c>
      <c r="L1145" s="4">
        <f t="shared" si="410"/>
        <v>1.8527598331990577E-2</v>
      </c>
      <c r="M1145" s="4">
        <f t="shared" si="403"/>
        <v>3.6967789470995585E-3</v>
      </c>
      <c r="N1145" s="4">
        <f t="shared" si="411"/>
        <v>-4.3603883580462981E-3</v>
      </c>
      <c r="O1145" s="4">
        <f t="shared" si="413"/>
        <v>-8.0626477190275502E-3</v>
      </c>
      <c r="P1145" s="4">
        <f t="shared" si="415"/>
        <v>6.2587358985688873E-2</v>
      </c>
      <c r="T1145" s="4"/>
      <c r="U1145" s="4">
        <f t="shared" si="404"/>
        <v>3.4764694244449577E-2</v>
      </c>
      <c r="V1145" s="4">
        <f t="shared" si="405"/>
        <v>2.4417047302005081E-2</v>
      </c>
      <c r="W1145" s="4">
        <f t="shared" si="406"/>
        <v>-2.0458125683219017E-2</v>
      </c>
      <c r="X1145" s="4">
        <f t="shared" si="412"/>
        <v>-1.5927128003782057E-2</v>
      </c>
      <c r="Y1145" s="4">
        <f t="shared" si="401"/>
        <v>-3.6513577865354731E-3</v>
      </c>
      <c r="Z1145" s="4">
        <f t="shared" si="402"/>
        <v>2.6308692416329152E-3</v>
      </c>
      <c r="AA1145" s="4">
        <f t="shared" si="395"/>
        <v>1.3595348077038927E-2</v>
      </c>
      <c r="AB1145" s="4">
        <f t="shared" si="396"/>
        <v>1.3595348077038927E-2</v>
      </c>
      <c r="AC1145" s="2">
        <f t="shared" si="407"/>
        <v>2.2603958134025863E-3</v>
      </c>
      <c r="AD1145" s="3">
        <f t="shared" si="408"/>
        <v>2351.3429929984286</v>
      </c>
    </row>
    <row r="1146" spans="1:30" x14ac:dyDescent="0.3">
      <c r="A1146" s="1">
        <f t="shared" si="393"/>
        <v>30</v>
      </c>
      <c r="B1146" s="1">
        <f t="shared" si="414"/>
        <v>1</v>
      </c>
      <c r="C1146" s="5">
        <v>40742</v>
      </c>
      <c r="D1146" s="3">
        <v>2344.0100000000002</v>
      </c>
      <c r="E1146" s="3">
        <v>2346.5300000000002</v>
      </c>
      <c r="F1146" s="3">
        <f t="shared" si="399"/>
        <v>2344.3919999999998</v>
      </c>
      <c r="G1146" s="3">
        <f t="shared" si="409"/>
        <v>2365.2530000000006</v>
      </c>
      <c r="H1146" s="4">
        <f t="shared" si="394"/>
        <v>-5.3719867440073727E-3</v>
      </c>
      <c r="I1146" s="4">
        <f t="shared" si="397"/>
        <v>-4.3026813257689336E-3</v>
      </c>
      <c r="J1146" s="4">
        <f t="shared" si="398"/>
        <v>-1.0693054182384391E-3</v>
      </c>
      <c r="K1146" s="4">
        <f t="shared" si="400"/>
        <v>-5.169370340353272E-3</v>
      </c>
      <c r="L1146" s="4">
        <f t="shared" si="410"/>
        <v>4.6435577884615204E-3</v>
      </c>
      <c r="M1146" s="4">
        <f t="shared" si="403"/>
        <v>-1.6294203358465953E-4</v>
      </c>
      <c r="N1146" s="4">
        <f t="shared" si="411"/>
        <v>-8.9812802266820459E-3</v>
      </c>
      <c r="O1146" s="4">
        <f t="shared" si="413"/>
        <v>-8.8997060592748249E-3</v>
      </c>
      <c r="P1146" s="4">
        <f t="shared" si="415"/>
        <v>5.6879153778867958E-2</v>
      </c>
      <c r="T1146" s="4"/>
      <c r="U1146" s="4">
        <f t="shared" si="404"/>
        <v>2.2616658250836676E-3</v>
      </c>
      <c r="V1146" s="4">
        <f t="shared" si="405"/>
        <v>-7.7609508331671229E-3</v>
      </c>
      <c r="W1146" s="4">
        <f t="shared" si="406"/>
        <v>-7.6164267569855133E-3</v>
      </c>
      <c r="X1146" s="4">
        <f t="shared" si="412"/>
        <v>-1.7485333894357188E-2</v>
      </c>
      <c r="Y1146" s="4">
        <f t="shared" si="401"/>
        <v>-1.7573742281246633E-2</v>
      </c>
      <c r="Z1146" s="4">
        <f t="shared" si="402"/>
        <v>-1.137929936444596E-2</v>
      </c>
      <c r="AA1146" s="4">
        <f t="shared" si="395"/>
        <v>-5.3719867440073727E-3</v>
      </c>
      <c r="AB1146" s="4">
        <f t="shared" si="396"/>
        <v>-5.3719867440073727E-3</v>
      </c>
      <c r="AC1146" s="2">
        <f t="shared" si="407"/>
        <v>-2.0855977572418875E-3</v>
      </c>
      <c r="AD1146" s="3">
        <f t="shared" si="408"/>
        <v>2348.8986619989528</v>
      </c>
    </row>
    <row r="1147" spans="1:30" x14ac:dyDescent="0.3">
      <c r="A1147" s="1">
        <f t="shared" si="393"/>
        <v>30</v>
      </c>
      <c r="B1147" s="1">
        <f t="shared" si="414"/>
        <v>2</v>
      </c>
      <c r="C1147" s="5">
        <v>40743</v>
      </c>
      <c r="D1147" s="3">
        <v>2398.17</v>
      </c>
      <c r="E1147" s="3">
        <v>2367.81</v>
      </c>
      <c r="F1147" s="3">
        <f t="shared" si="399"/>
        <v>2355.268</v>
      </c>
      <c r="G1147" s="3">
        <f t="shared" si="409"/>
        <v>2367.9489999999996</v>
      </c>
      <c r="H1147" s="4">
        <f t="shared" si="394"/>
        <v>2.3105703473961223E-2</v>
      </c>
      <c r="I1147" s="4">
        <f t="shared" si="397"/>
        <v>1.015354030059587E-2</v>
      </c>
      <c r="J1147" s="4">
        <f t="shared" si="398"/>
        <v>1.2952163173365352E-2</v>
      </c>
      <c r="K1147" s="4">
        <f t="shared" si="400"/>
        <v>2.271747987422408E-4</v>
      </c>
      <c r="L1147" s="4">
        <f t="shared" si="410"/>
        <v>8.780300046122097E-3</v>
      </c>
      <c r="M1147" s="4">
        <f t="shared" si="403"/>
        <v>1.8215336853385704E-2</v>
      </c>
      <c r="N1147" s="4">
        <f t="shared" si="411"/>
        <v>1.2762521490116748E-2</v>
      </c>
      <c r="O1147" s="4">
        <f t="shared" si="413"/>
        <v>-5.2877819337242915E-3</v>
      </c>
      <c r="P1147" s="4">
        <f t="shared" si="415"/>
        <v>8.1299090113893538E-2</v>
      </c>
      <c r="T1147" s="4"/>
      <c r="U1147" s="4">
        <f t="shared" si="404"/>
        <v>-9.3856254879567339E-5</v>
      </c>
      <c r="V1147" s="4">
        <f t="shared" si="405"/>
        <v>-1.0092917692330729E-2</v>
      </c>
      <c r="W1147" s="4">
        <f t="shared" si="406"/>
        <v>2.320173735701582E-2</v>
      </c>
      <c r="X1147" s="4">
        <f t="shared" si="412"/>
        <v>-1.0653482481527842E-2</v>
      </c>
      <c r="Y1147" s="4">
        <f t="shared" si="401"/>
        <v>-1.2244485734907858E-2</v>
      </c>
      <c r="Z1147" s="4">
        <f t="shared" si="402"/>
        <v>-6.0164405245957502E-3</v>
      </c>
      <c r="AA1147" s="4">
        <f t="shared" si="395"/>
        <v>2.3105703473961223E-2</v>
      </c>
      <c r="AB1147" s="4">
        <f t="shared" si="396"/>
        <v>2.3105703473961223E-2</v>
      </c>
      <c r="AC1147" s="2">
        <f t="shared" si="407"/>
        <v>1.3696926684665751E-2</v>
      </c>
      <c r="AD1147" s="3">
        <f t="shared" si="408"/>
        <v>2365.3224413326352</v>
      </c>
    </row>
    <row r="1148" spans="1:30" x14ac:dyDescent="0.3">
      <c r="A1148" s="1">
        <f t="shared" si="393"/>
        <v>30</v>
      </c>
      <c r="B1148" s="1">
        <f t="shared" si="414"/>
        <v>3</v>
      </c>
      <c r="C1148" s="5">
        <v>40744</v>
      </c>
      <c r="D1148" s="3">
        <v>2387.8000000000002</v>
      </c>
      <c r="E1148" s="3">
        <v>2411.71</v>
      </c>
      <c r="F1148" s="3">
        <f t="shared" si="399"/>
        <v>2362.3419999999996</v>
      </c>
      <c r="G1148" s="3">
        <f t="shared" si="409"/>
        <v>2368.8709999999996</v>
      </c>
      <c r="H1148" s="4">
        <f t="shared" si="394"/>
        <v>-4.3241304828264427E-3</v>
      </c>
      <c r="I1148" s="4">
        <f t="shared" si="397"/>
        <v>5.6459717201032301E-3</v>
      </c>
      <c r="J1148" s="4">
        <f t="shared" si="398"/>
        <v>-9.9701022029296728E-3</v>
      </c>
      <c r="K1148" s="4">
        <f t="shared" si="400"/>
        <v>-1.7593623471230193E-2</v>
      </c>
      <c r="L1148" s="4">
        <f t="shared" si="410"/>
        <v>-1.3094243620019813E-2</v>
      </c>
      <c r="M1148" s="4">
        <f t="shared" si="403"/>
        <v>1.0776593736216238E-2</v>
      </c>
      <c r="N1148" s="4">
        <f t="shared" si="411"/>
        <v>7.9907263840034107E-3</v>
      </c>
      <c r="O1148" s="4">
        <f t="shared" si="413"/>
        <v>-2.7343161068766209E-3</v>
      </c>
      <c r="P1148" s="4">
        <f t="shared" si="415"/>
        <v>7.6623411757279561E-2</v>
      </c>
      <c r="T1148" s="4"/>
      <c r="U1148" s="4">
        <f t="shared" si="404"/>
        <v>-1.9072876401589643E-2</v>
      </c>
      <c r="V1148" s="4">
        <f t="shared" si="405"/>
        <v>-2.8882147637573765E-2</v>
      </c>
      <c r="W1148" s="4">
        <f t="shared" si="406"/>
        <v>1.5035516465952376E-2</v>
      </c>
      <c r="X1148" s="4">
        <f t="shared" si="412"/>
        <v>-5.497179422413255E-3</v>
      </c>
      <c r="Y1148" s="4">
        <f t="shared" si="401"/>
        <v>-2.9843079537673657E-2</v>
      </c>
      <c r="Z1148" s="4">
        <f t="shared" si="402"/>
        <v>-2.3725997856553317E-2</v>
      </c>
      <c r="AA1148" s="4">
        <f t="shared" si="395"/>
        <v>-4.3241304828264427E-3</v>
      </c>
      <c r="AB1148" s="4">
        <f t="shared" si="396"/>
        <v>-4.3241304828264427E-3</v>
      </c>
      <c r="AC1148" s="2">
        <f t="shared" si="407"/>
        <v>6.2756676068249006E-3</v>
      </c>
      <c r="AD1148" s="3">
        <f t="shared" si="408"/>
        <v>2372.8149608884237</v>
      </c>
    </row>
    <row r="1149" spans="1:30" x14ac:dyDescent="0.3">
      <c r="A1149" s="1">
        <f t="shared" si="393"/>
        <v>30</v>
      </c>
      <c r="B1149" s="1">
        <f t="shared" si="414"/>
        <v>4</v>
      </c>
      <c r="C1149" s="5">
        <v>40745</v>
      </c>
      <c r="D1149" s="3">
        <v>2404.2399999999998</v>
      </c>
      <c r="E1149" s="3">
        <v>2389.56</v>
      </c>
      <c r="F1149" s="3">
        <f t="shared" si="399"/>
        <v>2378.1780000000003</v>
      </c>
      <c r="G1149" s="3">
        <f t="shared" si="409"/>
        <v>2368.0059999999999</v>
      </c>
      <c r="H1149" s="4">
        <f t="shared" si="394"/>
        <v>6.8849987436131995E-3</v>
      </c>
      <c r="I1149" s="4">
        <f t="shared" si="397"/>
        <v>7.3708015746702551E-4</v>
      </c>
      <c r="J1149" s="4">
        <f t="shared" si="398"/>
        <v>6.1479185861461737E-3</v>
      </c>
      <c r="K1149" s="4">
        <f t="shared" si="400"/>
        <v>-6.7583130915486291E-3</v>
      </c>
      <c r="L1149" s="4">
        <f t="shared" si="410"/>
        <v>-9.9757098584473645E-3</v>
      </c>
      <c r="M1149" s="4">
        <f t="shared" si="403"/>
        <v>1.0958809643348581E-2</v>
      </c>
      <c r="N1149" s="4">
        <f t="shared" si="411"/>
        <v>1.5301481499624547E-2</v>
      </c>
      <c r="O1149" s="4">
        <f t="shared" si="413"/>
        <v>4.230858816091772E-3</v>
      </c>
      <c r="P1149" s="4">
        <f t="shared" si="415"/>
        <v>8.403596259457298E-2</v>
      </c>
      <c r="T1149" s="4"/>
      <c r="U1149" s="4">
        <f t="shared" si="404"/>
        <v>-2.6275232431527025E-2</v>
      </c>
      <c r="V1149" s="4">
        <f t="shared" si="405"/>
        <v>-3.601248010721169E-2</v>
      </c>
      <c r="W1149" s="4">
        <f t="shared" si="406"/>
        <v>3.4055035138878066E-2</v>
      </c>
      <c r="X1149" s="4">
        <f t="shared" si="412"/>
        <v>8.6282579689666485E-3</v>
      </c>
      <c r="Y1149" s="4">
        <f t="shared" si="401"/>
        <v>-1.9142872778686437E-2</v>
      </c>
      <c r="Z1149" s="4">
        <f t="shared" si="402"/>
        <v>-1.2958323621563902E-2</v>
      </c>
      <c r="AA1149" s="4">
        <f t="shared" si="395"/>
        <v>6.8849987436131995E-3</v>
      </c>
      <c r="AB1149" s="4">
        <f t="shared" si="396"/>
        <v>6.8849987436131995E-3</v>
      </c>
      <c r="AC1149" s="2">
        <f t="shared" si="407"/>
        <v>8.7137831807073823E-3</v>
      </c>
      <c r="AD1149" s="3">
        <f t="shared" si="408"/>
        <v>2383.2899739256159</v>
      </c>
    </row>
    <row r="1150" spans="1:30" x14ac:dyDescent="0.3">
      <c r="A1150" s="1">
        <f t="shared" si="393"/>
        <v>30</v>
      </c>
      <c r="B1150" s="1">
        <f t="shared" si="414"/>
        <v>5</v>
      </c>
      <c r="C1150" s="5">
        <v>40746</v>
      </c>
      <c r="D1150" s="3">
        <v>2429.5</v>
      </c>
      <c r="E1150" s="3">
        <v>2403.1999999999998</v>
      </c>
      <c r="F1150" s="3">
        <f t="shared" si="399"/>
        <v>2392.7440000000001</v>
      </c>
      <c r="G1150" s="3">
        <f t="shared" si="409"/>
        <v>2370.3669999999997</v>
      </c>
      <c r="H1150" s="4">
        <f t="shared" si="394"/>
        <v>1.0506438625095756E-2</v>
      </c>
      <c r="I1150" s="4">
        <f t="shared" si="397"/>
        <v>-4.3256912787407401E-4</v>
      </c>
      <c r="J1150" s="4">
        <f t="shared" si="398"/>
        <v>1.0939007752969829E-2</v>
      </c>
      <c r="K1150" s="4">
        <f t="shared" si="400"/>
        <v>-8.6035503943031871E-3</v>
      </c>
      <c r="L1150" s="4">
        <f t="shared" si="410"/>
        <v>-1.682167060415481E-2</v>
      </c>
      <c r="M1150" s="4">
        <f t="shared" si="403"/>
        <v>1.5361442761950237E-2</v>
      </c>
      <c r="N1150" s="4">
        <f t="shared" si="411"/>
        <v>2.4946769846188491E-2</v>
      </c>
      <c r="O1150" s="4">
        <f t="shared" si="413"/>
        <v>9.2105371475613949E-3</v>
      </c>
      <c r="P1150" s="4">
        <f t="shared" si="415"/>
        <v>9.5425319902969472E-2</v>
      </c>
      <c r="T1150" s="4"/>
      <c r="U1150" s="4">
        <f t="shared" si="404"/>
        <v>-1.9785878281702206E-2</v>
      </c>
      <c r="V1150" s="4">
        <f t="shared" si="405"/>
        <v>-2.9588019498885124E-2</v>
      </c>
      <c r="W1150" s="4">
        <f t="shared" si="406"/>
        <v>3.0903775242184916E-2</v>
      </c>
      <c r="X1150" s="4">
        <f t="shared" si="412"/>
        <v>1.9060558179549471E-2</v>
      </c>
      <c r="Y1150" s="4">
        <f t="shared" si="401"/>
        <v>-2.0965102135022614E-2</v>
      </c>
      <c r="Z1150" s="4">
        <f t="shared" si="402"/>
        <v>-1.4792042589095281E-2</v>
      </c>
      <c r="AA1150" s="4">
        <f t="shared" si="395"/>
        <v>1.0506438625095756E-2</v>
      </c>
      <c r="AB1150" s="4">
        <f t="shared" si="396"/>
        <v>1.0506438625095756E-2</v>
      </c>
      <c r="AC1150" s="2">
        <f t="shared" si="407"/>
        <v>1.2680256863383175E-2</v>
      </c>
      <c r="AD1150" s="3">
        <f t="shared" si="408"/>
        <v>2398.6933159504106</v>
      </c>
    </row>
    <row r="1151" spans="1:30" x14ac:dyDescent="0.3">
      <c r="A1151" s="1">
        <f t="shared" si="393"/>
        <v>31</v>
      </c>
      <c r="B1151" s="1">
        <f t="shared" si="414"/>
        <v>1</v>
      </c>
      <c r="C1151" s="5">
        <v>40749</v>
      </c>
      <c r="D1151" s="3">
        <v>2424.15</v>
      </c>
      <c r="E1151" s="3">
        <v>2408.65</v>
      </c>
      <c r="F1151" s="3">
        <f t="shared" si="399"/>
        <v>2408.7719999999999</v>
      </c>
      <c r="G1151" s="3">
        <f t="shared" si="409"/>
        <v>2376.5819999999999</v>
      </c>
      <c r="H1151" s="4">
        <f t="shared" si="394"/>
        <v>-2.2020991973656758E-3</v>
      </c>
      <c r="I1151" s="4">
        <f t="shared" si="397"/>
        <v>-8.5820127598270866E-3</v>
      </c>
      <c r="J1151" s="4">
        <f t="shared" si="398"/>
        <v>6.3799135624614109E-3</v>
      </c>
      <c r="K1151" s="4">
        <f t="shared" si="400"/>
        <v>-1.0114221033134479E-2</v>
      </c>
      <c r="L1151" s="4">
        <f t="shared" si="410"/>
        <v>-2.3956918433148129E-2</v>
      </c>
      <c r="M1151" s="4">
        <f t="shared" si="403"/>
        <v>6.3841658737315765E-3</v>
      </c>
      <c r="N1151" s="4">
        <f t="shared" si="411"/>
        <v>2.0015299282751538E-2</v>
      </c>
      <c r="O1151" s="4">
        <f t="shared" si="413"/>
        <v>1.3278881257347958E-2</v>
      </c>
      <c r="P1151" s="4">
        <f t="shared" si="415"/>
        <v>9.3013084685237099E-2</v>
      </c>
      <c r="T1151" s="4"/>
      <c r="U1151" s="4">
        <f t="shared" si="404"/>
        <v>-3.5188310351924178E-2</v>
      </c>
      <c r="V1151" s="4">
        <f t="shared" si="405"/>
        <v>-4.483642724840485E-2</v>
      </c>
      <c r="W1151" s="4">
        <f t="shared" si="406"/>
        <v>3.4189273936544584E-2</v>
      </c>
      <c r="X1151" s="4">
        <f t="shared" si="412"/>
        <v>2.7461277806783216E-2</v>
      </c>
      <c r="Y1151" s="4">
        <f t="shared" si="401"/>
        <v>-2.2456936481599056E-2</v>
      </c>
      <c r="Z1151" s="4">
        <f t="shared" si="402"/>
        <v>-1.6293283323814051E-2</v>
      </c>
      <c r="AA1151" s="4">
        <f t="shared" si="395"/>
        <v>-2.2020991973656758E-3</v>
      </c>
      <c r="AB1151" s="4">
        <f t="shared" si="396"/>
        <v>-2.2020991973656758E-3</v>
      </c>
      <c r="AC1151" s="2">
        <f t="shared" si="407"/>
        <v>7.0008550212348631E-3</v>
      </c>
      <c r="AD1151" s="3">
        <f t="shared" si="408"/>
        <v>2407.1788773002736</v>
      </c>
    </row>
    <row r="1152" spans="1:30" x14ac:dyDescent="0.3">
      <c r="A1152" s="1">
        <f t="shared" si="393"/>
        <v>31</v>
      </c>
      <c r="B1152" s="1">
        <f t="shared" si="414"/>
        <v>2</v>
      </c>
      <c r="C1152" s="5">
        <v>40750</v>
      </c>
      <c r="D1152" s="3">
        <v>2429.4499999999998</v>
      </c>
      <c r="E1152" s="3">
        <v>2423.16</v>
      </c>
      <c r="F1152" s="3">
        <f t="shared" si="399"/>
        <v>2415.0279999999998</v>
      </c>
      <c r="G1152" s="3">
        <f t="shared" si="409"/>
        <v>2385.1480000000001</v>
      </c>
      <c r="H1152" s="4">
        <f t="shared" si="394"/>
        <v>2.186333353959007E-3</v>
      </c>
      <c r="I1152" s="4">
        <f t="shared" si="397"/>
        <v>-4.0839056989057463E-4</v>
      </c>
      <c r="J1152" s="4">
        <f t="shared" si="398"/>
        <v>2.5947239238495816E-3</v>
      </c>
      <c r="K1152" s="4">
        <f t="shared" si="400"/>
        <v>-5.2502939174555877E-3</v>
      </c>
      <c r="L1152" s="4">
        <f t="shared" si="410"/>
        <v>-1.8119524140191332E-2</v>
      </c>
      <c r="M1152" s="4">
        <f t="shared" si="403"/>
        <v>5.9717734121509259E-3</v>
      </c>
      <c r="N1152" s="4">
        <f t="shared" si="411"/>
        <v>1.8574109447296216E-2</v>
      </c>
      <c r="O1152" s="4">
        <f t="shared" si="413"/>
        <v>1.2299080038691743E-2</v>
      </c>
      <c r="P1152" s="4">
        <f t="shared" si="415"/>
        <v>9.5402775648598059E-2</v>
      </c>
      <c r="T1152" s="4"/>
      <c r="U1152" s="4">
        <f t="shared" si="404"/>
        <v>-1.0717158591671315E-2</v>
      </c>
      <c r="V1152" s="4">
        <f t="shared" si="405"/>
        <v>-2.0609987005754525E-2</v>
      </c>
      <c r="W1152" s="4">
        <f t="shared" si="406"/>
        <v>1.3043278833443727E-2</v>
      </c>
      <c r="X1152" s="4">
        <f t="shared" si="412"/>
        <v>2.537290873055625E-2</v>
      </c>
      <c r="Y1152" s="4">
        <f t="shared" si="401"/>
        <v>-1.7653656836190544E-2</v>
      </c>
      <c r="Z1152" s="4">
        <f t="shared" si="402"/>
        <v>-1.1459717800617613E-2</v>
      </c>
      <c r="AA1152" s="4">
        <f t="shared" si="395"/>
        <v>2.186333353959007E-3</v>
      </c>
      <c r="AB1152" s="4">
        <f t="shared" si="396"/>
        <v>2.186333353959007E-3</v>
      </c>
      <c r="AC1152" s="2">
        <f t="shared" si="407"/>
        <v>6.1114306255122203E-3</v>
      </c>
      <c r="AD1152" s="3">
        <f t="shared" si="408"/>
        <v>2414.6025848668492</v>
      </c>
    </row>
    <row r="1153" spans="1:30" x14ac:dyDescent="0.3">
      <c r="A1153" s="1">
        <f t="shared" si="393"/>
        <v>31</v>
      </c>
      <c r="B1153" s="1">
        <f t="shared" si="414"/>
        <v>3</v>
      </c>
      <c r="C1153" s="5">
        <v>40751</v>
      </c>
      <c r="D1153" s="3">
        <v>2367.16</v>
      </c>
      <c r="E1153" s="3">
        <v>2414.36</v>
      </c>
      <c r="F1153" s="3">
        <f t="shared" si="399"/>
        <v>2410.9</v>
      </c>
      <c r="G1153" s="3">
        <f t="shared" si="409"/>
        <v>2386.6210000000001</v>
      </c>
      <c r="H1153" s="4">
        <f t="shared" si="394"/>
        <v>-2.5639548045853985E-2</v>
      </c>
      <c r="I1153" s="4">
        <f t="shared" si="397"/>
        <v>-6.2112823890179639E-3</v>
      </c>
      <c r="J1153" s="4">
        <f t="shared" si="398"/>
        <v>-1.9428265656836023E-2</v>
      </c>
      <c r="K1153" s="4">
        <f t="shared" si="400"/>
        <v>-3.134454300355958E-3</v>
      </c>
      <c r="L1153" s="4">
        <f t="shared" si="410"/>
        <v>-1.6739042444448956E-2</v>
      </c>
      <c r="M1153" s="4">
        <f t="shared" si="403"/>
        <v>-1.8142602347671091E-2</v>
      </c>
      <c r="N1153" s="4">
        <f t="shared" si="411"/>
        <v>-8.1542063025508617E-3</v>
      </c>
      <c r="O1153" s="4">
        <f t="shared" si="413"/>
        <v>1.0256594400040554E-2</v>
      </c>
      <c r="P1153" s="4">
        <f t="shared" si="415"/>
        <v>6.7317143552794015E-2</v>
      </c>
      <c r="T1153" s="4"/>
      <c r="U1153" s="4">
        <f t="shared" si="404"/>
        <v>-1.7143797978966285E-2</v>
      </c>
      <c r="V1153" s="4">
        <f t="shared" si="405"/>
        <v>-2.6972359999176684E-2</v>
      </c>
      <c r="W1153" s="4">
        <f t="shared" si="406"/>
        <v>-8.6439400284782329E-3</v>
      </c>
      <c r="X1153" s="4">
        <f t="shared" si="412"/>
        <v>2.0555025478952858E-2</v>
      </c>
      <c r="Y1153" s="4">
        <f t="shared" si="401"/>
        <v>-1.556419925920441E-2</v>
      </c>
      <c r="Z1153" s="4">
        <f t="shared" si="402"/>
        <v>-9.3570856717644715E-3</v>
      </c>
      <c r="AA1153" s="4">
        <f t="shared" si="395"/>
        <v>-2.5639548045853985E-2</v>
      </c>
      <c r="AB1153" s="4">
        <f t="shared" si="396"/>
        <v>-2.5639548045853985E-2</v>
      </c>
      <c r="AC1153" s="2">
        <f t="shared" si="407"/>
        <v>-1.3361323235959196E-2</v>
      </c>
      <c r="AD1153" s="3">
        <f t="shared" si="408"/>
        <v>2398.788389911233</v>
      </c>
    </row>
    <row r="1154" spans="1:30" x14ac:dyDescent="0.3">
      <c r="A1154" s="1">
        <f t="shared" si="393"/>
        <v>31</v>
      </c>
      <c r="B1154" s="1">
        <f t="shared" si="414"/>
        <v>4</v>
      </c>
      <c r="C1154" s="5">
        <v>40752</v>
      </c>
      <c r="D1154" s="3">
        <v>2371.77</v>
      </c>
      <c r="E1154" s="3">
        <v>2367.44</v>
      </c>
      <c r="F1154" s="3">
        <f t="shared" si="399"/>
        <v>2404.4059999999999</v>
      </c>
      <c r="G1154" s="3">
        <f t="shared" si="409"/>
        <v>2391.2920000000004</v>
      </c>
      <c r="H1154" s="4">
        <f t="shared" si="394"/>
        <v>1.9474813700806569E-3</v>
      </c>
      <c r="I1154" s="4">
        <f t="shared" si="397"/>
        <v>1.1828520252124913E-4</v>
      </c>
      <c r="J1154" s="4">
        <f t="shared" si="398"/>
        <v>1.8291961675594077E-3</v>
      </c>
      <c r="K1154" s="4">
        <f t="shared" si="400"/>
        <v>1.9181212930262318E-2</v>
      </c>
      <c r="L1154" s="4">
        <f t="shared" si="410"/>
        <v>1.1110829479676647E-2</v>
      </c>
      <c r="M1154" s="4">
        <f t="shared" si="403"/>
        <v>-1.3573414805985331E-2</v>
      </c>
      <c r="N1154" s="4">
        <f t="shared" si="411"/>
        <v>-8.1637876093761802E-3</v>
      </c>
      <c r="O1154" s="4">
        <f t="shared" si="413"/>
        <v>5.5292039278680384E-3</v>
      </c>
      <c r="P1154" s="4">
        <f t="shared" si="415"/>
        <v>6.939572380583077E-2</v>
      </c>
      <c r="T1154" s="4"/>
      <c r="U1154" s="4">
        <f t="shared" si="404"/>
        <v>1.5664340391017054E-2</v>
      </c>
      <c r="V1154" s="4">
        <f t="shared" si="405"/>
        <v>5.5076969871069607E-3</v>
      </c>
      <c r="W1154" s="4">
        <f t="shared" si="406"/>
        <v>-1.3505307290453451E-2</v>
      </c>
      <c r="X1154" s="4">
        <f t="shared" si="412"/>
        <v>1.1028610978656605E-2</v>
      </c>
      <c r="Y1154" s="4">
        <f t="shared" si="401"/>
        <v>6.4732177565682263E-3</v>
      </c>
      <c r="Z1154" s="4">
        <f t="shared" si="402"/>
        <v>1.281928276215823E-2</v>
      </c>
      <c r="AA1154" s="4">
        <f t="shared" si="395"/>
        <v>1.9474813700806569E-3</v>
      </c>
      <c r="AB1154" s="4">
        <f t="shared" si="396"/>
        <v>1.9474813700806569E-3</v>
      </c>
      <c r="AC1154" s="2">
        <f t="shared" si="407"/>
        <v>-7.5944378842897403E-3</v>
      </c>
      <c r="AD1154" s="3">
        <f t="shared" si="408"/>
        <v>2389.7822599408219</v>
      </c>
    </row>
    <row r="1155" spans="1:30" x14ac:dyDescent="0.3">
      <c r="A1155" s="1">
        <f t="shared" ref="A1155:A1218" si="416">WEEKNUM(C1155,2)</f>
        <v>31</v>
      </c>
      <c r="B1155" s="1">
        <f t="shared" si="414"/>
        <v>5</v>
      </c>
      <c r="C1155" s="5">
        <v>40753</v>
      </c>
      <c r="D1155" s="3">
        <v>2362.81</v>
      </c>
      <c r="E1155" s="3">
        <v>2349.3000000000002</v>
      </c>
      <c r="F1155" s="3">
        <f t="shared" si="399"/>
        <v>2391.0680000000002</v>
      </c>
      <c r="G1155" s="3">
        <f t="shared" si="409"/>
        <v>2391.9059999999999</v>
      </c>
      <c r="H1155" s="4">
        <f t="shared" ref="H1155:H1218" si="417">(D1155-D1154)/D1154</f>
        <v>-3.7777693452569331E-3</v>
      </c>
      <c r="I1155" s="4">
        <f t="shared" si="397"/>
        <v>-9.4739371861520295E-3</v>
      </c>
      <c r="J1155" s="4">
        <f t="shared" si="398"/>
        <v>5.6961678408950969E-3</v>
      </c>
      <c r="K1155" s="4">
        <f t="shared" si="400"/>
        <v>1.1115116558519664E-2</v>
      </c>
      <c r="L1155" s="4">
        <f t="shared" si="410"/>
        <v>9.8529321514686102E-3</v>
      </c>
      <c r="M1155" s="4">
        <f t="shared" si="403"/>
        <v>-1.1818149881141089E-2</v>
      </c>
      <c r="N1155" s="4">
        <f t="shared" si="411"/>
        <v>-1.2164357629438616E-2</v>
      </c>
      <c r="O1155" s="4">
        <f t="shared" si="413"/>
        <v>-3.5466245698965982E-4</v>
      </c>
      <c r="P1155" s="4">
        <f t="shared" si="415"/>
        <v>6.5355793422488262E-2</v>
      </c>
      <c r="T1155" s="4"/>
      <c r="U1155" s="4">
        <f t="shared" si="404"/>
        <v>2.4340471462241286E-2</v>
      </c>
      <c r="V1155" s="4">
        <f t="shared" si="405"/>
        <v>1.4097066747618844E-2</v>
      </c>
      <c r="W1155" s="4">
        <f t="shared" si="406"/>
        <v>-2.7450092611648508E-2</v>
      </c>
      <c r="X1155" s="4">
        <f t="shared" si="412"/>
        <v>-7.0045103028152235E-4</v>
      </c>
      <c r="Y1155" s="4">
        <f t="shared" si="401"/>
        <v>-1.4923038474468271E-3</v>
      </c>
      <c r="Z1155" s="4">
        <f t="shared" si="402"/>
        <v>4.8035365550331754E-3</v>
      </c>
      <c r="AA1155" s="4">
        <f t="shared" ref="AA1155:AA1218" si="418">(D1155-D1154)/D1154</f>
        <v>-3.7777693452569331E-3</v>
      </c>
      <c r="AB1155" s="4">
        <f t="shared" ref="AB1155:AB1218" si="419">(D1155-D1154)/D1154</f>
        <v>-3.7777693452569331E-3</v>
      </c>
      <c r="AC1155" s="2">
        <f t="shared" si="407"/>
        <v>-7.6102211465223432E-3</v>
      </c>
      <c r="AD1155" s="3">
        <f t="shared" si="408"/>
        <v>2380.7915066272144</v>
      </c>
    </row>
    <row r="1156" spans="1:30" x14ac:dyDescent="0.3">
      <c r="A1156" s="1">
        <f t="shared" si="416"/>
        <v>32</v>
      </c>
      <c r="B1156" s="1">
        <f t="shared" si="414"/>
        <v>1</v>
      </c>
      <c r="C1156" s="5">
        <v>40756</v>
      </c>
      <c r="D1156" s="3">
        <v>2354.0500000000002</v>
      </c>
      <c r="E1156" s="3">
        <v>2391.42</v>
      </c>
      <c r="F1156" s="3">
        <f t="shared" si="399"/>
        <v>2377.0479999999998</v>
      </c>
      <c r="G1156" s="3">
        <f t="shared" si="409"/>
        <v>2392.91</v>
      </c>
      <c r="H1156" s="4">
        <f t="shared" si="417"/>
        <v>-3.7074500277211302E-3</v>
      </c>
      <c r="I1156" s="4">
        <f t="shared" ref="I1156:I1219" si="420">(E1156-D1155)/D1155</f>
        <v>1.2108464074555351E-2</v>
      </c>
      <c r="J1156" s="4">
        <f t="shared" ref="J1156:J1219" si="421">H1156-I1156</f>
        <v>-1.5815914102276479E-2</v>
      </c>
      <c r="K1156" s="4">
        <f t="shared" si="400"/>
        <v>8.4592074690727267E-3</v>
      </c>
      <c r="L1156" s="4">
        <f t="shared" si="410"/>
        <v>1.4566460179945786E-2</v>
      </c>
      <c r="M1156" s="4">
        <f t="shared" si="403"/>
        <v>-9.6750254938055922E-3</v>
      </c>
      <c r="N1156" s="4">
        <f t="shared" si="411"/>
        <v>-1.6239641273595611E-2</v>
      </c>
      <c r="O1156" s="4">
        <f t="shared" si="413"/>
        <v>-6.7381746352031943E-3</v>
      </c>
      <c r="P1156" s="4">
        <f t="shared" si="415"/>
        <v>6.1406040056631188E-2</v>
      </c>
      <c r="T1156" s="4"/>
      <c r="U1156" s="4">
        <f t="shared" si="404"/>
        <v>2.5960614691828858E-2</v>
      </c>
      <c r="V1156" s="4">
        <f t="shared" si="405"/>
        <v>1.5701008544910536E-2</v>
      </c>
      <c r="W1156" s="4">
        <f t="shared" si="406"/>
        <v>-2.8917352474063036E-2</v>
      </c>
      <c r="X1156" s="4">
        <f t="shared" si="412"/>
        <v>-1.3170196265981239E-2</v>
      </c>
      <c r="Y1156" s="4">
        <f t="shared" si="401"/>
        <v>-4.1150968634594415E-3</v>
      </c>
      <c r="Z1156" s="4">
        <f t="shared" si="402"/>
        <v>2.1642061740097776E-3</v>
      </c>
      <c r="AA1156" s="4">
        <f t="shared" si="418"/>
        <v>-3.7074500277211302E-3</v>
      </c>
      <c r="AB1156" s="4">
        <f t="shared" si="419"/>
        <v>-3.7074500277211302E-3</v>
      </c>
      <c r="AC1156" s="2">
        <f t="shared" si="407"/>
        <v>-7.5731913446228753E-3</v>
      </c>
      <c r="AD1156" s="3">
        <f t="shared" si="408"/>
        <v>2371.8776710848097</v>
      </c>
    </row>
    <row r="1157" spans="1:30" x14ac:dyDescent="0.3">
      <c r="A1157" s="1">
        <f t="shared" si="416"/>
        <v>32</v>
      </c>
      <c r="B1157" s="1">
        <f t="shared" si="414"/>
        <v>2</v>
      </c>
      <c r="C1157" s="5">
        <v>40757</v>
      </c>
      <c r="D1157" s="3">
        <v>2292.85</v>
      </c>
      <c r="E1157" s="3">
        <v>2340.73</v>
      </c>
      <c r="F1157" s="3">
        <f t="shared" si="399"/>
        <v>2349.7280000000001</v>
      </c>
      <c r="G1157" s="3">
        <f t="shared" si="409"/>
        <v>2382.3779999999997</v>
      </c>
      <c r="H1157" s="4">
        <f t="shared" si="417"/>
        <v>-2.5997748560990748E-2</v>
      </c>
      <c r="I1157" s="4">
        <f t="shared" si="420"/>
        <v>-5.6583335103333248E-3</v>
      </c>
      <c r="J1157" s="4">
        <f t="shared" si="421"/>
        <v>-2.0339415050657422E-2</v>
      </c>
      <c r="K1157" s="4">
        <f t="shared" si="400"/>
        <v>4.2044561500393087E-3</v>
      </c>
      <c r="L1157" s="4">
        <f t="shared" si="410"/>
        <v>1.6259448845842465E-2</v>
      </c>
      <c r="M1157" s="4">
        <f t="shared" si="403"/>
        <v>-2.4206205994906711E-2</v>
      </c>
      <c r="N1157" s="4">
        <f t="shared" si="411"/>
        <v>-3.7579259042855417E-2</v>
      </c>
      <c r="O1157" s="4">
        <f t="shared" si="413"/>
        <v>-1.423991975052866E-2</v>
      </c>
      <c r="P1157" s="4">
        <f t="shared" si="415"/>
        <v>3.3811872706122015E-2</v>
      </c>
      <c r="T1157" s="4"/>
      <c r="U1157" s="4">
        <f t="shared" si="404"/>
        <v>3.2029905906841245E-2</v>
      </c>
      <c r="V1157" s="4">
        <f t="shared" si="405"/>
        <v>2.1709606847772844E-2</v>
      </c>
      <c r="W1157" s="4">
        <f t="shared" si="406"/>
        <v>-5.6226717981436095E-2</v>
      </c>
      <c r="X1157" s="4">
        <f t="shared" si="412"/>
        <v>-2.7039023978189792E-2</v>
      </c>
      <c r="Y1157" s="4">
        <f t="shared" si="401"/>
        <v>-8.3167964204100449E-3</v>
      </c>
      <c r="Z1157" s="4">
        <f t="shared" si="402"/>
        <v>-2.0639861480259074E-3</v>
      </c>
      <c r="AA1157" s="4">
        <f t="shared" si="418"/>
        <v>-2.5997748560990748E-2</v>
      </c>
      <c r="AB1157" s="4">
        <f t="shared" si="419"/>
        <v>-2.5997748560990748E-2</v>
      </c>
      <c r="AC1157" s="2">
        <f t="shared" si="407"/>
        <v>-2.2978002946786747E-2</v>
      </c>
      <c r="AD1157" s="3">
        <f t="shared" si="408"/>
        <v>2345.5351140565399</v>
      </c>
    </row>
    <row r="1158" spans="1:30" x14ac:dyDescent="0.3">
      <c r="A1158" s="1">
        <f t="shared" si="416"/>
        <v>32</v>
      </c>
      <c r="B1158" s="1">
        <f t="shared" si="414"/>
        <v>3</v>
      </c>
      <c r="C1158" s="5">
        <v>40758</v>
      </c>
      <c r="D1158" s="3">
        <v>2312.7800000000002</v>
      </c>
      <c r="E1158" s="3">
        <v>2294.94</v>
      </c>
      <c r="F1158" s="3">
        <f t="shared" ref="F1158:F1221" si="422">AVERAGE(D1154:D1158)</f>
        <v>2338.8519999999999</v>
      </c>
      <c r="G1158" s="3">
        <f t="shared" si="409"/>
        <v>2374.8759999999997</v>
      </c>
      <c r="H1158" s="4">
        <f t="shared" si="417"/>
        <v>8.6922389166322663E-3</v>
      </c>
      <c r="I1158" s="4">
        <f t="shared" si="420"/>
        <v>9.1152931940604296E-4</v>
      </c>
      <c r="J1158" s="4">
        <f t="shared" si="421"/>
        <v>7.7807095972262236E-3</v>
      </c>
      <c r="K1158" s="4">
        <f t="shared" ref="K1158:K1221" si="423">(SUM(D1154:D1157)/4-D1157)/D1157</f>
        <v>2.2905990361340684E-2</v>
      </c>
      <c r="L1158" s="4">
        <f t="shared" si="410"/>
        <v>3.8783852216915868E-2</v>
      </c>
      <c r="M1158" s="4">
        <f t="shared" si="403"/>
        <v>-1.1147349212348478E-2</v>
      </c>
      <c r="N1158" s="4">
        <f t="shared" si="411"/>
        <v>-2.6147049361734911E-2</v>
      </c>
      <c r="O1158" s="4">
        <f t="shared" si="413"/>
        <v>-1.5576059979764563E-2</v>
      </c>
      <c r="P1158" s="4">
        <f t="shared" si="415"/>
        <v>4.2798012498534654E-2</v>
      </c>
      <c r="T1158" s="4"/>
      <c r="U1158" s="4">
        <f t="shared" si="404"/>
        <v>3.2409446758401093E-2</v>
      </c>
      <c r="V1158" s="4">
        <f t="shared" si="405"/>
        <v>2.2085352290817029E-2</v>
      </c>
      <c r="W1158" s="4">
        <f t="shared" si="406"/>
        <v>-2.2972676118217468E-2</v>
      </c>
      <c r="X1158" s="4">
        <f t="shared" si="412"/>
        <v>-2.9884275581733056E-2</v>
      </c>
      <c r="Y1158" s="4">
        <f t="shared" ref="Y1158:Y1221" si="424">(SUM(D1154:D1157)*(0.99/4.01)-D1157)/D1157</f>
        <v>1.0151551578780284E-2</v>
      </c>
      <c r="Z1158" s="4">
        <f t="shared" ref="Z1158:Z1221" si="425">(SUM(D1154:D1157)*(0.995/4.005)-D1157)/D1157</f>
        <v>1.652080939778678E-2</v>
      </c>
      <c r="AA1158" s="4">
        <f t="shared" si="418"/>
        <v>8.6922389166322663E-3</v>
      </c>
      <c r="AB1158" s="4">
        <f t="shared" si="419"/>
        <v>8.6922389166322663E-3</v>
      </c>
      <c r="AC1158" s="2">
        <f t="shared" si="407"/>
        <v>-9.4417725440205935E-3</v>
      </c>
      <c r="AD1158" s="3">
        <f t="shared" si="408"/>
        <v>2334.6167427043601</v>
      </c>
    </row>
    <row r="1159" spans="1:30" x14ac:dyDescent="0.3">
      <c r="A1159" s="1">
        <f t="shared" si="416"/>
        <v>32</v>
      </c>
      <c r="B1159" s="1">
        <f t="shared" si="414"/>
        <v>4</v>
      </c>
      <c r="C1159" s="5">
        <v>40759</v>
      </c>
      <c r="D1159" s="3">
        <v>2207.1999999999998</v>
      </c>
      <c r="E1159" s="3">
        <v>2275.3000000000002</v>
      </c>
      <c r="F1159" s="3">
        <f t="shared" si="422"/>
        <v>2305.9380000000006</v>
      </c>
      <c r="G1159" s="3">
        <f t="shared" si="409"/>
        <v>2355.1719999999996</v>
      </c>
      <c r="H1159" s="4">
        <f t="shared" si="417"/>
        <v>-4.5650688781466622E-2</v>
      </c>
      <c r="I1159" s="4">
        <f t="shared" si="420"/>
        <v>-1.6205605375349152E-2</v>
      </c>
      <c r="J1159" s="4">
        <f t="shared" si="421"/>
        <v>-2.944508340611747E-2</v>
      </c>
      <c r="K1159" s="4">
        <f t="shared" si="423"/>
        <v>7.7147415664266372E-3</v>
      </c>
      <c r="L1159" s="4">
        <f t="shared" si="410"/>
        <v>2.5438361337149478E-2</v>
      </c>
      <c r="M1159" s="4">
        <f t="shared" ref="M1159:M1222" si="426">(D1159-F1159)/F1159</f>
        <v>-4.2819017683910283E-2</v>
      </c>
      <c r="N1159" s="4">
        <f t="shared" si="411"/>
        <v>-6.2828532268556087E-2</v>
      </c>
      <c r="O1159" s="4">
        <f t="shared" si="413"/>
        <v>-2.2306089162739677E-2</v>
      </c>
      <c r="P1159" s="4">
        <f t="shared" si="415"/>
        <v>-4.8064350319678923E-3</v>
      </c>
      <c r="T1159" s="4"/>
      <c r="U1159" s="4">
        <f t="shared" ref="U1159:U1222" si="427">(D1154-D1158)/D1158</f>
        <v>2.5506100882920026E-2</v>
      </c>
      <c r="V1159" s="4">
        <f t="shared" ref="V1159:V1222" si="428">(D1154*(1-0.01)-D1158)/D1158</f>
        <v>1.5251039874090761E-2</v>
      </c>
      <c r="W1159" s="4">
        <f t="shared" ref="W1159:W1222" si="429">(D1159-D1154)/D1154</f>
        <v>-6.9386997896086114E-2</v>
      </c>
      <c r="X1159" s="4">
        <f t="shared" si="412"/>
        <v>-4.0953150175136559E-2</v>
      </c>
      <c r="Y1159" s="4">
        <f t="shared" si="424"/>
        <v>-4.8502801488654055E-3</v>
      </c>
      <c r="Z1159" s="4">
        <f t="shared" si="425"/>
        <v>1.4243873743766059E-3</v>
      </c>
      <c r="AA1159" s="4">
        <f t="shared" si="418"/>
        <v>-4.5650688781466622E-2</v>
      </c>
      <c r="AB1159" s="4">
        <f t="shared" si="419"/>
        <v>-4.5650688781466622E-2</v>
      </c>
      <c r="AC1159" s="2">
        <f t="shared" si="407"/>
        <v>-3.8485182645995028E-2</v>
      </c>
      <c r="AD1159" s="3">
        <f t="shared" si="408"/>
        <v>2292.14449513624</v>
      </c>
    </row>
    <row r="1160" spans="1:30" x14ac:dyDescent="0.3">
      <c r="A1160" s="1">
        <f t="shared" si="416"/>
        <v>32</v>
      </c>
      <c r="B1160" s="1">
        <f t="shared" si="414"/>
        <v>5</v>
      </c>
      <c r="C1160" s="5">
        <v>40760</v>
      </c>
      <c r="D1160" s="3">
        <v>2194.38</v>
      </c>
      <c r="E1160" s="3">
        <v>2227.4899999999998</v>
      </c>
      <c r="F1160" s="3">
        <f t="shared" si="422"/>
        <v>2272.2520000000004</v>
      </c>
      <c r="G1160" s="3">
        <f t="shared" si="409"/>
        <v>2331.66</v>
      </c>
      <c r="H1160" s="4">
        <f t="shared" si="417"/>
        <v>-5.8082638637186072E-3</v>
      </c>
      <c r="I1160" s="4">
        <f t="shared" si="420"/>
        <v>9.1926422616890012E-3</v>
      </c>
      <c r="J1160" s="4">
        <f t="shared" si="421"/>
        <v>-1.5000906125407609E-2</v>
      </c>
      <c r="K1160" s="4">
        <f t="shared" si="423"/>
        <v>3.8292859731787081E-2</v>
      </c>
      <c r="L1160" s="4">
        <f t="shared" si="410"/>
        <v>6.3298900567838504E-2</v>
      </c>
      <c r="M1160" s="4">
        <f t="shared" si="426"/>
        <v>-3.4270846719466098E-2</v>
      </c>
      <c r="N1160" s="4">
        <f t="shared" si="411"/>
        <v>-5.8876508581868603E-2</v>
      </c>
      <c r="O1160" s="4">
        <f t="shared" si="413"/>
        <v>-2.707279504917081E-2</v>
      </c>
      <c r="P1160" s="4">
        <f t="shared" si="415"/>
        <v>-1.0586781852777009E-2</v>
      </c>
      <c r="T1160" s="4"/>
      <c r="U1160" s="4">
        <f t="shared" si="427"/>
        <v>7.0501087350489378E-2</v>
      </c>
      <c r="V1160" s="4">
        <f t="shared" si="428"/>
        <v>5.9796076476984518E-2</v>
      </c>
      <c r="W1160" s="4">
        <f t="shared" si="429"/>
        <v>-7.1283768055831753E-2</v>
      </c>
      <c r="X1160" s="4">
        <f t="shared" si="412"/>
        <v>-4.9691602246360114E-2</v>
      </c>
      <c r="Y1160" s="4">
        <f t="shared" si="424"/>
        <v>2.5346564722662626E-2</v>
      </c>
      <c r="Z1160" s="4">
        <f t="shared" si="425"/>
        <v>3.1811630894510008E-2</v>
      </c>
      <c r="AA1160" s="4">
        <f t="shared" si="418"/>
        <v>-5.8082638637186072E-3</v>
      </c>
      <c r="AB1160" s="4">
        <f t="shared" si="419"/>
        <v>-5.8082638637186072E-3</v>
      </c>
      <c r="AC1160" s="2">
        <f t="shared" ref="AC1160:AC1223" si="430">(D1160-AD1160)/D1160</f>
        <v>-2.9701478363285721E-2</v>
      </c>
      <c r="AD1160" s="3">
        <f t="shared" si="408"/>
        <v>2259.556330090827</v>
      </c>
    </row>
    <row r="1161" spans="1:30" x14ac:dyDescent="0.3">
      <c r="A1161" s="1">
        <f t="shared" si="416"/>
        <v>33</v>
      </c>
      <c r="B1161" s="1">
        <f t="shared" si="414"/>
        <v>1</v>
      </c>
      <c r="C1161" s="5">
        <v>40763</v>
      </c>
      <c r="D1161" s="3">
        <v>2060.29</v>
      </c>
      <c r="E1161" s="3">
        <v>2127.87</v>
      </c>
      <c r="F1161" s="3">
        <f t="shared" si="422"/>
        <v>2213.5</v>
      </c>
      <c r="G1161" s="3">
        <f t="shared" si="409"/>
        <v>2295.2740000000003</v>
      </c>
      <c r="H1161" s="4">
        <f t="shared" si="417"/>
        <v>-6.1106098305671826E-2</v>
      </c>
      <c r="I1161" s="4">
        <f t="shared" si="420"/>
        <v>-3.0309244524649431E-2</v>
      </c>
      <c r="J1161" s="4">
        <f t="shared" si="421"/>
        <v>-3.0796853781022395E-2</v>
      </c>
      <c r="K1161" s="4">
        <f t="shared" si="423"/>
        <v>2.6167983667368309E-2</v>
      </c>
      <c r="L1161" s="4">
        <f t="shared" si="410"/>
        <v>5.7876636377169451E-2</v>
      </c>
      <c r="M1161" s="4">
        <f t="shared" si="426"/>
        <v>-6.9216173480912593E-2</v>
      </c>
      <c r="N1161" s="4">
        <f t="shared" si="411"/>
        <v>-0.10237731965769679</v>
      </c>
      <c r="O1161" s="4">
        <f t="shared" si="413"/>
        <v>-3.9690529003198749E-2</v>
      </c>
      <c r="P1161" s="4">
        <f t="shared" si="415"/>
        <v>-7.1045963225812345E-2</v>
      </c>
      <c r="T1161" s="4"/>
      <c r="U1161" s="4">
        <f t="shared" si="427"/>
        <v>7.276314950008661E-2</v>
      </c>
      <c r="V1161" s="4">
        <f t="shared" si="428"/>
        <v>6.2035518005085721E-2</v>
      </c>
      <c r="W1161" s="4">
        <f t="shared" si="429"/>
        <v>-0.12478919309275512</v>
      </c>
      <c r="X1161" s="4">
        <f t="shared" si="412"/>
        <v>-6.8802985888379117E-2</v>
      </c>
      <c r="Y1161" s="4">
        <f t="shared" si="424"/>
        <v>1.3372871651565634E-2</v>
      </c>
      <c r="Z1161" s="4">
        <f t="shared" si="425"/>
        <v>1.9762440698158707E-2</v>
      </c>
      <c r="AA1161" s="4">
        <f t="shared" si="418"/>
        <v>-6.1106098305671826E-2</v>
      </c>
      <c r="AB1161" s="4">
        <f t="shared" si="419"/>
        <v>-6.1106098305671826E-2</v>
      </c>
      <c r="AC1161" s="2">
        <f t="shared" si="430"/>
        <v>-6.447840840879264E-2</v>
      </c>
      <c r="AD1161" s="3">
        <f t="shared" ref="AD1161:AD1224" si="431">D1161*(2/(5+1))+AD1160*(1-(2/(5+1)))</f>
        <v>2193.1342200605513</v>
      </c>
    </row>
    <row r="1162" spans="1:30" x14ac:dyDescent="0.3">
      <c r="A1162" s="1">
        <f t="shared" si="416"/>
        <v>33</v>
      </c>
      <c r="B1162" s="1">
        <f t="shared" si="414"/>
        <v>2</v>
      </c>
      <c r="C1162" s="5">
        <v>40764</v>
      </c>
      <c r="D1162" s="3">
        <v>2160.79</v>
      </c>
      <c r="E1162" s="3">
        <v>2095.9899999999998</v>
      </c>
      <c r="F1162" s="3">
        <f t="shared" si="422"/>
        <v>2187.0879999999997</v>
      </c>
      <c r="G1162" s="3">
        <f t="shared" si="409"/>
        <v>2268.4080000000004</v>
      </c>
      <c r="H1162" s="4">
        <f t="shared" si="417"/>
        <v>4.877954074426416E-2</v>
      </c>
      <c r="I1162" s="4">
        <f t="shared" si="420"/>
        <v>1.7327657756917629E-2</v>
      </c>
      <c r="J1162" s="4">
        <f t="shared" si="421"/>
        <v>3.1451882987346531E-2</v>
      </c>
      <c r="K1162" s="4">
        <f t="shared" si="423"/>
        <v>6.4734818884720088E-2</v>
      </c>
      <c r="L1162" s="4">
        <f t="shared" si="410"/>
        <v>0.10681775650784894</v>
      </c>
      <c r="M1162" s="4">
        <f t="shared" si="426"/>
        <v>-1.2024207530743975E-2</v>
      </c>
      <c r="N1162" s="4">
        <f t="shared" si="411"/>
        <v>-4.7442082729385708E-2</v>
      </c>
      <c r="O1162" s="4">
        <f t="shared" si="413"/>
        <v>-3.7634383720769077E-2</v>
      </c>
      <c r="P1162" s="4">
        <f t="shared" si="415"/>
        <v>-2.5732011939437187E-2</v>
      </c>
      <c r="T1162" s="4"/>
      <c r="U1162" s="4">
        <f t="shared" si="427"/>
        <v>0.11287731338792109</v>
      </c>
      <c r="V1162" s="4">
        <f t="shared" si="428"/>
        <v>0.10174854025404188</v>
      </c>
      <c r="W1162" s="4">
        <f t="shared" si="429"/>
        <v>-5.7596441110408424E-2</v>
      </c>
      <c r="X1162" s="4">
        <f t="shared" si="412"/>
        <v>-6.9216522082556076E-2</v>
      </c>
      <c r="Y1162" s="4">
        <f t="shared" si="424"/>
        <v>5.1458823636781018E-2</v>
      </c>
      <c r="Z1162" s="4">
        <f t="shared" si="425"/>
        <v>5.8088534122643094E-2</v>
      </c>
      <c r="AA1162" s="4">
        <f t="shared" si="418"/>
        <v>4.877954074426416E-2</v>
      </c>
      <c r="AB1162" s="4">
        <f t="shared" si="419"/>
        <v>4.877954074426416E-2</v>
      </c>
      <c r="AC1162" s="2">
        <f t="shared" si="430"/>
        <v>-9.9791341933741454E-3</v>
      </c>
      <c r="AD1162" s="3">
        <f t="shared" si="431"/>
        <v>2182.3528133737009</v>
      </c>
    </row>
    <row r="1163" spans="1:30" x14ac:dyDescent="0.3">
      <c r="A1163" s="1">
        <f t="shared" si="416"/>
        <v>33</v>
      </c>
      <c r="B1163" s="1">
        <f t="shared" si="414"/>
        <v>3</v>
      </c>
      <c r="C1163" s="5">
        <v>40765</v>
      </c>
      <c r="D1163" s="3">
        <v>2073.09</v>
      </c>
      <c r="E1163" s="3">
        <v>2110.14</v>
      </c>
      <c r="F1163" s="3">
        <f t="shared" si="422"/>
        <v>2139.15</v>
      </c>
      <c r="G1163" s="3">
        <f t="shared" ref="G1163:G1226" si="432">AVERAGE(D1154:D1163)</f>
        <v>2239.0010000000002</v>
      </c>
      <c r="H1163" s="4">
        <f t="shared" si="417"/>
        <v>-4.058700752965342E-2</v>
      </c>
      <c r="I1163" s="4">
        <f t="shared" si="420"/>
        <v>-2.3440500927901411E-2</v>
      </c>
      <c r="J1163" s="4">
        <f t="shared" si="421"/>
        <v>-1.7146506601752008E-2</v>
      </c>
      <c r="K1163" s="4">
        <f t="shared" si="423"/>
        <v>-2.3718177148172657E-3</v>
      </c>
      <c r="L1163" s="4">
        <f t="shared" ref="L1163:L1226" si="433">(SUM(D1154:D1162)/9-D1162)/D1162</f>
        <v>4.4726954287809463E-2</v>
      </c>
      <c r="M1163" s="4">
        <f t="shared" si="426"/>
        <v>-3.0881424865016452E-2</v>
      </c>
      <c r="N1163" s="4">
        <f t="shared" ref="N1163:N1226" si="434">(D1163-G1163)/G1163</f>
        <v>-7.4100458195418425E-2</v>
      </c>
      <c r="O1163" s="4">
        <f t="shared" si="413"/>
        <v>-4.8165299142825496E-2</v>
      </c>
      <c r="P1163" s="4">
        <f t="shared" si="415"/>
        <v>-6.5274634106751536E-2</v>
      </c>
      <c r="T1163" s="4"/>
      <c r="U1163" s="4">
        <f t="shared" si="427"/>
        <v>7.0340014531722311E-2</v>
      </c>
      <c r="V1163" s="4">
        <f t="shared" si="428"/>
        <v>5.9636614386404989E-2</v>
      </c>
      <c r="W1163" s="4">
        <f t="shared" si="429"/>
        <v>-0.10363718122778649</v>
      </c>
      <c r="X1163" s="4">
        <f t="shared" ref="X1163:X1226" si="435">(F1163-F1158)/F1158</f>
        <v>-8.538462459360395E-2</v>
      </c>
      <c r="Y1163" s="4">
        <f t="shared" si="424"/>
        <v>-1.4811071858024138E-2</v>
      </c>
      <c r="Z1163" s="4">
        <f t="shared" si="425"/>
        <v>-8.5992096142253373E-3</v>
      </c>
      <c r="AA1163" s="4">
        <f t="shared" si="418"/>
        <v>-4.058700752965342E-2</v>
      </c>
      <c r="AB1163" s="4">
        <f t="shared" si="419"/>
        <v>-4.058700752965342E-2</v>
      </c>
      <c r="AC1163" s="2">
        <f t="shared" si="430"/>
        <v>-3.5136861198726201E-2</v>
      </c>
      <c r="AD1163" s="3">
        <f t="shared" si="431"/>
        <v>2145.9318755824675</v>
      </c>
    </row>
    <row r="1164" spans="1:30" x14ac:dyDescent="0.3">
      <c r="A1164" s="1">
        <f t="shared" si="416"/>
        <v>33</v>
      </c>
      <c r="B1164" s="1">
        <f t="shared" si="414"/>
        <v>4</v>
      </c>
      <c r="C1164" s="5">
        <v>40766</v>
      </c>
      <c r="D1164" s="3">
        <v>2167.0700000000002</v>
      </c>
      <c r="E1164" s="3">
        <v>2108.92</v>
      </c>
      <c r="F1164" s="3">
        <f t="shared" si="422"/>
        <v>2131.1239999999998</v>
      </c>
      <c r="G1164" s="3">
        <f t="shared" si="432"/>
        <v>2218.5310000000004</v>
      </c>
      <c r="H1164" s="4">
        <f t="shared" si="417"/>
        <v>4.5333294743595313E-2</v>
      </c>
      <c r="I1164" s="4">
        <f t="shared" si="420"/>
        <v>1.7283378917461338E-2</v>
      </c>
      <c r="J1164" s="4">
        <f t="shared" si="421"/>
        <v>2.8049915826133975E-2</v>
      </c>
      <c r="K1164" s="4">
        <f t="shared" si="423"/>
        <v>2.3659127196600085E-2</v>
      </c>
      <c r="L1164" s="4">
        <f t="shared" si="433"/>
        <v>7.2914774027605711E-2</v>
      </c>
      <c r="M1164" s="4">
        <f t="shared" si="426"/>
        <v>1.6867155547964533E-2</v>
      </c>
      <c r="N1164" s="4">
        <f t="shared" si="434"/>
        <v>-2.3195979682050973E-2</v>
      </c>
      <c r="O1164" s="4">
        <f t="shared" ref="O1164:O1227" si="436">(F1164-G1164)/D1164</f>
        <v>-4.0334183944219892E-2</v>
      </c>
      <c r="P1164" s="4">
        <f t="shared" si="415"/>
        <v>-2.2900453590397933E-2</v>
      </c>
      <c r="T1164" s="4"/>
      <c r="U1164" s="4">
        <f t="shared" si="427"/>
        <v>6.4690872079842004E-2</v>
      </c>
      <c r="V1164" s="4">
        <f t="shared" si="428"/>
        <v>5.4043963359043531E-2</v>
      </c>
      <c r="W1164" s="4">
        <f t="shared" si="429"/>
        <v>-1.8181406306632682E-2</v>
      </c>
      <c r="X1164" s="4">
        <f t="shared" si="435"/>
        <v>-7.5810364372329492E-2</v>
      </c>
      <c r="Y1164" s="4">
        <f t="shared" si="424"/>
        <v>1.0895297680432927E-2</v>
      </c>
      <c r="Z1164" s="4">
        <f t="shared" si="425"/>
        <v>1.7269245004361718E-2</v>
      </c>
      <c r="AA1164" s="4">
        <f t="shared" si="418"/>
        <v>4.5333294743595313E-2</v>
      </c>
      <c r="AB1164" s="4">
        <f t="shared" si="419"/>
        <v>4.5333294743595313E-2</v>
      </c>
      <c r="AC1164" s="2">
        <f t="shared" si="430"/>
        <v>6.5028277559199751E-3</v>
      </c>
      <c r="AD1164" s="3">
        <f t="shared" si="431"/>
        <v>2152.9779170549787</v>
      </c>
    </row>
    <row r="1165" spans="1:30" x14ac:dyDescent="0.3">
      <c r="A1165" s="1">
        <f t="shared" si="416"/>
        <v>33</v>
      </c>
      <c r="B1165" s="1">
        <f t="shared" si="414"/>
        <v>5</v>
      </c>
      <c r="C1165" s="5">
        <v>40767</v>
      </c>
      <c r="D1165" s="3">
        <v>2182.0500000000002</v>
      </c>
      <c r="E1165" s="3">
        <v>2176.54</v>
      </c>
      <c r="F1165" s="3">
        <f t="shared" si="422"/>
        <v>2128.6580000000004</v>
      </c>
      <c r="G1165" s="3">
        <f t="shared" si="432"/>
        <v>2200.4550000000004</v>
      </c>
      <c r="H1165" s="4">
        <f t="shared" si="417"/>
        <v>6.9125593543355856E-3</v>
      </c>
      <c r="I1165" s="4">
        <f t="shared" si="420"/>
        <v>4.3699557466993682E-3</v>
      </c>
      <c r="J1165" s="4">
        <f t="shared" si="421"/>
        <v>2.5426036076362174E-3</v>
      </c>
      <c r="K1165" s="4">
        <f t="shared" si="423"/>
        <v>-2.3884784524727035E-2</v>
      </c>
      <c r="L1165" s="4">
        <f t="shared" si="433"/>
        <v>1.6349264213892625E-2</v>
      </c>
      <c r="M1165" s="4">
        <f t="shared" si="426"/>
        <v>2.5082469800221462E-2</v>
      </c>
      <c r="N1165" s="4">
        <f t="shared" si="434"/>
        <v>-8.3641792265691395E-3</v>
      </c>
      <c r="O1165" s="4">
        <f t="shared" si="436"/>
        <v>-3.2903462340459669E-2</v>
      </c>
      <c r="P1165" s="4">
        <f t="shared" si="415"/>
        <v>-1.6146194980747181E-2</v>
      </c>
      <c r="T1165" s="4"/>
      <c r="U1165" s="4">
        <f t="shared" si="427"/>
        <v>1.2602269423691871E-2</v>
      </c>
      <c r="V1165" s="4">
        <f t="shared" si="428"/>
        <v>2.4762467294549484E-3</v>
      </c>
      <c r="W1165" s="4">
        <f t="shared" si="429"/>
        <v>-5.6188991879254852E-3</v>
      </c>
      <c r="X1165" s="4">
        <f t="shared" si="435"/>
        <v>-6.3194575249576196E-2</v>
      </c>
      <c r="Y1165" s="4">
        <f t="shared" si="424"/>
        <v>-3.6055797186513569E-2</v>
      </c>
      <c r="Z1165" s="4">
        <f t="shared" si="425"/>
        <v>-2.9977888241801181E-2</v>
      </c>
      <c r="AA1165" s="4">
        <f t="shared" si="418"/>
        <v>6.9125593543355856E-3</v>
      </c>
      <c r="AB1165" s="4">
        <f t="shared" si="419"/>
        <v>6.9125593543355856E-3</v>
      </c>
      <c r="AC1165" s="2">
        <f t="shared" si="430"/>
        <v>8.8821927224463429E-3</v>
      </c>
      <c r="AD1165" s="3">
        <f t="shared" si="431"/>
        <v>2162.6686113699861</v>
      </c>
    </row>
    <row r="1166" spans="1:30" x14ac:dyDescent="0.3">
      <c r="A1166" s="1">
        <f t="shared" si="416"/>
        <v>34</v>
      </c>
      <c r="B1166" s="1">
        <f t="shared" si="414"/>
        <v>1</v>
      </c>
      <c r="C1166" s="5">
        <v>40770</v>
      </c>
      <c r="D1166" s="3">
        <v>2214.12</v>
      </c>
      <c r="E1166" s="3">
        <v>2189.4899999999998</v>
      </c>
      <c r="F1166" s="3">
        <f t="shared" si="422"/>
        <v>2159.424</v>
      </c>
      <c r="G1166" s="3">
        <f t="shared" si="432"/>
        <v>2186.462</v>
      </c>
      <c r="H1166" s="4">
        <f t="shared" si="417"/>
        <v>1.4697188423729845E-2</v>
      </c>
      <c r="I1166" s="4">
        <f t="shared" si="420"/>
        <v>3.4096377259914298E-3</v>
      </c>
      <c r="J1166" s="4">
        <f t="shared" si="421"/>
        <v>1.1287550697738414E-2</v>
      </c>
      <c r="K1166" s="4">
        <f t="shared" si="423"/>
        <v>-1.6635732453426904E-2</v>
      </c>
      <c r="L1166" s="4">
        <f t="shared" si="433"/>
        <v>6.1359221323457522E-4</v>
      </c>
      <c r="M1166" s="4">
        <f t="shared" si="426"/>
        <v>2.5328976615986445E-2</v>
      </c>
      <c r="N1166" s="4">
        <f t="shared" si="434"/>
        <v>1.2649659587040571E-2</v>
      </c>
      <c r="O1166" s="4">
        <f t="shared" si="436"/>
        <v>-1.2211623579571122E-2</v>
      </c>
      <c r="P1166" s="4">
        <f t="shared" si="415"/>
        <v>-1.6863102269756595E-3</v>
      </c>
      <c r="T1166" s="4"/>
      <c r="U1166" s="4">
        <f t="shared" si="427"/>
        <v>-5.5800737838271448E-2</v>
      </c>
      <c r="V1166" s="4">
        <f t="shared" si="428"/>
        <v>-6.5242730459888779E-2</v>
      </c>
      <c r="W1166" s="4">
        <f t="shared" si="429"/>
        <v>7.4664246295424397E-2</v>
      </c>
      <c r="X1166" s="4">
        <f t="shared" si="435"/>
        <v>-2.4430088095775931E-2</v>
      </c>
      <c r="Y1166" s="4">
        <f t="shared" si="424"/>
        <v>-2.8897132298147232E-2</v>
      </c>
      <c r="Z1166" s="4">
        <f t="shared" si="425"/>
        <v>-2.2774086183430572E-2</v>
      </c>
      <c r="AA1166" s="4">
        <f t="shared" si="418"/>
        <v>1.4697188423729845E-2</v>
      </c>
      <c r="AB1166" s="4">
        <f t="shared" si="419"/>
        <v>1.4697188423729845E-2</v>
      </c>
      <c r="AC1166" s="2">
        <f t="shared" si="430"/>
        <v>1.5491900056610391E-2</v>
      </c>
      <c r="AD1166" s="3">
        <f t="shared" si="431"/>
        <v>2179.8190742466577</v>
      </c>
    </row>
    <row r="1167" spans="1:30" x14ac:dyDescent="0.3">
      <c r="A1167" s="1">
        <f t="shared" si="416"/>
        <v>34</v>
      </c>
      <c r="B1167" s="1">
        <f t="shared" si="414"/>
        <v>2</v>
      </c>
      <c r="C1167" s="5">
        <v>40771</v>
      </c>
      <c r="D1167" s="3">
        <v>2194.27</v>
      </c>
      <c r="E1167" s="3">
        <v>2190.14</v>
      </c>
      <c r="F1167" s="3">
        <f t="shared" si="422"/>
        <v>2166.12</v>
      </c>
      <c r="G1167" s="3">
        <f t="shared" si="432"/>
        <v>2176.6039999999998</v>
      </c>
      <c r="H1167" s="4">
        <f t="shared" si="417"/>
        <v>-8.9651870720647078E-3</v>
      </c>
      <c r="I1167" s="4">
        <f t="shared" si="420"/>
        <v>-1.0830487959098883E-2</v>
      </c>
      <c r="J1167" s="4">
        <f t="shared" si="421"/>
        <v>1.8653008870341756E-3</v>
      </c>
      <c r="K1167" s="4">
        <f t="shared" si="423"/>
        <v>-2.4857505464925076E-2</v>
      </c>
      <c r="L1167" s="4">
        <f t="shared" si="433"/>
        <v>-1.7830510039604577E-2</v>
      </c>
      <c r="M1167" s="4">
        <f t="shared" si="426"/>
        <v>1.2995586578767608E-2</v>
      </c>
      <c r="N1167" s="4">
        <f t="shared" si="434"/>
        <v>8.1163133027414118E-3</v>
      </c>
      <c r="O1167" s="4">
        <f t="shared" si="436"/>
        <v>-4.777898800056476E-3</v>
      </c>
      <c r="P1167" s="4">
        <f t="shared" si="415"/>
        <v>-1.0636379212393994E-2</v>
      </c>
      <c r="T1167" s="4"/>
      <c r="U1167" s="4">
        <f t="shared" si="427"/>
        <v>-2.4086318718045965E-2</v>
      </c>
      <c r="V1167" s="4">
        <f t="shared" si="428"/>
        <v>-3.3845455530865494E-2</v>
      </c>
      <c r="W1167" s="4">
        <f t="shared" si="429"/>
        <v>1.5494333091137973E-2</v>
      </c>
      <c r="X1167" s="4">
        <f t="shared" si="435"/>
        <v>-9.5871771048992305E-3</v>
      </c>
      <c r="Y1167" s="4">
        <f t="shared" si="424"/>
        <v>-3.7016389436684165E-2</v>
      </c>
      <c r="Z1167" s="4">
        <f t="shared" si="425"/>
        <v>-3.0944537266017921E-2</v>
      </c>
      <c r="AA1167" s="4">
        <f t="shared" si="418"/>
        <v>-8.9651870720647078E-3</v>
      </c>
      <c r="AB1167" s="4">
        <f t="shared" si="419"/>
        <v>-8.9651870720647078E-3</v>
      </c>
      <c r="AC1167" s="2">
        <f t="shared" si="430"/>
        <v>4.3905036764973725E-3</v>
      </c>
      <c r="AD1167" s="3">
        <f t="shared" si="431"/>
        <v>2184.6360494977721</v>
      </c>
    </row>
    <row r="1168" spans="1:30" x14ac:dyDescent="0.3">
      <c r="A1168" s="1">
        <f t="shared" si="416"/>
        <v>34</v>
      </c>
      <c r="B1168" s="1">
        <f t="shared" si="414"/>
        <v>3</v>
      </c>
      <c r="C1168" s="5">
        <v>40772</v>
      </c>
      <c r="D1168" s="3">
        <v>2181.62</v>
      </c>
      <c r="E1168" s="3">
        <v>2193.3000000000002</v>
      </c>
      <c r="F1168" s="3">
        <f t="shared" si="422"/>
        <v>2187.826</v>
      </c>
      <c r="G1168" s="3">
        <f t="shared" si="432"/>
        <v>2163.4879999999998</v>
      </c>
      <c r="H1168" s="4">
        <f t="shared" si="417"/>
        <v>-5.7650152442498374E-3</v>
      </c>
      <c r="I1168" s="4">
        <f t="shared" si="420"/>
        <v>-4.4206045746412244E-4</v>
      </c>
      <c r="J1168" s="4">
        <f t="shared" si="421"/>
        <v>-5.3229547867857151E-3</v>
      </c>
      <c r="K1168" s="4">
        <f t="shared" si="423"/>
        <v>-2.2296709156119929E-3</v>
      </c>
      <c r="L1168" s="4">
        <f t="shared" si="433"/>
        <v>-1.4946504608214405E-2</v>
      </c>
      <c r="M1168" s="4">
        <f t="shared" si="426"/>
        <v>-2.8366058361131694E-3</v>
      </c>
      <c r="N1168" s="4">
        <f t="shared" si="434"/>
        <v>8.3809108254818444E-3</v>
      </c>
      <c r="O1168" s="4">
        <f t="shared" si="436"/>
        <v>1.1155929996974814E-2</v>
      </c>
      <c r="P1168" s="4">
        <f t="shared" si="415"/>
        <v>-1.6340075568340759E-2</v>
      </c>
      <c r="T1168" s="4"/>
      <c r="U1168" s="4">
        <f t="shared" si="427"/>
        <v>-5.5225655912900344E-2</v>
      </c>
      <c r="V1168" s="4">
        <f t="shared" si="428"/>
        <v>-6.4673399353771352E-2</v>
      </c>
      <c r="W1168" s="4">
        <f t="shared" si="429"/>
        <v>5.2351803346694904E-2</v>
      </c>
      <c r="X1168" s="4">
        <f t="shared" si="435"/>
        <v>2.2754832526938235E-2</v>
      </c>
      <c r="Y1168" s="4">
        <f t="shared" si="424"/>
        <v>-1.4670697462798855E-2</v>
      </c>
      <c r="Z1168" s="4">
        <f t="shared" si="425"/>
        <v>-8.4579501233798121E-3</v>
      </c>
      <c r="AA1168" s="4">
        <f t="shared" si="418"/>
        <v>-5.7650152442498374E-3</v>
      </c>
      <c r="AB1168" s="4">
        <f t="shared" si="419"/>
        <v>-5.7650152442498374E-3</v>
      </c>
      <c r="AC1168" s="2">
        <f t="shared" si="430"/>
        <v>-9.2165439681595287E-4</v>
      </c>
      <c r="AD1168" s="3">
        <f t="shared" si="431"/>
        <v>2183.6306996651815</v>
      </c>
    </row>
    <row r="1169" spans="1:30" x14ac:dyDescent="0.3">
      <c r="A1169" s="1">
        <f t="shared" si="416"/>
        <v>34</v>
      </c>
      <c r="B1169" s="1">
        <f t="shared" si="414"/>
        <v>4</v>
      </c>
      <c r="C1169" s="5">
        <v>40773</v>
      </c>
      <c r="D1169" s="3">
        <v>2073.0300000000002</v>
      </c>
      <c r="E1169" s="3">
        <v>2116.79</v>
      </c>
      <c r="F1169" s="3">
        <f t="shared" si="422"/>
        <v>2169.0180000000005</v>
      </c>
      <c r="G1169" s="3">
        <f t="shared" si="432"/>
        <v>2150.0709999999995</v>
      </c>
      <c r="H1169" s="4">
        <f t="shared" si="417"/>
        <v>-4.9774937890191551E-2</v>
      </c>
      <c r="I1169" s="4">
        <f t="shared" si="420"/>
        <v>-2.9716449244139645E-2</v>
      </c>
      <c r="J1169" s="4">
        <f t="shared" si="421"/>
        <v>-2.0058488646051906E-2</v>
      </c>
      <c r="K1169" s="4">
        <f t="shared" si="423"/>
        <v>5.2231827724353629E-3</v>
      </c>
      <c r="L1169" s="4">
        <f t="shared" si="433"/>
        <v>-1.0537531233161162E-2</v>
      </c>
      <c r="M1169" s="4">
        <f t="shared" si="426"/>
        <v>-4.4254127904886108E-2</v>
      </c>
      <c r="N1169" s="4">
        <f t="shared" si="434"/>
        <v>-3.5831839971795947E-2</v>
      </c>
      <c r="O1169" s="4">
        <f t="shared" si="436"/>
        <v>9.13976160499415E-3</v>
      </c>
      <c r="P1169" s="4">
        <f t="shared" si="415"/>
        <v>-6.5301687211997111E-2</v>
      </c>
      <c r="T1169" s="4"/>
      <c r="U1169" s="4">
        <f t="shared" si="427"/>
        <v>-6.6693557998183592E-3</v>
      </c>
      <c r="V1169" s="4">
        <f t="shared" si="428"/>
        <v>-1.6602662241820231E-2</v>
      </c>
      <c r="W1169" s="4">
        <f t="shared" si="429"/>
        <v>-4.3394998777150695E-2</v>
      </c>
      <c r="X1169" s="4">
        <f t="shared" si="435"/>
        <v>1.7781227183402134E-2</v>
      </c>
      <c r="Y1169" s="4">
        <f t="shared" si="424"/>
        <v>-7.3107721249766116E-3</v>
      </c>
      <c r="Z1169" s="4">
        <f t="shared" si="425"/>
        <v>-1.0516186181541249E-3</v>
      </c>
      <c r="AA1169" s="4">
        <f t="shared" si="418"/>
        <v>-4.9774937890191551E-2</v>
      </c>
      <c r="AB1169" s="4">
        <f t="shared" si="419"/>
        <v>-4.9774937890191551E-2</v>
      </c>
      <c r="AC1169" s="2">
        <f t="shared" si="430"/>
        <v>-3.5568129634779858E-2</v>
      </c>
      <c r="AD1169" s="3">
        <f t="shared" si="431"/>
        <v>2146.7637997767879</v>
      </c>
    </row>
    <row r="1170" spans="1:30" x14ac:dyDescent="0.3">
      <c r="A1170" s="1">
        <f t="shared" si="416"/>
        <v>34</v>
      </c>
      <c r="B1170" s="1">
        <f t="shared" si="414"/>
        <v>5</v>
      </c>
      <c r="C1170" s="5">
        <v>40774</v>
      </c>
      <c r="D1170" s="3">
        <v>2038.22</v>
      </c>
      <c r="E1170" s="3">
        <v>2053.0100000000002</v>
      </c>
      <c r="F1170" s="3">
        <f t="shared" si="422"/>
        <v>2140.2519999999995</v>
      </c>
      <c r="G1170" s="3">
        <f t="shared" si="432"/>
        <v>2134.4549999999999</v>
      </c>
      <c r="H1170" s="4">
        <f t="shared" si="417"/>
        <v>-1.6791845752352919E-2</v>
      </c>
      <c r="I1170" s="4">
        <f t="shared" si="420"/>
        <v>-9.6573614467711424E-3</v>
      </c>
      <c r="J1170" s="4">
        <f t="shared" si="421"/>
        <v>-7.1344843055817769E-3</v>
      </c>
      <c r="K1170" s="4">
        <f t="shared" si="423"/>
        <v>4.4731624723231E-2</v>
      </c>
      <c r="L1170" s="4">
        <f t="shared" si="433"/>
        <v>3.4788583753142747E-2</v>
      </c>
      <c r="M1170" s="4">
        <f t="shared" si="426"/>
        <v>-4.7672890855842906E-2</v>
      </c>
      <c r="N1170" s="4">
        <f t="shared" si="434"/>
        <v>-4.508645063962459E-2</v>
      </c>
      <c r="O1170" s="4">
        <f t="shared" si="436"/>
        <v>2.8441483254994901E-3</v>
      </c>
      <c r="P1170" s="4">
        <f t="shared" si="415"/>
        <v>-8.0996997105317783E-2</v>
      </c>
      <c r="T1170" s="4"/>
      <c r="U1170" s="4">
        <f t="shared" si="427"/>
        <v>5.2589687558790739E-2</v>
      </c>
      <c r="V1170" s="4">
        <f t="shared" si="428"/>
        <v>4.2063790683202928E-2</v>
      </c>
      <c r="W1170" s="4">
        <f t="shared" si="429"/>
        <v>-6.5915079856098693E-2</v>
      </c>
      <c r="X1170" s="4">
        <f t="shared" si="435"/>
        <v>5.4466241171663744E-3</v>
      </c>
      <c r="Y1170" s="4">
        <f t="shared" si="424"/>
        <v>3.1705045861345246E-2</v>
      </c>
      <c r="Z1170" s="4">
        <f t="shared" si="425"/>
        <v>3.8210203844808763E-2</v>
      </c>
      <c r="AA1170" s="4">
        <f t="shared" si="418"/>
        <v>-1.6791845752352919E-2</v>
      </c>
      <c r="AB1170" s="4">
        <f t="shared" si="419"/>
        <v>-1.6791845752352919E-2</v>
      </c>
      <c r="AC1170" s="2">
        <f t="shared" si="430"/>
        <v>-3.5502807932669349E-2</v>
      </c>
      <c r="AD1170" s="3">
        <f t="shared" si="431"/>
        <v>2110.5825331845253</v>
      </c>
    </row>
    <row r="1171" spans="1:30" x14ac:dyDescent="0.3">
      <c r="A1171" s="1">
        <f t="shared" si="416"/>
        <v>35</v>
      </c>
      <c r="B1171" s="1">
        <f t="shared" si="414"/>
        <v>1</v>
      </c>
      <c r="C1171" s="5">
        <v>40777</v>
      </c>
      <c r="D1171" s="3">
        <v>2044.73</v>
      </c>
      <c r="E1171" s="3">
        <v>2084.27</v>
      </c>
      <c r="F1171" s="3">
        <f t="shared" si="422"/>
        <v>2106.3739999999998</v>
      </c>
      <c r="G1171" s="3">
        <f t="shared" si="432"/>
        <v>2132.8989999999999</v>
      </c>
      <c r="H1171" s="4">
        <f t="shared" si="417"/>
        <v>3.193963360186825E-3</v>
      </c>
      <c r="I1171" s="4">
        <f t="shared" si="420"/>
        <v>2.2593243123902207E-2</v>
      </c>
      <c r="J1171" s="4">
        <f t="shared" si="421"/>
        <v>-1.9399279763715381E-2</v>
      </c>
      <c r="K1171" s="4">
        <f t="shared" si="423"/>
        <v>4.0999008939172327E-2</v>
      </c>
      <c r="L1171" s="4">
        <f t="shared" si="433"/>
        <v>5.1258232946176319E-2</v>
      </c>
      <c r="M1171" s="4">
        <f t="shared" si="426"/>
        <v>-2.9265458081043434E-2</v>
      </c>
      <c r="N1171" s="4">
        <f t="shared" si="434"/>
        <v>-4.1337634834091946E-2</v>
      </c>
      <c r="O1171" s="4">
        <f t="shared" si="436"/>
        <v>-1.2972372880527057E-2</v>
      </c>
      <c r="P1171" s="4">
        <f t="shared" si="415"/>
        <v>-7.8061735186170503E-2</v>
      </c>
      <c r="T1171" s="4"/>
      <c r="U1171" s="4">
        <f t="shared" si="427"/>
        <v>8.6300791867413656E-2</v>
      </c>
      <c r="V1171" s="4">
        <f t="shared" si="428"/>
        <v>7.5437783948739512E-2</v>
      </c>
      <c r="W1171" s="4">
        <f t="shared" si="429"/>
        <v>-7.6504435170632074E-2</v>
      </c>
      <c r="X1171" s="4">
        <f t="shared" si="435"/>
        <v>-2.4566736314869234E-2</v>
      </c>
      <c r="Y1171" s="4">
        <f t="shared" si="424"/>
        <v>2.8018971421227633E-2</v>
      </c>
      <c r="Z1171" s="4">
        <f t="shared" si="425"/>
        <v>3.4500887784745526E-2</v>
      </c>
      <c r="AA1171" s="4">
        <f t="shared" si="418"/>
        <v>3.193963360186825E-3</v>
      </c>
      <c r="AB1171" s="4">
        <f t="shared" si="419"/>
        <v>3.193963360186825E-3</v>
      </c>
      <c r="AC1171" s="2">
        <f t="shared" si="430"/>
        <v>-2.1470653235235802E-2</v>
      </c>
      <c r="AD1171" s="3">
        <f t="shared" si="431"/>
        <v>2088.6316887896837</v>
      </c>
    </row>
    <row r="1172" spans="1:30" x14ac:dyDescent="0.3">
      <c r="A1172" s="1">
        <f t="shared" si="416"/>
        <v>35</v>
      </c>
      <c r="B1172" s="1">
        <f t="shared" si="414"/>
        <v>2</v>
      </c>
      <c r="C1172" s="5">
        <v>40778</v>
      </c>
      <c r="D1172" s="3">
        <v>2129.27</v>
      </c>
      <c r="E1172" s="3">
        <v>2059.0300000000002</v>
      </c>
      <c r="F1172" s="3">
        <f t="shared" si="422"/>
        <v>2093.3740000000003</v>
      </c>
      <c r="G1172" s="3">
        <f t="shared" si="432"/>
        <v>2129.7470000000003</v>
      </c>
      <c r="H1172" s="4">
        <f t="shared" si="417"/>
        <v>4.1345312094995409E-2</v>
      </c>
      <c r="I1172" s="4">
        <f t="shared" si="420"/>
        <v>6.9935883955339739E-3</v>
      </c>
      <c r="J1172" s="4">
        <f t="shared" si="421"/>
        <v>3.4351723699461434E-2</v>
      </c>
      <c r="K1172" s="4">
        <f t="shared" si="423"/>
        <v>1.9401094521037044E-2</v>
      </c>
      <c r="L1172" s="4">
        <f t="shared" si="433"/>
        <v>4.1604515021543269E-2</v>
      </c>
      <c r="M1172" s="4">
        <f t="shared" si="426"/>
        <v>1.7147437581626467E-2</v>
      </c>
      <c r="N1172" s="4">
        <f t="shared" si="434"/>
        <v>-2.2397026501284726E-4</v>
      </c>
      <c r="O1172" s="4">
        <f t="shared" si="436"/>
        <v>-1.7082380346315897E-2</v>
      </c>
      <c r="P1172" s="4">
        <f t="shared" si="415"/>
        <v>-3.994390989512419E-2</v>
      </c>
      <c r="T1172" s="4"/>
      <c r="U1172" s="4">
        <f t="shared" si="427"/>
        <v>7.3134350256513062E-2</v>
      </c>
      <c r="V1172" s="4">
        <f t="shared" si="428"/>
        <v>6.2403006753947908E-2</v>
      </c>
      <c r="W1172" s="4">
        <f t="shared" si="429"/>
        <v>-2.9622607974406068E-2</v>
      </c>
      <c r="X1172" s="4">
        <f t="shared" si="435"/>
        <v>-3.3583550311155265E-2</v>
      </c>
      <c r="Y1172" s="4">
        <f t="shared" si="424"/>
        <v>6.6903576816225397E-3</v>
      </c>
      <c r="Z1172" s="4">
        <f t="shared" si="425"/>
        <v>1.3037791808670991E-2</v>
      </c>
      <c r="AA1172" s="4">
        <f t="shared" si="418"/>
        <v>4.1345312094995409E-2</v>
      </c>
      <c r="AB1172" s="4">
        <f t="shared" si="419"/>
        <v>4.1345312094995409E-2</v>
      </c>
      <c r="AC1172" s="2">
        <f t="shared" si="430"/>
        <v>1.2723706938783726E-2</v>
      </c>
      <c r="AD1172" s="3">
        <f t="shared" si="431"/>
        <v>2102.177792526456</v>
      </c>
    </row>
    <row r="1173" spans="1:30" x14ac:dyDescent="0.3">
      <c r="A1173" s="1">
        <f t="shared" si="416"/>
        <v>35</v>
      </c>
      <c r="B1173" s="1">
        <f t="shared" si="414"/>
        <v>3</v>
      </c>
      <c r="C1173" s="5">
        <v>40779</v>
      </c>
      <c r="D1173" s="3">
        <v>2145.04</v>
      </c>
      <c r="E1173" s="3">
        <v>2121.52</v>
      </c>
      <c r="F1173" s="3">
        <f t="shared" si="422"/>
        <v>2086.058</v>
      </c>
      <c r="G1173" s="3">
        <f t="shared" si="432"/>
        <v>2136.942</v>
      </c>
      <c r="H1173" s="4">
        <f t="shared" si="417"/>
        <v>7.406294175938224E-3</v>
      </c>
      <c r="I1173" s="4">
        <f t="shared" si="420"/>
        <v>-3.6397450769512555E-3</v>
      </c>
      <c r="J1173" s="4">
        <f t="shared" si="421"/>
        <v>1.1046039252889479E-2</v>
      </c>
      <c r="K1173" s="4">
        <f t="shared" si="423"/>
        <v>-2.7219422619019655E-2</v>
      </c>
      <c r="L1173" s="4">
        <f t="shared" si="433"/>
        <v>3.1805370959166069E-3</v>
      </c>
      <c r="M1173" s="4">
        <f t="shared" si="426"/>
        <v>2.8274381632725443E-2</v>
      </c>
      <c r="N1173" s="4">
        <f t="shared" si="434"/>
        <v>3.7895272777641867E-3</v>
      </c>
      <c r="O1173" s="4">
        <f t="shared" si="436"/>
        <v>-2.3721702159400299E-2</v>
      </c>
      <c r="P1173" s="4">
        <f t="shared" si="415"/>
        <v>-3.2833452066406428E-2</v>
      </c>
      <c r="T1173" s="4"/>
      <c r="U1173" s="4">
        <f t="shared" si="427"/>
        <v>2.4585890939148116E-2</v>
      </c>
      <c r="V1173" s="4">
        <f t="shared" si="428"/>
        <v>1.4340032029756537E-2</v>
      </c>
      <c r="W1173" s="4">
        <f t="shared" si="429"/>
        <v>-1.6767356368203413E-2</v>
      </c>
      <c r="X1173" s="4">
        <f t="shared" si="435"/>
        <v>-4.6515582134959557E-2</v>
      </c>
      <c r="Y1173" s="4">
        <f t="shared" si="424"/>
        <v>-3.9348856252198937E-2</v>
      </c>
      <c r="Z1173" s="4">
        <f t="shared" si="425"/>
        <v>-3.329171086734032E-2</v>
      </c>
      <c r="AA1173" s="4">
        <f t="shared" si="418"/>
        <v>7.406294175938224E-3</v>
      </c>
      <c r="AB1173" s="4">
        <f t="shared" si="419"/>
        <v>7.406294175938224E-3</v>
      </c>
      <c r="AC1173" s="2">
        <f t="shared" si="430"/>
        <v>1.3321338987786879E-2</v>
      </c>
      <c r="AD1173" s="3">
        <f t="shared" si="431"/>
        <v>2116.4651950176376</v>
      </c>
    </row>
    <row r="1174" spans="1:30" x14ac:dyDescent="0.3">
      <c r="A1174" s="1">
        <f t="shared" si="416"/>
        <v>35</v>
      </c>
      <c r="B1174" s="1">
        <f t="shared" si="414"/>
        <v>4</v>
      </c>
      <c r="C1174" s="5">
        <v>40780</v>
      </c>
      <c r="D1174" s="3">
        <v>2108.21</v>
      </c>
      <c r="E1174" s="3">
        <v>2141.86</v>
      </c>
      <c r="F1174" s="3">
        <f t="shared" si="422"/>
        <v>2093.0939999999996</v>
      </c>
      <c r="G1174" s="3">
        <f t="shared" si="432"/>
        <v>2131.056</v>
      </c>
      <c r="H1174" s="4">
        <f t="shared" si="417"/>
        <v>-1.716984298661094E-2</v>
      </c>
      <c r="I1174" s="4">
        <f t="shared" si="420"/>
        <v>-1.4824898370192801E-3</v>
      </c>
      <c r="J1174" s="4">
        <f t="shared" si="421"/>
        <v>-1.568735314959166E-2</v>
      </c>
      <c r="K1174" s="4">
        <f t="shared" si="423"/>
        <v>-2.5978536530787473E-2</v>
      </c>
      <c r="L1174" s="4">
        <f t="shared" si="433"/>
        <v>-5.3358238333807645E-3</v>
      </c>
      <c r="M1174" s="4">
        <f t="shared" si="426"/>
        <v>7.2218447905351806E-3</v>
      </c>
      <c r="N1174" s="4">
        <f t="shared" si="434"/>
        <v>-1.0720506640839097E-2</v>
      </c>
      <c r="O1174" s="4">
        <f t="shared" si="436"/>
        <v>-1.8006745058604428E-2</v>
      </c>
      <c r="P1174" s="4">
        <f t="shared" si="415"/>
        <v>-4.9439549836328749E-2</v>
      </c>
      <c r="T1174" s="4"/>
      <c r="U1174" s="4">
        <f t="shared" si="427"/>
        <v>-3.3570469548353299E-2</v>
      </c>
      <c r="V1174" s="4">
        <f t="shared" si="428"/>
        <v>-4.3234764852869846E-2</v>
      </c>
      <c r="W1174" s="4">
        <f t="shared" si="429"/>
        <v>1.6970328456413962E-2</v>
      </c>
      <c r="X1174" s="4">
        <f t="shared" si="435"/>
        <v>-3.5003858889138248E-2</v>
      </c>
      <c r="Y1174" s="4">
        <f t="shared" si="424"/>
        <v>-3.812344255908183E-2</v>
      </c>
      <c r="Z1174" s="4">
        <f t="shared" si="425"/>
        <v>-3.2058570634839911E-2</v>
      </c>
      <c r="AA1174" s="4">
        <f t="shared" si="418"/>
        <v>-1.716984298661094E-2</v>
      </c>
      <c r="AB1174" s="4">
        <f t="shared" si="419"/>
        <v>-1.716984298661094E-2</v>
      </c>
      <c r="AC1174" s="2">
        <f t="shared" si="430"/>
        <v>-2.6104910540657045E-3</v>
      </c>
      <c r="AD1174" s="3">
        <f t="shared" si="431"/>
        <v>2113.7134633450919</v>
      </c>
    </row>
    <row r="1175" spans="1:30" x14ac:dyDescent="0.3">
      <c r="A1175" s="1">
        <f t="shared" si="416"/>
        <v>35</v>
      </c>
      <c r="B1175" s="1">
        <f t="shared" si="414"/>
        <v>5</v>
      </c>
      <c r="C1175" s="5">
        <v>40781</v>
      </c>
      <c r="D1175" s="3">
        <v>2161.9699999999998</v>
      </c>
      <c r="E1175" s="3">
        <v>2101.91</v>
      </c>
      <c r="F1175" s="3">
        <f t="shared" si="422"/>
        <v>2117.8440000000001</v>
      </c>
      <c r="G1175" s="3">
        <f t="shared" si="432"/>
        <v>2129.0479999999998</v>
      </c>
      <c r="H1175" s="4">
        <f t="shared" si="417"/>
        <v>2.5500305946750922E-2</v>
      </c>
      <c r="I1175" s="4">
        <f t="shared" si="420"/>
        <v>-2.9883171031349731E-3</v>
      </c>
      <c r="J1175" s="4">
        <f t="shared" si="421"/>
        <v>2.8488623049885895E-2</v>
      </c>
      <c r="K1175" s="4">
        <f t="shared" si="423"/>
        <v>-6.6288462724303386E-4</v>
      </c>
      <c r="L1175" s="4">
        <f t="shared" si="433"/>
        <v>8.1490933066439477E-3</v>
      </c>
      <c r="M1175" s="4">
        <f t="shared" si="426"/>
        <v>2.0835340091149183E-2</v>
      </c>
      <c r="N1175" s="4">
        <f t="shared" si="434"/>
        <v>1.5463249302035477E-2</v>
      </c>
      <c r="O1175" s="4">
        <f t="shared" si="436"/>
        <v>-5.1823105778524793E-3</v>
      </c>
      <c r="P1175" s="4">
        <f t="shared" si="415"/>
        <v>-2.5199967536273852E-2</v>
      </c>
      <c r="T1175" s="4"/>
      <c r="U1175" s="4">
        <f t="shared" si="427"/>
        <v>-3.3198780007684246E-2</v>
      </c>
      <c r="V1175" s="4">
        <f t="shared" si="428"/>
        <v>-4.2866792207607411E-2</v>
      </c>
      <c r="W1175" s="4">
        <f t="shared" si="429"/>
        <v>6.0714741293873956E-2</v>
      </c>
      <c r="X1175" s="4">
        <f t="shared" si="435"/>
        <v>-1.046979514561811E-2</v>
      </c>
      <c r="Y1175" s="4">
        <f t="shared" si="424"/>
        <v>-1.3123447163063023E-2</v>
      </c>
      <c r="Z1175" s="4">
        <f t="shared" si="425"/>
        <v>-6.9009440240767649E-3</v>
      </c>
      <c r="AA1175" s="4">
        <f t="shared" si="418"/>
        <v>2.5500305946750922E-2</v>
      </c>
      <c r="AB1175" s="4">
        <f t="shared" si="419"/>
        <v>2.5500305946750922E-2</v>
      </c>
      <c r="AC1175" s="2">
        <f t="shared" si="430"/>
        <v>1.4880421299372991E-2</v>
      </c>
      <c r="AD1175" s="3">
        <f t="shared" si="431"/>
        <v>2129.7989755633944</v>
      </c>
    </row>
    <row r="1176" spans="1:30" x14ac:dyDescent="0.3">
      <c r="A1176" s="1">
        <f t="shared" si="416"/>
        <v>36</v>
      </c>
      <c r="B1176" s="1">
        <f t="shared" si="414"/>
        <v>1</v>
      </c>
      <c r="C1176" s="5">
        <v>40784</v>
      </c>
      <c r="D1176" s="3">
        <v>2223.96</v>
      </c>
      <c r="E1176" s="3">
        <v>2188.67</v>
      </c>
      <c r="F1176" s="3">
        <f t="shared" si="422"/>
        <v>2153.69</v>
      </c>
      <c r="G1176" s="3">
        <f t="shared" si="432"/>
        <v>2130.0320000000002</v>
      </c>
      <c r="H1176" s="4">
        <f t="shared" si="417"/>
        <v>2.8672923306058938E-2</v>
      </c>
      <c r="I1176" s="4">
        <f t="shared" si="420"/>
        <v>1.2349847592704929E-2</v>
      </c>
      <c r="J1176" s="4">
        <f t="shared" si="421"/>
        <v>1.6323075713354007E-2</v>
      </c>
      <c r="K1176" s="4">
        <f t="shared" si="423"/>
        <v>-1.1955531297844029E-2</v>
      </c>
      <c r="L1176" s="4">
        <f t="shared" si="433"/>
        <v>-1.9599922498667505E-2</v>
      </c>
      <c r="M1176" s="4">
        <f t="shared" si="426"/>
        <v>3.2627722652749457E-2</v>
      </c>
      <c r="N1176" s="4">
        <f t="shared" si="434"/>
        <v>4.4096990092167575E-2</v>
      </c>
      <c r="O1176" s="4">
        <f t="shared" si="436"/>
        <v>1.0637781255058499E-2</v>
      </c>
      <c r="P1176" s="4">
        <f t="shared" si="415"/>
        <v>2.7503990333023315E-3</v>
      </c>
      <c r="T1176" s="4"/>
      <c r="U1176" s="4">
        <f t="shared" si="427"/>
        <v>-5.4228319541899189E-2</v>
      </c>
      <c r="V1176" s="4">
        <f t="shared" si="428"/>
        <v>-6.3686036346480221E-2</v>
      </c>
      <c r="W1176" s="4">
        <f t="shared" si="429"/>
        <v>8.7654604764443242E-2</v>
      </c>
      <c r="X1176" s="4">
        <f t="shared" si="435"/>
        <v>2.2463247267579388E-2</v>
      </c>
      <c r="Y1176" s="4">
        <f t="shared" si="424"/>
        <v>-2.4275287765451986E-2</v>
      </c>
      <c r="Z1176" s="4">
        <f t="shared" si="425"/>
        <v>-1.8123099766646479E-2</v>
      </c>
      <c r="AA1176" s="4">
        <f t="shared" si="418"/>
        <v>2.8672923306058938E-2</v>
      </c>
      <c r="AB1176" s="4">
        <f t="shared" si="419"/>
        <v>2.8672923306058938E-2</v>
      </c>
      <c r="AC1176" s="2">
        <f t="shared" si="430"/>
        <v>2.8226234415668645E-2</v>
      </c>
      <c r="AD1176" s="3">
        <f t="shared" si="431"/>
        <v>2161.1859837089296</v>
      </c>
    </row>
    <row r="1177" spans="1:30" x14ac:dyDescent="0.3">
      <c r="A1177" s="1">
        <f t="shared" si="416"/>
        <v>36</v>
      </c>
      <c r="B1177" s="1">
        <f t="shared" si="414"/>
        <v>2</v>
      </c>
      <c r="C1177" s="5">
        <v>40785</v>
      </c>
      <c r="D1177" s="3">
        <v>2237.69</v>
      </c>
      <c r="E1177" s="3">
        <v>2212.0700000000002</v>
      </c>
      <c r="F1177" s="3">
        <f t="shared" si="422"/>
        <v>2175.3740000000003</v>
      </c>
      <c r="G1177" s="3">
        <f t="shared" si="432"/>
        <v>2134.3739999999998</v>
      </c>
      <c r="H1177" s="4">
        <f t="shared" si="417"/>
        <v>6.1736721883487193E-3</v>
      </c>
      <c r="I1177" s="4">
        <f t="shared" si="420"/>
        <v>-5.3463191784024321E-3</v>
      </c>
      <c r="J1177" s="4">
        <f t="shared" si="421"/>
        <v>1.1519991366751151E-2</v>
      </c>
      <c r="K1177" s="4">
        <f t="shared" si="423"/>
        <v>-2.8851687979999624E-2</v>
      </c>
      <c r="L1177" s="4">
        <f t="shared" si="433"/>
        <v>-4.544396282107406E-2</v>
      </c>
      <c r="M1177" s="4">
        <f t="shared" si="426"/>
        <v>2.8646108669129904E-2</v>
      </c>
      <c r="N1177" s="4">
        <f t="shared" si="434"/>
        <v>4.8405762064193184E-2</v>
      </c>
      <c r="O1177" s="4">
        <f t="shared" si="436"/>
        <v>1.8322466472121005E-2</v>
      </c>
      <c r="P1177" s="4">
        <f t="shared" si="415"/>
        <v>8.9410512836698101E-3</v>
      </c>
      <c r="T1177" s="4"/>
      <c r="U1177" s="4">
        <f t="shared" si="427"/>
        <v>-4.2577204625982502E-2</v>
      </c>
      <c r="V1177" s="4">
        <f t="shared" si="428"/>
        <v>-5.2151432579722663E-2</v>
      </c>
      <c r="W1177" s="4">
        <f t="shared" si="429"/>
        <v>5.0918859515232957E-2</v>
      </c>
      <c r="X1177" s="4">
        <f t="shared" si="435"/>
        <v>3.9171213552857728E-2</v>
      </c>
      <c r="Y1177" s="4">
        <f t="shared" si="424"/>
        <v>-4.0960769177256558E-2</v>
      </c>
      <c r="Z1177" s="4">
        <f t="shared" si="425"/>
        <v>-3.4913787305967198E-2</v>
      </c>
      <c r="AA1177" s="4">
        <f t="shared" si="418"/>
        <v>6.1736721883487193E-3</v>
      </c>
      <c r="AB1177" s="4">
        <f t="shared" si="419"/>
        <v>6.1736721883487193E-3</v>
      </c>
      <c r="AC1177" s="2">
        <f t="shared" si="430"/>
        <v>2.2792557292288029E-2</v>
      </c>
      <c r="AD1177" s="3">
        <f t="shared" si="431"/>
        <v>2186.6873224726201</v>
      </c>
    </row>
    <row r="1178" spans="1:30" x14ac:dyDescent="0.3">
      <c r="A1178" s="1">
        <f t="shared" si="416"/>
        <v>36</v>
      </c>
      <c r="B1178" s="1">
        <f t="shared" si="414"/>
        <v>3</v>
      </c>
      <c r="C1178" s="5">
        <v>40786</v>
      </c>
      <c r="D1178" s="3">
        <v>2241.0100000000002</v>
      </c>
      <c r="E1178" s="3">
        <v>2248.19</v>
      </c>
      <c r="F1178" s="3">
        <f t="shared" si="422"/>
        <v>2194.5680000000002</v>
      </c>
      <c r="G1178" s="3">
        <f t="shared" si="432"/>
        <v>2140.3129999999996</v>
      </c>
      <c r="H1178" s="4">
        <f t="shared" si="417"/>
        <v>1.4836728948157088E-3</v>
      </c>
      <c r="I1178" s="4">
        <f t="shared" si="420"/>
        <v>4.6923389745675229E-3</v>
      </c>
      <c r="J1178" s="4">
        <f t="shared" si="421"/>
        <v>-3.2086660797518143E-3</v>
      </c>
      <c r="K1178" s="4">
        <f t="shared" si="423"/>
        <v>-2.4459375516715932E-2</v>
      </c>
      <c r="L1178" s="4">
        <f t="shared" si="433"/>
        <v>-4.8516798821800995E-2</v>
      </c>
      <c r="M1178" s="4">
        <f t="shared" si="426"/>
        <v>2.1162251522850967E-2</v>
      </c>
      <c r="N1178" s="4">
        <f t="shared" si="434"/>
        <v>4.7047791608050123E-2</v>
      </c>
      <c r="O1178" s="4">
        <f t="shared" si="436"/>
        <v>2.4210065997028376E-2</v>
      </c>
      <c r="P1178" s="4">
        <f t="shared" si="415"/>
        <v>1.0437989773926258E-2</v>
      </c>
      <c r="T1178" s="4"/>
      <c r="U1178" s="4">
        <f t="shared" si="427"/>
        <v>-4.140430533273156E-2</v>
      </c>
      <c r="V1178" s="4">
        <f t="shared" si="428"/>
        <v>-5.0990262279404321E-2</v>
      </c>
      <c r="W1178" s="4">
        <f t="shared" si="429"/>
        <v>4.4740424420989938E-2</v>
      </c>
      <c r="X1178" s="4">
        <f t="shared" si="435"/>
        <v>5.2016770387017151E-2</v>
      </c>
      <c r="Y1178" s="4">
        <f t="shared" si="424"/>
        <v>-3.6623223702293123E-2</v>
      </c>
      <c r="Z1178" s="4">
        <f t="shared" si="425"/>
        <v>-3.0548892523477943E-2</v>
      </c>
      <c r="AA1178" s="4">
        <f t="shared" si="418"/>
        <v>1.4836728948157088E-3</v>
      </c>
      <c r="AB1178" s="4">
        <f t="shared" si="419"/>
        <v>1.4836728948157088E-3</v>
      </c>
      <c r="AC1178" s="2">
        <f t="shared" si="430"/>
        <v>1.6160177041417315E-2</v>
      </c>
      <c r="AD1178" s="3">
        <f t="shared" si="431"/>
        <v>2204.7948816484136</v>
      </c>
    </row>
    <row r="1179" spans="1:30" x14ac:dyDescent="0.3">
      <c r="A1179" s="1">
        <f t="shared" si="416"/>
        <v>36</v>
      </c>
      <c r="B1179" s="1">
        <f t="shared" si="414"/>
        <v>4</v>
      </c>
      <c r="C1179" s="5">
        <v>40787</v>
      </c>
      <c r="D1179" s="3">
        <v>2219.0500000000002</v>
      </c>
      <c r="E1179" s="3">
        <v>2245.0100000000002</v>
      </c>
      <c r="F1179" s="3">
        <f t="shared" si="422"/>
        <v>2216.7359999999999</v>
      </c>
      <c r="G1179" s="3">
        <f t="shared" si="432"/>
        <v>2154.915</v>
      </c>
      <c r="H1179" s="4">
        <f t="shared" si="417"/>
        <v>-9.7991530604504377E-3</v>
      </c>
      <c r="I1179" s="4">
        <f t="shared" si="420"/>
        <v>1.7849094827778545E-3</v>
      </c>
      <c r="J1179" s="4">
        <f t="shared" si="421"/>
        <v>-1.1584062543228291E-2</v>
      </c>
      <c r="K1179" s="4">
        <f t="shared" si="423"/>
        <v>-1.1089865730184141E-2</v>
      </c>
      <c r="L1179" s="4">
        <f t="shared" si="433"/>
        <v>-4.1597811304327707E-2</v>
      </c>
      <c r="M1179" s="4">
        <f t="shared" si="426"/>
        <v>1.0438771238434823E-3</v>
      </c>
      <c r="N1179" s="4">
        <f t="shared" si="434"/>
        <v>2.9762194796546602E-2</v>
      </c>
      <c r="O1179" s="4">
        <f t="shared" si="436"/>
        <v>2.7859219035172668E-2</v>
      </c>
      <c r="P1179" s="4">
        <f t="shared" si="415"/>
        <v>5.3655325403770054E-4</v>
      </c>
      <c r="T1179" s="4"/>
      <c r="U1179" s="4">
        <f t="shared" si="427"/>
        <v>-5.9258994828224852E-2</v>
      </c>
      <c r="V1179" s="4">
        <f t="shared" si="428"/>
        <v>-6.8666404879942633E-2</v>
      </c>
      <c r="W1179" s="4">
        <f t="shared" si="429"/>
        <v>5.2575407573249411E-2</v>
      </c>
      <c r="X1179" s="4">
        <f t="shared" si="435"/>
        <v>5.9071403386565677E-2</v>
      </c>
      <c r="Y1179" s="4">
        <f t="shared" si="424"/>
        <v>-2.3420416032800324E-2</v>
      </c>
      <c r="Z1179" s="4">
        <f t="shared" si="425"/>
        <v>-1.7262837854215469E-2</v>
      </c>
      <c r="AA1179" s="4">
        <f t="shared" si="418"/>
        <v>-9.7991530604504377E-3</v>
      </c>
      <c r="AB1179" s="4">
        <f t="shared" si="419"/>
        <v>-9.7991530604504377E-3</v>
      </c>
      <c r="AC1179" s="2">
        <f t="shared" si="430"/>
        <v>4.2826489869047142E-3</v>
      </c>
      <c r="AD1179" s="3">
        <f t="shared" si="431"/>
        <v>2209.5465877656093</v>
      </c>
    </row>
    <row r="1180" spans="1:30" x14ac:dyDescent="0.3">
      <c r="A1180" s="1">
        <f t="shared" si="416"/>
        <v>36</v>
      </c>
      <c r="B1180" s="1">
        <f t="shared" si="414"/>
        <v>5</v>
      </c>
      <c r="C1180" s="5">
        <v>40788</v>
      </c>
      <c r="D1180" s="3">
        <v>2167.83</v>
      </c>
      <c r="E1180" s="3">
        <v>2178.11</v>
      </c>
      <c r="F1180" s="3">
        <f t="shared" si="422"/>
        <v>2217.9079999999999</v>
      </c>
      <c r="G1180" s="3">
        <f t="shared" si="432"/>
        <v>2167.8760000000002</v>
      </c>
      <c r="H1180" s="4">
        <f t="shared" si="417"/>
        <v>-2.3081949482886933E-2</v>
      </c>
      <c r="I1180" s="4">
        <f t="shared" si="420"/>
        <v>-1.8449336427750637E-2</v>
      </c>
      <c r="J1180" s="4">
        <f t="shared" si="421"/>
        <v>-4.6326130551362955E-3</v>
      </c>
      <c r="K1180" s="4">
        <f t="shared" si="423"/>
        <v>5.1271940695340797E-3</v>
      </c>
      <c r="L1180" s="4">
        <f t="shared" si="433"/>
        <v>-2.3058916603451423E-2</v>
      </c>
      <c r="M1180" s="4">
        <f t="shared" si="426"/>
        <v>-2.2578934743911819E-2</v>
      </c>
      <c r="N1180" s="4">
        <f t="shared" si="434"/>
        <v>-2.121892580584705E-5</v>
      </c>
      <c r="O1180" s="4">
        <f t="shared" si="436"/>
        <v>2.3079300498655198E-2</v>
      </c>
      <c r="P1180" s="4">
        <f t="shared" si="415"/>
        <v>-2.2557780923953809E-2</v>
      </c>
      <c r="T1180" s="4"/>
      <c r="U1180" s="4">
        <f t="shared" si="427"/>
        <v>-2.5722719181631951E-2</v>
      </c>
      <c r="V1180" s="4">
        <f t="shared" si="428"/>
        <v>-3.5465491989815717E-2</v>
      </c>
      <c r="W1180" s="4">
        <f t="shared" si="429"/>
        <v>2.7104908948783414E-3</v>
      </c>
      <c r="X1180" s="4">
        <f t="shared" si="435"/>
        <v>4.724805037575943E-2</v>
      </c>
      <c r="Y1180" s="4">
        <f t="shared" si="424"/>
        <v>-7.4055639612581933E-3</v>
      </c>
      <c r="Z1180" s="4">
        <f t="shared" si="425"/>
        <v>-1.1470081406378886E-3</v>
      </c>
      <c r="AA1180" s="4">
        <f t="shared" si="418"/>
        <v>-2.3081949482886933E-2</v>
      </c>
      <c r="AB1180" s="4">
        <f t="shared" si="419"/>
        <v>-2.3081949482886933E-2</v>
      </c>
      <c r="AC1180" s="2">
        <f t="shared" si="430"/>
        <v>-1.2828984980559538E-2</v>
      </c>
      <c r="AD1180" s="3">
        <f t="shared" si="431"/>
        <v>2195.6410585104063</v>
      </c>
    </row>
    <row r="1181" spans="1:30" x14ac:dyDescent="0.3">
      <c r="A1181" s="1">
        <f t="shared" si="416"/>
        <v>37</v>
      </c>
      <c r="B1181" s="1">
        <f t="shared" si="414"/>
        <v>2</v>
      </c>
      <c r="C1181" s="5">
        <v>40792</v>
      </c>
      <c r="D1181" s="3">
        <v>2167.6</v>
      </c>
      <c r="E1181" s="3">
        <v>2116.48</v>
      </c>
      <c r="F1181" s="3">
        <f t="shared" si="422"/>
        <v>2206.6360000000004</v>
      </c>
      <c r="G1181" s="3">
        <f t="shared" si="432"/>
        <v>2180.1629999999996</v>
      </c>
      <c r="H1181" s="4">
        <f t="shared" si="417"/>
        <v>-1.0609688029043707E-4</v>
      </c>
      <c r="I1181" s="4">
        <f t="shared" si="420"/>
        <v>-2.368728175179784E-2</v>
      </c>
      <c r="J1181" s="4">
        <f t="shared" si="421"/>
        <v>2.3581184871507403E-2</v>
      </c>
      <c r="K1181" s="4">
        <f t="shared" si="423"/>
        <v>2.2402586918716185E-2</v>
      </c>
      <c r="L1181" s="4">
        <f t="shared" si="433"/>
        <v>6.3330099172392816E-3</v>
      </c>
      <c r="M1181" s="4">
        <f t="shared" si="426"/>
        <v>-1.7690276058217352E-2</v>
      </c>
      <c r="N1181" s="4">
        <f t="shared" si="434"/>
        <v>-5.7624131773631833E-3</v>
      </c>
      <c r="O1181" s="4">
        <f t="shared" si="436"/>
        <v>1.2213046687581134E-2</v>
      </c>
      <c r="P1181" s="4">
        <f t="shared" si="415"/>
        <v>-2.266148449406194E-2</v>
      </c>
      <c r="T1181" s="4"/>
      <c r="U1181" s="4">
        <f t="shared" si="427"/>
        <v>2.5892251698703364E-2</v>
      </c>
      <c r="V1181" s="4">
        <f t="shared" si="428"/>
        <v>1.5633329181716383E-2</v>
      </c>
      <c r="W1181" s="4">
        <f t="shared" si="429"/>
        <v>-2.5342182413352815E-2</v>
      </c>
      <c r="X1181" s="4">
        <f t="shared" si="435"/>
        <v>2.4583853757969051E-2</v>
      </c>
      <c r="Y1181" s="4">
        <f t="shared" si="424"/>
        <v>9.6544249870612695E-3</v>
      </c>
      <c r="Z1181" s="4">
        <f t="shared" si="425"/>
        <v>1.6020548298749139E-2</v>
      </c>
      <c r="AA1181" s="4">
        <f t="shared" si="418"/>
        <v>-1.0609688029043707E-4</v>
      </c>
      <c r="AB1181" s="4">
        <f t="shared" si="419"/>
        <v>-1.0609688029043707E-4</v>
      </c>
      <c r="AC1181" s="2">
        <f t="shared" si="430"/>
        <v>-8.6243029188678988E-3</v>
      </c>
      <c r="AD1181" s="3">
        <f t="shared" si="431"/>
        <v>2186.294039006938</v>
      </c>
    </row>
    <row r="1182" spans="1:30" x14ac:dyDescent="0.3">
      <c r="A1182" s="1">
        <f t="shared" si="416"/>
        <v>37</v>
      </c>
      <c r="B1182" s="1">
        <f t="shared" si="414"/>
        <v>3</v>
      </c>
      <c r="C1182" s="5">
        <v>40793</v>
      </c>
      <c r="D1182" s="3">
        <v>2223.75</v>
      </c>
      <c r="E1182" s="3">
        <v>2198.61</v>
      </c>
      <c r="F1182" s="3">
        <f t="shared" si="422"/>
        <v>2203.848</v>
      </c>
      <c r="G1182" s="3">
        <f t="shared" si="432"/>
        <v>2189.6109999999999</v>
      </c>
      <c r="H1182" s="4">
        <f t="shared" si="417"/>
        <v>2.5904225871932134E-2</v>
      </c>
      <c r="I1182" s="4">
        <f t="shared" si="420"/>
        <v>1.4306145045211395E-2</v>
      </c>
      <c r="J1182" s="4">
        <f t="shared" si="421"/>
        <v>1.1598080826720739E-2</v>
      </c>
      <c r="K1182" s="4">
        <f t="shared" si="423"/>
        <v>1.4427246724487931E-2</v>
      </c>
      <c r="L1182" s="4">
        <f t="shared" si="433"/>
        <v>8.4045846917225886E-3</v>
      </c>
      <c r="M1182" s="4">
        <f t="shared" si="426"/>
        <v>9.0305683513563755E-3</v>
      </c>
      <c r="N1182" s="4">
        <f t="shared" si="434"/>
        <v>1.5591353898021213E-2</v>
      </c>
      <c r="O1182" s="4">
        <f t="shared" si="436"/>
        <v>6.4022484541877821E-3</v>
      </c>
      <c r="P1182" s="4">
        <f t="shared" si="415"/>
        <v>2.6557131649427249E-3</v>
      </c>
      <c r="T1182" s="4"/>
      <c r="U1182" s="4">
        <f t="shared" si="427"/>
        <v>3.2335301716183866E-2</v>
      </c>
      <c r="V1182" s="4">
        <f t="shared" si="428"/>
        <v>2.2011948699021934E-2</v>
      </c>
      <c r="W1182" s="4">
        <f t="shared" si="429"/>
        <v>-6.2296386005210973E-3</v>
      </c>
      <c r="X1182" s="4">
        <f t="shared" si="435"/>
        <v>1.3089243504794901E-2</v>
      </c>
      <c r="Y1182" s="4">
        <f t="shared" si="424"/>
        <v>1.7785279373996551E-3</v>
      </c>
      <c r="Z1182" s="4">
        <f t="shared" si="425"/>
        <v>8.0949917511765768E-3</v>
      </c>
      <c r="AA1182" s="4">
        <f t="shared" si="418"/>
        <v>2.5904225871932134E-2</v>
      </c>
      <c r="AB1182" s="4">
        <f t="shared" si="419"/>
        <v>2.5904225871932134E-2</v>
      </c>
      <c r="AC1182" s="2">
        <f t="shared" si="430"/>
        <v>1.1229068313453043E-2</v>
      </c>
      <c r="AD1182" s="3">
        <f t="shared" si="431"/>
        <v>2198.7793593379588</v>
      </c>
    </row>
    <row r="1183" spans="1:30" x14ac:dyDescent="0.3">
      <c r="A1183" s="1">
        <f t="shared" si="416"/>
        <v>37</v>
      </c>
      <c r="B1183" s="1">
        <f t="shared" si="414"/>
        <v>4</v>
      </c>
      <c r="C1183" s="5">
        <v>40794</v>
      </c>
      <c r="D1183" s="3">
        <v>2214.29</v>
      </c>
      <c r="E1183" s="3">
        <v>2212.71</v>
      </c>
      <c r="F1183" s="3">
        <f t="shared" si="422"/>
        <v>2198.5039999999999</v>
      </c>
      <c r="G1183" s="3">
        <f t="shared" si="432"/>
        <v>2196.5360000000001</v>
      </c>
      <c r="H1183" s="4">
        <f t="shared" si="417"/>
        <v>-4.2540753232153056E-3</v>
      </c>
      <c r="I1183" s="4">
        <f t="shared" si="420"/>
        <v>-4.964586846542985E-3</v>
      </c>
      <c r="J1183" s="4">
        <f t="shared" si="421"/>
        <v>7.1051152332767941E-4</v>
      </c>
      <c r="K1183" s="4">
        <f t="shared" si="423"/>
        <v>-1.312759977515463E-2</v>
      </c>
      <c r="L1183" s="4">
        <f t="shared" si="433"/>
        <v>-1.3124976578602135E-2</v>
      </c>
      <c r="M1183" s="4">
        <f t="shared" si="426"/>
        <v>7.1803371747333911E-3</v>
      </c>
      <c r="N1183" s="4">
        <f t="shared" si="434"/>
        <v>8.0827266204605373E-3</v>
      </c>
      <c r="O1183" s="4">
        <f t="shared" si="436"/>
        <v>8.8877247334353095E-4</v>
      </c>
      <c r="P1183" s="4">
        <f t="shared" si="415"/>
        <v>-1.6096597621131016E-3</v>
      </c>
      <c r="T1183" s="4"/>
      <c r="U1183" s="4">
        <f t="shared" si="427"/>
        <v>7.7616638560990305E-3</v>
      </c>
      <c r="V1183" s="4">
        <f t="shared" si="428"/>
        <v>-2.3159527824619846E-3</v>
      </c>
      <c r="W1183" s="4">
        <f t="shared" si="429"/>
        <v>-1.1923195344956181E-2</v>
      </c>
      <c r="X1183" s="4">
        <f t="shared" si="435"/>
        <v>1.7935192712186152E-3</v>
      </c>
      <c r="Y1183" s="4">
        <f t="shared" si="424"/>
        <v>-2.5432741922596681E-2</v>
      </c>
      <c r="Z1183" s="4">
        <f t="shared" si="425"/>
        <v>-1.9287851961327117E-2</v>
      </c>
      <c r="AA1183" s="4">
        <f t="shared" si="418"/>
        <v>-4.2540753232153056E-3</v>
      </c>
      <c r="AB1183" s="4">
        <f t="shared" si="419"/>
        <v>-4.2540753232153056E-3</v>
      </c>
      <c r="AC1183" s="2">
        <f t="shared" si="430"/>
        <v>4.669861268409803E-3</v>
      </c>
      <c r="AD1183" s="3">
        <f t="shared" si="431"/>
        <v>2203.9495728919728</v>
      </c>
    </row>
    <row r="1184" spans="1:30" x14ac:dyDescent="0.3">
      <c r="A1184" s="1">
        <f t="shared" si="416"/>
        <v>37</v>
      </c>
      <c r="B1184" s="1">
        <f t="shared" si="414"/>
        <v>5</v>
      </c>
      <c r="C1184" s="5">
        <v>40795</v>
      </c>
      <c r="D1184" s="3">
        <v>2163.66</v>
      </c>
      <c r="E1184" s="3">
        <v>2197.7199999999998</v>
      </c>
      <c r="F1184" s="3">
        <f t="shared" si="422"/>
        <v>2187.4260000000004</v>
      </c>
      <c r="G1184" s="3">
        <f t="shared" si="432"/>
        <v>2202.0810000000001</v>
      </c>
      <c r="H1184" s="4">
        <f t="shared" si="417"/>
        <v>-2.2865117035257402E-2</v>
      </c>
      <c r="I1184" s="4">
        <f t="shared" si="420"/>
        <v>-7.4832113228168688E-3</v>
      </c>
      <c r="J1184" s="4">
        <f t="shared" si="421"/>
        <v>-1.5381905712440533E-2</v>
      </c>
      <c r="K1184" s="4">
        <f t="shared" si="423"/>
        <v>-9.4488526796398277E-3</v>
      </c>
      <c r="L1184" s="4">
        <f t="shared" si="433"/>
        <v>-3.5857995113556039E-3</v>
      </c>
      <c r="M1184" s="4">
        <f t="shared" si="426"/>
        <v>-1.0864824684355278E-2</v>
      </c>
      <c r="N1184" s="4">
        <f t="shared" si="434"/>
        <v>-1.7447587077859657E-2</v>
      </c>
      <c r="O1184" s="4">
        <f t="shared" si="436"/>
        <v>-6.7732453342945502E-3</v>
      </c>
      <c r="P1184" s="4">
        <f t="shared" si="415"/>
        <v>-2.4437971738522843E-2</v>
      </c>
      <c r="T1184" s="4"/>
      <c r="U1184" s="4">
        <f t="shared" si="427"/>
        <v>2.1496732586970173E-3</v>
      </c>
      <c r="V1184" s="4">
        <f t="shared" si="428"/>
        <v>-7.8718234738900227E-3</v>
      </c>
      <c r="W1184" s="4">
        <f t="shared" si="429"/>
        <v>-2.4961132015952917E-2</v>
      </c>
      <c r="X1184" s="4">
        <f t="shared" si="435"/>
        <v>-1.3222142826209116E-2</v>
      </c>
      <c r="Y1184" s="4">
        <f t="shared" si="424"/>
        <v>-2.1799864491614404E-2</v>
      </c>
      <c r="Z1184" s="4">
        <f t="shared" si="425"/>
        <v>-1.563206833082801E-2</v>
      </c>
      <c r="AA1184" s="4">
        <f t="shared" si="418"/>
        <v>-2.2865117035257402E-2</v>
      </c>
      <c r="AB1184" s="4">
        <f t="shared" si="419"/>
        <v>-2.2865117035257402E-2</v>
      </c>
      <c r="AC1184" s="2">
        <f t="shared" si="430"/>
        <v>-1.2414018497044644E-2</v>
      </c>
      <c r="AD1184" s="3">
        <f t="shared" si="431"/>
        <v>2190.5197152613155</v>
      </c>
    </row>
    <row r="1185" spans="1:30" x14ac:dyDescent="0.3">
      <c r="A1185" s="1">
        <f t="shared" si="416"/>
        <v>38</v>
      </c>
      <c r="B1185" s="1">
        <f t="shared" si="414"/>
        <v>1</v>
      </c>
      <c r="C1185" s="5">
        <v>40798</v>
      </c>
      <c r="D1185" s="3">
        <v>2191.84</v>
      </c>
      <c r="E1185" s="3">
        <v>2145.7800000000002</v>
      </c>
      <c r="F1185" s="3">
        <f t="shared" si="422"/>
        <v>2192.2280000000001</v>
      </c>
      <c r="G1185" s="3">
        <f t="shared" si="432"/>
        <v>2205.0680000000002</v>
      </c>
      <c r="H1185" s="4">
        <f t="shared" si="417"/>
        <v>1.3024227466422771E-2</v>
      </c>
      <c r="I1185" s="4">
        <f t="shared" si="420"/>
        <v>-8.2637752696817692E-3</v>
      </c>
      <c r="J1185" s="4">
        <f t="shared" si="421"/>
        <v>2.1288002736104539E-2</v>
      </c>
      <c r="K1185" s="4">
        <f t="shared" si="423"/>
        <v>1.3248384681511866E-2</v>
      </c>
      <c r="L1185" s="4">
        <f t="shared" si="433"/>
        <v>1.9817243826561356E-2</v>
      </c>
      <c r="M1185" s="4">
        <f t="shared" si="426"/>
        <v>-1.7698888984171352E-4</v>
      </c>
      <c r="N1185" s="4">
        <f t="shared" si="434"/>
        <v>-5.9989079701850759E-3</v>
      </c>
      <c r="O1185" s="4">
        <f t="shared" si="436"/>
        <v>-5.8580918315206147E-3</v>
      </c>
      <c r="P1185" s="4">
        <f t="shared" si="415"/>
        <v>-1.1732029974840604E-2</v>
      </c>
      <c r="T1185" s="4"/>
      <c r="U1185" s="4">
        <f t="shared" si="427"/>
        <v>1.927289869942631E-3</v>
      </c>
      <c r="V1185" s="4">
        <f t="shared" si="428"/>
        <v>-8.0919830287568117E-3</v>
      </c>
      <c r="W1185" s="4">
        <f t="shared" si="429"/>
        <v>1.1075591720753113E-2</v>
      </c>
      <c r="X1185" s="4">
        <f t="shared" si="435"/>
        <v>-1.1578478458078441E-2</v>
      </c>
      <c r="Y1185" s="4">
        <f t="shared" si="424"/>
        <v>6.1436492239077428E-4</v>
      </c>
      <c r="Z1185" s="4">
        <f t="shared" si="425"/>
        <v>6.9234883976072997E-3</v>
      </c>
      <c r="AA1185" s="4">
        <f t="shared" si="418"/>
        <v>1.3024227466422771E-2</v>
      </c>
      <c r="AB1185" s="4">
        <f t="shared" si="419"/>
        <v>1.3024227466422771E-2</v>
      </c>
      <c r="AC1185" s="2">
        <f t="shared" si="430"/>
        <v>4.015757654709215E-4</v>
      </c>
      <c r="AD1185" s="3">
        <f t="shared" si="431"/>
        <v>2190.9598101742104</v>
      </c>
    </row>
    <row r="1186" spans="1:30" x14ac:dyDescent="0.3">
      <c r="A1186" s="1">
        <f t="shared" si="416"/>
        <v>38</v>
      </c>
      <c r="B1186" s="1">
        <f t="shared" si="414"/>
        <v>2</v>
      </c>
      <c r="C1186" s="5">
        <v>40799</v>
      </c>
      <c r="D1186" s="3">
        <v>2220.58</v>
      </c>
      <c r="E1186" s="3">
        <v>2197.66</v>
      </c>
      <c r="F1186" s="3">
        <f t="shared" si="422"/>
        <v>2202.8240000000001</v>
      </c>
      <c r="G1186" s="3">
        <f t="shared" si="432"/>
        <v>2204.7300000000005</v>
      </c>
      <c r="H1186" s="4">
        <f t="shared" si="417"/>
        <v>1.3112270968683745E-2</v>
      </c>
      <c r="I1186" s="4">
        <f t="shared" si="420"/>
        <v>2.6553033068105834E-3</v>
      </c>
      <c r="J1186" s="4">
        <f t="shared" si="421"/>
        <v>1.0456967661873161E-2</v>
      </c>
      <c r="K1186" s="4">
        <f t="shared" si="423"/>
        <v>2.986075625958132E-3</v>
      </c>
      <c r="L1186" s="4">
        <f t="shared" si="433"/>
        <v>5.0774184652570093E-3</v>
      </c>
      <c r="M1186" s="4">
        <f t="shared" si="426"/>
        <v>8.0605622600806309E-3</v>
      </c>
      <c r="N1186" s="4">
        <f t="shared" si="434"/>
        <v>7.1890889133814345E-3</v>
      </c>
      <c r="O1186" s="4">
        <f t="shared" si="436"/>
        <v>-8.5833430905457304E-4</v>
      </c>
      <c r="P1186" s="4">
        <f t="shared" si="415"/>
        <v>1.2264074378003119E-3</v>
      </c>
      <c r="T1186" s="4"/>
      <c r="U1186" s="4">
        <f t="shared" si="427"/>
        <v>-1.1059201401562265E-2</v>
      </c>
      <c r="V1186" s="4">
        <f t="shared" si="428"/>
        <v>-2.0948609387546613E-2</v>
      </c>
      <c r="W1186" s="4">
        <f t="shared" si="429"/>
        <v>2.4441778926001117E-2</v>
      </c>
      <c r="X1186" s="4">
        <f t="shared" si="435"/>
        <v>-1.7275164549116176E-3</v>
      </c>
      <c r="Y1186" s="4">
        <f t="shared" si="424"/>
        <v>-9.5199851673830153E-3</v>
      </c>
      <c r="Z1186" s="4">
        <f t="shared" si="425"/>
        <v>-3.2747613005460119E-3</v>
      </c>
      <c r="AA1186" s="4">
        <f t="shared" si="418"/>
        <v>1.3112270968683745E-2</v>
      </c>
      <c r="AB1186" s="4">
        <f t="shared" si="419"/>
        <v>1.3112270968683745E-2</v>
      </c>
      <c r="AC1186" s="2">
        <f t="shared" si="430"/>
        <v>8.892628600272472E-3</v>
      </c>
      <c r="AD1186" s="3">
        <f t="shared" si="431"/>
        <v>2200.8332067828069</v>
      </c>
    </row>
    <row r="1187" spans="1:30" x14ac:dyDescent="0.3">
      <c r="A1187" s="1">
        <f t="shared" si="416"/>
        <v>38</v>
      </c>
      <c r="B1187" s="1">
        <f t="shared" si="414"/>
        <v>3</v>
      </c>
      <c r="C1187" s="5">
        <v>40800</v>
      </c>
      <c r="D1187" s="3">
        <v>2252.75</v>
      </c>
      <c r="E1187" s="3">
        <v>2233.66</v>
      </c>
      <c r="F1187" s="3">
        <f t="shared" si="422"/>
        <v>2208.6239999999998</v>
      </c>
      <c r="G1187" s="3">
        <f t="shared" si="432"/>
        <v>2206.2359999999999</v>
      </c>
      <c r="H1187" s="4">
        <f t="shared" si="417"/>
        <v>1.4487206045267487E-2</v>
      </c>
      <c r="I1187" s="4">
        <f t="shared" si="420"/>
        <v>5.890352970845422E-3</v>
      </c>
      <c r="J1187" s="4">
        <f t="shared" si="421"/>
        <v>8.5968530744220638E-3</v>
      </c>
      <c r="K1187" s="4">
        <f t="shared" si="423"/>
        <v>-1.0352025146583408E-2</v>
      </c>
      <c r="L1187" s="4">
        <f t="shared" si="433"/>
        <v>-8.7869935882616858E-3</v>
      </c>
      <c r="M1187" s="4">
        <f t="shared" si="426"/>
        <v>1.9978955222799449E-2</v>
      </c>
      <c r="N1187" s="4">
        <f t="shared" si="434"/>
        <v>2.1082966645454126E-2</v>
      </c>
      <c r="O1187" s="4">
        <f t="shared" si="436"/>
        <v>1.0600377316612674E-3</v>
      </c>
      <c r="P1187" s="4">
        <f t="shared" si="415"/>
        <v>1.573138070031466E-2</v>
      </c>
      <c r="T1187" s="4"/>
      <c r="U1187" s="4">
        <f t="shared" si="427"/>
        <v>1.4275549631177769E-3</v>
      </c>
      <c r="V1187" s="4">
        <f t="shared" si="428"/>
        <v>-8.5867205865134827E-3</v>
      </c>
      <c r="W1187" s="4">
        <f t="shared" si="429"/>
        <v>1.3041034288926364E-2</v>
      </c>
      <c r="X1187" s="4">
        <f t="shared" si="435"/>
        <v>2.1671186034607831E-3</v>
      </c>
      <c r="Y1187" s="4">
        <f t="shared" si="424"/>
        <v>-2.2691775456476396E-2</v>
      </c>
      <c r="Z1187" s="4">
        <f t="shared" si="425"/>
        <v>-1.6529603017079154E-2</v>
      </c>
      <c r="AA1187" s="4">
        <f t="shared" si="418"/>
        <v>1.4487206045267487E-2</v>
      </c>
      <c r="AB1187" s="4">
        <f t="shared" si="419"/>
        <v>1.4487206045267487E-2</v>
      </c>
      <c r="AC1187" s="2">
        <f t="shared" si="430"/>
        <v>1.5363975353735919E-2</v>
      </c>
      <c r="AD1187" s="3">
        <f t="shared" si="431"/>
        <v>2218.1388045218714</v>
      </c>
    </row>
    <row r="1188" spans="1:30" x14ac:dyDescent="0.3">
      <c r="A1188" s="1">
        <f t="shared" si="416"/>
        <v>38</v>
      </c>
      <c r="B1188" s="1">
        <f t="shared" si="414"/>
        <v>4</v>
      </c>
      <c r="C1188" s="5">
        <v>40801</v>
      </c>
      <c r="D1188" s="3">
        <v>2286.56</v>
      </c>
      <c r="E1188" s="3">
        <v>2273.2199999999998</v>
      </c>
      <c r="F1188" s="3">
        <f t="shared" si="422"/>
        <v>2223.078</v>
      </c>
      <c r="G1188" s="3">
        <f t="shared" si="432"/>
        <v>2210.7910000000002</v>
      </c>
      <c r="H1188" s="4">
        <f t="shared" si="417"/>
        <v>1.5008323160581488E-2</v>
      </c>
      <c r="I1188" s="4">
        <f t="shared" si="420"/>
        <v>9.086671845522051E-3</v>
      </c>
      <c r="J1188" s="4">
        <f t="shared" si="421"/>
        <v>5.9216513150594369E-3</v>
      </c>
      <c r="K1188" s="4">
        <f t="shared" si="423"/>
        <v>-2.0216402175119306E-2</v>
      </c>
      <c r="L1188" s="4">
        <f t="shared" si="433"/>
        <v>-2.2362791156487732E-2</v>
      </c>
      <c r="M1188" s="4">
        <f t="shared" si="426"/>
        <v>2.8555903121707818E-2</v>
      </c>
      <c r="N1188" s="4">
        <f t="shared" si="434"/>
        <v>3.4272348675202575E-2</v>
      </c>
      <c r="O1188" s="4">
        <f t="shared" si="436"/>
        <v>5.3735742775172348E-3</v>
      </c>
      <c r="P1188" s="4">
        <f t="shared" si="415"/>
        <v>3.0975805506208605E-2</v>
      </c>
      <c r="T1188" s="4"/>
      <c r="U1188" s="4">
        <f t="shared" si="427"/>
        <v>-1.7072466984796378E-2</v>
      </c>
      <c r="V1188" s="4">
        <f t="shared" si="428"/>
        <v>-2.6901742314948334E-2</v>
      </c>
      <c r="W1188" s="4">
        <f t="shared" si="429"/>
        <v>3.2638001345803837E-2</v>
      </c>
      <c r="X1188" s="4">
        <f t="shared" si="435"/>
        <v>1.1177600768522627E-2</v>
      </c>
      <c r="Y1188" s="4">
        <f t="shared" si="424"/>
        <v>-3.243315526520512E-2</v>
      </c>
      <c r="Z1188" s="4">
        <f t="shared" si="425"/>
        <v>-2.6332404658420717E-2</v>
      </c>
      <c r="AA1188" s="4">
        <f t="shared" si="418"/>
        <v>1.5008323160581488E-2</v>
      </c>
      <c r="AB1188" s="4">
        <f t="shared" si="419"/>
        <v>1.5008323160581488E-2</v>
      </c>
      <c r="AC1188" s="2">
        <f t="shared" si="430"/>
        <v>1.9948800958099661E-2</v>
      </c>
      <c r="AD1188" s="3">
        <f t="shared" si="431"/>
        <v>2240.9458696812476</v>
      </c>
    </row>
    <row r="1189" spans="1:30" x14ac:dyDescent="0.3">
      <c r="A1189" s="1">
        <f t="shared" si="416"/>
        <v>38</v>
      </c>
      <c r="B1189" s="1">
        <f t="shared" si="414"/>
        <v>5</v>
      </c>
      <c r="C1189" s="5">
        <v>40802</v>
      </c>
      <c r="D1189" s="3">
        <v>2306.09</v>
      </c>
      <c r="E1189" s="3">
        <v>2284.2800000000002</v>
      </c>
      <c r="F1189" s="3">
        <f t="shared" si="422"/>
        <v>2251.5639999999999</v>
      </c>
      <c r="G1189" s="3">
        <f t="shared" si="432"/>
        <v>2219.4950000000003</v>
      </c>
      <c r="H1189" s="4">
        <f t="shared" si="417"/>
        <v>8.541214750542387E-3</v>
      </c>
      <c r="I1189" s="4">
        <f t="shared" si="420"/>
        <v>-9.9713106150713104E-4</v>
      </c>
      <c r="J1189" s="4">
        <f t="shared" si="421"/>
        <v>9.5383458120495181E-3</v>
      </c>
      <c r="K1189" s="4">
        <f t="shared" si="423"/>
        <v>-2.1266662584843631E-2</v>
      </c>
      <c r="L1189" s="4">
        <f t="shared" si="433"/>
        <v>-3.3538007603852969E-2</v>
      </c>
      <c r="M1189" s="4">
        <f t="shared" si="426"/>
        <v>2.4216944310710378E-2</v>
      </c>
      <c r="N1189" s="4">
        <f t="shared" si="434"/>
        <v>3.9015631934291264E-2</v>
      </c>
      <c r="O1189" s="4">
        <f t="shared" si="436"/>
        <v>1.3906222220294742E-2</v>
      </c>
      <c r="P1189" s="4">
        <f t="shared" si="415"/>
        <v>3.9781591263650551E-2</v>
      </c>
      <c r="T1189" s="4"/>
      <c r="U1189" s="4">
        <f t="shared" si="427"/>
        <v>-5.3748862920719377E-2</v>
      </c>
      <c r="V1189" s="4">
        <f t="shared" si="428"/>
        <v>-6.3211374291512107E-2</v>
      </c>
      <c r="W1189" s="4">
        <f t="shared" si="429"/>
        <v>6.5828272464250534E-2</v>
      </c>
      <c r="X1189" s="4">
        <f t="shared" si="435"/>
        <v>2.9321220466429244E-2</v>
      </c>
      <c r="Y1189" s="4">
        <f t="shared" si="424"/>
        <v>-3.3470320158598688E-2</v>
      </c>
      <c r="Z1189" s="4">
        <f t="shared" si="425"/>
        <v>-2.7376109135500142E-2</v>
      </c>
      <c r="AA1189" s="4">
        <f t="shared" si="418"/>
        <v>8.541214750542387E-3</v>
      </c>
      <c r="AB1189" s="4">
        <f t="shared" si="419"/>
        <v>8.541214750542387E-3</v>
      </c>
      <c r="AC1189" s="2">
        <f t="shared" si="430"/>
        <v>1.8832491451982167E-2</v>
      </c>
      <c r="AD1189" s="3">
        <f t="shared" si="431"/>
        <v>2262.6605797874986</v>
      </c>
    </row>
    <row r="1190" spans="1:30" x14ac:dyDescent="0.3">
      <c r="A1190" s="1">
        <f t="shared" si="416"/>
        <v>39</v>
      </c>
      <c r="B1190" s="1">
        <f t="shared" si="414"/>
        <v>1</v>
      </c>
      <c r="C1190" s="5">
        <v>40805</v>
      </c>
      <c r="D1190" s="3">
        <v>2308.7600000000002</v>
      </c>
      <c r="E1190" s="3">
        <v>2277.64</v>
      </c>
      <c r="F1190" s="3">
        <f t="shared" si="422"/>
        <v>2274.9479999999999</v>
      </c>
      <c r="G1190" s="3">
        <f t="shared" si="432"/>
        <v>2233.5879999999997</v>
      </c>
      <c r="H1190" s="4">
        <f t="shared" si="417"/>
        <v>1.1578039018425442E-3</v>
      </c>
      <c r="I1190" s="4">
        <f t="shared" si="420"/>
        <v>-1.233689925371528E-2</v>
      </c>
      <c r="J1190" s="4">
        <f t="shared" si="421"/>
        <v>1.3494703155557824E-2</v>
      </c>
      <c r="K1190" s="4">
        <f t="shared" si="423"/>
        <v>-1.716975486646239E-2</v>
      </c>
      <c r="L1190" s="4">
        <f t="shared" si="433"/>
        <v>-3.5061270134489397E-2</v>
      </c>
      <c r="M1190" s="4">
        <f t="shared" si="426"/>
        <v>1.4862757302584654E-2</v>
      </c>
      <c r="N1190" s="4">
        <f t="shared" si="434"/>
        <v>3.3655266772565258E-2</v>
      </c>
      <c r="O1190" s="4">
        <f t="shared" si="436"/>
        <v>1.7914378280982052E-2</v>
      </c>
      <c r="P1190" s="4">
        <f t="shared" si="415"/>
        <v>4.0985454447079656E-2</v>
      </c>
      <c r="T1190" s="4"/>
      <c r="U1190" s="4">
        <f t="shared" si="427"/>
        <v>-4.9542732503935226E-2</v>
      </c>
      <c r="V1190" s="4">
        <f t="shared" si="428"/>
        <v>-5.9047305178895886E-2</v>
      </c>
      <c r="W1190" s="4">
        <f t="shared" si="429"/>
        <v>5.3343309730637299E-2</v>
      </c>
      <c r="X1190" s="4">
        <f t="shared" si="435"/>
        <v>3.7733301463168882E-2</v>
      </c>
      <c r="Y1190" s="4">
        <f t="shared" si="424"/>
        <v>-2.9424496077603796E-2</v>
      </c>
      <c r="Z1190" s="4">
        <f t="shared" si="425"/>
        <v>-2.330477512322613E-2</v>
      </c>
      <c r="AA1190" s="4">
        <f t="shared" si="418"/>
        <v>1.1578039018425442E-3</v>
      </c>
      <c r="AB1190" s="4">
        <f t="shared" si="419"/>
        <v>1.1578039018425442E-3</v>
      </c>
      <c r="AC1190" s="2">
        <f t="shared" si="430"/>
        <v>1.3311451518708923E-2</v>
      </c>
      <c r="AD1190" s="3">
        <f t="shared" si="431"/>
        <v>2278.0270531916658</v>
      </c>
    </row>
    <row r="1191" spans="1:30" x14ac:dyDescent="0.3">
      <c r="A1191" s="1">
        <f t="shared" si="416"/>
        <v>39</v>
      </c>
      <c r="B1191" s="1">
        <f t="shared" si="414"/>
        <v>2</v>
      </c>
      <c r="C1191" s="5">
        <v>40806</v>
      </c>
      <c r="D1191" s="3">
        <v>2295.89</v>
      </c>
      <c r="E1191" s="3">
        <v>2318.5500000000002</v>
      </c>
      <c r="F1191" s="3">
        <f t="shared" si="422"/>
        <v>2290.0099999999998</v>
      </c>
      <c r="G1191" s="3">
        <f t="shared" si="432"/>
        <v>2246.4169999999999</v>
      </c>
      <c r="H1191" s="4">
        <f t="shared" si="417"/>
        <v>-5.5744209012631649E-3</v>
      </c>
      <c r="I1191" s="4">
        <f t="shared" si="420"/>
        <v>4.2403714548068933E-3</v>
      </c>
      <c r="J1191" s="4">
        <f t="shared" si="421"/>
        <v>-9.8147923560700581E-3</v>
      </c>
      <c r="K1191" s="4">
        <f t="shared" si="423"/>
        <v>-8.757947989397016E-3</v>
      </c>
      <c r="L1191" s="4">
        <f t="shared" si="433"/>
        <v>-2.9383738457007286E-2</v>
      </c>
      <c r="M1191" s="4">
        <f t="shared" si="426"/>
        <v>2.5676743769678339E-3</v>
      </c>
      <c r="N1191" s="4">
        <f t="shared" si="434"/>
        <v>2.202307051629326E-2</v>
      </c>
      <c r="O1191" s="4">
        <f t="shared" si="436"/>
        <v>1.8987407933306843E-2</v>
      </c>
      <c r="P1191" s="4">
        <f t="shared" si="415"/>
        <v>3.5182563371898921E-2</v>
      </c>
      <c r="T1191" s="4"/>
      <c r="U1191" s="4">
        <f t="shared" si="427"/>
        <v>-3.8193662398863584E-2</v>
      </c>
      <c r="V1191" s="4">
        <f t="shared" si="428"/>
        <v>-4.7811725774875025E-2</v>
      </c>
      <c r="W1191" s="4">
        <f t="shared" si="429"/>
        <v>3.3914562861954961E-2</v>
      </c>
      <c r="X1191" s="4">
        <f t="shared" si="435"/>
        <v>3.9579194706431238E-2</v>
      </c>
      <c r="Y1191" s="4">
        <f t="shared" si="424"/>
        <v>-2.1117574573070425E-2</v>
      </c>
      <c r="Z1191" s="4">
        <f t="shared" si="425"/>
        <v>-1.4945476403945062E-2</v>
      </c>
      <c r="AA1191" s="4">
        <f t="shared" si="418"/>
        <v>-5.5744209012631649E-3</v>
      </c>
      <c r="AB1191" s="4">
        <f t="shared" si="419"/>
        <v>-5.5744209012631649E-3</v>
      </c>
      <c r="AC1191" s="2">
        <f t="shared" si="430"/>
        <v>5.1869345681002117E-3</v>
      </c>
      <c r="AD1191" s="3">
        <f t="shared" si="431"/>
        <v>2283.9813687944443</v>
      </c>
    </row>
    <row r="1192" spans="1:30" x14ac:dyDescent="0.3">
      <c r="A1192" s="1">
        <f t="shared" si="416"/>
        <v>39</v>
      </c>
      <c r="B1192" s="1">
        <f t="shared" si="414"/>
        <v>3</v>
      </c>
      <c r="C1192" s="5">
        <v>40807</v>
      </c>
      <c r="D1192" s="3">
        <v>2258.3000000000002</v>
      </c>
      <c r="E1192" s="3">
        <v>2308.41</v>
      </c>
      <c r="F1192" s="3">
        <f t="shared" si="422"/>
        <v>2291.12</v>
      </c>
      <c r="G1192" s="3">
        <f t="shared" si="432"/>
        <v>2249.8719999999998</v>
      </c>
      <c r="H1192" s="4">
        <f t="shared" si="417"/>
        <v>-1.6372735627577843E-2</v>
      </c>
      <c r="I1192" s="4">
        <f t="shared" si="420"/>
        <v>5.4532229331544554E-3</v>
      </c>
      <c r="J1192" s="4">
        <f t="shared" si="421"/>
        <v>-2.18259585607323E-2</v>
      </c>
      <c r="K1192" s="4">
        <f t="shared" si="423"/>
        <v>1.4961518191202302E-3</v>
      </c>
      <c r="L1192" s="4">
        <f t="shared" si="433"/>
        <v>-2.0451521825716634E-2</v>
      </c>
      <c r="M1192" s="4">
        <f t="shared" si="426"/>
        <v>-1.4324871678480268E-2</v>
      </c>
      <c r="N1192" s="4">
        <f t="shared" si="434"/>
        <v>3.7459908830370522E-3</v>
      </c>
      <c r="O1192" s="4">
        <f t="shared" si="436"/>
        <v>1.8265066643050103E-2</v>
      </c>
      <c r="P1192" s="4">
        <f t="shared" si="415"/>
        <v>1.8233792935532473E-2</v>
      </c>
      <c r="T1192" s="4"/>
      <c r="U1192" s="4">
        <f t="shared" si="427"/>
        <v>-1.8790098828776587E-2</v>
      </c>
      <c r="V1192" s="4">
        <f t="shared" si="428"/>
        <v>-2.8602197840488883E-2</v>
      </c>
      <c r="W1192" s="4">
        <f t="shared" si="429"/>
        <v>2.4636555321274805E-3</v>
      </c>
      <c r="X1192" s="4">
        <f t="shared" si="435"/>
        <v>3.7351762907584136E-2</v>
      </c>
      <c r="Y1192" s="4">
        <f t="shared" si="424"/>
        <v>-1.0991331370644451E-2</v>
      </c>
      <c r="Z1192" s="4">
        <f t="shared" si="425"/>
        <v>-4.7553847090890996E-3</v>
      </c>
      <c r="AA1192" s="4">
        <f t="shared" si="418"/>
        <v>-1.6372735627577843E-2</v>
      </c>
      <c r="AB1192" s="4">
        <f t="shared" si="419"/>
        <v>-1.6372735627577843E-2</v>
      </c>
      <c r="AC1192" s="2">
        <f t="shared" si="430"/>
        <v>-7.5813277817958413E-3</v>
      </c>
      <c r="AD1192" s="3">
        <f t="shared" si="431"/>
        <v>2275.4209125296297</v>
      </c>
    </row>
    <row r="1193" spans="1:30" x14ac:dyDescent="0.3">
      <c r="A1193" s="1">
        <f t="shared" si="416"/>
        <v>39</v>
      </c>
      <c r="B1193" s="1">
        <f t="shared" si="414"/>
        <v>4</v>
      </c>
      <c r="C1193" s="5">
        <v>40808</v>
      </c>
      <c r="D1193" s="3">
        <v>2184.59</v>
      </c>
      <c r="E1193" s="3">
        <v>2196.63</v>
      </c>
      <c r="F1193" s="3">
        <f t="shared" si="422"/>
        <v>2270.7260000000001</v>
      </c>
      <c r="G1193" s="3">
        <f t="shared" si="432"/>
        <v>2246.902</v>
      </c>
      <c r="H1193" s="4">
        <f t="shared" si="417"/>
        <v>-3.2639596156400844E-2</v>
      </c>
      <c r="I1193" s="4">
        <f t="shared" si="420"/>
        <v>-2.7308152149847262E-2</v>
      </c>
      <c r="J1193" s="4">
        <f t="shared" si="421"/>
        <v>-5.3314440065535817E-3</v>
      </c>
      <c r="K1193" s="4">
        <f t="shared" si="423"/>
        <v>1.5037860337421969E-2</v>
      </c>
      <c r="L1193" s="4">
        <f t="shared" si="433"/>
        <v>-1.9813330578065552E-3</v>
      </c>
      <c r="M1193" s="4">
        <f t="shared" si="426"/>
        <v>-3.7933242496012272E-2</v>
      </c>
      <c r="N1193" s="4">
        <f t="shared" si="434"/>
        <v>-2.7732406664821116E-2</v>
      </c>
      <c r="O1193" s="4">
        <f t="shared" si="436"/>
        <v>1.0905478831268141E-2</v>
      </c>
      <c r="P1193" s="4">
        <f t="shared" si="415"/>
        <v>-1.5000946858683587E-2</v>
      </c>
      <c r="T1193" s="4"/>
      <c r="U1193" s="4">
        <f t="shared" si="427"/>
        <v>1.2513837842624878E-2</v>
      </c>
      <c r="V1193" s="4">
        <f t="shared" si="428"/>
        <v>2.3886994641985908E-3</v>
      </c>
      <c r="W1193" s="4">
        <f t="shared" si="429"/>
        <v>-4.459537471135671E-2</v>
      </c>
      <c r="X1193" s="4">
        <f t="shared" si="435"/>
        <v>2.1433346018448356E-2</v>
      </c>
      <c r="Y1193" s="4">
        <f t="shared" si="424"/>
        <v>2.3815279142620598E-3</v>
      </c>
      <c r="Z1193" s="4">
        <f t="shared" si="425"/>
        <v>8.7017937934930067E-3</v>
      </c>
      <c r="AA1193" s="4">
        <f t="shared" si="418"/>
        <v>-3.2639596156400844E-2</v>
      </c>
      <c r="AB1193" s="4">
        <f t="shared" si="419"/>
        <v>-3.2639596156400844E-2</v>
      </c>
      <c r="AC1193" s="2">
        <f t="shared" si="430"/>
        <v>-2.7718675672057397E-2</v>
      </c>
      <c r="AD1193" s="3">
        <f t="shared" si="431"/>
        <v>2245.14394168642</v>
      </c>
    </row>
    <row r="1194" spans="1:30" x14ac:dyDescent="0.3">
      <c r="A1194" s="1">
        <f t="shared" si="416"/>
        <v>39</v>
      </c>
      <c r="B1194" s="1">
        <f t="shared" si="414"/>
        <v>5</v>
      </c>
      <c r="C1194" s="5">
        <v>40809</v>
      </c>
      <c r="D1194" s="3">
        <v>2206.86</v>
      </c>
      <c r="E1194" s="3">
        <v>2165.75</v>
      </c>
      <c r="F1194" s="3">
        <f t="shared" si="422"/>
        <v>2250.88</v>
      </c>
      <c r="G1194" s="3">
        <f t="shared" si="432"/>
        <v>2251.2220000000002</v>
      </c>
      <c r="H1194" s="4">
        <f t="shared" si="417"/>
        <v>1.0194132537455531E-2</v>
      </c>
      <c r="I1194" s="4">
        <f t="shared" si="420"/>
        <v>-8.6240438709323693E-3</v>
      </c>
      <c r="J1194" s="4">
        <f t="shared" si="421"/>
        <v>1.8818176408387899E-2</v>
      </c>
      <c r="K1194" s="4">
        <f t="shared" si="423"/>
        <v>3.5381925212511302E-2</v>
      </c>
      <c r="L1194" s="4">
        <f t="shared" si="433"/>
        <v>3.2757227265121203E-2</v>
      </c>
      <c r="M1194" s="4">
        <f t="shared" si="426"/>
        <v>-1.9556795564401468E-2</v>
      </c>
      <c r="N1194" s="4">
        <f t="shared" si="434"/>
        <v>-1.9705742036991498E-2</v>
      </c>
      <c r="O1194" s="4">
        <f t="shared" si="436"/>
        <v>-1.5497131671247754E-4</v>
      </c>
      <c r="P1194" s="4">
        <f t="shared" si="415"/>
        <v>-4.9597359616928025E-3</v>
      </c>
      <c r="T1194" s="4"/>
      <c r="U1194" s="4">
        <f t="shared" si="427"/>
        <v>5.5616843435152587E-2</v>
      </c>
      <c r="V1194" s="4">
        <f t="shared" si="428"/>
        <v>4.506067500080109E-2</v>
      </c>
      <c r="W1194" s="4">
        <f t="shared" si="429"/>
        <v>-4.3029543513045894E-2</v>
      </c>
      <c r="X1194" s="4">
        <f t="shared" si="435"/>
        <v>-3.0378883300663084E-4</v>
      </c>
      <c r="Y1194" s="4">
        <f t="shared" si="424"/>
        <v>2.2471926145023725E-2</v>
      </c>
      <c r="Z1194" s="4">
        <f t="shared" si="425"/>
        <v>2.8918867002695279E-2</v>
      </c>
      <c r="AA1194" s="4">
        <f t="shared" si="418"/>
        <v>1.0194132537455531E-2</v>
      </c>
      <c r="AB1194" s="4">
        <f t="shared" si="419"/>
        <v>1.0194132537455531E-2</v>
      </c>
      <c r="AC1194" s="2">
        <f t="shared" si="430"/>
        <v>-1.1565132265275956E-2</v>
      </c>
      <c r="AD1194" s="3">
        <f t="shared" si="431"/>
        <v>2232.382627790947</v>
      </c>
    </row>
    <row r="1195" spans="1:30" x14ac:dyDescent="0.3">
      <c r="A1195" s="1">
        <f t="shared" si="416"/>
        <v>40</v>
      </c>
      <c r="B1195" s="1">
        <f t="shared" si="414"/>
        <v>1</v>
      </c>
      <c r="C1195" s="5">
        <v>40812</v>
      </c>
      <c r="D1195" s="3">
        <v>2234.2800000000002</v>
      </c>
      <c r="E1195" s="3">
        <v>2216.66</v>
      </c>
      <c r="F1195" s="3">
        <f t="shared" si="422"/>
        <v>2235.9840000000004</v>
      </c>
      <c r="G1195" s="3">
        <f t="shared" si="432"/>
        <v>2255.4659999999999</v>
      </c>
      <c r="H1195" s="4">
        <f t="shared" si="417"/>
        <v>1.2424893287295104E-2</v>
      </c>
      <c r="I1195" s="4">
        <f t="shared" si="420"/>
        <v>4.4406985490695952E-3</v>
      </c>
      <c r="J1195" s="4">
        <f t="shared" si="421"/>
        <v>7.9841947382255085E-3</v>
      </c>
      <c r="K1195" s="4">
        <f t="shared" si="423"/>
        <v>1.3390065522960305E-2</v>
      </c>
      <c r="L1195" s="4">
        <f t="shared" si="433"/>
        <v>2.3091632455162554E-2</v>
      </c>
      <c r="M1195" s="4">
        <f t="shared" si="426"/>
        <v>-7.6208058733880828E-4</v>
      </c>
      <c r="N1195" s="4">
        <f t="shared" si="434"/>
        <v>-9.3931808326969662E-3</v>
      </c>
      <c r="O1195" s="4">
        <f t="shared" si="436"/>
        <v>-8.719587518126428E-3</v>
      </c>
      <c r="P1195" s="4">
        <f t="shared" si="415"/>
        <v>7.4035331355451076E-3</v>
      </c>
      <c r="T1195" s="4"/>
      <c r="U1195" s="4">
        <f t="shared" si="427"/>
        <v>4.6174202260224971E-2</v>
      </c>
      <c r="V1195" s="4">
        <f t="shared" si="428"/>
        <v>3.5712460237622798E-2</v>
      </c>
      <c r="W1195" s="4">
        <f t="shared" si="429"/>
        <v>-3.2259741159756758E-2</v>
      </c>
      <c r="X1195" s="4">
        <f t="shared" si="435"/>
        <v>-1.7127424451020196E-2</v>
      </c>
      <c r="Y1195" s="4">
        <f t="shared" si="424"/>
        <v>7.5427916980617276E-4</v>
      </c>
      <c r="Z1195" s="4">
        <f t="shared" si="425"/>
        <v>7.0642848392962997E-3</v>
      </c>
      <c r="AA1195" s="4">
        <f t="shared" si="418"/>
        <v>1.2424893287295104E-2</v>
      </c>
      <c r="AB1195" s="4">
        <f t="shared" si="419"/>
        <v>1.2424893287295104E-2</v>
      </c>
      <c r="AC1195" s="2">
        <f t="shared" si="430"/>
        <v>5.6613978822504297E-4</v>
      </c>
      <c r="AD1195" s="3">
        <f t="shared" si="431"/>
        <v>2233.0150851939648</v>
      </c>
    </row>
    <row r="1196" spans="1:30" x14ac:dyDescent="0.3">
      <c r="A1196" s="1">
        <f t="shared" si="416"/>
        <v>40</v>
      </c>
      <c r="B1196" s="1">
        <f t="shared" si="414"/>
        <v>2</v>
      </c>
      <c r="C1196" s="5">
        <v>40813</v>
      </c>
      <c r="D1196" s="3">
        <v>2253.5500000000002</v>
      </c>
      <c r="E1196" s="3">
        <v>2270.69</v>
      </c>
      <c r="F1196" s="3">
        <f t="shared" si="422"/>
        <v>2227.5160000000005</v>
      </c>
      <c r="G1196" s="3">
        <f t="shared" si="432"/>
        <v>2258.7629999999999</v>
      </c>
      <c r="H1196" s="4">
        <f t="shared" si="417"/>
        <v>8.6247023649676756E-3</v>
      </c>
      <c r="I1196" s="4">
        <f t="shared" si="420"/>
        <v>1.6296077483574062E-2</v>
      </c>
      <c r="J1196" s="4">
        <f t="shared" si="421"/>
        <v>-7.6713751186063862E-3</v>
      </c>
      <c r="K1196" s="4">
        <f t="shared" si="423"/>
        <v>-5.9403924306711941E-3</v>
      </c>
      <c r="L1196" s="4">
        <f t="shared" si="433"/>
        <v>1.1217135821034901E-2</v>
      </c>
      <c r="M1196" s="4">
        <f t="shared" si="426"/>
        <v>1.1687458137225342E-2</v>
      </c>
      <c r="N1196" s="4">
        <f t="shared" si="434"/>
        <v>-2.3079003861847117E-3</v>
      </c>
      <c r="O1196" s="4">
        <f t="shared" si="436"/>
        <v>-1.3865678595992716E-2</v>
      </c>
      <c r="P1196" s="4">
        <f t="shared" si="415"/>
        <v>1.6092088770256037E-2</v>
      </c>
      <c r="T1196" s="4"/>
      <c r="U1196" s="4">
        <f t="shared" si="427"/>
        <v>2.7574878708129538E-2</v>
      </c>
      <c r="V1196" s="4">
        <f t="shared" si="428"/>
        <v>1.7299129921048206E-2</v>
      </c>
      <c r="W1196" s="4">
        <f t="shared" si="429"/>
        <v>-1.8441650079054177E-2</v>
      </c>
      <c r="X1196" s="4">
        <f t="shared" si="435"/>
        <v>-2.7289837162282803E-2</v>
      </c>
      <c r="Y1196" s="4">
        <f t="shared" si="424"/>
        <v>-1.833515062978994E-2</v>
      </c>
      <c r="Z1196" s="4">
        <f t="shared" si="425"/>
        <v>-1.2145508582789306E-2</v>
      </c>
      <c r="AA1196" s="4">
        <f t="shared" si="418"/>
        <v>8.6247023649676756E-3</v>
      </c>
      <c r="AB1196" s="4">
        <f t="shared" si="419"/>
        <v>8.6247023649676756E-3</v>
      </c>
      <c r="AC1196" s="2">
        <f t="shared" si="430"/>
        <v>6.0748344629689248E-3</v>
      </c>
      <c r="AD1196" s="3">
        <f t="shared" si="431"/>
        <v>2239.8600567959766</v>
      </c>
    </row>
    <row r="1197" spans="1:30" x14ac:dyDescent="0.3">
      <c r="A1197" s="1">
        <f t="shared" si="416"/>
        <v>40</v>
      </c>
      <c r="B1197" s="1">
        <f t="shared" si="414"/>
        <v>3</v>
      </c>
      <c r="C1197" s="5">
        <v>40814</v>
      </c>
      <c r="D1197" s="3">
        <v>2220.84</v>
      </c>
      <c r="E1197" s="3">
        <v>2266.29</v>
      </c>
      <c r="F1197" s="3">
        <f t="shared" si="422"/>
        <v>2220.0240000000003</v>
      </c>
      <c r="G1197" s="3">
        <f t="shared" si="432"/>
        <v>2255.5719999999997</v>
      </c>
      <c r="H1197" s="4">
        <f t="shared" si="417"/>
        <v>-1.4514876528144498E-2</v>
      </c>
      <c r="I1197" s="4">
        <f t="shared" si="420"/>
        <v>5.6533025670607619E-3</v>
      </c>
      <c r="J1197" s="4">
        <f t="shared" si="421"/>
        <v>-2.0168179095205262E-2</v>
      </c>
      <c r="K1197" s="4">
        <f t="shared" si="423"/>
        <v>-1.4967495728960778E-2</v>
      </c>
      <c r="L1197" s="4">
        <f t="shared" si="433"/>
        <v>2.609709618650946E-3</v>
      </c>
      <c r="M1197" s="4">
        <f t="shared" si="426"/>
        <v>3.6756359390700436E-4</v>
      </c>
      <c r="N1197" s="4">
        <f t="shared" si="434"/>
        <v>-1.5398311381769024E-2</v>
      </c>
      <c r="O1197" s="4">
        <f t="shared" si="436"/>
        <v>-1.6006556077880135E-2</v>
      </c>
      <c r="P1197" s="4">
        <f t="shared" si="415"/>
        <v>1.3436375605313312E-3</v>
      </c>
      <c r="T1197" s="4"/>
      <c r="U1197" s="4">
        <f t="shared" si="427"/>
        <v>2.1077854939983579E-3</v>
      </c>
      <c r="V1197" s="4">
        <f t="shared" si="428"/>
        <v>-7.9132923609416626E-3</v>
      </c>
      <c r="W1197" s="4">
        <f t="shared" si="429"/>
        <v>-1.6587698711420108E-2</v>
      </c>
      <c r="X1197" s="4">
        <f t="shared" si="435"/>
        <v>-3.1031111421487984E-2</v>
      </c>
      <c r="Y1197" s="4">
        <f t="shared" si="424"/>
        <v>-2.7249696530345272E-2</v>
      </c>
      <c r="Z1197" s="4">
        <f t="shared" si="425"/>
        <v>-2.1116262921663985E-2</v>
      </c>
      <c r="AA1197" s="4">
        <f t="shared" si="418"/>
        <v>-1.4514876528144498E-2</v>
      </c>
      <c r="AB1197" s="4">
        <f t="shared" si="419"/>
        <v>-1.4514876528144498E-2</v>
      </c>
      <c r="AC1197" s="2">
        <f t="shared" si="430"/>
        <v>-5.7095683903318475E-3</v>
      </c>
      <c r="AD1197" s="3">
        <f t="shared" si="431"/>
        <v>2233.5200378639847</v>
      </c>
    </row>
    <row r="1198" spans="1:30" x14ac:dyDescent="0.3">
      <c r="A1198" s="1">
        <f t="shared" si="416"/>
        <v>40</v>
      </c>
      <c r="B1198" s="1">
        <f t="shared" si="414"/>
        <v>4</v>
      </c>
      <c r="C1198" s="5">
        <v>40815</v>
      </c>
      <c r="D1198" s="3">
        <v>2197.6799999999998</v>
      </c>
      <c r="E1198" s="3">
        <v>2255.5500000000002</v>
      </c>
      <c r="F1198" s="3">
        <f t="shared" si="422"/>
        <v>2222.6420000000003</v>
      </c>
      <c r="G1198" s="3">
        <f t="shared" si="432"/>
        <v>2246.6840000000002</v>
      </c>
      <c r="H1198" s="4">
        <f t="shared" si="417"/>
        <v>-1.0428486518614716E-2</v>
      </c>
      <c r="I1198" s="4">
        <f t="shared" si="420"/>
        <v>1.5629221375695699E-2</v>
      </c>
      <c r="J1198" s="4">
        <f t="shared" si="421"/>
        <v>-2.6057707894310417E-2</v>
      </c>
      <c r="K1198" s="4">
        <f t="shared" si="423"/>
        <v>3.6213774968030196E-3</v>
      </c>
      <c r="L1198" s="4">
        <f t="shared" si="433"/>
        <v>1.408876321071722E-2</v>
      </c>
      <c r="M1198" s="4">
        <f t="shared" si="426"/>
        <v>-1.1230778505940427E-2</v>
      </c>
      <c r="N1198" s="4">
        <f t="shared" si="434"/>
        <v>-2.1811701156014978E-2</v>
      </c>
      <c r="O1198" s="4">
        <f t="shared" si="436"/>
        <v>-1.0939718248334571E-2</v>
      </c>
      <c r="P1198" s="4">
        <f t="shared" si="415"/>
        <v>-9.098861064269291E-3</v>
      </c>
      <c r="T1198" s="4"/>
      <c r="U1198" s="4">
        <f t="shared" si="427"/>
        <v>-1.6322652689973162E-2</v>
      </c>
      <c r="V1198" s="4">
        <f t="shared" si="428"/>
        <v>-2.6159426163073339E-2</v>
      </c>
      <c r="W1198" s="4">
        <f t="shared" si="429"/>
        <v>5.9919710334660923E-3</v>
      </c>
      <c r="X1198" s="4">
        <f t="shared" si="435"/>
        <v>-2.1175606391964433E-2</v>
      </c>
      <c r="Y1198" s="4">
        <f t="shared" si="424"/>
        <v>-8.8926047662493297E-3</v>
      </c>
      <c r="Z1198" s="4">
        <f t="shared" si="425"/>
        <v>-2.6434251092944173E-3</v>
      </c>
      <c r="AA1198" s="4">
        <f t="shared" si="418"/>
        <v>-1.0428486518614716E-2</v>
      </c>
      <c r="AB1198" s="4">
        <f t="shared" si="419"/>
        <v>-1.0428486518614716E-2</v>
      </c>
      <c r="AC1198" s="2">
        <f t="shared" si="430"/>
        <v>-1.0872082639870263E-2</v>
      </c>
      <c r="AD1198" s="3">
        <f t="shared" si="431"/>
        <v>2221.5733585759899</v>
      </c>
    </row>
    <row r="1199" spans="1:30" x14ac:dyDescent="0.3">
      <c r="A1199" s="1">
        <f t="shared" si="416"/>
        <v>40</v>
      </c>
      <c r="B1199" s="1">
        <f t="shared" si="414"/>
        <v>5</v>
      </c>
      <c r="C1199" s="5">
        <v>40816</v>
      </c>
      <c r="D1199" s="3">
        <v>2139.1799999999998</v>
      </c>
      <c r="E1199" s="3">
        <v>2167.2399999999998</v>
      </c>
      <c r="F1199" s="3">
        <f t="shared" si="422"/>
        <v>2209.1060000000002</v>
      </c>
      <c r="G1199" s="3">
        <f t="shared" si="432"/>
        <v>2229.9930000000004</v>
      </c>
      <c r="H1199" s="4">
        <f t="shared" si="417"/>
        <v>-2.661898001528885E-2</v>
      </c>
      <c r="I1199" s="4">
        <f t="shared" si="420"/>
        <v>-1.3850970113938361E-2</v>
      </c>
      <c r="J1199" s="4">
        <f t="shared" si="421"/>
        <v>-1.2768009901350489E-2</v>
      </c>
      <c r="K1199" s="4">
        <f t="shared" si="423"/>
        <v>1.3153643842597765E-2</v>
      </c>
      <c r="L1199" s="4">
        <f t="shared" si="433"/>
        <v>1.9294589445840206E-2</v>
      </c>
      <c r="M1199" s="4">
        <f t="shared" si="426"/>
        <v>-3.165352862198572E-2</v>
      </c>
      <c r="N1199" s="4">
        <f t="shared" si="434"/>
        <v>-4.072344621709599E-2</v>
      </c>
      <c r="O1199" s="4">
        <f t="shared" si="436"/>
        <v>-9.7640217279519135E-3</v>
      </c>
      <c r="P1199" s="4">
        <f t="shared" si="415"/>
        <v>-3.5475638678726468E-2</v>
      </c>
      <c r="T1199" s="4"/>
      <c r="U1199" s="4">
        <f t="shared" si="427"/>
        <v>4.1771322485531521E-3</v>
      </c>
      <c r="V1199" s="4">
        <f t="shared" si="428"/>
        <v>-5.8646390739324058E-3</v>
      </c>
      <c r="W1199" s="4">
        <f t="shared" si="429"/>
        <v>-3.0668007938881619E-2</v>
      </c>
      <c r="X1199" s="4">
        <f t="shared" si="435"/>
        <v>-1.8558963605345414E-2</v>
      </c>
      <c r="Y1199" s="4">
        <f t="shared" si="424"/>
        <v>5.2080539069504592E-4</v>
      </c>
      <c r="Z1199" s="4">
        <f t="shared" si="425"/>
        <v>6.8293389496975592E-3</v>
      </c>
      <c r="AA1199" s="4">
        <f t="shared" si="418"/>
        <v>-2.661898001528885E-2</v>
      </c>
      <c r="AB1199" s="4">
        <f t="shared" si="419"/>
        <v>-2.661898001528885E-2</v>
      </c>
      <c r="AC1199" s="2">
        <f t="shared" si="430"/>
        <v>-2.5677552014008582E-2</v>
      </c>
      <c r="AD1199" s="3">
        <f t="shared" si="431"/>
        <v>2194.1089057173267</v>
      </c>
    </row>
    <row r="1200" spans="1:30" x14ac:dyDescent="0.3">
      <c r="A1200" s="1">
        <f t="shared" si="416"/>
        <v>41</v>
      </c>
      <c r="B1200" s="1">
        <f t="shared" ref="B1200:B1263" si="437">WEEKDAY(C1200,2)</f>
        <v>1</v>
      </c>
      <c r="C1200" s="5">
        <v>40819</v>
      </c>
      <c r="D1200" s="3">
        <v>2085.04</v>
      </c>
      <c r="E1200" s="3">
        <v>2128.02</v>
      </c>
      <c r="F1200" s="3">
        <f t="shared" si="422"/>
        <v>2179.2580000000003</v>
      </c>
      <c r="G1200" s="3">
        <f t="shared" si="432"/>
        <v>2207.6210000000001</v>
      </c>
      <c r="H1200" s="4">
        <f t="shared" si="417"/>
        <v>-2.5308763170934601E-2</v>
      </c>
      <c r="I1200" s="4">
        <f t="shared" si="420"/>
        <v>-5.2169522901297956E-3</v>
      </c>
      <c r="J1200" s="4">
        <f t="shared" si="421"/>
        <v>-2.0091810880804806E-2</v>
      </c>
      <c r="K1200" s="4">
        <f t="shared" si="423"/>
        <v>2.9746211165025929E-2</v>
      </c>
      <c r="L1200" s="4">
        <f t="shared" si="433"/>
        <v>3.836101268294935E-2</v>
      </c>
      <c r="M1200" s="4">
        <f t="shared" si="426"/>
        <v>-4.3233981474428584E-2</v>
      </c>
      <c r="N1200" s="4">
        <f t="shared" si="434"/>
        <v>-5.5526288253282666E-2</v>
      </c>
      <c r="O1200" s="4">
        <f t="shared" si="436"/>
        <v>-1.3603096343475344E-2</v>
      </c>
      <c r="P1200" s="4">
        <f t="shared" si="415"/>
        <v>-5.9886557312003534E-2</v>
      </c>
      <c r="T1200" s="4"/>
      <c r="U1200" s="4">
        <f t="shared" si="427"/>
        <v>4.4456286988472392E-2</v>
      </c>
      <c r="V1200" s="4">
        <f t="shared" si="428"/>
        <v>3.4011724118587716E-2</v>
      </c>
      <c r="W1200" s="4">
        <f t="shared" si="429"/>
        <v>-6.6795567252090265E-2</v>
      </c>
      <c r="X1200" s="4">
        <f t="shared" si="435"/>
        <v>-2.5369591195643665E-2</v>
      </c>
      <c r="Y1200" s="4">
        <f t="shared" si="424"/>
        <v>1.6906482846260007E-2</v>
      </c>
      <c r="Z1200" s="4">
        <f t="shared" si="425"/>
        <v>2.3318332193958326E-2</v>
      </c>
      <c r="AA1200" s="4">
        <f t="shared" si="418"/>
        <v>-2.5308763170934601E-2</v>
      </c>
      <c r="AB1200" s="4">
        <f t="shared" si="419"/>
        <v>-2.5308763170934601E-2</v>
      </c>
      <c r="AC1200" s="2">
        <f t="shared" si="430"/>
        <v>-3.4873481473521449E-2</v>
      </c>
      <c r="AD1200" s="3">
        <f t="shared" si="431"/>
        <v>2157.7526038115511</v>
      </c>
    </row>
    <row r="1201" spans="1:30" x14ac:dyDescent="0.3">
      <c r="A1201" s="1">
        <f t="shared" si="416"/>
        <v>41</v>
      </c>
      <c r="B1201" s="1">
        <f t="shared" si="437"/>
        <v>2</v>
      </c>
      <c r="C1201" s="5">
        <v>40820</v>
      </c>
      <c r="D1201" s="3">
        <v>2129.21</v>
      </c>
      <c r="E1201" s="3">
        <v>2064.0100000000002</v>
      </c>
      <c r="F1201" s="3">
        <f t="shared" si="422"/>
        <v>2154.3900000000003</v>
      </c>
      <c r="G1201" s="3">
        <f t="shared" si="432"/>
        <v>2190.9530000000004</v>
      </c>
      <c r="H1201" s="4">
        <f t="shared" si="417"/>
        <v>2.1184245865786783E-2</v>
      </c>
      <c r="I1201" s="4">
        <f t="shared" si="420"/>
        <v>-1.0086137436212133E-2</v>
      </c>
      <c r="J1201" s="4">
        <f t="shared" si="421"/>
        <v>3.1270383301998918E-2</v>
      </c>
      <c r="K1201" s="4">
        <f t="shared" si="423"/>
        <v>3.6279879522695221E-2</v>
      </c>
      <c r="L1201" s="4">
        <f t="shared" si="433"/>
        <v>5.4086892018058906E-2</v>
      </c>
      <c r="M1201" s="4">
        <f t="shared" si="426"/>
        <v>-1.1687763125525224E-2</v>
      </c>
      <c r="N1201" s="4">
        <f t="shared" si="434"/>
        <v>-2.8180887495076516E-2</v>
      </c>
      <c r="O1201" s="4">
        <f t="shared" si="436"/>
        <v>-1.7172096693139755E-2</v>
      </c>
      <c r="P1201" s="4">
        <f t="shared" si="415"/>
        <v>-3.9970963000369765E-2</v>
      </c>
      <c r="T1201" s="4"/>
      <c r="U1201" s="4">
        <f t="shared" si="427"/>
        <v>8.0818593408280043E-2</v>
      </c>
      <c r="V1201" s="4">
        <f t="shared" si="428"/>
        <v>7.0010407474197262E-2</v>
      </c>
      <c r="W1201" s="4">
        <f t="shared" si="429"/>
        <v>-5.517516806815919E-2</v>
      </c>
      <c r="X1201" s="4">
        <f t="shared" si="435"/>
        <v>-3.2828495956931485E-2</v>
      </c>
      <c r="Y1201" s="4">
        <f t="shared" si="424"/>
        <v>2.3358684017424688E-2</v>
      </c>
      <c r="Z1201" s="4">
        <f t="shared" si="425"/>
        <v>2.981121610495056E-2</v>
      </c>
      <c r="AA1201" s="4">
        <f t="shared" si="418"/>
        <v>2.1184245865786783E-2</v>
      </c>
      <c r="AB1201" s="4">
        <f t="shared" si="419"/>
        <v>2.1184245865786783E-2</v>
      </c>
      <c r="AC1201" s="2">
        <f t="shared" si="430"/>
        <v>-8.9368369212215852E-3</v>
      </c>
      <c r="AD1201" s="3">
        <f t="shared" si="431"/>
        <v>2148.2384025410342</v>
      </c>
    </row>
    <row r="1202" spans="1:30" x14ac:dyDescent="0.3">
      <c r="A1202" s="1">
        <f t="shared" si="416"/>
        <v>41</v>
      </c>
      <c r="B1202" s="1">
        <f t="shared" si="437"/>
        <v>3</v>
      </c>
      <c r="C1202" s="5">
        <v>40821</v>
      </c>
      <c r="D1202" s="3">
        <v>2182.77</v>
      </c>
      <c r="E1202" s="3">
        <v>2121.0300000000002</v>
      </c>
      <c r="F1202" s="3">
        <f t="shared" si="422"/>
        <v>2146.7760000000003</v>
      </c>
      <c r="G1202" s="3">
        <f t="shared" si="432"/>
        <v>2183.4000000000005</v>
      </c>
      <c r="H1202" s="4">
        <f t="shared" si="417"/>
        <v>2.5154869646488578E-2</v>
      </c>
      <c r="I1202" s="4">
        <f t="shared" si="420"/>
        <v>-3.8418004799901542E-3</v>
      </c>
      <c r="J1202" s="4">
        <f t="shared" si="421"/>
        <v>2.8996670126478732E-2</v>
      </c>
      <c r="K1202" s="4">
        <f t="shared" si="423"/>
        <v>4.0237928621414086E-3</v>
      </c>
      <c r="L1202" s="4">
        <f t="shared" si="433"/>
        <v>2.5483630078761709E-2</v>
      </c>
      <c r="M1202" s="4">
        <f t="shared" si="426"/>
        <v>1.6766537356482317E-2</v>
      </c>
      <c r="N1202" s="4">
        <f t="shared" si="434"/>
        <v>-2.8854080791452033E-4</v>
      </c>
      <c r="O1202" s="4">
        <f t="shared" si="436"/>
        <v>-1.6778680300718926E-2</v>
      </c>
      <c r="P1202" s="4">
        <f t="shared" si="415"/>
        <v>-1.5821557717800108E-2</v>
      </c>
      <c r="T1202" s="4"/>
      <c r="U1202" s="4">
        <f t="shared" si="427"/>
        <v>4.3034740584536102E-2</v>
      </c>
      <c r="V1202" s="4">
        <f t="shared" si="428"/>
        <v>3.2604393178690745E-2</v>
      </c>
      <c r="W1202" s="4">
        <f t="shared" si="429"/>
        <v>-1.7142162425028439E-2</v>
      </c>
      <c r="X1202" s="4">
        <f t="shared" si="435"/>
        <v>-3.2994237900130827E-2</v>
      </c>
      <c r="Y1202" s="4">
        <f t="shared" si="424"/>
        <v>-8.4952070488578807E-3</v>
      </c>
      <c r="Z1202" s="4">
        <f t="shared" si="425"/>
        <v>-2.2435217000443051E-3</v>
      </c>
      <c r="AA1202" s="4">
        <f t="shared" si="418"/>
        <v>2.5154869646488578E-2</v>
      </c>
      <c r="AB1202" s="4">
        <f t="shared" si="419"/>
        <v>2.5154869646488578E-2</v>
      </c>
      <c r="AC1202" s="2">
        <f t="shared" si="430"/>
        <v>1.0546720439003501E-2</v>
      </c>
      <c r="AD1202" s="3">
        <f t="shared" si="431"/>
        <v>2159.7489350273563</v>
      </c>
    </row>
    <row r="1203" spans="1:30" x14ac:dyDescent="0.3">
      <c r="A1203" s="1">
        <f t="shared" si="416"/>
        <v>41</v>
      </c>
      <c r="B1203" s="1">
        <f t="shared" si="437"/>
        <v>4</v>
      </c>
      <c r="C1203" s="5">
        <v>40822</v>
      </c>
      <c r="D1203" s="3">
        <v>2217.9899999999998</v>
      </c>
      <c r="E1203" s="3">
        <v>2181.58</v>
      </c>
      <c r="F1203" s="3">
        <f t="shared" si="422"/>
        <v>2150.8379999999997</v>
      </c>
      <c r="G1203" s="3">
        <f t="shared" si="432"/>
        <v>2186.7400000000002</v>
      </c>
      <c r="H1203" s="4">
        <f t="shared" si="417"/>
        <v>1.6135460905180022E-2</v>
      </c>
      <c r="I1203" s="4">
        <f t="shared" si="420"/>
        <v>-5.4517883240105672E-4</v>
      </c>
      <c r="J1203" s="4">
        <f t="shared" si="421"/>
        <v>1.668063973758108E-2</v>
      </c>
      <c r="K1203" s="4">
        <f t="shared" si="423"/>
        <v>-2.2320262785360003E-2</v>
      </c>
      <c r="L1203" s="4">
        <f t="shared" si="433"/>
        <v>2.280486619193173E-4</v>
      </c>
      <c r="M1203" s="4">
        <f t="shared" si="426"/>
        <v>3.1221319318330831E-2</v>
      </c>
      <c r="N1203" s="4">
        <f t="shared" si="434"/>
        <v>1.429067927599968E-2</v>
      </c>
      <c r="O1203" s="4">
        <f t="shared" si="436"/>
        <v>-1.6186727622757767E-2</v>
      </c>
      <c r="P1203" s="4">
        <f t="shared" ref="P1203:P1262" si="438">(D1203-2217.86)/2217.86</f>
        <v>5.8615061365304569E-5</v>
      </c>
      <c r="T1203" s="4"/>
      <c r="U1203" s="4">
        <f t="shared" si="427"/>
        <v>6.8307700765540364E-3</v>
      </c>
      <c r="V1203" s="4">
        <f t="shared" si="428"/>
        <v>-3.2375376242114642E-3</v>
      </c>
      <c r="W1203" s="4">
        <f t="shared" si="429"/>
        <v>9.2415638309489758E-3</v>
      </c>
      <c r="X1203" s="4">
        <f t="shared" si="435"/>
        <v>-3.2305697453751225E-2</v>
      </c>
      <c r="Y1203" s="4">
        <f t="shared" si="424"/>
        <v>-3.4510783199507553E-2</v>
      </c>
      <c r="Z1203" s="4">
        <f t="shared" si="425"/>
        <v>-2.8423132555738556E-2</v>
      </c>
      <c r="AA1203" s="4">
        <f t="shared" si="418"/>
        <v>1.6135460905180022E-2</v>
      </c>
      <c r="AB1203" s="4">
        <f t="shared" si="419"/>
        <v>1.6135460905180022E-2</v>
      </c>
      <c r="AC1203" s="2">
        <f t="shared" si="430"/>
        <v>1.7505659019395482E-2</v>
      </c>
      <c r="AD1203" s="3">
        <f t="shared" si="431"/>
        <v>2179.1626233515708</v>
      </c>
    </row>
    <row r="1204" spans="1:30" x14ac:dyDescent="0.3">
      <c r="A1204" s="1">
        <f t="shared" si="416"/>
        <v>41</v>
      </c>
      <c r="B1204" s="1">
        <f t="shared" si="437"/>
        <v>5</v>
      </c>
      <c r="C1204" s="5">
        <v>40823</v>
      </c>
      <c r="D1204" s="3">
        <v>2202.7600000000002</v>
      </c>
      <c r="E1204" s="3">
        <v>2217.5100000000002</v>
      </c>
      <c r="F1204" s="3">
        <f t="shared" si="422"/>
        <v>2163.5540000000001</v>
      </c>
      <c r="G1204" s="3">
        <f t="shared" si="432"/>
        <v>2186.3300000000004</v>
      </c>
      <c r="H1204" s="4">
        <f t="shared" si="417"/>
        <v>-6.8665773966517275E-3</v>
      </c>
      <c r="I1204" s="4">
        <f t="shared" si="420"/>
        <v>-2.1641215695272003E-4</v>
      </c>
      <c r="J1204" s="4">
        <f t="shared" si="421"/>
        <v>-6.6501652396990076E-3</v>
      </c>
      <c r="K1204" s="4">
        <f t="shared" si="423"/>
        <v>-2.8962033192214451E-2</v>
      </c>
      <c r="L1204" s="4">
        <f t="shared" si="433"/>
        <v>-1.5097252717800821E-2</v>
      </c>
      <c r="M1204" s="4">
        <f t="shared" si="426"/>
        <v>1.8121109988472731E-2</v>
      </c>
      <c r="N1204" s="4">
        <f t="shared" si="434"/>
        <v>7.5148765282458882E-3</v>
      </c>
      <c r="O1204" s="4">
        <f t="shared" si="436"/>
        <v>-1.0339755579364203E-2</v>
      </c>
      <c r="P1204" s="4">
        <f t="shared" si="438"/>
        <v>-6.808364820141897E-3</v>
      </c>
      <c r="T1204" s="4"/>
      <c r="U1204" s="4">
        <f t="shared" si="427"/>
        <v>-3.5532171019707008E-2</v>
      </c>
      <c r="V1204" s="4">
        <f t="shared" si="428"/>
        <v>-4.5176849309509888E-2</v>
      </c>
      <c r="W1204" s="4">
        <f t="shared" si="429"/>
        <v>2.9721669050757949E-2</v>
      </c>
      <c r="X1204" s="4">
        <f t="shared" si="435"/>
        <v>-2.0620106051950485E-2</v>
      </c>
      <c r="Y1204" s="4">
        <f t="shared" si="424"/>
        <v>-4.1069738514007276E-2</v>
      </c>
      <c r="Z1204" s="4">
        <f t="shared" si="425"/>
        <v>-3.5023443721601329E-2</v>
      </c>
      <c r="AA1204" s="4">
        <f t="shared" si="418"/>
        <v>-6.8665773966517275E-3</v>
      </c>
      <c r="AB1204" s="4">
        <f t="shared" si="419"/>
        <v>-6.8665773966517275E-3</v>
      </c>
      <c r="AC1204" s="2">
        <f t="shared" si="430"/>
        <v>7.1417605332792155E-3</v>
      </c>
      <c r="AD1204" s="3">
        <f t="shared" si="431"/>
        <v>2187.0284155677141</v>
      </c>
    </row>
    <row r="1205" spans="1:30" x14ac:dyDescent="0.3">
      <c r="A1205" s="1">
        <f t="shared" si="416"/>
        <v>42</v>
      </c>
      <c r="B1205" s="1">
        <f t="shared" si="437"/>
        <v>1</v>
      </c>
      <c r="C1205" s="5">
        <v>40826</v>
      </c>
      <c r="D1205" s="3">
        <v>2278.65</v>
      </c>
      <c r="E1205" s="3">
        <v>2241.17</v>
      </c>
      <c r="F1205" s="3">
        <f t="shared" si="422"/>
        <v>2202.2759999999998</v>
      </c>
      <c r="G1205" s="3">
        <f t="shared" si="432"/>
        <v>2190.7670000000007</v>
      </c>
      <c r="H1205" s="4">
        <f t="shared" si="417"/>
        <v>3.4452232653579995E-2</v>
      </c>
      <c r="I1205" s="4">
        <f t="shared" si="420"/>
        <v>1.7437215130109433E-2</v>
      </c>
      <c r="J1205" s="4">
        <f t="shared" si="421"/>
        <v>1.7015017523470562E-2</v>
      </c>
      <c r="K1205" s="4">
        <f t="shared" si="423"/>
        <v>-8.8877135956710335E-3</v>
      </c>
      <c r="L1205" s="4">
        <f t="shared" si="433"/>
        <v>-9.8775072081286157E-3</v>
      </c>
      <c r="M1205" s="4">
        <f t="shared" si="426"/>
        <v>3.4679576946758835E-2</v>
      </c>
      <c r="N1205" s="4">
        <f t="shared" si="434"/>
        <v>4.0115174274580237E-2</v>
      </c>
      <c r="O1205" s="4">
        <f t="shared" si="436"/>
        <v>5.050797621398242E-3</v>
      </c>
      <c r="P1205" s="4">
        <f t="shared" si="438"/>
        <v>2.7409304464664119E-2</v>
      </c>
      <c r="T1205" s="4"/>
      <c r="U1205" s="4">
        <f t="shared" si="427"/>
        <v>-5.3442045433910297E-2</v>
      </c>
      <c r="V1205" s="4">
        <f t="shared" si="428"/>
        <v>-6.29076249795711E-2</v>
      </c>
      <c r="W1205" s="4">
        <f t="shared" si="429"/>
        <v>9.2856731765337902E-2</v>
      </c>
      <c r="X1205" s="4">
        <f t="shared" si="435"/>
        <v>1.0562310658031116E-2</v>
      </c>
      <c r="Y1205" s="4">
        <f t="shared" si="424"/>
        <v>-2.1245722154328531E-2</v>
      </c>
      <c r="Z1205" s="4">
        <f t="shared" si="425"/>
        <v>-1.5074431987708112E-2</v>
      </c>
      <c r="AA1205" s="4">
        <f t="shared" si="418"/>
        <v>3.4452232653579995E-2</v>
      </c>
      <c r="AB1205" s="4">
        <f t="shared" si="419"/>
        <v>3.4452232653579995E-2</v>
      </c>
      <c r="AC1205" s="2">
        <f t="shared" si="430"/>
        <v>2.6805808828995529E-2</v>
      </c>
      <c r="AD1205" s="3">
        <f t="shared" si="431"/>
        <v>2217.5689437118094</v>
      </c>
    </row>
    <row r="1206" spans="1:30" x14ac:dyDescent="0.3">
      <c r="A1206" s="1">
        <f t="shared" si="416"/>
        <v>42</v>
      </c>
      <c r="B1206" s="1">
        <f t="shared" si="437"/>
        <v>2</v>
      </c>
      <c r="C1206" s="5">
        <v>40827</v>
      </c>
      <c r="D1206" s="3">
        <v>2294.92</v>
      </c>
      <c r="E1206" s="3">
        <v>2272.64</v>
      </c>
      <c r="F1206" s="3">
        <f t="shared" si="422"/>
        <v>2235.4180000000001</v>
      </c>
      <c r="G1206" s="3">
        <f t="shared" si="432"/>
        <v>2194.904</v>
      </c>
      <c r="H1206" s="4">
        <f t="shared" si="417"/>
        <v>7.140192657933417E-3</v>
      </c>
      <c r="I1206" s="4">
        <f t="shared" si="420"/>
        <v>-2.637526605665731E-3</v>
      </c>
      <c r="J1206" s="4">
        <f t="shared" si="421"/>
        <v>9.7777192635991484E-3</v>
      </c>
      <c r="K1206" s="4">
        <f t="shared" si="423"/>
        <v>-2.5500844798455255E-2</v>
      </c>
      <c r="L1206" s="4">
        <f t="shared" si="433"/>
        <v>-4.1629424830003939E-2</v>
      </c>
      <c r="M1206" s="4">
        <f t="shared" si="426"/>
        <v>2.661784060072879E-2</v>
      </c>
      <c r="N1206" s="4">
        <f t="shared" si="434"/>
        <v>4.5567368777860023E-2</v>
      </c>
      <c r="O1206" s="4">
        <f t="shared" si="436"/>
        <v>1.765377442350937E-2</v>
      </c>
      <c r="P1206" s="4">
        <f t="shared" si="438"/>
        <v>3.4745204837095194E-2</v>
      </c>
      <c r="T1206" s="4"/>
      <c r="U1206" s="4">
        <f t="shared" si="427"/>
        <v>-6.5582691505935556E-2</v>
      </c>
      <c r="V1206" s="4">
        <f t="shared" si="428"/>
        <v>-7.4926864590876247E-2</v>
      </c>
      <c r="W1206" s="4">
        <f t="shared" si="429"/>
        <v>7.7826987474227546E-2</v>
      </c>
      <c r="X1206" s="4">
        <f t="shared" si="435"/>
        <v>3.7610646168985087E-2</v>
      </c>
      <c r="Y1206" s="4">
        <f t="shared" si="424"/>
        <v>-3.7651707082763809E-2</v>
      </c>
      <c r="Z1206" s="4">
        <f t="shared" si="425"/>
        <v>-3.1583860748527398E-2</v>
      </c>
      <c r="AA1206" s="4">
        <f t="shared" si="418"/>
        <v>7.140192657933417E-3</v>
      </c>
      <c r="AB1206" s="4">
        <f t="shared" si="419"/>
        <v>7.140192657933417E-3</v>
      </c>
      <c r="AC1206" s="2">
        <f t="shared" si="430"/>
        <v>2.2470225915846201E-2</v>
      </c>
      <c r="AD1206" s="3">
        <f t="shared" si="431"/>
        <v>2243.3526291412063</v>
      </c>
    </row>
    <row r="1207" spans="1:30" x14ac:dyDescent="0.3">
      <c r="A1207" s="1">
        <f t="shared" si="416"/>
        <v>42</v>
      </c>
      <c r="B1207" s="1">
        <f t="shared" si="437"/>
        <v>3</v>
      </c>
      <c r="C1207" s="5">
        <v>40828</v>
      </c>
      <c r="D1207" s="3">
        <v>2307.1799999999998</v>
      </c>
      <c r="E1207" s="3">
        <v>2316.7600000000002</v>
      </c>
      <c r="F1207" s="3">
        <f t="shared" si="422"/>
        <v>2260.3000000000002</v>
      </c>
      <c r="G1207" s="3">
        <f t="shared" si="432"/>
        <v>2203.5380000000005</v>
      </c>
      <c r="H1207" s="4">
        <f t="shared" si="417"/>
        <v>5.3422341519529064E-3</v>
      </c>
      <c r="I1207" s="4">
        <f t="shared" si="420"/>
        <v>9.5166716051104817E-3</v>
      </c>
      <c r="J1207" s="4">
        <f t="shared" si="421"/>
        <v>-4.1744374531575753E-3</v>
      </c>
      <c r="K1207" s="4">
        <f t="shared" si="423"/>
        <v>-2.0192425008279218E-2</v>
      </c>
      <c r="L1207" s="4">
        <f t="shared" si="433"/>
        <v>-4.4837195971004329E-2</v>
      </c>
      <c r="M1207" s="4">
        <f t="shared" si="426"/>
        <v>2.0740609653585651E-2</v>
      </c>
      <c r="N1207" s="4">
        <f t="shared" si="434"/>
        <v>4.7034360197100909E-2</v>
      </c>
      <c r="O1207" s="4">
        <f t="shared" si="436"/>
        <v>2.4602328383567698E-2</v>
      </c>
      <c r="P1207" s="4">
        <f t="shared" si="438"/>
        <v>4.0273056008945429E-2</v>
      </c>
      <c r="T1207" s="4"/>
      <c r="U1207" s="4">
        <f t="shared" si="427"/>
        <v>-4.8868805884301016E-2</v>
      </c>
      <c r="V1207" s="4">
        <f t="shared" si="428"/>
        <v>-5.8380117825457926E-2</v>
      </c>
      <c r="W1207" s="4">
        <f t="shared" si="429"/>
        <v>5.6996385326901072E-2</v>
      </c>
      <c r="X1207" s="4">
        <f t="shared" si="435"/>
        <v>5.288115760563742E-2</v>
      </c>
      <c r="Y1207" s="4">
        <f t="shared" si="424"/>
        <v>-3.2409477065532592E-2</v>
      </c>
      <c r="Z1207" s="4">
        <f t="shared" si="425"/>
        <v>-2.6308577161785685E-2</v>
      </c>
      <c r="AA1207" s="4">
        <f t="shared" si="418"/>
        <v>5.3422341519529064E-3</v>
      </c>
      <c r="AB1207" s="4">
        <f t="shared" si="419"/>
        <v>5.3422341519529064E-3</v>
      </c>
      <c r="AC1207" s="2">
        <f t="shared" si="430"/>
        <v>1.8443112619097153E-2</v>
      </c>
      <c r="AD1207" s="3">
        <f t="shared" si="431"/>
        <v>2264.6284194274713</v>
      </c>
    </row>
    <row r="1208" spans="1:30" x14ac:dyDescent="0.3">
      <c r="A1208" s="1">
        <f t="shared" si="416"/>
        <v>42</v>
      </c>
      <c r="B1208" s="1">
        <f t="shared" si="437"/>
        <v>4</v>
      </c>
      <c r="C1208" s="5">
        <v>40829</v>
      </c>
      <c r="D1208" s="3">
        <v>2326.88</v>
      </c>
      <c r="E1208" s="3">
        <v>2300.86</v>
      </c>
      <c r="F1208" s="3">
        <f t="shared" si="422"/>
        <v>2282.078</v>
      </c>
      <c r="G1208" s="3">
        <f t="shared" si="432"/>
        <v>2216.4579999999996</v>
      </c>
      <c r="H1208" s="4">
        <f t="shared" si="417"/>
        <v>8.5385622274812868E-3</v>
      </c>
      <c r="I1208" s="4">
        <f t="shared" si="420"/>
        <v>-2.7392747856689595E-3</v>
      </c>
      <c r="J1208" s="4">
        <f t="shared" si="421"/>
        <v>1.1277837013150247E-2</v>
      </c>
      <c r="K1208" s="4">
        <f t="shared" si="423"/>
        <v>-1.5734576409296104E-2</v>
      </c>
      <c r="L1208" s="4">
        <f t="shared" si="433"/>
        <v>-4.4639391426378273E-2</v>
      </c>
      <c r="M1208" s="4">
        <f t="shared" si="426"/>
        <v>1.9632107228587339E-2</v>
      </c>
      <c r="N1208" s="4">
        <f t="shared" si="434"/>
        <v>4.9819125830491938E-2</v>
      </c>
      <c r="O1208" s="4">
        <f t="shared" si="436"/>
        <v>2.8200852643883802E-2</v>
      </c>
      <c r="P1208" s="4">
        <f t="shared" si="438"/>
        <v>4.9155492231249931E-2</v>
      </c>
      <c r="T1208" s="4"/>
      <c r="U1208" s="4">
        <f t="shared" si="427"/>
        <v>-3.8657581983200295E-2</v>
      </c>
      <c r="V1208" s="4">
        <f t="shared" si="428"/>
        <v>-4.8271006163368331E-2</v>
      </c>
      <c r="W1208" s="4">
        <f t="shared" si="429"/>
        <v>4.9093999522089975E-2</v>
      </c>
      <c r="X1208" s="4">
        <f t="shared" si="435"/>
        <v>6.1018077605101015E-2</v>
      </c>
      <c r="Y1208" s="4">
        <f t="shared" si="424"/>
        <v>-2.800721261366889E-2</v>
      </c>
      <c r="Z1208" s="4">
        <f t="shared" si="425"/>
        <v>-2.1878555333083277E-2</v>
      </c>
      <c r="AA1208" s="4">
        <f t="shared" si="418"/>
        <v>8.5385622274812868E-3</v>
      </c>
      <c r="AB1208" s="4">
        <f t="shared" si="419"/>
        <v>8.5385622274812868E-3</v>
      </c>
      <c r="AC1208" s="2">
        <f t="shared" si="430"/>
        <v>1.7835493757743941E-2</v>
      </c>
      <c r="AD1208" s="3">
        <f t="shared" si="431"/>
        <v>2285.3789462849809</v>
      </c>
    </row>
    <row r="1209" spans="1:30" x14ac:dyDescent="0.3">
      <c r="A1209" s="1">
        <f t="shared" si="416"/>
        <v>42</v>
      </c>
      <c r="B1209" s="1">
        <f t="shared" si="437"/>
        <v>5</v>
      </c>
      <c r="C1209" s="5">
        <v>40830</v>
      </c>
      <c r="D1209" s="3">
        <v>2371.94</v>
      </c>
      <c r="E1209" s="3">
        <v>2360</v>
      </c>
      <c r="F1209" s="3">
        <f t="shared" si="422"/>
        <v>2315.9140000000002</v>
      </c>
      <c r="G1209" s="3">
        <f t="shared" si="432"/>
        <v>2239.7339999999999</v>
      </c>
      <c r="H1209" s="4">
        <f t="shared" si="417"/>
        <v>1.936498659148729E-2</v>
      </c>
      <c r="I1209" s="4">
        <f t="shared" si="420"/>
        <v>1.4233651928762931E-2</v>
      </c>
      <c r="J1209" s="4">
        <f t="shared" si="421"/>
        <v>5.1313346627243593E-3</v>
      </c>
      <c r="K1209" s="4">
        <f t="shared" si="423"/>
        <v>-1.0732182149487663E-2</v>
      </c>
      <c r="L1209" s="4">
        <f t="shared" si="433"/>
        <v>-4.3764850596315838E-2</v>
      </c>
      <c r="M1209" s="4">
        <f t="shared" si="426"/>
        <v>2.4191744598460838E-2</v>
      </c>
      <c r="N1209" s="4">
        <f t="shared" si="434"/>
        <v>5.9027545235282468E-2</v>
      </c>
      <c r="O1209" s="4">
        <f t="shared" si="436"/>
        <v>3.2117169911549316E-2</v>
      </c>
      <c r="P1209" s="4">
        <f t="shared" si="438"/>
        <v>6.9472374270693332E-2</v>
      </c>
      <c r="T1209" s="4"/>
      <c r="U1209" s="4">
        <f t="shared" si="427"/>
        <v>-5.3341813931100823E-2</v>
      </c>
      <c r="V1209" s="4">
        <f t="shared" si="428"/>
        <v>-6.2808395791789776E-2</v>
      </c>
      <c r="W1209" s="4">
        <f t="shared" si="429"/>
        <v>7.6803646334598324E-2</v>
      </c>
      <c r="X1209" s="4">
        <f t="shared" si="435"/>
        <v>7.0421168133543294E-2</v>
      </c>
      <c r="Y1209" s="4">
        <f t="shared" si="424"/>
        <v>-2.3067192347124996E-2</v>
      </c>
      <c r="Z1209" s="4">
        <f t="shared" si="425"/>
        <v>-1.6907387004983985E-2</v>
      </c>
      <c r="AA1209" s="4">
        <f t="shared" si="418"/>
        <v>1.936498659148729E-2</v>
      </c>
      <c r="AB1209" s="4">
        <f t="shared" si="419"/>
        <v>1.936498659148729E-2</v>
      </c>
      <c r="AC1209" s="2">
        <f t="shared" si="430"/>
        <v>2.432918587457782E-2</v>
      </c>
      <c r="AD1209" s="3">
        <f t="shared" si="431"/>
        <v>2314.2326308566539</v>
      </c>
    </row>
    <row r="1210" spans="1:30" x14ac:dyDescent="0.3">
      <c r="A1210" s="1">
        <f t="shared" si="416"/>
        <v>43</v>
      </c>
      <c r="B1210" s="1">
        <f t="shared" si="437"/>
        <v>1</v>
      </c>
      <c r="C1210" s="5">
        <v>40833</v>
      </c>
      <c r="D1210" s="3">
        <v>2334.38</v>
      </c>
      <c r="E1210" s="3">
        <v>2359.5300000000002</v>
      </c>
      <c r="F1210" s="3">
        <f t="shared" si="422"/>
        <v>2327.06</v>
      </c>
      <c r="G1210" s="3">
        <f t="shared" si="432"/>
        <v>2264.6680000000001</v>
      </c>
      <c r="H1210" s="4">
        <f t="shared" si="417"/>
        <v>-1.583513916878165E-2</v>
      </c>
      <c r="I1210" s="4">
        <f t="shared" si="420"/>
        <v>-5.2320041822305173E-3</v>
      </c>
      <c r="J1210" s="4">
        <f t="shared" si="421"/>
        <v>-1.0603134986551133E-2</v>
      </c>
      <c r="K1210" s="4">
        <f t="shared" si="423"/>
        <v>-1.9692740963093515E-2</v>
      </c>
      <c r="L1210" s="4">
        <f t="shared" si="433"/>
        <v>-4.8491014856100099E-2</v>
      </c>
      <c r="M1210" s="4">
        <f t="shared" si="426"/>
        <v>3.1456000275025841E-3</v>
      </c>
      <c r="N1210" s="4">
        <f t="shared" si="434"/>
        <v>3.0782436984140717E-2</v>
      </c>
      <c r="O1210" s="4">
        <f t="shared" si="436"/>
        <v>2.6727439405752201E-2</v>
      </c>
      <c r="P1210" s="4">
        <f t="shared" si="438"/>
        <v>5.2537130386949571E-2</v>
      </c>
      <c r="T1210" s="4"/>
      <c r="U1210" s="4">
        <f t="shared" si="427"/>
        <v>-3.9330674469000043E-2</v>
      </c>
      <c r="V1210" s="4">
        <f t="shared" si="428"/>
        <v>-4.8937367724310107E-2</v>
      </c>
      <c r="W1210" s="4">
        <f t="shared" si="429"/>
        <v>2.4457463849208969E-2</v>
      </c>
      <c r="X1210" s="4">
        <f t="shared" si="435"/>
        <v>5.6661381225604837E-2</v>
      </c>
      <c r="Y1210" s="4">
        <f t="shared" si="424"/>
        <v>-3.191602349472579E-2</v>
      </c>
      <c r="Z1210" s="4">
        <f t="shared" si="425"/>
        <v>-2.5812012242974393E-2</v>
      </c>
      <c r="AA1210" s="4">
        <f t="shared" si="418"/>
        <v>-1.583513916878165E-2</v>
      </c>
      <c r="AB1210" s="4">
        <f t="shared" si="419"/>
        <v>-1.583513916878165E-2</v>
      </c>
      <c r="AC1210" s="2">
        <f t="shared" si="430"/>
        <v>5.7538101889569367E-3</v>
      </c>
      <c r="AD1210" s="3">
        <f t="shared" si="431"/>
        <v>2320.9484205711028</v>
      </c>
    </row>
    <row r="1211" spans="1:30" x14ac:dyDescent="0.3">
      <c r="A1211" s="1">
        <f t="shared" si="416"/>
        <v>43</v>
      </c>
      <c r="B1211" s="1">
        <f t="shared" si="437"/>
        <v>2</v>
      </c>
      <c r="C1211" s="5">
        <v>40834</v>
      </c>
      <c r="D1211" s="3">
        <v>2364.87</v>
      </c>
      <c r="E1211" s="3">
        <v>2331.98</v>
      </c>
      <c r="F1211" s="3">
        <f t="shared" si="422"/>
        <v>2341.0500000000002</v>
      </c>
      <c r="G1211" s="3">
        <f t="shared" si="432"/>
        <v>2288.2339999999999</v>
      </c>
      <c r="H1211" s="4">
        <f t="shared" si="417"/>
        <v>1.3061283938347561E-2</v>
      </c>
      <c r="I1211" s="4">
        <f t="shared" si="420"/>
        <v>-1.0281102476889328E-3</v>
      </c>
      <c r="J1211" s="4">
        <f t="shared" si="421"/>
        <v>1.4089394186036493E-2</v>
      </c>
      <c r="K1211" s="4">
        <f t="shared" si="423"/>
        <v>3.0629117795737864E-4</v>
      </c>
      <c r="L1211" s="4">
        <f t="shared" si="433"/>
        <v>-2.341568686808105E-2</v>
      </c>
      <c r="M1211" s="4">
        <f t="shared" si="426"/>
        <v>1.017492150957891E-2</v>
      </c>
      <c r="N1211" s="4">
        <f t="shared" si="434"/>
        <v>3.3491329995096644E-2</v>
      </c>
      <c r="O1211" s="4">
        <f t="shared" si="436"/>
        <v>2.2333574361381496E-2</v>
      </c>
      <c r="P1211" s="4">
        <f t="shared" si="438"/>
        <v>6.6284616702587063E-2</v>
      </c>
      <c r="T1211" s="4"/>
      <c r="U1211" s="4">
        <f t="shared" si="427"/>
        <v>-1.6903845989084912E-2</v>
      </c>
      <c r="V1211" s="4">
        <f t="shared" si="428"/>
        <v>-2.673480752919407E-2</v>
      </c>
      <c r="W1211" s="4">
        <f t="shared" si="429"/>
        <v>3.0480365328638827E-2</v>
      </c>
      <c r="X1211" s="4">
        <f t="shared" si="435"/>
        <v>4.7253802197172991E-2</v>
      </c>
      <c r="Y1211" s="4">
        <f t="shared" si="424"/>
        <v>-1.2166355844211701E-2</v>
      </c>
      <c r="Z1211" s="4">
        <f t="shared" si="425"/>
        <v>-5.9378180054256088E-3</v>
      </c>
      <c r="AA1211" s="4">
        <f t="shared" si="418"/>
        <v>1.3061283938347561E-2</v>
      </c>
      <c r="AB1211" s="4">
        <f t="shared" si="419"/>
        <v>1.3061283938347561E-2</v>
      </c>
      <c r="AC1211" s="2">
        <f t="shared" si="430"/>
        <v>1.2381675505460236E-2</v>
      </c>
      <c r="AD1211" s="3">
        <f t="shared" si="431"/>
        <v>2335.5889470474021</v>
      </c>
    </row>
    <row r="1212" spans="1:30" x14ac:dyDescent="0.3">
      <c r="A1212" s="1">
        <f t="shared" si="416"/>
        <v>43</v>
      </c>
      <c r="B1212" s="1">
        <f t="shared" si="437"/>
        <v>3</v>
      </c>
      <c r="C1212" s="5">
        <v>40835</v>
      </c>
      <c r="D1212" s="3">
        <v>2316.81</v>
      </c>
      <c r="E1212" s="3">
        <v>2348.52</v>
      </c>
      <c r="F1212" s="3">
        <f t="shared" si="422"/>
        <v>2342.9759999999997</v>
      </c>
      <c r="G1212" s="3">
        <f t="shared" si="432"/>
        <v>2301.6379999999999</v>
      </c>
      <c r="H1212" s="4">
        <f t="shared" si="417"/>
        <v>-2.0322470156921922E-2</v>
      </c>
      <c r="I1212" s="4">
        <f t="shared" si="420"/>
        <v>-6.9136992731101115E-3</v>
      </c>
      <c r="J1212" s="4">
        <f t="shared" si="421"/>
        <v>-1.3408770883811811E-2</v>
      </c>
      <c r="K1212" s="4">
        <f t="shared" si="423"/>
        <v>-6.4919001890167173E-3</v>
      </c>
      <c r="L1212" s="4">
        <f t="shared" si="433"/>
        <v>-2.7450886424106907E-2</v>
      </c>
      <c r="M1212" s="4">
        <f t="shared" si="426"/>
        <v>-1.1167848070146565E-2</v>
      </c>
      <c r="N1212" s="4">
        <f t="shared" si="434"/>
        <v>6.5918272117509473E-3</v>
      </c>
      <c r="O1212" s="4">
        <f t="shared" si="436"/>
        <v>1.7842637074252848E-2</v>
      </c>
      <c r="P1212" s="4">
        <f t="shared" si="438"/>
        <v>4.4615079400863809E-2</v>
      </c>
      <c r="T1212" s="4"/>
      <c r="U1212" s="4">
        <f t="shared" si="427"/>
        <v>-2.439457560035015E-2</v>
      </c>
      <c r="V1212" s="4">
        <f t="shared" si="428"/>
        <v>-3.4150629844346719E-2</v>
      </c>
      <c r="W1212" s="4">
        <f t="shared" si="429"/>
        <v>4.1739266117078464E-3</v>
      </c>
      <c r="X1212" s="4">
        <f t="shared" si="435"/>
        <v>3.657744547183979E-2</v>
      </c>
      <c r="Y1212" s="4">
        <f t="shared" si="424"/>
        <v>-1.8879781732794518E-2</v>
      </c>
      <c r="Z1212" s="4">
        <f t="shared" si="425"/>
        <v>-1.2693573720920497E-2</v>
      </c>
      <c r="AA1212" s="4">
        <f t="shared" si="418"/>
        <v>-2.0322470156921922E-2</v>
      </c>
      <c r="AB1212" s="4">
        <f t="shared" si="419"/>
        <v>-2.0322470156921922E-2</v>
      </c>
      <c r="AC1212" s="2">
        <f t="shared" si="430"/>
        <v>-5.403679210466944E-3</v>
      </c>
      <c r="AD1212" s="3">
        <f t="shared" si="431"/>
        <v>2329.3292980316019</v>
      </c>
    </row>
    <row r="1213" spans="1:30" x14ac:dyDescent="0.3">
      <c r="A1213" s="1">
        <f t="shared" si="416"/>
        <v>43</v>
      </c>
      <c r="B1213" s="1">
        <f t="shared" si="437"/>
        <v>4</v>
      </c>
      <c r="C1213" s="5">
        <v>40836</v>
      </c>
      <c r="D1213" s="3">
        <v>2306.29</v>
      </c>
      <c r="E1213" s="3">
        <v>2317.34</v>
      </c>
      <c r="F1213" s="3">
        <f t="shared" si="422"/>
        <v>2338.8580000000002</v>
      </c>
      <c r="G1213" s="3">
        <f t="shared" si="432"/>
        <v>2310.4679999999998</v>
      </c>
      <c r="H1213" s="4">
        <f t="shared" si="417"/>
        <v>-4.5407262572243652E-3</v>
      </c>
      <c r="I1213" s="4">
        <f t="shared" si="420"/>
        <v>2.2876282474618121E-4</v>
      </c>
      <c r="J1213" s="4">
        <f t="shared" si="421"/>
        <v>-4.7694890819705467E-3</v>
      </c>
      <c r="K1213" s="4">
        <f t="shared" si="423"/>
        <v>1.3030848451103048E-2</v>
      </c>
      <c r="L1213" s="4">
        <f t="shared" si="433"/>
        <v>-2.5370132974986024E-3</v>
      </c>
      <c r="M1213" s="4">
        <f t="shared" si="426"/>
        <v>-1.3924744469309471E-2</v>
      </c>
      <c r="N1213" s="4">
        <f t="shared" si="434"/>
        <v>-1.8082916534658277E-3</v>
      </c>
      <c r="O1213" s="4">
        <f t="shared" si="436"/>
        <v>1.2309813596729087E-2</v>
      </c>
      <c r="P1213" s="4">
        <f t="shared" si="438"/>
        <v>3.9871768281135797E-2</v>
      </c>
      <c r="T1213" s="4"/>
      <c r="U1213" s="4">
        <f t="shared" si="427"/>
        <v>4.346493670175873E-3</v>
      </c>
      <c r="V1213" s="4">
        <f t="shared" si="428"/>
        <v>-5.6969712665258113E-3</v>
      </c>
      <c r="W1213" s="4">
        <f t="shared" si="429"/>
        <v>-8.848758853056516E-3</v>
      </c>
      <c r="X1213" s="4">
        <f t="shared" si="435"/>
        <v>2.4880832294075925E-2</v>
      </c>
      <c r="Y1213" s="4">
        <f t="shared" si="424"/>
        <v>3.9954111380752341E-4</v>
      </c>
      <c r="Z1213" s="4">
        <f t="shared" si="425"/>
        <v>6.7073100712583865E-3</v>
      </c>
      <c r="AA1213" s="4">
        <f t="shared" si="418"/>
        <v>-4.5407262572243652E-3</v>
      </c>
      <c r="AB1213" s="4">
        <f t="shared" si="419"/>
        <v>-4.5407262572243652E-3</v>
      </c>
      <c r="AC1213" s="2">
        <f t="shared" si="430"/>
        <v>-6.6598441744394393E-3</v>
      </c>
      <c r="AD1213" s="3">
        <f t="shared" si="431"/>
        <v>2321.6495320210679</v>
      </c>
    </row>
    <row r="1214" spans="1:30" x14ac:dyDescent="0.3">
      <c r="A1214" s="1">
        <f t="shared" si="416"/>
        <v>43</v>
      </c>
      <c r="B1214" s="1">
        <f t="shared" si="437"/>
        <v>5</v>
      </c>
      <c r="C1214" s="5">
        <v>40837</v>
      </c>
      <c r="D1214" s="3">
        <v>2335.9299999999998</v>
      </c>
      <c r="E1214" s="3">
        <v>2332.21</v>
      </c>
      <c r="F1214" s="3">
        <f t="shared" si="422"/>
        <v>2331.6559999999999</v>
      </c>
      <c r="G1214" s="3">
        <f t="shared" si="432"/>
        <v>2323.7850000000003</v>
      </c>
      <c r="H1214" s="4">
        <f t="shared" si="417"/>
        <v>1.2851809616310123E-2</v>
      </c>
      <c r="I1214" s="4">
        <f t="shared" si="420"/>
        <v>1.1238829462036462E-2</v>
      </c>
      <c r="J1214" s="4">
        <f t="shared" si="421"/>
        <v>1.6129801542736615E-3</v>
      </c>
      <c r="K1214" s="4">
        <f t="shared" si="423"/>
        <v>1.0535318628619849E-2</v>
      </c>
      <c r="L1214" s="4">
        <f t="shared" si="433"/>
        <v>7.0006614760311156E-3</v>
      </c>
      <c r="M1214" s="4">
        <f t="shared" si="426"/>
        <v>1.833031973841719E-3</v>
      </c>
      <c r="N1214" s="4">
        <f t="shared" si="434"/>
        <v>5.2263871227327509E-3</v>
      </c>
      <c r="O1214" s="4">
        <f t="shared" si="436"/>
        <v>3.369535902188696E-3</v>
      </c>
      <c r="P1214" s="4">
        <f t="shared" si="438"/>
        <v>5.3236002272460704E-2</v>
      </c>
      <c r="T1214" s="4"/>
      <c r="U1214" s="4">
        <f t="shared" si="427"/>
        <v>2.8465630948406356E-2</v>
      </c>
      <c r="V1214" s="4">
        <f t="shared" si="428"/>
        <v>1.8180974638922313E-2</v>
      </c>
      <c r="W1214" s="4">
        <f t="shared" si="429"/>
        <v>-1.5181665640783585E-2</v>
      </c>
      <c r="X1214" s="4">
        <f t="shared" si="435"/>
        <v>6.7973163079456892E-3</v>
      </c>
      <c r="Y1214" s="4">
        <f t="shared" si="424"/>
        <v>-2.0648723767245957E-3</v>
      </c>
      <c r="Z1214" s="4">
        <f t="shared" si="425"/>
        <v>4.2273578381790159E-3</v>
      </c>
      <c r="AA1214" s="4">
        <f t="shared" si="418"/>
        <v>1.2851809616310123E-2</v>
      </c>
      <c r="AB1214" s="4">
        <f t="shared" si="419"/>
        <v>1.2851809616310123E-2</v>
      </c>
      <c r="AC1214" s="2">
        <f t="shared" si="430"/>
        <v>4.0755981497539642E-3</v>
      </c>
      <c r="AD1214" s="3">
        <f t="shared" si="431"/>
        <v>2326.4096880140451</v>
      </c>
    </row>
    <row r="1215" spans="1:30" x14ac:dyDescent="0.3">
      <c r="A1215" s="1">
        <f t="shared" si="416"/>
        <v>44</v>
      </c>
      <c r="B1215" s="1">
        <f t="shared" si="437"/>
        <v>1</v>
      </c>
      <c r="C1215" s="5">
        <v>40840</v>
      </c>
      <c r="D1215" s="3">
        <v>2384.42</v>
      </c>
      <c r="E1215" s="3">
        <v>2341.71</v>
      </c>
      <c r="F1215" s="3">
        <f t="shared" si="422"/>
        <v>2341.6639999999998</v>
      </c>
      <c r="G1215" s="3">
        <f t="shared" si="432"/>
        <v>2334.3619999999996</v>
      </c>
      <c r="H1215" s="4">
        <f t="shared" si="417"/>
        <v>2.0758327518376082E-2</v>
      </c>
      <c r="I1215" s="4">
        <f t="shared" si="420"/>
        <v>2.4743892154303429E-3</v>
      </c>
      <c r="J1215" s="4">
        <f t="shared" si="421"/>
        <v>1.8283938302945738E-2</v>
      </c>
      <c r="K1215" s="4">
        <f t="shared" si="423"/>
        <v>-2.1212108239544538E-3</v>
      </c>
      <c r="L1215" s="4">
        <f t="shared" si="433"/>
        <v>-3.0523174923906579E-3</v>
      </c>
      <c r="M1215" s="4">
        <f t="shared" si="426"/>
        <v>1.8258810828539158E-2</v>
      </c>
      <c r="N1215" s="4">
        <f t="shared" si="434"/>
        <v>2.1443974841948446E-2</v>
      </c>
      <c r="O1215" s="4">
        <f t="shared" si="436"/>
        <v>3.0623799498411077E-3</v>
      </c>
      <c r="P1215" s="4">
        <f t="shared" si="438"/>
        <v>7.5099420161777536E-2</v>
      </c>
      <c r="T1215" s="4"/>
      <c r="U1215" s="4">
        <f t="shared" si="427"/>
        <v>-6.6354728095436395E-4</v>
      </c>
      <c r="V1215" s="4">
        <f t="shared" si="428"/>
        <v>-1.0656911808144863E-2</v>
      </c>
      <c r="W1215" s="4">
        <f t="shared" si="429"/>
        <v>2.1436098664313421E-2</v>
      </c>
      <c r="X1215" s="4">
        <f t="shared" si="435"/>
        <v>6.2757298909352638E-3</v>
      </c>
      <c r="Y1215" s="4">
        <f t="shared" si="424"/>
        <v>-1.4563589741361595E-2</v>
      </c>
      <c r="Z1215" s="4">
        <f t="shared" si="425"/>
        <v>-8.3501670610084625E-3</v>
      </c>
      <c r="AA1215" s="4">
        <f t="shared" si="418"/>
        <v>2.0758327518376082E-2</v>
      </c>
      <c r="AB1215" s="4">
        <f t="shared" si="419"/>
        <v>2.0758327518376082E-2</v>
      </c>
      <c r="AC1215" s="2">
        <f t="shared" si="430"/>
        <v>1.6219265617621836E-2</v>
      </c>
      <c r="AD1215" s="3">
        <f t="shared" si="431"/>
        <v>2345.7464586760302</v>
      </c>
    </row>
    <row r="1216" spans="1:30" x14ac:dyDescent="0.3">
      <c r="A1216" s="1">
        <f t="shared" si="416"/>
        <v>44</v>
      </c>
      <c r="B1216" s="1">
        <f t="shared" si="437"/>
        <v>2</v>
      </c>
      <c r="C1216" s="5">
        <v>40841</v>
      </c>
      <c r="D1216" s="3">
        <v>2335.87</v>
      </c>
      <c r="E1216" s="3">
        <v>2375.4899999999998</v>
      </c>
      <c r="F1216" s="3">
        <f t="shared" si="422"/>
        <v>2335.864</v>
      </c>
      <c r="G1216" s="3">
        <f t="shared" si="432"/>
        <v>2338.4569999999994</v>
      </c>
      <c r="H1216" s="4">
        <f t="shared" si="417"/>
        <v>-2.0361345736070062E-2</v>
      </c>
      <c r="I1216" s="4">
        <f t="shared" si="420"/>
        <v>-3.745145569991986E-3</v>
      </c>
      <c r="J1216" s="4">
        <f t="shared" si="421"/>
        <v>-1.6616200166078076E-2</v>
      </c>
      <c r="K1216" s="4">
        <f t="shared" si="423"/>
        <v>-2.0364491155081692E-2</v>
      </c>
      <c r="L1216" s="4">
        <f t="shared" si="433"/>
        <v>-1.9155834775566385E-2</v>
      </c>
      <c r="M1216" s="4">
        <f t="shared" si="426"/>
        <v>2.5686426948906779E-6</v>
      </c>
      <c r="N1216" s="4">
        <f t="shared" si="434"/>
        <v>-1.1062850418030073E-3</v>
      </c>
      <c r="O1216" s="4">
        <f t="shared" si="436"/>
        <v>-1.1100788999385209E-3</v>
      </c>
      <c r="P1216" s="4">
        <f t="shared" si="438"/>
        <v>5.3208949167215136E-2</v>
      </c>
      <c r="T1216" s="4"/>
      <c r="U1216" s="4">
        <f t="shared" si="427"/>
        <v>-8.1990588906317597E-3</v>
      </c>
      <c r="V1216" s="4">
        <f t="shared" si="428"/>
        <v>-1.8117068301725523E-2</v>
      </c>
      <c r="W1216" s="4">
        <f t="shared" si="429"/>
        <v>-1.2262830514996596E-2</v>
      </c>
      <c r="X1216" s="4">
        <f t="shared" si="435"/>
        <v>-2.2152452959142903E-3</v>
      </c>
      <c r="Y1216" s="4">
        <f t="shared" si="424"/>
        <v>-3.2579397749157968E-2</v>
      </c>
      <c r="Z1216" s="4">
        <f t="shared" si="425"/>
        <v>-2.6479569237759119E-2</v>
      </c>
      <c r="AA1216" s="4">
        <f t="shared" si="418"/>
        <v>-2.0361345736070062E-2</v>
      </c>
      <c r="AB1216" s="4">
        <f t="shared" si="419"/>
        <v>-2.0361345736070062E-2</v>
      </c>
      <c r="AC1216" s="2">
        <f t="shared" si="430"/>
        <v>-2.8187809184673021E-3</v>
      </c>
      <c r="AD1216" s="3">
        <f t="shared" si="431"/>
        <v>2342.4543057840201</v>
      </c>
    </row>
    <row r="1217" spans="1:30" x14ac:dyDescent="0.3">
      <c r="A1217" s="1">
        <f t="shared" si="416"/>
        <v>44</v>
      </c>
      <c r="B1217" s="1">
        <f t="shared" si="437"/>
        <v>3</v>
      </c>
      <c r="C1217" s="5">
        <v>40842</v>
      </c>
      <c r="D1217" s="3">
        <v>2334.79</v>
      </c>
      <c r="E1217" s="3">
        <v>2349.85</v>
      </c>
      <c r="F1217" s="3">
        <f t="shared" si="422"/>
        <v>2339.46</v>
      </c>
      <c r="G1217" s="3">
        <f t="shared" si="432"/>
        <v>2341.2179999999998</v>
      </c>
      <c r="H1217" s="4">
        <f t="shared" si="417"/>
        <v>-4.623544974677218E-4</v>
      </c>
      <c r="I1217" s="4">
        <f t="shared" si="420"/>
        <v>5.9849221061103654E-3</v>
      </c>
      <c r="J1217" s="4">
        <f t="shared" si="421"/>
        <v>-6.4472766035780869E-3</v>
      </c>
      <c r="K1217" s="4">
        <f t="shared" si="423"/>
        <v>2.0367143719469444E-3</v>
      </c>
      <c r="L1217" s="4">
        <f t="shared" si="433"/>
        <v>2.595273804715957E-3</v>
      </c>
      <c r="M1217" s="4">
        <f t="shared" si="426"/>
        <v>-1.9961871543005961E-3</v>
      </c>
      <c r="N1217" s="4">
        <f t="shared" si="434"/>
        <v>-2.7455794377114324E-3</v>
      </c>
      <c r="O1217" s="4">
        <f t="shared" si="436"/>
        <v>-7.5295851018713068E-4</v>
      </c>
      <c r="P1217" s="4">
        <f t="shared" si="438"/>
        <v>5.2721993272794421E-2</v>
      </c>
      <c r="T1217" s="4"/>
      <c r="U1217" s="4">
        <f t="shared" si="427"/>
        <v>-8.1597006682734684E-3</v>
      </c>
      <c r="V1217" s="4">
        <f t="shared" si="428"/>
        <v>-1.8078103661590676E-2</v>
      </c>
      <c r="W1217" s="4">
        <f t="shared" si="429"/>
        <v>7.7606709225184712E-3</v>
      </c>
      <c r="X1217" s="4">
        <f t="shared" si="435"/>
        <v>-1.5006555764974212E-3</v>
      </c>
      <c r="Y1217" s="4">
        <f t="shared" si="424"/>
        <v>-1.0457508999274431E-2</v>
      </c>
      <c r="Z1217" s="4">
        <f t="shared" si="425"/>
        <v>-4.2181964543447793E-3</v>
      </c>
      <c r="AA1217" s="4">
        <f t="shared" si="418"/>
        <v>-4.623544974677218E-4</v>
      </c>
      <c r="AB1217" s="4">
        <f t="shared" si="419"/>
        <v>-4.623544974677218E-4</v>
      </c>
      <c r="AC1217" s="2">
        <f t="shared" si="430"/>
        <v>-2.1884354435932419E-3</v>
      </c>
      <c r="AD1217" s="3">
        <f t="shared" si="431"/>
        <v>2339.899537189347</v>
      </c>
    </row>
    <row r="1218" spans="1:30" x14ac:dyDescent="0.3">
      <c r="A1218" s="1">
        <f t="shared" si="416"/>
        <v>44</v>
      </c>
      <c r="B1218" s="1">
        <f t="shared" si="437"/>
        <v>4</v>
      </c>
      <c r="C1218" s="5">
        <v>40843</v>
      </c>
      <c r="D1218" s="3">
        <v>2399.83</v>
      </c>
      <c r="E1218" s="3">
        <v>2390.69</v>
      </c>
      <c r="F1218" s="3">
        <f t="shared" si="422"/>
        <v>2358.1680000000001</v>
      </c>
      <c r="G1218" s="3">
        <f t="shared" si="432"/>
        <v>2348.5129999999999</v>
      </c>
      <c r="H1218" s="4">
        <f t="shared" si="417"/>
        <v>2.7856895052659966E-2</v>
      </c>
      <c r="I1218" s="4">
        <f t="shared" si="420"/>
        <v>2.3942196086157681E-2</v>
      </c>
      <c r="J1218" s="4">
        <f t="shared" si="421"/>
        <v>3.9146989665022856E-3</v>
      </c>
      <c r="K1218" s="4">
        <f t="shared" si="423"/>
        <v>5.5518911765084188E-3</v>
      </c>
      <c r="L1218" s="4">
        <f t="shared" si="433"/>
        <v>3.4354743300730119E-3</v>
      </c>
      <c r="M1218" s="4">
        <f t="shared" si="426"/>
        <v>1.7667104294520071E-2</v>
      </c>
      <c r="N1218" s="4">
        <f t="shared" si="434"/>
        <v>2.1850847749192791E-2</v>
      </c>
      <c r="O1218" s="4">
        <f t="shared" si="436"/>
        <v>4.0232016434498278E-3</v>
      </c>
      <c r="P1218" s="4">
        <f t="shared" si="438"/>
        <v>8.2047559359021666E-2</v>
      </c>
      <c r="T1218" s="4"/>
      <c r="U1218" s="4">
        <f t="shared" si="427"/>
        <v>-1.2206665267540122E-2</v>
      </c>
      <c r="V1218" s="4">
        <f t="shared" si="428"/>
        <v>-2.2084598614864677E-2</v>
      </c>
      <c r="W1218" s="4">
        <f t="shared" si="429"/>
        <v>4.0558646137302749E-2</v>
      </c>
      <c r="X1218" s="4">
        <f t="shared" si="435"/>
        <v>8.2561660434280083E-3</v>
      </c>
      <c r="Y1218" s="4">
        <f t="shared" si="424"/>
        <v>-6.9861623294331723E-3</v>
      </c>
      <c r="Z1218" s="4">
        <f t="shared" si="425"/>
        <v>-7.2496207677825368E-4</v>
      </c>
      <c r="AA1218" s="4">
        <f t="shared" si="418"/>
        <v>2.7856895052659966E-2</v>
      </c>
      <c r="AB1218" s="4">
        <f t="shared" si="419"/>
        <v>2.7856895052659966E-2</v>
      </c>
      <c r="AC1218" s="2">
        <f t="shared" si="430"/>
        <v>1.6648530051615509E-2</v>
      </c>
      <c r="AD1218" s="3">
        <f t="shared" si="431"/>
        <v>2359.8763581262315</v>
      </c>
    </row>
    <row r="1219" spans="1:30" x14ac:dyDescent="0.3">
      <c r="A1219" s="1">
        <f t="shared" ref="A1219:A1282" si="439">WEEKNUM(C1219,2)</f>
        <v>44</v>
      </c>
      <c r="B1219" s="1">
        <f t="shared" si="437"/>
        <v>5</v>
      </c>
      <c r="C1219" s="5">
        <v>40844</v>
      </c>
      <c r="D1219" s="3">
        <v>2401.29</v>
      </c>
      <c r="E1219" s="3">
        <v>2386.02</v>
      </c>
      <c r="F1219" s="3">
        <f t="shared" si="422"/>
        <v>2371.2400000000002</v>
      </c>
      <c r="G1219" s="3">
        <f t="shared" si="432"/>
        <v>2351.4480000000003</v>
      </c>
      <c r="H1219" s="4">
        <f t="shared" ref="H1219:H1282" si="440">(D1219-D1218)/D1218</f>
        <v>6.0837642666357057E-4</v>
      </c>
      <c r="I1219" s="4">
        <f t="shared" si="420"/>
        <v>-5.7545742823449765E-3</v>
      </c>
      <c r="J1219" s="4">
        <f t="shared" si="421"/>
        <v>6.3629507090085472E-3</v>
      </c>
      <c r="K1219" s="4">
        <f t="shared" si="423"/>
        <v>-1.5043773933986976E-2</v>
      </c>
      <c r="L1219" s="4">
        <f t="shared" si="433"/>
        <v>-2.2468258168286761E-2</v>
      </c>
      <c r="M1219" s="4">
        <f t="shared" si="426"/>
        <v>1.2672694455221624E-2</v>
      </c>
      <c r="N1219" s="4">
        <f t="shared" si="434"/>
        <v>2.1196301172724058E-2</v>
      </c>
      <c r="O1219" s="4">
        <f t="shared" si="436"/>
        <v>8.2422364645669266E-3</v>
      </c>
      <c r="P1219" s="4">
        <f t="shared" si="438"/>
        <v>8.2705851586664547E-2</v>
      </c>
      <c r="T1219" s="4"/>
      <c r="U1219" s="4">
        <f t="shared" si="427"/>
        <v>-2.6626886071096742E-2</v>
      </c>
      <c r="V1219" s="4">
        <f t="shared" si="428"/>
        <v>-3.6360617210385804E-2</v>
      </c>
      <c r="W1219" s="4">
        <f t="shared" si="429"/>
        <v>2.7980290505280607E-2</v>
      </c>
      <c r="X1219" s="4">
        <f t="shared" si="435"/>
        <v>1.6976775304762062E-2</v>
      </c>
      <c r="Y1219" s="4">
        <f t="shared" si="424"/>
        <v>-2.7325023635558263E-2</v>
      </c>
      <c r="Z1219" s="4">
        <f t="shared" si="425"/>
        <v>-2.119206498308818E-2</v>
      </c>
      <c r="AA1219" s="4">
        <f t="shared" ref="AA1219:AA1282" si="441">(D1219-D1218)/D1218</f>
        <v>6.0837642666357057E-4</v>
      </c>
      <c r="AB1219" s="4">
        <f t="shared" ref="AB1219:AB1282" si="442">(D1219-D1218)/D1218</f>
        <v>6.0837642666357057E-4</v>
      </c>
      <c r="AC1219" s="2">
        <f t="shared" si="430"/>
        <v>1.1497609444303758E-2</v>
      </c>
      <c r="AD1219" s="3">
        <f t="shared" si="431"/>
        <v>2373.6809054174878</v>
      </c>
    </row>
    <row r="1220" spans="1:30" x14ac:dyDescent="0.3">
      <c r="A1220" s="1">
        <f t="shared" si="439"/>
        <v>45</v>
      </c>
      <c r="B1220" s="1">
        <f t="shared" si="437"/>
        <v>1</v>
      </c>
      <c r="C1220" s="5">
        <v>40847</v>
      </c>
      <c r="D1220" s="3">
        <v>2360.08</v>
      </c>
      <c r="E1220" s="3">
        <v>2376.9899999999998</v>
      </c>
      <c r="F1220" s="3">
        <f t="shared" si="422"/>
        <v>2366.3719999999998</v>
      </c>
      <c r="G1220" s="3">
        <f t="shared" si="432"/>
        <v>2354.018</v>
      </c>
      <c r="H1220" s="4">
        <f t="shared" si="440"/>
        <v>-1.7161608968512772E-2</v>
      </c>
      <c r="I1220" s="4">
        <f t="shared" ref="I1220:I1283" si="443">(E1220-D1219)/D1219</f>
        <v>-1.011956073610442E-2</v>
      </c>
      <c r="J1220" s="4">
        <f t="shared" ref="J1220:J1283" si="444">H1220-I1220</f>
        <v>-7.0420482324083516E-3</v>
      </c>
      <c r="K1220" s="4">
        <f t="shared" si="423"/>
        <v>-1.3886286121209956E-2</v>
      </c>
      <c r="L1220" s="4">
        <f t="shared" si="433"/>
        <v>-1.9966582776572397E-2</v>
      </c>
      <c r="M1220" s="4">
        <f t="shared" si="426"/>
        <v>-2.6589226038847302E-3</v>
      </c>
      <c r="N1220" s="4">
        <f t="shared" si="434"/>
        <v>2.575171472775441E-3</v>
      </c>
      <c r="O1220" s="4">
        <f t="shared" si="436"/>
        <v>5.2345683197178973E-3</v>
      </c>
      <c r="P1220" s="4">
        <f t="shared" si="438"/>
        <v>6.4124877133813582E-2</v>
      </c>
      <c r="T1220" s="4"/>
      <c r="U1220" s="4">
        <f t="shared" si="427"/>
        <v>-7.0253905192625178E-3</v>
      </c>
      <c r="V1220" s="4">
        <f t="shared" si="428"/>
        <v>-1.6955136614069891E-2</v>
      </c>
      <c r="W1220" s="4">
        <f t="shared" si="429"/>
        <v>-1.0207933166136898E-2</v>
      </c>
      <c r="X1220" s="4">
        <f t="shared" si="435"/>
        <v>1.0551471090643272E-2</v>
      </c>
      <c r="Y1220" s="4">
        <f t="shared" si="424"/>
        <v>-2.6181968339149923E-2</v>
      </c>
      <c r="Z1220" s="4">
        <f t="shared" si="425"/>
        <v>-2.004180243755704E-2</v>
      </c>
      <c r="AA1220" s="4">
        <f t="shared" si="441"/>
        <v>-1.7161608968512772E-2</v>
      </c>
      <c r="AB1220" s="4">
        <f t="shared" si="442"/>
        <v>-1.7161608968512772E-2</v>
      </c>
      <c r="AC1220" s="2">
        <f t="shared" si="430"/>
        <v>-3.8419334422245838E-3</v>
      </c>
      <c r="AD1220" s="3">
        <f t="shared" si="431"/>
        <v>2369.1472702783253</v>
      </c>
    </row>
    <row r="1221" spans="1:30" x14ac:dyDescent="0.3">
      <c r="A1221" s="1">
        <f t="shared" si="439"/>
        <v>45</v>
      </c>
      <c r="B1221" s="1">
        <f t="shared" si="437"/>
        <v>2</v>
      </c>
      <c r="C1221" s="5">
        <v>40848</v>
      </c>
      <c r="D1221" s="3">
        <v>2298.37</v>
      </c>
      <c r="E1221" s="3">
        <v>2301.11</v>
      </c>
      <c r="F1221" s="3">
        <f t="shared" si="422"/>
        <v>2358.8720000000003</v>
      </c>
      <c r="G1221" s="3">
        <f t="shared" si="432"/>
        <v>2347.3680000000004</v>
      </c>
      <c r="H1221" s="4">
        <f t="shared" si="440"/>
        <v>-2.6147418731568436E-2</v>
      </c>
      <c r="I1221" s="4">
        <f t="shared" si="443"/>
        <v>-2.4986441137588473E-2</v>
      </c>
      <c r="J1221" s="4">
        <f t="shared" si="444"/>
        <v>-1.160977593979963E-3</v>
      </c>
      <c r="K1221" s="4">
        <f t="shared" si="423"/>
        <v>5.8970458628521145E-3</v>
      </c>
      <c r="L1221" s="4">
        <f t="shared" si="433"/>
        <v>-3.0794624664321358E-3</v>
      </c>
      <c r="M1221" s="4">
        <f t="shared" si="426"/>
        <v>-2.5648699887064835E-2</v>
      </c>
      <c r="N1221" s="4">
        <f t="shared" si="434"/>
        <v>-2.0873591188088316E-2</v>
      </c>
      <c r="O1221" s="4">
        <f t="shared" si="436"/>
        <v>5.0052863551124952E-3</v>
      </c>
      <c r="P1221" s="4">
        <f t="shared" si="438"/>
        <v>3.6300758388716943E-2</v>
      </c>
      <c r="T1221" s="4"/>
      <c r="U1221" s="4">
        <f t="shared" si="427"/>
        <v>-1.0258126843157874E-2</v>
      </c>
      <c r="V1221" s="4">
        <f t="shared" si="428"/>
        <v>-2.0155545574726392E-2</v>
      </c>
      <c r="W1221" s="4">
        <f t="shared" si="429"/>
        <v>-1.6053975606519198E-2</v>
      </c>
      <c r="X1221" s="4">
        <f t="shared" si="435"/>
        <v>9.8498885209071518E-3</v>
      </c>
      <c r="Y1221" s="4">
        <f t="shared" si="424"/>
        <v>-6.6453113174827451E-3</v>
      </c>
      <c r="Z1221" s="4">
        <f t="shared" si="425"/>
        <v>-3.8196191406966441E-4</v>
      </c>
      <c r="AA1221" s="4">
        <f t="shared" si="441"/>
        <v>-2.6147418731568436E-2</v>
      </c>
      <c r="AB1221" s="4">
        <f t="shared" si="442"/>
        <v>-2.6147418731568436E-2</v>
      </c>
      <c r="AC1221" s="2">
        <f t="shared" si="430"/>
        <v>-2.0529700114523382E-2</v>
      </c>
      <c r="AD1221" s="3">
        <f t="shared" si="431"/>
        <v>2345.554846852217</v>
      </c>
    </row>
    <row r="1222" spans="1:30" x14ac:dyDescent="0.3">
      <c r="A1222" s="1">
        <f t="shared" si="439"/>
        <v>45</v>
      </c>
      <c r="B1222" s="1">
        <f t="shared" si="437"/>
        <v>3</v>
      </c>
      <c r="C1222" s="5">
        <v>40849</v>
      </c>
      <c r="D1222" s="3">
        <v>2318.3200000000002</v>
      </c>
      <c r="E1222" s="3">
        <v>2321.9</v>
      </c>
      <c r="F1222" s="3">
        <f t="shared" ref="F1222:F1285" si="445">AVERAGE(D1218:D1222)</f>
        <v>2355.578</v>
      </c>
      <c r="G1222" s="3">
        <f t="shared" si="432"/>
        <v>2347.5189999999998</v>
      </c>
      <c r="H1222" s="4">
        <f t="shared" si="440"/>
        <v>8.6800645674979544E-3</v>
      </c>
      <c r="I1222" s="4">
        <f t="shared" si="443"/>
        <v>1.0237690189134126E-2</v>
      </c>
      <c r="J1222" s="4">
        <f t="shared" si="444"/>
        <v>-1.5576256216361713E-3</v>
      </c>
      <c r="K1222" s="4">
        <f t="shared" ref="K1222:K1285" si="446">(SUM(D1218:D1221)/4-D1221)/D1221</f>
        <v>2.8943338104830831E-2</v>
      </c>
      <c r="L1222" s="4">
        <f t="shared" si="433"/>
        <v>2.2795865475677735E-2</v>
      </c>
      <c r="M1222" s="4">
        <f t="shared" si="426"/>
        <v>-1.5816924763263969E-2</v>
      </c>
      <c r="N1222" s="4">
        <f t="shared" si="434"/>
        <v>-1.2438237986572044E-2</v>
      </c>
      <c r="O1222" s="4">
        <f t="shared" si="436"/>
        <v>3.4762241623245262E-3</v>
      </c>
      <c r="P1222" s="4">
        <f t="shared" si="438"/>
        <v>4.5295915882878103E-2</v>
      </c>
      <c r="T1222" s="4"/>
      <c r="U1222" s="4">
        <f t="shared" si="427"/>
        <v>1.5846012608935929E-2</v>
      </c>
      <c r="V1222" s="4">
        <f t="shared" si="428"/>
        <v>5.68755248284648E-3</v>
      </c>
      <c r="W1222" s="4">
        <f t="shared" si="429"/>
        <v>-7.054167612504679E-3</v>
      </c>
      <c r="X1222" s="4">
        <f t="shared" si="435"/>
        <v>6.8896241012883046E-3</v>
      </c>
      <c r="Y1222" s="4">
        <f t="shared" ref="Y1222:Y1285" si="447">(SUM(D1218:D1221)*(0.99/4.01)-D1221)/D1221</f>
        <v>1.6113620672102199E-2</v>
      </c>
      <c r="Z1222" s="4">
        <f t="shared" ref="Z1222:Z1285" si="448">(SUM(D1218:D1221)*(0.995/4.005)-D1221)/D1221</f>
        <v>2.2520470825774429E-2</v>
      </c>
      <c r="AA1222" s="4">
        <f t="shared" si="441"/>
        <v>8.6800645674979544E-3</v>
      </c>
      <c r="AB1222" s="4">
        <f t="shared" si="442"/>
        <v>8.6800645674979544E-3</v>
      </c>
      <c r="AC1222" s="2">
        <f t="shared" si="430"/>
        <v>-7.8317767038822948E-3</v>
      </c>
      <c r="AD1222" s="3">
        <f t="shared" si="431"/>
        <v>2336.4765645681446</v>
      </c>
    </row>
    <row r="1223" spans="1:30" x14ac:dyDescent="0.3">
      <c r="A1223" s="1">
        <f t="shared" si="439"/>
        <v>45</v>
      </c>
      <c r="B1223" s="1">
        <f t="shared" si="437"/>
        <v>4</v>
      </c>
      <c r="C1223" s="5">
        <v>40850</v>
      </c>
      <c r="D1223" s="3">
        <v>2367.71</v>
      </c>
      <c r="E1223" s="3">
        <v>2340.14</v>
      </c>
      <c r="F1223" s="3">
        <f t="shared" si="445"/>
        <v>2349.154</v>
      </c>
      <c r="G1223" s="3">
        <f t="shared" si="432"/>
        <v>2353.6609999999996</v>
      </c>
      <c r="H1223" s="4">
        <f t="shared" si="440"/>
        <v>2.1304220297456721E-2</v>
      </c>
      <c r="I1223" s="4">
        <f t="shared" si="443"/>
        <v>9.411987991303921E-3</v>
      </c>
      <c r="J1223" s="4">
        <f t="shared" si="444"/>
        <v>1.18922323061528E-2</v>
      </c>
      <c r="K1223" s="4">
        <f t="shared" si="446"/>
        <v>1.1299130404775745E-2</v>
      </c>
      <c r="L1223" s="4">
        <f t="shared" si="433"/>
        <v>1.4570896166189199E-2</v>
      </c>
      <c r="M1223" s="4">
        <f t="shared" ref="M1223:M1286" si="449">(D1223-F1223)/F1223</f>
        <v>7.8990138577547664E-3</v>
      </c>
      <c r="N1223" s="4">
        <f t="shared" si="434"/>
        <v>5.9689989340013004E-3</v>
      </c>
      <c r="O1223" s="4">
        <f t="shared" si="436"/>
        <v>-1.9035270366723994E-3</v>
      </c>
      <c r="P1223" s="4">
        <f t="shared" si="438"/>
        <v>6.756513035087873E-2</v>
      </c>
      <c r="T1223" s="4"/>
      <c r="U1223" s="4">
        <f t="shared" ref="U1223:U1286" si="450">(D1218-D1222)/D1222</f>
        <v>3.5159080713620103E-2</v>
      </c>
      <c r="V1223" s="4">
        <f t="shared" ref="V1223:V1286" si="451">(D1218*(1-0.01)-D1222)/D1222</f>
        <v>2.4807489906483817E-2</v>
      </c>
      <c r="W1223" s="4">
        <f t="shared" ref="W1223:W1286" si="452">(D1223-D1218)/D1218</f>
        <v>-1.3384281386598171E-2</v>
      </c>
      <c r="X1223" s="4">
        <f t="shared" si="435"/>
        <v>-3.8224587900438489E-3</v>
      </c>
      <c r="Y1223" s="4">
        <f t="shared" si="447"/>
        <v>-1.3105844381765487E-3</v>
      </c>
      <c r="Z1223" s="4">
        <f t="shared" si="448"/>
        <v>4.9864017505637419E-3</v>
      </c>
      <c r="AA1223" s="4">
        <f t="shared" si="441"/>
        <v>2.1304220297456721E-2</v>
      </c>
      <c r="AB1223" s="4">
        <f t="shared" si="442"/>
        <v>2.1304220297456721E-2</v>
      </c>
      <c r="AC1223" s="2">
        <f t="shared" si="430"/>
        <v>8.7942739135719074E-3</v>
      </c>
      <c r="AD1223" s="3">
        <f t="shared" si="431"/>
        <v>2346.8877097120967</v>
      </c>
    </row>
    <row r="1224" spans="1:30" x14ac:dyDescent="0.3">
      <c r="A1224" s="1">
        <f t="shared" si="439"/>
        <v>45</v>
      </c>
      <c r="B1224" s="1">
        <f t="shared" si="437"/>
        <v>5</v>
      </c>
      <c r="C1224" s="5">
        <v>40851</v>
      </c>
      <c r="D1224" s="3">
        <v>2356.3200000000002</v>
      </c>
      <c r="E1224" s="3">
        <v>2353.5100000000002</v>
      </c>
      <c r="F1224" s="3">
        <f t="shared" si="445"/>
        <v>2340.16</v>
      </c>
      <c r="G1224" s="3">
        <f t="shared" si="432"/>
        <v>2355.6999999999998</v>
      </c>
      <c r="H1224" s="4">
        <f t="shared" si="440"/>
        <v>-4.8105553467273745E-3</v>
      </c>
      <c r="I1224" s="4">
        <f t="shared" si="443"/>
        <v>-5.9973560951298169E-3</v>
      </c>
      <c r="J1224" s="4">
        <f t="shared" si="444"/>
        <v>1.1868007484024425E-3</v>
      </c>
      <c r="K1224" s="4">
        <f t="shared" si="446"/>
        <v>-1.3342005566560155E-2</v>
      </c>
      <c r="L1224" s="4">
        <f t="shared" si="433"/>
        <v>-5.1015068943784251E-3</v>
      </c>
      <c r="M1224" s="4">
        <f t="shared" si="449"/>
        <v>6.9055107343088977E-3</v>
      </c>
      <c r="N1224" s="4">
        <f t="shared" si="434"/>
        <v>2.6319140807417994E-4</v>
      </c>
      <c r="O1224" s="4">
        <f t="shared" si="436"/>
        <v>-6.5950295375840134E-3</v>
      </c>
      <c r="P1224" s="4">
        <f t="shared" si="438"/>
        <v>6.2429549205089606E-2</v>
      </c>
      <c r="T1224" s="4"/>
      <c r="U1224" s="4">
        <f t="shared" si="450"/>
        <v>1.4182480117919815E-2</v>
      </c>
      <c r="V1224" s="4">
        <f t="shared" si="451"/>
        <v>4.0406553167405442E-3</v>
      </c>
      <c r="W1224" s="4">
        <f t="shared" si="452"/>
        <v>-1.8727434004222648E-2</v>
      </c>
      <c r="X1224" s="4">
        <f t="shared" si="435"/>
        <v>-1.3107066345034826E-2</v>
      </c>
      <c r="Y1224" s="4">
        <f t="shared" si="447"/>
        <v>-2.5644474325081764E-2</v>
      </c>
      <c r="Z1224" s="4">
        <f t="shared" si="448"/>
        <v>-1.9500919389490438E-2</v>
      </c>
      <c r="AA1224" s="4">
        <f t="shared" si="441"/>
        <v>-4.8105553467273745E-3</v>
      </c>
      <c r="AB1224" s="4">
        <f t="shared" si="442"/>
        <v>-4.8105553467273745E-3</v>
      </c>
      <c r="AC1224" s="2">
        <f t="shared" ref="AC1224:AC1287" si="453">(D1224-AD1224)/D1224</f>
        <v>2.6686500667432796E-3</v>
      </c>
      <c r="AD1224" s="3">
        <f t="shared" si="431"/>
        <v>2350.0318064747316</v>
      </c>
    </row>
    <row r="1225" spans="1:30" x14ac:dyDescent="0.3">
      <c r="A1225" s="1">
        <f t="shared" si="439"/>
        <v>46</v>
      </c>
      <c r="B1225" s="1">
        <f t="shared" si="437"/>
        <v>1</v>
      </c>
      <c r="C1225" s="5">
        <v>40854</v>
      </c>
      <c r="D1225" s="3">
        <v>2371.04</v>
      </c>
      <c r="E1225" s="3">
        <v>2353.8200000000002</v>
      </c>
      <c r="F1225" s="3">
        <f t="shared" si="445"/>
        <v>2342.3520000000003</v>
      </c>
      <c r="G1225" s="3">
        <f t="shared" si="432"/>
        <v>2354.3620000000001</v>
      </c>
      <c r="H1225" s="4">
        <f t="shared" si="440"/>
        <v>6.2470292659739758E-3</v>
      </c>
      <c r="I1225" s="4">
        <f t="shared" si="443"/>
        <v>-1.0609764378352684E-3</v>
      </c>
      <c r="J1225" s="4">
        <f t="shared" si="444"/>
        <v>7.3080057038092446E-3</v>
      </c>
      <c r="K1225" s="4">
        <f t="shared" si="446"/>
        <v>-8.9716167583349764E-3</v>
      </c>
      <c r="L1225" s="4">
        <f t="shared" si="433"/>
        <v>-1.6173996363446331E-3</v>
      </c>
      <c r="M1225" s="4">
        <f t="shared" si="449"/>
        <v>1.2247518733307225E-2</v>
      </c>
      <c r="N1225" s="4">
        <f t="shared" si="434"/>
        <v>7.0838724036490072E-3</v>
      </c>
      <c r="O1225" s="4">
        <f t="shared" si="436"/>
        <v>-5.06528780619465E-3</v>
      </c>
      <c r="P1225" s="4">
        <f t="shared" si="438"/>
        <v>6.9066577692009343E-2</v>
      </c>
      <c r="T1225" s="4"/>
      <c r="U1225" s="4">
        <f t="shared" si="450"/>
        <v>1.5957085625041435E-3</v>
      </c>
      <c r="V1225" s="4">
        <f t="shared" si="451"/>
        <v>-8.4202485231209667E-3</v>
      </c>
      <c r="W1225" s="4">
        <f t="shared" si="452"/>
        <v>4.6439103759194763E-3</v>
      </c>
      <c r="X1225" s="4">
        <f t="shared" si="435"/>
        <v>-1.0150559590799557E-2</v>
      </c>
      <c r="Y1225" s="4">
        <f t="shared" si="447"/>
        <v>-2.1328579142894429E-2</v>
      </c>
      <c r="Z1225" s="4">
        <f t="shared" si="448"/>
        <v>-1.5157811410280489E-2</v>
      </c>
      <c r="AA1225" s="4">
        <f t="shared" si="441"/>
        <v>6.2470292659739758E-3</v>
      </c>
      <c r="AB1225" s="4">
        <f t="shared" si="442"/>
        <v>6.2470292659739758E-3</v>
      </c>
      <c r="AC1225" s="2">
        <f t="shared" si="453"/>
        <v>5.9068857337618652E-3</v>
      </c>
      <c r="AD1225" s="3">
        <f t="shared" ref="AD1225:AD1288" si="454">D1225*(2/(5+1))+AD1224*(1-(2/(5+1)))</f>
        <v>2357.0345376498212</v>
      </c>
    </row>
    <row r="1226" spans="1:30" x14ac:dyDescent="0.3">
      <c r="A1226" s="1">
        <f t="shared" si="439"/>
        <v>46</v>
      </c>
      <c r="B1226" s="1">
        <f t="shared" si="437"/>
        <v>2</v>
      </c>
      <c r="C1226" s="5">
        <v>40855</v>
      </c>
      <c r="D1226" s="3">
        <v>2400.0100000000002</v>
      </c>
      <c r="E1226" s="3">
        <v>2386.19</v>
      </c>
      <c r="F1226" s="3">
        <f t="shared" si="445"/>
        <v>2362.6799999999998</v>
      </c>
      <c r="G1226" s="3">
        <f t="shared" si="432"/>
        <v>2360.7760000000003</v>
      </c>
      <c r="H1226" s="4">
        <f t="shared" si="440"/>
        <v>1.221826708954731E-2</v>
      </c>
      <c r="I1226" s="4">
        <f t="shared" si="443"/>
        <v>6.3896011876645236E-3</v>
      </c>
      <c r="J1226" s="4">
        <f t="shared" si="444"/>
        <v>5.8286659018827866E-3</v>
      </c>
      <c r="K1226" s="4">
        <f t="shared" si="446"/>
        <v>-7.4619154463864421E-3</v>
      </c>
      <c r="L1226" s="4">
        <f t="shared" si="433"/>
        <v>-6.1674764379063404E-3</v>
      </c>
      <c r="M1226" s="4">
        <f t="shared" si="449"/>
        <v>1.5799854402627687E-2</v>
      </c>
      <c r="N1226" s="4">
        <f t="shared" si="434"/>
        <v>1.6619111681921504E-2</v>
      </c>
      <c r="O1226" s="4">
        <f t="shared" si="436"/>
        <v>7.9333002779135979E-4</v>
      </c>
      <c r="P1226" s="4">
        <f t="shared" si="438"/>
        <v>8.2128718674758586E-2</v>
      </c>
      <c r="T1226" s="4"/>
      <c r="U1226" s="4">
        <f t="shared" si="450"/>
        <v>-3.0648997908090996E-2</v>
      </c>
      <c r="V1226" s="4">
        <f t="shared" si="451"/>
        <v>-4.0342507929010181E-2</v>
      </c>
      <c r="W1226" s="4">
        <f t="shared" si="452"/>
        <v>4.4222644743883856E-2</v>
      </c>
      <c r="X1226" s="4">
        <f t="shared" si="435"/>
        <v>1.6143309174891803E-3</v>
      </c>
      <c r="Y1226" s="4">
        <f t="shared" si="447"/>
        <v>-1.9837702036830499E-2</v>
      </c>
      <c r="Z1226" s="4">
        <f t="shared" si="448"/>
        <v>-1.3657533951714929E-2</v>
      </c>
      <c r="AA1226" s="4">
        <f t="shared" si="441"/>
        <v>1.221826708954731E-2</v>
      </c>
      <c r="AB1226" s="4">
        <f t="shared" si="442"/>
        <v>1.221826708954731E-2</v>
      </c>
      <c r="AC1226" s="2">
        <f t="shared" si="453"/>
        <v>1.1937578690693999E-2</v>
      </c>
      <c r="AD1226" s="3">
        <f t="shared" si="454"/>
        <v>2371.3596917665477</v>
      </c>
    </row>
    <row r="1227" spans="1:30" x14ac:dyDescent="0.3">
      <c r="A1227" s="1">
        <f t="shared" si="439"/>
        <v>46</v>
      </c>
      <c r="B1227" s="1">
        <f t="shared" si="437"/>
        <v>3</v>
      </c>
      <c r="C1227" s="5">
        <v>40856</v>
      </c>
      <c r="D1227" s="3">
        <v>2314.1</v>
      </c>
      <c r="E1227" s="3">
        <v>2346.7399999999998</v>
      </c>
      <c r="F1227" s="3">
        <f t="shared" si="445"/>
        <v>2361.8360000000002</v>
      </c>
      <c r="G1227" s="3">
        <f t="shared" ref="G1227:G1290" si="455">AVERAGE(D1218:D1227)</f>
        <v>2358.7069999999999</v>
      </c>
      <c r="H1227" s="4">
        <f t="shared" si="440"/>
        <v>-3.579568418464936E-2</v>
      </c>
      <c r="I1227" s="4">
        <f t="shared" si="443"/>
        <v>-2.2195740851079965E-2</v>
      </c>
      <c r="J1227" s="4">
        <f t="shared" si="444"/>
        <v>-1.3599943333569394E-2</v>
      </c>
      <c r="K1227" s="4">
        <f t="shared" si="446"/>
        <v>-1.0933287777967499E-2</v>
      </c>
      <c r="L1227" s="4">
        <f t="shared" ref="L1227:L1290" si="456">(SUM(D1218:D1226)/9-D1226)/D1226</f>
        <v>-1.5144381342855572E-2</v>
      </c>
      <c r="M1227" s="4">
        <f t="shared" si="449"/>
        <v>-2.0211394863995775E-2</v>
      </c>
      <c r="N1227" s="4">
        <f t="shared" ref="N1227:N1290" si="457">(D1227-G1227)/G1227</f>
        <v>-1.8911632517307139E-2</v>
      </c>
      <c r="O1227" s="4">
        <f t="shared" si="436"/>
        <v>1.352145542543693E-3</v>
      </c>
      <c r="P1227" s="4">
        <f t="shared" si="438"/>
        <v>4.3393180813937657E-2</v>
      </c>
      <c r="T1227" s="4"/>
      <c r="U1227" s="4">
        <f t="shared" si="450"/>
        <v>-3.4037358177674282E-2</v>
      </c>
      <c r="V1227" s="4">
        <f t="shared" si="451"/>
        <v>-4.3696984595897513E-2</v>
      </c>
      <c r="W1227" s="4">
        <f t="shared" si="452"/>
        <v>-1.8202836536803609E-3</v>
      </c>
      <c r="X1227" s="4">
        <f t="shared" ref="X1227:X1290" si="458">(F1227-F1222)/F1222</f>
        <v>2.6566727996272105E-3</v>
      </c>
      <c r="Y1227" s="4">
        <f t="shared" si="447"/>
        <v>-2.3265790424127502E-2</v>
      </c>
      <c r="Z1227" s="4">
        <f t="shared" si="448"/>
        <v>-1.7107237292462125E-2</v>
      </c>
      <c r="AA1227" s="4">
        <f t="shared" si="441"/>
        <v>-3.579568418464936E-2</v>
      </c>
      <c r="AB1227" s="4">
        <f t="shared" si="442"/>
        <v>-3.579568418464936E-2</v>
      </c>
      <c r="AC1227" s="2">
        <f t="shared" si="453"/>
        <v>-1.6495885158102654E-2</v>
      </c>
      <c r="AD1227" s="3">
        <f t="shared" si="454"/>
        <v>2352.2731278443653</v>
      </c>
    </row>
    <row r="1228" spans="1:30" x14ac:dyDescent="0.3">
      <c r="A1228" s="1">
        <f t="shared" si="439"/>
        <v>46</v>
      </c>
      <c r="B1228" s="1">
        <f t="shared" si="437"/>
        <v>4</v>
      </c>
      <c r="C1228" s="5">
        <v>40857</v>
      </c>
      <c r="D1228" s="3">
        <v>2312.0700000000002</v>
      </c>
      <c r="E1228" s="3">
        <v>2338.6</v>
      </c>
      <c r="F1228" s="3">
        <f t="shared" si="445"/>
        <v>2350.7080000000001</v>
      </c>
      <c r="G1228" s="3">
        <f t="shared" si="455"/>
        <v>2349.9309999999996</v>
      </c>
      <c r="H1228" s="4">
        <f t="shared" si="440"/>
        <v>-8.7723088889838188E-4</v>
      </c>
      <c r="I1228" s="4">
        <f t="shared" si="443"/>
        <v>1.0587269348774903E-2</v>
      </c>
      <c r="J1228" s="4">
        <f t="shared" si="444"/>
        <v>-1.1464500237673285E-2</v>
      </c>
      <c r="K1228" s="4">
        <f t="shared" si="446"/>
        <v>1.9993734065079462E-2</v>
      </c>
      <c r="L1228" s="4">
        <f t="shared" si="456"/>
        <v>1.7301662753458187E-2</v>
      </c>
      <c r="M1228" s="4">
        <f t="shared" si="449"/>
        <v>-1.6436750119538421E-2</v>
      </c>
      <c r="N1228" s="4">
        <f t="shared" si="457"/>
        <v>-1.6111536891934029E-2</v>
      </c>
      <c r="O1228" s="4">
        <f t="shared" ref="O1228:O1291" si="459">(F1228-G1228)/D1228</f>
        <v>3.3606248945771468E-4</v>
      </c>
      <c r="P1228" s="4">
        <f t="shared" si="438"/>
        <v>4.2477884086461741E-2</v>
      </c>
      <c r="T1228" s="4"/>
      <c r="U1228" s="4">
        <f t="shared" si="450"/>
        <v>2.3166673868890771E-2</v>
      </c>
      <c r="V1228" s="4">
        <f t="shared" si="451"/>
        <v>1.2935007130201914E-2</v>
      </c>
      <c r="W1228" s="4">
        <f t="shared" si="452"/>
        <v>-2.3499499516410317E-2</v>
      </c>
      <c r="X1228" s="4">
        <f t="shared" si="458"/>
        <v>6.6151474105149652E-4</v>
      </c>
      <c r="Y1228" s="4">
        <f t="shared" si="447"/>
        <v>7.2756077051658093E-3</v>
      </c>
      <c r="Z1228" s="4">
        <f t="shared" si="448"/>
        <v>1.3626731979779242E-2</v>
      </c>
      <c r="AA1228" s="4">
        <f t="shared" si="441"/>
        <v>-8.7723088889838188E-4</v>
      </c>
      <c r="AB1228" s="4">
        <f t="shared" si="442"/>
        <v>-8.7723088889838188E-4</v>
      </c>
      <c r="AC1228" s="2">
        <f t="shared" si="453"/>
        <v>-1.1592246441317601E-2</v>
      </c>
      <c r="AD1228" s="3">
        <f t="shared" si="454"/>
        <v>2338.8720852295774</v>
      </c>
    </row>
    <row r="1229" spans="1:30" x14ac:dyDescent="0.3">
      <c r="A1229" s="1">
        <f t="shared" si="439"/>
        <v>46</v>
      </c>
      <c r="B1229" s="1">
        <f t="shared" si="437"/>
        <v>5</v>
      </c>
      <c r="C1229" s="5">
        <v>40858</v>
      </c>
      <c r="D1229" s="3">
        <v>2355.7800000000002</v>
      </c>
      <c r="E1229" s="3">
        <v>2336.44</v>
      </c>
      <c r="F1229" s="3">
        <f t="shared" si="445"/>
        <v>2350.6</v>
      </c>
      <c r="G1229" s="3">
        <f t="shared" si="455"/>
        <v>2345.3799999999997</v>
      </c>
      <c r="H1229" s="4">
        <f t="shared" si="440"/>
        <v>1.8905136955196009E-2</v>
      </c>
      <c r="I1229" s="4">
        <f t="shared" si="443"/>
        <v>1.0540338311556263E-2</v>
      </c>
      <c r="J1229" s="4">
        <f t="shared" si="444"/>
        <v>8.3647986436397453E-3</v>
      </c>
      <c r="K1229" s="4">
        <f t="shared" si="446"/>
        <v>1.6104616209716691E-2</v>
      </c>
      <c r="L1229" s="4">
        <f t="shared" si="456"/>
        <v>1.3907210614057499E-2</v>
      </c>
      <c r="M1229" s="4">
        <f t="shared" si="449"/>
        <v>2.2036926742109637E-3</v>
      </c>
      <c r="N1229" s="4">
        <f t="shared" si="457"/>
        <v>4.4342494606420058E-3</v>
      </c>
      <c r="O1229" s="4">
        <f t="shared" si="459"/>
        <v>2.2158266052009329E-3</v>
      </c>
      <c r="P1229" s="4">
        <f t="shared" si="438"/>
        <v>6.2186071257879248E-2</v>
      </c>
      <c r="T1229" s="4"/>
      <c r="U1229" s="4">
        <f t="shared" si="450"/>
        <v>1.9138693897676105E-2</v>
      </c>
      <c r="V1229" s="4">
        <f t="shared" si="451"/>
        <v>8.9473069586993251E-3</v>
      </c>
      <c r="W1229" s="4">
        <f t="shared" si="452"/>
        <v>-2.2917091057240256E-4</v>
      </c>
      <c r="X1229" s="4">
        <f t="shared" si="458"/>
        <v>4.4612334199371217E-3</v>
      </c>
      <c r="Y1229" s="4">
        <f t="shared" si="447"/>
        <v>3.4349825911417281E-3</v>
      </c>
      <c r="Z1229" s="4">
        <f t="shared" si="448"/>
        <v>9.761890765211622E-3</v>
      </c>
      <c r="AA1229" s="4">
        <f t="shared" si="441"/>
        <v>1.8905136955196009E-2</v>
      </c>
      <c r="AB1229" s="4">
        <f t="shared" si="442"/>
        <v>1.8905136955196009E-2</v>
      </c>
      <c r="AC1229" s="2">
        <f t="shared" si="453"/>
        <v>4.7848029868162775E-3</v>
      </c>
      <c r="AD1229" s="3">
        <f t="shared" si="454"/>
        <v>2344.5080568197181</v>
      </c>
    </row>
    <row r="1230" spans="1:30" x14ac:dyDescent="0.3">
      <c r="A1230" s="1">
        <f t="shared" si="439"/>
        <v>47</v>
      </c>
      <c r="B1230" s="1">
        <f t="shared" si="437"/>
        <v>1</v>
      </c>
      <c r="C1230" s="5">
        <v>40861</v>
      </c>
      <c r="D1230" s="3">
        <v>2341.3200000000002</v>
      </c>
      <c r="E1230" s="3">
        <v>2350.91</v>
      </c>
      <c r="F1230" s="3">
        <f t="shared" si="445"/>
        <v>2344.6559999999999</v>
      </c>
      <c r="G1230" s="3">
        <f t="shared" si="455"/>
        <v>2343.5039999999999</v>
      </c>
      <c r="H1230" s="4">
        <f t="shared" si="440"/>
        <v>-6.1380943891195423E-3</v>
      </c>
      <c r="I1230" s="4">
        <f t="shared" si="443"/>
        <v>-2.0672558558101116E-3</v>
      </c>
      <c r="J1230" s="4">
        <f t="shared" si="444"/>
        <v>-4.0708385333094307E-3</v>
      </c>
      <c r="K1230" s="4">
        <f t="shared" si="446"/>
        <v>-4.3679800320912659E-3</v>
      </c>
      <c r="L1230" s="4">
        <f t="shared" si="456"/>
        <v>-5.1080038600095521E-3</v>
      </c>
      <c r="M1230" s="4">
        <f t="shared" si="449"/>
        <v>-1.4228099985668624E-3</v>
      </c>
      <c r="N1230" s="4">
        <f t="shared" si="457"/>
        <v>-9.319378161930774E-4</v>
      </c>
      <c r="O1230" s="4">
        <f t="shared" si="459"/>
        <v>4.9203013684590046E-4</v>
      </c>
      <c r="P1230" s="4">
        <f t="shared" si="438"/>
        <v>5.5666272893690326E-2</v>
      </c>
      <c r="T1230" s="4"/>
      <c r="U1230" s="4">
        <f t="shared" si="450"/>
        <v>6.4776846734413921E-3</v>
      </c>
      <c r="V1230" s="4">
        <f t="shared" si="451"/>
        <v>-3.587092173292995E-3</v>
      </c>
      <c r="W1230" s="4">
        <f t="shared" si="452"/>
        <v>-1.2534583980025559E-2</v>
      </c>
      <c r="X1230" s="4">
        <f t="shared" si="458"/>
        <v>9.8362671366200821E-4</v>
      </c>
      <c r="Y1230" s="4">
        <f t="shared" si="447"/>
        <v>-1.6782344370843177E-2</v>
      </c>
      <c r="Z1230" s="4">
        <f t="shared" si="448"/>
        <v>-1.0582911492565045E-2</v>
      </c>
      <c r="AA1230" s="4">
        <f t="shared" si="441"/>
        <v>-6.1380943891195423E-3</v>
      </c>
      <c r="AB1230" s="4">
        <f t="shared" si="442"/>
        <v>-6.1380943891195423E-3</v>
      </c>
      <c r="AC1230" s="2">
        <f t="shared" si="453"/>
        <v>-9.0776622296190692E-4</v>
      </c>
      <c r="AD1230" s="3">
        <f t="shared" si="454"/>
        <v>2343.4453712131453</v>
      </c>
    </row>
    <row r="1231" spans="1:30" x14ac:dyDescent="0.3">
      <c r="A1231" s="1">
        <f t="shared" si="439"/>
        <v>47</v>
      </c>
      <c r="B1231" s="1">
        <f t="shared" si="437"/>
        <v>2</v>
      </c>
      <c r="C1231" s="5">
        <v>40862</v>
      </c>
      <c r="D1231" s="3">
        <v>2366.2399999999998</v>
      </c>
      <c r="E1231" s="3">
        <v>2334.2399999999998</v>
      </c>
      <c r="F1231" s="3">
        <f t="shared" si="445"/>
        <v>2337.902</v>
      </c>
      <c r="G1231" s="3">
        <f t="shared" si="455"/>
        <v>2350.2909999999997</v>
      </c>
      <c r="H1231" s="4">
        <f t="shared" si="440"/>
        <v>1.0643568585242348E-2</v>
      </c>
      <c r="I1231" s="4">
        <f t="shared" si="443"/>
        <v>-3.023935216032145E-3</v>
      </c>
      <c r="J1231" s="4">
        <f t="shared" si="444"/>
        <v>1.3667503801274494E-2</v>
      </c>
      <c r="K1231" s="4">
        <f t="shared" si="446"/>
        <v>-4.4857174585276908E-3</v>
      </c>
      <c r="L1231" s="4">
        <f t="shared" si="456"/>
        <v>3.0747137891824405E-3</v>
      </c>
      <c r="M1231" s="4">
        <f t="shared" si="449"/>
        <v>1.2121123982100078E-2</v>
      </c>
      <c r="N1231" s="4">
        <f t="shared" si="457"/>
        <v>6.7859682056392468E-3</v>
      </c>
      <c r="O1231" s="4">
        <f t="shared" si="459"/>
        <v>-5.2357326391235335E-3</v>
      </c>
      <c r="P1231" s="4">
        <f t="shared" si="438"/>
        <v>6.6902329272361491E-2</v>
      </c>
      <c r="T1231" s="4"/>
      <c r="U1231" s="4">
        <f t="shared" si="450"/>
        <v>2.5067056190525024E-2</v>
      </c>
      <c r="V1231" s="4">
        <f t="shared" si="451"/>
        <v>1.4816385628619689E-2</v>
      </c>
      <c r="W1231" s="4">
        <f t="shared" si="452"/>
        <v>-1.4070774705105576E-2</v>
      </c>
      <c r="X1231" s="4">
        <f t="shared" si="458"/>
        <v>-1.048724329998129E-2</v>
      </c>
      <c r="Y1231" s="4">
        <f t="shared" si="447"/>
        <v>-1.6898613749568504E-2</v>
      </c>
      <c r="Z1231" s="4">
        <f t="shared" si="448"/>
        <v>-1.0699913978761612E-2</v>
      </c>
      <c r="AA1231" s="4">
        <f t="shared" si="441"/>
        <v>1.0643568585242348E-2</v>
      </c>
      <c r="AB1231" s="4">
        <f t="shared" si="442"/>
        <v>1.0643568585242348E-2</v>
      </c>
      <c r="AC1231" s="2">
        <f t="shared" si="453"/>
        <v>6.422179994943939E-3</v>
      </c>
      <c r="AD1231" s="3">
        <f t="shared" si="454"/>
        <v>2351.0435808087636</v>
      </c>
    </row>
    <row r="1232" spans="1:30" x14ac:dyDescent="0.3">
      <c r="A1232" s="1">
        <f t="shared" si="439"/>
        <v>47</v>
      </c>
      <c r="B1232" s="1">
        <f t="shared" si="437"/>
        <v>3</v>
      </c>
      <c r="C1232" s="5">
        <v>40863</v>
      </c>
      <c r="D1232" s="3">
        <v>2324.37</v>
      </c>
      <c r="E1232" s="3">
        <v>2345.27</v>
      </c>
      <c r="F1232" s="3">
        <f t="shared" si="445"/>
        <v>2339.9559999999997</v>
      </c>
      <c r="G1232" s="3">
        <f t="shared" si="455"/>
        <v>2350.8960000000002</v>
      </c>
      <c r="H1232" s="4">
        <f t="shared" si="440"/>
        <v>-1.7694739333288211E-2</v>
      </c>
      <c r="I1232" s="4">
        <f t="shared" si="443"/>
        <v>-8.8621610656568241E-3</v>
      </c>
      <c r="J1232" s="4">
        <f t="shared" si="444"/>
        <v>-8.8325782676313865E-3</v>
      </c>
      <c r="K1232" s="4">
        <f t="shared" si="446"/>
        <v>-9.4612127256744113E-3</v>
      </c>
      <c r="L1232" s="4">
        <f t="shared" si="456"/>
        <v>-5.2389726598595573E-3</v>
      </c>
      <c r="M1232" s="4">
        <f t="shared" si="449"/>
        <v>-6.6608090066649916E-3</v>
      </c>
      <c r="N1232" s="4">
        <f t="shared" si="457"/>
        <v>-1.1283357494334199E-2</v>
      </c>
      <c r="O1232" s="4">
        <f t="shared" si="459"/>
        <v>-4.7066516948680763E-3</v>
      </c>
      <c r="P1232" s="4">
        <f t="shared" si="438"/>
        <v>4.8023770661809025E-2</v>
      </c>
      <c r="T1232" s="4"/>
      <c r="U1232" s="4">
        <f t="shared" si="450"/>
        <v>-2.2034958415038153E-2</v>
      </c>
      <c r="V1232" s="4">
        <f t="shared" si="451"/>
        <v>-3.1814608830887804E-2</v>
      </c>
      <c r="W1232" s="4">
        <f t="shared" si="452"/>
        <v>4.4380104576293086E-3</v>
      </c>
      <c r="X1232" s="4">
        <f t="shared" si="458"/>
        <v>-9.2639793787547327E-3</v>
      </c>
      <c r="Y1232" s="4">
        <f t="shared" si="447"/>
        <v>-2.1812070422361839E-2</v>
      </c>
      <c r="Z1232" s="4">
        <f t="shared" si="448"/>
        <v>-1.5644351223017286E-2</v>
      </c>
      <c r="AA1232" s="4">
        <f t="shared" si="441"/>
        <v>-1.7694739333288211E-2</v>
      </c>
      <c r="AB1232" s="4">
        <f t="shared" si="442"/>
        <v>-1.7694739333288211E-2</v>
      </c>
      <c r="AC1232" s="2">
        <f t="shared" si="453"/>
        <v>-7.6504115979136268E-3</v>
      </c>
      <c r="AD1232" s="3">
        <f t="shared" si="454"/>
        <v>2342.1523872058424</v>
      </c>
    </row>
    <row r="1233" spans="1:30" x14ac:dyDescent="0.3">
      <c r="A1233" s="1">
        <f t="shared" si="439"/>
        <v>47</v>
      </c>
      <c r="B1233" s="1">
        <f t="shared" si="437"/>
        <v>4</v>
      </c>
      <c r="C1233" s="5">
        <v>40864</v>
      </c>
      <c r="D1233" s="3">
        <v>2272.09</v>
      </c>
      <c r="E1233" s="3">
        <v>2320.64</v>
      </c>
      <c r="F1233" s="3">
        <f t="shared" si="445"/>
        <v>2331.96</v>
      </c>
      <c r="G1233" s="3">
        <f t="shared" si="455"/>
        <v>2341.3340000000003</v>
      </c>
      <c r="H1233" s="4">
        <f t="shared" si="440"/>
        <v>-2.2492116143298935E-2</v>
      </c>
      <c r="I1233" s="4">
        <f t="shared" si="443"/>
        <v>-1.6047359069339298E-3</v>
      </c>
      <c r="J1233" s="4">
        <f t="shared" si="444"/>
        <v>-2.0887380236365004E-2</v>
      </c>
      <c r="K1233" s="4">
        <f t="shared" si="446"/>
        <v>9.7047802200165602E-3</v>
      </c>
      <c r="L1233" s="4">
        <f t="shared" si="456"/>
        <v>1.0608370344557189E-2</v>
      </c>
      <c r="M1233" s="4">
        <f t="shared" si="449"/>
        <v>-2.5673682224394881E-2</v>
      </c>
      <c r="N1233" s="4">
        <f t="shared" si="457"/>
        <v>-2.9574592945730994E-2</v>
      </c>
      <c r="O1233" s="4">
        <f t="shared" si="459"/>
        <v>-4.1257168510051324E-3</v>
      </c>
      <c r="P1233" s="4">
        <f t="shared" si="438"/>
        <v>2.4451498291145526E-2</v>
      </c>
      <c r="T1233" s="4"/>
      <c r="U1233" s="4">
        <f t="shared" si="450"/>
        <v>-5.2917564759482043E-3</v>
      </c>
      <c r="V1233" s="4">
        <f t="shared" si="451"/>
        <v>-1.5238838911188697E-2</v>
      </c>
      <c r="W1233" s="4">
        <f t="shared" si="452"/>
        <v>-1.7291864000657426E-2</v>
      </c>
      <c r="X1233" s="4">
        <f t="shared" si="458"/>
        <v>-7.9754695181196676E-3</v>
      </c>
      <c r="Y1233" s="4">
        <f t="shared" si="447"/>
        <v>-2.8850549448214561E-3</v>
      </c>
      <c r="Z1233" s="4">
        <f t="shared" si="448"/>
        <v>3.4020038141486901E-3</v>
      </c>
      <c r="AA1233" s="4">
        <f t="shared" si="441"/>
        <v>-2.2492116143298935E-2</v>
      </c>
      <c r="AB1233" s="4">
        <f t="shared" si="442"/>
        <v>-2.2492116143298935E-2</v>
      </c>
      <c r="AC1233" s="2">
        <f t="shared" si="453"/>
        <v>-2.0557397874744535E-2</v>
      </c>
      <c r="AD1233" s="3">
        <f t="shared" si="454"/>
        <v>2318.7982581372285</v>
      </c>
    </row>
    <row r="1234" spans="1:30" x14ac:dyDescent="0.3">
      <c r="A1234" s="1">
        <f t="shared" si="439"/>
        <v>47</v>
      </c>
      <c r="B1234" s="1">
        <f t="shared" si="437"/>
        <v>5</v>
      </c>
      <c r="C1234" s="5">
        <v>40865</v>
      </c>
      <c r="D1234" s="3">
        <v>2253.9499999999998</v>
      </c>
      <c r="E1234" s="3">
        <v>2273.64</v>
      </c>
      <c r="F1234" s="3">
        <f t="shared" si="445"/>
        <v>2311.5940000000001</v>
      </c>
      <c r="G1234" s="3">
        <f t="shared" si="455"/>
        <v>2331.0969999999998</v>
      </c>
      <c r="H1234" s="4">
        <f t="shared" si="440"/>
        <v>-7.9838386683627523E-3</v>
      </c>
      <c r="I1234" s="4">
        <f t="shared" si="443"/>
        <v>6.8219128643659673E-4</v>
      </c>
      <c r="J1234" s="4">
        <f t="shared" si="444"/>
        <v>-8.6660299547993494E-3</v>
      </c>
      <c r="K1234" s="4">
        <f t="shared" si="446"/>
        <v>2.3729253682732619E-2</v>
      </c>
      <c r="L1234" s="4">
        <f t="shared" si="456"/>
        <v>2.9743051062628804E-2</v>
      </c>
      <c r="M1234" s="4">
        <f t="shared" si="449"/>
        <v>-2.4936905010135964E-2</v>
      </c>
      <c r="N1234" s="4">
        <f t="shared" si="457"/>
        <v>-3.3094718924180311E-2</v>
      </c>
      <c r="O1234" s="4">
        <f t="shared" si="459"/>
        <v>-8.6528095121895798E-3</v>
      </c>
      <c r="P1234" s="4">
        <f t="shared" si="438"/>
        <v>1.6272442805226519E-2</v>
      </c>
      <c r="T1234" s="4"/>
      <c r="U1234" s="4">
        <f t="shared" si="450"/>
        <v>3.6833928233476691E-2</v>
      </c>
      <c r="V1234" s="4">
        <f t="shared" si="451"/>
        <v>2.6465588951141903E-2</v>
      </c>
      <c r="W1234" s="4">
        <f t="shared" si="452"/>
        <v>-4.3225598315632351E-2</v>
      </c>
      <c r="X1234" s="4">
        <f t="shared" si="458"/>
        <v>-1.6594061090785272E-2</v>
      </c>
      <c r="Y1234" s="4">
        <f t="shared" si="447"/>
        <v>1.0964549771476508E-2</v>
      </c>
      <c r="Z1234" s="4">
        <f t="shared" si="448"/>
        <v>1.7338933747135112E-2</v>
      </c>
      <c r="AA1234" s="4">
        <f t="shared" si="441"/>
        <v>-7.9838386683627523E-3</v>
      </c>
      <c r="AB1234" s="4">
        <f t="shared" si="442"/>
        <v>-7.9838386683627523E-3</v>
      </c>
      <c r="AC1234" s="2">
        <f t="shared" si="453"/>
        <v>-1.9180626052701287E-2</v>
      </c>
      <c r="AD1234" s="3">
        <f t="shared" si="454"/>
        <v>2297.1821720914859</v>
      </c>
    </row>
    <row r="1235" spans="1:30" x14ac:dyDescent="0.3">
      <c r="A1235" s="1">
        <f t="shared" si="439"/>
        <v>48</v>
      </c>
      <c r="B1235" s="1">
        <f t="shared" si="437"/>
        <v>1</v>
      </c>
      <c r="C1235" s="5">
        <v>40868</v>
      </c>
      <c r="D1235" s="3">
        <v>2211.14</v>
      </c>
      <c r="E1235" s="3">
        <v>2219.88</v>
      </c>
      <c r="F1235" s="3">
        <f t="shared" si="445"/>
        <v>2285.558</v>
      </c>
      <c r="G1235" s="3">
        <f t="shared" si="455"/>
        <v>2315.107</v>
      </c>
      <c r="H1235" s="4">
        <f t="shared" si="440"/>
        <v>-1.8993322833248276E-2</v>
      </c>
      <c r="I1235" s="4">
        <f t="shared" si="443"/>
        <v>-1.5115685796046812E-2</v>
      </c>
      <c r="J1235" s="4">
        <f t="shared" si="444"/>
        <v>-3.8776370372014639E-3</v>
      </c>
      <c r="K1235" s="4">
        <f t="shared" si="446"/>
        <v>2.227755717739972E-2</v>
      </c>
      <c r="L1235" s="4">
        <f t="shared" si="456"/>
        <v>3.2258430261935409E-2</v>
      </c>
      <c r="M1235" s="4">
        <f t="shared" si="449"/>
        <v>-3.2560101296926228E-2</v>
      </c>
      <c r="N1235" s="4">
        <f t="shared" si="457"/>
        <v>-4.4908075523075221E-2</v>
      </c>
      <c r="O1235" s="4">
        <f t="shared" si="459"/>
        <v>-1.3363694745696781E-2</v>
      </c>
      <c r="P1235" s="4">
        <f t="shared" si="438"/>
        <v>-3.0299477875069905E-3</v>
      </c>
      <c r="T1235" s="4"/>
      <c r="U1235" s="4">
        <f t="shared" si="450"/>
        <v>3.8763060405066815E-2</v>
      </c>
      <c r="V1235" s="4">
        <f t="shared" si="451"/>
        <v>2.8375429801016167E-2</v>
      </c>
      <c r="W1235" s="4">
        <f t="shared" si="452"/>
        <v>-5.5601113901559925E-2</v>
      </c>
      <c r="X1235" s="4">
        <f t="shared" si="458"/>
        <v>-2.5205403265980152E-2</v>
      </c>
      <c r="Y1235" s="4">
        <f t="shared" si="447"/>
        <v>9.5309542200754625E-3</v>
      </c>
      <c r="Z1235" s="4">
        <f t="shared" si="448"/>
        <v>1.58962990177406E-2</v>
      </c>
      <c r="AA1235" s="4">
        <f t="shared" si="441"/>
        <v>-1.8993322833248276E-2</v>
      </c>
      <c r="AB1235" s="4">
        <f t="shared" si="442"/>
        <v>-1.8993322833248276E-2</v>
      </c>
      <c r="AC1235" s="2">
        <f t="shared" si="453"/>
        <v>-2.5942024503645553E-2</v>
      </c>
      <c r="AD1235" s="3">
        <f t="shared" si="454"/>
        <v>2268.5014480609907</v>
      </c>
    </row>
    <row r="1236" spans="1:30" x14ac:dyDescent="0.3">
      <c r="A1236" s="1">
        <f t="shared" si="439"/>
        <v>48</v>
      </c>
      <c r="B1236" s="1">
        <f t="shared" si="437"/>
        <v>2</v>
      </c>
      <c r="C1236" s="5">
        <v>40869</v>
      </c>
      <c r="D1236" s="3">
        <v>2216.33</v>
      </c>
      <c r="E1236" s="3">
        <v>2205.31</v>
      </c>
      <c r="F1236" s="3">
        <f t="shared" si="445"/>
        <v>2255.576</v>
      </c>
      <c r="G1236" s="3">
        <f t="shared" si="455"/>
        <v>2296.739</v>
      </c>
      <c r="H1236" s="4">
        <f t="shared" si="440"/>
        <v>2.3472055138978334E-3</v>
      </c>
      <c r="I1236" s="4">
        <f t="shared" si="443"/>
        <v>-2.636648968405405E-3</v>
      </c>
      <c r="J1236" s="4">
        <f t="shared" si="444"/>
        <v>4.9838544823032384E-3</v>
      </c>
      <c r="K1236" s="4">
        <f t="shared" si="446"/>
        <v>2.4533724685004091E-2</v>
      </c>
      <c r="L1236" s="4">
        <f t="shared" si="456"/>
        <v>4.275321025956464E-2</v>
      </c>
      <c r="M1236" s="4">
        <f t="shared" si="449"/>
        <v>-1.7399546723320381E-2</v>
      </c>
      <c r="N1236" s="4">
        <f t="shared" si="457"/>
        <v>-3.5010072977382324E-2</v>
      </c>
      <c r="O1236" s="4">
        <f t="shared" si="459"/>
        <v>-1.8572595236268974E-2</v>
      </c>
      <c r="P1236" s="4">
        <f t="shared" si="438"/>
        <v>-6.8985418376281643E-4</v>
      </c>
      <c r="T1236" s="4"/>
      <c r="U1236" s="4">
        <f t="shared" si="450"/>
        <v>7.0144812178333307E-2</v>
      </c>
      <c r="V1236" s="4">
        <f t="shared" si="451"/>
        <v>5.9443364056549902E-2</v>
      </c>
      <c r="W1236" s="4">
        <f t="shared" si="452"/>
        <v>-6.3353675028737524E-2</v>
      </c>
      <c r="X1236" s="4">
        <f t="shared" si="458"/>
        <v>-3.5213623154435054E-2</v>
      </c>
      <c r="Y1236" s="4">
        <f t="shared" si="447"/>
        <v>1.1758989963245868E-2</v>
      </c>
      <c r="Z1236" s="4">
        <f t="shared" si="448"/>
        <v>1.8138383082725661E-2</v>
      </c>
      <c r="AA1236" s="4">
        <f t="shared" si="441"/>
        <v>2.3472055138978334E-3</v>
      </c>
      <c r="AB1236" s="4">
        <f t="shared" si="442"/>
        <v>2.3472055138978334E-3</v>
      </c>
      <c r="AC1236" s="2">
        <f t="shared" si="453"/>
        <v>-1.569304452585768E-2</v>
      </c>
      <c r="AD1236" s="3">
        <f t="shared" si="454"/>
        <v>2251.1109653739941</v>
      </c>
    </row>
    <row r="1237" spans="1:30" x14ac:dyDescent="0.3">
      <c r="A1237" s="1">
        <f t="shared" si="439"/>
        <v>48</v>
      </c>
      <c r="B1237" s="1">
        <f t="shared" si="437"/>
        <v>3</v>
      </c>
      <c r="C1237" s="5">
        <v>40870</v>
      </c>
      <c r="D1237" s="3">
        <v>2166.54</v>
      </c>
      <c r="E1237" s="3">
        <v>2199.46</v>
      </c>
      <c r="F1237" s="3">
        <f t="shared" si="445"/>
        <v>2224.0099999999998</v>
      </c>
      <c r="G1237" s="3">
        <f t="shared" si="455"/>
        <v>2281.9830000000002</v>
      </c>
      <c r="H1237" s="4">
        <f t="shared" si="440"/>
        <v>-2.2465066122824656E-2</v>
      </c>
      <c r="I1237" s="4">
        <f t="shared" si="443"/>
        <v>-7.6116823758194362E-3</v>
      </c>
      <c r="J1237" s="4">
        <f t="shared" si="444"/>
        <v>-1.4853383747005219E-2</v>
      </c>
      <c r="K1237" s="4">
        <f t="shared" si="446"/>
        <v>9.9477514630042126E-3</v>
      </c>
      <c r="L1237" s="4">
        <f t="shared" si="456"/>
        <v>3.5409889321536062E-2</v>
      </c>
      <c r="M1237" s="4">
        <f t="shared" si="449"/>
        <v>-2.5840711147881442E-2</v>
      </c>
      <c r="N1237" s="4">
        <f t="shared" si="457"/>
        <v>-5.0588895710441402E-2</v>
      </c>
      <c r="O1237" s="4">
        <f t="shared" si="459"/>
        <v>-2.6758333564116246E-2</v>
      </c>
      <c r="P1237" s="4">
        <f t="shared" si="438"/>
        <v>-2.3139422686734131E-2</v>
      </c>
      <c r="T1237" s="4"/>
      <c r="U1237" s="4">
        <f t="shared" si="450"/>
        <v>4.8747253342236924E-2</v>
      </c>
      <c r="V1237" s="4">
        <f t="shared" si="451"/>
        <v>3.8259780808814564E-2</v>
      </c>
      <c r="W1237" s="4">
        <f t="shared" si="452"/>
        <v>-6.7902270292595379E-2</v>
      </c>
      <c r="X1237" s="4">
        <f t="shared" si="458"/>
        <v>-4.9550504368458183E-2</v>
      </c>
      <c r="Y1237" s="4">
        <f t="shared" si="447"/>
        <v>-2.6451132684547586E-3</v>
      </c>
      <c r="Z1237" s="4">
        <f t="shared" si="448"/>
        <v>3.6434583827107173E-3</v>
      </c>
      <c r="AA1237" s="4">
        <f t="shared" si="441"/>
        <v>-2.2465066122824656E-2</v>
      </c>
      <c r="AB1237" s="4">
        <f t="shared" si="442"/>
        <v>-2.2465066122824656E-2</v>
      </c>
      <c r="AC1237" s="2">
        <f t="shared" si="453"/>
        <v>-2.6023356865168767E-2</v>
      </c>
      <c r="AD1237" s="3">
        <f t="shared" si="454"/>
        <v>2222.9206435826627</v>
      </c>
    </row>
    <row r="1238" spans="1:30" x14ac:dyDescent="0.3">
      <c r="A1238" s="1">
        <f t="shared" si="439"/>
        <v>48</v>
      </c>
      <c r="B1238" s="1">
        <f t="shared" si="437"/>
        <v>5</v>
      </c>
      <c r="C1238" s="5">
        <v>40872</v>
      </c>
      <c r="D1238" s="3">
        <v>2150.88</v>
      </c>
      <c r="E1238" s="3">
        <v>2159.94</v>
      </c>
      <c r="F1238" s="3">
        <f t="shared" si="445"/>
        <v>2199.768</v>
      </c>
      <c r="G1238" s="3">
        <f t="shared" si="455"/>
        <v>2265.8640000000005</v>
      </c>
      <c r="H1238" s="4">
        <f t="shared" si="440"/>
        <v>-7.2281148744079756E-3</v>
      </c>
      <c r="I1238" s="4">
        <f t="shared" si="443"/>
        <v>-3.0463319394056464E-3</v>
      </c>
      <c r="J1238" s="4">
        <f t="shared" si="444"/>
        <v>-4.1817829350023292E-3</v>
      </c>
      <c r="K1238" s="4">
        <f t="shared" si="446"/>
        <v>2.097814949181636E-2</v>
      </c>
      <c r="L1238" s="4">
        <f t="shared" si="456"/>
        <v>5.1741486425360424E-2</v>
      </c>
      <c r="M1238" s="4">
        <f t="shared" si="449"/>
        <v>-2.2224161820701055E-2</v>
      </c>
      <c r="N1238" s="4">
        <f t="shared" si="457"/>
        <v>-5.0746205420978643E-2</v>
      </c>
      <c r="O1238" s="4">
        <f t="shared" si="459"/>
        <v>-3.0729747824146607E-2</v>
      </c>
      <c r="P1238" s="4">
        <f t="shared" si="438"/>
        <v>-3.0200283155834909E-2</v>
      </c>
      <c r="T1238" s="4"/>
      <c r="U1238" s="4">
        <f t="shared" si="450"/>
        <v>4.8718232758222874E-2</v>
      </c>
      <c r="V1238" s="4">
        <f t="shared" si="451"/>
        <v>3.8231050430640734E-2</v>
      </c>
      <c r="W1238" s="4">
        <f t="shared" si="452"/>
        <v>-5.3347358599351268E-2</v>
      </c>
      <c r="X1238" s="4">
        <f t="shared" si="458"/>
        <v>-5.6687078680594867E-2</v>
      </c>
      <c r="Y1238" s="4">
        <f t="shared" si="447"/>
        <v>8.2477486253347883E-3</v>
      </c>
      <c r="Z1238" s="4">
        <f t="shared" si="448"/>
        <v>1.4605002491243147E-2</v>
      </c>
      <c r="AA1238" s="4">
        <f t="shared" si="441"/>
        <v>-7.2281148744079756E-3</v>
      </c>
      <c r="AB1238" s="4">
        <f t="shared" si="442"/>
        <v>-7.2281148744079756E-3</v>
      </c>
      <c r="AC1238" s="2">
        <f t="shared" si="453"/>
        <v>-2.2329044726705053E-2</v>
      </c>
      <c r="AD1238" s="3">
        <f t="shared" si="454"/>
        <v>2198.9070957217755</v>
      </c>
    </row>
    <row r="1239" spans="1:30" x14ac:dyDescent="0.3">
      <c r="A1239" s="1">
        <f t="shared" si="439"/>
        <v>49</v>
      </c>
      <c r="B1239" s="1">
        <f t="shared" si="437"/>
        <v>1</v>
      </c>
      <c r="C1239" s="5">
        <v>40875</v>
      </c>
      <c r="D1239" s="3">
        <v>2224.2199999999998</v>
      </c>
      <c r="E1239" s="3">
        <v>2207.6799999999998</v>
      </c>
      <c r="F1239" s="3">
        <f t="shared" si="445"/>
        <v>2193.8219999999997</v>
      </c>
      <c r="G1239" s="3">
        <f t="shared" si="455"/>
        <v>2252.7080000000001</v>
      </c>
      <c r="H1239" s="4">
        <f t="shared" si="440"/>
        <v>3.4097671650673067E-2</v>
      </c>
      <c r="I1239" s="4">
        <f t="shared" si="443"/>
        <v>2.640779587889595E-2</v>
      </c>
      <c r="J1239" s="4">
        <f t="shared" si="444"/>
        <v>7.6898757717771167E-3</v>
      </c>
      <c r="K1239" s="4">
        <f t="shared" si="446"/>
        <v>1.6431646581864048E-2</v>
      </c>
      <c r="L1239" s="4">
        <f t="shared" si="456"/>
        <v>4.881412879069652E-2</v>
      </c>
      <c r="M1239" s="4">
        <f t="shared" si="449"/>
        <v>1.3856183409593005E-2</v>
      </c>
      <c r="N1239" s="4">
        <f t="shared" si="457"/>
        <v>-1.2646113033735524E-2</v>
      </c>
      <c r="O1239" s="4">
        <f t="shared" si="459"/>
        <v>-2.6474899065740094E-2</v>
      </c>
      <c r="P1239" s="4">
        <f t="shared" si="438"/>
        <v>2.8676291560331456E-3</v>
      </c>
      <c r="T1239" s="4"/>
      <c r="U1239" s="4">
        <f t="shared" si="450"/>
        <v>4.7919921148553014E-2</v>
      </c>
      <c r="V1239" s="4">
        <f t="shared" si="451"/>
        <v>3.7440721937067545E-2</v>
      </c>
      <c r="W1239" s="4">
        <f t="shared" si="452"/>
        <v>-1.3190177244393185E-2</v>
      </c>
      <c r="X1239" s="4">
        <f t="shared" si="458"/>
        <v>-5.0948393186692989E-2</v>
      </c>
      <c r="Y1239" s="4">
        <f t="shared" si="447"/>
        <v>3.757935277850817E-3</v>
      </c>
      <c r="Z1239" s="4">
        <f t="shared" si="448"/>
        <v>1.0086879749268108E-2</v>
      </c>
      <c r="AA1239" s="4">
        <f t="shared" si="441"/>
        <v>3.4097671650673067E-2</v>
      </c>
      <c r="AB1239" s="4">
        <f t="shared" si="442"/>
        <v>3.4097671650673067E-2</v>
      </c>
      <c r="AC1239" s="2">
        <f t="shared" si="453"/>
        <v>7.5870505250453498E-3</v>
      </c>
      <c r="AD1239" s="3">
        <f t="shared" si="454"/>
        <v>2207.3447304811834</v>
      </c>
    </row>
    <row r="1240" spans="1:30" x14ac:dyDescent="0.3">
      <c r="A1240" s="1">
        <f t="shared" si="439"/>
        <v>49</v>
      </c>
      <c r="B1240" s="1">
        <f t="shared" si="437"/>
        <v>2</v>
      </c>
      <c r="C1240" s="5">
        <v>40876</v>
      </c>
      <c r="D1240" s="3">
        <v>2211.39</v>
      </c>
      <c r="E1240" s="3">
        <v>2225.12</v>
      </c>
      <c r="F1240" s="3">
        <f t="shared" si="445"/>
        <v>2193.8719999999998</v>
      </c>
      <c r="G1240" s="3">
        <f t="shared" si="455"/>
        <v>2239.7150000000001</v>
      </c>
      <c r="H1240" s="4">
        <f t="shared" si="440"/>
        <v>-5.7683142854573419E-3</v>
      </c>
      <c r="I1240" s="4">
        <f t="shared" si="443"/>
        <v>4.046362320274483E-4</v>
      </c>
      <c r="J1240" s="4">
        <f t="shared" si="444"/>
        <v>-6.1729505174847902E-3</v>
      </c>
      <c r="K1240" s="4">
        <f t="shared" si="446"/>
        <v>-1.5613338608590863E-2</v>
      </c>
      <c r="L1240" s="4">
        <f t="shared" si="456"/>
        <v>8.3814650629086603E-3</v>
      </c>
      <c r="M1240" s="4">
        <f t="shared" si="449"/>
        <v>7.9849690410379592E-3</v>
      </c>
      <c r="N1240" s="4">
        <f t="shared" si="457"/>
        <v>-1.2646698352245831E-2</v>
      </c>
      <c r="O1240" s="4">
        <f t="shared" si="459"/>
        <v>-2.0730400336440115E-2</v>
      </c>
      <c r="P1240" s="4">
        <f t="shared" si="438"/>
        <v>-2.917226515650336E-3</v>
      </c>
      <c r="T1240" s="4"/>
      <c r="U1240" s="4">
        <f t="shared" si="450"/>
        <v>-5.8807132387982885E-3</v>
      </c>
      <c r="V1240" s="4">
        <f t="shared" si="451"/>
        <v>-1.5821906106410408E-2</v>
      </c>
      <c r="W1240" s="4">
        <f t="shared" si="452"/>
        <v>1.130638494170428E-4</v>
      </c>
      <c r="X1240" s="4">
        <f t="shared" si="458"/>
        <v>-4.0115367888279428E-2</v>
      </c>
      <c r="Y1240" s="4">
        <f t="shared" si="447"/>
        <v>-2.7887486506239414E-2</v>
      </c>
      <c r="Z1240" s="4">
        <f t="shared" si="448"/>
        <v>-2.1758074322644604E-2</v>
      </c>
      <c r="AA1240" s="4">
        <f t="shared" si="441"/>
        <v>-5.7683142854573419E-3</v>
      </c>
      <c r="AB1240" s="4">
        <f t="shared" si="442"/>
        <v>-5.7683142854573419E-3</v>
      </c>
      <c r="AC1240" s="2">
        <f t="shared" si="453"/>
        <v>1.2195254323649266E-3</v>
      </c>
      <c r="AD1240" s="3">
        <f t="shared" si="454"/>
        <v>2208.6931536541224</v>
      </c>
    </row>
    <row r="1241" spans="1:30" x14ac:dyDescent="0.3">
      <c r="A1241" s="1">
        <f t="shared" si="439"/>
        <v>49</v>
      </c>
      <c r="B1241" s="1">
        <f t="shared" si="437"/>
        <v>3</v>
      </c>
      <c r="C1241" s="5">
        <v>40877</v>
      </c>
      <c r="D1241" s="3">
        <v>2295.1999999999998</v>
      </c>
      <c r="E1241" s="3">
        <v>2270.2800000000002</v>
      </c>
      <c r="F1241" s="3">
        <f t="shared" si="445"/>
        <v>2209.6459999999997</v>
      </c>
      <c r="G1241" s="3">
        <f t="shared" si="455"/>
        <v>2232.6109999999999</v>
      </c>
      <c r="H1241" s="4">
        <f t="shared" si="440"/>
        <v>3.7899239844622588E-2</v>
      </c>
      <c r="I1241" s="4">
        <f t="shared" si="443"/>
        <v>2.6630309443381912E-2</v>
      </c>
      <c r="J1241" s="4">
        <f t="shared" si="444"/>
        <v>1.1268930401240676E-2</v>
      </c>
      <c r="K1241" s="4">
        <f t="shared" si="446"/>
        <v>-1.0460615269129446E-2</v>
      </c>
      <c r="L1241" s="4">
        <f t="shared" si="456"/>
        <v>6.4514475812348249E-3</v>
      </c>
      <c r="M1241" s="4">
        <f t="shared" si="449"/>
        <v>3.8718419149492769E-2</v>
      </c>
      <c r="N1241" s="4">
        <f t="shared" si="457"/>
        <v>2.80339924868237E-2</v>
      </c>
      <c r="O1241" s="4">
        <f t="shared" si="459"/>
        <v>-1.0005663994423208E-2</v>
      </c>
      <c r="P1241" s="4">
        <f t="shared" si="438"/>
        <v>3.4871452661574528E-2</v>
      </c>
      <c r="T1241" s="4"/>
      <c r="U1241" s="4">
        <f t="shared" si="450"/>
        <v>2.2338890923808349E-3</v>
      </c>
      <c r="V1241" s="4">
        <f t="shared" si="451"/>
        <v>-7.788449798543047E-3</v>
      </c>
      <c r="W1241" s="4">
        <f t="shared" si="452"/>
        <v>3.5585855896910608E-2</v>
      </c>
      <c r="X1241" s="4">
        <f t="shared" si="458"/>
        <v>-2.0362869617339557E-2</v>
      </c>
      <c r="Y1241" s="4">
        <f t="shared" si="447"/>
        <v>-2.279901158746956E-2</v>
      </c>
      <c r="Z1241" s="4">
        <f t="shared" si="448"/>
        <v>-1.6637515298660407E-2</v>
      </c>
      <c r="AA1241" s="4">
        <f t="shared" si="441"/>
        <v>3.7899239844622588E-2</v>
      </c>
      <c r="AB1241" s="4">
        <f t="shared" si="442"/>
        <v>3.7899239844622588E-2</v>
      </c>
      <c r="AC1241" s="2">
        <f t="shared" si="453"/>
        <v>2.5126886936759962E-2</v>
      </c>
      <c r="AD1241" s="3">
        <f t="shared" si="454"/>
        <v>2237.5287691027484</v>
      </c>
    </row>
    <row r="1242" spans="1:30" x14ac:dyDescent="0.3">
      <c r="A1242" s="1">
        <f t="shared" si="439"/>
        <v>49</v>
      </c>
      <c r="B1242" s="1">
        <f t="shared" si="437"/>
        <v>4</v>
      </c>
      <c r="C1242" s="5">
        <v>40878</v>
      </c>
      <c r="D1242" s="3">
        <v>2309.1999999999998</v>
      </c>
      <c r="E1242" s="3">
        <v>2294.27</v>
      </c>
      <c r="F1242" s="3">
        <f t="shared" si="445"/>
        <v>2238.1779999999999</v>
      </c>
      <c r="G1242" s="3">
        <f t="shared" si="455"/>
        <v>2231.0940000000001</v>
      </c>
      <c r="H1242" s="4">
        <f t="shared" si="440"/>
        <v>6.0996863018473345E-3</v>
      </c>
      <c r="I1242" s="4">
        <f t="shared" si="443"/>
        <v>-4.0519344719407299E-4</v>
      </c>
      <c r="J1242" s="4">
        <f t="shared" si="444"/>
        <v>6.5048797490414078E-3</v>
      </c>
      <c r="K1242" s="4">
        <f t="shared" si="446"/>
        <v>-3.2579949459742137E-2</v>
      </c>
      <c r="L1242" s="4">
        <f t="shared" si="456"/>
        <v>-3.1711591340381685E-2</v>
      </c>
      <c r="M1242" s="4">
        <f t="shared" si="449"/>
        <v>3.173206063146003E-2</v>
      </c>
      <c r="N1242" s="4">
        <f t="shared" si="457"/>
        <v>3.5007937809881505E-2</v>
      </c>
      <c r="O1242" s="4">
        <f t="shared" si="459"/>
        <v>3.0677290836652665E-3</v>
      </c>
      <c r="P1242" s="4">
        <f t="shared" si="438"/>
        <v>4.1183843885547189E-2</v>
      </c>
      <c r="T1242" s="4"/>
      <c r="U1242" s="4">
        <f t="shared" si="450"/>
        <v>-5.6056117113976935E-2</v>
      </c>
      <c r="V1242" s="4">
        <f t="shared" si="451"/>
        <v>-6.5495555942837111E-2</v>
      </c>
      <c r="W1242" s="4">
        <f t="shared" si="452"/>
        <v>6.5846926435699255E-2</v>
      </c>
      <c r="X1242" s="4">
        <f t="shared" si="458"/>
        <v>6.3704749529004462E-3</v>
      </c>
      <c r="Y1242" s="4">
        <f t="shared" si="447"/>
        <v>-4.4642543606129313E-2</v>
      </c>
      <c r="Z1242" s="4">
        <f t="shared" si="448"/>
        <v>-3.861877624214085E-2</v>
      </c>
      <c r="AA1242" s="4">
        <f t="shared" si="441"/>
        <v>6.0996863018473345E-3</v>
      </c>
      <c r="AB1242" s="4">
        <f t="shared" si="442"/>
        <v>6.0996863018473345E-3</v>
      </c>
      <c r="AC1242" s="2">
        <f t="shared" si="453"/>
        <v>2.0691503810049947E-2</v>
      </c>
      <c r="AD1242" s="3">
        <f t="shared" si="454"/>
        <v>2261.4191794018325</v>
      </c>
    </row>
    <row r="1243" spans="1:30" x14ac:dyDescent="0.3">
      <c r="A1243" s="1">
        <f t="shared" si="439"/>
        <v>49</v>
      </c>
      <c r="B1243" s="1">
        <f t="shared" si="437"/>
        <v>5</v>
      </c>
      <c r="C1243" s="5">
        <v>40879</v>
      </c>
      <c r="D1243" s="3">
        <v>2302.04</v>
      </c>
      <c r="E1243" s="3">
        <v>2327.87</v>
      </c>
      <c r="F1243" s="3">
        <f t="shared" si="445"/>
        <v>2268.41</v>
      </c>
      <c r="G1243" s="3">
        <f t="shared" si="455"/>
        <v>2234.0889999999999</v>
      </c>
      <c r="H1243" s="4">
        <f t="shared" si="440"/>
        <v>-3.1006409146023968E-3</v>
      </c>
      <c r="I1243" s="4">
        <f t="shared" si="443"/>
        <v>8.0850510999480665E-3</v>
      </c>
      <c r="J1243" s="4">
        <f t="shared" si="444"/>
        <v>-1.1185692014550464E-2</v>
      </c>
      <c r="K1243" s="4">
        <f t="shared" si="446"/>
        <v>-2.1304997401697653E-2</v>
      </c>
      <c r="L1243" s="4">
        <f t="shared" si="456"/>
        <v>-3.5796427815308784E-2</v>
      </c>
      <c r="M1243" s="4">
        <f t="shared" si="449"/>
        <v>1.4825362258145623E-2</v>
      </c>
      <c r="N1243" s="4">
        <f t="shared" si="457"/>
        <v>3.0415529551418956E-2</v>
      </c>
      <c r="O1243" s="4">
        <f t="shared" si="459"/>
        <v>1.4908950322322772E-2</v>
      </c>
      <c r="P1243" s="4">
        <f t="shared" si="438"/>
        <v>3.7955506659572667E-2</v>
      </c>
      <c r="T1243" s="4"/>
      <c r="U1243" s="4">
        <f t="shared" si="450"/>
        <v>-6.8560540446907903E-2</v>
      </c>
      <c r="V1243" s="4">
        <f t="shared" si="451"/>
        <v>-7.787493504243885E-2</v>
      </c>
      <c r="W1243" s="4">
        <f t="shared" si="452"/>
        <v>7.0278211708695901E-2</v>
      </c>
      <c r="X1243" s="4">
        <f t="shared" si="458"/>
        <v>3.1204199715606295E-2</v>
      </c>
      <c r="Y1243" s="4">
        <f t="shared" si="447"/>
        <v>-3.35081769852177E-2</v>
      </c>
      <c r="Z1243" s="4">
        <f t="shared" si="448"/>
        <v>-2.7414204658865536E-2</v>
      </c>
      <c r="AA1243" s="4">
        <f t="shared" si="441"/>
        <v>-3.1006409146023968E-3</v>
      </c>
      <c r="AB1243" s="4">
        <f t="shared" si="442"/>
        <v>-3.1006409146023968E-3</v>
      </c>
      <c r="AC1243" s="2">
        <f t="shared" si="453"/>
        <v>1.1763716992513157E-2</v>
      </c>
      <c r="AD1243" s="3">
        <f t="shared" si="454"/>
        <v>2274.959452934555</v>
      </c>
    </row>
    <row r="1244" spans="1:30" x14ac:dyDescent="0.3">
      <c r="A1244" s="1">
        <f t="shared" si="439"/>
        <v>50</v>
      </c>
      <c r="B1244" s="1">
        <f t="shared" si="437"/>
        <v>1</v>
      </c>
      <c r="C1244" s="5">
        <v>40882</v>
      </c>
      <c r="D1244" s="3">
        <v>2326.9499999999998</v>
      </c>
      <c r="E1244" s="3">
        <v>2336.5500000000002</v>
      </c>
      <c r="F1244" s="3">
        <f t="shared" si="445"/>
        <v>2288.9559999999997</v>
      </c>
      <c r="G1244" s="3">
        <f t="shared" si="455"/>
        <v>2241.3890000000001</v>
      </c>
      <c r="H1244" s="4">
        <f t="shared" si="440"/>
        <v>1.0820837170509572E-2</v>
      </c>
      <c r="I1244" s="4">
        <f t="shared" si="443"/>
        <v>1.4991051415266554E-2</v>
      </c>
      <c r="J1244" s="4">
        <f t="shared" si="444"/>
        <v>-4.1702142447569823E-3</v>
      </c>
      <c r="K1244" s="4">
        <f t="shared" si="446"/>
        <v>-9.8097774148146778E-3</v>
      </c>
      <c r="L1244" s="4">
        <f t="shared" si="456"/>
        <v>-3.047635044472639E-2</v>
      </c>
      <c r="M1244" s="4">
        <f t="shared" si="449"/>
        <v>1.6598833704099227E-2</v>
      </c>
      <c r="N1244" s="4">
        <f t="shared" si="457"/>
        <v>3.8173204205070914E-2</v>
      </c>
      <c r="O1244" s="4">
        <f t="shared" si="459"/>
        <v>2.0441780012462475E-2</v>
      </c>
      <c r="P1244" s="4">
        <f t="shared" si="438"/>
        <v>4.9187054187369662E-2</v>
      </c>
      <c r="T1244" s="4"/>
      <c r="U1244" s="4">
        <f t="shared" si="450"/>
        <v>-3.3804799221560079E-2</v>
      </c>
      <c r="V1244" s="4">
        <f t="shared" si="451"/>
        <v>-4.3466751229344541E-2</v>
      </c>
      <c r="W1244" s="4">
        <f t="shared" si="452"/>
        <v>4.6186977906861743E-2</v>
      </c>
      <c r="X1244" s="4">
        <f t="shared" si="458"/>
        <v>4.3364502680709752E-2</v>
      </c>
      <c r="Y1244" s="4">
        <f t="shared" si="447"/>
        <v>-2.2156288918370636E-2</v>
      </c>
      <c r="Z1244" s="4">
        <f t="shared" si="448"/>
        <v>-1.5990740102612259E-2</v>
      </c>
      <c r="AA1244" s="4">
        <f t="shared" si="441"/>
        <v>1.0820837170509572E-2</v>
      </c>
      <c r="AB1244" s="4">
        <f t="shared" si="442"/>
        <v>1.0820837170509572E-2</v>
      </c>
      <c r="AC1244" s="2">
        <f t="shared" si="453"/>
        <v>1.4895191005520773E-2</v>
      </c>
      <c r="AD1244" s="3">
        <f t="shared" si="454"/>
        <v>2292.2896352897033</v>
      </c>
    </row>
    <row r="1245" spans="1:30" x14ac:dyDescent="0.3">
      <c r="A1245" s="1">
        <f t="shared" si="439"/>
        <v>50</v>
      </c>
      <c r="B1245" s="1">
        <f t="shared" si="437"/>
        <v>2</v>
      </c>
      <c r="C1245" s="5">
        <v>40883</v>
      </c>
      <c r="D1245" s="3">
        <v>2321.4899999999998</v>
      </c>
      <c r="E1245" s="3">
        <v>2327.65</v>
      </c>
      <c r="F1245" s="3">
        <f t="shared" si="445"/>
        <v>2310.9759999999997</v>
      </c>
      <c r="G1245" s="3">
        <f t="shared" si="455"/>
        <v>2252.424</v>
      </c>
      <c r="H1245" s="4">
        <f t="shared" si="440"/>
        <v>-2.3464191323406334E-3</v>
      </c>
      <c r="I1245" s="4">
        <f t="shared" si="443"/>
        <v>3.0082296568481186E-4</v>
      </c>
      <c r="J1245" s="4">
        <f t="shared" si="444"/>
        <v>-2.6472420980254451E-3</v>
      </c>
      <c r="K1245" s="4">
        <f t="shared" si="446"/>
        <v>-7.9943703130707436E-3</v>
      </c>
      <c r="L1245" s="4">
        <f t="shared" si="456"/>
        <v>-3.5325211113259772E-2</v>
      </c>
      <c r="M1245" s="4">
        <f t="shared" si="449"/>
        <v>4.5495928992772428E-3</v>
      </c>
      <c r="N1245" s="4">
        <f t="shared" si="457"/>
        <v>3.0662965764882547E-2</v>
      </c>
      <c r="O1245" s="4">
        <f t="shared" si="459"/>
        <v>2.5221732594152758E-2</v>
      </c>
      <c r="P1245" s="4">
        <f t="shared" si="438"/>
        <v>4.6725221610020309E-2</v>
      </c>
      <c r="T1245" s="4"/>
      <c r="U1245" s="4">
        <f t="shared" si="450"/>
        <v>-4.9661574163604699E-2</v>
      </c>
      <c r="V1245" s="4">
        <f t="shared" si="451"/>
        <v>-5.9164958421968582E-2</v>
      </c>
      <c r="W1245" s="4">
        <f t="shared" si="452"/>
        <v>4.978769009536984E-2</v>
      </c>
      <c r="X1245" s="4">
        <f t="shared" si="458"/>
        <v>5.3377772267479515E-2</v>
      </c>
      <c r="Y1245" s="4">
        <f t="shared" si="447"/>
        <v>-2.0363517815401504E-2</v>
      </c>
      <c r="Z1245" s="4">
        <f t="shared" si="448"/>
        <v>-1.418666513009282E-2</v>
      </c>
      <c r="AA1245" s="4">
        <f t="shared" si="441"/>
        <v>-2.3464191323406334E-3</v>
      </c>
      <c r="AB1245" s="4">
        <f t="shared" si="442"/>
        <v>-2.3464191323406334E-3</v>
      </c>
      <c r="AC1245" s="2">
        <f t="shared" si="453"/>
        <v>8.3855238690945695E-3</v>
      </c>
      <c r="AD1245" s="3">
        <f t="shared" si="454"/>
        <v>2302.0230901931354</v>
      </c>
    </row>
    <row r="1246" spans="1:30" x14ac:dyDescent="0.3">
      <c r="A1246" s="1">
        <f t="shared" si="439"/>
        <v>50</v>
      </c>
      <c r="B1246" s="1">
        <f t="shared" si="437"/>
        <v>3</v>
      </c>
      <c r="C1246" s="5">
        <v>40884</v>
      </c>
      <c r="D1246" s="3">
        <v>2320.54</v>
      </c>
      <c r="E1246" s="3">
        <v>2312.5500000000002</v>
      </c>
      <c r="F1246" s="3">
        <f t="shared" si="445"/>
        <v>2316.0440000000003</v>
      </c>
      <c r="G1246" s="3">
        <f t="shared" si="455"/>
        <v>2262.8450000000003</v>
      </c>
      <c r="H1246" s="4">
        <f t="shared" si="440"/>
        <v>-4.0921994064149238E-4</v>
      </c>
      <c r="I1246" s="4">
        <f t="shared" si="443"/>
        <v>-3.8509750203531354E-3</v>
      </c>
      <c r="J1246" s="4">
        <f t="shared" si="444"/>
        <v>3.441755079711643E-3</v>
      </c>
      <c r="K1246" s="4">
        <f t="shared" si="446"/>
        <v>-2.8300789579105271E-3</v>
      </c>
      <c r="L1246" s="4">
        <f t="shared" si="456"/>
        <v>-2.8023190087208969E-2</v>
      </c>
      <c r="M1246" s="4">
        <f t="shared" si="449"/>
        <v>1.9412411854004669E-3</v>
      </c>
      <c r="N1246" s="4">
        <f t="shared" si="457"/>
        <v>2.5496664597000548E-2</v>
      </c>
      <c r="O1246" s="4">
        <f t="shared" si="459"/>
        <v>2.292526739465817E-2</v>
      </c>
      <c r="P1246" s="4">
        <f t="shared" si="438"/>
        <v>4.6296880776965109E-2</v>
      </c>
      <c r="T1246" s="4"/>
      <c r="U1246" s="4">
        <f t="shared" si="450"/>
        <v>-1.1324623409965137E-2</v>
      </c>
      <c r="V1246" s="4">
        <f t="shared" si="451"/>
        <v>-2.1211377175865583E-2</v>
      </c>
      <c r="W1246" s="4">
        <f t="shared" si="452"/>
        <v>1.1040432206343738E-2</v>
      </c>
      <c r="X1246" s="4">
        <f t="shared" si="458"/>
        <v>4.8151604374637662E-2</v>
      </c>
      <c r="Y1246" s="4">
        <f t="shared" si="447"/>
        <v>-1.5263619120530033E-2</v>
      </c>
      <c r="Z1246" s="4">
        <f t="shared" si="448"/>
        <v>-9.0546103002456316E-3</v>
      </c>
      <c r="AA1246" s="4">
        <f t="shared" si="441"/>
        <v>-4.0921994064149238E-4</v>
      </c>
      <c r="AB1246" s="4">
        <f t="shared" si="442"/>
        <v>-4.0921994064149238E-4</v>
      </c>
      <c r="AC1246" s="2">
        <f t="shared" si="453"/>
        <v>5.3197128848929062E-3</v>
      </c>
      <c r="AD1246" s="3">
        <f t="shared" si="454"/>
        <v>2308.1953934620906</v>
      </c>
    </row>
    <row r="1247" spans="1:30" x14ac:dyDescent="0.3">
      <c r="A1247" s="1">
        <f t="shared" si="439"/>
        <v>50</v>
      </c>
      <c r="B1247" s="1">
        <f t="shared" si="437"/>
        <v>4</v>
      </c>
      <c r="C1247" s="5">
        <v>40885</v>
      </c>
      <c r="D1247" s="3">
        <v>2282.59</v>
      </c>
      <c r="E1247" s="3">
        <v>2309.5300000000002</v>
      </c>
      <c r="F1247" s="3">
        <f t="shared" si="445"/>
        <v>2310.7220000000002</v>
      </c>
      <c r="G1247" s="3">
        <f t="shared" si="455"/>
        <v>2274.4500000000003</v>
      </c>
      <c r="H1247" s="4">
        <f t="shared" si="440"/>
        <v>-1.6353952097356572E-2</v>
      </c>
      <c r="I1247" s="4">
        <f t="shared" si="443"/>
        <v>-4.744585312039337E-3</v>
      </c>
      <c r="J1247" s="4">
        <f t="shared" si="444"/>
        <v>-1.1609366785317234E-2</v>
      </c>
      <c r="K1247" s="4">
        <f t="shared" si="446"/>
        <v>-1.2001516888309853E-3</v>
      </c>
      <c r="L1247" s="4">
        <f t="shared" si="456"/>
        <v>-2.025151233956065E-2</v>
      </c>
      <c r="M1247" s="4">
        <f t="shared" si="449"/>
        <v>-1.2174549772755035E-2</v>
      </c>
      <c r="N1247" s="4">
        <f t="shared" si="457"/>
        <v>3.5788872034996908E-3</v>
      </c>
      <c r="O1247" s="4">
        <f t="shared" si="459"/>
        <v>1.5890720628759406E-2</v>
      </c>
      <c r="P1247" s="4">
        <f t="shared" si="438"/>
        <v>2.9185791709125018E-2</v>
      </c>
      <c r="T1247" s="4"/>
      <c r="U1247" s="4">
        <f t="shared" si="450"/>
        <v>-4.8867935911469512E-3</v>
      </c>
      <c r="V1247" s="4">
        <f t="shared" si="451"/>
        <v>-1.4837925655235524E-2</v>
      </c>
      <c r="W1247" s="4">
        <f t="shared" si="452"/>
        <v>-1.1523471332062911E-2</v>
      </c>
      <c r="X1247" s="4">
        <f t="shared" si="458"/>
        <v>3.2412078038476087E-2</v>
      </c>
      <c r="Y1247" s="4">
        <f t="shared" si="447"/>
        <v>-1.3654015134107387E-2</v>
      </c>
      <c r="Z1247" s="4">
        <f t="shared" si="448"/>
        <v>-7.4348573586885654E-3</v>
      </c>
      <c r="AA1247" s="4">
        <f t="shared" si="441"/>
        <v>-1.6353952097356572E-2</v>
      </c>
      <c r="AB1247" s="4">
        <f t="shared" si="442"/>
        <v>-1.6353952097356572E-2</v>
      </c>
      <c r="AC1247" s="2">
        <f t="shared" si="453"/>
        <v>-7.4784618823619618E-3</v>
      </c>
      <c r="AD1247" s="3">
        <f t="shared" si="454"/>
        <v>2299.6602623080607</v>
      </c>
    </row>
    <row r="1248" spans="1:30" x14ac:dyDescent="0.3">
      <c r="A1248" s="1">
        <f t="shared" si="439"/>
        <v>50</v>
      </c>
      <c r="B1248" s="1">
        <f t="shared" si="437"/>
        <v>5</v>
      </c>
      <c r="C1248" s="5">
        <v>40886</v>
      </c>
      <c r="D1248" s="3">
        <v>2318.6799999999998</v>
      </c>
      <c r="E1248" s="3">
        <v>2287.27</v>
      </c>
      <c r="F1248" s="3">
        <f t="shared" si="445"/>
        <v>2314.0500000000002</v>
      </c>
      <c r="G1248" s="3">
        <f t="shared" si="455"/>
        <v>2291.23</v>
      </c>
      <c r="H1248" s="4">
        <f t="shared" si="440"/>
        <v>1.5810986642366649E-2</v>
      </c>
      <c r="I1248" s="4">
        <f t="shared" si="443"/>
        <v>2.0503025072395112E-3</v>
      </c>
      <c r="J1248" s="4">
        <f t="shared" si="444"/>
        <v>1.3760684135127137E-2</v>
      </c>
      <c r="K1248" s="4">
        <f t="shared" si="446"/>
        <v>1.3275489684963037E-2</v>
      </c>
      <c r="L1248" s="4">
        <f t="shared" si="456"/>
        <v>2.4489724392026996E-3</v>
      </c>
      <c r="M1248" s="4">
        <f t="shared" si="449"/>
        <v>2.0008210712818019E-3</v>
      </c>
      <c r="N1248" s="4">
        <f t="shared" si="457"/>
        <v>1.1980464641262473E-2</v>
      </c>
      <c r="O1248" s="4">
        <f t="shared" si="459"/>
        <v>9.8418065451033199E-3</v>
      </c>
      <c r="P1248" s="4">
        <f t="shared" si="438"/>
        <v>4.5458234514351541E-2</v>
      </c>
      <c r="T1248" s="4"/>
      <c r="U1248" s="4">
        <f t="shared" si="450"/>
        <v>8.5210221721815204E-3</v>
      </c>
      <c r="V1248" s="4">
        <f t="shared" si="451"/>
        <v>-1.564188049540243E-3</v>
      </c>
      <c r="W1248" s="4">
        <f t="shared" si="452"/>
        <v>7.2283713575784407E-3</v>
      </c>
      <c r="X1248" s="4">
        <f t="shared" si="458"/>
        <v>2.0119819609330028E-2</v>
      </c>
      <c r="Y1248" s="4">
        <f t="shared" si="447"/>
        <v>6.4113195821792013E-4</v>
      </c>
      <c r="Z1248" s="4">
        <f t="shared" si="448"/>
        <v>6.9504242062802977E-3</v>
      </c>
      <c r="AA1248" s="4">
        <f t="shared" si="441"/>
        <v>1.5810986642366649E-2</v>
      </c>
      <c r="AB1248" s="4">
        <f t="shared" si="442"/>
        <v>1.5810986642366649E-2</v>
      </c>
      <c r="AC1248" s="2">
        <f t="shared" si="453"/>
        <v>5.4685532837473252E-3</v>
      </c>
      <c r="AD1248" s="3">
        <f t="shared" si="454"/>
        <v>2306.0001748720406</v>
      </c>
    </row>
    <row r="1249" spans="1:30" x14ac:dyDescent="0.3">
      <c r="A1249" s="1">
        <f t="shared" si="439"/>
        <v>51</v>
      </c>
      <c r="B1249" s="1">
        <f t="shared" si="437"/>
        <v>1</v>
      </c>
      <c r="C1249" s="5">
        <v>40889</v>
      </c>
      <c r="D1249" s="3">
        <v>2292.2399999999998</v>
      </c>
      <c r="E1249" s="3">
        <v>2295.4299999999998</v>
      </c>
      <c r="F1249" s="3">
        <f t="shared" si="445"/>
        <v>2307.1079999999997</v>
      </c>
      <c r="G1249" s="3">
        <f t="shared" si="455"/>
        <v>2298.0320000000002</v>
      </c>
      <c r="H1249" s="4">
        <f t="shared" si="440"/>
        <v>-1.1403039660496514E-2</v>
      </c>
      <c r="I1249" s="4">
        <f t="shared" si="443"/>
        <v>-1.0027256887539462E-2</v>
      </c>
      <c r="J1249" s="4">
        <f t="shared" si="444"/>
        <v>-1.3757827729570515E-3</v>
      </c>
      <c r="K1249" s="4">
        <f t="shared" si="446"/>
        <v>-3.3877033484568889E-3</v>
      </c>
      <c r="L1249" s="4">
        <f t="shared" si="456"/>
        <v>-8.62751412201955E-3</v>
      </c>
      <c r="M1249" s="4">
        <f t="shared" si="449"/>
        <v>-6.4444317301140391E-3</v>
      </c>
      <c r="N1249" s="4">
        <f t="shared" si="457"/>
        <v>-2.520417470252969E-3</v>
      </c>
      <c r="O1249" s="4">
        <f t="shared" si="459"/>
        <v>3.9594457822913695E-3</v>
      </c>
      <c r="P1249" s="4">
        <f t="shared" si="438"/>
        <v>3.3536832802791725E-2</v>
      </c>
      <c r="T1249" s="4"/>
      <c r="U1249" s="4">
        <f t="shared" si="450"/>
        <v>3.5666844929011258E-3</v>
      </c>
      <c r="V1249" s="4">
        <f t="shared" si="451"/>
        <v>-6.4689823520278347E-3</v>
      </c>
      <c r="W1249" s="4">
        <f t="shared" si="452"/>
        <v>-1.4916521627022514E-2</v>
      </c>
      <c r="X1249" s="4">
        <f t="shared" si="458"/>
        <v>7.9302529187979358E-3</v>
      </c>
      <c r="Y1249" s="4">
        <f t="shared" si="447"/>
        <v>-1.5814290588501118E-2</v>
      </c>
      <c r="Z1249" s="4">
        <f t="shared" si="448"/>
        <v>-9.6087538893529067E-3</v>
      </c>
      <c r="AA1249" s="4">
        <f t="shared" si="441"/>
        <v>-1.1403039660496514E-2</v>
      </c>
      <c r="AB1249" s="4">
        <f t="shared" si="442"/>
        <v>-1.1403039660496514E-2</v>
      </c>
      <c r="AC1249" s="2">
        <f t="shared" si="453"/>
        <v>-4.0019587454604121E-3</v>
      </c>
      <c r="AD1249" s="3">
        <f t="shared" si="454"/>
        <v>2301.413449914694</v>
      </c>
    </row>
    <row r="1250" spans="1:30" x14ac:dyDescent="0.3">
      <c r="A1250" s="1">
        <f t="shared" si="439"/>
        <v>51</v>
      </c>
      <c r="B1250" s="1">
        <f t="shared" si="437"/>
        <v>2</v>
      </c>
      <c r="C1250" s="5">
        <v>40890</v>
      </c>
      <c r="D1250" s="3">
        <v>2268.37</v>
      </c>
      <c r="E1250" s="3">
        <v>2308.29</v>
      </c>
      <c r="F1250" s="3">
        <f t="shared" si="445"/>
        <v>2296.4839999999995</v>
      </c>
      <c r="G1250" s="3">
        <f t="shared" si="455"/>
        <v>2303.73</v>
      </c>
      <c r="H1250" s="4">
        <f t="shared" si="440"/>
        <v>-1.041339475796596E-2</v>
      </c>
      <c r="I1250" s="4">
        <f t="shared" si="443"/>
        <v>7.0018846194116599E-3</v>
      </c>
      <c r="J1250" s="4">
        <f t="shared" si="444"/>
        <v>-1.7415279377377621E-2</v>
      </c>
      <c r="K1250" s="4">
        <f t="shared" si="446"/>
        <v>4.9176787770914207E-3</v>
      </c>
      <c r="L1250" s="4">
        <f t="shared" si="456"/>
        <v>6.7265595613414577E-3</v>
      </c>
      <c r="M1250" s="4">
        <f t="shared" si="449"/>
        <v>-1.2242192847848965E-2</v>
      </c>
      <c r="N1250" s="4">
        <f t="shared" si="457"/>
        <v>-1.534902093561317E-2</v>
      </c>
      <c r="O1250" s="4">
        <f t="shared" si="459"/>
        <v>-3.1943642351117984E-3</v>
      </c>
      <c r="P1250" s="4">
        <f t="shared" si="438"/>
        <v>2.277420576591839E-2</v>
      </c>
      <c r="T1250" s="4"/>
      <c r="U1250" s="4">
        <f t="shared" si="450"/>
        <v>1.2760443932572507E-2</v>
      </c>
      <c r="V1250" s="4">
        <f t="shared" si="451"/>
        <v>2.6328394932468055E-3</v>
      </c>
      <c r="W1250" s="4">
        <f t="shared" si="452"/>
        <v>-2.2881856049347574E-2</v>
      </c>
      <c r="X1250" s="4">
        <f t="shared" si="458"/>
        <v>-6.2709435320834972E-3</v>
      </c>
      <c r="Y1250" s="4">
        <f t="shared" si="447"/>
        <v>-7.6124668435706665E-3</v>
      </c>
      <c r="Z1250" s="4">
        <f t="shared" si="448"/>
        <v>-1.3552155972973456E-3</v>
      </c>
      <c r="AA1250" s="4">
        <f t="shared" si="441"/>
        <v>-1.041339475796596E-2</v>
      </c>
      <c r="AB1250" s="4">
        <f t="shared" si="442"/>
        <v>-1.041339475796596E-2</v>
      </c>
      <c r="AC1250" s="2">
        <f t="shared" si="453"/>
        <v>-9.7113639352469153E-3</v>
      </c>
      <c r="AD1250" s="3">
        <f t="shared" si="454"/>
        <v>2290.3989666097959</v>
      </c>
    </row>
    <row r="1251" spans="1:30" x14ac:dyDescent="0.3">
      <c r="A1251" s="1">
        <f t="shared" si="439"/>
        <v>51</v>
      </c>
      <c r="B1251" s="1">
        <f t="shared" si="437"/>
        <v>3</v>
      </c>
      <c r="C1251" s="5">
        <v>40891</v>
      </c>
      <c r="D1251" s="3">
        <v>2233.0300000000002</v>
      </c>
      <c r="E1251" s="3">
        <v>2259.84</v>
      </c>
      <c r="F1251" s="3">
        <f t="shared" si="445"/>
        <v>2278.9820000000004</v>
      </c>
      <c r="G1251" s="3">
        <f t="shared" si="455"/>
        <v>2297.5129999999999</v>
      </c>
      <c r="H1251" s="4">
        <f t="shared" si="440"/>
        <v>-1.5579468957885924E-2</v>
      </c>
      <c r="I1251" s="4">
        <f t="shared" si="443"/>
        <v>-3.7604094570108694E-3</v>
      </c>
      <c r="J1251" s="4">
        <f t="shared" si="444"/>
        <v>-1.1819059500875055E-2</v>
      </c>
      <c r="K1251" s="4">
        <f t="shared" si="446"/>
        <v>9.742678663533887E-3</v>
      </c>
      <c r="L1251" s="4">
        <f t="shared" si="456"/>
        <v>1.6006109134655295E-2</v>
      </c>
      <c r="M1251" s="4">
        <f t="shared" si="449"/>
        <v>-2.0163388741113453E-2</v>
      </c>
      <c r="N1251" s="4">
        <f t="shared" si="457"/>
        <v>-2.8066435315055767E-2</v>
      </c>
      <c r="O1251" s="4">
        <f t="shared" si="459"/>
        <v>-8.298589808466296E-3</v>
      </c>
      <c r="P1251" s="4">
        <f t="shared" si="438"/>
        <v>6.839926776261834E-3</v>
      </c>
      <c r="T1251" s="4"/>
      <c r="U1251" s="4">
        <f t="shared" si="450"/>
        <v>2.299889347857716E-2</v>
      </c>
      <c r="V1251" s="4">
        <f t="shared" si="451"/>
        <v>1.2768904543791466E-2</v>
      </c>
      <c r="W1251" s="4">
        <f t="shared" si="452"/>
        <v>-3.7711050014220725E-2</v>
      </c>
      <c r="X1251" s="4">
        <f t="shared" si="458"/>
        <v>-1.6002286657766387E-2</v>
      </c>
      <c r="Y1251" s="4">
        <f t="shared" si="447"/>
        <v>-2.8476290504751761E-3</v>
      </c>
      <c r="Z1251" s="4">
        <f t="shared" si="448"/>
        <v>3.4396656881059747E-3</v>
      </c>
      <c r="AA1251" s="4">
        <f t="shared" si="441"/>
        <v>-1.5579468957885924E-2</v>
      </c>
      <c r="AB1251" s="4">
        <f t="shared" si="442"/>
        <v>-1.5579468957885924E-2</v>
      </c>
      <c r="AC1251" s="2">
        <f t="shared" si="453"/>
        <v>-1.7127390917212923E-2</v>
      </c>
      <c r="AD1251" s="3">
        <f t="shared" si="454"/>
        <v>2271.2759777398642</v>
      </c>
    </row>
    <row r="1252" spans="1:30" x14ac:dyDescent="0.3">
      <c r="A1252" s="1">
        <f t="shared" si="439"/>
        <v>51</v>
      </c>
      <c r="B1252" s="1">
        <f t="shared" si="437"/>
        <v>4</v>
      </c>
      <c r="C1252" s="5">
        <v>40892</v>
      </c>
      <c r="D1252" s="3">
        <v>2226.71</v>
      </c>
      <c r="E1252" s="3">
        <v>2253.14</v>
      </c>
      <c r="F1252" s="3">
        <f t="shared" si="445"/>
        <v>2267.8059999999996</v>
      </c>
      <c r="G1252" s="3">
        <f t="shared" si="455"/>
        <v>2289.2640000000001</v>
      </c>
      <c r="H1252" s="4">
        <f t="shared" si="440"/>
        <v>-2.8302351513415239E-3</v>
      </c>
      <c r="I1252" s="4">
        <f t="shared" si="443"/>
        <v>9.0057007742841214E-3</v>
      </c>
      <c r="J1252" s="4">
        <f t="shared" si="444"/>
        <v>-1.1835935925625644E-2</v>
      </c>
      <c r="K1252" s="4">
        <f t="shared" si="446"/>
        <v>2.0174381893660061E-2</v>
      </c>
      <c r="L1252" s="4">
        <f t="shared" si="456"/>
        <v>2.8295385393140315E-2</v>
      </c>
      <c r="M1252" s="4">
        <f t="shared" si="449"/>
        <v>-1.812147952690819E-2</v>
      </c>
      <c r="N1252" s="4">
        <f t="shared" si="457"/>
        <v>-2.732493936915973E-2</v>
      </c>
      <c r="O1252" s="4">
        <f t="shared" si="459"/>
        <v>-9.6366388079276322E-3</v>
      </c>
      <c r="P1252" s="4">
        <f t="shared" si="438"/>
        <v>3.9903330237255324E-3</v>
      </c>
      <c r="T1252" s="4"/>
      <c r="U1252" s="4">
        <f t="shared" si="450"/>
        <v>2.2194059193114263E-2</v>
      </c>
      <c r="V1252" s="4">
        <f t="shared" si="451"/>
        <v>1.1972118601183201E-2</v>
      </c>
      <c r="W1252" s="4">
        <f t="shared" si="452"/>
        <v>-2.4480962415501736E-2</v>
      </c>
      <c r="X1252" s="4">
        <f t="shared" si="458"/>
        <v>-1.8572550051456048E-2</v>
      </c>
      <c r="Y1252" s="4">
        <f t="shared" si="447"/>
        <v>7.4540030670558139E-3</v>
      </c>
      <c r="Z1252" s="4">
        <f t="shared" si="448"/>
        <v>1.3806252168980489E-2</v>
      </c>
      <c r="AA1252" s="4">
        <f t="shared" si="441"/>
        <v>-2.8302351513415239E-3</v>
      </c>
      <c r="AB1252" s="4">
        <f t="shared" si="442"/>
        <v>-2.8302351513415239E-3</v>
      </c>
      <c r="AC1252" s="2">
        <f t="shared" si="453"/>
        <v>-1.3342847441551165E-2</v>
      </c>
      <c r="AD1252" s="3">
        <f t="shared" si="454"/>
        <v>2256.4206518265764</v>
      </c>
    </row>
    <row r="1253" spans="1:30" x14ac:dyDescent="0.3">
      <c r="A1253" s="1">
        <f t="shared" si="439"/>
        <v>51</v>
      </c>
      <c r="B1253" s="1">
        <f t="shared" si="437"/>
        <v>5</v>
      </c>
      <c r="C1253" s="5">
        <v>40893</v>
      </c>
      <c r="D1253" s="3">
        <v>2238.1799999999998</v>
      </c>
      <c r="E1253" s="3">
        <v>2238.59</v>
      </c>
      <c r="F1253" s="3">
        <f t="shared" si="445"/>
        <v>2251.7059999999997</v>
      </c>
      <c r="G1253" s="3">
        <f t="shared" si="455"/>
        <v>2282.8779999999997</v>
      </c>
      <c r="H1253" s="4">
        <f t="shared" si="440"/>
        <v>5.1510973588836445E-3</v>
      </c>
      <c r="I1253" s="4">
        <f t="shared" si="443"/>
        <v>5.3352255120784065E-3</v>
      </c>
      <c r="J1253" s="4">
        <f t="shared" si="444"/>
        <v>-1.8412815319476198E-4</v>
      </c>
      <c r="K1253" s="4">
        <f t="shared" si="446"/>
        <v>1.2744138212878911E-2</v>
      </c>
      <c r="L1253" s="4">
        <f t="shared" si="456"/>
        <v>2.7455054517402086E-2</v>
      </c>
      <c r="M1253" s="4">
        <f t="shared" si="449"/>
        <v>-6.007000913973601E-3</v>
      </c>
      <c r="N1253" s="4">
        <f t="shared" si="457"/>
        <v>-1.9579670924157959E-2</v>
      </c>
      <c r="O1253" s="4">
        <f t="shared" si="459"/>
        <v>-1.3927387430859015E-2</v>
      </c>
      <c r="P1253" s="4">
        <f t="shared" si="438"/>
        <v>9.1619849765087556E-3</v>
      </c>
      <c r="T1253" s="4"/>
      <c r="U1253" s="4">
        <f t="shared" si="450"/>
        <v>4.1303088412949954E-2</v>
      </c>
      <c r="V1253" s="4">
        <f t="shared" si="451"/>
        <v>3.0890057528820479E-2</v>
      </c>
      <c r="W1253" s="4">
        <f t="shared" si="452"/>
        <v>-3.4718029223523732E-2</v>
      </c>
      <c r="X1253" s="4">
        <f t="shared" si="458"/>
        <v>-2.6941509474730667E-2</v>
      </c>
      <c r="Y1253" s="4">
        <f t="shared" si="447"/>
        <v>1.1640581620959307E-4</v>
      </c>
      <c r="Z1253" s="4">
        <f t="shared" si="448"/>
        <v>6.4223895348958435E-3</v>
      </c>
      <c r="AA1253" s="4">
        <f t="shared" si="441"/>
        <v>5.1510973588836445E-3</v>
      </c>
      <c r="AB1253" s="4">
        <f t="shared" si="442"/>
        <v>5.1510973588836445E-3</v>
      </c>
      <c r="AC1253" s="2">
        <f t="shared" si="453"/>
        <v>-5.4331798832314262E-3</v>
      </c>
      <c r="AD1253" s="3">
        <f t="shared" si="454"/>
        <v>2250.3404345510507</v>
      </c>
    </row>
    <row r="1254" spans="1:30" x14ac:dyDescent="0.3">
      <c r="A1254" s="1">
        <f t="shared" si="439"/>
        <v>52</v>
      </c>
      <c r="B1254" s="1">
        <f t="shared" si="437"/>
        <v>1</v>
      </c>
      <c r="C1254" s="5">
        <v>40896</v>
      </c>
      <c r="D1254" s="3">
        <v>2215.27</v>
      </c>
      <c r="E1254" s="3">
        <v>2244.37</v>
      </c>
      <c r="F1254" s="3">
        <f t="shared" si="445"/>
        <v>2236.3119999999999</v>
      </c>
      <c r="G1254" s="3">
        <f t="shared" si="455"/>
        <v>2271.71</v>
      </c>
      <c r="H1254" s="4">
        <f t="shared" si="440"/>
        <v>-1.0235995317624078E-2</v>
      </c>
      <c r="I1254" s="4">
        <f t="shared" si="443"/>
        <v>2.7656399395938015E-3</v>
      </c>
      <c r="J1254" s="4">
        <f t="shared" si="444"/>
        <v>-1.300163525721788E-2</v>
      </c>
      <c r="K1254" s="4">
        <f t="shared" si="446"/>
        <v>1.5157404677014037E-3</v>
      </c>
      <c r="L1254" s="4">
        <f t="shared" si="456"/>
        <v>1.778280170098534E-2</v>
      </c>
      <c r="M1254" s="4">
        <f t="shared" si="449"/>
        <v>-9.4092416442785789E-3</v>
      </c>
      <c r="N1254" s="4">
        <f t="shared" si="457"/>
        <v>-2.4844720496894433E-2</v>
      </c>
      <c r="O1254" s="4">
        <f t="shared" si="459"/>
        <v>-1.5979090584894905E-2</v>
      </c>
      <c r="P1254" s="4">
        <f t="shared" si="438"/>
        <v>-1.1677923764350073E-3</v>
      </c>
      <c r="T1254" s="4"/>
      <c r="U1254" s="4">
        <f t="shared" si="450"/>
        <v>2.4153553333512028E-2</v>
      </c>
      <c r="V1254" s="4">
        <f t="shared" si="451"/>
        <v>1.3912017800176939E-2</v>
      </c>
      <c r="W1254" s="4">
        <f t="shared" si="452"/>
        <v>-3.357850835863601E-2</v>
      </c>
      <c r="X1254" s="4">
        <f t="shared" si="458"/>
        <v>-3.068603637107575E-2</v>
      </c>
      <c r="Y1254" s="4">
        <f t="shared" si="447"/>
        <v>-1.0971986969551709E-2</v>
      </c>
      <c r="Z1254" s="4">
        <f t="shared" si="448"/>
        <v>-4.735918336716151E-3</v>
      </c>
      <c r="AA1254" s="4">
        <f t="shared" si="441"/>
        <v>-1.0235995317624078E-2</v>
      </c>
      <c r="AB1254" s="4">
        <f t="shared" si="442"/>
        <v>-1.0235995317624078E-2</v>
      </c>
      <c r="AC1254" s="2">
        <f t="shared" si="453"/>
        <v>-1.0554149020526083E-2</v>
      </c>
      <c r="AD1254" s="3">
        <f t="shared" si="454"/>
        <v>2238.6502897007008</v>
      </c>
    </row>
    <row r="1255" spans="1:30" x14ac:dyDescent="0.3">
      <c r="A1255" s="1">
        <f t="shared" si="439"/>
        <v>52</v>
      </c>
      <c r="B1255" s="1">
        <f t="shared" si="437"/>
        <v>2</v>
      </c>
      <c r="C1255" s="5">
        <v>40897</v>
      </c>
      <c r="D1255" s="3">
        <v>2281.94</v>
      </c>
      <c r="E1255" s="3">
        <v>2253.19</v>
      </c>
      <c r="F1255" s="3">
        <f t="shared" si="445"/>
        <v>2239.0260000000003</v>
      </c>
      <c r="G1255" s="3">
        <f t="shared" si="455"/>
        <v>2267.7550000000001</v>
      </c>
      <c r="H1255" s="4">
        <f t="shared" si="440"/>
        <v>3.0095654254334719E-2</v>
      </c>
      <c r="I1255" s="4">
        <f t="shared" si="443"/>
        <v>1.7117552262252488E-2</v>
      </c>
      <c r="J1255" s="4">
        <f t="shared" si="444"/>
        <v>1.2978101992082231E-2</v>
      </c>
      <c r="K1255" s="4">
        <f t="shared" si="446"/>
        <v>5.8807729983253263E-3</v>
      </c>
      <c r="L1255" s="4">
        <f t="shared" si="456"/>
        <v>2.2980895732298601E-2</v>
      </c>
      <c r="M1255" s="4">
        <f t="shared" si="449"/>
        <v>1.9166369662522789E-2</v>
      </c>
      <c r="N1255" s="4">
        <f t="shared" si="457"/>
        <v>6.2550848746888198E-3</v>
      </c>
      <c r="O1255" s="4">
        <f t="shared" si="459"/>
        <v>-1.2589726285528898E-2</v>
      </c>
      <c r="P1255" s="4">
        <f t="shared" si="438"/>
        <v>2.8892716402297677E-2</v>
      </c>
      <c r="T1255" s="4"/>
      <c r="U1255" s="4">
        <f t="shared" si="450"/>
        <v>2.3969990114071832E-2</v>
      </c>
      <c r="V1255" s="4">
        <f t="shared" si="451"/>
        <v>1.3730290212931094E-2</v>
      </c>
      <c r="W1255" s="4">
        <f t="shared" si="452"/>
        <v>5.9822692065228181E-3</v>
      </c>
      <c r="X1255" s="4">
        <f t="shared" si="458"/>
        <v>-2.5019987075894798E-2</v>
      </c>
      <c r="Y1255" s="4">
        <f t="shared" si="447"/>
        <v>-6.6613812784617026E-3</v>
      </c>
      <c r="Z1255" s="4">
        <f t="shared" si="448"/>
        <v>-3.9813320016607811E-4</v>
      </c>
      <c r="AA1255" s="4">
        <f t="shared" si="441"/>
        <v>3.0095654254334719E-2</v>
      </c>
      <c r="AB1255" s="4">
        <f t="shared" si="442"/>
        <v>3.0095654254334719E-2</v>
      </c>
      <c r="AC1255" s="2">
        <f t="shared" si="453"/>
        <v>1.2647048943530288E-2</v>
      </c>
      <c r="AD1255" s="3">
        <f t="shared" si="454"/>
        <v>2253.0801931338005</v>
      </c>
    </row>
    <row r="1256" spans="1:30" x14ac:dyDescent="0.3">
      <c r="A1256" s="1">
        <f t="shared" si="439"/>
        <v>52</v>
      </c>
      <c r="B1256" s="1">
        <f t="shared" si="437"/>
        <v>3</v>
      </c>
      <c r="C1256" s="5">
        <v>40898</v>
      </c>
      <c r="D1256" s="3">
        <v>2249.0300000000002</v>
      </c>
      <c r="E1256" s="3">
        <v>2265.9</v>
      </c>
      <c r="F1256" s="3">
        <f t="shared" si="445"/>
        <v>2242.2260000000001</v>
      </c>
      <c r="G1256" s="3">
        <f t="shared" si="455"/>
        <v>2260.6040000000003</v>
      </c>
      <c r="H1256" s="4">
        <f t="shared" si="440"/>
        <v>-1.4421939227148765E-2</v>
      </c>
      <c r="I1256" s="4">
        <f t="shared" si="443"/>
        <v>-7.02910681262433E-3</v>
      </c>
      <c r="J1256" s="4">
        <f t="shared" si="444"/>
        <v>-7.392832414524435E-3</v>
      </c>
      <c r="K1256" s="4">
        <f t="shared" si="446"/>
        <v>-1.8149031087583357E-2</v>
      </c>
      <c r="L1256" s="4">
        <f t="shared" si="456"/>
        <v>-8.7863835157803126E-3</v>
      </c>
      <c r="M1256" s="4">
        <f t="shared" si="449"/>
        <v>3.0344844810469983E-3</v>
      </c>
      <c r="N1256" s="4">
        <f t="shared" si="457"/>
        <v>-5.1198706186488512E-3</v>
      </c>
      <c r="O1256" s="4">
        <f t="shared" si="459"/>
        <v>-8.1715228342886283E-3</v>
      </c>
      <c r="P1256" s="4">
        <f t="shared" si="438"/>
        <v>1.4054088175087728E-2</v>
      </c>
      <c r="T1256" s="4"/>
      <c r="U1256" s="4">
        <f t="shared" si="450"/>
        <v>-2.1433517095103227E-2</v>
      </c>
      <c r="V1256" s="4">
        <f t="shared" si="451"/>
        <v>-3.1219181924152226E-2</v>
      </c>
      <c r="W1256" s="4">
        <f t="shared" si="452"/>
        <v>7.1651522818770904E-3</v>
      </c>
      <c r="X1256" s="4">
        <f t="shared" si="458"/>
        <v>-1.6128253755404959E-2</v>
      </c>
      <c r="Y1256" s="4">
        <f t="shared" si="447"/>
        <v>-3.0391561872027403E-2</v>
      </c>
      <c r="Z1256" s="4">
        <f t="shared" si="448"/>
        <v>-2.4277938509009125E-2</v>
      </c>
      <c r="AA1256" s="4">
        <f t="shared" si="441"/>
        <v>-1.4421939227148765E-2</v>
      </c>
      <c r="AB1256" s="4">
        <f t="shared" si="442"/>
        <v>-1.4421939227148765E-2</v>
      </c>
      <c r="AC1256" s="2">
        <f t="shared" si="453"/>
        <v>-1.2005748059685081E-3</v>
      </c>
      <c r="AD1256" s="3">
        <f t="shared" si="454"/>
        <v>2251.7301287558676</v>
      </c>
    </row>
    <row r="1257" spans="1:30" x14ac:dyDescent="0.3">
      <c r="A1257" s="1">
        <f t="shared" si="439"/>
        <v>52</v>
      </c>
      <c r="B1257" s="1">
        <f t="shared" si="437"/>
        <v>4</v>
      </c>
      <c r="C1257" s="5">
        <v>40899</v>
      </c>
      <c r="D1257" s="3">
        <v>2266.77</v>
      </c>
      <c r="E1257" s="3">
        <v>2254.6799999999998</v>
      </c>
      <c r="F1257" s="3">
        <f t="shared" si="445"/>
        <v>2250.2380000000003</v>
      </c>
      <c r="G1257" s="3">
        <f t="shared" si="455"/>
        <v>2259.0219999999999</v>
      </c>
      <c r="H1257" s="4">
        <f t="shared" si="440"/>
        <v>7.8878449820588351E-3</v>
      </c>
      <c r="I1257" s="4">
        <f t="shared" si="443"/>
        <v>2.5121941459205236E-3</v>
      </c>
      <c r="J1257" s="4">
        <f t="shared" si="444"/>
        <v>5.3756508361383114E-3</v>
      </c>
      <c r="K1257" s="4">
        <f t="shared" si="446"/>
        <v>-1.3005606861625598E-3</v>
      </c>
      <c r="L1257" s="4">
        <f t="shared" si="456"/>
        <v>4.0600219255013869E-3</v>
      </c>
      <c r="M1257" s="4">
        <f t="shared" si="449"/>
        <v>7.3467784296593055E-3</v>
      </c>
      <c r="N1257" s="4">
        <f t="shared" si="457"/>
        <v>3.4298028084720059E-3</v>
      </c>
      <c r="O1257" s="4">
        <f t="shared" si="459"/>
        <v>-3.8751174578804427E-3</v>
      </c>
      <c r="P1257" s="4">
        <f t="shared" si="438"/>
        <v>2.2052789626035841E-2</v>
      </c>
      <c r="T1257" s="4"/>
      <c r="U1257" s="4">
        <f t="shared" si="450"/>
        <v>-9.9242784667168335E-3</v>
      </c>
      <c r="V1257" s="4">
        <f t="shared" si="451"/>
        <v>-1.9825035682049678E-2</v>
      </c>
      <c r="W1257" s="4">
        <f t="shared" si="452"/>
        <v>1.7990667846284406E-2</v>
      </c>
      <c r="X1257" s="4">
        <f t="shared" si="458"/>
        <v>-7.7466943821470199E-3</v>
      </c>
      <c r="Y1257" s="4">
        <f t="shared" si="447"/>
        <v>-1.3753172148928633E-2</v>
      </c>
      <c r="Z1257" s="4">
        <f t="shared" si="448"/>
        <v>-7.5346395832527682E-3</v>
      </c>
      <c r="AA1257" s="4">
        <f t="shared" si="441"/>
        <v>7.8878449820588351E-3</v>
      </c>
      <c r="AB1257" s="4">
        <f t="shared" si="442"/>
        <v>7.8878449820588351E-3</v>
      </c>
      <c r="AC1257" s="2">
        <f t="shared" si="453"/>
        <v>4.423289892411501E-3</v>
      </c>
      <c r="AD1257" s="3">
        <f t="shared" si="454"/>
        <v>2256.7434191705784</v>
      </c>
    </row>
    <row r="1258" spans="1:30" x14ac:dyDescent="0.3">
      <c r="A1258" s="1">
        <f t="shared" si="439"/>
        <v>52</v>
      </c>
      <c r="B1258" s="1">
        <f t="shared" si="437"/>
        <v>5</v>
      </c>
      <c r="C1258" s="5">
        <v>40900</v>
      </c>
      <c r="D1258" s="3">
        <v>2287.5700000000002</v>
      </c>
      <c r="E1258" s="3">
        <v>2274.35</v>
      </c>
      <c r="F1258" s="3">
        <f t="shared" si="445"/>
        <v>2260.116</v>
      </c>
      <c r="G1258" s="3">
        <f t="shared" si="455"/>
        <v>2255.9110000000001</v>
      </c>
      <c r="H1258" s="4">
        <f t="shared" si="440"/>
        <v>9.1760522682055E-3</v>
      </c>
      <c r="I1258" s="4">
        <f t="shared" si="443"/>
        <v>3.343965201586366E-3</v>
      </c>
      <c r="J1258" s="4">
        <f t="shared" si="444"/>
        <v>5.8320870666191335E-3</v>
      </c>
      <c r="K1258" s="4">
        <f t="shared" si="446"/>
        <v>-5.9633310834358699E-3</v>
      </c>
      <c r="L1258" s="4">
        <f t="shared" si="456"/>
        <v>-6.3423579219182144E-3</v>
      </c>
      <c r="M1258" s="4">
        <f t="shared" si="449"/>
        <v>1.2147164127859003E-2</v>
      </c>
      <c r="N1258" s="4">
        <f t="shared" si="457"/>
        <v>1.4033798319171327E-2</v>
      </c>
      <c r="O1258" s="4">
        <f t="shared" si="459"/>
        <v>1.8381951153407009E-3</v>
      </c>
      <c r="P1258" s="4">
        <f t="shared" si="438"/>
        <v>3.1431199444509589E-2</v>
      </c>
      <c r="T1258" s="4"/>
      <c r="U1258" s="4">
        <f t="shared" si="450"/>
        <v>-1.2612660305192034E-2</v>
      </c>
      <c r="V1258" s="4">
        <f t="shared" si="451"/>
        <v>-2.2486533702140165E-2</v>
      </c>
      <c r="W1258" s="4">
        <f t="shared" si="452"/>
        <v>2.2067036610103001E-2</v>
      </c>
      <c r="X1258" s="4">
        <f t="shared" si="458"/>
        <v>3.7349458588289549E-3</v>
      </c>
      <c r="Y1258" s="4">
        <f t="shared" si="447"/>
        <v>-1.8357803264440382E-2</v>
      </c>
      <c r="Z1258" s="4">
        <f t="shared" si="448"/>
        <v>-1.216830404795885E-2</v>
      </c>
      <c r="AA1258" s="4">
        <f t="shared" si="441"/>
        <v>9.1760522682055E-3</v>
      </c>
      <c r="AB1258" s="4">
        <f t="shared" si="442"/>
        <v>9.1760522682055E-3</v>
      </c>
      <c r="AC1258" s="2">
        <f t="shared" si="453"/>
        <v>8.9837923588267678E-3</v>
      </c>
      <c r="AD1258" s="3">
        <f t="shared" si="454"/>
        <v>2267.0189461137188</v>
      </c>
    </row>
    <row r="1259" spans="1:30" x14ac:dyDescent="0.3">
      <c r="A1259" s="1">
        <f t="shared" si="439"/>
        <v>53</v>
      </c>
      <c r="B1259" s="1">
        <f t="shared" si="437"/>
        <v>2</v>
      </c>
      <c r="C1259" s="5">
        <v>40904</v>
      </c>
      <c r="D1259" s="3">
        <v>2293.12</v>
      </c>
      <c r="E1259" s="3">
        <v>2284.29</v>
      </c>
      <c r="F1259" s="3">
        <f t="shared" si="445"/>
        <v>2275.6860000000001</v>
      </c>
      <c r="G1259" s="3">
        <f t="shared" si="455"/>
        <v>2255.9989999999998</v>
      </c>
      <c r="H1259" s="4">
        <f t="shared" si="440"/>
        <v>2.4261552651939512E-3</v>
      </c>
      <c r="I1259" s="4">
        <f t="shared" si="443"/>
        <v>-1.4338359044751418E-3</v>
      </c>
      <c r="J1259" s="4">
        <f t="shared" si="444"/>
        <v>3.8599911696690931E-3</v>
      </c>
      <c r="K1259" s="4">
        <f t="shared" si="446"/>
        <v>-7.1003291702550261E-3</v>
      </c>
      <c r="L1259" s="4">
        <f t="shared" si="456"/>
        <v>-1.5604136946872E-2</v>
      </c>
      <c r="M1259" s="4">
        <f t="shared" si="449"/>
        <v>7.6609866211769725E-3</v>
      </c>
      <c r="N1259" s="4">
        <f t="shared" si="457"/>
        <v>1.6454351265226669E-2</v>
      </c>
      <c r="O1259" s="4">
        <f t="shared" si="459"/>
        <v>8.5852463019817343E-3</v>
      </c>
      <c r="P1259" s="4">
        <f t="shared" si="438"/>
        <v>3.3933611679727194E-2</v>
      </c>
      <c r="T1259" s="4"/>
      <c r="U1259" s="4">
        <f t="shared" si="450"/>
        <v>-3.1605590211447161E-2</v>
      </c>
      <c r="V1259" s="4">
        <f t="shared" si="451"/>
        <v>-4.1289534309332729E-2</v>
      </c>
      <c r="W1259" s="4">
        <f t="shared" si="452"/>
        <v>3.5142443133342624E-2</v>
      </c>
      <c r="X1259" s="4">
        <f t="shared" si="458"/>
        <v>1.7606666690515568E-2</v>
      </c>
      <c r="Y1259" s="4">
        <f t="shared" si="447"/>
        <v>-1.9480624317758086E-2</v>
      </c>
      <c r="Z1259" s="4">
        <f t="shared" si="448"/>
        <v>-1.3298204768443261E-2</v>
      </c>
      <c r="AA1259" s="4">
        <f t="shared" si="441"/>
        <v>2.4261552651939512E-3</v>
      </c>
      <c r="AB1259" s="4">
        <f t="shared" si="442"/>
        <v>2.4261552651939512E-3</v>
      </c>
      <c r="AC1259" s="2">
        <f t="shared" si="453"/>
        <v>7.5882215456906108E-3</v>
      </c>
      <c r="AD1259" s="3">
        <f t="shared" si="454"/>
        <v>2275.7192974091458</v>
      </c>
    </row>
    <row r="1260" spans="1:30" x14ac:dyDescent="0.3">
      <c r="A1260" s="1">
        <f t="shared" si="439"/>
        <v>53</v>
      </c>
      <c r="B1260" s="1">
        <f t="shared" si="437"/>
        <v>3</v>
      </c>
      <c r="C1260" s="5">
        <v>40905</v>
      </c>
      <c r="D1260" s="3">
        <v>2267.08</v>
      </c>
      <c r="E1260" s="3">
        <v>2294.9699999999998</v>
      </c>
      <c r="F1260" s="3">
        <f t="shared" si="445"/>
        <v>2272.7140000000004</v>
      </c>
      <c r="G1260" s="3">
        <f t="shared" si="455"/>
        <v>2255.8700000000003</v>
      </c>
      <c r="H1260" s="4">
        <f t="shared" si="440"/>
        <v>-1.1355707507675117E-2</v>
      </c>
      <c r="I1260" s="4">
        <f t="shared" si="443"/>
        <v>8.0676109405522132E-4</v>
      </c>
      <c r="J1260" s="4">
        <f t="shared" si="444"/>
        <v>-1.2162468601730338E-2</v>
      </c>
      <c r="K1260" s="4">
        <f t="shared" si="446"/>
        <v>-8.2845642617915723E-3</v>
      </c>
      <c r="L1260" s="4">
        <f t="shared" si="456"/>
        <v>-1.6787414333116129E-2</v>
      </c>
      <c r="M1260" s="4">
        <f t="shared" si="449"/>
        <v>-2.4789744772111531E-3</v>
      </c>
      <c r="N1260" s="4">
        <f t="shared" si="457"/>
        <v>4.9692579802912314E-3</v>
      </c>
      <c r="O1260" s="4">
        <f t="shared" si="459"/>
        <v>7.4298216207632954E-3</v>
      </c>
      <c r="P1260" s="4">
        <f t="shared" si="438"/>
        <v>2.2192564003138068E-2</v>
      </c>
      <c r="T1260" s="4"/>
      <c r="U1260" s="4">
        <f t="shared" si="450"/>
        <v>-4.8754535305609113E-3</v>
      </c>
      <c r="V1260" s="4">
        <f t="shared" si="451"/>
        <v>-1.482669899525524E-2</v>
      </c>
      <c r="W1260" s="4">
        <f t="shared" si="452"/>
        <v>-6.5120029448627603E-3</v>
      </c>
      <c r="X1260" s="4">
        <f t="shared" si="458"/>
        <v>1.5045827962694536E-2</v>
      </c>
      <c r="Y1260" s="4">
        <f t="shared" si="447"/>
        <v>-2.0650093385709334E-2</v>
      </c>
      <c r="Z1260" s="4">
        <f t="shared" si="448"/>
        <v>-1.4475047630943941E-2</v>
      </c>
      <c r="AA1260" s="4">
        <f t="shared" si="441"/>
        <v>-1.1355707507675117E-2</v>
      </c>
      <c r="AB1260" s="4">
        <f t="shared" si="442"/>
        <v>-1.1355707507675117E-2</v>
      </c>
      <c r="AC1260" s="2">
        <f t="shared" si="453"/>
        <v>-2.5405065573766367E-3</v>
      </c>
      <c r="AD1260" s="3">
        <f t="shared" si="454"/>
        <v>2272.8395316060974</v>
      </c>
    </row>
    <row r="1261" spans="1:30" x14ac:dyDescent="0.3">
      <c r="A1261" s="1">
        <f t="shared" si="439"/>
        <v>53</v>
      </c>
      <c r="B1261" s="1">
        <f t="shared" si="437"/>
        <v>4</v>
      </c>
      <c r="C1261" s="5">
        <v>40906</v>
      </c>
      <c r="D1261" s="3">
        <v>2285.0700000000002</v>
      </c>
      <c r="E1261" s="3">
        <v>2272.56</v>
      </c>
      <c r="F1261" s="3">
        <f t="shared" si="445"/>
        <v>2279.922</v>
      </c>
      <c r="G1261" s="3">
        <f t="shared" si="455"/>
        <v>2261.0739999999996</v>
      </c>
      <c r="H1261" s="4">
        <f t="shared" si="440"/>
        <v>7.9353176773648212E-3</v>
      </c>
      <c r="I1261" s="4">
        <f t="shared" si="443"/>
        <v>2.4172062741500159E-3</v>
      </c>
      <c r="J1261" s="4">
        <f t="shared" si="444"/>
        <v>5.5181114032148053E-3</v>
      </c>
      <c r="K1261" s="4">
        <f t="shared" si="446"/>
        <v>5.0968646893803007E-3</v>
      </c>
      <c r="L1261" s="4">
        <f t="shared" si="456"/>
        <v>-3.8252828405801495E-3</v>
      </c>
      <c r="M1261" s="4">
        <f t="shared" si="449"/>
        <v>2.2579719832521192E-3</v>
      </c>
      <c r="N1261" s="4">
        <f t="shared" si="457"/>
        <v>1.061265575562788E-2</v>
      </c>
      <c r="O1261" s="4">
        <f t="shared" si="459"/>
        <v>8.2483249966085991E-3</v>
      </c>
      <c r="P1261" s="4">
        <f t="shared" si="438"/>
        <v>3.030398672594304E-2</v>
      </c>
      <c r="T1261" s="4"/>
      <c r="U1261" s="4">
        <f t="shared" si="450"/>
        <v>-7.9617834394903261E-3</v>
      </c>
      <c r="V1261" s="4">
        <f t="shared" si="451"/>
        <v>-1.7882165605095392E-2</v>
      </c>
      <c r="W1261" s="4">
        <f t="shared" si="452"/>
        <v>1.6024686198049809E-2</v>
      </c>
      <c r="X1261" s="4">
        <f t="shared" si="458"/>
        <v>1.6811864638087291E-2</v>
      </c>
      <c r="Y1261" s="4">
        <f t="shared" si="447"/>
        <v>-7.4355151695894729E-3</v>
      </c>
      <c r="Z1261" s="4">
        <f t="shared" si="448"/>
        <v>-1.1771481988181319E-3</v>
      </c>
      <c r="AA1261" s="4">
        <f t="shared" si="441"/>
        <v>7.9353176773648212E-3</v>
      </c>
      <c r="AB1261" s="4">
        <f t="shared" si="442"/>
        <v>7.9353176773648212E-3</v>
      </c>
      <c r="AC1261" s="2">
        <f t="shared" si="453"/>
        <v>3.5682257418527038E-3</v>
      </c>
      <c r="AD1261" s="3">
        <f t="shared" si="454"/>
        <v>2276.9163544040648</v>
      </c>
    </row>
    <row r="1262" spans="1:30" x14ac:dyDescent="0.3">
      <c r="A1262" s="1">
        <f t="shared" si="439"/>
        <v>53</v>
      </c>
      <c r="B1262" s="1">
        <f t="shared" si="437"/>
        <v>5</v>
      </c>
      <c r="C1262" s="5">
        <v>40907</v>
      </c>
      <c r="D1262" s="3">
        <v>2277.83</v>
      </c>
      <c r="E1262" s="3">
        <v>2281.91</v>
      </c>
      <c r="F1262" s="3">
        <f t="shared" si="445"/>
        <v>2282.134</v>
      </c>
      <c r="G1262" s="3">
        <f t="shared" si="455"/>
        <v>2266.1860000000001</v>
      </c>
      <c r="H1262" s="4">
        <f t="shared" si="440"/>
        <v>-3.1683930908025732E-3</v>
      </c>
      <c r="I1262" s="4">
        <f t="shared" si="443"/>
        <v>-1.3828898020630917E-3</v>
      </c>
      <c r="J1262" s="4">
        <f t="shared" si="444"/>
        <v>-1.7855032887394815E-3</v>
      </c>
      <c r="K1262" s="4">
        <f t="shared" si="446"/>
        <v>-8.1397944045483389E-4</v>
      </c>
      <c r="L1262" s="4">
        <f t="shared" si="456"/>
        <v>-8.8302668092346912E-3</v>
      </c>
      <c r="M1262" s="4">
        <f t="shared" si="449"/>
        <v>-1.8859541113712373E-3</v>
      </c>
      <c r="N1262" s="4">
        <f t="shared" si="457"/>
        <v>5.1381484132369442E-3</v>
      </c>
      <c r="O1262" s="4">
        <f t="shared" si="459"/>
        <v>7.0014004556968107E-3</v>
      </c>
      <c r="P1262" s="4">
        <f t="shared" si="438"/>
        <v>2.7039578692974218E-2</v>
      </c>
      <c r="T1262" s="4"/>
      <c r="U1262" s="4">
        <f t="shared" si="450"/>
        <v>-8.0085073980228974E-3</v>
      </c>
      <c r="V1262" s="4">
        <f t="shared" si="451"/>
        <v>-1.7928422324042653E-2</v>
      </c>
      <c r="W1262" s="4">
        <f t="shared" si="452"/>
        <v>4.8791893310745887E-3</v>
      </c>
      <c r="X1262" s="4">
        <f t="shared" si="458"/>
        <v>1.4174500652819713E-2</v>
      </c>
      <c r="Y1262" s="4">
        <f t="shared" si="447"/>
        <v>-1.3272658001047655E-2</v>
      </c>
      <c r="Z1262" s="4">
        <f t="shared" si="448"/>
        <v>-7.051095673660409E-3</v>
      </c>
      <c r="AA1262" s="4">
        <f t="shared" si="441"/>
        <v>-3.1683930908025732E-3</v>
      </c>
      <c r="AB1262" s="4">
        <f t="shared" si="442"/>
        <v>-3.1683930908025732E-3</v>
      </c>
      <c r="AC1262" s="2">
        <f t="shared" si="453"/>
        <v>2.6740233641518317E-4</v>
      </c>
      <c r="AD1262" s="3">
        <f t="shared" si="454"/>
        <v>2277.2209029360433</v>
      </c>
    </row>
    <row r="1263" spans="1:30" x14ac:dyDescent="0.3">
      <c r="A1263" s="1">
        <f t="shared" si="439"/>
        <v>2</v>
      </c>
      <c r="B1263" s="1">
        <f t="shared" si="437"/>
        <v>2</v>
      </c>
      <c r="C1263" s="5">
        <v>40911</v>
      </c>
      <c r="D1263" s="3">
        <v>2321.96</v>
      </c>
      <c r="E1263" s="3">
        <v>2323.16</v>
      </c>
      <c r="F1263" s="3">
        <f t="shared" si="445"/>
        <v>2289.0120000000002</v>
      </c>
      <c r="G1263" s="3">
        <f t="shared" si="455"/>
        <v>2274.5639999999999</v>
      </c>
      <c r="H1263" s="4">
        <f t="shared" si="440"/>
        <v>1.9373702163901656E-2</v>
      </c>
      <c r="I1263" s="4">
        <f t="shared" si="443"/>
        <v>1.9900519353946489E-2</v>
      </c>
      <c r="J1263" s="4">
        <f t="shared" si="444"/>
        <v>-5.2681719004483291E-4</v>
      </c>
      <c r="K1263" s="4">
        <f t="shared" si="446"/>
        <v>1.2928971872352914E-3</v>
      </c>
      <c r="L1263" s="4">
        <f t="shared" si="456"/>
        <v>-3.7457677799581698E-3</v>
      </c>
      <c r="M1263" s="4">
        <f t="shared" si="449"/>
        <v>1.4393983080909957E-2</v>
      </c>
      <c r="N1263" s="4">
        <f t="shared" si="457"/>
        <v>2.0837400046778278E-2</v>
      </c>
      <c r="O1263" s="4">
        <f t="shared" si="459"/>
        <v>6.2223294113595068E-3</v>
      </c>
      <c r="P1263" s="4">
        <f t="shared" ref="P1263:P1326" si="460">(D1263-2277.83)/2277.83</f>
        <v>1.9373702163901656E-2</v>
      </c>
      <c r="T1263" s="4"/>
      <c r="U1263" s="4">
        <f t="shared" si="450"/>
        <v>4.275999525864633E-3</v>
      </c>
      <c r="V1263" s="4">
        <f t="shared" si="451"/>
        <v>-5.766760469394035E-3</v>
      </c>
      <c r="W1263" s="4">
        <f t="shared" si="452"/>
        <v>1.5033419742346626E-2</v>
      </c>
      <c r="X1263" s="4">
        <f t="shared" si="458"/>
        <v>1.2785184477257001E-2</v>
      </c>
      <c r="Y1263" s="4">
        <f t="shared" si="447"/>
        <v>-1.1192051655498227E-2</v>
      </c>
      <c r="Z1263" s="4">
        <f t="shared" si="448"/>
        <v>-4.9573705854691558E-3</v>
      </c>
      <c r="AA1263" s="4">
        <f t="shared" si="441"/>
        <v>1.9373702163901656E-2</v>
      </c>
      <c r="AB1263" s="4">
        <f t="shared" si="442"/>
        <v>1.9373702163901656E-2</v>
      </c>
      <c r="AC1263" s="2">
        <f t="shared" si="453"/>
        <v>1.2845210386614894E-2</v>
      </c>
      <c r="AD1263" s="3">
        <f t="shared" si="454"/>
        <v>2292.1339352906957</v>
      </c>
    </row>
    <row r="1264" spans="1:30" x14ac:dyDescent="0.3">
      <c r="A1264" s="1">
        <f t="shared" si="439"/>
        <v>2</v>
      </c>
      <c r="B1264" s="1">
        <f t="shared" ref="B1264:B1327" si="461">WEEKDAY(C1264,2)</f>
        <v>3</v>
      </c>
      <c r="C1264" s="5">
        <v>40912</v>
      </c>
      <c r="D1264" s="3">
        <v>2329.71</v>
      </c>
      <c r="E1264" s="3">
        <v>2316.5300000000002</v>
      </c>
      <c r="F1264" s="3">
        <f t="shared" si="445"/>
        <v>2296.3299999999995</v>
      </c>
      <c r="G1264" s="3">
        <f t="shared" si="455"/>
        <v>2286.0079999999998</v>
      </c>
      <c r="H1264" s="4">
        <f t="shared" si="440"/>
        <v>3.3376974624885871E-3</v>
      </c>
      <c r="I1264" s="4">
        <f t="shared" si="443"/>
        <v>-2.3385415769435459E-3</v>
      </c>
      <c r="J1264" s="4">
        <f t="shared" si="444"/>
        <v>5.6762390394321325E-3</v>
      </c>
      <c r="K1264" s="4">
        <f t="shared" si="446"/>
        <v>-1.4632035004909802E-2</v>
      </c>
      <c r="L1264" s="4">
        <f t="shared" si="456"/>
        <v>-1.7574711785637145E-2</v>
      </c>
      <c r="M1264" s="4">
        <f t="shared" si="449"/>
        <v>1.4536238258438713E-2</v>
      </c>
      <c r="N1264" s="4">
        <f t="shared" si="457"/>
        <v>1.9117168443855064E-2</v>
      </c>
      <c r="O1264" s="4">
        <f t="shared" si="459"/>
        <v>4.4305943658222106E-3</v>
      </c>
      <c r="P1264" s="4">
        <f t="shared" si="460"/>
        <v>2.277606318294171E-2</v>
      </c>
      <c r="T1264" s="4"/>
      <c r="U1264" s="4">
        <f t="shared" si="450"/>
        <v>-1.2420541266860818E-2</v>
      </c>
      <c r="V1264" s="4">
        <f t="shared" si="451"/>
        <v>-2.2296335854192207E-2</v>
      </c>
      <c r="W1264" s="4">
        <f t="shared" si="452"/>
        <v>1.5956426179179521E-2</v>
      </c>
      <c r="X1264" s="4">
        <f t="shared" si="458"/>
        <v>9.0715502929663069E-3</v>
      </c>
      <c r="Y1264" s="4">
        <f t="shared" si="447"/>
        <v>-2.6918418608339774E-2</v>
      </c>
      <c r="Z1264" s="4">
        <f t="shared" si="448"/>
        <v>-2.0782896209623179E-2</v>
      </c>
      <c r="AA1264" s="4">
        <f t="shared" si="441"/>
        <v>3.3376974624885871E-3</v>
      </c>
      <c r="AB1264" s="4">
        <f t="shared" si="442"/>
        <v>3.3376974624885871E-3</v>
      </c>
      <c r="AC1264" s="2">
        <f t="shared" si="453"/>
        <v>1.0752715920094164E-2</v>
      </c>
      <c r="AD1264" s="3">
        <f t="shared" si="454"/>
        <v>2304.6592901937975</v>
      </c>
    </row>
    <row r="1265" spans="1:30" x14ac:dyDescent="0.3">
      <c r="A1265" s="1">
        <f t="shared" si="439"/>
        <v>2</v>
      </c>
      <c r="B1265" s="1">
        <f t="shared" si="461"/>
        <v>4</v>
      </c>
      <c r="C1265" s="5">
        <v>40913</v>
      </c>
      <c r="D1265" s="3">
        <v>2348.98</v>
      </c>
      <c r="E1265" s="3">
        <v>2326.58</v>
      </c>
      <c r="F1265" s="3">
        <f t="shared" si="445"/>
        <v>2312.71</v>
      </c>
      <c r="G1265" s="3">
        <f t="shared" si="455"/>
        <v>2292.712</v>
      </c>
      <c r="H1265" s="4">
        <f t="shared" si="440"/>
        <v>8.2714157556090587E-3</v>
      </c>
      <c r="I1265" s="4">
        <f t="shared" si="443"/>
        <v>-1.3435148580725107E-3</v>
      </c>
      <c r="J1265" s="4">
        <f t="shared" si="444"/>
        <v>9.6149306136815698E-3</v>
      </c>
      <c r="K1265" s="4">
        <f t="shared" si="446"/>
        <v>-1.1189160882685015E-2</v>
      </c>
      <c r="L1265" s="4">
        <f t="shared" si="456"/>
        <v>-1.8564542367934207E-2</v>
      </c>
      <c r="M1265" s="4">
        <f t="shared" si="449"/>
        <v>1.5682900147446062E-2</v>
      </c>
      <c r="N1265" s="4">
        <f t="shared" si="457"/>
        <v>2.454211431701846E-2</v>
      </c>
      <c r="O1265" s="4">
        <f t="shared" si="459"/>
        <v>8.5134824477007248E-3</v>
      </c>
      <c r="P1265" s="4">
        <f t="shared" si="460"/>
        <v>3.1235869226412898E-2</v>
      </c>
      <c r="T1265" s="4"/>
      <c r="U1265" s="4">
        <f t="shared" si="450"/>
        <v>-2.6883174300664076E-2</v>
      </c>
      <c r="V1265" s="4">
        <f t="shared" si="451"/>
        <v>-3.661434255765738E-2</v>
      </c>
      <c r="W1265" s="4">
        <f t="shared" si="452"/>
        <v>3.612576530162151E-2</v>
      </c>
      <c r="X1265" s="4">
        <f t="shared" si="458"/>
        <v>1.7598342774321641E-2</v>
      </c>
      <c r="Y1265" s="4">
        <f t="shared" si="447"/>
        <v>-2.3518473091130351E-2</v>
      </c>
      <c r="Z1265" s="4">
        <f t="shared" si="448"/>
        <v>-1.7361513186788156E-2</v>
      </c>
      <c r="AA1265" s="4">
        <f t="shared" si="441"/>
        <v>8.2714157556090587E-3</v>
      </c>
      <c r="AB1265" s="4">
        <f t="shared" si="442"/>
        <v>8.2714157556090587E-3</v>
      </c>
      <c r="AC1265" s="2">
        <f t="shared" si="453"/>
        <v>1.2578710704561919E-2</v>
      </c>
      <c r="AD1265" s="3">
        <f t="shared" si="454"/>
        <v>2319.4328601291982</v>
      </c>
    </row>
    <row r="1266" spans="1:30" x14ac:dyDescent="0.3">
      <c r="A1266" s="1">
        <f t="shared" si="439"/>
        <v>2</v>
      </c>
      <c r="B1266" s="1">
        <f t="shared" si="461"/>
        <v>5</v>
      </c>
      <c r="C1266" s="5">
        <v>40914</v>
      </c>
      <c r="D1266" s="3">
        <v>2356.17</v>
      </c>
      <c r="E1266" s="3">
        <v>2350.6799999999998</v>
      </c>
      <c r="F1266" s="3">
        <f t="shared" si="445"/>
        <v>2326.9299999999998</v>
      </c>
      <c r="G1266" s="3">
        <f t="shared" si="455"/>
        <v>2303.4260000000004</v>
      </c>
      <c r="H1266" s="4">
        <f t="shared" si="440"/>
        <v>3.0609030302514513E-3</v>
      </c>
      <c r="I1266" s="4">
        <f t="shared" si="443"/>
        <v>7.2371837989247169E-4</v>
      </c>
      <c r="J1266" s="4">
        <f t="shared" si="444"/>
        <v>2.3371846503589797E-3</v>
      </c>
      <c r="K1266" s="4">
        <f t="shared" si="446"/>
        <v>-1.2499042137438432E-2</v>
      </c>
      <c r="L1266" s="4">
        <f t="shared" si="456"/>
        <v>-2.1887987315534655E-2</v>
      </c>
      <c r="M1266" s="4">
        <f t="shared" si="449"/>
        <v>1.2565913027035724E-2</v>
      </c>
      <c r="N1266" s="4">
        <f t="shared" si="457"/>
        <v>2.2898065750755474E-2</v>
      </c>
      <c r="O1266" s="4">
        <f t="shared" si="459"/>
        <v>9.9755111048860871E-3</v>
      </c>
      <c r="P1266" s="4">
        <f t="shared" si="460"/>
        <v>3.4392382223432015E-2</v>
      </c>
      <c r="T1266" s="4"/>
      <c r="U1266" s="4">
        <f t="shared" si="450"/>
        <v>-2.7207553917019241E-2</v>
      </c>
      <c r="V1266" s="4">
        <f t="shared" si="451"/>
        <v>-3.6935478377849031E-2</v>
      </c>
      <c r="W1266" s="4">
        <f t="shared" si="452"/>
        <v>3.1115020546416478E-2</v>
      </c>
      <c r="X1266" s="4">
        <f t="shared" si="458"/>
        <v>2.0618249220806593E-2</v>
      </c>
      <c r="Y1266" s="4">
        <f t="shared" si="447"/>
        <v>-2.4812021661909354E-2</v>
      </c>
      <c r="Z1266" s="4">
        <f t="shared" si="448"/>
        <v>-1.8663217904370859E-2</v>
      </c>
      <c r="AA1266" s="4">
        <f t="shared" si="441"/>
        <v>3.0609030302514513E-3</v>
      </c>
      <c r="AB1266" s="4">
        <f t="shared" si="442"/>
        <v>3.0609030302514513E-3</v>
      </c>
      <c r="AC1266" s="2">
        <f t="shared" si="453"/>
        <v>1.0394592317419628E-2</v>
      </c>
      <c r="AD1266" s="3">
        <f t="shared" si="454"/>
        <v>2331.6785734194655</v>
      </c>
    </row>
    <row r="1267" spans="1:30" x14ac:dyDescent="0.3">
      <c r="A1267" s="1">
        <f t="shared" si="439"/>
        <v>3</v>
      </c>
      <c r="B1267" s="1">
        <f t="shared" si="461"/>
        <v>1</v>
      </c>
      <c r="C1267" s="5">
        <v>40917</v>
      </c>
      <c r="D1267" s="3">
        <v>2350.65</v>
      </c>
      <c r="E1267" s="3">
        <v>2362.5300000000002</v>
      </c>
      <c r="F1267" s="3">
        <f t="shared" si="445"/>
        <v>2341.4939999999997</v>
      </c>
      <c r="G1267" s="3">
        <f t="shared" si="455"/>
        <v>2311.8139999999999</v>
      </c>
      <c r="H1267" s="4">
        <f t="shared" si="440"/>
        <v>-2.3427851131285018E-3</v>
      </c>
      <c r="I1267" s="4">
        <f t="shared" si="443"/>
        <v>2.6992958912133366E-3</v>
      </c>
      <c r="J1267" s="4">
        <f t="shared" si="444"/>
        <v>-5.042081004341838E-3</v>
      </c>
      <c r="K1267" s="4">
        <f t="shared" si="446"/>
        <v>-7.2002444645336058E-3</v>
      </c>
      <c r="L1267" s="4">
        <f t="shared" si="456"/>
        <v>-2.0656875824372291E-2</v>
      </c>
      <c r="M1267" s="4">
        <f t="shared" si="449"/>
        <v>3.9103239213939501E-3</v>
      </c>
      <c r="N1267" s="4">
        <f t="shared" si="457"/>
        <v>1.6798929325629243E-2</v>
      </c>
      <c r="O1267" s="4">
        <f t="shared" si="459"/>
        <v>1.2626294854614611E-2</v>
      </c>
      <c r="P1267" s="4">
        <f t="shared" si="460"/>
        <v>3.196902314922543E-2</v>
      </c>
      <c r="T1267" s="4"/>
      <c r="U1267" s="4">
        <f t="shared" si="450"/>
        <v>-3.3248874232334739E-2</v>
      </c>
      <c r="V1267" s="4">
        <f t="shared" si="451"/>
        <v>-4.2916385490011366E-2</v>
      </c>
      <c r="W1267" s="4">
        <f t="shared" si="452"/>
        <v>3.196902314922543E-2</v>
      </c>
      <c r="X1267" s="4">
        <f t="shared" si="458"/>
        <v>2.6010742576903754E-2</v>
      </c>
      <c r="Y1267" s="4">
        <f t="shared" si="447"/>
        <v>-1.9579293785424667E-2</v>
      </c>
      <c r="Z1267" s="4">
        <f t="shared" si="448"/>
        <v>-1.3397496371746231E-2</v>
      </c>
      <c r="AA1267" s="4">
        <f t="shared" si="441"/>
        <v>-2.3427851131285018E-3</v>
      </c>
      <c r="AB1267" s="4">
        <f t="shared" si="442"/>
        <v>-2.3427851131285018E-3</v>
      </c>
      <c r="AC1267" s="2">
        <f t="shared" si="453"/>
        <v>5.3804767704065965E-3</v>
      </c>
      <c r="AD1267" s="3">
        <f t="shared" si="454"/>
        <v>2338.0023822796438</v>
      </c>
    </row>
    <row r="1268" spans="1:30" x14ac:dyDescent="0.3">
      <c r="A1268" s="1">
        <f t="shared" si="439"/>
        <v>3</v>
      </c>
      <c r="B1268" s="1">
        <f t="shared" si="461"/>
        <v>2</v>
      </c>
      <c r="C1268" s="5">
        <v>40918</v>
      </c>
      <c r="D1268" s="3">
        <v>2367.38</v>
      </c>
      <c r="E1268" s="3">
        <v>2374.2600000000002</v>
      </c>
      <c r="F1268" s="3">
        <f t="shared" si="445"/>
        <v>2350.578</v>
      </c>
      <c r="G1268" s="3">
        <f t="shared" si="455"/>
        <v>2319.7950000000001</v>
      </c>
      <c r="H1268" s="4">
        <f t="shared" si="440"/>
        <v>7.1171803543700757E-3</v>
      </c>
      <c r="I1268" s="4">
        <f t="shared" si="443"/>
        <v>1.0044030374577299E-2</v>
      </c>
      <c r="J1268" s="4">
        <f t="shared" si="444"/>
        <v>-2.926850020207223E-3</v>
      </c>
      <c r="K1268" s="4">
        <f t="shared" si="446"/>
        <v>-1.8175823708336146E-3</v>
      </c>
      <c r="L1268" s="4">
        <f t="shared" si="456"/>
        <v>-1.5375416256023757E-2</v>
      </c>
      <c r="M1268" s="4">
        <f t="shared" si="449"/>
        <v>7.1480291230497928E-3</v>
      </c>
      <c r="N1268" s="4">
        <f t="shared" si="457"/>
        <v>2.0512588396819562E-2</v>
      </c>
      <c r="O1268" s="4">
        <f t="shared" si="459"/>
        <v>1.3002982199731306E-2</v>
      </c>
      <c r="P1268" s="4">
        <f t="shared" si="460"/>
        <v>3.9313732807101577E-2</v>
      </c>
      <c r="T1268" s="4"/>
      <c r="U1268" s="4">
        <f t="shared" si="450"/>
        <v>-1.22051347499628E-2</v>
      </c>
      <c r="V1268" s="4">
        <f t="shared" si="451"/>
        <v>-2.2083083402463129E-2</v>
      </c>
      <c r="W1268" s="4">
        <f t="shared" si="452"/>
        <v>1.9561060483384757E-2</v>
      </c>
      <c r="X1268" s="4">
        <f t="shared" si="458"/>
        <v>2.6896320333838267E-2</v>
      </c>
      <c r="Y1268" s="4">
        <f t="shared" si="447"/>
        <v>-1.4263747179177309E-2</v>
      </c>
      <c r="Z1268" s="4">
        <f t="shared" si="448"/>
        <v>-8.0484339165836864E-3</v>
      </c>
      <c r="AA1268" s="4">
        <f t="shared" si="441"/>
        <v>7.1171803543700757E-3</v>
      </c>
      <c r="AB1268" s="4">
        <f t="shared" si="442"/>
        <v>7.1171803543700757E-3</v>
      </c>
      <c r="AC1268" s="2">
        <f t="shared" si="453"/>
        <v>8.2728917538533609E-3</v>
      </c>
      <c r="AD1268" s="3">
        <f t="shared" si="454"/>
        <v>2347.7949215197627</v>
      </c>
    </row>
    <row r="1269" spans="1:30" x14ac:dyDescent="0.3">
      <c r="A1269" s="1">
        <f t="shared" si="439"/>
        <v>3</v>
      </c>
      <c r="B1269" s="1">
        <f t="shared" si="461"/>
        <v>3</v>
      </c>
      <c r="C1269" s="5">
        <v>40919</v>
      </c>
      <c r="D1269" s="3">
        <v>2372.25</v>
      </c>
      <c r="E1269" s="3">
        <v>2363.69</v>
      </c>
      <c r="F1269" s="3">
        <f t="shared" si="445"/>
        <v>2359.0860000000002</v>
      </c>
      <c r="G1269" s="3">
        <f t="shared" si="455"/>
        <v>2327.7079999999996</v>
      </c>
      <c r="H1269" s="4">
        <f t="shared" si="440"/>
        <v>2.0571264435789312E-3</v>
      </c>
      <c r="I1269" s="4">
        <f t="shared" si="443"/>
        <v>-1.5586851287077083E-3</v>
      </c>
      <c r="J1269" s="4">
        <f t="shared" si="444"/>
        <v>3.6158115722866395E-3</v>
      </c>
      <c r="K1269" s="4">
        <f t="shared" si="446"/>
        <v>-4.8935954515118129E-3</v>
      </c>
      <c r="L1269" s="4">
        <f t="shared" si="456"/>
        <v>-1.8848309570542763E-2</v>
      </c>
      <c r="M1269" s="4">
        <f t="shared" si="449"/>
        <v>5.5801272187617403E-3</v>
      </c>
      <c r="N1269" s="4">
        <f t="shared" si="457"/>
        <v>1.9135561676980266E-2</v>
      </c>
      <c r="O1269" s="4">
        <f t="shared" si="459"/>
        <v>1.3227105069027552E-2</v>
      </c>
      <c r="P1269" s="4">
        <f t="shared" si="460"/>
        <v>4.1451732570033796E-2</v>
      </c>
      <c r="T1269" s="4"/>
      <c r="U1269" s="4">
        <f t="shared" si="450"/>
        <v>-1.5912105365425099E-2</v>
      </c>
      <c r="V1269" s="4">
        <f t="shared" si="451"/>
        <v>-2.5752984311770945E-2</v>
      </c>
      <c r="W1269" s="4">
        <f t="shared" si="452"/>
        <v>1.8259783406518394E-2</v>
      </c>
      <c r="X1269" s="4">
        <f t="shared" si="458"/>
        <v>2.7328824689831506E-2</v>
      </c>
      <c r="Y1269" s="4">
        <f t="shared" si="447"/>
        <v>-1.7301405982041596E-2</v>
      </c>
      <c r="Z1269" s="4">
        <f t="shared" si="448"/>
        <v>-1.110524591685815E-2</v>
      </c>
      <c r="AA1269" s="4">
        <f t="shared" si="441"/>
        <v>2.0571264435789312E-3</v>
      </c>
      <c r="AB1269" s="4">
        <f t="shared" si="442"/>
        <v>2.0571264435789312E-3</v>
      </c>
      <c r="AC1269" s="2">
        <f t="shared" si="453"/>
        <v>6.8725411122315125E-3</v>
      </c>
      <c r="AD1269" s="3">
        <f t="shared" si="454"/>
        <v>2355.9466143465088</v>
      </c>
    </row>
    <row r="1270" spans="1:30" x14ac:dyDescent="0.3">
      <c r="A1270" s="1">
        <f t="shared" si="439"/>
        <v>3</v>
      </c>
      <c r="B1270" s="1">
        <f t="shared" si="461"/>
        <v>4</v>
      </c>
      <c r="C1270" s="5">
        <v>40920</v>
      </c>
      <c r="D1270" s="3">
        <v>2381.9899999999998</v>
      </c>
      <c r="E1270" s="3">
        <v>2377.34</v>
      </c>
      <c r="F1270" s="3">
        <f t="shared" si="445"/>
        <v>2365.6880000000001</v>
      </c>
      <c r="G1270" s="3">
        <f t="shared" si="455"/>
        <v>2339.1989999999996</v>
      </c>
      <c r="H1270" s="4">
        <f t="shared" si="440"/>
        <v>4.1058067235745736E-3</v>
      </c>
      <c r="I1270" s="4">
        <f t="shared" si="443"/>
        <v>2.1456423226894911E-3</v>
      </c>
      <c r="J1270" s="4">
        <f t="shared" si="444"/>
        <v>1.9601644008850824E-3</v>
      </c>
      <c r="K1270" s="4">
        <f t="shared" si="446"/>
        <v>-4.4841395299820078E-3</v>
      </c>
      <c r="L1270" s="4">
        <f t="shared" si="456"/>
        <v>-1.5936581538857901E-2</v>
      </c>
      <c r="M1270" s="4">
        <f t="shared" si="449"/>
        <v>6.8910185958586589E-3</v>
      </c>
      <c r="N1270" s="4">
        <f t="shared" si="457"/>
        <v>1.829301397615174E-2</v>
      </c>
      <c r="O1270" s="4">
        <f t="shared" si="459"/>
        <v>1.1120533671426198E-2</v>
      </c>
      <c r="P1270" s="4">
        <f t="shared" si="460"/>
        <v>4.5727732095898227E-2</v>
      </c>
      <c r="T1270" s="4"/>
      <c r="U1270" s="4">
        <f t="shared" si="450"/>
        <v>-9.8092528190536332E-3</v>
      </c>
      <c r="V1270" s="4">
        <f t="shared" si="451"/>
        <v>-1.9711160290863027E-2</v>
      </c>
      <c r="W1270" s="4">
        <f t="shared" si="452"/>
        <v>1.4052908070736985E-2</v>
      </c>
      <c r="X1270" s="4">
        <f t="shared" si="458"/>
        <v>2.2907325172633001E-2</v>
      </c>
      <c r="Y1270" s="4">
        <f t="shared" si="447"/>
        <v>-1.6897055495942285E-2</v>
      </c>
      <c r="Z1270" s="4">
        <f t="shared" si="448"/>
        <v>-1.0698345899957263E-2</v>
      </c>
      <c r="AA1270" s="4">
        <f t="shared" si="441"/>
        <v>4.1058067235745736E-3</v>
      </c>
      <c r="AB1270" s="4">
        <f t="shared" si="442"/>
        <v>4.1058067235745736E-3</v>
      </c>
      <c r="AC1270" s="2">
        <f t="shared" si="453"/>
        <v>7.2889714492197794E-3</v>
      </c>
      <c r="AD1270" s="3">
        <f t="shared" si="454"/>
        <v>2364.6277428976728</v>
      </c>
    </row>
    <row r="1271" spans="1:30" x14ac:dyDescent="0.3">
      <c r="A1271" s="1">
        <f t="shared" si="439"/>
        <v>3</v>
      </c>
      <c r="B1271" s="1">
        <f t="shared" si="461"/>
        <v>5</v>
      </c>
      <c r="C1271" s="5">
        <v>40921</v>
      </c>
      <c r="D1271" s="3">
        <v>2371.98</v>
      </c>
      <c r="E1271" s="3">
        <v>2371.42</v>
      </c>
      <c r="F1271" s="3">
        <f t="shared" si="445"/>
        <v>2368.85</v>
      </c>
      <c r="G1271" s="3">
        <f t="shared" si="455"/>
        <v>2347.89</v>
      </c>
      <c r="H1271" s="4">
        <f t="shared" si="440"/>
        <v>-4.2023686077606393E-3</v>
      </c>
      <c r="I1271" s="4">
        <f t="shared" si="443"/>
        <v>-4.4374661522507269E-3</v>
      </c>
      <c r="J1271" s="4">
        <f t="shared" si="444"/>
        <v>2.3509754449008765E-4</v>
      </c>
      <c r="K1271" s="4">
        <f t="shared" si="446"/>
        <v>-5.8449027913633871E-3</v>
      </c>
      <c r="L1271" s="4">
        <f t="shared" si="456"/>
        <v>-1.5439471478329735E-2</v>
      </c>
      <c r="M1271" s="4">
        <f t="shared" si="449"/>
        <v>1.3213162505013442E-3</v>
      </c>
      <c r="N1271" s="4">
        <f t="shared" si="457"/>
        <v>1.0260276248035532E-2</v>
      </c>
      <c r="O1271" s="4">
        <f t="shared" si="459"/>
        <v>8.8364994645823477E-3</v>
      </c>
      <c r="P1271" s="4">
        <f t="shared" si="460"/>
        <v>4.1333198702273699E-2</v>
      </c>
      <c r="T1271" s="4"/>
      <c r="U1271" s="4">
        <f t="shared" si="450"/>
        <v>-1.0839676069168936E-2</v>
      </c>
      <c r="V1271" s="4">
        <f t="shared" si="451"/>
        <v>-2.0731279308477329E-2</v>
      </c>
      <c r="W1271" s="4">
        <f t="shared" si="452"/>
        <v>6.7100421446669575E-3</v>
      </c>
      <c r="X1271" s="4">
        <f t="shared" si="458"/>
        <v>1.8015153012767928E-2</v>
      </c>
      <c r="Y1271" s="4">
        <f t="shared" si="447"/>
        <v>-1.8240851634363779E-2</v>
      </c>
      <c r="Z1271" s="4">
        <f t="shared" si="448"/>
        <v>-1.2050615008645758E-2</v>
      </c>
      <c r="AA1271" s="4">
        <f t="shared" si="441"/>
        <v>-4.2023686077606393E-3</v>
      </c>
      <c r="AB1271" s="4">
        <f t="shared" si="442"/>
        <v>-4.2023686077606393E-3</v>
      </c>
      <c r="AC1271" s="2">
        <f t="shared" si="453"/>
        <v>2.0664190823214521E-3</v>
      </c>
      <c r="AD1271" s="3">
        <f t="shared" si="454"/>
        <v>2367.0784952651152</v>
      </c>
    </row>
    <row r="1272" spans="1:30" x14ac:dyDescent="0.3">
      <c r="A1272" s="1">
        <f t="shared" si="439"/>
        <v>4</v>
      </c>
      <c r="B1272" s="1">
        <f t="shared" si="461"/>
        <v>2</v>
      </c>
      <c r="C1272" s="5">
        <v>40925</v>
      </c>
      <c r="D1272" s="3">
        <v>2393.2399999999998</v>
      </c>
      <c r="E1272" s="3">
        <v>2396.14</v>
      </c>
      <c r="F1272" s="3">
        <f t="shared" si="445"/>
        <v>2377.3679999999999</v>
      </c>
      <c r="G1272" s="3">
        <f t="shared" si="455"/>
        <v>2359.4309999999996</v>
      </c>
      <c r="H1272" s="4">
        <f t="shared" si="440"/>
        <v>8.9629760790562157E-3</v>
      </c>
      <c r="I1272" s="4">
        <f t="shared" si="443"/>
        <v>1.0185583352304763E-2</v>
      </c>
      <c r="J1272" s="4">
        <f t="shared" si="444"/>
        <v>-1.2226072732485476E-3</v>
      </c>
      <c r="K1272" s="4">
        <f t="shared" si="446"/>
        <v>5.9865597517688718E-4</v>
      </c>
      <c r="L1272" s="4">
        <f t="shared" si="456"/>
        <v>-6.8742382126139815E-3</v>
      </c>
      <c r="M1272" s="4">
        <f t="shared" si="449"/>
        <v>6.6762907551543745E-3</v>
      </c>
      <c r="N1272" s="4">
        <f t="shared" si="457"/>
        <v>1.4329302276693068E-2</v>
      </c>
      <c r="O1272" s="4">
        <f t="shared" si="459"/>
        <v>7.4948605238088764E-3</v>
      </c>
      <c r="P1272" s="4">
        <f t="shared" si="460"/>
        <v>5.0666643252569268E-2</v>
      </c>
      <c r="T1272" s="4"/>
      <c r="U1272" s="4">
        <f t="shared" si="450"/>
        <v>-8.9924872891002147E-3</v>
      </c>
      <c r="V1272" s="4">
        <f t="shared" si="451"/>
        <v>-1.8902562416209197E-2</v>
      </c>
      <c r="W1272" s="4">
        <f t="shared" si="452"/>
        <v>1.8118392784974235E-2</v>
      </c>
      <c r="X1272" s="4">
        <f t="shared" si="458"/>
        <v>1.5320987369602595E-2</v>
      </c>
      <c r="Y1272" s="4">
        <f t="shared" si="447"/>
        <v>-1.1877636493341436E-2</v>
      </c>
      <c r="Z1272" s="4">
        <f t="shared" si="448"/>
        <v>-5.6472782069402943E-3</v>
      </c>
      <c r="AA1272" s="4">
        <f t="shared" si="441"/>
        <v>8.9629760790562157E-3</v>
      </c>
      <c r="AB1272" s="4">
        <f t="shared" si="442"/>
        <v>8.9629760790562157E-3</v>
      </c>
      <c r="AC1272" s="2">
        <f t="shared" si="453"/>
        <v>7.2876114207473686E-3</v>
      </c>
      <c r="AD1272" s="3">
        <f t="shared" si="454"/>
        <v>2375.7989968434104</v>
      </c>
    </row>
    <row r="1273" spans="1:30" x14ac:dyDescent="0.3">
      <c r="A1273" s="1">
        <f t="shared" si="439"/>
        <v>4</v>
      </c>
      <c r="B1273" s="1">
        <f t="shared" si="461"/>
        <v>3</v>
      </c>
      <c r="C1273" s="5">
        <v>40926</v>
      </c>
      <c r="D1273" s="3">
        <v>2425.96</v>
      </c>
      <c r="E1273" s="3">
        <v>2396.63</v>
      </c>
      <c r="F1273" s="3">
        <f t="shared" si="445"/>
        <v>2389.0839999999998</v>
      </c>
      <c r="G1273" s="3">
        <f t="shared" si="455"/>
        <v>2369.8309999999997</v>
      </c>
      <c r="H1273" s="4">
        <f t="shared" si="440"/>
        <v>1.3671842355969421E-2</v>
      </c>
      <c r="I1273" s="4">
        <f t="shared" si="443"/>
        <v>1.4164897795458573E-3</v>
      </c>
      <c r="J1273" s="4">
        <f t="shared" si="444"/>
        <v>1.2255352576423564E-2</v>
      </c>
      <c r="K1273" s="4">
        <f t="shared" si="446"/>
        <v>-5.5886580535174082E-3</v>
      </c>
      <c r="L1273" s="4">
        <f t="shared" si="456"/>
        <v>-1.2387205443480532E-2</v>
      </c>
      <c r="M1273" s="4">
        <f t="shared" si="449"/>
        <v>1.5435204454929257E-2</v>
      </c>
      <c r="N1273" s="4">
        <f t="shared" si="457"/>
        <v>2.3684811279791836E-2</v>
      </c>
      <c r="O1273" s="4">
        <f t="shared" si="459"/>
        <v>7.9362396741909005E-3</v>
      </c>
      <c r="P1273" s="4">
        <f t="shared" si="460"/>
        <v>6.5031191967793958E-2</v>
      </c>
      <c r="T1273" s="4"/>
      <c r="U1273" s="4">
        <f t="shared" si="450"/>
        <v>-1.0805435309454828E-2</v>
      </c>
      <c r="V1273" s="4">
        <f t="shared" si="451"/>
        <v>-2.0697380956360291E-2</v>
      </c>
      <c r="W1273" s="4">
        <f t="shared" si="452"/>
        <v>2.474465442810192E-2</v>
      </c>
      <c r="X1273" s="4">
        <f t="shared" si="458"/>
        <v>1.6381502762299254E-2</v>
      </c>
      <c r="Y1273" s="4">
        <f t="shared" si="447"/>
        <v>-1.7987801968061996E-2</v>
      </c>
      <c r="Z1273" s="4">
        <f t="shared" si="448"/>
        <v>-1.1795969800998571E-2</v>
      </c>
      <c r="AA1273" s="4">
        <f t="shared" si="441"/>
        <v>1.3671842355969421E-2</v>
      </c>
      <c r="AB1273" s="4">
        <f t="shared" si="442"/>
        <v>1.3671842355969421E-2</v>
      </c>
      <c r="AC1273" s="2">
        <f t="shared" si="453"/>
        <v>1.3784509543050912E-2</v>
      </c>
      <c r="AD1273" s="3">
        <f t="shared" si="454"/>
        <v>2392.5193312289402</v>
      </c>
    </row>
    <row r="1274" spans="1:30" x14ac:dyDescent="0.3">
      <c r="A1274" s="1">
        <f t="shared" si="439"/>
        <v>4</v>
      </c>
      <c r="B1274" s="1">
        <f t="shared" si="461"/>
        <v>4</v>
      </c>
      <c r="C1274" s="5">
        <v>40927</v>
      </c>
      <c r="D1274" s="3">
        <v>2441.6999999999998</v>
      </c>
      <c r="E1274" s="3">
        <v>2435.14</v>
      </c>
      <c r="F1274" s="3">
        <f t="shared" si="445"/>
        <v>2402.9739999999997</v>
      </c>
      <c r="G1274" s="3">
        <f t="shared" si="455"/>
        <v>2381.0299999999997</v>
      </c>
      <c r="H1274" s="4">
        <f t="shared" si="440"/>
        <v>6.4881531434977414E-3</v>
      </c>
      <c r="I1274" s="4">
        <f t="shared" si="443"/>
        <v>3.7840689871225562E-3</v>
      </c>
      <c r="J1274" s="4">
        <f t="shared" si="444"/>
        <v>2.7040841563751852E-3</v>
      </c>
      <c r="K1274" s="4">
        <f t="shared" si="446"/>
        <v>-1.3465803228412865E-2</v>
      </c>
      <c r="L1274" s="4">
        <f t="shared" si="456"/>
        <v>-2.1299242819795568E-2</v>
      </c>
      <c r="M1274" s="4">
        <f t="shared" si="449"/>
        <v>1.6115863092983993E-2</v>
      </c>
      <c r="N1274" s="4">
        <f t="shared" si="457"/>
        <v>2.5480569333439763E-2</v>
      </c>
      <c r="O1274" s="4">
        <f t="shared" si="459"/>
        <v>8.987181062374559E-3</v>
      </c>
      <c r="P1274" s="4">
        <f t="shared" si="460"/>
        <v>7.1941277443882942E-2</v>
      </c>
      <c r="T1274" s="4"/>
      <c r="U1274" s="4">
        <f t="shared" si="450"/>
        <v>-2.213968903032203E-2</v>
      </c>
      <c r="V1274" s="4">
        <f t="shared" si="451"/>
        <v>-3.1918292140018754E-2</v>
      </c>
      <c r="W1274" s="4">
        <f t="shared" si="452"/>
        <v>2.9276003793866506E-2</v>
      </c>
      <c r="X1274" s="4">
        <f t="shared" si="458"/>
        <v>1.8603815206397502E-2</v>
      </c>
      <c r="Y1274" s="4">
        <f t="shared" si="447"/>
        <v>-2.5766728375190784E-2</v>
      </c>
      <c r="Z1274" s="4">
        <f t="shared" si="448"/>
        <v>-1.9623944281918507E-2</v>
      </c>
      <c r="AA1274" s="4">
        <f t="shared" si="441"/>
        <v>6.4881531434977414E-3</v>
      </c>
      <c r="AB1274" s="4">
        <f t="shared" si="442"/>
        <v>6.4881531434977414E-3</v>
      </c>
      <c r="AC1274" s="2">
        <f t="shared" si="453"/>
        <v>1.3427985630519543E-2</v>
      </c>
      <c r="AD1274" s="3">
        <f t="shared" si="454"/>
        <v>2408.9128874859603</v>
      </c>
    </row>
    <row r="1275" spans="1:30" x14ac:dyDescent="0.3">
      <c r="A1275" s="1">
        <f t="shared" si="439"/>
        <v>4</v>
      </c>
      <c r="B1275" s="1">
        <f t="shared" si="461"/>
        <v>5</v>
      </c>
      <c r="C1275" s="5">
        <v>40928</v>
      </c>
      <c r="D1275" s="3">
        <v>2437.02</v>
      </c>
      <c r="E1275" s="3">
        <v>2428.66</v>
      </c>
      <c r="F1275" s="3">
        <f t="shared" si="445"/>
        <v>2413.98</v>
      </c>
      <c r="G1275" s="3">
        <f t="shared" si="455"/>
        <v>2389.8339999999998</v>
      </c>
      <c r="H1275" s="4">
        <f t="shared" si="440"/>
        <v>-1.9166973829708141E-3</v>
      </c>
      <c r="I1275" s="4">
        <f t="shared" si="443"/>
        <v>-5.3405414260556021E-3</v>
      </c>
      <c r="J1275" s="4">
        <f t="shared" si="444"/>
        <v>3.423844043084788E-3</v>
      </c>
      <c r="K1275" s="4">
        <f t="shared" si="446"/>
        <v>-1.3711758201253234E-2</v>
      </c>
      <c r="L1275" s="4">
        <f t="shared" si="456"/>
        <v>-2.3388986726006041E-2</v>
      </c>
      <c r="M1275" s="4">
        <f t="shared" si="449"/>
        <v>9.5444038475877863E-3</v>
      </c>
      <c r="N1275" s="4">
        <f t="shared" si="457"/>
        <v>1.9744467607373629E-2</v>
      </c>
      <c r="O1275" s="4">
        <f t="shared" si="459"/>
        <v>9.9080023963694121E-3</v>
      </c>
      <c r="P1275" s="4">
        <f t="shared" si="460"/>
        <v>6.9886690402707868E-2</v>
      </c>
      <c r="T1275" s="4"/>
      <c r="U1275" s="4">
        <f t="shared" si="450"/>
        <v>-2.4454273661793029E-2</v>
      </c>
      <c r="V1275" s="4">
        <f t="shared" si="451"/>
        <v>-3.4209730925175083E-2</v>
      </c>
      <c r="W1275" s="4">
        <f t="shared" si="452"/>
        <v>2.3102531916590837E-2</v>
      </c>
      <c r="X1275" s="4">
        <f t="shared" si="458"/>
        <v>2.0413511840952785E-2</v>
      </c>
      <c r="Y1275" s="4">
        <f t="shared" si="447"/>
        <v>-2.6009616577796175E-2</v>
      </c>
      <c r="Z1275" s="4">
        <f t="shared" si="448"/>
        <v>-1.9868363955302851E-2</v>
      </c>
      <c r="AA1275" s="4">
        <f t="shared" si="441"/>
        <v>-1.9166973829708141E-3</v>
      </c>
      <c r="AB1275" s="4">
        <f t="shared" si="442"/>
        <v>-1.9166973829708141E-3</v>
      </c>
      <c r="AC1275" s="2">
        <f t="shared" si="453"/>
        <v>7.6889295161138675E-3</v>
      </c>
      <c r="AD1275" s="3">
        <f t="shared" si="454"/>
        <v>2418.2819249906402</v>
      </c>
    </row>
    <row r="1276" spans="1:30" x14ac:dyDescent="0.3">
      <c r="A1276" s="1">
        <f t="shared" si="439"/>
        <v>5</v>
      </c>
      <c r="B1276" s="1">
        <f t="shared" si="461"/>
        <v>1</v>
      </c>
      <c r="C1276" s="5">
        <v>40931</v>
      </c>
      <c r="D1276" s="3">
        <v>2437.2199999999998</v>
      </c>
      <c r="E1276" s="3">
        <v>2437.06</v>
      </c>
      <c r="F1276" s="3">
        <f t="shared" si="445"/>
        <v>2427.0279999999998</v>
      </c>
      <c r="G1276" s="3">
        <f t="shared" si="455"/>
        <v>2397.9390000000003</v>
      </c>
      <c r="H1276" s="4">
        <f t="shared" si="440"/>
        <v>8.2067443024603045E-5</v>
      </c>
      <c r="I1276" s="4">
        <f t="shared" si="443"/>
        <v>1.6413488604920609E-5</v>
      </c>
      <c r="J1276" s="4">
        <f t="shared" si="444"/>
        <v>6.5653954419682436E-5</v>
      </c>
      <c r="K1276" s="4">
        <f t="shared" si="446"/>
        <v>-5.1456286776472753E-3</v>
      </c>
      <c r="L1276" s="4">
        <f t="shared" si="456"/>
        <v>-1.7827328276155113E-2</v>
      </c>
      <c r="M1276" s="4">
        <f t="shared" si="449"/>
        <v>4.1993747084912115E-3</v>
      </c>
      <c r="N1276" s="4">
        <f t="shared" si="457"/>
        <v>1.6381150646450762E-2</v>
      </c>
      <c r="O1276" s="4">
        <f t="shared" si="459"/>
        <v>1.1935319749550508E-2</v>
      </c>
      <c r="P1276" s="4">
        <f t="shared" si="460"/>
        <v>6.9974493267715265E-2</v>
      </c>
      <c r="T1276" s="4"/>
      <c r="U1276" s="4">
        <f t="shared" si="450"/>
        <v>-2.6688332471625168E-2</v>
      </c>
      <c r="V1276" s="4">
        <f t="shared" si="451"/>
        <v>-3.6421449146908855E-2</v>
      </c>
      <c r="W1276" s="4">
        <f t="shared" si="452"/>
        <v>2.7504447760942245E-2</v>
      </c>
      <c r="X1276" s="4">
        <f t="shared" si="458"/>
        <v>2.4559596428646763E-2</v>
      </c>
      <c r="Y1276" s="4">
        <f t="shared" si="447"/>
        <v>-1.7550296649247694E-2</v>
      </c>
      <c r="Z1276" s="4">
        <f t="shared" si="448"/>
        <v>-1.1355705901881613E-2</v>
      </c>
      <c r="AA1276" s="4">
        <f t="shared" si="441"/>
        <v>8.2067443024603045E-5</v>
      </c>
      <c r="AB1276" s="4">
        <f t="shared" si="442"/>
        <v>8.2067443024603045E-5</v>
      </c>
      <c r="AC1276" s="2">
        <f t="shared" si="453"/>
        <v>5.1802395104147726E-3</v>
      </c>
      <c r="AD1276" s="3">
        <f t="shared" si="454"/>
        <v>2424.5946166604267</v>
      </c>
    </row>
    <row r="1277" spans="1:30" x14ac:dyDescent="0.3">
      <c r="A1277" s="1">
        <f t="shared" si="439"/>
        <v>5</v>
      </c>
      <c r="B1277" s="1">
        <f t="shared" si="461"/>
        <v>2</v>
      </c>
      <c r="C1277" s="5">
        <v>40932</v>
      </c>
      <c r="D1277" s="3">
        <v>2433.96</v>
      </c>
      <c r="E1277" s="3">
        <v>2426.86</v>
      </c>
      <c r="F1277" s="3">
        <f t="shared" si="445"/>
        <v>2435.172</v>
      </c>
      <c r="G1277" s="3">
        <f t="shared" si="455"/>
        <v>2406.27</v>
      </c>
      <c r="H1277" s="4">
        <f t="shared" si="440"/>
        <v>-1.3375895487480669E-3</v>
      </c>
      <c r="I1277" s="4">
        <f t="shared" si="443"/>
        <v>-4.2507447009296137E-3</v>
      </c>
      <c r="J1277" s="4">
        <f t="shared" si="444"/>
        <v>2.9131551521815466E-3</v>
      </c>
      <c r="K1277" s="4">
        <f t="shared" si="446"/>
        <v>-7.1597968176852764E-4</v>
      </c>
      <c r="L1277" s="4">
        <f t="shared" si="456"/>
        <v>-1.3961261874868165E-2</v>
      </c>
      <c r="M1277" s="4">
        <f t="shared" si="449"/>
        <v>-4.9770611685744949E-4</v>
      </c>
      <c r="N1277" s="4">
        <f t="shared" si="457"/>
        <v>1.1507436821304366E-2</v>
      </c>
      <c r="O1277" s="4">
        <f t="shared" si="459"/>
        <v>1.1874476162303424E-2</v>
      </c>
      <c r="P1277" s="4">
        <f t="shared" si="460"/>
        <v>6.8543306568093362E-2</v>
      </c>
      <c r="T1277" s="4"/>
      <c r="U1277" s="4">
        <f t="shared" si="450"/>
        <v>-1.8045149801823399E-2</v>
      </c>
      <c r="V1277" s="4">
        <f t="shared" si="451"/>
        <v>-2.7864698303805224E-2</v>
      </c>
      <c r="W1277" s="4">
        <f t="shared" si="452"/>
        <v>1.7014591098260208E-2</v>
      </c>
      <c r="X1277" s="4">
        <f t="shared" si="458"/>
        <v>2.431428369524621E-2</v>
      </c>
      <c r="Y1277" s="4">
        <f t="shared" si="447"/>
        <v>-1.3175880184489574E-2</v>
      </c>
      <c r="Z1277" s="4">
        <f t="shared" si="448"/>
        <v>-6.9537076487986441E-3</v>
      </c>
      <c r="AA1277" s="4">
        <f t="shared" si="441"/>
        <v>-1.3375895487480669E-3</v>
      </c>
      <c r="AB1277" s="4">
        <f t="shared" si="442"/>
        <v>-1.3375895487480669E-3</v>
      </c>
      <c r="AC1277" s="2">
        <f t="shared" si="453"/>
        <v>2.5651978229094077E-3</v>
      </c>
      <c r="AD1277" s="3">
        <f t="shared" si="454"/>
        <v>2427.7164111069515</v>
      </c>
    </row>
    <row r="1278" spans="1:30" x14ac:dyDescent="0.3">
      <c r="A1278" s="1">
        <f t="shared" si="439"/>
        <v>5</v>
      </c>
      <c r="B1278" s="1">
        <f t="shared" si="461"/>
        <v>3</v>
      </c>
      <c r="C1278" s="5">
        <v>40933</v>
      </c>
      <c r="D1278" s="3">
        <v>2465.66</v>
      </c>
      <c r="E1278" s="3">
        <v>2456.5500000000002</v>
      </c>
      <c r="F1278" s="3">
        <f t="shared" si="445"/>
        <v>2443.1119999999996</v>
      </c>
      <c r="G1278" s="3">
        <f t="shared" si="455"/>
        <v>2416.098</v>
      </c>
      <c r="H1278" s="4">
        <f t="shared" si="440"/>
        <v>1.3024043123140814E-2</v>
      </c>
      <c r="I1278" s="4">
        <f t="shared" si="443"/>
        <v>9.2811714243455704E-3</v>
      </c>
      <c r="J1278" s="4">
        <f t="shared" si="444"/>
        <v>3.7428716987952439E-3</v>
      </c>
      <c r="K1278" s="4">
        <f t="shared" si="446"/>
        <v>1.4441486302155409E-3</v>
      </c>
      <c r="L1278" s="4">
        <f t="shared" si="456"/>
        <v>-9.6011803352927579E-3</v>
      </c>
      <c r="M1278" s="4">
        <f t="shared" si="449"/>
        <v>9.2292125780562787E-3</v>
      </c>
      <c r="N1278" s="4">
        <f t="shared" si="457"/>
        <v>2.051324077086273E-2</v>
      </c>
      <c r="O1278" s="4">
        <f t="shared" si="459"/>
        <v>1.0956092891963884E-2</v>
      </c>
      <c r="P1278" s="4">
        <f t="shared" si="460"/>
        <v>8.2460060671779689E-2</v>
      </c>
      <c r="T1278" s="4"/>
      <c r="U1278" s="4">
        <f t="shared" si="450"/>
        <v>-3.286824762937764E-3</v>
      </c>
      <c r="V1278" s="4">
        <f t="shared" si="451"/>
        <v>-1.325395651530833E-2</v>
      </c>
      <c r="W1278" s="4">
        <f t="shared" si="452"/>
        <v>1.6364655641477939E-2</v>
      </c>
      <c r="X1278" s="4">
        <f t="shared" si="458"/>
        <v>2.261452506483648E-2</v>
      </c>
      <c r="Y1278" s="4">
        <f t="shared" si="447"/>
        <v>-1.1042686140734762E-2</v>
      </c>
      <c r="Z1278" s="4">
        <f t="shared" si="448"/>
        <v>-4.807063283830691E-3</v>
      </c>
      <c r="AA1278" s="4">
        <f t="shared" si="441"/>
        <v>1.3024043123140814E-2</v>
      </c>
      <c r="AB1278" s="4">
        <f t="shared" si="442"/>
        <v>1.3024043123140814E-2</v>
      </c>
      <c r="AC1278" s="2">
        <f t="shared" si="453"/>
        <v>1.0259210892296032E-2</v>
      </c>
      <c r="AD1278" s="3">
        <f t="shared" si="454"/>
        <v>2440.3642740713012</v>
      </c>
    </row>
    <row r="1279" spans="1:30" x14ac:dyDescent="0.3">
      <c r="A1279" s="1">
        <f t="shared" si="439"/>
        <v>5</v>
      </c>
      <c r="B1279" s="1">
        <f t="shared" si="461"/>
        <v>4</v>
      </c>
      <c r="C1279" s="5">
        <v>40934</v>
      </c>
      <c r="D1279" s="3">
        <v>2454.63</v>
      </c>
      <c r="E1279" s="3">
        <v>2474.0500000000002</v>
      </c>
      <c r="F1279" s="3">
        <f t="shared" si="445"/>
        <v>2445.6980000000003</v>
      </c>
      <c r="G1279" s="3">
        <f t="shared" si="455"/>
        <v>2424.3360000000002</v>
      </c>
      <c r="H1279" s="4">
        <f t="shared" si="440"/>
        <v>-4.4734472717243038E-3</v>
      </c>
      <c r="I1279" s="4">
        <f t="shared" si="443"/>
        <v>3.4027400371504295E-3</v>
      </c>
      <c r="J1279" s="4">
        <f t="shared" si="444"/>
        <v>-7.8761873088747329E-3</v>
      </c>
      <c r="K1279" s="4">
        <f t="shared" si="446"/>
        <v>-9.0016466179439619E-3</v>
      </c>
      <c r="L1279" s="4">
        <f t="shared" si="456"/>
        <v>-1.812496451254433E-2</v>
      </c>
      <c r="M1279" s="4">
        <f t="shared" si="449"/>
        <v>3.6521271228090253E-3</v>
      </c>
      <c r="N1279" s="4">
        <f t="shared" si="457"/>
        <v>1.2495792662403176E-2</v>
      </c>
      <c r="O1279" s="4">
        <f t="shared" si="459"/>
        <v>8.7027372760864492E-3</v>
      </c>
      <c r="P1279" s="4">
        <f t="shared" si="460"/>
        <v>7.7617732666616993E-2</v>
      </c>
      <c r="T1279" s="4"/>
      <c r="U1279" s="4">
        <f t="shared" si="450"/>
        <v>-9.7174792956044379E-3</v>
      </c>
      <c r="V1279" s="4">
        <f t="shared" si="451"/>
        <v>-1.9620304502648359E-2</v>
      </c>
      <c r="W1279" s="4">
        <f t="shared" si="452"/>
        <v>5.2954908465414636E-3</v>
      </c>
      <c r="X1279" s="4">
        <f t="shared" si="458"/>
        <v>1.7779634735956618E-2</v>
      </c>
      <c r="Y1279" s="4">
        <f t="shared" si="447"/>
        <v>-2.1358234565351179E-2</v>
      </c>
      <c r="Z1279" s="4">
        <f t="shared" si="448"/>
        <v>-1.5187653817582207E-2</v>
      </c>
      <c r="AA1279" s="4">
        <f t="shared" si="441"/>
        <v>-4.4734472717243038E-3</v>
      </c>
      <c r="AB1279" s="4">
        <f t="shared" si="442"/>
        <v>-4.4734472717243038E-3</v>
      </c>
      <c r="AC1279" s="2">
        <f t="shared" si="453"/>
        <v>3.8745081549828773E-3</v>
      </c>
      <c r="AD1279" s="3">
        <f t="shared" si="454"/>
        <v>2445.1195160475345</v>
      </c>
    </row>
    <row r="1280" spans="1:30" x14ac:dyDescent="0.3">
      <c r="A1280" s="1">
        <f t="shared" si="439"/>
        <v>5</v>
      </c>
      <c r="B1280" s="1">
        <f t="shared" si="461"/>
        <v>5</v>
      </c>
      <c r="C1280" s="5">
        <v>40935</v>
      </c>
      <c r="D1280" s="3">
        <v>2461.77</v>
      </c>
      <c r="E1280" s="3">
        <v>2450.38</v>
      </c>
      <c r="F1280" s="3">
        <f t="shared" si="445"/>
        <v>2450.6480000000001</v>
      </c>
      <c r="G1280" s="3">
        <f t="shared" si="455"/>
        <v>2432.3139999999999</v>
      </c>
      <c r="H1280" s="4">
        <f t="shared" si="440"/>
        <v>2.908788697278153E-3</v>
      </c>
      <c r="I1280" s="4">
        <f t="shared" si="443"/>
        <v>-1.731421843617979E-3</v>
      </c>
      <c r="J1280" s="4">
        <f t="shared" si="444"/>
        <v>4.6402105408961322E-3</v>
      </c>
      <c r="K1280" s="4">
        <f t="shared" si="446"/>
        <v>-2.7549976982273574E-3</v>
      </c>
      <c r="L1280" s="4">
        <f t="shared" si="456"/>
        <v>-1.0424743806149587E-2</v>
      </c>
      <c r="M1280" s="4">
        <f t="shared" si="449"/>
        <v>4.5383914784986844E-3</v>
      </c>
      <c r="N1280" s="4">
        <f t="shared" si="457"/>
        <v>1.2110278524894456E-2</v>
      </c>
      <c r="O1280" s="4">
        <f t="shared" si="459"/>
        <v>7.4474869707569303E-3</v>
      </c>
      <c r="P1280" s="4">
        <f t="shared" si="460"/>
        <v>8.0752294947384159E-2</v>
      </c>
      <c r="T1280" s="4"/>
      <c r="U1280" s="4">
        <f t="shared" si="450"/>
        <v>-7.1741973332030192E-3</v>
      </c>
      <c r="V1280" s="4">
        <f t="shared" si="451"/>
        <v>-1.7102455359870924E-2</v>
      </c>
      <c r="W1280" s="4">
        <f t="shared" si="452"/>
        <v>1.0155846074303863E-2</v>
      </c>
      <c r="X1280" s="4">
        <f t="shared" si="458"/>
        <v>1.5189852442853761E-2</v>
      </c>
      <c r="Y1280" s="4">
        <f t="shared" si="447"/>
        <v>-1.5189474036154664E-2</v>
      </c>
      <c r="Z1280" s="4">
        <f t="shared" si="448"/>
        <v>-8.9799977125954358E-3</v>
      </c>
      <c r="AA1280" s="4">
        <f t="shared" si="441"/>
        <v>2.908788697278153E-3</v>
      </c>
      <c r="AB1280" s="4">
        <f t="shared" si="442"/>
        <v>2.908788697278153E-3</v>
      </c>
      <c r="AC1280" s="2">
        <f t="shared" si="453"/>
        <v>4.5090819349399604E-3</v>
      </c>
      <c r="AD1280" s="3">
        <f t="shared" si="454"/>
        <v>2450.6696773650228</v>
      </c>
    </row>
    <row r="1281" spans="1:30" x14ac:dyDescent="0.3">
      <c r="A1281" s="1">
        <f t="shared" si="439"/>
        <v>6</v>
      </c>
      <c r="B1281" s="1">
        <f t="shared" si="461"/>
        <v>1</v>
      </c>
      <c r="C1281" s="5">
        <v>40938</v>
      </c>
      <c r="D1281" s="3">
        <v>2465.3200000000002</v>
      </c>
      <c r="E1281" s="3">
        <v>2438.52</v>
      </c>
      <c r="F1281" s="3">
        <f t="shared" si="445"/>
        <v>2456.268</v>
      </c>
      <c r="G1281" s="3">
        <f t="shared" si="455"/>
        <v>2441.6480000000001</v>
      </c>
      <c r="H1281" s="4">
        <f t="shared" si="440"/>
        <v>1.4420518569972752E-3</v>
      </c>
      <c r="I1281" s="4">
        <f t="shared" si="443"/>
        <v>-9.4444241338549097E-3</v>
      </c>
      <c r="J1281" s="4">
        <f t="shared" si="444"/>
        <v>1.0886475990852185E-2</v>
      </c>
      <c r="K1281" s="4">
        <f t="shared" si="446"/>
        <v>-3.1542345548121365E-3</v>
      </c>
      <c r="L1281" s="4">
        <f t="shared" si="456"/>
        <v>-9.2422209313714823E-3</v>
      </c>
      <c r="M1281" s="4">
        <f t="shared" si="449"/>
        <v>3.6852656143385554E-3</v>
      </c>
      <c r="N1281" s="4">
        <f t="shared" si="457"/>
        <v>9.6950911843148666E-3</v>
      </c>
      <c r="O1281" s="4">
        <f t="shared" si="459"/>
        <v>5.9302646309606416E-3</v>
      </c>
      <c r="P1281" s="4">
        <f t="shared" si="460"/>
        <v>8.23107958012671E-2</v>
      </c>
      <c r="T1281" s="4"/>
      <c r="U1281" s="4">
        <f t="shared" si="450"/>
        <v>-9.9724994617694518E-3</v>
      </c>
      <c r="V1281" s="4">
        <f t="shared" si="451"/>
        <v>-1.9872774467151674E-2</v>
      </c>
      <c r="W1281" s="4">
        <f t="shared" si="452"/>
        <v>1.1529529545958249E-2</v>
      </c>
      <c r="X1281" s="4">
        <f t="shared" si="458"/>
        <v>1.2047656640137749E-2</v>
      </c>
      <c r="Y1281" s="4">
        <f t="shared" si="447"/>
        <v>-1.5583732877071411E-2</v>
      </c>
      <c r="Z1281" s="4">
        <f t="shared" si="448"/>
        <v>-9.3767424539706497E-3</v>
      </c>
      <c r="AA1281" s="4">
        <f t="shared" si="441"/>
        <v>1.4420518569972752E-3</v>
      </c>
      <c r="AB1281" s="4">
        <f t="shared" si="442"/>
        <v>1.4420518569972752E-3</v>
      </c>
      <c r="AC1281" s="2">
        <f t="shared" si="453"/>
        <v>3.9617095373628572E-3</v>
      </c>
      <c r="AD1281" s="3">
        <f t="shared" si="454"/>
        <v>2455.5531182433488</v>
      </c>
    </row>
    <row r="1282" spans="1:30" x14ac:dyDescent="0.3">
      <c r="A1282" s="1">
        <f t="shared" si="439"/>
        <v>6</v>
      </c>
      <c r="B1282" s="1">
        <f t="shared" si="461"/>
        <v>2</v>
      </c>
      <c r="C1282" s="5">
        <v>40939</v>
      </c>
      <c r="D1282" s="3">
        <v>2467.9499999999998</v>
      </c>
      <c r="E1282" s="3">
        <v>2476.65</v>
      </c>
      <c r="F1282" s="3">
        <f t="shared" si="445"/>
        <v>2463.0659999999998</v>
      </c>
      <c r="G1282" s="3">
        <f t="shared" si="455"/>
        <v>2449.1190000000001</v>
      </c>
      <c r="H1282" s="4">
        <f t="shared" si="440"/>
        <v>1.0667986306035948E-3</v>
      </c>
      <c r="I1282" s="4">
        <f t="shared" si="443"/>
        <v>4.595752275566631E-3</v>
      </c>
      <c r="J1282" s="4">
        <f t="shared" si="444"/>
        <v>-3.5289536449630361E-3</v>
      </c>
      <c r="K1282" s="4">
        <f t="shared" si="446"/>
        <v>-1.4095533237066034E-3</v>
      </c>
      <c r="L1282" s="4">
        <f t="shared" si="456"/>
        <v>-7.4202672810562203E-3</v>
      </c>
      <c r="M1282" s="4">
        <f t="shared" si="449"/>
        <v>1.9828944900380317E-3</v>
      </c>
      <c r="N1282" s="4">
        <f t="shared" si="457"/>
        <v>7.6888873100897405E-3</v>
      </c>
      <c r="O1282" s="4">
        <f t="shared" si="459"/>
        <v>5.6512490123380391E-3</v>
      </c>
      <c r="P1282" s="4">
        <f t="shared" si="460"/>
        <v>8.3465403476115377E-2</v>
      </c>
      <c r="T1282" s="4"/>
      <c r="U1282" s="4">
        <f t="shared" si="450"/>
        <v>-1.2720458196096298E-2</v>
      </c>
      <c r="V1282" s="4">
        <f t="shared" si="451"/>
        <v>-2.2593253614135434E-2</v>
      </c>
      <c r="W1282" s="4">
        <f t="shared" si="452"/>
        <v>1.3964896711531736E-2</v>
      </c>
      <c r="X1282" s="4">
        <f t="shared" si="458"/>
        <v>1.1454632362724185E-2</v>
      </c>
      <c r="Y1282" s="4">
        <f t="shared" si="447"/>
        <v>-1.3860805776029472E-2</v>
      </c>
      <c r="Z1282" s="4">
        <f t="shared" si="448"/>
        <v>-7.6429518672540093E-3</v>
      </c>
      <c r="AA1282" s="4">
        <f t="shared" si="441"/>
        <v>1.0667986306035948E-3</v>
      </c>
      <c r="AB1282" s="4">
        <f t="shared" si="442"/>
        <v>1.0667986306035948E-3</v>
      </c>
      <c r="AC1282" s="2">
        <f t="shared" si="453"/>
        <v>3.3487663193205162E-3</v>
      </c>
      <c r="AD1282" s="3">
        <f t="shared" si="454"/>
        <v>2459.6854121622328</v>
      </c>
    </row>
    <row r="1283" spans="1:30" x14ac:dyDescent="0.3">
      <c r="A1283" s="1">
        <f t="shared" ref="A1283:A1346" si="462">WEEKNUM(C1283,2)</f>
        <v>6</v>
      </c>
      <c r="B1283" s="1">
        <f t="shared" si="461"/>
        <v>3</v>
      </c>
      <c r="C1283" s="5">
        <v>40940</v>
      </c>
      <c r="D1283" s="3">
        <v>2488.1799999999998</v>
      </c>
      <c r="E1283" s="3">
        <v>2481.62</v>
      </c>
      <c r="F1283" s="3">
        <f t="shared" si="445"/>
        <v>2467.5699999999997</v>
      </c>
      <c r="G1283" s="3">
        <f t="shared" si="455"/>
        <v>2455.3409999999999</v>
      </c>
      <c r="H1283" s="4">
        <f t="shared" ref="H1283:H1346" si="463">(D1283-D1282)/D1282</f>
        <v>8.1970866508640858E-3</v>
      </c>
      <c r="I1283" s="4">
        <f t="shared" si="443"/>
        <v>5.5390101096051674E-3</v>
      </c>
      <c r="J1283" s="4">
        <f t="shared" si="444"/>
        <v>2.6580765412589184E-3</v>
      </c>
      <c r="K1283" s="4">
        <f t="shared" si="446"/>
        <v>-2.2417390952005735E-3</v>
      </c>
      <c r="L1283" s="4">
        <f t="shared" si="456"/>
        <v>-6.5875636774561262E-3</v>
      </c>
      <c r="M1283" s="4">
        <f t="shared" si="449"/>
        <v>8.3523466406222029E-3</v>
      </c>
      <c r="N1283" s="4">
        <f t="shared" si="457"/>
        <v>1.3374517022279164E-2</v>
      </c>
      <c r="O1283" s="4">
        <f t="shared" si="459"/>
        <v>4.9148373509954324E-3</v>
      </c>
      <c r="P1283" s="4">
        <f t="shared" si="460"/>
        <v>9.2346663271622512E-2</v>
      </c>
      <c r="T1283" s="4"/>
      <c r="U1283" s="4">
        <f t="shared" si="450"/>
        <v>-9.278956218723895E-4</v>
      </c>
      <c r="V1283" s="4">
        <f t="shared" si="451"/>
        <v>-1.0918616665653585E-2</v>
      </c>
      <c r="W1283" s="4">
        <f t="shared" si="452"/>
        <v>9.1334571676549015E-3</v>
      </c>
      <c r="X1283" s="4">
        <f t="shared" si="458"/>
        <v>1.0011002360923317E-2</v>
      </c>
      <c r="Y1283" s="4">
        <f t="shared" si="447"/>
        <v>-1.468261516633282E-2</v>
      </c>
      <c r="Z1283" s="4">
        <f t="shared" si="448"/>
        <v>-8.4699429710107851E-3</v>
      </c>
      <c r="AA1283" s="4">
        <f t="shared" ref="AA1283:AA1346" si="464">(D1283-D1282)/D1282</f>
        <v>8.1970866508640858E-3</v>
      </c>
      <c r="AB1283" s="4">
        <f t="shared" ref="AB1283:AB1346" si="465">(D1283-D1282)/D1282</f>
        <v>8.1970866508640858E-3</v>
      </c>
      <c r="AC1283" s="2">
        <f t="shared" si="453"/>
        <v>7.6346533980036508E-3</v>
      </c>
      <c r="AD1283" s="3">
        <f t="shared" si="454"/>
        <v>2469.1836081081551</v>
      </c>
    </row>
    <row r="1284" spans="1:30" x14ac:dyDescent="0.3">
      <c r="A1284" s="1">
        <f t="shared" si="462"/>
        <v>6</v>
      </c>
      <c r="B1284" s="1">
        <f t="shared" si="461"/>
        <v>4</v>
      </c>
      <c r="C1284" s="5">
        <v>40941</v>
      </c>
      <c r="D1284" s="3">
        <v>2495.83</v>
      </c>
      <c r="E1284" s="3">
        <v>2495.08</v>
      </c>
      <c r="F1284" s="3">
        <f t="shared" si="445"/>
        <v>2475.81</v>
      </c>
      <c r="G1284" s="3">
        <f t="shared" si="455"/>
        <v>2460.7539999999999</v>
      </c>
      <c r="H1284" s="4">
        <f t="shared" si="463"/>
        <v>3.0745364081377117E-3</v>
      </c>
      <c r="I1284" s="4">
        <f t="shared" ref="I1284:I1347" si="466">(E1284-D1283)/D1283</f>
        <v>2.7731112700849986E-3</v>
      </c>
      <c r="J1284" s="4">
        <f t="shared" ref="J1284:J1347" si="467">H1284-I1284</f>
        <v>3.0142513805271305E-4</v>
      </c>
      <c r="K1284" s="4">
        <f t="shared" si="446"/>
        <v>-6.9830156982211905E-3</v>
      </c>
      <c r="L1284" s="4">
        <f t="shared" si="456"/>
        <v>-1.258885343236133E-2</v>
      </c>
      <c r="M1284" s="4">
        <f t="shared" si="449"/>
        <v>8.086242482258324E-3</v>
      </c>
      <c r="N1284" s="4">
        <f t="shared" si="457"/>
        <v>1.4254167625045016E-2</v>
      </c>
      <c r="O1284" s="4">
        <f t="shared" si="459"/>
        <v>6.0324621468609806E-3</v>
      </c>
      <c r="P1284" s="4">
        <f t="shared" si="460"/>
        <v>9.5705122858158867E-2</v>
      </c>
      <c r="T1284" s="4"/>
      <c r="U1284" s="4">
        <f t="shared" si="450"/>
        <v>-1.348375117555793E-2</v>
      </c>
      <c r="V1284" s="4">
        <f t="shared" si="451"/>
        <v>-2.3348913663802338E-2</v>
      </c>
      <c r="W1284" s="4">
        <f t="shared" si="452"/>
        <v>1.6784607048720097E-2</v>
      </c>
      <c r="X1284" s="4">
        <f t="shared" si="458"/>
        <v>1.2312231518363928E-2</v>
      </c>
      <c r="Y1284" s="4">
        <f t="shared" si="447"/>
        <v>-1.9364773607220959E-2</v>
      </c>
      <c r="Z1284" s="4">
        <f t="shared" si="448"/>
        <v>-1.3181623590242225E-2</v>
      </c>
      <c r="AA1284" s="4">
        <f t="shared" si="464"/>
        <v>3.0745364081377117E-3</v>
      </c>
      <c r="AB1284" s="4">
        <f t="shared" si="465"/>
        <v>3.0745364081377117E-3</v>
      </c>
      <c r="AC1284" s="2">
        <f t="shared" si="453"/>
        <v>7.1175766222979437E-3</v>
      </c>
      <c r="AD1284" s="3">
        <f t="shared" si="454"/>
        <v>2478.0657387387701</v>
      </c>
    </row>
    <row r="1285" spans="1:30" x14ac:dyDescent="0.3">
      <c r="A1285" s="1">
        <f t="shared" si="462"/>
        <v>6</v>
      </c>
      <c r="B1285" s="1">
        <f t="shared" si="461"/>
        <v>5</v>
      </c>
      <c r="C1285" s="5">
        <v>40942</v>
      </c>
      <c r="D1285" s="3">
        <v>2529.17</v>
      </c>
      <c r="E1285" s="3">
        <v>2518.86</v>
      </c>
      <c r="F1285" s="3">
        <f t="shared" si="445"/>
        <v>2489.29</v>
      </c>
      <c r="G1285" s="3">
        <f t="shared" si="455"/>
        <v>2469.9690000000001</v>
      </c>
      <c r="H1285" s="4">
        <f t="shared" si="463"/>
        <v>1.3358281613731763E-2</v>
      </c>
      <c r="I1285" s="4">
        <f t="shared" si="466"/>
        <v>9.227391288669581E-3</v>
      </c>
      <c r="J1285" s="4">
        <f t="shared" si="467"/>
        <v>4.1308903250621819E-3</v>
      </c>
      <c r="K1285" s="4">
        <f t="shared" si="446"/>
        <v>-6.6150338765059175E-3</v>
      </c>
      <c r="L1285" s="4">
        <f t="shared" si="456"/>
        <v>-1.2997234943441025E-2</v>
      </c>
      <c r="M1285" s="4">
        <f t="shared" si="449"/>
        <v>1.6020632389155184E-2</v>
      </c>
      <c r="N1285" s="4">
        <f t="shared" si="457"/>
        <v>2.396831701126614E-2</v>
      </c>
      <c r="O1285" s="4">
        <f t="shared" si="459"/>
        <v>7.639265055334324E-3</v>
      </c>
      <c r="P1285" s="4">
        <f t="shared" si="460"/>
        <v>0.11034186045490671</v>
      </c>
      <c r="T1285" s="4"/>
      <c r="U1285" s="4">
        <f t="shared" si="450"/>
        <v>-1.3646762800350964E-2</v>
      </c>
      <c r="V1285" s="4">
        <f t="shared" si="451"/>
        <v>-2.351029517234755E-2</v>
      </c>
      <c r="W1285" s="4">
        <f t="shared" si="452"/>
        <v>2.7378674693411688E-2</v>
      </c>
      <c r="X1285" s="4">
        <f t="shared" si="458"/>
        <v>1.5768074403178189E-2</v>
      </c>
      <c r="Y1285" s="4">
        <f t="shared" si="447"/>
        <v>-1.9001380087522043E-2</v>
      </c>
      <c r="Z1285" s="4">
        <f t="shared" si="448"/>
        <v>-1.2815938783643913E-2</v>
      </c>
      <c r="AA1285" s="4">
        <f t="shared" si="464"/>
        <v>1.3358281613731763E-2</v>
      </c>
      <c r="AB1285" s="4">
        <f t="shared" si="465"/>
        <v>1.3358281613731763E-2</v>
      </c>
      <c r="AC1285" s="2">
        <f t="shared" si="453"/>
        <v>1.3470627718771919E-2</v>
      </c>
      <c r="AD1285" s="3">
        <f t="shared" si="454"/>
        <v>2495.1004924925137</v>
      </c>
    </row>
    <row r="1286" spans="1:30" x14ac:dyDescent="0.3">
      <c r="A1286" s="1">
        <f t="shared" si="462"/>
        <v>7</v>
      </c>
      <c r="B1286" s="1">
        <f t="shared" si="461"/>
        <v>1</v>
      </c>
      <c r="C1286" s="5">
        <v>40945</v>
      </c>
      <c r="D1286" s="3">
        <v>2528.3000000000002</v>
      </c>
      <c r="E1286" s="3">
        <v>2519.33</v>
      </c>
      <c r="F1286" s="3">
        <f t="shared" ref="F1286:F1349" si="468">AVERAGE(D1282:D1286)</f>
        <v>2501.886</v>
      </c>
      <c r="G1286" s="3">
        <f t="shared" si="455"/>
        <v>2479.0770000000002</v>
      </c>
      <c r="H1286" s="4">
        <f t="shared" si="463"/>
        <v>-3.4398636706899527E-4</v>
      </c>
      <c r="I1286" s="4">
        <f t="shared" si="466"/>
        <v>-3.890604427539527E-3</v>
      </c>
      <c r="J1286" s="4">
        <f t="shared" si="467"/>
        <v>3.5466180604705319E-3</v>
      </c>
      <c r="K1286" s="4">
        <f t="shared" ref="K1286:K1349" si="469">(SUM(D1282:D1285)/4-D1285)/D1285</f>
        <v>-1.339866438396797E-2</v>
      </c>
      <c r="L1286" s="4">
        <f t="shared" si="456"/>
        <v>-2.1968559733913623E-2</v>
      </c>
      <c r="M1286" s="4">
        <f t="shared" si="449"/>
        <v>1.0557635319914742E-2</v>
      </c>
      <c r="N1286" s="4">
        <f t="shared" si="457"/>
        <v>1.9855373592671768E-2</v>
      </c>
      <c r="O1286" s="4">
        <f t="shared" si="459"/>
        <v>9.0214768816990632E-3</v>
      </c>
      <c r="P1286" s="4">
        <f t="shared" si="460"/>
        <v>0.10995991799212419</v>
      </c>
      <c r="T1286" s="4"/>
      <c r="U1286" s="4">
        <f t="shared" si="450"/>
        <v>-2.5245436249836866E-2</v>
      </c>
      <c r="V1286" s="4">
        <f t="shared" si="451"/>
        <v>-3.4992981887338577E-2</v>
      </c>
      <c r="W1286" s="4">
        <f t="shared" si="452"/>
        <v>2.5546379374685645E-2</v>
      </c>
      <c r="X1286" s="4">
        <f t="shared" si="458"/>
        <v>1.8572077639736354E-2</v>
      </c>
      <c r="Y1286" s="4">
        <f t="shared" ref="Y1286:Y1349" si="470">(SUM(D1282:D1285)*(0.99/4.01)-D1285)/D1285</f>
        <v>-2.5700426673444701E-2</v>
      </c>
      <c r="Z1286" s="4">
        <f t="shared" ref="Z1286:Z1349" si="471">(SUM(D1282:D1285)*(0.995/4.005)-D1285)/D1285</f>
        <v>-1.955722453138399E-2</v>
      </c>
      <c r="AA1286" s="4">
        <f t="shared" si="464"/>
        <v>-3.4398636706899527E-4</v>
      </c>
      <c r="AB1286" s="4">
        <f t="shared" si="465"/>
        <v>-3.4398636706899527E-4</v>
      </c>
      <c r="AC1286" s="2">
        <f t="shared" si="453"/>
        <v>8.7541055274259344E-3</v>
      </c>
      <c r="AD1286" s="3">
        <f t="shared" si="454"/>
        <v>2506.1669949950092</v>
      </c>
    </row>
    <row r="1287" spans="1:30" x14ac:dyDescent="0.3">
      <c r="A1287" s="1">
        <f t="shared" si="462"/>
        <v>7</v>
      </c>
      <c r="B1287" s="1">
        <f t="shared" si="461"/>
        <v>2</v>
      </c>
      <c r="C1287" s="5">
        <v>40946</v>
      </c>
      <c r="D1287" s="3">
        <v>2532.06</v>
      </c>
      <c r="E1287" s="3">
        <v>2522.79</v>
      </c>
      <c r="F1287" s="3">
        <f t="shared" si="468"/>
        <v>2514.7079999999996</v>
      </c>
      <c r="G1287" s="3">
        <f t="shared" si="455"/>
        <v>2488.8869999999997</v>
      </c>
      <c r="H1287" s="4">
        <f t="shared" si="463"/>
        <v>1.4871652889292264E-3</v>
      </c>
      <c r="I1287" s="4">
        <f t="shared" si="466"/>
        <v>-2.1793299845747015E-3</v>
      </c>
      <c r="J1287" s="4">
        <f t="shared" si="467"/>
        <v>3.6664952735039279E-3</v>
      </c>
      <c r="K1287" s="4">
        <f t="shared" si="469"/>
        <v>-7.091721710240197E-3</v>
      </c>
      <c r="L1287" s="4">
        <f t="shared" si="456"/>
        <v>-1.7486057825416661E-2</v>
      </c>
      <c r="M1287" s="4">
        <f t="shared" ref="M1287:M1350" si="472">(D1287-F1287)/F1287</f>
        <v>6.9002047156172088E-3</v>
      </c>
      <c r="N1287" s="4">
        <f t="shared" si="457"/>
        <v>1.7346307807465842E-2</v>
      </c>
      <c r="O1287" s="4">
        <f t="shared" si="459"/>
        <v>1.0197625648681277E-2</v>
      </c>
      <c r="P1287" s="4">
        <f t="shared" si="460"/>
        <v>0.11161061185426481</v>
      </c>
      <c r="T1287" s="4"/>
      <c r="U1287" s="4">
        <f t="shared" ref="U1287:U1350" si="473">(D1282-D1286)/D1286</f>
        <v>-2.3869793932682182E-2</v>
      </c>
      <c r="V1287" s="4">
        <f t="shared" ref="V1287:V1350" si="474">(D1282*(1-0.01)-D1286)/D1286</f>
        <v>-3.3631095993355432E-2</v>
      </c>
      <c r="W1287" s="4">
        <f t="shared" ref="W1287:W1350" si="475">(D1287-D1282)/D1282</f>
        <v>2.5977025466480331E-2</v>
      </c>
      <c r="X1287" s="4">
        <f t="shared" si="458"/>
        <v>2.0966551444419203E-2</v>
      </c>
      <c r="Y1287" s="4">
        <f t="shared" si="470"/>
        <v>-1.9472124182681044E-2</v>
      </c>
      <c r="Z1287" s="4">
        <f t="shared" si="471"/>
        <v>-1.3289651037891599E-2</v>
      </c>
      <c r="AA1287" s="4">
        <f t="shared" si="464"/>
        <v>1.4871652889292264E-3</v>
      </c>
      <c r="AB1287" s="4">
        <f t="shared" si="465"/>
        <v>1.4871652889292264E-3</v>
      </c>
      <c r="AC1287" s="2">
        <f t="shared" si="453"/>
        <v>6.8173753136421154E-3</v>
      </c>
      <c r="AD1287" s="3">
        <f t="shared" si="454"/>
        <v>2514.7979966633393</v>
      </c>
    </row>
    <row r="1288" spans="1:30" x14ac:dyDescent="0.3">
      <c r="A1288" s="1">
        <f t="shared" si="462"/>
        <v>7</v>
      </c>
      <c r="B1288" s="1">
        <f t="shared" si="461"/>
        <v>3</v>
      </c>
      <c r="C1288" s="5">
        <v>40947</v>
      </c>
      <c r="D1288" s="3">
        <v>2545.7199999999998</v>
      </c>
      <c r="E1288" s="3">
        <v>2533.48</v>
      </c>
      <c r="F1288" s="3">
        <f t="shared" si="468"/>
        <v>2526.2159999999999</v>
      </c>
      <c r="G1288" s="3">
        <f t="shared" si="455"/>
        <v>2496.893</v>
      </c>
      <c r="H1288" s="4">
        <f t="shared" si="463"/>
        <v>5.3948168684785731E-3</v>
      </c>
      <c r="I1288" s="4">
        <f t="shared" si="466"/>
        <v>5.6080819569839292E-4</v>
      </c>
      <c r="J1288" s="4">
        <f t="shared" si="467"/>
        <v>4.8340086727801804E-3</v>
      </c>
      <c r="K1288" s="4">
        <f t="shared" si="469"/>
        <v>-4.2337069421734871E-3</v>
      </c>
      <c r="L1288" s="4">
        <f t="shared" si="456"/>
        <v>-1.6031303453402392E-2</v>
      </c>
      <c r="M1288" s="4">
        <f t="shared" si="472"/>
        <v>7.720638298546089E-3</v>
      </c>
      <c r="N1288" s="4">
        <f t="shared" si="457"/>
        <v>1.9555103082110354E-2</v>
      </c>
      <c r="O1288" s="4">
        <f t="shared" si="459"/>
        <v>1.15185487799129E-2</v>
      </c>
      <c r="P1288" s="4">
        <f t="shared" si="460"/>
        <v>0.11760754753427599</v>
      </c>
      <c r="T1288" s="4"/>
      <c r="U1288" s="4">
        <f t="shared" si="473"/>
        <v>-1.7329763117777664E-2</v>
      </c>
      <c r="V1288" s="4">
        <f t="shared" si="474"/>
        <v>-2.7156465486599932E-2</v>
      </c>
      <c r="W1288" s="4">
        <f t="shared" si="475"/>
        <v>2.3125336591404144E-2</v>
      </c>
      <c r="X1288" s="4">
        <f t="shared" si="458"/>
        <v>2.3766701653853868E-2</v>
      </c>
      <c r="Y1288" s="4">
        <f t="shared" si="470"/>
        <v>-1.6649745508979328E-2</v>
      </c>
      <c r="Z1288" s="4">
        <f t="shared" si="471"/>
        <v>-1.0449476561760443E-2</v>
      </c>
      <c r="AA1288" s="4">
        <f t="shared" si="464"/>
        <v>5.3948168684785731E-3</v>
      </c>
      <c r="AB1288" s="4">
        <f t="shared" si="465"/>
        <v>5.3948168684785731E-3</v>
      </c>
      <c r="AC1288" s="2">
        <f t="shared" ref="AC1288:AC1351" si="476">(D1288-AD1288)/D1288</f>
        <v>8.0977754392105809E-3</v>
      </c>
      <c r="AD1288" s="3">
        <f t="shared" si="454"/>
        <v>2525.1053311088926</v>
      </c>
    </row>
    <row r="1289" spans="1:30" x14ac:dyDescent="0.3">
      <c r="A1289" s="1">
        <f t="shared" si="462"/>
        <v>7</v>
      </c>
      <c r="B1289" s="1">
        <f t="shared" si="461"/>
        <v>4</v>
      </c>
      <c r="C1289" s="5">
        <v>40948</v>
      </c>
      <c r="D1289" s="3">
        <v>2563.9299999999998</v>
      </c>
      <c r="E1289" s="3">
        <v>2553.63</v>
      </c>
      <c r="F1289" s="3">
        <f t="shared" si="468"/>
        <v>2539.8360000000002</v>
      </c>
      <c r="G1289" s="3">
        <f t="shared" si="455"/>
        <v>2507.8230000000003</v>
      </c>
      <c r="H1289" s="4">
        <f t="shared" si="463"/>
        <v>7.1531825966720764E-3</v>
      </c>
      <c r="I1289" s="4">
        <f t="shared" si="466"/>
        <v>3.107175965935103E-3</v>
      </c>
      <c r="J1289" s="4">
        <f t="shared" si="467"/>
        <v>4.0460066307369735E-3</v>
      </c>
      <c r="K1289" s="4">
        <f t="shared" si="469"/>
        <v>-4.6774586364564056E-3</v>
      </c>
      <c r="L1289" s="4">
        <f t="shared" si="456"/>
        <v>-1.7335414386150241E-2</v>
      </c>
      <c r="M1289" s="4">
        <f t="shared" si="472"/>
        <v>9.4864392819062303E-3</v>
      </c>
      <c r="N1289" s="4">
        <f t="shared" si="457"/>
        <v>2.2372791062207943E-2</v>
      </c>
      <c r="O1289" s="4">
        <f t="shared" si="459"/>
        <v>1.2485910301763279E-2</v>
      </c>
      <c r="P1289" s="4">
        <f t="shared" si="460"/>
        <v>0.12560199839320754</v>
      </c>
      <c r="T1289" s="4"/>
      <c r="U1289" s="4">
        <f t="shared" si="473"/>
        <v>-1.9597599107521596E-2</v>
      </c>
      <c r="V1289" s="4">
        <f t="shared" si="474"/>
        <v>-2.9401623116446472E-2</v>
      </c>
      <c r="W1289" s="4">
        <f t="shared" si="475"/>
        <v>2.7285512234406954E-2</v>
      </c>
      <c r="X1289" s="4">
        <f t="shared" si="458"/>
        <v>2.5860627431022694E-2</v>
      </c>
      <c r="Y1289" s="4">
        <f t="shared" si="470"/>
        <v>-1.7087964139742517E-2</v>
      </c>
      <c r="Z1289" s="4">
        <f t="shared" si="471"/>
        <v>-1.0890458270436091E-2</v>
      </c>
      <c r="AA1289" s="4">
        <f t="shared" si="464"/>
        <v>7.1531825966720764E-3</v>
      </c>
      <c r="AB1289" s="4">
        <f t="shared" si="465"/>
        <v>7.1531825966720764E-3</v>
      </c>
      <c r="AC1289" s="2">
        <f t="shared" si="476"/>
        <v>1.0095093311467733E-2</v>
      </c>
      <c r="AD1289" s="3">
        <f t="shared" ref="AD1289:AD1352" si="477">D1289*(2/(5+1))+AD1288*(1-(2/(5+1)))</f>
        <v>2538.0468874059284</v>
      </c>
    </row>
    <row r="1290" spans="1:30" x14ac:dyDescent="0.3">
      <c r="A1290" s="1">
        <f t="shared" si="462"/>
        <v>7</v>
      </c>
      <c r="B1290" s="1">
        <f t="shared" si="461"/>
        <v>5</v>
      </c>
      <c r="C1290" s="5">
        <v>40949</v>
      </c>
      <c r="D1290" s="3">
        <v>2547.3200000000002</v>
      </c>
      <c r="E1290" s="3">
        <v>2543.86</v>
      </c>
      <c r="F1290" s="3">
        <f t="shared" si="468"/>
        <v>2543.4659999999999</v>
      </c>
      <c r="G1290" s="3">
        <f t="shared" si="455"/>
        <v>2516.3780000000002</v>
      </c>
      <c r="H1290" s="4">
        <f t="shared" si="463"/>
        <v>-6.4783359920121348E-3</v>
      </c>
      <c r="I1290" s="4">
        <f t="shared" si="466"/>
        <v>-7.8278268127443852E-3</v>
      </c>
      <c r="J1290" s="4">
        <f t="shared" si="467"/>
        <v>1.3494908207322505E-3</v>
      </c>
      <c r="K1290" s="4">
        <f t="shared" si="469"/>
        <v>-8.3572874454449931E-3</v>
      </c>
      <c r="L1290" s="4">
        <f t="shared" si="456"/>
        <v>-1.9887438424605716E-2</v>
      </c>
      <c r="M1290" s="4">
        <f t="shared" si="472"/>
        <v>1.5152551675549307E-3</v>
      </c>
      <c r="N1290" s="4">
        <f t="shared" si="457"/>
        <v>1.229624484079896E-2</v>
      </c>
      <c r="O1290" s="4">
        <f t="shared" si="459"/>
        <v>1.0633921140649677E-2</v>
      </c>
      <c r="P1290" s="4">
        <f t="shared" si="460"/>
        <v>0.11830997045433603</v>
      </c>
      <c r="T1290" s="4"/>
      <c r="U1290" s="4">
        <f t="shared" si="473"/>
        <v>-1.3557312407124909E-2</v>
      </c>
      <c r="V1290" s="4">
        <f t="shared" si="474"/>
        <v>-2.3421739283053744E-2</v>
      </c>
      <c r="W1290" s="4">
        <f t="shared" si="475"/>
        <v>7.1762673129920447E-3</v>
      </c>
      <c r="X1290" s="4">
        <f t="shared" si="458"/>
        <v>2.1763635414114038E-2</v>
      </c>
      <c r="Y1290" s="4">
        <f t="shared" si="470"/>
        <v>-2.0721909796499308E-2</v>
      </c>
      <c r="Z1290" s="4">
        <f t="shared" si="471"/>
        <v>-1.4547316862140051E-2</v>
      </c>
      <c r="AA1290" s="4">
        <f t="shared" si="464"/>
        <v>-6.4783359920121348E-3</v>
      </c>
      <c r="AB1290" s="4">
        <f t="shared" si="465"/>
        <v>-6.4783359920121348E-3</v>
      </c>
      <c r="AC1290" s="2">
        <f t="shared" si="476"/>
        <v>2.4268937796250076E-3</v>
      </c>
      <c r="AD1290" s="3">
        <f t="shared" si="477"/>
        <v>2541.1379249372858</v>
      </c>
    </row>
    <row r="1291" spans="1:30" x14ac:dyDescent="0.3">
      <c r="A1291" s="1">
        <f t="shared" si="462"/>
        <v>8</v>
      </c>
      <c r="B1291" s="1">
        <f t="shared" si="461"/>
        <v>1</v>
      </c>
      <c r="C1291" s="5">
        <v>40952</v>
      </c>
      <c r="D1291" s="3">
        <v>2569.4899999999998</v>
      </c>
      <c r="E1291" s="3">
        <v>2564.9299999999998</v>
      </c>
      <c r="F1291" s="3">
        <f t="shared" si="468"/>
        <v>2551.7039999999997</v>
      </c>
      <c r="G1291" s="3">
        <f t="shared" ref="G1291:G1354" si="478">AVERAGE(D1282:D1291)</f>
        <v>2526.7949999999996</v>
      </c>
      <c r="H1291" s="4">
        <f t="shared" si="463"/>
        <v>8.7032646075089187E-3</v>
      </c>
      <c r="I1291" s="4">
        <f t="shared" si="466"/>
        <v>6.913147935869726E-3</v>
      </c>
      <c r="J1291" s="4">
        <f t="shared" si="467"/>
        <v>1.7901166716391926E-3</v>
      </c>
      <c r="K1291" s="4">
        <f t="shared" si="469"/>
        <v>-2.4535590346110715E-5</v>
      </c>
      <c r="L1291" s="4">
        <f t="shared" ref="L1291:L1354" si="479">(SUM(D1282:D1290)/9-D1290)/D1290</f>
        <v>-9.9197937003946308E-3</v>
      </c>
      <c r="M1291" s="4">
        <f t="shared" si="472"/>
        <v>6.9702441976028807E-3</v>
      </c>
      <c r="N1291" s="4">
        <f t="shared" ref="N1291:N1354" si="480">(D1291-G1291)/G1291</f>
        <v>1.6896899036130817E-2</v>
      </c>
      <c r="O1291" s="4">
        <f t="shared" si="459"/>
        <v>9.6941416390023336E-3</v>
      </c>
      <c r="P1291" s="4">
        <f t="shared" si="460"/>
        <v>0.12804291804041559</v>
      </c>
      <c r="T1291" s="4"/>
      <c r="U1291" s="4">
        <f t="shared" si="473"/>
        <v>-7.4666708540740779E-3</v>
      </c>
      <c r="V1291" s="4">
        <f t="shared" si="474"/>
        <v>-1.7392004145533296E-2</v>
      </c>
      <c r="W1291" s="4">
        <f t="shared" si="475"/>
        <v>1.6291579322073962E-2</v>
      </c>
      <c r="X1291" s="4">
        <f t="shared" ref="X1291:X1354" si="481">(F1291-F1286)/F1286</f>
        <v>1.9912178252726048E-2</v>
      </c>
      <c r="Y1291" s="4">
        <f t="shared" si="470"/>
        <v>-1.2493057590466566E-2</v>
      </c>
      <c r="Z1291" s="4">
        <f t="shared" si="471"/>
        <v>-6.2665796877847272E-3</v>
      </c>
      <c r="AA1291" s="4">
        <f t="shared" si="464"/>
        <v>8.7032646075089187E-3</v>
      </c>
      <c r="AB1291" s="4">
        <f t="shared" si="465"/>
        <v>8.7032646075089187E-3</v>
      </c>
      <c r="AC1291" s="2">
        <f t="shared" si="476"/>
        <v>7.3560836489507102E-3</v>
      </c>
      <c r="AD1291" s="3">
        <f t="shared" si="477"/>
        <v>2550.5886166248574</v>
      </c>
    </row>
    <row r="1292" spans="1:30" x14ac:dyDescent="0.3">
      <c r="A1292" s="1">
        <f t="shared" si="462"/>
        <v>8</v>
      </c>
      <c r="B1292" s="1">
        <f t="shared" si="461"/>
        <v>2</v>
      </c>
      <c r="C1292" s="5">
        <v>40953</v>
      </c>
      <c r="D1292" s="3">
        <v>2575.2399999999998</v>
      </c>
      <c r="E1292" s="3">
        <v>2561.6</v>
      </c>
      <c r="F1292" s="3">
        <f t="shared" si="468"/>
        <v>2560.3399999999997</v>
      </c>
      <c r="G1292" s="3">
        <f t="shared" si="478"/>
        <v>2537.5239999999999</v>
      </c>
      <c r="H1292" s="4">
        <f t="shared" si="463"/>
        <v>2.237798162281231E-3</v>
      </c>
      <c r="I1292" s="4">
        <f t="shared" si="466"/>
        <v>-3.0706482609388921E-3</v>
      </c>
      <c r="J1292" s="4">
        <f t="shared" si="467"/>
        <v>5.3084464232201235E-3</v>
      </c>
      <c r="K1292" s="4">
        <f t="shared" si="469"/>
        <v>-5.0107219720644958E-3</v>
      </c>
      <c r="L1292" s="4">
        <f t="shared" si="479"/>
        <v>-1.4071534299283633E-2</v>
      </c>
      <c r="M1292" s="4">
        <f t="shared" si="472"/>
        <v>5.819539592397921E-3</v>
      </c>
      <c r="N1292" s="4">
        <f t="shared" si="480"/>
        <v>1.4863307696794156E-2</v>
      </c>
      <c r="O1292" s="4">
        <f t="shared" ref="O1292:O1355" si="482">(F1292-G1292)/D1292</f>
        <v>8.8597567605348641E-3</v>
      </c>
      <c r="P1292" s="4">
        <f t="shared" si="460"/>
        <v>0.1305672504093808</v>
      </c>
      <c r="T1292" s="4"/>
      <c r="U1292" s="4">
        <f t="shared" si="473"/>
        <v>-1.4567093080728019E-2</v>
      </c>
      <c r="V1292" s="4">
        <f t="shared" si="474"/>
        <v>-2.4421422149920744E-2</v>
      </c>
      <c r="W1292" s="4">
        <f t="shared" si="475"/>
        <v>1.7053308373419208E-2</v>
      </c>
      <c r="X1292" s="4">
        <f t="shared" si="481"/>
        <v>1.8146043198653709E-2</v>
      </c>
      <c r="Y1292" s="4">
        <f t="shared" si="470"/>
        <v>-1.7417072072163423E-2</v>
      </c>
      <c r="Z1292" s="4">
        <f t="shared" si="471"/>
        <v>-1.1221641310565965E-2</v>
      </c>
      <c r="AA1292" s="4">
        <f t="shared" si="464"/>
        <v>2.237798162281231E-3</v>
      </c>
      <c r="AB1292" s="4">
        <f t="shared" si="465"/>
        <v>2.237798162281231E-3</v>
      </c>
      <c r="AC1292" s="2">
        <f t="shared" si="476"/>
        <v>6.3816403843634925E-3</v>
      </c>
      <c r="AD1292" s="3">
        <f t="shared" si="477"/>
        <v>2558.8057444165715</v>
      </c>
    </row>
    <row r="1293" spans="1:30" x14ac:dyDescent="0.3">
      <c r="A1293" s="1">
        <f t="shared" si="462"/>
        <v>8</v>
      </c>
      <c r="B1293" s="1">
        <f t="shared" si="461"/>
        <v>3</v>
      </c>
      <c r="C1293" s="5">
        <v>40954</v>
      </c>
      <c r="D1293" s="3">
        <v>2556.0100000000002</v>
      </c>
      <c r="E1293" s="3">
        <v>2584.9499999999998</v>
      </c>
      <c r="F1293" s="3">
        <f t="shared" si="468"/>
        <v>2562.3980000000001</v>
      </c>
      <c r="G1293" s="3">
        <f t="shared" si="478"/>
        <v>2544.3069999999998</v>
      </c>
      <c r="H1293" s="4">
        <f t="shared" si="463"/>
        <v>-7.4672651869338641E-3</v>
      </c>
      <c r="I1293" s="4">
        <f t="shared" si="466"/>
        <v>3.77052235908111E-3</v>
      </c>
      <c r="J1293" s="4">
        <f t="shared" si="467"/>
        <v>-1.1237787546014974E-2</v>
      </c>
      <c r="K1293" s="4">
        <f t="shared" si="469"/>
        <v>-4.3665833087401145E-3</v>
      </c>
      <c r="L1293" s="4">
        <f t="shared" si="479"/>
        <v>-1.2516632753969952E-2</v>
      </c>
      <c r="M1293" s="4">
        <f t="shared" si="472"/>
        <v>-2.4929772814371223E-3</v>
      </c>
      <c r="N1293" s="4">
        <f t="shared" si="480"/>
        <v>4.5996807775164046E-3</v>
      </c>
      <c r="O1293" s="4">
        <f t="shared" si="482"/>
        <v>7.0778283340050888E-3</v>
      </c>
      <c r="P1293" s="4">
        <f t="shared" si="460"/>
        <v>0.12212500493891129</v>
      </c>
      <c r="T1293" s="4"/>
      <c r="U1293" s="4">
        <f t="shared" si="473"/>
        <v>-1.1463009272922129E-2</v>
      </c>
      <c r="V1293" s="4">
        <f t="shared" si="474"/>
        <v>-2.1348379180192844E-2</v>
      </c>
      <c r="W1293" s="4">
        <f t="shared" si="475"/>
        <v>4.0420784689598303E-3</v>
      </c>
      <c r="X1293" s="4">
        <f t="shared" si="481"/>
        <v>1.4322607409659445E-2</v>
      </c>
      <c r="Y1293" s="4">
        <f t="shared" si="470"/>
        <v>-1.6780965062995222E-2</v>
      </c>
      <c r="Z1293" s="4">
        <f t="shared" si="471"/>
        <v>-1.0581523487836583E-2</v>
      </c>
      <c r="AA1293" s="4">
        <f t="shared" si="464"/>
        <v>-7.4672651869338641E-3</v>
      </c>
      <c r="AB1293" s="4">
        <f t="shared" si="465"/>
        <v>-7.4672651869338641E-3</v>
      </c>
      <c r="AC1293" s="2">
        <f t="shared" si="476"/>
        <v>-7.2919496052345229E-4</v>
      </c>
      <c r="AD1293" s="3">
        <f t="shared" si="477"/>
        <v>2557.8738296110478</v>
      </c>
    </row>
    <row r="1294" spans="1:30" x14ac:dyDescent="0.3">
      <c r="A1294" s="1">
        <f t="shared" si="462"/>
        <v>8</v>
      </c>
      <c r="B1294" s="1">
        <f t="shared" si="461"/>
        <v>4</v>
      </c>
      <c r="C1294" s="5">
        <v>40955</v>
      </c>
      <c r="D1294" s="3">
        <v>2592.29</v>
      </c>
      <c r="E1294" s="3">
        <v>2555.5500000000002</v>
      </c>
      <c r="F1294" s="3">
        <f t="shared" si="468"/>
        <v>2568.0699999999997</v>
      </c>
      <c r="G1294" s="3">
        <f t="shared" si="478"/>
        <v>2553.953</v>
      </c>
      <c r="H1294" s="4">
        <f t="shared" si="463"/>
        <v>1.4193997676065329E-2</v>
      </c>
      <c r="I1294" s="4">
        <f t="shared" si="466"/>
        <v>-1.7996799699533113E-4</v>
      </c>
      <c r="J1294" s="4">
        <f t="shared" si="467"/>
        <v>1.437396567306066E-2</v>
      </c>
      <c r="K1294" s="4">
        <f t="shared" si="469"/>
        <v>2.3493648303409037E-3</v>
      </c>
      <c r="L1294" s="4">
        <f t="shared" si="479"/>
        <v>-2.4712996688851219E-3</v>
      </c>
      <c r="M1294" s="4">
        <f t="shared" si="472"/>
        <v>9.4312070932646916E-3</v>
      </c>
      <c r="N1294" s="4">
        <f t="shared" si="480"/>
        <v>1.5010847889526545E-2</v>
      </c>
      <c r="O1294" s="4">
        <f t="shared" si="482"/>
        <v>5.4457641699037279E-3</v>
      </c>
      <c r="P1294" s="4">
        <f t="shared" si="460"/>
        <v>0.13805244465126898</v>
      </c>
      <c r="T1294" s="4"/>
      <c r="U1294" s="4">
        <f t="shared" si="473"/>
        <v>3.0985794265279156E-3</v>
      </c>
      <c r="V1294" s="4">
        <f t="shared" si="474"/>
        <v>-6.9324063677372941E-3</v>
      </c>
      <c r="W1294" s="4">
        <f t="shared" si="475"/>
        <v>1.1061144415019181E-2</v>
      </c>
      <c r="X1294" s="4">
        <f t="shared" si="481"/>
        <v>1.1116465787554576E-2</v>
      </c>
      <c r="Y1294" s="4">
        <f t="shared" si="470"/>
        <v>-1.0148756925648398E-2</v>
      </c>
      <c r="Z1294" s="4">
        <f t="shared" si="471"/>
        <v>-3.9074976217836352E-3</v>
      </c>
      <c r="AA1294" s="4">
        <f t="shared" si="464"/>
        <v>1.4193997676065329E-2</v>
      </c>
      <c r="AB1294" s="4">
        <f t="shared" si="465"/>
        <v>1.4193997676065329E-2</v>
      </c>
      <c r="AC1294" s="2">
        <f t="shared" si="476"/>
        <v>8.8509054128336311E-3</v>
      </c>
      <c r="AD1294" s="3">
        <f t="shared" si="477"/>
        <v>2569.3458864073655</v>
      </c>
    </row>
    <row r="1295" spans="1:30" x14ac:dyDescent="0.3">
      <c r="A1295" s="1">
        <f t="shared" si="462"/>
        <v>8</v>
      </c>
      <c r="B1295" s="1">
        <f t="shared" si="461"/>
        <v>5</v>
      </c>
      <c r="C1295" s="5">
        <v>40956</v>
      </c>
      <c r="D1295" s="3">
        <v>2584.2399999999998</v>
      </c>
      <c r="E1295" s="3">
        <v>2587.2199999999998</v>
      </c>
      <c r="F1295" s="3">
        <f t="shared" si="468"/>
        <v>2575.4539999999997</v>
      </c>
      <c r="G1295" s="3">
        <f t="shared" si="478"/>
        <v>2559.46</v>
      </c>
      <c r="H1295" s="4">
        <f t="shared" si="463"/>
        <v>-3.1053624401591574E-3</v>
      </c>
      <c r="I1295" s="4">
        <f t="shared" si="466"/>
        <v>-1.9557996983362832E-3</v>
      </c>
      <c r="J1295" s="4">
        <f t="shared" si="467"/>
        <v>-1.1495627418228742E-3</v>
      </c>
      <c r="K1295" s="4">
        <f t="shared" si="469"/>
        <v>-7.3419640549476544E-3</v>
      </c>
      <c r="L1295" s="4">
        <f t="shared" si="479"/>
        <v>-1.3726602090558168E-2</v>
      </c>
      <c r="M1295" s="4">
        <f t="shared" si="472"/>
        <v>3.4114373621117128E-3</v>
      </c>
      <c r="N1295" s="4">
        <f t="shared" si="480"/>
        <v>9.6817297398669039E-3</v>
      </c>
      <c r="O1295" s="4">
        <f t="shared" si="482"/>
        <v>6.1890536482678421E-3</v>
      </c>
      <c r="P1295" s="4">
        <f t="shared" si="460"/>
        <v>0.13451837933471764</v>
      </c>
      <c r="T1295" s="4"/>
      <c r="U1295" s="4">
        <f t="shared" si="473"/>
        <v>-1.7347596140863793E-2</v>
      </c>
      <c r="V1295" s="4">
        <f t="shared" si="474"/>
        <v>-2.7174120179455117E-2</v>
      </c>
      <c r="W1295" s="4">
        <f t="shared" si="475"/>
        <v>1.4493663929148916E-2</v>
      </c>
      <c r="X1295" s="4">
        <f t="shared" si="481"/>
        <v>1.2576539257847297E-2</v>
      </c>
      <c r="Y1295" s="4">
        <f t="shared" si="470"/>
        <v>-1.9719246298651596E-2</v>
      </c>
      <c r="Z1295" s="4">
        <f t="shared" si="471"/>
        <v>-1.3538331320522321E-2</v>
      </c>
      <c r="AA1295" s="4">
        <f t="shared" si="464"/>
        <v>-3.1053624401591574E-3</v>
      </c>
      <c r="AB1295" s="4">
        <f t="shared" si="465"/>
        <v>-3.1053624401591574E-3</v>
      </c>
      <c r="AC1295" s="2">
        <f t="shared" si="476"/>
        <v>3.8422936963114517E-3</v>
      </c>
      <c r="AD1295" s="3">
        <f t="shared" si="477"/>
        <v>2574.3105909382439</v>
      </c>
    </row>
    <row r="1296" spans="1:30" x14ac:dyDescent="0.3">
      <c r="A1296" s="1">
        <f t="shared" si="462"/>
        <v>9</v>
      </c>
      <c r="B1296" s="1">
        <f t="shared" si="461"/>
        <v>2</v>
      </c>
      <c r="C1296" s="5">
        <v>40960</v>
      </c>
      <c r="D1296" s="3">
        <v>2590.2399999999998</v>
      </c>
      <c r="E1296" s="3">
        <v>2589.21</v>
      </c>
      <c r="F1296" s="3">
        <f t="shared" si="468"/>
        <v>2579.6039999999998</v>
      </c>
      <c r="G1296" s="3">
        <f t="shared" si="478"/>
        <v>2565.6539999999995</v>
      </c>
      <c r="H1296" s="4">
        <f t="shared" si="463"/>
        <v>2.3217657802680866E-3</v>
      </c>
      <c r="I1296" s="4">
        <f t="shared" si="466"/>
        <v>1.9231959879888304E-3</v>
      </c>
      <c r="J1296" s="4">
        <f t="shared" si="467"/>
        <v>3.9856979227925618E-4</v>
      </c>
      <c r="K1296" s="4">
        <f t="shared" si="469"/>
        <v>-2.8228802278426435E-3</v>
      </c>
      <c r="L1296" s="4">
        <f t="shared" si="479"/>
        <v>-8.2491478259674993E-3</v>
      </c>
      <c r="M1296" s="4">
        <f t="shared" si="472"/>
        <v>4.1231134701295111E-3</v>
      </c>
      <c r="N1296" s="4">
        <f t="shared" si="480"/>
        <v>9.5827418662065289E-3</v>
      </c>
      <c r="O1296" s="4">
        <f t="shared" si="482"/>
        <v>5.3856013342394038E-3</v>
      </c>
      <c r="P1296" s="4">
        <f t="shared" si="460"/>
        <v>0.13715246528494218</v>
      </c>
      <c r="T1296" s="4"/>
      <c r="U1296" s="4">
        <f t="shared" si="473"/>
        <v>-5.7076742098257135E-3</v>
      </c>
      <c r="V1296" s="4">
        <f t="shared" si="474"/>
        <v>-1.5650597467727442E-2</v>
      </c>
      <c r="W1296" s="4">
        <f t="shared" si="475"/>
        <v>8.0755324986670519E-3</v>
      </c>
      <c r="X1296" s="4">
        <f t="shared" si="481"/>
        <v>1.0933870072704395E-2</v>
      </c>
      <c r="Y1296" s="4">
        <f t="shared" si="470"/>
        <v>-1.5256510150188795E-2</v>
      </c>
      <c r="Z1296" s="4">
        <f t="shared" si="471"/>
        <v>-9.0474565060709392E-3</v>
      </c>
      <c r="AA1296" s="4">
        <f t="shared" si="464"/>
        <v>2.3217657802680866E-3</v>
      </c>
      <c r="AB1296" s="4">
        <f t="shared" si="465"/>
        <v>2.3217657802680866E-3</v>
      </c>
      <c r="AC1296" s="2">
        <f t="shared" si="476"/>
        <v>4.0998540834711458E-3</v>
      </c>
      <c r="AD1296" s="3">
        <f t="shared" si="477"/>
        <v>2579.6203939588295</v>
      </c>
    </row>
    <row r="1297" spans="1:30" x14ac:dyDescent="0.3">
      <c r="A1297" s="1">
        <f t="shared" si="462"/>
        <v>9</v>
      </c>
      <c r="B1297" s="1">
        <f t="shared" si="461"/>
        <v>3</v>
      </c>
      <c r="C1297" s="5">
        <v>40961</v>
      </c>
      <c r="D1297" s="3">
        <v>2579.7800000000002</v>
      </c>
      <c r="E1297" s="3">
        <v>2586.3200000000002</v>
      </c>
      <c r="F1297" s="3">
        <f t="shared" si="468"/>
        <v>2580.5119999999997</v>
      </c>
      <c r="G1297" s="3">
        <f t="shared" si="478"/>
        <v>2570.4259999999995</v>
      </c>
      <c r="H1297" s="4">
        <f t="shared" si="463"/>
        <v>-4.0382358391498792E-3</v>
      </c>
      <c r="I1297" s="4">
        <f t="shared" si="466"/>
        <v>-1.5133732781516841E-3</v>
      </c>
      <c r="J1297" s="4">
        <f t="shared" si="467"/>
        <v>-2.5248625609981951E-3</v>
      </c>
      <c r="K1297" s="4">
        <f t="shared" si="469"/>
        <v>-3.6849867193773835E-3</v>
      </c>
      <c r="L1297" s="4">
        <f t="shared" si="479"/>
        <v>-8.0507340375152378E-3</v>
      </c>
      <c r="M1297" s="4">
        <f t="shared" si="472"/>
        <v>-2.8366463709508663E-4</v>
      </c>
      <c r="N1297" s="4">
        <f t="shared" si="480"/>
        <v>3.6390855056713267E-3</v>
      </c>
      <c r="O1297" s="4">
        <f t="shared" si="482"/>
        <v>3.9096357053703184E-3</v>
      </c>
      <c r="P1297" s="4">
        <f t="shared" si="460"/>
        <v>0.13256037544505089</v>
      </c>
      <c r="T1297" s="4"/>
      <c r="U1297" s="4">
        <f t="shared" si="473"/>
        <v>-5.7909691766013967E-3</v>
      </c>
      <c r="V1297" s="4">
        <f t="shared" si="474"/>
        <v>-1.5733059484835325E-2</v>
      </c>
      <c r="W1297" s="4">
        <f t="shared" si="475"/>
        <v>1.7629424830308705E-3</v>
      </c>
      <c r="X1297" s="4">
        <f t="shared" si="481"/>
        <v>7.8786411179765301E-3</v>
      </c>
      <c r="Y1297" s="4">
        <f t="shared" si="470"/>
        <v>-1.6107867184222972E-2</v>
      </c>
      <c r="Z1297" s="4">
        <f t="shared" si="471"/>
        <v>-9.9041815588319371E-3</v>
      </c>
      <c r="AA1297" s="4">
        <f t="shared" si="464"/>
        <v>-4.0382358391498792E-3</v>
      </c>
      <c r="AB1297" s="4">
        <f t="shared" si="465"/>
        <v>-4.0382358391498792E-3</v>
      </c>
      <c r="AC1297" s="2">
        <f t="shared" si="476"/>
        <v>4.1245388152029441E-5</v>
      </c>
      <c r="AD1297" s="3">
        <f t="shared" si="477"/>
        <v>2579.6735959725534</v>
      </c>
    </row>
    <row r="1298" spans="1:30" x14ac:dyDescent="0.3">
      <c r="A1298" s="1">
        <f t="shared" si="462"/>
        <v>9</v>
      </c>
      <c r="B1298" s="1">
        <f t="shared" si="461"/>
        <v>4</v>
      </c>
      <c r="C1298" s="5">
        <v>40962</v>
      </c>
      <c r="D1298" s="3">
        <v>2594.9299999999998</v>
      </c>
      <c r="E1298" s="3">
        <v>2578.91</v>
      </c>
      <c r="F1298" s="3">
        <f t="shared" si="468"/>
        <v>2588.2959999999998</v>
      </c>
      <c r="G1298" s="3">
        <f t="shared" si="478"/>
        <v>2575.3469999999993</v>
      </c>
      <c r="H1298" s="4">
        <f t="shared" si="463"/>
        <v>5.872593787066973E-3</v>
      </c>
      <c r="I1298" s="4">
        <f t="shared" si="466"/>
        <v>-3.3723805905943357E-4</v>
      </c>
      <c r="J1298" s="4">
        <f t="shared" si="467"/>
        <v>6.2098318461264066E-3</v>
      </c>
      <c r="K1298" s="4">
        <f t="shared" si="469"/>
        <v>2.6581724022977219E-3</v>
      </c>
      <c r="L1298" s="4">
        <f t="shared" si="479"/>
        <v>-2.5618032889974532E-3</v>
      </c>
      <c r="M1298" s="4">
        <f t="shared" si="472"/>
        <v>2.5630762478480108E-3</v>
      </c>
      <c r="N1298" s="4">
        <f t="shared" si="480"/>
        <v>7.6040238461071632E-3</v>
      </c>
      <c r="O1298" s="4">
        <f t="shared" si="482"/>
        <v>4.9901153402983987E-3</v>
      </c>
      <c r="P1298" s="4">
        <f t="shared" si="460"/>
        <v>0.13921144246936773</v>
      </c>
      <c r="T1298" s="4"/>
      <c r="U1298" s="4">
        <f t="shared" si="473"/>
        <v>-9.2139639814247647E-3</v>
      </c>
      <c r="V1298" s="4">
        <f t="shared" si="474"/>
        <v>-1.9121824341610572E-2</v>
      </c>
      <c r="W1298" s="4">
        <f t="shared" si="475"/>
        <v>1.5226857484907968E-2</v>
      </c>
      <c r="X1298" s="4">
        <f t="shared" si="481"/>
        <v>1.0106938890835726E-2</v>
      </c>
      <c r="Y1298" s="4">
        <f t="shared" si="470"/>
        <v>-9.8437998221697891E-3</v>
      </c>
      <c r="Z1298" s="4">
        <f t="shared" si="471"/>
        <v>-3.6006176876042404E-3</v>
      </c>
      <c r="AA1298" s="4">
        <f t="shared" si="464"/>
        <v>5.872593787066973E-3</v>
      </c>
      <c r="AB1298" s="4">
        <f t="shared" si="465"/>
        <v>5.872593787066973E-3</v>
      </c>
      <c r="AC1298" s="2">
        <f t="shared" si="476"/>
        <v>3.9195415746465815E-3</v>
      </c>
      <c r="AD1298" s="3">
        <f t="shared" si="477"/>
        <v>2584.7590639817022</v>
      </c>
    </row>
    <row r="1299" spans="1:30" x14ac:dyDescent="0.3">
      <c r="A1299" s="1">
        <f t="shared" si="462"/>
        <v>9</v>
      </c>
      <c r="B1299" s="1">
        <f t="shared" si="461"/>
        <v>5</v>
      </c>
      <c r="C1299" s="5">
        <v>40963</v>
      </c>
      <c r="D1299" s="3">
        <v>2604.21</v>
      </c>
      <c r="E1299" s="3">
        <v>2602.66</v>
      </c>
      <c r="F1299" s="3">
        <f t="shared" si="468"/>
        <v>2590.6800000000003</v>
      </c>
      <c r="G1299" s="3">
        <f t="shared" si="478"/>
        <v>2579.3749999999995</v>
      </c>
      <c r="H1299" s="4">
        <f t="shared" si="463"/>
        <v>3.5762043677479548E-3</v>
      </c>
      <c r="I1299" s="4">
        <f t="shared" si="466"/>
        <v>2.9788857502899956E-3</v>
      </c>
      <c r="J1299" s="4">
        <f t="shared" si="467"/>
        <v>5.9731861745795922E-4</v>
      </c>
      <c r="K1299" s="4">
        <f t="shared" si="469"/>
        <v>-2.9413124824175254E-3</v>
      </c>
      <c r="L1299" s="4">
        <f t="shared" si="479"/>
        <v>-7.0577797645580767E-3</v>
      </c>
      <c r="M1299" s="4">
        <f t="shared" si="472"/>
        <v>5.2225670480336222E-3</v>
      </c>
      <c r="N1299" s="4">
        <f t="shared" si="480"/>
        <v>9.628301429610079E-3</v>
      </c>
      <c r="O1299" s="4">
        <f t="shared" si="482"/>
        <v>4.341047764965477E-3</v>
      </c>
      <c r="P1299" s="4">
        <f t="shared" si="460"/>
        <v>0.14328549540571514</v>
      </c>
      <c r="T1299" s="4"/>
      <c r="U1299" s="4">
        <f t="shared" si="473"/>
        <v>-1.0173684839282265E-3</v>
      </c>
      <c r="V1299" s="4">
        <f t="shared" si="474"/>
        <v>-1.1007194799088954E-2</v>
      </c>
      <c r="W1299" s="4">
        <f t="shared" si="475"/>
        <v>4.5982509672914959E-3</v>
      </c>
      <c r="X1299" s="4">
        <f t="shared" si="481"/>
        <v>8.8042771419784456E-3</v>
      </c>
      <c r="Y1299" s="4">
        <f t="shared" si="470"/>
        <v>-1.5373465693359902E-2</v>
      </c>
      <c r="Z1299" s="4">
        <f t="shared" si="471"/>
        <v>-9.1651494831514451E-3</v>
      </c>
      <c r="AA1299" s="4">
        <f t="shared" si="464"/>
        <v>3.5762043677479548E-3</v>
      </c>
      <c r="AB1299" s="4">
        <f t="shared" si="465"/>
        <v>3.5762043677479548E-3</v>
      </c>
      <c r="AC1299" s="2">
        <f t="shared" si="476"/>
        <v>4.9793567641876358E-3</v>
      </c>
      <c r="AD1299" s="3">
        <f t="shared" si="477"/>
        <v>2591.242709321135</v>
      </c>
    </row>
    <row r="1300" spans="1:30" x14ac:dyDescent="0.3">
      <c r="A1300" s="1">
        <f t="shared" si="462"/>
        <v>10</v>
      </c>
      <c r="B1300" s="1">
        <f t="shared" si="461"/>
        <v>1</v>
      </c>
      <c r="C1300" s="5">
        <v>40966</v>
      </c>
      <c r="D1300" s="3">
        <v>2606.7600000000002</v>
      </c>
      <c r="E1300" s="3">
        <v>2589.44</v>
      </c>
      <c r="F1300" s="3">
        <f t="shared" si="468"/>
        <v>2595.1840000000002</v>
      </c>
      <c r="G1300" s="3">
        <f t="shared" si="478"/>
        <v>2585.3189999999995</v>
      </c>
      <c r="H1300" s="4">
        <f t="shared" si="463"/>
        <v>9.7918370638319565E-4</v>
      </c>
      <c r="I1300" s="4">
        <f t="shared" si="466"/>
        <v>-5.6715856248151959E-3</v>
      </c>
      <c r="J1300" s="4">
        <f t="shared" si="467"/>
        <v>6.6507693311983916E-3</v>
      </c>
      <c r="K1300" s="4">
        <f t="shared" si="469"/>
        <v>-4.5772038353282078E-3</v>
      </c>
      <c r="L1300" s="4">
        <f t="shared" si="479"/>
        <v>-8.168824070767541E-3</v>
      </c>
      <c r="M1300" s="4">
        <f t="shared" si="472"/>
        <v>4.4605700405058067E-3</v>
      </c>
      <c r="N1300" s="4">
        <f t="shared" si="480"/>
        <v>8.2933672788544528E-3</v>
      </c>
      <c r="O1300" s="4">
        <f t="shared" si="482"/>
        <v>3.7843913517165715E-3</v>
      </c>
      <c r="P1300" s="4">
        <f t="shared" si="460"/>
        <v>0.14440498193456067</v>
      </c>
      <c r="T1300" s="4"/>
      <c r="U1300" s="4">
        <f t="shared" si="473"/>
        <v>-7.668352398616185E-3</v>
      </c>
      <c r="V1300" s="4">
        <f t="shared" si="474"/>
        <v>-1.7591668874630022E-2</v>
      </c>
      <c r="W1300" s="4">
        <f t="shared" si="475"/>
        <v>8.7143608952730545E-3</v>
      </c>
      <c r="X1300" s="4">
        <f t="shared" si="481"/>
        <v>7.6607852440775392E-3</v>
      </c>
      <c r="Y1300" s="4">
        <f t="shared" si="470"/>
        <v>-1.6988959398478814E-2</v>
      </c>
      <c r="Z1300" s="4">
        <f t="shared" si="471"/>
        <v>-1.0790829279552201E-2</v>
      </c>
      <c r="AA1300" s="4">
        <f t="shared" si="464"/>
        <v>9.7918370638319565E-4</v>
      </c>
      <c r="AB1300" s="4">
        <f t="shared" si="465"/>
        <v>9.7918370638319565E-4</v>
      </c>
      <c r="AC1300" s="2">
        <f t="shared" si="476"/>
        <v>3.9684744481949009E-3</v>
      </c>
      <c r="AD1300" s="3">
        <f t="shared" si="477"/>
        <v>2596.4151395474237</v>
      </c>
    </row>
    <row r="1301" spans="1:30" x14ac:dyDescent="0.3">
      <c r="A1301" s="1">
        <f t="shared" si="462"/>
        <v>10</v>
      </c>
      <c r="B1301" s="1">
        <f t="shared" si="461"/>
        <v>2</v>
      </c>
      <c r="C1301" s="5">
        <v>40967</v>
      </c>
      <c r="D1301" s="3">
        <v>2633.46</v>
      </c>
      <c r="E1301" s="3">
        <v>2610.04</v>
      </c>
      <c r="F1301" s="3">
        <f t="shared" si="468"/>
        <v>2603.828</v>
      </c>
      <c r="G1301" s="3">
        <f t="shared" si="478"/>
        <v>2591.7159999999994</v>
      </c>
      <c r="H1301" s="4">
        <f t="shared" si="463"/>
        <v>1.0242600009206761E-2</v>
      </c>
      <c r="I1301" s="4">
        <f t="shared" si="466"/>
        <v>1.2582669674230636E-3</v>
      </c>
      <c r="J1301" s="4">
        <f t="shared" si="467"/>
        <v>8.9843330417836986E-3</v>
      </c>
      <c r="K1301" s="4">
        <f t="shared" si="469"/>
        <v>-3.9666098912059973E-3</v>
      </c>
      <c r="L1301" s="4">
        <f t="shared" si="479"/>
        <v>-7.5504542889344092E-3</v>
      </c>
      <c r="M1301" s="4">
        <f t="shared" si="472"/>
        <v>1.1380167968083938E-2</v>
      </c>
      <c r="N1301" s="4">
        <f t="shared" si="480"/>
        <v>1.6106703049254087E-2</v>
      </c>
      <c r="O1301" s="4">
        <f t="shared" si="482"/>
        <v>4.599272440060048E-3</v>
      </c>
      <c r="P1301" s="4">
        <f t="shared" si="460"/>
        <v>0.15612666441305986</v>
      </c>
      <c r="T1301" s="4"/>
      <c r="U1301" s="4">
        <f t="shared" si="473"/>
        <v>-6.3373689944607233E-3</v>
      </c>
      <c r="V1301" s="4">
        <f t="shared" si="474"/>
        <v>-1.6273995304516096E-2</v>
      </c>
      <c r="W1301" s="4">
        <f t="shared" si="475"/>
        <v>1.6685712520847589E-2</v>
      </c>
      <c r="X1301" s="4">
        <f t="shared" si="481"/>
        <v>9.3905886329840402E-3</v>
      </c>
      <c r="Y1301" s="4">
        <f t="shared" si="470"/>
        <v>-1.6385978845181042E-2</v>
      </c>
      <c r="Z1301" s="4">
        <f t="shared" si="471"/>
        <v>-1.0184046783270855E-2</v>
      </c>
      <c r="AA1301" s="4">
        <f t="shared" si="464"/>
        <v>1.0242600009206761E-2</v>
      </c>
      <c r="AB1301" s="4">
        <f t="shared" si="465"/>
        <v>1.0242600009206761E-2</v>
      </c>
      <c r="AC1301" s="2">
        <f t="shared" si="476"/>
        <v>9.3779945907857924E-3</v>
      </c>
      <c r="AD1301" s="3">
        <f t="shared" si="477"/>
        <v>2608.7634263649493</v>
      </c>
    </row>
    <row r="1302" spans="1:30" x14ac:dyDescent="0.3">
      <c r="A1302" s="1">
        <f t="shared" si="462"/>
        <v>10</v>
      </c>
      <c r="B1302" s="1">
        <f t="shared" si="461"/>
        <v>3</v>
      </c>
      <c r="C1302" s="5">
        <v>40968</v>
      </c>
      <c r="D1302" s="3">
        <v>2623.1</v>
      </c>
      <c r="E1302" s="3">
        <v>2638.97</v>
      </c>
      <c r="F1302" s="3">
        <f t="shared" si="468"/>
        <v>2612.4920000000002</v>
      </c>
      <c r="G1302" s="3">
        <f t="shared" si="478"/>
        <v>2596.5019999999995</v>
      </c>
      <c r="H1302" s="4">
        <f t="shared" si="463"/>
        <v>-3.9339879853880931E-3</v>
      </c>
      <c r="I1302" s="4">
        <f t="shared" si="466"/>
        <v>2.0923044207999224E-3</v>
      </c>
      <c r="J1302" s="4">
        <f t="shared" si="467"/>
        <v>-6.0262924061880154E-3</v>
      </c>
      <c r="K1302" s="4">
        <f t="shared" si="469"/>
        <v>-8.9691888238286853E-3</v>
      </c>
      <c r="L1302" s="4">
        <f t="shared" si="479"/>
        <v>-1.5156232991324497E-2</v>
      </c>
      <c r="M1302" s="4">
        <f t="shared" si="472"/>
        <v>4.0604909029385424E-3</v>
      </c>
      <c r="N1302" s="4">
        <f t="shared" si="480"/>
        <v>1.0243781826472852E-2</v>
      </c>
      <c r="O1302" s="4">
        <f t="shared" si="482"/>
        <v>6.0958407990548179E-3</v>
      </c>
      <c r="P1302" s="4">
        <f t="shared" si="460"/>
        <v>0.15157847600567206</v>
      </c>
      <c r="T1302" s="4"/>
      <c r="U1302" s="4">
        <f t="shared" si="473"/>
        <v>-2.0383829638574286E-2</v>
      </c>
      <c r="V1302" s="4">
        <f t="shared" si="474"/>
        <v>-3.0179991342188475E-2</v>
      </c>
      <c r="W1302" s="4">
        <f t="shared" si="475"/>
        <v>1.6792129561435356E-2</v>
      </c>
      <c r="X1302" s="4">
        <f t="shared" si="481"/>
        <v>1.2392889473096996E-2</v>
      </c>
      <c r="Y1302" s="4">
        <f t="shared" si="470"/>
        <v>-2.1326181481885739E-2</v>
      </c>
      <c r="Z1302" s="4">
        <f t="shared" si="471"/>
        <v>-1.5155398631420331E-2</v>
      </c>
      <c r="AA1302" s="4">
        <f t="shared" si="464"/>
        <v>-3.9339879853880931E-3</v>
      </c>
      <c r="AB1302" s="4">
        <f t="shared" si="465"/>
        <v>-3.9339879853880931E-3</v>
      </c>
      <c r="AC1302" s="2">
        <f t="shared" si="476"/>
        <v>3.6436718984026394E-3</v>
      </c>
      <c r="AD1302" s="3">
        <f t="shared" si="477"/>
        <v>2613.5422842432999</v>
      </c>
    </row>
    <row r="1303" spans="1:30" x14ac:dyDescent="0.3">
      <c r="A1303" s="1">
        <f t="shared" si="462"/>
        <v>10</v>
      </c>
      <c r="B1303" s="1">
        <f t="shared" si="461"/>
        <v>4</v>
      </c>
      <c r="C1303" s="5">
        <v>40969</v>
      </c>
      <c r="D1303" s="3">
        <v>2643.54</v>
      </c>
      <c r="E1303" s="3">
        <v>2634.2</v>
      </c>
      <c r="F1303" s="3">
        <f t="shared" si="468"/>
        <v>2622.2139999999999</v>
      </c>
      <c r="G1303" s="3">
        <f t="shared" si="478"/>
        <v>2605.2549999999997</v>
      </c>
      <c r="H1303" s="4">
        <f t="shared" si="463"/>
        <v>7.7923068125500573E-3</v>
      </c>
      <c r="I1303" s="4">
        <f t="shared" si="466"/>
        <v>4.2316343257976854E-3</v>
      </c>
      <c r="J1303" s="4">
        <f t="shared" si="467"/>
        <v>3.5606724867523719E-3</v>
      </c>
      <c r="K1303" s="4">
        <f t="shared" si="469"/>
        <v>-2.3702870649230856E-3</v>
      </c>
      <c r="L1303" s="4">
        <f t="shared" si="479"/>
        <v>-8.4247222328120083E-3</v>
      </c>
      <c r="M1303" s="4">
        <f t="shared" si="472"/>
        <v>8.1328221113913749E-3</v>
      </c>
      <c r="N1303" s="4">
        <f t="shared" si="480"/>
        <v>1.4695298540833936E-2</v>
      </c>
      <c r="O1303" s="4">
        <f t="shared" si="482"/>
        <v>6.4152613540934839E-3</v>
      </c>
      <c r="P1303" s="4">
        <f t="shared" si="460"/>
        <v>0.16055192880943708</v>
      </c>
      <c r="T1303" s="4"/>
      <c r="U1303" s="4">
        <f t="shared" si="473"/>
        <v>-1.0739201707902891E-2</v>
      </c>
      <c r="V1303" s="4">
        <f t="shared" si="474"/>
        <v>-2.0631809690823948E-2</v>
      </c>
      <c r="W1303" s="4">
        <f t="shared" si="475"/>
        <v>1.8732682577179395E-2</v>
      </c>
      <c r="X1303" s="4">
        <f t="shared" si="481"/>
        <v>1.3104374461035415E-2</v>
      </c>
      <c r="Y1303" s="4">
        <f t="shared" si="470"/>
        <v>-1.4809560293539971E-2</v>
      </c>
      <c r="Z1303" s="4">
        <f t="shared" si="471"/>
        <v>-8.5976885189497348E-3</v>
      </c>
      <c r="AA1303" s="4">
        <f t="shared" si="464"/>
        <v>7.7923068125500573E-3</v>
      </c>
      <c r="AB1303" s="4">
        <f t="shared" si="465"/>
        <v>7.7923068125500573E-3</v>
      </c>
      <c r="AC1303" s="2">
        <f t="shared" si="476"/>
        <v>7.5650367201303345E-3</v>
      </c>
      <c r="AD1303" s="3">
        <f t="shared" si="477"/>
        <v>2623.5415228288666</v>
      </c>
    </row>
    <row r="1304" spans="1:30" x14ac:dyDescent="0.3">
      <c r="A1304" s="1">
        <f t="shared" si="462"/>
        <v>10</v>
      </c>
      <c r="B1304" s="1">
        <f t="shared" si="461"/>
        <v>5</v>
      </c>
      <c r="C1304" s="5">
        <v>40970</v>
      </c>
      <c r="D1304" s="3">
        <v>2641.58</v>
      </c>
      <c r="E1304" s="3">
        <v>2640.43</v>
      </c>
      <c r="F1304" s="3">
        <f t="shared" si="468"/>
        <v>2629.6880000000001</v>
      </c>
      <c r="G1304" s="3">
        <f t="shared" si="478"/>
        <v>2610.1840000000002</v>
      </c>
      <c r="H1304" s="4">
        <f t="shared" si="463"/>
        <v>-7.414300521270858E-4</v>
      </c>
      <c r="I1304" s="4">
        <f t="shared" si="466"/>
        <v>-1.1764527867935146E-3</v>
      </c>
      <c r="J1304" s="4">
        <f t="shared" si="467"/>
        <v>4.3502273466642879E-4</v>
      </c>
      <c r="K1304" s="4">
        <f t="shared" si="469"/>
        <v>-6.3645717484887001E-3</v>
      </c>
      <c r="L1304" s="4">
        <f t="shared" si="479"/>
        <v>-1.393753998216179E-2</v>
      </c>
      <c r="M1304" s="4">
        <f t="shared" si="472"/>
        <v>4.5222094788430513E-3</v>
      </c>
      <c r="N1304" s="4">
        <f t="shared" si="480"/>
        <v>1.2028270803897246E-2</v>
      </c>
      <c r="O1304" s="4">
        <f t="shared" si="482"/>
        <v>7.3834598989998054E-3</v>
      </c>
      <c r="P1304" s="4">
        <f t="shared" si="460"/>
        <v>0.1596914607323637</v>
      </c>
      <c r="T1304" s="4"/>
      <c r="U1304" s="4">
        <f t="shared" si="473"/>
        <v>-1.4877777525590658E-2</v>
      </c>
      <c r="V1304" s="4">
        <f t="shared" si="474"/>
        <v>-2.4728999750334796E-2</v>
      </c>
      <c r="W1304" s="4">
        <f t="shared" si="475"/>
        <v>1.434984121864208E-2</v>
      </c>
      <c r="X1304" s="4">
        <f t="shared" si="481"/>
        <v>1.5057050658514292E-2</v>
      </c>
      <c r="Y1304" s="4">
        <f t="shared" si="470"/>
        <v>-1.8754040928682107E-2</v>
      </c>
      <c r="Z1304" s="4">
        <f t="shared" si="471"/>
        <v>-1.2567040089634284E-2</v>
      </c>
      <c r="AA1304" s="4">
        <f t="shared" si="464"/>
        <v>-7.414300521270858E-4</v>
      </c>
      <c r="AB1304" s="4">
        <f t="shared" si="465"/>
        <v>-7.414300521270858E-4</v>
      </c>
      <c r="AC1304" s="2">
        <f t="shared" si="476"/>
        <v>4.5524464325979929E-3</v>
      </c>
      <c r="AD1304" s="3">
        <f t="shared" si="477"/>
        <v>2629.5543485525777</v>
      </c>
    </row>
    <row r="1305" spans="1:30" x14ac:dyDescent="0.3">
      <c r="A1305" s="1">
        <f t="shared" si="462"/>
        <v>11</v>
      </c>
      <c r="B1305" s="1">
        <f t="shared" si="461"/>
        <v>1</v>
      </c>
      <c r="C1305" s="5">
        <v>40973</v>
      </c>
      <c r="D1305" s="3">
        <v>2614.92</v>
      </c>
      <c r="E1305" s="3">
        <v>2636.6</v>
      </c>
      <c r="F1305" s="3">
        <f t="shared" si="468"/>
        <v>2631.32</v>
      </c>
      <c r="G1305" s="3">
        <f t="shared" si="478"/>
        <v>2613.2519999999995</v>
      </c>
      <c r="H1305" s="4">
        <f t="shared" si="463"/>
        <v>-1.0092444673263673E-2</v>
      </c>
      <c r="I1305" s="4">
        <f t="shared" si="466"/>
        <v>-1.8852353515699007E-3</v>
      </c>
      <c r="J1305" s="4">
        <f t="shared" si="467"/>
        <v>-8.2072093216937723E-3</v>
      </c>
      <c r="K1305" s="4">
        <f t="shared" si="469"/>
        <v>-2.3319377039498538E-3</v>
      </c>
      <c r="L1305" s="4">
        <f t="shared" si="479"/>
        <v>-1.0794044978131771E-2</v>
      </c>
      <c r="M1305" s="4">
        <f t="shared" si="472"/>
        <v>-6.2326132891476864E-3</v>
      </c>
      <c r="N1305" s="4">
        <f t="shared" si="480"/>
        <v>6.3828517112034168E-4</v>
      </c>
      <c r="O1305" s="4">
        <f t="shared" si="482"/>
        <v>6.9095804078138775E-3</v>
      </c>
      <c r="P1305" s="4">
        <f t="shared" si="460"/>
        <v>0.14798733882686599</v>
      </c>
      <c r="T1305" s="4"/>
      <c r="U1305" s="4">
        <f t="shared" si="473"/>
        <v>-1.3181505008366096E-2</v>
      </c>
      <c r="V1305" s="4">
        <f t="shared" si="474"/>
        <v>-2.3049689958282379E-2</v>
      </c>
      <c r="W1305" s="4">
        <f t="shared" si="475"/>
        <v>3.1303226994429307E-3</v>
      </c>
      <c r="X1305" s="4">
        <f t="shared" si="481"/>
        <v>1.3924253540404058E-2</v>
      </c>
      <c r="Y1305" s="4">
        <f t="shared" si="470"/>
        <v>-1.477168910414999E-2</v>
      </c>
      <c r="Z1305" s="4">
        <f t="shared" si="471"/>
        <v>-8.5595785422523264E-3</v>
      </c>
      <c r="AA1305" s="4">
        <f t="shared" si="464"/>
        <v>-1.0092444673263673E-2</v>
      </c>
      <c r="AB1305" s="4">
        <f t="shared" si="465"/>
        <v>-1.0092444673263673E-2</v>
      </c>
      <c r="AC1305" s="2">
        <f t="shared" si="476"/>
        <v>-3.7309869397094742E-3</v>
      </c>
      <c r="AD1305" s="3">
        <f t="shared" si="477"/>
        <v>2624.6762323683852</v>
      </c>
    </row>
    <row r="1306" spans="1:30" x14ac:dyDescent="0.3">
      <c r="A1306" s="1">
        <f t="shared" si="462"/>
        <v>11</v>
      </c>
      <c r="B1306" s="1">
        <f t="shared" si="461"/>
        <v>2</v>
      </c>
      <c r="C1306" s="5">
        <v>40974</v>
      </c>
      <c r="D1306" s="3">
        <v>2588.9499999999998</v>
      </c>
      <c r="E1306" s="3">
        <v>2586.31</v>
      </c>
      <c r="F1306" s="3">
        <f t="shared" si="468"/>
        <v>2622.4180000000001</v>
      </c>
      <c r="G1306" s="3">
        <f t="shared" si="478"/>
        <v>2613.123</v>
      </c>
      <c r="H1306" s="4">
        <f t="shared" si="463"/>
        <v>-9.9314701788200989E-3</v>
      </c>
      <c r="I1306" s="4">
        <f t="shared" si="466"/>
        <v>-1.0941061294418233E-2</v>
      </c>
      <c r="J1306" s="4">
        <f t="shared" si="467"/>
        <v>1.0095911155981342E-3</v>
      </c>
      <c r="K1306" s="4">
        <f t="shared" si="469"/>
        <v>6.0671072155170256E-3</v>
      </c>
      <c r="L1306" s="4">
        <f t="shared" si="479"/>
        <v>3.3992966855149936E-4</v>
      </c>
      <c r="M1306" s="4">
        <f t="shared" si="472"/>
        <v>-1.2762267495113402E-2</v>
      </c>
      <c r="N1306" s="4">
        <f t="shared" si="480"/>
        <v>-9.2506169820556587E-3</v>
      </c>
      <c r="O1306" s="4">
        <f t="shared" si="482"/>
        <v>3.5902585990459737E-3</v>
      </c>
      <c r="P1306" s="4">
        <f t="shared" si="460"/>
        <v>0.13658613680564394</v>
      </c>
      <c r="T1306" s="4"/>
      <c r="U1306" s="4">
        <f t="shared" si="473"/>
        <v>7.0900830618144967E-3</v>
      </c>
      <c r="V1306" s="4">
        <f t="shared" si="474"/>
        <v>-2.9808177688037006E-3</v>
      </c>
      <c r="W1306" s="4">
        <f t="shared" si="475"/>
        <v>-1.6901718651507986E-2</v>
      </c>
      <c r="X1306" s="4">
        <f t="shared" si="481"/>
        <v>7.1394884761974082E-3</v>
      </c>
      <c r="Y1306" s="4">
        <f t="shared" si="470"/>
        <v>-6.4773704305617612E-3</v>
      </c>
      <c r="Z1306" s="4">
        <f t="shared" si="471"/>
        <v>-2.129621179132414E-4</v>
      </c>
      <c r="AA1306" s="4">
        <f t="shared" si="464"/>
        <v>-9.9314701788200989E-3</v>
      </c>
      <c r="AB1306" s="4">
        <f t="shared" si="465"/>
        <v>-9.9314701788200989E-3</v>
      </c>
      <c r="AC1306" s="2">
        <f t="shared" si="476"/>
        <v>-9.1996710039168542E-3</v>
      </c>
      <c r="AD1306" s="3">
        <f t="shared" si="477"/>
        <v>2612.7674882455904</v>
      </c>
    </row>
    <row r="1307" spans="1:30" x14ac:dyDescent="0.3">
      <c r="A1307" s="1">
        <f t="shared" si="462"/>
        <v>11</v>
      </c>
      <c r="B1307" s="1">
        <f t="shared" si="461"/>
        <v>3</v>
      </c>
      <c r="C1307" s="5">
        <v>40975</v>
      </c>
      <c r="D1307" s="3">
        <v>2607.85</v>
      </c>
      <c r="E1307" s="3">
        <v>2599.85</v>
      </c>
      <c r="F1307" s="3">
        <f t="shared" si="468"/>
        <v>2619.3679999999999</v>
      </c>
      <c r="G1307" s="3">
        <f t="shared" si="478"/>
        <v>2615.9299999999998</v>
      </c>
      <c r="H1307" s="4">
        <f t="shared" si="463"/>
        <v>7.3002568608895851E-3</v>
      </c>
      <c r="I1307" s="4">
        <f t="shared" si="466"/>
        <v>4.2102010467564427E-3</v>
      </c>
      <c r="J1307" s="4">
        <f t="shared" si="467"/>
        <v>3.0900558141331424E-3</v>
      </c>
      <c r="K1307" s="4">
        <f t="shared" si="469"/>
        <v>1.2861391683887341E-2</v>
      </c>
      <c r="L1307" s="4">
        <f t="shared" si="479"/>
        <v>1.0767986163416903E-2</v>
      </c>
      <c r="M1307" s="4">
        <f t="shared" si="472"/>
        <v>-4.3972439153261511E-3</v>
      </c>
      <c r="N1307" s="4">
        <f t="shared" si="480"/>
        <v>-3.0887676658014275E-3</v>
      </c>
      <c r="O1307" s="4">
        <f t="shared" si="482"/>
        <v>1.3183273577851878E-3</v>
      </c>
      <c r="P1307" s="4">
        <f t="shared" si="460"/>
        <v>0.14488350754885132</v>
      </c>
      <c r="T1307" s="4"/>
      <c r="U1307" s="4">
        <f t="shared" si="473"/>
        <v>1.3190675756580889E-2</v>
      </c>
      <c r="V1307" s="4">
        <f t="shared" si="474"/>
        <v>3.0587689990149943E-3</v>
      </c>
      <c r="W1307" s="4">
        <f t="shared" si="475"/>
        <v>-5.8137318440013722E-3</v>
      </c>
      <c r="X1307" s="4">
        <f t="shared" si="481"/>
        <v>2.6319697821083274E-3</v>
      </c>
      <c r="Y1307" s="4">
        <f t="shared" si="470"/>
        <v>2.3219727386388273E-4</v>
      </c>
      <c r="Z1307" s="4">
        <f t="shared" si="471"/>
        <v>6.5389110866095517E-3</v>
      </c>
      <c r="AA1307" s="4">
        <f t="shared" si="464"/>
        <v>7.3002568608895851E-3</v>
      </c>
      <c r="AB1307" s="4">
        <f t="shared" si="465"/>
        <v>7.3002568608895851E-3</v>
      </c>
      <c r="AC1307" s="2">
        <f t="shared" si="476"/>
        <v>-1.2570989501161686E-3</v>
      </c>
      <c r="AD1307" s="3">
        <f t="shared" si="477"/>
        <v>2611.1283254970604</v>
      </c>
    </row>
    <row r="1308" spans="1:30" x14ac:dyDescent="0.3">
      <c r="A1308" s="1">
        <f t="shared" si="462"/>
        <v>11</v>
      </c>
      <c r="B1308" s="1">
        <f t="shared" si="461"/>
        <v>4</v>
      </c>
      <c r="C1308" s="5">
        <v>40976</v>
      </c>
      <c r="D1308" s="3">
        <v>2637.18</v>
      </c>
      <c r="E1308" s="3">
        <v>2623.45</v>
      </c>
      <c r="F1308" s="3">
        <f t="shared" si="468"/>
        <v>2618.096</v>
      </c>
      <c r="G1308" s="3">
        <f t="shared" si="478"/>
        <v>2620.1549999999997</v>
      </c>
      <c r="H1308" s="4">
        <f t="shared" si="463"/>
        <v>1.1246812508388108E-2</v>
      </c>
      <c r="I1308" s="4">
        <f t="shared" si="466"/>
        <v>5.9819391452728913E-3</v>
      </c>
      <c r="J1308" s="4">
        <f t="shared" si="467"/>
        <v>5.2648733631152165E-3</v>
      </c>
      <c r="K1308" s="4">
        <f t="shared" si="469"/>
        <v>2.0994305654082517E-3</v>
      </c>
      <c r="L1308" s="4">
        <f t="shared" si="479"/>
        <v>3.9930721986822142E-3</v>
      </c>
      <c r="M1308" s="4">
        <f t="shared" si="472"/>
        <v>7.289266703741892E-3</v>
      </c>
      <c r="N1308" s="4">
        <f t="shared" si="480"/>
        <v>6.4977071967116801E-3</v>
      </c>
      <c r="O1308" s="4">
        <f t="shared" si="482"/>
        <v>-7.8075823417428532E-4</v>
      </c>
      <c r="P1308" s="4">
        <f t="shared" si="460"/>
        <v>0.157759797702199</v>
      </c>
      <c r="T1308" s="4"/>
      <c r="U1308" s="4">
        <f t="shared" si="473"/>
        <v>1.3685603082999428E-2</v>
      </c>
      <c r="V1308" s="4">
        <f t="shared" si="474"/>
        <v>3.5487470521694919E-3</v>
      </c>
      <c r="W1308" s="4">
        <f t="shared" si="475"/>
        <v>-2.4058648630246289E-3</v>
      </c>
      <c r="X1308" s="4">
        <f t="shared" si="481"/>
        <v>-1.5704286530389732E-3</v>
      </c>
      <c r="Y1308" s="4">
        <f t="shared" si="470"/>
        <v>-1.0395574803237804E-2</v>
      </c>
      <c r="Z1308" s="4">
        <f t="shared" si="471"/>
        <v>-4.1558717477341439E-3</v>
      </c>
      <c r="AA1308" s="4">
        <f t="shared" si="464"/>
        <v>1.1246812508388108E-2</v>
      </c>
      <c r="AB1308" s="4">
        <f t="shared" si="465"/>
        <v>1.1246812508388108E-2</v>
      </c>
      <c r="AC1308" s="2">
        <f t="shared" si="476"/>
        <v>6.585740450769078E-3</v>
      </c>
      <c r="AD1308" s="3">
        <f t="shared" si="477"/>
        <v>2619.8122169980406</v>
      </c>
    </row>
    <row r="1309" spans="1:30" x14ac:dyDescent="0.3">
      <c r="A1309" s="1">
        <f t="shared" si="462"/>
        <v>11</v>
      </c>
      <c r="B1309" s="1">
        <f t="shared" si="461"/>
        <v>5</v>
      </c>
      <c r="C1309" s="5">
        <v>40977</v>
      </c>
      <c r="D1309" s="3">
        <v>2646.85</v>
      </c>
      <c r="E1309" s="3">
        <v>2641.15</v>
      </c>
      <c r="F1309" s="3">
        <f t="shared" si="468"/>
        <v>2619.15</v>
      </c>
      <c r="G1309" s="3">
        <f t="shared" si="478"/>
        <v>2624.4189999999999</v>
      </c>
      <c r="H1309" s="4">
        <f t="shared" si="463"/>
        <v>3.6667955922614587E-3</v>
      </c>
      <c r="I1309" s="4">
        <f t="shared" si="466"/>
        <v>1.5053959153339001E-3</v>
      </c>
      <c r="J1309" s="4">
        <f t="shared" si="467"/>
        <v>2.1613996769275588E-3</v>
      </c>
      <c r="K1309" s="4">
        <f t="shared" si="469"/>
        <v>-9.4627594627594361E-3</v>
      </c>
      <c r="L1309" s="4">
        <f t="shared" si="479"/>
        <v>-5.7839560945150137E-3</v>
      </c>
      <c r="M1309" s="4">
        <f t="shared" si="472"/>
        <v>1.0575950212855246E-2</v>
      </c>
      <c r="N1309" s="4">
        <f t="shared" si="480"/>
        <v>8.5470346008011833E-3</v>
      </c>
      <c r="O1309" s="4">
        <f t="shared" si="482"/>
        <v>-1.9906681527097412E-3</v>
      </c>
      <c r="P1309" s="4">
        <f t="shared" si="460"/>
        <v>0.16200506622531094</v>
      </c>
      <c r="T1309" s="4"/>
      <c r="U1309" s="4">
        <f t="shared" si="473"/>
        <v>1.668448873417852E-3</v>
      </c>
      <c r="V1309" s="4">
        <f t="shared" si="474"/>
        <v>-8.3482356153164097E-3</v>
      </c>
      <c r="W1309" s="4">
        <f t="shared" si="475"/>
        <v>1.9950181330870092E-3</v>
      </c>
      <c r="X1309" s="4">
        <f t="shared" si="481"/>
        <v>-4.0073194994995646E-3</v>
      </c>
      <c r="Y1309" s="4">
        <f t="shared" si="470"/>
        <v>-2.1813597873448238E-2</v>
      </c>
      <c r="Z1309" s="4">
        <f t="shared" si="471"/>
        <v>-1.5645888305064269E-2</v>
      </c>
      <c r="AA1309" s="4">
        <f t="shared" si="464"/>
        <v>3.6667955922614587E-3</v>
      </c>
      <c r="AB1309" s="4">
        <f t="shared" si="465"/>
        <v>3.6667955922614587E-3</v>
      </c>
      <c r="AC1309" s="2">
        <f t="shared" si="476"/>
        <v>6.810052956522864E-3</v>
      </c>
      <c r="AD1309" s="3">
        <f t="shared" si="477"/>
        <v>2628.8248113320274</v>
      </c>
    </row>
    <row r="1310" spans="1:30" x14ac:dyDescent="0.3">
      <c r="A1310" s="1">
        <f t="shared" si="462"/>
        <v>12</v>
      </c>
      <c r="B1310" s="1">
        <f t="shared" si="461"/>
        <v>1</v>
      </c>
      <c r="C1310" s="5">
        <v>40980</v>
      </c>
      <c r="D1310" s="3">
        <v>2646.85</v>
      </c>
      <c r="E1310" s="3">
        <v>2646.98</v>
      </c>
      <c r="F1310" s="3">
        <f t="shared" si="468"/>
        <v>2625.5360000000001</v>
      </c>
      <c r="G1310" s="3">
        <f t="shared" si="478"/>
        <v>2628.4279999999994</v>
      </c>
      <c r="H1310" s="4">
        <f t="shared" si="463"/>
        <v>0</v>
      </c>
      <c r="I1310" s="4">
        <f t="shared" si="466"/>
        <v>4.9114985737804991E-5</v>
      </c>
      <c r="J1310" s="4">
        <f t="shared" si="467"/>
        <v>-4.9114985737804991E-5</v>
      </c>
      <c r="K1310" s="4">
        <f t="shared" si="469"/>
        <v>-1.0065738519372057E-2</v>
      </c>
      <c r="L1310" s="4">
        <f t="shared" si="479"/>
        <v>-7.7333014295819826E-3</v>
      </c>
      <c r="M1310" s="4">
        <f t="shared" si="472"/>
        <v>8.1179614372074316E-3</v>
      </c>
      <c r="N1310" s="4">
        <f t="shared" si="480"/>
        <v>7.0087519992940587E-3</v>
      </c>
      <c r="O1310" s="4">
        <f t="shared" si="482"/>
        <v>-1.0926195288737067E-3</v>
      </c>
      <c r="P1310" s="4">
        <f t="shared" si="460"/>
        <v>0.16200506622531094</v>
      </c>
      <c r="T1310" s="4"/>
      <c r="U1310" s="4">
        <f t="shared" si="473"/>
        <v>-1.2063396112359914E-2</v>
      </c>
      <c r="V1310" s="4">
        <f t="shared" si="474"/>
        <v>-2.1942762151236254E-2</v>
      </c>
      <c r="W1310" s="4">
        <f t="shared" si="475"/>
        <v>1.2210698606458261E-2</v>
      </c>
      <c r="X1310" s="4">
        <f t="shared" si="481"/>
        <v>-2.1981362966116266E-3</v>
      </c>
      <c r="Y1310" s="4">
        <f t="shared" si="470"/>
        <v>-2.240905848795843E-2</v>
      </c>
      <c r="Z1310" s="4">
        <f t="shared" si="471"/>
        <v>-1.6245103447465801E-2</v>
      </c>
      <c r="AA1310" s="4">
        <f t="shared" si="464"/>
        <v>0</v>
      </c>
      <c r="AB1310" s="4">
        <f t="shared" si="465"/>
        <v>0</v>
      </c>
      <c r="AC1310" s="2">
        <f t="shared" si="476"/>
        <v>4.540035304348519E-3</v>
      </c>
      <c r="AD1310" s="3">
        <f t="shared" si="477"/>
        <v>2634.833207554685</v>
      </c>
    </row>
    <row r="1311" spans="1:30" x14ac:dyDescent="0.3">
      <c r="A1311" s="1">
        <f t="shared" si="462"/>
        <v>12</v>
      </c>
      <c r="B1311" s="1">
        <f t="shared" si="461"/>
        <v>2</v>
      </c>
      <c r="C1311" s="5">
        <v>40981</v>
      </c>
      <c r="D1311" s="3">
        <v>2697.43</v>
      </c>
      <c r="E1311" s="3">
        <v>2665.3</v>
      </c>
      <c r="F1311" s="3">
        <f t="shared" si="468"/>
        <v>2647.232</v>
      </c>
      <c r="G1311" s="3">
        <f t="shared" si="478"/>
        <v>2634.8249999999998</v>
      </c>
      <c r="H1311" s="4">
        <f t="shared" si="463"/>
        <v>1.9109507527816056E-2</v>
      </c>
      <c r="I1311" s="4">
        <f t="shared" si="466"/>
        <v>6.9705498989365748E-3</v>
      </c>
      <c r="J1311" s="4">
        <f t="shared" si="467"/>
        <v>1.2138957628879482E-2</v>
      </c>
      <c r="K1311" s="4">
        <f t="shared" si="469"/>
        <v>-4.5969737612633959E-3</v>
      </c>
      <c r="L1311" s="4">
        <f t="shared" si="479"/>
        <v>-7.1712077039166027E-3</v>
      </c>
      <c r="M1311" s="4">
        <f t="shared" si="472"/>
        <v>1.8962448323380749E-2</v>
      </c>
      <c r="N1311" s="4">
        <f t="shared" si="480"/>
        <v>2.3760591310618362E-2</v>
      </c>
      <c r="O1311" s="4">
        <f t="shared" si="482"/>
        <v>4.5995632880186524E-3</v>
      </c>
      <c r="P1311" s="4">
        <f t="shared" si="460"/>
        <v>0.18421041078570391</v>
      </c>
      <c r="T1311" s="4"/>
      <c r="U1311" s="4">
        <f t="shared" si="473"/>
        <v>-2.1875059032434818E-2</v>
      </c>
      <c r="V1311" s="4">
        <f t="shared" si="474"/>
        <v>-3.1656308442110551E-2</v>
      </c>
      <c r="W1311" s="4">
        <f t="shared" si="475"/>
        <v>4.1901156839645425E-2</v>
      </c>
      <c r="X1311" s="4">
        <f t="shared" si="481"/>
        <v>9.4622596397675156E-3</v>
      </c>
      <c r="Y1311" s="4">
        <f t="shared" si="470"/>
        <v>-1.7008482816609181E-2</v>
      </c>
      <c r="Z1311" s="4">
        <f t="shared" si="471"/>
        <v>-1.0810475797709971E-2</v>
      </c>
      <c r="AA1311" s="4">
        <f t="shared" si="464"/>
        <v>1.9109507527816056E-2</v>
      </c>
      <c r="AB1311" s="4">
        <f t="shared" si="465"/>
        <v>1.9109507527816056E-2</v>
      </c>
      <c r="AC1311" s="2">
        <f t="shared" si="476"/>
        <v>1.5470723971907612E-2</v>
      </c>
      <c r="AD1311" s="3">
        <f t="shared" si="477"/>
        <v>2655.6988050364571</v>
      </c>
    </row>
    <row r="1312" spans="1:30" x14ac:dyDescent="0.3">
      <c r="A1312" s="1">
        <f t="shared" si="462"/>
        <v>12</v>
      </c>
      <c r="B1312" s="1">
        <f t="shared" si="461"/>
        <v>3</v>
      </c>
      <c r="C1312" s="5">
        <v>40982</v>
      </c>
      <c r="D1312" s="3">
        <v>2708.41</v>
      </c>
      <c r="E1312" s="3">
        <v>2701.08</v>
      </c>
      <c r="F1312" s="3">
        <f t="shared" si="468"/>
        <v>2667.3440000000001</v>
      </c>
      <c r="G1312" s="3">
        <f t="shared" si="478"/>
        <v>2643.3559999999998</v>
      </c>
      <c r="H1312" s="4">
        <f t="shared" si="463"/>
        <v>4.0705412188638884E-3</v>
      </c>
      <c r="I1312" s="4">
        <f t="shared" si="466"/>
        <v>1.3531398405148942E-3</v>
      </c>
      <c r="J1312" s="4">
        <f t="shared" si="467"/>
        <v>2.717401378348994E-3</v>
      </c>
      <c r="K1312" s="4">
        <f t="shared" si="469"/>
        <v>-1.4959609702568729E-2</v>
      </c>
      <c r="L1312" s="4">
        <f t="shared" si="479"/>
        <v>-2.2726158685201135E-2</v>
      </c>
      <c r="M1312" s="4">
        <f t="shared" si="472"/>
        <v>1.5395839456777905E-2</v>
      </c>
      <c r="N1312" s="4">
        <f t="shared" si="480"/>
        <v>2.4610381651204036E-2</v>
      </c>
      <c r="O1312" s="4">
        <f t="shared" si="482"/>
        <v>8.8568569751257317E-3</v>
      </c>
      <c r="P1312" s="4">
        <f t="shared" si="460"/>
        <v>0.18903078807461485</v>
      </c>
      <c r="T1312" s="4"/>
      <c r="U1312" s="4">
        <f t="shared" si="473"/>
        <v>-3.3209388195430442E-2</v>
      </c>
      <c r="V1312" s="4">
        <f t="shared" si="474"/>
        <v>-4.2877294313476165E-2</v>
      </c>
      <c r="W1312" s="4">
        <f t="shared" si="475"/>
        <v>3.8560500028759305E-2</v>
      </c>
      <c r="X1312" s="4">
        <f t="shared" si="481"/>
        <v>1.8315868560660479E-2</v>
      </c>
      <c r="Y1312" s="4">
        <f t="shared" si="470"/>
        <v>-2.7241908833459387E-2</v>
      </c>
      <c r="Z1312" s="4">
        <f t="shared" si="471"/>
        <v>-2.1108426121404206E-2</v>
      </c>
      <c r="AA1312" s="4">
        <f t="shared" si="464"/>
        <v>4.0705412188638884E-3</v>
      </c>
      <c r="AB1312" s="4">
        <f t="shared" si="465"/>
        <v>4.0705412188638884E-3</v>
      </c>
      <c r="AC1312" s="2">
        <f t="shared" si="476"/>
        <v>1.2974696091936485E-2</v>
      </c>
      <c r="AD1312" s="3">
        <f t="shared" si="477"/>
        <v>2673.2692033576382</v>
      </c>
    </row>
    <row r="1313" spans="1:30" x14ac:dyDescent="0.3">
      <c r="A1313" s="1">
        <f t="shared" si="462"/>
        <v>12</v>
      </c>
      <c r="B1313" s="1">
        <f t="shared" si="461"/>
        <v>4</v>
      </c>
      <c r="C1313" s="5">
        <v>40983</v>
      </c>
      <c r="D1313" s="3">
        <v>2714.79</v>
      </c>
      <c r="E1313" s="3">
        <v>2716.19</v>
      </c>
      <c r="F1313" s="3">
        <f t="shared" si="468"/>
        <v>2682.8659999999995</v>
      </c>
      <c r="G1313" s="3">
        <f t="shared" si="478"/>
        <v>2650.4810000000002</v>
      </c>
      <c r="H1313" s="4">
        <f t="shared" si="463"/>
        <v>2.3556256253669532E-3</v>
      </c>
      <c r="I1313" s="4">
        <f t="shared" si="466"/>
        <v>2.8725340698048671E-3</v>
      </c>
      <c r="J1313" s="4">
        <f t="shared" si="467"/>
        <v>-5.1690844443791394E-4</v>
      </c>
      <c r="K1313" s="4">
        <f t="shared" si="469"/>
        <v>-1.2378111142699995E-2</v>
      </c>
      <c r="L1313" s="4">
        <f t="shared" si="479"/>
        <v>-2.4026807036026471E-2</v>
      </c>
      <c r="M1313" s="4">
        <f t="shared" si="472"/>
        <v>1.1899215242207564E-2</v>
      </c>
      <c r="N1313" s="4">
        <f t="shared" si="480"/>
        <v>2.4263143180426397E-2</v>
      </c>
      <c r="O1313" s="4">
        <f t="shared" si="482"/>
        <v>1.192909948835796E-2</v>
      </c>
      <c r="P1313" s="4">
        <f t="shared" si="460"/>
        <v>0.19183169946835368</v>
      </c>
      <c r="T1313" s="4"/>
      <c r="U1313" s="4">
        <f t="shared" si="473"/>
        <v>-2.6299563212364457E-2</v>
      </c>
      <c r="V1313" s="4">
        <f t="shared" si="474"/>
        <v>-3.6036567580240778E-2</v>
      </c>
      <c r="W1313" s="4">
        <f t="shared" si="475"/>
        <v>2.942916296953569E-2</v>
      </c>
      <c r="X1313" s="4">
        <f t="shared" si="481"/>
        <v>2.4739352567667315E-2</v>
      </c>
      <c r="Y1313" s="4">
        <f t="shared" si="470"/>
        <v>-2.4692598534935724E-2</v>
      </c>
      <c r="Z1313" s="4">
        <f t="shared" si="471"/>
        <v>-1.8543041784755541E-2</v>
      </c>
      <c r="AA1313" s="4">
        <f t="shared" si="464"/>
        <v>2.3556256253669532E-3</v>
      </c>
      <c r="AB1313" s="4">
        <f t="shared" si="465"/>
        <v>2.3556256253669532E-3</v>
      </c>
      <c r="AC1313" s="2">
        <f t="shared" si="476"/>
        <v>1.0196196057487896E-2</v>
      </c>
      <c r="AD1313" s="3">
        <f t="shared" si="477"/>
        <v>2687.1094689050924</v>
      </c>
    </row>
    <row r="1314" spans="1:30" x14ac:dyDescent="0.3">
      <c r="A1314" s="1">
        <f t="shared" si="462"/>
        <v>12</v>
      </c>
      <c r="B1314" s="1">
        <f t="shared" si="461"/>
        <v>5</v>
      </c>
      <c r="C1314" s="5">
        <v>40984</v>
      </c>
      <c r="D1314" s="3">
        <v>2712.78</v>
      </c>
      <c r="E1314" s="3">
        <v>2715.71</v>
      </c>
      <c r="F1314" s="3">
        <f t="shared" si="468"/>
        <v>2696.0520000000001</v>
      </c>
      <c r="G1314" s="3">
        <f t="shared" si="478"/>
        <v>2657.6009999999997</v>
      </c>
      <c r="H1314" s="4">
        <f t="shared" si="463"/>
        <v>-7.4038875935146498E-4</v>
      </c>
      <c r="I1314" s="4">
        <f t="shared" si="466"/>
        <v>3.3888440726541379E-4</v>
      </c>
      <c r="J1314" s="4">
        <f t="shared" si="467"/>
        <v>-1.0792731666168787E-3</v>
      </c>
      <c r="K1314" s="4">
        <f t="shared" si="469"/>
        <v>-8.4426419723072771E-3</v>
      </c>
      <c r="L1314" s="4">
        <f t="shared" si="479"/>
        <v>-2.3324087682656914E-2</v>
      </c>
      <c r="M1314" s="4">
        <f t="shared" si="472"/>
        <v>6.2046281006449674E-3</v>
      </c>
      <c r="N1314" s="4">
        <f t="shared" si="480"/>
        <v>2.0762710429443904E-2</v>
      </c>
      <c r="O1314" s="4">
        <f t="shared" si="482"/>
        <v>1.4174020746245724E-2</v>
      </c>
      <c r="P1314" s="4">
        <f t="shared" si="460"/>
        <v>0.19094928067502856</v>
      </c>
      <c r="T1314" s="4"/>
      <c r="U1314" s="4">
        <f t="shared" si="473"/>
        <v>-2.5025876771315667E-2</v>
      </c>
      <c r="V1314" s="4">
        <f t="shared" si="474"/>
        <v>-3.4775618003602488E-2</v>
      </c>
      <c r="W1314" s="4">
        <f t="shared" si="475"/>
        <v>2.49088539206983E-2</v>
      </c>
      <c r="X1314" s="4">
        <f t="shared" si="481"/>
        <v>2.9361434053032487E-2</v>
      </c>
      <c r="Y1314" s="4">
        <f t="shared" si="470"/>
        <v>-2.0806200052453139E-2</v>
      </c>
      <c r="Z1314" s="4">
        <f t="shared" si="471"/>
        <v>-1.4632138589209248E-2</v>
      </c>
      <c r="AA1314" s="4">
        <f t="shared" si="464"/>
        <v>-7.4038875935146498E-4</v>
      </c>
      <c r="AB1314" s="4">
        <f t="shared" si="465"/>
        <v>-7.4038875935146498E-4</v>
      </c>
      <c r="AC1314" s="2">
        <f t="shared" si="476"/>
        <v>6.3085423059019699E-3</v>
      </c>
      <c r="AD1314" s="3">
        <f t="shared" si="477"/>
        <v>2695.6663126033955</v>
      </c>
    </row>
    <row r="1315" spans="1:30" x14ac:dyDescent="0.3">
      <c r="A1315" s="1">
        <f t="shared" si="462"/>
        <v>13</v>
      </c>
      <c r="B1315" s="1">
        <f t="shared" si="461"/>
        <v>1</v>
      </c>
      <c r="C1315" s="5">
        <v>40987</v>
      </c>
      <c r="D1315" s="3">
        <v>2733.26</v>
      </c>
      <c r="E1315" s="3">
        <v>2716.98</v>
      </c>
      <c r="F1315" s="3">
        <f t="shared" si="468"/>
        <v>2713.3339999999998</v>
      </c>
      <c r="G1315" s="3">
        <f t="shared" si="478"/>
        <v>2669.4349999999999</v>
      </c>
      <c r="H1315" s="4">
        <f t="shared" si="463"/>
        <v>7.5494511165667749E-3</v>
      </c>
      <c r="I1315" s="4">
        <f t="shared" si="466"/>
        <v>1.5482272797646022E-3</v>
      </c>
      <c r="J1315" s="4">
        <f t="shared" si="467"/>
        <v>6.0012238368021727E-3</v>
      </c>
      <c r="K1315" s="4">
        <f t="shared" si="469"/>
        <v>-1.6320895907520094E-3</v>
      </c>
      <c r="L1315" s="4">
        <f t="shared" si="479"/>
        <v>-1.8592243627078845E-2</v>
      </c>
      <c r="M1315" s="4">
        <f t="shared" si="472"/>
        <v>7.3437328393778237E-3</v>
      </c>
      <c r="N1315" s="4">
        <f t="shared" si="480"/>
        <v>2.3909553894363517E-2</v>
      </c>
      <c r="O1315" s="4">
        <f t="shared" si="482"/>
        <v>1.6061040662066501E-2</v>
      </c>
      <c r="P1315" s="4">
        <f t="shared" si="460"/>
        <v>0.19994029405179503</v>
      </c>
      <c r="T1315" s="4"/>
      <c r="U1315" s="4">
        <f t="shared" si="473"/>
        <v>-2.4303482036877405E-2</v>
      </c>
      <c r="V1315" s="4">
        <f t="shared" si="474"/>
        <v>-3.406044721650861E-2</v>
      </c>
      <c r="W1315" s="4">
        <f t="shared" si="475"/>
        <v>3.264635321230909E-2</v>
      </c>
      <c r="X1315" s="4">
        <f t="shared" si="481"/>
        <v>3.3440029007410207E-2</v>
      </c>
      <c r="Y1315" s="4">
        <f t="shared" si="470"/>
        <v>-1.4080567276652831E-2</v>
      </c>
      <c r="Z1315" s="4">
        <f t="shared" si="471"/>
        <v>-7.8640990190244064E-3</v>
      </c>
      <c r="AA1315" s="4">
        <f t="shared" si="464"/>
        <v>7.5494511165667749E-3</v>
      </c>
      <c r="AB1315" s="4">
        <f t="shared" si="465"/>
        <v>7.5494511165667749E-3</v>
      </c>
      <c r="AC1315" s="2">
        <f t="shared" si="476"/>
        <v>9.1694380572661122E-3</v>
      </c>
      <c r="AD1315" s="3">
        <f t="shared" si="477"/>
        <v>2708.197541735597</v>
      </c>
    </row>
    <row r="1316" spans="1:30" x14ac:dyDescent="0.3">
      <c r="A1316" s="1">
        <f t="shared" si="462"/>
        <v>13</v>
      </c>
      <c r="B1316" s="1">
        <f t="shared" si="461"/>
        <v>2</v>
      </c>
      <c r="C1316" s="5">
        <v>40988</v>
      </c>
      <c r="D1316" s="3">
        <v>2737.63</v>
      </c>
      <c r="E1316" s="3">
        <v>2719.4</v>
      </c>
      <c r="F1316" s="3">
        <f t="shared" si="468"/>
        <v>2721.3739999999998</v>
      </c>
      <c r="G1316" s="3">
        <f t="shared" si="478"/>
        <v>2684.3030000000003</v>
      </c>
      <c r="H1316" s="4">
        <f t="shared" si="463"/>
        <v>1.5988233830663348E-3</v>
      </c>
      <c r="I1316" s="4">
        <f t="shared" si="466"/>
        <v>-5.0708677549885948E-3</v>
      </c>
      <c r="J1316" s="4">
        <f t="shared" si="467"/>
        <v>6.6696911380549296E-3</v>
      </c>
      <c r="K1316" s="4">
        <f t="shared" si="469"/>
        <v>-5.8355224164551751E-3</v>
      </c>
      <c r="L1316" s="4">
        <f t="shared" si="479"/>
        <v>-2.0079400504241264E-2</v>
      </c>
      <c r="M1316" s="4">
        <f t="shared" si="472"/>
        <v>5.9734531159628609E-3</v>
      </c>
      <c r="N1316" s="4">
        <f t="shared" si="480"/>
        <v>1.9866237157280593E-2</v>
      </c>
      <c r="O1316" s="4">
        <f t="shared" si="482"/>
        <v>1.354127475224901E-2</v>
      </c>
      <c r="P1316" s="4">
        <f t="shared" si="460"/>
        <v>0.20185878665220855</v>
      </c>
      <c r="T1316" s="4"/>
      <c r="U1316" s="4">
        <f t="shared" si="473"/>
        <v>-1.3108888287246869E-2</v>
      </c>
      <c r="V1316" s="4">
        <f t="shared" si="474"/>
        <v>-2.297779940437435E-2</v>
      </c>
      <c r="W1316" s="4">
        <f t="shared" si="475"/>
        <v>1.4903074407862401E-2</v>
      </c>
      <c r="X1316" s="4">
        <f t="shared" si="481"/>
        <v>2.8007367695766682E-2</v>
      </c>
      <c r="Y1316" s="4">
        <f t="shared" si="470"/>
        <v>-1.8231588221736358E-2</v>
      </c>
      <c r="Z1316" s="4">
        <f t="shared" si="471"/>
        <v>-1.2041293187887972E-2</v>
      </c>
      <c r="AA1316" s="4">
        <f t="shared" si="464"/>
        <v>1.5988233830663348E-3</v>
      </c>
      <c r="AB1316" s="4">
        <f t="shared" si="465"/>
        <v>1.5988233830663348E-3</v>
      </c>
      <c r="AC1316" s="2">
        <f t="shared" si="476"/>
        <v>7.1673815829513942E-3</v>
      </c>
      <c r="AD1316" s="3">
        <f t="shared" si="477"/>
        <v>2718.0083611570649</v>
      </c>
    </row>
    <row r="1317" spans="1:30" x14ac:dyDescent="0.3">
      <c r="A1317" s="1">
        <f t="shared" si="462"/>
        <v>13</v>
      </c>
      <c r="B1317" s="1">
        <f t="shared" si="461"/>
        <v>3</v>
      </c>
      <c r="C1317" s="5">
        <v>40989</v>
      </c>
      <c r="D1317" s="3">
        <v>2736.88</v>
      </c>
      <c r="E1317" s="3">
        <v>2739.4</v>
      </c>
      <c r="F1317" s="3">
        <f t="shared" si="468"/>
        <v>2727.0680000000002</v>
      </c>
      <c r="G1317" s="3">
        <f t="shared" si="478"/>
        <v>2697.2059999999997</v>
      </c>
      <c r="H1317" s="4">
        <f t="shared" si="463"/>
        <v>-2.7395959278646125E-4</v>
      </c>
      <c r="I1317" s="4">
        <f t="shared" si="466"/>
        <v>6.4654463897604198E-4</v>
      </c>
      <c r="J1317" s="4">
        <f t="shared" si="467"/>
        <v>-9.2050423176250323E-4</v>
      </c>
      <c r="K1317" s="4">
        <f t="shared" si="469"/>
        <v>-4.7541121334878445E-3</v>
      </c>
      <c r="L1317" s="4">
        <f t="shared" si="479"/>
        <v>-1.6376289791616382E-2</v>
      </c>
      <c r="M1317" s="4">
        <f t="shared" si="472"/>
        <v>3.5980034234569499E-3</v>
      </c>
      <c r="N1317" s="4">
        <f t="shared" si="480"/>
        <v>1.4709295470943056E-2</v>
      </c>
      <c r="O1317" s="4">
        <f t="shared" si="482"/>
        <v>1.0910964309725137E-2</v>
      </c>
      <c r="P1317" s="4">
        <f t="shared" si="460"/>
        <v>0.20152952590843048</v>
      </c>
      <c r="T1317" s="4"/>
      <c r="U1317" s="4">
        <f t="shared" si="473"/>
        <v>-1.0673465734960624E-2</v>
      </c>
      <c r="V1317" s="4">
        <f t="shared" si="474"/>
        <v>-2.056673107761103E-2</v>
      </c>
      <c r="W1317" s="4">
        <f t="shared" si="475"/>
        <v>1.051170243796185E-2</v>
      </c>
      <c r="X1317" s="4">
        <f t="shared" si="481"/>
        <v>2.2390812733565735E-2</v>
      </c>
      <c r="Y1317" s="4">
        <f t="shared" si="470"/>
        <v>-1.7163661857509133E-2</v>
      </c>
      <c r="Z1317" s="4">
        <f t="shared" si="471"/>
        <v>-1.0966633281218859E-2</v>
      </c>
      <c r="AA1317" s="4">
        <f t="shared" si="464"/>
        <v>-2.7395959278646125E-4</v>
      </c>
      <c r="AB1317" s="4">
        <f t="shared" si="465"/>
        <v>-2.7395959278646125E-4</v>
      </c>
      <c r="AC1317" s="2">
        <f t="shared" si="476"/>
        <v>4.596874017843919E-3</v>
      </c>
      <c r="AD1317" s="3">
        <f t="shared" si="477"/>
        <v>2724.2989074380434</v>
      </c>
    </row>
    <row r="1318" spans="1:30" x14ac:dyDescent="0.3">
      <c r="A1318" s="1">
        <f t="shared" si="462"/>
        <v>13</v>
      </c>
      <c r="B1318" s="1">
        <f t="shared" si="461"/>
        <v>4</v>
      </c>
      <c r="C1318" s="5">
        <v>40990</v>
      </c>
      <c r="D1318" s="3">
        <v>2731.5</v>
      </c>
      <c r="E1318" s="3">
        <v>2720.66</v>
      </c>
      <c r="F1318" s="3">
        <f t="shared" si="468"/>
        <v>2730.4100000000003</v>
      </c>
      <c r="G1318" s="3">
        <f t="shared" si="478"/>
        <v>2706.6379999999999</v>
      </c>
      <c r="H1318" s="4">
        <f t="shared" si="463"/>
        <v>-1.9657420128029396E-3</v>
      </c>
      <c r="I1318" s="4">
        <f t="shared" si="466"/>
        <v>-5.9264564029114369E-3</v>
      </c>
      <c r="J1318" s="4">
        <f t="shared" si="467"/>
        <v>3.9607143901084973E-3</v>
      </c>
      <c r="K1318" s="4">
        <f t="shared" si="469"/>
        <v>-2.4635716582385183E-3</v>
      </c>
      <c r="L1318" s="4">
        <f t="shared" si="479"/>
        <v>-1.2059149266480185E-2</v>
      </c>
      <c r="M1318" s="4">
        <f t="shared" si="472"/>
        <v>3.9920744503561394E-4</v>
      </c>
      <c r="N1318" s="4">
        <f t="shared" si="480"/>
        <v>9.1855652658390519E-3</v>
      </c>
      <c r="O1318" s="4">
        <f t="shared" si="482"/>
        <v>8.702910488742591E-3</v>
      </c>
      <c r="P1318" s="4">
        <f t="shared" si="460"/>
        <v>0.19916762883972908</v>
      </c>
      <c r="T1318" s="4"/>
      <c r="U1318" s="4">
        <f t="shared" si="473"/>
        <v>-8.0712343982929993E-3</v>
      </c>
      <c r="V1318" s="4">
        <f t="shared" si="474"/>
        <v>-1.7990522054310048E-2</v>
      </c>
      <c r="W1318" s="4">
        <f t="shared" si="475"/>
        <v>6.1551722232659018E-3</v>
      </c>
      <c r="X1318" s="4">
        <f t="shared" si="481"/>
        <v>1.7721347245818756E-2</v>
      </c>
      <c r="Y1318" s="4">
        <f t="shared" si="470"/>
        <v>-1.4901681737312813E-2</v>
      </c>
      <c r="Z1318" s="4">
        <f t="shared" si="471"/>
        <v>-8.6903908114329981E-3</v>
      </c>
      <c r="AA1318" s="4">
        <f t="shared" si="464"/>
        <v>-1.9657420128029396E-3</v>
      </c>
      <c r="AB1318" s="4">
        <f t="shared" si="465"/>
        <v>-1.9657420128029396E-3</v>
      </c>
      <c r="AC1318" s="2">
        <f t="shared" si="476"/>
        <v>1.7575428792375623E-3</v>
      </c>
      <c r="AD1318" s="3">
        <f t="shared" si="477"/>
        <v>2726.6992716253626</v>
      </c>
    </row>
    <row r="1319" spans="1:30" x14ac:dyDescent="0.3">
      <c r="A1319" s="1">
        <f t="shared" si="462"/>
        <v>13</v>
      </c>
      <c r="B1319" s="1">
        <f t="shared" si="461"/>
        <v>5</v>
      </c>
      <c r="C1319" s="5">
        <v>40991</v>
      </c>
      <c r="D1319" s="3">
        <v>2728.55</v>
      </c>
      <c r="E1319" s="3">
        <v>2734.68</v>
      </c>
      <c r="F1319" s="3">
        <f t="shared" si="468"/>
        <v>2733.5639999999999</v>
      </c>
      <c r="G1319" s="3">
        <f t="shared" si="478"/>
        <v>2714.808</v>
      </c>
      <c r="H1319" s="4">
        <f t="shared" si="463"/>
        <v>-1.0799926780156756E-3</v>
      </c>
      <c r="I1319" s="4">
        <f t="shared" si="466"/>
        <v>1.1641954969796215E-3</v>
      </c>
      <c r="J1319" s="4">
        <f t="shared" si="467"/>
        <v>-2.2441881749952972E-3</v>
      </c>
      <c r="K1319" s="4">
        <f t="shared" si="469"/>
        <v>1.2145341387516417E-3</v>
      </c>
      <c r="L1319" s="4">
        <f t="shared" si="479"/>
        <v>-6.6699208818922252E-3</v>
      </c>
      <c r="M1319" s="4">
        <f t="shared" si="472"/>
        <v>-1.8342354523251218E-3</v>
      </c>
      <c r="N1319" s="4">
        <f t="shared" si="480"/>
        <v>5.0618680952760524E-3</v>
      </c>
      <c r="O1319" s="4">
        <f t="shared" si="482"/>
        <v>6.873980685712139E-3</v>
      </c>
      <c r="P1319" s="4">
        <f t="shared" si="460"/>
        <v>0.19787253658086876</v>
      </c>
      <c r="T1319" s="4"/>
      <c r="U1319" s="4">
        <f t="shared" si="473"/>
        <v>-6.8533772652388065E-3</v>
      </c>
      <c r="V1319" s="4">
        <f t="shared" si="474"/>
        <v>-1.6784843492586493E-2</v>
      </c>
      <c r="W1319" s="4">
        <f t="shared" si="475"/>
        <v>5.8132248099735254E-3</v>
      </c>
      <c r="X1319" s="4">
        <f t="shared" si="481"/>
        <v>1.3913678222823489E-2</v>
      </c>
      <c r="Y1319" s="4">
        <f t="shared" si="470"/>
        <v>-1.1269437608614383E-2</v>
      </c>
      <c r="Z1319" s="4">
        <f t="shared" si="471"/>
        <v>-5.0352444763466682E-3</v>
      </c>
      <c r="AA1319" s="4">
        <f t="shared" si="464"/>
        <v>-1.0799926780156756E-3</v>
      </c>
      <c r="AB1319" s="4">
        <f t="shared" si="465"/>
        <v>-1.0799926780156756E-3</v>
      </c>
      <c r="AC1319" s="2">
        <f t="shared" si="476"/>
        <v>4.5218849441086009E-4</v>
      </c>
      <c r="AD1319" s="3">
        <f t="shared" si="477"/>
        <v>2727.3161810835754</v>
      </c>
    </row>
    <row r="1320" spans="1:30" x14ac:dyDescent="0.3">
      <c r="A1320" s="1">
        <f t="shared" si="462"/>
        <v>14</v>
      </c>
      <c r="B1320" s="1">
        <f t="shared" si="461"/>
        <v>1</v>
      </c>
      <c r="C1320" s="5">
        <v>40994</v>
      </c>
      <c r="D1320" s="3">
        <v>2778.02</v>
      </c>
      <c r="E1320" s="3">
        <v>2746.98</v>
      </c>
      <c r="F1320" s="3">
        <f t="shared" si="468"/>
        <v>2742.5160000000005</v>
      </c>
      <c r="G1320" s="3">
        <f t="shared" si="478"/>
        <v>2727.9250000000002</v>
      </c>
      <c r="H1320" s="4">
        <f t="shared" si="463"/>
        <v>1.8130508878341903E-2</v>
      </c>
      <c r="I1320" s="4">
        <f t="shared" si="466"/>
        <v>6.7545033076175385E-3</v>
      </c>
      <c r="J1320" s="4">
        <f t="shared" si="467"/>
        <v>1.1376005570724365E-2</v>
      </c>
      <c r="K1320" s="4">
        <f t="shared" si="469"/>
        <v>1.8654596763849462E-3</v>
      </c>
      <c r="L1320" s="4">
        <f t="shared" si="479"/>
        <v>-2.2690114203922375E-3</v>
      </c>
      <c r="M1320" s="4">
        <f t="shared" si="472"/>
        <v>1.2945776797655672E-2</v>
      </c>
      <c r="N1320" s="4">
        <f t="shared" si="480"/>
        <v>1.8363774663892812E-2</v>
      </c>
      <c r="O1320" s="4">
        <f t="shared" si="482"/>
        <v>5.2523019992657899E-3</v>
      </c>
      <c r="P1320" s="4">
        <f t="shared" si="460"/>
        <v>0.21959057524047013</v>
      </c>
      <c r="T1320" s="4"/>
      <c r="U1320" s="4">
        <f t="shared" si="473"/>
        <v>1.7261915669494919E-3</v>
      </c>
      <c r="V1320" s="4">
        <f t="shared" si="474"/>
        <v>-8.2910703487200695E-3</v>
      </c>
      <c r="W1320" s="4">
        <f t="shared" si="475"/>
        <v>1.6376049113512713E-2</v>
      </c>
      <c r="X1320" s="4">
        <f t="shared" si="481"/>
        <v>1.0755034212522564E-2</v>
      </c>
      <c r="Y1320" s="4">
        <f t="shared" si="470"/>
        <v>-1.0626628349505065E-2</v>
      </c>
      <c r="Z1320" s="4">
        <f t="shared" si="471"/>
        <v>-4.3883821443166365E-3</v>
      </c>
      <c r="AA1320" s="4">
        <f t="shared" si="464"/>
        <v>1.8130508878341903E-2</v>
      </c>
      <c r="AB1320" s="4">
        <f t="shared" si="465"/>
        <v>1.8130508878341903E-2</v>
      </c>
      <c r="AC1320" s="2">
        <f t="shared" si="476"/>
        <v>1.2167855502941981E-2</v>
      </c>
      <c r="AD1320" s="3">
        <f t="shared" si="477"/>
        <v>2744.2174540557171</v>
      </c>
    </row>
    <row r="1321" spans="1:30" x14ac:dyDescent="0.3">
      <c r="A1321" s="1">
        <f t="shared" si="462"/>
        <v>14</v>
      </c>
      <c r="B1321" s="1">
        <f t="shared" si="461"/>
        <v>2</v>
      </c>
      <c r="C1321" s="5">
        <v>40995</v>
      </c>
      <c r="D1321" s="3">
        <v>2782.12</v>
      </c>
      <c r="E1321" s="3">
        <v>2779.67</v>
      </c>
      <c r="F1321" s="3">
        <f t="shared" si="468"/>
        <v>2751.4139999999998</v>
      </c>
      <c r="G1321" s="3">
        <f t="shared" si="478"/>
        <v>2736.3939999999998</v>
      </c>
      <c r="H1321" s="4">
        <f t="shared" si="463"/>
        <v>1.4758713040222565E-3</v>
      </c>
      <c r="I1321" s="4">
        <f t="shared" si="466"/>
        <v>5.9394820771631991E-4</v>
      </c>
      <c r="J1321" s="4">
        <f t="shared" si="467"/>
        <v>8.8192309630593659E-4</v>
      </c>
      <c r="K1321" s="4">
        <f t="shared" si="469"/>
        <v>-1.2340623897596058E-2</v>
      </c>
      <c r="L1321" s="4">
        <f t="shared" si="479"/>
        <v>-1.6812933912162792E-2</v>
      </c>
      <c r="M1321" s="4">
        <f t="shared" si="472"/>
        <v>1.1160079871658766E-2</v>
      </c>
      <c r="N1321" s="4">
        <f t="shared" si="480"/>
        <v>1.6710312915464702E-2</v>
      </c>
      <c r="O1321" s="4">
        <f t="shared" si="482"/>
        <v>5.3987606573404389E-3</v>
      </c>
      <c r="P1321" s="4">
        <f t="shared" si="460"/>
        <v>0.22139053397312353</v>
      </c>
      <c r="T1321" s="4"/>
      <c r="U1321" s="4">
        <f t="shared" si="473"/>
        <v>-1.4539132187673189E-2</v>
      </c>
      <c r="V1321" s="4">
        <f t="shared" si="474"/>
        <v>-2.4393740865796421E-2</v>
      </c>
      <c r="W1321" s="4">
        <f t="shared" si="475"/>
        <v>1.6251283044092804E-2</v>
      </c>
      <c r="X1321" s="4">
        <f t="shared" si="481"/>
        <v>1.1038541560255946E-2</v>
      </c>
      <c r="Y1321" s="4">
        <f t="shared" si="470"/>
        <v>-2.4655578711840483E-2</v>
      </c>
      <c r="Z1321" s="4">
        <f t="shared" si="471"/>
        <v>-1.8505788542429975E-2</v>
      </c>
      <c r="AA1321" s="4">
        <f t="shared" si="464"/>
        <v>1.4758713040222565E-3</v>
      </c>
      <c r="AB1321" s="4">
        <f t="shared" si="465"/>
        <v>1.4758713040222565E-3</v>
      </c>
      <c r="AC1321" s="2">
        <f t="shared" si="476"/>
        <v>9.0824133980040023E-3</v>
      </c>
      <c r="AD1321" s="3">
        <f t="shared" si="477"/>
        <v>2756.851636037145</v>
      </c>
    </row>
    <row r="1322" spans="1:30" x14ac:dyDescent="0.3">
      <c r="A1322" s="1">
        <f t="shared" si="462"/>
        <v>14</v>
      </c>
      <c r="B1322" s="1">
        <f t="shared" si="461"/>
        <v>3</v>
      </c>
      <c r="C1322" s="5">
        <v>40996</v>
      </c>
      <c r="D1322" s="3">
        <v>2770.97</v>
      </c>
      <c r="E1322" s="3">
        <v>2785.98</v>
      </c>
      <c r="F1322" s="3">
        <f t="shared" si="468"/>
        <v>2758.2319999999995</v>
      </c>
      <c r="G1322" s="3">
        <f t="shared" si="478"/>
        <v>2742.65</v>
      </c>
      <c r="H1322" s="4">
        <f t="shared" si="463"/>
        <v>-4.007735108478459E-3</v>
      </c>
      <c r="I1322" s="4">
        <f t="shared" si="466"/>
        <v>1.3874311675988553E-3</v>
      </c>
      <c r="J1322" s="4">
        <f t="shared" si="467"/>
        <v>-5.3951662760773145E-3</v>
      </c>
      <c r="K1322" s="4">
        <f t="shared" si="469"/>
        <v>-9.7308886748235946E-3</v>
      </c>
      <c r="L1322" s="4">
        <f t="shared" si="479"/>
        <v>-1.5318054816710563E-2</v>
      </c>
      <c r="M1322" s="4">
        <f t="shared" si="472"/>
        <v>4.618175700956368E-3</v>
      </c>
      <c r="N1322" s="4">
        <f t="shared" si="480"/>
        <v>1.0325779811496074E-2</v>
      </c>
      <c r="O1322" s="4">
        <f t="shared" si="482"/>
        <v>5.6233015875305136E-3</v>
      </c>
      <c r="P1322" s="4">
        <f t="shared" si="460"/>
        <v>0.21649552424895618</v>
      </c>
      <c r="T1322" s="4"/>
      <c r="U1322" s="4">
        <f t="shared" si="473"/>
        <v>-1.6260980834759027E-2</v>
      </c>
      <c r="V1322" s="4">
        <f t="shared" si="474"/>
        <v>-2.6098371026411504E-2</v>
      </c>
      <c r="W1322" s="4">
        <f t="shared" si="475"/>
        <v>1.2455789073689636E-2</v>
      </c>
      <c r="X1322" s="4">
        <f t="shared" si="481"/>
        <v>1.1427657836181314E-2</v>
      </c>
      <c r="Y1322" s="4">
        <f t="shared" si="470"/>
        <v>-2.2078383828504172E-2</v>
      </c>
      <c r="Z1322" s="4">
        <f t="shared" si="471"/>
        <v>-1.5912343801697367E-2</v>
      </c>
      <c r="AA1322" s="4">
        <f t="shared" si="464"/>
        <v>-4.007735108478459E-3</v>
      </c>
      <c r="AB1322" s="4">
        <f t="shared" si="465"/>
        <v>-4.007735108478459E-3</v>
      </c>
      <c r="AC1322" s="2">
        <f t="shared" si="476"/>
        <v>3.3967320620227029E-3</v>
      </c>
      <c r="AD1322" s="3">
        <f t="shared" si="477"/>
        <v>2761.5577573580968</v>
      </c>
    </row>
    <row r="1323" spans="1:30" x14ac:dyDescent="0.3">
      <c r="A1323" s="1">
        <f t="shared" si="462"/>
        <v>14</v>
      </c>
      <c r="B1323" s="1">
        <f t="shared" si="461"/>
        <v>4</v>
      </c>
      <c r="C1323" s="5">
        <v>40997</v>
      </c>
      <c r="D1323" s="3">
        <v>2762.05</v>
      </c>
      <c r="E1323" s="3">
        <v>2756.44</v>
      </c>
      <c r="F1323" s="3">
        <f t="shared" si="468"/>
        <v>2764.3419999999996</v>
      </c>
      <c r="G1323" s="3">
        <f t="shared" si="478"/>
        <v>2747.3760000000002</v>
      </c>
      <c r="H1323" s="4">
        <f t="shared" si="463"/>
        <v>-3.2190893441645411E-3</v>
      </c>
      <c r="I1323" s="4">
        <f t="shared" si="466"/>
        <v>-5.2436511402143464E-3</v>
      </c>
      <c r="J1323" s="4">
        <f t="shared" si="467"/>
        <v>2.0245617960498053E-3</v>
      </c>
      <c r="K1323" s="4">
        <f t="shared" si="469"/>
        <v>-2.185155378802474E-3</v>
      </c>
      <c r="L1323" s="4">
        <f t="shared" si="479"/>
        <v>-9.1031099017470744E-3</v>
      </c>
      <c r="M1323" s="4">
        <f t="shared" si="472"/>
        <v>-8.2913040426960984E-4</v>
      </c>
      <c r="N1323" s="4">
        <f t="shared" si="480"/>
        <v>5.3410963770521317E-3</v>
      </c>
      <c r="O1323" s="4">
        <f t="shared" si="482"/>
        <v>6.1425390561356376E-3</v>
      </c>
      <c r="P1323" s="4">
        <f t="shared" si="460"/>
        <v>0.21257951646962253</v>
      </c>
      <c r="T1323" s="4"/>
      <c r="U1323" s="4">
        <f t="shared" si="473"/>
        <v>-1.4244109463473008E-2</v>
      </c>
      <c r="V1323" s="4">
        <f t="shared" si="474"/>
        <v>-2.41016683688383E-2</v>
      </c>
      <c r="W1323" s="4">
        <f t="shared" si="475"/>
        <v>1.1184330953688516E-2</v>
      </c>
      <c r="X1323" s="4">
        <f t="shared" si="481"/>
        <v>1.2427437637570669E-2</v>
      </c>
      <c r="Y1323" s="4">
        <f t="shared" si="470"/>
        <v>-1.4626736982558064E-2</v>
      </c>
      <c r="Z1323" s="4">
        <f t="shared" si="471"/>
        <v>-8.4137124613318549E-3</v>
      </c>
      <c r="AA1323" s="4">
        <f t="shared" si="464"/>
        <v>-3.2190893441645411E-3</v>
      </c>
      <c r="AB1323" s="4">
        <f t="shared" si="465"/>
        <v>-3.2190893441645411E-3</v>
      </c>
      <c r="AC1323" s="2">
        <f t="shared" si="476"/>
        <v>1.1881094160815421E-4</v>
      </c>
      <c r="AD1323" s="3">
        <f t="shared" si="477"/>
        <v>2761.7218382387314</v>
      </c>
    </row>
    <row r="1324" spans="1:30" x14ac:dyDescent="0.3">
      <c r="A1324" s="1">
        <f t="shared" si="462"/>
        <v>14</v>
      </c>
      <c r="B1324" s="1">
        <f t="shared" si="461"/>
        <v>5</v>
      </c>
      <c r="C1324" s="5">
        <v>40998</v>
      </c>
      <c r="D1324" s="3">
        <v>2755.27</v>
      </c>
      <c r="E1324" s="3">
        <v>2773.93</v>
      </c>
      <c r="F1324" s="3">
        <f t="shared" si="468"/>
        <v>2769.6860000000001</v>
      </c>
      <c r="G1324" s="3">
        <f t="shared" si="478"/>
        <v>2751.625</v>
      </c>
      <c r="H1324" s="4">
        <f t="shared" si="463"/>
        <v>-2.4546985029236254E-3</v>
      </c>
      <c r="I1324" s="4">
        <f t="shared" si="466"/>
        <v>4.3011531290163656E-3</v>
      </c>
      <c r="J1324" s="4">
        <f t="shared" si="467"/>
        <v>-6.755851631939991E-3</v>
      </c>
      <c r="K1324" s="4">
        <f t="shared" si="469"/>
        <v>4.0694411759380827E-3</v>
      </c>
      <c r="L1324" s="4">
        <f t="shared" si="479"/>
        <v>-3.9210007059974948E-3</v>
      </c>
      <c r="M1324" s="4">
        <f t="shared" si="472"/>
        <v>-5.2049221464094365E-3</v>
      </c>
      <c r="N1324" s="4">
        <f t="shared" si="480"/>
        <v>1.3246717848543975E-3</v>
      </c>
      <c r="O1324" s="4">
        <f t="shared" si="482"/>
        <v>6.5550744573127677E-3</v>
      </c>
      <c r="P1324" s="4">
        <f t="shared" si="460"/>
        <v>0.20960299934586868</v>
      </c>
      <c r="T1324" s="4"/>
      <c r="U1324" s="4">
        <f t="shared" si="473"/>
        <v>-1.2128672543943808E-2</v>
      </c>
      <c r="V1324" s="4">
        <f t="shared" si="474"/>
        <v>-2.2007385818504355E-2</v>
      </c>
      <c r="W1324" s="4">
        <f t="shared" si="475"/>
        <v>9.7927470634585397E-3</v>
      </c>
      <c r="X1324" s="4">
        <f t="shared" si="481"/>
        <v>1.3214250699819101E-2</v>
      </c>
      <c r="Y1324" s="4">
        <f t="shared" si="470"/>
        <v>-8.4501279160312404E-3</v>
      </c>
      <c r="Z1324" s="4">
        <f t="shared" si="471"/>
        <v>-2.1981583320265321E-3</v>
      </c>
      <c r="AA1324" s="4">
        <f t="shared" si="464"/>
        <v>-2.4546985029236254E-3</v>
      </c>
      <c r="AB1324" s="4">
        <f t="shared" si="465"/>
        <v>-2.4546985029236254E-3</v>
      </c>
      <c r="AC1324" s="2">
        <f t="shared" si="476"/>
        <v>-1.5610903804301943E-3</v>
      </c>
      <c r="AD1324" s="3">
        <f t="shared" si="477"/>
        <v>2759.5712254924879</v>
      </c>
    </row>
    <row r="1325" spans="1:30" x14ac:dyDescent="0.3">
      <c r="A1325" s="1">
        <f t="shared" si="462"/>
        <v>15</v>
      </c>
      <c r="B1325" s="1">
        <f t="shared" si="461"/>
        <v>1</v>
      </c>
      <c r="C1325" s="5">
        <v>41001</v>
      </c>
      <c r="D1325" s="3">
        <v>2784.42</v>
      </c>
      <c r="E1325" s="3">
        <v>2752.25</v>
      </c>
      <c r="F1325" s="3">
        <f t="shared" si="468"/>
        <v>2770.9659999999999</v>
      </c>
      <c r="G1325" s="3">
        <f t="shared" si="478"/>
        <v>2756.7410000000004</v>
      </c>
      <c r="H1325" s="4">
        <f t="shared" si="463"/>
        <v>1.0579725398962748E-2</v>
      </c>
      <c r="I1325" s="4">
        <f t="shared" si="466"/>
        <v>-1.0960813277827515E-3</v>
      </c>
      <c r="J1325" s="4">
        <f t="shared" si="467"/>
        <v>1.1675806726745499E-2</v>
      </c>
      <c r="K1325" s="4">
        <f t="shared" si="469"/>
        <v>4.4759678724771009E-3</v>
      </c>
      <c r="L1325" s="4">
        <f t="shared" si="479"/>
        <v>-5.8231840960929339E-4</v>
      </c>
      <c r="M1325" s="4">
        <f t="shared" si="472"/>
        <v>4.8553464748395244E-3</v>
      </c>
      <c r="N1325" s="4">
        <f t="shared" si="480"/>
        <v>1.004047895685508E-2</v>
      </c>
      <c r="O1325" s="4">
        <f t="shared" si="482"/>
        <v>5.1087838759955231E-3</v>
      </c>
      <c r="P1325" s="4">
        <f t="shared" si="460"/>
        <v>0.22240026692070969</v>
      </c>
      <c r="T1325" s="4"/>
      <c r="U1325" s="4">
        <f t="shared" si="473"/>
        <v>8.2569040420721017E-3</v>
      </c>
      <c r="V1325" s="4">
        <f t="shared" si="474"/>
        <v>-1.8256649983486735E-3</v>
      </c>
      <c r="W1325" s="4">
        <f t="shared" si="475"/>
        <v>2.3037991087177527E-3</v>
      </c>
      <c r="X1325" s="4">
        <f t="shared" si="481"/>
        <v>1.0373686060536879E-2</v>
      </c>
      <c r="Y1325" s="4">
        <f t="shared" si="470"/>
        <v>-8.0486701309203657E-3</v>
      </c>
      <c r="Z1325" s="4">
        <f t="shared" si="471"/>
        <v>-1.7941692553160749E-3</v>
      </c>
      <c r="AA1325" s="4">
        <f t="shared" si="464"/>
        <v>1.0579725398962748E-2</v>
      </c>
      <c r="AB1325" s="4">
        <f t="shared" si="465"/>
        <v>1.0579725398962748E-2</v>
      </c>
      <c r="AC1325" s="2">
        <f t="shared" si="476"/>
        <v>5.9494794864548596E-3</v>
      </c>
      <c r="AD1325" s="3">
        <f t="shared" si="477"/>
        <v>2767.8541503283254</v>
      </c>
    </row>
    <row r="1326" spans="1:30" x14ac:dyDescent="0.3">
      <c r="A1326" s="1">
        <f t="shared" si="462"/>
        <v>15</v>
      </c>
      <c r="B1326" s="1">
        <f t="shared" si="461"/>
        <v>2</v>
      </c>
      <c r="C1326" s="5">
        <v>41002</v>
      </c>
      <c r="D1326" s="3">
        <v>2782.78</v>
      </c>
      <c r="E1326" s="3">
        <v>2786.14</v>
      </c>
      <c r="F1326" s="3">
        <f t="shared" si="468"/>
        <v>2771.0980000000004</v>
      </c>
      <c r="G1326" s="3">
        <f t="shared" si="478"/>
        <v>2761.2559999999999</v>
      </c>
      <c r="H1326" s="4">
        <f t="shared" si="463"/>
        <v>-5.8899160327819527E-4</v>
      </c>
      <c r="I1326" s="4">
        <f t="shared" si="466"/>
        <v>6.1772290099905902E-4</v>
      </c>
      <c r="J1326" s="4">
        <f t="shared" si="467"/>
        <v>-1.2067145042772543E-3</v>
      </c>
      <c r="K1326" s="4">
        <f t="shared" si="469"/>
        <v>-5.8333512903943497E-3</v>
      </c>
      <c r="L1326" s="4">
        <f t="shared" si="479"/>
        <v>-9.178053438617613E-3</v>
      </c>
      <c r="M1326" s="4">
        <f t="shared" si="472"/>
        <v>4.2156574758452376E-3</v>
      </c>
      <c r="N1326" s="4">
        <f t="shared" si="480"/>
        <v>7.7950034332203693E-3</v>
      </c>
      <c r="O1326" s="4">
        <f t="shared" si="482"/>
        <v>3.5367510187656057E-3</v>
      </c>
      <c r="P1326" s="4">
        <f t="shared" si="460"/>
        <v>0.22168028342764837</v>
      </c>
      <c r="T1326" s="4"/>
      <c r="U1326" s="4">
        <f t="shared" si="473"/>
        <v>-8.2602480947564728E-4</v>
      </c>
      <c r="V1326" s="4">
        <f t="shared" si="474"/>
        <v>-1.0817764561380842E-2</v>
      </c>
      <c r="W1326" s="4">
        <f t="shared" si="475"/>
        <v>2.3722916337192833E-4</v>
      </c>
      <c r="X1326" s="4">
        <f t="shared" si="481"/>
        <v>7.1541396532839672E-3</v>
      </c>
      <c r="Y1326" s="4">
        <f t="shared" si="470"/>
        <v>-1.8229444167072711E-2</v>
      </c>
      <c r="Z1326" s="4">
        <f t="shared" si="471"/>
        <v>-1.2039135614424368E-2</v>
      </c>
      <c r="AA1326" s="4">
        <f t="shared" si="464"/>
        <v>-5.8899160327819527E-4</v>
      </c>
      <c r="AB1326" s="4">
        <f t="shared" si="465"/>
        <v>-5.8899160327819527E-4</v>
      </c>
      <c r="AC1326" s="2">
        <f t="shared" si="476"/>
        <v>3.5757646841586021E-3</v>
      </c>
      <c r="AD1326" s="3">
        <f t="shared" si="477"/>
        <v>2772.8294335522173</v>
      </c>
    </row>
    <row r="1327" spans="1:30" x14ac:dyDescent="0.3">
      <c r="A1327" s="1">
        <f t="shared" si="462"/>
        <v>15</v>
      </c>
      <c r="B1327" s="1">
        <f t="shared" si="461"/>
        <v>3</v>
      </c>
      <c r="C1327" s="5">
        <v>41003</v>
      </c>
      <c r="D1327" s="3">
        <v>2745</v>
      </c>
      <c r="E1327" s="3">
        <v>2759.33</v>
      </c>
      <c r="F1327" s="3">
        <f t="shared" si="468"/>
        <v>2765.904</v>
      </c>
      <c r="G1327" s="3">
        <f t="shared" si="478"/>
        <v>2762.0680000000002</v>
      </c>
      <c r="H1327" s="4">
        <f t="shared" si="463"/>
        <v>-1.3576351705848179E-2</v>
      </c>
      <c r="I1327" s="4">
        <f t="shared" si="466"/>
        <v>-8.4268249735876613E-3</v>
      </c>
      <c r="J1327" s="4">
        <f t="shared" si="467"/>
        <v>-5.1495267322605176E-3</v>
      </c>
      <c r="K1327" s="4">
        <f t="shared" si="469"/>
        <v>-4.1864610209934273E-3</v>
      </c>
      <c r="L1327" s="4">
        <f t="shared" si="479"/>
        <v>-6.7614240276111922E-3</v>
      </c>
      <c r="M1327" s="4">
        <f t="shared" si="472"/>
        <v>-7.5577460389080735E-3</v>
      </c>
      <c r="N1327" s="4">
        <f t="shared" si="480"/>
        <v>-6.1794278779523926E-3</v>
      </c>
      <c r="O1327" s="4">
        <f t="shared" si="482"/>
        <v>1.3974499089252407E-3</v>
      </c>
      <c r="P1327" s="4">
        <f t="shared" ref="P1327:P1390" si="483">(D1327-2277.83)/2277.83</f>
        <v>0.20509432222773433</v>
      </c>
      <c r="T1327" s="4"/>
      <c r="U1327" s="4">
        <f t="shared" si="473"/>
        <v>-4.243957481367697E-3</v>
      </c>
      <c r="V1327" s="4">
        <f t="shared" si="474"/>
        <v>-1.420151790655398E-2</v>
      </c>
      <c r="W1327" s="4">
        <f t="shared" si="475"/>
        <v>-9.3721693125511287E-3</v>
      </c>
      <c r="X1327" s="4">
        <f t="shared" si="481"/>
        <v>2.7814919122106049E-3</v>
      </c>
      <c r="Y1327" s="4">
        <f t="shared" si="470"/>
        <v>-1.6603088689060849E-2</v>
      </c>
      <c r="Z1327" s="4">
        <f t="shared" si="471"/>
        <v>-1.0402525558939784E-2</v>
      </c>
      <c r="AA1327" s="4">
        <f t="shared" si="464"/>
        <v>-1.3576351705848179E-2</v>
      </c>
      <c r="AB1327" s="4">
        <f t="shared" si="465"/>
        <v>-1.3576351705848179E-2</v>
      </c>
      <c r="AC1327" s="2">
        <f t="shared" si="476"/>
        <v>-6.7588181061851976E-3</v>
      </c>
      <c r="AD1327" s="3">
        <f t="shared" si="477"/>
        <v>2763.5529557014784</v>
      </c>
    </row>
    <row r="1328" spans="1:30" x14ac:dyDescent="0.3">
      <c r="A1328" s="1">
        <f t="shared" si="462"/>
        <v>15</v>
      </c>
      <c r="B1328" s="1">
        <f t="shared" ref="B1328:B1391" si="484">WEEKDAY(C1328,2)</f>
        <v>4</v>
      </c>
      <c r="C1328" s="5">
        <v>41004</v>
      </c>
      <c r="D1328" s="3">
        <v>2762.5</v>
      </c>
      <c r="E1328" s="3">
        <v>2740.7</v>
      </c>
      <c r="F1328" s="3">
        <f t="shared" si="468"/>
        <v>2765.9940000000001</v>
      </c>
      <c r="G1328" s="3">
        <f t="shared" si="478"/>
        <v>2765.1680000000001</v>
      </c>
      <c r="H1328" s="4">
        <f t="shared" si="463"/>
        <v>6.375227686703097E-3</v>
      </c>
      <c r="I1328" s="4">
        <f t="shared" si="466"/>
        <v>-1.5664845173042558E-3</v>
      </c>
      <c r="J1328" s="4">
        <f t="shared" si="467"/>
        <v>7.9417122040073528E-3</v>
      </c>
      <c r="K1328" s="4">
        <f t="shared" si="469"/>
        <v>7.9663023679418174E-3</v>
      </c>
      <c r="L1328" s="4">
        <f t="shared" si="479"/>
        <v>7.4551710180125047E-3</v>
      </c>
      <c r="M1328" s="4">
        <f t="shared" si="472"/>
        <v>-1.2631986909588892E-3</v>
      </c>
      <c r="N1328" s="4">
        <f t="shared" si="480"/>
        <v>-9.6486000127302205E-4</v>
      </c>
      <c r="O1328" s="4">
        <f t="shared" si="482"/>
        <v>2.990045248868857E-4</v>
      </c>
      <c r="P1328" s="4">
        <f t="shared" si="483"/>
        <v>0.21277707291588929</v>
      </c>
      <c r="T1328" s="4"/>
      <c r="U1328" s="4">
        <f t="shared" si="473"/>
        <v>6.2112932604736545E-3</v>
      </c>
      <c r="V1328" s="4">
        <f t="shared" si="474"/>
        <v>-3.8508196721310788E-3</v>
      </c>
      <c r="W1328" s="4">
        <f t="shared" si="475"/>
        <v>1.6292246700813455E-4</v>
      </c>
      <c r="X1328" s="4">
        <f t="shared" si="481"/>
        <v>5.9761057061698535E-4</v>
      </c>
      <c r="Y1328" s="4">
        <f t="shared" si="470"/>
        <v>-4.6018560156983702E-3</v>
      </c>
      <c r="Z1328" s="4">
        <f t="shared" si="471"/>
        <v>1.6743778837473842E-3</v>
      </c>
      <c r="AA1328" s="4">
        <f t="shared" si="464"/>
        <v>6.375227686703097E-3</v>
      </c>
      <c r="AB1328" s="4">
        <f t="shared" si="465"/>
        <v>6.375227686703097E-3</v>
      </c>
      <c r="AC1328" s="2">
        <f t="shared" si="476"/>
        <v>-2.5410695661619732E-4</v>
      </c>
      <c r="AD1328" s="3">
        <f t="shared" si="477"/>
        <v>2763.2019704676522</v>
      </c>
    </row>
    <row r="1329" spans="1:30" x14ac:dyDescent="0.3">
      <c r="A1329" s="1">
        <f t="shared" si="462"/>
        <v>16</v>
      </c>
      <c r="B1329" s="1">
        <f t="shared" si="484"/>
        <v>1</v>
      </c>
      <c r="C1329" s="5">
        <v>41008</v>
      </c>
      <c r="D1329" s="3">
        <v>2739.98</v>
      </c>
      <c r="E1329" s="3">
        <v>2726.08</v>
      </c>
      <c r="F1329" s="3">
        <f t="shared" si="468"/>
        <v>2762.9360000000001</v>
      </c>
      <c r="G1329" s="3">
        <f t="shared" si="478"/>
        <v>2766.3109999999997</v>
      </c>
      <c r="H1329" s="4">
        <f t="shared" si="463"/>
        <v>-8.1520361990950162E-3</v>
      </c>
      <c r="I1329" s="4">
        <f t="shared" si="466"/>
        <v>-1.3183710407239846E-2</v>
      </c>
      <c r="J1329" s="4">
        <f t="shared" si="467"/>
        <v>5.0316742081448294E-3</v>
      </c>
      <c r="K1329" s="4">
        <f t="shared" si="469"/>
        <v>2.2352941176471248E-3</v>
      </c>
      <c r="L1329" s="4">
        <f t="shared" si="479"/>
        <v>2.4386123680239726E-3</v>
      </c>
      <c r="M1329" s="4">
        <f t="shared" si="472"/>
        <v>-8.3085529306506298E-3</v>
      </c>
      <c r="N1329" s="4">
        <f t="shared" si="480"/>
        <v>-9.5184525528762606E-3</v>
      </c>
      <c r="O1329" s="4">
        <f t="shared" si="482"/>
        <v>-1.2317608157722119E-3</v>
      </c>
      <c r="P1329" s="4">
        <f t="shared" si="483"/>
        <v>0.20289047031604646</v>
      </c>
      <c r="T1329" s="4"/>
      <c r="U1329" s="4">
        <f t="shared" si="473"/>
        <v>-2.617194570135753E-3</v>
      </c>
      <c r="V1329" s="4">
        <f t="shared" si="474"/>
        <v>-1.2591022624434463E-2</v>
      </c>
      <c r="W1329" s="4">
        <f t="shared" si="475"/>
        <v>-5.549365397946468E-3</v>
      </c>
      <c r="X1329" s="4">
        <f t="shared" si="481"/>
        <v>-2.437099367942792E-3</v>
      </c>
      <c r="Y1329" s="4">
        <f t="shared" si="470"/>
        <v>-1.026140531025378E-2</v>
      </c>
      <c r="Z1329" s="4">
        <f t="shared" si="471"/>
        <v>-4.0208562825879458E-3</v>
      </c>
      <c r="AA1329" s="4">
        <f t="shared" si="464"/>
        <v>-8.1520361990950162E-3</v>
      </c>
      <c r="AB1329" s="4">
        <f t="shared" si="465"/>
        <v>-8.1520361990950162E-3</v>
      </c>
      <c r="AC1329" s="2">
        <f t="shared" si="476"/>
        <v>-5.6501557110276851E-3</v>
      </c>
      <c r="AD1329" s="3">
        <f t="shared" si="477"/>
        <v>2755.4613136451017</v>
      </c>
    </row>
    <row r="1330" spans="1:30" x14ac:dyDescent="0.3">
      <c r="A1330" s="1">
        <f t="shared" si="462"/>
        <v>16</v>
      </c>
      <c r="B1330" s="1">
        <f t="shared" si="484"/>
        <v>2</v>
      </c>
      <c r="C1330" s="5">
        <v>41009</v>
      </c>
      <c r="D1330" s="3">
        <v>2695.12</v>
      </c>
      <c r="E1330" s="3">
        <v>2738.44</v>
      </c>
      <c r="F1330" s="3">
        <f t="shared" si="468"/>
        <v>2745.076</v>
      </c>
      <c r="G1330" s="3">
        <f t="shared" si="478"/>
        <v>2758.0209999999997</v>
      </c>
      <c r="H1330" s="4">
        <f t="shared" si="463"/>
        <v>-1.6372382280162676E-2</v>
      </c>
      <c r="I1330" s="4">
        <f t="shared" si="466"/>
        <v>-5.6204789815982731E-4</v>
      </c>
      <c r="J1330" s="4">
        <f t="shared" si="467"/>
        <v>-1.5810334382002848E-2</v>
      </c>
      <c r="K1330" s="4">
        <f t="shared" si="469"/>
        <v>6.4179300578836472E-3</v>
      </c>
      <c r="L1330" s="4">
        <f t="shared" si="479"/>
        <v>9.1351031759356639E-3</v>
      </c>
      <c r="M1330" s="4">
        <f t="shared" si="472"/>
        <v>-1.8198403250037569E-2</v>
      </c>
      <c r="N1330" s="4">
        <f t="shared" si="480"/>
        <v>-2.28065703633148E-2</v>
      </c>
      <c r="O1330" s="4">
        <f t="shared" si="482"/>
        <v>-4.8031256493216296E-3</v>
      </c>
      <c r="P1330" s="4">
        <f t="shared" si="483"/>
        <v>0.18319628769486748</v>
      </c>
      <c r="T1330" s="4"/>
      <c r="U1330" s="4">
        <f t="shared" si="473"/>
        <v>1.6219096489755419E-2</v>
      </c>
      <c r="V1330" s="4">
        <f t="shared" si="474"/>
        <v>6.0569055248578651E-3</v>
      </c>
      <c r="W1330" s="4">
        <f t="shared" si="475"/>
        <v>-3.2071311080943313E-2</v>
      </c>
      <c r="X1330" s="4">
        <f t="shared" si="481"/>
        <v>-9.3433120435255698E-3</v>
      </c>
      <c r="Y1330" s="4">
        <f t="shared" si="470"/>
        <v>-6.1309219378506167E-3</v>
      </c>
      <c r="Z1330" s="4">
        <f t="shared" si="471"/>
        <v>1.356708190704312E-4</v>
      </c>
      <c r="AA1330" s="4">
        <f t="shared" si="464"/>
        <v>-1.6372382280162676E-2</v>
      </c>
      <c r="AB1330" s="4">
        <f t="shared" si="465"/>
        <v>-1.6372382280162676E-2</v>
      </c>
      <c r="AC1330" s="2">
        <f t="shared" si="476"/>
        <v>-1.4926067273467543E-2</v>
      </c>
      <c r="AD1330" s="3">
        <f t="shared" si="477"/>
        <v>2735.3475424300677</v>
      </c>
    </row>
    <row r="1331" spans="1:30" x14ac:dyDescent="0.3">
      <c r="A1331" s="1">
        <f t="shared" si="462"/>
        <v>16</v>
      </c>
      <c r="B1331" s="1">
        <f t="shared" si="484"/>
        <v>3</v>
      </c>
      <c r="C1331" s="5">
        <v>41010</v>
      </c>
      <c r="D1331" s="3">
        <v>2708.13</v>
      </c>
      <c r="E1331" s="3">
        <v>2719.48</v>
      </c>
      <c r="F1331" s="3">
        <f t="shared" si="468"/>
        <v>2730.1459999999997</v>
      </c>
      <c r="G1331" s="3">
        <f t="shared" si="478"/>
        <v>2750.6220000000003</v>
      </c>
      <c r="H1331" s="4">
        <f t="shared" si="463"/>
        <v>4.827243313841394E-3</v>
      </c>
      <c r="I1331" s="4">
        <f t="shared" si="466"/>
        <v>9.0385585799519601E-3</v>
      </c>
      <c r="J1331" s="4">
        <f t="shared" si="467"/>
        <v>-4.2113152661105661E-3</v>
      </c>
      <c r="K1331" s="4">
        <f t="shared" si="469"/>
        <v>1.5038291430437141E-2</v>
      </c>
      <c r="L1331" s="4">
        <f t="shared" si="479"/>
        <v>2.2345325378214462E-2</v>
      </c>
      <c r="M1331" s="4">
        <f t="shared" si="472"/>
        <v>-8.0640376009193729E-3</v>
      </c>
      <c r="N1331" s="4">
        <f t="shared" si="480"/>
        <v>-1.5448142274729201E-2</v>
      </c>
      <c r="O1331" s="4">
        <f t="shared" si="482"/>
        <v>-7.5609368826461678E-3</v>
      </c>
      <c r="P1331" s="4">
        <f t="shared" si="483"/>
        <v>0.18890786406360449</v>
      </c>
      <c r="T1331" s="4"/>
      <c r="U1331" s="4">
        <f t="shared" si="473"/>
        <v>3.2525453412093085E-2</v>
      </c>
      <c r="V1331" s="4">
        <f t="shared" si="474"/>
        <v>2.2200198877972144E-2</v>
      </c>
      <c r="W1331" s="4">
        <f t="shared" si="475"/>
        <v>-2.6825692293318222E-2</v>
      </c>
      <c r="X1331" s="4">
        <f t="shared" si="481"/>
        <v>-1.4778257571547694E-2</v>
      </c>
      <c r="Y1331" s="4">
        <f t="shared" si="470"/>
        <v>2.3819536320526667E-3</v>
      </c>
      <c r="Z1331" s="4">
        <f t="shared" si="471"/>
        <v>8.7022221955405325E-3</v>
      </c>
      <c r="AA1331" s="4">
        <f t="shared" si="464"/>
        <v>4.827243313841394E-3</v>
      </c>
      <c r="AB1331" s="4">
        <f t="shared" si="465"/>
        <v>4.827243313841394E-3</v>
      </c>
      <c r="AC1331" s="2">
        <f t="shared" si="476"/>
        <v>-6.700205782850804E-3</v>
      </c>
      <c r="AD1331" s="3">
        <f t="shared" si="477"/>
        <v>2726.2750282867119</v>
      </c>
    </row>
    <row r="1332" spans="1:30" x14ac:dyDescent="0.3">
      <c r="A1332" s="1">
        <f t="shared" si="462"/>
        <v>16</v>
      </c>
      <c r="B1332" s="1">
        <f t="shared" si="484"/>
        <v>4</v>
      </c>
      <c r="C1332" s="5">
        <v>41011</v>
      </c>
      <c r="D1332" s="3">
        <v>2740.26</v>
      </c>
      <c r="E1332" s="3">
        <v>2715.04</v>
      </c>
      <c r="F1332" s="3">
        <f t="shared" si="468"/>
        <v>2729.1979999999999</v>
      </c>
      <c r="G1332" s="3">
        <f t="shared" si="478"/>
        <v>2747.5510000000004</v>
      </c>
      <c r="H1332" s="4">
        <f t="shared" si="463"/>
        <v>1.1864275348672371E-2</v>
      </c>
      <c r="I1332" s="4">
        <f t="shared" si="466"/>
        <v>2.5515761798731427E-3</v>
      </c>
      <c r="J1332" s="4">
        <f t="shared" si="467"/>
        <v>9.3126991687992287E-3</v>
      </c>
      <c r="K1332" s="4">
        <f t="shared" si="469"/>
        <v>6.7583535502356903E-3</v>
      </c>
      <c r="L1332" s="4">
        <f t="shared" si="479"/>
        <v>1.4855679421265302E-2</v>
      </c>
      <c r="M1332" s="4">
        <f t="shared" si="472"/>
        <v>4.053205373886524E-3</v>
      </c>
      <c r="N1332" s="4">
        <f t="shared" si="480"/>
        <v>-2.6536359106710543E-3</v>
      </c>
      <c r="O1332" s="4">
        <f t="shared" si="482"/>
        <v>-6.6975396495224972E-3</v>
      </c>
      <c r="P1332" s="4">
        <f t="shared" si="483"/>
        <v>0.20301339432705703</v>
      </c>
      <c r="T1332" s="4"/>
      <c r="U1332" s="4">
        <f t="shared" si="473"/>
        <v>1.3614560600857377E-2</v>
      </c>
      <c r="V1332" s="4">
        <f t="shared" si="474"/>
        <v>3.4784149948488708E-3</v>
      </c>
      <c r="W1332" s="4">
        <f t="shared" si="475"/>
        <v>-1.7267759562840735E-3</v>
      </c>
      <c r="X1332" s="4">
        <f t="shared" si="481"/>
        <v>-1.327088720360509E-2</v>
      </c>
      <c r="Y1332" s="4">
        <f t="shared" si="470"/>
        <v>-5.7947431274480571E-3</v>
      </c>
      <c r="Z1332" s="4">
        <f t="shared" si="471"/>
        <v>4.7396932083350768E-4</v>
      </c>
      <c r="AA1332" s="4">
        <f t="shared" si="464"/>
        <v>1.1864275348672371E-2</v>
      </c>
      <c r="AB1332" s="4">
        <f t="shared" si="465"/>
        <v>1.1864275348672371E-2</v>
      </c>
      <c r="AC1332" s="2">
        <f t="shared" si="476"/>
        <v>3.4023466662015359E-3</v>
      </c>
      <c r="AD1332" s="3">
        <f t="shared" si="477"/>
        <v>2730.9366855244748</v>
      </c>
    </row>
    <row r="1333" spans="1:30" x14ac:dyDescent="0.3">
      <c r="A1333" s="1">
        <f t="shared" si="462"/>
        <v>16</v>
      </c>
      <c r="B1333" s="1">
        <f t="shared" si="484"/>
        <v>5</v>
      </c>
      <c r="C1333" s="5">
        <v>41012</v>
      </c>
      <c r="D1333" s="3">
        <v>2698.99</v>
      </c>
      <c r="E1333" s="3">
        <v>2730.74</v>
      </c>
      <c r="F1333" s="3">
        <f t="shared" si="468"/>
        <v>2716.4960000000001</v>
      </c>
      <c r="G1333" s="3">
        <f t="shared" si="478"/>
        <v>2741.2449999999999</v>
      </c>
      <c r="H1333" s="4">
        <f t="shared" si="463"/>
        <v>-1.5060614686197819E-2</v>
      </c>
      <c r="I1333" s="4">
        <f t="shared" si="466"/>
        <v>-3.4741228934482261E-3</v>
      </c>
      <c r="J1333" s="4">
        <f t="shared" si="467"/>
        <v>-1.1586491792749593E-2</v>
      </c>
      <c r="K1333" s="4">
        <f t="shared" si="469"/>
        <v>-7.0750585710844284E-3</v>
      </c>
      <c r="L1333" s="4">
        <f t="shared" si="479"/>
        <v>2.0727960120571903E-3</v>
      </c>
      <c r="M1333" s="4">
        <f t="shared" si="472"/>
        <v>-6.4443312266980373E-3</v>
      </c>
      <c r="N1333" s="4">
        <f t="shared" si="480"/>
        <v>-1.5414528799870172E-2</v>
      </c>
      <c r="O1333" s="4">
        <f t="shared" si="482"/>
        <v>-9.169726453228725E-3</v>
      </c>
      <c r="P1333" s="4">
        <f t="shared" si="483"/>
        <v>0.18489527313276227</v>
      </c>
      <c r="T1333" s="4"/>
      <c r="U1333" s="4">
        <f t="shared" si="473"/>
        <v>8.1160181880550672E-3</v>
      </c>
      <c r="V1333" s="4">
        <f t="shared" si="474"/>
        <v>-1.965141993825483E-3</v>
      </c>
      <c r="W1333" s="4">
        <f t="shared" si="475"/>
        <v>-2.2990045248868857E-2</v>
      </c>
      <c r="X1333" s="4">
        <f t="shared" si="481"/>
        <v>-1.7895194277355642E-2</v>
      </c>
      <c r="Y1333" s="4">
        <f t="shared" si="470"/>
        <v>-1.9455668813340224E-2</v>
      </c>
      <c r="Z1333" s="4">
        <f t="shared" si="471"/>
        <v>-1.3273091913337429E-2</v>
      </c>
      <c r="AA1333" s="4">
        <f t="shared" si="464"/>
        <v>-1.5060614686197819E-2</v>
      </c>
      <c r="AB1333" s="4">
        <f t="shared" si="465"/>
        <v>-1.5060614686197819E-2</v>
      </c>
      <c r="AC1333" s="2">
        <f t="shared" si="476"/>
        <v>-7.8910223267408611E-3</v>
      </c>
      <c r="AD1333" s="3">
        <f t="shared" si="477"/>
        <v>2720.2877903496501</v>
      </c>
    </row>
    <row r="1334" spans="1:30" x14ac:dyDescent="0.3">
      <c r="A1334" s="1">
        <f t="shared" si="462"/>
        <v>17</v>
      </c>
      <c r="B1334" s="1">
        <f t="shared" si="484"/>
        <v>1</v>
      </c>
      <c r="C1334" s="5">
        <v>41015</v>
      </c>
      <c r="D1334" s="3">
        <v>2670.1</v>
      </c>
      <c r="E1334" s="3">
        <v>2713.89</v>
      </c>
      <c r="F1334" s="3">
        <f t="shared" si="468"/>
        <v>2702.52</v>
      </c>
      <c r="G1334" s="3">
        <f t="shared" si="478"/>
        <v>2732.7280000000001</v>
      </c>
      <c r="H1334" s="4">
        <f t="shared" si="463"/>
        <v>-1.0704004090418962E-2</v>
      </c>
      <c r="I1334" s="4">
        <f t="shared" si="466"/>
        <v>5.5205836257266952E-3</v>
      </c>
      <c r="J1334" s="4">
        <f t="shared" si="467"/>
        <v>-1.6224587716145655E-2</v>
      </c>
      <c r="K1334" s="4">
        <f t="shared" si="469"/>
        <v>4.310871844653081E-3</v>
      </c>
      <c r="L1334" s="4">
        <f t="shared" si="479"/>
        <v>1.5078479974607805E-2</v>
      </c>
      <c r="M1334" s="4">
        <f t="shared" si="472"/>
        <v>-1.1996210943859833E-2</v>
      </c>
      <c r="N1334" s="4">
        <f t="shared" si="480"/>
        <v>-2.2917758371854117E-2</v>
      </c>
      <c r="O1334" s="4">
        <f t="shared" si="482"/>
        <v>-1.1313433953784533E-2</v>
      </c>
      <c r="P1334" s="4">
        <f t="shared" si="483"/>
        <v>0.17221214928243109</v>
      </c>
      <c r="T1334" s="4"/>
      <c r="U1334" s="4">
        <f t="shared" si="473"/>
        <v>1.518716260527095E-2</v>
      </c>
      <c r="V1334" s="4">
        <f t="shared" si="474"/>
        <v>5.0352909792181879E-3</v>
      </c>
      <c r="W1334" s="4">
        <f t="shared" si="475"/>
        <v>-2.5503835794421895E-2</v>
      </c>
      <c r="X1334" s="4">
        <f t="shared" si="481"/>
        <v>-2.1866594086869969E-2</v>
      </c>
      <c r="Y1334" s="4">
        <f t="shared" si="470"/>
        <v>-8.2117076047814579E-3</v>
      </c>
      <c r="Z1334" s="4">
        <f t="shared" si="471"/>
        <v>-1.9582347211687559E-3</v>
      </c>
      <c r="AA1334" s="4">
        <f t="shared" si="464"/>
        <v>-1.0704004090418962E-2</v>
      </c>
      <c r="AB1334" s="4">
        <f t="shared" si="465"/>
        <v>-1.0704004090418962E-2</v>
      </c>
      <c r="AC1334" s="2">
        <f t="shared" si="476"/>
        <v>-1.2530814164176283E-2</v>
      </c>
      <c r="AD1334" s="3">
        <f t="shared" si="477"/>
        <v>2703.558526899767</v>
      </c>
    </row>
    <row r="1335" spans="1:30" x14ac:dyDescent="0.3">
      <c r="A1335" s="1">
        <f t="shared" si="462"/>
        <v>17</v>
      </c>
      <c r="B1335" s="1">
        <f t="shared" si="484"/>
        <v>2</v>
      </c>
      <c r="C1335" s="5">
        <v>41016</v>
      </c>
      <c r="D1335" s="3">
        <v>2723.58</v>
      </c>
      <c r="E1335" s="3">
        <v>2678.58</v>
      </c>
      <c r="F1335" s="3">
        <f t="shared" si="468"/>
        <v>2708.212</v>
      </c>
      <c r="G1335" s="3">
        <f t="shared" si="478"/>
        <v>2726.6440000000002</v>
      </c>
      <c r="H1335" s="4">
        <f t="shared" si="463"/>
        <v>2.0029212389049107E-2</v>
      </c>
      <c r="I1335" s="4">
        <f t="shared" si="466"/>
        <v>3.1759110145687499E-3</v>
      </c>
      <c r="J1335" s="4">
        <f t="shared" si="467"/>
        <v>1.6853301374480358E-2</v>
      </c>
      <c r="K1335" s="4">
        <f t="shared" si="469"/>
        <v>1.283472529118759E-2</v>
      </c>
      <c r="L1335" s="4">
        <f t="shared" si="479"/>
        <v>2.1304237460935696E-2</v>
      </c>
      <c r="M1335" s="4">
        <f t="shared" si="472"/>
        <v>5.6745926832906498E-3</v>
      </c>
      <c r="N1335" s="4">
        <f t="shared" si="480"/>
        <v>-1.1237257229034319E-3</v>
      </c>
      <c r="O1335" s="4">
        <f t="shared" si="482"/>
        <v>-6.7675632806821328E-3</v>
      </c>
      <c r="P1335" s="4">
        <f t="shared" si="483"/>
        <v>0.19569063538543263</v>
      </c>
      <c r="T1335" s="4"/>
      <c r="U1335" s="4">
        <f t="shared" si="473"/>
        <v>9.3704355642110718E-3</v>
      </c>
      <c r="V1335" s="4">
        <f t="shared" si="474"/>
        <v>-7.2326879143102879E-4</v>
      </c>
      <c r="W1335" s="4">
        <f t="shared" si="475"/>
        <v>1.0559826649648267E-2</v>
      </c>
      <c r="X1335" s="4">
        <f t="shared" si="481"/>
        <v>-1.3429136388209299E-2</v>
      </c>
      <c r="Y1335" s="4">
        <f t="shared" si="470"/>
        <v>2.0586337982610119E-4</v>
      </c>
      <c r="Z1335" s="4">
        <f t="shared" si="471"/>
        <v>6.5124111507930595E-3</v>
      </c>
      <c r="AA1335" s="4">
        <f t="shared" si="464"/>
        <v>2.0029212389049107E-2</v>
      </c>
      <c r="AB1335" s="4">
        <f t="shared" si="465"/>
        <v>2.0029212389049107E-2</v>
      </c>
      <c r="AC1335" s="2">
        <f t="shared" si="476"/>
        <v>4.9007735162867674E-3</v>
      </c>
      <c r="AD1335" s="3">
        <f t="shared" si="477"/>
        <v>2710.2323512665116</v>
      </c>
    </row>
    <row r="1336" spans="1:30" x14ac:dyDescent="0.3">
      <c r="A1336" s="1">
        <f t="shared" si="462"/>
        <v>17</v>
      </c>
      <c r="B1336" s="1">
        <f t="shared" si="484"/>
        <v>3</v>
      </c>
      <c r="C1336" s="5">
        <v>41017</v>
      </c>
      <c r="D1336" s="3">
        <v>2716.14</v>
      </c>
      <c r="E1336" s="3">
        <v>2714.66</v>
      </c>
      <c r="F1336" s="3">
        <f t="shared" si="468"/>
        <v>2709.8139999999999</v>
      </c>
      <c r="G1336" s="3">
        <f t="shared" si="478"/>
        <v>2719.9799999999996</v>
      </c>
      <c r="H1336" s="4">
        <f t="shared" si="463"/>
        <v>-2.7316987200669907E-3</v>
      </c>
      <c r="I1336" s="4">
        <f t="shared" si="466"/>
        <v>-3.2751011536287069E-3</v>
      </c>
      <c r="J1336" s="4">
        <f t="shared" si="467"/>
        <v>5.4340243356171616E-4</v>
      </c>
      <c r="K1336" s="4">
        <f t="shared" si="469"/>
        <v>-5.6350465196542254E-3</v>
      </c>
      <c r="L1336" s="4">
        <f t="shared" si="479"/>
        <v>-1.1651331458351253E-3</v>
      </c>
      <c r="M1336" s="4">
        <f t="shared" si="472"/>
        <v>2.3344775693091933E-3</v>
      </c>
      <c r="N1336" s="4">
        <f t="shared" si="480"/>
        <v>-1.4117750865814056E-3</v>
      </c>
      <c r="O1336" s="4">
        <f t="shared" si="482"/>
        <v>-3.7428114898347335E-3</v>
      </c>
      <c r="P1336" s="4">
        <f t="shared" si="483"/>
        <v>0.19242436880715416</v>
      </c>
      <c r="T1336" s="4"/>
      <c r="U1336" s="4">
        <f t="shared" si="473"/>
        <v>-5.6726808098164251E-3</v>
      </c>
      <c r="V1336" s="4">
        <f t="shared" si="474"/>
        <v>-1.5615954001718196E-2</v>
      </c>
      <c r="W1336" s="4">
        <f t="shared" si="475"/>
        <v>2.9577605210974966E-3</v>
      </c>
      <c r="X1336" s="4">
        <f t="shared" si="481"/>
        <v>-7.4472207713433209E-3</v>
      </c>
      <c r="Y1336" s="4">
        <f t="shared" si="470"/>
        <v>-1.8033612024396756E-2</v>
      </c>
      <c r="Z1336" s="4">
        <f t="shared" si="471"/>
        <v>-1.1842068701179438E-2</v>
      </c>
      <c r="AA1336" s="4">
        <f t="shared" si="464"/>
        <v>-2.7316987200669907E-3</v>
      </c>
      <c r="AB1336" s="4">
        <f t="shared" si="465"/>
        <v>-2.7316987200669907E-3</v>
      </c>
      <c r="AC1336" s="2">
        <f t="shared" si="476"/>
        <v>1.4500108569484714E-3</v>
      </c>
      <c r="AD1336" s="3">
        <f t="shared" si="477"/>
        <v>2712.2015675110079</v>
      </c>
    </row>
    <row r="1337" spans="1:30" x14ac:dyDescent="0.3">
      <c r="A1337" s="1">
        <f t="shared" si="462"/>
        <v>17</v>
      </c>
      <c r="B1337" s="1">
        <f t="shared" si="484"/>
        <v>4</v>
      </c>
      <c r="C1337" s="5">
        <v>41018</v>
      </c>
      <c r="D1337" s="3">
        <v>2686.82</v>
      </c>
      <c r="E1337" s="3">
        <v>2707.89</v>
      </c>
      <c r="F1337" s="3">
        <f t="shared" si="468"/>
        <v>2699.1259999999997</v>
      </c>
      <c r="G1337" s="3">
        <f t="shared" si="478"/>
        <v>2714.1619999999994</v>
      </c>
      <c r="H1337" s="4">
        <f t="shared" si="463"/>
        <v>-1.0794730757619162E-2</v>
      </c>
      <c r="I1337" s="4">
        <f t="shared" si="466"/>
        <v>-3.037398661335572E-3</v>
      </c>
      <c r="J1337" s="4">
        <f t="shared" si="467"/>
        <v>-7.7573320962835909E-3</v>
      </c>
      <c r="K1337" s="4">
        <f t="shared" si="469"/>
        <v>-5.1313628899835803E-3</v>
      </c>
      <c r="L1337" s="4">
        <f t="shared" si="479"/>
        <v>3.9025970678959506E-4</v>
      </c>
      <c r="M1337" s="4">
        <f t="shared" si="472"/>
        <v>-4.5592536250621818E-3</v>
      </c>
      <c r="N1337" s="4">
        <f t="shared" si="480"/>
        <v>-1.0073827575509198E-2</v>
      </c>
      <c r="O1337" s="4">
        <f t="shared" si="482"/>
        <v>-5.5962066681056423E-3</v>
      </c>
      <c r="P1337" s="4">
        <f t="shared" si="483"/>
        <v>0.17955246879705697</v>
      </c>
      <c r="T1337" s="4"/>
      <c r="U1337" s="4">
        <f t="shared" si="473"/>
        <v>8.8802491771412181E-3</v>
      </c>
      <c r="V1337" s="4">
        <f t="shared" si="474"/>
        <v>-1.2085533146301544E-3</v>
      </c>
      <c r="W1337" s="4">
        <f t="shared" si="475"/>
        <v>-1.9501799099355555E-2</v>
      </c>
      <c r="X1337" s="4">
        <f t="shared" si="481"/>
        <v>-1.1018621587733876E-2</v>
      </c>
      <c r="Y1337" s="4">
        <f t="shared" si="470"/>
        <v>-1.753620873923559E-2</v>
      </c>
      <c r="Z1337" s="4">
        <f t="shared" si="471"/>
        <v>-1.1341529164078528E-2</v>
      </c>
      <c r="AA1337" s="4">
        <f t="shared" si="464"/>
        <v>-1.0794730757619162E-2</v>
      </c>
      <c r="AB1337" s="4">
        <f t="shared" si="465"/>
        <v>-1.0794730757619162E-2</v>
      </c>
      <c r="AC1337" s="2">
        <f t="shared" si="476"/>
        <v>-6.2977962823481887E-3</v>
      </c>
      <c r="AD1337" s="3">
        <f t="shared" si="477"/>
        <v>2703.7410450073389</v>
      </c>
    </row>
    <row r="1338" spans="1:30" x14ac:dyDescent="0.3">
      <c r="A1338" s="1">
        <f t="shared" si="462"/>
        <v>17</v>
      </c>
      <c r="B1338" s="1">
        <f t="shared" si="484"/>
        <v>5</v>
      </c>
      <c r="C1338" s="5">
        <v>41019</v>
      </c>
      <c r="D1338" s="3">
        <v>2676.04</v>
      </c>
      <c r="E1338" s="3">
        <v>2699.55</v>
      </c>
      <c r="F1338" s="3">
        <f t="shared" si="468"/>
        <v>2694.5360000000001</v>
      </c>
      <c r="G1338" s="3">
        <f t="shared" si="478"/>
        <v>2705.5160000000005</v>
      </c>
      <c r="H1338" s="4">
        <f t="shared" si="463"/>
        <v>-4.012177965029365E-3</v>
      </c>
      <c r="I1338" s="4">
        <f t="shared" si="466"/>
        <v>4.7379429958091784E-3</v>
      </c>
      <c r="J1338" s="4">
        <f t="shared" si="467"/>
        <v>-8.7501209608385443E-3</v>
      </c>
      <c r="K1338" s="4">
        <f t="shared" si="469"/>
        <v>4.5927899896530807E-3</v>
      </c>
      <c r="L1338" s="4">
        <f t="shared" si="479"/>
        <v>8.177366221448195E-3</v>
      </c>
      <c r="M1338" s="4">
        <f t="shared" si="472"/>
        <v>-6.8642616019975585E-3</v>
      </c>
      <c r="N1338" s="4">
        <f t="shared" si="480"/>
        <v>-1.0894779406220684E-2</v>
      </c>
      <c r="O1338" s="4">
        <f t="shared" si="482"/>
        <v>-4.10307768194813E-3</v>
      </c>
      <c r="P1338" s="4">
        <f t="shared" si="483"/>
        <v>0.17481989437315343</v>
      </c>
      <c r="T1338" s="4"/>
      <c r="U1338" s="4">
        <f t="shared" si="473"/>
        <v>4.5295181664568585E-3</v>
      </c>
      <c r="V1338" s="4">
        <f t="shared" si="474"/>
        <v>-5.5157770152077235E-3</v>
      </c>
      <c r="W1338" s="4">
        <f t="shared" si="475"/>
        <v>-8.5031808194916698E-3</v>
      </c>
      <c r="X1338" s="4">
        <f t="shared" si="481"/>
        <v>-8.0839434330107745E-3</v>
      </c>
      <c r="Y1338" s="4">
        <f t="shared" si="470"/>
        <v>-7.9333046486219621E-3</v>
      </c>
      <c r="Z1338" s="4">
        <f t="shared" si="471"/>
        <v>-1.6780763648391818E-3</v>
      </c>
      <c r="AA1338" s="4">
        <f t="shared" si="464"/>
        <v>-4.012177965029365E-3</v>
      </c>
      <c r="AB1338" s="4">
        <f t="shared" si="465"/>
        <v>-4.012177965029365E-3</v>
      </c>
      <c r="AC1338" s="2">
        <f t="shared" si="476"/>
        <v>-6.9010042219945431E-3</v>
      </c>
      <c r="AD1338" s="3">
        <f t="shared" si="477"/>
        <v>2694.5073633382262</v>
      </c>
    </row>
    <row r="1339" spans="1:30" x14ac:dyDescent="0.3">
      <c r="A1339" s="1">
        <f t="shared" si="462"/>
        <v>18</v>
      </c>
      <c r="B1339" s="1">
        <f t="shared" si="484"/>
        <v>1</v>
      </c>
      <c r="C1339" s="5">
        <v>41022</v>
      </c>
      <c r="D1339" s="3">
        <v>2653.5</v>
      </c>
      <c r="E1339" s="3">
        <v>2651.13</v>
      </c>
      <c r="F1339" s="3">
        <f t="shared" si="468"/>
        <v>2691.2159999999994</v>
      </c>
      <c r="G1339" s="3">
        <f t="shared" si="478"/>
        <v>2696.8679999999999</v>
      </c>
      <c r="H1339" s="4">
        <f t="shared" si="463"/>
        <v>-8.4228935292446922E-3</v>
      </c>
      <c r="I1339" s="4">
        <f t="shared" si="466"/>
        <v>-9.3085305152388817E-3</v>
      </c>
      <c r="J1339" s="4">
        <f t="shared" si="467"/>
        <v>8.8563698599418948E-4</v>
      </c>
      <c r="K1339" s="4">
        <f t="shared" si="469"/>
        <v>9.1945561351846616E-3</v>
      </c>
      <c r="L1339" s="4">
        <f t="shared" si="479"/>
        <v>9.5838128976646585E-3</v>
      </c>
      <c r="M1339" s="4">
        <f t="shared" si="472"/>
        <v>-1.4014482672516605E-2</v>
      </c>
      <c r="N1339" s="4">
        <f t="shared" si="480"/>
        <v>-1.6080876038426773E-2</v>
      </c>
      <c r="O1339" s="4">
        <f t="shared" si="482"/>
        <v>-2.1300169587339358E-3</v>
      </c>
      <c r="P1339" s="4">
        <f t="shared" si="483"/>
        <v>0.16492451148680984</v>
      </c>
      <c r="T1339" s="4"/>
      <c r="U1339" s="4">
        <f t="shared" si="473"/>
        <v>-2.2196977623653064E-3</v>
      </c>
      <c r="V1339" s="4">
        <f t="shared" si="474"/>
        <v>-1.2197500784741662E-2</v>
      </c>
      <c r="W1339" s="4">
        <f t="shared" si="475"/>
        <v>-6.2169956181416085E-3</v>
      </c>
      <c r="X1339" s="4">
        <f t="shared" si="481"/>
        <v>-4.1827627547624223E-3</v>
      </c>
      <c r="Y1339" s="4">
        <f t="shared" si="470"/>
        <v>-3.3889171333339051E-3</v>
      </c>
      <c r="Z1339" s="4">
        <f t="shared" si="471"/>
        <v>2.8949646486978492E-3</v>
      </c>
      <c r="AA1339" s="4">
        <f t="shared" si="464"/>
        <v>-8.4228935292446922E-3</v>
      </c>
      <c r="AB1339" s="4">
        <f t="shared" si="465"/>
        <v>-8.4228935292446922E-3</v>
      </c>
      <c r="AC1339" s="2">
        <f t="shared" si="476"/>
        <v>-1.0302710467489906E-2</v>
      </c>
      <c r="AD1339" s="3">
        <f t="shared" si="477"/>
        <v>2680.8382422254845</v>
      </c>
    </row>
    <row r="1340" spans="1:30" x14ac:dyDescent="0.3">
      <c r="A1340" s="1">
        <f t="shared" si="462"/>
        <v>18</v>
      </c>
      <c r="B1340" s="1">
        <f t="shared" si="484"/>
        <v>2</v>
      </c>
      <c r="C1340" s="5">
        <v>41023</v>
      </c>
      <c r="D1340" s="3">
        <v>2638.73</v>
      </c>
      <c r="E1340" s="3">
        <v>2647.91</v>
      </c>
      <c r="F1340" s="3">
        <f t="shared" si="468"/>
        <v>2674.2460000000001</v>
      </c>
      <c r="G1340" s="3">
        <f t="shared" si="478"/>
        <v>2691.2290000000003</v>
      </c>
      <c r="H1340" s="4">
        <f t="shared" si="463"/>
        <v>-5.5662332768042144E-3</v>
      </c>
      <c r="I1340" s="4">
        <f t="shared" si="466"/>
        <v>-2.1066515922367234E-3</v>
      </c>
      <c r="J1340" s="4">
        <f t="shared" si="467"/>
        <v>-3.459581684567491E-3</v>
      </c>
      <c r="K1340" s="4">
        <f t="shared" si="469"/>
        <v>1.1164499717354438E-2</v>
      </c>
      <c r="L1340" s="4">
        <f t="shared" si="479"/>
        <v>1.6416891736281258E-2</v>
      </c>
      <c r="M1340" s="4">
        <f t="shared" si="472"/>
        <v>-1.3280752780409908E-2</v>
      </c>
      <c r="N1340" s="4">
        <f t="shared" si="480"/>
        <v>-1.9507444368353732E-2</v>
      </c>
      <c r="O1340" s="4">
        <f t="shared" si="482"/>
        <v>-6.4360506758933938E-3</v>
      </c>
      <c r="P1340" s="4">
        <f t="shared" si="483"/>
        <v>0.15844026990600707</v>
      </c>
      <c r="T1340" s="4"/>
      <c r="U1340" s="4">
        <f t="shared" si="473"/>
        <v>2.6410401356698674E-2</v>
      </c>
      <c r="V1340" s="4">
        <f t="shared" si="474"/>
        <v>1.6146297343131714E-2</v>
      </c>
      <c r="W1340" s="4">
        <f t="shared" si="475"/>
        <v>-3.1153848978183095E-2</v>
      </c>
      <c r="X1340" s="4">
        <f t="shared" si="481"/>
        <v>-1.2541854182759656E-2</v>
      </c>
      <c r="Y1340" s="4">
        <f t="shared" si="470"/>
        <v>-1.4435364387222753E-3</v>
      </c>
      <c r="Z1340" s="4">
        <f t="shared" si="471"/>
        <v>4.852611454449542E-3</v>
      </c>
      <c r="AA1340" s="4">
        <f t="shared" si="464"/>
        <v>-5.5662332768042144E-3</v>
      </c>
      <c r="AB1340" s="4">
        <f t="shared" si="465"/>
        <v>-5.5662332768042144E-3</v>
      </c>
      <c r="AC1340" s="2">
        <f t="shared" si="476"/>
        <v>-1.0638512270545354E-2</v>
      </c>
      <c r="AD1340" s="3">
        <f t="shared" si="477"/>
        <v>2666.8021614836562</v>
      </c>
    </row>
    <row r="1341" spans="1:30" x14ac:dyDescent="0.3">
      <c r="A1341" s="1">
        <f t="shared" si="462"/>
        <v>18</v>
      </c>
      <c r="B1341" s="1">
        <f t="shared" si="484"/>
        <v>3</v>
      </c>
      <c r="C1341" s="5">
        <v>41024</v>
      </c>
      <c r="D1341" s="3">
        <v>2709.62</v>
      </c>
      <c r="E1341" s="3">
        <v>2694.86</v>
      </c>
      <c r="F1341" s="3">
        <f t="shared" si="468"/>
        <v>2672.942</v>
      </c>
      <c r="G1341" s="3">
        <f t="shared" si="478"/>
        <v>2691.3779999999997</v>
      </c>
      <c r="H1341" s="4">
        <f t="shared" si="463"/>
        <v>2.6865196514990117E-2</v>
      </c>
      <c r="I1341" s="4">
        <f t="shared" si="466"/>
        <v>2.1271596563498391E-2</v>
      </c>
      <c r="J1341" s="4">
        <f t="shared" si="467"/>
        <v>5.5935999514917269E-3</v>
      </c>
      <c r="K1341" s="4">
        <f t="shared" si="469"/>
        <v>9.4903608933085311E-3</v>
      </c>
      <c r="L1341" s="4">
        <f t="shared" si="479"/>
        <v>1.9183891914334197E-2</v>
      </c>
      <c r="M1341" s="4">
        <f t="shared" si="472"/>
        <v>1.372195880045279E-2</v>
      </c>
      <c r="N1341" s="4">
        <f t="shared" si="480"/>
        <v>6.7779405196892418E-3</v>
      </c>
      <c r="O1341" s="4">
        <f t="shared" si="482"/>
        <v>-6.8039060827716413E-3</v>
      </c>
      <c r="P1341" s="4">
        <f t="shared" si="483"/>
        <v>0.18956199540791016</v>
      </c>
      <c r="T1341" s="4"/>
      <c r="U1341" s="4">
        <f t="shared" si="473"/>
        <v>2.9336082130418745E-2</v>
      </c>
      <c r="V1341" s="4">
        <f t="shared" si="474"/>
        <v>1.9042721309114573E-2</v>
      </c>
      <c r="W1341" s="4">
        <f t="shared" si="475"/>
        <v>-2.4004653662918637E-3</v>
      </c>
      <c r="X1341" s="4">
        <f t="shared" si="481"/>
        <v>-1.3606837960096096E-2</v>
      </c>
      <c r="Y1341" s="4">
        <f t="shared" si="470"/>
        <v>-3.0968007138399154E-3</v>
      </c>
      <c r="Z1341" s="4">
        <f t="shared" si="471"/>
        <v>3.1889229351730912E-3</v>
      </c>
      <c r="AA1341" s="4">
        <f t="shared" si="464"/>
        <v>2.6865196514990117E-2</v>
      </c>
      <c r="AB1341" s="4">
        <f t="shared" si="465"/>
        <v>2.6865196514990117E-2</v>
      </c>
      <c r="AC1341" s="2">
        <f t="shared" si="476"/>
        <v>1.0534770808291379E-2</v>
      </c>
      <c r="AD1341" s="3">
        <f t="shared" si="477"/>
        <v>2681.0747743224374</v>
      </c>
    </row>
    <row r="1342" spans="1:30" x14ac:dyDescent="0.3">
      <c r="A1342" s="1">
        <f t="shared" si="462"/>
        <v>18</v>
      </c>
      <c r="B1342" s="1">
        <f t="shared" si="484"/>
        <v>4</v>
      </c>
      <c r="C1342" s="5">
        <v>41025</v>
      </c>
      <c r="D1342" s="3">
        <v>2725.23</v>
      </c>
      <c r="E1342" s="3">
        <v>2709.88</v>
      </c>
      <c r="F1342" s="3">
        <f t="shared" si="468"/>
        <v>2680.6239999999998</v>
      </c>
      <c r="G1342" s="3">
        <f t="shared" si="478"/>
        <v>2689.8749999999995</v>
      </c>
      <c r="H1342" s="4">
        <f t="shared" si="463"/>
        <v>5.7609554107218462E-3</v>
      </c>
      <c r="I1342" s="4">
        <f t="shared" si="466"/>
        <v>9.5954414272192515E-5</v>
      </c>
      <c r="J1342" s="4">
        <f t="shared" si="467"/>
        <v>5.6650009964496536E-3</v>
      </c>
      <c r="K1342" s="4">
        <f t="shared" si="469"/>
        <v>-1.4816653257652379E-2</v>
      </c>
      <c r="L1342" s="4">
        <f t="shared" si="479"/>
        <v>-8.7367724379557397E-3</v>
      </c>
      <c r="M1342" s="4">
        <f t="shared" si="472"/>
        <v>1.6640155426497796E-2</v>
      </c>
      <c r="N1342" s="4">
        <f t="shared" si="480"/>
        <v>1.3143733444862858E-2</v>
      </c>
      <c r="O1342" s="4">
        <f t="shared" si="482"/>
        <v>-3.3945758706603658E-3</v>
      </c>
      <c r="P1342" s="4">
        <f t="shared" si="483"/>
        <v>0.19641500902174441</v>
      </c>
      <c r="T1342" s="4"/>
      <c r="U1342" s="4">
        <f t="shared" si="473"/>
        <v>-8.4144640207851028E-3</v>
      </c>
      <c r="V1342" s="4">
        <f t="shared" si="474"/>
        <v>-1.833031938057721E-2</v>
      </c>
      <c r="W1342" s="4">
        <f t="shared" si="475"/>
        <v>1.4295710170387242E-2</v>
      </c>
      <c r="X1342" s="4">
        <f t="shared" si="481"/>
        <v>-6.8548115204699429E-3</v>
      </c>
      <c r="Y1342" s="4">
        <f t="shared" si="470"/>
        <v>-2.7100734887856141E-2</v>
      </c>
      <c r="Z1342" s="4">
        <f t="shared" si="471"/>
        <v>-2.0966362038815623E-2</v>
      </c>
      <c r="AA1342" s="4">
        <f t="shared" si="464"/>
        <v>5.7609554107218462E-3</v>
      </c>
      <c r="AB1342" s="4">
        <f t="shared" si="465"/>
        <v>5.7609554107218462E-3</v>
      </c>
      <c r="AC1342" s="2">
        <f t="shared" si="476"/>
        <v>1.0801590000981597E-2</v>
      </c>
      <c r="AD1342" s="3">
        <f t="shared" si="477"/>
        <v>2695.7931828816249</v>
      </c>
    </row>
    <row r="1343" spans="1:30" x14ac:dyDescent="0.3">
      <c r="A1343" s="1">
        <f t="shared" si="462"/>
        <v>18</v>
      </c>
      <c r="B1343" s="1">
        <f t="shared" si="484"/>
        <v>5</v>
      </c>
      <c r="C1343" s="5">
        <v>41026</v>
      </c>
      <c r="D1343" s="3">
        <v>2741.34</v>
      </c>
      <c r="E1343" s="3">
        <v>2737.57</v>
      </c>
      <c r="F1343" s="3">
        <f t="shared" si="468"/>
        <v>2693.6840000000002</v>
      </c>
      <c r="G1343" s="3">
        <f t="shared" si="478"/>
        <v>2694.1099999999997</v>
      </c>
      <c r="H1343" s="4">
        <f t="shared" si="463"/>
        <v>5.9114276593168749E-3</v>
      </c>
      <c r="I1343" s="4">
        <f t="shared" si="466"/>
        <v>4.5280581822452213E-3</v>
      </c>
      <c r="J1343" s="4">
        <f t="shared" si="467"/>
        <v>1.3833694770716536E-3</v>
      </c>
      <c r="K1343" s="4">
        <f t="shared" si="469"/>
        <v>-1.5947277844438831E-2</v>
      </c>
      <c r="L1343" s="4">
        <f t="shared" si="479"/>
        <v>-1.3344847142361553E-2</v>
      </c>
      <c r="M1343" s="4">
        <f t="shared" si="472"/>
        <v>1.7691755974345896E-2</v>
      </c>
      <c r="N1343" s="4">
        <f t="shared" si="480"/>
        <v>1.7530835786215292E-2</v>
      </c>
      <c r="O1343" s="4">
        <f t="shared" si="482"/>
        <v>-1.5539845477010371E-4</v>
      </c>
      <c r="P1343" s="4">
        <f t="shared" si="483"/>
        <v>0.20348752979809742</v>
      </c>
      <c r="T1343" s="4"/>
      <c r="U1343" s="4">
        <f t="shared" si="473"/>
        <v>-1.8049852672985419E-2</v>
      </c>
      <c r="V1343" s="4">
        <f t="shared" si="474"/>
        <v>-2.7869354146255607E-2</v>
      </c>
      <c r="W1343" s="4">
        <f t="shared" si="475"/>
        <v>2.4401727926338986E-2</v>
      </c>
      <c r="X1343" s="4">
        <f t="shared" si="481"/>
        <v>-3.1619544144144364E-4</v>
      </c>
      <c r="Y1343" s="4">
        <f t="shared" si="470"/>
        <v>-2.8217261911216485E-2</v>
      </c>
      <c r="Z1343" s="4">
        <f t="shared" si="471"/>
        <v>-2.2089929043911771E-2</v>
      </c>
      <c r="AA1343" s="4">
        <f t="shared" si="464"/>
        <v>5.9114276593168749E-3</v>
      </c>
      <c r="AB1343" s="4">
        <f t="shared" si="465"/>
        <v>5.9114276593168749E-3</v>
      </c>
      <c r="AC1343" s="2">
        <f t="shared" si="476"/>
        <v>1.1076533646166953E-2</v>
      </c>
      <c r="AD1343" s="3">
        <f t="shared" si="477"/>
        <v>2710.9754552544168</v>
      </c>
    </row>
    <row r="1344" spans="1:30" x14ac:dyDescent="0.3">
      <c r="A1344" s="1">
        <f t="shared" si="462"/>
        <v>19</v>
      </c>
      <c r="B1344" s="1">
        <f t="shared" si="484"/>
        <v>1</v>
      </c>
      <c r="C1344" s="5">
        <v>41029</v>
      </c>
      <c r="D1344" s="3">
        <v>2723.68</v>
      </c>
      <c r="E1344" s="3">
        <v>2731.26</v>
      </c>
      <c r="F1344" s="3">
        <f t="shared" si="468"/>
        <v>2707.7200000000003</v>
      </c>
      <c r="G1344" s="3">
        <f t="shared" si="478"/>
        <v>2699.4679999999998</v>
      </c>
      <c r="H1344" s="4">
        <f t="shared" si="463"/>
        <v>-6.4421049559705507E-3</v>
      </c>
      <c r="I1344" s="4">
        <f t="shared" si="466"/>
        <v>-3.677033859353428E-3</v>
      </c>
      <c r="J1344" s="4">
        <f t="shared" si="467"/>
        <v>-2.7650710966171227E-3</v>
      </c>
      <c r="K1344" s="4">
        <f t="shared" si="469"/>
        <v>-1.3719567802607529E-2</v>
      </c>
      <c r="L1344" s="4">
        <f t="shared" si="479"/>
        <v>-1.6255634916581954E-2</v>
      </c>
      <c r="M1344" s="4">
        <f t="shared" si="472"/>
        <v>5.894257899634962E-3</v>
      </c>
      <c r="N1344" s="4">
        <f t="shared" si="480"/>
        <v>8.9691746670084588E-3</v>
      </c>
      <c r="O1344" s="4">
        <f t="shared" si="482"/>
        <v>3.0297244903954973E-3</v>
      </c>
      <c r="P1344" s="4">
        <f t="shared" si="483"/>
        <v>0.19573453681793634</v>
      </c>
      <c r="T1344" s="4"/>
      <c r="U1344" s="4">
        <f t="shared" si="473"/>
        <v>-3.2042723631508729E-2</v>
      </c>
      <c r="V1344" s="4">
        <f t="shared" si="474"/>
        <v>-4.1722296395193592E-2</v>
      </c>
      <c r="W1344" s="4">
        <f t="shared" si="475"/>
        <v>2.6448087431693926E-2</v>
      </c>
      <c r="X1344" s="4">
        <f t="shared" si="481"/>
        <v>6.1325438017612926E-3</v>
      </c>
      <c r="Y1344" s="4">
        <f t="shared" si="470"/>
        <v>-2.6017328802574943E-2</v>
      </c>
      <c r="Z1344" s="4">
        <f t="shared" si="471"/>
        <v>-1.9876124807585053E-2</v>
      </c>
      <c r="AA1344" s="4">
        <f t="shared" si="464"/>
        <v>-6.4421049559705507E-3</v>
      </c>
      <c r="AB1344" s="4">
        <f t="shared" si="465"/>
        <v>-6.4421049559705507E-3</v>
      </c>
      <c r="AC1344" s="2">
        <f t="shared" si="476"/>
        <v>3.1096518302645257E-3</v>
      </c>
      <c r="AD1344" s="3">
        <f t="shared" si="477"/>
        <v>2715.210303502945</v>
      </c>
    </row>
    <row r="1345" spans="1:30" x14ac:dyDescent="0.3">
      <c r="A1345" s="1">
        <f t="shared" si="462"/>
        <v>19</v>
      </c>
      <c r="B1345" s="1">
        <f t="shared" si="484"/>
        <v>2</v>
      </c>
      <c r="C1345" s="5">
        <v>41030</v>
      </c>
      <c r="D1345" s="3">
        <v>2726.92</v>
      </c>
      <c r="E1345" s="3">
        <v>2719.25</v>
      </c>
      <c r="F1345" s="3">
        <f t="shared" si="468"/>
        <v>2725.3580000000002</v>
      </c>
      <c r="G1345" s="3">
        <f t="shared" si="478"/>
        <v>2699.8019999999997</v>
      </c>
      <c r="H1345" s="4">
        <f t="shared" si="463"/>
        <v>1.1895670563356329E-3</v>
      </c>
      <c r="I1345" s="4">
        <f t="shared" si="466"/>
        <v>-1.6264759443105786E-3</v>
      </c>
      <c r="J1345" s="4">
        <f t="shared" si="467"/>
        <v>2.8160430006462112E-3</v>
      </c>
      <c r="K1345" s="4">
        <f t="shared" si="469"/>
        <v>4.7270604476310136E-4</v>
      </c>
      <c r="L1345" s="4">
        <f t="shared" si="479"/>
        <v>-9.8730802117396529E-3</v>
      </c>
      <c r="M1345" s="4">
        <f t="shared" si="472"/>
        <v>5.7313571281273799E-4</v>
      </c>
      <c r="N1345" s="4">
        <f t="shared" si="480"/>
        <v>1.0044440295992224E-2</v>
      </c>
      <c r="O1345" s="4">
        <f t="shared" si="482"/>
        <v>9.3717454124068525E-3</v>
      </c>
      <c r="P1345" s="4">
        <f t="shared" si="483"/>
        <v>0.1971569432310577</v>
      </c>
      <c r="T1345" s="4"/>
      <c r="U1345" s="4">
        <f t="shared" si="473"/>
        <v>-3.1189420196205069E-2</v>
      </c>
      <c r="V1345" s="4">
        <f t="shared" si="474"/>
        <v>-4.0877525994242971E-2</v>
      </c>
      <c r="W1345" s="4">
        <f t="shared" si="475"/>
        <v>3.3421380739977205E-2</v>
      </c>
      <c r="X1345" s="4">
        <f t="shared" si="481"/>
        <v>1.9112676993814359E-2</v>
      </c>
      <c r="Y1345" s="4">
        <f t="shared" si="470"/>
        <v>-1.2002015975745229E-2</v>
      </c>
      <c r="Z1345" s="4">
        <f t="shared" si="471"/>
        <v>-5.7724419330444799E-3</v>
      </c>
      <c r="AA1345" s="4">
        <f t="shared" si="464"/>
        <v>1.1895670563356329E-3</v>
      </c>
      <c r="AB1345" s="4">
        <f t="shared" si="465"/>
        <v>1.1895670563356329E-3</v>
      </c>
      <c r="AC1345" s="2">
        <f t="shared" si="476"/>
        <v>2.8627405026073662E-3</v>
      </c>
      <c r="AD1345" s="3">
        <f t="shared" si="477"/>
        <v>2719.11353566863</v>
      </c>
    </row>
    <row r="1346" spans="1:30" x14ac:dyDescent="0.3">
      <c r="A1346" s="1">
        <f t="shared" si="462"/>
        <v>19</v>
      </c>
      <c r="B1346" s="1">
        <f t="shared" si="484"/>
        <v>3</v>
      </c>
      <c r="C1346" s="5">
        <v>41031</v>
      </c>
      <c r="D1346" s="3">
        <v>2734.77</v>
      </c>
      <c r="E1346" s="3">
        <v>2713.18</v>
      </c>
      <c r="F1346" s="3">
        <f t="shared" si="468"/>
        <v>2730.3879999999999</v>
      </c>
      <c r="G1346" s="3">
        <f t="shared" si="478"/>
        <v>2701.665</v>
      </c>
      <c r="H1346" s="4">
        <f t="shared" si="463"/>
        <v>2.8787056459301736E-3</v>
      </c>
      <c r="I1346" s="4">
        <f t="shared" si="466"/>
        <v>-5.0386516656155062E-3</v>
      </c>
      <c r="J1346" s="4">
        <f t="shared" si="467"/>
        <v>7.9173573115456797E-3</v>
      </c>
      <c r="K1346" s="4">
        <f t="shared" si="469"/>
        <v>8.7002919044194382E-4</v>
      </c>
      <c r="L1346" s="4">
        <f t="shared" si="479"/>
        <v>-1.0610261149331057E-2</v>
      </c>
      <c r="M1346" s="4">
        <f t="shared" si="472"/>
        <v>1.6049001094350188E-3</v>
      </c>
      <c r="N1346" s="4">
        <f t="shared" si="480"/>
        <v>1.2253554752347171E-2</v>
      </c>
      <c r="O1346" s="4">
        <f t="shared" si="482"/>
        <v>1.0502894210482035E-2</v>
      </c>
      <c r="P1346" s="4">
        <f t="shared" si="483"/>
        <v>0.20060320568260145</v>
      </c>
      <c r="T1346" s="4"/>
      <c r="U1346" s="4">
        <f t="shared" si="473"/>
        <v>-6.3441538438972107E-3</v>
      </c>
      <c r="V1346" s="4">
        <f t="shared" si="474"/>
        <v>-1.628071230545822E-2</v>
      </c>
      <c r="W1346" s="4">
        <f t="shared" si="475"/>
        <v>9.2817443036293246E-3</v>
      </c>
      <c r="X1346" s="4">
        <f t="shared" si="481"/>
        <v>2.1491674716473425E-2</v>
      </c>
      <c r="Y1346" s="4">
        <f t="shared" si="470"/>
        <v>-1.16096469840024E-2</v>
      </c>
      <c r="Z1346" s="4">
        <f t="shared" si="471"/>
        <v>-5.377598956814297E-3</v>
      </c>
      <c r="AA1346" s="4">
        <f t="shared" si="464"/>
        <v>2.8787056459301736E-3</v>
      </c>
      <c r="AB1346" s="4">
        <f t="shared" si="465"/>
        <v>2.8787056459301736E-3</v>
      </c>
      <c r="AC1346" s="2">
        <f t="shared" si="476"/>
        <v>3.8166437717174905E-3</v>
      </c>
      <c r="AD1346" s="3">
        <f t="shared" si="477"/>
        <v>2724.3323571124201</v>
      </c>
    </row>
    <row r="1347" spans="1:30" x14ac:dyDescent="0.3">
      <c r="A1347" s="1">
        <f t="shared" ref="A1347:A1410" si="485">WEEKNUM(C1347,2)</f>
        <v>19</v>
      </c>
      <c r="B1347" s="1">
        <f t="shared" si="484"/>
        <v>4</v>
      </c>
      <c r="C1347" s="5">
        <v>41032</v>
      </c>
      <c r="D1347" s="3">
        <v>2704.59</v>
      </c>
      <c r="E1347" s="3">
        <v>2737.04</v>
      </c>
      <c r="F1347" s="3">
        <f t="shared" si="468"/>
        <v>2726.26</v>
      </c>
      <c r="G1347" s="3">
        <f t="shared" si="478"/>
        <v>2703.442</v>
      </c>
      <c r="H1347" s="4">
        <f t="shared" ref="H1347:H1410" si="486">(D1347-D1346)/D1346</f>
        <v>-1.1035662962515983E-2</v>
      </c>
      <c r="I1347" s="4">
        <f t="shared" si="466"/>
        <v>8.3005152170017291E-4</v>
      </c>
      <c r="J1347" s="4">
        <f t="shared" si="467"/>
        <v>-1.1865714484216156E-2</v>
      </c>
      <c r="K1347" s="4">
        <f t="shared" si="469"/>
        <v>-1.1308080752676624E-3</v>
      </c>
      <c r="L1347" s="4">
        <f t="shared" si="479"/>
        <v>-1.1502084473486161E-2</v>
      </c>
      <c r="M1347" s="4">
        <f t="shared" si="472"/>
        <v>-7.9486182535781873E-3</v>
      </c>
      <c r="N1347" s="4">
        <f t="shared" si="480"/>
        <v>4.2464384292325793E-4</v>
      </c>
      <c r="O1347" s="4">
        <f t="shared" si="482"/>
        <v>8.4367686044835664E-3</v>
      </c>
      <c r="P1347" s="4">
        <f t="shared" si="483"/>
        <v>0.187353753352972</v>
      </c>
      <c r="T1347" s="4"/>
      <c r="U1347" s="4">
        <f t="shared" si="473"/>
        <v>-3.4884103599205651E-3</v>
      </c>
      <c r="V1347" s="4">
        <f t="shared" si="474"/>
        <v>-1.3453526256321399E-2</v>
      </c>
      <c r="W1347" s="4">
        <f t="shared" si="475"/>
        <v>-7.5736726808379009E-3</v>
      </c>
      <c r="X1347" s="4">
        <f t="shared" si="481"/>
        <v>1.7024394320128606E-2</v>
      </c>
      <c r="Y1347" s="4">
        <f t="shared" si="470"/>
        <v>-1.3585536154129722E-2</v>
      </c>
      <c r="Z1347" s="4">
        <f t="shared" si="471"/>
        <v>-7.3659466016392219E-3</v>
      </c>
      <c r="AA1347" s="4">
        <f t="shared" ref="AA1347:AA1410" si="487">(D1347-D1346)/D1346</f>
        <v>-1.1035662962515983E-2</v>
      </c>
      <c r="AB1347" s="4">
        <f t="shared" ref="AB1347:AB1410" si="488">(D1347-D1346)/D1346</f>
        <v>-1.1035662962515983E-2</v>
      </c>
      <c r="AC1347" s="2">
        <f t="shared" si="476"/>
        <v>-4.8663832256571225E-3</v>
      </c>
      <c r="AD1347" s="3">
        <f t="shared" si="477"/>
        <v>2717.7515714082801</v>
      </c>
    </row>
    <row r="1348" spans="1:30" x14ac:dyDescent="0.3">
      <c r="A1348" s="1">
        <f t="shared" si="485"/>
        <v>19</v>
      </c>
      <c r="B1348" s="1">
        <f t="shared" si="484"/>
        <v>5</v>
      </c>
      <c r="C1348" s="5">
        <v>41033</v>
      </c>
      <c r="D1348" s="3">
        <v>2637.92</v>
      </c>
      <c r="E1348" s="3">
        <v>2682.37</v>
      </c>
      <c r="F1348" s="3">
        <f t="shared" si="468"/>
        <v>2705.576</v>
      </c>
      <c r="G1348" s="3">
        <f t="shared" si="478"/>
        <v>2699.63</v>
      </c>
      <c r="H1348" s="4">
        <f t="shared" si="486"/>
        <v>-2.4650686425668981E-2</v>
      </c>
      <c r="I1348" s="4">
        <f t="shared" ref="I1348:I1411" si="489">(E1348-D1347)/D1347</f>
        <v>-8.215663002525431E-3</v>
      </c>
      <c r="J1348" s="4">
        <f t="shared" ref="J1348:J1411" si="490">H1348-I1348</f>
        <v>-1.6435023423143548E-2</v>
      </c>
      <c r="K1348" s="4">
        <f t="shared" si="469"/>
        <v>6.618378386372829E-3</v>
      </c>
      <c r="L1348" s="4">
        <f t="shared" si="479"/>
        <v>7.0127696496198437E-4</v>
      </c>
      <c r="M1348" s="4">
        <f t="shared" si="472"/>
        <v>-2.5006135477251404E-2</v>
      </c>
      <c r="N1348" s="4">
        <f t="shared" si="480"/>
        <v>-2.2858688042435456E-2</v>
      </c>
      <c r="O1348" s="4">
        <f t="shared" si="482"/>
        <v>2.2540486443864533E-3</v>
      </c>
      <c r="P1348" s="4">
        <f t="shared" si="483"/>
        <v>0.1580846683027268</v>
      </c>
      <c r="T1348" s="4"/>
      <c r="U1348" s="4">
        <f t="shared" si="473"/>
        <v>1.3588011491575432E-2</v>
      </c>
      <c r="V1348" s="4">
        <f t="shared" si="474"/>
        <v>3.4521313766597114E-3</v>
      </c>
      <c r="W1348" s="4">
        <f t="shared" si="475"/>
        <v>-3.7726075568882397E-2</v>
      </c>
      <c r="X1348" s="4">
        <f t="shared" si="481"/>
        <v>4.4147717401149594E-3</v>
      </c>
      <c r="Y1348" s="4">
        <f t="shared" si="470"/>
        <v>-5.9329729650781987E-3</v>
      </c>
      <c r="Z1348" s="4">
        <f t="shared" si="471"/>
        <v>3.3486790955407369E-4</v>
      </c>
      <c r="AA1348" s="4">
        <f t="shared" si="487"/>
        <v>-2.4650686425668981E-2</v>
      </c>
      <c r="AB1348" s="4">
        <f t="shared" si="488"/>
        <v>-2.4650686425668981E-2</v>
      </c>
      <c r="AC1348" s="2">
        <f t="shared" si="476"/>
        <v>-2.0175383486049688E-2</v>
      </c>
      <c r="AD1348" s="3">
        <f t="shared" si="477"/>
        <v>2691.1410476055203</v>
      </c>
    </row>
    <row r="1349" spans="1:30" x14ac:dyDescent="0.3">
      <c r="A1349" s="1">
        <f t="shared" si="485"/>
        <v>20</v>
      </c>
      <c r="B1349" s="1">
        <f t="shared" si="484"/>
        <v>1</v>
      </c>
      <c r="C1349" s="5">
        <v>41036</v>
      </c>
      <c r="D1349" s="3">
        <v>2639.28</v>
      </c>
      <c r="E1349" s="3">
        <v>2622.67</v>
      </c>
      <c r="F1349" s="3">
        <f t="shared" si="468"/>
        <v>2688.6960000000004</v>
      </c>
      <c r="G1349" s="3">
        <f t="shared" si="478"/>
        <v>2698.2080000000001</v>
      </c>
      <c r="H1349" s="4">
        <f t="shared" si="486"/>
        <v>5.1555771213688335E-4</v>
      </c>
      <c r="I1349" s="4">
        <f t="shared" si="489"/>
        <v>-5.781069933887305E-3</v>
      </c>
      <c r="J1349" s="4">
        <f t="shared" si="490"/>
        <v>6.2966276460241881E-3</v>
      </c>
      <c r="K1349" s="4">
        <f t="shared" si="469"/>
        <v>2.3931734093528275E-2</v>
      </c>
      <c r="L1349" s="4">
        <f t="shared" si="479"/>
        <v>2.5336460376188759E-2</v>
      </c>
      <c r="M1349" s="4">
        <f t="shared" si="472"/>
        <v>-1.8379169679279533E-2</v>
      </c>
      <c r="N1349" s="4">
        <f t="shared" si="480"/>
        <v>-2.1839680261862643E-2</v>
      </c>
      <c r="O1349" s="4">
        <f t="shared" si="482"/>
        <v>-3.6040132157253929E-3</v>
      </c>
      <c r="P1349" s="4">
        <f t="shared" si="483"/>
        <v>0.15868172778477774</v>
      </c>
      <c r="T1349" s="4"/>
      <c r="U1349" s="4">
        <f t="shared" si="473"/>
        <v>3.251046278886386E-2</v>
      </c>
      <c r="V1349" s="4">
        <f t="shared" si="474"/>
        <v>2.2185358160975173E-2</v>
      </c>
      <c r="W1349" s="4">
        <f t="shared" si="475"/>
        <v>-3.0987487516888783E-2</v>
      </c>
      <c r="X1349" s="4">
        <f t="shared" si="481"/>
        <v>-7.0258372357555011E-3</v>
      </c>
      <c r="Y1349" s="4">
        <f t="shared" si="470"/>
        <v>1.1164505488870781E-2</v>
      </c>
      <c r="Z1349" s="4">
        <f t="shared" si="471"/>
        <v>1.7540150235266543E-2</v>
      </c>
      <c r="AA1349" s="4">
        <f t="shared" si="487"/>
        <v>5.1555771213688335E-4</v>
      </c>
      <c r="AB1349" s="4">
        <f t="shared" si="488"/>
        <v>5.1555771213688335E-4</v>
      </c>
      <c r="AC1349" s="2">
        <f t="shared" si="476"/>
        <v>-1.3099796814666586E-2</v>
      </c>
      <c r="AD1349" s="3">
        <f t="shared" si="477"/>
        <v>2673.8540317370134</v>
      </c>
    </row>
    <row r="1350" spans="1:30" x14ac:dyDescent="0.3">
      <c r="A1350" s="1">
        <f t="shared" si="485"/>
        <v>20</v>
      </c>
      <c r="B1350" s="1">
        <f t="shared" si="484"/>
        <v>2</v>
      </c>
      <c r="C1350" s="5">
        <v>41037</v>
      </c>
      <c r="D1350" s="3">
        <v>2629.87</v>
      </c>
      <c r="E1350" s="3">
        <v>2624.35</v>
      </c>
      <c r="F1350" s="3">
        <f t="shared" ref="F1350:F1413" si="491">AVERAGE(D1346:D1350)</f>
        <v>2669.2860000000001</v>
      </c>
      <c r="G1350" s="3">
        <f t="shared" si="478"/>
        <v>2697.3219999999997</v>
      </c>
      <c r="H1350" s="4">
        <f t="shared" si="486"/>
        <v>-3.5653663120246083E-3</v>
      </c>
      <c r="I1350" s="4">
        <f t="shared" si="489"/>
        <v>-5.6568458064321673E-3</v>
      </c>
      <c r="J1350" s="4">
        <f t="shared" si="490"/>
        <v>2.091479494407559E-3</v>
      </c>
      <c r="K1350" s="4">
        <f t="shared" ref="K1350:K1413" si="492">(SUM(D1346:D1349)/4-D1349)/D1349</f>
        <v>1.5102603740414099E-2</v>
      </c>
      <c r="L1350" s="4">
        <f t="shared" si="479"/>
        <v>2.4831267113253008E-2</v>
      </c>
      <c r="M1350" s="4">
        <f t="shared" si="472"/>
        <v>-1.4766495609687447E-2</v>
      </c>
      <c r="N1350" s="4">
        <f t="shared" si="480"/>
        <v>-2.5007025486760492E-2</v>
      </c>
      <c r="O1350" s="4">
        <f t="shared" si="482"/>
        <v>-1.0660602995585182E-2</v>
      </c>
      <c r="P1350" s="4">
        <f t="shared" si="483"/>
        <v>0.15455060298617543</v>
      </c>
      <c r="T1350" s="4"/>
      <c r="U1350" s="4">
        <f t="shared" si="473"/>
        <v>3.3206025885847604E-2</v>
      </c>
      <c r="V1350" s="4">
        <f t="shared" si="474"/>
        <v>2.2873965626989061E-2</v>
      </c>
      <c r="W1350" s="4">
        <f t="shared" si="475"/>
        <v>-3.5589602921977978E-2</v>
      </c>
      <c r="X1350" s="4">
        <f t="shared" si="481"/>
        <v>-2.0574177777745204E-2</v>
      </c>
      <c r="Y1350" s="4">
        <f t="shared" ref="Y1350:Y1413" si="493">(SUM(D1346:D1349)*(0.99/4.01)-D1349)/D1349</f>
        <v>2.4454640429027461E-3</v>
      </c>
      <c r="Z1350" s="4">
        <f t="shared" ref="Z1350:Z1413" si="494">(SUM(D1346:D1349)*(0.995/4.005)-D1349)/D1349</f>
        <v>8.7661330553928506E-3</v>
      </c>
      <c r="AA1350" s="4">
        <f t="shared" si="487"/>
        <v>-3.5653663120246083E-3</v>
      </c>
      <c r="AB1350" s="4">
        <f t="shared" si="488"/>
        <v>-3.5653663120246083E-3</v>
      </c>
      <c r="AC1350" s="2">
        <f t="shared" si="476"/>
        <v>-1.1149862093820606E-2</v>
      </c>
      <c r="AD1350" s="3">
        <f t="shared" si="477"/>
        <v>2659.1926878246759</v>
      </c>
    </row>
    <row r="1351" spans="1:30" x14ac:dyDescent="0.3">
      <c r="A1351" s="1">
        <f t="shared" si="485"/>
        <v>20</v>
      </c>
      <c r="B1351" s="1">
        <f t="shared" si="484"/>
        <v>3</v>
      </c>
      <c r="C1351" s="5">
        <v>41038</v>
      </c>
      <c r="D1351" s="3">
        <v>2621.35</v>
      </c>
      <c r="E1351" s="3">
        <v>2600.19</v>
      </c>
      <c r="F1351" s="3">
        <f t="shared" si="491"/>
        <v>2646.6019999999999</v>
      </c>
      <c r="G1351" s="3">
        <f t="shared" si="478"/>
        <v>2688.4949999999999</v>
      </c>
      <c r="H1351" s="4">
        <f t="shared" si="486"/>
        <v>-3.239703863689073E-3</v>
      </c>
      <c r="I1351" s="4">
        <f t="shared" si="489"/>
        <v>-1.1285728952381615E-2</v>
      </c>
      <c r="J1351" s="4">
        <f t="shared" si="490"/>
        <v>8.0460250886925412E-3</v>
      </c>
      <c r="K1351" s="4">
        <f t="shared" si="492"/>
        <v>8.7627905561872155E-3</v>
      </c>
      <c r="L1351" s="4">
        <f t="shared" si="479"/>
        <v>2.5128829773165749E-2</v>
      </c>
      <c r="M1351" s="4">
        <f t="shared" ref="M1351:M1414" si="495">(D1351-F1351)/F1351</f>
        <v>-9.5412910592525633E-3</v>
      </c>
      <c r="N1351" s="4">
        <f t="shared" si="480"/>
        <v>-2.497493951076717E-2</v>
      </c>
      <c r="O1351" s="4">
        <f t="shared" si="482"/>
        <v>-1.5981459934766448E-2</v>
      </c>
      <c r="P1351" s="4">
        <f t="shared" si="483"/>
        <v>0.15081020093685657</v>
      </c>
      <c r="T1351" s="4"/>
      <c r="U1351" s="4">
        <f t="shared" ref="U1351:U1414" si="496">(D1346-D1350)/D1350</f>
        <v>3.9887903204340935E-2</v>
      </c>
      <c r="V1351" s="4">
        <f t="shared" ref="V1351:V1414" si="497">(D1346*(1-0.01)-D1350)/D1350</f>
        <v>2.9489024172297599E-2</v>
      </c>
      <c r="W1351" s="4">
        <f t="shared" ref="W1351:W1414" si="498">(D1351-D1346)/D1346</f>
        <v>-4.1473323167944678E-2</v>
      </c>
      <c r="X1351" s="4">
        <f t="shared" si="481"/>
        <v>-3.0686481188754149E-2</v>
      </c>
      <c r="Y1351" s="4">
        <f t="shared" si="493"/>
        <v>-3.8152991016206432E-3</v>
      </c>
      <c r="Z1351" s="4">
        <f t="shared" si="494"/>
        <v>2.4658942356117477E-3</v>
      </c>
      <c r="AA1351" s="4">
        <f t="shared" si="487"/>
        <v>-3.239703863689073E-3</v>
      </c>
      <c r="AB1351" s="4">
        <f t="shared" si="488"/>
        <v>-3.239703863689073E-3</v>
      </c>
      <c r="AC1351" s="2">
        <f t="shared" si="476"/>
        <v>-9.6242236060747853E-3</v>
      </c>
      <c r="AD1351" s="3">
        <f t="shared" si="477"/>
        <v>2646.578458549784</v>
      </c>
    </row>
    <row r="1352" spans="1:30" x14ac:dyDescent="0.3">
      <c r="A1352" s="1">
        <f t="shared" si="485"/>
        <v>20</v>
      </c>
      <c r="B1352" s="1">
        <f t="shared" si="484"/>
        <v>4</v>
      </c>
      <c r="C1352" s="5">
        <v>41039</v>
      </c>
      <c r="D1352" s="3">
        <v>2616.2399999999998</v>
      </c>
      <c r="E1352" s="3">
        <v>2631.97</v>
      </c>
      <c r="F1352" s="3">
        <f t="shared" si="491"/>
        <v>2628.9319999999998</v>
      </c>
      <c r="G1352" s="3">
        <f t="shared" si="478"/>
        <v>2677.596</v>
      </c>
      <c r="H1352" s="4">
        <f t="shared" si="486"/>
        <v>-1.9493772292902998E-3</v>
      </c>
      <c r="I1352" s="4">
        <f t="shared" si="489"/>
        <v>4.0513475880748053E-3</v>
      </c>
      <c r="J1352" s="4">
        <f t="shared" si="490"/>
        <v>-6.0007248173651051E-3</v>
      </c>
      <c r="K1352" s="4">
        <f t="shared" si="492"/>
        <v>4.1028477692792303E-3</v>
      </c>
      <c r="L1352" s="4">
        <f t="shared" si="479"/>
        <v>2.4057578474195759E-2</v>
      </c>
      <c r="M1352" s="4">
        <f t="shared" si="495"/>
        <v>-4.8278160104559603E-3</v>
      </c>
      <c r="N1352" s="4">
        <f t="shared" si="480"/>
        <v>-2.2914584575118958E-2</v>
      </c>
      <c r="O1352" s="4">
        <f t="shared" si="482"/>
        <v>-1.8600739993272872E-2</v>
      </c>
      <c r="P1352" s="4">
        <f t="shared" si="483"/>
        <v>0.14856683773591525</v>
      </c>
      <c r="T1352" s="4"/>
      <c r="U1352" s="4">
        <f t="shared" si="496"/>
        <v>3.1754630247773183E-2</v>
      </c>
      <c r="V1352" s="4">
        <f t="shared" si="497"/>
        <v>2.1437083945295424E-2</v>
      </c>
      <c r="W1352" s="4">
        <f t="shared" si="498"/>
        <v>-3.2666688851175359E-2</v>
      </c>
      <c r="X1352" s="4">
        <f t="shared" si="481"/>
        <v>-3.5700190003888264E-2</v>
      </c>
      <c r="Y1352" s="4">
        <f t="shared" si="493"/>
        <v>-8.4171378637541844E-3</v>
      </c>
      <c r="Z1352" s="4">
        <f t="shared" si="494"/>
        <v>-2.1649602692306357E-3</v>
      </c>
      <c r="AA1352" s="4">
        <f t="shared" si="487"/>
        <v>-1.9493772292902998E-3</v>
      </c>
      <c r="AB1352" s="4">
        <f t="shared" si="488"/>
        <v>-1.9493772292902998E-3</v>
      </c>
      <c r="AC1352" s="2">
        <f t="shared" ref="AC1352:AC1415" si="499">(D1352-AD1352)/D1352</f>
        <v>-7.7308041438054267E-3</v>
      </c>
      <c r="AD1352" s="3">
        <f t="shared" si="477"/>
        <v>2636.4656390331893</v>
      </c>
    </row>
    <row r="1353" spans="1:30" x14ac:dyDescent="0.3">
      <c r="A1353" s="1">
        <f t="shared" si="485"/>
        <v>20</v>
      </c>
      <c r="B1353" s="1">
        <f t="shared" si="484"/>
        <v>5</v>
      </c>
      <c r="C1353" s="5">
        <v>41040</v>
      </c>
      <c r="D1353" s="3">
        <v>2615.98</v>
      </c>
      <c r="E1353" s="3">
        <v>2606.0100000000002</v>
      </c>
      <c r="F1353" s="3">
        <f t="shared" si="491"/>
        <v>2624.5439999999999</v>
      </c>
      <c r="G1353" s="3">
        <f t="shared" si="478"/>
        <v>2665.0600000000004</v>
      </c>
      <c r="H1353" s="4">
        <f t="shared" si="486"/>
        <v>-9.9379261841330897E-5</v>
      </c>
      <c r="I1353" s="4">
        <f t="shared" si="489"/>
        <v>-3.9101917255296012E-3</v>
      </c>
      <c r="J1353" s="4">
        <f t="shared" si="490"/>
        <v>3.8108124636882703E-3</v>
      </c>
      <c r="K1353" s="4">
        <f t="shared" si="492"/>
        <v>3.9923707305140827E-3</v>
      </c>
      <c r="L1353" s="4">
        <f t="shared" si="479"/>
        <v>2.0744783862846679E-2</v>
      </c>
      <c r="M1353" s="4">
        <f t="shared" si="495"/>
        <v>-3.2630430276649395E-3</v>
      </c>
      <c r="N1353" s="4">
        <f t="shared" si="480"/>
        <v>-1.841609569765798E-2</v>
      </c>
      <c r="O1353" s="4">
        <f t="shared" si="482"/>
        <v>-1.5487885993012382E-2</v>
      </c>
      <c r="P1353" s="4">
        <f t="shared" si="483"/>
        <v>0.14845269401140565</v>
      </c>
      <c r="T1353" s="4"/>
      <c r="U1353" s="4">
        <f t="shared" si="496"/>
        <v>8.2867015258540084E-3</v>
      </c>
      <c r="V1353" s="4">
        <f t="shared" si="497"/>
        <v>-1.7961654894044752E-3</v>
      </c>
      <c r="W1353" s="4">
        <f t="shared" si="498"/>
        <v>-8.3171589737369035E-3</v>
      </c>
      <c r="X1353" s="4">
        <f t="shared" si="481"/>
        <v>-2.9949999556471579E-2</v>
      </c>
      <c r="Y1353" s="4">
        <f t="shared" si="493"/>
        <v>-8.5262373833326615E-3</v>
      </c>
      <c r="Z1353" s="4">
        <f t="shared" si="494"/>
        <v>-2.2747476885278616E-3</v>
      </c>
      <c r="AA1353" s="4">
        <f t="shared" si="487"/>
        <v>-9.9379261841330897E-5</v>
      </c>
      <c r="AB1353" s="4">
        <f t="shared" si="488"/>
        <v>-9.9379261841330897E-5</v>
      </c>
      <c r="AC1353" s="2">
        <f t="shared" si="499"/>
        <v>-5.2206410938894793E-3</v>
      </c>
      <c r="AD1353" s="3">
        <f t="shared" ref="AD1353:AD1416" si="500">D1353*(2/(5+1))+AD1352*(1-(2/(5+1)))</f>
        <v>2629.637092688793</v>
      </c>
    </row>
    <row r="1354" spans="1:30" x14ac:dyDescent="0.3">
      <c r="A1354" s="1">
        <f t="shared" si="485"/>
        <v>21</v>
      </c>
      <c r="B1354" s="1">
        <f t="shared" si="484"/>
        <v>1</v>
      </c>
      <c r="C1354" s="5">
        <v>41043</v>
      </c>
      <c r="D1354" s="3">
        <v>2590.2800000000002</v>
      </c>
      <c r="E1354" s="3">
        <v>2593.75</v>
      </c>
      <c r="F1354" s="3">
        <f t="shared" si="491"/>
        <v>2614.7439999999997</v>
      </c>
      <c r="G1354" s="3">
        <f t="shared" si="478"/>
        <v>2651.7200000000003</v>
      </c>
      <c r="H1354" s="4">
        <f t="shared" si="486"/>
        <v>-9.8242341302302843E-3</v>
      </c>
      <c r="I1354" s="4">
        <f t="shared" si="489"/>
        <v>-8.4977713896895301E-3</v>
      </c>
      <c r="J1354" s="4">
        <f t="shared" si="490"/>
        <v>-1.3264627405407542E-3</v>
      </c>
      <c r="K1354" s="4">
        <f t="shared" si="492"/>
        <v>1.8654576869852424E-3</v>
      </c>
      <c r="L1354" s="4">
        <f t="shared" si="479"/>
        <v>1.6271785971860284E-2</v>
      </c>
      <c r="M1354" s="4">
        <f t="shared" si="495"/>
        <v>-9.3561740652237813E-3</v>
      </c>
      <c r="N1354" s="4">
        <f t="shared" si="480"/>
        <v>-2.3169867105124239E-2</v>
      </c>
      <c r="O1354" s="4">
        <f t="shared" si="482"/>
        <v>-1.427490464351366E-2</v>
      </c>
      <c r="P1354" s="4">
        <f t="shared" si="483"/>
        <v>0.13717002585794386</v>
      </c>
      <c r="T1354" s="4"/>
      <c r="U1354" s="4">
        <f t="shared" si="496"/>
        <v>8.9067959235163037E-3</v>
      </c>
      <c r="V1354" s="4">
        <f t="shared" si="497"/>
        <v>-1.1822720357188882E-3</v>
      </c>
      <c r="W1354" s="4">
        <f t="shared" si="498"/>
        <v>-1.8565669424994696E-2</v>
      </c>
      <c r="X1354" s="4">
        <f t="shared" si="481"/>
        <v>-2.7504782987738542E-2</v>
      </c>
      <c r="Y1354" s="4">
        <f t="shared" si="493"/>
        <v>-1.062663031409942E-2</v>
      </c>
      <c r="Z1354" s="4">
        <f t="shared" si="494"/>
        <v>-4.3883841212981299E-3</v>
      </c>
      <c r="AA1354" s="4">
        <f t="shared" si="487"/>
        <v>-9.8242341302302843E-3</v>
      </c>
      <c r="AB1354" s="4">
        <f t="shared" si="488"/>
        <v>-9.8242341302302843E-3</v>
      </c>
      <c r="AC1354" s="2">
        <f t="shared" si="499"/>
        <v>-1.0129430715030304E-2</v>
      </c>
      <c r="AD1354" s="3">
        <f t="shared" si="500"/>
        <v>2616.5180617925289</v>
      </c>
    </row>
    <row r="1355" spans="1:30" x14ac:dyDescent="0.3">
      <c r="A1355" s="1">
        <f t="shared" si="485"/>
        <v>21</v>
      </c>
      <c r="B1355" s="1">
        <f t="shared" si="484"/>
        <v>2</v>
      </c>
      <c r="C1355" s="5">
        <v>41044</v>
      </c>
      <c r="D1355" s="3">
        <v>2580.75</v>
      </c>
      <c r="E1355" s="3">
        <v>2589.96</v>
      </c>
      <c r="F1355" s="3">
        <f t="shared" si="491"/>
        <v>2604.92</v>
      </c>
      <c r="G1355" s="3">
        <f t="shared" ref="G1355:G1418" si="501">AVERAGE(D1346:D1355)</f>
        <v>2637.1030000000001</v>
      </c>
      <c r="H1355" s="4">
        <f t="shared" si="486"/>
        <v>-3.6791389347870496E-3</v>
      </c>
      <c r="I1355" s="4">
        <f t="shared" si="489"/>
        <v>-1.2353876800969921E-4</v>
      </c>
      <c r="J1355" s="4">
        <f t="shared" si="490"/>
        <v>-3.5556001667773505E-3</v>
      </c>
      <c r="K1355" s="4">
        <f t="shared" si="492"/>
        <v>7.9846580292477608E-3</v>
      </c>
      <c r="L1355" s="4">
        <f t="shared" ref="L1355:L1418" si="502">(SUM(D1346:D1354)/9-D1354)/D1354</f>
        <v>2.0493708959820642E-2</v>
      </c>
      <c r="M1355" s="4">
        <f t="shared" si="495"/>
        <v>-9.278595887781611E-3</v>
      </c>
      <c r="N1355" s="4">
        <f t="shared" ref="N1355:N1418" si="503">(D1355-G1355)/G1355</f>
        <v>-2.1369282883527897E-2</v>
      </c>
      <c r="O1355" s="4">
        <f t="shared" si="482"/>
        <v>-1.2470405889760726E-2</v>
      </c>
      <c r="P1355" s="4">
        <f t="shared" si="483"/>
        <v>0.13298621934033711</v>
      </c>
      <c r="T1355" s="4"/>
      <c r="U1355" s="4">
        <f t="shared" si="496"/>
        <v>1.5284061954692037E-2</v>
      </c>
      <c r="V1355" s="4">
        <f t="shared" si="497"/>
        <v>5.1312213351451825E-3</v>
      </c>
      <c r="W1355" s="4">
        <f t="shared" si="498"/>
        <v>-1.8677729317418693E-2</v>
      </c>
      <c r="X1355" s="4">
        <f t="shared" ref="X1355:X1418" si="504">(F1355-F1350)/F1350</f>
        <v>-2.4113564451317689E-2</v>
      </c>
      <c r="Y1355" s="4">
        <f t="shared" si="493"/>
        <v>-4.5837292279748429E-3</v>
      </c>
      <c r="Z1355" s="4">
        <f t="shared" si="494"/>
        <v>1.6926189653947966E-3</v>
      </c>
      <c r="AA1355" s="4">
        <f t="shared" si="487"/>
        <v>-3.6791389347870496E-3</v>
      </c>
      <c r="AB1355" s="4">
        <f t="shared" si="488"/>
        <v>-3.6791389347870496E-3</v>
      </c>
      <c r="AC1355" s="2">
        <f t="shared" si="499"/>
        <v>-9.2397072666289843E-3</v>
      </c>
      <c r="AD1355" s="3">
        <f t="shared" si="500"/>
        <v>2604.5953745283527</v>
      </c>
    </row>
    <row r="1356" spans="1:30" x14ac:dyDescent="0.3">
      <c r="A1356" s="1">
        <f t="shared" si="485"/>
        <v>21</v>
      </c>
      <c r="B1356" s="1">
        <f t="shared" si="484"/>
        <v>3</v>
      </c>
      <c r="C1356" s="5">
        <v>41045</v>
      </c>
      <c r="D1356" s="3">
        <v>2561.56</v>
      </c>
      <c r="E1356" s="3">
        <v>2589.91</v>
      </c>
      <c r="F1356" s="3">
        <f t="shared" si="491"/>
        <v>2592.962</v>
      </c>
      <c r="G1356" s="3">
        <f t="shared" si="501"/>
        <v>2619.7820000000002</v>
      </c>
      <c r="H1356" s="4">
        <f t="shared" si="486"/>
        <v>-7.4358229196939086E-3</v>
      </c>
      <c r="I1356" s="4">
        <f t="shared" si="489"/>
        <v>3.5493558074202671E-3</v>
      </c>
      <c r="J1356" s="4">
        <f t="shared" si="490"/>
        <v>-1.0985178727114176E-2</v>
      </c>
      <c r="K1356" s="4">
        <f t="shared" si="492"/>
        <v>7.773902935193258E-3</v>
      </c>
      <c r="L1356" s="4">
        <f t="shared" si="502"/>
        <v>1.7630964297630818E-2</v>
      </c>
      <c r="M1356" s="4">
        <f t="shared" si="495"/>
        <v>-1.2110474430400463E-2</v>
      </c>
      <c r="N1356" s="4">
        <f t="shared" si="503"/>
        <v>-2.2223986575982353E-2</v>
      </c>
      <c r="O1356" s="4">
        <f t="shared" ref="O1356:O1419" si="505">(F1356-G1356)/D1356</f>
        <v>-1.0470182232702012E-2</v>
      </c>
      <c r="P1356" s="4">
        <f t="shared" si="483"/>
        <v>0.12456153444286888</v>
      </c>
      <c r="T1356" s="4"/>
      <c r="U1356" s="4">
        <f t="shared" si="496"/>
        <v>1.5731860893151182E-2</v>
      </c>
      <c r="V1356" s="4">
        <f t="shared" si="497"/>
        <v>5.5745422842197303E-3</v>
      </c>
      <c r="W1356" s="4">
        <f t="shared" si="498"/>
        <v>-2.2808858031167133E-2</v>
      </c>
      <c r="X1356" s="4">
        <f t="shared" si="504"/>
        <v>-2.0267497719717538E-2</v>
      </c>
      <c r="Y1356" s="4">
        <f t="shared" si="493"/>
        <v>-4.7918564530260834E-3</v>
      </c>
      <c r="Z1356" s="4">
        <f t="shared" si="494"/>
        <v>1.4831794462094893E-3</v>
      </c>
      <c r="AA1356" s="4">
        <f t="shared" si="487"/>
        <v>-7.4358229196939086E-3</v>
      </c>
      <c r="AB1356" s="4">
        <f t="shared" si="488"/>
        <v>-7.4358229196939086E-3</v>
      </c>
      <c r="AC1356" s="2">
        <f t="shared" si="499"/>
        <v>-1.1200303598419982E-2</v>
      </c>
      <c r="AD1356" s="3">
        <f t="shared" si="500"/>
        <v>2590.2502496855686</v>
      </c>
    </row>
    <row r="1357" spans="1:30" x14ac:dyDescent="0.3">
      <c r="A1357" s="1">
        <f t="shared" si="485"/>
        <v>21</v>
      </c>
      <c r="B1357" s="1">
        <f t="shared" si="484"/>
        <v>4</v>
      </c>
      <c r="C1357" s="5">
        <v>41046</v>
      </c>
      <c r="D1357" s="3">
        <v>2509.0500000000002</v>
      </c>
      <c r="E1357" s="3">
        <v>2562.13</v>
      </c>
      <c r="F1357" s="3">
        <f t="shared" si="491"/>
        <v>2571.5239999999999</v>
      </c>
      <c r="G1357" s="3">
        <f t="shared" si="501"/>
        <v>2600.2280000000001</v>
      </c>
      <c r="H1357" s="4">
        <f t="shared" si="486"/>
        <v>-2.0499227033526354E-2</v>
      </c>
      <c r="I1357" s="4">
        <f t="shared" si="489"/>
        <v>2.2252065147806949E-4</v>
      </c>
      <c r="J1357" s="4">
        <f t="shared" si="490"/>
        <v>-2.0721747685004423E-2</v>
      </c>
      <c r="K1357" s="4">
        <f t="shared" si="492"/>
        <v>9.9870781867299543E-3</v>
      </c>
      <c r="L1357" s="4">
        <f t="shared" si="502"/>
        <v>1.9050457099926997E-2</v>
      </c>
      <c r="M1357" s="4">
        <f t="shared" si="495"/>
        <v>-2.4294542846965344E-2</v>
      </c>
      <c r="N1357" s="4">
        <f t="shared" si="503"/>
        <v>-3.5065386573792712E-2</v>
      </c>
      <c r="O1357" s="4">
        <f t="shared" si="505"/>
        <v>-1.1440186524780365E-2</v>
      </c>
      <c r="P1357" s="4">
        <f t="shared" si="483"/>
        <v>0.10150889223515375</v>
      </c>
      <c r="T1357" s="4"/>
      <c r="U1357" s="4">
        <f t="shared" si="496"/>
        <v>2.1346367057574228E-2</v>
      </c>
      <c r="V1357" s="4">
        <f t="shared" si="497"/>
        <v>1.1132903386998421E-2</v>
      </c>
      <c r="W1357" s="4">
        <f t="shared" si="498"/>
        <v>-4.097101183377657E-2</v>
      </c>
      <c r="X1357" s="4">
        <f t="shared" si="504"/>
        <v>-2.1837004532639075E-2</v>
      </c>
      <c r="Y1357" s="4">
        <f t="shared" si="493"/>
        <v>-2.6062769028801199E-3</v>
      </c>
      <c r="Z1357" s="4">
        <f t="shared" si="494"/>
        <v>3.6825396212696766E-3</v>
      </c>
      <c r="AA1357" s="4">
        <f t="shared" si="487"/>
        <v>-2.0499227033526354E-2</v>
      </c>
      <c r="AB1357" s="4">
        <f t="shared" si="488"/>
        <v>-2.0499227033526354E-2</v>
      </c>
      <c r="AC1357" s="2">
        <f t="shared" si="499"/>
        <v>-2.1575297339781637E-2</v>
      </c>
      <c r="AD1357" s="3">
        <f t="shared" si="500"/>
        <v>2563.1834997903793</v>
      </c>
    </row>
    <row r="1358" spans="1:30" x14ac:dyDescent="0.3">
      <c r="A1358" s="1">
        <f t="shared" si="485"/>
        <v>21</v>
      </c>
      <c r="B1358" s="1">
        <f t="shared" si="484"/>
        <v>5</v>
      </c>
      <c r="C1358" s="5">
        <v>41047</v>
      </c>
      <c r="D1358" s="3">
        <v>2478.5300000000002</v>
      </c>
      <c r="E1358" s="3">
        <v>2509.9</v>
      </c>
      <c r="F1358" s="3">
        <f t="shared" si="491"/>
        <v>2544.0340000000001</v>
      </c>
      <c r="G1358" s="3">
        <f t="shared" si="501"/>
        <v>2584.2889999999998</v>
      </c>
      <c r="H1358" s="4">
        <f t="shared" si="486"/>
        <v>-1.2163966441481827E-2</v>
      </c>
      <c r="I1358" s="4">
        <f t="shared" si="489"/>
        <v>3.387736394252442E-4</v>
      </c>
      <c r="J1358" s="4">
        <f t="shared" si="490"/>
        <v>-1.2502740080907071E-2</v>
      </c>
      <c r="K1358" s="4">
        <f t="shared" si="492"/>
        <v>2.0469898965743874E-2</v>
      </c>
      <c r="L1358" s="4">
        <f t="shared" si="502"/>
        <v>3.4670492816005968E-2</v>
      </c>
      <c r="M1358" s="4">
        <f t="shared" si="495"/>
        <v>-2.5748083555487036E-2</v>
      </c>
      <c r="N1358" s="4">
        <f t="shared" si="503"/>
        <v>-4.0923828565613045E-2</v>
      </c>
      <c r="O1358" s="4">
        <f t="shared" si="505"/>
        <v>-1.6241481846094117E-2</v>
      </c>
      <c r="P1358" s="4">
        <f t="shared" si="483"/>
        <v>8.811017503501152E-2</v>
      </c>
      <c r="T1358" s="4"/>
      <c r="U1358" s="4">
        <f t="shared" si="496"/>
        <v>4.2617723839700215E-2</v>
      </c>
      <c r="V1358" s="4">
        <f t="shared" si="497"/>
        <v>3.2191546601303252E-2</v>
      </c>
      <c r="W1358" s="4">
        <f t="shared" si="498"/>
        <v>-5.2542450630356431E-2</v>
      </c>
      <c r="X1358" s="4">
        <f t="shared" si="504"/>
        <v>-3.0675805016033172E-2</v>
      </c>
      <c r="Y1358" s="4">
        <f t="shared" si="493"/>
        <v>7.7458353876174455E-3</v>
      </c>
      <c r="Z1358" s="4">
        <f t="shared" si="494"/>
        <v>1.4099924565208706E-2</v>
      </c>
      <c r="AA1358" s="4">
        <f t="shared" si="487"/>
        <v>-1.2163966441481827E-2</v>
      </c>
      <c r="AB1358" s="4">
        <f t="shared" si="488"/>
        <v>-1.2163966441481827E-2</v>
      </c>
      <c r="AC1358" s="2">
        <f t="shared" si="499"/>
        <v>-2.276981377143698E-2</v>
      </c>
      <c r="AD1358" s="3">
        <f t="shared" si="500"/>
        <v>2534.9656665269199</v>
      </c>
    </row>
    <row r="1359" spans="1:30" x14ac:dyDescent="0.3">
      <c r="A1359" s="1">
        <f t="shared" si="485"/>
        <v>22</v>
      </c>
      <c r="B1359" s="1">
        <f t="shared" si="484"/>
        <v>1</v>
      </c>
      <c r="C1359" s="5">
        <v>41050</v>
      </c>
      <c r="D1359" s="3">
        <v>2545.4299999999998</v>
      </c>
      <c r="E1359" s="3">
        <v>2482.31</v>
      </c>
      <c r="F1359" s="3">
        <f t="shared" si="491"/>
        <v>2535.0639999999999</v>
      </c>
      <c r="G1359" s="3">
        <f t="shared" si="501"/>
        <v>2574.9039999999995</v>
      </c>
      <c r="H1359" s="4">
        <f t="shared" si="486"/>
        <v>2.6991805626722144E-2</v>
      </c>
      <c r="I1359" s="4">
        <f t="shared" si="489"/>
        <v>1.5250975376532644E-3</v>
      </c>
      <c r="J1359" s="4">
        <f t="shared" si="490"/>
        <v>2.5466708089068878E-2</v>
      </c>
      <c r="K1359" s="4">
        <f t="shared" si="492"/>
        <v>2.1763908445731804E-2</v>
      </c>
      <c r="L1359" s="4">
        <f t="shared" si="502"/>
        <v>4.0204834675750721E-2</v>
      </c>
      <c r="M1359" s="4">
        <f t="shared" si="495"/>
        <v>4.0890486394031811E-3</v>
      </c>
      <c r="N1359" s="4">
        <f t="shared" si="503"/>
        <v>-1.1446640340765989E-2</v>
      </c>
      <c r="O1359" s="4">
        <f t="shared" si="505"/>
        <v>-1.5651579497373603E-2</v>
      </c>
      <c r="P1359" s="4">
        <f t="shared" si="483"/>
        <v>0.11748023338001515</v>
      </c>
      <c r="T1359" s="4"/>
      <c r="U1359" s="4">
        <f t="shared" si="496"/>
        <v>4.5087208950466605E-2</v>
      </c>
      <c r="V1359" s="4">
        <f t="shared" si="497"/>
        <v>3.4636336860962E-2</v>
      </c>
      <c r="W1359" s="4">
        <f t="shared" si="498"/>
        <v>-1.7314730453850687E-2</v>
      </c>
      <c r="X1359" s="4">
        <f t="shared" si="504"/>
        <v>-3.0473346530291243E-2</v>
      </c>
      <c r="Y1359" s="4">
        <f t="shared" si="493"/>
        <v>9.0237100860593375E-3</v>
      </c>
      <c r="Z1359" s="4">
        <f t="shared" si="494"/>
        <v>1.5385856582774683E-2</v>
      </c>
      <c r="AA1359" s="4">
        <f t="shared" si="487"/>
        <v>2.6991805626722144E-2</v>
      </c>
      <c r="AB1359" s="4">
        <f t="shared" si="488"/>
        <v>2.6991805626722144E-2</v>
      </c>
      <c r="AC1359" s="2">
        <f t="shared" si="499"/>
        <v>2.740685194794837E-3</v>
      </c>
      <c r="AD1359" s="3">
        <f t="shared" si="500"/>
        <v>2538.4537776846132</v>
      </c>
    </row>
    <row r="1360" spans="1:30" x14ac:dyDescent="0.3">
      <c r="A1360" s="1">
        <f t="shared" si="485"/>
        <v>22</v>
      </c>
      <c r="B1360" s="1">
        <f t="shared" si="484"/>
        <v>2</v>
      </c>
      <c r="C1360" s="5">
        <v>41051</v>
      </c>
      <c r="D1360" s="3">
        <v>2539.1999999999998</v>
      </c>
      <c r="E1360" s="3">
        <v>2553.58</v>
      </c>
      <c r="F1360" s="3">
        <f t="shared" si="491"/>
        <v>2526.7539999999999</v>
      </c>
      <c r="G1360" s="3">
        <f t="shared" si="501"/>
        <v>2565.837</v>
      </c>
      <c r="H1360" s="4">
        <f t="shared" si="486"/>
        <v>-2.4475236011204469E-3</v>
      </c>
      <c r="I1360" s="4">
        <f t="shared" si="489"/>
        <v>3.2018165889457152E-3</v>
      </c>
      <c r="J1360" s="4">
        <f t="shared" si="490"/>
        <v>-5.6493401900661617E-3</v>
      </c>
      <c r="K1360" s="4">
        <f t="shared" si="492"/>
        <v>-8.5594575376260421E-3</v>
      </c>
      <c r="L1360" s="4">
        <f t="shared" si="502"/>
        <v>9.1798504247481913E-3</v>
      </c>
      <c r="M1360" s="4">
        <f t="shared" si="495"/>
        <v>4.9256872651630961E-3</v>
      </c>
      <c r="N1360" s="4">
        <f t="shared" si="503"/>
        <v>-1.0381407704386588E-2</v>
      </c>
      <c r="O1360" s="4">
        <f t="shared" si="505"/>
        <v>-1.5391855702583526E-2</v>
      </c>
      <c r="P1360" s="4">
        <f t="shared" si="483"/>
        <v>0.11474517413503198</v>
      </c>
      <c r="T1360" s="4"/>
      <c r="U1360" s="4">
        <f t="shared" si="496"/>
        <v>1.3875848088535205E-2</v>
      </c>
      <c r="V1360" s="4">
        <f t="shared" si="497"/>
        <v>3.7370896076498955E-3</v>
      </c>
      <c r="W1360" s="4">
        <f t="shared" si="498"/>
        <v>-1.6099970938680687E-2</v>
      </c>
      <c r="X1360" s="4">
        <f t="shared" si="504"/>
        <v>-3.0007063556654393E-2</v>
      </c>
      <c r="Y1360" s="4">
        <f t="shared" si="493"/>
        <v>-2.0921559064588386E-2</v>
      </c>
      <c r="Z1360" s="4">
        <f t="shared" si="494"/>
        <v>-1.4748224968726988E-2</v>
      </c>
      <c r="AA1360" s="4">
        <f t="shared" si="487"/>
        <v>-2.4475236011204469E-3</v>
      </c>
      <c r="AB1360" s="4">
        <f t="shared" si="488"/>
        <v>-2.4475236011204469E-3</v>
      </c>
      <c r="AC1360" s="2">
        <f t="shared" si="499"/>
        <v>1.9592058269957697E-4</v>
      </c>
      <c r="AD1360" s="3">
        <f t="shared" si="500"/>
        <v>2538.7025184564091</v>
      </c>
    </row>
    <row r="1361" spans="1:30" x14ac:dyDescent="0.3">
      <c r="A1361" s="1">
        <f t="shared" si="485"/>
        <v>22</v>
      </c>
      <c r="B1361" s="1">
        <f t="shared" si="484"/>
        <v>3</v>
      </c>
      <c r="C1361" s="5">
        <v>41052</v>
      </c>
      <c r="D1361" s="3">
        <v>2547.08</v>
      </c>
      <c r="E1361" s="3">
        <v>2534.66</v>
      </c>
      <c r="F1361" s="3">
        <f t="shared" si="491"/>
        <v>2523.8579999999997</v>
      </c>
      <c r="G1361" s="3">
        <f t="shared" si="501"/>
        <v>2558.41</v>
      </c>
      <c r="H1361" s="4">
        <f t="shared" si="486"/>
        <v>3.1033396345306039E-3</v>
      </c>
      <c r="I1361" s="4">
        <f t="shared" si="489"/>
        <v>-1.787964713295512E-3</v>
      </c>
      <c r="J1361" s="4">
        <f t="shared" si="490"/>
        <v>4.891304347826116E-3</v>
      </c>
      <c r="K1361" s="4">
        <f t="shared" si="492"/>
        <v>-8.3284105229993848E-3</v>
      </c>
      <c r="L1361" s="4">
        <f t="shared" si="502"/>
        <v>8.0611566197578248E-3</v>
      </c>
      <c r="M1361" s="4">
        <f t="shared" si="495"/>
        <v>9.2009930828121905E-3</v>
      </c>
      <c r="N1361" s="4">
        <f t="shared" si="503"/>
        <v>-4.4285317834123258E-3</v>
      </c>
      <c r="O1361" s="4">
        <f t="shared" si="505"/>
        <v>-1.3565337563013386E-2</v>
      </c>
      <c r="P1361" s="4">
        <f t="shared" si="483"/>
        <v>0.11820460701632694</v>
      </c>
      <c r="T1361" s="4"/>
      <c r="U1361" s="4">
        <f t="shared" si="496"/>
        <v>8.8059231253938761E-3</v>
      </c>
      <c r="V1361" s="4">
        <f t="shared" si="497"/>
        <v>-1.2821361058600971E-3</v>
      </c>
      <c r="W1361" s="4">
        <f t="shared" si="498"/>
        <v>-5.6528053217570614E-3</v>
      </c>
      <c r="X1361" s="4">
        <f t="shared" si="504"/>
        <v>-2.6650602669842545E-2</v>
      </c>
      <c r="Y1361" s="4">
        <f t="shared" si="493"/>
        <v>-2.0693392935430807E-2</v>
      </c>
      <c r="Z1361" s="4">
        <f t="shared" si="494"/>
        <v>-1.4518620195140552E-2</v>
      </c>
      <c r="AA1361" s="4">
        <f t="shared" si="487"/>
        <v>3.1033396345306039E-3</v>
      </c>
      <c r="AB1361" s="4">
        <f t="shared" si="488"/>
        <v>3.1033396345306039E-3</v>
      </c>
      <c r="AC1361" s="2">
        <f t="shared" si="499"/>
        <v>2.1927021121155403E-3</v>
      </c>
      <c r="AD1361" s="3">
        <f t="shared" si="500"/>
        <v>2541.4950123042727</v>
      </c>
    </row>
    <row r="1362" spans="1:30" x14ac:dyDescent="0.3">
      <c r="A1362" s="1">
        <f t="shared" si="485"/>
        <v>22</v>
      </c>
      <c r="B1362" s="1">
        <f t="shared" si="484"/>
        <v>4</v>
      </c>
      <c r="C1362" s="5">
        <v>41053</v>
      </c>
      <c r="D1362" s="3">
        <v>2531.35</v>
      </c>
      <c r="E1362" s="3">
        <v>2553.12</v>
      </c>
      <c r="F1362" s="3">
        <f t="shared" si="491"/>
        <v>2528.3180000000002</v>
      </c>
      <c r="G1362" s="3">
        <f t="shared" si="501"/>
        <v>2549.9209999999998</v>
      </c>
      <c r="H1362" s="4">
        <f t="shared" si="486"/>
        <v>-6.1756992320618192E-3</v>
      </c>
      <c r="I1362" s="4">
        <f t="shared" si="489"/>
        <v>2.3713428710523282E-3</v>
      </c>
      <c r="J1362" s="4">
        <f t="shared" si="490"/>
        <v>-8.5470421031141469E-3</v>
      </c>
      <c r="K1362" s="4">
        <f t="shared" si="492"/>
        <v>-7.6636776230035895E-3</v>
      </c>
      <c r="L1362" s="4">
        <f t="shared" si="502"/>
        <v>1.925516451954544E-3</v>
      </c>
      <c r="M1362" s="4">
        <f t="shared" si="495"/>
        <v>1.1992162378307229E-3</v>
      </c>
      <c r="N1362" s="4">
        <f t="shared" si="503"/>
        <v>-7.2829707273283813E-3</v>
      </c>
      <c r="O1362" s="4">
        <f t="shared" si="505"/>
        <v>-8.5341813656742895E-3</v>
      </c>
      <c r="P1362" s="4">
        <f t="shared" si="483"/>
        <v>0.11129891168348822</v>
      </c>
      <c r="T1362" s="4"/>
      <c r="U1362" s="4">
        <f t="shared" si="496"/>
        <v>-1.4930822746046353E-2</v>
      </c>
      <c r="V1362" s="4">
        <f t="shared" si="497"/>
        <v>-2.4781514518585988E-2</v>
      </c>
      <c r="W1362" s="4">
        <f t="shared" si="498"/>
        <v>8.8878260696278379E-3</v>
      </c>
      <c r="X1362" s="4">
        <f t="shared" si="504"/>
        <v>-1.6801709803213844E-2</v>
      </c>
      <c r="Y1362" s="4">
        <f t="shared" si="493"/>
        <v>-2.003694847558463E-2</v>
      </c>
      <c r="Z1362" s="4">
        <f t="shared" si="494"/>
        <v>-1.3858036689027315E-2</v>
      </c>
      <c r="AA1362" s="4">
        <f t="shared" si="487"/>
        <v>-6.1756992320618192E-3</v>
      </c>
      <c r="AB1362" s="4">
        <f t="shared" si="488"/>
        <v>-6.1756992320618192E-3</v>
      </c>
      <c r="AC1362" s="2">
        <f t="shared" si="499"/>
        <v>-2.6718318431595777E-3</v>
      </c>
      <c r="AD1362" s="3">
        <f t="shared" si="500"/>
        <v>2538.1133415361819</v>
      </c>
    </row>
    <row r="1363" spans="1:30" x14ac:dyDescent="0.3">
      <c r="A1363" s="1">
        <f t="shared" si="485"/>
        <v>22</v>
      </c>
      <c r="B1363" s="1">
        <f t="shared" si="484"/>
        <v>5</v>
      </c>
      <c r="C1363" s="5">
        <v>41054</v>
      </c>
      <c r="D1363" s="3">
        <v>2527.0500000000002</v>
      </c>
      <c r="E1363" s="3">
        <v>2532.3200000000002</v>
      </c>
      <c r="F1363" s="3">
        <f t="shared" si="491"/>
        <v>2538.0219999999999</v>
      </c>
      <c r="G1363" s="3">
        <f t="shared" si="501"/>
        <v>2541.0279999999993</v>
      </c>
      <c r="H1363" s="4">
        <f t="shared" si="486"/>
        <v>-1.6986983230291059E-3</v>
      </c>
      <c r="I1363" s="4">
        <f t="shared" si="489"/>
        <v>3.8319473798576045E-4</v>
      </c>
      <c r="J1363" s="4">
        <f t="shared" si="490"/>
        <v>-2.0818930610148664E-3</v>
      </c>
      <c r="K1363" s="4">
        <f t="shared" si="492"/>
        <v>3.7193592351906944E-3</v>
      </c>
      <c r="L1363" s="4">
        <f t="shared" si="502"/>
        <v>4.4368068860926972E-3</v>
      </c>
      <c r="M1363" s="4">
        <f t="shared" si="495"/>
        <v>-4.3230515732329165E-3</v>
      </c>
      <c r="N1363" s="4">
        <f t="shared" si="503"/>
        <v>-5.5009232483857551E-3</v>
      </c>
      <c r="O1363" s="4">
        <f t="shared" si="505"/>
        <v>-1.1895292930489713E-3</v>
      </c>
      <c r="P1363" s="4">
        <f t="shared" si="483"/>
        <v>0.10941115008582741</v>
      </c>
      <c r="T1363" s="4"/>
      <c r="U1363" s="4">
        <f t="shared" si="496"/>
        <v>-2.0866336144744785E-2</v>
      </c>
      <c r="V1363" s="4">
        <f t="shared" si="497"/>
        <v>-3.0657672783297337E-2</v>
      </c>
      <c r="W1363" s="4">
        <f t="shared" si="498"/>
        <v>1.9576119716122047E-2</v>
      </c>
      <c r="X1363" s="4">
        <f t="shared" si="504"/>
        <v>-2.3631759638433176E-3</v>
      </c>
      <c r="Y1363" s="4">
        <f t="shared" si="493"/>
        <v>-8.7958447452978952E-3</v>
      </c>
      <c r="Z1363" s="4">
        <f t="shared" si="494"/>
        <v>-2.5460549922449107E-3</v>
      </c>
      <c r="AA1363" s="4">
        <f t="shared" si="487"/>
        <v>-1.6986983230291059E-3</v>
      </c>
      <c r="AB1363" s="4">
        <f t="shared" si="488"/>
        <v>-1.6986983230291059E-3</v>
      </c>
      <c r="AC1363" s="2">
        <f t="shared" si="499"/>
        <v>-2.9186446742729476E-3</v>
      </c>
      <c r="AD1363" s="3">
        <f t="shared" si="500"/>
        <v>2534.4255610241216</v>
      </c>
    </row>
    <row r="1364" spans="1:30" x14ac:dyDescent="0.3">
      <c r="A1364" s="1">
        <f t="shared" si="485"/>
        <v>23</v>
      </c>
      <c r="B1364" s="1">
        <f t="shared" si="484"/>
        <v>2</v>
      </c>
      <c r="C1364" s="5">
        <v>41058</v>
      </c>
      <c r="D1364" s="3">
        <v>2558.9699999999998</v>
      </c>
      <c r="E1364" s="3">
        <v>2542.66</v>
      </c>
      <c r="F1364" s="3">
        <f t="shared" si="491"/>
        <v>2540.73</v>
      </c>
      <c r="G1364" s="3">
        <f t="shared" si="501"/>
        <v>2537.8969999999999</v>
      </c>
      <c r="H1364" s="4">
        <f t="shared" si="486"/>
        <v>1.2631329020003409E-2</v>
      </c>
      <c r="I1364" s="4">
        <f t="shared" si="489"/>
        <v>6.1771630953086293E-3</v>
      </c>
      <c r="J1364" s="4">
        <f t="shared" si="490"/>
        <v>6.4541659246947795E-3</v>
      </c>
      <c r="K1364" s="4">
        <f t="shared" si="492"/>
        <v>3.6089511485724026E-3</v>
      </c>
      <c r="L1364" s="4">
        <f t="shared" si="502"/>
        <v>3.3658042205555964E-3</v>
      </c>
      <c r="M1364" s="4">
        <f t="shared" si="495"/>
        <v>7.1790390950631439E-3</v>
      </c>
      <c r="N1364" s="4">
        <f t="shared" si="503"/>
        <v>8.303331459078073E-3</v>
      </c>
      <c r="O1364" s="4">
        <f t="shared" si="505"/>
        <v>1.1070860541546341E-3</v>
      </c>
      <c r="P1364" s="4">
        <f t="shared" si="483"/>
        <v>0.12342448734102189</v>
      </c>
      <c r="T1364" s="4"/>
      <c r="U1364" s="4">
        <f t="shared" si="496"/>
        <v>7.2733028630219635E-3</v>
      </c>
      <c r="V1364" s="4">
        <f t="shared" si="497"/>
        <v>-2.7994301656082076E-3</v>
      </c>
      <c r="W1364" s="4">
        <f t="shared" si="498"/>
        <v>5.319337007892562E-3</v>
      </c>
      <c r="X1364" s="4">
        <f t="shared" si="504"/>
        <v>2.2350520539127089E-3</v>
      </c>
      <c r="Y1364" s="4">
        <f t="shared" si="493"/>
        <v>-8.9048761724821388E-3</v>
      </c>
      <c r="Z1364" s="4">
        <f t="shared" si="494"/>
        <v>-2.6557738898081856E-3</v>
      </c>
      <c r="AA1364" s="4">
        <f t="shared" si="487"/>
        <v>1.2631329020003409E-2</v>
      </c>
      <c r="AB1364" s="4">
        <f t="shared" si="488"/>
        <v>1.2631329020003409E-2</v>
      </c>
      <c r="AC1364" s="2">
        <f t="shared" si="499"/>
        <v>6.39435371155262E-3</v>
      </c>
      <c r="AD1364" s="3">
        <f t="shared" si="500"/>
        <v>2542.607040682748</v>
      </c>
    </row>
    <row r="1365" spans="1:30" x14ac:dyDescent="0.3">
      <c r="A1365" s="1">
        <f t="shared" si="485"/>
        <v>23</v>
      </c>
      <c r="B1365" s="1">
        <f t="shared" si="484"/>
        <v>3</v>
      </c>
      <c r="C1365" s="5">
        <v>41059</v>
      </c>
      <c r="D1365" s="3">
        <v>2537.4</v>
      </c>
      <c r="E1365" s="3">
        <v>2538.58</v>
      </c>
      <c r="F1365" s="3">
        <f t="shared" si="491"/>
        <v>2540.37</v>
      </c>
      <c r="G1365" s="3">
        <f t="shared" si="501"/>
        <v>2533.5620000000004</v>
      </c>
      <c r="H1365" s="4">
        <f t="shared" si="486"/>
        <v>-8.4291726749433204E-3</v>
      </c>
      <c r="I1365" s="4">
        <f t="shared" si="489"/>
        <v>-7.9680496449742958E-3</v>
      </c>
      <c r="J1365" s="4">
        <f t="shared" si="490"/>
        <v>-4.6112302996902457E-4</v>
      </c>
      <c r="K1365" s="4">
        <f t="shared" si="492"/>
        <v>-6.9783936505701978E-3</v>
      </c>
      <c r="L1365" s="4">
        <f t="shared" si="502"/>
        <v>-1.0095641779483237E-2</v>
      </c>
      <c r="M1365" s="4">
        <f t="shared" si="495"/>
        <v>-1.1691210335501522E-3</v>
      </c>
      <c r="N1365" s="4">
        <f t="shared" si="503"/>
        <v>1.5148632636579399E-3</v>
      </c>
      <c r="O1365" s="4">
        <f t="shared" si="505"/>
        <v>2.6830614014343571E-3</v>
      </c>
      <c r="P1365" s="4">
        <f t="shared" si="483"/>
        <v>0.11395494834996474</v>
      </c>
      <c r="T1365" s="4"/>
      <c r="U1365" s="4">
        <f t="shared" si="496"/>
        <v>-7.7257646631261733E-3</v>
      </c>
      <c r="V1365" s="4">
        <f t="shared" si="497"/>
        <v>-1.7648507016494844E-2</v>
      </c>
      <c r="W1365" s="4">
        <f t="shared" si="498"/>
        <v>-7.0888468809062984E-4</v>
      </c>
      <c r="X1365" s="4">
        <f t="shared" si="504"/>
        <v>5.3887319462044923E-3</v>
      </c>
      <c r="Y1365" s="4">
        <f t="shared" si="493"/>
        <v>-1.936020919108683E-2</v>
      </c>
      <c r="Z1365" s="4">
        <f t="shared" si="494"/>
        <v>-1.3177030394324434E-2</v>
      </c>
      <c r="AA1365" s="4">
        <f t="shared" si="487"/>
        <v>-8.4291726749433204E-3</v>
      </c>
      <c r="AB1365" s="4">
        <f t="shared" si="488"/>
        <v>-8.4291726749433204E-3</v>
      </c>
      <c r="AC1365" s="2">
        <f t="shared" si="499"/>
        <v>-1.3680777390893306E-3</v>
      </c>
      <c r="AD1365" s="3">
        <f t="shared" si="500"/>
        <v>2540.8713604551654</v>
      </c>
    </row>
    <row r="1366" spans="1:30" x14ac:dyDescent="0.3">
      <c r="A1366" s="1">
        <f t="shared" si="485"/>
        <v>23</v>
      </c>
      <c r="B1366" s="1">
        <f t="shared" si="484"/>
        <v>4</v>
      </c>
      <c r="C1366" s="5">
        <v>41060</v>
      </c>
      <c r="D1366" s="3">
        <v>2524.87</v>
      </c>
      <c r="E1366" s="3">
        <v>2535.87</v>
      </c>
      <c r="F1366" s="3">
        <f t="shared" si="491"/>
        <v>2535.9279999999999</v>
      </c>
      <c r="G1366" s="3">
        <f t="shared" si="501"/>
        <v>2529.893</v>
      </c>
      <c r="H1366" s="4">
        <f t="shared" si="486"/>
        <v>-4.9381256404194057E-3</v>
      </c>
      <c r="I1366" s="4">
        <f t="shared" si="489"/>
        <v>-6.0297942776077874E-4</v>
      </c>
      <c r="J1366" s="4">
        <f t="shared" si="490"/>
        <v>-4.3351462126586266E-3</v>
      </c>
      <c r="K1366" s="4">
        <f t="shared" si="492"/>
        <v>5.0937967998721662E-4</v>
      </c>
      <c r="L1366" s="4">
        <f t="shared" si="502"/>
        <v>-2.7385863044410153E-3</v>
      </c>
      <c r="M1366" s="4">
        <f t="shared" si="495"/>
        <v>-4.3605338952840906E-3</v>
      </c>
      <c r="N1366" s="4">
        <f t="shared" si="503"/>
        <v>-1.9854594640959671E-3</v>
      </c>
      <c r="O1366" s="4">
        <f t="shared" si="505"/>
        <v>2.3902220708392334E-3</v>
      </c>
      <c r="P1366" s="4">
        <f t="shared" si="483"/>
        <v>0.1084540988572457</v>
      </c>
      <c r="T1366" s="4"/>
      <c r="U1366" s="4">
        <f t="shared" si="496"/>
        <v>3.8149286671395272E-3</v>
      </c>
      <c r="V1366" s="4">
        <f t="shared" si="497"/>
        <v>-6.22322061953189E-3</v>
      </c>
      <c r="W1366" s="4">
        <f t="shared" si="498"/>
        <v>-8.7197889347802333E-3</v>
      </c>
      <c r="X1366" s="4">
        <f t="shared" si="504"/>
        <v>4.782360972764777E-3</v>
      </c>
      <c r="Y1366" s="4">
        <f t="shared" si="493"/>
        <v>-1.1965799617768251E-2</v>
      </c>
      <c r="Z1366" s="4">
        <f t="shared" si="494"/>
        <v>-5.7359972218853613E-3</v>
      </c>
      <c r="AA1366" s="4">
        <f t="shared" si="487"/>
        <v>-4.9381256404194057E-3</v>
      </c>
      <c r="AB1366" s="4">
        <f t="shared" si="488"/>
        <v>-4.9381256404194057E-3</v>
      </c>
      <c r="AC1366" s="2">
        <f t="shared" si="499"/>
        <v>-4.2249991630369009E-3</v>
      </c>
      <c r="AD1366" s="3">
        <f t="shared" si="500"/>
        <v>2535.5375736367769</v>
      </c>
    </row>
    <row r="1367" spans="1:30" x14ac:dyDescent="0.3">
      <c r="A1367" s="1">
        <f t="shared" si="485"/>
        <v>23</v>
      </c>
      <c r="B1367" s="1">
        <f t="shared" si="484"/>
        <v>5</v>
      </c>
      <c r="C1367" s="5">
        <v>41061</v>
      </c>
      <c r="D1367" s="3">
        <v>2458.83</v>
      </c>
      <c r="E1367" s="3">
        <v>2510.8200000000002</v>
      </c>
      <c r="F1367" s="3">
        <f t="shared" si="491"/>
        <v>2521.424</v>
      </c>
      <c r="G1367" s="3">
        <f t="shared" si="501"/>
        <v>2524.8710000000001</v>
      </c>
      <c r="H1367" s="4">
        <f t="shared" si="486"/>
        <v>-2.6155802080899203E-2</v>
      </c>
      <c r="I1367" s="4">
        <f t="shared" si="489"/>
        <v>-5.5646429321112483E-3</v>
      </c>
      <c r="J1367" s="4">
        <f t="shared" si="490"/>
        <v>-2.0591159148787955E-2</v>
      </c>
      <c r="K1367" s="4">
        <f t="shared" si="492"/>
        <v>4.8329220910384805E-3</v>
      </c>
      <c r="L1367" s="4">
        <f t="shared" si="502"/>
        <v>2.9066402978723499E-3</v>
      </c>
      <c r="M1367" s="4">
        <f t="shared" si="495"/>
        <v>-2.4824860872269025E-2</v>
      </c>
      <c r="N1367" s="4">
        <f t="shared" si="503"/>
        <v>-2.6156187781474841E-2</v>
      </c>
      <c r="O1367" s="4">
        <f t="shared" si="505"/>
        <v>-1.4018862629787811E-3</v>
      </c>
      <c r="P1367" s="4">
        <f t="shared" si="483"/>
        <v>7.9461592831774105E-2</v>
      </c>
      <c r="T1367" s="4"/>
      <c r="U1367" s="4">
        <f t="shared" si="496"/>
        <v>2.5664687686890882E-3</v>
      </c>
      <c r="V1367" s="4">
        <f t="shared" si="497"/>
        <v>-7.4591959189978839E-3</v>
      </c>
      <c r="W1367" s="4">
        <f t="shared" si="498"/>
        <v>-2.8648744740948501E-2</v>
      </c>
      <c r="X1367" s="4">
        <f t="shared" si="504"/>
        <v>-2.7267139655692964E-3</v>
      </c>
      <c r="Y1367" s="4">
        <f t="shared" si="493"/>
        <v>-7.6961667130890947E-3</v>
      </c>
      <c r="Z1367" s="4">
        <f t="shared" si="494"/>
        <v>-1.4394432153974959E-3</v>
      </c>
      <c r="AA1367" s="4">
        <f t="shared" si="487"/>
        <v>-2.6155802080899203E-2</v>
      </c>
      <c r="AB1367" s="4">
        <f t="shared" si="488"/>
        <v>-2.6155802080899203E-2</v>
      </c>
      <c r="AC1367" s="2">
        <f t="shared" si="499"/>
        <v>-2.0797851996485366E-2</v>
      </c>
      <c r="AD1367" s="3">
        <f t="shared" si="500"/>
        <v>2509.968382424518</v>
      </c>
    </row>
    <row r="1368" spans="1:30" x14ac:dyDescent="0.3">
      <c r="A1368" s="1">
        <f t="shared" si="485"/>
        <v>24</v>
      </c>
      <c r="B1368" s="1">
        <f t="shared" si="484"/>
        <v>1</v>
      </c>
      <c r="C1368" s="5">
        <v>41064</v>
      </c>
      <c r="D1368" s="3">
        <v>2478.13</v>
      </c>
      <c r="E1368" s="3">
        <v>2458.9699999999998</v>
      </c>
      <c r="F1368" s="3">
        <f t="shared" si="491"/>
        <v>2511.6400000000003</v>
      </c>
      <c r="G1368" s="3">
        <f t="shared" si="501"/>
        <v>2524.8310000000001</v>
      </c>
      <c r="H1368" s="4">
        <f t="shared" si="486"/>
        <v>7.8492616406991064E-3</v>
      </c>
      <c r="I1368" s="4">
        <f t="shared" si="489"/>
        <v>5.6937649207091454E-5</v>
      </c>
      <c r="J1368" s="4">
        <f t="shared" si="490"/>
        <v>7.7923239914920147E-3</v>
      </c>
      <c r="K1368" s="4">
        <f t="shared" si="492"/>
        <v>2.4884802934729121E-2</v>
      </c>
      <c r="L1368" s="4">
        <f t="shared" si="502"/>
        <v>2.8952794621832357E-2</v>
      </c>
      <c r="M1368" s="4">
        <f t="shared" si="495"/>
        <v>-1.3341880205762057E-2</v>
      </c>
      <c r="N1368" s="4">
        <f t="shared" si="503"/>
        <v>-1.8496683540403305E-2</v>
      </c>
      <c r="O1368" s="4">
        <f t="shared" si="505"/>
        <v>-5.3229653004482425E-3</v>
      </c>
      <c r="P1368" s="4">
        <f t="shared" si="483"/>
        <v>8.7934569304996504E-2</v>
      </c>
      <c r="T1368" s="4"/>
      <c r="U1368" s="4">
        <f t="shared" si="496"/>
        <v>2.7744903063652328E-2</v>
      </c>
      <c r="V1368" s="4">
        <f t="shared" si="497"/>
        <v>1.7467454033015771E-2</v>
      </c>
      <c r="W1368" s="4">
        <f t="shared" si="498"/>
        <v>-1.935854059080749E-2</v>
      </c>
      <c r="X1368" s="4">
        <f t="shared" si="504"/>
        <v>-1.0394708950513276E-2</v>
      </c>
      <c r="Y1368" s="4">
        <f t="shared" si="493"/>
        <v>1.2105690678685176E-2</v>
      </c>
      <c r="Z1368" s="4">
        <f t="shared" si="494"/>
        <v>1.8487269832764549E-2</v>
      </c>
      <c r="AA1368" s="4">
        <f t="shared" si="487"/>
        <v>7.8492616406991064E-3</v>
      </c>
      <c r="AB1368" s="4">
        <f t="shared" si="488"/>
        <v>7.8492616406991064E-3</v>
      </c>
      <c r="AC1368" s="2">
        <f t="shared" si="499"/>
        <v>-8.5651633622982875E-3</v>
      </c>
      <c r="AD1368" s="3">
        <f t="shared" si="500"/>
        <v>2499.3555882830124</v>
      </c>
    </row>
    <row r="1369" spans="1:30" x14ac:dyDescent="0.3">
      <c r="A1369" s="1">
        <f t="shared" si="485"/>
        <v>24</v>
      </c>
      <c r="B1369" s="1">
        <f t="shared" si="484"/>
        <v>2</v>
      </c>
      <c r="C1369" s="5">
        <v>41065</v>
      </c>
      <c r="D1369" s="3">
        <v>2487.5</v>
      </c>
      <c r="E1369" s="3">
        <v>2467.81</v>
      </c>
      <c r="F1369" s="3">
        <f t="shared" si="491"/>
        <v>2497.346</v>
      </c>
      <c r="G1369" s="3">
        <f t="shared" si="501"/>
        <v>2519.038</v>
      </c>
      <c r="H1369" s="4">
        <f t="shared" si="486"/>
        <v>3.7810768603745125E-3</v>
      </c>
      <c r="I1369" s="4">
        <f t="shared" si="489"/>
        <v>-4.1644304374670272E-3</v>
      </c>
      <c r="J1369" s="4">
        <f t="shared" si="490"/>
        <v>7.9455072978415406E-3</v>
      </c>
      <c r="K1369" s="4">
        <f t="shared" si="492"/>
        <v>8.7475233341268548E-3</v>
      </c>
      <c r="L1369" s="4">
        <f t="shared" si="502"/>
        <v>1.7921667637380696E-2</v>
      </c>
      <c r="M1369" s="4">
        <f t="shared" si="495"/>
        <v>-3.9425854487123548E-3</v>
      </c>
      <c r="N1369" s="4">
        <f t="shared" si="503"/>
        <v>-1.2519858771483403E-2</v>
      </c>
      <c r="O1369" s="4">
        <f t="shared" si="505"/>
        <v>-8.7204020100502544E-3</v>
      </c>
      <c r="P1369" s="4">
        <f t="shared" si="483"/>
        <v>9.204813353059714E-2</v>
      </c>
      <c r="T1369" s="4"/>
      <c r="U1369" s="4">
        <f t="shared" si="496"/>
        <v>3.2621371760157732E-2</v>
      </c>
      <c r="V1369" s="4">
        <f t="shared" si="497"/>
        <v>2.2295158042556159E-2</v>
      </c>
      <c r="W1369" s="4">
        <f t="shared" si="498"/>
        <v>-2.7929205891432805E-2</v>
      </c>
      <c r="X1369" s="4">
        <f t="shared" si="504"/>
        <v>-1.7075407461635047E-2</v>
      </c>
      <c r="Y1369" s="4">
        <f t="shared" si="493"/>
        <v>-3.8303759593160771E-3</v>
      </c>
      <c r="Z1369" s="4">
        <f t="shared" si="494"/>
        <v>2.4507223145629892E-3</v>
      </c>
      <c r="AA1369" s="4">
        <f t="shared" si="487"/>
        <v>3.7810768603745125E-3</v>
      </c>
      <c r="AB1369" s="4">
        <f t="shared" si="488"/>
        <v>3.7810768603745125E-3</v>
      </c>
      <c r="AC1369" s="2">
        <f t="shared" si="499"/>
        <v>-3.1773770942746709E-3</v>
      </c>
      <c r="AD1369" s="3">
        <f t="shared" si="500"/>
        <v>2495.4037255220082</v>
      </c>
    </row>
    <row r="1370" spans="1:30" x14ac:dyDescent="0.3">
      <c r="A1370" s="1">
        <f t="shared" si="485"/>
        <v>24</v>
      </c>
      <c r="B1370" s="1">
        <f t="shared" si="484"/>
        <v>3</v>
      </c>
      <c r="C1370" s="5">
        <v>41066</v>
      </c>
      <c r="D1370" s="3">
        <v>2546.3200000000002</v>
      </c>
      <c r="E1370" s="3">
        <v>2504.08</v>
      </c>
      <c r="F1370" s="3">
        <f t="shared" si="491"/>
        <v>2499.13</v>
      </c>
      <c r="G1370" s="3">
        <f t="shared" si="501"/>
        <v>2519.7500000000005</v>
      </c>
      <c r="H1370" s="4">
        <f t="shared" si="486"/>
        <v>2.3646231155778959E-2</v>
      </c>
      <c r="I1370" s="4">
        <f t="shared" si="489"/>
        <v>6.6653266331658002E-3</v>
      </c>
      <c r="J1370" s="4">
        <f t="shared" si="490"/>
        <v>1.6980904522613159E-2</v>
      </c>
      <c r="K1370" s="4">
        <f t="shared" si="492"/>
        <v>-6.733668341709274E-5</v>
      </c>
      <c r="L1370" s="4">
        <f t="shared" si="502"/>
        <v>1.177800111669478E-2</v>
      </c>
      <c r="M1370" s="4">
        <f t="shared" si="495"/>
        <v>1.8882571134754916E-2</v>
      </c>
      <c r="N1370" s="4">
        <f t="shared" si="503"/>
        <v>1.054469689453307E-2</v>
      </c>
      <c r="O1370" s="4">
        <f t="shared" si="505"/>
        <v>-8.0979609789815672E-3</v>
      </c>
      <c r="P1370" s="4">
        <f t="shared" si="483"/>
        <v>0.11787095612929861</v>
      </c>
      <c r="T1370" s="4"/>
      <c r="U1370" s="4">
        <f t="shared" si="496"/>
        <v>2.0060301507537726E-2</v>
      </c>
      <c r="V1370" s="4">
        <f t="shared" si="497"/>
        <v>9.8596984924624303E-3</v>
      </c>
      <c r="W1370" s="4">
        <f t="shared" si="498"/>
        <v>3.5154094742650241E-3</v>
      </c>
      <c r="X1370" s="4">
        <f t="shared" si="504"/>
        <v>-1.6233855698185612E-2</v>
      </c>
      <c r="Y1370" s="4">
        <f t="shared" si="493"/>
        <v>-1.2535325004072772E-2</v>
      </c>
      <c r="Z1370" s="4">
        <f t="shared" si="494"/>
        <v>-6.3091136079901156E-3</v>
      </c>
      <c r="AA1370" s="4">
        <f t="shared" si="487"/>
        <v>2.3646231155778959E-2</v>
      </c>
      <c r="AB1370" s="4">
        <f t="shared" si="488"/>
        <v>2.3646231155778959E-2</v>
      </c>
      <c r="AC1370" s="2">
        <f t="shared" si="499"/>
        <v>1.3330682312249873E-2</v>
      </c>
      <c r="AD1370" s="3">
        <f t="shared" si="500"/>
        <v>2512.3758170146721</v>
      </c>
    </row>
    <row r="1371" spans="1:30" x14ac:dyDescent="0.3">
      <c r="A1371" s="1">
        <f t="shared" si="485"/>
        <v>24</v>
      </c>
      <c r="B1371" s="1">
        <f t="shared" si="484"/>
        <v>4</v>
      </c>
      <c r="C1371" s="5">
        <v>41067</v>
      </c>
      <c r="D1371" s="3">
        <v>2535.41</v>
      </c>
      <c r="E1371" s="3">
        <v>2569.2399999999998</v>
      </c>
      <c r="F1371" s="3">
        <f t="shared" si="491"/>
        <v>2501.2380000000003</v>
      </c>
      <c r="G1371" s="3">
        <f t="shared" si="501"/>
        <v>2518.5829999999996</v>
      </c>
      <c r="H1371" s="4">
        <f t="shared" si="486"/>
        <v>-4.2846146595872901E-3</v>
      </c>
      <c r="I1371" s="4">
        <f t="shared" si="489"/>
        <v>9.001225297684351E-3</v>
      </c>
      <c r="J1371" s="4">
        <f t="shared" si="490"/>
        <v>-1.3285839957271641E-2</v>
      </c>
      <c r="K1371" s="4">
        <f t="shared" si="492"/>
        <v>-2.105980395237048E-2</v>
      </c>
      <c r="L1371" s="4">
        <f t="shared" si="502"/>
        <v>-1.1627237215537333E-2</v>
      </c>
      <c r="M1371" s="4">
        <f t="shared" si="495"/>
        <v>1.3662034560485474E-2</v>
      </c>
      <c r="N1371" s="4">
        <f t="shared" si="503"/>
        <v>6.6811377667522686E-3</v>
      </c>
      <c r="O1371" s="4">
        <f t="shared" si="505"/>
        <v>-6.8411026224552817E-3</v>
      </c>
      <c r="P1371" s="4">
        <f t="shared" si="483"/>
        <v>0.11308130984314016</v>
      </c>
      <c r="T1371" s="4"/>
      <c r="U1371" s="4">
        <f t="shared" si="496"/>
        <v>-8.423921580948299E-3</v>
      </c>
      <c r="V1371" s="4">
        <f t="shared" si="497"/>
        <v>-1.8339682365138856E-2</v>
      </c>
      <c r="W1371" s="4">
        <f t="shared" si="498"/>
        <v>4.1744723490714231E-3</v>
      </c>
      <c r="X1371" s="4">
        <f t="shared" si="504"/>
        <v>-1.3679410456448134E-2</v>
      </c>
      <c r="Y1371" s="4">
        <f t="shared" si="493"/>
        <v>-3.3266040810819797E-2</v>
      </c>
      <c r="Z1371" s="4">
        <f t="shared" si="494"/>
        <v>-2.717054175541429E-2</v>
      </c>
      <c r="AA1371" s="4">
        <f t="shared" si="487"/>
        <v>-4.2846146595872901E-3</v>
      </c>
      <c r="AB1371" s="4">
        <f t="shared" si="488"/>
        <v>-4.2846146595872901E-3</v>
      </c>
      <c r="AC1371" s="2">
        <f t="shared" si="499"/>
        <v>6.0566622322301032E-3</v>
      </c>
      <c r="AD1371" s="3">
        <f t="shared" si="500"/>
        <v>2520.0538780097813</v>
      </c>
    </row>
    <row r="1372" spans="1:30" x14ac:dyDescent="0.3">
      <c r="A1372" s="1">
        <f t="shared" si="485"/>
        <v>24</v>
      </c>
      <c r="B1372" s="1">
        <f t="shared" si="484"/>
        <v>5</v>
      </c>
      <c r="C1372" s="5">
        <v>41068</v>
      </c>
      <c r="D1372" s="3">
        <v>2559.21</v>
      </c>
      <c r="E1372" s="3">
        <v>2529.42</v>
      </c>
      <c r="F1372" s="3">
        <f t="shared" si="491"/>
        <v>2521.3139999999999</v>
      </c>
      <c r="G1372" s="3">
        <f t="shared" si="501"/>
        <v>2521.3689999999997</v>
      </c>
      <c r="H1372" s="4">
        <f t="shared" si="486"/>
        <v>9.3870419379903768E-3</v>
      </c>
      <c r="I1372" s="4">
        <f t="shared" si="489"/>
        <v>-2.362537025569743E-3</v>
      </c>
      <c r="J1372" s="4">
        <f t="shared" si="490"/>
        <v>1.1749578963560121E-2</v>
      </c>
      <c r="K1372" s="4">
        <f t="shared" si="492"/>
        <v>-9.2963268268247377E-3</v>
      </c>
      <c r="L1372" s="4">
        <f t="shared" si="502"/>
        <v>-7.1962939152071092E-3</v>
      </c>
      <c r="M1372" s="4">
        <f t="shared" si="495"/>
        <v>1.5030258032121421E-2</v>
      </c>
      <c r="N1372" s="4">
        <f t="shared" si="503"/>
        <v>1.5008116622358868E-2</v>
      </c>
      <c r="O1372" s="4">
        <f t="shared" si="505"/>
        <v>-2.1491006990374488E-5</v>
      </c>
      <c r="P1372" s="4">
        <f t="shared" si="483"/>
        <v>0.12352985077903098</v>
      </c>
      <c r="T1372" s="4"/>
      <c r="U1372" s="4">
        <f t="shared" si="496"/>
        <v>-3.0204187882827603E-2</v>
      </c>
      <c r="V1372" s="4">
        <f t="shared" si="497"/>
        <v>-3.9902146003999286E-2</v>
      </c>
      <c r="W1372" s="4">
        <f t="shared" si="498"/>
        <v>4.0824294481521743E-2</v>
      </c>
      <c r="X1372" s="4">
        <f t="shared" si="504"/>
        <v>-4.362614141855052E-5</v>
      </c>
      <c r="Y1372" s="4">
        <f t="shared" si="493"/>
        <v>-2.1649240457413042E-2</v>
      </c>
      <c r="Z1372" s="4">
        <f t="shared" si="494"/>
        <v>-1.5480494574472621E-2</v>
      </c>
      <c r="AA1372" s="4">
        <f t="shared" si="487"/>
        <v>9.3870419379903768E-3</v>
      </c>
      <c r="AB1372" s="4">
        <f t="shared" si="488"/>
        <v>9.3870419379903768E-3</v>
      </c>
      <c r="AC1372" s="2">
        <f t="shared" si="499"/>
        <v>1.0200054441336318E-2</v>
      </c>
      <c r="AD1372" s="3">
        <f t="shared" si="500"/>
        <v>2533.1059186731877</v>
      </c>
    </row>
    <row r="1373" spans="1:30" x14ac:dyDescent="0.3">
      <c r="A1373" s="1">
        <f t="shared" si="485"/>
        <v>25</v>
      </c>
      <c r="B1373" s="1">
        <f t="shared" si="484"/>
        <v>1</v>
      </c>
      <c r="C1373" s="5">
        <v>41071</v>
      </c>
      <c r="D1373" s="3">
        <v>2517.1799999999998</v>
      </c>
      <c r="E1373" s="3">
        <v>2578.73</v>
      </c>
      <c r="F1373" s="3">
        <f t="shared" si="491"/>
        <v>2529.1239999999998</v>
      </c>
      <c r="G1373" s="3">
        <f t="shared" si="501"/>
        <v>2520.3820000000001</v>
      </c>
      <c r="H1373" s="4">
        <f t="shared" si="486"/>
        <v>-1.6423036796511501E-2</v>
      </c>
      <c r="I1373" s="4">
        <f t="shared" si="489"/>
        <v>7.627353753697423E-3</v>
      </c>
      <c r="J1373" s="4">
        <f t="shared" si="490"/>
        <v>-2.4050390550208925E-2</v>
      </c>
      <c r="K1373" s="4">
        <f t="shared" si="492"/>
        <v>-1.0589205262561635E-2</v>
      </c>
      <c r="L1373" s="4">
        <f t="shared" si="502"/>
        <v>-1.5032850849372333E-2</v>
      </c>
      <c r="M1373" s="4">
        <f t="shared" si="495"/>
        <v>-4.7225837879044134E-3</v>
      </c>
      <c r="N1373" s="4">
        <f t="shared" si="503"/>
        <v>-1.2704423377092144E-3</v>
      </c>
      <c r="O1373" s="4">
        <f t="shared" si="505"/>
        <v>3.4729339975686025E-3</v>
      </c>
      <c r="P1373" s="4">
        <f t="shared" si="483"/>
        <v>0.10507807869770787</v>
      </c>
      <c r="T1373" s="4"/>
      <c r="U1373" s="4">
        <f t="shared" si="496"/>
        <v>-3.16816517597227E-2</v>
      </c>
      <c r="V1373" s="4">
        <f t="shared" si="497"/>
        <v>-4.136483524212551E-2</v>
      </c>
      <c r="W1373" s="4">
        <f t="shared" si="498"/>
        <v>1.5757849668903458E-2</v>
      </c>
      <c r="X1373" s="4">
        <f t="shared" si="504"/>
        <v>6.9611887053875028E-3</v>
      </c>
      <c r="Y1373" s="4">
        <f t="shared" si="493"/>
        <v>-2.2925998214400042E-2</v>
      </c>
      <c r="Z1373" s="4">
        <f t="shared" si="494"/>
        <v>-1.676530260798878E-2</v>
      </c>
      <c r="AA1373" s="4">
        <f t="shared" si="487"/>
        <v>-1.6423036796511501E-2</v>
      </c>
      <c r="AB1373" s="4">
        <f t="shared" si="488"/>
        <v>-1.6423036796511501E-2</v>
      </c>
      <c r="AC1373" s="2">
        <f t="shared" si="499"/>
        <v>-4.2179260583109042E-3</v>
      </c>
      <c r="AD1373" s="3">
        <f t="shared" si="500"/>
        <v>2527.7972791154589</v>
      </c>
    </row>
    <row r="1374" spans="1:30" x14ac:dyDescent="0.3">
      <c r="A1374" s="1">
        <f t="shared" si="485"/>
        <v>25</v>
      </c>
      <c r="B1374" s="1">
        <f t="shared" si="484"/>
        <v>2</v>
      </c>
      <c r="C1374" s="5">
        <v>41072</v>
      </c>
      <c r="D1374" s="3">
        <v>2546.1999999999998</v>
      </c>
      <c r="E1374" s="3">
        <v>2523.0100000000002</v>
      </c>
      <c r="F1374" s="3">
        <f t="shared" si="491"/>
        <v>2540.864</v>
      </c>
      <c r="G1374" s="3">
        <f t="shared" si="501"/>
        <v>2519.105</v>
      </c>
      <c r="H1374" s="4">
        <f t="shared" si="486"/>
        <v>1.1528774263262851E-2</v>
      </c>
      <c r="I1374" s="4">
        <f t="shared" si="489"/>
        <v>2.3160838716342821E-3</v>
      </c>
      <c r="J1374" s="4">
        <f t="shared" si="490"/>
        <v>9.2126903916285689E-3</v>
      </c>
      <c r="K1374" s="4">
        <f t="shared" si="492"/>
        <v>8.8789836245321795E-3</v>
      </c>
      <c r="L1374" s="4">
        <f t="shared" si="502"/>
        <v>-4.3125861303339532E-4</v>
      </c>
      <c r="M1374" s="4">
        <f t="shared" si="495"/>
        <v>2.1000730460189075E-3</v>
      </c>
      <c r="N1374" s="4">
        <f t="shared" si="503"/>
        <v>1.0755804144725925E-2</v>
      </c>
      <c r="O1374" s="4">
        <f t="shared" si="505"/>
        <v>8.5456759091980267E-3</v>
      </c>
      <c r="P1374" s="4">
        <f t="shared" si="483"/>
        <v>0.11781827441029397</v>
      </c>
      <c r="T1374" s="4"/>
      <c r="U1374" s="4">
        <f t="shared" si="496"/>
        <v>-1.1790972437410053E-2</v>
      </c>
      <c r="V1374" s="4">
        <f t="shared" si="497"/>
        <v>-2.1673062713035953E-2</v>
      </c>
      <c r="W1374" s="4">
        <f t="shared" si="498"/>
        <v>2.3597989949748672E-2</v>
      </c>
      <c r="X1374" s="4">
        <f t="shared" si="504"/>
        <v>1.7425699122188127E-2</v>
      </c>
      <c r="Y1374" s="4">
        <f t="shared" si="493"/>
        <v>-3.7005548246514582E-3</v>
      </c>
      <c r="Z1374" s="4">
        <f t="shared" si="494"/>
        <v>2.5813620039045601E-3</v>
      </c>
      <c r="AA1374" s="4">
        <f t="shared" si="487"/>
        <v>1.1528774263262851E-2</v>
      </c>
      <c r="AB1374" s="4">
        <f t="shared" si="488"/>
        <v>1.1528774263262851E-2</v>
      </c>
      <c r="AC1374" s="2">
        <f t="shared" si="499"/>
        <v>4.8183491437019128E-3</v>
      </c>
      <c r="AD1374" s="3">
        <f t="shared" si="500"/>
        <v>2533.931519410306</v>
      </c>
    </row>
    <row r="1375" spans="1:30" x14ac:dyDescent="0.3">
      <c r="A1375" s="1">
        <f t="shared" si="485"/>
        <v>25</v>
      </c>
      <c r="B1375" s="1">
        <f t="shared" si="484"/>
        <v>3</v>
      </c>
      <c r="C1375" s="5">
        <v>41073</v>
      </c>
      <c r="D1375" s="3">
        <v>2527.44</v>
      </c>
      <c r="E1375" s="3">
        <v>2541.7199999999998</v>
      </c>
      <c r="F1375" s="3">
        <f t="shared" si="491"/>
        <v>2537.0880000000002</v>
      </c>
      <c r="G1375" s="3">
        <f t="shared" si="501"/>
        <v>2518.1089999999999</v>
      </c>
      <c r="H1375" s="4">
        <f t="shared" si="486"/>
        <v>-7.3678422747622983E-3</v>
      </c>
      <c r="I1375" s="4">
        <f t="shared" si="489"/>
        <v>-1.7594847223313245E-3</v>
      </c>
      <c r="J1375" s="4">
        <f t="shared" si="490"/>
        <v>-5.6083575524309738E-3</v>
      </c>
      <c r="K1375" s="4">
        <f t="shared" si="492"/>
        <v>-2.6313722409864971E-3</v>
      </c>
      <c r="L1375" s="4">
        <f t="shared" si="502"/>
        <v>-1.1439705356129638E-2</v>
      </c>
      <c r="M1375" s="4">
        <f t="shared" si="495"/>
        <v>-3.8027849250795152E-3</v>
      </c>
      <c r="N1375" s="4">
        <f t="shared" si="503"/>
        <v>3.7055584170503069E-3</v>
      </c>
      <c r="O1375" s="4">
        <f t="shared" si="505"/>
        <v>7.5091792485678273E-3</v>
      </c>
      <c r="P1375" s="4">
        <f t="shared" si="483"/>
        <v>0.10958236567259196</v>
      </c>
      <c r="T1375" s="4"/>
      <c r="U1375" s="4">
        <f t="shared" si="496"/>
        <v>4.7129055062581734E-5</v>
      </c>
      <c r="V1375" s="4">
        <f t="shared" si="497"/>
        <v>-9.9533422354880999E-3</v>
      </c>
      <c r="W1375" s="4">
        <f t="shared" si="498"/>
        <v>-7.4146218857017608E-3</v>
      </c>
      <c r="X1375" s="4">
        <f t="shared" si="504"/>
        <v>1.5188485592986392E-2</v>
      </c>
      <c r="Y1375" s="4">
        <f t="shared" si="493"/>
        <v>-1.5067390043468019E-2</v>
      </c>
      <c r="Z1375" s="4">
        <f t="shared" si="494"/>
        <v>-8.8571439498442966E-3</v>
      </c>
      <c r="AA1375" s="4">
        <f t="shared" si="487"/>
        <v>-7.3678422747622983E-3</v>
      </c>
      <c r="AB1375" s="4">
        <f t="shared" si="488"/>
        <v>-7.3678422747622983E-3</v>
      </c>
      <c r="AC1375" s="2">
        <f t="shared" si="499"/>
        <v>-1.712277880729429E-3</v>
      </c>
      <c r="AD1375" s="3">
        <f t="shared" si="500"/>
        <v>2531.7676796068708</v>
      </c>
    </row>
    <row r="1376" spans="1:30" x14ac:dyDescent="0.3">
      <c r="A1376" s="1">
        <f t="shared" si="485"/>
        <v>25</v>
      </c>
      <c r="B1376" s="1">
        <f t="shared" si="484"/>
        <v>4</v>
      </c>
      <c r="C1376" s="5">
        <v>41074</v>
      </c>
      <c r="D1376" s="3">
        <v>2539.9699999999998</v>
      </c>
      <c r="E1376" s="3">
        <v>2529.2800000000002</v>
      </c>
      <c r="F1376" s="3">
        <f t="shared" si="491"/>
        <v>2537.9999999999995</v>
      </c>
      <c r="G1376" s="3">
        <f t="shared" si="501"/>
        <v>2519.6190000000001</v>
      </c>
      <c r="H1376" s="4">
        <f t="shared" si="486"/>
        <v>4.9575855411007758E-3</v>
      </c>
      <c r="I1376" s="4">
        <f t="shared" si="489"/>
        <v>7.2800936916411286E-4</v>
      </c>
      <c r="J1376" s="4">
        <f t="shared" si="490"/>
        <v>4.2295761719366633E-3</v>
      </c>
      <c r="K1376" s="4">
        <f t="shared" si="492"/>
        <v>3.9832795239450412E-3</v>
      </c>
      <c r="L1376" s="4">
        <f t="shared" si="502"/>
        <v>-3.9891044781368888E-3</v>
      </c>
      <c r="M1376" s="4">
        <f t="shared" si="495"/>
        <v>7.7620173364864261E-4</v>
      </c>
      <c r="N1376" s="4">
        <f t="shared" si="503"/>
        <v>8.0770148185101229E-3</v>
      </c>
      <c r="O1376" s="4">
        <f t="shared" si="505"/>
        <v>7.2366996460585774E-3</v>
      </c>
      <c r="P1376" s="4">
        <f t="shared" si="483"/>
        <v>0.1150832151653108</v>
      </c>
      <c r="T1376" s="4"/>
      <c r="U1376" s="4">
        <f t="shared" si="496"/>
        <v>3.1533884088246603E-3</v>
      </c>
      <c r="V1376" s="4">
        <f t="shared" si="497"/>
        <v>-6.8781454752635937E-3</v>
      </c>
      <c r="W1376" s="4">
        <f t="shared" si="498"/>
        <v>1.7985256822367767E-3</v>
      </c>
      <c r="X1376" s="4">
        <f t="shared" si="504"/>
        <v>1.4697521787210677E-2</v>
      </c>
      <c r="Y1376" s="4">
        <f t="shared" si="493"/>
        <v>-8.5352152332113414E-3</v>
      </c>
      <c r="Z1376" s="4">
        <f t="shared" si="494"/>
        <v>-2.2837821459922572E-3</v>
      </c>
      <c r="AA1376" s="4">
        <f t="shared" si="487"/>
        <v>4.9575855411007758E-3</v>
      </c>
      <c r="AB1376" s="4">
        <f t="shared" si="488"/>
        <v>4.9575855411007758E-3</v>
      </c>
      <c r="AC1376" s="2">
        <f t="shared" si="499"/>
        <v>2.1528654257410352E-3</v>
      </c>
      <c r="AD1376" s="3">
        <f t="shared" si="500"/>
        <v>2534.5017864045803</v>
      </c>
    </row>
    <row r="1377" spans="1:30" x14ac:dyDescent="0.3">
      <c r="A1377" s="1">
        <f t="shared" si="485"/>
        <v>25</v>
      </c>
      <c r="B1377" s="1">
        <f t="shared" si="484"/>
        <v>5</v>
      </c>
      <c r="C1377" s="5">
        <v>41075</v>
      </c>
      <c r="D1377" s="3">
        <v>2571.23</v>
      </c>
      <c r="E1377" s="3">
        <v>2543.85</v>
      </c>
      <c r="F1377" s="3">
        <f t="shared" si="491"/>
        <v>2540.4039999999995</v>
      </c>
      <c r="G1377" s="3">
        <f t="shared" si="501"/>
        <v>2530.8589999999999</v>
      </c>
      <c r="H1377" s="4">
        <f t="shared" si="486"/>
        <v>1.2307231975180896E-2</v>
      </c>
      <c r="I1377" s="4">
        <f t="shared" si="489"/>
        <v>1.5275770973673349E-3</v>
      </c>
      <c r="J1377" s="4">
        <f t="shared" si="490"/>
        <v>1.0779654877813561E-2</v>
      </c>
      <c r="K1377" s="4">
        <f t="shared" si="492"/>
        <v>-2.863222793970022E-3</v>
      </c>
      <c r="L1377" s="4">
        <f t="shared" si="502"/>
        <v>-5.3530815980764937E-3</v>
      </c>
      <c r="M1377" s="4">
        <f t="shared" si="495"/>
        <v>1.2134290451440197E-2</v>
      </c>
      <c r="N1377" s="4">
        <f t="shared" si="503"/>
        <v>1.5951501051619271E-2</v>
      </c>
      <c r="O1377" s="4">
        <f t="shared" si="505"/>
        <v>3.7122311111801036E-3</v>
      </c>
      <c r="P1377" s="4">
        <f t="shared" si="483"/>
        <v>0.12880680296598082</v>
      </c>
      <c r="T1377" s="4"/>
      <c r="U1377" s="4">
        <f t="shared" si="496"/>
        <v>7.5748926168420251E-3</v>
      </c>
      <c r="V1377" s="4">
        <f t="shared" si="497"/>
        <v>-2.5008563093263346E-3</v>
      </c>
      <c r="W1377" s="4">
        <f t="shared" si="498"/>
        <v>4.6967618913649062E-3</v>
      </c>
      <c r="X1377" s="4">
        <f t="shared" si="504"/>
        <v>7.5714488556362638E-3</v>
      </c>
      <c r="Y1377" s="4">
        <f t="shared" si="493"/>
        <v>-1.529634969180077E-2</v>
      </c>
      <c r="Z1377" s="4">
        <f t="shared" si="494"/>
        <v>-9.0875472459426739E-3</v>
      </c>
      <c r="AA1377" s="4">
        <f t="shared" si="487"/>
        <v>1.2307231975180896E-2</v>
      </c>
      <c r="AB1377" s="4">
        <f t="shared" si="488"/>
        <v>1.2307231975180896E-2</v>
      </c>
      <c r="AC1377" s="2">
        <f t="shared" si="499"/>
        <v>9.5228648274481992E-3</v>
      </c>
      <c r="AD1377" s="3">
        <f t="shared" si="500"/>
        <v>2546.7445242697204</v>
      </c>
    </row>
    <row r="1378" spans="1:30" x14ac:dyDescent="0.3">
      <c r="A1378" s="1">
        <f t="shared" si="485"/>
        <v>26</v>
      </c>
      <c r="B1378" s="1">
        <f t="shared" si="484"/>
        <v>1</v>
      </c>
      <c r="C1378" s="5">
        <v>41078</v>
      </c>
      <c r="D1378" s="3">
        <v>2592.52</v>
      </c>
      <c r="E1378" s="3">
        <v>2570.98</v>
      </c>
      <c r="F1378" s="3">
        <f t="shared" si="491"/>
        <v>2555.4719999999998</v>
      </c>
      <c r="G1378" s="3">
        <f t="shared" si="501"/>
        <v>2542.2979999999998</v>
      </c>
      <c r="H1378" s="4">
        <f t="shared" si="486"/>
        <v>8.2800838509195854E-3</v>
      </c>
      <c r="I1378" s="4">
        <f t="shared" si="489"/>
        <v>-9.722973051807889E-5</v>
      </c>
      <c r="J1378" s="4">
        <f t="shared" si="490"/>
        <v>8.3773135814376645E-3</v>
      </c>
      <c r="K1378" s="4">
        <f t="shared" si="492"/>
        <v>-9.7307514302495055E-3</v>
      </c>
      <c r="L1378" s="4">
        <f t="shared" si="502"/>
        <v>-1.3422456264986849E-2</v>
      </c>
      <c r="M1378" s="4">
        <f t="shared" si="495"/>
        <v>1.4497517484050005E-2</v>
      </c>
      <c r="N1378" s="4">
        <f t="shared" si="503"/>
        <v>1.9754568504557771E-2</v>
      </c>
      <c r="O1378" s="4">
        <f t="shared" si="505"/>
        <v>5.0815422831839204E-3</v>
      </c>
      <c r="P1378" s="4">
        <f t="shared" si="483"/>
        <v>0.13815341794602762</v>
      </c>
      <c r="T1378" s="4"/>
      <c r="U1378" s="4">
        <f t="shared" si="496"/>
        <v>-2.1021067738008728E-2</v>
      </c>
      <c r="V1378" s="4">
        <f t="shared" si="497"/>
        <v>-3.0810857060628669E-2</v>
      </c>
      <c r="W1378" s="4">
        <f t="shared" si="498"/>
        <v>2.9930318848870621E-2</v>
      </c>
      <c r="X1378" s="4">
        <f t="shared" si="504"/>
        <v>1.0417836373384603E-2</v>
      </c>
      <c r="Y1378" s="4">
        <f t="shared" si="493"/>
        <v>-2.2078248295209046E-2</v>
      </c>
      <c r="Z1378" s="4">
        <f t="shared" si="494"/>
        <v>-1.591220741383105E-2</v>
      </c>
      <c r="AA1378" s="4">
        <f t="shared" si="487"/>
        <v>8.2800838509195854E-3</v>
      </c>
      <c r="AB1378" s="4">
        <f t="shared" si="488"/>
        <v>8.2800838509195854E-3</v>
      </c>
      <c r="AC1378" s="2">
        <f t="shared" si="499"/>
        <v>1.1771166209011462E-2</v>
      </c>
      <c r="AD1378" s="3">
        <f t="shared" si="500"/>
        <v>2562.0030161798136</v>
      </c>
    </row>
    <row r="1379" spans="1:30" x14ac:dyDescent="0.3">
      <c r="A1379" s="1">
        <f t="shared" si="485"/>
        <v>26</v>
      </c>
      <c r="B1379" s="1">
        <f t="shared" si="484"/>
        <v>2</v>
      </c>
      <c r="C1379" s="5">
        <v>41079</v>
      </c>
      <c r="D1379" s="3">
        <v>2620.83</v>
      </c>
      <c r="E1379" s="3">
        <v>2606.4299999999998</v>
      </c>
      <c r="F1379" s="3">
        <f t="shared" si="491"/>
        <v>2570.3980000000001</v>
      </c>
      <c r="G1379" s="3">
        <f t="shared" si="501"/>
        <v>2555.6309999999999</v>
      </c>
      <c r="H1379" s="4">
        <f t="shared" si="486"/>
        <v>1.0919877185132591E-2</v>
      </c>
      <c r="I1379" s="4">
        <f t="shared" si="489"/>
        <v>5.3654359464921598E-3</v>
      </c>
      <c r="J1379" s="4">
        <f t="shared" si="490"/>
        <v>5.5544412386404314E-3</v>
      </c>
      <c r="K1379" s="4">
        <f t="shared" si="492"/>
        <v>-1.3396232237359796E-2</v>
      </c>
      <c r="L1379" s="4">
        <f t="shared" si="502"/>
        <v>-1.702333379620339E-2</v>
      </c>
      <c r="M1379" s="4">
        <f t="shared" si="495"/>
        <v>1.962030782781491E-2</v>
      </c>
      <c r="N1379" s="4">
        <f t="shared" si="503"/>
        <v>2.551189901828553E-2</v>
      </c>
      <c r="O1379" s="4">
        <f t="shared" si="505"/>
        <v>5.6344745748485329E-3</v>
      </c>
      <c r="P1379" s="4">
        <f t="shared" si="483"/>
        <v>0.15058191348783712</v>
      </c>
      <c r="T1379" s="4"/>
      <c r="U1379" s="4">
        <f t="shared" si="496"/>
        <v>-1.7866785984293337E-2</v>
      </c>
      <c r="V1379" s="4">
        <f t="shared" si="497"/>
        <v>-2.7688118124450403E-2</v>
      </c>
      <c r="W1379" s="4">
        <f t="shared" si="498"/>
        <v>2.9310344827586252E-2</v>
      </c>
      <c r="X1379" s="4">
        <f t="shared" si="504"/>
        <v>1.1623605198861532E-2</v>
      </c>
      <c r="Y1379" s="4">
        <f t="shared" si="493"/>
        <v>-2.5698024852854075E-2</v>
      </c>
      <c r="Z1379" s="4">
        <f t="shared" si="494"/>
        <v>-1.9554807566714585E-2</v>
      </c>
      <c r="AA1379" s="4">
        <f t="shared" si="487"/>
        <v>1.0919877185132591E-2</v>
      </c>
      <c r="AB1379" s="4">
        <f t="shared" si="488"/>
        <v>1.0919877185132591E-2</v>
      </c>
      <c r="AC1379" s="2">
        <f t="shared" si="499"/>
        <v>1.4963957682664369E-2</v>
      </c>
      <c r="AD1379" s="3">
        <f t="shared" si="500"/>
        <v>2581.6120107865427</v>
      </c>
    </row>
    <row r="1380" spans="1:30" x14ac:dyDescent="0.3">
      <c r="A1380" s="1">
        <f t="shared" si="485"/>
        <v>26</v>
      </c>
      <c r="B1380" s="1">
        <f t="shared" si="484"/>
        <v>3</v>
      </c>
      <c r="C1380" s="5">
        <v>41080</v>
      </c>
      <c r="D1380" s="3">
        <v>2623.33</v>
      </c>
      <c r="E1380" s="3">
        <v>2625</v>
      </c>
      <c r="F1380" s="3">
        <f t="shared" si="491"/>
        <v>2589.576</v>
      </c>
      <c r="G1380" s="3">
        <f t="shared" si="501"/>
        <v>2563.3319999999999</v>
      </c>
      <c r="H1380" s="4">
        <f t="shared" si="486"/>
        <v>9.5389628476475017E-4</v>
      </c>
      <c r="I1380" s="4">
        <f t="shared" si="489"/>
        <v>1.5910990029876309E-3</v>
      </c>
      <c r="J1380" s="4">
        <f t="shared" si="490"/>
        <v>-6.3720271822288071E-4</v>
      </c>
      <c r="K1380" s="4">
        <f t="shared" si="492"/>
        <v>-1.5145011313209979E-2</v>
      </c>
      <c r="L1380" s="4">
        <f t="shared" si="502"/>
        <v>-2.4482490067819964E-2</v>
      </c>
      <c r="M1380" s="4">
        <f t="shared" si="495"/>
        <v>1.3034566276486925E-2</v>
      </c>
      <c r="N1380" s="4">
        <f t="shared" si="503"/>
        <v>2.3406254047466366E-2</v>
      </c>
      <c r="O1380" s="4">
        <f t="shared" si="505"/>
        <v>1.0004078785360646E-2</v>
      </c>
      <c r="P1380" s="4">
        <f t="shared" si="483"/>
        <v>0.15167944930043067</v>
      </c>
      <c r="T1380" s="4"/>
      <c r="U1380" s="4">
        <f t="shared" si="496"/>
        <v>-3.563374961367196E-2</v>
      </c>
      <c r="V1380" s="4">
        <f t="shared" si="497"/>
        <v>-4.5277412117535332E-2</v>
      </c>
      <c r="W1380" s="4">
        <f t="shared" si="498"/>
        <v>3.7939575222359335E-2</v>
      </c>
      <c r="X1380" s="4">
        <f t="shared" si="504"/>
        <v>2.0688285152111328E-2</v>
      </c>
      <c r="Y1380" s="4">
        <f t="shared" si="493"/>
        <v>-2.7424998703319648E-2</v>
      </c>
      <c r="Z1380" s="4">
        <f t="shared" si="494"/>
        <v>-2.1292670418620673E-2</v>
      </c>
      <c r="AA1380" s="4">
        <f t="shared" si="487"/>
        <v>9.5389628476475017E-4</v>
      </c>
      <c r="AB1380" s="4">
        <f t="shared" si="488"/>
        <v>9.5389628476475017E-4</v>
      </c>
      <c r="AC1380" s="2">
        <f t="shared" si="499"/>
        <v>1.0601789637205901E-2</v>
      </c>
      <c r="AD1380" s="3">
        <f t="shared" si="500"/>
        <v>2595.5180071910286</v>
      </c>
    </row>
    <row r="1381" spans="1:30" x14ac:dyDescent="0.3">
      <c r="A1381" s="1">
        <f t="shared" si="485"/>
        <v>26</v>
      </c>
      <c r="B1381" s="1">
        <f t="shared" si="484"/>
        <v>4</v>
      </c>
      <c r="C1381" s="5">
        <v>41081</v>
      </c>
      <c r="D1381" s="3">
        <v>2556.96</v>
      </c>
      <c r="E1381" s="3">
        <v>2619.98</v>
      </c>
      <c r="F1381" s="3">
        <f t="shared" si="491"/>
        <v>2592.9739999999997</v>
      </c>
      <c r="G1381" s="3">
        <f t="shared" si="501"/>
        <v>2565.4869999999996</v>
      </c>
      <c r="H1381" s="4">
        <f t="shared" si="486"/>
        <v>-2.5299905082471475E-2</v>
      </c>
      <c r="I1381" s="4">
        <f t="shared" si="489"/>
        <v>-1.277002893269207E-3</v>
      </c>
      <c r="J1381" s="4">
        <f t="shared" si="490"/>
        <v>-2.4022902189202267E-2</v>
      </c>
      <c r="K1381" s="4">
        <f t="shared" si="492"/>
        <v>-8.1394639637407274E-3</v>
      </c>
      <c r="L1381" s="4">
        <f t="shared" si="502"/>
        <v>-2.1688295241374819E-2</v>
      </c>
      <c r="M1381" s="4">
        <f t="shared" si="495"/>
        <v>-1.3889071004954031E-2</v>
      </c>
      <c r="N1381" s="4">
        <f t="shared" si="503"/>
        <v>-3.3237354155369295E-3</v>
      </c>
      <c r="O1381" s="4">
        <f t="shared" si="505"/>
        <v>1.0749874851386051E-2</v>
      </c>
      <c r="P1381" s="4">
        <f t="shared" si="483"/>
        <v>0.12254206854769677</v>
      </c>
      <c r="T1381" s="4"/>
      <c r="U1381" s="4">
        <f t="shared" si="496"/>
        <v>-3.1776406323260946E-2</v>
      </c>
      <c r="V1381" s="4">
        <f t="shared" si="497"/>
        <v>-4.1458642260028308E-2</v>
      </c>
      <c r="W1381" s="4">
        <f t="shared" si="498"/>
        <v>6.6890553825439819E-3</v>
      </c>
      <c r="X1381" s="4">
        <f t="shared" si="504"/>
        <v>2.1660362490149791E-2</v>
      </c>
      <c r="Y1381" s="4">
        <f t="shared" si="493"/>
        <v>-2.0506802318307538E-2</v>
      </c>
      <c r="Z1381" s="4">
        <f t="shared" si="494"/>
        <v>-1.4330853077575123E-2</v>
      </c>
      <c r="AA1381" s="4">
        <f t="shared" si="487"/>
        <v>-2.5299905082471475E-2</v>
      </c>
      <c r="AB1381" s="4">
        <f t="shared" si="488"/>
        <v>-2.5299905082471475E-2</v>
      </c>
      <c r="AC1381" s="2">
        <f t="shared" si="499"/>
        <v>-1.00530857453197E-2</v>
      </c>
      <c r="AD1381" s="3">
        <f t="shared" si="500"/>
        <v>2582.6653381273527</v>
      </c>
    </row>
    <row r="1382" spans="1:30" x14ac:dyDescent="0.3">
      <c r="A1382" s="1">
        <f t="shared" si="485"/>
        <v>26</v>
      </c>
      <c r="B1382" s="1">
        <f t="shared" si="484"/>
        <v>5</v>
      </c>
      <c r="C1382" s="5">
        <v>41082</v>
      </c>
      <c r="D1382" s="3">
        <v>2585.5300000000002</v>
      </c>
      <c r="E1382" s="3">
        <v>2562.2800000000002</v>
      </c>
      <c r="F1382" s="3">
        <f t="shared" si="491"/>
        <v>2595.8339999999998</v>
      </c>
      <c r="G1382" s="3">
        <f t="shared" si="501"/>
        <v>2568.1189999999997</v>
      </c>
      <c r="H1382" s="4">
        <f t="shared" si="486"/>
        <v>1.1173424691821601E-2</v>
      </c>
      <c r="I1382" s="4">
        <f t="shared" si="489"/>
        <v>2.0805957074026046E-3</v>
      </c>
      <c r="J1382" s="4">
        <f t="shared" si="490"/>
        <v>9.0928289844189967E-3</v>
      </c>
      <c r="K1382" s="4">
        <f t="shared" si="492"/>
        <v>1.6210656404480248E-2</v>
      </c>
      <c r="L1382" s="4">
        <f t="shared" si="502"/>
        <v>3.6075826154668392E-3</v>
      </c>
      <c r="M1382" s="4">
        <f t="shared" si="495"/>
        <v>-3.9694371828089287E-3</v>
      </c>
      <c r="N1382" s="4">
        <f t="shared" si="503"/>
        <v>6.7796702567133821E-3</v>
      </c>
      <c r="O1382" s="4">
        <f t="shared" si="505"/>
        <v>1.0719272257525591E-2</v>
      </c>
      <c r="P1382" s="4">
        <f t="shared" si="483"/>
        <v>0.1350847078140161</v>
      </c>
      <c r="T1382" s="4"/>
      <c r="U1382" s="4">
        <f t="shared" si="496"/>
        <v>5.5808460046304917E-3</v>
      </c>
      <c r="V1382" s="4">
        <f t="shared" si="497"/>
        <v>-4.4749624554158689E-3</v>
      </c>
      <c r="W1382" s="4">
        <f t="shared" si="498"/>
        <v>5.5615405856341837E-3</v>
      </c>
      <c r="X1382" s="4">
        <f t="shared" si="504"/>
        <v>2.1819364164125193E-2</v>
      </c>
      <c r="Y1382" s="4">
        <f t="shared" si="493"/>
        <v>3.539700588962975E-3</v>
      </c>
      <c r="Z1382" s="4">
        <f t="shared" si="494"/>
        <v>9.8672690361626368E-3</v>
      </c>
      <c r="AA1382" s="4">
        <f t="shared" si="487"/>
        <v>1.1173424691821601E-2</v>
      </c>
      <c r="AB1382" s="4">
        <f t="shared" si="488"/>
        <v>1.1173424691821601E-2</v>
      </c>
      <c r="AC1382" s="2">
        <f t="shared" si="499"/>
        <v>7.3863949819373586E-4</v>
      </c>
      <c r="AD1382" s="3">
        <f t="shared" si="500"/>
        <v>2583.6202254182353</v>
      </c>
    </row>
    <row r="1383" spans="1:30" x14ac:dyDescent="0.3">
      <c r="A1383" s="1">
        <f t="shared" si="485"/>
        <v>27</v>
      </c>
      <c r="B1383" s="1">
        <f t="shared" si="484"/>
        <v>1</v>
      </c>
      <c r="C1383" s="5">
        <v>41085</v>
      </c>
      <c r="D1383" s="3">
        <v>2533.54</v>
      </c>
      <c r="E1383" s="3">
        <v>2562.98</v>
      </c>
      <c r="F1383" s="3">
        <f t="shared" si="491"/>
        <v>2584.0379999999996</v>
      </c>
      <c r="G1383" s="3">
        <f t="shared" si="501"/>
        <v>2569.7549999999997</v>
      </c>
      <c r="H1383" s="4">
        <f t="shared" si="486"/>
        <v>-2.010806295034296E-2</v>
      </c>
      <c r="I1383" s="4">
        <f t="shared" si="489"/>
        <v>-8.7216160709797149E-3</v>
      </c>
      <c r="J1383" s="4">
        <f t="shared" si="490"/>
        <v>-1.1386446879363245E-2</v>
      </c>
      <c r="K1383" s="4">
        <f t="shared" si="492"/>
        <v>4.3056936102074655E-3</v>
      </c>
      <c r="L1383" s="4">
        <f t="shared" si="502"/>
        <v>-4.5449525285384791E-3</v>
      </c>
      <c r="M1383" s="4">
        <f t="shared" si="495"/>
        <v>-1.9542282272938555E-2</v>
      </c>
      <c r="N1383" s="4">
        <f t="shared" si="503"/>
        <v>-1.4092783164153662E-2</v>
      </c>
      <c r="O1383" s="4">
        <f t="shared" si="505"/>
        <v>5.6375664090560643E-3</v>
      </c>
      <c r="P1383" s="4">
        <f t="shared" si="483"/>
        <v>0.11226035305532021</v>
      </c>
      <c r="T1383" s="4"/>
      <c r="U1383" s="4">
        <f t="shared" si="496"/>
        <v>2.7035075980552463E-3</v>
      </c>
      <c r="V1383" s="4">
        <f t="shared" si="497"/>
        <v>-7.3235274779253571E-3</v>
      </c>
      <c r="W1383" s="4">
        <f t="shared" si="498"/>
        <v>-2.275006557326463E-2</v>
      </c>
      <c r="X1383" s="4">
        <f t="shared" si="504"/>
        <v>1.1178365483949661E-2</v>
      </c>
      <c r="Y1383" s="4">
        <f t="shared" si="493"/>
        <v>-8.2168212727127855E-3</v>
      </c>
      <c r="Z1383" s="4">
        <f t="shared" si="494"/>
        <v>-1.9633806320535586E-3</v>
      </c>
      <c r="AA1383" s="4">
        <f t="shared" si="487"/>
        <v>-2.010806295034296E-2</v>
      </c>
      <c r="AB1383" s="4">
        <f t="shared" si="488"/>
        <v>-2.010806295034296E-2</v>
      </c>
      <c r="AC1383" s="2">
        <f t="shared" si="499"/>
        <v>-1.31779316472171E-2</v>
      </c>
      <c r="AD1383" s="3">
        <f t="shared" si="500"/>
        <v>2566.9268169454904</v>
      </c>
    </row>
    <row r="1384" spans="1:30" x14ac:dyDescent="0.3">
      <c r="A1384" s="1">
        <f t="shared" si="485"/>
        <v>27</v>
      </c>
      <c r="B1384" s="1">
        <f t="shared" si="484"/>
        <v>2</v>
      </c>
      <c r="C1384" s="5">
        <v>41086</v>
      </c>
      <c r="D1384" s="3">
        <v>2549.84</v>
      </c>
      <c r="E1384" s="3">
        <v>2541.21</v>
      </c>
      <c r="F1384" s="3">
        <f t="shared" si="491"/>
        <v>2569.84</v>
      </c>
      <c r="G1384" s="3">
        <f t="shared" si="501"/>
        <v>2570.1189999999997</v>
      </c>
      <c r="H1384" s="4">
        <f t="shared" si="486"/>
        <v>6.4336856730109575E-3</v>
      </c>
      <c r="I1384" s="4">
        <f t="shared" si="489"/>
        <v>3.0273846080977893E-3</v>
      </c>
      <c r="J1384" s="4">
        <f t="shared" si="490"/>
        <v>3.4063010649131682E-3</v>
      </c>
      <c r="K1384" s="4">
        <f t="shared" si="492"/>
        <v>1.630130173591109E-2</v>
      </c>
      <c r="L1384" s="4">
        <f t="shared" si="502"/>
        <v>1.5327258390324328E-2</v>
      </c>
      <c r="M1384" s="4">
        <f t="shared" si="495"/>
        <v>-7.7825856862684057E-3</v>
      </c>
      <c r="N1384" s="4">
        <f t="shared" si="503"/>
        <v>-7.8902961302568259E-3</v>
      </c>
      <c r="O1384" s="4">
        <f t="shared" si="505"/>
        <v>-1.0941863018838107E-4</v>
      </c>
      <c r="P1384" s="4">
        <f t="shared" si="483"/>
        <v>0.11941628655343034</v>
      </c>
      <c r="T1384" s="4"/>
      <c r="U1384" s="4">
        <f t="shared" si="496"/>
        <v>3.4453768245222088E-2</v>
      </c>
      <c r="V1384" s="4">
        <f t="shared" si="497"/>
        <v>2.4109230562769771E-2</v>
      </c>
      <c r="W1384" s="4">
        <f t="shared" si="498"/>
        <v>-2.708683890217976E-2</v>
      </c>
      <c r="X1384" s="4">
        <f t="shared" si="504"/>
        <v>-2.170870036469032E-4</v>
      </c>
      <c r="Y1384" s="4">
        <f t="shared" si="493"/>
        <v>3.6292156793536192E-3</v>
      </c>
      <c r="Z1384" s="4">
        <f t="shared" si="494"/>
        <v>9.9573485415546149E-3</v>
      </c>
      <c r="AA1384" s="4">
        <f t="shared" si="487"/>
        <v>6.4336856730109575E-3</v>
      </c>
      <c r="AB1384" s="4">
        <f t="shared" si="488"/>
        <v>6.4336856730109575E-3</v>
      </c>
      <c r="AC1384" s="2">
        <f t="shared" si="499"/>
        <v>-4.4674219939265947E-3</v>
      </c>
      <c r="AD1384" s="3">
        <f t="shared" si="500"/>
        <v>2561.2312112969939</v>
      </c>
    </row>
    <row r="1385" spans="1:30" x14ac:dyDescent="0.3">
      <c r="A1385" s="1">
        <f t="shared" si="485"/>
        <v>27</v>
      </c>
      <c r="B1385" s="1">
        <f t="shared" si="484"/>
        <v>3</v>
      </c>
      <c r="C1385" s="5">
        <v>41087</v>
      </c>
      <c r="D1385" s="3">
        <v>2565.5300000000002</v>
      </c>
      <c r="E1385" s="3">
        <v>2558.67</v>
      </c>
      <c r="F1385" s="3">
        <f t="shared" si="491"/>
        <v>2558.2799999999997</v>
      </c>
      <c r="G1385" s="3">
        <f t="shared" si="501"/>
        <v>2573.9279999999999</v>
      </c>
      <c r="H1385" s="4">
        <f t="shared" si="486"/>
        <v>6.1533272675932818E-3</v>
      </c>
      <c r="I1385" s="4">
        <f t="shared" si="489"/>
        <v>3.4629623819533487E-3</v>
      </c>
      <c r="J1385" s="4">
        <f t="shared" si="490"/>
        <v>2.6903648856399331E-3</v>
      </c>
      <c r="K1385" s="4">
        <f t="shared" si="492"/>
        <v>2.5991826938159255E-3</v>
      </c>
      <c r="L1385" s="4">
        <f t="shared" si="502"/>
        <v>9.8128161418407304E-3</v>
      </c>
      <c r="M1385" s="4">
        <f t="shared" si="495"/>
        <v>2.8339353002800535E-3</v>
      </c>
      <c r="N1385" s="4">
        <f t="shared" si="503"/>
        <v>-3.2627175274520825E-3</v>
      </c>
      <c r="O1385" s="4">
        <f t="shared" si="505"/>
        <v>-6.0993245060475369E-3</v>
      </c>
      <c r="P1385" s="4">
        <f t="shared" si="483"/>
        <v>0.12630442131326758</v>
      </c>
      <c r="T1385" s="4"/>
      <c r="U1385" s="4">
        <f t="shared" si="496"/>
        <v>2.8821416245725134E-2</v>
      </c>
      <c r="V1385" s="4">
        <f t="shared" si="497"/>
        <v>1.8533202083267933E-2</v>
      </c>
      <c r="W1385" s="4">
        <f t="shared" si="498"/>
        <v>-2.2033064845063233E-2</v>
      </c>
      <c r="X1385" s="4">
        <f t="shared" si="504"/>
        <v>-1.2085376138796573E-2</v>
      </c>
      <c r="Y1385" s="4">
        <f t="shared" si="493"/>
        <v>-9.9020539981268495E-3</v>
      </c>
      <c r="Z1385" s="4">
        <f t="shared" si="494"/>
        <v>-3.6592391706898961E-3</v>
      </c>
      <c r="AA1385" s="4">
        <f t="shared" si="487"/>
        <v>6.1533272675932818E-3</v>
      </c>
      <c r="AB1385" s="4">
        <f t="shared" si="488"/>
        <v>6.1533272675932818E-3</v>
      </c>
      <c r="AC1385" s="2">
        <f t="shared" si="499"/>
        <v>1.1170631937016365E-3</v>
      </c>
      <c r="AD1385" s="3">
        <f t="shared" si="500"/>
        <v>2562.6641408646628</v>
      </c>
    </row>
    <row r="1386" spans="1:30" x14ac:dyDescent="0.3">
      <c r="A1386" s="1">
        <f t="shared" si="485"/>
        <v>27</v>
      </c>
      <c r="B1386" s="1">
        <f t="shared" si="484"/>
        <v>4</v>
      </c>
      <c r="C1386" s="5">
        <v>41088</v>
      </c>
      <c r="D1386" s="3">
        <v>2536.65</v>
      </c>
      <c r="E1386" s="3">
        <v>2565.5300000000002</v>
      </c>
      <c r="F1386" s="3">
        <f t="shared" si="491"/>
        <v>2554.2179999999998</v>
      </c>
      <c r="G1386" s="3">
        <f t="shared" si="501"/>
        <v>2573.596</v>
      </c>
      <c r="H1386" s="4">
        <f t="shared" si="486"/>
        <v>-1.1256933265251276E-2</v>
      </c>
      <c r="I1386" s="4">
        <f t="shared" si="489"/>
        <v>0</v>
      </c>
      <c r="J1386" s="4">
        <f t="shared" si="490"/>
        <v>-1.1256933265251276E-2</v>
      </c>
      <c r="K1386" s="4">
        <f t="shared" si="492"/>
        <v>-2.6972984139729695E-3</v>
      </c>
      <c r="L1386" s="4">
        <f t="shared" si="502"/>
        <v>4.7440922971513887E-3</v>
      </c>
      <c r="M1386" s="4">
        <f t="shared" si="495"/>
        <v>-6.8780346861543364E-3</v>
      </c>
      <c r="N1386" s="4">
        <f t="shared" si="503"/>
        <v>-1.4355788554225261E-2</v>
      </c>
      <c r="O1386" s="4">
        <f t="shared" si="505"/>
        <v>-7.6392091932273492E-3</v>
      </c>
      <c r="P1386" s="4">
        <f t="shared" si="483"/>
        <v>0.11362568760618666</v>
      </c>
      <c r="T1386" s="4"/>
      <c r="U1386" s="4">
        <f t="shared" si="496"/>
        <v>-3.3404403768422753E-3</v>
      </c>
      <c r="V1386" s="4">
        <f t="shared" si="497"/>
        <v>-1.3307035973073778E-2</v>
      </c>
      <c r="W1386" s="4">
        <f t="shared" si="498"/>
        <v>-7.9430260934859939E-3</v>
      </c>
      <c r="X1386" s="4">
        <f t="shared" si="504"/>
        <v>-1.4946544006997317E-2</v>
      </c>
      <c r="Y1386" s="4">
        <f t="shared" si="493"/>
        <v>-1.5132494194347366E-2</v>
      </c>
      <c r="Z1386" s="4">
        <f t="shared" si="494"/>
        <v>-8.9226585986548809E-3</v>
      </c>
      <c r="AA1386" s="4">
        <f t="shared" si="487"/>
        <v>-1.1256933265251276E-2</v>
      </c>
      <c r="AB1386" s="4">
        <f t="shared" si="488"/>
        <v>-1.1256933265251276E-2</v>
      </c>
      <c r="AC1386" s="2">
        <f t="shared" si="499"/>
        <v>-6.8368756337856178E-3</v>
      </c>
      <c r="AD1386" s="3">
        <f t="shared" si="500"/>
        <v>2553.9927605764424</v>
      </c>
    </row>
    <row r="1387" spans="1:30" x14ac:dyDescent="0.3">
      <c r="A1387" s="1">
        <f t="shared" si="485"/>
        <v>27</v>
      </c>
      <c r="B1387" s="1">
        <f t="shared" si="484"/>
        <v>5</v>
      </c>
      <c r="C1387" s="5">
        <v>41089</v>
      </c>
      <c r="D1387" s="3">
        <v>2615.7199999999998</v>
      </c>
      <c r="E1387" s="3">
        <v>2566.84</v>
      </c>
      <c r="F1387" s="3">
        <f t="shared" si="491"/>
        <v>2560.2559999999999</v>
      </c>
      <c r="G1387" s="3">
        <f t="shared" si="501"/>
        <v>2578.0450000000001</v>
      </c>
      <c r="H1387" s="4">
        <f t="shared" si="486"/>
        <v>3.1171032661186884E-2</v>
      </c>
      <c r="I1387" s="4">
        <f t="shared" si="489"/>
        <v>1.190152366309899E-2</v>
      </c>
      <c r="J1387" s="4">
        <f t="shared" si="490"/>
        <v>1.9269508998087895E-2</v>
      </c>
      <c r="K1387" s="4">
        <f t="shared" si="492"/>
        <v>3.8397098535469147E-3</v>
      </c>
      <c r="L1387" s="4">
        <f t="shared" si="502"/>
        <v>1.4668515123840044E-2</v>
      </c>
      <c r="M1387" s="4">
        <f t="shared" si="495"/>
        <v>2.1663458654134566E-2</v>
      </c>
      <c r="N1387" s="4">
        <f t="shared" si="503"/>
        <v>1.4613786803566162E-2</v>
      </c>
      <c r="O1387" s="4">
        <f t="shared" si="505"/>
        <v>-6.8008043674400226E-3</v>
      </c>
      <c r="P1387" s="4">
        <f t="shared" si="483"/>
        <v>0.1483385502868958</v>
      </c>
      <c r="T1387" s="4"/>
      <c r="U1387" s="4">
        <f t="shared" si="496"/>
        <v>1.9269508998088072E-2</v>
      </c>
      <c r="V1387" s="4">
        <f t="shared" si="497"/>
        <v>9.0768139081071255E-3</v>
      </c>
      <c r="W1387" s="4">
        <f t="shared" si="498"/>
        <v>1.1676522801901195E-2</v>
      </c>
      <c r="X1387" s="4">
        <f t="shared" si="504"/>
        <v>-1.370580707395002E-2</v>
      </c>
      <c r="Y1387" s="4">
        <f t="shared" si="493"/>
        <v>-8.6769947580934079E-3</v>
      </c>
      <c r="Z1387" s="4">
        <f t="shared" si="494"/>
        <v>-2.4264556261880442E-3</v>
      </c>
      <c r="AA1387" s="4">
        <f t="shared" si="487"/>
        <v>3.1171032661186884E-2</v>
      </c>
      <c r="AB1387" s="4">
        <f t="shared" si="488"/>
        <v>3.1171032661186884E-2</v>
      </c>
      <c r="AC1387" s="2">
        <f t="shared" si="499"/>
        <v>1.5732376916886413E-2</v>
      </c>
      <c r="AD1387" s="3">
        <f t="shared" si="500"/>
        <v>2574.5685070509617</v>
      </c>
    </row>
    <row r="1388" spans="1:30" x14ac:dyDescent="0.3">
      <c r="A1388" s="1">
        <f t="shared" si="485"/>
        <v>28</v>
      </c>
      <c r="B1388" s="1">
        <f t="shared" si="484"/>
        <v>1</v>
      </c>
      <c r="C1388" s="5">
        <v>41092</v>
      </c>
      <c r="D1388" s="3">
        <v>2625.03</v>
      </c>
      <c r="E1388" s="3">
        <v>2616.52</v>
      </c>
      <c r="F1388" s="3">
        <f t="shared" si="491"/>
        <v>2578.5540000000001</v>
      </c>
      <c r="G1388" s="3">
        <f t="shared" si="501"/>
        <v>2581.2959999999998</v>
      </c>
      <c r="H1388" s="4">
        <f t="shared" si="486"/>
        <v>3.559249460951631E-3</v>
      </c>
      <c r="I1388" s="4">
        <f t="shared" si="489"/>
        <v>3.058431330571246E-4</v>
      </c>
      <c r="J1388" s="4">
        <f t="shared" si="490"/>
        <v>3.2534063278945066E-3</v>
      </c>
      <c r="K1388" s="4">
        <f t="shared" si="492"/>
        <v>-1.8650696557735484E-2</v>
      </c>
      <c r="L1388" s="4">
        <f t="shared" si="502"/>
        <v>-1.501817217948913E-2</v>
      </c>
      <c r="M1388" s="4">
        <f t="shared" si="495"/>
        <v>1.8024055342645572E-2</v>
      </c>
      <c r="N1388" s="4">
        <f t="shared" si="503"/>
        <v>1.6942652063149821E-2</v>
      </c>
      <c r="O1388" s="4">
        <f t="shared" si="505"/>
        <v>-1.0445594907485759E-3</v>
      </c>
      <c r="P1388" s="4">
        <f t="shared" si="483"/>
        <v>0.15242577365299442</v>
      </c>
      <c r="T1388" s="4"/>
      <c r="U1388" s="4">
        <f t="shared" si="496"/>
        <v>-3.1417735843285916E-2</v>
      </c>
      <c r="V1388" s="4">
        <f t="shared" si="497"/>
        <v>-4.1103558484853038E-2</v>
      </c>
      <c r="W1388" s="4">
        <f t="shared" si="498"/>
        <v>3.6111527743789416E-2</v>
      </c>
      <c r="X1388" s="4">
        <f t="shared" si="504"/>
        <v>-2.1222598119685042E-3</v>
      </c>
      <c r="Y1388" s="4">
        <f t="shared" si="493"/>
        <v>-3.0886972161753824E-2</v>
      </c>
      <c r="Z1388" s="4">
        <f t="shared" si="494"/>
        <v>-2.4776472484341418E-2</v>
      </c>
      <c r="AA1388" s="4">
        <f t="shared" si="487"/>
        <v>3.559249460951631E-3</v>
      </c>
      <c r="AB1388" s="4">
        <f t="shared" si="488"/>
        <v>3.559249460951631E-3</v>
      </c>
      <c r="AC1388" s="2">
        <f t="shared" si="499"/>
        <v>1.2815470794375136E-2</v>
      </c>
      <c r="AD1388" s="3">
        <f t="shared" si="500"/>
        <v>2591.3890047006416</v>
      </c>
    </row>
    <row r="1389" spans="1:30" x14ac:dyDescent="0.3">
      <c r="A1389" s="1">
        <f t="shared" si="485"/>
        <v>28</v>
      </c>
      <c r="B1389" s="1">
        <f t="shared" si="484"/>
        <v>2</v>
      </c>
      <c r="C1389" s="5">
        <v>41093</v>
      </c>
      <c r="D1389" s="3">
        <v>2645.84</v>
      </c>
      <c r="E1389" s="3">
        <v>2623.46</v>
      </c>
      <c r="F1389" s="3">
        <f t="shared" si="491"/>
        <v>2597.7539999999999</v>
      </c>
      <c r="G1389" s="3">
        <f t="shared" si="501"/>
        <v>2583.797</v>
      </c>
      <c r="H1389" s="4">
        <f t="shared" si="486"/>
        <v>7.9275284472939151E-3</v>
      </c>
      <c r="I1389" s="4">
        <f t="shared" si="489"/>
        <v>-5.9808840279926842E-4</v>
      </c>
      <c r="J1389" s="4">
        <f t="shared" si="490"/>
        <v>8.5256168500931831E-3</v>
      </c>
      <c r="K1389" s="4">
        <f t="shared" si="492"/>
        <v>-1.497030510127508E-2</v>
      </c>
      <c r="L1389" s="4">
        <f t="shared" si="502"/>
        <v>-1.8333758725297064E-2</v>
      </c>
      <c r="M1389" s="4">
        <f t="shared" si="495"/>
        <v>1.851060570015492E-2</v>
      </c>
      <c r="N1389" s="4">
        <f t="shared" si="503"/>
        <v>2.4012335334393578E-2</v>
      </c>
      <c r="O1389" s="4">
        <f t="shared" si="505"/>
        <v>5.2750733226498503E-3</v>
      </c>
      <c r="P1389" s="4">
        <f t="shared" si="483"/>
        <v>0.16156166175702324</v>
      </c>
      <c r="T1389" s="4"/>
      <c r="U1389" s="4">
        <f t="shared" si="496"/>
        <v>-2.8643482169727601E-2</v>
      </c>
      <c r="V1389" s="4">
        <f t="shared" si="497"/>
        <v>-3.8357047348030304E-2</v>
      </c>
      <c r="W1389" s="4">
        <f t="shared" si="498"/>
        <v>3.764942114014997E-2</v>
      </c>
      <c r="X1389" s="4">
        <f t="shared" si="504"/>
        <v>1.0862154842324719E-2</v>
      </c>
      <c r="Y1389" s="4">
        <f t="shared" si="493"/>
        <v>-2.7252470873079603E-2</v>
      </c>
      <c r="Z1389" s="4">
        <f t="shared" si="494"/>
        <v>-2.1119054757322044E-2</v>
      </c>
      <c r="AA1389" s="4">
        <f t="shared" si="487"/>
        <v>7.9275284472939151E-3</v>
      </c>
      <c r="AB1389" s="4">
        <f t="shared" si="488"/>
        <v>7.9275284472939151E-3</v>
      </c>
      <c r="AC1389" s="2">
        <f t="shared" si="499"/>
        <v>1.3719901253630481E-2</v>
      </c>
      <c r="AD1389" s="3">
        <f t="shared" si="500"/>
        <v>2609.5393364670945</v>
      </c>
    </row>
    <row r="1390" spans="1:30" x14ac:dyDescent="0.3">
      <c r="A1390" s="1">
        <f t="shared" si="485"/>
        <v>28</v>
      </c>
      <c r="B1390" s="1">
        <f t="shared" si="484"/>
        <v>4</v>
      </c>
      <c r="C1390" s="5">
        <v>41095</v>
      </c>
      <c r="D1390" s="3">
        <v>2647.47</v>
      </c>
      <c r="E1390" s="3">
        <v>2643.63</v>
      </c>
      <c r="F1390" s="3">
        <f t="shared" si="491"/>
        <v>2614.1419999999998</v>
      </c>
      <c r="G1390" s="3">
        <f t="shared" si="501"/>
        <v>2586.2110000000002</v>
      </c>
      <c r="H1390" s="4">
        <f t="shared" si="486"/>
        <v>6.1606143984506033E-4</v>
      </c>
      <c r="I1390" s="4">
        <f t="shared" si="489"/>
        <v>-8.3527348592508856E-4</v>
      </c>
      <c r="J1390" s="4">
        <f t="shared" si="490"/>
        <v>1.4513349257701488E-3</v>
      </c>
      <c r="K1390" s="4">
        <f t="shared" si="492"/>
        <v>-1.5129410697547923E-2</v>
      </c>
      <c r="L1390" s="4">
        <f t="shared" si="502"/>
        <v>-2.5109438044460648E-2</v>
      </c>
      <c r="M1390" s="4">
        <f t="shared" si="495"/>
        <v>1.274911615359838E-2</v>
      </c>
      <c r="N1390" s="4">
        <f t="shared" si="503"/>
        <v>2.3686775750315636E-2</v>
      </c>
      <c r="O1390" s="4">
        <f t="shared" si="505"/>
        <v>1.0550072333208531E-2</v>
      </c>
      <c r="P1390" s="4">
        <f t="shared" si="483"/>
        <v>0.16227725510683408</v>
      </c>
      <c r="T1390" s="4"/>
      <c r="U1390" s="4">
        <f t="shared" si="496"/>
        <v>-3.0353309345992178E-2</v>
      </c>
      <c r="V1390" s="4">
        <f t="shared" si="497"/>
        <v>-4.0049776252532213E-2</v>
      </c>
      <c r="W1390" s="4">
        <f t="shared" si="498"/>
        <v>3.1938819659095626E-2</v>
      </c>
      <c r="X1390" s="4">
        <f t="shared" si="504"/>
        <v>2.1835764654377192E-2</v>
      </c>
      <c r="Y1390" s="4">
        <f t="shared" si="493"/>
        <v>-2.7409592609049762E-2</v>
      </c>
      <c r="Z1390" s="4">
        <f t="shared" si="494"/>
        <v>-2.1277167185078893E-2</v>
      </c>
      <c r="AA1390" s="4">
        <f t="shared" si="487"/>
        <v>6.1606143984506033E-4</v>
      </c>
      <c r="AB1390" s="4">
        <f t="shared" si="488"/>
        <v>6.1606143984506033E-4</v>
      </c>
      <c r="AC1390" s="2">
        <f t="shared" si="499"/>
        <v>9.5514241981729305E-3</v>
      </c>
      <c r="AD1390" s="3">
        <f t="shared" si="500"/>
        <v>2622.1828909780629</v>
      </c>
    </row>
    <row r="1391" spans="1:30" x14ac:dyDescent="0.3">
      <c r="A1391" s="1">
        <f t="shared" si="485"/>
        <v>28</v>
      </c>
      <c r="B1391" s="1">
        <f t="shared" si="484"/>
        <v>5</v>
      </c>
      <c r="C1391" s="5">
        <v>41096</v>
      </c>
      <c r="D1391" s="3">
        <v>2612.29</v>
      </c>
      <c r="E1391" s="3">
        <v>2635.65</v>
      </c>
      <c r="F1391" s="3">
        <f t="shared" si="491"/>
        <v>2629.2699999999995</v>
      </c>
      <c r="G1391" s="3">
        <f t="shared" si="501"/>
        <v>2591.7440000000001</v>
      </c>
      <c r="H1391" s="4">
        <f t="shared" si="486"/>
        <v>-1.3288158128326228E-2</v>
      </c>
      <c r="I1391" s="4">
        <f t="shared" si="489"/>
        <v>-4.4646398259469266E-3</v>
      </c>
      <c r="J1391" s="4">
        <f t="shared" si="490"/>
        <v>-8.8235183023793011E-3</v>
      </c>
      <c r="K1391" s="4">
        <f t="shared" si="492"/>
        <v>-5.2710701159975103E-3</v>
      </c>
      <c r="L1391" s="4">
        <f t="shared" si="502"/>
        <v>-2.1911065616943188E-2</v>
      </c>
      <c r="M1391" s="4">
        <f t="shared" si="495"/>
        <v>-6.4580663073779288E-3</v>
      </c>
      <c r="N1391" s="4">
        <f t="shared" si="503"/>
        <v>7.9274804919003648E-3</v>
      </c>
      <c r="O1391" s="4">
        <f t="shared" si="505"/>
        <v>1.4365173851294988E-2</v>
      </c>
      <c r="P1391" s="4">
        <f t="shared" ref="P1391:P1454" si="506">(D1391-2277.83)/2277.83</f>
        <v>0.1468327311520175</v>
      </c>
      <c r="T1391" s="4"/>
      <c r="U1391" s="4">
        <f t="shared" si="496"/>
        <v>-4.1858831261543931E-2</v>
      </c>
      <c r="V1391" s="4">
        <f t="shared" si="497"/>
        <v>-5.144024294892853E-2</v>
      </c>
      <c r="W1391" s="4">
        <f t="shared" si="498"/>
        <v>2.9818855577237645E-2</v>
      </c>
      <c r="X1391" s="4">
        <f t="shared" si="504"/>
        <v>2.9383553009179202E-2</v>
      </c>
      <c r="Y1391" s="4">
        <f t="shared" si="493"/>
        <v>-1.7674173979887828E-2</v>
      </c>
      <c r="Z1391" s="4">
        <f t="shared" si="494"/>
        <v>-1.1480364310030041E-2</v>
      </c>
      <c r="AA1391" s="4">
        <f t="shared" si="487"/>
        <v>-1.3288158128326228E-2</v>
      </c>
      <c r="AB1391" s="4">
        <f t="shared" si="488"/>
        <v>-1.3288158128326228E-2</v>
      </c>
      <c r="AC1391" s="2">
        <f t="shared" si="499"/>
        <v>-2.5247046277565932E-3</v>
      </c>
      <c r="AD1391" s="3">
        <f t="shared" si="500"/>
        <v>2618.8852606520422</v>
      </c>
    </row>
    <row r="1392" spans="1:30" x14ac:dyDescent="0.3">
      <c r="A1392" s="1">
        <f t="shared" si="485"/>
        <v>29</v>
      </c>
      <c r="B1392" s="1">
        <f t="shared" ref="B1392:B1455" si="507">WEEKDAY(C1392,2)</f>
        <v>1</v>
      </c>
      <c r="C1392" s="5">
        <v>41099</v>
      </c>
      <c r="D1392" s="3">
        <v>2610.31</v>
      </c>
      <c r="E1392" s="3">
        <v>2610.38</v>
      </c>
      <c r="F1392" s="3">
        <f t="shared" si="491"/>
        <v>2628.1880000000001</v>
      </c>
      <c r="G1392" s="3">
        <f t="shared" si="501"/>
        <v>2594.2220000000007</v>
      </c>
      <c r="H1392" s="4">
        <f t="shared" si="486"/>
        <v>-7.5795566342175573E-4</v>
      </c>
      <c r="I1392" s="4">
        <f t="shared" si="489"/>
        <v>-7.3115925107849989E-4</v>
      </c>
      <c r="J1392" s="4">
        <f t="shared" si="490"/>
        <v>-2.6796412343255832E-5</v>
      </c>
      <c r="K1392" s="4">
        <f t="shared" si="492"/>
        <v>7.7967989771427718E-3</v>
      </c>
      <c r="L1392" s="4">
        <f t="shared" si="502"/>
        <v>-7.6008236281404169E-3</v>
      </c>
      <c r="M1392" s="4">
        <f t="shared" si="495"/>
        <v>-6.8024053073829404E-3</v>
      </c>
      <c r="N1392" s="4">
        <f t="shared" si="503"/>
        <v>6.2014738908232527E-3</v>
      </c>
      <c r="O1392" s="4">
        <f t="shared" si="505"/>
        <v>1.3012247587451085E-2</v>
      </c>
      <c r="P1392" s="4">
        <f t="shared" si="506"/>
        <v>0.1459634827884434</v>
      </c>
      <c r="T1392" s="4"/>
      <c r="U1392" s="4">
        <f t="shared" si="496"/>
        <v>1.3130242048164011E-3</v>
      </c>
      <c r="V1392" s="4">
        <f t="shared" si="497"/>
        <v>-8.7001060372318036E-3</v>
      </c>
      <c r="W1392" s="4">
        <f t="shared" si="498"/>
        <v>-2.0682641872982791E-3</v>
      </c>
      <c r="X1392" s="4">
        <f t="shared" si="504"/>
        <v>2.653328417158294E-2</v>
      </c>
      <c r="Y1392" s="4">
        <f t="shared" si="493"/>
        <v>-4.7692458978839825E-3</v>
      </c>
      <c r="Z1392" s="4">
        <f t="shared" si="494"/>
        <v>1.5059325665488016E-3</v>
      </c>
      <c r="AA1392" s="4">
        <f t="shared" si="487"/>
        <v>-7.5795566342175573E-4</v>
      </c>
      <c r="AB1392" s="4">
        <f t="shared" si="488"/>
        <v>-7.5795566342175573E-4</v>
      </c>
      <c r="AC1392" s="2">
        <f t="shared" si="499"/>
        <v>-2.1901001929637912E-3</v>
      </c>
      <c r="AD1392" s="3">
        <f t="shared" si="500"/>
        <v>2616.0268404346953</v>
      </c>
    </row>
    <row r="1393" spans="1:30" x14ac:dyDescent="0.3">
      <c r="A1393" s="1">
        <f t="shared" si="485"/>
        <v>29</v>
      </c>
      <c r="B1393" s="1">
        <f t="shared" si="507"/>
        <v>2</v>
      </c>
      <c r="C1393" s="5">
        <v>41100</v>
      </c>
      <c r="D1393" s="3">
        <v>2585.52</v>
      </c>
      <c r="E1393" s="3">
        <v>2620.33</v>
      </c>
      <c r="F1393" s="3">
        <f t="shared" si="491"/>
        <v>2620.2860000000001</v>
      </c>
      <c r="G1393" s="3">
        <f t="shared" si="501"/>
        <v>2599.4200000000005</v>
      </c>
      <c r="H1393" s="4">
        <f t="shared" si="486"/>
        <v>-9.4969563002095404E-3</v>
      </c>
      <c r="I1393" s="4">
        <f t="shared" si="489"/>
        <v>3.8386245311859443E-3</v>
      </c>
      <c r="J1393" s="4">
        <f t="shared" si="490"/>
        <v>-1.3335580831395485E-2</v>
      </c>
      <c r="K1393" s="4">
        <f t="shared" si="492"/>
        <v>7.1514494447019773E-3</v>
      </c>
      <c r="L1393" s="4">
        <f t="shared" si="502"/>
        <v>-3.580247386538444E-3</v>
      </c>
      <c r="M1393" s="4">
        <f t="shared" si="495"/>
        <v>-1.3268017308034343E-2</v>
      </c>
      <c r="N1393" s="4">
        <f t="shared" si="503"/>
        <v>-5.3473467158060423E-3</v>
      </c>
      <c r="O1393" s="4">
        <f t="shared" si="505"/>
        <v>8.0703301463533571E-3</v>
      </c>
      <c r="P1393" s="4">
        <f t="shared" si="506"/>
        <v>0.13508031767076562</v>
      </c>
      <c r="T1393" s="4"/>
      <c r="U1393" s="4">
        <f t="shared" si="496"/>
        <v>5.6391769559938302E-3</v>
      </c>
      <c r="V1393" s="4">
        <f t="shared" si="497"/>
        <v>-4.4172148135661659E-3</v>
      </c>
      <c r="W1393" s="4">
        <f t="shared" si="498"/>
        <v>-1.5051256557068002E-2</v>
      </c>
      <c r="X1393" s="4">
        <f t="shared" si="504"/>
        <v>1.6184264514142409E-2</v>
      </c>
      <c r="Y1393" s="4">
        <f t="shared" si="493"/>
        <v>-5.4065486780498825E-3</v>
      </c>
      <c r="Z1393" s="4">
        <f t="shared" si="494"/>
        <v>8.6461143318694133E-4</v>
      </c>
      <c r="AA1393" s="4">
        <f t="shared" si="487"/>
        <v>-9.4969563002095404E-3</v>
      </c>
      <c r="AB1393" s="4">
        <f t="shared" si="488"/>
        <v>-9.4969563002095404E-3</v>
      </c>
      <c r="AC1393" s="2">
        <f t="shared" si="499"/>
        <v>-7.8660747637344288E-3</v>
      </c>
      <c r="AD1393" s="3">
        <f t="shared" si="500"/>
        <v>2605.8578936231306</v>
      </c>
    </row>
    <row r="1394" spans="1:30" x14ac:dyDescent="0.3">
      <c r="A1394" s="1">
        <f t="shared" si="485"/>
        <v>29</v>
      </c>
      <c r="B1394" s="1">
        <f t="shared" si="507"/>
        <v>3</v>
      </c>
      <c r="C1394" s="5">
        <v>41101</v>
      </c>
      <c r="D1394" s="3">
        <v>2570.9899999999998</v>
      </c>
      <c r="E1394" s="3">
        <v>2580.0700000000002</v>
      </c>
      <c r="F1394" s="3">
        <f t="shared" si="491"/>
        <v>2605.3159999999998</v>
      </c>
      <c r="G1394" s="3">
        <f t="shared" si="501"/>
        <v>2601.5349999999999</v>
      </c>
      <c r="H1394" s="4">
        <f t="shared" si="486"/>
        <v>-5.6197592747301121E-3</v>
      </c>
      <c r="I1394" s="4">
        <f t="shared" si="489"/>
        <v>-2.1078931897644646E-3</v>
      </c>
      <c r="J1394" s="4">
        <f t="shared" si="490"/>
        <v>-3.5118660849656476E-3</v>
      </c>
      <c r="K1394" s="4">
        <f t="shared" si="492"/>
        <v>1.0975548438998752E-2</v>
      </c>
      <c r="L1394" s="4">
        <f t="shared" si="502"/>
        <v>7.5067641669331981E-3</v>
      </c>
      <c r="M1394" s="4">
        <f t="shared" si="495"/>
        <v>-1.3175369129886748E-2</v>
      </c>
      <c r="N1394" s="4">
        <f t="shared" si="503"/>
        <v>-1.1741145131624242E-2</v>
      </c>
      <c r="O1394" s="4">
        <f t="shared" si="505"/>
        <v>1.4706397146624255E-3</v>
      </c>
      <c r="P1394" s="4">
        <f t="shared" si="506"/>
        <v>0.12870143952797175</v>
      </c>
      <c r="T1394" s="4"/>
      <c r="U1394" s="4">
        <f t="shared" si="496"/>
        <v>2.3329929762678364E-2</v>
      </c>
      <c r="V1394" s="4">
        <f t="shared" si="497"/>
        <v>1.3096630465051587E-2</v>
      </c>
      <c r="W1394" s="4">
        <f t="shared" si="498"/>
        <v>-2.828969249841274E-2</v>
      </c>
      <c r="X1394" s="4">
        <f t="shared" si="504"/>
        <v>2.9109761740333758E-3</v>
      </c>
      <c r="Y1394" s="4">
        <f t="shared" si="493"/>
        <v>-1.6301317161009448E-3</v>
      </c>
      <c r="Z1394" s="4">
        <f t="shared" si="494"/>
        <v>4.6648396472447097E-3</v>
      </c>
      <c r="AA1394" s="4">
        <f t="shared" si="487"/>
        <v>-5.6197592747301121E-3</v>
      </c>
      <c r="AB1394" s="4">
        <f t="shared" si="488"/>
        <v>-5.6197592747301121E-3</v>
      </c>
      <c r="AC1394" s="2">
        <f t="shared" si="499"/>
        <v>-9.041366327920651E-3</v>
      </c>
      <c r="AD1394" s="3">
        <f t="shared" si="500"/>
        <v>2594.2352624154205</v>
      </c>
    </row>
    <row r="1395" spans="1:30" x14ac:dyDescent="0.3">
      <c r="A1395" s="1">
        <f t="shared" si="485"/>
        <v>29</v>
      </c>
      <c r="B1395" s="1">
        <f t="shared" si="507"/>
        <v>4</v>
      </c>
      <c r="C1395" s="5">
        <v>41102</v>
      </c>
      <c r="D1395" s="3">
        <v>2545.3000000000002</v>
      </c>
      <c r="E1395" s="3">
        <v>2561.6799999999998</v>
      </c>
      <c r="F1395" s="3">
        <f t="shared" si="491"/>
        <v>2584.8820000000001</v>
      </c>
      <c r="G1395" s="3">
        <f t="shared" si="501"/>
        <v>2599.5119999999997</v>
      </c>
      <c r="H1395" s="4">
        <f t="shared" si="486"/>
        <v>-9.9922597909753059E-3</v>
      </c>
      <c r="I1395" s="4">
        <f t="shared" si="489"/>
        <v>-3.6211731667567539E-3</v>
      </c>
      <c r="J1395" s="4">
        <f t="shared" si="490"/>
        <v>-6.3710866242185516E-3</v>
      </c>
      <c r="K1395" s="4">
        <f t="shared" si="492"/>
        <v>9.2522724709160151E-3</v>
      </c>
      <c r="L1395" s="4">
        <f t="shared" si="502"/>
        <v>1.3436674415519273E-2</v>
      </c>
      <c r="M1395" s="4">
        <f t="shared" si="495"/>
        <v>-1.5312884688740097E-2</v>
      </c>
      <c r="N1395" s="4">
        <f t="shared" si="503"/>
        <v>-2.0854683494440317E-2</v>
      </c>
      <c r="O1395" s="4">
        <f t="shared" si="505"/>
        <v>-5.7478489765448683E-3</v>
      </c>
      <c r="P1395" s="4">
        <f t="shared" si="506"/>
        <v>0.11742316151776044</v>
      </c>
      <c r="T1395" s="4"/>
      <c r="U1395" s="4">
        <f t="shared" si="496"/>
        <v>2.9747295788781762E-2</v>
      </c>
      <c r="V1395" s="4">
        <f t="shared" si="497"/>
        <v>1.9449822830893863E-2</v>
      </c>
      <c r="W1395" s="4">
        <f t="shared" si="498"/>
        <v>-3.8591560999746789E-2</v>
      </c>
      <c r="X1395" s="4">
        <f t="shared" si="504"/>
        <v>-1.1192965034034021E-2</v>
      </c>
      <c r="Y1395" s="4">
        <f t="shared" si="493"/>
        <v>-3.3319204526614924E-3</v>
      </c>
      <c r="Z1395" s="4">
        <f t="shared" si="494"/>
        <v>2.9523207076768581E-3</v>
      </c>
      <c r="AA1395" s="4">
        <f t="shared" si="487"/>
        <v>-9.9922597909753059E-3</v>
      </c>
      <c r="AB1395" s="4">
        <f t="shared" si="488"/>
        <v>-9.9922597909753059E-3</v>
      </c>
      <c r="AC1395" s="2">
        <f t="shared" si="499"/>
        <v>-1.2817156436155728E-2</v>
      </c>
      <c r="AD1395" s="3">
        <f t="shared" si="500"/>
        <v>2577.9235082769474</v>
      </c>
    </row>
    <row r="1396" spans="1:30" x14ac:dyDescent="0.3">
      <c r="A1396" s="1">
        <f t="shared" si="485"/>
        <v>29</v>
      </c>
      <c r="B1396" s="1">
        <f t="shared" si="507"/>
        <v>5</v>
      </c>
      <c r="C1396" s="5">
        <v>41103</v>
      </c>
      <c r="D1396" s="3">
        <v>2584.9699999999998</v>
      </c>
      <c r="E1396" s="3">
        <v>2545.98</v>
      </c>
      <c r="F1396" s="3">
        <f t="shared" si="491"/>
        <v>2579.4179999999997</v>
      </c>
      <c r="G1396" s="3">
        <f t="shared" si="501"/>
        <v>2604.3440000000001</v>
      </c>
      <c r="H1396" s="4">
        <f t="shared" si="486"/>
        <v>1.558558912505387E-2</v>
      </c>
      <c r="I1396" s="4">
        <f t="shared" si="489"/>
        <v>2.6715907751535622E-4</v>
      </c>
      <c r="J1396" s="4">
        <f t="shared" si="490"/>
        <v>1.5318430047538514E-2</v>
      </c>
      <c r="K1396" s="4">
        <f t="shared" si="492"/>
        <v>1.2858995010411173E-2</v>
      </c>
      <c r="L1396" s="4">
        <f t="shared" si="502"/>
        <v>2.4043007373066538E-2</v>
      </c>
      <c r="M1396" s="4">
        <f t="shared" si="495"/>
        <v>2.1524235311997262E-3</v>
      </c>
      <c r="N1396" s="4">
        <f t="shared" si="503"/>
        <v>-7.4391094264045958E-3</v>
      </c>
      <c r="O1396" s="4">
        <f t="shared" si="505"/>
        <v>-9.6426650986279876E-3</v>
      </c>
      <c r="P1396" s="4">
        <f t="shared" si="506"/>
        <v>0.13483885979199497</v>
      </c>
      <c r="T1396" s="4"/>
      <c r="U1396" s="4">
        <f t="shared" si="496"/>
        <v>2.6319097945232302E-2</v>
      </c>
      <c r="V1396" s="4">
        <f t="shared" si="497"/>
        <v>1.6055906965780038E-2</v>
      </c>
      <c r="W1396" s="4">
        <f t="shared" si="498"/>
        <v>-1.0458256931657728E-2</v>
      </c>
      <c r="X1396" s="4">
        <f t="shared" si="504"/>
        <v>-1.8960395851319898E-2</v>
      </c>
      <c r="Y1396" s="4">
        <f t="shared" si="493"/>
        <v>2.2983048409675244E-4</v>
      </c>
      <c r="Z1396" s="4">
        <f t="shared" si="494"/>
        <v>6.5365293736421026E-3</v>
      </c>
      <c r="AA1396" s="4">
        <f t="shared" si="487"/>
        <v>1.558558912505387E-2</v>
      </c>
      <c r="AB1396" s="4">
        <f t="shared" si="488"/>
        <v>1.558558912505387E-2</v>
      </c>
      <c r="AC1396" s="2">
        <f t="shared" si="499"/>
        <v>1.8172981306170566E-3</v>
      </c>
      <c r="AD1396" s="3">
        <f t="shared" si="500"/>
        <v>2580.2723388512986</v>
      </c>
    </row>
    <row r="1397" spans="1:30" x14ac:dyDescent="0.3">
      <c r="A1397" s="1">
        <f t="shared" si="485"/>
        <v>30</v>
      </c>
      <c r="B1397" s="1">
        <f t="shared" si="507"/>
        <v>1</v>
      </c>
      <c r="C1397" s="5">
        <v>41106</v>
      </c>
      <c r="D1397" s="3">
        <v>2577.0500000000002</v>
      </c>
      <c r="E1397" s="3">
        <v>2579.96</v>
      </c>
      <c r="F1397" s="3">
        <f t="shared" si="491"/>
        <v>2572.7660000000005</v>
      </c>
      <c r="G1397" s="3">
        <f t="shared" si="501"/>
        <v>2600.4769999999999</v>
      </c>
      <c r="H1397" s="4">
        <f t="shared" si="486"/>
        <v>-3.0638653446653612E-3</v>
      </c>
      <c r="I1397" s="4">
        <f t="shared" si="489"/>
        <v>-1.9381269415118024E-3</v>
      </c>
      <c r="J1397" s="4">
        <f t="shared" si="490"/>
        <v>-1.1257384031535588E-3</v>
      </c>
      <c r="K1397" s="4">
        <f t="shared" si="492"/>
        <v>-5.1354561174789797E-3</v>
      </c>
      <c r="L1397" s="4">
        <f t="shared" si="502"/>
        <v>7.0058840141278729E-3</v>
      </c>
      <c r="M1397" s="4">
        <f t="shared" si="495"/>
        <v>1.6651339453334078E-3</v>
      </c>
      <c r="N1397" s="4">
        <f t="shared" si="503"/>
        <v>-9.0087318595779477E-3</v>
      </c>
      <c r="O1397" s="4">
        <f t="shared" si="505"/>
        <v>-1.0752992763042753E-2</v>
      </c>
      <c r="P1397" s="4">
        <f t="shared" si="506"/>
        <v>0.13136186633769872</v>
      </c>
      <c r="T1397" s="4"/>
      <c r="U1397" s="4">
        <f t="shared" si="496"/>
        <v>9.8028216961899544E-3</v>
      </c>
      <c r="V1397" s="4">
        <f t="shared" si="497"/>
        <v>-2.9520652077187263E-4</v>
      </c>
      <c r="W1397" s="4">
        <f t="shared" si="498"/>
        <v>-1.2741781627469443E-2</v>
      </c>
      <c r="X1397" s="4">
        <f t="shared" si="504"/>
        <v>-2.1087532550943679E-2</v>
      </c>
      <c r="Y1397" s="4">
        <f t="shared" si="493"/>
        <v>-1.7540250928981718E-2</v>
      </c>
      <c r="Z1397" s="4">
        <f t="shared" si="494"/>
        <v>-1.1345596840840581E-2</v>
      </c>
      <c r="AA1397" s="4">
        <f t="shared" si="487"/>
        <v>-3.0638653446653612E-3</v>
      </c>
      <c r="AB1397" s="4">
        <f t="shared" si="488"/>
        <v>-3.0638653446653612E-3</v>
      </c>
      <c r="AC1397" s="2">
        <f t="shared" si="499"/>
        <v>-8.3359884397500312E-4</v>
      </c>
      <c r="AD1397" s="3">
        <f t="shared" si="500"/>
        <v>2579.198225900866</v>
      </c>
    </row>
    <row r="1398" spans="1:30" x14ac:dyDescent="0.3">
      <c r="A1398" s="1">
        <f t="shared" si="485"/>
        <v>30</v>
      </c>
      <c r="B1398" s="1">
        <f t="shared" si="507"/>
        <v>2</v>
      </c>
      <c r="C1398" s="5">
        <v>41107</v>
      </c>
      <c r="D1398" s="3">
        <v>2591.65</v>
      </c>
      <c r="E1398" s="3">
        <v>2591.7800000000002</v>
      </c>
      <c r="F1398" s="3">
        <f t="shared" si="491"/>
        <v>2573.9920000000002</v>
      </c>
      <c r="G1398" s="3">
        <f t="shared" si="501"/>
        <v>2597.1390000000001</v>
      </c>
      <c r="H1398" s="4">
        <f t="shared" si="486"/>
        <v>5.665392600065931E-3</v>
      </c>
      <c r="I1398" s="4">
        <f t="shared" si="489"/>
        <v>5.7158378766419037E-3</v>
      </c>
      <c r="J1398" s="4">
        <f t="shared" si="490"/>
        <v>-5.0445276575972718E-5</v>
      </c>
      <c r="K1398" s="4">
        <f t="shared" si="492"/>
        <v>-2.8996333016432954E-3</v>
      </c>
      <c r="L1398" s="4">
        <f t="shared" si="502"/>
        <v>8.0320090370342382E-3</v>
      </c>
      <c r="M1398" s="4">
        <f t="shared" si="495"/>
        <v>6.8601611815420948E-3</v>
      </c>
      <c r="N1398" s="4">
        <f t="shared" si="503"/>
        <v>-2.1134794864656964E-3</v>
      </c>
      <c r="O1398" s="4">
        <f t="shared" si="505"/>
        <v>-8.9313757644743433E-3</v>
      </c>
      <c r="P1398" s="4">
        <f t="shared" si="506"/>
        <v>0.13777147548324509</v>
      </c>
      <c r="T1398" s="4"/>
      <c r="U1398" s="4">
        <f t="shared" si="496"/>
        <v>3.2867037892162741E-3</v>
      </c>
      <c r="V1398" s="4">
        <f t="shared" si="497"/>
        <v>-6.7461632486758762E-3</v>
      </c>
      <c r="W1398" s="4">
        <f t="shared" si="498"/>
        <v>2.3708963767443722E-3</v>
      </c>
      <c r="X1398" s="4">
        <f t="shared" si="504"/>
        <v>-1.7667537055115309E-2</v>
      </c>
      <c r="Y1398" s="4">
        <f t="shared" si="493"/>
        <v>-1.5332306203119038E-2</v>
      </c>
      <c r="Z1398" s="4">
        <f t="shared" si="494"/>
        <v>-9.1237304720450507E-3</v>
      </c>
      <c r="AA1398" s="4">
        <f t="shared" si="487"/>
        <v>5.665392600065931E-3</v>
      </c>
      <c r="AB1398" s="4">
        <f t="shared" si="488"/>
        <v>5.665392600065931E-3</v>
      </c>
      <c r="AC1398" s="2">
        <f t="shared" si="499"/>
        <v>3.2030493055605243E-3</v>
      </c>
      <c r="AD1398" s="3">
        <f t="shared" si="500"/>
        <v>2583.3488172672442</v>
      </c>
    </row>
    <row r="1399" spans="1:30" x14ac:dyDescent="0.3">
      <c r="A1399" s="1">
        <f t="shared" si="485"/>
        <v>30</v>
      </c>
      <c r="B1399" s="1">
        <f t="shared" si="507"/>
        <v>3</v>
      </c>
      <c r="C1399" s="5">
        <v>41108</v>
      </c>
      <c r="D1399" s="3">
        <v>2625.87</v>
      </c>
      <c r="E1399" s="3">
        <v>2586.86</v>
      </c>
      <c r="F1399" s="3">
        <f t="shared" si="491"/>
        <v>2584.9679999999998</v>
      </c>
      <c r="G1399" s="3">
        <f t="shared" si="501"/>
        <v>2595.1420000000003</v>
      </c>
      <c r="H1399" s="4">
        <f t="shared" si="486"/>
        <v>1.3203943433719754E-2</v>
      </c>
      <c r="I1399" s="4">
        <f t="shared" si="489"/>
        <v>-1.8482433970636327E-3</v>
      </c>
      <c r="J1399" s="4">
        <f t="shared" si="490"/>
        <v>1.5052186830783387E-2</v>
      </c>
      <c r="K1399" s="4">
        <f t="shared" si="492"/>
        <v>-6.5238361661489009E-3</v>
      </c>
      <c r="L1399" s="4">
        <f t="shared" si="502"/>
        <v>3.0010911109914611E-5</v>
      </c>
      <c r="M1399" s="4">
        <f t="shared" si="495"/>
        <v>1.582301985943348E-2</v>
      </c>
      <c r="N1399" s="4">
        <f t="shared" si="503"/>
        <v>1.1840585216531353E-2</v>
      </c>
      <c r="O1399" s="4">
        <f t="shared" si="505"/>
        <v>-3.87452539539293E-3</v>
      </c>
      <c r="P1399" s="4">
        <f t="shared" si="506"/>
        <v>0.15279454568602571</v>
      </c>
      <c r="T1399" s="4"/>
      <c r="U1399" s="4">
        <f t="shared" si="496"/>
        <v>-7.9717554453727583E-3</v>
      </c>
      <c r="V1399" s="4">
        <f t="shared" si="497"/>
        <v>-1.7892037890918967E-2</v>
      </c>
      <c r="W1399" s="4">
        <f t="shared" si="498"/>
        <v>2.1345862877724189E-2</v>
      </c>
      <c r="X1399" s="4">
        <f t="shared" si="504"/>
        <v>-7.8101850217017661E-3</v>
      </c>
      <c r="Y1399" s="4">
        <f t="shared" si="493"/>
        <v>-1.8911319505723136E-2</v>
      </c>
      <c r="Z1399" s="4">
        <f t="shared" si="494"/>
        <v>-1.2725310347383953E-2</v>
      </c>
      <c r="AA1399" s="4">
        <f t="shared" si="487"/>
        <v>1.3203943433719754E-2</v>
      </c>
      <c r="AB1399" s="4">
        <f t="shared" si="488"/>
        <v>1.3203943433719754E-2</v>
      </c>
      <c r="AC1399" s="2">
        <f t="shared" si="499"/>
        <v>1.0795452613865247E-2</v>
      </c>
      <c r="AD1399" s="3">
        <f t="shared" si="500"/>
        <v>2597.5225448448296</v>
      </c>
    </row>
    <row r="1400" spans="1:30" x14ac:dyDescent="0.3">
      <c r="A1400" s="1">
        <f t="shared" si="485"/>
        <v>30</v>
      </c>
      <c r="B1400" s="1">
        <f t="shared" si="507"/>
        <v>4</v>
      </c>
      <c r="C1400" s="5">
        <v>41109</v>
      </c>
      <c r="D1400" s="3">
        <v>2655.81</v>
      </c>
      <c r="E1400" s="3">
        <v>2645.34</v>
      </c>
      <c r="F1400" s="3">
        <f t="shared" si="491"/>
        <v>2607.0700000000002</v>
      </c>
      <c r="G1400" s="3">
        <f t="shared" si="501"/>
        <v>2595.9760000000001</v>
      </c>
      <c r="H1400" s="4">
        <f t="shared" si="486"/>
        <v>1.1401935358566897E-2</v>
      </c>
      <c r="I1400" s="4">
        <f t="shared" si="489"/>
        <v>7.4146854185470935E-3</v>
      </c>
      <c r="J1400" s="4">
        <f t="shared" si="490"/>
        <v>3.9872499400198033E-3</v>
      </c>
      <c r="K1400" s="4">
        <f t="shared" si="492"/>
        <v>-1.1799898700240176E-2</v>
      </c>
      <c r="L1400" s="4">
        <f t="shared" si="502"/>
        <v>-1.3916234323185032E-2</v>
      </c>
      <c r="M1400" s="4">
        <f t="shared" si="495"/>
        <v>1.8695316965021951E-2</v>
      </c>
      <c r="N1400" s="4">
        <f t="shared" si="503"/>
        <v>2.3048749295062756E-2</v>
      </c>
      <c r="O1400" s="4">
        <f t="shared" si="505"/>
        <v>4.1772566561614167E-3</v>
      </c>
      <c r="P1400" s="4">
        <f t="shared" si="506"/>
        <v>0.16593863457764629</v>
      </c>
      <c r="T1400" s="4"/>
      <c r="U1400" s="4">
        <f t="shared" si="496"/>
        <v>-3.0683164056103201E-2</v>
      </c>
      <c r="V1400" s="4">
        <f t="shared" si="497"/>
        <v>-4.0376332415542157E-2</v>
      </c>
      <c r="W1400" s="4">
        <f t="shared" si="498"/>
        <v>4.3417278906219207E-2</v>
      </c>
      <c r="X1400" s="4">
        <f t="shared" si="504"/>
        <v>8.5837574016918768E-3</v>
      </c>
      <c r="Y1400" s="4">
        <f t="shared" si="493"/>
        <v>-2.412159572392792E-2</v>
      </c>
      <c r="Z1400" s="4">
        <f t="shared" si="494"/>
        <v>-1.7968438658416016E-2</v>
      </c>
      <c r="AA1400" s="4">
        <f t="shared" si="487"/>
        <v>1.1401935358566897E-2</v>
      </c>
      <c r="AB1400" s="4">
        <f t="shared" si="488"/>
        <v>1.1401935358566897E-2</v>
      </c>
      <c r="AC1400" s="2">
        <f t="shared" si="499"/>
        <v>1.4631432006348272E-2</v>
      </c>
      <c r="AD1400" s="3">
        <f t="shared" si="500"/>
        <v>2616.9516965632201</v>
      </c>
    </row>
    <row r="1401" spans="1:30" x14ac:dyDescent="0.3">
      <c r="A1401" s="1">
        <f t="shared" si="485"/>
        <v>30</v>
      </c>
      <c r="B1401" s="1">
        <f t="shared" si="507"/>
        <v>5</v>
      </c>
      <c r="C1401" s="5">
        <v>41110</v>
      </c>
      <c r="D1401" s="3">
        <v>2618.04</v>
      </c>
      <c r="E1401" s="3">
        <v>2654.6</v>
      </c>
      <c r="F1401" s="3">
        <f t="shared" si="491"/>
        <v>2613.6840000000002</v>
      </c>
      <c r="G1401" s="3">
        <f t="shared" si="501"/>
        <v>2596.5510000000004</v>
      </c>
      <c r="H1401" s="4">
        <f t="shared" si="486"/>
        <v>-1.42216498921233E-2</v>
      </c>
      <c r="I1401" s="4">
        <f t="shared" si="489"/>
        <v>-4.5560488137330471E-4</v>
      </c>
      <c r="J1401" s="4">
        <f t="shared" si="490"/>
        <v>-1.3766045010749996E-2</v>
      </c>
      <c r="K1401" s="4">
        <f t="shared" si="492"/>
        <v>-1.6271871858303002E-2</v>
      </c>
      <c r="L1401" s="4">
        <f t="shared" si="502"/>
        <v>-2.3212001862582991E-2</v>
      </c>
      <c r="M1401" s="4">
        <f t="shared" si="495"/>
        <v>1.6666131024254526E-3</v>
      </c>
      <c r="N1401" s="4">
        <f t="shared" si="503"/>
        <v>8.2759784036591528E-3</v>
      </c>
      <c r="O1401" s="4">
        <f t="shared" si="505"/>
        <v>6.5442086446348456E-3</v>
      </c>
      <c r="P1401" s="4">
        <f t="shared" si="506"/>
        <v>0.14935706352098271</v>
      </c>
      <c r="T1401" s="4"/>
      <c r="U1401" s="4">
        <f t="shared" si="496"/>
        <v>-2.6673594873127274E-2</v>
      </c>
      <c r="V1401" s="4">
        <f t="shared" si="497"/>
        <v>-3.6406858924396081E-2</v>
      </c>
      <c r="W1401" s="4">
        <f t="shared" si="498"/>
        <v>1.2793185220718293E-2</v>
      </c>
      <c r="X1401" s="4">
        <f t="shared" si="504"/>
        <v>1.3284392060534793E-2</v>
      </c>
      <c r="Y1401" s="4">
        <f t="shared" si="493"/>
        <v>-2.8537808618174457E-2</v>
      </c>
      <c r="Z1401" s="4">
        <f t="shared" si="494"/>
        <v>-2.2412496877914113E-2</v>
      </c>
      <c r="AA1401" s="4">
        <f t="shared" si="487"/>
        <v>-1.42216498921233E-2</v>
      </c>
      <c r="AB1401" s="4">
        <f t="shared" si="488"/>
        <v>-1.42216498921233E-2</v>
      </c>
      <c r="AC1401" s="2">
        <f t="shared" si="499"/>
        <v>2.7712931220286164E-4</v>
      </c>
      <c r="AD1401" s="3">
        <f t="shared" si="500"/>
        <v>2617.3144643754804</v>
      </c>
    </row>
    <row r="1402" spans="1:30" x14ac:dyDescent="0.3">
      <c r="A1402" s="1">
        <f t="shared" si="485"/>
        <v>31</v>
      </c>
      <c r="B1402" s="1">
        <f t="shared" si="507"/>
        <v>1</v>
      </c>
      <c r="C1402" s="5">
        <v>41113</v>
      </c>
      <c r="D1402" s="3">
        <v>2589.9299999999998</v>
      </c>
      <c r="E1402" s="3">
        <v>2575.29</v>
      </c>
      <c r="F1402" s="3">
        <f t="shared" si="491"/>
        <v>2616.2599999999998</v>
      </c>
      <c r="G1402" s="3">
        <f t="shared" si="501"/>
        <v>2594.5130000000004</v>
      </c>
      <c r="H1402" s="4">
        <f t="shared" si="486"/>
        <v>-1.0737039922995878E-2</v>
      </c>
      <c r="I1402" s="4">
        <f t="shared" si="489"/>
        <v>-1.6329009488013933E-2</v>
      </c>
      <c r="J1402" s="4">
        <f t="shared" si="490"/>
        <v>5.5919695650180554E-3</v>
      </c>
      <c r="K1402" s="4">
        <f t="shared" si="492"/>
        <v>1.8343875571037041E-3</v>
      </c>
      <c r="L1402" s="4">
        <f t="shared" si="502"/>
        <v>-8.7919885783934379E-3</v>
      </c>
      <c r="M1402" s="4">
        <f t="shared" si="495"/>
        <v>-1.0063984466375639E-2</v>
      </c>
      <c r="N1402" s="4">
        <f t="shared" si="503"/>
        <v>-1.7664201335666992E-3</v>
      </c>
      <c r="O1402" s="4">
        <f t="shared" si="505"/>
        <v>8.3967520357690704E-3</v>
      </c>
      <c r="P1402" s="4">
        <f t="shared" si="506"/>
        <v>0.13701637084418061</v>
      </c>
      <c r="T1402" s="4"/>
      <c r="U1402" s="4">
        <f t="shared" si="496"/>
        <v>-1.5656750851782166E-2</v>
      </c>
      <c r="V1402" s="4">
        <f t="shared" si="497"/>
        <v>-2.5500183343264374E-2</v>
      </c>
      <c r="W1402" s="4">
        <f t="shared" si="498"/>
        <v>4.997962786907376E-3</v>
      </c>
      <c r="X1402" s="4">
        <f t="shared" si="504"/>
        <v>1.6905540573841235E-2</v>
      </c>
      <c r="Y1402" s="4">
        <f t="shared" si="493"/>
        <v>-1.0657313035877596E-2</v>
      </c>
      <c r="Z1402" s="4">
        <f t="shared" si="494"/>
        <v>-4.4192603053002785E-3</v>
      </c>
      <c r="AA1402" s="4">
        <f t="shared" si="487"/>
        <v>-1.0737039922995878E-2</v>
      </c>
      <c r="AB1402" s="4">
        <f t="shared" si="488"/>
        <v>-1.0737039922995878E-2</v>
      </c>
      <c r="AC1402" s="2">
        <f t="shared" si="499"/>
        <v>-7.0489586914140546E-3</v>
      </c>
      <c r="AD1402" s="3">
        <f t="shared" si="500"/>
        <v>2608.1863095836538</v>
      </c>
    </row>
    <row r="1403" spans="1:30" x14ac:dyDescent="0.3">
      <c r="A1403" s="1">
        <f t="shared" si="485"/>
        <v>31</v>
      </c>
      <c r="B1403" s="1">
        <f t="shared" si="507"/>
        <v>2</v>
      </c>
      <c r="C1403" s="5">
        <v>41114</v>
      </c>
      <c r="D1403" s="3">
        <v>2567.46</v>
      </c>
      <c r="E1403" s="3">
        <v>2593.39</v>
      </c>
      <c r="F1403" s="3">
        <f t="shared" si="491"/>
        <v>2611.422</v>
      </c>
      <c r="G1403" s="3">
        <f t="shared" si="501"/>
        <v>2592.7070000000003</v>
      </c>
      <c r="H1403" s="4">
        <f t="shared" si="486"/>
        <v>-8.6759101597339693E-3</v>
      </c>
      <c r="I1403" s="4">
        <f t="shared" si="489"/>
        <v>1.3359434424868768E-3</v>
      </c>
      <c r="J1403" s="4">
        <f t="shared" si="490"/>
        <v>-1.0011853602220845E-2</v>
      </c>
      <c r="K1403" s="4">
        <f t="shared" si="492"/>
        <v>1.2541844760283125E-2</v>
      </c>
      <c r="L1403" s="4">
        <f t="shared" si="502"/>
        <v>2.1553564081742572E-3</v>
      </c>
      <c r="M1403" s="4">
        <f t="shared" si="495"/>
        <v>-1.6834506257510273E-2</v>
      </c>
      <c r="N1403" s="4">
        <f t="shared" si="503"/>
        <v>-9.7376988606889606E-3</v>
      </c>
      <c r="O1403" s="4">
        <f t="shared" si="505"/>
        <v>7.289305383530684E-3</v>
      </c>
      <c r="P1403" s="4">
        <f t="shared" si="506"/>
        <v>0.12715171896058974</v>
      </c>
      <c r="T1403" s="4"/>
      <c r="U1403" s="4">
        <f t="shared" si="496"/>
        <v>6.6411061302824967E-4</v>
      </c>
      <c r="V1403" s="4">
        <f t="shared" si="497"/>
        <v>-9.3425304931019602E-3</v>
      </c>
      <c r="W1403" s="4">
        <f t="shared" si="498"/>
        <v>-9.3338220824571421E-3</v>
      </c>
      <c r="X1403" s="4">
        <f t="shared" si="504"/>
        <v>1.4541614736953274E-2</v>
      </c>
      <c r="Y1403" s="4">
        <f t="shared" si="493"/>
        <v>-8.3365274134293362E-5</v>
      </c>
      <c r="Z1403" s="4">
        <f t="shared" si="494"/>
        <v>6.2213588379343423E-3</v>
      </c>
      <c r="AA1403" s="4">
        <f t="shared" si="487"/>
        <v>-8.6759101597339693E-3</v>
      </c>
      <c r="AB1403" s="4">
        <f t="shared" si="488"/>
        <v>-8.6759101597339693E-3</v>
      </c>
      <c r="AC1403" s="2">
        <f t="shared" si="499"/>
        <v>-1.0574993595136575E-2</v>
      </c>
      <c r="AD1403" s="3">
        <f t="shared" si="500"/>
        <v>2594.6108730557694</v>
      </c>
    </row>
    <row r="1404" spans="1:30" x14ac:dyDescent="0.3">
      <c r="A1404" s="1">
        <f t="shared" si="485"/>
        <v>31</v>
      </c>
      <c r="B1404" s="1">
        <f t="shared" si="507"/>
        <v>3</v>
      </c>
      <c r="C1404" s="5">
        <v>41115</v>
      </c>
      <c r="D1404" s="3">
        <v>2549.1999999999998</v>
      </c>
      <c r="E1404" s="3">
        <v>2551.6999999999998</v>
      </c>
      <c r="F1404" s="3">
        <f t="shared" si="491"/>
        <v>2596.0880000000006</v>
      </c>
      <c r="G1404" s="3">
        <f t="shared" si="501"/>
        <v>2590.5279999999998</v>
      </c>
      <c r="H1404" s="4">
        <f t="shared" si="486"/>
        <v>-7.1120874327156875E-3</v>
      </c>
      <c r="I1404" s="4">
        <f t="shared" si="489"/>
        <v>-6.1383624282365518E-3</v>
      </c>
      <c r="J1404" s="4">
        <f t="shared" si="490"/>
        <v>-9.7372500447913575E-4</v>
      </c>
      <c r="K1404" s="4">
        <f t="shared" si="492"/>
        <v>1.571592157229338E-2</v>
      </c>
      <c r="L1404" s="4">
        <f t="shared" si="502"/>
        <v>1.0773293449557093E-2</v>
      </c>
      <c r="M1404" s="4">
        <f t="shared" si="495"/>
        <v>-1.8061021043971091E-2</v>
      </c>
      <c r="N1404" s="4">
        <f t="shared" si="503"/>
        <v>-1.595350445932257E-2</v>
      </c>
      <c r="O1404" s="4">
        <f t="shared" si="505"/>
        <v>2.1810764161308864E-3</v>
      </c>
      <c r="P1404" s="4">
        <f t="shared" si="506"/>
        <v>0.11913531738540624</v>
      </c>
      <c r="T1404" s="4"/>
      <c r="U1404" s="4">
        <f t="shared" si="496"/>
        <v>2.2750111004650454E-2</v>
      </c>
      <c r="V1404" s="4">
        <f t="shared" si="497"/>
        <v>1.2522609894604003E-2</v>
      </c>
      <c r="W1404" s="4">
        <f t="shared" si="498"/>
        <v>-2.9197942015408256E-2</v>
      </c>
      <c r="X1404" s="4">
        <f t="shared" si="504"/>
        <v>4.3017940647624266E-3</v>
      </c>
      <c r="Y1404" s="4">
        <f t="shared" si="493"/>
        <v>3.0511345202698078E-3</v>
      </c>
      <c r="Z1404" s="4">
        <f t="shared" si="494"/>
        <v>9.375622436386389E-3</v>
      </c>
      <c r="AA1404" s="4">
        <f t="shared" si="487"/>
        <v>-7.1120874327156875E-3</v>
      </c>
      <c r="AB1404" s="4">
        <f t="shared" si="488"/>
        <v>-7.1120874327156875E-3</v>
      </c>
      <c r="AC1404" s="2">
        <f t="shared" si="499"/>
        <v>-1.1875849431395477E-2</v>
      </c>
      <c r="AD1404" s="3">
        <f t="shared" si="500"/>
        <v>2579.4739153705132</v>
      </c>
    </row>
    <row r="1405" spans="1:30" x14ac:dyDescent="0.3">
      <c r="A1405" s="1">
        <f t="shared" si="485"/>
        <v>31</v>
      </c>
      <c r="B1405" s="1">
        <f t="shared" si="507"/>
        <v>4</v>
      </c>
      <c r="C1405" s="5">
        <v>41116</v>
      </c>
      <c r="D1405" s="3">
        <v>2584.85</v>
      </c>
      <c r="E1405" s="3">
        <v>2588.1999999999998</v>
      </c>
      <c r="F1405" s="3">
        <f t="shared" si="491"/>
        <v>2581.8959999999997</v>
      </c>
      <c r="G1405" s="3">
        <f t="shared" si="501"/>
        <v>2594.4829999999997</v>
      </c>
      <c r="H1405" s="4">
        <f t="shared" si="486"/>
        <v>1.3984779538678839E-2</v>
      </c>
      <c r="I1405" s="4">
        <f t="shared" si="489"/>
        <v>1.5298917307390554E-2</v>
      </c>
      <c r="J1405" s="4">
        <f t="shared" si="490"/>
        <v>-1.3141377687117158E-3</v>
      </c>
      <c r="K1405" s="4">
        <f t="shared" si="492"/>
        <v>1.2536285893613677E-2</v>
      </c>
      <c r="L1405" s="4">
        <f t="shared" si="502"/>
        <v>1.818348239970715E-2</v>
      </c>
      <c r="M1405" s="4">
        <f t="shared" si="495"/>
        <v>1.1441204448204647E-3</v>
      </c>
      <c r="N1405" s="4">
        <f t="shared" si="503"/>
        <v>-3.7128784424487701E-3</v>
      </c>
      <c r="O1405" s="4">
        <f t="shared" si="505"/>
        <v>-4.8695282124688044E-3</v>
      </c>
      <c r="P1405" s="4">
        <f t="shared" si="506"/>
        <v>0.13478617807299051</v>
      </c>
      <c r="T1405" s="4"/>
      <c r="U1405" s="4">
        <f t="shared" si="496"/>
        <v>4.1820963439510486E-2</v>
      </c>
      <c r="V1405" s="4">
        <f t="shared" si="497"/>
        <v>3.1402753805115306E-2</v>
      </c>
      <c r="W1405" s="4">
        <f t="shared" si="498"/>
        <v>-2.671877882830475E-2</v>
      </c>
      <c r="X1405" s="4">
        <f t="shared" si="504"/>
        <v>-9.6560506622378507E-3</v>
      </c>
      <c r="Y1405" s="4">
        <f t="shared" si="493"/>
        <v>-8.8854828251763981E-5</v>
      </c>
      <c r="Z1405" s="4">
        <f t="shared" si="494"/>
        <v>6.215834670807171E-3</v>
      </c>
      <c r="AA1405" s="4">
        <f t="shared" si="487"/>
        <v>1.3984779538678839E-2</v>
      </c>
      <c r="AB1405" s="4">
        <f t="shared" si="488"/>
        <v>1.3984779538678839E-2</v>
      </c>
      <c r="AC1405" s="2">
        <f t="shared" si="499"/>
        <v>1.3865626321285073E-3</v>
      </c>
      <c r="AD1405" s="3">
        <f t="shared" si="500"/>
        <v>2581.2659435803425</v>
      </c>
    </row>
    <row r="1406" spans="1:30" x14ac:dyDescent="0.3">
      <c r="A1406" s="1">
        <f t="shared" si="485"/>
        <v>31</v>
      </c>
      <c r="B1406" s="1">
        <f t="shared" si="507"/>
        <v>5</v>
      </c>
      <c r="C1406" s="5">
        <v>41117</v>
      </c>
      <c r="D1406" s="3">
        <v>2647.03</v>
      </c>
      <c r="E1406" s="3">
        <v>2600.0300000000002</v>
      </c>
      <c r="F1406" s="3">
        <f t="shared" si="491"/>
        <v>2587.694</v>
      </c>
      <c r="G1406" s="3">
        <f t="shared" si="501"/>
        <v>2600.6889999999999</v>
      </c>
      <c r="H1406" s="4">
        <f t="shared" si="486"/>
        <v>2.4055554480917767E-2</v>
      </c>
      <c r="I1406" s="4">
        <f t="shared" si="489"/>
        <v>5.8726812000697492E-3</v>
      </c>
      <c r="J1406" s="4">
        <f t="shared" si="490"/>
        <v>1.8182873280848017E-2</v>
      </c>
      <c r="K1406" s="4">
        <f t="shared" si="492"/>
        <v>-4.6385670348377027E-3</v>
      </c>
      <c r="L1406" s="4">
        <f t="shared" si="502"/>
        <v>4.1356364972822621E-3</v>
      </c>
      <c r="M1406" s="4">
        <f t="shared" si="495"/>
        <v>2.2930068238362127E-2</v>
      </c>
      <c r="N1406" s="4">
        <f t="shared" si="503"/>
        <v>1.7818739572474967E-2</v>
      </c>
      <c r="O1406" s="4">
        <f t="shared" si="505"/>
        <v>-4.9092756787795719E-3</v>
      </c>
      <c r="P1406" s="4">
        <f t="shared" si="506"/>
        <v>0.16208408880381781</v>
      </c>
      <c r="T1406" s="4"/>
      <c r="U1406" s="4">
        <f t="shared" si="496"/>
        <v>1.2840203493432909E-2</v>
      </c>
      <c r="V1406" s="4">
        <f t="shared" si="497"/>
        <v>2.7118014584985063E-3</v>
      </c>
      <c r="W1406" s="4">
        <f t="shared" si="498"/>
        <v>1.1073169241111762E-2</v>
      </c>
      <c r="X1406" s="4">
        <f t="shared" si="504"/>
        <v>-9.9438187630946345E-3</v>
      </c>
      <c r="Y1406" s="4">
        <f t="shared" si="493"/>
        <v>-1.7049557470812292E-2</v>
      </c>
      <c r="Z1406" s="4">
        <f t="shared" si="494"/>
        <v>-1.0851809437866258E-2</v>
      </c>
      <c r="AA1406" s="4">
        <f t="shared" si="487"/>
        <v>2.4055554480917767E-2</v>
      </c>
      <c r="AB1406" s="4">
        <f t="shared" si="488"/>
        <v>2.4055554480917767E-2</v>
      </c>
      <c r="AC1406" s="2">
        <f t="shared" si="499"/>
        <v>1.6562979747026526E-2</v>
      </c>
      <c r="AD1406" s="3">
        <f t="shared" si="500"/>
        <v>2603.1872957202286</v>
      </c>
    </row>
    <row r="1407" spans="1:30" x14ac:dyDescent="0.3">
      <c r="A1407" s="1">
        <f t="shared" si="485"/>
        <v>32</v>
      </c>
      <c r="B1407" s="1">
        <f t="shared" si="507"/>
        <v>1</v>
      </c>
      <c r="C1407" s="5">
        <v>41120</v>
      </c>
      <c r="D1407" s="3">
        <v>2642.12</v>
      </c>
      <c r="E1407" s="3">
        <v>2649.78</v>
      </c>
      <c r="F1407" s="3">
        <f t="shared" si="491"/>
        <v>2598.1320000000001</v>
      </c>
      <c r="G1407" s="3">
        <f t="shared" si="501"/>
        <v>2607.1959999999995</v>
      </c>
      <c r="H1407" s="4">
        <f t="shared" si="486"/>
        <v>-1.8549090867879506E-3</v>
      </c>
      <c r="I1407" s="4">
        <f t="shared" si="489"/>
        <v>1.0389002013577481E-3</v>
      </c>
      <c r="J1407" s="4">
        <f t="shared" si="490"/>
        <v>-2.8938092881456989E-3</v>
      </c>
      <c r="K1407" s="4">
        <f t="shared" si="492"/>
        <v>-2.2627246385571745E-2</v>
      </c>
      <c r="L1407" s="4">
        <f t="shared" si="502"/>
        <v>-1.6514525503845908E-2</v>
      </c>
      <c r="M1407" s="4">
        <f t="shared" si="495"/>
        <v>1.6930625541735304E-2</v>
      </c>
      <c r="N1407" s="4">
        <f t="shared" si="503"/>
        <v>1.3395233806741205E-2</v>
      </c>
      <c r="O1407" s="4">
        <f t="shared" si="505"/>
        <v>-3.4305784748608682E-3</v>
      </c>
      <c r="P1407" s="4">
        <f t="shared" si="506"/>
        <v>0.15992852846788388</v>
      </c>
      <c r="T1407" s="4"/>
      <c r="U1407" s="4">
        <f t="shared" si="496"/>
        <v>-2.1571345999101016E-2</v>
      </c>
      <c r="V1407" s="4">
        <f t="shared" si="497"/>
        <v>-3.1355632539110022E-2</v>
      </c>
      <c r="W1407" s="4">
        <f t="shared" si="498"/>
        <v>2.0151123775546079E-2</v>
      </c>
      <c r="X1407" s="4">
        <f t="shared" si="504"/>
        <v>-6.9289749489728483E-3</v>
      </c>
      <c r="Y1407" s="4">
        <f t="shared" si="493"/>
        <v>-3.4813939074030999E-2</v>
      </c>
      <c r="Z1407" s="4">
        <f t="shared" si="494"/>
        <v>-2.8728199903764212E-2</v>
      </c>
      <c r="AA1407" s="4">
        <f t="shared" si="487"/>
        <v>-1.8549090867879506E-3</v>
      </c>
      <c r="AB1407" s="4">
        <f t="shared" si="488"/>
        <v>-1.8549090867879506E-3</v>
      </c>
      <c r="AC1407" s="2">
        <f t="shared" si="499"/>
        <v>9.823602329384817E-3</v>
      </c>
      <c r="AD1407" s="3">
        <f t="shared" si="500"/>
        <v>2616.1648638134857</v>
      </c>
    </row>
    <row r="1408" spans="1:30" x14ac:dyDescent="0.3">
      <c r="A1408" s="1">
        <f t="shared" si="485"/>
        <v>32</v>
      </c>
      <c r="B1408" s="1">
        <f t="shared" si="507"/>
        <v>2</v>
      </c>
      <c r="C1408" s="5">
        <v>41121</v>
      </c>
      <c r="D1408" s="3">
        <v>2642.53</v>
      </c>
      <c r="E1408" s="3">
        <v>2643.28</v>
      </c>
      <c r="F1408" s="3">
        <f t="shared" si="491"/>
        <v>2613.1460000000002</v>
      </c>
      <c r="G1408" s="3">
        <f t="shared" si="501"/>
        <v>2612.2839999999997</v>
      </c>
      <c r="H1408" s="4">
        <f t="shared" si="486"/>
        <v>1.5517841733165384E-4</v>
      </c>
      <c r="I1408" s="4">
        <f t="shared" si="489"/>
        <v>4.3904137586495286E-4</v>
      </c>
      <c r="J1408" s="4">
        <f t="shared" si="490"/>
        <v>-2.8386295853329903E-4</v>
      </c>
      <c r="K1408" s="4">
        <f t="shared" si="492"/>
        <v>-1.3746536871905784E-2</v>
      </c>
      <c r="L1408" s="4">
        <f t="shared" si="502"/>
        <v>-1.2564405351258351E-2</v>
      </c>
      <c r="M1408" s="4">
        <f t="shared" si="495"/>
        <v>1.1244683611248668E-2</v>
      </c>
      <c r="N1408" s="4">
        <f t="shared" si="503"/>
        <v>1.1578373561220967E-2</v>
      </c>
      <c r="O1408" s="4">
        <f t="shared" si="505"/>
        <v>3.2620254074713803E-4</v>
      </c>
      <c r="P1408" s="4">
        <f t="shared" si="506"/>
        <v>0.16010852434114939</v>
      </c>
      <c r="T1408" s="4"/>
      <c r="U1408" s="4">
        <f t="shared" si="496"/>
        <v>-2.8257611312128086E-2</v>
      </c>
      <c r="V1408" s="4">
        <f t="shared" si="497"/>
        <v>-3.7975035199006739E-2</v>
      </c>
      <c r="W1408" s="4">
        <f t="shared" si="498"/>
        <v>2.9239014434499531E-2</v>
      </c>
      <c r="X1408" s="4">
        <f t="shared" si="504"/>
        <v>6.6017671598085647E-4</v>
      </c>
      <c r="Y1408" s="4">
        <f t="shared" si="493"/>
        <v>-2.6043961599188675E-2</v>
      </c>
      <c r="Z1408" s="4">
        <f t="shared" si="494"/>
        <v>-1.9902925530632894E-2</v>
      </c>
      <c r="AA1408" s="4">
        <f t="shared" si="487"/>
        <v>1.5517841733165384E-4</v>
      </c>
      <c r="AB1408" s="4">
        <f t="shared" si="488"/>
        <v>1.5517841733165384E-4</v>
      </c>
      <c r="AC1408" s="2">
        <f t="shared" si="499"/>
        <v>6.6514883303789149E-3</v>
      </c>
      <c r="AD1408" s="3">
        <f t="shared" si="500"/>
        <v>2624.953242542324</v>
      </c>
    </row>
    <row r="1409" spans="1:30" x14ac:dyDescent="0.3">
      <c r="A1409" s="1">
        <f t="shared" si="485"/>
        <v>32</v>
      </c>
      <c r="B1409" s="1">
        <f t="shared" si="507"/>
        <v>3</v>
      </c>
      <c r="C1409" s="5">
        <v>41122</v>
      </c>
      <c r="D1409" s="3">
        <v>2635.13</v>
      </c>
      <c r="E1409" s="3">
        <v>2660.49</v>
      </c>
      <c r="F1409" s="3">
        <f t="shared" si="491"/>
        <v>2630.3319999999999</v>
      </c>
      <c r="G1409" s="3">
        <f t="shared" si="501"/>
        <v>2613.21</v>
      </c>
      <c r="H1409" s="4">
        <f t="shared" si="486"/>
        <v>-2.8003466375027303E-3</v>
      </c>
      <c r="I1409" s="4">
        <f t="shared" si="489"/>
        <v>6.7965169742631422E-3</v>
      </c>
      <c r="J1409" s="4">
        <f t="shared" si="490"/>
        <v>-9.596863611765873E-3</v>
      </c>
      <c r="K1409" s="4">
        <f t="shared" si="492"/>
        <v>-5.0699519021543881E-3</v>
      </c>
      <c r="L1409" s="4">
        <f t="shared" si="502"/>
        <v>-1.2017103138112139E-2</v>
      </c>
      <c r="M1409" s="4">
        <f t="shared" si="495"/>
        <v>1.824104333597519E-3</v>
      </c>
      <c r="N1409" s="4">
        <f t="shared" si="503"/>
        <v>8.3881509714106677E-3</v>
      </c>
      <c r="O1409" s="4">
        <f t="shared" si="505"/>
        <v>6.4975921491538724E-3</v>
      </c>
      <c r="P1409" s="4">
        <f t="shared" si="506"/>
        <v>0.1568598183358724</v>
      </c>
      <c r="T1409" s="4"/>
      <c r="U1409" s="4">
        <f t="shared" si="496"/>
        <v>-3.5318425902449685E-2</v>
      </c>
      <c r="V1409" s="4">
        <f t="shared" si="497"/>
        <v>-4.4965241643425261E-2</v>
      </c>
      <c r="W1409" s="4">
        <f t="shared" si="498"/>
        <v>3.3708614467283973E-2</v>
      </c>
      <c r="X1409" s="4">
        <f t="shared" si="504"/>
        <v>1.3190616034587127E-2</v>
      </c>
      <c r="Y1409" s="4">
        <f t="shared" si="493"/>
        <v>-1.7475563474446669E-2</v>
      </c>
      <c r="Z1409" s="4">
        <f t="shared" si="494"/>
        <v>-1.1280501515748879E-2</v>
      </c>
      <c r="AA1409" s="4">
        <f t="shared" si="487"/>
        <v>-2.8003466375027303E-3</v>
      </c>
      <c r="AB1409" s="4">
        <f t="shared" si="488"/>
        <v>-2.8003466375027303E-3</v>
      </c>
      <c r="AC1409" s="2">
        <f t="shared" si="499"/>
        <v>2.57463767320167E-3</v>
      </c>
      <c r="AD1409" s="3">
        <f t="shared" si="500"/>
        <v>2628.3454950282162</v>
      </c>
    </row>
    <row r="1410" spans="1:30" x14ac:dyDescent="0.3">
      <c r="A1410" s="1">
        <f t="shared" si="485"/>
        <v>32</v>
      </c>
      <c r="B1410" s="1">
        <f t="shared" si="507"/>
        <v>4</v>
      </c>
      <c r="C1410" s="5">
        <v>41123</v>
      </c>
      <c r="D1410" s="3">
        <v>2625.52</v>
      </c>
      <c r="E1410" s="3">
        <v>2616.04</v>
      </c>
      <c r="F1410" s="3">
        <f t="shared" si="491"/>
        <v>2638.4660000000003</v>
      </c>
      <c r="G1410" s="3">
        <f t="shared" si="501"/>
        <v>2610.181</v>
      </c>
      <c r="H1410" s="4">
        <f t="shared" si="486"/>
        <v>-3.6468789016102154E-3</v>
      </c>
      <c r="I1410" s="4">
        <f t="shared" si="489"/>
        <v>-7.244424373750117E-3</v>
      </c>
      <c r="J1410" s="4">
        <f t="shared" si="490"/>
        <v>3.5975454721399016E-3</v>
      </c>
      <c r="K1410" s="4">
        <f t="shared" si="492"/>
        <v>2.4941843476413757E-3</v>
      </c>
      <c r="L1410" s="4">
        <f t="shared" si="502"/>
        <v>-1.011461800113588E-2</v>
      </c>
      <c r="M1410" s="4">
        <f t="shared" si="495"/>
        <v>-4.9066389333803683E-3</v>
      </c>
      <c r="N1410" s="4">
        <f t="shared" si="503"/>
        <v>5.876603959648753E-3</v>
      </c>
      <c r="O1410" s="4">
        <f t="shared" si="505"/>
        <v>1.077310399463737E-2</v>
      </c>
      <c r="P1410" s="4">
        <f t="shared" si="506"/>
        <v>0.15264089067226266</v>
      </c>
      <c r="T1410" s="4"/>
      <c r="U1410" s="4">
        <f t="shared" si="496"/>
        <v>-1.9080652567425593E-2</v>
      </c>
      <c r="V1410" s="4">
        <f t="shared" si="497"/>
        <v>-2.8889846041751356E-2</v>
      </c>
      <c r="W1410" s="4">
        <f t="shared" si="498"/>
        <v>1.5733988432597663E-2</v>
      </c>
      <c r="X1410" s="4">
        <f t="shared" si="504"/>
        <v>2.1910255099353584E-2</v>
      </c>
      <c r="Y1410" s="4">
        <f t="shared" si="493"/>
        <v>-1.0005743137990129E-2</v>
      </c>
      <c r="Z1410" s="4">
        <f t="shared" si="494"/>
        <v>-3.7635820964762963E-3</v>
      </c>
      <c r="AA1410" s="4">
        <f t="shared" si="487"/>
        <v>-3.6468789016102154E-3</v>
      </c>
      <c r="AB1410" s="4">
        <f t="shared" si="488"/>
        <v>-3.6468789016102154E-3</v>
      </c>
      <c r="AC1410" s="2">
        <f t="shared" si="499"/>
        <v>-7.1744391668855689E-4</v>
      </c>
      <c r="AD1410" s="3">
        <f t="shared" si="500"/>
        <v>2627.4036633521441</v>
      </c>
    </row>
    <row r="1411" spans="1:30" x14ac:dyDescent="0.3">
      <c r="A1411" s="1">
        <f t="shared" ref="A1411:A1474" si="508">WEEKNUM(C1411,2)</f>
        <v>32</v>
      </c>
      <c r="B1411" s="1">
        <f t="shared" si="507"/>
        <v>5</v>
      </c>
      <c r="C1411" s="5">
        <v>41124</v>
      </c>
      <c r="D1411" s="3">
        <v>2676</v>
      </c>
      <c r="E1411" s="3">
        <v>2664.69</v>
      </c>
      <c r="F1411" s="3">
        <f t="shared" si="491"/>
        <v>2644.2599999999998</v>
      </c>
      <c r="G1411" s="3">
        <f t="shared" si="501"/>
        <v>2615.9769999999999</v>
      </c>
      <c r="H1411" s="4">
        <f t="shared" ref="H1411:H1474" si="509">(D1411-D1410)/D1410</f>
        <v>1.9226667479204127E-2</v>
      </c>
      <c r="I1411" s="4">
        <f t="shared" si="489"/>
        <v>1.4918949389073431E-2</v>
      </c>
      <c r="J1411" s="4">
        <f t="shared" si="490"/>
        <v>4.3077180901306966E-3</v>
      </c>
      <c r="K1411" s="4">
        <f t="shared" si="492"/>
        <v>4.1153752399524044E-3</v>
      </c>
      <c r="L1411" s="4">
        <f t="shared" si="502"/>
        <v>-6.1748614454363148E-3</v>
      </c>
      <c r="M1411" s="4">
        <f t="shared" si="495"/>
        <v>1.2003358217421978E-2</v>
      </c>
      <c r="N1411" s="4">
        <f t="shared" si="503"/>
        <v>2.2944773597015623E-2</v>
      </c>
      <c r="O1411" s="4">
        <f t="shared" si="505"/>
        <v>1.0569133034379634E-2</v>
      </c>
      <c r="P1411" s="4">
        <f t="shared" si="506"/>
        <v>0.17480233380015195</v>
      </c>
      <c r="T1411" s="4"/>
      <c r="U1411" s="4">
        <f t="shared" si="496"/>
        <v>8.1926627868004129E-3</v>
      </c>
      <c r="V1411" s="4">
        <f t="shared" si="497"/>
        <v>-1.8892638410675728E-3</v>
      </c>
      <c r="W1411" s="4">
        <f t="shared" si="498"/>
        <v>1.0944341393939546E-2</v>
      </c>
      <c r="X1411" s="4">
        <f t="shared" si="504"/>
        <v>2.1859617095375188E-2</v>
      </c>
      <c r="Y1411" s="4">
        <f t="shared" si="493"/>
        <v>-8.4047665959572238E-3</v>
      </c>
      <c r="Z1411" s="4">
        <f t="shared" si="494"/>
        <v>-2.1525109975005078E-3</v>
      </c>
      <c r="AA1411" s="4">
        <f t="shared" ref="AA1411:AA1474" si="510">(D1411-D1410)/D1410</f>
        <v>1.9226667479204127E-2</v>
      </c>
      <c r="AB1411" s="4">
        <f t="shared" ref="AB1411:AB1474" si="511">(D1411-D1410)/D1410</f>
        <v>1.9226667479204127E-2</v>
      </c>
      <c r="AC1411" s="2">
        <f t="shared" si="499"/>
        <v>1.2106710674602859E-2</v>
      </c>
      <c r="AD1411" s="3">
        <f t="shared" si="500"/>
        <v>2643.6024422347627</v>
      </c>
    </row>
    <row r="1412" spans="1:30" x14ac:dyDescent="0.3">
      <c r="A1412" s="1">
        <f t="shared" si="508"/>
        <v>33</v>
      </c>
      <c r="B1412" s="1">
        <f t="shared" si="507"/>
        <v>1</v>
      </c>
      <c r="C1412" s="5">
        <v>41127</v>
      </c>
      <c r="D1412" s="3">
        <v>2694.09</v>
      </c>
      <c r="E1412" s="3">
        <v>2686.38</v>
      </c>
      <c r="F1412" s="3">
        <f t="shared" si="491"/>
        <v>2654.654</v>
      </c>
      <c r="G1412" s="3">
        <f t="shared" si="501"/>
        <v>2626.393</v>
      </c>
      <c r="H1412" s="4">
        <f t="shared" si="509"/>
        <v>6.7600896860987095E-3</v>
      </c>
      <c r="I1412" s="4">
        <f t="shared" ref="I1412:I1475" si="512">(E1412-D1411)/D1411</f>
        <v>3.8789237668161842E-3</v>
      </c>
      <c r="J1412" s="4">
        <f t="shared" ref="J1412:J1475" si="513">H1412-I1412</f>
        <v>2.8811659192825253E-3</v>
      </c>
      <c r="K1412" s="4">
        <f t="shared" si="492"/>
        <v>-1.1661061285500721E-2</v>
      </c>
      <c r="L1412" s="4">
        <f t="shared" si="502"/>
        <v>-2.1348613187178223E-2</v>
      </c>
      <c r="M1412" s="4">
        <f t="shared" si="495"/>
        <v>1.4855419953033484E-2</v>
      </c>
      <c r="N1412" s="4">
        <f t="shared" si="503"/>
        <v>2.5775655052385577E-2</v>
      </c>
      <c r="O1412" s="4">
        <f t="shared" si="505"/>
        <v>1.048999847815031E-2</v>
      </c>
      <c r="P1412" s="4">
        <f t="shared" si="506"/>
        <v>0.18274410294007903</v>
      </c>
      <c r="T1412" s="4"/>
      <c r="U1412" s="4">
        <f t="shared" si="496"/>
        <v>-1.2660687593423061E-2</v>
      </c>
      <c r="V1412" s="4">
        <f t="shared" si="497"/>
        <v>-2.2534080717488914E-2</v>
      </c>
      <c r="W1412" s="4">
        <f t="shared" si="498"/>
        <v>1.9669810606634162E-2</v>
      </c>
      <c r="X1412" s="4">
        <f t="shared" si="504"/>
        <v>2.175486079999012E-2</v>
      </c>
      <c r="Y1412" s="4">
        <f t="shared" si="493"/>
        <v>-2.3984489449023191E-2</v>
      </c>
      <c r="Z1412" s="4">
        <f t="shared" si="494"/>
        <v>-1.7830467894205556E-2</v>
      </c>
      <c r="AA1412" s="4">
        <f t="shared" si="510"/>
        <v>6.7600896860987095E-3</v>
      </c>
      <c r="AB1412" s="4">
        <f t="shared" si="511"/>
        <v>6.7600896860987095E-3</v>
      </c>
      <c r="AC1412" s="2">
        <f t="shared" si="499"/>
        <v>1.2493410332799311E-2</v>
      </c>
      <c r="AD1412" s="3">
        <f t="shared" si="500"/>
        <v>2660.4316281565089</v>
      </c>
    </row>
    <row r="1413" spans="1:30" x14ac:dyDescent="0.3">
      <c r="A1413" s="1">
        <f t="shared" si="508"/>
        <v>33</v>
      </c>
      <c r="B1413" s="1">
        <f t="shared" si="507"/>
        <v>2</v>
      </c>
      <c r="C1413" s="5">
        <v>41128</v>
      </c>
      <c r="D1413" s="3">
        <v>2717.16</v>
      </c>
      <c r="E1413" s="3">
        <v>2705.97</v>
      </c>
      <c r="F1413" s="3">
        <f t="shared" si="491"/>
        <v>2669.58</v>
      </c>
      <c r="G1413" s="3">
        <f t="shared" si="501"/>
        <v>2641.3630000000003</v>
      </c>
      <c r="H1413" s="4">
        <f t="shared" si="509"/>
        <v>8.5631883121943617E-3</v>
      </c>
      <c r="I1413" s="4">
        <f t="shared" si="512"/>
        <v>4.4096522387892219E-3</v>
      </c>
      <c r="J1413" s="4">
        <f t="shared" si="513"/>
        <v>4.1535360734051398E-3</v>
      </c>
      <c r="K1413" s="4">
        <f t="shared" si="492"/>
        <v>-1.3512911595381075E-2</v>
      </c>
      <c r="L1413" s="4">
        <f t="shared" si="502"/>
        <v>-2.2697418753229812E-2</v>
      </c>
      <c r="M1413" s="4">
        <f t="shared" si="495"/>
        <v>1.7823028341536845E-2</v>
      </c>
      <c r="N1413" s="4">
        <f t="shared" si="503"/>
        <v>2.8696169364074368E-2</v>
      </c>
      <c r="O1413" s="4">
        <f t="shared" si="505"/>
        <v>1.0384739949064335E-2</v>
      </c>
      <c r="P1413" s="4">
        <f t="shared" si="506"/>
        <v>0.19287216341869232</v>
      </c>
      <c r="T1413" s="4"/>
      <c r="U1413" s="4">
        <f t="shared" si="496"/>
        <v>-1.9138187662624463E-2</v>
      </c>
      <c r="V1413" s="4">
        <f t="shared" si="497"/>
        <v>-2.8946805785998175E-2</v>
      </c>
      <c r="W1413" s="4">
        <f t="shared" si="498"/>
        <v>2.8241874264435845E-2</v>
      </c>
      <c r="X1413" s="4">
        <f t="shared" si="504"/>
        <v>2.1596190951443103E-2</v>
      </c>
      <c r="Y1413" s="4">
        <f t="shared" si="493"/>
        <v>-2.5813249356037137E-2</v>
      </c>
      <c r="Z1413" s="4">
        <f t="shared" si="494"/>
        <v>-1.967075858916769E-2</v>
      </c>
      <c r="AA1413" s="4">
        <f t="shared" si="510"/>
        <v>8.5631883121943617E-3</v>
      </c>
      <c r="AB1413" s="4">
        <f t="shared" si="511"/>
        <v>8.5631883121943617E-3</v>
      </c>
      <c r="AC1413" s="2">
        <f t="shared" si="499"/>
        <v>1.3918545305512866E-2</v>
      </c>
      <c r="AD1413" s="3">
        <f t="shared" si="500"/>
        <v>2679.3410854376725</v>
      </c>
    </row>
    <row r="1414" spans="1:30" x14ac:dyDescent="0.3">
      <c r="A1414" s="1">
        <f t="shared" si="508"/>
        <v>33</v>
      </c>
      <c r="B1414" s="1">
        <f t="shared" si="507"/>
        <v>3</v>
      </c>
      <c r="C1414" s="5">
        <v>41129</v>
      </c>
      <c r="D1414" s="3">
        <v>2714.02</v>
      </c>
      <c r="E1414" s="3">
        <v>2707.29</v>
      </c>
      <c r="F1414" s="3">
        <f t="shared" ref="F1414:F1477" si="514">AVERAGE(D1410:D1414)</f>
        <v>2685.3580000000002</v>
      </c>
      <c r="G1414" s="3">
        <f t="shared" si="501"/>
        <v>2657.8450000000003</v>
      </c>
      <c r="H1414" s="4">
        <f t="shared" si="509"/>
        <v>-1.1556183662352871E-3</v>
      </c>
      <c r="I1414" s="4">
        <f t="shared" si="512"/>
        <v>-3.6324691957779045E-3</v>
      </c>
      <c r="J1414" s="4">
        <f t="shared" si="513"/>
        <v>2.4768508295426174E-3</v>
      </c>
      <c r="K1414" s="4">
        <f t="shared" ref="K1414:K1477" si="515">(SUM(D1410:D1413)/4-D1413)/D1413</f>
        <v>-1.4341260728113083E-2</v>
      </c>
      <c r="L1414" s="4">
        <f t="shared" si="502"/>
        <v>-2.4126907015658405E-2</v>
      </c>
      <c r="M1414" s="4">
        <f t="shared" si="495"/>
        <v>1.0673437210234093E-2</v>
      </c>
      <c r="N1414" s="4">
        <f t="shared" si="503"/>
        <v>2.1135544021566241E-2</v>
      </c>
      <c r="O1414" s="4">
        <f t="shared" si="505"/>
        <v>1.0137360815321891E-2</v>
      </c>
      <c r="P1414" s="4">
        <f t="shared" si="506"/>
        <v>0.19149365843807487</v>
      </c>
      <c r="T1414" s="4"/>
      <c r="U1414" s="4">
        <f t="shared" si="496"/>
        <v>-3.0189609739580941E-2</v>
      </c>
      <c r="V1414" s="4">
        <f t="shared" si="497"/>
        <v>-3.988771364218506E-2</v>
      </c>
      <c r="W1414" s="4">
        <f t="shared" si="498"/>
        <v>2.9937801930075506E-2</v>
      </c>
      <c r="X1414" s="4">
        <f t="shared" si="504"/>
        <v>2.0919792634542064E-2</v>
      </c>
      <c r="Y1414" s="4">
        <f t="shared" ref="Y1414:Y1477" si="516">(SUM(D1410:D1413)*(0.99/4.01)-D1413)/D1413</f>
        <v>-2.6631269945967005E-2</v>
      </c>
      <c r="Z1414" s="4">
        <f t="shared" ref="Z1414:Z1477" si="517">(SUM(D1410:D1413)*(0.995/4.005)-D1413)/D1413</f>
        <v>-2.0493937003218506E-2</v>
      </c>
      <c r="AA1414" s="4">
        <f t="shared" si="510"/>
        <v>-1.1556183662352871E-3</v>
      </c>
      <c r="AB1414" s="4">
        <f t="shared" si="511"/>
        <v>-1.1556183662352871E-3</v>
      </c>
      <c r="AC1414" s="2">
        <f t="shared" si="499"/>
        <v>8.5184620507162724E-3</v>
      </c>
      <c r="AD1414" s="3">
        <f t="shared" si="500"/>
        <v>2690.900723625115</v>
      </c>
    </row>
    <row r="1415" spans="1:30" x14ac:dyDescent="0.3">
      <c r="A1415" s="1">
        <f t="shared" si="508"/>
        <v>33</v>
      </c>
      <c r="B1415" s="1">
        <f t="shared" si="507"/>
        <v>4</v>
      </c>
      <c r="C1415" s="5">
        <v>41130</v>
      </c>
      <c r="D1415" s="3">
        <v>2719.61</v>
      </c>
      <c r="E1415" s="3">
        <v>2712.97</v>
      </c>
      <c r="F1415" s="3">
        <f t="shared" si="514"/>
        <v>2704.1760000000004</v>
      </c>
      <c r="G1415" s="3">
        <f t="shared" si="501"/>
        <v>2671.3210000000004</v>
      </c>
      <c r="H1415" s="4">
        <f t="shared" si="509"/>
        <v>2.0596753155835792E-3</v>
      </c>
      <c r="I1415" s="4">
        <f t="shared" si="512"/>
        <v>-3.8687997877693674E-4</v>
      </c>
      <c r="J1415" s="4">
        <f t="shared" si="513"/>
        <v>2.446555294360516E-3</v>
      </c>
      <c r="K1415" s="4">
        <f t="shared" si="515"/>
        <v>-5.0487837230381027E-3</v>
      </c>
      <c r="L1415" s="4">
        <f t="shared" si="502"/>
        <v>-1.7709686901512971E-2</v>
      </c>
      <c r="M1415" s="4">
        <f t="shared" ref="M1415:M1478" si="518">(D1415-F1415)/F1415</f>
        <v>5.7074687446378265E-3</v>
      </c>
      <c r="N1415" s="4">
        <f t="shared" si="503"/>
        <v>1.8076824163026365E-2</v>
      </c>
      <c r="O1415" s="4">
        <f t="shared" si="505"/>
        <v>1.2080776287776563E-2</v>
      </c>
      <c r="P1415" s="4">
        <f t="shared" si="506"/>
        <v>0.19394774851503413</v>
      </c>
      <c r="T1415" s="4"/>
      <c r="U1415" s="4">
        <f t="shared" ref="U1415:U1478" si="519">(D1410-D1414)/D1414</f>
        <v>-3.260845535405045E-2</v>
      </c>
      <c r="V1415" s="4">
        <f t="shared" ref="V1415:V1478" si="520">(D1410*(1-0.01)-D1414)/D1414</f>
        <v>-4.2282370800509964E-2</v>
      </c>
      <c r="W1415" s="4">
        <f t="shared" ref="W1415:W1478" si="521">(D1415-D1410)/D1410</f>
        <v>3.5836710442122E-2</v>
      </c>
      <c r="X1415" s="4">
        <f t="shared" si="504"/>
        <v>2.4904622610259153E-2</v>
      </c>
      <c r="Y1415" s="4">
        <f t="shared" si="516"/>
        <v>-1.7454659237713416E-2</v>
      </c>
      <c r="Z1415" s="4">
        <f t="shared" si="517"/>
        <v>-1.1259465472582247E-2</v>
      </c>
      <c r="AA1415" s="4">
        <f t="shared" si="510"/>
        <v>2.0596753155835792E-3</v>
      </c>
      <c r="AB1415" s="4">
        <f t="shared" si="511"/>
        <v>2.0596753155835792E-3</v>
      </c>
      <c r="AC1415" s="2">
        <f t="shared" si="499"/>
        <v>7.0375964139182791E-3</v>
      </c>
      <c r="AD1415" s="3">
        <f t="shared" si="500"/>
        <v>2700.4704824167438</v>
      </c>
    </row>
    <row r="1416" spans="1:30" x14ac:dyDescent="0.3">
      <c r="A1416" s="1">
        <f t="shared" si="508"/>
        <v>33</v>
      </c>
      <c r="B1416" s="1">
        <f t="shared" si="507"/>
        <v>5</v>
      </c>
      <c r="C1416" s="5">
        <v>41131</v>
      </c>
      <c r="D1416" s="3">
        <v>2722.96</v>
      </c>
      <c r="E1416" s="3">
        <v>2710.55</v>
      </c>
      <c r="F1416" s="3">
        <f t="shared" si="514"/>
        <v>2713.5680000000002</v>
      </c>
      <c r="G1416" s="3">
        <f t="shared" si="501"/>
        <v>2678.9139999999998</v>
      </c>
      <c r="H1416" s="4">
        <f t="shared" si="509"/>
        <v>1.2317942646187905E-3</v>
      </c>
      <c r="I1416" s="4">
        <f t="shared" si="512"/>
        <v>-3.3313600111780531E-3</v>
      </c>
      <c r="J1416" s="4">
        <f t="shared" si="513"/>
        <v>4.5631542757968435E-3</v>
      </c>
      <c r="K1416" s="4">
        <f t="shared" si="515"/>
        <v>-3.0850011582542617E-3</v>
      </c>
      <c r="L1416" s="4">
        <f t="shared" si="502"/>
        <v>-1.6763432992230556E-2</v>
      </c>
      <c r="M1416" s="4">
        <f t="shared" si="518"/>
        <v>3.4611257208221149E-3</v>
      </c>
      <c r="N1416" s="4">
        <f t="shared" si="503"/>
        <v>1.6441737211422346E-2</v>
      </c>
      <c r="O1416" s="4">
        <f t="shared" si="505"/>
        <v>1.2726591650263115E-2</v>
      </c>
      <c r="P1416" s="4">
        <f t="shared" si="506"/>
        <v>0.19541844650390947</v>
      </c>
      <c r="T1416" s="4"/>
      <c r="U1416" s="4">
        <f t="shared" si="519"/>
        <v>-1.6035387426873753E-2</v>
      </c>
      <c r="V1416" s="4">
        <f t="shared" si="520"/>
        <v>-2.5875033552605096E-2</v>
      </c>
      <c r="W1416" s="4">
        <f t="shared" si="521"/>
        <v>1.7548579970104648E-2</v>
      </c>
      <c r="X1416" s="4">
        <f t="shared" si="504"/>
        <v>2.6210735706776359E-2</v>
      </c>
      <c r="Y1416" s="4">
        <f t="shared" si="516"/>
        <v>-1.5515362739822154E-2</v>
      </c>
      <c r="Z1416" s="4">
        <f t="shared" si="517"/>
        <v>-9.3079412259306094E-3</v>
      </c>
      <c r="AA1416" s="4">
        <f t="shared" si="510"/>
        <v>1.2317942646187905E-3</v>
      </c>
      <c r="AB1416" s="4">
        <f t="shared" si="511"/>
        <v>1.2317942646187905E-3</v>
      </c>
      <c r="AC1416" s="2">
        <f t="shared" ref="AC1416:AC1479" si="522">(D1416-AD1416)/D1416</f>
        <v>5.5061446815857186E-3</v>
      </c>
      <c r="AD1416" s="3">
        <f t="shared" si="500"/>
        <v>2707.9669882778294</v>
      </c>
    </row>
    <row r="1417" spans="1:30" x14ac:dyDescent="0.3">
      <c r="A1417" s="1">
        <f t="shared" si="508"/>
        <v>34</v>
      </c>
      <c r="B1417" s="1">
        <f t="shared" si="507"/>
        <v>1</v>
      </c>
      <c r="C1417" s="5">
        <v>41134</v>
      </c>
      <c r="D1417" s="3">
        <v>2728.68</v>
      </c>
      <c r="E1417" s="3">
        <v>2721.49</v>
      </c>
      <c r="F1417" s="3">
        <f t="shared" si="514"/>
        <v>2720.4859999999999</v>
      </c>
      <c r="G1417" s="3">
        <f t="shared" si="501"/>
        <v>2687.57</v>
      </c>
      <c r="H1417" s="4">
        <f t="shared" si="509"/>
        <v>2.1006551693744306E-3</v>
      </c>
      <c r="I1417" s="4">
        <f t="shared" si="512"/>
        <v>-5.3985368863305181E-4</v>
      </c>
      <c r="J1417" s="4">
        <f t="shared" si="513"/>
        <v>2.6405088580074825E-3</v>
      </c>
      <c r="K1417" s="4">
        <f t="shared" si="515"/>
        <v>-1.6608763992126349E-3</v>
      </c>
      <c r="L1417" s="4">
        <f t="shared" si="502"/>
        <v>-1.4674390287693417E-2</v>
      </c>
      <c r="M1417" s="4">
        <f t="shared" si="518"/>
        <v>3.0119618332900668E-3</v>
      </c>
      <c r="N1417" s="4">
        <f t="shared" si="503"/>
        <v>1.5296345769598436E-2</v>
      </c>
      <c r="O1417" s="4">
        <f t="shared" si="505"/>
        <v>1.2062975504639502E-2</v>
      </c>
      <c r="P1417" s="4">
        <f t="shared" si="506"/>
        <v>0.19792960844312346</v>
      </c>
      <c r="T1417" s="4"/>
      <c r="U1417" s="4">
        <f t="shared" si="519"/>
        <v>-1.0602432646825474E-2</v>
      </c>
      <c r="V1417" s="4">
        <f t="shared" si="520"/>
        <v>-2.0496408320357238E-2</v>
      </c>
      <c r="W1417" s="4">
        <f t="shared" si="521"/>
        <v>1.2839214725565845E-2</v>
      </c>
      <c r="X1417" s="4">
        <f t="shared" si="504"/>
        <v>2.4798711997872369E-2</v>
      </c>
      <c r="Y1417" s="4">
        <f t="shared" si="516"/>
        <v>-1.4108995147352055E-2</v>
      </c>
      <c r="Z1417" s="4">
        <f t="shared" si="517"/>
        <v>-7.8927061345484672E-3</v>
      </c>
      <c r="AA1417" s="4">
        <f t="shared" si="510"/>
        <v>2.1006551693744306E-3</v>
      </c>
      <c r="AB1417" s="4">
        <f t="shared" si="511"/>
        <v>2.1006551693744306E-3</v>
      </c>
      <c r="AC1417" s="2">
        <f t="shared" si="522"/>
        <v>5.0605693893922389E-3</v>
      </c>
      <c r="AD1417" s="3">
        <f t="shared" ref="AD1417:AD1480" si="523">D1417*(2/(5+1))+AD1416*(1-(2/(5+1)))</f>
        <v>2714.871325518553</v>
      </c>
    </row>
    <row r="1418" spans="1:30" x14ac:dyDescent="0.3">
      <c r="A1418" s="1">
        <f t="shared" si="508"/>
        <v>34</v>
      </c>
      <c r="B1418" s="1">
        <f t="shared" si="507"/>
        <v>2</v>
      </c>
      <c r="C1418" s="5">
        <v>41135</v>
      </c>
      <c r="D1418" s="3">
        <v>2727.79</v>
      </c>
      <c r="E1418" s="3">
        <v>2737.85</v>
      </c>
      <c r="F1418" s="3">
        <f t="shared" si="514"/>
        <v>2722.6120000000001</v>
      </c>
      <c r="G1418" s="3">
        <f t="shared" si="501"/>
        <v>2696.096</v>
      </c>
      <c r="H1418" s="4">
        <f t="shared" si="509"/>
        <v>-3.2616503217668352E-4</v>
      </c>
      <c r="I1418" s="4">
        <f t="shared" si="512"/>
        <v>3.3605992641130779E-3</v>
      </c>
      <c r="J1418" s="4">
        <f t="shared" si="513"/>
        <v>-3.6867642962897613E-3</v>
      </c>
      <c r="K1418" s="4">
        <f t="shared" si="515"/>
        <v>-2.698191066742794E-3</v>
      </c>
      <c r="L1418" s="4">
        <f t="shared" si="502"/>
        <v>-1.3231876055658922E-2</v>
      </c>
      <c r="M1418" s="4">
        <f t="shared" si="518"/>
        <v>1.9018501350908184E-3</v>
      </c>
      <c r="N1418" s="4">
        <f t="shared" si="503"/>
        <v>1.1755516124054914E-2</v>
      </c>
      <c r="O1418" s="4">
        <f t="shared" si="505"/>
        <v>9.7206896425311613E-3</v>
      </c>
      <c r="P1418" s="4">
        <f t="shared" si="506"/>
        <v>0.1975388856938402</v>
      </c>
      <c r="T1418" s="4"/>
      <c r="U1418" s="4">
        <f t="shared" si="519"/>
        <v>-4.2218215400853095E-3</v>
      </c>
      <c r="V1418" s="4">
        <f t="shared" si="520"/>
        <v>-1.4179603324684504E-2</v>
      </c>
      <c r="W1418" s="4">
        <f t="shared" si="521"/>
        <v>3.912173004166155E-3</v>
      </c>
      <c r="X1418" s="4">
        <f t="shared" si="504"/>
        <v>1.9865297162849644E-2</v>
      </c>
      <c r="Y1418" s="4">
        <f t="shared" si="516"/>
        <v>-1.5133375716783462E-2</v>
      </c>
      <c r="Z1418" s="4">
        <f t="shared" si="517"/>
        <v>-8.9235456793100229E-3</v>
      </c>
      <c r="AA1418" s="4">
        <f t="shared" si="510"/>
        <v>-3.2616503217668352E-4</v>
      </c>
      <c r="AB1418" s="4">
        <f t="shared" si="511"/>
        <v>-3.2616503217668352E-4</v>
      </c>
      <c r="AC1418" s="2">
        <f t="shared" si="522"/>
        <v>3.1572993721283387E-3</v>
      </c>
      <c r="AD1418" s="3">
        <f t="shared" si="523"/>
        <v>2719.177550345702</v>
      </c>
    </row>
    <row r="1419" spans="1:30" x14ac:dyDescent="0.3">
      <c r="A1419" s="1">
        <f t="shared" si="508"/>
        <v>34</v>
      </c>
      <c r="B1419" s="1">
        <f t="shared" si="507"/>
        <v>3</v>
      </c>
      <c r="C1419" s="5">
        <v>41136</v>
      </c>
      <c r="D1419" s="3">
        <v>2735.47</v>
      </c>
      <c r="E1419" s="3">
        <v>2724.71</v>
      </c>
      <c r="F1419" s="3">
        <f t="shared" si="514"/>
        <v>2726.902</v>
      </c>
      <c r="G1419" s="3">
        <f t="shared" ref="G1419:G1482" si="524">AVERAGE(D1410:D1419)</f>
        <v>2706.13</v>
      </c>
      <c r="H1419" s="4">
        <f t="shared" si="509"/>
        <v>2.8154659999486166E-3</v>
      </c>
      <c r="I1419" s="4">
        <f t="shared" si="512"/>
        <v>-1.1291191770627237E-3</v>
      </c>
      <c r="J1419" s="4">
        <f t="shared" si="513"/>
        <v>3.9445851770113401E-3</v>
      </c>
      <c r="K1419" s="4">
        <f t="shared" si="515"/>
        <v>-1.1107893202921579E-3</v>
      </c>
      <c r="L1419" s="4">
        <f t="shared" ref="L1419:L1482" si="525">(SUM(D1410:D1418)/9-D1418)/D1418</f>
        <v>-9.1356006144166588E-3</v>
      </c>
      <c r="M1419" s="4">
        <f t="shared" si="518"/>
        <v>3.1420271062178825E-3</v>
      </c>
      <c r="N1419" s="4">
        <f t="shared" ref="N1419:N1482" si="526">(D1419-G1419)/G1419</f>
        <v>1.0842051194879658E-2</v>
      </c>
      <c r="O1419" s="4">
        <f t="shared" si="505"/>
        <v>7.5935762410115765E-3</v>
      </c>
      <c r="P1419" s="4">
        <f t="shared" si="506"/>
        <v>0.20091051571012758</v>
      </c>
      <c r="T1419" s="4"/>
      <c r="U1419" s="4">
        <f t="shared" si="519"/>
        <v>-5.048042554595472E-3</v>
      </c>
      <c r="V1419" s="4">
        <f t="shared" si="520"/>
        <v>-1.4997562129049452E-2</v>
      </c>
      <c r="W1419" s="4">
        <f t="shared" si="521"/>
        <v>7.903405280727414E-3</v>
      </c>
      <c r="X1419" s="4">
        <f t="shared" ref="X1419:X1482" si="527">(F1419-F1414)/F1414</f>
        <v>1.5470562956596426E-2</v>
      </c>
      <c r="Y1419" s="4">
        <f t="shared" si="516"/>
        <v>-1.3565767009565384E-2</v>
      </c>
      <c r="Z1419" s="4">
        <f t="shared" si="517"/>
        <v>-7.3460528076811924E-3</v>
      </c>
      <c r="AA1419" s="4">
        <f t="shared" si="510"/>
        <v>2.8154659999486166E-3</v>
      </c>
      <c r="AB1419" s="4">
        <f t="shared" si="511"/>
        <v>2.8154659999486166E-3</v>
      </c>
      <c r="AC1419" s="2">
        <f t="shared" si="522"/>
        <v>3.9706643110195847E-3</v>
      </c>
      <c r="AD1419" s="3">
        <f t="shared" si="523"/>
        <v>2724.6083668971351</v>
      </c>
    </row>
    <row r="1420" spans="1:30" x14ac:dyDescent="0.3">
      <c r="A1420" s="1">
        <f t="shared" si="508"/>
        <v>34</v>
      </c>
      <c r="B1420" s="1">
        <f t="shared" si="507"/>
        <v>4</v>
      </c>
      <c r="C1420" s="5">
        <v>41137</v>
      </c>
      <c r="D1420" s="3">
        <v>2768.09</v>
      </c>
      <c r="E1420" s="3">
        <v>2743.88</v>
      </c>
      <c r="F1420" s="3">
        <f t="shared" si="514"/>
        <v>2736.598</v>
      </c>
      <c r="G1420" s="3">
        <f t="shared" si="524"/>
        <v>2720.3870000000002</v>
      </c>
      <c r="H1420" s="4">
        <f t="shared" si="509"/>
        <v>1.1924824618804208E-2</v>
      </c>
      <c r="I1420" s="4">
        <f t="shared" si="512"/>
        <v>3.074425967018578E-3</v>
      </c>
      <c r="J1420" s="4">
        <f t="shared" si="513"/>
        <v>8.8503986517856296E-3</v>
      </c>
      <c r="K1420" s="4">
        <f t="shared" si="515"/>
        <v>-2.4657554277692285E-3</v>
      </c>
      <c r="L1420" s="4">
        <f t="shared" si="525"/>
        <v>-7.4514921872046698E-3</v>
      </c>
      <c r="M1420" s="4">
        <f t="shared" si="518"/>
        <v>1.1507718707680189E-2</v>
      </c>
      <c r="N1420" s="4">
        <f t="shared" si="526"/>
        <v>1.7535372724542489E-2</v>
      </c>
      <c r="O1420" s="4">
        <f t="shared" ref="O1420:O1483" si="528">(F1420-G1420)/D1420</f>
        <v>5.8563847273751159E-3</v>
      </c>
      <c r="P1420" s="4">
        <f t="shared" si="506"/>
        <v>0.21523116299284856</v>
      </c>
      <c r="T1420" s="4"/>
      <c r="U1420" s="4">
        <f t="shared" si="519"/>
        <v>-5.7979067582534898E-3</v>
      </c>
      <c r="V1420" s="4">
        <f t="shared" si="520"/>
        <v>-1.5739927690670997E-2</v>
      </c>
      <c r="W1420" s="4">
        <f t="shared" si="521"/>
        <v>1.7826085357827048E-2</v>
      </c>
      <c r="X1420" s="4">
        <f t="shared" si="527"/>
        <v>1.1989604226943647E-2</v>
      </c>
      <c r="Y1420" s="4">
        <f t="shared" si="516"/>
        <v>-1.4903838277797083E-2</v>
      </c>
      <c r="Z1420" s="4">
        <f t="shared" si="517"/>
        <v>-8.6925609494435483E-3</v>
      </c>
      <c r="AA1420" s="4">
        <f t="shared" si="510"/>
        <v>1.1924824618804208E-2</v>
      </c>
      <c r="AB1420" s="4">
        <f t="shared" si="511"/>
        <v>1.1924824618804208E-2</v>
      </c>
      <c r="AC1420" s="2">
        <f t="shared" si="522"/>
        <v>1.047211449118703E-2</v>
      </c>
      <c r="AD1420" s="3">
        <f t="shared" si="523"/>
        <v>2739.1022445980902</v>
      </c>
    </row>
    <row r="1421" spans="1:30" x14ac:dyDescent="0.3">
      <c r="A1421" s="1">
        <f t="shared" si="508"/>
        <v>34</v>
      </c>
      <c r="B1421" s="1">
        <f t="shared" si="507"/>
        <v>5</v>
      </c>
      <c r="C1421" s="5">
        <v>41138</v>
      </c>
      <c r="D1421" s="3">
        <v>2780.3</v>
      </c>
      <c r="E1421" s="3">
        <v>2775.53</v>
      </c>
      <c r="F1421" s="3">
        <f t="shared" si="514"/>
        <v>2748.0659999999998</v>
      </c>
      <c r="G1421" s="3">
        <f t="shared" si="524"/>
        <v>2730.817</v>
      </c>
      <c r="H1421" s="4">
        <f t="shared" si="509"/>
        <v>4.4109837469157561E-3</v>
      </c>
      <c r="I1421" s="4">
        <f t="shared" si="512"/>
        <v>2.6877738801845512E-3</v>
      </c>
      <c r="J1421" s="4">
        <f t="shared" si="513"/>
        <v>1.7232098667312049E-3</v>
      </c>
      <c r="K1421" s="4">
        <f t="shared" si="515"/>
        <v>-1.01450819879413E-2</v>
      </c>
      <c r="L1421" s="4">
        <f t="shared" si="525"/>
        <v>-1.5451488611682123E-2</v>
      </c>
      <c r="M1421" s="4">
        <f t="shared" si="518"/>
        <v>1.1729703726184298E-2</v>
      </c>
      <c r="N1421" s="4">
        <f t="shared" si="526"/>
        <v>1.8120218235055725E-2</v>
      </c>
      <c r="O1421" s="4">
        <f t="shared" si="528"/>
        <v>6.2040067618601572E-3</v>
      </c>
      <c r="P1421" s="4">
        <f t="shared" si="506"/>
        <v>0.22059152790155553</v>
      </c>
      <c r="T1421" s="4"/>
      <c r="U1421" s="4">
        <f t="shared" si="519"/>
        <v>-1.6303660646872071E-2</v>
      </c>
      <c r="V1421" s="4">
        <f t="shared" si="520"/>
        <v>-2.614062404040339E-2</v>
      </c>
      <c r="W1421" s="4">
        <f t="shared" si="521"/>
        <v>2.1057966330757759E-2</v>
      </c>
      <c r="X1421" s="4">
        <f t="shared" si="527"/>
        <v>1.2713151098479784E-2</v>
      </c>
      <c r="Y1421" s="4">
        <f t="shared" si="516"/>
        <v>-2.2487412636470697E-2</v>
      </c>
      <c r="Z1421" s="4">
        <f t="shared" si="517"/>
        <v>-1.6323951638453488E-2</v>
      </c>
      <c r="AA1421" s="4">
        <f t="shared" si="510"/>
        <v>4.4109837469157561E-3</v>
      </c>
      <c r="AB1421" s="4">
        <f t="shared" si="511"/>
        <v>4.4109837469157561E-3</v>
      </c>
      <c r="AC1421" s="2">
        <f t="shared" si="522"/>
        <v>9.8784916260618669E-3</v>
      </c>
      <c r="AD1421" s="3">
        <f t="shared" si="523"/>
        <v>2752.8348297320604</v>
      </c>
    </row>
    <row r="1422" spans="1:30" x14ac:dyDescent="0.3">
      <c r="A1422" s="1">
        <f t="shared" si="508"/>
        <v>35</v>
      </c>
      <c r="B1422" s="1">
        <f t="shared" si="507"/>
        <v>1</v>
      </c>
      <c r="C1422" s="5">
        <v>41141</v>
      </c>
      <c r="D1422" s="3">
        <v>2784.33</v>
      </c>
      <c r="E1422" s="3">
        <v>2777.71</v>
      </c>
      <c r="F1422" s="3">
        <f t="shared" si="514"/>
        <v>2759.1960000000004</v>
      </c>
      <c r="G1422" s="3">
        <f t="shared" si="524"/>
        <v>2739.8410000000003</v>
      </c>
      <c r="H1422" s="4">
        <f t="shared" si="509"/>
        <v>1.4494838686471766E-3</v>
      </c>
      <c r="I1422" s="4">
        <f t="shared" si="512"/>
        <v>-9.3155414883291205E-4</v>
      </c>
      <c r="J1422" s="4">
        <f t="shared" si="513"/>
        <v>2.3810380174800888E-3</v>
      </c>
      <c r="K1422" s="4">
        <f t="shared" si="515"/>
        <v>-9.8505556954284843E-3</v>
      </c>
      <c r="L1422" s="4">
        <f t="shared" si="525"/>
        <v>-1.6329972385074273E-2</v>
      </c>
      <c r="M1422" s="4">
        <f t="shared" si="518"/>
        <v>9.1091752814948836E-3</v>
      </c>
      <c r="N1422" s="4">
        <f t="shared" si="526"/>
        <v>1.6237803580572585E-2</v>
      </c>
      <c r="O1422" s="4">
        <f t="shared" si="528"/>
        <v>6.9514030305315886E-3</v>
      </c>
      <c r="P1422" s="4">
        <f t="shared" si="506"/>
        <v>0.22236075563145627</v>
      </c>
      <c r="T1422" s="4"/>
      <c r="U1422" s="4">
        <f t="shared" si="519"/>
        <v>-1.8566341761680517E-2</v>
      </c>
      <c r="V1422" s="4">
        <f t="shared" si="520"/>
        <v>-2.8380678344063662E-2</v>
      </c>
      <c r="W1422" s="4">
        <f t="shared" si="521"/>
        <v>2.0394476450151758E-2</v>
      </c>
      <c r="X1422" s="4">
        <f t="shared" si="527"/>
        <v>1.4229075246114295E-2</v>
      </c>
      <c r="Y1422" s="4">
        <f t="shared" si="516"/>
        <v>-2.2196558741620093E-2</v>
      </c>
      <c r="Z1422" s="4">
        <f t="shared" si="517"/>
        <v>-1.6031263837154926E-2</v>
      </c>
      <c r="AA1422" s="4">
        <f t="shared" si="510"/>
        <v>1.4494838686471766E-3</v>
      </c>
      <c r="AB1422" s="4">
        <f t="shared" si="511"/>
        <v>1.4494838686471766E-3</v>
      </c>
      <c r="AC1422" s="2">
        <f t="shared" si="522"/>
        <v>7.5410530284219426E-3</v>
      </c>
      <c r="AD1422" s="3">
        <f t="shared" si="523"/>
        <v>2763.3332198213739</v>
      </c>
    </row>
    <row r="1423" spans="1:30" x14ac:dyDescent="0.3">
      <c r="A1423" s="1">
        <f t="shared" si="508"/>
        <v>35</v>
      </c>
      <c r="B1423" s="1">
        <f t="shared" si="507"/>
        <v>2</v>
      </c>
      <c r="C1423" s="5">
        <v>41142</v>
      </c>
      <c r="D1423" s="3">
        <v>2772.2</v>
      </c>
      <c r="E1423" s="3">
        <v>2791.74</v>
      </c>
      <c r="F1423" s="3">
        <f t="shared" si="514"/>
        <v>2768.078</v>
      </c>
      <c r="G1423" s="3">
        <f t="shared" si="524"/>
        <v>2745.3450000000003</v>
      </c>
      <c r="H1423" s="4">
        <f t="shared" si="509"/>
        <v>-4.3565238315860944E-3</v>
      </c>
      <c r="I1423" s="4">
        <f t="shared" si="512"/>
        <v>2.6613224725516929E-3</v>
      </c>
      <c r="J1423" s="4">
        <f t="shared" si="513"/>
        <v>-7.0178463041377873E-3</v>
      </c>
      <c r="K1423" s="4">
        <f t="shared" si="515"/>
        <v>-6.2070587897267203E-3</v>
      </c>
      <c r="L1423" s="4">
        <f t="shared" si="525"/>
        <v>-1.5073245229153374E-2</v>
      </c>
      <c r="M1423" s="4">
        <f t="shared" si="518"/>
        <v>1.4891198875175641E-3</v>
      </c>
      <c r="N1423" s="4">
        <f t="shared" si="526"/>
        <v>9.7820128253460169E-3</v>
      </c>
      <c r="O1423" s="4">
        <f t="shared" si="528"/>
        <v>8.2003462953609847E-3</v>
      </c>
      <c r="P1423" s="4">
        <f t="shared" si="506"/>
        <v>0.21703551186875222</v>
      </c>
      <c r="T1423" s="4"/>
      <c r="U1423" s="4">
        <f t="shared" si="519"/>
        <v>-2.030650102538132E-2</v>
      </c>
      <c r="V1423" s="4">
        <f t="shared" si="520"/>
        <v>-3.0103436015127522E-2</v>
      </c>
      <c r="W1423" s="4">
        <f t="shared" si="521"/>
        <v>1.6280578783557331E-2</v>
      </c>
      <c r="X1423" s="4">
        <f t="shared" si="527"/>
        <v>1.6699404836238104E-2</v>
      </c>
      <c r="Y1423" s="4">
        <f t="shared" si="516"/>
        <v>-1.859849197189975E-2</v>
      </c>
      <c r="Z1423" s="4">
        <f t="shared" si="517"/>
        <v>-1.241051035783089E-2</v>
      </c>
      <c r="AA1423" s="4">
        <f t="shared" si="510"/>
        <v>-4.3565238315860944E-3</v>
      </c>
      <c r="AB1423" s="4">
        <f t="shared" si="511"/>
        <v>-4.3565238315860944E-3</v>
      </c>
      <c r="AC1423" s="2">
        <f t="shared" si="522"/>
        <v>2.1323089191798887E-3</v>
      </c>
      <c r="AD1423" s="3">
        <f t="shared" si="523"/>
        <v>2766.2888132142493</v>
      </c>
    </row>
    <row r="1424" spans="1:30" x14ac:dyDescent="0.3">
      <c r="A1424" s="1">
        <f t="shared" si="508"/>
        <v>35</v>
      </c>
      <c r="B1424" s="1">
        <f t="shared" si="507"/>
        <v>3</v>
      </c>
      <c r="C1424" s="5">
        <v>41143</v>
      </c>
      <c r="D1424" s="3">
        <v>2783.42</v>
      </c>
      <c r="E1424" s="3">
        <v>2765.1</v>
      </c>
      <c r="F1424" s="3">
        <f t="shared" si="514"/>
        <v>2777.6680000000006</v>
      </c>
      <c r="G1424" s="3">
        <f t="shared" si="524"/>
        <v>2752.2849999999999</v>
      </c>
      <c r="H1424" s="4">
        <f t="shared" si="509"/>
        <v>4.0473270326817166E-3</v>
      </c>
      <c r="I1424" s="4">
        <f t="shared" si="512"/>
        <v>-2.5611427746915481E-3</v>
      </c>
      <c r="J1424" s="4">
        <f t="shared" si="513"/>
        <v>6.6084698073732642E-3</v>
      </c>
      <c r="K1424" s="4">
        <f t="shared" si="515"/>
        <v>1.4537190678885561E-3</v>
      </c>
      <c r="L1424" s="4">
        <f t="shared" si="525"/>
        <v>-8.4317309156787517E-3</v>
      </c>
      <c r="M1424" s="4">
        <f t="shared" si="518"/>
        <v>2.0708018380884599E-3</v>
      </c>
      <c r="N1424" s="4">
        <f t="shared" si="526"/>
        <v>1.1312418590371354E-2</v>
      </c>
      <c r="O1424" s="4">
        <f t="shared" si="528"/>
        <v>9.1193567625441792E-3</v>
      </c>
      <c r="P1424" s="4">
        <f t="shared" si="506"/>
        <v>0.22196125259567226</v>
      </c>
      <c r="T1424" s="4"/>
      <c r="U1424" s="4">
        <f t="shared" si="519"/>
        <v>-1.3249404804848142E-2</v>
      </c>
      <c r="V1424" s="4">
        <f t="shared" si="520"/>
        <v>-2.3116910756799613E-2</v>
      </c>
      <c r="W1424" s="4">
        <f t="shared" si="521"/>
        <v>1.7528980394594083E-2</v>
      </c>
      <c r="X1424" s="4">
        <f t="shared" si="527"/>
        <v>1.8616730634251077E-2</v>
      </c>
      <c r="Y1424" s="4">
        <f t="shared" si="516"/>
        <v>-1.1033235035202258E-2</v>
      </c>
      <c r="Z1424" s="4">
        <f t="shared" si="517"/>
        <v>-4.7975525867175175E-3</v>
      </c>
      <c r="AA1424" s="4">
        <f t="shared" si="510"/>
        <v>4.0473270326817166E-3</v>
      </c>
      <c r="AB1424" s="4">
        <f t="shared" si="511"/>
        <v>4.0473270326817166E-3</v>
      </c>
      <c r="AC1424" s="2">
        <f t="shared" si="522"/>
        <v>4.103150509265757E-3</v>
      </c>
      <c r="AD1424" s="3">
        <f t="shared" si="523"/>
        <v>2771.9992088094996</v>
      </c>
    </row>
    <row r="1425" spans="1:30" x14ac:dyDescent="0.3">
      <c r="A1425" s="1">
        <f t="shared" si="508"/>
        <v>35</v>
      </c>
      <c r="B1425" s="1">
        <f t="shared" si="507"/>
        <v>4</v>
      </c>
      <c r="C1425" s="5">
        <v>41144</v>
      </c>
      <c r="D1425" s="3">
        <v>2762.02</v>
      </c>
      <c r="E1425" s="3">
        <v>2773.98</v>
      </c>
      <c r="F1425" s="3">
        <f t="shared" si="514"/>
        <v>2776.4540000000002</v>
      </c>
      <c r="G1425" s="3">
        <f t="shared" si="524"/>
        <v>2756.5260000000007</v>
      </c>
      <c r="H1425" s="4">
        <f t="shared" si="509"/>
        <v>-7.6883833557278777E-3</v>
      </c>
      <c r="I1425" s="4">
        <f t="shared" si="512"/>
        <v>-3.3915111625266955E-3</v>
      </c>
      <c r="J1425" s="4">
        <f t="shared" si="513"/>
        <v>-4.2968721932011827E-3</v>
      </c>
      <c r="K1425" s="4">
        <f t="shared" si="515"/>
        <v>-1.2062498652736823E-3</v>
      </c>
      <c r="L1425" s="4">
        <f t="shared" si="525"/>
        <v>-9.8815286390281868E-3</v>
      </c>
      <c r="M1425" s="4">
        <f t="shared" si="518"/>
        <v>-5.1987175008122574E-3</v>
      </c>
      <c r="N1425" s="4">
        <f t="shared" si="526"/>
        <v>1.9930884018504562E-3</v>
      </c>
      <c r="O1425" s="4">
        <f t="shared" si="528"/>
        <v>7.2150093047839729E-3</v>
      </c>
      <c r="P1425" s="4">
        <f t="shared" si="506"/>
        <v>0.21256634603987132</v>
      </c>
      <c r="T1425" s="4"/>
      <c r="U1425" s="4">
        <f t="shared" si="519"/>
        <v>-5.5076129366031451E-3</v>
      </c>
      <c r="V1425" s="4">
        <f t="shared" si="520"/>
        <v>-1.5452536807237054E-2</v>
      </c>
      <c r="W1425" s="4">
        <f t="shared" si="521"/>
        <v>-2.192847775903299E-3</v>
      </c>
      <c r="X1425" s="4">
        <f t="shared" si="527"/>
        <v>1.4564068233624458E-2</v>
      </c>
      <c r="Y1425" s="4">
        <f t="shared" si="516"/>
        <v>-1.3660037273437413E-2</v>
      </c>
      <c r="Z1425" s="4">
        <f t="shared" si="517"/>
        <v>-7.4409174691109446E-3</v>
      </c>
      <c r="AA1425" s="4">
        <f t="shared" si="510"/>
        <v>-7.6883833557278777E-3</v>
      </c>
      <c r="AB1425" s="4">
        <f t="shared" si="511"/>
        <v>-7.6883833557278777E-3</v>
      </c>
      <c r="AC1425" s="2">
        <f t="shared" si="522"/>
        <v>-2.4086740403762587E-3</v>
      </c>
      <c r="AD1425" s="3">
        <f t="shared" si="523"/>
        <v>2768.672805873</v>
      </c>
    </row>
    <row r="1426" spans="1:30" x14ac:dyDescent="0.3">
      <c r="A1426" s="1">
        <f t="shared" si="508"/>
        <v>35</v>
      </c>
      <c r="B1426" s="1">
        <f t="shared" si="507"/>
        <v>5</v>
      </c>
      <c r="C1426" s="5">
        <v>41145</v>
      </c>
      <c r="D1426" s="3">
        <v>2778.05</v>
      </c>
      <c r="E1426" s="3">
        <v>2754.43</v>
      </c>
      <c r="F1426" s="3">
        <f t="shared" si="514"/>
        <v>2776.0039999999999</v>
      </c>
      <c r="G1426" s="3">
        <f t="shared" si="524"/>
        <v>2762.0349999999999</v>
      </c>
      <c r="H1426" s="4">
        <f t="shared" si="509"/>
        <v>5.8037233618873866E-3</v>
      </c>
      <c r="I1426" s="4">
        <f t="shared" si="512"/>
        <v>-2.7479887908125741E-3</v>
      </c>
      <c r="J1426" s="4">
        <f t="shared" si="513"/>
        <v>8.5517121526999598E-3</v>
      </c>
      <c r="K1426" s="4">
        <f t="shared" si="515"/>
        <v>4.8777706171571206E-3</v>
      </c>
      <c r="L1426" s="4">
        <f t="shared" si="525"/>
        <v>-6.3882392033530065E-4</v>
      </c>
      <c r="M1426" s="4">
        <f t="shared" si="518"/>
        <v>7.3703063828448251E-4</v>
      </c>
      <c r="N1426" s="4">
        <f t="shared" si="526"/>
        <v>5.7982610647585309E-3</v>
      </c>
      <c r="O1426" s="4">
        <f t="shared" si="528"/>
        <v>5.0283472219722651E-3</v>
      </c>
      <c r="P1426" s="4">
        <f t="shared" si="506"/>
        <v>0.21960374567022134</v>
      </c>
      <c r="T1426" s="4"/>
      <c r="U1426" s="4">
        <f t="shared" si="519"/>
        <v>6.6183445449345766E-3</v>
      </c>
      <c r="V1426" s="4">
        <f t="shared" si="520"/>
        <v>-3.4478389005147261E-3</v>
      </c>
      <c r="W1426" s="4">
        <f t="shared" si="521"/>
        <v>-8.0926518721001321E-4</v>
      </c>
      <c r="X1426" s="4">
        <f t="shared" si="527"/>
        <v>1.0166422494947393E-2</v>
      </c>
      <c r="Y1426" s="4">
        <f t="shared" si="516"/>
        <v>-7.65187739552567E-3</v>
      </c>
      <c r="Z1426" s="4">
        <f t="shared" si="517"/>
        <v>-1.3948746426254051E-3</v>
      </c>
      <c r="AA1426" s="4">
        <f t="shared" si="510"/>
        <v>5.8037233618873866E-3</v>
      </c>
      <c r="AB1426" s="4">
        <f t="shared" si="511"/>
        <v>5.8037233618873866E-3</v>
      </c>
      <c r="AC1426" s="2">
        <f t="shared" si="522"/>
        <v>2.2503060604860577E-3</v>
      </c>
      <c r="AD1426" s="3">
        <f t="shared" si="523"/>
        <v>2771.7985372486669</v>
      </c>
    </row>
    <row r="1427" spans="1:30" x14ac:dyDescent="0.3">
      <c r="A1427" s="1">
        <f t="shared" si="508"/>
        <v>36</v>
      </c>
      <c r="B1427" s="1">
        <f t="shared" si="507"/>
        <v>1</v>
      </c>
      <c r="C1427" s="5">
        <v>41148</v>
      </c>
      <c r="D1427" s="3">
        <v>2782.55</v>
      </c>
      <c r="E1427" s="3">
        <v>2792</v>
      </c>
      <c r="F1427" s="3">
        <f t="shared" si="514"/>
        <v>2775.6479999999997</v>
      </c>
      <c r="G1427" s="3">
        <f t="shared" si="524"/>
        <v>2767.4219999999996</v>
      </c>
      <c r="H1427" s="4">
        <f t="shared" si="509"/>
        <v>1.6198412555569553E-3</v>
      </c>
      <c r="I1427" s="4">
        <f t="shared" si="512"/>
        <v>5.0215078922264964E-3</v>
      </c>
      <c r="J1427" s="4">
        <f t="shared" si="513"/>
        <v>-3.4016666366695411E-3</v>
      </c>
      <c r="K1427" s="4">
        <f t="shared" si="515"/>
        <v>-1.4857543960693684E-3</v>
      </c>
      <c r="L1427" s="4">
        <f t="shared" si="525"/>
        <v>-4.4307657849531916E-3</v>
      </c>
      <c r="M1427" s="4">
        <f t="shared" si="518"/>
        <v>2.4866265463057632E-3</v>
      </c>
      <c r="N1427" s="4">
        <f t="shared" si="526"/>
        <v>5.4664593979525397E-3</v>
      </c>
      <c r="O1427" s="4">
        <f t="shared" si="528"/>
        <v>2.9562811090546844E-3</v>
      </c>
      <c r="P1427" s="4">
        <f t="shared" si="506"/>
        <v>0.22157931013288976</v>
      </c>
      <c r="T1427" s="4"/>
      <c r="U1427" s="4">
        <f t="shared" si="519"/>
        <v>2.2605784633105037E-3</v>
      </c>
      <c r="V1427" s="4">
        <f t="shared" si="520"/>
        <v>-7.7620273213226017E-3</v>
      </c>
      <c r="W1427" s="4">
        <f t="shared" si="521"/>
        <v>-6.3929203794081354E-4</v>
      </c>
      <c r="X1427" s="4">
        <f t="shared" si="527"/>
        <v>5.9626064984145072E-3</v>
      </c>
      <c r="Y1427" s="4">
        <f t="shared" si="516"/>
        <v>-1.3936056710332887E-2</v>
      </c>
      <c r="Z1427" s="4">
        <f t="shared" si="517"/>
        <v>-7.7186772774921605E-3</v>
      </c>
      <c r="AA1427" s="4">
        <f t="shared" si="510"/>
        <v>1.6198412555569553E-3</v>
      </c>
      <c r="AB1427" s="4">
        <f t="shared" si="511"/>
        <v>1.6198412555569553E-3</v>
      </c>
      <c r="AC1427" s="2">
        <f t="shared" si="522"/>
        <v>2.5759256201046501E-3</v>
      </c>
      <c r="AD1427" s="3">
        <f t="shared" si="523"/>
        <v>2775.382358165778</v>
      </c>
    </row>
    <row r="1428" spans="1:30" x14ac:dyDescent="0.3">
      <c r="A1428" s="1">
        <f t="shared" si="508"/>
        <v>36</v>
      </c>
      <c r="B1428" s="1">
        <f t="shared" si="507"/>
        <v>2</v>
      </c>
      <c r="C1428" s="5">
        <v>41149</v>
      </c>
      <c r="D1428" s="3">
        <v>2782.69</v>
      </c>
      <c r="E1428" s="3">
        <v>2779.17</v>
      </c>
      <c r="F1428" s="3">
        <f t="shared" si="514"/>
        <v>2777.7460000000001</v>
      </c>
      <c r="G1428" s="3">
        <f t="shared" si="524"/>
        <v>2772.9119999999994</v>
      </c>
      <c r="H1428" s="4">
        <f t="shared" si="509"/>
        <v>5.0313561301637945E-5</v>
      </c>
      <c r="I1428" s="4">
        <f t="shared" si="512"/>
        <v>-1.2147131228549743E-3</v>
      </c>
      <c r="J1428" s="4">
        <f t="shared" si="513"/>
        <v>1.2650266841566123E-3</v>
      </c>
      <c r="K1428" s="4">
        <f t="shared" si="515"/>
        <v>-2.1706707875869123E-3</v>
      </c>
      <c r="L1428" s="4">
        <f t="shared" si="525"/>
        <v>-3.8541785213006049E-3</v>
      </c>
      <c r="M1428" s="4">
        <f t="shared" si="518"/>
        <v>1.7798603616025223E-3</v>
      </c>
      <c r="N1428" s="4">
        <f t="shared" si="526"/>
        <v>3.5262568736406726E-3</v>
      </c>
      <c r="O1428" s="4">
        <f t="shared" si="528"/>
        <v>1.7371679921229968E-3</v>
      </c>
      <c r="P1428" s="4">
        <f t="shared" si="506"/>
        <v>0.22164077213839495</v>
      </c>
      <c r="T1428" s="4"/>
      <c r="U1428" s="4">
        <f t="shared" si="519"/>
        <v>-3.7196097105174617E-3</v>
      </c>
      <c r="V1428" s="4">
        <f t="shared" si="520"/>
        <v>-1.3682413613412362E-2</v>
      </c>
      <c r="W1428" s="4">
        <f t="shared" si="521"/>
        <v>3.7839982685232802E-3</v>
      </c>
      <c r="X1428" s="4">
        <f t="shared" si="527"/>
        <v>3.4926761456866894E-3</v>
      </c>
      <c r="Y1428" s="4">
        <f t="shared" si="516"/>
        <v>-1.4612432997217996E-2</v>
      </c>
      <c r="Z1428" s="4">
        <f t="shared" si="517"/>
        <v>-8.3993182857917195E-3</v>
      </c>
      <c r="AA1428" s="4">
        <f t="shared" si="510"/>
        <v>5.0313561301637945E-5</v>
      </c>
      <c r="AB1428" s="4">
        <f t="shared" si="511"/>
        <v>5.0313561301637945E-5</v>
      </c>
      <c r="AC1428" s="2">
        <f t="shared" si="522"/>
        <v>1.7507380350719113E-3</v>
      </c>
      <c r="AD1428" s="3">
        <f t="shared" si="523"/>
        <v>2777.8182387771858</v>
      </c>
    </row>
    <row r="1429" spans="1:30" x14ac:dyDescent="0.3">
      <c r="A1429" s="1">
        <f t="shared" si="508"/>
        <v>36</v>
      </c>
      <c r="B1429" s="1">
        <f t="shared" si="507"/>
        <v>3</v>
      </c>
      <c r="C1429" s="5">
        <v>41150</v>
      </c>
      <c r="D1429" s="3">
        <v>2784</v>
      </c>
      <c r="E1429" s="3">
        <v>2782.98</v>
      </c>
      <c r="F1429" s="3">
        <f t="shared" si="514"/>
        <v>2777.8620000000001</v>
      </c>
      <c r="G1429" s="3">
        <f t="shared" si="524"/>
        <v>2777.7649999999999</v>
      </c>
      <c r="H1429" s="4">
        <f t="shared" si="509"/>
        <v>4.7076749476224281E-4</v>
      </c>
      <c r="I1429" s="4">
        <f t="shared" si="512"/>
        <v>1.0421570494735799E-4</v>
      </c>
      <c r="J1429" s="4">
        <f t="shared" si="513"/>
        <v>3.6655178981488483E-4</v>
      </c>
      <c r="K1429" s="4">
        <f t="shared" si="515"/>
        <v>-2.2864566300954048E-3</v>
      </c>
      <c r="L1429" s="4">
        <f t="shared" si="525"/>
        <v>-2.0188299012027836E-3</v>
      </c>
      <c r="M1429" s="4">
        <f t="shared" si="518"/>
        <v>2.2096130045336738E-3</v>
      </c>
      <c r="N1429" s="4">
        <f t="shared" si="526"/>
        <v>2.2446103252075421E-3</v>
      </c>
      <c r="O1429" s="4">
        <f t="shared" si="528"/>
        <v>3.484195402306299E-5</v>
      </c>
      <c r="P1429" s="4">
        <f t="shared" si="506"/>
        <v>0.22221588090419395</v>
      </c>
      <c r="T1429" s="4"/>
      <c r="U1429" s="4">
        <f t="shared" si="519"/>
        <v>2.623360848675268E-4</v>
      </c>
      <c r="V1429" s="4">
        <f t="shared" si="520"/>
        <v>-9.7402872759812329E-3</v>
      </c>
      <c r="W1429" s="4">
        <f t="shared" si="521"/>
        <v>2.0837674515521452E-4</v>
      </c>
      <c r="X1429" s="4">
        <f t="shared" si="527"/>
        <v>6.984276018570441E-5</v>
      </c>
      <c r="Y1429" s="4">
        <f t="shared" si="516"/>
        <v>-1.4726775125979549E-2</v>
      </c>
      <c r="Z1429" s="4">
        <f t="shared" si="517"/>
        <v>-8.514381370232119E-3</v>
      </c>
      <c r="AA1429" s="4">
        <f t="shared" si="510"/>
        <v>4.7076749476224281E-4</v>
      </c>
      <c r="AB1429" s="4">
        <f t="shared" si="511"/>
        <v>4.7076749476224281E-4</v>
      </c>
      <c r="AC1429" s="2">
        <f t="shared" si="522"/>
        <v>1.4803068062294001E-3</v>
      </c>
      <c r="AD1429" s="3">
        <f t="shared" si="523"/>
        <v>2779.8788258514573</v>
      </c>
    </row>
    <row r="1430" spans="1:30" x14ac:dyDescent="0.3">
      <c r="A1430" s="1">
        <f t="shared" si="508"/>
        <v>36</v>
      </c>
      <c r="B1430" s="1">
        <f t="shared" si="507"/>
        <v>4</v>
      </c>
      <c r="C1430" s="5">
        <v>41151</v>
      </c>
      <c r="D1430" s="3">
        <v>2753.74</v>
      </c>
      <c r="E1430" s="3">
        <v>2771.44</v>
      </c>
      <c r="F1430" s="3">
        <f t="shared" si="514"/>
        <v>2776.2060000000001</v>
      </c>
      <c r="G1430" s="3">
        <f t="shared" si="524"/>
        <v>2776.3299999999995</v>
      </c>
      <c r="H1430" s="4">
        <f t="shared" si="509"/>
        <v>-1.0869252873563297E-2</v>
      </c>
      <c r="I1430" s="4">
        <f t="shared" si="512"/>
        <v>-4.5114942528735437E-3</v>
      </c>
      <c r="J1430" s="4">
        <f t="shared" si="513"/>
        <v>-6.3577586206897537E-3</v>
      </c>
      <c r="K1430" s="4">
        <f t="shared" si="515"/>
        <v>-7.8214798850566867E-4</v>
      </c>
      <c r="L1430" s="4">
        <f t="shared" si="525"/>
        <v>-1.85344827586218E-3</v>
      </c>
      <c r="M1430" s="4">
        <f t="shared" si="518"/>
        <v>-8.0923389690823917E-3</v>
      </c>
      <c r="N1430" s="4">
        <f t="shared" si="526"/>
        <v>-8.1366408171938114E-3</v>
      </c>
      <c r="O1430" s="4">
        <f t="shared" si="528"/>
        <v>-4.5029668741181645E-5</v>
      </c>
      <c r="P1430" s="4">
        <f t="shared" si="506"/>
        <v>0.20893130742856134</v>
      </c>
      <c r="T1430" s="4"/>
      <c r="U1430" s="4">
        <f t="shared" si="519"/>
        <v>-7.8951149425287425E-3</v>
      </c>
      <c r="V1430" s="4">
        <f t="shared" si="520"/>
        <v>-1.7816163793103398E-2</v>
      </c>
      <c r="W1430" s="4">
        <f t="shared" si="521"/>
        <v>-2.9978059536137319E-3</v>
      </c>
      <c r="X1430" s="4">
        <f t="shared" si="527"/>
        <v>-8.9322567562814749E-5</v>
      </c>
      <c r="Y1430" s="4">
        <f t="shared" si="516"/>
        <v>-1.3241223449995558E-2</v>
      </c>
      <c r="Z1430" s="4">
        <f t="shared" si="517"/>
        <v>-7.0194629199132946E-3</v>
      </c>
      <c r="AA1430" s="4">
        <f t="shared" si="510"/>
        <v>-1.0869252873563297E-2</v>
      </c>
      <c r="AB1430" s="4">
        <f t="shared" si="511"/>
        <v>-1.0869252873563297E-2</v>
      </c>
      <c r="AC1430" s="2">
        <f t="shared" si="522"/>
        <v>-6.3280788676388158E-3</v>
      </c>
      <c r="AD1430" s="3">
        <f t="shared" si="523"/>
        <v>2771.1658839009715</v>
      </c>
    </row>
    <row r="1431" spans="1:30" x14ac:dyDescent="0.3">
      <c r="A1431" s="1">
        <f t="shared" si="508"/>
        <v>36</v>
      </c>
      <c r="B1431" s="1">
        <f t="shared" si="507"/>
        <v>5</v>
      </c>
      <c r="C1431" s="5">
        <v>41152</v>
      </c>
      <c r="D1431" s="3">
        <v>2772.24</v>
      </c>
      <c r="E1431" s="3">
        <v>2773.24</v>
      </c>
      <c r="F1431" s="3">
        <f t="shared" si="514"/>
        <v>2775.0439999999999</v>
      </c>
      <c r="G1431" s="3">
        <f t="shared" si="524"/>
        <v>2775.5239999999999</v>
      </c>
      <c r="H1431" s="4">
        <f t="shared" si="509"/>
        <v>6.7181360622280972E-3</v>
      </c>
      <c r="I1431" s="4">
        <f t="shared" si="512"/>
        <v>7.0812785520782649E-3</v>
      </c>
      <c r="J1431" s="4">
        <f t="shared" si="513"/>
        <v>-3.631424898501677E-4</v>
      </c>
      <c r="K1431" s="4">
        <f t="shared" si="515"/>
        <v>7.9909504891529735E-3</v>
      </c>
      <c r="L1431" s="4">
        <f t="shared" si="525"/>
        <v>8.0432026585258252E-3</v>
      </c>
      <c r="M1431" s="4">
        <f t="shared" si="518"/>
        <v>-1.0104344291478216E-3</v>
      </c>
      <c r="N1431" s="4">
        <f t="shared" si="526"/>
        <v>-1.1832000011529735E-3</v>
      </c>
      <c r="O1431" s="4">
        <f t="shared" si="528"/>
        <v>-1.7314518223531089E-4</v>
      </c>
      <c r="P1431" s="4">
        <f t="shared" si="506"/>
        <v>0.21705307244175373</v>
      </c>
      <c r="T1431" s="4"/>
      <c r="U1431" s="4">
        <f t="shared" si="519"/>
        <v>8.8279939282577165E-3</v>
      </c>
      <c r="V1431" s="4">
        <f t="shared" si="520"/>
        <v>-1.2602860110248052E-3</v>
      </c>
      <c r="W1431" s="4">
        <f t="shared" si="521"/>
        <v>-2.091395043285902E-3</v>
      </c>
      <c r="X1431" s="4">
        <f t="shared" si="527"/>
        <v>-3.4582082734752414E-4</v>
      </c>
      <c r="Y1431" s="4">
        <f t="shared" si="516"/>
        <v>-4.5775152276693425E-3</v>
      </c>
      <c r="Z1431" s="4">
        <f t="shared" si="517"/>
        <v>1.6988721465240029E-3</v>
      </c>
      <c r="AA1431" s="4">
        <f t="shared" si="510"/>
        <v>6.7181360622280972E-3</v>
      </c>
      <c r="AB1431" s="4">
        <f t="shared" si="511"/>
        <v>6.7181360622280972E-3</v>
      </c>
      <c r="AC1431" s="2">
        <f t="shared" si="522"/>
        <v>2.5830281626117825E-4</v>
      </c>
      <c r="AD1431" s="3">
        <f t="shared" si="523"/>
        <v>2771.5239226006479</v>
      </c>
    </row>
    <row r="1432" spans="1:30" x14ac:dyDescent="0.3">
      <c r="A1432" s="1">
        <f t="shared" si="508"/>
        <v>37</v>
      </c>
      <c r="B1432" s="1">
        <f t="shared" si="507"/>
        <v>2</v>
      </c>
      <c r="C1432" s="5">
        <v>41156</v>
      </c>
      <c r="D1432" s="3">
        <v>2772.03</v>
      </c>
      <c r="E1432" s="3">
        <v>2766.93</v>
      </c>
      <c r="F1432" s="3">
        <f t="shared" si="514"/>
        <v>2772.94</v>
      </c>
      <c r="G1432" s="3">
        <f t="shared" si="524"/>
        <v>2774.2939999999994</v>
      </c>
      <c r="H1432" s="4">
        <f t="shared" si="509"/>
        <v>-7.5751017227794725E-5</v>
      </c>
      <c r="I1432" s="4">
        <f t="shared" si="512"/>
        <v>-1.9154185784780342E-3</v>
      </c>
      <c r="J1432" s="4">
        <f t="shared" si="513"/>
        <v>1.8396675612502396E-3</v>
      </c>
      <c r="K1432" s="4">
        <f t="shared" si="515"/>
        <v>3.3456699275684522E-4</v>
      </c>
      <c r="L1432" s="4">
        <f t="shared" si="525"/>
        <v>8.3165799337546606E-4</v>
      </c>
      <c r="M1432" s="4">
        <f t="shared" si="518"/>
        <v>-3.2817154356021207E-4</v>
      </c>
      <c r="N1432" s="4">
        <f t="shared" si="526"/>
        <v>-8.160634741664779E-4</v>
      </c>
      <c r="O1432" s="4">
        <f t="shared" si="528"/>
        <v>-4.8845070219274674E-4</v>
      </c>
      <c r="P1432" s="4">
        <f t="shared" si="506"/>
        <v>0.21696087943349604</v>
      </c>
      <c r="T1432" s="4"/>
      <c r="U1432" s="4">
        <f t="shared" si="519"/>
        <v>3.7190142267626183E-3</v>
      </c>
      <c r="V1432" s="4">
        <f t="shared" si="520"/>
        <v>-6.3181759155049788E-3</v>
      </c>
      <c r="W1432" s="4">
        <f t="shared" si="521"/>
        <v>-3.7807047492407976E-3</v>
      </c>
      <c r="X1432" s="4">
        <f t="shared" si="527"/>
        <v>-9.7562803352573132E-4</v>
      </c>
      <c r="Y1432" s="4">
        <f t="shared" si="516"/>
        <v>-1.2138432595681543E-2</v>
      </c>
      <c r="Z1432" s="4">
        <f t="shared" si="517"/>
        <v>-5.9097186938396693E-3</v>
      </c>
      <c r="AA1432" s="4">
        <f t="shared" si="510"/>
        <v>-7.5751017227794725E-5</v>
      </c>
      <c r="AB1432" s="4">
        <f t="shared" si="511"/>
        <v>-7.5751017227794725E-5</v>
      </c>
      <c r="AC1432" s="2">
        <f t="shared" si="522"/>
        <v>1.2171041904358412E-4</v>
      </c>
      <c r="AD1432" s="3">
        <f t="shared" si="523"/>
        <v>2771.6926150670988</v>
      </c>
    </row>
    <row r="1433" spans="1:30" x14ac:dyDescent="0.3">
      <c r="A1433" s="1">
        <f t="shared" si="508"/>
        <v>37</v>
      </c>
      <c r="B1433" s="1">
        <f t="shared" si="507"/>
        <v>3</v>
      </c>
      <c r="C1433" s="5">
        <v>41157</v>
      </c>
      <c r="D1433" s="3">
        <v>2766.95</v>
      </c>
      <c r="E1433" s="3">
        <v>2769.19</v>
      </c>
      <c r="F1433" s="3">
        <f t="shared" si="514"/>
        <v>2769.7919999999999</v>
      </c>
      <c r="G1433" s="3">
        <f t="shared" si="524"/>
        <v>2773.7689999999998</v>
      </c>
      <c r="H1433" s="4">
        <f t="shared" si="509"/>
        <v>-1.832591999365224E-3</v>
      </c>
      <c r="I1433" s="4">
        <f t="shared" si="512"/>
        <v>-1.0245199366529746E-3</v>
      </c>
      <c r="J1433" s="4">
        <f t="shared" si="513"/>
        <v>-8.0807206271224941E-4</v>
      </c>
      <c r="K1433" s="4">
        <f t="shared" si="515"/>
        <v>-5.5104021240756607E-4</v>
      </c>
      <c r="L1433" s="4">
        <f t="shared" si="525"/>
        <v>9.0066365323118519E-4</v>
      </c>
      <c r="M1433" s="4">
        <f t="shared" si="518"/>
        <v>-1.0260698276260811E-3</v>
      </c>
      <c r="N1433" s="4">
        <f t="shared" si="526"/>
        <v>-2.45838784700527E-3</v>
      </c>
      <c r="O1433" s="4">
        <f t="shared" si="528"/>
        <v>-1.4373226838214864E-3</v>
      </c>
      <c r="P1433" s="4">
        <f t="shared" si="506"/>
        <v>0.21473068666230574</v>
      </c>
      <c r="T1433" s="4"/>
      <c r="U1433" s="4">
        <f t="shared" si="519"/>
        <v>3.8455572270140849E-3</v>
      </c>
      <c r="V1433" s="4">
        <f t="shared" si="520"/>
        <v>-6.1928983452560638E-3</v>
      </c>
      <c r="W1433" s="4">
        <f t="shared" si="521"/>
        <v>-5.6563972271436039E-3</v>
      </c>
      <c r="X1433" s="4">
        <f t="shared" si="527"/>
        <v>-2.863472758128417E-3</v>
      </c>
      <c r="Y1433" s="4">
        <f t="shared" si="516"/>
        <v>-1.301299731699101E-2</v>
      </c>
      <c r="Z1433" s="4">
        <f t="shared" si="517"/>
        <v>-6.7897977641403666E-3</v>
      </c>
      <c r="AA1433" s="4">
        <f t="shared" si="510"/>
        <v>-1.832591999365224E-3</v>
      </c>
      <c r="AB1433" s="4">
        <f t="shared" si="511"/>
        <v>-1.832591999365224E-3</v>
      </c>
      <c r="AC1433" s="2">
        <f t="shared" si="522"/>
        <v>-1.1426817897201428E-3</v>
      </c>
      <c r="AD1433" s="3">
        <f t="shared" si="523"/>
        <v>2770.111743378066</v>
      </c>
    </row>
    <row r="1434" spans="1:30" x14ac:dyDescent="0.3">
      <c r="A1434" s="1">
        <f t="shared" si="508"/>
        <v>37</v>
      </c>
      <c r="B1434" s="1">
        <f t="shared" si="507"/>
        <v>4</v>
      </c>
      <c r="C1434" s="5">
        <v>41158</v>
      </c>
      <c r="D1434" s="3">
        <v>2829.71</v>
      </c>
      <c r="E1434" s="3">
        <v>2785.01</v>
      </c>
      <c r="F1434" s="3">
        <f t="shared" si="514"/>
        <v>2778.9339999999997</v>
      </c>
      <c r="G1434" s="3">
        <f t="shared" si="524"/>
        <v>2778.3980000000001</v>
      </c>
      <c r="H1434" s="4">
        <f t="shared" si="509"/>
        <v>2.2682014492491812E-2</v>
      </c>
      <c r="I1434" s="4">
        <f t="shared" si="512"/>
        <v>6.5270424113194675E-3</v>
      </c>
      <c r="J1434" s="4">
        <f t="shared" si="513"/>
        <v>1.6154972081172343E-2</v>
      </c>
      <c r="K1434" s="4">
        <f t="shared" si="515"/>
        <v>-2.5660022768753913E-4</v>
      </c>
      <c r="L1434" s="4">
        <f t="shared" si="525"/>
        <v>2.0768957395930166E-3</v>
      </c>
      <c r="M1434" s="4">
        <f t="shared" si="518"/>
        <v>1.8271754564880022E-2</v>
      </c>
      <c r="N1434" s="4">
        <f t="shared" si="526"/>
        <v>1.8468196421103058E-2</v>
      </c>
      <c r="O1434" s="4">
        <f t="shared" si="528"/>
        <v>1.8941870368327618E-4</v>
      </c>
      <c r="P1434" s="4">
        <f t="shared" si="506"/>
        <v>0.2422832257016547</v>
      </c>
      <c r="T1434" s="4"/>
      <c r="U1434" s="4">
        <f t="shared" si="519"/>
        <v>6.1620195522145982E-3</v>
      </c>
      <c r="V1434" s="4">
        <f t="shared" si="520"/>
        <v>-3.8996006433076004E-3</v>
      </c>
      <c r="W1434" s="4">
        <f t="shared" si="521"/>
        <v>1.6418821839080472E-2</v>
      </c>
      <c r="X1434" s="4">
        <f t="shared" si="527"/>
        <v>3.8590829926024464E-4</v>
      </c>
      <c r="Y1434" s="4">
        <f t="shared" si="516"/>
        <v>-1.272222865377623E-2</v>
      </c>
      <c r="Z1434" s="4">
        <f t="shared" si="517"/>
        <v>-6.497195731884303E-3</v>
      </c>
      <c r="AA1434" s="4">
        <f t="shared" si="510"/>
        <v>2.2682014492491812E-2</v>
      </c>
      <c r="AB1434" s="4">
        <f t="shared" si="511"/>
        <v>2.2682014492491812E-2</v>
      </c>
      <c r="AC1434" s="2">
        <f t="shared" si="522"/>
        <v>1.4041075262584992E-2</v>
      </c>
      <c r="AD1434" s="3">
        <f t="shared" si="523"/>
        <v>2789.9778289187107</v>
      </c>
    </row>
    <row r="1435" spans="1:30" x14ac:dyDescent="0.3">
      <c r="A1435" s="1">
        <f t="shared" si="508"/>
        <v>37</v>
      </c>
      <c r="B1435" s="1">
        <f t="shared" si="507"/>
        <v>5</v>
      </c>
      <c r="C1435" s="5">
        <v>41159</v>
      </c>
      <c r="D1435" s="3">
        <v>2825.11</v>
      </c>
      <c r="E1435" s="3">
        <v>2823.22</v>
      </c>
      <c r="F1435" s="3">
        <f t="shared" si="514"/>
        <v>2793.2080000000001</v>
      </c>
      <c r="G1435" s="3">
        <f t="shared" si="524"/>
        <v>2784.7069999999999</v>
      </c>
      <c r="H1435" s="4">
        <f t="shared" si="509"/>
        <v>-1.6256082778800334E-3</v>
      </c>
      <c r="I1435" s="4">
        <f t="shared" si="512"/>
        <v>-2.2935212442265237E-3</v>
      </c>
      <c r="J1435" s="4">
        <f t="shared" si="513"/>
        <v>6.6791296634649035E-4</v>
      </c>
      <c r="K1435" s="4">
        <f t="shared" si="515"/>
        <v>-1.5718041778132727E-2</v>
      </c>
      <c r="L1435" s="4">
        <f t="shared" si="525"/>
        <v>-1.7490210029374797E-2</v>
      </c>
      <c r="M1435" s="4">
        <f t="shared" si="518"/>
        <v>1.142127618136567E-2</v>
      </c>
      <c r="N1435" s="4">
        <f t="shared" si="526"/>
        <v>1.4508887290476251E-2</v>
      </c>
      <c r="O1435" s="4">
        <f t="shared" si="528"/>
        <v>3.0090863718581591E-3</v>
      </c>
      <c r="P1435" s="4">
        <f t="shared" si="506"/>
        <v>0.24026375980648257</v>
      </c>
      <c r="T1435" s="4"/>
      <c r="U1435" s="4">
        <f t="shared" si="519"/>
        <v>-2.6847274102293258E-2</v>
      </c>
      <c r="V1435" s="4">
        <f t="shared" si="520"/>
        <v>-3.6578801361270383E-2</v>
      </c>
      <c r="W1435" s="4">
        <f t="shared" si="521"/>
        <v>2.5917479500606577E-2</v>
      </c>
      <c r="X1435" s="4">
        <f t="shared" si="527"/>
        <v>6.124185309015236E-3</v>
      </c>
      <c r="Y1435" s="4">
        <f t="shared" si="516"/>
        <v>-2.7990884149976424E-2</v>
      </c>
      <c r="Z1435" s="4">
        <f t="shared" si="517"/>
        <v>-2.1862123914349205E-2</v>
      </c>
      <c r="AA1435" s="4">
        <f t="shared" si="510"/>
        <v>-1.6256082778800334E-3</v>
      </c>
      <c r="AB1435" s="4">
        <f t="shared" si="511"/>
        <v>-1.6256082778800334E-3</v>
      </c>
      <c r="AC1435" s="2">
        <f t="shared" si="522"/>
        <v>8.2904550221144877E-3</v>
      </c>
      <c r="AD1435" s="3">
        <f t="shared" si="523"/>
        <v>2801.6885526124743</v>
      </c>
    </row>
    <row r="1436" spans="1:30" x14ac:dyDescent="0.3">
      <c r="A1436" s="1">
        <f t="shared" si="508"/>
        <v>38</v>
      </c>
      <c r="B1436" s="1">
        <f t="shared" si="507"/>
        <v>1</v>
      </c>
      <c r="C1436" s="5">
        <v>41162</v>
      </c>
      <c r="D1436" s="3">
        <v>2788.35</v>
      </c>
      <c r="E1436" s="3">
        <v>2821.03</v>
      </c>
      <c r="F1436" s="3">
        <f t="shared" si="514"/>
        <v>2796.43</v>
      </c>
      <c r="G1436" s="3">
        <f t="shared" si="524"/>
        <v>2785.7370000000001</v>
      </c>
      <c r="H1436" s="4">
        <f t="shared" si="509"/>
        <v>-1.3011882723150679E-2</v>
      </c>
      <c r="I1436" s="4">
        <f t="shared" si="512"/>
        <v>-1.4441915536031968E-3</v>
      </c>
      <c r="J1436" s="4">
        <f t="shared" si="513"/>
        <v>-1.1567691169547482E-2</v>
      </c>
      <c r="K1436" s="4">
        <f t="shared" si="515"/>
        <v>-9.4368006909466562E-3</v>
      </c>
      <c r="L1436" s="4">
        <f t="shared" si="525"/>
        <v>-1.4039571320526779E-2</v>
      </c>
      <c r="M1436" s="4">
        <f t="shared" si="518"/>
        <v>-2.8893982685066059E-3</v>
      </c>
      <c r="N1436" s="4">
        <f t="shared" si="526"/>
        <v>9.3799235175460885E-4</v>
      </c>
      <c r="O1436" s="4">
        <f t="shared" si="528"/>
        <v>3.8348844298598658E-3</v>
      </c>
      <c r="P1436" s="4">
        <f t="shared" si="506"/>
        <v>0.22412559321810671</v>
      </c>
      <c r="T1436" s="4"/>
      <c r="U1436" s="4">
        <f t="shared" si="519"/>
        <v>-1.8714315548775215E-2</v>
      </c>
      <c r="V1436" s="4">
        <f t="shared" si="520"/>
        <v>-2.85271723932875E-2</v>
      </c>
      <c r="W1436" s="4">
        <f t="shared" si="521"/>
        <v>5.8111851787724473E-3</v>
      </c>
      <c r="X1436" s="4">
        <f t="shared" si="527"/>
        <v>7.7065444728083472E-3</v>
      </c>
      <c r="Y1436" s="4">
        <f t="shared" si="516"/>
        <v>-2.1787962777094421E-2</v>
      </c>
      <c r="Z1436" s="4">
        <f t="shared" si="517"/>
        <v>-1.5620091573025725E-2</v>
      </c>
      <c r="AA1436" s="4">
        <f t="shared" si="510"/>
        <v>-1.3011882723150679E-2</v>
      </c>
      <c r="AB1436" s="4">
        <f t="shared" si="511"/>
        <v>-1.3011882723150679E-2</v>
      </c>
      <c r="AC1436" s="2">
        <f t="shared" si="522"/>
        <v>-3.1891148558525805E-3</v>
      </c>
      <c r="AD1436" s="3">
        <f t="shared" si="523"/>
        <v>2797.2423684083165</v>
      </c>
    </row>
    <row r="1437" spans="1:30" x14ac:dyDescent="0.3">
      <c r="A1437" s="1">
        <f t="shared" si="508"/>
        <v>38</v>
      </c>
      <c r="B1437" s="1">
        <f t="shared" si="507"/>
        <v>2</v>
      </c>
      <c r="C1437" s="5">
        <v>41163</v>
      </c>
      <c r="D1437" s="3">
        <v>2784.89</v>
      </c>
      <c r="E1437" s="3">
        <v>2789.09</v>
      </c>
      <c r="F1437" s="3">
        <f t="shared" si="514"/>
        <v>2799.002</v>
      </c>
      <c r="G1437" s="3">
        <f t="shared" si="524"/>
        <v>2785.971</v>
      </c>
      <c r="H1437" s="4">
        <f t="shared" si="509"/>
        <v>-1.2408772212957615E-3</v>
      </c>
      <c r="I1437" s="4">
        <f t="shared" si="512"/>
        <v>2.6538992594195006E-4</v>
      </c>
      <c r="J1437" s="4">
        <f t="shared" si="513"/>
        <v>-1.5062671472377115E-3</v>
      </c>
      <c r="K1437" s="4">
        <f t="shared" si="515"/>
        <v>5.0854447971023335E-3</v>
      </c>
      <c r="L1437" s="4">
        <f t="shared" si="525"/>
        <v>-8.1011669585562512E-4</v>
      </c>
      <c r="M1437" s="4">
        <f t="shared" si="518"/>
        <v>-5.0417970405166124E-3</v>
      </c>
      <c r="N1437" s="4">
        <f t="shared" si="526"/>
        <v>-3.8801552492833953E-4</v>
      </c>
      <c r="O1437" s="4">
        <f t="shared" si="528"/>
        <v>4.6791794289899958E-3</v>
      </c>
      <c r="P1437" s="4">
        <f t="shared" si="506"/>
        <v>0.2226066036534772</v>
      </c>
      <c r="T1437" s="4"/>
      <c r="U1437" s="4">
        <f t="shared" si="519"/>
        <v>-5.8529237721231947E-3</v>
      </c>
      <c r="V1437" s="4">
        <f t="shared" si="520"/>
        <v>-1.5794394534401946E-2</v>
      </c>
      <c r="W1437" s="4">
        <f t="shared" si="521"/>
        <v>4.6391994314634658E-3</v>
      </c>
      <c r="X1437" s="4">
        <f t="shared" si="527"/>
        <v>9.3986887563380014E-3</v>
      </c>
      <c r="Y1437" s="4">
        <f t="shared" si="516"/>
        <v>-7.4467926691957073E-3</v>
      </c>
      <c r="Z1437" s="4">
        <f t="shared" si="517"/>
        <v>-1.1884968058758756E-3</v>
      </c>
      <c r="AA1437" s="4">
        <f t="shared" si="510"/>
        <v>-1.2408772212957615E-3</v>
      </c>
      <c r="AB1437" s="4">
        <f t="shared" si="511"/>
        <v>-1.2408772212957615E-3</v>
      </c>
      <c r="AC1437" s="2">
        <f t="shared" si="522"/>
        <v>-2.95699732205265E-3</v>
      </c>
      <c r="AD1437" s="3">
        <f t="shared" si="523"/>
        <v>2793.1249122722111</v>
      </c>
    </row>
    <row r="1438" spans="1:30" x14ac:dyDescent="0.3">
      <c r="A1438" s="1">
        <f t="shared" si="508"/>
        <v>38</v>
      </c>
      <c r="B1438" s="1">
        <f t="shared" si="507"/>
        <v>3</v>
      </c>
      <c r="C1438" s="5">
        <v>41164</v>
      </c>
      <c r="D1438" s="3">
        <v>2791.68</v>
      </c>
      <c r="E1438" s="3">
        <v>2794.38</v>
      </c>
      <c r="F1438" s="3">
        <f t="shared" si="514"/>
        <v>2803.9479999999999</v>
      </c>
      <c r="G1438" s="3">
        <f t="shared" si="524"/>
        <v>2786.87</v>
      </c>
      <c r="H1438" s="4">
        <f t="shared" si="509"/>
        <v>2.4381573419416797E-3</v>
      </c>
      <c r="I1438" s="4">
        <f t="shared" si="512"/>
        <v>3.4076749889583565E-3</v>
      </c>
      <c r="J1438" s="4">
        <f t="shared" si="513"/>
        <v>-9.6951764701667682E-4</v>
      </c>
      <c r="K1438" s="4">
        <f t="shared" si="515"/>
        <v>7.9446584963858546E-3</v>
      </c>
      <c r="L1438" s="4">
        <f t="shared" si="525"/>
        <v>5.1907097068664451E-4</v>
      </c>
      <c r="M1438" s="4">
        <f t="shared" si="518"/>
        <v>-4.3752594555961912E-3</v>
      </c>
      <c r="N1438" s="4">
        <f t="shared" si="526"/>
        <v>1.7259506184357167E-3</v>
      </c>
      <c r="O1438" s="4">
        <f t="shared" si="528"/>
        <v>6.1174633195781661E-3</v>
      </c>
      <c r="P1438" s="4">
        <f t="shared" si="506"/>
        <v>0.22558751092048129</v>
      </c>
      <c r="T1438" s="4"/>
      <c r="U1438" s="4">
        <f t="shared" si="519"/>
        <v>-6.4419061435101767E-3</v>
      </c>
      <c r="V1438" s="4">
        <f t="shared" si="520"/>
        <v>-1.6377487082075065E-2</v>
      </c>
      <c r="W1438" s="4">
        <f t="shared" si="521"/>
        <v>8.9376389164965101E-3</v>
      </c>
      <c r="X1438" s="4">
        <f t="shared" si="527"/>
        <v>1.2331611904431794E-2</v>
      </c>
      <c r="Y1438" s="4">
        <f t="shared" si="516"/>
        <v>-4.6232300135441743E-3</v>
      </c>
      <c r="Z1438" s="4">
        <f t="shared" si="517"/>
        <v>1.652869117507047E-3</v>
      </c>
      <c r="AA1438" s="4">
        <f t="shared" si="510"/>
        <v>2.4381573419416797E-3</v>
      </c>
      <c r="AB1438" s="4">
        <f t="shared" si="511"/>
        <v>2.4381573419416797E-3</v>
      </c>
      <c r="AC1438" s="2">
        <f t="shared" si="522"/>
        <v>-3.4505202893644036E-4</v>
      </c>
      <c r="AD1438" s="3">
        <f t="shared" si="523"/>
        <v>2792.6432748481411</v>
      </c>
    </row>
    <row r="1439" spans="1:30" x14ac:dyDescent="0.3">
      <c r="A1439" s="1">
        <f t="shared" si="508"/>
        <v>38</v>
      </c>
      <c r="B1439" s="1">
        <f t="shared" si="507"/>
        <v>4</v>
      </c>
      <c r="C1439" s="5">
        <v>41165</v>
      </c>
      <c r="D1439" s="3">
        <v>2831.35</v>
      </c>
      <c r="E1439" s="3">
        <v>2796.72</v>
      </c>
      <c r="F1439" s="3">
        <f t="shared" si="514"/>
        <v>2804.2760000000003</v>
      </c>
      <c r="G1439" s="3">
        <f t="shared" si="524"/>
        <v>2791.6049999999996</v>
      </c>
      <c r="H1439" s="4">
        <f t="shared" si="509"/>
        <v>1.4210081384685951E-2</v>
      </c>
      <c r="I1439" s="4">
        <f t="shared" si="512"/>
        <v>1.8053645116918714E-3</v>
      </c>
      <c r="J1439" s="4">
        <f t="shared" si="513"/>
        <v>1.2404716872994079E-2</v>
      </c>
      <c r="K1439" s="4">
        <f t="shared" si="515"/>
        <v>2.0874527166438589E-3</v>
      </c>
      <c r="L1439" s="4">
        <f t="shared" si="525"/>
        <v>-1.6087485353304901E-3</v>
      </c>
      <c r="M1439" s="4">
        <f t="shared" si="518"/>
        <v>9.654541849660879E-3</v>
      </c>
      <c r="N1439" s="4">
        <f t="shared" si="526"/>
        <v>1.4237329421605259E-2</v>
      </c>
      <c r="O1439" s="4">
        <f t="shared" si="528"/>
        <v>4.4752503222846808E-3</v>
      </c>
      <c r="P1439" s="4">
        <f t="shared" si="506"/>
        <v>0.24300320919471602</v>
      </c>
      <c r="T1439" s="4"/>
      <c r="U1439" s="4">
        <f t="shared" si="519"/>
        <v>1.3622621503897368E-2</v>
      </c>
      <c r="V1439" s="4">
        <f t="shared" si="520"/>
        <v>3.486395288858312E-3</v>
      </c>
      <c r="W1439" s="4">
        <f t="shared" si="521"/>
        <v>5.79564690374587E-4</v>
      </c>
      <c r="X1439" s="4">
        <f t="shared" si="527"/>
        <v>9.1193241725066355E-3</v>
      </c>
      <c r="Y1439" s="4">
        <f t="shared" si="516"/>
        <v>-1.04074033022669E-2</v>
      </c>
      <c r="Z1439" s="4">
        <f t="shared" si="517"/>
        <v>-4.1677748284039053E-3</v>
      </c>
      <c r="AA1439" s="4">
        <f t="shared" si="510"/>
        <v>1.4210081384685951E-2</v>
      </c>
      <c r="AB1439" s="4">
        <f t="shared" si="511"/>
        <v>1.4210081384685951E-2</v>
      </c>
      <c r="AC1439" s="2">
        <f t="shared" si="522"/>
        <v>9.1138444327166813E-3</v>
      </c>
      <c r="AD1439" s="3">
        <f t="shared" si="523"/>
        <v>2805.5455165654275</v>
      </c>
    </row>
    <row r="1440" spans="1:30" x14ac:dyDescent="0.3">
      <c r="A1440" s="1">
        <f t="shared" si="508"/>
        <v>38</v>
      </c>
      <c r="B1440" s="1">
        <f t="shared" si="507"/>
        <v>5</v>
      </c>
      <c r="C1440" s="5">
        <v>41166</v>
      </c>
      <c r="D1440" s="3">
        <v>2855.23</v>
      </c>
      <c r="E1440" s="3">
        <v>2841.82</v>
      </c>
      <c r="F1440" s="3">
        <f t="shared" si="514"/>
        <v>2810.3</v>
      </c>
      <c r="G1440" s="3">
        <f t="shared" si="524"/>
        <v>2801.7539999999999</v>
      </c>
      <c r="H1440" s="4">
        <f t="shared" si="509"/>
        <v>8.4341391915517729E-3</v>
      </c>
      <c r="I1440" s="4">
        <f t="shared" si="512"/>
        <v>3.6978826354919932E-3</v>
      </c>
      <c r="J1440" s="4">
        <f t="shared" si="513"/>
        <v>4.7362565560597793E-3</v>
      </c>
      <c r="K1440" s="4">
        <f t="shared" si="515"/>
        <v>-1.1401804792766632E-2</v>
      </c>
      <c r="L1440" s="4">
        <f t="shared" si="525"/>
        <v>-1.2551531169858212E-2</v>
      </c>
      <c r="M1440" s="4">
        <f t="shared" si="518"/>
        <v>1.5987616980393492E-2</v>
      </c>
      <c r="N1440" s="4">
        <f t="shared" si="526"/>
        <v>1.908661502758633E-2</v>
      </c>
      <c r="O1440" s="4">
        <f t="shared" si="528"/>
        <v>2.9931038830497986E-3</v>
      </c>
      <c r="P1440" s="4">
        <f t="shared" si="506"/>
        <v>0.25348687127660979</v>
      </c>
      <c r="T1440" s="4"/>
      <c r="U1440" s="4">
        <f t="shared" si="519"/>
        <v>-2.2038956681440943E-3</v>
      </c>
      <c r="V1440" s="4">
        <f t="shared" si="520"/>
        <v>-1.2181856711462637E-2</v>
      </c>
      <c r="W1440" s="4">
        <f t="shared" si="521"/>
        <v>1.0661531763364927E-2</v>
      </c>
      <c r="X1440" s="4">
        <f t="shared" si="527"/>
        <v>6.1191289728513227E-3</v>
      </c>
      <c r="Y1440" s="4">
        <f t="shared" si="516"/>
        <v>-2.3728465580886707E-2</v>
      </c>
      <c r="Z1440" s="4">
        <f t="shared" si="517"/>
        <v>-1.75728297316382E-2</v>
      </c>
      <c r="AA1440" s="4">
        <f t="shared" si="510"/>
        <v>8.4341391915517729E-3</v>
      </c>
      <c r="AB1440" s="4">
        <f t="shared" si="511"/>
        <v>8.4341391915517729E-3</v>
      </c>
      <c r="AC1440" s="2">
        <f t="shared" si="522"/>
        <v>1.1600812878955988E-2</v>
      </c>
      <c r="AD1440" s="3">
        <f t="shared" si="523"/>
        <v>2822.1070110436185</v>
      </c>
    </row>
    <row r="1441" spans="1:30" x14ac:dyDescent="0.3">
      <c r="A1441" s="1">
        <f t="shared" si="508"/>
        <v>39</v>
      </c>
      <c r="B1441" s="1">
        <f t="shared" si="507"/>
        <v>1</v>
      </c>
      <c r="C1441" s="5">
        <v>41169</v>
      </c>
      <c r="D1441" s="3">
        <v>2856.44</v>
      </c>
      <c r="E1441" s="3">
        <v>2857.52</v>
      </c>
      <c r="F1441" s="3">
        <f t="shared" si="514"/>
        <v>2823.9180000000001</v>
      </c>
      <c r="G1441" s="3">
        <f t="shared" si="524"/>
        <v>2810.174</v>
      </c>
      <c r="H1441" s="4">
        <f t="shared" si="509"/>
        <v>4.2378372320269695E-4</v>
      </c>
      <c r="I1441" s="4">
        <f t="shared" si="512"/>
        <v>8.0203696374721604E-4</v>
      </c>
      <c r="J1441" s="4">
        <f t="shared" si="513"/>
        <v>-3.7825324054451909E-4</v>
      </c>
      <c r="K1441" s="4">
        <f t="shared" si="515"/>
        <v>-1.3814123555720594E-2</v>
      </c>
      <c r="L1441" s="4">
        <f t="shared" si="525"/>
        <v>-1.7580603547408341E-2</v>
      </c>
      <c r="M1441" s="4">
        <f t="shared" si="518"/>
        <v>1.1516623358043659E-2</v>
      </c>
      <c r="N1441" s="4">
        <f t="shared" si="526"/>
        <v>1.6463749219799227E-2</v>
      </c>
      <c r="O1441" s="4">
        <f t="shared" si="528"/>
        <v>4.8115836495778459E-3</v>
      </c>
      <c r="P1441" s="4">
        <f t="shared" si="506"/>
        <v>0.25401807860990511</v>
      </c>
      <c r="T1441" s="4"/>
      <c r="U1441" s="4">
        <f t="shared" si="519"/>
        <v>-2.3423682155202945E-2</v>
      </c>
      <c r="V1441" s="4">
        <f t="shared" si="520"/>
        <v>-3.318944533365089E-2</v>
      </c>
      <c r="W1441" s="4">
        <f t="shared" si="521"/>
        <v>2.4419459537002221E-2</v>
      </c>
      <c r="X1441" s="4">
        <f t="shared" si="527"/>
        <v>9.829675693652366E-3</v>
      </c>
      <c r="Y1441" s="4">
        <f t="shared" si="516"/>
        <v>-2.6110705556272637E-2</v>
      </c>
      <c r="Z1441" s="4">
        <f t="shared" si="517"/>
        <v>-1.9970090325035737E-2</v>
      </c>
      <c r="AA1441" s="4">
        <f t="shared" si="510"/>
        <v>4.2378372320269695E-4</v>
      </c>
      <c r="AB1441" s="4">
        <f t="shared" si="511"/>
        <v>4.2378372320269695E-4</v>
      </c>
      <c r="AC1441" s="2">
        <f t="shared" si="522"/>
        <v>8.0130019549699491E-3</v>
      </c>
      <c r="AD1441" s="3">
        <f t="shared" si="523"/>
        <v>2833.5513406957457</v>
      </c>
    </row>
    <row r="1442" spans="1:30" x14ac:dyDescent="0.3">
      <c r="A1442" s="1">
        <f t="shared" si="508"/>
        <v>39</v>
      </c>
      <c r="B1442" s="1">
        <f t="shared" si="507"/>
        <v>2</v>
      </c>
      <c r="C1442" s="5">
        <v>41170</v>
      </c>
      <c r="D1442" s="3">
        <v>2857.38</v>
      </c>
      <c r="E1442" s="3">
        <v>2852.42</v>
      </c>
      <c r="F1442" s="3">
        <f t="shared" si="514"/>
        <v>2838.4160000000002</v>
      </c>
      <c r="G1442" s="3">
        <f t="shared" si="524"/>
        <v>2818.7089999999998</v>
      </c>
      <c r="H1442" s="4">
        <f t="shared" si="509"/>
        <v>3.2908095391468209E-4</v>
      </c>
      <c r="I1442" s="4">
        <f t="shared" si="512"/>
        <v>-1.4073462071669566E-3</v>
      </c>
      <c r="J1442" s="4">
        <f t="shared" si="513"/>
        <v>1.7364271610816387E-3</v>
      </c>
      <c r="K1442" s="4">
        <f t="shared" si="515"/>
        <v>-7.9697105487949588E-3</v>
      </c>
      <c r="L1442" s="4">
        <f t="shared" si="525"/>
        <v>-1.4713341704281652E-2</v>
      </c>
      <c r="M1442" s="4">
        <f t="shared" si="518"/>
        <v>6.6811911995986288E-3</v>
      </c>
      <c r="N1442" s="4">
        <f t="shared" si="526"/>
        <v>1.3719401328764437E-2</v>
      </c>
      <c r="O1442" s="4">
        <f t="shared" si="528"/>
        <v>6.8968775591627066E-3</v>
      </c>
      <c r="P1442" s="4">
        <f t="shared" si="506"/>
        <v>0.2544307520754403</v>
      </c>
      <c r="T1442" s="4"/>
      <c r="U1442" s="4">
        <f t="shared" si="519"/>
        <v>-2.504866197084489E-2</v>
      </c>
      <c r="V1442" s="4">
        <f t="shared" si="520"/>
        <v>-3.4798175351136426E-2</v>
      </c>
      <c r="W1442" s="4">
        <f t="shared" si="521"/>
        <v>2.6029753419345193E-2</v>
      </c>
      <c r="X1442" s="4">
        <f t="shared" si="527"/>
        <v>1.4081447601680962E-2</v>
      </c>
      <c r="Y1442" s="4">
        <f t="shared" si="516"/>
        <v>-2.0339165529483293E-2</v>
      </c>
      <c r="Z1442" s="4">
        <f t="shared" si="517"/>
        <v>-1.416215929692977E-2</v>
      </c>
      <c r="AA1442" s="4">
        <f t="shared" si="510"/>
        <v>3.2908095391468209E-4</v>
      </c>
      <c r="AB1442" s="4">
        <f t="shared" si="511"/>
        <v>3.2908095391468209E-4</v>
      </c>
      <c r="AC1442" s="2">
        <f t="shared" si="522"/>
        <v>5.5595590609239737E-3</v>
      </c>
      <c r="AD1442" s="3">
        <f t="shared" si="523"/>
        <v>2841.4942271304972</v>
      </c>
    </row>
    <row r="1443" spans="1:30" x14ac:dyDescent="0.3">
      <c r="A1443" s="1">
        <f t="shared" si="508"/>
        <v>39</v>
      </c>
      <c r="B1443" s="1">
        <f t="shared" si="507"/>
        <v>3</v>
      </c>
      <c r="C1443" s="5">
        <v>41171</v>
      </c>
      <c r="D1443" s="3">
        <v>2864.03</v>
      </c>
      <c r="E1443" s="3">
        <v>2858.54</v>
      </c>
      <c r="F1443" s="3">
        <f t="shared" si="514"/>
        <v>2852.8860000000004</v>
      </c>
      <c r="G1443" s="3">
        <f t="shared" si="524"/>
        <v>2828.4169999999999</v>
      </c>
      <c r="H1443" s="4">
        <f t="shared" si="509"/>
        <v>2.3273068335328486E-3</v>
      </c>
      <c r="I1443" s="4">
        <f t="shared" si="512"/>
        <v>4.0596630479665093E-4</v>
      </c>
      <c r="J1443" s="4">
        <f t="shared" si="513"/>
        <v>1.9213405287361977E-3</v>
      </c>
      <c r="K1443" s="4">
        <f t="shared" si="515"/>
        <v>-2.5477885335516261E-3</v>
      </c>
      <c r="L1443" s="4">
        <f t="shared" si="525"/>
        <v>-1.1521043753368496E-2</v>
      </c>
      <c r="M1443" s="4">
        <f t="shared" si="518"/>
        <v>3.906219876994656E-3</v>
      </c>
      <c r="N1443" s="4">
        <f t="shared" si="526"/>
        <v>1.2591141970932957E-2</v>
      </c>
      <c r="O1443" s="4">
        <f t="shared" si="528"/>
        <v>8.5435557588434841E-3</v>
      </c>
      <c r="P1443" s="4">
        <f t="shared" si="506"/>
        <v>0.25735019733693926</v>
      </c>
      <c r="T1443" s="4"/>
      <c r="U1443" s="4">
        <f t="shared" si="519"/>
        <v>-2.2993091573399502E-2</v>
      </c>
      <c r="V1443" s="4">
        <f t="shared" si="520"/>
        <v>-3.2763160657665498E-2</v>
      </c>
      <c r="W1443" s="4">
        <f t="shared" si="521"/>
        <v>2.5916294131132639E-2</v>
      </c>
      <c r="X1443" s="4">
        <f t="shared" si="527"/>
        <v>1.7453248063088386E-2</v>
      </c>
      <c r="Y1443" s="4">
        <f t="shared" si="516"/>
        <v>-1.4984848526898895E-2</v>
      </c>
      <c r="Z1443" s="4">
        <f t="shared" si="517"/>
        <v>-8.7740819883984356E-3</v>
      </c>
      <c r="AA1443" s="4">
        <f t="shared" si="510"/>
        <v>2.3273068335328486E-3</v>
      </c>
      <c r="AB1443" s="4">
        <f t="shared" si="511"/>
        <v>2.3273068335328486E-3</v>
      </c>
      <c r="AC1443" s="2">
        <f t="shared" si="522"/>
        <v>5.2457022376401563E-3</v>
      </c>
      <c r="AD1443" s="3">
        <f t="shared" si="523"/>
        <v>2849.0061514203317</v>
      </c>
    </row>
    <row r="1444" spans="1:30" x14ac:dyDescent="0.3">
      <c r="A1444" s="1">
        <f t="shared" si="508"/>
        <v>39</v>
      </c>
      <c r="B1444" s="1">
        <f t="shared" si="507"/>
        <v>4</v>
      </c>
      <c r="C1444" s="5">
        <v>41172</v>
      </c>
      <c r="D1444" s="3">
        <v>2861.7</v>
      </c>
      <c r="E1444" s="3">
        <v>2850.44</v>
      </c>
      <c r="F1444" s="3">
        <f t="shared" si="514"/>
        <v>2858.9559999999997</v>
      </c>
      <c r="G1444" s="3">
        <f t="shared" si="524"/>
        <v>2831.616</v>
      </c>
      <c r="H1444" s="4">
        <f t="shared" si="509"/>
        <v>-8.1353896432662435E-4</v>
      </c>
      <c r="I1444" s="4">
        <f t="shared" si="512"/>
        <v>-4.745062027981601E-3</v>
      </c>
      <c r="J1444" s="4">
        <f t="shared" si="513"/>
        <v>3.9315230636549764E-3</v>
      </c>
      <c r="K1444" s="4">
        <f t="shared" si="515"/>
        <v>-2.011152117820071E-3</v>
      </c>
      <c r="L1444" s="4">
        <f t="shared" si="525"/>
        <v>-1.2484738870286664E-2</v>
      </c>
      <c r="M1444" s="4">
        <f t="shared" si="518"/>
        <v>9.5979091668432184E-4</v>
      </c>
      <c r="N1444" s="4">
        <f t="shared" si="526"/>
        <v>1.0624321941958172E-2</v>
      </c>
      <c r="O1444" s="4">
        <f t="shared" si="528"/>
        <v>9.553761750008629E-3</v>
      </c>
      <c r="P1444" s="4">
        <f t="shared" si="506"/>
        <v>0.25632729395960185</v>
      </c>
      <c r="T1444" s="4"/>
      <c r="U1444" s="4">
        <f t="shared" si="519"/>
        <v>-1.1410495001798266E-2</v>
      </c>
      <c r="V1444" s="4">
        <f t="shared" si="520"/>
        <v>-2.1296390051780356E-2</v>
      </c>
      <c r="W1444" s="4">
        <f t="shared" si="521"/>
        <v>1.0719268193617853E-2</v>
      </c>
      <c r="X1444" s="4">
        <f t="shared" si="527"/>
        <v>1.9498793984614703E-2</v>
      </c>
      <c r="Y1444" s="4">
        <f t="shared" si="516"/>
        <v>-1.4454903338296101E-2</v>
      </c>
      <c r="Z1444" s="4">
        <f t="shared" si="517"/>
        <v>-8.2407953630271313E-3</v>
      </c>
      <c r="AA1444" s="4">
        <f t="shared" si="510"/>
        <v>-8.1353896432662435E-4</v>
      </c>
      <c r="AB1444" s="4">
        <f t="shared" si="511"/>
        <v>-8.1353896432662435E-4</v>
      </c>
      <c r="AC1444" s="2">
        <f t="shared" si="522"/>
        <v>2.9571812977525484E-3</v>
      </c>
      <c r="AD1444" s="3">
        <f t="shared" si="523"/>
        <v>2853.2374342802214</v>
      </c>
    </row>
    <row r="1445" spans="1:30" x14ac:dyDescent="0.3">
      <c r="A1445" s="1">
        <f t="shared" si="508"/>
        <v>39</v>
      </c>
      <c r="B1445" s="1">
        <f t="shared" si="507"/>
        <v>5</v>
      </c>
      <c r="C1445" s="5">
        <v>41173</v>
      </c>
      <c r="D1445" s="3">
        <v>2861.64</v>
      </c>
      <c r="E1445" s="3">
        <v>2874.53</v>
      </c>
      <c r="F1445" s="3">
        <f t="shared" si="514"/>
        <v>2860.2379999999998</v>
      </c>
      <c r="G1445" s="3">
        <f t="shared" si="524"/>
        <v>2835.2689999999998</v>
      </c>
      <c r="H1445" s="4">
        <f t="shared" si="509"/>
        <v>-2.0966558339429513E-5</v>
      </c>
      <c r="I1445" s="4">
        <f t="shared" si="512"/>
        <v>4.4833490582522218E-3</v>
      </c>
      <c r="J1445" s="4">
        <f t="shared" si="513"/>
        <v>-4.5043156165916511E-3</v>
      </c>
      <c r="K1445" s="4">
        <f t="shared" si="515"/>
        <v>-6.333647831708425E-4</v>
      </c>
      <c r="L1445" s="4">
        <f t="shared" si="525"/>
        <v>-1.0260024150368963E-2</v>
      </c>
      <c r="M1445" s="4">
        <f t="shared" si="518"/>
        <v>4.9016899992239936E-4</v>
      </c>
      <c r="N1445" s="4">
        <f t="shared" si="526"/>
        <v>9.301057501069597E-3</v>
      </c>
      <c r="O1445" s="4">
        <f t="shared" si="528"/>
        <v>8.7254161949092308E-3</v>
      </c>
      <c r="P1445" s="4">
        <f t="shared" si="506"/>
        <v>0.25630095310009965</v>
      </c>
      <c r="T1445" s="4"/>
      <c r="U1445" s="4">
        <f t="shared" si="519"/>
        <v>-2.2608938742704689E-3</v>
      </c>
      <c r="V1445" s="4">
        <f t="shared" si="520"/>
        <v>-1.2238284935527706E-2</v>
      </c>
      <c r="W1445" s="4">
        <f t="shared" si="521"/>
        <v>2.2450030295282182E-3</v>
      </c>
      <c r="X1445" s="4">
        <f t="shared" si="527"/>
        <v>1.7769633135252337E-2</v>
      </c>
      <c r="Y1445" s="4">
        <f t="shared" si="516"/>
        <v>-1.3094295396846992E-2</v>
      </c>
      <c r="Z1445" s="4">
        <f t="shared" si="517"/>
        <v>-6.8716084486940866E-3</v>
      </c>
      <c r="AA1445" s="4">
        <f t="shared" si="510"/>
        <v>-2.0966558339429513E-5</v>
      </c>
      <c r="AB1445" s="4">
        <f t="shared" si="511"/>
        <v>-2.0966558339429513E-5</v>
      </c>
      <c r="AC1445" s="2">
        <f t="shared" si="522"/>
        <v>1.9575175353477377E-3</v>
      </c>
      <c r="AD1445" s="3">
        <f t="shared" si="523"/>
        <v>2856.0382895201474</v>
      </c>
    </row>
    <row r="1446" spans="1:30" x14ac:dyDescent="0.3">
      <c r="A1446" s="1">
        <f t="shared" si="508"/>
        <v>40</v>
      </c>
      <c r="B1446" s="1">
        <f t="shared" si="507"/>
        <v>1</v>
      </c>
      <c r="C1446" s="5">
        <v>41176</v>
      </c>
      <c r="D1446" s="3">
        <v>2843.98</v>
      </c>
      <c r="E1446" s="3">
        <v>2836.35</v>
      </c>
      <c r="F1446" s="3">
        <f t="shared" si="514"/>
        <v>2857.7460000000001</v>
      </c>
      <c r="G1446" s="3">
        <f t="shared" si="524"/>
        <v>2840.8319999999999</v>
      </c>
      <c r="H1446" s="4">
        <f t="shared" si="509"/>
        <v>-6.1712863952138831E-3</v>
      </c>
      <c r="I1446" s="4">
        <f t="shared" si="512"/>
        <v>-8.8375896339162041E-3</v>
      </c>
      <c r="J1446" s="4">
        <f t="shared" si="513"/>
        <v>2.666303238702321E-3</v>
      </c>
      <c r="K1446" s="4">
        <f t="shared" si="515"/>
        <v>-1.5812610950359678E-4</v>
      </c>
      <c r="L1446" s="4">
        <f t="shared" si="525"/>
        <v>-7.3935847198730387E-3</v>
      </c>
      <c r="M1446" s="4">
        <f t="shared" si="518"/>
        <v>-4.8170831137547129E-3</v>
      </c>
      <c r="N1446" s="4">
        <f t="shared" si="526"/>
        <v>1.1081260701090872E-3</v>
      </c>
      <c r="O1446" s="4">
        <f t="shared" si="528"/>
        <v>5.9472992074487913E-3</v>
      </c>
      <c r="P1446" s="4">
        <f t="shared" si="506"/>
        <v>0.24854796011993877</v>
      </c>
      <c r="T1446" s="4"/>
      <c r="U1446" s="4">
        <f t="shared" si="519"/>
        <v>-1.8171398219202339E-3</v>
      </c>
      <c r="V1446" s="4">
        <f t="shared" si="520"/>
        <v>-1.1798968423701104E-2</v>
      </c>
      <c r="W1446" s="4">
        <f t="shared" si="521"/>
        <v>-4.3620730699752263E-3</v>
      </c>
      <c r="X1446" s="4">
        <f t="shared" si="527"/>
        <v>1.1979101376173095E-2</v>
      </c>
      <c r="Y1446" s="4">
        <f t="shared" si="516"/>
        <v>-1.2624982392427419E-2</v>
      </c>
      <c r="Z1446" s="4">
        <f t="shared" si="517"/>
        <v>-6.3993363085703544E-3</v>
      </c>
      <c r="AA1446" s="4">
        <f t="shared" si="510"/>
        <v>-6.1712863952138831E-3</v>
      </c>
      <c r="AB1446" s="4">
        <f t="shared" si="511"/>
        <v>-6.1712863952138831E-3</v>
      </c>
      <c r="AC1446" s="2">
        <f t="shared" si="522"/>
        <v>-2.8266231408443586E-3</v>
      </c>
      <c r="AD1446" s="3">
        <f t="shared" si="523"/>
        <v>2852.0188596800986</v>
      </c>
    </row>
    <row r="1447" spans="1:30" x14ac:dyDescent="0.3">
      <c r="A1447" s="1">
        <f t="shared" si="508"/>
        <v>40</v>
      </c>
      <c r="B1447" s="1">
        <f t="shared" si="507"/>
        <v>2</v>
      </c>
      <c r="C1447" s="5">
        <v>41177</v>
      </c>
      <c r="D1447" s="3">
        <v>2804.53</v>
      </c>
      <c r="E1447" s="3">
        <v>2851.65</v>
      </c>
      <c r="F1447" s="3">
        <f t="shared" si="514"/>
        <v>2847.1759999999999</v>
      </c>
      <c r="G1447" s="3">
        <f t="shared" si="524"/>
        <v>2842.7959999999998</v>
      </c>
      <c r="H1447" s="4">
        <f t="shared" si="509"/>
        <v>-1.3871405565439919E-2</v>
      </c>
      <c r="I1447" s="4">
        <f t="shared" si="512"/>
        <v>2.6969247322414618E-3</v>
      </c>
      <c r="J1447" s="4">
        <f t="shared" si="513"/>
        <v>-1.6568330297681379E-2</v>
      </c>
      <c r="K1447" s="4">
        <f t="shared" si="515"/>
        <v>4.8725729435508047E-3</v>
      </c>
      <c r="L1447" s="4">
        <f t="shared" si="525"/>
        <v>1.0786917551381485E-3</v>
      </c>
      <c r="M1447" s="4">
        <f t="shared" si="518"/>
        <v>-1.4978350477806686E-2</v>
      </c>
      <c r="N1447" s="4">
        <f t="shared" si="526"/>
        <v>-1.346069151638022E-2</v>
      </c>
      <c r="O1447" s="4">
        <f t="shared" si="528"/>
        <v>1.5617590113138776E-3</v>
      </c>
      <c r="P1447" s="4">
        <f t="shared" si="506"/>
        <v>0.23122884499721238</v>
      </c>
      <c r="T1447" s="4"/>
      <c r="U1447" s="4">
        <f t="shared" si="519"/>
        <v>4.7117068333814198E-3</v>
      </c>
      <c r="V1447" s="4">
        <f t="shared" si="520"/>
        <v>-5.3354102349524356E-3</v>
      </c>
      <c r="W1447" s="4">
        <f t="shared" si="521"/>
        <v>-1.8495964834918669E-2</v>
      </c>
      <c r="X1447" s="4">
        <f t="shared" si="527"/>
        <v>3.0862283752627392E-3</v>
      </c>
      <c r="Y1447" s="4">
        <f t="shared" si="516"/>
        <v>-7.6570102602341351E-3</v>
      </c>
      <c r="Z1447" s="4">
        <f t="shared" si="517"/>
        <v>-1.4000398713278172E-3</v>
      </c>
      <c r="AA1447" s="4">
        <f t="shared" si="510"/>
        <v>-1.3871405565439919E-2</v>
      </c>
      <c r="AB1447" s="4">
        <f t="shared" si="511"/>
        <v>-1.3871405565439919E-2</v>
      </c>
      <c r="AC1447" s="2">
        <f t="shared" si="522"/>
        <v>-1.1288607997323095E-2</v>
      </c>
      <c r="AD1447" s="3">
        <f t="shared" si="523"/>
        <v>2836.1892397867327</v>
      </c>
    </row>
    <row r="1448" spans="1:30" x14ac:dyDescent="0.3">
      <c r="A1448" s="1">
        <f t="shared" si="508"/>
        <v>40</v>
      </c>
      <c r="B1448" s="1">
        <f t="shared" si="507"/>
        <v>3</v>
      </c>
      <c r="C1448" s="5">
        <v>41178</v>
      </c>
      <c r="D1448" s="3">
        <v>2781.63</v>
      </c>
      <c r="E1448" s="3">
        <v>2798.93</v>
      </c>
      <c r="F1448" s="3">
        <f t="shared" si="514"/>
        <v>2830.6959999999999</v>
      </c>
      <c r="G1448" s="3">
        <f t="shared" si="524"/>
        <v>2841.7910000000002</v>
      </c>
      <c r="H1448" s="4">
        <f t="shared" si="509"/>
        <v>-8.1653610408874526E-3</v>
      </c>
      <c r="I1448" s="4">
        <f t="shared" si="512"/>
        <v>-1.9967695121822066E-3</v>
      </c>
      <c r="J1448" s="4">
        <f t="shared" si="513"/>
        <v>-6.1685915287052456E-3</v>
      </c>
      <c r="K1448" s="4">
        <f t="shared" si="515"/>
        <v>1.3703722192310258E-2</v>
      </c>
      <c r="L1448" s="4">
        <f t="shared" si="525"/>
        <v>1.5669490273077867E-2</v>
      </c>
      <c r="M1448" s="4">
        <f t="shared" si="518"/>
        <v>-1.7333546237391726E-2</v>
      </c>
      <c r="N1448" s="4">
        <f t="shared" si="526"/>
        <v>-2.1170100123478489E-2</v>
      </c>
      <c r="O1448" s="4">
        <f t="shared" si="528"/>
        <v>-3.988668514504177E-3</v>
      </c>
      <c r="P1448" s="4">
        <f t="shared" si="506"/>
        <v>0.22117541695385529</v>
      </c>
      <c r="T1448" s="4"/>
      <c r="U1448" s="4">
        <f t="shared" si="519"/>
        <v>2.1215676066934565E-2</v>
      </c>
      <c r="V1448" s="4">
        <f t="shared" si="520"/>
        <v>1.1003519306265211E-2</v>
      </c>
      <c r="W1448" s="4">
        <f t="shared" si="521"/>
        <v>-2.8770648352147179E-2</v>
      </c>
      <c r="X1448" s="4">
        <f t="shared" si="527"/>
        <v>-7.7780885741668285E-3</v>
      </c>
      <c r="Y1448" s="4">
        <f t="shared" si="516"/>
        <v>1.064024908116935E-3</v>
      </c>
      <c r="Z1448" s="4">
        <f t="shared" si="517"/>
        <v>7.3759836018463913E-3</v>
      </c>
      <c r="AA1448" s="4">
        <f t="shared" si="510"/>
        <v>-8.1653610408874526E-3</v>
      </c>
      <c r="AB1448" s="4">
        <f t="shared" si="511"/>
        <v>-8.1653610408874526E-3</v>
      </c>
      <c r="AC1448" s="2">
        <f t="shared" si="522"/>
        <v>-1.307608363602944E-2</v>
      </c>
      <c r="AD1448" s="3">
        <f t="shared" si="523"/>
        <v>2818.0028265244887</v>
      </c>
    </row>
    <row r="1449" spans="1:30" x14ac:dyDescent="0.3">
      <c r="A1449" s="1">
        <f t="shared" si="508"/>
        <v>40</v>
      </c>
      <c r="B1449" s="1">
        <f t="shared" si="507"/>
        <v>4</v>
      </c>
      <c r="C1449" s="5">
        <v>41179</v>
      </c>
      <c r="D1449" s="3">
        <v>2821.6</v>
      </c>
      <c r="E1449" s="3">
        <v>2790.78</v>
      </c>
      <c r="F1449" s="3">
        <f t="shared" si="514"/>
        <v>2822.6759999999999</v>
      </c>
      <c r="G1449" s="3">
        <f t="shared" si="524"/>
        <v>2840.8159999999998</v>
      </c>
      <c r="H1449" s="4">
        <f t="shared" si="509"/>
        <v>1.4369272692629789E-2</v>
      </c>
      <c r="I1449" s="4">
        <f t="shared" si="512"/>
        <v>3.289438207094434E-3</v>
      </c>
      <c r="J1449" s="4">
        <f t="shared" si="513"/>
        <v>1.1079834485535355E-2</v>
      </c>
      <c r="K1449" s="4">
        <f t="shared" si="515"/>
        <v>1.4852802134000424E-2</v>
      </c>
      <c r="L1449" s="4">
        <f t="shared" si="525"/>
        <v>2.2045027955231607E-2</v>
      </c>
      <c r="M1449" s="4">
        <f t="shared" si="518"/>
        <v>-3.8119855059525848E-4</v>
      </c>
      <c r="N1449" s="4">
        <f t="shared" si="526"/>
        <v>-6.7642536510636011E-3</v>
      </c>
      <c r="O1449" s="4">
        <f t="shared" si="528"/>
        <v>-6.4289764672525781E-3</v>
      </c>
      <c r="P1449" s="4">
        <f t="shared" si="506"/>
        <v>0.23872281952560112</v>
      </c>
      <c r="T1449" s="4"/>
      <c r="U1449" s="4">
        <f t="shared" si="519"/>
        <v>2.8785280572901393E-2</v>
      </c>
      <c r="V1449" s="4">
        <f t="shared" si="520"/>
        <v>1.8497427767172312E-2</v>
      </c>
      <c r="W1449" s="4">
        <f t="shared" si="521"/>
        <v>-1.4012649823531436E-2</v>
      </c>
      <c r="X1449" s="4">
        <f t="shared" si="527"/>
        <v>-1.2689946959659313E-2</v>
      </c>
      <c r="Y1449" s="4">
        <f t="shared" si="516"/>
        <v>2.1987771697360037E-3</v>
      </c>
      <c r="Z1449" s="4">
        <f t="shared" si="517"/>
        <v>8.5178907598805528E-3</v>
      </c>
      <c r="AA1449" s="4">
        <f t="shared" si="510"/>
        <v>1.4369272692629789E-2</v>
      </c>
      <c r="AB1449" s="4">
        <f t="shared" si="511"/>
        <v>1.4369272692629789E-2</v>
      </c>
      <c r="AC1449" s="2">
        <f t="shared" si="522"/>
        <v>8.4991340031915033E-4</v>
      </c>
      <c r="AD1449" s="3">
        <f t="shared" si="523"/>
        <v>2819.2018843496594</v>
      </c>
    </row>
    <row r="1450" spans="1:30" x14ac:dyDescent="0.3">
      <c r="A1450" s="1">
        <f t="shared" si="508"/>
        <v>40</v>
      </c>
      <c r="B1450" s="1">
        <f t="shared" si="507"/>
        <v>5</v>
      </c>
      <c r="C1450" s="5">
        <v>41180</v>
      </c>
      <c r="D1450" s="3">
        <v>2799.19</v>
      </c>
      <c r="E1450" s="3">
        <v>2812.82</v>
      </c>
      <c r="F1450" s="3">
        <f t="shared" si="514"/>
        <v>2810.1860000000001</v>
      </c>
      <c r="G1450" s="3">
        <f t="shared" si="524"/>
        <v>2835.2119999999995</v>
      </c>
      <c r="H1450" s="4">
        <f t="shared" si="509"/>
        <v>-7.9423022398638563E-3</v>
      </c>
      <c r="I1450" s="4">
        <f t="shared" si="512"/>
        <v>-3.11170966827323E-3</v>
      </c>
      <c r="J1450" s="4">
        <f t="shared" si="513"/>
        <v>-4.8305925715906263E-3</v>
      </c>
      <c r="K1450" s="4">
        <f t="shared" si="515"/>
        <v>-3.0709526509781556E-3</v>
      </c>
      <c r="L1450" s="4">
        <f t="shared" si="525"/>
        <v>6.2427149292755748E-3</v>
      </c>
      <c r="M1450" s="4">
        <f t="shared" si="518"/>
        <v>-3.9129082558948388E-3</v>
      </c>
      <c r="N1450" s="4">
        <f t="shared" si="526"/>
        <v>-1.2705222748774865E-2</v>
      </c>
      <c r="O1450" s="4">
        <f t="shared" si="528"/>
        <v>-8.9404434854366381E-3</v>
      </c>
      <c r="P1450" s="4">
        <f t="shared" si="506"/>
        <v>0.22888450850151246</v>
      </c>
      <c r="T1450" s="4"/>
      <c r="U1450" s="4">
        <f t="shared" si="519"/>
        <v>1.4190530195633671E-2</v>
      </c>
      <c r="V1450" s="4">
        <f t="shared" si="520"/>
        <v>4.0486248936773741E-3</v>
      </c>
      <c r="W1450" s="4">
        <f t="shared" si="521"/>
        <v>-2.1823150361331201E-2</v>
      </c>
      <c r="X1450" s="4">
        <f t="shared" si="527"/>
        <v>-1.7499243069982177E-2</v>
      </c>
      <c r="Y1450" s="4">
        <f t="shared" si="516"/>
        <v>-1.5501489400965901E-2</v>
      </c>
      <c r="Z1450" s="4">
        <f t="shared" si="517"/>
        <v>-9.2939804122079712E-3</v>
      </c>
      <c r="AA1450" s="4">
        <f t="shared" si="510"/>
        <v>-7.9423022398638563E-3</v>
      </c>
      <c r="AB1450" s="4">
        <f t="shared" si="511"/>
        <v>-7.9423022398638563E-3</v>
      </c>
      <c r="AC1450" s="2">
        <f t="shared" si="522"/>
        <v>-4.7661131374098853E-3</v>
      </c>
      <c r="AD1450" s="3">
        <f t="shared" si="523"/>
        <v>2812.5312562331064</v>
      </c>
    </row>
    <row r="1451" spans="1:30" x14ac:dyDescent="0.3">
      <c r="A1451" s="1">
        <f t="shared" si="508"/>
        <v>41</v>
      </c>
      <c r="B1451" s="1">
        <f t="shared" si="507"/>
        <v>1</v>
      </c>
      <c r="C1451" s="5">
        <v>41183</v>
      </c>
      <c r="D1451" s="3">
        <v>2794.28</v>
      </c>
      <c r="E1451" s="3">
        <v>2811.45</v>
      </c>
      <c r="F1451" s="3">
        <f t="shared" si="514"/>
        <v>2800.2460000000001</v>
      </c>
      <c r="G1451" s="3">
        <f t="shared" si="524"/>
        <v>2828.9959999999996</v>
      </c>
      <c r="H1451" s="4">
        <f t="shared" si="509"/>
        <v>-1.754078858526879E-3</v>
      </c>
      <c r="I1451" s="4">
        <f t="shared" si="512"/>
        <v>4.3798384532667536E-3</v>
      </c>
      <c r="J1451" s="4">
        <f t="shared" si="513"/>
        <v>-6.1339173117936326E-3</v>
      </c>
      <c r="K1451" s="4">
        <f t="shared" si="515"/>
        <v>9.1008470307486354E-4</v>
      </c>
      <c r="L1451" s="4">
        <f t="shared" si="525"/>
        <v>1.2026098025976428E-2</v>
      </c>
      <c r="M1451" s="4">
        <f t="shared" si="518"/>
        <v>-2.1305271036901382E-3</v>
      </c>
      <c r="N1451" s="4">
        <f t="shared" si="526"/>
        <v>-1.2271491370083041E-2</v>
      </c>
      <c r="O1451" s="4">
        <f t="shared" si="528"/>
        <v>-1.028887584637171E-2</v>
      </c>
      <c r="P1451" s="4">
        <f t="shared" si="506"/>
        <v>0.22672894816557876</v>
      </c>
      <c r="T1451" s="4"/>
      <c r="U1451" s="4">
        <f t="shared" si="519"/>
        <v>1.600105744876195E-2</v>
      </c>
      <c r="V1451" s="4">
        <f t="shared" si="520"/>
        <v>5.8410468742742935E-3</v>
      </c>
      <c r="W1451" s="4">
        <f t="shared" si="521"/>
        <v>-1.747550967306374E-2</v>
      </c>
      <c r="X1451" s="4">
        <f t="shared" si="527"/>
        <v>-2.0120752509145318E-2</v>
      </c>
      <c r="Y1451" s="4">
        <f t="shared" si="516"/>
        <v>-1.157009091666422E-2</v>
      </c>
      <c r="Z1451" s="4">
        <f t="shared" si="517"/>
        <v>-5.3377934785922947E-3</v>
      </c>
      <c r="AA1451" s="4">
        <f t="shared" si="510"/>
        <v>-1.754078858526879E-3</v>
      </c>
      <c r="AB1451" s="4">
        <f t="shared" si="511"/>
        <v>-1.754078858526879E-3</v>
      </c>
      <c r="AC1451" s="2">
        <f t="shared" si="522"/>
        <v>-4.3544326822667944E-3</v>
      </c>
      <c r="AD1451" s="3">
        <f t="shared" si="523"/>
        <v>2806.4475041554047</v>
      </c>
    </row>
    <row r="1452" spans="1:30" x14ac:dyDescent="0.3">
      <c r="A1452" s="1">
        <f t="shared" si="508"/>
        <v>41</v>
      </c>
      <c r="B1452" s="1">
        <f t="shared" si="507"/>
        <v>2</v>
      </c>
      <c r="C1452" s="5">
        <v>41184</v>
      </c>
      <c r="D1452" s="3">
        <v>2799.29</v>
      </c>
      <c r="E1452" s="3">
        <v>2807.08</v>
      </c>
      <c r="F1452" s="3">
        <f t="shared" si="514"/>
        <v>2799.1980000000003</v>
      </c>
      <c r="G1452" s="3">
        <f t="shared" si="524"/>
        <v>2823.1869999999994</v>
      </c>
      <c r="H1452" s="4">
        <f t="shared" si="509"/>
        <v>1.7929484518372401E-3</v>
      </c>
      <c r="I1452" s="4">
        <f t="shared" si="512"/>
        <v>4.5807864637759012E-3</v>
      </c>
      <c r="J1452" s="4">
        <f t="shared" si="513"/>
        <v>-2.7878380119386609E-3</v>
      </c>
      <c r="K1452" s="4">
        <f t="shared" si="515"/>
        <v>1.7517929484518306E-3</v>
      </c>
      <c r="L1452" s="4">
        <f t="shared" si="525"/>
        <v>1.1295296900175146E-2</v>
      </c>
      <c r="M1452" s="4">
        <f t="shared" si="518"/>
        <v>3.2866556777921199E-5</v>
      </c>
      <c r="N1452" s="4">
        <f t="shared" si="526"/>
        <v>-8.4645473360423825E-3</v>
      </c>
      <c r="O1452" s="4">
        <f t="shared" si="528"/>
        <v>-8.5696730242308308E-3</v>
      </c>
      <c r="P1452" s="4">
        <f t="shared" si="506"/>
        <v>0.22892840993401617</v>
      </c>
      <c r="T1452" s="4"/>
      <c r="U1452" s="4">
        <f t="shared" si="519"/>
        <v>3.6682079104456244E-3</v>
      </c>
      <c r="V1452" s="4">
        <f t="shared" si="520"/>
        <v>-6.3684741686589113E-3</v>
      </c>
      <c r="W1452" s="4">
        <f t="shared" si="521"/>
        <v>-1.8684057578275989E-3</v>
      </c>
      <c r="X1452" s="4">
        <f t="shared" si="527"/>
        <v>-1.6851083319050039E-2</v>
      </c>
      <c r="Y1452" s="4">
        <f t="shared" si="516"/>
        <v>-1.0738877786566198E-2</v>
      </c>
      <c r="Z1452" s="4">
        <f t="shared" si="517"/>
        <v>-4.5013393421128086E-3</v>
      </c>
      <c r="AA1452" s="4">
        <f t="shared" si="510"/>
        <v>1.7929484518372401E-3</v>
      </c>
      <c r="AB1452" s="4">
        <f t="shared" si="511"/>
        <v>1.7929484518372401E-3</v>
      </c>
      <c r="AC1452" s="2">
        <f t="shared" si="522"/>
        <v>-1.7045998938789704E-3</v>
      </c>
      <c r="AD1452" s="3">
        <f t="shared" si="523"/>
        <v>2804.0616694369364</v>
      </c>
    </row>
    <row r="1453" spans="1:30" x14ac:dyDescent="0.3">
      <c r="A1453" s="1">
        <f t="shared" si="508"/>
        <v>41</v>
      </c>
      <c r="B1453" s="1">
        <f t="shared" si="507"/>
        <v>3</v>
      </c>
      <c r="C1453" s="5">
        <v>41185</v>
      </c>
      <c r="D1453" s="3">
        <v>2818.84</v>
      </c>
      <c r="E1453" s="3">
        <v>2810.16</v>
      </c>
      <c r="F1453" s="3">
        <f t="shared" si="514"/>
        <v>2806.6400000000003</v>
      </c>
      <c r="G1453" s="3">
        <f t="shared" si="524"/>
        <v>2818.6679999999997</v>
      </c>
      <c r="H1453" s="4">
        <f t="shared" si="509"/>
        <v>6.9839137781366641E-3</v>
      </c>
      <c r="I1453" s="4">
        <f t="shared" si="512"/>
        <v>3.8831275073321772E-3</v>
      </c>
      <c r="J1453" s="4">
        <f t="shared" si="513"/>
        <v>3.1007862708044868E-3</v>
      </c>
      <c r="K1453" s="4">
        <f t="shared" si="515"/>
        <v>1.5361037977487798E-3</v>
      </c>
      <c r="L1453" s="4">
        <f t="shared" si="525"/>
        <v>6.9156424982365124E-3</v>
      </c>
      <c r="M1453" s="4">
        <f t="shared" si="518"/>
        <v>4.3468346492602601E-3</v>
      </c>
      <c r="N1453" s="4">
        <f t="shared" si="526"/>
        <v>6.1021730831896564E-5</v>
      </c>
      <c r="O1453" s="4">
        <f t="shared" si="528"/>
        <v>-4.2670034482266955E-3</v>
      </c>
      <c r="P1453" s="4">
        <f t="shared" si="506"/>
        <v>0.23751113998849793</v>
      </c>
      <c r="T1453" s="4"/>
      <c r="U1453" s="4">
        <f t="shared" si="519"/>
        <v>-6.3087425740097859E-3</v>
      </c>
      <c r="V1453" s="4">
        <f t="shared" si="520"/>
        <v>-1.6245655148269672E-2</v>
      </c>
      <c r="W1453" s="4">
        <f t="shared" si="521"/>
        <v>1.3377048708850578E-2</v>
      </c>
      <c r="X1453" s="4">
        <f t="shared" si="527"/>
        <v>-8.4982633246380342E-3</v>
      </c>
      <c r="Y1453" s="4">
        <f t="shared" si="516"/>
        <v>-1.0951877546362775E-2</v>
      </c>
      <c r="Z1453" s="4">
        <f t="shared" si="517"/>
        <v>-4.7156821185916683E-3</v>
      </c>
      <c r="AA1453" s="4">
        <f t="shared" si="510"/>
        <v>6.9839137781366641E-3</v>
      </c>
      <c r="AB1453" s="4">
        <f t="shared" si="511"/>
        <v>6.9839137781366641E-3</v>
      </c>
      <c r="AC1453" s="2">
        <f t="shared" si="522"/>
        <v>3.495132882808357E-3</v>
      </c>
      <c r="AD1453" s="3">
        <f t="shared" si="523"/>
        <v>2808.9877796246246</v>
      </c>
    </row>
    <row r="1454" spans="1:30" x14ac:dyDescent="0.3">
      <c r="A1454" s="1">
        <f t="shared" si="508"/>
        <v>41</v>
      </c>
      <c r="B1454" s="1">
        <f t="shared" si="507"/>
        <v>4</v>
      </c>
      <c r="C1454" s="5">
        <v>41186</v>
      </c>
      <c r="D1454" s="3">
        <v>2828.6</v>
      </c>
      <c r="E1454" s="3">
        <v>2824.89</v>
      </c>
      <c r="F1454" s="3">
        <f t="shared" si="514"/>
        <v>2808.04</v>
      </c>
      <c r="G1454" s="3">
        <f t="shared" si="524"/>
        <v>2815.3579999999997</v>
      </c>
      <c r="H1454" s="4">
        <f t="shared" si="509"/>
        <v>3.4624171645073021E-3</v>
      </c>
      <c r="I1454" s="4">
        <f t="shared" si="512"/>
        <v>2.1462729349660593E-3</v>
      </c>
      <c r="J1454" s="4">
        <f t="shared" si="513"/>
        <v>1.3161442295412428E-3</v>
      </c>
      <c r="K1454" s="4">
        <f t="shared" si="515"/>
        <v>-5.654808360886057E-3</v>
      </c>
      <c r="L1454" s="4">
        <f t="shared" si="525"/>
        <v>-1.7572240117684492E-3</v>
      </c>
      <c r="M1454" s="4">
        <f t="shared" si="518"/>
        <v>7.3218330223216001E-3</v>
      </c>
      <c r="N1454" s="4">
        <f t="shared" si="526"/>
        <v>4.7034870876102404E-3</v>
      </c>
      <c r="O1454" s="4">
        <f t="shared" si="528"/>
        <v>-2.5871455843879503E-3</v>
      </c>
      <c r="P1454" s="4">
        <f t="shared" si="506"/>
        <v>0.2417959198008631</v>
      </c>
      <c r="T1454" s="4"/>
      <c r="U1454" s="4">
        <f t="shared" si="519"/>
        <v>9.7912616537290643E-4</v>
      </c>
      <c r="V1454" s="4">
        <f t="shared" si="520"/>
        <v>-9.0306650962807856E-3</v>
      </c>
      <c r="W1454" s="4">
        <f t="shared" si="521"/>
        <v>2.480861922313581E-3</v>
      </c>
      <c r="X1454" s="4">
        <f t="shared" si="527"/>
        <v>-5.1851505450855742E-3</v>
      </c>
      <c r="Y1454" s="4">
        <f t="shared" si="516"/>
        <v>-1.8053127458630542E-2</v>
      </c>
      <c r="Z1454" s="4">
        <f t="shared" si="517"/>
        <v>-1.1861707185100191E-2</v>
      </c>
      <c r="AA1454" s="4">
        <f t="shared" si="510"/>
        <v>3.4624171645073021E-3</v>
      </c>
      <c r="AB1454" s="4">
        <f t="shared" si="511"/>
        <v>3.4624171645073021E-3</v>
      </c>
      <c r="AC1454" s="2">
        <f t="shared" si="522"/>
        <v>4.6223621521541977E-3</v>
      </c>
      <c r="AD1454" s="3">
        <f t="shared" si="523"/>
        <v>2815.5251864164165</v>
      </c>
    </row>
    <row r="1455" spans="1:30" x14ac:dyDescent="0.3">
      <c r="A1455" s="1">
        <f t="shared" si="508"/>
        <v>41</v>
      </c>
      <c r="B1455" s="1">
        <f t="shared" si="507"/>
        <v>5</v>
      </c>
      <c r="C1455" s="5">
        <v>41187</v>
      </c>
      <c r="D1455" s="3">
        <v>2811.94</v>
      </c>
      <c r="E1455" s="3">
        <v>2840.19</v>
      </c>
      <c r="F1455" s="3">
        <f t="shared" si="514"/>
        <v>2810.59</v>
      </c>
      <c r="G1455" s="3">
        <f t="shared" si="524"/>
        <v>2810.3879999999999</v>
      </c>
      <c r="H1455" s="4">
        <f t="shared" si="509"/>
        <v>-5.8898394965706908E-3</v>
      </c>
      <c r="I1455" s="4">
        <f t="shared" si="512"/>
        <v>4.0974333592590489E-3</v>
      </c>
      <c r="J1455" s="4">
        <f t="shared" si="513"/>
        <v>-9.9872728558297388E-3</v>
      </c>
      <c r="K1455" s="4">
        <f t="shared" si="515"/>
        <v>-6.4864243795516707E-3</v>
      </c>
      <c r="L1455" s="4">
        <f t="shared" si="525"/>
        <v>-6.4994854148498898E-3</v>
      </c>
      <c r="M1455" s="4">
        <f t="shared" si="518"/>
        <v>4.8032619485585199E-4</v>
      </c>
      <c r="N1455" s="4">
        <f t="shared" si="526"/>
        <v>5.5223691532988849E-4</v>
      </c>
      <c r="O1455" s="4">
        <f t="shared" si="528"/>
        <v>7.1836525672747486E-5</v>
      </c>
      <c r="P1455" s="4">
        <f t="shared" ref="P1455:P1512" si="529">(D1455-2277.83)/2277.83</f>
        <v>0.23448194114573964</v>
      </c>
      <c r="T1455" s="4"/>
      <c r="U1455" s="4">
        <f t="shared" si="519"/>
        <v>-1.0397369723538096E-2</v>
      </c>
      <c r="V1455" s="4">
        <f t="shared" si="520"/>
        <v>-2.0293396026302708E-2</v>
      </c>
      <c r="W1455" s="4">
        <f t="shared" si="521"/>
        <v>4.5548890929161647E-3</v>
      </c>
      <c r="X1455" s="4">
        <f t="shared" si="527"/>
        <v>1.4376272602596282E-4</v>
      </c>
      <c r="Y1455" s="4">
        <f t="shared" si="516"/>
        <v>-1.8874374200255475E-2</v>
      </c>
      <c r="Z1455" s="4">
        <f t="shared" si="517"/>
        <v>-1.2688132092538223E-2</v>
      </c>
      <c r="AA1455" s="4">
        <f t="shared" si="510"/>
        <v>-5.8898394965706908E-3</v>
      </c>
      <c r="AB1455" s="4">
        <f t="shared" si="511"/>
        <v>-5.8898394965706908E-3</v>
      </c>
      <c r="AC1455" s="2">
        <f t="shared" si="522"/>
        <v>-8.4999120806683235E-4</v>
      </c>
      <c r="AD1455" s="3">
        <f t="shared" si="523"/>
        <v>2814.3301242776115</v>
      </c>
    </row>
    <row r="1456" spans="1:30" x14ac:dyDescent="0.3">
      <c r="A1456" s="1">
        <f t="shared" si="508"/>
        <v>42</v>
      </c>
      <c r="B1456" s="1">
        <f t="shared" ref="B1456:B1519" si="530">WEEKDAY(C1456,2)</f>
        <v>1</v>
      </c>
      <c r="C1456" s="5">
        <v>41190</v>
      </c>
      <c r="D1456" s="3">
        <v>2786.92</v>
      </c>
      <c r="E1456" s="3">
        <v>2797.33</v>
      </c>
      <c r="F1456" s="3">
        <f t="shared" si="514"/>
        <v>2809.1179999999999</v>
      </c>
      <c r="G1456" s="3">
        <f t="shared" si="524"/>
        <v>2804.6819999999998</v>
      </c>
      <c r="H1456" s="4">
        <f t="shared" si="509"/>
        <v>-8.8977716451986814E-3</v>
      </c>
      <c r="I1456" s="4">
        <f t="shared" si="512"/>
        <v>-5.1957011885033558E-3</v>
      </c>
      <c r="J1456" s="4">
        <f t="shared" si="513"/>
        <v>-3.7020704566953257E-3</v>
      </c>
      <c r="K1456" s="4">
        <f t="shared" si="515"/>
        <v>9.6997090976335331E-4</v>
      </c>
      <c r="L1456" s="4">
        <f t="shared" si="525"/>
        <v>-1.8792877673225402E-3</v>
      </c>
      <c r="M1456" s="4">
        <f t="shared" si="518"/>
        <v>-7.9021244390587598E-3</v>
      </c>
      <c r="N1456" s="4">
        <f t="shared" si="526"/>
        <v>-6.3329817783262833E-3</v>
      </c>
      <c r="O1456" s="4">
        <f t="shared" si="528"/>
        <v>1.5917213267693903E-3</v>
      </c>
      <c r="P1456" s="4">
        <f t="shared" si="529"/>
        <v>0.22349780273330325</v>
      </c>
      <c r="T1456" s="4"/>
      <c r="U1456" s="4">
        <f t="shared" si="519"/>
        <v>-6.2803616008875914E-3</v>
      </c>
      <c r="V1456" s="4">
        <f t="shared" si="520"/>
        <v>-1.6217557984878644E-2</v>
      </c>
      <c r="W1456" s="4">
        <f t="shared" si="521"/>
        <v>-2.6339522166712449E-3</v>
      </c>
      <c r="X1456" s="4">
        <f t="shared" si="527"/>
        <v>3.1682930713943856E-3</v>
      </c>
      <c r="Y1456" s="4">
        <f t="shared" si="516"/>
        <v>-1.1510951420782331E-2</v>
      </c>
      <c r="Z1456" s="4">
        <f t="shared" si="517"/>
        <v>-5.2782810934187581E-3</v>
      </c>
      <c r="AA1456" s="4">
        <f t="shared" si="510"/>
        <v>-8.8977716451986814E-3</v>
      </c>
      <c r="AB1456" s="4">
        <f t="shared" si="511"/>
        <v>-8.8977716451986814E-3</v>
      </c>
      <c r="AC1456" s="2">
        <f t="shared" si="522"/>
        <v>-6.5568499221629753E-3</v>
      </c>
      <c r="AD1456" s="3">
        <f t="shared" si="523"/>
        <v>2805.1934161850745</v>
      </c>
    </row>
    <row r="1457" spans="1:30" x14ac:dyDescent="0.3">
      <c r="A1457" s="1">
        <f t="shared" si="508"/>
        <v>42</v>
      </c>
      <c r="B1457" s="1">
        <f t="shared" si="530"/>
        <v>2</v>
      </c>
      <c r="C1457" s="5">
        <v>41191</v>
      </c>
      <c r="D1457" s="3">
        <v>2741.92</v>
      </c>
      <c r="E1457" s="3">
        <v>2781.81</v>
      </c>
      <c r="F1457" s="3">
        <f t="shared" si="514"/>
        <v>2797.6440000000002</v>
      </c>
      <c r="G1457" s="3">
        <f t="shared" si="524"/>
        <v>2798.4209999999998</v>
      </c>
      <c r="H1457" s="4">
        <f t="shared" si="509"/>
        <v>-1.6146857462718701E-2</v>
      </c>
      <c r="I1457" s="4">
        <f t="shared" si="512"/>
        <v>-1.8335653696554359E-3</v>
      </c>
      <c r="J1457" s="4">
        <f t="shared" si="513"/>
        <v>-1.4313292093063265E-2</v>
      </c>
      <c r="K1457" s="4">
        <f t="shared" si="515"/>
        <v>8.8466837942962843E-3</v>
      </c>
      <c r="L1457" s="4">
        <f t="shared" si="525"/>
        <v>6.3794041052089813E-3</v>
      </c>
      <c r="M1457" s="4">
        <f t="shared" si="518"/>
        <v>-1.991818830415884E-2</v>
      </c>
      <c r="N1457" s="4">
        <f t="shared" si="526"/>
        <v>-2.0190314466622339E-2</v>
      </c>
      <c r="O1457" s="4">
        <f t="shared" si="528"/>
        <v>-2.833780708407207E-4</v>
      </c>
      <c r="P1457" s="4">
        <f t="shared" si="529"/>
        <v>0.20374215810661908</v>
      </c>
      <c r="T1457" s="4"/>
      <c r="U1457" s="4">
        <f t="shared" si="519"/>
        <v>4.4385917069739676E-3</v>
      </c>
      <c r="V1457" s="4">
        <f t="shared" si="520"/>
        <v>-5.6057942100958399E-3</v>
      </c>
      <c r="W1457" s="4">
        <f t="shared" si="521"/>
        <v>-2.0494482529498512E-2</v>
      </c>
      <c r="X1457" s="4">
        <f t="shared" si="527"/>
        <v>-5.5515901340315592E-4</v>
      </c>
      <c r="Y1457" s="4">
        <f t="shared" si="516"/>
        <v>-3.7324519138620584E-3</v>
      </c>
      <c r="Z1457" s="4">
        <f t="shared" si="517"/>
        <v>2.5492637955802939E-3</v>
      </c>
      <c r="AA1457" s="4">
        <f t="shared" si="510"/>
        <v>-1.6146857462718701E-2</v>
      </c>
      <c r="AB1457" s="4">
        <f t="shared" si="511"/>
        <v>-1.6146857462718701E-2</v>
      </c>
      <c r="AC1457" s="2">
        <f t="shared" si="522"/>
        <v>-1.5384211595056126E-2</v>
      </c>
      <c r="AD1457" s="3">
        <f t="shared" si="523"/>
        <v>2784.1022774567164</v>
      </c>
    </row>
    <row r="1458" spans="1:30" x14ac:dyDescent="0.3">
      <c r="A1458" s="1">
        <f t="shared" si="508"/>
        <v>42</v>
      </c>
      <c r="B1458" s="1">
        <f t="shared" si="530"/>
        <v>3</v>
      </c>
      <c r="C1458" s="5">
        <v>41192</v>
      </c>
      <c r="D1458" s="3">
        <v>2728.54</v>
      </c>
      <c r="E1458" s="3">
        <v>2743.58</v>
      </c>
      <c r="F1458" s="3">
        <f t="shared" si="514"/>
        <v>2779.5839999999998</v>
      </c>
      <c r="G1458" s="3">
        <f t="shared" si="524"/>
        <v>2793.1119999999996</v>
      </c>
      <c r="H1458" s="4">
        <f t="shared" si="509"/>
        <v>-4.879792262356345E-3</v>
      </c>
      <c r="I1458" s="4">
        <f t="shared" si="512"/>
        <v>6.0541518352098323E-4</v>
      </c>
      <c r="J1458" s="4">
        <f t="shared" si="513"/>
        <v>-5.4852074458773279E-3</v>
      </c>
      <c r="K1458" s="4">
        <f t="shared" si="515"/>
        <v>1.8390397969306079E-2</v>
      </c>
      <c r="L1458" s="4">
        <f t="shared" si="525"/>
        <v>2.1286786874404023E-2</v>
      </c>
      <c r="M1458" s="4">
        <f t="shared" si="518"/>
        <v>-1.83638990582763E-2</v>
      </c>
      <c r="N1458" s="4">
        <f t="shared" si="526"/>
        <v>-2.3118299588415957E-2</v>
      </c>
      <c r="O1458" s="4">
        <f t="shared" si="528"/>
        <v>-4.9579628665879158E-3</v>
      </c>
      <c r="P1458" s="4">
        <f t="shared" si="529"/>
        <v>0.19786814643761827</v>
      </c>
      <c r="T1458" s="4"/>
      <c r="U1458" s="4">
        <f t="shared" si="519"/>
        <v>2.8053334889420578E-2</v>
      </c>
      <c r="V1458" s="4">
        <f t="shared" si="520"/>
        <v>1.7772801540526371E-2</v>
      </c>
      <c r="W1458" s="4">
        <f t="shared" si="521"/>
        <v>-3.2034453888833768E-2</v>
      </c>
      <c r="X1458" s="4">
        <f t="shared" si="527"/>
        <v>-9.6399965795401239E-3</v>
      </c>
      <c r="Y1458" s="4">
        <f t="shared" si="516"/>
        <v>5.6922633312847864E-3</v>
      </c>
      <c r="Z1458" s="4">
        <f t="shared" si="517"/>
        <v>1.2033404224179324E-2</v>
      </c>
      <c r="AA1458" s="4">
        <f t="shared" si="510"/>
        <v>-4.879792262356345E-3</v>
      </c>
      <c r="AB1458" s="4">
        <f t="shared" si="511"/>
        <v>-4.879792262356345E-3</v>
      </c>
      <c r="AC1458" s="2">
        <f t="shared" si="522"/>
        <v>-1.357558192457428E-2</v>
      </c>
      <c r="AD1458" s="3">
        <f t="shared" si="523"/>
        <v>2765.5815183044779</v>
      </c>
    </row>
    <row r="1459" spans="1:30" x14ac:dyDescent="0.3">
      <c r="A1459" s="1">
        <f t="shared" si="508"/>
        <v>42</v>
      </c>
      <c r="B1459" s="1">
        <f t="shared" si="530"/>
        <v>4</v>
      </c>
      <c r="C1459" s="5">
        <v>41193</v>
      </c>
      <c r="D1459" s="3">
        <v>2719.21</v>
      </c>
      <c r="E1459" s="3">
        <v>2750.81</v>
      </c>
      <c r="F1459" s="3">
        <f t="shared" si="514"/>
        <v>2757.7059999999997</v>
      </c>
      <c r="G1459" s="3">
        <f t="shared" si="524"/>
        <v>2782.8729999999996</v>
      </c>
      <c r="H1459" s="4">
        <f t="shared" si="509"/>
        <v>-3.4194111136358371E-3</v>
      </c>
      <c r="I1459" s="4">
        <f t="shared" si="512"/>
        <v>8.1618741158275051E-3</v>
      </c>
      <c r="J1459" s="4">
        <f t="shared" si="513"/>
        <v>-1.1581285229463343E-2</v>
      </c>
      <c r="K1459" s="4">
        <f t="shared" si="515"/>
        <v>1.4216394115534301E-2</v>
      </c>
      <c r="L1459" s="4">
        <f t="shared" si="525"/>
        <v>2.2505320305608971E-2</v>
      </c>
      <c r="M1459" s="4">
        <f t="shared" si="518"/>
        <v>-1.3959428597537099E-2</v>
      </c>
      <c r="N1459" s="4">
        <f t="shared" si="526"/>
        <v>-2.2876717694267603E-2</v>
      </c>
      <c r="O1459" s="4">
        <f t="shared" si="528"/>
        <v>-9.2552616384905598E-3</v>
      </c>
      <c r="P1459" s="4">
        <f t="shared" si="529"/>
        <v>0.19377214278501914</v>
      </c>
      <c r="T1459" s="4"/>
      <c r="U1459" s="4">
        <f t="shared" si="519"/>
        <v>3.6671626584180529E-2</v>
      </c>
      <c r="V1459" s="4">
        <f t="shared" si="520"/>
        <v>2.6304910318338703E-2</v>
      </c>
      <c r="W1459" s="4">
        <f t="shared" si="521"/>
        <v>-3.8672841688467748E-2</v>
      </c>
      <c r="X1459" s="4">
        <f t="shared" si="527"/>
        <v>-1.7924958333926971E-2</v>
      </c>
      <c r="Y1459" s="4">
        <f t="shared" si="516"/>
        <v>1.5703044133455629E-3</v>
      </c>
      <c r="Z1459" s="4">
        <f t="shared" si="517"/>
        <v>7.8854553257993888E-3</v>
      </c>
      <c r="AA1459" s="4">
        <f t="shared" si="510"/>
        <v>-3.4194111136358371E-3</v>
      </c>
      <c r="AB1459" s="4">
        <f t="shared" si="511"/>
        <v>-3.4194111136358371E-3</v>
      </c>
      <c r="AC1459" s="2">
        <f t="shared" si="522"/>
        <v>-1.1368870199917882E-2</v>
      </c>
      <c r="AD1459" s="3">
        <f t="shared" si="523"/>
        <v>2750.1243455363187</v>
      </c>
    </row>
    <row r="1460" spans="1:30" x14ac:dyDescent="0.3">
      <c r="A1460" s="1">
        <f t="shared" si="508"/>
        <v>42</v>
      </c>
      <c r="B1460" s="1">
        <f t="shared" si="530"/>
        <v>5</v>
      </c>
      <c r="C1460" s="5">
        <v>41194</v>
      </c>
      <c r="D1460" s="3">
        <v>2720.14</v>
      </c>
      <c r="E1460" s="3">
        <v>2719.69</v>
      </c>
      <c r="F1460" s="3">
        <f t="shared" si="514"/>
        <v>2739.346</v>
      </c>
      <c r="G1460" s="3">
        <f t="shared" si="524"/>
        <v>2774.9679999999998</v>
      </c>
      <c r="H1460" s="4">
        <f t="shared" si="509"/>
        <v>3.4201109881172706E-4</v>
      </c>
      <c r="I1460" s="4">
        <f t="shared" si="512"/>
        <v>1.7652185745125172E-4</v>
      </c>
      <c r="J1460" s="4">
        <f t="shared" si="513"/>
        <v>1.6548924136047533E-4</v>
      </c>
      <c r="K1460" s="4">
        <f t="shared" si="515"/>
        <v>9.170862125396714E-3</v>
      </c>
      <c r="L1460" s="4">
        <f t="shared" si="525"/>
        <v>2.2745576840332269E-2</v>
      </c>
      <c r="M1460" s="4">
        <f t="shared" si="518"/>
        <v>-7.0111625183529687E-3</v>
      </c>
      <c r="N1460" s="4">
        <f t="shared" si="526"/>
        <v>-1.9758065678595206E-2</v>
      </c>
      <c r="O1460" s="4">
        <f t="shared" si="528"/>
        <v>-1.3095649488629206E-2</v>
      </c>
      <c r="P1460" s="4">
        <f t="shared" si="529"/>
        <v>0.19418042610730388</v>
      </c>
      <c r="T1460" s="4"/>
      <c r="U1460" s="4">
        <f t="shared" si="519"/>
        <v>3.4101816336362403E-2</v>
      </c>
      <c r="V1460" s="4">
        <f t="shared" si="520"/>
        <v>2.3760798172998768E-2</v>
      </c>
      <c r="W1460" s="4">
        <f t="shared" si="521"/>
        <v>-3.2646500280944894E-2</v>
      </c>
      <c r="X1460" s="4">
        <f t="shared" si="527"/>
        <v>-2.5348414389861254E-2</v>
      </c>
      <c r="Y1460" s="4">
        <f t="shared" si="516"/>
        <v>-3.4123157065907559E-3</v>
      </c>
      <c r="Z1460" s="4">
        <f t="shared" si="517"/>
        <v>2.8714185415927508E-3</v>
      </c>
      <c r="AA1460" s="4">
        <f t="shared" si="510"/>
        <v>3.4201109881172706E-4</v>
      </c>
      <c r="AB1460" s="4">
        <f t="shared" si="511"/>
        <v>3.4201109881172706E-4</v>
      </c>
      <c r="AC1460" s="2">
        <f t="shared" si="522"/>
        <v>-7.3487260548646578E-3</v>
      </c>
      <c r="AD1460" s="3">
        <f t="shared" si="523"/>
        <v>2740.1295636908794</v>
      </c>
    </row>
    <row r="1461" spans="1:30" x14ac:dyDescent="0.3">
      <c r="A1461" s="1">
        <f t="shared" si="508"/>
        <v>43</v>
      </c>
      <c r="B1461" s="1">
        <f t="shared" si="530"/>
        <v>1</v>
      </c>
      <c r="C1461" s="5">
        <v>41197</v>
      </c>
      <c r="D1461" s="3">
        <v>2739.88</v>
      </c>
      <c r="E1461" s="3">
        <v>2729.2</v>
      </c>
      <c r="F1461" s="3">
        <f t="shared" si="514"/>
        <v>2729.9379999999996</v>
      </c>
      <c r="G1461" s="3">
        <f t="shared" si="524"/>
        <v>2769.5280000000002</v>
      </c>
      <c r="H1461" s="4">
        <f t="shared" si="509"/>
        <v>7.2569794201769898E-3</v>
      </c>
      <c r="I1461" s="4">
        <f t="shared" si="512"/>
        <v>3.3307109192908988E-3</v>
      </c>
      <c r="J1461" s="4">
        <f t="shared" si="513"/>
        <v>3.9262685008860914E-3</v>
      </c>
      <c r="K1461" s="4">
        <f t="shared" si="515"/>
        <v>2.6882807502555017E-3</v>
      </c>
      <c r="L1461" s="4">
        <f t="shared" si="525"/>
        <v>1.9367467197358469E-2</v>
      </c>
      <c r="M1461" s="4">
        <f t="shared" si="518"/>
        <v>3.6418409502342042E-3</v>
      </c>
      <c r="N1461" s="4">
        <f t="shared" si="526"/>
        <v>-1.0705073211030954E-2</v>
      </c>
      <c r="O1461" s="4">
        <f t="shared" si="528"/>
        <v>-1.4449537935968216E-2</v>
      </c>
      <c r="P1461" s="4">
        <f t="shared" si="529"/>
        <v>0.20284656888354274</v>
      </c>
      <c r="T1461" s="4"/>
      <c r="U1461" s="4">
        <f t="shared" si="519"/>
        <v>2.4550206974641085E-2</v>
      </c>
      <c r="V1461" s="4">
        <f t="shared" si="520"/>
        <v>1.4304704904894642E-2</v>
      </c>
      <c r="W1461" s="4">
        <f t="shared" si="521"/>
        <v>-1.6878848334361936E-2</v>
      </c>
      <c r="X1461" s="4">
        <f t="shared" si="527"/>
        <v>-2.8186783182479445E-2</v>
      </c>
      <c r="Y1461" s="4">
        <f t="shared" si="516"/>
        <v>-9.814066890022061E-3</v>
      </c>
      <c r="Z1461" s="4">
        <f t="shared" si="517"/>
        <v>-3.5706972818934451E-3</v>
      </c>
      <c r="AA1461" s="4">
        <f t="shared" si="510"/>
        <v>7.2569794201769898E-3</v>
      </c>
      <c r="AB1461" s="4">
        <f t="shared" si="511"/>
        <v>7.2569794201769898E-3</v>
      </c>
      <c r="AC1461" s="2">
        <f t="shared" si="522"/>
        <v>-6.0723752105764503E-5</v>
      </c>
      <c r="AD1461" s="3">
        <f t="shared" si="523"/>
        <v>2740.0463757939197</v>
      </c>
    </row>
    <row r="1462" spans="1:30" x14ac:dyDescent="0.3">
      <c r="A1462" s="1">
        <f t="shared" si="508"/>
        <v>43</v>
      </c>
      <c r="B1462" s="1">
        <f t="shared" si="530"/>
        <v>2</v>
      </c>
      <c r="C1462" s="5">
        <v>41198</v>
      </c>
      <c r="D1462" s="3">
        <v>2778.38</v>
      </c>
      <c r="E1462" s="3">
        <v>2746.14</v>
      </c>
      <c r="F1462" s="3">
        <f t="shared" si="514"/>
        <v>2737.2300000000005</v>
      </c>
      <c r="G1462" s="3">
        <f t="shared" si="524"/>
        <v>2767.4370000000004</v>
      </c>
      <c r="H1462" s="4">
        <f t="shared" si="509"/>
        <v>1.4051710293881484E-2</v>
      </c>
      <c r="I1462" s="4">
        <f t="shared" si="512"/>
        <v>2.2847715958362277E-3</v>
      </c>
      <c r="J1462" s="4">
        <f t="shared" si="513"/>
        <v>1.1766938698045256E-2</v>
      </c>
      <c r="K1462" s="4">
        <f t="shared" si="515"/>
        <v>-4.7219221279764072E-3</v>
      </c>
      <c r="L1462" s="4">
        <f t="shared" si="525"/>
        <v>9.6139652507085463E-3</v>
      </c>
      <c r="M1462" s="4">
        <f t="shared" si="518"/>
        <v>1.5033446221179671E-2</v>
      </c>
      <c r="N1462" s="4">
        <f t="shared" si="526"/>
        <v>3.9542002220826541E-3</v>
      </c>
      <c r="O1462" s="4">
        <f t="shared" si="528"/>
        <v>-1.0872162915079968E-2</v>
      </c>
      <c r="P1462" s="4">
        <f t="shared" si="529"/>
        <v>0.21974862039748366</v>
      </c>
      <c r="T1462" s="4"/>
      <c r="U1462" s="4">
        <f t="shared" si="519"/>
        <v>7.4455815583162894E-4</v>
      </c>
      <c r="V1462" s="4">
        <f t="shared" si="520"/>
        <v>-9.2628874257266215E-3</v>
      </c>
      <c r="W1462" s="4">
        <f t="shared" si="521"/>
        <v>1.3297251560950005E-2</v>
      </c>
      <c r="X1462" s="4">
        <f t="shared" si="527"/>
        <v>-2.1594598883917952E-2</v>
      </c>
      <c r="Y1462" s="4">
        <f t="shared" si="516"/>
        <v>-1.7131873223637586E-2</v>
      </c>
      <c r="Z1462" s="4">
        <f t="shared" si="517"/>
        <v>-1.0934644212071519E-2</v>
      </c>
      <c r="AA1462" s="4">
        <f t="shared" si="510"/>
        <v>1.4051710293881484E-2</v>
      </c>
      <c r="AB1462" s="4">
        <f t="shared" si="511"/>
        <v>1.4051710293881484E-2</v>
      </c>
      <c r="AC1462" s="2">
        <f t="shared" si="522"/>
        <v>9.198075666654669E-3</v>
      </c>
      <c r="AD1462" s="3">
        <f t="shared" si="523"/>
        <v>2752.8242505292801</v>
      </c>
    </row>
    <row r="1463" spans="1:30" x14ac:dyDescent="0.3">
      <c r="A1463" s="1">
        <f t="shared" si="508"/>
        <v>43</v>
      </c>
      <c r="B1463" s="1">
        <f t="shared" si="530"/>
        <v>3</v>
      </c>
      <c r="C1463" s="5">
        <v>41199</v>
      </c>
      <c r="D1463" s="3">
        <v>2775.62</v>
      </c>
      <c r="E1463" s="3">
        <v>2763.7</v>
      </c>
      <c r="F1463" s="3">
        <f t="shared" si="514"/>
        <v>2746.6459999999997</v>
      </c>
      <c r="G1463" s="3">
        <f t="shared" si="524"/>
        <v>2763.1149999999998</v>
      </c>
      <c r="H1463" s="4">
        <f t="shared" si="509"/>
        <v>-9.9338463421138148E-4</v>
      </c>
      <c r="I1463" s="4">
        <f t="shared" si="512"/>
        <v>-5.2836545037037016E-3</v>
      </c>
      <c r="J1463" s="4">
        <f t="shared" si="513"/>
        <v>4.2902698694923204E-3</v>
      </c>
      <c r="K1463" s="4">
        <f t="shared" si="515"/>
        <v>-1.4028858543467762E-2</v>
      </c>
      <c r="L1463" s="4">
        <f t="shared" si="525"/>
        <v>-5.9943004356656877E-3</v>
      </c>
      <c r="M1463" s="4">
        <f t="shared" si="518"/>
        <v>1.0548865780300834E-2</v>
      </c>
      <c r="N1463" s="4">
        <f t="shared" si="526"/>
        <v>4.5256893035577998E-3</v>
      </c>
      <c r="O1463" s="4">
        <f t="shared" si="528"/>
        <v>-5.9334491032634338E-3</v>
      </c>
      <c r="P1463" s="4">
        <f t="shared" si="529"/>
        <v>0.21853694086038025</v>
      </c>
      <c r="T1463" s="4"/>
      <c r="U1463" s="4">
        <f t="shared" si="519"/>
        <v>-1.7938510930830247E-2</v>
      </c>
      <c r="V1463" s="4">
        <f t="shared" si="520"/>
        <v>-2.775912582152202E-2</v>
      </c>
      <c r="W1463" s="4">
        <f t="shared" si="521"/>
        <v>1.725464900642832E-2</v>
      </c>
      <c r="X1463" s="4">
        <f t="shared" si="527"/>
        <v>-1.1849974672469012E-2</v>
      </c>
      <c r="Y1463" s="4">
        <f t="shared" si="516"/>
        <v>-2.6322763050407004E-2</v>
      </c>
      <c r="Z1463" s="4">
        <f t="shared" si="517"/>
        <v>-2.0183484894632134E-2</v>
      </c>
      <c r="AA1463" s="4">
        <f t="shared" si="510"/>
        <v>-9.9338463421138148E-4</v>
      </c>
      <c r="AB1463" s="4">
        <f t="shared" si="511"/>
        <v>-9.9338463421138148E-4</v>
      </c>
      <c r="AC1463" s="2">
        <f t="shared" si="522"/>
        <v>5.4752330339934456E-3</v>
      </c>
      <c r="AD1463" s="3">
        <f t="shared" si="523"/>
        <v>2760.422833686187</v>
      </c>
    </row>
    <row r="1464" spans="1:30" x14ac:dyDescent="0.3">
      <c r="A1464" s="1">
        <f t="shared" si="508"/>
        <v>43</v>
      </c>
      <c r="B1464" s="1">
        <f t="shared" si="530"/>
        <v>4</v>
      </c>
      <c r="C1464" s="5">
        <v>41200</v>
      </c>
      <c r="D1464" s="3">
        <v>2744.17</v>
      </c>
      <c r="E1464" s="3">
        <v>2770.05</v>
      </c>
      <c r="F1464" s="3">
        <f t="shared" si="514"/>
        <v>2751.6379999999999</v>
      </c>
      <c r="G1464" s="3">
        <f t="shared" si="524"/>
        <v>2754.672</v>
      </c>
      <c r="H1464" s="4">
        <f t="shared" si="509"/>
        <v>-1.1330801766812395E-2</v>
      </c>
      <c r="I1464" s="4">
        <f t="shared" si="512"/>
        <v>-2.0067588502747889E-3</v>
      </c>
      <c r="J1464" s="4">
        <f t="shared" si="513"/>
        <v>-9.3240429165376056E-3</v>
      </c>
      <c r="K1464" s="4">
        <f t="shared" si="515"/>
        <v>-7.9675892233085875E-3</v>
      </c>
      <c r="L1464" s="4">
        <f t="shared" si="525"/>
        <v>-7.1267360485624586E-3</v>
      </c>
      <c r="M1464" s="4">
        <f t="shared" si="518"/>
        <v>-2.7140197947549231E-3</v>
      </c>
      <c r="N1464" s="4">
        <f t="shared" si="526"/>
        <v>-3.812432115329866E-3</v>
      </c>
      <c r="O1464" s="4">
        <f t="shared" si="528"/>
        <v>-1.1056166345379862E-3</v>
      </c>
      <c r="P1464" s="4">
        <f t="shared" si="529"/>
        <v>0.2047299403379533</v>
      </c>
      <c r="T1464" s="4"/>
      <c r="U1464" s="4">
        <f t="shared" si="519"/>
        <v>-2.0323387207182488E-2</v>
      </c>
      <c r="V1464" s="4">
        <f t="shared" si="520"/>
        <v>-3.0120153335110738E-2</v>
      </c>
      <c r="W1464" s="4">
        <f t="shared" si="521"/>
        <v>9.1791365874647549E-3</v>
      </c>
      <c r="X1464" s="4">
        <f t="shared" si="527"/>
        <v>-2.2003795908627521E-3</v>
      </c>
      <c r="Y1464" s="4">
        <f t="shared" si="516"/>
        <v>-2.0337070654439456E-2</v>
      </c>
      <c r="Z1464" s="4">
        <f t="shared" si="517"/>
        <v>-1.4160051213175656E-2</v>
      </c>
      <c r="AA1464" s="4">
        <f t="shared" si="510"/>
        <v>-1.1330801766812395E-2</v>
      </c>
      <c r="AB1464" s="4">
        <f t="shared" si="511"/>
        <v>-1.1330801766812395E-2</v>
      </c>
      <c r="AC1464" s="2">
        <f t="shared" si="522"/>
        <v>-3.948451611036582E-3</v>
      </c>
      <c r="AD1464" s="3">
        <f t="shared" si="523"/>
        <v>2755.0052224574583</v>
      </c>
    </row>
    <row r="1465" spans="1:30" x14ac:dyDescent="0.3">
      <c r="A1465" s="1">
        <f t="shared" si="508"/>
        <v>43</v>
      </c>
      <c r="B1465" s="1">
        <f t="shared" si="530"/>
        <v>5</v>
      </c>
      <c r="C1465" s="5">
        <v>41201</v>
      </c>
      <c r="D1465" s="3">
        <v>2678.32</v>
      </c>
      <c r="E1465" s="3">
        <v>2741.58</v>
      </c>
      <c r="F1465" s="3">
        <f t="shared" si="514"/>
        <v>2743.2740000000003</v>
      </c>
      <c r="G1465" s="3">
        <f t="shared" si="524"/>
        <v>2741.31</v>
      </c>
      <c r="H1465" s="4">
        <f t="shared" si="509"/>
        <v>-2.3996326758181856E-2</v>
      </c>
      <c r="I1465" s="4">
        <f t="shared" si="512"/>
        <v>-9.4381907826415474E-4</v>
      </c>
      <c r="J1465" s="4">
        <f t="shared" si="513"/>
        <v>-2.3052507679917702E-2</v>
      </c>
      <c r="K1465" s="4">
        <f t="shared" si="515"/>
        <v>5.5909437097556641E-3</v>
      </c>
      <c r="L1465" s="4">
        <f t="shared" si="525"/>
        <v>1.5082479907909082E-3</v>
      </c>
      <c r="M1465" s="4">
        <f t="shared" si="518"/>
        <v>-2.3677547339420041E-2</v>
      </c>
      <c r="N1465" s="4">
        <f t="shared" si="526"/>
        <v>-2.297806523158628E-2</v>
      </c>
      <c r="O1465" s="4">
        <f t="shared" si="528"/>
        <v>7.3329549867095654E-4</v>
      </c>
      <c r="P1465" s="4">
        <f t="shared" si="529"/>
        <v>0.17582084703423884</v>
      </c>
      <c r="T1465" s="4"/>
      <c r="U1465" s="4">
        <f t="shared" si="519"/>
        <v>-8.756746119956197E-3</v>
      </c>
      <c r="V1465" s="4">
        <f t="shared" si="520"/>
        <v>-1.8669178658756606E-2</v>
      </c>
      <c r="W1465" s="4">
        <f t="shared" si="521"/>
        <v>-1.537420868043546E-2</v>
      </c>
      <c r="X1465" s="4">
        <f t="shared" si="527"/>
        <v>1.4339188988905887E-3</v>
      </c>
      <c r="Y1465" s="4">
        <f t="shared" si="516"/>
        <v>-6.9475967355031891E-3</v>
      </c>
      <c r="Z1465" s="4">
        <f t="shared" si="517"/>
        <v>-6.8615331714672902E-4</v>
      </c>
      <c r="AA1465" s="4">
        <f t="shared" si="510"/>
        <v>-2.3996326758181856E-2</v>
      </c>
      <c r="AB1465" s="4">
        <f t="shared" si="511"/>
        <v>-2.3996326758181856E-2</v>
      </c>
      <c r="AC1465" s="2">
        <f t="shared" si="522"/>
        <v>-1.9087891528385439E-2</v>
      </c>
      <c r="AD1465" s="3">
        <f t="shared" si="523"/>
        <v>2729.4434816383055</v>
      </c>
    </row>
    <row r="1466" spans="1:30" x14ac:dyDescent="0.3">
      <c r="A1466" s="1">
        <f t="shared" si="508"/>
        <v>44</v>
      </c>
      <c r="B1466" s="1">
        <f t="shared" si="530"/>
        <v>1</v>
      </c>
      <c r="C1466" s="5">
        <v>41204</v>
      </c>
      <c r="D1466" s="3">
        <v>2694.56</v>
      </c>
      <c r="E1466" s="3">
        <v>2678.89</v>
      </c>
      <c r="F1466" s="3">
        <f t="shared" si="514"/>
        <v>2734.21</v>
      </c>
      <c r="G1466" s="3">
        <f t="shared" si="524"/>
        <v>2732.0740000000001</v>
      </c>
      <c r="H1466" s="4">
        <f t="shared" si="509"/>
        <v>6.063502494100698E-3</v>
      </c>
      <c r="I1466" s="4">
        <f t="shared" si="512"/>
        <v>2.128199767017044E-4</v>
      </c>
      <c r="J1466" s="4">
        <f t="shared" si="513"/>
        <v>5.8506825173989937E-3</v>
      </c>
      <c r="K1466" s="4">
        <f t="shared" si="515"/>
        <v>2.4568572836703523E-2</v>
      </c>
      <c r="L1466" s="4">
        <f t="shared" si="525"/>
        <v>2.1626326287457056E-2</v>
      </c>
      <c r="M1466" s="4">
        <f t="shared" si="518"/>
        <v>-1.4501446487285208E-2</v>
      </c>
      <c r="N1466" s="4">
        <f t="shared" si="526"/>
        <v>-1.3730960435185915E-2</v>
      </c>
      <c r="O1466" s="4">
        <f t="shared" si="528"/>
        <v>7.9270827148030377E-4</v>
      </c>
      <c r="P1466" s="4">
        <f t="shared" si="529"/>
        <v>0.18295043967284655</v>
      </c>
      <c r="T1466" s="4"/>
      <c r="U1466" s="4">
        <f t="shared" si="519"/>
        <v>2.2984557483795791E-2</v>
      </c>
      <c r="V1466" s="4">
        <f t="shared" si="520"/>
        <v>1.2754711908957857E-2</v>
      </c>
      <c r="W1466" s="4">
        <f t="shared" si="521"/>
        <v>-1.6540870403083406E-2</v>
      </c>
      <c r="X1466" s="4">
        <f t="shared" si="527"/>
        <v>1.5648707040234577E-3</v>
      </c>
      <c r="Y1466" s="4">
        <f t="shared" si="516"/>
        <v>1.1793403599338214E-2</v>
      </c>
      <c r="Z1466" s="4">
        <f t="shared" si="517"/>
        <v>1.8173013705388253E-2</v>
      </c>
      <c r="AA1466" s="4">
        <f t="shared" si="510"/>
        <v>6.063502494100698E-3</v>
      </c>
      <c r="AB1466" s="4">
        <f t="shared" si="511"/>
        <v>6.063502494100698E-3</v>
      </c>
      <c r="AC1466" s="2">
        <f t="shared" si="522"/>
        <v>-8.630594392233671E-3</v>
      </c>
      <c r="AD1466" s="3">
        <f t="shared" si="523"/>
        <v>2717.8156544255371</v>
      </c>
    </row>
    <row r="1467" spans="1:30" x14ac:dyDescent="0.3">
      <c r="A1467" s="1">
        <f t="shared" si="508"/>
        <v>44</v>
      </c>
      <c r="B1467" s="1">
        <f t="shared" si="530"/>
        <v>2</v>
      </c>
      <c r="C1467" s="5">
        <v>41205</v>
      </c>
      <c r="D1467" s="3">
        <v>2666.02</v>
      </c>
      <c r="E1467" s="3">
        <v>2670.94</v>
      </c>
      <c r="F1467" s="3">
        <f t="shared" si="514"/>
        <v>2711.7380000000003</v>
      </c>
      <c r="G1467" s="3">
        <f t="shared" si="524"/>
        <v>2724.4840000000004</v>
      </c>
      <c r="H1467" s="4">
        <f t="shared" si="509"/>
        <v>-1.0591710706015068E-2</v>
      </c>
      <c r="I1467" s="4">
        <f t="shared" si="512"/>
        <v>-8.7658096312570113E-3</v>
      </c>
      <c r="J1467" s="4">
        <f t="shared" si="513"/>
        <v>-1.8259010747580569E-3</v>
      </c>
      <c r="K1467" s="4">
        <f t="shared" si="515"/>
        <v>1.0616761178077338E-2</v>
      </c>
      <c r="L1467" s="4">
        <f t="shared" si="525"/>
        <v>1.3516121370465133E-2</v>
      </c>
      <c r="M1467" s="4">
        <f t="shared" si="518"/>
        <v>-1.6859298354044639E-2</v>
      </c>
      <c r="N1467" s="4">
        <f t="shared" si="526"/>
        <v>-2.1458742279272108E-2</v>
      </c>
      <c r="O1467" s="4">
        <f t="shared" si="528"/>
        <v>-4.7809093705223869E-3</v>
      </c>
      <c r="P1467" s="4">
        <f t="shared" si="529"/>
        <v>0.17042097083627841</v>
      </c>
      <c r="T1467" s="4"/>
      <c r="U1467" s="4">
        <f t="shared" si="519"/>
        <v>3.1107119529719198E-2</v>
      </c>
      <c r="V1467" s="4">
        <f t="shared" si="520"/>
        <v>2.0796048334421949E-2</v>
      </c>
      <c r="W1467" s="4">
        <f t="shared" si="521"/>
        <v>-4.0440832427529758E-2</v>
      </c>
      <c r="X1467" s="4">
        <f t="shared" si="527"/>
        <v>-9.3130646675654537E-3</v>
      </c>
      <c r="Y1467" s="4">
        <f t="shared" si="516"/>
        <v>-1.9844453204023705E-3</v>
      </c>
      <c r="Z1467" s="4">
        <f t="shared" si="517"/>
        <v>4.3082920071779275E-3</v>
      </c>
      <c r="AA1467" s="4">
        <f t="shared" si="510"/>
        <v>-1.0591710706015068E-2</v>
      </c>
      <c r="AB1467" s="4">
        <f t="shared" si="511"/>
        <v>-1.0591710706015068E-2</v>
      </c>
      <c r="AC1467" s="2">
        <f t="shared" si="522"/>
        <v>-1.2952054479595583E-2</v>
      </c>
      <c r="AD1467" s="3">
        <f t="shared" si="523"/>
        <v>2700.5504362836914</v>
      </c>
    </row>
    <row r="1468" spans="1:30" x14ac:dyDescent="0.3">
      <c r="A1468" s="1">
        <f t="shared" si="508"/>
        <v>44</v>
      </c>
      <c r="B1468" s="1">
        <f t="shared" si="530"/>
        <v>3</v>
      </c>
      <c r="C1468" s="5">
        <v>41206</v>
      </c>
      <c r="D1468" s="3">
        <v>2655.55</v>
      </c>
      <c r="E1468" s="3">
        <v>2685.55</v>
      </c>
      <c r="F1468" s="3">
        <f t="shared" si="514"/>
        <v>2687.7239999999997</v>
      </c>
      <c r="G1468" s="3">
        <f t="shared" si="524"/>
        <v>2717.1850000000004</v>
      </c>
      <c r="H1468" s="4">
        <f t="shared" si="509"/>
        <v>-3.9272023465689683E-3</v>
      </c>
      <c r="I1468" s="4">
        <f t="shared" si="512"/>
        <v>7.3255264401618147E-3</v>
      </c>
      <c r="J1468" s="4">
        <f t="shared" si="513"/>
        <v>-1.1252728786730783E-2</v>
      </c>
      <c r="K1468" s="4">
        <f t="shared" si="515"/>
        <v>1.1158018319442445E-2</v>
      </c>
      <c r="L1468" s="4">
        <f t="shared" si="525"/>
        <v>2.1760276867140448E-2</v>
      </c>
      <c r="M1468" s="4">
        <f t="shared" si="518"/>
        <v>-1.1970723184374411E-2</v>
      </c>
      <c r="N1468" s="4">
        <f t="shared" si="526"/>
        <v>-2.2683402123889324E-2</v>
      </c>
      <c r="O1468" s="4">
        <f t="shared" si="528"/>
        <v>-1.1094123627873959E-2</v>
      </c>
      <c r="P1468" s="4">
        <f t="shared" si="529"/>
        <v>0.16582449085313666</v>
      </c>
      <c r="T1468" s="4"/>
      <c r="U1468" s="4">
        <f t="shared" si="519"/>
        <v>4.1109969167523089E-2</v>
      </c>
      <c r="V1468" s="4">
        <f t="shared" si="520"/>
        <v>3.0698869475847931E-2</v>
      </c>
      <c r="W1468" s="4">
        <f t="shared" si="521"/>
        <v>-4.3258803438510934E-2</v>
      </c>
      <c r="X1468" s="4">
        <f t="shared" si="527"/>
        <v>-2.1452345879301532E-2</v>
      </c>
      <c r="Y1468" s="4">
        <f t="shared" si="516"/>
        <v>-1.4499370211989732E-3</v>
      </c>
      <c r="Z1468" s="4">
        <f t="shared" si="517"/>
        <v>4.8461705147018769E-3</v>
      </c>
      <c r="AA1468" s="4">
        <f t="shared" si="510"/>
        <v>-3.9272023465689683E-3</v>
      </c>
      <c r="AB1468" s="4">
        <f t="shared" si="511"/>
        <v>-3.9272023465689683E-3</v>
      </c>
      <c r="AC1468" s="2">
        <f t="shared" si="522"/>
        <v>-1.1297204291312325E-2</v>
      </c>
      <c r="AD1468" s="3">
        <f t="shared" si="523"/>
        <v>2685.5502908557946</v>
      </c>
    </row>
    <row r="1469" spans="1:30" x14ac:dyDescent="0.3">
      <c r="A1469" s="1">
        <f t="shared" si="508"/>
        <v>44</v>
      </c>
      <c r="B1469" s="1">
        <f t="shared" si="530"/>
        <v>4</v>
      </c>
      <c r="C1469" s="5">
        <v>41207</v>
      </c>
      <c r="D1469" s="3">
        <v>2657.66</v>
      </c>
      <c r="E1469" s="3">
        <v>2677.13</v>
      </c>
      <c r="F1469" s="3">
        <f t="shared" si="514"/>
        <v>2670.422</v>
      </c>
      <c r="G1469" s="3">
        <f t="shared" si="524"/>
        <v>2711.03</v>
      </c>
      <c r="H1469" s="4">
        <f t="shared" si="509"/>
        <v>7.9456233172023587E-4</v>
      </c>
      <c r="I1469" s="4">
        <f t="shared" si="512"/>
        <v>8.1263768334243099E-3</v>
      </c>
      <c r="J1469" s="4">
        <f t="shared" si="513"/>
        <v>-7.331814501704074E-3</v>
      </c>
      <c r="K1469" s="4">
        <f t="shared" si="515"/>
        <v>6.801792472369189E-3</v>
      </c>
      <c r="L1469" s="4">
        <f t="shared" si="525"/>
        <v>2.3125152981491707E-2</v>
      </c>
      <c r="M1469" s="4">
        <f t="shared" si="518"/>
        <v>-4.7790199451622894E-3</v>
      </c>
      <c r="N1469" s="4">
        <f t="shared" si="526"/>
        <v>-1.9686244711419772E-2</v>
      </c>
      <c r="O1469" s="4">
        <f t="shared" si="528"/>
        <v>-1.5279606872210959E-2</v>
      </c>
      <c r="P1469" s="4">
        <f t="shared" si="529"/>
        <v>0.16675081107896547</v>
      </c>
      <c r="T1469" s="4"/>
      <c r="U1469" s="4">
        <f t="shared" si="519"/>
        <v>3.3371617932255043E-2</v>
      </c>
      <c r="V1469" s="4">
        <f t="shared" si="520"/>
        <v>2.3037901752932549E-2</v>
      </c>
      <c r="W1469" s="4">
        <f t="shared" si="521"/>
        <v>-3.1525014849663184E-2</v>
      </c>
      <c r="X1469" s="4">
        <f t="shared" si="527"/>
        <v>-2.951551039780665E-2</v>
      </c>
      <c r="Y1469" s="4">
        <f t="shared" si="516"/>
        <v>-5.751845837760023E-3</v>
      </c>
      <c r="Z1469" s="4">
        <f t="shared" si="517"/>
        <v>5.1713708864647696E-4</v>
      </c>
      <c r="AA1469" s="4">
        <f t="shared" si="510"/>
        <v>7.9456233172023587E-4</v>
      </c>
      <c r="AB1469" s="4">
        <f t="shared" si="511"/>
        <v>7.9456233172023587E-4</v>
      </c>
      <c r="AC1469" s="2">
        <f t="shared" si="522"/>
        <v>-6.9962023875125741E-3</v>
      </c>
      <c r="AD1469" s="3">
        <f t="shared" si="523"/>
        <v>2676.2535272371965</v>
      </c>
    </row>
    <row r="1470" spans="1:30" x14ac:dyDescent="0.3">
      <c r="A1470" s="1">
        <f t="shared" si="508"/>
        <v>44</v>
      </c>
      <c r="B1470" s="1">
        <f t="shared" si="530"/>
        <v>5</v>
      </c>
      <c r="C1470" s="5">
        <v>41208</v>
      </c>
      <c r="D1470" s="3">
        <v>2665.83</v>
      </c>
      <c r="E1470" s="3">
        <v>2657.91</v>
      </c>
      <c r="F1470" s="3">
        <f t="shared" si="514"/>
        <v>2667.924</v>
      </c>
      <c r="G1470" s="3">
        <f t="shared" si="524"/>
        <v>2705.5989999999997</v>
      </c>
      <c r="H1470" s="4">
        <f t="shared" si="509"/>
        <v>3.0741328838151129E-3</v>
      </c>
      <c r="I1470" s="4">
        <f t="shared" si="512"/>
        <v>9.4067713703031996E-5</v>
      </c>
      <c r="J1470" s="4">
        <f t="shared" si="513"/>
        <v>2.9800651701120807E-3</v>
      </c>
      <c r="K1470" s="4">
        <f t="shared" si="515"/>
        <v>4.0590218462859678E-3</v>
      </c>
      <c r="L1470" s="4">
        <f t="shared" si="525"/>
        <v>1.9700705800507874E-2</v>
      </c>
      <c r="M1470" s="4">
        <f t="shared" si="518"/>
        <v>-7.8487992911344215E-4</v>
      </c>
      <c r="N1470" s="4">
        <f t="shared" si="526"/>
        <v>-1.4698778348158682E-2</v>
      </c>
      <c r="O1470" s="4">
        <f t="shared" si="528"/>
        <v>-1.4132559090414516E-2</v>
      </c>
      <c r="P1470" s="4">
        <f t="shared" si="529"/>
        <v>0.17033755811452128</v>
      </c>
      <c r="T1470" s="4"/>
      <c r="U1470" s="4">
        <f t="shared" si="519"/>
        <v>7.7737558604186801E-3</v>
      </c>
      <c r="V1470" s="4">
        <f t="shared" si="520"/>
        <v>-2.3039816981854501E-3</v>
      </c>
      <c r="W1470" s="4">
        <f t="shared" si="521"/>
        <v>-4.663371068431045E-3</v>
      </c>
      <c r="X1470" s="4">
        <f t="shared" si="527"/>
        <v>-2.7467179727581115E-2</v>
      </c>
      <c r="Y1470" s="4">
        <f t="shared" si="516"/>
        <v>-8.4604173288547885E-3</v>
      </c>
      <c r="Z1470" s="4">
        <f t="shared" si="517"/>
        <v>-2.2085126221678118E-3</v>
      </c>
      <c r="AA1470" s="4">
        <f t="shared" si="510"/>
        <v>3.0741328838151129E-3</v>
      </c>
      <c r="AB1470" s="4">
        <f t="shared" si="511"/>
        <v>3.0741328838151129E-3</v>
      </c>
      <c r="AC1470" s="2">
        <f t="shared" si="522"/>
        <v>-2.6066996613180009E-3</v>
      </c>
      <c r="AD1470" s="3">
        <f t="shared" si="523"/>
        <v>2672.7790181581313</v>
      </c>
    </row>
    <row r="1471" spans="1:30" x14ac:dyDescent="0.3">
      <c r="A1471" s="1">
        <f t="shared" si="508"/>
        <v>45</v>
      </c>
      <c r="B1471" s="1">
        <f t="shared" si="530"/>
        <v>3</v>
      </c>
      <c r="C1471" s="5">
        <v>41213</v>
      </c>
      <c r="D1471" s="3">
        <v>2647.92</v>
      </c>
      <c r="E1471" s="3">
        <v>2663.56</v>
      </c>
      <c r="F1471" s="3">
        <f t="shared" si="514"/>
        <v>2658.596</v>
      </c>
      <c r="G1471" s="3">
        <f t="shared" si="524"/>
        <v>2696.4029999999998</v>
      </c>
      <c r="H1471" s="4">
        <f t="shared" si="509"/>
        <v>-6.7183578847862975E-3</v>
      </c>
      <c r="I1471" s="4">
        <f t="shared" si="512"/>
        <v>-8.5151716351004447E-4</v>
      </c>
      <c r="J1471" s="4">
        <f t="shared" si="513"/>
        <v>-5.866840721276253E-3</v>
      </c>
      <c r="K1471" s="4">
        <f t="shared" si="515"/>
        <v>-1.712412269349529E-3</v>
      </c>
      <c r="L1471" s="4">
        <f t="shared" si="525"/>
        <v>1.348923224661739E-2</v>
      </c>
      <c r="M1471" s="4">
        <f t="shared" si="518"/>
        <v>-4.0156533749392273E-3</v>
      </c>
      <c r="N1471" s="4">
        <f t="shared" si="526"/>
        <v>-1.7980620849331396E-2</v>
      </c>
      <c r="O1471" s="4">
        <f t="shared" si="528"/>
        <v>-1.4277999335327271E-2</v>
      </c>
      <c r="P1471" s="4">
        <f t="shared" si="529"/>
        <v>0.16247481155310103</v>
      </c>
      <c r="T1471" s="4"/>
      <c r="U1471" s="4">
        <f t="shared" si="519"/>
        <v>1.0777131324953211E-2</v>
      </c>
      <c r="V1471" s="4">
        <f t="shared" si="520"/>
        <v>6.6936001170367397E-4</v>
      </c>
      <c r="W1471" s="4">
        <f t="shared" si="521"/>
        <v>-1.7308948399738688E-2</v>
      </c>
      <c r="X1471" s="4">
        <f t="shared" si="527"/>
        <v>-2.7654788768968014E-2</v>
      </c>
      <c r="Y1471" s="4">
        <f t="shared" si="516"/>
        <v>-1.4159888425592055E-2</v>
      </c>
      <c r="Z1471" s="4">
        <f t="shared" si="517"/>
        <v>-7.9439203076181984E-3</v>
      </c>
      <c r="AA1471" s="4">
        <f t="shared" si="510"/>
        <v>-6.7183578847862975E-3</v>
      </c>
      <c r="AB1471" s="4">
        <f t="shared" si="511"/>
        <v>-6.7183578847862975E-3</v>
      </c>
      <c r="AC1471" s="2">
        <f t="shared" si="522"/>
        <v>-6.2587535771804976E-3</v>
      </c>
      <c r="AD1471" s="3">
        <f t="shared" si="523"/>
        <v>2664.4926787720879</v>
      </c>
    </row>
    <row r="1472" spans="1:30" x14ac:dyDescent="0.3">
      <c r="A1472" s="1">
        <f t="shared" si="508"/>
        <v>45</v>
      </c>
      <c r="B1472" s="1">
        <f t="shared" si="530"/>
        <v>4</v>
      </c>
      <c r="C1472" s="5">
        <v>41214</v>
      </c>
      <c r="D1472" s="3">
        <v>2687.52</v>
      </c>
      <c r="E1472" s="3">
        <v>2661.05</v>
      </c>
      <c r="F1472" s="3">
        <f t="shared" si="514"/>
        <v>2662.8959999999997</v>
      </c>
      <c r="G1472" s="3">
        <f t="shared" si="524"/>
        <v>2687.317</v>
      </c>
      <c r="H1472" s="4">
        <f t="shared" si="509"/>
        <v>1.495513459621133E-2</v>
      </c>
      <c r="I1472" s="4">
        <f t="shared" si="512"/>
        <v>4.9586090214206275E-3</v>
      </c>
      <c r="J1472" s="4">
        <f t="shared" si="513"/>
        <v>9.9965255747907038E-3</v>
      </c>
      <c r="K1472" s="4">
        <f t="shared" si="515"/>
        <v>3.3309163418833304E-3</v>
      </c>
      <c r="L1472" s="4">
        <f t="shared" si="525"/>
        <v>1.4869952432265564E-2</v>
      </c>
      <c r="M1472" s="4">
        <f t="shared" si="518"/>
        <v>9.24707536456559E-3</v>
      </c>
      <c r="N1472" s="4">
        <f t="shared" si="526"/>
        <v>7.5540027469767995E-5</v>
      </c>
      <c r="O1472" s="4">
        <f t="shared" si="528"/>
        <v>-9.0868160981128609E-3</v>
      </c>
      <c r="P1472" s="4">
        <f t="shared" si="529"/>
        <v>0.17985977882458307</v>
      </c>
      <c r="T1472" s="4"/>
      <c r="U1472" s="4">
        <f t="shared" si="519"/>
        <v>6.835553944227888E-3</v>
      </c>
      <c r="V1472" s="4">
        <f t="shared" si="520"/>
        <v>-3.2328015952143171E-3</v>
      </c>
      <c r="W1472" s="4">
        <f t="shared" si="521"/>
        <v>8.0644556304903942E-3</v>
      </c>
      <c r="X1472" s="4">
        <f t="shared" si="527"/>
        <v>-1.8011327052982459E-2</v>
      </c>
      <c r="Y1472" s="4">
        <f t="shared" si="516"/>
        <v>-9.1794442110080497E-3</v>
      </c>
      <c r="Z1472" s="4">
        <f t="shared" si="517"/>
        <v>-2.9320731483905966E-3</v>
      </c>
      <c r="AA1472" s="4">
        <f t="shared" si="510"/>
        <v>1.495513459621133E-2</v>
      </c>
      <c r="AB1472" s="4">
        <f t="shared" si="511"/>
        <v>1.495513459621133E-2</v>
      </c>
      <c r="AC1472" s="2">
        <f t="shared" si="522"/>
        <v>5.7121612063442484E-3</v>
      </c>
      <c r="AD1472" s="3">
        <f t="shared" si="523"/>
        <v>2672.1684525147257</v>
      </c>
    </row>
    <row r="1473" spans="1:30" x14ac:dyDescent="0.3">
      <c r="A1473" s="1">
        <f t="shared" si="508"/>
        <v>45</v>
      </c>
      <c r="B1473" s="1">
        <f t="shared" si="530"/>
        <v>5</v>
      </c>
      <c r="C1473" s="5">
        <v>41215</v>
      </c>
      <c r="D1473" s="3">
        <v>2656.28</v>
      </c>
      <c r="E1473" s="3">
        <v>2701.91</v>
      </c>
      <c r="F1473" s="3">
        <f t="shared" si="514"/>
        <v>2663.0420000000004</v>
      </c>
      <c r="G1473" s="3">
        <f t="shared" si="524"/>
        <v>2675.3829999999998</v>
      </c>
      <c r="H1473" s="4">
        <f t="shared" si="509"/>
        <v>-1.1624099541584726E-2</v>
      </c>
      <c r="I1473" s="4">
        <f t="shared" si="512"/>
        <v>5.3543787581115205E-3</v>
      </c>
      <c r="J1473" s="4">
        <f t="shared" si="513"/>
        <v>-1.6978478299696245E-2</v>
      </c>
      <c r="K1473" s="4">
        <f t="shared" si="515"/>
        <v>-8.4790066678573223E-3</v>
      </c>
      <c r="L1473" s="4">
        <f t="shared" si="525"/>
        <v>-3.7262771791259255E-3</v>
      </c>
      <c r="M1473" s="4">
        <f t="shared" si="518"/>
        <v>-2.5392014095159481E-3</v>
      </c>
      <c r="N1473" s="4">
        <f t="shared" si="526"/>
        <v>-7.1402860824037575E-3</v>
      </c>
      <c r="O1473" s="4">
        <f t="shared" si="528"/>
        <v>-4.6459710572678481E-3</v>
      </c>
      <c r="P1473" s="4">
        <f t="shared" si="529"/>
        <v>0.16614497131041397</v>
      </c>
      <c r="T1473" s="4"/>
      <c r="U1473" s="4">
        <f t="shared" si="519"/>
        <v>-1.1895725427159538E-2</v>
      </c>
      <c r="V1473" s="4">
        <f t="shared" si="520"/>
        <v>-2.1776768172887918E-2</v>
      </c>
      <c r="W1473" s="4">
        <f t="shared" si="521"/>
        <v>2.7489597258572354E-4</v>
      </c>
      <c r="X1473" s="4">
        <f t="shared" si="527"/>
        <v>-9.1832345880750177E-3</v>
      </c>
      <c r="Y1473" s="4">
        <f t="shared" si="516"/>
        <v>-2.0842111322871629E-2</v>
      </c>
      <c r="Z1473" s="4">
        <f t="shared" si="517"/>
        <v>-1.4668276289156521E-2</v>
      </c>
      <c r="AA1473" s="4">
        <f t="shared" si="510"/>
        <v>-1.1624099541584726E-2</v>
      </c>
      <c r="AB1473" s="4">
        <f t="shared" si="511"/>
        <v>-1.1624099541584726E-2</v>
      </c>
      <c r="AC1473" s="2">
        <f t="shared" si="522"/>
        <v>-3.9876450059798335E-3</v>
      </c>
      <c r="AD1473" s="3">
        <f t="shared" si="523"/>
        <v>2666.8723016764843</v>
      </c>
    </row>
    <row r="1474" spans="1:30" x14ac:dyDescent="0.3">
      <c r="A1474" s="1">
        <f t="shared" si="508"/>
        <v>46</v>
      </c>
      <c r="B1474" s="1">
        <f t="shared" si="530"/>
        <v>1</v>
      </c>
      <c r="C1474" s="5">
        <v>41218</v>
      </c>
      <c r="D1474" s="3">
        <v>2672.91</v>
      </c>
      <c r="E1474" s="3">
        <v>2657.73</v>
      </c>
      <c r="F1474" s="3">
        <f t="shared" si="514"/>
        <v>2666.0920000000001</v>
      </c>
      <c r="G1474" s="3">
        <f t="shared" si="524"/>
        <v>2668.2570000000001</v>
      </c>
      <c r="H1474" s="4">
        <f t="shared" si="509"/>
        <v>6.2606351740026097E-3</v>
      </c>
      <c r="I1474" s="4">
        <f t="shared" si="512"/>
        <v>5.4587618775122271E-4</v>
      </c>
      <c r="J1474" s="4">
        <f t="shared" si="513"/>
        <v>5.7147589862513873E-3</v>
      </c>
      <c r="K1474" s="4">
        <f t="shared" si="515"/>
        <v>3.0522008222025059E-3</v>
      </c>
      <c r="L1474" s="4">
        <f t="shared" si="525"/>
        <v>4.3143042149169442E-3</v>
      </c>
      <c r="M1474" s="4">
        <f t="shared" si="518"/>
        <v>2.557301098386611E-3</v>
      </c>
      <c r="N1474" s="4">
        <f t="shared" si="526"/>
        <v>1.7438350203896372E-3</v>
      </c>
      <c r="O1474" s="4">
        <f t="shared" si="528"/>
        <v>-8.0997863751490463E-4</v>
      </c>
      <c r="P1474" s="4">
        <f t="shared" si="529"/>
        <v>0.17344577953578622</v>
      </c>
      <c r="T1474" s="4"/>
      <c r="U1474" s="4">
        <f t="shared" si="519"/>
        <v>5.1952354420454702E-4</v>
      </c>
      <c r="V1474" s="4">
        <f t="shared" si="520"/>
        <v>-9.4856716912374503E-3</v>
      </c>
      <c r="W1474" s="4">
        <f t="shared" si="521"/>
        <v>5.738130535884952E-3</v>
      </c>
      <c r="X1474" s="4">
        <f t="shared" si="527"/>
        <v>-1.6214665697031883E-3</v>
      </c>
      <c r="Y1474" s="4">
        <f t="shared" si="516"/>
        <v>-9.4546844748324699E-3</v>
      </c>
      <c r="Z1474" s="4">
        <f t="shared" si="517"/>
        <v>-3.2090488708199946E-3</v>
      </c>
      <c r="AA1474" s="4">
        <f t="shared" si="510"/>
        <v>6.2606351740026097E-3</v>
      </c>
      <c r="AB1474" s="4">
        <f t="shared" si="511"/>
        <v>6.2606351740026097E-3</v>
      </c>
      <c r="AC1474" s="2">
        <f t="shared" si="522"/>
        <v>1.5058988950906976E-3</v>
      </c>
      <c r="AD1474" s="3">
        <f t="shared" si="523"/>
        <v>2668.884867784323</v>
      </c>
    </row>
    <row r="1475" spans="1:30" x14ac:dyDescent="0.3">
      <c r="A1475" s="1">
        <f t="shared" ref="A1475:A1538" si="531">WEEKNUM(C1475,2)</f>
        <v>46</v>
      </c>
      <c r="B1475" s="1">
        <f t="shared" si="530"/>
        <v>2</v>
      </c>
      <c r="C1475" s="5">
        <v>41219</v>
      </c>
      <c r="D1475" s="3">
        <v>2681.05</v>
      </c>
      <c r="E1475" s="3">
        <v>2676.15</v>
      </c>
      <c r="F1475" s="3">
        <f t="shared" si="514"/>
        <v>2669.136</v>
      </c>
      <c r="G1475" s="3">
        <f t="shared" si="524"/>
        <v>2668.5299999999997</v>
      </c>
      <c r="H1475" s="4">
        <f t="shared" ref="H1475:H1538" si="532">(D1475-D1474)/D1474</f>
        <v>3.0453700274234181E-3</v>
      </c>
      <c r="I1475" s="4">
        <f t="shared" si="512"/>
        <v>1.2121620256575181E-3</v>
      </c>
      <c r="J1475" s="4">
        <f t="shared" si="513"/>
        <v>1.8332080017658999E-3</v>
      </c>
      <c r="K1475" s="4">
        <f t="shared" si="515"/>
        <v>-2.526272863657811E-3</v>
      </c>
      <c r="L1475" s="4">
        <f t="shared" si="525"/>
        <v>-2.159111646524263E-3</v>
      </c>
      <c r="M1475" s="4">
        <f t="shared" si="518"/>
        <v>4.4636166909442663E-3</v>
      </c>
      <c r="N1475" s="4">
        <f t="shared" si="526"/>
        <v>4.6917216594905952E-3</v>
      </c>
      <c r="O1475" s="4">
        <f t="shared" si="528"/>
        <v>2.2603084612380294E-4</v>
      </c>
      <c r="P1475" s="4">
        <f t="shared" si="529"/>
        <v>0.17701935614159101</v>
      </c>
      <c r="T1475" s="4"/>
      <c r="U1475" s="4">
        <f t="shared" si="519"/>
        <v>-2.6487985005106524E-3</v>
      </c>
      <c r="V1475" s="4">
        <f t="shared" si="520"/>
        <v>-1.2622310515505566E-2</v>
      </c>
      <c r="W1475" s="4">
        <f t="shared" si="521"/>
        <v>5.709291290142378E-3</v>
      </c>
      <c r="X1475" s="4">
        <f t="shared" si="527"/>
        <v>4.5428580424329519E-4</v>
      </c>
      <c r="Y1475" s="4">
        <f t="shared" si="516"/>
        <v>-1.496360113219068E-2</v>
      </c>
      <c r="Z1475" s="4">
        <f t="shared" si="517"/>
        <v>-8.7527006235600686E-3</v>
      </c>
      <c r="AA1475" s="4">
        <f t="shared" ref="AA1475:AA1538" si="533">(D1475-D1474)/D1474</f>
        <v>3.0453700274234181E-3</v>
      </c>
      <c r="AB1475" s="4">
        <f t="shared" ref="AB1475:AB1538" si="534">(D1475-D1474)/D1474</f>
        <v>3.0453700274234181E-3</v>
      </c>
      <c r="AC1475" s="2">
        <f t="shared" si="522"/>
        <v>3.0249671374217753E-3</v>
      </c>
      <c r="AD1475" s="3">
        <f t="shared" si="523"/>
        <v>2672.9399118562155</v>
      </c>
    </row>
    <row r="1476" spans="1:30" x14ac:dyDescent="0.3">
      <c r="A1476" s="1">
        <f t="shared" si="531"/>
        <v>46</v>
      </c>
      <c r="B1476" s="1">
        <f t="shared" si="530"/>
        <v>3</v>
      </c>
      <c r="C1476" s="5">
        <v>41220</v>
      </c>
      <c r="D1476" s="3">
        <v>2612.69</v>
      </c>
      <c r="E1476" s="3">
        <v>2647.51</v>
      </c>
      <c r="F1476" s="3">
        <f t="shared" si="514"/>
        <v>2662.09</v>
      </c>
      <c r="G1476" s="3">
        <f t="shared" si="524"/>
        <v>2660.3429999999998</v>
      </c>
      <c r="H1476" s="4">
        <f t="shared" si="532"/>
        <v>-2.5497473004979437E-2</v>
      </c>
      <c r="I1476" s="4">
        <f t="shared" ref="I1476:I1539" si="535">(E1476-D1475)/D1475</f>
        <v>-1.2510024057738559E-2</v>
      </c>
      <c r="J1476" s="4">
        <f t="shared" ref="J1476:J1539" si="536">H1476-I1476</f>
        <v>-1.2987448947240878E-2</v>
      </c>
      <c r="K1476" s="4">
        <f t="shared" si="515"/>
        <v>-2.4654519684452459E-3</v>
      </c>
      <c r="L1476" s="4">
        <f t="shared" si="525"/>
        <v>-5.7485769464287054E-3</v>
      </c>
      <c r="M1476" s="4">
        <f t="shared" si="518"/>
        <v>-1.8556848190707336E-2</v>
      </c>
      <c r="N1476" s="4">
        <f t="shared" si="526"/>
        <v>-1.7912351903495074E-2</v>
      </c>
      <c r="O1476" s="4">
        <f t="shared" si="528"/>
        <v>6.6865950418928315E-4</v>
      </c>
      <c r="P1476" s="4">
        <f t="shared" si="529"/>
        <v>0.14700833688203252</v>
      </c>
      <c r="T1476" s="4"/>
      <c r="U1476" s="4">
        <f t="shared" si="519"/>
        <v>-1.2357098897819925E-2</v>
      </c>
      <c r="V1476" s="4">
        <f t="shared" si="520"/>
        <v>-2.2233527908841807E-2</v>
      </c>
      <c r="W1476" s="4">
        <f t="shared" si="521"/>
        <v>-1.3304782621831482E-2</v>
      </c>
      <c r="X1476" s="4">
        <f t="shared" si="527"/>
        <v>1.3142275095577296E-3</v>
      </c>
      <c r="Y1476" s="4">
        <f t="shared" si="516"/>
        <v>-1.490353860225516E-2</v>
      </c>
      <c r="Z1476" s="4">
        <f t="shared" si="517"/>
        <v>-8.6922593843725606E-3</v>
      </c>
      <c r="AA1476" s="4">
        <f t="shared" si="533"/>
        <v>-2.5497473004979437E-2</v>
      </c>
      <c r="AB1476" s="4">
        <f t="shared" si="534"/>
        <v>-2.5497473004979437E-2</v>
      </c>
      <c r="AC1476" s="2">
        <f t="shared" si="522"/>
        <v>-1.5373660060758758E-2</v>
      </c>
      <c r="AD1476" s="3">
        <f t="shared" si="523"/>
        <v>2652.8566079041439</v>
      </c>
    </row>
    <row r="1477" spans="1:30" x14ac:dyDescent="0.3">
      <c r="A1477" s="1">
        <f t="shared" si="531"/>
        <v>46</v>
      </c>
      <c r="B1477" s="1">
        <f t="shared" si="530"/>
        <v>4</v>
      </c>
      <c r="C1477" s="5">
        <v>41221</v>
      </c>
      <c r="D1477" s="3">
        <v>2572.5700000000002</v>
      </c>
      <c r="E1477" s="3">
        <v>2620.25</v>
      </c>
      <c r="F1477" s="3">
        <f t="shared" si="514"/>
        <v>2639.1</v>
      </c>
      <c r="G1477" s="3">
        <f t="shared" si="524"/>
        <v>2650.9979999999996</v>
      </c>
      <c r="H1477" s="4">
        <f t="shared" si="532"/>
        <v>-1.5355821012060325E-2</v>
      </c>
      <c r="I1477" s="4">
        <f t="shared" si="535"/>
        <v>2.8935694628907161E-3</v>
      </c>
      <c r="J1477" s="4">
        <f t="shared" si="536"/>
        <v>-1.8249390474951041E-2</v>
      </c>
      <c r="K1477" s="4">
        <f t="shared" si="515"/>
        <v>1.6474399947946375E-2</v>
      </c>
      <c r="L1477" s="4">
        <f t="shared" si="525"/>
        <v>1.7997627817391997E-2</v>
      </c>
      <c r="M1477" s="4">
        <f t="shared" si="518"/>
        <v>-2.5209351672918701E-2</v>
      </c>
      <c r="N1477" s="4">
        <f t="shared" si="526"/>
        <v>-2.9584330127747905E-2</v>
      </c>
      <c r="O1477" s="4">
        <f t="shared" si="528"/>
        <v>-4.6249470373982762E-3</v>
      </c>
      <c r="P1477" s="4">
        <f t="shared" si="529"/>
        <v>0.12939508216153103</v>
      </c>
      <c r="T1477" s="4"/>
      <c r="U1477" s="4">
        <f t="shared" si="519"/>
        <v>2.8640979220649954E-2</v>
      </c>
      <c r="V1477" s="4">
        <f t="shared" si="520"/>
        <v>1.8354569428443473E-2</v>
      </c>
      <c r="W1477" s="4">
        <f t="shared" si="521"/>
        <v>-4.2771774721676425E-2</v>
      </c>
      <c r="X1477" s="4">
        <f t="shared" si="527"/>
        <v>-8.9361356958738997E-3</v>
      </c>
      <c r="Y1477" s="4">
        <f t="shared" si="516"/>
        <v>3.8001555595680403E-3</v>
      </c>
      <c r="Z1477" s="4">
        <f t="shared" si="517"/>
        <v>1.012936624040614E-2</v>
      </c>
      <c r="AA1477" s="4">
        <f t="shared" si="533"/>
        <v>-1.5355821012060325E-2</v>
      </c>
      <c r="AB1477" s="4">
        <f t="shared" si="534"/>
        <v>-1.5355821012060325E-2</v>
      </c>
      <c r="AC1477" s="2">
        <f t="shared" si="522"/>
        <v>-2.0805811025328476E-2</v>
      </c>
      <c r="AD1477" s="3">
        <f t="shared" si="523"/>
        <v>2626.0944052694294</v>
      </c>
    </row>
    <row r="1478" spans="1:30" x14ac:dyDescent="0.3">
      <c r="A1478" s="1">
        <f t="shared" si="531"/>
        <v>46</v>
      </c>
      <c r="B1478" s="1">
        <f t="shared" si="530"/>
        <v>5</v>
      </c>
      <c r="C1478" s="5">
        <v>41222</v>
      </c>
      <c r="D1478" s="3">
        <v>2584.1</v>
      </c>
      <c r="E1478" s="3">
        <v>2574.87</v>
      </c>
      <c r="F1478" s="3">
        <f t="shared" ref="F1478:F1541" si="537">AVERAGE(D1474:D1478)</f>
        <v>2624.6639999999998</v>
      </c>
      <c r="G1478" s="3">
        <f t="shared" si="524"/>
        <v>2643.8530000000001</v>
      </c>
      <c r="H1478" s="4">
        <f t="shared" si="532"/>
        <v>4.4818994235335651E-3</v>
      </c>
      <c r="I1478" s="4">
        <f t="shared" si="535"/>
        <v>8.9404758665448446E-4</v>
      </c>
      <c r="J1478" s="4">
        <f t="shared" si="536"/>
        <v>3.5878518368790808E-3</v>
      </c>
      <c r="K1478" s="4">
        <f t="shared" ref="K1478:K1541" si="538">(SUM(D1474:D1477)/4-D1477)/D1477</f>
        <v>2.4191761545847019E-2</v>
      </c>
      <c r="L1478" s="4">
        <f t="shared" si="525"/>
        <v>3.0289641184582727E-2</v>
      </c>
      <c r="M1478" s="4">
        <f t="shared" si="518"/>
        <v>-1.5454930612070671E-2</v>
      </c>
      <c r="N1478" s="4">
        <f t="shared" si="526"/>
        <v>-2.2600727044960578E-2</v>
      </c>
      <c r="O1478" s="4">
        <f t="shared" si="528"/>
        <v>-7.4257962153168634E-3</v>
      </c>
      <c r="P1478" s="4">
        <f t="shared" si="529"/>
        <v>0.13445691732921244</v>
      </c>
      <c r="T1478" s="4"/>
      <c r="U1478" s="4">
        <f t="shared" si="519"/>
        <v>3.2539444990806868E-2</v>
      </c>
      <c r="V1478" s="4">
        <f t="shared" si="520"/>
        <v>2.2214050540898745E-2</v>
      </c>
      <c r="W1478" s="4">
        <f t="shared" si="521"/>
        <v>-2.7173340159923006E-2</v>
      </c>
      <c r="X1478" s="4">
        <f t="shared" si="527"/>
        <v>-1.4411338612008599E-2</v>
      </c>
      <c r="Y1478" s="4">
        <f t="shared" ref="Y1478:Y1541" si="539">(SUM(D1474:D1477)*(0.99/4.01)-D1477)/D1477</f>
        <v>1.1421290703629539E-2</v>
      </c>
      <c r="Z1478" s="4">
        <f t="shared" ref="Z1478:Z1541" si="540">(SUM(D1474:D1477)*(0.995/4.005)-D1477)/D1477</f>
        <v>1.7798554544936663E-2</v>
      </c>
      <c r="AA1478" s="4">
        <f t="shared" si="533"/>
        <v>4.4818994235335651E-3</v>
      </c>
      <c r="AB1478" s="4">
        <f t="shared" si="534"/>
        <v>4.4818994235335651E-3</v>
      </c>
      <c r="AC1478" s="2">
        <f t="shared" si="522"/>
        <v>-1.0834050609349423E-2</v>
      </c>
      <c r="AD1478" s="3">
        <f t="shared" si="523"/>
        <v>2612.0962701796198</v>
      </c>
    </row>
    <row r="1479" spans="1:30" x14ac:dyDescent="0.3">
      <c r="A1479" s="1">
        <f t="shared" si="531"/>
        <v>47</v>
      </c>
      <c r="B1479" s="1">
        <f t="shared" si="530"/>
        <v>1</v>
      </c>
      <c r="C1479" s="5">
        <v>41225</v>
      </c>
      <c r="D1479" s="3">
        <v>2582.77</v>
      </c>
      <c r="E1479" s="3">
        <v>2596.5700000000002</v>
      </c>
      <c r="F1479" s="3">
        <f t="shared" si="537"/>
        <v>2606.636</v>
      </c>
      <c r="G1479" s="3">
        <f t="shared" si="524"/>
        <v>2636.364</v>
      </c>
      <c r="H1479" s="4">
        <f t="shared" si="532"/>
        <v>-5.1468596416544537E-4</v>
      </c>
      <c r="I1479" s="4">
        <f t="shared" si="535"/>
        <v>4.8256646414613427E-3</v>
      </c>
      <c r="J1479" s="4">
        <f t="shared" si="536"/>
        <v>-5.3403506056267881E-3</v>
      </c>
      <c r="K1479" s="4">
        <f t="shared" si="538"/>
        <v>1.1029952401222884E-2</v>
      </c>
      <c r="L1479" s="4">
        <f t="shared" si="525"/>
        <v>2.2529657864977775E-2</v>
      </c>
      <c r="M1479" s="4">
        <f t="shared" ref="M1479:M1542" si="541">(D1479-F1479)/F1479</f>
        <v>-9.1558621917291038E-3</v>
      </c>
      <c r="N1479" s="4">
        <f t="shared" si="526"/>
        <v>-2.0328755816723356E-2</v>
      </c>
      <c r="O1479" s="4">
        <f t="shared" si="528"/>
        <v>-1.1510122852596269E-2</v>
      </c>
      <c r="P1479" s="4">
        <f t="shared" si="529"/>
        <v>0.13387302827691269</v>
      </c>
      <c r="T1479" s="4"/>
      <c r="U1479" s="4">
        <f t="shared" ref="U1479:U1542" si="542">(D1474-D1478)/D1478</f>
        <v>3.4367865020703513E-2</v>
      </c>
      <c r="V1479" s="4">
        <f t="shared" ref="V1479:V1542" si="543">(D1474*(1-0.01)-D1478)/D1478</f>
        <v>2.402418637049647E-2</v>
      </c>
      <c r="W1479" s="4">
        <f t="shared" ref="W1479:W1542" si="544">(D1479-D1474)/D1474</f>
        <v>-3.3723544750852021E-2</v>
      </c>
      <c r="X1479" s="4">
        <f t="shared" si="527"/>
        <v>-2.2300805823655047E-2</v>
      </c>
      <c r="Y1479" s="4">
        <f t="shared" si="539"/>
        <v>-1.5764061075205708E-3</v>
      </c>
      <c r="Z1479" s="4">
        <f t="shared" si="540"/>
        <v>4.7189040092052307E-3</v>
      </c>
      <c r="AA1479" s="4">
        <f t="shared" si="533"/>
        <v>-5.1468596416544537E-4</v>
      </c>
      <c r="AB1479" s="4">
        <f t="shared" si="534"/>
        <v>-5.1468596416544537E-4</v>
      </c>
      <c r="AC1479" s="2">
        <f t="shared" si="522"/>
        <v>-7.569720411191601E-3</v>
      </c>
      <c r="AD1479" s="3">
        <f t="shared" si="523"/>
        <v>2602.3208467864133</v>
      </c>
    </row>
    <row r="1480" spans="1:30" x14ac:dyDescent="0.3">
      <c r="A1480" s="1">
        <f t="shared" si="531"/>
        <v>47</v>
      </c>
      <c r="B1480" s="1">
        <f t="shared" si="530"/>
        <v>2</v>
      </c>
      <c r="C1480" s="5">
        <v>41226</v>
      </c>
      <c r="D1480" s="3">
        <v>2561.86</v>
      </c>
      <c r="E1480" s="3">
        <v>2558.86</v>
      </c>
      <c r="F1480" s="3">
        <f t="shared" si="537"/>
        <v>2582.7980000000002</v>
      </c>
      <c r="G1480" s="3">
        <f t="shared" si="524"/>
        <v>2625.9670000000001</v>
      </c>
      <c r="H1480" s="4">
        <f t="shared" si="532"/>
        <v>-8.0959589897667446E-3</v>
      </c>
      <c r="I1480" s="4">
        <f t="shared" si="535"/>
        <v>-9.2575026037935455E-3</v>
      </c>
      <c r="J1480" s="4">
        <f t="shared" si="536"/>
        <v>1.1615436140268009E-3</v>
      </c>
      <c r="K1480" s="4">
        <f t="shared" si="538"/>
        <v>2.0375410896054519E-3</v>
      </c>
      <c r="L1480" s="4">
        <f t="shared" si="525"/>
        <v>1.9482958219276265E-2</v>
      </c>
      <c r="M1480" s="4">
        <f t="shared" si="541"/>
        <v>-8.1067121780333193E-3</v>
      </c>
      <c r="N1480" s="4">
        <f t="shared" si="526"/>
        <v>-2.4412721104263676E-2</v>
      </c>
      <c r="O1480" s="4">
        <f t="shared" si="528"/>
        <v>-1.6850647576370243E-2</v>
      </c>
      <c r="P1480" s="4">
        <f t="shared" si="529"/>
        <v>0.12469323874038019</v>
      </c>
      <c r="T1480" s="4"/>
      <c r="U1480" s="4">
        <f t="shared" si="542"/>
        <v>3.8052168795518065E-2</v>
      </c>
      <c r="V1480" s="4">
        <f t="shared" si="543"/>
        <v>2.7671647107562869E-2</v>
      </c>
      <c r="W1480" s="4">
        <f t="shared" si="544"/>
        <v>-4.4456462952947556E-2</v>
      </c>
      <c r="X1480" s="4">
        <f t="shared" si="527"/>
        <v>-3.2346796866101889E-2</v>
      </c>
      <c r="Y1480" s="4">
        <f t="shared" si="539"/>
        <v>-1.0456692589815991E-2</v>
      </c>
      <c r="Z1480" s="4">
        <f t="shared" si="540"/>
        <v>-4.2173748972210573E-3</v>
      </c>
      <c r="AA1480" s="4">
        <f t="shared" si="533"/>
        <v>-8.0959589897667446E-3</v>
      </c>
      <c r="AB1480" s="4">
        <f t="shared" si="534"/>
        <v>-8.0959589897667446E-3</v>
      </c>
      <c r="AC1480" s="2">
        <f t="shared" ref="AC1480:AC1543" si="545">(D1480-AD1480)/D1480</f>
        <v>-1.0529028853102529E-2</v>
      </c>
      <c r="AD1480" s="3">
        <f t="shared" si="523"/>
        <v>2588.8338978576094</v>
      </c>
    </row>
    <row r="1481" spans="1:30" x14ac:dyDescent="0.3">
      <c r="A1481" s="1">
        <f t="shared" si="531"/>
        <v>47</v>
      </c>
      <c r="B1481" s="1">
        <f t="shared" si="530"/>
        <v>3</v>
      </c>
      <c r="C1481" s="5">
        <v>41227</v>
      </c>
      <c r="D1481" s="3">
        <v>2531.87</v>
      </c>
      <c r="E1481" s="3">
        <v>2574.62</v>
      </c>
      <c r="F1481" s="3">
        <f t="shared" si="537"/>
        <v>2566.6340000000005</v>
      </c>
      <c r="G1481" s="3">
        <f t="shared" si="524"/>
        <v>2614.3620000000001</v>
      </c>
      <c r="H1481" s="4">
        <f t="shared" si="532"/>
        <v>-1.1706338363532838E-2</v>
      </c>
      <c r="I1481" s="4">
        <f t="shared" si="535"/>
        <v>4.9807561693456176E-3</v>
      </c>
      <c r="J1481" s="4">
        <f t="shared" si="536"/>
        <v>-1.6687094532878456E-2</v>
      </c>
      <c r="K1481" s="4">
        <f t="shared" si="538"/>
        <v>5.2559468511160423E-3</v>
      </c>
      <c r="L1481" s="4">
        <f t="shared" si="525"/>
        <v>2.4071486255212111E-2</v>
      </c>
      <c r="M1481" s="4">
        <f t="shared" si="541"/>
        <v>-1.3544587970080881E-2</v>
      </c>
      <c r="N1481" s="4">
        <f t="shared" si="526"/>
        <v>-3.1553396201444248E-2</v>
      </c>
      <c r="O1481" s="4">
        <f t="shared" si="528"/>
        <v>-1.8850888868701638E-2</v>
      </c>
      <c r="P1481" s="4">
        <f t="shared" si="529"/>
        <v>0.11152719913250768</v>
      </c>
      <c r="T1481" s="4"/>
      <c r="U1481" s="4">
        <f t="shared" si="542"/>
        <v>1.9841052984940599E-2</v>
      </c>
      <c r="V1481" s="4">
        <f t="shared" si="543"/>
        <v>9.642642455091114E-3</v>
      </c>
      <c r="W1481" s="4">
        <f t="shared" si="544"/>
        <v>-3.0933635448522467E-2</v>
      </c>
      <c r="X1481" s="4">
        <f t="shared" si="527"/>
        <v>-3.585754050388968E-2</v>
      </c>
      <c r="Y1481" s="4">
        <f t="shared" si="539"/>
        <v>-7.2784165759551796E-3</v>
      </c>
      <c r="Z1481" s="4">
        <f t="shared" si="540"/>
        <v>-1.0190590593153457E-3</v>
      </c>
      <c r="AA1481" s="4">
        <f t="shared" si="533"/>
        <v>-1.1706338363532838E-2</v>
      </c>
      <c r="AB1481" s="4">
        <f t="shared" si="534"/>
        <v>-1.1706338363532838E-2</v>
      </c>
      <c r="AC1481" s="2">
        <f t="shared" si="545"/>
        <v>-1.4999163426666117E-2</v>
      </c>
      <c r="AD1481" s="3">
        <f t="shared" ref="AD1481:AD1544" si="546">D1481*(2/(5+1))+AD1480*(1-(2/(5+1)))</f>
        <v>2569.845931905073</v>
      </c>
    </row>
    <row r="1482" spans="1:30" x14ac:dyDescent="0.3">
      <c r="A1482" s="1">
        <f t="shared" si="531"/>
        <v>47</v>
      </c>
      <c r="B1482" s="1">
        <f t="shared" si="530"/>
        <v>4</v>
      </c>
      <c r="C1482" s="5">
        <v>41228</v>
      </c>
      <c r="D1482" s="3">
        <v>2524.36</v>
      </c>
      <c r="E1482" s="3">
        <v>2534.2399999999998</v>
      </c>
      <c r="F1482" s="3">
        <f t="shared" si="537"/>
        <v>2556.9919999999997</v>
      </c>
      <c r="G1482" s="3">
        <f t="shared" si="524"/>
        <v>2598.0459999999998</v>
      </c>
      <c r="H1482" s="4">
        <f t="shared" si="532"/>
        <v>-2.9661870475181443E-3</v>
      </c>
      <c r="I1482" s="4">
        <f t="shared" si="535"/>
        <v>9.3606701765884147E-4</v>
      </c>
      <c r="J1482" s="4">
        <f t="shared" si="536"/>
        <v>-3.9022540651769857E-3</v>
      </c>
      <c r="K1482" s="4">
        <f t="shared" si="538"/>
        <v>1.314443474585968E-2</v>
      </c>
      <c r="L1482" s="4">
        <f t="shared" si="525"/>
        <v>2.937091293523492E-2</v>
      </c>
      <c r="M1482" s="4">
        <f t="shared" si="541"/>
        <v>-1.2761870197481888E-2</v>
      </c>
      <c r="N1482" s="4">
        <f t="shared" si="526"/>
        <v>-2.8362084428066207E-2</v>
      </c>
      <c r="O1482" s="4">
        <f t="shared" si="528"/>
        <v>-1.6263132041388743E-2</v>
      </c>
      <c r="P1482" s="4">
        <f t="shared" si="529"/>
        <v>0.10823020155147671</v>
      </c>
      <c r="T1482" s="4"/>
      <c r="U1482" s="4">
        <f t="shared" si="542"/>
        <v>1.607507494460627E-2</v>
      </c>
      <c r="V1482" s="4">
        <f t="shared" si="543"/>
        <v>5.9143241951602225E-3</v>
      </c>
      <c r="W1482" s="4">
        <f t="shared" si="544"/>
        <v>-1.8740014848964277E-2</v>
      </c>
      <c r="X1482" s="4">
        <f t="shared" si="527"/>
        <v>-3.1112121556591328E-2</v>
      </c>
      <c r="Y1482" s="4">
        <f t="shared" si="539"/>
        <v>5.1171112059959767E-4</v>
      </c>
      <c r="Z1482" s="4">
        <f t="shared" si="540"/>
        <v>6.8201873379578936E-3</v>
      </c>
      <c r="AA1482" s="4">
        <f t="shared" si="533"/>
        <v>-2.9661870475181443E-3</v>
      </c>
      <c r="AB1482" s="4">
        <f t="shared" si="534"/>
        <v>-2.9661870475181443E-3</v>
      </c>
      <c r="AC1482" s="2">
        <f t="shared" si="545"/>
        <v>-1.2012531732154838E-2</v>
      </c>
      <c r="AD1482" s="3">
        <f t="shared" si="546"/>
        <v>2554.6839546033825</v>
      </c>
    </row>
    <row r="1483" spans="1:30" x14ac:dyDescent="0.3">
      <c r="A1483" s="1">
        <f t="shared" si="531"/>
        <v>47</v>
      </c>
      <c r="B1483" s="1">
        <f t="shared" si="530"/>
        <v>5</v>
      </c>
      <c r="C1483" s="5">
        <v>41229</v>
      </c>
      <c r="D1483" s="3">
        <v>2534.16</v>
      </c>
      <c r="E1483" s="3">
        <v>2525.89</v>
      </c>
      <c r="F1483" s="3">
        <f t="shared" si="537"/>
        <v>2547.0039999999999</v>
      </c>
      <c r="G1483" s="3">
        <f t="shared" ref="G1483:G1546" si="547">AVERAGE(D1474:D1483)</f>
        <v>2585.8339999999998</v>
      </c>
      <c r="H1483" s="4">
        <f t="shared" si="532"/>
        <v>3.8821721149121862E-3</v>
      </c>
      <c r="I1483" s="4">
        <f t="shared" si="535"/>
        <v>6.0609421794028794E-4</v>
      </c>
      <c r="J1483" s="4">
        <f t="shared" si="536"/>
        <v>3.2760778969718983E-3</v>
      </c>
      <c r="K1483" s="4">
        <f t="shared" si="538"/>
        <v>1.0242200003169126E-2</v>
      </c>
      <c r="L1483" s="4">
        <f t="shared" ref="L1483:L1546" si="548">(SUM(D1474:D1482)/9-D1482)/D1482</f>
        <v>2.6626770965930181E-2</v>
      </c>
      <c r="M1483" s="4">
        <f t="shared" si="541"/>
        <v>-5.0427875260502346E-3</v>
      </c>
      <c r="N1483" s="4">
        <f t="shared" ref="N1483:N1546" si="549">(D1483-G1483)/G1483</f>
        <v>-1.998349468682057E-2</v>
      </c>
      <c r="O1483" s="4">
        <f t="shared" si="528"/>
        <v>-1.5322631562332264E-2</v>
      </c>
      <c r="P1483" s="4">
        <f t="shared" si="529"/>
        <v>0.11253254193684337</v>
      </c>
      <c r="T1483" s="4"/>
      <c r="U1483" s="4">
        <f t="shared" si="542"/>
        <v>2.3665404300495879E-2</v>
      </c>
      <c r="V1483" s="4">
        <f t="shared" si="543"/>
        <v>1.3428750257490962E-2</v>
      </c>
      <c r="W1483" s="4">
        <f t="shared" si="544"/>
        <v>-1.9325877481521633E-2</v>
      </c>
      <c r="X1483" s="4">
        <f t="shared" ref="X1483:X1546" si="550">(F1483-F1478)/F1478</f>
        <v>-2.9588549239064451E-2</v>
      </c>
      <c r="Y1483" s="4">
        <f t="shared" si="539"/>
        <v>-2.3543361564713223E-3</v>
      </c>
      <c r="Z1483" s="4">
        <f t="shared" si="540"/>
        <v>3.936068917007084E-3</v>
      </c>
      <c r="AA1483" s="4">
        <f t="shared" si="533"/>
        <v>3.8821721149121862E-3</v>
      </c>
      <c r="AB1483" s="4">
        <f t="shared" si="534"/>
        <v>3.8821721149121862E-3</v>
      </c>
      <c r="AC1483" s="2">
        <f t="shared" si="545"/>
        <v>-5.3992788151716598E-3</v>
      </c>
      <c r="AD1483" s="3">
        <f t="shared" si="546"/>
        <v>2547.8426364022553</v>
      </c>
    </row>
    <row r="1484" spans="1:30" x14ac:dyDescent="0.3">
      <c r="A1484" s="1">
        <f t="shared" si="531"/>
        <v>48</v>
      </c>
      <c r="B1484" s="1">
        <f t="shared" si="530"/>
        <v>1</v>
      </c>
      <c r="C1484" s="5">
        <v>41232</v>
      </c>
      <c r="D1484" s="3">
        <v>2595.83</v>
      </c>
      <c r="E1484" s="3">
        <v>2564.23</v>
      </c>
      <c r="F1484" s="3">
        <f t="shared" si="537"/>
        <v>2549.616</v>
      </c>
      <c r="G1484" s="3">
        <f t="shared" si="547"/>
        <v>2578.1260000000002</v>
      </c>
      <c r="H1484" s="4">
        <f t="shared" si="532"/>
        <v>2.4335480001262774E-2</v>
      </c>
      <c r="I1484" s="4">
        <f t="shared" si="535"/>
        <v>1.1865864823057804E-2</v>
      </c>
      <c r="J1484" s="4">
        <f t="shared" si="536"/>
        <v>1.246961517820497E-2</v>
      </c>
      <c r="K1484" s="4">
        <f t="shared" si="538"/>
        <v>1.5399580137008498E-3</v>
      </c>
      <c r="L1484" s="4">
        <f t="shared" si="548"/>
        <v>1.6573100707488585E-2</v>
      </c>
      <c r="M1484" s="4">
        <f t="shared" si="541"/>
        <v>1.8125866797196105E-2</v>
      </c>
      <c r="N1484" s="4">
        <f t="shared" si="549"/>
        <v>6.867003397040999E-3</v>
      </c>
      <c r="O1484" s="4">
        <f t="shared" ref="O1484:O1547" si="551">(F1484-G1484)/D1484</f>
        <v>-1.0982999657142502E-2</v>
      </c>
      <c r="P1484" s="4">
        <f t="shared" si="529"/>
        <v>0.13960655536190147</v>
      </c>
      <c r="T1484" s="4"/>
      <c r="U1484" s="4">
        <f t="shared" si="542"/>
        <v>1.9181898538371739E-2</v>
      </c>
      <c r="V1484" s="4">
        <f t="shared" si="543"/>
        <v>8.9900795529880926E-3</v>
      </c>
      <c r="W1484" s="4">
        <f t="shared" si="544"/>
        <v>5.0565865330633175E-3</v>
      </c>
      <c r="X1484" s="4">
        <f t="shared" si="550"/>
        <v>-2.1874937659113119E-2</v>
      </c>
      <c r="Y1484" s="4">
        <f t="shared" si="539"/>
        <v>-1.0948071387966328E-2</v>
      </c>
      <c r="Z1484" s="4">
        <f t="shared" si="540"/>
        <v>-4.7118519614159551E-3</v>
      </c>
      <c r="AA1484" s="4">
        <f t="shared" si="533"/>
        <v>2.4335480001262774E-2</v>
      </c>
      <c r="AB1484" s="4">
        <f t="shared" si="534"/>
        <v>2.4335480001262774E-2</v>
      </c>
      <c r="AC1484" s="2">
        <f t="shared" si="545"/>
        <v>1.2324218354757234E-2</v>
      </c>
      <c r="AD1484" s="3">
        <f t="shared" si="546"/>
        <v>2563.8384242681705</v>
      </c>
    </row>
    <row r="1485" spans="1:30" x14ac:dyDescent="0.3">
      <c r="A1485" s="1">
        <f t="shared" si="531"/>
        <v>48</v>
      </c>
      <c r="B1485" s="1">
        <f t="shared" si="530"/>
        <v>2</v>
      </c>
      <c r="C1485" s="5">
        <v>41233</v>
      </c>
      <c r="D1485" s="3">
        <v>2594.66</v>
      </c>
      <c r="E1485" s="3">
        <v>2592.27</v>
      </c>
      <c r="F1485" s="3">
        <f t="shared" si="537"/>
        <v>2556.1759999999999</v>
      </c>
      <c r="G1485" s="3">
        <f t="shared" si="547"/>
        <v>2569.4870000000001</v>
      </c>
      <c r="H1485" s="4">
        <f t="shared" si="532"/>
        <v>-4.507228901738838E-4</v>
      </c>
      <c r="I1485" s="4">
        <f t="shared" si="535"/>
        <v>-1.3714303324947881E-3</v>
      </c>
      <c r="J1485" s="4">
        <f t="shared" si="536"/>
        <v>9.2070744232090429E-4</v>
      </c>
      <c r="K1485" s="4">
        <f t="shared" si="538"/>
        <v>-1.898236787462973E-2</v>
      </c>
      <c r="L1485" s="4">
        <f t="shared" si="548"/>
        <v>-1.1225696598005213E-2</v>
      </c>
      <c r="M1485" s="4">
        <f t="shared" si="541"/>
        <v>1.5055301356401095E-2</v>
      </c>
      <c r="N1485" s="4">
        <f t="shared" si="549"/>
        <v>9.7968972016592316E-3</v>
      </c>
      <c r="O1485" s="4">
        <f t="shared" si="551"/>
        <v>-5.1301519274202208E-3</v>
      </c>
      <c r="P1485" s="4">
        <f t="shared" si="529"/>
        <v>0.13909290860160764</v>
      </c>
      <c r="T1485" s="4"/>
      <c r="U1485" s="4">
        <f t="shared" si="542"/>
        <v>-1.3086373144620333E-2</v>
      </c>
      <c r="V1485" s="4">
        <f t="shared" si="543"/>
        <v>-2.2955509413174223E-2</v>
      </c>
      <c r="W1485" s="4">
        <f t="shared" si="544"/>
        <v>1.2803197676687925E-2</v>
      </c>
      <c r="X1485" s="4">
        <f t="shared" si="550"/>
        <v>-1.0307426287305587E-2</v>
      </c>
      <c r="Y1485" s="4">
        <f t="shared" si="539"/>
        <v>-3.1214507926068346E-2</v>
      </c>
      <c r="Z1485" s="4">
        <f t="shared" si="540"/>
        <v>-2.5106073443452264E-2</v>
      </c>
      <c r="AA1485" s="4">
        <f t="shared" si="533"/>
        <v>-4.507228901738838E-4</v>
      </c>
      <c r="AB1485" s="4">
        <f t="shared" si="534"/>
        <v>-4.507228901738838E-4</v>
      </c>
      <c r="AC1485" s="2">
        <f t="shared" si="545"/>
        <v>7.9192330226513803E-3</v>
      </c>
      <c r="AD1485" s="3">
        <f t="shared" si="546"/>
        <v>2574.1122828454472</v>
      </c>
    </row>
    <row r="1486" spans="1:30" x14ac:dyDescent="0.3">
      <c r="A1486" s="1">
        <f t="shared" si="531"/>
        <v>48</v>
      </c>
      <c r="B1486" s="1">
        <f t="shared" si="530"/>
        <v>3</v>
      </c>
      <c r="C1486" s="5">
        <v>41234</v>
      </c>
      <c r="D1486" s="3">
        <v>2600.48</v>
      </c>
      <c r="E1486" s="3">
        <v>2596.02</v>
      </c>
      <c r="F1486" s="3">
        <f t="shared" si="537"/>
        <v>2569.8980000000001</v>
      </c>
      <c r="G1486" s="3">
        <f t="shared" si="547"/>
        <v>2568.2660000000005</v>
      </c>
      <c r="H1486" s="4">
        <f t="shared" si="532"/>
        <v>2.2430684559827355E-3</v>
      </c>
      <c r="I1486" s="4">
        <f t="shared" si="535"/>
        <v>5.241534536317388E-4</v>
      </c>
      <c r="J1486" s="4">
        <f t="shared" si="536"/>
        <v>1.7189150023509967E-3</v>
      </c>
      <c r="K1486" s="4">
        <f t="shared" si="538"/>
        <v>-1.2490075771006529E-2</v>
      </c>
      <c r="L1486" s="4">
        <f t="shared" si="548"/>
        <v>-1.1551931017294329E-2</v>
      </c>
      <c r="M1486" s="4">
        <f t="shared" si="541"/>
        <v>1.1900083193963292E-2</v>
      </c>
      <c r="N1486" s="4">
        <f t="shared" si="549"/>
        <v>1.254309327772103E-2</v>
      </c>
      <c r="O1486" s="4">
        <f t="shared" si="551"/>
        <v>6.2757644742493968E-4</v>
      </c>
      <c r="P1486" s="4">
        <f t="shared" si="529"/>
        <v>0.14164797197332554</v>
      </c>
      <c r="T1486" s="4"/>
      <c r="U1486" s="4">
        <f t="shared" si="542"/>
        <v>-2.419970246583366E-2</v>
      </c>
      <c r="V1486" s="4">
        <f t="shared" si="543"/>
        <v>-3.3957705441175254E-2</v>
      </c>
      <c r="W1486" s="4">
        <f t="shared" si="544"/>
        <v>2.7098547713745227E-2</v>
      </c>
      <c r="X1486" s="4">
        <f t="shared" si="550"/>
        <v>1.2717044970181445E-3</v>
      </c>
      <c r="Y1486" s="4">
        <f t="shared" si="539"/>
        <v>-2.4803167095557646E-2</v>
      </c>
      <c r="Z1486" s="4">
        <f t="shared" si="540"/>
        <v>-1.8654307507766862E-2</v>
      </c>
      <c r="AA1486" s="4">
        <f t="shared" si="533"/>
        <v>2.2430684559827355E-3</v>
      </c>
      <c r="AB1486" s="4">
        <f t="shared" si="534"/>
        <v>2.2430684559827355E-3</v>
      </c>
      <c r="AC1486" s="2">
        <f t="shared" si="545"/>
        <v>6.759705170981796E-3</v>
      </c>
      <c r="AD1486" s="3">
        <f t="shared" si="546"/>
        <v>2582.9015218969653</v>
      </c>
    </row>
    <row r="1487" spans="1:30" x14ac:dyDescent="0.3">
      <c r="A1487" s="1">
        <f t="shared" si="531"/>
        <v>48</v>
      </c>
      <c r="B1487" s="1">
        <f t="shared" si="530"/>
        <v>5</v>
      </c>
      <c r="C1487" s="5">
        <v>41236</v>
      </c>
      <c r="D1487" s="3">
        <v>2639.59</v>
      </c>
      <c r="E1487" s="3">
        <v>2617.87</v>
      </c>
      <c r="F1487" s="3">
        <f t="shared" si="537"/>
        <v>2592.944</v>
      </c>
      <c r="G1487" s="3">
        <f t="shared" si="547"/>
        <v>2574.9679999999998</v>
      </c>
      <c r="H1487" s="4">
        <f t="shared" si="532"/>
        <v>1.5039531163477561E-2</v>
      </c>
      <c r="I1487" s="4">
        <f t="shared" si="535"/>
        <v>6.6872269734817701E-3</v>
      </c>
      <c r="J1487" s="4">
        <f t="shared" si="536"/>
        <v>8.3523041899957913E-3</v>
      </c>
      <c r="K1487" s="4">
        <f t="shared" si="538"/>
        <v>-7.3822909616686992E-3</v>
      </c>
      <c r="L1487" s="4">
        <f t="shared" si="548"/>
        <v>-1.2571610711185023E-2</v>
      </c>
      <c r="M1487" s="4">
        <f t="shared" si="541"/>
        <v>1.7989590210972618E-2</v>
      </c>
      <c r="N1487" s="4">
        <f t="shared" si="549"/>
        <v>2.5096234205629082E-2</v>
      </c>
      <c r="O1487" s="4">
        <f t="shared" si="551"/>
        <v>6.8101485457969279E-3</v>
      </c>
      <c r="P1487" s="4">
        <f t="shared" si="529"/>
        <v>0.15881782222553931</v>
      </c>
      <c r="T1487" s="4"/>
      <c r="U1487" s="4">
        <f t="shared" si="542"/>
        <v>-2.9271519104165342E-2</v>
      </c>
      <c r="V1487" s="4">
        <f t="shared" si="543"/>
        <v>-3.8978803913123784E-2</v>
      </c>
      <c r="W1487" s="4">
        <f t="shared" si="544"/>
        <v>4.5647213551157528E-2</v>
      </c>
      <c r="X1487" s="4">
        <f t="shared" si="550"/>
        <v>1.4060270818211488E-2</v>
      </c>
      <c r="Y1487" s="4">
        <f t="shared" si="539"/>
        <v>-1.9759070376111756E-2</v>
      </c>
      <c r="Z1487" s="4">
        <f t="shared" si="540"/>
        <v>-1.3578406498736907E-2</v>
      </c>
      <c r="AA1487" s="4">
        <f t="shared" si="533"/>
        <v>1.5039531163477561E-2</v>
      </c>
      <c r="AB1487" s="4">
        <f t="shared" si="534"/>
        <v>1.5039531163477561E-2</v>
      </c>
      <c r="AC1487" s="2">
        <f t="shared" si="545"/>
        <v>1.4317495798724905E-2</v>
      </c>
      <c r="AD1487" s="3">
        <f t="shared" si="546"/>
        <v>2601.7976812646439</v>
      </c>
    </row>
    <row r="1488" spans="1:30" x14ac:dyDescent="0.3">
      <c r="A1488" s="1">
        <f t="shared" si="531"/>
        <v>49</v>
      </c>
      <c r="B1488" s="1">
        <f t="shared" si="530"/>
        <v>1</v>
      </c>
      <c r="C1488" s="5">
        <v>41239</v>
      </c>
      <c r="D1488" s="3">
        <v>2651.67</v>
      </c>
      <c r="E1488" s="3">
        <v>2634.43</v>
      </c>
      <c r="F1488" s="3">
        <f t="shared" si="537"/>
        <v>2616.4459999999999</v>
      </c>
      <c r="G1488" s="3">
        <f t="shared" si="547"/>
        <v>2581.7249999999999</v>
      </c>
      <c r="H1488" s="4">
        <f t="shared" si="532"/>
        <v>4.576468315154977E-3</v>
      </c>
      <c r="I1488" s="4">
        <f t="shared" si="535"/>
        <v>-1.9548490485265927E-3</v>
      </c>
      <c r="J1488" s="4">
        <f t="shared" si="536"/>
        <v>6.5313173636815693E-3</v>
      </c>
      <c r="K1488" s="4">
        <f t="shared" si="538"/>
        <v>-1.2104152538841362E-2</v>
      </c>
      <c r="L1488" s="4">
        <f t="shared" si="548"/>
        <v>-2.4866235539105226E-2</v>
      </c>
      <c r="M1488" s="4">
        <f t="shared" si="541"/>
        <v>1.3462536585887941E-2</v>
      </c>
      <c r="N1488" s="4">
        <f t="shared" si="549"/>
        <v>2.709235104435994E-2</v>
      </c>
      <c r="O1488" s="4">
        <f t="shared" si="551"/>
        <v>1.3094012452529917E-2</v>
      </c>
      <c r="P1488" s="4">
        <f t="shared" si="529"/>
        <v>0.16412111527199139</v>
      </c>
      <c r="T1488" s="4"/>
      <c r="U1488" s="4">
        <f t="shared" si="542"/>
        <v>-3.994180914460211E-2</v>
      </c>
      <c r="V1488" s="4">
        <f t="shared" si="543"/>
        <v>-4.9542391053156165E-2</v>
      </c>
      <c r="W1488" s="4">
        <f t="shared" si="544"/>
        <v>4.6370394923761805E-2</v>
      </c>
      <c r="X1488" s="4">
        <f t="shared" si="550"/>
        <v>2.7264189612580116E-2</v>
      </c>
      <c r="Y1488" s="4">
        <f t="shared" si="539"/>
        <v>-2.4422055873768486E-2</v>
      </c>
      <c r="Z1488" s="4">
        <f t="shared" si="540"/>
        <v>-1.8270793284541422E-2</v>
      </c>
      <c r="AA1488" s="4">
        <f t="shared" si="533"/>
        <v>4.576468315154977E-3</v>
      </c>
      <c r="AB1488" s="4">
        <f t="shared" si="534"/>
        <v>4.576468315154977E-3</v>
      </c>
      <c r="AC1488" s="2">
        <f t="shared" si="545"/>
        <v>1.2538593599594658E-2</v>
      </c>
      <c r="AD1488" s="3">
        <f t="shared" si="546"/>
        <v>2618.4217875097629</v>
      </c>
    </row>
    <row r="1489" spans="1:30" x14ac:dyDescent="0.3">
      <c r="A1489" s="1">
        <f t="shared" si="531"/>
        <v>49</v>
      </c>
      <c r="B1489" s="1">
        <f t="shared" si="530"/>
        <v>2</v>
      </c>
      <c r="C1489" s="5">
        <v>41240</v>
      </c>
      <c r="D1489" s="3">
        <v>2641.42</v>
      </c>
      <c r="E1489" s="3">
        <v>2649.94</v>
      </c>
      <c r="F1489" s="3">
        <f t="shared" si="537"/>
        <v>2625.5639999999999</v>
      </c>
      <c r="G1489" s="3">
        <f t="shared" si="547"/>
        <v>2587.59</v>
      </c>
      <c r="H1489" s="4">
        <f t="shared" si="532"/>
        <v>-3.8654885411834807E-3</v>
      </c>
      <c r="I1489" s="4">
        <f t="shared" si="535"/>
        <v>-6.5241904158512109E-4</v>
      </c>
      <c r="J1489" s="4">
        <f t="shared" si="536"/>
        <v>-3.2130694995983595E-3</v>
      </c>
      <c r="K1489" s="4">
        <f t="shared" si="538"/>
        <v>-1.1340023456915892E-2</v>
      </c>
      <c r="L1489" s="4">
        <f t="shared" si="548"/>
        <v>-2.642150460317863E-2</v>
      </c>
      <c r="M1489" s="4">
        <f t="shared" si="541"/>
        <v>6.0390834121736214E-3</v>
      </c>
      <c r="N1489" s="4">
        <f t="shared" si="549"/>
        <v>2.0803141146781338E-2</v>
      </c>
      <c r="O1489" s="4">
        <f t="shared" si="551"/>
        <v>1.4376358170983677E-2</v>
      </c>
      <c r="P1489" s="4">
        <f t="shared" si="529"/>
        <v>0.15962121844035779</v>
      </c>
      <c r="T1489" s="4"/>
      <c r="U1489" s="4">
        <f t="shared" si="542"/>
        <v>-2.1058427330701086E-2</v>
      </c>
      <c r="V1489" s="4">
        <f t="shared" si="543"/>
        <v>-3.0847843057394162E-2</v>
      </c>
      <c r="W1489" s="4">
        <f t="shared" si="544"/>
        <v>1.7562783387201839E-2</v>
      </c>
      <c r="X1489" s="4">
        <f t="shared" si="550"/>
        <v>2.9788015136396957E-2</v>
      </c>
      <c r="Y1489" s="4">
        <f t="shared" si="539"/>
        <v>-2.3667454585882073E-2</v>
      </c>
      <c r="Z1489" s="4">
        <f t="shared" si="540"/>
        <v>-1.7511434047072491E-2</v>
      </c>
      <c r="AA1489" s="4">
        <f t="shared" si="533"/>
        <v>-3.8654885411834807E-3</v>
      </c>
      <c r="AB1489" s="4">
        <f t="shared" si="534"/>
        <v>-3.8654885411834807E-3</v>
      </c>
      <c r="AC1489" s="2">
        <f t="shared" si="545"/>
        <v>5.8045072953782275E-3</v>
      </c>
      <c r="AD1489" s="3">
        <f t="shared" si="546"/>
        <v>2626.0878583398421</v>
      </c>
    </row>
    <row r="1490" spans="1:30" x14ac:dyDescent="0.3">
      <c r="A1490" s="1">
        <f t="shared" si="531"/>
        <v>49</v>
      </c>
      <c r="B1490" s="1">
        <f t="shared" si="530"/>
        <v>3</v>
      </c>
      <c r="C1490" s="5">
        <v>41241</v>
      </c>
      <c r="D1490" s="3">
        <v>2665.27</v>
      </c>
      <c r="E1490" s="3">
        <v>2627.57</v>
      </c>
      <c r="F1490" s="3">
        <f t="shared" si="537"/>
        <v>2639.6860000000001</v>
      </c>
      <c r="G1490" s="3">
        <f t="shared" si="547"/>
        <v>2597.9309999999996</v>
      </c>
      <c r="H1490" s="4">
        <f t="shared" si="532"/>
        <v>9.0292342755032926E-3</v>
      </c>
      <c r="I1490" s="4">
        <f t="shared" si="535"/>
        <v>-5.2433918119798853E-3</v>
      </c>
      <c r="J1490" s="4">
        <f t="shared" si="536"/>
        <v>1.4272626087483177E-2</v>
      </c>
      <c r="K1490" s="4">
        <f t="shared" si="538"/>
        <v>-3.0778899228445719E-3</v>
      </c>
      <c r="L1490" s="4">
        <f t="shared" si="548"/>
        <v>-1.929685968574172E-2</v>
      </c>
      <c r="M1490" s="4">
        <f t="shared" si="541"/>
        <v>9.6920618588725443E-3</v>
      </c>
      <c r="N1490" s="4">
        <f t="shared" si="549"/>
        <v>2.5920241915586058E-2</v>
      </c>
      <c r="O1490" s="4">
        <f t="shared" si="551"/>
        <v>1.5666330240463655E-2</v>
      </c>
      <c r="P1490" s="4">
        <f t="shared" si="529"/>
        <v>0.17009171009250035</v>
      </c>
      <c r="T1490" s="4"/>
      <c r="U1490" s="4">
        <f t="shared" si="542"/>
        <v>-1.7702599359435536E-2</v>
      </c>
      <c r="V1490" s="4">
        <f t="shared" si="543"/>
        <v>-2.7525573365841265E-2</v>
      </c>
      <c r="W1490" s="4">
        <f t="shared" si="544"/>
        <v>2.7213584824215941E-2</v>
      </c>
      <c r="X1490" s="4">
        <f t="shared" si="550"/>
        <v>3.2669894404767204E-2</v>
      </c>
      <c r="Y1490" s="4">
        <f t="shared" si="539"/>
        <v>-1.5508340173183229E-2</v>
      </c>
      <c r="Z1490" s="4">
        <f t="shared" si="540"/>
        <v>-9.3008743802549757E-3</v>
      </c>
      <c r="AA1490" s="4">
        <f t="shared" si="533"/>
        <v>9.0292342755032926E-3</v>
      </c>
      <c r="AB1490" s="4">
        <f t="shared" si="534"/>
        <v>9.0292342755032926E-3</v>
      </c>
      <c r="AC1490" s="2">
        <f t="shared" si="545"/>
        <v>9.8006685151742334E-3</v>
      </c>
      <c r="AD1490" s="3">
        <f t="shared" si="546"/>
        <v>2639.1485722265616</v>
      </c>
    </row>
    <row r="1491" spans="1:30" x14ac:dyDescent="0.3">
      <c r="A1491" s="1">
        <f t="shared" si="531"/>
        <v>49</v>
      </c>
      <c r="B1491" s="1">
        <f t="shared" si="530"/>
        <v>4</v>
      </c>
      <c r="C1491" s="5">
        <v>41242</v>
      </c>
      <c r="D1491" s="3">
        <v>2680.03</v>
      </c>
      <c r="E1491" s="3">
        <v>2677.63</v>
      </c>
      <c r="F1491" s="3">
        <f t="shared" si="537"/>
        <v>2655.5960000000005</v>
      </c>
      <c r="G1491" s="3">
        <f t="shared" si="547"/>
        <v>2612.7469999999998</v>
      </c>
      <c r="H1491" s="4">
        <f t="shared" si="532"/>
        <v>5.5379004753740588E-3</v>
      </c>
      <c r="I1491" s="4">
        <f t="shared" si="535"/>
        <v>4.6374288533619964E-3</v>
      </c>
      <c r="J1491" s="4">
        <f t="shared" si="536"/>
        <v>9.0047162201206243E-4</v>
      </c>
      <c r="K1491" s="4">
        <f t="shared" si="538"/>
        <v>-5.9215389060019432E-3</v>
      </c>
      <c r="L1491" s="4">
        <f t="shared" si="548"/>
        <v>-2.2511373665290501E-2</v>
      </c>
      <c r="M1491" s="4">
        <f t="shared" si="541"/>
        <v>9.2009477345197602E-3</v>
      </c>
      <c r="N1491" s="4">
        <f t="shared" si="549"/>
        <v>2.575182365533301E-2</v>
      </c>
      <c r="O1491" s="4">
        <f t="shared" si="551"/>
        <v>1.5988253862830121E-2</v>
      </c>
      <c r="P1491" s="4">
        <f t="shared" si="529"/>
        <v>0.17657156153005285</v>
      </c>
      <c r="T1491" s="4"/>
      <c r="U1491" s="4">
        <f t="shared" si="542"/>
        <v>-2.4308981829233047E-2</v>
      </c>
      <c r="V1491" s="4">
        <f t="shared" si="543"/>
        <v>-3.4065892010940776E-2</v>
      </c>
      <c r="W1491" s="4">
        <f t="shared" si="544"/>
        <v>3.0590506368055197E-2</v>
      </c>
      <c r="X1491" s="4">
        <f t="shared" si="550"/>
        <v>3.3346848785438303E-2</v>
      </c>
      <c r="Y1491" s="4">
        <f t="shared" si="539"/>
        <v>-1.8316532186475793E-2</v>
      </c>
      <c r="Z1491" s="4">
        <f t="shared" si="540"/>
        <v>-1.2126772745540028E-2</v>
      </c>
      <c r="AA1491" s="4">
        <f t="shared" si="533"/>
        <v>5.5379004753740588E-3</v>
      </c>
      <c r="AB1491" s="4">
        <f t="shared" si="534"/>
        <v>5.5379004753740588E-3</v>
      </c>
      <c r="AC1491" s="2">
        <f t="shared" si="545"/>
        <v>1.0169395559860253E-2</v>
      </c>
      <c r="AD1491" s="3">
        <f t="shared" si="546"/>
        <v>2652.7757148177079</v>
      </c>
    </row>
    <row r="1492" spans="1:30" x14ac:dyDescent="0.3">
      <c r="A1492" s="1">
        <f t="shared" si="531"/>
        <v>49</v>
      </c>
      <c r="B1492" s="1">
        <f t="shared" si="530"/>
        <v>5</v>
      </c>
      <c r="C1492" s="5">
        <v>41243</v>
      </c>
      <c r="D1492" s="3">
        <v>2677.88</v>
      </c>
      <c r="E1492" s="3">
        <v>2680.55</v>
      </c>
      <c r="F1492" s="3">
        <f t="shared" si="537"/>
        <v>2663.2539999999999</v>
      </c>
      <c r="G1492" s="3">
        <f t="shared" si="547"/>
        <v>2628.0989999999997</v>
      </c>
      <c r="H1492" s="4">
        <f t="shared" si="532"/>
        <v>-8.0222982578556613E-4</v>
      </c>
      <c r="I1492" s="4">
        <f t="shared" si="535"/>
        <v>1.9402767879463356E-4</v>
      </c>
      <c r="J1492" s="4">
        <f t="shared" si="536"/>
        <v>-9.9625750458019963E-4</v>
      </c>
      <c r="K1492" s="4">
        <f t="shared" si="538"/>
        <v>-7.6239818210989763E-3</v>
      </c>
      <c r="L1492" s="4">
        <f t="shared" si="548"/>
        <v>-2.1440887684922503E-2</v>
      </c>
      <c r="M1492" s="4">
        <f t="shared" si="541"/>
        <v>5.4917781030274261E-3</v>
      </c>
      <c r="N1492" s="4">
        <f t="shared" si="549"/>
        <v>1.8941828294900768E-2</v>
      </c>
      <c r="O1492" s="4">
        <f t="shared" si="551"/>
        <v>1.3127922087621625E-2</v>
      </c>
      <c r="P1492" s="4">
        <f t="shared" si="529"/>
        <v>0.17562768073122234</v>
      </c>
      <c r="T1492" s="4"/>
      <c r="U1492" s="4">
        <f t="shared" si="542"/>
        <v>-1.5089383327798588E-2</v>
      </c>
      <c r="V1492" s="4">
        <f t="shared" si="543"/>
        <v>-2.4938489494520596E-2</v>
      </c>
      <c r="W1492" s="4">
        <f t="shared" si="544"/>
        <v>1.4506040710867961E-2</v>
      </c>
      <c r="X1492" s="4">
        <f t="shared" si="550"/>
        <v>2.7115896062545101E-2</v>
      </c>
      <c r="Y1492" s="4">
        <f t="shared" si="539"/>
        <v>-1.9997747633803541E-2</v>
      </c>
      <c r="Z1492" s="4">
        <f t="shared" si="540"/>
        <v>-1.3818588676148266E-2</v>
      </c>
      <c r="AA1492" s="4">
        <f t="shared" si="533"/>
        <v>-8.0222982578556613E-4</v>
      </c>
      <c r="AB1492" s="4">
        <f t="shared" si="534"/>
        <v>-8.0222982578556613E-4</v>
      </c>
      <c r="AC1492" s="2">
        <f t="shared" si="545"/>
        <v>6.2497909247345379E-3</v>
      </c>
      <c r="AD1492" s="3">
        <f t="shared" si="546"/>
        <v>2661.143809878472</v>
      </c>
    </row>
    <row r="1493" spans="1:30" x14ac:dyDescent="0.3">
      <c r="A1493" s="1">
        <f t="shared" si="531"/>
        <v>50</v>
      </c>
      <c r="B1493" s="1">
        <f t="shared" si="530"/>
        <v>1</v>
      </c>
      <c r="C1493" s="5">
        <v>41246</v>
      </c>
      <c r="D1493" s="3">
        <v>2671.84</v>
      </c>
      <c r="E1493" s="3">
        <v>2697.44</v>
      </c>
      <c r="F1493" s="3">
        <f t="shared" si="537"/>
        <v>2667.2880000000005</v>
      </c>
      <c r="G1493" s="3">
        <f t="shared" si="547"/>
        <v>2641.8669999999997</v>
      </c>
      <c r="H1493" s="4">
        <f t="shared" si="532"/>
        <v>-2.2555155570824544E-3</v>
      </c>
      <c r="I1493" s="4">
        <f t="shared" si="535"/>
        <v>7.3042854795584361E-3</v>
      </c>
      <c r="J1493" s="4">
        <f t="shared" si="536"/>
        <v>-9.5598010366408914E-3</v>
      </c>
      <c r="K1493" s="4">
        <f t="shared" si="538"/>
        <v>-4.380330709366948E-3</v>
      </c>
      <c r="L1493" s="4">
        <f t="shared" si="548"/>
        <v>-1.4691970265035664E-2</v>
      </c>
      <c r="M1493" s="4">
        <f t="shared" si="541"/>
        <v>1.7066023616496152E-3</v>
      </c>
      <c r="N1493" s="4">
        <f t="shared" si="549"/>
        <v>1.134538566854441E-2</v>
      </c>
      <c r="O1493" s="4">
        <f t="shared" si="551"/>
        <v>9.5144170309602108E-3</v>
      </c>
      <c r="P1493" s="4">
        <f t="shared" si="529"/>
        <v>0.17297603420799632</v>
      </c>
      <c r="T1493" s="4"/>
      <c r="U1493" s="4">
        <f t="shared" si="542"/>
        <v>-9.7875931707171477E-3</v>
      </c>
      <c r="V1493" s="4">
        <f t="shared" si="543"/>
        <v>-1.9689717239010023E-2</v>
      </c>
      <c r="W1493" s="4">
        <f t="shared" si="544"/>
        <v>7.6065272073825444E-3</v>
      </c>
      <c r="X1493" s="4">
        <f t="shared" si="550"/>
        <v>1.9431702393246625E-2</v>
      </c>
      <c r="Y1493" s="4">
        <f t="shared" si="539"/>
        <v>-1.6794541049649146E-2</v>
      </c>
      <c r="Z1493" s="4">
        <f t="shared" si="540"/>
        <v>-1.0595185074477004E-2</v>
      </c>
      <c r="AA1493" s="4">
        <f t="shared" si="533"/>
        <v>-2.2555155570824544E-3</v>
      </c>
      <c r="AB1493" s="4">
        <f t="shared" si="534"/>
        <v>-2.2555155570824544E-3</v>
      </c>
      <c r="AC1493" s="2">
        <f t="shared" si="545"/>
        <v>2.6688699227318835E-3</v>
      </c>
      <c r="AD1493" s="3">
        <f t="shared" si="546"/>
        <v>2664.7092065856482</v>
      </c>
    </row>
    <row r="1494" spans="1:30" x14ac:dyDescent="0.3">
      <c r="A1494" s="1">
        <f t="shared" si="531"/>
        <v>50</v>
      </c>
      <c r="B1494" s="1">
        <f t="shared" si="530"/>
        <v>2</v>
      </c>
      <c r="C1494" s="5">
        <v>41247</v>
      </c>
      <c r="D1494" s="3">
        <v>2667.89</v>
      </c>
      <c r="E1494" s="3">
        <v>2671.12</v>
      </c>
      <c r="F1494" s="3">
        <f t="shared" si="537"/>
        <v>2672.5819999999999</v>
      </c>
      <c r="G1494" s="3">
        <f t="shared" si="547"/>
        <v>2649.0729999999999</v>
      </c>
      <c r="H1494" s="4">
        <f t="shared" si="532"/>
        <v>-1.4783819390383679E-3</v>
      </c>
      <c r="I1494" s="4">
        <f t="shared" si="535"/>
        <v>-2.6947721420453866E-4</v>
      </c>
      <c r="J1494" s="4">
        <f t="shared" si="536"/>
        <v>-1.2089047248338293E-3</v>
      </c>
      <c r="K1494" s="4">
        <f t="shared" si="538"/>
        <v>7.1673453500208225E-4</v>
      </c>
      <c r="L1494" s="4">
        <f t="shared" si="548"/>
        <v>-9.3036176484287067E-3</v>
      </c>
      <c r="M1494" s="4">
        <f t="shared" si="541"/>
        <v>-1.7556056278160998E-3</v>
      </c>
      <c r="N1494" s="4">
        <f t="shared" si="549"/>
        <v>7.1032395105759668E-3</v>
      </c>
      <c r="O1494" s="4">
        <f t="shared" si="551"/>
        <v>8.8118325718076883E-3</v>
      </c>
      <c r="P1494" s="4">
        <f t="shared" si="529"/>
        <v>0.17124192762409834</v>
      </c>
      <c r="T1494" s="4"/>
      <c r="U1494" s="4">
        <f t="shared" si="542"/>
        <v>-1.1385412300137759E-2</v>
      </c>
      <c r="V1494" s="4">
        <f t="shared" si="543"/>
        <v>-2.1271558177136444E-2</v>
      </c>
      <c r="W1494" s="4">
        <f t="shared" si="544"/>
        <v>1.0021125000946384E-2</v>
      </c>
      <c r="X1494" s="4">
        <f t="shared" si="550"/>
        <v>1.7907771435013594E-2</v>
      </c>
      <c r="Y1494" s="4">
        <f t="shared" si="539"/>
        <v>-1.1761030234760994E-2</v>
      </c>
      <c r="Z1494" s="4">
        <f t="shared" si="540"/>
        <v>-5.5299367167770206E-3</v>
      </c>
      <c r="AA1494" s="4">
        <f t="shared" si="533"/>
        <v>-1.4783819390383679E-3</v>
      </c>
      <c r="AB1494" s="4">
        <f t="shared" si="534"/>
        <v>-1.4783819390383679E-3</v>
      </c>
      <c r="AC1494" s="2">
        <f t="shared" si="545"/>
        <v>7.9483372361709777E-4</v>
      </c>
      <c r="AD1494" s="3">
        <f t="shared" si="546"/>
        <v>2665.7694710570991</v>
      </c>
    </row>
    <row r="1495" spans="1:30" x14ac:dyDescent="0.3">
      <c r="A1495" s="1">
        <f t="shared" si="531"/>
        <v>50</v>
      </c>
      <c r="B1495" s="1">
        <f t="shared" si="530"/>
        <v>3</v>
      </c>
      <c r="C1495" s="5">
        <v>41248</v>
      </c>
      <c r="D1495" s="3">
        <v>2637.89</v>
      </c>
      <c r="E1495" s="3">
        <v>2660.68</v>
      </c>
      <c r="F1495" s="3">
        <f t="shared" si="537"/>
        <v>2667.1059999999998</v>
      </c>
      <c r="G1495" s="3">
        <f t="shared" si="547"/>
        <v>2653.3959999999997</v>
      </c>
      <c r="H1495" s="4">
        <f t="shared" si="532"/>
        <v>-1.124484142899445E-2</v>
      </c>
      <c r="I1495" s="4">
        <f t="shared" si="535"/>
        <v>-2.7025102234350131E-3</v>
      </c>
      <c r="J1495" s="4">
        <f t="shared" si="536"/>
        <v>-8.542331205559436E-3</v>
      </c>
      <c r="K1495" s="4">
        <f t="shared" si="538"/>
        <v>2.4438788705681202E-3</v>
      </c>
      <c r="L1495" s="4">
        <f t="shared" si="548"/>
        <v>-4.7869706438838063E-3</v>
      </c>
      <c r="M1495" s="4">
        <f t="shared" si="541"/>
        <v>-1.0954195296324892E-2</v>
      </c>
      <c r="N1495" s="4">
        <f t="shared" si="549"/>
        <v>-5.8438318290974511E-3</v>
      </c>
      <c r="O1495" s="4">
        <f t="shared" si="551"/>
        <v>5.1973357494057891E-3</v>
      </c>
      <c r="P1495" s="4">
        <f t="shared" si="529"/>
        <v>0.15807149787297559</v>
      </c>
      <c r="T1495" s="4"/>
      <c r="U1495" s="4">
        <f t="shared" si="542"/>
        <v>-9.8204948479880768E-4</v>
      </c>
      <c r="V1495" s="4">
        <f t="shared" si="543"/>
        <v>-1.0972228989950856E-2</v>
      </c>
      <c r="W1495" s="4">
        <f t="shared" si="544"/>
        <v>-1.0272880421120604E-2</v>
      </c>
      <c r="X1495" s="4">
        <f t="shared" si="550"/>
        <v>1.038759913110863E-2</v>
      </c>
      <c r="Y1495" s="4">
        <f t="shared" si="539"/>
        <v>-1.0055421364725689E-2</v>
      </c>
      <c r="Z1495" s="4">
        <f t="shared" si="540"/>
        <v>-3.8135735568386418E-3</v>
      </c>
      <c r="AA1495" s="4">
        <f t="shared" si="533"/>
        <v>-1.124484142899445E-2</v>
      </c>
      <c r="AB1495" s="4">
        <f t="shared" si="534"/>
        <v>-1.124484142899445E-2</v>
      </c>
      <c r="AC1495" s="2">
        <f t="shared" si="545"/>
        <v>-7.0459018526422921E-3</v>
      </c>
      <c r="AD1495" s="3">
        <f t="shared" si="546"/>
        <v>2656.4763140380664</v>
      </c>
    </row>
    <row r="1496" spans="1:30" x14ac:dyDescent="0.3">
      <c r="A1496" s="1">
        <f t="shared" si="531"/>
        <v>50</v>
      </c>
      <c r="B1496" s="1">
        <f t="shared" si="530"/>
        <v>4</v>
      </c>
      <c r="C1496" s="5">
        <v>41249</v>
      </c>
      <c r="D1496" s="3">
        <v>2656.3</v>
      </c>
      <c r="E1496" s="3">
        <v>2631.16</v>
      </c>
      <c r="F1496" s="3">
        <f t="shared" si="537"/>
        <v>2662.3599999999997</v>
      </c>
      <c r="G1496" s="3">
        <f t="shared" si="547"/>
        <v>2658.9780000000001</v>
      </c>
      <c r="H1496" s="4">
        <f t="shared" si="532"/>
        <v>6.9790628115654219E-3</v>
      </c>
      <c r="I1496" s="4">
        <f t="shared" si="535"/>
        <v>-2.551281516666737E-3</v>
      </c>
      <c r="J1496" s="4">
        <f t="shared" si="536"/>
        <v>9.5303443282321598E-3</v>
      </c>
      <c r="K1496" s="4">
        <f t="shared" si="538"/>
        <v>9.8506761085565085E-3</v>
      </c>
      <c r="L1496" s="4">
        <f t="shared" si="548"/>
        <v>8.107068738861585E-3</v>
      </c>
      <c r="M1496" s="4">
        <f t="shared" si="541"/>
        <v>-2.2761760242790197E-3</v>
      </c>
      <c r="N1496" s="4">
        <f t="shared" si="549"/>
        <v>-1.0071538764141272E-3</v>
      </c>
      <c r="O1496" s="4">
        <f t="shared" si="551"/>
        <v>1.2731995633021899E-3</v>
      </c>
      <c r="P1496" s="4">
        <f t="shared" si="529"/>
        <v>0.16615375159691473</v>
      </c>
      <c r="T1496" s="4"/>
      <c r="U1496" s="4">
        <f t="shared" si="542"/>
        <v>1.5974889021149605E-2</v>
      </c>
      <c r="V1496" s="4">
        <f t="shared" si="543"/>
        <v>5.8151401309381543E-3</v>
      </c>
      <c r="W1496" s="4">
        <f t="shared" si="544"/>
        <v>-8.8543784957631124E-3</v>
      </c>
      <c r="X1496" s="4">
        <f t="shared" si="550"/>
        <v>2.5470741784515464E-3</v>
      </c>
      <c r="Y1496" s="4">
        <f t="shared" si="539"/>
        <v>-2.7409782070114425E-3</v>
      </c>
      <c r="Z1496" s="4">
        <f t="shared" si="540"/>
        <v>3.5469889917740644E-3</v>
      </c>
      <c r="AA1496" s="4">
        <f t="shared" si="533"/>
        <v>6.9790628115654219E-3</v>
      </c>
      <c r="AB1496" s="4">
        <f t="shared" si="534"/>
        <v>6.9790628115654219E-3</v>
      </c>
      <c r="AC1496" s="2">
        <f t="shared" si="545"/>
        <v>-4.4250533465527474E-5</v>
      </c>
      <c r="AD1496" s="3">
        <f t="shared" si="546"/>
        <v>2656.4175426920447</v>
      </c>
    </row>
    <row r="1497" spans="1:30" x14ac:dyDescent="0.3">
      <c r="A1497" s="1">
        <f t="shared" si="531"/>
        <v>50</v>
      </c>
      <c r="B1497" s="1">
        <f t="shared" si="530"/>
        <v>5</v>
      </c>
      <c r="C1497" s="5">
        <v>41250</v>
      </c>
      <c r="D1497" s="3">
        <v>2640.54</v>
      </c>
      <c r="E1497" s="3">
        <v>2667.44</v>
      </c>
      <c r="F1497" s="3">
        <f t="shared" si="537"/>
        <v>2654.8919999999998</v>
      </c>
      <c r="G1497" s="3">
        <f t="shared" si="547"/>
        <v>2659.0729999999999</v>
      </c>
      <c r="H1497" s="4">
        <f t="shared" si="532"/>
        <v>-5.9330647893687527E-3</v>
      </c>
      <c r="I1497" s="4">
        <f t="shared" si="535"/>
        <v>4.1938034107592784E-3</v>
      </c>
      <c r="J1497" s="4">
        <f t="shared" si="536"/>
        <v>-1.0126868200128031E-2</v>
      </c>
      <c r="K1497" s="4">
        <f t="shared" si="538"/>
        <v>8.2069043406218475E-4</v>
      </c>
      <c r="L1497" s="4">
        <f t="shared" si="548"/>
        <v>1.8191552995602319E-3</v>
      </c>
      <c r="M1497" s="4">
        <f t="shared" si="541"/>
        <v>-5.405869617295115E-3</v>
      </c>
      <c r="N1497" s="4">
        <f t="shared" si="549"/>
        <v>-6.9697221550517425E-3</v>
      </c>
      <c r="O1497" s="4">
        <f t="shared" si="551"/>
        <v>-1.583388246343566E-3</v>
      </c>
      <c r="P1497" s="4">
        <f t="shared" si="529"/>
        <v>0.1592348858343248</v>
      </c>
      <c r="T1497" s="4"/>
      <c r="U1497" s="4">
        <f t="shared" si="542"/>
        <v>8.12408237021418E-3</v>
      </c>
      <c r="V1497" s="4">
        <f t="shared" si="543"/>
        <v>-1.957158453487979E-3</v>
      </c>
      <c r="W1497" s="4">
        <f t="shared" si="544"/>
        <v>-1.3943866043288029E-2</v>
      </c>
      <c r="X1497" s="4">
        <f t="shared" si="550"/>
        <v>-3.1397681182493598E-3</v>
      </c>
      <c r="Y1497" s="4">
        <f t="shared" si="539"/>
        <v>-1.165837054391871E-2</v>
      </c>
      <c r="Z1497" s="4">
        <f t="shared" si="540"/>
        <v>-5.4266297309443915E-3</v>
      </c>
      <c r="AA1497" s="4">
        <f t="shared" si="533"/>
        <v>-5.9330647893687527E-3</v>
      </c>
      <c r="AB1497" s="4">
        <f t="shared" si="534"/>
        <v>-5.9330647893687527E-3</v>
      </c>
      <c r="AC1497" s="2">
        <f t="shared" si="545"/>
        <v>-4.0086605245000777E-3</v>
      </c>
      <c r="AD1497" s="3">
        <f t="shared" si="546"/>
        <v>2651.1250284613634</v>
      </c>
    </row>
    <row r="1498" spans="1:30" x14ac:dyDescent="0.3">
      <c r="A1498" s="1">
        <f t="shared" si="531"/>
        <v>51</v>
      </c>
      <c r="B1498" s="1">
        <f t="shared" si="530"/>
        <v>1</v>
      </c>
      <c r="C1498" s="5">
        <v>41253</v>
      </c>
      <c r="D1498" s="3">
        <v>2647.57</v>
      </c>
      <c r="E1498" s="3">
        <v>2634.54</v>
      </c>
      <c r="F1498" s="3">
        <f t="shared" si="537"/>
        <v>2650.0379999999996</v>
      </c>
      <c r="G1498" s="3">
        <f t="shared" si="547"/>
        <v>2658.663</v>
      </c>
      <c r="H1498" s="4">
        <f t="shared" si="532"/>
        <v>2.6623342195157811E-3</v>
      </c>
      <c r="I1498" s="4">
        <f t="shared" si="535"/>
        <v>-2.2722624917630484E-3</v>
      </c>
      <c r="J1498" s="4">
        <f t="shared" si="536"/>
        <v>4.9345967112788295E-3</v>
      </c>
      <c r="K1498" s="4">
        <f t="shared" si="538"/>
        <v>3.8306558506971231E-3</v>
      </c>
      <c r="L1498" s="4">
        <f t="shared" si="548"/>
        <v>7.330150482687571E-3</v>
      </c>
      <c r="M1498" s="4">
        <f t="shared" si="541"/>
        <v>-9.3130740012007101E-4</v>
      </c>
      <c r="N1498" s="4">
        <f t="shared" si="549"/>
        <v>-4.1723979308396168E-3</v>
      </c>
      <c r="O1498" s="4">
        <f t="shared" si="551"/>
        <v>-3.2577042344491191E-3</v>
      </c>
      <c r="P1498" s="4">
        <f t="shared" si="529"/>
        <v>0.16232115653933799</v>
      </c>
      <c r="T1498" s="4"/>
      <c r="U1498" s="4">
        <f t="shared" si="542"/>
        <v>1.1853635998697305E-2</v>
      </c>
      <c r="V1498" s="4">
        <f t="shared" si="543"/>
        <v>1.7350996387102565E-3</v>
      </c>
      <c r="W1498" s="4">
        <f t="shared" si="544"/>
        <v>-9.0836277621414389E-3</v>
      </c>
      <c r="X1498" s="4">
        <f t="shared" si="550"/>
        <v>-6.4672431323505022E-3</v>
      </c>
      <c r="Y1498" s="4">
        <f t="shared" si="539"/>
        <v>-8.6859358681394914E-3</v>
      </c>
      <c r="Z1498" s="4">
        <f t="shared" si="540"/>
        <v>-2.4354531121661481E-3</v>
      </c>
      <c r="AA1498" s="4">
        <f t="shared" si="533"/>
        <v>2.6623342195157811E-3</v>
      </c>
      <c r="AB1498" s="4">
        <f t="shared" si="534"/>
        <v>2.6623342195157811E-3</v>
      </c>
      <c r="AC1498" s="2">
        <f t="shared" si="545"/>
        <v>-8.9516763456400084E-4</v>
      </c>
      <c r="AD1498" s="3">
        <f t="shared" si="546"/>
        <v>2649.9400189742428</v>
      </c>
    </row>
    <row r="1499" spans="1:30" x14ac:dyDescent="0.3">
      <c r="A1499" s="1">
        <f t="shared" si="531"/>
        <v>51</v>
      </c>
      <c r="B1499" s="1">
        <f t="shared" si="530"/>
        <v>2</v>
      </c>
      <c r="C1499" s="5">
        <v>41254</v>
      </c>
      <c r="D1499" s="3">
        <v>2682.07</v>
      </c>
      <c r="E1499" s="3">
        <v>2665.98</v>
      </c>
      <c r="F1499" s="3">
        <f t="shared" si="537"/>
        <v>2652.8740000000003</v>
      </c>
      <c r="G1499" s="3">
        <f t="shared" si="547"/>
        <v>2662.7280000000001</v>
      </c>
      <c r="H1499" s="4">
        <f t="shared" si="532"/>
        <v>1.303081693779579E-2</v>
      </c>
      <c r="I1499" s="4">
        <f t="shared" si="535"/>
        <v>6.9535460818787994E-3</v>
      </c>
      <c r="J1499" s="4">
        <f t="shared" si="536"/>
        <v>6.0772708559169901E-3</v>
      </c>
      <c r="K1499" s="4">
        <f t="shared" si="538"/>
        <v>-7.5352115335945442E-4</v>
      </c>
      <c r="L1499" s="4">
        <f t="shared" si="548"/>
        <v>4.9135202804415279E-3</v>
      </c>
      <c r="M1499" s="4">
        <f t="shared" si="541"/>
        <v>1.1005422798067269E-2</v>
      </c>
      <c r="N1499" s="4">
        <f t="shared" si="549"/>
        <v>7.2639788968306557E-3</v>
      </c>
      <c r="O1499" s="4">
        <f t="shared" si="551"/>
        <v>-3.67402789636356E-3</v>
      </c>
      <c r="P1499" s="4">
        <f t="shared" si="529"/>
        <v>0.17746715075312919</v>
      </c>
      <c r="T1499" s="4"/>
      <c r="U1499" s="4">
        <f t="shared" si="542"/>
        <v>7.6749623239422216E-3</v>
      </c>
      <c r="V1499" s="4">
        <f t="shared" si="543"/>
        <v>-2.4017872992971576E-3</v>
      </c>
      <c r="W1499" s="4">
        <f t="shared" si="544"/>
        <v>5.3150617154381526E-3</v>
      </c>
      <c r="X1499" s="4">
        <f t="shared" si="550"/>
        <v>-7.3741423088233135E-3</v>
      </c>
      <c r="Y1499" s="4">
        <f t="shared" si="539"/>
        <v>-1.3212953557930967E-2</v>
      </c>
      <c r="Z1499" s="4">
        <f t="shared" si="540"/>
        <v>-6.9910147791188018E-3</v>
      </c>
      <c r="AA1499" s="4">
        <f t="shared" si="533"/>
        <v>1.303081693779579E-2</v>
      </c>
      <c r="AB1499" s="4">
        <f t="shared" si="534"/>
        <v>1.303081693779579E-2</v>
      </c>
      <c r="AC1499" s="2">
        <f t="shared" si="545"/>
        <v>7.9863640212613652E-3</v>
      </c>
      <c r="AD1499" s="3">
        <f t="shared" si="546"/>
        <v>2660.6500126494957</v>
      </c>
    </row>
    <row r="1500" spans="1:30" x14ac:dyDescent="0.3">
      <c r="A1500" s="1">
        <f t="shared" si="531"/>
        <v>51</v>
      </c>
      <c r="B1500" s="1">
        <f t="shared" si="530"/>
        <v>3</v>
      </c>
      <c r="C1500" s="5">
        <v>41255</v>
      </c>
      <c r="D1500" s="3">
        <v>2674.57</v>
      </c>
      <c r="E1500" s="3">
        <v>2694.4</v>
      </c>
      <c r="F1500" s="3">
        <f t="shared" si="537"/>
        <v>2660.21</v>
      </c>
      <c r="G1500" s="3">
        <f t="shared" si="547"/>
        <v>2663.6579999999999</v>
      </c>
      <c r="H1500" s="4">
        <f t="shared" si="532"/>
        <v>-2.7963475971917212E-3</v>
      </c>
      <c r="I1500" s="4">
        <f t="shared" si="535"/>
        <v>4.5971954497831622E-3</v>
      </c>
      <c r="J1500" s="4">
        <f t="shared" si="536"/>
        <v>-7.393543046974883E-3</v>
      </c>
      <c r="K1500" s="4">
        <f t="shared" si="538"/>
        <v>-9.4889395131373417E-3</v>
      </c>
      <c r="L1500" s="4">
        <f t="shared" si="548"/>
        <v>-7.3169024091260231E-3</v>
      </c>
      <c r="M1500" s="4">
        <f t="shared" si="541"/>
        <v>5.3980700771744062E-3</v>
      </c>
      <c r="N1500" s="4">
        <f t="shared" si="549"/>
        <v>4.096622013787154E-3</v>
      </c>
      <c r="O1500" s="4">
        <f t="shared" si="551"/>
        <v>-1.2891791951602932E-3</v>
      </c>
      <c r="P1500" s="4">
        <f t="shared" si="529"/>
        <v>0.17417454331534848</v>
      </c>
      <c r="T1500" s="4"/>
      <c r="U1500" s="4">
        <f t="shared" si="542"/>
        <v>-1.6472351579190806E-2</v>
      </c>
      <c r="V1500" s="4">
        <f t="shared" si="543"/>
        <v>-2.6307628063398959E-2</v>
      </c>
      <c r="W1500" s="4">
        <f t="shared" si="544"/>
        <v>1.3905052902130222E-2</v>
      </c>
      <c r="X1500" s="4">
        <f t="shared" si="550"/>
        <v>-2.5855740266790038E-3</v>
      </c>
      <c r="Y1500" s="4">
        <f t="shared" si="539"/>
        <v>-2.1839451489282753E-2</v>
      </c>
      <c r="Z1500" s="4">
        <f t="shared" si="540"/>
        <v>-1.5671904934403669E-2</v>
      </c>
      <c r="AA1500" s="4">
        <f t="shared" si="533"/>
        <v>-2.7963475971917212E-3</v>
      </c>
      <c r="AB1500" s="4">
        <f t="shared" si="534"/>
        <v>-2.7963475971917212E-3</v>
      </c>
      <c r="AC1500" s="2">
        <f t="shared" si="545"/>
        <v>3.4697134743164417E-3</v>
      </c>
      <c r="AD1500" s="3">
        <f t="shared" si="546"/>
        <v>2665.2900084329976</v>
      </c>
    </row>
    <row r="1501" spans="1:30" x14ac:dyDescent="0.3">
      <c r="A1501" s="1">
        <f t="shared" si="531"/>
        <v>51</v>
      </c>
      <c r="B1501" s="1">
        <f t="shared" si="530"/>
        <v>4</v>
      </c>
      <c r="C1501" s="5">
        <v>41256</v>
      </c>
      <c r="D1501" s="3">
        <v>2654.01</v>
      </c>
      <c r="E1501" s="3">
        <v>2667.36</v>
      </c>
      <c r="F1501" s="3">
        <f t="shared" si="537"/>
        <v>2659.752</v>
      </c>
      <c r="G1501" s="3">
        <f t="shared" si="547"/>
        <v>2661.0559999999996</v>
      </c>
      <c r="H1501" s="4">
        <f t="shared" si="532"/>
        <v>-7.6872170105848582E-3</v>
      </c>
      <c r="I1501" s="4">
        <f t="shared" si="535"/>
        <v>-2.6957604399959756E-3</v>
      </c>
      <c r="J1501" s="4">
        <f t="shared" si="536"/>
        <v>-4.9914565705888826E-3</v>
      </c>
      <c r="K1501" s="4">
        <f t="shared" si="538"/>
        <v>-5.0036080566222465E-3</v>
      </c>
      <c r="L1501" s="4">
        <f t="shared" si="548"/>
        <v>-4.7600590416819162E-3</v>
      </c>
      <c r="M1501" s="4">
        <f t="shared" si="541"/>
        <v>-2.1588478925853743E-3</v>
      </c>
      <c r="N1501" s="4">
        <f t="shared" si="549"/>
        <v>-2.6478210154161986E-3</v>
      </c>
      <c r="O1501" s="4">
        <f t="shared" si="551"/>
        <v>-4.9133198443096764E-4</v>
      </c>
      <c r="P1501" s="4">
        <f t="shared" si="529"/>
        <v>0.16514840879257903</v>
      </c>
      <c r="T1501" s="4"/>
      <c r="U1501" s="4">
        <f t="shared" si="542"/>
        <v>-6.8310046100868481E-3</v>
      </c>
      <c r="V1501" s="4">
        <f t="shared" si="543"/>
        <v>-1.6762694563986016E-2</v>
      </c>
      <c r="W1501" s="4">
        <f t="shared" si="544"/>
        <v>-8.6210141926738827E-4</v>
      </c>
      <c r="X1501" s="4">
        <f t="shared" si="550"/>
        <v>-9.7958202497022196E-4</v>
      </c>
      <c r="Y1501" s="4">
        <f t="shared" si="539"/>
        <v>-1.7410046858908679E-2</v>
      </c>
      <c r="Z1501" s="4">
        <f t="shared" si="540"/>
        <v>-1.1214571801587223E-2</v>
      </c>
      <c r="AA1501" s="4">
        <f t="shared" si="533"/>
        <v>-7.6872170105848582E-3</v>
      </c>
      <c r="AB1501" s="4">
        <f t="shared" si="534"/>
        <v>-7.6872170105848582E-3</v>
      </c>
      <c r="AC1501" s="2">
        <f t="shared" si="545"/>
        <v>-2.833450372077829E-3</v>
      </c>
      <c r="AD1501" s="3">
        <f t="shared" si="546"/>
        <v>2661.5300056219985</v>
      </c>
    </row>
    <row r="1502" spans="1:30" x14ac:dyDescent="0.3">
      <c r="A1502" s="1">
        <f t="shared" si="531"/>
        <v>51</v>
      </c>
      <c r="B1502" s="1">
        <f t="shared" si="530"/>
        <v>5</v>
      </c>
      <c r="C1502" s="5">
        <v>41257</v>
      </c>
      <c r="D1502" s="3">
        <v>2628.09</v>
      </c>
      <c r="E1502" s="3">
        <v>2635.91</v>
      </c>
      <c r="F1502" s="3">
        <f t="shared" si="537"/>
        <v>2657.2620000000002</v>
      </c>
      <c r="G1502" s="3">
        <f t="shared" si="547"/>
        <v>2656.0770000000002</v>
      </c>
      <c r="H1502" s="4">
        <f t="shared" si="532"/>
        <v>-9.7663535555631183E-3</v>
      </c>
      <c r="I1502" s="4">
        <f t="shared" si="535"/>
        <v>-6.8198688023030666E-3</v>
      </c>
      <c r="J1502" s="4">
        <f t="shared" si="536"/>
        <v>-2.9464847532600516E-3</v>
      </c>
      <c r="K1502" s="4">
        <f t="shared" si="538"/>
        <v>3.9732329569218171E-3</v>
      </c>
      <c r="L1502" s="4">
        <f t="shared" si="548"/>
        <v>1.9505075966805997E-3</v>
      </c>
      <c r="M1502" s="4">
        <f t="shared" si="541"/>
        <v>-1.0978217428315319E-2</v>
      </c>
      <c r="N1502" s="4">
        <f t="shared" si="549"/>
        <v>-1.0536968619509177E-2</v>
      </c>
      <c r="O1502" s="4">
        <f t="shared" si="551"/>
        <v>4.5089780030362178E-4</v>
      </c>
      <c r="P1502" s="4">
        <f t="shared" si="529"/>
        <v>0.15376915748760892</v>
      </c>
      <c r="T1502" s="4"/>
      <c r="U1502" s="4">
        <f t="shared" si="542"/>
        <v>-5.0753388269073035E-3</v>
      </c>
      <c r="V1502" s="4">
        <f t="shared" si="543"/>
        <v>-1.5024585438638268E-2</v>
      </c>
      <c r="W1502" s="4">
        <f t="shared" si="544"/>
        <v>-4.7149446704082571E-3</v>
      </c>
      <c r="X1502" s="4">
        <f t="shared" si="550"/>
        <v>8.9269168011367158E-4</v>
      </c>
      <c r="Y1502" s="4">
        <f t="shared" si="539"/>
        <v>-8.545136531319053E-3</v>
      </c>
      <c r="Z1502" s="4">
        <f t="shared" si="540"/>
        <v>-2.293766000362333E-3</v>
      </c>
      <c r="AA1502" s="4">
        <f t="shared" si="533"/>
        <v>-9.7663535555631183E-3</v>
      </c>
      <c r="AB1502" s="4">
        <f t="shared" si="534"/>
        <v>-9.7663535555631183E-3</v>
      </c>
      <c r="AC1502" s="2">
        <f t="shared" si="545"/>
        <v>-8.4827144737556689E-3</v>
      </c>
      <c r="AD1502" s="3">
        <f t="shared" si="546"/>
        <v>2650.3833370813327</v>
      </c>
    </row>
    <row r="1503" spans="1:30" x14ac:dyDescent="0.3">
      <c r="A1503" s="1">
        <f t="shared" si="531"/>
        <v>52</v>
      </c>
      <c r="B1503" s="1">
        <f t="shared" si="530"/>
        <v>1</v>
      </c>
      <c r="C1503" s="5">
        <v>41260</v>
      </c>
      <c r="D1503" s="3">
        <v>2664.26</v>
      </c>
      <c r="E1503" s="3">
        <v>2629.76</v>
      </c>
      <c r="F1503" s="3">
        <f t="shared" si="537"/>
        <v>2660.6000000000004</v>
      </c>
      <c r="G1503" s="3">
        <f t="shared" si="547"/>
        <v>2655.3189999999995</v>
      </c>
      <c r="H1503" s="4">
        <f t="shared" si="532"/>
        <v>1.3762846782263952E-2</v>
      </c>
      <c r="I1503" s="4">
        <f t="shared" si="535"/>
        <v>6.3544246962625808E-4</v>
      </c>
      <c r="J1503" s="4">
        <f t="shared" si="536"/>
        <v>1.3127404312637694E-2</v>
      </c>
      <c r="K1503" s="4">
        <f t="shared" si="538"/>
        <v>1.2022038819066414E-2</v>
      </c>
      <c r="L1503" s="4">
        <f t="shared" si="548"/>
        <v>9.9827462360706967E-3</v>
      </c>
      <c r="M1503" s="4">
        <f t="shared" si="541"/>
        <v>1.3756295572426723E-3</v>
      </c>
      <c r="N1503" s="4">
        <f t="shared" si="549"/>
        <v>3.3672037145068877E-3</v>
      </c>
      <c r="O1503" s="4">
        <f t="shared" si="551"/>
        <v>1.9821639029227096E-3</v>
      </c>
      <c r="P1503" s="4">
        <f t="shared" si="529"/>
        <v>0.16964830562421265</v>
      </c>
      <c r="T1503" s="4"/>
      <c r="U1503" s="4">
        <f t="shared" si="542"/>
        <v>7.4122271307299281E-3</v>
      </c>
      <c r="V1503" s="4">
        <f t="shared" si="543"/>
        <v>-2.6618951405773554E-3</v>
      </c>
      <c r="W1503" s="4">
        <f t="shared" si="544"/>
        <v>6.3038937591829687E-3</v>
      </c>
      <c r="X1503" s="4">
        <f t="shared" si="550"/>
        <v>3.9856032253125463E-3</v>
      </c>
      <c r="Y1503" s="4">
        <f t="shared" si="539"/>
        <v>-5.96689844512954E-4</v>
      </c>
      <c r="Z1503" s="4">
        <f t="shared" si="540"/>
        <v>5.7047976279361989E-3</v>
      </c>
      <c r="AA1503" s="4">
        <f t="shared" si="533"/>
        <v>1.3762846782263952E-2</v>
      </c>
      <c r="AB1503" s="4">
        <f t="shared" si="534"/>
        <v>1.3762846782263952E-2</v>
      </c>
      <c r="AC1503" s="2">
        <f t="shared" si="545"/>
        <v>3.472299479947536E-3</v>
      </c>
      <c r="AD1503" s="3">
        <f t="shared" si="546"/>
        <v>2655.0088913875552</v>
      </c>
    </row>
    <row r="1504" spans="1:30" x14ac:dyDescent="0.3">
      <c r="A1504" s="1">
        <f t="shared" si="531"/>
        <v>52</v>
      </c>
      <c r="B1504" s="1">
        <f t="shared" si="530"/>
        <v>2</v>
      </c>
      <c r="C1504" s="5">
        <v>41261</v>
      </c>
      <c r="D1504" s="3">
        <v>2705.39</v>
      </c>
      <c r="E1504" s="3">
        <v>2675.44</v>
      </c>
      <c r="F1504" s="3">
        <f t="shared" si="537"/>
        <v>2665.2640000000001</v>
      </c>
      <c r="G1504" s="3">
        <f t="shared" si="547"/>
        <v>2659.0690000000004</v>
      </c>
      <c r="H1504" s="4">
        <f t="shared" si="532"/>
        <v>1.5437682508463758E-2</v>
      </c>
      <c r="I1504" s="4">
        <f t="shared" si="535"/>
        <v>4.1962871491520483E-3</v>
      </c>
      <c r="J1504" s="4">
        <f t="shared" si="536"/>
        <v>1.124139535931171E-2</v>
      </c>
      <c r="K1504" s="4">
        <f t="shared" si="538"/>
        <v>-3.3883705043802575E-3</v>
      </c>
      <c r="L1504" s="4">
        <f t="shared" si="548"/>
        <v>-3.880168518754841E-3</v>
      </c>
      <c r="M1504" s="4">
        <f t="shared" si="541"/>
        <v>1.5055169018903849E-2</v>
      </c>
      <c r="N1504" s="4">
        <f t="shared" si="549"/>
        <v>1.7420006776807766E-2</v>
      </c>
      <c r="O1504" s="4">
        <f t="shared" si="551"/>
        <v>2.2898731790979153E-3</v>
      </c>
      <c r="P1504" s="4">
        <f t="shared" si="529"/>
        <v>0.18770496481300183</v>
      </c>
      <c r="T1504" s="4"/>
      <c r="U1504" s="4">
        <f t="shared" si="542"/>
        <v>6.6847830166725259E-3</v>
      </c>
      <c r="V1504" s="4">
        <f t="shared" si="543"/>
        <v>-3.3820648134942795E-3</v>
      </c>
      <c r="W1504" s="4">
        <f t="shared" si="544"/>
        <v>8.6947767955346828E-3</v>
      </c>
      <c r="X1504" s="4">
        <f t="shared" si="550"/>
        <v>4.67040651007167E-3</v>
      </c>
      <c r="Y1504" s="4">
        <f t="shared" si="539"/>
        <v>-1.5814949425771972E-2</v>
      </c>
      <c r="Z1504" s="4">
        <f t="shared" si="540"/>
        <v>-9.6094168807574088E-3</v>
      </c>
      <c r="AA1504" s="4">
        <f t="shared" si="533"/>
        <v>1.5437682508463758E-2</v>
      </c>
      <c r="AB1504" s="4">
        <f t="shared" si="534"/>
        <v>1.5437682508463758E-2</v>
      </c>
      <c r="AC1504" s="2">
        <f t="shared" si="545"/>
        <v>1.2414995893985519E-2</v>
      </c>
      <c r="AD1504" s="3">
        <f t="shared" si="546"/>
        <v>2671.8025942583704</v>
      </c>
    </row>
    <row r="1505" spans="1:30" x14ac:dyDescent="0.3">
      <c r="A1505" s="1">
        <f t="shared" si="531"/>
        <v>52</v>
      </c>
      <c r="B1505" s="1">
        <f t="shared" si="530"/>
        <v>3</v>
      </c>
      <c r="C1505" s="5">
        <v>41262</v>
      </c>
      <c r="D1505" s="3">
        <v>2690.99</v>
      </c>
      <c r="E1505" s="3">
        <v>2709.61</v>
      </c>
      <c r="F1505" s="3">
        <f t="shared" si="537"/>
        <v>2668.5479999999998</v>
      </c>
      <c r="G1505" s="3">
        <f t="shared" si="547"/>
        <v>2664.3789999999999</v>
      </c>
      <c r="H1505" s="4">
        <f t="shared" si="532"/>
        <v>-5.3227076318017336E-3</v>
      </c>
      <c r="I1505" s="4">
        <f t="shared" si="535"/>
        <v>1.5598490420975367E-3</v>
      </c>
      <c r="J1505" s="4">
        <f t="shared" si="536"/>
        <v>-6.8825566738992703E-3</v>
      </c>
      <c r="K1505" s="4">
        <f t="shared" si="538"/>
        <v>-1.5691822620768126E-2</v>
      </c>
      <c r="L1505" s="4">
        <f t="shared" si="548"/>
        <v>-1.6251918495217853E-2</v>
      </c>
      <c r="M1505" s="4">
        <f t="shared" si="541"/>
        <v>8.4098168741952584E-3</v>
      </c>
      <c r="N1505" s="4">
        <f t="shared" si="549"/>
        <v>9.9876931922972968E-3</v>
      </c>
      <c r="O1505" s="4">
        <f t="shared" si="551"/>
        <v>1.5492439585430898E-3</v>
      </c>
      <c r="P1505" s="4">
        <f t="shared" si="529"/>
        <v>0.18138315853246287</v>
      </c>
      <c r="T1505" s="4"/>
      <c r="U1505" s="4">
        <f t="shared" si="542"/>
        <v>-1.1392072861953253E-2</v>
      </c>
      <c r="V1505" s="4">
        <f t="shared" si="543"/>
        <v>-2.12781521333337E-2</v>
      </c>
      <c r="W1505" s="4">
        <f t="shared" si="544"/>
        <v>6.1393046358852515E-3</v>
      </c>
      <c r="X1505" s="4">
        <f t="shared" si="550"/>
        <v>3.1343390183480768E-3</v>
      </c>
      <c r="Y1505" s="4">
        <f t="shared" si="539"/>
        <v>-2.7964991914773456E-2</v>
      </c>
      <c r="Z1505" s="4">
        <f t="shared" si="540"/>
        <v>-2.1836068422136586E-2</v>
      </c>
      <c r="AA1505" s="4">
        <f t="shared" si="533"/>
        <v>-5.3227076318017336E-3</v>
      </c>
      <c r="AB1505" s="4">
        <f t="shared" si="534"/>
        <v>-5.3227076318017336E-3</v>
      </c>
      <c r="AC1505" s="2">
        <f t="shared" si="545"/>
        <v>4.7534936316198217E-3</v>
      </c>
      <c r="AD1505" s="3">
        <f t="shared" si="546"/>
        <v>2678.1983961722472</v>
      </c>
    </row>
    <row r="1506" spans="1:30" x14ac:dyDescent="0.3">
      <c r="A1506" s="1">
        <f t="shared" si="531"/>
        <v>52</v>
      </c>
      <c r="B1506" s="1">
        <f t="shared" si="530"/>
        <v>4</v>
      </c>
      <c r="C1506" s="5">
        <v>41263</v>
      </c>
      <c r="D1506" s="3">
        <v>2693.55</v>
      </c>
      <c r="E1506" s="3">
        <v>2697.6</v>
      </c>
      <c r="F1506" s="3">
        <f t="shared" si="537"/>
        <v>2676.4559999999997</v>
      </c>
      <c r="G1506" s="3">
        <f t="shared" si="547"/>
        <v>2668.1039999999998</v>
      </c>
      <c r="H1506" s="4">
        <f t="shared" si="532"/>
        <v>9.5132274739051438E-4</v>
      </c>
      <c r="I1506" s="4">
        <f t="shared" si="535"/>
        <v>2.4563450625978275E-3</v>
      </c>
      <c r="J1506" s="4">
        <f t="shared" si="536"/>
        <v>-1.5050223152073131E-3</v>
      </c>
      <c r="K1506" s="4">
        <f t="shared" si="538"/>
        <v>-6.9890635045094527E-3</v>
      </c>
      <c r="L1506" s="4">
        <f t="shared" si="548"/>
        <v>-9.5553433246995129E-3</v>
      </c>
      <c r="M1506" s="4">
        <f t="shared" si="541"/>
        <v>6.3868040423606847E-3</v>
      </c>
      <c r="N1506" s="4">
        <f t="shared" si="549"/>
        <v>9.5371094979807263E-3</v>
      </c>
      <c r="O1506" s="4">
        <f t="shared" si="551"/>
        <v>3.1007406582390751E-3</v>
      </c>
      <c r="P1506" s="4">
        <f t="shared" si="529"/>
        <v>0.18250703520455885</v>
      </c>
      <c r="T1506" s="4"/>
      <c r="U1506" s="4">
        <f t="shared" si="542"/>
        <v>-1.374215437441223E-2</v>
      </c>
      <c r="V1506" s="4">
        <f t="shared" si="543"/>
        <v>-2.3604732830668169E-2</v>
      </c>
      <c r="W1506" s="4">
        <f t="shared" si="544"/>
        <v>1.4898210632213126E-2</v>
      </c>
      <c r="X1506" s="4">
        <f t="shared" si="550"/>
        <v>6.2802847784303667E-3</v>
      </c>
      <c r="Y1506" s="4">
        <f t="shared" si="539"/>
        <v>-1.9370746004453272E-2</v>
      </c>
      <c r="Z1506" s="4">
        <f t="shared" si="540"/>
        <v>-1.318763364493084E-2</v>
      </c>
      <c r="AA1506" s="4">
        <f t="shared" si="533"/>
        <v>9.5132274739051438E-4</v>
      </c>
      <c r="AB1506" s="4">
        <f t="shared" si="534"/>
        <v>9.5132274739051438E-4</v>
      </c>
      <c r="AC1506" s="2">
        <f t="shared" si="545"/>
        <v>3.799596276970929E-3</v>
      </c>
      <c r="AD1506" s="3">
        <f t="shared" si="546"/>
        <v>2683.3155974481651</v>
      </c>
    </row>
    <row r="1507" spans="1:30" x14ac:dyDescent="0.3">
      <c r="A1507" s="1">
        <f t="shared" si="531"/>
        <v>52</v>
      </c>
      <c r="B1507" s="1">
        <f t="shared" si="530"/>
        <v>5</v>
      </c>
      <c r="C1507" s="5">
        <v>41264</v>
      </c>
      <c r="D1507" s="3">
        <v>2664.67</v>
      </c>
      <c r="E1507" s="3">
        <v>2641.96</v>
      </c>
      <c r="F1507" s="3">
        <f t="shared" si="537"/>
        <v>2683.7719999999999</v>
      </c>
      <c r="G1507" s="3">
        <f t="shared" si="547"/>
        <v>2670.5170000000007</v>
      </c>
      <c r="H1507" s="4">
        <f t="shared" si="532"/>
        <v>-1.0721909747359473E-2</v>
      </c>
      <c r="I1507" s="4">
        <f t="shared" si="535"/>
        <v>-1.9153162183735271E-2</v>
      </c>
      <c r="J1507" s="4">
        <f t="shared" si="536"/>
        <v>8.4312524363757985E-3</v>
      </c>
      <c r="K1507" s="4">
        <f t="shared" si="538"/>
        <v>-1.8572144567579993E-3</v>
      </c>
      <c r="L1507" s="4">
        <f t="shared" si="548"/>
        <v>-8.3099750638871411E-3</v>
      </c>
      <c r="M1507" s="4">
        <f t="shared" si="541"/>
        <v>-7.1175941920550113E-3</v>
      </c>
      <c r="N1507" s="4">
        <f t="shared" si="549"/>
        <v>-2.1894636881175668E-3</v>
      </c>
      <c r="O1507" s="4">
        <f t="shared" si="551"/>
        <v>4.9743495442209351E-3</v>
      </c>
      <c r="P1507" s="4">
        <f t="shared" si="529"/>
        <v>0.16982830149747793</v>
      </c>
      <c r="T1507" s="4"/>
      <c r="U1507" s="4">
        <f t="shared" si="542"/>
        <v>-2.4302500417664432E-2</v>
      </c>
      <c r="V1507" s="4">
        <f t="shared" si="543"/>
        <v>-3.4059475413487861E-2</v>
      </c>
      <c r="W1507" s="4">
        <f t="shared" si="544"/>
        <v>1.391885361612423E-2</v>
      </c>
      <c r="X1507" s="4">
        <f t="shared" si="550"/>
        <v>9.9764343899847903E-3</v>
      </c>
      <c r="Y1507" s="4">
        <f t="shared" si="539"/>
        <v>-1.4302885099441782E-2</v>
      </c>
      <c r="Z1507" s="4">
        <f t="shared" si="540"/>
        <v>-8.0878186112101798E-3</v>
      </c>
      <c r="AA1507" s="4">
        <f t="shared" si="533"/>
        <v>-1.0721909747359473E-2</v>
      </c>
      <c r="AB1507" s="4">
        <f t="shared" si="534"/>
        <v>-1.0721909747359473E-2</v>
      </c>
      <c r="AC1507" s="2">
        <f t="shared" si="545"/>
        <v>-4.6648922000760724E-3</v>
      </c>
      <c r="AD1507" s="3">
        <f t="shared" si="546"/>
        <v>2677.1003982987768</v>
      </c>
    </row>
    <row r="1508" spans="1:30" x14ac:dyDescent="0.3">
      <c r="A1508" s="1">
        <f t="shared" si="531"/>
        <v>53</v>
      </c>
      <c r="B1508" s="1">
        <f t="shared" si="530"/>
        <v>1</v>
      </c>
      <c r="C1508" s="5">
        <v>41267</v>
      </c>
      <c r="D1508" s="3">
        <v>2658.05</v>
      </c>
      <c r="E1508" s="3">
        <v>2658.65</v>
      </c>
      <c r="F1508" s="3">
        <f t="shared" si="537"/>
        <v>2682.5299999999997</v>
      </c>
      <c r="G1508" s="3">
        <f t="shared" si="547"/>
        <v>2671.5649999999996</v>
      </c>
      <c r="H1508" s="4">
        <f t="shared" si="532"/>
        <v>-2.4843601646732582E-3</v>
      </c>
      <c r="I1508" s="4">
        <f t="shared" si="535"/>
        <v>-2.2591915696877967E-3</v>
      </c>
      <c r="J1508" s="4">
        <f t="shared" si="536"/>
        <v>-2.2516859498546149E-4</v>
      </c>
      <c r="K1508" s="4">
        <f t="shared" si="538"/>
        <v>8.9992381795868017E-3</v>
      </c>
      <c r="L1508" s="4">
        <f t="shared" si="548"/>
        <v>3.1511093931580769E-3</v>
      </c>
      <c r="M1508" s="4">
        <f t="shared" si="541"/>
        <v>-9.1257134123381902E-3</v>
      </c>
      <c r="N1508" s="4">
        <f t="shared" si="549"/>
        <v>-5.0588325569467405E-3</v>
      </c>
      <c r="O1508" s="4">
        <f t="shared" si="551"/>
        <v>4.1252045672580066E-3</v>
      </c>
      <c r="P1508" s="4">
        <f t="shared" si="529"/>
        <v>0.16692202666573022</v>
      </c>
      <c r="T1508" s="4"/>
      <c r="U1508" s="4">
        <f t="shared" si="542"/>
        <v>-1.5386520657336724E-4</v>
      </c>
      <c r="V1508" s="4">
        <f t="shared" si="543"/>
        <v>-1.0152326554507681E-2</v>
      </c>
      <c r="W1508" s="4">
        <f t="shared" si="544"/>
        <v>-2.3308535953698345E-3</v>
      </c>
      <c r="X1508" s="4">
        <f t="shared" si="550"/>
        <v>8.2425016913475826E-3</v>
      </c>
      <c r="Y1508" s="4">
        <f t="shared" si="539"/>
        <v>-3.5817997029516098E-3</v>
      </c>
      <c r="Z1508" s="4">
        <f t="shared" si="540"/>
        <v>2.7008659063059884E-3</v>
      </c>
      <c r="AA1508" s="4">
        <f t="shared" si="533"/>
        <v>-2.4843601646732582E-3</v>
      </c>
      <c r="AB1508" s="4">
        <f t="shared" si="534"/>
        <v>-2.4843601646732582E-3</v>
      </c>
      <c r="AC1508" s="2">
        <f t="shared" si="545"/>
        <v>-4.7780386119590425E-3</v>
      </c>
      <c r="AD1508" s="3">
        <f t="shared" si="546"/>
        <v>2670.7502655325179</v>
      </c>
    </row>
    <row r="1509" spans="1:30" x14ac:dyDescent="0.3">
      <c r="A1509" s="1">
        <f t="shared" si="531"/>
        <v>53</v>
      </c>
      <c r="B1509" s="1">
        <f t="shared" si="530"/>
        <v>3</v>
      </c>
      <c r="C1509" s="5">
        <v>41269</v>
      </c>
      <c r="D1509" s="3">
        <v>2637.18</v>
      </c>
      <c r="E1509" s="3">
        <v>2657.41</v>
      </c>
      <c r="F1509" s="3">
        <f t="shared" si="537"/>
        <v>2668.8879999999999</v>
      </c>
      <c r="G1509" s="3">
        <f t="shared" si="547"/>
        <v>2667.076</v>
      </c>
      <c r="H1509" s="4">
        <f t="shared" si="532"/>
        <v>-7.8516205488987582E-3</v>
      </c>
      <c r="I1509" s="4">
        <f t="shared" si="535"/>
        <v>-2.4077801395772365E-4</v>
      </c>
      <c r="J1509" s="4">
        <f t="shared" si="536"/>
        <v>-7.6108425349410347E-3</v>
      </c>
      <c r="K1509" s="4">
        <f t="shared" si="538"/>
        <v>7.0596866123661603E-3</v>
      </c>
      <c r="L1509" s="4">
        <f t="shared" si="548"/>
        <v>4.645427203317295E-3</v>
      </c>
      <c r="M1509" s="4">
        <f t="shared" si="541"/>
        <v>-1.1880603457320085E-2</v>
      </c>
      <c r="N1509" s="4">
        <f t="shared" si="549"/>
        <v>-1.1209279375615912E-2</v>
      </c>
      <c r="O1509" s="4">
        <f t="shared" si="551"/>
        <v>6.8709758150748085E-4</v>
      </c>
      <c r="P1509" s="4">
        <f t="shared" si="529"/>
        <v>0.157759797702199</v>
      </c>
      <c r="T1509" s="4"/>
      <c r="U1509" s="4">
        <f t="shared" si="542"/>
        <v>1.7810048719926145E-2</v>
      </c>
      <c r="V1509" s="4">
        <f t="shared" si="543"/>
        <v>7.6319482327269258E-3</v>
      </c>
      <c r="W1509" s="4">
        <f t="shared" si="544"/>
        <v>-2.5212631080916259E-2</v>
      </c>
      <c r="X1509" s="4">
        <f t="shared" si="550"/>
        <v>1.359715210200489E-3</v>
      </c>
      <c r="Y1509" s="4">
        <f t="shared" si="539"/>
        <v>-5.4971673354189008E-3</v>
      </c>
      <c r="Z1509" s="4">
        <f t="shared" si="540"/>
        <v>7.7342140255119382E-4</v>
      </c>
      <c r="AA1509" s="4">
        <f t="shared" si="533"/>
        <v>-7.8516205488987582E-3</v>
      </c>
      <c r="AB1509" s="4">
        <f t="shared" si="534"/>
        <v>-7.8516205488987582E-3</v>
      </c>
      <c r="AC1509" s="2">
        <f t="shared" si="545"/>
        <v>-8.4864048042527142E-3</v>
      </c>
      <c r="AD1509" s="3">
        <f t="shared" si="546"/>
        <v>2659.560177021679</v>
      </c>
    </row>
    <row r="1510" spans="1:30" x14ac:dyDescent="0.3">
      <c r="A1510" s="1">
        <f t="shared" si="531"/>
        <v>53</v>
      </c>
      <c r="B1510" s="1">
        <f t="shared" si="530"/>
        <v>4</v>
      </c>
      <c r="C1510" s="5">
        <v>41270</v>
      </c>
      <c r="D1510" s="3">
        <v>2632.94</v>
      </c>
      <c r="E1510" s="3">
        <v>2636.35</v>
      </c>
      <c r="F1510" s="3">
        <f t="shared" si="537"/>
        <v>2657.2780000000002</v>
      </c>
      <c r="G1510" s="3">
        <f t="shared" si="547"/>
        <v>2662.9129999999996</v>
      </c>
      <c r="H1510" s="4">
        <f t="shared" si="532"/>
        <v>-1.6077780052934506E-3</v>
      </c>
      <c r="I1510" s="4">
        <f t="shared" si="535"/>
        <v>-3.147301283946971E-4</v>
      </c>
      <c r="J1510" s="4">
        <f t="shared" si="536"/>
        <v>-1.2930478768987536E-3</v>
      </c>
      <c r="K1510" s="4">
        <f t="shared" si="538"/>
        <v>9.9282187791505886E-3</v>
      </c>
      <c r="L1510" s="4">
        <f t="shared" si="548"/>
        <v>1.1020610399492451E-2</v>
      </c>
      <c r="M1510" s="4">
        <f t="shared" si="541"/>
        <v>-9.1589965370579181E-3</v>
      </c>
      <c r="N1510" s="4">
        <f t="shared" si="549"/>
        <v>-1.125571883121961E-2</v>
      </c>
      <c r="O1510" s="4">
        <f t="shared" si="551"/>
        <v>-2.1401930921324864E-3</v>
      </c>
      <c r="P1510" s="4">
        <f t="shared" si="529"/>
        <v>0.15589837696404041</v>
      </c>
      <c r="T1510" s="4"/>
      <c r="U1510" s="4">
        <f t="shared" si="542"/>
        <v>2.0404371336048336E-2</v>
      </c>
      <c r="V1510" s="4">
        <f t="shared" si="543"/>
        <v>1.020032762268781E-2</v>
      </c>
      <c r="W1510" s="4">
        <f t="shared" si="544"/>
        <v>-2.157198651797284E-2</v>
      </c>
      <c r="X1510" s="4">
        <f t="shared" si="550"/>
        <v>-4.2232704826742967E-3</v>
      </c>
      <c r="Y1510" s="4">
        <f t="shared" si="539"/>
        <v>-2.6644024026343002E-3</v>
      </c>
      <c r="Z1510" s="4">
        <f t="shared" si="540"/>
        <v>3.6240476257226348E-3</v>
      </c>
      <c r="AA1510" s="4">
        <f t="shared" si="533"/>
        <v>-1.6077780052934506E-3</v>
      </c>
      <c r="AB1510" s="4">
        <f t="shared" si="534"/>
        <v>-1.6077780052934506E-3</v>
      </c>
      <c r="AC1510" s="2">
        <f t="shared" si="545"/>
        <v>-6.740292099751459E-3</v>
      </c>
      <c r="AD1510" s="3">
        <f t="shared" si="546"/>
        <v>2650.6867846811197</v>
      </c>
    </row>
    <row r="1511" spans="1:30" x14ac:dyDescent="0.3">
      <c r="A1511" s="1">
        <f t="shared" si="531"/>
        <v>53</v>
      </c>
      <c r="B1511" s="1">
        <f t="shared" si="530"/>
        <v>5</v>
      </c>
      <c r="C1511" s="5">
        <v>41271</v>
      </c>
      <c r="D1511" s="3">
        <v>2606.36</v>
      </c>
      <c r="E1511" s="3">
        <v>2612.19</v>
      </c>
      <c r="F1511" s="3">
        <f t="shared" si="537"/>
        <v>2639.84</v>
      </c>
      <c r="G1511" s="3">
        <f t="shared" si="547"/>
        <v>2658.1480000000001</v>
      </c>
      <c r="H1511" s="4">
        <f t="shared" si="532"/>
        <v>-1.0095178773538297E-2</v>
      </c>
      <c r="I1511" s="4">
        <f t="shared" si="535"/>
        <v>-7.8809239861143809E-3</v>
      </c>
      <c r="J1511" s="4">
        <f t="shared" si="536"/>
        <v>-2.2142547874239166E-3</v>
      </c>
      <c r="K1511" s="4">
        <f t="shared" si="538"/>
        <v>5.7996004466489863E-3</v>
      </c>
      <c r="L1511" s="4">
        <f t="shared" si="548"/>
        <v>1.1759562398771697E-2</v>
      </c>
      <c r="M1511" s="4">
        <f t="shared" si="541"/>
        <v>-1.268258682344385E-2</v>
      </c>
      <c r="N1511" s="4">
        <f t="shared" si="549"/>
        <v>-1.9482737605280069E-2</v>
      </c>
      <c r="O1511" s="4">
        <f t="shared" si="551"/>
        <v>-7.0243558065654754E-3</v>
      </c>
      <c r="P1511" s="4">
        <f t="shared" si="529"/>
        <v>0.14422937620454565</v>
      </c>
      <c r="T1511" s="4"/>
      <c r="U1511" s="4">
        <f t="shared" si="542"/>
        <v>2.3019894110765961E-2</v>
      </c>
      <c r="V1511" s="4">
        <f t="shared" si="543"/>
        <v>1.2789695169658282E-2</v>
      </c>
      <c r="W1511" s="4">
        <f t="shared" si="544"/>
        <v>-3.236992073657443E-2</v>
      </c>
      <c r="X1511" s="4">
        <f t="shared" si="550"/>
        <v>-1.3680777864459395E-2</v>
      </c>
      <c r="Y1511" s="4">
        <f t="shared" si="539"/>
        <v>-6.741541703558682E-3</v>
      </c>
      <c r="Z1511" s="4">
        <f t="shared" si="540"/>
        <v>-4.7879905676332735E-4</v>
      </c>
      <c r="AA1511" s="4">
        <f t="shared" si="533"/>
        <v>-1.0095178773538297E-2</v>
      </c>
      <c r="AB1511" s="4">
        <f t="shared" si="534"/>
        <v>-1.0095178773538297E-2</v>
      </c>
      <c r="AC1511" s="2">
        <f t="shared" si="545"/>
        <v>-1.1338107470730626E-2</v>
      </c>
      <c r="AD1511" s="3">
        <f t="shared" si="546"/>
        <v>2635.9111897874136</v>
      </c>
    </row>
    <row r="1512" spans="1:30" x14ac:dyDescent="0.3">
      <c r="A1512" s="1">
        <f t="shared" si="531"/>
        <v>54</v>
      </c>
      <c r="B1512" s="1">
        <f t="shared" si="530"/>
        <v>1</v>
      </c>
      <c r="C1512" s="5">
        <v>41274</v>
      </c>
      <c r="D1512" s="3">
        <v>2660.93</v>
      </c>
      <c r="E1512" s="3">
        <v>2600.92</v>
      </c>
      <c r="F1512" s="3">
        <f t="shared" si="537"/>
        <v>2639.0920000000001</v>
      </c>
      <c r="G1512" s="3">
        <f t="shared" si="547"/>
        <v>2661.4319999999998</v>
      </c>
      <c r="H1512" s="4">
        <f t="shared" si="532"/>
        <v>2.0937245814085431E-2</v>
      </c>
      <c r="I1512" s="4">
        <f t="shared" si="535"/>
        <v>-2.0872020749244367E-3</v>
      </c>
      <c r="J1512" s="4">
        <f t="shared" si="536"/>
        <v>2.3024447889009869E-2</v>
      </c>
      <c r="K1512" s="4">
        <f t="shared" si="538"/>
        <v>1.0463826946392684E-2</v>
      </c>
      <c r="L1512" s="4">
        <f t="shared" si="548"/>
        <v>2.1151252235983416E-2</v>
      </c>
      <c r="M1512" s="4">
        <f t="shared" si="541"/>
        <v>8.2748157320774486E-3</v>
      </c>
      <c r="N1512" s="4">
        <f t="shared" si="549"/>
        <v>-1.8862026157345096E-4</v>
      </c>
      <c r="O1512" s="4">
        <f t="shared" si="551"/>
        <v>-8.395560950494636E-3</v>
      </c>
      <c r="P1512" s="4">
        <f t="shared" si="529"/>
        <v>0.16818638792183785</v>
      </c>
      <c r="T1512" s="4"/>
      <c r="U1512" s="4">
        <f t="shared" si="542"/>
        <v>2.2372197240596057E-2</v>
      </c>
      <c r="V1512" s="4">
        <f t="shared" si="543"/>
        <v>1.2148475268190007E-2</v>
      </c>
      <c r="W1512" s="4">
        <f t="shared" si="544"/>
        <v>-1.40355090874301E-3</v>
      </c>
      <c r="X1512" s="4">
        <f t="shared" si="550"/>
        <v>-1.6648210056591929E-2</v>
      </c>
      <c r="Y1512" s="4">
        <f t="shared" si="539"/>
        <v>-2.1354726414675707E-3</v>
      </c>
      <c r="Z1512" s="4">
        <f t="shared" si="540"/>
        <v>4.1563124211342131E-3</v>
      </c>
      <c r="AA1512" s="4">
        <f t="shared" si="533"/>
        <v>2.0937245814085431E-2</v>
      </c>
      <c r="AB1512" s="4">
        <f t="shared" si="534"/>
        <v>2.0937245814085431E-2</v>
      </c>
      <c r="AC1512" s="2">
        <f t="shared" si="545"/>
        <v>6.2681869904095628E-3</v>
      </c>
      <c r="AD1512" s="3">
        <f t="shared" si="546"/>
        <v>2644.2507931916093</v>
      </c>
    </row>
    <row r="1513" spans="1:30" x14ac:dyDescent="0.3">
      <c r="A1513" s="1">
        <f t="shared" si="531"/>
        <v>1</v>
      </c>
      <c r="B1513" s="1">
        <f t="shared" si="530"/>
        <v>3</v>
      </c>
      <c r="C1513" s="5">
        <v>41276</v>
      </c>
      <c r="D1513" s="3">
        <v>2746.47</v>
      </c>
      <c r="E1513" s="3">
        <v>2727.67</v>
      </c>
      <c r="F1513" s="3">
        <f t="shared" si="537"/>
        <v>2656.7759999999998</v>
      </c>
      <c r="G1513" s="3">
        <f t="shared" si="547"/>
        <v>2669.6529999999998</v>
      </c>
      <c r="H1513" s="4">
        <f t="shared" si="532"/>
        <v>3.2146655492628504E-2</v>
      </c>
      <c r="I1513" s="4">
        <f t="shared" si="535"/>
        <v>2.5081456483259702E-2</v>
      </c>
      <c r="J1513" s="4">
        <f t="shared" si="536"/>
        <v>7.065199009368802E-3</v>
      </c>
      <c r="K1513" s="4">
        <f t="shared" si="538"/>
        <v>-9.9880492910372973E-3</v>
      </c>
      <c r="L1513" s="4">
        <f t="shared" si="548"/>
        <v>7.0568477102998879E-5</v>
      </c>
      <c r="M1513" s="4">
        <f t="shared" si="541"/>
        <v>3.3760467574232816E-2</v>
      </c>
      <c r="N1513" s="4">
        <f t="shared" si="549"/>
        <v>2.8774151547036268E-2</v>
      </c>
      <c r="O1513" s="4">
        <f t="shared" si="551"/>
        <v>-4.6885638656165747E-3</v>
      </c>
      <c r="P1513" s="4">
        <f t="shared" ref="P1513:P1576" si="552">(D1513-2660.93)/2660.93</f>
        <v>3.2146655492628504E-2</v>
      </c>
      <c r="T1513" s="4"/>
      <c r="U1513" s="4">
        <f t="shared" si="542"/>
        <v>-1.0823283588819151E-3</v>
      </c>
      <c r="V1513" s="4">
        <f t="shared" si="543"/>
        <v>-1.1071505075293106E-2</v>
      </c>
      <c r="W1513" s="4">
        <f t="shared" si="544"/>
        <v>3.3264987490829595E-2</v>
      </c>
      <c r="X1513" s="4">
        <f t="shared" si="550"/>
        <v>-9.6006382034869719E-3</v>
      </c>
      <c r="Y1513" s="4">
        <f t="shared" si="539"/>
        <v>-2.2332337953243759E-2</v>
      </c>
      <c r="Z1513" s="4">
        <f t="shared" si="540"/>
        <v>-1.6167899170618796E-2</v>
      </c>
      <c r="AA1513" s="4">
        <f t="shared" si="533"/>
        <v>3.2146655492628504E-2</v>
      </c>
      <c r="AB1513" s="4">
        <f t="shared" si="534"/>
        <v>3.2146655492628504E-2</v>
      </c>
      <c r="AC1513" s="2">
        <f t="shared" si="545"/>
        <v>2.4812263695674876E-2</v>
      </c>
      <c r="AD1513" s="3">
        <f t="shared" si="546"/>
        <v>2678.3238621277396</v>
      </c>
    </row>
    <row r="1514" spans="1:30" x14ac:dyDescent="0.3">
      <c r="A1514" s="1">
        <f t="shared" si="531"/>
        <v>1</v>
      </c>
      <c r="B1514" s="1">
        <f t="shared" si="530"/>
        <v>4</v>
      </c>
      <c r="C1514" s="5">
        <v>41277</v>
      </c>
      <c r="D1514" s="3">
        <v>2732.26</v>
      </c>
      <c r="E1514" s="3">
        <v>2742.13</v>
      </c>
      <c r="F1514" s="3">
        <f t="shared" si="537"/>
        <v>2675.7919999999999</v>
      </c>
      <c r="G1514" s="3">
        <f t="shared" si="547"/>
        <v>2672.34</v>
      </c>
      <c r="H1514" s="4">
        <f t="shared" si="532"/>
        <v>-5.1739141516199275E-3</v>
      </c>
      <c r="I1514" s="4">
        <f t="shared" si="535"/>
        <v>-1.5802102334996162E-3</v>
      </c>
      <c r="J1514" s="4">
        <f t="shared" si="536"/>
        <v>-3.5937039181203113E-3</v>
      </c>
      <c r="K1514" s="4">
        <f t="shared" si="538"/>
        <v>-3.0874176670416965E-2</v>
      </c>
      <c r="L1514" s="4">
        <f t="shared" si="548"/>
        <v>-2.9415132070540417E-2</v>
      </c>
      <c r="M1514" s="4">
        <f t="shared" si="541"/>
        <v>2.110328456023499E-2</v>
      </c>
      <c r="N1514" s="4">
        <f t="shared" si="549"/>
        <v>2.2422296564059988E-2</v>
      </c>
      <c r="O1514" s="4">
        <f t="shared" si="551"/>
        <v>1.2634229538915662E-3</v>
      </c>
      <c r="P1514" s="4">
        <f t="shared" si="552"/>
        <v>2.6806417305228016E-2</v>
      </c>
      <c r="T1514" s="4"/>
      <c r="U1514" s="4">
        <f t="shared" si="542"/>
        <v>-3.9792897792439011E-2</v>
      </c>
      <c r="V1514" s="4">
        <f t="shared" si="543"/>
        <v>-4.9394968814514585E-2</v>
      </c>
      <c r="W1514" s="4">
        <f t="shared" si="544"/>
        <v>3.605366338285608E-2</v>
      </c>
      <c r="X1514" s="4">
        <f t="shared" si="550"/>
        <v>2.5868451579833984E-3</v>
      </c>
      <c r="Y1514" s="4">
        <f t="shared" si="539"/>
        <v>-4.2958039804202285E-2</v>
      </c>
      <c r="Z1514" s="4">
        <f t="shared" si="540"/>
        <v>-3.6923651223036077E-2</v>
      </c>
      <c r="AA1514" s="4">
        <f t="shared" si="533"/>
        <v>-5.1739141516199275E-3</v>
      </c>
      <c r="AB1514" s="4">
        <f t="shared" si="534"/>
        <v>-5.1739141516199275E-3</v>
      </c>
      <c r="AC1514" s="2">
        <f t="shared" si="545"/>
        <v>1.3160323412915835E-2</v>
      </c>
      <c r="AD1514" s="3">
        <f t="shared" si="546"/>
        <v>2696.3025747518268</v>
      </c>
    </row>
    <row r="1515" spans="1:30" x14ac:dyDescent="0.3">
      <c r="A1515" s="1">
        <f t="shared" si="531"/>
        <v>1</v>
      </c>
      <c r="B1515" s="1">
        <f t="shared" si="530"/>
        <v>5</v>
      </c>
      <c r="C1515" s="5">
        <v>41278</v>
      </c>
      <c r="D1515" s="3">
        <v>2724.49</v>
      </c>
      <c r="E1515" s="3">
        <v>2730.53</v>
      </c>
      <c r="F1515" s="3">
        <f t="shared" si="537"/>
        <v>2694.1019999999999</v>
      </c>
      <c r="G1515" s="3">
        <f t="shared" si="547"/>
        <v>2675.69</v>
      </c>
      <c r="H1515" s="4">
        <f t="shared" si="532"/>
        <v>-2.8437996383947487E-3</v>
      </c>
      <c r="I1515" s="4">
        <f t="shared" si="535"/>
        <v>-6.3317546646366677E-4</v>
      </c>
      <c r="J1515" s="4">
        <f t="shared" si="536"/>
        <v>-2.2106241719310818E-3</v>
      </c>
      <c r="K1515" s="4">
        <f t="shared" si="538"/>
        <v>-1.6746210097135745E-2</v>
      </c>
      <c r="L1515" s="4">
        <f t="shared" si="548"/>
        <v>-2.2688990880158605E-2</v>
      </c>
      <c r="M1515" s="4">
        <f t="shared" si="541"/>
        <v>1.1279454155781748E-2</v>
      </c>
      <c r="N1515" s="4">
        <f t="shared" si="549"/>
        <v>1.8238286199073781E-2</v>
      </c>
      <c r="O1515" s="4">
        <f t="shared" si="551"/>
        <v>6.7579620406020245E-3</v>
      </c>
      <c r="P1515" s="4">
        <f t="shared" si="552"/>
        <v>2.3886385586994002E-2</v>
      </c>
      <c r="T1515" s="4"/>
      <c r="U1515" s="4">
        <f t="shared" si="542"/>
        <v>-3.6350859727844409E-2</v>
      </c>
      <c r="V1515" s="4">
        <f t="shared" si="543"/>
        <v>-4.5987351130565991E-2</v>
      </c>
      <c r="W1515" s="4">
        <f t="shared" si="544"/>
        <v>3.4771016430302143E-2</v>
      </c>
      <c r="X1515" s="4">
        <f t="shared" si="550"/>
        <v>1.3857789813485684E-2</v>
      </c>
      <c r="Y1515" s="4">
        <f t="shared" si="539"/>
        <v>-2.9006232415126509E-2</v>
      </c>
      <c r="Z1515" s="4">
        <f t="shared" si="540"/>
        <v>-2.288387420389525E-2</v>
      </c>
      <c r="AA1515" s="4">
        <f t="shared" si="533"/>
        <v>-2.8437996383947487E-3</v>
      </c>
      <c r="AB1515" s="4">
        <f t="shared" si="534"/>
        <v>-2.8437996383947487E-3</v>
      </c>
      <c r="AC1515" s="2">
        <f t="shared" si="545"/>
        <v>6.8972970471961083E-3</v>
      </c>
      <c r="AD1515" s="3">
        <f t="shared" si="546"/>
        <v>2705.6983831678845</v>
      </c>
    </row>
    <row r="1516" spans="1:30" x14ac:dyDescent="0.3">
      <c r="A1516" s="1">
        <f t="shared" si="531"/>
        <v>2</v>
      </c>
      <c r="B1516" s="1">
        <f t="shared" si="530"/>
        <v>1</v>
      </c>
      <c r="C1516" s="5">
        <v>41281</v>
      </c>
      <c r="D1516" s="3">
        <v>2724.22</v>
      </c>
      <c r="E1516" s="3">
        <v>2713.44</v>
      </c>
      <c r="F1516" s="3">
        <f t="shared" si="537"/>
        <v>2717.674</v>
      </c>
      <c r="G1516" s="3">
        <f t="shared" si="547"/>
        <v>2678.7570000000001</v>
      </c>
      <c r="H1516" s="4">
        <f t="shared" si="532"/>
        <v>-9.9101116172194367E-5</v>
      </c>
      <c r="I1516" s="4">
        <f t="shared" si="535"/>
        <v>-4.0558049396399792E-3</v>
      </c>
      <c r="J1516" s="4">
        <f t="shared" si="536"/>
        <v>3.9567038234677851E-3</v>
      </c>
      <c r="K1516" s="4">
        <f t="shared" si="538"/>
        <v>-3.1024154979463581E-3</v>
      </c>
      <c r="L1516" s="4">
        <f t="shared" si="548"/>
        <v>-1.8639981957887346E-2</v>
      </c>
      <c r="M1516" s="4">
        <f t="shared" si="541"/>
        <v>2.4086774204705279E-3</v>
      </c>
      <c r="N1516" s="4">
        <f t="shared" si="549"/>
        <v>1.6971677535513575E-2</v>
      </c>
      <c r="O1516" s="4">
        <f t="shared" si="551"/>
        <v>1.4285556966764769E-2</v>
      </c>
      <c r="P1516" s="4">
        <f t="shared" si="552"/>
        <v>2.3784917303348817E-2</v>
      </c>
      <c r="T1516" s="4"/>
      <c r="U1516" s="4">
        <f t="shared" si="542"/>
        <v>-4.3358573531192872E-2</v>
      </c>
      <c r="V1516" s="4">
        <f t="shared" si="543"/>
        <v>-5.2924987795880923E-2</v>
      </c>
      <c r="W1516" s="4">
        <f t="shared" si="544"/>
        <v>4.5220153777682154E-2</v>
      </c>
      <c r="X1516" s="4">
        <f t="shared" si="550"/>
        <v>2.9484362688647733E-2</v>
      </c>
      <c r="Y1516" s="4">
        <f t="shared" si="539"/>
        <v>-1.5532559943109056E-2</v>
      </c>
      <c r="Z1516" s="4">
        <f t="shared" si="540"/>
        <v>-9.3252468618792751E-3</v>
      </c>
      <c r="AA1516" s="4">
        <f t="shared" si="533"/>
        <v>-9.9101116172194367E-5</v>
      </c>
      <c r="AB1516" s="4">
        <f t="shared" si="534"/>
        <v>-9.9101116172194367E-5</v>
      </c>
      <c r="AC1516" s="2">
        <f t="shared" si="545"/>
        <v>4.532579804400254E-3</v>
      </c>
      <c r="AD1516" s="3">
        <f t="shared" si="546"/>
        <v>2711.8722554452565</v>
      </c>
    </row>
    <row r="1517" spans="1:30" x14ac:dyDescent="0.3">
      <c r="A1517" s="1">
        <f t="shared" si="531"/>
        <v>2</v>
      </c>
      <c r="B1517" s="1">
        <f t="shared" si="530"/>
        <v>2</v>
      </c>
      <c r="C1517" s="5">
        <v>41282</v>
      </c>
      <c r="D1517" s="3">
        <v>2718.72</v>
      </c>
      <c r="E1517" s="3">
        <v>2724.76</v>
      </c>
      <c r="F1517" s="3">
        <f t="shared" si="537"/>
        <v>2729.2319999999995</v>
      </c>
      <c r="G1517" s="3">
        <f t="shared" si="547"/>
        <v>2684.1620000000003</v>
      </c>
      <c r="H1517" s="4">
        <f t="shared" si="532"/>
        <v>-2.0189265184162807E-3</v>
      </c>
      <c r="I1517" s="4">
        <f t="shared" si="535"/>
        <v>1.9822187635375204E-4</v>
      </c>
      <c r="J1517" s="4">
        <f t="shared" si="536"/>
        <v>-2.2171483947700326E-3</v>
      </c>
      <c r="K1517" s="4">
        <f t="shared" si="538"/>
        <v>2.8044724728545686E-3</v>
      </c>
      <c r="L1517" s="4">
        <f t="shared" si="548"/>
        <v>-1.6113888664563532E-2</v>
      </c>
      <c r="M1517" s="4">
        <f t="shared" si="541"/>
        <v>-3.8516329868621348E-3</v>
      </c>
      <c r="N1517" s="4">
        <f t="shared" si="549"/>
        <v>1.2874781775466434E-2</v>
      </c>
      <c r="O1517" s="4">
        <f t="shared" si="551"/>
        <v>1.6577654190206882E-2</v>
      </c>
      <c r="P1517" s="4">
        <f t="shared" si="552"/>
        <v>2.1717970784650466E-2</v>
      </c>
      <c r="T1517" s="4"/>
      <c r="U1517" s="4">
        <f t="shared" si="542"/>
        <v>-2.3232338063739335E-2</v>
      </c>
      <c r="V1517" s="4">
        <f t="shared" si="543"/>
        <v>-3.3000014683101972E-2</v>
      </c>
      <c r="W1517" s="4">
        <f t="shared" si="544"/>
        <v>2.1717970784650466E-2</v>
      </c>
      <c r="X1517" s="4">
        <f t="shared" si="550"/>
        <v>3.4155686880184326E-2</v>
      </c>
      <c r="Y1517" s="4">
        <f t="shared" si="539"/>
        <v>-9.699323942018943E-3</v>
      </c>
      <c r="Z1517" s="4">
        <f t="shared" si="540"/>
        <v>-3.4552308509459692E-3</v>
      </c>
      <c r="AA1517" s="4">
        <f t="shared" si="533"/>
        <v>-2.0189265184162807E-3</v>
      </c>
      <c r="AB1517" s="4">
        <f t="shared" si="534"/>
        <v>-2.0189265184162807E-3</v>
      </c>
      <c r="AC1517" s="2">
        <f t="shared" si="545"/>
        <v>1.6791589558672853E-3</v>
      </c>
      <c r="AD1517" s="3">
        <f t="shared" si="546"/>
        <v>2714.1548369635043</v>
      </c>
    </row>
    <row r="1518" spans="1:30" x14ac:dyDescent="0.3">
      <c r="A1518" s="1">
        <f t="shared" si="531"/>
        <v>2</v>
      </c>
      <c r="B1518" s="1">
        <f t="shared" si="530"/>
        <v>3</v>
      </c>
      <c r="C1518" s="5">
        <v>41283</v>
      </c>
      <c r="D1518" s="3">
        <v>2727.65</v>
      </c>
      <c r="E1518" s="3">
        <v>2724.17</v>
      </c>
      <c r="F1518" s="3">
        <f t="shared" si="537"/>
        <v>2725.4679999999998</v>
      </c>
      <c r="G1518" s="3">
        <f t="shared" si="547"/>
        <v>2691.1220000000003</v>
      </c>
      <c r="H1518" s="4">
        <f t="shared" si="532"/>
        <v>3.2846339453861712E-3</v>
      </c>
      <c r="I1518" s="4">
        <f t="shared" si="535"/>
        <v>2.0046198210923794E-3</v>
      </c>
      <c r="J1518" s="4">
        <f t="shared" si="536"/>
        <v>1.2800141242937917E-3</v>
      </c>
      <c r="K1518" s="4">
        <f t="shared" si="538"/>
        <v>2.2814044844632303E-3</v>
      </c>
      <c r="L1518" s="4">
        <f t="shared" si="548"/>
        <v>-1.1643959902699175E-2</v>
      </c>
      <c r="M1518" s="4">
        <f t="shared" si="541"/>
        <v>8.0059644802296117E-4</v>
      </c>
      <c r="N1518" s="4">
        <f t="shared" si="549"/>
        <v>1.357352063563071E-2</v>
      </c>
      <c r="O1518" s="4">
        <f t="shared" si="551"/>
        <v>1.2591791468846644E-2</v>
      </c>
      <c r="P1518" s="4">
        <f t="shared" si="552"/>
        <v>2.5073940314100807E-2</v>
      </c>
      <c r="T1518" s="4"/>
      <c r="U1518" s="4">
        <f t="shared" si="542"/>
        <v>1.0207009180790962E-2</v>
      </c>
      <c r="V1518" s="4">
        <f t="shared" si="543"/>
        <v>1.0493908898305326E-4</v>
      </c>
      <c r="W1518" s="4">
        <f t="shared" si="544"/>
        <v>-6.852432395037889E-3</v>
      </c>
      <c r="X1518" s="4">
        <f t="shared" si="550"/>
        <v>2.585539766995788E-2</v>
      </c>
      <c r="Y1518" s="4">
        <f t="shared" si="539"/>
        <v>-1.0215869885667209E-2</v>
      </c>
      <c r="Z1518" s="4">
        <f t="shared" si="540"/>
        <v>-3.9750337457768823E-3</v>
      </c>
      <c r="AA1518" s="4">
        <f t="shared" si="533"/>
        <v>3.2846339453861712E-3</v>
      </c>
      <c r="AB1518" s="4">
        <f t="shared" si="534"/>
        <v>3.2846339453861712E-3</v>
      </c>
      <c r="AC1518" s="2">
        <f t="shared" si="545"/>
        <v>3.2983613578220846E-3</v>
      </c>
      <c r="AD1518" s="3">
        <f t="shared" si="546"/>
        <v>2718.6532246423367</v>
      </c>
    </row>
    <row r="1519" spans="1:30" x14ac:dyDescent="0.3">
      <c r="A1519" s="1">
        <f t="shared" si="531"/>
        <v>2</v>
      </c>
      <c r="B1519" s="1">
        <f t="shared" si="530"/>
        <v>4</v>
      </c>
      <c r="C1519" s="5">
        <v>41284</v>
      </c>
      <c r="D1519" s="3">
        <v>2744.18</v>
      </c>
      <c r="E1519" s="3">
        <v>2746.68</v>
      </c>
      <c r="F1519" s="3">
        <f t="shared" si="537"/>
        <v>2727.8519999999999</v>
      </c>
      <c r="G1519" s="3">
        <f t="shared" si="547"/>
        <v>2701.8220000000001</v>
      </c>
      <c r="H1519" s="4">
        <f t="shared" si="532"/>
        <v>6.0601616776345003E-3</v>
      </c>
      <c r="I1519" s="4">
        <f t="shared" si="535"/>
        <v>6.97670155628462E-3</v>
      </c>
      <c r="J1519" s="4">
        <f t="shared" si="536"/>
        <v>-9.1653987865011975E-4</v>
      </c>
      <c r="K1519" s="4">
        <f t="shared" si="538"/>
        <v>-1.4224698916651931E-3</v>
      </c>
      <c r="L1519" s="4">
        <f t="shared" si="548"/>
        <v>-1.1194414402303994E-2</v>
      </c>
      <c r="M1519" s="4">
        <f t="shared" si="541"/>
        <v>5.985661978729042E-3</v>
      </c>
      <c r="N1519" s="4">
        <f t="shared" si="549"/>
        <v>1.5677568692534043E-2</v>
      </c>
      <c r="O1519" s="4">
        <f t="shared" si="551"/>
        <v>9.4855293748951405E-3</v>
      </c>
      <c r="P1519" s="4">
        <f t="shared" si="552"/>
        <v>3.1286054123934114E-2</v>
      </c>
      <c r="T1519" s="4"/>
      <c r="U1519" s="4">
        <f t="shared" si="542"/>
        <v>1.6900995362308681E-3</v>
      </c>
      <c r="V1519" s="4">
        <f t="shared" si="543"/>
        <v>-8.3268014591314273E-3</v>
      </c>
      <c r="W1519" s="4">
        <f t="shared" si="544"/>
        <v>4.3626887631483154E-3</v>
      </c>
      <c r="X1519" s="4">
        <f t="shared" si="550"/>
        <v>1.9455921835478972E-2</v>
      </c>
      <c r="Y1519" s="4">
        <f t="shared" si="539"/>
        <v>-1.3873561289524803E-2</v>
      </c>
      <c r="Z1519" s="4">
        <f t="shared" si="540"/>
        <v>-7.655787807447619E-3</v>
      </c>
      <c r="AA1519" s="4">
        <f t="shared" si="533"/>
        <v>6.0601616776345003E-3</v>
      </c>
      <c r="AB1519" s="4">
        <f t="shared" si="534"/>
        <v>6.0601616776345003E-3</v>
      </c>
      <c r="AC1519" s="2">
        <f t="shared" si="545"/>
        <v>6.2014336663199767E-3</v>
      </c>
      <c r="AD1519" s="3">
        <f t="shared" si="546"/>
        <v>2727.1621497615579</v>
      </c>
    </row>
    <row r="1520" spans="1:30" x14ac:dyDescent="0.3">
      <c r="A1520" s="1">
        <f t="shared" si="531"/>
        <v>2</v>
      </c>
      <c r="B1520" s="1">
        <f t="shared" ref="B1520:B1583" si="553">WEEKDAY(C1520,2)</f>
        <v>5</v>
      </c>
      <c r="C1520" s="5">
        <v>41285</v>
      </c>
      <c r="D1520" s="3">
        <v>2748.26</v>
      </c>
      <c r="E1520" s="3">
        <v>2743.57</v>
      </c>
      <c r="F1520" s="3">
        <f t="shared" si="537"/>
        <v>2732.6060000000002</v>
      </c>
      <c r="G1520" s="3">
        <f t="shared" si="547"/>
        <v>2713.3540000000003</v>
      </c>
      <c r="H1520" s="4">
        <f t="shared" si="532"/>
        <v>1.4867829369794919E-3</v>
      </c>
      <c r="I1520" s="4">
        <f t="shared" si="535"/>
        <v>-2.2228862538159765E-4</v>
      </c>
      <c r="J1520" s="4">
        <f t="shared" si="536"/>
        <v>1.7090715623610895E-3</v>
      </c>
      <c r="K1520" s="4">
        <f t="shared" si="538"/>
        <v>-5.6437624354086571E-3</v>
      </c>
      <c r="L1520" s="4">
        <f t="shared" si="548"/>
        <v>-1.2646562705232204E-2</v>
      </c>
      <c r="M1520" s="4">
        <f t="shared" si="541"/>
        <v>5.7285975365639957E-3</v>
      </c>
      <c r="N1520" s="4">
        <f t="shared" si="549"/>
        <v>1.2864521179322692E-2</v>
      </c>
      <c r="O1520" s="4">
        <f t="shared" si="551"/>
        <v>7.0051596282738717E-3</v>
      </c>
      <c r="P1520" s="4">
        <f t="shared" si="552"/>
        <v>3.2819352632350487E-2</v>
      </c>
      <c r="T1520" s="4"/>
      <c r="U1520" s="4">
        <f t="shared" si="542"/>
        <v>-7.1751853012557692E-3</v>
      </c>
      <c r="V1520" s="4">
        <f t="shared" si="543"/>
        <v>-1.7103433448243263E-2</v>
      </c>
      <c r="W1520" s="4">
        <f t="shared" si="544"/>
        <v>8.7245686348639342E-3</v>
      </c>
      <c r="X1520" s="4">
        <f t="shared" si="550"/>
        <v>1.4291960734968596E-2</v>
      </c>
      <c r="Y1520" s="4">
        <f t="shared" si="539"/>
        <v>-1.8042219262897383E-2</v>
      </c>
      <c r="Z1520" s="4">
        <f t="shared" si="540"/>
        <v>-1.1850730210468514E-2</v>
      </c>
      <c r="AA1520" s="4">
        <f t="shared" si="533"/>
        <v>1.4867829369794919E-3</v>
      </c>
      <c r="AB1520" s="4">
        <f t="shared" si="534"/>
        <v>1.4867829369794919E-3</v>
      </c>
      <c r="AC1520" s="2">
        <f t="shared" si="545"/>
        <v>5.1178685758606303E-3</v>
      </c>
      <c r="AD1520" s="3">
        <f t="shared" si="546"/>
        <v>2734.1947665077055</v>
      </c>
    </row>
    <row r="1521" spans="1:30" x14ac:dyDescent="0.3">
      <c r="A1521" s="1">
        <f t="shared" si="531"/>
        <v>3</v>
      </c>
      <c r="B1521" s="1">
        <f t="shared" si="553"/>
        <v>1</v>
      </c>
      <c r="C1521" s="5">
        <v>41288</v>
      </c>
      <c r="D1521" s="3">
        <v>2735.7</v>
      </c>
      <c r="E1521" s="3">
        <v>2733.46</v>
      </c>
      <c r="F1521" s="3">
        <f t="shared" si="537"/>
        <v>2734.9019999999996</v>
      </c>
      <c r="G1521" s="3">
        <f t="shared" si="547"/>
        <v>2726.288</v>
      </c>
      <c r="H1521" s="4">
        <f t="shared" si="532"/>
        <v>-4.5701643949263892E-3</v>
      </c>
      <c r="I1521" s="4">
        <f t="shared" si="535"/>
        <v>-5.3852255609004177E-3</v>
      </c>
      <c r="J1521" s="4">
        <f t="shared" si="536"/>
        <v>8.1506116597402853E-4</v>
      </c>
      <c r="K1521" s="4">
        <f t="shared" si="538"/>
        <v>-4.9331213203992145E-3</v>
      </c>
      <c r="L1521" s="4">
        <f t="shared" si="548"/>
        <v>-8.3754003543253051E-3</v>
      </c>
      <c r="M1521" s="4">
        <f t="shared" si="541"/>
        <v>2.9178376409839523E-4</v>
      </c>
      <c r="N1521" s="4">
        <f t="shared" si="549"/>
        <v>3.4523131818794666E-3</v>
      </c>
      <c r="O1521" s="4">
        <f t="shared" si="551"/>
        <v>3.1487370691229222E-3</v>
      </c>
      <c r="P1521" s="4">
        <f t="shared" si="552"/>
        <v>2.8099198400559199E-2</v>
      </c>
      <c r="T1521" s="4"/>
      <c r="U1521" s="4">
        <f t="shared" si="542"/>
        <v>-8.7473528705436961E-3</v>
      </c>
      <c r="V1521" s="4">
        <f t="shared" si="543"/>
        <v>-1.8659879341838308E-2</v>
      </c>
      <c r="W1521" s="4">
        <f t="shared" si="544"/>
        <v>4.2140502602579892E-3</v>
      </c>
      <c r="X1521" s="4">
        <f t="shared" si="550"/>
        <v>6.3392445157143982E-3</v>
      </c>
      <c r="Y1521" s="4">
        <f t="shared" si="539"/>
        <v>-1.7340439009671027E-2</v>
      </c>
      <c r="Z1521" s="4">
        <f t="shared" si="540"/>
        <v>-1.1144525057475442E-2</v>
      </c>
      <c r="AA1521" s="4">
        <f t="shared" si="533"/>
        <v>-4.5701643949263892E-3</v>
      </c>
      <c r="AB1521" s="4">
        <f t="shared" si="534"/>
        <v>-4.5701643949263892E-3</v>
      </c>
      <c r="AC1521" s="2">
        <f t="shared" si="545"/>
        <v>3.668125141144466E-4</v>
      </c>
      <c r="AD1521" s="3">
        <f t="shared" si="546"/>
        <v>2734.6965110051369</v>
      </c>
    </row>
    <row r="1522" spans="1:30" x14ac:dyDescent="0.3">
      <c r="A1522" s="1">
        <f t="shared" si="531"/>
        <v>3</v>
      </c>
      <c r="B1522" s="1">
        <f t="shared" si="553"/>
        <v>2</v>
      </c>
      <c r="C1522" s="5">
        <v>41289</v>
      </c>
      <c r="D1522" s="3">
        <v>2722.98</v>
      </c>
      <c r="E1522" s="3">
        <v>2721.29</v>
      </c>
      <c r="F1522" s="3">
        <f t="shared" si="537"/>
        <v>2735.7539999999999</v>
      </c>
      <c r="G1522" s="3">
        <f t="shared" si="547"/>
        <v>2732.4929999999999</v>
      </c>
      <c r="H1522" s="4">
        <f t="shared" si="532"/>
        <v>-4.6496326351572912E-3</v>
      </c>
      <c r="I1522" s="4">
        <f t="shared" si="535"/>
        <v>-5.2673904302371804E-3</v>
      </c>
      <c r="J1522" s="4">
        <f t="shared" si="536"/>
        <v>6.1775779507988911E-4</v>
      </c>
      <c r="K1522" s="4">
        <f t="shared" si="538"/>
        <v>1.1870819168769968E-3</v>
      </c>
      <c r="L1522" s="4">
        <f t="shared" si="548"/>
        <v>-7.8590488723165417E-4</v>
      </c>
      <c r="M1522" s="4">
        <f t="shared" si="541"/>
        <v>-4.669279474689569E-3</v>
      </c>
      <c r="N1522" s="4">
        <f t="shared" si="549"/>
        <v>-3.4814361830020867E-3</v>
      </c>
      <c r="O1522" s="4">
        <f t="shared" si="551"/>
        <v>1.1975849987880805E-3</v>
      </c>
      <c r="P1522" s="4">
        <f t="shared" si="552"/>
        <v>2.3318914815496906E-2</v>
      </c>
      <c r="T1522" s="4"/>
      <c r="U1522" s="4">
        <f t="shared" si="542"/>
        <v>-6.2068209233468652E-3</v>
      </c>
      <c r="V1522" s="4">
        <f t="shared" si="543"/>
        <v>-1.6144752714113343E-2</v>
      </c>
      <c r="W1522" s="4">
        <f t="shared" si="544"/>
        <v>1.5669138418079899E-3</v>
      </c>
      <c r="X1522" s="4">
        <f t="shared" si="550"/>
        <v>2.3896832515522279E-3</v>
      </c>
      <c r="Y1522" s="4">
        <f t="shared" si="539"/>
        <v>-1.1296547533458146E-2</v>
      </c>
      <c r="Z1522" s="4">
        <f t="shared" si="540"/>
        <v>-5.0625253360374002E-3</v>
      </c>
      <c r="AA1522" s="4">
        <f t="shared" si="533"/>
        <v>-4.6496326351572912E-3</v>
      </c>
      <c r="AB1522" s="4">
        <f t="shared" si="534"/>
        <v>-4.6496326351572912E-3</v>
      </c>
      <c r="AC1522" s="2">
        <f t="shared" si="545"/>
        <v>-2.8685511229454268E-3</v>
      </c>
      <c r="AD1522" s="3">
        <f t="shared" si="546"/>
        <v>2730.791007336758</v>
      </c>
    </row>
    <row r="1523" spans="1:30" x14ac:dyDescent="0.3">
      <c r="A1523" s="1">
        <f t="shared" si="531"/>
        <v>3</v>
      </c>
      <c r="B1523" s="1">
        <f t="shared" si="553"/>
        <v>3</v>
      </c>
      <c r="C1523" s="5">
        <v>41290</v>
      </c>
      <c r="D1523" s="3">
        <v>2734.73</v>
      </c>
      <c r="E1523" s="3">
        <v>2725.63</v>
      </c>
      <c r="F1523" s="3">
        <f t="shared" si="537"/>
        <v>2737.1699999999996</v>
      </c>
      <c r="G1523" s="3">
        <f t="shared" si="547"/>
        <v>2731.319</v>
      </c>
      <c r="H1523" s="4">
        <f t="shared" si="532"/>
        <v>4.3151253406194688E-3</v>
      </c>
      <c r="I1523" s="4">
        <f t="shared" si="535"/>
        <v>9.7319848107591347E-4</v>
      </c>
      <c r="J1523" s="4">
        <f t="shared" si="536"/>
        <v>3.3419268595435555E-3</v>
      </c>
      <c r="K1523" s="4">
        <f t="shared" si="538"/>
        <v>5.4352217056312302E-3</v>
      </c>
      <c r="L1523" s="4">
        <f t="shared" si="548"/>
        <v>2.9232678903260531E-3</v>
      </c>
      <c r="M1523" s="4">
        <f t="shared" si="541"/>
        <v>-8.9143166116814089E-4</v>
      </c>
      <c r="N1523" s="4">
        <f t="shared" si="549"/>
        <v>1.2488471687122809E-3</v>
      </c>
      <c r="O1523" s="4">
        <f t="shared" si="551"/>
        <v>2.1395165153414259E-3</v>
      </c>
      <c r="P1523" s="4">
        <f t="shared" si="552"/>
        <v>2.7734664196352472E-2</v>
      </c>
      <c r="T1523" s="4"/>
      <c r="U1523" s="4">
        <f t="shared" si="542"/>
        <v>1.7150327949526155E-3</v>
      </c>
      <c r="V1523" s="4">
        <f t="shared" si="543"/>
        <v>-8.3021175329968892E-3</v>
      </c>
      <c r="W1523" s="4">
        <f t="shared" si="544"/>
        <v>2.5956409363371131E-3</v>
      </c>
      <c r="X1523" s="4">
        <f t="shared" si="550"/>
        <v>4.2935745347220259E-3</v>
      </c>
      <c r="Y1523" s="4">
        <f t="shared" si="539"/>
        <v>-7.1013770687531211E-3</v>
      </c>
      <c r="Z1523" s="4">
        <f t="shared" si="540"/>
        <v>-8.4090327380475583E-4</v>
      </c>
      <c r="AA1523" s="4">
        <f t="shared" si="533"/>
        <v>4.3151253406194688E-3</v>
      </c>
      <c r="AB1523" s="4">
        <f t="shared" si="534"/>
        <v>4.3151253406194688E-3</v>
      </c>
      <c r="AC1523" s="2">
        <f t="shared" si="545"/>
        <v>9.6023925902308173E-4</v>
      </c>
      <c r="AD1523" s="3">
        <f t="shared" si="546"/>
        <v>2732.1040048911718</v>
      </c>
    </row>
    <row r="1524" spans="1:30" x14ac:dyDescent="0.3">
      <c r="A1524" s="1">
        <f t="shared" si="531"/>
        <v>3</v>
      </c>
      <c r="B1524" s="1">
        <f t="shared" si="553"/>
        <v>4</v>
      </c>
      <c r="C1524" s="5">
        <v>41291</v>
      </c>
      <c r="D1524" s="3">
        <v>2747.15</v>
      </c>
      <c r="E1524" s="3">
        <v>2746.19</v>
      </c>
      <c r="F1524" s="3">
        <f t="shared" si="537"/>
        <v>2737.7640000000001</v>
      </c>
      <c r="G1524" s="3">
        <f t="shared" si="547"/>
        <v>2732.808</v>
      </c>
      <c r="H1524" s="4">
        <f t="shared" si="532"/>
        <v>4.5415818014941413E-3</v>
      </c>
      <c r="I1524" s="4">
        <f t="shared" si="535"/>
        <v>4.1905416622482058E-3</v>
      </c>
      <c r="J1524" s="4">
        <f t="shared" si="536"/>
        <v>3.5104013924593547E-4</v>
      </c>
      <c r="K1524" s="4">
        <f t="shared" si="538"/>
        <v>2.5139593305372013E-4</v>
      </c>
      <c r="L1524" s="4">
        <f t="shared" si="548"/>
        <v>-1.2855219914054213E-3</v>
      </c>
      <c r="M1524" s="4">
        <f t="shared" si="541"/>
        <v>3.4283451751136937E-3</v>
      </c>
      <c r="N1524" s="4">
        <f t="shared" si="549"/>
        <v>5.2480818264583895E-3</v>
      </c>
      <c r="O1524" s="4">
        <f t="shared" si="551"/>
        <v>1.8040514715250827E-3</v>
      </c>
      <c r="P1524" s="4">
        <f t="shared" si="552"/>
        <v>3.2402205244031319E-2</v>
      </c>
      <c r="T1524" s="4"/>
      <c r="U1524" s="4">
        <f t="shared" si="542"/>
        <v>3.4555513707019772E-3</v>
      </c>
      <c r="V1524" s="4">
        <f t="shared" si="543"/>
        <v>-6.5790041430050638E-3</v>
      </c>
      <c r="W1524" s="4">
        <f t="shared" si="544"/>
        <v>1.0822905203012392E-3</v>
      </c>
      <c r="X1524" s="4">
        <f t="shared" si="550"/>
        <v>3.6336282173667273E-3</v>
      </c>
      <c r="Y1524" s="4">
        <f t="shared" si="539"/>
        <v>-1.2220566609752355E-2</v>
      </c>
      <c r="Z1524" s="4">
        <f t="shared" si="540"/>
        <v>-5.9923705833823679E-3</v>
      </c>
      <c r="AA1524" s="4">
        <f t="shared" si="533"/>
        <v>4.5415818014941413E-3</v>
      </c>
      <c r="AB1524" s="4">
        <f t="shared" si="534"/>
        <v>4.5415818014941413E-3</v>
      </c>
      <c r="AC1524" s="2">
        <f t="shared" si="545"/>
        <v>3.6512980382888472E-3</v>
      </c>
      <c r="AD1524" s="3">
        <f t="shared" si="546"/>
        <v>2737.1193365941149</v>
      </c>
    </row>
    <row r="1525" spans="1:30" x14ac:dyDescent="0.3">
      <c r="A1525" s="1">
        <f t="shared" si="531"/>
        <v>3</v>
      </c>
      <c r="B1525" s="1">
        <f t="shared" si="553"/>
        <v>5</v>
      </c>
      <c r="C1525" s="5">
        <v>41292</v>
      </c>
      <c r="D1525" s="3">
        <v>2743.24</v>
      </c>
      <c r="E1525" s="3">
        <v>2735.9</v>
      </c>
      <c r="F1525" s="3">
        <f t="shared" si="537"/>
        <v>2736.7599999999998</v>
      </c>
      <c r="G1525" s="3">
        <f t="shared" si="547"/>
        <v>2734.683</v>
      </c>
      <c r="H1525" s="4">
        <f t="shared" si="532"/>
        <v>-1.4232932311669581E-3</v>
      </c>
      <c r="I1525" s="4">
        <f t="shared" si="535"/>
        <v>-4.0951531587281364E-3</v>
      </c>
      <c r="J1525" s="4">
        <f t="shared" si="536"/>
        <v>2.6718599275611784E-3</v>
      </c>
      <c r="K1525" s="4">
        <f t="shared" si="538"/>
        <v>-4.3718035054511831E-3</v>
      </c>
      <c r="L1525" s="4">
        <f t="shared" si="548"/>
        <v>-4.884253782202537E-3</v>
      </c>
      <c r="M1525" s="4">
        <f t="shared" si="541"/>
        <v>2.3677633405925322E-3</v>
      </c>
      <c r="N1525" s="4">
        <f t="shared" si="549"/>
        <v>3.1290646850109459E-3</v>
      </c>
      <c r="O1525" s="4">
        <f t="shared" si="551"/>
        <v>7.5713390005969984E-4</v>
      </c>
      <c r="P1525" s="4">
        <f t="shared" si="552"/>
        <v>3.0932794173465651E-2</v>
      </c>
      <c r="T1525" s="4"/>
      <c r="U1525" s="4">
        <f t="shared" si="542"/>
        <v>4.0405511166122248E-4</v>
      </c>
      <c r="V1525" s="4">
        <f t="shared" si="543"/>
        <v>-9.5999854394553229E-3</v>
      </c>
      <c r="W1525" s="4">
        <f t="shared" si="544"/>
        <v>-1.8266102916028456E-3</v>
      </c>
      <c r="X1525" s="4">
        <f t="shared" si="550"/>
        <v>1.520160608591045E-3</v>
      </c>
      <c r="Y1525" s="4">
        <f t="shared" si="539"/>
        <v>-1.6786120169971688E-2</v>
      </c>
      <c r="Z1525" s="4">
        <f t="shared" si="540"/>
        <v>-1.0586711099050159E-2</v>
      </c>
      <c r="AA1525" s="4">
        <f t="shared" si="533"/>
        <v>-1.4232932311669581E-3</v>
      </c>
      <c r="AB1525" s="4">
        <f t="shared" si="534"/>
        <v>-1.4232932311669581E-3</v>
      </c>
      <c r="AC1525" s="2">
        <f t="shared" si="545"/>
        <v>1.4874536207512389E-3</v>
      </c>
      <c r="AD1525" s="3">
        <f t="shared" si="546"/>
        <v>2739.1595577294102</v>
      </c>
    </row>
    <row r="1526" spans="1:30" x14ac:dyDescent="0.3">
      <c r="A1526" s="1">
        <f t="shared" si="531"/>
        <v>4</v>
      </c>
      <c r="B1526" s="1">
        <f t="shared" si="553"/>
        <v>2</v>
      </c>
      <c r="C1526" s="5">
        <v>41296</v>
      </c>
      <c r="D1526" s="3">
        <v>2746.19</v>
      </c>
      <c r="E1526" s="3">
        <v>2744.27</v>
      </c>
      <c r="F1526" s="3">
        <f t="shared" si="537"/>
        <v>2738.8580000000002</v>
      </c>
      <c r="G1526" s="3">
        <f t="shared" si="547"/>
        <v>2736.88</v>
      </c>
      <c r="H1526" s="4">
        <f t="shared" si="532"/>
        <v>1.0753707295024398E-3</v>
      </c>
      <c r="I1526" s="4">
        <f t="shared" si="535"/>
        <v>3.754684241991952E-4</v>
      </c>
      <c r="J1526" s="4">
        <f t="shared" si="536"/>
        <v>6.9990230530324457E-4</v>
      </c>
      <c r="K1526" s="4">
        <f t="shared" si="538"/>
        <v>-2.2655691809683773E-3</v>
      </c>
      <c r="L1526" s="4">
        <f t="shared" si="548"/>
        <v>-2.6955149547411681E-3</v>
      </c>
      <c r="M1526" s="4">
        <f t="shared" si="541"/>
        <v>2.6770281628327865E-3</v>
      </c>
      <c r="N1526" s="4">
        <f t="shared" si="549"/>
        <v>3.4016836689953322E-3</v>
      </c>
      <c r="O1526" s="4">
        <f t="shared" si="551"/>
        <v>7.202706294903359E-4</v>
      </c>
      <c r="P1526" s="4">
        <f t="shared" si="552"/>
        <v>3.2041429124403956E-2</v>
      </c>
      <c r="T1526" s="4"/>
      <c r="U1526" s="4">
        <f t="shared" si="542"/>
        <v>-2.7485746781178329E-3</v>
      </c>
      <c r="V1526" s="4">
        <f t="shared" si="543"/>
        <v>-1.2721088931336645E-2</v>
      </c>
      <c r="W1526" s="4">
        <f t="shared" si="544"/>
        <v>3.8344847753775039E-3</v>
      </c>
      <c r="X1526" s="4">
        <f t="shared" si="550"/>
        <v>1.446486930793347E-3</v>
      </c>
      <c r="Y1526" s="4">
        <f t="shared" si="539"/>
        <v>-1.4706148118861609E-2</v>
      </c>
      <c r="Z1526" s="4">
        <f t="shared" si="540"/>
        <v>-8.4936243046826281E-3</v>
      </c>
      <c r="AA1526" s="4">
        <f t="shared" si="533"/>
        <v>1.0753707295024398E-3</v>
      </c>
      <c r="AB1526" s="4">
        <f t="shared" si="534"/>
        <v>1.0753707295024398E-3</v>
      </c>
      <c r="AC1526" s="2">
        <f t="shared" si="545"/>
        <v>1.7067142163239254E-3</v>
      </c>
      <c r="AD1526" s="3">
        <f t="shared" si="546"/>
        <v>2741.5030384862735</v>
      </c>
    </row>
    <row r="1527" spans="1:30" x14ac:dyDescent="0.3">
      <c r="A1527" s="1">
        <f t="shared" si="531"/>
        <v>4</v>
      </c>
      <c r="B1527" s="1">
        <f t="shared" si="553"/>
        <v>3</v>
      </c>
      <c r="C1527" s="5">
        <v>41297</v>
      </c>
      <c r="D1527" s="3">
        <v>2762.17</v>
      </c>
      <c r="E1527" s="3">
        <v>2761.98</v>
      </c>
      <c r="F1527" s="3">
        <f t="shared" si="537"/>
        <v>2746.6959999999999</v>
      </c>
      <c r="G1527" s="3">
        <f t="shared" si="547"/>
        <v>2741.2249999999999</v>
      </c>
      <c r="H1527" s="4">
        <f t="shared" si="532"/>
        <v>5.8189710107458036E-3</v>
      </c>
      <c r="I1527" s="4">
        <f t="shared" si="535"/>
        <v>5.7497842465379177E-3</v>
      </c>
      <c r="J1527" s="4">
        <f t="shared" si="536"/>
        <v>6.9186764207885935E-5</v>
      </c>
      <c r="K1527" s="4">
        <f t="shared" si="538"/>
        <v>-1.2244236560471715E-3</v>
      </c>
      <c r="L1527" s="4">
        <f t="shared" si="548"/>
        <v>-2.6553961023171504E-3</v>
      </c>
      <c r="M1527" s="4">
        <f t="shared" si="541"/>
        <v>5.6336776985877433E-3</v>
      </c>
      <c r="N1527" s="4">
        <f t="shared" si="549"/>
        <v>7.6407445576339647E-3</v>
      </c>
      <c r="O1527" s="4">
        <f t="shared" si="551"/>
        <v>1.9806890958919991E-3</v>
      </c>
      <c r="P1527" s="4">
        <f t="shared" si="552"/>
        <v>3.8046848282367533E-2</v>
      </c>
      <c r="T1527" s="4"/>
      <c r="U1527" s="4">
        <f t="shared" si="542"/>
        <v>-8.4517094592872436E-3</v>
      </c>
      <c r="V1527" s="4">
        <f t="shared" si="543"/>
        <v>-1.8367192364694397E-2</v>
      </c>
      <c r="W1527" s="4">
        <f t="shared" si="544"/>
        <v>1.4392320178627847E-2</v>
      </c>
      <c r="X1527" s="4">
        <f t="shared" si="550"/>
        <v>3.9996286215792818E-3</v>
      </c>
      <c r="Y1527" s="4">
        <f t="shared" si="539"/>
        <v>-1.367798445834084E-2</v>
      </c>
      <c r="Z1527" s="4">
        <f t="shared" si="540"/>
        <v>-7.4589778154976151E-3</v>
      </c>
      <c r="AA1527" s="4">
        <f t="shared" si="533"/>
        <v>5.8189710107458036E-3</v>
      </c>
      <c r="AB1527" s="4">
        <f t="shared" si="534"/>
        <v>5.8189710107458036E-3</v>
      </c>
      <c r="AC1527" s="2">
        <f t="shared" si="545"/>
        <v>4.9880978877058302E-3</v>
      </c>
      <c r="AD1527" s="3">
        <f t="shared" si="546"/>
        <v>2748.3920256575157</v>
      </c>
    </row>
    <row r="1528" spans="1:30" x14ac:dyDescent="0.3">
      <c r="A1528" s="1">
        <f t="shared" si="531"/>
        <v>4</v>
      </c>
      <c r="B1528" s="1">
        <f t="shared" si="553"/>
        <v>4</v>
      </c>
      <c r="C1528" s="5">
        <v>41298</v>
      </c>
      <c r="D1528" s="3">
        <v>2723.53</v>
      </c>
      <c r="E1528" s="3">
        <v>2724.2</v>
      </c>
      <c r="F1528" s="3">
        <f t="shared" si="537"/>
        <v>2744.4560000000001</v>
      </c>
      <c r="G1528" s="3">
        <f t="shared" si="547"/>
        <v>2740.8129999999996</v>
      </c>
      <c r="H1528" s="4">
        <f t="shared" si="532"/>
        <v>-1.39890014010723E-2</v>
      </c>
      <c r="I1528" s="4">
        <f t="shared" si="535"/>
        <v>-1.3746438488579723E-2</v>
      </c>
      <c r="J1528" s="4">
        <f t="shared" si="536"/>
        <v>-2.4256291249257628E-4</v>
      </c>
      <c r="K1528" s="4">
        <f t="shared" si="538"/>
        <v>-4.5190918734183891E-3</v>
      </c>
      <c r="L1528" s="4">
        <f t="shared" si="548"/>
        <v>-7.0367380236071465E-3</v>
      </c>
      <c r="M1528" s="4">
        <f t="shared" si="541"/>
        <v>-7.6248261950637684E-3</v>
      </c>
      <c r="N1528" s="4">
        <f t="shared" si="549"/>
        <v>-6.3057932080734617E-3</v>
      </c>
      <c r="O1528" s="4">
        <f t="shared" si="551"/>
        <v>1.3376023028938487E-3</v>
      </c>
      <c r="P1528" s="4">
        <f t="shared" si="552"/>
        <v>2.3525609467366811E-2</v>
      </c>
      <c r="T1528" s="4"/>
      <c r="U1528" s="4">
        <f t="shared" si="542"/>
        <v>-9.9342183862687859E-3</v>
      </c>
      <c r="V1528" s="4">
        <f t="shared" si="543"/>
        <v>-1.9834876202406065E-2</v>
      </c>
      <c r="W1528" s="4">
        <f t="shared" si="544"/>
        <v>-4.0954682912023553E-3</v>
      </c>
      <c r="X1528" s="4">
        <f t="shared" si="550"/>
        <v>2.6618733947838514E-3</v>
      </c>
      <c r="Y1528" s="4">
        <f t="shared" si="539"/>
        <v>-1.6931572024622608E-2</v>
      </c>
      <c r="Z1528" s="4">
        <f t="shared" si="540"/>
        <v>-1.0733080063971277E-2</v>
      </c>
      <c r="AA1528" s="4">
        <f t="shared" si="533"/>
        <v>-1.39890014010723E-2</v>
      </c>
      <c r="AB1528" s="4">
        <f t="shared" si="534"/>
        <v>-1.39890014010723E-2</v>
      </c>
      <c r="AC1528" s="2">
        <f t="shared" si="545"/>
        <v>-6.0857357075842647E-3</v>
      </c>
      <c r="AD1528" s="3">
        <f t="shared" si="546"/>
        <v>2740.1046837716772</v>
      </c>
    </row>
    <row r="1529" spans="1:30" x14ac:dyDescent="0.3">
      <c r="A1529" s="1">
        <f t="shared" si="531"/>
        <v>4</v>
      </c>
      <c r="B1529" s="1">
        <f t="shared" si="553"/>
        <v>5</v>
      </c>
      <c r="C1529" s="5">
        <v>41299</v>
      </c>
      <c r="D1529" s="3">
        <v>2736.73</v>
      </c>
      <c r="E1529" s="3">
        <v>2731.33</v>
      </c>
      <c r="F1529" s="3">
        <f t="shared" si="537"/>
        <v>2742.3720000000003</v>
      </c>
      <c r="G1529" s="3">
        <f t="shared" si="547"/>
        <v>2740.0679999999998</v>
      </c>
      <c r="H1529" s="4">
        <f t="shared" si="532"/>
        <v>4.8466512210255872E-3</v>
      </c>
      <c r="I1529" s="4">
        <f t="shared" si="535"/>
        <v>2.8639302669696042E-3</v>
      </c>
      <c r="J1529" s="4">
        <f t="shared" si="536"/>
        <v>1.982720954055983E-3</v>
      </c>
      <c r="K1529" s="4">
        <f t="shared" si="538"/>
        <v>7.4361215040774486E-3</v>
      </c>
      <c r="L1529" s="4">
        <f t="shared" si="548"/>
        <v>6.2084459832967556E-3</v>
      </c>
      <c r="M1529" s="4">
        <f t="shared" si="541"/>
        <v>-2.0573430592203683E-3</v>
      </c>
      <c r="N1529" s="4">
        <f t="shared" si="549"/>
        <v>-1.2182179420363794E-3</v>
      </c>
      <c r="O1529" s="4">
        <f t="shared" si="551"/>
        <v>8.4188063857250882E-4</v>
      </c>
      <c r="P1529" s="4">
        <f t="shared" si="552"/>
        <v>2.8486281112242783E-2</v>
      </c>
      <c r="T1529" s="4"/>
      <c r="U1529" s="4">
        <f t="shared" si="542"/>
        <v>8.6725683212595019E-3</v>
      </c>
      <c r="V1529" s="4">
        <f t="shared" si="543"/>
        <v>-1.4141573619531323E-3</v>
      </c>
      <c r="W1529" s="4">
        <f t="shared" si="544"/>
        <v>-3.7930218590175534E-3</v>
      </c>
      <c r="X1529" s="4">
        <f t="shared" si="550"/>
        <v>1.6831253533906409E-3</v>
      </c>
      <c r="Y1529" s="4">
        <f t="shared" si="539"/>
        <v>-5.1254261455994064E-3</v>
      </c>
      <c r="Z1529" s="4">
        <f t="shared" si="540"/>
        <v>1.1475065134153026E-3</v>
      </c>
      <c r="AA1529" s="4">
        <f t="shared" si="533"/>
        <v>4.8466512210255872E-3</v>
      </c>
      <c r="AB1529" s="4">
        <f t="shared" si="534"/>
        <v>4.8466512210255872E-3</v>
      </c>
      <c r="AC1529" s="2">
        <f t="shared" si="545"/>
        <v>-8.2207202797446516E-4</v>
      </c>
      <c r="AD1529" s="3">
        <f t="shared" si="546"/>
        <v>2738.9797891811186</v>
      </c>
    </row>
    <row r="1530" spans="1:30" x14ac:dyDescent="0.3">
      <c r="A1530" s="1">
        <f t="shared" si="531"/>
        <v>5</v>
      </c>
      <c r="B1530" s="1">
        <f t="shared" si="553"/>
        <v>1</v>
      </c>
      <c r="C1530" s="5">
        <v>41302</v>
      </c>
      <c r="D1530" s="3">
        <v>2742.43</v>
      </c>
      <c r="E1530" s="3">
        <v>2737.62</v>
      </c>
      <c r="F1530" s="3">
        <f t="shared" si="537"/>
        <v>2742.21</v>
      </c>
      <c r="G1530" s="3">
        <f t="shared" si="547"/>
        <v>2739.4849999999997</v>
      </c>
      <c r="H1530" s="4">
        <f t="shared" si="532"/>
        <v>2.0827776214678898E-3</v>
      </c>
      <c r="I1530" s="4">
        <f t="shared" si="535"/>
        <v>3.2520562861512557E-4</v>
      </c>
      <c r="J1530" s="4">
        <f t="shared" si="536"/>
        <v>1.7575719928527643E-3</v>
      </c>
      <c r="K1530" s="4">
        <f t="shared" si="538"/>
        <v>1.9822927362217616E-3</v>
      </c>
      <c r="L1530" s="4">
        <f t="shared" si="548"/>
        <v>8.8710898692125626E-4</v>
      </c>
      <c r="M1530" s="4">
        <f t="shared" si="541"/>
        <v>8.0227261952877388E-5</v>
      </c>
      <c r="N1530" s="4">
        <f t="shared" si="549"/>
        <v>1.075019574847157E-3</v>
      </c>
      <c r="O1530" s="4">
        <f t="shared" si="551"/>
        <v>9.9364432273580869E-4</v>
      </c>
      <c r="P1530" s="4">
        <f t="shared" si="552"/>
        <v>3.0628389322530095E-2</v>
      </c>
      <c r="T1530" s="4"/>
      <c r="U1530" s="4">
        <f t="shared" si="542"/>
        <v>2.3787512834659479E-3</v>
      </c>
      <c r="V1530" s="4">
        <f t="shared" si="543"/>
        <v>-7.6450362293687645E-3</v>
      </c>
      <c r="W1530" s="4">
        <f t="shared" si="544"/>
        <v>-2.9527128504977529E-4</v>
      </c>
      <c r="X1530" s="4">
        <f t="shared" si="550"/>
        <v>1.9914058960231345E-3</v>
      </c>
      <c r="Y1530" s="4">
        <f t="shared" si="539"/>
        <v>-1.051125206098804E-2</v>
      </c>
      <c r="Z1530" s="4">
        <f t="shared" si="540"/>
        <v>-4.2722783794850025E-3</v>
      </c>
      <c r="AA1530" s="4">
        <f t="shared" si="533"/>
        <v>2.0827776214678898E-3</v>
      </c>
      <c r="AB1530" s="4">
        <f t="shared" si="534"/>
        <v>2.0827776214678898E-3</v>
      </c>
      <c r="AC1530" s="2">
        <f t="shared" si="545"/>
        <v>8.3872352108180898E-4</v>
      </c>
      <c r="AD1530" s="3">
        <f t="shared" si="546"/>
        <v>2740.1298594540795</v>
      </c>
    </row>
    <row r="1531" spans="1:30" x14ac:dyDescent="0.3">
      <c r="A1531" s="1">
        <f t="shared" si="531"/>
        <v>5</v>
      </c>
      <c r="B1531" s="1">
        <f t="shared" si="553"/>
        <v>2</v>
      </c>
      <c r="C1531" s="5">
        <v>41303</v>
      </c>
      <c r="D1531" s="3">
        <v>2743.58</v>
      </c>
      <c r="E1531" s="3">
        <v>2739.39</v>
      </c>
      <c r="F1531" s="3">
        <f t="shared" si="537"/>
        <v>2741.6880000000001</v>
      </c>
      <c r="G1531" s="3">
        <f t="shared" si="547"/>
        <v>2740.2729999999997</v>
      </c>
      <c r="H1531" s="4">
        <f t="shared" si="532"/>
        <v>4.1933613620041024E-4</v>
      </c>
      <c r="I1531" s="4">
        <f t="shared" si="535"/>
        <v>-1.1085059600427227E-3</v>
      </c>
      <c r="J1531" s="4">
        <f t="shared" si="536"/>
        <v>1.527842096243133E-3</v>
      </c>
      <c r="K1531" s="4">
        <f t="shared" si="538"/>
        <v>-4.4303774389854646E-4</v>
      </c>
      <c r="L1531" s="4">
        <f t="shared" si="548"/>
        <v>-9.2051372120518138E-4</v>
      </c>
      <c r="M1531" s="4">
        <f t="shared" si="541"/>
        <v>6.9008581574556453E-4</v>
      </c>
      <c r="N1531" s="4">
        <f t="shared" si="549"/>
        <v>1.2068140656059613E-3</v>
      </c>
      <c r="O1531" s="4">
        <f t="shared" si="551"/>
        <v>5.1574949518527562E-4</v>
      </c>
      <c r="P1531" s="4">
        <f t="shared" si="552"/>
        <v>3.1060569049167056E-2</v>
      </c>
      <c r="T1531" s="4"/>
      <c r="U1531" s="4">
        <f t="shared" si="542"/>
        <v>1.371046845316095E-3</v>
      </c>
      <c r="V1531" s="4">
        <f t="shared" si="543"/>
        <v>-8.6426636231371531E-3</v>
      </c>
      <c r="W1531" s="4">
        <f t="shared" si="544"/>
        <v>-9.5040765569757643E-4</v>
      </c>
      <c r="X1531" s="4">
        <f t="shared" si="550"/>
        <v>1.0332773732701465E-3</v>
      </c>
      <c r="Y1531" s="4">
        <f t="shared" si="539"/>
        <v>-1.2906341512677864E-2</v>
      </c>
      <c r="Z1531" s="4">
        <f t="shared" si="540"/>
        <v>-6.6824694683437161E-3</v>
      </c>
      <c r="AA1531" s="4">
        <f t="shared" si="533"/>
        <v>4.1933613620041024E-4</v>
      </c>
      <c r="AB1531" s="4">
        <f t="shared" si="534"/>
        <v>4.1933613620041024E-4</v>
      </c>
      <c r="AC1531" s="2">
        <f t="shared" si="545"/>
        <v>8.383548856896163E-4</v>
      </c>
      <c r="AD1531" s="3">
        <f t="shared" si="546"/>
        <v>2741.2799063027196</v>
      </c>
    </row>
    <row r="1532" spans="1:30" x14ac:dyDescent="0.3">
      <c r="A1532" s="1">
        <f t="shared" si="531"/>
        <v>5</v>
      </c>
      <c r="B1532" s="1">
        <f t="shared" si="553"/>
        <v>3</v>
      </c>
      <c r="C1532" s="5">
        <v>41304</v>
      </c>
      <c r="D1532" s="3">
        <v>2738.71</v>
      </c>
      <c r="E1532" s="3">
        <v>2748.63</v>
      </c>
      <c r="F1532" s="3">
        <f t="shared" si="537"/>
        <v>2736.9960000000001</v>
      </c>
      <c r="G1532" s="3">
        <f t="shared" si="547"/>
        <v>2741.846</v>
      </c>
      <c r="H1532" s="4">
        <f t="shared" si="532"/>
        <v>-1.7750530328985818E-3</v>
      </c>
      <c r="I1532" s="4">
        <f t="shared" si="535"/>
        <v>1.8406607425335445E-3</v>
      </c>
      <c r="J1532" s="4">
        <f t="shared" si="536"/>
        <v>-3.6157137754321261E-3</v>
      </c>
      <c r="K1532" s="4">
        <f t="shared" si="538"/>
        <v>-2.5559670211912238E-3</v>
      </c>
      <c r="L1532" s="4">
        <f t="shared" si="548"/>
        <v>-5.050173698436291E-4</v>
      </c>
      <c r="M1532" s="4">
        <f t="shared" si="541"/>
        <v>6.2623401714870675E-4</v>
      </c>
      <c r="N1532" s="4">
        <f t="shared" si="549"/>
        <v>-1.1437549738387814E-3</v>
      </c>
      <c r="O1532" s="4">
        <f t="shared" si="551"/>
        <v>-1.7709067407647794E-3</v>
      </c>
      <c r="P1532" s="4">
        <f t="shared" si="552"/>
        <v>2.9230381858974194E-2</v>
      </c>
      <c r="T1532" s="4"/>
      <c r="U1532" s="4">
        <f t="shared" si="542"/>
        <v>6.7758184561777478E-3</v>
      </c>
      <c r="V1532" s="4">
        <f t="shared" si="543"/>
        <v>-3.2919397283840825E-3</v>
      </c>
      <c r="W1532" s="4">
        <f t="shared" si="544"/>
        <v>-8.493322279222509E-3</v>
      </c>
      <c r="X1532" s="4">
        <f t="shared" si="550"/>
        <v>-3.5315156828421559E-3</v>
      </c>
      <c r="Y1532" s="4">
        <f t="shared" si="539"/>
        <v>-1.4992925038383419E-2</v>
      </c>
      <c r="Z1532" s="4">
        <f t="shared" si="540"/>
        <v>-8.7822094243049428E-3</v>
      </c>
      <c r="AA1532" s="4">
        <f t="shared" si="533"/>
        <v>-1.7750530328985818E-3</v>
      </c>
      <c r="AB1532" s="4">
        <f t="shared" si="534"/>
        <v>-1.7750530328985818E-3</v>
      </c>
      <c r="AC1532" s="2">
        <f t="shared" si="545"/>
        <v>-6.2557586180350135E-4</v>
      </c>
      <c r="AD1532" s="3">
        <f t="shared" si="546"/>
        <v>2740.4232708684799</v>
      </c>
    </row>
    <row r="1533" spans="1:30" x14ac:dyDescent="0.3">
      <c r="A1533" s="1">
        <f t="shared" si="531"/>
        <v>5</v>
      </c>
      <c r="B1533" s="1">
        <f t="shared" si="553"/>
        <v>4</v>
      </c>
      <c r="C1533" s="5">
        <v>41305</v>
      </c>
      <c r="D1533" s="3">
        <v>2731.53</v>
      </c>
      <c r="E1533" s="3">
        <v>2736.13</v>
      </c>
      <c r="F1533" s="3">
        <f t="shared" si="537"/>
        <v>2738.5960000000005</v>
      </c>
      <c r="G1533" s="3">
        <f t="shared" si="547"/>
        <v>2741.5260000000003</v>
      </c>
      <c r="H1533" s="4">
        <f t="shared" si="532"/>
        <v>-2.6216722471527967E-3</v>
      </c>
      <c r="I1533" s="4">
        <f t="shared" si="535"/>
        <v>-9.4204935900476031E-4</v>
      </c>
      <c r="J1533" s="4">
        <f t="shared" si="536"/>
        <v>-1.6796228881480364E-3</v>
      </c>
      <c r="K1533" s="4">
        <f t="shared" si="538"/>
        <v>6.0338626579672385E-4</v>
      </c>
      <c r="L1533" s="4">
        <f t="shared" si="548"/>
        <v>1.4337650451004991E-3</v>
      </c>
      <c r="M1533" s="4">
        <f t="shared" si="541"/>
        <v>-2.5801542104057179E-3</v>
      </c>
      <c r="N1533" s="4">
        <f t="shared" si="549"/>
        <v>-3.6461445195121599E-3</v>
      </c>
      <c r="O1533" s="4">
        <f t="shared" si="551"/>
        <v>-1.0726589127704386E-3</v>
      </c>
      <c r="P1533" s="4">
        <f t="shared" si="552"/>
        <v>2.6532077130928047E-2</v>
      </c>
      <c r="T1533" s="4"/>
      <c r="U1533" s="4">
        <f t="shared" si="542"/>
        <v>-5.54275553088857E-3</v>
      </c>
      <c r="V1533" s="4">
        <f t="shared" si="543"/>
        <v>-1.5487327975579619E-2</v>
      </c>
      <c r="W1533" s="4">
        <f t="shared" si="544"/>
        <v>2.9373643763791844E-3</v>
      </c>
      <c r="X1533" s="4">
        <f t="shared" si="550"/>
        <v>-2.1352136816912611E-3</v>
      </c>
      <c r="Y1533" s="4">
        <f t="shared" si="539"/>
        <v>-1.1872965183901522E-2</v>
      </c>
      <c r="Z1533" s="4">
        <f t="shared" si="540"/>
        <v>-5.6425774437276009E-3</v>
      </c>
      <c r="AA1533" s="4">
        <f t="shared" si="533"/>
        <v>-2.6216722471527967E-3</v>
      </c>
      <c r="AB1533" s="4">
        <f t="shared" si="534"/>
        <v>-2.6216722471527967E-3</v>
      </c>
      <c r="AC1533" s="2">
        <f t="shared" si="545"/>
        <v>-2.1705224711620545E-3</v>
      </c>
      <c r="AD1533" s="3">
        <f t="shared" si="546"/>
        <v>2737.4588472456535</v>
      </c>
    </row>
    <row r="1534" spans="1:30" x14ac:dyDescent="0.3">
      <c r="A1534" s="1">
        <f t="shared" si="531"/>
        <v>5</v>
      </c>
      <c r="B1534" s="1">
        <f t="shared" si="553"/>
        <v>5</v>
      </c>
      <c r="C1534" s="5">
        <v>41306</v>
      </c>
      <c r="D1534" s="3">
        <v>2763.96</v>
      </c>
      <c r="E1534" s="3">
        <v>2751.19</v>
      </c>
      <c r="F1534" s="3">
        <f t="shared" si="537"/>
        <v>2744.0420000000004</v>
      </c>
      <c r="G1534" s="3">
        <f t="shared" si="547"/>
        <v>2743.2069999999999</v>
      </c>
      <c r="H1534" s="4">
        <f t="shared" si="532"/>
        <v>1.1872467078889792E-2</v>
      </c>
      <c r="I1534" s="4">
        <f t="shared" si="535"/>
        <v>7.1974314761323703E-3</v>
      </c>
      <c r="J1534" s="4">
        <f t="shared" si="536"/>
        <v>4.6750356027574214E-3</v>
      </c>
      <c r="K1534" s="4">
        <f t="shared" si="538"/>
        <v>2.7576120342812467E-3</v>
      </c>
      <c r="L1534" s="4">
        <f t="shared" si="548"/>
        <v>3.4307187221487871E-3</v>
      </c>
      <c r="M1534" s="4">
        <f t="shared" si="541"/>
        <v>7.2586352541249965E-3</v>
      </c>
      <c r="N1534" s="4">
        <f t="shared" si="549"/>
        <v>7.5652329554423553E-3</v>
      </c>
      <c r="O1534" s="4">
        <f t="shared" si="551"/>
        <v>3.0210278006935379E-4</v>
      </c>
      <c r="P1534" s="4">
        <f t="shared" si="552"/>
        <v>3.8719545422089344E-2</v>
      </c>
      <c r="T1534" s="4"/>
      <c r="U1534" s="4">
        <f t="shared" si="542"/>
        <v>1.9036949987735145E-3</v>
      </c>
      <c r="V1534" s="4">
        <f t="shared" si="543"/>
        <v>-8.1153419512141785E-3</v>
      </c>
      <c r="W1534" s="4">
        <f t="shared" si="544"/>
        <v>9.9498306372934192E-3</v>
      </c>
      <c r="X1534" s="4">
        <f t="shared" si="550"/>
        <v>6.089618767986519E-4</v>
      </c>
      <c r="Y1534" s="4">
        <f t="shared" si="539"/>
        <v>-9.745600085847031E-3</v>
      </c>
      <c r="Z1534" s="4">
        <f t="shared" si="540"/>
        <v>-3.5017987774183623E-3</v>
      </c>
      <c r="AA1534" s="4">
        <f t="shared" si="533"/>
        <v>1.1872467078889792E-2</v>
      </c>
      <c r="AB1534" s="4">
        <f t="shared" si="534"/>
        <v>1.1872467078889792E-2</v>
      </c>
      <c r="AC1534" s="2">
        <f t="shared" si="545"/>
        <v>6.3920733909189039E-3</v>
      </c>
      <c r="AD1534" s="3">
        <f t="shared" si="546"/>
        <v>2746.2925648304358</v>
      </c>
    </row>
    <row r="1535" spans="1:30" x14ac:dyDescent="0.3">
      <c r="A1535" s="1">
        <f t="shared" si="531"/>
        <v>6</v>
      </c>
      <c r="B1535" s="1">
        <f t="shared" si="553"/>
        <v>1</v>
      </c>
      <c r="C1535" s="5">
        <v>41309</v>
      </c>
      <c r="D1535" s="3">
        <v>2715.68</v>
      </c>
      <c r="E1535" s="3">
        <v>2749.4</v>
      </c>
      <c r="F1535" s="3">
        <f t="shared" si="537"/>
        <v>2738.692</v>
      </c>
      <c r="G1535" s="3">
        <f t="shared" si="547"/>
        <v>2740.451</v>
      </c>
      <c r="H1535" s="4">
        <f t="shared" si="532"/>
        <v>-1.7467691283520818E-2</v>
      </c>
      <c r="I1535" s="4">
        <f t="shared" si="535"/>
        <v>-5.267804165038548E-3</v>
      </c>
      <c r="J1535" s="4">
        <f t="shared" si="536"/>
        <v>-1.219988711848227E-2</v>
      </c>
      <c r="K1535" s="4">
        <f t="shared" si="538"/>
        <v>-7.0605218599402043E-3</v>
      </c>
      <c r="L1535" s="4">
        <f t="shared" si="548"/>
        <v>-7.5097565328974061E-3</v>
      </c>
      <c r="M1535" s="4">
        <f t="shared" si="541"/>
        <v>-8.4025512909082778E-3</v>
      </c>
      <c r="N1535" s="4">
        <f t="shared" si="549"/>
        <v>-9.0390231388921705E-3</v>
      </c>
      <c r="O1535" s="4">
        <f t="shared" si="551"/>
        <v>-6.4771990808932373E-4</v>
      </c>
      <c r="P1535" s="4">
        <f t="shared" si="552"/>
        <v>2.057551307249721E-2</v>
      </c>
      <c r="T1535" s="4"/>
      <c r="U1535" s="4">
        <f t="shared" si="542"/>
        <v>-7.7895483292088888E-3</v>
      </c>
      <c r="V1535" s="4">
        <f t="shared" si="543"/>
        <v>-1.7711652845916848E-2</v>
      </c>
      <c r="W1535" s="4">
        <f t="shared" si="544"/>
        <v>-9.7541231681392056E-3</v>
      </c>
      <c r="X1535" s="4">
        <f t="shared" si="550"/>
        <v>-1.2829068525021894E-3</v>
      </c>
      <c r="Y1535" s="4">
        <f t="shared" si="539"/>
        <v>-1.9441313357945935E-2</v>
      </c>
      <c r="Z1535" s="4">
        <f t="shared" si="540"/>
        <v>-1.3258645943211562E-2</v>
      </c>
      <c r="AA1535" s="4">
        <f t="shared" si="533"/>
        <v>-1.7467691283520818E-2</v>
      </c>
      <c r="AB1535" s="4">
        <f t="shared" si="534"/>
        <v>-1.7467691283520818E-2</v>
      </c>
      <c r="AC1535" s="2">
        <f t="shared" si="545"/>
        <v>-7.5150152277235517E-3</v>
      </c>
      <c r="AD1535" s="3">
        <f t="shared" si="546"/>
        <v>2736.0883765536241</v>
      </c>
    </row>
    <row r="1536" spans="1:30" x14ac:dyDescent="0.3">
      <c r="A1536" s="1">
        <f t="shared" si="531"/>
        <v>6</v>
      </c>
      <c r="B1536" s="1">
        <f t="shared" si="553"/>
        <v>2</v>
      </c>
      <c r="C1536" s="5">
        <v>41310</v>
      </c>
      <c r="D1536" s="3">
        <v>2754.99</v>
      </c>
      <c r="E1536" s="3">
        <v>2727.82</v>
      </c>
      <c r="F1536" s="3">
        <f t="shared" si="537"/>
        <v>2740.9740000000002</v>
      </c>
      <c r="G1536" s="3">
        <f t="shared" si="547"/>
        <v>2741.3309999999997</v>
      </c>
      <c r="H1536" s="4">
        <f t="shared" si="532"/>
        <v>1.4475195899369568E-2</v>
      </c>
      <c r="I1536" s="4">
        <f t="shared" si="535"/>
        <v>4.4703352383198046E-3</v>
      </c>
      <c r="J1536" s="4">
        <f t="shared" si="536"/>
        <v>1.0004860661049764E-2</v>
      </c>
      <c r="K1536" s="4">
        <f t="shared" si="538"/>
        <v>8.0237730513169521E-3</v>
      </c>
      <c r="L1536" s="4">
        <f t="shared" si="548"/>
        <v>8.8866631316405712E-3</v>
      </c>
      <c r="M1536" s="4">
        <f t="shared" si="541"/>
        <v>5.1135107447205343E-3</v>
      </c>
      <c r="N1536" s="4">
        <f t="shared" si="549"/>
        <v>4.9826161087442953E-3</v>
      </c>
      <c r="O1536" s="4">
        <f t="shared" si="551"/>
        <v>-1.2958304748820001E-4</v>
      </c>
      <c r="P1536" s="4">
        <f t="shared" si="552"/>
        <v>3.5348543554321217E-2</v>
      </c>
      <c r="T1536" s="4"/>
      <c r="U1536" s="4">
        <f t="shared" si="542"/>
        <v>1.0273669946385469E-2</v>
      </c>
      <c r="V1536" s="4">
        <f t="shared" si="543"/>
        <v>1.7093324692154141E-4</v>
      </c>
      <c r="W1536" s="4">
        <f t="shared" si="544"/>
        <v>4.15879981629836E-3</v>
      </c>
      <c r="X1536" s="4">
        <f t="shared" si="550"/>
        <v>-2.6042350551920633E-4</v>
      </c>
      <c r="Y1536" s="4">
        <f t="shared" si="539"/>
        <v>-4.545101924385217E-3</v>
      </c>
      <c r="Z1536" s="4">
        <f t="shared" si="540"/>
        <v>1.7314898237805443E-3</v>
      </c>
      <c r="AA1536" s="4">
        <f t="shared" si="533"/>
        <v>1.4475195899369568E-2</v>
      </c>
      <c r="AB1536" s="4">
        <f t="shared" si="534"/>
        <v>1.4475195899369568E-2</v>
      </c>
      <c r="AC1536" s="2">
        <f t="shared" si="545"/>
        <v>4.5739121730327941E-3</v>
      </c>
      <c r="AD1536" s="3">
        <f t="shared" si="546"/>
        <v>2742.3889177024162</v>
      </c>
    </row>
    <row r="1537" spans="1:30" x14ac:dyDescent="0.3">
      <c r="A1537" s="1">
        <f t="shared" si="531"/>
        <v>6</v>
      </c>
      <c r="B1537" s="1">
        <f t="shared" si="553"/>
        <v>3</v>
      </c>
      <c r="C1537" s="5">
        <v>41311</v>
      </c>
      <c r="D1537" s="3">
        <v>2746.35</v>
      </c>
      <c r="E1537" s="3">
        <v>2745.38</v>
      </c>
      <c r="F1537" s="3">
        <f t="shared" si="537"/>
        <v>2742.502</v>
      </c>
      <c r="G1537" s="3">
        <f t="shared" si="547"/>
        <v>2739.7489999999998</v>
      </c>
      <c r="H1537" s="4">
        <f t="shared" si="532"/>
        <v>-3.1361275358530788E-3</v>
      </c>
      <c r="I1537" s="4">
        <f t="shared" si="535"/>
        <v>-3.4882159281883684E-3</v>
      </c>
      <c r="J1537" s="4">
        <f t="shared" si="536"/>
        <v>3.5208839233528966E-4</v>
      </c>
      <c r="K1537" s="4">
        <f t="shared" si="538"/>
        <v>-4.8820503885675876E-3</v>
      </c>
      <c r="L1537" s="4">
        <f t="shared" si="548"/>
        <v>-5.7983674875204958E-3</v>
      </c>
      <c r="M1537" s="4">
        <f t="shared" si="541"/>
        <v>1.4030983386702932E-3</v>
      </c>
      <c r="N1537" s="4">
        <f t="shared" si="549"/>
        <v>2.4093447976439131E-3</v>
      </c>
      <c r="O1537" s="4">
        <f t="shared" si="551"/>
        <v>1.0024213956706743E-3</v>
      </c>
      <c r="P1537" s="4">
        <f t="shared" si="552"/>
        <v>3.2101558477675131E-2</v>
      </c>
      <c r="T1537" s="4"/>
      <c r="U1537" s="4">
        <f t="shared" si="542"/>
        <v>-5.9092773476490824E-3</v>
      </c>
      <c r="V1537" s="4">
        <f t="shared" si="543"/>
        <v>-1.5850184574172563E-2</v>
      </c>
      <c r="W1537" s="4">
        <f t="shared" si="544"/>
        <v>2.7896345359676171E-3</v>
      </c>
      <c r="X1537" s="4">
        <f t="shared" si="550"/>
        <v>2.0116945731743336E-3</v>
      </c>
      <c r="Y1537" s="4">
        <f t="shared" si="539"/>
        <v>-1.7290004872500646E-2</v>
      </c>
      <c r="Z1537" s="4">
        <f t="shared" si="540"/>
        <v>-1.1093772920474254E-2</v>
      </c>
      <c r="AA1537" s="4">
        <f t="shared" si="533"/>
        <v>-3.1361275358530788E-3</v>
      </c>
      <c r="AB1537" s="4">
        <f t="shared" si="534"/>
        <v>-3.1361275358530788E-3</v>
      </c>
      <c r="AC1537" s="2">
        <f t="shared" si="545"/>
        <v>9.6153859913055242E-4</v>
      </c>
      <c r="AD1537" s="3">
        <f t="shared" si="546"/>
        <v>2743.7092784682777</v>
      </c>
    </row>
    <row r="1538" spans="1:30" x14ac:dyDescent="0.3">
      <c r="A1538" s="1">
        <f t="shared" si="531"/>
        <v>6</v>
      </c>
      <c r="B1538" s="1">
        <f t="shared" si="553"/>
        <v>4</v>
      </c>
      <c r="C1538" s="5">
        <v>41312</v>
      </c>
      <c r="D1538" s="3">
        <v>2746.5</v>
      </c>
      <c r="E1538" s="3">
        <v>2746.02</v>
      </c>
      <c r="F1538" s="3">
        <f t="shared" si="537"/>
        <v>2745.4960000000001</v>
      </c>
      <c r="G1538" s="3">
        <f t="shared" si="547"/>
        <v>2742.0459999999998</v>
      </c>
      <c r="H1538" s="4">
        <f t="shared" si="532"/>
        <v>5.4617947457567665E-5</v>
      </c>
      <c r="I1538" s="4">
        <f t="shared" si="535"/>
        <v>-1.2015948440654951E-4</v>
      </c>
      <c r="J1538" s="4">
        <f t="shared" si="536"/>
        <v>1.7477743186411718E-4</v>
      </c>
      <c r="K1538" s="4">
        <f t="shared" si="538"/>
        <v>-4.0235221293717779E-4</v>
      </c>
      <c r="L1538" s="4">
        <f t="shared" si="548"/>
        <v>-1.7473697412525701E-3</v>
      </c>
      <c r="M1538" s="4">
        <f t="shared" si="541"/>
        <v>3.6568984256393213E-4</v>
      </c>
      <c r="N1538" s="4">
        <f t="shared" si="549"/>
        <v>1.6243345297636067E-3</v>
      </c>
      <c r="O1538" s="4">
        <f t="shared" si="551"/>
        <v>1.2561441835063801E-3</v>
      </c>
      <c r="P1538" s="4">
        <f t="shared" si="552"/>
        <v>3.2157929746366935E-2</v>
      </c>
      <c r="T1538" s="4"/>
      <c r="U1538" s="4">
        <f t="shared" si="542"/>
        <v>-5.3962532088043073E-3</v>
      </c>
      <c r="V1538" s="4">
        <f t="shared" si="543"/>
        <v>-1.5342290676716339E-2</v>
      </c>
      <c r="W1538" s="4">
        <f t="shared" si="544"/>
        <v>5.4804450253154091E-3</v>
      </c>
      <c r="X1538" s="4">
        <f t="shared" si="550"/>
        <v>2.5195392091420694E-3</v>
      </c>
      <c r="Y1538" s="4">
        <f t="shared" si="539"/>
        <v>-1.2866163282601241E-2</v>
      </c>
      <c r="Z1538" s="4">
        <f t="shared" si="540"/>
        <v>-6.6420379044918113E-3</v>
      </c>
      <c r="AA1538" s="4">
        <f t="shared" si="533"/>
        <v>5.4617947457567665E-5</v>
      </c>
      <c r="AB1538" s="4">
        <f t="shared" si="534"/>
        <v>5.4617947457567665E-5</v>
      </c>
      <c r="AC1538" s="2">
        <f t="shared" si="545"/>
        <v>6.7740069948960099E-4</v>
      </c>
      <c r="AD1538" s="3">
        <f t="shared" si="546"/>
        <v>2744.6395189788518</v>
      </c>
    </row>
    <row r="1539" spans="1:30" x14ac:dyDescent="0.3">
      <c r="A1539" s="1">
        <f t="shared" ref="A1539:A1602" si="554">WEEKNUM(C1539,2)</f>
        <v>6</v>
      </c>
      <c r="B1539" s="1">
        <f t="shared" si="553"/>
        <v>5</v>
      </c>
      <c r="C1539" s="5">
        <v>41313</v>
      </c>
      <c r="D1539" s="3">
        <v>2775.56</v>
      </c>
      <c r="E1539" s="3">
        <v>2761.05</v>
      </c>
      <c r="F1539" s="3">
        <f t="shared" si="537"/>
        <v>2747.8159999999998</v>
      </c>
      <c r="G1539" s="3">
        <f t="shared" si="547"/>
        <v>2745.9290000000005</v>
      </c>
      <c r="H1539" s="4">
        <f t="shared" ref="H1539:H1602" si="555">(D1539-D1538)/D1538</f>
        <v>1.0580739122519551E-2</v>
      </c>
      <c r="I1539" s="4">
        <f t="shared" si="535"/>
        <v>5.2976515565265545E-3</v>
      </c>
      <c r="J1539" s="4">
        <f t="shared" si="536"/>
        <v>5.2830875659929961E-3</v>
      </c>
      <c r="K1539" s="4">
        <f t="shared" si="538"/>
        <v>-2.0462406699435247E-3</v>
      </c>
      <c r="L1539" s="4">
        <f t="shared" si="548"/>
        <v>-1.4066387523512746E-3</v>
      </c>
      <c r="M1539" s="4">
        <f t="shared" si="541"/>
        <v>1.0096745924763574E-2</v>
      </c>
      <c r="N1539" s="4">
        <f t="shared" si="549"/>
        <v>1.0790883522479786E-2</v>
      </c>
      <c r="O1539" s="4">
        <f t="shared" si="551"/>
        <v>6.7986280246121915E-4</v>
      </c>
      <c r="P1539" s="4">
        <f t="shared" si="552"/>
        <v>4.3078923534253105E-2</v>
      </c>
      <c r="T1539" s="4"/>
      <c r="U1539" s="4">
        <f t="shared" si="542"/>
        <v>6.3571818678317994E-3</v>
      </c>
      <c r="V1539" s="4">
        <f t="shared" si="543"/>
        <v>-3.7063899508465088E-3</v>
      </c>
      <c r="W1539" s="4">
        <f t="shared" si="544"/>
        <v>4.1968769446735516E-3</v>
      </c>
      <c r="X1539" s="4">
        <f t="shared" si="550"/>
        <v>1.3753433803124851E-3</v>
      </c>
      <c r="Y1539" s="4">
        <f t="shared" si="539"/>
        <v>-1.4489554377300828E-2</v>
      </c>
      <c r="Z1539" s="4">
        <f t="shared" si="540"/>
        <v>-8.2756648854869115E-3</v>
      </c>
      <c r="AA1539" s="4">
        <f t="shared" ref="AA1539:AA1602" si="556">(D1539-D1538)/D1538</f>
        <v>1.0580739122519551E-2</v>
      </c>
      <c r="AB1539" s="4">
        <f t="shared" ref="AB1539:AB1602" si="557">(D1539-D1538)/D1538</f>
        <v>1.0580739122519551E-2</v>
      </c>
      <c r="AC1539" s="2">
        <f t="shared" si="545"/>
        <v>7.4268450381540143E-3</v>
      </c>
      <c r="AD1539" s="3">
        <f t="shared" si="546"/>
        <v>2754.9463459859012</v>
      </c>
    </row>
    <row r="1540" spans="1:30" x14ac:dyDescent="0.3">
      <c r="A1540" s="1">
        <f t="shared" si="554"/>
        <v>7</v>
      </c>
      <c r="B1540" s="1">
        <f t="shared" si="553"/>
        <v>1</v>
      </c>
      <c r="C1540" s="5">
        <v>41316</v>
      </c>
      <c r="D1540" s="3">
        <v>2774.64</v>
      </c>
      <c r="E1540" s="3">
        <v>2774.44</v>
      </c>
      <c r="F1540" s="3">
        <f t="shared" si="537"/>
        <v>2759.6079999999997</v>
      </c>
      <c r="G1540" s="3">
        <f t="shared" si="547"/>
        <v>2749.1499999999996</v>
      </c>
      <c r="H1540" s="4">
        <f t="shared" si="555"/>
        <v>-3.3146464136969575E-4</v>
      </c>
      <c r="I1540" s="4">
        <f t="shared" ref="I1540:I1603" si="558">(E1540-D1539)/D1539</f>
        <v>-4.0352217210216706E-4</v>
      </c>
      <c r="J1540" s="4">
        <f t="shared" ref="J1540:J1603" si="559">H1540-I1540</f>
        <v>7.2057530732471309E-5</v>
      </c>
      <c r="K1540" s="4">
        <f t="shared" si="538"/>
        <v>-7.1012696536915205E-3</v>
      </c>
      <c r="L1540" s="4">
        <f t="shared" si="548"/>
        <v>-1.0535611632327389E-2</v>
      </c>
      <c r="M1540" s="4">
        <f t="shared" si="541"/>
        <v>5.4471504648486869E-3</v>
      </c>
      <c r="N1540" s="4">
        <f t="shared" si="549"/>
        <v>9.2719567866432311E-3</v>
      </c>
      <c r="O1540" s="4">
        <f t="shared" si="551"/>
        <v>3.7691376178531572E-3</v>
      </c>
      <c r="P1540" s="4">
        <f t="shared" si="552"/>
        <v>4.2733179752943537E-2</v>
      </c>
      <c r="T1540" s="4"/>
      <c r="U1540" s="4">
        <f t="shared" si="542"/>
        <v>-2.1574024701321574E-2</v>
      </c>
      <c r="V1540" s="4">
        <f t="shared" si="543"/>
        <v>-3.1358284454308431E-2</v>
      </c>
      <c r="W1540" s="4">
        <f t="shared" si="544"/>
        <v>2.1710952689565795E-2</v>
      </c>
      <c r="X1540" s="4">
        <f t="shared" si="550"/>
        <v>7.6372224404933865E-3</v>
      </c>
      <c r="Y1540" s="4">
        <f t="shared" si="539"/>
        <v>-1.9481553074468375E-2</v>
      </c>
      <c r="Z1540" s="4">
        <f t="shared" si="540"/>
        <v>-1.3299139381196555E-2</v>
      </c>
      <c r="AA1540" s="4">
        <f t="shared" si="556"/>
        <v>-3.3146464136969575E-4</v>
      </c>
      <c r="AB1540" s="4">
        <f t="shared" si="557"/>
        <v>-3.3146464136969575E-4</v>
      </c>
      <c r="AC1540" s="2">
        <f t="shared" si="545"/>
        <v>4.731822029548317E-3</v>
      </c>
      <c r="AD1540" s="3">
        <f t="shared" si="546"/>
        <v>2761.5108973239339</v>
      </c>
    </row>
    <row r="1541" spans="1:30" x14ac:dyDescent="0.3">
      <c r="A1541" s="1">
        <f t="shared" si="554"/>
        <v>7</v>
      </c>
      <c r="B1541" s="1">
        <f t="shared" si="553"/>
        <v>2</v>
      </c>
      <c r="C1541" s="5">
        <v>41317</v>
      </c>
      <c r="D1541" s="3">
        <v>2762.62</v>
      </c>
      <c r="E1541" s="3">
        <v>2771.16</v>
      </c>
      <c r="F1541" s="3">
        <f t="shared" si="537"/>
        <v>2761.1339999999996</v>
      </c>
      <c r="G1541" s="3">
        <f t="shared" si="547"/>
        <v>2751.0540000000001</v>
      </c>
      <c r="H1541" s="4">
        <f t="shared" si="555"/>
        <v>-4.3320935328547061E-3</v>
      </c>
      <c r="I1541" s="4">
        <f t="shared" si="558"/>
        <v>-1.2542167632557802E-3</v>
      </c>
      <c r="J1541" s="4">
        <f t="shared" si="559"/>
        <v>-3.0778767695989256E-3</v>
      </c>
      <c r="K1541" s="4">
        <f t="shared" si="538"/>
        <v>-5.0015497505982954E-3</v>
      </c>
      <c r="L1541" s="4">
        <f t="shared" si="548"/>
        <v>-8.9637254242390454E-3</v>
      </c>
      <c r="M1541" s="4">
        <f t="shared" si="541"/>
        <v>5.3818467339880323E-4</v>
      </c>
      <c r="N1541" s="4">
        <f t="shared" si="549"/>
        <v>4.2042068240026563E-3</v>
      </c>
      <c r="O1541" s="4">
        <f t="shared" si="551"/>
        <v>3.6487102822680907E-3</v>
      </c>
      <c r="P1541" s="4">
        <f t="shared" si="552"/>
        <v>3.8215962088442787E-2</v>
      </c>
      <c r="T1541" s="4"/>
      <c r="U1541" s="4">
        <f t="shared" si="542"/>
        <v>-7.0819998270046178E-3</v>
      </c>
      <c r="V1541" s="4">
        <f t="shared" si="543"/>
        <v>-1.7011179828734565E-2</v>
      </c>
      <c r="W1541" s="4">
        <f t="shared" si="544"/>
        <v>2.7695200345555192E-3</v>
      </c>
      <c r="X1541" s="4">
        <f t="shared" si="550"/>
        <v>7.3550497013103368E-3</v>
      </c>
      <c r="Y1541" s="4">
        <f t="shared" si="539"/>
        <v>-1.740801421754851E-2</v>
      </c>
      <c r="Z1541" s="4">
        <f t="shared" si="540"/>
        <v>-1.1212526343915367E-2</v>
      </c>
      <c r="AA1541" s="4">
        <f t="shared" si="556"/>
        <v>-4.3320935328547061E-3</v>
      </c>
      <c r="AB1541" s="4">
        <f t="shared" si="557"/>
        <v>-4.3320935328547061E-3</v>
      </c>
      <c r="AC1541" s="2">
        <f t="shared" si="545"/>
        <v>2.6764512819128978E-4</v>
      </c>
      <c r="AD1541" s="3">
        <f t="shared" si="546"/>
        <v>2761.8805982159561</v>
      </c>
    </row>
    <row r="1542" spans="1:30" x14ac:dyDescent="0.3">
      <c r="A1542" s="1">
        <f t="shared" si="554"/>
        <v>7</v>
      </c>
      <c r="B1542" s="1">
        <f t="shared" si="553"/>
        <v>3</v>
      </c>
      <c r="C1542" s="5">
        <v>41318</v>
      </c>
      <c r="D1542" s="3">
        <v>2773.77</v>
      </c>
      <c r="E1542" s="3">
        <v>2770.7</v>
      </c>
      <c r="F1542" s="3">
        <f t="shared" ref="F1542:F1605" si="560">AVERAGE(D1538:D1542)</f>
        <v>2766.6179999999999</v>
      </c>
      <c r="G1542" s="3">
        <f t="shared" si="547"/>
        <v>2754.5600000000004</v>
      </c>
      <c r="H1542" s="4">
        <f t="shared" si="555"/>
        <v>4.0360237745329037E-3</v>
      </c>
      <c r="I1542" s="4">
        <f t="shared" si="558"/>
        <v>2.924759829437247E-3</v>
      </c>
      <c r="J1542" s="4">
        <f t="shared" si="559"/>
        <v>1.1112639450956566E-3</v>
      </c>
      <c r="K1542" s="4">
        <f t="shared" ref="K1542:K1605" si="561">(SUM(D1538:D1541)/4-D1541)/D1541</f>
        <v>7.9996525037827728E-4</v>
      </c>
      <c r="L1542" s="4">
        <f t="shared" si="548"/>
        <v>-3.6901363359580193E-3</v>
      </c>
      <c r="M1542" s="4">
        <f t="shared" si="541"/>
        <v>2.5851057139077544E-3</v>
      </c>
      <c r="N1542" s="4">
        <f t="shared" si="549"/>
        <v>6.9738905669143453E-3</v>
      </c>
      <c r="O1542" s="4">
        <f t="shared" si="551"/>
        <v>4.3471520710078836E-3</v>
      </c>
      <c r="P1542" s="4">
        <f t="shared" si="552"/>
        <v>4.2406226394531295E-2</v>
      </c>
      <c r="T1542" s="4"/>
      <c r="U1542" s="4">
        <f t="shared" si="542"/>
        <v>-5.8893369337802461E-3</v>
      </c>
      <c r="V1542" s="4">
        <f t="shared" si="543"/>
        <v>-1.5830443564442385E-2</v>
      </c>
      <c r="W1542" s="4">
        <f t="shared" si="544"/>
        <v>9.9841607952373419E-3</v>
      </c>
      <c r="X1542" s="4">
        <f t="shared" si="550"/>
        <v>8.7934302326853307E-3</v>
      </c>
      <c r="Y1542" s="4">
        <f t="shared" ref="Y1542:Y1605" si="562">(SUM(D1538:D1541)*(0.99/4.01)-D1541)/D1541</f>
        <v>-1.1678837308853374E-2</v>
      </c>
      <c r="Z1542" s="4">
        <f t="shared" ref="Z1542:Z1605" si="563">(SUM(D1538:D1541)*(0.995/4.005)-D1541)/D1541</f>
        <v>-5.4472255439436948E-3</v>
      </c>
      <c r="AA1542" s="4">
        <f t="shared" si="556"/>
        <v>4.0360237745329037E-3</v>
      </c>
      <c r="AB1542" s="4">
        <f t="shared" si="557"/>
        <v>4.0360237745329037E-3</v>
      </c>
      <c r="AC1542" s="2">
        <f t="shared" si="545"/>
        <v>2.857579343647608E-3</v>
      </c>
      <c r="AD1542" s="3">
        <f t="shared" si="546"/>
        <v>2765.8437321439706</v>
      </c>
    </row>
    <row r="1543" spans="1:30" x14ac:dyDescent="0.3">
      <c r="A1543" s="1">
        <f t="shared" si="554"/>
        <v>7</v>
      </c>
      <c r="B1543" s="1">
        <f t="shared" si="553"/>
        <v>4</v>
      </c>
      <c r="C1543" s="5">
        <v>41319</v>
      </c>
      <c r="D1543" s="3">
        <v>2771.43</v>
      </c>
      <c r="E1543" s="3">
        <v>2760.12</v>
      </c>
      <c r="F1543" s="3">
        <f t="shared" si="560"/>
        <v>2771.6040000000003</v>
      </c>
      <c r="G1543" s="3">
        <f t="shared" si="547"/>
        <v>2758.55</v>
      </c>
      <c r="H1543" s="4">
        <f t="shared" si="555"/>
        <v>-8.4361717085416075E-4</v>
      </c>
      <c r="I1543" s="4">
        <f t="shared" si="558"/>
        <v>-4.9211001633156642E-3</v>
      </c>
      <c r="J1543" s="4">
        <f t="shared" si="559"/>
        <v>4.0774829924615039E-3</v>
      </c>
      <c r="K1543" s="4">
        <f t="shared" si="561"/>
        <v>-7.6520403638367473E-4</v>
      </c>
      <c r="L1543" s="4">
        <f t="shared" si="548"/>
        <v>-6.0030612167235485E-3</v>
      </c>
      <c r="M1543" s="4">
        <f t="shared" ref="M1543:M1606" si="564">(D1543-F1543)/F1543</f>
        <v>-6.2779531275186824E-5</v>
      </c>
      <c r="N1543" s="4">
        <f t="shared" si="549"/>
        <v>4.6691196461908077E-3</v>
      </c>
      <c r="O1543" s="4">
        <f t="shared" si="551"/>
        <v>4.7102037576269608E-3</v>
      </c>
      <c r="P1543" s="4">
        <f t="shared" si="552"/>
        <v>4.1526834602939579E-2</v>
      </c>
      <c r="T1543" s="4"/>
      <c r="U1543" s="4">
        <f t="shared" ref="U1543:U1606" si="565">(D1538-D1542)/D1542</f>
        <v>-9.8313847218767167E-3</v>
      </c>
      <c r="V1543" s="4">
        <f t="shared" ref="V1543:V1606" si="566">(D1538*(1-0.01)-D1542)/D1542</f>
        <v>-1.9733070874658004E-2</v>
      </c>
      <c r="W1543" s="4">
        <f t="shared" ref="W1543:W1606" si="567">(D1543-D1538)/D1538</f>
        <v>9.0770070999453261E-3</v>
      </c>
      <c r="X1543" s="4">
        <f t="shared" si="550"/>
        <v>9.5093928383068755E-3</v>
      </c>
      <c r="Y1543" s="4">
        <f t="shared" si="562"/>
        <v>-1.3224490769097062E-2</v>
      </c>
      <c r="Z1543" s="4">
        <f t="shared" si="563"/>
        <v>-7.002624735282615E-3</v>
      </c>
      <c r="AA1543" s="4">
        <f t="shared" si="556"/>
        <v>-8.4361717085416075E-4</v>
      </c>
      <c r="AB1543" s="4">
        <f t="shared" si="557"/>
        <v>-8.4361717085416075E-4</v>
      </c>
      <c r="AC1543" s="2">
        <f t="shared" si="545"/>
        <v>1.3437750802603838E-3</v>
      </c>
      <c r="AD1543" s="3">
        <f t="shared" si="546"/>
        <v>2767.7058214293138</v>
      </c>
    </row>
    <row r="1544" spans="1:30" x14ac:dyDescent="0.3">
      <c r="A1544" s="1">
        <f t="shared" si="554"/>
        <v>7</v>
      </c>
      <c r="B1544" s="1">
        <f t="shared" si="553"/>
        <v>5</v>
      </c>
      <c r="C1544" s="5">
        <v>41320</v>
      </c>
      <c r="D1544" s="3">
        <v>2764.67</v>
      </c>
      <c r="E1544" s="3">
        <v>2772.56</v>
      </c>
      <c r="F1544" s="3">
        <f t="shared" si="560"/>
        <v>2769.4260000000004</v>
      </c>
      <c r="G1544" s="3">
        <f t="shared" si="547"/>
        <v>2758.6210000000001</v>
      </c>
      <c r="H1544" s="4">
        <f t="shared" si="555"/>
        <v>-2.4391740004256878E-3</v>
      </c>
      <c r="I1544" s="4">
        <f t="shared" si="558"/>
        <v>4.0773174859192157E-4</v>
      </c>
      <c r="J1544" s="4">
        <f t="shared" si="559"/>
        <v>-2.8469057490176095E-3</v>
      </c>
      <c r="K1544" s="4">
        <f t="shared" si="561"/>
        <v>-2.9407201336479721E-4</v>
      </c>
      <c r="L1544" s="4">
        <f t="shared" si="548"/>
        <v>-4.8643159347740153E-3</v>
      </c>
      <c r="M1544" s="4">
        <f t="shared" si="564"/>
        <v>-1.7173233731467502E-3</v>
      </c>
      <c r="N1544" s="4">
        <f t="shared" si="549"/>
        <v>2.1927622533142385E-3</v>
      </c>
      <c r="O1544" s="4">
        <f t="shared" si="551"/>
        <v>3.9082422133564915E-3</v>
      </c>
      <c r="P1544" s="4">
        <f t="shared" si="552"/>
        <v>3.8986369427230418E-2</v>
      </c>
      <c r="T1544" s="4"/>
      <c r="U1544" s="4">
        <f t="shared" si="565"/>
        <v>1.4902054174199275E-3</v>
      </c>
      <c r="V1544" s="4">
        <f t="shared" si="566"/>
        <v>-8.524696636754257E-3</v>
      </c>
      <c r="W1544" s="4">
        <f t="shared" si="567"/>
        <v>-3.9235325483865857E-3</v>
      </c>
      <c r="X1544" s="4">
        <f t="shared" si="550"/>
        <v>7.8644276035952122E-3</v>
      </c>
      <c r="Y1544" s="4">
        <f t="shared" si="562"/>
        <v>-1.2759233210205608E-2</v>
      </c>
      <c r="Z1544" s="4">
        <f t="shared" si="563"/>
        <v>-6.5344336112838526E-3</v>
      </c>
      <c r="AA1544" s="4">
        <f t="shared" si="556"/>
        <v>-2.4391740004256878E-3</v>
      </c>
      <c r="AB1544" s="4">
        <f t="shared" si="557"/>
        <v>-2.4391740004256878E-3</v>
      </c>
      <c r="AC1544" s="2">
        <f t="shared" ref="AC1544:AC1607" si="568">(D1544-AD1544)/D1544</f>
        <v>-7.3205154787948294E-4</v>
      </c>
      <c r="AD1544" s="3">
        <f t="shared" si="546"/>
        <v>2766.693880952876</v>
      </c>
    </row>
    <row r="1545" spans="1:30" x14ac:dyDescent="0.3">
      <c r="A1545" s="1">
        <f t="shared" si="554"/>
        <v>8</v>
      </c>
      <c r="B1545" s="1">
        <f t="shared" si="553"/>
        <v>2</v>
      </c>
      <c r="C1545" s="5">
        <v>41324</v>
      </c>
      <c r="D1545" s="3">
        <v>2782.86</v>
      </c>
      <c r="E1545" s="3">
        <v>2770.7</v>
      </c>
      <c r="F1545" s="3">
        <f t="shared" si="560"/>
        <v>2771.07</v>
      </c>
      <c r="G1545" s="3">
        <f t="shared" si="547"/>
        <v>2765.3389999999999</v>
      </c>
      <c r="H1545" s="4">
        <f t="shared" si="555"/>
        <v>6.5794470949516771E-3</v>
      </c>
      <c r="I1545" s="4">
        <f t="shared" si="558"/>
        <v>2.1810921375787148E-3</v>
      </c>
      <c r="J1545" s="4">
        <f t="shared" si="559"/>
        <v>4.3983549573729623E-3</v>
      </c>
      <c r="K1545" s="4">
        <f t="shared" si="561"/>
        <v>1.2487928034810203E-3</v>
      </c>
      <c r="L1545" s="4">
        <f t="shared" si="548"/>
        <v>-4.6218093941693885E-4</v>
      </c>
      <c r="M1545" s="4">
        <f t="shared" si="564"/>
        <v>4.2546741872273031E-3</v>
      </c>
      <c r="N1545" s="4">
        <f t="shared" si="549"/>
        <v>6.3359320502839565E-3</v>
      </c>
      <c r="O1545" s="4">
        <f t="shared" si="551"/>
        <v>2.0593921361477838E-3</v>
      </c>
      <c r="P1545" s="4">
        <f t="shared" si="552"/>
        <v>4.5822325277252801E-2</v>
      </c>
      <c r="T1545" s="4"/>
      <c r="U1545" s="4">
        <f t="shared" si="565"/>
        <v>3.6062170168590824E-3</v>
      </c>
      <c r="V1545" s="4">
        <f t="shared" si="566"/>
        <v>-6.4298451533095066E-3</v>
      </c>
      <c r="W1545" s="4">
        <f t="shared" si="567"/>
        <v>2.9625464925180402E-3</v>
      </c>
      <c r="X1545" s="4">
        <f t="shared" si="550"/>
        <v>4.1534884664780084E-3</v>
      </c>
      <c r="Y1545" s="4">
        <f t="shared" si="562"/>
        <v>-1.123560610928063E-2</v>
      </c>
      <c r="Z1545" s="4">
        <f t="shared" si="563"/>
        <v>-5.0011996609601959E-3</v>
      </c>
      <c r="AA1545" s="4">
        <f t="shared" si="556"/>
        <v>6.5794470949516771E-3</v>
      </c>
      <c r="AB1545" s="4">
        <f t="shared" si="557"/>
        <v>6.5794470949516771E-3</v>
      </c>
      <c r="AC1545" s="2">
        <f t="shared" si="568"/>
        <v>3.8727829276652692E-3</v>
      </c>
      <c r="AD1545" s="3">
        <f t="shared" ref="AD1545:AD1608" si="569">D1545*(2/(5+1))+AD1544*(1-(2/(5+1)))</f>
        <v>2772.0825873019176</v>
      </c>
    </row>
    <row r="1546" spans="1:30" x14ac:dyDescent="0.3">
      <c r="A1546" s="1">
        <f t="shared" si="554"/>
        <v>8</v>
      </c>
      <c r="B1546" s="1">
        <f t="shared" si="553"/>
        <v>3</v>
      </c>
      <c r="C1546" s="5">
        <v>41325</v>
      </c>
      <c r="D1546" s="3">
        <v>2739.99</v>
      </c>
      <c r="E1546" s="3">
        <v>2781</v>
      </c>
      <c r="F1546" s="3">
        <f t="shared" si="560"/>
        <v>2766.5439999999999</v>
      </c>
      <c r="G1546" s="3">
        <f t="shared" si="547"/>
        <v>2763.8389999999999</v>
      </c>
      <c r="H1546" s="4">
        <f t="shared" si="555"/>
        <v>-1.5405014984584329E-2</v>
      </c>
      <c r="I1546" s="4">
        <f t="shared" si="558"/>
        <v>-6.6837713718984331E-4</v>
      </c>
      <c r="J1546" s="4">
        <f t="shared" si="559"/>
        <v>-1.4736637847394485E-2</v>
      </c>
      <c r="K1546" s="4">
        <f t="shared" si="561"/>
        <v>-3.4775374973948512E-3</v>
      </c>
      <c r="L1546" s="4">
        <f t="shared" si="548"/>
        <v>-5.8828367618604877E-3</v>
      </c>
      <c r="M1546" s="4">
        <f t="shared" si="564"/>
        <v>-9.5982568865704242E-3</v>
      </c>
      <c r="N1546" s="4">
        <f t="shared" si="549"/>
        <v>-8.6289396741272405E-3</v>
      </c>
      <c r="O1546" s="4">
        <f t="shared" si="551"/>
        <v>9.8722988040099696E-4</v>
      </c>
      <c r="P1546" s="4">
        <f t="shared" si="552"/>
        <v>2.9711416685143897E-2</v>
      </c>
      <c r="T1546" s="4"/>
      <c r="U1546" s="4">
        <f t="shared" si="565"/>
        <v>-7.2730931487750856E-3</v>
      </c>
      <c r="V1546" s="4">
        <f t="shared" si="566"/>
        <v>-1.720036221728739E-2</v>
      </c>
      <c r="W1546" s="4">
        <f t="shared" si="567"/>
        <v>-8.1914993737828984E-3</v>
      </c>
      <c r="X1546" s="4">
        <f t="shared" si="550"/>
        <v>1.9593398944058168E-3</v>
      </c>
      <c r="Y1546" s="4">
        <f t="shared" si="562"/>
        <v>-1.5903004610893723E-2</v>
      </c>
      <c r="Z1546" s="4">
        <f t="shared" si="563"/>
        <v>-9.6980272758131585E-3</v>
      </c>
      <c r="AA1546" s="4">
        <f t="shared" si="556"/>
        <v>-1.5405014984584329E-2</v>
      </c>
      <c r="AB1546" s="4">
        <f t="shared" si="557"/>
        <v>-1.5405014984584329E-2</v>
      </c>
      <c r="AC1546" s="2">
        <f t="shared" si="568"/>
        <v>-7.8084438998969044E-3</v>
      </c>
      <c r="AD1546" s="3">
        <f t="shared" si="569"/>
        <v>2761.3850582012783</v>
      </c>
    </row>
    <row r="1547" spans="1:30" x14ac:dyDescent="0.3">
      <c r="A1547" s="1">
        <f t="shared" si="554"/>
        <v>8</v>
      </c>
      <c r="B1547" s="1">
        <f t="shared" si="553"/>
        <v>4</v>
      </c>
      <c r="C1547" s="5">
        <v>41326</v>
      </c>
      <c r="D1547" s="3">
        <v>2711.51</v>
      </c>
      <c r="E1547" s="3">
        <v>2730.1</v>
      </c>
      <c r="F1547" s="3">
        <f t="shared" si="560"/>
        <v>2754.0920000000001</v>
      </c>
      <c r="G1547" s="3">
        <f t="shared" ref="G1547:G1610" si="570">AVERAGE(D1538:D1547)</f>
        <v>2760.3550000000005</v>
      </c>
      <c r="H1547" s="4">
        <f t="shared" si="555"/>
        <v>-1.0394198518972539E-2</v>
      </c>
      <c r="I1547" s="4">
        <f t="shared" si="558"/>
        <v>-3.6095022244606268E-3</v>
      </c>
      <c r="J1547" s="4">
        <f t="shared" si="559"/>
        <v>-6.784696294511912E-3</v>
      </c>
      <c r="K1547" s="4">
        <f t="shared" si="561"/>
        <v>9.0319672699536863E-3</v>
      </c>
      <c r="L1547" s="4">
        <f t="shared" ref="L1547:L1610" si="571">(SUM(D1538:D1546)/9-D1546)/D1546</f>
        <v>9.4132541440743716E-3</v>
      </c>
      <c r="M1547" s="4">
        <f t="shared" si="564"/>
        <v>-1.5461357136943819E-2</v>
      </c>
      <c r="N1547" s="4">
        <f t="shared" ref="N1547:N1610" si="572">(D1547-G1547)/G1547</f>
        <v>-1.7695187756647333E-2</v>
      </c>
      <c r="O1547" s="4">
        <f t="shared" si="551"/>
        <v>-2.3097831097802974E-3</v>
      </c>
      <c r="P1547" s="4">
        <f t="shared" si="552"/>
        <v>1.9008391802866061E-2</v>
      </c>
      <c r="T1547" s="4"/>
      <c r="U1547" s="4">
        <f t="shared" si="565"/>
        <v>1.2328512147854628E-2</v>
      </c>
      <c r="V1547" s="4">
        <f t="shared" si="566"/>
        <v>2.2052270263760339E-3</v>
      </c>
      <c r="W1547" s="4">
        <f t="shared" si="567"/>
        <v>-2.244598506725495E-2</v>
      </c>
      <c r="X1547" s="4">
        <f t="shared" ref="X1547:X1610" si="573">(F1547-F1542)/F1542</f>
        <v>-4.5275495207505482E-3</v>
      </c>
      <c r="Y1547" s="4">
        <f t="shared" si="562"/>
        <v>-3.5494787059809634E-3</v>
      </c>
      <c r="Z1547" s="4">
        <f t="shared" si="563"/>
        <v>2.7333906952349218E-3</v>
      </c>
      <c r="AA1547" s="4">
        <f t="shared" si="556"/>
        <v>-1.0394198518972539E-2</v>
      </c>
      <c r="AB1547" s="4">
        <f t="shared" si="557"/>
        <v>-1.0394198518972539E-2</v>
      </c>
      <c r="AC1547" s="2">
        <f t="shared" si="568"/>
        <v>-1.2262554370388474E-2</v>
      </c>
      <c r="AD1547" s="3">
        <f t="shared" si="569"/>
        <v>2744.7600388008523</v>
      </c>
    </row>
    <row r="1548" spans="1:30" x14ac:dyDescent="0.3">
      <c r="A1548" s="1">
        <f t="shared" si="554"/>
        <v>8</v>
      </c>
      <c r="B1548" s="1">
        <f t="shared" si="553"/>
        <v>5</v>
      </c>
      <c r="C1548" s="5">
        <v>41327</v>
      </c>
      <c r="D1548" s="3">
        <v>2737.28</v>
      </c>
      <c r="E1548" s="3">
        <v>2726.27</v>
      </c>
      <c r="F1548" s="3">
        <f t="shared" si="560"/>
        <v>2747.2620000000002</v>
      </c>
      <c r="G1548" s="3">
        <f t="shared" si="570"/>
        <v>2759.433</v>
      </c>
      <c r="H1548" s="4">
        <f t="shared" si="555"/>
        <v>9.5039295447923774E-3</v>
      </c>
      <c r="I1548" s="4">
        <f t="shared" si="558"/>
        <v>5.4434613923606268E-3</v>
      </c>
      <c r="J1548" s="4">
        <f t="shared" si="559"/>
        <v>4.0604681524317506E-3</v>
      </c>
      <c r="K1548" s="4">
        <f t="shared" si="561"/>
        <v>1.4105609051782934E-2</v>
      </c>
      <c r="L1548" s="4">
        <f t="shared" si="571"/>
        <v>1.858169228379921E-2</v>
      </c>
      <c r="M1548" s="4">
        <f t="shared" si="564"/>
        <v>-3.633435762588341E-3</v>
      </c>
      <c r="N1548" s="4">
        <f t="shared" si="572"/>
        <v>-8.0280985260377021E-3</v>
      </c>
      <c r="O1548" s="4">
        <f t="shared" ref="O1548:O1611" si="574">(F1548-G1548)/D1548</f>
        <v>-4.4463847322889225E-3</v>
      </c>
      <c r="P1548" s="4">
        <f t="shared" si="552"/>
        <v>2.8692975764112685E-2</v>
      </c>
      <c r="T1548" s="4"/>
      <c r="U1548" s="4">
        <f t="shared" si="565"/>
        <v>2.2098387983079396E-2</v>
      </c>
      <c r="V1548" s="4">
        <f t="shared" si="566"/>
        <v>1.1877404103248567E-2</v>
      </c>
      <c r="W1548" s="4">
        <f t="shared" si="567"/>
        <v>-1.2322158596825335E-2</v>
      </c>
      <c r="X1548" s="4">
        <f t="shared" si="573"/>
        <v>-8.7826399442344927E-3</v>
      </c>
      <c r="Y1548" s="4">
        <f t="shared" si="562"/>
        <v>1.4609007094914448E-3</v>
      </c>
      <c r="Z1548" s="4">
        <f t="shared" si="563"/>
        <v>7.7753618042687113E-3</v>
      </c>
      <c r="AA1548" s="4">
        <f t="shared" si="556"/>
        <v>9.5039295447923774E-3</v>
      </c>
      <c r="AB1548" s="4">
        <f t="shared" si="557"/>
        <v>9.5039295447923774E-3</v>
      </c>
      <c r="AC1548" s="2">
        <f t="shared" si="568"/>
        <v>-1.8217692504608706E-3</v>
      </c>
      <c r="AD1548" s="3">
        <f t="shared" si="569"/>
        <v>2742.2666925339017</v>
      </c>
    </row>
    <row r="1549" spans="1:30" x14ac:dyDescent="0.3">
      <c r="A1549" s="1">
        <f t="shared" si="554"/>
        <v>9</v>
      </c>
      <c r="B1549" s="1">
        <f t="shared" si="553"/>
        <v>1</v>
      </c>
      <c r="C1549" s="5">
        <v>41330</v>
      </c>
      <c r="D1549" s="3">
        <v>2700.97</v>
      </c>
      <c r="E1549" s="3">
        <v>2756.19</v>
      </c>
      <c r="F1549" s="3">
        <f t="shared" si="560"/>
        <v>2734.5219999999999</v>
      </c>
      <c r="G1549" s="3">
        <f t="shared" si="570"/>
        <v>2751.9740000000006</v>
      </c>
      <c r="H1549" s="4">
        <f t="shared" si="555"/>
        <v>-1.3264992985737812E-2</v>
      </c>
      <c r="I1549" s="4">
        <f t="shared" si="558"/>
        <v>6.9083177460836495E-3</v>
      </c>
      <c r="J1549" s="4">
        <f t="shared" si="559"/>
        <v>-2.0173310731821461E-2</v>
      </c>
      <c r="K1549" s="4">
        <f t="shared" si="561"/>
        <v>2.0567862988076151E-3</v>
      </c>
      <c r="L1549" s="4">
        <f t="shared" si="571"/>
        <v>7.4384466006807166E-3</v>
      </c>
      <c r="M1549" s="4">
        <f t="shared" si="564"/>
        <v>-1.2269786090585533E-2</v>
      </c>
      <c r="N1549" s="4">
        <f t="shared" si="572"/>
        <v>-1.8533605332027411E-2</v>
      </c>
      <c r="O1549" s="4">
        <f t="shared" si="574"/>
        <v>-6.4613823922519253E-3</v>
      </c>
      <c r="P1549" s="4">
        <f t="shared" si="552"/>
        <v>1.5047370656123974E-2</v>
      </c>
      <c r="T1549" s="4"/>
      <c r="U1549" s="4">
        <f t="shared" si="565"/>
        <v>1.0006283610006966E-2</v>
      </c>
      <c r="V1549" s="4">
        <f t="shared" si="566"/>
        <v>-9.377922609318905E-5</v>
      </c>
      <c r="W1549" s="4">
        <f t="shared" si="567"/>
        <v>-2.3040724571106234E-2</v>
      </c>
      <c r="X1549" s="4">
        <f t="shared" si="573"/>
        <v>-1.2603333687197436E-2</v>
      </c>
      <c r="Y1549" s="4">
        <f t="shared" si="562"/>
        <v>-1.0437687345815993E-2</v>
      </c>
      <c r="Z1549" s="4">
        <f t="shared" si="563"/>
        <v>-4.198249820410894E-3</v>
      </c>
      <c r="AA1549" s="4">
        <f t="shared" si="556"/>
        <v>-1.3264992985737812E-2</v>
      </c>
      <c r="AB1549" s="4">
        <f t="shared" si="557"/>
        <v>-1.3264992985737812E-2</v>
      </c>
      <c r="AC1549" s="2">
        <f t="shared" si="568"/>
        <v>-1.0193052257498204E-2</v>
      </c>
      <c r="AD1549" s="3">
        <f t="shared" si="569"/>
        <v>2728.5011283559347</v>
      </c>
    </row>
    <row r="1550" spans="1:30" x14ac:dyDescent="0.3">
      <c r="A1550" s="1">
        <f t="shared" si="554"/>
        <v>9</v>
      </c>
      <c r="B1550" s="1">
        <f t="shared" si="553"/>
        <v>2</v>
      </c>
      <c r="C1550" s="5">
        <v>41331</v>
      </c>
      <c r="D1550" s="3">
        <v>2713.02</v>
      </c>
      <c r="E1550" s="3">
        <v>2708.8</v>
      </c>
      <c r="F1550" s="3">
        <f t="shared" si="560"/>
        <v>2720.5540000000001</v>
      </c>
      <c r="G1550" s="3">
        <f t="shared" si="570"/>
        <v>2745.8119999999999</v>
      </c>
      <c r="H1550" s="4">
        <f t="shared" si="555"/>
        <v>4.4613601780101901E-3</v>
      </c>
      <c r="I1550" s="4">
        <f t="shared" si="558"/>
        <v>2.8989585223087935E-3</v>
      </c>
      <c r="J1550" s="4">
        <f t="shared" si="559"/>
        <v>1.5624016557013965E-3</v>
      </c>
      <c r="K1550" s="4">
        <f t="shared" si="561"/>
        <v>7.948070508002756E-3</v>
      </c>
      <c r="L1550" s="4">
        <f t="shared" si="571"/>
        <v>1.7951164046825955E-2</v>
      </c>
      <c r="M1550" s="4">
        <f t="shared" si="564"/>
        <v>-2.7692889021868729E-3</v>
      </c>
      <c r="N1550" s="4">
        <f t="shared" si="572"/>
        <v>-1.1942551055935337E-2</v>
      </c>
      <c r="O1550" s="4">
        <f t="shared" si="574"/>
        <v>-9.3099203102077425E-3</v>
      </c>
      <c r="P1550" s="4">
        <f t="shared" si="552"/>
        <v>1.9575862574363154E-2</v>
      </c>
      <c r="T1550" s="4"/>
      <c r="U1550" s="4">
        <f t="shared" si="565"/>
        <v>3.0318737342510407E-2</v>
      </c>
      <c r="V1550" s="4">
        <f t="shared" si="566"/>
        <v>2.0015549969085368E-2</v>
      </c>
      <c r="W1550" s="4">
        <f t="shared" si="567"/>
        <v>-2.509648347383632E-2</v>
      </c>
      <c r="X1550" s="4">
        <f t="shared" si="573"/>
        <v>-1.8229781275824888E-2</v>
      </c>
      <c r="Y1550" s="4">
        <f t="shared" si="562"/>
        <v>-4.6198605457129635E-3</v>
      </c>
      <c r="Z1550" s="4">
        <f t="shared" si="563"/>
        <v>1.6562598306743453E-3</v>
      </c>
      <c r="AA1550" s="4">
        <f t="shared" si="556"/>
        <v>4.4613601780101901E-3</v>
      </c>
      <c r="AB1550" s="4">
        <f t="shared" si="557"/>
        <v>4.4613601780101901E-3</v>
      </c>
      <c r="AC1550" s="2">
        <f t="shared" si="568"/>
        <v>-3.8041563413797096E-3</v>
      </c>
      <c r="AD1550" s="3">
        <f t="shared" si="569"/>
        <v>2723.34075223729</v>
      </c>
    </row>
    <row r="1551" spans="1:30" x14ac:dyDescent="0.3">
      <c r="A1551" s="1">
        <f t="shared" si="554"/>
        <v>9</v>
      </c>
      <c r="B1551" s="1">
        <f t="shared" si="553"/>
        <v>3</v>
      </c>
      <c r="C1551" s="5">
        <v>41332</v>
      </c>
      <c r="D1551" s="3">
        <v>2741.26</v>
      </c>
      <c r="E1551" s="3">
        <v>2714.45</v>
      </c>
      <c r="F1551" s="3">
        <f t="shared" si="560"/>
        <v>2720.808</v>
      </c>
      <c r="G1551" s="3">
        <f t="shared" si="570"/>
        <v>2743.6760000000004</v>
      </c>
      <c r="H1551" s="4">
        <f t="shared" si="555"/>
        <v>1.0409064437416692E-2</v>
      </c>
      <c r="I1551" s="4">
        <f t="shared" si="558"/>
        <v>5.2708789467082308E-4</v>
      </c>
      <c r="J1551" s="4">
        <f t="shared" si="559"/>
        <v>9.8819765427458697E-3</v>
      </c>
      <c r="K1551" s="4">
        <f t="shared" si="561"/>
        <v>9.8598609667462154E-4</v>
      </c>
      <c r="L1551" s="4">
        <f t="shared" si="571"/>
        <v>1.1398531689572639E-2</v>
      </c>
      <c r="M1551" s="4">
        <f t="shared" si="564"/>
        <v>7.5168846901362482E-3</v>
      </c>
      <c r="N1551" s="4">
        <f t="shared" si="572"/>
        <v>-8.8057044636471907E-4</v>
      </c>
      <c r="O1551" s="4">
        <f t="shared" si="574"/>
        <v>-8.3421492306459035E-3</v>
      </c>
      <c r="P1551" s="4">
        <f t="shared" si="552"/>
        <v>3.0188693426734407E-2</v>
      </c>
      <c r="T1551" s="4"/>
      <c r="U1551" s="4">
        <f t="shared" si="565"/>
        <v>9.9409514120794538E-3</v>
      </c>
      <c r="V1551" s="4">
        <f t="shared" si="566"/>
        <v>-1.584581020413004E-4</v>
      </c>
      <c r="W1551" s="4">
        <f t="shared" si="567"/>
        <v>4.6350534126052891E-4</v>
      </c>
      <c r="X1551" s="4">
        <f t="shared" si="573"/>
        <v>-1.6531817314309794E-2</v>
      </c>
      <c r="Y1551" s="4">
        <f t="shared" si="562"/>
        <v>-1.1495135924480916E-2</v>
      </c>
      <c r="Z1551" s="4">
        <f t="shared" si="563"/>
        <v>-5.2623658764631986E-3</v>
      </c>
      <c r="AA1551" s="4">
        <f t="shared" si="556"/>
        <v>1.0409064437416692E-2</v>
      </c>
      <c r="AB1551" s="4">
        <f t="shared" si="557"/>
        <v>1.0409064437416692E-2</v>
      </c>
      <c r="AC1551" s="2">
        <f t="shared" si="568"/>
        <v>4.3579102949519079E-3</v>
      </c>
      <c r="AD1551" s="3">
        <f t="shared" si="569"/>
        <v>2729.3138348248604</v>
      </c>
    </row>
    <row r="1552" spans="1:30" x14ac:dyDescent="0.3">
      <c r="A1552" s="1">
        <f t="shared" si="554"/>
        <v>9</v>
      </c>
      <c r="B1552" s="1">
        <f t="shared" si="553"/>
        <v>4</v>
      </c>
      <c r="C1552" s="5">
        <v>41333</v>
      </c>
      <c r="D1552" s="3">
        <v>2738.58</v>
      </c>
      <c r="E1552" s="3">
        <v>2742.38</v>
      </c>
      <c r="F1552" s="3">
        <f t="shared" si="560"/>
        <v>2726.2220000000002</v>
      </c>
      <c r="G1552" s="3">
        <f t="shared" si="570"/>
        <v>2740.1570000000006</v>
      </c>
      <c r="H1552" s="4">
        <f t="shared" si="555"/>
        <v>-9.776526123024779E-4</v>
      </c>
      <c r="I1552" s="4">
        <f t="shared" si="558"/>
        <v>4.0857124096214541E-4</v>
      </c>
      <c r="J1552" s="4">
        <f t="shared" si="559"/>
        <v>-1.3862238532646232E-3</v>
      </c>
      <c r="K1552" s="4">
        <f t="shared" si="561"/>
        <v>-6.6128349736982459E-3</v>
      </c>
      <c r="L1552" s="4">
        <f t="shared" si="571"/>
        <v>-3.3844939107471178E-4</v>
      </c>
      <c r="M1552" s="4">
        <f t="shared" si="564"/>
        <v>4.5330130855079738E-3</v>
      </c>
      <c r="N1552" s="4">
        <f t="shared" si="572"/>
        <v>-5.7551446869674987E-4</v>
      </c>
      <c r="O1552" s="4">
        <f t="shared" si="574"/>
        <v>-5.0884034791754849E-3</v>
      </c>
      <c r="P1552" s="4">
        <f t="shared" si="552"/>
        <v>2.9181526759441283E-2</v>
      </c>
      <c r="T1552" s="4"/>
      <c r="U1552" s="4">
        <f t="shared" si="565"/>
        <v>-1.0852673588058045E-2</v>
      </c>
      <c r="V1552" s="4">
        <f t="shared" si="566"/>
        <v>-2.0744146852177459E-2</v>
      </c>
      <c r="W1552" s="4">
        <f t="shared" si="567"/>
        <v>9.9833672013010123E-3</v>
      </c>
      <c r="X1552" s="4">
        <f t="shared" si="573"/>
        <v>-1.0119487656911929E-2</v>
      </c>
      <c r="Y1552" s="4">
        <f t="shared" si="562"/>
        <v>-1.8999208602455162E-2</v>
      </c>
      <c r="Z1552" s="4">
        <f t="shared" si="563"/>
        <v>-1.2813753606821181E-2</v>
      </c>
      <c r="AA1552" s="4">
        <f t="shared" si="556"/>
        <v>-9.776526123024779E-4</v>
      </c>
      <c r="AB1552" s="4">
        <f t="shared" si="557"/>
        <v>-9.776526123024779E-4</v>
      </c>
      <c r="AC1552" s="2">
        <f t="shared" si="568"/>
        <v>2.2557104229538852E-3</v>
      </c>
      <c r="AD1552" s="3">
        <f t="shared" si="569"/>
        <v>2732.4025565499069</v>
      </c>
    </row>
    <row r="1553" spans="1:30" x14ac:dyDescent="0.3">
      <c r="A1553" s="1">
        <f t="shared" si="554"/>
        <v>9</v>
      </c>
      <c r="B1553" s="1">
        <f t="shared" si="553"/>
        <v>5</v>
      </c>
      <c r="C1553" s="5">
        <v>41334</v>
      </c>
      <c r="D1553" s="3">
        <v>2747.75</v>
      </c>
      <c r="E1553" s="3">
        <v>2725.38</v>
      </c>
      <c r="F1553" s="3">
        <f t="shared" si="560"/>
        <v>2728.3159999999998</v>
      </c>
      <c r="G1553" s="3">
        <f t="shared" si="570"/>
        <v>2737.7890000000007</v>
      </c>
      <c r="H1553" s="4">
        <f t="shared" si="555"/>
        <v>3.3484506569098119E-3</v>
      </c>
      <c r="I1553" s="4">
        <f t="shared" si="558"/>
        <v>-4.82001621278174E-3</v>
      </c>
      <c r="J1553" s="4">
        <f t="shared" si="559"/>
        <v>8.1684668696915524E-3</v>
      </c>
      <c r="K1553" s="4">
        <f t="shared" si="561"/>
        <v>-5.5220223619539856E-3</v>
      </c>
      <c r="L1553" s="4">
        <f t="shared" si="571"/>
        <v>-6.9297876190464031E-4</v>
      </c>
      <c r="M1553" s="4">
        <f t="shared" si="564"/>
        <v>7.1230751863054715E-3</v>
      </c>
      <c r="N1553" s="4">
        <f t="shared" si="572"/>
        <v>3.6383373590876903E-3</v>
      </c>
      <c r="O1553" s="4">
        <f t="shared" si="574"/>
        <v>-3.4475479938134348E-3</v>
      </c>
      <c r="P1553" s="4">
        <f t="shared" si="552"/>
        <v>3.2627690318798377E-2</v>
      </c>
      <c r="T1553" s="4"/>
      <c r="U1553" s="4">
        <f t="shared" si="565"/>
        <v>-4.7469856641022982E-4</v>
      </c>
      <c r="V1553" s="4">
        <f t="shared" si="566"/>
        <v>-1.0469951580746163E-2</v>
      </c>
      <c r="W1553" s="4">
        <f t="shared" si="567"/>
        <v>3.8249649286882597E-3</v>
      </c>
      <c r="X1553" s="4">
        <f t="shared" si="573"/>
        <v>-6.8963207731917693E-3</v>
      </c>
      <c r="Y1553" s="4">
        <f t="shared" si="562"/>
        <v>-1.7921997145470794E-2</v>
      </c>
      <c r="Z1553" s="4">
        <f t="shared" si="563"/>
        <v>-1.1729750062565967E-2</v>
      </c>
      <c r="AA1553" s="4">
        <f t="shared" si="556"/>
        <v>3.3484506569098119E-3</v>
      </c>
      <c r="AB1553" s="4">
        <f t="shared" si="557"/>
        <v>3.3484506569098119E-3</v>
      </c>
      <c r="AC1553" s="2">
        <f t="shared" si="568"/>
        <v>3.7236389652365569E-3</v>
      </c>
      <c r="AD1553" s="3">
        <f t="shared" si="569"/>
        <v>2737.5183710332713</v>
      </c>
    </row>
    <row r="1554" spans="1:30" x14ac:dyDescent="0.3">
      <c r="A1554" s="1">
        <f t="shared" si="554"/>
        <v>10</v>
      </c>
      <c r="B1554" s="1">
        <f t="shared" si="553"/>
        <v>1</v>
      </c>
      <c r="C1554" s="5">
        <v>41337</v>
      </c>
      <c r="D1554" s="3">
        <v>2759.53</v>
      </c>
      <c r="E1554" s="3">
        <v>2738.21</v>
      </c>
      <c r="F1554" s="3">
        <f t="shared" si="560"/>
        <v>2740.0280000000002</v>
      </c>
      <c r="G1554" s="3">
        <f t="shared" si="570"/>
        <v>2737.2750000000001</v>
      </c>
      <c r="H1554" s="4">
        <f t="shared" si="555"/>
        <v>4.2871440269311983E-3</v>
      </c>
      <c r="I1554" s="4">
        <f t="shared" si="558"/>
        <v>-3.4719315803839372E-3</v>
      </c>
      <c r="J1554" s="4">
        <f t="shared" si="559"/>
        <v>7.7590756073151355E-3</v>
      </c>
      <c r="K1554" s="4">
        <f t="shared" si="561"/>
        <v>-4.5846601765079991E-3</v>
      </c>
      <c r="L1554" s="4">
        <f t="shared" si="571"/>
        <v>-4.7121382140942391E-3</v>
      </c>
      <c r="M1554" s="4">
        <f t="shared" si="564"/>
        <v>7.1174455151553013E-3</v>
      </c>
      <c r="N1554" s="4">
        <f t="shared" si="572"/>
        <v>8.1303486131280595E-3</v>
      </c>
      <c r="O1554" s="4">
        <f t="shared" si="574"/>
        <v>9.9763365500652509E-4</v>
      </c>
      <c r="P1554" s="4">
        <f t="shared" si="552"/>
        <v>3.7054713953392375E-2</v>
      </c>
      <c r="T1554" s="4"/>
      <c r="U1554" s="4">
        <f t="shared" si="565"/>
        <v>-1.7024838504230807E-2</v>
      </c>
      <c r="V1554" s="4">
        <f t="shared" si="566"/>
        <v>-2.6854590119188525E-2</v>
      </c>
      <c r="W1554" s="4">
        <f t="shared" si="567"/>
        <v>2.1681099753051832E-2</v>
      </c>
      <c r="X1554" s="4">
        <f t="shared" si="573"/>
        <v>2.0135146105975058E-3</v>
      </c>
      <c r="Y1554" s="4">
        <f t="shared" si="562"/>
        <v>-1.699632276782341E-2</v>
      </c>
      <c r="Z1554" s="4">
        <f t="shared" si="563"/>
        <v>-1.0798239076779433E-2</v>
      </c>
      <c r="AA1554" s="4">
        <f t="shared" si="556"/>
        <v>4.2871440269311983E-3</v>
      </c>
      <c r="AB1554" s="4">
        <f t="shared" si="557"/>
        <v>4.2871440269311983E-3</v>
      </c>
      <c r="AC1554" s="2">
        <f t="shared" si="568"/>
        <v>5.3177241454713782E-3</v>
      </c>
      <c r="AD1554" s="3">
        <f t="shared" si="569"/>
        <v>2744.8555806888476</v>
      </c>
    </row>
    <row r="1555" spans="1:30" x14ac:dyDescent="0.3">
      <c r="A1555" s="1">
        <f t="shared" si="554"/>
        <v>10</v>
      </c>
      <c r="B1555" s="1">
        <f t="shared" si="553"/>
        <v>2</v>
      </c>
      <c r="C1555" s="5">
        <v>41338</v>
      </c>
      <c r="D1555" s="3">
        <v>2799.25</v>
      </c>
      <c r="E1555" s="3">
        <v>2776.28</v>
      </c>
      <c r="F1555" s="3">
        <f t="shared" si="560"/>
        <v>2757.2740000000003</v>
      </c>
      <c r="G1555" s="3">
        <f t="shared" si="570"/>
        <v>2738.9139999999998</v>
      </c>
      <c r="H1555" s="4">
        <f t="shared" si="555"/>
        <v>1.4393755458356966E-2</v>
      </c>
      <c r="I1555" s="4">
        <f t="shared" si="558"/>
        <v>6.0698742177109867E-3</v>
      </c>
      <c r="J1555" s="4">
        <f t="shared" si="559"/>
        <v>8.3238812406459806E-3</v>
      </c>
      <c r="K1555" s="4">
        <f t="shared" si="561"/>
        <v>-4.6203520164665715E-3</v>
      </c>
      <c r="L1555" s="4">
        <f t="shared" si="571"/>
        <v>-9.9002366344994111E-3</v>
      </c>
      <c r="M1555" s="4">
        <f t="shared" si="564"/>
        <v>1.5223731845293451E-2</v>
      </c>
      <c r="N1555" s="4">
        <f t="shared" si="572"/>
        <v>2.2029169225466827E-2</v>
      </c>
      <c r="O1555" s="4">
        <f t="shared" si="574"/>
        <v>6.5588997052784077E-3</v>
      </c>
      <c r="P1555" s="4">
        <f t="shared" si="552"/>
        <v>5.1981825902973837E-2</v>
      </c>
      <c r="T1555" s="4"/>
      <c r="U1555" s="4">
        <f t="shared" si="565"/>
        <v>-1.6854319394969512E-2</v>
      </c>
      <c r="V1555" s="4">
        <f t="shared" si="566"/>
        <v>-2.6685776201019838E-2</v>
      </c>
      <c r="W1555" s="4">
        <f t="shared" si="567"/>
        <v>3.1783768641587613E-2</v>
      </c>
      <c r="X1555" s="4">
        <f t="shared" si="573"/>
        <v>1.3497250927568523E-2</v>
      </c>
      <c r="Y1555" s="4">
        <f t="shared" si="562"/>
        <v>-1.7031569572371005E-2</v>
      </c>
      <c r="Z1555" s="4">
        <f t="shared" si="563"/>
        <v>-1.0833708121232719E-2</v>
      </c>
      <c r="AA1555" s="4">
        <f t="shared" si="556"/>
        <v>1.4393755458356966E-2</v>
      </c>
      <c r="AB1555" s="4">
        <f t="shared" si="557"/>
        <v>1.4393755458356966E-2</v>
      </c>
      <c r="AC1555" s="2">
        <f t="shared" si="568"/>
        <v>1.2954522178238689E-2</v>
      </c>
      <c r="AD1555" s="3">
        <f t="shared" si="569"/>
        <v>2762.9870537925653</v>
      </c>
    </row>
    <row r="1556" spans="1:30" x14ac:dyDescent="0.3">
      <c r="A1556" s="1">
        <f t="shared" si="554"/>
        <v>10</v>
      </c>
      <c r="B1556" s="1">
        <f t="shared" si="553"/>
        <v>3</v>
      </c>
      <c r="C1556" s="5">
        <v>41339</v>
      </c>
      <c r="D1556" s="3">
        <v>2792.56</v>
      </c>
      <c r="E1556" s="3">
        <v>2808.11</v>
      </c>
      <c r="F1556" s="3">
        <f t="shared" si="560"/>
        <v>2767.5340000000001</v>
      </c>
      <c r="G1556" s="3">
        <f t="shared" si="570"/>
        <v>2744.1710000000003</v>
      </c>
      <c r="H1556" s="4">
        <f t="shared" si="555"/>
        <v>-2.3899258730017163E-3</v>
      </c>
      <c r="I1556" s="4">
        <f t="shared" si="558"/>
        <v>3.1651335179066274E-3</v>
      </c>
      <c r="J1556" s="4">
        <f t="shared" si="559"/>
        <v>-5.5550593909083432E-3</v>
      </c>
      <c r="K1556" s="4">
        <f t="shared" si="561"/>
        <v>-1.3565240689470341E-2</v>
      </c>
      <c r="L1556" s="4">
        <f t="shared" si="571"/>
        <v>-2.1597054766653672E-2</v>
      </c>
      <c r="M1556" s="4">
        <f t="shared" si="564"/>
        <v>9.0427073343994462E-3</v>
      </c>
      <c r="N1556" s="4">
        <f t="shared" si="572"/>
        <v>1.7633376345715941E-2</v>
      </c>
      <c r="O1556" s="4">
        <f t="shared" si="574"/>
        <v>8.3661586501274209E-3</v>
      </c>
      <c r="P1556" s="4">
        <f t="shared" si="552"/>
        <v>4.9467667319320729E-2</v>
      </c>
      <c r="T1556" s="4"/>
      <c r="U1556" s="4">
        <f t="shared" si="565"/>
        <v>-2.0716263284808353E-2</v>
      </c>
      <c r="V1556" s="4">
        <f t="shared" si="566"/>
        <v>-3.0509100651960309E-2</v>
      </c>
      <c r="W1556" s="4">
        <f t="shared" si="567"/>
        <v>1.8714022019071422E-2</v>
      </c>
      <c r="X1556" s="4">
        <f t="shared" si="573"/>
        <v>1.7173574908630126E-2</v>
      </c>
      <c r="Y1556" s="4">
        <f t="shared" si="562"/>
        <v>-2.5864925967656438E-2</v>
      </c>
      <c r="Z1556" s="4">
        <f t="shared" si="563"/>
        <v>-1.9722761034729551E-2</v>
      </c>
      <c r="AA1556" s="4">
        <f t="shared" si="556"/>
        <v>-2.3899258730017163E-3</v>
      </c>
      <c r="AB1556" s="4">
        <f t="shared" si="557"/>
        <v>-2.3899258730017163E-3</v>
      </c>
      <c r="AC1556" s="2">
        <f t="shared" si="568"/>
        <v>7.0599369294207523E-3</v>
      </c>
      <c r="AD1556" s="3">
        <f t="shared" si="569"/>
        <v>2772.8447025283767</v>
      </c>
    </row>
    <row r="1557" spans="1:30" x14ac:dyDescent="0.3">
      <c r="A1557" s="1">
        <f t="shared" si="554"/>
        <v>10</v>
      </c>
      <c r="B1557" s="1">
        <f t="shared" si="553"/>
        <v>4</v>
      </c>
      <c r="C1557" s="5">
        <v>41340</v>
      </c>
      <c r="D1557" s="3">
        <v>2799.49</v>
      </c>
      <c r="E1557" s="3">
        <v>2794.69</v>
      </c>
      <c r="F1557" s="3">
        <f t="shared" si="560"/>
        <v>2779.7159999999999</v>
      </c>
      <c r="G1557" s="3">
        <f t="shared" si="570"/>
        <v>2752.9690000000001</v>
      </c>
      <c r="H1557" s="4">
        <f t="shared" si="555"/>
        <v>2.4815939496375498E-3</v>
      </c>
      <c r="I1557" s="4">
        <f t="shared" si="558"/>
        <v>7.6274099750770234E-4</v>
      </c>
      <c r="J1557" s="4">
        <f t="shared" si="559"/>
        <v>1.7188529521298475E-3</v>
      </c>
      <c r="K1557" s="4">
        <f t="shared" si="561"/>
        <v>-6.3696035179190095E-3</v>
      </c>
      <c r="L1557" s="4">
        <f t="shared" si="571"/>
        <v>-1.6028303778611655E-2</v>
      </c>
      <c r="M1557" s="4">
        <f t="shared" si="564"/>
        <v>7.1136763611821816E-3</v>
      </c>
      <c r="N1557" s="4">
        <f t="shared" si="572"/>
        <v>1.6898483055929701E-2</v>
      </c>
      <c r="O1557" s="4">
        <f t="shared" si="574"/>
        <v>9.5542402366144714E-3</v>
      </c>
      <c r="P1557" s="4">
        <f t="shared" si="552"/>
        <v>5.2072019932880589E-2</v>
      </c>
      <c r="T1557" s="4"/>
      <c r="U1557" s="4">
        <f t="shared" si="565"/>
        <v>-1.9329933824161351E-2</v>
      </c>
      <c r="V1557" s="4">
        <f t="shared" si="566"/>
        <v>-2.9136634485919743E-2</v>
      </c>
      <c r="W1557" s="4">
        <f t="shared" si="567"/>
        <v>2.2241453600040845E-2</v>
      </c>
      <c r="X1557" s="4">
        <f t="shared" si="573"/>
        <v>1.9622026379362972E-2</v>
      </c>
      <c r="Y1557" s="4">
        <f t="shared" si="562"/>
        <v>-1.875900995784513E-2</v>
      </c>
      <c r="Z1557" s="4">
        <f t="shared" si="563"/>
        <v>-1.2572040449767187E-2</v>
      </c>
      <c r="AA1557" s="4">
        <f t="shared" si="556"/>
        <v>2.4815939496375498E-3</v>
      </c>
      <c r="AB1557" s="4">
        <f t="shared" si="557"/>
        <v>2.4815939496375498E-3</v>
      </c>
      <c r="AC1557" s="2">
        <f t="shared" si="568"/>
        <v>6.3452741919951677E-3</v>
      </c>
      <c r="AD1557" s="3">
        <f t="shared" si="569"/>
        <v>2781.7264683522512</v>
      </c>
    </row>
    <row r="1558" spans="1:30" x14ac:dyDescent="0.3">
      <c r="A1558" s="1">
        <f t="shared" si="554"/>
        <v>10</v>
      </c>
      <c r="B1558" s="1">
        <f t="shared" si="553"/>
        <v>5</v>
      </c>
      <c r="C1558" s="5">
        <v>41341</v>
      </c>
      <c r="D1558" s="3">
        <v>2804.11</v>
      </c>
      <c r="E1558" s="3">
        <v>2809.33</v>
      </c>
      <c r="F1558" s="3">
        <f t="shared" si="560"/>
        <v>2790.9880000000003</v>
      </c>
      <c r="G1558" s="3">
        <f t="shared" si="570"/>
        <v>2759.6520000000005</v>
      </c>
      <c r="H1558" s="4">
        <f t="shared" si="555"/>
        <v>1.6503005904648154E-3</v>
      </c>
      <c r="I1558" s="4">
        <f t="shared" si="558"/>
        <v>3.5149259329378376E-3</v>
      </c>
      <c r="J1558" s="4">
        <f t="shared" si="559"/>
        <v>-1.8646253424730221E-3</v>
      </c>
      <c r="K1558" s="4">
        <f t="shared" si="561"/>
        <v>-4.2088023175649138E-3</v>
      </c>
      <c r="L1558" s="4">
        <f t="shared" si="571"/>
        <v>-1.5994976862849081E-2</v>
      </c>
      <c r="M1558" s="4">
        <f t="shared" si="564"/>
        <v>4.7015608809496288E-3</v>
      </c>
      <c r="N1558" s="4">
        <f t="shared" si="572"/>
        <v>1.6110002275649109E-2</v>
      </c>
      <c r="O1558" s="4">
        <f t="shared" si="574"/>
        <v>1.1175025230821823E-2</v>
      </c>
      <c r="P1558" s="4">
        <f t="shared" si="552"/>
        <v>5.3808255008587338E-2</v>
      </c>
      <c r="T1558" s="4"/>
      <c r="U1558" s="4">
        <f t="shared" si="565"/>
        <v>-1.8481937781524415E-2</v>
      </c>
      <c r="V1558" s="4">
        <f t="shared" si="566"/>
        <v>-2.8297118403709159E-2</v>
      </c>
      <c r="W1558" s="4">
        <f t="shared" si="567"/>
        <v>2.0511327449731644E-2</v>
      </c>
      <c r="X1558" s="4">
        <f t="shared" si="573"/>
        <v>2.297094618072118E-2</v>
      </c>
      <c r="Y1558" s="4">
        <f t="shared" si="562"/>
        <v>-1.6625151415849582E-2</v>
      </c>
      <c r="Z1558" s="4">
        <f t="shared" si="563"/>
        <v>-1.0424727396731261E-2</v>
      </c>
      <c r="AA1558" s="4">
        <f t="shared" si="556"/>
        <v>1.6503005904648154E-3</v>
      </c>
      <c r="AB1558" s="4">
        <f t="shared" si="557"/>
        <v>1.6503005904648154E-3</v>
      </c>
      <c r="AC1558" s="2">
        <f t="shared" si="568"/>
        <v>5.3216009471213485E-3</v>
      </c>
      <c r="AD1558" s="3">
        <f t="shared" si="569"/>
        <v>2789.1876455681677</v>
      </c>
    </row>
    <row r="1559" spans="1:30" x14ac:dyDescent="0.3">
      <c r="A1559" s="1">
        <f t="shared" si="554"/>
        <v>11</v>
      </c>
      <c r="B1559" s="1">
        <f t="shared" si="553"/>
        <v>1</v>
      </c>
      <c r="C1559" s="5">
        <v>41344</v>
      </c>
      <c r="D1559" s="3">
        <v>2811.86</v>
      </c>
      <c r="E1559" s="3">
        <v>2798.13</v>
      </c>
      <c r="F1559" s="3">
        <f t="shared" si="560"/>
        <v>2801.4540000000002</v>
      </c>
      <c r="G1559" s="3">
        <f t="shared" si="570"/>
        <v>2770.7410000000004</v>
      </c>
      <c r="H1559" s="4">
        <f t="shared" si="555"/>
        <v>2.7638002788763637E-3</v>
      </c>
      <c r="I1559" s="4">
        <f t="shared" si="558"/>
        <v>-2.132583957120091E-3</v>
      </c>
      <c r="J1559" s="4">
        <f t="shared" si="559"/>
        <v>4.8963842359964552E-3</v>
      </c>
      <c r="K1559" s="4">
        <f t="shared" si="561"/>
        <v>-1.8749264472507012E-3</v>
      </c>
      <c r="L1559" s="4">
        <f t="shared" si="571"/>
        <v>-1.3529347200280189E-2</v>
      </c>
      <c r="M1559" s="4">
        <f t="shared" si="564"/>
        <v>3.714499684806514E-3</v>
      </c>
      <c r="N1559" s="4">
        <f t="shared" si="572"/>
        <v>1.4840434381993726E-2</v>
      </c>
      <c r="O1559" s="4">
        <f t="shared" si="574"/>
        <v>1.0922663290490898E-2</v>
      </c>
      <c r="P1559" s="4">
        <f t="shared" si="552"/>
        <v>5.6720770557662281E-2</v>
      </c>
      <c r="T1559" s="4"/>
      <c r="U1559" s="4">
        <f t="shared" si="565"/>
        <v>-1.5898092442878462E-2</v>
      </c>
      <c r="V1559" s="4">
        <f t="shared" si="566"/>
        <v>-2.573911151844966E-2</v>
      </c>
      <c r="W1559" s="4">
        <f t="shared" si="567"/>
        <v>1.896337419778003E-2</v>
      </c>
      <c r="X1559" s="4">
        <f t="shared" si="573"/>
        <v>2.2418019085936321E-2</v>
      </c>
      <c r="Y1559" s="4">
        <f t="shared" si="562"/>
        <v>-1.4320376242172788E-2</v>
      </c>
      <c r="Z1559" s="4">
        <f t="shared" si="563"/>
        <v>-8.1054200399644574E-3</v>
      </c>
      <c r="AA1559" s="4">
        <f t="shared" si="556"/>
        <v>2.7638002788763637E-3</v>
      </c>
      <c r="AB1559" s="4">
        <f t="shared" si="557"/>
        <v>2.7638002788763637E-3</v>
      </c>
      <c r="AC1559" s="2">
        <f t="shared" si="568"/>
        <v>5.3754109217935848E-3</v>
      </c>
      <c r="AD1559" s="3">
        <f t="shared" si="569"/>
        <v>2796.7450970454456</v>
      </c>
    </row>
    <row r="1560" spans="1:30" x14ac:dyDescent="0.3">
      <c r="A1560" s="1">
        <f t="shared" si="554"/>
        <v>11</v>
      </c>
      <c r="B1560" s="1">
        <f t="shared" si="553"/>
        <v>2</v>
      </c>
      <c r="C1560" s="5">
        <v>41345</v>
      </c>
      <c r="D1560" s="3">
        <v>2800.81</v>
      </c>
      <c r="E1560" s="3">
        <v>2803.47</v>
      </c>
      <c r="F1560" s="3">
        <f t="shared" si="560"/>
        <v>2801.7660000000001</v>
      </c>
      <c r="G1560" s="3">
        <f t="shared" si="570"/>
        <v>2779.52</v>
      </c>
      <c r="H1560" s="4">
        <f t="shared" si="555"/>
        <v>-3.929783132872967E-3</v>
      </c>
      <c r="I1560" s="4">
        <f t="shared" si="558"/>
        <v>-2.9837900891226191E-3</v>
      </c>
      <c r="J1560" s="4">
        <f t="shared" si="559"/>
        <v>-9.4599304375034797E-4</v>
      </c>
      <c r="K1560" s="4">
        <f t="shared" si="561"/>
        <v>-3.5047975361504548E-3</v>
      </c>
      <c r="L1560" s="4">
        <f t="shared" si="571"/>
        <v>-1.2342561704905559E-2</v>
      </c>
      <c r="M1560" s="4">
        <f t="shared" si="564"/>
        <v>-3.4121336328591712E-4</v>
      </c>
      <c r="N1560" s="4">
        <f t="shared" si="572"/>
        <v>7.6595959014505973E-3</v>
      </c>
      <c r="O1560" s="4">
        <f t="shared" si="574"/>
        <v>7.9427022896948005E-3</v>
      </c>
      <c r="P1560" s="4">
        <f t="shared" si="552"/>
        <v>5.2568087097368259E-2</v>
      </c>
      <c r="T1560" s="4"/>
      <c r="U1560" s="4">
        <f t="shared" si="565"/>
        <v>-4.484576045749122E-3</v>
      </c>
      <c r="V1560" s="4">
        <f t="shared" si="566"/>
        <v>-1.4439730285291573E-2</v>
      </c>
      <c r="W1560" s="4">
        <f t="shared" si="567"/>
        <v>5.5729213182100401E-4</v>
      </c>
      <c r="X1560" s="4">
        <f t="shared" si="573"/>
        <v>1.6136227302763428E-2</v>
      </c>
      <c r="Y1560" s="4">
        <f t="shared" si="562"/>
        <v>-1.5929924748916611E-2</v>
      </c>
      <c r="Z1560" s="4">
        <f t="shared" si="563"/>
        <v>-9.7251171520297344E-3</v>
      </c>
      <c r="AA1560" s="4">
        <f t="shared" si="556"/>
        <v>-3.929783132872967E-3</v>
      </c>
      <c r="AB1560" s="4">
        <f t="shared" si="557"/>
        <v>-3.929783132872967E-3</v>
      </c>
      <c r="AC1560" s="2">
        <f t="shared" si="568"/>
        <v>9.6755413720879437E-4</v>
      </c>
      <c r="AD1560" s="3">
        <f t="shared" si="569"/>
        <v>2798.1000646969642</v>
      </c>
    </row>
    <row r="1561" spans="1:30" x14ac:dyDescent="0.3">
      <c r="A1561" s="1">
        <f t="shared" si="554"/>
        <v>11</v>
      </c>
      <c r="B1561" s="1">
        <f t="shared" si="553"/>
        <v>3</v>
      </c>
      <c r="C1561" s="5">
        <v>41346</v>
      </c>
      <c r="D1561" s="3">
        <v>2798.68</v>
      </c>
      <c r="E1561" s="3">
        <v>2801.41</v>
      </c>
      <c r="F1561" s="3">
        <f t="shared" si="560"/>
        <v>2802.9900000000002</v>
      </c>
      <c r="G1561" s="3">
        <f t="shared" si="570"/>
        <v>2785.2620000000002</v>
      </c>
      <c r="H1561" s="4">
        <f t="shared" si="555"/>
        <v>-7.6049428558170999E-4</v>
      </c>
      <c r="I1561" s="4">
        <f t="shared" si="558"/>
        <v>2.1422374241733964E-4</v>
      </c>
      <c r="J1561" s="4">
        <f t="shared" si="559"/>
        <v>-9.7471802799904965E-4</v>
      </c>
      <c r="K1561" s="4">
        <f t="shared" si="561"/>
        <v>1.1630564015410413E-3</v>
      </c>
      <c r="L1561" s="4">
        <f t="shared" si="571"/>
        <v>-6.0835575740192226E-3</v>
      </c>
      <c r="M1561" s="4">
        <f t="shared" si="564"/>
        <v>-1.5376437304451317E-3</v>
      </c>
      <c r="N1561" s="4">
        <f t="shared" si="572"/>
        <v>4.8175001130951649E-3</v>
      </c>
      <c r="O1561" s="4">
        <f t="shared" si="574"/>
        <v>6.3344147955464959E-3</v>
      </c>
      <c r="P1561" s="4">
        <f t="shared" si="552"/>
        <v>5.1767615081945037E-2</v>
      </c>
      <c r="T1561" s="4"/>
      <c r="U1561" s="4">
        <f t="shared" si="565"/>
        <v>-2.9455764582388667E-3</v>
      </c>
      <c r="V1561" s="4">
        <f t="shared" si="566"/>
        <v>-1.291612069365649E-2</v>
      </c>
      <c r="W1561" s="4">
        <f t="shared" si="567"/>
        <v>2.1915375139656412E-3</v>
      </c>
      <c r="X1561" s="4">
        <f t="shared" si="573"/>
        <v>1.2811405388334933E-2</v>
      </c>
      <c r="Y1561" s="4">
        <f t="shared" si="562"/>
        <v>-1.1320273478777442E-2</v>
      </c>
      <c r="Z1561" s="4">
        <f t="shared" si="563"/>
        <v>-5.0864008793675307E-3</v>
      </c>
      <c r="AA1561" s="4">
        <f t="shared" si="556"/>
        <v>-7.6049428558170999E-4</v>
      </c>
      <c r="AB1561" s="4">
        <f t="shared" si="557"/>
        <v>-7.6049428558170999E-4</v>
      </c>
      <c r="AC1561" s="2">
        <f t="shared" si="568"/>
        <v>1.3814495953687027E-4</v>
      </c>
      <c r="AD1561" s="3">
        <f t="shared" si="569"/>
        <v>2798.2933764646432</v>
      </c>
    </row>
    <row r="1562" spans="1:30" x14ac:dyDescent="0.3">
      <c r="A1562" s="1">
        <f t="shared" si="554"/>
        <v>11</v>
      </c>
      <c r="B1562" s="1">
        <f t="shared" si="553"/>
        <v>4</v>
      </c>
      <c r="C1562" s="5">
        <v>41347</v>
      </c>
      <c r="D1562" s="3">
        <v>2807.3</v>
      </c>
      <c r="E1562" s="3">
        <v>2806.41</v>
      </c>
      <c r="F1562" s="3">
        <f t="shared" si="560"/>
        <v>2804.5520000000006</v>
      </c>
      <c r="G1562" s="3">
        <f t="shared" si="570"/>
        <v>2792.134</v>
      </c>
      <c r="H1562" s="4">
        <f t="shared" si="555"/>
        <v>3.0800234396216597E-3</v>
      </c>
      <c r="I1562" s="4">
        <f t="shared" si="558"/>
        <v>2.7620163791501774E-3</v>
      </c>
      <c r="J1562" s="4">
        <f t="shared" si="559"/>
        <v>3.1800706047148235E-4</v>
      </c>
      <c r="K1562" s="4">
        <f t="shared" si="561"/>
        <v>1.85265911072377E-3</v>
      </c>
      <c r="L1562" s="4">
        <f t="shared" si="571"/>
        <v>-2.941069043660136E-3</v>
      </c>
      <c r="M1562" s="4">
        <f t="shared" si="564"/>
        <v>9.79835638633048E-4</v>
      </c>
      <c r="N1562" s="4">
        <f t="shared" si="572"/>
        <v>5.4316877341847375E-3</v>
      </c>
      <c r="O1562" s="4">
        <f t="shared" si="574"/>
        <v>4.4234673885942275E-3</v>
      </c>
      <c r="P1562" s="4">
        <f t="shared" si="552"/>
        <v>5.5007083989432402E-2</v>
      </c>
      <c r="T1562" s="4"/>
      <c r="U1562" s="4">
        <f t="shared" si="565"/>
        <v>2.8942215615931276E-4</v>
      </c>
      <c r="V1562" s="4">
        <f t="shared" si="566"/>
        <v>-9.7134720654023319E-3</v>
      </c>
      <c r="W1562" s="4">
        <f t="shared" si="567"/>
        <v>2.789793855309503E-3</v>
      </c>
      <c r="X1562" s="4">
        <f t="shared" si="573"/>
        <v>8.9347257057917767E-3</v>
      </c>
      <c r="Y1562" s="4">
        <f t="shared" si="562"/>
        <v>-1.0639269307115704E-2</v>
      </c>
      <c r="Z1562" s="4">
        <f t="shared" si="563"/>
        <v>-4.4011028063219455E-3</v>
      </c>
      <c r="AA1562" s="4">
        <f t="shared" si="556"/>
        <v>3.0800234396216597E-3</v>
      </c>
      <c r="AB1562" s="4">
        <f t="shared" si="557"/>
        <v>3.0800234396216597E-3</v>
      </c>
      <c r="AC1562" s="2">
        <f t="shared" si="568"/>
        <v>2.1388578670743035E-3</v>
      </c>
      <c r="AD1562" s="3">
        <f t="shared" si="569"/>
        <v>2801.2955843097625</v>
      </c>
    </row>
    <row r="1563" spans="1:30" x14ac:dyDescent="0.3">
      <c r="A1563" s="1">
        <f t="shared" si="554"/>
        <v>11</v>
      </c>
      <c r="B1563" s="1">
        <f t="shared" si="553"/>
        <v>5</v>
      </c>
      <c r="C1563" s="5">
        <v>41348</v>
      </c>
      <c r="D1563" s="3">
        <v>2799.41</v>
      </c>
      <c r="E1563" s="3">
        <v>2810.04</v>
      </c>
      <c r="F1563" s="3">
        <f t="shared" si="560"/>
        <v>2803.6120000000001</v>
      </c>
      <c r="G1563" s="3">
        <f t="shared" si="570"/>
        <v>2797.3</v>
      </c>
      <c r="H1563" s="4">
        <f t="shared" si="555"/>
        <v>-2.8105296904500148E-3</v>
      </c>
      <c r="I1563" s="4">
        <f t="shared" si="558"/>
        <v>9.7602678730444967E-4</v>
      </c>
      <c r="J1563" s="4">
        <f t="shared" si="559"/>
        <v>-3.7865564777544644E-3</v>
      </c>
      <c r="K1563" s="4">
        <f t="shared" si="561"/>
        <v>-9.3951483631953046E-4</v>
      </c>
      <c r="L1563" s="4">
        <f t="shared" si="571"/>
        <v>-3.6456539894007627E-3</v>
      </c>
      <c r="M1563" s="4">
        <f t="shared" si="564"/>
        <v>-1.4987808584070211E-3</v>
      </c>
      <c r="N1563" s="4">
        <f t="shared" si="572"/>
        <v>7.5429878811699585E-4</v>
      </c>
      <c r="O1563" s="4">
        <f t="shared" si="574"/>
        <v>2.2547608246022907E-3</v>
      </c>
      <c r="P1563" s="4">
        <f t="shared" si="552"/>
        <v>5.2041955256245005E-2</v>
      </c>
      <c r="T1563" s="4"/>
      <c r="U1563" s="4">
        <f t="shared" si="565"/>
        <v>-1.1363231574822977E-3</v>
      </c>
      <c r="V1563" s="4">
        <f t="shared" si="566"/>
        <v>-1.1124959925907445E-2</v>
      </c>
      <c r="W1563" s="4">
        <f t="shared" si="567"/>
        <v>-1.6761111368670532E-3</v>
      </c>
      <c r="X1563" s="4">
        <f t="shared" si="573"/>
        <v>4.5231294437667931E-3</v>
      </c>
      <c r="Y1563" s="4">
        <f t="shared" si="562"/>
        <v>-1.3396628117662224E-2</v>
      </c>
      <c r="Z1563" s="4">
        <f t="shared" si="563"/>
        <v>-7.1758474528219821E-3</v>
      </c>
      <c r="AA1563" s="4">
        <f t="shared" si="556"/>
        <v>-2.8105296904500148E-3</v>
      </c>
      <c r="AB1563" s="4">
        <f t="shared" si="557"/>
        <v>-2.8105296904500148E-3</v>
      </c>
      <c r="AC1563" s="2">
        <f t="shared" si="568"/>
        <v>-4.4904326501242167E-4</v>
      </c>
      <c r="AD1563" s="3">
        <f t="shared" si="569"/>
        <v>2800.6670562065083</v>
      </c>
    </row>
    <row r="1564" spans="1:30" x14ac:dyDescent="0.3">
      <c r="A1564" s="1">
        <f t="shared" si="554"/>
        <v>12</v>
      </c>
      <c r="B1564" s="1">
        <f t="shared" si="553"/>
        <v>1</v>
      </c>
      <c r="C1564" s="5">
        <v>41351</v>
      </c>
      <c r="D1564" s="3">
        <v>2792.3</v>
      </c>
      <c r="E1564" s="3">
        <v>2771.53</v>
      </c>
      <c r="F1564" s="3">
        <f t="shared" si="560"/>
        <v>2799.7</v>
      </c>
      <c r="G1564" s="3">
        <f t="shared" si="570"/>
        <v>2800.5770000000002</v>
      </c>
      <c r="H1564" s="4">
        <f t="shared" si="555"/>
        <v>-2.539820890830451E-3</v>
      </c>
      <c r="I1564" s="4">
        <f t="shared" si="558"/>
        <v>-9.9592414115830322E-3</v>
      </c>
      <c r="J1564" s="4">
        <f t="shared" si="559"/>
        <v>7.4194205207525812E-3</v>
      </c>
      <c r="K1564" s="4">
        <f t="shared" si="561"/>
        <v>7.6444679414602629E-4</v>
      </c>
      <c r="L1564" s="4">
        <f t="shared" si="571"/>
        <v>7.4539516064708021E-4</v>
      </c>
      <c r="M1564" s="4">
        <f t="shared" si="564"/>
        <v>-2.6431403364644912E-3</v>
      </c>
      <c r="N1564" s="4">
        <f t="shared" si="572"/>
        <v>-2.9554623922141911E-3</v>
      </c>
      <c r="O1564" s="4">
        <f t="shared" si="574"/>
        <v>-3.1407800021502252E-4</v>
      </c>
      <c r="P1564" s="4">
        <f t="shared" si="552"/>
        <v>4.9369957120255083E-2</v>
      </c>
      <c r="T1564" s="4"/>
      <c r="U1564" s="4">
        <f t="shared" si="565"/>
        <v>4.447365694914383E-3</v>
      </c>
      <c r="V1564" s="4">
        <f t="shared" si="566"/>
        <v>-5.5971079620348464E-3</v>
      </c>
      <c r="W1564" s="4">
        <f t="shared" si="567"/>
        <v>-6.956249599908937E-3</v>
      </c>
      <c r="X1564" s="4">
        <f t="shared" si="573"/>
        <v>-6.2610344485412221E-4</v>
      </c>
      <c r="Y1564" s="4">
        <f t="shared" si="562"/>
        <v>-1.1713912891566553E-2</v>
      </c>
      <c r="Z1564" s="4">
        <f t="shared" si="563"/>
        <v>-5.4825222869659606E-3</v>
      </c>
      <c r="AA1564" s="4">
        <f t="shared" si="556"/>
        <v>-2.539820890830451E-3</v>
      </c>
      <c r="AB1564" s="4">
        <f t="shared" si="557"/>
        <v>-2.539820890830451E-3</v>
      </c>
      <c r="AC1564" s="2">
        <f t="shared" si="568"/>
        <v>-1.9976497765303515E-3</v>
      </c>
      <c r="AD1564" s="3">
        <f t="shared" si="569"/>
        <v>2797.8780374710059</v>
      </c>
    </row>
    <row r="1565" spans="1:30" x14ac:dyDescent="0.3">
      <c r="A1565" s="1">
        <f t="shared" si="554"/>
        <v>12</v>
      </c>
      <c r="B1565" s="1">
        <f t="shared" si="553"/>
        <v>2</v>
      </c>
      <c r="C1565" s="5">
        <v>41352</v>
      </c>
      <c r="D1565" s="3">
        <v>2787.27</v>
      </c>
      <c r="E1565" s="3">
        <v>2801.1</v>
      </c>
      <c r="F1565" s="3">
        <f t="shared" si="560"/>
        <v>2796.9919999999997</v>
      </c>
      <c r="G1565" s="3">
        <f t="shared" si="570"/>
        <v>2799.3789999999999</v>
      </c>
      <c r="H1565" s="4">
        <f t="shared" si="555"/>
        <v>-1.8013823729542671E-3</v>
      </c>
      <c r="I1565" s="4">
        <f t="shared" si="558"/>
        <v>3.1515238333988923E-3</v>
      </c>
      <c r="J1565" s="4">
        <f t="shared" si="559"/>
        <v>-4.9529062063531594E-3</v>
      </c>
      <c r="K1565" s="4">
        <f t="shared" si="561"/>
        <v>2.5507646026571252E-3</v>
      </c>
      <c r="L1565" s="4">
        <f t="shared" si="571"/>
        <v>3.0170269829330322E-3</v>
      </c>
      <c r="M1565" s="4">
        <f t="shared" si="564"/>
        <v>-3.4758769420862676E-3</v>
      </c>
      <c r="N1565" s="4">
        <f t="shared" si="572"/>
        <v>-4.3256022139195596E-3</v>
      </c>
      <c r="O1565" s="4">
        <f t="shared" si="574"/>
        <v>-8.5639353202243446E-4</v>
      </c>
      <c r="P1565" s="4">
        <f t="shared" si="552"/>
        <v>4.7479640576790876E-2</v>
      </c>
      <c r="T1565" s="4"/>
      <c r="U1565" s="4">
        <f t="shared" si="565"/>
        <v>3.0476667979800749E-3</v>
      </c>
      <c r="V1565" s="4">
        <f t="shared" si="566"/>
        <v>-6.9828098699997307E-3</v>
      </c>
      <c r="W1565" s="4">
        <f t="shared" si="567"/>
        <v>-4.8343157872186848E-3</v>
      </c>
      <c r="X1565" s="4">
        <f t="shared" si="573"/>
        <v>-1.7039253099653368E-3</v>
      </c>
      <c r="Y1565" s="4">
        <f t="shared" si="562"/>
        <v>-9.9498683724383585E-3</v>
      </c>
      <c r="Z1565" s="4">
        <f t="shared" si="563"/>
        <v>-3.7073550265729351E-3</v>
      </c>
      <c r="AA1565" s="4">
        <f t="shared" si="556"/>
        <v>-1.8013823729542671E-3</v>
      </c>
      <c r="AB1565" s="4">
        <f t="shared" si="557"/>
        <v>-1.8013823729542671E-3</v>
      </c>
      <c r="AC1565" s="2">
        <f t="shared" si="568"/>
        <v>-2.5372586727049938E-3</v>
      </c>
      <c r="AD1565" s="3">
        <f t="shared" si="569"/>
        <v>2794.3420249806704</v>
      </c>
    </row>
    <row r="1566" spans="1:30" x14ac:dyDescent="0.3">
      <c r="A1566" s="1">
        <f t="shared" si="554"/>
        <v>12</v>
      </c>
      <c r="B1566" s="1">
        <f t="shared" si="553"/>
        <v>3</v>
      </c>
      <c r="C1566" s="5">
        <v>41353</v>
      </c>
      <c r="D1566" s="3">
        <v>2805.91</v>
      </c>
      <c r="E1566" s="3">
        <v>2808.93</v>
      </c>
      <c r="F1566" s="3">
        <f t="shared" si="560"/>
        <v>2798.4380000000001</v>
      </c>
      <c r="G1566" s="3">
        <f t="shared" si="570"/>
        <v>2800.7139999999999</v>
      </c>
      <c r="H1566" s="4">
        <f t="shared" si="555"/>
        <v>6.6875473133208739E-3</v>
      </c>
      <c r="I1566" s="4">
        <f t="shared" si="558"/>
        <v>7.7710447857580554E-3</v>
      </c>
      <c r="J1566" s="4">
        <f t="shared" si="559"/>
        <v>-1.0834974724371815E-3</v>
      </c>
      <c r="K1566" s="4">
        <f t="shared" si="561"/>
        <v>3.3365981767106102E-3</v>
      </c>
      <c r="L1566" s="4">
        <f t="shared" si="571"/>
        <v>4.6162254344454569E-3</v>
      </c>
      <c r="M1566" s="4">
        <f t="shared" si="564"/>
        <v>2.6700609411392183E-3</v>
      </c>
      <c r="N1566" s="4">
        <f t="shared" si="572"/>
        <v>1.8552411992084565E-3</v>
      </c>
      <c r="O1566" s="4">
        <f t="shared" si="574"/>
        <v>-8.1114504741771482E-4</v>
      </c>
      <c r="P1566" s="4">
        <f t="shared" si="552"/>
        <v>5.4484710232888513E-2</v>
      </c>
      <c r="T1566" s="4"/>
      <c r="U1566" s="4">
        <f t="shared" si="565"/>
        <v>4.0936113114265413E-3</v>
      </c>
      <c r="V1566" s="4">
        <f t="shared" si="566"/>
        <v>-5.9473248016877721E-3</v>
      </c>
      <c r="W1566" s="4">
        <f t="shared" si="567"/>
        <v>2.5833607271999724E-3</v>
      </c>
      <c r="X1566" s="4">
        <f t="shared" si="573"/>
        <v>-1.6239801069572615E-3</v>
      </c>
      <c r="Y1566" s="4">
        <f t="shared" si="562"/>
        <v>-9.1738332220015102E-3</v>
      </c>
      <c r="Z1566" s="4">
        <f t="shared" si="563"/>
        <v>-2.9264267806971486E-3</v>
      </c>
      <c r="AA1566" s="4">
        <f t="shared" si="556"/>
        <v>6.6875473133208739E-3</v>
      </c>
      <c r="AB1566" s="4">
        <f t="shared" si="557"/>
        <v>6.6875473133208739E-3</v>
      </c>
      <c r="AC1566" s="2">
        <f t="shared" si="568"/>
        <v>2.7484785136441701E-3</v>
      </c>
      <c r="AD1566" s="3">
        <f t="shared" si="569"/>
        <v>2798.1980166537805</v>
      </c>
    </row>
    <row r="1567" spans="1:30" x14ac:dyDescent="0.3">
      <c r="A1567" s="1">
        <f t="shared" si="554"/>
        <v>12</v>
      </c>
      <c r="B1567" s="1">
        <f t="shared" si="553"/>
        <v>4</v>
      </c>
      <c r="C1567" s="5">
        <v>41354</v>
      </c>
      <c r="D1567" s="3">
        <v>2774.85</v>
      </c>
      <c r="E1567" s="3">
        <v>2779.57</v>
      </c>
      <c r="F1567" s="3">
        <f t="shared" si="560"/>
        <v>2791.9479999999999</v>
      </c>
      <c r="G1567" s="3">
        <f t="shared" si="570"/>
        <v>2798.25</v>
      </c>
      <c r="H1567" s="4">
        <f t="shared" si="555"/>
        <v>-1.1069492606676603E-2</v>
      </c>
      <c r="I1567" s="4">
        <f t="shared" si="558"/>
        <v>-9.3873288879542435E-3</v>
      </c>
      <c r="J1567" s="4">
        <f t="shared" si="559"/>
        <v>-1.6821637187223598E-3</v>
      </c>
      <c r="K1567" s="4">
        <f t="shared" si="561"/>
        <v>-3.4525341154919439E-3</v>
      </c>
      <c r="L1567" s="4">
        <f t="shared" si="571"/>
        <v>-1.80333652896903E-3</v>
      </c>
      <c r="M1567" s="4">
        <f t="shared" si="564"/>
        <v>-6.1240395594760206E-3</v>
      </c>
      <c r="N1567" s="4">
        <f t="shared" si="572"/>
        <v>-8.362369337979127E-3</v>
      </c>
      <c r="O1567" s="4">
        <f t="shared" si="574"/>
        <v>-2.2711137538966556E-3</v>
      </c>
      <c r="P1567" s="4">
        <f t="shared" si="552"/>
        <v>4.2812099529112031E-2</v>
      </c>
      <c r="T1567" s="4"/>
      <c r="U1567" s="4">
        <f t="shared" si="565"/>
        <v>4.9538295953908983E-4</v>
      </c>
      <c r="V1567" s="4">
        <f t="shared" si="566"/>
        <v>-9.5095708700562529E-3</v>
      </c>
      <c r="W1567" s="4">
        <f t="shared" si="567"/>
        <v>-1.1559149360595686E-2</v>
      </c>
      <c r="X1567" s="4">
        <f t="shared" si="573"/>
        <v>-4.4941224124212071E-3</v>
      </c>
      <c r="Y1567" s="4">
        <f t="shared" si="562"/>
        <v>-1.5878312991857449E-2</v>
      </c>
      <c r="Z1567" s="4">
        <f t="shared" si="563"/>
        <v>-9.6731799699520896E-3</v>
      </c>
      <c r="AA1567" s="4">
        <f t="shared" si="556"/>
        <v>-1.1069492606676603E-2</v>
      </c>
      <c r="AB1567" s="4">
        <f t="shared" si="557"/>
        <v>-1.1069492606676603E-2</v>
      </c>
      <c r="AC1567" s="2">
        <f t="shared" si="568"/>
        <v>-5.6094363428127857E-3</v>
      </c>
      <c r="AD1567" s="3">
        <f t="shared" si="569"/>
        <v>2790.415344435854</v>
      </c>
    </row>
    <row r="1568" spans="1:30" x14ac:dyDescent="0.3">
      <c r="A1568" s="1">
        <f t="shared" si="554"/>
        <v>12</v>
      </c>
      <c r="B1568" s="1">
        <f t="shared" si="553"/>
        <v>5</v>
      </c>
      <c r="C1568" s="5">
        <v>41355</v>
      </c>
      <c r="D1568" s="3">
        <v>2800.81</v>
      </c>
      <c r="E1568" s="3">
        <v>2787.27</v>
      </c>
      <c r="F1568" s="3">
        <f t="shared" si="560"/>
        <v>2792.2280000000001</v>
      </c>
      <c r="G1568" s="3">
        <f t="shared" si="570"/>
        <v>2797.92</v>
      </c>
      <c r="H1568" s="4">
        <f t="shared" si="555"/>
        <v>9.3554606555309432E-3</v>
      </c>
      <c r="I1568" s="4">
        <f t="shared" si="558"/>
        <v>4.4759176171685223E-3</v>
      </c>
      <c r="J1568" s="4">
        <f t="shared" si="559"/>
        <v>4.879543038362421E-3</v>
      </c>
      <c r="K1568" s="4">
        <f t="shared" si="561"/>
        <v>5.4894859181577648E-3</v>
      </c>
      <c r="L1568" s="4">
        <f t="shared" si="571"/>
        <v>8.1982409459570114E-3</v>
      </c>
      <c r="M1568" s="4">
        <f t="shared" si="564"/>
        <v>3.0735312445831359E-3</v>
      </c>
      <c r="N1568" s="4">
        <f t="shared" si="572"/>
        <v>1.0329101618344601E-3</v>
      </c>
      <c r="O1568" s="4">
        <f t="shared" si="574"/>
        <v>-2.0322692363994727E-3</v>
      </c>
      <c r="P1568" s="4">
        <f t="shared" si="552"/>
        <v>5.2568087097368259E-2</v>
      </c>
      <c r="T1568" s="4"/>
      <c r="U1568" s="4">
        <f t="shared" si="565"/>
        <v>8.8509288790384871E-3</v>
      </c>
      <c r="V1568" s="4">
        <f t="shared" si="566"/>
        <v>-1.2375804097518584E-3</v>
      </c>
      <c r="W1568" s="4">
        <f t="shared" si="567"/>
        <v>5.001053793478237E-4</v>
      </c>
      <c r="X1568" s="4">
        <f t="shared" si="573"/>
        <v>-4.0604762713242828E-3</v>
      </c>
      <c r="Y1568" s="4">
        <f t="shared" si="562"/>
        <v>-7.0477894673554751E-3</v>
      </c>
      <c r="Z1568" s="4">
        <f t="shared" si="563"/>
        <v>-7.8697778919655718E-4</v>
      </c>
      <c r="AA1568" s="4">
        <f t="shared" si="556"/>
        <v>9.3554606555309432E-3</v>
      </c>
      <c r="AB1568" s="4">
        <f t="shared" si="557"/>
        <v>9.3554606555309432E-3</v>
      </c>
      <c r="AC1568" s="2">
        <f t="shared" si="568"/>
        <v>2.4742022401009591E-3</v>
      </c>
      <c r="AD1568" s="3">
        <f t="shared" si="569"/>
        <v>2793.8802296239028</v>
      </c>
    </row>
    <row r="1569" spans="1:30" x14ac:dyDescent="0.3">
      <c r="A1569" s="1">
        <f t="shared" si="554"/>
        <v>13</v>
      </c>
      <c r="B1569" s="1">
        <f t="shared" si="553"/>
        <v>1</v>
      </c>
      <c r="C1569" s="5">
        <v>41358</v>
      </c>
      <c r="D1569" s="3">
        <v>2789.45</v>
      </c>
      <c r="E1569" s="3">
        <v>2810.75</v>
      </c>
      <c r="F1569" s="3">
        <f t="shared" si="560"/>
        <v>2791.6580000000004</v>
      </c>
      <c r="G1569" s="3">
        <f t="shared" si="570"/>
        <v>2795.6790000000001</v>
      </c>
      <c r="H1569" s="4">
        <f t="shared" si="555"/>
        <v>-4.0559695231022911E-3</v>
      </c>
      <c r="I1569" s="4">
        <f t="shared" si="558"/>
        <v>3.5489733327144844E-3</v>
      </c>
      <c r="J1569" s="4">
        <f t="shared" si="559"/>
        <v>-7.604942855816775E-3</v>
      </c>
      <c r="K1569" s="4">
        <f t="shared" si="561"/>
        <v>-3.0705403079823012E-3</v>
      </c>
      <c r="L1569" s="4">
        <f t="shared" si="571"/>
        <v>-1.5848589832544403E-3</v>
      </c>
      <c r="M1569" s="4">
        <f t="shared" si="564"/>
        <v>-7.9092782855225748E-4</v>
      </c>
      <c r="N1569" s="4">
        <f t="shared" si="572"/>
        <v>-2.2280812639792584E-3</v>
      </c>
      <c r="O1569" s="4">
        <f t="shared" si="574"/>
        <v>-1.4415028052124008E-3</v>
      </c>
      <c r="P1569" s="4">
        <f t="shared" si="552"/>
        <v>4.8298903015111257E-2</v>
      </c>
      <c r="T1569" s="4"/>
      <c r="U1569" s="4">
        <f t="shared" si="565"/>
        <v>-3.0384067466196433E-3</v>
      </c>
      <c r="V1569" s="4">
        <f t="shared" si="566"/>
        <v>-1.3008022679153528E-2</v>
      </c>
      <c r="W1569" s="4">
        <f t="shared" si="567"/>
        <v>-1.020663968771394E-3</v>
      </c>
      <c r="X1569" s="4">
        <f t="shared" si="573"/>
        <v>-2.8724506197090626E-3</v>
      </c>
      <c r="Y1569" s="4">
        <f t="shared" si="562"/>
        <v>-1.5501082199404046E-2</v>
      </c>
      <c r="Z1569" s="4">
        <f t="shared" si="563"/>
        <v>-9.2935706431384706E-3</v>
      </c>
      <c r="AA1569" s="4">
        <f t="shared" si="556"/>
        <v>-4.0559695231022911E-3</v>
      </c>
      <c r="AB1569" s="4">
        <f t="shared" si="557"/>
        <v>-4.0559695231022911E-3</v>
      </c>
      <c r="AC1569" s="2">
        <f t="shared" si="568"/>
        <v>-1.0588060068957889E-3</v>
      </c>
      <c r="AD1569" s="3">
        <f t="shared" si="569"/>
        <v>2792.4034864159353</v>
      </c>
    </row>
    <row r="1570" spans="1:30" x14ac:dyDescent="0.3">
      <c r="A1570" s="1">
        <f t="shared" si="554"/>
        <v>13</v>
      </c>
      <c r="B1570" s="1">
        <f t="shared" si="553"/>
        <v>2</v>
      </c>
      <c r="C1570" s="5">
        <v>41359</v>
      </c>
      <c r="D1570" s="3">
        <v>2806.5</v>
      </c>
      <c r="E1570" s="3">
        <v>2803.23</v>
      </c>
      <c r="F1570" s="3">
        <f t="shared" si="560"/>
        <v>2795.5039999999999</v>
      </c>
      <c r="G1570" s="3">
        <f t="shared" si="570"/>
        <v>2796.248</v>
      </c>
      <c r="H1570" s="4">
        <f t="shared" si="555"/>
        <v>6.1123160479665106E-3</v>
      </c>
      <c r="I1570" s="4">
        <f t="shared" si="558"/>
        <v>4.9400419437524243E-3</v>
      </c>
      <c r="J1570" s="4">
        <f t="shared" si="559"/>
        <v>1.1722741042140862E-3</v>
      </c>
      <c r="K1570" s="4">
        <f t="shared" si="561"/>
        <v>1.184821380558996E-3</v>
      </c>
      <c r="L1570" s="4">
        <f t="shared" si="571"/>
        <v>2.0286755055258648E-3</v>
      </c>
      <c r="M1570" s="4">
        <f t="shared" si="564"/>
        <v>3.9334588682398931E-3</v>
      </c>
      <c r="N1570" s="4">
        <f t="shared" si="572"/>
        <v>3.6663414689970105E-3</v>
      </c>
      <c r="O1570" s="4">
        <f t="shared" si="574"/>
        <v>-2.6509887760560908E-4</v>
      </c>
      <c r="P1570" s="4">
        <f t="shared" si="552"/>
        <v>5.4706437223076207E-2</v>
      </c>
      <c r="T1570" s="4"/>
      <c r="U1570" s="4">
        <f t="shared" si="565"/>
        <v>-7.8151606947600297E-4</v>
      </c>
      <c r="V1570" s="4">
        <f t="shared" si="566"/>
        <v>-1.0773700908781205E-2</v>
      </c>
      <c r="W1570" s="4">
        <f t="shared" si="567"/>
        <v>6.8992239718434229E-3</v>
      </c>
      <c r="X1570" s="4">
        <f t="shared" si="573"/>
        <v>-5.3200009152683638E-4</v>
      </c>
      <c r="Y1570" s="4">
        <f t="shared" si="562"/>
        <v>-1.129877988353776E-2</v>
      </c>
      <c r="Z1570" s="4">
        <f t="shared" si="563"/>
        <v>-5.0647717616418E-3</v>
      </c>
      <c r="AA1570" s="4">
        <f t="shared" si="556"/>
        <v>6.1123160479665106E-3</v>
      </c>
      <c r="AB1570" s="4">
        <f t="shared" si="557"/>
        <v>6.1123160479665106E-3</v>
      </c>
      <c r="AC1570" s="2">
        <f t="shared" si="568"/>
        <v>3.3485393631604004E-3</v>
      </c>
      <c r="AD1570" s="3">
        <f t="shared" si="569"/>
        <v>2797.1023242772903</v>
      </c>
    </row>
    <row r="1571" spans="1:30" x14ac:dyDescent="0.3">
      <c r="A1571" s="1">
        <f t="shared" si="554"/>
        <v>13</v>
      </c>
      <c r="B1571" s="1">
        <f t="shared" si="553"/>
        <v>3</v>
      </c>
      <c r="C1571" s="5">
        <v>41360</v>
      </c>
      <c r="D1571" s="3">
        <v>2809.98</v>
      </c>
      <c r="E1571" s="3">
        <v>2786.66</v>
      </c>
      <c r="F1571" s="3">
        <f t="shared" si="560"/>
        <v>2796.3180000000002</v>
      </c>
      <c r="G1571" s="3">
        <f t="shared" si="570"/>
        <v>2797.3780000000002</v>
      </c>
      <c r="H1571" s="4">
        <f t="shared" si="555"/>
        <v>1.2399786210582641E-3</v>
      </c>
      <c r="I1571" s="4">
        <f t="shared" si="558"/>
        <v>-7.0693034028149462E-3</v>
      </c>
      <c r="J1571" s="4">
        <f t="shared" si="559"/>
        <v>8.3092820238732101E-3</v>
      </c>
      <c r="K1571" s="4">
        <f t="shared" si="561"/>
        <v>-4.845002672367666E-3</v>
      </c>
      <c r="L1571" s="4">
        <f t="shared" si="571"/>
        <v>-3.7492329314882948E-3</v>
      </c>
      <c r="M1571" s="4">
        <f t="shared" si="564"/>
        <v>4.8857104234925376E-3</v>
      </c>
      <c r="N1571" s="4">
        <f t="shared" si="572"/>
        <v>4.504932833531922E-3</v>
      </c>
      <c r="O1571" s="4">
        <f t="shared" si="574"/>
        <v>-3.7722688417709215E-4</v>
      </c>
      <c r="P1571" s="4">
        <f t="shared" si="552"/>
        <v>5.6014250656725349E-2</v>
      </c>
      <c r="T1571" s="4"/>
      <c r="U1571" s="4">
        <f t="shared" si="565"/>
        <v>-2.1022626046682542E-4</v>
      </c>
      <c r="V1571" s="4">
        <f t="shared" si="566"/>
        <v>-1.0208123997862138E-2</v>
      </c>
      <c r="W1571" s="4">
        <f t="shared" si="567"/>
        <v>1.4505098167796415E-3</v>
      </c>
      <c r="X1571" s="4">
        <f t="shared" si="573"/>
        <v>-7.5756547045169158E-4</v>
      </c>
      <c r="Y1571" s="4">
        <f t="shared" si="562"/>
        <v>-1.7253419097899295E-2</v>
      </c>
      <c r="Z1571" s="4">
        <f t="shared" si="563"/>
        <v>-1.1056956463426502E-2</v>
      </c>
      <c r="AA1571" s="4">
        <f t="shared" si="556"/>
        <v>1.2399786210582641E-3</v>
      </c>
      <c r="AB1571" s="4">
        <f t="shared" si="557"/>
        <v>1.2399786210582641E-3</v>
      </c>
      <c r="AC1571" s="2">
        <f t="shared" si="568"/>
        <v>3.0552235775602741E-3</v>
      </c>
      <c r="AD1571" s="3">
        <f t="shared" si="569"/>
        <v>2801.3948828515272</v>
      </c>
    </row>
    <row r="1572" spans="1:30" x14ac:dyDescent="0.3">
      <c r="A1572" s="1">
        <f t="shared" si="554"/>
        <v>13</v>
      </c>
      <c r="B1572" s="1">
        <f t="shared" si="553"/>
        <v>4</v>
      </c>
      <c r="C1572" s="5">
        <v>41361</v>
      </c>
      <c r="D1572" s="3">
        <v>2818.69</v>
      </c>
      <c r="E1572" s="3">
        <v>2809.49</v>
      </c>
      <c r="F1572" s="3">
        <f t="shared" si="560"/>
        <v>2805.0860000000002</v>
      </c>
      <c r="G1572" s="3">
        <f t="shared" si="570"/>
        <v>2798.5169999999998</v>
      </c>
      <c r="H1572" s="4">
        <f t="shared" si="555"/>
        <v>3.099666189794958E-3</v>
      </c>
      <c r="I1572" s="4">
        <f t="shared" si="558"/>
        <v>-1.7437846532723951E-4</v>
      </c>
      <c r="J1572" s="4">
        <f t="shared" si="559"/>
        <v>3.2740446551221976E-3</v>
      </c>
      <c r="K1572" s="4">
        <f t="shared" si="561"/>
        <v>-2.9519783058954414E-3</v>
      </c>
      <c r="L1572" s="4">
        <f t="shared" si="571"/>
        <v>-4.8770612048642916E-3</v>
      </c>
      <c r="M1572" s="4">
        <f t="shared" si="564"/>
        <v>4.8497621819793809E-3</v>
      </c>
      <c r="N1572" s="4">
        <f t="shared" si="572"/>
        <v>7.2084607668991222E-3</v>
      </c>
      <c r="O1572" s="4">
        <f t="shared" si="574"/>
        <v>2.3305152393489226E-3</v>
      </c>
      <c r="P1572" s="4">
        <f t="shared" si="552"/>
        <v>5.9287542325427663E-2</v>
      </c>
      <c r="T1572" s="4"/>
      <c r="U1572" s="4">
        <f t="shared" si="565"/>
        <v>-1.2501868340699973E-2</v>
      </c>
      <c r="V1572" s="4">
        <f t="shared" si="566"/>
        <v>-2.2376849657293026E-2</v>
      </c>
      <c r="W1572" s="4">
        <f t="shared" si="567"/>
        <v>1.5799052201019927E-2</v>
      </c>
      <c r="X1572" s="4">
        <f t="shared" si="573"/>
        <v>4.705675034062373E-3</v>
      </c>
      <c r="Y1572" s="4">
        <f t="shared" si="562"/>
        <v>-1.5383998526520162E-2</v>
      </c>
      <c r="Z1572" s="4">
        <f t="shared" si="563"/>
        <v>-9.1757487284553577E-3</v>
      </c>
      <c r="AA1572" s="4">
        <f t="shared" si="556"/>
        <v>3.099666189794958E-3</v>
      </c>
      <c r="AB1572" s="4">
        <f t="shared" si="557"/>
        <v>3.099666189794958E-3</v>
      </c>
      <c r="AC1572" s="2">
        <f t="shared" si="568"/>
        <v>4.0905804111063824E-3</v>
      </c>
      <c r="AD1572" s="3">
        <f t="shared" si="569"/>
        <v>2807.1599219010186</v>
      </c>
    </row>
    <row r="1573" spans="1:30" x14ac:dyDescent="0.3">
      <c r="A1573" s="1">
        <f t="shared" si="554"/>
        <v>14</v>
      </c>
      <c r="B1573" s="1">
        <f t="shared" si="553"/>
        <v>1</v>
      </c>
      <c r="C1573" s="5">
        <v>41365</v>
      </c>
      <c r="D1573" s="3">
        <v>2797.07</v>
      </c>
      <c r="E1573" s="3">
        <v>2819.78</v>
      </c>
      <c r="F1573" s="3">
        <f t="shared" si="560"/>
        <v>2804.3380000000002</v>
      </c>
      <c r="G1573" s="3">
        <f t="shared" si="570"/>
        <v>2798.2829999999999</v>
      </c>
      <c r="H1573" s="4">
        <f t="shared" si="555"/>
        <v>-7.6702297875963265E-3</v>
      </c>
      <c r="I1573" s="4">
        <f t="shared" si="558"/>
        <v>3.8670446200190356E-4</v>
      </c>
      <c r="J1573" s="4">
        <f t="shared" si="559"/>
        <v>-8.0569342495982292E-3</v>
      </c>
      <c r="K1573" s="4">
        <f t="shared" si="561"/>
        <v>-4.4471013130212454E-3</v>
      </c>
      <c r="L1573" s="4">
        <f t="shared" si="571"/>
        <v>-7.1920722825931033E-3</v>
      </c>
      <c r="M1573" s="4">
        <f t="shared" si="564"/>
        <v>-2.5916990034724873E-3</v>
      </c>
      <c r="N1573" s="4">
        <f t="shared" si="572"/>
        <v>-4.3348010190525336E-4</v>
      </c>
      <c r="O1573" s="4">
        <f t="shared" si="574"/>
        <v>2.1647652722314031E-3</v>
      </c>
      <c r="P1573" s="4">
        <f t="shared" si="552"/>
        <v>5.1162563464653463E-2</v>
      </c>
      <c r="T1573" s="4"/>
      <c r="U1573" s="4">
        <f t="shared" si="565"/>
        <v>-6.3433722757735359E-3</v>
      </c>
      <c r="V1573" s="4">
        <f t="shared" si="566"/>
        <v>-1.6279938553015804E-2</v>
      </c>
      <c r="W1573" s="4">
        <f t="shared" si="567"/>
        <v>-1.3353279944015417E-3</v>
      </c>
      <c r="X1573" s="4">
        <f t="shared" si="573"/>
        <v>4.3370383793874022E-3</v>
      </c>
      <c r="Y1573" s="4">
        <f t="shared" si="562"/>
        <v>-1.6860479102135662E-2</v>
      </c>
      <c r="Z1573" s="4">
        <f t="shared" si="563"/>
        <v>-1.0661538882852631E-2</v>
      </c>
      <c r="AA1573" s="4">
        <f t="shared" si="556"/>
        <v>-7.6702297875963265E-3</v>
      </c>
      <c r="AB1573" s="4">
        <f t="shared" si="557"/>
        <v>-7.6702297875963265E-3</v>
      </c>
      <c r="AC1573" s="2">
        <f t="shared" si="568"/>
        <v>-2.4048788913681503E-3</v>
      </c>
      <c r="AD1573" s="3">
        <f t="shared" si="569"/>
        <v>2803.7966146006793</v>
      </c>
    </row>
    <row r="1574" spans="1:30" x14ac:dyDescent="0.3">
      <c r="A1574" s="1">
        <f t="shared" si="554"/>
        <v>14</v>
      </c>
      <c r="B1574" s="1">
        <f t="shared" si="553"/>
        <v>2</v>
      </c>
      <c r="C1574" s="5">
        <v>41366</v>
      </c>
      <c r="D1574" s="3">
        <v>2820.62</v>
      </c>
      <c r="E1574" s="3">
        <v>2809</v>
      </c>
      <c r="F1574" s="3">
        <f t="shared" si="560"/>
        <v>2810.5720000000001</v>
      </c>
      <c r="G1574" s="3">
        <f t="shared" si="570"/>
        <v>2801.1149999999998</v>
      </c>
      <c r="H1574" s="4">
        <f t="shared" si="555"/>
        <v>8.4195247169358382E-3</v>
      </c>
      <c r="I1574" s="4">
        <f t="shared" si="558"/>
        <v>4.2651774893012456E-3</v>
      </c>
      <c r="J1574" s="4">
        <f t="shared" si="559"/>
        <v>4.1543472276345927E-3</v>
      </c>
      <c r="K1574" s="4">
        <f t="shared" si="561"/>
        <v>3.9291115345700253E-3</v>
      </c>
      <c r="L1574" s="4">
        <f t="shared" si="571"/>
        <v>6.7133742729973958E-4</v>
      </c>
      <c r="M1574" s="4">
        <f t="shared" si="564"/>
        <v>3.5750729744691736E-3</v>
      </c>
      <c r="N1574" s="4">
        <f t="shared" si="572"/>
        <v>6.9632985436157068E-3</v>
      </c>
      <c r="O1574" s="4">
        <f t="shared" si="574"/>
        <v>3.3528089568961206E-3</v>
      </c>
      <c r="P1574" s="4">
        <f t="shared" si="552"/>
        <v>6.0012852649261747E-2</v>
      </c>
      <c r="T1574" s="4"/>
      <c r="U1574" s="4">
        <f t="shared" si="565"/>
        <v>-2.72427933516156E-3</v>
      </c>
      <c r="V1574" s="4">
        <f t="shared" si="566"/>
        <v>-1.2697036541809903E-2</v>
      </c>
      <c r="W1574" s="4">
        <f t="shared" si="567"/>
        <v>1.1174245819068302E-2</v>
      </c>
      <c r="X1574" s="4">
        <f t="shared" si="573"/>
        <v>6.7751852125151994E-3</v>
      </c>
      <c r="Y1574" s="4">
        <f t="shared" si="562"/>
        <v>-8.5887078112475233E-3</v>
      </c>
      <c r="Z1574" s="4">
        <f t="shared" si="563"/>
        <v>-2.3376120080927489E-3</v>
      </c>
      <c r="AA1574" s="4">
        <f t="shared" si="556"/>
        <v>8.4195247169358382E-3</v>
      </c>
      <c r="AB1574" s="4">
        <f t="shared" si="557"/>
        <v>8.4195247169358382E-3</v>
      </c>
      <c r="AC1574" s="2">
        <f t="shared" si="568"/>
        <v>3.9762854500831162E-3</v>
      </c>
      <c r="AD1574" s="3">
        <f t="shared" si="569"/>
        <v>2809.4044097337865</v>
      </c>
    </row>
    <row r="1575" spans="1:30" x14ac:dyDescent="0.3">
      <c r="A1575" s="1">
        <f t="shared" si="554"/>
        <v>14</v>
      </c>
      <c r="B1575" s="1">
        <f t="shared" si="553"/>
        <v>3</v>
      </c>
      <c r="C1575" s="5">
        <v>41367</v>
      </c>
      <c r="D1575" s="3">
        <v>2795.04</v>
      </c>
      <c r="E1575" s="3">
        <v>2821.97</v>
      </c>
      <c r="F1575" s="3">
        <f t="shared" si="560"/>
        <v>2808.28</v>
      </c>
      <c r="G1575" s="3">
        <f t="shared" si="570"/>
        <v>2801.8919999999998</v>
      </c>
      <c r="H1575" s="4">
        <f t="shared" si="555"/>
        <v>-9.068928108004597E-3</v>
      </c>
      <c r="I1575" s="4">
        <f t="shared" si="558"/>
        <v>4.7861817614563789E-4</v>
      </c>
      <c r="J1575" s="4">
        <f t="shared" si="559"/>
        <v>-9.5475462841502351E-3</v>
      </c>
      <c r="K1575" s="4">
        <f t="shared" si="561"/>
        <v>-3.2014238004409476E-3</v>
      </c>
      <c r="L1575" s="4">
        <f t="shared" si="571"/>
        <v>-6.3697579491979418E-3</v>
      </c>
      <c r="M1575" s="4">
        <f t="shared" si="564"/>
        <v>-4.7146295953395803E-3</v>
      </c>
      <c r="N1575" s="4">
        <f t="shared" si="572"/>
        <v>-2.4454904043410175E-3</v>
      </c>
      <c r="O1575" s="4">
        <f t="shared" si="574"/>
        <v>2.2854771309177594E-3</v>
      </c>
      <c r="P1575" s="4">
        <f t="shared" si="552"/>
        <v>5.0399672295024719E-2</v>
      </c>
      <c r="T1575" s="4"/>
      <c r="U1575" s="4">
        <f t="shared" si="565"/>
        <v>-5.005991590501341E-3</v>
      </c>
      <c r="V1575" s="4">
        <f t="shared" si="566"/>
        <v>-1.4955931674596346E-2</v>
      </c>
      <c r="W1575" s="4">
        <f t="shared" si="567"/>
        <v>-4.08337787279531E-3</v>
      </c>
      <c r="X1575" s="4">
        <f t="shared" si="573"/>
        <v>4.5701955711743908E-3</v>
      </c>
      <c r="Y1575" s="4">
        <f t="shared" si="562"/>
        <v>-1.563033372811631E-2</v>
      </c>
      <c r="Z1575" s="4">
        <f t="shared" si="563"/>
        <v>-9.4236371350200181E-3</v>
      </c>
      <c r="AA1575" s="4">
        <f t="shared" si="556"/>
        <v>-9.068928108004597E-3</v>
      </c>
      <c r="AB1575" s="4">
        <f t="shared" si="557"/>
        <v>-9.068928108004597E-3</v>
      </c>
      <c r="AC1575" s="2">
        <f t="shared" si="568"/>
        <v>-3.4261667653621994E-3</v>
      </c>
      <c r="AD1575" s="3">
        <f t="shared" si="569"/>
        <v>2804.6162731558579</v>
      </c>
    </row>
    <row r="1576" spans="1:30" x14ac:dyDescent="0.3">
      <c r="A1576" s="1">
        <f t="shared" si="554"/>
        <v>14</v>
      </c>
      <c r="B1576" s="1">
        <f t="shared" si="553"/>
        <v>4</v>
      </c>
      <c r="C1576" s="5">
        <v>41368</v>
      </c>
      <c r="D1576" s="3">
        <v>2794.92</v>
      </c>
      <c r="E1576" s="3">
        <v>2794.41</v>
      </c>
      <c r="F1576" s="3">
        <f t="shared" si="560"/>
        <v>2805.2680000000005</v>
      </c>
      <c r="G1576" s="3">
        <f t="shared" si="570"/>
        <v>2800.7930000000001</v>
      </c>
      <c r="H1576" s="4">
        <f t="shared" si="555"/>
        <v>-4.2933195947067258E-5</v>
      </c>
      <c r="I1576" s="4">
        <f t="shared" si="558"/>
        <v>-2.2539927872234714E-4</v>
      </c>
      <c r="J1576" s="4">
        <f t="shared" si="559"/>
        <v>1.8246608277527987E-4</v>
      </c>
      <c r="K1576" s="4">
        <f t="shared" si="561"/>
        <v>4.584907550518243E-3</v>
      </c>
      <c r="L1576" s="4">
        <f t="shared" si="571"/>
        <v>2.2917580984728541E-3</v>
      </c>
      <c r="M1576" s="4">
        <f t="shared" si="564"/>
        <v>-3.6887741206902188E-3</v>
      </c>
      <c r="N1576" s="4">
        <f t="shared" si="572"/>
        <v>-2.096906126229267E-3</v>
      </c>
      <c r="O1576" s="4">
        <f t="shared" si="574"/>
        <v>1.601119173357507E-3</v>
      </c>
      <c r="P1576" s="4">
        <f t="shared" si="552"/>
        <v>5.0354575280071347E-2</v>
      </c>
      <c r="T1576" s="4"/>
      <c r="U1576" s="4">
        <f t="shared" si="565"/>
        <v>5.345182895414754E-3</v>
      </c>
      <c r="V1576" s="4">
        <f t="shared" si="566"/>
        <v>-4.7082689335393784E-3</v>
      </c>
      <c r="W1576" s="4">
        <f t="shared" si="567"/>
        <v>-5.3594687506672454E-3</v>
      </c>
      <c r="X1576" s="4">
        <f t="shared" si="573"/>
        <v>3.2006374096223218E-3</v>
      </c>
      <c r="Y1576" s="4">
        <f t="shared" si="562"/>
        <v>-7.9410888029795412E-3</v>
      </c>
      <c r="Z1576" s="4">
        <f t="shared" si="563"/>
        <v>-1.6859096002340686E-3</v>
      </c>
      <c r="AA1576" s="4">
        <f t="shared" si="556"/>
        <v>-4.2933195947067258E-5</v>
      </c>
      <c r="AB1576" s="4">
        <f t="shared" si="557"/>
        <v>-4.2933195947067258E-5</v>
      </c>
      <c r="AC1576" s="2">
        <f t="shared" si="568"/>
        <v>-2.3128326048349815E-3</v>
      </c>
      <c r="AD1576" s="3">
        <f t="shared" si="569"/>
        <v>2801.3841821039055</v>
      </c>
    </row>
    <row r="1577" spans="1:30" x14ac:dyDescent="0.3">
      <c r="A1577" s="1">
        <f t="shared" si="554"/>
        <v>14</v>
      </c>
      <c r="B1577" s="1">
        <f t="shared" si="553"/>
        <v>5</v>
      </c>
      <c r="C1577" s="5">
        <v>41369</v>
      </c>
      <c r="D1577" s="3">
        <v>2771.75</v>
      </c>
      <c r="E1577" s="3">
        <v>2749.64</v>
      </c>
      <c r="F1577" s="3">
        <f t="shared" si="560"/>
        <v>2795.88</v>
      </c>
      <c r="G1577" s="3">
        <f t="shared" si="570"/>
        <v>2800.4830000000002</v>
      </c>
      <c r="H1577" s="4">
        <f t="shared" si="555"/>
        <v>-8.2900405020537513E-3</v>
      </c>
      <c r="I1577" s="4">
        <f t="shared" si="558"/>
        <v>-1.6200821490418401E-2</v>
      </c>
      <c r="J1577" s="4">
        <f t="shared" si="559"/>
        <v>7.9107809883646497E-3</v>
      </c>
      <c r="K1577" s="4">
        <f t="shared" si="561"/>
        <v>2.5018605183689821E-3</v>
      </c>
      <c r="L1577" s="4">
        <f t="shared" si="571"/>
        <v>3.1326676812057142E-3</v>
      </c>
      <c r="M1577" s="4">
        <f t="shared" si="564"/>
        <v>-8.6305563901169242E-3</v>
      </c>
      <c r="N1577" s="4">
        <f t="shared" si="572"/>
        <v>-1.0260015861549659E-2</v>
      </c>
      <c r="O1577" s="4">
        <f t="shared" si="574"/>
        <v>-1.6606836835934213E-3</v>
      </c>
      <c r="P1577" s="4">
        <f t="shared" ref="P1577:P1640" si="575">(D1577-2660.93)/2660.93</f>
        <v>4.1647093309482089E-2</v>
      </c>
      <c r="T1577" s="4"/>
      <c r="U1577" s="4">
        <f t="shared" si="565"/>
        <v>8.5047156984815239E-3</v>
      </c>
      <c r="V1577" s="4">
        <f t="shared" si="566"/>
        <v>-1.5803314585033448E-3</v>
      </c>
      <c r="W1577" s="4">
        <f t="shared" si="567"/>
        <v>-1.6653126097584358E-2</v>
      </c>
      <c r="X1577" s="4">
        <f t="shared" si="573"/>
        <v>-3.281895813533036E-3</v>
      </c>
      <c r="Y1577" s="4">
        <f t="shared" si="562"/>
        <v>-9.9981626801144367E-3</v>
      </c>
      <c r="Z1577" s="4">
        <f t="shared" si="563"/>
        <v>-3.7559538419204772E-3</v>
      </c>
      <c r="AA1577" s="4">
        <f t="shared" si="556"/>
        <v>-8.2900405020537513E-3</v>
      </c>
      <c r="AB1577" s="4">
        <f t="shared" si="557"/>
        <v>-8.2900405020537513E-3</v>
      </c>
      <c r="AC1577" s="2">
        <f t="shared" si="568"/>
        <v>-7.1276707504658214E-3</v>
      </c>
      <c r="AD1577" s="3">
        <f t="shared" si="569"/>
        <v>2791.5061214026036</v>
      </c>
    </row>
    <row r="1578" spans="1:30" x14ac:dyDescent="0.3">
      <c r="A1578" s="1">
        <f t="shared" si="554"/>
        <v>15</v>
      </c>
      <c r="B1578" s="1">
        <f t="shared" si="553"/>
        <v>1</v>
      </c>
      <c r="C1578" s="5">
        <v>41372</v>
      </c>
      <c r="D1578" s="3">
        <v>2786.13</v>
      </c>
      <c r="E1578" s="3">
        <v>2772.3</v>
      </c>
      <c r="F1578" s="3">
        <f t="shared" si="560"/>
        <v>2793.692</v>
      </c>
      <c r="G1578" s="3">
        <f t="shared" si="570"/>
        <v>2799.0150000000003</v>
      </c>
      <c r="H1578" s="4">
        <f t="shared" si="555"/>
        <v>5.1880580860467606E-3</v>
      </c>
      <c r="I1578" s="4">
        <f t="shared" si="558"/>
        <v>1.9843059438989154E-4</v>
      </c>
      <c r="J1578" s="4">
        <f t="shared" si="559"/>
        <v>4.9896274916568688E-3</v>
      </c>
      <c r="K1578" s="4">
        <f t="shared" si="561"/>
        <v>8.5983584378100421E-3</v>
      </c>
      <c r="L1578" s="4">
        <f t="shared" si="571"/>
        <v>1.035326658849722E-2</v>
      </c>
      <c r="M1578" s="4">
        <f t="shared" si="564"/>
        <v>-2.7068123472451145E-3</v>
      </c>
      <c r="N1578" s="4">
        <f t="shared" si="572"/>
        <v>-4.6034051264463452E-3</v>
      </c>
      <c r="O1578" s="4">
        <f t="shared" si="574"/>
        <v>-1.9105354021529217E-3</v>
      </c>
      <c r="P1578" s="4">
        <f t="shared" si="575"/>
        <v>4.7051218934733449E-2</v>
      </c>
      <c r="T1578" s="4"/>
      <c r="U1578" s="4">
        <f t="shared" si="565"/>
        <v>9.1350229999098628E-3</v>
      </c>
      <c r="V1578" s="4">
        <f t="shared" si="566"/>
        <v>-9.5632723008918119E-4</v>
      </c>
      <c r="W1578" s="4">
        <f t="shared" si="567"/>
        <v>-3.9112356859142081E-3</v>
      </c>
      <c r="X1578" s="4">
        <f t="shared" si="573"/>
        <v>-3.7962613636445337E-3</v>
      </c>
      <c r="Y1578" s="4">
        <f t="shared" si="562"/>
        <v>-3.9776809442074899E-3</v>
      </c>
      <c r="Z1578" s="4">
        <f t="shared" si="563"/>
        <v>2.3024885349523104E-3</v>
      </c>
      <c r="AA1578" s="4">
        <f t="shared" si="556"/>
        <v>5.1880580860467606E-3</v>
      </c>
      <c r="AB1578" s="4">
        <f t="shared" si="557"/>
        <v>5.1880580860467606E-3</v>
      </c>
      <c r="AC1578" s="2">
        <f t="shared" si="568"/>
        <v>-1.2864011855402739E-3</v>
      </c>
      <c r="AD1578" s="3">
        <f t="shared" si="569"/>
        <v>2789.7140809350694</v>
      </c>
    </row>
    <row r="1579" spans="1:30" x14ac:dyDescent="0.3">
      <c r="A1579" s="1">
        <f t="shared" si="554"/>
        <v>15</v>
      </c>
      <c r="B1579" s="1">
        <f t="shared" si="553"/>
        <v>2</v>
      </c>
      <c r="C1579" s="5">
        <v>41373</v>
      </c>
      <c r="D1579" s="3">
        <v>2804.67</v>
      </c>
      <c r="E1579" s="3">
        <v>2793.86</v>
      </c>
      <c r="F1579" s="3">
        <f t="shared" si="560"/>
        <v>2790.502</v>
      </c>
      <c r="G1579" s="3">
        <f t="shared" si="570"/>
        <v>2800.5370000000003</v>
      </c>
      <c r="H1579" s="4">
        <f t="shared" si="555"/>
        <v>6.6543915754110408E-3</v>
      </c>
      <c r="I1579" s="4">
        <f t="shared" si="558"/>
        <v>2.7744577604060178E-3</v>
      </c>
      <c r="J1579" s="4">
        <f t="shared" si="559"/>
        <v>3.879933815005023E-3</v>
      </c>
      <c r="K1579" s="4">
        <f t="shared" si="561"/>
        <v>2.9790426146659603E-4</v>
      </c>
      <c r="L1579" s="4">
        <f t="shared" si="571"/>
        <v>5.0061475156499878E-3</v>
      </c>
      <c r="M1579" s="4">
        <f t="shared" si="564"/>
        <v>5.0772226645958759E-3</v>
      </c>
      <c r="N1579" s="4">
        <f t="shared" si="572"/>
        <v>1.4757883934401904E-3</v>
      </c>
      <c r="O1579" s="4">
        <f t="shared" si="574"/>
        <v>-3.5779610435453402E-3</v>
      </c>
      <c r="P1579" s="4">
        <f t="shared" si="575"/>
        <v>5.4018707745036601E-2</v>
      </c>
      <c r="T1579" s="4"/>
      <c r="U1579" s="4">
        <f t="shared" si="565"/>
        <v>1.2379178286727389E-2</v>
      </c>
      <c r="V1579" s="4">
        <f t="shared" si="566"/>
        <v>2.2553865038600859E-3</v>
      </c>
      <c r="W1579" s="4">
        <f t="shared" si="567"/>
        <v>-5.6547851181654452E-3</v>
      </c>
      <c r="X1579" s="4">
        <f t="shared" si="573"/>
        <v>-7.1408951629775589E-3</v>
      </c>
      <c r="Y1579" s="4">
        <f t="shared" si="562"/>
        <v>-1.217463818568388E-2</v>
      </c>
      <c r="Z1579" s="4">
        <f t="shared" si="563"/>
        <v>-5.9461525691292833E-3</v>
      </c>
      <c r="AA1579" s="4">
        <f t="shared" si="556"/>
        <v>6.6543915754110408E-3</v>
      </c>
      <c r="AB1579" s="4">
        <f t="shared" si="557"/>
        <v>6.6543915754110408E-3</v>
      </c>
      <c r="AC1579" s="2">
        <f t="shared" si="568"/>
        <v>3.5550038720967019E-3</v>
      </c>
      <c r="AD1579" s="3">
        <f t="shared" si="569"/>
        <v>2794.6993872900466</v>
      </c>
    </row>
    <row r="1580" spans="1:30" x14ac:dyDescent="0.3">
      <c r="A1580" s="1">
        <f t="shared" si="554"/>
        <v>15</v>
      </c>
      <c r="B1580" s="1">
        <f t="shared" si="553"/>
        <v>3</v>
      </c>
      <c r="C1580" s="5">
        <v>41374</v>
      </c>
      <c r="D1580" s="3">
        <v>2859.21</v>
      </c>
      <c r="E1580" s="3">
        <v>2812.51</v>
      </c>
      <c r="F1580" s="3">
        <f t="shared" si="560"/>
        <v>2803.3360000000002</v>
      </c>
      <c r="G1580" s="3">
        <f t="shared" si="570"/>
        <v>2805.808</v>
      </c>
      <c r="H1580" s="4">
        <f t="shared" si="555"/>
        <v>1.9446138048326529E-2</v>
      </c>
      <c r="I1580" s="4">
        <f t="shared" si="558"/>
        <v>2.795337775923779E-3</v>
      </c>
      <c r="J1580" s="4">
        <f t="shared" si="559"/>
        <v>1.665080027240275E-2</v>
      </c>
      <c r="K1580" s="4">
        <f t="shared" si="561"/>
        <v>-5.4560786117440682E-3</v>
      </c>
      <c r="L1580" s="4">
        <f t="shared" si="571"/>
        <v>-1.7098466327787006E-3</v>
      </c>
      <c r="M1580" s="4">
        <f t="shared" si="564"/>
        <v>1.9931253335311854E-2</v>
      </c>
      <c r="N1580" s="4">
        <f t="shared" si="572"/>
        <v>1.9032663674777479E-2</v>
      </c>
      <c r="O1580" s="4">
        <f t="shared" si="574"/>
        <v>-8.6457448036337051E-4</v>
      </c>
      <c r="P1580" s="4">
        <f t="shared" si="575"/>
        <v>7.451530104136532E-2</v>
      </c>
      <c r="T1580" s="4"/>
      <c r="U1580" s="4">
        <f t="shared" si="565"/>
        <v>-3.433559028334923E-3</v>
      </c>
      <c r="V1580" s="4">
        <f t="shared" si="566"/>
        <v>-1.3399223438051635E-2</v>
      </c>
      <c r="W1580" s="4">
        <f t="shared" si="567"/>
        <v>2.2958526532715122E-2</v>
      </c>
      <c r="X1580" s="4">
        <f t="shared" si="573"/>
        <v>-1.7605082114318942E-3</v>
      </c>
      <c r="Y1580" s="4">
        <f t="shared" si="562"/>
        <v>-1.7856875636535239E-2</v>
      </c>
      <c r="Z1580" s="4">
        <f t="shared" si="563"/>
        <v>-1.1664217946252581E-2</v>
      </c>
      <c r="AA1580" s="4">
        <f t="shared" si="556"/>
        <v>1.9446138048326529E-2</v>
      </c>
      <c r="AB1580" s="4">
        <f t="shared" si="557"/>
        <v>1.9446138048326529E-2</v>
      </c>
      <c r="AC1580" s="2">
        <f t="shared" si="568"/>
        <v>1.5041593705942881E-2</v>
      </c>
      <c r="AD1580" s="3">
        <f t="shared" si="569"/>
        <v>2816.2029248600311</v>
      </c>
    </row>
    <row r="1581" spans="1:30" x14ac:dyDescent="0.3">
      <c r="A1581" s="1">
        <f t="shared" si="554"/>
        <v>15</v>
      </c>
      <c r="B1581" s="1">
        <f t="shared" si="553"/>
        <v>4</v>
      </c>
      <c r="C1581" s="5">
        <v>41375</v>
      </c>
      <c r="D1581" s="3">
        <v>2859.07</v>
      </c>
      <c r="E1581" s="3">
        <v>2850.39</v>
      </c>
      <c r="F1581" s="3">
        <f t="shared" si="560"/>
        <v>2816.1659999999997</v>
      </c>
      <c r="G1581" s="3">
        <f t="shared" si="570"/>
        <v>2810.7170000000006</v>
      </c>
      <c r="H1581" s="4">
        <f t="shared" si="555"/>
        <v>-4.8964574130571963E-5</v>
      </c>
      <c r="I1581" s="4">
        <f t="shared" si="558"/>
        <v>-3.0847681702288968E-3</v>
      </c>
      <c r="J1581" s="4">
        <f t="shared" si="559"/>
        <v>3.0358035960983249E-3</v>
      </c>
      <c r="K1581" s="4">
        <f t="shared" si="561"/>
        <v>-1.8805893935737648E-2</v>
      </c>
      <c r="L1581" s="4">
        <f t="shared" si="571"/>
        <v>-1.8839314200620152E-2</v>
      </c>
      <c r="M1581" s="4">
        <f t="shared" si="564"/>
        <v>1.5234897374657764E-2</v>
      </c>
      <c r="N1581" s="4">
        <f t="shared" si="572"/>
        <v>1.720308376830524E-2</v>
      </c>
      <c r="O1581" s="4">
        <f t="shared" si="574"/>
        <v>1.9058644943982341E-3</v>
      </c>
      <c r="P1581" s="4">
        <f t="shared" si="575"/>
        <v>7.4462687857253046E-2</v>
      </c>
      <c r="T1581" s="4"/>
      <c r="U1581" s="4">
        <f t="shared" si="565"/>
        <v>-2.2485231934695236E-2</v>
      </c>
      <c r="V1581" s="4">
        <f t="shared" si="566"/>
        <v>-3.2260379615348292E-2</v>
      </c>
      <c r="W1581" s="4">
        <f t="shared" si="567"/>
        <v>2.295235641807282E-2</v>
      </c>
      <c r="X1581" s="4">
        <f t="shared" si="573"/>
        <v>3.8848338197987596E-3</v>
      </c>
      <c r="Y1581" s="4">
        <f t="shared" si="562"/>
        <v>-3.1040234410354414E-2</v>
      </c>
      <c r="Z1581" s="4">
        <f t="shared" si="563"/>
        <v>-2.4930701089696913E-2</v>
      </c>
      <c r="AA1581" s="4">
        <f t="shared" si="556"/>
        <v>-4.8964574130571963E-5</v>
      </c>
      <c r="AB1581" s="4">
        <f t="shared" si="557"/>
        <v>-4.8964574130571963E-5</v>
      </c>
      <c r="AC1581" s="2">
        <f t="shared" si="568"/>
        <v>9.995575516973304E-3</v>
      </c>
      <c r="AD1581" s="3">
        <f t="shared" si="569"/>
        <v>2830.4919499066873</v>
      </c>
    </row>
    <row r="1582" spans="1:30" x14ac:dyDescent="0.3">
      <c r="A1582" s="1">
        <f t="shared" si="554"/>
        <v>15</v>
      </c>
      <c r="B1582" s="1">
        <f t="shared" si="553"/>
        <v>5</v>
      </c>
      <c r="C1582" s="5">
        <v>41376</v>
      </c>
      <c r="D1582" s="3">
        <v>2856.48</v>
      </c>
      <c r="E1582" s="3">
        <v>2854.47</v>
      </c>
      <c r="F1582" s="3">
        <f t="shared" si="560"/>
        <v>2833.1120000000001</v>
      </c>
      <c r="G1582" s="3">
        <f t="shared" si="570"/>
        <v>2814.4959999999996</v>
      </c>
      <c r="H1582" s="4">
        <f t="shared" si="555"/>
        <v>-9.0588897788446783E-4</v>
      </c>
      <c r="I1582" s="4">
        <f t="shared" si="558"/>
        <v>-1.6089147869763117E-3</v>
      </c>
      <c r="J1582" s="4">
        <f t="shared" si="559"/>
        <v>7.030258090918439E-4</v>
      </c>
      <c r="K1582" s="4">
        <f t="shared" si="561"/>
        <v>-1.1122497875183253E-2</v>
      </c>
      <c r="L1582" s="4">
        <f t="shared" si="571"/>
        <v>-1.7221994875567755E-2</v>
      </c>
      <c r="M1582" s="4">
        <f t="shared" si="564"/>
        <v>8.2481737396897601E-3</v>
      </c>
      <c r="N1582" s="4">
        <f t="shared" si="572"/>
        <v>1.4917057974145418E-2</v>
      </c>
      <c r="O1582" s="4">
        <f t="shared" si="574"/>
        <v>6.5171119699771888E-3</v>
      </c>
      <c r="P1582" s="4">
        <f t="shared" si="575"/>
        <v>7.348934395117504E-2</v>
      </c>
      <c r="T1582" s="4"/>
      <c r="U1582" s="4">
        <f t="shared" si="565"/>
        <v>-3.0541399825817543E-2</v>
      </c>
      <c r="V1582" s="4">
        <f t="shared" si="566"/>
        <v>-4.023598582755944E-2</v>
      </c>
      <c r="W1582" s="4">
        <f t="shared" si="567"/>
        <v>3.0569135022999915E-2</v>
      </c>
      <c r="X1582" s="4">
        <f t="shared" si="573"/>
        <v>1.3316737485156719E-2</v>
      </c>
      <c r="Y1582" s="4">
        <f t="shared" si="562"/>
        <v>-2.3452641293198368E-2</v>
      </c>
      <c r="Z1582" s="4">
        <f t="shared" si="563"/>
        <v>-1.7295266302928672E-2</v>
      </c>
      <c r="AA1582" s="4">
        <f t="shared" si="556"/>
        <v>-9.0588897788446783E-4</v>
      </c>
      <c r="AB1582" s="4">
        <f t="shared" si="557"/>
        <v>-9.0588897788446783E-4</v>
      </c>
      <c r="AC1582" s="2">
        <f t="shared" si="568"/>
        <v>6.0652855013425605E-3</v>
      </c>
      <c r="AD1582" s="3">
        <f t="shared" si="569"/>
        <v>2839.154633271125</v>
      </c>
    </row>
    <row r="1583" spans="1:30" x14ac:dyDescent="0.3">
      <c r="A1583" s="1">
        <f t="shared" si="554"/>
        <v>16</v>
      </c>
      <c r="B1583" s="1">
        <f t="shared" si="553"/>
        <v>1</v>
      </c>
      <c r="C1583" s="5">
        <v>41379</v>
      </c>
      <c r="D1583" s="3">
        <v>2797.47</v>
      </c>
      <c r="E1583" s="3">
        <v>2841.26</v>
      </c>
      <c r="F1583" s="3">
        <f t="shared" si="560"/>
        <v>2835.38</v>
      </c>
      <c r="G1583" s="3">
        <f t="shared" si="570"/>
        <v>2814.5359999999996</v>
      </c>
      <c r="H1583" s="4">
        <f t="shared" si="555"/>
        <v>-2.0658292723912022E-2</v>
      </c>
      <c r="I1583" s="4">
        <f t="shared" si="558"/>
        <v>-5.3282361507869126E-3</v>
      </c>
      <c r="J1583" s="4">
        <f t="shared" si="559"/>
        <v>-1.533005657312511E-2</v>
      </c>
      <c r="K1583" s="4">
        <f t="shared" si="561"/>
        <v>-4.0688189660000925E-3</v>
      </c>
      <c r="L1583" s="4">
        <f t="shared" si="571"/>
        <v>-1.4019974856389075E-2</v>
      </c>
      <c r="M1583" s="4">
        <f t="shared" si="564"/>
        <v>-1.3370341894208292E-2</v>
      </c>
      <c r="N1583" s="4">
        <f t="shared" si="572"/>
        <v>-6.0635216604086094E-3</v>
      </c>
      <c r="O1583" s="4">
        <f t="shared" si="574"/>
        <v>7.451018241482664E-3</v>
      </c>
      <c r="P1583" s="4">
        <f t="shared" si="575"/>
        <v>5.1312886847831383E-2</v>
      </c>
      <c r="T1583" s="4"/>
      <c r="U1583" s="4">
        <f t="shared" si="565"/>
        <v>-2.4628213745588944E-2</v>
      </c>
      <c r="V1583" s="4">
        <f t="shared" si="566"/>
        <v>-3.4381931608133062E-2</v>
      </c>
      <c r="W1583" s="4">
        <f t="shared" si="567"/>
        <v>4.0701618373872326E-3</v>
      </c>
      <c r="X1583" s="4">
        <f t="shared" si="573"/>
        <v>1.4922188988621545E-2</v>
      </c>
      <c r="Y1583" s="4">
        <f t="shared" si="562"/>
        <v>-1.648691349260864E-2</v>
      </c>
      <c r="Z1583" s="4">
        <f t="shared" si="563"/>
        <v>-1.0285617848859049E-2</v>
      </c>
      <c r="AA1583" s="4">
        <f t="shared" si="556"/>
        <v>-2.0658292723912022E-2</v>
      </c>
      <c r="AB1583" s="4">
        <f t="shared" si="557"/>
        <v>-2.0658292723912022E-2</v>
      </c>
      <c r="AC1583" s="2">
        <f t="shared" si="568"/>
        <v>-9.9338886615704478E-3</v>
      </c>
      <c r="AD1583" s="3">
        <f t="shared" si="569"/>
        <v>2825.2597555140833</v>
      </c>
    </row>
    <row r="1584" spans="1:30" x14ac:dyDescent="0.3">
      <c r="A1584" s="1">
        <f t="shared" si="554"/>
        <v>16</v>
      </c>
      <c r="B1584" s="1">
        <f t="shared" ref="B1584:B1647" si="576">WEEKDAY(C1584,2)</f>
        <v>2</v>
      </c>
      <c r="C1584" s="5">
        <v>41380</v>
      </c>
      <c r="D1584" s="3">
        <v>2838.41</v>
      </c>
      <c r="E1584" s="3">
        <v>2815.65</v>
      </c>
      <c r="F1584" s="3">
        <f t="shared" si="560"/>
        <v>2842.1279999999997</v>
      </c>
      <c r="G1584" s="3">
        <f t="shared" si="570"/>
        <v>2816.3150000000001</v>
      </c>
      <c r="H1584" s="4">
        <f t="shared" si="555"/>
        <v>1.4634652024865346E-2</v>
      </c>
      <c r="I1584" s="4">
        <f t="shared" si="558"/>
        <v>6.498729208892425E-3</v>
      </c>
      <c r="J1584" s="4">
        <f t="shared" si="559"/>
        <v>8.1359228159729215E-3</v>
      </c>
      <c r="K1584" s="4">
        <f t="shared" si="561"/>
        <v>1.6295974577028562E-2</v>
      </c>
      <c r="L1584" s="4">
        <f t="shared" si="571"/>
        <v>5.858865331889289E-3</v>
      </c>
      <c r="M1584" s="4">
        <f t="shared" si="564"/>
        <v>-1.3081747197873732E-3</v>
      </c>
      <c r="N1584" s="4">
        <f t="shared" si="572"/>
        <v>7.8453582074447629E-3</v>
      </c>
      <c r="O1584" s="4">
        <f t="shared" si="574"/>
        <v>9.0941759647125142E-3</v>
      </c>
      <c r="P1584" s="4">
        <f t="shared" si="575"/>
        <v>6.6698485116106029E-2</v>
      </c>
      <c r="T1584" s="4"/>
      <c r="U1584" s="4">
        <f t="shared" si="565"/>
        <v>2.5737541421356701E-3</v>
      </c>
      <c r="V1584" s="4">
        <f t="shared" si="566"/>
        <v>-7.4519833992856407E-3</v>
      </c>
      <c r="W1584" s="4">
        <f t="shared" si="567"/>
        <v>1.2029935785671677E-2</v>
      </c>
      <c r="X1584" s="4">
        <f t="shared" si="573"/>
        <v>1.850061386804229E-2</v>
      </c>
      <c r="Y1584" s="4">
        <f t="shared" si="562"/>
        <v>3.6239549438985782E-3</v>
      </c>
      <c r="Z1584" s="4">
        <f t="shared" si="563"/>
        <v>9.9520546358485961E-3</v>
      </c>
      <c r="AA1584" s="4">
        <f t="shared" si="556"/>
        <v>1.4634652024865346E-2</v>
      </c>
      <c r="AB1584" s="4">
        <f t="shared" si="557"/>
        <v>1.4634652024865346E-2</v>
      </c>
      <c r="AC1584" s="2">
        <f t="shared" si="568"/>
        <v>3.0886410551250218E-3</v>
      </c>
      <c r="AD1584" s="3">
        <f t="shared" si="569"/>
        <v>2829.6431703427224</v>
      </c>
    </row>
    <row r="1585" spans="1:30" x14ac:dyDescent="0.3">
      <c r="A1585" s="1">
        <f t="shared" si="554"/>
        <v>16</v>
      </c>
      <c r="B1585" s="1">
        <f t="shared" si="576"/>
        <v>3</v>
      </c>
      <c r="C1585" s="5">
        <v>41381</v>
      </c>
      <c r="D1585" s="3">
        <v>2781.98</v>
      </c>
      <c r="E1585" s="3">
        <v>2811.33</v>
      </c>
      <c r="F1585" s="3">
        <f t="shared" si="560"/>
        <v>2826.6819999999998</v>
      </c>
      <c r="G1585" s="3">
        <f t="shared" si="570"/>
        <v>2815.009</v>
      </c>
      <c r="H1585" s="4">
        <f t="shared" si="555"/>
        <v>-1.9880848785059184E-2</v>
      </c>
      <c r="I1585" s="4">
        <f t="shared" si="558"/>
        <v>-9.5405526333404711E-3</v>
      </c>
      <c r="J1585" s="4">
        <f t="shared" si="559"/>
        <v>-1.0340296151718713E-2</v>
      </c>
      <c r="K1585" s="4">
        <f t="shared" si="561"/>
        <v>-1.9465123079462858E-4</v>
      </c>
      <c r="L1585" s="4">
        <f t="shared" si="571"/>
        <v>-6.9514661768774596E-3</v>
      </c>
      <c r="M1585" s="4">
        <f t="shared" si="564"/>
        <v>-1.5814301007329362E-2</v>
      </c>
      <c r="N1585" s="4">
        <f t="shared" si="572"/>
        <v>-1.1733177407248075E-2</v>
      </c>
      <c r="O1585" s="4">
        <f t="shared" si="574"/>
        <v>4.1959323934750697E-3</v>
      </c>
      <c r="P1585" s="4">
        <f t="shared" si="575"/>
        <v>4.5491613834261022E-2</v>
      </c>
      <c r="T1585" s="4"/>
      <c r="U1585" s="4">
        <f t="shared" si="565"/>
        <v>7.3280463358007418E-3</v>
      </c>
      <c r="V1585" s="4">
        <f t="shared" si="566"/>
        <v>-2.7452341275572114E-3</v>
      </c>
      <c r="W1585" s="4">
        <f t="shared" si="567"/>
        <v>-2.7010957572196521E-2</v>
      </c>
      <c r="X1585" s="4">
        <f t="shared" si="573"/>
        <v>8.3279350031532241E-3</v>
      </c>
      <c r="Y1585" s="4">
        <f t="shared" si="562"/>
        <v>-1.2661052088266008E-2</v>
      </c>
      <c r="Z1585" s="4">
        <f t="shared" si="563"/>
        <v>-6.4356334328496733E-3</v>
      </c>
      <c r="AA1585" s="4">
        <f t="shared" si="556"/>
        <v>-1.9880848785059184E-2</v>
      </c>
      <c r="AB1585" s="4">
        <f t="shared" si="557"/>
        <v>-1.9880848785059184E-2</v>
      </c>
      <c r="AC1585" s="2">
        <f t="shared" si="568"/>
        <v>-1.1421881859376572E-2</v>
      </c>
      <c r="AD1585" s="3">
        <f t="shared" si="569"/>
        <v>2813.7554468951485</v>
      </c>
    </row>
    <row r="1586" spans="1:30" x14ac:dyDescent="0.3">
      <c r="A1586" s="1">
        <f t="shared" si="554"/>
        <v>16</v>
      </c>
      <c r="B1586" s="1">
        <f t="shared" si="576"/>
        <v>4</v>
      </c>
      <c r="C1586" s="5">
        <v>41382</v>
      </c>
      <c r="D1586" s="3">
        <v>2741.95</v>
      </c>
      <c r="E1586" s="3">
        <v>2787.97</v>
      </c>
      <c r="F1586" s="3">
        <f t="shared" si="560"/>
        <v>2803.2580000000003</v>
      </c>
      <c r="G1586" s="3">
        <f t="shared" si="570"/>
        <v>2809.712</v>
      </c>
      <c r="H1586" s="4">
        <f t="shared" si="555"/>
        <v>-1.4389032271979022E-2</v>
      </c>
      <c r="I1586" s="4">
        <f t="shared" si="558"/>
        <v>2.1531427256845058E-3</v>
      </c>
      <c r="J1586" s="4">
        <f t="shared" si="559"/>
        <v>-1.6542174997663528E-2</v>
      </c>
      <c r="K1586" s="4">
        <f t="shared" si="561"/>
        <v>1.3157894736842111E-2</v>
      </c>
      <c r="L1586" s="4">
        <f t="shared" si="571"/>
        <v>1.2674825523947315E-2</v>
      </c>
      <c r="M1586" s="4">
        <f t="shared" si="564"/>
        <v>-2.187026666828399E-2</v>
      </c>
      <c r="N1586" s="4">
        <f t="shared" si="572"/>
        <v>-2.4117062531675906E-2</v>
      </c>
      <c r="O1586" s="4">
        <f t="shared" si="574"/>
        <v>-2.353799303415352E-3</v>
      </c>
      <c r="P1586" s="4">
        <f t="shared" si="575"/>
        <v>3.0448001262716413E-2</v>
      </c>
      <c r="T1586" s="4"/>
      <c r="U1586" s="4">
        <f t="shared" si="565"/>
        <v>2.7710479586481623E-2</v>
      </c>
      <c r="V1586" s="4">
        <f t="shared" si="566"/>
        <v>1.7433374790616737E-2</v>
      </c>
      <c r="W1586" s="4">
        <f t="shared" si="567"/>
        <v>-4.0964369532750282E-2</v>
      </c>
      <c r="X1586" s="4">
        <f t="shared" si="573"/>
        <v>-4.5835366239062071E-3</v>
      </c>
      <c r="Y1586" s="4">
        <f t="shared" si="562"/>
        <v>5.2500328127054246E-4</v>
      </c>
      <c r="Z1586" s="4">
        <f t="shared" si="563"/>
        <v>6.8335633090216815E-3</v>
      </c>
      <c r="AA1586" s="4">
        <f t="shared" si="556"/>
        <v>-1.4389032271979022E-2</v>
      </c>
      <c r="AB1586" s="4">
        <f t="shared" si="557"/>
        <v>-1.4389032271979022E-2</v>
      </c>
      <c r="AC1586" s="2">
        <f t="shared" si="568"/>
        <v>-1.7458486817811866E-2</v>
      </c>
      <c r="AD1586" s="3">
        <f t="shared" si="569"/>
        <v>2789.8202979300991</v>
      </c>
    </row>
    <row r="1587" spans="1:30" x14ac:dyDescent="0.3">
      <c r="A1587" s="1">
        <f t="shared" si="554"/>
        <v>16</v>
      </c>
      <c r="B1587" s="1">
        <f t="shared" si="576"/>
        <v>5</v>
      </c>
      <c r="C1587" s="5">
        <v>41383</v>
      </c>
      <c r="D1587" s="3">
        <v>2780.46</v>
      </c>
      <c r="E1587" s="3">
        <v>2743.4</v>
      </c>
      <c r="F1587" s="3">
        <f t="shared" si="560"/>
        <v>2788.0539999999992</v>
      </c>
      <c r="G1587" s="3">
        <f t="shared" si="570"/>
        <v>2810.5829999999996</v>
      </c>
      <c r="H1587" s="4">
        <f t="shared" si="555"/>
        <v>1.4044749174857389E-2</v>
      </c>
      <c r="I1587" s="4">
        <f t="shared" si="558"/>
        <v>5.2882072977270662E-4</v>
      </c>
      <c r="J1587" s="4">
        <f t="shared" si="559"/>
        <v>1.3515928445084683E-2</v>
      </c>
      <c r="K1587" s="4">
        <f t="shared" si="561"/>
        <v>1.7506701435109906E-2</v>
      </c>
      <c r="L1587" s="4">
        <f t="shared" si="571"/>
        <v>2.6251390433815358E-2</v>
      </c>
      <c r="M1587" s="4">
        <f t="shared" si="564"/>
        <v>-2.7237635999873546E-3</v>
      </c>
      <c r="N1587" s="4">
        <f t="shared" si="572"/>
        <v>-1.0717705187855898E-2</v>
      </c>
      <c r="O1587" s="4">
        <f t="shared" si="574"/>
        <v>-8.1026161138805994E-3</v>
      </c>
      <c r="P1587" s="4">
        <f t="shared" si="575"/>
        <v>4.4920384978184395E-2</v>
      </c>
      <c r="T1587" s="4"/>
      <c r="U1587" s="4">
        <f t="shared" si="565"/>
        <v>4.1769543573004692E-2</v>
      </c>
      <c r="V1587" s="4">
        <f t="shared" si="566"/>
        <v>3.1351848137274603E-2</v>
      </c>
      <c r="W1587" s="4">
        <f t="shared" si="567"/>
        <v>-2.6613174256427483E-2</v>
      </c>
      <c r="X1587" s="4">
        <f t="shared" si="573"/>
        <v>-1.5904065917620235E-2</v>
      </c>
      <c r="Y1587" s="4">
        <f t="shared" si="562"/>
        <v>4.8195854571160563E-3</v>
      </c>
      <c r="Z1587" s="4">
        <f t="shared" si="563"/>
        <v>1.1155223898061683E-2</v>
      </c>
      <c r="AA1587" s="4">
        <f t="shared" si="556"/>
        <v>1.4044749174857389E-2</v>
      </c>
      <c r="AB1587" s="4">
        <f t="shared" si="557"/>
        <v>1.4044749174857389E-2</v>
      </c>
      <c r="AC1587" s="2">
        <f t="shared" si="568"/>
        <v>-2.2443044028923869E-3</v>
      </c>
      <c r="AD1587" s="3">
        <f t="shared" si="569"/>
        <v>2786.7001986200662</v>
      </c>
    </row>
    <row r="1588" spans="1:30" x14ac:dyDescent="0.3">
      <c r="A1588" s="1">
        <f t="shared" si="554"/>
        <v>17</v>
      </c>
      <c r="B1588" s="1">
        <f t="shared" si="576"/>
        <v>1</v>
      </c>
      <c r="C1588" s="5">
        <v>41386</v>
      </c>
      <c r="D1588" s="3">
        <v>2810.07</v>
      </c>
      <c r="E1588" s="3">
        <v>2791.77</v>
      </c>
      <c r="F1588" s="3">
        <f t="shared" si="560"/>
        <v>2790.5739999999996</v>
      </c>
      <c r="G1588" s="3">
        <f t="shared" si="570"/>
        <v>2812.9769999999999</v>
      </c>
      <c r="H1588" s="4">
        <f t="shared" si="555"/>
        <v>1.0649317019486029E-2</v>
      </c>
      <c r="I1588" s="4">
        <f t="shared" si="558"/>
        <v>4.0676722556699059E-3</v>
      </c>
      <c r="J1588" s="4">
        <f t="shared" si="559"/>
        <v>6.5816447638161234E-3</v>
      </c>
      <c r="K1588" s="4">
        <f t="shared" si="561"/>
        <v>1.8845802493111866E-3</v>
      </c>
      <c r="L1588" s="4">
        <f t="shared" si="571"/>
        <v>1.1810995302935374E-2</v>
      </c>
      <c r="M1588" s="4">
        <f t="shared" si="564"/>
        <v>6.9863762795756542E-3</v>
      </c>
      <c r="N1588" s="4">
        <f t="shared" si="572"/>
        <v>-1.0334247311654871E-3</v>
      </c>
      <c r="O1588" s="4">
        <f t="shared" si="574"/>
        <v>-7.9723992640753603E-3</v>
      </c>
      <c r="P1588" s="4">
        <f t="shared" si="575"/>
        <v>5.6048073417940471E-2</v>
      </c>
      <c r="T1588" s="4"/>
      <c r="U1588" s="4">
        <f t="shared" si="565"/>
        <v>6.117692755874842E-3</v>
      </c>
      <c r="V1588" s="4">
        <f t="shared" si="566"/>
        <v>-3.9434841716839836E-3</v>
      </c>
      <c r="W1588" s="4">
        <f t="shared" si="567"/>
        <v>4.5040697487373823E-3</v>
      </c>
      <c r="X1588" s="4">
        <f t="shared" si="573"/>
        <v>-1.5802467394141349E-2</v>
      </c>
      <c r="Y1588" s="4">
        <f t="shared" si="562"/>
        <v>-1.060774618771263E-2</v>
      </c>
      <c r="Z1588" s="4">
        <f t="shared" si="563"/>
        <v>-4.3693809257782379E-3</v>
      </c>
      <c r="AA1588" s="4">
        <f t="shared" si="556"/>
        <v>1.0649317019486029E-2</v>
      </c>
      <c r="AB1588" s="4">
        <f t="shared" si="557"/>
        <v>1.0649317019486029E-2</v>
      </c>
      <c r="AC1588" s="2">
        <f t="shared" si="568"/>
        <v>5.5442987493628934E-3</v>
      </c>
      <c r="AD1588" s="3">
        <f t="shared" si="569"/>
        <v>2794.490132413378</v>
      </c>
    </row>
    <row r="1589" spans="1:30" x14ac:dyDescent="0.3">
      <c r="A1589" s="1">
        <f t="shared" si="554"/>
        <v>17</v>
      </c>
      <c r="B1589" s="1">
        <f t="shared" si="576"/>
        <v>2</v>
      </c>
      <c r="C1589" s="5">
        <v>41387</v>
      </c>
      <c r="D1589" s="3">
        <v>2835.37</v>
      </c>
      <c r="E1589" s="3">
        <v>2824.97</v>
      </c>
      <c r="F1589" s="3">
        <f t="shared" si="560"/>
        <v>2789.9659999999994</v>
      </c>
      <c r="G1589" s="3">
        <f t="shared" si="570"/>
        <v>2816.0469999999996</v>
      </c>
      <c r="H1589" s="4">
        <f t="shared" si="555"/>
        <v>9.0033344365086018E-3</v>
      </c>
      <c r="I1589" s="4">
        <f t="shared" si="558"/>
        <v>5.3023590159674439E-3</v>
      </c>
      <c r="J1589" s="4">
        <f t="shared" si="559"/>
        <v>3.7009754205411579E-3</v>
      </c>
      <c r="K1589" s="4">
        <f t="shared" si="561"/>
        <v>-1.1193671332031009E-2</v>
      </c>
      <c r="L1589" s="4">
        <f t="shared" si="571"/>
        <v>1.3629553712183227E-3</v>
      </c>
      <c r="M1589" s="4">
        <f t="shared" si="564"/>
        <v>1.6274033447002744E-2</v>
      </c>
      <c r="N1589" s="4">
        <f t="shared" si="572"/>
        <v>6.8617462705701723E-3</v>
      </c>
      <c r="O1589" s="4">
        <f t="shared" si="574"/>
        <v>-9.1984467635617684E-3</v>
      </c>
      <c r="P1589" s="4">
        <f t="shared" si="575"/>
        <v>6.5556027403952777E-2</v>
      </c>
      <c r="T1589" s="4"/>
      <c r="U1589" s="4">
        <f t="shared" si="565"/>
        <v>1.0085158020974455E-2</v>
      </c>
      <c r="V1589" s="4">
        <f t="shared" si="566"/>
        <v>-1.5693559235366396E-5</v>
      </c>
      <c r="W1589" s="4">
        <f t="shared" si="567"/>
        <v>-1.0710221567708554E-3</v>
      </c>
      <c r="X1589" s="4">
        <f t="shared" si="573"/>
        <v>-1.8353149471100623E-2</v>
      </c>
      <c r="Y1589" s="4">
        <f t="shared" si="562"/>
        <v>-2.3522927300459618E-2</v>
      </c>
      <c r="Z1589" s="4">
        <f t="shared" si="563"/>
        <v>-1.7365995481019674E-2</v>
      </c>
      <c r="AA1589" s="4">
        <f t="shared" si="556"/>
        <v>9.0033344365086018E-3</v>
      </c>
      <c r="AB1589" s="4">
        <f t="shared" si="557"/>
        <v>9.0033344365086018E-3</v>
      </c>
      <c r="AC1589" s="2">
        <f t="shared" si="568"/>
        <v>9.611883125570134E-3</v>
      </c>
      <c r="AD1589" s="3">
        <f t="shared" si="569"/>
        <v>2808.1167549422521</v>
      </c>
    </row>
    <row r="1590" spans="1:30" x14ac:dyDescent="0.3">
      <c r="A1590" s="1">
        <f t="shared" si="554"/>
        <v>17</v>
      </c>
      <c r="B1590" s="1">
        <f t="shared" si="576"/>
        <v>3</v>
      </c>
      <c r="C1590" s="5">
        <v>41388</v>
      </c>
      <c r="D1590" s="3">
        <v>2834.12</v>
      </c>
      <c r="E1590" s="3">
        <v>2827.35</v>
      </c>
      <c r="F1590" s="3">
        <f t="shared" si="560"/>
        <v>2800.3939999999993</v>
      </c>
      <c r="G1590" s="3">
        <f t="shared" si="570"/>
        <v>2813.5379999999996</v>
      </c>
      <c r="H1590" s="4">
        <f t="shared" si="555"/>
        <v>-4.4085957035589716E-4</v>
      </c>
      <c r="I1590" s="4">
        <f t="shared" si="558"/>
        <v>-2.8285550034034294E-3</v>
      </c>
      <c r="J1590" s="4">
        <f t="shared" si="559"/>
        <v>2.3876954330475323E-3</v>
      </c>
      <c r="K1590" s="4">
        <f t="shared" si="561"/>
        <v>-1.5309289440178973E-2</v>
      </c>
      <c r="L1590" s="4">
        <f t="shared" si="571"/>
        <v>-8.5064343944138369E-3</v>
      </c>
      <c r="M1590" s="4">
        <f t="shared" si="564"/>
        <v>1.2043305334892368E-2</v>
      </c>
      <c r="N1590" s="4">
        <f t="shared" si="572"/>
        <v>7.3153445945995177E-3</v>
      </c>
      <c r="O1590" s="4">
        <f t="shared" si="574"/>
        <v>-4.6377711600074211E-3</v>
      </c>
      <c r="P1590" s="4">
        <f t="shared" si="575"/>
        <v>6.5086266831521342E-2</v>
      </c>
      <c r="T1590" s="4"/>
      <c r="U1590" s="4">
        <f t="shared" si="565"/>
        <v>-1.8829993969041035E-2</v>
      </c>
      <c r="V1590" s="4">
        <f t="shared" si="566"/>
        <v>-2.8641694029350698E-2</v>
      </c>
      <c r="W1590" s="4">
        <f t="shared" si="567"/>
        <v>1.8742047031251076E-2</v>
      </c>
      <c r="X1590" s="4">
        <f t="shared" si="573"/>
        <v>-9.2999495521606142E-3</v>
      </c>
      <c r="Y1590" s="4">
        <f t="shared" si="562"/>
        <v>-2.7587228474590709E-2</v>
      </c>
      <c r="Z1590" s="4">
        <f t="shared" si="563"/>
        <v>-2.1455923089116719E-2</v>
      </c>
      <c r="AA1590" s="4">
        <f t="shared" si="556"/>
        <v>-4.4085957035589716E-4</v>
      </c>
      <c r="AB1590" s="4">
        <f t="shared" si="557"/>
        <v>-4.4085957035589716E-4</v>
      </c>
      <c r="AC1590" s="2">
        <f t="shared" si="568"/>
        <v>6.1167123146391271E-3</v>
      </c>
      <c r="AD1590" s="3">
        <f t="shared" si="569"/>
        <v>2816.7845032948348</v>
      </c>
    </row>
    <row r="1591" spans="1:30" x14ac:dyDescent="0.3">
      <c r="A1591" s="1">
        <f t="shared" si="554"/>
        <v>17</v>
      </c>
      <c r="B1591" s="1">
        <f t="shared" si="576"/>
        <v>4</v>
      </c>
      <c r="C1591" s="5">
        <v>41389</v>
      </c>
      <c r="D1591" s="3">
        <v>2848.66</v>
      </c>
      <c r="E1591" s="3">
        <v>2841.98</v>
      </c>
      <c r="F1591" s="3">
        <f t="shared" si="560"/>
        <v>2821.7359999999999</v>
      </c>
      <c r="G1591" s="3">
        <f t="shared" si="570"/>
        <v>2812.4969999999998</v>
      </c>
      <c r="H1591" s="4">
        <f t="shared" si="555"/>
        <v>5.1303402819922817E-3</v>
      </c>
      <c r="I1591" s="4">
        <f t="shared" si="558"/>
        <v>2.7733476352448478E-3</v>
      </c>
      <c r="J1591" s="4">
        <f t="shared" si="559"/>
        <v>2.3569926467474338E-3</v>
      </c>
      <c r="K1591" s="4">
        <f t="shared" si="561"/>
        <v>-6.7445979704457756E-3</v>
      </c>
      <c r="L1591" s="4">
        <f t="shared" si="571"/>
        <v>-9.047291967563497E-3</v>
      </c>
      <c r="M1591" s="4">
        <f t="shared" si="564"/>
        <v>9.5416438674631437E-3</v>
      </c>
      <c r="N1591" s="4">
        <f t="shared" si="572"/>
        <v>1.2857969270722783E-2</v>
      </c>
      <c r="O1591" s="4">
        <f t="shared" si="574"/>
        <v>3.2432792962305201E-3</v>
      </c>
      <c r="P1591" s="4">
        <f t="shared" si="575"/>
        <v>7.055052181004387E-2</v>
      </c>
      <c r="T1591" s="4"/>
      <c r="U1591" s="4">
        <f t="shared" si="565"/>
        <v>-3.2521558720167133E-2</v>
      </c>
      <c r="V1591" s="4">
        <f t="shared" si="566"/>
        <v>-4.2196343132965455E-2</v>
      </c>
      <c r="W1591" s="4">
        <f t="shared" si="567"/>
        <v>3.8917558671748224E-2</v>
      </c>
      <c r="X1591" s="4">
        <f t="shared" si="573"/>
        <v>6.5916158983581278E-3</v>
      </c>
      <c r="Y1591" s="4">
        <f t="shared" si="562"/>
        <v>-1.9129328669068586E-2</v>
      </c>
      <c r="Z1591" s="4">
        <f t="shared" si="563"/>
        <v>-1.2944694112952338E-2</v>
      </c>
      <c r="AA1591" s="4">
        <f t="shared" si="556"/>
        <v>5.1303402819922817E-3</v>
      </c>
      <c r="AB1591" s="4">
        <f t="shared" si="557"/>
        <v>5.1303402819922817E-3</v>
      </c>
      <c r="AC1591" s="2">
        <f t="shared" si="568"/>
        <v>7.459763937000684E-3</v>
      </c>
      <c r="AD1591" s="3">
        <f t="shared" si="569"/>
        <v>2827.4096688632235</v>
      </c>
    </row>
    <row r="1592" spans="1:30" x14ac:dyDescent="0.3">
      <c r="A1592" s="1">
        <f t="shared" si="554"/>
        <v>17</v>
      </c>
      <c r="B1592" s="1">
        <f t="shared" si="576"/>
        <v>5</v>
      </c>
      <c r="C1592" s="5">
        <v>41390</v>
      </c>
      <c r="D1592" s="3">
        <v>2840.55</v>
      </c>
      <c r="E1592" s="3">
        <v>2842.21</v>
      </c>
      <c r="F1592" s="3">
        <f t="shared" si="560"/>
        <v>2833.7539999999999</v>
      </c>
      <c r="G1592" s="3">
        <f t="shared" si="570"/>
        <v>2810.9039999999995</v>
      </c>
      <c r="H1592" s="4">
        <f t="shared" si="555"/>
        <v>-2.8469526022760431E-3</v>
      </c>
      <c r="I1592" s="4">
        <f t="shared" si="558"/>
        <v>-2.2642224765327622E-3</v>
      </c>
      <c r="J1592" s="4">
        <f t="shared" si="559"/>
        <v>-5.8273012574328086E-4</v>
      </c>
      <c r="K1592" s="4">
        <f t="shared" si="561"/>
        <v>-5.8290564686552847E-3</v>
      </c>
      <c r="L1592" s="4">
        <f t="shared" si="571"/>
        <v>-1.4410284133592861E-2</v>
      </c>
      <c r="M1592" s="4">
        <f t="shared" si="564"/>
        <v>2.398232168353455E-3</v>
      </c>
      <c r="N1592" s="4">
        <f t="shared" si="572"/>
        <v>1.0546784948899232E-2</v>
      </c>
      <c r="O1592" s="4">
        <f t="shared" si="574"/>
        <v>8.0442167890022575E-3</v>
      </c>
      <c r="P1592" s="4">
        <f t="shared" si="575"/>
        <v>6.7502715216108788E-2</v>
      </c>
      <c r="T1592" s="4"/>
      <c r="U1592" s="4">
        <f t="shared" si="565"/>
        <v>-2.3941081069695863E-2</v>
      </c>
      <c r="V1592" s="4">
        <f t="shared" si="566"/>
        <v>-3.3701670258998881E-2</v>
      </c>
      <c r="W1592" s="4">
        <f t="shared" si="567"/>
        <v>2.1611531904792786E-2</v>
      </c>
      <c r="X1592" s="4">
        <f t="shared" si="573"/>
        <v>1.6391361142933651E-2</v>
      </c>
      <c r="Y1592" s="4">
        <f t="shared" si="562"/>
        <v>-1.822520289672698E-2</v>
      </c>
      <c r="Z1592" s="4">
        <f t="shared" si="563"/>
        <v>-1.2034867601809723E-2</v>
      </c>
      <c r="AA1592" s="4">
        <f t="shared" si="556"/>
        <v>-2.8469526022760431E-3</v>
      </c>
      <c r="AB1592" s="4">
        <f t="shared" si="557"/>
        <v>-2.8469526022760431E-3</v>
      </c>
      <c r="AC1592" s="2">
        <f t="shared" si="568"/>
        <v>3.0839875227864776E-3</v>
      </c>
      <c r="AD1592" s="3">
        <f t="shared" si="569"/>
        <v>2831.7897792421491</v>
      </c>
    </row>
    <row r="1593" spans="1:30" x14ac:dyDescent="0.3">
      <c r="A1593" s="1">
        <f t="shared" si="554"/>
        <v>18</v>
      </c>
      <c r="B1593" s="1">
        <f t="shared" si="576"/>
        <v>1</v>
      </c>
      <c r="C1593" s="5">
        <v>41393</v>
      </c>
      <c r="D1593" s="3">
        <v>2866.95</v>
      </c>
      <c r="E1593" s="3">
        <v>2849.54</v>
      </c>
      <c r="F1593" s="3">
        <f t="shared" si="560"/>
        <v>2845.13</v>
      </c>
      <c r="G1593" s="3">
        <f t="shared" si="570"/>
        <v>2817.8519999999999</v>
      </c>
      <c r="H1593" s="4">
        <f t="shared" si="555"/>
        <v>9.2939747584093336E-3</v>
      </c>
      <c r="I1593" s="4">
        <f t="shared" si="558"/>
        <v>3.1648800408370847E-3</v>
      </c>
      <c r="J1593" s="4">
        <f t="shared" si="559"/>
        <v>6.1290947175722489E-3</v>
      </c>
      <c r="K1593" s="4">
        <f t="shared" si="561"/>
        <v>-3.0803893612152574E-4</v>
      </c>
      <c r="L1593" s="4">
        <f t="shared" si="571"/>
        <v>-9.9112261123142E-3</v>
      </c>
      <c r="M1593" s="4">
        <f t="shared" si="564"/>
        <v>7.6692453420405069E-3</v>
      </c>
      <c r="N1593" s="4">
        <f t="shared" si="572"/>
        <v>1.7423910127288431E-2</v>
      </c>
      <c r="O1593" s="4">
        <f t="shared" si="574"/>
        <v>9.5146409947854862E-3</v>
      </c>
      <c r="P1593" s="4">
        <f t="shared" si="575"/>
        <v>7.7424058505860732E-2</v>
      </c>
      <c r="T1593" s="4"/>
      <c r="U1593" s="4">
        <f t="shared" si="565"/>
        <v>-1.073031631198184E-2</v>
      </c>
      <c r="V1593" s="4">
        <f t="shared" si="566"/>
        <v>-2.0623013148862009E-2</v>
      </c>
      <c r="W1593" s="4">
        <f t="shared" si="567"/>
        <v>2.0241488646190183E-2</v>
      </c>
      <c r="X1593" s="4">
        <f t="shared" si="573"/>
        <v>1.9550099728586484E-2</v>
      </c>
      <c r="Y1593" s="4">
        <f t="shared" si="562"/>
        <v>-1.2773025981805856E-2</v>
      </c>
      <c r="Z1593" s="4">
        <f t="shared" si="563"/>
        <v>-6.548313349753792E-3</v>
      </c>
      <c r="AA1593" s="4">
        <f t="shared" si="556"/>
        <v>9.2939747584093336E-3</v>
      </c>
      <c r="AB1593" s="4">
        <f t="shared" si="557"/>
        <v>9.2939747584093336E-3</v>
      </c>
      <c r="AC1593" s="2">
        <f t="shared" si="568"/>
        <v>8.1759874333002698E-3</v>
      </c>
      <c r="AD1593" s="3">
        <f t="shared" si="569"/>
        <v>2843.5098528280996</v>
      </c>
    </row>
    <row r="1594" spans="1:30" x14ac:dyDescent="0.3">
      <c r="A1594" s="1">
        <f t="shared" si="554"/>
        <v>18</v>
      </c>
      <c r="B1594" s="1">
        <f t="shared" si="576"/>
        <v>2</v>
      </c>
      <c r="C1594" s="5">
        <v>41394</v>
      </c>
      <c r="D1594" s="3">
        <v>2887.44</v>
      </c>
      <c r="E1594" s="3">
        <v>2869.13</v>
      </c>
      <c r="F1594" s="3">
        <f t="shared" si="560"/>
        <v>2855.5439999999999</v>
      </c>
      <c r="G1594" s="3">
        <f t="shared" si="570"/>
        <v>2822.7549999999997</v>
      </c>
      <c r="H1594" s="4">
        <f t="shared" si="555"/>
        <v>7.1469680322294553E-3</v>
      </c>
      <c r="I1594" s="4">
        <f t="shared" si="558"/>
        <v>7.6038996145739936E-4</v>
      </c>
      <c r="J1594" s="4">
        <f t="shared" si="559"/>
        <v>6.3865780707720561E-3</v>
      </c>
      <c r="K1594" s="4">
        <f t="shared" si="561"/>
        <v>-6.7597969968084936E-3</v>
      </c>
      <c r="L1594" s="4">
        <f t="shared" si="571"/>
        <v>-1.7922259621626635E-2</v>
      </c>
      <c r="M1594" s="4">
        <f t="shared" si="564"/>
        <v>1.1169850648422923E-2</v>
      </c>
      <c r="N1594" s="4">
        <f t="shared" si="572"/>
        <v>2.2915555901947E-2</v>
      </c>
      <c r="O1594" s="4">
        <f t="shared" si="574"/>
        <v>1.1355733798797625E-2</v>
      </c>
      <c r="P1594" s="4">
        <f t="shared" si="575"/>
        <v>8.5124373809157036E-2</v>
      </c>
      <c r="T1594" s="4"/>
      <c r="U1594" s="4">
        <f t="shared" si="565"/>
        <v>-1.1015190359092391E-2</v>
      </c>
      <c r="V1594" s="4">
        <f t="shared" si="566"/>
        <v>-2.0905038455501509E-2</v>
      </c>
      <c r="W1594" s="4">
        <f t="shared" si="567"/>
        <v>1.8364446262745308E-2</v>
      </c>
      <c r="X1594" s="4">
        <f t="shared" si="573"/>
        <v>2.3504945938409443E-2</v>
      </c>
      <c r="Y1594" s="4">
        <f t="shared" si="562"/>
        <v>-1.9144338181386892E-2</v>
      </c>
      <c r="Z1594" s="4">
        <f t="shared" si="563"/>
        <v>-1.2959798263994508E-2</v>
      </c>
      <c r="AA1594" s="4">
        <f t="shared" si="556"/>
        <v>7.1469680322294553E-3</v>
      </c>
      <c r="AB1594" s="4">
        <f t="shared" si="557"/>
        <v>7.1469680322294553E-3</v>
      </c>
      <c r="AC1594" s="2">
        <f t="shared" si="568"/>
        <v>1.0142813281407341E-2</v>
      </c>
      <c r="AD1594" s="3">
        <f t="shared" si="569"/>
        <v>2858.1532352187332</v>
      </c>
    </row>
    <row r="1595" spans="1:30" x14ac:dyDescent="0.3">
      <c r="A1595" s="1">
        <f t="shared" si="554"/>
        <v>18</v>
      </c>
      <c r="B1595" s="1">
        <f t="shared" si="576"/>
        <v>3</v>
      </c>
      <c r="C1595" s="5">
        <v>41395</v>
      </c>
      <c r="D1595" s="3">
        <v>2873.35</v>
      </c>
      <c r="E1595" s="3">
        <v>2885.35</v>
      </c>
      <c r="F1595" s="3">
        <f t="shared" si="560"/>
        <v>2863.3900000000003</v>
      </c>
      <c r="G1595" s="3">
        <f t="shared" si="570"/>
        <v>2831.8919999999994</v>
      </c>
      <c r="H1595" s="4">
        <f t="shared" si="555"/>
        <v>-4.8797550771618268E-3</v>
      </c>
      <c r="I1595" s="4">
        <f t="shared" si="558"/>
        <v>-7.2382456432000162E-4</v>
      </c>
      <c r="J1595" s="4">
        <f t="shared" si="559"/>
        <v>-4.155930512841825E-3</v>
      </c>
      <c r="K1595" s="4">
        <f t="shared" si="561"/>
        <v>-9.1915329842351574E-3</v>
      </c>
      <c r="L1595" s="4">
        <f t="shared" si="571"/>
        <v>-2.0833140929143058E-2</v>
      </c>
      <c r="M1595" s="4">
        <f t="shared" si="564"/>
        <v>3.4783944904464921E-3</v>
      </c>
      <c r="N1595" s="4">
        <f t="shared" si="572"/>
        <v>1.4639682586765507E-2</v>
      </c>
      <c r="O1595" s="4">
        <f t="shared" si="574"/>
        <v>1.0962117389110605E-2</v>
      </c>
      <c r="P1595" s="4">
        <f t="shared" si="575"/>
        <v>7.9829232636709754E-2</v>
      </c>
      <c r="T1595" s="4"/>
      <c r="U1595" s="4">
        <f t="shared" si="565"/>
        <v>-1.8466184578727233E-2</v>
      </c>
      <c r="V1595" s="4">
        <f t="shared" si="566"/>
        <v>-2.8281522732939907E-2</v>
      </c>
      <c r="W1595" s="4">
        <f t="shared" si="567"/>
        <v>1.3842039151482655E-2</v>
      </c>
      <c r="X1595" s="4">
        <f t="shared" si="573"/>
        <v>2.2495406003584146E-2</v>
      </c>
      <c r="Y1595" s="4">
        <f t="shared" si="562"/>
        <v>-2.1545753271214701E-2</v>
      </c>
      <c r="Z1595" s="4">
        <f t="shared" si="563"/>
        <v>-1.5376354875719358E-2</v>
      </c>
      <c r="AA1595" s="4">
        <f t="shared" si="556"/>
        <v>-4.8797550771618268E-3</v>
      </c>
      <c r="AB1595" s="4">
        <f t="shared" si="557"/>
        <v>-4.8797550771618268E-3</v>
      </c>
      <c r="AC1595" s="2">
        <f t="shared" si="568"/>
        <v>3.5259110518538611E-3</v>
      </c>
      <c r="AD1595" s="3">
        <f t="shared" si="569"/>
        <v>2863.2188234791556</v>
      </c>
    </row>
    <row r="1596" spans="1:30" x14ac:dyDescent="0.3">
      <c r="A1596" s="1">
        <f t="shared" si="554"/>
        <v>18</v>
      </c>
      <c r="B1596" s="1">
        <f t="shared" si="576"/>
        <v>4</v>
      </c>
      <c r="C1596" s="5">
        <v>41396</v>
      </c>
      <c r="D1596" s="3">
        <v>2911.14</v>
      </c>
      <c r="E1596" s="3">
        <v>2877.56</v>
      </c>
      <c r="F1596" s="3">
        <f t="shared" si="560"/>
        <v>2875.886</v>
      </c>
      <c r="G1596" s="3">
        <f t="shared" si="570"/>
        <v>2848.8109999999997</v>
      </c>
      <c r="H1596" s="4">
        <f t="shared" si="555"/>
        <v>1.3151895870673593E-2</v>
      </c>
      <c r="I1596" s="4">
        <f t="shared" si="558"/>
        <v>1.4651887170028144E-3</v>
      </c>
      <c r="J1596" s="4">
        <f t="shared" si="559"/>
        <v>1.1686707153670779E-2</v>
      </c>
      <c r="K1596" s="4">
        <f t="shared" si="561"/>
        <v>-2.1847321071222408E-3</v>
      </c>
      <c r="L1596" s="4">
        <f t="shared" si="571"/>
        <v>-1.0950439189254627E-2</v>
      </c>
      <c r="M1596" s="4">
        <f t="shared" si="564"/>
        <v>1.2258483124852622E-2</v>
      </c>
      <c r="N1596" s="4">
        <f t="shared" si="572"/>
        <v>2.187895230676945E-2</v>
      </c>
      <c r="O1596" s="4">
        <f t="shared" si="574"/>
        <v>9.3004802242421438E-3</v>
      </c>
      <c r="P1596" s="4">
        <f t="shared" si="575"/>
        <v>9.4031034262457125E-2</v>
      </c>
      <c r="T1596" s="4"/>
      <c r="U1596" s="4">
        <f t="shared" si="565"/>
        <v>-8.5927575826126486E-3</v>
      </c>
      <c r="V1596" s="4">
        <f t="shared" si="566"/>
        <v>-1.8506830006786587E-2</v>
      </c>
      <c r="W1596" s="4">
        <f t="shared" si="567"/>
        <v>2.1933119431592405E-2</v>
      </c>
      <c r="X1596" s="4">
        <f t="shared" si="573"/>
        <v>1.9190314047806065E-2</v>
      </c>
      <c r="Y1596" s="4">
        <f t="shared" si="562"/>
        <v>-1.4626318988579501E-2</v>
      </c>
      <c r="Z1596" s="4">
        <f t="shared" si="563"/>
        <v>-8.413291831796909E-3</v>
      </c>
      <c r="AA1596" s="4">
        <f t="shared" si="556"/>
        <v>1.3151895870673593E-2</v>
      </c>
      <c r="AB1596" s="4">
        <f t="shared" si="557"/>
        <v>1.3151895870673593E-2</v>
      </c>
      <c r="AC1596" s="2">
        <f t="shared" si="568"/>
        <v>1.0974206329443351E-2</v>
      </c>
      <c r="AD1596" s="3">
        <f t="shared" si="569"/>
        <v>2879.1925489861042</v>
      </c>
    </row>
    <row r="1597" spans="1:30" x14ac:dyDescent="0.3">
      <c r="A1597" s="1">
        <f t="shared" si="554"/>
        <v>18</v>
      </c>
      <c r="B1597" s="1">
        <f t="shared" si="576"/>
        <v>5</v>
      </c>
      <c r="C1597" s="5">
        <v>41397</v>
      </c>
      <c r="D1597" s="3">
        <v>2944.59</v>
      </c>
      <c r="E1597" s="3">
        <v>2938.74</v>
      </c>
      <c r="F1597" s="3">
        <f t="shared" si="560"/>
        <v>2896.694</v>
      </c>
      <c r="G1597" s="3">
        <f t="shared" si="570"/>
        <v>2865.2239999999997</v>
      </c>
      <c r="H1597" s="4">
        <f t="shared" si="555"/>
        <v>1.1490343988952876E-2</v>
      </c>
      <c r="I1597" s="4">
        <f t="shared" si="558"/>
        <v>9.4808219460417262E-3</v>
      </c>
      <c r="J1597" s="4">
        <f t="shared" si="559"/>
        <v>2.00952204291115E-3</v>
      </c>
      <c r="K1597" s="4">
        <f t="shared" si="561"/>
        <v>-9.0754824570443444E-3</v>
      </c>
      <c r="L1597" s="4">
        <f t="shared" si="571"/>
        <v>-1.8801721814974463E-2</v>
      </c>
      <c r="M1597" s="4">
        <f t="shared" si="564"/>
        <v>1.6534711640235449E-2</v>
      </c>
      <c r="N1597" s="4">
        <f t="shared" si="572"/>
        <v>2.7699754015742033E-2</v>
      </c>
      <c r="O1597" s="4">
        <f t="shared" si="574"/>
        <v>1.0687396207961126E-2</v>
      </c>
      <c r="P1597" s="4">
        <f t="shared" si="575"/>
        <v>0.10660182718072266</v>
      </c>
      <c r="T1597" s="4"/>
      <c r="U1597" s="4">
        <f t="shared" si="565"/>
        <v>-2.4248232651126259E-2</v>
      </c>
      <c r="V1597" s="4">
        <f t="shared" si="566"/>
        <v>-3.400575032461494E-2</v>
      </c>
      <c r="W1597" s="4">
        <f t="shared" si="567"/>
        <v>3.662670961609546E-2</v>
      </c>
      <c r="X1597" s="4">
        <f t="shared" si="573"/>
        <v>2.2210819993549211E-2</v>
      </c>
      <c r="Y1597" s="4">
        <f t="shared" si="562"/>
        <v>-2.1431149758078714E-2</v>
      </c>
      <c r="Z1597" s="4">
        <f t="shared" si="563"/>
        <v>-1.5261028758810583E-2</v>
      </c>
      <c r="AA1597" s="4">
        <f t="shared" si="556"/>
        <v>1.1490343988952876E-2</v>
      </c>
      <c r="AB1597" s="4">
        <f t="shared" si="557"/>
        <v>1.1490343988952876E-2</v>
      </c>
      <c r="AC1597" s="2">
        <f t="shared" si="568"/>
        <v>1.4806238109866112E-2</v>
      </c>
      <c r="AD1597" s="3">
        <f t="shared" si="569"/>
        <v>2900.9916993240695</v>
      </c>
    </row>
    <row r="1598" spans="1:30" x14ac:dyDescent="0.3">
      <c r="A1598" s="1">
        <f t="shared" si="554"/>
        <v>19</v>
      </c>
      <c r="B1598" s="1">
        <f t="shared" si="576"/>
        <v>1</v>
      </c>
      <c r="C1598" s="5">
        <v>41400</v>
      </c>
      <c r="D1598" s="3">
        <v>2955.36</v>
      </c>
      <c r="E1598" s="3">
        <v>2948.9</v>
      </c>
      <c r="F1598" s="3">
        <f t="shared" si="560"/>
        <v>2914.3760000000002</v>
      </c>
      <c r="G1598" s="3">
        <f t="shared" si="570"/>
        <v>2879.7529999999997</v>
      </c>
      <c r="H1598" s="4">
        <f t="shared" si="555"/>
        <v>3.657555041618691E-3</v>
      </c>
      <c r="I1598" s="4">
        <f t="shared" si="558"/>
        <v>1.4637012283543534E-3</v>
      </c>
      <c r="J1598" s="4">
        <f t="shared" si="559"/>
        <v>2.1938538132643378E-3</v>
      </c>
      <c r="K1598" s="4">
        <f t="shared" si="561"/>
        <v>-1.3740452830444998E-2</v>
      </c>
      <c r="L1598" s="4">
        <f t="shared" si="571"/>
        <v>-2.4871978026746785E-2</v>
      </c>
      <c r="M1598" s="4">
        <f t="shared" si="564"/>
        <v>1.4062701586891987E-2</v>
      </c>
      <c r="N1598" s="4">
        <f t="shared" si="572"/>
        <v>2.6254682259207799E-2</v>
      </c>
      <c r="O1598" s="4">
        <f t="shared" si="574"/>
        <v>1.1715324021439181E-2</v>
      </c>
      <c r="P1598" s="4">
        <f t="shared" si="575"/>
        <v>0.11064928427279196</v>
      </c>
      <c r="T1598" s="4"/>
      <c r="U1598" s="4">
        <f t="shared" si="565"/>
        <v>-2.6366998461585595E-2</v>
      </c>
      <c r="V1598" s="4">
        <f t="shared" si="566"/>
        <v>-3.6103328476969732E-2</v>
      </c>
      <c r="W1598" s="4">
        <f t="shared" si="567"/>
        <v>3.0837649767174284E-2</v>
      </c>
      <c r="X1598" s="4">
        <f t="shared" si="573"/>
        <v>2.433843093285723E-2</v>
      </c>
      <c r="Y1598" s="4">
        <f t="shared" si="562"/>
        <v>-2.6037953418594113E-2</v>
      </c>
      <c r="Z1598" s="4">
        <f t="shared" si="563"/>
        <v>-1.9896879466959127E-2</v>
      </c>
      <c r="AA1598" s="4">
        <f t="shared" si="556"/>
        <v>3.657555041618691E-3</v>
      </c>
      <c r="AB1598" s="4">
        <f t="shared" si="557"/>
        <v>3.657555041618691E-3</v>
      </c>
      <c r="AC1598" s="2">
        <f t="shared" si="568"/>
        <v>1.2264337943246766E-2</v>
      </c>
      <c r="AD1598" s="3">
        <f t="shared" si="569"/>
        <v>2919.1144662160464</v>
      </c>
    </row>
    <row r="1599" spans="1:30" x14ac:dyDescent="0.3">
      <c r="A1599" s="1">
        <f t="shared" si="554"/>
        <v>19</v>
      </c>
      <c r="B1599" s="1">
        <f t="shared" si="576"/>
        <v>2</v>
      </c>
      <c r="C1599" s="5">
        <v>41401</v>
      </c>
      <c r="D1599" s="3">
        <v>2952.88</v>
      </c>
      <c r="E1599" s="3">
        <v>2960.08</v>
      </c>
      <c r="F1599" s="3">
        <f t="shared" si="560"/>
        <v>2927.4639999999999</v>
      </c>
      <c r="G1599" s="3">
        <f t="shared" si="570"/>
        <v>2891.5039999999999</v>
      </c>
      <c r="H1599" s="4">
        <f t="shared" si="555"/>
        <v>-8.3915326728385643E-4</v>
      </c>
      <c r="I1599" s="4">
        <f t="shared" si="558"/>
        <v>1.5970981538627443E-3</v>
      </c>
      <c r="J1599" s="4">
        <f t="shared" si="559"/>
        <v>-2.4362514211466006E-3</v>
      </c>
      <c r="K1599" s="4">
        <f t="shared" si="561"/>
        <v>-1.1589112663093497E-2</v>
      </c>
      <c r="L1599" s="4">
        <f t="shared" si="571"/>
        <v>-2.391436425868779E-2</v>
      </c>
      <c r="M1599" s="4">
        <f t="shared" si="564"/>
        <v>8.6819171815606163E-3</v>
      </c>
      <c r="N1599" s="4">
        <f t="shared" si="572"/>
        <v>2.1226323740171277E-2</v>
      </c>
      <c r="O1599" s="4">
        <f t="shared" si="574"/>
        <v>1.2177941535043766E-2</v>
      </c>
      <c r="P1599" s="4">
        <f t="shared" si="575"/>
        <v>0.10971727929708797</v>
      </c>
      <c r="T1599" s="4"/>
      <c r="U1599" s="4">
        <f t="shared" si="565"/>
        <v>-2.2981971739483537E-2</v>
      </c>
      <c r="V1599" s="4">
        <f t="shared" si="566"/>
        <v>-3.2752152022088754E-2</v>
      </c>
      <c r="W1599" s="4">
        <f t="shared" si="567"/>
        <v>2.266367439669744E-2</v>
      </c>
      <c r="X1599" s="4">
        <f t="shared" si="573"/>
        <v>2.5186094138279807E-2</v>
      </c>
      <c r="Y1599" s="4">
        <f t="shared" si="562"/>
        <v>-2.3913437941608585E-2</v>
      </c>
      <c r="Z1599" s="4">
        <f t="shared" si="563"/>
        <v>-1.7758968389291439E-2</v>
      </c>
      <c r="AA1599" s="4">
        <f t="shared" si="556"/>
        <v>-8.3915326728385643E-4</v>
      </c>
      <c r="AB1599" s="4">
        <f t="shared" si="557"/>
        <v>-8.3915326728385643E-4</v>
      </c>
      <c r="AC1599" s="2">
        <f t="shared" si="568"/>
        <v>7.623186806090667E-3</v>
      </c>
      <c r="AD1599" s="3">
        <f t="shared" si="569"/>
        <v>2930.3696441440311</v>
      </c>
    </row>
    <row r="1600" spans="1:30" x14ac:dyDescent="0.3">
      <c r="A1600" s="1">
        <f t="shared" si="554"/>
        <v>19</v>
      </c>
      <c r="B1600" s="1">
        <f t="shared" si="576"/>
        <v>3</v>
      </c>
      <c r="C1600" s="5">
        <v>41402</v>
      </c>
      <c r="D1600" s="3">
        <v>2968.24</v>
      </c>
      <c r="E1600" s="3">
        <v>2952.31</v>
      </c>
      <c r="F1600" s="3">
        <f t="shared" si="560"/>
        <v>2946.442</v>
      </c>
      <c r="G1600" s="3">
        <f t="shared" si="570"/>
        <v>2904.9160000000002</v>
      </c>
      <c r="H1600" s="4">
        <f t="shared" si="555"/>
        <v>5.201701389829479E-3</v>
      </c>
      <c r="I1600" s="4">
        <f t="shared" si="558"/>
        <v>-1.9303188751326289E-4</v>
      </c>
      <c r="J1600" s="4">
        <f t="shared" si="559"/>
        <v>5.3947332773427422E-3</v>
      </c>
      <c r="K1600" s="4">
        <f t="shared" si="561"/>
        <v>-4.0257308119530143E-3</v>
      </c>
      <c r="L1600" s="4">
        <f t="shared" si="571"/>
        <v>-1.8625883882853349E-2</v>
      </c>
      <c r="M1600" s="4">
        <f t="shared" si="564"/>
        <v>7.398075373620039E-3</v>
      </c>
      <c r="N1600" s="4">
        <f t="shared" si="572"/>
        <v>2.1798909159507406E-2</v>
      </c>
      <c r="O1600" s="4">
        <f t="shared" si="574"/>
        <v>1.3990108616553865E-2</v>
      </c>
      <c r="P1600" s="4">
        <f t="shared" si="575"/>
        <v>0.11548969721112542</v>
      </c>
      <c r="T1600" s="4"/>
      <c r="U1600" s="4">
        <f t="shared" si="565"/>
        <v>-2.6933028094606012E-2</v>
      </c>
      <c r="V1600" s="4">
        <f t="shared" si="566"/>
        <v>-3.6663697813659892E-2</v>
      </c>
      <c r="W1600" s="4">
        <f t="shared" si="567"/>
        <v>3.3024170393443152E-2</v>
      </c>
      <c r="X1600" s="4">
        <f t="shared" si="573"/>
        <v>2.9004781046242274E-2</v>
      </c>
      <c r="Y1600" s="4">
        <f t="shared" si="562"/>
        <v>-1.6444362597340098E-2</v>
      </c>
      <c r="Z1600" s="4">
        <f t="shared" si="563"/>
        <v>-1.0242798659568805E-2</v>
      </c>
      <c r="AA1600" s="4">
        <f t="shared" si="556"/>
        <v>5.201701389829479E-3</v>
      </c>
      <c r="AB1600" s="4">
        <f t="shared" si="557"/>
        <v>5.201701389829479E-3</v>
      </c>
      <c r="AC1600" s="2">
        <f t="shared" si="568"/>
        <v>8.5056814489323038E-3</v>
      </c>
      <c r="AD1600" s="3">
        <f t="shared" si="569"/>
        <v>2942.993096096021</v>
      </c>
    </row>
    <row r="1601" spans="1:30" x14ac:dyDescent="0.3">
      <c r="A1601" s="1">
        <f t="shared" si="554"/>
        <v>19</v>
      </c>
      <c r="B1601" s="1">
        <f t="shared" si="576"/>
        <v>4</v>
      </c>
      <c r="C1601" s="5">
        <v>41403</v>
      </c>
      <c r="D1601" s="3">
        <v>2961.12</v>
      </c>
      <c r="E1601" s="3">
        <v>2960.55</v>
      </c>
      <c r="F1601" s="3">
        <f t="shared" si="560"/>
        <v>2956.4380000000006</v>
      </c>
      <c r="G1601" s="3">
        <f t="shared" si="570"/>
        <v>2916.1619999999998</v>
      </c>
      <c r="H1601" s="4">
        <f t="shared" si="555"/>
        <v>-2.3987278656712029E-3</v>
      </c>
      <c r="I1601" s="4">
        <f t="shared" si="558"/>
        <v>-2.5907608549172573E-3</v>
      </c>
      <c r="J1601" s="4">
        <f t="shared" si="559"/>
        <v>1.920329892460544E-4</v>
      </c>
      <c r="K1601" s="4">
        <f t="shared" si="561"/>
        <v>-4.3704350052554382E-3</v>
      </c>
      <c r="L1601" s="4">
        <f t="shared" si="571"/>
        <v>-1.9228004923231703E-2</v>
      </c>
      <c r="M1601" s="4">
        <f t="shared" si="564"/>
        <v>1.5836625019700508E-3</v>
      </c>
      <c r="N1601" s="4">
        <f t="shared" si="572"/>
        <v>1.5416838982196491E-2</v>
      </c>
      <c r="O1601" s="4">
        <f t="shared" si="574"/>
        <v>1.3601610201545615E-2</v>
      </c>
      <c r="P1601" s="4">
        <f t="shared" si="575"/>
        <v>0.11281394099055596</v>
      </c>
      <c r="T1601" s="4"/>
      <c r="U1601" s="4">
        <f t="shared" si="565"/>
        <v>-1.9236988922728591E-2</v>
      </c>
      <c r="V1601" s="4">
        <f t="shared" si="566"/>
        <v>-2.9044619033501383E-2</v>
      </c>
      <c r="W1601" s="4">
        <f t="shared" si="567"/>
        <v>1.7168531915332144E-2</v>
      </c>
      <c r="X1601" s="4">
        <f t="shared" si="573"/>
        <v>2.8009455173119029E-2</v>
      </c>
      <c r="Y1601" s="4">
        <f t="shared" si="562"/>
        <v>-1.6784768733369468E-2</v>
      </c>
      <c r="Z1601" s="4">
        <f t="shared" si="563"/>
        <v>-1.0585351141302509E-2</v>
      </c>
      <c r="AA1601" s="4">
        <f t="shared" si="556"/>
        <v>-2.3987278656712029E-3</v>
      </c>
      <c r="AB1601" s="4">
        <f t="shared" si="557"/>
        <v>-2.3987278656712029E-3</v>
      </c>
      <c r="AC1601" s="2">
        <f t="shared" si="568"/>
        <v>4.0810918175056962E-3</v>
      </c>
      <c r="AD1601" s="3">
        <f t="shared" si="569"/>
        <v>2949.0353973973474</v>
      </c>
    </row>
    <row r="1602" spans="1:30" x14ac:dyDescent="0.3">
      <c r="A1602" s="1">
        <f t="shared" si="554"/>
        <v>19</v>
      </c>
      <c r="B1602" s="1">
        <f t="shared" si="576"/>
        <v>5</v>
      </c>
      <c r="C1602" s="5">
        <v>41404</v>
      </c>
      <c r="D1602" s="3">
        <v>2981.02</v>
      </c>
      <c r="E1602" s="3">
        <v>2967.07</v>
      </c>
      <c r="F1602" s="3">
        <f t="shared" si="560"/>
        <v>2963.7239999999997</v>
      </c>
      <c r="G1602" s="3">
        <f t="shared" si="570"/>
        <v>2930.2089999999998</v>
      </c>
      <c r="H1602" s="4">
        <f t="shared" si="555"/>
        <v>6.720430107526913E-3</v>
      </c>
      <c r="I1602" s="4">
        <f t="shared" si="558"/>
        <v>2.0093748311450642E-3</v>
      </c>
      <c r="J1602" s="4">
        <f t="shared" si="559"/>
        <v>4.7110552763818484E-3</v>
      </c>
      <c r="K1602" s="4">
        <f t="shared" si="561"/>
        <v>-5.8086129572602755E-4</v>
      </c>
      <c r="L1602" s="4">
        <f t="shared" si="571"/>
        <v>-1.2345553934547348E-2</v>
      </c>
      <c r="M1602" s="4">
        <f t="shared" si="564"/>
        <v>5.8359010488157059E-3</v>
      </c>
      <c r="N1602" s="4">
        <f t="shared" si="572"/>
        <v>1.7340401316083647E-2</v>
      </c>
      <c r="O1602" s="4">
        <f t="shared" si="574"/>
        <v>1.1242796089928907E-2</v>
      </c>
      <c r="P1602" s="4">
        <f t="shared" si="575"/>
        <v>0.12029252930366457</v>
      </c>
      <c r="T1602" s="4"/>
      <c r="U1602" s="4">
        <f t="shared" si="565"/>
        <v>-5.5823472199707357E-3</v>
      </c>
      <c r="V1602" s="4">
        <f t="shared" si="566"/>
        <v>-1.5526523747771083E-2</v>
      </c>
      <c r="W1602" s="4">
        <f t="shared" si="567"/>
        <v>1.2371841241055575E-2</v>
      </c>
      <c r="X1602" s="4">
        <f t="shared" si="573"/>
        <v>2.3140172900554822E-2</v>
      </c>
      <c r="Y1602" s="4">
        <f t="shared" si="562"/>
        <v>-1.3042446566352955E-2</v>
      </c>
      <c r="Z1602" s="4">
        <f t="shared" si="563"/>
        <v>-6.8194326983744271E-3</v>
      </c>
      <c r="AA1602" s="4">
        <f t="shared" si="556"/>
        <v>6.720430107526913E-3</v>
      </c>
      <c r="AB1602" s="4">
        <f t="shared" si="557"/>
        <v>6.720430107526913E-3</v>
      </c>
      <c r="AC1602" s="2">
        <f t="shared" si="568"/>
        <v>7.1529437580989293E-3</v>
      </c>
      <c r="AD1602" s="3">
        <f t="shared" si="569"/>
        <v>2959.6969315982319</v>
      </c>
    </row>
    <row r="1603" spans="1:30" x14ac:dyDescent="0.3">
      <c r="A1603" s="1">
        <f t="shared" ref="A1603:A1666" si="577">WEEKNUM(C1603,2)</f>
        <v>20</v>
      </c>
      <c r="B1603" s="1">
        <f t="shared" si="576"/>
        <v>1</v>
      </c>
      <c r="C1603" s="5">
        <v>41407</v>
      </c>
      <c r="D1603" s="3">
        <v>2982.09</v>
      </c>
      <c r="E1603" s="3">
        <v>2972.96</v>
      </c>
      <c r="F1603" s="3">
        <f t="shared" si="560"/>
        <v>2969.07</v>
      </c>
      <c r="G1603" s="3">
        <f t="shared" si="570"/>
        <v>2941.723</v>
      </c>
      <c r="H1603" s="4">
        <f t="shared" ref="H1603:H1666" si="578">(D1603-D1602)/D1602</f>
        <v>3.5893754486724804E-4</v>
      </c>
      <c r="I1603" s="4">
        <f t="shared" si="558"/>
        <v>-2.7037725342332307E-3</v>
      </c>
      <c r="J1603" s="4">
        <f t="shared" si="559"/>
        <v>3.0627100791004785E-3</v>
      </c>
      <c r="K1603" s="4">
        <f t="shared" si="561"/>
        <v>-5.1006031492576119E-3</v>
      </c>
      <c r="L1603" s="4">
        <f t="shared" si="571"/>
        <v>-1.4686993788106794E-2</v>
      </c>
      <c r="M1603" s="4">
        <f t="shared" si="564"/>
        <v>4.3852115308834014E-3</v>
      </c>
      <c r="N1603" s="4">
        <f t="shared" si="572"/>
        <v>1.3722230135196342E-2</v>
      </c>
      <c r="O1603" s="4">
        <f t="shared" si="574"/>
        <v>9.170414038476439E-3</v>
      </c>
      <c r="P1603" s="4">
        <f t="shared" si="575"/>
        <v>0.12069464435366595</v>
      </c>
      <c r="T1603" s="4"/>
      <c r="U1603" s="4">
        <f t="shared" si="565"/>
        <v>-8.6077919638244144E-3</v>
      </c>
      <c r="V1603" s="4">
        <f t="shared" si="566"/>
        <v>-1.8521714044186233E-2</v>
      </c>
      <c r="W1603" s="4">
        <f t="shared" si="567"/>
        <v>9.0445834010069899E-3</v>
      </c>
      <c r="X1603" s="4">
        <f t="shared" si="573"/>
        <v>1.8766967611591627E-2</v>
      </c>
      <c r="Y1603" s="4">
        <f t="shared" si="562"/>
        <v>-1.7505832536423956E-2</v>
      </c>
      <c r="Z1603" s="4">
        <f t="shared" si="563"/>
        <v>-1.1310961431721736E-2</v>
      </c>
      <c r="AA1603" s="4">
        <f t="shared" ref="AA1603:AA1666" si="579">(D1603-D1602)/D1602</f>
        <v>3.5893754486724804E-4</v>
      </c>
      <c r="AB1603" s="4">
        <f t="shared" ref="AB1603:AB1666" si="580">(D1603-D1602)/D1602</f>
        <v>3.5893754486724804E-4</v>
      </c>
      <c r="AC1603" s="2">
        <f t="shared" si="568"/>
        <v>5.0061239827923314E-3</v>
      </c>
      <c r="AD1603" s="3">
        <f t="shared" si="569"/>
        <v>2967.161287732155</v>
      </c>
    </row>
    <row r="1604" spans="1:30" x14ac:dyDescent="0.3">
      <c r="A1604" s="1">
        <f t="shared" si="577"/>
        <v>20</v>
      </c>
      <c r="B1604" s="1">
        <f t="shared" si="576"/>
        <v>2</v>
      </c>
      <c r="C1604" s="5">
        <v>41408</v>
      </c>
      <c r="D1604" s="3">
        <v>2996.05</v>
      </c>
      <c r="E1604" s="3">
        <v>2981.89</v>
      </c>
      <c r="F1604" s="3">
        <f t="shared" si="560"/>
        <v>2977.7040000000002</v>
      </c>
      <c r="G1604" s="3">
        <f t="shared" si="570"/>
        <v>2952.5839999999998</v>
      </c>
      <c r="H1604" s="4">
        <f t="shared" si="578"/>
        <v>4.6812805783863114E-3</v>
      </c>
      <c r="I1604" s="4">
        <f t="shared" ref="I1604:I1667" si="581">(E1604-D1603)/D1603</f>
        <v>-6.7067056997029885E-5</v>
      </c>
      <c r="J1604" s="4">
        <f t="shared" ref="J1604:J1667" si="582">H1604-I1604</f>
        <v>4.7483476353833414E-3</v>
      </c>
      <c r="K1604" s="4">
        <f t="shared" si="561"/>
        <v>-3.0087958445252521E-3</v>
      </c>
      <c r="L1604" s="4">
        <f t="shared" si="571"/>
        <v>-1.1513923307330046E-2</v>
      </c>
      <c r="M1604" s="4">
        <f t="shared" si="564"/>
        <v>6.1611227979678313E-3</v>
      </c>
      <c r="N1604" s="4">
        <f t="shared" si="572"/>
        <v>1.4721342390258957E-2</v>
      </c>
      <c r="O1604" s="4">
        <f t="shared" si="574"/>
        <v>8.3843727574641098E-3</v>
      </c>
      <c r="P1604" s="4">
        <f t="shared" si="575"/>
        <v>0.12594093042658031</v>
      </c>
      <c r="T1604" s="4"/>
      <c r="U1604" s="4">
        <f t="shared" si="565"/>
        <v>-9.7951436744028626E-3</v>
      </c>
      <c r="V1604" s="4">
        <f t="shared" si="566"/>
        <v>-1.969719223765885E-2</v>
      </c>
      <c r="W1604" s="4">
        <f t="shared" si="567"/>
        <v>1.4619625585868736E-2</v>
      </c>
      <c r="X1604" s="4">
        <f t="shared" si="573"/>
        <v>1.7161611551841538E-2</v>
      </c>
      <c r="Y1604" s="4">
        <f t="shared" si="562"/>
        <v>-1.5440107617037332E-2</v>
      </c>
      <c r="Z1604" s="4">
        <f t="shared" si="563"/>
        <v>-9.2322116008016226E-3</v>
      </c>
      <c r="AA1604" s="4">
        <f t="shared" si="579"/>
        <v>4.6812805783863114E-3</v>
      </c>
      <c r="AB1604" s="4">
        <f t="shared" si="580"/>
        <v>4.6812805783863114E-3</v>
      </c>
      <c r="AC1604" s="2">
        <f t="shared" si="568"/>
        <v>6.4281776044781674E-3</v>
      </c>
      <c r="AD1604" s="3">
        <f t="shared" si="569"/>
        <v>2976.7908584881034</v>
      </c>
    </row>
    <row r="1605" spans="1:30" x14ac:dyDescent="0.3">
      <c r="A1605" s="1">
        <f t="shared" si="577"/>
        <v>20</v>
      </c>
      <c r="B1605" s="1">
        <f t="shared" si="576"/>
        <v>3</v>
      </c>
      <c r="C1605" s="5">
        <v>41409</v>
      </c>
      <c r="D1605" s="3">
        <v>3002.62</v>
      </c>
      <c r="E1605" s="3">
        <v>2990.39</v>
      </c>
      <c r="F1605" s="3">
        <f t="shared" si="560"/>
        <v>2984.5799999999995</v>
      </c>
      <c r="G1605" s="3">
        <f t="shared" si="570"/>
        <v>2965.511</v>
      </c>
      <c r="H1605" s="4">
        <f t="shared" si="578"/>
        <v>2.1928873016136942E-3</v>
      </c>
      <c r="I1605" s="4">
        <f t="shared" si="581"/>
        <v>-1.8891540528363374E-3</v>
      </c>
      <c r="J1605" s="4">
        <f t="shared" si="582"/>
        <v>4.0820413544500316E-3</v>
      </c>
      <c r="K1605" s="4">
        <f t="shared" si="561"/>
        <v>-5.3336893576544026E-3</v>
      </c>
      <c r="L1605" s="4">
        <f t="shared" si="571"/>
        <v>-1.156930699495076E-2</v>
      </c>
      <c r="M1605" s="4">
        <f t="shared" si="564"/>
        <v>6.0444015573381926E-3</v>
      </c>
      <c r="N1605" s="4">
        <f t="shared" si="572"/>
        <v>1.251352633660773E-2</v>
      </c>
      <c r="O1605" s="4">
        <f t="shared" si="574"/>
        <v>6.3507869793711846E-3</v>
      </c>
      <c r="P1605" s="4">
        <f t="shared" si="575"/>
        <v>0.12840999199527989</v>
      </c>
      <c r="T1605" s="4"/>
      <c r="U1605" s="4">
        <f t="shared" si="565"/>
        <v>-9.28222159176262E-3</v>
      </c>
      <c r="V1605" s="4">
        <f t="shared" si="566"/>
        <v>-1.9189399375845042E-2</v>
      </c>
      <c r="W1605" s="4">
        <f t="shared" si="567"/>
        <v>1.1582621351373243E-2</v>
      </c>
      <c r="X1605" s="4">
        <f t="shared" si="573"/>
        <v>1.2943747068498027E-2</v>
      </c>
      <c r="Y1605" s="4">
        <f t="shared" si="562"/>
        <v>-1.7736012432995361E-2</v>
      </c>
      <c r="Z1605" s="4">
        <f t="shared" si="563"/>
        <v>-1.1542592670028547E-2</v>
      </c>
      <c r="AA1605" s="4">
        <f t="shared" si="579"/>
        <v>2.1928873016136942E-3</v>
      </c>
      <c r="AB1605" s="4">
        <f t="shared" si="580"/>
        <v>2.1928873016136942E-3</v>
      </c>
      <c r="AC1605" s="2">
        <f t="shared" si="568"/>
        <v>5.7348008321391596E-3</v>
      </c>
      <c r="AD1605" s="3">
        <f t="shared" si="569"/>
        <v>2985.4005723254022</v>
      </c>
    </row>
    <row r="1606" spans="1:30" x14ac:dyDescent="0.3">
      <c r="A1606" s="1">
        <f t="shared" si="577"/>
        <v>20</v>
      </c>
      <c r="B1606" s="1">
        <f t="shared" si="576"/>
        <v>4</v>
      </c>
      <c r="C1606" s="5">
        <v>41410</v>
      </c>
      <c r="D1606" s="3">
        <v>2999.34</v>
      </c>
      <c r="E1606" s="3">
        <v>3005.05</v>
      </c>
      <c r="F1606" s="3">
        <f t="shared" ref="F1606:F1669" si="583">AVERAGE(D1602:D1606)</f>
        <v>2992.2239999999997</v>
      </c>
      <c r="G1606" s="3">
        <f t="shared" si="570"/>
        <v>2974.3310000000001</v>
      </c>
      <c r="H1606" s="4">
        <f t="shared" si="578"/>
        <v>-1.0923793220586507E-3</v>
      </c>
      <c r="I1606" s="4">
        <f t="shared" si="581"/>
        <v>8.0929321725702595E-4</v>
      </c>
      <c r="J1606" s="4">
        <f t="shared" si="582"/>
        <v>-1.9016725393156766E-3</v>
      </c>
      <c r="K1606" s="4">
        <f t="shared" ref="K1606:K1669" si="584">(SUM(D1602:D1605)/4-D1605)/D1605</f>
        <v>-4.054792148190641E-3</v>
      </c>
      <c r="L1606" s="4">
        <f t="shared" si="571"/>
        <v>-1.0346889642304834E-2</v>
      </c>
      <c r="M1606" s="4">
        <f t="shared" si="564"/>
        <v>2.3781642016107219E-3</v>
      </c>
      <c r="N1606" s="4">
        <f t="shared" si="572"/>
        <v>8.4082773571603209E-3</v>
      </c>
      <c r="O1606" s="4">
        <f t="shared" si="574"/>
        <v>5.9656457754037797E-3</v>
      </c>
      <c r="P1606" s="4">
        <f t="shared" si="575"/>
        <v>0.12717734025321986</v>
      </c>
      <c r="T1606" s="4"/>
      <c r="U1606" s="4">
        <f t="shared" si="565"/>
        <v>-1.3821262763852902E-2</v>
      </c>
      <c r="V1606" s="4">
        <f t="shared" si="566"/>
        <v>-2.3683050136214315E-2</v>
      </c>
      <c r="W1606" s="4">
        <f t="shared" si="567"/>
        <v>1.2907278327119555E-2</v>
      </c>
      <c r="X1606" s="4">
        <f t="shared" si="573"/>
        <v>1.2104431075503408E-2</v>
      </c>
      <c r="Y1606" s="4">
        <f t="shared" ref="Y1606:Y1669" si="585">(SUM(D1602:D1605)*(0.99/4.01)-D1605)/D1605</f>
        <v>-1.6473061572776816E-2</v>
      </c>
      <c r="Z1606" s="4">
        <f t="shared" ref="Z1606:Z1669" si="586">(SUM(D1602:D1605)*(0.995/4.005)-D1605)/D1605</f>
        <v>-1.0271678589213171E-2</v>
      </c>
      <c r="AA1606" s="4">
        <f t="shared" si="579"/>
        <v>-1.0923793220586507E-3</v>
      </c>
      <c r="AB1606" s="4">
        <f t="shared" si="580"/>
        <v>-1.0923793220586507E-3</v>
      </c>
      <c r="AC1606" s="2">
        <f t="shared" si="568"/>
        <v>3.0983322274451349E-3</v>
      </c>
      <c r="AD1606" s="3">
        <f t="shared" si="569"/>
        <v>2990.0470482169349</v>
      </c>
    </row>
    <row r="1607" spans="1:30" x14ac:dyDescent="0.3">
      <c r="A1607" s="1">
        <f t="shared" si="577"/>
        <v>20</v>
      </c>
      <c r="B1607" s="1">
        <f t="shared" si="576"/>
        <v>5</v>
      </c>
      <c r="C1607" s="5">
        <v>41411</v>
      </c>
      <c r="D1607" s="3">
        <v>3028.96</v>
      </c>
      <c r="E1607" s="3">
        <v>3017.79</v>
      </c>
      <c r="F1607" s="3">
        <f t="shared" si="583"/>
        <v>3001.8120000000004</v>
      </c>
      <c r="G1607" s="3">
        <f t="shared" si="570"/>
        <v>2982.7679999999996</v>
      </c>
      <c r="H1607" s="4">
        <f t="shared" si="578"/>
        <v>9.8755059446411168E-3</v>
      </c>
      <c r="I1607" s="4">
        <f t="shared" si="581"/>
        <v>6.1513532977254389E-3</v>
      </c>
      <c r="J1607" s="4">
        <f t="shared" si="582"/>
        <v>3.7241526469156778E-3</v>
      </c>
      <c r="K1607" s="4">
        <f t="shared" si="584"/>
        <v>-1.4386498362973369E-3</v>
      </c>
      <c r="L1607" s="4">
        <f t="shared" si="571"/>
        <v>-7.2364068243163547E-3</v>
      </c>
      <c r="M1607" s="4">
        <f t="shared" ref="M1607:M1670" si="587">(D1607-F1607)/F1607</f>
        <v>9.0438708353486764E-3</v>
      </c>
      <c r="N1607" s="4">
        <f t="shared" si="572"/>
        <v>1.5486286563353392E-2</v>
      </c>
      <c r="O1607" s="4">
        <f t="shared" si="574"/>
        <v>6.2873065342562394E-3</v>
      </c>
      <c r="P1607" s="4">
        <f t="shared" si="575"/>
        <v>0.13830878677755529</v>
      </c>
      <c r="T1607" s="4"/>
      <c r="U1607" s="4">
        <f t="shared" ref="U1607:U1670" si="588">(D1602-D1606)/D1606</f>
        <v>-6.108010428961092E-3</v>
      </c>
      <c r="V1607" s="4">
        <f t="shared" ref="V1607:V1670" si="589">(D1602*(1-0.01)-D1606)/D1606</f>
        <v>-1.6046930324671447E-2</v>
      </c>
      <c r="W1607" s="4">
        <f t="shared" ref="W1607:W1670" si="590">(D1607-D1602)/D1602</f>
        <v>1.6081743832647905E-2</v>
      </c>
      <c r="X1607" s="4">
        <f t="shared" si="573"/>
        <v>1.2851399118136726E-2</v>
      </c>
      <c r="Y1607" s="4">
        <f t="shared" si="585"/>
        <v>-1.38895394892114E-2</v>
      </c>
      <c r="Z1607" s="4">
        <f t="shared" si="586"/>
        <v>-7.6718667536737157E-3</v>
      </c>
      <c r="AA1607" s="4">
        <f t="shared" si="579"/>
        <v>9.8755059446411168E-3</v>
      </c>
      <c r="AB1607" s="4">
        <f t="shared" si="580"/>
        <v>9.8755059446411168E-3</v>
      </c>
      <c r="AC1607" s="2">
        <f t="shared" si="568"/>
        <v>8.5646452430460582E-3</v>
      </c>
      <c r="AD1607" s="3">
        <f t="shared" si="569"/>
        <v>3003.0180321446232</v>
      </c>
    </row>
    <row r="1608" spans="1:30" x14ac:dyDescent="0.3">
      <c r="A1608" s="1">
        <f t="shared" si="577"/>
        <v>21</v>
      </c>
      <c r="B1608" s="1">
        <f t="shared" si="576"/>
        <v>1</v>
      </c>
      <c r="C1608" s="5">
        <v>41414</v>
      </c>
      <c r="D1608" s="3">
        <v>3020.97</v>
      </c>
      <c r="E1608" s="3">
        <v>3019.28</v>
      </c>
      <c r="F1608" s="3">
        <f t="shared" si="583"/>
        <v>3009.5880000000002</v>
      </c>
      <c r="G1608" s="3">
        <f t="shared" si="570"/>
        <v>2989.3290000000002</v>
      </c>
      <c r="H1608" s="4">
        <f t="shared" si="578"/>
        <v>-2.6378691035867877E-3</v>
      </c>
      <c r="I1608" s="4">
        <f t="shared" si="581"/>
        <v>-3.1958163858221422E-3</v>
      </c>
      <c r="J1608" s="4">
        <f t="shared" si="582"/>
        <v>5.5794728223535449E-4</v>
      </c>
      <c r="K1608" s="4">
        <f t="shared" si="584"/>
        <v>-7.3350258834714707E-3</v>
      </c>
      <c r="L1608" s="4">
        <f t="shared" si="571"/>
        <v>-1.424471325691542E-2</v>
      </c>
      <c r="M1608" s="4">
        <f t="shared" si="587"/>
        <v>3.7819130060325885E-3</v>
      </c>
      <c r="N1608" s="4">
        <f t="shared" si="572"/>
        <v>1.0584649598622172E-2</v>
      </c>
      <c r="O1608" s="4">
        <f t="shared" si="574"/>
        <v>6.7061241918986341E-3</v>
      </c>
      <c r="P1608" s="4">
        <f t="shared" si="575"/>
        <v>0.13530607719857343</v>
      </c>
      <c r="T1608" s="4"/>
      <c r="U1608" s="4">
        <f t="shared" si="588"/>
        <v>-1.5473958058211362E-2</v>
      </c>
      <c r="V1608" s="4">
        <f t="shared" si="589"/>
        <v>-2.5319218477629305E-2</v>
      </c>
      <c r="W1608" s="4">
        <f t="shared" si="590"/>
        <v>1.3037835880204707E-2</v>
      </c>
      <c r="X1608" s="4">
        <f t="shared" si="573"/>
        <v>1.3646697450716901E-2</v>
      </c>
      <c r="Y1608" s="4">
        <f t="shared" si="585"/>
        <v>-1.9712394638041704E-2</v>
      </c>
      <c r="Z1608" s="4">
        <f t="shared" si="586"/>
        <v>-1.3531436458480983E-2</v>
      </c>
      <c r="AA1608" s="4">
        <f t="shared" si="579"/>
        <v>-2.6378691035867877E-3</v>
      </c>
      <c r="AB1608" s="4">
        <f t="shared" si="580"/>
        <v>-2.6378691035867877E-3</v>
      </c>
      <c r="AC1608" s="2">
        <f t="shared" ref="AC1608:AC1671" si="591">(D1608-AD1608)/D1608</f>
        <v>3.9616343658662734E-3</v>
      </c>
      <c r="AD1608" s="3">
        <f t="shared" si="569"/>
        <v>3009.0020214297488</v>
      </c>
    </row>
    <row r="1609" spans="1:30" x14ac:dyDescent="0.3">
      <c r="A1609" s="1">
        <f t="shared" si="577"/>
        <v>21</v>
      </c>
      <c r="B1609" s="1">
        <f t="shared" si="576"/>
        <v>2</v>
      </c>
      <c r="C1609" s="5">
        <v>41415</v>
      </c>
      <c r="D1609" s="3">
        <v>3026.45</v>
      </c>
      <c r="E1609" s="3">
        <v>3019.9</v>
      </c>
      <c r="F1609" s="3">
        <f t="shared" si="583"/>
        <v>3015.6680000000001</v>
      </c>
      <c r="G1609" s="3">
        <f t="shared" si="570"/>
        <v>2996.6860000000001</v>
      </c>
      <c r="H1609" s="4">
        <f t="shared" si="578"/>
        <v>1.8139868982479199E-3</v>
      </c>
      <c r="I1609" s="4">
        <f t="shared" si="581"/>
        <v>-3.5419087246801824E-4</v>
      </c>
      <c r="J1609" s="4">
        <f t="shared" si="582"/>
        <v>2.168177770715938E-3</v>
      </c>
      <c r="K1609" s="4">
        <f t="shared" si="584"/>
        <v>-2.6473285070689038E-3</v>
      </c>
      <c r="L1609" s="4">
        <f t="shared" si="571"/>
        <v>-9.1331959970178053E-3</v>
      </c>
      <c r="M1609" s="4">
        <f t="shared" si="587"/>
        <v>3.5753272575096786E-3</v>
      </c>
      <c r="N1609" s="4">
        <f t="shared" si="572"/>
        <v>9.9323052198327308E-3</v>
      </c>
      <c r="O1609" s="4">
        <f t="shared" si="574"/>
        <v>6.2720348923656338E-3</v>
      </c>
      <c r="P1609" s="4">
        <f t="shared" si="575"/>
        <v>0.13736550754811289</v>
      </c>
      <c r="T1609" s="4"/>
      <c r="U1609" s="4">
        <f t="shared" si="588"/>
        <v>-8.2490061139301688E-3</v>
      </c>
      <c r="V1609" s="4">
        <f t="shared" si="589"/>
        <v>-1.8166516052790911E-2</v>
      </c>
      <c r="W1609" s="4">
        <f t="shared" si="590"/>
        <v>1.0146693145975412E-2</v>
      </c>
      <c r="X1609" s="4">
        <f t="shared" si="573"/>
        <v>1.2749420358773049E-2</v>
      </c>
      <c r="Y1609" s="4">
        <f t="shared" si="585"/>
        <v>-1.5083147353614112E-2</v>
      </c>
      <c r="Z1609" s="4">
        <f t="shared" si="586"/>
        <v>-8.8730006137664377E-3</v>
      </c>
      <c r="AA1609" s="4">
        <f t="shared" si="579"/>
        <v>1.8139868982479199E-3</v>
      </c>
      <c r="AB1609" s="4">
        <f t="shared" si="580"/>
        <v>1.8139868982479199E-3</v>
      </c>
      <c r="AC1609" s="2">
        <f t="shared" si="591"/>
        <v>3.8434422222407109E-3</v>
      </c>
      <c r="AD1609" s="3">
        <f t="shared" ref="AD1609:AD1672" si="592">D1609*(2/(5+1))+AD1608*(1-(2/(5+1)))</f>
        <v>3014.8180142864994</v>
      </c>
    </row>
    <row r="1610" spans="1:30" x14ac:dyDescent="0.3">
      <c r="A1610" s="1">
        <f t="shared" si="577"/>
        <v>21</v>
      </c>
      <c r="B1610" s="1">
        <f t="shared" si="576"/>
        <v>3</v>
      </c>
      <c r="C1610" s="5">
        <v>41416</v>
      </c>
      <c r="D1610" s="3">
        <v>2999.13</v>
      </c>
      <c r="E1610" s="3">
        <v>3027.45</v>
      </c>
      <c r="F1610" s="3">
        <f t="shared" si="583"/>
        <v>3014.9700000000003</v>
      </c>
      <c r="G1610" s="3">
        <f t="shared" si="570"/>
        <v>2999.7750000000001</v>
      </c>
      <c r="H1610" s="4">
        <f t="shared" si="578"/>
        <v>-9.0270779295873755E-3</v>
      </c>
      <c r="I1610" s="4">
        <f t="shared" si="581"/>
        <v>3.3042012919427051E-4</v>
      </c>
      <c r="J1610" s="4">
        <f t="shared" si="582"/>
        <v>-9.3574980587816468E-3</v>
      </c>
      <c r="K1610" s="4">
        <f t="shared" si="584"/>
        <v>-2.4847593715407582E-3</v>
      </c>
      <c r="L1610" s="4">
        <f t="shared" si="571"/>
        <v>-8.790276836998288E-3</v>
      </c>
      <c r="M1610" s="4">
        <f t="shared" si="587"/>
        <v>-5.2537836197375579E-3</v>
      </c>
      <c r="N1610" s="4">
        <f t="shared" si="572"/>
        <v>-2.1501612620945963E-4</v>
      </c>
      <c r="O1610" s="4">
        <f t="shared" si="574"/>
        <v>5.0664692760901209E-3</v>
      </c>
      <c r="P1610" s="4">
        <f t="shared" si="575"/>
        <v>0.12709842047705136</v>
      </c>
      <c r="T1610" s="4"/>
      <c r="U1610" s="4">
        <f t="shared" si="588"/>
        <v>-7.8739116786994429E-3</v>
      </c>
      <c r="V1610" s="4">
        <f t="shared" si="589"/>
        <v>-1.7795172561912528E-2</v>
      </c>
      <c r="W1610" s="4">
        <f t="shared" si="590"/>
        <v>-1.1623182420685207E-3</v>
      </c>
      <c r="X1610" s="4">
        <f t="shared" si="573"/>
        <v>1.0182337213276504E-2</v>
      </c>
      <c r="Y1610" s="4">
        <f t="shared" si="585"/>
        <v>-1.4922605264663684E-2</v>
      </c>
      <c r="Z1610" s="4">
        <f t="shared" si="586"/>
        <v>-8.711446266849443E-3</v>
      </c>
      <c r="AA1610" s="4">
        <f t="shared" si="579"/>
        <v>-9.0270779295873755E-3</v>
      </c>
      <c r="AB1610" s="4">
        <f t="shared" si="580"/>
        <v>-9.0270779295873755E-3</v>
      </c>
      <c r="AC1610" s="2">
        <f t="shared" si="591"/>
        <v>-3.4872366956415829E-3</v>
      </c>
      <c r="AD1610" s="3">
        <f t="shared" si="592"/>
        <v>3009.5886761909996</v>
      </c>
    </row>
    <row r="1611" spans="1:30" x14ac:dyDescent="0.3">
      <c r="A1611" s="1">
        <f t="shared" si="577"/>
        <v>21</v>
      </c>
      <c r="B1611" s="1">
        <f t="shared" si="576"/>
        <v>4</v>
      </c>
      <c r="C1611" s="5">
        <v>41417</v>
      </c>
      <c r="D1611" s="3">
        <v>2991.45</v>
      </c>
      <c r="E1611" s="3">
        <v>2967.93</v>
      </c>
      <c r="F1611" s="3">
        <f t="shared" si="583"/>
        <v>3013.3920000000007</v>
      </c>
      <c r="G1611" s="3">
        <f t="shared" ref="G1611:G1674" si="593">AVERAGE(D1602:D1611)</f>
        <v>3002.808</v>
      </c>
      <c r="H1611" s="4">
        <f t="shared" si="578"/>
        <v>-2.560742615358551E-3</v>
      </c>
      <c r="I1611" s="4">
        <f t="shared" si="581"/>
        <v>-1.0403016874893809E-2</v>
      </c>
      <c r="J1611" s="4">
        <f t="shared" si="582"/>
        <v>7.8422742595352576E-3</v>
      </c>
      <c r="K1611" s="4">
        <f t="shared" si="584"/>
        <v>6.5844094787489704E-3</v>
      </c>
      <c r="L1611" s="4">
        <f t="shared" ref="L1611:L1674" si="594">(SUM(D1602:D1610)/9-D1610)/D1610</f>
        <v>1.6471443385248569E-3</v>
      </c>
      <c r="M1611" s="4">
        <f t="shared" si="587"/>
        <v>-7.281495404514551E-3</v>
      </c>
      <c r="N1611" s="4">
        <f t="shared" ref="N1611:N1674" si="595">(D1611-G1611)/G1611</f>
        <v>-3.7824596177977996E-3</v>
      </c>
      <c r="O1611" s="4">
        <f t="shared" si="574"/>
        <v>3.5380835380837863E-3</v>
      </c>
      <c r="P1611" s="4">
        <f t="shared" si="575"/>
        <v>0.12421221152003246</v>
      </c>
      <c r="T1611" s="4"/>
      <c r="U1611" s="4">
        <f t="shared" si="588"/>
        <v>7.0020305888719855E-5</v>
      </c>
      <c r="V1611" s="4">
        <f t="shared" si="589"/>
        <v>-9.9306798971701121E-3</v>
      </c>
      <c r="W1611" s="4">
        <f t="shared" si="590"/>
        <v>-2.6305787273201192E-3</v>
      </c>
      <c r="X1611" s="4">
        <f t="shared" ref="X1611:X1674" si="596">(F1611-F1606)/F1606</f>
        <v>7.0743366806766579E-3</v>
      </c>
      <c r="Y1611" s="4">
        <f t="shared" si="585"/>
        <v>-5.9665183202378957E-3</v>
      </c>
      <c r="Z1611" s="4">
        <f t="shared" si="586"/>
        <v>3.0111104255199211E-4</v>
      </c>
      <c r="AA1611" s="4">
        <f t="shared" si="579"/>
        <v>-2.560742615358551E-3</v>
      </c>
      <c r="AB1611" s="4">
        <f t="shared" si="580"/>
        <v>-2.560742615358551E-3</v>
      </c>
      <c r="AC1611" s="2">
        <f t="shared" si="591"/>
        <v>-4.0423375934746991E-3</v>
      </c>
      <c r="AD1611" s="3">
        <f t="shared" si="592"/>
        <v>3003.5424507939997</v>
      </c>
    </row>
    <row r="1612" spans="1:30" x14ac:dyDescent="0.3">
      <c r="A1612" s="1">
        <f t="shared" si="577"/>
        <v>21</v>
      </c>
      <c r="B1612" s="1">
        <f t="shared" si="576"/>
        <v>5</v>
      </c>
      <c r="C1612" s="5">
        <v>41418</v>
      </c>
      <c r="D1612" s="3">
        <v>2991.02</v>
      </c>
      <c r="E1612" s="3">
        <v>2971.36</v>
      </c>
      <c r="F1612" s="3">
        <f t="shared" si="583"/>
        <v>3005.8040000000001</v>
      </c>
      <c r="G1612" s="3">
        <f t="shared" si="593"/>
        <v>3003.8080000000004</v>
      </c>
      <c r="H1612" s="4">
        <f t="shared" si="578"/>
        <v>-1.4374300088580331E-4</v>
      </c>
      <c r="I1612" s="4">
        <f t="shared" si="581"/>
        <v>-6.7158067158066131E-3</v>
      </c>
      <c r="J1612" s="4">
        <f t="shared" si="582"/>
        <v>6.5720637149208096E-3</v>
      </c>
      <c r="K1612" s="4">
        <f t="shared" si="584"/>
        <v>6.0338631767203809E-3</v>
      </c>
      <c r="L1612" s="4">
        <f t="shared" si="594"/>
        <v>4.6060903203762292E-3</v>
      </c>
      <c r="M1612" s="4">
        <f t="shared" si="587"/>
        <v>-4.9184843722345521E-3</v>
      </c>
      <c r="N1612" s="4">
        <f t="shared" si="595"/>
        <v>-4.2572627811099991E-3</v>
      </c>
      <c r="O1612" s="4">
        <f t="shared" ref="O1612:O1675" si="597">(F1612-G1612)/D1612</f>
        <v>6.6733087709197527E-4</v>
      </c>
      <c r="P1612" s="4">
        <f t="shared" si="575"/>
        <v>0.12405061388311611</v>
      </c>
      <c r="T1612" s="4"/>
      <c r="U1612" s="4">
        <f t="shared" si="588"/>
        <v>1.2539069681926899E-2</v>
      </c>
      <c r="V1612" s="4">
        <f t="shared" si="589"/>
        <v>2.4136789851076082E-3</v>
      </c>
      <c r="W1612" s="4">
        <f t="shared" si="590"/>
        <v>-1.2525751413026271E-2</v>
      </c>
      <c r="X1612" s="4">
        <f t="shared" si="596"/>
        <v>1.3298634291553681E-3</v>
      </c>
      <c r="Y1612" s="4">
        <f t="shared" si="585"/>
        <v>-6.5101999551589471E-3</v>
      </c>
      <c r="Z1612" s="4">
        <f t="shared" si="586"/>
        <v>-2.4599864086218237E-4</v>
      </c>
      <c r="AA1612" s="4">
        <f t="shared" si="579"/>
        <v>-1.4374300088580331E-4</v>
      </c>
      <c r="AB1612" s="4">
        <f t="shared" si="580"/>
        <v>-1.4374300088580331E-4</v>
      </c>
      <c r="AC1612" s="2">
        <f t="shared" si="591"/>
        <v>-2.7911216004350694E-3</v>
      </c>
      <c r="AD1612" s="3">
        <f t="shared" si="592"/>
        <v>2999.3683005293333</v>
      </c>
    </row>
    <row r="1613" spans="1:30" x14ac:dyDescent="0.3">
      <c r="A1613" s="1">
        <f t="shared" si="577"/>
        <v>22</v>
      </c>
      <c r="B1613" s="1">
        <f t="shared" si="576"/>
        <v>2</v>
      </c>
      <c r="C1613" s="5">
        <v>41422</v>
      </c>
      <c r="D1613" s="3">
        <v>3011.94</v>
      </c>
      <c r="E1613" s="3">
        <v>3024.38</v>
      </c>
      <c r="F1613" s="3">
        <f t="shared" si="583"/>
        <v>3003.998</v>
      </c>
      <c r="G1613" s="3">
        <f t="shared" si="593"/>
        <v>3006.7930000000001</v>
      </c>
      <c r="H1613" s="4">
        <f t="shared" si="578"/>
        <v>6.9942695134101651E-3</v>
      </c>
      <c r="I1613" s="4">
        <f t="shared" si="581"/>
        <v>1.1153385801499197E-2</v>
      </c>
      <c r="J1613" s="4">
        <f t="shared" si="582"/>
        <v>-4.1591162880890318E-3</v>
      </c>
      <c r="K1613" s="4">
        <f t="shared" si="584"/>
        <v>3.6751676685544852E-3</v>
      </c>
      <c r="L1613" s="4">
        <f t="shared" si="594"/>
        <v>5.0822499050863779E-3</v>
      </c>
      <c r="M1613" s="4">
        <f t="shared" si="587"/>
        <v>2.6438100158522101E-3</v>
      </c>
      <c r="N1613" s="4">
        <f t="shared" si="595"/>
        <v>1.7117906021465177E-3</v>
      </c>
      <c r="O1613" s="4">
        <f t="shared" si="597"/>
        <v>-9.279733328021384E-4</v>
      </c>
      <c r="P1613" s="4">
        <f t="shared" si="575"/>
        <v>0.13191252682332877</v>
      </c>
      <c r="T1613" s="4"/>
      <c r="U1613" s="4">
        <f t="shared" si="588"/>
        <v>1.0013306497448971E-2</v>
      </c>
      <c r="V1613" s="4">
        <f t="shared" si="589"/>
        <v>-8.6826567525481686E-5</v>
      </c>
      <c r="W1613" s="4">
        <f t="shared" si="590"/>
        <v>-2.9891061480252189E-3</v>
      </c>
      <c r="X1613" s="4">
        <f t="shared" si="596"/>
        <v>-1.8573970922266254E-3</v>
      </c>
      <c r="Y1613" s="4">
        <f t="shared" si="585"/>
        <v>-8.8394852948938656E-3</v>
      </c>
      <c r="Z1613" s="4">
        <f t="shared" si="586"/>
        <v>-2.5899707064052807E-3</v>
      </c>
      <c r="AA1613" s="4">
        <f t="shared" si="579"/>
        <v>6.9942695134101651E-3</v>
      </c>
      <c r="AB1613" s="4">
        <f t="shared" si="580"/>
        <v>6.9942695134101651E-3</v>
      </c>
      <c r="AC1613" s="2">
        <f t="shared" si="591"/>
        <v>2.7826361017963051E-3</v>
      </c>
      <c r="AD1613" s="3">
        <f t="shared" si="592"/>
        <v>3003.5588670195557</v>
      </c>
    </row>
    <row r="1614" spans="1:30" x14ac:dyDescent="0.3">
      <c r="A1614" s="1">
        <f t="shared" si="577"/>
        <v>22</v>
      </c>
      <c r="B1614" s="1">
        <f t="shared" si="576"/>
        <v>3</v>
      </c>
      <c r="C1614" s="5">
        <v>41423</v>
      </c>
      <c r="D1614" s="3">
        <v>2994.82</v>
      </c>
      <c r="E1614" s="3">
        <v>2996.98</v>
      </c>
      <c r="F1614" s="3">
        <f t="shared" si="583"/>
        <v>2997.672</v>
      </c>
      <c r="G1614" s="3">
        <f t="shared" si="593"/>
        <v>3006.67</v>
      </c>
      <c r="H1614" s="4">
        <f t="shared" si="578"/>
        <v>-5.6840441708665814E-3</v>
      </c>
      <c r="I1614" s="4">
        <f t="shared" si="581"/>
        <v>-4.9668984109909348E-3</v>
      </c>
      <c r="J1614" s="4">
        <f t="shared" si="582"/>
        <v>-7.1714575987564654E-4</v>
      </c>
      <c r="K1614" s="4">
        <f t="shared" si="584"/>
        <v>-4.5004216551457988E-3</v>
      </c>
      <c r="L1614" s="4">
        <f t="shared" si="594"/>
        <v>-1.3125538135996652E-3</v>
      </c>
      <c r="M1614" s="4">
        <f t="shared" si="587"/>
        <v>-9.5140495691318518E-4</v>
      </c>
      <c r="N1614" s="4">
        <f t="shared" si="595"/>
        <v>-3.9412373157013932E-3</v>
      </c>
      <c r="O1614" s="4">
        <f t="shared" si="597"/>
        <v>-3.004521139834797E-3</v>
      </c>
      <c r="P1614" s="4">
        <f t="shared" si="575"/>
        <v>0.12547868602330778</v>
      </c>
      <c r="T1614" s="4"/>
      <c r="U1614" s="4">
        <f t="shared" si="588"/>
        <v>4.8174930443500748E-3</v>
      </c>
      <c r="V1614" s="4">
        <f t="shared" si="589"/>
        <v>-5.2306818860935016E-3</v>
      </c>
      <c r="W1614" s="4">
        <f t="shared" si="590"/>
        <v>-1.0451188686414663E-2</v>
      </c>
      <c r="X1614" s="4">
        <f t="shared" si="596"/>
        <v>-5.9675004012378335E-3</v>
      </c>
      <c r="Y1614" s="4">
        <f t="shared" si="585"/>
        <v>-1.6913134602089114E-2</v>
      </c>
      <c r="Z1614" s="4">
        <f t="shared" si="586"/>
        <v>-1.0714526388883996E-2</v>
      </c>
      <c r="AA1614" s="4">
        <f t="shared" si="579"/>
        <v>-5.6840441708665814E-3</v>
      </c>
      <c r="AB1614" s="4">
        <f t="shared" si="580"/>
        <v>-5.6840441708665814E-3</v>
      </c>
      <c r="AC1614" s="2">
        <f t="shared" si="591"/>
        <v>-1.945329384193542E-3</v>
      </c>
      <c r="AD1614" s="3">
        <f t="shared" si="592"/>
        <v>3000.6459113463707</v>
      </c>
    </row>
    <row r="1615" spans="1:30" x14ac:dyDescent="0.3">
      <c r="A1615" s="1">
        <f t="shared" si="577"/>
        <v>22</v>
      </c>
      <c r="B1615" s="1">
        <f t="shared" si="576"/>
        <v>4</v>
      </c>
      <c r="C1615" s="5">
        <v>41424</v>
      </c>
      <c r="D1615" s="3">
        <v>3011.83</v>
      </c>
      <c r="E1615" s="3">
        <v>2998.99</v>
      </c>
      <c r="F1615" s="3">
        <f t="shared" si="583"/>
        <v>3000.212</v>
      </c>
      <c r="G1615" s="3">
        <f t="shared" si="593"/>
        <v>3007.5910000000003</v>
      </c>
      <c r="H1615" s="4">
        <f t="shared" si="578"/>
        <v>5.6798071336506915E-3</v>
      </c>
      <c r="I1615" s="4">
        <f t="shared" si="581"/>
        <v>1.3924042179495322E-3</v>
      </c>
      <c r="J1615" s="4">
        <f t="shared" si="582"/>
        <v>4.287402915701159E-3</v>
      </c>
      <c r="K1615" s="4">
        <f t="shared" si="584"/>
        <v>8.3060083744589889E-4</v>
      </c>
      <c r="L1615" s="4">
        <f t="shared" si="594"/>
        <v>4.1070915781249561E-3</v>
      </c>
      <c r="M1615" s="4">
        <f t="shared" si="587"/>
        <v>3.8723930175600719E-3</v>
      </c>
      <c r="N1615" s="4">
        <f t="shared" si="595"/>
        <v>1.4094336630211945E-3</v>
      </c>
      <c r="O1615" s="4">
        <f t="shared" si="597"/>
        <v>-2.4500054783969747E-3</v>
      </c>
      <c r="P1615" s="4">
        <f t="shared" si="575"/>
        <v>0.13187118789295477</v>
      </c>
      <c r="T1615" s="4"/>
      <c r="U1615" s="4">
        <f t="shared" si="588"/>
        <v>1.4391516017656972E-3</v>
      </c>
      <c r="V1615" s="4">
        <f t="shared" si="589"/>
        <v>-8.5752399142520058E-3</v>
      </c>
      <c r="W1615" s="4">
        <f t="shared" si="590"/>
        <v>4.2345613561265497E-3</v>
      </c>
      <c r="X1615" s="4">
        <f t="shared" si="596"/>
        <v>-4.8949077436923963E-3</v>
      </c>
      <c r="Y1615" s="4">
        <f t="shared" si="585"/>
        <v>-1.1648583711649509E-2</v>
      </c>
      <c r="Z1615" s="4">
        <f t="shared" si="586"/>
        <v>-5.4167811902535185E-3</v>
      </c>
      <c r="AA1615" s="4">
        <f t="shared" si="579"/>
        <v>5.6798071336506915E-3</v>
      </c>
      <c r="AB1615" s="4">
        <f t="shared" si="580"/>
        <v>5.6798071336506915E-3</v>
      </c>
      <c r="AC1615" s="2">
        <f t="shared" si="591"/>
        <v>2.4755909538118699E-3</v>
      </c>
      <c r="AD1615" s="3">
        <f t="shared" si="592"/>
        <v>3004.3739408975807</v>
      </c>
    </row>
    <row r="1616" spans="1:30" x14ac:dyDescent="0.3">
      <c r="A1616" s="1">
        <f t="shared" si="577"/>
        <v>22</v>
      </c>
      <c r="B1616" s="1">
        <f t="shared" si="576"/>
        <v>5</v>
      </c>
      <c r="C1616" s="5">
        <v>41425</v>
      </c>
      <c r="D1616" s="3">
        <v>2981.76</v>
      </c>
      <c r="E1616" s="3">
        <v>3001.69</v>
      </c>
      <c r="F1616" s="3">
        <f t="shared" si="583"/>
        <v>2998.2740000000003</v>
      </c>
      <c r="G1616" s="3">
        <f t="shared" si="593"/>
        <v>3005.8330000000001</v>
      </c>
      <c r="H1616" s="4">
        <f t="shared" si="578"/>
        <v>-9.9839632382968859E-3</v>
      </c>
      <c r="I1616" s="4">
        <f t="shared" si="581"/>
        <v>-3.3667238854782218E-3</v>
      </c>
      <c r="J1616" s="4">
        <f t="shared" si="582"/>
        <v>-6.6172393528186636E-3</v>
      </c>
      <c r="K1616" s="4">
        <f t="shared" si="584"/>
        <v>-3.1301567485547931E-3</v>
      </c>
      <c r="L1616" s="4">
        <f t="shared" si="594"/>
        <v>-1.1030576832763074E-3</v>
      </c>
      <c r="M1616" s="4">
        <f t="shared" si="587"/>
        <v>-5.507835508028993E-3</v>
      </c>
      <c r="N1616" s="4">
        <f t="shared" si="595"/>
        <v>-8.0087616311351507E-3</v>
      </c>
      <c r="O1616" s="4">
        <f t="shared" si="597"/>
        <v>-2.5350799527794794E-3</v>
      </c>
      <c r="P1616" s="4">
        <f t="shared" si="575"/>
        <v>0.12057062756254408</v>
      </c>
      <c r="T1616" s="4"/>
      <c r="U1616" s="4">
        <f t="shared" si="588"/>
        <v>-6.7666501761387962E-3</v>
      </c>
      <c r="V1616" s="4">
        <f t="shared" si="589"/>
        <v>-1.6698983674377364E-2</v>
      </c>
      <c r="W1616" s="4">
        <f t="shared" si="590"/>
        <v>-3.2392318106602485E-3</v>
      </c>
      <c r="X1616" s="4">
        <f t="shared" si="596"/>
        <v>-5.0169377233364888E-3</v>
      </c>
      <c r="Y1616" s="4">
        <f t="shared" si="585"/>
        <v>-1.5559955292837147E-2</v>
      </c>
      <c r="Z1616" s="4">
        <f t="shared" si="586"/>
        <v>-9.3528149461293338E-3</v>
      </c>
      <c r="AA1616" s="4">
        <f t="shared" si="579"/>
        <v>-9.9839632382968859E-3</v>
      </c>
      <c r="AB1616" s="4">
        <f t="shared" si="580"/>
        <v>-9.9839632382968859E-3</v>
      </c>
      <c r="AC1616" s="2">
        <f t="shared" si="591"/>
        <v>-5.0560610506503387E-3</v>
      </c>
      <c r="AD1616" s="3">
        <f t="shared" si="592"/>
        <v>2996.8359605983874</v>
      </c>
    </row>
    <row r="1617" spans="1:30" x14ac:dyDescent="0.3">
      <c r="A1617" s="1">
        <f t="shared" si="577"/>
        <v>23</v>
      </c>
      <c r="B1617" s="1">
        <f t="shared" si="576"/>
        <v>1</v>
      </c>
      <c r="C1617" s="5">
        <v>41428</v>
      </c>
      <c r="D1617" s="3">
        <v>2990.79</v>
      </c>
      <c r="E1617" s="3">
        <v>2984.59</v>
      </c>
      <c r="F1617" s="3">
        <f t="shared" si="583"/>
        <v>2998.2280000000001</v>
      </c>
      <c r="G1617" s="3">
        <f t="shared" si="593"/>
        <v>3002.0160000000005</v>
      </c>
      <c r="H1617" s="4">
        <f t="shared" si="578"/>
        <v>3.0284127495169783E-3</v>
      </c>
      <c r="I1617" s="4">
        <f t="shared" si="581"/>
        <v>9.4910388495382829E-4</v>
      </c>
      <c r="J1617" s="4">
        <f t="shared" si="582"/>
        <v>2.07930886456315E-3</v>
      </c>
      <c r="K1617" s="4">
        <f t="shared" si="584"/>
        <v>6.1465376153680617E-3</v>
      </c>
      <c r="L1617" s="4">
        <f t="shared" si="594"/>
        <v>7.2116244544609747E-3</v>
      </c>
      <c r="M1617" s="4">
        <f t="shared" si="587"/>
        <v>-2.4807986584075999E-3</v>
      </c>
      <c r="N1617" s="4">
        <f t="shared" si="595"/>
        <v>-3.7394870646927148E-3</v>
      </c>
      <c r="O1617" s="4">
        <f t="shared" si="597"/>
        <v>-1.2665549904876188E-3</v>
      </c>
      <c r="P1617" s="4">
        <f t="shared" si="575"/>
        <v>0.12396417793778872</v>
      </c>
      <c r="T1617" s="4"/>
      <c r="U1617" s="4">
        <f t="shared" si="588"/>
        <v>3.105548400944329E-3</v>
      </c>
      <c r="V1617" s="4">
        <f t="shared" si="589"/>
        <v>-6.9255070830650488E-3</v>
      </c>
      <c r="W1617" s="4">
        <f t="shared" si="590"/>
        <v>-7.6896844554706487E-5</v>
      </c>
      <c r="X1617" s="4">
        <f t="shared" si="596"/>
        <v>-2.520457089018453E-3</v>
      </c>
      <c r="Y1617" s="4">
        <f t="shared" si="585"/>
        <v>-6.3989304346988764E-3</v>
      </c>
      <c r="Z1617" s="4">
        <f t="shared" si="586"/>
        <v>-1.3402753828586477E-4</v>
      </c>
      <c r="AA1617" s="4">
        <f t="shared" si="579"/>
        <v>3.0284127495169783E-3</v>
      </c>
      <c r="AB1617" s="4">
        <f t="shared" si="580"/>
        <v>3.0284127495169783E-3</v>
      </c>
      <c r="AC1617" s="2">
        <f t="shared" si="591"/>
        <v>-1.3476841901053711E-3</v>
      </c>
      <c r="AD1617" s="3">
        <f t="shared" si="592"/>
        <v>2994.8206403989252</v>
      </c>
    </row>
    <row r="1618" spans="1:30" x14ac:dyDescent="0.3">
      <c r="A1618" s="1">
        <f t="shared" si="577"/>
        <v>23</v>
      </c>
      <c r="B1618" s="1">
        <f t="shared" si="576"/>
        <v>2</v>
      </c>
      <c r="C1618" s="5">
        <v>41429</v>
      </c>
      <c r="D1618" s="3">
        <v>2973.69</v>
      </c>
      <c r="E1618" s="3">
        <v>2993.06</v>
      </c>
      <c r="F1618" s="3">
        <f t="shared" si="583"/>
        <v>2990.5780000000004</v>
      </c>
      <c r="G1618" s="3">
        <f t="shared" si="593"/>
        <v>2997.288</v>
      </c>
      <c r="H1618" s="4">
        <f t="shared" si="578"/>
        <v>-5.7175528873641777E-3</v>
      </c>
      <c r="I1618" s="4">
        <f t="shared" si="581"/>
        <v>7.5899678680214314E-4</v>
      </c>
      <c r="J1618" s="4">
        <f t="shared" si="582"/>
        <v>-6.4765496741663207E-3</v>
      </c>
      <c r="K1618" s="4">
        <f t="shared" si="584"/>
        <v>1.3407828700778785E-3</v>
      </c>
      <c r="L1618" s="4">
        <f t="shared" si="594"/>
        <v>3.0493615399276933E-3</v>
      </c>
      <c r="M1618" s="4">
        <f t="shared" si="587"/>
        <v>-5.6470688943743895E-3</v>
      </c>
      <c r="N1618" s="4">
        <f t="shared" si="595"/>
        <v>-7.8731172980374114E-3</v>
      </c>
      <c r="O1618" s="4">
        <f t="shared" si="597"/>
        <v>-2.2564557838912537E-3</v>
      </c>
      <c r="P1618" s="4">
        <f t="shared" si="575"/>
        <v>0.11753785330692662</v>
      </c>
      <c r="T1618" s="4"/>
      <c r="U1618" s="4">
        <f t="shared" si="588"/>
        <v>7.0717101501610244E-3</v>
      </c>
      <c r="V1618" s="4">
        <f t="shared" si="589"/>
        <v>-2.999006951340599E-3</v>
      </c>
      <c r="W1618" s="4">
        <f t="shared" si="590"/>
        <v>-1.2699456164465427E-2</v>
      </c>
      <c r="X1618" s="4">
        <f t="shared" si="596"/>
        <v>-4.4673798051795034E-3</v>
      </c>
      <c r="Y1618" s="4">
        <f t="shared" si="585"/>
        <v>-1.1144763050995368E-2</v>
      </c>
      <c r="Z1618" s="4">
        <f t="shared" si="586"/>
        <v>-4.9097838145043919E-3</v>
      </c>
      <c r="AA1618" s="4">
        <f t="shared" si="579"/>
        <v>-5.7175528873641777E-3</v>
      </c>
      <c r="AB1618" s="4">
        <f t="shared" si="580"/>
        <v>-5.7175528873641777E-3</v>
      </c>
      <c r="AC1618" s="2">
        <f t="shared" si="591"/>
        <v>-4.7372434918515009E-3</v>
      </c>
      <c r="AD1618" s="3">
        <f t="shared" si="592"/>
        <v>2987.7770935992839</v>
      </c>
    </row>
    <row r="1619" spans="1:30" x14ac:dyDescent="0.3">
      <c r="A1619" s="1">
        <f t="shared" si="577"/>
        <v>23</v>
      </c>
      <c r="B1619" s="1">
        <f t="shared" si="576"/>
        <v>3</v>
      </c>
      <c r="C1619" s="5">
        <v>41430</v>
      </c>
      <c r="D1619" s="3">
        <v>2937.14</v>
      </c>
      <c r="E1619" s="3">
        <v>2961.67</v>
      </c>
      <c r="F1619" s="3">
        <f t="shared" si="583"/>
        <v>2979.0420000000004</v>
      </c>
      <c r="G1619" s="3">
        <f t="shared" si="593"/>
        <v>2988.3570000000004</v>
      </c>
      <c r="H1619" s="4">
        <f t="shared" si="578"/>
        <v>-1.2291126512851098E-2</v>
      </c>
      <c r="I1619" s="4">
        <f t="shared" si="581"/>
        <v>-4.0421160241988843E-3</v>
      </c>
      <c r="J1619" s="4">
        <f t="shared" si="582"/>
        <v>-8.2490104886522135E-3</v>
      </c>
      <c r="K1619" s="4">
        <f t="shared" si="584"/>
        <v>5.3225117614816367E-3</v>
      </c>
      <c r="L1619" s="4">
        <f t="shared" si="594"/>
        <v>6.8459650393209144E-3</v>
      </c>
      <c r="M1619" s="4">
        <f t="shared" si="587"/>
        <v>-1.4065595584083908E-2</v>
      </c>
      <c r="N1619" s="4">
        <f t="shared" si="595"/>
        <v>-1.7138849207106295E-2</v>
      </c>
      <c r="O1619" s="4">
        <f t="shared" si="597"/>
        <v>-3.171452501412958E-3</v>
      </c>
      <c r="P1619" s="4">
        <f t="shared" si="575"/>
        <v>0.10380205416903115</v>
      </c>
      <c r="T1619" s="4"/>
      <c r="U1619" s="4">
        <f t="shared" si="588"/>
        <v>7.1056498828055746E-3</v>
      </c>
      <c r="V1619" s="4">
        <f t="shared" si="589"/>
        <v>-2.9654066160224187E-3</v>
      </c>
      <c r="W1619" s="4">
        <f t="shared" si="590"/>
        <v>-1.9259922132215054E-2</v>
      </c>
      <c r="X1619" s="4">
        <f t="shared" si="596"/>
        <v>-6.2148227024169606E-3</v>
      </c>
      <c r="Y1619" s="4">
        <f t="shared" si="585"/>
        <v>-7.2126816520032399E-3</v>
      </c>
      <c r="Z1619" s="4">
        <f t="shared" si="586"/>
        <v>-9.5290966025044258E-4</v>
      </c>
      <c r="AA1619" s="4">
        <f t="shared" si="579"/>
        <v>-1.2291126512851098E-2</v>
      </c>
      <c r="AB1619" s="4">
        <f t="shared" si="580"/>
        <v>-1.2291126512851098E-2</v>
      </c>
      <c r="AC1619" s="2">
        <f t="shared" si="591"/>
        <v>-1.1493514915708197E-2</v>
      </c>
      <c r="AD1619" s="3">
        <f t="shared" si="592"/>
        <v>2970.898062399523</v>
      </c>
    </row>
    <row r="1620" spans="1:30" x14ac:dyDescent="0.3">
      <c r="A1620" s="1">
        <f t="shared" si="577"/>
        <v>23</v>
      </c>
      <c r="B1620" s="1">
        <f t="shared" si="576"/>
        <v>4</v>
      </c>
      <c r="C1620" s="5">
        <v>41431</v>
      </c>
      <c r="D1620" s="3">
        <v>2950.3</v>
      </c>
      <c r="E1620" s="3">
        <v>2940.87</v>
      </c>
      <c r="F1620" s="3">
        <f t="shared" si="583"/>
        <v>2966.7359999999999</v>
      </c>
      <c r="G1620" s="3">
        <f t="shared" si="593"/>
        <v>2983.4739999999997</v>
      </c>
      <c r="H1620" s="4">
        <f t="shared" si="578"/>
        <v>4.4805491055926209E-3</v>
      </c>
      <c r="I1620" s="4">
        <f t="shared" si="581"/>
        <v>1.2699428695942374E-3</v>
      </c>
      <c r="J1620" s="4">
        <f t="shared" si="582"/>
        <v>3.2106062359983836E-3</v>
      </c>
      <c r="K1620" s="4">
        <f t="shared" si="584"/>
        <v>1.1475448906078678E-2</v>
      </c>
      <c r="L1620" s="4">
        <f t="shared" si="594"/>
        <v>1.7030172208338717E-2</v>
      </c>
      <c r="M1620" s="4">
        <f t="shared" si="587"/>
        <v>-5.5400952427178199E-3</v>
      </c>
      <c r="N1620" s="4">
        <f t="shared" si="595"/>
        <v>-1.1119252254251094E-2</v>
      </c>
      <c r="O1620" s="4">
        <f t="shared" si="597"/>
        <v>-5.6733213571500624E-3</v>
      </c>
      <c r="P1620" s="4">
        <f t="shared" si="575"/>
        <v>0.1087476934755895</v>
      </c>
      <c r="T1620" s="4"/>
      <c r="U1620" s="4">
        <f t="shared" si="588"/>
        <v>2.5429499445038389E-2</v>
      </c>
      <c r="V1620" s="4">
        <f t="shared" si="589"/>
        <v>1.5175204450587976E-2</v>
      </c>
      <c r="W1620" s="4">
        <f t="shared" si="590"/>
        <v>-2.0429439908626897E-2</v>
      </c>
      <c r="X1620" s="4">
        <f t="shared" si="596"/>
        <v>-1.115787817660889E-2</v>
      </c>
      <c r="Y1620" s="4">
        <f t="shared" si="585"/>
        <v>-1.1364644219272262E-3</v>
      </c>
      <c r="Z1620" s="4">
        <f t="shared" si="586"/>
        <v>5.161619637001966E-3</v>
      </c>
      <c r="AA1620" s="4">
        <f t="shared" si="579"/>
        <v>4.4805491055926209E-3</v>
      </c>
      <c r="AB1620" s="4">
        <f t="shared" si="580"/>
        <v>4.4805491055926209E-3</v>
      </c>
      <c r="AC1620" s="2">
        <f t="shared" si="591"/>
        <v>-4.6544560213137324E-3</v>
      </c>
      <c r="AD1620" s="3">
        <f t="shared" si="592"/>
        <v>2964.0320415996821</v>
      </c>
    </row>
    <row r="1621" spans="1:30" x14ac:dyDescent="0.3">
      <c r="A1621" s="1">
        <f t="shared" si="577"/>
        <v>23</v>
      </c>
      <c r="B1621" s="1">
        <f t="shared" si="576"/>
        <v>5</v>
      </c>
      <c r="C1621" s="5">
        <v>41432</v>
      </c>
      <c r="D1621" s="3">
        <v>2990.87</v>
      </c>
      <c r="E1621" s="3">
        <v>2960.9</v>
      </c>
      <c r="F1621" s="3">
        <f t="shared" si="583"/>
        <v>2968.5579999999995</v>
      </c>
      <c r="G1621" s="3">
        <f t="shared" si="593"/>
        <v>2983.4159999999997</v>
      </c>
      <c r="H1621" s="4">
        <f t="shared" si="578"/>
        <v>1.3751143951462463E-2</v>
      </c>
      <c r="I1621" s="4">
        <f t="shared" si="581"/>
        <v>3.5928549639019452E-3</v>
      </c>
      <c r="J1621" s="4">
        <f t="shared" si="582"/>
        <v>1.0158288987560517E-2</v>
      </c>
      <c r="K1621" s="4">
        <f t="shared" si="584"/>
        <v>4.2978680134221538E-3</v>
      </c>
      <c r="L1621" s="4">
        <f t="shared" si="594"/>
        <v>1.09438964775708E-2</v>
      </c>
      <c r="M1621" s="4">
        <f t="shared" si="587"/>
        <v>7.5161071469718151E-3</v>
      </c>
      <c r="N1621" s="4">
        <f t="shared" si="595"/>
        <v>2.4984782544573668E-3</v>
      </c>
      <c r="O1621" s="4">
        <f t="shared" si="597"/>
        <v>-4.9677852932424934E-3</v>
      </c>
      <c r="P1621" s="4">
        <f t="shared" si="575"/>
        <v>0.12399424261442431</v>
      </c>
      <c r="T1621" s="4"/>
      <c r="U1621" s="4">
        <f t="shared" si="588"/>
        <v>1.0663322373995877E-2</v>
      </c>
      <c r="V1621" s="4">
        <f t="shared" si="589"/>
        <v>5.5668915025596703E-4</v>
      </c>
      <c r="W1621" s="4">
        <f t="shared" si="590"/>
        <v>3.0552425413177694E-3</v>
      </c>
      <c r="X1621" s="4">
        <f t="shared" si="596"/>
        <v>-9.911035482414482E-3</v>
      </c>
      <c r="Y1621" s="4">
        <f t="shared" si="585"/>
        <v>-8.2245492934783192E-3</v>
      </c>
      <c r="Z1621" s="4">
        <f t="shared" si="586"/>
        <v>-1.9711573799200193E-3</v>
      </c>
      <c r="AA1621" s="4">
        <f t="shared" si="579"/>
        <v>1.3751143951462463E-2</v>
      </c>
      <c r="AB1621" s="4">
        <f t="shared" si="580"/>
        <v>1.3751143951462463E-2</v>
      </c>
      <c r="AC1621" s="2">
        <f t="shared" si="591"/>
        <v>5.9821965738659265E-3</v>
      </c>
      <c r="AD1621" s="3">
        <f t="shared" si="592"/>
        <v>2972.9780277331215</v>
      </c>
    </row>
    <row r="1622" spans="1:30" x14ac:dyDescent="0.3">
      <c r="A1622" s="1">
        <f t="shared" si="577"/>
        <v>24</v>
      </c>
      <c r="B1622" s="1">
        <f t="shared" si="576"/>
        <v>1</v>
      </c>
      <c r="C1622" s="5">
        <v>41435</v>
      </c>
      <c r="D1622" s="3">
        <v>2990.49</v>
      </c>
      <c r="E1622" s="3">
        <v>2995.03</v>
      </c>
      <c r="F1622" s="3">
        <f t="shared" si="583"/>
        <v>2968.498</v>
      </c>
      <c r="G1622" s="3">
        <f t="shared" si="593"/>
        <v>2983.3629999999998</v>
      </c>
      <c r="H1622" s="4">
        <f t="shared" si="578"/>
        <v>-1.2705333230802714E-4</v>
      </c>
      <c r="I1622" s="4">
        <f t="shared" si="581"/>
        <v>1.3908996378981064E-3</v>
      </c>
      <c r="J1622" s="4">
        <f t="shared" si="582"/>
        <v>-1.5179529702061337E-3</v>
      </c>
      <c r="K1622" s="4">
        <f t="shared" si="584"/>
        <v>-9.3183588721675939E-3</v>
      </c>
      <c r="L1622" s="4">
        <f t="shared" si="594"/>
        <v>-2.7747407573346389E-3</v>
      </c>
      <c r="M1622" s="4">
        <f t="shared" si="587"/>
        <v>7.4084604402629662E-3</v>
      </c>
      <c r="N1622" s="4">
        <f t="shared" si="595"/>
        <v>2.3889147917970266E-3</v>
      </c>
      <c r="O1622" s="4">
        <f t="shared" si="597"/>
        <v>-4.9707573006429655E-3</v>
      </c>
      <c r="P1622" s="4">
        <f t="shared" si="575"/>
        <v>0.12385143540040511</v>
      </c>
      <c r="T1622" s="4"/>
      <c r="U1622" s="4">
        <f t="shared" si="588"/>
        <v>-2.6748069959552652E-5</v>
      </c>
      <c r="V1622" s="4">
        <f t="shared" si="589"/>
        <v>-1.002648058926001E-2</v>
      </c>
      <c r="W1622" s="4">
        <f t="shared" si="590"/>
        <v>-1.0030794539241535E-4</v>
      </c>
      <c r="X1622" s="4">
        <f t="shared" si="596"/>
        <v>-9.915856966181363E-3</v>
      </c>
      <c r="Y1622" s="4">
        <f t="shared" si="585"/>
        <v>-2.1670997788973467E-2</v>
      </c>
      <c r="Z1622" s="4">
        <f t="shared" si="586"/>
        <v>-1.5502389091442487E-2</v>
      </c>
      <c r="AA1622" s="4">
        <f t="shared" si="579"/>
        <v>-1.2705333230802714E-4</v>
      </c>
      <c r="AB1622" s="4">
        <f t="shared" si="580"/>
        <v>-1.2705333230802714E-4</v>
      </c>
      <c r="AC1622" s="2">
        <f t="shared" si="591"/>
        <v>3.9039248343645016E-3</v>
      </c>
      <c r="AD1622" s="3">
        <f t="shared" si="592"/>
        <v>2978.8153518220811</v>
      </c>
    </row>
    <row r="1623" spans="1:30" x14ac:dyDescent="0.3">
      <c r="A1623" s="1">
        <f t="shared" si="577"/>
        <v>24</v>
      </c>
      <c r="B1623" s="1">
        <f t="shared" si="576"/>
        <v>2</v>
      </c>
      <c r="C1623" s="5">
        <v>41436</v>
      </c>
      <c r="D1623" s="3">
        <v>2959.84</v>
      </c>
      <c r="E1623" s="3">
        <v>2959.44</v>
      </c>
      <c r="F1623" s="3">
        <f t="shared" si="583"/>
        <v>2965.7280000000001</v>
      </c>
      <c r="G1623" s="3">
        <f t="shared" si="593"/>
        <v>2978.1530000000002</v>
      </c>
      <c r="H1623" s="4">
        <f t="shared" si="578"/>
        <v>-1.024915649274856E-2</v>
      </c>
      <c r="I1623" s="4">
        <f t="shared" si="581"/>
        <v>-1.0382913836862765E-2</v>
      </c>
      <c r="J1623" s="4">
        <f t="shared" si="582"/>
        <v>1.3375734411420585E-4</v>
      </c>
      <c r="K1623" s="4">
        <f t="shared" si="584"/>
        <v>-7.7880213610476917E-3</v>
      </c>
      <c r="L1623" s="4">
        <f t="shared" si="594"/>
        <v>-3.4449947072960098E-3</v>
      </c>
      <c r="M1623" s="4">
        <f t="shared" si="587"/>
        <v>-1.985347273923947E-3</v>
      </c>
      <c r="N1623" s="4">
        <f t="shared" si="595"/>
        <v>-6.1491132255462027E-3</v>
      </c>
      <c r="O1623" s="4">
        <f t="shared" si="597"/>
        <v>-4.197862046597175E-3</v>
      </c>
      <c r="P1623" s="4">
        <f t="shared" si="575"/>
        <v>0.11233290616438626</v>
      </c>
      <c r="T1623" s="4"/>
      <c r="U1623" s="4">
        <f t="shared" si="588"/>
        <v>-5.6178084527952702E-3</v>
      </c>
      <c r="V1623" s="4">
        <f t="shared" si="589"/>
        <v>-1.5561630368267276E-2</v>
      </c>
      <c r="W1623" s="4">
        <f t="shared" si="590"/>
        <v>-4.6575130561692405E-3</v>
      </c>
      <c r="X1623" s="4">
        <f t="shared" si="596"/>
        <v>-8.3094304846756586E-3</v>
      </c>
      <c r="Y1623" s="4">
        <f t="shared" si="585"/>
        <v>-2.0159741792954763E-2</v>
      </c>
      <c r="Z1623" s="4">
        <f t="shared" si="586"/>
        <v>-1.3981604248931266E-2</v>
      </c>
      <c r="AA1623" s="4">
        <f t="shared" si="579"/>
        <v>-1.024915649274856E-2</v>
      </c>
      <c r="AB1623" s="4">
        <f t="shared" si="580"/>
        <v>-1.024915649274856E-2</v>
      </c>
      <c r="AC1623" s="2">
        <f t="shared" si="591"/>
        <v>-4.2739589126621572E-3</v>
      </c>
      <c r="AD1623" s="3">
        <f t="shared" si="592"/>
        <v>2972.4902345480541</v>
      </c>
    </row>
    <row r="1624" spans="1:30" x14ac:dyDescent="0.3">
      <c r="A1624" s="1">
        <f t="shared" si="577"/>
        <v>24</v>
      </c>
      <c r="B1624" s="1">
        <f t="shared" si="576"/>
        <v>3</v>
      </c>
      <c r="C1624" s="5">
        <v>41437</v>
      </c>
      <c r="D1624" s="3">
        <v>2926.14</v>
      </c>
      <c r="E1624" s="3">
        <v>2977.68</v>
      </c>
      <c r="F1624" s="3">
        <f t="shared" si="583"/>
        <v>2963.5279999999998</v>
      </c>
      <c r="G1624" s="3">
        <f t="shared" si="593"/>
        <v>2971.2850000000003</v>
      </c>
      <c r="H1624" s="4">
        <f t="shared" si="578"/>
        <v>-1.1385750581112583E-2</v>
      </c>
      <c r="I1624" s="4">
        <f t="shared" si="581"/>
        <v>6.0273528298825912E-3</v>
      </c>
      <c r="J1624" s="4">
        <f t="shared" si="582"/>
        <v>-1.7413103410995175E-2</v>
      </c>
      <c r="K1624" s="4">
        <f t="shared" si="584"/>
        <v>4.4039542677982097E-3</v>
      </c>
      <c r="L1624" s="4">
        <f t="shared" si="594"/>
        <v>5.5614868070947149E-3</v>
      </c>
      <c r="M1624" s="4">
        <f t="shared" si="587"/>
        <v>-1.2616044120386216E-2</v>
      </c>
      <c r="N1624" s="4">
        <f t="shared" si="595"/>
        <v>-1.5193762967874315E-2</v>
      </c>
      <c r="O1624" s="4">
        <f t="shared" si="597"/>
        <v>-2.6509326279673963E-3</v>
      </c>
      <c r="P1624" s="4">
        <f t="shared" si="575"/>
        <v>9.9668161131634445E-2</v>
      </c>
      <c r="T1624" s="4"/>
      <c r="U1624" s="4">
        <f t="shared" si="588"/>
        <v>-7.6693334774853615E-3</v>
      </c>
      <c r="V1624" s="4">
        <f t="shared" si="589"/>
        <v>-1.7592640142710506E-2</v>
      </c>
      <c r="W1624" s="4">
        <f t="shared" si="590"/>
        <v>-3.7451398299025583E-3</v>
      </c>
      <c r="X1624" s="4">
        <f t="shared" si="596"/>
        <v>-5.2077144263157678E-3</v>
      </c>
      <c r="Y1624" s="4">
        <f t="shared" si="585"/>
        <v>-8.1197858103538995E-3</v>
      </c>
      <c r="Z1624" s="4">
        <f t="shared" si="586"/>
        <v>-1.86573333686978E-3</v>
      </c>
      <c r="AA1624" s="4">
        <f t="shared" si="579"/>
        <v>-1.1385750581112583E-2</v>
      </c>
      <c r="AB1624" s="4">
        <f t="shared" si="580"/>
        <v>-1.1385750581112583E-2</v>
      </c>
      <c r="AC1624" s="2">
        <f t="shared" si="591"/>
        <v>-1.0560040314328651E-2</v>
      </c>
      <c r="AD1624" s="3">
        <f t="shared" si="592"/>
        <v>2957.0401563653695</v>
      </c>
    </row>
    <row r="1625" spans="1:30" x14ac:dyDescent="0.3">
      <c r="A1625" s="1">
        <f t="shared" si="577"/>
        <v>24</v>
      </c>
      <c r="B1625" s="1">
        <f t="shared" si="576"/>
        <v>4</v>
      </c>
      <c r="C1625" s="5">
        <v>41438</v>
      </c>
      <c r="D1625" s="3">
        <v>2962.9</v>
      </c>
      <c r="E1625" s="3">
        <v>2924.89</v>
      </c>
      <c r="F1625" s="3">
        <f t="shared" si="583"/>
        <v>2966.0479999999998</v>
      </c>
      <c r="G1625" s="3">
        <f t="shared" si="593"/>
        <v>2966.3920000000003</v>
      </c>
      <c r="H1625" s="4">
        <f t="shared" si="578"/>
        <v>1.2562625164893074E-2</v>
      </c>
      <c r="I1625" s="4">
        <f t="shared" si="581"/>
        <v>-4.2718393515006121E-4</v>
      </c>
      <c r="J1625" s="4">
        <f t="shared" si="582"/>
        <v>1.2989809100043135E-2</v>
      </c>
      <c r="K1625" s="4">
        <f t="shared" si="584"/>
        <v>1.3907400192745448E-2</v>
      </c>
      <c r="L1625" s="4">
        <f t="shared" si="594"/>
        <v>1.3888604099598901E-2</v>
      </c>
      <c r="M1625" s="4">
        <f t="shared" si="587"/>
        <v>-1.0613449276612125E-3</v>
      </c>
      <c r="N1625" s="4">
        <f t="shared" si="595"/>
        <v>-1.1771876407434313E-3</v>
      </c>
      <c r="O1625" s="4">
        <f t="shared" si="597"/>
        <v>-1.1610246717759818E-4</v>
      </c>
      <c r="P1625" s="4">
        <f t="shared" si="575"/>
        <v>0.11348288004569841</v>
      </c>
      <c r="T1625" s="4"/>
      <c r="U1625" s="4">
        <f t="shared" si="588"/>
        <v>8.256611098580488E-3</v>
      </c>
      <c r="V1625" s="4">
        <f t="shared" si="589"/>
        <v>-1.8259550124053692E-3</v>
      </c>
      <c r="W1625" s="4">
        <f t="shared" si="590"/>
        <v>4.2707521269023177E-3</v>
      </c>
      <c r="X1625" s="4">
        <f t="shared" si="596"/>
        <v>-2.3190469256452272E-4</v>
      </c>
      <c r="Y1625" s="4">
        <f t="shared" si="585"/>
        <v>1.265163282611437E-3</v>
      </c>
      <c r="Z1625" s="4">
        <f t="shared" si="586"/>
        <v>7.5783902040267095E-3</v>
      </c>
      <c r="AA1625" s="4">
        <f t="shared" si="579"/>
        <v>1.2562625164893074E-2</v>
      </c>
      <c r="AB1625" s="4">
        <f t="shared" si="580"/>
        <v>1.2562625164893074E-2</v>
      </c>
      <c r="AC1625" s="2">
        <f t="shared" si="591"/>
        <v>1.3184928357646401E-3</v>
      </c>
      <c r="AD1625" s="3">
        <f t="shared" si="592"/>
        <v>2958.993437576913</v>
      </c>
    </row>
    <row r="1626" spans="1:30" x14ac:dyDescent="0.3">
      <c r="A1626" s="1">
        <f t="shared" si="577"/>
        <v>24</v>
      </c>
      <c r="B1626" s="1">
        <f t="shared" si="576"/>
        <v>5</v>
      </c>
      <c r="C1626" s="5">
        <v>41439</v>
      </c>
      <c r="D1626" s="3">
        <v>2943.86</v>
      </c>
      <c r="E1626" s="3">
        <v>2958.87</v>
      </c>
      <c r="F1626" s="3">
        <f t="shared" si="583"/>
        <v>2956.6459999999997</v>
      </c>
      <c r="G1626" s="3">
        <f t="shared" si="593"/>
        <v>2962.6019999999999</v>
      </c>
      <c r="H1626" s="4">
        <f t="shared" si="578"/>
        <v>-6.4261365554017895E-3</v>
      </c>
      <c r="I1626" s="4">
        <f t="shared" si="581"/>
        <v>-1.360153903270512E-3</v>
      </c>
      <c r="J1626" s="4">
        <f t="shared" si="582"/>
        <v>-5.0659826521312779E-3</v>
      </c>
      <c r="K1626" s="4">
        <f t="shared" si="584"/>
        <v>-1.0319281784739091E-3</v>
      </c>
      <c r="L1626" s="4">
        <f t="shared" si="594"/>
        <v>6.0226279808447427E-4</v>
      </c>
      <c r="M1626" s="4">
        <f t="shared" si="587"/>
        <v>-4.324494714619067E-3</v>
      </c>
      <c r="N1626" s="4">
        <f t="shared" si="595"/>
        <v>-6.3261956887896978E-3</v>
      </c>
      <c r="O1626" s="4">
        <f t="shared" si="597"/>
        <v>-2.023194037759992E-3</v>
      </c>
      <c r="P1626" s="4">
        <f t="shared" si="575"/>
        <v>0.10632748700642268</v>
      </c>
      <c r="T1626" s="4"/>
      <c r="U1626" s="4">
        <f t="shared" si="588"/>
        <v>9.4400756016064669E-3</v>
      </c>
      <c r="V1626" s="4">
        <f t="shared" si="589"/>
        <v>-6.5432515440958297E-4</v>
      </c>
      <c r="W1626" s="4">
        <f t="shared" si="590"/>
        <v>-1.5717834609996345E-2</v>
      </c>
      <c r="X1626" s="4">
        <f t="shared" si="596"/>
        <v>-4.012722675453809E-3</v>
      </c>
      <c r="Y1626" s="4">
        <f t="shared" si="585"/>
        <v>-1.3487889173754828E-2</v>
      </c>
      <c r="Z1626" s="4">
        <f t="shared" si="586"/>
        <v>-7.2676839326657403E-3</v>
      </c>
      <c r="AA1626" s="4">
        <f t="shared" si="579"/>
        <v>-6.4261365554017895E-3</v>
      </c>
      <c r="AB1626" s="4">
        <f t="shared" si="580"/>
        <v>-6.4261365554017895E-3</v>
      </c>
      <c r="AC1626" s="2">
        <f t="shared" si="591"/>
        <v>-3.4271189474393343E-3</v>
      </c>
      <c r="AD1626" s="3">
        <f t="shared" si="592"/>
        <v>2953.9489583846089</v>
      </c>
    </row>
    <row r="1627" spans="1:30" x14ac:dyDescent="0.3">
      <c r="A1627" s="1">
        <f t="shared" si="577"/>
        <v>25</v>
      </c>
      <c r="B1627" s="1">
        <f t="shared" si="576"/>
        <v>1</v>
      </c>
      <c r="C1627" s="5">
        <v>41442</v>
      </c>
      <c r="D1627" s="3">
        <v>2971.26</v>
      </c>
      <c r="E1627" s="3">
        <v>2967.33</v>
      </c>
      <c r="F1627" s="3">
        <f t="shared" si="583"/>
        <v>2952.8</v>
      </c>
      <c r="G1627" s="3">
        <f t="shared" si="593"/>
        <v>2960.6490000000003</v>
      </c>
      <c r="H1627" s="4">
        <f t="shared" si="578"/>
        <v>9.3075078298560706E-3</v>
      </c>
      <c r="I1627" s="4">
        <f t="shared" si="581"/>
        <v>7.972525867398517E-3</v>
      </c>
      <c r="J1627" s="4">
        <f t="shared" si="582"/>
        <v>1.3349819624575536E-3</v>
      </c>
      <c r="K1627" s="4">
        <f t="shared" si="584"/>
        <v>1.4691595388367034E-3</v>
      </c>
      <c r="L1627" s="4">
        <f t="shared" si="594"/>
        <v>5.3025619424837212E-3</v>
      </c>
      <c r="M1627" s="4">
        <f t="shared" si="587"/>
        <v>6.2516933080466117E-3</v>
      </c>
      <c r="N1627" s="4">
        <f t="shared" si="595"/>
        <v>3.5840114785642861E-3</v>
      </c>
      <c r="O1627" s="4">
        <f t="shared" si="597"/>
        <v>-2.6416402468986758E-3</v>
      </c>
      <c r="P1627" s="4">
        <f t="shared" si="575"/>
        <v>0.11662463875411995</v>
      </c>
      <c r="T1627" s="4"/>
      <c r="U1627" s="4">
        <f t="shared" si="588"/>
        <v>1.5839747814094304E-2</v>
      </c>
      <c r="V1627" s="4">
        <f t="shared" si="589"/>
        <v>5.6813503359533588E-3</v>
      </c>
      <c r="W1627" s="4">
        <f t="shared" si="590"/>
        <v>-6.4303843182888301E-3</v>
      </c>
      <c r="X1627" s="4">
        <f t="shared" si="596"/>
        <v>-5.2881962527850327E-3</v>
      </c>
      <c r="Y1627" s="4">
        <f t="shared" si="585"/>
        <v>-1.1017987088829602E-2</v>
      </c>
      <c r="Z1627" s="4">
        <f t="shared" si="586"/>
        <v>-4.7822084982347716E-3</v>
      </c>
      <c r="AA1627" s="4">
        <f t="shared" si="579"/>
        <v>9.3075078298560706E-3</v>
      </c>
      <c r="AB1627" s="4">
        <f t="shared" si="580"/>
        <v>9.3075078298560706E-3</v>
      </c>
      <c r="AC1627" s="2">
        <f t="shared" si="591"/>
        <v>3.8841078903430141E-3</v>
      </c>
      <c r="AD1627" s="3">
        <f t="shared" si="592"/>
        <v>2959.7193055897396</v>
      </c>
    </row>
    <row r="1628" spans="1:30" x14ac:dyDescent="0.3">
      <c r="A1628" s="1">
        <f t="shared" si="577"/>
        <v>25</v>
      </c>
      <c r="B1628" s="1">
        <f t="shared" si="576"/>
        <v>2</v>
      </c>
      <c r="C1628" s="5">
        <v>41443</v>
      </c>
      <c r="D1628" s="3">
        <v>2996.09</v>
      </c>
      <c r="E1628" s="3">
        <v>2974.92</v>
      </c>
      <c r="F1628" s="3">
        <f t="shared" si="583"/>
        <v>2960.05</v>
      </c>
      <c r="G1628" s="3">
        <f t="shared" si="593"/>
        <v>2962.8890000000001</v>
      </c>
      <c r="H1628" s="4">
        <f t="shared" si="578"/>
        <v>8.356724083385475E-3</v>
      </c>
      <c r="I1628" s="4">
        <f t="shared" si="581"/>
        <v>1.2318006502291467E-3</v>
      </c>
      <c r="J1628" s="4">
        <f t="shared" si="582"/>
        <v>7.1249234331563285E-3</v>
      </c>
      <c r="K1628" s="4">
        <f t="shared" si="584"/>
        <v>-6.8051937561843306E-3</v>
      </c>
      <c r="L1628" s="4">
        <f t="shared" si="594"/>
        <v>-4.0588841097715933E-3</v>
      </c>
      <c r="M1628" s="4">
        <f t="shared" si="587"/>
        <v>1.2175470008952539E-2</v>
      </c>
      <c r="N1628" s="4">
        <f t="shared" si="595"/>
        <v>1.1205617220219866E-2</v>
      </c>
      <c r="O1628" s="4">
        <f t="shared" si="597"/>
        <v>-9.4756833072435793E-4</v>
      </c>
      <c r="P1628" s="4">
        <f t="shared" si="575"/>
        <v>0.12595596276489812</v>
      </c>
      <c r="T1628" s="4"/>
      <c r="U1628" s="4">
        <f t="shared" si="588"/>
        <v>-3.8434872747588806E-3</v>
      </c>
      <c r="V1628" s="4">
        <f t="shared" si="589"/>
        <v>-1.3805052402011244E-2</v>
      </c>
      <c r="W1628" s="4">
        <f t="shared" si="590"/>
        <v>1.2247283636953349E-2</v>
      </c>
      <c r="X1628" s="4">
        <f t="shared" si="596"/>
        <v>-1.9145383528091193E-3</v>
      </c>
      <c r="Y1628" s="4">
        <f t="shared" si="585"/>
        <v>-1.9189168896381462E-2</v>
      </c>
      <c r="Z1628" s="4">
        <f t="shared" si="586"/>
        <v>-1.3004911647843558E-2</v>
      </c>
      <c r="AA1628" s="4">
        <f t="shared" si="579"/>
        <v>8.356724083385475E-3</v>
      </c>
      <c r="AB1628" s="4">
        <f t="shared" si="580"/>
        <v>8.356724083385475E-3</v>
      </c>
      <c r="AC1628" s="2">
        <f t="shared" si="591"/>
        <v>8.0929243136355009E-3</v>
      </c>
      <c r="AD1628" s="3">
        <f t="shared" si="592"/>
        <v>2971.84287039316</v>
      </c>
    </row>
    <row r="1629" spans="1:30" x14ac:dyDescent="0.3">
      <c r="A1629" s="1">
        <f t="shared" si="577"/>
        <v>25</v>
      </c>
      <c r="B1629" s="1">
        <f t="shared" si="576"/>
        <v>3</v>
      </c>
      <c r="C1629" s="5">
        <v>41444</v>
      </c>
      <c r="D1629" s="3">
        <v>2959.5</v>
      </c>
      <c r="E1629" s="3">
        <v>2998.09</v>
      </c>
      <c r="F1629" s="3">
        <f t="shared" si="583"/>
        <v>2966.7220000000002</v>
      </c>
      <c r="G1629" s="3">
        <f t="shared" si="593"/>
        <v>2965.1250000000005</v>
      </c>
      <c r="H1629" s="4">
        <f t="shared" si="578"/>
        <v>-1.2212583734133536E-2</v>
      </c>
      <c r="I1629" s="4">
        <f t="shared" si="581"/>
        <v>6.6753668948529583E-4</v>
      </c>
      <c r="J1629" s="4">
        <f t="shared" si="582"/>
        <v>-1.2880120423618831E-2</v>
      </c>
      <c r="K1629" s="4">
        <f t="shared" si="584"/>
        <v>-9.1994900019692332E-3</v>
      </c>
      <c r="L1629" s="4">
        <f t="shared" si="594"/>
        <v>-1.0126531579491834E-2</v>
      </c>
      <c r="M1629" s="4">
        <f t="shared" si="587"/>
        <v>-2.4343366179912398E-3</v>
      </c>
      <c r="N1629" s="4">
        <f t="shared" si="595"/>
        <v>-1.8970532439612003E-3</v>
      </c>
      <c r="O1629" s="4">
        <f t="shared" si="597"/>
        <v>5.3961817874632629E-4</v>
      </c>
      <c r="P1629" s="4">
        <f t="shared" si="575"/>
        <v>0.11220513128868485</v>
      </c>
      <c r="T1629" s="4"/>
      <c r="U1629" s="4">
        <f t="shared" si="588"/>
        <v>-2.3347095714748311E-2</v>
      </c>
      <c r="V1629" s="4">
        <f t="shared" si="589"/>
        <v>-3.3113624757600782E-2</v>
      </c>
      <c r="W1629" s="4">
        <f t="shared" si="590"/>
        <v>1.1400684861284876E-2</v>
      </c>
      <c r="X1629" s="4">
        <f t="shared" si="596"/>
        <v>1.0777694693623325E-3</v>
      </c>
      <c r="Y1629" s="4">
        <f t="shared" si="585"/>
        <v>-2.1553611074263897E-2</v>
      </c>
      <c r="Z1629" s="4">
        <f t="shared" si="586"/>
        <v>-1.5384262224179242E-2</v>
      </c>
      <c r="AA1629" s="4">
        <f t="shared" si="579"/>
        <v>-1.2212583734133536E-2</v>
      </c>
      <c r="AB1629" s="4">
        <f t="shared" si="580"/>
        <v>-1.2212583734133536E-2</v>
      </c>
      <c r="AC1629" s="2">
        <f t="shared" si="591"/>
        <v>-2.7803954256147285E-3</v>
      </c>
      <c r="AD1629" s="3">
        <f t="shared" si="592"/>
        <v>2967.7285802621068</v>
      </c>
    </row>
    <row r="1630" spans="1:30" x14ac:dyDescent="0.3">
      <c r="A1630" s="1">
        <f t="shared" si="577"/>
        <v>25</v>
      </c>
      <c r="B1630" s="1">
        <f t="shared" si="576"/>
        <v>4</v>
      </c>
      <c r="C1630" s="5">
        <v>41445</v>
      </c>
      <c r="D1630" s="3">
        <v>2890.33</v>
      </c>
      <c r="E1630" s="3">
        <v>2927.63</v>
      </c>
      <c r="F1630" s="3">
        <f t="shared" si="583"/>
        <v>2952.2080000000001</v>
      </c>
      <c r="G1630" s="3">
        <f t="shared" si="593"/>
        <v>2959.1279999999997</v>
      </c>
      <c r="H1630" s="4">
        <f t="shared" si="578"/>
        <v>-2.3372191248521735E-2</v>
      </c>
      <c r="I1630" s="4">
        <f t="shared" si="581"/>
        <v>-1.0768710930900453E-2</v>
      </c>
      <c r="J1630" s="4">
        <f t="shared" si="582"/>
        <v>-1.2603480317621282E-2</v>
      </c>
      <c r="K1630" s="4">
        <f t="shared" si="584"/>
        <v>2.7631356648083246E-3</v>
      </c>
      <c r="L1630" s="4">
        <f t="shared" si="594"/>
        <v>2.4572469073229782E-3</v>
      </c>
      <c r="M1630" s="4">
        <f t="shared" si="587"/>
        <v>-2.0959905264127783E-2</v>
      </c>
      <c r="N1630" s="4">
        <f t="shared" si="595"/>
        <v>-2.32494167200607E-2</v>
      </c>
      <c r="O1630" s="4">
        <f t="shared" si="597"/>
        <v>-2.3941902827703475E-3</v>
      </c>
      <c r="P1630" s="4">
        <f t="shared" si="575"/>
        <v>8.6210460252618484E-2</v>
      </c>
      <c r="T1630" s="4"/>
      <c r="U1630" s="4">
        <f t="shared" si="588"/>
        <v>1.1488427099172465E-3</v>
      </c>
      <c r="V1630" s="4">
        <f t="shared" si="589"/>
        <v>-8.8626457171818943E-3</v>
      </c>
      <c r="W1630" s="4">
        <f t="shared" si="590"/>
        <v>-2.4492895474028879E-2</v>
      </c>
      <c r="X1630" s="4">
        <f t="shared" si="596"/>
        <v>-4.6661416133520735E-3</v>
      </c>
      <c r="Y1630" s="4">
        <f t="shared" si="585"/>
        <v>-9.7401453285184385E-3</v>
      </c>
      <c r="Z1630" s="4">
        <f t="shared" si="586"/>
        <v>-3.496309626482562E-3</v>
      </c>
      <c r="AA1630" s="4">
        <f t="shared" si="579"/>
        <v>-2.3372191248521735E-2</v>
      </c>
      <c r="AB1630" s="4">
        <f t="shared" si="580"/>
        <v>-2.3372191248521735E-2</v>
      </c>
      <c r="AC1630" s="2">
        <f t="shared" si="591"/>
        <v>-1.7852305275892856E-2</v>
      </c>
      <c r="AD1630" s="3">
        <f t="shared" si="592"/>
        <v>2941.9290535080713</v>
      </c>
    </row>
    <row r="1631" spans="1:30" x14ac:dyDescent="0.3">
      <c r="A1631" s="1">
        <f t="shared" si="577"/>
        <v>25</v>
      </c>
      <c r="B1631" s="1">
        <f t="shared" si="576"/>
        <v>5</v>
      </c>
      <c r="C1631" s="5">
        <v>41446</v>
      </c>
      <c r="D1631" s="3">
        <v>2877.94</v>
      </c>
      <c r="E1631" s="3">
        <v>2887.07</v>
      </c>
      <c r="F1631" s="3">
        <f t="shared" si="583"/>
        <v>2939.0240000000003</v>
      </c>
      <c r="G1631" s="3">
        <f t="shared" si="593"/>
        <v>2947.8349999999996</v>
      </c>
      <c r="H1631" s="4">
        <f t="shared" si="578"/>
        <v>-4.2867077461742681E-3</v>
      </c>
      <c r="I1631" s="4">
        <f t="shared" si="581"/>
        <v>-1.1278988904380343E-3</v>
      </c>
      <c r="J1631" s="4">
        <f t="shared" si="582"/>
        <v>-3.1588088557362335E-3</v>
      </c>
      <c r="K1631" s="4">
        <f t="shared" si="584"/>
        <v>2.2130690959163882E-2</v>
      </c>
      <c r="L1631" s="4">
        <f t="shared" si="594"/>
        <v>2.2582580920210052E-2</v>
      </c>
      <c r="M1631" s="4">
        <f t="shared" si="587"/>
        <v>-2.0783770394525624E-2</v>
      </c>
      <c r="N1631" s="4">
        <f t="shared" si="595"/>
        <v>-2.3710621523931812E-2</v>
      </c>
      <c r="O1631" s="4">
        <f t="shared" si="597"/>
        <v>-3.0615648693159826E-3</v>
      </c>
      <c r="P1631" s="4">
        <f t="shared" si="575"/>
        <v>8.1554193458678065E-2</v>
      </c>
      <c r="T1631" s="4"/>
      <c r="U1631" s="4">
        <f t="shared" si="588"/>
        <v>1.8520376565997723E-2</v>
      </c>
      <c r="V1631" s="4">
        <f t="shared" si="589"/>
        <v>8.3351728003377631E-3</v>
      </c>
      <c r="W1631" s="4">
        <f t="shared" si="590"/>
        <v>-2.239236920233981E-2</v>
      </c>
      <c r="X1631" s="4">
        <f t="shared" si="596"/>
        <v>-5.9601318521051863E-3</v>
      </c>
      <c r="Y1631" s="4">
        <f t="shared" si="585"/>
        <v>9.385919251443664E-3</v>
      </c>
      <c r="Z1631" s="4">
        <f t="shared" si="586"/>
        <v>1.5750349567408735E-2</v>
      </c>
      <c r="AA1631" s="4">
        <f t="shared" si="579"/>
        <v>-4.2867077461742681E-3</v>
      </c>
      <c r="AB1631" s="4">
        <f t="shared" si="580"/>
        <v>-4.2867077461742681E-3</v>
      </c>
      <c r="AC1631" s="2">
        <f t="shared" si="591"/>
        <v>-1.4822883383733155E-2</v>
      </c>
      <c r="AD1631" s="3">
        <f t="shared" si="592"/>
        <v>2920.599369005381</v>
      </c>
    </row>
    <row r="1632" spans="1:30" x14ac:dyDescent="0.3">
      <c r="A1632" s="1">
        <f t="shared" si="577"/>
        <v>26</v>
      </c>
      <c r="B1632" s="1">
        <f t="shared" si="576"/>
        <v>1</v>
      </c>
      <c r="C1632" s="5">
        <v>41449</v>
      </c>
      <c r="D1632" s="3">
        <v>2848.2</v>
      </c>
      <c r="E1632" s="3">
        <v>2852.65</v>
      </c>
      <c r="F1632" s="3">
        <f t="shared" si="583"/>
        <v>2914.4120000000003</v>
      </c>
      <c r="G1632" s="3">
        <f t="shared" si="593"/>
        <v>2933.6059999999998</v>
      </c>
      <c r="H1632" s="4">
        <f t="shared" si="578"/>
        <v>-1.033378041237838E-2</v>
      </c>
      <c r="I1632" s="4">
        <f t="shared" si="581"/>
        <v>-8.7875355288852316E-3</v>
      </c>
      <c r="J1632" s="4">
        <f t="shared" si="582"/>
        <v>-1.5462448834931489E-3</v>
      </c>
      <c r="K1632" s="4">
        <f t="shared" si="584"/>
        <v>1.8424637066790862E-2</v>
      </c>
      <c r="L1632" s="4">
        <f t="shared" si="594"/>
        <v>2.2639650428971803E-2</v>
      </c>
      <c r="M1632" s="4">
        <f t="shared" si="587"/>
        <v>-2.2718819439393072E-2</v>
      </c>
      <c r="N1632" s="4">
        <f t="shared" si="595"/>
        <v>-2.9112975634764844E-2</v>
      </c>
      <c r="O1632" s="4">
        <f t="shared" si="597"/>
        <v>-6.7389930482408206E-3</v>
      </c>
      <c r="P1632" s="4">
        <f t="shared" si="575"/>
        <v>7.0377649919389079E-2</v>
      </c>
      <c r="T1632" s="4"/>
      <c r="U1632" s="4">
        <f t="shared" si="588"/>
        <v>3.2425971354510572E-2</v>
      </c>
      <c r="V1632" s="4">
        <f t="shared" si="589"/>
        <v>2.2101711640965527E-2</v>
      </c>
      <c r="W1632" s="4">
        <f t="shared" si="590"/>
        <v>-4.1416772682296529E-2</v>
      </c>
      <c r="X1632" s="4">
        <f t="shared" si="596"/>
        <v>-1.3000541858574884E-2</v>
      </c>
      <c r="Y1632" s="4">
        <f t="shared" si="585"/>
        <v>5.7260755073545288E-3</v>
      </c>
      <c r="Z1632" s="4">
        <f t="shared" si="586"/>
        <v>1.2067429594463826E-2</v>
      </c>
      <c r="AA1632" s="4">
        <f t="shared" si="579"/>
        <v>-1.033378041237838E-2</v>
      </c>
      <c r="AB1632" s="4">
        <f t="shared" si="580"/>
        <v>-1.033378041237838E-2</v>
      </c>
      <c r="AC1632" s="2">
        <f t="shared" si="591"/>
        <v>-1.6946227794251683E-2</v>
      </c>
      <c r="AD1632" s="3">
        <f t="shared" si="592"/>
        <v>2896.4662460035875</v>
      </c>
    </row>
    <row r="1633" spans="1:30" x14ac:dyDescent="0.3">
      <c r="A1633" s="1">
        <f t="shared" si="577"/>
        <v>26</v>
      </c>
      <c r="B1633" s="1">
        <f t="shared" si="576"/>
        <v>2</v>
      </c>
      <c r="C1633" s="5">
        <v>41450</v>
      </c>
      <c r="D1633" s="3">
        <v>2866.5</v>
      </c>
      <c r="E1633" s="3">
        <v>2874.66</v>
      </c>
      <c r="F1633" s="3">
        <f t="shared" si="583"/>
        <v>2888.4940000000001</v>
      </c>
      <c r="G1633" s="3">
        <f t="shared" si="593"/>
        <v>2924.2719999999999</v>
      </c>
      <c r="H1633" s="4">
        <f t="shared" si="578"/>
        <v>6.4251105961660639E-3</v>
      </c>
      <c r="I1633" s="4">
        <f t="shared" si="581"/>
        <v>9.2900779439646225E-3</v>
      </c>
      <c r="J1633" s="4">
        <f t="shared" si="582"/>
        <v>-2.8649673477985586E-3</v>
      </c>
      <c r="K1633" s="4">
        <f t="shared" si="584"/>
        <v>1.6077698195351618E-2</v>
      </c>
      <c r="L1633" s="4">
        <f t="shared" si="594"/>
        <v>2.8962541644235458E-2</v>
      </c>
      <c r="M1633" s="4">
        <f t="shared" si="587"/>
        <v>-7.6143485151778543E-3</v>
      </c>
      <c r="N1633" s="4">
        <f t="shared" si="595"/>
        <v>-1.9756028167010435E-2</v>
      </c>
      <c r="O1633" s="4">
        <f t="shared" si="597"/>
        <v>-1.2481423338566123E-2</v>
      </c>
      <c r="P1633" s="4">
        <f t="shared" si="575"/>
        <v>7.7254944699785486E-2</v>
      </c>
      <c r="T1633" s="4"/>
      <c r="U1633" s="4">
        <f t="shared" si="588"/>
        <v>5.1924022189453106E-2</v>
      </c>
      <c r="V1633" s="4">
        <f t="shared" si="589"/>
        <v>4.1404781967558563E-2</v>
      </c>
      <c r="W1633" s="4">
        <f t="shared" si="590"/>
        <v>-4.3253039795199788E-2</v>
      </c>
      <c r="X1633" s="4">
        <f t="shared" si="596"/>
        <v>-2.4173915981148979E-2</v>
      </c>
      <c r="Y1633" s="4">
        <f t="shared" si="585"/>
        <v>3.4084002128658602E-3</v>
      </c>
      <c r="Z1633" s="4">
        <f t="shared" si="586"/>
        <v>9.735140778401841E-3</v>
      </c>
      <c r="AA1633" s="4">
        <f t="shared" si="579"/>
        <v>6.4251105961660639E-3</v>
      </c>
      <c r="AB1633" s="4">
        <f t="shared" si="580"/>
        <v>6.4251105961660639E-3</v>
      </c>
      <c r="AC1633" s="2">
        <f t="shared" si="591"/>
        <v>-6.9692996112769145E-3</v>
      </c>
      <c r="AD1633" s="3">
        <f t="shared" si="592"/>
        <v>2886.4774973357253</v>
      </c>
    </row>
    <row r="1634" spans="1:30" x14ac:dyDescent="0.3">
      <c r="A1634" s="1">
        <f t="shared" si="577"/>
        <v>26</v>
      </c>
      <c r="B1634" s="1">
        <f t="shared" si="576"/>
        <v>3</v>
      </c>
      <c r="C1634" s="5">
        <v>41451</v>
      </c>
      <c r="D1634" s="3">
        <v>2893.85</v>
      </c>
      <c r="E1634" s="3">
        <v>2892.43</v>
      </c>
      <c r="F1634" s="3">
        <f t="shared" si="583"/>
        <v>2875.3640000000005</v>
      </c>
      <c r="G1634" s="3">
        <f t="shared" si="593"/>
        <v>2921.0430000000001</v>
      </c>
      <c r="H1634" s="4">
        <f t="shared" si="578"/>
        <v>9.5412523983952231E-3</v>
      </c>
      <c r="I1634" s="4">
        <f t="shared" si="581"/>
        <v>9.0458747601604179E-3</v>
      </c>
      <c r="J1634" s="4">
        <f t="shared" si="582"/>
        <v>4.9537763823480525E-4</v>
      </c>
      <c r="K1634" s="4">
        <f t="shared" si="584"/>
        <v>1.4800279085994386E-3</v>
      </c>
      <c r="L1634" s="4">
        <f t="shared" si="594"/>
        <v>2.0081787700835404E-2</v>
      </c>
      <c r="M1634" s="4">
        <f t="shared" si="587"/>
        <v>6.4290990636313933E-3</v>
      </c>
      <c r="N1634" s="4">
        <f t="shared" si="595"/>
        <v>-9.309346010996828E-3</v>
      </c>
      <c r="O1634" s="4">
        <f t="shared" si="597"/>
        <v>-1.5784854087115652E-2</v>
      </c>
      <c r="P1634" s="4">
        <f t="shared" si="575"/>
        <v>8.7533306024585422E-2</v>
      </c>
      <c r="T1634" s="4"/>
      <c r="U1634" s="4">
        <f t="shared" si="588"/>
        <v>3.2443746729461015E-2</v>
      </c>
      <c r="V1634" s="4">
        <f t="shared" si="589"/>
        <v>2.2119309262166476E-2</v>
      </c>
      <c r="W1634" s="4">
        <f t="shared" si="590"/>
        <v>-2.2182801148842742E-2</v>
      </c>
      <c r="X1634" s="4">
        <f t="shared" si="596"/>
        <v>-3.079425709587879E-2</v>
      </c>
      <c r="Y1634" s="4">
        <f t="shared" si="585"/>
        <v>-1.1007254234899283E-2</v>
      </c>
      <c r="Z1634" s="4">
        <f t="shared" si="586"/>
        <v>-4.7714079709799267E-3</v>
      </c>
      <c r="AA1634" s="4">
        <f t="shared" si="579"/>
        <v>9.5412523983952231E-3</v>
      </c>
      <c r="AB1634" s="4">
        <f t="shared" si="580"/>
        <v>9.5412523983952231E-3</v>
      </c>
      <c r="AC1634" s="2">
        <f t="shared" si="591"/>
        <v>1.6984300417031411E-3</v>
      </c>
      <c r="AD1634" s="3">
        <f t="shared" si="592"/>
        <v>2888.9349982238173</v>
      </c>
    </row>
    <row r="1635" spans="1:30" x14ac:dyDescent="0.3">
      <c r="A1635" s="1">
        <f t="shared" si="577"/>
        <v>26</v>
      </c>
      <c r="B1635" s="1">
        <f t="shared" si="576"/>
        <v>4</v>
      </c>
      <c r="C1635" s="5">
        <v>41452</v>
      </c>
      <c r="D1635" s="3">
        <v>2906.84</v>
      </c>
      <c r="E1635" s="3">
        <v>2909.88</v>
      </c>
      <c r="F1635" s="3">
        <f t="shared" si="583"/>
        <v>2878.6660000000002</v>
      </c>
      <c r="G1635" s="3">
        <f t="shared" si="593"/>
        <v>2915.4369999999999</v>
      </c>
      <c r="H1635" s="4">
        <f t="shared" si="578"/>
        <v>4.488829759662815E-3</v>
      </c>
      <c r="I1635" s="4">
        <f t="shared" si="581"/>
        <v>5.5393334139641655E-3</v>
      </c>
      <c r="J1635" s="4">
        <f t="shared" si="582"/>
        <v>-1.0505036543013505E-3</v>
      </c>
      <c r="K1635" s="4">
        <f t="shared" si="584"/>
        <v>-7.6809440710472084E-3</v>
      </c>
      <c r="L1635" s="4">
        <f t="shared" si="594"/>
        <v>7.7896996120124873E-3</v>
      </c>
      <c r="M1635" s="4">
        <f t="shared" si="587"/>
        <v>9.7871722527031538E-3</v>
      </c>
      <c r="N1635" s="4">
        <f t="shared" si="595"/>
        <v>-2.9487860653479229E-3</v>
      </c>
      <c r="O1635" s="4">
        <f t="shared" si="597"/>
        <v>-1.26498190474879E-2</v>
      </c>
      <c r="P1635" s="4">
        <f t="shared" si="575"/>
        <v>9.2415057893293073E-2</v>
      </c>
      <c r="T1635" s="4"/>
      <c r="U1635" s="4">
        <f t="shared" si="588"/>
        <v>-1.2163726523489406E-3</v>
      </c>
      <c r="V1635" s="4">
        <f t="shared" si="589"/>
        <v>-1.1204208925825432E-2</v>
      </c>
      <c r="W1635" s="4">
        <f t="shared" si="590"/>
        <v>5.7121505156851361E-3</v>
      </c>
      <c r="X1635" s="4">
        <f t="shared" si="596"/>
        <v>-2.4910846390227219E-2</v>
      </c>
      <c r="Y1635" s="4">
        <f t="shared" si="585"/>
        <v>-2.0053999631258666E-2</v>
      </c>
      <c r="Z1635" s="4">
        <f t="shared" si="586"/>
        <v>-1.3875195356496301E-2</v>
      </c>
      <c r="AA1635" s="4">
        <f t="shared" si="579"/>
        <v>4.488829759662815E-3</v>
      </c>
      <c r="AB1635" s="4">
        <f t="shared" si="580"/>
        <v>4.488829759662815E-3</v>
      </c>
      <c r="AC1635" s="2">
        <f t="shared" si="591"/>
        <v>4.1064069060521326E-3</v>
      </c>
      <c r="AD1635" s="3">
        <f t="shared" si="592"/>
        <v>2894.9033321492116</v>
      </c>
    </row>
    <row r="1636" spans="1:30" x14ac:dyDescent="0.3">
      <c r="A1636" s="1">
        <f t="shared" si="577"/>
        <v>26</v>
      </c>
      <c r="B1636" s="1">
        <f t="shared" si="576"/>
        <v>5</v>
      </c>
      <c r="C1636" s="5">
        <v>41453</v>
      </c>
      <c r="D1636" s="3">
        <v>2909.6</v>
      </c>
      <c r="E1636" s="3">
        <v>2896.7</v>
      </c>
      <c r="F1636" s="3">
        <f t="shared" si="583"/>
        <v>2884.998</v>
      </c>
      <c r="G1636" s="3">
        <f t="shared" si="593"/>
        <v>2912.0109999999995</v>
      </c>
      <c r="H1636" s="4">
        <f t="shared" si="578"/>
        <v>9.4948466375850183E-4</v>
      </c>
      <c r="I1636" s="4">
        <f t="shared" si="581"/>
        <v>-3.488324090765342E-3</v>
      </c>
      <c r="J1636" s="4">
        <f t="shared" si="582"/>
        <v>4.4378087545238441E-3</v>
      </c>
      <c r="K1636" s="4">
        <f t="shared" si="584"/>
        <v>-9.6298729892255134E-3</v>
      </c>
      <c r="L1636" s="4">
        <f t="shared" si="594"/>
        <v>1.8710657927125036E-3</v>
      </c>
      <c r="M1636" s="4">
        <f t="shared" si="587"/>
        <v>8.5275622374781056E-3</v>
      </c>
      <c r="N1636" s="4">
        <f t="shared" si="595"/>
        <v>-8.2795016914414263E-4</v>
      </c>
      <c r="O1636" s="4">
        <f t="shared" si="597"/>
        <v>-9.2840940335439468E-3</v>
      </c>
      <c r="P1636" s="4">
        <f t="shared" si="575"/>
        <v>9.3452289237221611E-2</v>
      </c>
      <c r="T1636" s="4"/>
      <c r="U1636" s="4">
        <f t="shared" si="588"/>
        <v>-9.9420676748634557E-3</v>
      </c>
      <c r="V1636" s="4">
        <f t="shared" si="589"/>
        <v>-1.9842646998114787E-2</v>
      </c>
      <c r="W1636" s="4">
        <f t="shared" si="590"/>
        <v>1.1000924272222441E-2</v>
      </c>
      <c r="X1636" s="4">
        <f t="shared" si="596"/>
        <v>-1.8382292897234011E-2</v>
      </c>
      <c r="Y1636" s="4">
        <f t="shared" si="585"/>
        <v>-2.197862769010794E-2</v>
      </c>
      <c r="Z1636" s="4">
        <f t="shared" si="586"/>
        <v>-1.5811958675934469E-2</v>
      </c>
      <c r="AA1636" s="4">
        <f t="shared" si="579"/>
        <v>9.4948466375850183E-4</v>
      </c>
      <c r="AB1636" s="4">
        <f t="shared" si="580"/>
        <v>9.4948466375850183E-4</v>
      </c>
      <c r="AC1636" s="2">
        <f t="shared" si="591"/>
        <v>3.3673970879819844E-3</v>
      </c>
      <c r="AD1636" s="3">
        <f t="shared" si="592"/>
        <v>2899.8022214328075</v>
      </c>
    </row>
    <row r="1637" spans="1:30" x14ac:dyDescent="0.3">
      <c r="A1637" s="1">
        <f t="shared" si="577"/>
        <v>27</v>
      </c>
      <c r="B1637" s="1">
        <f t="shared" si="576"/>
        <v>1</v>
      </c>
      <c r="C1637" s="5">
        <v>41456</v>
      </c>
      <c r="D1637" s="3">
        <v>2927.35</v>
      </c>
      <c r="E1637" s="3">
        <v>2933.48</v>
      </c>
      <c r="F1637" s="3">
        <f t="shared" si="583"/>
        <v>2900.8280000000004</v>
      </c>
      <c r="G1637" s="3">
        <f t="shared" si="593"/>
        <v>2907.62</v>
      </c>
      <c r="H1637" s="4">
        <f t="shared" si="578"/>
        <v>6.1004949133901566E-3</v>
      </c>
      <c r="I1637" s="4">
        <f t="shared" si="581"/>
        <v>8.2073137200990211E-3</v>
      </c>
      <c r="J1637" s="4">
        <f t="shared" si="582"/>
        <v>-2.1068188067088645E-3</v>
      </c>
      <c r="K1637" s="4">
        <f t="shared" si="584"/>
        <v>-5.2936829804783106E-3</v>
      </c>
      <c r="L1637" s="4">
        <f t="shared" si="594"/>
        <v>-1.4339504475606422E-3</v>
      </c>
      <c r="M1637" s="4">
        <f t="shared" si="587"/>
        <v>9.1429067838560141E-3</v>
      </c>
      <c r="N1637" s="4">
        <f t="shared" si="595"/>
        <v>6.7856184783431188E-3</v>
      </c>
      <c r="O1637" s="4">
        <f t="shared" si="597"/>
        <v>-2.3201872000271446E-3</v>
      </c>
      <c r="P1637" s="4">
        <f t="shared" si="575"/>
        <v>0.10012288936574811</v>
      </c>
      <c r="T1637" s="4"/>
      <c r="U1637" s="4">
        <f t="shared" si="588"/>
        <v>-2.1102557052515843E-2</v>
      </c>
      <c r="V1637" s="4">
        <f t="shared" si="589"/>
        <v>-3.0891531481990673E-2</v>
      </c>
      <c r="W1637" s="4">
        <f t="shared" si="590"/>
        <v>2.7789481075767185E-2</v>
      </c>
      <c r="X1637" s="4">
        <f t="shared" si="596"/>
        <v>-4.6609744950267262E-3</v>
      </c>
      <c r="Y1637" s="4">
        <f t="shared" si="585"/>
        <v>-1.769650488845239E-2</v>
      </c>
      <c r="Z1637" s="4">
        <f t="shared" si="586"/>
        <v>-1.1502836020550272E-2</v>
      </c>
      <c r="AA1637" s="4">
        <f t="shared" si="579"/>
        <v>6.1004949133901566E-3</v>
      </c>
      <c r="AB1637" s="4">
        <f t="shared" si="580"/>
        <v>6.1004949133901566E-3</v>
      </c>
      <c r="AC1637" s="2">
        <f t="shared" si="591"/>
        <v>6.2736555968577164E-3</v>
      </c>
      <c r="AD1637" s="3">
        <f t="shared" si="592"/>
        <v>2908.9848142885385</v>
      </c>
    </row>
    <row r="1638" spans="1:30" x14ac:dyDescent="0.3">
      <c r="A1638" s="1">
        <f t="shared" si="577"/>
        <v>27</v>
      </c>
      <c r="B1638" s="1">
        <f t="shared" si="576"/>
        <v>2</v>
      </c>
      <c r="C1638" s="5">
        <v>41457</v>
      </c>
      <c r="D1638" s="3">
        <v>2929.63</v>
      </c>
      <c r="E1638" s="3">
        <v>2924.79</v>
      </c>
      <c r="F1638" s="3">
        <f t="shared" si="583"/>
        <v>2913.4540000000002</v>
      </c>
      <c r="G1638" s="3">
        <f t="shared" si="593"/>
        <v>2900.9739999999997</v>
      </c>
      <c r="H1638" s="4">
        <f t="shared" si="578"/>
        <v>7.7886142757107972E-4</v>
      </c>
      <c r="I1638" s="4">
        <f t="shared" si="581"/>
        <v>-8.7451107657094144E-4</v>
      </c>
      <c r="J1638" s="4">
        <f t="shared" si="582"/>
        <v>1.6533725041420213E-3</v>
      </c>
      <c r="K1638" s="4">
        <f t="shared" si="584"/>
        <v>-6.1284096537822944E-3</v>
      </c>
      <c r="L1638" s="4">
        <f t="shared" si="594"/>
        <v>-1.0097870087280442E-2</v>
      </c>
      <c r="M1638" s="4">
        <f t="shared" si="587"/>
        <v>5.5521727818595833E-3</v>
      </c>
      <c r="N1638" s="4">
        <f t="shared" si="595"/>
        <v>9.8780616441238034E-3</v>
      </c>
      <c r="O1638" s="4">
        <f t="shared" si="597"/>
        <v>4.2599236081008428E-3</v>
      </c>
      <c r="P1638" s="4">
        <f t="shared" si="575"/>
        <v>0.10097973264986312</v>
      </c>
      <c r="T1638" s="4"/>
      <c r="U1638" s="4">
        <f t="shared" si="588"/>
        <v>-2.0786718363024547E-2</v>
      </c>
      <c r="V1638" s="4">
        <f t="shared" si="589"/>
        <v>-3.0578851179394292E-2</v>
      </c>
      <c r="W1638" s="4">
        <f t="shared" si="590"/>
        <v>2.2023373451944918E-2</v>
      </c>
      <c r="X1638" s="4">
        <f t="shared" si="596"/>
        <v>8.6411811829971031E-3</v>
      </c>
      <c r="Y1638" s="4">
        <f t="shared" si="585"/>
        <v>-1.8520823498498235E-2</v>
      </c>
      <c r="Z1638" s="4">
        <f t="shared" si="586"/>
        <v>-1.2332352165306724E-2</v>
      </c>
      <c r="AA1638" s="4">
        <f t="shared" si="579"/>
        <v>7.7886142757107972E-4</v>
      </c>
      <c r="AB1638" s="4">
        <f t="shared" si="580"/>
        <v>7.7886142757107972E-4</v>
      </c>
      <c r="AC1638" s="2">
        <f t="shared" si="591"/>
        <v>4.6980189105704211E-3</v>
      </c>
      <c r="AD1638" s="3">
        <f t="shared" si="592"/>
        <v>2915.8665428590257</v>
      </c>
    </row>
    <row r="1639" spans="1:30" x14ac:dyDescent="0.3">
      <c r="A1639" s="1">
        <f t="shared" si="577"/>
        <v>27</v>
      </c>
      <c r="B1639" s="1">
        <f t="shared" si="576"/>
        <v>3</v>
      </c>
      <c r="C1639" s="5">
        <v>41458</v>
      </c>
      <c r="D1639" s="3">
        <v>2941.41</v>
      </c>
      <c r="E1639" s="3">
        <v>2918.95</v>
      </c>
      <c r="F1639" s="3">
        <f t="shared" si="583"/>
        <v>2922.9660000000003</v>
      </c>
      <c r="G1639" s="3">
        <f t="shared" si="593"/>
        <v>2899.165</v>
      </c>
      <c r="H1639" s="4">
        <f t="shared" si="578"/>
        <v>4.0209855852103319E-3</v>
      </c>
      <c r="I1639" s="4">
        <f t="shared" si="581"/>
        <v>-3.6455115492401058E-3</v>
      </c>
      <c r="J1639" s="4">
        <f t="shared" si="582"/>
        <v>7.6664971344504382E-3</v>
      </c>
      <c r="K1639" s="4">
        <f t="shared" si="584"/>
        <v>-3.8486088686966054E-3</v>
      </c>
      <c r="L1639" s="4">
        <f t="shared" si="594"/>
        <v>-1.2001136283042113E-2</v>
      </c>
      <c r="M1639" s="4">
        <f t="shared" si="587"/>
        <v>6.3100289226763169E-3</v>
      </c>
      <c r="N1639" s="4">
        <f t="shared" si="595"/>
        <v>1.4571436948224711E-2</v>
      </c>
      <c r="O1639" s="4">
        <f t="shared" si="597"/>
        <v>8.0916975192171052E-3</v>
      </c>
      <c r="P1639" s="4">
        <f t="shared" si="575"/>
        <v>0.10540675628445695</v>
      </c>
      <c r="T1639" s="4"/>
      <c r="U1639" s="4">
        <f t="shared" si="588"/>
        <v>-1.221314637001949E-2</v>
      </c>
      <c r="V1639" s="4">
        <f t="shared" si="589"/>
        <v>-2.2091014906319366E-2</v>
      </c>
      <c r="W1639" s="4">
        <f t="shared" si="590"/>
        <v>1.6434853223214731E-2</v>
      </c>
      <c r="X1639" s="4">
        <f t="shared" si="596"/>
        <v>1.6555121368981407E-2</v>
      </c>
      <c r="Y1639" s="4">
        <f t="shared" si="585"/>
        <v>-1.6269449157116849E-2</v>
      </c>
      <c r="Z1639" s="4">
        <f t="shared" si="586"/>
        <v>-1.0066782346420158E-2</v>
      </c>
      <c r="AA1639" s="4">
        <f t="shared" si="579"/>
        <v>4.0209855852103319E-3</v>
      </c>
      <c r="AB1639" s="4">
        <f t="shared" si="580"/>
        <v>4.0209855852103319E-3</v>
      </c>
      <c r="AC1639" s="2">
        <f t="shared" si="591"/>
        <v>5.7893906076731264E-3</v>
      </c>
      <c r="AD1639" s="3">
        <f t="shared" si="592"/>
        <v>2924.381028572684</v>
      </c>
    </row>
    <row r="1640" spans="1:30" x14ac:dyDescent="0.3">
      <c r="A1640" s="1">
        <f t="shared" si="577"/>
        <v>27</v>
      </c>
      <c r="B1640" s="1">
        <f t="shared" si="576"/>
        <v>5</v>
      </c>
      <c r="C1640" s="5">
        <v>41460</v>
      </c>
      <c r="D1640" s="3">
        <v>2963.22</v>
      </c>
      <c r="E1640" s="3">
        <v>2958.26</v>
      </c>
      <c r="F1640" s="3">
        <f t="shared" si="583"/>
        <v>2934.2419999999997</v>
      </c>
      <c r="G1640" s="3">
        <f t="shared" si="593"/>
        <v>2906.4540000000002</v>
      </c>
      <c r="H1640" s="4">
        <f t="shared" si="578"/>
        <v>7.414811263985621E-3</v>
      </c>
      <c r="I1640" s="4">
        <f t="shared" si="581"/>
        <v>5.728545153514935E-3</v>
      </c>
      <c r="J1640" s="4">
        <f t="shared" si="582"/>
        <v>1.6862661104706861E-3</v>
      </c>
      <c r="K1640" s="4">
        <f t="shared" si="584"/>
        <v>-4.8998609510404571E-3</v>
      </c>
      <c r="L1640" s="4">
        <f t="shared" si="594"/>
        <v>-1.402841947682687E-2</v>
      </c>
      <c r="M1640" s="4">
        <f t="shared" si="587"/>
        <v>9.8758043815063892E-3</v>
      </c>
      <c r="N1640" s="4">
        <f t="shared" si="595"/>
        <v>1.9531016145447208E-2</v>
      </c>
      <c r="O1640" s="4">
        <f t="shared" si="597"/>
        <v>9.3776364900343412E-3</v>
      </c>
      <c r="P1640" s="4">
        <f t="shared" si="575"/>
        <v>0.11360313875224075</v>
      </c>
      <c r="T1640" s="4"/>
      <c r="U1640" s="4">
        <f t="shared" si="588"/>
        <v>-1.1752866822374206E-2</v>
      </c>
      <c r="V1640" s="4">
        <f t="shared" si="589"/>
        <v>-2.1635338154150502E-2</v>
      </c>
      <c r="W1640" s="4">
        <f t="shared" si="590"/>
        <v>1.9395632370546589E-2</v>
      </c>
      <c r="X1640" s="4">
        <f t="shared" si="596"/>
        <v>1.9306164730468752E-2</v>
      </c>
      <c r="Y1640" s="4">
        <f t="shared" si="585"/>
        <v>-1.7307593358134692E-2</v>
      </c>
      <c r="Z1640" s="4">
        <f t="shared" si="586"/>
        <v>-1.1111472305902887E-2</v>
      </c>
      <c r="AA1640" s="4">
        <f t="shared" si="579"/>
        <v>7.414811263985621E-3</v>
      </c>
      <c r="AB1640" s="4">
        <f t="shared" si="580"/>
        <v>7.414811263985621E-3</v>
      </c>
      <c r="AC1640" s="2">
        <f t="shared" si="591"/>
        <v>8.7380105487309435E-3</v>
      </c>
      <c r="AD1640" s="3">
        <f t="shared" si="592"/>
        <v>2937.3273523817893</v>
      </c>
    </row>
    <row r="1641" spans="1:30" x14ac:dyDescent="0.3">
      <c r="A1641" s="1">
        <f t="shared" si="577"/>
        <v>28</v>
      </c>
      <c r="B1641" s="1">
        <f t="shared" si="576"/>
        <v>1</v>
      </c>
      <c r="C1641" s="5">
        <v>41463</v>
      </c>
      <c r="D1641" s="3">
        <v>2966.13</v>
      </c>
      <c r="E1641" s="3">
        <v>2976.61</v>
      </c>
      <c r="F1641" s="3">
        <f t="shared" si="583"/>
        <v>2945.5479999999998</v>
      </c>
      <c r="G1641" s="3">
        <f t="shared" si="593"/>
        <v>2915.2730000000001</v>
      </c>
      <c r="H1641" s="4">
        <f t="shared" si="578"/>
        <v>9.8203980804675633E-4</v>
      </c>
      <c r="I1641" s="4">
        <f t="shared" si="581"/>
        <v>4.5187329999123683E-3</v>
      </c>
      <c r="J1641" s="4">
        <f t="shared" si="582"/>
        <v>-3.536693191865612E-3</v>
      </c>
      <c r="K1641" s="4">
        <f t="shared" si="584"/>
        <v>-7.7002382543314742E-3</v>
      </c>
      <c r="L1641" s="4">
        <f t="shared" si="594"/>
        <v>-1.8087680893682394E-2</v>
      </c>
      <c r="M1641" s="4">
        <f t="shared" si="587"/>
        <v>6.9874943474016842E-3</v>
      </c>
      <c r="N1641" s="4">
        <f t="shared" si="595"/>
        <v>1.7445021443960811E-2</v>
      </c>
      <c r="O1641" s="4">
        <f t="shared" si="597"/>
        <v>1.0206902596986523E-2</v>
      </c>
      <c r="P1641" s="4">
        <f t="shared" ref="P1641:P1704" si="598">(D1641-2660.93)/2660.93</f>
        <v>0.11469674136486127</v>
      </c>
      <c r="T1641" s="4"/>
      <c r="U1641" s="4">
        <f t="shared" si="588"/>
        <v>-1.8095180243113875E-2</v>
      </c>
      <c r="V1641" s="4">
        <f t="shared" si="589"/>
        <v>-2.7914228440682736E-2</v>
      </c>
      <c r="W1641" s="4">
        <f t="shared" si="590"/>
        <v>1.9428787462194185E-2</v>
      </c>
      <c r="X1641" s="4">
        <f t="shared" si="596"/>
        <v>2.0987882833887486E-2</v>
      </c>
      <c r="Y1641" s="4">
        <f t="shared" si="585"/>
        <v>-2.0073053238691376E-2</v>
      </c>
      <c r="Z1641" s="4">
        <f t="shared" si="586"/>
        <v>-1.3894369101682787E-2</v>
      </c>
      <c r="AA1641" s="4">
        <f t="shared" si="579"/>
        <v>9.8203980804675633E-4</v>
      </c>
      <c r="AB1641" s="4">
        <f t="shared" si="580"/>
        <v>9.8203980804675633E-4</v>
      </c>
      <c r="AC1641" s="2">
        <f t="shared" si="591"/>
        <v>6.473676163488133E-3</v>
      </c>
      <c r="AD1641" s="3">
        <f t="shared" si="592"/>
        <v>2946.9282349211931</v>
      </c>
    </row>
    <row r="1642" spans="1:30" x14ac:dyDescent="0.3">
      <c r="A1642" s="1">
        <f t="shared" si="577"/>
        <v>28</v>
      </c>
      <c r="B1642" s="1">
        <f t="shared" si="576"/>
        <v>2</v>
      </c>
      <c r="C1642" s="5">
        <v>41464</v>
      </c>
      <c r="D1642" s="3">
        <v>2984.32</v>
      </c>
      <c r="E1642" s="3">
        <v>2981.1</v>
      </c>
      <c r="F1642" s="3">
        <f t="shared" si="583"/>
        <v>2956.942</v>
      </c>
      <c r="G1642" s="3">
        <f t="shared" si="593"/>
        <v>2928.8850000000002</v>
      </c>
      <c r="H1642" s="4">
        <f t="shared" si="578"/>
        <v>6.1325700491886917E-3</v>
      </c>
      <c r="I1642" s="4">
        <f t="shared" si="581"/>
        <v>5.0469804088154593E-3</v>
      </c>
      <c r="J1642" s="4">
        <f t="shared" si="582"/>
        <v>1.0855896403732324E-3</v>
      </c>
      <c r="K1642" s="4">
        <f t="shared" si="584"/>
        <v>-5.4051912761747646E-3</v>
      </c>
      <c r="L1642" s="4">
        <f t="shared" si="594"/>
        <v>-1.4633358768646141E-2</v>
      </c>
      <c r="M1642" s="4">
        <f t="shared" si="587"/>
        <v>9.2588897584058652E-3</v>
      </c>
      <c r="N1642" s="4">
        <f t="shared" si="595"/>
        <v>1.8926997816575229E-2</v>
      </c>
      <c r="O1642" s="4">
        <f t="shared" si="597"/>
        <v>9.4014716920436774E-3</v>
      </c>
      <c r="P1642" s="4">
        <f t="shared" si="598"/>
        <v>0.12153269721488365</v>
      </c>
      <c r="T1642" s="4"/>
      <c r="U1642" s="4">
        <f t="shared" si="588"/>
        <v>-1.3074275234059261E-2</v>
      </c>
      <c r="V1642" s="4">
        <f t="shared" si="589"/>
        <v>-2.2943532481718751E-2</v>
      </c>
      <c r="W1642" s="4">
        <f t="shared" si="590"/>
        <v>1.9461287512596806E-2</v>
      </c>
      <c r="X1642" s="4">
        <f t="shared" si="596"/>
        <v>1.9344132089182665E-2</v>
      </c>
      <c r="Y1642" s="4">
        <f t="shared" si="585"/>
        <v>-1.7806622806396975E-2</v>
      </c>
      <c r="Z1642" s="4">
        <f t="shared" si="586"/>
        <v>-1.1613648259469629E-2</v>
      </c>
      <c r="AA1642" s="4">
        <f t="shared" si="579"/>
        <v>6.1325700491886917E-3</v>
      </c>
      <c r="AB1642" s="4">
        <f t="shared" si="580"/>
        <v>6.1325700491886917E-3</v>
      </c>
      <c r="AC1642" s="2">
        <f t="shared" si="591"/>
        <v>8.3529391572858321E-3</v>
      </c>
      <c r="AD1642" s="3">
        <f t="shared" si="592"/>
        <v>2959.3921566141289</v>
      </c>
    </row>
    <row r="1643" spans="1:30" x14ac:dyDescent="0.3">
      <c r="A1643" s="1">
        <f t="shared" si="577"/>
        <v>28</v>
      </c>
      <c r="B1643" s="1">
        <f t="shared" si="576"/>
        <v>3</v>
      </c>
      <c r="C1643" s="5">
        <v>41465</v>
      </c>
      <c r="D1643" s="3">
        <v>3000.66</v>
      </c>
      <c r="E1643" s="3">
        <v>2981.22</v>
      </c>
      <c r="F1643" s="3">
        <f t="shared" si="583"/>
        <v>2971.1479999999997</v>
      </c>
      <c r="G1643" s="3">
        <f t="shared" si="593"/>
        <v>2942.3010000000004</v>
      </c>
      <c r="H1643" s="4">
        <f t="shared" si="578"/>
        <v>5.4752841518334793E-3</v>
      </c>
      <c r="I1643" s="4">
        <f t="shared" si="581"/>
        <v>-1.0387625991851957E-3</v>
      </c>
      <c r="J1643" s="4">
        <f t="shared" si="582"/>
        <v>6.5140467510186751E-3</v>
      </c>
      <c r="K1643" s="4">
        <f t="shared" si="584"/>
        <v>-6.8859907784690096E-3</v>
      </c>
      <c r="L1643" s="4">
        <f t="shared" si="594"/>
        <v>-1.6252725355636495E-2</v>
      </c>
      <c r="M1643" s="4">
        <f t="shared" si="587"/>
        <v>9.932860968218403E-3</v>
      </c>
      <c r="N1643" s="4">
        <f t="shared" si="595"/>
        <v>1.983447648626006E-2</v>
      </c>
      <c r="O1643" s="4">
        <f t="shared" si="597"/>
        <v>9.6135516852956689E-3</v>
      </c>
      <c r="P1643" s="4">
        <f t="shared" si="598"/>
        <v>0.12767340741770736</v>
      </c>
      <c r="T1643" s="4"/>
      <c r="U1643" s="4">
        <f t="shared" si="588"/>
        <v>-1.8325782757881208E-2</v>
      </c>
      <c r="V1643" s="4">
        <f t="shared" si="589"/>
        <v>-2.8142524930302389E-2</v>
      </c>
      <c r="W1643" s="4">
        <f t="shared" si="590"/>
        <v>2.4245382522707557E-2</v>
      </c>
      <c r="X1643" s="4">
        <f t="shared" si="596"/>
        <v>1.9802612294547814E-2</v>
      </c>
      <c r="Y1643" s="4">
        <f t="shared" si="585"/>
        <v>-1.9268958474498107E-2</v>
      </c>
      <c r="Z1643" s="4">
        <f t="shared" si="586"/>
        <v>-1.308520431917772E-2</v>
      </c>
      <c r="AA1643" s="4">
        <f t="shared" si="579"/>
        <v>5.4752841518334793E-3</v>
      </c>
      <c r="AB1643" s="4">
        <f t="shared" si="580"/>
        <v>5.4752841518334793E-3</v>
      </c>
      <c r="AC1643" s="2">
        <f t="shared" si="591"/>
        <v>9.1686147682778062E-3</v>
      </c>
      <c r="AD1643" s="3">
        <f t="shared" si="592"/>
        <v>2973.1481044094194</v>
      </c>
    </row>
    <row r="1644" spans="1:30" x14ac:dyDescent="0.3">
      <c r="A1644" s="1">
        <f t="shared" si="577"/>
        <v>28</v>
      </c>
      <c r="B1644" s="1">
        <f t="shared" si="576"/>
        <v>4</v>
      </c>
      <c r="C1644" s="5">
        <v>41466</v>
      </c>
      <c r="D1644" s="3">
        <v>3059.46</v>
      </c>
      <c r="E1644" s="3">
        <v>3032.09</v>
      </c>
      <c r="F1644" s="3">
        <f t="shared" si="583"/>
        <v>2994.7580000000003</v>
      </c>
      <c r="G1644" s="3">
        <f t="shared" si="593"/>
        <v>2958.8620000000001</v>
      </c>
      <c r="H1644" s="4">
        <f t="shared" si="578"/>
        <v>1.9595688948431406E-2</v>
      </c>
      <c r="I1644" s="4">
        <f t="shared" si="581"/>
        <v>1.0474362306959233E-2</v>
      </c>
      <c r="J1644" s="4">
        <f t="shared" si="582"/>
        <v>9.121326641472173E-3</v>
      </c>
      <c r="K1644" s="4">
        <f t="shared" si="584"/>
        <v>-7.3575480061052814E-3</v>
      </c>
      <c r="L1644" s="4">
        <f t="shared" si="594"/>
        <v>-1.7654634498928509E-2</v>
      </c>
      <c r="M1644" s="4">
        <f t="shared" si="587"/>
        <v>2.160508461785552E-2</v>
      </c>
      <c r="N1644" s="4">
        <f t="shared" si="595"/>
        <v>3.3998882002607742E-2</v>
      </c>
      <c r="O1644" s="4">
        <f t="shared" si="597"/>
        <v>1.1732789446503692E-2</v>
      </c>
      <c r="P1644" s="4">
        <f t="shared" si="598"/>
        <v>0.14977094474488251</v>
      </c>
      <c r="T1644" s="4"/>
      <c r="U1644" s="4">
        <f t="shared" si="588"/>
        <v>-1.974565595568975E-2</v>
      </c>
      <c r="V1644" s="4">
        <f t="shared" si="589"/>
        <v>-2.9548199396132839E-2</v>
      </c>
      <c r="W1644" s="4">
        <f t="shared" si="590"/>
        <v>4.0133813375218069E-2</v>
      </c>
      <c r="X1644" s="4">
        <f t="shared" si="596"/>
        <v>2.4561353091346223E-2</v>
      </c>
      <c r="Y1644" s="4">
        <f t="shared" si="585"/>
        <v>-1.9734635936203792E-2</v>
      </c>
      <c r="Z1644" s="4">
        <f t="shared" si="586"/>
        <v>-1.3553817993582802E-2</v>
      </c>
      <c r="AA1644" s="4">
        <f t="shared" si="579"/>
        <v>1.9595688948431406E-2</v>
      </c>
      <c r="AB1644" s="4">
        <f t="shared" si="580"/>
        <v>1.9595688948431406E-2</v>
      </c>
      <c r="AC1644" s="2">
        <f t="shared" si="591"/>
        <v>1.8807653549009883E-2</v>
      </c>
      <c r="AD1644" s="3">
        <f t="shared" si="592"/>
        <v>3001.9187362729463</v>
      </c>
    </row>
    <row r="1645" spans="1:30" x14ac:dyDescent="0.3">
      <c r="A1645" s="1">
        <f t="shared" si="577"/>
        <v>28</v>
      </c>
      <c r="B1645" s="1">
        <f t="shared" si="576"/>
        <v>5</v>
      </c>
      <c r="C1645" s="5">
        <v>41467</v>
      </c>
      <c r="D1645" s="3">
        <v>3079.07</v>
      </c>
      <c r="E1645" s="3">
        <v>3061.89</v>
      </c>
      <c r="F1645" s="3">
        <f t="shared" si="583"/>
        <v>3017.9279999999999</v>
      </c>
      <c r="G1645" s="3">
        <f t="shared" si="593"/>
        <v>2976.085</v>
      </c>
      <c r="H1645" s="4">
        <f t="shared" si="578"/>
        <v>6.4096278428219773E-3</v>
      </c>
      <c r="I1645" s="4">
        <f t="shared" si="581"/>
        <v>7.9425781020174677E-4</v>
      </c>
      <c r="J1645" s="4">
        <f t="shared" si="582"/>
        <v>5.6153700326202309E-3</v>
      </c>
      <c r="K1645" s="4">
        <f t="shared" si="584"/>
        <v>-1.8571087708288428E-2</v>
      </c>
      <c r="L1645" s="4">
        <f t="shared" si="594"/>
        <v>-3.0991671006575603E-2</v>
      </c>
      <c r="M1645" s="4">
        <f t="shared" si="587"/>
        <v>2.0259595325004532E-2</v>
      </c>
      <c r="N1645" s="4">
        <f t="shared" si="595"/>
        <v>3.4604186372365078E-2</v>
      </c>
      <c r="O1645" s="4">
        <f t="shared" si="597"/>
        <v>1.358949293130713E-2</v>
      </c>
      <c r="P1645" s="4">
        <f t="shared" si="598"/>
        <v>0.15714054860518703</v>
      </c>
      <c r="T1645" s="4"/>
      <c r="U1645" s="4">
        <f t="shared" si="588"/>
        <v>-3.1456531544782493E-2</v>
      </c>
      <c r="V1645" s="4">
        <f t="shared" si="589"/>
        <v>-4.1141966229334671E-2</v>
      </c>
      <c r="W1645" s="4">
        <f t="shared" si="590"/>
        <v>3.909598342343814E-2</v>
      </c>
      <c r="X1645" s="4">
        <f t="shared" si="596"/>
        <v>2.8520483313918946E-2</v>
      </c>
      <c r="Y1645" s="4">
        <f t="shared" si="585"/>
        <v>-3.0808355941352141E-2</v>
      </c>
      <c r="Z1645" s="4">
        <f t="shared" si="586"/>
        <v>-2.4697360569035778E-2</v>
      </c>
      <c r="AA1645" s="4">
        <f t="shared" si="579"/>
        <v>6.4096278428219773E-3</v>
      </c>
      <c r="AB1645" s="4">
        <f t="shared" si="580"/>
        <v>6.4096278428219773E-3</v>
      </c>
      <c r="AC1645" s="2">
        <f t="shared" si="591"/>
        <v>1.6704451609750925E-2</v>
      </c>
      <c r="AD1645" s="3">
        <f t="shared" si="592"/>
        <v>3027.6358241819644</v>
      </c>
    </row>
    <row r="1646" spans="1:30" x14ac:dyDescent="0.3">
      <c r="A1646" s="1">
        <f t="shared" si="577"/>
        <v>29</v>
      </c>
      <c r="B1646" s="1">
        <f t="shared" si="576"/>
        <v>1</v>
      </c>
      <c r="C1646" s="5">
        <v>41470</v>
      </c>
      <c r="D1646" s="3">
        <v>3079.85</v>
      </c>
      <c r="E1646" s="3">
        <v>3077.02</v>
      </c>
      <c r="F1646" s="3">
        <f t="shared" si="583"/>
        <v>3040.6719999999996</v>
      </c>
      <c r="G1646" s="3">
        <f t="shared" si="593"/>
        <v>2993.1099999999997</v>
      </c>
      <c r="H1646" s="4">
        <f t="shared" si="578"/>
        <v>2.5332324370662092E-4</v>
      </c>
      <c r="I1646" s="4">
        <f t="shared" si="581"/>
        <v>-6.6578544820357507E-4</v>
      </c>
      <c r="J1646" s="4">
        <f t="shared" si="582"/>
        <v>9.1910869191019599E-4</v>
      </c>
      <c r="K1646" s="4">
        <f t="shared" si="584"/>
        <v>-1.5651641567096742E-2</v>
      </c>
      <c r="L1646" s="4">
        <f t="shared" si="594"/>
        <v>-3.1047614304896751E-2</v>
      </c>
      <c r="M1646" s="4">
        <f t="shared" si="587"/>
        <v>1.2884651813809692E-2</v>
      </c>
      <c r="N1646" s="4">
        <f t="shared" si="595"/>
        <v>2.8979890481806631E-2</v>
      </c>
      <c r="O1646" s="4">
        <f t="shared" si="597"/>
        <v>1.5442959884409923E-2</v>
      </c>
      <c r="P1646" s="4">
        <f t="shared" si="598"/>
        <v>0.15743367920238416</v>
      </c>
      <c r="T1646" s="4"/>
      <c r="U1646" s="4">
        <f t="shared" si="588"/>
        <v>-3.6679906595173235E-2</v>
      </c>
      <c r="V1646" s="4">
        <f t="shared" si="589"/>
        <v>-4.6313107529221569E-2</v>
      </c>
      <c r="W1646" s="4">
        <f t="shared" si="590"/>
        <v>3.8339519845724833E-2</v>
      </c>
      <c r="X1646" s="4">
        <f t="shared" si="596"/>
        <v>3.2294160543301212E-2</v>
      </c>
      <c r="Y1646" s="4">
        <f t="shared" si="585"/>
        <v>-2.792531187174636E-2</v>
      </c>
      <c r="Z1646" s="4">
        <f t="shared" si="586"/>
        <v>-2.1796138186528067E-2</v>
      </c>
      <c r="AA1646" s="4">
        <f t="shared" si="579"/>
        <v>2.5332324370662092E-4</v>
      </c>
      <c r="AB1646" s="4">
        <f t="shared" si="580"/>
        <v>2.5332324370662092E-4</v>
      </c>
      <c r="AC1646" s="2">
        <f t="shared" si="591"/>
        <v>1.1302320095250375E-2</v>
      </c>
      <c r="AD1646" s="3">
        <f t="shared" si="592"/>
        <v>3045.040549454643</v>
      </c>
    </row>
    <row r="1647" spans="1:30" x14ac:dyDescent="0.3">
      <c r="A1647" s="1">
        <f t="shared" si="577"/>
        <v>29</v>
      </c>
      <c r="B1647" s="1">
        <f t="shared" si="576"/>
        <v>2</v>
      </c>
      <c r="C1647" s="5">
        <v>41471</v>
      </c>
      <c r="D1647" s="3">
        <v>3077.47</v>
      </c>
      <c r="E1647" s="3">
        <v>3083.57</v>
      </c>
      <c r="F1647" s="3">
        <f t="shared" si="583"/>
        <v>3059.3020000000001</v>
      </c>
      <c r="G1647" s="3">
        <f t="shared" si="593"/>
        <v>3008.1219999999998</v>
      </c>
      <c r="H1647" s="4">
        <f t="shared" si="578"/>
        <v>-7.7276490738188849E-4</v>
      </c>
      <c r="I1647" s="4">
        <f t="shared" si="581"/>
        <v>1.2078510317061722E-3</v>
      </c>
      <c r="J1647" s="4">
        <f t="shared" si="582"/>
        <v>-1.9806159390880606E-3</v>
      </c>
      <c r="K1647" s="4">
        <f t="shared" si="584"/>
        <v>-8.1465006412648963E-3</v>
      </c>
      <c r="L1647" s="4">
        <f t="shared" si="594"/>
        <v>-2.5791299359817475E-2</v>
      </c>
      <c r="M1647" s="4">
        <f t="shared" si="587"/>
        <v>5.9386095259636555E-3</v>
      </c>
      <c r="N1647" s="4">
        <f t="shared" si="595"/>
        <v>2.3053586257472256E-2</v>
      </c>
      <c r="O1647" s="4">
        <f t="shared" si="597"/>
        <v>1.6630543920818169E-2</v>
      </c>
      <c r="P1647" s="4">
        <f t="shared" si="598"/>
        <v>0.15653925507247465</v>
      </c>
      <c r="T1647" s="4"/>
      <c r="U1647" s="4">
        <f t="shared" si="588"/>
        <v>-3.101774437066732E-2</v>
      </c>
      <c r="V1647" s="4">
        <f t="shared" si="589"/>
        <v>-4.0707566926960731E-2</v>
      </c>
      <c r="W1647" s="4">
        <f t="shared" si="590"/>
        <v>3.1213140681964277E-2</v>
      </c>
      <c r="X1647" s="4">
        <f t="shared" si="596"/>
        <v>3.461684402331873E-2</v>
      </c>
      <c r="Y1647" s="4">
        <f t="shared" si="585"/>
        <v>-2.0513751256710532E-2</v>
      </c>
      <c r="Z1647" s="4">
        <f t="shared" si="586"/>
        <v>-1.4337845830770194E-2</v>
      </c>
      <c r="AA1647" s="4">
        <f t="shared" si="579"/>
        <v>-7.7276490738188849E-4</v>
      </c>
      <c r="AB1647" s="4">
        <f t="shared" si="580"/>
        <v>-7.7276490738188849E-4</v>
      </c>
      <c r="AC1647" s="2">
        <f t="shared" si="591"/>
        <v>7.0251322342392303E-3</v>
      </c>
      <c r="AD1647" s="3">
        <f t="shared" si="592"/>
        <v>3055.8503663030956</v>
      </c>
    </row>
    <row r="1648" spans="1:30" x14ac:dyDescent="0.3">
      <c r="A1648" s="1">
        <f t="shared" si="577"/>
        <v>29</v>
      </c>
      <c r="B1648" s="1">
        <f t="shared" ref="B1648:B1711" si="599">WEEKDAY(C1648,2)</f>
        <v>3</v>
      </c>
      <c r="C1648" s="5">
        <v>41472</v>
      </c>
      <c r="D1648" s="3">
        <v>3085.28</v>
      </c>
      <c r="E1648" s="3">
        <v>3084.94</v>
      </c>
      <c r="F1648" s="3">
        <f t="shared" si="583"/>
        <v>3076.2260000000001</v>
      </c>
      <c r="G1648" s="3">
        <f t="shared" si="593"/>
        <v>3023.6869999999994</v>
      </c>
      <c r="H1648" s="4">
        <f t="shared" si="578"/>
        <v>2.5377989062445451E-3</v>
      </c>
      <c r="I1648" s="4">
        <f t="shared" si="581"/>
        <v>2.4273185441288639E-3</v>
      </c>
      <c r="J1648" s="4">
        <f t="shared" si="582"/>
        <v>1.1048036211568123E-4</v>
      </c>
      <c r="K1648" s="4">
        <f t="shared" si="584"/>
        <v>-1.1397349121192763E-3</v>
      </c>
      <c r="L1648" s="4">
        <f t="shared" si="594"/>
        <v>-1.970016496234472E-2</v>
      </c>
      <c r="M1648" s="4">
        <f t="shared" si="587"/>
        <v>2.943216785762843E-3</v>
      </c>
      <c r="N1648" s="4">
        <f t="shared" si="595"/>
        <v>2.0370163975305899E-2</v>
      </c>
      <c r="O1648" s="4">
        <f t="shared" si="597"/>
        <v>1.7028924441217869E-2</v>
      </c>
      <c r="P1648" s="4">
        <f t="shared" si="598"/>
        <v>0.15947431912902646</v>
      </c>
      <c r="T1648" s="4"/>
      <c r="U1648" s="4">
        <f t="shared" si="588"/>
        <v>-2.4958813570887757E-2</v>
      </c>
      <c r="V1648" s="4">
        <f t="shared" si="589"/>
        <v>-3.4709225435178931E-2</v>
      </c>
      <c r="W1648" s="4">
        <f t="shared" si="590"/>
        <v>2.8200462564902506E-2</v>
      </c>
      <c r="X1648" s="4">
        <f t="shared" si="596"/>
        <v>3.5366127840148129E-2</v>
      </c>
      <c r="Y1648" s="4">
        <f t="shared" si="585"/>
        <v>-1.3594351683788567E-2</v>
      </c>
      <c r="Z1648" s="4">
        <f t="shared" si="586"/>
        <v>-7.3748177154144478E-3</v>
      </c>
      <c r="AA1648" s="4">
        <f t="shared" si="579"/>
        <v>2.5377989062445451E-3</v>
      </c>
      <c r="AB1648" s="4">
        <f t="shared" si="580"/>
        <v>2.5377989062445451E-3</v>
      </c>
      <c r="AC1648" s="2">
        <f t="shared" si="591"/>
        <v>6.3591491851424341E-3</v>
      </c>
      <c r="AD1648" s="3">
        <f t="shared" si="592"/>
        <v>3065.660244202064</v>
      </c>
    </row>
    <row r="1649" spans="1:30" x14ac:dyDescent="0.3">
      <c r="A1649" s="1">
        <f t="shared" si="577"/>
        <v>29</v>
      </c>
      <c r="B1649" s="1">
        <f t="shared" si="599"/>
        <v>4</v>
      </c>
      <c r="C1649" s="5">
        <v>41473</v>
      </c>
      <c r="D1649" s="3">
        <v>3077.82</v>
      </c>
      <c r="E1649" s="3">
        <v>3081.34</v>
      </c>
      <c r="F1649" s="3">
        <f t="shared" si="583"/>
        <v>3079.8980000000001</v>
      </c>
      <c r="G1649" s="3">
        <f t="shared" si="593"/>
        <v>3037.328</v>
      </c>
      <c r="H1649" s="4">
        <f t="shared" si="578"/>
        <v>-2.4179328942592038E-3</v>
      </c>
      <c r="I1649" s="4">
        <f t="shared" si="581"/>
        <v>-1.2770315822227007E-3</v>
      </c>
      <c r="J1649" s="4">
        <f t="shared" si="582"/>
        <v>-1.1409013120365031E-3</v>
      </c>
      <c r="K1649" s="4">
        <f t="shared" si="584"/>
        <v>-1.5760319970959465E-3</v>
      </c>
      <c r="L1649" s="4">
        <f t="shared" si="594"/>
        <v>-1.7000437921715843E-2</v>
      </c>
      <c r="M1649" s="4">
        <f t="shared" si="587"/>
        <v>-6.7469766855914525E-4</v>
      </c>
      <c r="N1649" s="4">
        <f t="shared" si="595"/>
        <v>1.3331454488945609E-2</v>
      </c>
      <c r="O1649" s="4">
        <f t="shared" si="597"/>
        <v>1.3831218199894782E-2</v>
      </c>
      <c r="P1649" s="4">
        <f t="shared" si="598"/>
        <v>0.15667078803275561</v>
      </c>
      <c r="T1649" s="4"/>
      <c r="U1649" s="4">
        <f t="shared" si="588"/>
        <v>-8.3687704195405804E-3</v>
      </c>
      <c r="V1649" s="4">
        <f t="shared" si="589"/>
        <v>-1.8285082715345142E-2</v>
      </c>
      <c r="W1649" s="4">
        <f t="shared" si="590"/>
        <v>6.0010590104136443E-3</v>
      </c>
      <c r="X1649" s="4">
        <f t="shared" si="596"/>
        <v>2.8429676120741598E-2</v>
      </c>
      <c r="Y1649" s="4">
        <f t="shared" si="585"/>
        <v>-1.4025208655486213E-2</v>
      </c>
      <c r="Z1649" s="4">
        <f t="shared" si="586"/>
        <v>-7.8083913479255066E-3</v>
      </c>
      <c r="AA1649" s="4">
        <f t="shared" si="579"/>
        <v>-2.4179328942592038E-3</v>
      </c>
      <c r="AB1649" s="4">
        <f t="shared" si="580"/>
        <v>-2.4179328942592038E-3</v>
      </c>
      <c r="AC1649" s="2">
        <f t="shared" si="591"/>
        <v>2.6338459901132961E-3</v>
      </c>
      <c r="AD1649" s="3">
        <f t="shared" si="592"/>
        <v>3069.7134961347097</v>
      </c>
    </row>
    <row r="1650" spans="1:30" x14ac:dyDescent="0.3">
      <c r="A1650" s="1">
        <f t="shared" si="577"/>
        <v>29</v>
      </c>
      <c r="B1650" s="1">
        <f t="shared" si="599"/>
        <v>5</v>
      </c>
      <c r="C1650" s="5">
        <v>41474</v>
      </c>
      <c r="D1650" s="3">
        <v>3044.93</v>
      </c>
      <c r="E1650" s="3">
        <v>3043.06</v>
      </c>
      <c r="F1650" s="3">
        <f t="shared" si="583"/>
        <v>3073.07</v>
      </c>
      <c r="G1650" s="3">
        <f t="shared" si="593"/>
        <v>3045.4989999999998</v>
      </c>
      <c r="H1650" s="4">
        <f t="shared" si="578"/>
        <v>-1.068613499165004E-2</v>
      </c>
      <c r="I1650" s="4">
        <f t="shared" si="581"/>
        <v>-1.129370788415184E-2</v>
      </c>
      <c r="J1650" s="4">
        <f t="shared" si="582"/>
        <v>6.0757289250180056E-4</v>
      </c>
      <c r="K1650" s="4">
        <f t="shared" si="584"/>
        <v>7.4240858789658077E-4</v>
      </c>
      <c r="L1650" s="4">
        <f t="shared" si="594"/>
        <v>-1.048072264712631E-2</v>
      </c>
      <c r="M1650" s="4">
        <f t="shared" si="587"/>
        <v>-9.1569668116900441E-3</v>
      </c>
      <c r="N1650" s="4">
        <f t="shared" si="595"/>
        <v>-1.868330936900521E-4</v>
      </c>
      <c r="O1650" s="4">
        <f t="shared" si="597"/>
        <v>9.054723753912362E-3</v>
      </c>
      <c r="P1650" s="4">
        <f t="shared" si="598"/>
        <v>0.14431044785093936</v>
      </c>
      <c r="T1650" s="4"/>
      <c r="U1650" s="4">
        <f t="shared" si="588"/>
        <v>4.0613161263491692E-4</v>
      </c>
      <c r="V1650" s="4">
        <f t="shared" si="589"/>
        <v>-9.5979297034914368E-3</v>
      </c>
      <c r="W1650" s="4">
        <f t="shared" si="590"/>
        <v>-1.1087763513008903E-2</v>
      </c>
      <c r="X1650" s="4">
        <f t="shared" si="596"/>
        <v>1.8271476324153619E-2</v>
      </c>
      <c r="Y1650" s="4">
        <f t="shared" si="585"/>
        <v>-1.1735676307214398E-2</v>
      </c>
      <c r="Z1650" s="4">
        <f t="shared" si="586"/>
        <v>-5.5044229263849255E-3</v>
      </c>
      <c r="AA1650" s="4">
        <f t="shared" si="579"/>
        <v>-1.068613499165004E-2</v>
      </c>
      <c r="AB1650" s="4">
        <f t="shared" si="580"/>
        <v>-1.068613499165004E-2</v>
      </c>
      <c r="AC1650" s="2">
        <f t="shared" si="591"/>
        <v>-5.4261775333007221E-3</v>
      </c>
      <c r="AD1650" s="3">
        <f t="shared" si="592"/>
        <v>3061.4523307564732</v>
      </c>
    </row>
    <row r="1651" spans="1:30" x14ac:dyDescent="0.3">
      <c r="A1651" s="1">
        <f t="shared" si="577"/>
        <v>30</v>
      </c>
      <c r="B1651" s="1">
        <f t="shared" si="599"/>
        <v>1</v>
      </c>
      <c r="C1651" s="5">
        <v>41477</v>
      </c>
      <c r="D1651" s="3">
        <v>3055.23</v>
      </c>
      <c r="E1651" s="3">
        <v>3061.5</v>
      </c>
      <c r="F1651" s="3">
        <f t="shared" si="583"/>
        <v>3068.1459999999997</v>
      </c>
      <c r="G1651" s="3">
        <f t="shared" si="593"/>
        <v>3054.4089999999997</v>
      </c>
      <c r="H1651" s="4">
        <f t="shared" si="578"/>
        <v>3.3826721796560784E-3</v>
      </c>
      <c r="I1651" s="4">
        <f t="shared" si="581"/>
        <v>5.4418328171748328E-3</v>
      </c>
      <c r="J1651" s="4">
        <f t="shared" si="582"/>
        <v>-2.0591606375187544E-3</v>
      </c>
      <c r="K1651" s="4">
        <f t="shared" si="584"/>
        <v>8.6849287175732003E-3</v>
      </c>
      <c r="L1651" s="4">
        <f t="shared" si="594"/>
        <v>3.0830849240466945E-3</v>
      </c>
      <c r="M1651" s="4">
        <f t="shared" si="587"/>
        <v>-4.2097084037069007E-3</v>
      </c>
      <c r="N1651" s="4">
        <f t="shared" si="595"/>
        <v>2.6879176953720587E-4</v>
      </c>
      <c r="O1651" s="4">
        <f t="shared" si="597"/>
        <v>4.4962245068292991E-3</v>
      </c>
      <c r="P1651" s="4">
        <f t="shared" si="598"/>
        <v>0.1481812749677745</v>
      </c>
      <c r="T1651" s="4"/>
      <c r="U1651" s="4">
        <f t="shared" si="588"/>
        <v>1.1468243933358099E-2</v>
      </c>
      <c r="V1651" s="4">
        <f t="shared" si="589"/>
        <v>1.3535614940245577E-3</v>
      </c>
      <c r="W1651" s="4">
        <f t="shared" si="590"/>
        <v>-7.9938958066139241E-3</v>
      </c>
      <c r="X1651" s="4">
        <f t="shared" si="596"/>
        <v>9.035502678355364E-3</v>
      </c>
      <c r="Y1651" s="4">
        <f t="shared" si="585"/>
        <v>-3.8921900943666089E-3</v>
      </c>
      <c r="Z1651" s="4">
        <f t="shared" si="586"/>
        <v>2.3885184259528364E-3</v>
      </c>
      <c r="AA1651" s="4">
        <f t="shared" si="579"/>
        <v>3.3826721796560784E-3</v>
      </c>
      <c r="AB1651" s="4">
        <f t="shared" si="580"/>
        <v>3.3826721796560784E-3</v>
      </c>
      <c r="AC1651" s="2">
        <f t="shared" si="591"/>
        <v>-1.3577440992382764E-3</v>
      </c>
      <c r="AD1651" s="3">
        <f t="shared" si="592"/>
        <v>3059.3782205043158</v>
      </c>
    </row>
    <row r="1652" spans="1:30" x14ac:dyDescent="0.3">
      <c r="A1652" s="1">
        <f t="shared" si="577"/>
        <v>30</v>
      </c>
      <c r="B1652" s="1">
        <f t="shared" si="599"/>
        <v>2</v>
      </c>
      <c r="C1652" s="5">
        <v>41478</v>
      </c>
      <c r="D1652" s="3">
        <v>3031.4</v>
      </c>
      <c r="E1652" s="3">
        <v>3059.15</v>
      </c>
      <c r="F1652" s="3">
        <f t="shared" si="583"/>
        <v>3058.9319999999998</v>
      </c>
      <c r="G1652" s="3">
        <f t="shared" si="593"/>
        <v>3059.1170000000002</v>
      </c>
      <c r="H1652" s="4">
        <f t="shared" si="578"/>
        <v>-7.799740117765251E-3</v>
      </c>
      <c r="I1652" s="4">
        <f t="shared" si="581"/>
        <v>1.2830457936063972E-3</v>
      </c>
      <c r="J1652" s="4">
        <f t="shared" si="582"/>
        <v>-9.0827859113716478E-3</v>
      </c>
      <c r="K1652" s="4">
        <f t="shared" si="584"/>
        <v>3.4645509503376296E-3</v>
      </c>
      <c r="L1652" s="4">
        <f t="shared" si="594"/>
        <v>2.2802429495215409E-3</v>
      </c>
      <c r="M1652" s="4">
        <f t="shared" si="587"/>
        <v>-9.0005269813123335E-3</v>
      </c>
      <c r="N1652" s="4">
        <f t="shared" si="595"/>
        <v>-9.0604576418620453E-3</v>
      </c>
      <c r="O1652" s="4">
        <f t="shared" si="597"/>
        <v>-6.1027907897473175E-5</v>
      </c>
      <c r="P1652" s="4">
        <f t="shared" si="598"/>
        <v>0.1392257594149415</v>
      </c>
      <c r="T1652" s="4"/>
      <c r="U1652" s="4">
        <f t="shared" si="588"/>
        <v>7.2793210331136386E-3</v>
      </c>
      <c r="V1652" s="4">
        <f t="shared" si="589"/>
        <v>-2.7934721772174785E-3</v>
      </c>
      <c r="W1652" s="4">
        <f t="shared" si="590"/>
        <v>-1.4970089066668307E-2</v>
      </c>
      <c r="X1652" s="4">
        <f t="shared" si="596"/>
        <v>-1.209426202448616E-4</v>
      </c>
      <c r="Y1652" s="4">
        <f t="shared" si="585"/>
        <v>-9.047475869491995E-3</v>
      </c>
      <c r="Z1652" s="4">
        <f t="shared" si="586"/>
        <v>-2.7992727135221817E-3</v>
      </c>
      <c r="AA1652" s="4">
        <f t="shared" si="579"/>
        <v>-7.799740117765251E-3</v>
      </c>
      <c r="AB1652" s="4">
        <f t="shared" si="580"/>
        <v>-7.799740117765251E-3</v>
      </c>
      <c r="AC1652" s="2">
        <f t="shared" si="591"/>
        <v>-6.1529811317798467E-3</v>
      </c>
      <c r="AD1652" s="3">
        <f t="shared" si="592"/>
        <v>3050.0521470028775</v>
      </c>
    </row>
    <row r="1653" spans="1:30" x14ac:dyDescent="0.3">
      <c r="A1653" s="1">
        <f t="shared" si="577"/>
        <v>30</v>
      </c>
      <c r="B1653" s="1">
        <f t="shared" si="599"/>
        <v>3</v>
      </c>
      <c r="C1653" s="5">
        <v>41479</v>
      </c>
      <c r="D1653" s="3">
        <v>3041.16</v>
      </c>
      <c r="E1653" s="3">
        <v>3060.48</v>
      </c>
      <c r="F1653" s="3">
        <f t="shared" si="583"/>
        <v>3050.1079999999997</v>
      </c>
      <c r="G1653" s="3">
        <f t="shared" si="593"/>
        <v>3063.1670000000004</v>
      </c>
      <c r="H1653" s="4">
        <f t="shared" si="578"/>
        <v>3.2196344923137044E-3</v>
      </c>
      <c r="I1653" s="4">
        <f t="shared" si="581"/>
        <v>9.592927360295548E-3</v>
      </c>
      <c r="J1653" s="4">
        <f t="shared" si="582"/>
        <v>-6.3732928679818435E-3</v>
      </c>
      <c r="K1653" s="4">
        <f t="shared" si="584"/>
        <v>6.9093488157286097E-3</v>
      </c>
      <c r="L1653" s="4">
        <f t="shared" si="594"/>
        <v>1.1285947820222474E-2</v>
      </c>
      <c r="M1653" s="4">
        <f t="shared" si="587"/>
        <v>-2.9336666111494628E-3</v>
      </c>
      <c r="N1653" s="4">
        <f t="shared" si="595"/>
        <v>-7.1843944518860756E-3</v>
      </c>
      <c r="O1653" s="4">
        <f t="shared" si="597"/>
        <v>-4.2940851517186372E-3</v>
      </c>
      <c r="P1653" s="4">
        <f t="shared" si="598"/>
        <v>0.14289364996448611</v>
      </c>
      <c r="T1653" s="4"/>
      <c r="U1653" s="4">
        <f t="shared" si="588"/>
        <v>1.7773965824371612E-2</v>
      </c>
      <c r="V1653" s="4">
        <f t="shared" si="589"/>
        <v>7.5962261661278591E-3</v>
      </c>
      <c r="W1653" s="4">
        <f t="shared" si="590"/>
        <v>-1.4300160763366807E-2</v>
      </c>
      <c r="X1653" s="4">
        <f t="shared" si="596"/>
        <v>-8.4902734714550863E-3</v>
      </c>
      <c r="Y1653" s="4">
        <f t="shared" si="585"/>
        <v>-5.6456305959388707E-3</v>
      </c>
      <c r="Z1653" s="4">
        <f t="shared" si="586"/>
        <v>6.2402204409485289E-4</v>
      </c>
      <c r="AA1653" s="4">
        <f t="shared" si="579"/>
        <v>3.2196344923137044E-3</v>
      </c>
      <c r="AB1653" s="4">
        <f t="shared" si="580"/>
        <v>3.2196344923137044E-3</v>
      </c>
      <c r="AC1653" s="2">
        <f t="shared" si="591"/>
        <v>-1.9492884300459177E-3</v>
      </c>
      <c r="AD1653" s="3">
        <f t="shared" si="592"/>
        <v>3047.0880980019183</v>
      </c>
    </row>
    <row r="1654" spans="1:30" x14ac:dyDescent="0.3">
      <c r="A1654" s="1">
        <f t="shared" si="577"/>
        <v>30</v>
      </c>
      <c r="B1654" s="1">
        <f t="shared" si="599"/>
        <v>4</v>
      </c>
      <c r="C1654" s="5">
        <v>41480</v>
      </c>
      <c r="D1654" s="3">
        <v>3061.67</v>
      </c>
      <c r="E1654" s="3">
        <v>3054.17</v>
      </c>
      <c r="F1654" s="3">
        <f t="shared" si="583"/>
        <v>3046.8779999999997</v>
      </c>
      <c r="G1654" s="3">
        <f t="shared" si="593"/>
        <v>3063.3879999999999</v>
      </c>
      <c r="H1654" s="4">
        <f t="shared" si="578"/>
        <v>6.7441371055782066E-3</v>
      </c>
      <c r="I1654" s="4">
        <f t="shared" si="581"/>
        <v>4.2779728787700148E-3</v>
      </c>
      <c r="J1654" s="4">
        <f t="shared" si="582"/>
        <v>2.4661642268081919E-3</v>
      </c>
      <c r="K1654" s="4">
        <f t="shared" si="584"/>
        <v>6.6422023175366702E-4</v>
      </c>
      <c r="L1654" s="4">
        <f t="shared" si="594"/>
        <v>7.3718215710087227E-3</v>
      </c>
      <c r="M1654" s="4">
        <f t="shared" si="587"/>
        <v>4.854805476294217E-3</v>
      </c>
      <c r="N1654" s="4">
        <f t="shared" si="595"/>
        <v>-5.6081697780361065E-4</v>
      </c>
      <c r="O1654" s="4">
        <f t="shared" si="597"/>
        <v>-5.3924818808036845E-3</v>
      </c>
      <c r="P1654" s="4">
        <f t="shared" si="598"/>
        <v>0.15060148143694133</v>
      </c>
      <c r="T1654" s="4"/>
      <c r="U1654" s="4">
        <f t="shared" si="588"/>
        <v>1.2054610740638542E-2</v>
      </c>
      <c r="V1654" s="4">
        <f t="shared" si="589"/>
        <v>1.9340646332320932E-3</v>
      </c>
      <c r="W1654" s="4">
        <f t="shared" si="590"/>
        <v>-5.2472204352431561E-3</v>
      </c>
      <c r="X1654" s="4">
        <f t="shared" si="596"/>
        <v>-1.0721134271329907E-2</v>
      </c>
      <c r="Y1654" s="4">
        <f t="shared" si="585"/>
        <v>-1.1812889746198322E-2</v>
      </c>
      <c r="Z1654" s="4">
        <f t="shared" si="586"/>
        <v>-5.582123215385891E-3</v>
      </c>
      <c r="AA1654" s="4">
        <f t="shared" si="579"/>
        <v>6.7441371055782066E-3</v>
      </c>
      <c r="AB1654" s="4">
        <f t="shared" si="580"/>
        <v>6.7441371055782066E-3</v>
      </c>
      <c r="AC1654" s="2">
        <f t="shared" si="591"/>
        <v>3.1751521224433177E-3</v>
      </c>
      <c r="AD1654" s="3">
        <f t="shared" si="592"/>
        <v>3051.948732001279</v>
      </c>
    </row>
    <row r="1655" spans="1:30" x14ac:dyDescent="0.3">
      <c r="A1655" s="1">
        <f t="shared" si="577"/>
        <v>30</v>
      </c>
      <c r="B1655" s="1">
        <f t="shared" si="599"/>
        <v>5</v>
      </c>
      <c r="C1655" s="5">
        <v>41481</v>
      </c>
      <c r="D1655" s="3">
        <v>3076.23</v>
      </c>
      <c r="E1655" s="3">
        <v>3046.12</v>
      </c>
      <c r="F1655" s="3">
        <f t="shared" si="583"/>
        <v>3053.1379999999999</v>
      </c>
      <c r="G1655" s="3">
        <f t="shared" si="593"/>
        <v>3063.1040000000003</v>
      </c>
      <c r="H1655" s="4">
        <f t="shared" si="578"/>
        <v>4.7555745720472631E-3</v>
      </c>
      <c r="I1655" s="4">
        <f t="shared" si="581"/>
        <v>-5.0789275134159404E-3</v>
      </c>
      <c r="J1655" s="4">
        <f t="shared" si="582"/>
        <v>9.8345020854632044E-3</v>
      </c>
      <c r="K1655" s="4">
        <f t="shared" si="584"/>
        <v>-4.6722866932098614E-3</v>
      </c>
      <c r="L1655" s="4">
        <f t="shared" si="594"/>
        <v>-7.9840232434638232E-6</v>
      </c>
      <c r="M1655" s="4">
        <f t="shared" si="587"/>
        <v>7.5633659533241209E-3</v>
      </c>
      <c r="N1655" s="4">
        <f t="shared" si="595"/>
        <v>4.2851956707966E-3</v>
      </c>
      <c r="O1655" s="4">
        <f t="shared" si="597"/>
        <v>-3.2396797378610666E-3</v>
      </c>
      <c r="P1655" s="4">
        <f t="shared" si="598"/>
        <v>0.15607325258462273</v>
      </c>
      <c r="T1655" s="4"/>
      <c r="U1655" s="4">
        <f t="shared" si="588"/>
        <v>-5.4676042813236684E-3</v>
      </c>
      <c r="V1655" s="4">
        <f t="shared" si="589"/>
        <v>-1.5412928238510504E-2</v>
      </c>
      <c r="W1655" s="4">
        <f t="shared" si="590"/>
        <v>1.027938244885767E-2</v>
      </c>
      <c r="X1655" s="4">
        <f t="shared" si="596"/>
        <v>-6.4860221212013529E-3</v>
      </c>
      <c r="Y1655" s="4">
        <f t="shared" si="585"/>
        <v>-1.7082856684566369E-2</v>
      </c>
      <c r="Z1655" s="4">
        <f t="shared" si="586"/>
        <v>-1.0885318611479412E-2</v>
      </c>
      <c r="AA1655" s="4">
        <f t="shared" si="579"/>
        <v>4.7555745720472631E-3</v>
      </c>
      <c r="AB1655" s="4">
        <f t="shared" si="580"/>
        <v>4.7555745720472631E-3</v>
      </c>
      <c r="AC1655" s="2">
        <f t="shared" si="591"/>
        <v>5.2621266937606477E-3</v>
      </c>
      <c r="AD1655" s="3">
        <f t="shared" si="592"/>
        <v>3060.0424880008527</v>
      </c>
    </row>
    <row r="1656" spans="1:30" x14ac:dyDescent="0.3">
      <c r="A1656" s="1">
        <f t="shared" si="577"/>
        <v>31</v>
      </c>
      <c r="B1656" s="1">
        <f t="shared" si="599"/>
        <v>1</v>
      </c>
      <c r="C1656" s="5">
        <v>41484</v>
      </c>
      <c r="D1656" s="3">
        <v>3068.95</v>
      </c>
      <c r="E1656" s="3">
        <v>3067.48</v>
      </c>
      <c r="F1656" s="3">
        <f t="shared" si="583"/>
        <v>3055.8820000000001</v>
      </c>
      <c r="G1656" s="3">
        <f t="shared" si="593"/>
        <v>3062.0140000000001</v>
      </c>
      <c r="H1656" s="4">
        <f t="shared" si="578"/>
        <v>-2.3665330615721841E-3</v>
      </c>
      <c r="I1656" s="4">
        <f t="shared" si="581"/>
        <v>-2.8443906990049507E-3</v>
      </c>
      <c r="J1656" s="4">
        <f t="shared" si="582"/>
        <v>4.7785763743276666E-4</v>
      </c>
      <c r="K1656" s="4">
        <f t="shared" si="584"/>
        <v>-7.6766041550860101E-3</v>
      </c>
      <c r="L1656" s="4">
        <f t="shared" si="594"/>
        <v>-4.8717640315147689E-3</v>
      </c>
      <c r="M1656" s="4">
        <f t="shared" si="587"/>
        <v>4.276343131050137E-3</v>
      </c>
      <c r="N1656" s="4">
        <f t="shared" si="595"/>
        <v>2.2651757960609241E-3</v>
      </c>
      <c r="O1656" s="4">
        <f t="shared" si="597"/>
        <v>-1.9980775183694953E-3</v>
      </c>
      <c r="P1656" s="4">
        <f t="shared" si="598"/>
        <v>0.15333736701078196</v>
      </c>
      <c r="T1656" s="4"/>
      <c r="U1656" s="4">
        <f t="shared" si="588"/>
        <v>-6.8265376776118821E-3</v>
      </c>
      <c r="V1656" s="4">
        <f t="shared" si="589"/>
        <v>-1.6758272300835708E-2</v>
      </c>
      <c r="W1656" s="4">
        <f t="shared" si="590"/>
        <v>4.4906602776222408E-3</v>
      </c>
      <c r="X1656" s="4">
        <f t="shared" si="596"/>
        <v>-3.9972022191902441E-3</v>
      </c>
      <c r="Y1656" s="4">
        <f t="shared" si="585"/>
        <v>-2.0049713828962673E-2</v>
      </c>
      <c r="Z1656" s="4">
        <f t="shared" si="586"/>
        <v>-1.3870882531146638E-2</v>
      </c>
      <c r="AA1656" s="4">
        <f t="shared" si="579"/>
        <v>-2.3665330615721841E-3</v>
      </c>
      <c r="AB1656" s="4">
        <f t="shared" si="580"/>
        <v>-2.3665330615721841E-3</v>
      </c>
      <c r="AC1656" s="2">
        <f t="shared" si="591"/>
        <v>1.9349749369538748E-3</v>
      </c>
      <c r="AD1656" s="3">
        <f t="shared" si="592"/>
        <v>3063.0116586672352</v>
      </c>
    </row>
    <row r="1657" spans="1:30" x14ac:dyDescent="0.3">
      <c r="A1657" s="1">
        <f t="shared" si="577"/>
        <v>31</v>
      </c>
      <c r="B1657" s="1">
        <f t="shared" si="599"/>
        <v>2</v>
      </c>
      <c r="C1657" s="5">
        <v>41485</v>
      </c>
      <c r="D1657" s="3">
        <v>3085.33</v>
      </c>
      <c r="E1657" s="3">
        <v>3080.2</v>
      </c>
      <c r="F1657" s="3">
        <f t="shared" si="583"/>
        <v>3066.6679999999997</v>
      </c>
      <c r="G1657" s="3">
        <f t="shared" si="593"/>
        <v>3062.8</v>
      </c>
      <c r="H1657" s="4">
        <f t="shared" si="578"/>
        <v>5.337330357288359E-3</v>
      </c>
      <c r="I1657" s="4">
        <f t="shared" si="581"/>
        <v>3.6657488717639587E-3</v>
      </c>
      <c r="J1657" s="4">
        <f t="shared" si="582"/>
        <v>1.6715814855244003E-3</v>
      </c>
      <c r="K1657" s="4">
        <f t="shared" si="584"/>
        <v>-2.2638035810294134E-3</v>
      </c>
      <c r="L1657" s="4">
        <f t="shared" si="594"/>
        <v>-2.8196397247700986E-3</v>
      </c>
      <c r="M1657" s="4">
        <f t="shared" si="587"/>
        <v>6.0854321367687222E-3</v>
      </c>
      <c r="N1657" s="4">
        <f t="shared" si="595"/>
        <v>7.3560141047406763E-3</v>
      </c>
      <c r="O1657" s="4">
        <f t="shared" si="597"/>
        <v>1.2536746474443522E-3</v>
      </c>
      <c r="P1657" s="4">
        <f t="shared" si="598"/>
        <v>0.15949310955192361</v>
      </c>
      <c r="T1657" s="4"/>
      <c r="U1657" s="4">
        <f t="shared" si="588"/>
        <v>-1.2235455123087612E-2</v>
      </c>
      <c r="V1657" s="4">
        <f t="shared" si="589"/>
        <v>-2.2113100571856687E-2</v>
      </c>
      <c r="W1657" s="4">
        <f t="shared" si="590"/>
        <v>1.7790459853532968E-2</v>
      </c>
      <c r="X1657" s="4">
        <f t="shared" si="596"/>
        <v>2.5289872412985566E-3</v>
      </c>
      <c r="Y1657" s="4">
        <f t="shared" si="585"/>
        <v>-1.470440453388446E-2</v>
      </c>
      <c r="Z1657" s="4">
        <f t="shared" si="586"/>
        <v>-8.4918697259667667E-3</v>
      </c>
      <c r="AA1657" s="4">
        <f t="shared" si="579"/>
        <v>5.337330357288359E-3</v>
      </c>
      <c r="AB1657" s="4">
        <f t="shared" si="580"/>
        <v>5.337330357288359E-3</v>
      </c>
      <c r="AC1657" s="2">
        <f t="shared" si="591"/>
        <v>4.8224644436228809E-3</v>
      </c>
      <c r="AD1657" s="3">
        <f t="shared" si="592"/>
        <v>3070.4511057781569</v>
      </c>
    </row>
    <row r="1658" spans="1:30" x14ac:dyDescent="0.3">
      <c r="A1658" s="1">
        <f t="shared" si="577"/>
        <v>31</v>
      </c>
      <c r="B1658" s="1">
        <f t="shared" si="599"/>
        <v>3</v>
      </c>
      <c r="C1658" s="5">
        <v>41486</v>
      </c>
      <c r="D1658" s="3">
        <v>3090.19</v>
      </c>
      <c r="E1658" s="3">
        <v>3094.82</v>
      </c>
      <c r="F1658" s="3">
        <f t="shared" si="583"/>
        <v>3076.4739999999997</v>
      </c>
      <c r="G1658" s="3">
        <f t="shared" si="593"/>
        <v>3063.2910000000002</v>
      </c>
      <c r="H1658" s="4">
        <f t="shared" si="578"/>
        <v>1.575196170263838E-3</v>
      </c>
      <c r="I1658" s="4">
        <f t="shared" si="581"/>
        <v>3.0758460197127168E-3</v>
      </c>
      <c r="J1658" s="4">
        <f t="shared" si="582"/>
        <v>-1.5006498494488788E-3</v>
      </c>
      <c r="K1658" s="4">
        <f t="shared" si="584"/>
        <v>-3.9817458748335867E-3</v>
      </c>
      <c r="L1658" s="4">
        <f t="shared" si="594"/>
        <v>-8.1118641369893572E-3</v>
      </c>
      <c r="M1658" s="4">
        <f t="shared" si="587"/>
        <v>4.4583506962842367E-3</v>
      </c>
      <c r="N1658" s="4">
        <f t="shared" si="595"/>
        <v>8.7810789115366078E-3</v>
      </c>
      <c r="O1658" s="4">
        <f t="shared" si="597"/>
        <v>4.2660807264276752E-3</v>
      </c>
      <c r="P1658" s="4">
        <f t="shared" si="598"/>
        <v>0.16131953865753712</v>
      </c>
      <c r="T1658" s="4"/>
      <c r="U1658" s="4">
        <f t="shared" si="588"/>
        <v>-1.4316134740854325E-2</v>
      </c>
      <c r="V1658" s="4">
        <f t="shared" si="589"/>
        <v>-2.4172973393445752E-2</v>
      </c>
      <c r="W1658" s="4">
        <f t="shared" si="590"/>
        <v>1.6122137605387485E-2</v>
      </c>
      <c r="X1658" s="4">
        <f t="shared" si="596"/>
        <v>8.6442840712525545E-3</v>
      </c>
      <c r="Y1658" s="4">
        <f t="shared" si="585"/>
        <v>-1.6400926100833185E-2</v>
      </c>
      <c r="Z1658" s="4">
        <f t="shared" si="586"/>
        <v>-1.0199088285103025E-2</v>
      </c>
      <c r="AA1658" s="4">
        <f t="shared" si="579"/>
        <v>1.575196170263838E-3</v>
      </c>
      <c r="AB1658" s="4">
        <f t="shared" si="580"/>
        <v>1.575196170263838E-3</v>
      </c>
      <c r="AC1658" s="2">
        <f t="shared" si="591"/>
        <v>4.258399261716019E-3</v>
      </c>
      <c r="AD1658" s="3">
        <f t="shared" si="592"/>
        <v>3077.0307371854378</v>
      </c>
    </row>
    <row r="1659" spans="1:30" x14ac:dyDescent="0.3">
      <c r="A1659" s="1">
        <f t="shared" si="577"/>
        <v>31</v>
      </c>
      <c r="B1659" s="1">
        <f t="shared" si="599"/>
        <v>4</v>
      </c>
      <c r="C1659" s="5">
        <v>41487</v>
      </c>
      <c r="D1659" s="3">
        <v>3126.3</v>
      </c>
      <c r="E1659" s="3">
        <v>3113.22</v>
      </c>
      <c r="F1659" s="3">
        <f t="shared" si="583"/>
        <v>3089.4</v>
      </c>
      <c r="G1659" s="3">
        <f t="shared" si="593"/>
        <v>3068.1390000000001</v>
      </c>
      <c r="H1659" s="4">
        <f t="shared" si="578"/>
        <v>1.1685365624767451E-2</v>
      </c>
      <c r="I1659" s="4">
        <f t="shared" si="581"/>
        <v>7.4526161821764176E-3</v>
      </c>
      <c r="J1659" s="4">
        <f t="shared" si="582"/>
        <v>4.2327494425910333E-3</v>
      </c>
      <c r="K1659" s="4">
        <f t="shared" si="584"/>
        <v>-3.2409010449195269E-3</v>
      </c>
      <c r="L1659" s="4">
        <f t="shared" si="594"/>
        <v>-9.2270486065042338E-3</v>
      </c>
      <c r="M1659" s="4">
        <f t="shared" si="587"/>
        <v>1.1944066809089172E-2</v>
      </c>
      <c r="N1659" s="4">
        <f t="shared" si="595"/>
        <v>1.8956442325461804E-2</v>
      </c>
      <c r="O1659" s="4">
        <f t="shared" si="597"/>
        <v>6.8006909125803558E-3</v>
      </c>
      <c r="P1659" s="4">
        <f t="shared" si="598"/>
        <v>0.17488998207393669</v>
      </c>
      <c r="T1659" s="4"/>
      <c r="U1659" s="4">
        <f t="shared" si="588"/>
        <v>-9.2292059711538716E-3</v>
      </c>
      <c r="V1659" s="4">
        <f t="shared" si="589"/>
        <v>-1.9136913911442344E-2</v>
      </c>
      <c r="W1659" s="4">
        <f t="shared" si="590"/>
        <v>2.1109394546113758E-2</v>
      </c>
      <c r="X1659" s="4">
        <f t="shared" si="596"/>
        <v>1.3955924720320404E-2</v>
      </c>
      <c r="Y1659" s="4">
        <f t="shared" si="585"/>
        <v>-1.5669318737626291E-2</v>
      </c>
      <c r="Z1659" s="4">
        <f t="shared" si="586"/>
        <v>-9.462867954751519E-3</v>
      </c>
      <c r="AA1659" s="4">
        <f t="shared" si="579"/>
        <v>1.1685365624767451E-2</v>
      </c>
      <c r="AB1659" s="4">
        <f t="shared" si="580"/>
        <v>1.1685365624767451E-2</v>
      </c>
      <c r="AC1659" s="2">
        <f t="shared" si="591"/>
        <v>1.0506405402459212E-2</v>
      </c>
      <c r="AD1659" s="3">
        <f t="shared" si="592"/>
        <v>3093.4538247902919</v>
      </c>
    </row>
    <row r="1660" spans="1:30" x14ac:dyDescent="0.3">
      <c r="A1660" s="1">
        <f t="shared" si="577"/>
        <v>31</v>
      </c>
      <c r="B1660" s="1">
        <f t="shared" si="599"/>
        <v>5</v>
      </c>
      <c r="C1660" s="5">
        <v>41488</v>
      </c>
      <c r="D1660" s="3">
        <v>3143.52</v>
      </c>
      <c r="E1660" s="3">
        <v>3125.49</v>
      </c>
      <c r="F1660" s="3">
        <f t="shared" si="583"/>
        <v>3102.8580000000002</v>
      </c>
      <c r="G1660" s="3">
        <f t="shared" si="593"/>
        <v>3077.998</v>
      </c>
      <c r="H1660" s="4">
        <f t="shared" si="578"/>
        <v>5.5081086268111822E-3</v>
      </c>
      <c r="I1660" s="4">
        <f t="shared" si="581"/>
        <v>-2.5909221763759083E-4</v>
      </c>
      <c r="J1660" s="4">
        <f t="shared" si="582"/>
        <v>5.7672008444487732E-3</v>
      </c>
      <c r="K1660" s="4">
        <f t="shared" si="584"/>
        <v>-1.0749928029939567E-2</v>
      </c>
      <c r="L1660" s="4">
        <f t="shared" si="594"/>
        <v>-1.7778915082436841E-2</v>
      </c>
      <c r="M1660" s="4">
        <f t="shared" si="587"/>
        <v>1.3104692512515817E-2</v>
      </c>
      <c r="N1660" s="4">
        <f t="shared" si="595"/>
        <v>2.1287213312029422E-2</v>
      </c>
      <c r="O1660" s="4">
        <f t="shared" si="597"/>
        <v>7.9083320608744744E-3</v>
      </c>
      <c r="P1660" s="4">
        <f t="shared" si="598"/>
        <v>0.18136140371975218</v>
      </c>
      <c r="T1660" s="4"/>
      <c r="U1660" s="4">
        <f t="shared" si="588"/>
        <v>-1.6015737453219513E-2</v>
      </c>
      <c r="V1660" s="4">
        <f t="shared" si="589"/>
        <v>-2.5855580078687275E-2</v>
      </c>
      <c r="W1660" s="4">
        <f t="shared" si="590"/>
        <v>2.1874177158404919E-2</v>
      </c>
      <c r="X1660" s="4">
        <f t="shared" si="596"/>
        <v>1.6284884600696155E-2</v>
      </c>
      <c r="Y1660" s="4">
        <f t="shared" si="585"/>
        <v>-2.3084716957247019E-2</v>
      </c>
      <c r="Z1660" s="4">
        <f t="shared" si="586"/>
        <v>-1.6925022112149753E-2</v>
      </c>
      <c r="AA1660" s="4">
        <f t="shared" si="579"/>
        <v>5.5081086268111822E-3</v>
      </c>
      <c r="AB1660" s="4">
        <f t="shared" si="580"/>
        <v>5.5081086268111822E-3</v>
      </c>
      <c r="AC1660" s="2">
        <f t="shared" si="591"/>
        <v>1.0617858368900215E-2</v>
      </c>
      <c r="AD1660" s="3">
        <f t="shared" si="592"/>
        <v>3110.1425498601948</v>
      </c>
    </row>
    <row r="1661" spans="1:30" x14ac:dyDescent="0.3">
      <c r="A1661" s="1">
        <f t="shared" si="577"/>
        <v>32</v>
      </c>
      <c r="B1661" s="1">
        <f t="shared" si="599"/>
        <v>1</v>
      </c>
      <c r="C1661" s="5">
        <v>41491</v>
      </c>
      <c r="D1661" s="3">
        <v>3143.19</v>
      </c>
      <c r="E1661" s="3">
        <v>3136.77</v>
      </c>
      <c r="F1661" s="3">
        <f t="shared" si="583"/>
        <v>3117.7060000000001</v>
      </c>
      <c r="G1661" s="3">
        <f t="shared" si="593"/>
        <v>3086.7939999999994</v>
      </c>
      <c r="H1661" s="4">
        <f t="shared" si="578"/>
        <v>-1.049778592151242E-4</v>
      </c>
      <c r="I1661" s="4">
        <f t="shared" si="581"/>
        <v>-2.1472743930371048E-3</v>
      </c>
      <c r="J1661" s="4">
        <f t="shared" si="582"/>
        <v>2.0422965338219804E-3</v>
      </c>
      <c r="K1661" s="4">
        <f t="shared" si="584"/>
        <v>-1.0238522420725793E-2</v>
      </c>
      <c r="L1661" s="4">
        <f t="shared" si="594"/>
        <v>-2.0038753442708369E-2</v>
      </c>
      <c r="M1661" s="4">
        <f t="shared" si="587"/>
        <v>8.1739586734605255E-3</v>
      </c>
      <c r="N1661" s="4">
        <f t="shared" si="595"/>
        <v>1.827008864213182E-2</v>
      </c>
      <c r="O1661" s="4">
        <f t="shared" si="597"/>
        <v>9.8345947906428553E-3</v>
      </c>
      <c r="P1661" s="4">
        <f t="shared" si="598"/>
        <v>0.18123738692863031</v>
      </c>
      <c r="T1661" s="4"/>
      <c r="U1661" s="4">
        <f t="shared" si="588"/>
        <v>-2.3721815035374409E-2</v>
      </c>
      <c r="V1661" s="4">
        <f t="shared" si="589"/>
        <v>-3.3484596885020652E-2</v>
      </c>
      <c r="W1661" s="4">
        <f t="shared" si="590"/>
        <v>2.4190684110200637E-2</v>
      </c>
      <c r="X1661" s="4">
        <f t="shared" si="596"/>
        <v>2.0231147668660004E-2</v>
      </c>
      <c r="Y1661" s="4">
        <f t="shared" si="585"/>
        <v>-2.2579687976577133E-2</v>
      </c>
      <c r="Z1661" s="4">
        <f t="shared" si="586"/>
        <v>-1.6416808797625092E-2</v>
      </c>
      <c r="AA1661" s="4">
        <f t="shared" si="579"/>
        <v>-1.049778592151242E-4</v>
      </c>
      <c r="AB1661" s="4">
        <f t="shared" si="580"/>
        <v>-1.049778592151242E-4</v>
      </c>
      <c r="AC1661" s="2">
        <f t="shared" si="591"/>
        <v>7.0093228301619376E-3</v>
      </c>
      <c r="AD1661" s="3">
        <f t="shared" si="592"/>
        <v>3121.1583665734634</v>
      </c>
    </row>
    <row r="1662" spans="1:30" x14ac:dyDescent="0.3">
      <c r="A1662" s="1">
        <f t="shared" si="577"/>
        <v>32</v>
      </c>
      <c r="B1662" s="1">
        <f t="shared" si="599"/>
        <v>2</v>
      </c>
      <c r="C1662" s="5">
        <v>41492</v>
      </c>
      <c r="D1662" s="3">
        <v>3122.2</v>
      </c>
      <c r="E1662" s="3">
        <v>3136.15</v>
      </c>
      <c r="F1662" s="3">
        <f t="shared" si="583"/>
        <v>3125.0800000000004</v>
      </c>
      <c r="G1662" s="3">
        <f t="shared" si="593"/>
        <v>3095.8739999999998</v>
      </c>
      <c r="H1662" s="4">
        <f t="shared" si="578"/>
        <v>-6.6779291102352185E-3</v>
      </c>
      <c r="I1662" s="4">
        <f t="shared" si="581"/>
        <v>-2.2397627887591788E-3</v>
      </c>
      <c r="J1662" s="4">
        <f t="shared" si="582"/>
        <v>-4.4381663214760397E-3</v>
      </c>
      <c r="K1662" s="4">
        <f t="shared" si="584"/>
        <v>-5.5325958659832438E-3</v>
      </c>
      <c r="L1662" s="4">
        <f t="shared" si="594"/>
        <v>-1.5984115217696486E-2</v>
      </c>
      <c r="M1662" s="4">
        <f t="shared" si="587"/>
        <v>-9.2157640764414469E-4</v>
      </c>
      <c r="N1662" s="4">
        <f t="shared" si="595"/>
        <v>8.5035760499296877E-3</v>
      </c>
      <c r="O1662" s="4">
        <f t="shared" si="597"/>
        <v>9.3543014541030648E-3</v>
      </c>
      <c r="P1662" s="4">
        <f t="shared" si="598"/>
        <v>0.17334916739636141</v>
      </c>
      <c r="T1662" s="4"/>
      <c r="U1662" s="4">
        <f t="shared" si="588"/>
        <v>-1.8408050420114636E-2</v>
      </c>
      <c r="V1662" s="4">
        <f t="shared" si="589"/>
        <v>-2.8223969915913562E-2</v>
      </c>
      <c r="W1662" s="4">
        <f t="shared" si="590"/>
        <v>1.1950099341075313E-2</v>
      </c>
      <c r="X1662" s="4">
        <f t="shared" si="596"/>
        <v>1.9047383022877184E-2</v>
      </c>
      <c r="Y1662" s="4">
        <f t="shared" si="585"/>
        <v>-1.7932438810297647E-2</v>
      </c>
      <c r="Z1662" s="4">
        <f t="shared" si="586"/>
        <v>-1.1740257564697531E-2</v>
      </c>
      <c r="AA1662" s="4">
        <f t="shared" si="579"/>
        <v>-6.6779291102352185E-3</v>
      </c>
      <c r="AB1662" s="4">
        <f t="shared" si="580"/>
        <v>-6.6779291102352185E-3</v>
      </c>
      <c r="AC1662" s="2">
        <f t="shared" si="591"/>
        <v>2.2241441430966713E-4</v>
      </c>
      <c r="AD1662" s="3">
        <f t="shared" si="592"/>
        <v>3121.5055777156422</v>
      </c>
    </row>
    <row r="1663" spans="1:30" x14ac:dyDescent="0.3">
      <c r="A1663" s="1">
        <f t="shared" si="577"/>
        <v>32</v>
      </c>
      <c r="B1663" s="1">
        <f t="shared" si="599"/>
        <v>3</v>
      </c>
      <c r="C1663" s="5">
        <v>41493</v>
      </c>
      <c r="D1663" s="3">
        <v>3118.69</v>
      </c>
      <c r="E1663" s="3">
        <v>3117.13</v>
      </c>
      <c r="F1663" s="3">
        <f t="shared" si="583"/>
        <v>3130.7799999999997</v>
      </c>
      <c r="G1663" s="3">
        <f t="shared" si="593"/>
        <v>3103.6269999999995</v>
      </c>
      <c r="H1663" s="4">
        <f t="shared" si="578"/>
        <v>-1.1242072897315238E-3</v>
      </c>
      <c r="I1663" s="4">
        <f t="shared" si="581"/>
        <v>-1.6238549740566618E-3</v>
      </c>
      <c r="J1663" s="4">
        <f t="shared" si="582"/>
        <v>4.9964768432513799E-4</v>
      </c>
      <c r="K1663" s="4">
        <f t="shared" si="584"/>
        <v>3.7161296521683314E-3</v>
      </c>
      <c r="L1663" s="4">
        <f t="shared" si="594"/>
        <v>-6.4847436636560436E-3</v>
      </c>
      <c r="M1663" s="4">
        <f t="shared" si="587"/>
        <v>-3.8616574783279858E-3</v>
      </c>
      <c r="N1663" s="4">
        <f t="shared" si="595"/>
        <v>4.8533538340788246E-3</v>
      </c>
      <c r="O1663" s="4">
        <f t="shared" si="597"/>
        <v>8.7065402460649328E-3</v>
      </c>
      <c r="P1663" s="4">
        <f t="shared" si="598"/>
        <v>0.17203007970897402</v>
      </c>
      <c r="T1663" s="4"/>
      <c r="U1663" s="4">
        <f t="shared" si="588"/>
        <v>-1.0252386137979555E-2</v>
      </c>
      <c r="V1663" s="4">
        <f t="shared" si="589"/>
        <v>-2.0149862276599709E-2</v>
      </c>
      <c r="W1663" s="4">
        <f t="shared" si="590"/>
        <v>9.2227338772049618E-3</v>
      </c>
      <c r="X1663" s="4">
        <f t="shared" si="596"/>
        <v>1.7652026313240431E-2</v>
      </c>
      <c r="Y1663" s="4">
        <f t="shared" si="585"/>
        <v>-8.7990340592053323E-3</v>
      </c>
      <c r="Z1663" s="4">
        <f t="shared" si="586"/>
        <v>-2.5492644155730246E-3</v>
      </c>
      <c r="AA1663" s="4">
        <f t="shared" si="579"/>
        <v>-1.1242072897315238E-3</v>
      </c>
      <c r="AB1663" s="4">
        <f t="shared" si="580"/>
        <v>-1.1242072897315238E-3</v>
      </c>
      <c r="AC1663" s="2">
        <f t="shared" si="591"/>
        <v>-6.0187187903508487E-4</v>
      </c>
      <c r="AD1663" s="3">
        <f t="shared" si="592"/>
        <v>3120.567051810428</v>
      </c>
    </row>
    <row r="1664" spans="1:30" x14ac:dyDescent="0.3">
      <c r="A1664" s="1">
        <f t="shared" si="577"/>
        <v>32</v>
      </c>
      <c r="B1664" s="1">
        <f t="shared" si="599"/>
        <v>4</v>
      </c>
      <c r="C1664" s="5">
        <v>41494</v>
      </c>
      <c r="D1664" s="3">
        <v>3130.12</v>
      </c>
      <c r="E1664" s="3">
        <v>3134.06</v>
      </c>
      <c r="F1664" s="3">
        <f t="shared" si="583"/>
        <v>3131.5440000000003</v>
      </c>
      <c r="G1664" s="3">
        <f t="shared" si="593"/>
        <v>3110.4719999999998</v>
      </c>
      <c r="H1664" s="4">
        <f t="shared" si="578"/>
        <v>3.6650003687445165E-3</v>
      </c>
      <c r="I1664" s="4">
        <f t="shared" si="581"/>
        <v>4.9283513269994424E-3</v>
      </c>
      <c r="J1664" s="4">
        <f t="shared" si="582"/>
        <v>-1.2633509582549258E-3</v>
      </c>
      <c r="K1664" s="4">
        <f t="shared" si="584"/>
        <v>4.2357528321186255E-3</v>
      </c>
      <c r="L1664" s="4">
        <f t="shared" si="594"/>
        <v>-3.3350897688168035E-3</v>
      </c>
      <c r="M1664" s="4">
        <f t="shared" si="587"/>
        <v>-4.5472776368476152E-4</v>
      </c>
      <c r="N1664" s="4">
        <f t="shared" si="595"/>
        <v>6.3167262074695224E-3</v>
      </c>
      <c r="O1664" s="4">
        <f t="shared" si="597"/>
        <v>6.7320102743666605E-3</v>
      </c>
      <c r="P1664" s="4">
        <f t="shared" si="598"/>
        <v>0.17632557038328708</v>
      </c>
      <c r="T1664" s="4"/>
      <c r="U1664" s="4">
        <f t="shared" si="588"/>
        <v>2.4401271046497496E-3</v>
      </c>
      <c r="V1664" s="4">
        <f t="shared" si="589"/>
        <v>-7.5842741663967221E-3</v>
      </c>
      <c r="W1664" s="4">
        <f t="shared" si="590"/>
        <v>1.2218916930555957E-3</v>
      </c>
      <c r="X1664" s="4">
        <f t="shared" si="596"/>
        <v>1.3641483783258961E-2</v>
      </c>
      <c r="Y1664" s="4">
        <f t="shared" si="585"/>
        <v>-8.2858899712744457E-3</v>
      </c>
      <c r="Z1664" s="4">
        <f t="shared" si="586"/>
        <v>-2.0328848260094063E-3</v>
      </c>
      <c r="AA1664" s="4">
        <f t="shared" si="579"/>
        <v>3.6650003687445165E-3</v>
      </c>
      <c r="AB1664" s="4">
        <f t="shared" si="580"/>
        <v>3.6650003687445165E-3</v>
      </c>
      <c r="AC1664" s="2">
        <f t="shared" si="591"/>
        <v>2.0346287447066797E-3</v>
      </c>
      <c r="AD1664" s="3">
        <f t="shared" si="592"/>
        <v>3123.7513678736186</v>
      </c>
    </row>
    <row r="1665" spans="1:30" x14ac:dyDescent="0.3">
      <c r="A1665" s="1">
        <f t="shared" si="577"/>
        <v>32</v>
      </c>
      <c r="B1665" s="1">
        <f t="shared" si="599"/>
        <v>5</v>
      </c>
      <c r="C1665" s="5">
        <v>41495</v>
      </c>
      <c r="D1665" s="3">
        <v>3118.57</v>
      </c>
      <c r="E1665" s="3">
        <v>3124.74</v>
      </c>
      <c r="F1665" s="3">
        <f t="shared" si="583"/>
        <v>3126.5540000000001</v>
      </c>
      <c r="G1665" s="3">
        <f t="shared" si="593"/>
        <v>3114.7059999999997</v>
      </c>
      <c r="H1665" s="4">
        <f t="shared" si="578"/>
        <v>-3.6899543787457757E-3</v>
      </c>
      <c r="I1665" s="4">
        <f t="shared" si="581"/>
        <v>-1.7187839443855537E-3</v>
      </c>
      <c r="J1665" s="4">
        <f t="shared" si="582"/>
        <v>-1.9711704343602218E-3</v>
      </c>
      <c r="K1665" s="4">
        <f t="shared" si="584"/>
        <v>-5.0157821425367364E-4</v>
      </c>
      <c r="L1665" s="4">
        <f t="shared" si="594"/>
        <v>-5.0615737841786411E-3</v>
      </c>
      <c r="M1665" s="4">
        <f t="shared" si="587"/>
        <v>-2.5536101407491836E-3</v>
      </c>
      <c r="N1665" s="4">
        <f t="shared" si="595"/>
        <v>1.2405665253800802E-3</v>
      </c>
      <c r="O1665" s="4">
        <f t="shared" si="597"/>
        <v>3.7991771869800616E-3</v>
      </c>
      <c r="P1665" s="4">
        <f t="shared" si="598"/>
        <v>0.17198498269402065</v>
      </c>
      <c r="T1665" s="4"/>
      <c r="U1665" s="4">
        <f t="shared" si="588"/>
        <v>4.2809860324844072E-3</v>
      </c>
      <c r="V1665" s="4">
        <f t="shared" si="589"/>
        <v>-5.761823827840404E-3</v>
      </c>
      <c r="W1665" s="4">
        <f t="shared" si="590"/>
        <v>-7.9369623861148715E-3</v>
      </c>
      <c r="X1665" s="4">
        <f t="shared" si="596"/>
        <v>7.6368303029013609E-3</v>
      </c>
      <c r="Y1665" s="4">
        <f t="shared" si="585"/>
        <v>-1.2964152051981192E-2</v>
      </c>
      <c r="Z1665" s="4">
        <f t="shared" si="586"/>
        <v>-6.7406445175354716E-3</v>
      </c>
      <c r="AA1665" s="4">
        <f t="shared" si="579"/>
        <v>-3.6899543787457757E-3</v>
      </c>
      <c r="AB1665" s="4">
        <f t="shared" si="580"/>
        <v>-3.6899543787457757E-3</v>
      </c>
      <c r="AC1665" s="2">
        <f t="shared" si="591"/>
        <v>-1.1076375547379477E-3</v>
      </c>
      <c r="AD1665" s="3">
        <f t="shared" si="592"/>
        <v>3122.0242452490793</v>
      </c>
    </row>
    <row r="1666" spans="1:30" x14ac:dyDescent="0.3">
      <c r="A1666" s="1">
        <f t="shared" si="577"/>
        <v>33</v>
      </c>
      <c r="B1666" s="1">
        <f t="shared" si="599"/>
        <v>1</v>
      </c>
      <c r="C1666" s="5">
        <v>41498</v>
      </c>
      <c r="D1666" s="3">
        <v>3125.93</v>
      </c>
      <c r="E1666" s="3">
        <v>3107.06</v>
      </c>
      <c r="F1666" s="3">
        <f t="shared" si="583"/>
        <v>3123.1019999999999</v>
      </c>
      <c r="G1666" s="3">
        <f t="shared" si="593"/>
        <v>3120.4039999999995</v>
      </c>
      <c r="H1666" s="4">
        <f t="shared" si="578"/>
        <v>2.360056051331114E-3</v>
      </c>
      <c r="I1666" s="4">
        <f t="shared" si="581"/>
        <v>-3.6907941781009301E-3</v>
      </c>
      <c r="J1666" s="4">
        <f t="shared" si="582"/>
        <v>6.0508502294320445E-3</v>
      </c>
      <c r="K1666" s="4">
        <f t="shared" si="584"/>
        <v>1.226523695154947E-3</v>
      </c>
      <c r="L1666" s="4">
        <f t="shared" si="594"/>
        <v>3.9120494329110623E-4</v>
      </c>
      <c r="M1666" s="4">
        <f t="shared" si="587"/>
        <v>9.0550997053569649E-4</v>
      </c>
      <c r="N1666" s="4">
        <f t="shared" si="595"/>
        <v>1.7709245341309317E-3</v>
      </c>
      <c r="O1666" s="4">
        <f t="shared" si="597"/>
        <v>8.6310314050548804E-4</v>
      </c>
      <c r="P1666" s="4">
        <f t="shared" si="598"/>
        <v>0.17475093294449687</v>
      </c>
      <c r="T1666" s="4"/>
      <c r="U1666" s="4">
        <f t="shared" si="588"/>
        <v>7.894644019534559E-3</v>
      </c>
      <c r="V1666" s="4">
        <f t="shared" si="589"/>
        <v>-2.1843024206607995E-3</v>
      </c>
      <c r="W1666" s="4">
        <f t="shared" si="590"/>
        <v>-5.4912366099409259E-3</v>
      </c>
      <c r="X1666" s="4">
        <f t="shared" si="596"/>
        <v>1.7307597316744204E-3</v>
      </c>
      <c r="Y1666" s="4">
        <f t="shared" si="585"/>
        <v>-1.1257597547926752E-2</v>
      </c>
      <c r="Z1666" s="4">
        <f t="shared" si="586"/>
        <v>-5.0233297611193845E-3</v>
      </c>
      <c r="AA1666" s="4">
        <f t="shared" si="579"/>
        <v>2.360056051331114E-3</v>
      </c>
      <c r="AB1666" s="4">
        <f t="shared" si="580"/>
        <v>2.360056051331114E-3</v>
      </c>
      <c r="AC1666" s="2">
        <f t="shared" si="591"/>
        <v>8.3297978541214848E-4</v>
      </c>
      <c r="AD1666" s="3">
        <f t="shared" si="592"/>
        <v>3123.3261634993864</v>
      </c>
    </row>
    <row r="1667" spans="1:30" x14ac:dyDescent="0.3">
      <c r="A1667" s="1">
        <f t="shared" ref="A1667:A1730" si="600">WEEKNUM(C1667,2)</f>
        <v>33</v>
      </c>
      <c r="B1667" s="1">
        <f t="shared" si="599"/>
        <v>2</v>
      </c>
      <c r="C1667" s="5">
        <v>41499</v>
      </c>
      <c r="D1667" s="3">
        <v>3141.06</v>
      </c>
      <c r="E1667" s="3">
        <v>3130.08</v>
      </c>
      <c r="F1667" s="3">
        <f t="shared" si="583"/>
        <v>3126.8739999999998</v>
      </c>
      <c r="G1667" s="3">
        <f t="shared" si="593"/>
        <v>3125.9769999999999</v>
      </c>
      <c r="H1667" s="4">
        <f t="shared" ref="H1667:H1730" si="601">(D1667-D1666)/D1666</f>
        <v>4.8401595685124456E-3</v>
      </c>
      <c r="I1667" s="4">
        <f t="shared" si="581"/>
        <v>1.3276049047803665E-3</v>
      </c>
      <c r="J1667" s="4">
        <f t="shared" si="582"/>
        <v>3.512554663732079E-3</v>
      </c>
      <c r="K1667" s="4">
        <f t="shared" si="584"/>
        <v>-8.3255223245560963E-4</v>
      </c>
      <c r="L1667" s="4">
        <f t="shared" si="594"/>
        <v>-5.2108936824846468E-4</v>
      </c>
      <c r="M1667" s="4">
        <f t="shared" si="587"/>
        <v>4.5367993721525555E-3</v>
      </c>
      <c r="N1667" s="4">
        <f t="shared" si="595"/>
        <v>4.8250514959003489E-3</v>
      </c>
      <c r="O1667" s="4">
        <f t="shared" si="597"/>
        <v>2.8557238639183416E-4</v>
      </c>
      <c r="P1667" s="4">
        <f t="shared" si="598"/>
        <v>0.1804369149132071</v>
      </c>
      <c r="T1667" s="4"/>
      <c r="U1667" s="4">
        <f t="shared" si="588"/>
        <v>-1.1932448903206464E-3</v>
      </c>
      <c r="V1667" s="4">
        <f t="shared" si="589"/>
        <v>-1.1181312441417507E-2</v>
      </c>
      <c r="W1667" s="4">
        <f t="shared" si="590"/>
        <v>6.0406123887003166E-3</v>
      </c>
      <c r="X1667" s="4">
        <f t="shared" si="596"/>
        <v>5.7406530392803195E-4</v>
      </c>
      <c r="Y1667" s="4">
        <f t="shared" si="585"/>
        <v>-1.3290999212100732E-2</v>
      </c>
      <c r="Z1667" s="4">
        <f t="shared" si="586"/>
        <v>-7.0695525306300674E-3</v>
      </c>
      <c r="AA1667" s="4">
        <f t="shared" ref="AA1667:AA1730" si="602">(D1667-D1666)/D1666</f>
        <v>4.8401595685124456E-3</v>
      </c>
      <c r="AB1667" s="4">
        <f t="shared" ref="AB1667:AB1730" si="603">(D1667-D1666)/D1666</f>
        <v>4.8401595685124456E-3</v>
      </c>
      <c r="AC1667" s="2">
        <f t="shared" si="591"/>
        <v>3.7638751463121419E-3</v>
      </c>
      <c r="AD1667" s="3">
        <f t="shared" si="592"/>
        <v>3129.2374423329247</v>
      </c>
    </row>
    <row r="1668" spans="1:30" x14ac:dyDescent="0.3">
      <c r="A1668" s="1">
        <f t="shared" si="600"/>
        <v>33</v>
      </c>
      <c r="B1668" s="1">
        <f t="shared" si="599"/>
        <v>3</v>
      </c>
      <c r="C1668" s="5">
        <v>41500</v>
      </c>
      <c r="D1668" s="3">
        <v>3129.45</v>
      </c>
      <c r="E1668" s="3">
        <v>3141.97</v>
      </c>
      <c r="F1668" s="3">
        <f t="shared" si="583"/>
        <v>3129.0260000000003</v>
      </c>
      <c r="G1668" s="3">
        <f t="shared" si="593"/>
        <v>3129.9030000000002</v>
      </c>
      <c r="H1668" s="4">
        <f t="shared" si="601"/>
        <v>-3.6962044660083307E-3</v>
      </c>
      <c r="I1668" s="4">
        <f t="shared" ref="I1668:I1731" si="604">(E1668-D1667)/D1667</f>
        <v>2.8971111662937175E-4</v>
      </c>
      <c r="J1668" s="4">
        <f t="shared" ref="J1668:J1731" si="605">H1668-I1668</f>
        <v>-3.9859155826377024E-3</v>
      </c>
      <c r="K1668" s="4">
        <f t="shared" si="584"/>
        <v>-3.8649373141550537E-3</v>
      </c>
      <c r="L1668" s="4">
        <f t="shared" si="594"/>
        <v>-3.5359613209128668E-3</v>
      </c>
      <c r="M1668" s="4">
        <f t="shared" si="587"/>
        <v>1.3550542564987425E-4</v>
      </c>
      <c r="N1668" s="4">
        <f t="shared" si="595"/>
        <v>-1.4473291983822798E-4</v>
      </c>
      <c r="O1668" s="4">
        <f t="shared" si="597"/>
        <v>-2.8024093690583098E-4</v>
      </c>
      <c r="P1668" s="4">
        <f t="shared" si="598"/>
        <v>0.17607377871646379</v>
      </c>
      <c r="T1668" s="4"/>
      <c r="U1668" s="4">
        <f t="shared" si="588"/>
        <v>-7.1217996472528033E-3</v>
      </c>
      <c r="V1668" s="4">
        <f t="shared" si="589"/>
        <v>-1.7050581650780324E-2</v>
      </c>
      <c r="W1668" s="4">
        <f t="shared" si="590"/>
        <v>3.4501665763508921E-3</v>
      </c>
      <c r="X1668" s="4">
        <f t="shared" si="596"/>
        <v>-5.6024377311706698E-4</v>
      </c>
      <c r="Y1668" s="4">
        <f t="shared" si="585"/>
        <v>-1.6285574005998438E-2</v>
      </c>
      <c r="Z1668" s="4">
        <f t="shared" si="586"/>
        <v>-1.0083008866501191E-2</v>
      </c>
      <c r="AA1668" s="4">
        <f t="shared" si="602"/>
        <v>-3.6962044660083307E-3</v>
      </c>
      <c r="AB1668" s="4">
        <f t="shared" si="603"/>
        <v>-3.6962044660083307E-3</v>
      </c>
      <c r="AC1668" s="2">
        <f t="shared" si="591"/>
        <v>4.5281155277473485E-5</v>
      </c>
      <c r="AD1668" s="3">
        <f t="shared" si="592"/>
        <v>3129.3082948886167</v>
      </c>
    </row>
    <row r="1669" spans="1:30" x14ac:dyDescent="0.3">
      <c r="A1669" s="1">
        <f t="shared" si="600"/>
        <v>33</v>
      </c>
      <c r="B1669" s="1">
        <f t="shared" si="599"/>
        <v>4</v>
      </c>
      <c r="C1669" s="5">
        <v>41501</v>
      </c>
      <c r="D1669" s="3">
        <v>3076.23</v>
      </c>
      <c r="E1669" s="3">
        <v>3089.34</v>
      </c>
      <c r="F1669" s="3">
        <f t="shared" si="583"/>
        <v>3118.2479999999996</v>
      </c>
      <c r="G1669" s="3">
        <f t="shared" si="593"/>
        <v>3124.8960000000002</v>
      </c>
      <c r="H1669" s="4">
        <f t="shared" si="601"/>
        <v>-1.7006183195130073E-2</v>
      </c>
      <c r="I1669" s="4">
        <f t="shared" si="604"/>
        <v>-1.2816948665100792E-2</v>
      </c>
      <c r="J1669" s="4">
        <f t="shared" si="605"/>
        <v>-4.1892345300292809E-3</v>
      </c>
      <c r="K1669" s="4">
        <f t="shared" si="584"/>
        <v>-2.2288261515608759E-4</v>
      </c>
      <c r="L1669" s="4">
        <f t="shared" si="594"/>
        <v>2.7267837266418108E-4</v>
      </c>
      <c r="M1669" s="4">
        <f t="shared" si="587"/>
        <v>-1.3474874352520896E-2</v>
      </c>
      <c r="N1669" s="4">
        <f t="shared" si="595"/>
        <v>-1.5573638290682366E-2</v>
      </c>
      <c r="O1669" s="4">
        <f t="shared" si="597"/>
        <v>-2.1610867847984684E-3</v>
      </c>
      <c r="P1669" s="4">
        <f t="shared" si="598"/>
        <v>0.15607325258462273</v>
      </c>
      <c r="T1669" s="4"/>
      <c r="U1669" s="4">
        <f t="shared" si="588"/>
        <v>2.1409512853698664E-4</v>
      </c>
      <c r="V1669" s="4">
        <f t="shared" si="589"/>
        <v>-9.7880458227483456E-3</v>
      </c>
      <c r="W1669" s="4">
        <f t="shared" si="590"/>
        <v>-1.7216592335118103E-2</v>
      </c>
      <c r="X1669" s="4">
        <f t="shared" si="596"/>
        <v>-4.2458288946285701E-3</v>
      </c>
      <c r="Y1669" s="4">
        <f t="shared" si="585"/>
        <v>-1.2688931460353643E-2</v>
      </c>
      <c r="Z1669" s="4">
        <f t="shared" si="586"/>
        <v>-6.4636885913411865E-3</v>
      </c>
      <c r="AA1669" s="4">
        <f t="shared" si="602"/>
        <v>-1.7006183195130073E-2</v>
      </c>
      <c r="AB1669" s="4">
        <f t="shared" si="603"/>
        <v>-1.7006183195130073E-2</v>
      </c>
      <c r="AC1669" s="2">
        <f t="shared" si="591"/>
        <v>-1.150288825144569E-2</v>
      </c>
      <c r="AD1669" s="3">
        <f t="shared" si="592"/>
        <v>3111.6155299257448</v>
      </c>
    </row>
    <row r="1670" spans="1:30" x14ac:dyDescent="0.3">
      <c r="A1670" s="1">
        <f t="shared" si="600"/>
        <v>33</v>
      </c>
      <c r="B1670" s="1">
        <f t="shared" si="599"/>
        <v>5</v>
      </c>
      <c r="C1670" s="5">
        <v>41502</v>
      </c>
      <c r="D1670" s="3">
        <v>3073.91</v>
      </c>
      <c r="E1670" s="3">
        <v>3076.83</v>
      </c>
      <c r="F1670" s="3">
        <f t="shared" ref="F1670:F1733" si="606">AVERAGE(D1666:D1670)</f>
        <v>3109.3159999999998</v>
      </c>
      <c r="G1670" s="3">
        <f t="shared" si="593"/>
        <v>3117.9350000000004</v>
      </c>
      <c r="H1670" s="4">
        <f t="shared" si="601"/>
        <v>-7.5416987676479451E-4</v>
      </c>
      <c r="I1670" s="4">
        <f t="shared" si="604"/>
        <v>1.950439336460242E-4</v>
      </c>
      <c r="J1670" s="4">
        <f t="shared" si="605"/>
        <v>-9.4921381041081871E-4</v>
      </c>
      <c r="K1670" s="4">
        <f t="shared" ref="K1670:K1733" si="607">(SUM(D1666:D1669)/4-D1669)/D1669</f>
        <v>1.3632758278802152E-2</v>
      </c>
      <c r="L1670" s="4">
        <f t="shared" si="594"/>
        <v>1.5147328602434409E-2</v>
      </c>
      <c r="M1670" s="4">
        <f t="shared" si="587"/>
        <v>-1.1387070339585926E-2</v>
      </c>
      <c r="N1670" s="4">
        <f t="shared" si="595"/>
        <v>-1.4119922320382092E-2</v>
      </c>
      <c r="O1670" s="4">
        <f t="shared" si="597"/>
        <v>-2.8039207393842362E-3</v>
      </c>
      <c r="P1670" s="4">
        <f t="shared" si="598"/>
        <v>0.15520137696218994</v>
      </c>
      <c r="T1670" s="4"/>
      <c r="U1670" s="4">
        <f t="shared" si="588"/>
        <v>1.3763600250956576E-2</v>
      </c>
      <c r="V1670" s="4">
        <f t="shared" si="589"/>
        <v>3.625964248447011E-3</v>
      </c>
      <c r="W1670" s="4">
        <f t="shared" si="590"/>
        <v>-1.4320666202778937E-2</v>
      </c>
      <c r="X1670" s="4">
        <f t="shared" si="596"/>
        <v>-5.5134182873541552E-3</v>
      </c>
      <c r="Y1670" s="4">
        <f t="shared" ref="Y1670:Y1733" si="608">(SUM(D1666:D1669)*(0.99/4.01)-D1669)/D1669</f>
        <v>9.9394583143550506E-4</v>
      </c>
      <c r="Z1670" s="4">
        <f t="shared" ref="Z1670:Z1733" si="609">(SUM(D1666:D1669)*(0.995/4.005)-D1669)/D1669</f>
        <v>7.305462659084206E-3</v>
      </c>
      <c r="AA1670" s="4">
        <f t="shared" si="602"/>
        <v>-7.5416987676479451E-4</v>
      </c>
      <c r="AB1670" s="4">
        <f t="shared" si="603"/>
        <v>-7.5416987676479451E-4</v>
      </c>
      <c r="AC1670" s="2">
        <f t="shared" si="591"/>
        <v>-8.1775393393096196E-3</v>
      </c>
      <c r="AD1670" s="3">
        <f t="shared" si="592"/>
        <v>3099.0470199504971</v>
      </c>
    </row>
    <row r="1671" spans="1:30" x14ac:dyDescent="0.3">
      <c r="A1671" s="1">
        <f t="shared" si="600"/>
        <v>34</v>
      </c>
      <c r="B1671" s="1">
        <f t="shared" si="599"/>
        <v>1</v>
      </c>
      <c r="C1671" s="5">
        <v>41505</v>
      </c>
      <c r="D1671" s="3">
        <v>3069.76</v>
      </c>
      <c r="E1671" s="3">
        <v>3074.38</v>
      </c>
      <c r="F1671" s="3">
        <f t="shared" si="606"/>
        <v>3098.0819999999999</v>
      </c>
      <c r="G1671" s="3">
        <f t="shared" si="593"/>
        <v>3110.5919999999996</v>
      </c>
      <c r="H1671" s="4">
        <f t="shared" si="601"/>
        <v>-1.3500720580627398E-3</v>
      </c>
      <c r="I1671" s="4">
        <f t="shared" si="604"/>
        <v>1.5289972705780411E-4</v>
      </c>
      <c r="J1671" s="4">
        <f t="shared" si="605"/>
        <v>-1.502971785120544E-3</v>
      </c>
      <c r="K1671" s="4">
        <f t="shared" si="607"/>
        <v>1.0167018552917963E-2</v>
      </c>
      <c r="L1671" s="4">
        <f t="shared" si="594"/>
        <v>1.3409269916454636E-2</v>
      </c>
      <c r="M1671" s="4">
        <f t="shared" ref="M1671:M1734" si="610">(D1671-F1671)/F1671</f>
        <v>-9.1417851431949398E-3</v>
      </c>
      <c r="N1671" s="4">
        <f t="shared" si="595"/>
        <v>-1.3126761722527233E-2</v>
      </c>
      <c r="O1671" s="4">
        <f t="shared" si="597"/>
        <v>-4.075237152089988E-3</v>
      </c>
      <c r="P1671" s="4">
        <f t="shared" si="598"/>
        <v>0.15364177186171768</v>
      </c>
      <c r="T1671" s="4"/>
      <c r="U1671" s="4">
        <f t="shared" ref="U1671:U1734" si="611">(D1666-D1670)/D1670</f>
        <v>1.692307191817587E-2</v>
      </c>
      <c r="V1671" s="4">
        <f t="shared" ref="V1671:V1734" si="612">(D1666*(1-0.01)-D1670)/D1670</f>
        <v>6.7538411989940548E-3</v>
      </c>
      <c r="W1671" s="4">
        <f t="shared" ref="W1671:W1734" si="613">(D1671-D1666)/D1666</f>
        <v>-1.7969052410002663E-2</v>
      </c>
      <c r="X1671" s="4">
        <f t="shared" si="596"/>
        <v>-8.0112657223491198E-3</v>
      </c>
      <c r="Y1671" s="4">
        <f t="shared" si="608"/>
        <v>-2.4285801821558673E-3</v>
      </c>
      <c r="Z1671" s="4">
        <f t="shared" si="609"/>
        <v>3.8613567641981668E-3</v>
      </c>
      <c r="AA1671" s="4">
        <f t="shared" si="602"/>
        <v>-1.3500720580627398E-3</v>
      </c>
      <c r="AB1671" s="4">
        <f t="shared" si="603"/>
        <v>-1.3500720580627398E-3</v>
      </c>
      <c r="AC1671" s="2">
        <f t="shared" si="591"/>
        <v>-6.3603278324685054E-3</v>
      </c>
      <c r="AD1671" s="3">
        <f t="shared" si="592"/>
        <v>3089.2846799669987</v>
      </c>
    </row>
    <row r="1672" spans="1:30" x14ac:dyDescent="0.3">
      <c r="A1672" s="1">
        <f t="shared" si="600"/>
        <v>34</v>
      </c>
      <c r="B1672" s="1">
        <f t="shared" si="599"/>
        <v>2</v>
      </c>
      <c r="C1672" s="5">
        <v>41506</v>
      </c>
      <c r="D1672" s="3">
        <v>3082.17</v>
      </c>
      <c r="E1672" s="3">
        <v>3077.15</v>
      </c>
      <c r="F1672" s="3">
        <f t="shared" si="606"/>
        <v>3086.3040000000001</v>
      </c>
      <c r="G1672" s="3">
        <f t="shared" si="593"/>
        <v>3106.5889999999999</v>
      </c>
      <c r="H1672" s="4">
        <f t="shared" si="601"/>
        <v>4.0426613155425352E-3</v>
      </c>
      <c r="I1672" s="4">
        <f t="shared" si="604"/>
        <v>2.407354320858918E-3</v>
      </c>
      <c r="J1672" s="4">
        <f t="shared" si="605"/>
        <v>1.6353069946836172E-3</v>
      </c>
      <c r="K1672" s="4">
        <f t="shared" si="607"/>
        <v>5.7260176691337015E-3</v>
      </c>
      <c r="L1672" s="4">
        <f t="shared" si="594"/>
        <v>1.2881209678353465E-2</v>
      </c>
      <c r="M1672" s="4">
        <f t="shared" si="610"/>
        <v>-1.339466235341695E-3</v>
      </c>
      <c r="N1672" s="4">
        <f t="shared" si="595"/>
        <v>-7.8603896427882382E-3</v>
      </c>
      <c r="O1672" s="4">
        <f t="shared" si="597"/>
        <v>-6.5814020641300945E-3</v>
      </c>
      <c r="P1672" s="4">
        <f t="shared" si="598"/>
        <v>0.15830555482481698</v>
      </c>
      <c r="T1672" s="4"/>
      <c r="U1672" s="4">
        <f t="shared" si="611"/>
        <v>2.322657145835496E-2</v>
      </c>
      <c r="V1672" s="4">
        <f t="shared" si="612"/>
        <v>1.2994305743771358E-2</v>
      </c>
      <c r="W1672" s="4">
        <f t="shared" si="613"/>
        <v>-1.8748447976160872E-2</v>
      </c>
      <c r="X1672" s="4">
        <f t="shared" si="596"/>
        <v>-1.297461938024996E-2</v>
      </c>
      <c r="Y1672" s="4">
        <f t="shared" si="608"/>
        <v>-6.8142069900824472E-3</v>
      </c>
      <c r="Z1672" s="4">
        <f t="shared" si="609"/>
        <v>-5.5192251606694649E-4</v>
      </c>
      <c r="AA1672" s="4">
        <f t="shared" si="602"/>
        <v>4.0426613155425352E-3</v>
      </c>
      <c r="AB1672" s="4">
        <f t="shared" si="603"/>
        <v>4.0426613155425352E-3</v>
      </c>
      <c r="AC1672" s="2">
        <f t="shared" ref="AC1672:AC1735" si="614">(D1672-AD1672)/D1672</f>
        <v>-1.5388898010166255E-3</v>
      </c>
      <c r="AD1672" s="3">
        <f t="shared" si="592"/>
        <v>3086.9131199779995</v>
      </c>
    </row>
    <row r="1673" spans="1:30" x14ac:dyDescent="0.3">
      <c r="A1673" s="1">
        <f t="shared" si="600"/>
        <v>34</v>
      </c>
      <c r="B1673" s="1">
        <f t="shared" si="599"/>
        <v>3</v>
      </c>
      <c r="C1673" s="5">
        <v>41507</v>
      </c>
      <c r="D1673" s="3">
        <v>3071.47</v>
      </c>
      <c r="E1673" s="3">
        <v>3073.24</v>
      </c>
      <c r="F1673" s="3">
        <f t="shared" si="606"/>
        <v>3074.7079999999996</v>
      </c>
      <c r="G1673" s="3">
        <f t="shared" si="593"/>
        <v>3101.8669999999997</v>
      </c>
      <c r="H1673" s="4">
        <f t="shared" si="601"/>
        <v>-3.4715800880549329E-3</v>
      </c>
      <c r="I1673" s="4">
        <f t="shared" si="604"/>
        <v>-2.8973093632084831E-3</v>
      </c>
      <c r="J1673" s="4">
        <f t="shared" si="605"/>
        <v>-5.7427072484644978E-4</v>
      </c>
      <c r="K1673" s="4">
        <f t="shared" si="607"/>
        <v>-2.1583819192322762E-3</v>
      </c>
      <c r="L1673" s="4">
        <f t="shared" si="594"/>
        <v>7.4864282127345338E-3</v>
      </c>
      <c r="M1673" s="4">
        <f t="shared" si="610"/>
        <v>-1.0531081325445633E-3</v>
      </c>
      <c r="N1673" s="4">
        <f t="shared" si="595"/>
        <v>-9.7995819936831392E-3</v>
      </c>
      <c r="O1673" s="4">
        <f t="shared" si="597"/>
        <v>-8.8423458474281395E-3</v>
      </c>
      <c r="P1673" s="4">
        <f t="shared" si="598"/>
        <v>0.15428440432480373</v>
      </c>
      <c r="T1673" s="4"/>
      <c r="U1673" s="4">
        <f t="shared" si="611"/>
        <v>1.533984173488151E-2</v>
      </c>
      <c r="V1673" s="4">
        <f t="shared" si="612"/>
        <v>5.1864433175327039E-3</v>
      </c>
      <c r="W1673" s="4">
        <f t="shared" si="613"/>
        <v>-1.8527217242646478E-2</v>
      </c>
      <c r="X1673" s="4">
        <f t="shared" si="596"/>
        <v>-1.7359395543533565E-2</v>
      </c>
      <c r="Y1673" s="4">
        <f t="shared" si="608"/>
        <v>-1.4600297356648402E-2</v>
      </c>
      <c r="Z1673" s="4">
        <f t="shared" si="609"/>
        <v>-8.3871061269774304E-3</v>
      </c>
      <c r="AA1673" s="4">
        <f t="shared" si="602"/>
        <v>-3.4715800880549329E-3</v>
      </c>
      <c r="AB1673" s="4">
        <f t="shared" si="603"/>
        <v>-3.4715800880549329E-3</v>
      </c>
      <c r="AC1673" s="2">
        <f t="shared" si="614"/>
        <v>-3.3519498216380956E-3</v>
      </c>
      <c r="AD1673" s="3">
        <f t="shared" ref="AD1673:AD1736" si="615">D1673*(2/(5+1))+AD1672*(1-(2/(5+1)))</f>
        <v>3081.7654133186666</v>
      </c>
    </row>
    <row r="1674" spans="1:30" x14ac:dyDescent="0.3">
      <c r="A1674" s="1">
        <f t="shared" si="600"/>
        <v>34</v>
      </c>
      <c r="B1674" s="1">
        <f t="shared" si="599"/>
        <v>4</v>
      </c>
      <c r="C1674" s="5">
        <v>41508</v>
      </c>
      <c r="D1674" s="3">
        <v>3101.82</v>
      </c>
      <c r="E1674" s="3">
        <v>3085.61</v>
      </c>
      <c r="F1674" s="3">
        <f t="shared" si="606"/>
        <v>3079.826</v>
      </c>
      <c r="G1674" s="3">
        <f t="shared" si="593"/>
        <v>3099.0369999999994</v>
      </c>
      <c r="H1674" s="4">
        <f t="shared" si="601"/>
        <v>9.8812620666978244E-3</v>
      </c>
      <c r="I1674" s="4">
        <f t="shared" si="604"/>
        <v>4.6036588343693176E-3</v>
      </c>
      <c r="J1674" s="4">
        <f t="shared" si="605"/>
        <v>5.2776032323285068E-3</v>
      </c>
      <c r="K1674" s="4">
        <f t="shared" si="607"/>
        <v>9.3033628848729528E-4</v>
      </c>
      <c r="L1674" s="4">
        <f t="shared" si="594"/>
        <v>8.8745056203633418E-3</v>
      </c>
      <c r="M1674" s="4">
        <f t="shared" si="610"/>
        <v>7.1413125286948487E-3</v>
      </c>
      <c r="N1674" s="4">
        <f t="shared" si="595"/>
        <v>8.9802090133186919E-4</v>
      </c>
      <c r="O1674" s="4">
        <f t="shared" si="597"/>
        <v>-6.1934606134460835E-3</v>
      </c>
      <c r="P1674" s="4">
        <f t="shared" si="598"/>
        <v>0.16569019102343932</v>
      </c>
      <c r="T1674" s="4"/>
      <c r="U1674" s="4">
        <f t="shared" si="611"/>
        <v>1.5497465383025777E-3</v>
      </c>
      <c r="V1674" s="4">
        <f t="shared" si="612"/>
        <v>-8.4657509270804048E-3</v>
      </c>
      <c r="W1674" s="4">
        <f t="shared" si="613"/>
        <v>8.3186237700042399E-3</v>
      </c>
      <c r="X1674" s="4">
        <f t="shared" si="596"/>
        <v>-1.232166267724683E-2</v>
      </c>
      <c r="Y1674" s="4">
        <f t="shared" si="608"/>
        <v>-1.1550091844785629E-2</v>
      </c>
      <c r="Z1674" s="4">
        <f t="shared" si="609"/>
        <v>-5.3176683075707139E-3</v>
      </c>
      <c r="AA1674" s="4">
        <f t="shared" si="602"/>
        <v>9.8812620666978244E-3</v>
      </c>
      <c r="AB1674" s="4">
        <f t="shared" si="603"/>
        <v>9.8812620666978244E-3</v>
      </c>
      <c r="AC1674" s="2">
        <f t="shared" si="614"/>
        <v>4.3102837863648602E-3</v>
      </c>
      <c r="AD1674" s="3">
        <f t="shared" si="615"/>
        <v>3088.4502755457779</v>
      </c>
    </row>
    <row r="1675" spans="1:30" x14ac:dyDescent="0.3">
      <c r="A1675" s="1">
        <f t="shared" si="600"/>
        <v>34</v>
      </c>
      <c r="B1675" s="1">
        <f t="shared" si="599"/>
        <v>5</v>
      </c>
      <c r="C1675" s="5">
        <v>41509</v>
      </c>
      <c r="D1675" s="3">
        <v>3124.27</v>
      </c>
      <c r="E1675" s="3">
        <v>3126.25</v>
      </c>
      <c r="F1675" s="3">
        <f t="shared" si="606"/>
        <v>3089.8980000000001</v>
      </c>
      <c r="G1675" s="3">
        <f t="shared" ref="G1675:G1738" si="616">AVERAGE(D1666:D1675)</f>
        <v>3099.6069999999995</v>
      </c>
      <c r="H1675" s="4">
        <f t="shared" si="601"/>
        <v>7.2376862616140899E-3</v>
      </c>
      <c r="I1675" s="4">
        <f t="shared" si="604"/>
        <v>7.8760211746651439E-3</v>
      </c>
      <c r="J1675" s="4">
        <f t="shared" si="605"/>
        <v>-6.3833491305105398E-4</v>
      </c>
      <c r="K1675" s="4">
        <f t="shared" si="607"/>
        <v>-6.6138589602234583E-3</v>
      </c>
      <c r="L1675" s="4">
        <f t="shared" ref="L1675:L1738" si="617">(SUM(D1666:D1674)/9-D1674)/D1674</f>
        <v>-1.5969119205285381E-3</v>
      </c>
      <c r="M1675" s="4">
        <f t="shared" si="610"/>
        <v>1.1123991795198367E-2</v>
      </c>
      <c r="N1675" s="4">
        <f t="shared" ref="N1675:N1738" si="618">(D1675-G1675)/G1675</f>
        <v>7.9568151704395001E-3</v>
      </c>
      <c r="O1675" s="4">
        <f t="shared" si="597"/>
        <v>-3.107605936746625E-3</v>
      </c>
      <c r="P1675" s="4">
        <f t="shared" si="598"/>
        <v>0.17412709090430795</v>
      </c>
      <c r="T1675" s="4"/>
      <c r="U1675" s="4">
        <f t="shared" si="611"/>
        <v>-8.9979431430580459E-3</v>
      </c>
      <c r="V1675" s="4">
        <f t="shared" si="612"/>
        <v>-1.8907963711627541E-2</v>
      </c>
      <c r="W1675" s="4">
        <f t="shared" si="613"/>
        <v>1.6383043094950773E-2</v>
      </c>
      <c r="X1675" s="4">
        <f t="shared" ref="X1675:X1738" si="619">(F1675-F1670)/F1670</f>
        <v>-6.2451034246759308E-3</v>
      </c>
      <c r="Y1675" s="4">
        <f t="shared" si="608"/>
        <v>-1.9000219821068524E-2</v>
      </c>
      <c r="Z1675" s="4">
        <f t="shared" si="609"/>
        <v>-1.2814771201420532E-2</v>
      </c>
      <c r="AA1675" s="4">
        <f t="shared" si="602"/>
        <v>7.2376862616140899E-3</v>
      </c>
      <c r="AB1675" s="4">
        <f t="shared" si="603"/>
        <v>7.2376862616140899E-3</v>
      </c>
      <c r="AC1675" s="2">
        <f t="shared" si="614"/>
        <v>7.6433266980173165E-3</v>
      </c>
      <c r="AD1675" s="3">
        <f t="shared" si="615"/>
        <v>3100.3901836971854</v>
      </c>
    </row>
    <row r="1676" spans="1:30" x14ac:dyDescent="0.3">
      <c r="A1676" s="1">
        <f t="shared" si="600"/>
        <v>35</v>
      </c>
      <c r="B1676" s="1">
        <f t="shared" si="599"/>
        <v>1</v>
      </c>
      <c r="C1676" s="5">
        <v>41512</v>
      </c>
      <c r="D1676" s="3">
        <v>3122.67</v>
      </c>
      <c r="E1676" s="3">
        <v>3127.01</v>
      </c>
      <c r="F1676" s="3">
        <f t="shared" si="606"/>
        <v>3100.48</v>
      </c>
      <c r="G1676" s="3">
        <f t="shared" si="616"/>
        <v>3099.2810000000004</v>
      </c>
      <c r="H1676" s="4">
        <f t="shared" si="601"/>
        <v>-5.1211963114580652E-4</v>
      </c>
      <c r="I1676" s="4">
        <f t="shared" si="604"/>
        <v>8.7700486833731928E-4</v>
      </c>
      <c r="J1676" s="4">
        <f t="shared" si="605"/>
        <v>-1.3891244994831257E-3</v>
      </c>
      <c r="K1676" s="4">
        <f t="shared" si="607"/>
        <v>-9.3901935492131262E-3</v>
      </c>
      <c r="L1676" s="4">
        <f t="shared" si="617"/>
        <v>-8.8301516123053762E-3</v>
      </c>
      <c r="M1676" s="4">
        <f t="shared" si="610"/>
        <v>7.1569563422437992E-3</v>
      </c>
      <c r="N1676" s="4">
        <f t="shared" si="618"/>
        <v>7.546589031455898E-3</v>
      </c>
      <c r="O1676" s="4">
        <f t="shared" ref="O1676:O1739" si="620">(F1676-G1676)/D1676</f>
        <v>3.8396628526216807E-4</v>
      </c>
      <c r="P1676" s="4">
        <f t="shared" si="598"/>
        <v>0.17352579737159574</v>
      </c>
      <c r="T1676" s="4"/>
      <c r="U1676" s="4">
        <f t="shared" si="611"/>
        <v>-1.7447275683599613E-2</v>
      </c>
      <c r="V1676" s="4">
        <f t="shared" si="612"/>
        <v>-2.7272802926763606E-2</v>
      </c>
      <c r="W1676" s="4">
        <f t="shared" si="613"/>
        <v>1.7235875117272963E-2</v>
      </c>
      <c r="X1676" s="4">
        <f t="shared" si="619"/>
        <v>7.7402728526880125E-4</v>
      </c>
      <c r="Y1676" s="4">
        <f t="shared" si="608"/>
        <v>-2.1741936771791485E-2</v>
      </c>
      <c r="Z1676" s="4">
        <f t="shared" si="609"/>
        <v>-1.557377536226425E-2</v>
      </c>
      <c r="AA1676" s="4">
        <f t="shared" si="602"/>
        <v>-5.1211963114580652E-4</v>
      </c>
      <c r="AB1676" s="4">
        <f t="shared" si="603"/>
        <v>-5.1211963114580652E-4</v>
      </c>
      <c r="AC1676" s="2">
        <f t="shared" si="614"/>
        <v>4.7565739794929018E-3</v>
      </c>
      <c r="AD1676" s="3">
        <f t="shared" si="615"/>
        <v>3107.816789131457</v>
      </c>
    </row>
    <row r="1677" spans="1:30" x14ac:dyDescent="0.3">
      <c r="A1677" s="1">
        <f t="shared" si="600"/>
        <v>35</v>
      </c>
      <c r="B1677" s="1">
        <f t="shared" si="599"/>
        <v>2</v>
      </c>
      <c r="C1677" s="5">
        <v>41513</v>
      </c>
      <c r="D1677" s="3">
        <v>3059.58</v>
      </c>
      <c r="E1677" s="3">
        <v>3086.17</v>
      </c>
      <c r="F1677" s="3">
        <f t="shared" si="606"/>
        <v>3095.962</v>
      </c>
      <c r="G1677" s="3">
        <f t="shared" si="616"/>
        <v>3091.1330000000003</v>
      </c>
      <c r="H1677" s="4">
        <f t="shared" si="601"/>
        <v>-2.0203864000999192E-2</v>
      </c>
      <c r="I1677" s="4">
        <f t="shared" si="604"/>
        <v>-1.1688715105983022E-2</v>
      </c>
      <c r="J1677" s="4">
        <f t="shared" si="605"/>
        <v>-8.5151488950161707E-3</v>
      </c>
      <c r="K1677" s="4">
        <f t="shared" si="607"/>
        <v>-5.6402053370993993E-3</v>
      </c>
      <c r="L1677" s="4">
        <f t="shared" si="617"/>
        <v>-8.976648544710579E-3</v>
      </c>
      <c r="M1677" s="4">
        <f t="shared" si="610"/>
        <v>-1.1751436225638448E-2</v>
      </c>
      <c r="N1677" s="4">
        <f t="shared" si="618"/>
        <v>-1.0207584080012195E-2</v>
      </c>
      <c r="O1677" s="4">
        <f t="shared" si="620"/>
        <v>1.5783212074859045E-3</v>
      </c>
      <c r="P1677" s="4">
        <f t="shared" si="598"/>
        <v>0.1498160417598359</v>
      </c>
      <c r="T1677" s="4"/>
      <c r="U1677" s="4">
        <f t="shared" si="611"/>
        <v>-1.296967018609075E-2</v>
      </c>
      <c r="V1677" s="4">
        <f t="shared" si="612"/>
        <v>-2.2839973484229829E-2</v>
      </c>
      <c r="W1677" s="4">
        <f t="shared" si="613"/>
        <v>-7.3292517933793867E-3</v>
      </c>
      <c r="X1677" s="4">
        <f t="shared" si="619"/>
        <v>3.1293093616182664E-3</v>
      </c>
      <c r="Y1677" s="4">
        <f t="shared" si="608"/>
        <v>-1.8038706517434819E-2</v>
      </c>
      <c r="Z1677" s="4">
        <f t="shared" si="609"/>
        <v>-1.184719531626856E-2</v>
      </c>
      <c r="AA1677" s="4">
        <f t="shared" si="602"/>
        <v>-2.0203864000999192E-2</v>
      </c>
      <c r="AB1677" s="4">
        <f t="shared" si="603"/>
        <v>-2.0203864000999192E-2</v>
      </c>
      <c r="AC1677" s="2">
        <f t="shared" si="614"/>
        <v>-1.0510547010037771E-2</v>
      </c>
      <c r="AD1677" s="3">
        <f t="shared" si="615"/>
        <v>3091.7378594209713</v>
      </c>
    </row>
    <row r="1678" spans="1:30" x14ac:dyDescent="0.3">
      <c r="A1678" s="1">
        <f t="shared" si="600"/>
        <v>35</v>
      </c>
      <c r="B1678" s="1">
        <f t="shared" si="599"/>
        <v>3</v>
      </c>
      <c r="C1678" s="5">
        <v>41514</v>
      </c>
      <c r="D1678" s="3">
        <v>3072.17</v>
      </c>
      <c r="E1678" s="3">
        <v>3060.96</v>
      </c>
      <c r="F1678" s="3">
        <f t="shared" si="606"/>
        <v>3096.1019999999999</v>
      </c>
      <c r="G1678" s="3">
        <f t="shared" si="616"/>
        <v>3085.4050000000002</v>
      </c>
      <c r="H1678" s="4">
        <f t="shared" si="601"/>
        <v>4.1149438811863542E-3</v>
      </c>
      <c r="I1678" s="4">
        <f t="shared" si="604"/>
        <v>4.510422999235546E-4</v>
      </c>
      <c r="J1678" s="4">
        <f t="shared" si="605"/>
        <v>3.6639015812627994E-3</v>
      </c>
      <c r="K1678" s="4">
        <f t="shared" si="607"/>
        <v>1.389242967989074E-2</v>
      </c>
      <c r="L1678" s="4">
        <f t="shared" si="617"/>
        <v>8.9213406923683482E-3</v>
      </c>
      <c r="M1678" s="4">
        <f t="shared" si="610"/>
        <v>-7.7297194989053297E-3</v>
      </c>
      <c r="N1678" s="4">
        <f t="shared" si="618"/>
        <v>-4.2895503183537093E-3</v>
      </c>
      <c r="O1678" s="4">
        <f t="shared" si="620"/>
        <v>3.4819036706951962E-3</v>
      </c>
      <c r="P1678" s="4">
        <f t="shared" si="598"/>
        <v>0.15454747024536544</v>
      </c>
      <c r="T1678" s="4"/>
      <c r="U1678" s="4">
        <f t="shared" si="611"/>
        <v>3.8861543087612919E-3</v>
      </c>
      <c r="V1678" s="4">
        <f t="shared" si="612"/>
        <v>-6.1527072343263199E-3</v>
      </c>
      <c r="W1678" s="4">
        <f t="shared" si="613"/>
        <v>2.2790390269163393E-4</v>
      </c>
      <c r="X1678" s="4">
        <f t="shared" si="619"/>
        <v>6.9580591067510264E-3</v>
      </c>
      <c r="Y1678" s="4">
        <f t="shared" si="608"/>
        <v>1.2503794345056247E-3</v>
      </c>
      <c r="Z1678" s="4">
        <f t="shared" si="609"/>
        <v>7.5635131400662607E-3</v>
      </c>
      <c r="AA1678" s="4">
        <f t="shared" si="602"/>
        <v>4.1149438811863542E-3</v>
      </c>
      <c r="AB1678" s="4">
        <f t="shared" si="603"/>
        <v>4.1149438811863542E-3</v>
      </c>
      <c r="AC1678" s="2">
        <f t="shared" si="614"/>
        <v>-4.2462622882134815E-3</v>
      </c>
      <c r="AD1678" s="3">
        <f t="shared" si="615"/>
        <v>3085.2152396139809</v>
      </c>
    </row>
    <row r="1679" spans="1:30" x14ac:dyDescent="0.3">
      <c r="A1679" s="1">
        <f t="shared" si="600"/>
        <v>35</v>
      </c>
      <c r="B1679" s="1">
        <f t="shared" si="599"/>
        <v>4</v>
      </c>
      <c r="C1679" s="5">
        <v>41515</v>
      </c>
      <c r="D1679" s="3">
        <v>3093.36</v>
      </c>
      <c r="E1679" s="3">
        <v>3065.87</v>
      </c>
      <c r="F1679" s="3">
        <f t="shared" si="606"/>
        <v>3094.4100000000003</v>
      </c>
      <c r="G1679" s="3">
        <f t="shared" si="616"/>
        <v>3087.1179999999999</v>
      </c>
      <c r="H1679" s="4">
        <f t="shared" si="601"/>
        <v>6.8974047660123154E-3</v>
      </c>
      <c r="I1679" s="4">
        <f t="shared" si="604"/>
        <v>-2.0506677690362777E-3</v>
      </c>
      <c r="J1679" s="4">
        <f t="shared" si="605"/>
        <v>8.9480725350485936E-3</v>
      </c>
      <c r="K1679" s="4">
        <f t="shared" si="607"/>
        <v>7.3246272178948604E-3</v>
      </c>
      <c r="L1679" s="4">
        <f t="shared" si="617"/>
        <v>4.6398618710697288E-3</v>
      </c>
      <c r="M1679" s="4">
        <f t="shared" si="610"/>
        <v>-3.3932155079649491E-4</v>
      </c>
      <c r="N1679" s="4">
        <f t="shared" si="618"/>
        <v>2.0219505700786915E-3</v>
      </c>
      <c r="O1679" s="4">
        <f t="shared" si="620"/>
        <v>2.3573072645926667E-3</v>
      </c>
      <c r="P1679" s="4">
        <f t="shared" si="598"/>
        <v>0.16251085146922328</v>
      </c>
      <c r="T1679" s="4"/>
      <c r="U1679" s="4">
        <f t="shared" si="611"/>
        <v>9.6511586272895345E-3</v>
      </c>
      <c r="V1679" s="4">
        <f t="shared" si="612"/>
        <v>-4.4535295898335311E-4</v>
      </c>
      <c r="W1679" s="4">
        <f t="shared" si="613"/>
        <v>-2.7274309921272145E-3</v>
      </c>
      <c r="X1679" s="4">
        <f t="shared" si="619"/>
        <v>4.7353324505995751E-3</v>
      </c>
      <c r="Y1679" s="4">
        <f t="shared" si="608"/>
        <v>-5.2355302287122561E-3</v>
      </c>
      <c r="Z1679" s="4">
        <f t="shared" si="609"/>
        <v>1.0367081965597009E-3</v>
      </c>
      <c r="AA1679" s="4">
        <f t="shared" si="602"/>
        <v>6.8974047660123154E-3</v>
      </c>
      <c r="AB1679" s="4">
        <f t="shared" si="603"/>
        <v>6.8974047660123154E-3</v>
      </c>
      <c r="AC1679" s="2">
        <f t="shared" si="614"/>
        <v>1.7553211580113076E-3</v>
      </c>
      <c r="AD1679" s="3">
        <f t="shared" si="615"/>
        <v>3087.9301597426543</v>
      </c>
    </row>
    <row r="1680" spans="1:30" x14ac:dyDescent="0.3">
      <c r="A1680" s="1">
        <f t="shared" si="600"/>
        <v>35</v>
      </c>
      <c r="B1680" s="1">
        <f t="shared" si="599"/>
        <v>5</v>
      </c>
      <c r="C1680" s="5">
        <v>41516</v>
      </c>
      <c r="D1680" s="3">
        <v>3073.81</v>
      </c>
      <c r="E1680" s="3">
        <v>3095.17</v>
      </c>
      <c r="F1680" s="3">
        <f t="shared" si="606"/>
        <v>3084.3180000000002</v>
      </c>
      <c r="G1680" s="3">
        <f t="shared" si="616"/>
        <v>3087.1079999999997</v>
      </c>
      <c r="H1680" s="4">
        <f t="shared" si="601"/>
        <v>-6.3199886207878104E-3</v>
      </c>
      <c r="I1680" s="4">
        <f t="shared" si="604"/>
        <v>5.851242661701016E-4</v>
      </c>
      <c r="J1680" s="4">
        <f t="shared" si="605"/>
        <v>-6.9051128869579122E-3</v>
      </c>
      <c r="K1680" s="4">
        <f t="shared" si="607"/>
        <v>-2.0737967776139742E-3</v>
      </c>
      <c r="L1680" s="4">
        <f t="shared" si="617"/>
        <v>-1.5434493380805097E-3</v>
      </c>
      <c r="M1680" s="4">
        <f t="shared" si="610"/>
        <v>-3.4069119980495734E-3</v>
      </c>
      <c r="N1680" s="4">
        <f t="shared" si="618"/>
        <v>-4.3075914415691887E-3</v>
      </c>
      <c r="O1680" s="4">
        <f t="shared" si="620"/>
        <v>-9.0766833343619449E-4</v>
      </c>
      <c r="P1680" s="4">
        <f t="shared" si="598"/>
        <v>0.15516379611639544</v>
      </c>
      <c r="T1680" s="4"/>
      <c r="U1680" s="4">
        <f t="shared" si="611"/>
        <v>9.9923707554244751E-3</v>
      </c>
      <c r="V1680" s="4">
        <f t="shared" si="612"/>
        <v>-1.0755295212984791E-4</v>
      </c>
      <c r="W1680" s="4">
        <f t="shared" si="613"/>
        <v>-1.6150972867261804E-2</v>
      </c>
      <c r="X1680" s="4">
        <f t="shared" si="619"/>
        <v>-1.8058848544514824E-3</v>
      </c>
      <c r="Y1680" s="4">
        <f t="shared" si="608"/>
        <v>-1.4516766892606302E-2</v>
      </c>
      <c r="Z1680" s="4">
        <f t="shared" si="609"/>
        <v>-8.3030489824977675E-3</v>
      </c>
      <c r="AA1680" s="4">
        <f t="shared" si="602"/>
        <v>-6.3199886207878104E-3</v>
      </c>
      <c r="AB1680" s="4">
        <f t="shared" si="603"/>
        <v>-6.3199886207878104E-3</v>
      </c>
      <c r="AC1680" s="2">
        <f t="shared" si="614"/>
        <v>-3.0624663946165727E-3</v>
      </c>
      <c r="AD1680" s="3">
        <f t="shared" si="615"/>
        <v>3083.2234398284363</v>
      </c>
    </row>
    <row r="1681" spans="1:30" x14ac:dyDescent="0.3">
      <c r="A1681" s="1">
        <f t="shared" si="600"/>
        <v>36</v>
      </c>
      <c r="B1681" s="1">
        <f t="shared" si="599"/>
        <v>2</v>
      </c>
      <c r="C1681" s="5">
        <v>41520</v>
      </c>
      <c r="D1681" s="3">
        <v>3091.76</v>
      </c>
      <c r="E1681" s="3">
        <v>3097.65</v>
      </c>
      <c r="F1681" s="3">
        <f t="shared" si="606"/>
        <v>3078.136</v>
      </c>
      <c r="G1681" s="3">
        <f t="shared" si="616"/>
        <v>3089.308</v>
      </c>
      <c r="H1681" s="4">
        <f t="shared" si="601"/>
        <v>5.8396582742590705E-3</v>
      </c>
      <c r="I1681" s="4">
        <f t="shared" si="604"/>
        <v>7.7558469781802211E-3</v>
      </c>
      <c r="J1681" s="4">
        <f t="shared" si="605"/>
        <v>-1.9161887039211506E-3</v>
      </c>
      <c r="K1681" s="4">
        <f t="shared" si="607"/>
        <v>2.9930281962778208E-4</v>
      </c>
      <c r="L1681" s="4">
        <f t="shared" si="617"/>
        <v>4.9533170741054861E-3</v>
      </c>
      <c r="M1681" s="4">
        <f t="shared" si="610"/>
        <v>4.4260552490209175E-3</v>
      </c>
      <c r="N1681" s="4">
        <f t="shared" si="618"/>
        <v>7.9370525697024241E-4</v>
      </c>
      <c r="O1681" s="4">
        <f t="shared" si="620"/>
        <v>-3.613475819597907E-3</v>
      </c>
      <c r="P1681" s="4">
        <f t="shared" si="598"/>
        <v>0.16190955793651107</v>
      </c>
      <c r="T1681" s="4"/>
      <c r="U1681" s="4">
        <f t="shared" si="611"/>
        <v>1.5895582355448166E-2</v>
      </c>
      <c r="V1681" s="4">
        <f t="shared" si="612"/>
        <v>5.7366265318936314E-3</v>
      </c>
      <c r="W1681" s="4">
        <f t="shared" si="613"/>
        <v>-9.8985803815324243E-3</v>
      </c>
      <c r="X1681" s="4">
        <f t="shared" si="619"/>
        <v>-7.206626070801957E-3</v>
      </c>
      <c r="Y1681" s="4">
        <f t="shared" si="608"/>
        <v>-1.2173257065903803E-2</v>
      </c>
      <c r="Z1681" s="4">
        <f t="shared" si="609"/>
        <v>-5.9447627410441264E-3</v>
      </c>
      <c r="AA1681" s="4">
        <f t="shared" si="602"/>
        <v>5.8396582742590705E-3</v>
      </c>
      <c r="AB1681" s="4">
        <f t="shared" si="603"/>
        <v>5.8396582742590705E-3</v>
      </c>
      <c r="AC1681" s="2">
        <f t="shared" si="614"/>
        <v>1.8407121233135614E-3</v>
      </c>
      <c r="AD1681" s="3">
        <f t="shared" si="615"/>
        <v>3086.0689598856243</v>
      </c>
    </row>
    <row r="1682" spans="1:30" x14ac:dyDescent="0.3">
      <c r="A1682" s="1">
        <f t="shared" si="600"/>
        <v>36</v>
      </c>
      <c r="B1682" s="1">
        <f t="shared" si="599"/>
        <v>3</v>
      </c>
      <c r="C1682" s="5">
        <v>41521</v>
      </c>
      <c r="D1682" s="3">
        <v>3124.54</v>
      </c>
      <c r="E1682" s="3">
        <v>3100.28</v>
      </c>
      <c r="F1682" s="3">
        <f t="shared" si="606"/>
        <v>3091.1279999999997</v>
      </c>
      <c r="G1682" s="3">
        <f t="shared" si="616"/>
        <v>3093.5450000000005</v>
      </c>
      <c r="H1682" s="4">
        <f t="shared" si="601"/>
        <v>1.0602375346081114E-2</v>
      </c>
      <c r="I1682" s="4">
        <f t="shared" si="604"/>
        <v>2.7557119569436117E-3</v>
      </c>
      <c r="J1682" s="4">
        <f t="shared" si="605"/>
        <v>7.846663389137502E-3</v>
      </c>
      <c r="K1682" s="4">
        <f t="shared" si="607"/>
        <v>-2.9061117292416378E-3</v>
      </c>
      <c r="L1682" s="4">
        <f t="shared" si="617"/>
        <v>-5.3655163689570612E-4</v>
      </c>
      <c r="M1682" s="4">
        <f t="shared" si="610"/>
        <v>1.0808999174411499E-2</v>
      </c>
      <c r="N1682" s="4">
        <f t="shared" si="618"/>
        <v>1.0019249760387979E-2</v>
      </c>
      <c r="O1682" s="4">
        <f t="shared" si="620"/>
        <v>-7.7355386712950574E-4</v>
      </c>
      <c r="P1682" s="4">
        <f t="shared" si="598"/>
        <v>0.17422855918795313</v>
      </c>
      <c r="T1682" s="4"/>
      <c r="U1682" s="4">
        <f t="shared" si="611"/>
        <v>-1.0408311123761317E-2</v>
      </c>
      <c r="V1682" s="4">
        <f t="shared" si="612"/>
        <v>-2.0304228012523722E-2</v>
      </c>
      <c r="W1682" s="4">
        <f t="shared" si="613"/>
        <v>2.123167232103754E-2</v>
      </c>
      <c r="X1682" s="4">
        <f t="shared" si="619"/>
        <v>-1.5613886733752828E-3</v>
      </c>
      <c r="Y1682" s="4">
        <f t="shared" si="608"/>
        <v>-1.533870385231836E-2</v>
      </c>
      <c r="Z1682" s="4">
        <f t="shared" si="609"/>
        <v>-9.1301684600204776E-3</v>
      </c>
      <c r="AA1682" s="4">
        <f t="shared" si="602"/>
        <v>1.0602375346081114E-2</v>
      </c>
      <c r="AB1682" s="4">
        <f t="shared" si="603"/>
        <v>1.0602375346081114E-2</v>
      </c>
      <c r="AC1682" s="2">
        <f t="shared" si="614"/>
        <v>8.2083634955065869E-3</v>
      </c>
      <c r="AD1682" s="3">
        <f t="shared" si="615"/>
        <v>3098.8926399237498</v>
      </c>
    </row>
    <row r="1683" spans="1:30" x14ac:dyDescent="0.3">
      <c r="A1683" s="1">
        <f t="shared" si="600"/>
        <v>36</v>
      </c>
      <c r="B1683" s="1">
        <f t="shared" si="599"/>
        <v>4</v>
      </c>
      <c r="C1683" s="5">
        <v>41522</v>
      </c>
      <c r="D1683" s="3">
        <v>3129.94</v>
      </c>
      <c r="E1683" s="3">
        <v>3127.07</v>
      </c>
      <c r="F1683" s="3">
        <f t="shared" si="606"/>
        <v>3102.6820000000002</v>
      </c>
      <c r="G1683" s="3">
        <f t="shared" si="616"/>
        <v>3099.3920000000003</v>
      </c>
      <c r="H1683" s="4">
        <f t="shared" si="601"/>
        <v>1.7282543990475689E-3</v>
      </c>
      <c r="I1683" s="4">
        <f t="shared" si="604"/>
        <v>8.0971919066492989E-4</v>
      </c>
      <c r="J1683" s="4">
        <f t="shared" si="605"/>
        <v>9.18535208382639E-4</v>
      </c>
      <c r="K1683" s="4">
        <f t="shared" si="607"/>
        <v>-9.1765507882759292E-3</v>
      </c>
      <c r="L1683" s="4">
        <f t="shared" si="617"/>
        <v>-9.1348557618791508E-3</v>
      </c>
      <c r="M1683" s="4">
        <f t="shared" si="610"/>
        <v>8.7853025221404611E-3</v>
      </c>
      <c r="N1683" s="4">
        <f t="shared" si="618"/>
        <v>9.8561266209630048E-3</v>
      </c>
      <c r="O1683" s="4">
        <f t="shared" si="620"/>
        <v>1.051138360479742E-3</v>
      </c>
      <c r="P1683" s="4">
        <f t="shared" si="598"/>
        <v>0.17625792486085701</v>
      </c>
      <c r="T1683" s="4"/>
      <c r="U1683" s="4">
        <f t="shared" si="611"/>
        <v>-1.6760867199651756E-2</v>
      </c>
      <c r="V1683" s="4">
        <f t="shared" si="612"/>
        <v>-2.6593258527655254E-2</v>
      </c>
      <c r="W1683" s="4">
        <f t="shared" si="613"/>
        <v>1.8804297939241637E-2</v>
      </c>
      <c r="X1683" s="4">
        <f t="shared" si="619"/>
        <v>2.1252529793916292E-3</v>
      </c>
      <c r="Y1683" s="4">
        <f t="shared" si="608"/>
        <v>-2.1530957885678985E-2</v>
      </c>
      <c r="Z1683" s="4">
        <f t="shared" si="609"/>
        <v>-1.5361466201582612E-2</v>
      </c>
      <c r="AA1683" s="4">
        <f t="shared" si="602"/>
        <v>1.7282543990475689E-3</v>
      </c>
      <c r="AB1683" s="4">
        <f t="shared" si="603"/>
        <v>1.7282543990475689E-3</v>
      </c>
      <c r="AC1683" s="2">
        <f t="shared" si="614"/>
        <v>6.6129830127202591E-3</v>
      </c>
      <c r="AD1683" s="3">
        <f t="shared" si="615"/>
        <v>3109.2417599491664</v>
      </c>
    </row>
    <row r="1684" spans="1:30" x14ac:dyDescent="0.3">
      <c r="A1684" s="1">
        <f t="shared" si="600"/>
        <v>36</v>
      </c>
      <c r="B1684" s="1">
        <f t="shared" si="599"/>
        <v>5</v>
      </c>
      <c r="C1684" s="5">
        <v>41523</v>
      </c>
      <c r="D1684" s="3">
        <v>3133.38</v>
      </c>
      <c r="E1684" s="3">
        <v>3140.98</v>
      </c>
      <c r="F1684" s="3">
        <f t="shared" si="606"/>
        <v>3110.6860000000001</v>
      </c>
      <c r="G1684" s="3">
        <f t="shared" si="616"/>
        <v>3102.5480000000002</v>
      </c>
      <c r="H1684" s="4">
        <f t="shared" si="601"/>
        <v>1.0990626018390303E-3</v>
      </c>
      <c r="I1684" s="4">
        <f t="shared" si="604"/>
        <v>3.5272241640414716E-3</v>
      </c>
      <c r="J1684" s="4">
        <f t="shared" si="605"/>
        <v>-2.4281615622024416E-3</v>
      </c>
      <c r="K1684" s="4">
        <f t="shared" si="607"/>
        <v>-7.9642101765528359E-3</v>
      </c>
      <c r="L1684" s="4">
        <f t="shared" si="617"/>
        <v>-9.8461241358549344E-3</v>
      </c>
      <c r="M1684" s="4">
        <f t="shared" si="610"/>
        <v>7.2954968775376106E-3</v>
      </c>
      <c r="N1684" s="4">
        <f t="shared" si="618"/>
        <v>9.9376383540238141E-3</v>
      </c>
      <c r="O1684" s="4">
        <f t="shared" si="620"/>
        <v>2.5971953609201311E-3</v>
      </c>
      <c r="P1684" s="4">
        <f t="shared" si="598"/>
        <v>0.17755070595618835</v>
      </c>
      <c r="T1684" s="4"/>
      <c r="U1684" s="4">
        <f t="shared" si="611"/>
        <v>-1.168712499281134E-2</v>
      </c>
      <c r="V1684" s="4">
        <f t="shared" si="612"/>
        <v>-2.1570253742883176E-2</v>
      </c>
      <c r="W1684" s="4">
        <f t="shared" si="613"/>
        <v>1.2937388470789039E-2</v>
      </c>
      <c r="X1684" s="4">
        <f t="shared" si="619"/>
        <v>5.259807200726419E-3</v>
      </c>
      <c r="Y1684" s="4">
        <f t="shared" si="608"/>
        <v>-2.0333733740436281E-2</v>
      </c>
      <c r="Z1684" s="4">
        <f t="shared" si="609"/>
        <v>-1.4156693259096145E-2</v>
      </c>
      <c r="AA1684" s="4">
        <f t="shared" si="602"/>
        <v>1.0990626018390303E-3</v>
      </c>
      <c r="AB1684" s="4">
        <f t="shared" si="603"/>
        <v>1.0990626018390303E-3</v>
      </c>
      <c r="AC1684" s="2">
        <f t="shared" si="614"/>
        <v>5.1357192660605577E-3</v>
      </c>
      <c r="AD1684" s="3">
        <f t="shared" si="615"/>
        <v>3117.2878399661113</v>
      </c>
    </row>
    <row r="1685" spans="1:30" x14ac:dyDescent="0.3">
      <c r="A1685" s="1">
        <f t="shared" si="600"/>
        <v>37</v>
      </c>
      <c r="B1685" s="1">
        <f t="shared" si="599"/>
        <v>1</v>
      </c>
      <c r="C1685" s="5">
        <v>41526</v>
      </c>
      <c r="D1685" s="3">
        <v>3169.93</v>
      </c>
      <c r="E1685" s="3">
        <v>3146.02</v>
      </c>
      <c r="F1685" s="3">
        <f t="shared" si="606"/>
        <v>3129.91</v>
      </c>
      <c r="G1685" s="3">
        <f t="shared" si="616"/>
        <v>3107.114</v>
      </c>
      <c r="H1685" s="4">
        <f t="shared" si="601"/>
        <v>1.1664719887150529E-2</v>
      </c>
      <c r="I1685" s="4">
        <f t="shared" si="604"/>
        <v>4.0339824726014313E-3</v>
      </c>
      <c r="J1685" s="4">
        <f t="shared" si="605"/>
        <v>7.6307374145490976E-3</v>
      </c>
      <c r="K1685" s="4">
        <f t="shared" si="607"/>
        <v>-4.3004678653723342E-3</v>
      </c>
      <c r="L1685" s="4">
        <f t="shared" si="617"/>
        <v>-1.0610125664795113E-2</v>
      </c>
      <c r="M1685" s="4">
        <f t="shared" si="610"/>
        <v>1.2786310149493111E-2</v>
      </c>
      <c r="N1685" s="4">
        <f t="shared" si="618"/>
        <v>2.0216831439078129E-2</v>
      </c>
      <c r="O1685" s="4">
        <f t="shared" si="620"/>
        <v>7.1913259914256223E-3</v>
      </c>
      <c r="P1685" s="4">
        <f t="shared" si="598"/>
        <v>0.19128650509408365</v>
      </c>
      <c r="T1685" s="4"/>
      <c r="U1685" s="4">
        <f t="shared" si="611"/>
        <v>-1.9011418978866323E-2</v>
      </c>
      <c r="V1685" s="4">
        <f t="shared" si="612"/>
        <v>-2.882130478907767E-2</v>
      </c>
      <c r="W1685" s="4">
        <f t="shared" si="613"/>
        <v>3.1270638068065328E-2</v>
      </c>
      <c r="X1685" s="4">
        <f t="shared" si="619"/>
        <v>1.478187398316245E-2</v>
      </c>
      <c r="Y1685" s="4">
        <f t="shared" si="608"/>
        <v>-1.6715674001714285E-2</v>
      </c>
      <c r="Z1685" s="4">
        <f t="shared" si="609"/>
        <v>-1.0515820750107915E-2</v>
      </c>
      <c r="AA1685" s="4">
        <f t="shared" si="602"/>
        <v>1.1664719887150529E-2</v>
      </c>
      <c r="AB1685" s="4">
        <f t="shared" si="603"/>
        <v>1.1664719887150529E-2</v>
      </c>
      <c r="AC1685" s="2">
        <f t="shared" si="614"/>
        <v>1.1071150894791227E-2</v>
      </c>
      <c r="AD1685" s="3">
        <f t="shared" si="615"/>
        <v>3134.8352266440743</v>
      </c>
    </row>
    <row r="1686" spans="1:30" x14ac:dyDescent="0.3">
      <c r="A1686" s="1">
        <f t="shared" si="600"/>
        <v>37</v>
      </c>
      <c r="B1686" s="1">
        <f t="shared" si="599"/>
        <v>2</v>
      </c>
      <c r="C1686" s="5">
        <v>41527</v>
      </c>
      <c r="D1686" s="3">
        <v>3185.07</v>
      </c>
      <c r="E1686" s="3">
        <v>3186.53</v>
      </c>
      <c r="F1686" s="3">
        <f t="shared" si="606"/>
        <v>3148.5720000000001</v>
      </c>
      <c r="G1686" s="3">
        <f t="shared" si="616"/>
        <v>3113.3540000000003</v>
      </c>
      <c r="H1686" s="4">
        <f t="shared" si="601"/>
        <v>4.7761307032017511E-3</v>
      </c>
      <c r="I1686" s="4">
        <f t="shared" si="604"/>
        <v>5.2367086970375887E-3</v>
      </c>
      <c r="J1686" s="4">
        <f t="shared" si="605"/>
        <v>-4.6057799383583762E-4</v>
      </c>
      <c r="K1686" s="4">
        <f t="shared" si="607"/>
        <v>-9.6161429432194464E-3</v>
      </c>
      <c r="L1686" s="4">
        <f t="shared" si="617"/>
        <v>-2.0361473106486346E-2</v>
      </c>
      <c r="M1686" s="4">
        <f t="shared" si="610"/>
        <v>1.1591921671157607E-2</v>
      </c>
      <c r="N1686" s="4">
        <f t="shared" si="618"/>
        <v>2.3034964864258895E-2</v>
      </c>
      <c r="O1686" s="4">
        <f t="shared" si="620"/>
        <v>1.105721381319715E-2</v>
      </c>
      <c r="P1686" s="4">
        <f t="shared" si="598"/>
        <v>0.19697624514737341</v>
      </c>
      <c r="T1686" s="4"/>
      <c r="U1686" s="4">
        <f t="shared" si="611"/>
        <v>-2.4659850532976951E-2</v>
      </c>
      <c r="V1686" s="4">
        <f t="shared" si="612"/>
        <v>-3.4413252027647251E-2</v>
      </c>
      <c r="W1686" s="4">
        <f t="shared" si="613"/>
        <v>3.0180220974461127E-2</v>
      </c>
      <c r="X1686" s="4">
        <f t="shared" si="619"/>
        <v>2.2882679647682931E-2</v>
      </c>
      <c r="Y1686" s="4">
        <f t="shared" si="608"/>
        <v>-2.1965068841683054E-2</v>
      </c>
      <c r="Z1686" s="4">
        <f t="shared" si="609"/>
        <v>-1.5798314335583919E-2</v>
      </c>
      <c r="AA1686" s="4">
        <f t="shared" si="602"/>
        <v>4.7761307032017511E-3</v>
      </c>
      <c r="AB1686" s="4">
        <f t="shared" si="603"/>
        <v>4.7761307032017511E-3</v>
      </c>
      <c r="AC1686" s="2">
        <f t="shared" si="614"/>
        <v>1.0514635126998819E-2</v>
      </c>
      <c r="AD1686" s="3">
        <f t="shared" si="615"/>
        <v>3151.58015109605</v>
      </c>
    </row>
    <row r="1687" spans="1:30" x14ac:dyDescent="0.3">
      <c r="A1687" s="1">
        <f t="shared" si="600"/>
        <v>37</v>
      </c>
      <c r="B1687" s="1">
        <f t="shared" si="599"/>
        <v>3</v>
      </c>
      <c r="C1687" s="5">
        <v>41528</v>
      </c>
      <c r="D1687" s="3">
        <v>3179.86</v>
      </c>
      <c r="E1687" s="3">
        <v>3163.77</v>
      </c>
      <c r="F1687" s="3">
        <f t="shared" si="606"/>
        <v>3159.636</v>
      </c>
      <c r="G1687" s="3">
        <f t="shared" si="616"/>
        <v>3125.3820000000001</v>
      </c>
      <c r="H1687" s="4">
        <f t="shared" si="601"/>
        <v>-1.6357568279504174E-3</v>
      </c>
      <c r="I1687" s="4">
        <f t="shared" si="604"/>
        <v>-6.6874511392214864E-3</v>
      </c>
      <c r="J1687" s="4">
        <f t="shared" si="605"/>
        <v>5.0516943112710686E-3</v>
      </c>
      <c r="K1687" s="4">
        <f t="shared" si="607"/>
        <v>-9.5727880391954442E-3</v>
      </c>
      <c r="L1687" s="4">
        <f t="shared" si="617"/>
        <v>-2.0640397577168294E-2</v>
      </c>
      <c r="M1687" s="4">
        <f t="shared" si="610"/>
        <v>6.4007373001194311E-3</v>
      </c>
      <c r="N1687" s="4">
        <f t="shared" si="618"/>
        <v>1.7430829255431837E-2</v>
      </c>
      <c r="O1687" s="4">
        <f t="shared" si="620"/>
        <v>1.0772172359789394E-2</v>
      </c>
      <c r="P1687" s="4">
        <f t="shared" si="598"/>
        <v>0.19501828308147914</v>
      </c>
      <c r="T1687" s="4"/>
      <c r="U1687" s="4">
        <f t="shared" si="611"/>
        <v>-1.9004291899393167E-2</v>
      </c>
      <c r="V1687" s="4">
        <f t="shared" si="612"/>
        <v>-2.8814248980399314E-2</v>
      </c>
      <c r="W1687" s="4">
        <f t="shared" si="613"/>
        <v>1.7705006176909295E-2</v>
      </c>
      <c r="X1687" s="4">
        <f t="shared" si="619"/>
        <v>2.2162783294642045E-2</v>
      </c>
      <c r="Y1687" s="4">
        <f t="shared" si="608"/>
        <v>-2.192225452249728E-2</v>
      </c>
      <c r="Z1687" s="4">
        <f t="shared" si="609"/>
        <v>-1.5755230061422692E-2</v>
      </c>
      <c r="AA1687" s="4">
        <f t="shared" si="602"/>
        <v>-1.6357568279504174E-3</v>
      </c>
      <c r="AB1687" s="4">
        <f t="shared" si="603"/>
        <v>-1.6357568279504174E-3</v>
      </c>
      <c r="AC1687" s="2">
        <f t="shared" si="614"/>
        <v>5.9289505206622118E-3</v>
      </c>
      <c r="AD1687" s="3">
        <f t="shared" si="615"/>
        <v>3161.0067673973672</v>
      </c>
    </row>
    <row r="1688" spans="1:30" x14ac:dyDescent="0.3">
      <c r="A1688" s="1">
        <f t="shared" si="600"/>
        <v>37</v>
      </c>
      <c r="B1688" s="1">
        <f t="shared" si="599"/>
        <v>4</v>
      </c>
      <c r="C1688" s="5">
        <v>41529</v>
      </c>
      <c r="D1688" s="3">
        <v>3175.57</v>
      </c>
      <c r="E1688" s="3">
        <v>3179.6</v>
      </c>
      <c r="F1688" s="3">
        <f t="shared" si="606"/>
        <v>3168.7619999999997</v>
      </c>
      <c r="G1688" s="3">
        <f t="shared" si="616"/>
        <v>3135.7220000000002</v>
      </c>
      <c r="H1688" s="4">
        <f t="shared" si="601"/>
        <v>-1.3491159988175466E-3</v>
      </c>
      <c r="I1688" s="4">
        <f t="shared" si="604"/>
        <v>-8.1764605989011546E-5</v>
      </c>
      <c r="J1688" s="4">
        <f t="shared" si="605"/>
        <v>-1.267351392828535E-3</v>
      </c>
      <c r="K1688" s="4">
        <f t="shared" si="607"/>
        <v>-4.0253344486864771E-3</v>
      </c>
      <c r="L1688" s="4">
        <f t="shared" si="617"/>
        <v>-1.527285967166964E-2</v>
      </c>
      <c r="M1688" s="4">
        <f t="shared" si="610"/>
        <v>2.1484731260979677E-3</v>
      </c>
      <c r="N1688" s="4">
        <f t="shared" si="618"/>
        <v>1.2707759169977425E-2</v>
      </c>
      <c r="O1688" s="4">
        <f t="shared" si="620"/>
        <v>1.040443133043816E-2</v>
      </c>
      <c r="P1688" s="4">
        <f t="shared" si="598"/>
        <v>0.19340606479689446</v>
      </c>
      <c r="T1688" s="4"/>
      <c r="U1688" s="4">
        <f t="shared" si="611"/>
        <v>-1.5698804349877062E-2</v>
      </c>
      <c r="V1688" s="4">
        <f t="shared" si="612"/>
        <v>-2.5541816306378251E-2</v>
      </c>
      <c r="W1688" s="4">
        <f t="shared" si="613"/>
        <v>1.4578554221486708E-2</v>
      </c>
      <c r="X1688" s="4">
        <f t="shared" si="619"/>
        <v>2.1297703083976851E-2</v>
      </c>
      <c r="Y1688" s="4">
        <f t="shared" si="608"/>
        <v>-1.6443971176258947E-2</v>
      </c>
      <c r="Z1688" s="4">
        <f t="shared" si="609"/>
        <v>-1.0242404770479946E-2</v>
      </c>
      <c r="AA1688" s="4">
        <f t="shared" si="602"/>
        <v>-1.3491159988175466E-3</v>
      </c>
      <c r="AB1688" s="4">
        <f t="shared" si="603"/>
        <v>-1.3491159988175466E-3</v>
      </c>
      <c r="AC1688" s="2">
        <f t="shared" si="614"/>
        <v>3.0573477313014055E-3</v>
      </c>
      <c r="AD1688" s="3">
        <f t="shared" si="615"/>
        <v>3165.8611782649114</v>
      </c>
    </row>
    <row r="1689" spans="1:30" x14ac:dyDescent="0.3">
      <c r="A1689" s="1">
        <f t="shared" si="600"/>
        <v>37</v>
      </c>
      <c r="B1689" s="1">
        <f t="shared" si="599"/>
        <v>5</v>
      </c>
      <c r="C1689" s="5">
        <v>41530</v>
      </c>
      <c r="D1689" s="3">
        <v>3178.28</v>
      </c>
      <c r="E1689" s="3">
        <v>3180.45</v>
      </c>
      <c r="F1689" s="3">
        <f t="shared" si="606"/>
        <v>3177.7420000000002</v>
      </c>
      <c r="G1689" s="3">
        <f t="shared" si="616"/>
        <v>3144.2139999999999</v>
      </c>
      <c r="H1689" s="4">
        <f t="shared" si="601"/>
        <v>8.5339010004504266E-4</v>
      </c>
      <c r="I1689" s="4">
        <f t="shared" si="604"/>
        <v>1.5367319882728626E-3</v>
      </c>
      <c r="J1689" s="4">
        <f t="shared" si="605"/>
        <v>-6.8334188822781992E-4</v>
      </c>
      <c r="K1689" s="4">
        <f t="shared" si="607"/>
        <v>6.4161709551353266E-4</v>
      </c>
      <c r="L1689" s="4">
        <f t="shared" si="617"/>
        <v>-1.1066079825389161E-2</v>
      </c>
      <c r="M1689" s="4">
        <f t="shared" si="610"/>
        <v>1.6930260543493173E-4</v>
      </c>
      <c r="N1689" s="4">
        <f t="shared" si="618"/>
        <v>1.0834504267203268E-2</v>
      </c>
      <c r="O1689" s="4">
        <f t="shared" si="620"/>
        <v>1.0549102030028897E-2</v>
      </c>
      <c r="P1689" s="4">
        <f t="shared" si="598"/>
        <v>0.19442450571792583</v>
      </c>
      <c r="T1689" s="4"/>
      <c r="U1689" s="4">
        <f t="shared" si="611"/>
        <v>-1.3285803808450153E-2</v>
      </c>
      <c r="V1689" s="4">
        <f t="shared" si="612"/>
        <v>-2.3152945770365613E-2</v>
      </c>
      <c r="W1689" s="4">
        <f t="shared" si="613"/>
        <v>1.4329573814858105E-2</v>
      </c>
      <c r="X1689" s="4">
        <f t="shared" si="619"/>
        <v>2.1556659849306565E-2</v>
      </c>
      <c r="Y1689" s="4">
        <f t="shared" si="608"/>
        <v>-1.1835211047822E-2</v>
      </c>
      <c r="Z1689" s="4">
        <f t="shared" si="609"/>
        <v>-5.6045852583911284E-3</v>
      </c>
      <c r="AA1689" s="4">
        <f t="shared" si="602"/>
        <v>8.5339010004504266E-4</v>
      </c>
      <c r="AB1689" s="4">
        <f t="shared" si="603"/>
        <v>8.5339010004504266E-4</v>
      </c>
      <c r="AC1689" s="2">
        <f t="shared" si="614"/>
        <v>2.6049355280400328E-3</v>
      </c>
      <c r="AD1689" s="3">
        <f t="shared" si="615"/>
        <v>3170.0007855099411</v>
      </c>
    </row>
    <row r="1690" spans="1:30" x14ac:dyDescent="0.3">
      <c r="A1690" s="1">
        <f t="shared" si="600"/>
        <v>38</v>
      </c>
      <c r="B1690" s="1">
        <f t="shared" si="599"/>
        <v>1</v>
      </c>
      <c r="C1690" s="5">
        <v>41533</v>
      </c>
      <c r="D1690" s="3">
        <v>3168.69</v>
      </c>
      <c r="E1690" s="3">
        <v>3203.19</v>
      </c>
      <c r="F1690" s="3">
        <f t="shared" si="606"/>
        <v>3177.4940000000001</v>
      </c>
      <c r="G1690" s="3">
        <f t="shared" si="616"/>
        <v>3153.7019999999998</v>
      </c>
      <c r="H1690" s="4">
        <f t="shared" si="601"/>
        <v>-3.0173552990926367E-3</v>
      </c>
      <c r="I1690" s="4">
        <f t="shared" si="604"/>
        <v>7.8375725235032331E-3</v>
      </c>
      <c r="J1690" s="4">
        <f t="shared" si="605"/>
        <v>-1.085492782259587E-2</v>
      </c>
      <c r="K1690" s="4">
        <f t="shared" si="607"/>
        <v>4.4520935852094954E-4</v>
      </c>
      <c r="L1690" s="4">
        <f t="shared" si="617"/>
        <v>-8.2570866422510894E-3</v>
      </c>
      <c r="M1690" s="4">
        <f t="shared" si="610"/>
        <v>-2.77073693923579E-3</v>
      </c>
      <c r="N1690" s="4">
        <f t="shared" si="618"/>
        <v>4.7525099074041503E-3</v>
      </c>
      <c r="O1690" s="4">
        <f t="shared" si="620"/>
        <v>7.5084656435310398E-3</v>
      </c>
      <c r="P1690" s="4">
        <f t="shared" si="598"/>
        <v>0.19082050260623176</v>
      </c>
      <c r="T1690" s="4"/>
      <c r="U1690" s="4">
        <f t="shared" si="611"/>
        <v>-2.6272071686573753E-3</v>
      </c>
      <c r="V1690" s="4">
        <f t="shared" si="612"/>
        <v>-1.2600935096970871E-2</v>
      </c>
      <c r="W1690" s="4">
        <f t="shared" si="613"/>
        <v>-3.9117583038104366E-4</v>
      </c>
      <c r="X1690" s="4">
        <f t="shared" si="619"/>
        <v>1.5202993057308449E-2</v>
      </c>
      <c r="Y1690" s="4">
        <f t="shared" si="608"/>
        <v>-1.2029169810537966E-2</v>
      </c>
      <c r="Z1690" s="4">
        <f t="shared" si="609"/>
        <v>-5.7997669795472866E-3</v>
      </c>
      <c r="AA1690" s="4">
        <f t="shared" si="602"/>
        <v>-3.0173552990926367E-3</v>
      </c>
      <c r="AB1690" s="4">
        <f t="shared" si="603"/>
        <v>-3.0173552990926367E-3</v>
      </c>
      <c r="AC1690" s="2">
        <f t="shared" si="614"/>
        <v>-2.7577863616432393E-4</v>
      </c>
      <c r="AD1690" s="3">
        <f t="shared" si="615"/>
        <v>3169.5638570066276</v>
      </c>
    </row>
    <row r="1691" spans="1:30" x14ac:dyDescent="0.3">
      <c r="A1691" s="1">
        <f t="shared" si="600"/>
        <v>38</v>
      </c>
      <c r="B1691" s="1">
        <f t="shared" si="599"/>
        <v>2</v>
      </c>
      <c r="C1691" s="5">
        <v>41534</v>
      </c>
      <c r="D1691" s="3">
        <v>3190.83</v>
      </c>
      <c r="E1691" s="3">
        <v>3177.78</v>
      </c>
      <c r="F1691" s="3">
        <f t="shared" si="606"/>
        <v>3178.6460000000002</v>
      </c>
      <c r="G1691" s="3">
        <f t="shared" si="616"/>
        <v>3163.6089999999995</v>
      </c>
      <c r="H1691" s="4">
        <f t="shared" si="601"/>
        <v>6.9871145489144955E-3</v>
      </c>
      <c r="I1691" s="4">
        <f t="shared" si="604"/>
        <v>2.8686933717088593E-3</v>
      </c>
      <c r="J1691" s="4">
        <f t="shared" si="605"/>
        <v>4.1184211772056362E-3</v>
      </c>
      <c r="K1691" s="4">
        <f t="shared" si="607"/>
        <v>2.1807119030262693E-3</v>
      </c>
      <c r="L1691" s="4">
        <f t="shared" si="617"/>
        <v>-2.5580146860550695E-3</v>
      </c>
      <c r="M1691" s="4">
        <f t="shared" si="610"/>
        <v>3.8330786127174091E-3</v>
      </c>
      <c r="N1691" s="4">
        <f t="shared" si="618"/>
        <v>8.6044135036916578E-3</v>
      </c>
      <c r="O1691" s="4">
        <f t="shared" si="620"/>
        <v>4.712566949665359E-3</v>
      </c>
      <c r="P1691" s="4">
        <f t="shared" si="598"/>
        <v>0.19914090186513742</v>
      </c>
      <c r="T1691" s="4"/>
      <c r="U1691" s="4">
        <f t="shared" si="611"/>
        <v>5.1693286500099755E-3</v>
      </c>
      <c r="V1691" s="4">
        <f t="shared" si="612"/>
        <v>-4.8823646364901116E-3</v>
      </c>
      <c r="W1691" s="4">
        <f t="shared" si="613"/>
        <v>1.8084374911696644E-3</v>
      </c>
      <c r="X1691" s="4">
        <f t="shared" si="619"/>
        <v>9.5516316603209538E-3</v>
      </c>
      <c r="Y1691" s="4">
        <f t="shared" si="608"/>
        <v>-1.0315306948632402E-2</v>
      </c>
      <c r="Z1691" s="4">
        <f t="shared" si="609"/>
        <v>-4.0750977842586248E-3</v>
      </c>
      <c r="AA1691" s="4">
        <f t="shared" si="602"/>
        <v>6.9871145489144955E-3</v>
      </c>
      <c r="AB1691" s="4">
        <f t="shared" si="603"/>
        <v>6.9871145489144955E-3</v>
      </c>
      <c r="AC1691" s="2">
        <f t="shared" si="614"/>
        <v>4.4431789416069243E-3</v>
      </c>
      <c r="AD1691" s="3">
        <f t="shared" si="615"/>
        <v>3176.6525713377523</v>
      </c>
    </row>
    <row r="1692" spans="1:30" x14ac:dyDescent="0.3">
      <c r="A1692" s="1">
        <f t="shared" si="600"/>
        <v>38</v>
      </c>
      <c r="B1692" s="1">
        <f t="shared" si="599"/>
        <v>3</v>
      </c>
      <c r="C1692" s="5">
        <v>41535</v>
      </c>
      <c r="D1692" s="3">
        <v>3231.31</v>
      </c>
      <c r="E1692" s="3">
        <v>3198.45</v>
      </c>
      <c r="F1692" s="3">
        <f t="shared" si="606"/>
        <v>3188.9360000000001</v>
      </c>
      <c r="G1692" s="3">
        <f t="shared" si="616"/>
        <v>3174.2859999999996</v>
      </c>
      <c r="H1692" s="4">
        <f t="shared" si="601"/>
        <v>1.2686354334138773E-2</v>
      </c>
      <c r="I1692" s="4">
        <f t="shared" si="604"/>
        <v>2.3880933800922931E-3</v>
      </c>
      <c r="J1692" s="4">
        <f t="shared" si="605"/>
        <v>1.0298260954046479E-2</v>
      </c>
      <c r="K1692" s="4">
        <f t="shared" si="607"/>
        <v>-3.9135585411945251E-3</v>
      </c>
      <c r="L1692" s="4">
        <f t="shared" si="617"/>
        <v>-7.170548101904697E-3</v>
      </c>
      <c r="M1692" s="4">
        <f t="shared" si="610"/>
        <v>1.3287817629453772E-2</v>
      </c>
      <c r="N1692" s="4">
        <f t="shared" si="618"/>
        <v>1.7964354818690045E-2</v>
      </c>
      <c r="O1692" s="4">
        <f t="shared" si="620"/>
        <v>4.5337649436298427E-3</v>
      </c>
      <c r="P1692" s="4">
        <f t="shared" si="598"/>
        <v>0.21435362824275728</v>
      </c>
      <c r="T1692" s="4"/>
      <c r="U1692" s="4">
        <f t="shared" si="611"/>
        <v>-3.4379769527050331E-3</v>
      </c>
      <c r="V1692" s="4">
        <f t="shared" si="612"/>
        <v>-1.3403597183178007E-2</v>
      </c>
      <c r="W1692" s="4">
        <f t="shared" si="613"/>
        <v>1.617995760819653E-2</v>
      </c>
      <c r="X1692" s="4">
        <f t="shared" si="619"/>
        <v>9.2732200797813989E-3</v>
      </c>
      <c r="Y1692" s="4">
        <f t="shared" si="608"/>
        <v>-1.6333588983324203E-2</v>
      </c>
      <c r="Z1692" s="4">
        <f t="shared" si="609"/>
        <v>-1.013132659025073E-2</v>
      </c>
      <c r="AA1692" s="4">
        <f t="shared" si="602"/>
        <v>1.2686354334138773E-2</v>
      </c>
      <c r="AB1692" s="4">
        <f t="shared" si="603"/>
        <v>1.2686354334138773E-2</v>
      </c>
      <c r="AC1692" s="2">
        <f t="shared" si="614"/>
        <v>1.1276629532552405E-2</v>
      </c>
      <c r="AD1692" s="3">
        <f t="shared" si="615"/>
        <v>3194.871714225168</v>
      </c>
    </row>
    <row r="1693" spans="1:30" x14ac:dyDescent="0.3">
      <c r="A1693" s="1">
        <f t="shared" si="600"/>
        <v>38</v>
      </c>
      <c r="B1693" s="1">
        <f t="shared" si="599"/>
        <v>4</v>
      </c>
      <c r="C1693" s="5">
        <v>41536</v>
      </c>
      <c r="D1693" s="3">
        <v>3237.61</v>
      </c>
      <c r="E1693" s="3">
        <v>3240.93</v>
      </c>
      <c r="F1693" s="3">
        <f t="shared" si="606"/>
        <v>3201.3440000000001</v>
      </c>
      <c r="G1693" s="3">
        <f t="shared" si="616"/>
        <v>3185.0530000000003</v>
      </c>
      <c r="H1693" s="4">
        <f t="shared" si="601"/>
        <v>1.949673661765718E-3</v>
      </c>
      <c r="I1693" s="4">
        <f t="shared" si="604"/>
        <v>2.977120734315151E-3</v>
      </c>
      <c r="J1693" s="4">
        <f t="shared" si="605"/>
        <v>-1.0274470725494329E-3</v>
      </c>
      <c r="K1693" s="4">
        <f t="shared" si="607"/>
        <v>-1.207946622267757E-2</v>
      </c>
      <c r="L1693" s="4">
        <f t="shared" si="617"/>
        <v>-1.6122460137426107E-2</v>
      </c>
      <c r="M1693" s="4">
        <f t="shared" si="610"/>
        <v>1.1328367085823977E-2</v>
      </c>
      <c r="N1693" s="4">
        <f t="shared" si="618"/>
        <v>1.6501138285610877E-2</v>
      </c>
      <c r="O1693" s="4">
        <f t="shared" si="620"/>
        <v>5.0317981473987639E-3</v>
      </c>
      <c r="P1693" s="4">
        <f t="shared" si="598"/>
        <v>0.21672122152781184</v>
      </c>
      <c r="T1693" s="4"/>
      <c r="U1693" s="4">
        <f t="shared" si="611"/>
        <v>-1.7249969826478976E-2</v>
      </c>
      <c r="V1693" s="4">
        <f t="shared" si="612"/>
        <v>-2.7077470128214237E-2</v>
      </c>
      <c r="W1693" s="4">
        <f t="shared" si="613"/>
        <v>1.9536650113208012E-2</v>
      </c>
      <c r="X1693" s="4">
        <f t="shared" si="619"/>
        <v>1.0282249029747371E-2</v>
      </c>
      <c r="Y1693" s="4">
        <f t="shared" si="608"/>
        <v>-2.4397677367033174E-2</v>
      </c>
      <c r="Z1693" s="4">
        <f t="shared" si="609"/>
        <v>-1.8246261065232715E-2</v>
      </c>
      <c r="AA1693" s="4">
        <f t="shared" si="602"/>
        <v>1.949673661765718E-3</v>
      </c>
      <c r="AB1693" s="4">
        <f t="shared" si="603"/>
        <v>1.949673661765718E-3</v>
      </c>
      <c r="AC1693" s="2">
        <f t="shared" si="614"/>
        <v>8.8003775984612943E-3</v>
      </c>
      <c r="AD1693" s="3">
        <f t="shared" si="615"/>
        <v>3209.1178094834459</v>
      </c>
    </row>
    <row r="1694" spans="1:30" x14ac:dyDescent="0.3">
      <c r="A1694" s="1">
        <f t="shared" si="600"/>
        <v>38</v>
      </c>
      <c r="B1694" s="1">
        <f t="shared" si="599"/>
        <v>5</v>
      </c>
      <c r="C1694" s="5">
        <v>41537</v>
      </c>
      <c r="D1694" s="3">
        <v>3224.73</v>
      </c>
      <c r="E1694" s="3">
        <v>3244.43</v>
      </c>
      <c r="F1694" s="3">
        <f t="shared" si="606"/>
        <v>3210.634</v>
      </c>
      <c r="G1694" s="3">
        <f t="shared" si="616"/>
        <v>3194.1880000000006</v>
      </c>
      <c r="H1694" s="4">
        <f t="shared" si="601"/>
        <v>-3.9782432102693369E-3</v>
      </c>
      <c r="I1694" s="4">
        <f t="shared" si="604"/>
        <v>2.1064921346300846E-3</v>
      </c>
      <c r="J1694" s="4">
        <f t="shared" si="605"/>
        <v>-6.0847353448994215E-3</v>
      </c>
      <c r="K1694" s="4">
        <f t="shared" si="607"/>
        <v>-9.4205293410880245E-3</v>
      </c>
      <c r="L1694" s="4">
        <f t="shared" si="617"/>
        <v>-1.4459911958375149E-2</v>
      </c>
      <c r="M1694" s="4">
        <f t="shared" si="610"/>
        <v>4.3904101183753746E-3</v>
      </c>
      <c r="N1694" s="4">
        <f t="shared" si="618"/>
        <v>9.5617415130228572E-3</v>
      </c>
      <c r="O1694" s="4">
        <f t="shared" si="620"/>
        <v>5.0999618572716036E-3</v>
      </c>
      <c r="P1694" s="4">
        <f t="shared" si="598"/>
        <v>0.21188080858947819</v>
      </c>
      <c r="T1694" s="4"/>
      <c r="U1694" s="4">
        <f t="shared" si="611"/>
        <v>-1.8325246092024648E-2</v>
      </c>
      <c r="V1694" s="4">
        <f t="shared" si="612"/>
        <v>-2.8141993631104388E-2</v>
      </c>
      <c r="W1694" s="4">
        <f t="shared" si="613"/>
        <v>1.4614823111871771E-2</v>
      </c>
      <c r="X1694" s="4">
        <f t="shared" si="619"/>
        <v>1.0350745906999317E-2</v>
      </c>
      <c r="Y1694" s="4">
        <f t="shared" si="608"/>
        <v>-2.1771894311897435E-2</v>
      </c>
      <c r="Z1694" s="4">
        <f t="shared" si="609"/>
        <v>-1.5603921792142407E-2</v>
      </c>
      <c r="AA1694" s="4">
        <f t="shared" si="602"/>
        <v>-3.9782432102693369E-3</v>
      </c>
      <c r="AB1694" s="4">
        <f t="shared" si="603"/>
        <v>-3.9782432102693369E-3</v>
      </c>
      <c r="AC1694" s="2">
        <f t="shared" si="614"/>
        <v>3.2275964223472844E-3</v>
      </c>
      <c r="AD1694" s="3">
        <f t="shared" si="615"/>
        <v>3214.3218729889641</v>
      </c>
    </row>
    <row r="1695" spans="1:30" x14ac:dyDescent="0.3">
      <c r="A1695" s="1">
        <f t="shared" si="600"/>
        <v>39</v>
      </c>
      <c r="B1695" s="1">
        <f t="shared" si="599"/>
        <v>1</v>
      </c>
      <c r="C1695" s="5">
        <v>41540</v>
      </c>
      <c r="D1695" s="3">
        <v>3219.34</v>
      </c>
      <c r="E1695" s="3">
        <v>3242.32</v>
      </c>
      <c r="F1695" s="3">
        <f t="shared" si="606"/>
        <v>3220.7640000000001</v>
      </c>
      <c r="G1695" s="3">
        <f t="shared" si="616"/>
        <v>3199.1290000000004</v>
      </c>
      <c r="H1695" s="4">
        <f t="shared" si="601"/>
        <v>-1.6714577654562933E-3</v>
      </c>
      <c r="I1695" s="4">
        <f t="shared" si="604"/>
        <v>5.4547202401441812E-3</v>
      </c>
      <c r="J1695" s="4">
        <f t="shared" si="605"/>
        <v>-7.1261780056004745E-3</v>
      </c>
      <c r="K1695" s="4">
        <f t="shared" si="607"/>
        <v>-1.1194735683297912E-3</v>
      </c>
      <c r="L1695" s="4">
        <f t="shared" si="617"/>
        <v>-8.6353482823884019E-3</v>
      </c>
      <c r="M1695" s="4">
        <f t="shared" si="610"/>
        <v>-4.4213112168416504E-4</v>
      </c>
      <c r="N1695" s="4">
        <f t="shared" si="618"/>
        <v>6.3176570872883787E-3</v>
      </c>
      <c r="O1695" s="4">
        <f t="shared" si="620"/>
        <v>6.720321556592271E-3</v>
      </c>
      <c r="P1695" s="4">
        <f t="shared" si="598"/>
        <v>0.20985520100115387</v>
      </c>
      <c r="T1695" s="4"/>
      <c r="U1695" s="4">
        <f t="shared" si="611"/>
        <v>-1.7378199105041341E-2</v>
      </c>
      <c r="V1695" s="4">
        <f t="shared" si="612"/>
        <v>-2.7204417113990974E-2</v>
      </c>
      <c r="W1695" s="4">
        <f t="shared" si="613"/>
        <v>1.5984523572832966E-2</v>
      </c>
      <c r="X1695" s="4">
        <f t="shared" si="619"/>
        <v>1.3617649632068535E-2</v>
      </c>
      <c r="Y1695" s="4">
        <f t="shared" si="608"/>
        <v>-1.3574342975208523E-2</v>
      </c>
      <c r="Z1695" s="4">
        <f t="shared" si="609"/>
        <v>-7.3546828469295018E-3</v>
      </c>
      <c r="AA1695" s="4">
        <f t="shared" si="602"/>
        <v>-1.6714577654562933E-3</v>
      </c>
      <c r="AB1695" s="4">
        <f t="shared" si="603"/>
        <v>-1.6714577654562933E-3</v>
      </c>
      <c r="AC1695" s="2">
        <f t="shared" si="614"/>
        <v>1.0391626878047174E-3</v>
      </c>
      <c r="AD1695" s="3">
        <f t="shared" si="615"/>
        <v>3215.9945819926429</v>
      </c>
    </row>
    <row r="1696" spans="1:30" x14ac:dyDescent="0.3">
      <c r="A1696" s="1">
        <f t="shared" si="600"/>
        <v>39</v>
      </c>
      <c r="B1696" s="1">
        <f t="shared" si="599"/>
        <v>2</v>
      </c>
      <c r="C1696" s="5">
        <v>41541</v>
      </c>
      <c r="D1696" s="3">
        <v>3218.66</v>
      </c>
      <c r="E1696" s="3">
        <v>3226.23</v>
      </c>
      <c r="F1696" s="3">
        <f t="shared" si="606"/>
        <v>3226.33</v>
      </c>
      <c r="G1696" s="3">
        <f t="shared" si="616"/>
        <v>3202.4880000000003</v>
      </c>
      <c r="H1696" s="4">
        <f t="shared" si="601"/>
        <v>-2.1122341846474465E-4</v>
      </c>
      <c r="I1696" s="4">
        <f t="shared" si="604"/>
        <v>2.140190225325648E-3</v>
      </c>
      <c r="J1696" s="4">
        <f t="shared" si="605"/>
        <v>-2.3514136437903926E-3</v>
      </c>
      <c r="K1696" s="4">
        <f t="shared" si="607"/>
        <v>2.766871470549802E-3</v>
      </c>
      <c r="L1696" s="4">
        <f t="shared" si="617"/>
        <v>-5.792767737762679E-3</v>
      </c>
      <c r="M1696" s="4">
        <f t="shared" si="610"/>
        <v>-2.3773141619115442E-3</v>
      </c>
      <c r="N1696" s="4">
        <f t="shared" si="618"/>
        <v>5.0498237620248913E-3</v>
      </c>
      <c r="O1696" s="4">
        <f t="shared" si="620"/>
        <v>7.4074304213553608E-3</v>
      </c>
      <c r="P1696" s="4">
        <f t="shared" si="598"/>
        <v>0.20959965124975105</v>
      </c>
      <c r="T1696" s="4"/>
      <c r="U1696" s="4">
        <f t="shared" si="611"/>
        <v>-8.8558524418049095E-3</v>
      </c>
      <c r="V1696" s="4">
        <f t="shared" si="612"/>
        <v>-1.8767293917386876E-2</v>
      </c>
      <c r="W1696" s="4">
        <f t="shared" si="613"/>
        <v>8.7218686047203786E-3</v>
      </c>
      <c r="X1696" s="4">
        <f t="shared" si="619"/>
        <v>1.5001355923245224E-2</v>
      </c>
      <c r="Y1696" s="4">
        <f t="shared" si="608"/>
        <v>-9.7364561038959397E-3</v>
      </c>
      <c r="Z1696" s="4">
        <f t="shared" si="609"/>
        <v>-3.492597140377445E-3</v>
      </c>
      <c r="AA1696" s="4">
        <f t="shared" si="602"/>
        <v>-2.1122341846474465E-4</v>
      </c>
      <c r="AB1696" s="4">
        <f t="shared" si="603"/>
        <v>-2.1122341846474465E-4</v>
      </c>
      <c r="AC1696" s="2">
        <f t="shared" si="614"/>
        <v>5.5207612429954242E-4</v>
      </c>
      <c r="AD1696" s="3">
        <f t="shared" si="615"/>
        <v>3216.8830546617619</v>
      </c>
    </row>
    <row r="1697" spans="1:30" x14ac:dyDescent="0.3">
      <c r="A1697" s="1">
        <f t="shared" si="600"/>
        <v>39</v>
      </c>
      <c r="B1697" s="1">
        <f t="shared" si="599"/>
        <v>3</v>
      </c>
      <c r="C1697" s="5">
        <v>41542</v>
      </c>
      <c r="D1697" s="3">
        <v>3208.55</v>
      </c>
      <c r="E1697" s="3">
        <v>3221.2</v>
      </c>
      <c r="F1697" s="3">
        <f t="shared" si="606"/>
        <v>3221.7779999999998</v>
      </c>
      <c r="G1697" s="3">
        <f t="shared" si="616"/>
        <v>3205.357</v>
      </c>
      <c r="H1697" s="4">
        <f t="shared" si="601"/>
        <v>-3.1410587014470844E-3</v>
      </c>
      <c r="I1697" s="4">
        <f t="shared" si="604"/>
        <v>7.8914827909750134E-4</v>
      </c>
      <c r="J1697" s="4">
        <f t="shared" si="605"/>
        <v>-3.930206980544586E-3</v>
      </c>
      <c r="K1697" s="4">
        <f t="shared" si="607"/>
        <v>1.9961723201581349E-3</v>
      </c>
      <c r="L1697" s="4">
        <f t="shared" si="617"/>
        <v>-4.2433117439485638E-3</v>
      </c>
      <c r="M1697" s="4">
        <f t="shared" si="610"/>
        <v>-4.1058074144151493E-3</v>
      </c>
      <c r="N1697" s="4">
        <f t="shared" si="618"/>
        <v>9.9614489119315293E-4</v>
      </c>
      <c r="O1697" s="4">
        <f t="shared" si="620"/>
        <v>5.1178881426188838E-3</v>
      </c>
      <c r="P1697" s="4">
        <f t="shared" si="598"/>
        <v>0.20580022773992565</v>
      </c>
      <c r="T1697" s="4"/>
      <c r="U1697" s="4">
        <f t="shared" si="611"/>
        <v>3.9302069805447273E-3</v>
      </c>
      <c r="V1697" s="4">
        <f t="shared" si="612"/>
        <v>-6.1090950892606737E-3</v>
      </c>
      <c r="W1697" s="4">
        <f t="shared" si="613"/>
        <v>-7.0435829431406347E-3</v>
      </c>
      <c r="X1697" s="4">
        <f t="shared" si="619"/>
        <v>1.029873286889409E-2</v>
      </c>
      <c r="Y1697" s="4">
        <f t="shared" si="608"/>
        <v>-1.0497545539195487E-2</v>
      </c>
      <c r="Z1697" s="4">
        <f t="shared" si="609"/>
        <v>-4.2584854346494E-3</v>
      </c>
      <c r="AA1697" s="4">
        <f t="shared" si="602"/>
        <v>-3.1410587014470844E-3</v>
      </c>
      <c r="AB1697" s="4">
        <f t="shared" si="603"/>
        <v>-3.1410587014470844E-3</v>
      </c>
      <c r="AC1697" s="2">
        <f t="shared" si="614"/>
        <v>-1.7314268982899152E-3</v>
      </c>
      <c r="AD1697" s="3">
        <f t="shared" si="615"/>
        <v>3214.1053697745083</v>
      </c>
    </row>
    <row r="1698" spans="1:30" x14ac:dyDescent="0.3">
      <c r="A1698" s="1">
        <f t="shared" si="600"/>
        <v>39</v>
      </c>
      <c r="B1698" s="1">
        <f t="shared" si="599"/>
        <v>4</v>
      </c>
      <c r="C1698" s="5">
        <v>41543</v>
      </c>
      <c r="D1698" s="3">
        <v>3234.04</v>
      </c>
      <c r="E1698" s="3">
        <v>3222.98</v>
      </c>
      <c r="F1698" s="3">
        <f t="shared" si="606"/>
        <v>3221.0639999999999</v>
      </c>
      <c r="G1698" s="3">
        <f t="shared" si="616"/>
        <v>3211.2040000000002</v>
      </c>
      <c r="H1698" s="4">
        <f t="shared" si="601"/>
        <v>7.9443985600971719E-3</v>
      </c>
      <c r="I1698" s="4">
        <f t="shared" si="604"/>
        <v>4.4973586199373037E-3</v>
      </c>
      <c r="J1698" s="4">
        <f t="shared" si="605"/>
        <v>3.4470399401598682E-3</v>
      </c>
      <c r="K1698" s="4">
        <f t="shared" si="607"/>
        <v>2.8891555375479662E-3</v>
      </c>
      <c r="L1698" s="4">
        <f t="shared" si="617"/>
        <v>3.6361180803270379E-5</v>
      </c>
      <c r="M1698" s="4">
        <f t="shared" si="610"/>
        <v>4.028482513852601E-3</v>
      </c>
      <c r="N1698" s="4">
        <f t="shared" si="618"/>
        <v>7.1113513809772854E-3</v>
      </c>
      <c r="O1698" s="4">
        <f t="shared" si="620"/>
        <v>3.0488181964353172E-3</v>
      </c>
      <c r="P1698" s="4">
        <f t="shared" si="598"/>
        <v>0.21537958533294757</v>
      </c>
      <c r="T1698" s="4"/>
      <c r="U1698" s="4">
        <f t="shared" si="611"/>
        <v>9.057050692680476E-3</v>
      </c>
      <c r="V1698" s="4">
        <f t="shared" si="612"/>
        <v>-1.0335198142463124E-3</v>
      </c>
      <c r="W1698" s="4">
        <f t="shared" si="613"/>
        <v>-1.1026652376290424E-3</v>
      </c>
      <c r="X1698" s="4">
        <f t="shared" si="619"/>
        <v>6.159912836608562E-3</v>
      </c>
      <c r="Y1698" s="4">
        <f t="shared" si="608"/>
        <v>-9.6156967758877273E-3</v>
      </c>
      <c r="Z1698" s="4">
        <f t="shared" si="609"/>
        <v>-3.3710763946464793E-3</v>
      </c>
      <c r="AA1698" s="4">
        <f t="shared" si="602"/>
        <v>7.9443985600971719E-3</v>
      </c>
      <c r="AB1698" s="4">
        <f t="shared" si="603"/>
        <v>7.9443985600971719E-3</v>
      </c>
      <c r="AC1698" s="2">
        <f t="shared" si="614"/>
        <v>4.1093349135015835E-3</v>
      </c>
      <c r="AD1698" s="3">
        <f t="shared" si="615"/>
        <v>3220.7502465163393</v>
      </c>
    </row>
    <row r="1699" spans="1:30" x14ac:dyDescent="0.3">
      <c r="A1699" s="1">
        <f t="shared" si="600"/>
        <v>39</v>
      </c>
      <c r="B1699" s="1">
        <f t="shared" si="599"/>
        <v>5</v>
      </c>
      <c r="C1699" s="5">
        <v>41544</v>
      </c>
      <c r="D1699" s="3">
        <v>3230.3</v>
      </c>
      <c r="E1699" s="3">
        <v>3217.44</v>
      </c>
      <c r="F1699" s="3">
        <f t="shared" si="606"/>
        <v>3222.1779999999999</v>
      </c>
      <c r="G1699" s="3">
        <f t="shared" si="616"/>
        <v>3216.4059999999999</v>
      </c>
      <c r="H1699" s="4">
        <f t="shared" si="601"/>
        <v>-1.1564482814064704E-3</v>
      </c>
      <c r="I1699" s="4">
        <f t="shared" si="604"/>
        <v>-5.1328987891305945E-3</v>
      </c>
      <c r="J1699" s="4">
        <f t="shared" si="605"/>
        <v>3.9764505077241243E-3</v>
      </c>
      <c r="K1699" s="4">
        <f t="shared" si="607"/>
        <v>-4.295710628192579E-3</v>
      </c>
      <c r="L1699" s="4">
        <f t="shared" si="617"/>
        <v>-5.929975441793381E-3</v>
      </c>
      <c r="M1699" s="4">
        <f t="shared" si="610"/>
        <v>2.5206552834760522E-3</v>
      </c>
      <c r="N1699" s="4">
        <f t="shared" si="618"/>
        <v>4.3197282930078585E-3</v>
      </c>
      <c r="O1699" s="4">
        <f t="shared" si="620"/>
        <v>1.7868309444942991E-3</v>
      </c>
      <c r="P1699" s="4">
        <f t="shared" si="598"/>
        <v>0.21397406170023278</v>
      </c>
      <c r="T1699" s="4"/>
      <c r="U1699" s="4">
        <f t="shared" si="611"/>
        <v>-2.8787522726991459E-3</v>
      </c>
      <c r="V1699" s="4">
        <f t="shared" si="612"/>
        <v>-1.2849964749972152E-2</v>
      </c>
      <c r="W1699" s="4">
        <f t="shared" si="613"/>
        <v>1.7272763921321052E-3</v>
      </c>
      <c r="X1699" s="4">
        <f t="shared" si="619"/>
        <v>3.5955515328124814E-3</v>
      </c>
      <c r="Y1699" s="4">
        <f t="shared" si="608"/>
        <v>-1.6710976081706404E-2</v>
      </c>
      <c r="Z1699" s="4">
        <f t="shared" si="609"/>
        <v>-1.0511093208540902E-2</v>
      </c>
      <c r="AA1699" s="4">
        <f t="shared" si="602"/>
        <v>-1.1564482814064704E-3</v>
      </c>
      <c r="AB1699" s="4">
        <f t="shared" si="603"/>
        <v>-1.1564482814064704E-3</v>
      </c>
      <c r="AC1699" s="2">
        <f t="shared" si="614"/>
        <v>1.9708702976318866E-3</v>
      </c>
      <c r="AD1699" s="3">
        <f t="shared" si="615"/>
        <v>3223.9334976775599</v>
      </c>
    </row>
    <row r="1700" spans="1:30" x14ac:dyDescent="0.3">
      <c r="A1700" s="1">
        <f t="shared" si="600"/>
        <v>40</v>
      </c>
      <c r="B1700" s="1">
        <f t="shared" si="599"/>
        <v>1</v>
      </c>
      <c r="C1700" s="5">
        <v>41547</v>
      </c>
      <c r="D1700" s="3">
        <v>3218.2</v>
      </c>
      <c r="E1700" s="3">
        <v>3190.4</v>
      </c>
      <c r="F1700" s="3">
        <f t="shared" si="606"/>
        <v>3221.95</v>
      </c>
      <c r="G1700" s="3">
        <f t="shared" si="616"/>
        <v>3221.357</v>
      </c>
      <c r="H1700" s="4">
        <f t="shared" si="601"/>
        <v>-3.745782125499292E-3</v>
      </c>
      <c r="I1700" s="4">
        <f t="shared" si="604"/>
        <v>-1.2351793951026247E-2</v>
      </c>
      <c r="J1700" s="4">
        <f t="shared" si="605"/>
        <v>8.606011825526956E-3</v>
      </c>
      <c r="K1700" s="4">
        <f t="shared" si="607"/>
        <v>-2.2946785128317381E-3</v>
      </c>
      <c r="L1700" s="4">
        <f t="shared" si="617"/>
        <v>-2.6598836709353672E-3</v>
      </c>
      <c r="M1700" s="4">
        <f t="shared" si="610"/>
        <v>-1.1638914322072039E-3</v>
      </c>
      <c r="N1700" s="4">
        <f t="shared" si="618"/>
        <v>-9.8002177343279651E-4</v>
      </c>
      <c r="O1700" s="4">
        <f t="shared" si="620"/>
        <v>1.842644956807679E-4</v>
      </c>
      <c r="P1700" s="4">
        <f t="shared" si="598"/>
        <v>0.20942677935909626</v>
      </c>
      <c r="T1700" s="4"/>
      <c r="U1700" s="4">
        <f t="shared" si="611"/>
        <v>-3.3928737268984414E-3</v>
      </c>
      <c r="V1700" s="4">
        <f t="shared" si="612"/>
        <v>-1.3358944989629491E-2</v>
      </c>
      <c r="W1700" s="4">
        <f t="shared" si="613"/>
        <v>-3.5410984860261029E-4</v>
      </c>
      <c r="X1700" s="4">
        <f t="shared" si="619"/>
        <v>3.6823561117787406E-4</v>
      </c>
      <c r="Y1700" s="4">
        <f t="shared" si="608"/>
        <v>-1.4734894491474762E-2</v>
      </c>
      <c r="Z1700" s="4">
        <f t="shared" si="609"/>
        <v>-8.5225519303546889E-3</v>
      </c>
      <c r="AA1700" s="4">
        <f t="shared" si="602"/>
        <v>-3.745782125499292E-3</v>
      </c>
      <c r="AB1700" s="4">
        <f t="shared" si="603"/>
        <v>-3.745782125499292E-3</v>
      </c>
      <c r="AC1700" s="2">
        <f t="shared" si="614"/>
        <v>-1.1877235053881692E-3</v>
      </c>
      <c r="AD1700" s="3">
        <f t="shared" si="615"/>
        <v>3222.02233178504</v>
      </c>
    </row>
    <row r="1701" spans="1:30" x14ac:dyDescent="0.3">
      <c r="A1701" s="1">
        <f t="shared" si="600"/>
        <v>40</v>
      </c>
      <c r="B1701" s="1">
        <f t="shared" si="599"/>
        <v>2</v>
      </c>
      <c r="C1701" s="5">
        <v>41548</v>
      </c>
      <c r="D1701" s="3">
        <v>3253.05</v>
      </c>
      <c r="E1701" s="3">
        <v>3220.92</v>
      </c>
      <c r="F1701" s="3">
        <f t="shared" si="606"/>
        <v>3228.828</v>
      </c>
      <c r="G1701" s="3">
        <f t="shared" si="616"/>
        <v>3227.5790000000002</v>
      </c>
      <c r="H1701" s="4">
        <f t="shared" si="601"/>
        <v>1.082903486420992E-2</v>
      </c>
      <c r="I1701" s="4">
        <f t="shared" si="604"/>
        <v>8.4519296501157633E-4</v>
      </c>
      <c r="J1701" s="4">
        <f t="shared" si="605"/>
        <v>9.9838418991983445E-3</v>
      </c>
      <c r="K1701" s="4">
        <f t="shared" si="607"/>
        <v>1.420825306071785E-3</v>
      </c>
      <c r="L1701" s="4">
        <f t="shared" si="617"/>
        <v>2.0349539770335751E-3</v>
      </c>
      <c r="M1701" s="4">
        <f t="shared" si="610"/>
        <v>7.5017932203264486E-3</v>
      </c>
      <c r="N1701" s="4">
        <f t="shared" si="618"/>
        <v>7.8916736042711905E-3</v>
      </c>
      <c r="O1701" s="4">
        <f t="shared" si="620"/>
        <v>3.8394737246577712E-4</v>
      </c>
      <c r="P1701" s="4">
        <f t="shared" si="598"/>
        <v>0.22252370411848504</v>
      </c>
      <c r="T1701" s="4"/>
      <c r="U1701" s="4">
        <f t="shared" si="611"/>
        <v>1.4293704555342626E-4</v>
      </c>
      <c r="V1701" s="4">
        <f t="shared" si="612"/>
        <v>-9.8584923249021086E-3</v>
      </c>
      <c r="W1701" s="4">
        <f t="shared" si="613"/>
        <v>1.0684570597702251E-2</v>
      </c>
      <c r="X1701" s="4">
        <f t="shared" si="619"/>
        <v>7.7425433852087273E-4</v>
      </c>
      <c r="Y1701" s="4">
        <f t="shared" si="608"/>
        <v>-1.1065718650362997E-2</v>
      </c>
      <c r="Z1701" s="4">
        <f t="shared" si="609"/>
        <v>-4.8302410191845748E-3</v>
      </c>
      <c r="AA1701" s="4">
        <f t="shared" si="602"/>
        <v>1.082903486420992E-2</v>
      </c>
      <c r="AB1701" s="4">
        <f t="shared" si="603"/>
        <v>1.082903486420992E-2</v>
      </c>
      <c r="AC1701" s="2">
        <f t="shared" si="614"/>
        <v>6.3586825112760233E-3</v>
      </c>
      <c r="AD1701" s="3">
        <f t="shared" si="615"/>
        <v>3232.3648878566937</v>
      </c>
    </row>
    <row r="1702" spans="1:30" x14ac:dyDescent="0.3">
      <c r="A1702" s="1">
        <f t="shared" si="600"/>
        <v>40</v>
      </c>
      <c r="B1702" s="1">
        <f t="shared" si="599"/>
        <v>3</v>
      </c>
      <c r="C1702" s="5">
        <v>41549</v>
      </c>
      <c r="D1702" s="3">
        <v>3253.26</v>
      </c>
      <c r="E1702" s="3">
        <v>3231.57</v>
      </c>
      <c r="F1702" s="3">
        <f t="shared" si="606"/>
        <v>3237.77</v>
      </c>
      <c r="G1702" s="3">
        <f t="shared" si="616"/>
        <v>3229.7739999999999</v>
      </c>
      <c r="H1702" s="4">
        <f t="shared" si="601"/>
        <v>6.455480241620521E-5</v>
      </c>
      <c r="I1702" s="4">
        <f t="shared" si="604"/>
        <v>-6.6030340757135663E-3</v>
      </c>
      <c r="J1702" s="4">
        <f t="shared" si="605"/>
        <v>6.6675888781297715E-3</v>
      </c>
      <c r="K1702" s="4">
        <f t="shared" si="607"/>
        <v>-5.8875516822674548E-3</v>
      </c>
      <c r="L1702" s="4">
        <f t="shared" si="617"/>
        <v>-7.9573186872490681E-3</v>
      </c>
      <c r="M1702" s="4">
        <f t="shared" si="610"/>
        <v>4.7841569969455013E-3</v>
      </c>
      <c r="N1702" s="4">
        <f t="shared" si="618"/>
        <v>7.2717162253459009E-3</v>
      </c>
      <c r="O1702" s="4">
        <f t="shared" si="620"/>
        <v>2.4578422874286391E-3</v>
      </c>
      <c r="P1702" s="4">
        <f t="shared" si="598"/>
        <v>0.22260262389465352</v>
      </c>
      <c r="T1702" s="4"/>
      <c r="U1702" s="4">
        <f t="shared" si="611"/>
        <v>-1.3679470035812545E-2</v>
      </c>
      <c r="V1702" s="4">
        <f t="shared" si="612"/>
        <v>-2.3542675335454462E-2</v>
      </c>
      <c r="W1702" s="4">
        <f t="shared" si="613"/>
        <v>1.3934643374733146E-2</v>
      </c>
      <c r="X1702" s="4">
        <f t="shared" si="619"/>
        <v>4.9637187913010115E-3</v>
      </c>
      <c r="Y1702" s="4">
        <f t="shared" si="608"/>
        <v>-1.8282968743585825E-2</v>
      </c>
      <c r="Z1702" s="4">
        <f t="shared" si="609"/>
        <v>-1.2092997676760118E-2</v>
      </c>
      <c r="AA1702" s="4">
        <f t="shared" si="602"/>
        <v>6.455480241620521E-5</v>
      </c>
      <c r="AB1702" s="4">
        <f t="shared" si="603"/>
        <v>6.455480241620521E-5</v>
      </c>
      <c r="AC1702" s="2">
        <f t="shared" si="614"/>
        <v>4.2818817930949833E-3</v>
      </c>
      <c r="AD1702" s="3">
        <f t="shared" si="615"/>
        <v>3239.329925237796</v>
      </c>
    </row>
    <row r="1703" spans="1:30" x14ac:dyDescent="0.3">
      <c r="A1703" s="1">
        <f t="shared" si="600"/>
        <v>40</v>
      </c>
      <c r="B1703" s="1">
        <f t="shared" si="599"/>
        <v>4</v>
      </c>
      <c r="C1703" s="5">
        <v>41550</v>
      </c>
      <c r="D1703" s="3">
        <v>3213.83</v>
      </c>
      <c r="E1703" s="3">
        <v>3247.85</v>
      </c>
      <c r="F1703" s="3">
        <f t="shared" si="606"/>
        <v>3233.7280000000001</v>
      </c>
      <c r="G1703" s="3">
        <f t="shared" si="616"/>
        <v>3227.3959999999997</v>
      </c>
      <c r="H1703" s="4">
        <f t="shared" si="601"/>
        <v>-1.2120150249288494E-2</v>
      </c>
      <c r="I1703" s="4">
        <f t="shared" si="604"/>
        <v>-1.6629473205339595E-3</v>
      </c>
      <c r="J1703" s="4">
        <f t="shared" si="605"/>
        <v>-1.0457202928754534E-2</v>
      </c>
      <c r="K1703" s="4">
        <f t="shared" si="607"/>
        <v>-4.474742258534622E-3</v>
      </c>
      <c r="L1703" s="4">
        <f t="shared" si="617"/>
        <v>-7.4868490888115374E-3</v>
      </c>
      <c r="M1703" s="4">
        <f t="shared" si="610"/>
        <v>-6.1532695390583677E-3</v>
      </c>
      <c r="N1703" s="4">
        <f t="shared" si="618"/>
        <v>-4.2033887381653211E-3</v>
      </c>
      <c r="O1703" s="4">
        <f t="shared" si="620"/>
        <v>1.9702348910802174E-3</v>
      </c>
      <c r="P1703" s="4">
        <f t="shared" si="598"/>
        <v>0.20778449639787597</v>
      </c>
      <c r="T1703" s="4"/>
      <c r="U1703" s="4">
        <f t="shared" si="611"/>
        <v>-5.9079200555751015E-3</v>
      </c>
      <c r="V1703" s="4">
        <f t="shared" si="612"/>
        <v>-1.5848840855019364E-2</v>
      </c>
      <c r="W1703" s="4">
        <f t="shared" si="613"/>
        <v>-6.2491496703813302E-3</v>
      </c>
      <c r="X1703" s="4">
        <f t="shared" si="619"/>
        <v>3.9316201106218982E-3</v>
      </c>
      <c r="Y1703" s="4">
        <f t="shared" si="608"/>
        <v>-1.6887775397455649E-2</v>
      </c>
      <c r="Z1703" s="4">
        <f t="shared" si="609"/>
        <v>-1.0689007288131786E-2</v>
      </c>
      <c r="AA1703" s="4">
        <f t="shared" si="602"/>
        <v>-1.2120150249288494E-2</v>
      </c>
      <c r="AB1703" s="4">
        <f t="shared" si="603"/>
        <v>-1.2120150249288494E-2</v>
      </c>
      <c r="AC1703" s="2">
        <f t="shared" si="614"/>
        <v>-5.2896233336956816E-3</v>
      </c>
      <c r="AD1703" s="3">
        <f t="shared" si="615"/>
        <v>3230.8299501585311</v>
      </c>
    </row>
    <row r="1704" spans="1:30" x14ac:dyDescent="0.3">
      <c r="A1704" s="1">
        <f t="shared" si="600"/>
        <v>40</v>
      </c>
      <c r="B1704" s="1">
        <f t="shared" si="599"/>
        <v>5</v>
      </c>
      <c r="C1704" s="5">
        <v>41551</v>
      </c>
      <c r="D1704" s="3">
        <v>3242.57</v>
      </c>
      <c r="E1704" s="3">
        <v>3214.05</v>
      </c>
      <c r="F1704" s="3">
        <f t="shared" si="606"/>
        <v>3236.1819999999998</v>
      </c>
      <c r="G1704" s="3">
        <f t="shared" si="616"/>
        <v>3229.1800000000003</v>
      </c>
      <c r="H1704" s="4">
        <f t="shared" si="601"/>
        <v>8.9426011954584529E-3</v>
      </c>
      <c r="I1704" s="4">
        <f t="shared" si="604"/>
        <v>6.8454149721750886E-5</v>
      </c>
      <c r="J1704" s="4">
        <f t="shared" si="605"/>
        <v>8.8741470457367015E-3</v>
      </c>
      <c r="K1704" s="4">
        <f t="shared" si="607"/>
        <v>6.4580267157877394E-3</v>
      </c>
      <c r="L1704" s="4">
        <f t="shared" si="617"/>
        <v>4.3133028885231949E-3</v>
      </c>
      <c r="M1704" s="4">
        <f t="shared" si="610"/>
        <v>1.9739310088247122E-3</v>
      </c>
      <c r="N1704" s="4">
        <f t="shared" si="618"/>
        <v>4.1465635238667007E-3</v>
      </c>
      <c r="O1704" s="4">
        <f t="shared" si="620"/>
        <v>2.1593982550876306E-3</v>
      </c>
      <c r="P1704" s="4">
        <f t="shared" si="598"/>
        <v>0.21858523147921982</v>
      </c>
      <c r="T1704" s="4"/>
      <c r="U1704" s="4">
        <f t="shared" si="611"/>
        <v>5.1247265723452255E-3</v>
      </c>
      <c r="V1704" s="4">
        <f t="shared" si="612"/>
        <v>-4.9265206933781901E-3</v>
      </c>
      <c r="W1704" s="4">
        <f t="shared" si="613"/>
        <v>3.7984088165185837E-3</v>
      </c>
      <c r="X1704" s="4">
        <f t="shared" si="619"/>
        <v>4.3461286123857544E-3</v>
      </c>
      <c r="Y1704" s="4">
        <f t="shared" si="608"/>
        <v>-6.0913252382744348E-3</v>
      </c>
      <c r="Z1704" s="4">
        <f t="shared" si="609"/>
        <v>1.7551718572664335E-4</v>
      </c>
      <c r="AA1704" s="4">
        <f t="shared" si="602"/>
        <v>8.9426011954584529E-3</v>
      </c>
      <c r="AB1704" s="4">
        <f t="shared" si="603"/>
        <v>8.9426011954584529E-3</v>
      </c>
      <c r="AC1704" s="2">
        <f t="shared" si="614"/>
        <v>2.4137335182625808E-3</v>
      </c>
      <c r="AD1704" s="3">
        <f t="shared" si="615"/>
        <v>3234.7433001056875</v>
      </c>
    </row>
    <row r="1705" spans="1:30" x14ac:dyDescent="0.3">
      <c r="A1705" s="1">
        <f t="shared" si="600"/>
        <v>41</v>
      </c>
      <c r="B1705" s="1">
        <f t="shared" si="599"/>
        <v>1</v>
      </c>
      <c r="C1705" s="5">
        <v>41554</v>
      </c>
      <c r="D1705" s="3">
        <v>3215.69</v>
      </c>
      <c r="E1705" s="3">
        <v>3215.76</v>
      </c>
      <c r="F1705" s="3">
        <f t="shared" si="606"/>
        <v>3235.68</v>
      </c>
      <c r="G1705" s="3">
        <f t="shared" si="616"/>
        <v>3228.8149999999996</v>
      </c>
      <c r="H1705" s="4">
        <f t="shared" si="601"/>
        <v>-8.2897208078777356E-3</v>
      </c>
      <c r="I1705" s="4">
        <f t="shared" si="604"/>
        <v>-8.2681329932738357E-3</v>
      </c>
      <c r="J1705" s="4">
        <f t="shared" si="605"/>
        <v>-2.1587814603899955E-5</v>
      </c>
      <c r="K1705" s="4">
        <f t="shared" si="607"/>
        <v>-5.8364198768272757E-4</v>
      </c>
      <c r="L1705" s="4">
        <f t="shared" si="617"/>
        <v>-3.7922594320761241E-3</v>
      </c>
      <c r="M1705" s="4">
        <f t="shared" si="610"/>
        <v>-6.1779904069623028E-3</v>
      </c>
      <c r="N1705" s="4">
        <f t="shared" si="618"/>
        <v>-4.0649588161599682E-3</v>
      </c>
      <c r="O1705" s="4">
        <f t="shared" si="620"/>
        <v>2.1348450876795453E-3</v>
      </c>
      <c r="P1705" s="4">
        <f t="shared" ref="P1705:P1764" si="621">(D1705-2660.93)/2660.93</f>
        <v>0.20848350012965403</v>
      </c>
      <c r="T1705" s="4"/>
      <c r="U1705" s="4">
        <f t="shared" si="611"/>
        <v>-7.5156434556541089E-3</v>
      </c>
      <c r="V1705" s="4">
        <f t="shared" si="612"/>
        <v>-1.7440487021097642E-2</v>
      </c>
      <c r="W1705" s="4">
        <f t="shared" si="613"/>
        <v>-7.7993909638921248E-4</v>
      </c>
      <c r="X1705" s="4">
        <f t="shared" si="619"/>
        <v>4.2613944971213145E-3</v>
      </c>
      <c r="Y1705" s="4">
        <f t="shared" si="608"/>
        <v>-1.3045192586340038E-2</v>
      </c>
      <c r="Z1705" s="4">
        <f t="shared" si="609"/>
        <v>-6.8221960327034458E-3</v>
      </c>
      <c r="AA1705" s="4">
        <f t="shared" si="602"/>
        <v>-8.2897208078777356E-3</v>
      </c>
      <c r="AB1705" s="4">
        <f t="shared" si="603"/>
        <v>-8.2897208078777356E-3</v>
      </c>
      <c r="AC1705" s="2">
        <f t="shared" si="614"/>
        <v>-3.9500698358542882E-3</v>
      </c>
      <c r="AD1705" s="3">
        <f t="shared" si="615"/>
        <v>3228.3922000704583</v>
      </c>
    </row>
    <row r="1706" spans="1:30" x14ac:dyDescent="0.3">
      <c r="A1706" s="1">
        <f t="shared" si="600"/>
        <v>41</v>
      </c>
      <c r="B1706" s="1">
        <f t="shared" si="599"/>
        <v>2</v>
      </c>
      <c r="C1706" s="5">
        <v>41555</v>
      </c>
      <c r="D1706" s="3">
        <v>3153.87</v>
      </c>
      <c r="E1706" s="3">
        <v>3217.15</v>
      </c>
      <c r="F1706" s="3">
        <f t="shared" si="606"/>
        <v>3215.8440000000001</v>
      </c>
      <c r="G1706" s="3">
        <f t="shared" si="616"/>
        <v>3222.3360000000002</v>
      </c>
      <c r="H1706" s="4">
        <f t="shared" si="601"/>
        <v>-1.9224489922847091E-2</v>
      </c>
      <c r="I1706" s="4">
        <f t="shared" si="604"/>
        <v>4.5402386424065638E-4</v>
      </c>
      <c r="J1706" s="4">
        <f t="shared" si="605"/>
        <v>-1.9678513787087747E-2</v>
      </c>
      <c r="K1706" s="4">
        <f t="shared" si="607"/>
        <v>4.8659852162366507E-3</v>
      </c>
      <c r="L1706" s="4">
        <f t="shared" si="617"/>
        <v>4.4324338892534907E-3</v>
      </c>
      <c r="M1706" s="4">
        <f t="shared" si="610"/>
        <v>-1.9271457197550676E-2</v>
      </c>
      <c r="N1706" s="4">
        <f t="shared" si="618"/>
        <v>-2.1247318715366847E-2</v>
      </c>
      <c r="O1706" s="4">
        <f t="shared" si="620"/>
        <v>-2.058423460700723E-3</v>
      </c>
      <c r="P1706" s="4">
        <f t="shared" si="621"/>
        <v>0.18525102125948451</v>
      </c>
      <c r="T1706" s="4"/>
      <c r="U1706" s="4">
        <f t="shared" si="611"/>
        <v>1.1618035320568876E-2</v>
      </c>
      <c r="V1706" s="4">
        <f t="shared" si="612"/>
        <v>1.5018549673632346E-3</v>
      </c>
      <c r="W1706" s="4">
        <f t="shared" si="613"/>
        <v>-3.0488310969705442E-2</v>
      </c>
      <c r="X1706" s="4">
        <f t="shared" si="619"/>
        <v>-4.0212733536750559E-3</v>
      </c>
      <c r="Y1706" s="4">
        <f t="shared" si="608"/>
        <v>-7.6635158463099658E-3</v>
      </c>
      <c r="Z1706" s="4">
        <f t="shared" si="609"/>
        <v>-1.4065864767486408E-3</v>
      </c>
      <c r="AA1706" s="4">
        <f t="shared" si="602"/>
        <v>-1.9224489922847091E-2</v>
      </c>
      <c r="AB1706" s="4">
        <f t="shared" si="603"/>
        <v>-1.9224489922847091E-2</v>
      </c>
      <c r="AC1706" s="2">
        <f t="shared" si="614"/>
        <v>-1.5752541072916484E-2</v>
      </c>
      <c r="AD1706" s="3">
        <f t="shared" si="615"/>
        <v>3203.551466713639</v>
      </c>
    </row>
    <row r="1707" spans="1:30" x14ac:dyDescent="0.3">
      <c r="A1707" s="1">
        <f t="shared" si="600"/>
        <v>41</v>
      </c>
      <c r="B1707" s="1">
        <f t="shared" si="599"/>
        <v>3</v>
      </c>
      <c r="C1707" s="5">
        <v>41556</v>
      </c>
      <c r="D1707" s="3">
        <v>3142.53</v>
      </c>
      <c r="E1707" s="3">
        <v>3161.35</v>
      </c>
      <c r="F1707" s="3">
        <f t="shared" si="606"/>
        <v>3193.6979999999999</v>
      </c>
      <c r="G1707" s="3">
        <f t="shared" si="616"/>
        <v>3215.7339999999995</v>
      </c>
      <c r="H1707" s="4">
        <f t="shared" si="601"/>
        <v>-3.5955825699853484E-3</v>
      </c>
      <c r="I1707" s="4">
        <f t="shared" si="604"/>
        <v>2.3716893847875843E-3</v>
      </c>
      <c r="J1707" s="4">
        <f t="shared" si="605"/>
        <v>-5.9672719547729323E-3</v>
      </c>
      <c r="K1707" s="4">
        <f t="shared" si="607"/>
        <v>1.6684264094588518E-2</v>
      </c>
      <c r="L1707" s="4">
        <f t="shared" si="617"/>
        <v>2.2194249533993991E-2</v>
      </c>
      <c r="M1707" s="4">
        <f t="shared" si="610"/>
        <v>-1.6021552444845964E-2</v>
      </c>
      <c r="N1707" s="4">
        <f t="shared" si="618"/>
        <v>-2.2764320680752601E-2</v>
      </c>
      <c r="O1707" s="4">
        <f t="shared" si="620"/>
        <v>-7.0121844501085436E-3</v>
      </c>
      <c r="P1707" s="4">
        <f t="shared" si="621"/>
        <v>0.18098935334638655</v>
      </c>
      <c r="T1707" s="4"/>
      <c r="U1707" s="4">
        <f t="shared" si="611"/>
        <v>3.1513664164978368E-2</v>
      </c>
      <c r="V1707" s="4">
        <f t="shared" si="612"/>
        <v>2.1198527523328587E-2</v>
      </c>
      <c r="W1707" s="4">
        <f t="shared" si="613"/>
        <v>-3.4036627874808656E-2</v>
      </c>
      <c r="X1707" s="4">
        <f t="shared" si="619"/>
        <v>-1.3611837777235602E-2</v>
      </c>
      <c r="Y1707" s="4">
        <f t="shared" si="608"/>
        <v>4.0074029462769728E-3</v>
      </c>
      <c r="Z1707" s="4">
        <f t="shared" si="609"/>
        <v>1.0337920373648493E-2</v>
      </c>
      <c r="AA1707" s="4">
        <f t="shared" si="602"/>
        <v>-3.5955825699853484E-3</v>
      </c>
      <c r="AB1707" s="4">
        <f t="shared" si="603"/>
        <v>-3.5955825699853484E-3</v>
      </c>
      <c r="AC1707" s="2">
        <f t="shared" si="614"/>
        <v>-1.2945294972233321E-2</v>
      </c>
      <c r="AD1707" s="3">
        <f t="shared" si="615"/>
        <v>3183.2109778090926</v>
      </c>
    </row>
    <row r="1708" spans="1:30" x14ac:dyDescent="0.3">
      <c r="A1708" s="1">
        <f t="shared" si="600"/>
        <v>41</v>
      </c>
      <c r="B1708" s="1">
        <f t="shared" si="599"/>
        <v>4</v>
      </c>
      <c r="C1708" s="5">
        <v>41557</v>
      </c>
      <c r="D1708" s="3">
        <v>3210.84</v>
      </c>
      <c r="E1708" s="3">
        <v>3179.26</v>
      </c>
      <c r="F1708" s="3">
        <f t="shared" si="606"/>
        <v>3193.1000000000004</v>
      </c>
      <c r="G1708" s="3">
        <f t="shared" si="616"/>
        <v>3213.4139999999998</v>
      </c>
      <c r="H1708" s="4">
        <f t="shared" si="601"/>
        <v>2.1737262651430517E-2</v>
      </c>
      <c r="I1708" s="4">
        <f t="shared" si="604"/>
        <v>1.1688034799986004E-2</v>
      </c>
      <c r="J1708" s="4">
        <f t="shared" si="605"/>
        <v>1.0049227851444513E-2</v>
      </c>
      <c r="K1708" s="4">
        <f t="shared" si="607"/>
        <v>1.4680846324458386E-2</v>
      </c>
      <c r="L1708" s="4">
        <f t="shared" si="617"/>
        <v>2.2647357384018341E-2</v>
      </c>
      <c r="M1708" s="4">
        <f t="shared" si="610"/>
        <v>5.5557295418244904E-3</v>
      </c>
      <c r="N1708" s="4">
        <f t="shared" si="618"/>
        <v>-8.0101723587424917E-4</v>
      </c>
      <c r="O1708" s="4">
        <f t="shared" si="620"/>
        <v>-6.3266933263567771E-3</v>
      </c>
      <c r="P1708" s="4">
        <f t="shared" si="621"/>
        <v>0.20666082910862005</v>
      </c>
      <c r="T1708" s="4"/>
      <c r="U1708" s="4">
        <f t="shared" si="611"/>
        <v>2.2688725326408889E-2</v>
      </c>
      <c r="V1708" s="4">
        <f t="shared" si="612"/>
        <v>1.2461838073144776E-2</v>
      </c>
      <c r="W1708" s="4">
        <f t="shared" si="613"/>
        <v>-9.3035412576265137E-4</v>
      </c>
      <c r="X1708" s="4">
        <f t="shared" si="619"/>
        <v>-1.2563827260672419E-2</v>
      </c>
      <c r="Y1708" s="4">
        <f t="shared" si="608"/>
        <v>2.0289654475948715E-3</v>
      </c>
      <c r="Z1708" s="4">
        <f t="shared" si="609"/>
        <v>8.3470083324205906E-3</v>
      </c>
      <c r="AA1708" s="4">
        <f t="shared" si="602"/>
        <v>2.1737262651430517E-2</v>
      </c>
      <c r="AB1708" s="4">
        <f t="shared" si="603"/>
        <v>2.1737262651430517E-2</v>
      </c>
      <c r="AC1708" s="2">
        <f t="shared" si="614"/>
        <v>5.7366135115021009E-3</v>
      </c>
      <c r="AD1708" s="3">
        <f t="shared" si="615"/>
        <v>3192.4206518727287</v>
      </c>
    </row>
    <row r="1709" spans="1:30" x14ac:dyDescent="0.3">
      <c r="A1709" s="1">
        <f t="shared" si="600"/>
        <v>41</v>
      </c>
      <c r="B1709" s="1">
        <f t="shared" si="599"/>
        <v>5</v>
      </c>
      <c r="C1709" s="5">
        <v>41558</v>
      </c>
      <c r="D1709" s="3">
        <v>3233.83</v>
      </c>
      <c r="E1709" s="3">
        <v>3203.49</v>
      </c>
      <c r="F1709" s="3">
        <f t="shared" si="606"/>
        <v>3191.3519999999999</v>
      </c>
      <c r="G1709" s="3">
        <f t="shared" si="616"/>
        <v>3213.7669999999998</v>
      </c>
      <c r="H1709" s="4">
        <f t="shared" si="601"/>
        <v>7.16012009318427E-3</v>
      </c>
      <c r="I1709" s="4">
        <f t="shared" si="604"/>
        <v>-2.2891206039542186E-3</v>
      </c>
      <c r="J1709" s="4">
        <f t="shared" si="605"/>
        <v>9.4492406971384887E-3</v>
      </c>
      <c r="K1709" s="4">
        <f t="shared" si="607"/>
        <v>-9.3768297392582845E-3</v>
      </c>
      <c r="L1709" s="4">
        <f t="shared" si="617"/>
        <v>2.1731938613491993E-4</v>
      </c>
      <c r="M1709" s="4">
        <f t="shared" si="610"/>
        <v>1.3310346210634261E-2</v>
      </c>
      <c r="N1709" s="4">
        <f t="shared" si="618"/>
        <v>6.2428296762024448E-3</v>
      </c>
      <c r="O1709" s="4">
        <f t="shared" si="620"/>
        <v>-6.9314095051378598E-3</v>
      </c>
      <c r="P1709" s="4">
        <f t="shared" si="621"/>
        <v>0.21530066555677907</v>
      </c>
      <c r="T1709" s="4"/>
      <c r="U1709" s="4">
        <f t="shared" si="611"/>
        <v>9.8821492195188855E-3</v>
      </c>
      <c r="V1709" s="4">
        <f t="shared" si="612"/>
        <v>-2.1667227267637608E-4</v>
      </c>
      <c r="W1709" s="4">
        <f t="shared" si="613"/>
        <v>-2.6953928519662601E-3</v>
      </c>
      <c r="X1709" s="4">
        <f t="shared" si="619"/>
        <v>-1.3852743757922123E-2</v>
      </c>
      <c r="Y1709" s="4">
        <f t="shared" si="608"/>
        <v>-2.1728739592883548E-2</v>
      </c>
      <c r="Z1709" s="4">
        <f t="shared" si="609"/>
        <v>-1.556049497184714E-2</v>
      </c>
      <c r="AA1709" s="4">
        <f t="shared" si="602"/>
        <v>7.16012009318427E-3</v>
      </c>
      <c r="AB1709" s="4">
        <f t="shared" si="603"/>
        <v>7.16012009318427E-3</v>
      </c>
      <c r="AC1709" s="2">
        <f t="shared" si="614"/>
        <v>8.5366986158354977E-3</v>
      </c>
      <c r="AD1709" s="3">
        <f t="shared" si="615"/>
        <v>3206.2237679151526</v>
      </c>
    </row>
    <row r="1710" spans="1:30" x14ac:dyDescent="0.3">
      <c r="A1710" s="1">
        <f t="shared" si="600"/>
        <v>42</v>
      </c>
      <c r="B1710" s="1">
        <f t="shared" si="599"/>
        <v>1</v>
      </c>
      <c r="C1710" s="5">
        <v>41561</v>
      </c>
      <c r="D1710" s="3">
        <v>3256.02</v>
      </c>
      <c r="E1710" s="3">
        <v>3213.38</v>
      </c>
      <c r="F1710" s="3">
        <f t="shared" si="606"/>
        <v>3199.4180000000001</v>
      </c>
      <c r="G1710" s="3">
        <f t="shared" si="616"/>
        <v>3217.549</v>
      </c>
      <c r="H1710" s="4">
        <f t="shared" si="601"/>
        <v>6.8618325638639182E-3</v>
      </c>
      <c r="I1710" s="4">
        <f t="shared" si="604"/>
        <v>-6.3237708846784826E-3</v>
      </c>
      <c r="J1710" s="4">
        <f t="shared" si="605"/>
        <v>1.3185603448542402E-2</v>
      </c>
      <c r="K1710" s="4">
        <f t="shared" si="607"/>
        <v>-1.5017023158298365E-2</v>
      </c>
      <c r="L1710" s="4">
        <f t="shared" si="617"/>
        <v>-6.356411918856341E-3</v>
      </c>
      <c r="M1710" s="4">
        <f t="shared" si="610"/>
        <v>1.7691342612937686E-2</v>
      </c>
      <c r="N1710" s="4">
        <f t="shared" si="618"/>
        <v>1.1956616666910124E-2</v>
      </c>
      <c r="O1710" s="4">
        <f t="shared" si="620"/>
        <v>-5.5684547392214597E-3</v>
      </c>
      <c r="P1710" s="4">
        <f t="shared" si="621"/>
        <v>0.22363985523858207</v>
      </c>
      <c r="T1710" s="4"/>
      <c r="U1710" s="4">
        <f t="shared" si="611"/>
        <v>-5.6094476209324158E-3</v>
      </c>
      <c r="V1710" s="4">
        <f t="shared" si="612"/>
        <v>-1.5553353144723076E-2</v>
      </c>
      <c r="W1710" s="4">
        <f t="shared" si="613"/>
        <v>1.2541631811524097E-2</v>
      </c>
      <c r="X1710" s="4">
        <f t="shared" si="619"/>
        <v>-1.1206917865796284E-2</v>
      </c>
      <c r="Y1710" s="4">
        <f t="shared" si="608"/>
        <v>-2.7298606410688677E-2</v>
      </c>
      <c r="Z1710" s="4">
        <f t="shared" si="609"/>
        <v>-2.1165481191018114E-2</v>
      </c>
      <c r="AA1710" s="4">
        <f t="shared" si="602"/>
        <v>6.8618325638639182E-3</v>
      </c>
      <c r="AB1710" s="4">
        <f t="shared" si="603"/>
        <v>6.8618325638639182E-3</v>
      </c>
      <c r="AC1710" s="2">
        <f t="shared" si="614"/>
        <v>1.0195726087850951E-2</v>
      </c>
      <c r="AD1710" s="3">
        <f t="shared" si="615"/>
        <v>3222.8225119434355</v>
      </c>
    </row>
    <row r="1711" spans="1:30" x14ac:dyDescent="0.3">
      <c r="A1711" s="1">
        <f t="shared" si="600"/>
        <v>42</v>
      </c>
      <c r="B1711" s="1">
        <f t="shared" si="599"/>
        <v>2</v>
      </c>
      <c r="C1711" s="5">
        <v>41562</v>
      </c>
      <c r="D1711" s="3">
        <v>3244.66</v>
      </c>
      <c r="E1711" s="3">
        <v>3253.96</v>
      </c>
      <c r="F1711" s="3">
        <f t="shared" si="606"/>
        <v>3217.576</v>
      </c>
      <c r="G1711" s="3">
        <f t="shared" si="616"/>
        <v>3216.71</v>
      </c>
      <c r="H1711" s="4">
        <f t="shared" si="601"/>
        <v>-3.4889220582183548E-3</v>
      </c>
      <c r="I1711" s="4">
        <f t="shared" si="604"/>
        <v>-6.3267424647267079E-4</v>
      </c>
      <c r="J1711" s="4">
        <f t="shared" si="605"/>
        <v>-2.8562478117456838E-3</v>
      </c>
      <c r="K1711" s="4">
        <f t="shared" si="607"/>
        <v>-1.3886585463234161E-2</v>
      </c>
      <c r="L1711" s="4">
        <f t="shared" si="617"/>
        <v>-1.3026810509627024E-2</v>
      </c>
      <c r="M1711" s="4">
        <f t="shared" si="610"/>
        <v>8.4175167890361662E-3</v>
      </c>
      <c r="N1711" s="4">
        <f t="shared" si="618"/>
        <v>8.6890021170698689E-3</v>
      </c>
      <c r="O1711" s="4">
        <f t="shared" si="620"/>
        <v>2.669000758168762E-4</v>
      </c>
      <c r="P1711" s="4">
        <f t="shared" si="621"/>
        <v>0.21937067115632505</v>
      </c>
      <c r="T1711" s="4"/>
      <c r="U1711" s="4">
        <f t="shared" si="611"/>
        <v>-3.1372657416109263E-2</v>
      </c>
      <c r="V1711" s="4">
        <f t="shared" si="612"/>
        <v>-4.1058930841948192E-2</v>
      </c>
      <c r="W1711" s="4">
        <f t="shared" si="613"/>
        <v>2.8786855514019275E-2</v>
      </c>
      <c r="X1711" s="4">
        <f t="shared" si="619"/>
        <v>5.3858333924157106E-4</v>
      </c>
      <c r="Y1711" s="4">
        <f t="shared" si="608"/>
        <v>-2.6182263948729974E-2</v>
      </c>
      <c r="Z1711" s="4">
        <f t="shared" si="609"/>
        <v>-2.0042099911029242E-2</v>
      </c>
      <c r="AA1711" s="4">
        <f t="shared" si="602"/>
        <v>-3.4889220582183548E-3</v>
      </c>
      <c r="AB1711" s="4">
        <f t="shared" si="603"/>
        <v>-3.4889220582183548E-3</v>
      </c>
      <c r="AC1711" s="2">
        <f t="shared" si="614"/>
        <v>4.4868569807136743E-3</v>
      </c>
      <c r="AD1711" s="3">
        <f t="shared" si="615"/>
        <v>3230.1016746289574</v>
      </c>
    </row>
    <row r="1712" spans="1:30" x14ac:dyDescent="0.3">
      <c r="A1712" s="1">
        <f t="shared" si="600"/>
        <v>42</v>
      </c>
      <c r="B1712" s="1">
        <f t="shared" ref="B1712:B1775" si="622">WEEKDAY(C1712,2)</f>
        <v>3</v>
      </c>
      <c r="C1712" s="5">
        <v>41563</v>
      </c>
      <c r="D1712" s="3">
        <v>3281.67</v>
      </c>
      <c r="E1712" s="3">
        <v>3261.48</v>
      </c>
      <c r="F1712" s="3">
        <f t="shared" si="606"/>
        <v>3245.404</v>
      </c>
      <c r="G1712" s="3">
        <f t="shared" si="616"/>
        <v>3219.5510000000004</v>
      </c>
      <c r="H1712" s="4">
        <f t="shared" si="601"/>
        <v>1.1406433956100245E-2</v>
      </c>
      <c r="I1712" s="4">
        <f t="shared" si="604"/>
        <v>5.1839021654041303E-3</v>
      </c>
      <c r="J1712" s="4">
        <f t="shared" si="605"/>
        <v>6.2225317906961144E-3</v>
      </c>
      <c r="K1712" s="4">
        <f t="shared" si="607"/>
        <v>-2.5649836962885987E-3</v>
      </c>
      <c r="L1712" s="4">
        <f t="shared" si="617"/>
        <v>-9.8657828897667239E-3</v>
      </c>
      <c r="M1712" s="4">
        <f t="shared" si="610"/>
        <v>1.1174571794451501E-2</v>
      </c>
      <c r="N1712" s="4">
        <f t="shared" si="618"/>
        <v>1.9294305323941035E-2</v>
      </c>
      <c r="O1712" s="4">
        <f t="shared" si="620"/>
        <v>7.8780011396635281E-3</v>
      </c>
      <c r="P1712" s="4">
        <f t="shared" si="621"/>
        <v>0.23327934218487531</v>
      </c>
      <c r="T1712" s="4"/>
      <c r="U1712" s="4">
        <f t="shared" si="611"/>
        <v>-3.1476333421683524E-2</v>
      </c>
      <c r="V1712" s="4">
        <f t="shared" si="612"/>
        <v>-4.1161570087466647E-2</v>
      </c>
      <c r="W1712" s="4">
        <f t="shared" si="613"/>
        <v>4.4276426955351215E-2</v>
      </c>
      <c r="X1712" s="4">
        <f t="shared" si="619"/>
        <v>1.6190009199367045E-2</v>
      </c>
      <c r="Y1712" s="4">
        <f t="shared" si="608"/>
        <v>-1.5001829286110369E-2</v>
      </c>
      <c r="Z1712" s="4">
        <f t="shared" si="609"/>
        <v>-8.7911698155377482E-3</v>
      </c>
      <c r="AA1712" s="4">
        <f t="shared" si="602"/>
        <v>1.1406433956100245E-2</v>
      </c>
      <c r="AB1712" s="4">
        <f t="shared" si="603"/>
        <v>1.1406433956100245E-2</v>
      </c>
      <c r="AC1712" s="2">
        <f t="shared" si="614"/>
        <v>1.0476033111402105E-2</v>
      </c>
      <c r="AD1712" s="3">
        <f t="shared" si="615"/>
        <v>3247.2911164193051</v>
      </c>
    </row>
    <row r="1713" spans="1:30" x14ac:dyDescent="0.3">
      <c r="A1713" s="1">
        <f t="shared" si="600"/>
        <v>42</v>
      </c>
      <c r="B1713" s="1">
        <f t="shared" si="622"/>
        <v>4</v>
      </c>
      <c r="C1713" s="5">
        <v>41564</v>
      </c>
      <c r="D1713" s="3">
        <v>3301.28</v>
      </c>
      <c r="E1713" s="3">
        <v>3265.91</v>
      </c>
      <c r="F1713" s="3">
        <f t="shared" si="606"/>
        <v>3263.4920000000002</v>
      </c>
      <c r="G1713" s="3">
        <f t="shared" si="616"/>
        <v>3228.2959999999998</v>
      </c>
      <c r="H1713" s="4">
        <f t="shared" si="601"/>
        <v>5.97561607352358E-3</v>
      </c>
      <c r="I1713" s="4">
        <f t="shared" si="604"/>
        <v>-4.8024329076355081E-3</v>
      </c>
      <c r="J1713" s="4">
        <f t="shared" si="605"/>
        <v>1.0778048981159088E-2</v>
      </c>
      <c r="K1713" s="4">
        <f t="shared" si="607"/>
        <v>-8.4179701188724036E-3</v>
      </c>
      <c r="L1713" s="4">
        <f t="shared" si="617"/>
        <v>-1.8735379649182756E-2</v>
      </c>
      <c r="M1713" s="4">
        <f t="shared" si="610"/>
        <v>1.1579008007373699E-2</v>
      </c>
      <c r="N1713" s="4">
        <f t="shared" si="618"/>
        <v>2.2607592364516878E-2</v>
      </c>
      <c r="O1713" s="4">
        <f t="shared" si="620"/>
        <v>1.066131924586838E-2</v>
      </c>
      <c r="P1713" s="4">
        <f t="shared" si="621"/>
        <v>0.24064894604517983</v>
      </c>
      <c r="T1713" s="4"/>
      <c r="U1713" s="4">
        <f t="shared" si="611"/>
        <v>-2.1583523023338703E-2</v>
      </c>
      <c r="V1713" s="4">
        <f t="shared" si="612"/>
        <v>-3.1367687793105337E-2</v>
      </c>
      <c r="W1713" s="4">
        <f t="shared" si="613"/>
        <v>2.8167084002940056E-2</v>
      </c>
      <c r="X1713" s="4">
        <f t="shared" si="619"/>
        <v>2.2045034605868846E-2</v>
      </c>
      <c r="Y1713" s="4">
        <f t="shared" si="608"/>
        <v>-2.0781835828113361E-2</v>
      </c>
      <c r="Z1713" s="4">
        <f t="shared" si="609"/>
        <v>-1.4607620742350133E-2</v>
      </c>
      <c r="AA1713" s="4">
        <f t="shared" si="602"/>
        <v>5.97561607352358E-3</v>
      </c>
      <c r="AB1713" s="4">
        <f t="shared" si="603"/>
        <v>5.97561607352358E-3</v>
      </c>
      <c r="AC1713" s="2">
        <f t="shared" si="614"/>
        <v>1.0902616274231983E-2</v>
      </c>
      <c r="AD1713" s="3">
        <f t="shared" si="615"/>
        <v>3265.2874109462036</v>
      </c>
    </row>
    <row r="1714" spans="1:30" x14ac:dyDescent="0.3">
      <c r="A1714" s="1">
        <f t="shared" si="600"/>
        <v>42</v>
      </c>
      <c r="B1714" s="1">
        <f t="shared" si="622"/>
        <v>5</v>
      </c>
      <c r="C1714" s="5">
        <v>41565</v>
      </c>
      <c r="D1714" s="3">
        <v>3353.88</v>
      </c>
      <c r="E1714" s="3">
        <v>3330.61</v>
      </c>
      <c r="F1714" s="3">
        <f t="shared" si="606"/>
        <v>3287.5020000000004</v>
      </c>
      <c r="G1714" s="3">
        <f t="shared" si="616"/>
        <v>3239.4270000000001</v>
      </c>
      <c r="H1714" s="4">
        <f t="shared" si="601"/>
        <v>1.593321378374446E-2</v>
      </c>
      <c r="I1714" s="4">
        <f t="shared" si="604"/>
        <v>8.8844327048902012E-3</v>
      </c>
      <c r="J1714" s="4">
        <f t="shared" si="605"/>
        <v>7.0487810788542587E-3</v>
      </c>
      <c r="K1714" s="4">
        <f t="shared" si="607"/>
        <v>-9.2002193088741163E-3</v>
      </c>
      <c r="L1714" s="4">
        <f t="shared" si="617"/>
        <v>-2.2588208210148838E-2</v>
      </c>
      <c r="M1714" s="4">
        <f t="shared" si="610"/>
        <v>2.0191014332462669E-2</v>
      </c>
      <c r="N1714" s="4">
        <f t="shared" si="618"/>
        <v>3.5331248396707184E-2</v>
      </c>
      <c r="O1714" s="4">
        <f t="shared" si="620"/>
        <v>1.4334144334323312E-2</v>
      </c>
      <c r="P1714" s="4">
        <f t="shared" si="621"/>
        <v>0.26041647093309495</v>
      </c>
      <c r="T1714" s="4"/>
      <c r="U1714" s="4">
        <f t="shared" si="611"/>
        <v>-2.0431469005961406E-2</v>
      </c>
      <c r="V1714" s="4">
        <f t="shared" si="612"/>
        <v>-3.0227154315901759E-2</v>
      </c>
      <c r="W1714" s="4">
        <f t="shared" si="613"/>
        <v>3.7123163555288989E-2</v>
      </c>
      <c r="X1714" s="4">
        <f t="shared" si="619"/>
        <v>3.0128296721891084E-2</v>
      </c>
      <c r="Y1714" s="4">
        <f t="shared" si="608"/>
        <v>-2.1554331287566428E-2</v>
      </c>
      <c r="Z1714" s="4">
        <f t="shared" si="609"/>
        <v>-1.5384986978606461E-2</v>
      </c>
      <c r="AA1714" s="4">
        <f t="shared" si="602"/>
        <v>1.593321378374446E-2</v>
      </c>
      <c r="AB1714" s="4">
        <f t="shared" si="603"/>
        <v>1.593321378374446E-2</v>
      </c>
      <c r="AC1714" s="2">
        <f t="shared" si="614"/>
        <v>1.7609969955950724E-2</v>
      </c>
      <c r="AD1714" s="3">
        <f t="shared" si="615"/>
        <v>3294.8182739641361</v>
      </c>
    </row>
    <row r="1715" spans="1:30" x14ac:dyDescent="0.3">
      <c r="A1715" s="1">
        <f t="shared" si="600"/>
        <v>43</v>
      </c>
      <c r="B1715" s="1">
        <f t="shared" si="622"/>
        <v>1</v>
      </c>
      <c r="C1715" s="5">
        <v>41568</v>
      </c>
      <c r="D1715" s="3">
        <v>3361.18</v>
      </c>
      <c r="E1715" s="3">
        <v>3361.76</v>
      </c>
      <c r="F1715" s="3">
        <f t="shared" si="606"/>
        <v>3308.5340000000006</v>
      </c>
      <c r="G1715" s="3">
        <f t="shared" si="616"/>
        <v>3253.9759999999997</v>
      </c>
      <c r="H1715" s="4">
        <f t="shared" si="601"/>
        <v>2.1765835390651208E-3</v>
      </c>
      <c r="I1715" s="4">
        <f t="shared" si="604"/>
        <v>2.3495175736758943E-3</v>
      </c>
      <c r="J1715" s="4">
        <f t="shared" si="605"/>
        <v>-1.7293403461077347E-4</v>
      </c>
      <c r="K1715" s="4">
        <f t="shared" si="607"/>
        <v>-1.7444720741350228E-2</v>
      </c>
      <c r="L1715" s="4">
        <f t="shared" si="617"/>
        <v>-3.333916405940459E-2</v>
      </c>
      <c r="M1715" s="4">
        <f t="shared" si="610"/>
        <v>1.5912183462524269E-2</v>
      </c>
      <c r="N1715" s="4">
        <f t="shared" si="618"/>
        <v>3.2945541085736399E-2</v>
      </c>
      <c r="O1715" s="4">
        <f t="shared" si="620"/>
        <v>1.6231799546588075E-2</v>
      </c>
      <c r="P1715" s="4">
        <f t="shared" si="621"/>
        <v>0.26315987267609448</v>
      </c>
      <c r="T1715" s="4"/>
      <c r="U1715" s="4">
        <f t="shared" si="611"/>
        <v>-2.9178145908619307E-2</v>
      </c>
      <c r="V1715" s="4">
        <f t="shared" si="612"/>
        <v>-3.8886364449533084E-2</v>
      </c>
      <c r="W1715" s="4">
        <f t="shared" si="613"/>
        <v>3.2297098912168802E-2</v>
      </c>
      <c r="X1715" s="4">
        <f t="shared" si="619"/>
        <v>3.4104952838297599E-2</v>
      </c>
      <c r="Y1715" s="4">
        <f t="shared" si="608"/>
        <v>-2.9696033450310959E-2</v>
      </c>
      <c r="Z1715" s="4">
        <f t="shared" si="609"/>
        <v>-2.3578024606884896E-2</v>
      </c>
      <c r="AA1715" s="4">
        <f t="shared" si="602"/>
        <v>2.1765835390651208E-3</v>
      </c>
      <c r="AB1715" s="4">
        <f t="shared" si="603"/>
        <v>2.1765835390651208E-3</v>
      </c>
      <c r="AC1715" s="2">
        <f t="shared" si="614"/>
        <v>1.3162386629271857E-2</v>
      </c>
      <c r="AD1715" s="3">
        <f t="shared" si="615"/>
        <v>3316.9388493094239</v>
      </c>
    </row>
    <row r="1716" spans="1:30" x14ac:dyDescent="0.3">
      <c r="A1716" s="1">
        <f t="shared" si="600"/>
        <v>43</v>
      </c>
      <c r="B1716" s="1">
        <f t="shared" si="622"/>
        <v>2</v>
      </c>
      <c r="C1716" s="5">
        <v>41569</v>
      </c>
      <c r="D1716" s="3">
        <v>3366.93</v>
      </c>
      <c r="E1716" s="3">
        <v>3374.17</v>
      </c>
      <c r="F1716" s="3">
        <f t="shared" si="606"/>
        <v>3332.9880000000003</v>
      </c>
      <c r="G1716" s="3">
        <f t="shared" si="616"/>
        <v>3275.2820000000002</v>
      </c>
      <c r="H1716" s="4">
        <f t="shared" si="601"/>
        <v>1.7107087391927836E-3</v>
      </c>
      <c r="I1716" s="4">
        <f t="shared" si="604"/>
        <v>3.8647141777590718E-3</v>
      </c>
      <c r="J1716" s="4">
        <f t="shared" si="605"/>
        <v>-2.154005438566288E-3</v>
      </c>
      <c r="K1716" s="4">
        <f t="shared" si="607"/>
        <v>-1.0912090396824725E-2</v>
      </c>
      <c r="L1716" s="4">
        <f t="shared" si="617"/>
        <v>-2.8585529817239975E-2</v>
      </c>
      <c r="M1716" s="4">
        <f t="shared" si="610"/>
        <v>1.0183655026660627E-2</v>
      </c>
      <c r="N1716" s="4">
        <f t="shared" si="618"/>
        <v>2.7981712719698543E-2</v>
      </c>
      <c r="O1716" s="4">
        <f t="shared" si="620"/>
        <v>1.7139055460018513E-2</v>
      </c>
      <c r="P1716" s="4">
        <f t="shared" si="621"/>
        <v>0.26532077130927911</v>
      </c>
      <c r="T1716" s="4"/>
      <c r="U1716" s="4">
        <f t="shared" si="611"/>
        <v>-3.4666396920129239E-2</v>
      </c>
      <c r="V1716" s="4">
        <f t="shared" si="612"/>
        <v>-4.4319732950928011E-2</v>
      </c>
      <c r="W1716" s="4">
        <f t="shared" si="613"/>
        <v>3.7683455277286365E-2</v>
      </c>
      <c r="X1716" s="4">
        <f t="shared" si="619"/>
        <v>3.58692382091364E-2</v>
      </c>
      <c r="Y1716" s="4">
        <f t="shared" si="608"/>
        <v>-2.3244857349482725E-2</v>
      </c>
      <c r="Z1716" s="4">
        <f t="shared" si="609"/>
        <v>-1.7086172229553734E-2</v>
      </c>
      <c r="AA1716" s="4">
        <f t="shared" si="602"/>
        <v>1.7107087391927836E-3</v>
      </c>
      <c r="AB1716" s="4">
        <f t="shared" si="603"/>
        <v>1.7107087391927836E-3</v>
      </c>
      <c r="AC1716" s="2">
        <f t="shared" si="614"/>
        <v>9.8984635242541034E-3</v>
      </c>
      <c r="AD1716" s="3">
        <f t="shared" si="615"/>
        <v>3333.602566206283</v>
      </c>
    </row>
    <row r="1717" spans="1:30" x14ac:dyDescent="0.3">
      <c r="A1717" s="1">
        <f t="shared" si="600"/>
        <v>43</v>
      </c>
      <c r="B1717" s="1">
        <f t="shared" si="622"/>
        <v>3</v>
      </c>
      <c r="C1717" s="5">
        <v>41570</v>
      </c>
      <c r="D1717" s="3">
        <v>3346.05</v>
      </c>
      <c r="E1717" s="3">
        <v>3348.6</v>
      </c>
      <c r="F1717" s="3">
        <f t="shared" si="606"/>
        <v>3345.864</v>
      </c>
      <c r="G1717" s="3">
        <f t="shared" si="616"/>
        <v>3295.6340000000005</v>
      </c>
      <c r="H1717" s="4">
        <f t="shared" si="601"/>
        <v>-6.201495130578793E-3</v>
      </c>
      <c r="I1717" s="4">
        <f t="shared" si="604"/>
        <v>-5.4441286275627729E-3</v>
      </c>
      <c r="J1717" s="4">
        <f t="shared" si="605"/>
        <v>-7.573665030160201E-4</v>
      </c>
      <c r="K1717" s="4">
        <f t="shared" si="607"/>
        <v>-6.2705491352655768E-3</v>
      </c>
      <c r="L1717" s="4">
        <f t="shared" si="617"/>
        <v>-2.2839137664809699E-2</v>
      </c>
      <c r="M1717" s="4">
        <f t="shared" si="610"/>
        <v>5.5591022229280438E-5</v>
      </c>
      <c r="N1717" s="4">
        <f t="shared" si="618"/>
        <v>1.5297815230696038E-2</v>
      </c>
      <c r="O1717" s="4">
        <f t="shared" si="620"/>
        <v>1.5011730249099553E-2</v>
      </c>
      <c r="P1717" s="4">
        <f t="shared" si="621"/>
        <v>0.25747389070738441</v>
      </c>
      <c r="T1717" s="4"/>
      <c r="U1717" s="4">
        <f t="shared" si="611"/>
        <v>-2.5322771783197088E-2</v>
      </c>
      <c r="V1717" s="4">
        <f t="shared" si="612"/>
        <v>-3.5069544065365076E-2</v>
      </c>
      <c r="W1717" s="4">
        <f t="shared" si="613"/>
        <v>1.9618060316850903E-2</v>
      </c>
      <c r="X1717" s="4">
        <f t="shared" si="619"/>
        <v>3.0954543717823739E-2</v>
      </c>
      <c r="Y1717" s="4">
        <f t="shared" si="608"/>
        <v>-1.8661190667244799E-2</v>
      </c>
      <c r="Z1717" s="4">
        <f t="shared" si="609"/>
        <v>-1.2473604384109108E-2</v>
      </c>
      <c r="AA1717" s="4">
        <f t="shared" si="602"/>
        <v>-6.201495130578793E-3</v>
      </c>
      <c r="AB1717" s="4">
        <f t="shared" si="603"/>
        <v>-6.201495130578793E-3</v>
      </c>
      <c r="AC1717" s="2">
        <f t="shared" si="614"/>
        <v>2.4800254616073642E-3</v>
      </c>
      <c r="AD1717" s="3">
        <f t="shared" si="615"/>
        <v>3337.7517108041889</v>
      </c>
    </row>
    <row r="1718" spans="1:30" x14ac:dyDescent="0.3">
      <c r="A1718" s="1">
        <f t="shared" si="600"/>
        <v>43</v>
      </c>
      <c r="B1718" s="1">
        <f t="shared" si="622"/>
        <v>4</v>
      </c>
      <c r="C1718" s="5">
        <v>41571</v>
      </c>
      <c r="D1718" s="3">
        <v>3362.38</v>
      </c>
      <c r="E1718" s="3">
        <v>3347.97</v>
      </c>
      <c r="F1718" s="3">
        <f t="shared" si="606"/>
        <v>3358.0840000000003</v>
      </c>
      <c r="G1718" s="3">
        <f t="shared" si="616"/>
        <v>3310.7879999999996</v>
      </c>
      <c r="H1718" s="4">
        <f t="shared" si="601"/>
        <v>4.880381345168161E-3</v>
      </c>
      <c r="I1718" s="4">
        <f t="shared" si="604"/>
        <v>5.7381091137299737E-4</v>
      </c>
      <c r="J1718" s="4">
        <f t="shared" si="605"/>
        <v>4.3065704337951639E-3</v>
      </c>
      <c r="K1718" s="4">
        <f t="shared" si="607"/>
        <v>3.2755039524215226E-3</v>
      </c>
      <c r="L1718" s="4">
        <f t="shared" si="617"/>
        <v>-1.2251593504115157E-2</v>
      </c>
      <c r="M1718" s="4">
        <f t="shared" si="610"/>
        <v>1.2793009346996147E-3</v>
      </c>
      <c r="N1718" s="4">
        <f t="shared" si="618"/>
        <v>1.5582997159588762E-2</v>
      </c>
      <c r="O1718" s="4">
        <f t="shared" si="620"/>
        <v>1.4066226898804041E-2</v>
      </c>
      <c r="P1718" s="4">
        <f t="shared" si="621"/>
        <v>0.26361084282562874</v>
      </c>
      <c r="T1718" s="4"/>
      <c r="U1718" s="4">
        <f t="shared" si="611"/>
        <v>-1.3379955469882392E-2</v>
      </c>
      <c r="V1718" s="4">
        <f t="shared" si="612"/>
        <v>-2.3246155915183558E-2</v>
      </c>
      <c r="W1718" s="4">
        <f t="shared" si="613"/>
        <v>1.8507972665148035E-2</v>
      </c>
      <c r="X1718" s="4">
        <f t="shared" si="619"/>
        <v>2.8984903287644061E-2</v>
      </c>
      <c r="Y1718" s="4">
        <f t="shared" si="608"/>
        <v>-9.2341656729203261E-3</v>
      </c>
      <c r="Z1718" s="4">
        <f t="shared" si="609"/>
        <v>-2.9871396427871341E-3</v>
      </c>
      <c r="AA1718" s="4">
        <f t="shared" si="602"/>
        <v>4.880381345168161E-3</v>
      </c>
      <c r="AB1718" s="4">
        <f t="shared" si="603"/>
        <v>4.880381345168161E-3</v>
      </c>
      <c r="AC1718" s="2">
        <f t="shared" si="614"/>
        <v>4.883106449560597E-3</v>
      </c>
      <c r="AD1718" s="3">
        <f t="shared" si="615"/>
        <v>3345.9611405361265</v>
      </c>
    </row>
    <row r="1719" spans="1:30" x14ac:dyDescent="0.3">
      <c r="A1719" s="1">
        <f t="shared" si="600"/>
        <v>43</v>
      </c>
      <c r="B1719" s="1">
        <f t="shared" si="622"/>
        <v>5</v>
      </c>
      <c r="C1719" s="5">
        <v>41572</v>
      </c>
      <c r="D1719" s="3">
        <v>3383.83</v>
      </c>
      <c r="E1719" s="3">
        <v>3394.16</v>
      </c>
      <c r="F1719" s="3">
        <f t="shared" si="606"/>
        <v>3364.0740000000005</v>
      </c>
      <c r="G1719" s="3">
        <f t="shared" si="616"/>
        <v>3325.7880000000005</v>
      </c>
      <c r="H1719" s="4">
        <f t="shared" si="601"/>
        <v>6.3794098228040306E-3</v>
      </c>
      <c r="I1719" s="4">
        <f t="shared" si="604"/>
        <v>9.4516384227837855E-3</v>
      </c>
      <c r="J1719" s="4">
        <f t="shared" si="605"/>
        <v>-3.0722285999797549E-3</v>
      </c>
      <c r="K1719" s="4">
        <f t="shared" si="607"/>
        <v>-9.6509020396263676E-4</v>
      </c>
      <c r="L1719" s="4">
        <f t="shared" si="617"/>
        <v>-1.2800787273035973E-2</v>
      </c>
      <c r="M1719" s="4">
        <f t="shared" si="610"/>
        <v>5.8726413271525538E-3</v>
      </c>
      <c r="N1719" s="4">
        <f t="shared" si="618"/>
        <v>1.7452104583936034E-2</v>
      </c>
      <c r="O1719" s="4">
        <f t="shared" si="620"/>
        <v>1.1314398181941781E-2</v>
      </c>
      <c r="P1719" s="4">
        <f t="shared" si="621"/>
        <v>0.27167193424855224</v>
      </c>
      <c r="T1719" s="4"/>
      <c r="U1719" s="4">
        <f t="shared" si="611"/>
        <v>-2.5279712584538334E-3</v>
      </c>
      <c r="V1719" s="4">
        <f t="shared" si="612"/>
        <v>-1.2502691545869239E-2</v>
      </c>
      <c r="W1719" s="4">
        <f t="shared" si="613"/>
        <v>8.9299557527400559E-3</v>
      </c>
      <c r="X1719" s="4">
        <f t="shared" si="619"/>
        <v>2.3291848947924628E-2</v>
      </c>
      <c r="Y1719" s="4">
        <f t="shared" si="608"/>
        <v>-1.3421884590446916E-2</v>
      </c>
      <c r="Z1719" s="4">
        <f t="shared" si="609"/>
        <v>-7.201263173975409E-3</v>
      </c>
      <c r="AA1719" s="4">
        <f t="shared" si="602"/>
        <v>6.3794098228040306E-3</v>
      </c>
      <c r="AB1719" s="4">
        <f t="shared" si="603"/>
        <v>6.3794098228040306E-3</v>
      </c>
      <c r="AC1719" s="2">
        <f t="shared" si="614"/>
        <v>7.4607490060815016E-3</v>
      </c>
      <c r="AD1719" s="3">
        <f t="shared" si="615"/>
        <v>3358.5840936907512</v>
      </c>
    </row>
    <row r="1720" spans="1:30" x14ac:dyDescent="0.3">
      <c r="A1720" s="1">
        <f t="shared" si="600"/>
        <v>44</v>
      </c>
      <c r="B1720" s="1">
        <f t="shared" si="622"/>
        <v>1</v>
      </c>
      <c r="C1720" s="5">
        <v>41575</v>
      </c>
      <c r="D1720" s="3">
        <v>3382.68</v>
      </c>
      <c r="E1720" s="3">
        <v>3382.18</v>
      </c>
      <c r="F1720" s="3">
        <f t="shared" si="606"/>
        <v>3368.3739999999998</v>
      </c>
      <c r="G1720" s="3">
        <f t="shared" si="616"/>
        <v>3338.4540000000002</v>
      </c>
      <c r="H1720" s="4">
        <f t="shared" si="601"/>
        <v>-3.3985158828903669E-4</v>
      </c>
      <c r="I1720" s="4">
        <f t="shared" si="604"/>
        <v>-4.876131484146931E-4</v>
      </c>
      <c r="J1720" s="4">
        <f t="shared" si="605"/>
        <v>1.4776156012565641E-4</v>
      </c>
      <c r="K1720" s="4">
        <f t="shared" si="607"/>
        <v>-5.6245437861830528E-3</v>
      </c>
      <c r="L1720" s="4">
        <f t="shared" si="617"/>
        <v>-1.4861857717438514E-2</v>
      </c>
      <c r="M1720" s="4">
        <f t="shared" si="610"/>
        <v>4.2471530774195621E-3</v>
      </c>
      <c r="N1720" s="4">
        <f t="shared" si="618"/>
        <v>1.3247449268433728E-2</v>
      </c>
      <c r="O1720" s="4">
        <f t="shared" si="620"/>
        <v>8.8450577648490607E-3</v>
      </c>
      <c r="P1720" s="4">
        <f t="shared" si="621"/>
        <v>0.27123975452191529</v>
      </c>
      <c r="T1720" s="4"/>
      <c r="U1720" s="4">
        <f t="shared" si="611"/>
        <v>-6.6935986736922637E-3</v>
      </c>
      <c r="V1720" s="4">
        <f t="shared" si="612"/>
        <v>-1.6626662686955378E-2</v>
      </c>
      <c r="W1720" s="4">
        <f t="shared" si="613"/>
        <v>6.396563111764321E-3</v>
      </c>
      <c r="X1720" s="4">
        <f t="shared" si="619"/>
        <v>1.8086560392004201E-2</v>
      </c>
      <c r="Y1720" s="4">
        <f t="shared" si="608"/>
        <v>-1.8023240247701969E-2</v>
      </c>
      <c r="Z1720" s="4">
        <f t="shared" si="609"/>
        <v>-1.1831631527842293E-2</v>
      </c>
      <c r="AA1720" s="4">
        <f t="shared" si="602"/>
        <v>-3.3985158828903669E-4</v>
      </c>
      <c r="AB1720" s="4">
        <f t="shared" si="603"/>
        <v>-3.3985158828903669E-4</v>
      </c>
      <c r="AC1720" s="2">
        <f t="shared" si="614"/>
        <v>4.7488788592178295E-3</v>
      </c>
      <c r="AD1720" s="3">
        <f t="shared" si="615"/>
        <v>3366.6160624605009</v>
      </c>
    </row>
    <row r="1721" spans="1:30" x14ac:dyDescent="0.3">
      <c r="A1721" s="1">
        <f t="shared" si="600"/>
        <v>44</v>
      </c>
      <c r="B1721" s="1">
        <f t="shared" si="622"/>
        <v>2</v>
      </c>
      <c r="C1721" s="5">
        <v>41576</v>
      </c>
      <c r="D1721" s="3">
        <v>3391.75</v>
      </c>
      <c r="E1721" s="3">
        <v>3397.88</v>
      </c>
      <c r="F1721" s="3">
        <f t="shared" si="606"/>
        <v>3373.3380000000006</v>
      </c>
      <c r="G1721" s="3">
        <f t="shared" si="616"/>
        <v>3353.1630000000005</v>
      </c>
      <c r="H1721" s="4">
        <f t="shared" si="601"/>
        <v>2.6813059467641529E-3</v>
      </c>
      <c r="I1721" s="4">
        <f t="shared" si="604"/>
        <v>4.4934785436400353E-3</v>
      </c>
      <c r="J1721" s="4">
        <f t="shared" si="605"/>
        <v>-1.8121725968758824E-3</v>
      </c>
      <c r="K1721" s="4">
        <f t="shared" si="607"/>
        <v>-4.1224709402011743E-3</v>
      </c>
      <c r="L1721" s="4">
        <f t="shared" si="617"/>
        <v>-9.9933911704457902E-3</v>
      </c>
      <c r="M1721" s="4">
        <f t="shared" si="610"/>
        <v>5.4580952160736187E-3</v>
      </c>
      <c r="N1721" s="4">
        <f t="shared" si="618"/>
        <v>1.1507642187391287E-2</v>
      </c>
      <c r="O1721" s="4">
        <f t="shared" si="620"/>
        <v>5.9482567995872877E-3</v>
      </c>
      <c r="P1721" s="4">
        <f t="shared" si="621"/>
        <v>0.27464833723547788</v>
      </c>
      <c r="T1721" s="4"/>
      <c r="U1721" s="4">
        <f t="shared" si="611"/>
        <v>-4.6560715172585055E-3</v>
      </c>
      <c r="V1721" s="4">
        <f t="shared" si="612"/>
        <v>-1.4609510802085926E-2</v>
      </c>
      <c r="W1721" s="4">
        <f t="shared" si="613"/>
        <v>7.371700629356763E-3</v>
      </c>
      <c r="X1721" s="4">
        <f t="shared" si="619"/>
        <v>1.2106254207936051E-2</v>
      </c>
      <c r="Y1721" s="4">
        <f t="shared" si="608"/>
        <v>-1.6539896489575229E-2</v>
      </c>
      <c r="Z1721" s="4">
        <f t="shared" si="609"/>
        <v>-1.0338934916854154E-2</v>
      </c>
      <c r="AA1721" s="4">
        <f t="shared" si="602"/>
        <v>2.6813059467641529E-3</v>
      </c>
      <c r="AB1721" s="4">
        <f t="shared" si="603"/>
        <v>2.6813059467641529E-3</v>
      </c>
      <c r="AC1721" s="2">
        <f t="shared" si="614"/>
        <v>4.9402103220065694E-3</v>
      </c>
      <c r="AD1721" s="3">
        <f t="shared" si="615"/>
        <v>3374.9940416403342</v>
      </c>
    </row>
    <row r="1722" spans="1:30" x14ac:dyDescent="0.3">
      <c r="A1722" s="1">
        <f t="shared" si="600"/>
        <v>44</v>
      </c>
      <c r="B1722" s="1">
        <f t="shared" si="622"/>
        <v>3</v>
      </c>
      <c r="C1722" s="5">
        <v>41577</v>
      </c>
      <c r="D1722" s="3">
        <v>3385.38</v>
      </c>
      <c r="E1722" s="3">
        <v>3402.49</v>
      </c>
      <c r="F1722" s="3">
        <f t="shared" si="606"/>
        <v>3381.2040000000002</v>
      </c>
      <c r="G1722" s="3">
        <f t="shared" si="616"/>
        <v>3363.5339999999997</v>
      </c>
      <c r="H1722" s="4">
        <f t="shared" si="601"/>
        <v>-1.8780865335003732E-3</v>
      </c>
      <c r="I1722" s="4">
        <f t="shared" si="604"/>
        <v>3.1665069654307604E-3</v>
      </c>
      <c r="J1722" s="4">
        <f t="shared" si="605"/>
        <v>-5.0445934989311334E-3</v>
      </c>
      <c r="K1722" s="4">
        <f t="shared" si="607"/>
        <v>-3.4171150585981117E-3</v>
      </c>
      <c r="L1722" s="4">
        <f t="shared" si="617"/>
        <v>-9.0346674528881642E-3</v>
      </c>
      <c r="M1722" s="4">
        <f t="shared" si="610"/>
        <v>1.235063013056867E-3</v>
      </c>
      <c r="N1722" s="4">
        <f t="shared" si="618"/>
        <v>6.4949544140182501E-3</v>
      </c>
      <c r="O1722" s="4">
        <f t="shared" si="620"/>
        <v>5.2195026850753905E-3</v>
      </c>
      <c r="P1722" s="4">
        <f t="shared" si="621"/>
        <v>0.2722544373583673</v>
      </c>
      <c r="T1722" s="4"/>
      <c r="U1722" s="4">
        <f t="shared" si="611"/>
        <v>-1.3473870420874126E-2</v>
      </c>
      <c r="V1722" s="4">
        <f t="shared" si="612"/>
        <v>-2.3339131716665424E-2</v>
      </c>
      <c r="W1722" s="4">
        <f t="shared" si="613"/>
        <v>1.1754157887658561E-2</v>
      </c>
      <c r="X1722" s="4">
        <f t="shared" si="619"/>
        <v>1.0562294223554857E-2</v>
      </c>
      <c r="Y1722" s="4">
        <f t="shared" si="608"/>
        <v>-1.5843335569089401E-2</v>
      </c>
      <c r="Z1722" s="4">
        <f t="shared" si="609"/>
        <v>-9.6379820057979227E-3</v>
      </c>
      <c r="AA1722" s="4">
        <f t="shared" si="602"/>
        <v>-1.8780865335003732E-3</v>
      </c>
      <c r="AB1722" s="4">
        <f t="shared" si="603"/>
        <v>-1.8780865335003732E-3</v>
      </c>
      <c r="AC1722" s="2">
        <f t="shared" si="614"/>
        <v>2.0452570286871659E-3</v>
      </c>
      <c r="AD1722" s="3">
        <f t="shared" si="615"/>
        <v>3378.4560277602232</v>
      </c>
    </row>
    <row r="1723" spans="1:30" x14ac:dyDescent="0.3">
      <c r="A1723" s="1">
        <f t="shared" si="600"/>
        <v>44</v>
      </c>
      <c r="B1723" s="1">
        <f t="shared" si="622"/>
        <v>4</v>
      </c>
      <c r="C1723" s="5">
        <v>41578</v>
      </c>
      <c r="D1723" s="3">
        <v>3377.73</v>
      </c>
      <c r="E1723" s="3">
        <v>3378.51</v>
      </c>
      <c r="F1723" s="3">
        <f t="shared" si="606"/>
        <v>3384.2739999999999</v>
      </c>
      <c r="G1723" s="3">
        <f t="shared" si="616"/>
        <v>3371.1790000000001</v>
      </c>
      <c r="H1723" s="4">
        <f t="shared" si="601"/>
        <v>-2.2597167821633291E-3</v>
      </c>
      <c r="I1723" s="4">
        <f t="shared" si="604"/>
        <v>-2.0293142867270114E-3</v>
      </c>
      <c r="J1723" s="4">
        <f t="shared" si="605"/>
        <v>-2.3040249543631762E-4</v>
      </c>
      <c r="K1723" s="4">
        <f t="shared" si="607"/>
        <v>1.5655554177071565E-4</v>
      </c>
      <c r="L1723" s="4">
        <f t="shared" si="617"/>
        <v>-4.4098118642186841E-3</v>
      </c>
      <c r="M1723" s="4">
        <f t="shared" si="610"/>
        <v>-1.9336495803826373E-3</v>
      </c>
      <c r="N1723" s="4">
        <f t="shared" si="618"/>
        <v>1.9432370692864219E-3</v>
      </c>
      <c r="O1723" s="4">
        <f t="shared" si="620"/>
        <v>3.8768640477479847E-3</v>
      </c>
      <c r="P1723" s="4">
        <f t="shared" si="621"/>
        <v>0.26937950265508687</v>
      </c>
      <c r="T1723" s="4"/>
      <c r="U1723" s="4">
        <f t="shared" si="611"/>
        <v>-6.7939197372229995E-3</v>
      </c>
      <c r="V1723" s="4">
        <f t="shared" si="612"/>
        <v>-1.6725980539850725E-2</v>
      </c>
      <c r="W1723" s="4">
        <f t="shared" si="613"/>
        <v>4.5652186843842483E-3</v>
      </c>
      <c r="X1723" s="4">
        <f t="shared" si="619"/>
        <v>7.7990901954803982E-3</v>
      </c>
      <c r="Y1723" s="4">
        <f t="shared" si="608"/>
        <v>-1.2314224452515749E-2</v>
      </c>
      <c r="Z1723" s="4">
        <f t="shared" si="609"/>
        <v>-6.0866189622352926E-3</v>
      </c>
      <c r="AA1723" s="4">
        <f t="shared" si="602"/>
        <v>-2.2597167821633291E-3</v>
      </c>
      <c r="AB1723" s="4">
        <f t="shared" si="603"/>
        <v>-2.2597167821633291E-3</v>
      </c>
      <c r="AC1723" s="2">
        <f t="shared" si="614"/>
        <v>-1.4329697957372951E-4</v>
      </c>
      <c r="AD1723" s="3">
        <f t="shared" si="615"/>
        <v>3378.2140185068156</v>
      </c>
    </row>
    <row r="1724" spans="1:30" x14ac:dyDescent="0.3">
      <c r="A1724" s="1">
        <f t="shared" si="600"/>
        <v>44</v>
      </c>
      <c r="B1724" s="1">
        <f t="shared" si="622"/>
        <v>5</v>
      </c>
      <c r="C1724" s="5">
        <v>41579</v>
      </c>
      <c r="D1724" s="3">
        <v>3379.76</v>
      </c>
      <c r="E1724" s="3">
        <v>3392.32</v>
      </c>
      <c r="F1724" s="3">
        <f t="shared" si="606"/>
        <v>3383.4600000000005</v>
      </c>
      <c r="G1724" s="3">
        <f t="shared" si="616"/>
        <v>3373.7670000000007</v>
      </c>
      <c r="H1724" s="4">
        <f t="shared" si="601"/>
        <v>6.0099534302629281E-4</v>
      </c>
      <c r="I1724" s="4">
        <f t="shared" si="604"/>
        <v>4.3194689924890813E-3</v>
      </c>
      <c r="J1724" s="4">
        <f t="shared" si="605"/>
        <v>-3.7184736494627886E-3</v>
      </c>
      <c r="K1724" s="4">
        <f t="shared" si="607"/>
        <v>1.9702581319407412E-3</v>
      </c>
      <c r="L1724" s="4">
        <f t="shared" si="617"/>
        <v>-1.3704141209890869E-3</v>
      </c>
      <c r="M1724" s="4">
        <f t="shared" si="610"/>
        <v>-1.0935551181335888E-3</v>
      </c>
      <c r="N1724" s="4">
        <f t="shared" si="618"/>
        <v>1.7763526645436635E-3</v>
      </c>
      <c r="O1724" s="4">
        <f t="shared" si="620"/>
        <v>2.8679551210736135E-3</v>
      </c>
      <c r="P1724" s="4">
        <f t="shared" si="621"/>
        <v>0.27014239382471555</v>
      </c>
      <c r="T1724" s="4"/>
      <c r="U1724" s="4">
        <f t="shared" si="611"/>
        <v>1.8059465972709212E-3</v>
      </c>
      <c r="V1724" s="4">
        <f t="shared" si="612"/>
        <v>-8.2121128687017552E-3</v>
      </c>
      <c r="W1724" s="4">
        <f t="shared" si="613"/>
        <v>-1.2027790994227573E-3</v>
      </c>
      <c r="X1724" s="4">
        <f t="shared" si="619"/>
        <v>5.7626556371827625E-3</v>
      </c>
      <c r="Y1724" s="4">
        <f t="shared" si="608"/>
        <v>-1.0523136607859009E-2</v>
      </c>
      <c r="Z1724" s="4">
        <f t="shared" si="609"/>
        <v>-4.2842378613921995E-3</v>
      </c>
      <c r="AA1724" s="4">
        <f t="shared" si="602"/>
        <v>6.0099534302629281E-4</v>
      </c>
      <c r="AB1724" s="4">
        <f t="shared" si="603"/>
        <v>6.0099534302629281E-4</v>
      </c>
      <c r="AC1724" s="2">
        <f t="shared" si="614"/>
        <v>3.0494896939124407E-4</v>
      </c>
      <c r="AD1724" s="3">
        <f t="shared" si="615"/>
        <v>3378.7293456712105</v>
      </c>
    </row>
    <row r="1725" spans="1:30" x14ac:dyDescent="0.3">
      <c r="A1725" s="1">
        <f t="shared" si="600"/>
        <v>45</v>
      </c>
      <c r="B1725" s="1">
        <f t="shared" si="622"/>
        <v>1</v>
      </c>
      <c r="C1725" s="5">
        <v>41582</v>
      </c>
      <c r="D1725" s="3">
        <v>3384.75</v>
      </c>
      <c r="E1725" s="3">
        <v>3388.7</v>
      </c>
      <c r="F1725" s="3">
        <f t="shared" si="606"/>
        <v>3383.8740000000007</v>
      </c>
      <c r="G1725" s="3">
        <f t="shared" si="616"/>
        <v>3376.1239999999998</v>
      </c>
      <c r="H1725" s="4">
        <f t="shared" si="601"/>
        <v>1.4764361966529522E-3</v>
      </c>
      <c r="I1725" s="4">
        <f t="shared" si="604"/>
        <v>2.645158236087651E-3</v>
      </c>
      <c r="J1725" s="4">
        <f t="shared" si="605"/>
        <v>-1.1687220394346989E-3</v>
      </c>
      <c r="K1725" s="4">
        <f t="shared" si="607"/>
        <v>1.1524486945818583E-3</v>
      </c>
      <c r="L1725" s="4">
        <f t="shared" si="617"/>
        <v>-1.3593996154889368E-3</v>
      </c>
      <c r="M1725" s="4">
        <f t="shared" si="610"/>
        <v>2.5887488718530713E-4</v>
      </c>
      <c r="N1725" s="4">
        <f t="shared" si="618"/>
        <v>2.5550009419085923E-3</v>
      </c>
      <c r="O1725" s="4">
        <f t="shared" si="620"/>
        <v>2.2896816603887758E-3</v>
      </c>
      <c r="P1725" s="4">
        <f t="shared" si="621"/>
        <v>0.27201767802986182</v>
      </c>
      <c r="T1725" s="4"/>
      <c r="U1725" s="4">
        <f t="shared" si="611"/>
        <v>8.6396667218962815E-4</v>
      </c>
      <c r="V1725" s="4">
        <f t="shared" si="612"/>
        <v>-9.1446729945322148E-3</v>
      </c>
      <c r="W1725" s="4">
        <f t="shared" si="613"/>
        <v>6.1194082798259476E-4</v>
      </c>
      <c r="X1725" s="4">
        <f t="shared" si="619"/>
        <v>4.6016267789743392E-3</v>
      </c>
      <c r="Y1725" s="4">
        <f t="shared" si="608"/>
        <v>-1.1330748920063817E-2</v>
      </c>
      <c r="Z1725" s="4">
        <f t="shared" si="609"/>
        <v>-5.0969423709273706E-3</v>
      </c>
      <c r="AA1725" s="4">
        <f t="shared" si="602"/>
        <v>1.4764361966529522E-3</v>
      </c>
      <c r="AB1725" s="4">
        <f t="shared" si="603"/>
        <v>1.4764361966529522E-3</v>
      </c>
      <c r="AC1725" s="2">
        <f t="shared" si="614"/>
        <v>1.1858392946379793E-3</v>
      </c>
      <c r="AD1725" s="3">
        <f t="shared" si="615"/>
        <v>3380.7362304474741</v>
      </c>
    </row>
    <row r="1726" spans="1:30" x14ac:dyDescent="0.3">
      <c r="A1726" s="1">
        <f t="shared" si="600"/>
        <v>45</v>
      </c>
      <c r="B1726" s="1">
        <f t="shared" si="622"/>
        <v>2</v>
      </c>
      <c r="C1726" s="5">
        <v>41583</v>
      </c>
      <c r="D1726" s="3">
        <v>3388.82</v>
      </c>
      <c r="E1726" s="3">
        <v>3372.95</v>
      </c>
      <c r="F1726" s="3">
        <f t="shared" si="606"/>
        <v>3383.2880000000005</v>
      </c>
      <c r="G1726" s="3">
        <f t="shared" si="616"/>
        <v>3378.3130000000006</v>
      </c>
      <c r="H1726" s="4">
        <f t="shared" si="601"/>
        <v>1.2024521751976258E-3</v>
      </c>
      <c r="I1726" s="4">
        <f t="shared" si="604"/>
        <v>-3.4862249796883617E-3</v>
      </c>
      <c r="J1726" s="4">
        <f t="shared" si="605"/>
        <v>4.6886771548859873E-3</v>
      </c>
      <c r="K1726" s="4">
        <f t="shared" si="607"/>
        <v>-8.4053475145868964E-4</v>
      </c>
      <c r="L1726" s="4">
        <f t="shared" si="617"/>
        <v>-2.2466783202433689E-3</v>
      </c>
      <c r="M1726" s="4">
        <f t="shared" si="610"/>
        <v>1.6350958002983185E-3</v>
      </c>
      <c r="N1726" s="4">
        <f t="shared" si="618"/>
        <v>3.1101321872779716E-3</v>
      </c>
      <c r="O1726" s="4">
        <f t="shared" si="620"/>
        <v>1.4680626294698181E-3</v>
      </c>
      <c r="P1726" s="4">
        <f t="shared" si="621"/>
        <v>0.27354721845369867</v>
      </c>
      <c r="T1726" s="4"/>
      <c r="U1726" s="4">
        <f t="shared" si="611"/>
        <v>2.0680995642218774E-3</v>
      </c>
      <c r="V1726" s="4">
        <f t="shared" si="612"/>
        <v>-7.9525814314203459E-3</v>
      </c>
      <c r="W1726" s="4">
        <f t="shared" si="613"/>
        <v>-8.6386083879998123E-4</v>
      </c>
      <c r="X1726" s="4">
        <f t="shared" si="619"/>
        <v>2.9496006626077245E-3</v>
      </c>
      <c r="Y1726" s="4">
        <f t="shared" si="608"/>
        <v>-1.3298882198447982E-2</v>
      </c>
      <c r="Z1726" s="4">
        <f t="shared" si="609"/>
        <v>-7.0774852211749834E-3</v>
      </c>
      <c r="AA1726" s="4">
        <f t="shared" si="602"/>
        <v>1.2024521751976258E-3</v>
      </c>
      <c r="AB1726" s="4">
        <f t="shared" si="603"/>
        <v>1.2024521751976258E-3</v>
      </c>
      <c r="AC1726" s="2">
        <f t="shared" si="614"/>
        <v>1.590282075083375E-3</v>
      </c>
      <c r="AD1726" s="3">
        <f t="shared" si="615"/>
        <v>3383.4308202983161</v>
      </c>
    </row>
    <row r="1727" spans="1:30" x14ac:dyDescent="0.3">
      <c r="A1727" s="1">
        <f t="shared" si="600"/>
        <v>45</v>
      </c>
      <c r="B1727" s="1">
        <f t="shared" si="622"/>
        <v>3</v>
      </c>
      <c r="C1727" s="5">
        <v>41584</v>
      </c>
      <c r="D1727" s="3">
        <v>3385.38</v>
      </c>
      <c r="E1727" s="3">
        <v>3396.48</v>
      </c>
      <c r="F1727" s="3">
        <f t="shared" si="606"/>
        <v>3383.2879999999996</v>
      </c>
      <c r="G1727" s="3">
        <f t="shared" si="616"/>
        <v>3382.2460000000001</v>
      </c>
      <c r="H1727" s="4">
        <f t="shared" si="601"/>
        <v>-1.0151026020856979E-3</v>
      </c>
      <c r="I1727" s="4">
        <f t="shared" si="604"/>
        <v>2.2603738174349344E-3</v>
      </c>
      <c r="J1727" s="4">
        <f t="shared" si="605"/>
        <v>-3.275476419520632E-3</v>
      </c>
      <c r="K1727" s="4">
        <f t="shared" si="607"/>
        <v>-1.7867576324503193E-3</v>
      </c>
      <c r="L1727" s="4">
        <f t="shared" si="617"/>
        <v>-2.042664473835137E-3</v>
      </c>
      <c r="M1727" s="4">
        <f t="shared" si="610"/>
        <v>6.1833340821134742E-4</v>
      </c>
      <c r="N1727" s="4">
        <f t="shared" si="618"/>
        <v>9.2660320981975122E-4</v>
      </c>
      <c r="O1727" s="4">
        <f t="shared" si="620"/>
        <v>3.0779410287750904E-4</v>
      </c>
      <c r="P1727" s="4">
        <f t="shared" si="621"/>
        <v>0.2722544373583673</v>
      </c>
      <c r="T1727" s="4"/>
      <c r="U1727" s="4">
        <f t="shared" si="611"/>
        <v>-1.0151026020856979E-3</v>
      </c>
      <c r="V1727" s="4">
        <f t="shared" si="612"/>
        <v>-1.1004951576064801E-2</v>
      </c>
      <c r="W1727" s="4">
        <f t="shared" si="613"/>
        <v>0</v>
      </c>
      <c r="X1727" s="4">
        <f t="shared" si="619"/>
        <v>6.1634849597935466E-4</v>
      </c>
      <c r="Y1727" s="4">
        <f t="shared" si="608"/>
        <v>-1.4233306789152985E-2</v>
      </c>
      <c r="Z1727" s="4">
        <f t="shared" si="609"/>
        <v>-8.0178015922976985E-3</v>
      </c>
      <c r="AA1727" s="4">
        <f t="shared" si="602"/>
        <v>-1.0151026020856979E-3</v>
      </c>
      <c r="AB1727" s="4">
        <f t="shared" si="603"/>
        <v>-1.0151026020856979E-3</v>
      </c>
      <c r="AC1727" s="2">
        <f t="shared" si="614"/>
        <v>3.8384262164238255E-4</v>
      </c>
      <c r="AD1727" s="3">
        <f t="shared" si="615"/>
        <v>3384.0805468655444</v>
      </c>
    </row>
    <row r="1728" spans="1:30" x14ac:dyDescent="0.3">
      <c r="A1728" s="1">
        <f t="shared" si="600"/>
        <v>45</v>
      </c>
      <c r="B1728" s="1">
        <f t="shared" si="622"/>
        <v>4</v>
      </c>
      <c r="C1728" s="5">
        <v>41585</v>
      </c>
      <c r="D1728" s="3">
        <v>3321.41</v>
      </c>
      <c r="E1728" s="3">
        <v>3386.36</v>
      </c>
      <c r="F1728" s="3">
        <f t="shared" si="606"/>
        <v>3372.0239999999999</v>
      </c>
      <c r="G1728" s="3">
        <f t="shared" si="616"/>
        <v>3378.1489999999999</v>
      </c>
      <c r="H1728" s="4">
        <f t="shared" si="601"/>
        <v>-1.8895958503919872E-2</v>
      </c>
      <c r="I1728" s="4">
        <f t="shared" si="604"/>
        <v>2.8948005836863756E-4</v>
      </c>
      <c r="J1728" s="4">
        <f t="shared" si="605"/>
        <v>-1.918543856228851E-2</v>
      </c>
      <c r="K1728" s="4">
        <f t="shared" si="607"/>
        <v>-2.0750993980006007E-4</v>
      </c>
      <c r="L1728" s="4">
        <f t="shared" si="617"/>
        <v>-2.7372604158681983E-4</v>
      </c>
      <c r="M1728" s="4">
        <f t="shared" si="610"/>
        <v>-1.500997620420259E-2</v>
      </c>
      <c r="N1728" s="4">
        <f t="shared" si="618"/>
        <v>-1.6795884373365426E-2</v>
      </c>
      <c r="O1728" s="4">
        <f t="shared" si="620"/>
        <v>-1.8440963325816447E-3</v>
      </c>
      <c r="P1728" s="4">
        <f t="shared" si="621"/>
        <v>0.24821397030361567</v>
      </c>
      <c r="T1728" s="4"/>
      <c r="U1728" s="4">
        <f t="shared" si="611"/>
        <v>-2.2597167821633291E-3</v>
      </c>
      <c r="V1728" s="4">
        <f t="shared" si="612"/>
        <v>-1.2237119614341754E-2</v>
      </c>
      <c r="W1728" s="4">
        <f t="shared" si="613"/>
        <v>-1.6673920058737721E-2</v>
      </c>
      <c r="X1728" s="4">
        <f t="shared" si="619"/>
        <v>-3.6196832762359077E-3</v>
      </c>
      <c r="Y1728" s="4">
        <f t="shared" si="608"/>
        <v>-1.2673750464241452E-2</v>
      </c>
      <c r="Z1728" s="4">
        <f t="shared" si="609"/>
        <v>-6.4484118752569843E-3</v>
      </c>
      <c r="AA1728" s="4">
        <f t="shared" si="602"/>
        <v>-1.8895958503919872E-2</v>
      </c>
      <c r="AB1728" s="4">
        <f t="shared" si="603"/>
        <v>-1.8895958503919872E-2</v>
      </c>
      <c r="AC1728" s="2">
        <f t="shared" si="614"/>
        <v>-1.2579104831089812E-2</v>
      </c>
      <c r="AD1728" s="3">
        <f t="shared" si="615"/>
        <v>3363.1903645770299</v>
      </c>
    </row>
    <row r="1729" spans="1:30" x14ac:dyDescent="0.3">
      <c r="A1729" s="1">
        <f t="shared" si="600"/>
        <v>45</v>
      </c>
      <c r="B1729" s="1">
        <f t="shared" si="622"/>
        <v>5</v>
      </c>
      <c r="C1729" s="5">
        <v>41586</v>
      </c>
      <c r="D1729" s="3">
        <v>3366.84</v>
      </c>
      <c r="E1729" s="3">
        <v>3333.92</v>
      </c>
      <c r="F1729" s="3">
        <f t="shared" si="606"/>
        <v>3369.44</v>
      </c>
      <c r="G1729" s="3">
        <f t="shared" si="616"/>
        <v>3376.45</v>
      </c>
      <c r="H1729" s="4">
        <f t="shared" si="601"/>
        <v>1.3677925941091372E-2</v>
      </c>
      <c r="I1729" s="4">
        <f t="shared" si="604"/>
        <v>3.7664726727504941E-3</v>
      </c>
      <c r="J1729" s="4">
        <f t="shared" si="605"/>
        <v>9.9114532683408779E-3</v>
      </c>
      <c r="K1729" s="4">
        <f t="shared" si="607"/>
        <v>1.4656426035930611E-2</v>
      </c>
      <c r="L1729" s="4">
        <f t="shared" si="617"/>
        <v>1.6892758731315381E-2</v>
      </c>
      <c r="M1729" s="4">
        <f t="shared" si="610"/>
        <v>-7.7164157842250021E-4</v>
      </c>
      <c r="N1729" s="4">
        <f t="shared" si="618"/>
        <v>-2.8461846021708222E-3</v>
      </c>
      <c r="O1729" s="4">
        <f t="shared" si="620"/>
        <v>-2.0820710220859212E-3</v>
      </c>
      <c r="P1729" s="4">
        <f t="shared" si="621"/>
        <v>0.26528694854806417</v>
      </c>
      <c r="T1729" s="4"/>
      <c r="U1729" s="4">
        <f t="shared" si="611"/>
        <v>1.7567840164267694E-2</v>
      </c>
      <c r="V1729" s="4">
        <f t="shared" si="612"/>
        <v>7.3921617626250572E-3</v>
      </c>
      <c r="W1729" s="4">
        <f t="shared" si="613"/>
        <v>-3.8227566454423012E-3</v>
      </c>
      <c r="X1729" s="4">
        <f t="shared" si="619"/>
        <v>-4.1436872314141249E-3</v>
      </c>
      <c r="Y1729" s="4">
        <f t="shared" si="608"/>
        <v>2.004849651442645E-3</v>
      </c>
      <c r="Z1729" s="4">
        <f t="shared" si="609"/>
        <v>8.3227404801506869E-3</v>
      </c>
      <c r="AA1729" s="4">
        <f t="shared" si="602"/>
        <v>1.3677925941091372E-2</v>
      </c>
      <c r="AB1729" s="4">
        <f t="shared" si="603"/>
        <v>1.3677925941091372E-2</v>
      </c>
      <c r="AC1729" s="2">
        <f t="shared" si="614"/>
        <v>7.2266287735092401E-4</v>
      </c>
      <c r="AD1729" s="3">
        <f t="shared" si="615"/>
        <v>3364.40690971802</v>
      </c>
    </row>
    <row r="1730" spans="1:30" x14ac:dyDescent="0.3">
      <c r="A1730" s="1">
        <f t="shared" si="600"/>
        <v>46</v>
      </c>
      <c r="B1730" s="1">
        <f t="shared" si="622"/>
        <v>1</v>
      </c>
      <c r="C1730" s="5">
        <v>41589</v>
      </c>
      <c r="D1730" s="3">
        <v>3362.97</v>
      </c>
      <c r="E1730" s="3">
        <v>3359.83</v>
      </c>
      <c r="F1730" s="3">
        <f t="shared" si="606"/>
        <v>3365.0840000000003</v>
      </c>
      <c r="G1730" s="3">
        <f t="shared" si="616"/>
        <v>3374.4790000000003</v>
      </c>
      <c r="H1730" s="4">
        <f t="shared" si="601"/>
        <v>-1.1494457711089168E-3</v>
      </c>
      <c r="I1730" s="4">
        <f t="shared" si="604"/>
        <v>-2.0820710220860565E-3</v>
      </c>
      <c r="J1730" s="4">
        <f t="shared" si="605"/>
        <v>9.3262525097713976E-4</v>
      </c>
      <c r="K1730" s="4">
        <f t="shared" si="607"/>
        <v>-3.6458518967339213E-4</v>
      </c>
      <c r="L1730" s="4">
        <f t="shared" si="617"/>
        <v>2.6487085153372764E-3</v>
      </c>
      <c r="M1730" s="4">
        <f t="shared" si="610"/>
        <v>-6.2821611585341921E-4</v>
      </c>
      <c r="N1730" s="4">
        <f t="shared" si="618"/>
        <v>-3.4106005697473502E-3</v>
      </c>
      <c r="O1730" s="4">
        <f t="shared" si="620"/>
        <v>-2.7936615551134806E-3</v>
      </c>
      <c r="P1730" s="4">
        <f t="shared" si="621"/>
        <v>0.26383256981581626</v>
      </c>
      <c r="T1730" s="4"/>
      <c r="U1730" s="4">
        <f t="shared" si="611"/>
        <v>5.3195281035035387E-3</v>
      </c>
      <c r="V1730" s="4">
        <f t="shared" si="612"/>
        <v>-4.7336671775314535E-3</v>
      </c>
      <c r="W1730" s="4">
        <f t="shared" si="613"/>
        <v>-6.434744072678987E-3</v>
      </c>
      <c r="X1730" s="4">
        <f t="shared" si="619"/>
        <v>-5.5528072262739144E-3</v>
      </c>
      <c r="Y1730" s="4">
        <f t="shared" si="608"/>
        <v>-1.2828867169852008E-2</v>
      </c>
      <c r="Z1730" s="4">
        <f t="shared" si="609"/>
        <v>-6.6045066304369739E-3</v>
      </c>
      <c r="AA1730" s="4">
        <f t="shared" si="602"/>
        <v>-1.1494457711089168E-3</v>
      </c>
      <c r="AB1730" s="4">
        <f t="shared" si="603"/>
        <v>-1.1494457711089168E-3</v>
      </c>
      <c r="AC1730" s="2">
        <f t="shared" si="614"/>
        <v>-2.848493480505601E-4</v>
      </c>
      <c r="AD1730" s="3">
        <f t="shared" si="615"/>
        <v>3363.9279398120134</v>
      </c>
    </row>
    <row r="1731" spans="1:30" x14ac:dyDescent="0.3">
      <c r="A1731" s="1">
        <f t="shared" ref="A1731:A1794" si="623">WEEKNUM(C1731,2)</f>
        <v>46</v>
      </c>
      <c r="B1731" s="1">
        <f t="shared" si="622"/>
        <v>2</v>
      </c>
      <c r="C1731" s="5">
        <v>41590</v>
      </c>
      <c r="D1731" s="3">
        <v>3365.22</v>
      </c>
      <c r="E1731" s="3">
        <v>3351.25</v>
      </c>
      <c r="F1731" s="3">
        <f t="shared" si="606"/>
        <v>3360.364</v>
      </c>
      <c r="G1731" s="3">
        <f t="shared" si="616"/>
        <v>3371.826</v>
      </c>
      <c r="H1731" s="4">
        <f t="shared" ref="H1731:H1794" si="624">(D1731-D1730)/D1730</f>
        <v>6.6905146343856773E-4</v>
      </c>
      <c r="I1731" s="4">
        <f t="shared" si="604"/>
        <v>-3.4850147339999466E-3</v>
      </c>
      <c r="J1731" s="4">
        <f t="shared" si="605"/>
        <v>4.154066197438514E-3</v>
      </c>
      <c r="K1731" s="4">
        <f t="shared" si="607"/>
        <v>-1.1359007068156152E-3</v>
      </c>
      <c r="L1731" s="4">
        <f t="shared" si="617"/>
        <v>2.8516460152783404E-3</v>
      </c>
      <c r="M1731" s="4">
        <f t="shared" si="610"/>
        <v>1.4450815447373461E-3</v>
      </c>
      <c r="N1731" s="4">
        <f t="shared" si="618"/>
        <v>-1.9591758293578086E-3</v>
      </c>
      <c r="O1731" s="4">
        <f t="shared" si="620"/>
        <v>-3.406018031510567E-3</v>
      </c>
      <c r="P1731" s="4">
        <f t="shared" si="621"/>
        <v>0.2646781388461929</v>
      </c>
      <c r="T1731" s="4"/>
      <c r="U1731" s="4">
        <f t="shared" si="611"/>
        <v>7.6866579243943193E-3</v>
      </c>
      <c r="V1731" s="4">
        <f t="shared" si="612"/>
        <v>-2.3902086548495843E-3</v>
      </c>
      <c r="W1731" s="4">
        <f t="shared" si="613"/>
        <v>-6.9640759910530401E-3</v>
      </c>
      <c r="X1731" s="4">
        <f t="shared" si="619"/>
        <v>-6.7756572895953373E-3</v>
      </c>
      <c r="Y1731" s="4">
        <f t="shared" si="608"/>
        <v>-1.3590565286531178E-2</v>
      </c>
      <c r="Z1731" s="4">
        <f t="shared" si="609"/>
        <v>-7.3710074439766356E-3</v>
      </c>
      <c r="AA1731" s="4">
        <f t="shared" ref="AA1731:AA1794" si="625">(D1731-D1730)/D1730</f>
        <v>6.6905146343856773E-4</v>
      </c>
      <c r="AB1731" s="4">
        <f t="shared" ref="AB1731:AB1794" si="626">(D1731-D1730)/D1730</f>
        <v>6.6905146343856773E-4</v>
      </c>
      <c r="AC1731" s="2">
        <f t="shared" si="614"/>
        <v>2.5596349084382414E-4</v>
      </c>
      <c r="AD1731" s="3">
        <f t="shared" si="615"/>
        <v>3364.3586265413423</v>
      </c>
    </row>
    <row r="1732" spans="1:30" x14ac:dyDescent="0.3">
      <c r="A1732" s="1">
        <f t="shared" si="623"/>
        <v>46</v>
      </c>
      <c r="B1732" s="1">
        <f t="shared" si="622"/>
        <v>3</v>
      </c>
      <c r="C1732" s="5">
        <v>41591</v>
      </c>
      <c r="D1732" s="3">
        <v>3405.56</v>
      </c>
      <c r="E1732" s="3">
        <v>3346.45</v>
      </c>
      <c r="F1732" s="3">
        <f t="shared" si="606"/>
        <v>3364.4</v>
      </c>
      <c r="G1732" s="3">
        <f t="shared" si="616"/>
        <v>3373.8440000000001</v>
      </c>
      <c r="H1732" s="4">
        <f t="shared" si="624"/>
        <v>1.1987329208788771E-2</v>
      </c>
      <c r="I1732" s="4">
        <f t="shared" ref="I1732:I1795" si="627">(E1732-D1731)/D1731</f>
        <v>-5.5776442550561278E-3</v>
      </c>
      <c r="J1732" s="4">
        <f t="shared" ref="J1732:J1795" si="628">H1732-I1732</f>
        <v>1.7564973463844898E-2</v>
      </c>
      <c r="K1732" s="4">
        <f t="shared" si="607"/>
        <v>-3.3014186293912813E-3</v>
      </c>
      <c r="L1732" s="4">
        <f t="shared" si="617"/>
        <v>1.5155027011608049E-3</v>
      </c>
      <c r="M1732" s="4">
        <f t="shared" si="610"/>
        <v>1.2233979312804616E-2</v>
      </c>
      <c r="N1732" s="4">
        <f t="shared" si="618"/>
        <v>9.4005531968875539E-3</v>
      </c>
      <c r="O1732" s="4">
        <f t="shared" si="620"/>
        <v>-2.7731122047475187E-3</v>
      </c>
      <c r="P1732" s="4">
        <f t="shared" si="621"/>
        <v>0.27983825203970047</v>
      </c>
      <c r="T1732" s="4"/>
      <c r="U1732" s="4">
        <f t="shared" si="611"/>
        <v>5.9906930304706113E-3</v>
      </c>
      <c r="V1732" s="4">
        <f t="shared" si="612"/>
        <v>-4.069213899834054E-3</v>
      </c>
      <c r="W1732" s="4">
        <f t="shared" si="613"/>
        <v>5.9609260998764796E-3</v>
      </c>
      <c r="X1732" s="4">
        <f t="shared" si="619"/>
        <v>-5.5827349016694611E-3</v>
      </c>
      <c r="Y1732" s="4">
        <f t="shared" si="608"/>
        <v>-1.5729081738750428E-2</v>
      </c>
      <c r="Z1732" s="4">
        <f t="shared" si="609"/>
        <v>-9.5230077765236405E-3</v>
      </c>
      <c r="AA1732" s="4">
        <f t="shared" si="625"/>
        <v>1.1987329208788771E-2</v>
      </c>
      <c r="AB1732" s="4">
        <f t="shared" si="626"/>
        <v>1.1987329208788771E-2</v>
      </c>
      <c r="AC1732" s="2">
        <f t="shared" si="614"/>
        <v>8.0655111951548151E-3</v>
      </c>
      <c r="AD1732" s="3">
        <f t="shared" si="615"/>
        <v>3378.0924176942285</v>
      </c>
    </row>
    <row r="1733" spans="1:30" x14ac:dyDescent="0.3">
      <c r="A1733" s="1">
        <f t="shared" si="623"/>
        <v>46</v>
      </c>
      <c r="B1733" s="1">
        <f t="shared" si="622"/>
        <v>4</v>
      </c>
      <c r="C1733" s="5">
        <v>41592</v>
      </c>
      <c r="D1733" s="3">
        <v>3415.14</v>
      </c>
      <c r="E1733" s="3">
        <v>3393.25</v>
      </c>
      <c r="F1733" s="3">
        <f t="shared" si="606"/>
        <v>3383.1459999999997</v>
      </c>
      <c r="G1733" s="3">
        <f t="shared" si="616"/>
        <v>3377.5850000000005</v>
      </c>
      <c r="H1733" s="4">
        <f t="shared" si="624"/>
        <v>2.8130468997756394E-3</v>
      </c>
      <c r="I1733" s="4">
        <f t="shared" si="627"/>
        <v>-3.6146771749726758E-3</v>
      </c>
      <c r="J1733" s="4">
        <f t="shared" si="628"/>
        <v>6.4277240747483153E-3</v>
      </c>
      <c r="K1733" s="4">
        <f t="shared" si="607"/>
        <v>-8.9302493569340616E-3</v>
      </c>
      <c r="L1733" s="4">
        <f t="shared" si="617"/>
        <v>-9.4397919219679771E-3</v>
      </c>
      <c r="M1733" s="4">
        <f t="shared" si="610"/>
        <v>9.4568783020301649E-3</v>
      </c>
      <c r="N1733" s="4">
        <f t="shared" si="618"/>
        <v>1.1118891160399923E-2</v>
      </c>
      <c r="O1733" s="4">
        <f t="shared" si="620"/>
        <v>1.6283373448816856E-3</v>
      </c>
      <c r="P1733" s="4">
        <f t="shared" si="621"/>
        <v>0.28343849706681501</v>
      </c>
      <c r="T1733" s="4"/>
      <c r="U1733" s="4">
        <f t="shared" si="611"/>
        <v>-2.4709592548655755E-2</v>
      </c>
      <c r="V1733" s="4">
        <f t="shared" si="612"/>
        <v>-3.4462496623169241E-2</v>
      </c>
      <c r="W1733" s="4">
        <f t="shared" si="613"/>
        <v>2.8219942735163688E-2</v>
      </c>
      <c r="X1733" s="4">
        <f t="shared" si="619"/>
        <v>3.298315788974172E-3</v>
      </c>
      <c r="Y1733" s="4">
        <f t="shared" si="608"/>
        <v>-2.1287727544503456E-2</v>
      </c>
      <c r="Z1733" s="4">
        <f t="shared" si="609"/>
        <v>-1.5116702232358965E-2</v>
      </c>
      <c r="AA1733" s="4">
        <f t="shared" si="625"/>
        <v>2.8130468997756394E-3</v>
      </c>
      <c r="AB1733" s="4">
        <f t="shared" si="626"/>
        <v>2.8130468997756394E-3</v>
      </c>
      <c r="AC1733" s="2">
        <f t="shared" si="614"/>
        <v>7.2320280292600351E-3</v>
      </c>
      <c r="AD1733" s="3">
        <f t="shared" si="615"/>
        <v>3390.4416117961528</v>
      </c>
    </row>
    <row r="1734" spans="1:30" x14ac:dyDescent="0.3">
      <c r="A1734" s="1">
        <f t="shared" si="623"/>
        <v>46</v>
      </c>
      <c r="B1734" s="1">
        <f t="shared" si="622"/>
        <v>5</v>
      </c>
      <c r="C1734" s="5">
        <v>41593</v>
      </c>
      <c r="D1734" s="3">
        <v>3422.58</v>
      </c>
      <c r="E1734" s="3">
        <v>3419.77</v>
      </c>
      <c r="F1734" s="3">
        <f t="shared" ref="F1734:F1797" si="629">AVERAGE(D1730:D1734)</f>
        <v>3394.2940000000003</v>
      </c>
      <c r="G1734" s="3">
        <f t="shared" si="616"/>
        <v>3381.8670000000006</v>
      </c>
      <c r="H1734" s="4">
        <f t="shared" si="624"/>
        <v>2.1785344085454928E-3</v>
      </c>
      <c r="I1734" s="4">
        <f t="shared" si="627"/>
        <v>1.3557277300491662E-3</v>
      </c>
      <c r="J1734" s="4">
        <f t="shared" si="628"/>
        <v>8.2280667849632654E-4</v>
      </c>
      <c r="K1734" s="4">
        <f t="shared" ref="K1734:K1797" si="630">(SUM(D1730:D1733)/4-D1733)/D1733</f>
        <v>-8.1746282729258588E-3</v>
      </c>
      <c r="L1734" s="4">
        <f t="shared" si="617"/>
        <v>-1.1067384255598943E-2</v>
      </c>
      <c r="M1734" s="4">
        <f t="shared" si="610"/>
        <v>8.3333971659495607E-3</v>
      </c>
      <c r="N1734" s="4">
        <f t="shared" si="618"/>
        <v>1.2038616539325548E-2</v>
      </c>
      <c r="O1734" s="4">
        <f t="shared" si="620"/>
        <v>3.6308866410718465E-3</v>
      </c>
      <c r="P1734" s="4">
        <f t="shared" si="621"/>
        <v>0.28623451199392697</v>
      </c>
      <c r="T1734" s="4"/>
      <c r="U1734" s="4">
        <f t="shared" si="611"/>
        <v>-1.4142904829670153E-2</v>
      </c>
      <c r="V1734" s="4">
        <f t="shared" si="612"/>
        <v>-2.4001475781373457E-2</v>
      </c>
      <c r="W1734" s="4">
        <f t="shared" si="613"/>
        <v>1.6555583276900529E-2</v>
      </c>
      <c r="X1734" s="4">
        <f t="shared" si="619"/>
        <v>7.3762999192744996E-3</v>
      </c>
      <c r="Y1734" s="4">
        <f t="shared" ref="Y1734:Y1797" si="631">(SUM(D1730:D1733)*(0.99/4.01)-D1733)/D1733</f>
        <v>-2.054152816977213E-2</v>
      </c>
      <c r="Z1734" s="4">
        <f t="shared" ref="Z1734:Z1797" si="632">(SUM(D1730:D1733)*(0.995/4.005)-D1733)/D1733</f>
        <v>-1.4365797884205998E-2</v>
      </c>
      <c r="AA1734" s="4">
        <f t="shared" si="625"/>
        <v>2.1785344085454928E-3</v>
      </c>
      <c r="AB1734" s="4">
        <f t="shared" si="626"/>
        <v>2.1785344085454928E-3</v>
      </c>
      <c r="AC1734" s="2">
        <f t="shared" si="614"/>
        <v>6.2600705128581695E-3</v>
      </c>
      <c r="AD1734" s="3">
        <f t="shared" si="615"/>
        <v>3401.1544078641018</v>
      </c>
    </row>
    <row r="1735" spans="1:30" x14ac:dyDescent="0.3">
      <c r="A1735" s="1">
        <f t="shared" si="623"/>
        <v>47</v>
      </c>
      <c r="B1735" s="1">
        <f t="shared" si="622"/>
        <v>1</v>
      </c>
      <c r="C1735" s="5">
        <v>41596</v>
      </c>
      <c r="D1735" s="3">
        <v>3388.87</v>
      </c>
      <c r="E1735" s="3">
        <v>3423.47</v>
      </c>
      <c r="F1735" s="3">
        <f t="shared" si="629"/>
        <v>3399.4739999999997</v>
      </c>
      <c r="G1735" s="3">
        <f t="shared" si="616"/>
        <v>3382.2790000000009</v>
      </c>
      <c r="H1735" s="4">
        <f t="shared" si="624"/>
        <v>-9.8492949763044364E-3</v>
      </c>
      <c r="I1735" s="4">
        <f t="shared" si="627"/>
        <v>2.6003774930019829E-4</v>
      </c>
      <c r="J1735" s="4">
        <f t="shared" si="628"/>
        <v>-1.0109332725604634E-2</v>
      </c>
      <c r="K1735" s="4">
        <f t="shared" si="630"/>
        <v>-5.9764855752093239E-3</v>
      </c>
      <c r="L1735" s="4">
        <f t="shared" si="617"/>
        <v>-1.1989006344141802E-2</v>
      </c>
      <c r="M1735" s="4">
        <f t="shared" ref="M1735:M1798" si="633">(D1735-F1735)/F1735</f>
        <v>-3.119306104414923E-3</v>
      </c>
      <c r="N1735" s="4">
        <f t="shared" si="618"/>
        <v>1.9486860782327487E-3</v>
      </c>
      <c r="O1735" s="4">
        <f t="shared" si="620"/>
        <v>5.0739627073327683E-3</v>
      </c>
      <c r="P1735" s="4">
        <f t="shared" si="621"/>
        <v>0.27356600887659582</v>
      </c>
      <c r="T1735" s="4"/>
      <c r="U1735" s="4">
        <f t="shared" ref="U1735:U1798" si="634">(D1730-D1734)/D1734</f>
        <v>-1.7416685658187721E-2</v>
      </c>
      <c r="V1735" s="4">
        <f t="shared" ref="V1735:V1798" si="635">(D1730*(1-0.01)-D1734)/D1734</f>
        <v>-2.7242518801605831E-2</v>
      </c>
      <c r="W1735" s="4">
        <f t="shared" ref="W1735:W1798" si="636">(D1735-D1730)/D1730</f>
        <v>7.7015257346928732E-3</v>
      </c>
      <c r="X1735" s="4">
        <f t="shared" si="619"/>
        <v>1.0219655735190984E-2</v>
      </c>
      <c r="Y1735" s="4">
        <f t="shared" si="631"/>
        <v>-1.8370793735119441E-2</v>
      </c>
      <c r="Z1735" s="4">
        <f t="shared" si="632"/>
        <v>-1.2181376426799756E-2</v>
      </c>
      <c r="AA1735" s="4">
        <f t="shared" si="625"/>
        <v>-9.8492949763044364E-3</v>
      </c>
      <c r="AB1735" s="4">
        <f t="shared" si="626"/>
        <v>-9.8492949763044364E-3</v>
      </c>
      <c r="AC1735" s="2">
        <f t="shared" si="614"/>
        <v>-2.4166182954007132E-3</v>
      </c>
      <c r="AD1735" s="3">
        <f t="shared" si="615"/>
        <v>3397.0596052427345</v>
      </c>
    </row>
    <row r="1736" spans="1:30" x14ac:dyDescent="0.3">
      <c r="A1736" s="1">
        <f t="shared" si="623"/>
        <v>47</v>
      </c>
      <c r="B1736" s="1">
        <f t="shared" si="622"/>
        <v>2</v>
      </c>
      <c r="C1736" s="5">
        <v>41597</v>
      </c>
      <c r="D1736" s="3">
        <v>3378.13</v>
      </c>
      <c r="E1736" s="3">
        <v>3385.82</v>
      </c>
      <c r="F1736" s="3">
        <f t="shared" si="629"/>
        <v>3402.0559999999996</v>
      </c>
      <c r="G1736" s="3">
        <f t="shared" si="616"/>
        <v>3381.21</v>
      </c>
      <c r="H1736" s="4">
        <f t="shared" si="624"/>
        <v>-3.1691979922510399E-3</v>
      </c>
      <c r="I1736" s="4">
        <f t="shared" si="627"/>
        <v>-9.0000501642132247E-4</v>
      </c>
      <c r="J1736" s="4">
        <f t="shared" si="628"/>
        <v>-2.2691929758297175E-3</v>
      </c>
      <c r="K1736" s="4">
        <f t="shared" si="630"/>
        <v>5.6560151318874917E-3</v>
      </c>
      <c r="L1736" s="4">
        <f t="shared" si="617"/>
        <v>-2.1593562980515017E-3</v>
      </c>
      <c r="M1736" s="4">
        <f t="shared" si="633"/>
        <v>-7.032806044344796E-3</v>
      </c>
      <c r="N1736" s="4">
        <f t="shared" si="618"/>
        <v>-9.1091650622112416E-4</v>
      </c>
      <c r="O1736" s="4">
        <f t="shared" si="620"/>
        <v>6.1708696823389118E-3</v>
      </c>
      <c r="P1736" s="4">
        <f t="shared" si="621"/>
        <v>0.26952982603826492</v>
      </c>
      <c r="T1736" s="4"/>
      <c r="U1736" s="4">
        <f t="shared" si="634"/>
        <v>-6.9787274224151685E-3</v>
      </c>
      <c r="V1736" s="4">
        <f t="shared" si="635"/>
        <v>-1.6908940148191016E-2</v>
      </c>
      <c r="W1736" s="4">
        <f t="shared" si="636"/>
        <v>3.8363019356833462E-3</v>
      </c>
      <c r="X1736" s="4">
        <f t="shared" si="619"/>
        <v>1.2406989242831894E-2</v>
      </c>
      <c r="Y1736" s="4">
        <f t="shared" si="631"/>
        <v>-6.8833366777370317E-3</v>
      </c>
      <c r="Z1736" s="4">
        <f t="shared" si="632"/>
        <v>-6.2148808366731083E-4</v>
      </c>
      <c r="AA1736" s="4">
        <f t="shared" si="625"/>
        <v>-3.1691979922510399E-3</v>
      </c>
      <c r="AB1736" s="4">
        <f t="shared" si="626"/>
        <v>-3.1691979922510399E-3</v>
      </c>
      <c r="AC1736" s="2">
        <f t="shared" ref="AC1736:AC1799" si="637">(D1736-AD1736)/D1736</f>
        <v>-3.7357167511286433E-3</v>
      </c>
      <c r="AD1736" s="3">
        <f t="shared" si="615"/>
        <v>3390.7497368284903</v>
      </c>
    </row>
    <row r="1737" spans="1:30" x14ac:dyDescent="0.3">
      <c r="A1737" s="1">
        <f t="shared" si="623"/>
        <v>47</v>
      </c>
      <c r="B1737" s="1">
        <f t="shared" si="622"/>
        <v>3</v>
      </c>
      <c r="C1737" s="5">
        <v>41598</v>
      </c>
      <c r="D1737" s="3">
        <v>3367.17</v>
      </c>
      <c r="E1737" s="3">
        <v>3386.06</v>
      </c>
      <c r="F1737" s="3">
        <f t="shared" si="629"/>
        <v>3394.3779999999997</v>
      </c>
      <c r="G1737" s="3">
        <f t="shared" si="616"/>
        <v>3379.3890000000001</v>
      </c>
      <c r="H1737" s="4">
        <f t="shared" si="624"/>
        <v>-3.2443985281798023E-3</v>
      </c>
      <c r="I1737" s="4">
        <f t="shared" si="627"/>
        <v>2.3474525847139798E-3</v>
      </c>
      <c r="J1737" s="4">
        <f t="shared" si="628"/>
        <v>-5.5918511128937821E-3</v>
      </c>
      <c r="K1737" s="4">
        <f t="shared" si="630"/>
        <v>6.8233016491372981E-3</v>
      </c>
      <c r="L1737" s="4">
        <f t="shared" si="617"/>
        <v>7.745902812108438E-4</v>
      </c>
      <c r="M1737" s="4">
        <f t="shared" si="633"/>
        <v>-8.0156069830760249E-3</v>
      </c>
      <c r="N1737" s="4">
        <f t="shared" si="618"/>
        <v>-3.6157423723637764E-3</v>
      </c>
      <c r="O1737" s="4">
        <f t="shared" si="620"/>
        <v>4.4515126946366168E-3</v>
      </c>
      <c r="P1737" s="4">
        <f t="shared" si="621"/>
        <v>0.26541096533918601</v>
      </c>
      <c r="T1737" s="4"/>
      <c r="U1737" s="4">
        <f t="shared" si="634"/>
        <v>8.1198769733550318E-3</v>
      </c>
      <c r="V1737" s="4">
        <f t="shared" si="635"/>
        <v>-1.9613217963785597E-3</v>
      </c>
      <c r="W1737" s="4">
        <f t="shared" si="636"/>
        <v>-1.1272742221543557E-2</v>
      </c>
      <c r="X1737" s="4">
        <f t="shared" si="619"/>
        <v>8.9103554868623265E-3</v>
      </c>
      <c r="Y1737" s="4">
        <f t="shared" si="631"/>
        <v>-5.730604855215986E-3</v>
      </c>
      <c r="Z1737" s="4">
        <f t="shared" si="632"/>
        <v>5.3851200089050576E-4</v>
      </c>
      <c r="AA1737" s="4">
        <f t="shared" si="625"/>
        <v>-3.2443985281798023E-3</v>
      </c>
      <c r="AB1737" s="4">
        <f t="shared" si="626"/>
        <v>-3.2443985281798023E-3</v>
      </c>
      <c r="AC1737" s="2">
        <f t="shared" si="637"/>
        <v>-4.6685568451628008E-3</v>
      </c>
      <c r="AD1737" s="3">
        <f t="shared" ref="AD1737:AD1800" si="638">D1737*(2/(5+1))+AD1736*(1-(2/(5+1)))</f>
        <v>3382.8898245523269</v>
      </c>
    </row>
    <row r="1738" spans="1:30" x14ac:dyDescent="0.3">
      <c r="A1738" s="1">
        <f t="shared" si="623"/>
        <v>47</v>
      </c>
      <c r="B1738" s="1">
        <f t="shared" si="622"/>
        <v>4</v>
      </c>
      <c r="C1738" s="5">
        <v>41599</v>
      </c>
      <c r="D1738" s="3">
        <v>3402.74</v>
      </c>
      <c r="E1738" s="3">
        <v>3382.5</v>
      </c>
      <c r="F1738" s="3">
        <f t="shared" si="629"/>
        <v>3391.8979999999997</v>
      </c>
      <c r="G1738" s="3">
        <f t="shared" si="616"/>
        <v>3387.5219999999995</v>
      </c>
      <c r="H1738" s="4">
        <f t="shared" si="624"/>
        <v>1.0563767199161227E-2</v>
      </c>
      <c r="I1738" s="4">
        <f t="shared" si="627"/>
        <v>4.5527846826860325E-3</v>
      </c>
      <c r="J1738" s="4">
        <f t="shared" si="628"/>
        <v>6.0109825164751949E-3</v>
      </c>
      <c r="K1738" s="4">
        <f t="shared" si="630"/>
        <v>6.5388738911311061E-3</v>
      </c>
      <c r="L1738" s="4">
        <f t="shared" si="617"/>
        <v>5.5420757226723287E-3</v>
      </c>
      <c r="M1738" s="4">
        <f t="shared" si="633"/>
        <v>3.1964404589996808E-3</v>
      </c>
      <c r="N1738" s="4">
        <f t="shared" si="618"/>
        <v>4.4923693484500773E-3</v>
      </c>
      <c r="O1738" s="4">
        <f t="shared" si="620"/>
        <v>1.2860224407389939E-3</v>
      </c>
      <c r="P1738" s="4">
        <f t="shared" si="621"/>
        <v>0.27877847218829505</v>
      </c>
      <c r="T1738" s="4"/>
      <c r="U1738" s="4">
        <f t="shared" si="634"/>
        <v>1.4246384946408942E-2</v>
      </c>
      <c r="V1738" s="4">
        <f t="shared" si="635"/>
        <v>4.103921096944795E-3</v>
      </c>
      <c r="W1738" s="4">
        <f t="shared" si="636"/>
        <v>-3.6308906809091549E-3</v>
      </c>
      <c r="X1738" s="4">
        <f t="shared" si="619"/>
        <v>2.5869412670928046E-3</v>
      </c>
      <c r="Y1738" s="4">
        <f t="shared" si="631"/>
        <v>-6.0114861324491366E-3</v>
      </c>
      <c r="Z1738" s="4">
        <f t="shared" si="632"/>
        <v>2.558596970540635E-4</v>
      </c>
      <c r="AA1738" s="4">
        <f t="shared" si="625"/>
        <v>1.0563767199161227E-2</v>
      </c>
      <c r="AB1738" s="4">
        <f t="shared" si="626"/>
        <v>1.0563767199161227E-2</v>
      </c>
      <c r="AC1738" s="2">
        <f t="shared" si="637"/>
        <v>3.8890571417294854E-3</v>
      </c>
      <c r="AD1738" s="3">
        <f t="shared" si="638"/>
        <v>3389.5065497015512</v>
      </c>
    </row>
    <row r="1739" spans="1:30" x14ac:dyDescent="0.3">
      <c r="A1739" s="1">
        <f t="shared" si="623"/>
        <v>47</v>
      </c>
      <c r="B1739" s="1">
        <f t="shared" si="622"/>
        <v>5</v>
      </c>
      <c r="C1739" s="5">
        <v>41600</v>
      </c>
      <c r="D1739" s="3">
        <v>3422.02</v>
      </c>
      <c r="E1739" s="3">
        <v>3409.52</v>
      </c>
      <c r="F1739" s="3">
        <f t="shared" si="629"/>
        <v>3391.7860000000001</v>
      </c>
      <c r="G1739" s="3">
        <f t="shared" ref="G1739:G1802" si="639">AVERAGE(D1730:D1739)</f>
        <v>3393.0399999999995</v>
      </c>
      <c r="H1739" s="4">
        <f t="shared" si="624"/>
        <v>5.6660220880820162E-3</v>
      </c>
      <c r="I1739" s="4">
        <f t="shared" si="627"/>
        <v>1.9925119168670543E-3</v>
      </c>
      <c r="J1739" s="4">
        <f t="shared" si="628"/>
        <v>3.673510171214962E-3</v>
      </c>
      <c r="K1739" s="4">
        <f t="shared" si="630"/>
        <v>-5.4404685635693053E-3</v>
      </c>
      <c r="L1739" s="4">
        <f t="shared" ref="L1739:L1802" si="640">(SUM(D1730:D1738)/9-D1738)/D1738</f>
        <v>-3.7969401129678065E-3</v>
      </c>
      <c r="M1739" s="4">
        <f t="shared" si="633"/>
        <v>8.9138878455185325E-3</v>
      </c>
      <c r="N1739" s="4">
        <f t="shared" ref="N1739:N1802" si="641">(D1739-G1739)/G1739</f>
        <v>8.541013368542804E-3</v>
      </c>
      <c r="O1739" s="4">
        <f t="shared" si="620"/>
        <v>-3.6645022530536078E-4</v>
      </c>
      <c r="P1739" s="4">
        <f t="shared" si="621"/>
        <v>0.2860240592574777</v>
      </c>
      <c r="T1739" s="4"/>
      <c r="U1739" s="4">
        <f t="shared" si="634"/>
        <v>5.8305953437524311E-3</v>
      </c>
      <c r="V1739" s="4">
        <f t="shared" si="635"/>
        <v>-4.2277106096851418E-3</v>
      </c>
      <c r="W1739" s="4">
        <f t="shared" si="636"/>
        <v>-1.636192579866491E-4</v>
      </c>
      <c r="X1739" s="4">
        <f t="shared" ref="X1739:X1802" si="642">(F1739-F1734)/F1734</f>
        <v>-7.3888708520837185E-4</v>
      </c>
      <c r="Y1739" s="4">
        <f t="shared" si="631"/>
        <v>-1.7841460227365137E-2</v>
      </c>
      <c r="Z1739" s="4">
        <f t="shared" si="632"/>
        <v>-1.164870533907757E-2</v>
      </c>
      <c r="AA1739" s="4">
        <f t="shared" si="625"/>
        <v>5.6660220880820162E-3</v>
      </c>
      <c r="AB1739" s="4">
        <f t="shared" si="626"/>
        <v>5.6660220880820162E-3</v>
      </c>
      <c r="AC1739" s="2">
        <f t="shared" si="637"/>
        <v>6.3341633106466034E-3</v>
      </c>
      <c r="AD1739" s="3">
        <f t="shared" si="638"/>
        <v>3400.3443664677011</v>
      </c>
    </row>
    <row r="1740" spans="1:30" x14ac:dyDescent="0.3">
      <c r="A1740" s="1">
        <f t="shared" si="623"/>
        <v>48</v>
      </c>
      <c r="B1740" s="1">
        <f t="shared" si="622"/>
        <v>1</v>
      </c>
      <c r="C1740" s="5">
        <v>41603</v>
      </c>
      <c r="D1740" s="3">
        <v>3427.49</v>
      </c>
      <c r="E1740" s="3">
        <v>3433.92</v>
      </c>
      <c r="F1740" s="3">
        <f t="shared" si="629"/>
        <v>3399.5100000000007</v>
      </c>
      <c r="G1740" s="3">
        <f t="shared" si="639"/>
        <v>3399.4919999999997</v>
      </c>
      <c r="H1740" s="4">
        <f t="shared" si="624"/>
        <v>1.5984710784857482E-3</v>
      </c>
      <c r="I1740" s="4">
        <f t="shared" si="627"/>
        <v>3.4774782146217995E-3</v>
      </c>
      <c r="J1740" s="4">
        <f t="shared" si="628"/>
        <v>-1.8790071361360512E-3</v>
      </c>
      <c r="K1740" s="4">
        <f t="shared" si="630"/>
        <v>-8.6221003968415307E-3</v>
      </c>
      <c r="L1740" s="4">
        <f t="shared" si="640"/>
        <v>-7.4923258452285904E-3</v>
      </c>
      <c r="M1740" s="4">
        <f t="shared" si="633"/>
        <v>8.2305979391144903E-3</v>
      </c>
      <c r="N1740" s="4">
        <f t="shared" si="641"/>
        <v>8.2359364281486911E-3</v>
      </c>
      <c r="O1740" s="4">
        <f t="shared" ref="O1740:O1803" si="643">(F1740-G1740)/D1740</f>
        <v>5.2516564602489287E-6</v>
      </c>
      <c r="P1740" s="4">
        <f t="shared" si="621"/>
        <v>0.28807973152243765</v>
      </c>
      <c r="T1740" s="4"/>
      <c r="U1740" s="4">
        <f t="shared" si="634"/>
        <v>-9.687260740732109E-3</v>
      </c>
      <c r="V1740" s="4">
        <f t="shared" si="635"/>
        <v>-1.9590388133324779E-2</v>
      </c>
      <c r="W1740" s="4">
        <f t="shared" si="636"/>
        <v>1.139612909317852E-2</v>
      </c>
      <c r="X1740" s="4">
        <f t="shared" si="642"/>
        <v>1.0589873610143129E-5</v>
      </c>
      <c r="Y1740" s="4">
        <f t="shared" si="631"/>
        <v>-2.0983420840771195E-2</v>
      </c>
      <c r="Z1740" s="4">
        <f t="shared" si="632"/>
        <v>-1.4810476798858763E-2</v>
      </c>
      <c r="AA1740" s="4">
        <f t="shared" si="625"/>
        <v>1.5984710784857482E-3</v>
      </c>
      <c r="AB1740" s="4">
        <f t="shared" si="626"/>
        <v>1.5984710784857482E-3</v>
      </c>
      <c r="AC1740" s="2">
        <f t="shared" si="637"/>
        <v>5.2799830259263065E-3</v>
      </c>
      <c r="AD1740" s="3">
        <f t="shared" si="638"/>
        <v>3409.3929109784676</v>
      </c>
    </row>
    <row r="1741" spans="1:30" x14ac:dyDescent="0.3">
      <c r="A1741" s="1">
        <f t="shared" si="623"/>
        <v>48</v>
      </c>
      <c r="B1741" s="1">
        <f t="shared" si="622"/>
        <v>2</v>
      </c>
      <c r="C1741" s="5">
        <v>41604</v>
      </c>
      <c r="D1741" s="3">
        <v>3445.76</v>
      </c>
      <c r="E1741" s="3">
        <v>3429.64</v>
      </c>
      <c r="F1741" s="3">
        <f t="shared" si="629"/>
        <v>3413.0360000000001</v>
      </c>
      <c r="G1741" s="3">
        <f t="shared" si="639"/>
        <v>3407.5459999999998</v>
      </c>
      <c r="H1741" s="4">
        <f t="shared" si="624"/>
        <v>5.3304313068748381E-3</v>
      </c>
      <c r="I1741" s="4">
        <f t="shared" si="627"/>
        <v>6.2728118827482828E-4</v>
      </c>
      <c r="J1741" s="4">
        <f t="shared" si="628"/>
        <v>4.7031501186000097E-3</v>
      </c>
      <c r="K1741" s="4">
        <f t="shared" si="630"/>
        <v>-6.6039579984185992E-3</v>
      </c>
      <c r="L1741" s="4">
        <f t="shared" si="640"/>
        <v>-7.057642764822087E-3</v>
      </c>
      <c r="M1741" s="4">
        <f t="shared" si="633"/>
        <v>9.5879445748594978E-3</v>
      </c>
      <c r="N1741" s="4">
        <f t="shared" si="641"/>
        <v>1.1214522122372053E-2</v>
      </c>
      <c r="O1741" s="4">
        <f t="shared" si="643"/>
        <v>1.5932624442794147E-3</v>
      </c>
      <c r="P1741" s="4">
        <f t="shared" si="621"/>
        <v>0.29494575204909579</v>
      </c>
      <c r="T1741" s="4"/>
      <c r="U1741" s="4">
        <f t="shared" si="634"/>
        <v>-1.4401209048020468E-2</v>
      </c>
      <c r="V1741" s="4">
        <f t="shared" si="635"/>
        <v>-2.4257196957540292E-2</v>
      </c>
      <c r="W1741" s="4">
        <f t="shared" si="636"/>
        <v>2.0019951866861282E-2</v>
      </c>
      <c r="X1741" s="4">
        <f t="shared" si="642"/>
        <v>3.2274601005981307E-3</v>
      </c>
      <c r="Y1741" s="4">
        <f t="shared" si="631"/>
        <v>-1.8990442312652782E-2</v>
      </c>
      <c r="Z1741" s="4">
        <f t="shared" si="632"/>
        <v>-1.2804932043372257E-2</v>
      </c>
      <c r="AA1741" s="4">
        <f t="shared" si="625"/>
        <v>5.3304313068748381E-3</v>
      </c>
      <c r="AB1741" s="4">
        <f t="shared" si="626"/>
        <v>5.3304313068748381E-3</v>
      </c>
      <c r="AC1741" s="2">
        <f t="shared" si="637"/>
        <v>7.0361040857038534E-3</v>
      </c>
      <c r="AD1741" s="3">
        <f t="shared" si="638"/>
        <v>3421.5152739856453</v>
      </c>
    </row>
    <row r="1742" spans="1:30" x14ac:dyDescent="0.3">
      <c r="A1742" s="1">
        <f t="shared" si="623"/>
        <v>48</v>
      </c>
      <c r="B1742" s="1">
        <f t="shared" si="622"/>
        <v>3</v>
      </c>
      <c r="C1742" s="5">
        <v>41605</v>
      </c>
      <c r="D1742" s="3">
        <v>3470.48</v>
      </c>
      <c r="E1742" s="3">
        <v>3454.81</v>
      </c>
      <c r="F1742" s="3">
        <f t="shared" si="629"/>
        <v>3433.6980000000003</v>
      </c>
      <c r="G1742" s="3">
        <f t="shared" si="639"/>
        <v>3414.0380000000005</v>
      </c>
      <c r="H1742" s="4">
        <f t="shared" si="624"/>
        <v>7.1740341753342655E-3</v>
      </c>
      <c r="I1742" s="4">
        <f t="shared" si="627"/>
        <v>2.6264162332837247E-3</v>
      </c>
      <c r="J1742" s="4">
        <f t="shared" si="628"/>
        <v>4.5476179420505403E-3</v>
      </c>
      <c r="K1742" s="4">
        <f t="shared" si="630"/>
        <v>-6.1691760308321426E-3</v>
      </c>
      <c r="L1742" s="4">
        <f t="shared" si="640"/>
        <v>-1.1026111317483904E-2</v>
      </c>
      <c r="M1742" s="4">
        <f t="shared" si="633"/>
        <v>1.0712066116472588E-2</v>
      </c>
      <c r="N1742" s="4">
        <f t="shared" si="641"/>
        <v>1.6532329165638914E-2</v>
      </c>
      <c r="O1742" s="4">
        <f t="shared" si="643"/>
        <v>5.6649224314791772E-3</v>
      </c>
      <c r="P1742" s="4">
        <f t="shared" si="621"/>
        <v>0.30423573712949992</v>
      </c>
      <c r="T1742" s="4"/>
      <c r="U1742" s="4">
        <f t="shared" si="634"/>
        <v>-2.2807740527488896E-2</v>
      </c>
      <c r="V1742" s="4">
        <f t="shared" si="635"/>
        <v>-3.257966312221397E-2</v>
      </c>
      <c r="W1742" s="4">
        <f t="shared" si="636"/>
        <v>3.0681551570012785E-2</v>
      </c>
      <c r="X1742" s="4">
        <f t="shared" si="642"/>
        <v>1.1583860135789421E-2</v>
      </c>
      <c r="Y1742" s="4">
        <f t="shared" si="631"/>
        <v>-1.8561081566607254E-2</v>
      </c>
      <c r="Z1742" s="4">
        <f t="shared" si="632"/>
        <v>-1.2372864070589787E-2</v>
      </c>
      <c r="AA1742" s="4">
        <f t="shared" si="625"/>
        <v>7.1740341753342655E-3</v>
      </c>
      <c r="AB1742" s="4">
        <f t="shared" si="626"/>
        <v>7.1740341753342655E-3</v>
      </c>
      <c r="AC1742" s="2">
        <f t="shared" si="637"/>
        <v>9.4059469226838999E-3</v>
      </c>
      <c r="AD1742" s="3">
        <f t="shared" si="638"/>
        <v>3437.836849323764</v>
      </c>
    </row>
    <row r="1743" spans="1:30" x14ac:dyDescent="0.3">
      <c r="A1743" s="1">
        <f t="shared" si="623"/>
        <v>48</v>
      </c>
      <c r="B1743" s="1">
        <f t="shared" si="622"/>
        <v>5</v>
      </c>
      <c r="C1743" s="5">
        <v>41607</v>
      </c>
      <c r="D1743" s="3">
        <v>3487.82</v>
      </c>
      <c r="E1743" s="3">
        <v>3481.31</v>
      </c>
      <c r="F1743" s="3">
        <f t="shared" si="629"/>
        <v>3450.7139999999999</v>
      </c>
      <c r="G1743" s="3">
        <f t="shared" si="639"/>
        <v>3421.3060000000005</v>
      </c>
      <c r="H1743" s="4">
        <f t="shared" si="624"/>
        <v>4.9964270072151819E-3</v>
      </c>
      <c r="I1743" s="4">
        <f t="shared" si="627"/>
        <v>3.1206057951637606E-3</v>
      </c>
      <c r="J1743" s="4">
        <f t="shared" si="628"/>
        <v>1.8758212120514213E-3</v>
      </c>
      <c r="K1743" s="4">
        <f t="shared" si="630"/>
        <v>-8.3684389479265174E-3</v>
      </c>
      <c r="L1743" s="4">
        <f t="shared" si="640"/>
        <v>-1.6298738054806319E-2</v>
      </c>
      <c r="M1743" s="4">
        <f t="shared" si="633"/>
        <v>1.075313688703272E-2</v>
      </c>
      <c r="N1743" s="4">
        <f t="shared" si="641"/>
        <v>1.9441114007340957E-2</v>
      </c>
      <c r="O1743" s="4">
        <f t="shared" si="643"/>
        <v>8.4316277789563236E-3</v>
      </c>
      <c r="P1743" s="4">
        <f t="shared" si="621"/>
        <v>0.31075225579026894</v>
      </c>
      <c r="T1743" s="4"/>
      <c r="U1743" s="4">
        <f t="shared" si="634"/>
        <v>-1.951891381019347E-2</v>
      </c>
      <c r="V1743" s="4">
        <f t="shared" si="635"/>
        <v>-2.932372467209152E-2</v>
      </c>
      <c r="W1743" s="4">
        <f t="shared" si="636"/>
        <v>2.5003379629357631E-2</v>
      </c>
      <c r="X1743" s="4">
        <f t="shared" si="642"/>
        <v>1.7340144072728679E-2</v>
      </c>
      <c r="Y1743" s="4">
        <f t="shared" si="631"/>
        <v>-2.0732922252815221E-2</v>
      </c>
      <c r="Z1743" s="4">
        <f t="shared" si="632"/>
        <v>-1.4558398754743428E-2</v>
      </c>
      <c r="AA1743" s="4">
        <f t="shared" si="625"/>
        <v>4.9964270072151819E-3</v>
      </c>
      <c r="AB1743" s="4">
        <f t="shared" si="626"/>
        <v>4.9964270072151819E-3</v>
      </c>
      <c r="AC1743" s="2">
        <f t="shared" si="637"/>
        <v>9.5538475181701204E-3</v>
      </c>
      <c r="AD1743" s="3">
        <f t="shared" si="638"/>
        <v>3454.4978995491761</v>
      </c>
    </row>
    <row r="1744" spans="1:30" x14ac:dyDescent="0.3">
      <c r="A1744" s="1">
        <f t="shared" si="623"/>
        <v>49</v>
      </c>
      <c r="B1744" s="1">
        <f t="shared" si="622"/>
        <v>1</v>
      </c>
      <c r="C1744" s="5">
        <v>41610</v>
      </c>
      <c r="D1744" s="3">
        <v>3481.15</v>
      </c>
      <c r="E1744" s="3">
        <v>3496.19</v>
      </c>
      <c r="F1744" s="3">
        <f t="shared" si="629"/>
        <v>3462.54</v>
      </c>
      <c r="G1744" s="3">
        <f t="shared" si="639"/>
        <v>3427.1629999999996</v>
      </c>
      <c r="H1744" s="4">
        <f t="shared" si="624"/>
        <v>-1.9123693309861382E-3</v>
      </c>
      <c r="I1744" s="4">
        <f t="shared" si="627"/>
        <v>2.3997798051504635E-3</v>
      </c>
      <c r="J1744" s="4">
        <f t="shared" si="628"/>
        <v>-4.3121491361366015E-3</v>
      </c>
      <c r="K1744" s="4">
        <f t="shared" si="630"/>
        <v>-8.5820082458384732E-3</v>
      </c>
      <c r="L1744" s="4">
        <f t="shared" si="640"/>
        <v>-1.9110950552366682E-2</v>
      </c>
      <c r="M1744" s="4">
        <f t="shared" si="633"/>
        <v>5.3746671518596547E-3</v>
      </c>
      <c r="N1744" s="4">
        <f t="shared" si="641"/>
        <v>1.5752679402759817E-2</v>
      </c>
      <c r="O1744" s="4">
        <f t="shared" si="643"/>
        <v>1.0162446318027206E-2</v>
      </c>
      <c r="P1744" s="4">
        <f t="shared" si="621"/>
        <v>0.30824561337577477</v>
      </c>
      <c r="T1744" s="4"/>
      <c r="U1744" s="4">
        <f t="shared" si="634"/>
        <v>-1.8865652470597731E-2</v>
      </c>
      <c r="V1744" s="4">
        <f t="shared" si="635"/>
        <v>-2.8676995945891813E-2</v>
      </c>
      <c r="W1744" s="4">
        <f t="shared" si="636"/>
        <v>1.7279267800889564E-2</v>
      </c>
      <c r="X1744" s="4">
        <f t="shared" si="642"/>
        <v>2.0860396263207615E-2</v>
      </c>
      <c r="Y1744" s="4">
        <f t="shared" si="631"/>
        <v>-2.0943828591900287E-2</v>
      </c>
      <c r="Z1744" s="4">
        <f t="shared" si="632"/>
        <v>-1.477063491097062E-2</v>
      </c>
      <c r="AA1744" s="4">
        <f t="shared" si="625"/>
        <v>-1.9123693309861382E-3</v>
      </c>
      <c r="AB1744" s="4">
        <f t="shared" si="626"/>
        <v>-1.9123693309861382E-3</v>
      </c>
      <c r="AC1744" s="2">
        <f t="shared" si="637"/>
        <v>5.1040796768929437E-3</v>
      </c>
      <c r="AD1744" s="3">
        <f t="shared" si="638"/>
        <v>3463.3819330327842</v>
      </c>
    </row>
    <row r="1745" spans="1:30" x14ac:dyDescent="0.3">
      <c r="A1745" s="1">
        <f t="shared" si="623"/>
        <v>49</v>
      </c>
      <c r="B1745" s="1">
        <f t="shared" si="622"/>
        <v>2</v>
      </c>
      <c r="C1745" s="5">
        <v>41611</v>
      </c>
      <c r="D1745" s="3">
        <v>3479.34</v>
      </c>
      <c r="E1745" s="3">
        <v>3478.99</v>
      </c>
      <c r="F1745" s="3">
        <f t="shared" si="629"/>
        <v>3472.91</v>
      </c>
      <c r="G1745" s="3">
        <f t="shared" si="639"/>
        <v>3436.2100000000005</v>
      </c>
      <c r="H1745" s="4">
        <f t="shared" si="624"/>
        <v>-5.1994312224407037E-4</v>
      </c>
      <c r="I1745" s="4">
        <f t="shared" si="627"/>
        <v>-6.2048460997093176E-4</v>
      </c>
      <c r="J1745" s="4">
        <f t="shared" si="628"/>
        <v>1.0054148772686139E-4</v>
      </c>
      <c r="K1745" s="4">
        <f t="shared" si="630"/>
        <v>-2.8288065725407723E-3</v>
      </c>
      <c r="L1745" s="4">
        <f t="shared" si="640"/>
        <v>-1.428614745765666E-2</v>
      </c>
      <c r="M1745" s="4">
        <f t="shared" si="633"/>
        <v>1.8514732601767081E-3</v>
      </c>
      <c r="N1745" s="4">
        <f t="shared" si="641"/>
        <v>1.2551619371342162E-2</v>
      </c>
      <c r="O1745" s="4">
        <f t="shared" si="643"/>
        <v>1.0547977489983549E-2</v>
      </c>
      <c r="P1745" s="4">
        <f t="shared" si="621"/>
        <v>0.30756540006689403</v>
      </c>
      <c r="T1745" s="4"/>
      <c r="U1745" s="4">
        <f t="shared" si="634"/>
        <v>-1.5414446375479457E-2</v>
      </c>
      <c r="V1745" s="4">
        <f t="shared" si="635"/>
        <v>-2.5260301911724629E-2</v>
      </c>
      <c r="W1745" s="4">
        <f t="shared" si="636"/>
        <v>1.5127688191650557E-2</v>
      </c>
      <c r="X1745" s="4">
        <f t="shared" si="642"/>
        <v>2.1591346988242176E-2</v>
      </c>
      <c r="Y1745" s="4">
        <f t="shared" si="631"/>
        <v>-1.5262362600314515E-2</v>
      </c>
      <c r="Z1745" s="4">
        <f t="shared" si="632"/>
        <v>-9.0533458573564436E-3</v>
      </c>
      <c r="AA1745" s="4">
        <f t="shared" si="625"/>
        <v>-5.1994312224407037E-4</v>
      </c>
      <c r="AB1745" s="4">
        <f t="shared" si="626"/>
        <v>-5.1994312224407037E-4</v>
      </c>
      <c r="AC1745" s="2">
        <f t="shared" si="637"/>
        <v>3.0576808565638833E-3</v>
      </c>
      <c r="AD1745" s="3">
        <f t="shared" si="638"/>
        <v>3468.7012886885232</v>
      </c>
    </row>
    <row r="1746" spans="1:30" x14ac:dyDescent="0.3">
      <c r="A1746" s="1">
        <f t="shared" si="623"/>
        <v>49</v>
      </c>
      <c r="B1746" s="1">
        <f t="shared" si="622"/>
        <v>3</v>
      </c>
      <c r="C1746" s="5">
        <v>41612</v>
      </c>
      <c r="D1746" s="3">
        <v>3483.01</v>
      </c>
      <c r="E1746" s="3">
        <v>3463.72</v>
      </c>
      <c r="F1746" s="3">
        <f t="shared" si="629"/>
        <v>3480.3600000000006</v>
      </c>
      <c r="G1746" s="3">
        <f t="shared" si="639"/>
        <v>3446.6980000000003</v>
      </c>
      <c r="H1746" s="4">
        <f t="shared" si="624"/>
        <v>1.054797748998394E-3</v>
      </c>
      <c r="I1746" s="4">
        <f t="shared" si="627"/>
        <v>-4.4893571769359548E-3</v>
      </c>
      <c r="J1746" s="4">
        <f t="shared" si="628"/>
        <v>5.5441549259343491E-3</v>
      </c>
      <c r="K1746" s="4">
        <f t="shared" si="630"/>
        <v>1.0274937200735563E-4</v>
      </c>
      <c r="L1746" s="4">
        <f t="shared" si="640"/>
        <v>-1.0541271237265323E-2</v>
      </c>
      <c r="M1746" s="4">
        <f t="shared" si="633"/>
        <v>7.6141548575424259E-4</v>
      </c>
      <c r="N1746" s="4">
        <f t="shared" si="641"/>
        <v>1.0535300742913912E-2</v>
      </c>
      <c r="O1746" s="4">
        <f t="shared" si="643"/>
        <v>9.664629156964883E-3</v>
      </c>
      <c r="P1746" s="4">
        <f t="shared" si="621"/>
        <v>0.30894461710755278</v>
      </c>
      <c r="T1746" s="4"/>
      <c r="U1746" s="4">
        <f t="shared" si="634"/>
        <v>-9.6512556979196987E-3</v>
      </c>
      <c r="V1746" s="4">
        <f t="shared" si="635"/>
        <v>-1.9554743140940554E-2</v>
      </c>
      <c r="W1746" s="4">
        <f t="shared" si="636"/>
        <v>1.0810387258543833E-2</v>
      </c>
      <c r="X1746" s="4">
        <f t="shared" si="642"/>
        <v>1.9725546405019029E-2</v>
      </c>
      <c r="Y1746" s="4">
        <f t="shared" si="631"/>
        <v>-1.2367359722406679E-2</v>
      </c>
      <c r="Z1746" s="4">
        <f t="shared" si="632"/>
        <v>-6.140089263273643E-3</v>
      </c>
      <c r="AA1746" s="4">
        <f t="shared" si="625"/>
        <v>1.054797748998394E-3</v>
      </c>
      <c r="AB1746" s="4">
        <f t="shared" si="626"/>
        <v>1.054797748998394E-3</v>
      </c>
      <c r="AC1746" s="2">
        <f t="shared" si="637"/>
        <v>2.738763562067877E-3</v>
      </c>
      <c r="AD1746" s="3">
        <f t="shared" si="638"/>
        <v>3473.4708591256822</v>
      </c>
    </row>
    <row r="1747" spans="1:30" x14ac:dyDescent="0.3">
      <c r="A1747" s="1">
        <f t="shared" si="623"/>
        <v>49</v>
      </c>
      <c r="B1747" s="1">
        <f t="shared" si="622"/>
        <v>4</v>
      </c>
      <c r="C1747" s="5">
        <v>41613</v>
      </c>
      <c r="D1747" s="3">
        <v>3477.73</v>
      </c>
      <c r="E1747" s="3">
        <v>3484.27</v>
      </c>
      <c r="F1747" s="3">
        <f t="shared" si="629"/>
        <v>3481.8100000000004</v>
      </c>
      <c r="G1747" s="3">
        <f t="shared" si="639"/>
        <v>3457.7540000000008</v>
      </c>
      <c r="H1747" s="4">
        <f t="shared" si="624"/>
        <v>-1.5159301868212264E-3</v>
      </c>
      <c r="I1747" s="4">
        <f t="shared" si="627"/>
        <v>3.6175606730952923E-4</v>
      </c>
      <c r="J1747" s="4">
        <f t="shared" si="628"/>
        <v>-1.8776862541307557E-3</v>
      </c>
      <c r="K1747" s="4">
        <f t="shared" si="630"/>
        <v>-5.1679438187038301E-5</v>
      </c>
      <c r="L1747" s="4">
        <f t="shared" si="640"/>
        <v>-7.8884515277174837E-3</v>
      </c>
      <c r="M1747" s="4">
        <f t="shared" si="633"/>
        <v>-1.1718043201669193E-3</v>
      </c>
      <c r="N1747" s="4">
        <f t="shared" si="641"/>
        <v>5.777160549882727E-3</v>
      </c>
      <c r="O1747" s="4">
        <f t="shared" si="643"/>
        <v>6.917155730893308E-3</v>
      </c>
      <c r="P1747" s="4">
        <f t="shared" si="621"/>
        <v>0.30696034844960229</v>
      </c>
      <c r="T1747" s="4"/>
      <c r="U1747" s="4">
        <f t="shared" si="634"/>
        <v>-3.597463113801051E-3</v>
      </c>
      <c r="V1747" s="4">
        <f t="shared" si="635"/>
        <v>-1.3561488482663035E-2</v>
      </c>
      <c r="W1747" s="4">
        <f t="shared" si="636"/>
        <v>2.0890482008252462E-3</v>
      </c>
      <c r="X1747" s="4">
        <f t="shared" si="642"/>
        <v>1.4011715648842757E-2</v>
      </c>
      <c r="Y1747" s="4">
        <f t="shared" si="631"/>
        <v>-1.2519862986339338E-2</v>
      </c>
      <c r="Z1747" s="4">
        <f t="shared" si="632"/>
        <v>-6.2935540983732122E-3</v>
      </c>
      <c r="AA1747" s="4">
        <f t="shared" si="625"/>
        <v>-1.5159301868212264E-3</v>
      </c>
      <c r="AB1747" s="4">
        <f t="shared" si="626"/>
        <v>-1.5159301868212264E-3</v>
      </c>
      <c r="AC1747" s="2">
        <f t="shared" si="637"/>
        <v>8.1645994644344712E-4</v>
      </c>
      <c r="AD1747" s="3">
        <f t="shared" si="638"/>
        <v>3474.8905727504552</v>
      </c>
    </row>
    <row r="1748" spans="1:30" x14ac:dyDescent="0.3">
      <c r="A1748" s="1">
        <f t="shared" si="623"/>
        <v>49</v>
      </c>
      <c r="B1748" s="1">
        <f t="shared" si="622"/>
        <v>5</v>
      </c>
      <c r="C1748" s="5">
        <v>41614</v>
      </c>
      <c r="D1748" s="3">
        <v>3504.26</v>
      </c>
      <c r="E1748" s="3">
        <v>3511.05</v>
      </c>
      <c r="F1748" s="3">
        <f t="shared" si="629"/>
        <v>3485.0979999999995</v>
      </c>
      <c r="G1748" s="3">
        <f t="shared" si="639"/>
        <v>3467.9059999999999</v>
      </c>
      <c r="H1748" s="4">
        <f t="shared" si="624"/>
        <v>7.6285393058116071E-3</v>
      </c>
      <c r="I1748" s="4">
        <f t="shared" si="627"/>
        <v>9.5809622943702245E-3</v>
      </c>
      <c r="J1748" s="4">
        <f t="shared" si="628"/>
        <v>-1.9524229885586174E-3</v>
      </c>
      <c r="K1748" s="4">
        <f t="shared" si="630"/>
        <v>7.4114436715900101E-4</v>
      </c>
      <c r="L1748" s="4">
        <f t="shared" si="640"/>
        <v>-3.9863167449264983E-3</v>
      </c>
      <c r="M1748" s="4">
        <f t="shared" si="633"/>
        <v>5.4982671936343597E-3</v>
      </c>
      <c r="N1748" s="4">
        <f t="shared" si="641"/>
        <v>1.0482983102771607E-2</v>
      </c>
      <c r="O1748" s="4">
        <f t="shared" si="643"/>
        <v>4.9060286622566677E-3</v>
      </c>
      <c r="P1748" s="4">
        <f t="shared" si="621"/>
        <v>0.31693054683888733</v>
      </c>
      <c r="T1748" s="4"/>
      <c r="U1748" s="4">
        <f t="shared" si="634"/>
        <v>2.9013178136313472E-3</v>
      </c>
      <c r="V1748" s="4">
        <f t="shared" si="635"/>
        <v>-7.1276953645049964E-3</v>
      </c>
      <c r="W1748" s="4">
        <f t="shared" si="636"/>
        <v>4.7135459972131744E-3</v>
      </c>
      <c r="X1748" s="4">
        <f t="shared" si="642"/>
        <v>9.9643146316963846E-3</v>
      </c>
      <c r="Y1748" s="4">
        <f t="shared" si="631"/>
        <v>-1.1736924764601113E-2</v>
      </c>
      <c r="Z1748" s="4">
        <f t="shared" si="632"/>
        <v>-5.5056792556073542E-3</v>
      </c>
      <c r="AA1748" s="4">
        <f t="shared" si="625"/>
        <v>7.6285393058116071E-3</v>
      </c>
      <c r="AB1748" s="4">
        <f t="shared" si="626"/>
        <v>7.6285393058116071E-3</v>
      </c>
      <c r="AC1748" s="2">
        <f t="shared" si="637"/>
        <v>5.5873759841915723E-3</v>
      </c>
      <c r="AD1748" s="3">
        <f t="shared" si="638"/>
        <v>3484.6803818336371</v>
      </c>
    </row>
    <row r="1749" spans="1:30" x14ac:dyDescent="0.3">
      <c r="A1749" s="1">
        <f t="shared" si="623"/>
        <v>50</v>
      </c>
      <c r="B1749" s="1">
        <f t="shared" si="622"/>
        <v>1</v>
      </c>
      <c r="C1749" s="5">
        <v>41617</v>
      </c>
      <c r="D1749" s="3">
        <v>3516.17</v>
      </c>
      <c r="E1749" s="3">
        <v>3515.67</v>
      </c>
      <c r="F1749" s="3">
        <f t="shared" si="629"/>
        <v>3492.1020000000003</v>
      </c>
      <c r="G1749" s="3">
        <f t="shared" si="639"/>
        <v>3477.3209999999999</v>
      </c>
      <c r="H1749" s="4">
        <f t="shared" si="624"/>
        <v>3.3987204145810683E-3</v>
      </c>
      <c r="I1749" s="4">
        <f t="shared" si="627"/>
        <v>3.2560369378984021E-3</v>
      </c>
      <c r="J1749" s="4">
        <f t="shared" si="628"/>
        <v>1.4268347668266622E-4</v>
      </c>
      <c r="K1749" s="4">
        <f t="shared" si="630"/>
        <v>-5.1865443774149695E-3</v>
      </c>
      <c r="L1749" s="4">
        <f t="shared" si="640"/>
        <v>-8.919302664629758E-3</v>
      </c>
      <c r="M1749" s="4">
        <f t="shared" si="633"/>
        <v>6.8921239986689262E-3</v>
      </c>
      <c r="N1749" s="4">
        <f t="shared" si="641"/>
        <v>1.1172106342785195E-2</v>
      </c>
      <c r="O1749" s="4">
        <f t="shared" si="643"/>
        <v>4.2037216630596373E-3</v>
      </c>
      <c r="P1749" s="4">
        <f t="shared" si="621"/>
        <v>0.32140642557301408</v>
      </c>
      <c r="T1749" s="4"/>
      <c r="U1749" s="4">
        <f t="shared" si="634"/>
        <v>-6.5948302922728694E-3</v>
      </c>
      <c r="V1749" s="4">
        <f t="shared" si="635"/>
        <v>-1.6528881989350212E-2</v>
      </c>
      <c r="W1749" s="4">
        <f t="shared" si="636"/>
        <v>1.0059894000545791E-2</v>
      </c>
      <c r="X1749" s="4">
        <f t="shared" si="642"/>
        <v>8.5376631028090226E-3</v>
      </c>
      <c r="Y1749" s="4">
        <f t="shared" si="631"/>
        <v>-1.7590702178195389E-2</v>
      </c>
      <c r="Z1749" s="4">
        <f t="shared" si="632"/>
        <v>-1.139636619778071E-2</v>
      </c>
      <c r="AA1749" s="4">
        <f t="shared" si="625"/>
        <v>3.3987204145810683E-3</v>
      </c>
      <c r="AB1749" s="4">
        <f t="shared" si="626"/>
        <v>3.3987204145810683E-3</v>
      </c>
      <c r="AC1749" s="2">
        <f t="shared" si="637"/>
        <v>5.970439079331983E-3</v>
      </c>
      <c r="AD1749" s="3">
        <f t="shared" si="638"/>
        <v>3495.1769212224253</v>
      </c>
    </row>
    <row r="1750" spans="1:30" x14ac:dyDescent="0.3">
      <c r="A1750" s="1">
        <f t="shared" si="623"/>
        <v>50</v>
      </c>
      <c r="B1750" s="1">
        <f t="shared" si="622"/>
        <v>2</v>
      </c>
      <c r="C1750" s="5">
        <v>41618</v>
      </c>
      <c r="D1750" s="3">
        <v>3514.2</v>
      </c>
      <c r="E1750" s="3">
        <v>3510.7</v>
      </c>
      <c r="F1750" s="3">
        <f t="shared" si="629"/>
        <v>3499.0739999999996</v>
      </c>
      <c r="G1750" s="3">
        <f t="shared" si="639"/>
        <v>3485.9919999999993</v>
      </c>
      <c r="H1750" s="4">
        <f t="shared" si="624"/>
        <v>-5.6026870145648659E-4</v>
      </c>
      <c r="I1750" s="4">
        <f t="shared" si="627"/>
        <v>-1.5556699476988469E-3</v>
      </c>
      <c r="J1750" s="4">
        <f t="shared" si="628"/>
        <v>9.9540124624236019E-4</v>
      </c>
      <c r="K1750" s="4">
        <f t="shared" si="630"/>
        <v>-5.9375684338356946E-3</v>
      </c>
      <c r="L1750" s="4">
        <f t="shared" si="640"/>
        <v>-9.4740078614579983E-3</v>
      </c>
      <c r="M1750" s="4">
        <f t="shared" si="633"/>
        <v>4.3228579904283837E-3</v>
      </c>
      <c r="N1750" s="4">
        <f t="shared" si="641"/>
        <v>8.0918143243015311E-3</v>
      </c>
      <c r="O1750" s="4">
        <f t="shared" si="643"/>
        <v>3.7226111205965326E-3</v>
      </c>
      <c r="P1750" s="4">
        <f t="shared" si="621"/>
        <v>0.32066608291086202</v>
      </c>
      <c r="T1750" s="4"/>
      <c r="U1750" s="4">
        <f t="shared" si="634"/>
        <v>-1.0474465114030301E-2</v>
      </c>
      <c r="V1750" s="4">
        <f t="shared" si="635"/>
        <v>-2.0369720462890005E-2</v>
      </c>
      <c r="W1750" s="4">
        <f t="shared" si="636"/>
        <v>1.0019141561330503E-2</v>
      </c>
      <c r="X1750" s="4">
        <f t="shared" si="642"/>
        <v>7.5337397168368202E-3</v>
      </c>
      <c r="Y1750" s="4">
        <f t="shared" si="631"/>
        <v>-1.8332361844885132E-2</v>
      </c>
      <c r="Z1750" s="4">
        <f t="shared" si="632"/>
        <v>-1.2142702213899114E-2</v>
      </c>
      <c r="AA1750" s="4">
        <f t="shared" si="625"/>
        <v>-5.6026870145648659E-4</v>
      </c>
      <c r="AB1750" s="4">
        <f t="shared" si="626"/>
        <v>-5.6026870145648659E-4</v>
      </c>
      <c r="AC1750" s="2">
        <f t="shared" si="637"/>
        <v>3.608802150811846E-3</v>
      </c>
      <c r="AD1750" s="3">
        <f t="shared" si="638"/>
        <v>3501.5179474816168</v>
      </c>
    </row>
    <row r="1751" spans="1:30" x14ac:dyDescent="0.3">
      <c r="A1751" s="1">
        <f t="shared" si="623"/>
        <v>50</v>
      </c>
      <c r="B1751" s="1">
        <f t="shared" si="622"/>
        <v>3</v>
      </c>
      <c r="C1751" s="5">
        <v>41619</v>
      </c>
      <c r="D1751" s="3">
        <v>3468.99</v>
      </c>
      <c r="E1751" s="3">
        <v>3514.24</v>
      </c>
      <c r="F1751" s="3">
        <f t="shared" si="629"/>
        <v>3496.2699999999995</v>
      </c>
      <c r="G1751" s="3">
        <f t="shared" si="639"/>
        <v>3488.3150000000001</v>
      </c>
      <c r="H1751" s="4">
        <f t="shared" si="624"/>
        <v>-1.2864947925559171E-2</v>
      </c>
      <c r="I1751" s="4">
        <f t="shared" si="627"/>
        <v>1.1382391440431285E-5</v>
      </c>
      <c r="J1751" s="4">
        <f t="shared" si="628"/>
        <v>-1.2876330316999602E-2</v>
      </c>
      <c r="K1751" s="4">
        <f t="shared" si="630"/>
        <v>-3.1614592225825714E-3</v>
      </c>
      <c r="L1751" s="4">
        <f t="shared" si="640"/>
        <v>-6.7548169648219821E-3</v>
      </c>
      <c r="M1751" s="4">
        <f t="shared" si="633"/>
        <v>-7.8026010576985614E-3</v>
      </c>
      <c r="N1751" s="4">
        <f t="shared" si="641"/>
        <v>-5.5399240034229346E-3</v>
      </c>
      <c r="O1751" s="4">
        <f t="shared" si="643"/>
        <v>2.2931746704370646E-3</v>
      </c>
      <c r="P1751" s="4">
        <f t="shared" si="621"/>
        <v>0.30367578252716154</v>
      </c>
      <c r="T1751" s="4"/>
      <c r="U1751" s="4">
        <f t="shared" si="634"/>
        <v>-8.875419725684253E-3</v>
      </c>
      <c r="V1751" s="4">
        <f t="shared" si="635"/>
        <v>-1.8786665528427445E-2</v>
      </c>
      <c r="W1751" s="4">
        <f t="shared" si="636"/>
        <v>-4.0252540187942143E-3</v>
      </c>
      <c r="X1751" s="4">
        <f t="shared" si="642"/>
        <v>4.5713661805097585E-3</v>
      </c>
      <c r="Y1751" s="4">
        <f t="shared" si="631"/>
        <v>-1.5590867461702448E-2</v>
      </c>
      <c r="Z1751" s="4">
        <f t="shared" si="632"/>
        <v>-9.3839220239397298E-3</v>
      </c>
      <c r="AA1751" s="4">
        <f t="shared" si="625"/>
        <v>-1.2864947925559171E-2</v>
      </c>
      <c r="AB1751" s="4">
        <f t="shared" si="626"/>
        <v>-1.2864947925559171E-2</v>
      </c>
      <c r="AC1751" s="2">
        <f t="shared" si="637"/>
        <v>-6.2511850195815892E-3</v>
      </c>
      <c r="AD1751" s="3">
        <f t="shared" si="638"/>
        <v>3490.6752983210781</v>
      </c>
    </row>
    <row r="1752" spans="1:30" x14ac:dyDescent="0.3">
      <c r="A1752" s="1">
        <f t="shared" si="623"/>
        <v>50</v>
      </c>
      <c r="B1752" s="1">
        <f t="shared" si="622"/>
        <v>4</v>
      </c>
      <c r="C1752" s="5">
        <v>41620</v>
      </c>
      <c r="D1752" s="3">
        <v>3460.29</v>
      </c>
      <c r="E1752" s="3">
        <v>3471.9</v>
      </c>
      <c r="F1752" s="3">
        <f t="shared" si="629"/>
        <v>3492.7820000000002</v>
      </c>
      <c r="G1752" s="3">
        <f t="shared" si="639"/>
        <v>3487.2960000000007</v>
      </c>
      <c r="H1752" s="4">
        <f t="shared" si="624"/>
        <v>-2.5079345861475006E-3</v>
      </c>
      <c r="I1752" s="4">
        <f t="shared" si="627"/>
        <v>8.3886087881496034E-4</v>
      </c>
      <c r="J1752" s="4">
        <f t="shared" si="628"/>
        <v>-3.346795464962461E-3</v>
      </c>
      <c r="K1752" s="4">
        <f t="shared" si="630"/>
        <v>9.2000841743563461E-3</v>
      </c>
      <c r="L1752" s="4">
        <f t="shared" si="640"/>
        <v>6.1420374998680588E-3</v>
      </c>
      <c r="M1752" s="4">
        <f t="shared" si="633"/>
        <v>-9.3026132177731636E-3</v>
      </c>
      <c r="N1752" s="4">
        <f t="shared" si="641"/>
        <v>-7.7441089027145277E-3</v>
      </c>
      <c r="O1752" s="4">
        <f t="shared" si="643"/>
        <v>1.5854162512388909E-3</v>
      </c>
      <c r="P1752" s="4">
        <f t="shared" si="621"/>
        <v>0.3004062489430388</v>
      </c>
      <c r="T1752" s="4"/>
      <c r="U1752" s="4">
        <f t="shared" si="634"/>
        <v>2.5194653198770353E-3</v>
      </c>
      <c r="V1752" s="4">
        <f t="shared" si="635"/>
        <v>-7.5057293333217912E-3</v>
      </c>
      <c r="W1752" s="4">
        <f t="shared" si="636"/>
        <v>-5.0147653785659191E-3</v>
      </c>
      <c r="X1752" s="4">
        <f t="shared" si="642"/>
        <v>3.1512345590367515E-3</v>
      </c>
      <c r="Y1752" s="4">
        <f t="shared" si="631"/>
        <v>-3.3834580223314295E-3</v>
      </c>
      <c r="Z1752" s="4">
        <f t="shared" si="632"/>
        <v>2.9004581807585681E-3</v>
      </c>
      <c r="AA1752" s="4">
        <f t="shared" si="625"/>
        <v>-2.5079345861475006E-3</v>
      </c>
      <c r="AB1752" s="4">
        <f t="shared" si="626"/>
        <v>-2.5079345861475006E-3</v>
      </c>
      <c r="AC1752" s="2">
        <f t="shared" si="637"/>
        <v>-5.8540947571982657E-3</v>
      </c>
      <c r="AD1752" s="3">
        <f t="shared" si="638"/>
        <v>3480.5468655473856</v>
      </c>
    </row>
    <row r="1753" spans="1:30" x14ac:dyDescent="0.3">
      <c r="A1753" s="1">
        <f t="shared" si="623"/>
        <v>50</v>
      </c>
      <c r="B1753" s="1">
        <f t="shared" si="622"/>
        <v>5</v>
      </c>
      <c r="C1753" s="5">
        <v>41621</v>
      </c>
      <c r="D1753" s="3">
        <v>3456.4</v>
      </c>
      <c r="E1753" s="3">
        <v>3476.88</v>
      </c>
      <c r="F1753" s="3">
        <f t="shared" si="629"/>
        <v>3483.2100000000005</v>
      </c>
      <c r="G1753" s="3">
        <f t="shared" si="639"/>
        <v>3484.154</v>
      </c>
      <c r="H1753" s="4">
        <f t="shared" si="624"/>
        <v>-1.1241832331971807E-3</v>
      </c>
      <c r="I1753" s="4">
        <f t="shared" si="627"/>
        <v>4.7943958454349624E-3</v>
      </c>
      <c r="J1753" s="4">
        <f t="shared" si="628"/>
        <v>-5.9185790786321427E-3</v>
      </c>
      <c r="K1753" s="4">
        <f t="shared" si="630"/>
        <v>8.560698669764789E-3</v>
      </c>
      <c r="L1753" s="4">
        <f t="shared" si="640"/>
        <v>7.78772235210861E-3</v>
      </c>
      <c r="M1753" s="4">
        <f t="shared" si="633"/>
        <v>-7.6969232403445087E-3</v>
      </c>
      <c r="N1753" s="4">
        <f t="shared" si="641"/>
        <v>-7.9657787801572216E-3</v>
      </c>
      <c r="O1753" s="4">
        <f t="shared" si="643"/>
        <v>-2.7311653743765341E-4</v>
      </c>
      <c r="P1753" s="4">
        <f t="shared" si="621"/>
        <v>0.29894435404163217</v>
      </c>
      <c r="T1753" s="4"/>
      <c r="U1753" s="4">
        <f t="shared" si="634"/>
        <v>1.2707027445676592E-2</v>
      </c>
      <c r="V1753" s="4">
        <f t="shared" si="635"/>
        <v>2.5799571712197631E-3</v>
      </c>
      <c r="W1753" s="4">
        <f t="shared" si="636"/>
        <v>-1.3657662388064849E-2</v>
      </c>
      <c r="X1753" s="4">
        <f t="shared" si="642"/>
        <v>-5.4173512480825813E-4</v>
      </c>
      <c r="Y1753" s="4">
        <f t="shared" si="631"/>
        <v>-4.0148711390851624E-3</v>
      </c>
      <c r="Z1753" s="4">
        <f t="shared" si="632"/>
        <v>2.2650638466077204E-3</v>
      </c>
      <c r="AA1753" s="4">
        <f t="shared" si="625"/>
        <v>-1.1241832331971807E-3</v>
      </c>
      <c r="AB1753" s="4">
        <f t="shared" si="626"/>
        <v>-1.1241832331971807E-3</v>
      </c>
      <c r="AC1753" s="2">
        <f t="shared" si="637"/>
        <v>-4.6574211216652561E-3</v>
      </c>
      <c r="AD1753" s="3">
        <f t="shared" si="638"/>
        <v>3472.4979103649239</v>
      </c>
    </row>
    <row r="1754" spans="1:30" x14ac:dyDescent="0.3">
      <c r="A1754" s="1">
        <f t="shared" si="623"/>
        <v>51</v>
      </c>
      <c r="B1754" s="1">
        <f t="shared" si="622"/>
        <v>1</v>
      </c>
      <c r="C1754" s="5">
        <v>41624</v>
      </c>
      <c r="D1754" s="3">
        <v>3475.79</v>
      </c>
      <c r="E1754" s="3">
        <v>3470.43</v>
      </c>
      <c r="F1754" s="3">
        <f t="shared" si="629"/>
        <v>3475.1339999999996</v>
      </c>
      <c r="G1754" s="3">
        <f t="shared" si="639"/>
        <v>3483.6180000000008</v>
      </c>
      <c r="H1754" s="4">
        <f t="shared" si="624"/>
        <v>5.6098831153801277E-3</v>
      </c>
      <c r="I1754" s="4">
        <f t="shared" si="627"/>
        <v>4.0591366739959915E-3</v>
      </c>
      <c r="J1754" s="4">
        <f t="shared" si="628"/>
        <v>1.5507464413841363E-3</v>
      </c>
      <c r="K1754" s="4">
        <f t="shared" si="630"/>
        <v>5.3726420553175868E-3</v>
      </c>
      <c r="L1754" s="4">
        <f t="shared" si="640"/>
        <v>8.1263099692680911E-3</v>
      </c>
      <c r="M1754" s="4">
        <f t="shared" si="633"/>
        <v>1.8876969924049085E-4</v>
      </c>
      <c r="N1754" s="4">
        <f t="shared" si="641"/>
        <v>-2.2470890895617377E-3</v>
      </c>
      <c r="O1754" s="4">
        <f t="shared" si="643"/>
        <v>-2.4408839429313303E-3</v>
      </c>
      <c r="P1754" s="4">
        <f t="shared" si="621"/>
        <v>0.30623128004118866</v>
      </c>
      <c r="T1754" s="4"/>
      <c r="U1754" s="4">
        <f t="shared" si="634"/>
        <v>1.7292558731628278E-2</v>
      </c>
      <c r="V1754" s="4">
        <f t="shared" si="635"/>
        <v>7.1196331443119636E-3</v>
      </c>
      <c r="W1754" s="4">
        <f t="shared" si="636"/>
        <v>-1.1484086378076176E-2</v>
      </c>
      <c r="X1754" s="4">
        <f t="shared" si="642"/>
        <v>-4.858964600690574E-3</v>
      </c>
      <c r="Y1754" s="4">
        <f t="shared" si="631"/>
        <v>-7.1631764241751883E-3</v>
      </c>
      <c r="Z1754" s="4">
        <f t="shared" si="632"/>
        <v>-9.0309228959704142E-4</v>
      </c>
      <c r="AA1754" s="4">
        <f t="shared" si="625"/>
        <v>5.6098831153801277E-3</v>
      </c>
      <c r="AB1754" s="4">
        <f t="shared" si="626"/>
        <v>5.6098831153801277E-3</v>
      </c>
      <c r="AC1754" s="2">
        <f t="shared" si="637"/>
        <v>6.31432400514431E-4</v>
      </c>
      <c r="AD1754" s="3">
        <f t="shared" si="638"/>
        <v>3473.5952735766159</v>
      </c>
    </row>
    <row r="1755" spans="1:30" x14ac:dyDescent="0.3">
      <c r="A1755" s="1">
        <f t="shared" si="623"/>
        <v>51</v>
      </c>
      <c r="B1755" s="1">
        <f t="shared" si="622"/>
        <v>2</v>
      </c>
      <c r="C1755" s="5">
        <v>41625</v>
      </c>
      <c r="D1755" s="3">
        <v>3469.32</v>
      </c>
      <c r="E1755" s="3">
        <v>3474.73</v>
      </c>
      <c r="F1755" s="3">
        <f t="shared" si="629"/>
        <v>3466.1580000000004</v>
      </c>
      <c r="G1755" s="3">
        <f t="shared" si="639"/>
        <v>3482.6160000000004</v>
      </c>
      <c r="H1755" s="4">
        <f t="shared" si="624"/>
        <v>-1.8614473256438968E-3</v>
      </c>
      <c r="I1755" s="4">
        <f t="shared" si="627"/>
        <v>-3.0496664067735551E-4</v>
      </c>
      <c r="J1755" s="4">
        <f t="shared" si="628"/>
        <v>-1.5564806849665412E-3</v>
      </c>
      <c r="K1755" s="4">
        <f t="shared" si="630"/>
        <v>-2.9985988796790578E-3</v>
      </c>
      <c r="L1755" s="4">
        <f t="shared" si="640"/>
        <v>2.3889053519728577E-3</v>
      </c>
      <c r="M1755" s="4">
        <f t="shared" si="633"/>
        <v>9.122492396479926E-4</v>
      </c>
      <c r="N1755" s="4">
        <f t="shared" si="641"/>
        <v>-3.8178197079437627E-3</v>
      </c>
      <c r="O1755" s="4">
        <f t="shared" si="643"/>
        <v>-4.7438691155615746E-3</v>
      </c>
      <c r="P1755" s="4">
        <f t="shared" si="621"/>
        <v>0.3037997993182836</v>
      </c>
      <c r="T1755" s="4"/>
      <c r="U1755" s="4">
        <f t="shared" si="634"/>
        <v>1.1050725158884701E-2</v>
      </c>
      <c r="V1755" s="4">
        <f t="shared" si="635"/>
        <v>9.4021790729590369E-4</v>
      </c>
      <c r="W1755" s="4">
        <f t="shared" si="636"/>
        <v>-1.2771043196175419E-2</v>
      </c>
      <c r="X1755" s="4">
        <f t="shared" si="642"/>
        <v>-9.4070602679449649E-3</v>
      </c>
      <c r="Y1755" s="4">
        <f t="shared" si="631"/>
        <v>-1.5430037796391273E-2</v>
      </c>
      <c r="Z1755" s="4">
        <f t="shared" si="632"/>
        <v>-9.2220782874214632E-3</v>
      </c>
      <c r="AA1755" s="4">
        <f t="shared" si="625"/>
        <v>-1.8614473256438968E-3</v>
      </c>
      <c r="AB1755" s="4">
        <f t="shared" si="626"/>
        <v>-1.8614473256438968E-3</v>
      </c>
      <c r="AC1755" s="2">
        <f t="shared" si="637"/>
        <v>-8.2153920203694103E-4</v>
      </c>
      <c r="AD1755" s="3">
        <f t="shared" si="638"/>
        <v>3472.170182384411</v>
      </c>
    </row>
    <row r="1756" spans="1:30" x14ac:dyDescent="0.3">
      <c r="A1756" s="1">
        <f t="shared" si="623"/>
        <v>51</v>
      </c>
      <c r="B1756" s="1">
        <f t="shared" si="622"/>
        <v>3</v>
      </c>
      <c r="C1756" s="5">
        <v>41626</v>
      </c>
      <c r="D1756" s="3">
        <v>3509.63</v>
      </c>
      <c r="E1756" s="3">
        <v>3468.15</v>
      </c>
      <c r="F1756" s="3">
        <f t="shared" si="629"/>
        <v>3474.2860000000001</v>
      </c>
      <c r="G1756" s="3">
        <f t="shared" si="639"/>
        <v>3485.2779999999998</v>
      </c>
      <c r="H1756" s="4">
        <f t="shared" si="624"/>
        <v>1.1618991617953935E-2</v>
      </c>
      <c r="I1756" s="4">
        <f t="shared" si="627"/>
        <v>-3.372418802532118E-4</v>
      </c>
      <c r="J1756" s="4">
        <f t="shared" si="628"/>
        <v>1.1956233498207148E-2</v>
      </c>
      <c r="K1756" s="4">
        <f t="shared" si="630"/>
        <v>-1.1154923731452693E-3</v>
      </c>
      <c r="L1756" s="4">
        <f t="shared" si="640"/>
        <v>3.8198327690217018E-3</v>
      </c>
      <c r="M1756" s="4">
        <f t="shared" si="633"/>
        <v>1.0173025479191997E-2</v>
      </c>
      <c r="N1756" s="4">
        <f t="shared" si="641"/>
        <v>6.9871040416289078E-3</v>
      </c>
      <c r="O1756" s="4">
        <f t="shared" si="643"/>
        <v>-3.1319540806295063E-3</v>
      </c>
      <c r="P1756" s="4">
        <f t="shared" si="621"/>
        <v>0.31894863825805275</v>
      </c>
      <c r="T1756" s="4"/>
      <c r="U1756" s="4">
        <f t="shared" si="634"/>
        <v>-9.5119504686907508E-5</v>
      </c>
      <c r="V1756" s="4">
        <f t="shared" si="635"/>
        <v>-1.0094168309639997E-2</v>
      </c>
      <c r="W1756" s="4">
        <f t="shared" si="636"/>
        <v>1.1715225469084756E-2</v>
      </c>
      <c r="X1756" s="4">
        <f t="shared" si="642"/>
        <v>-6.2878439022156386E-3</v>
      </c>
      <c r="Y1756" s="4">
        <f t="shared" si="631"/>
        <v>-1.3570411420861713E-2</v>
      </c>
      <c r="Z1756" s="4">
        <f t="shared" si="632"/>
        <v>-7.3507265031506315E-3</v>
      </c>
      <c r="AA1756" s="4">
        <f t="shared" si="625"/>
        <v>1.1618991617953935E-2</v>
      </c>
      <c r="AB1756" s="4">
        <f t="shared" si="626"/>
        <v>1.1618991617953935E-2</v>
      </c>
      <c r="AC1756" s="2">
        <f t="shared" si="637"/>
        <v>7.1156252208141877E-3</v>
      </c>
      <c r="AD1756" s="3">
        <f t="shared" si="638"/>
        <v>3484.656788256274</v>
      </c>
    </row>
    <row r="1757" spans="1:30" x14ac:dyDescent="0.3">
      <c r="A1757" s="1">
        <f t="shared" si="623"/>
        <v>51</v>
      </c>
      <c r="B1757" s="1">
        <f t="shared" si="622"/>
        <v>4</v>
      </c>
      <c r="C1757" s="5">
        <v>41627</v>
      </c>
      <c r="D1757" s="3">
        <v>3498.63</v>
      </c>
      <c r="E1757" s="3">
        <v>3499.81</v>
      </c>
      <c r="F1757" s="3">
        <f t="shared" si="629"/>
        <v>3481.9540000000002</v>
      </c>
      <c r="G1757" s="3">
        <f t="shared" si="639"/>
        <v>3487.3679999999999</v>
      </c>
      <c r="H1757" s="4">
        <f t="shared" si="624"/>
        <v>-3.1342335231919032E-3</v>
      </c>
      <c r="I1757" s="4">
        <f t="shared" si="627"/>
        <v>-2.7980157452495457E-3</v>
      </c>
      <c r="J1757" s="4">
        <f t="shared" si="628"/>
        <v>-3.3621777794235743E-4</v>
      </c>
      <c r="K1757" s="4">
        <f t="shared" si="630"/>
        <v>-9.0736060496406333E-3</v>
      </c>
      <c r="L1757" s="4">
        <f t="shared" si="640"/>
        <v>-6.6996615977562646E-3</v>
      </c>
      <c r="M1757" s="4">
        <f t="shared" si="633"/>
        <v>4.7892648782838403E-3</v>
      </c>
      <c r="N1757" s="4">
        <f t="shared" si="641"/>
        <v>3.2293695417289405E-3</v>
      </c>
      <c r="O1757" s="4">
        <f t="shared" si="643"/>
        <v>-1.5474628640352822E-3</v>
      </c>
      <c r="P1757" s="4">
        <f t="shared" si="621"/>
        <v>0.31481474522065606</v>
      </c>
      <c r="T1757" s="4"/>
      <c r="U1757" s="4">
        <f t="shared" si="634"/>
        <v>-1.4058462003117179E-2</v>
      </c>
      <c r="V1757" s="4">
        <f t="shared" si="635"/>
        <v>-2.391787738308597E-2</v>
      </c>
      <c r="W1757" s="4">
        <f t="shared" si="636"/>
        <v>1.1079996185290871E-2</v>
      </c>
      <c r="X1757" s="4">
        <f t="shared" si="642"/>
        <v>-3.1001075933167243E-3</v>
      </c>
      <c r="Y1757" s="4">
        <f t="shared" si="631"/>
        <v>-2.1429296747276071E-2</v>
      </c>
      <c r="Z1757" s="4">
        <f t="shared" si="632"/>
        <v>-1.5259164064312101E-2</v>
      </c>
      <c r="AA1757" s="4">
        <f t="shared" si="625"/>
        <v>-3.1342335231919032E-3</v>
      </c>
      <c r="AB1757" s="4">
        <f t="shared" si="626"/>
        <v>-3.1342335231919032E-3</v>
      </c>
      <c r="AC1757" s="2">
        <f t="shared" si="637"/>
        <v>2.6626063618664856E-3</v>
      </c>
      <c r="AD1757" s="3">
        <f t="shared" si="638"/>
        <v>3489.3145255041832</v>
      </c>
    </row>
    <row r="1758" spans="1:30" x14ac:dyDescent="0.3">
      <c r="A1758" s="1">
        <f t="shared" si="623"/>
        <v>51</v>
      </c>
      <c r="B1758" s="1">
        <f t="shared" si="622"/>
        <v>5</v>
      </c>
      <c r="C1758" s="5">
        <v>41628</v>
      </c>
      <c r="D1758" s="3">
        <v>3531.19</v>
      </c>
      <c r="E1758" s="3">
        <v>3502.46</v>
      </c>
      <c r="F1758" s="3">
        <f t="shared" si="629"/>
        <v>3496.9120000000003</v>
      </c>
      <c r="G1758" s="3">
        <f t="shared" si="639"/>
        <v>3490.0610000000006</v>
      </c>
      <c r="H1758" s="4">
        <f t="shared" si="624"/>
        <v>9.3064999728464989E-3</v>
      </c>
      <c r="I1758" s="4">
        <f t="shared" si="627"/>
        <v>1.0947142167076619E-3</v>
      </c>
      <c r="J1758" s="4">
        <f t="shared" si="628"/>
        <v>8.2117857561388365E-3</v>
      </c>
      <c r="K1758" s="4">
        <f t="shared" si="630"/>
        <v>-2.9404366852166289E-3</v>
      </c>
      <c r="L1758" s="4">
        <f t="shared" si="640"/>
        <v>-3.7554382397933569E-3</v>
      </c>
      <c r="M1758" s="4">
        <f t="shared" si="633"/>
        <v>9.802362770352754E-3</v>
      </c>
      <c r="N1758" s="4">
        <f t="shared" si="641"/>
        <v>1.1784607776196302E-2</v>
      </c>
      <c r="O1758" s="4">
        <f t="shared" si="643"/>
        <v>1.9401391598865135E-3</v>
      </c>
      <c r="P1758" s="4">
        <f t="shared" si="621"/>
        <v>0.32705106861135025</v>
      </c>
      <c r="T1758" s="4"/>
      <c r="U1758" s="4">
        <f t="shared" si="634"/>
        <v>-1.2070439000408736E-2</v>
      </c>
      <c r="V1758" s="4">
        <f t="shared" si="635"/>
        <v>-2.1949734610404607E-2</v>
      </c>
      <c r="W1758" s="4">
        <f t="shared" si="636"/>
        <v>2.163812058789491E-2</v>
      </c>
      <c r="X1758" s="4">
        <f t="shared" si="642"/>
        <v>3.9337277970606906E-3</v>
      </c>
      <c r="Y1758" s="4">
        <f t="shared" si="631"/>
        <v>-1.5372600816323675E-2</v>
      </c>
      <c r="Z1758" s="4">
        <f t="shared" si="632"/>
        <v>-9.1642791528494527E-3</v>
      </c>
      <c r="AA1758" s="4">
        <f t="shared" si="625"/>
        <v>9.3064999728464989E-3</v>
      </c>
      <c r="AB1758" s="4">
        <f t="shared" si="626"/>
        <v>9.3064999728464989E-3</v>
      </c>
      <c r="AC1758" s="2">
        <f t="shared" si="637"/>
        <v>7.9058286292187918E-3</v>
      </c>
      <c r="AD1758" s="3">
        <f t="shared" si="638"/>
        <v>3503.2730170027889</v>
      </c>
    </row>
    <row r="1759" spans="1:30" x14ac:dyDescent="0.3">
      <c r="A1759" s="1">
        <f t="shared" si="623"/>
        <v>52</v>
      </c>
      <c r="B1759" s="1">
        <f t="shared" si="622"/>
        <v>1</v>
      </c>
      <c r="C1759" s="5">
        <v>41631</v>
      </c>
      <c r="D1759" s="3">
        <v>3569.4</v>
      </c>
      <c r="E1759" s="3">
        <v>3563.19</v>
      </c>
      <c r="F1759" s="3">
        <f t="shared" si="629"/>
        <v>3515.6340000000005</v>
      </c>
      <c r="G1759" s="3">
        <f t="shared" si="639"/>
        <v>3495.3839999999996</v>
      </c>
      <c r="H1759" s="4">
        <f t="shared" si="624"/>
        <v>1.0820714829844907E-2</v>
      </c>
      <c r="I1759" s="4">
        <f t="shared" si="627"/>
        <v>9.0621008781742139E-3</v>
      </c>
      <c r="J1759" s="4">
        <f t="shared" si="628"/>
        <v>1.7586139516706928E-3</v>
      </c>
      <c r="K1759" s="4">
        <f t="shared" si="630"/>
        <v>-8.2118209442141286E-3</v>
      </c>
      <c r="L1759" s="4">
        <f t="shared" si="640"/>
        <v>-1.2468884427062888E-2</v>
      </c>
      <c r="M1759" s="4">
        <f t="shared" si="633"/>
        <v>1.5293400848893718E-2</v>
      </c>
      <c r="N1759" s="4">
        <f t="shared" si="641"/>
        <v>2.1175355840731817E-2</v>
      </c>
      <c r="O1759" s="4">
        <f t="shared" si="643"/>
        <v>5.6732223903179554E-3</v>
      </c>
      <c r="P1759" s="4">
        <f t="shared" si="621"/>
        <v>0.34141070978943466</v>
      </c>
      <c r="T1759" s="4"/>
      <c r="U1759" s="4">
        <f t="shared" si="634"/>
        <v>-1.5688762145339132E-2</v>
      </c>
      <c r="V1759" s="4">
        <f t="shared" si="635"/>
        <v>-2.5531874523885757E-2</v>
      </c>
      <c r="W1759" s="4">
        <f t="shared" si="636"/>
        <v>2.6932006824347883E-2</v>
      </c>
      <c r="X1759" s="4">
        <f t="shared" si="642"/>
        <v>1.1654226858590465E-2</v>
      </c>
      <c r="Y1759" s="4">
        <f t="shared" si="631"/>
        <v>-2.0578257092041925E-2</v>
      </c>
      <c r="Z1759" s="4">
        <f t="shared" si="632"/>
        <v>-1.4402758391503689E-2</v>
      </c>
      <c r="AA1759" s="4">
        <f t="shared" si="625"/>
        <v>1.0820714829844907E-2</v>
      </c>
      <c r="AB1759" s="4">
        <f t="shared" si="626"/>
        <v>1.0820714829844907E-2</v>
      </c>
      <c r="AC1759" s="2">
        <f t="shared" si="637"/>
        <v>1.2350718701034807E-2</v>
      </c>
      <c r="AD1759" s="3">
        <f t="shared" si="638"/>
        <v>3525.3153446685264</v>
      </c>
    </row>
    <row r="1760" spans="1:30" x14ac:dyDescent="0.3">
      <c r="A1760" s="1">
        <f t="shared" si="623"/>
        <v>52</v>
      </c>
      <c r="B1760" s="1">
        <f t="shared" si="622"/>
        <v>2</v>
      </c>
      <c r="C1760" s="5">
        <v>41632</v>
      </c>
      <c r="D1760" s="3">
        <v>3572.8</v>
      </c>
      <c r="E1760" s="3">
        <v>3570.52</v>
      </c>
      <c r="F1760" s="3">
        <f t="shared" si="629"/>
        <v>3536.3300000000004</v>
      </c>
      <c r="G1760" s="3">
        <f t="shared" si="639"/>
        <v>3501.2440000000001</v>
      </c>
      <c r="H1760" s="4">
        <f t="shared" si="624"/>
        <v>9.5254104331262703E-4</v>
      </c>
      <c r="I1760" s="4">
        <f t="shared" si="627"/>
        <v>3.1377822603235583E-4</v>
      </c>
      <c r="J1760" s="4">
        <f t="shared" si="628"/>
        <v>6.387628172802712E-4</v>
      </c>
      <c r="K1760" s="4">
        <f t="shared" si="630"/>
        <v>-1.1819213313161875E-2</v>
      </c>
      <c r="L1760" s="4">
        <f t="shared" si="640"/>
        <v>-2.1321977549914991E-2</v>
      </c>
      <c r="M1760" s="4">
        <f t="shared" si="633"/>
        <v>1.0312951562778302E-2</v>
      </c>
      <c r="N1760" s="4">
        <f t="shared" si="641"/>
        <v>2.0437307425589316E-2</v>
      </c>
      <c r="O1760" s="4">
        <f t="shared" si="643"/>
        <v>9.8203090013435513E-3</v>
      </c>
      <c r="P1760" s="4">
        <f t="shared" si="621"/>
        <v>0.34268845854644819</v>
      </c>
      <c r="T1760" s="4"/>
      <c r="U1760" s="4">
        <f t="shared" si="634"/>
        <v>-2.8038325769036792E-2</v>
      </c>
      <c r="V1760" s="4">
        <f t="shared" si="635"/>
        <v>-3.7757942511346468E-2</v>
      </c>
      <c r="W1760" s="4">
        <f t="shared" si="636"/>
        <v>2.9827170742393327E-2</v>
      </c>
      <c r="X1760" s="4">
        <f t="shared" si="642"/>
        <v>2.0244893625737781E-2</v>
      </c>
      <c r="Y1760" s="4">
        <f t="shared" si="631"/>
        <v>-2.4140669506264638E-2</v>
      </c>
      <c r="Z1760" s="4">
        <f t="shared" si="632"/>
        <v>-1.7987632705713987E-2</v>
      </c>
      <c r="AA1760" s="4">
        <f t="shared" si="625"/>
        <v>9.5254104331262703E-4</v>
      </c>
      <c r="AB1760" s="4">
        <f t="shared" si="626"/>
        <v>9.5254104331262703E-4</v>
      </c>
      <c r="AC1760" s="2">
        <f t="shared" si="637"/>
        <v>8.8603999349666507E-3</v>
      </c>
      <c r="AD1760" s="3">
        <f t="shared" si="638"/>
        <v>3541.1435631123513</v>
      </c>
    </row>
    <row r="1761" spans="1:30" x14ac:dyDescent="0.3">
      <c r="A1761" s="1">
        <f t="shared" si="623"/>
        <v>52</v>
      </c>
      <c r="B1761" s="1">
        <f t="shared" si="622"/>
        <v>4</v>
      </c>
      <c r="C1761" s="5">
        <v>41634</v>
      </c>
      <c r="D1761" s="3">
        <v>3584.58</v>
      </c>
      <c r="E1761" s="3">
        <v>3579.62</v>
      </c>
      <c r="F1761" s="3">
        <f t="shared" si="629"/>
        <v>3551.3199999999997</v>
      </c>
      <c r="G1761" s="3">
        <f t="shared" si="639"/>
        <v>3512.8029999999999</v>
      </c>
      <c r="H1761" s="4">
        <f t="shared" si="624"/>
        <v>3.2971339005821048E-3</v>
      </c>
      <c r="I1761" s="4">
        <f t="shared" si="627"/>
        <v>1.90886699507381E-3</v>
      </c>
      <c r="J1761" s="4">
        <f t="shared" si="628"/>
        <v>1.3882669055082948E-3</v>
      </c>
      <c r="K1761" s="4">
        <f t="shared" si="630"/>
        <v>-8.3393976712942425E-3</v>
      </c>
      <c r="L1761" s="4">
        <f t="shared" si="640"/>
        <v>-1.9024916654226984E-2</v>
      </c>
      <c r="M1761" s="4">
        <f t="shared" si="633"/>
        <v>9.3655316896253289E-3</v>
      </c>
      <c r="N1761" s="4">
        <f t="shared" si="641"/>
        <v>2.043297047969956E-2</v>
      </c>
      <c r="O1761" s="4">
        <f t="shared" si="643"/>
        <v>1.0745191905327772E-2</v>
      </c>
      <c r="P1761" s="4">
        <f t="shared" si="621"/>
        <v>0.34711548218104205</v>
      </c>
      <c r="T1761" s="4"/>
      <c r="U1761" s="4">
        <f t="shared" si="634"/>
        <v>-1.7680810568741621E-2</v>
      </c>
      <c r="V1761" s="4">
        <f t="shared" si="635"/>
        <v>-2.7504002463054251E-2</v>
      </c>
      <c r="W1761" s="4">
        <f t="shared" si="636"/>
        <v>2.1355527505748418E-2</v>
      </c>
      <c r="X1761" s="4">
        <f t="shared" si="642"/>
        <v>2.2172613308173147E-2</v>
      </c>
      <c r="Y1761" s="4">
        <f t="shared" si="631"/>
        <v>-2.0704243086864197E-2</v>
      </c>
      <c r="Z1761" s="4">
        <f t="shared" si="632"/>
        <v>-1.4529538759488408E-2</v>
      </c>
      <c r="AA1761" s="4">
        <f t="shared" si="625"/>
        <v>3.2971339005821048E-3</v>
      </c>
      <c r="AB1761" s="4">
        <f t="shared" si="626"/>
        <v>3.2971339005821048E-3</v>
      </c>
      <c r="AC1761" s="2">
        <f t="shared" si="637"/>
        <v>8.0783870332828741E-3</v>
      </c>
      <c r="AD1761" s="3">
        <f t="shared" si="638"/>
        <v>3555.6223754082348</v>
      </c>
    </row>
    <row r="1762" spans="1:30" x14ac:dyDescent="0.3">
      <c r="A1762" s="1">
        <f t="shared" si="623"/>
        <v>52</v>
      </c>
      <c r="B1762" s="1">
        <f t="shared" si="622"/>
        <v>5</v>
      </c>
      <c r="C1762" s="5">
        <v>41635</v>
      </c>
      <c r="D1762" s="3">
        <v>3574.02</v>
      </c>
      <c r="E1762" s="3">
        <v>3589.12</v>
      </c>
      <c r="F1762" s="3">
        <f t="shared" si="629"/>
        <v>3566.3979999999997</v>
      </c>
      <c r="G1762" s="3">
        <f t="shared" si="639"/>
        <v>3524.1759999999995</v>
      </c>
      <c r="H1762" s="4">
        <f t="shared" si="624"/>
        <v>-2.9459518269922685E-3</v>
      </c>
      <c r="I1762" s="4">
        <f t="shared" si="627"/>
        <v>1.2665361074379604E-3</v>
      </c>
      <c r="J1762" s="4">
        <f t="shared" si="628"/>
        <v>-4.2124879344302285E-3</v>
      </c>
      <c r="K1762" s="4">
        <f t="shared" si="630"/>
        <v>-5.6038643299912662E-3</v>
      </c>
      <c r="L1762" s="4">
        <f t="shared" si="640"/>
        <v>-1.8396080495405996E-2</v>
      </c>
      <c r="M1762" s="4">
        <f t="shared" si="633"/>
        <v>2.1371703326438325E-3</v>
      </c>
      <c r="N1762" s="4">
        <f t="shared" si="641"/>
        <v>1.4143448000327031E-2</v>
      </c>
      <c r="O1762" s="4">
        <f t="shared" si="643"/>
        <v>1.1813588060503357E-2</v>
      </c>
      <c r="P1762" s="4">
        <f t="shared" si="621"/>
        <v>0.34314694486514119</v>
      </c>
      <c r="T1762" s="4"/>
      <c r="U1762" s="4">
        <f t="shared" si="634"/>
        <v>-2.3977704500945666E-2</v>
      </c>
      <c r="V1762" s="4">
        <f t="shared" si="635"/>
        <v>-3.373792745593622E-2</v>
      </c>
      <c r="W1762" s="4">
        <f t="shared" si="636"/>
        <v>2.1548434673000539E-2</v>
      </c>
      <c r="X1762" s="4">
        <f t="shared" si="642"/>
        <v>2.4251899938942185E-2</v>
      </c>
      <c r="Y1762" s="4">
        <f t="shared" si="631"/>
        <v>-1.8002818640091164E-2</v>
      </c>
      <c r="Z1762" s="4">
        <f t="shared" si="632"/>
        <v>-1.1811081156895145E-2</v>
      </c>
      <c r="AA1762" s="4">
        <f t="shared" si="625"/>
        <v>-2.9459518269922685E-3</v>
      </c>
      <c r="AB1762" s="4">
        <f t="shared" si="626"/>
        <v>-2.9459518269922685E-3</v>
      </c>
      <c r="AC1762" s="2">
        <f t="shared" si="637"/>
        <v>3.4317331915257716E-3</v>
      </c>
      <c r="AD1762" s="3">
        <f t="shared" si="638"/>
        <v>3561.754916938823</v>
      </c>
    </row>
    <row r="1763" spans="1:30" x14ac:dyDescent="0.3">
      <c r="A1763" s="1">
        <f t="shared" si="623"/>
        <v>53</v>
      </c>
      <c r="B1763" s="1">
        <f t="shared" si="622"/>
        <v>1</v>
      </c>
      <c r="C1763" s="5">
        <v>41638</v>
      </c>
      <c r="D1763" s="3">
        <v>3570.08</v>
      </c>
      <c r="E1763" s="3">
        <v>3570.86</v>
      </c>
      <c r="F1763" s="3">
        <f t="shared" si="629"/>
        <v>3574.1760000000004</v>
      </c>
      <c r="G1763" s="3">
        <f t="shared" si="639"/>
        <v>3535.5440000000003</v>
      </c>
      <c r="H1763" s="4">
        <f t="shared" si="624"/>
        <v>-1.1024000984885521E-3</v>
      </c>
      <c r="I1763" s="4">
        <f t="shared" si="627"/>
        <v>-8.8415845462528318E-4</v>
      </c>
      <c r="J1763" s="4">
        <f t="shared" si="628"/>
        <v>-2.1824164386326889E-4</v>
      </c>
      <c r="K1763" s="4">
        <f t="shared" si="630"/>
        <v>3.301604355880188E-4</v>
      </c>
      <c r="L1763" s="4">
        <f t="shared" si="640"/>
        <v>-1.1839142851280364E-2</v>
      </c>
      <c r="M1763" s="4">
        <f t="shared" si="633"/>
        <v>-1.1459984063460942E-3</v>
      </c>
      <c r="N1763" s="4">
        <f t="shared" si="641"/>
        <v>9.7682280294063943E-3</v>
      </c>
      <c r="O1763" s="4">
        <f t="shared" si="643"/>
        <v>1.0821046026979805E-2</v>
      </c>
      <c r="P1763" s="4">
        <f t="shared" si="621"/>
        <v>0.34166625954083729</v>
      </c>
      <c r="T1763" s="4"/>
      <c r="U1763" s="4">
        <f t="shared" si="634"/>
        <v>-1.1983704623924859E-2</v>
      </c>
      <c r="V1763" s="4">
        <f t="shared" si="635"/>
        <v>-2.1863867577685655E-2</v>
      </c>
      <c r="W1763" s="4">
        <f t="shared" si="636"/>
        <v>1.1013284473506062E-2</v>
      </c>
      <c r="X1763" s="4">
        <f t="shared" si="642"/>
        <v>2.209492260600213E-2</v>
      </c>
      <c r="Y1763" s="4">
        <f t="shared" si="631"/>
        <v>-1.2142784208247248E-2</v>
      </c>
      <c r="Z1763" s="4">
        <f t="shared" si="632"/>
        <v>-5.9140977444094144E-3</v>
      </c>
      <c r="AA1763" s="4">
        <f t="shared" si="625"/>
        <v>-1.1024000984885521E-3</v>
      </c>
      <c r="AB1763" s="4">
        <f t="shared" si="626"/>
        <v>-1.1024000984885521E-3</v>
      </c>
      <c r="AC1763" s="2">
        <f t="shared" si="637"/>
        <v>1.5546025226654918E-3</v>
      </c>
      <c r="AD1763" s="3">
        <f t="shared" si="638"/>
        <v>3564.5299446258823</v>
      </c>
    </row>
    <row r="1764" spans="1:30" x14ac:dyDescent="0.3">
      <c r="A1764" s="1">
        <f t="shared" si="623"/>
        <v>53</v>
      </c>
      <c r="B1764" s="1">
        <f t="shared" si="622"/>
        <v>2</v>
      </c>
      <c r="C1764" s="5">
        <v>41639</v>
      </c>
      <c r="D1764" s="3">
        <v>3592</v>
      </c>
      <c r="E1764" s="3">
        <v>3576.24</v>
      </c>
      <c r="F1764" s="3">
        <f t="shared" si="629"/>
        <v>3578.6959999999999</v>
      </c>
      <c r="G1764" s="3">
        <f t="shared" si="639"/>
        <v>3547.165</v>
      </c>
      <c r="H1764" s="4">
        <f t="shared" si="624"/>
        <v>6.1399184332003968E-3</v>
      </c>
      <c r="I1764" s="4">
        <f t="shared" si="627"/>
        <v>1.7254515304978753E-3</v>
      </c>
      <c r="J1764" s="4">
        <f t="shared" si="628"/>
        <v>4.4144669027025218E-3</v>
      </c>
      <c r="K1764" s="4">
        <f t="shared" si="630"/>
        <v>1.481759512391869E-3</v>
      </c>
      <c r="L1764" s="4">
        <f t="shared" si="640"/>
        <v>-7.8140172395762941E-3</v>
      </c>
      <c r="M1764" s="4">
        <f t="shared" si="633"/>
        <v>3.717555221231445E-3</v>
      </c>
      <c r="N1764" s="4">
        <f t="shared" si="641"/>
        <v>1.2639671399554303E-2</v>
      </c>
      <c r="O1764" s="4">
        <f t="shared" si="643"/>
        <v>8.7781180400890724E-3</v>
      </c>
      <c r="P1764" s="4">
        <f t="shared" si="621"/>
        <v>0.34990398093899511</v>
      </c>
      <c r="T1764" s="4"/>
      <c r="U1764" s="4">
        <f t="shared" si="634"/>
        <v>-1.9047192219777604E-4</v>
      </c>
      <c r="V1764" s="4">
        <f t="shared" si="635"/>
        <v>-1.0188567202975786E-2</v>
      </c>
      <c r="W1764" s="4">
        <f t="shared" si="636"/>
        <v>6.3315963467249145E-3</v>
      </c>
      <c r="X1764" s="4">
        <f t="shared" si="642"/>
        <v>1.7937589635325928E-2</v>
      </c>
      <c r="Y1764" s="4">
        <f t="shared" si="631"/>
        <v>-1.100554422217662E-2</v>
      </c>
      <c r="Z1764" s="4">
        <f t="shared" si="632"/>
        <v>-4.7696871761999191E-3</v>
      </c>
      <c r="AA1764" s="4">
        <f t="shared" si="625"/>
        <v>6.1399184332003968E-3</v>
      </c>
      <c r="AB1764" s="4">
        <f t="shared" si="626"/>
        <v>6.1399184332003968E-3</v>
      </c>
      <c r="AC1764" s="2">
        <f t="shared" si="637"/>
        <v>5.0983770182103259E-3</v>
      </c>
      <c r="AD1764" s="3">
        <f t="shared" si="638"/>
        <v>3573.6866297505885</v>
      </c>
    </row>
    <row r="1765" spans="1:30" x14ac:dyDescent="0.3">
      <c r="A1765" s="1">
        <f t="shared" si="623"/>
        <v>1</v>
      </c>
      <c r="B1765" s="1">
        <f t="shared" si="622"/>
        <v>4</v>
      </c>
      <c r="C1765" s="5">
        <v>41641</v>
      </c>
      <c r="D1765" s="3">
        <v>3563.57</v>
      </c>
      <c r="E1765" s="3">
        <v>3575.6</v>
      </c>
      <c r="F1765" s="3">
        <f t="shared" si="629"/>
        <v>3576.85</v>
      </c>
      <c r="G1765" s="3">
        <f t="shared" si="639"/>
        <v>3556.59</v>
      </c>
      <c r="H1765" s="4">
        <f t="shared" si="624"/>
        <v>-7.9148106904231175E-3</v>
      </c>
      <c r="I1765" s="4">
        <f t="shared" si="627"/>
        <v>-4.56570155902007E-3</v>
      </c>
      <c r="J1765" s="4">
        <f t="shared" si="628"/>
        <v>-3.3491091314030476E-3</v>
      </c>
      <c r="K1765" s="4">
        <f t="shared" si="630"/>
        <v>-3.2934298440979752E-3</v>
      </c>
      <c r="L1765" s="4">
        <f t="shared" si="640"/>
        <v>-1.0073929720366179E-2</v>
      </c>
      <c r="M1765" s="4">
        <f t="shared" si="633"/>
        <v>-3.7127640242111764E-3</v>
      </c>
      <c r="N1765" s="4">
        <f t="shared" si="641"/>
        <v>1.9625540194399744E-3</v>
      </c>
      <c r="O1765" s="4">
        <f t="shared" si="643"/>
        <v>5.6853099560271753E-3</v>
      </c>
      <c r="P1765" s="4">
        <f t="shared" ref="P1765:P1828" si="644">(D1765-3592)/3592</f>
        <v>-7.9148106904231175E-3</v>
      </c>
      <c r="T1765" s="4"/>
      <c r="U1765" s="4">
        <f t="shared" si="634"/>
        <v>-5.3452115812917091E-3</v>
      </c>
      <c r="V1765" s="4">
        <f t="shared" si="635"/>
        <v>-1.529175946547881E-2</v>
      </c>
      <c r="W1765" s="4">
        <f t="shared" si="636"/>
        <v>-2.5834079713390108E-3</v>
      </c>
      <c r="X1765" s="4">
        <f t="shared" si="642"/>
        <v>1.1458206671888517E-2</v>
      </c>
      <c r="Y1765" s="4">
        <f t="shared" si="631"/>
        <v>-1.5721192564246384E-2</v>
      </c>
      <c r="Z1765" s="4">
        <f t="shared" si="632"/>
        <v>-9.5150688588040572E-3</v>
      </c>
      <c r="AA1765" s="4">
        <f t="shared" si="625"/>
        <v>-7.9148106904231175E-3</v>
      </c>
      <c r="AB1765" s="4">
        <f t="shared" si="626"/>
        <v>-7.9148106904231175E-3</v>
      </c>
      <c r="AC1765" s="2">
        <f t="shared" si="637"/>
        <v>-1.8926020349609282E-3</v>
      </c>
      <c r="AD1765" s="3">
        <f t="shared" si="638"/>
        <v>3570.3144198337259</v>
      </c>
    </row>
    <row r="1766" spans="1:30" x14ac:dyDescent="0.3">
      <c r="A1766" s="1">
        <f t="shared" si="623"/>
        <v>1</v>
      </c>
      <c r="B1766" s="1">
        <f t="shared" si="622"/>
        <v>5</v>
      </c>
      <c r="C1766" s="5">
        <v>41642</v>
      </c>
      <c r="D1766" s="3">
        <v>3538.73</v>
      </c>
      <c r="E1766" s="3">
        <v>3564.94</v>
      </c>
      <c r="F1766" s="3">
        <f t="shared" si="629"/>
        <v>3567.6800000000003</v>
      </c>
      <c r="G1766" s="3">
        <f t="shared" si="639"/>
        <v>3559.5</v>
      </c>
      <c r="H1766" s="4">
        <f t="shared" si="624"/>
        <v>-6.9705379717530857E-3</v>
      </c>
      <c r="I1766" s="4">
        <f t="shared" si="627"/>
        <v>3.8444593483498034E-4</v>
      </c>
      <c r="J1766" s="4">
        <f t="shared" si="628"/>
        <v>-7.3549839065880657E-3</v>
      </c>
      <c r="K1766" s="4">
        <f t="shared" si="630"/>
        <v>3.1843067485695115E-3</v>
      </c>
      <c r="L1766" s="4">
        <f t="shared" si="640"/>
        <v>-4.9451034278057962E-4</v>
      </c>
      <c r="M1766" s="4">
        <f t="shared" si="633"/>
        <v>-8.1145169970401696E-3</v>
      </c>
      <c r="N1766" s="4">
        <f t="shared" si="641"/>
        <v>-5.835089197921051E-3</v>
      </c>
      <c r="O1766" s="4">
        <f t="shared" si="643"/>
        <v>2.3115637530979451E-3</v>
      </c>
      <c r="P1766" s="4">
        <f t="shared" si="644"/>
        <v>-1.4830178173719372E-2</v>
      </c>
      <c r="T1766" s="4"/>
      <c r="U1766" s="4">
        <f t="shared" si="634"/>
        <v>5.8957730590390427E-3</v>
      </c>
      <c r="V1766" s="4">
        <f t="shared" si="635"/>
        <v>-4.1631846715513626E-3</v>
      </c>
      <c r="W1766" s="4">
        <f t="shared" si="636"/>
        <v>-1.2790898794279918E-2</v>
      </c>
      <c r="X1766" s="4">
        <f t="shared" si="642"/>
        <v>4.6067377763762719E-3</v>
      </c>
      <c r="Y1766" s="4">
        <f t="shared" si="631"/>
        <v>-9.3242257545298763E-3</v>
      </c>
      <c r="Z1766" s="4">
        <f t="shared" si="632"/>
        <v>-3.0777675757036617E-3</v>
      </c>
      <c r="AA1766" s="4">
        <f t="shared" si="625"/>
        <v>-6.9705379717530857E-3</v>
      </c>
      <c r="AB1766" s="4">
        <f t="shared" si="626"/>
        <v>-6.9705379717530857E-3</v>
      </c>
      <c r="AC1766" s="2">
        <f t="shared" si="637"/>
        <v>-5.9502363529150368E-3</v>
      </c>
      <c r="AD1766" s="3">
        <f t="shared" si="638"/>
        <v>3559.786279889151</v>
      </c>
    </row>
    <row r="1767" spans="1:30" x14ac:dyDescent="0.3">
      <c r="A1767" s="1">
        <f t="shared" si="623"/>
        <v>2</v>
      </c>
      <c r="B1767" s="1">
        <f t="shared" si="622"/>
        <v>1</v>
      </c>
      <c r="C1767" s="5">
        <v>41645</v>
      </c>
      <c r="D1767" s="3">
        <v>3526.96</v>
      </c>
      <c r="E1767" s="3">
        <v>3539.01</v>
      </c>
      <c r="F1767" s="3">
        <f t="shared" si="629"/>
        <v>3558.268</v>
      </c>
      <c r="G1767" s="3">
        <f t="shared" si="639"/>
        <v>3562.3330000000001</v>
      </c>
      <c r="H1767" s="4">
        <f t="shared" si="624"/>
        <v>-3.3260520017068217E-3</v>
      </c>
      <c r="I1767" s="4">
        <f t="shared" si="627"/>
        <v>7.9124431646438153E-5</v>
      </c>
      <c r="J1767" s="4">
        <f t="shared" si="628"/>
        <v>-3.4051764333532597E-3</v>
      </c>
      <c r="K1767" s="4">
        <f t="shared" si="630"/>
        <v>7.7330002571543415E-3</v>
      </c>
      <c r="L1767" s="4">
        <f t="shared" si="640"/>
        <v>7.7805691118941834E-3</v>
      </c>
      <c r="M1767" s="4">
        <f t="shared" si="633"/>
        <v>-8.7986627201773419E-3</v>
      </c>
      <c r="N1767" s="4">
        <f t="shared" si="641"/>
        <v>-9.929728635700269E-3</v>
      </c>
      <c r="O1767" s="4">
        <f t="shared" si="643"/>
        <v>-1.1525506385102339E-3</v>
      </c>
      <c r="P1767" s="4">
        <f t="shared" si="644"/>
        <v>-1.8106904231625826E-2</v>
      </c>
      <c r="T1767" s="4"/>
      <c r="U1767" s="4">
        <f t="shared" si="634"/>
        <v>9.9725042600028718E-3</v>
      </c>
      <c r="V1767" s="4">
        <f t="shared" si="635"/>
        <v>-1.2722078259720936E-4</v>
      </c>
      <c r="W1767" s="4">
        <f t="shared" si="636"/>
        <v>-1.3167245846413827E-2</v>
      </c>
      <c r="X1767" s="4">
        <f t="shared" si="642"/>
        <v>-2.279610968826153E-3</v>
      </c>
      <c r="Y1767" s="4">
        <f t="shared" si="631"/>
        <v>-4.8322491226106944E-3</v>
      </c>
      <c r="Z1767" s="4">
        <f t="shared" si="632"/>
        <v>1.4425320907551688E-3</v>
      </c>
      <c r="AA1767" s="4">
        <f t="shared" si="625"/>
        <v>-3.3260520017068217E-3</v>
      </c>
      <c r="AB1767" s="4">
        <f t="shared" si="626"/>
        <v>-3.3260520017068217E-3</v>
      </c>
      <c r="AC1767" s="2">
        <f t="shared" si="637"/>
        <v>-6.2048298230678806E-3</v>
      </c>
      <c r="AD1767" s="3">
        <f t="shared" si="638"/>
        <v>3548.8441865927675</v>
      </c>
    </row>
    <row r="1768" spans="1:30" x14ac:dyDescent="0.3">
      <c r="A1768" s="1">
        <f t="shared" si="623"/>
        <v>2</v>
      </c>
      <c r="B1768" s="1">
        <f t="shared" si="622"/>
        <v>2</v>
      </c>
      <c r="C1768" s="5">
        <v>41646</v>
      </c>
      <c r="D1768" s="3">
        <v>3557.85</v>
      </c>
      <c r="E1768" s="3">
        <v>3539.29</v>
      </c>
      <c r="F1768" s="3">
        <f t="shared" si="629"/>
        <v>3555.8219999999992</v>
      </c>
      <c r="G1768" s="3">
        <f t="shared" si="639"/>
        <v>3564.9989999999998</v>
      </c>
      <c r="H1768" s="4">
        <f t="shared" si="624"/>
        <v>8.7582507315081184E-3</v>
      </c>
      <c r="I1768" s="4">
        <f t="shared" si="627"/>
        <v>3.4959285050014536E-3</v>
      </c>
      <c r="J1768" s="4">
        <f t="shared" si="628"/>
        <v>5.2623222265066648E-3</v>
      </c>
      <c r="K1768" s="4">
        <f t="shared" si="630"/>
        <v>8.0395014403337618E-3</v>
      </c>
      <c r="L1768" s="4">
        <f t="shared" si="640"/>
        <v>1.101042635395157E-2</v>
      </c>
      <c r="M1768" s="4">
        <f t="shared" si="633"/>
        <v>5.7033226072640943E-4</v>
      </c>
      <c r="N1768" s="4">
        <f t="shared" si="641"/>
        <v>-2.0053301557728031E-3</v>
      </c>
      <c r="O1768" s="4">
        <f t="shared" si="643"/>
        <v>-2.5793667523927623E-3</v>
      </c>
      <c r="P1768" s="4">
        <f t="shared" si="644"/>
        <v>-9.507238307349692E-3</v>
      </c>
      <c r="T1768" s="4"/>
      <c r="U1768" s="4">
        <f t="shared" si="634"/>
        <v>1.2225826207271953E-2</v>
      </c>
      <c r="V1768" s="4">
        <f t="shared" si="635"/>
        <v>2.1035679451992138E-3</v>
      </c>
      <c r="W1768" s="4">
        <f t="shared" si="636"/>
        <v>-3.4256935418814196E-3</v>
      </c>
      <c r="X1768" s="4">
        <f t="shared" si="642"/>
        <v>-5.1351696167175808E-3</v>
      </c>
      <c r="Y1768" s="4">
        <f t="shared" si="631"/>
        <v>-4.5295696499447202E-3</v>
      </c>
      <c r="Z1768" s="4">
        <f t="shared" si="632"/>
        <v>1.7471200330906771E-3</v>
      </c>
      <c r="AA1768" s="4">
        <f t="shared" si="625"/>
        <v>8.7582507315081184E-3</v>
      </c>
      <c r="AB1768" s="4">
        <f t="shared" si="626"/>
        <v>8.7582507315081184E-3</v>
      </c>
      <c r="AC1768" s="2">
        <f t="shared" si="637"/>
        <v>1.6875010483358172E-3</v>
      </c>
      <c r="AD1768" s="3">
        <f t="shared" si="638"/>
        <v>3551.8461243951783</v>
      </c>
    </row>
    <row r="1769" spans="1:30" x14ac:dyDescent="0.3">
      <c r="A1769" s="1">
        <f t="shared" si="623"/>
        <v>2</v>
      </c>
      <c r="B1769" s="1">
        <f t="shared" si="622"/>
        <v>3</v>
      </c>
      <c r="C1769" s="5">
        <v>41647</v>
      </c>
      <c r="D1769" s="3">
        <v>3567.54</v>
      </c>
      <c r="E1769" s="3">
        <v>3558.3</v>
      </c>
      <c r="F1769" s="3">
        <f t="shared" si="629"/>
        <v>3550.9300000000003</v>
      </c>
      <c r="G1769" s="3">
        <f t="shared" si="639"/>
        <v>3564.8129999999996</v>
      </c>
      <c r="H1769" s="4">
        <f t="shared" si="624"/>
        <v>2.7235549559425087E-3</v>
      </c>
      <c r="I1769" s="4">
        <f t="shared" si="627"/>
        <v>1.2648088030700364E-4</v>
      </c>
      <c r="J1769" s="4">
        <f t="shared" si="628"/>
        <v>2.5970740756355052E-3</v>
      </c>
      <c r="K1769" s="4">
        <f t="shared" si="630"/>
        <v>-3.1121323271075967E-3</v>
      </c>
      <c r="L1769" s="4">
        <f t="shared" si="640"/>
        <v>1.8719170285424777E-3</v>
      </c>
      <c r="M1769" s="4">
        <f t="shared" si="633"/>
        <v>4.6776478274704577E-3</v>
      </c>
      <c r="N1769" s="4">
        <f t="shared" si="641"/>
        <v>7.6497701281955511E-4</v>
      </c>
      <c r="O1769" s="4">
        <f t="shared" si="643"/>
        <v>-3.8914770402011909E-3</v>
      </c>
      <c r="P1769" s="4">
        <f t="shared" si="644"/>
        <v>-6.8095768374164915E-3</v>
      </c>
      <c r="T1769" s="4"/>
      <c r="U1769" s="4">
        <f t="shared" si="634"/>
        <v>9.598493472181259E-3</v>
      </c>
      <c r="V1769" s="4">
        <f t="shared" si="635"/>
        <v>-4.9749146254057417E-4</v>
      </c>
      <c r="W1769" s="4">
        <f t="shared" si="636"/>
        <v>-6.8095768374164915E-3</v>
      </c>
      <c r="X1769" s="4">
        <f t="shared" si="642"/>
        <v>-7.7586919928375091E-3</v>
      </c>
      <c r="Y1769" s="4">
        <f t="shared" si="631"/>
        <v>-1.5542155614799583E-2</v>
      </c>
      <c r="Z1769" s="4">
        <f t="shared" si="632"/>
        <v>-9.3349030366762752E-3</v>
      </c>
      <c r="AA1769" s="4">
        <f t="shared" si="625"/>
        <v>2.7235549559425087E-3</v>
      </c>
      <c r="AB1769" s="4">
        <f t="shared" si="626"/>
        <v>2.7235549559425087E-3</v>
      </c>
      <c r="AC1769" s="2">
        <f t="shared" si="637"/>
        <v>2.9327165880543619E-3</v>
      </c>
      <c r="AD1769" s="3">
        <f t="shared" si="638"/>
        <v>3557.0774162634525</v>
      </c>
    </row>
    <row r="1770" spans="1:30" x14ac:dyDescent="0.3">
      <c r="A1770" s="1">
        <f t="shared" si="623"/>
        <v>2</v>
      </c>
      <c r="B1770" s="1">
        <f t="shared" si="622"/>
        <v>4</v>
      </c>
      <c r="C1770" s="5">
        <v>41648</v>
      </c>
      <c r="D1770" s="3">
        <v>3552.57</v>
      </c>
      <c r="E1770" s="3">
        <v>3576.32</v>
      </c>
      <c r="F1770" s="3">
        <f t="shared" si="629"/>
        <v>3548.7300000000005</v>
      </c>
      <c r="G1770" s="3">
        <f t="shared" si="639"/>
        <v>3562.79</v>
      </c>
      <c r="H1770" s="4">
        <f t="shared" si="624"/>
        <v>-4.1961687885769469E-3</v>
      </c>
      <c r="I1770" s="4">
        <f t="shared" si="627"/>
        <v>2.4610796234941163E-3</v>
      </c>
      <c r="J1770" s="4">
        <f t="shared" si="628"/>
        <v>-6.6572484120710632E-3</v>
      </c>
      <c r="K1770" s="4">
        <f t="shared" si="630"/>
        <v>-5.5416337308059694E-3</v>
      </c>
      <c r="L1770" s="4">
        <f t="shared" si="640"/>
        <v>-1.0131475595072279E-3</v>
      </c>
      <c r="M1770" s="4">
        <f t="shared" si="633"/>
        <v>1.0820772501711007E-3</v>
      </c>
      <c r="N1770" s="4">
        <f t="shared" si="641"/>
        <v>-2.8685384207320108E-3</v>
      </c>
      <c r="O1770" s="4">
        <f t="shared" si="643"/>
        <v>-3.9576982297321352E-3</v>
      </c>
      <c r="P1770" s="4">
        <f t="shared" si="644"/>
        <v>-1.0977171492204854E-2</v>
      </c>
      <c r="T1770" s="4"/>
      <c r="U1770" s="4">
        <f t="shared" si="634"/>
        <v>-1.1128116293019279E-3</v>
      </c>
      <c r="V1770" s="4">
        <f t="shared" si="635"/>
        <v>-1.1101683513008857E-2</v>
      </c>
      <c r="W1770" s="4">
        <f t="shared" si="636"/>
        <v>-3.0867921775073869E-3</v>
      </c>
      <c r="X1770" s="4">
        <f t="shared" si="642"/>
        <v>-7.8616659910254651E-3</v>
      </c>
      <c r="Y1770" s="4">
        <f t="shared" si="631"/>
        <v>-1.7941363983539054E-2</v>
      </c>
      <c r="Z1770" s="4">
        <f t="shared" si="632"/>
        <v>-1.1749239013385256E-2</v>
      </c>
      <c r="AA1770" s="4">
        <f t="shared" si="625"/>
        <v>-4.1961687885769469E-3</v>
      </c>
      <c r="AB1770" s="4">
        <f t="shared" si="626"/>
        <v>-4.1961687885769469E-3</v>
      </c>
      <c r="AC1770" s="2">
        <f t="shared" si="637"/>
        <v>-8.4585079974076405E-4</v>
      </c>
      <c r="AD1770" s="3">
        <f t="shared" si="638"/>
        <v>3555.5749441756352</v>
      </c>
    </row>
    <row r="1771" spans="1:30" x14ac:dyDescent="0.3">
      <c r="A1771" s="1">
        <f t="shared" si="623"/>
        <v>2</v>
      </c>
      <c r="B1771" s="1">
        <f t="shared" si="622"/>
        <v>5</v>
      </c>
      <c r="C1771" s="5">
        <v>41649</v>
      </c>
      <c r="D1771" s="3">
        <v>3565.08</v>
      </c>
      <c r="E1771" s="3">
        <v>3565.68</v>
      </c>
      <c r="F1771" s="3">
        <f t="shared" si="629"/>
        <v>3554</v>
      </c>
      <c r="G1771" s="3">
        <f t="shared" si="639"/>
        <v>3560.84</v>
      </c>
      <c r="H1771" s="4">
        <f t="shared" si="624"/>
        <v>3.5213943708356944E-3</v>
      </c>
      <c r="I1771" s="4">
        <f t="shared" si="627"/>
        <v>3.6902861871827078E-3</v>
      </c>
      <c r="J1771" s="4">
        <f t="shared" si="628"/>
        <v>-1.6889181634701343E-4</v>
      </c>
      <c r="K1771" s="4">
        <f t="shared" si="630"/>
        <v>-3.7719172317522248E-4</v>
      </c>
      <c r="L1771" s="4">
        <f t="shared" si="640"/>
        <v>2.1952808498885428E-3</v>
      </c>
      <c r="M1771" s="4">
        <f t="shared" si="633"/>
        <v>3.1176139561057757E-3</v>
      </c>
      <c r="N1771" s="4">
        <f t="shared" si="641"/>
        <v>1.1907302771255607E-3</v>
      </c>
      <c r="O1771" s="4">
        <f t="shared" si="643"/>
        <v>-1.918610522064062E-3</v>
      </c>
      <c r="P1771" s="4">
        <f t="shared" si="644"/>
        <v>-7.4944320712695082E-3</v>
      </c>
      <c r="T1771" s="4"/>
      <c r="U1771" s="4">
        <f t="shared" si="634"/>
        <v>-3.8957712304050715E-3</v>
      </c>
      <c r="V1771" s="4">
        <f t="shared" si="635"/>
        <v>-1.3856813518100983E-2</v>
      </c>
      <c r="W1771" s="4">
        <f t="shared" si="636"/>
        <v>7.4461741924362439E-3</v>
      </c>
      <c r="X1771" s="4">
        <f t="shared" si="642"/>
        <v>-3.8344246120729131E-3</v>
      </c>
      <c r="Y1771" s="4">
        <f t="shared" si="631"/>
        <v>-1.2841316514656795E-2</v>
      </c>
      <c r="Z1771" s="4">
        <f t="shared" si="632"/>
        <v>-6.6170344714700452E-3</v>
      </c>
      <c r="AA1771" s="4">
        <f t="shared" si="625"/>
        <v>3.5213943708356944E-3</v>
      </c>
      <c r="AB1771" s="4">
        <f t="shared" si="626"/>
        <v>3.5213943708356944E-3</v>
      </c>
      <c r="AC1771" s="2">
        <f t="shared" si="637"/>
        <v>1.7774366586189385E-3</v>
      </c>
      <c r="AD1771" s="3">
        <f t="shared" si="638"/>
        <v>3558.7432961170907</v>
      </c>
    </row>
    <row r="1772" spans="1:30" x14ac:dyDescent="0.3">
      <c r="A1772" s="1">
        <f t="shared" si="623"/>
        <v>3</v>
      </c>
      <c r="B1772" s="1">
        <f t="shared" si="622"/>
        <v>1</v>
      </c>
      <c r="C1772" s="5">
        <v>41652</v>
      </c>
      <c r="D1772" s="3">
        <v>3512.8</v>
      </c>
      <c r="E1772" s="3">
        <v>3559.39</v>
      </c>
      <c r="F1772" s="3">
        <f t="shared" si="629"/>
        <v>3551.1680000000001</v>
      </c>
      <c r="G1772" s="3">
        <f t="shared" si="639"/>
        <v>3554.7179999999998</v>
      </c>
      <c r="H1772" s="4">
        <f t="shared" si="624"/>
        <v>-1.4664467557530194E-2</v>
      </c>
      <c r="I1772" s="4">
        <f t="shared" si="627"/>
        <v>-1.5960371155766644E-3</v>
      </c>
      <c r="J1772" s="4">
        <f t="shared" si="628"/>
        <v>-1.306843044195353E-2</v>
      </c>
      <c r="K1772" s="4">
        <f t="shared" si="630"/>
        <v>-1.2117540139352171E-3</v>
      </c>
      <c r="L1772" s="4">
        <f t="shared" si="640"/>
        <v>-1.6000887622282141E-3</v>
      </c>
      <c r="M1772" s="4">
        <f t="shared" si="633"/>
        <v>-1.0804332546362193E-2</v>
      </c>
      <c r="N1772" s="4">
        <f t="shared" si="641"/>
        <v>-1.1792215303717388E-2</v>
      </c>
      <c r="O1772" s="4">
        <f t="shared" si="643"/>
        <v>-1.0105898428603185E-3</v>
      </c>
      <c r="P1772" s="4">
        <f t="shared" si="644"/>
        <v>-2.2048997772828458E-2</v>
      </c>
      <c r="T1772" s="4"/>
      <c r="U1772" s="4">
        <f t="shared" si="634"/>
        <v>-1.0692607178520507E-2</v>
      </c>
      <c r="V1772" s="4">
        <f t="shared" si="635"/>
        <v>-2.0585681106735327E-2</v>
      </c>
      <c r="W1772" s="4">
        <f t="shared" si="636"/>
        <v>-4.0147889400503137E-3</v>
      </c>
      <c r="X1772" s="4">
        <f t="shared" si="642"/>
        <v>-1.9953527952363084E-3</v>
      </c>
      <c r="Y1772" s="4">
        <f t="shared" si="631"/>
        <v>-1.3665472791816293E-2</v>
      </c>
      <c r="Z1772" s="4">
        <f t="shared" si="632"/>
        <v>-7.4463872597908152E-3</v>
      </c>
      <c r="AA1772" s="4">
        <f t="shared" si="625"/>
        <v>-1.4664467557530194E-2</v>
      </c>
      <c r="AB1772" s="4">
        <f t="shared" si="626"/>
        <v>-1.4664467557530194E-2</v>
      </c>
      <c r="AC1772" s="2">
        <f t="shared" si="637"/>
        <v>-8.7192166015887078E-3</v>
      </c>
      <c r="AD1772" s="3">
        <f t="shared" si="638"/>
        <v>3543.428864078061</v>
      </c>
    </row>
    <row r="1773" spans="1:30" x14ac:dyDescent="0.3">
      <c r="A1773" s="1">
        <f t="shared" si="623"/>
        <v>3</v>
      </c>
      <c r="B1773" s="1">
        <f t="shared" si="622"/>
        <v>2</v>
      </c>
      <c r="C1773" s="5">
        <v>41653</v>
      </c>
      <c r="D1773" s="3">
        <v>3580.65</v>
      </c>
      <c r="E1773" s="3">
        <v>3526.2</v>
      </c>
      <c r="F1773" s="3">
        <f t="shared" si="629"/>
        <v>3555.7280000000005</v>
      </c>
      <c r="G1773" s="3">
        <f t="shared" si="639"/>
        <v>3555.7749999999992</v>
      </c>
      <c r="H1773" s="4">
        <f t="shared" si="624"/>
        <v>1.9315076292416279E-2</v>
      </c>
      <c r="I1773" s="4">
        <f t="shared" si="627"/>
        <v>3.8146208153039271E-3</v>
      </c>
      <c r="J1773" s="4">
        <f t="shared" si="628"/>
        <v>1.5500455477112353E-2</v>
      </c>
      <c r="K1773" s="4">
        <f t="shared" si="630"/>
        <v>1.0446794579822425E-2</v>
      </c>
      <c r="L1773" s="4">
        <f t="shared" si="640"/>
        <v>1.1447025481413775E-2</v>
      </c>
      <c r="M1773" s="4">
        <f t="shared" si="633"/>
        <v>7.0089725648304841E-3</v>
      </c>
      <c r="N1773" s="4">
        <f t="shared" si="641"/>
        <v>6.9956619864870286E-3</v>
      </c>
      <c r="O1773" s="4">
        <f t="shared" si="643"/>
        <v>-1.3126108387767926E-5</v>
      </c>
      <c r="P1773" s="4">
        <f t="shared" si="644"/>
        <v>-3.1597995545656764E-3</v>
      </c>
      <c r="T1773" s="4"/>
      <c r="U1773" s="4">
        <f t="shared" si="634"/>
        <v>1.2824527442495936E-2</v>
      </c>
      <c r="V1773" s="4">
        <f t="shared" si="635"/>
        <v>2.6962821680709547E-3</v>
      </c>
      <c r="W1773" s="4">
        <f t="shared" si="636"/>
        <v>6.4083646022176826E-3</v>
      </c>
      <c r="X1773" s="4">
        <f t="shared" si="642"/>
        <v>-2.643551898792648E-5</v>
      </c>
      <c r="Y1773" s="4">
        <f t="shared" si="631"/>
        <v>-2.1522926343898637E-3</v>
      </c>
      <c r="Z1773" s="4">
        <f t="shared" si="632"/>
        <v>4.139386373955915E-3</v>
      </c>
      <c r="AA1773" s="4">
        <f t="shared" si="625"/>
        <v>1.9315076292416279E-2</v>
      </c>
      <c r="AB1773" s="4">
        <f t="shared" si="626"/>
        <v>1.9315076292416279E-2</v>
      </c>
      <c r="AC1773" s="2">
        <f t="shared" si="637"/>
        <v>6.9300519778883471E-3</v>
      </c>
      <c r="AD1773" s="3">
        <f t="shared" si="638"/>
        <v>3555.8359093853742</v>
      </c>
    </row>
    <row r="1774" spans="1:30" x14ac:dyDescent="0.3">
      <c r="A1774" s="1">
        <f t="shared" si="623"/>
        <v>3</v>
      </c>
      <c r="B1774" s="1">
        <f t="shared" si="622"/>
        <v>3</v>
      </c>
      <c r="C1774" s="5">
        <v>41654</v>
      </c>
      <c r="D1774" s="3">
        <v>3609.84</v>
      </c>
      <c r="E1774" s="3">
        <v>3593.81</v>
      </c>
      <c r="F1774" s="3">
        <f t="shared" si="629"/>
        <v>3564.1880000000006</v>
      </c>
      <c r="G1774" s="3">
        <f t="shared" si="639"/>
        <v>3557.5590000000002</v>
      </c>
      <c r="H1774" s="4">
        <f t="shared" si="624"/>
        <v>8.1521511457417102E-3</v>
      </c>
      <c r="I1774" s="4">
        <f t="shared" si="627"/>
        <v>3.6753103486796682E-3</v>
      </c>
      <c r="J1774" s="4">
        <f t="shared" si="628"/>
        <v>4.4768407970620424E-3</v>
      </c>
      <c r="K1774" s="4">
        <f t="shared" si="630"/>
        <v>-7.7848993897755995E-3</v>
      </c>
      <c r="L1774" s="4">
        <f t="shared" si="640"/>
        <v>-8.0711602641977392E-3</v>
      </c>
      <c r="M1774" s="4">
        <f t="shared" si="633"/>
        <v>1.2808527496304791E-2</v>
      </c>
      <c r="N1774" s="4">
        <f t="shared" si="641"/>
        <v>1.4695750653748806E-2</v>
      </c>
      <c r="O1774" s="4">
        <f t="shared" si="643"/>
        <v>1.8363694789797775E-3</v>
      </c>
      <c r="P1774" s="4">
        <f t="shared" si="644"/>
        <v>4.9665924276169667E-3</v>
      </c>
      <c r="T1774" s="4"/>
      <c r="U1774" s="4">
        <f t="shared" si="634"/>
        <v>-3.6613464035859765E-3</v>
      </c>
      <c r="V1774" s="4">
        <f t="shared" si="635"/>
        <v>-1.362473293955014E-2</v>
      </c>
      <c r="W1774" s="4">
        <f t="shared" si="636"/>
        <v>1.1856909803393986E-2</v>
      </c>
      <c r="X1774" s="4">
        <f t="shared" si="642"/>
        <v>3.733669771017808E-3</v>
      </c>
      <c r="Y1774" s="4">
        <f t="shared" si="631"/>
        <v>-2.0156658749005376E-2</v>
      </c>
      <c r="Z1774" s="4">
        <f t="shared" si="632"/>
        <v>-1.3978501765619766E-2</v>
      </c>
      <c r="AA1774" s="4">
        <f t="shared" si="625"/>
        <v>8.1521511457417102E-3</v>
      </c>
      <c r="AB1774" s="4">
        <f t="shared" si="626"/>
        <v>8.1521511457417102E-3</v>
      </c>
      <c r="AC1774" s="2">
        <f t="shared" si="637"/>
        <v>9.9734966304370013E-3</v>
      </c>
      <c r="AD1774" s="3">
        <f t="shared" si="638"/>
        <v>3573.8372729235834</v>
      </c>
    </row>
    <row r="1775" spans="1:30" x14ac:dyDescent="0.3">
      <c r="A1775" s="1">
        <f t="shared" si="623"/>
        <v>3</v>
      </c>
      <c r="B1775" s="1">
        <f t="shared" si="622"/>
        <v>4</v>
      </c>
      <c r="C1775" s="5">
        <v>41655</v>
      </c>
      <c r="D1775" s="3">
        <v>3611.29</v>
      </c>
      <c r="E1775" s="3">
        <v>3605.43</v>
      </c>
      <c r="F1775" s="3">
        <f t="shared" si="629"/>
        <v>3575.9319999999998</v>
      </c>
      <c r="G1775" s="3">
        <f t="shared" si="639"/>
        <v>3562.3310000000006</v>
      </c>
      <c r="H1775" s="4">
        <f t="shared" si="624"/>
        <v>4.0167985284661316E-4</v>
      </c>
      <c r="I1775" s="4">
        <f t="shared" si="627"/>
        <v>-1.221660793830283E-3</v>
      </c>
      <c r="J1775" s="4">
        <f t="shared" si="628"/>
        <v>1.6233406466768961E-3</v>
      </c>
      <c r="K1775" s="4">
        <f t="shared" si="630"/>
        <v>-1.1841937592801881E-2</v>
      </c>
      <c r="L1775" s="4">
        <f t="shared" si="640"/>
        <v>-1.4667932342953879E-2</v>
      </c>
      <c r="M1775" s="4">
        <f t="shared" si="633"/>
        <v>9.8877719151259525E-3</v>
      </c>
      <c r="N1775" s="4">
        <f t="shared" si="641"/>
        <v>1.3743529166716785E-2</v>
      </c>
      <c r="O1775" s="4">
        <f t="shared" si="643"/>
        <v>3.766244195287336E-3</v>
      </c>
      <c r="P1775" s="4">
        <f t="shared" si="644"/>
        <v>5.3702672605790546E-3</v>
      </c>
      <c r="T1775" s="4"/>
      <c r="U1775" s="4">
        <f t="shared" si="634"/>
        <v>-1.5864969084502356E-2</v>
      </c>
      <c r="V1775" s="4">
        <f t="shared" si="635"/>
        <v>-2.5706319393657369E-2</v>
      </c>
      <c r="W1775" s="4">
        <f t="shared" si="636"/>
        <v>1.6528879093163484E-2</v>
      </c>
      <c r="X1775" s="4">
        <f t="shared" si="642"/>
        <v>7.665277437280185E-3</v>
      </c>
      <c r="Y1775" s="4">
        <f t="shared" si="631"/>
        <v>-2.4163110440771893E-2</v>
      </c>
      <c r="Z1775" s="4">
        <f t="shared" si="632"/>
        <v>-1.8010215135917967E-2</v>
      </c>
      <c r="AA1775" s="4">
        <f t="shared" si="625"/>
        <v>4.0167985284661316E-4</v>
      </c>
      <c r="AB1775" s="4">
        <f t="shared" si="626"/>
        <v>4.0167985284661316E-4</v>
      </c>
      <c r="AC1775" s="2">
        <f t="shared" si="637"/>
        <v>6.9140071048325842E-3</v>
      </c>
      <c r="AD1775" s="3">
        <f t="shared" si="638"/>
        <v>3586.3215152823891</v>
      </c>
    </row>
    <row r="1776" spans="1:30" x14ac:dyDescent="0.3">
      <c r="A1776" s="1">
        <f t="shared" si="623"/>
        <v>3</v>
      </c>
      <c r="B1776" s="1">
        <f t="shared" ref="B1776:B1839" si="645">WEEKDAY(C1776,2)</f>
        <v>5</v>
      </c>
      <c r="C1776" s="5">
        <v>41656</v>
      </c>
      <c r="D1776" s="3">
        <v>3591.25</v>
      </c>
      <c r="E1776" s="3">
        <v>3597.41</v>
      </c>
      <c r="F1776" s="3">
        <f t="shared" si="629"/>
        <v>3581.1660000000002</v>
      </c>
      <c r="G1776" s="3">
        <f t="shared" si="639"/>
        <v>3567.5830000000001</v>
      </c>
      <c r="H1776" s="4">
        <f t="shared" si="624"/>
        <v>-5.5492635595590393E-3</v>
      </c>
      <c r="I1776" s="4">
        <f t="shared" si="627"/>
        <v>-3.8435019065209686E-3</v>
      </c>
      <c r="J1776" s="4">
        <f t="shared" si="628"/>
        <v>-1.7057616530380708E-3</v>
      </c>
      <c r="K1776" s="4">
        <f t="shared" si="630"/>
        <v>-9.0397060330240798E-3</v>
      </c>
      <c r="L1776" s="4">
        <f t="shared" si="640"/>
        <v>-1.2831056676884601E-2</v>
      </c>
      <c r="M1776" s="4">
        <f t="shared" si="633"/>
        <v>2.8158426613007696E-3</v>
      </c>
      <c r="N1776" s="4">
        <f t="shared" si="641"/>
        <v>6.6339031215251094E-3</v>
      </c>
      <c r="O1776" s="4">
        <f t="shared" si="643"/>
        <v>3.7822485207100825E-3</v>
      </c>
      <c r="P1776" s="4">
        <f t="shared" si="644"/>
        <v>-2.0879732739420936E-4</v>
      </c>
      <c r="T1776" s="4"/>
      <c r="U1776" s="4">
        <f t="shared" si="634"/>
        <v>-1.2795981491378438E-2</v>
      </c>
      <c r="V1776" s="4">
        <f t="shared" si="635"/>
        <v>-2.2668021676464624E-2</v>
      </c>
      <c r="W1776" s="4">
        <f t="shared" si="636"/>
        <v>7.3406487371952588E-3</v>
      </c>
      <c r="X1776" s="4">
        <f t="shared" si="642"/>
        <v>7.6437816544738793E-3</v>
      </c>
      <c r="Y1776" s="4">
        <f t="shared" si="631"/>
        <v>-2.1395819424133454E-2</v>
      </c>
      <c r="Z1776" s="4">
        <f t="shared" si="632"/>
        <v>-1.5225475658286079E-2</v>
      </c>
      <c r="AA1776" s="4">
        <f t="shared" si="625"/>
        <v>-5.5492635595590393E-3</v>
      </c>
      <c r="AB1776" s="4">
        <f t="shared" si="626"/>
        <v>-5.5492635595590393E-3</v>
      </c>
      <c r="AC1776" s="2">
        <f t="shared" si="637"/>
        <v>9.1490608518119407E-4</v>
      </c>
      <c r="AD1776" s="3">
        <f t="shared" si="638"/>
        <v>3587.964343521593</v>
      </c>
    </row>
    <row r="1777" spans="1:30" x14ac:dyDescent="0.3">
      <c r="A1777" s="1">
        <f t="shared" si="623"/>
        <v>4</v>
      </c>
      <c r="B1777" s="1">
        <f t="shared" si="645"/>
        <v>2</v>
      </c>
      <c r="C1777" s="5">
        <v>41660</v>
      </c>
      <c r="D1777" s="3">
        <v>3617.7</v>
      </c>
      <c r="E1777" s="3">
        <v>3611.62</v>
      </c>
      <c r="F1777" s="3">
        <f t="shared" si="629"/>
        <v>3602.1459999999997</v>
      </c>
      <c r="G1777" s="3">
        <f t="shared" si="639"/>
        <v>3576.6570000000002</v>
      </c>
      <c r="H1777" s="4">
        <f t="shared" si="624"/>
        <v>7.3651235642185359E-3</v>
      </c>
      <c r="I1777" s="4">
        <f t="shared" si="627"/>
        <v>5.6721197354681211E-3</v>
      </c>
      <c r="J1777" s="4">
        <f t="shared" si="628"/>
        <v>1.6930038287504149E-3</v>
      </c>
      <c r="K1777" s="4">
        <f t="shared" si="630"/>
        <v>1.9512704490079245E-3</v>
      </c>
      <c r="L1777" s="4">
        <f t="shared" si="640"/>
        <v>-5.3333333333332941E-3</v>
      </c>
      <c r="M1777" s="4">
        <f t="shared" si="633"/>
        <v>4.3179815587708241E-3</v>
      </c>
      <c r="N1777" s="4">
        <f t="shared" si="641"/>
        <v>1.1475240706615049E-2</v>
      </c>
      <c r="O1777" s="4">
        <f t="shared" si="643"/>
        <v>7.0456367305192745E-3</v>
      </c>
      <c r="P1777" s="4">
        <f t="shared" si="644"/>
        <v>7.1547884187081901E-3</v>
      </c>
      <c r="T1777" s="4"/>
      <c r="U1777" s="4">
        <f t="shared" si="634"/>
        <v>-2.1844761573268309E-2</v>
      </c>
      <c r="V1777" s="4">
        <f t="shared" si="635"/>
        <v>-3.1626313957535672E-2</v>
      </c>
      <c r="W1777" s="4">
        <f t="shared" si="636"/>
        <v>2.9862218173536674E-2</v>
      </c>
      <c r="X1777" s="4">
        <f t="shared" si="642"/>
        <v>1.4355276911708939E-2</v>
      </c>
      <c r="Y1777" s="4">
        <f t="shared" si="631"/>
        <v>-1.0541887536640534E-2</v>
      </c>
      <c r="Z1777" s="4">
        <f t="shared" si="632"/>
        <v>-4.3031070194627643E-3</v>
      </c>
      <c r="AA1777" s="4">
        <f t="shared" si="625"/>
        <v>7.3651235642185359E-3</v>
      </c>
      <c r="AB1777" s="4">
        <f t="shared" si="626"/>
        <v>7.3651235642185359E-3</v>
      </c>
      <c r="AC1777" s="2">
        <f t="shared" si="637"/>
        <v>5.479661383089785E-3</v>
      </c>
      <c r="AD1777" s="3">
        <f t="shared" si="638"/>
        <v>3597.8762290143959</v>
      </c>
    </row>
    <row r="1778" spans="1:30" x14ac:dyDescent="0.3">
      <c r="A1778" s="1">
        <f t="shared" si="623"/>
        <v>4</v>
      </c>
      <c r="B1778" s="1">
        <f t="shared" si="645"/>
        <v>3</v>
      </c>
      <c r="C1778" s="5">
        <v>41661</v>
      </c>
      <c r="D1778" s="3">
        <v>3627.72</v>
      </c>
      <c r="E1778" s="3">
        <v>3623.31</v>
      </c>
      <c r="F1778" s="3">
        <f t="shared" si="629"/>
        <v>3611.5600000000004</v>
      </c>
      <c r="G1778" s="3">
        <f t="shared" si="639"/>
        <v>3583.6440000000002</v>
      </c>
      <c r="H1778" s="4">
        <f t="shared" si="624"/>
        <v>2.7697155651380664E-3</v>
      </c>
      <c r="I1778" s="4">
        <f t="shared" si="627"/>
        <v>1.5507090140144642E-3</v>
      </c>
      <c r="J1778" s="4">
        <f t="shared" si="628"/>
        <v>1.2190065511236022E-3</v>
      </c>
      <c r="K1778" s="4">
        <f t="shared" si="630"/>
        <v>-2.8139425601900053E-3</v>
      </c>
      <c r="L1778" s="4">
        <f t="shared" si="640"/>
        <v>-1.0767430503726807E-2</v>
      </c>
      <c r="M1778" s="4">
        <f t="shared" si="633"/>
        <v>4.4745207057336435E-3</v>
      </c>
      <c r="N1778" s="4">
        <f t="shared" si="641"/>
        <v>1.2299212756624142E-2</v>
      </c>
      <c r="O1778" s="4">
        <f t="shared" si="643"/>
        <v>7.6951914701245327E-3</v>
      </c>
      <c r="P1778" s="4">
        <f t="shared" si="644"/>
        <v>9.9443207126948211E-3</v>
      </c>
      <c r="T1778" s="4"/>
      <c r="U1778" s="4">
        <f t="shared" si="634"/>
        <v>-1.0241313541752972E-2</v>
      </c>
      <c r="V1778" s="4">
        <f t="shared" si="635"/>
        <v>-2.013890040633548E-2</v>
      </c>
      <c r="W1778" s="4">
        <f t="shared" si="636"/>
        <v>1.3145657911273012E-2</v>
      </c>
      <c r="X1778" s="4">
        <f t="shared" si="642"/>
        <v>1.5701988453559967E-2</v>
      </c>
      <c r="Y1778" s="4">
        <f t="shared" si="631"/>
        <v>-1.5247683924776181E-2</v>
      </c>
      <c r="Z1778" s="4">
        <f t="shared" si="632"/>
        <v>-9.0385746291027202E-3</v>
      </c>
      <c r="AA1778" s="4">
        <f t="shared" si="625"/>
        <v>2.7697155651380664E-3</v>
      </c>
      <c r="AB1778" s="4">
        <f t="shared" si="626"/>
        <v>2.7697155651380664E-3</v>
      </c>
      <c r="AC1778" s="2">
        <f t="shared" si="637"/>
        <v>5.4843944195626399E-3</v>
      </c>
      <c r="AD1778" s="3">
        <f t="shared" si="638"/>
        <v>3607.824152676264</v>
      </c>
    </row>
    <row r="1779" spans="1:30" x14ac:dyDescent="0.3">
      <c r="A1779" s="1">
        <f t="shared" si="623"/>
        <v>4</v>
      </c>
      <c r="B1779" s="1">
        <f t="shared" si="645"/>
        <v>4</v>
      </c>
      <c r="C1779" s="5">
        <v>41662</v>
      </c>
      <c r="D1779" s="3">
        <v>3613.76</v>
      </c>
      <c r="E1779" s="3">
        <v>3612.53</v>
      </c>
      <c r="F1779" s="3">
        <f t="shared" si="629"/>
        <v>3612.3440000000001</v>
      </c>
      <c r="G1779" s="3">
        <f t="shared" si="639"/>
        <v>3588.2660000000005</v>
      </c>
      <c r="H1779" s="4">
        <f t="shared" si="624"/>
        <v>-3.848147045527103E-3</v>
      </c>
      <c r="I1779" s="4">
        <f t="shared" si="627"/>
        <v>-4.1872029814868849E-3</v>
      </c>
      <c r="J1779" s="4">
        <f t="shared" si="628"/>
        <v>3.390559359597819E-4</v>
      </c>
      <c r="K1779" s="4">
        <f t="shared" si="630"/>
        <v>-4.3360568070303163E-3</v>
      </c>
      <c r="L1779" s="4">
        <f t="shared" si="640"/>
        <v>-1.1656540931126424E-2</v>
      </c>
      <c r="M1779" s="4">
        <f t="shared" si="633"/>
        <v>3.9198924576401567E-4</v>
      </c>
      <c r="N1779" s="4">
        <f t="shared" si="641"/>
        <v>7.1048244472398875E-3</v>
      </c>
      <c r="O1779" s="4">
        <f t="shared" si="643"/>
        <v>6.6628663774017972E-3</v>
      </c>
      <c r="P1779" s="4">
        <f t="shared" si="644"/>
        <v>6.0579064587973882E-3</v>
      </c>
      <c r="T1779" s="4"/>
      <c r="U1779" s="4">
        <f t="shared" si="634"/>
        <v>-4.9287155568786059E-3</v>
      </c>
      <c r="V1779" s="4">
        <f t="shared" si="635"/>
        <v>-1.4879428401309779E-2</v>
      </c>
      <c r="W1779" s="4">
        <f t="shared" si="636"/>
        <v>1.0859207056268623E-3</v>
      </c>
      <c r="X1779" s="4">
        <f t="shared" si="642"/>
        <v>1.3511071806537558E-2</v>
      </c>
      <c r="Y1779" s="4">
        <f t="shared" si="631"/>
        <v>-1.675081919098257E-2</v>
      </c>
      <c r="Z1779" s="4">
        <f t="shared" si="632"/>
        <v>-1.0551187538571942E-2</v>
      </c>
      <c r="AA1779" s="4">
        <f t="shared" si="625"/>
        <v>-3.848147045527103E-3</v>
      </c>
      <c r="AB1779" s="4">
        <f t="shared" si="626"/>
        <v>-3.848147045527103E-3</v>
      </c>
      <c r="AC1779" s="2">
        <f t="shared" si="637"/>
        <v>1.095045478713947E-3</v>
      </c>
      <c r="AD1779" s="3">
        <f t="shared" si="638"/>
        <v>3609.8027684508429</v>
      </c>
    </row>
    <row r="1780" spans="1:30" x14ac:dyDescent="0.3">
      <c r="A1780" s="1">
        <f t="shared" si="623"/>
        <v>4</v>
      </c>
      <c r="B1780" s="1">
        <f t="shared" si="645"/>
        <v>5</v>
      </c>
      <c r="C1780" s="5">
        <v>41663</v>
      </c>
      <c r="D1780" s="3">
        <v>3541.48</v>
      </c>
      <c r="E1780" s="3">
        <v>3596.93</v>
      </c>
      <c r="F1780" s="3">
        <f t="shared" si="629"/>
        <v>3598.3820000000001</v>
      </c>
      <c r="G1780" s="3">
        <f t="shared" si="639"/>
        <v>3587.1570000000006</v>
      </c>
      <c r="H1780" s="4">
        <f t="shared" si="624"/>
        <v>-2.0001328256442099E-2</v>
      </c>
      <c r="I1780" s="4">
        <f t="shared" si="627"/>
        <v>-4.6571991499159823E-3</v>
      </c>
      <c r="J1780" s="4">
        <f t="shared" si="628"/>
        <v>-1.5344129106526116E-2</v>
      </c>
      <c r="K1780" s="4">
        <f t="shared" si="630"/>
        <v>-3.1891990613658501E-4</v>
      </c>
      <c r="L1780" s="4">
        <f t="shared" si="640"/>
        <v>-5.9571686492122808E-3</v>
      </c>
      <c r="M1780" s="4">
        <f t="shared" si="633"/>
        <v>-1.5813218274213257E-2</v>
      </c>
      <c r="N1780" s="4">
        <f t="shared" si="641"/>
        <v>-1.2733482253495061E-2</v>
      </c>
      <c r="O1780" s="4">
        <f t="shared" si="643"/>
        <v>3.1695788201541318E-3</v>
      </c>
      <c r="P1780" s="4">
        <f t="shared" si="644"/>
        <v>-1.4064587973273937E-2</v>
      </c>
      <c r="T1780" s="4"/>
      <c r="U1780" s="4">
        <f t="shared" si="634"/>
        <v>-6.8349862746841365E-4</v>
      </c>
      <c r="V1780" s="4">
        <f t="shared" si="635"/>
        <v>-1.0676663641193752E-2</v>
      </c>
      <c r="W1780" s="4">
        <f t="shared" si="636"/>
        <v>-1.9331042369901047E-2</v>
      </c>
      <c r="X1780" s="4">
        <f t="shared" si="642"/>
        <v>6.2780835877193067E-3</v>
      </c>
      <c r="Y1780" s="4">
        <f t="shared" si="631"/>
        <v>-1.2783771278878029E-2</v>
      </c>
      <c r="Z1780" s="4">
        <f t="shared" si="632"/>
        <v>-6.5591263986076566E-3</v>
      </c>
      <c r="AA1780" s="4">
        <f t="shared" si="625"/>
        <v>-2.0001328256442099E-2</v>
      </c>
      <c r="AB1780" s="4">
        <f t="shared" si="626"/>
        <v>-2.0001328256442099E-2</v>
      </c>
      <c r="AC1780" s="2">
        <f t="shared" si="637"/>
        <v>-1.2861434287518885E-2</v>
      </c>
      <c r="AD1780" s="3">
        <f t="shared" si="638"/>
        <v>3587.0285123005624</v>
      </c>
    </row>
    <row r="1781" spans="1:30" x14ac:dyDescent="0.3">
      <c r="A1781" s="1">
        <f t="shared" si="623"/>
        <v>5</v>
      </c>
      <c r="B1781" s="1">
        <f t="shared" si="645"/>
        <v>1</v>
      </c>
      <c r="C1781" s="5">
        <v>41666</v>
      </c>
      <c r="D1781" s="3">
        <v>3509.02</v>
      </c>
      <c r="E1781" s="3">
        <v>3543.5</v>
      </c>
      <c r="F1781" s="3">
        <f t="shared" si="629"/>
        <v>3581.9360000000001</v>
      </c>
      <c r="G1781" s="3">
        <f t="shared" si="639"/>
        <v>3581.5510000000004</v>
      </c>
      <c r="H1781" s="4">
        <f t="shared" si="624"/>
        <v>-9.1656595547624266E-3</v>
      </c>
      <c r="I1781" s="4">
        <f t="shared" si="627"/>
        <v>5.7038300371595543E-4</v>
      </c>
      <c r="J1781" s="4">
        <f t="shared" si="628"/>
        <v>-9.7360425584783819E-3</v>
      </c>
      <c r="K1781" s="4">
        <f t="shared" si="630"/>
        <v>1.6570755729243127E-2</v>
      </c>
      <c r="L1781" s="4">
        <f t="shared" si="640"/>
        <v>1.3590363350915468E-2</v>
      </c>
      <c r="M1781" s="4">
        <f t="shared" si="633"/>
        <v>-2.0356589285794098E-2</v>
      </c>
      <c r="N1781" s="4">
        <f t="shared" si="641"/>
        <v>-2.0251282195897922E-2</v>
      </c>
      <c r="O1781" s="4">
        <f t="shared" si="643"/>
        <v>1.0971724299085315E-4</v>
      </c>
      <c r="P1781" s="4">
        <f t="shared" si="644"/>
        <v>-2.3101336302895327E-2</v>
      </c>
      <c r="T1781" s="4"/>
      <c r="U1781" s="4">
        <f t="shared" si="634"/>
        <v>1.4053446581655122E-2</v>
      </c>
      <c r="V1781" s="4">
        <f t="shared" si="635"/>
        <v>3.9129121158385967E-3</v>
      </c>
      <c r="W1781" s="4">
        <f t="shared" si="636"/>
        <v>-2.2897319874695444E-2</v>
      </c>
      <c r="X1781" s="4">
        <f t="shared" si="642"/>
        <v>2.1501376925838728E-4</v>
      </c>
      <c r="Y1781" s="4">
        <f t="shared" si="631"/>
        <v>3.8953098972076285E-3</v>
      </c>
      <c r="Z1781" s="4">
        <f t="shared" si="632"/>
        <v>1.0225120549909473E-2</v>
      </c>
      <c r="AA1781" s="4">
        <f t="shared" si="625"/>
        <v>-9.1656595547624266E-3</v>
      </c>
      <c r="AB1781" s="4">
        <f t="shared" si="626"/>
        <v>-9.1656595547624266E-3</v>
      </c>
      <c r="AC1781" s="2">
        <f t="shared" si="637"/>
        <v>-1.4820569522841637E-2</v>
      </c>
      <c r="AD1781" s="3">
        <f t="shared" si="638"/>
        <v>3561.0256748670417</v>
      </c>
    </row>
    <row r="1782" spans="1:30" x14ac:dyDescent="0.3">
      <c r="A1782" s="1">
        <f t="shared" si="623"/>
        <v>5</v>
      </c>
      <c r="B1782" s="1">
        <f t="shared" si="645"/>
        <v>2</v>
      </c>
      <c r="C1782" s="5">
        <v>41667</v>
      </c>
      <c r="D1782" s="3">
        <v>3505.72</v>
      </c>
      <c r="E1782" s="3">
        <v>3484.39</v>
      </c>
      <c r="F1782" s="3">
        <f t="shared" si="629"/>
        <v>3559.54</v>
      </c>
      <c r="G1782" s="3">
        <f t="shared" si="639"/>
        <v>3580.8429999999998</v>
      </c>
      <c r="H1782" s="4">
        <f t="shared" si="624"/>
        <v>-9.4043351135079934E-4</v>
      </c>
      <c r="I1782" s="4">
        <f t="shared" si="627"/>
        <v>-7.0190537528997008E-3</v>
      </c>
      <c r="J1782" s="4">
        <f t="shared" si="628"/>
        <v>6.0786202415489014E-3</v>
      </c>
      <c r="K1782" s="4">
        <f t="shared" si="630"/>
        <v>1.8231586026867874E-2</v>
      </c>
      <c r="L1782" s="4">
        <f t="shared" si="640"/>
        <v>2.2846834728784696E-2</v>
      </c>
      <c r="M1782" s="4">
        <f t="shared" si="633"/>
        <v>-1.5119931227068712E-2</v>
      </c>
      <c r="N1782" s="4">
        <f t="shared" si="641"/>
        <v>-2.0979138152664067E-2</v>
      </c>
      <c r="O1782" s="4">
        <f t="shared" si="643"/>
        <v>-6.0766404618737046E-3</v>
      </c>
      <c r="P1782" s="4">
        <f t="shared" si="644"/>
        <v>-2.4020044543429899E-2</v>
      </c>
      <c r="T1782" s="4"/>
      <c r="U1782" s="4">
        <f t="shared" si="634"/>
        <v>3.0971610307151239E-2</v>
      </c>
      <c r="V1782" s="4">
        <f t="shared" si="635"/>
        <v>2.0661894204079687E-2</v>
      </c>
      <c r="W1782" s="4">
        <f t="shared" si="636"/>
        <v>-3.0953368162091943E-2</v>
      </c>
      <c r="X1782" s="4">
        <f t="shared" si="642"/>
        <v>-1.1827949228043441E-2</v>
      </c>
      <c r="Y1782" s="4">
        <f t="shared" si="631"/>
        <v>5.5354315876300648E-3</v>
      </c>
      <c r="Z1782" s="4">
        <f t="shared" si="632"/>
        <v>1.1875583617212025E-2</v>
      </c>
      <c r="AA1782" s="4">
        <f t="shared" si="625"/>
        <v>-9.4043351135079934E-4</v>
      </c>
      <c r="AB1782" s="4">
        <f t="shared" si="626"/>
        <v>-9.4043351135079934E-4</v>
      </c>
      <c r="AC1782" s="2">
        <f t="shared" si="637"/>
        <v>-1.0517226108006757E-2</v>
      </c>
      <c r="AD1782" s="3">
        <f t="shared" si="638"/>
        <v>3542.5904499113612</v>
      </c>
    </row>
    <row r="1783" spans="1:30" x14ac:dyDescent="0.3">
      <c r="A1783" s="1">
        <f t="shared" si="623"/>
        <v>5</v>
      </c>
      <c r="B1783" s="1">
        <f t="shared" si="645"/>
        <v>3</v>
      </c>
      <c r="C1783" s="5">
        <v>41668</v>
      </c>
      <c r="D1783" s="3">
        <v>3467.82</v>
      </c>
      <c r="E1783" s="3">
        <v>3472.42</v>
      </c>
      <c r="F1783" s="3">
        <f t="shared" si="629"/>
        <v>3527.56</v>
      </c>
      <c r="G1783" s="3">
        <f t="shared" si="639"/>
        <v>3569.5600000000004</v>
      </c>
      <c r="H1783" s="4">
        <f t="shared" si="624"/>
        <v>-1.081090332371086E-2</v>
      </c>
      <c r="I1783" s="4">
        <f t="shared" si="627"/>
        <v>-9.4987620232077092E-3</v>
      </c>
      <c r="J1783" s="4">
        <f t="shared" si="628"/>
        <v>-1.3121413005031512E-3</v>
      </c>
      <c r="K1783" s="4">
        <f t="shared" si="630"/>
        <v>1.0489999201305321E-2</v>
      </c>
      <c r="L1783" s="4">
        <f t="shared" si="640"/>
        <v>2.1434810664983379E-2</v>
      </c>
      <c r="M1783" s="4">
        <f t="shared" si="633"/>
        <v>-1.6935218678066365E-2</v>
      </c>
      <c r="N1783" s="4">
        <f t="shared" si="641"/>
        <v>-2.8502112305158121E-2</v>
      </c>
      <c r="O1783" s="4">
        <f t="shared" si="643"/>
        <v>-1.2111355260653798E-2</v>
      </c>
      <c r="P1783" s="4">
        <f t="shared" si="644"/>
        <v>-3.4571269487750508E-2</v>
      </c>
      <c r="T1783" s="4"/>
      <c r="U1783" s="4">
        <f t="shared" si="634"/>
        <v>3.4800269274214715E-2</v>
      </c>
      <c r="V1783" s="4">
        <f t="shared" si="635"/>
        <v>2.4452266581472568E-2</v>
      </c>
      <c r="W1783" s="4">
        <f t="shared" si="636"/>
        <v>-4.4077271674770831E-2</v>
      </c>
      <c r="X1783" s="4">
        <f t="shared" si="642"/>
        <v>-2.325864723277488E-2</v>
      </c>
      <c r="Y1783" s="4">
        <f t="shared" si="631"/>
        <v>-2.1096267238980252E-3</v>
      </c>
      <c r="Z1783" s="4">
        <f t="shared" si="632"/>
        <v>4.182321303669175E-3</v>
      </c>
      <c r="AA1783" s="4">
        <f t="shared" si="625"/>
        <v>-1.081090332371086E-2</v>
      </c>
      <c r="AB1783" s="4">
        <f t="shared" si="626"/>
        <v>-1.081090332371086E-2</v>
      </c>
      <c r="AC1783" s="2">
        <f t="shared" si="637"/>
        <v>-1.437415050595889E-2</v>
      </c>
      <c r="AD1783" s="3">
        <f t="shared" si="638"/>
        <v>3517.6669666075745</v>
      </c>
    </row>
    <row r="1784" spans="1:30" x14ac:dyDescent="0.3">
      <c r="A1784" s="1">
        <f t="shared" si="623"/>
        <v>5</v>
      </c>
      <c r="B1784" s="1">
        <f t="shared" si="645"/>
        <v>4</v>
      </c>
      <c r="C1784" s="5">
        <v>41669</v>
      </c>
      <c r="D1784" s="3">
        <v>3532.41</v>
      </c>
      <c r="E1784" s="3">
        <v>3514.25</v>
      </c>
      <c r="F1784" s="3">
        <f t="shared" si="629"/>
        <v>3511.2899999999995</v>
      </c>
      <c r="G1784" s="3">
        <f t="shared" si="639"/>
        <v>3561.817</v>
      </c>
      <c r="H1784" s="4">
        <f t="shared" si="624"/>
        <v>1.8625534197276587E-2</v>
      </c>
      <c r="I1784" s="4">
        <f t="shared" si="627"/>
        <v>1.3388814875051136E-2</v>
      </c>
      <c r="J1784" s="4">
        <f t="shared" si="628"/>
        <v>5.2367193222254502E-3</v>
      </c>
      <c r="K1784" s="4">
        <f t="shared" si="630"/>
        <v>1.1012682319151397E-2</v>
      </c>
      <c r="L1784" s="4">
        <f t="shared" si="640"/>
        <v>2.8047720021351887E-2</v>
      </c>
      <c r="M1784" s="4">
        <f t="shared" si="633"/>
        <v>6.0148834189145154E-3</v>
      </c>
      <c r="N1784" s="4">
        <f t="shared" si="641"/>
        <v>-8.25617936014123E-3</v>
      </c>
      <c r="O1784" s="4">
        <f t="shared" si="643"/>
        <v>-1.4303832227855912E-2</v>
      </c>
      <c r="P1784" s="4">
        <f t="shared" si="644"/>
        <v>-1.6589643652561287E-2</v>
      </c>
      <c r="T1784" s="4"/>
      <c r="U1784" s="4">
        <f t="shared" si="634"/>
        <v>4.2084075874757064E-2</v>
      </c>
      <c r="V1784" s="4">
        <f t="shared" si="635"/>
        <v>3.1663235116009492E-2</v>
      </c>
      <c r="W1784" s="4">
        <f t="shared" si="636"/>
        <v>-2.2511179491720636E-2</v>
      </c>
      <c r="X1784" s="4">
        <f t="shared" si="642"/>
        <v>-2.7974633645079357E-2</v>
      </c>
      <c r="Y1784" s="4">
        <f t="shared" si="631"/>
        <v>-1.5934608519103325E-3</v>
      </c>
      <c r="Z1784" s="4">
        <f t="shared" si="632"/>
        <v>4.7017417303926593E-3</v>
      </c>
      <c r="AA1784" s="4">
        <f t="shared" si="625"/>
        <v>1.8625534197276587E-2</v>
      </c>
      <c r="AB1784" s="4">
        <f t="shared" si="626"/>
        <v>1.8625534197276587E-2</v>
      </c>
      <c r="AC1784" s="2">
        <f t="shared" si="637"/>
        <v>2.7824315207701129E-3</v>
      </c>
      <c r="AD1784" s="3">
        <f t="shared" si="638"/>
        <v>3522.5813110717163</v>
      </c>
    </row>
    <row r="1785" spans="1:30" x14ac:dyDescent="0.3">
      <c r="A1785" s="1">
        <f t="shared" si="623"/>
        <v>5</v>
      </c>
      <c r="B1785" s="1">
        <f t="shared" si="645"/>
        <v>5</v>
      </c>
      <c r="C1785" s="5">
        <v>41670</v>
      </c>
      <c r="D1785" s="3">
        <v>3521.92</v>
      </c>
      <c r="E1785" s="3">
        <v>3488.37</v>
      </c>
      <c r="F1785" s="3">
        <f t="shared" si="629"/>
        <v>3507.3779999999997</v>
      </c>
      <c r="G1785" s="3">
        <f t="shared" si="639"/>
        <v>3552.88</v>
      </c>
      <c r="H1785" s="4">
        <f t="shared" si="624"/>
        <v>-2.9696439541275735E-3</v>
      </c>
      <c r="I1785" s="4">
        <f t="shared" si="627"/>
        <v>-1.2467408936108766E-2</v>
      </c>
      <c r="J1785" s="4">
        <f t="shared" si="628"/>
        <v>9.4977649819811931E-3</v>
      </c>
      <c r="K1785" s="4">
        <f t="shared" si="630"/>
        <v>-8.1155641615780778E-3</v>
      </c>
      <c r="L1785" s="4">
        <f t="shared" si="640"/>
        <v>6.7687499469201795E-3</v>
      </c>
      <c r="M1785" s="4">
        <f t="shared" si="633"/>
        <v>4.1461171279515274E-3</v>
      </c>
      <c r="N1785" s="4">
        <f t="shared" si="641"/>
        <v>-8.7140573281394348E-3</v>
      </c>
      <c r="O1785" s="4">
        <f t="shared" si="643"/>
        <v>-1.2919657459567625E-2</v>
      </c>
      <c r="P1785" s="4">
        <f t="shared" si="644"/>
        <v>-1.9510022271714902E-2</v>
      </c>
      <c r="T1785" s="4"/>
      <c r="U1785" s="4">
        <f t="shared" si="634"/>
        <v>2.5676521128635021E-3</v>
      </c>
      <c r="V1785" s="4">
        <f t="shared" si="635"/>
        <v>-7.4580244082651367E-3</v>
      </c>
      <c r="W1785" s="4">
        <f t="shared" si="636"/>
        <v>-5.523114630041662E-3</v>
      </c>
      <c r="X1785" s="4">
        <f t="shared" si="642"/>
        <v>-2.5290255453701234E-2</v>
      </c>
      <c r="Y1785" s="4">
        <f t="shared" si="631"/>
        <v>-2.0483200518665642E-2</v>
      </c>
      <c r="Z1785" s="4">
        <f t="shared" si="632"/>
        <v>-1.4307102462691788E-2</v>
      </c>
      <c r="AA1785" s="4">
        <f t="shared" si="625"/>
        <v>-2.9696439541275735E-3</v>
      </c>
      <c r="AB1785" s="4">
        <f t="shared" si="626"/>
        <v>-2.9696439541275735E-3</v>
      </c>
      <c r="AC1785" s="2">
        <f t="shared" si="637"/>
        <v>-1.2518002902142048E-4</v>
      </c>
      <c r="AD1785" s="3">
        <f t="shared" si="638"/>
        <v>3522.3608740478112</v>
      </c>
    </row>
    <row r="1786" spans="1:30" x14ac:dyDescent="0.3">
      <c r="A1786" s="1">
        <f t="shared" si="623"/>
        <v>6</v>
      </c>
      <c r="B1786" s="1">
        <f t="shared" si="645"/>
        <v>1</v>
      </c>
      <c r="C1786" s="5">
        <v>41673</v>
      </c>
      <c r="D1786" s="3">
        <v>3440.5</v>
      </c>
      <c r="E1786" s="3">
        <v>3524.23</v>
      </c>
      <c r="F1786" s="3">
        <f t="shared" si="629"/>
        <v>3493.6740000000004</v>
      </c>
      <c r="G1786" s="3">
        <f t="shared" si="639"/>
        <v>3537.8050000000003</v>
      </c>
      <c r="H1786" s="4">
        <f t="shared" si="624"/>
        <v>-2.3118071960748703E-2</v>
      </c>
      <c r="I1786" s="4">
        <f t="shared" si="627"/>
        <v>6.5589224059602296E-4</v>
      </c>
      <c r="J1786" s="4">
        <f t="shared" si="628"/>
        <v>-2.3773964201344727E-2</v>
      </c>
      <c r="K1786" s="4">
        <f t="shared" si="630"/>
        <v>-4.2455535616935857E-3</v>
      </c>
      <c r="L1786" s="4">
        <f t="shared" si="640"/>
        <v>7.5801456781149816E-3</v>
      </c>
      <c r="M1786" s="4">
        <f t="shared" si="633"/>
        <v>-1.5220080637174626E-2</v>
      </c>
      <c r="N1786" s="4">
        <f t="shared" si="641"/>
        <v>-2.7504342381787658E-2</v>
      </c>
      <c r="O1786" s="4">
        <f t="shared" si="643"/>
        <v>-1.2826914692631844E-2</v>
      </c>
      <c r="P1786" s="4">
        <f t="shared" si="644"/>
        <v>-4.217706013363029E-2</v>
      </c>
      <c r="T1786" s="4"/>
      <c r="U1786" s="4">
        <f t="shared" si="634"/>
        <v>-3.6627748500817994E-3</v>
      </c>
      <c r="V1786" s="4">
        <f t="shared" si="635"/>
        <v>-1.3626147101581009E-2</v>
      </c>
      <c r="W1786" s="4">
        <f t="shared" si="636"/>
        <v>-1.9526819453864606E-2</v>
      </c>
      <c r="X1786" s="4">
        <f t="shared" si="642"/>
        <v>-2.4640864605062658E-2</v>
      </c>
      <c r="Y1786" s="4">
        <f t="shared" si="631"/>
        <v>-1.6661444415039049E-2</v>
      </c>
      <c r="Z1786" s="4">
        <f t="shared" si="632"/>
        <v>-1.0461249232344717E-2</v>
      </c>
      <c r="AA1786" s="4">
        <f t="shared" si="625"/>
        <v>-2.3118071960748703E-2</v>
      </c>
      <c r="AB1786" s="4">
        <f t="shared" si="626"/>
        <v>-2.3118071960748703E-2</v>
      </c>
      <c r="AC1786" s="2">
        <f t="shared" si="637"/>
        <v>-1.5862204921341209E-2</v>
      </c>
      <c r="AD1786" s="3">
        <f t="shared" si="638"/>
        <v>3495.0739160318744</v>
      </c>
    </row>
    <row r="1787" spans="1:30" x14ac:dyDescent="0.3">
      <c r="A1787" s="1">
        <f t="shared" si="623"/>
        <v>6</v>
      </c>
      <c r="B1787" s="1">
        <f t="shared" si="645"/>
        <v>2</v>
      </c>
      <c r="C1787" s="5">
        <v>41674</v>
      </c>
      <c r="D1787" s="3">
        <v>3470.2</v>
      </c>
      <c r="E1787" s="3">
        <v>3460.13</v>
      </c>
      <c r="F1787" s="3">
        <f t="shared" si="629"/>
        <v>3486.5699999999997</v>
      </c>
      <c r="G1787" s="3">
        <f t="shared" si="639"/>
        <v>3523.0549999999994</v>
      </c>
      <c r="H1787" s="4">
        <f t="shared" si="624"/>
        <v>8.6324662113064429E-3</v>
      </c>
      <c r="I1787" s="4">
        <f t="shared" si="627"/>
        <v>5.7055660514460423E-3</v>
      </c>
      <c r="J1787" s="4">
        <f t="shared" si="628"/>
        <v>2.9269001598604006E-3</v>
      </c>
      <c r="K1787" s="4">
        <f t="shared" si="630"/>
        <v>1.4580002906554253E-2</v>
      </c>
      <c r="L1787" s="4">
        <f t="shared" si="640"/>
        <v>2.5702013596214931E-2</v>
      </c>
      <c r="M1787" s="4">
        <f t="shared" si="633"/>
        <v>-4.6951588523964508E-3</v>
      </c>
      <c r="N1787" s="4">
        <f t="shared" si="641"/>
        <v>-1.5002604273847434E-2</v>
      </c>
      <c r="O1787" s="4">
        <f t="shared" si="643"/>
        <v>-1.0513803239006303E-2</v>
      </c>
      <c r="P1787" s="4">
        <f t="shared" si="644"/>
        <v>-3.390868596881965E-2</v>
      </c>
      <c r="T1787" s="4"/>
      <c r="U1787" s="4">
        <f t="shared" si="634"/>
        <v>1.8956547013515419E-2</v>
      </c>
      <c r="V1787" s="4">
        <f t="shared" si="635"/>
        <v>8.766981543380209E-3</v>
      </c>
      <c r="W1787" s="4">
        <f t="shared" si="636"/>
        <v>-1.0132012824754967E-2</v>
      </c>
      <c r="X1787" s="4">
        <f t="shared" si="642"/>
        <v>-2.0499839866949171E-2</v>
      </c>
      <c r="Y1787" s="4">
        <f t="shared" si="631"/>
        <v>1.9293794289163948E-3</v>
      </c>
      <c r="Z1787" s="4">
        <f t="shared" si="632"/>
        <v>8.2467943990226569E-3</v>
      </c>
      <c r="AA1787" s="4">
        <f t="shared" si="625"/>
        <v>8.6324662113064429E-3</v>
      </c>
      <c r="AB1787" s="4">
        <f t="shared" si="626"/>
        <v>8.6324662113064429E-3</v>
      </c>
      <c r="AC1787" s="2">
        <f t="shared" si="637"/>
        <v>-4.7785749201535105E-3</v>
      </c>
      <c r="AD1787" s="3">
        <f t="shared" si="638"/>
        <v>3486.7826106879165</v>
      </c>
    </row>
    <row r="1788" spans="1:30" x14ac:dyDescent="0.3">
      <c r="A1788" s="1">
        <f t="shared" si="623"/>
        <v>6</v>
      </c>
      <c r="B1788" s="1">
        <f t="shared" si="645"/>
        <v>3</v>
      </c>
      <c r="C1788" s="5">
        <v>41675</v>
      </c>
      <c r="D1788" s="3">
        <v>3454.89</v>
      </c>
      <c r="E1788" s="3">
        <v>3457.04</v>
      </c>
      <c r="F1788" s="3">
        <f t="shared" si="629"/>
        <v>3483.9839999999995</v>
      </c>
      <c r="G1788" s="3">
        <f t="shared" si="639"/>
        <v>3505.7719999999999</v>
      </c>
      <c r="H1788" s="4">
        <f t="shared" si="624"/>
        <v>-4.411849461126144E-3</v>
      </c>
      <c r="I1788" s="4">
        <f t="shared" si="627"/>
        <v>-3.7922886288974281E-3</v>
      </c>
      <c r="J1788" s="4">
        <f t="shared" si="628"/>
        <v>-6.1956083222871597E-4</v>
      </c>
      <c r="K1788" s="4">
        <f t="shared" si="630"/>
        <v>6.0680940579793362E-3</v>
      </c>
      <c r="L1788" s="4">
        <f t="shared" si="640"/>
        <v>1.1879878841437303E-2</v>
      </c>
      <c r="M1788" s="4">
        <f t="shared" si="633"/>
        <v>-8.350784618987802E-3</v>
      </c>
      <c r="N1788" s="4">
        <f t="shared" si="641"/>
        <v>-1.4513778990761539E-2</v>
      </c>
      <c r="O1788" s="4">
        <f t="shared" si="643"/>
        <v>-6.306423648799373E-3</v>
      </c>
      <c r="P1788" s="4">
        <f t="shared" si="644"/>
        <v>-3.8170935412026763E-2</v>
      </c>
      <c r="T1788" s="4"/>
      <c r="U1788" s="4">
        <f t="shared" si="634"/>
        <v>-6.8583943288561303E-4</v>
      </c>
      <c r="V1788" s="4">
        <f t="shared" si="635"/>
        <v>-1.0678981038556709E-2</v>
      </c>
      <c r="W1788" s="4">
        <f t="shared" si="636"/>
        <v>-3.7285672266727486E-3</v>
      </c>
      <c r="X1788" s="4">
        <f t="shared" si="642"/>
        <v>-1.2353014548299809E-2</v>
      </c>
      <c r="Y1788" s="4">
        <f t="shared" si="631"/>
        <v>-6.4763958928683359E-3</v>
      </c>
      <c r="Z1788" s="4">
        <f t="shared" si="632"/>
        <v>-2.1198143551621335E-4</v>
      </c>
      <c r="AA1788" s="4">
        <f t="shared" si="625"/>
        <v>-4.411849461126144E-3</v>
      </c>
      <c r="AB1788" s="4">
        <f t="shared" si="626"/>
        <v>-4.411849461126144E-3</v>
      </c>
      <c r="AC1788" s="2">
        <f t="shared" si="637"/>
        <v>-6.1541005527270785E-3</v>
      </c>
      <c r="AD1788" s="3">
        <f t="shared" si="638"/>
        <v>3476.1517404586111</v>
      </c>
    </row>
    <row r="1789" spans="1:30" x14ac:dyDescent="0.3">
      <c r="A1789" s="1">
        <f t="shared" si="623"/>
        <v>6</v>
      </c>
      <c r="B1789" s="1">
        <f t="shared" si="645"/>
        <v>4</v>
      </c>
      <c r="C1789" s="5">
        <v>41676</v>
      </c>
      <c r="D1789" s="3">
        <v>3497.59</v>
      </c>
      <c r="E1789" s="3">
        <v>3465.82</v>
      </c>
      <c r="F1789" s="3">
        <f t="shared" si="629"/>
        <v>3477.0199999999995</v>
      </c>
      <c r="G1789" s="3">
        <f t="shared" si="639"/>
        <v>3494.1549999999997</v>
      </c>
      <c r="H1789" s="4">
        <f t="shared" si="624"/>
        <v>1.2359293638871361E-2</v>
      </c>
      <c r="I1789" s="4">
        <f t="shared" si="627"/>
        <v>3.1636318377720541E-3</v>
      </c>
      <c r="J1789" s="4">
        <f t="shared" si="628"/>
        <v>9.1956618010993058E-3</v>
      </c>
      <c r="K1789" s="4">
        <f t="shared" si="630"/>
        <v>4.9169438100778104E-3</v>
      </c>
      <c r="L1789" s="4">
        <f t="shared" si="640"/>
        <v>1.1254579258191363E-2</v>
      </c>
      <c r="M1789" s="4">
        <f t="shared" si="633"/>
        <v>5.9159855278372343E-3</v>
      </c>
      <c r="N1789" s="4">
        <f t="shared" si="641"/>
        <v>9.8307029882772814E-4</v>
      </c>
      <c r="O1789" s="4">
        <f t="shared" si="643"/>
        <v>-4.8990876575013701E-3</v>
      </c>
      <c r="P1789" s="4">
        <f t="shared" si="644"/>
        <v>-2.6283407572383032E-2</v>
      </c>
      <c r="T1789" s="4"/>
      <c r="U1789" s="4">
        <f t="shared" si="634"/>
        <v>2.2437762128461394E-2</v>
      </c>
      <c r="V1789" s="4">
        <f t="shared" si="635"/>
        <v>1.2213384507176833E-2</v>
      </c>
      <c r="W1789" s="4">
        <f t="shared" si="636"/>
        <v>-9.8572928963511341E-3</v>
      </c>
      <c r="X1789" s="4">
        <f t="shared" si="642"/>
        <v>-9.759945774914628E-3</v>
      </c>
      <c r="Y1789" s="4">
        <f t="shared" si="631"/>
        <v>-7.6131926464070116E-3</v>
      </c>
      <c r="Z1789" s="4">
        <f t="shared" si="632"/>
        <v>-1.3559459765019599E-3</v>
      </c>
      <c r="AA1789" s="4">
        <f t="shared" si="625"/>
        <v>1.2359293638871361E-2</v>
      </c>
      <c r="AB1789" s="4">
        <f t="shared" si="626"/>
        <v>1.2359293638871361E-2</v>
      </c>
      <c r="AC1789" s="2">
        <f t="shared" si="637"/>
        <v>4.0862917116049977E-3</v>
      </c>
      <c r="AD1789" s="3">
        <f t="shared" si="638"/>
        <v>3483.2978269724076</v>
      </c>
    </row>
    <row r="1790" spans="1:30" x14ac:dyDescent="0.3">
      <c r="A1790" s="1">
        <f t="shared" si="623"/>
        <v>6</v>
      </c>
      <c r="B1790" s="1">
        <f t="shared" si="645"/>
        <v>5</v>
      </c>
      <c r="C1790" s="5">
        <v>41677</v>
      </c>
      <c r="D1790" s="3">
        <v>3561.91</v>
      </c>
      <c r="E1790" s="3">
        <v>3522.33</v>
      </c>
      <c r="F1790" s="3">
        <f t="shared" si="629"/>
        <v>3485.018</v>
      </c>
      <c r="G1790" s="3">
        <f t="shared" si="639"/>
        <v>3496.1979999999994</v>
      </c>
      <c r="H1790" s="4">
        <f t="shared" si="624"/>
        <v>1.8389805551822742E-2</v>
      </c>
      <c r="I1790" s="4">
        <f t="shared" si="627"/>
        <v>7.0734419986332817E-3</v>
      </c>
      <c r="J1790" s="4">
        <f t="shared" si="628"/>
        <v>1.1316363553189461E-2</v>
      </c>
      <c r="K1790" s="4">
        <f t="shared" si="630"/>
        <v>-9.0905452039833339E-3</v>
      </c>
      <c r="L1790" s="4">
        <f t="shared" si="640"/>
        <v>-2.4855209825432973E-3</v>
      </c>
      <c r="M1790" s="4">
        <f t="shared" si="633"/>
        <v>2.206358761992042E-2</v>
      </c>
      <c r="N1790" s="4">
        <f t="shared" si="641"/>
        <v>1.8795274180695844E-2</v>
      </c>
      <c r="O1790" s="4">
        <f t="shared" si="643"/>
        <v>-3.1387654376442363E-3</v>
      </c>
      <c r="P1790" s="4">
        <f t="shared" si="644"/>
        <v>-8.3769487750557196E-3</v>
      </c>
      <c r="T1790" s="4"/>
      <c r="U1790" s="4">
        <f t="shared" si="634"/>
        <v>6.9562184246866922E-3</v>
      </c>
      <c r="V1790" s="4">
        <f t="shared" si="635"/>
        <v>-3.1133437595601754E-3</v>
      </c>
      <c r="W1790" s="4">
        <f t="shared" si="636"/>
        <v>1.1354602035253436E-2</v>
      </c>
      <c r="X1790" s="4">
        <f t="shared" si="642"/>
        <v>-6.3751326489473546E-3</v>
      </c>
      <c r="Y1790" s="4">
        <f t="shared" si="631"/>
        <v>-2.1446024690217898E-2</v>
      </c>
      <c r="Z1790" s="4">
        <f t="shared" si="632"/>
        <v>-1.5275997481111992E-2</v>
      </c>
      <c r="AA1790" s="4">
        <f t="shared" si="625"/>
        <v>1.8389805551822742E-2</v>
      </c>
      <c r="AB1790" s="4">
        <f t="shared" si="626"/>
        <v>1.8389805551822742E-2</v>
      </c>
      <c r="AC1790" s="2">
        <f t="shared" si="637"/>
        <v>1.47134866831918E-2</v>
      </c>
      <c r="AD1790" s="3">
        <f t="shared" si="638"/>
        <v>3509.5018846482722</v>
      </c>
    </row>
    <row r="1791" spans="1:30" x14ac:dyDescent="0.3">
      <c r="A1791" s="1">
        <f t="shared" si="623"/>
        <v>7</v>
      </c>
      <c r="B1791" s="1">
        <f t="shared" si="645"/>
        <v>1</v>
      </c>
      <c r="C1791" s="5">
        <v>41680</v>
      </c>
      <c r="D1791" s="3">
        <v>3582.11</v>
      </c>
      <c r="E1791" s="3">
        <v>3558.59</v>
      </c>
      <c r="F1791" s="3">
        <f t="shared" si="629"/>
        <v>3513.34</v>
      </c>
      <c r="G1791" s="3">
        <f t="shared" si="639"/>
        <v>3503.5070000000001</v>
      </c>
      <c r="H1791" s="4">
        <f t="shared" si="624"/>
        <v>5.671114654777991E-3</v>
      </c>
      <c r="I1791" s="4">
        <f t="shared" si="627"/>
        <v>-9.3208419078519929E-4</v>
      </c>
      <c r="J1791" s="4">
        <f t="shared" si="628"/>
        <v>6.60319884556319E-3</v>
      </c>
      <c r="K1791" s="4">
        <f t="shared" si="630"/>
        <v>-1.8462706806179782E-2</v>
      </c>
      <c r="L1791" s="4">
        <f t="shared" si="640"/>
        <v>-1.8848501693379763E-2</v>
      </c>
      <c r="M1791" s="4">
        <f t="shared" si="633"/>
        <v>1.9573966652814693E-2</v>
      </c>
      <c r="N1791" s="4">
        <f t="shared" si="641"/>
        <v>2.2435519609351449E-2</v>
      </c>
      <c r="O1791" s="4">
        <f t="shared" si="643"/>
        <v>2.7450301637861716E-3</v>
      </c>
      <c r="P1791" s="4">
        <f t="shared" si="644"/>
        <v>-2.753340757238272E-3</v>
      </c>
      <c r="T1791" s="4"/>
      <c r="U1791" s="4">
        <f t="shared" si="634"/>
        <v>-3.4085645061217119E-2</v>
      </c>
      <c r="V1791" s="4">
        <f t="shared" si="635"/>
        <v>-4.3744788610605004E-2</v>
      </c>
      <c r="W1791" s="4">
        <f t="shared" si="636"/>
        <v>4.1159715157680604E-2</v>
      </c>
      <c r="X1791" s="4">
        <f t="shared" si="642"/>
        <v>5.629031214703979E-3</v>
      </c>
      <c r="Y1791" s="4">
        <f t="shared" si="631"/>
        <v>-3.0701326422062875E-2</v>
      </c>
      <c r="Z1791" s="4">
        <f t="shared" si="632"/>
        <v>-2.4589656201896511E-2</v>
      </c>
      <c r="AA1791" s="4">
        <f t="shared" si="625"/>
        <v>5.671114654777991E-3</v>
      </c>
      <c r="AB1791" s="4">
        <f t="shared" si="626"/>
        <v>5.671114654777991E-3</v>
      </c>
      <c r="AC1791" s="2">
        <f t="shared" si="637"/>
        <v>1.3513099886515171E-2</v>
      </c>
      <c r="AD1791" s="3">
        <f t="shared" si="638"/>
        <v>3533.7045897655153</v>
      </c>
    </row>
    <row r="1792" spans="1:30" x14ac:dyDescent="0.3">
      <c r="A1792" s="1">
        <f t="shared" si="623"/>
        <v>7</v>
      </c>
      <c r="B1792" s="1">
        <f t="shared" si="645"/>
        <v>2</v>
      </c>
      <c r="C1792" s="5">
        <v>41681</v>
      </c>
      <c r="D1792" s="3">
        <v>3621.72</v>
      </c>
      <c r="E1792" s="3">
        <v>3587.57</v>
      </c>
      <c r="F1792" s="3">
        <f t="shared" si="629"/>
        <v>3543.6440000000002</v>
      </c>
      <c r="G1792" s="3">
        <f t="shared" si="639"/>
        <v>3515.107</v>
      </c>
      <c r="H1792" s="4">
        <f t="shared" si="624"/>
        <v>1.1057728545466128E-2</v>
      </c>
      <c r="I1792" s="4">
        <f t="shared" si="627"/>
        <v>1.5242412991225943E-3</v>
      </c>
      <c r="J1792" s="4">
        <f t="shared" si="628"/>
        <v>9.5334872463435343E-3</v>
      </c>
      <c r="K1792" s="4">
        <f t="shared" si="630"/>
        <v>-1.6187386763667259E-2</v>
      </c>
      <c r="L1792" s="4">
        <f t="shared" si="640"/>
        <v>-2.2011855830471196E-2</v>
      </c>
      <c r="M1792" s="4">
        <f t="shared" si="633"/>
        <v>2.2032687256394706E-2</v>
      </c>
      <c r="N1792" s="4">
        <f t="shared" si="641"/>
        <v>3.0329944436968726E-2</v>
      </c>
      <c r="O1792" s="4">
        <f t="shared" si="643"/>
        <v>7.8794053654065652E-3</v>
      </c>
      <c r="P1792" s="4">
        <f t="shared" si="644"/>
        <v>8.2739420935411465E-3</v>
      </c>
      <c r="T1792" s="4"/>
      <c r="U1792" s="4">
        <f t="shared" si="634"/>
        <v>-3.1241363330551074E-2</v>
      </c>
      <c r="V1792" s="4">
        <f t="shared" si="635"/>
        <v>-4.0928949697245628E-2</v>
      </c>
      <c r="W1792" s="4">
        <f t="shared" si="636"/>
        <v>4.3663189441530748E-2</v>
      </c>
      <c r="X1792" s="4">
        <f t="shared" si="642"/>
        <v>1.6369669904806306E-2</v>
      </c>
      <c r="Y1792" s="4">
        <f t="shared" si="631"/>
        <v>-2.8454376953646415E-2</v>
      </c>
      <c r="Z1792" s="4">
        <f t="shared" si="632"/>
        <v>-2.2328539155903999E-2</v>
      </c>
      <c r="AA1792" s="4">
        <f t="shared" si="625"/>
        <v>1.1057728545466128E-2</v>
      </c>
      <c r="AB1792" s="4">
        <f t="shared" si="626"/>
        <v>1.1057728545466128E-2</v>
      </c>
      <c r="AC1792" s="2">
        <f t="shared" si="637"/>
        <v>1.6201401587180368E-2</v>
      </c>
      <c r="AD1792" s="3">
        <f t="shared" si="638"/>
        <v>3563.0430598436769</v>
      </c>
    </row>
    <row r="1793" spans="1:30" x14ac:dyDescent="0.3">
      <c r="A1793" s="1">
        <f t="shared" si="623"/>
        <v>7</v>
      </c>
      <c r="B1793" s="1">
        <f t="shared" si="645"/>
        <v>3</v>
      </c>
      <c r="C1793" s="5">
        <v>41682</v>
      </c>
      <c r="D1793" s="3">
        <v>3627.36</v>
      </c>
      <c r="E1793" s="3">
        <v>3626.14</v>
      </c>
      <c r="F1793" s="3">
        <f t="shared" si="629"/>
        <v>3578.1379999999999</v>
      </c>
      <c r="G1793" s="3">
        <f t="shared" si="639"/>
        <v>3531.0610000000001</v>
      </c>
      <c r="H1793" s="4">
        <f t="shared" si="624"/>
        <v>1.5572711308439989E-3</v>
      </c>
      <c r="I1793" s="4">
        <f t="shared" si="627"/>
        <v>1.2204146096330122E-3</v>
      </c>
      <c r="J1793" s="4">
        <f t="shared" si="628"/>
        <v>3.3685652121098666E-4</v>
      </c>
      <c r="K1793" s="4">
        <f t="shared" si="630"/>
        <v>-1.5431203958340186E-2</v>
      </c>
      <c r="L1793" s="4">
        <f t="shared" si="640"/>
        <v>-2.7986395659766215E-2</v>
      </c>
      <c r="M1793" s="4">
        <f t="shared" si="633"/>
        <v>1.3756316832945014E-2</v>
      </c>
      <c r="N1793" s="4">
        <f t="shared" si="641"/>
        <v>2.727197292825017E-2</v>
      </c>
      <c r="O1793" s="4">
        <f t="shared" si="643"/>
        <v>1.2978309293811413E-2</v>
      </c>
      <c r="P1793" s="4">
        <f t="shared" si="644"/>
        <v>9.8440979955456923E-3</v>
      </c>
      <c r="T1793" s="4"/>
      <c r="U1793" s="4">
        <f t="shared" si="634"/>
        <v>-4.6063748716079635E-2</v>
      </c>
      <c r="V1793" s="4">
        <f t="shared" si="635"/>
        <v>-5.5603111228918901E-2</v>
      </c>
      <c r="W1793" s="4">
        <f t="shared" si="636"/>
        <v>4.9920547398035905E-2</v>
      </c>
      <c r="X1793" s="4">
        <f t="shared" si="642"/>
        <v>2.7024808380291202E-2</v>
      </c>
      <c r="Y1793" s="4">
        <f t="shared" si="631"/>
        <v>-2.7707622861602839E-2</v>
      </c>
      <c r="Z1793" s="4">
        <f t="shared" si="632"/>
        <v>-2.1577076592807446E-2</v>
      </c>
      <c r="AA1793" s="4">
        <f t="shared" si="625"/>
        <v>1.5572711308439989E-3</v>
      </c>
      <c r="AB1793" s="4">
        <f t="shared" si="626"/>
        <v>1.5572711308439989E-3</v>
      </c>
      <c r="AC1793" s="2">
        <f t="shared" si="637"/>
        <v>1.1820707099437376E-2</v>
      </c>
      <c r="AD1793" s="3">
        <f t="shared" si="638"/>
        <v>3584.482039895785</v>
      </c>
    </row>
    <row r="1794" spans="1:30" x14ac:dyDescent="0.3">
      <c r="A1794" s="1">
        <f t="shared" si="623"/>
        <v>7</v>
      </c>
      <c r="B1794" s="1">
        <f t="shared" si="645"/>
        <v>4</v>
      </c>
      <c r="C1794" s="5">
        <v>41683</v>
      </c>
      <c r="D1794" s="3">
        <v>3659.56</v>
      </c>
      <c r="E1794" s="3">
        <v>3601.75</v>
      </c>
      <c r="F1794" s="3">
        <f t="shared" si="629"/>
        <v>3610.5320000000002</v>
      </c>
      <c r="G1794" s="3">
        <f t="shared" si="639"/>
        <v>3543.7760000000003</v>
      </c>
      <c r="H1794" s="4">
        <f t="shared" si="624"/>
        <v>8.8769794009968175E-3</v>
      </c>
      <c r="I1794" s="4">
        <f t="shared" si="627"/>
        <v>-7.0602311322835688E-3</v>
      </c>
      <c r="J1794" s="4">
        <f t="shared" si="628"/>
        <v>1.5937210533280385E-2</v>
      </c>
      <c r="K1794" s="4">
        <f t="shared" si="630"/>
        <v>-8.0182281328569638E-3</v>
      </c>
      <c r="L1794" s="4">
        <f t="shared" si="640"/>
        <v>-2.6589279500487707E-2</v>
      </c>
      <c r="M1794" s="4">
        <f t="shared" si="633"/>
        <v>1.3579162295196328E-2</v>
      </c>
      <c r="N1794" s="4">
        <f t="shared" si="641"/>
        <v>3.2672493972530893E-2</v>
      </c>
      <c r="O1794" s="4">
        <f t="shared" si="643"/>
        <v>1.8241537233984376E-2</v>
      </c>
      <c r="P1794" s="4">
        <f t="shared" si="644"/>
        <v>1.8808463251670363E-2</v>
      </c>
      <c r="T1794" s="4"/>
      <c r="U1794" s="4">
        <f t="shared" si="634"/>
        <v>-3.5775329716377743E-2</v>
      </c>
      <c r="V1794" s="4">
        <f t="shared" si="635"/>
        <v>-4.5417576419213943E-2</v>
      </c>
      <c r="W1794" s="4">
        <f t="shared" si="636"/>
        <v>4.6309029932038857E-2</v>
      </c>
      <c r="X1794" s="4">
        <f t="shared" si="642"/>
        <v>3.8398398628710979E-2</v>
      </c>
      <c r="Y1794" s="4">
        <f t="shared" si="631"/>
        <v>-2.0387078156137991E-2</v>
      </c>
      <c r="Z1794" s="4">
        <f t="shared" si="632"/>
        <v>-1.4210374024661928E-2</v>
      </c>
      <c r="AA1794" s="4">
        <f t="shared" si="625"/>
        <v>8.8769794009968175E-3</v>
      </c>
      <c r="AB1794" s="4">
        <f t="shared" si="626"/>
        <v>8.8769794009968175E-3</v>
      </c>
      <c r="AC1794" s="2">
        <f t="shared" si="637"/>
        <v>1.3677046804208658E-2</v>
      </c>
      <c r="AD1794" s="3">
        <f t="shared" si="638"/>
        <v>3609.5080265971901</v>
      </c>
    </row>
    <row r="1795" spans="1:30" x14ac:dyDescent="0.3">
      <c r="A1795" s="1">
        <f t="shared" ref="A1795:A1858" si="646">WEEKNUM(C1795,2)</f>
        <v>7</v>
      </c>
      <c r="B1795" s="1">
        <f t="shared" si="645"/>
        <v>5</v>
      </c>
      <c r="C1795" s="5">
        <v>41684</v>
      </c>
      <c r="D1795" s="3">
        <v>3663.88</v>
      </c>
      <c r="E1795" s="3">
        <v>3652.88</v>
      </c>
      <c r="F1795" s="3">
        <f t="shared" si="629"/>
        <v>3630.9260000000004</v>
      </c>
      <c r="G1795" s="3">
        <f t="shared" si="639"/>
        <v>3557.9720000000002</v>
      </c>
      <c r="H1795" s="4">
        <f t="shared" ref="H1795:H1858" si="647">(D1795-D1794)/D1794</f>
        <v>1.1804697832526762E-3</v>
      </c>
      <c r="I1795" s="4">
        <f t="shared" si="627"/>
        <v>-1.8253560537331911E-3</v>
      </c>
      <c r="J1795" s="4">
        <f t="shared" si="628"/>
        <v>3.0058258369858671E-3</v>
      </c>
      <c r="K1795" s="4">
        <f t="shared" si="630"/>
        <v>-1.0075664834023747E-2</v>
      </c>
      <c r="L1795" s="4">
        <f t="shared" si="640"/>
        <v>-3.0975187059524897E-2</v>
      </c>
      <c r="M1795" s="4">
        <f t="shared" si="633"/>
        <v>9.0759216794833383E-3</v>
      </c>
      <c r="N1795" s="4">
        <f t="shared" si="641"/>
        <v>2.9766395013788725E-2</v>
      </c>
      <c r="O1795" s="4">
        <f t="shared" si="643"/>
        <v>1.9911678330076361E-2</v>
      </c>
      <c r="P1795" s="4">
        <f t="shared" si="644"/>
        <v>2.0011135857461056E-2</v>
      </c>
      <c r="T1795" s="4"/>
      <c r="U1795" s="4">
        <f t="shared" si="634"/>
        <v>-2.6683535725606382E-2</v>
      </c>
      <c r="V1795" s="4">
        <f t="shared" si="635"/>
        <v>-3.6416700368350291E-2</v>
      </c>
      <c r="W1795" s="4">
        <f t="shared" si="636"/>
        <v>2.8627899076619077E-2</v>
      </c>
      <c r="X1795" s="4">
        <f t="shared" si="642"/>
        <v>4.1867215606920929E-2</v>
      </c>
      <c r="Y1795" s="4">
        <f t="shared" si="631"/>
        <v>-2.2418861033100722E-2</v>
      </c>
      <c r="Z1795" s="4">
        <f t="shared" si="632"/>
        <v>-1.6254967800103576E-2</v>
      </c>
      <c r="AA1795" s="4">
        <f t="shared" ref="AA1795:AA1858" si="648">(D1795-D1794)/D1794</f>
        <v>1.1804697832526762E-3</v>
      </c>
      <c r="AB1795" s="4">
        <f t="shared" ref="AB1795:AB1858" si="649">(D1795-D1794)/D1794</f>
        <v>1.1804697832526762E-3</v>
      </c>
      <c r="AC1795" s="2">
        <f t="shared" si="637"/>
        <v>9.893332278497112E-3</v>
      </c>
      <c r="AD1795" s="3">
        <f t="shared" si="638"/>
        <v>3627.6320177314601</v>
      </c>
    </row>
    <row r="1796" spans="1:30" x14ac:dyDescent="0.3">
      <c r="A1796" s="1">
        <f t="shared" si="646"/>
        <v>8</v>
      </c>
      <c r="B1796" s="1">
        <f t="shared" si="645"/>
        <v>2</v>
      </c>
      <c r="C1796" s="5">
        <v>41688</v>
      </c>
      <c r="D1796" s="3">
        <v>3679.43</v>
      </c>
      <c r="E1796" s="3">
        <v>3668.99</v>
      </c>
      <c r="F1796" s="3">
        <f t="shared" si="629"/>
        <v>3650.3900000000003</v>
      </c>
      <c r="G1796" s="3">
        <f t="shared" si="639"/>
        <v>3581.8650000000002</v>
      </c>
      <c r="H1796" s="4">
        <f t="shared" si="647"/>
        <v>4.2441346332302713E-3</v>
      </c>
      <c r="I1796" s="4">
        <f t="shared" ref="I1796:I1859" si="650">(E1796-D1795)/D1795</f>
        <v>1.3946963328492397E-3</v>
      </c>
      <c r="J1796" s="4">
        <f t="shared" ref="J1796:J1859" si="651">H1796-I1796</f>
        <v>2.8494383003810318E-3</v>
      </c>
      <c r="K1796" s="4">
        <f t="shared" si="630"/>
        <v>-5.6633950893588214E-3</v>
      </c>
      <c r="L1796" s="4">
        <f t="shared" si="640"/>
        <v>-2.534350348689229E-2</v>
      </c>
      <c r="M1796" s="4">
        <f t="shared" si="633"/>
        <v>7.9553143636705952E-3</v>
      </c>
      <c r="N1796" s="4">
        <f t="shared" si="641"/>
        <v>2.7238603353280929E-2</v>
      </c>
      <c r="O1796" s="4">
        <f t="shared" si="643"/>
        <v>1.8623808579046237E-2</v>
      </c>
      <c r="P1796" s="4">
        <f t="shared" si="644"/>
        <v>2.4340200445434251E-2</v>
      </c>
      <c r="T1796" s="4"/>
      <c r="U1796" s="4">
        <f t="shared" si="634"/>
        <v>-2.2317870672620276E-2</v>
      </c>
      <c r="V1796" s="4">
        <f t="shared" si="635"/>
        <v>-3.2094691965894102E-2</v>
      </c>
      <c r="W1796" s="4">
        <f t="shared" si="636"/>
        <v>2.7168344914031032E-2</v>
      </c>
      <c r="X1796" s="4">
        <f t="shared" si="642"/>
        <v>3.900846487957333E-2</v>
      </c>
      <c r="Y1796" s="4">
        <f t="shared" si="631"/>
        <v>-1.8061607120663566E-2</v>
      </c>
      <c r="Z1796" s="4">
        <f t="shared" si="632"/>
        <v>-1.1870240313520125E-2</v>
      </c>
      <c r="AA1796" s="4">
        <f t="shared" si="648"/>
        <v>4.2441346332302713E-3</v>
      </c>
      <c r="AB1796" s="4">
        <f t="shared" si="649"/>
        <v>4.2441346332302713E-3</v>
      </c>
      <c r="AC1796" s="2">
        <f t="shared" si="637"/>
        <v>9.3851461174764804E-3</v>
      </c>
      <c r="AD1796" s="3">
        <f t="shared" si="638"/>
        <v>3644.8980118209734</v>
      </c>
    </row>
    <row r="1797" spans="1:30" x14ac:dyDescent="0.3">
      <c r="A1797" s="1">
        <f t="shared" si="646"/>
        <v>8</v>
      </c>
      <c r="B1797" s="1">
        <f t="shared" si="645"/>
        <v>3</v>
      </c>
      <c r="C1797" s="5">
        <v>41689</v>
      </c>
      <c r="D1797" s="3">
        <v>3652.84</v>
      </c>
      <c r="E1797" s="3">
        <v>3668.72</v>
      </c>
      <c r="F1797" s="3">
        <f t="shared" si="629"/>
        <v>3656.614</v>
      </c>
      <c r="G1797" s="3">
        <f t="shared" si="639"/>
        <v>3600.1290000000008</v>
      </c>
      <c r="H1797" s="4">
        <f t="shared" si="647"/>
        <v>-7.2266628254919084E-3</v>
      </c>
      <c r="I1797" s="4">
        <f t="shared" si="650"/>
        <v>-2.9107769409935876E-3</v>
      </c>
      <c r="J1797" s="4">
        <f t="shared" si="651"/>
        <v>-4.3158858844983203E-3</v>
      </c>
      <c r="K1797" s="4">
        <f t="shared" si="630"/>
        <v>-5.9445348871971868E-3</v>
      </c>
      <c r="L1797" s="4">
        <f t="shared" si="640"/>
        <v>-2.31442853316348E-2</v>
      </c>
      <c r="M1797" s="4">
        <f t="shared" si="633"/>
        <v>-1.0321023766795968E-3</v>
      </c>
      <c r="N1797" s="4">
        <f t="shared" si="641"/>
        <v>1.464141979356832E-2</v>
      </c>
      <c r="O1797" s="4">
        <f t="shared" si="643"/>
        <v>1.5463310739041189E-2</v>
      </c>
      <c r="P1797" s="4">
        <f t="shared" si="644"/>
        <v>1.6937639198218304E-2</v>
      </c>
      <c r="T1797" s="4"/>
      <c r="U1797" s="4">
        <f t="shared" si="634"/>
        <v>-1.5684494609219373E-2</v>
      </c>
      <c r="V1797" s="4">
        <f t="shared" si="635"/>
        <v>-2.5527649663127192E-2</v>
      </c>
      <c r="W1797" s="4">
        <f t="shared" si="636"/>
        <v>8.5926024099047815E-3</v>
      </c>
      <c r="X1797" s="4">
        <f t="shared" si="642"/>
        <v>3.1879613189135195E-2</v>
      </c>
      <c r="Y1797" s="4">
        <f t="shared" si="631"/>
        <v>-1.8339241434738317E-2</v>
      </c>
      <c r="Z1797" s="4">
        <f t="shared" si="632"/>
        <v>-1.2149625181284658E-2</v>
      </c>
      <c r="AA1797" s="4">
        <f t="shared" si="648"/>
        <v>-7.2266628254919084E-3</v>
      </c>
      <c r="AB1797" s="4">
        <f t="shared" si="649"/>
        <v>-7.2266628254919084E-3</v>
      </c>
      <c r="AC1797" s="2">
        <f t="shared" si="637"/>
        <v>1.4494636463731952E-3</v>
      </c>
      <c r="AD1797" s="3">
        <f t="shared" si="638"/>
        <v>3647.5453412139823</v>
      </c>
    </row>
    <row r="1798" spans="1:30" x14ac:dyDescent="0.3">
      <c r="A1798" s="1">
        <f t="shared" si="646"/>
        <v>8</v>
      </c>
      <c r="B1798" s="1">
        <f t="shared" si="645"/>
        <v>4</v>
      </c>
      <c r="C1798" s="5">
        <v>41690</v>
      </c>
      <c r="D1798" s="3">
        <v>3671.93</v>
      </c>
      <c r="E1798" s="3">
        <v>3654.85</v>
      </c>
      <c r="F1798" s="3">
        <f t="shared" ref="F1798:F1861" si="652">AVERAGE(D1794:D1798)</f>
        <v>3665.5279999999998</v>
      </c>
      <c r="G1798" s="3">
        <f t="shared" si="639"/>
        <v>3621.8330000000001</v>
      </c>
      <c r="H1798" s="4">
        <f t="shared" si="647"/>
        <v>5.2260706737770309E-3</v>
      </c>
      <c r="I1798" s="4">
        <f t="shared" si="650"/>
        <v>5.5025678650030211E-4</v>
      </c>
      <c r="J1798" s="4">
        <f t="shared" si="651"/>
        <v>4.6758138872767287E-3</v>
      </c>
      <c r="K1798" s="4">
        <f t="shared" ref="K1798:K1861" si="653">(SUM(D1794:D1797)/4-D1797)/D1797</f>
        <v>3.0353095125984415E-3</v>
      </c>
      <c r="L1798" s="4">
        <f t="shared" si="640"/>
        <v>-1.0012300931147617E-2</v>
      </c>
      <c r="M1798" s="4">
        <f t="shared" si="633"/>
        <v>1.7465423807975398E-3</v>
      </c>
      <c r="N1798" s="4">
        <f t="shared" si="641"/>
        <v>1.3831946420500269E-2</v>
      </c>
      <c r="O1798" s="4">
        <f t="shared" si="643"/>
        <v>1.1899736650753067E-2</v>
      </c>
      <c r="P1798" s="4">
        <f t="shared" si="644"/>
        <v>2.225222717149216E-2</v>
      </c>
      <c r="T1798" s="4"/>
      <c r="U1798" s="4">
        <f t="shared" si="634"/>
        <v>-6.9753944875767943E-3</v>
      </c>
      <c r="V1798" s="4">
        <f t="shared" si="635"/>
        <v>-1.6905640542701023E-2</v>
      </c>
      <c r="W1798" s="4">
        <f t="shared" si="636"/>
        <v>1.2287173040448069E-2</v>
      </c>
      <c r="X1798" s="4">
        <f t="shared" si="642"/>
        <v>2.4423317379039008E-2</v>
      </c>
      <c r="Y1798" s="4">
        <f t="shared" ref="Y1798:Y1861" si="654">(SUM(D1794:D1797)*(0.99/4.01)-D1797)/D1797</f>
        <v>-9.4713651696035905E-3</v>
      </c>
      <c r="Z1798" s="4">
        <f t="shared" ref="Z1798:Z1861" si="655">(SUM(D1794:D1797)*(0.995/4.005)-D1797)/D1797</f>
        <v>-3.2258347415377048E-3</v>
      </c>
      <c r="AA1798" s="4">
        <f t="shared" si="648"/>
        <v>5.2260706737770309E-3</v>
      </c>
      <c r="AB1798" s="4">
        <f t="shared" si="649"/>
        <v>5.2260706737770309E-3</v>
      </c>
      <c r="AC1798" s="2">
        <f t="shared" si="637"/>
        <v>4.4272192527303258E-3</v>
      </c>
      <c r="AD1798" s="3">
        <f t="shared" si="638"/>
        <v>3655.6735608093218</v>
      </c>
    </row>
    <row r="1799" spans="1:30" x14ac:dyDescent="0.3">
      <c r="A1799" s="1">
        <f t="shared" si="646"/>
        <v>8</v>
      </c>
      <c r="B1799" s="1">
        <f t="shared" si="645"/>
        <v>5</v>
      </c>
      <c r="C1799" s="5">
        <v>41691</v>
      </c>
      <c r="D1799" s="3">
        <v>3662.6</v>
      </c>
      <c r="E1799" s="3">
        <v>3683.42</v>
      </c>
      <c r="F1799" s="3">
        <f t="shared" si="652"/>
        <v>3666.136</v>
      </c>
      <c r="G1799" s="3">
        <f t="shared" si="639"/>
        <v>3638.3340000000003</v>
      </c>
      <c r="H1799" s="4">
        <f t="shared" si="647"/>
        <v>-2.5408981108027461E-3</v>
      </c>
      <c r="I1799" s="4">
        <f t="shared" si="650"/>
        <v>3.1291446187700304E-3</v>
      </c>
      <c r="J1799" s="4">
        <f t="shared" si="651"/>
        <v>-5.6700427295727765E-3</v>
      </c>
      <c r="K1799" s="4">
        <f t="shared" si="653"/>
        <v>-1.3371714602402156E-3</v>
      </c>
      <c r="L1799" s="4">
        <f t="shared" si="640"/>
        <v>-9.8836911984220514E-3</v>
      </c>
      <c r="M1799" s="4">
        <f t="shared" ref="M1799:M1862" si="656">(D1799-F1799)/F1799</f>
        <v>-9.6450322628512911E-4</v>
      </c>
      <c r="N1799" s="4">
        <f t="shared" si="641"/>
        <v>6.6695361118576857E-3</v>
      </c>
      <c r="O1799" s="4">
        <f t="shared" si="643"/>
        <v>7.5907825042318793E-3</v>
      </c>
      <c r="P1799" s="4">
        <f t="shared" si="644"/>
        <v>1.9654788418708217E-2</v>
      </c>
      <c r="T1799" s="4"/>
      <c r="U1799" s="4">
        <f t="shared" ref="U1799:U1862" si="657">(D1794-D1798)/D1798</f>
        <v>-3.3688006034973137E-3</v>
      </c>
      <c r="V1799" s="4">
        <f t="shared" ref="V1799:V1862" si="658">(D1794*(1-0.01)-D1798)/D1798</f>
        <v>-1.3335112597462369E-2</v>
      </c>
      <c r="W1799" s="4">
        <f t="shared" ref="W1799:W1862" si="659">(D1799-D1794)/D1794</f>
        <v>8.3070095858517518E-4</v>
      </c>
      <c r="X1799" s="4">
        <f t="shared" si="642"/>
        <v>1.5400500535655082E-2</v>
      </c>
      <c r="Y1799" s="4">
        <f t="shared" si="654"/>
        <v>-1.3789326429563939E-2</v>
      </c>
      <c r="Z1799" s="4">
        <f t="shared" si="655"/>
        <v>-7.571021825656922E-3</v>
      </c>
      <c r="AA1799" s="4">
        <f t="shared" si="648"/>
        <v>-2.5408981108027461E-3</v>
      </c>
      <c r="AB1799" s="4">
        <f t="shared" si="649"/>
        <v>-2.5408981108027461E-3</v>
      </c>
      <c r="AC1799" s="2">
        <f t="shared" si="637"/>
        <v>1.2607508674490554E-3</v>
      </c>
      <c r="AD1799" s="3">
        <f t="shared" si="638"/>
        <v>3657.982373872881</v>
      </c>
    </row>
    <row r="1800" spans="1:30" x14ac:dyDescent="0.3">
      <c r="A1800" s="1">
        <f t="shared" si="646"/>
        <v>9</v>
      </c>
      <c r="B1800" s="1">
        <f t="shared" si="645"/>
        <v>1</v>
      </c>
      <c r="C1800" s="5">
        <v>41694</v>
      </c>
      <c r="D1800" s="3">
        <v>3685.81</v>
      </c>
      <c r="E1800" s="3">
        <v>3670.07</v>
      </c>
      <c r="F1800" s="3">
        <f t="shared" si="652"/>
        <v>3670.5219999999999</v>
      </c>
      <c r="G1800" s="3">
        <f t="shared" si="639"/>
        <v>3650.7239999999997</v>
      </c>
      <c r="H1800" s="4">
        <f t="shared" si="647"/>
        <v>6.3370283405231355E-3</v>
      </c>
      <c r="I1800" s="4">
        <f t="shared" si="650"/>
        <v>2.0395347567302613E-3</v>
      </c>
      <c r="J1800" s="4">
        <f t="shared" si="651"/>
        <v>4.2974935837928746E-3</v>
      </c>
      <c r="K1800" s="4">
        <f t="shared" si="653"/>
        <v>1.1194233604544213E-3</v>
      </c>
      <c r="L1800" s="4">
        <f t="shared" si="640"/>
        <v>-4.3068979534877606E-3</v>
      </c>
      <c r="M1800" s="4">
        <f t="shared" si="656"/>
        <v>4.1650751582472494E-3</v>
      </c>
      <c r="N1800" s="4">
        <f t="shared" si="641"/>
        <v>9.6106963988513636E-3</v>
      </c>
      <c r="O1800" s="4">
        <f t="shared" si="643"/>
        <v>5.3714108974690037E-3</v>
      </c>
      <c r="P1800" s="4">
        <f t="shared" si="644"/>
        <v>2.6116369710467692E-2</v>
      </c>
      <c r="T1800" s="4"/>
      <c r="U1800" s="4">
        <f t="shared" si="657"/>
        <v>3.4947851253213567E-4</v>
      </c>
      <c r="V1800" s="4">
        <f t="shared" si="658"/>
        <v>-9.6540162725932323E-3</v>
      </c>
      <c r="W1800" s="4">
        <f t="shared" si="659"/>
        <v>5.9854580390187005E-3</v>
      </c>
      <c r="X1800" s="4">
        <f t="shared" si="642"/>
        <v>1.0905207101439012E-2</v>
      </c>
      <c r="Y1800" s="4">
        <f t="shared" si="654"/>
        <v>-1.1363362466982718E-2</v>
      </c>
      <c r="Z1800" s="4">
        <f t="shared" si="655"/>
        <v>-5.1297615544048641E-3</v>
      </c>
      <c r="AA1800" s="4">
        <f t="shared" si="648"/>
        <v>6.3370283405231355E-3</v>
      </c>
      <c r="AB1800" s="4">
        <f t="shared" si="649"/>
        <v>6.3370283405231355E-3</v>
      </c>
      <c r="AC1800" s="2">
        <f t="shared" ref="AC1800:AC1863" si="660">(D1800-AD1800)/D1800</f>
        <v>5.0332900370373898E-3</v>
      </c>
      <c r="AD1800" s="3">
        <f t="shared" si="638"/>
        <v>3667.2582492485872</v>
      </c>
    </row>
    <row r="1801" spans="1:30" x14ac:dyDescent="0.3">
      <c r="A1801" s="1">
        <f t="shared" si="646"/>
        <v>9</v>
      </c>
      <c r="B1801" s="1">
        <f t="shared" si="645"/>
        <v>2</v>
      </c>
      <c r="C1801" s="5">
        <v>41695</v>
      </c>
      <c r="D1801" s="3">
        <v>3679.14</v>
      </c>
      <c r="E1801" s="3">
        <v>3689.68</v>
      </c>
      <c r="F1801" s="3">
        <f t="shared" si="652"/>
        <v>3670.4639999999999</v>
      </c>
      <c r="G1801" s="3">
        <f t="shared" si="639"/>
        <v>3660.4269999999997</v>
      </c>
      <c r="H1801" s="4">
        <f t="shared" si="647"/>
        <v>-1.8096429278774741E-3</v>
      </c>
      <c r="I1801" s="4">
        <f t="shared" si="650"/>
        <v>1.0499727332661996E-3</v>
      </c>
      <c r="J1801" s="4">
        <f t="shared" si="651"/>
        <v>-2.8596156611436739E-3</v>
      </c>
      <c r="K1801" s="4">
        <f t="shared" si="653"/>
        <v>-4.7520083780769693E-3</v>
      </c>
      <c r="L1801" s="4">
        <f t="shared" si="640"/>
        <v>-7.4507970357187182E-3</v>
      </c>
      <c r="M1801" s="4">
        <f t="shared" si="656"/>
        <v>2.3637338494533473E-3</v>
      </c>
      <c r="N1801" s="4">
        <f t="shared" si="641"/>
        <v>5.1122451014595279E-3</v>
      </c>
      <c r="O1801" s="4">
        <f t="shared" si="643"/>
        <v>2.7280831933550399E-3</v>
      </c>
      <c r="P1801" s="4">
        <f t="shared" si="644"/>
        <v>2.4259465478841835E-2</v>
      </c>
      <c r="T1801" s="4"/>
      <c r="U1801" s="4">
        <f t="shared" si="657"/>
        <v>-1.7309628005784642E-3</v>
      </c>
      <c r="V1801" s="4">
        <f t="shared" si="658"/>
        <v>-1.1713653172572686E-2</v>
      </c>
      <c r="W1801" s="4">
        <f t="shared" si="659"/>
        <v>-7.8816555825213044E-5</v>
      </c>
      <c r="X1801" s="4">
        <f t="shared" si="642"/>
        <v>5.4991384482204952E-3</v>
      </c>
      <c r="Y1801" s="4">
        <f t="shared" si="654"/>
        <v>-1.7161584333462505E-2</v>
      </c>
      <c r="Z1801" s="4">
        <f t="shared" si="655"/>
        <v>-1.0964542657864269E-2</v>
      </c>
      <c r="AA1801" s="4">
        <f t="shared" si="648"/>
        <v>-1.8096429278774741E-3</v>
      </c>
      <c r="AB1801" s="4">
        <f t="shared" si="649"/>
        <v>-1.8096429278774741E-3</v>
      </c>
      <c r="AC1801" s="2">
        <f t="shared" si="660"/>
        <v>2.1529942235435505E-3</v>
      </c>
      <c r="AD1801" s="3">
        <f t="shared" ref="AD1801:AD1864" si="661">D1801*(2/(5+1))+AD1800*(1-(2/(5+1)))</f>
        <v>3671.2188328323919</v>
      </c>
    </row>
    <row r="1802" spans="1:30" x14ac:dyDescent="0.3">
      <c r="A1802" s="1">
        <f t="shared" si="646"/>
        <v>9</v>
      </c>
      <c r="B1802" s="1">
        <f t="shared" si="645"/>
        <v>3</v>
      </c>
      <c r="C1802" s="5">
        <v>41696</v>
      </c>
      <c r="D1802" s="3">
        <v>3676.6</v>
      </c>
      <c r="E1802" s="3">
        <v>3691.84</v>
      </c>
      <c r="F1802" s="3">
        <f t="shared" si="652"/>
        <v>3675.2159999999994</v>
      </c>
      <c r="G1802" s="3">
        <f t="shared" si="639"/>
        <v>3665.915</v>
      </c>
      <c r="H1802" s="4">
        <f t="shared" si="647"/>
        <v>-6.9037872981184839E-4</v>
      </c>
      <c r="I1802" s="4">
        <f t="shared" si="650"/>
        <v>3.4518936490593654E-3</v>
      </c>
      <c r="J1802" s="4">
        <f t="shared" si="651"/>
        <v>-4.1422723788712137E-3</v>
      </c>
      <c r="K1802" s="4">
        <f t="shared" si="653"/>
        <v>-1.1605973135026071E-3</v>
      </c>
      <c r="L1802" s="4">
        <f t="shared" si="640"/>
        <v>-3.9172801856471274E-3</v>
      </c>
      <c r="M1802" s="4">
        <f t="shared" si="656"/>
        <v>3.7657650597964023E-4</v>
      </c>
      <c r="N1802" s="4">
        <f t="shared" si="641"/>
        <v>2.9146884202170386E-3</v>
      </c>
      <c r="O1802" s="4">
        <f t="shared" si="643"/>
        <v>2.5297829516399599E-3</v>
      </c>
      <c r="P1802" s="4">
        <f t="shared" si="644"/>
        <v>2.3552338530066788E-2</v>
      </c>
      <c r="T1802" s="4"/>
      <c r="U1802" s="4">
        <f t="shared" si="657"/>
        <v>-7.1484096826975128E-3</v>
      </c>
      <c r="V1802" s="4">
        <f t="shared" si="658"/>
        <v>-1.7076925585870577E-2</v>
      </c>
      <c r="W1802" s="4">
        <f t="shared" si="659"/>
        <v>6.5045279837057639E-3</v>
      </c>
      <c r="X1802" s="4">
        <f t="shared" si="642"/>
        <v>5.0872200347095442E-3</v>
      </c>
      <c r="Y1802" s="4">
        <f t="shared" si="654"/>
        <v>-1.361495395547889E-2</v>
      </c>
      <c r="Z1802" s="4">
        <f t="shared" si="655"/>
        <v>-7.3955498895731768E-3</v>
      </c>
      <c r="AA1802" s="4">
        <f t="shared" si="648"/>
        <v>-6.9037872981184839E-4</v>
      </c>
      <c r="AB1802" s="4">
        <f t="shared" si="649"/>
        <v>-6.9037872981184839E-4</v>
      </c>
      <c r="AC1802" s="2">
        <f t="shared" si="660"/>
        <v>9.7575063330384464E-4</v>
      </c>
      <c r="AD1802" s="3">
        <f t="shared" si="661"/>
        <v>3673.012555221595</v>
      </c>
    </row>
    <row r="1803" spans="1:30" x14ac:dyDescent="0.3">
      <c r="A1803" s="1">
        <f t="shared" si="646"/>
        <v>9</v>
      </c>
      <c r="B1803" s="1">
        <f t="shared" si="645"/>
        <v>4</v>
      </c>
      <c r="C1803" s="5">
        <v>41697</v>
      </c>
      <c r="D1803" s="3">
        <v>3699.8</v>
      </c>
      <c r="E1803" s="3">
        <v>3678.31</v>
      </c>
      <c r="F1803" s="3">
        <f t="shared" si="652"/>
        <v>3680.79</v>
      </c>
      <c r="G1803" s="3">
        <f t="shared" ref="G1803:G1866" si="662">AVERAGE(D1794:D1803)</f>
        <v>3673.1590000000006</v>
      </c>
      <c r="H1803" s="4">
        <f t="shared" si="647"/>
        <v>6.3101778817386371E-3</v>
      </c>
      <c r="I1803" s="4">
        <f t="shared" si="650"/>
        <v>4.6510362835229193E-4</v>
      </c>
      <c r="J1803" s="4">
        <f t="shared" si="651"/>
        <v>5.8450742533863453E-3</v>
      </c>
      <c r="K1803" s="4">
        <f t="shared" si="653"/>
        <v>-1.5299461458956646E-4</v>
      </c>
      <c r="L1803" s="4">
        <f t="shared" ref="L1803:L1866" si="663">(SUM(D1794:D1802)/9-D1802)/D1802</f>
        <v>-1.7410409375811409E-3</v>
      </c>
      <c r="M1803" s="4">
        <f t="shared" si="656"/>
        <v>5.1646521534779808E-3</v>
      </c>
      <c r="N1803" s="4">
        <f t="shared" ref="N1803:N1866" si="664">(D1803-G1803)/G1803</f>
        <v>7.2528850507150976E-3</v>
      </c>
      <c r="O1803" s="4">
        <f t="shared" si="643"/>
        <v>2.0625439212928814E-3</v>
      </c>
      <c r="P1803" s="4">
        <f t="shared" si="644"/>
        <v>3.0011135857461076E-2</v>
      </c>
      <c r="T1803" s="4"/>
      <c r="U1803" s="4">
        <f t="shared" si="657"/>
        <v>-1.2701952891258426E-3</v>
      </c>
      <c r="V1803" s="4">
        <f t="shared" si="658"/>
        <v>-1.1257493336234639E-2</v>
      </c>
      <c r="W1803" s="4">
        <f t="shared" si="659"/>
        <v>7.5900139708546584E-3</v>
      </c>
      <c r="X1803" s="4">
        <f t="shared" ref="X1803:X1866" si="665">(F1803-F1798)/F1798</f>
        <v>4.1636566410078362E-3</v>
      </c>
      <c r="Y1803" s="4">
        <f t="shared" si="654"/>
        <v>-1.2619914881240524E-2</v>
      </c>
      <c r="Z1803" s="4">
        <f t="shared" si="655"/>
        <v>-6.3942368454598239E-3</v>
      </c>
      <c r="AA1803" s="4">
        <f t="shared" si="648"/>
        <v>6.3101778817386371E-3</v>
      </c>
      <c r="AB1803" s="4">
        <f t="shared" si="649"/>
        <v>6.3101778817386371E-3</v>
      </c>
      <c r="AC1803" s="2">
        <f t="shared" si="660"/>
        <v>4.8268275363360681E-3</v>
      </c>
      <c r="AD1803" s="3">
        <f t="shared" si="661"/>
        <v>3681.941703481064</v>
      </c>
    </row>
    <row r="1804" spans="1:30" x14ac:dyDescent="0.3">
      <c r="A1804" s="1">
        <f t="shared" si="646"/>
        <v>9</v>
      </c>
      <c r="B1804" s="1">
        <f t="shared" si="645"/>
        <v>5</v>
      </c>
      <c r="C1804" s="5">
        <v>41698</v>
      </c>
      <c r="D1804" s="3">
        <v>3696.1</v>
      </c>
      <c r="E1804" s="3">
        <v>3703.48</v>
      </c>
      <c r="F1804" s="3">
        <f t="shared" si="652"/>
        <v>3687.4899999999993</v>
      </c>
      <c r="G1804" s="3">
        <f t="shared" si="662"/>
        <v>3676.8129999999996</v>
      </c>
      <c r="H1804" s="4">
        <f t="shared" si="647"/>
        <v>-1.0000540569761265E-3</v>
      </c>
      <c r="I1804" s="4">
        <f t="shared" si="650"/>
        <v>9.9464835937073249E-4</v>
      </c>
      <c r="J1804" s="4">
        <f t="shared" si="651"/>
        <v>-1.994702416346859E-3</v>
      </c>
      <c r="K1804" s="4">
        <f t="shared" si="653"/>
        <v>-3.9089950808153268E-3</v>
      </c>
      <c r="L1804" s="4">
        <f t="shared" si="663"/>
        <v>-6.7922590410292739E-3</v>
      </c>
      <c r="M1804" s="4">
        <f t="shared" si="656"/>
        <v>2.3349215862281886E-3</v>
      </c>
      <c r="N1804" s="4">
        <f t="shared" si="664"/>
        <v>5.245575448085139E-3</v>
      </c>
      <c r="O1804" s="4">
        <f t="shared" ref="O1804:O1867" si="666">(F1804-G1804)/D1804</f>
        <v>2.8887205432752577E-3</v>
      </c>
      <c r="P1804" s="4">
        <f t="shared" si="644"/>
        <v>2.8981069042316232E-2</v>
      </c>
      <c r="T1804" s="4"/>
      <c r="U1804" s="4">
        <f t="shared" si="657"/>
        <v>-1.005459754581336E-2</v>
      </c>
      <c r="V1804" s="4">
        <f t="shared" si="658"/>
        <v>-1.9954051570355281E-2</v>
      </c>
      <c r="W1804" s="4">
        <f t="shared" si="659"/>
        <v>9.1465079451755592E-3</v>
      </c>
      <c r="X1804" s="4">
        <f t="shared" si="665"/>
        <v>5.8246611691435777E-3</v>
      </c>
      <c r="Y1804" s="4">
        <f t="shared" si="654"/>
        <v>-1.6329082423947292E-2</v>
      </c>
      <c r="Z1804" s="4">
        <f t="shared" si="655"/>
        <v>-1.0126791615891391E-2</v>
      </c>
      <c r="AA1804" s="4">
        <f t="shared" si="648"/>
        <v>-1.0000540569761265E-3</v>
      </c>
      <c r="AB1804" s="4">
        <f t="shared" si="649"/>
        <v>-1.0000540569761265E-3</v>
      </c>
      <c r="AC1804" s="2">
        <f t="shared" si="660"/>
        <v>2.5537361938142832E-3</v>
      </c>
      <c r="AD1804" s="3">
        <f t="shared" si="661"/>
        <v>3686.6611356540429</v>
      </c>
    </row>
    <row r="1805" spans="1:30" x14ac:dyDescent="0.3">
      <c r="A1805" s="1">
        <f t="shared" si="646"/>
        <v>10</v>
      </c>
      <c r="B1805" s="1">
        <f t="shared" si="645"/>
        <v>1</v>
      </c>
      <c r="C1805" s="5">
        <v>41701</v>
      </c>
      <c r="D1805" s="3">
        <v>3668.37</v>
      </c>
      <c r="E1805" s="3">
        <v>3657.32</v>
      </c>
      <c r="F1805" s="3">
        <f t="shared" si="652"/>
        <v>3684.0020000000004</v>
      </c>
      <c r="G1805" s="3">
        <f t="shared" si="662"/>
        <v>3677.2620000000002</v>
      </c>
      <c r="H1805" s="4">
        <f t="shared" si="647"/>
        <v>-7.502502637915646E-3</v>
      </c>
      <c r="I1805" s="4">
        <f t="shared" si="650"/>
        <v>-1.0492140364167568E-2</v>
      </c>
      <c r="J1805" s="4">
        <f t="shared" si="651"/>
        <v>2.9896377262519222E-3</v>
      </c>
      <c r="K1805" s="4">
        <f t="shared" si="653"/>
        <v>-2.2158491382807824E-3</v>
      </c>
      <c r="L1805" s="4">
        <f t="shared" si="663"/>
        <v>-4.8294147885608908E-3</v>
      </c>
      <c r="M1805" s="4">
        <f t="shared" si="656"/>
        <v>-4.2432115943478082E-3</v>
      </c>
      <c r="N1805" s="4">
        <f t="shared" si="664"/>
        <v>-2.4181034693748446E-3</v>
      </c>
      <c r="O1805" s="4">
        <f t="shared" si="666"/>
        <v>1.8373282956736198E-3</v>
      </c>
      <c r="P1805" s="4">
        <f t="shared" si="644"/>
        <v>2.1261135857460995E-2</v>
      </c>
      <c r="T1805" s="4"/>
      <c r="U1805" s="4">
        <f t="shared" si="657"/>
        <v>-2.78401558399393E-3</v>
      </c>
      <c r="V1805" s="4">
        <f t="shared" si="658"/>
        <v>-1.275617542815397E-2</v>
      </c>
      <c r="W1805" s="4">
        <f t="shared" si="659"/>
        <v>-4.7316600692927889E-3</v>
      </c>
      <c r="X1805" s="4">
        <f t="shared" si="665"/>
        <v>3.6725021672668009E-3</v>
      </c>
      <c r="Y1805" s="4">
        <f t="shared" si="654"/>
        <v>-1.465704802683095E-2</v>
      </c>
      <c r="Z1805" s="4">
        <f t="shared" si="655"/>
        <v>-8.4442146243089676E-3</v>
      </c>
      <c r="AA1805" s="4">
        <f t="shared" si="648"/>
        <v>-7.502502637915646E-3</v>
      </c>
      <c r="AB1805" s="4">
        <f t="shared" si="649"/>
        <v>-7.502502637915646E-3</v>
      </c>
      <c r="AC1805" s="2">
        <f t="shared" si="660"/>
        <v>-3.3241168246466416E-3</v>
      </c>
      <c r="AD1805" s="3">
        <f t="shared" si="661"/>
        <v>3680.5640904360289</v>
      </c>
    </row>
    <row r="1806" spans="1:30" x14ac:dyDescent="0.3">
      <c r="A1806" s="1">
        <f t="shared" si="646"/>
        <v>10</v>
      </c>
      <c r="B1806" s="1">
        <f t="shared" si="645"/>
        <v>2</v>
      </c>
      <c r="C1806" s="5">
        <v>41702</v>
      </c>
      <c r="D1806" s="3">
        <v>3719.93</v>
      </c>
      <c r="E1806" s="3">
        <v>3710.19</v>
      </c>
      <c r="F1806" s="3">
        <f t="shared" si="652"/>
        <v>3692.16</v>
      </c>
      <c r="G1806" s="3">
        <f t="shared" si="662"/>
        <v>3681.3119999999994</v>
      </c>
      <c r="H1806" s="4">
        <f t="shared" si="647"/>
        <v>1.4055288861265343E-2</v>
      </c>
      <c r="I1806" s="4">
        <f t="shared" si="650"/>
        <v>1.1400158653570977E-2</v>
      </c>
      <c r="J1806" s="4">
        <f t="shared" si="651"/>
        <v>2.6551302076943655E-3</v>
      </c>
      <c r="K1806" s="4">
        <f t="shared" si="653"/>
        <v>4.5926392375904975E-3</v>
      </c>
      <c r="L1806" s="4">
        <f t="shared" si="663"/>
        <v>2.3582984025904753E-3</v>
      </c>
      <c r="M1806" s="4">
        <f t="shared" si="656"/>
        <v>7.5213425203674768E-3</v>
      </c>
      <c r="N1806" s="4">
        <f t="shared" si="664"/>
        <v>1.0490281725645747E-2</v>
      </c>
      <c r="O1806" s="4">
        <f t="shared" si="666"/>
        <v>2.9161839066865268E-3</v>
      </c>
      <c r="P1806" s="4">
        <f t="shared" si="644"/>
        <v>3.5615256124721557E-2</v>
      </c>
      <c r="T1806" s="4"/>
      <c r="U1806" s="4">
        <f t="shared" si="657"/>
        <v>2.9359088641549196E-3</v>
      </c>
      <c r="V1806" s="4">
        <f t="shared" si="658"/>
        <v>-7.0934502244866483E-3</v>
      </c>
      <c r="W1806" s="4">
        <f t="shared" si="659"/>
        <v>1.1086830074419556E-2</v>
      </c>
      <c r="X1806" s="4">
        <f t="shared" si="665"/>
        <v>5.9109692943453236E-3</v>
      </c>
      <c r="Y1806" s="4">
        <f t="shared" si="654"/>
        <v>-7.9334535209830033E-3</v>
      </c>
      <c r="Z1806" s="4">
        <f t="shared" si="655"/>
        <v>-1.678226175877629E-3</v>
      </c>
      <c r="AA1806" s="4">
        <f t="shared" si="648"/>
        <v>1.4055288861265343E-2</v>
      </c>
      <c r="AB1806" s="4">
        <f t="shared" si="649"/>
        <v>1.4055288861265343E-2</v>
      </c>
      <c r="AC1806" s="2">
        <f t="shared" si="660"/>
        <v>7.0549552570381606E-3</v>
      </c>
      <c r="AD1806" s="3">
        <f t="shared" si="661"/>
        <v>3693.6860602906859</v>
      </c>
    </row>
    <row r="1807" spans="1:30" x14ac:dyDescent="0.3">
      <c r="A1807" s="1">
        <f t="shared" si="646"/>
        <v>10</v>
      </c>
      <c r="B1807" s="1">
        <f t="shared" si="645"/>
        <v>3</v>
      </c>
      <c r="C1807" s="5">
        <v>41703</v>
      </c>
      <c r="D1807" s="3">
        <v>3727.18</v>
      </c>
      <c r="E1807" s="3">
        <v>3721.53</v>
      </c>
      <c r="F1807" s="3">
        <f t="shared" si="652"/>
        <v>3702.2760000000003</v>
      </c>
      <c r="G1807" s="3">
        <f t="shared" si="662"/>
        <v>3688.7459999999992</v>
      </c>
      <c r="H1807" s="4">
        <f t="shared" si="647"/>
        <v>1.948961405187732E-3</v>
      </c>
      <c r="I1807" s="4">
        <f t="shared" si="650"/>
        <v>4.3011562045532141E-4</v>
      </c>
      <c r="J1807" s="4">
        <f t="shared" si="651"/>
        <v>1.5188457847324106E-3</v>
      </c>
      <c r="K1807" s="4">
        <f t="shared" si="653"/>
        <v>-6.4194756352941203E-3</v>
      </c>
      <c r="L1807" s="4">
        <f t="shared" si="663"/>
        <v>-9.530943981323578E-3</v>
      </c>
      <c r="M1807" s="4">
        <f t="shared" si="656"/>
        <v>6.7266729979071089E-3</v>
      </c>
      <c r="N1807" s="4">
        <f t="shared" si="664"/>
        <v>1.0419259011057053E-2</v>
      </c>
      <c r="O1807" s="4">
        <f t="shared" si="666"/>
        <v>3.6300903095640969E-3</v>
      </c>
      <c r="P1807" s="4">
        <f t="shared" si="644"/>
        <v>3.7633630289532247E-2</v>
      </c>
      <c r="T1807" s="4"/>
      <c r="U1807" s="4">
        <f t="shared" si="657"/>
        <v>-1.1648068646453005E-2</v>
      </c>
      <c r="V1807" s="4">
        <f t="shared" si="658"/>
        <v>-2.1531587959988496E-2</v>
      </c>
      <c r="W1807" s="4">
        <f t="shared" si="659"/>
        <v>1.3757275743893795E-2</v>
      </c>
      <c r="X1807" s="4">
        <f t="shared" si="665"/>
        <v>7.3628325518828985E-3</v>
      </c>
      <c r="Y1807" s="4">
        <f t="shared" si="654"/>
        <v>-1.8808260228370212E-2</v>
      </c>
      <c r="Z1807" s="4">
        <f t="shared" si="655"/>
        <v>-1.2621601255548192E-2</v>
      </c>
      <c r="AA1807" s="4">
        <f t="shared" si="648"/>
        <v>1.948961405187732E-3</v>
      </c>
      <c r="AB1807" s="4">
        <f t="shared" si="649"/>
        <v>1.948961405187732E-3</v>
      </c>
      <c r="AC1807" s="2">
        <f t="shared" si="660"/>
        <v>5.9909350070407623E-3</v>
      </c>
      <c r="AD1807" s="3">
        <f t="shared" si="661"/>
        <v>3704.8507068604576</v>
      </c>
    </row>
    <row r="1808" spans="1:30" x14ac:dyDescent="0.3">
      <c r="A1808" s="1">
        <f t="shared" si="646"/>
        <v>10</v>
      </c>
      <c r="B1808" s="1">
        <f t="shared" si="645"/>
        <v>4</v>
      </c>
      <c r="C1808" s="5">
        <v>41704</v>
      </c>
      <c r="D1808" s="3">
        <v>3720.93</v>
      </c>
      <c r="E1808" s="3">
        <v>3735.85</v>
      </c>
      <c r="F1808" s="3">
        <f t="shared" si="652"/>
        <v>3706.5019999999995</v>
      </c>
      <c r="G1808" s="3">
        <f t="shared" si="662"/>
        <v>3693.6459999999997</v>
      </c>
      <c r="H1808" s="4">
        <f t="shared" si="647"/>
        <v>-1.6768709855708606E-3</v>
      </c>
      <c r="I1808" s="4">
        <f t="shared" si="650"/>
        <v>2.3261554311839175E-3</v>
      </c>
      <c r="J1808" s="4">
        <f t="shared" si="651"/>
        <v>-4.0030264167547781E-3</v>
      </c>
      <c r="K1808" s="4">
        <f t="shared" si="653"/>
        <v>-6.5156499015340966E-3</v>
      </c>
      <c r="L1808" s="4">
        <f t="shared" si="663"/>
        <v>-9.8105150691824433E-3</v>
      </c>
      <c r="M1808" s="4">
        <f t="shared" si="656"/>
        <v>3.8926189706629971E-3</v>
      </c>
      <c r="N1808" s="4">
        <f t="shared" si="664"/>
        <v>7.3867392814579705E-3</v>
      </c>
      <c r="O1808" s="4">
        <f t="shared" si="666"/>
        <v>3.4550502159405761E-3</v>
      </c>
      <c r="P1808" s="4">
        <f t="shared" si="644"/>
        <v>3.5893652561247172E-2</v>
      </c>
      <c r="T1808" s="4"/>
      <c r="U1808" s="4">
        <f t="shared" si="657"/>
        <v>-7.3460364135887338E-3</v>
      </c>
      <c r="V1808" s="4">
        <f t="shared" si="658"/>
        <v>-1.727257604945286E-2</v>
      </c>
      <c r="W1808" s="4">
        <f t="shared" si="659"/>
        <v>5.7111195199739586E-3</v>
      </c>
      <c r="X1808" s="4">
        <f t="shared" si="665"/>
        <v>6.9854569263662243E-3</v>
      </c>
      <c r="Y1808" s="4">
        <f t="shared" si="654"/>
        <v>-1.890323531423321E-2</v>
      </c>
      <c r="Z1808" s="4">
        <f t="shared" si="655"/>
        <v>-1.2717175183047623E-2</v>
      </c>
      <c r="AA1808" s="4">
        <f t="shared" si="648"/>
        <v>-1.6768709855708606E-3</v>
      </c>
      <c r="AB1808" s="4">
        <f t="shared" si="649"/>
        <v>-1.6768709855708606E-3</v>
      </c>
      <c r="AC1808" s="2">
        <f t="shared" si="660"/>
        <v>2.8808735342225307E-3</v>
      </c>
      <c r="AD1808" s="3">
        <f t="shared" si="661"/>
        <v>3710.2104712403052</v>
      </c>
    </row>
    <row r="1809" spans="1:30" x14ac:dyDescent="0.3">
      <c r="A1809" s="1">
        <f t="shared" si="646"/>
        <v>10</v>
      </c>
      <c r="B1809" s="1">
        <f t="shared" si="645"/>
        <v>5</v>
      </c>
      <c r="C1809" s="5">
        <v>41705</v>
      </c>
      <c r="D1809" s="3">
        <v>3703.4</v>
      </c>
      <c r="E1809" s="3">
        <v>3736.93</v>
      </c>
      <c r="F1809" s="3">
        <f t="shared" si="652"/>
        <v>3707.9620000000004</v>
      </c>
      <c r="G1809" s="3">
        <f t="shared" si="662"/>
        <v>3697.7259999999997</v>
      </c>
      <c r="H1809" s="4">
        <f t="shared" si="647"/>
        <v>-4.7111877944491691E-3</v>
      </c>
      <c r="I1809" s="4">
        <f t="shared" si="650"/>
        <v>4.300000268750017E-3</v>
      </c>
      <c r="J1809" s="4">
        <f t="shared" si="651"/>
        <v>-9.0111880631991853E-3</v>
      </c>
      <c r="K1809" s="4">
        <f t="shared" si="653"/>
        <v>-3.1786408236650172E-3</v>
      </c>
      <c r="L1809" s="4">
        <f t="shared" si="663"/>
        <v>-6.4055073447888368E-3</v>
      </c>
      <c r="M1809" s="4">
        <f t="shared" si="656"/>
        <v>-1.2303254456222455E-3</v>
      </c>
      <c r="N1809" s="4">
        <f t="shared" si="664"/>
        <v>1.5344565822347123E-3</v>
      </c>
      <c r="O1809" s="4">
        <f t="shared" si="666"/>
        <v>2.7639466436249894E-3</v>
      </c>
      <c r="P1809" s="4">
        <f t="shared" si="644"/>
        <v>3.1013363028953255E-2</v>
      </c>
      <c r="T1809" s="4"/>
      <c r="U1809" s="4">
        <f t="shared" si="657"/>
        <v>-6.6730629170664128E-3</v>
      </c>
      <c r="V1809" s="4">
        <f t="shared" si="658"/>
        <v>-1.6606332287895813E-2</v>
      </c>
      <c r="W1809" s="4">
        <f t="shared" si="659"/>
        <v>1.9750547874787432E-3</v>
      </c>
      <c r="X1809" s="4">
        <f t="shared" si="665"/>
        <v>5.5517438691362201E-3</v>
      </c>
      <c r="Y1809" s="4">
        <f t="shared" si="654"/>
        <v>-1.5607834828357439E-2</v>
      </c>
      <c r="Z1809" s="4">
        <f t="shared" si="655"/>
        <v>-9.4009963740790507E-3</v>
      </c>
      <c r="AA1809" s="4">
        <f t="shared" si="648"/>
        <v>-4.7111877944491691E-3</v>
      </c>
      <c r="AB1809" s="4">
        <f t="shared" si="649"/>
        <v>-4.7111877944491691E-3</v>
      </c>
      <c r="AC1809" s="2">
        <f t="shared" si="660"/>
        <v>-1.2259853540540332E-3</v>
      </c>
      <c r="AD1809" s="3">
        <f t="shared" si="661"/>
        <v>3707.9403141602038</v>
      </c>
    </row>
    <row r="1810" spans="1:30" x14ac:dyDescent="0.3">
      <c r="A1810" s="1">
        <f t="shared" si="646"/>
        <v>11</v>
      </c>
      <c r="B1810" s="1">
        <f t="shared" si="645"/>
        <v>1</v>
      </c>
      <c r="C1810" s="5">
        <v>41708</v>
      </c>
      <c r="D1810" s="3">
        <v>3706.34</v>
      </c>
      <c r="E1810" s="3">
        <v>3702.14</v>
      </c>
      <c r="F1810" s="3">
        <f t="shared" si="652"/>
        <v>3715.5559999999996</v>
      </c>
      <c r="G1810" s="3">
        <f t="shared" si="662"/>
        <v>3699.7790000000009</v>
      </c>
      <c r="H1810" s="4">
        <f t="shared" si="647"/>
        <v>7.9386509693796367E-4</v>
      </c>
      <c r="I1810" s="4">
        <f t="shared" si="650"/>
        <v>-3.402278986877513E-4</v>
      </c>
      <c r="J1810" s="4">
        <f t="shared" si="651"/>
        <v>1.1340929956257149E-3</v>
      </c>
      <c r="K1810" s="4">
        <f t="shared" si="653"/>
        <v>3.9045201706538806E-3</v>
      </c>
      <c r="L1810" s="4">
        <f t="shared" si="663"/>
        <v>-1.1745963168978382E-3</v>
      </c>
      <c r="M1810" s="4">
        <f t="shared" si="656"/>
        <v>-2.480382478422998E-3</v>
      </c>
      <c r="N1810" s="4">
        <f t="shared" si="664"/>
        <v>1.7733491649093737E-3</v>
      </c>
      <c r="O1810" s="4">
        <f t="shared" si="666"/>
        <v>4.2567600382044492E-3</v>
      </c>
      <c r="P1810" s="4">
        <f t="shared" si="644"/>
        <v>3.1831848552338574E-2</v>
      </c>
      <c r="T1810" s="4"/>
      <c r="U1810" s="4">
        <f t="shared" si="657"/>
        <v>-9.4588756278015333E-3</v>
      </c>
      <c r="V1810" s="4">
        <f t="shared" si="658"/>
        <v>-1.9364286871523532E-2</v>
      </c>
      <c r="W1810" s="4">
        <f t="shared" si="659"/>
        <v>1.0350646199810885E-2</v>
      </c>
      <c r="X1810" s="4">
        <f t="shared" si="665"/>
        <v>8.5651419298901511E-3</v>
      </c>
      <c r="Y1810" s="4">
        <f t="shared" si="654"/>
        <v>-8.6129925496784537E-3</v>
      </c>
      <c r="Z1810" s="4">
        <f t="shared" si="655"/>
        <v>-2.3620498678645378E-3</v>
      </c>
      <c r="AA1810" s="4">
        <f t="shared" si="648"/>
        <v>7.9386509693796367E-4</v>
      </c>
      <c r="AB1810" s="4">
        <f t="shared" si="649"/>
        <v>7.9386509693796367E-4</v>
      </c>
      <c r="AC1810" s="2">
        <f t="shared" si="660"/>
        <v>-2.8785165602797851E-4</v>
      </c>
      <c r="AD1810" s="3">
        <f t="shared" si="661"/>
        <v>3707.4068761068029</v>
      </c>
    </row>
    <row r="1811" spans="1:30" x14ac:dyDescent="0.3">
      <c r="A1811" s="1">
        <f t="shared" si="646"/>
        <v>11</v>
      </c>
      <c r="B1811" s="1">
        <f t="shared" si="645"/>
        <v>2</v>
      </c>
      <c r="C1811" s="5">
        <v>41709</v>
      </c>
      <c r="D1811" s="3">
        <v>3691.5</v>
      </c>
      <c r="E1811" s="3">
        <v>3715.89</v>
      </c>
      <c r="F1811" s="3">
        <f t="shared" si="652"/>
        <v>3709.87</v>
      </c>
      <c r="G1811" s="3">
        <f t="shared" si="662"/>
        <v>3701.0150000000003</v>
      </c>
      <c r="H1811" s="4">
        <f t="shared" si="647"/>
        <v>-4.0039499883982969E-3</v>
      </c>
      <c r="I1811" s="4">
        <f t="shared" si="650"/>
        <v>2.5766659291915277E-3</v>
      </c>
      <c r="J1811" s="4">
        <f t="shared" si="651"/>
        <v>-6.580615917589825E-3</v>
      </c>
      <c r="K1811" s="4">
        <f t="shared" si="653"/>
        <v>2.1915150795663498E-3</v>
      </c>
      <c r="L1811" s="4">
        <f t="shared" si="663"/>
        <v>-1.151480376268127E-3</v>
      </c>
      <c r="M1811" s="4">
        <f t="shared" si="656"/>
        <v>-4.9516559879456403E-3</v>
      </c>
      <c r="N1811" s="4">
        <f t="shared" si="664"/>
        <v>-2.5709163567292559E-3</v>
      </c>
      <c r="O1811" s="4">
        <f t="shared" si="666"/>
        <v>2.3987538940808788E-3</v>
      </c>
      <c r="P1811" s="4">
        <f t="shared" si="644"/>
        <v>2.7700445434298442E-2</v>
      </c>
      <c r="T1811" s="4"/>
      <c r="U1811" s="4">
        <f t="shared" si="657"/>
        <v>3.6666900500223103E-3</v>
      </c>
      <c r="V1811" s="4">
        <f t="shared" si="658"/>
        <v>-6.3699768504779731E-3</v>
      </c>
      <c r="W1811" s="4">
        <f t="shared" si="659"/>
        <v>-7.6426169309637111E-3</v>
      </c>
      <c r="X1811" s="4">
        <f t="shared" si="665"/>
        <v>4.7966501993413173E-3</v>
      </c>
      <c r="Y1811" s="4">
        <f t="shared" si="654"/>
        <v>-1.0304638475041759E-2</v>
      </c>
      <c r="Z1811" s="4">
        <f t="shared" si="655"/>
        <v>-4.0643620432773923E-3</v>
      </c>
      <c r="AA1811" s="4">
        <f t="shared" si="648"/>
        <v>-4.0039499883982969E-3</v>
      </c>
      <c r="AB1811" s="4">
        <f t="shared" si="649"/>
        <v>-4.0039499883982969E-3</v>
      </c>
      <c r="AC1811" s="2">
        <f t="shared" si="660"/>
        <v>-2.8727032564546187E-3</v>
      </c>
      <c r="AD1811" s="3">
        <f t="shared" si="661"/>
        <v>3702.1045840712022</v>
      </c>
    </row>
    <row r="1812" spans="1:30" x14ac:dyDescent="0.3">
      <c r="A1812" s="1">
        <f t="shared" si="646"/>
        <v>11</v>
      </c>
      <c r="B1812" s="1">
        <f t="shared" si="645"/>
        <v>3</v>
      </c>
      <c r="C1812" s="5">
        <v>41710</v>
      </c>
      <c r="D1812" s="3">
        <v>3707.06</v>
      </c>
      <c r="E1812" s="3">
        <v>3678.36</v>
      </c>
      <c r="F1812" s="3">
        <f t="shared" si="652"/>
        <v>3705.846</v>
      </c>
      <c r="G1812" s="3">
        <f t="shared" si="662"/>
        <v>3704.0610000000001</v>
      </c>
      <c r="H1812" s="4">
        <f t="shared" si="647"/>
        <v>4.2150887173235665E-3</v>
      </c>
      <c r="I1812" s="4">
        <f t="shared" si="650"/>
        <v>-3.5595286468914729E-3</v>
      </c>
      <c r="J1812" s="4">
        <f t="shared" si="651"/>
        <v>7.7746173642150394E-3</v>
      </c>
      <c r="K1812" s="4">
        <f t="shared" si="653"/>
        <v>3.8040092103481019E-3</v>
      </c>
      <c r="L1812" s="4">
        <f t="shared" si="663"/>
        <v>3.3124144054660983E-3</v>
      </c>
      <c r="M1812" s="4">
        <f t="shared" si="656"/>
        <v>3.2759051509424346E-4</v>
      </c>
      <c r="N1812" s="4">
        <f t="shared" si="664"/>
        <v>8.0965189288183866E-4</v>
      </c>
      <c r="O1812" s="4">
        <f t="shared" si="666"/>
        <v>4.8151365232822088E-4</v>
      </c>
      <c r="P1812" s="4">
        <f t="shared" si="644"/>
        <v>3.2032293986636956E-2</v>
      </c>
      <c r="T1812" s="4"/>
      <c r="U1812" s="4">
        <f t="shared" si="657"/>
        <v>9.6654476500067279E-3</v>
      </c>
      <c r="V1812" s="4">
        <f t="shared" si="658"/>
        <v>-4.3120682649333564E-4</v>
      </c>
      <c r="W1812" s="4">
        <f t="shared" si="659"/>
        <v>-5.3981830767496856E-3</v>
      </c>
      <c r="X1812" s="4">
        <f t="shared" si="665"/>
        <v>9.6427170745771215E-4</v>
      </c>
      <c r="Y1812" s="4">
        <f t="shared" si="654"/>
        <v>-8.712250256115061E-3</v>
      </c>
      <c r="Z1812" s="4">
        <f t="shared" si="655"/>
        <v>-2.4619334189300199E-3</v>
      </c>
      <c r="AA1812" s="4">
        <f t="shared" si="648"/>
        <v>4.2150887173235665E-3</v>
      </c>
      <c r="AB1812" s="4">
        <f t="shared" si="649"/>
        <v>4.2150887173235665E-3</v>
      </c>
      <c r="AC1812" s="2">
        <f t="shared" si="660"/>
        <v>8.9116729138413731E-4</v>
      </c>
      <c r="AD1812" s="3">
        <f t="shared" si="661"/>
        <v>3703.7563893808015</v>
      </c>
    </row>
    <row r="1813" spans="1:30" x14ac:dyDescent="0.3">
      <c r="A1813" s="1">
        <f t="shared" si="646"/>
        <v>11</v>
      </c>
      <c r="B1813" s="1">
        <f t="shared" si="645"/>
        <v>4</v>
      </c>
      <c r="C1813" s="5">
        <v>41711</v>
      </c>
      <c r="D1813" s="3">
        <v>3651.49</v>
      </c>
      <c r="E1813" s="3">
        <v>3719.36</v>
      </c>
      <c r="F1813" s="3">
        <f t="shared" si="652"/>
        <v>3691.9580000000001</v>
      </c>
      <c r="G1813" s="3">
        <f t="shared" si="662"/>
        <v>3699.2299999999996</v>
      </c>
      <c r="H1813" s="4">
        <f t="shared" si="647"/>
        <v>-1.4990315775843975E-2</v>
      </c>
      <c r="I1813" s="4">
        <f t="shared" si="650"/>
        <v>3.3179932345309172E-3</v>
      </c>
      <c r="J1813" s="4">
        <f t="shared" si="651"/>
        <v>-1.830830901037489E-2</v>
      </c>
      <c r="K1813" s="4">
        <f t="shared" si="653"/>
        <v>-1.344731404401366E-3</v>
      </c>
      <c r="L1813" s="4">
        <f t="shared" si="663"/>
        <v>-6.8128262168832209E-4</v>
      </c>
      <c r="M1813" s="4">
        <f t="shared" si="656"/>
        <v>-1.0961121442876734E-2</v>
      </c>
      <c r="N1813" s="4">
        <f t="shared" si="664"/>
        <v>-1.2905388418670855E-2</v>
      </c>
      <c r="O1813" s="4">
        <f t="shared" si="666"/>
        <v>-1.9915157921833225E-3</v>
      </c>
      <c r="P1813" s="4">
        <f t="shared" si="644"/>
        <v>1.6561804008908627E-2</v>
      </c>
      <c r="T1813" s="4"/>
      <c r="U1813" s="4">
        <f t="shared" si="657"/>
        <v>3.7415094441416892E-3</v>
      </c>
      <c r="V1813" s="4">
        <f t="shared" si="658"/>
        <v>-6.2959056502997239E-3</v>
      </c>
      <c r="W1813" s="4">
        <f t="shared" si="659"/>
        <v>-1.8662001166375088E-2</v>
      </c>
      <c r="X1813" s="4">
        <f t="shared" si="665"/>
        <v>-3.9239153250151806E-3</v>
      </c>
      <c r="Y1813" s="4">
        <f t="shared" si="654"/>
        <v>-1.3796792110082197E-2</v>
      </c>
      <c r="Z1813" s="4">
        <f t="shared" si="655"/>
        <v>-7.5785345791554654E-3</v>
      </c>
      <c r="AA1813" s="4">
        <f t="shared" si="648"/>
        <v>-1.4990315775843975E-2</v>
      </c>
      <c r="AB1813" s="4">
        <f t="shared" si="649"/>
        <v>-1.4990315775843975E-2</v>
      </c>
      <c r="AC1813" s="2">
        <f t="shared" si="660"/>
        <v>-9.5424770674987815E-3</v>
      </c>
      <c r="AD1813" s="3">
        <f t="shared" si="661"/>
        <v>3686.3342595872009</v>
      </c>
    </row>
    <row r="1814" spans="1:30" x14ac:dyDescent="0.3">
      <c r="A1814" s="1">
        <f t="shared" si="646"/>
        <v>11</v>
      </c>
      <c r="B1814" s="1">
        <f t="shared" si="645"/>
        <v>5</v>
      </c>
      <c r="C1814" s="5">
        <v>41712</v>
      </c>
      <c r="D1814" s="3">
        <v>3627.87</v>
      </c>
      <c r="E1814" s="3">
        <v>3643.21</v>
      </c>
      <c r="F1814" s="3">
        <f t="shared" si="652"/>
        <v>3676.8519999999999</v>
      </c>
      <c r="G1814" s="3">
        <f t="shared" si="662"/>
        <v>3692.4070000000006</v>
      </c>
      <c r="H1814" s="4">
        <f t="shared" si="647"/>
        <v>-6.4685922732911471E-3</v>
      </c>
      <c r="I1814" s="4">
        <f t="shared" si="650"/>
        <v>-2.26756748614942E-3</v>
      </c>
      <c r="J1814" s="4">
        <f t="shared" si="651"/>
        <v>-4.2010247871417271E-3</v>
      </c>
      <c r="K1814" s="4">
        <f t="shared" si="653"/>
        <v>1.029922031828105E-2</v>
      </c>
      <c r="L1814" s="4">
        <f t="shared" si="663"/>
        <v>1.3169357653390447E-2</v>
      </c>
      <c r="M1814" s="4">
        <f t="shared" si="656"/>
        <v>-1.3321721951277879E-2</v>
      </c>
      <c r="N1814" s="4">
        <f t="shared" si="664"/>
        <v>-1.7478300739869876E-2</v>
      </c>
      <c r="O1814" s="4">
        <f t="shared" si="666"/>
        <v>-4.2876398547910333E-3</v>
      </c>
      <c r="P1814" s="4">
        <f t="shared" si="644"/>
        <v>9.986080178173689E-3</v>
      </c>
      <c r="T1814" s="4"/>
      <c r="U1814" s="4">
        <f t="shared" si="657"/>
        <v>1.4216114517635351E-2</v>
      </c>
      <c r="V1814" s="4">
        <f t="shared" si="658"/>
        <v>4.0739533724589699E-3</v>
      </c>
      <c r="W1814" s="4">
        <f t="shared" si="659"/>
        <v>-2.0394772371334503E-2</v>
      </c>
      <c r="X1814" s="4">
        <f t="shared" si="665"/>
        <v>-8.3900536197513836E-3</v>
      </c>
      <c r="Y1814" s="4">
        <f t="shared" si="654"/>
        <v>-2.2980268178571499E-3</v>
      </c>
      <c r="Z1814" s="4">
        <f t="shared" si="655"/>
        <v>3.9927333000645496E-3</v>
      </c>
      <c r="AA1814" s="4">
        <f t="shared" si="648"/>
        <v>-6.4685922732911471E-3</v>
      </c>
      <c r="AB1814" s="4">
        <f t="shared" si="649"/>
        <v>-6.4685922732911471E-3</v>
      </c>
      <c r="AC1814" s="2">
        <f t="shared" si="660"/>
        <v>-1.0743541818790217E-2</v>
      </c>
      <c r="AD1814" s="3">
        <f t="shared" si="661"/>
        <v>3666.8461730581344</v>
      </c>
    </row>
    <row r="1815" spans="1:30" x14ac:dyDescent="0.3">
      <c r="A1815" s="1">
        <f t="shared" si="646"/>
        <v>12</v>
      </c>
      <c r="B1815" s="1">
        <f t="shared" si="645"/>
        <v>1</v>
      </c>
      <c r="C1815" s="5">
        <v>41715</v>
      </c>
      <c r="D1815" s="3">
        <v>3662.51</v>
      </c>
      <c r="E1815" s="3">
        <v>3653.19</v>
      </c>
      <c r="F1815" s="3">
        <f t="shared" si="652"/>
        <v>3668.0860000000002</v>
      </c>
      <c r="G1815" s="3">
        <f t="shared" si="662"/>
        <v>3691.8210000000008</v>
      </c>
      <c r="H1815" s="4">
        <f t="shared" si="647"/>
        <v>9.5483024474417016E-3</v>
      </c>
      <c r="I1815" s="4">
        <f t="shared" si="650"/>
        <v>6.9793019044233021E-3</v>
      </c>
      <c r="J1815" s="4">
        <f t="shared" si="651"/>
        <v>2.5690005430183994E-3</v>
      </c>
      <c r="K1815" s="4">
        <f t="shared" si="653"/>
        <v>1.1469539978003531E-2</v>
      </c>
      <c r="L1815" s="4">
        <f t="shared" si="663"/>
        <v>1.8525409614395933E-2</v>
      </c>
      <c r="M1815" s="4">
        <f t="shared" si="656"/>
        <v>-1.5201388408014483E-3</v>
      </c>
      <c r="N1815" s="4">
        <f t="shared" si="664"/>
        <v>-7.9394423510783969E-3</v>
      </c>
      <c r="O1815" s="4">
        <f t="shared" si="666"/>
        <v>-6.4805283808100399E-3</v>
      </c>
      <c r="P1815" s="4">
        <f t="shared" si="644"/>
        <v>1.9629732739420997E-2</v>
      </c>
      <c r="T1815" s="4"/>
      <c r="U1815" s="4">
        <f t="shared" si="657"/>
        <v>2.1629771739340234E-2</v>
      </c>
      <c r="V1815" s="4">
        <f t="shared" si="658"/>
        <v>1.1413474021946833E-2</v>
      </c>
      <c r="W1815" s="4">
        <f t="shared" si="659"/>
        <v>-1.1825682479211277E-2</v>
      </c>
      <c r="X1815" s="4">
        <f t="shared" si="665"/>
        <v>-1.2776015218179823E-2</v>
      </c>
      <c r="Y1815" s="4">
        <f t="shared" si="654"/>
        <v>-1.1422996725950151E-3</v>
      </c>
      <c r="Z1815" s="4">
        <f t="shared" si="655"/>
        <v>5.155747593621517E-3</v>
      </c>
      <c r="AA1815" s="4">
        <f t="shared" si="648"/>
        <v>9.5483024474417016E-3</v>
      </c>
      <c r="AB1815" s="4">
        <f t="shared" si="649"/>
        <v>9.5483024474417016E-3</v>
      </c>
      <c r="AC1815" s="2">
        <f t="shared" si="660"/>
        <v>-7.8928986917612299E-4</v>
      </c>
      <c r="AD1815" s="3">
        <f t="shared" si="661"/>
        <v>3665.4007820387565</v>
      </c>
    </row>
    <row r="1816" spans="1:30" x14ac:dyDescent="0.3">
      <c r="A1816" s="1">
        <f t="shared" si="646"/>
        <v>12</v>
      </c>
      <c r="B1816" s="1">
        <f t="shared" si="645"/>
        <v>2</v>
      </c>
      <c r="C1816" s="5">
        <v>41716</v>
      </c>
      <c r="D1816" s="3">
        <v>3706.62</v>
      </c>
      <c r="E1816" s="3">
        <v>3667.39</v>
      </c>
      <c r="F1816" s="3">
        <f t="shared" si="652"/>
        <v>3671.1099999999997</v>
      </c>
      <c r="G1816" s="3">
        <f t="shared" si="662"/>
        <v>3690.4900000000002</v>
      </c>
      <c r="H1816" s="4">
        <f t="shared" si="647"/>
        <v>1.2043653123131314E-2</v>
      </c>
      <c r="I1816" s="4">
        <f t="shared" si="650"/>
        <v>1.3324195701853794E-3</v>
      </c>
      <c r="J1816" s="4">
        <f t="shared" si="651"/>
        <v>1.0711233552945934E-2</v>
      </c>
      <c r="K1816" s="4">
        <f t="shared" si="653"/>
        <v>-7.5767711214604254E-5</v>
      </c>
      <c r="L1816" s="4">
        <f t="shared" si="663"/>
        <v>7.1502269694218518E-3</v>
      </c>
      <c r="M1816" s="4">
        <f t="shared" si="656"/>
        <v>9.6728237508547071E-3</v>
      </c>
      <c r="N1816" s="4">
        <f t="shared" si="664"/>
        <v>4.3706933225668284E-3</v>
      </c>
      <c r="O1816" s="4">
        <f t="shared" si="666"/>
        <v>-5.2284830924131864E-3</v>
      </c>
      <c r="P1816" s="4">
        <f t="shared" si="644"/>
        <v>3.1909799554565674E-2</v>
      </c>
      <c r="T1816" s="4"/>
      <c r="U1816" s="4">
        <f t="shared" si="657"/>
        <v>7.9153367499337282E-3</v>
      </c>
      <c r="V1816" s="4">
        <f t="shared" si="658"/>
        <v>-2.1638166175655987E-3</v>
      </c>
      <c r="W1816" s="4">
        <f t="shared" si="659"/>
        <v>4.0958959772449928E-3</v>
      </c>
      <c r="X1816" s="4">
        <f t="shared" si="665"/>
        <v>-1.0447805448708504E-2</v>
      </c>
      <c r="Y1816" s="4">
        <f t="shared" si="654"/>
        <v>-1.2543650906835372E-2</v>
      </c>
      <c r="Z1816" s="4">
        <f t="shared" si="655"/>
        <v>-6.3174920076490022E-3</v>
      </c>
      <c r="AA1816" s="4">
        <f t="shared" si="648"/>
        <v>1.2043653123131314E-2</v>
      </c>
      <c r="AB1816" s="4">
        <f t="shared" si="649"/>
        <v>1.2043653123131314E-2</v>
      </c>
      <c r="AC1816" s="2">
        <f t="shared" si="660"/>
        <v>7.4136217472599844E-3</v>
      </c>
      <c r="AD1816" s="3">
        <f t="shared" si="661"/>
        <v>3679.1405213591711</v>
      </c>
    </row>
    <row r="1817" spans="1:30" x14ac:dyDescent="0.3">
      <c r="A1817" s="1">
        <f t="shared" si="646"/>
        <v>12</v>
      </c>
      <c r="B1817" s="1">
        <f t="shared" si="645"/>
        <v>3</v>
      </c>
      <c r="C1817" s="5">
        <v>41717</v>
      </c>
      <c r="D1817" s="3">
        <v>3682.74</v>
      </c>
      <c r="E1817" s="3">
        <v>3705.51</v>
      </c>
      <c r="F1817" s="3">
        <f t="shared" si="652"/>
        <v>3666.2459999999992</v>
      </c>
      <c r="G1817" s="3">
        <f t="shared" si="662"/>
        <v>3686.0459999999998</v>
      </c>
      <c r="H1817" s="4">
        <f t="shared" si="647"/>
        <v>-6.4425271541188765E-3</v>
      </c>
      <c r="I1817" s="4">
        <f t="shared" si="650"/>
        <v>-2.9946420188734554E-4</v>
      </c>
      <c r="J1817" s="4">
        <f t="shared" si="651"/>
        <v>-6.143062952231531E-3</v>
      </c>
      <c r="K1817" s="4">
        <f t="shared" si="653"/>
        <v>-1.2004872363501088E-2</v>
      </c>
      <c r="L1817" s="4">
        <f t="shared" si="663"/>
        <v>-5.4515074830078294E-3</v>
      </c>
      <c r="M1817" s="4">
        <f t="shared" si="656"/>
        <v>4.4988797805713531E-3</v>
      </c>
      <c r="N1817" s="4">
        <f t="shared" si="664"/>
        <v>-8.968960235439385E-4</v>
      </c>
      <c r="O1817" s="4">
        <f t="shared" si="666"/>
        <v>-5.3764316785873123E-3</v>
      </c>
      <c r="P1817" s="4">
        <f t="shared" si="644"/>
        <v>2.5261692650334015E-2</v>
      </c>
      <c r="T1817" s="4"/>
      <c r="U1817" s="4">
        <f t="shared" si="657"/>
        <v>1.1870653047791642E-4</v>
      </c>
      <c r="V1817" s="4">
        <f t="shared" si="658"/>
        <v>-9.8824805348268659E-3</v>
      </c>
      <c r="W1817" s="4">
        <f t="shared" si="659"/>
        <v>-6.5604549157553867E-3</v>
      </c>
      <c r="X1817" s="4">
        <f t="shared" si="665"/>
        <v>-1.0685819108511475E-2</v>
      </c>
      <c r="Y1817" s="4">
        <f t="shared" si="654"/>
        <v>-2.4324013605851409E-2</v>
      </c>
      <c r="Z1817" s="4">
        <f t="shared" si="655"/>
        <v>-1.8172132835639048E-2</v>
      </c>
      <c r="AA1817" s="4">
        <f t="shared" si="648"/>
        <v>-6.4425271541188765E-3</v>
      </c>
      <c r="AB1817" s="4">
        <f t="shared" si="649"/>
        <v>-6.4425271541188765E-3</v>
      </c>
      <c r="AC1817" s="2">
        <f t="shared" si="660"/>
        <v>6.515943094594854E-4</v>
      </c>
      <c r="AD1817" s="3">
        <f t="shared" si="661"/>
        <v>3680.340347572781</v>
      </c>
    </row>
    <row r="1818" spans="1:30" x14ac:dyDescent="0.3">
      <c r="A1818" s="1">
        <f t="shared" si="646"/>
        <v>12</v>
      </c>
      <c r="B1818" s="1">
        <f t="shared" si="645"/>
        <v>4</v>
      </c>
      <c r="C1818" s="5">
        <v>41718</v>
      </c>
      <c r="D1818" s="3">
        <v>3693.97</v>
      </c>
      <c r="E1818" s="3">
        <v>3675.61</v>
      </c>
      <c r="F1818" s="3">
        <f t="shared" si="652"/>
        <v>3674.7419999999997</v>
      </c>
      <c r="G1818" s="3">
        <f t="shared" si="662"/>
        <v>3683.35</v>
      </c>
      <c r="H1818" s="4">
        <f t="shared" si="647"/>
        <v>3.0493599874006905E-3</v>
      </c>
      <c r="I1818" s="4">
        <f t="shared" si="650"/>
        <v>-1.9360584781982042E-3</v>
      </c>
      <c r="J1818" s="4">
        <f t="shared" si="651"/>
        <v>4.9854184655988946E-3</v>
      </c>
      <c r="K1818" s="4">
        <f t="shared" si="653"/>
        <v>-3.4770306891064363E-3</v>
      </c>
      <c r="L1818" s="4">
        <f t="shared" si="663"/>
        <v>-1.5477606347439924E-4</v>
      </c>
      <c r="M1818" s="4">
        <f t="shared" si="656"/>
        <v>5.2324761847226467E-3</v>
      </c>
      <c r="N1818" s="4">
        <f t="shared" si="664"/>
        <v>2.8832448721951187E-3</v>
      </c>
      <c r="O1818" s="4">
        <f t="shared" si="666"/>
        <v>-2.3302842199585203E-3</v>
      </c>
      <c r="P1818" s="4">
        <f t="shared" si="644"/>
        <v>2.8388084632516648E-2</v>
      </c>
      <c r="T1818" s="4"/>
      <c r="U1818" s="4">
        <f t="shared" si="657"/>
        <v>-8.4855297957499038E-3</v>
      </c>
      <c r="V1818" s="4">
        <f t="shared" si="658"/>
        <v>-1.8400674497792438E-2</v>
      </c>
      <c r="W1818" s="4">
        <f t="shared" si="659"/>
        <v>1.1633607102853908E-2</v>
      </c>
      <c r="X1818" s="4">
        <f t="shared" si="665"/>
        <v>-4.6631083018821851E-3</v>
      </c>
      <c r="Y1818" s="4">
        <f t="shared" si="654"/>
        <v>-1.5902504121910653E-2</v>
      </c>
      <c r="Z1818" s="4">
        <f t="shared" si="655"/>
        <v>-9.6975236311220517E-3</v>
      </c>
      <c r="AA1818" s="4">
        <f t="shared" si="648"/>
        <v>3.0493599874006905E-3</v>
      </c>
      <c r="AB1818" s="4">
        <f t="shared" si="649"/>
        <v>3.0493599874006905E-3</v>
      </c>
      <c r="AC1818" s="2">
        <f t="shared" si="660"/>
        <v>2.4598020426476333E-3</v>
      </c>
      <c r="AD1818" s="3">
        <f t="shared" si="661"/>
        <v>3684.8835650485207</v>
      </c>
    </row>
    <row r="1819" spans="1:30" x14ac:dyDescent="0.3">
      <c r="A1819" s="1">
        <f t="shared" si="646"/>
        <v>12</v>
      </c>
      <c r="B1819" s="1">
        <f t="shared" si="645"/>
        <v>5</v>
      </c>
      <c r="C1819" s="5">
        <v>41719</v>
      </c>
      <c r="D1819" s="3">
        <v>3653.07</v>
      </c>
      <c r="E1819" s="3">
        <v>3711.47</v>
      </c>
      <c r="F1819" s="3">
        <f t="shared" si="652"/>
        <v>3679.7820000000002</v>
      </c>
      <c r="G1819" s="3">
        <f t="shared" si="662"/>
        <v>3678.317</v>
      </c>
      <c r="H1819" s="4">
        <f t="shared" si="647"/>
        <v>-1.1072098582284003E-2</v>
      </c>
      <c r="I1819" s="4">
        <f t="shared" si="650"/>
        <v>4.7374504936423421E-3</v>
      </c>
      <c r="J1819" s="4">
        <f t="shared" si="651"/>
        <v>-1.5809549075926344E-2</v>
      </c>
      <c r="K1819" s="4">
        <f t="shared" si="653"/>
        <v>-2.0330430404145727E-3</v>
      </c>
      <c r="L1819" s="4">
        <f t="shared" si="663"/>
        <v>-3.4780406386022457E-3</v>
      </c>
      <c r="M1819" s="4">
        <f t="shared" si="656"/>
        <v>-7.2591256764667003E-3</v>
      </c>
      <c r="N1819" s="4">
        <f t="shared" si="664"/>
        <v>-6.8637368666158586E-3</v>
      </c>
      <c r="O1819" s="4">
        <f t="shared" si="666"/>
        <v>4.0103255617881546E-4</v>
      </c>
      <c r="P1819" s="4">
        <f t="shared" si="644"/>
        <v>1.7001670378619198E-2</v>
      </c>
      <c r="T1819" s="4"/>
      <c r="U1819" s="4">
        <f t="shared" si="657"/>
        <v>-1.7894027293129049E-2</v>
      </c>
      <c r="V1819" s="4">
        <f t="shared" si="658"/>
        <v>-2.7715087020197718E-2</v>
      </c>
      <c r="W1819" s="4">
        <f t="shared" si="659"/>
        <v>6.9462246442127951E-3</v>
      </c>
      <c r="X1819" s="4">
        <f t="shared" si="665"/>
        <v>7.968773287584845E-4</v>
      </c>
      <c r="Y1819" s="4">
        <f t="shared" si="654"/>
        <v>-1.447652130674356E-2</v>
      </c>
      <c r="Z1819" s="4">
        <f t="shared" si="655"/>
        <v>-8.2625496381648639E-3</v>
      </c>
      <c r="AA1819" s="4">
        <f t="shared" si="648"/>
        <v>-1.1072098582284003E-2</v>
      </c>
      <c r="AB1819" s="4">
        <f t="shared" si="649"/>
        <v>-1.1072098582284003E-2</v>
      </c>
      <c r="AC1819" s="2">
        <f t="shared" si="660"/>
        <v>-5.805813566583949E-3</v>
      </c>
      <c r="AD1819" s="3">
        <f t="shared" si="661"/>
        <v>3674.279043365681</v>
      </c>
    </row>
    <row r="1820" spans="1:30" x14ac:dyDescent="0.3">
      <c r="A1820" s="1">
        <f t="shared" si="646"/>
        <v>13</v>
      </c>
      <c r="B1820" s="1">
        <f t="shared" si="645"/>
        <v>1</v>
      </c>
      <c r="C1820" s="5">
        <v>41722</v>
      </c>
      <c r="D1820" s="3">
        <v>3617.39</v>
      </c>
      <c r="E1820" s="3">
        <v>3665.38</v>
      </c>
      <c r="F1820" s="3">
        <f t="shared" si="652"/>
        <v>3670.7580000000003</v>
      </c>
      <c r="G1820" s="3">
        <f t="shared" si="662"/>
        <v>3669.422</v>
      </c>
      <c r="H1820" s="4">
        <f t="shared" si="647"/>
        <v>-9.7671273750572236E-3</v>
      </c>
      <c r="I1820" s="4">
        <f t="shared" si="650"/>
        <v>3.369768441338366E-3</v>
      </c>
      <c r="J1820" s="4">
        <f t="shared" si="651"/>
        <v>-1.3136895816395589E-2</v>
      </c>
      <c r="K1820" s="4">
        <f t="shared" si="653"/>
        <v>8.4942254049333154E-3</v>
      </c>
      <c r="L1820" s="4">
        <f t="shared" si="663"/>
        <v>6.0588308828829485E-3</v>
      </c>
      <c r="M1820" s="4">
        <f t="shared" si="656"/>
        <v>-1.4538686560105676E-2</v>
      </c>
      <c r="N1820" s="4">
        <f t="shared" si="664"/>
        <v>-1.4179889911817217E-2</v>
      </c>
      <c r="O1820" s="4">
        <f t="shared" si="666"/>
        <v>3.6932705624780304E-4</v>
      </c>
      <c r="P1820" s="4">
        <f t="shared" si="644"/>
        <v>7.068485523385265E-3</v>
      </c>
      <c r="T1820" s="4"/>
      <c r="U1820" s="4">
        <f t="shared" si="657"/>
        <v>2.5841278705308287E-3</v>
      </c>
      <c r="V1820" s="4">
        <f t="shared" si="658"/>
        <v>-7.4417134081745341E-3</v>
      </c>
      <c r="W1820" s="4">
        <f t="shared" si="659"/>
        <v>-1.2319420288272345E-2</v>
      </c>
      <c r="X1820" s="4">
        <f t="shared" si="665"/>
        <v>7.2844529817458624E-4</v>
      </c>
      <c r="Y1820" s="4">
        <f t="shared" si="654"/>
        <v>-4.0805155602155353E-3</v>
      </c>
      <c r="Z1820" s="4">
        <f t="shared" si="655"/>
        <v>2.1990055210073861E-3</v>
      </c>
      <c r="AA1820" s="4">
        <f t="shared" si="648"/>
        <v>-9.7671273750572236E-3</v>
      </c>
      <c r="AB1820" s="4">
        <f t="shared" si="649"/>
        <v>-9.7671273750572236E-3</v>
      </c>
      <c r="AC1820" s="2">
        <f t="shared" si="660"/>
        <v>-1.0484362734030485E-2</v>
      </c>
      <c r="AD1820" s="3">
        <f t="shared" si="661"/>
        <v>3655.3160289104544</v>
      </c>
    </row>
    <row r="1821" spans="1:30" x14ac:dyDescent="0.3">
      <c r="A1821" s="1">
        <f t="shared" si="646"/>
        <v>13</v>
      </c>
      <c r="B1821" s="1">
        <f t="shared" si="645"/>
        <v>2</v>
      </c>
      <c r="C1821" s="5">
        <v>41723</v>
      </c>
      <c r="D1821" s="3">
        <v>3629.73</v>
      </c>
      <c r="E1821" s="3">
        <v>3640.26</v>
      </c>
      <c r="F1821" s="3">
        <f t="shared" si="652"/>
        <v>3655.3799999999997</v>
      </c>
      <c r="G1821" s="3">
        <f t="shared" si="662"/>
        <v>3663.2450000000003</v>
      </c>
      <c r="H1821" s="4">
        <f t="shared" si="647"/>
        <v>3.4112993069589249E-3</v>
      </c>
      <c r="I1821" s="4">
        <f t="shared" si="650"/>
        <v>6.3222378565762462E-3</v>
      </c>
      <c r="J1821" s="4">
        <f t="shared" si="651"/>
        <v>-2.9109385496173213E-3</v>
      </c>
      <c r="K1821" s="4">
        <f t="shared" si="653"/>
        <v>1.2274733993293423E-2</v>
      </c>
      <c r="L1821" s="4">
        <f t="shared" si="663"/>
        <v>1.3705707399226845E-2</v>
      </c>
      <c r="M1821" s="4">
        <f t="shared" si="656"/>
        <v>-7.0170543144624196E-3</v>
      </c>
      <c r="N1821" s="4">
        <f t="shared" si="664"/>
        <v>-9.148992218647763E-3</v>
      </c>
      <c r="O1821" s="4">
        <f t="shared" si="666"/>
        <v>-2.1668278356794281E-3</v>
      </c>
      <c r="P1821" s="4">
        <f t="shared" si="644"/>
        <v>1.0503897550111364E-2</v>
      </c>
      <c r="T1821" s="4"/>
      <c r="U1821" s="4">
        <f t="shared" si="657"/>
        <v>2.4666956009719722E-2</v>
      </c>
      <c r="V1821" s="4">
        <f t="shared" si="658"/>
        <v>1.4420286449622465E-2</v>
      </c>
      <c r="W1821" s="4">
        <f t="shared" si="659"/>
        <v>-2.0743966201013288E-2</v>
      </c>
      <c r="X1821" s="4">
        <f t="shared" si="665"/>
        <v>-4.2848075922541189E-3</v>
      </c>
      <c r="Y1821" s="4">
        <f t="shared" si="654"/>
        <v>-3.4714548293214494E-4</v>
      </c>
      <c r="Z1821" s="4">
        <f t="shared" si="655"/>
        <v>5.9559154290406893E-3</v>
      </c>
      <c r="AA1821" s="4">
        <f t="shared" si="648"/>
        <v>3.4112993069589249E-3</v>
      </c>
      <c r="AB1821" s="4">
        <f t="shared" si="649"/>
        <v>3.4112993069589249E-3</v>
      </c>
      <c r="AC1821" s="2">
        <f t="shared" si="660"/>
        <v>-4.6993447465706112E-3</v>
      </c>
      <c r="AD1821" s="3">
        <f t="shared" si="661"/>
        <v>3646.7873526069698</v>
      </c>
    </row>
    <row r="1822" spans="1:30" x14ac:dyDescent="0.3">
      <c r="A1822" s="1">
        <f t="shared" si="646"/>
        <v>13</v>
      </c>
      <c r="B1822" s="1">
        <f t="shared" si="645"/>
        <v>3</v>
      </c>
      <c r="C1822" s="5">
        <v>41724</v>
      </c>
      <c r="D1822" s="3">
        <v>3582.89</v>
      </c>
      <c r="E1822" s="3">
        <v>3645.73</v>
      </c>
      <c r="F1822" s="3">
        <f t="shared" si="652"/>
        <v>3635.41</v>
      </c>
      <c r="G1822" s="3">
        <f t="shared" si="662"/>
        <v>3650.828</v>
      </c>
      <c r="H1822" s="4">
        <f t="shared" si="647"/>
        <v>-1.2904541109118348E-2</v>
      </c>
      <c r="I1822" s="4">
        <f t="shared" si="650"/>
        <v>4.4080413694682526E-3</v>
      </c>
      <c r="J1822" s="4">
        <f t="shared" si="651"/>
        <v>-1.7312582478586601E-2</v>
      </c>
      <c r="K1822" s="4">
        <f t="shared" si="653"/>
        <v>5.1822036349810996E-3</v>
      </c>
      <c r="L1822" s="4">
        <f t="shared" si="663"/>
        <v>7.8922307352520798E-3</v>
      </c>
      <c r="M1822" s="4">
        <f t="shared" si="656"/>
        <v>-1.4446788670328789E-2</v>
      </c>
      <c r="N1822" s="4">
        <f t="shared" si="664"/>
        <v>-1.8608929262074275E-2</v>
      </c>
      <c r="O1822" s="4">
        <f t="shared" si="666"/>
        <v>-4.3032300740464043E-3</v>
      </c>
      <c r="P1822" s="4">
        <f t="shared" si="644"/>
        <v>-2.5361915367483651E-3</v>
      </c>
      <c r="T1822" s="4"/>
      <c r="U1822" s="4">
        <f t="shared" si="657"/>
        <v>1.4604392062219439E-2</v>
      </c>
      <c r="V1822" s="4">
        <f t="shared" si="658"/>
        <v>4.4583481415972097E-3</v>
      </c>
      <c r="W1822" s="4">
        <f t="shared" si="659"/>
        <v>-2.7112964803380071E-2</v>
      </c>
      <c r="X1822" s="4">
        <f t="shared" si="665"/>
        <v>-8.4107831280277809E-3</v>
      </c>
      <c r="Y1822" s="4">
        <f t="shared" si="654"/>
        <v>-7.3512403006171989E-3</v>
      </c>
      <c r="Z1822" s="4">
        <f t="shared" si="655"/>
        <v>-1.0923419557491312E-3</v>
      </c>
      <c r="AA1822" s="4">
        <f t="shared" si="648"/>
        <v>-1.2904541109118348E-2</v>
      </c>
      <c r="AB1822" s="4">
        <f t="shared" si="649"/>
        <v>-1.2904541109118348E-2</v>
      </c>
      <c r="AC1822" s="2">
        <f t="shared" si="660"/>
        <v>-1.1889350516290875E-2</v>
      </c>
      <c r="AD1822" s="3">
        <f t="shared" si="661"/>
        <v>3625.4882350713133</v>
      </c>
    </row>
    <row r="1823" spans="1:30" x14ac:dyDescent="0.3">
      <c r="A1823" s="1">
        <f t="shared" si="646"/>
        <v>13</v>
      </c>
      <c r="B1823" s="1">
        <f t="shared" si="645"/>
        <v>4</v>
      </c>
      <c r="C1823" s="5">
        <v>41725</v>
      </c>
      <c r="D1823" s="3">
        <v>3563.13</v>
      </c>
      <c r="E1823" s="3">
        <v>3578.53</v>
      </c>
      <c r="F1823" s="3">
        <f t="shared" si="652"/>
        <v>3609.2419999999997</v>
      </c>
      <c r="G1823" s="3">
        <f t="shared" si="662"/>
        <v>3641.9919999999997</v>
      </c>
      <c r="H1823" s="4">
        <f t="shared" si="647"/>
        <v>-5.5151009380694817E-3</v>
      </c>
      <c r="I1823" s="4">
        <f t="shared" si="650"/>
        <v>-1.2168947413958209E-3</v>
      </c>
      <c r="J1823" s="4">
        <f t="shared" si="651"/>
        <v>-4.2982061966736606E-3</v>
      </c>
      <c r="K1823" s="4">
        <f t="shared" si="653"/>
        <v>1.0572470826623232E-2</v>
      </c>
      <c r="L1823" s="4">
        <f t="shared" si="663"/>
        <v>1.8941258158761468E-2</v>
      </c>
      <c r="M1823" s="4">
        <f t="shared" si="656"/>
        <v>-1.2776089827171364E-2</v>
      </c>
      <c r="N1823" s="4">
        <f t="shared" si="664"/>
        <v>-2.1653534659054615E-2</v>
      </c>
      <c r="O1823" s="4">
        <f t="shared" si="666"/>
        <v>-9.191357037211665E-3</v>
      </c>
      <c r="P1823" s="4">
        <f t="shared" si="644"/>
        <v>-8.0373051224944016E-3</v>
      </c>
      <c r="T1823" s="4"/>
      <c r="U1823" s="4">
        <f t="shared" si="657"/>
        <v>3.1002905475747213E-2</v>
      </c>
      <c r="V1823" s="4">
        <f t="shared" si="658"/>
        <v>2.0692876420989766E-2</v>
      </c>
      <c r="W1823" s="4">
        <f t="shared" si="659"/>
        <v>-3.5419887005037856E-2</v>
      </c>
      <c r="X1823" s="4">
        <f t="shared" si="665"/>
        <v>-1.7824380595971093E-2</v>
      </c>
      <c r="Y1823" s="4">
        <f t="shared" si="654"/>
        <v>-2.0281834230852953E-3</v>
      </c>
      <c r="Z1823" s="4">
        <f t="shared" si="655"/>
        <v>4.2642781248340362E-3</v>
      </c>
      <c r="AA1823" s="4">
        <f t="shared" si="648"/>
        <v>-5.5151009380694817E-3</v>
      </c>
      <c r="AB1823" s="4">
        <f t="shared" si="649"/>
        <v>-5.5151009380694817E-3</v>
      </c>
      <c r="AC1823" s="2">
        <f t="shared" si="660"/>
        <v>-1.1667314050907231E-2</v>
      </c>
      <c r="AD1823" s="3">
        <f t="shared" si="661"/>
        <v>3604.7021567142092</v>
      </c>
    </row>
    <row r="1824" spans="1:30" x14ac:dyDescent="0.3">
      <c r="A1824" s="1">
        <f t="shared" si="646"/>
        <v>13</v>
      </c>
      <c r="B1824" s="1">
        <f t="shared" si="645"/>
        <v>5</v>
      </c>
      <c r="C1824" s="5">
        <v>41726</v>
      </c>
      <c r="D1824" s="3">
        <v>3571.49</v>
      </c>
      <c r="E1824" s="3">
        <v>3576.18</v>
      </c>
      <c r="F1824" s="3">
        <f t="shared" si="652"/>
        <v>3592.9259999999995</v>
      </c>
      <c r="G1824" s="3">
        <f t="shared" si="662"/>
        <v>3636.3539999999994</v>
      </c>
      <c r="H1824" s="4">
        <f t="shared" si="647"/>
        <v>2.3462517505675271E-3</v>
      </c>
      <c r="I1824" s="4">
        <f t="shared" si="650"/>
        <v>3.6625102087209072E-3</v>
      </c>
      <c r="J1824" s="4">
        <f t="shared" si="651"/>
        <v>-1.3162584581533801E-3</v>
      </c>
      <c r="K1824" s="4">
        <f t="shared" si="653"/>
        <v>9.8663253936846947E-3</v>
      </c>
      <c r="L1824" s="4">
        <f t="shared" si="663"/>
        <v>2.2573162110591127E-2</v>
      </c>
      <c r="M1824" s="4">
        <f t="shared" si="656"/>
        <v>-5.9661679644945924E-3</v>
      </c>
      <c r="N1824" s="4">
        <f t="shared" si="664"/>
        <v>-1.7837647269765153E-2</v>
      </c>
      <c r="O1824" s="4">
        <f t="shared" si="666"/>
        <v>-1.2159630854349273E-2</v>
      </c>
      <c r="P1824" s="4">
        <f t="shared" si="644"/>
        <v>-5.7099109131403727E-3</v>
      </c>
      <c r="T1824" s="4"/>
      <c r="U1824" s="4">
        <f t="shared" si="657"/>
        <v>2.5241851967231072E-2</v>
      </c>
      <c r="V1824" s="4">
        <f t="shared" si="658"/>
        <v>1.4989433447558691E-2</v>
      </c>
      <c r="W1824" s="4">
        <f t="shared" si="659"/>
        <v>-2.2331901660794996E-2</v>
      </c>
      <c r="X1824" s="4">
        <f t="shared" si="665"/>
        <v>-2.3603572168134055E-2</v>
      </c>
      <c r="Y1824" s="4">
        <f t="shared" si="654"/>
        <v>-2.7255240501267942E-3</v>
      </c>
      <c r="Z1824" s="4">
        <f t="shared" si="655"/>
        <v>3.5625405909775034E-3</v>
      </c>
      <c r="AA1824" s="4">
        <f t="shared" si="648"/>
        <v>2.3462517505675271E-3</v>
      </c>
      <c r="AB1824" s="4">
        <f t="shared" si="649"/>
        <v>2.3462517505675271E-3</v>
      </c>
      <c r="AC1824" s="2">
        <f t="shared" si="660"/>
        <v>-6.1994959553220777E-3</v>
      </c>
      <c r="AD1824" s="3">
        <f t="shared" si="661"/>
        <v>3593.631437809473</v>
      </c>
    </row>
    <row r="1825" spans="1:30" x14ac:dyDescent="0.3">
      <c r="A1825" s="1">
        <f t="shared" si="646"/>
        <v>14</v>
      </c>
      <c r="B1825" s="1">
        <f t="shared" si="645"/>
        <v>1</v>
      </c>
      <c r="C1825" s="5">
        <v>41729</v>
      </c>
      <c r="D1825" s="3">
        <v>3595.74</v>
      </c>
      <c r="E1825" s="3">
        <v>3598.08</v>
      </c>
      <c r="F1825" s="3">
        <f t="shared" si="652"/>
        <v>3588.596</v>
      </c>
      <c r="G1825" s="3">
        <f t="shared" si="662"/>
        <v>3629.6769999999997</v>
      </c>
      <c r="H1825" s="4">
        <f t="shared" si="647"/>
        <v>6.7898832140087196E-3</v>
      </c>
      <c r="I1825" s="4">
        <f t="shared" si="650"/>
        <v>7.4450719447625912E-3</v>
      </c>
      <c r="J1825" s="4">
        <f t="shared" si="651"/>
        <v>-6.551887307538716E-4</v>
      </c>
      <c r="K1825" s="4">
        <f t="shared" si="653"/>
        <v>4.2895262201490597E-3</v>
      </c>
      <c r="L1825" s="4">
        <f t="shared" si="663"/>
        <v>1.7347879394252166E-2</v>
      </c>
      <c r="M1825" s="4">
        <f t="shared" si="656"/>
        <v>1.9907507002738059E-3</v>
      </c>
      <c r="N1825" s="4">
        <f t="shared" si="664"/>
        <v>-9.3498677706032526E-3</v>
      </c>
      <c r="O1825" s="4">
        <f t="shared" si="666"/>
        <v>-1.1424908363785947E-2</v>
      </c>
      <c r="P1825" s="4">
        <f t="shared" si="644"/>
        <v>1.04120267260573E-3</v>
      </c>
      <c r="T1825" s="4"/>
      <c r="U1825" s="4">
        <f t="shared" si="657"/>
        <v>1.2851778949402096E-2</v>
      </c>
      <c r="V1825" s="4">
        <f t="shared" si="658"/>
        <v>2.7232611599080107E-3</v>
      </c>
      <c r="W1825" s="4">
        <f t="shared" si="659"/>
        <v>-5.9849781195834822E-3</v>
      </c>
      <c r="X1825" s="4">
        <f t="shared" si="665"/>
        <v>-2.2382842998639588E-2</v>
      </c>
      <c r="Y1825" s="4">
        <f t="shared" si="654"/>
        <v>-8.2327870743665373E-3</v>
      </c>
      <c r="Z1825" s="4">
        <f t="shared" si="655"/>
        <v>-1.9794471020740537E-3</v>
      </c>
      <c r="AA1825" s="4">
        <f t="shared" si="648"/>
        <v>6.7898832140087196E-3</v>
      </c>
      <c r="AB1825" s="4">
        <f t="shared" si="649"/>
        <v>6.7898832140087196E-3</v>
      </c>
      <c r="AC1825" s="2">
        <f t="shared" si="660"/>
        <v>3.9093708861528731E-4</v>
      </c>
      <c r="AD1825" s="3">
        <f t="shared" si="661"/>
        <v>3594.3342918729822</v>
      </c>
    </row>
    <row r="1826" spans="1:30" x14ac:dyDescent="0.3">
      <c r="A1826" s="1">
        <f t="shared" si="646"/>
        <v>14</v>
      </c>
      <c r="B1826" s="1">
        <f t="shared" si="645"/>
        <v>2</v>
      </c>
      <c r="C1826" s="5">
        <v>41730</v>
      </c>
      <c r="D1826" s="3">
        <v>3658.4</v>
      </c>
      <c r="E1826" s="3">
        <v>3615.91</v>
      </c>
      <c r="F1826" s="3">
        <f t="shared" si="652"/>
        <v>3594.3300000000004</v>
      </c>
      <c r="G1826" s="3">
        <f t="shared" si="662"/>
        <v>3624.8549999999996</v>
      </c>
      <c r="H1826" s="4">
        <f t="shared" si="647"/>
        <v>1.7426176531117464E-2</v>
      </c>
      <c r="I1826" s="4">
        <f t="shared" si="650"/>
        <v>5.6094155862214936E-3</v>
      </c>
      <c r="J1826" s="4">
        <f t="shared" si="651"/>
        <v>1.181676094489597E-2</v>
      </c>
      <c r="K1826" s="4">
        <f t="shared" si="653"/>
        <v>-4.8467074927552554E-3</v>
      </c>
      <c r="L1826" s="4">
        <f t="shared" si="663"/>
        <v>7.060515437094312E-3</v>
      </c>
      <c r="M1826" s="4">
        <f t="shared" si="656"/>
        <v>1.7825297065099673E-2</v>
      </c>
      <c r="N1826" s="4">
        <f t="shared" si="664"/>
        <v>9.2541632699792223E-3</v>
      </c>
      <c r="O1826" s="4">
        <f t="shared" si="666"/>
        <v>-8.3438115022958625E-3</v>
      </c>
      <c r="P1826" s="4">
        <f t="shared" si="644"/>
        <v>1.8485523385300694E-2</v>
      </c>
      <c r="T1826" s="4"/>
      <c r="U1826" s="4">
        <f t="shared" si="657"/>
        <v>9.4528525421749728E-3</v>
      </c>
      <c r="V1826" s="4">
        <f t="shared" si="658"/>
        <v>-6.4167598324682573E-4</v>
      </c>
      <c r="W1826" s="4">
        <f t="shared" si="659"/>
        <v>7.8986591289159445E-3</v>
      </c>
      <c r="X1826" s="4">
        <f t="shared" si="665"/>
        <v>-1.670140997652755E-2</v>
      </c>
      <c r="Y1826" s="4">
        <f t="shared" si="654"/>
        <v>-1.7255102661174779E-2</v>
      </c>
      <c r="Z1826" s="4">
        <f t="shared" si="655"/>
        <v>-1.105865064198896E-2</v>
      </c>
      <c r="AA1826" s="4">
        <f t="shared" si="648"/>
        <v>1.7426176531117464E-2</v>
      </c>
      <c r="AB1826" s="4">
        <f t="shared" si="649"/>
        <v>1.7426176531117464E-2</v>
      </c>
      <c r="AC1826" s="2">
        <f t="shared" si="660"/>
        <v>1.1674631556056816E-2</v>
      </c>
      <c r="AD1826" s="3">
        <f t="shared" si="661"/>
        <v>3615.6895279153218</v>
      </c>
    </row>
    <row r="1827" spans="1:30" x14ac:dyDescent="0.3">
      <c r="A1827" s="1">
        <f t="shared" si="646"/>
        <v>14</v>
      </c>
      <c r="B1827" s="1">
        <f t="shared" si="645"/>
        <v>3</v>
      </c>
      <c r="C1827" s="5">
        <v>41731</v>
      </c>
      <c r="D1827" s="3">
        <v>3665.99</v>
      </c>
      <c r="E1827" s="3">
        <v>3670.33</v>
      </c>
      <c r="F1827" s="3">
        <f t="shared" si="652"/>
        <v>3610.95</v>
      </c>
      <c r="G1827" s="3">
        <f t="shared" si="662"/>
        <v>3623.1799999999994</v>
      </c>
      <c r="H1827" s="4">
        <f t="shared" si="647"/>
        <v>2.0746774546248881E-3</v>
      </c>
      <c r="I1827" s="4">
        <f t="shared" si="650"/>
        <v>3.2609884102339374E-3</v>
      </c>
      <c r="J1827" s="4">
        <f t="shared" si="651"/>
        <v>-1.1863109556090492E-3</v>
      </c>
      <c r="K1827" s="4">
        <f t="shared" si="653"/>
        <v>-1.6731357970697584E-2</v>
      </c>
      <c r="L1827" s="4">
        <f t="shared" si="663"/>
        <v>-1.0927363510460014E-2</v>
      </c>
      <c r="M1827" s="4">
        <f t="shared" si="656"/>
        <v>1.5242526205015292E-2</v>
      </c>
      <c r="N1827" s="4">
        <f t="shared" si="664"/>
        <v>1.1815587412162909E-2</v>
      </c>
      <c r="O1827" s="4">
        <f t="shared" si="666"/>
        <v>-3.3360702020462586E-3</v>
      </c>
      <c r="P1827" s="4">
        <f t="shared" si="644"/>
        <v>2.0598552338530005E-2</v>
      </c>
      <c r="T1827" s="4"/>
      <c r="U1827" s="4">
        <f t="shared" si="657"/>
        <v>-2.0640170566367869E-2</v>
      </c>
      <c r="V1827" s="4">
        <f t="shared" si="658"/>
        <v>-3.0433768860704185E-2</v>
      </c>
      <c r="W1827" s="4">
        <f t="shared" si="659"/>
        <v>2.3193567204128487E-2</v>
      </c>
      <c r="X1827" s="4">
        <f t="shared" si="665"/>
        <v>-6.7282644873618213E-3</v>
      </c>
      <c r="Y1827" s="4">
        <f t="shared" si="654"/>
        <v>-2.8991565477297421E-2</v>
      </c>
      <c r="Z1827" s="4">
        <f t="shared" si="655"/>
        <v>-2.2869114787359941E-2</v>
      </c>
      <c r="AA1827" s="4">
        <f t="shared" si="648"/>
        <v>2.0746774546248881E-3</v>
      </c>
      <c r="AB1827" s="4">
        <f t="shared" si="649"/>
        <v>2.0746774546248881E-3</v>
      </c>
      <c r="AC1827" s="2">
        <f t="shared" si="660"/>
        <v>9.1472284584660536E-3</v>
      </c>
      <c r="AD1827" s="3">
        <f t="shared" si="661"/>
        <v>3632.4563519435478</v>
      </c>
    </row>
    <row r="1828" spans="1:30" x14ac:dyDescent="0.3">
      <c r="A1828" s="1">
        <f t="shared" si="646"/>
        <v>14</v>
      </c>
      <c r="B1828" s="1">
        <f t="shared" si="645"/>
        <v>4</v>
      </c>
      <c r="C1828" s="5">
        <v>41732</v>
      </c>
      <c r="D1828" s="3">
        <v>3637.58</v>
      </c>
      <c r="E1828" s="3">
        <v>3670.43</v>
      </c>
      <c r="F1828" s="3">
        <f t="shared" si="652"/>
        <v>3625.8399999999992</v>
      </c>
      <c r="G1828" s="3">
        <f t="shared" si="662"/>
        <v>3617.5409999999997</v>
      </c>
      <c r="H1828" s="4">
        <f t="shared" si="647"/>
        <v>-7.7496119738460429E-3</v>
      </c>
      <c r="I1828" s="4">
        <f t="shared" si="650"/>
        <v>1.2111325999252739E-3</v>
      </c>
      <c r="J1828" s="4">
        <f t="shared" si="651"/>
        <v>-8.9607445737713166E-3</v>
      </c>
      <c r="K1828" s="4">
        <f t="shared" si="653"/>
        <v>-1.1752623438689151E-2</v>
      </c>
      <c r="L1828" s="4">
        <f t="shared" si="663"/>
        <v>-1.3823157061409335E-2</v>
      </c>
      <c r="M1828" s="4">
        <f t="shared" si="656"/>
        <v>3.2378703969289028E-3</v>
      </c>
      <c r="N1828" s="4">
        <f t="shared" si="664"/>
        <v>5.5393981712992934E-3</v>
      </c>
      <c r="O1828" s="4">
        <f t="shared" si="666"/>
        <v>2.2814618510107057E-3</v>
      </c>
      <c r="P1828" s="4">
        <f t="shared" si="644"/>
        <v>1.2689309576837397E-2</v>
      </c>
      <c r="T1828" s="4"/>
      <c r="U1828" s="4">
        <f t="shared" si="657"/>
        <v>-2.8057905231601746E-2</v>
      </c>
      <c r="V1828" s="4">
        <f t="shared" si="658"/>
        <v>-3.7777326179285732E-2</v>
      </c>
      <c r="W1828" s="4">
        <f t="shared" si="659"/>
        <v>2.0894550577722344E-2</v>
      </c>
      <c r="X1828" s="4">
        <f t="shared" si="665"/>
        <v>4.5987495435328256E-3</v>
      </c>
      <c r="Y1828" s="4">
        <f t="shared" si="654"/>
        <v>-2.4074909929478541E-2</v>
      </c>
      <c r="Z1828" s="4">
        <f t="shared" si="655"/>
        <v>-1.7921458498372764E-2</v>
      </c>
      <c r="AA1828" s="4">
        <f t="shared" si="648"/>
        <v>-7.7496119738460429E-3</v>
      </c>
      <c r="AB1828" s="4">
        <f t="shared" si="649"/>
        <v>-7.7496119738460429E-3</v>
      </c>
      <c r="AC1828" s="2">
        <f t="shared" si="660"/>
        <v>9.3902137436636989E-4</v>
      </c>
      <c r="AD1828" s="3">
        <f t="shared" si="661"/>
        <v>3634.1642346290323</v>
      </c>
    </row>
    <row r="1829" spans="1:30" x14ac:dyDescent="0.3">
      <c r="A1829" s="1">
        <f t="shared" si="646"/>
        <v>14</v>
      </c>
      <c r="B1829" s="1">
        <f t="shared" si="645"/>
        <v>5</v>
      </c>
      <c r="C1829" s="5">
        <v>41733</v>
      </c>
      <c r="D1829" s="3">
        <v>3539.38</v>
      </c>
      <c r="E1829" s="3">
        <v>3659.92</v>
      </c>
      <c r="F1829" s="3">
        <f t="shared" si="652"/>
        <v>3619.4180000000001</v>
      </c>
      <c r="G1829" s="3">
        <f t="shared" si="662"/>
        <v>3606.1719999999996</v>
      </c>
      <c r="H1829" s="4">
        <f t="shared" si="647"/>
        <v>-2.6995969848085766E-2</v>
      </c>
      <c r="I1829" s="4">
        <f t="shared" si="650"/>
        <v>6.1414456864179335E-3</v>
      </c>
      <c r="J1829" s="4">
        <f t="shared" si="651"/>
        <v>-3.3137415534503702E-2</v>
      </c>
      <c r="K1829" s="4">
        <f t="shared" si="653"/>
        <v>5.078926099219411E-4</v>
      </c>
      <c r="L1829" s="4">
        <f t="shared" si="663"/>
        <v>-6.5941275976520476E-3</v>
      </c>
      <c r="M1829" s="4">
        <f t="shared" si="656"/>
        <v>-2.211350001574839E-2</v>
      </c>
      <c r="N1829" s="4">
        <f t="shared" si="664"/>
        <v>-1.8521579114917277E-2</v>
      </c>
      <c r="O1829" s="4">
        <f t="shared" si="666"/>
        <v>3.742463369290822E-3</v>
      </c>
      <c r="P1829" s="4">
        <f t="shared" ref="P1829:P1892" si="667">(D1829-3592)/3592</f>
        <v>-1.4649220489977698E-2</v>
      </c>
      <c r="T1829" s="4"/>
      <c r="U1829" s="4">
        <f t="shared" si="657"/>
        <v>-1.8168672579022358E-2</v>
      </c>
      <c r="V1829" s="4">
        <f t="shared" si="658"/>
        <v>-2.7986985853232119E-2</v>
      </c>
      <c r="W1829" s="4">
        <f t="shared" si="659"/>
        <v>-8.990645360899701E-3</v>
      </c>
      <c r="X1829" s="4">
        <f t="shared" si="665"/>
        <v>7.3733775758255665E-3</v>
      </c>
      <c r="Y1829" s="4">
        <f t="shared" si="654"/>
        <v>-1.1967268145812716E-2</v>
      </c>
      <c r="Z1829" s="4">
        <f t="shared" si="655"/>
        <v>-5.7374750093659183E-3</v>
      </c>
      <c r="AA1829" s="4">
        <f t="shared" si="648"/>
        <v>-2.6995969848085766E-2</v>
      </c>
      <c r="AB1829" s="4">
        <f t="shared" si="649"/>
        <v>-2.6995969848085766E-2</v>
      </c>
      <c r="AC1829" s="2">
        <f t="shared" si="660"/>
        <v>-1.7853265191273084E-2</v>
      </c>
      <c r="AD1829" s="3">
        <f t="shared" si="661"/>
        <v>3602.5694897526882</v>
      </c>
    </row>
    <row r="1830" spans="1:30" x14ac:dyDescent="0.3">
      <c r="A1830" s="1">
        <f t="shared" si="646"/>
        <v>15</v>
      </c>
      <c r="B1830" s="1">
        <f t="shared" si="645"/>
        <v>1</v>
      </c>
      <c r="C1830" s="5">
        <v>41736</v>
      </c>
      <c r="D1830" s="3">
        <v>3507.75</v>
      </c>
      <c r="E1830" s="3">
        <v>3522.21</v>
      </c>
      <c r="F1830" s="3">
        <f t="shared" si="652"/>
        <v>3601.8199999999997</v>
      </c>
      <c r="G1830" s="3">
        <f t="shared" si="662"/>
        <v>3595.2080000000001</v>
      </c>
      <c r="H1830" s="4">
        <f t="shared" si="647"/>
        <v>-8.9365934146658759E-3</v>
      </c>
      <c r="I1830" s="4">
        <f t="shared" si="650"/>
        <v>-4.8511321191847361E-3</v>
      </c>
      <c r="J1830" s="4">
        <f t="shared" si="651"/>
        <v>-4.0854612954811399E-3</v>
      </c>
      <c r="K1830" s="4">
        <f t="shared" si="653"/>
        <v>2.4286033147048219E-2</v>
      </c>
      <c r="L1830" s="4">
        <f t="shared" si="663"/>
        <v>1.8518937089421279E-2</v>
      </c>
      <c r="M1830" s="4">
        <f t="shared" si="656"/>
        <v>-2.6117351783265047E-2</v>
      </c>
      <c r="N1830" s="4">
        <f t="shared" si="664"/>
        <v>-2.4326269856987433E-2</v>
      </c>
      <c r="O1830" s="4">
        <f t="shared" si="666"/>
        <v>1.8849689972203335E-3</v>
      </c>
      <c r="P1830" s="4">
        <f t="shared" si="667"/>
        <v>-2.345489977728285E-2</v>
      </c>
      <c r="T1830" s="4"/>
      <c r="U1830" s="4">
        <f t="shared" si="657"/>
        <v>1.5923692850160105E-2</v>
      </c>
      <c r="V1830" s="4">
        <f t="shared" si="658"/>
        <v>5.764455921658437E-3</v>
      </c>
      <c r="W1830" s="4">
        <f t="shared" si="659"/>
        <v>-2.447062357122589E-2</v>
      </c>
      <c r="X1830" s="4">
        <f t="shared" si="665"/>
        <v>3.6850066154004812E-3</v>
      </c>
      <c r="Y1830" s="4">
        <f t="shared" si="654"/>
        <v>1.1514386848456633E-2</v>
      </c>
      <c r="Z1830" s="4">
        <f t="shared" si="655"/>
        <v>1.789223768420764E-2</v>
      </c>
      <c r="AA1830" s="4">
        <f t="shared" si="648"/>
        <v>-8.9365934146658759E-3</v>
      </c>
      <c r="AB1830" s="4">
        <f t="shared" si="649"/>
        <v>-8.9365934146658759E-3</v>
      </c>
      <c r="AC1830" s="2">
        <f t="shared" si="660"/>
        <v>-1.8020951655180379E-2</v>
      </c>
      <c r="AD1830" s="3">
        <f t="shared" si="661"/>
        <v>3570.962993168459</v>
      </c>
    </row>
    <row r="1831" spans="1:30" x14ac:dyDescent="0.3">
      <c r="A1831" s="1">
        <f t="shared" si="646"/>
        <v>15</v>
      </c>
      <c r="B1831" s="1">
        <f t="shared" si="645"/>
        <v>2</v>
      </c>
      <c r="C1831" s="5">
        <v>41737</v>
      </c>
      <c r="D1831" s="3">
        <v>3538.23</v>
      </c>
      <c r="E1831" s="3">
        <v>3511.82</v>
      </c>
      <c r="F1831" s="3">
        <f t="shared" si="652"/>
        <v>3577.7860000000001</v>
      </c>
      <c r="G1831" s="3">
        <f t="shared" si="662"/>
        <v>3586.058</v>
      </c>
      <c r="H1831" s="4">
        <f t="shared" si="647"/>
        <v>8.6893307675860645E-3</v>
      </c>
      <c r="I1831" s="4">
        <f t="shared" si="650"/>
        <v>1.1602879338607837E-3</v>
      </c>
      <c r="J1831" s="4">
        <f t="shared" si="651"/>
        <v>7.5290428337252812E-3</v>
      </c>
      <c r="K1831" s="4">
        <f t="shared" si="653"/>
        <v>2.2785261207326685E-2</v>
      </c>
      <c r="L1831" s="4">
        <f t="shared" si="663"/>
        <v>2.3839276522620557E-2</v>
      </c>
      <c r="M1831" s="4">
        <f t="shared" si="656"/>
        <v>-1.1055999436523046E-2</v>
      </c>
      <c r="N1831" s="4">
        <f t="shared" si="664"/>
        <v>-1.3337207596753865E-2</v>
      </c>
      <c r="O1831" s="4">
        <f t="shared" si="666"/>
        <v>-2.3378921098967378E-3</v>
      </c>
      <c r="P1831" s="4">
        <f t="shared" si="667"/>
        <v>-1.4969376391982177E-2</v>
      </c>
      <c r="T1831" s="4"/>
      <c r="U1831" s="4">
        <f t="shared" si="657"/>
        <v>4.2947758534673253E-2</v>
      </c>
      <c r="V1831" s="4">
        <f t="shared" si="658"/>
        <v>3.2518280949326565E-2</v>
      </c>
      <c r="W1831" s="4">
        <f t="shared" si="659"/>
        <v>-3.2847692980537961E-2</v>
      </c>
      <c r="X1831" s="4">
        <f t="shared" si="665"/>
        <v>-4.6028049733887319E-3</v>
      </c>
      <c r="Y1831" s="4">
        <f t="shared" si="654"/>
        <v>1.0032327775813935E-2</v>
      </c>
      <c r="Z1831" s="4">
        <f t="shared" si="655"/>
        <v>1.6400833858966388E-2</v>
      </c>
      <c r="AA1831" s="4">
        <f t="shared" si="648"/>
        <v>8.6893307675860645E-3</v>
      </c>
      <c r="AB1831" s="4">
        <f t="shared" si="649"/>
        <v>8.6893307675860645E-3</v>
      </c>
      <c r="AC1831" s="2">
        <f t="shared" si="660"/>
        <v>-6.1674892377373601E-3</v>
      </c>
      <c r="AD1831" s="3">
        <f t="shared" si="661"/>
        <v>3560.0519954456395</v>
      </c>
    </row>
    <row r="1832" spans="1:30" x14ac:dyDescent="0.3">
      <c r="A1832" s="1">
        <f t="shared" si="646"/>
        <v>15</v>
      </c>
      <c r="B1832" s="1">
        <f t="shared" si="645"/>
        <v>3</v>
      </c>
      <c r="C1832" s="5">
        <v>41738</v>
      </c>
      <c r="D1832" s="3">
        <v>3600.44</v>
      </c>
      <c r="E1832" s="3">
        <v>3552.07</v>
      </c>
      <c r="F1832" s="3">
        <f t="shared" si="652"/>
        <v>3564.6759999999995</v>
      </c>
      <c r="G1832" s="3">
        <f t="shared" si="662"/>
        <v>3587.8130000000006</v>
      </c>
      <c r="H1832" s="4">
        <f t="shared" si="647"/>
        <v>1.7582237446406829E-2</v>
      </c>
      <c r="I1832" s="4">
        <f t="shared" si="650"/>
        <v>3.9115602999240141E-3</v>
      </c>
      <c r="J1832" s="4">
        <f t="shared" si="651"/>
        <v>1.3670677146482815E-2</v>
      </c>
      <c r="K1832" s="4">
        <f t="shared" si="653"/>
        <v>4.9473889487115464E-3</v>
      </c>
      <c r="L1832" s="4">
        <f t="shared" si="663"/>
        <v>1.3616977980515763E-2</v>
      </c>
      <c r="M1832" s="4">
        <f t="shared" si="656"/>
        <v>1.0032889384617447E-2</v>
      </c>
      <c r="N1832" s="4">
        <f t="shared" si="664"/>
        <v>3.5194141946638512E-3</v>
      </c>
      <c r="O1832" s="4">
        <f t="shared" si="666"/>
        <v>-6.4261590250083546E-3</v>
      </c>
      <c r="P1832" s="4">
        <f t="shared" si="667"/>
        <v>2.3496659242761846E-3</v>
      </c>
      <c r="T1832" s="4"/>
      <c r="U1832" s="4">
        <f t="shared" si="657"/>
        <v>3.6108449705078462E-2</v>
      </c>
      <c r="V1832" s="4">
        <f t="shared" si="658"/>
        <v>2.5747365208027645E-2</v>
      </c>
      <c r="W1832" s="4">
        <f t="shared" si="659"/>
        <v>-1.7880572505653242E-2</v>
      </c>
      <c r="X1832" s="4">
        <f t="shared" si="665"/>
        <v>-1.2814910203686107E-2</v>
      </c>
      <c r="Y1832" s="4">
        <f t="shared" si="654"/>
        <v>-7.5831271229681628E-3</v>
      </c>
      <c r="Z1832" s="4">
        <f t="shared" si="655"/>
        <v>-1.325690882429035E-3</v>
      </c>
      <c r="AA1832" s="4">
        <f t="shared" si="648"/>
        <v>1.7582237446406829E-2</v>
      </c>
      <c r="AB1832" s="4">
        <f t="shared" si="649"/>
        <v>1.7582237446406829E-2</v>
      </c>
      <c r="AC1832" s="2">
        <f t="shared" si="660"/>
        <v>7.4783460825825218E-3</v>
      </c>
      <c r="AD1832" s="3">
        <f t="shared" si="661"/>
        <v>3573.5146636304266</v>
      </c>
    </row>
    <row r="1833" spans="1:30" x14ac:dyDescent="0.3">
      <c r="A1833" s="1">
        <f t="shared" si="646"/>
        <v>15</v>
      </c>
      <c r="B1833" s="1">
        <f t="shared" si="645"/>
        <v>4</v>
      </c>
      <c r="C1833" s="5">
        <v>41739</v>
      </c>
      <c r="D1833" s="3">
        <v>3487.76</v>
      </c>
      <c r="E1833" s="3">
        <v>3597.58</v>
      </c>
      <c r="F1833" s="3">
        <f t="shared" si="652"/>
        <v>3534.7120000000004</v>
      </c>
      <c r="G1833" s="3">
        <f t="shared" si="662"/>
        <v>3580.2759999999994</v>
      </c>
      <c r="H1833" s="4">
        <f t="shared" si="647"/>
        <v>-3.129617491195516E-2</v>
      </c>
      <c r="I1833" s="4">
        <f t="shared" si="650"/>
        <v>-7.9434735754522427E-4</v>
      </c>
      <c r="J1833" s="4">
        <f t="shared" si="651"/>
        <v>-3.0501827554409937E-2</v>
      </c>
      <c r="K1833" s="4">
        <f t="shared" si="653"/>
        <v>-1.4995389452400202E-2</v>
      </c>
      <c r="L1833" s="4">
        <f t="shared" si="663"/>
        <v>-2.7453434703660811E-3</v>
      </c>
      <c r="M1833" s="4">
        <f t="shared" si="656"/>
        <v>-1.3283118964147637E-2</v>
      </c>
      <c r="N1833" s="4">
        <f t="shared" si="664"/>
        <v>-2.5840465930559314E-2</v>
      </c>
      <c r="O1833" s="4">
        <f t="shared" si="666"/>
        <v>-1.306397229167114E-2</v>
      </c>
      <c r="P1833" s="4">
        <f t="shared" si="667"/>
        <v>-2.9020044543429782E-2</v>
      </c>
      <c r="T1833" s="4"/>
      <c r="U1833" s="4">
        <f t="shared" si="657"/>
        <v>1.0315405894835041E-2</v>
      </c>
      <c r="V1833" s="4">
        <f t="shared" si="658"/>
        <v>2.1225183588661906E-4</v>
      </c>
      <c r="W1833" s="4">
        <f t="shared" si="659"/>
        <v>-4.118672304114266E-2</v>
      </c>
      <c r="X1833" s="4">
        <f t="shared" si="665"/>
        <v>-2.5132934713059267E-2</v>
      </c>
      <c r="Y1833" s="4">
        <f t="shared" si="654"/>
        <v>-2.7277242451746835E-2</v>
      </c>
      <c r="Z1833" s="4">
        <f t="shared" si="655"/>
        <v>-2.1143982526979445E-2</v>
      </c>
      <c r="AA1833" s="4">
        <f t="shared" si="648"/>
        <v>-3.129617491195516E-2</v>
      </c>
      <c r="AB1833" s="4">
        <f t="shared" si="649"/>
        <v>-3.129617491195516E-2</v>
      </c>
      <c r="AC1833" s="2">
        <f t="shared" si="660"/>
        <v>-1.6391545219171504E-2</v>
      </c>
      <c r="AD1833" s="3">
        <f t="shared" si="661"/>
        <v>3544.9297757536178</v>
      </c>
    </row>
    <row r="1834" spans="1:30" x14ac:dyDescent="0.3">
      <c r="A1834" s="1">
        <f t="shared" si="646"/>
        <v>15</v>
      </c>
      <c r="B1834" s="1">
        <f t="shared" si="645"/>
        <v>5</v>
      </c>
      <c r="C1834" s="5">
        <v>41740</v>
      </c>
      <c r="D1834" s="3">
        <v>3446.84</v>
      </c>
      <c r="E1834" s="3">
        <v>3453.24</v>
      </c>
      <c r="F1834" s="3">
        <f t="shared" si="652"/>
        <v>3516.2040000000002</v>
      </c>
      <c r="G1834" s="3">
        <f t="shared" si="662"/>
        <v>3567.8110000000001</v>
      </c>
      <c r="H1834" s="4">
        <f t="shared" si="647"/>
        <v>-1.173245865541209E-2</v>
      </c>
      <c r="I1834" s="4">
        <f t="shared" si="650"/>
        <v>-9.897470009404441E-3</v>
      </c>
      <c r="J1834" s="4">
        <f t="shared" si="651"/>
        <v>-1.8349886460076494E-3</v>
      </c>
      <c r="K1834" s="4">
        <f t="shared" si="653"/>
        <v>1.3127336743353858E-2</v>
      </c>
      <c r="L1834" s="4">
        <f t="shared" si="663"/>
        <v>2.6805807229345394E-2</v>
      </c>
      <c r="M1834" s="4">
        <f t="shared" si="656"/>
        <v>-1.9726955546379002E-2</v>
      </c>
      <c r="N1834" s="4">
        <f t="shared" si="664"/>
        <v>-3.390622429271057E-2</v>
      </c>
      <c r="O1834" s="4">
        <f t="shared" si="666"/>
        <v>-1.4972264450917353E-2</v>
      </c>
      <c r="P1834" s="4">
        <f t="shared" si="667"/>
        <v>-4.0412026726057863E-2</v>
      </c>
      <c r="T1834" s="4"/>
      <c r="U1834" s="4">
        <f t="shared" si="657"/>
        <v>1.4800330297956249E-2</v>
      </c>
      <c r="V1834" s="4">
        <f t="shared" si="658"/>
        <v>4.6523269949767364E-3</v>
      </c>
      <c r="W1834" s="4">
        <f t="shared" si="659"/>
        <v>-2.6145822149642017E-2</v>
      </c>
      <c r="X1834" s="4">
        <f t="shared" si="665"/>
        <v>-2.8516739431588157E-2</v>
      </c>
      <c r="Y1834" s="4">
        <f t="shared" si="654"/>
        <v>4.9482631014492187E-4</v>
      </c>
      <c r="Z1834" s="4">
        <f t="shared" si="655"/>
        <v>6.8031960645563491E-3</v>
      </c>
      <c r="AA1834" s="4">
        <f t="shared" si="648"/>
        <v>-1.173245865541209E-2</v>
      </c>
      <c r="AB1834" s="4">
        <f t="shared" si="649"/>
        <v>-1.173245865541209E-2</v>
      </c>
      <c r="AC1834" s="2">
        <f t="shared" si="660"/>
        <v>-1.8971923221195435E-2</v>
      </c>
      <c r="AD1834" s="3">
        <f t="shared" si="661"/>
        <v>3512.2331838357454</v>
      </c>
    </row>
    <row r="1835" spans="1:30" x14ac:dyDescent="0.3">
      <c r="A1835" s="1">
        <f t="shared" si="646"/>
        <v>16</v>
      </c>
      <c r="B1835" s="1">
        <f t="shared" si="645"/>
        <v>1</v>
      </c>
      <c r="C1835" s="5">
        <v>41743</v>
      </c>
      <c r="D1835" s="3">
        <v>3474.63</v>
      </c>
      <c r="E1835" s="3">
        <v>3479.66</v>
      </c>
      <c r="F1835" s="3">
        <f t="shared" si="652"/>
        <v>3509.5800000000004</v>
      </c>
      <c r="G1835" s="3">
        <f t="shared" si="662"/>
        <v>3555.7</v>
      </c>
      <c r="H1835" s="4">
        <f t="shared" si="647"/>
        <v>8.0624572071810591E-3</v>
      </c>
      <c r="I1835" s="4">
        <f t="shared" si="650"/>
        <v>9.5217648628888214E-3</v>
      </c>
      <c r="J1835" s="4">
        <f t="shared" si="651"/>
        <v>-1.4593076557077624E-3</v>
      </c>
      <c r="K1835" s="4">
        <f t="shared" si="653"/>
        <v>2.0737109932575912E-2</v>
      </c>
      <c r="L1835" s="4">
        <f t="shared" si="663"/>
        <v>3.4195894726119433E-2</v>
      </c>
      <c r="M1835" s="4">
        <f t="shared" si="656"/>
        <v>-9.9584565674525928E-3</v>
      </c>
      <c r="N1835" s="4">
        <f t="shared" si="664"/>
        <v>-2.2800011249542906E-2</v>
      </c>
      <c r="O1835" s="4">
        <f t="shared" si="666"/>
        <v>-1.3273355724206444E-2</v>
      </c>
      <c r="P1835" s="4">
        <f t="shared" si="667"/>
        <v>-3.2675389755011108E-2</v>
      </c>
      <c r="T1835" s="4"/>
      <c r="U1835" s="4">
        <f t="shared" si="657"/>
        <v>1.7671258311961056E-2</v>
      </c>
      <c r="V1835" s="4">
        <f t="shared" si="658"/>
        <v>7.4945457288414837E-3</v>
      </c>
      <c r="W1835" s="4">
        <f t="shared" si="659"/>
        <v>-9.4419499679281281E-3</v>
      </c>
      <c r="X1835" s="4">
        <f t="shared" si="665"/>
        <v>-2.5609275310814902E-2</v>
      </c>
      <c r="Y1835" s="4">
        <f t="shared" si="654"/>
        <v>8.0097145468829498E-3</v>
      </c>
      <c r="Z1835" s="4">
        <f t="shared" si="655"/>
        <v>1.4365467548477482E-2</v>
      </c>
      <c r="AA1835" s="4">
        <f t="shared" si="648"/>
        <v>8.0624572071810591E-3</v>
      </c>
      <c r="AB1835" s="4">
        <f t="shared" si="649"/>
        <v>8.0624572071810591E-3</v>
      </c>
      <c r="AC1835" s="2">
        <f t="shared" si="660"/>
        <v>-7.2148082598235391E-3</v>
      </c>
      <c r="AD1835" s="3">
        <f t="shared" si="661"/>
        <v>3499.6987892238308</v>
      </c>
    </row>
    <row r="1836" spans="1:30" x14ac:dyDescent="0.3">
      <c r="A1836" s="1">
        <f t="shared" si="646"/>
        <v>16</v>
      </c>
      <c r="B1836" s="1">
        <f t="shared" si="645"/>
        <v>2</v>
      </c>
      <c r="C1836" s="5">
        <v>41744</v>
      </c>
      <c r="D1836" s="3">
        <v>3487.85</v>
      </c>
      <c r="E1836" s="3">
        <v>3484.29</v>
      </c>
      <c r="F1836" s="3">
        <f t="shared" si="652"/>
        <v>3499.5039999999999</v>
      </c>
      <c r="G1836" s="3">
        <f t="shared" si="662"/>
        <v>3538.6449999999995</v>
      </c>
      <c r="H1836" s="4">
        <f t="shared" si="647"/>
        <v>3.8047216538163197E-3</v>
      </c>
      <c r="I1836" s="4">
        <f t="shared" si="650"/>
        <v>2.7801521313060252E-3</v>
      </c>
      <c r="J1836" s="4">
        <f t="shared" si="651"/>
        <v>1.0245695225102945E-3</v>
      </c>
      <c r="K1836" s="4">
        <f t="shared" si="653"/>
        <v>7.9972543839201184E-3</v>
      </c>
      <c r="L1836" s="4">
        <f t="shared" si="663"/>
        <v>2.0047858013339165E-2</v>
      </c>
      <c r="M1836" s="4">
        <f t="shared" si="656"/>
        <v>-3.3301862206758432E-3</v>
      </c>
      <c r="N1836" s="4">
        <f t="shared" si="664"/>
        <v>-1.4354364453060316E-2</v>
      </c>
      <c r="O1836" s="4">
        <f t="shared" si="666"/>
        <v>-1.122209957423617E-2</v>
      </c>
      <c r="P1836" s="4">
        <f t="shared" si="667"/>
        <v>-2.8994988864142566E-2</v>
      </c>
      <c r="T1836" s="4"/>
      <c r="U1836" s="4">
        <f t="shared" si="657"/>
        <v>1.8304107199903271E-2</v>
      </c>
      <c r="V1836" s="4">
        <f t="shared" si="658"/>
        <v>8.1210661279041783E-3</v>
      </c>
      <c r="W1836" s="4">
        <f t="shared" si="659"/>
        <v>-1.4238757796977615E-2</v>
      </c>
      <c r="X1836" s="4">
        <f t="shared" si="665"/>
        <v>-2.1880011828544287E-2</v>
      </c>
      <c r="Y1836" s="4">
        <f t="shared" si="654"/>
        <v>-4.5712899350813857E-3</v>
      </c>
      <c r="Z1836" s="4">
        <f t="shared" si="655"/>
        <v>1.7051366911366341E-3</v>
      </c>
      <c r="AA1836" s="4">
        <f t="shared" si="648"/>
        <v>3.8047216538163197E-3</v>
      </c>
      <c r="AB1836" s="4">
        <f t="shared" si="649"/>
        <v>3.8047216538163197E-3</v>
      </c>
      <c r="AC1836" s="2">
        <f t="shared" si="660"/>
        <v>-2.2647742350981525E-3</v>
      </c>
      <c r="AD1836" s="3">
        <f t="shared" si="661"/>
        <v>3495.749192815887</v>
      </c>
    </row>
    <row r="1837" spans="1:30" x14ac:dyDescent="0.3">
      <c r="A1837" s="1">
        <f t="shared" si="646"/>
        <v>16</v>
      </c>
      <c r="B1837" s="1">
        <f t="shared" si="645"/>
        <v>3</v>
      </c>
      <c r="C1837" s="5">
        <v>41745</v>
      </c>
      <c r="D1837" s="3">
        <v>3533.09</v>
      </c>
      <c r="E1837" s="3">
        <v>3517.5</v>
      </c>
      <c r="F1837" s="3">
        <f t="shared" si="652"/>
        <v>3486.0339999999997</v>
      </c>
      <c r="G1837" s="3">
        <f t="shared" si="662"/>
        <v>3525.3550000000005</v>
      </c>
      <c r="H1837" s="4">
        <f t="shared" si="647"/>
        <v>1.297074128761278E-2</v>
      </c>
      <c r="I1837" s="4">
        <f t="shared" si="650"/>
        <v>8.5009389738664488E-3</v>
      </c>
      <c r="J1837" s="4">
        <f t="shared" si="651"/>
        <v>4.4698023137463311E-3</v>
      </c>
      <c r="K1837" s="4">
        <f t="shared" si="653"/>
        <v>-3.8935160629040605E-3</v>
      </c>
      <c r="L1837" s="4">
        <f t="shared" si="663"/>
        <v>1.0506631751811388E-2</v>
      </c>
      <c r="M1837" s="4">
        <f t="shared" si="656"/>
        <v>1.3498434037074939E-2</v>
      </c>
      <c r="N1837" s="4">
        <f t="shared" si="664"/>
        <v>2.1941052745041768E-3</v>
      </c>
      <c r="O1837" s="4">
        <f t="shared" si="666"/>
        <v>-1.1129351360990187E-2</v>
      </c>
      <c r="P1837" s="4">
        <f t="shared" si="667"/>
        <v>-1.6400334075723791E-2</v>
      </c>
      <c r="T1837" s="4"/>
      <c r="U1837" s="4">
        <f t="shared" si="657"/>
        <v>3.2280631334489773E-2</v>
      </c>
      <c r="V1837" s="4">
        <f t="shared" si="658"/>
        <v>2.1957825021144798E-2</v>
      </c>
      <c r="W1837" s="4">
        <f t="shared" si="659"/>
        <v>-1.8706047038695245E-2</v>
      </c>
      <c r="X1837" s="4">
        <f t="shared" si="665"/>
        <v>-2.206147206646546E-2</v>
      </c>
      <c r="Y1837" s="4">
        <f t="shared" si="654"/>
        <v>-1.6313796411246882E-2</v>
      </c>
      <c r="Z1837" s="4">
        <f t="shared" si="655"/>
        <v>-1.0111409221063277E-2</v>
      </c>
      <c r="AA1837" s="4">
        <f t="shared" si="648"/>
        <v>1.297074128761278E-2</v>
      </c>
      <c r="AB1837" s="4">
        <f t="shared" si="649"/>
        <v>1.297074128761278E-2</v>
      </c>
      <c r="AC1837" s="2">
        <f t="shared" si="660"/>
        <v>7.0459205556821294E-3</v>
      </c>
      <c r="AD1837" s="3">
        <f t="shared" si="661"/>
        <v>3508.1961285439252</v>
      </c>
    </row>
    <row r="1838" spans="1:30" x14ac:dyDescent="0.3">
      <c r="A1838" s="1">
        <f t="shared" si="646"/>
        <v>16</v>
      </c>
      <c r="B1838" s="1">
        <f t="shared" si="645"/>
        <v>4</v>
      </c>
      <c r="C1838" s="5">
        <v>41746</v>
      </c>
      <c r="D1838" s="3">
        <v>3534.53</v>
      </c>
      <c r="E1838" s="3">
        <v>3526.57</v>
      </c>
      <c r="F1838" s="3">
        <f t="shared" si="652"/>
        <v>3495.3879999999999</v>
      </c>
      <c r="G1838" s="3">
        <f t="shared" si="662"/>
        <v>3515.05</v>
      </c>
      <c r="H1838" s="4">
        <f t="shared" si="647"/>
        <v>4.0757523867211265E-4</v>
      </c>
      <c r="I1838" s="4">
        <f t="shared" si="650"/>
        <v>-1.8454101084319906E-3</v>
      </c>
      <c r="J1838" s="4">
        <f t="shared" si="651"/>
        <v>2.2529853471041032E-3</v>
      </c>
      <c r="K1838" s="4">
        <f t="shared" si="653"/>
        <v>-1.3440784129473119E-2</v>
      </c>
      <c r="L1838" s="4">
        <f t="shared" si="663"/>
        <v>-5.7186328240844591E-3</v>
      </c>
      <c r="M1838" s="4">
        <f t="shared" si="656"/>
        <v>1.1198184579222758E-2</v>
      </c>
      <c r="N1838" s="4">
        <f t="shared" si="664"/>
        <v>5.5418841837242766E-3</v>
      </c>
      <c r="O1838" s="4">
        <f t="shared" si="666"/>
        <v>-5.5628329650619064E-3</v>
      </c>
      <c r="P1838" s="4">
        <f t="shared" si="667"/>
        <v>-1.5999443207126894E-2</v>
      </c>
      <c r="T1838" s="4"/>
      <c r="U1838" s="4">
        <f t="shared" si="657"/>
        <v>-1.2830128867365374E-2</v>
      </c>
      <c r="V1838" s="4">
        <f t="shared" si="658"/>
        <v>-2.270182757869179E-2</v>
      </c>
      <c r="W1838" s="4">
        <f t="shared" si="659"/>
        <v>1.3409752964653526E-2</v>
      </c>
      <c r="X1838" s="4">
        <f t="shared" si="665"/>
        <v>-1.1125093076890144E-2</v>
      </c>
      <c r="Y1838" s="4">
        <f t="shared" si="654"/>
        <v>-2.5742021235090676E-2</v>
      </c>
      <c r="Z1838" s="4">
        <f t="shared" si="655"/>
        <v>-1.9599081357129358E-2</v>
      </c>
      <c r="AA1838" s="4">
        <f t="shared" si="648"/>
        <v>4.0757523867211265E-4</v>
      </c>
      <c r="AB1838" s="4">
        <f t="shared" si="649"/>
        <v>4.0757523867211265E-4</v>
      </c>
      <c r="AC1838" s="2">
        <f t="shared" si="660"/>
        <v>4.96697278111929E-3</v>
      </c>
      <c r="AD1838" s="3">
        <f t="shared" si="661"/>
        <v>3516.9740856959506</v>
      </c>
    </row>
    <row r="1839" spans="1:30" x14ac:dyDescent="0.3">
      <c r="A1839" s="1">
        <f t="shared" si="646"/>
        <v>17</v>
      </c>
      <c r="B1839" s="1">
        <f t="shared" si="645"/>
        <v>1</v>
      </c>
      <c r="C1839" s="5">
        <v>41750</v>
      </c>
      <c r="D1839" s="3">
        <v>3559.95</v>
      </c>
      <c r="E1839" s="3">
        <v>3543.65</v>
      </c>
      <c r="F1839" s="3">
        <f t="shared" si="652"/>
        <v>3518.0099999999998</v>
      </c>
      <c r="G1839" s="3">
        <f t="shared" si="662"/>
        <v>3517.107</v>
      </c>
      <c r="H1839" s="4">
        <f t="shared" si="647"/>
        <v>7.1919038740651843E-3</v>
      </c>
      <c r="I1839" s="4">
        <f t="shared" si="650"/>
        <v>2.580258195573355E-3</v>
      </c>
      <c r="J1839" s="4">
        <f t="shared" si="651"/>
        <v>4.6116456784918297E-3</v>
      </c>
      <c r="K1839" s="4">
        <f t="shared" si="653"/>
        <v>-7.6403369047653037E-3</v>
      </c>
      <c r="L1839" s="4">
        <f t="shared" si="663"/>
        <v>-6.2761762761481292E-3</v>
      </c>
      <c r="M1839" s="4">
        <f t="shared" si="656"/>
        <v>1.192151244595668E-2</v>
      </c>
      <c r="N1839" s="4">
        <f t="shared" si="664"/>
        <v>1.2181318339191798E-2</v>
      </c>
      <c r="O1839" s="4">
        <f t="shared" si="666"/>
        <v>2.5365524796690757E-4</v>
      </c>
      <c r="P1839" s="4">
        <f t="shared" si="667"/>
        <v>-8.9226057906459308E-3</v>
      </c>
      <c r="T1839" s="4"/>
      <c r="U1839" s="4">
        <f t="shared" si="657"/>
        <v>-2.4809522058095432E-2</v>
      </c>
      <c r="V1839" s="4">
        <f t="shared" si="658"/>
        <v>-3.4561426837514536E-2</v>
      </c>
      <c r="W1839" s="4">
        <f t="shared" si="659"/>
        <v>3.2815564401016489E-2</v>
      </c>
      <c r="X1839" s="4">
        <f t="shared" si="665"/>
        <v>5.1362207653469062E-4</v>
      </c>
      <c r="Y1839" s="4">
        <f t="shared" si="654"/>
        <v>-2.0013898788745814E-2</v>
      </c>
      <c r="Z1839" s="4">
        <f t="shared" si="655"/>
        <v>-1.3834841668156277E-2</v>
      </c>
      <c r="AA1839" s="4">
        <f t="shared" si="648"/>
        <v>7.1919038740651843E-3</v>
      </c>
      <c r="AB1839" s="4">
        <f t="shared" si="649"/>
        <v>7.1919038740651843E-3</v>
      </c>
      <c r="AC1839" s="2">
        <f t="shared" si="660"/>
        <v>8.0480370612038901E-3</v>
      </c>
      <c r="AD1839" s="3">
        <f t="shared" si="661"/>
        <v>3531.299390463967</v>
      </c>
    </row>
    <row r="1840" spans="1:30" x14ac:dyDescent="0.3">
      <c r="A1840" s="1">
        <f t="shared" si="646"/>
        <v>17</v>
      </c>
      <c r="B1840" s="1">
        <f t="shared" ref="B1840:B1903" si="668">WEEKDAY(C1840,2)</f>
        <v>2</v>
      </c>
      <c r="C1840" s="5">
        <v>41751</v>
      </c>
      <c r="D1840" s="3">
        <v>3588.8</v>
      </c>
      <c r="E1840" s="3">
        <v>3570.51</v>
      </c>
      <c r="F1840" s="3">
        <f t="shared" si="652"/>
        <v>3540.8440000000001</v>
      </c>
      <c r="G1840" s="3">
        <f t="shared" si="662"/>
        <v>3525.2120000000004</v>
      </c>
      <c r="H1840" s="4">
        <f t="shared" si="647"/>
        <v>8.1040464051462431E-3</v>
      </c>
      <c r="I1840" s="4">
        <f t="shared" si="650"/>
        <v>2.9663337968231017E-3</v>
      </c>
      <c r="J1840" s="4">
        <f t="shared" si="651"/>
        <v>5.137712608323141E-3</v>
      </c>
      <c r="K1840" s="4">
        <f t="shared" si="653"/>
        <v>-8.7346732397925106E-3</v>
      </c>
      <c r="L1840" s="4">
        <f t="shared" si="663"/>
        <v>-1.1742674288496548E-2</v>
      </c>
      <c r="M1840" s="4">
        <f t="shared" si="656"/>
        <v>1.3543663601107569E-2</v>
      </c>
      <c r="N1840" s="4">
        <f t="shared" si="664"/>
        <v>1.803806409373386E-2</v>
      </c>
      <c r="O1840" s="4">
        <f t="shared" si="666"/>
        <v>4.3557735176102336E-3</v>
      </c>
      <c r="P1840" s="4">
        <f t="shared" si="667"/>
        <v>-8.908685968819093E-4</v>
      </c>
      <c r="T1840" s="4"/>
      <c r="U1840" s="4">
        <f t="shared" si="657"/>
        <v>-2.396662874478566E-2</v>
      </c>
      <c r="V1840" s="4">
        <f t="shared" si="658"/>
        <v>-3.3726962457337875E-2</v>
      </c>
      <c r="W1840" s="4">
        <f t="shared" si="659"/>
        <v>3.2858174827247816E-2</v>
      </c>
      <c r="X1840" s="4">
        <f t="shared" si="665"/>
        <v>8.9081884442012045E-3</v>
      </c>
      <c r="Y1840" s="4">
        <f t="shared" si="654"/>
        <v>-2.1094590032313756E-2</v>
      </c>
      <c r="Z1840" s="4">
        <f t="shared" si="655"/>
        <v>-1.492234693991871E-2</v>
      </c>
      <c r="AA1840" s="4">
        <f t="shared" si="648"/>
        <v>8.1040464051462431E-3</v>
      </c>
      <c r="AB1840" s="4">
        <f t="shared" si="649"/>
        <v>8.1040464051462431E-3</v>
      </c>
      <c r="AC1840" s="2">
        <f t="shared" si="660"/>
        <v>1.0681492334676817E-2</v>
      </c>
      <c r="AD1840" s="3">
        <f t="shared" si="661"/>
        <v>3550.466260309312</v>
      </c>
    </row>
    <row r="1841" spans="1:30" x14ac:dyDescent="0.3">
      <c r="A1841" s="1">
        <f t="shared" si="646"/>
        <v>17</v>
      </c>
      <c r="B1841" s="1">
        <f t="shared" si="668"/>
        <v>3</v>
      </c>
      <c r="C1841" s="5">
        <v>41752</v>
      </c>
      <c r="D1841" s="3">
        <v>3557.04</v>
      </c>
      <c r="E1841" s="3">
        <v>3587.65</v>
      </c>
      <c r="F1841" s="3">
        <f t="shared" si="652"/>
        <v>3554.6819999999998</v>
      </c>
      <c r="G1841" s="3">
        <f t="shared" si="662"/>
        <v>3527.0929999999998</v>
      </c>
      <c r="H1841" s="4">
        <f t="shared" si="647"/>
        <v>-8.8497547926884249E-3</v>
      </c>
      <c r="I1841" s="4">
        <f t="shared" si="650"/>
        <v>-3.2044137316097047E-4</v>
      </c>
      <c r="J1841" s="4">
        <f t="shared" si="651"/>
        <v>-8.5293134195274546E-3</v>
      </c>
      <c r="K1841" s="4">
        <f t="shared" si="653"/>
        <v>-9.6710599643336035E-3</v>
      </c>
      <c r="L1841" s="4">
        <f t="shared" si="663"/>
        <v>-1.8121501461336516E-2</v>
      </c>
      <c r="M1841" s="4">
        <f t="shared" si="656"/>
        <v>6.6335047692034756E-4</v>
      </c>
      <c r="N1841" s="4">
        <f t="shared" si="664"/>
        <v>8.4905614907234139E-3</v>
      </c>
      <c r="O1841" s="4">
        <f t="shared" si="666"/>
        <v>7.7561680498391761E-3</v>
      </c>
      <c r="P1841" s="4">
        <f t="shared" si="667"/>
        <v>-9.7327394209354226E-3</v>
      </c>
      <c r="T1841" s="4"/>
      <c r="U1841" s="4">
        <f t="shared" si="657"/>
        <v>-2.8129179670084783E-2</v>
      </c>
      <c r="V1841" s="4">
        <f t="shared" si="658"/>
        <v>-3.7847887873383883E-2</v>
      </c>
      <c r="W1841" s="4">
        <f t="shared" si="659"/>
        <v>1.9837435669538557E-2</v>
      </c>
      <c r="X1841" s="4">
        <f t="shared" si="665"/>
        <v>1.5767377319757282E-2</v>
      </c>
      <c r="Y1841" s="4">
        <f t="shared" si="654"/>
        <v>-2.2019301111910465E-2</v>
      </c>
      <c r="Z1841" s="4">
        <f t="shared" si="655"/>
        <v>-1.5852888553819722E-2</v>
      </c>
      <c r="AA1841" s="4">
        <f t="shared" si="648"/>
        <v>-8.8497547926884249E-3</v>
      </c>
      <c r="AB1841" s="4">
        <f t="shared" si="649"/>
        <v>-8.8497547926884249E-3</v>
      </c>
      <c r="AC1841" s="2">
        <f t="shared" si="660"/>
        <v>1.2320618061998584E-3</v>
      </c>
      <c r="AD1841" s="3">
        <f t="shared" si="661"/>
        <v>3552.6575068728748</v>
      </c>
    </row>
    <row r="1842" spans="1:30" x14ac:dyDescent="0.3">
      <c r="A1842" s="1">
        <f t="shared" si="646"/>
        <v>17</v>
      </c>
      <c r="B1842" s="1">
        <f t="shared" si="668"/>
        <v>4</v>
      </c>
      <c r="C1842" s="5">
        <v>41753</v>
      </c>
      <c r="D1842" s="3">
        <v>3591.03</v>
      </c>
      <c r="E1842" s="3">
        <v>3609.82</v>
      </c>
      <c r="F1842" s="3">
        <f t="shared" si="652"/>
        <v>3566.2699999999995</v>
      </c>
      <c r="G1842" s="3">
        <f t="shared" si="662"/>
        <v>3526.1519999999996</v>
      </c>
      <c r="H1842" s="4">
        <f t="shared" si="647"/>
        <v>9.5556979960867011E-3</v>
      </c>
      <c r="I1842" s="4">
        <f t="shared" si="650"/>
        <v>1.483818005982508E-2</v>
      </c>
      <c r="J1842" s="4">
        <f t="shared" si="651"/>
        <v>-5.282482063738379E-3</v>
      </c>
      <c r="K1842" s="4">
        <f t="shared" si="653"/>
        <v>8.5464318646963865E-4</v>
      </c>
      <c r="L1842" s="4">
        <f t="shared" si="663"/>
        <v>-1.0710215984826374E-2</v>
      </c>
      <c r="M1842" s="4">
        <f t="shared" si="656"/>
        <v>6.9428282210827214E-3</v>
      </c>
      <c r="N1842" s="4">
        <f t="shared" si="664"/>
        <v>1.8399093402666877E-2</v>
      </c>
      <c r="O1842" s="4">
        <f t="shared" si="666"/>
        <v>1.1171725103939521E-2</v>
      </c>
      <c r="P1842" s="4">
        <f t="shared" si="667"/>
        <v>-2.7004454342978841E-4</v>
      </c>
      <c r="T1842" s="4"/>
      <c r="U1842" s="4">
        <f t="shared" si="657"/>
        <v>-6.7331264197197163E-3</v>
      </c>
      <c r="V1842" s="4">
        <f t="shared" si="658"/>
        <v>-1.6665795155522498E-2</v>
      </c>
      <c r="W1842" s="4">
        <f t="shared" si="659"/>
        <v>1.6399242589348148E-2</v>
      </c>
      <c r="X1842" s="4">
        <f t="shared" si="665"/>
        <v>2.3016413494532723E-2</v>
      </c>
      <c r="Y1842" s="4">
        <f t="shared" si="654"/>
        <v>-1.1624841142538653E-2</v>
      </c>
      <c r="Z1842" s="4">
        <f t="shared" si="655"/>
        <v>-5.3928889183147916E-3</v>
      </c>
      <c r="AA1842" s="4">
        <f t="shared" si="648"/>
        <v>9.5556979960867011E-3</v>
      </c>
      <c r="AB1842" s="4">
        <f t="shared" si="649"/>
        <v>9.5556979960867011E-3</v>
      </c>
      <c r="AC1842" s="2">
        <f t="shared" si="660"/>
        <v>7.123767299284719E-3</v>
      </c>
      <c r="AD1842" s="3">
        <f t="shared" si="661"/>
        <v>3565.4483379152498</v>
      </c>
    </row>
    <row r="1843" spans="1:30" x14ac:dyDescent="0.3">
      <c r="A1843" s="1">
        <f t="shared" si="646"/>
        <v>17</v>
      </c>
      <c r="B1843" s="1">
        <f t="shared" si="668"/>
        <v>5</v>
      </c>
      <c r="C1843" s="5">
        <v>41754</v>
      </c>
      <c r="D1843" s="3">
        <v>3533.09</v>
      </c>
      <c r="E1843" s="3">
        <v>3569.92</v>
      </c>
      <c r="F1843" s="3">
        <f t="shared" si="652"/>
        <v>3565.9820000000009</v>
      </c>
      <c r="G1843" s="3">
        <f t="shared" si="662"/>
        <v>3530.6849999999999</v>
      </c>
      <c r="H1843" s="4">
        <f t="shared" si="647"/>
        <v>-1.6134646605570003E-2</v>
      </c>
      <c r="I1843" s="4">
        <f t="shared" si="650"/>
        <v>-5.8785362416911378E-3</v>
      </c>
      <c r="J1843" s="4">
        <f t="shared" si="651"/>
        <v>-1.0256110363878865E-2</v>
      </c>
      <c r="K1843" s="4">
        <f t="shared" si="653"/>
        <v>-4.6852852802677274E-3</v>
      </c>
      <c r="L1843" s="4">
        <f t="shared" si="663"/>
        <v>-1.6878784700273319E-2</v>
      </c>
      <c r="M1843" s="4">
        <f t="shared" si="656"/>
        <v>-9.2238267046779055E-3</v>
      </c>
      <c r="N1843" s="4">
        <f t="shared" si="664"/>
        <v>6.8117093425219192E-4</v>
      </c>
      <c r="O1843" s="4">
        <f t="shared" si="666"/>
        <v>9.9904049995898584E-3</v>
      </c>
      <c r="P1843" s="4">
        <f t="shared" si="667"/>
        <v>-1.6400334075723791E-2</v>
      </c>
      <c r="T1843" s="4"/>
      <c r="U1843" s="4">
        <f t="shared" si="657"/>
        <v>-1.5733647449339045E-2</v>
      </c>
      <c r="V1843" s="4">
        <f t="shared" si="658"/>
        <v>-2.5576310974845643E-2</v>
      </c>
      <c r="W1843" s="4">
        <f t="shared" si="659"/>
        <v>-4.074091887747606E-4</v>
      </c>
      <c r="X1843" s="4">
        <f t="shared" si="665"/>
        <v>2.0196327274683373E-2</v>
      </c>
      <c r="Y1843" s="4">
        <f t="shared" si="654"/>
        <v>-1.7095693194478855E-2</v>
      </c>
      <c r="Z1843" s="4">
        <f t="shared" si="655"/>
        <v>-1.0898236058792955E-2</v>
      </c>
      <c r="AA1843" s="4">
        <f t="shared" si="648"/>
        <v>-1.6134646605570003E-2</v>
      </c>
      <c r="AB1843" s="4">
        <f t="shared" si="649"/>
        <v>-1.6134646605570003E-2</v>
      </c>
      <c r="AC1843" s="2">
        <f t="shared" si="660"/>
        <v>-6.1057672679816393E-3</v>
      </c>
      <c r="AD1843" s="3">
        <f t="shared" si="661"/>
        <v>3554.6622252768334</v>
      </c>
    </row>
    <row r="1844" spans="1:30" x14ac:dyDescent="0.3">
      <c r="A1844" s="1">
        <f t="shared" si="646"/>
        <v>18</v>
      </c>
      <c r="B1844" s="1">
        <f t="shared" si="668"/>
        <v>1</v>
      </c>
      <c r="C1844" s="5">
        <v>41757</v>
      </c>
      <c r="D1844" s="3">
        <v>3545.03</v>
      </c>
      <c r="E1844" s="3">
        <v>3546.96</v>
      </c>
      <c r="F1844" s="3">
        <f t="shared" si="652"/>
        <v>3562.9980000000005</v>
      </c>
      <c r="G1844" s="3">
        <f t="shared" si="662"/>
        <v>3540.5039999999999</v>
      </c>
      <c r="H1844" s="4">
        <f t="shared" si="647"/>
        <v>3.3794780206561547E-3</v>
      </c>
      <c r="I1844" s="4">
        <f t="shared" si="650"/>
        <v>3.9257420558207945E-3</v>
      </c>
      <c r="J1844" s="4">
        <f t="shared" si="651"/>
        <v>-5.4626403516463973E-4</v>
      </c>
      <c r="K1844" s="4">
        <f t="shared" si="653"/>
        <v>9.7365195905001253E-3</v>
      </c>
      <c r="L1844" s="4">
        <f t="shared" si="663"/>
        <v>1.9561095559724167E-3</v>
      </c>
      <c r="M1844" s="4">
        <f t="shared" si="656"/>
        <v>-5.0429441722954372E-3</v>
      </c>
      <c r="N1844" s="4">
        <f t="shared" si="664"/>
        <v>1.2783490712057646E-3</v>
      </c>
      <c r="O1844" s="4">
        <f t="shared" si="666"/>
        <v>6.3452213380424411E-3</v>
      </c>
      <c r="P1844" s="4">
        <f t="shared" si="667"/>
        <v>-1.3076280623607961E-2</v>
      </c>
      <c r="T1844" s="4"/>
      <c r="U1844" s="4">
        <f t="shared" si="657"/>
        <v>7.6024103546752765E-3</v>
      </c>
      <c r="V1844" s="4">
        <f t="shared" si="658"/>
        <v>-2.4736137488714227E-3</v>
      </c>
      <c r="W1844" s="4">
        <f t="shared" si="659"/>
        <v>-4.1910700992990402E-3</v>
      </c>
      <c r="X1844" s="4">
        <f t="shared" si="665"/>
        <v>1.278791134760866E-2</v>
      </c>
      <c r="Y1844" s="4">
        <f t="shared" si="654"/>
        <v>-2.8537113270871543E-3</v>
      </c>
      <c r="Z1844" s="4">
        <f t="shared" si="655"/>
        <v>3.4335450612211211E-3</v>
      </c>
      <c r="AA1844" s="4">
        <f t="shared" si="648"/>
        <v>3.3794780206561547E-3</v>
      </c>
      <c r="AB1844" s="4">
        <f t="shared" si="649"/>
        <v>3.3794780206561547E-3</v>
      </c>
      <c r="AC1844" s="2">
        <f t="shared" si="660"/>
        <v>-1.8114045629766464E-3</v>
      </c>
      <c r="AD1844" s="3">
        <f t="shared" si="661"/>
        <v>3551.4514835178893</v>
      </c>
    </row>
    <row r="1845" spans="1:30" x14ac:dyDescent="0.3">
      <c r="A1845" s="1">
        <f t="shared" si="646"/>
        <v>18</v>
      </c>
      <c r="B1845" s="1">
        <f t="shared" si="668"/>
        <v>2</v>
      </c>
      <c r="C1845" s="5">
        <v>41758</v>
      </c>
      <c r="D1845" s="3">
        <v>3573.99</v>
      </c>
      <c r="E1845" s="3">
        <v>3557.77</v>
      </c>
      <c r="F1845" s="3">
        <f t="shared" si="652"/>
        <v>3560.0360000000001</v>
      </c>
      <c r="G1845" s="3">
        <f t="shared" si="662"/>
        <v>3550.44</v>
      </c>
      <c r="H1845" s="4">
        <f t="shared" si="647"/>
        <v>8.1691833355428817E-3</v>
      </c>
      <c r="I1845" s="4">
        <f t="shared" si="650"/>
        <v>3.5937636634950287E-3</v>
      </c>
      <c r="J1845" s="4">
        <f t="shared" si="651"/>
        <v>4.575419672047853E-3</v>
      </c>
      <c r="K1845" s="4">
        <f t="shared" si="653"/>
        <v>3.2489146777319026E-3</v>
      </c>
      <c r="L1845" s="4">
        <f t="shared" si="663"/>
        <v>7.8795760073485026E-4</v>
      </c>
      <c r="M1845" s="4">
        <f t="shared" si="656"/>
        <v>3.9196232847082792E-3</v>
      </c>
      <c r="N1845" s="4">
        <f t="shared" si="664"/>
        <v>6.6329807009834632E-3</v>
      </c>
      <c r="O1845" s="4">
        <f t="shared" si="666"/>
        <v>2.6849543507396507E-3</v>
      </c>
      <c r="P1845" s="4">
        <f t="shared" si="667"/>
        <v>-5.0139198218263417E-3</v>
      </c>
      <c r="T1845" s="4"/>
      <c r="U1845" s="4">
        <f t="shared" si="657"/>
        <v>1.2346863073091054E-2</v>
      </c>
      <c r="V1845" s="4">
        <f t="shared" si="658"/>
        <v>2.2233944423601668E-3</v>
      </c>
      <c r="W1845" s="4">
        <f t="shared" si="659"/>
        <v>-4.1267275969684575E-3</v>
      </c>
      <c r="X1845" s="4">
        <f t="shared" si="665"/>
        <v>5.4201766584464064E-3</v>
      </c>
      <c r="Y1845" s="4">
        <f t="shared" si="654"/>
        <v>-9.260423410519171E-3</v>
      </c>
      <c r="Z1845" s="4">
        <f t="shared" si="655"/>
        <v>-3.0135629419792893E-3</v>
      </c>
      <c r="AA1845" s="4">
        <f t="shared" si="648"/>
        <v>8.1691833355428817E-3</v>
      </c>
      <c r="AB1845" s="4">
        <f t="shared" si="649"/>
        <v>8.1691833355428817E-3</v>
      </c>
      <c r="AC1845" s="2">
        <f t="shared" si="660"/>
        <v>4.2041745093690432E-3</v>
      </c>
      <c r="AD1845" s="3">
        <f t="shared" si="661"/>
        <v>3558.9643223452599</v>
      </c>
    </row>
    <row r="1846" spans="1:30" x14ac:dyDescent="0.3">
      <c r="A1846" s="1">
        <f t="shared" si="646"/>
        <v>18</v>
      </c>
      <c r="B1846" s="1">
        <f t="shared" si="668"/>
        <v>3</v>
      </c>
      <c r="C1846" s="5">
        <v>41759</v>
      </c>
      <c r="D1846" s="3">
        <v>3582.02</v>
      </c>
      <c r="E1846" s="3">
        <v>3556</v>
      </c>
      <c r="F1846" s="3">
        <f t="shared" si="652"/>
        <v>3565.0320000000002</v>
      </c>
      <c r="G1846" s="3">
        <f t="shared" si="662"/>
        <v>3559.8569999999991</v>
      </c>
      <c r="H1846" s="4">
        <f t="shared" si="647"/>
        <v>2.2467886032138313E-3</v>
      </c>
      <c r="I1846" s="4">
        <f t="shared" si="650"/>
        <v>-5.0335899093169774E-3</v>
      </c>
      <c r="J1846" s="4">
        <f t="shared" si="651"/>
        <v>7.2803785125308083E-3</v>
      </c>
      <c r="K1846" s="4">
        <f t="shared" si="653"/>
        <v>-3.6947501252100521E-3</v>
      </c>
      <c r="L1846" s="4">
        <f t="shared" si="663"/>
        <v>-4.643425290936914E-3</v>
      </c>
      <c r="M1846" s="4">
        <f t="shared" si="656"/>
        <v>4.765174618348399E-3</v>
      </c>
      <c r="N1846" s="4">
        <f t="shared" si="664"/>
        <v>6.2258118795223867E-3</v>
      </c>
      <c r="O1846" s="4">
        <f t="shared" si="666"/>
        <v>1.4447155515605974E-3</v>
      </c>
      <c r="P1846" s="4">
        <f t="shared" si="667"/>
        <v>-2.7783964365256176E-3</v>
      </c>
      <c r="T1846" s="4"/>
      <c r="U1846" s="4">
        <f t="shared" si="657"/>
        <v>-4.7425986082780926E-3</v>
      </c>
      <c r="V1846" s="4">
        <f t="shared" si="658"/>
        <v>-1.4695172622195329E-2</v>
      </c>
      <c r="W1846" s="4">
        <f t="shared" si="659"/>
        <v>7.0226930256617913E-3</v>
      </c>
      <c r="X1846" s="4">
        <f t="shared" si="665"/>
        <v>2.9116528567113358E-3</v>
      </c>
      <c r="Y1846" s="4">
        <f t="shared" si="654"/>
        <v>-1.6117508851828385E-2</v>
      </c>
      <c r="Z1846" s="4">
        <f t="shared" si="655"/>
        <v>-9.9138840195595445E-3</v>
      </c>
      <c r="AA1846" s="4">
        <f t="shared" si="648"/>
        <v>2.2467886032138313E-3</v>
      </c>
      <c r="AB1846" s="4">
        <f t="shared" si="649"/>
        <v>2.2467886032138313E-3</v>
      </c>
      <c r="AC1846" s="2">
        <f t="shared" si="660"/>
        <v>4.2910011026813244E-3</v>
      </c>
      <c r="AD1846" s="3">
        <f t="shared" si="661"/>
        <v>3566.6495482301734</v>
      </c>
    </row>
    <row r="1847" spans="1:30" x14ac:dyDescent="0.3">
      <c r="A1847" s="1">
        <f t="shared" si="646"/>
        <v>18</v>
      </c>
      <c r="B1847" s="1">
        <f t="shared" si="668"/>
        <v>4</v>
      </c>
      <c r="C1847" s="5">
        <v>41760</v>
      </c>
      <c r="D1847" s="3">
        <v>3594.36</v>
      </c>
      <c r="E1847" s="3">
        <v>3589.66</v>
      </c>
      <c r="F1847" s="3">
        <f t="shared" si="652"/>
        <v>3565.6980000000003</v>
      </c>
      <c r="G1847" s="3">
        <f t="shared" si="662"/>
        <v>3565.9839999999995</v>
      </c>
      <c r="H1847" s="4">
        <f t="shared" si="647"/>
        <v>3.444983556764101E-3</v>
      </c>
      <c r="I1847" s="4">
        <f t="shared" si="650"/>
        <v>2.1328747466512954E-3</v>
      </c>
      <c r="J1847" s="4">
        <f t="shared" si="651"/>
        <v>1.3121088101128056E-3</v>
      </c>
      <c r="K1847" s="4">
        <f t="shared" si="653"/>
        <v>-6.5570543994728468E-3</v>
      </c>
      <c r="L1847" s="4">
        <f t="shared" si="663"/>
        <v>-5.3570021632734794E-3</v>
      </c>
      <c r="M1847" s="4">
        <f t="shared" si="656"/>
        <v>8.0382578670430884E-3</v>
      </c>
      <c r="N1847" s="4">
        <f t="shared" si="664"/>
        <v>7.95741091379004E-3</v>
      </c>
      <c r="O1847" s="4">
        <f t="shared" si="666"/>
        <v>-7.9569102705112654E-5</v>
      </c>
      <c r="P1847" s="4">
        <f t="shared" si="667"/>
        <v>6.5701559020048088E-4</v>
      </c>
      <c r="T1847" s="4"/>
      <c r="U1847" s="4">
        <f t="shared" si="657"/>
        <v>2.5153405061948894E-3</v>
      </c>
      <c r="V1847" s="4">
        <f t="shared" si="658"/>
        <v>-7.5098128988670609E-3</v>
      </c>
      <c r="W1847" s="4">
        <f t="shared" si="659"/>
        <v>9.2731054878403328E-4</v>
      </c>
      <c r="X1847" s="4">
        <f t="shared" si="665"/>
        <v>-1.603916697275324E-4</v>
      </c>
      <c r="Y1847" s="4">
        <f t="shared" si="654"/>
        <v>-1.8944123546611635E-2</v>
      </c>
      <c r="Z1847" s="4">
        <f t="shared" si="655"/>
        <v>-1.2758321225943035E-2</v>
      </c>
      <c r="AA1847" s="4">
        <f t="shared" si="648"/>
        <v>3.444983556764101E-3</v>
      </c>
      <c r="AB1847" s="4">
        <f t="shared" si="649"/>
        <v>3.444983556764101E-3</v>
      </c>
      <c r="AC1847" s="2">
        <f t="shared" si="660"/>
        <v>5.1396172095220854E-3</v>
      </c>
      <c r="AD1847" s="3">
        <f t="shared" si="661"/>
        <v>3575.8863654867823</v>
      </c>
    </row>
    <row r="1848" spans="1:30" x14ac:dyDescent="0.3">
      <c r="A1848" s="1">
        <f t="shared" si="646"/>
        <v>18</v>
      </c>
      <c r="B1848" s="1">
        <f t="shared" si="668"/>
        <v>5</v>
      </c>
      <c r="C1848" s="5">
        <v>41761</v>
      </c>
      <c r="D1848" s="3">
        <v>3587.64</v>
      </c>
      <c r="E1848" s="3">
        <v>3608.84</v>
      </c>
      <c r="F1848" s="3">
        <f t="shared" si="652"/>
        <v>3576.6080000000002</v>
      </c>
      <c r="G1848" s="3">
        <f t="shared" si="662"/>
        <v>3571.2950000000005</v>
      </c>
      <c r="H1848" s="4">
        <f t="shared" si="647"/>
        <v>-1.8695956999299609E-3</v>
      </c>
      <c r="I1848" s="4">
        <f t="shared" si="650"/>
        <v>4.0285335915156012E-3</v>
      </c>
      <c r="J1848" s="4">
        <f t="shared" si="651"/>
        <v>-5.8981292914455623E-3</v>
      </c>
      <c r="K1848" s="4">
        <f t="shared" si="653"/>
        <v>-5.70616187582762E-3</v>
      </c>
      <c r="L1848" s="4">
        <f t="shared" si="663"/>
        <v>-6.9222646343469474E-3</v>
      </c>
      <c r="M1848" s="4">
        <f t="shared" si="656"/>
        <v>3.0844867539298959E-3</v>
      </c>
      <c r="N1848" s="4">
        <f t="shared" si="664"/>
        <v>4.5767711712416202E-3</v>
      </c>
      <c r="O1848" s="4">
        <f t="shared" si="666"/>
        <v>1.4809178178411568E-3</v>
      </c>
      <c r="P1848" s="4">
        <f t="shared" si="667"/>
        <v>-1.2138084632517059E-3</v>
      </c>
      <c r="T1848" s="4"/>
      <c r="U1848" s="4">
        <f t="shared" si="657"/>
        <v>-1.7046150079569097E-2</v>
      </c>
      <c r="V1848" s="4">
        <f t="shared" si="658"/>
        <v>-2.6875688578773385E-2</v>
      </c>
      <c r="W1848" s="4">
        <f t="shared" si="659"/>
        <v>1.5439742548307494E-2</v>
      </c>
      <c r="X1848" s="4">
        <f t="shared" si="665"/>
        <v>2.9798243513285516E-3</v>
      </c>
      <c r="Y1848" s="4">
        <f t="shared" si="654"/>
        <v>-1.8103840655430734E-2</v>
      </c>
      <c r="Z1848" s="4">
        <f t="shared" si="655"/>
        <v>-1.1912740141271916E-2</v>
      </c>
      <c r="AA1848" s="4">
        <f t="shared" si="648"/>
        <v>-1.8695956999299609E-3</v>
      </c>
      <c r="AB1848" s="4">
        <f t="shared" si="649"/>
        <v>-1.8695956999299609E-3</v>
      </c>
      <c r="AC1848" s="2">
        <f t="shared" si="660"/>
        <v>2.1840977194324341E-3</v>
      </c>
      <c r="AD1848" s="3">
        <f t="shared" si="661"/>
        <v>3579.8042436578553</v>
      </c>
    </row>
    <row r="1849" spans="1:30" x14ac:dyDescent="0.3">
      <c r="A1849" s="1">
        <f t="shared" si="646"/>
        <v>19</v>
      </c>
      <c r="B1849" s="1">
        <f t="shared" si="668"/>
        <v>1</v>
      </c>
      <c r="C1849" s="5">
        <v>41764</v>
      </c>
      <c r="D1849" s="3">
        <v>3605.09</v>
      </c>
      <c r="E1849" s="3">
        <v>3566.26</v>
      </c>
      <c r="F1849" s="3">
        <f t="shared" si="652"/>
        <v>3588.62</v>
      </c>
      <c r="G1849" s="3">
        <f t="shared" si="662"/>
        <v>3575.8090000000002</v>
      </c>
      <c r="H1849" s="4">
        <f t="shared" si="647"/>
        <v>4.8639216866798989E-3</v>
      </c>
      <c r="I1849" s="4">
        <f t="shared" si="650"/>
        <v>-5.9593493215594805E-3</v>
      </c>
      <c r="J1849" s="4">
        <f t="shared" si="651"/>
        <v>1.082327100823938E-2</v>
      </c>
      <c r="K1849" s="4">
        <f t="shared" si="653"/>
        <v>-8.7453033191731003E-4</v>
      </c>
      <c r="L1849" s="4">
        <f t="shared" si="663"/>
        <v>-4.2045591097333518E-3</v>
      </c>
      <c r="M1849" s="4">
        <f t="shared" si="656"/>
        <v>4.5895079445581466E-3</v>
      </c>
      <c r="N1849" s="4">
        <f t="shared" si="664"/>
        <v>8.1886364735923953E-3</v>
      </c>
      <c r="O1849" s="4">
        <f t="shared" si="666"/>
        <v>3.5535867343116797E-3</v>
      </c>
      <c r="P1849" s="4">
        <f t="shared" si="667"/>
        <v>3.644209354120308E-3</v>
      </c>
      <c r="T1849" s="4"/>
      <c r="U1849" s="4">
        <f t="shared" si="657"/>
        <v>-1.1876888428047317E-2</v>
      </c>
      <c r="V1849" s="4">
        <f t="shared" si="658"/>
        <v>-2.1758119543766833E-2</v>
      </c>
      <c r="W1849" s="4">
        <f t="shared" si="659"/>
        <v>1.6942028699333981E-2</v>
      </c>
      <c r="X1849" s="4">
        <f t="shared" si="665"/>
        <v>7.1911351058853764E-3</v>
      </c>
      <c r="Y1849" s="4">
        <f t="shared" si="654"/>
        <v>-1.3332453893863455E-2</v>
      </c>
      <c r="Z1849" s="4">
        <f t="shared" si="655"/>
        <v>-7.111268594514648E-3</v>
      </c>
      <c r="AA1849" s="4">
        <f t="shared" si="648"/>
        <v>4.8639216866798989E-3</v>
      </c>
      <c r="AB1849" s="4">
        <f t="shared" si="649"/>
        <v>4.8639216866798989E-3</v>
      </c>
      <c r="AC1849" s="2">
        <f t="shared" si="660"/>
        <v>4.6759362165058101E-3</v>
      </c>
      <c r="AD1849" s="3">
        <f t="shared" si="661"/>
        <v>3588.2328291052372</v>
      </c>
    </row>
    <row r="1850" spans="1:30" x14ac:dyDescent="0.3">
      <c r="A1850" s="1">
        <f t="shared" si="646"/>
        <v>19</v>
      </c>
      <c r="B1850" s="1">
        <f t="shared" si="668"/>
        <v>2</v>
      </c>
      <c r="C1850" s="5">
        <v>41765</v>
      </c>
      <c r="D1850" s="3">
        <v>3556.51</v>
      </c>
      <c r="E1850" s="3">
        <v>3598.27</v>
      </c>
      <c r="F1850" s="3">
        <f t="shared" si="652"/>
        <v>3585.1240000000007</v>
      </c>
      <c r="G1850" s="3">
        <f t="shared" si="662"/>
        <v>3572.5800000000004</v>
      </c>
      <c r="H1850" s="4">
        <f t="shared" si="647"/>
        <v>-1.3475391737792932E-2</v>
      </c>
      <c r="I1850" s="4">
        <f t="shared" si="650"/>
        <v>-1.8917696922962155E-3</v>
      </c>
      <c r="J1850" s="4">
        <f t="shared" si="651"/>
        <v>-1.1583622045496718E-2</v>
      </c>
      <c r="K1850" s="4">
        <f t="shared" si="653"/>
        <v>-3.5540028126898357E-3</v>
      </c>
      <c r="L1850" s="4">
        <f t="shared" si="663"/>
        <v>-8.5225180077181262E-3</v>
      </c>
      <c r="M1850" s="4">
        <f t="shared" si="656"/>
        <v>-7.9813138959769544E-3</v>
      </c>
      <c r="N1850" s="4">
        <f t="shared" si="664"/>
        <v>-4.4981497965056521E-3</v>
      </c>
      <c r="O1850" s="4">
        <f t="shared" si="666"/>
        <v>3.5270532066549293E-3</v>
      </c>
      <c r="P1850" s="4">
        <f t="shared" si="667"/>
        <v>-9.8802895322939264E-3</v>
      </c>
      <c r="T1850" s="4"/>
      <c r="U1850" s="4">
        <f t="shared" si="657"/>
        <v>-8.6266917053389406E-3</v>
      </c>
      <c r="V1850" s="4">
        <f t="shared" si="658"/>
        <v>-1.8540424788285562E-2</v>
      </c>
      <c r="W1850" s="4">
        <f t="shared" si="659"/>
        <v>-4.8908922520766885E-3</v>
      </c>
      <c r="X1850" s="4">
        <f t="shared" si="665"/>
        <v>7.0471197482274471E-3</v>
      </c>
      <c r="Y1850" s="4">
        <f t="shared" si="654"/>
        <v>-1.597851649332957E-2</v>
      </c>
      <c r="Z1850" s="4">
        <f t="shared" si="655"/>
        <v>-9.7740152795270478E-3</v>
      </c>
      <c r="AA1850" s="4">
        <f t="shared" si="648"/>
        <v>-1.3475391737792932E-2</v>
      </c>
      <c r="AB1850" s="4">
        <f t="shared" si="649"/>
        <v>-1.3475391737792932E-2</v>
      </c>
      <c r="AC1850" s="2">
        <f t="shared" si="660"/>
        <v>-5.9464342112984262E-3</v>
      </c>
      <c r="AD1850" s="3">
        <f t="shared" si="661"/>
        <v>3577.6585527368252</v>
      </c>
    </row>
    <row r="1851" spans="1:30" x14ac:dyDescent="0.3">
      <c r="A1851" s="1">
        <f t="shared" si="646"/>
        <v>19</v>
      </c>
      <c r="B1851" s="1">
        <f t="shared" si="668"/>
        <v>3</v>
      </c>
      <c r="C1851" s="5">
        <v>41766</v>
      </c>
      <c r="D1851" s="3">
        <v>3546.47</v>
      </c>
      <c r="E1851" s="3">
        <v>3561.47</v>
      </c>
      <c r="F1851" s="3">
        <f t="shared" si="652"/>
        <v>3578.0140000000001</v>
      </c>
      <c r="G1851" s="3">
        <f t="shared" si="662"/>
        <v>3571.5230000000001</v>
      </c>
      <c r="H1851" s="4">
        <f t="shared" si="647"/>
        <v>-2.8229922030306165E-3</v>
      </c>
      <c r="I1851" s="4">
        <f t="shared" si="650"/>
        <v>1.3946256301822801E-3</v>
      </c>
      <c r="J1851" s="4">
        <f t="shared" si="651"/>
        <v>-4.2176178332128961E-3</v>
      </c>
      <c r="K1851" s="4">
        <f t="shared" si="653"/>
        <v>8.2637192078751E-3</v>
      </c>
      <c r="L1851" s="4">
        <f t="shared" si="663"/>
        <v>5.0039692470052449E-3</v>
      </c>
      <c r="M1851" s="4">
        <f t="shared" si="656"/>
        <v>-8.8160638834840557E-3</v>
      </c>
      <c r="N1851" s="4">
        <f t="shared" si="664"/>
        <v>-7.014654532534254E-3</v>
      </c>
      <c r="O1851" s="4">
        <f t="shared" si="666"/>
        <v>1.8302706635048333E-3</v>
      </c>
      <c r="P1851" s="4">
        <f t="shared" si="667"/>
        <v>-1.2675389755011191E-2</v>
      </c>
      <c r="T1851" s="4"/>
      <c r="U1851" s="4">
        <f t="shared" si="657"/>
        <v>7.172762061684E-3</v>
      </c>
      <c r="V1851" s="4">
        <f t="shared" si="658"/>
        <v>-2.8989655589328721E-3</v>
      </c>
      <c r="W1851" s="4">
        <f t="shared" si="659"/>
        <v>-9.9245677020229316E-3</v>
      </c>
      <c r="X1851" s="4">
        <f t="shared" si="665"/>
        <v>3.6414820399929006E-3</v>
      </c>
      <c r="Y1851" s="4">
        <f t="shared" si="654"/>
        <v>-4.3081476151657604E-3</v>
      </c>
      <c r="Z1851" s="4">
        <f t="shared" si="655"/>
        <v>1.9699381890993005E-3</v>
      </c>
      <c r="AA1851" s="4">
        <f t="shared" si="648"/>
        <v>-2.8229922030306165E-3</v>
      </c>
      <c r="AB1851" s="4">
        <f t="shared" si="649"/>
        <v>-2.8229922030306165E-3</v>
      </c>
      <c r="AC1851" s="2">
        <f t="shared" si="660"/>
        <v>-5.8628350137508783E-3</v>
      </c>
      <c r="AD1851" s="3">
        <f t="shared" si="661"/>
        <v>3567.2623684912169</v>
      </c>
    </row>
    <row r="1852" spans="1:30" x14ac:dyDescent="0.3">
      <c r="A1852" s="1">
        <f t="shared" si="646"/>
        <v>19</v>
      </c>
      <c r="B1852" s="1">
        <f t="shared" si="668"/>
        <v>4</v>
      </c>
      <c r="C1852" s="5">
        <v>41767</v>
      </c>
      <c r="D1852" s="3">
        <v>3540.42</v>
      </c>
      <c r="E1852" s="3">
        <v>3533.39</v>
      </c>
      <c r="F1852" s="3">
        <f t="shared" si="652"/>
        <v>3567.2259999999997</v>
      </c>
      <c r="G1852" s="3">
        <f t="shared" si="662"/>
        <v>3566.4620000000004</v>
      </c>
      <c r="H1852" s="4">
        <f t="shared" si="647"/>
        <v>-1.7059216629492784E-3</v>
      </c>
      <c r="I1852" s="4">
        <f t="shared" si="650"/>
        <v>-3.6881744382442055E-3</v>
      </c>
      <c r="J1852" s="4">
        <f t="shared" si="651"/>
        <v>1.9822527752949271E-3</v>
      </c>
      <c r="K1852" s="4">
        <f t="shared" si="653"/>
        <v>7.7422056298234532E-3</v>
      </c>
      <c r="L1852" s="4">
        <f t="shared" si="663"/>
        <v>6.4530520646039697E-3</v>
      </c>
      <c r="M1852" s="4">
        <f t="shared" si="656"/>
        <v>-7.5145224889030266E-3</v>
      </c>
      <c r="N1852" s="4">
        <f t="shared" si="664"/>
        <v>-7.3019143341497448E-3</v>
      </c>
      <c r="O1852" s="4">
        <f t="shared" si="666"/>
        <v>2.157936064080573E-4</v>
      </c>
      <c r="P1852" s="4">
        <f t="shared" si="667"/>
        <v>-1.4359688195991071E-2</v>
      </c>
      <c r="T1852" s="4"/>
      <c r="U1852" s="4">
        <f t="shared" si="657"/>
        <v>1.3503568336966146E-2</v>
      </c>
      <c r="V1852" s="4">
        <f t="shared" si="658"/>
        <v>3.3685326535964687E-3</v>
      </c>
      <c r="W1852" s="4">
        <f t="shared" si="659"/>
        <v>-1.5006844055687259E-2</v>
      </c>
      <c r="X1852" s="4">
        <f t="shared" si="665"/>
        <v>4.2852759824285114E-4</v>
      </c>
      <c r="Y1852" s="4">
        <f t="shared" si="654"/>
        <v>-4.8231585301494314E-3</v>
      </c>
      <c r="Z1852" s="4">
        <f t="shared" si="655"/>
        <v>1.4516800016721901E-3</v>
      </c>
      <c r="AA1852" s="4">
        <f t="shared" si="648"/>
        <v>-1.7059216629492784E-3</v>
      </c>
      <c r="AB1852" s="4">
        <f t="shared" si="649"/>
        <v>-1.7059216629492784E-3</v>
      </c>
      <c r="AC1852" s="2">
        <f t="shared" si="660"/>
        <v>-5.0544602977832765E-3</v>
      </c>
      <c r="AD1852" s="3">
        <f t="shared" si="661"/>
        <v>3558.3149123274779</v>
      </c>
    </row>
    <row r="1853" spans="1:30" x14ac:dyDescent="0.3">
      <c r="A1853" s="1">
        <f t="shared" si="646"/>
        <v>19</v>
      </c>
      <c r="B1853" s="1">
        <f t="shared" si="668"/>
        <v>5</v>
      </c>
      <c r="C1853" s="5">
        <v>41768</v>
      </c>
      <c r="D1853" s="3">
        <v>3555.7</v>
      </c>
      <c r="E1853" s="3">
        <v>3537.68</v>
      </c>
      <c r="F1853" s="3">
        <f t="shared" si="652"/>
        <v>3560.8379999999997</v>
      </c>
      <c r="G1853" s="3">
        <f t="shared" si="662"/>
        <v>3568.7229999999995</v>
      </c>
      <c r="H1853" s="4">
        <f t="shared" si="647"/>
        <v>4.315872128165513E-3</v>
      </c>
      <c r="I1853" s="4">
        <f t="shared" si="650"/>
        <v>-7.739194784800211E-4</v>
      </c>
      <c r="J1853" s="4">
        <f t="shared" si="651"/>
        <v>5.0897916066455339E-3</v>
      </c>
      <c r="K1853" s="4">
        <f t="shared" si="653"/>
        <v>6.1299224385806973E-3</v>
      </c>
      <c r="L1853" s="4">
        <f t="shared" si="663"/>
        <v>8.4029578411600886E-3</v>
      </c>
      <c r="M1853" s="4">
        <f t="shared" si="656"/>
        <v>-1.4429187736145033E-3</v>
      </c>
      <c r="N1853" s="4">
        <f t="shared" si="664"/>
        <v>-3.6492044913543822E-3</v>
      </c>
      <c r="O1853" s="4">
        <f t="shared" si="666"/>
        <v>-2.2175661613746279E-3</v>
      </c>
      <c r="P1853" s="4">
        <f t="shared" si="667"/>
        <v>-1.0105790645879784E-2</v>
      </c>
      <c r="T1853" s="4"/>
      <c r="U1853" s="4">
        <f t="shared" si="657"/>
        <v>1.3337400647380763E-2</v>
      </c>
      <c r="V1853" s="4">
        <f t="shared" si="658"/>
        <v>3.2040266409069252E-3</v>
      </c>
      <c r="W1853" s="4">
        <f t="shared" si="659"/>
        <v>-8.9027884626105332E-3</v>
      </c>
      <c r="X1853" s="4">
        <f t="shared" si="665"/>
        <v>-4.409205593679944E-3</v>
      </c>
      <c r="Y1853" s="4">
        <f t="shared" si="654"/>
        <v>-6.4153384397058061E-3</v>
      </c>
      <c r="Z1853" s="4">
        <f t="shared" si="655"/>
        <v>-1.5053899986242506E-4</v>
      </c>
      <c r="AA1853" s="4">
        <f t="shared" si="648"/>
        <v>4.315872128165513E-3</v>
      </c>
      <c r="AB1853" s="4">
        <f t="shared" si="649"/>
        <v>4.315872128165513E-3</v>
      </c>
      <c r="AC1853" s="2">
        <f t="shared" si="660"/>
        <v>-4.9027614393384346E-4</v>
      </c>
      <c r="AD1853" s="3">
        <f t="shared" si="661"/>
        <v>3557.4432748849854</v>
      </c>
    </row>
    <row r="1854" spans="1:30" x14ac:dyDescent="0.3">
      <c r="A1854" s="1">
        <f t="shared" si="646"/>
        <v>20</v>
      </c>
      <c r="B1854" s="1">
        <f t="shared" si="668"/>
        <v>1</v>
      </c>
      <c r="C1854" s="5">
        <v>41771</v>
      </c>
      <c r="D1854" s="3">
        <v>3612.73</v>
      </c>
      <c r="E1854" s="3">
        <v>3574.24</v>
      </c>
      <c r="F1854" s="3">
        <f t="shared" si="652"/>
        <v>3562.3659999999995</v>
      </c>
      <c r="G1854" s="3">
        <f t="shared" si="662"/>
        <v>3575.4929999999999</v>
      </c>
      <c r="H1854" s="4">
        <f t="shared" si="647"/>
        <v>1.6039035914166045E-2</v>
      </c>
      <c r="I1854" s="4">
        <f t="shared" si="650"/>
        <v>5.2141631746210207E-3</v>
      </c>
      <c r="J1854" s="4">
        <f t="shared" si="651"/>
        <v>1.0824872739545025E-2</v>
      </c>
      <c r="K1854" s="4">
        <f t="shared" si="653"/>
        <v>-1.6663385549962545E-3</v>
      </c>
      <c r="L1854" s="4">
        <f t="shared" si="663"/>
        <v>4.4029461303135868E-3</v>
      </c>
      <c r="M1854" s="4">
        <f t="shared" si="656"/>
        <v>1.4137794937409714E-2</v>
      </c>
      <c r="N1854" s="4">
        <f t="shared" si="664"/>
        <v>1.0414507873459711E-2</v>
      </c>
      <c r="O1854" s="4">
        <f t="shared" si="666"/>
        <v>-3.6335402867085022E-3</v>
      </c>
      <c r="P1854" s="4">
        <f t="shared" si="667"/>
        <v>5.7711581291759514E-3</v>
      </c>
      <c r="T1854" s="4"/>
      <c r="U1854" s="4">
        <f t="shared" si="657"/>
        <v>1.3890373203588697E-2</v>
      </c>
      <c r="V1854" s="4">
        <f t="shared" si="658"/>
        <v>3.751469471552759E-3</v>
      </c>
      <c r="W1854" s="4">
        <f t="shared" si="659"/>
        <v>2.1192258723082844E-3</v>
      </c>
      <c r="X1854" s="4">
        <f t="shared" si="665"/>
        <v>-7.3159041637176295E-3</v>
      </c>
      <c r="Y1854" s="4">
        <f t="shared" si="654"/>
        <v>-1.4114389196455177E-2</v>
      </c>
      <c r="Z1854" s="4">
        <f t="shared" si="655"/>
        <v>-7.8981341944781343E-3</v>
      </c>
      <c r="AA1854" s="4">
        <f t="shared" si="648"/>
        <v>1.6039035914166045E-2</v>
      </c>
      <c r="AB1854" s="4">
        <f t="shared" si="649"/>
        <v>1.6039035914166045E-2</v>
      </c>
      <c r="AC1854" s="2">
        <f t="shared" si="660"/>
        <v>1.0202206293673464E-2</v>
      </c>
      <c r="AD1854" s="3">
        <f t="shared" si="661"/>
        <v>3575.8721832566571</v>
      </c>
    </row>
    <row r="1855" spans="1:30" x14ac:dyDescent="0.3">
      <c r="A1855" s="1">
        <f t="shared" si="646"/>
        <v>20</v>
      </c>
      <c r="B1855" s="1">
        <f t="shared" si="668"/>
        <v>2</v>
      </c>
      <c r="C1855" s="5">
        <v>41772</v>
      </c>
      <c r="D1855" s="3">
        <v>3611.13</v>
      </c>
      <c r="E1855" s="3">
        <v>3614.91</v>
      </c>
      <c r="F1855" s="3">
        <f t="shared" si="652"/>
        <v>3573.29</v>
      </c>
      <c r="G1855" s="3">
        <f t="shared" si="662"/>
        <v>3579.2069999999999</v>
      </c>
      <c r="H1855" s="4">
        <f t="shared" si="647"/>
        <v>-4.428783772936004E-4</v>
      </c>
      <c r="I1855" s="4">
        <f t="shared" si="650"/>
        <v>6.0342178906251957E-4</v>
      </c>
      <c r="J1855" s="4">
        <f t="shared" si="651"/>
        <v>-1.0463001663561199E-3</v>
      </c>
      <c r="K1855" s="4">
        <f t="shared" si="653"/>
        <v>-1.3535470406036457E-2</v>
      </c>
      <c r="L1855" s="4">
        <f t="shared" si="663"/>
        <v>-1.0260938403921607E-2</v>
      </c>
      <c r="M1855" s="4">
        <f t="shared" si="656"/>
        <v>1.0589680658440861E-2</v>
      </c>
      <c r="N1855" s="4">
        <f t="shared" si="664"/>
        <v>8.9190147426511605E-3</v>
      </c>
      <c r="O1855" s="4">
        <f t="shared" si="666"/>
        <v>-1.6385452753016137E-3</v>
      </c>
      <c r="P1855" s="4">
        <f t="shared" si="667"/>
        <v>5.3257238307349974E-3</v>
      </c>
      <c r="T1855" s="4"/>
      <c r="U1855" s="4">
        <f t="shared" si="657"/>
        <v>-1.5561638982154714E-2</v>
      </c>
      <c r="V1855" s="4">
        <f t="shared" si="658"/>
        <v>-2.5406022592333238E-2</v>
      </c>
      <c r="W1855" s="4">
        <f t="shared" si="659"/>
        <v>1.5357752403339198E-2</v>
      </c>
      <c r="X1855" s="4">
        <f t="shared" si="665"/>
        <v>-3.3008621180189972E-3</v>
      </c>
      <c r="Y1855" s="4">
        <f t="shared" si="654"/>
        <v>-2.5835526884764159E-2</v>
      </c>
      <c r="Z1855" s="4">
        <f t="shared" si="655"/>
        <v>-1.9693176583277197E-2</v>
      </c>
      <c r="AA1855" s="4">
        <f t="shared" si="648"/>
        <v>-4.428783772936004E-4</v>
      </c>
      <c r="AB1855" s="4">
        <f t="shared" si="649"/>
        <v>-4.428783772936004E-4</v>
      </c>
      <c r="AC1855" s="2">
        <f t="shared" si="660"/>
        <v>6.5091013511639111E-3</v>
      </c>
      <c r="AD1855" s="3">
        <f t="shared" si="661"/>
        <v>3587.6247888377716</v>
      </c>
    </row>
    <row r="1856" spans="1:30" x14ac:dyDescent="0.3">
      <c r="A1856" s="1">
        <f t="shared" si="646"/>
        <v>20</v>
      </c>
      <c r="B1856" s="1">
        <f t="shared" si="668"/>
        <v>3</v>
      </c>
      <c r="C1856" s="5">
        <v>41773</v>
      </c>
      <c r="D1856" s="3">
        <v>3593.25</v>
      </c>
      <c r="E1856" s="3">
        <v>3603.58</v>
      </c>
      <c r="F1856" s="3">
        <f t="shared" si="652"/>
        <v>3582.6459999999997</v>
      </c>
      <c r="G1856" s="3">
        <f t="shared" si="662"/>
        <v>3580.3300000000004</v>
      </c>
      <c r="H1856" s="4">
        <f t="shared" si="647"/>
        <v>-4.9513587159698237E-3</v>
      </c>
      <c r="I1856" s="4">
        <f t="shared" si="650"/>
        <v>-2.0907582944951252E-3</v>
      </c>
      <c r="J1856" s="4">
        <f t="shared" si="651"/>
        <v>-2.8606004214746985E-3</v>
      </c>
      <c r="K1856" s="4">
        <f t="shared" si="653"/>
        <v>-8.6219549005436581E-3</v>
      </c>
      <c r="L1856" s="4">
        <f t="shared" si="663"/>
        <v>-8.9267225371437598E-3</v>
      </c>
      <c r="M1856" s="4">
        <f t="shared" si="656"/>
        <v>2.9598235494102043E-3</v>
      </c>
      <c r="N1856" s="4">
        <f t="shared" si="664"/>
        <v>3.6086059106282429E-3</v>
      </c>
      <c r="O1856" s="4">
        <f t="shared" si="666"/>
        <v>6.44541849300591E-4</v>
      </c>
      <c r="P1856" s="4">
        <f t="shared" si="667"/>
        <v>3.4799554565701559E-4</v>
      </c>
      <c r="T1856" s="4"/>
      <c r="U1856" s="4">
        <f t="shared" si="657"/>
        <v>-1.7905752492987044E-2</v>
      </c>
      <c r="V1856" s="4">
        <f t="shared" si="658"/>
        <v>-2.7726694968057172E-2</v>
      </c>
      <c r="W1856" s="4">
        <f t="shared" si="659"/>
        <v>1.3190581056656395E-2</v>
      </c>
      <c r="X1856" s="4">
        <f t="shared" si="665"/>
        <v>1.294572911117622E-3</v>
      </c>
      <c r="Y1856" s="4">
        <f t="shared" si="654"/>
        <v>-2.0983277158641605E-2</v>
      </c>
      <c r="Z1856" s="4">
        <f t="shared" si="655"/>
        <v>-1.4810332210777426E-2</v>
      </c>
      <c r="AA1856" s="4">
        <f t="shared" si="648"/>
        <v>-4.9513587159698237E-3</v>
      </c>
      <c r="AB1856" s="4">
        <f t="shared" si="649"/>
        <v>-4.9513587159698237E-3</v>
      </c>
      <c r="AC1856" s="2">
        <f t="shared" si="660"/>
        <v>1.0436626382296379E-3</v>
      </c>
      <c r="AD1856" s="3">
        <f t="shared" si="661"/>
        <v>3589.4998592251814</v>
      </c>
    </row>
    <row r="1857" spans="1:30" x14ac:dyDescent="0.3">
      <c r="A1857" s="1">
        <f t="shared" si="646"/>
        <v>20</v>
      </c>
      <c r="B1857" s="1">
        <f t="shared" si="668"/>
        <v>4</v>
      </c>
      <c r="C1857" s="5">
        <v>41774</v>
      </c>
      <c r="D1857" s="3">
        <v>3565.17</v>
      </c>
      <c r="E1857" s="3">
        <v>3594.59</v>
      </c>
      <c r="F1857" s="3">
        <f t="shared" si="652"/>
        <v>3587.5960000000005</v>
      </c>
      <c r="G1857" s="3">
        <f t="shared" si="662"/>
        <v>3577.4110000000001</v>
      </c>
      <c r="H1857" s="4">
        <f t="shared" si="647"/>
        <v>-7.8146524733875809E-3</v>
      </c>
      <c r="I1857" s="4">
        <f t="shared" si="650"/>
        <v>3.7292144994090183E-4</v>
      </c>
      <c r="J1857" s="4">
        <f t="shared" si="651"/>
        <v>-8.1875739233284832E-3</v>
      </c>
      <c r="K1857" s="4">
        <f t="shared" si="653"/>
        <v>-1.3219230501543889E-5</v>
      </c>
      <c r="L1857" s="4">
        <f t="shared" si="663"/>
        <v>-4.0294688343112317E-3</v>
      </c>
      <c r="M1857" s="4">
        <f t="shared" si="656"/>
        <v>-6.2509825521046359E-3</v>
      </c>
      <c r="N1857" s="4">
        <f t="shared" si="664"/>
        <v>-3.4217482978612145E-3</v>
      </c>
      <c r="O1857" s="4">
        <f t="shared" si="666"/>
        <v>2.8568062673029336E-3</v>
      </c>
      <c r="P1857" s="4">
        <f t="shared" si="667"/>
        <v>-7.4693763919821627E-3</v>
      </c>
      <c r="T1857" s="4"/>
      <c r="U1857" s="4">
        <f t="shared" si="657"/>
        <v>-1.4702567313713192E-2</v>
      </c>
      <c r="V1857" s="4">
        <f t="shared" si="658"/>
        <v>-2.4555541640576044E-2</v>
      </c>
      <c r="W1857" s="4">
        <f t="shared" si="659"/>
        <v>6.9906960191163763E-3</v>
      </c>
      <c r="X1857" s="4">
        <f t="shared" si="665"/>
        <v>5.710319447100016E-3</v>
      </c>
      <c r="Y1857" s="4">
        <f t="shared" si="654"/>
        <v>-1.2481882332365591E-2</v>
      </c>
      <c r="Z1857" s="4">
        <f t="shared" si="655"/>
        <v>-6.2553339668904185E-3</v>
      </c>
      <c r="AA1857" s="4">
        <f t="shared" si="648"/>
        <v>-7.8146524733875809E-3</v>
      </c>
      <c r="AB1857" s="4">
        <f t="shared" si="649"/>
        <v>-7.8146524733875809E-3</v>
      </c>
      <c r="AC1857" s="2">
        <f t="shared" si="660"/>
        <v>-4.549546347052456E-3</v>
      </c>
      <c r="AD1857" s="3">
        <f t="shared" si="661"/>
        <v>3581.3899061501211</v>
      </c>
    </row>
    <row r="1858" spans="1:30" x14ac:dyDescent="0.3">
      <c r="A1858" s="1">
        <f t="shared" si="646"/>
        <v>20</v>
      </c>
      <c r="B1858" s="1">
        <f t="shared" si="668"/>
        <v>5</v>
      </c>
      <c r="C1858" s="5">
        <v>41775</v>
      </c>
      <c r="D1858" s="3">
        <v>3587.2</v>
      </c>
      <c r="E1858" s="3">
        <v>3568.2</v>
      </c>
      <c r="F1858" s="3">
        <f t="shared" si="652"/>
        <v>3593.8959999999997</v>
      </c>
      <c r="G1858" s="3">
        <f t="shared" si="662"/>
        <v>3577.3669999999997</v>
      </c>
      <c r="H1858" s="4">
        <f t="shared" si="647"/>
        <v>6.1792284799882602E-3</v>
      </c>
      <c r="I1858" s="4">
        <f t="shared" si="650"/>
        <v>8.4988934609001683E-4</v>
      </c>
      <c r="J1858" s="4">
        <f t="shared" si="651"/>
        <v>5.3293391338982438E-3</v>
      </c>
      <c r="K1858" s="4">
        <f t="shared" si="653"/>
        <v>8.5269426142372141E-3</v>
      </c>
      <c r="L1858" s="4">
        <f t="shared" si="663"/>
        <v>3.114702649367254E-3</v>
      </c>
      <c r="M1858" s="4">
        <f t="shared" si="656"/>
        <v>-1.8631590897454776E-3</v>
      </c>
      <c r="N1858" s="4">
        <f t="shared" si="664"/>
        <v>2.7486696220991821E-3</v>
      </c>
      <c r="O1858" s="4">
        <f t="shared" si="666"/>
        <v>4.6077720785013369E-3</v>
      </c>
      <c r="P1858" s="4">
        <f t="shared" si="667"/>
        <v>-1.3363028953229906E-3</v>
      </c>
      <c r="T1858" s="4"/>
      <c r="U1858" s="4">
        <f t="shared" si="657"/>
        <v>-2.6562548209483009E-3</v>
      </c>
      <c r="V1858" s="4">
        <f t="shared" si="658"/>
        <v>-1.2629692272738887E-2</v>
      </c>
      <c r="W1858" s="4">
        <f t="shared" si="659"/>
        <v>8.8590151025114607E-3</v>
      </c>
      <c r="X1858" s="4">
        <f t="shared" si="665"/>
        <v>9.2837697193750447E-3</v>
      </c>
      <c r="Y1858" s="4">
        <f t="shared" si="654"/>
        <v>-4.0482062961647329E-3</v>
      </c>
      <c r="Z1858" s="4">
        <f t="shared" si="655"/>
        <v>2.231518503037161E-3</v>
      </c>
      <c r="AA1858" s="4">
        <f t="shared" si="648"/>
        <v>6.1792284799882602E-3</v>
      </c>
      <c r="AB1858" s="4">
        <f t="shared" si="649"/>
        <v>6.1792284799882602E-3</v>
      </c>
      <c r="AC1858" s="2">
        <f t="shared" si="660"/>
        <v>1.0797825323146633E-3</v>
      </c>
      <c r="AD1858" s="3">
        <f t="shared" si="661"/>
        <v>3583.3266041000807</v>
      </c>
    </row>
    <row r="1859" spans="1:30" x14ac:dyDescent="0.3">
      <c r="A1859" s="1">
        <f t="shared" ref="A1859:A1922" si="669">WEEKNUM(C1859,2)</f>
        <v>21</v>
      </c>
      <c r="B1859" s="1">
        <f t="shared" si="668"/>
        <v>1</v>
      </c>
      <c r="C1859" s="5">
        <v>41778</v>
      </c>
      <c r="D1859" s="3">
        <v>3615.62</v>
      </c>
      <c r="E1859" s="3">
        <v>3577.85</v>
      </c>
      <c r="F1859" s="3">
        <f t="shared" si="652"/>
        <v>3594.4739999999997</v>
      </c>
      <c r="G1859" s="3">
        <f t="shared" si="662"/>
        <v>3578.4199999999996</v>
      </c>
      <c r="H1859" s="4">
        <f t="shared" ref="H1859:H1922" si="670">(D1859-D1858)/D1858</f>
        <v>7.9226137377341865E-3</v>
      </c>
      <c r="I1859" s="4">
        <f t="shared" si="650"/>
        <v>-2.6064897413023832E-3</v>
      </c>
      <c r="J1859" s="4">
        <f t="shared" si="651"/>
        <v>1.0529103479036569E-2</v>
      </c>
      <c r="K1859" s="4">
        <f t="shared" si="653"/>
        <v>5.5405330062449317E-4</v>
      </c>
      <c r="L1859" s="4">
        <f t="shared" si="663"/>
        <v>-3.5998364555456658E-3</v>
      </c>
      <c r="M1859" s="4">
        <f t="shared" si="656"/>
        <v>5.8829191698146063E-3</v>
      </c>
      <c r="N1859" s="4">
        <f t="shared" si="664"/>
        <v>1.0395649476584716E-2</v>
      </c>
      <c r="O1859" s="4">
        <f t="shared" si="666"/>
        <v>4.4401790011118665E-3</v>
      </c>
      <c r="P1859" s="4">
        <f t="shared" si="667"/>
        <v>6.575723830734936E-3</v>
      </c>
      <c r="T1859" s="4"/>
      <c r="U1859" s="4">
        <f t="shared" si="657"/>
        <v>7.1169714540589325E-3</v>
      </c>
      <c r="V1859" s="4">
        <f t="shared" si="658"/>
        <v>-2.9541982604816865E-3</v>
      </c>
      <c r="W1859" s="4">
        <f t="shared" si="659"/>
        <v>7.9994906898657599E-4</v>
      </c>
      <c r="X1859" s="4">
        <f t="shared" si="665"/>
        <v>9.0131109492961083E-3</v>
      </c>
      <c r="Y1859" s="4">
        <f t="shared" si="654"/>
        <v>-1.1921683024819749E-2</v>
      </c>
      <c r="Z1859" s="4">
        <f t="shared" si="655"/>
        <v>-5.691602462800132E-3</v>
      </c>
      <c r="AA1859" s="4">
        <f t="shared" ref="AA1859:AA1922" si="671">(D1859-D1858)/D1858</f>
        <v>7.9226137377341865E-3</v>
      </c>
      <c r="AB1859" s="4">
        <f t="shared" ref="AB1859:AB1922" si="672">(D1859-D1858)/D1858</f>
        <v>7.9226137377341865E-3</v>
      </c>
      <c r="AC1859" s="2">
        <f t="shared" si="660"/>
        <v>5.9544229205353034E-3</v>
      </c>
      <c r="AD1859" s="3">
        <f t="shared" si="661"/>
        <v>3594.091069400054</v>
      </c>
    </row>
    <row r="1860" spans="1:30" x14ac:dyDescent="0.3">
      <c r="A1860" s="1">
        <f t="shared" si="669"/>
        <v>21</v>
      </c>
      <c r="B1860" s="1">
        <f t="shared" si="668"/>
        <v>2</v>
      </c>
      <c r="C1860" s="5">
        <v>41779</v>
      </c>
      <c r="D1860" s="3">
        <v>3600.31</v>
      </c>
      <c r="E1860" s="3">
        <v>3612.86</v>
      </c>
      <c r="F1860" s="3">
        <f t="shared" si="652"/>
        <v>3592.31</v>
      </c>
      <c r="G1860" s="3">
        <f t="shared" si="662"/>
        <v>3582.8</v>
      </c>
      <c r="H1860" s="4">
        <f t="shared" si="670"/>
        <v>-4.2344051642595037E-3</v>
      </c>
      <c r="I1860" s="4">
        <f t="shared" ref="I1860:I1923" si="673">(E1860-D1859)/D1859</f>
        <v>-7.6335455606500778E-4</v>
      </c>
      <c r="J1860" s="4">
        <f t="shared" ref="J1860:J1923" si="674">H1860-I1860</f>
        <v>-3.4710506081944959E-3</v>
      </c>
      <c r="K1860" s="4">
        <f t="shared" si="653"/>
        <v>-7.0001825413069964E-3</v>
      </c>
      <c r="L1860" s="4">
        <f t="shared" si="663"/>
        <v>-9.6153787056038071E-3</v>
      </c>
      <c r="M1860" s="4">
        <f t="shared" si="656"/>
        <v>2.226979297443706E-3</v>
      </c>
      <c r="N1860" s="4">
        <f t="shared" si="664"/>
        <v>4.8872390309254669E-3</v>
      </c>
      <c r="O1860" s="4">
        <f t="shared" si="666"/>
        <v>2.6414392094013472E-3</v>
      </c>
      <c r="P1860" s="4">
        <f t="shared" si="667"/>
        <v>2.3134743875278243E-3</v>
      </c>
      <c r="T1860" s="4"/>
      <c r="U1860" s="4">
        <f t="shared" si="657"/>
        <v>-1.2418340422942072E-3</v>
      </c>
      <c r="V1860" s="4">
        <f t="shared" si="658"/>
        <v>-1.1229415701871272E-2</v>
      </c>
      <c r="W1860" s="4">
        <f t="shared" si="659"/>
        <v>-2.9962920193956359E-3</v>
      </c>
      <c r="X1860" s="4">
        <f t="shared" si="665"/>
        <v>5.3228257432226273E-3</v>
      </c>
      <c r="Y1860" s="4">
        <f t="shared" si="654"/>
        <v>-1.9381726399894245E-2</v>
      </c>
      <c r="Z1860" s="4">
        <f t="shared" si="655"/>
        <v>-1.3198683274507395E-2</v>
      </c>
      <c r="AA1860" s="4">
        <f t="shared" si="671"/>
        <v>-4.2344051642595037E-3</v>
      </c>
      <c r="AB1860" s="4">
        <f t="shared" si="672"/>
        <v>-4.2344051642595037E-3</v>
      </c>
      <c r="AC1860" s="2">
        <f t="shared" si="660"/>
        <v>1.1515546531540672E-3</v>
      </c>
      <c r="AD1860" s="3">
        <f t="shared" si="661"/>
        <v>3596.1640462667028</v>
      </c>
    </row>
    <row r="1861" spans="1:30" x14ac:dyDescent="0.3">
      <c r="A1861" s="1">
        <f t="shared" si="669"/>
        <v>21</v>
      </c>
      <c r="B1861" s="1">
        <f t="shared" si="668"/>
        <v>3</v>
      </c>
      <c r="C1861" s="5">
        <v>41780</v>
      </c>
      <c r="D1861" s="3">
        <v>3635.61</v>
      </c>
      <c r="E1861" s="3">
        <v>3605.79</v>
      </c>
      <c r="F1861" s="3">
        <f t="shared" si="652"/>
        <v>3600.7820000000002</v>
      </c>
      <c r="G1861" s="3">
        <f t="shared" si="662"/>
        <v>3591.7139999999999</v>
      </c>
      <c r="H1861" s="4">
        <f t="shared" si="670"/>
        <v>9.8047112609747997E-3</v>
      </c>
      <c r="I1861" s="4">
        <f t="shared" si="673"/>
        <v>1.5220911532618075E-3</v>
      </c>
      <c r="J1861" s="4">
        <f t="shared" si="674"/>
        <v>8.2826201077129923E-3</v>
      </c>
      <c r="K1861" s="4">
        <f t="shared" si="653"/>
        <v>-2.2873030377940032E-3</v>
      </c>
      <c r="L1861" s="4">
        <f t="shared" si="663"/>
        <v>-3.7422703415352851E-3</v>
      </c>
      <c r="M1861" s="4">
        <f t="shared" si="656"/>
        <v>9.6723433965177491E-3</v>
      </c>
      <c r="N1861" s="4">
        <f t="shared" si="664"/>
        <v>1.2221463067493733E-2</v>
      </c>
      <c r="O1861" s="4">
        <f t="shared" si="666"/>
        <v>2.4942169264580666E-3</v>
      </c>
      <c r="P1861" s="4">
        <f t="shared" si="667"/>
        <v>1.2140868596881996E-2</v>
      </c>
      <c r="T1861" s="4"/>
      <c r="U1861" s="4">
        <f t="shared" si="657"/>
        <v>-1.9609422521949349E-3</v>
      </c>
      <c r="V1861" s="4">
        <f t="shared" si="658"/>
        <v>-1.1941332829672954E-2</v>
      </c>
      <c r="W1861" s="4">
        <f t="shared" si="659"/>
        <v>1.1788770611563384E-2</v>
      </c>
      <c r="X1861" s="4">
        <f t="shared" si="665"/>
        <v>5.0621802991421489E-3</v>
      </c>
      <c r="Y1861" s="4">
        <f t="shared" si="654"/>
        <v>-1.4727610979966112E-2</v>
      </c>
      <c r="Z1861" s="4">
        <f t="shared" si="655"/>
        <v>-8.5152224944869351E-3</v>
      </c>
      <c r="AA1861" s="4">
        <f t="shared" si="671"/>
        <v>9.8047112609747997E-3</v>
      </c>
      <c r="AB1861" s="4">
        <f t="shared" si="672"/>
        <v>9.8047112609747997E-3</v>
      </c>
      <c r="AC1861" s="2">
        <f t="shared" si="660"/>
        <v>7.2332572770084569E-3</v>
      </c>
      <c r="AD1861" s="3">
        <f t="shared" si="661"/>
        <v>3609.3126975111354</v>
      </c>
    </row>
    <row r="1862" spans="1:30" x14ac:dyDescent="0.3">
      <c r="A1862" s="1">
        <f t="shared" si="669"/>
        <v>21</v>
      </c>
      <c r="B1862" s="1">
        <f t="shared" si="668"/>
        <v>4</v>
      </c>
      <c r="C1862" s="5">
        <v>41781</v>
      </c>
      <c r="D1862" s="3">
        <v>3650.86</v>
      </c>
      <c r="E1862" s="3">
        <v>3639.49</v>
      </c>
      <c r="F1862" s="3">
        <f t="shared" ref="F1862:F1925" si="675">AVERAGE(D1858:D1862)</f>
        <v>3617.9199999999996</v>
      </c>
      <c r="G1862" s="3">
        <f t="shared" si="662"/>
        <v>3602.7580000000003</v>
      </c>
      <c r="H1862" s="4">
        <f t="shared" si="670"/>
        <v>4.1946193348571491E-3</v>
      </c>
      <c r="I1862" s="4">
        <f t="shared" si="673"/>
        <v>1.0672211815897894E-3</v>
      </c>
      <c r="J1862" s="4">
        <f t="shared" si="674"/>
        <v>3.1273981532673597E-3</v>
      </c>
      <c r="K1862" s="4">
        <f t="shared" ref="K1862:K1925" si="676">(SUM(D1858:D1861)/4-D1861)/D1861</f>
        <v>-7.1308528692572036E-3</v>
      </c>
      <c r="L1862" s="4">
        <f t="shared" si="663"/>
        <v>-1.0506260755874876E-2</v>
      </c>
      <c r="M1862" s="4">
        <f t="shared" si="656"/>
        <v>9.1046789315409171E-3</v>
      </c>
      <c r="N1862" s="4">
        <f t="shared" si="664"/>
        <v>1.3351437981679551E-2</v>
      </c>
      <c r="O1862" s="4">
        <f t="shared" si="666"/>
        <v>4.1529940890637686E-3</v>
      </c>
      <c r="P1862" s="4">
        <f t="shared" si="667"/>
        <v>1.6386414253897585E-2</v>
      </c>
      <c r="T1862" s="4"/>
      <c r="U1862" s="4">
        <f t="shared" si="657"/>
        <v>-1.9375015471956577E-2</v>
      </c>
      <c r="V1862" s="4">
        <f t="shared" si="658"/>
        <v>-2.9181265317236981E-2</v>
      </c>
      <c r="W1862" s="4">
        <f t="shared" si="659"/>
        <v>2.4035319493881092E-2</v>
      </c>
      <c r="X1862" s="4">
        <f t="shared" si="665"/>
        <v>8.4524567426207294E-3</v>
      </c>
      <c r="Y1862" s="4">
        <f t="shared" ref="Y1862:Y1925" si="677">(SUM(D1858:D1861)*(0.99/4.01)-D1861)/D1861</f>
        <v>-1.9510767422009641E-2</v>
      </c>
      <c r="Z1862" s="4">
        <f t="shared" ref="Z1862:Z1925" si="678">(SUM(D1858:D1861)*(0.995/4.005)-D1861)/D1861</f>
        <v>-1.3328537932495357E-2</v>
      </c>
      <c r="AA1862" s="4">
        <f t="shared" si="671"/>
        <v>4.1946193348571491E-3</v>
      </c>
      <c r="AB1862" s="4">
        <f t="shared" si="672"/>
        <v>4.1946193348571491E-3</v>
      </c>
      <c r="AC1862" s="2">
        <f t="shared" si="660"/>
        <v>7.5867608342261384E-3</v>
      </c>
      <c r="AD1862" s="3">
        <f t="shared" si="661"/>
        <v>3623.1617983407573</v>
      </c>
    </row>
    <row r="1863" spans="1:30" x14ac:dyDescent="0.3">
      <c r="A1863" s="1">
        <f t="shared" si="669"/>
        <v>21</v>
      </c>
      <c r="B1863" s="1">
        <f t="shared" si="668"/>
        <v>5</v>
      </c>
      <c r="C1863" s="5">
        <v>41782</v>
      </c>
      <c r="D1863" s="3">
        <v>3677.33</v>
      </c>
      <c r="E1863" s="3">
        <v>3656.27</v>
      </c>
      <c r="F1863" s="3">
        <f t="shared" si="675"/>
        <v>3635.9460000000008</v>
      </c>
      <c r="G1863" s="3">
        <f t="shared" si="662"/>
        <v>3614.9209999999998</v>
      </c>
      <c r="H1863" s="4">
        <f t="shared" si="670"/>
        <v>7.2503464937027987E-3</v>
      </c>
      <c r="I1863" s="4">
        <f t="shared" si="673"/>
        <v>1.4818426343381709E-3</v>
      </c>
      <c r="J1863" s="4">
        <f t="shared" si="674"/>
        <v>5.7685038593646275E-3</v>
      </c>
      <c r="K1863" s="4">
        <f t="shared" si="676"/>
        <v>-6.918917734451544E-3</v>
      </c>
      <c r="L1863" s="4">
        <f t="shared" si="663"/>
        <v>-1.1743351794736978E-2</v>
      </c>
      <c r="M1863" s="4">
        <f t="shared" ref="M1863:M1926" si="679">(D1863-F1863)/F1863</f>
        <v>1.1381907212043055E-2</v>
      </c>
      <c r="N1863" s="4">
        <f t="shared" si="664"/>
        <v>1.7264277697908229E-2</v>
      </c>
      <c r="O1863" s="4">
        <f t="shared" si="666"/>
        <v>5.7174634857358464E-3</v>
      </c>
      <c r="P1863" s="4">
        <f t="shared" si="667"/>
        <v>2.3755567928730494E-2</v>
      </c>
      <c r="T1863" s="4"/>
      <c r="U1863" s="4">
        <f t="shared" ref="U1863:U1926" si="680">(D1858-D1862)/D1862</f>
        <v>-1.7436987449532523E-2</v>
      </c>
      <c r="V1863" s="4">
        <f t="shared" ref="V1863:V1926" si="681">(D1858*(1-0.01)-D1862)/D1862</f>
        <v>-2.7262617575037156E-2</v>
      </c>
      <c r="W1863" s="4">
        <f t="shared" ref="W1863:W1926" si="682">(D1863-D1858)/D1858</f>
        <v>2.5125446030330095E-2</v>
      </c>
      <c r="X1863" s="4">
        <f t="shared" si="665"/>
        <v>1.1700394223984526E-2</v>
      </c>
      <c r="Y1863" s="4">
        <f t="shared" si="677"/>
        <v>-1.930147486993224E-2</v>
      </c>
      <c r="Z1863" s="4">
        <f t="shared" si="678"/>
        <v>-1.311792573860609E-2</v>
      </c>
      <c r="AA1863" s="4">
        <f t="shared" si="671"/>
        <v>7.2503464937027987E-3</v>
      </c>
      <c r="AB1863" s="4">
        <f t="shared" si="672"/>
        <v>7.2503464937027987E-3</v>
      </c>
      <c r="AC1863" s="2">
        <f t="shared" si="660"/>
        <v>9.8202049964225789E-3</v>
      </c>
      <c r="AD1863" s="3">
        <f t="shared" si="661"/>
        <v>3641.2178655605053</v>
      </c>
    </row>
    <row r="1864" spans="1:30" x14ac:dyDescent="0.3">
      <c r="A1864" s="1">
        <f t="shared" si="669"/>
        <v>22</v>
      </c>
      <c r="B1864" s="1">
        <f t="shared" si="668"/>
        <v>2</v>
      </c>
      <c r="C1864" s="5">
        <v>41786</v>
      </c>
      <c r="D1864" s="3">
        <v>3723.07</v>
      </c>
      <c r="E1864" s="3">
        <v>3693.18</v>
      </c>
      <c r="F1864" s="3">
        <f t="shared" si="675"/>
        <v>3657.4360000000001</v>
      </c>
      <c r="G1864" s="3">
        <f t="shared" si="662"/>
        <v>3625.9550000000004</v>
      </c>
      <c r="H1864" s="4">
        <f t="shared" si="670"/>
        <v>1.2438372406066423E-2</v>
      </c>
      <c r="I1864" s="4">
        <f t="shared" si="673"/>
        <v>4.3101924494130008E-3</v>
      </c>
      <c r="J1864" s="4">
        <f t="shared" si="674"/>
        <v>8.1281799566534224E-3</v>
      </c>
      <c r="K1864" s="4">
        <f t="shared" si="676"/>
        <v>-9.8719723277486057E-3</v>
      </c>
      <c r="L1864" s="4">
        <f t="shared" si="663"/>
        <v>-1.6905079379755238E-2</v>
      </c>
      <c r="M1864" s="4">
        <f t="shared" si="679"/>
        <v>1.7945358442362357E-2</v>
      </c>
      <c r="N1864" s="4">
        <f t="shared" si="664"/>
        <v>2.6783288816325568E-2</v>
      </c>
      <c r="O1864" s="4">
        <f t="shared" si="666"/>
        <v>8.4556562191953864E-3</v>
      </c>
      <c r="P1864" s="4">
        <f t="shared" si="667"/>
        <v>3.6489420935412076E-2</v>
      </c>
      <c r="T1864" s="4"/>
      <c r="U1864" s="4">
        <f t="shared" si="680"/>
        <v>-1.6781197227336148E-2</v>
      </c>
      <c r="V1864" s="4">
        <f t="shared" si="681"/>
        <v>-2.6613385255062759E-2</v>
      </c>
      <c r="W1864" s="4">
        <f t="shared" si="682"/>
        <v>2.971827791637403E-2</v>
      </c>
      <c r="X1864" s="4">
        <f t="shared" si="665"/>
        <v>1.7516332014086193E-2</v>
      </c>
      <c r="Y1864" s="4">
        <f t="shared" si="677"/>
        <v>-2.2217708333637034E-2</v>
      </c>
      <c r="Z1864" s="4">
        <f t="shared" si="678"/>
        <v>-1.6052546782631572E-2</v>
      </c>
      <c r="AA1864" s="4">
        <f t="shared" si="671"/>
        <v>1.2438372406066423E-2</v>
      </c>
      <c r="AB1864" s="4">
        <f t="shared" si="672"/>
        <v>1.2438372406066423E-2</v>
      </c>
      <c r="AC1864" s="2">
        <f t="shared" ref="AC1864:AC1927" si="683">(D1864-AD1864)/D1864</f>
        <v>1.465674554234268E-2</v>
      </c>
      <c r="AD1864" s="3">
        <f t="shared" si="661"/>
        <v>3668.5019103736704</v>
      </c>
    </row>
    <row r="1865" spans="1:30" x14ac:dyDescent="0.3">
      <c r="A1865" s="1">
        <f t="shared" si="669"/>
        <v>22</v>
      </c>
      <c r="B1865" s="1">
        <f t="shared" si="668"/>
        <v>3</v>
      </c>
      <c r="C1865" s="5">
        <v>41787</v>
      </c>
      <c r="D1865" s="3">
        <v>3712.26</v>
      </c>
      <c r="E1865" s="3">
        <v>3720.89</v>
      </c>
      <c r="F1865" s="3">
        <f t="shared" si="675"/>
        <v>3679.8259999999996</v>
      </c>
      <c r="G1865" s="3">
        <f t="shared" si="662"/>
        <v>3636.0680000000002</v>
      </c>
      <c r="H1865" s="4">
        <f t="shared" si="670"/>
        <v>-2.9035177957975394E-3</v>
      </c>
      <c r="I1865" s="4">
        <f t="shared" si="673"/>
        <v>-5.85538278893572E-4</v>
      </c>
      <c r="J1865" s="4">
        <f t="shared" si="674"/>
        <v>-2.3179795169039675E-3</v>
      </c>
      <c r="K1865" s="4">
        <f t="shared" si="676"/>
        <v>-1.3793052507742378E-2</v>
      </c>
      <c r="L1865" s="4">
        <f t="shared" si="663"/>
        <v>-2.5642219398984797E-2</v>
      </c>
      <c r="M1865" s="4">
        <f t="shared" si="679"/>
        <v>8.8140037056101718E-3</v>
      </c>
      <c r="N1865" s="4">
        <f t="shared" si="664"/>
        <v>2.0954503601142774E-2</v>
      </c>
      <c r="O1865" s="4">
        <f t="shared" si="666"/>
        <v>1.1787428682258072E-2</v>
      </c>
      <c r="P1865" s="4">
        <f t="shared" si="667"/>
        <v>3.3479955456570218E-2</v>
      </c>
      <c r="T1865" s="4"/>
      <c r="U1865" s="4">
        <f t="shared" si="680"/>
        <v>-3.2972788585763954E-2</v>
      </c>
      <c r="V1865" s="4">
        <f t="shared" si="681"/>
        <v>-4.2643060699906289E-2</v>
      </c>
      <c r="W1865" s="4">
        <f t="shared" si="682"/>
        <v>3.1094544636434161E-2</v>
      </c>
      <c r="X1865" s="4">
        <f t="shared" si="665"/>
        <v>2.4362040024385318E-2</v>
      </c>
      <c r="Y1865" s="4">
        <f t="shared" si="677"/>
        <v>-2.60898972395661E-2</v>
      </c>
      <c r="Z1865" s="4">
        <f t="shared" si="678"/>
        <v>-1.9949150806695265E-2</v>
      </c>
      <c r="AA1865" s="4">
        <f t="shared" si="671"/>
        <v>-2.9035177957975394E-3</v>
      </c>
      <c r="AB1865" s="4">
        <f t="shared" si="672"/>
        <v>-2.9035177957975394E-3</v>
      </c>
      <c r="AC1865" s="2">
        <f t="shared" si="683"/>
        <v>7.8583018837274574E-3</v>
      </c>
      <c r="AD1865" s="3">
        <f t="shared" ref="AD1865:AD1928" si="684">D1865*(2/(5+1))+AD1864*(1-(2/(5+1)))</f>
        <v>3683.0879402491141</v>
      </c>
    </row>
    <row r="1866" spans="1:30" x14ac:dyDescent="0.3">
      <c r="A1866" s="1">
        <f t="shared" si="669"/>
        <v>22</v>
      </c>
      <c r="B1866" s="1">
        <f t="shared" si="668"/>
        <v>4</v>
      </c>
      <c r="C1866" s="5">
        <v>41788</v>
      </c>
      <c r="D1866" s="3">
        <v>3735.72</v>
      </c>
      <c r="E1866" s="3">
        <v>3723.27</v>
      </c>
      <c r="F1866" s="3">
        <f t="shared" si="675"/>
        <v>3699.8480000000004</v>
      </c>
      <c r="G1866" s="3">
        <f t="shared" si="662"/>
        <v>3650.3150000000001</v>
      </c>
      <c r="H1866" s="4">
        <f t="shared" si="670"/>
        <v>6.3196004590194603E-3</v>
      </c>
      <c r="I1866" s="4">
        <f t="shared" si="673"/>
        <v>2.9658482972635975E-3</v>
      </c>
      <c r="J1866" s="4">
        <f t="shared" si="674"/>
        <v>3.3537521617558628E-3</v>
      </c>
      <c r="K1866" s="4">
        <f t="shared" si="676"/>
        <v>-5.7592948769752406E-3</v>
      </c>
      <c r="L1866" s="4">
        <f t="shared" si="663"/>
        <v>-1.9242845179067353E-2</v>
      </c>
      <c r="M1866" s="4">
        <f t="shared" si="679"/>
        <v>9.6955334381302657E-3</v>
      </c>
      <c r="N1866" s="4">
        <f t="shared" si="664"/>
        <v>2.3396610977408729E-2</v>
      </c>
      <c r="O1866" s="4">
        <f t="shared" si="666"/>
        <v>1.3259291381581157E-2</v>
      </c>
      <c r="P1866" s="4">
        <f t="shared" si="667"/>
        <v>4.0011135857460967E-2</v>
      </c>
      <c r="T1866" s="4"/>
      <c r="U1866" s="4">
        <f t="shared" si="680"/>
        <v>-2.0647799453702081E-2</v>
      </c>
      <c r="V1866" s="4">
        <f t="shared" si="681"/>
        <v>-3.044132145916505E-2</v>
      </c>
      <c r="W1866" s="4">
        <f t="shared" si="682"/>
        <v>2.7535956827052316E-2</v>
      </c>
      <c r="X1866" s="4">
        <f t="shared" si="665"/>
        <v>2.7512357037999039E-2</v>
      </c>
      <c r="Y1866" s="4">
        <f t="shared" si="677"/>
        <v>-1.8156311150329698E-2</v>
      </c>
      <c r="Z1866" s="4">
        <f t="shared" si="678"/>
        <v>-1.1965541475745738E-2</v>
      </c>
      <c r="AA1866" s="4">
        <f t="shared" si="671"/>
        <v>6.3196004590194603E-3</v>
      </c>
      <c r="AB1866" s="4">
        <f t="shared" si="672"/>
        <v>6.3196004590194603E-3</v>
      </c>
      <c r="AC1866" s="2">
        <f t="shared" si="683"/>
        <v>9.3925775577194306E-3</v>
      </c>
      <c r="AD1866" s="3">
        <f t="shared" si="684"/>
        <v>3700.6319601660762</v>
      </c>
    </row>
    <row r="1867" spans="1:30" x14ac:dyDescent="0.3">
      <c r="A1867" s="1">
        <f t="shared" si="669"/>
        <v>22</v>
      </c>
      <c r="B1867" s="1">
        <f t="shared" si="668"/>
        <v>5</v>
      </c>
      <c r="C1867" s="5">
        <v>41789</v>
      </c>
      <c r="D1867" s="3">
        <v>3736.82</v>
      </c>
      <c r="E1867" s="3">
        <v>3738.71</v>
      </c>
      <c r="F1867" s="3">
        <f t="shared" si="675"/>
        <v>3717.04</v>
      </c>
      <c r="G1867" s="3">
        <f t="shared" ref="G1867:G1930" si="685">AVERAGE(D1858:D1867)</f>
        <v>3667.4800000000005</v>
      </c>
      <c r="H1867" s="4">
        <f t="shared" si="670"/>
        <v>2.944546165131123E-4</v>
      </c>
      <c r="I1867" s="4">
        <f t="shared" si="673"/>
        <v>8.0038118488544015E-4</v>
      </c>
      <c r="J1867" s="4">
        <f t="shared" si="674"/>
        <v>-5.0592656837232779E-4</v>
      </c>
      <c r="K1867" s="4">
        <f t="shared" si="676"/>
        <v>-6.3240821046545246E-3</v>
      </c>
      <c r="L1867" s="4">
        <f t="shared" ref="L1867:L1930" si="686">(SUM(D1858:D1866)/9-D1866)/D1866</f>
        <v>-2.032926569562063E-2</v>
      </c>
      <c r="M1867" s="4">
        <f t="shared" si="679"/>
        <v>5.3214385640187357E-3</v>
      </c>
      <c r="N1867" s="4">
        <f t="shared" ref="N1867:N1930" si="687">(D1867-G1867)/G1867</f>
        <v>1.8906715237710821E-2</v>
      </c>
      <c r="O1867" s="4">
        <f t="shared" si="666"/>
        <v>1.3262613666165213E-2</v>
      </c>
      <c r="P1867" s="4">
        <f t="shared" si="667"/>
        <v>4.0317371937639242E-2</v>
      </c>
      <c r="T1867" s="4"/>
      <c r="U1867" s="4">
        <f t="shared" si="680"/>
        <v>-2.2715835233903952E-2</v>
      </c>
      <c r="V1867" s="4">
        <f t="shared" si="681"/>
        <v>-3.2488676881564947E-2</v>
      </c>
      <c r="W1867" s="4">
        <f t="shared" si="682"/>
        <v>2.3545137310113241E-2</v>
      </c>
      <c r="X1867" s="4">
        <f t="shared" ref="X1867:X1930" si="688">(F1867-F1862)/F1862</f>
        <v>2.7396957367769426E-2</v>
      </c>
      <c r="Y1867" s="4">
        <f t="shared" si="677"/>
        <v>-1.8714056143249898E-2</v>
      </c>
      <c r="Z1867" s="4">
        <f t="shared" si="678"/>
        <v>-1.252680319014363E-2</v>
      </c>
      <c r="AA1867" s="4">
        <f t="shared" si="671"/>
        <v>2.944546165131123E-4</v>
      </c>
      <c r="AB1867" s="4">
        <f t="shared" si="672"/>
        <v>2.944546165131123E-4</v>
      </c>
      <c r="AC1867" s="2">
        <f t="shared" si="683"/>
        <v>6.4561204150273927E-3</v>
      </c>
      <c r="AD1867" s="3">
        <f t="shared" si="684"/>
        <v>3712.6946401107175</v>
      </c>
    </row>
    <row r="1868" spans="1:30" x14ac:dyDescent="0.3">
      <c r="A1868" s="1">
        <f t="shared" si="669"/>
        <v>23</v>
      </c>
      <c r="B1868" s="1">
        <f t="shared" si="668"/>
        <v>1</v>
      </c>
      <c r="C1868" s="5">
        <v>41792</v>
      </c>
      <c r="D1868" s="3">
        <v>3732.96</v>
      </c>
      <c r="E1868" s="3">
        <v>3740.71</v>
      </c>
      <c r="F1868" s="3">
        <f t="shared" si="675"/>
        <v>3728.1659999999997</v>
      </c>
      <c r="G1868" s="3">
        <f t="shared" si="685"/>
        <v>3682.0560000000005</v>
      </c>
      <c r="H1868" s="4">
        <f t="shared" si="670"/>
        <v>-1.0329638569693289E-3</v>
      </c>
      <c r="I1868" s="4">
        <f t="shared" si="673"/>
        <v>1.0409920734742034E-3</v>
      </c>
      <c r="J1868" s="4">
        <f t="shared" si="674"/>
        <v>-2.0739559304435323E-3</v>
      </c>
      <c r="K1868" s="4">
        <f t="shared" si="676"/>
        <v>-2.6366001038317121E-3</v>
      </c>
      <c r="L1868" s="4">
        <f t="shared" si="686"/>
        <v>-1.6168828040954507E-2</v>
      </c>
      <c r="M1868" s="4">
        <f t="shared" si="679"/>
        <v>1.2858869481670945E-3</v>
      </c>
      <c r="N1868" s="4">
        <f t="shared" si="687"/>
        <v>1.3824884792626602E-2</v>
      </c>
      <c r="O1868" s="4">
        <f t="shared" ref="O1868:O1931" si="689">(F1868-G1868)/D1868</f>
        <v>1.2352128069949642E-2</v>
      </c>
      <c r="P1868" s="4">
        <f t="shared" si="667"/>
        <v>3.9242761692650341E-2</v>
      </c>
      <c r="T1868" s="4"/>
      <c r="U1868" s="4">
        <f t="shared" si="680"/>
        <v>-1.5919953329301448E-2</v>
      </c>
      <c r="V1868" s="4">
        <f t="shared" si="681"/>
        <v>-2.5760753796008388E-2</v>
      </c>
      <c r="W1868" s="4">
        <f t="shared" si="682"/>
        <v>1.512782371992726E-2</v>
      </c>
      <c r="X1868" s="4">
        <f t="shared" si="688"/>
        <v>2.5363412987981358E-2</v>
      </c>
      <c r="Y1868" s="4">
        <f t="shared" si="677"/>
        <v>-1.5072552720990961E-2</v>
      </c>
      <c r="Z1868" s="4">
        <f t="shared" si="678"/>
        <v>-8.8623391793383691E-3</v>
      </c>
      <c r="AA1868" s="4">
        <f t="shared" si="671"/>
        <v>-1.0329638569693289E-3</v>
      </c>
      <c r="AB1868" s="4">
        <f t="shared" si="672"/>
        <v>-1.0329638569693289E-3</v>
      </c>
      <c r="AC1868" s="2">
        <f t="shared" si="683"/>
        <v>3.6191761835615037E-3</v>
      </c>
      <c r="AD1868" s="3">
        <f t="shared" si="684"/>
        <v>3719.4497600738123</v>
      </c>
    </row>
    <row r="1869" spans="1:30" x14ac:dyDescent="0.3">
      <c r="A1869" s="1">
        <f t="shared" si="669"/>
        <v>23</v>
      </c>
      <c r="B1869" s="1">
        <f t="shared" si="668"/>
        <v>2</v>
      </c>
      <c r="C1869" s="5">
        <v>41793</v>
      </c>
      <c r="D1869" s="3">
        <v>3730.07</v>
      </c>
      <c r="E1869" s="3">
        <v>3719.17</v>
      </c>
      <c r="F1869" s="3">
        <f t="shared" si="675"/>
        <v>3729.5659999999998</v>
      </c>
      <c r="G1869" s="3">
        <f t="shared" si="685"/>
        <v>3693.5010000000002</v>
      </c>
      <c r="H1869" s="4">
        <f t="shared" si="670"/>
        <v>-7.7418456131324006E-4</v>
      </c>
      <c r="I1869" s="4">
        <f t="shared" si="673"/>
        <v>-3.6941194119411843E-3</v>
      </c>
      <c r="J1869" s="4">
        <f t="shared" si="674"/>
        <v>2.9199348506279443E-3</v>
      </c>
      <c r="K1869" s="4">
        <f t="shared" si="676"/>
        <v>-9.4295143800105993E-4</v>
      </c>
      <c r="L1869" s="4">
        <f t="shared" si="686"/>
        <v>-1.1658903985636572E-2</v>
      </c>
      <c r="M1869" s="4">
        <f t="shared" si="679"/>
        <v>1.3513636707336999E-4</v>
      </c>
      <c r="N1869" s="4">
        <f t="shared" si="687"/>
        <v>9.9009043181523329E-3</v>
      </c>
      <c r="O1869" s="4">
        <f t="shared" si="689"/>
        <v>9.6687193537921805E-3</v>
      </c>
      <c r="P1869" s="4">
        <f t="shared" si="667"/>
        <v>3.8438195991091356E-2</v>
      </c>
      <c r="T1869" s="4"/>
      <c r="U1869" s="4">
        <f t="shared" si="680"/>
        <v>-2.6493720800651152E-3</v>
      </c>
      <c r="V1869" s="4">
        <f t="shared" si="681"/>
        <v>-1.2622878359264482E-2</v>
      </c>
      <c r="W1869" s="4">
        <f t="shared" si="682"/>
        <v>1.8801687854378241E-3</v>
      </c>
      <c r="X1869" s="4">
        <f t="shared" si="688"/>
        <v>1.972146607623473E-2</v>
      </c>
      <c r="Y1869" s="4">
        <f t="shared" si="677"/>
        <v>-1.340002186894864E-2</v>
      </c>
      <c r="Z1869" s="4">
        <f t="shared" si="678"/>
        <v>-7.1792626025578895E-3</v>
      </c>
      <c r="AA1869" s="4">
        <f t="shared" si="671"/>
        <v>-7.7418456131324006E-4</v>
      </c>
      <c r="AB1869" s="4">
        <f t="shared" si="672"/>
        <v>-7.7418456131324006E-4</v>
      </c>
      <c r="AC1869" s="2">
        <f t="shared" si="683"/>
        <v>1.8981305848929824E-3</v>
      </c>
      <c r="AD1869" s="3">
        <f t="shared" si="684"/>
        <v>3722.9898400492084</v>
      </c>
    </row>
    <row r="1870" spans="1:30" x14ac:dyDescent="0.3">
      <c r="A1870" s="1">
        <f t="shared" si="669"/>
        <v>23</v>
      </c>
      <c r="B1870" s="1">
        <f t="shared" si="668"/>
        <v>3</v>
      </c>
      <c r="C1870" s="5">
        <v>41794</v>
      </c>
      <c r="D1870" s="3">
        <v>3743.59</v>
      </c>
      <c r="E1870" s="3">
        <v>3720</v>
      </c>
      <c r="F1870" s="3">
        <f t="shared" si="675"/>
        <v>3735.8319999999999</v>
      </c>
      <c r="G1870" s="3">
        <f t="shared" si="685"/>
        <v>3707.8289999999993</v>
      </c>
      <c r="H1870" s="4">
        <f t="shared" si="670"/>
        <v>3.6245968574316247E-3</v>
      </c>
      <c r="I1870" s="4">
        <f t="shared" si="673"/>
        <v>-2.6996812392261174E-3</v>
      </c>
      <c r="J1870" s="4">
        <f t="shared" si="674"/>
        <v>6.3242780966577417E-3</v>
      </c>
      <c r="K1870" s="4">
        <f t="shared" si="676"/>
        <v>1.0247796958233392E-3</v>
      </c>
      <c r="L1870" s="4">
        <f t="shared" si="686"/>
        <v>-7.0278693012315527E-3</v>
      </c>
      <c r="M1870" s="4">
        <f t="shared" si="679"/>
        <v>2.0766458448881709E-3</v>
      </c>
      <c r="N1870" s="4">
        <f t="shared" si="687"/>
        <v>9.6447274132655213E-3</v>
      </c>
      <c r="O1870" s="4">
        <f t="shared" si="689"/>
        <v>7.4802529123116071E-3</v>
      </c>
      <c r="P1870" s="4">
        <f t="shared" si="667"/>
        <v>4.2202115812917634E-2</v>
      </c>
      <c r="T1870" s="4"/>
      <c r="U1870" s="4">
        <f t="shared" si="680"/>
        <v>-4.7747093218089591E-3</v>
      </c>
      <c r="V1870" s="4">
        <f t="shared" si="681"/>
        <v>-1.4726962228590908E-2</v>
      </c>
      <c r="W1870" s="4">
        <f t="shared" si="682"/>
        <v>8.4396028295431694E-3</v>
      </c>
      <c r="X1870" s="4">
        <f t="shared" si="688"/>
        <v>1.5219741368206084E-2</v>
      </c>
      <c r="Y1870" s="4">
        <f t="shared" si="677"/>
        <v>-1.1456826036044775E-2</v>
      </c>
      <c r="Z1870" s="4">
        <f t="shared" si="678"/>
        <v>-5.2238144346125181E-3</v>
      </c>
      <c r="AA1870" s="4">
        <f t="shared" si="671"/>
        <v>3.6245968574316247E-3</v>
      </c>
      <c r="AB1870" s="4">
        <f t="shared" si="672"/>
        <v>3.6245968574316247E-3</v>
      </c>
      <c r="AC1870" s="2">
        <f t="shared" si="683"/>
        <v>3.668521383803915E-3</v>
      </c>
      <c r="AD1870" s="3">
        <f t="shared" si="684"/>
        <v>3729.8565600328056</v>
      </c>
    </row>
    <row r="1871" spans="1:30" x14ac:dyDescent="0.3">
      <c r="A1871" s="1">
        <f t="shared" si="669"/>
        <v>23</v>
      </c>
      <c r="B1871" s="1">
        <f t="shared" si="668"/>
        <v>4</v>
      </c>
      <c r="C1871" s="5">
        <v>41795</v>
      </c>
      <c r="D1871" s="3">
        <v>3776.95</v>
      </c>
      <c r="E1871" s="3">
        <v>3748.36</v>
      </c>
      <c r="F1871" s="3">
        <f t="shared" si="675"/>
        <v>3744.078</v>
      </c>
      <c r="G1871" s="3">
        <f t="shared" si="685"/>
        <v>3721.9629999999997</v>
      </c>
      <c r="H1871" s="4">
        <f t="shared" si="670"/>
        <v>8.9112322663538659E-3</v>
      </c>
      <c r="I1871" s="4">
        <f t="shared" si="673"/>
        <v>1.2741779949193106E-3</v>
      </c>
      <c r="J1871" s="4">
        <f t="shared" si="674"/>
        <v>7.6370542714345553E-3</v>
      </c>
      <c r="K1871" s="4">
        <f t="shared" si="676"/>
        <v>-2.0648628722696712E-3</v>
      </c>
      <c r="L1871" s="4">
        <f t="shared" si="686"/>
        <v>-7.4091090815678736E-3</v>
      </c>
      <c r="M1871" s="4">
        <f t="shared" si="679"/>
        <v>8.7797316188390952E-3</v>
      </c>
      <c r="N1871" s="4">
        <f t="shared" si="687"/>
        <v>1.4773655729516947E-2</v>
      </c>
      <c r="O1871" s="4">
        <f t="shared" si="689"/>
        <v>5.8552535776222187E-3</v>
      </c>
      <c r="P1871" s="4">
        <f t="shared" si="667"/>
        <v>5.1489420935411978E-2</v>
      </c>
      <c r="T1871" s="4"/>
      <c r="U1871" s="4">
        <f t="shared" si="680"/>
        <v>-2.1022601299822753E-3</v>
      </c>
      <c r="V1871" s="4">
        <f t="shared" si="681"/>
        <v>-1.2081237528682431E-2</v>
      </c>
      <c r="W1871" s="4">
        <f t="shared" si="682"/>
        <v>1.1036694398937827E-2</v>
      </c>
      <c r="X1871" s="4">
        <f t="shared" si="688"/>
        <v>1.1954545159692928E-2</v>
      </c>
      <c r="Y1871" s="4">
        <f t="shared" si="677"/>
        <v>-1.450794438259052E-2</v>
      </c>
      <c r="Z1871" s="4">
        <f t="shared" si="678"/>
        <v>-8.2941708443528897E-3</v>
      </c>
      <c r="AA1871" s="4">
        <f t="shared" si="671"/>
        <v>8.9112322663538659E-3</v>
      </c>
      <c r="AB1871" s="4">
        <f t="shared" si="672"/>
        <v>8.9112322663538659E-3</v>
      </c>
      <c r="AC1871" s="2">
        <f t="shared" si="683"/>
        <v>8.3124284527981082E-3</v>
      </c>
      <c r="AD1871" s="3">
        <f t="shared" si="684"/>
        <v>3745.554373355204</v>
      </c>
    </row>
    <row r="1872" spans="1:30" x14ac:dyDescent="0.3">
      <c r="A1872" s="1">
        <f t="shared" si="669"/>
        <v>23</v>
      </c>
      <c r="B1872" s="1">
        <f t="shared" si="668"/>
        <v>5</v>
      </c>
      <c r="C1872" s="5">
        <v>41796</v>
      </c>
      <c r="D1872" s="3">
        <v>3794.57</v>
      </c>
      <c r="E1872" s="3">
        <v>3792.42</v>
      </c>
      <c r="F1872" s="3">
        <f t="shared" si="675"/>
        <v>3755.6279999999997</v>
      </c>
      <c r="G1872" s="3">
        <f t="shared" si="685"/>
        <v>3736.3339999999998</v>
      </c>
      <c r="H1872" s="4">
        <f t="shared" si="670"/>
        <v>4.6651398615285737E-3</v>
      </c>
      <c r="I1872" s="4">
        <f t="shared" si="673"/>
        <v>4.0958974834192285E-3</v>
      </c>
      <c r="J1872" s="4">
        <f t="shared" si="674"/>
        <v>5.6924237810934523E-4</v>
      </c>
      <c r="K1872" s="4">
        <f t="shared" si="676"/>
        <v>-8.2229047247117104E-3</v>
      </c>
      <c r="L1872" s="4">
        <f t="shared" si="686"/>
        <v>-1.2466849353755555E-2</v>
      </c>
      <c r="M1872" s="4">
        <f t="shared" si="679"/>
        <v>1.0368971580785015E-2</v>
      </c>
      <c r="N1872" s="4">
        <f t="shared" si="687"/>
        <v>1.5586401001623605E-2</v>
      </c>
      <c r="O1872" s="4">
        <f t="shared" si="689"/>
        <v>5.0846340955628356E-3</v>
      </c>
      <c r="P1872" s="4">
        <f t="shared" si="667"/>
        <v>5.6394766146993361E-2</v>
      </c>
      <c r="T1872" s="4"/>
      <c r="U1872" s="4">
        <f t="shared" si="680"/>
        <v>-1.0624975178384585E-2</v>
      </c>
      <c r="V1872" s="4">
        <f t="shared" si="681"/>
        <v>-2.0518725426600708E-2</v>
      </c>
      <c r="W1872" s="4">
        <f t="shared" si="682"/>
        <v>1.5454316772014707E-2</v>
      </c>
      <c r="X1872" s="4">
        <f t="shared" si="688"/>
        <v>1.0381378731463674E-2</v>
      </c>
      <c r="Y1872" s="4">
        <f t="shared" si="677"/>
        <v>-2.0589202670787596E-2</v>
      </c>
      <c r="Z1872" s="4">
        <f t="shared" si="678"/>
        <v>-1.4413772984857146E-2</v>
      </c>
      <c r="AA1872" s="4">
        <f t="shared" si="671"/>
        <v>4.6651398615285737E-3</v>
      </c>
      <c r="AB1872" s="4">
        <f t="shared" si="672"/>
        <v>4.6651398615285737E-3</v>
      </c>
      <c r="AC1872" s="2">
        <f t="shared" si="683"/>
        <v>8.6115381795207231E-3</v>
      </c>
      <c r="AD1872" s="3">
        <f t="shared" si="684"/>
        <v>3761.8929155701362</v>
      </c>
    </row>
    <row r="1873" spans="1:30" x14ac:dyDescent="0.3">
      <c r="A1873" s="1">
        <f t="shared" si="669"/>
        <v>24</v>
      </c>
      <c r="B1873" s="1">
        <f t="shared" si="668"/>
        <v>1</v>
      </c>
      <c r="C1873" s="5">
        <v>41799</v>
      </c>
      <c r="D1873" s="3">
        <v>3795.74</v>
      </c>
      <c r="E1873" s="3">
        <v>3795.85</v>
      </c>
      <c r="F1873" s="3">
        <f t="shared" si="675"/>
        <v>3768.1839999999997</v>
      </c>
      <c r="G1873" s="3">
        <f t="shared" si="685"/>
        <v>3748.1750000000002</v>
      </c>
      <c r="H1873" s="4">
        <f t="shared" si="670"/>
        <v>3.083353318029758E-4</v>
      </c>
      <c r="I1873" s="4">
        <f t="shared" si="673"/>
        <v>3.3732412368193108E-4</v>
      </c>
      <c r="J1873" s="4">
        <f t="shared" si="674"/>
        <v>-2.8988791878955286E-5</v>
      </c>
      <c r="K1873" s="4">
        <f t="shared" si="676"/>
        <v>-8.7691095433738448E-3</v>
      </c>
      <c r="L1873" s="4">
        <f t="shared" si="686"/>
        <v>-1.3619461493660634E-2</v>
      </c>
      <c r="M1873" s="4">
        <f t="shared" si="679"/>
        <v>7.3128063810047605E-3</v>
      </c>
      <c r="N1873" s="4">
        <f t="shared" si="687"/>
        <v>1.269017588559755E-2</v>
      </c>
      <c r="O1873" s="4">
        <f t="shared" si="689"/>
        <v>5.2714358728468127E-3</v>
      </c>
      <c r="P1873" s="4">
        <f t="shared" si="667"/>
        <v>5.6720489977728224E-2</v>
      </c>
      <c r="T1873" s="4"/>
      <c r="U1873" s="4">
        <f t="shared" si="680"/>
        <v>-1.6236358796912462E-2</v>
      </c>
      <c r="V1873" s="4">
        <f t="shared" si="681"/>
        <v>-2.6073995208943344E-2</v>
      </c>
      <c r="W1873" s="4">
        <f t="shared" si="682"/>
        <v>1.6817753203891748E-2</v>
      </c>
      <c r="X1873" s="4">
        <f t="shared" si="688"/>
        <v>1.0733964099238078E-2</v>
      </c>
      <c r="Y1873" s="4">
        <f t="shared" si="677"/>
        <v>-2.1128596955551249E-2</v>
      </c>
      <c r="Z1873" s="4">
        <f t="shared" si="678"/>
        <v>-1.495656828530037E-2</v>
      </c>
      <c r="AA1873" s="4">
        <f t="shared" si="671"/>
        <v>3.083353318029758E-4</v>
      </c>
      <c r="AB1873" s="4">
        <f t="shared" si="672"/>
        <v>3.083353318029758E-4</v>
      </c>
      <c r="AC1873" s="2">
        <f t="shared" si="683"/>
        <v>5.9447493646146423E-3</v>
      </c>
      <c r="AD1873" s="3">
        <f t="shared" si="684"/>
        <v>3773.1752770467574</v>
      </c>
    </row>
    <row r="1874" spans="1:30" x14ac:dyDescent="0.3">
      <c r="A1874" s="1">
        <f t="shared" si="669"/>
        <v>24</v>
      </c>
      <c r="B1874" s="1">
        <f t="shared" si="668"/>
        <v>2</v>
      </c>
      <c r="C1874" s="5">
        <v>41800</v>
      </c>
      <c r="D1874" s="3">
        <v>3800.86</v>
      </c>
      <c r="E1874" s="3">
        <v>3790.48</v>
      </c>
      <c r="F1874" s="3">
        <f t="shared" si="675"/>
        <v>3782.3419999999996</v>
      </c>
      <c r="G1874" s="3">
        <f t="shared" si="685"/>
        <v>3755.9540000000002</v>
      </c>
      <c r="H1874" s="4">
        <f t="shared" si="670"/>
        <v>1.3488805871846718E-3</v>
      </c>
      <c r="I1874" s="4">
        <f t="shared" si="673"/>
        <v>-1.3857640407403467E-3</v>
      </c>
      <c r="J1874" s="4">
        <f t="shared" si="674"/>
        <v>2.7346446279250185E-3</v>
      </c>
      <c r="K1874" s="4">
        <f t="shared" si="676"/>
        <v>-4.7494032784120331E-3</v>
      </c>
      <c r="L1874" s="4">
        <f t="shared" si="686"/>
        <v>-1.1796265169783878E-2</v>
      </c>
      <c r="M1874" s="4">
        <f t="shared" si="679"/>
        <v>4.8959084080711065E-3</v>
      </c>
      <c r="N1874" s="4">
        <f t="shared" si="687"/>
        <v>1.1955950472236866E-2</v>
      </c>
      <c r="O1874" s="4">
        <f t="shared" si="689"/>
        <v>6.9426392974220215E-3</v>
      </c>
      <c r="P1874" s="4">
        <f t="shared" si="667"/>
        <v>5.8145879732739457E-2</v>
      </c>
      <c r="T1874" s="4"/>
      <c r="U1874" s="4">
        <f t="shared" si="680"/>
        <v>-1.7300974250080255E-2</v>
      </c>
      <c r="V1874" s="4">
        <f t="shared" si="681"/>
        <v>-2.7127964507579511E-2</v>
      </c>
      <c r="W1874" s="4">
        <f t="shared" si="682"/>
        <v>1.8978196119643857E-2</v>
      </c>
      <c r="X1874" s="4">
        <f t="shared" si="688"/>
        <v>1.4150708152101302E-2</v>
      </c>
      <c r="Y1874" s="4">
        <f t="shared" si="677"/>
        <v>-1.715901171633705E-2</v>
      </c>
      <c r="Z1874" s="4">
        <f t="shared" si="678"/>
        <v>-1.0961953819745277E-2</v>
      </c>
      <c r="AA1874" s="4">
        <f t="shared" si="671"/>
        <v>1.3488805871846718E-3</v>
      </c>
      <c r="AB1874" s="4">
        <f t="shared" si="672"/>
        <v>1.3488805871846718E-3</v>
      </c>
      <c r="AC1874" s="2">
        <f t="shared" si="683"/>
        <v>4.8558699791173649E-3</v>
      </c>
      <c r="AD1874" s="3">
        <f t="shared" si="684"/>
        <v>3782.4035180311721</v>
      </c>
    </row>
    <row r="1875" spans="1:30" x14ac:dyDescent="0.3">
      <c r="A1875" s="1">
        <f t="shared" si="669"/>
        <v>24</v>
      </c>
      <c r="B1875" s="1">
        <f t="shared" si="668"/>
        <v>3</v>
      </c>
      <c r="C1875" s="5">
        <v>41801</v>
      </c>
      <c r="D1875" s="3">
        <v>3797.85</v>
      </c>
      <c r="E1875" s="3">
        <v>3789.41</v>
      </c>
      <c r="F1875" s="3">
        <f t="shared" si="675"/>
        <v>3793.1940000000004</v>
      </c>
      <c r="G1875" s="3">
        <f t="shared" si="685"/>
        <v>3764.5129999999999</v>
      </c>
      <c r="H1875" s="4">
        <f t="shared" si="670"/>
        <v>-7.9192603779150461E-4</v>
      </c>
      <c r="I1875" s="4">
        <f t="shared" si="673"/>
        <v>-3.0124761238246797E-3</v>
      </c>
      <c r="J1875" s="4">
        <f t="shared" si="674"/>
        <v>2.2205500860331753E-3</v>
      </c>
      <c r="K1875" s="4">
        <f t="shared" si="676"/>
        <v>-2.3231584430891765E-3</v>
      </c>
      <c r="L1875" s="4">
        <f t="shared" si="686"/>
        <v>-1.0537381306102137E-2</v>
      </c>
      <c r="M1875" s="4">
        <f t="shared" si="679"/>
        <v>1.2274616062346122E-3</v>
      </c>
      <c r="N1875" s="4">
        <f t="shared" si="687"/>
        <v>8.8555943358410473E-3</v>
      </c>
      <c r="O1875" s="4">
        <f t="shared" si="689"/>
        <v>7.5519043669445857E-3</v>
      </c>
      <c r="P1875" s="4">
        <f t="shared" si="667"/>
        <v>5.7307906458797304E-2</v>
      </c>
      <c r="T1875" s="4"/>
      <c r="U1875" s="4">
        <f t="shared" si="680"/>
        <v>-1.506764258615155E-2</v>
      </c>
      <c r="V1875" s="4">
        <f t="shared" si="681"/>
        <v>-2.491696616029002E-2</v>
      </c>
      <c r="W1875" s="4">
        <f t="shared" si="682"/>
        <v>1.4494108596293869E-2</v>
      </c>
      <c r="X1875" s="4">
        <f t="shared" si="688"/>
        <v>1.5354544851053403E-2</v>
      </c>
      <c r="Y1875" s="4">
        <f t="shared" si="677"/>
        <v>-1.4763019310382345E-2</v>
      </c>
      <c r="Z1875" s="4">
        <f t="shared" si="678"/>
        <v>-8.5508540832696742E-3</v>
      </c>
      <c r="AA1875" s="4">
        <f t="shared" si="671"/>
        <v>-7.9192603779150461E-4</v>
      </c>
      <c r="AB1875" s="4">
        <f t="shared" si="672"/>
        <v>-7.9192603779150461E-4</v>
      </c>
      <c r="AC1875" s="2">
        <f t="shared" si="683"/>
        <v>2.7114432233724091E-3</v>
      </c>
      <c r="AD1875" s="3">
        <f t="shared" si="684"/>
        <v>3787.552345354115</v>
      </c>
    </row>
    <row r="1876" spans="1:30" x14ac:dyDescent="0.3">
      <c r="A1876" s="1">
        <f t="shared" si="669"/>
        <v>24</v>
      </c>
      <c r="B1876" s="1">
        <f t="shared" si="668"/>
        <v>4</v>
      </c>
      <c r="C1876" s="5">
        <v>41802</v>
      </c>
      <c r="D1876" s="3">
        <v>3763.8</v>
      </c>
      <c r="E1876" s="3">
        <v>3790.59</v>
      </c>
      <c r="F1876" s="3">
        <f t="shared" si="675"/>
        <v>3790.5639999999999</v>
      </c>
      <c r="G1876" s="3">
        <f t="shared" si="685"/>
        <v>3767.3209999999999</v>
      </c>
      <c r="H1876" s="4">
        <f t="shared" si="670"/>
        <v>-8.9655989573047198E-3</v>
      </c>
      <c r="I1876" s="4">
        <f t="shared" si="673"/>
        <v>-1.9116078834076553E-3</v>
      </c>
      <c r="J1876" s="4">
        <f t="shared" si="674"/>
        <v>-7.0539910738970646E-3</v>
      </c>
      <c r="K1876" s="4">
        <f t="shared" si="676"/>
        <v>-1.5666758824066246E-4</v>
      </c>
      <c r="L1876" s="4">
        <f t="shared" si="686"/>
        <v>-7.9354839653430122E-3</v>
      </c>
      <c r="M1876" s="4">
        <f t="shared" si="679"/>
        <v>-7.0606907046021836E-3</v>
      </c>
      <c r="N1876" s="4">
        <f t="shared" si="687"/>
        <v>-9.3461640247797595E-4</v>
      </c>
      <c r="O1876" s="4">
        <f t="shared" si="689"/>
        <v>6.1754078325096809E-3</v>
      </c>
      <c r="P1876" s="4">
        <f t="shared" si="667"/>
        <v>4.7828507795100277E-2</v>
      </c>
      <c r="T1876" s="4"/>
      <c r="U1876" s="4">
        <f t="shared" si="680"/>
        <v>-5.5031136037495135E-3</v>
      </c>
      <c r="V1876" s="4">
        <f t="shared" si="681"/>
        <v>-1.5448082467711987E-2</v>
      </c>
      <c r="W1876" s="4">
        <f t="shared" si="682"/>
        <v>-3.4816452428545882E-3</v>
      </c>
      <c r="X1876" s="4">
        <f t="shared" si="688"/>
        <v>1.2415873814594641E-2</v>
      </c>
      <c r="Y1876" s="4">
        <f t="shared" si="677"/>
        <v>-1.2623542057215243E-2</v>
      </c>
      <c r="Z1876" s="4">
        <f t="shared" si="678"/>
        <v>-6.3978868916848156E-3</v>
      </c>
      <c r="AA1876" s="4">
        <f t="shared" si="671"/>
        <v>-8.9655989573047198E-3</v>
      </c>
      <c r="AB1876" s="4">
        <f t="shared" si="672"/>
        <v>-8.9655989573047198E-3</v>
      </c>
      <c r="AC1876" s="2">
        <f t="shared" si="683"/>
        <v>-4.207156836905087E-3</v>
      </c>
      <c r="AD1876" s="3">
        <f t="shared" si="684"/>
        <v>3779.6348969027435</v>
      </c>
    </row>
    <row r="1877" spans="1:30" x14ac:dyDescent="0.3">
      <c r="A1877" s="1">
        <f t="shared" si="669"/>
        <v>24</v>
      </c>
      <c r="B1877" s="1">
        <f t="shared" si="668"/>
        <v>5</v>
      </c>
      <c r="C1877" s="5">
        <v>41803</v>
      </c>
      <c r="D1877" s="3">
        <v>3775.56</v>
      </c>
      <c r="E1877" s="3">
        <v>3782.84</v>
      </c>
      <c r="F1877" s="3">
        <f t="shared" si="675"/>
        <v>3786.7620000000002</v>
      </c>
      <c r="G1877" s="3">
        <f t="shared" si="685"/>
        <v>3771.1949999999997</v>
      </c>
      <c r="H1877" s="4">
        <f t="shared" si="670"/>
        <v>3.1245018332535638E-3</v>
      </c>
      <c r="I1877" s="4">
        <f t="shared" si="673"/>
        <v>5.0587172538391952E-3</v>
      </c>
      <c r="J1877" s="4">
        <f t="shared" si="674"/>
        <v>-1.9342154205856314E-3</v>
      </c>
      <c r="K1877" s="4">
        <f t="shared" si="676"/>
        <v>6.8448110951697264E-3</v>
      </c>
      <c r="L1877" s="4">
        <f t="shared" si="686"/>
        <v>1.8359105159678659E-3</v>
      </c>
      <c r="M1877" s="4">
        <f t="shared" si="679"/>
        <v>-2.9582001720731923E-3</v>
      </c>
      <c r="N1877" s="4">
        <f t="shared" si="687"/>
        <v>1.1574580471177536E-3</v>
      </c>
      <c r="O1877" s="4">
        <f t="shared" si="689"/>
        <v>4.1230969710454772E-3</v>
      </c>
      <c r="P1877" s="4">
        <f t="shared" si="667"/>
        <v>5.1102449888641412E-2</v>
      </c>
      <c r="T1877" s="4"/>
      <c r="U1877" s="4">
        <f t="shared" si="680"/>
        <v>8.1752484191508525E-3</v>
      </c>
      <c r="V1877" s="4">
        <f t="shared" si="681"/>
        <v>-1.9065040650407125E-3</v>
      </c>
      <c r="W1877" s="4">
        <f t="shared" si="682"/>
        <v>-5.0097903056209843E-3</v>
      </c>
      <c r="X1877" s="4">
        <f t="shared" si="688"/>
        <v>8.2899584303878001E-3</v>
      </c>
      <c r="Y1877" s="4">
        <f t="shared" si="677"/>
        <v>-5.7093636067650413E-3</v>
      </c>
      <c r="Z1877" s="4">
        <f t="shared" si="678"/>
        <v>5.5988718071794789E-4</v>
      </c>
      <c r="AA1877" s="4">
        <f t="shared" si="671"/>
        <v>3.1245018332535638E-3</v>
      </c>
      <c r="AB1877" s="4">
        <f t="shared" si="672"/>
        <v>3.1245018332535638E-3</v>
      </c>
      <c r="AC1877" s="2">
        <f t="shared" si="683"/>
        <v>-7.1952185507912836E-4</v>
      </c>
      <c r="AD1877" s="3">
        <f t="shared" si="684"/>
        <v>3778.2765979351625</v>
      </c>
    </row>
    <row r="1878" spans="1:30" x14ac:dyDescent="0.3">
      <c r="A1878" s="1">
        <f t="shared" si="669"/>
        <v>25</v>
      </c>
      <c r="B1878" s="1">
        <f t="shared" si="668"/>
        <v>1</v>
      </c>
      <c r="C1878" s="5">
        <v>41806</v>
      </c>
      <c r="D1878" s="3">
        <v>3779.93</v>
      </c>
      <c r="E1878" s="3">
        <v>3768.37</v>
      </c>
      <c r="F1878" s="3">
        <f t="shared" si="675"/>
        <v>3783.6</v>
      </c>
      <c r="G1878" s="3">
        <f t="shared" si="685"/>
        <v>3775.8919999999998</v>
      </c>
      <c r="H1878" s="4">
        <f t="shared" si="670"/>
        <v>1.1574441937089838E-3</v>
      </c>
      <c r="I1878" s="4">
        <f t="shared" si="673"/>
        <v>-1.9043532615029438E-3</v>
      </c>
      <c r="J1878" s="4">
        <f t="shared" si="674"/>
        <v>3.0617974552119278E-3</v>
      </c>
      <c r="K1878" s="4">
        <f t="shared" si="676"/>
        <v>2.372495735731913E-3</v>
      </c>
      <c r="L1878" s="4">
        <f t="shared" si="686"/>
        <v>-3.0900493348480211E-5</v>
      </c>
      <c r="M1878" s="4">
        <f t="shared" si="679"/>
        <v>-9.6997568453326805E-4</v>
      </c>
      <c r="N1878" s="4">
        <f t="shared" si="687"/>
        <v>1.0694161803356693E-3</v>
      </c>
      <c r="O1878" s="4">
        <f t="shared" si="689"/>
        <v>2.0391912019534974E-3</v>
      </c>
      <c r="P1878" s="4">
        <f t="shared" si="667"/>
        <v>5.2319042316258307E-2</v>
      </c>
      <c r="T1878" s="4"/>
      <c r="U1878" s="4">
        <f t="shared" si="680"/>
        <v>5.3449024780429493E-3</v>
      </c>
      <c r="V1878" s="4">
        <f t="shared" si="681"/>
        <v>-4.7085465467375433E-3</v>
      </c>
      <c r="W1878" s="4">
        <f t="shared" si="682"/>
        <v>-4.1651957194117472E-3</v>
      </c>
      <c r="X1878" s="4">
        <f t="shared" si="688"/>
        <v>4.0910953392934548E-3</v>
      </c>
      <c r="Y1878" s="4">
        <f t="shared" si="677"/>
        <v>-1.0125914435536561E-2</v>
      </c>
      <c r="Z1878" s="4">
        <f t="shared" si="678"/>
        <v>-3.8845111040666817E-3</v>
      </c>
      <c r="AA1878" s="4">
        <f t="shared" si="671"/>
        <v>1.1574441937089838E-3</v>
      </c>
      <c r="AB1878" s="4">
        <f t="shared" si="672"/>
        <v>1.1574441937089838E-3</v>
      </c>
      <c r="AC1878" s="2">
        <f t="shared" si="683"/>
        <v>2.916107026386044E-4</v>
      </c>
      <c r="AD1878" s="3">
        <f t="shared" si="684"/>
        <v>3778.8277319567751</v>
      </c>
    </row>
    <row r="1879" spans="1:30" x14ac:dyDescent="0.3">
      <c r="A1879" s="1">
        <f t="shared" si="669"/>
        <v>25</v>
      </c>
      <c r="B1879" s="1">
        <f t="shared" si="668"/>
        <v>2</v>
      </c>
      <c r="C1879" s="5">
        <v>41807</v>
      </c>
      <c r="D1879" s="3">
        <v>3781.32</v>
      </c>
      <c r="E1879" s="3">
        <v>3775.73</v>
      </c>
      <c r="F1879" s="3">
        <f t="shared" si="675"/>
        <v>3779.692</v>
      </c>
      <c r="G1879" s="3">
        <f t="shared" si="685"/>
        <v>3781.0169999999998</v>
      </c>
      <c r="H1879" s="4">
        <f t="shared" si="670"/>
        <v>3.6773167757083532E-4</v>
      </c>
      <c r="I1879" s="4">
        <f t="shared" si="673"/>
        <v>-1.1111316876237969E-3</v>
      </c>
      <c r="J1879" s="4">
        <f t="shared" si="674"/>
        <v>1.4788633651946323E-3</v>
      </c>
      <c r="K1879" s="4">
        <f t="shared" si="676"/>
        <v>-1.7063808059937136E-4</v>
      </c>
      <c r="L1879" s="4">
        <f t="shared" si="686"/>
        <v>2.7866477245168159E-4</v>
      </c>
      <c r="M1879" s="4">
        <f t="shared" si="679"/>
        <v>4.3072292663004193E-4</v>
      </c>
      <c r="N1879" s="4">
        <f t="shared" si="687"/>
        <v>8.0137169444183492E-5</v>
      </c>
      <c r="O1879" s="4">
        <f t="shared" si="689"/>
        <v>-3.5040673627194157E-4</v>
      </c>
      <c r="P1879" s="4">
        <f t="shared" si="667"/>
        <v>5.2706013363028999E-2</v>
      </c>
      <c r="T1879" s="4"/>
      <c r="U1879" s="4">
        <f t="shared" si="680"/>
        <v>5.5371395766589046E-3</v>
      </c>
      <c r="V1879" s="4">
        <f t="shared" si="681"/>
        <v>-4.518231819107715E-3</v>
      </c>
      <c r="W1879" s="4">
        <f t="shared" si="682"/>
        <v>-5.1409417868587539E-3</v>
      </c>
      <c r="X1879" s="4">
        <f t="shared" si="688"/>
        <v>-7.0062411066995958E-4</v>
      </c>
      <c r="Y1879" s="4">
        <f t="shared" si="677"/>
        <v>-1.2637338353908643E-2</v>
      </c>
      <c r="Z1879" s="4">
        <f t="shared" si="678"/>
        <v>-6.4117701774744924E-3</v>
      </c>
      <c r="AA1879" s="4">
        <f t="shared" si="671"/>
        <v>3.6773167757083532E-4</v>
      </c>
      <c r="AB1879" s="4">
        <f t="shared" si="672"/>
        <v>3.6773167757083532E-4</v>
      </c>
      <c r="AC1879" s="2">
        <f t="shared" si="683"/>
        <v>4.3940000550510397E-4</v>
      </c>
      <c r="AD1879" s="3">
        <f t="shared" si="684"/>
        <v>3779.6584879711836</v>
      </c>
    </row>
    <row r="1880" spans="1:30" x14ac:dyDescent="0.3">
      <c r="A1880" s="1">
        <f t="shared" si="669"/>
        <v>25</v>
      </c>
      <c r="B1880" s="1">
        <f t="shared" si="668"/>
        <v>3</v>
      </c>
      <c r="C1880" s="5">
        <v>41808</v>
      </c>
      <c r="D1880" s="3">
        <v>3804.61</v>
      </c>
      <c r="E1880" s="3">
        <v>3786.19</v>
      </c>
      <c r="F1880" s="3">
        <f t="shared" si="675"/>
        <v>3781.0440000000003</v>
      </c>
      <c r="G1880" s="3">
        <f t="shared" si="685"/>
        <v>3787.1190000000001</v>
      </c>
      <c r="H1880" s="4">
        <f t="shared" si="670"/>
        <v>6.159224820961982E-3</v>
      </c>
      <c r="I1880" s="4">
        <f t="shared" si="673"/>
        <v>1.2879100419958879E-3</v>
      </c>
      <c r="J1880" s="4">
        <f t="shared" si="674"/>
        <v>4.8713147789660946E-3</v>
      </c>
      <c r="K1880" s="4">
        <f t="shared" si="676"/>
        <v>-1.6310441856283039E-3</v>
      </c>
      <c r="L1880" s="4">
        <f t="shared" si="686"/>
        <v>1.0196321801792451E-3</v>
      </c>
      <c r="M1880" s="4">
        <f t="shared" si="679"/>
        <v>6.232670130260267E-3</v>
      </c>
      <c r="N1880" s="4">
        <f t="shared" si="687"/>
        <v>4.618550407314897E-3</v>
      </c>
      <c r="O1880" s="4">
        <f t="shared" si="689"/>
        <v>-1.5967471041709448E-3</v>
      </c>
      <c r="P1880" s="4">
        <f t="shared" si="667"/>
        <v>5.9189866369710506E-2</v>
      </c>
      <c r="T1880" s="4"/>
      <c r="U1880" s="4">
        <f t="shared" si="680"/>
        <v>4.3714893211893582E-3</v>
      </c>
      <c r="V1880" s="4">
        <f t="shared" si="681"/>
        <v>-5.6722255720225798E-3</v>
      </c>
      <c r="W1880" s="4">
        <f t="shared" si="682"/>
        <v>1.7799544479113758E-3</v>
      </c>
      <c r="X1880" s="4">
        <f t="shared" si="688"/>
        <v>-3.2031053513213639E-3</v>
      </c>
      <c r="Y1880" s="4">
        <f t="shared" si="677"/>
        <v>-1.4079534906505748E-2</v>
      </c>
      <c r="Z1880" s="4">
        <f t="shared" si="678"/>
        <v>-7.8630601395258196E-3</v>
      </c>
      <c r="AA1880" s="4">
        <f t="shared" si="671"/>
        <v>6.159224820961982E-3</v>
      </c>
      <c r="AB1880" s="4">
        <f t="shared" si="672"/>
        <v>6.159224820961982E-3</v>
      </c>
      <c r="AC1880" s="2">
        <f t="shared" si="683"/>
        <v>4.3721541373607795E-3</v>
      </c>
      <c r="AD1880" s="3">
        <f t="shared" si="684"/>
        <v>3787.9756586474559</v>
      </c>
    </row>
    <row r="1881" spans="1:30" x14ac:dyDescent="0.3">
      <c r="A1881" s="1">
        <f t="shared" si="669"/>
        <v>25</v>
      </c>
      <c r="B1881" s="1">
        <f t="shared" si="668"/>
        <v>4</v>
      </c>
      <c r="C1881" s="5">
        <v>41809</v>
      </c>
      <c r="D1881" s="3">
        <v>3800.8</v>
      </c>
      <c r="E1881" s="3">
        <v>3808.76</v>
      </c>
      <c r="F1881" s="3">
        <f t="shared" si="675"/>
        <v>3788.4440000000004</v>
      </c>
      <c r="G1881" s="3">
        <f t="shared" si="685"/>
        <v>3789.5039999999999</v>
      </c>
      <c r="H1881" s="4">
        <f t="shared" si="670"/>
        <v>-1.0014167023689538E-3</v>
      </c>
      <c r="I1881" s="4">
        <f t="shared" si="673"/>
        <v>1.0907819723966689E-3</v>
      </c>
      <c r="J1881" s="4">
        <f t="shared" si="674"/>
        <v>-2.0921986747656227E-3</v>
      </c>
      <c r="K1881" s="4">
        <f t="shared" si="676"/>
        <v>-5.060965512890969E-3</v>
      </c>
      <c r="L1881" s="4">
        <f t="shared" si="686"/>
        <v>-4.3003385658743768E-3</v>
      </c>
      <c r="M1881" s="4">
        <f t="shared" si="679"/>
        <v>3.2614973324139847E-3</v>
      </c>
      <c r="N1881" s="4">
        <f t="shared" si="687"/>
        <v>2.9808650419686261E-3</v>
      </c>
      <c r="O1881" s="4">
        <f t="shared" si="689"/>
        <v>-2.7888865501986179E-4</v>
      </c>
      <c r="P1881" s="4">
        <f t="shared" si="667"/>
        <v>5.8129175946547935E-2</v>
      </c>
      <c r="T1881" s="4"/>
      <c r="U1881" s="4">
        <f t="shared" si="680"/>
        <v>-1.072646079361615E-2</v>
      </c>
      <c r="V1881" s="4">
        <f t="shared" si="681"/>
        <v>-2.0619196185679967E-2</v>
      </c>
      <c r="W1881" s="4">
        <f t="shared" si="682"/>
        <v>9.830490461767363E-3</v>
      </c>
      <c r="X1881" s="4">
        <f t="shared" si="688"/>
        <v>-5.5928352614530088E-4</v>
      </c>
      <c r="Y1881" s="4">
        <f t="shared" si="677"/>
        <v>-1.7466689134924697E-2</v>
      </c>
      <c r="Z1881" s="4">
        <f t="shared" si="678"/>
        <v>-1.127157122129996E-2</v>
      </c>
      <c r="AA1881" s="4">
        <f t="shared" si="671"/>
        <v>-1.0014167023689538E-3</v>
      </c>
      <c r="AB1881" s="4">
        <f t="shared" si="672"/>
        <v>-1.0014167023689538E-3</v>
      </c>
      <c r="AC1881" s="2">
        <f t="shared" si="683"/>
        <v>2.2494108876277923E-3</v>
      </c>
      <c r="AD1881" s="3">
        <f t="shared" si="684"/>
        <v>3792.2504390983045</v>
      </c>
    </row>
    <row r="1882" spans="1:30" x14ac:dyDescent="0.3">
      <c r="A1882" s="1">
        <f t="shared" si="669"/>
        <v>25</v>
      </c>
      <c r="B1882" s="1">
        <f t="shared" si="668"/>
        <v>5</v>
      </c>
      <c r="C1882" s="5">
        <v>41810</v>
      </c>
      <c r="D1882" s="3">
        <v>3802.64</v>
      </c>
      <c r="E1882" s="3">
        <v>3803.1</v>
      </c>
      <c r="F1882" s="3">
        <f t="shared" si="675"/>
        <v>3793.8599999999997</v>
      </c>
      <c r="G1882" s="3">
        <f t="shared" si="685"/>
        <v>3790.3110000000001</v>
      </c>
      <c r="H1882" s="4">
        <f t="shared" si="670"/>
        <v>4.841086087138736E-4</v>
      </c>
      <c r="I1882" s="4">
        <f t="shared" si="673"/>
        <v>6.0513576089237192E-4</v>
      </c>
      <c r="J1882" s="4">
        <f t="shared" si="674"/>
        <v>-1.2102715217849832E-4</v>
      </c>
      <c r="K1882" s="4">
        <f t="shared" si="676"/>
        <v>-2.4034413807620023E-3</v>
      </c>
      <c r="L1882" s="4">
        <f t="shared" si="686"/>
        <v>-3.1201033700507634E-3</v>
      </c>
      <c r="M1882" s="4">
        <f t="shared" si="679"/>
        <v>2.3142656819176775E-3</v>
      </c>
      <c r="N1882" s="4">
        <f t="shared" si="687"/>
        <v>3.2527673850509162E-3</v>
      </c>
      <c r="O1882" s="4">
        <f t="shared" si="689"/>
        <v>9.332989712409073E-4</v>
      </c>
      <c r="P1882" s="4">
        <f t="shared" si="667"/>
        <v>5.8641425389754975E-2</v>
      </c>
      <c r="T1882" s="4"/>
      <c r="U1882" s="4">
        <f t="shared" si="680"/>
        <v>-6.6407072195327922E-3</v>
      </c>
      <c r="V1882" s="4">
        <f t="shared" si="681"/>
        <v>-1.6574300147337455E-2</v>
      </c>
      <c r="W1882" s="4">
        <f t="shared" si="682"/>
        <v>7.1724459417940459E-3</v>
      </c>
      <c r="X1882" s="4">
        <f t="shared" si="688"/>
        <v>1.8744246403654366E-3</v>
      </c>
      <c r="Y1882" s="4">
        <f t="shared" si="677"/>
        <v>-1.4842301213919551E-2</v>
      </c>
      <c r="Z1882" s="4">
        <f t="shared" si="678"/>
        <v>-8.6306358790094618E-3</v>
      </c>
      <c r="AA1882" s="4">
        <f t="shared" si="671"/>
        <v>4.841086087138736E-4</v>
      </c>
      <c r="AB1882" s="4">
        <f t="shared" si="672"/>
        <v>4.841086087138736E-4</v>
      </c>
      <c r="AC1882" s="2">
        <f t="shared" si="683"/>
        <v>1.8214645442280362E-3</v>
      </c>
      <c r="AD1882" s="3">
        <f t="shared" si="684"/>
        <v>3795.7136260655366</v>
      </c>
    </row>
    <row r="1883" spans="1:30" x14ac:dyDescent="0.3">
      <c r="A1883" s="1">
        <f t="shared" si="669"/>
        <v>26</v>
      </c>
      <c r="B1883" s="1">
        <f t="shared" si="668"/>
        <v>1</v>
      </c>
      <c r="C1883" s="5">
        <v>41813</v>
      </c>
      <c r="D1883" s="3">
        <v>3805.31</v>
      </c>
      <c r="E1883" s="3">
        <v>3802.25</v>
      </c>
      <c r="F1883" s="3">
        <f t="shared" si="675"/>
        <v>3798.9360000000001</v>
      </c>
      <c r="G1883" s="3">
        <f t="shared" si="685"/>
        <v>3791.268</v>
      </c>
      <c r="H1883" s="4">
        <f t="shared" si="670"/>
        <v>7.0214377379927446E-4</v>
      </c>
      <c r="I1883" s="4">
        <f t="shared" si="673"/>
        <v>-1.025603265099701E-4</v>
      </c>
      <c r="J1883" s="4">
        <f t="shared" si="674"/>
        <v>8.0470410030924458E-4</v>
      </c>
      <c r="K1883" s="4">
        <f t="shared" si="676"/>
        <v>-1.3931111017609155E-3</v>
      </c>
      <c r="L1883" s="4">
        <f t="shared" si="686"/>
        <v>-3.4008536759256081E-3</v>
      </c>
      <c r="M1883" s="4">
        <f t="shared" si="679"/>
        <v>1.6778382157529887E-3</v>
      </c>
      <c r="N1883" s="4">
        <f t="shared" si="687"/>
        <v>3.7037740407694511E-3</v>
      </c>
      <c r="O1883" s="4">
        <f t="shared" si="689"/>
        <v>2.0150789291805715E-3</v>
      </c>
      <c r="P1883" s="4">
        <f t="shared" si="667"/>
        <v>5.9384743875278381E-2</v>
      </c>
      <c r="T1883" s="4"/>
      <c r="U1883" s="4">
        <f t="shared" si="680"/>
        <v>-5.972166705236372E-3</v>
      </c>
      <c r="V1883" s="4">
        <f t="shared" si="681"/>
        <v>-1.5912445038184043E-2</v>
      </c>
      <c r="W1883" s="4">
        <f t="shared" si="682"/>
        <v>6.7144100552126917E-3</v>
      </c>
      <c r="X1883" s="4">
        <f t="shared" si="688"/>
        <v>4.0532825880114816E-3</v>
      </c>
      <c r="Y1883" s="4">
        <f t="shared" si="677"/>
        <v>-1.3844568569319978E-2</v>
      </c>
      <c r="Z1883" s="4">
        <f t="shared" si="678"/>
        <v>-7.6266122809009445E-3</v>
      </c>
      <c r="AA1883" s="4">
        <f t="shared" si="671"/>
        <v>7.0214377379927446E-4</v>
      </c>
      <c r="AB1883" s="4">
        <f t="shared" si="672"/>
        <v>7.0214377379927446E-4</v>
      </c>
      <c r="AC1883" s="2">
        <f t="shared" si="683"/>
        <v>1.681225083626637E-3</v>
      </c>
      <c r="AD1883" s="3">
        <f t="shared" si="684"/>
        <v>3798.9124173770247</v>
      </c>
    </row>
    <row r="1884" spans="1:30" x14ac:dyDescent="0.3">
      <c r="A1884" s="1">
        <f t="shared" si="669"/>
        <v>26</v>
      </c>
      <c r="B1884" s="1">
        <f t="shared" si="668"/>
        <v>2</v>
      </c>
      <c r="C1884" s="5">
        <v>41814</v>
      </c>
      <c r="D1884" s="3">
        <v>3799.53</v>
      </c>
      <c r="E1884" s="3">
        <v>3807.49</v>
      </c>
      <c r="F1884" s="3">
        <f t="shared" si="675"/>
        <v>3802.578</v>
      </c>
      <c r="G1884" s="3">
        <f t="shared" si="685"/>
        <v>3791.1349999999998</v>
      </c>
      <c r="H1884" s="4">
        <f t="shared" si="670"/>
        <v>-1.5189301265862033E-3</v>
      </c>
      <c r="I1884" s="4">
        <f t="shared" si="673"/>
        <v>5.7288368096156063E-4</v>
      </c>
      <c r="J1884" s="4">
        <f t="shared" si="674"/>
        <v>-2.091813807547764E-3</v>
      </c>
      <c r="K1884" s="4">
        <f t="shared" si="676"/>
        <v>-5.1769763830023169E-4</v>
      </c>
      <c r="L1884" s="4">
        <f t="shared" si="686"/>
        <v>-3.970183185542769E-3</v>
      </c>
      <c r="M1884" s="4">
        <f t="shared" si="679"/>
        <v>-8.0156146698365542E-4</v>
      </c>
      <c r="N1884" s="4">
        <f t="shared" si="687"/>
        <v>2.2143764334428707E-3</v>
      </c>
      <c r="O1884" s="4">
        <f t="shared" si="689"/>
        <v>3.0116882877619629E-3</v>
      </c>
      <c r="P1884" s="4">
        <f t="shared" si="667"/>
        <v>5.7775612472160412E-2</v>
      </c>
      <c r="T1884" s="4"/>
      <c r="U1884" s="4">
        <f t="shared" si="680"/>
        <v>-6.3043483973709846E-3</v>
      </c>
      <c r="V1884" s="4">
        <f t="shared" si="681"/>
        <v>-1.6241304913397286E-2</v>
      </c>
      <c r="W1884" s="4">
        <f t="shared" si="682"/>
        <v>4.8157786169909017E-3</v>
      </c>
      <c r="X1884" s="4">
        <f t="shared" si="688"/>
        <v>6.0549907241119029E-3</v>
      </c>
      <c r="Y1884" s="4">
        <f t="shared" si="677"/>
        <v>-1.2980070485702931E-2</v>
      </c>
      <c r="Z1884" s="4">
        <f t="shared" si="678"/>
        <v>-6.7566633209575006E-3</v>
      </c>
      <c r="AA1884" s="4">
        <f t="shared" si="671"/>
        <v>-1.5189301265862033E-3</v>
      </c>
      <c r="AB1884" s="4">
        <f t="shared" si="672"/>
        <v>-1.5189301265862033E-3</v>
      </c>
      <c r="AC1884" s="2">
        <f t="shared" si="683"/>
        <v>1.0836123116556704E-4</v>
      </c>
      <c r="AD1884" s="3">
        <f t="shared" si="684"/>
        <v>3799.1182782513497</v>
      </c>
    </row>
    <row r="1885" spans="1:30" x14ac:dyDescent="0.3">
      <c r="A1885" s="1">
        <f t="shared" si="669"/>
        <v>26</v>
      </c>
      <c r="B1885" s="1">
        <f t="shared" si="668"/>
        <v>3</v>
      </c>
      <c r="C1885" s="5">
        <v>41815</v>
      </c>
      <c r="D1885" s="3">
        <v>3827.33</v>
      </c>
      <c r="E1885" s="3">
        <v>3794.84</v>
      </c>
      <c r="F1885" s="3">
        <f t="shared" si="675"/>
        <v>3807.1220000000003</v>
      </c>
      <c r="G1885" s="3">
        <f t="shared" si="685"/>
        <v>3794.0830000000001</v>
      </c>
      <c r="H1885" s="4">
        <f t="shared" si="670"/>
        <v>7.3166944332587781E-3</v>
      </c>
      <c r="I1885" s="4">
        <f t="shared" si="673"/>
        <v>-1.234363197553396E-3</v>
      </c>
      <c r="J1885" s="4">
        <f t="shared" si="674"/>
        <v>8.5510576308121741E-3</v>
      </c>
      <c r="K1885" s="4">
        <f t="shared" si="676"/>
        <v>6.6850373598838892E-4</v>
      </c>
      <c r="L1885" s="4">
        <f t="shared" si="686"/>
        <v>-2.4058531215996487E-3</v>
      </c>
      <c r="M1885" s="4">
        <f t="shared" si="679"/>
        <v>5.3079465275868822E-3</v>
      </c>
      <c r="N1885" s="4">
        <f t="shared" si="687"/>
        <v>8.7628552142902105E-3</v>
      </c>
      <c r="O1885" s="4">
        <f t="shared" si="689"/>
        <v>3.406813627254565E-3</v>
      </c>
      <c r="P1885" s="4">
        <f t="shared" si="667"/>
        <v>6.5515033407572365E-2</v>
      </c>
      <c r="T1885" s="4"/>
      <c r="U1885" s="4">
        <f t="shared" si="680"/>
        <v>1.3370074719767778E-3</v>
      </c>
      <c r="V1885" s="4">
        <f t="shared" si="681"/>
        <v>-8.6763626027429961E-3</v>
      </c>
      <c r="W1885" s="4">
        <f t="shared" si="682"/>
        <v>5.9717027500847128E-3</v>
      </c>
      <c r="X1885" s="4">
        <f t="shared" si="688"/>
        <v>6.8970369030352391E-3</v>
      </c>
      <c r="Y1885" s="4">
        <f t="shared" si="677"/>
        <v>-1.1808659652240931E-2</v>
      </c>
      <c r="Z1885" s="4">
        <f t="shared" si="678"/>
        <v>-5.5778664496294915E-3</v>
      </c>
      <c r="AA1885" s="4">
        <f t="shared" si="671"/>
        <v>7.3166944332587781E-3</v>
      </c>
      <c r="AB1885" s="4">
        <f t="shared" si="672"/>
        <v>7.3166944332587781E-3</v>
      </c>
      <c r="AC1885" s="2">
        <f t="shared" si="683"/>
        <v>4.9140822712177958E-3</v>
      </c>
      <c r="AD1885" s="3">
        <f t="shared" si="684"/>
        <v>3808.5221855008999</v>
      </c>
    </row>
    <row r="1886" spans="1:30" x14ac:dyDescent="0.3">
      <c r="A1886" s="1">
        <f t="shared" si="669"/>
        <v>26</v>
      </c>
      <c r="B1886" s="1">
        <f t="shared" si="668"/>
        <v>4</v>
      </c>
      <c r="C1886" s="5">
        <v>41816</v>
      </c>
      <c r="D1886" s="3">
        <v>3826.91</v>
      </c>
      <c r="E1886" s="3">
        <v>3826.7</v>
      </c>
      <c r="F1886" s="3">
        <f t="shared" si="675"/>
        <v>3812.3440000000001</v>
      </c>
      <c r="G1886" s="3">
        <f t="shared" si="685"/>
        <v>3800.3940000000002</v>
      </c>
      <c r="H1886" s="4">
        <f t="shared" si="670"/>
        <v>-1.0973707519343061E-4</v>
      </c>
      <c r="I1886" s="4">
        <f t="shared" si="673"/>
        <v>-1.6460561279014592E-4</v>
      </c>
      <c r="J1886" s="4">
        <f t="shared" si="674"/>
        <v>5.4868537596715317E-5</v>
      </c>
      <c r="K1886" s="4">
        <f t="shared" si="676"/>
        <v>-4.8669699242030488E-3</v>
      </c>
      <c r="L1886" s="4">
        <f t="shared" si="686"/>
        <v>-7.8075896832053892E-3</v>
      </c>
      <c r="M1886" s="4">
        <f t="shared" si="679"/>
        <v>3.820746501364988E-3</v>
      </c>
      <c r="N1886" s="4">
        <f t="shared" si="687"/>
        <v>6.977171314342571E-3</v>
      </c>
      <c r="O1886" s="4">
        <f t="shared" si="689"/>
        <v>3.1226237355986473E-3</v>
      </c>
      <c r="P1886" s="4">
        <f t="shared" si="667"/>
        <v>6.539810690423159E-2</v>
      </c>
      <c r="T1886" s="4"/>
      <c r="U1886" s="4">
        <f t="shared" si="680"/>
        <v>-6.9317252497170991E-3</v>
      </c>
      <c r="V1886" s="4">
        <f t="shared" si="681"/>
        <v>-1.6862407997219879E-2</v>
      </c>
      <c r="W1886" s="4">
        <f t="shared" si="682"/>
        <v>6.869606398652829E-3</v>
      </c>
      <c r="X1886" s="4">
        <f t="shared" si="688"/>
        <v>6.3086586471912042E-3</v>
      </c>
      <c r="Y1886" s="4">
        <f t="shared" si="677"/>
        <v>-1.7275112443851375E-2</v>
      </c>
      <c r="Z1886" s="4">
        <f t="shared" si="678"/>
        <v>-1.1078786591342834E-2</v>
      </c>
      <c r="AA1886" s="4">
        <f t="shared" si="671"/>
        <v>-1.0973707519343061E-4</v>
      </c>
      <c r="AB1886" s="4">
        <f t="shared" si="672"/>
        <v>-1.0973707519343061E-4</v>
      </c>
      <c r="AC1886" s="2">
        <f t="shared" si="683"/>
        <v>3.2032483124504237E-3</v>
      </c>
      <c r="AD1886" s="3">
        <f t="shared" si="684"/>
        <v>3814.6514570006002</v>
      </c>
    </row>
    <row r="1887" spans="1:30" x14ac:dyDescent="0.3">
      <c r="A1887" s="1">
        <f t="shared" si="669"/>
        <v>26</v>
      </c>
      <c r="B1887" s="1">
        <f t="shared" si="668"/>
        <v>5</v>
      </c>
      <c r="C1887" s="5">
        <v>41817</v>
      </c>
      <c r="D1887" s="3">
        <v>3844.44</v>
      </c>
      <c r="E1887" s="3">
        <v>3825.02</v>
      </c>
      <c r="F1887" s="3">
        <f t="shared" si="675"/>
        <v>3820.7040000000002</v>
      </c>
      <c r="G1887" s="3">
        <f t="shared" si="685"/>
        <v>3807.2820000000006</v>
      </c>
      <c r="H1887" s="4">
        <f t="shared" si="670"/>
        <v>4.5807191702967147E-3</v>
      </c>
      <c r="I1887" s="4">
        <f t="shared" si="673"/>
        <v>-4.9387103433314939E-4</v>
      </c>
      <c r="J1887" s="4">
        <f t="shared" si="674"/>
        <v>5.0745902046298638E-3</v>
      </c>
      <c r="K1887" s="4">
        <f t="shared" si="676"/>
        <v>-3.1722721464575525E-3</v>
      </c>
      <c r="L1887" s="4">
        <f t="shared" si="686"/>
        <v>-6.2077934068651228E-3</v>
      </c>
      <c r="M1887" s="4">
        <f t="shared" si="679"/>
        <v>6.2124676499409207E-3</v>
      </c>
      <c r="N1887" s="4">
        <f t="shared" si="687"/>
        <v>9.7597183502560209E-3</v>
      </c>
      <c r="O1887" s="4">
        <f t="shared" si="689"/>
        <v>3.4912757124573594E-3</v>
      </c>
      <c r="P1887" s="4">
        <f t="shared" si="667"/>
        <v>7.0278396436525628E-2</v>
      </c>
      <c r="T1887" s="4"/>
      <c r="U1887" s="4">
        <f t="shared" si="680"/>
        <v>-6.3419312186594363E-3</v>
      </c>
      <c r="V1887" s="4">
        <f t="shared" si="681"/>
        <v>-1.6278511906472892E-2</v>
      </c>
      <c r="W1887" s="4">
        <f t="shared" si="682"/>
        <v>1.0992363200302996E-2</v>
      </c>
      <c r="X1887" s="4">
        <f t="shared" si="688"/>
        <v>7.0756432762412178E-3</v>
      </c>
      <c r="Y1887" s="4">
        <f t="shared" si="677"/>
        <v>-1.5601545561090205E-2</v>
      </c>
      <c r="Z1887" s="4">
        <f t="shared" si="678"/>
        <v>-9.3946674514110082E-3</v>
      </c>
      <c r="AA1887" s="4">
        <f t="shared" si="671"/>
        <v>4.5807191702967147E-3</v>
      </c>
      <c r="AB1887" s="4">
        <f t="shared" si="672"/>
        <v>4.5807191702967147E-3</v>
      </c>
      <c r="AC1887" s="2">
        <f t="shared" si="683"/>
        <v>5.1656492665423607E-3</v>
      </c>
      <c r="AD1887" s="3">
        <f t="shared" si="684"/>
        <v>3824.5809713337339</v>
      </c>
    </row>
    <row r="1888" spans="1:30" x14ac:dyDescent="0.3">
      <c r="A1888" s="1">
        <f t="shared" si="669"/>
        <v>27</v>
      </c>
      <c r="B1888" s="1">
        <f t="shared" si="668"/>
        <v>1</v>
      </c>
      <c r="C1888" s="5">
        <v>41820</v>
      </c>
      <c r="D1888" s="3">
        <v>3849.48</v>
      </c>
      <c r="E1888" s="3">
        <v>3844.45</v>
      </c>
      <c r="F1888" s="3">
        <f t="shared" si="675"/>
        <v>3829.5380000000005</v>
      </c>
      <c r="G1888" s="3">
        <f t="shared" si="685"/>
        <v>3814.2370000000001</v>
      </c>
      <c r="H1888" s="4">
        <f t="shared" si="670"/>
        <v>1.3109841745481692E-3</v>
      </c>
      <c r="I1888" s="4">
        <f t="shared" si="673"/>
        <v>2.6011590764229722E-6</v>
      </c>
      <c r="J1888" s="4">
        <f t="shared" si="674"/>
        <v>1.3083830154717463E-3</v>
      </c>
      <c r="K1888" s="4">
        <f t="shared" si="676"/>
        <v>-5.1730551133584652E-3</v>
      </c>
      <c r="L1888" s="4">
        <f t="shared" si="686"/>
        <v>-8.8748657512899565E-3</v>
      </c>
      <c r="M1888" s="4">
        <f t="shared" si="679"/>
        <v>5.2074166648821739E-3</v>
      </c>
      <c r="N1888" s="4">
        <f t="shared" si="687"/>
        <v>9.239855834862894E-3</v>
      </c>
      <c r="O1888" s="4">
        <f t="shared" si="689"/>
        <v>3.9748225734385903E-3</v>
      </c>
      <c r="P1888" s="4">
        <f t="shared" si="667"/>
        <v>7.1681514476614708E-2</v>
      </c>
      <c r="T1888" s="4"/>
      <c r="U1888" s="4">
        <f t="shared" si="680"/>
        <v>-1.0178335466283805E-2</v>
      </c>
      <c r="V1888" s="4">
        <f t="shared" si="681"/>
        <v>-2.0076552111620988E-2</v>
      </c>
      <c r="W1888" s="4">
        <f t="shared" si="682"/>
        <v>1.1607464306455997E-2</v>
      </c>
      <c r="X1888" s="4">
        <f t="shared" si="688"/>
        <v>8.0554134104918636E-3</v>
      </c>
      <c r="Y1888" s="4">
        <f t="shared" si="677"/>
        <v>-1.7577381109451274E-2</v>
      </c>
      <c r="Z1888" s="4">
        <f t="shared" si="678"/>
        <v>-1.1382961136371213E-2</v>
      </c>
      <c r="AA1888" s="4">
        <f t="shared" si="671"/>
        <v>1.3109841745481692E-3</v>
      </c>
      <c r="AB1888" s="4">
        <f t="shared" si="672"/>
        <v>1.3109841745481692E-3</v>
      </c>
      <c r="AC1888" s="2">
        <f t="shared" si="683"/>
        <v>4.3121025292188518E-3</v>
      </c>
      <c r="AD1888" s="3">
        <f t="shared" si="684"/>
        <v>3832.8806475558226</v>
      </c>
    </row>
    <row r="1889" spans="1:30" x14ac:dyDescent="0.3">
      <c r="A1889" s="1">
        <f t="shared" si="669"/>
        <v>27</v>
      </c>
      <c r="B1889" s="1">
        <f t="shared" si="668"/>
        <v>2</v>
      </c>
      <c r="C1889" s="5">
        <v>41821</v>
      </c>
      <c r="D1889" s="3">
        <v>3894.33</v>
      </c>
      <c r="E1889" s="3">
        <v>3864.14</v>
      </c>
      <c r="F1889" s="3">
        <f t="shared" si="675"/>
        <v>3848.4979999999996</v>
      </c>
      <c r="G1889" s="3">
        <f t="shared" si="685"/>
        <v>3825.5380000000005</v>
      </c>
      <c r="H1889" s="4">
        <f t="shared" si="670"/>
        <v>1.1650924280682042E-2</v>
      </c>
      <c r="I1889" s="4">
        <f t="shared" si="673"/>
        <v>3.8083065764726288E-3</v>
      </c>
      <c r="J1889" s="4">
        <f t="shared" si="674"/>
        <v>7.8426177042094126E-3</v>
      </c>
      <c r="K1889" s="4">
        <f t="shared" si="676"/>
        <v>-3.2316053077298896E-3</v>
      </c>
      <c r="L1889" s="4">
        <f t="shared" si="686"/>
        <v>-8.2051486319075304E-3</v>
      </c>
      <c r="M1889" s="4">
        <f t="shared" si="679"/>
        <v>1.1909061665096445E-2</v>
      </c>
      <c r="N1889" s="4">
        <f t="shared" si="687"/>
        <v>1.7982307325139484E-2</v>
      </c>
      <c r="O1889" s="4">
        <f t="shared" si="689"/>
        <v>5.8957510020976982E-3</v>
      </c>
      <c r="P1889" s="4">
        <f t="shared" si="667"/>
        <v>8.4167594654788402E-2</v>
      </c>
      <c r="T1889" s="4"/>
      <c r="U1889" s="4">
        <f t="shared" si="680"/>
        <v>-1.2975778546712755E-2</v>
      </c>
      <c r="V1889" s="4">
        <f t="shared" si="681"/>
        <v>-2.2846020761245638E-2</v>
      </c>
      <c r="W1889" s="4">
        <f t="shared" si="682"/>
        <v>2.4950454398307086E-2</v>
      </c>
      <c r="X1889" s="4">
        <f t="shared" si="688"/>
        <v>1.2076017901539329E-2</v>
      </c>
      <c r="Y1889" s="4">
        <f t="shared" si="677"/>
        <v>-1.5660138907384179E-2</v>
      </c>
      <c r="Z1889" s="4">
        <f t="shared" si="678"/>
        <v>-9.4536302433870165E-3</v>
      </c>
      <c r="AA1889" s="4">
        <f t="shared" si="671"/>
        <v>1.1650924280682042E-2</v>
      </c>
      <c r="AB1889" s="4">
        <f t="shared" si="672"/>
        <v>1.1650924280682042E-2</v>
      </c>
      <c r="AC1889" s="2">
        <f t="shared" si="683"/>
        <v>1.0519456482317691E-2</v>
      </c>
      <c r="AD1889" s="3">
        <f t="shared" si="684"/>
        <v>3853.3637650372157</v>
      </c>
    </row>
    <row r="1890" spans="1:30" x14ac:dyDescent="0.3">
      <c r="A1890" s="1">
        <f t="shared" si="669"/>
        <v>27</v>
      </c>
      <c r="B1890" s="1">
        <f t="shared" si="668"/>
        <v>3</v>
      </c>
      <c r="C1890" s="5">
        <v>41822</v>
      </c>
      <c r="D1890" s="3">
        <v>3899.27</v>
      </c>
      <c r="E1890" s="3">
        <v>3895.18</v>
      </c>
      <c r="F1890" s="3">
        <f t="shared" si="675"/>
        <v>3862.886</v>
      </c>
      <c r="G1890" s="3">
        <f t="shared" si="685"/>
        <v>3835.0039999999995</v>
      </c>
      <c r="H1890" s="4">
        <f t="shared" si="670"/>
        <v>1.268510886339898E-3</v>
      </c>
      <c r="I1890" s="4">
        <f t="shared" si="673"/>
        <v>2.1826604319611051E-4</v>
      </c>
      <c r="J1890" s="4">
        <f t="shared" si="674"/>
        <v>1.0502448431437875E-3</v>
      </c>
      <c r="K1890" s="4">
        <f t="shared" si="676"/>
        <v>-1.0410006342554422E-2</v>
      </c>
      <c r="L1890" s="4">
        <f t="shared" si="686"/>
        <v>-1.7067548632670359E-2</v>
      </c>
      <c r="M1890" s="4">
        <f t="shared" si="679"/>
        <v>9.4188645484231254E-3</v>
      </c>
      <c r="N1890" s="4">
        <f t="shared" si="687"/>
        <v>1.6757740018002731E-2</v>
      </c>
      <c r="O1890" s="4">
        <f t="shared" si="689"/>
        <v>7.1505692091085038E-3</v>
      </c>
      <c r="P1890" s="4">
        <f t="shared" si="667"/>
        <v>8.5542873051224932E-2</v>
      </c>
      <c r="T1890" s="4"/>
      <c r="U1890" s="4">
        <f t="shared" si="680"/>
        <v>-1.7204499875459963E-2</v>
      </c>
      <c r="V1890" s="4">
        <f t="shared" si="681"/>
        <v>-2.7032454876705324E-2</v>
      </c>
      <c r="W1890" s="4">
        <f t="shared" si="682"/>
        <v>1.879639330812866E-2</v>
      </c>
      <c r="X1890" s="4">
        <f t="shared" si="688"/>
        <v>1.4647284746850682E-2</v>
      </c>
      <c r="Y1890" s="4">
        <f t="shared" si="677"/>
        <v>-2.2749033694891601E-2</v>
      </c>
      <c r="Z1890" s="4">
        <f t="shared" si="678"/>
        <v>-1.6587222282987903E-2</v>
      </c>
      <c r="AA1890" s="4">
        <f t="shared" si="671"/>
        <v>1.268510886339898E-3</v>
      </c>
      <c r="AB1890" s="4">
        <f t="shared" si="672"/>
        <v>1.268510886339898E-3</v>
      </c>
      <c r="AC1890" s="2">
        <f t="shared" si="683"/>
        <v>7.8486887652960049E-3</v>
      </c>
      <c r="AD1890" s="3">
        <f t="shared" si="684"/>
        <v>3868.6658433581442</v>
      </c>
    </row>
    <row r="1891" spans="1:30" x14ac:dyDescent="0.3">
      <c r="A1891" s="1">
        <f t="shared" si="669"/>
        <v>27</v>
      </c>
      <c r="B1891" s="1">
        <f t="shared" si="668"/>
        <v>4</v>
      </c>
      <c r="C1891" s="5">
        <v>41823</v>
      </c>
      <c r="D1891" s="3">
        <v>3923.01</v>
      </c>
      <c r="E1891" s="3">
        <v>3911.11</v>
      </c>
      <c r="F1891" s="3">
        <f t="shared" si="675"/>
        <v>3882.1059999999998</v>
      </c>
      <c r="G1891" s="3">
        <f t="shared" si="685"/>
        <v>3847.2249999999999</v>
      </c>
      <c r="H1891" s="4">
        <f t="shared" si="670"/>
        <v>6.0883190956256524E-3</v>
      </c>
      <c r="I1891" s="4">
        <f t="shared" si="673"/>
        <v>3.0364658000087571E-3</v>
      </c>
      <c r="J1891" s="4">
        <f t="shared" si="674"/>
        <v>3.0518532956168953E-3</v>
      </c>
      <c r="K1891" s="4">
        <f t="shared" si="676"/>
        <v>-7.0243917451214902E-3</v>
      </c>
      <c r="L1891" s="4">
        <f t="shared" si="686"/>
        <v>-1.5506891175926768E-2</v>
      </c>
      <c r="M1891" s="4">
        <f t="shared" si="679"/>
        <v>1.0536548976251666E-2</v>
      </c>
      <c r="N1891" s="4">
        <f t="shared" si="687"/>
        <v>1.9698613936018898E-2</v>
      </c>
      <c r="O1891" s="4">
        <f t="shared" si="689"/>
        <v>8.8913869707188762E-3</v>
      </c>
      <c r="P1891" s="4">
        <f t="shared" si="667"/>
        <v>9.2152004454343045E-2</v>
      </c>
      <c r="T1891" s="4"/>
      <c r="U1891" s="4">
        <f t="shared" si="680"/>
        <v>-1.8557319703431701E-2</v>
      </c>
      <c r="V1891" s="4">
        <f t="shared" si="681"/>
        <v>-2.8371746506397379E-2</v>
      </c>
      <c r="W1891" s="4">
        <f t="shared" si="682"/>
        <v>2.5111643597576207E-2</v>
      </c>
      <c r="X1891" s="4">
        <f t="shared" si="688"/>
        <v>1.8298978266389317E-2</v>
      </c>
      <c r="Y1891" s="4">
        <f t="shared" si="677"/>
        <v>-1.9405633743311983E-2</v>
      </c>
      <c r="Z1891" s="4">
        <f t="shared" si="678"/>
        <v>-1.3222741359696236E-2</v>
      </c>
      <c r="AA1891" s="4">
        <f t="shared" si="671"/>
        <v>6.0883190956256524E-3</v>
      </c>
      <c r="AB1891" s="4">
        <f t="shared" si="672"/>
        <v>6.0883190956256524E-3</v>
      </c>
      <c r="AC1891" s="2">
        <f t="shared" si="683"/>
        <v>9.2351122636029521E-3</v>
      </c>
      <c r="AD1891" s="3">
        <f t="shared" si="684"/>
        <v>3886.7805622387632</v>
      </c>
    </row>
    <row r="1892" spans="1:30" x14ac:dyDescent="0.3">
      <c r="A1892" s="1">
        <f t="shared" si="669"/>
        <v>28</v>
      </c>
      <c r="B1892" s="1">
        <f t="shared" si="668"/>
        <v>1</v>
      </c>
      <c r="C1892" s="5">
        <v>41827</v>
      </c>
      <c r="D1892" s="3">
        <v>3910.71</v>
      </c>
      <c r="E1892" s="3">
        <v>3917.89</v>
      </c>
      <c r="F1892" s="3">
        <f t="shared" si="675"/>
        <v>3895.3599999999997</v>
      </c>
      <c r="G1892" s="3">
        <f t="shared" si="685"/>
        <v>3858.0320000000002</v>
      </c>
      <c r="H1892" s="4">
        <f t="shared" si="670"/>
        <v>-3.1353476029885676E-3</v>
      </c>
      <c r="I1892" s="4">
        <f t="shared" si="673"/>
        <v>-1.3051203030327084E-3</v>
      </c>
      <c r="J1892" s="4">
        <f t="shared" si="674"/>
        <v>-1.8302272999558592E-3</v>
      </c>
      <c r="K1892" s="4">
        <f t="shared" si="676"/>
        <v>-8.0263624104960681E-3</v>
      </c>
      <c r="L1892" s="4">
        <f t="shared" si="686"/>
        <v>-1.8055297108880965E-2</v>
      </c>
      <c r="M1892" s="4">
        <f t="shared" si="679"/>
        <v>3.9405857225007102E-3</v>
      </c>
      <c r="N1892" s="4">
        <f t="shared" si="687"/>
        <v>1.3654111733650701E-2</v>
      </c>
      <c r="O1892" s="4">
        <f t="shared" si="689"/>
        <v>9.5450698210809599E-3</v>
      </c>
      <c r="P1892" s="4">
        <f t="shared" si="667"/>
        <v>8.8727728285077967E-2</v>
      </c>
      <c r="T1892" s="4"/>
      <c r="U1892" s="4">
        <f t="shared" si="680"/>
        <v>-2.0027988712748669E-2</v>
      </c>
      <c r="V1892" s="4">
        <f t="shared" si="681"/>
        <v>-2.9827708825621146E-2</v>
      </c>
      <c r="W1892" s="4">
        <f t="shared" si="682"/>
        <v>1.7237881199862654E-2</v>
      </c>
      <c r="X1892" s="4">
        <f t="shared" si="688"/>
        <v>1.9539854435203431E-2</v>
      </c>
      <c r="Y1892" s="4">
        <f t="shared" si="677"/>
        <v>-2.0395111008868993E-2</v>
      </c>
      <c r="Z1892" s="4">
        <f t="shared" si="678"/>
        <v>-1.4218457526535416E-2</v>
      </c>
      <c r="AA1892" s="4">
        <f t="shared" si="671"/>
        <v>-3.1353476029885676E-3</v>
      </c>
      <c r="AB1892" s="4">
        <f t="shared" si="672"/>
        <v>-3.1353476029885676E-3</v>
      </c>
      <c r="AC1892" s="2">
        <f t="shared" si="683"/>
        <v>4.0792997965818532E-3</v>
      </c>
      <c r="AD1892" s="3">
        <f t="shared" si="684"/>
        <v>3894.7570414925094</v>
      </c>
    </row>
    <row r="1893" spans="1:30" x14ac:dyDescent="0.3">
      <c r="A1893" s="1">
        <f t="shared" si="669"/>
        <v>28</v>
      </c>
      <c r="B1893" s="1">
        <f t="shared" si="668"/>
        <v>2</v>
      </c>
      <c r="C1893" s="5">
        <v>41828</v>
      </c>
      <c r="D1893" s="3">
        <v>3864.07</v>
      </c>
      <c r="E1893" s="3">
        <v>3903.37</v>
      </c>
      <c r="F1893" s="3">
        <f t="shared" si="675"/>
        <v>3898.2779999999998</v>
      </c>
      <c r="G1893" s="3">
        <f t="shared" si="685"/>
        <v>3863.9080000000004</v>
      </c>
      <c r="H1893" s="4">
        <f t="shared" si="670"/>
        <v>-1.192622311549562E-2</v>
      </c>
      <c r="I1893" s="4">
        <f t="shared" si="673"/>
        <v>-1.876897034042449E-3</v>
      </c>
      <c r="J1893" s="4">
        <f t="shared" si="674"/>
        <v>-1.0049326081453171E-2</v>
      </c>
      <c r="K1893" s="4">
        <f t="shared" si="676"/>
        <v>-9.9214720600609833E-4</v>
      </c>
      <c r="L1893" s="4">
        <f t="shared" si="686"/>
        <v>-1.197225056319689E-2</v>
      </c>
      <c r="M1893" s="4">
        <f t="shared" si="679"/>
        <v>-8.7751566204359033E-3</v>
      </c>
      <c r="N1893" s="4">
        <f t="shared" si="687"/>
        <v>4.1926464087604356E-5</v>
      </c>
      <c r="O1893" s="4">
        <f t="shared" si="689"/>
        <v>8.8947663991592891E-3</v>
      </c>
      <c r="P1893" s="4">
        <f t="shared" ref="P1893:P1956" si="690">(D1893-3592)/3592</f>
        <v>7.5743318485523431E-2</v>
      </c>
      <c r="T1893" s="4"/>
      <c r="U1893" s="4">
        <f t="shared" si="680"/>
        <v>-1.5657003459729823E-2</v>
      </c>
      <c r="V1893" s="4">
        <f t="shared" si="681"/>
        <v>-2.5500433425132508E-2</v>
      </c>
      <c r="W1893" s="4">
        <f t="shared" si="682"/>
        <v>3.7901223022330666E-3</v>
      </c>
      <c r="X1893" s="4">
        <f t="shared" si="688"/>
        <v>1.7949945920369328E-2</v>
      </c>
      <c r="Y1893" s="4">
        <f t="shared" si="677"/>
        <v>-1.3448604223387541E-2</v>
      </c>
      <c r="Z1893" s="4">
        <f t="shared" si="678"/>
        <v>-7.2281512808750423E-3</v>
      </c>
      <c r="AA1893" s="4">
        <f t="shared" si="671"/>
        <v>-1.192622311549562E-2</v>
      </c>
      <c r="AB1893" s="4">
        <f t="shared" si="672"/>
        <v>-1.192622311549562E-2</v>
      </c>
      <c r="AC1893" s="2">
        <f t="shared" si="683"/>
        <v>-5.2944247028840017E-3</v>
      </c>
      <c r="AD1893" s="3">
        <f t="shared" si="684"/>
        <v>3884.5280276616731</v>
      </c>
    </row>
    <row r="1894" spans="1:30" x14ac:dyDescent="0.3">
      <c r="A1894" s="1">
        <f t="shared" si="669"/>
        <v>28</v>
      </c>
      <c r="B1894" s="1">
        <f t="shared" si="668"/>
        <v>3</v>
      </c>
      <c r="C1894" s="5">
        <v>41829</v>
      </c>
      <c r="D1894" s="3">
        <v>3892.91</v>
      </c>
      <c r="E1894" s="3">
        <v>3873.17</v>
      </c>
      <c r="F1894" s="3">
        <f t="shared" si="675"/>
        <v>3897.9940000000001</v>
      </c>
      <c r="G1894" s="3">
        <f t="shared" si="685"/>
        <v>3873.2459999999992</v>
      </c>
      <c r="H1894" s="4">
        <f t="shared" si="670"/>
        <v>7.463632905200912E-3</v>
      </c>
      <c r="I1894" s="4">
        <f t="shared" si="673"/>
        <v>2.3550298001847555E-3</v>
      </c>
      <c r="J1894" s="4">
        <f t="shared" si="674"/>
        <v>5.108603105016157E-3</v>
      </c>
      <c r="K1894" s="4">
        <f t="shared" si="676"/>
        <v>9.1082718480773282E-3</v>
      </c>
      <c r="L1894" s="4">
        <f t="shared" si="686"/>
        <v>1.8092609893481516E-3</v>
      </c>
      <c r="M1894" s="4">
        <f t="shared" si="679"/>
        <v>-1.3042606017352226E-3</v>
      </c>
      <c r="N1894" s="4">
        <f t="shared" si="687"/>
        <v>5.0768786697257739E-3</v>
      </c>
      <c r="O1894" s="4">
        <f t="shared" si="689"/>
        <v>6.3571980857510084E-3</v>
      </c>
      <c r="P1894" s="4">
        <f t="shared" si="690"/>
        <v>8.3772271714922006E-2</v>
      </c>
      <c r="T1894" s="4"/>
      <c r="U1894" s="4">
        <f t="shared" si="680"/>
        <v>7.8311210718231723E-3</v>
      </c>
      <c r="V1894" s="4">
        <f t="shared" si="681"/>
        <v>-2.2471901388950366E-3</v>
      </c>
      <c r="W1894" s="4">
        <f t="shared" si="682"/>
        <v>-3.6463268392767761E-4</v>
      </c>
      <c r="X1894" s="4">
        <f t="shared" si="688"/>
        <v>1.2861121403727001E-2</v>
      </c>
      <c r="Y1894" s="4">
        <f t="shared" si="677"/>
        <v>-3.4741255565122163E-3</v>
      </c>
      <c r="Z1894" s="4">
        <f t="shared" si="678"/>
        <v>2.8092189651305177E-3</v>
      </c>
      <c r="AA1894" s="4">
        <f t="shared" si="671"/>
        <v>7.463632905200912E-3</v>
      </c>
      <c r="AB1894" s="4">
        <f t="shared" si="672"/>
        <v>7.463632905200912E-3</v>
      </c>
      <c r="AC1894" s="2">
        <f t="shared" si="683"/>
        <v>1.4354253139384592E-3</v>
      </c>
      <c r="AD1894" s="3">
        <f t="shared" si="684"/>
        <v>3887.3220184411157</v>
      </c>
    </row>
    <row r="1895" spans="1:30" x14ac:dyDescent="0.3">
      <c r="A1895" s="1">
        <f t="shared" si="669"/>
        <v>28</v>
      </c>
      <c r="B1895" s="1">
        <f t="shared" si="668"/>
        <v>4</v>
      </c>
      <c r="C1895" s="5">
        <v>41830</v>
      </c>
      <c r="D1895" s="3">
        <v>3880.04</v>
      </c>
      <c r="E1895" s="3">
        <v>3837.29</v>
      </c>
      <c r="F1895" s="3">
        <f t="shared" si="675"/>
        <v>3894.1480000000001</v>
      </c>
      <c r="G1895" s="3">
        <f t="shared" si="685"/>
        <v>3878.5170000000007</v>
      </c>
      <c r="H1895" s="4">
        <f t="shared" si="670"/>
        <v>-3.3060101569262817E-3</v>
      </c>
      <c r="I1895" s="4">
        <f t="shared" si="673"/>
        <v>-1.4287512426436751E-2</v>
      </c>
      <c r="J1895" s="4">
        <f t="shared" si="674"/>
        <v>1.098150226951047E-2</v>
      </c>
      <c r="K1895" s="4">
        <f t="shared" si="676"/>
        <v>1.2240200775256371E-3</v>
      </c>
      <c r="L1895" s="4">
        <f t="shared" si="686"/>
        <v>-3.7407035411097119E-3</v>
      </c>
      <c r="M1895" s="4">
        <f t="shared" si="679"/>
        <v>-3.6228720634141729E-3</v>
      </c>
      <c r="N1895" s="4">
        <f t="shared" si="687"/>
        <v>3.9267586038664479E-4</v>
      </c>
      <c r="O1895" s="4">
        <f t="shared" si="689"/>
        <v>4.0285667158068998E-3</v>
      </c>
      <c r="P1895" s="4">
        <f t="shared" si="690"/>
        <v>8.0189309576837411E-2</v>
      </c>
      <c r="T1895" s="4"/>
      <c r="U1895" s="4">
        <f t="shared" si="680"/>
        <v>1.6337392850079061E-3</v>
      </c>
      <c r="V1895" s="4">
        <f t="shared" si="681"/>
        <v>-8.3825981078422349E-3</v>
      </c>
      <c r="W1895" s="4">
        <f t="shared" si="682"/>
        <v>-4.9316923424128157E-3</v>
      </c>
      <c r="X1895" s="4">
        <f t="shared" si="688"/>
        <v>8.0929129153695378E-3</v>
      </c>
      <c r="Y1895" s="4">
        <f t="shared" si="677"/>
        <v>-1.1260069948378701E-2</v>
      </c>
      <c r="Z1895" s="4">
        <f t="shared" si="678"/>
        <v>-5.0258177506737082E-3</v>
      </c>
      <c r="AA1895" s="4">
        <f t="shared" si="671"/>
        <v>-3.3060101569262817E-3</v>
      </c>
      <c r="AB1895" s="4">
        <f t="shared" si="672"/>
        <v>-3.3060101569262817E-3</v>
      </c>
      <c r="AC1895" s="2">
        <f t="shared" si="683"/>
        <v>-1.2511930188205335E-3</v>
      </c>
      <c r="AD1895" s="3">
        <f t="shared" si="684"/>
        <v>3884.8946789607444</v>
      </c>
    </row>
    <row r="1896" spans="1:30" x14ac:dyDescent="0.3">
      <c r="A1896" s="1">
        <f t="shared" si="669"/>
        <v>28</v>
      </c>
      <c r="B1896" s="1">
        <f t="shared" si="668"/>
        <v>5</v>
      </c>
      <c r="C1896" s="5">
        <v>41831</v>
      </c>
      <c r="D1896" s="3">
        <v>3904.58</v>
      </c>
      <c r="E1896" s="3">
        <v>3888.76</v>
      </c>
      <c r="F1896" s="3">
        <f t="shared" si="675"/>
        <v>3890.4619999999995</v>
      </c>
      <c r="G1896" s="3">
        <f t="shared" si="685"/>
        <v>3886.2839999999997</v>
      </c>
      <c r="H1896" s="4">
        <f t="shared" si="670"/>
        <v>6.324677065184886E-3</v>
      </c>
      <c r="I1896" s="4">
        <f t="shared" si="673"/>
        <v>2.2473995113453096E-3</v>
      </c>
      <c r="J1896" s="4">
        <f t="shared" si="674"/>
        <v>4.0772775538395764E-3</v>
      </c>
      <c r="K1896" s="4">
        <f t="shared" si="676"/>
        <v>1.776399212379235E-3</v>
      </c>
      <c r="L1896" s="4">
        <f t="shared" si="686"/>
        <v>1.0853267262994112E-3</v>
      </c>
      <c r="M1896" s="4">
        <f t="shared" si="679"/>
        <v>3.6288749253945663E-3</v>
      </c>
      <c r="N1896" s="4">
        <f t="shared" si="687"/>
        <v>4.7078391594644851E-3</v>
      </c>
      <c r="O1896" s="4">
        <f t="shared" si="689"/>
        <v>1.0700254572834681E-3</v>
      </c>
      <c r="P1896" s="4">
        <f t="shared" si="690"/>
        <v>8.7021158129175921E-2</v>
      </c>
      <c r="T1896" s="4"/>
      <c r="U1896" s="4">
        <f t="shared" si="680"/>
        <v>1.1074628096617627E-2</v>
      </c>
      <c r="V1896" s="4">
        <f t="shared" si="681"/>
        <v>9.6388181565139385E-4</v>
      </c>
      <c r="W1896" s="4">
        <f t="shared" si="682"/>
        <v>-4.6979232782991352E-3</v>
      </c>
      <c r="X1896" s="4">
        <f t="shared" si="688"/>
        <v>2.1524399385281514E-3</v>
      </c>
      <c r="Y1896" s="4">
        <f t="shared" si="677"/>
        <v>-1.0714578333909795E-2</v>
      </c>
      <c r="Z1896" s="4">
        <f t="shared" si="678"/>
        <v>-4.4768866753385483E-3</v>
      </c>
      <c r="AA1896" s="4">
        <f t="shared" si="671"/>
        <v>6.324677065184886E-3</v>
      </c>
      <c r="AB1896" s="4">
        <f t="shared" si="672"/>
        <v>6.324677065184886E-3</v>
      </c>
      <c r="AC1896" s="2">
        <f t="shared" si="683"/>
        <v>3.3610650465615739E-3</v>
      </c>
      <c r="AD1896" s="3">
        <f t="shared" si="684"/>
        <v>3891.4564526404965</v>
      </c>
    </row>
    <row r="1897" spans="1:30" x14ac:dyDescent="0.3">
      <c r="A1897" s="1">
        <f t="shared" si="669"/>
        <v>29</v>
      </c>
      <c r="B1897" s="1">
        <f t="shared" si="668"/>
        <v>1</v>
      </c>
      <c r="C1897" s="5">
        <v>41834</v>
      </c>
      <c r="D1897" s="3">
        <v>3929.46</v>
      </c>
      <c r="E1897" s="3">
        <v>3923.6</v>
      </c>
      <c r="F1897" s="3">
        <f t="shared" si="675"/>
        <v>3894.2120000000004</v>
      </c>
      <c r="G1897" s="3">
        <f t="shared" si="685"/>
        <v>3894.7860000000001</v>
      </c>
      <c r="H1897" s="4">
        <f t="shared" si="670"/>
        <v>6.3720041592181774E-3</v>
      </c>
      <c r="I1897" s="4">
        <f t="shared" si="673"/>
        <v>4.8712025365084035E-3</v>
      </c>
      <c r="J1897" s="4">
        <f t="shared" si="674"/>
        <v>1.5008016227097739E-3</v>
      </c>
      <c r="K1897" s="4">
        <f t="shared" si="676"/>
        <v>-4.9121800552171645E-3</v>
      </c>
      <c r="L1897" s="4">
        <f t="shared" si="686"/>
        <v>-3.4950408665378949E-3</v>
      </c>
      <c r="M1897" s="4">
        <f t="shared" si="679"/>
        <v>9.0513818970306675E-3</v>
      </c>
      <c r="N1897" s="4">
        <f t="shared" si="687"/>
        <v>8.9026714176337236E-3</v>
      </c>
      <c r="O1897" s="4">
        <f t="shared" si="689"/>
        <v>-1.4607605116214806E-4</v>
      </c>
      <c r="P1897" s="4">
        <f t="shared" si="690"/>
        <v>9.3947661469933191E-2</v>
      </c>
      <c r="T1897" s="4"/>
      <c r="U1897" s="4">
        <f t="shared" si="680"/>
        <v>1.569951185530866E-3</v>
      </c>
      <c r="V1897" s="4">
        <f t="shared" si="681"/>
        <v>-8.445748326324486E-3</v>
      </c>
      <c r="W1897" s="4">
        <f t="shared" si="682"/>
        <v>4.7945258022200569E-3</v>
      </c>
      <c r="X1897" s="4">
        <f t="shared" si="688"/>
        <v>-2.9470960322004356E-4</v>
      </c>
      <c r="Y1897" s="4">
        <f t="shared" si="677"/>
        <v>-1.7319758857521201E-2</v>
      </c>
      <c r="Z1897" s="4">
        <f t="shared" si="678"/>
        <v>-1.1123714511801289E-2</v>
      </c>
      <c r="AA1897" s="4">
        <f t="shared" si="671"/>
        <v>6.3720041592181774E-3</v>
      </c>
      <c r="AB1897" s="4">
        <f t="shared" si="672"/>
        <v>6.3720041592181774E-3</v>
      </c>
      <c r="AC1897" s="2">
        <f t="shared" si="683"/>
        <v>6.4476284883085719E-3</v>
      </c>
      <c r="AD1897" s="3">
        <f t="shared" si="684"/>
        <v>3904.124301760331</v>
      </c>
    </row>
    <row r="1898" spans="1:30" x14ac:dyDescent="0.3">
      <c r="A1898" s="1">
        <f t="shared" si="669"/>
        <v>29</v>
      </c>
      <c r="B1898" s="1">
        <f t="shared" si="668"/>
        <v>2</v>
      </c>
      <c r="C1898" s="5">
        <v>41835</v>
      </c>
      <c r="D1898" s="3">
        <v>3914.45</v>
      </c>
      <c r="E1898" s="3">
        <v>3934.79</v>
      </c>
      <c r="F1898" s="3">
        <f t="shared" si="675"/>
        <v>3904.2879999999996</v>
      </c>
      <c r="G1898" s="3">
        <f t="shared" si="685"/>
        <v>3901.2829999999994</v>
      </c>
      <c r="H1898" s="4">
        <f t="shared" si="670"/>
        <v>-3.8198632891033929E-3</v>
      </c>
      <c r="I1898" s="4">
        <f t="shared" si="673"/>
        <v>1.3564204750779821E-3</v>
      </c>
      <c r="J1898" s="4">
        <f t="shared" si="674"/>
        <v>-5.1762837641813747E-3</v>
      </c>
      <c r="K1898" s="4">
        <f t="shared" si="676"/>
        <v>-7.0524957627767036E-3</v>
      </c>
      <c r="L1898" s="4">
        <f t="shared" si="686"/>
        <v>-7.5430211784826232E-3</v>
      </c>
      <c r="M1898" s="4">
        <f t="shared" si="679"/>
        <v>2.6027793031662273E-3</v>
      </c>
      <c r="N1898" s="4">
        <f t="shared" si="687"/>
        <v>3.3750435433677517E-3</v>
      </c>
      <c r="O1898" s="4">
        <f t="shared" si="689"/>
        <v>7.6766851026328334E-4</v>
      </c>
      <c r="P1898" s="4">
        <f t="shared" si="690"/>
        <v>8.9768930957683693E-2</v>
      </c>
      <c r="T1898" s="4"/>
      <c r="U1898" s="4">
        <f t="shared" si="680"/>
        <v>-1.6640963389371537E-2</v>
      </c>
      <c r="V1898" s="4">
        <f t="shared" si="681"/>
        <v>-2.64745537554778E-2</v>
      </c>
      <c r="W1898" s="4">
        <f t="shared" si="682"/>
        <v>1.3038066080583336E-2</v>
      </c>
      <c r="X1898" s="4">
        <f t="shared" si="688"/>
        <v>1.5417063636815444E-3</v>
      </c>
      <c r="Y1898" s="4">
        <f t="shared" si="677"/>
        <v>-1.9433387336806912E-2</v>
      </c>
      <c r="Z1898" s="4">
        <f t="shared" si="678"/>
        <v>-1.3250669946529682E-2</v>
      </c>
      <c r="AA1898" s="4">
        <f t="shared" si="671"/>
        <v>-3.8198632891033929E-3</v>
      </c>
      <c r="AB1898" s="4">
        <f t="shared" si="672"/>
        <v>-3.8198632891033929E-3</v>
      </c>
      <c r="AC1898" s="2">
        <f t="shared" si="683"/>
        <v>1.7585609284689802E-3</v>
      </c>
      <c r="AD1898" s="3">
        <f t="shared" si="684"/>
        <v>3907.5662011735544</v>
      </c>
    </row>
    <row r="1899" spans="1:30" x14ac:dyDescent="0.3">
      <c r="A1899" s="1">
        <f t="shared" si="669"/>
        <v>29</v>
      </c>
      <c r="B1899" s="1">
        <f t="shared" si="668"/>
        <v>3</v>
      </c>
      <c r="C1899" s="5">
        <v>41836</v>
      </c>
      <c r="D1899" s="3">
        <v>3932.33</v>
      </c>
      <c r="E1899" s="3">
        <v>3943.6</v>
      </c>
      <c r="F1899" s="3">
        <f t="shared" si="675"/>
        <v>3912.172</v>
      </c>
      <c r="G1899" s="3">
        <f t="shared" si="685"/>
        <v>3905.0830000000001</v>
      </c>
      <c r="H1899" s="4">
        <f t="shared" si="670"/>
        <v>4.5676915019990322E-3</v>
      </c>
      <c r="I1899" s="4">
        <f t="shared" si="673"/>
        <v>7.4467677451494057E-3</v>
      </c>
      <c r="J1899" s="4">
        <f t="shared" si="674"/>
        <v>-2.8790762431503735E-3</v>
      </c>
      <c r="K1899" s="4">
        <f t="shared" si="676"/>
        <v>-1.8693558482034793E-3</v>
      </c>
      <c r="L1899" s="4">
        <f t="shared" si="686"/>
        <v>-3.166331015709528E-3</v>
      </c>
      <c r="M1899" s="4">
        <f t="shared" si="679"/>
        <v>5.1526364382751839E-3</v>
      </c>
      <c r="N1899" s="4">
        <f t="shared" si="687"/>
        <v>6.9773164872551606E-3</v>
      </c>
      <c r="O1899" s="4">
        <f t="shared" si="689"/>
        <v>1.8027479891056808E-3</v>
      </c>
      <c r="P1899" s="4">
        <f t="shared" si="690"/>
        <v>9.4746659242761669E-2</v>
      </c>
      <c r="T1899" s="4"/>
      <c r="U1899" s="4">
        <f t="shared" si="680"/>
        <v>-5.5026887557638911E-3</v>
      </c>
      <c r="V1899" s="4">
        <f t="shared" si="681"/>
        <v>-1.5447661868206211E-2</v>
      </c>
      <c r="W1899" s="4">
        <f t="shared" si="682"/>
        <v>1.0126101040095989E-2</v>
      </c>
      <c r="X1899" s="4">
        <f t="shared" si="688"/>
        <v>3.6372554703778103E-3</v>
      </c>
      <c r="Y1899" s="4">
        <f t="shared" si="677"/>
        <v>-1.4314875101966518E-2</v>
      </c>
      <c r="Z1899" s="4">
        <f t="shared" si="678"/>
        <v>-8.0998842136953964E-3</v>
      </c>
      <c r="AA1899" s="4">
        <f t="shared" si="671"/>
        <v>4.5676915019990322E-3</v>
      </c>
      <c r="AB1899" s="4">
        <f t="shared" si="672"/>
        <v>4.5676915019990322E-3</v>
      </c>
      <c r="AC1899" s="2">
        <f t="shared" si="683"/>
        <v>4.198324967037325E-3</v>
      </c>
      <c r="AD1899" s="3">
        <f t="shared" si="684"/>
        <v>3915.82080078237</v>
      </c>
    </row>
    <row r="1900" spans="1:30" x14ac:dyDescent="0.3">
      <c r="A1900" s="1">
        <f t="shared" si="669"/>
        <v>29</v>
      </c>
      <c r="B1900" s="1">
        <f t="shared" si="668"/>
        <v>4</v>
      </c>
      <c r="C1900" s="5">
        <v>41837</v>
      </c>
      <c r="D1900" s="3">
        <v>3878.01</v>
      </c>
      <c r="E1900" s="3">
        <v>3921.87</v>
      </c>
      <c r="F1900" s="3">
        <f t="shared" si="675"/>
        <v>3911.7660000000005</v>
      </c>
      <c r="G1900" s="3">
        <f t="shared" si="685"/>
        <v>3902.9569999999999</v>
      </c>
      <c r="H1900" s="4">
        <f t="shared" si="670"/>
        <v>-1.3813693153931566E-2</v>
      </c>
      <c r="I1900" s="4">
        <f t="shared" si="673"/>
        <v>-2.6600005594647541E-3</v>
      </c>
      <c r="J1900" s="4">
        <f t="shared" si="674"/>
        <v>-1.1153692594466812E-2</v>
      </c>
      <c r="K1900" s="4">
        <f t="shared" si="676"/>
        <v>-3.0834136504311696E-3</v>
      </c>
      <c r="L1900" s="4">
        <f t="shared" si="686"/>
        <v>-6.7647199271452536E-3</v>
      </c>
      <c r="M1900" s="4">
        <f t="shared" si="679"/>
        <v>-8.6293505286359935E-3</v>
      </c>
      <c r="N1900" s="4">
        <f t="shared" si="687"/>
        <v>-6.3918203556943267E-3</v>
      </c>
      <c r="O1900" s="4">
        <f t="shared" si="689"/>
        <v>2.2715258599128548E-3</v>
      </c>
      <c r="P1900" s="4">
        <f t="shared" si="690"/>
        <v>7.9624164810690484E-2</v>
      </c>
      <c r="T1900" s="4"/>
      <c r="U1900" s="4">
        <f t="shared" si="680"/>
        <v>-1.3297459775756349E-2</v>
      </c>
      <c r="V1900" s="4">
        <f t="shared" si="681"/>
        <v>-2.3164485177998805E-2</v>
      </c>
      <c r="W1900" s="4">
        <f t="shared" si="682"/>
        <v>-5.23190482572279E-4</v>
      </c>
      <c r="X1900" s="4">
        <f t="shared" si="688"/>
        <v>4.5242245543827284E-3</v>
      </c>
      <c r="Y1900" s="4">
        <f t="shared" si="677"/>
        <v>-1.5513795026360978E-2</v>
      </c>
      <c r="Z1900" s="4">
        <f t="shared" si="678"/>
        <v>-9.306363627644431E-3</v>
      </c>
      <c r="AA1900" s="4">
        <f t="shared" si="671"/>
        <v>-1.3813693153931566E-2</v>
      </c>
      <c r="AB1900" s="4">
        <f t="shared" si="672"/>
        <v>-1.3813693153931566E-2</v>
      </c>
      <c r="AC1900" s="2">
        <f t="shared" si="683"/>
        <v>-6.500034946165697E-3</v>
      </c>
      <c r="AD1900" s="3">
        <f t="shared" si="684"/>
        <v>3903.2172005215803</v>
      </c>
    </row>
    <row r="1901" spans="1:30" x14ac:dyDescent="0.3">
      <c r="A1901" s="1">
        <f t="shared" si="669"/>
        <v>29</v>
      </c>
      <c r="B1901" s="1">
        <f t="shared" si="668"/>
        <v>5</v>
      </c>
      <c r="C1901" s="5">
        <v>41838</v>
      </c>
      <c r="D1901" s="3">
        <v>3939.89</v>
      </c>
      <c r="E1901" s="3">
        <v>3899.38</v>
      </c>
      <c r="F1901" s="3">
        <f t="shared" si="675"/>
        <v>3918.828</v>
      </c>
      <c r="G1901" s="3">
        <f t="shared" si="685"/>
        <v>3904.6449999999995</v>
      </c>
      <c r="H1901" s="4">
        <f t="shared" si="670"/>
        <v>1.5956637553796831E-2</v>
      </c>
      <c r="I1901" s="4">
        <f t="shared" si="673"/>
        <v>5.510558250236562E-3</v>
      </c>
      <c r="J1901" s="4">
        <f t="shared" si="674"/>
        <v>1.0446079303560268E-2</v>
      </c>
      <c r="K1901" s="4">
        <f t="shared" si="676"/>
        <v>9.1677174633380994E-3</v>
      </c>
      <c r="L1901" s="4">
        <f t="shared" si="686"/>
        <v>5.8583884231573962E-3</v>
      </c>
      <c r="M1901" s="4">
        <f t="shared" si="679"/>
        <v>5.374566069243125E-3</v>
      </c>
      <c r="N1901" s="4">
        <f t="shared" si="687"/>
        <v>9.026428779056829E-3</v>
      </c>
      <c r="O1901" s="4">
        <f t="shared" si="689"/>
        <v>3.5998466962276735E-3</v>
      </c>
      <c r="P1901" s="4">
        <f t="shared" si="690"/>
        <v>9.6851336302895288E-2</v>
      </c>
      <c r="T1901" s="4"/>
      <c r="U1901" s="4">
        <f t="shared" si="680"/>
        <v>6.8514521623202901E-3</v>
      </c>
      <c r="V1901" s="4">
        <f t="shared" si="681"/>
        <v>-3.2170623593028801E-3</v>
      </c>
      <c r="W1901" s="4">
        <f t="shared" si="682"/>
        <v>9.0432261600479295E-3</v>
      </c>
      <c r="X1901" s="4">
        <f t="shared" si="688"/>
        <v>7.2911649053506869E-3</v>
      </c>
      <c r="Y1901" s="4">
        <f t="shared" si="677"/>
        <v>-3.4154211583992274E-3</v>
      </c>
      <c r="Z1901" s="4">
        <f t="shared" si="678"/>
        <v>2.8682935091349886E-3</v>
      </c>
      <c r="AA1901" s="4">
        <f t="shared" si="671"/>
        <v>1.5956637553796831E-2</v>
      </c>
      <c r="AB1901" s="4">
        <f t="shared" si="672"/>
        <v>1.5956637553796831E-2</v>
      </c>
      <c r="AC1901" s="2">
        <f t="shared" si="683"/>
        <v>6.2053846644482278E-3</v>
      </c>
      <c r="AD1901" s="3">
        <f t="shared" si="684"/>
        <v>3915.4414670143869</v>
      </c>
    </row>
    <row r="1902" spans="1:30" x14ac:dyDescent="0.3">
      <c r="A1902" s="1">
        <f t="shared" si="669"/>
        <v>30</v>
      </c>
      <c r="B1902" s="1">
        <f t="shared" si="668"/>
        <v>1</v>
      </c>
      <c r="C1902" s="5">
        <v>41841</v>
      </c>
      <c r="D1902" s="3">
        <v>3934.14</v>
      </c>
      <c r="E1902" s="3">
        <v>3933.11</v>
      </c>
      <c r="F1902" s="3">
        <f t="shared" si="675"/>
        <v>3919.7640000000001</v>
      </c>
      <c r="G1902" s="3">
        <f t="shared" si="685"/>
        <v>3906.9880000000003</v>
      </c>
      <c r="H1902" s="4">
        <f t="shared" si="670"/>
        <v>-1.459431608496684E-3</v>
      </c>
      <c r="I1902" s="4">
        <f t="shared" si="673"/>
        <v>-1.7208602270621122E-3</v>
      </c>
      <c r="J1902" s="4">
        <f t="shared" si="674"/>
        <v>2.6142861856542823E-4</v>
      </c>
      <c r="K1902" s="4">
        <f t="shared" si="676"/>
        <v>-6.0204726527897483E-3</v>
      </c>
      <c r="L1902" s="4">
        <f t="shared" si="686"/>
        <v>-9.1167237889606002E-3</v>
      </c>
      <c r="M1902" s="4">
        <f t="shared" si="679"/>
        <v>3.6675677413231379E-3</v>
      </c>
      <c r="N1902" s="4">
        <f t="shared" si="687"/>
        <v>6.9495990261550806E-3</v>
      </c>
      <c r="O1902" s="4">
        <f t="shared" si="689"/>
        <v>3.2474695867457286E-3</v>
      </c>
      <c r="P1902" s="4">
        <f t="shared" si="690"/>
        <v>9.5250556792873017E-2</v>
      </c>
      <c r="T1902" s="4"/>
      <c r="U1902" s="4">
        <f t="shared" si="680"/>
        <v>-2.6472820307165521E-3</v>
      </c>
      <c r="V1902" s="4">
        <f t="shared" si="681"/>
        <v>-1.262080921040943E-2</v>
      </c>
      <c r="W1902" s="4">
        <f t="shared" si="682"/>
        <v>1.1910033439708856E-3</v>
      </c>
      <c r="X1902" s="4">
        <f t="shared" si="688"/>
        <v>6.5615328595360701E-3</v>
      </c>
      <c r="Y1902" s="4">
        <f t="shared" si="677"/>
        <v>-1.841423234539841E-2</v>
      </c>
      <c r="Z1902" s="4">
        <f t="shared" si="678"/>
        <v>-1.2225088928365383E-2</v>
      </c>
      <c r="AA1902" s="4">
        <f t="shared" si="671"/>
        <v>-1.459431608496684E-3</v>
      </c>
      <c r="AB1902" s="4">
        <f t="shared" si="672"/>
        <v>-1.459431608496684E-3</v>
      </c>
      <c r="AC1902" s="2">
        <f t="shared" si="683"/>
        <v>3.1685930488175649E-3</v>
      </c>
      <c r="AD1902" s="3">
        <f t="shared" si="684"/>
        <v>3921.6743113429247</v>
      </c>
    </row>
    <row r="1903" spans="1:30" x14ac:dyDescent="0.3">
      <c r="A1903" s="1">
        <f t="shared" si="669"/>
        <v>30</v>
      </c>
      <c r="B1903" s="1">
        <f t="shared" si="668"/>
        <v>2</v>
      </c>
      <c r="C1903" s="5">
        <v>41842</v>
      </c>
      <c r="D1903" s="3">
        <v>3961.62</v>
      </c>
      <c r="E1903" s="3">
        <v>3950.83</v>
      </c>
      <c r="F1903" s="3">
        <f t="shared" si="675"/>
        <v>3929.1979999999994</v>
      </c>
      <c r="G1903" s="3">
        <f t="shared" si="685"/>
        <v>3916.7429999999999</v>
      </c>
      <c r="H1903" s="4">
        <f t="shared" si="670"/>
        <v>6.9850081593435974E-3</v>
      </c>
      <c r="I1903" s="4">
        <f t="shared" si="673"/>
        <v>4.2423502976508352E-3</v>
      </c>
      <c r="J1903" s="4">
        <f t="shared" si="674"/>
        <v>2.7426578616927622E-3</v>
      </c>
      <c r="K1903" s="4">
        <f t="shared" si="676"/>
        <v>-3.3164808573157355E-3</v>
      </c>
      <c r="L1903" s="4">
        <f t="shared" si="686"/>
        <v>-5.6895111341573167E-3</v>
      </c>
      <c r="M1903" s="4">
        <f t="shared" si="679"/>
        <v>8.2515566789967028E-3</v>
      </c>
      <c r="N1903" s="4">
        <f t="shared" si="687"/>
        <v>1.1457734142883501E-2</v>
      </c>
      <c r="O1903" s="4">
        <f t="shared" si="689"/>
        <v>3.1439158727993781E-3</v>
      </c>
      <c r="P1903" s="4">
        <f t="shared" si="690"/>
        <v>0.10290089086859686</v>
      </c>
      <c r="T1903" s="4"/>
      <c r="U1903" s="4">
        <f t="shared" si="680"/>
        <v>-5.0049057735617073E-3</v>
      </c>
      <c r="V1903" s="4">
        <f t="shared" si="681"/>
        <v>-1.4954856715826061E-2</v>
      </c>
      <c r="W1903" s="4">
        <f t="shared" si="682"/>
        <v>1.2050224169423565E-2</v>
      </c>
      <c r="X1903" s="4">
        <f t="shared" si="688"/>
        <v>6.3801645780228958E-3</v>
      </c>
      <c r="Y1903" s="4">
        <f t="shared" si="677"/>
        <v>-1.5743956158346759E-2</v>
      </c>
      <c r="Z1903" s="4">
        <f t="shared" si="678"/>
        <v>-9.5379759830503327E-3</v>
      </c>
      <c r="AA1903" s="4">
        <f t="shared" si="671"/>
        <v>6.9850081593435974E-3</v>
      </c>
      <c r="AB1903" s="4">
        <f t="shared" si="672"/>
        <v>6.9850081593435974E-3</v>
      </c>
      <c r="AC1903" s="2">
        <f t="shared" si="683"/>
        <v>6.7221134547777086E-3</v>
      </c>
      <c r="AD1903" s="3">
        <f t="shared" si="684"/>
        <v>3934.9895408952834</v>
      </c>
    </row>
    <row r="1904" spans="1:30" x14ac:dyDescent="0.3">
      <c r="A1904" s="1">
        <f t="shared" si="669"/>
        <v>30</v>
      </c>
      <c r="B1904" s="1">
        <f t="shared" ref="B1904:B1967" si="691">WEEKDAY(C1904,2)</f>
        <v>3</v>
      </c>
      <c r="C1904" s="5">
        <v>41843</v>
      </c>
      <c r="D1904" s="3">
        <v>3986.19</v>
      </c>
      <c r="E1904" s="3">
        <v>3974.66</v>
      </c>
      <c r="F1904" s="3">
        <f t="shared" si="675"/>
        <v>3939.97</v>
      </c>
      <c r="G1904" s="3">
        <f t="shared" si="685"/>
        <v>3926.0710000000008</v>
      </c>
      <c r="H1904" s="4">
        <f t="shared" si="670"/>
        <v>6.2020082693444003E-3</v>
      </c>
      <c r="I1904" s="4">
        <f t="shared" si="673"/>
        <v>3.2915827363553204E-3</v>
      </c>
      <c r="J1904" s="4">
        <f t="shared" si="674"/>
        <v>2.9104255329890799E-3</v>
      </c>
      <c r="K1904" s="4">
        <f t="shared" si="676"/>
        <v>-8.3816721442238097E-3</v>
      </c>
      <c r="L1904" s="4">
        <f t="shared" si="686"/>
        <v>-1.0659500125930397E-2</v>
      </c>
      <c r="M1904" s="4">
        <f t="shared" si="679"/>
        <v>1.1731053789749733E-2</v>
      </c>
      <c r="N1904" s="4">
        <f t="shared" si="687"/>
        <v>1.531276433869872E-2</v>
      </c>
      <c r="O1904" s="4">
        <f t="shared" si="689"/>
        <v>3.4867881360394204E-3</v>
      </c>
      <c r="P1904" s="4">
        <f t="shared" si="690"/>
        <v>0.10974109131403119</v>
      </c>
      <c r="T1904" s="4"/>
      <c r="U1904" s="4">
        <f t="shared" si="680"/>
        <v>-7.3934400573502672E-3</v>
      </c>
      <c r="V1904" s="4">
        <f t="shared" si="681"/>
        <v>-1.7319505656776767E-2</v>
      </c>
      <c r="W1904" s="4">
        <f t="shared" si="682"/>
        <v>1.3696714161832839E-2</v>
      </c>
      <c r="X1904" s="4">
        <f t="shared" si="688"/>
        <v>7.1055158106544843E-3</v>
      </c>
      <c r="Y1904" s="4">
        <f t="shared" si="677"/>
        <v>-2.074599044666494E-2</v>
      </c>
      <c r="Z1904" s="4">
        <f t="shared" si="678"/>
        <v>-1.4571549346819162E-2</v>
      </c>
      <c r="AA1904" s="4">
        <f t="shared" si="671"/>
        <v>6.2020082693444003E-3</v>
      </c>
      <c r="AB1904" s="4">
        <f t="shared" si="672"/>
        <v>6.2020082693444003E-3</v>
      </c>
      <c r="AC1904" s="2">
        <f t="shared" si="683"/>
        <v>8.562973516852963E-3</v>
      </c>
      <c r="AD1904" s="3">
        <f t="shared" si="684"/>
        <v>3952.0563605968559</v>
      </c>
    </row>
    <row r="1905" spans="1:30" x14ac:dyDescent="0.3">
      <c r="A1905" s="1">
        <f t="shared" si="669"/>
        <v>30</v>
      </c>
      <c r="B1905" s="1">
        <f t="shared" si="691"/>
        <v>4</v>
      </c>
      <c r="C1905" s="5">
        <v>41844</v>
      </c>
      <c r="D1905" s="3">
        <v>3983.19</v>
      </c>
      <c r="E1905" s="3">
        <v>3994.18</v>
      </c>
      <c r="F1905" s="3">
        <f t="shared" si="675"/>
        <v>3961.0059999999999</v>
      </c>
      <c r="G1905" s="3">
        <f t="shared" si="685"/>
        <v>3936.386</v>
      </c>
      <c r="H1905" s="4">
        <f t="shared" si="670"/>
        <v>-7.5259834578883598E-4</v>
      </c>
      <c r="I1905" s="4">
        <f t="shared" si="673"/>
        <v>2.0044202609508783E-3</v>
      </c>
      <c r="J1905" s="4">
        <f t="shared" si="674"/>
        <v>-2.7570186067397144E-3</v>
      </c>
      <c r="K1905" s="4">
        <f t="shared" si="676"/>
        <v>-7.7091157220303139E-3</v>
      </c>
      <c r="L1905" s="4">
        <f t="shared" si="686"/>
        <v>-1.3798751299974347E-2</v>
      </c>
      <c r="M1905" s="4">
        <f t="shared" si="679"/>
        <v>5.6005974239877942E-3</v>
      </c>
      <c r="N1905" s="4">
        <f t="shared" si="687"/>
        <v>1.1890094111705531E-2</v>
      </c>
      <c r="O1905" s="4">
        <f t="shared" si="689"/>
        <v>6.1809755497477881E-3</v>
      </c>
      <c r="P1905" s="4">
        <f t="shared" si="690"/>
        <v>0.10890590200445435</v>
      </c>
      <c r="T1905" s="4"/>
      <c r="U1905" s="4">
        <f t="shared" si="680"/>
        <v>-2.7138696349145383E-2</v>
      </c>
      <c r="V1905" s="4">
        <f t="shared" si="681"/>
        <v>-3.6867309385653912E-2</v>
      </c>
      <c r="W1905" s="4">
        <f t="shared" si="682"/>
        <v>2.7122158014032928E-2</v>
      </c>
      <c r="X1905" s="4">
        <f t="shared" si="688"/>
        <v>1.2587665008591854E-2</v>
      </c>
      <c r="Y1905" s="4">
        <f t="shared" si="677"/>
        <v>-2.0081820014773044E-2</v>
      </c>
      <c r="Z1905" s="4">
        <f t="shared" si="678"/>
        <v>-1.3903191154477083E-2</v>
      </c>
      <c r="AA1905" s="4">
        <f t="shared" si="671"/>
        <v>-7.5259834578883598E-4</v>
      </c>
      <c r="AB1905" s="4">
        <f t="shared" si="672"/>
        <v>-7.5259834578883598E-4</v>
      </c>
      <c r="AC1905" s="2">
        <f t="shared" si="683"/>
        <v>5.2108384491062745E-3</v>
      </c>
      <c r="AD1905" s="3">
        <f t="shared" si="684"/>
        <v>3962.4342403979044</v>
      </c>
    </row>
    <row r="1906" spans="1:30" x14ac:dyDescent="0.3">
      <c r="A1906" s="1">
        <f t="shared" si="669"/>
        <v>30</v>
      </c>
      <c r="B1906" s="1">
        <f t="shared" si="691"/>
        <v>5</v>
      </c>
      <c r="C1906" s="5">
        <v>41845</v>
      </c>
      <c r="D1906" s="3">
        <v>3965.16</v>
      </c>
      <c r="E1906" s="3">
        <v>3959.35</v>
      </c>
      <c r="F1906" s="3">
        <f t="shared" si="675"/>
        <v>3966.0600000000004</v>
      </c>
      <c r="G1906" s="3">
        <f t="shared" si="685"/>
        <v>3942.4440000000004</v>
      </c>
      <c r="H1906" s="4">
        <f t="shared" si="670"/>
        <v>-4.526522711695952E-3</v>
      </c>
      <c r="I1906" s="4">
        <f t="shared" si="673"/>
        <v>-5.9851526038175798E-3</v>
      </c>
      <c r="J1906" s="4">
        <f t="shared" si="674"/>
        <v>1.4586298921216278E-3</v>
      </c>
      <c r="K1906" s="4">
        <f t="shared" si="676"/>
        <v>-4.2440857704502538E-3</v>
      </c>
      <c r="L1906" s="4">
        <f t="shared" si="686"/>
        <v>-1.0863152397952391E-2</v>
      </c>
      <c r="M1906" s="4">
        <f t="shared" si="679"/>
        <v>-2.2692546254987208E-4</v>
      </c>
      <c r="N1906" s="4">
        <f t="shared" si="687"/>
        <v>5.7619080955872643E-3</v>
      </c>
      <c r="O1906" s="4">
        <f t="shared" si="689"/>
        <v>5.9558756771479551E-3</v>
      </c>
      <c r="P1906" s="4">
        <f t="shared" si="690"/>
        <v>0.10388641425389751</v>
      </c>
      <c r="T1906" s="4"/>
      <c r="U1906" s="4">
        <f t="shared" si="680"/>
        <v>-1.087068404971899E-2</v>
      </c>
      <c r="V1906" s="4">
        <f t="shared" si="681"/>
        <v>-2.0761977209221835E-2</v>
      </c>
      <c r="W1906" s="4">
        <f t="shared" si="682"/>
        <v>6.4138846516019442E-3</v>
      </c>
      <c r="X1906" s="4">
        <f t="shared" si="688"/>
        <v>1.2052583068203154E-2</v>
      </c>
      <c r="Y1906" s="4">
        <f t="shared" si="677"/>
        <v>-1.6659994925432211E-2</v>
      </c>
      <c r="Z1906" s="4">
        <f t="shared" si="678"/>
        <v>-1.0459790603343792E-2</v>
      </c>
      <c r="AA1906" s="4">
        <f t="shared" si="671"/>
        <v>-4.526522711695952E-3</v>
      </c>
      <c r="AB1906" s="4">
        <f t="shared" si="672"/>
        <v>-4.526522711695952E-3</v>
      </c>
      <c r="AC1906" s="2">
        <f t="shared" si="683"/>
        <v>4.5828492874519863E-4</v>
      </c>
      <c r="AD1906" s="3">
        <f t="shared" si="684"/>
        <v>3963.3428269319365</v>
      </c>
    </row>
    <row r="1907" spans="1:30" x14ac:dyDescent="0.3">
      <c r="A1907" s="1">
        <f t="shared" si="669"/>
        <v>31</v>
      </c>
      <c r="B1907" s="1">
        <f t="shared" si="691"/>
        <v>1</v>
      </c>
      <c r="C1907" s="5">
        <v>41848</v>
      </c>
      <c r="D1907" s="3">
        <v>3967.24</v>
      </c>
      <c r="E1907" s="3">
        <v>3966.31</v>
      </c>
      <c r="F1907" s="3">
        <f t="shared" si="675"/>
        <v>3972.6800000000003</v>
      </c>
      <c r="G1907" s="3">
        <f t="shared" si="685"/>
        <v>3946.2219999999993</v>
      </c>
      <c r="H1907" s="4">
        <f t="shared" si="670"/>
        <v>5.2456899595474771E-4</v>
      </c>
      <c r="I1907" s="4">
        <f t="shared" si="673"/>
        <v>2.9002612757116764E-4</v>
      </c>
      <c r="J1907" s="4">
        <f t="shared" si="674"/>
        <v>2.3454286838358007E-4</v>
      </c>
      <c r="K1907" s="4">
        <f t="shared" si="676"/>
        <v>2.2395060981146055E-3</v>
      </c>
      <c r="L1907" s="4">
        <f t="shared" si="686"/>
        <v>-5.3650630323451107E-3</v>
      </c>
      <c r="M1907" s="4">
        <f t="shared" si="679"/>
        <v>-1.369352678796306E-3</v>
      </c>
      <c r="N1907" s="4">
        <f t="shared" si="687"/>
        <v>5.3261068434569793E-3</v>
      </c>
      <c r="O1907" s="4">
        <f t="shared" si="689"/>
        <v>6.6691200935665588E-3</v>
      </c>
      <c r="P1907" s="4">
        <f t="shared" si="690"/>
        <v>0.10446547884187077</v>
      </c>
      <c r="T1907" s="4"/>
      <c r="U1907" s="4">
        <f t="shared" si="680"/>
        <v>-7.8231395454407843E-3</v>
      </c>
      <c r="V1907" s="4">
        <f t="shared" si="681"/>
        <v>-1.774490814998644E-2</v>
      </c>
      <c r="W1907" s="4">
        <f t="shared" si="682"/>
        <v>8.4135287508832705E-3</v>
      </c>
      <c r="X1907" s="4">
        <f t="shared" si="688"/>
        <v>1.3499792334436503E-2</v>
      </c>
      <c r="Y1907" s="4">
        <f t="shared" si="677"/>
        <v>-1.0257245848245923E-2</v>
      </c>
      <c r="Z1907" s="4">
        <f t="shared" si="678"/>
        <v>-4.0166705941333319E-3</v>
      </c>
      <c r="AA1907" s="4">
        <f t="shared" si="671"/>
        <v>5.2456899595474771E-4</v>
      </c>
      <c r="AB1907" s="4">
        <f t="shared" si="672"/>
        <v>5.2456899595474771E-4</v>
      </c>
      <c r="AC1907" s="2">
        <f t="shared" si="683"/>
        <v>6.5489241354413298E-4</v>
      </c>
      <c r="AD1907" s="3">
        <f t="shared" si="684"/>
        <v>3964.641884621291</v>
      </c>
    </row>
    <row r="1908" spans="1:30" x14ac:dyDescent="0.3">
      <c r="A1908" s="1">
        <f t="shared" si="669"/>
        <v>31</v>
      </c>
      <c r="B1908" s="1">
        <f t="shared" si="691"/>
        <v>2</v>
      </c>
      <c r="C1908" s="5">
        <v>41849</v>
      </c>
      <c r="D1908" s="3">
        <v>3959.03</v>
      </c>
      <c r="E1908" s="3">
        <v>3974.05</v>
      </c>
      <c r="F1908" s="3">
        <f t="shared" si="675"/>
        <v>3972.1620000000003</v>
      </c>
      <c r="G1908" s="3">
        <f t="shared" si="685"/>
        <v>3950.6799999999994</v>
      </c>
      <c r="H1908" s="4">
        <f t="shared" si="670"/>
        <v>-2.0694487855535794E-3</v>
      </c>
      <c r="I1908" s="4">
        <f t="shared" si="673"/>
        <v>1.7165586150574203E-3</v>
      </c>
      <c r="J1908" s="4">
        <f t="shared" si="674"/>
        <v>-3.7860074006109998E-3</v>
      </c>
      <c r="K1908" s="4">
        <f t="shared" si="676"/>
        <v>2.0681884635162942E-3</v>
      </c>
      <c r="L1908" s="4">
        <f t="shared" si="686"/>
        <v>-4.4080463440018414E-3</v>
      </c>
      <c r="M1908" s="4">
        <f t="shared" si="679"/>
        <v>-3.3060081638160935E-3</v>
      </c>
      <c r="N1908" s="4">
        <f t="shared" si="687"/>
        <v>2.1135601972320766E-3</v>
      </c>
      <c r="O1908" s="4">
        <f t="shared" si="689"/>
        <v>5.4260765894678445E-3</v>
      </c>
      <c r="P1908" s="4">
        <f t="shared" si="690"/>
        <v>0.1021798440979956</v>
      </c>
      <c r="T1908" s="4"/>
      <c r="U1908" s="4">
        <f t="shared" si="680"/>
        <v>-1.4166019701353815E-3</v>
      </c>
      <c r="V1908" s="4">
        <f t="shared" si="681"/>
        <v>-1.1402435950434012E-2</v>
      </c>
      <c r="W1908" s="4">
        <f t="shared" si="682"/>
        <v>-6.537729514692704E-4</v>
      </c>
      <c r="X1908" s="4">
        <f t="shared" si="688"/>
        <v>1.0934546948257852E-2</v>
      </c>
      <c r="Y1908" s="4">
        <f t="shared" si="677"/>
        <v>-1.0426427352737017E-2</v>
      </c>
      <c r="Z1908" s="4">
        <f t="shared" si="678"/>
        <v>-4.186918830263479E-3</v>
      </c>
      <c r="AA1908" s="4">
        <f t="shared" si="671"/>
        <v>-2.0694487855535794E-3</v>
      </c>
      <c r="AB1908" s="4">
        <f t="shared" si="672"/>
        <v>-2.0694487855535794E-3</v>
      </c>
      <c r="AC1908" s="2">
        <f t="shared" si="683"/>
        <v>-9.449931963622756E-4</v>
      </c>
      <c r="AD1908" s="3">
        <f t="shared" si="684"/>
        <v>3962.7712564141943</v>
      </c>
    </row>
    <row r="1909" spans="1:30" x14ac:dyDescent="0.3">
      <c r="A1909" s="1">
        <f t="shared" si="669"/>
        <v>31</v>
      </c>
      <c r="B1909" s="1">
        <f t="shared" si="691"/>
        <v>3</v>
      </c>
      <c r="C1909" s="5">
        <v>41850</v>
      </c>
      <c r="D1909" s="3">
        <v>3976.07</v>
      </c>
      <c r="E1909" s="3">
        <v>3982.1</v>
      </c>
      <c r="F1909" s="3">
        <f t="shared" si="675"/>
        <v>3970.1380000000004</v>
      </c>
      <c r="G1909" s="3">
        <f t="shared" si="685"/>
        <v>3955.0539999999992</v>
      </c>
      <c r="H1909" s="4">
        <f t="shared" si="670"/>
        <v>4.3040845863759466E-3</v>
      </c>
      <c r="I1909" s="4">
        <f t="shared" si="673"/>
        <v>5.8271849417659647E-3</v>
      </c>
      <c r="J1909" s="4">
        <f t="shared" si="674"/>
        <v>-1.5231003553900181E-3</v>
      </c>
      <c r="K1909" s="4">
        <f t="shared" si="676"/>
        <v>2.4311510647810194E-3</v>
      </c>
      <c r="L1909" s="4">
        <f t="shared" si="686"/>
        <v>-1.5941054023616999E-3</v>
      </c>
      <c r="M1909" s="4">
        <f t="shared" si="679"/>
        <v>1.4941546112502357E-3</v>
      </c>
      <c r="N1909" s="4">
        <f t="shared" si="687"/>
        <v>5.3137074740322102E-3</v>
      </c>
      <c r="O1909" s="4">
        <f t="shared" si="689"/>
        <v>3.7936957850342665E-3</v>
      </c>
      <c r="P1909" s="4">
        <f t="shared" si="690"/>
        <v>0.10692371937639203</v>
      </c>
      <c r="T1909" s="4"/>
      <c r="U1909" s="4">
        <f t="shared" si="680"/>
        <v>6.8602662773456762E-3</v>
      </c>
      <c r="V1909" s="4">
        <f t="shared" si="681"/>
        <v>-3.2083363854277492E-3</v>
      </c>
      <c r="W1909" s="4">
        <f t="shared" si="682"/>
        <v>-2.5387650864609791E-3</v>
      </c>
      <c r="X1909" s="4">
        <f t="shared" si="688"/>
        <v>7.6569110932318205E-3</v>
      </c>
      <c r="Y1909" s="4">
        <f t="shared" si="677"/>
        <v>-1.0067990469692556E-2</v>
      </c>
      <c r="Z1909" s="4">
        <f t="shared" si="678"/>
        <v>-3.8262219131514476E-3</v>
      </c>
      <c r="AA1909" s="4">
        <f t="shared" si="671"/>
        <v>4.3040845863759466E-3</v>
      </c>
      <c r="AB1909" s="4">
        <f t="shared" si="672"/>
        <v>4.3040845863759466E-3</v>
      </c>
      <c r="AC1909" s="2">
        <f t="shared" si="683"/>
        <v>2.2297970250030512E-3</v>
      </c>
      <c r="AD1909" s="3">
        <f t="shared" si="684"/>
        <v>3967.2041709427963</v>
      </c>
    </row>
    <row r="1910" spans="1:30" x14ac:dyDescent="0.3">
      <c r="A1910" s="1">
        <f t="shared" si="669"/>
        <v>31</v>
      </c>
      <c r="B1910" s="1">
        <f t="shared" si="691"/>
        <v>4</v>
      </c>
      <c r="C1910" s="5">
        <v>41851</v>
      </c>
      <c r="D1910" s="3">
        <v>3892.5</v>
      </c>
      <c r="E1910" s="3">
        <v>3938.31</v>
      </c>
      <c r="F1910" s="3">
        <f t="shared" si="675"/>
        <v>3952</v>
      </c>
      <c r="G1910" s="3">
        <f t="shared" si="685"/>
        <v>3956.5029999999997</v>
      </c>
      <c r="H1910" s="4">
        <f t="shared" si="670"/>
        <v>-2.1018241630554834E-2</v>
      </c>
      <c r="I1910" s="4">
        <f t="shared" si="673"/>
        <v>-9.4968146939063483E-3</v>
      </c>
      <c r="J1910" s="4">
        <f t="shared" si="674"/>
        <v>-1.1521426936648486E-2</v>
      </c>
      <c r="K1910" s="4">
        <f t="shared" si="676"/>
        <v>-2.3125850400018519E-3</v>
      </c>
      <c r="L1910" s="4">
        <f t="shared" si="686"/>
        <v>-3.1326298469483049E-3</v>
      </c>
      <c r="M1910" s="4">
        <f t="shared" si="679"/>
        <v>-1.5055668016194332E-2</v>
      </c>
      <c r="N1910" s="4">
        <f t="shared" si="687"/>
        <v>-1.6176659034505901E-2</v>
      </c>
      <c r="O1910" s="4">
        <f t="shared" si="689"/>
        <v>-1.1568400770712143E-3</v>
      </c>
      <c r="P1910" s="4">
        <f t="shared" si="690"/>
        <v>8.3658129175946547E-2</v>
      </c>
      <c r="T1910" s="4"/>
      <c r="U1910" s="4">
        <f t="shared" si="680"/>
        <v>1.7907129401645069E-3</v>
      </c>
      <c r="V1910" s="4">
        <f t="shared" si="681"/>
        <v>-8.2271941892371712E-3</v>
      </c>
      <c r="W1910" s="4">
        <f t="shared" si="682"/>
        <v>-2.2768183290277404E-2</v>
      </c>
      <c r="X1910" s="4">
        <f t="shared" si="688"/>
        <v>-2.273664821512479E-3</v>
      </c>
      <c r="Y1910" s="4">
        <f t="shared" si="677"/>
        <v>-1.4752577745238792E-2</v>
      </c>
      <c r="Z1910" s="4">
        <f t="shared" si="678"/>
        <v>-8.5403466814500725E-3</v>
      </c>
      <c r="AA1910" s="4">
        <f t="shared" si="671"/>
        <v>-2.1018241630554834E-2</v>
      </c>
      <c r="AB1910" s="4">
        <f t="shared" si="672"/>
        <v>-2.1018241630554834E-2</v>
      </c>
      <c r="AC1910" s="2">
        <f t="shared" si="683"/>
        <v>-1.2794548652159617E-2</v>
      </c>
      <c r="AD1910" s="3">
        <f t="shared" si="684"/>
        <v>3942.3027806285313</v>
      </c>
    </row>
    <row r="1911" spans="1:30" x14ac:dyDescent="0.3">
      <c r="A1911" s="1">
        <f t="shared" si="669"/>
        <v>31</v>
      </c>
      <c r="B1911" s="1">
        <f t="shared" si="691"/>
        <v>5</v>
      </c>
      <c r="C1911" s="5">
        <v>41852</v>
      </c>
      <c r="D1911" s="3">
        <v>3879.67</v>
      </c>
      <c r="E1911" s="3">
        <v>3886.1</v>
      </c>
      <c r="F1911" s="3">
        <f t="shared" si="675"/>
        <v>3934.9020000000005</v>
      </c>
      <c r="G1911" s="3">
        <f t="shared" si="685"/>
        <v>3950.4809999999998</v>
      </c>
      <c r="H1911" s="4">
        <f t="shared" si="670"/>
        <v>-3.2960822093769885E-3</v>
      </c>
      <c r="I1911" s="4">
        <f t="shared" si="673"/>
        <v>-1.6441875401413206E-3</v>
      </c>
      <c r="J1911" s="4">
        <f t="shared" si="674"/>
        <v>-1.6518946692356679E-3</v>
      </c>
      <c r="K1911" s="4">
        <f t="shared" si="676"/>
        <v>1.4440590879897248E-2</v>
      </c>
      <c r="L1911" s="4">
        <f t="shared" si="686"/>
        <v>1.6916862913009305E-2</v>
      </c>
      <c r="M1911" s="4">
        <f t="shared" si="679"/>
        <v>-1.4036435977312883E-2</v>
      </c>
      <c r="N1911" s="4">
        <f t="shared" si="687"/>
        <v>-1.7924652719504205E-2</v>
      </c>
      <c r="O1911" s="4">
        <f t="shared" si="689"/>
        <v>-4.0155477141095167E-3</v>
      </c>
      <c r="P1911" s="4">
        <f t="shared" si="690"/>
        <v>8.0086302895322967E-2</v>
      </c>
      <c r="T1911" s="4"/>
      <c r="U1911" s="4">
        <f t="shared" si="680"/>
        <v>1.866666666666663E-2</v>
      </c>
      <c r="V1911" s="4">
        <f t="shared" si="681"/>
        <v>8.4799999999999251E-3</v>
      </c>
      <c r="W1911" s="4">
        <f t="shared" si="682"/>
        <v>-2.1560290127006169E-2</v>
      </c>
      <c r="X1911" s="4">
        <f t="shared" si="688"/>
        <v>-7.8561595134717822E-3</v>
      </c>
      <c r="Y1911" s="4">
        <f t="shared" si="677"/>
        <v>1.7917057068311691E-3</v>
      </c>
      <c r="Z1911" s="4">
        <f t="shared" si="678"/>
        <v>8.1082526097356004E-3</v>
      </c>
      <c r="AA1911" s="4">
        <f t="shared" si="671"/>
        <v>-3.2960822093769885E-3</v>
      </c>
      <c r="AB1911" s="4">
        <f t="shared" si="672"/>
        <v>-3.2960822093769885E-3</v>
      </c>
      <c r="AC1911" s="2">
        <f t="shared" si="683"/>
        <v>-1.0762561528606246E-2</v>
      </c>
      <c r="AD1911" s="3">
        <f t="shared" si="684"/>
        <v>3921.4251870856879</v>
      </c>
    </row>
    <row r="1912" spans="1:30" x14ac:dyDescent="0.3">
      <c r="A1912" s="1">
        <f t="shared" si="669"/>
        <v>32</v>
      </c>
      <c r="B1912" s="1">
        <f t="shared" si="691"/>
        <v>1</v>
      </c>
      <c r="C1912" s="5">
        <v>41855</v>
      </c>
      <c r="D1912" s="3">
        <v>3908.77</v>
      </c>
      <c r="E1912" s="3">
        <v>3890.63</v>
      </c>
      <c r="F1912" s="3">
        <f t="shared" si="675"/>
        <v>3923.2080000000001</v>
      </c>
      <c r="G1912" s="3">
        <f t="shared" si="685"/>
        <v>3947.9439999999995</v>
      </c>
      <c r="H1912" s="4">
        <f t="shared" si="670"/>
        <v>7.500637940855771E-3</v>
      </c>
      <c r="I1912" s="4">
        <f t="shared" si="673"/>
        <v>2.8249825371745628E-3</v>
      </c>
      <c r="J1912" s="4">
        <f t="shared" si="674"/>
        <v>4.6756554036812082E-3</v>
      </c>
      <c r="K1912" s="4">
        <f t="shared" si="676"/>
        <v>1.2152451110532606E-2</v>
      </c>
      <c r="L1912" s="4">
        <f t="shared" si="686"/>
        <v>1.8719805206800205E-2</v>
      </c>
      <c r="M1912" s="4">
        <f t="shared" si="679"/>
        <v>-3.6801515494462953E-3</v>
      </c>
      <c r="N1912" s="4">
        <f t="shared" si="687"/>
        <v>-9.9226331477851575E-3</v>
      </c>
      <c r="O1912" s="4">
        <f t="shared" si="689"/>
        <v>-6.3283334655145794E-3</v>
      </c>
      <c r="P1912" s="4">
        <f t="shared" si="690"/>
        <v>8.8187639198218259E-2</v>
      </c>
      <c r="T1912" s="4"/>
      <c r="U1912" s="4">
        <f t="shared" si="680"/>
        <v>2.2571507370472154E-2</v>
      </c>
      <c r="V1912" s="4">
        <f t="shared" si="681"/>
        <v>1.2345792296767452E-2</v>
      </c>
      <c r="W1912" s="4">
        <f t="shared" si="682"/>
        <v>-1.4738205906373147E-2</v>
      </c>
      <c r="X1912" s="4">
        <f t="shared" si="688"/>
        <v>-1.2453054361287645E-2</v>
      </c>
      <c r="Y1912" s="4">
        <f t="shared" si="677"/>
        <v>-4.679036414691059E-4</v>
      </c>
      <c r="Z1912" s="4">
        <f t="shared" si="678"/>
        <v>5.8343958601547131E-3</v>
      </c>
      <c r="AA1912" s="4">
        <f t="shared" si="671"/>
        <v>7.500637940855771E-3</v>
      </c>
      <c r="AB1912" s="4">
        <f t="shared" si="672"/>
        <v>7.500637940855771E-3</v>
      </c>
      <c r="AC1912" s="2">
        <f t="shared" si="683"/>
        <v>-2.1584261520782477E-3</v>
      </c>
      <c r="AD1912" s="3">
        <f t="shared" si="684"/>
        <v>3917.2067913904589</v>
      </c>
    </row>
    <row r="1913" spans="1:30" x14ac:dyDescent="0.3">
      <c r="A1913" s="1">
        <f t="shared" si="669"/>
        <v>32</v>
      </c>
      <c r="B1913" s="1">
        <f t="shared" si="691"/>
        <v>2</v>
      </c>
      <c r="C1913" s="5">
        <v>41856</v>
      </c>
      <c r="D1913" s="3">
        <v>3874.94</v>
      </c>
      <c r="E1913" s="3">
        <v>3891.13</v>
      </c>
      <c r="F1913" s="3">
        <f t="shared" si="675"/>
        <v>3906.3900000000003</v>
      </c>
      <c r="G1913" s="3">
        <f t="shared" si="685"/>
        <v>3939.2760000000003</v>
      </c>
      <c r="H1913" s="4">
        <f t="shared" si="670"/>
        <v>-8.6548965531356228E-3</v>
      </c>
      <c r="I1913" s="4">
        <f t="shared" si="673"/>
        <v>-4.512928619488963E-3</v>
      </c>
      <c r="J1913" s="4">
        <f t="shared" si="674"/>
        <v>-4.1419679336466599E-3</v>
      </c>
      <c r="K1913" s="4">
        <f t="shared" si="676"/>
        <v>1.4026151449177294E-3</v>
      </c>
      <c r="L1913" s="4">
        <f t="shared" si="686"/>
        <v>9.6333231283611924E-3</v>
      </c>
      <c r="M1913" s="4">
        <f t="shared" si="679"/>
        <v>-8.0509114553335096E-3</v>
      </c>
      <c r="N1913" s="4">
        <f t="shared" si="687"/>
        <v>-1.6331935106857258E-2</v>
      </c>
      <c r="O1913" s="4">
        <f t="shared" si="689"/>
        <v>-8.4868410865716545E-3</v>
      </c>
      <c r="P1913" s="4">
        <f t="shared" si="690"/>
        <v>7.876948775055681E-2</v>
      </c>
      <c r="T1913" s="4"/>
      <c r="U1913" s="4">
        <f t="shared" si="680"/>
        <v>1.2858264876163145E-2</v>
      </c>
      <c r="V1913" s="4">
        <f t="shared" si="681"/>
        <v>2.7296822274015548E-3</v>
      </c>
      <c r="W1913" s="4">
        <f t="shared" si="682"/>
        <v>-2.1240051224668703E-2</v>
      </c>
      <c r="X1913" s="4">
        <f t="shared" si="688"/>
        <v>-1.6558237050754709E-2</v>
      </c>
      <c r="Y1913" s="4">
        <f t="shared" si="677"/>
        <v>-1.1083701752151053E-2</v>
      </c>
      <c r="Z1913" s="4">
        <f t="shared" si="678"/>
        <v>-4.8483375089207123E-3</v>
      </c>
      <c r="AA1913" s="4">
        <f t="shared" si="671"/>
        <v>-8.6548965531356228E-3</v>
      </c>
      <c r="AB1913" s="4">
        <f t="shared" si="672"/>
        <v>-8.6548965531356228E-3</v>
      </c>
      <c r="AC1913" s="2">
        <f t="shared" si="683"/>
        <v>-7.2718186415719208E-3</v>
      </c>
      <c r="AD1913" s="3">
        <f t="shared" si="684"/>
        <v>3903.1178609269728</v>
      </c>
    </row>
    <row r="1914" spans="1:30" x14ac:dyDescent="0.3">
      <c r="A1914" s="1">
        <f t="shared" si="669"/>
        <v>32</v>
      </c>
      <c r="B1914" s="1">
        <f t="shared" si="691"/>
        <v>3</v>
      </c>
      <c r="C1914" s="5">
        <v>41857</v>
      </c>
      <c r="D1914" s="3">
        <v>3874.27</v>
      </c>
      <c r="E1914" s="3">
        <v>3851.44</v>
      </c>
      <c r="F1914" s="3">
        <f t="shared" si="675"/>
        <v>3886.03</v>
      </c>
      <c r="G1914" s="3">
        <f t="shared" si="685"/>
        <v>3928.0839999999998</v>
      </c>
      <c r="H1914" s="4">
        <f t="shared" si="670"/>
        <v>-1.7290590305916293E-4</v>
      </c>
      <c r="I1914" s="4">
        <f t="shared" si="673"/>
        <v>-6.0646100326714738E-3</v>
      </c>
      <c r="J1914" s="4">
        <f t="shared" si="674"/>
        <v>5.8917041296123107E-3</v>
      </c>
      <c r="K1914" s="4">
        <f t="shared" si="676"/>
        <v>3.6207012237609356E-3</v>
      </c>
      <c r="L1914" s="4">
        <f t="shared" si="686"/>
        <v>1.5257870659502714E-2</v>
      </c>
      <c r="M1914" s="4">
        <f t="shared" si="679"/>
        <v>-3.0262247074778676E-3</v>
      </c>
      <c r="N1914" s="4">
        <f t="shared" si="687"/>
        <v>-1.369980886355787E-2</v>
      </c>
      <c r="O1914" s="4">
        <f t="shared" si="689"/>
        <v>-1.0854690044834157E-2</v>
      </c>
      <c r="P1914" s="4">
        <f t="shared" si="690"/>
        <v>7.8582962138084633E-2</v>
      </c>
      <c r="T1914" s="4"/>
      <c r="U1914" s="4">
        <f t="shared" si="680"/>
        <v>2.6098468621449652E-2</v>
      </c>
      <c r="V1914" s="4">
        <f t="shared" si="681"/>
        <v>1.5837483935235201E-2</v>
      </c>
      <c r="W1914" s="4">
        <f t="shared" si="682"/>
        <v>-2.5603170970330043E-2</v>
      </c>
      <c r="X1914" s="4">
        <f t="shared" si="688"/>
        <v>-2.1185157795522516E-2</v>
      </c>
      <c r="Y1914" s="4">
        <f t="shared" si="677"/>
        <v>-8.8932726069592977E-3</v>
      </c>
      <c r="Z1914" s="4">
        <f t="shared" si="678"/>
        <v>-2.6440971609067005E-3</v>
      </c>
      <c r="AA1914" s="4">
        <f t="shared" si="671"/>
        <v>-1.7290590305916293E-4</v>
      </c>
      <c r="AB1914" s="4">
        <f t="shared" si="672"/>
        <v>-1.7290590305916293E-4</v>
      </c>
      <c r="AC1914" s="2">
        <f t="shared" si="683"/>
        <v>-4.9640080027072231E-3</v>
      </c>
      <c r="AD1914" s="3">
        <f t="shared" si="684"/>
        <v>3893.5019072846485</v>
      </c>
    </row>
    <row r="1915" spans="1:30" x14ac:dyDescent="0.3">
      <c r="A1915" s="1">
        <f t="shared" si="669"/>
        <v>32</v>
      </c>
      <c r="B1915" s="1">
        <f t="shared" si="691"/>
        <v>4</v>
      </c>
      <c r="C1915" s="5">
        <v>41858</v>
      </c>
      <c r="D1915" s="3">
        <v>3857.94</v>
      </c>
      <c r="E1915" s="3">
        <v>3889.69</v>
      </c>
      <c r="F1915" s="3">
        <f t="shared" si="675"/>
        <v>3879.1179999999999</v>
      </c>
      <c r="G1915" s="3">
        <f t="shared" si="685"/>
        <v>3915.5589999999997</v>
      </c>
      <c r="H1915" s="4">
        <f t="shared" si="670"/>
        <v>-4.214987597663541E-3</v>
      </c>
      <c r="I1915" s="4">
        <f t="shared" si="673"/>
        <v>3.980104639067508E-3</v>
      </c>
      <c r="J1915" s="4">
        <f t="shared" si="674"/>
        <v>-8.195092236731049E-3</v>
      </c>
      <c r="K1915" s="4">
        <f t="shared" si="676"/>
        <v>2.6179125357810328E-3</v>
      </c>
      <c r="L1915" s="4">
        <f t="shared" si="686"/>
        <v>1.2309702501661043E-2</v>
      </c>
      <c r="M1915" s="4">
        <f t="shared" si="679"/>
        <v>-5.4594884713483538E-3</v>
      </c>
      <c r="N1915" s="4">
        <f t="shared" si="687"/>
        <v>-1.4715395681689305E-2</v>
      </c>
      <c r="O1915" s="4">
        <f t="shared" si="689"/>
        <v>-9.4457145523258023E-3</v>
      </c>
      <c r="P1915" s="4">
        <f t="shared" si="690"/>
        <v>7.4036748329621399E-2</v>
      </c>
      <c r="T1915" s="4"/>
      <c r="U1915" s="4">
        <f t="shared" si="680"/>
        <v>4.7054025661608561E-3</v>
      </c>
      <c r="V1915" s="4">
        <f t="shared" si="681"/>
        <v>-5.3416514595007996E-3</v>
      </c>
      <c r="W1915" s="4">
        <f t="shared" si="682"/>
        <v>-8.878612716762992E-3</v>
      </c>
      <c r="X1915" s="4">
        <f t="shared" si="688"/>
        <v>-1.8441801619433214E-2</v>
      </c>
      <c r="Y1915" s="4">
        <f t="shared" si="677"/>
        <v>-9.8835576953383922E-3</v>
      </c>
      <c r="Z1915" s="4">
        <f t="shared" si="678"/>
        <v>-3.6406262440927726E-3</v>
      </c>
      <c r="AA1915" s="4">
        <f t="shared" si="671"/>
        <v>-4.214987597663541E-3</v>
      </c>
      <c r="AB1915" s="4">
        <f t="shared" si="672"/>
        <v>-4.214987597663541E-3</v>
      </c>
      <c r="AC1915" s="2">
        <f t="shared" si="683"/>
        <v>-6.1452324789307462E-3</v>
      </c>
      <c r="AD1915" s="3">
        <f t="shared" si="684"/>
        <v>3881.6479381897661</v>
      </c>
    </row>
    <row r="1916" spans="1:30" x14ac:dyDescent="0.3">
      <c r="A1916" s="1">
        <f t="shared" si="669"/>
        <v>32</v>
      </c>
      <c r="B1916" s="1">
        <f t="shared" si="691"/>
        <v>5</v>
      </c>
      <c r="C1916" s="5">
        <v>41859</v>
      </c>
      <c r="D1916" s="3">
        <v>3888.09</v>
      </c>
      <c r="E1916" s="3">
        <v>3864.09</v>
      </c>
      <c r="F1916" s="3">
        <f t="shared" si="675"/>
        <v>3880.8020000000006</v>
      </c>
      <c r="G1916" s="3">
        <f t="shared" si="685"/>
        <v>3907.8520000000003</v>
      </c>
      <c r="H1916" s="4">
        <f t="shared" si="670"/>
        <v>7.8150515560117817E-3</v>
      </c>
      <c r="I1916" s="4">
        <f t="shared" si="673"/>
        <v>1.5941149940123722E-3</v>
      </c>
      <c r="J1916" s="4">
        <f t="shared" si="674"/>
        <v>6.2209365619994095E-3</v>
      </c>
      <c r="K1916" s="4">
        <f t="shared" si="676"/>
        <v>5.4536877193528061E-3</v>
      </c>
      <c r="L1916" s="4">
        <f t="shared" si="686"/>
        <v>1.3506632497596581E-2</v>
      </c>
      <c r="M1916" s="4">
        <f t="shared" si="679"/>
        <v>1.8779623387123474E-3</v>
      </c>
      <c r="N1916" s="4">
        <f t="shared" si="687"/>
        <v>-5.0569980644098525E-3</v>
      </c>
      <c r="O1916" s="4">
        <f t="shared" si="689"/>
        <v>-6.9571434817608966E-3</v>
      </c>
      <c r="P1916" s="4">
        <f t="shared" si="690"/>
        <v>8.2430400890868644E-2</v>
      </c>
      <c r="T1916" s="4"/>
      <c r="U1916" s="4">
        <f t="shared" si="680"/>
        <v>5.632539645510303E-3</v>
      </c>
      <c r="V1916" s="4">
        <f t="shared" si="681"/>
        <v>-4.4237857509447668E-3</v>
      </c>
      <c r="W1916" s="4">
        <f t="shared" si="682"/>
        <v>2.1702876791067469E-3</v>
      </c>
      <c r="X1916" s="4">
        <f t="shared" si="688"/>
        <v>-1.3748754098577272E-2</v>
      </c>
      <c r="Y1916" s="4">
        <f t="shared" si="677"/>
        <v>-7.0831413045792284E-3</v>
      </c>
      <c r="Z1916" s="4">
        <f t="shared" si="678"/>
        <v>-8.2255252858321381E-4</v>
      </c>
      <c r="AA1916" s="4">
        <f t="shared" si="671"/>
        <v>7.8150515560117817E-3</v>
      </c>
      <c r="AB1916" s="4">
        <f t="shared" si="672"/>
        <v>7.8150515560117817E-3</v>
      </c>
      <c r="AC1916" s="2">
        <f t="shared" si="683"/>
        <v>1.1045803655493399E-3</v>
      </c>
      <c r="AD1916" s="3">
        <f t="shared" si="684"/>
        <v>3883.7952921265114</v>
      </c>
    </row>
    <row r="1917" spans="1:30" x14ac:dyDescent="0.3">
      <c r="A1917" s="1">
        <f t="shared" si="669"/>
        <v>33</v>
      </c>
      <c r="B1917" s="1">
        <f t="shared" si="691"/>
        <v>1</v>
      </c>
      <c r="C1917" s="5">
        <v>41862</v>
      </c>
      <c r="D1917" s="3">
        <v>3910.46</v>
      </c>
      <c r="E1917" s="3">
        <v>3899.98</v>
      </c>
      <c r="F1917" s="3">
        <f t="shared" si="675"/>
        <v>3881.1400000000003</v>
      </c>
      <c r="G1917" s="3">
        <f t="shared" si="685"/>
        <v>3902.174</v>
      </c>
      <c r="H1917" s="4">
        <f t="shared" si="670"/>
        <v>5.7534676409239215E-3</v>
      </c>
      <c r="I1917" s="4">
        <f t="shared" si="673"/>
        <v>3.0580567836649545E-3</v>
      </c>
      <c r="J1917" s="4">
        <f t="shared" si="674"/>
        <v>2.695410857258967E-3</v>
      </c>
      <c r="K1917" s="4">
        <f t="shared" si="676"/>
        <v>-3.6727544887078744E-3</v>
      </c>
      <c r="L1917" s="4">
        <f t="shared" si="686"/>
        <v>3.3855526320977544E-3</v>
      </c>
      <c r="M1917" s="4">
        <f t="shared" si="679"/>
        <v>7.5544814152542052E-3</v>
      </c>
      <c r="N1917" s="4">
        <f t="shared" si="687"/>
        <v>2.1234317075558545E-3</v>
      </c>
      <c r="O1917" s="4">
        <f t="shared" si="689"/>
        <v>-5.3789068293754825E-3</v>
      </c>
      <c r="P1917" s="4">
        <f t="shared" si="690"/>
        <v>8.8658129175946551E-2</v>
      </c>
      <c r="T1917" s="4"/>
      <c r="U1917" s="4">
        <f t="shared" si="680"/>
        <v>5.3188069206216515E-3</v>
      </c>
      <c r="V1917" s="4">
        <f t="shared" si="681"/>
        <v>-4.7343811485845762E-3</v>
      </c>
      <c r="W1917" s="4">
        <f t="shared" si="682"/>
        <v>4.32361075223166E-4</v>
      </c>
      <c r="X1917" s="4">
        <f t="shared" si="688"/>
        <v>-1.0722857416685466E-2</v>
      </c>
      <c r="Y1917" s="4">
        <f t="shared" si="677"/>
        <v>-1.6095787475132989E-2</v>
      </c>
      <c r="Z1917" s="4">
        <f t="shared" si="678"/>
        <v>-9.892025684159195E-3</v>
      </c>
      <c r="AA1917" s="4">
        <f t="shared" si="671"/>
        <v>5.7534676409239215E-3</v>
      </c>
      <c r="AB1917" s="4">
        <f t="shared" si="672"/>
        <v>5.7534676409239215E-3</v>
      </c>
      <c r="AC1917" s="2">
        <f t="shared" si="683"/>
        <v>4.5458774455329884E-3</v>
      </c>
      <c r="AD1917" s="3">
        <f t="shared" si="684"/>
        <v>3892.6835280843411</v>
      </c>
    </row>
    <row r="1918" spans="1:30" x14ac:dyDescent="0.3">
      <c r="A1918" s="1">
        <f t="shared" si="669"/>
        <v>33</v>
      </c>
      <c r="B1918" s="1">
        <f t="shared" si="691"/>
        <v>2</v>
      </c>
      <c r="C1918" s="5">
        <v>41863</v>
      </c>
      <c r="D1918" s="3">
        <v>3905.22</v>
      </c>
      <c r="E1918" s="3">
        <v>3904.45</v>
      </c>
      <c r="F1918" s="3">
        <f t="shared" si="675"/>
        <v>3887.1959999999999</v>
      </c>
      <c r="G1918" s="3">
        <f t="shared" si="685"/>
        <v>3896.7930000000001</v>
      </c>
      <c r="H1918" s="4">
        <f t="shared" si="670"/>
        <v>-1.3399958061200566E-3</v>
      </c>
      <c r="I1918" s="4">
        <f t="shared" si="673"/>
        <v>-1.5369035867903566E-3</v>
      </c>
      <c r="J1918" s="4">
        <f t="shared" si="674"/>
        <v>1.9690778067029996E-4</v>
      </c>
      <c r="K1918" s="4">
        <f t="shared" si="676"/>
        <v>-7.1014663236551295E-3</v>
      </c>
      <c r="L1918" s="4">
        <f t="shared" si="686"/>
        <v>-3.7344285156563337E-3</v>
      </c>
      <c r="M1918" s="4">
        <f t="shared" si="679"/>
        <v>4.6367613055785942E-3</v>
      </c>
      <c r="N1918" s="4">
        <f t="shared" si="687"/>
        <v>2.1625475102217849E-3</v>
      </c>
      <c r="O1918" s="4">
        <f t="shared" si="689"/>
        <v>-2.4574799883233744E-3</v>
      </c>
      <c r="P1918" s="4">
        <f t="shared" si="690"/>
        <v>8.7199331848552289E-2</v>
      </c>
      <c r="T1918" s="4"/>
      <c r="U1918" s="4">
        <f t="shared" si="680"/>
        <v>-9.0833303498821065E-3</v>
      </c>
      <c r="V1918" s="4">
        <f t="shared" si="681"/>
        <v>-1.8992497046383325E-2</v>
      </c>
      <c r="W1918" s="4">
        <f t="shared" si="682"/>
        <v>7.8143145442251347E-3</v>
      </c>
      <c r="X1918" s="4">
        <f t="shared" si="688"/>
        <v>-4.9134879005937483E-3</v>
      </c>
      <c r="Y1918" s="4">
        <f t="shared" si="677"/>
        <v>-1.9481747292188153E-2</v>
      </c>
      <c r="Z1918" s="4">
        <f t="shared" si="678"/>
        <v>-1.32993348235075E-2</v>
      </c>
      <c r="AA1918" s="4">
        <f t="shared" si="671"/>
        <v>-1.3399958061200566E-3</v>
      </c>
      <c r="AB1918" s="4">
        <f t="shared" si="672"/>
        <v>-1.3399958061200566E-3</v>
      </c>
      <c r="AC1918" s="2">
        <f t="shared" si="683"/>
        <v>2.1401221810224426E-3</v>
      </c>
      <c r="AD1918" s="3">
        <f t="shared" si="684"/>
        <v>3896.8623520562273</v>
      </c>
    </row>
    <row r="1919" spans="1:30" x14ac:dyDescent="0.3">
      <c r="A1919" s="1">
        <f t="shared" si="669"/>
        <v>33</v>
      </c>
      <c r="B1919" s="1">
        <f t="shared" si="691"/>
        <v>3</v>
      </c>
      <c r="C1919" s="5">
        <v>41864</v>
      </c>
      <c r="D1919" s="3">
        <v>3949.2</v>
      </c>
      <c r="E1919" s="3">
        <v>3924.47</v>
      </c>
      <c r="F1919" s="3">
        <f t="shared" si="675"/>
        <v>3902.1819999999998</v>
      </c>
      <c r="G1919" s="3">
        <f t="shared" si="685"/>
        <v>3894.1059999999998</v>
      </c>
      <c r="H1919" s="4">
        <f t="shared" si="670"/>
        <v>1.1261849524482621E-2</v>
      </c>
      <c r="I1919" s="4">
        <f t="shared" si="673"/>
        <v>4.9292997577601262E-3</v>
      </c>
      <c r="J1919" s="4">
        <f t="shared" si="674"/>
        <v>6.3325497667224952E-3</v>
      </c>
      <c r="K1919" s="4">
        <f t="shared" si="676"/>
        <v>-3.7878787878786761E-3</v>
      </c>
      <c r="L1919" s="4">
        <f t="shared" si="686"/>
        <v>-4.4134659649278382E-3</v>
      </c>
      <c r="M1919" s="4">
        <f t="shared" si="679"/>
        <v>1.2049156087542824E-2</v>
      </c>
      <c r="N1919" s="4">
        <f t="shared" si="687"/>
        <v>1.4148048358211115E-2</v>
      </c>
      <c r="O1919" s="4">
        <f t="shared" si="689"/>
        <v>2.0449711333941109E-3</v>
      </c>
      <c r="P1919" s="4">
        <f t="shared" si="690"/>
        <v>9.9443207126948721E-2</v>
      </c>
      <c r="T1919" s="4"/>
      <c r="U1919" s="4">
        <f t="shared" si="680"/>
        <v>-7.9252897403987027E-3</v>
      </c>
      <c r="V1919" s="4">
        <f t="shared" si="681"/>
        <v>-1.7846036842994777E-2</v>
      </c>
      <c r="W1919" s="4">
        <f t="shared" si="682"/>
        <v>1.9340417678685232E-2</v>
      </c>
      <c r="X1919" s="4">
        <f t="shared" si="688"/>
        <v>4.1564269961888063E-3</v>
      </c>
      <c r="Y1919" s="4">
        <f t="shared" si="677"/>
        <v>-1.6209476309226853E-2</v>
      </c>
      <c r="Z1919" s="4">
        <f t="shared" si="678"/>
        <v>-1.000643135474585E-2</v>
      </c>
      <c r="AA1919" s="4">
        <f t="shared" si="671"/>
        <v>1.1261849524482621E-2</v>
      </c>
      <c r="AB1919" s="4">
        <f t="shared" si="672"/>
        <v>1.1261849524482621E-2</v>
      </c>
      <c r="AC1919" s="2">
        <f t="shared" si="683"/>
        <v>8.8351476997488142E-3</v>
      </c>
      <c r="AD1919" s="3">
        <f t="shared" si="684"/>
        <v>3914.3082347041518</v>
      </c>
    </row>
    <row r="1920" spans="1:30" x14ac:dyDescent="0.3">
      <c r="A1920" s="1">
        <f t="shared" si="669"/>
        <v>33</v>
      </c>
      <c r="B1920" s="1">
        <f t="shared" si="691"/>
        <v>4</v>
      </c>
      <c r="C1920" s="5">
        <v>41865</v>
      </c>
      <c r="D1920" s="3">
        <v>3969.11</v>
      </c>
      <c r="E1920" s="3">
        <v>3953.27</v>
      </c>
      <c r="F1920" s="3">
        <f t="shared" si="675"/>
        <v>3924.4160000000002</v>
      </c>
      <c r="G1920" s="3">
        <f t="shared" si="685"/>
        <v>3901.7669999999998</v>
      </c>
      <c r="H1920" s="4">
        <f t="shared" si="670"/>
        <v>5.0415273979540947E-3</v>
      </c>
      <c r="I1920" s="4">
        <f t="shared" si="673"/>
        <v>1.0305884736149509E-3</v>
      </c>
      <c r="J1920" s="4">
        <f t="shared" si="674"/>
        <v>4.0109389243391438E-3</v>
      </c>
      <c r="K1920" s="4">
        <f t="shared" si="676"/>
        <v>-9.1050086093384802E-3</v>
      </c>
      <c r="L1920" s="4">
        <f t="shared" si="686"/>
        <v>-1.3905488594033169E-2</v>
      </c>
      <c r="M1920" s="4">
        <f t="shared" si="679"/>
        <v>1.1388700892056285E-2</v>
      </c>
      <c r="N1920" s="4">
        <f t="shared" si="687"/>
        <v>1.7259615963741634E-2</v>
      </c>
      <c r="O1920" s="4">
        <f t="shared" si="689"/>
        <v>5.7063170332896651E-3</v>
      </c>
      <c r="P1920" s="4">
        <f t="shared" si="690"/>
        <v>0.10498608017817375</v>
      </c>
      <c r="T1920" s="4"/>
      <c r="U1920" s="4">
        <f t="shared" si="680"/>
        <v>-2.3108477666362748E-2</v>
      </c>
      <c r="V1920" s="4">
        <f t="shared" si="681"/>
        <v>-3.2877392889699139E-2</v>
      </c>
      <c r="W1920" s="4">
        <f t="shared" si="682"/>
        <v>2.8815896566561448E-2</v>
      </c>
      <c r="X1920" s="4">
        <f t="shared" si="688"/>
        <v>1.1677396769059418E-2</v>
      </c>
      <c r="Y1920" s="4">
        <f t="shared" si="677"/>
        <v>-2.1460307753860403E-2</v>
      </c>
      <c r="Z1920" s="4">
        <f t="shared" si="678"/>
        <v>-1.529037060303803E-2</v>
      </c>
      <c r="AA1920" s="4">
        <f t="shared" si="671"/>
        <v>5.0415273979540947E-3</v>
      </c>
      <c r="AB1920" s="4">
        <f t="shared" si="672"/>
        <v>5.0415273979540947E-3</v>
      </c>
      <c r="AC1920" s="2">
        <f t="shared" si="683"/>
        <v>9.2047109294607771E-3</v>
      </c>
      <c r="AD1920" s="3">
        <f t="shared" si="684"/>
        <v>3932.5754898027681</v>
      </c>
    </row>
    <row r="1921" spans="1:30" x14ac:dyDescent="0.3">
      <c r="A1921" s="1">
        <f t="shared" si="669"/>
        <v>33</v>
      </c>
      <c r="B1921" s="1">
        <f t="shared" si="691"/>
        <v>5</v>
      </c>
      <c r="C1921" s="5">
        <v>41866</v>
      </c>
      <c r="D1921" s="3">
        <v>3987.51</v>
      </c>
      <c r="E1921" s="3">
        <v>3993</v>
      </c>
      <c r="F1921" s="3">
        <f t="shared" si="675"/>
        <v>3944.3</v>
      </c>
      <c r="G1921" s="3">
        <f t="shared" si="685"/>
        <v>3912.5510000000004</v>
      </c>
      <c r="H1921" s="4">
        <f t="shared" si="670"/>
        <v>4.6357999652315227E-3</v>
      </c>
      <c r="I1921" s="4">
        <f t="shared" si="673"/>
        <v>6.0189815852923888E-3</v>
      </c>
      <c r="J1921" s="4">
        <f t="shared" si="674"/>
        <v>-1.3831816200608662E-3</v>
      </c>
      <c r="K1921" s="4">
        <f t="shared" si="676"/>
        <v>-8.9724144707503013E-3</v>
      </c>
      <c r="L1921" s="4">
        <f t="shared" si="686"/>
        <v>-1.6348193367726759E-2</v>
      </c>
      <c r="M1921" s="4">
        <f t="shared" si="679"/>
        <v>1.0955049058134532E-2</v>
      </c>
      <c r="N1921" s="4">
        <f t="shared" si="687"/>
        <v>1.9158600105148745E-2</v>
      </c>
      <c r="O1921" s="4">
        <f t="shared" si="689"/>
        <v>7.9621116937637262E-3</v>
      </c>
      <c r="P1921" s="4">
        <f t="shared" si="690"/>
        <v>0.11010857461024505</v>
      </c>
      <c r="T1921" s="4"/>
      <c r="U1921" s="4">
        <f t="shared" si="680"/>
        <v>-2.0412636586035655E-2</v>
      </c>
      <c r="V1921" s="4">
        <f t="shared" si="681"/>
        <v>-3.0208510220175327E-2</v>
      </c>
      <c r="W1921" s="4">
        <f t="shared" si="682"/>
        <v>2.5570395747012045E-2</v>
      </c>
      <c r="X1921" s="4">
        <f t="shared" si="688"/>
        <v>1.6362081858337423E-2</v>
      </c>
      <c r="Y1921" s="4">
        <f t="shared" si="677"/>
        <v>-2.1329366908770884E-2</v>
      </c>
      <c r="Z1921" s="4">
        <f t="shared" si="678"/>
        <v>-1.5158604143217567E-2</v>
      </c>
      <c r="AA1921" s="4">
        <f t="shared" si="671"/>
        <v>4.6357999652315227E-3</v>
      </c>
      <c r="AB1921" s="4">
        <f t="shared" si="672"/>
        <v>4.6357999652315227E-3</v>
      </c>
      <c r="AC1921" s="2">
        <f t="shared" si="683"/>
        <v>9.1844300824711709E-3</v>
      </c>
      <c r="AD1921" s="3">
        <f t="shared" si="684"/>
        <v>3950.8869932018456</v>
      </c>
    </row>
    <row r="1922" spans="1:30" x14ac:dyDescent="0.3">
      <c r="A1922" s="1">
        <f t="shared" si="669"/>
        <v>34</v>
      </c>
      <c r="B1922" s="1">
        <f t="shared" si="691"/>
        <v>1</v>
      </c>
      <c r="C1922" s="5">
        <v>41869</v>
      </c>
      <c r="D1922" s="3">
        <v>4020.5</v>
      </c>
      <c r="E1922" s="3">
        <v>4007.19</v>
      </c>
      <c r="F1922" s="3">
        <f t="shared" si="675"/>
        <v>3966.308</v>
      </c>
      <c r="G1922" s="3">
        <f t="shared" si="685"/>
        <v>3923.7240000000006</v>
      </c>
      <c r="H1922" s="4">
        <f t="shared" si="670"/>
        <v>8.2733334838031199E-3</v>
      </c>
      <c r="I1922" s="4">
        <f t="shared" si="673"/>
        <v>4.9354108202863027E-3</v>
      </c>
      <c r="J1922" s="4">
        <f t="shared" si="674"/>
        <v>3.3379226635168171E-3</v>
      </c>
      <c r="K1922" s="4">
        <f t="shared" si="676"/>
        <v>-8.7147116872434167E-3</v>
      </c>
      <c r="L1922" s="4">
        <f t="shared" si="686"/>
        <v>-1.869309140011895E-2</v>
      </c>
      <c r="M1922" s="4">
        <f t="shared" si="679"/>
        <v>1.3663084157861671E-2</v>
      </c>
      <c r="N1922" s="4">
        <f t="shared" si="687"/>
        <v>2.4664323994246121E-2</v>
      </c>
      <c r="O1922" s="4">
        <f t="shared" si="689"/>
        <v>1.0591717448078443E-2</v>
      </c>
      <c r="P1922" s="4">
        <f t="shared" si="690"/>
        <v>0.11929287305122495</v>
      </c>
      <c r="T1922" s="4"/>
      <c r="U1922" s="4">
        <f t="shared" si="680"/>
        <v>-1.9322835554017464E-2</v>
      </c>
      <c r="V1922" s="4">
        <f t="shared" si="681"/>
        <v>-2.912960719847732E-2</v>
      </c>
      <c r="W1922" s="4">
        <f t="shared" si="682"/>
        <v>2.813991192851991E-2</v>
      </c>
      <c r="X1922" s="4">
        <f t="shared" si="688"/>
        <v>2.1944067980026398E-2</v>
      </c>
      <c r="Y1922" s="4">
        <f t="shared" si="677"/>
        <v>-2.1074877376928675E-2</v>
      </c>
      <c r="Z1922" s="4">
        <f t="shared" si="678"/>
        <v>-1.4902509991318104E-2</v>
      </c>
      <c r="AA1922" s="4">
        <f t="shared" si="671"/>
        <v>8.2733334838031199E-3</v>
      </c>
      <c r="AB1922" s="4">
        <f t="shared" si="672"/>
        <v>8.2733334838031199E-3</v>
      </c>
      <c r="AC1922" s="2">
        <f t="shared" si="683"/>
        <v>1.1543009874087625E-2</v>
      </c>
      <c r="AD1922" s="3">
        <f t="shared" si="684"/>
        <v>3974.0913288012307</v>
      </c>
    </row>
    <row r="1923" spans="1:30" x14ac:dyDescent="0.3">
      <c r="A1923" s="1">
        <f t="shared" ref="A1923:A1986" si="692">WEEKNUM(C1923,2)</f>
        <v>34</v>
      </c>
      <c r="B1923" s="1">
        <f t="shared" si="691"/>
        <v>2</v>
      </c>
      <c r="C1923" s="5">
        <v>41870</v>
      </c>
      <c r="D1923" s="3">
        <v>4040.13</v>
      </c>
      <c r="E1923" s="3">
        <v>4025.51</v>
      </c>
      <c r="F1923" s="3">
        <f t="shared" si="675"/>
        <v>3993.29</v>
      </c>
      <c r="G1923" s="3">
        <f t="shared" si="685"/>
        <v>3940.2429999999999</v>
      </c>
      <c r="H1923" s="4">
        <f t="shared" ref="H1923:H1986" si="693">(D1923-D1922)/D1922</f>
        <v>4.88247730381796E-3</v>
      </c>
      <c r="I1923" s="4">
        <f t="shared" si="673"/>
        <v>1.246113667454351E-3</v>
      </c>
      <c r="J1923" s="4">
        <f t="shared" si="674"/>
        <v>3.636363636363609E-3</v>
      </c>
      <c r="K1923" s="4">
        <f t="shared" si="676"/>
        <v>-9.6803880114413807E-3</v>
      </c>
      <c r="L1923" s="4">
        <f t="shared" si="686"/>
        <v>-2.272243640232692E-2</v>
      </c>
      <c r="M1923" s="4">
        <f t="shared" si="679"/>
        <v>1.1729676532383109E-2</v>
      </c>
      <c r="N1923" s="4">
        <f t="shared" si="687"/>
        <v>2.5350466963585793E-2</v>
      </c>
      <c r="O1923" s="4">
        <f t="shared" si="689"/>
        <v>1.3130023043812953E-2</v>
      </c>
      <c r="P1923" s="4">
        <f t="shared" si="690"/>
        <v>0.12475779510022275</v>
      </c>
      <c r="T1923" s="4"/>
      <c r="U1923" s="4">
        <f t="shared" si="680"/>
        <v>-2.8673050615595125E-2</v>
      </c>
      <c r="V1923" s="4">
        <f t="shared" si="681"/>
        <v>-3.8386320109439195E-2</v>
      </c>
      <c r="W1923" s="4">
        <f t="shared" si="682"/>
        <v>3.4546069107502346E-2</v>
      </c>
      <c r="X1923" s="4">
        <f t="shared" si="688"/>
        <v>2.7293195403576269E-2</v>
      </c>
      <c r="Y1923" s="4">
        <f t="shared" si="677"/>
        <v>-2.2028512849203954E-2</v>
      </c>
      <c r="Z1923" s="4">
        <f t="shared" si="678"/>
        <v>-1.5862158373417392E-2</v>
      </c>
      <c r="AA1923" s="4">
        <f t="shared" ref="AA1923:AA1986" si="694">(D1923-D1922)/D1922</f>
        <v>4.88247730381796E-3</v>
      </c>
      <c r="AB1923" s="4">
        <f t="shared" ref="AB1923:AB1986" si="695">(D1923-D1922)/D1922</f>
        <v>4.88247730381796E-3</v>
      </c>
      <c r="AC1923" s="2">
        <f t="shared" si="683"/>
        <v>1.089711984495036E-2</v>
      </c>
      <c r="AD1923" s="3">
        <f t="shared" si="684"/>
        <v>3996.1042192008208</v>
      </c>
    </row>
    <row r="1924" spans="1:30" x14ac:dyDescent="0.3">
      <c r="A1924" s="1">
        <f t="shared" si="692"/>
        <v>34</v>
      </c>
      <c r="B1924" s="1">
        <f t="shared" si="691"/>
        <v>3</v>
      </c>
      <c r="C1924" s="5">
        <v>41871</v>
      </c>
      <c r="D1924" s="3">
        <v>4040.7</v>
      </c>
      <c r="E1924" s="3">
        <v>4032.91</v>
      </c>
      <c r="F1924" s="3">
        <f t="shared" si="675"/>
        <v>4011.59</v>
      </c>
      <c r="G1924" s="3">
        <f t="shared" si="685"/>
        <v>3956.8859999999995</v>
      </c>
      <c r="H1924" s="4">
        <f t="shared" si="693"/>
        <v>1.4108456906082451E-4</v>
      </c>
      <c r="I1924" s="4">
        <f t="shared" ref="I1924:I1987" si="696">(E1924-D1923)/D1923</f>
        <v>-1.7870712081047527E-3</v>
      </c>
      <c r="J1924" s="4">
        <f t="shared" ref="J1924:J1987" si="697">H1924-I1924</f>
        <v>1.9281557771655773E-3</v>
      </c>
      <c r="K1924" s="4">
        <f t="shared" si="676"/>
        <v>-8.8654325479625932E-3</v>
      </c>
      <c r="L1924" s="4">
        <f t="shared" si="686"/>
        <v>-2.2909328825227726E-2</v>
      </c>
      <c r="M1924" s="4">
        <f t="shared" si="679"/>
        <v>7.2564743655258073E-3</v>
      </c>
      <c r="N1924" s="4">
        <f t="shared" si="687"/>
        <v>2.1181808118808657E-2</v>
      </c>
      <c r="O1924" s="4">
        <f t="shared" si="689"/>
        <v>1.3538248323310475E-2</v>
      </c>
      <c r="P1924" s="4">
        <f t="shared" si="690"/>
        <v>0.12491648106904227</v>
      </c>
      <c r="T1924" s="4"/>
      <c r="U1924" s="4">
        <f t="shared" si="680"/>
        <v>-2.2506701517030464E-2</v>
      </c>
      <c r="V1924" s="4">
        <f t="shared" si="681"/>
        <v>-3.228163450186021E-2</v>
      </c>
      <c r="W1924" s="4">
        <f t="shared" si="682"/>
        <v>2.3169249468246736E-2</v>
      </c>
      <c r="X1924" s="4">
        <f t="shared" si="688"/>
        <v>2.8037646629501228E-2</v>
      </c>
      <c r="Y1924" s="4">
        <f t="shared" si="677"/>
        <v>-2.1223718925170026E-2</v>
      </c>
      <c r="Z1924" s="4">
        <f t="shared" si="678"/>
        <v>-1.5052290022694372E-2</v>
      </c>
      <c r="AA1924" s="4">
        <f t="shared" si="694"/>
        <v>1.4108456906082451E-4</v>
      </c>
      <c r="AB1924" s="4">
        <f t="shared" si="695"/>
        <v>1.4108456906082451E-4</v>
      </c>
      <c r="AC1924" s="2">
        <f t="shared" si="683"/>
        <v>7.357764875587325E-3</v>
      </c>
      <c r="AD1924" s="3">
        <f t="shared" si="684"/>
        <v>4010.9694794672141</v>
      </c>
    </row>
    <row r="1925" spans="1:30" x14ac:dyDescent="0.3">
      <c r="A1925" s="1">
        <f t="shared" si="692"/>
        <v>34</v>
      </c>
      <c r="B1925" s="1">
        <f t="shared" si="691"/>
        <v>4</v>
      </c>
      <c r="C1925" s="5">
        <v>41872</v>
      </c>
      <c r="D1925" s="3">
        <v>4047.03</v>
      </c>
      <c r="E1925" s="3">
        <v>4041</v>
      </c>
      <c r="F1925" s="3">
        <f t="shared" si="675"/>
        <v>4027.174</v>
      </c>
      <c r="G1925" s="3">
        <f t="shared" si="685"/>
        <v>3975.7950000000005</v>
      </c>
      <c r="H1925" s="4">
        <f t="shared" si="693"/>
        <v>1.5665602494618215E-3</v>
      </c>
      <c r="I1925" s="4">
        <f t="shared" si="696"/>
        <v>7.4244561585908855E-5</v>
      </c>
      <c r="J1925" s="4">
        <f t="shared" si="697"/>
        <v>1.4923156878759126E-3</v>
      </c>
      <c r="K1925" s="4">
        <f t="shared" si="676"/>
        <v>-4.5759398124086874E-3</v>
      </c>
      <c r="L1925" s="4">
        <f t="shared" si="686"/>
        <v>-1.80216299156085E-2</v>
      </c>
      <c r="M1925" s="4">
        <f t="shared" si="679"/>
        <v>4.9305046168852456E-3</v>
      </c>
      <c r="N1925" s="4">
        <f t="shared" si="687"/>
        <v>1.7917171282724503E-2</v>
      </c>
      <c r="O1925" s="4">
        <f t="shared" si="689"/>
        <v>1.2695482860270235E-2</v>
      </c>
      <c r="P1925" s="4">
        <f t="shared" si="690"/>
        <v>0.12667873051224951</v>
      </c>
      <c r="T1925" s="4"/>
      <c r="U1925" s="4">
        <f t="shared" si="680"/>
        <v>-1.7717227213106566E-2</v>
      </c>
      <c r="V1925" s="4">
        <f t="shared" si="681"/>
        <v>-2.75400549409755E-2</v>
      </c>
      <c r="W1925" s="4">
        <f t="shared" si="682"/>
        <v>1.9631605070154285E-2</v>
      </c>
      <c r="X1925" s="4">
        <f t="shared" si="688"/>
        <v>2.6184278119343058E-2</v>
      </c>
      <c r="Y1925" s="4">
        <f t="shared" si="677"/>
        <v>-1.6987711136443533E-2</v>
      </c>
      <c r="Z1925" s="4">
        <f t="shared" si="678"/>
        <v>-1.078957314691298E-2</v>
      </c>
      <c r="AA1925" s="4">
        <f t="shared" si="694"/>
        <v>1.5665602494618215E-3</v>
      </c>
      <c r="AB1925" s="4">
        <f t="shared" si="695"/>
        <v>1.5665602494618215E-3</v>
      </c>
      <c r="AC1925" s="2">
        <f t="shared" si="683"/>
        <v>5.9402443327224016E-3</v>
      </c>
      <c r="AD1925" s="3">
        <f t="shared" si="684"/>
        <v>4022.9896529781427</v>
      </c>
    </row>
    <row r="1926" spans="1:30" x14ac:dyDescent="0.3">
      <c r="A1926" s="1">
        <f t="shared" si="692"/>
        <v>34</v>
      </c>
      <c r="B1926" s="1">
        <f t="shared" si="691"/>
        <v>5</v>
      </c>
      <c r="C1926" s="5">
        <v>41873</v>
      </c>
      <c r="D1926" s="3">
        <v>4052.75</v>
      </c>
      <c r="E1926" s="3">
        <v>4052.14</v>
      </c>
      <c r="F1926" s="3">
        <f t="shared" ref="F1926:F1989" si="698">AVERAGE(D1922:D1926)</f>
        <v>4040.2220000000002</v>
      </c>
      <c r="G1926" s="3">
        <f t="shared" si="685"/>
        <v>3992.261</v>
      </c>
      <c r="H1926" s="4">
        <f t="shared" si="693"/>
        <v>1.413382159262422E-3</v>
      </c>
      <c r="I1926" s="4">
        <f t="shared" si="696"/>
        <v>1.2626543415788054E-3</v>
      </c>
      <c r="J1926" s="4">
        <f t="shared" si="697"/>
        <v>1.5072781768361659E-4</v>
      </c>
      <c r="K1926" s="4">
        <f t="shared" ref="K1926:K1989" si="699">(SUM(D1922:D1925)/4-D1925)/D1925</f>
        <v>-2.4561221438931893E-3</v>
      </c>
      <c r="L1926" s="4">
        <f t="shared" si="686"/>
        <v>-1.5193858212071627E-2</v>
      </c>
      <c r="M1926" s="4">
        <f t="shared" si="679"/>
        <v>3.1008197074318669E-3</v>
      </c>
      <c r="N1926" s="4">
        <f t="shared" si="687"/>
        <v>1.5151564489395867E-2</v>
      </c>
      <c r="O1926" s="4">
        <f t="shared" si="689"/>
        <v>1.1834186663376779E-2</v>
      </c>
      <c r="P1926" s="4">
        <f t="shared" si="690"/>
        <v>0.12827115812917594</v>
      </c>
      <c r="T1926" s="4"/>
      <c r="U1926" s="4">
        <f t="shared" si="680"/>
        <v>-1.4707081489388509E-2</v>
      </c>
      <c r="V1926" s="4">
        <f t="shared" si="681"/>
        <v>-2.4560010674494672E-2</v>
      </c>
      <c r="W1926" s="4">
        <f t="shared" si="682"/>
        <v>1.6361087495705286E-2</v>
      </c>
      <c r="X1926" s="4">
        <f t="shared" si="688"/>
        <v>2.431914408133256E-2</v>
      </c>
      <c r="Y1926" s="4">
        <f t="shared" ref="Y1926:Y1989" si="700">(SUM(D1922:D1925)*(0.99/4.01)-D1925)/D1925</f>
        <v>-1.4894325109680053E-2</v>
      </c>
      <c r="Z1926" s="4">
        <f t="shared" ref="Z1926:Z1989" si="701">(SUM(D1922:D1925)*(0.995/4.005)-D1925)/D1925</f>
        <v>-8.6829877984257245E-3</v>
      </c>
      <c r="AA1926" s="4">
        <f t="shared" si="694"/>
        <v>1.413382159262422E-3</v>
      </c>
      <c r="AB1926" s="4">
        <f t="shared" si="695"/>
        <v>1.413382159262422E-3</v>
      </c>
      <c r="AC1926" s="2">
        <f t="shared" si="683"/>
        <v>4.8954984511515864E-3</v>
      </c>
      <c r="AD1926" s="3">
        <f t="shared" si="684"/>
        <v>4032.9097686520954</v>
      </c>
    </row>
    <row r="1927" spans="1:30" x14ac:dyDescent="0.3">
      <c r="A1927" s="1">
        <f t="shared" si="692"/>
        <v>35</v>
      </c>
      <c r="B1927" s="1">
        <f t="shared" si="691"/>
        <v>1</v>
      </c>
      <c r="C1927" s="5">
        <v>41876</v>
      </c>
      <c r="D1927" s="3">
        <v>4067.48</v>
      </c>
      <c r="E1927" s="3">
        <v>4073.47</v>
      </c>
      <c r="F1927" s="3">
        <f t="shared" si="698"/>
        <v>4049.6179999999999</v>
      </c>
      <c r="G1927" s="3">
        <f t="shared" si="685"/>
        <v>4007.9630000000006</v>
      </c>
      <c r="H1927" s="4">
        <f t="shared" si="693"/>
        <v>3.6345691197335189E-3</v>
      </c>
      <c r="I1927" s="4">
        <f t="shared" si="696"/>
        <v>5.1125778792177655E-3</v>
      </c>
      <c r="J1927" s="4">
        <f t="shared" si="697"/>
        <v>-1.4780087594842466E-3</v>
      </c>
      <c r="K1927" s="4">
        <f t="shared" si="699"/>
        <v>-1.8746530133859367E-3</v>
      </c>
      <c r="L1927" s="4">
        <f t="shared" si="686"/>
        <v>-1.2682746283387733E-2</v>
      </c>
      <c r="M1927" s="4">
        <f t="shared" ref="M1927:M1990" si="702">(D1927-F1927)/F1927</f>
        <v>4.4107864000999799E-3</v>
      </c>
      <c r="N1927" s="4">
        <f t="shared" si="687"/>
        <v>1.4849687983646396E-2</v>
      </c>
      <c r="O1927" s="4">
        <f t="shared" si="689"/>
        <v>1.0240984589967079E-2</v>
      </c>
      <c r="P1927" s="4">
        <f t="shared" si="690"/>
        <v>0.13237193763919822</v>
      </c>
      <c r="T1927" s="4"/>
      <c r="U1927" s="4">
        <f t="shared" ref="U1927:U1990" si="703">(D1922-D1926)/D1926</f>
        <v>-7.9575596816976128E-3</v>
      </c>
      <c r="V1927" s="4">
        <f t="shared" ref="V1927:V1990" si="704">(D1922*(1-0.01)-D1926)/D1926</f>
        <v>-1.7877984084880619E-2</v>
      </c>
      <c r="W1927" s="4">
        <f t="shared" ref="W1927:W1990" si="705">(D1927-D1922)/D1922</f>
        <v>1.1685113791816942E-2</v>
      </c>
      <c r="X1927" s="4">
        <f t="shared" si="688"/>
        <v>2.1004420231610844E-2</v>
      </c>
      <c r="Y1927" s="4">
        <f t="shared" si="700"/>
        <v>-1.4320106217707783E-2</v>
      </c>
      <c r="Z1927" s="4">
        <f t="shared" si="701"/>
        <v>-8.1051483129278568E-3</v>
      </c>
      <c r="AA1927" s="4">
        <f t="shared" si="694"/>
        <v>3.6345691197335189E-3</v>
      </c>
      <c r="AB1927" s="4">
        <f t="shared" si="695"/>
        <v>3.6345691197335189E-3</v>
      </c>
      <c r="AC1927" s="2">
        <f t="shared" si="683"/>
        <v>5.6661178170765731E-3</v>
      </c>
      <c r="AD1927" s="3">
        <f t="shared" si="684"/>
        <v>4044.4331791013974</v>
      </c>
    </row>
    <row r="1928" spans="1:30" x14ac:dyDescent="0.3">
      <c r="A1928" s="1">
        <f t="shared" si="692"/>
        <v>35</v>
      </c>
      <c r="B1928" s="1">
        <f t="shared" si="691"/>
        <v>2</v>
      </c>
      <c r="C1928" s="5">
        <v>41877</v>
      </c>
      <c r="D1928" s="3">
        <v>4071.67</v>
      </c>
      <c r="E1928" s="3">
        <v>4073.05</v>
      </c>
      <c r="F1928" s="3">
        <f t="shared" si="698"/>
        <v>4055.9259999999995</v>
      </c>
      <c r="G1928" s="3">
        <f t="shared" si="685"/>
        <v>4024.6080000000002</v>
      </c>
      <c r="H1928" s="4">
        <f t="shared" si="693"/>
        <v>1.0301218444835757E-3</v>
      </c>
      <c r="I1928" s="4">
        <f t="shared" si="696"/>
        <v>1.3693982514972817E-3</v>
      </c>
      <c r="J1928" s="4">
        <f t="shared" si="697"/>
        <v>-3.3927640701370606E-4</v>
      </c>
      <c r="K1928" s="4">
        <f t="shared" si="699"/>
        <v>-3.8082547424941821E-3</v>
      </c>
      <c r="L1928" s="4">
        <f t="shared" si="686"/>
        <v>-1.1825776921118393E-2</v>
      </c>
      <c r="M1928" s="4">
        <f t="shared" si="702"/>
        <v>3.8817276252082998E-3</v>
      </c>
      <c r="N1928" s="4">
        <f t="shared" si="687"/>
        <v>1.1693561211427273E-2</v>
      </c>
      <c r="O1928" s="4">
        <f t="shared" si="689"/>
        <v>7.6916842474953279E-3</v>
      </c>
      <c r="P1928" s="4">
        <f t="shared" si="690"/>
        <v>0.13353841870824054</v>
      </c>
      <c r="T1928" s="4"/>
      <c r="U1928" s="4">
        <f t="shared" si="703"/>
        <v>-6.724065023060939E-3</v>
      </c>
      <c r="V1928" s="4">
        <f t="shared" si="704"/>
        <v>-1.6656824372830326E-2</v>
      </c>
      <c r="W1928" s="4">
        <f t="shared" si="705"/>
        <v>7.8066794880362672E-3</v>
      </c>
      <c r="X1928" s="4">
        <f t="shared" si="688"/>
        <v>1.5685312111066191E-2</v>
      </c>
      <c r="Y1928" s="4">
        <f t="shared" si="700"/>
        <v>-1.6229598199570296E-2</v>
      </c>
      <c r="Z1928" s="4">
        <f t="shared" si="701"/>
        <v>-1.002668011863345E-2</v>
      </c>
      <c r="AA1928" s="4">
        <f t="shared" si="694"/>
        <v>1.0301218444835757E-3</v>
      </c>
      <c r="AB1928" s="4">
        <f t="shared" si="695"/>
        <v>1.0301218444835757E-3</v>
      </c>
      <c r="AC1928" s="2">
        <f t="shared" ref="AC1928:AC1991" si="706">(D1928-AD1928)/D1928</f>
        <v>4.4595658781453294E-3</v>
      </c>
      <c r="AD1928" s="3">
        <f t="shared" si="684"/>
        <v>4053.5121194009321</v>
      </c>
    </row>
    <row r="1929" spans="1:30" x14ac:dyDescent="0.3">
      <c r="A1929" s="1">
        <f t="shared" si="692"/>
        <v>35</v>
      </c>
      <c r="B1929" s="1">
        <f t="shared" si="691"/>
        <v>3</v>
      </c>
      <c r="C1929" s="5">
        <v>41878</v>
      </c>
      <c r="D1929" s="3">
        <v>4073.18</v>
      </c>
      <c r="E1929" s="3">
        <v>4073.4</v>
      </c>
      <c r="F1929" s="3">
        <f t="shared" si="698"/>
        <v>4062.422</v>
      </c>
      <c r="G1929" s="3">
        <f t="shared" si="685"/>
        <v>4037.0059999999999</v>
      </c>
      <c r="H1929" s="4">
        <f t="shared" si="693"/>
        <v>3.7085520191954739E-4</v>
      </c>
      <c r="I1929" s="4">
        <f t="shared" si="696"/>
        <v>4.2488708564299615E-4</v>
      </c>
      <c r="J1929" s="4">
        <f t="shared" si="697"/>
        <v>-5.403188372344876E-5</v>
      </c>
      <c r="K1929" s="4">
        <f t="shared" si="699"/>
        <v>-2.9318436906723777E-3</v>
      </c>
      <c r="L1929" s="4">
        <f t="shared" si="686"/>
        <v>-9.5006062213622046E-3</v>
      </c>
      <c r="M1929" s="4">
        <f t="shared" si="702"/>
        <v>2.6481739218623302E-3</v>
      </c>
      <c r="N1929" s="4">
        <f t="shared" si="687"/>
        <v>8.9606009998498843E-3</v>
      </c>
      <c r="O1929" s="4">
        <f t="shared" si="689"/>
        <v>6.239842088982114E-3</v>
      </c>
      <c r="P1929" s="4">
        <f t="shared" si="690"/>
        <v>0.13395879732739416</v>
      </c>
      <c r="T1929" s="4"/>
      <c r="U1929" s="4">
        <f t="shared" si="703"/>
        <v>-7.6062156314240237E-3</v>
      </c>
      <c r="V1929" s="4">
        <f t="shared" si="704"/>
        <v>-1.7530153475109823E-2</v>
      </c>
      <c r="W1929" s="4">
        <f t="shared" si="705"/>
        <v>8.0382112010295298E-3</v>
      </c>
      <c r="X1929" s="4">
        <f t="shared" si="688"/>
        <v>1.2671284951851979E-2</v>
      </c>
      <c r="Y1929" s="4">
        <f t="shared" si="700"/>
        <v>-1.5364114966349752E-2</v>
      </c>
      <c r="Z1929" s="4">
        <f t="shared" si="701"/>
        <v>-9.155739797472218E-3</v>
      </c>
      <c r="AA1929" s="4">
        <f t="shared" si="694"/>
        <v>3.7085520191954739E-4</v>
      </c>
      <c r="AB1929" s="4">
        <f t="shared" si="695"/>
        <v>3.7085520191954739E-4</v>
      </c>
      <c r="AC1929" s="2">
        <f t="shared" si="706"/>
        <v>3.2190869049191309E-3</v>
      </c>
      <c r="AD1929" s="3">
        <f t="shared" ref="AD1929:AD1992" si="707">D1929*(2/(5+1))+AD1928*(1-(2/(5+1)))</f>
        <v>4060.0680796006213</v>
      </c>
    </row>
    <row r="1930" spans="1:30" x14ac:dyDescent="0.3">
      <c r="A1930" s="1">
        <f t="shared" si="692"/>
        <v>35</v>
      </c>
      <c r="B1930" s="1">
        <f t="shared" si="691"/>
        <v>4</v>
      </c>
      <c r="C1930" s="5">
        <v>41879</v>
      </c>
      <c r="D1930" s="3">
        <v>4066.27</v>
      </c>
      <c r="E1930" s="3">
        <v>4059.37</v>
      </c>
      <c r="F1930" s="3">
        <f t="shared" si="698"/>
        <v>4066.2699999999995</v>
      </c>
      <c r="G1930" s="3">
        <f t="shared" si="685"/>
        <v>4046.7219999999993</v>
      </c>
      <c r="H1930" s="4">
        <f t="shared" si="693"/>
        <v>-1.6964632056525504E-3</v>
      </c>
      <c r="I1930" s="4">
        <f t="shared" si="696"/>
        <v>-3.3904713270712186E-3</v>
      </c>
      <c r="J1930" s="4">
        <f t="shared" si="697"/>
        <v>1.6940081214186682E-3</v>
      </c>
      <c r="K1930" s="4">
        <f t="shared" si="699"/>
        <v>-1.6964632056525504E-3</v>
      </c>
      <c r="L1930" s="4">
        <f t="shared" si="686"/>
        <v>-7.028906161770437E-3</v>
      </c>
      <c r="M1930" s="4">
        <f t="shared" si="702"/>
        <v>1.1183402747148226E-16</v>
      </c>
      <c r="N1930" s="4">
        <f t="shared" si="687"/>
        <v>4.8305764517554426E-3</v>
      </c>
      <c r="O1930" s="4">
        <f t="shared" si="689"/>
        <v>4.807354159955003E-3</v>
      </c>
      <c r="P1930" s="4">
        <f t="shared" si="690"/>
        <v>0.13203507795100222</v>
      </c>
      <c r="T1930" s="4"/>
      <c r="U1930" s="4">
        <f t="shared" si="703"/>
        <v>-6.4200452717531852E-3</v>
      </c>
      <c r="V1930" s="4">
        <f t="shared" si="704"/>
        <v>-1.6355844819035639E-2</v>
      </c>
      <c r="W1930" s="4">
        <f t="shared" si="705"/>
        <v>4.7541036266100772E-3</v>
      </c>
      <c r="X1930" s="4">
        <f t="shared" si="688"/>
        <v>9.7080483733753622E-3</v>
      </c>
      <c r="Y1930" s="4">
        <f t="shared" si="700"/>
        <v>-1.4144138228025979E-2</v>
      </c>
      <c r="Z1930" s="4">
        <f t="shared" si="701"/>
        <v>-7.9280708011229255E-3</v>
      </c>
      <c r="AA1930" s="4">
        <f t="shared" si="694"/>
        <v>-1.6964632056525504E-3</v>
      </c>
      <c r="AB1930" s="4">
        <f t="shared" si="695"/>
        <v>-1.6964632056525504E-3</v>
      </c>
      <c r="AC1930" s="2">
        <f t="shared" si="706"/>
        <v>1.0168074425912356E-3</v>
      </c>
      <c r="AD1930" s="3">
        <f t="shared" si="707"/>
        <v>4062.1353864004145</v>
      </c>
    </row>
    <row r="1931" spans="1:30" x14ac:dyDescent="0.3">
      <c r="A1931" s="1">
        <f t="shared" si="692"/>
        <v>35</v>
      </c>
      <c r="B1931" s="1">
        <f t="shared" si="691"/>
        <v>5</v>
      </c>
      <c r="C1931" s="5">
        <v>41880</v>
      </c>
      <c r="D1931" s="3">
        <v>4082.56</v>
      </c>
      <c r="E1931" s="3">
        <v>4081.02</v>
      </c>
      <c r="F1931" s="3">
        <f t="shared" si="698"/>
        <v>4072.232</v>
      </c>
      <c r="G1931" s="3">
        <f t="shared" ref="G1931:G1994" si="708">AVERAGE(D1922:D1931)</f>
        <v>4056.2269999999999</v>
      </c>
      <c r="H1931" s="4">
        <f t="shared" si="693"/>
        <v>4.0061284666291132E-3</v>
      </c>
      <c r="I1931" s="4">
        <f t="shared" si="696"/>
        <v>3.6274030007845026E-3</v>
      </c>
      <c r="J1931" s="4">
        <f t="shared" si="697"/>
        <v>3.7872546584461061E-4</v>
      </c>
      <c r="K1931" s="4">
        <f t="shared" si="699"/>
        <v>8.3122861984081457E-4</v>
      </c>
      <c r="L1931" s="4">
        <f t="shared" ref="L1931:L1994" si="709">(SUM(D1922:D1930)/9-D1930)/D1930</f>
        <v>-3.1893821337218306E-3</v>
      </c>
      <c r="M1931" s="4">
        <f t="shared" si="702"/>
        <v>2.5362012773338981E-3</v>
      </c>
      <c r="N1931" s="4">
        <f t="shared" ref="N1931:N1994" si="710">(D1931-G1931)/G1931</f>
        <v>6.4919936680072603E-3</v>
      </c>
      <c r="O1931" s="4">
        <f t="shared" si="689"/>
        <v>3.9203343000470559E-3</v>
      </c>
      <c r="P1931" s="4">
        <f t="shared" si="690"/>
        <v>0.13657015590200444</v>
      </c>
      <c r="T1931" s="4"/>
      <c r="U1931" s="4">
        <f t="shared" si="703"/>
        <v>-3.3249144793631464E-3</v>
      </c>
      <c r="V1931" s="4">
        <f t="shared" si="704"/>
        <v>-1.329166533456955E-2</v>
      </c>
      <c r="W1931" s="4">
        <f t="shared" si="705"/>
        <v>7.35549935229164E-3</v>
      </c>
      <c r="X1931" s="4">
        <f t="shared" ref="X1931:X1994" si="711">(F1931-F1926)/F1926</f>
        <v>7.9228319631940436E-3</v>
      </c>
      <c r="Y1931" s="4">
        <f t="shared" si="700"/>
        <v>-1.1647963756965177E-2</v>
      </c>
      <c r="Z1931" s="4">
        <f t="shared" si="701"/>
        <v>-5.4161573266001788E-3</v>
      </c>
      <c r="AA1931" s="4">
        <f t="shared" si="694"/>
        <v>4.0061284666291132E-3</v>
      </c>
      <c r="AB1931" s="4">
        <f t="shared" si="695"/>
        <v>4.0061284666291132E-3</v>
      </c>
      <c r="AC1931" s="2">
        <f t="shared" si="706"/>
        <v>3.3352624496370254E-3</v>
      </c>
      <c r="AD1931" s="3">
        <f t="shared" si="707"/>
        <v>4068.9435909336098</v>
      </c>
    </row>
    <row r="1932" spans="1:30" x14ac:dyDescent="0.3">
      <c r="A1932" s="1">
        <f t="shared" si="692"/>
        <v>36</v>
      </c>
      <c r="B1932" s="1">
        <f t="shared" si="691"/>
        <v>2</v>
      </c>
      <c r="C1932" s="5">
        <v>41884</v>
      </c>
      <c r="D1932" s="3">
        <v>4095.81</v>
      </c>
      <c r="E1932" s="3">
        <v>4093.12</v>
      </c>
      <c r="F1932" s="3">
        <f t="shared" si="698"/>
        <v>4077.8980000000001</v>
      </c>
      <c r="G1932" s="3">
        <f t="shared" si="708"/>
        <v>4063.7580000000003</v>
      </c>
      <c r="H1932" s="4">
        <f t="shared" si="693"/>
        <v>3.245512619532842E-3</v>
      </c>
      <c r="I1932" s="4">
        <f t="shared" si="696"/>
        <v>2.5866123216805007E-3</v>
      </c>
      <c r="J1932" s="4">
        <f t="shared" si="697"/>
        <v>6.5890029785234134E-4</v>
      </c>
      <c r="K1932" s="4">
        <f t="shared" si="699"/>
        <v>-2.2387913466060199E-3</v>
      </c>
      <c r="L1932" s="4">
        <f t="shared" si="709"/>
        <v>-5.4777721168415838E-3</v>
      </c>
      <c r="M1932" s="4">
        <f t="shared" si="702"/>
        <v>4.3924590561117043E-3</v>
      </c>
      <c r="N1932" s="4">
        <f t="shared" si="710"/>
        <v>7.8872806894504238E-3</v>
      </c>
      <c r="O1932" s="4">
        <f t="shared" ref="O1932:O1995" si="712">(F1932-G1932)/D1932</f>
        <v>3.4523085787670506E-3</v>
      </c>
      <c r="P1932" s="4">
        <f t="shared" si="690"/>
        <v>0.1402589086859688</v>
      </c>
      <c r="T1932" s="4"/>
      <c r="U1932" s="4">
        <f t="shared" si="703"/>
        <v>-3.6937607775513227E-3</v>
      </c>
      <c r="V1932" s="4">
        <f t="shared" si="704"/>
        <v>-1.3656823169775865E-2</v>
      </c>
      <c r="W1932" s="4">
        <f t="shared" si="705"/>
        <v>6.9650004425344256E-3</v>
      </c>
      <c r="X1932" s="4">
        <f t="shared" si="711"/>
        <v>6.9833747281842877E-3</v>
      </c>
      <c r="Y1932" s="4">
        <f t="shared" si="700"/>
        <v>-1.4679704172708242E-2</v>
      </c>
      <c r="Z1932" s="4">
        <f t="shared" si="701"/>
        <v>-8.4670136228444538E-3</v>
      </c>
      <c r="AA1932" s="4">
        <f t="shared" si="694"/>
        <v>3.245512619532842E-3</v>
      </c>
      <c r="AB1932" s="4">
        <f t="shared" si="695"/>
        <v>3.245512619532842E-3</v>
      </c>
      <c r="AC1932" s="2">
        <f t="shared" si="706"/>
        <v>4.3729907826761906E-3</v>
      </c>
      <c r="AD1932" s="3">
        <f t="shared" si="707"/>
        <v>4077.899060622407</v>
      </c>
    </row>
    <row r="1933" spans="1:30" x14ac:dyDescent="0.3">
      <c r="A1933" s="1">
        <f t="shared" si="692"/>
        <v>36</v>
      </c>
      <c r="B1933" s="1">
        <f t="shared" si="691"/>
        <v>3</v>
      </c>
      <c r="C1933" s="5">
        <v>41885</v>
      </c>
      <c r="D1933" s="3">
        <v>4070.96</v>
      </c>
      <c r="E1933" s="3">
        <v>4103.97</v>
      </c>
      <c r="F1933" s="3">
        <f t="shared" si="698"/>
        <v>4077.7559999999999</v>
      </c>
      <c r="G1933" s="3">
        <f t="shared" si="708"/>
        <v>4066.8409999999994</v>
      </c>
      <c r="H1933" s="4">
        <f t="shared" si="693"/>
        <v>-6.0671759676351952E-3</v>
      </c>
      <c r="I1933" s="4">
        <f t="shared" si="696"/>
        <v>1.9922799153281791E-3</v>
      </c>
      <c r="J1933" s="4">
        <f t="shared" si="697"/>
        <v>-8.0594558829633744E-3</v>
      </c>
      <c r="K1933" s="4">
        <f t="shared" si="699"/>
        <v>-3.9931051489204865E-3</v>
      </c>
      <c r="L1933" s="4">
        <f t="shared" si="709"/>
        <v>-7.184578060668521E-3</v>
      </c>
      <c r="M1933" s="4">
        <f t="shared" si="702"/>
        <v>-1.6666029061081198E-3</v>
      </c>
      <c r="N1933" s="4">
        <f t="shared" si="710"/>
        <v>1.0128254337950751E-3</v>
      </c>
      <c r="O1933" s="4">
        <f t="shared" si="712"/>
        <v>2.6811857645372143E-3</v>
      </c>
      <c r="P1933" s="4">
        <f t="shared" si="690"/>
        <v>0.13334075723830735</v>
      </c>
      <c r="T1933" s="4"/>
      <c r="U1933" s="4">
        <f t="shared" si="703"/>
        <v>-5.8938280828456091E-3</v>
      </c>
      <c r="V1933" s="4">
        <f t="shared" si="704"/>
        <v>-1.5834889802017138E-2</v>
      </c>
      <c r="W1933" s="4">
        <f t="shared" si="705"/>
        <v>-1.7437562474366449E-4</v>
      </c>
      <c r="X1933" s="4">
        <f t="shared" si="711"/>
        <v>5.3822480982149042E-3</v>
      </c>
      <c r="Y1933" s="4">
        <f t="shared" si="700"/>
        <v>-1.64121437380861E-2</v>
      </c>
      <c r="Z1933" s="4">
        <f t="shared" si="701"/>
        <v>-1.021037665236049E-2</v>
      </c>
      <c r="AA1933" s="4">
        <f t="shared" si="694"/>
        <v>-6.0671759676351952E-3</v>
      </c>
      <c r="AB1933" s="4">
        <f t="shared" si="695"/>
        <v>-6.0671759676351952E-3</v>
      </c>
      <c r="AC1933" s="2">
        <f t="shared" si="706"/>
        <v>-1.1363512328636037E-3</v>
      </c>
      <c r="AD1933" s="3">
        <f t="shared" si="707"/>
        <v>4075.5860404149385</v>
      </c>
    </row>
    <row r="1934" spans="1:30" x14ac:dyDescent="0.3">
      <c r="A1934" s="1">
        <f t="shared" si="692"/>
        <v>36</v>
      </c>
      <c r="B1934" s="1">
        <f t="shared" si="691"/>
        <v>4</v>
      </c>
      <c r="C1934" s="5">
        <v>41886</v>
      </c>
      <c r="D1934" s="3">
        <v>4066.13</v>
      </c>
      <c r="E1934" s="3">
        <v>4078.82</v>
      </c>
      <c r="F1934" s="3">
        <f t="shared" si="698"/>
        <v>4076.346</v>
      </c>
      <c r="G1934" s="3">
        <f t="shared" si="708"/>
        <v>4069.3840000000005</v>
      </c>
      <c r="H1934" s="4">
        <f t="shared" si="693"/>
        <v>-1.1864523355670229E-3</v>
      </c>
      <c r="I1934" s="4">
        <f t="shared" si="696"/>
        <v>1.9307485212333522E-3</v>
      </c>
      <c r="J1934" s="4">
        <f t="shared" si="697"/>
        <v>-3.1172008568003751E-3</v>
      </c>
      <c r="K1934" s="4">
        <f t="shared" si="699"/>
        <v>1.9503999056732565E-3</v>
      </c>
      <c r="L1934" s="4">
        <f t="shared" si="709"/>
        <v>-2.9831893323537212E-4</v>
      </c>
      <c r="M1934" s="4">
        <f t="shared" si="702"/>
        <v>-2.506166061467769E-3</v>
      </c>
      <c r="N1934" s="4">
        <f t="shared" si="710"/>
        <v>-7.9962962453294158E-4</v>
      </c>
      <c r="O1934" s="4">
        <f t="shared" si="712"/>
        <v>1.7121931664751335E-3</v>
      </c>
      <c r="P1934" s="4">
        <f t="shared" si="690"/>
        <v>0.13199610244988866</v>
      </c>
      <c r="T1934" s="4"/>
      <c r="U1934" s="4">
        <f t="shared" si="703"/>
        <v>5.4532591821088877E-4</v>
      </c>
      <c r="V1934" s="4">
        <f t="shared" si="704"/>
        <v>-9.4601273409712257E-3</v>
      </c>
      <c r="W1934" s="4">
        <f t="shared" si="705"/>
        <v>-1.7308343849276799E-3</v>
      </c>
      <c r="X1934" s="4">
        <f t="shared" si="711"/>
        <v>3.4275119620758203E-3</v>
      </c>
      <c r="Y1934" s="4">
        <f t="shared" si="700"/>
        <v>-1.0542747225320134E-2</v>
      </c>
      <c r="Z1934" s="4">
        <f t="shared" si="701"/>
        <v>-4.3039721286942945E-3</v>
      </c>
      <c r="AA1934" s="4">
        <f t="shared" si="694"/>
        <v>-1.1864523355670229E-3</v>
      </c>
      <c r="AB1934" s="4">
        <f t="shared" si="695"/>
        <v>-1.1864523355670229E-3</v>
      </c>
      <c r="AC1934" s="2">
        <f t="shared" si="706"/>
        <v>-1.5503751585149094E-3</v>
      </c>
      <c r="AD1934" s="3">
        <f t="shared" si="707"/>
        <v>4072.4340269432923</v>
      </c>
    </row>
    <row r="1935" spans="1:30" x14ac:dyDescent="0.3">
      <c r="A1935" s="1">
        <f t="shared" si="692"/>
        <v>36</v>
      </c>
      <c r="B1935" s="1">
        <f t="shared" si="691"/>
        <v>5</v>
      </c>
      <c r="C1935" s="5">
        <v>41887</v>
      </c>
      <c r="D1935" s="3">
        <v>4089.92</v>
      </c>
      <c r="E1935" s="3">
        <v>4067.37</v>
      </c>
      <c r="F1935" s="3">
        <f t="shared" si="698"/>
        <v>4081.0759999999996</v>
      </c>
      <c r="G1935" s="3">
        <f t="shared" si="708"/>
        <v>4073.6729999999998</v>
      </c>
      <c r="H1935" s="4">
        <f t="shared" si="693"/>
        <v>5.8507721100899291E-3</v>
      </c>
      <c r="I1935" s="4">
        <f t="shared" si="696"/>
        <v>3.0495827728080056E-4</v>
      </c>
      <c r="J1935" s="4">
        <f t="shared" si="697"/>
        <v>5.5458138328091282E-3</v>
      </c>
      <c r="K1935" s="4">
        <f t="shared" si="699"/>
        <v>3.131970694493209E-3</v>
      </c>
      <c r="L1935" s="4">
        <f t="shared" si="709"/>
        <v>1.4111151826865865E-3</v>
      </c>
      <c r="M1935" s="4">
        <f t="shared" si="702"/>
        <v>2.1670755457630555E-3</v>
      </c>
      <c r="N1935" s="4">
        <f t="shared" si="710"/>
        <v>3.9882926292808237E-3</v>
      </c>
      <c r="O1935" s="4">
        <f t="shared" si="712"/>
        <v>1.8100598544714304E-3</v>
      </c>
      <c r="P1935" s="4">
        <f t="shared" si="690"/>
        <v>0.13861915367483299</v>
      </c>
      <c r="T1935" s="4"/>
      <c r="U1935" s="4">
        <f t="shared" si="703"/>
        <v>3.443077324135546E-5</v>
      </c>
      <c r="V1935" s="4">
        <f t="shared" si="704"/>
        <v>-9.9659135344910242E-3</v>
      </c>
      <c r="W1935" s="4">
        <f t="shared" si="705"/>
        <v>5.8161410826138181E-3</v>
      </c>
      <c r="X1935" s="4">
        <f t="shared" si="711"/>
        <v>3.6411748359061356E-3</v>
      </c>
      <c r="Y1935" s="4">
        <f t="shared" si="700"/>
        <v>-9.3759092393533618E-3</v>
      </c>
      <c r="Z1935" s="4">
        <f t="shared" si="701"/>
        <v>-3.1297769378069843E-3</v>
      </c>
      <c r="AA1935" s="4">
        <f t="shared" si="694"/>
        <v>5.8507721100899291E-3</v>
      </c>
      <c r="AB1935" s="4">
        <f t="shared" si="695"/>
        <v>5.8507721100899291E-3</v>
      </c>
      <c r="AC1935" s="2">
        <f t="shared" si="706"/>
        <v>2.8502551079575842E-3</v>
      </c>
      <c r="AD1935" s="3">
        <f t="shared" si="707"/>
        <v>4078.2626846288622</v>
      </c>
    </row>
    <row r="1936" spans="1:30" x14ac:dyDescent="0.3">
      <c r="A1936" s="1">
        <f t="shared" si="692"/>
        <v>37</v>
      </c>
      <c r="B1936" s="1">
        <f t="shared" si="691"/>
        <v>1</v>
      </c>
      <c r="C1936" s="5">
        <v>41890</v>
      </c>
      <c r="D1936" s="3">
        <v>4095.47</v>
      </c>
      <c r="E1936" s="3">
        <v>4086.52</v>
      </c>
      <c r="F1936" s="3">
        <f t="shared" si="698"/>
        <v>4083.6580000000004</v>
      </c>
      <c r="G1936" s="3">
        <f t="shared" si="708"/>
        <v>4077.9450000000006</v>
      </c>
      <c r="H1936" s="4">
        <f t="shared" si="693"/>
        <v>1.3569947578436076E-3</v>
      </c>
      <c r="I1936" s="4">
        <f t="shared" si="696"/>
        <v>-8.3131210390425506E-4</v>
      </c>
      <c r="J1936" s="4">
        <f t="shared" si="697"/>
        <v>2.1883068617478624E-3</v>
      </c>
      <c r="K1936" s="4">
        <f t="shared" si="699"/>
        <v>-2.253100305140367E-3</v>
      </c>
      <c r="L1936" s="4">
        <f t="shared" si="709"/>
        <v>-3.4040328960522428E-3</v>
      </c>
      <c r="M1936" s="4">
        <f t="shared" si="702"/>
        <v>2.8925047102375963E-3</v>
      </c>
      <c r="N1936" s="4">
        <f t="shared" si="710"/>
        <v>4.2975076907607089E-3</v>
      </c>
      <c r="O1936" s="4">
        <f t="shared" si="712"/>
        <v>1.3949558902884745E-3</v>
      </c>
      <c r="P1936" s="4">
        <f t="shared" si="690"/>
        <v>0.14016425389755005</v>
      </c>
      <c r="T1936" s="4"/>
      <c r="U1936" s="4">
        <f t="shared" si="703"/>
        <v>-1.7995462013927234E-3</v>
      </c>
      <c r="V1936" s="4">
        <f t="shared" si="704"/>
        <v>-1.1781550739378826E-2</v>
      </c>
      <c r="W1936" s="4">
        <f t="shared" si="705"/>
        <v>3.1622315409938506E-3</v>
      </c>
      <c r="X1936" s="4">
        <f t="shared" si="711"/>
        <v>2.8058322806756553E-3</v>
      </c>
      <c r="Y1936" s="4">
        <f t="shared" si="700"/>
        <v>-1.4693834715300755E-2</v>
      </c>
      <c r="Z1936" s="4">
        <f t="shared" si="701"/>
        <v>-8.4812332620371137E-3</v>
      </c>
      <c r="AA1936" s="4">
        <f t="shared" si="694"/>
        <v>1.3569947578436076E-3</v>
      </c>
      <c r="AB1936" s="4">
        <f t="shared" si="695"/>
        <v>1.3569947578436076E-3</v>
      </c>
      <c r="AC1936" s="2">
        <f t="shared" si="706"/>
        <v>2.8010322577769957E-3</v>
      </c>
      <c r="AD1936" s="3">
        <f t="shared" si="707"/>
        <v>4083.9984564192418</v>
      </c>
    </row>
    <row r="1937" spans="1:30" x14ac:dyDescent="0.3">
      <c r="A1937" s="1">
        <f t="shared" si="692"/>
        <v>37</v>
      </c>
      <c r="B1937" s="1">
        <f t="shared" si="691"/>
        <v>2</v>
      </c>
      <c r="C1937" s="5">
        <v>41891</v>
      </c>
      <c r="D1937" s="3">
        <v>4061.88</v>
      </c>
      <c r="E1937" s="3">
        <v>4094.02</v>
      </c>
      <c r="F1937" s="3">
        <f t="shared" si="698"/>
        <v>4076.8720000000003</v>
      </c>
      <c r="G1937" s="3">
        <f t="shared" si="708"/>
        <v>4077.3849999999998</v>
      </c>
      <c r="H1937" s="4">
        <f t="shared" si="693"/>
        <v>-8.2017448546808282E-3</v>
      </c>
      <c r="I1937" s="4">
        <f t="shared" si="696"/>
        <v>-3.5404971834730037E-4</v>
      </c>
      <c r="J1937" s="4">
        <f t="shared" si="697"/>
        <v>-7.8476951363335278E-3</v>
      </c>
      <c r="K1937" s="4">
        <f t="shared" si="699"/>
        <v>-3.6259574603158878E-3</v>
      </c>
      <c r="L1937" s="4">
        <f t="shared" si="709"/>
        <v>-3.9952001167685384E-3</v>
      </c>
      <c r="M1937" s="4">
        <f t="shared" si="702"/>
        <v>-3.6773290895569417E-3</v>
      </c>
      <c r="N1937" s="4">
        <f t="shared" si="710"/>
        <v>-3.8026823564612259E-3</v>
      </c>
      <c r="O1937" s="4">
        <f t="shared" si="712"/>
        <v>-1.2629619781959713E-4</v>
      </c>
      <c r="P1937" s="4">
        <f t="shared" si="690"/>
        <v>0.13081291759465483</v>
      </c>
      <c r="T1937" s="4"/>
      <c r="U1937" s="4">
        <f t="shared" si="703"/>
        <v>8.301855464699913E-5</v>
      </c>
      <c r="V1937" s="4">
        <f t="shared" si="704"/>
        <v>-9.9178116308994303E-3</v>
      </c>
      <c r="W1937" s="4">
        <f t="shared" si="705"/>
        <v>-8.2840756773385083E-3</v>
      </c>
      <c r="X1937" s="4">
        <f t="shared" si="711"/>
        <v>-2.5160021167764372E-4</v>
      </c>
      <c r="Y1937" s="4">
        <f t="shared" si="700"/>
        <v>-1.6049573950835682E-2</v>
      </c>
      <c r="Z1937" s="4">
        <f t="shared" si="701"/>
        <v>-9.845520772049211E-3</v>
      </c>
      <c r="AA1937" s="4">
        <f t="shared" si="694"/>
        <v>-8.2017448546808282E-3</v>
      </c>
      <c r="AB1937" s="4">
        <f t="shared" si="695"/>
        <v>-8.2017448546808282E-3</v>
      </c>
      <c r="AC1937" s="2">
        <f t="shared" si="706"/>
        <v>-3.6302494443036172E-3</v>
      </c>
      <c r="AD1937" s="3">
        <f t="shared" si="707"/>
        <v>4076.6256376128281</v>
      </c>
    </row>
    <row r="1938" spans="1:30" x14ac:dyDescent="0.3">
      <c r="A1938" s="1">
        <f t="shared" si="692"/>
        <v>37</v>
      </c>
      <c r="B1938" s="1">
        <f t="shared" si="691"/>
        <v>3</v>
      </c>
      <c r="C1938" s="5">
        <v>41892</v>
      </c>
      <c r="D1938" s="3">
        <v>4094.97</v>
      </c>
      <c r="E1938" s="3">
        <v>4063.85</v>
      </c>
      <c r="F1938" s="3">
        <f t="shared" si="698"/>
        <v>4081.6740000000004</v>
      </c>
      <c r="G1938" s="3">
        <f t="shared" si="708"/>
        <v>4079.7150000000001</v>
      </c>
      <c r="H1938" s="4">
        <f t="shared" si="693"/>
        <v>8.1464740465005594E-3</v>
      </c>
      <c r="I1938" s="4">
        <f t="shared" si="696"/>
        <v>4.8499709494120944E-4</v>
      </c>
      <c r="J1938" s="4">
        <f t="shared" si="697"/>
        <v>7.6614769515593499E-3</v>
      </c>
      <c r="K1938" s="4">
        <f t="shared" si="699"/>
        <v>4.054772666843987E-3</v>
      </c>
      <c r="L1938" s="4">
        <f t="shared" si="709"/>
        <v>3.9735294986557633E-3</v>
      </c>
      <c r="M1938" s="4">
        <f t="shared" si="702"/>
        <v>3.2574870016565177E-3</v>
      </c>
      <c r="N1938" s="4">
        <f t="shared" si="710"/>
        <v>3.7392317845731022E-3</v>
      </c>
      <c r="O1938" s="4">
        <f t="shared" si="712"/>
        <v>4.7839178309005623E-4</v>
      </c>
      <c r="P1938" s="4">
        <f t="shared" si="690"/>
        <v>0.14002505567928725</v>
      </c>
      <c r="T1938" s="4"/>
      <c r="U1938" s="4">
        <f t="shared" si="703"/>
        <v>2.2354180822673065E-3</v>
      </c>
      <c r="V1938" s="4">
        <f t="shared" si="704"/>
        <v>-7.7869360985554003E-3</v>
      </c>
      <c r="W1938" s="4">
        <f t="shared" si="705"/>
        <v>5.8978717550650858E-3</v>
      </c>
      <c r="X1938" s="4">
        <f t="shared" si="711"/>
        <v>9.6082257006073317E-4</v>
      </c>
      <c r="Y1938" s="4">
        <f t="shared" si="700"/>
        <v>-8.4646135260094246E-3</v>
      </c>
      <c r="Z1938" s="4">
        <f t="shared" si="701"/>
        <v>-2.2127352773934667E-3</v>
      </c>
      <c r="AA1938" s="4">
        <f t="shared" si="694"/>
        <v>8.1464740465005594E-3</v>
      </c>
      <c r="AB1938" s="4">
        <f t="shared" si="695"/>
        <v>8.1464740465005594E-3</v>
      </c>
      <c r="AC1938" s="2">
        <f t="shared" si="706"/>
        <v>2.9864870621227973E-3</v>
      </c>
      <c r="AD1938" s="3">
        <f t="shared" si="707"/>
        <v>4082.7404250752188</v>
      </c>
    </row>
    <row r="1939" spans="1:30" x14ac:dyDescent="0.3">
      <c r="A1939" s="1">
        <f t="shared" si="692"/>
        <v>37</v>
      </c>
      <c r="B1939" s="1">
        <f t="shared" si="691"/>
        <v>4</v>
      </c>
      <c r="C1939" s="5">
        <v>41893</v>
      </c>
      <c r="D1939" s="3">
        <v>4092.65</v>
      </c>
      <c r="E1939" s="3">
        <v>4077.69</v>
      </c>
      <c r="F1939" s="3">
        <f t="shared" si="698"/>
        <v>4086.9780000000001</v>
      </c>
      <c r="G1939" s="3">
        <f t="shared" si="708"/>
        <v>4081.6620000000003</v>
      </c>
      <c r="H1939" s="4">
        <f t="shared" si="693"/>
        <v>-5.6654871708454739E-4</v>
      </c>
      <c r="I1939" s="4">
        <f t="shared" si="696"/>
        <v>-4.2198111341474409E-3</v>
      </c>
      <c r="J1939" s="4">
        <f t="shared" si="697"/>
        <v>3.6532624170628938E-3</v>
      </c>
      <c r="K1939" s="4">
        <f t="shared" si="699"/>
        <v>-2.2979411326578352E-3</v>
      </c>
      <c r="L1939" s="4">
        <f t="shared" si="709"/>
        <v>-3.5479842071830955E-3</v>
      </c>
      <c r="M1939" s="4">
        <f t="shared" si="702"/>
        <v>1.3878224937839219E-3</v>
      </c>
      <c r="N1939" s="4">
        <f t="shared" si="710"/>
        <v>2.692040644227726E-3</v>
      </c>
      <c r="O1939" s="4">
        <f t="shared" si="712"/>
        <v>1.2989139066374607E-3</v>
      </c>
      <c r="P1939" s="4">
        <f t="shared" si="690"/>
        <v>0.13937917594654792</v>
      </c>
      <c r="T1939" s="4"/>
      <c r="U1939" s="4">
        <f t="shared" si="703"/>
        <v>-7.042786638241475E-3</v>
      </c>
      <c r="V1939" s="4">
        <f t="shared" si="704"/>
        <v>-1.6972358771859111E-2</v>
      </c>
      <c r="W1939" s="4">
        <f t="shared" si="705"/>
        <v>6.5221721882969758E-3</v>
      </c>
      <c r="X1939" s="4">
        <f t="shared" si="711"/>
        <v>2.6082182425142667E-3</v>
      </c>
      <c r="Y1939" s="4">
        <f t="shared" si="700"/>
        <v>-1.4738116430255617E-2</v>
      </c>
      <c r="Z1939" s="4">
        <f t="shared" si="701"/>
        <v>-8.5257941842642182E-3</v>
      </c>
      <c r="AA1939" s="4">
        <f t="shared" si="694"/>
        <v>-5.6654871708454739E-4</v>
      </c>
      <c r="AB1939" s="4">
        <f t="shared" si="695"/>
        <v>-5.6654871708454739E-4</v>
      </c>
      <c r="AC1939" s="2">
        <f t="shared" si="706"/>
        <v>1.6142067567926331E-3</v>
      </c>
      <c r="AD1939" s="3">
        <f t="shared" si="707"/>
        <v>4086.0436167168127</v>
      </c>
    </row>
    <row r="1940" spans="1:30" x14ac:dyDescent="0.3">
      <c r="A1940" s="1">
        <f t="shared" si="692"/>
        <v>37</v>
      </c>
      <c r="B1940" s="1">
        <f t="shared" si="691"/>
        <v>5</v>
      </c>
      <c r="C1940" s="5">
        <v>41894</v>
      </c>
      <c r="D1940" s="3">
        <v>4069.23</v>
      </c>
      <c r="E1940" s="3">
        <v>4087.16</v>
      </c>
      <c r="F1940" s="3">
        <f t="shared" si="698"/>
        <v>4082.84</v>
      </c>
      <c r="G1940" s="3">
        <f t="shared" si="708"/>
        <v>4081.9580000000001</v>
      </c>
      <c r="H1940" s="4">
        <f t="shared" si="693"/>
        <v>-5.7224536669395311E-3</v>
      </c>
      <c r="I1940" s="4">
        <f t="shared" si="696"/>
        <v>-1.3414291473740087E-3</v>
      </c>
      <c r="J1940" s="4">
        <f t="shared" si="697"/>
        <v>-4.3810245195655224E-3</v>
      </c>
      <c r="K1940" s="4">
        <f t="shared" si="699"/>
        <v>-1.5656115230963446E-3</v>
      </c>
      <c r="L1940" s="4">
        <f t="shared" si="709"/>
        <v>-2.2669365271346994E-3</v>
      </c>
      <c r="M1940" s="4">
        <f t="shared" si="702"/>
        <v>-3.3334639613602605E-3</v>
      </c>
      <c r="N1940" s="4">
        <f t="shared" si="710"/>
        <v>-3.1181114553359111E-3</v>
      </c>
      <c r="O1940" s="4">
        <f t="shared" si="712"/>
        <v>2.1674862320391372E-4</v>
      </c>
      <c r="P1940" s="4">
        <f t="shared" si="690"/>
        <v>0.13285913140311806</v>
      </c>
      <c r="T1940" s="4"/>
      <c r="U1940" s="4">
        <f t="shared" si="703"/>
        <v>-6.6704946672694178E-4</v>
      </c>
      <c r="V1940" s="4">
        <f t="shared" si="704"/>
        <v>-1.0660378972059632E-2</v>
      </c>
      <c r="W1940" s="4">
        <f t="shared" si="705"/>
        <v>-5.0587786558172415E-3</v>
      </c>
      <c r="X1940" s="4">
        <f t="shared" si="711"/>
        <v>4.3223894874797199E-4</v>
      </c>
      <c r="Y1940" s="4">
        <f t="shared" si="700"/>
        <v>-1.4014918112583893E-2</v>
      </c>
      <c r="Z1940" s="4">
        <f t="shared" si="701"/>
        <v>-7.7980359205801373E-3</v>
      </c>
      <c r="AA1940" s="4">
        <f t="shared" si="694"/>
        <v>-5.7224536669395311E-3</v>
      </c>
      <c r="AB1940" s="4">
        <f t="shared" si="695"/>
        <v>-5.7224536669395311E-3</v>
      </c>
      <c r="AC1940" s="2">
        <f t="shared" si="706"/>
        <v>-2.7545943117515529E-3</v>
      </c>
      <c r="AD1940" s="3">
        <f t="shared" si="707"/>
        <v>4080.4390778112088</v>
      </c>
    </row>
    <row r="1941" spans="1:30" x14ac:dyDescent="0.3">
      <c r="A1941" s="1">
        <f t="shared" si="692"/>
        <v>38</v>
      </c>
      <c r="B1941" s="1">
        <f t="shared" si="691"/>
        <v>1</v>
      </c>
      <c r="C1941" s="5">
        <v>41897</v>
      </c>
      <c r="D1941" s="3">
        <v>4029.89</v>
      </c>
      <c r="E1941" s="3">
        <v>4070.2</v>
      </c>
      <c r="F1941" s="3">
        <f t="shared" si="698"/>
        <v>4069.7239999999997</v>
      </c>
      <c r="G1941" s="3">
        <f t="shared" si="708"/>
        <v>4076.6910000000003</v>
      </c>
      <c r="H1941" s="4">
        <f t="shared" si="693"/>
        <v>-9.6676766857612239E-3</v>
      </c>
      <c r="I1941" s="4">
        <f t="shared" si="696"/>
        <v>2.3837433617657393E-4</v>
      </c>
      <c r="J1941" s="4">
        <f t="shared" si="697"/>
        <v>-9.9060510219377979E-3</v>
      </c>
      <c r="K1941" s="4">
        <f t="shared" si="699"/>
        <v>2.5686677823568275E-3</v>
      </c>
      <c r="L1941" s="4">
        <f t="shared" si="709"/>
        <v>3.111426759143989E-3</v>
      </c>
      <c r="M1941" s="4">
        <f t="shared" si="702"/>
        <v>-9.7878873358487797E-3</v>
      </c>
      <c r="N1941" s="4">
        <f t="shared" si="710"/>
        <v>-1.1480144067823729E-2</v>
      </c>
      <c r="O1941" s="4">
        <f t="shared" si="712"/>
        <v>-1.7288313080507291E-3</v>
      </c>
      <c r="P1941" s="4">
        <f t="shared" si="690"/>
        <v>0.12190701559020041</v>
      </c>
      <c r="T1941" s="4"/>
      <c r="U1941" s="4">
        <f t="shared" si="703"/>
        <v>6.448394413685091E-3</v>
      </c>
      <c r="V1941" s="4">
        <f t="shared" si="704"/>
        <v>-3.6160895304518173E-3</v>
      </c>
      <c r="W1941" s="4">
        <f t="shared" si="705"/>
        <v>-1.6012814158081961E-2</v>
      </c>
      <c r="X1941" s="4">
        <f t="shared" si="711"/>
        <v>-3.4121368635670886E-3</v>
      </c>
      <c r="Y1941" s="4">
        <f t="shared" si="700"/>
        <v>-9.932188424405677E-3</v>
      </c>
      <c r="Z1941" s="4">
        <f t="shared" si="701"/>
        <v>-3.6895636020523731E-3</v>
      </c>
      <c r="AA1941" s="4">
        <f t="shared" si="694"/>
        <v>-9.6676766857612239E-3</v>
      </c>
      <c r="AB1941" s="4">
        <f t="shared" si="695"/>
        <v>-9.6676766857612239E-3</v>
      </c>
      <c r="AC1941" s="2">
        <f t="shared" si="706"/>
        <v>-8.3623585773986171E-3</v>
      </c>
      <c r="AD1941" s="3">
        <f t="shared" si="707"/>
        <v>4063.5893852074728</v>
      </c>
    </row>
    <row r="1942" spans="1:30" x14ac:dyDescent="0.3">
      <c r="A1942" s="1">
        <f t="shared" si="692"/>
        <v>38</v>
      </c>
      <c r="B1942" s="1">
        <f t="shared" si="691"/>
        <v>2</v>
      </c>
      <c r="C1942" s="5">
        <v>41898</v>
      </c>
      <c r="D1942" s="3">
        <v>4067.27</v>
      </c>
      <c r="E1942" s="3">
        <v>4012.53</v>
      </c>
      <c r="F1942" s="3">
        <f t="shared" si="698"/>
        <v>4070.8019999999997</v>
      </c>
      <c r="G1942" s="3">
        <f t="shared" si="708"/>
        <v>4073.8370000000004</v>
      </c>
      <c r="H1942" s="4">
        <f t="shared" si="693"/>
        <v>9.2756874257113996E-3</v>
      </c>
      <c r="I1942" s="4">
        <f t="shared" si="696"/>
        <v>-4.3078098905924662E-3</v>
      </c>
      <c r="J1942" s="4">
        <f t="shared" si="697"/>
        <v>1.3583497316303865E-2</v>
      </c>
      <c r="K1942" s="4">
        <f t="shared" si="699"/>
        <v>1.0371250828186396E-2</v>
      </c>
      <c r="L1942" s="4">
        <f t="shared" si="709"/>
        <v>1.1086324109756754E-2</v>
      </c>
      <c r="M1942" s="4">
        <f t="shared" si="702"/>
        <v>-8.6764229751279929E-4</v>
      </c>
      <c r="N1942" s="4">
        <f t="shared" si="710"/>
        <v>-1.6119938033849811E-3</v>
      </c>
      <c r="O1942" s="4">
        <f t="shared" si="712"/>
        <v>-7.4620076857468624E-4</v>
      </c>
      <c r="P1942" s="4">
        <f t="shared" si="690"/>
        <v>0.13231347438752783</v>
      </c>
      <c r="T1942" s="4"/>
      <c r="U1942" s="4">
        <f t="shared" si="703"/>
        <v>7.9381819354871312E-3</v>
      </c>
      <c r="V1942" s="4">
        <f t="shared" si="704"/>
        <v>-2.141199883867787E-3</v>
      </c>
      <c r="W1942" s="4">
        <f t="shared" si="705"/>
        <v>1.3269717470727525E-3</v>
      </c>
      <c r="X1942" s="4">
        <f t="shared" si="711"/>
        <v>-1.4888865777489748E-3</v>
      </c>
      <c r="Y1942" s="4">
        <f t="shared" si="700"/>
        <v>-2.2268944439854514E-3</v>
      </c>
      <c r="Z1942" s="4">
        <f t="shared" si="701"/>
        <v>4.0643141813188309E-3</v>
      </c>
      <c r="AA1942" s="4">
        <f t="shared" si="694"/>
        <v>9.2756874257113996E-3</v>
      </c>
      <c r="AB1942" s="4">
        <f t="shared" si="695"/>
        <v>9.2756874257113996E-3</v>
      </c>
      <c r="AC1942" s="2">
        <f t="shared" si="706"/>
        <v>6.0328996968924558E-4</v>
      </c>
      <c r="AD1942" s="3">
        <f t="shared" si="707"/>
        <v>4064.816256804982</v>
      </c>
    </row>
    <row r="1943" spans="1:30" x14ac:dyDescent="0.3">
      <c r="A1943" s="1">
        <f t="shared" si="692"/>
        <v>38</v>
      </c>
      <c r="B1943" s="1">
        <f t="shared" si="691"/>
        <v>3</v>
      </c>
      <c r="C1943" s="5">
        <v>41899</v>
      </c>
      <c r="D1943" s="3">
        <v>4073.57</v>
      </c>
      <c r="E1943" s="3">
        <v>4066.76</v>
      </c>
      <c r="F1943" s="3">
        <f t="shared" si="698"/>
        <v>4066.5219999999999</v>
      </c>
      <c r="G1943" s="3">
        <f t="shared" si="708"/>
        <v>4074.0980000000004</v>
      </c>
      <c r="H1943" s="4">
        <f t="shared" si="693"/>
        <v>1.5489505245533692E-3</v>
      </c>
      <c r="I1943" s="4">
        <f t="shared" si="696"/>
        <v>-1.253912329399729E-4</v>
      </c>
      <c r="J1943" s="4">
        <f t="shared" si="697"/>
        <v>1.6743417574933421E-3</v>
      </c>
      <c r="K1943" s="4">
        <f t="shared" si="699"/>
        <v>-6.1712155819499651E-4</v>
      </c>
      <c r="L1943" s="4">
        <f t="shared" si="709"/>
        <v>1.6931914199616019E-3</v>
      </c>
      <c r="M1943" s="4">
        <f t="shared" si="702"/>
        <v>1.7331764097182382E-3</v>
      </c>
      <c r="N1943" s="4">
        <f t="shared" si="710"/>
        <v>-1.2959923889907591E-4</v>
      </c>
      <c r="O1943" s="4">
        <f t="shared" si="712"/>
        <v>-1.8597937435714806E-3</v>
      </c>
      <c r="P1943" s="4">
        <f t="shared" si="690"/>
        <v>0.13406737193763923</v>
      </c>
      <c r="T1943" s="4"/>
      <c r="U1943" s="4">
        <f t="shared" si="703"/>
        <v>6.8104650047820323E-3</v>
      </c>
      <c r="V1943" s="4">
        <f t="shared" si="704"/>
        <v>-3.2576396452658179E-3</v>
      </c>
      <c r="W1943" s="4">
        <f t="shared" si="705"/>
        <v>-5.2259235110390647E-3</v>
      </c>
      <c r="X1943" s="4">
        <f t="shared" si="711"/>
        <v>-3.7122023953898562E-3</v>
      </c>
      <c r="Y1943" s="4">
        <f t="shared" si="700"/>
        <v>-1.3078254705848419E-2</v>
      </c>
      <c r="Z1943" s="4">
        <f t="shared" si="701"/>
        <v>-6.8554666171325726E-3</v>
      </c>
      <c r="AA1943" s="4">
        <f t="shared" si="694"/>
        <v>1.5489505245533692E-3</v>
      </c>
      <c r="AB1943" s="4">
        <f t="shared" si="695"/>
        <v>1.5489505245533692E-3</v>
      </c>
      <c r="AC1943" s="2">
        <f t="shared" si="706"/>
        <v>1.4326079573147067E-3</v>
      </c>
      <c r="AD1943" s="3">
        <f t="shared" si="707"/>
        <v>4067.7341712033217</v>
      </c>
    </row>
    <row r="1944" spans="1:30" x14ac:dyDescent="0.3">
      <c r="A1944" s="1">
        <f t="shared" si="692"/>
        <v>38</v>
      </c>
      <c r="B1944" s="1">
        <f t="shared" si="691"/>
        <v>4</v>
      </c>
      <c r="C1944" s="5">
        <v>41900</v>
      </c>
      <c r="D1944" s="3">
        <v>4103.08</v>
      </c>
      <c r="E1944" s="3">
        <v>4084.51</v>
      </c>
      <c r="F1944" s="3">
        <f t="shared" si="698"/>
        <v>4068.6080000000002</v>
      </c>
      <c r="G1944" s="3">
        <f t="shared" si="708"/>
        <v>4077.7930000000001</v>
      </c>
      <c r="H1944" s="4">
        <f t="shared" si="693"/>
        <v>7.2442599488899816E-3</v>
      </c>
      <c r="I1944" s="4">
        <f t="shared" si="696"/>
        <v>2.6856050098562328E-3</v>
      </c>
      <c r="J1944" s="4">
        <f t="shared" si="697"/>
        <v>4.5586549390337489E-3</v>
      </c>
      <c r="K1944" s="4">
        <f t="shared" si="699"/>
        <v>-3.3336851950501356E-3</v>
      </c>
      <c r="L1944" s="4">
        <f t="shared" si="709"/>
        <v>3.4695201833599454E-4</v>
      </c>
      <c r="M1944" s="4">
        <f t="shared" si="702"/>
        <v>8.4726766500974656E-3</v>
      </c>
      <c r="N1944" s="4">
        <f t="shared" si="710"/>
        <v>6.2011485134237576E-3</v>
      </c>
      <c r="O1944" s="4">
        <f t="shared" si="712"/>
        <v>-2.2385622507969491E-3</v>
      </c>
      <c r="P1944" s="4">
        <f t="shared" si="690"/>
        <v>0.14228285077951</v>
      </c>
      <c r="T1944" s="4"/>
      <c r="U1944" s="4">
        <f t="shared" si="703"/>
        <v>4.6838522475371545E-3</v>
      </c>
      <c r="V1944" s="4">
        <f t="shared" si="704"/>
        <v>-5.3629862749382251E-3</v>
      </c>
      <c r="W1944" s="4">
        <f t="shared" si="705"/>
        <v>2.5484710395464638E-3</v>
      </c>
      <c r="X1944" s="4">
        <f t="shared" si="711"/>
        <v>-4.4947636126252428E-3</v>
      </c>
      <c r="Y1944" s="4">
        <f t="shared" si="700"/>
        <v>-1.5760945978154292E-2</v>
      </c>
      <c r="Z1944" s="4">
        <f t="shared" si="701"/>
        <v>-9.555072927914984E-3</v>
      </c>
      <c r="AA1944" s="4">
        <f t="shared" si="694"/>
        <v>7.2442599488899816E-3</v>
      </c>
      <c r="AB1944" s="4">
        <f t="shared" si="695"/>
        <v>7.2442599488899816E-3</v>
      </c>
      <c r="AC1944" s="2">
        <f t="shared" si="706"/>
        <v>5.7429750003538818E-3</v>
      </c>
      <c r="AD1944" s="3">
        <f t="shared" si="707"/>
        <v>4079.5161141355479</v>
      </c>
    </row>
    <row r="1945" spans="1:30" x14ac:dyDescent="0.3">
      <c r="A1945" s="1">
        <f t="shared" si="692"/>
        <v>38</v>
      </c>
      <c r="B1945" s="1">
        <f t="shared" si="691"/>
        <v>5</v>
      </c>
      <c r="C1945" s="5">
        <v>41901</v>
      </c>
      <c r="D1945" s="3">
        <v>4100.09</v>
      </c>
      <c r="E1945" s="3">
        <v>4113.0200000000004</v>
      </c>
      <c r="F1945" s="3">
        <f t="shared" si="698"/>
        <v>4074.78</v>
      </c>
      <c r="G1945" s="3">
        <f t="shared" si="708"/>
        <v>4078.8100000000004</v>
      </c>
      <c r="H1945" s="4">
        <f t="shared" si="693"/>
        <v>-7.2872086335138038E-4</v>
      </c>
      <c r="I1945" s="4">
        <f t="shared" si="696"/>
        <v>2.4225703617771306E-3</v>
      </c>
      <c r="J1945" s="4">
        <f t="shared" si="697"/>
        <v>-3.151291225128511E-3</v>
      </c>
      <c r="K1945" s="4">
        <f t="shared" si="699"/>
        <v>-8.4393918714721766E-3</v>
      </c>
      <c r="L1945" s="4">
        <f t="shared" si="709"/>
        <v>-6.4913295486424697E-3</v>
      </c>
      <c r="M1945" s="4">
        <f t="shared" si="702"/>
        <v>6.2113782829993141E-3</v>
      </c>
      <c r="N1945" s="4">
        <f t="shared" si="710"/>
        <v>5.2172079601647894E-3</v>
      </c>
      <c r="O1945" s="4">
        <f t="shared" si="712"/>
        <v>-9.8290525329936657E-4</v>
      </c>
      <c r="P1945" s="4">
        <f t="shared" si="690"/>
        <v>0.14145044543429849</v>
      </c>
      <c r="T1945" s="4"/>
      <c r="U1945" s="4">
        <f t="shared" si="703"/>
        <v>-8.2499000750655381E-3</v>
      </c>
      <c r="V1945" s="4">
        <f t="shared" si="704"/>
        <v>-1.8167401074314922E-2</v>
      </c>
      <c r="W1945" s="4">
        <f t="shared" si="705"/>
        <v>7.5837443447532155E-3</v>
      </c>
      <c r="X1945" s="4">
        <f t="shared" si="711"/>
        <v>-1.9741160564704825E-3</v>
      </c>
      <c r="Y1945" s="4">
        <f t="shared" si="700"/>
        <v>-2.080299047656604E-2</v>
      </c>
      <c r="Z1945" s="4">
        <f t="shared" si="701"/>
        <v>-1.4628908776144667E-2</v>
      </c>
      <c r="AA1945" s="4">
        <f t="shared" si="694"/>
        <v>-7.2872086335138038E-4</v>
      </c>
      <c r="AB1945" s="4">
        <f t="shared" si="695"/>
        <v>-7.2872086335138038E-4</v>
      </c>
      <c r="AC1945" s="2">
        <f t="shared" si="706"/>
        <v>3.3452738621919304E-3</v>
      </c>
      <c r="AD1945" s="3">
        <f t="shared" si="707"/>
        <v>4086.3740760903656</v>
      </c>
    </row>
    <row r="1946" spans="1:30" x14ac:dyDescent="0.3">
      <c r="A1946" s="1">
        <f t="shared" si="692"/>
        <v>39</v>
      </c>
      <c r="B1946" s="1">
        <f t="shared" si="691"/>
        <v>1</v>
      </c>
      <c r="C1946" s="5">
        <v>41904</v>
      </c>
      <c r="D1946" s="3">
        <v>4061.23</v>
      </c>
      <c r="E1946" s="3">
        <v>4091.87</v>
      </c>
      <c r="F1946" s="3">
        <f t="shared" si="698"/>
        <v>4081.0480000000002</v>
      </c>
      <c r="G1946" s="3">
        <f t="shared" si="708"/>
        <v>4075.3860000000009</v>
      </c>
      <c r="H1946" s="4">
        <f t="shared" si="693"/>
        <v>-9.4778407303254628E-3</v>
      </c>
      <c r="I1946" s="4">
        <f t="shared" si="696"/>
        <v>-2.0048340402284474E-3</v>
      </c>
      <c r="J1946" s="4">
        <f t="shared" si="697"/>
        <v>-7.473006690097015E-3</v>
      </c>
      <c r="K1946" s="4">
        <f t="shared" si="699"/>
        <v>-3.4359001875568806E-3</v>
      </c>
      <c r="L1946" s="4">
        <f t="shared" si="709"/>
        <v>-5.6416105771119269E-3</v>
      </c>
      <c r="M1946" s="4">
        <f t="shared" si="702"/>
        <v>-4.8561055885645577E-3</v>
      </c>
      <c r="N1946" s="4">
        <f t="shared" si="710"/>
        <v>-3.4735360037063618E-3</v>
      </c>
      <c r="O1946" s="4">
        <f t="shared" si="712"/>
        <v>1.3941589124475474E-3</v>
      </c>
      <c r="P1946" s="4">
        <f t="shared" si="690"/>
        <v>0.13063195991091314</v>
      </c>
      <c r="T1946" s="4"/>
      <c r="U1946" s="4">
        <f t="shared" si="703"/>
        <v>-1.7121575380052698E-2</v>
      </c>
      <c r="V1946" s="4">
        <f t="shared" si="704"/>
        <v>-2.6950359626252227E-2</v>
      </c>
      <c r="W1946" s="4">
        <f t="shared" si="705"/>
        <v>7.776887210320914E-3</v>
      </c>
      <c r="X1946" s="4">
        <f t="shared" si="711"/>
        <v>2.7824982726102616E-3</v>
      </c>
      <c r="Y1946" s="4">
        <f t="shared" si="700"/>
        <v>-1.5861886469507525E-2</v>
      </c>
      <c r="Z1946" s="4">
        <f t="shared" si="701"/>
        <v>-9.6566498742762779E-3</v>
      </c>
      <c r="AA1946" s="4">
        <f t="shared" si="694"/>
        <v>-9.4778407303254628E-3</v>
      </c>
      <c r="AB1946" s="4">
        <f t="shared" si="695"/>
        <v>-9.4778407303254628E-3</v>
      </c>
      <c r="AC1946" s="2">
        <f t="shared" si="706"/>
        <v>-4.127497677693096E-3</v>
      </c>
      <c r="AD1946" s="3">
        <f t="shared" si="707"/>
        <v>4077.9927173935775</v>
      </c>
    </row>
    <row r="1947" spans="1:30" x14ac:dyDescent="0.3">
      <c r="A1947" s="1">
        <f t="shared" si="692"/>
        <v>39</v>
      </c>
      <c r="B1947" s="1">
        <f t="shared" si="691"/>
        <v>2</v>
      </c>
      <c r="C1947" s="5">
        <v>41905</v>
      </c>
      <c r="D1947" s="3">
        <v>4051.57</v>
      </c>
      <c r="E1947" s="3">
        <v>4045.67</v>
      </c>
      <c r="F1947" s="3">
        <f t="shared" si="698"/>
        <v>4077.9080000000004</v>
      </c>
      <c r="G1947" s="3">
        <f t="shared" si="708"/>
        <v>4074.3549999999996</v>
      </c>
      <c r="H1947" s="4">
        <f t="shared" si="693"/>
        <v>-2.3785897375917775E-3</v>
      </c>
      <c r="I1947" s="4">
        <f t="shared" si="696"/>
        <v>-3.8313515856033629E-3</v>
      </c>
      <c r="J1947" s="4">
        <f t="shared" si="697"/>
        <v>1.4527618480115853E-3</v>
      </c>
      <c r="K1947" s="4">
        <f t="shared" si="699"/>
        <v>5.7279444897235122E-3</v>
      </c>
      <c r="L1947" s="4">
        <f t="shared" si="709"/>
        <v>3.8551538983673164E-3</v>
      </c>
      <c r="M1947" s="4">
        <f t="shared" si="702"/>
        <v>-6.4587038255890499E-3</v>
      </c>
      <c r="N1947" s="4">
        <f t="shared" si="710"/>
        <v>-5.5922962039388815E-3</v>
      </c>
      <c r="O1947" s="4">
        <f t="shared" si="712"/>
        <v>8.7694399948681453E-4</v>
      </c>
      <c r="P1947" s="4">
        <f t="shared" si="690"/>
        <v>0.12794265033407576</v>
      </c>
      <c r="T1947" s="4"/>
      <c r="U1947" s="4">
        <f t="shared" si="703"/>
        <v>1.4872341630491166E-3</v>
      </c>
      <c r="V1947" s="4">
        <f t="shared" si="704"/>
        <v>-8.5276381785813933E-3</v>
      </c>
      <c r="W1947" s="4">
        <f t="shared" si="705"/>
        <v>-3.860083053251891E-3</v>
      </c>
      <c r="X1947" s="4">
        <f t="shared" si="711"/>
        <v>1.7456019722896562E-3</v>
      </c>
      <c r="Y1947" s="4">
        <f t="shared" si="700"/>
        <v>-6.8123041946869627E-3</v>
      </c>
      <c r="Z1947" s="4">
        <f t="shared" si="701"/>
        <v>-5.5000772307133082E-4</v>
      </c>
      <c r="AA1947" s="4">
        <f t="shared" si="694"/>
        <v>-2.3785897375917775E-3</v>
      </c>
      <c r="AB1947" s="4">
        <f t="shared" si="695"/>
        <v>-2.3785897375917775E-3</v>
      </c>
      <c r="AC1947" s="2">
        <f t="shared" si="706"/>
        <v>-4.3477330834840421E-3</v>
      </c>
      <c r="AD1947" s="3">
        <f t="shared" si="707"/>
        <v>4069.1851449290516</v>
      </c>
    </row>
    <row r="1948" spans="1:30" x14ac:dyDescent="0.3">
      <c r="A1948" s="1">
        <f t="shared" si="692"/>
        <v>39</v>
      </c>
      <c r="B1948" s="1">
        <f t="shared" si="691"/>
        <v>3</v>
      </c>
      <c r="C1948" s="5">
        <v>41906</v>
      </c>
      <c r="D1948" s="3">
        <v>4094.31</v>
      </c>
      <c r="E1948" s="3">
        <v>4055.42</v>
      </c>
      <c r="F1948" s="3">
        <f t="shared" si="698"/>
        <v>4082.0559999999996</v>
      </c>
      <c r="G1948" s="3">
        <f t="shared" si="708"/>
        <v>4074.2889999999998</v>
      </c>
      <c r="H1948" s="4">
        <f t="shared" si="693"/>
        <v>1.0548997055462396E-2</v>
      </c>
      <c r="I1948" s="4">
        <f t="shared" si="696"/>
        <v>9.5024891585235077E-4</v>
      </c>
      <c r="J1948" s="4">
        <f t="shared" si="697"/>
        <v>9.5987481396100447E-3</v>
      </c>
      <c r="K1948" s="4">
        <f t="shared" si="699"/>
        <v>6.7683638688211412E-3</v>
      </c>
      <c r="L1948" s="4">
        <f t="shared" si="709"/>
        <v>5.0583957439818451E-3</v>
      </c>
      <c r="M1948" s="4">
        <f t="shared" si="702"/>
        <v>3.001918640998644E-3</v>
      </c>
      <c r="N1948" s="4">
        <f t="shared" si="710"/>
        <v>4.9139862194361242E-3</v>
      </c>
      <c r="O1948" s="4">
        <f t="shared" si="712"/>
        <v>1.8970229415945117E-3</v>
      </c>
      <c r="P1948" s="4">
        <f t="shared" si="690"/>
        <v>0.13984131403118039</v>
      </c>
      <c r="T1948" s="4"/>
      <c r="U1948" s="4">
        <f t="shared" si="703"/>
        <v>5.4299938048707041E-3</v>
      </c>
      <c r="V1948" s="4">
        <f t="shared" si="704"/>
        <v>-4.6243061331780466E-3</v>
      </c>
      <c r="W1948" s="4">
        <f t="shared" si="705"/>
        <v>5.0913572124695978E-3</v>
      </c>
      <c r="X1948" s="4">
        <f t="shared" si="711"/>
        <v>3.8199719563793461E-3</v>
      </c>
      <c r="Y1948" s="4">
        <f t="shared" si="700"/>
        <v>-5.7848576258025895E-3</v>
      </c>
      <c r="Z1948" s="4">
        <f t="shared" si="701"/>
        <v>4.8391715303576266E-4</v>
      </c>
      <c r="AA1948" s="4">
        <f t="shared" si="694"/>
        <v>1.0548997055462396E-2</v>
      </c>
      <c r="AB1948" s="4">
        <f t="shared" si="695"/>
        <v>1.0548997055462396E-2</v>
      </c>
      <c r="AC1948" s="2">
        <f t="shared" si="706"/>
        <v>4.0910198252286896E-3</v>
      </c>
      <c r="AD1948" s="3">
        <f t="shared" si="707"/>
        <v>4077.5600966193679</v>
      </c>
    </row>
    <row r="1949" spans="1:30" x14ac:dyDescent="0.3">
      <c r="A1949" s="1">
        <f t="shared" si="692"/>
        <v>39</v>
      </c>
      <c r="B1949" s="1">
        <f t="shared" si="691"/>
        <v>4</v>
      </c>
      <c r="C1949" s="5">
        <v>41907</v>
      </c>
      <c r="D1949" s="3">
        <v>4007.82</v>
      </c>
      <c r="E1949" s="3">
        <v>4079.37</v>
      </c>
      <c r="F1949" s="3">
        <f t="shared" si="698"/>
        <v>4063.0039999999999</v>
      </c>
      <c r="G1949" s="3">
        <f t="shared" si="708"/>
        <v>4065.8059999999996</v>
      </c>
      <c r="H1949" s="4">
        <f t="shared" si="693"/>
        <v>-2.1124438550085309E-2</v>
      </c>
      <c r="I1949" s="4">
        <f t="shared" si="696"/>
        <v>-3.6489664925225631E-3</v>
      </c>
      <c r="J1949" s="4">
        <f t="shared" si="697"/>
        <v>-1.7475472057562745E-2</v>
      </c>
      <c r="K1949" s="4">
        <f t="shared" si="699"/>
        <v>-4.2766668864839784E-3</v>
      </c>
      <c r="L1949" s="4">
        <f t="shared" si="709"/>
        <v>-5.3882366286654238E-3</v>
      </c>
      <c r="M1949" s="4">
        <f t="shared" si="702"/>
        <v>-1.3582068833798771E-2</v>
      </c>
      <c r="N1949" s="4">
        <f t="shared" si="710"/>
        <v>-1.4261870832007093E-2</v>
      </c>
      <c r="O1949" s="4">
        <f t="shared" si="712"/>
        <v>-6.9913319460446818E-4</v>
      </c>
      <c r="P1949" s="4">
        <f t="shared" si="690"/>
        <v>0.11576280623608022</v>
      </c>
      <c r="T1949" s="4"/>
      <c r="U1949" s="4">
        <f t="shared" si="703"/>
        <v>2.1419970642183863E-3</v>
      </c>
      <c r="V1949" s="4">
        <f t="shared" si="704"/>
        <v>-7.8794229064237976E-3</v>
      </c>
      <c r="W1949" s="4">
        <f t="shared" si="705"/>
        <v>-2.3216705499283407E-2</v>
      </c>
      <c r="X1949" s="4">
        <f t="shared" si="711"/>
        <v>-1.3773752595482949E-3</v>
      </c>
      <c r="Y1949" s="4">
        <f t="shared" si="700"/>
        <v>-1.6692169793136327E-2</v>
      </c>
      <c r="Z1949" s="4">
        <f t="shared" si="701"/>
        <v>-1.0492168341624546E-2</v>
      </c>
      <c r="AA1949" s="4">
        <f t="shared" si="694"/>
        <v>-2.1124438550085309E-2</v>
      </c>
      <c r="AB1949" s="4">
        <f t="shared" si="695"/>
        <v>-2.1124438550085309E-2</v>
      </c>
      <c r="AC1949" s="2">
        <f t="shared" si="706"/>
        <v>-1.1600670126464161E-2</v>
      </c>
      <c r="AD1949" s="3">
        <f t="shared" si="707"/>
        <v>4054.3133977462458</v>
      </c>
    </row>
    <row r="1950" spans="1:30" x14ac:dyDescent="0.3">
      <c r="A1950" s="1">
        <f t="shared" si="692"/>
        <v>39</v>
      </c>
      <c r="B1950" s="1">
        <f t="shared" si="691"/>
        <v>5</v>
      </c>
      <c r="C1950" s="5">
        <v>41908</v>
      </c>
      <c r="D1950" s="3">
        <v>4053.72</v>
      </c>
      <c r="E1950" s="3">
        <v>4016.97</v>
      </c>
      <c r="F1950" s="3">
        <f t="shared" si="698"/>
        <v>4053.7300000000005</v>
      </c>
      <c r="G1950" s="3">
        <f t="shared" si="708"/>
        <v>4064.2550000000001</v>
      </c>
      <c r="H1950" s="4">
        <f t="shared" si="693"/>
        <v>1.1452610147162206E-2</v>
      </c>
      <c r="I1950" s="4">
        <f t="shared" si="696"/>
        <v>2.2830366633231122E-3</v>
      </c>
      <c r="J1950" s="4">
        <f t="shared" si="697"/>
        <v>9.1695734838390941E-3</v>
      </c>
      <c r="K1950" s="4">
        <f t="shared" si="699"/>
        <v>1.1455729049707798E-2</v>
      </c>
      <c r="L1950" s="4">
        <f t="shared" si="709"/>
        <v>1.4373289108681374E-2</v>
      </c>
      <c r="M1950" s="4">
        <f t="shared" si="702"/>
        <v>-2.466863851483208E-6</v>
      </c>
      <c r="N1950" s="4">
        <f t="shared" si="710"/>
        <v>-2.5921109772886566E-3</v>
      </c>
      <c r="O1950" s="4">
        <f t="shared" si="712"/>
        <v>-2.5963806084287116E-3</v>
      </c>
      <c r="P1950" s="4">
        <f t="shared" si="690"/>
        <v>0.12854120267260574</v>
      </c>
      <c r="T1950" s="4"/>
      <c r="U1950" s="4">
        <f t="shared" si="703"/>
        <v>2.3022491030036275E-2</v>
      </c>
      <c r="V1950" s="4">
        <f t="shared" si="704"/>
        <v>1.279226611973591E-2</v>
      </c>
      <c r="W1950" s="4">
        <f t="shared" si="705"/>
        <v>-1.1309507840071887E-2</v>
      </c>
      <c r="X1950" s="4">
        <f t="shared" si="711"/>
        <v>-5.1659230682392001E-3</v>
      </c>
      <c r="Y1950" s="4">
        <f t="shared" si="700"/>
        <v>-1.155938394802313E-3</v>
      </c>
      <c r="Z1950" s="4">
        <f t="shared" si="701"/>
        <v>5.1420228758643563E-3</v>
      </c>
      <c r="AA1950" s="4">
        <f t="shared" si="694"/>
        <v>1.1452610147162206E-2</v>
      </c>
      <c r="AB1950" s="4">
        <f t="shared" si="695"/>
        <v>1.1452610147162206E-2</v>
      </c>
      <c r="AC1950" s="2">
        <f t="shared" si="706"/>
        <v>-9.7589004049935236E-5</v>
      </c>
      <c r="AD1950" s="3">
        <f t="shared" si="707"/>
        <v>4054.1155984974971</v>
      </c>
    </row>
    <row r="1951" spans="1:30" x14ac:dyDescent="0.3">
      <c r="A1951" s="1">
        <f t="shared" si="692"/>
        <v>40</v>
      </c>
      <c r="B1951" s="1">
        <f t="shared" si="691"/>
        <v>1</v>
      </c>
      <c r="C1951" s="5">
        <v>41911</v>
      </c>
      <c r="D1951" s="3">
        <v>4047.18</v>
      </c>
      <c r="E1951" s="3">
        <v>4009.66</v>
      </c>
      <c r="F1951" s="3">
        <f t="shared" si="698"/>
        <v>4050.9199999999996</v>
      </c>
      <c r="G1951" s="3">
        <f t="shared" si="708"/>
        <v>4065.9840000000004</v>
      </c>
      <c r="H1951" s="4">
        <f t="shared" si="693"/>
        <v>-1.6133329386341345E-3</v>
      </c>
      <c r="I1951" s="4">
        <f t="shared" si="696"/>
        <v>-1.0869028941318085E-2</v>
      </c>
      <c r="J1951" s="4">
        <f t="shared" si="697"/>
        <v>9.255696002683951E-3</v>
      </c>
      <c r="K1951" s="4">
        <f t="shared" si="699"/>
        <v>-4.6007124320371953E-4</v>
      </c>
      <c r="L1951" s="4">
        <f t="shared" si="709"/>
        <v>3.5407806492145292E-3</v>
      </c>
      <c r="M1951" s="4">
        <f t="shared" si="702"/>
        <v>-9.23247064864224E-4</v>
      </c>
      <c r="N1951" s="4">
        <f t="shared" si="710"/>
        <v>-4.6247107711197442E-3</v>
      </c>
      <c r="O1951" s="4">
        <f t="shared" si="712"/>
        <v>-3.7220978557911339E-3</v>
      </c>
      <c r="P1951" s="4">
        <f t="shared" si="690"/>
        <v>0.12672048997772825</v>
      </c>
      <c r="T1951" s="4"/>
      <c r="U1951" s="4">
        <f t="shared" si="703"/>
        <v>1.8526193224988946E-3</v>
      </c>
      <c r="V1951" s="4">
        <f t="shared" si="704"/>
        <v>-8.1659068707261515E-3</v>
      </c>
      <c r="W1951" s="4">
        <f t="shared" si="705"/>
        <v>-3.4595430448411397E-3</v>
      </c>
      <c r="X1951" s="4">
        <f t="shared" si="711"/>
        <v>-7.3824174574767584E-3</v>
      </c>
      <c r="Y1951" s="4">
        <f t="shared" si="700"/>
        <v>-1.2923162624211174E-2</v>
      </c>
      <c r="Z1951" s="4">
        <f t="shared" si="701"/>
        <v>-6.6993966411862498E-3</v>
      </c>
      <c r="AA1951" s="4">
        <f t="shared" si="694"/>
        <v>-1.6133329386341345E-3</v>
      </c>
      <c r="AB1951" s="4">
        <f t="shared" si="695"/>
        <v>-1.6133329386341345E-3</v>
      </c>
      <c r="AC1951" s="2">
        <f t="shared" si="706"/>
        <v>-1.1424577932449252E-3</v>
      </c>
      <c r="AD1951" s="3">
        <f t="shared" si="707"/>
        <v>4051.8037323316648</v>
      </c>
    </row>
    <row r="1952" spans="1:30" x14ac:dyDescent="0.3">
      <c r="A1952" s="1">
        <f t="shared" si="692"/>
        <v>40</v>
      </c>
      <c r="B1952" s="1">
        <f t="shared" si="691"/>
        <v>2</v>
      </c>
      <c r="C1952" s="5">
        <v>41912</v>
      </c>
      <c r="D1952" s="3">
        <v>4049.45</v>
      </c>
      <c r="E1952" s="3">
        <v>4054.86</v>
      </c>
      <c r="F1952" s="3">
        <f t="shared" si="698"/>
        <v>4050.4960000000001</v>
      </c>
      <c r="G1952" s="3">
        <f t="shared" si="708"/>
        <v>4064.2019999999998</v>
      </c>
      <c r="H1952" s="4">
        <f t="shared" si="693"/>
        <v>5.6088436886918345E-4</v>
      </c>
      <c r="I1952" s="4">
        <f t="shared" si="696"/>
        <v>1.8976176004033157E-3</v>
      </c>
      <c r="J1952" s="4">
        <f t="shared" si="697"/>
        <v>-1.3367332315341322E-3</v>
      </c>
      <c r="K1952" s="4">
        <f t="shared" si="699"/>
        <v>8.839488236254201E-4</v>
      </c>
      <c r="L1952" s="4">
        <f t="shared" si="709"/>
        <v>4.6108923030631303E-3</v>
      </c>
      <c r="M1952" s="4">
        <f t="shared" si="702"/>
        <v>-2.5823997851134195E-4</v>
      </c>
      <c r="N1952" s="4">
        <f t="shared" si="710"/>
        <v>-3.6297408445741509E-3</v>
      </c>
      <c r="O1952" s="4">
        <f t="shared" si="712"/>
        <v>-3.3846571756657512E-3</v>
      </c>
      <c r="P1952" s="4">
        <f t="shared" si="690"/>
        <v>0.12735244988864136</v>
      </c>
      <c r="T1952" s="4"/>
      <c r="U1952" s="4">
        <f t="shared" si="703"/>
        <v>1.084705893980581E-3</v>
      </c>
      <c r="V1952" s="4">
        <f t="shared" si="704"/>
        <v>-8.9261411649592063E-3</v>
      </c>
      <c r="W1952" s="4">
        <f t="shared" si="705"/>
        <v>-5.2325394846944404E-4</v>
      </c>
      <c r="X1952" s="4">
        <f t="shared" si="711"/>
        <v>-6.7220741615554493E-3</v>
      </c>
      <c r="Y1952" s="4">
        <f t="shared" si="700"/>
        <v>-1.1595900912330058E-2</v>
      </c>
      <c r="Z1952" s="4">
        <f t="shared" si="701"/>
        <v>-5.3637662127268672E-3</v>
      </c>
      <c r="AA1952" s="4">
        <f t="shared" si="694"/>
        <v>5.6088436886918345E-4</v>
      </c>
      <c r="AB1952" s="4">
        <f t="shared" si="695"/>
        <v>5.6088436886918345E-4</v>
      </c>
      <c r="AC1952" s="2">
        <f t="shared" si="706"/>
        <v>-3.8749827452546178E-4</v>
      </c>
      <c r="AD1952" s="3">
        <f t="shared" si="707"/>
        <v>4051.0191548877769</v>
      </c>
    </row>
    <row r="1953" spans="1:30" x14ac:dyDescent="0.3">
      <c r="A1953" s="1">
        <f t="shared" si="692"/>
        <v>40</v>
      </c>
      <c r="B1953" s="1">
        <f t="shared" si="691"/>
        <v>3</v>
      </c>
      <c r="C1953" s="5">
        <v>41913</v>
      </c>
      <c r="D1953" s="3">
        <v>3984.74</v>
      </c>
      <c r="E1953" s="3">
        <v>4043.33</v>
      </c>
      <c r="F1953" s="3">
        <f t="shared" si="698"/>
        <v>4028.5819999999994</v>
      </c>
      <c r="G1953" s="3">
        <f t="shared" si="708"/>
        <v>4055.3189999999995</v>
      </c>
      <c r="H1953" s="4">
        <f t="shared" si="693"/>
        <v>-1.5979947894158474E-2</v>
      </c>
      <c r="I1953" s="4">
        <f t="shared" si="696"/>
        <v>-1.5113163516032773E-3</v>
      </c>
      <c r="J1953" s="4">
        <f t="shared" si="697"/>
        <v>-1.4468631542555198E-2</v>
      </c>
      <c r="K1953" s="4">
        <f t="shared" si="699"/>
        <v>-2.446628554495118E-3</v>
      </c>
      <c r="L1953" s="4">
        <f t="shared" si="709"/>
        <v>3.3859193498155969E-3</v>
      </c>
      <c r="M1953" s="4">
        <f t="shared" si="702"/>
        <v>-1.0882737399908863E-2</v>
      </c>
      <c r="N1953" s="4">
        <f t="shared" si="710"/>
        <v>-1.7404056253034528E-2</v>
      </c>
      <c r="O1953" s="4">
        <f t="shared" si="712"/>
        <v>-6.7098480703885527E-3</v>
      </c>
      <c r="P1953" s="4">
        <f t="shared" si="690"/>
        <v>0.10933741648106898</v>
      </c>
      <c r="T1953" s="4"/>
      <c r="U1953" s="4">
        <f t="shared" si="703"/>
        <v>1.1078047636098761E-2</v>
      </c>
      <c r="V1953" s="4">
        <f t="shared" si="704"/>
        <v>9.6726715973778393E-4</v>
      </c>
      <c r="W1953" s="4">
        <f t="shared" si="705"/>
        <v>-2.6761530025816355E-2</v>
      </c>
      <c r="X1953" s="4">
        <f t="shared" si="711"/>
        <v>-1.3099771291721664E-2</v>
      </c>
      <c r="Y1953" s="4">
        <f t="shared" si="700"/>
        <v>-1.488494989421464E-2</v>
      </c>
      <c r="Z1953" s="4">
        <f t="shared" si="701"/>
        <v>-8.6735534698853065E-3</v>
      </c>
      <c r="AA1953" s="4">
        <f t="shared" si="694"/>
        <v>-1.5979947894158474E-2</v>
      </c>
      <c r="AB1953" s="4">
        <f t="shared" si="695"/>
        <v>-1.5979947894158474E-2</v>
      </c>
      <c r="AC1953" s="2">
        <f t="shared" si="706"/>
        <v>-1.1088829699934856E-2</v>
      </c>
      <c r="AD1953" s="3">
        <f t="shared" si="707"/>
        <v>4028.9261032585182</v>
      </c>
    </row>
    <row r="1954" spans="1:30" x14ac:dyDescent="0.3">
      <c r="A1954" s="1">
        <f t="shared" si="692"/>
        <v>40</v>
      </c>
      <c r="B1954" s="1">
        <f t="shared" si="691"/>
        <v>4</v>
      </c>
      <c r="C1954" s="5">
        <v>41914</v>
      </c>
      <c r="D1954" s="3">
        <v>3985.87</v>
      </c>
      <c r="E1954" s="3">
        <v>3984.8</v>
      </c>
      <c r="F1954" s="3">
        <f t="shared" si="698"/>
        <v>4024.192</v>
      </c>
      <c r="G1954" s="3">
        <f t="shared" si="708"/>
        <v>4043.5980000000004</v>
      </c>
      <c r="H1954" s="4">
        <f t="shared" si="693"/>
        <v>2.8358186481429383E-4</v>
      </c>
      <c r="I1954" s="4">
        <f t="shared" si="696"/>
        <v>1.5057444149530503E-5</v>
      </c>
      <c r="J1954" s="4">
        <f t="shared" si="697"/>
        <v>2.6852442066476335E-4</v>
      </c>
      <c r="K1954" s="4">
        <f t="shared" si="699"/>
        <v>1.2305068837615453E-2</v>
      </c>
      <c r="L1954" s="4">
        <f t="shared" si="709"/>
        <v>1.6380547343671698E-2</v>
      </c>
      <c r="M1954" s="4">
        <f t="shared" si="702"/>
        <v>-9.5229054677311905E-3</v>
      </c>
      <c r="N1954" s="4">
        <f t="shared" si="710"/>
        <v>-1.4276394438814273E-2</v>
      </c>
      <c r="O1954" s="4">
        <f t="shared" si="712"/>
        <v>-4.8686986780804202E-3</v>
      </c>
      <c r="P1954" s="4">
        <f t="shared" si="690"/>
        <v>0.10965200445434295</v>
      </c>
      <c r="T1954" s="4"/>
      <c r="U1954" s="4">
        <f t="shared" si="703"/>
        <v>5.792096849480865E-3</v>
      </c>
      <c r="V1954" s="4">
        <f t="shared" si="704"/>
        <v>-4.2658241190139242E-3</v>
      </c>
      <c r="W1954" s="4">
        <f t="shared" si="705"/>
        <v>-5.476792869939337E-3</v>
      </c>
      <c r="X1954" s="4">
        <f t="shared" si="711"/>
        <v>-9.5525379743657407E-3</v>
      </c>
      <c r="Y1954" s="4">
        <f t="shared" si="700"/>
        <v>-3.1718887856434057E-4</v>
      </c>
      <c r="Z1954" s="4">
        <f t="shared" si="701"/>
        <v>5.9860609172807241E-3</v>
      </c>
      <c r="AA1954" s="4">
        <f t="shared" si="694"/>
        <v>2.8358186481429383E-4</v>
      </c>
      <c r="AB1954" s="4">
        <f t="shared" si="695"/>
        <v>2.8358186481429383E-4</v>
      </c>
      <c r="AC1954" s="2">
        <f t="shared" si="706"/>
        <v>-7.2014563543247789E-3</v>
      </c>
      <c r="AD1954" s="3">
        <f t="shared" si="707"/>
        <v>4014.5740688390124</v>
      </c>
    </row>
    <row r="1955" spans="1:30" x14ac:dyDescent="0.3">
      <c r="A1955" s="1">
        <f t="shared" si="692"/>
        <v>40</v>
      </c>
      <c r="B1955" s="1">
        <f t="shared" si="691"/>
        <v>5</v>
      </c>
      <c r="C1955" s="5">
        <v>41915</v>
      </c>
      <c r="D1955" s="3">
        <v>4027.31</v>
      </c>
      <c r="E1955" s="3">
        <v>4004.75</v>
      </c>
      <c r="F1955" s="3">
        <f t="shared" si="698"/>
        <v>4018.91</v>
      </c>
      <c r="G1955" s="3">
        <f t="shared" si="708"/>
        <v>4036.3200000000006</v>
      </c>
      <c r="H1955" s="4">
        <f t="shared" si="693"/>
        <v>1.0396726436135663E-2</v>
      </c>
      <c r="I1955" s="4">
        <f t="shared" si="696"/>
        <v>4.7367325075830646E-3</v>
      </c>
      <c r="J1955" s="4">
        <f t="shared" si="697"/>
        <v>5.659993928552598E-3</v>
      </c>
      <c r="K1955" s="4">
        <f t="shared" si="699"/>
        <v>7.762420751303881E-3</v>
      </c>
      <c r="L1955" s="4">
        <f t="shared" si="709"/>
        <v>1.2908376618181706E-2</v>
      </c>
      <c r="M1955" s="4">
        <f t="shared" si="702"/>
        <v>2.0901189626043111E-3</v>
      </c>
      <c r="N1955" s="4">
        <f t="shared" si="710"/>
        <v>-2.2322313394380704E-3</v>
      </c>
      <c r="O1955" s="4">
        <f t="shared" si="712"/>
        <v>-4.3229848211338989E-3</v>
      </c>
      <c r="P1955" s="4">
        <f t="shared" si="690"/>
        <v>0.12118875278396435</v>
      </c>
      <c r="T1955" s="4"/>
      <c r="U1955" s="4">
        <f t="shared" si="703"/>
        <v>1.7022632449126517E-2</v>
      </c>
      <c r="V1955" s="4">
        <f t="shared" si="704"/>
        <v>6.8524061246351981E-3</v>
      </c>
      <c r="W1955" s="4">
        <f t="shared" si="705"/>
        <v>-6.5150035029552748E-3</v>
      </c>
      <c r="X1955" s="4">
        <f t="shared" si="711"/>
        <v>-8.5896199302865784E-3</v>
      </c>
      <c r="Y1955" s="4">
        <f t="shared" si="700"/>
        <v>-4.8031954675403308E-3</v>
      </c>
      <c r="Z1955" s="4">
        <f t="shared" si="701"/>
        <v>1.4717689363768398E-3</v>
      </c>
      <c r="AA1955" s="4">
        <f t="shared" si="694"/>
        <v>1.0396726436135663E-2</v>
      </c>
      <c r="AB1955" s="4">
        <f t="shared" si="695"/>
        <v>1.0396726436135663E-2</v>
      </c>
      <c r="AC1955" s="2">
        <f t="shared" si="706"/>
        <v>2.1082610412387912E-3</v>
      </c>
      <c r="AD1955" s="3">
        <f t="shared" si="707"/>
        <v>4018.8193792260086</v>
      </c>
    </row>
    <row r="1956" spans="1:30" x14ac:dyDescent="0.3">
      <c r="A1956" s="1">
        <f t="shared" si="692"/>
        <v>41</v>
      </c>
      <c r="B1956" s="1">
        <f t="shared" si="691"/>
        <v>1</v>
      </c>
      <c r="C1956" s="5">
        <v>41918</v>
      </c>
      <c r="D1956" s="3">
        <v>4016.27</v>
      </c>
      <c r="E1956" s="3">
        <v>4041.4</v>
      </c>
      <c r="F1956" s="3">
        <f t="shared" si="698"/>
        <v>4012.7280000000001</v>
      </c>
      <c r="G1956" s="3">
        <f t="shared" si="708"/>
        <v>4031.8239999999996</v>
      </c>
      <c r="H1956" s="4">
        <f t="shared" si="693"/>
        <v>-2.7412838842800686E-3</v>
      </c>
      <c r="I1956" s="4">
        <f t="shared" si="696"/>
        <v>3.4986132182524181E-3</v>
      </c>
      <c r="J1956" s="4">
        <f t="shared" si="697"/>
        <v>-6.2398971025324872E-3</v>
      </c>
      <c r="K1956" s="4">
        <f t="shared" si="699"/>
        <v>-3.8406529420382837E-3</v>
      </c>
      <c r="L1956" s="4">
        <f t="shared" si="709"/>
        <v>1.5499731141190047E-3</v>
      </c>
      <c r="M1956" s="4">
        <f t="shared" si="702"/>
        <v>8.8269127635860593E-4</v>
      </c>
      <c r="N1956" s="4">
        <f t="shared" si="710"/>
        <v>-3.8578072852385507E-3</v>
      </c>
      <c r="O1956" s="4">
        <f t="shared" si="712"/>
        <v>-4.7546604187466354E-3</v>
      </c>
      <c r="P1956" s="4">
        <f t="shared" si="690"/>
        <v>0.1181152561247216</v>
      </c>
      <c r="T1956" s="4"/>
      <c r="U1956" s="4">
        <f t="shared" si="703"/>
        <v>4.9338143823047867E-3</v>
      </c>
      <c r="V1956" s="4">
        <f t="shared" si="704"/>
        <v>-5.1155237615183253E-3</v>
      </c>
      <c r="W1956" s="4">
        <f t="shared" si="705"/>
        <v>-7.6374166703729153E-3</v>
      </c>
      <c r="X1956" s="4">
        <f t="shared" si="711"/>
        <v>-9.4279817917903973E-3</v>
      </c>
      <c r="Y1956" s="4">
        <f t="shared" si="700"/>
        <v>-1.6261592431539025E-2</v>
      </c>
      <c r="Z1956" s="4">
        <f t="shared" si="701"/>
        <v>-1.0058876082225374E-2</v>
      </c>
      <c r="AA1956" s="4">
        <f t="shared" si="694"/>
        <v>-2.7412838842800686E-3</v>
      </c>
      <c r="AB1956" s="4">
        <f t="shared" si="695"/>
        <v>-2.7412838842800686E-3</v>
      </c>
      <c r="AC1956" s="2">
        <f t="shared" si="706"/>
        <v>-4.2317527224826281E-4</v>
      </c>
      <c r="AD1956" s="3">
        <f t="shared" si="707"/>
        <v>4017.9695861506725</v>
      </c>
    </row>
    <row r="1957" spans="1:30" x14ac:dyDescent="0.3">
      <c r="A1957" s="1">
        <f t="shared" si="692"/>
        <v>41</v>
      </c>
      <c r="B1957" s="1">
        <f t="shared" si="691"/>
        <v>2</v>
      </c>
      <c r="C1957" s="5">
        <v>41919</v>
      </c>
      <c r="D1957" s="3">
        <v>3958.59</v>
      </c>
      <c r="E1957" s="3">
        <v>3999.25</v>
      </c>
      <c r="F1957" s="3">
        <f t="shared" si="698"/>
        <v>3994.5559999999996</v>
      </c>
      <c r="G1957" s="3">
        <f t="shared" si="708"/>
        <v>4022.5259999999994</v>
      </c>
      <c r="H1957" s="4">
        <f t="shared" si="693"/>
        <v>-1.4361584256038522E-2</v>
      </c>
      <c r="I1957" s="4">
        <f t="shared" si="696"/>
        <v>-4.2377628994066585E-3</v>
      </c>
      <c r="J1957" s="4">
        <f t="shared" si="697"/>
        <v>-1.0123821356631865E-2</v>
      </c>
      <c r="K1957" s="4">
        <f t="shared" si="699"/>
        <v>-3.167740216668664E-3</v>
      </c>
      <c r="L1957" s="4">
        <f t="shared" si="709"/>
        <v>3.3264695849630809E-3</v>
      </c>
      <c r="M1957" s="4">
        <f t="shared" si="702"/>
        <v>-9.0037541093426765E-3</v>
      </c>
      <c r="N1957" s="4">
        <f t="shared" si="710"/>
        <v>-1.5894490178559255E-2</v>
      </c>
      <c r="O1957" s="4">
        <f t="shared" si="712"/>
        <v>-7.0656471117240731E-3</v>
      </c>
      <c r="P1957" s="4">
        <f t="shared" ref="P1957:P2016" si="713">(D1957-3592)/3592</f>
        <v>0.10205734966592432</v>
      </c>
      <c r="T1957" s="4"/>
      <c r="U1957" s="4">
        <f t="shared" si="703"/>
        <v>8.261396768643502E-3</v>
      </c>
      <c r="V1957" s="4">
        <f t="shared" si="704"/>
        <v>-1.8212171990429945E-3</v>
      </c>
      <c r="W1957" s="4">
        <f t="shared" si="705"/>
        <v>-2.2437614984750935E-2</v>
      </c>
      <c r="X1957" s="4">
        <f t="shared" si="711"/>
        <v>-1.3810654300115469E-2</v>
      </c>
      <c r="Y1957" s="4">
        <f t="shared" si="700"/>
        <v>-1.5597070139154049E-2</v>
      </c>
      <c r="Z1957" s="4">
        <f t="shared" si="701"/>
        <v>-9.390163810821802E-3</v>
      </c>
      <c r="AA1957" s="4">
        <f t="shared" si="694"/>
        <v>-1.4361584256038522E-2</v>
      </c>
      <c r="AB1957" s="4">
        <f t="shared" si="695"/>
        <v>-1.4361584256038522E-2</v>
      </c>
      <c r="AC1957" s="2">
        <f t="shared" si="706"/>
        <v>-1.0000123975232473E-2</v>
      </c>
      <c r="AD1957" s="3">
        <f t="shared" si="707"/>
        <v>3998.1763907671157</v>
      </c>
    </row>
    <row r="1958" spans="1:30" x14ac:dyDescent="0.3">
      <c r="A1958" s="1">
        <f t="shared" si="692"/>
        <v>41</v>
      </c>
      <c r="B1958" s="1">
        <f t="shared" si="691"/>
        <v>3</v>
      </c>
      <c r="C1958" s="5">
        <v>41920</v>
      </c>
      <c r="D1958" s="3">
        <v>4041.12</v>
      </c>
      <c r="E1958" s="3">
        <v>3960.79</v>
      </c>
      <c r="F1958" s="3">
        <f t="shared" si="698"/>
        <v>4005.8319999999999</v>
      </c>
      <c r="G1958" s="3">
        <f t="shared" si="708"/>
        <v>4017.2069999999999</v>
      </c>
      <c r="H1958" s="4">
        <f t="shared" si="693"/>
        <v>2.0848332360764752E-2</v>
      </c>
      <c r="I1958" s="4">
        <f t="shared" si="696"/>
        <v>5.5575343746127237E-4</v>
      </c>
      <c r="J1958" s="4">
        <f t="shared" si="697"/>
        <v>2.0292578923303481E-2</v>
      </c>
      <c r="K1958" s="4">
        <f t="shared" si="699"/>
        <v>9.7054759396654044E-3</v>
      </c>
      <c r="L1958" s="4">
        <f t="shared" si="709"/>
        <v>1.4136346527425063E-2</v>
      </c>
      <c r="M1958" s="4">
        <f t="shared" si="702"/>
        <v>8.8091562501872306E-3</v>
      </c>
      <c r="N1958" s="4">
        <f t="shared" si="710"/>
        <v>5.9526432170410966E-3</v>
      </c>
      <c r="O1958" s="4">
        <f t="shared" si="712"/>
        <v>-2.8148137150097005E-3</v>
      </c>
      <c r="P1958" s="4">
        <f t="shared" si="713"/>
        <v>0.12503340757238304</v>
      </c>
      <c r="T1958" s="4"/>
      <c r="U1958" s="4">
        <f t="shared" si="703"/>
        <v>6.6058874498242139E-3</v>
      </c>
      <c r="V1958" s="4">
        <f t="shared" si="704"/>
        <v>-3.4601714246740556E-3</v>
      </c>
      <c r="W1958" s="4">
        <f t="shared" si="705"/>
        <v>1.414897835241449E-2</v>
      </c>
      <c r="X1958" s="4">
        <f t="shared" si="711"/>
        <v>-5.6471483018093087E-3</v>
      </c>
      <c r="Y1958" s="4">
        <f t="shared" si="700"/>
        <v>-2.8843678999813205E-3</v>
      </c>
      <c r="Z1958" s="4">
        <f t="shared" si="701"/>
        <v>3.4026951909783454E-3</v>
      </c>
      <c r="AA1958" s="4">
        <f t="shared" si="694"/>
        <v>2.0848332360764752E-2</v>
      </c>
      <c r="AB1958" s="4">
        <f t="shared" si="695"/>
        <v>2.0848332360764752E-2</v>
      </c>
      <c r="AC1958" s="2">
        <f t="shared" si="706"/>
        <v>7.0844401606293215E-3</v>
      </c>
      <c r="AD1958" s="3">
        <f t="shared" si="707"/>
        <v>4012.4909271780775</v>
      </c>
    </row>
    <row r="1959" spans="1:30" x14ac:dyDescent="0.3">
      <c r="A1959" s="1">
        <f t="shared" si="692"/>
        <v>41</v>
      </c>
      <c r="B1959" s="1">
        <f t="shared" si="691"/>
        <v>4</v>
      </c>
      <c r="C1959" s="5">
        <v>41921</v>
      </c>
      <c r="D1959" s="3">
        <v>3969.32</v>
      </c>
      <c r="E1959" s="3">
        <v>4031.61</v>
      </c>
      <c r="F1959" s="3">
        <f t="shared" si="698"/>
        <v>4002.5219999999999</v>
      </c>
      <c r="G1959" s="3">
        <f t="shared" si="708"/>
        <v>4013.357</v>
      </c>
      <c r="H1959" s="4">
        <f t="shared" si="693"/>
        <v>-1.776735162529193E-2</v>
      </c>
      <c r="I1959" s="4">
        <f t="shared" si="696"/>
        <v>-2.3533079938234361E-3</v>
      </c>
      <c r="J1959" s="4">
        <f t="shared" si="697"/>
        <v>-1.5414043631468494E-2</v>
      </c>
      <c r="K1959" s="4">
        <f t="shared" si="699"/>
        <v>-7.4973027279565249E-3</v>
      </c>
      <c r="L1959" s="4">
        <f t="shared" si="709"/>
        <v>-5.6593221681117837E-3</v>
      </c>
      <c r="M1959" s="4">
        <f t="shared" si="702"/>
        <v>-8.2952698323706334E-3</v>
      </c>
      <c r="N1959" s="4">
        <f t="shared" si="710"/>
        <v>-1.0972609713015764E-2</v>
      </c>
      <c r="O1959" s="4">
        <f t="shared" si="712"/>
        <v>-2.7296866969657363E-3</v>
      </c>
      <c r="P1959" s="4">
        <f t="shared" si="713"/>
        <v>0.10504454342984415</v>
      </c>
      <c r="T1959" s="4"/>
      <c r="U1959" s="4">
        <f t="shared" si="703"/>
        <v>-1.3671952330047116E-2</v>
      </c>
      <c r="V1959" s="4">
        <f t="shared" si="704"/>
        <v>-2.35352328067467E-2</v>
      </c>
      <c r="W1959" s="4">
        <f t="shared" si="705"/>
        <v>-4.1521675318060367E-3</v>
      </c>
      <c r="X1959" s="4">
        <f t="shared" si="711"/>
        <v>-5.3849319316772344E-3</v>
      </c>
      <c r="Y1959" s="4">
        <f t="shared" si="700"/>
        <v>-1.9872648080475817E-2</v>
      </c>
      <c r="Z1959" s="4">
        <f t="shared" si="701"/>
        <v>-1.369270033889314E-2</v>
      </c>
      <c r="AA1959" s="4">
        <f t="shared" si="694"/>
        <v>-1.776735162529193E-2</v>
      </c>
      <c r="AB1959" s="4">
        <f t="shared" si="695"/>
        <v>-1.776735162529193E-2</v>
      </c>
      <c r="AC1959" s="2">
        <f t="shared" si="706"/>
        <v>-7.2507679196231077E-3</v>
      </c>
      <c r="AD1959" s="3">
        <f t="shared" si="707"/>
        <v>3998.1006181187186</v>
      </c>
    </row>
    <row r="1960" spans="1:30" x14ac:dyDescent="0.3">
      <c r="A1960" s="1">
        <f t="shared" si="692"/>
        <v>41</v>
      </c>
      <c r="B1960" s="1">
        <f t="shared" si="691"/>
        <v>5</v>
      </c>
      <c r="C1960" s="5">
        <v>41922</v>
      </c>
      <c r="D1960" s="3">
        <v>3870.86</v>
      </c>
      <c r="E1960" s="3">
        <v>3946.32</v>
      </c>
      <c r="F1960" s="3">
        <f t="shared" si="698"/>
        <v>3971.232</v>
      </c>
      <c r="G1960" s="3">
        <f t="shared" si="708"/>
        <v>3995.0709999999999</v>
      </c>
      <c r="H1960" s="4">
        <f t="shared" si="693"/>
        <v>-2.4805256315943294E-2</v>
      </c>
      <c r="I1960" s="4">
        <f t="shared" si="696"/>
        <v>-5.7944433807302007E-3</v>
      </c>
      <c r="J1960" s="4">
        <f t="shared" si="697"/>
        <v>-1.9010812935213093E-2</v>
      </c>
      <c r="K1960" s="4">
        <f t="shared" si="699"/>
        <v>6.8034323259398722E-3</v>
      </c>
      <c r="L1960" s="4">
        <f t="shared" si="709"/>
        <v>9.9644831412489029E-3</v>
      </c>
      <c r="M1960" s="4">
        <f t="shared" si="702"/>
        <v>-2.5274776190361038E-2</v>
      </c>
      <c r="N1960" s="4">
        <f t="shared" si="710"/>
        <v>-3.1091061961101514E-2</v>
      </c>
      <c r="O1960" s="4">
        <f t="shared" si="712"/>
        <v>-6.1585797471362799E-3</v>
      </c>
      <c r="P1960" s="4">
        <f t="shared" si="713"/>
        <v>7.7633630289532324E-2</v>
      </c>
      <c r="T1960" s="4"/>
      <c r="U1960" s="4">
        <f t="shared" si="703"/>
        <v>1.4609555289067089E-2</v>
      </c>
      <c r="V1960" s="4">
        <f t="shared" si="704"/>
        <v>4.4634597361764474E-3</v>
      </c>
      <c r="W1960" s="4">
        <f t="shared" si="705"/>
        <v>-3.8847270262284211E-2</v>
      </c>
      <c r="X1960" s="4">
        <f t="shared" si="711"/>
        <v>-1.1863415702267502E-2</v>
      </c>
      <c r="Y1960" s="4">
        <f t="shared" si="700"/>
        <v>-5.7502264312414174E-3</v>
      </c>
      <c r="Z1960" s="4">
        <f t="shared" si="701"/>
        <v>5.1876670592771487E-4</v>
      </c>
      <c r="AA1960" s="4">
        <f t="shared" si="694"/>
        <v>-2.4805256315943294E-2</v>
      </c>
      <c r="AB1960" s="4">
        <f t="shared" si="695"/>
        <v>-2.4805256315943294E-2</v>
      </c>
      <c r="AC1960" s="2">
        <f t="shared" si="706"/>
        <v>-2.1914271956571082E-2</v>
      </c>
      <c r="AD1960" s="3">
        <f t="shared" si="707"/>
        <v>3955.6870787458129</v>
      </c>
    </row>
    <row r="1961" spans="1:30" x14ac:dyDescent="0.3">
      <c r="A1961" s="1">
        <f t="shared" si="692"/>
        <v>42</v>
      </c>
      <c r="B1961" s="1">
        <f t="shared" si="691"/>
        <v>1</v>
      </c>
      <c r="C1961" s="5">
        <v>41925</v>
      </c>
      <c r="D1961" s="3">
        <v>3807.99</v>
      </c>
      <c r="E1961" s="3">
        <v>3866.89</v>
      </c>
      <c r="F1961" s="3">
        <f t="shared" si="698"/>
        <v>3929.576</v>
      </c>
      <c r="G1961" s="3">
        <f t="shared" si="708"/>
        <v>3971.1519999999996</v>
      </c>
      <c r="H1961" s="4">
        <f t="shared" si="693"/>
        <v>-1.624186873201313E-2</v>
      </c>
      <c r="I1961" s="4">
        <f t="shared" si="696"/>
        <v>-1.0256118795307126E-3</v>
      </c>
      <c r="J1961" s="4">
        <f t="shared" si="697"/>
        <v>-1.5216256852482417E-2</v>
      </c>
      <c r="K1961" s="4">
        <f t="shared" si="699"/>
        <v>2.3021369928129712E-2</v>
      </c>
      <c r="L1961" s="4">
        <f t="shared" si="709"/>
        <v>3.0592971874754137E-2</v>
      </c>
      <c r="M1961" s="4">
        <f t="shared" si="702"/>
        <v>-3.0941251677025775E-2</v>
      </c>
      <c r="N1961" s="4">
        <f t="shared" si="710"/>
        <v>-4.1086818132370612E-2</v>
      </c>
      <c r="O1961" s="4">
        <f t="shared" si="712"/>
        <v>-1.0918095898360965E-2</v>
      </c>
      <c r="P1961" s="4">
        <f t="shared" si="713"/>
        <v>6.0130846325166978E-2</v>
      </c>
      <c r="T1961" s="4"/>
      <c r="U1961" s="4">
        <f t="shared" si="703"/>
        <v>3.7565295567393256E-2</v>
      </c>
      <c r="V1961" s="4">
        <f t="shared" si="704"/>
        <v>2.7189642611719359E-2</v>
      </c>
      <c r="W1961" s="4">
        <f t="shared" si="705"/>
        <v>-5.1859063260189228E-2</v>
      </c>
      <c r="X1961" s="4">
        <f t="shared" si="711"/>
        <v>-2.0722062397451321E-2</v>
      </c>
      <c r="Y1961" s="4">
        <f t="shared" si="700"/>
        <v>1.0265492497604443E-2</v>
      </c>
      <c r="Z1961" s="4">
        <f t="shared" si="701"/>
        <v>1.6635468742560819E-2</v>
      </c>
      <c r="AA1961" s="4">
        <f t="shared" si="694"/>
        <v>-1.624186873201313E-2</v>
      </c>
      <c r="AB1961" s="4">
        <f t="shared" si="695"/>
        <v>-1.624186873201313E-2</v>
      </c>
      <c r="AC1961" s="2">
        <f t="shared" si="706"/>
        <v>-2.5857399616037738E-2</v>
      </c>
      <c r="AD1961" s="3">
        <f t="shared" si="707"/>
        <v>3906.4547191638753</v>
      </c>
    </row>
    <row r="1962" spans="1:30" x14ac:dyDescent="0.3">
      <c r="A1962" s="1">
        <f t="shared" si="692"/>
        <v>42</v>
      </c>
      <c r="B1962" s="1">
        <f t="shared" si="691"/>
        <v>2</v>
      </c>
      <c r="C1962" s="5">
        <v>41926</v>
      </c>
      <c r="D1962" s="3">
        <v>3810.45</v>
      </c>
      <c r="E1962" s="3">
        <v>3837.22</v>
      </c>
      <c r="F1962" s="3">
        <f t="shared" si="698"/>
        <v>3899.9480000000003</v>
      </c>
      <c r="G1962" s="3">
        <f t="shared" si="708"/>
        <v>3947.2519999999995</v>
      </c>
      <c r="H1962" s="4">
        <f t="shared" si="693"/>
        <v>6.4601009981644821E-4</v>
      </c>
      <c r="I1962" s="4">
        <f t="shared" si="696"/>
        <v>7.6759655356237856E-3</v>
      </c>
      <c r="J1962" s="4">
        <f t="shared" si="697"/>
        <v>-7.0299554358073373E-3</v>
      </c>
      <c r="K1962" s="4">
        <f t="shared" si="699"/>
        <v>3.0024369811895629E-2</v>
      </c>
      <c r="L1962" s="4">
        <f t="shared" si="709"/>
        <v>4.0562664876279193E-2</v>
      </c>
      <c r="M1962" s="4">
        <f t="shared" si="702"/>
        <v>-2.2948511108353366E-2</v>
      </c>
      <c r="N1962" s="4">
        <f t="shared" si="710"/>
        <v>-3.4657528832716965E-2</v>
      </c>
      <c r="O1962" s="4">
        <f t="shared" si="712"/>
        <v>-1.2414281777742571E-2</v>
      </c>
      <c r="P1962" s="4">
        <f t="shared" si="713"/>
        <v>6.0815701559019997E-2</v>
      </c>
      <c r="T1962" s="4"/>
      <c r="U1962" s="4">
        <f t="shared" si="703"/>
        <v>3.9548423183884511E-2</v>
      </c>
      <c r="V1962" s="4">
        <f t="shared" si="704"/>
        <v>2.9152938952045654E-2</v>
      </c>
      <c r="W1962" s="4">
        <f t="shared" si="705"/>
        <v>-3.7422415557054486E-2</v>
      </c>
      <c r="X1962" s="4">
        <f t="shared" si="711"/>
        <v>-2.3684234242804275E-2</v>
      </c>
      <c r="Y1962" s="4">
        <f t="shared" si="700"/>
        <v>1.7181173180824585E-2</v>
      </c>
      <c r="Z1962" s="4">
        <f t="shared" si="701"/>
        <v>2.359475451968656E-2</v>
      </c>
      <c r="AA1962" s="4">
        <f t="shared" si="694"/>
        <v>6.4601009981644821E-4</v>
      </c>
      <c r="AB1962" s="4">
        <f t="shared" si="695"/>
        <v>6.4601009981644821E-4</v>
      </c>
      <c r="AC1962" s="2">
        <f t="shared" si="706"/>
        <v>-1.6796742145744031E-2</v>
      </c>
      <c r="AD1962" s="3">
        <f t="shared" si="707"/>
        <v>3874.4531461092502</v>
      </c>
    </row>
    <row r="1963" spans="1:30" x14ac:dyDescent="0.3">
      <c r="A1963" s="1">
        <f t="shared" si="692"/>
        <v>42</v>
      </c>
      <c r="B1963" s="1">
        <f t="shared" si="691"/>
        <v>3</v>
      </c>
      <c r="C1963" s="5">
        <v>41927</v>
      </c>
      <c r="D1963" s="3">
        <v>3785.97</v>
      </c>
      <c r="E1963" s="3">
        <v>3738.72</v>
      </c>
      <c r="F1963" s="3">
        <f t="shared" si="698"/>
        <v>3848.9180000000001</v>
      </c>
      <c r="G1963" s="3">
        <f t="shared" si="708"/>
        <v>3927.375</v>
      </c>
      <c r="H1963" s="4">
        <f t="shared" si="693"/>
        <v>-6.4244380584970329E-3</v>
      </c>
      <c r="I1963" s="4">
        <f t="shared" si="696"/>
        <v>-1.8824548281699018E-2</v>
      </c>
      <c r="J1963" s="4">
        <f t="shared" si="697"/>
        <v>1.2400110223201985E-2</v>
      </c>
      <c r="K1963" s="4">
        <f t="shared" si="699"/>
        <v>1.4225353960818258E-2</v>
      </c>
      <c r="L1963" s="4">
        <f t="shared" si="709"/>
        <v>3.4808662144016261E-2</v>
      </c>
      <c r="M1963" s="4">
        <f t="shared" si="702"/>
        <v>-1.6354726185385169E-2</v>
      </c>
      <c r="N1963" s="4">
        <f t="shared" si="710"/>
        <v>-3.6004965148477085E-2</v>
      </c>
      <c r="O1963" s="4">
        <f t="shared" si="712"/>
        <v>-2.0723090779905778E-2</v>
      </c>
      <c r="P1963" s="4">
        <f t="shared" si="713"/>
        <v>5.4000556792872995E-2</v>
      </c>
      <c r="T1963" s="4"/>
      <c r="U1963" s="4">
        <f t="shared" si="703"/>
        <v>6.0536157146793709E-2</v>
      </c>
      <c r="V1963" s="4">
        <f t="shared" si="704"/>
        <v>4.9930795575325766E-2</v>
      </c>
      <c r="W1963" s="4">
        <f t="shared" si="705"/>
        <v>-6.3138436868986833E-2</v>
      </c>
      <c r="X1963" s="4">
        <f t="shared" si="711"/>
        <v>-3.9171388116126631E-2</v>
      </c>
      <c r="Y1963" s="4">
        <f t="shared" si="700"/>
        <v>1.5791525398604577E-3</v>
      </c>
      <c r="Z1963" s="4">
        <f t="shared" si="701"/>
        <v>7.8943592419616626E-3</v>
      </c>
      <c r="AA1963" s="4">
        <f t="shared" si="694"/>
        <v>-6.4244380584970329E-3</v>
      </c>
      <c r="AB1963" s="4">
        <f t="shared" si="695"/>
        <v>-6.4244380584970329E-3</v>
      </c>
      <c r="AC1963" s="2">
        <f t="shared" si="706"/>
        <v>-1.5580885234915721E-2</v>
      </c>
      <c r="AD1963" s="3">
        <f t="shared" si="707"/>
        <v>3844.9587640728337</v>
      </c>
    </row>
    <row r="1964" spans="1:30" x14ac:dyDescent="0.3">
      <c r="A1964" s="1">
        <f t="shared" si="692"/>
        <v>42</v>
      </c>
      <c r="B1964" s="1">
        <f t="shared" si="691"/>
        <v>4</v>
      </c>
      <c r="C1964" s="5">
        <v>41928</v>
      </c>
      <c r="D1964" s="3">
        <v>3765.28</v>
      </c>
      <c r="E1964" s="3">
        <v>3706.7</v>
      </c>
      <c r="F1964" s="3">
        <f t="shared" si="698"/>
        <v>3808.1099999999997</v>
      </c>
      <c r="G1964" s="3">
        <f t="shared" si="708"/>
        <v>3905.3159999999998</v>
      </c>
      <c r="H1964" s="4">
        <f t="shared" si="693"/>
        <v>-5.4649138794020027E-3</v>
      </c>
      <c r="I1964" s="4">
        <f t="shared" si="696"/>
        <v>-2.0937830991793381E-2</v>
      </c>
      <c r="J1964" s="4">
        <f t="shared" si="697"/>
        <v>1.5472917112391378E-2</v>
      </c>
      <c r="K1964" s="4">
        <f t="shared" si="699"/>
        <v>8.676112066392459E-3</v>
      </c>
      <c r="L1964" s="4">
        <f t="shared" si="709"/>
        <v>3.5633022859546053E-2</v>
      </c>
      <c r="M1964" s="4">
        <f t="shared" si="702"/>
        <v>-1.1247049061082657E-2</v>
      </c>
      <c r="N1964" s="4">
        <f t="shared" si="710"/>
        <v>-3.5857789740958122E-2</v>
      </c>
      <c r="O1964" s="4">
        <f t="shared" si="712"/>
        <v>-2.5816406747970966E-2</v>
      </c>
      <c r="P1964" s="4">
        <f t="shared" si="713"/>
        <v>4.8240534521158188E-2</v>
      </c>
      <c r="T1964" s="4"/>
      <c r="U1964" s="4">
        <f t="shared" si="703"/>
        <v>4.8428804243034251E-2</v>
      </c>
      <c r="V1964" s="4">
        <f t="shared" si="704"/>
        <v>3.7944516200603864E-2</v>
      </c>
      <c r="W1964" s="4">
        <f t="shared" si="705"/>
        <v>-5.140427075670391E-2</v>
      </c>
      <c r="X1964" s="4">
        <f t="shared" si="711"/>
        <v>-4.8572375117488492E-2</v>
      </c>
      <c r="Y1964" s="4">
        <f t="shared" si="700"/>
        <v>-3.9008968122408601E-3</v>
      </c>
      <c r="Z1964" s="4">
        <f t="shared" si="701"/>
        <v>2.3797568100479482E-3</v>
      </c>
      <c r="AA1964" s="4">
        <f t="shared" si="694"/>
        <v>-5.4649138794020027E-3</v>
      </c>
      <c r="AB1964" s="4">
        <f t="shared" si="695"/>
        <v>-5.4649138794020027E-3</v>
      </c>
      <c r="AC1964" s="2">
        <f t="shared" si="706"/>
        <v>-1.4107629724364669E-2</v>
      </c>
      <c r="AD1964" s="3">
        <f t="shared" si="707"/>
        <v>3818.399176048556</v>
      </c>
    </row>
    <row r="1965" spans="1:30" x14ac:dyDescent="0.3">
      <c r="A1965" s="1">
        <f t="shared" si="692"/>
        <v>42</v>
      </c>
      <c r="B1965" s="1">
        <f t="shared" si="691"/>
        <v>5</v>
      </c>
      <c r="C1965" s="5">
        <v>41929</v>
      </c>
      <c r="D1965" s="3">
        <v>3815.47</v>
      </c>
      <c r="E1965" s="3">
        <v>3815.72</v>
      </c>
      <c r="F1965" s="3">
        <f t="shared" si="698"/>
        <v>3797.0320000000002</v>
      </c>
      <c r="G1965" s="3">
        <f t="shared" si="708"/>
        <v>3884.1320000000005</v>
      </c>
      <c r="H1965" s="4">
        <f t="shared" si="693"/>
        <v>1.3329685972889027E-2</v>
      </c>
      <c r="I1965" s="4">
        <f t="shared" si="696"/>
        <v>1.3396082097480028E-2</v>
      </c>
      <c r="J1965" s="4">
        <f t="shared" si="697"/>
        <v>-6.6396124591000527E-5</v>
      </c>
      <c r="K1965" s="4">
        <f t="shared" si="699"/>
        <v>7.2086272468448367E-3</v>
      </c>
      <c r="L1965" s="4">
        <f t="shared" si="709"/>
        <v>3.359142244696587E-2</v>
      </c>
      <c r="M1965" s="4">
        <f t="shared" si="702"/>
        <v>4.8558979750498929E-3</v>
      </c>
      <c r="N1965" s="4">
        <f t="shared" si="710"/>
        <v>-1.7677566055942669E-2</v>
      </c>
      <c r="O1965" s="4">
        <f t="shared" si="712"/>
        <v>-2.2828118161065444E-2</v>
      </c>
      <c r="P1965" s="4">
        <f t="shared" si="713"/>
        <v>6.2213251670378562E-2</v>
      </c>
      <c r="T1965" s="4"/>
      <c r="U1965" s="4">
        <f t="shared" si="703"/>
        <v>2.8040411337271046E-2</v>
      </c>
      <c r="V1965" s="4">
        <f t="shared" si="704"/>
        <v>1.7760007223898353E-2</v>
      </c>
      <c r="W1965" s="4">
        <f t="shared" si="705"/>
        <v>-1.4309481613905004E-2</v>
      </c>
      <c r="X1965" s="4">
        <f t="shared" si="711"/>
        <v>-4.3865480536014974E-2</v>
      </c>
      <c r="Y1965" s="4">
        <f t="shared" si="700"/>
        <v>-5.3500838160834485E-3</v>
      </c>
      <c r="Z1965" s="4">
        <f t="shared" si="701"/>
        <v>9.2143232021037517E-4</v>
      </c>
      <c r="AA1965" s="4">
        <f t="shared" si="694"/>
        <v>1.3329685972889027E-2</v>
      </c>
      <c r="AB1965" s="4">
        <f t="shared" si="695"/>
        <v>1.3329685972889027E-2</v>
      </c>
      <c r="AC1965" s="2">
        <f t="shared" si="706"/>
        <v>-5.1180694183711455E-4</v>
      </c>
      <c r="AD1965" s="3">
        <f t="shared" si="707"/>
        <v>3817.4227840323711</v>
      </c>
    </row>
    <row r="1966" spans="1:30" x14ac:dyDescent="0.3">
      <c r="A1966" s="1">
        <f t="shared" si="692"/>
        <v>43</v>
      </c>
      <c r="B1966" s="1">
        <f t="shared" si="691"/>
        <v>1</v>
      </c>
      <c r="C1966" s="5">
        <v>41932</v>
      </c>
      <c r="D1966" s="3">
        <v>3870.08</v>
      </c>
      <c r="E1966" s="3">
        <v>3813.59</v>
      </c>
      <c r="F1966" s="3">
        <f t="shared" si="698"/>
        <v>3809.45</v>
      </c>
      <c r="G1966" s="3">
        <f t="shared" si="708"/>
        <v>3869.5130000000004</v>
      </c>
      <c r="H1966" s="4">
        <f t="shared" si="693"/>
        <v>1.4312784532442958E-2</v>
      </c>
      <c r="I1966" s="4">
        <f t="shared" si="696"/>
        <v>-4.9273090864288135E-4</v>
      </c>
      <c r="J1966" s="4">
        <f t="shared" si="697"/>
        <v>1.480551544108584E-2</v>
      </c>
      <c r="K1966" s="4">
        <f t="shared" si="699"/>
        <v>-5.5504302222268249E-3</v>
      </c>
      <c r="L1966" s="4">
        <f t="shared" si="709"/>
        <v>1.4147667259865881E-2</v>
      </c>
      <c r="M1966" s="4">
        <f t="shared" si="702"/>
        <v>1.5915683366365254E-2</v>
      </c>
      <c r="N1966" s="4">
        <f t="shared" si="710"/>
        <v>1.4653006722022965E-4</v>
      </c>
      <c r="O1966" s="4">
        <f t="shared" si="712"/>
        <v>-1.5519834215313522E-2</v>
      </c>
      <c r="P1966" s="4">
        <f t="shared" si="713"/>
        <v>7.7416481069042295E-2</v>
      </c>
      <c r="T1966" s="4"/>
      <c r="U1966" s="4">
        <f t="shared" si="703"/>
        <v>-1.9604399982177867E-3</v>
      </c>
      <c r="V1966" s="4">
        <f t="shared" si="704"/>
        <v>-1.1940835598235656E-2</v>
      </c>
      <c r="W1966" s="4">
        <f t="shared" si="705"/>
        <v>1.6305189877074296E-2</v>
      </c>
      <c r="X1966" s="4">
        <f t="shared" si="711"/>
        <v>-3.0569710319892071E-2</v>
      </c>
      <c r="Y1966" s="4">
        <f t="shared" si="700"/>
        <v>-1.7950050793021994E-2</v>
      </c>
      <c r="Z1966" s="4">
        <f t="shared" si="701"/>
        <v>-1.1757980595371486E-2</v>
      </c>
      <c r="AA1966" s="4">
        <f t="shared" si="694"/>
        <v>1.4312784532442958E-2</v>
      </c>
      <c r="AB1966" s="4">
        <f t="shared" si="695"/>
        <v>1.4312784532442958E-2</v>
      </c>
      <c r="AC1966" s="2">
        <f t="shared" si="706"/>
        <v>9.0708229920533328E-3</v>
      </c>
      <c r="AD1966" s="3">
        <f t="shared" si="707"/>
        <v>3834.9751893549142</v>
      </c>
    </row>
    <row r="1967" spans="1:30" x14ac:dyDescent="0.3">
      <c r="A1967" s="1">
        <f t="shared" si="692"/>
        <v>43</v>
      </c>
      <c r="B1967" s="1">
        <f t="shared" si="691"/>
        <v>2</v>
      </c>
      <c r="C1967" s="5">
        <v>41933</v>
      </c>
      <c r="D1967" s="3">
        <v>3971.39</v>
      </c>
      <c r="E1967" s="3">
        <v>3916.65</v>
      </c>
      <c r="F1967" s="3">
        <f t="shared" si="698"/>
        <v>3841.6379999999999</v>
      </c>
      <c r="G1967" s="3">
        <f t="shared" si="708"/>
        <v>3870.7930000000001</v>
      </c>
      <c r="H1967" s="4">
        <f t="shared" si="693"/>
        <v>2.61777534314536E-2</v>
      </c>
      <c r="I1967" s="4">
        <f t="shared" si="696"/>
        <v>1.2033342979990121E-2</v>
      </c>
      <c r="J1967" s="4">
        <f t="shared" si="697"/>
        <v>1.4144410451463479E-2</v>
      </c>
      <c r="K1967" s="4">
        <f t="shared" si="699"/>
        <v>-1.5730940962460752E-2</v>
      </c>
      <c r="L1967" s="4">
        <f t="shared" si="709"/>
        <v>-2.7039349172224671E-3</v>
      </c>
      <c r="M1967" s="4">
        <f t="shared" si="702"/>
        <v>3.3775176109773999E-2</v>
      </c>
      <c r="N1967" s="4">
        <f t="shared" si="710"/>
        <v>2.598873150798809E-2</v>
      </c>
      <c r="O1967" s="4">
        <f t="shared" si="712"/>
        <v>-7.3412583503509356E-3</v>
      </c>
      <c r="P1967" s="4">
        <f t="shared" si="713"/>
        <v>0.10562082405345208</v>
      </c>
      <c r="T1967" s="4"/>
      <c r="U1967" s="4">
        <f t="shared" si="703"/>
        <v>-1.5407950223251227E-2</v>
      </c>
      <c r="V1967" s="4">
        <f t="shared" si="704"/>
        <v>-2.5253870721018694E-2</v>
      </c>
      <c r="W1967" s="4">
        <f t="shared" si="705"/>
        <v>4.2236481255494777E-2</v>
      </c>
      <c r="X1967" s="4">
        <f t="shared" si="711"/>
        <v>-1.4951481404367544E-2</v>
      </c>
      <c r="Y1967" s="4">
        <f t="shared" si="700"/>
        <v>-2.8003622496594705E-2</v>
      </c>
      <c r="Z1967" s="4">
        <f t="shared" si="701"/>
        <v>-2.1874942579424184E-2</v>
      </c>
      <c r="AA1967" s="4">
        <f t="shared" si="694"/>
        <v>2.61777534314536E-2</v>
      </c>
      <c r="AB1967" s="4">
        <f t="shared" si="695"/>
        <v>2.61777534314536E-2</v>
      </c>
      <c r="AC1967" s="2">
        <f t="shared" si="706"/>
        <v>2.2899591099520233E-2</v>
      </c>
      <c r="AD1967" s="3">
        <f t="shared" si="707"/>
        <v>3880.4467929032762</v>
      </c>
    </row>
    <row r="1968" spans="1:30" x14ac:dyDescent="0.3">
      <c r="A1968" s="1">
        <f t="shared" si="692"/>
        <v>43</v>
      </c>
      <c r="B1968" s="1">
        <f t="shared" ref="B1968:B2031" si="714">WEEKDAY(C1968,2)</f>
        <v>3</v>
      </c>
      <c r="C1968" s="5">
        <v>41934</v>
      </c>
      <c r="D1968" s="3">
        <v>3949.59</v>
      </c>
      <c r="E1968" s="3">
        <v>3980.49</v>
      </c>
      <c r="F1968" s="3">
        <f t="shared" si="698"/>
        <v>3874.3619999999996</v>
      </c>
      <c r="G1968" s="3">
        <f t="shared" si="708"/>
        <v>3861.6399999999994</v>
      </c>
      <c r="H1968" s="4">
        <f t="shared" si="693"/>
        <v>-5.4892619460691922E-3</v>
      </c>
      <c r="I1968" s="4">
        <f t="shared" si="696"/>
        <v>2.2913891609738428E-3</v>
      </c>
      <c r="J1968" s="4">
        <f t="shared" si="697"/>
        <v>-7.7806511070430354E-3</v>
      </c>
      <c r="K1968" s="4">
        <f t="shared" si="699"/>
        <v>-2.9167369611143714E-2</v>
      </c>
      <c r="L1968" s="4">
        <f t="shared" si="709"/>
        <v>-3.0095815878627471E-2</v>
      </c>
      <c r="M1968" s="4">
        <f t="shared" si="702"/>
        <v>1.9416874313758117E-2</v>
      </c>
      <c r="N1968" s="4">
        <f t="shared" si="710"/>
        <v>2.2775297541977175E-2</v>
      </c>
      <c r="O1968" s="4">
        <f t="shared" si="712"/>
        <v>3.2210938350563495E-3</v>
      </c>
      <c r="P1968" s="4">
        <f t="shared" si="713"/>
        <v>9.9551781737193798E-2</v>
      </c>
      <c r="T1968" s="4"/>
      <c r="U1968" s="4">
        <f t="shared" si="703"/>
        <v>-4.6688942662392784E-2</v>
      </c>
      <c r="V1968" s="4">
        <f t="shared" si="704"/>
        <v>-5.622205323576885E-2</v>
      </c>
      <c r="W1968" s="4">
        <f t="shared" si="705"/>
        <v>4.3217458141506765E-2</v>
      </c>
      <c r="X1968" s="4">
        <f t="shared" si="711"/>
        <v>6.6106890300077848E-3</v>
      </c>
      <c r="Y1968" s="4">
        <f t="shared" si="700"/>
        <v>-4.1272514628461113E-2</v>
      </c>
      <c r="Z1968" s="4">
        <f t="shared" si="701"/>
        <v>-3.522749839010042E-2</v>
      </c>
      <c r="AA1968" s="4">
        <f t="shared" si="694"/>
        <v>-5.4892619460691922E-3</v>
      </c>
      <c r="AB1968" s="4">
        <f t="shared" si="695"/>
        <v>-5.4892619460691922E-3</v>
      </c>
      <c r="AC1968" s="2">
        <f t="shared" si="706"/>
        <v>1.1670951009551711E-2</v>
      </c>
      <c r="AD1968" s="3">
        <f t="shared" si="707"/>
        <v>3903.4945286021848</v>
      </c>
    </row>
    <row r="1969" spans="1:30" x14ac:dyDescent="0.3">
      <c r="A1969" s="1">
        <f t="shared" si="692"/>
        <v>43</v>
      </c>
      <c r="B1969" s="1">
        <f t="shared" si="714"/>
        <v>4</v>
      </c>
      <c r="C1969" s="5">
        <v>41935</v>
      </c>
      <c r="D1969" s="3">
        <v>4012.27</v>
      </c>
      <c r="E1969" s="3">
        <v>3989.86</v>
      </c>
      <c r="F1969" s="3">
        <f t="shared" si="698"/>
        <v>3923.7599999999998</v>
      </c>
      <c r="G1969" s="3">
        <f t="shared" si="708"/>
        <v>3865.9349999999999</v>
      </c>
      <c r="H1969" s="4">
        <f t="shared" si="693"/>
        <v>1.5870001696378571E-2</v>
      </c>
      <c r="I1969" s="4">
        <f t="shared" si="696"/>
        <v>1.0195995027331945E-2</v>
      </c>
      <c r="J1969" s="4">
        <f t="shared" si="697"/>
        <v>5.6740066690466259E-3</v>
      </c>
      <c r="K1969" s="4">
        <f t="shared" si="699"/>
        <v>-1.2142399590843716E-2</v>
      </c>
      <c r="L1969" s="4">
        <f t="shared" si="709"/>
        <v>-2.5297421870230732E-2</v>
      </c>
      <c r="M1969" s="4">
        <f t="shared" si="702"/>
        <v>2.2557444899790054E-2</v>
      </c>
      <c r="N1969" s="4">
        <f t="shared" si="710"/>
        <v>3.7852421212462198E-2</v>
      </c>
      <c r="O1969" s="4">
        <f t="shared" si="712"/>
        <v>1.4412041064036023E-2</v>
      </c>
      <c r="P1969" s="4">
        <f t="shared" si="713"/>
        <v>0.11700167037861915</v>
      </c>
      <c r="T1969" s="4"/>
      <c r="U1969" s="4">
        <f t="shared" si="703"/>
        <v>-4.6665603265149028E-2</v>
      </c>
      <c r="V1969" s="4">
        <f t="shared" si="704"/>
        <v>-5.6198947232497493E-2</v>
      </c>
      <c r="W1969" s="4">
        <f t="shared" si="705"/>
        <v>6.559671525092417E-2</v>
      </c>
      <c r="X1969" s="4">
        <f t="shared" si="711"/>
        <v>3.0369395842031899E-2</v>
      </c>
      <c r="Y1969" s="4">
        <f t="shared" si="700"/>
        <v>-2.4459826029860573E-2</v>
      </c>
      <c r="Z1969" s="4">
        <f t="shared" si="701"/>
        <v>-1.8308801590900838E-2</v>
      </c>
      <c r="AA1969" s="4">
        <f t="shared" si="694"/>
        <v>1.5870001696378571E-2</v>
      </c>
      <c r="AB1969" s="4">
        <f t="shared" si="695"/>
        <v>1.5870001696378571E-2</v>
      </c>
      <c r="AC1969" s="2">
        <f t="shared" si="706"/>
        <v>1.8073803839690945E-2</v>
      </c>
      <c r="AD1969" s="3">
        <f t="shared" si="707"/>
        <v>3939.7530190681232</v>
      </c>
    </row>
    <row r="1970" spans="1:30" x14ac:dyDescent="0.3">
      <c r="A1970" s="1">
        <f t="shared" si="692"/>
        <v>43</v>
      </c>
      <c r="B1970" s="1">
        <f t="shared" si="714"/>
        <v>5</v>
      </c>
      <c r="C1970" s="5">
        <v>41936</v>
      </c>
      <c r="D1970" s="3">
        <v>4042.02</v>
      </c>
      <c r="E1970" s="3">
        <v>4019.84</v>
      </c>
      <c r="F1970" s="3">
        <f t="shared" si="698"/>
        <v>3969.0699999999997</v>
      </c>
      <c r="G1970" s="3">
        <f t="shared" si="708"/>
        <v>3883.0509999999995</v>
      </c>
      <c r="H1970" s="4">
        <f t="shared" si="693"/>
        <v>7.4147552383064946E-3</v>
      </c>
      <c r="I1970" s="4">
        <f t="shared" si="696"/>
        <v>1.8867125093775254E-3</v>
      </c>
      <c r="J1970" s="4">
        <f t="shared" si="697"/>
        <v>5.5280427289289696E-3</v>
      </c>
      <c r="K1970" s="4">
        <f t="shared" si="699"/>
        <v>-1.5312404200116144E-2</v>
      </c>
      <c r="L1970" s="4">
        <f t="shared" si="709"/>
        <v>-3.660825971886799E-2</v>
      </c>
      <c r="M1970" s="4">
        <f t="shared" si="702"/>
        <v>1.837962041485796E-2</v>
      </c>
      <c r="N1970" s="4">
        <f t="shared" si="710"/>
        <v>4.0939199613911979E-2</v>
      </c>
      <c r="O1970" s="4">
        <f t="shared" si="712"/>
        <v>2.1281191087624562E-2</v>
      </c>
      <c r="P1970" s="4">
        <f t="shared" si="713"/>
        <v>0.12528396436525613</v>
      </c>
      <c r="T1970" s="4"/>
      <c r="U1970" s="4">
        <f t="shared" si="703"/>
        <v>-4.904954053441074E-2</v>
      </c>
      <c r="V1970" s="4">
        <f t="shared" si="704"/>
        <v>-5.8559045129066643E-2</v>
      </c>
      <c r="W1970" s="4">
        <f t="shared" si="705"/>
        <v>5.9376695400566691E-2</v>
      </c>
      <c r="X1970" s="4">
        <f t="shared" si="711"/>
        <v>4.5308546254021441E-2</v>
      </c>
      <c r="Y1970" s="4">
        <f t="shared" si="700"/>
        <v>-2.7590304397122217E-2</v>
      </c>
      <c r="Z1970" s="4">
        <f t="shared" si="701"/>
        <v>-2.1459018406107973E-2</v>
      </c>
      <c r="AA1970" s="4">
        <f t="shared" si="694"/>
        <v>7.4147552383064946E-3</v>
      </c>
      <c r="AB1970" s="4">
        <f t="shared" si="695"/>
        <v>7.4147552383064946E-3</v>
      </c>
      <c r="AC1970" s="2">
        <f t="shared" si="706"/>
        <v>1.686730577481492E-2</v>
      </c>
      <c r="AD1970" s="3">
        <f t="shared" si="707"/>
        <v>3973.8420127120826</v>
      </c>
    </row>
    <row r="1971" spans="1:30" x14ac:dyDescent="0.3">
      <c r="A1971" s="1">
        <f t="shared" si="692"/>
        <v>44</v>
      </c>
      <c r="B1971" s="1">
        <f t="shared" si="714"/>
        <v>1</v>
      </c>
      <c r="C1971" s="5">
        <v>41939</v>
      </c>
      <c r="D1971" s="3">
        <v>4046.01</v>
      </c>
      <c r="E1971" s="3">
        <v>4031.88</v>
      </c>
      <c r="F1971" s="3">
        <f t="shared" si="698"/>
        <v>4004.2559999999999</v>
      </c>
      <c r="G1971" s="3">
        <f t="shared" si="708"/>
        <v>3906.8530000000001</v>
      </c>
      <c r="H1971" s="4">
        <f t="shared" si="693"/>
        <v>9.8713019727765723E-4</v>
      </c>
      <c r="I1971" s="4">
        <f t="shared" si="696"/>
        <v>-2.5086466667655957E-3</v>
      </c>
      <c r="J1971" s="4">
        <f t="shared" si="697"/>
        <v>3.4957768640432527E-3</v>
      </c>
      <c r="K1971" s="4">
        <f t="shared" si="699"/>
        <v>-1.1925349206584794E-2</v>
      </c>
      <c r="L1971" s="4">
        <f t="shared" si="709"/>
        <v>-3.7265745565061376E-2</v>
      </c>
      <c r="M1971" s="4">
        <f t="shared" si="702"/>
        <v>1.0427405240823855E-2</v>
      </c>
      <c r="N1971" s="4">
        <f t="shared" si="710"/>
        <v>3.561869361350431E-2</v>
      </c>
      <c r="O1971" s="4">
        <f t="shared" si="712"/>
        <v>2.4073840647946938E-2</v>
      </c>
      <c r="P1971" s="4">
        <f t="shared" si="713"/>
        <v>0.12639476614699338</v>
      </c>
      <c r="T1971" s="4"/>
      <c r="U1971" s="4">
        <f t="shared" si="703"/>
        <v>-4.2538136872157996E-2</v>
      </c>
      <c r="V1971" s="4">
        <f t="shared" si="704"/>
        <v>-5.2112755503436435E-2</v>
      </c>
      <c r="W1971" s="4">
        <f t="shared" si="705"/>
        <v>4.5459008599305517E-2</v>
      </c>
      <c r="X1971" s="4">
        <f t="shared" si="711"/>
        <v>5.1137565790337201E-2</v>
      </c>
      <c r="Y1971" s="4">
        <f t="shared" si="700"/>
        <v>-2.424548200949523E-2</v>
      </c>
      <c r="Z1971" s="4">
        <f t="shared" si="701"/>
        <v>-1.8093106077954481E-2</v>
      </c>
      <c r="AA1971" s="4">
        <f t="shared" si="694"/>
        <v>9.8713019727765723E-4</v>
      </c>
      <c r="AB1971" s="4">
        <f t="shared" si="695"/>
        <v>9.8713019727765723E-4</v>
      </c>
      <c r="AC1971" s="2">
        <f t="shared" si="706"/>
        <v>1.1891219133239405E-2</v>
      </c>
      <c r="AD1971" s="3">
        <f t="shared" si="707"/>
        <v>3997.8980084747222</v>
      </c>
    </row>
    <row r="1972" spans="1:30" x14ac:dyDescent="0.3">
      <c r="A1972" s="1">
        <f t="shared" si="692"/>
        <v>44</v>
      </c>
      <c r="B1972" s="1">
        <f t="shared" si="714"/>
        <v>2</v>
      </c>
      <c r="C1972" s="5">
        <v>41940</v>
      </c>
      <c r="D1972" s="3">
        <v>4106.62</v>
      </c>
      <c r="E1972" s="3">
        <v>4063.07</v>
      </c>
      <c r="F1972" s="3">
        <f t="shared" si="698"/>
        <v>4031.3020000000006</v>
      </c>
      <c r="G1972" s="3">
        <f t="shared" si="708"/>
        <v>3936.4700000000003</v>
      </c>
      <c r="H1972" s="4">
        <f t="shared" si="693"/>
        <v>1.4980190360379651E-2</v>
      </c>
      <c r="I1972" s="4">
        <f t="shared" si="696"/>
        <v>4.216499712061993E-3</v>
      </c>
      <c r="J1972" s="4">
        <f t="shared" si="697"/>
        <v>1.0763690648317658E-2</v>
      </c>
      <c r="K1972" s="4">
        <f t="shared" si="699"/>
        <v>-8.2890304275075703E-3</v>
      </c>
      <c r="L1972" s="4">
        <f t="shared" si="709"/>
        <v>-3.1746227902441054E-2</v>
      </c>
      <c r="M1972" s="4">
        <f t="shared" si="702"/>
        <v>1.8683293883712829E-2</v>
      </c>
      <c r="N1972" s="4">
        <f t="shared" si="710"/>
        <v>4.322400526359902E-2</v>
      </c>
      <c r="O1972" s="4">
        <f t="shared" si="712"/>
        <v>2.3092470206642041E-2</v>
      </c>
      <c r="P1972" s="4">
        <f t="shared" si="713"/>
        <v>0.14326837416481067</v>
      </c>
      <c r="T1972" s="4"/>
      <c r="U1972" s="4">
        <f t="shared" si="703"/>
        <v>-1.8442860991445979E-2</v>
      </c>
      <c r="V1972" s="4">
        <f t="shared" si="704"/>
        <v>-2.8258432381531567E-2</v>
      </c>
      <c r="W1972" s="4">
        <f t="shared" si="705"/>
        <v>3.4051050136098451E-2</v>
      </c>
      <c r="X1972" s="4">
        <f t="shared" si="711"/>
        <v>4.9370607017111108E-2</v>
      </c>
      <c r="Y1972" s="4">
        <f t="shared" si="700"/>
        <v>-2.0654503863573599E-2</v>
      </c>
      <c r="Z1972" s="4">
        <f t="shared" si="701"/>
        <v>-1.4479485917972584E-2</v>
      </c>
      <c r="AA1972" s="4">
        <f t="shared" si="694"/>
        <v>1.4980190360379651E-2</v>
      </c>
      <c r="AB1972" s="4">
        <f t="shared" si="695"/>
        <v>1.4980190360379651E-2</v>
      </c>
      <c r="AC1972" s="2">
        <f t="shared" si="706"/>
        <v>1.7649874515664569E-2</v>
      </c>
      <c r="AD1972" s="3">
        <f t="shared" si="707"/>
        <v>4034.1386723164815</v>
      </c>
    </row>
    <row r="1973" spans="1:30" x14ac:dyDescent="0.3">
      <c r="A1973" s="1">
        <f t="shared" si="692"/>
        <v>44</v>
      </c>
      <c r="B1973" s="1">
        <f t="shared" si="714"/>
        <v>3</v>
      </c>
      <c r="C1973" s="5">
        <v>41941</v>
      </c>
      <c r="D1973" s="3">
        <v>4090.55</v>
      </c>
      <c r="E1973" s="3">
        <v>4091.62</v>
      </c>
      <c r="F1973" s="3">
        <f t="shared" si="698"/>
        <v>4059.4939999999997</v>
      </c>
      <c r="G1973" s="3">
        <f t="shared" si="708"/>
        <v>3966.9280000000008</v>
      </c>
      <c r="H1973" s="4">
        <f t="shared" si="693"/>
        <v>-3.9131938187608566E-3</v>
      </c>
      <c r="I1973" s="4">
        <f t="shared" si="696"/>
        <v>-3.6526389098577418E-3</v>
      </c>
      <c r="J1973" s="4">
        <f t="shared" si="697"/>
        <v>-2.6055490890311474E-4</v>
      </c>
      <c r="K1973" s="4">
        <f t="shared" si="699"/>
        <v>-1.3366223317472843E-2</v>
      </c>
      <c r="L1973" s="4">
        <f t="shared" si="709"/>
        <v>-3.736108473094113E-2</v>
      </c>
      <c r="M1973" s="4">
        <f t="shared" si="702"/>
        <v>7.6502145341267895E-3</v>
      </c>
      <c r="N1973" s="4">
        <f t="shared" si="710"/>
        <v>3.1163156981926409E-2</v>
      </c>
      <c r="O1973" s="4">
        <f t="shared" si="712"/>
        <v>2.2629230788035568E-2</v>
      </c>
      <c r="P1973" s="4">
        <f t="shared" si="713"/>
        <v>0.13879454342984415</v>
      </c>
      <c r="T1973" s="4"/>
      <c r="U1973" s="4">
        <f t="shared" si="703"/>
        <v>-3.8238259200997354E-2</v>
      </c>
      <c r="V1973" s="4">
        <f t="shared" si="704"/>
        <v>-4.7855876608987352E-2</v>
      </c>
      <c r="W1973" s="4">
        <f t="shared" si="705"/>
        <v>3.5689780458224789E-2</v>
      </c>
      <c r="X1973" s="4">
        <f t="shared" si="711"/>
        <v>4.7783867382552296E-2</v>
      </c>
      <c r="Y1973" s="4">
        <f t="shared" si="700"/>
        <v>-2.5668390109025517E-2</v>
      </c>
      <c r="Z1973" s="4">
        <f t="shared" si="701"/>
        <v>-1.9524985968424953E-2</v>
      </c>
      <c r="AA1973" s="4">
        <f t="shared" si="694"/>
        <v>-3.9131938187608566E-3</v>
      </c>
      <c r="AB1973" s="4">
        <f t="shared" si="695"/>
        <v>-3.9131938187608566E-3</v>
      </c>
      <c r="AC1973" s="2">
        <f t="shared" si="706"/>
        <v>9.1937641121639328E-3</v>
      </c>
      <c r="AD1973" s="3">
        <f t="shared" si="707"/>
        <v>4052.942448210988</v>
      </c>
    </row>
    <row r="1974" spans="1:30" x14ac:dyDescent="0.3">
      <c r="A1974" s="1">
        <f t="shared" si="692"/>
        <v>44</v>
      </c>
      <c r="B1974" s="1">
        <f t="shared" si="714"/>
        <v>4</v>
      </c>
      <c r="C1974" s="5">
        <v>41942</v>
      </c>
      <c r="D1974" s="3">
        <v>4100.6400000000003</v>
      </c>
      <c r="E1974" s="3">
        <v>4074.26</v>
      </c>
      <c r="F1974" s="3">
        <f t="shared" si="698"/>
        <v>4077.1680000000001</v>
      </c>
      <c r="G1974" s="3">
        <f t="shared" si="708"/>
        <v>4000.4639999999999</v>
      </c>
      <c r="H1974" s="4">
        <f t="shared" si="693"/>
        <v>2.4666609624622959E-3</v>
      </c>
      <c r="I1974" s="4">
        <f t="shared" si="696"/>
        <v>-3.9823495617948594E-3</v>
      </c>
      <c r="J1974" s="4">
        <f t="shared" si="697"/>
        <v>6.4490105242571549E-3</v>
      </c>
      <c r="K1974" s="4">
        <f t="shared" si="699"/>
        <v>-4.7059686350246297E-3</v>
      </c>
      <c r="L1974" s="4">
        <f t="shared" si="709"/>
        <v>-2.4744023827276695E-2</v>
      </c>
      <c r="M1974" s="4">
        <f t="shared" si="702"/>
        <v>5.7569371681520619E-3</v>
      </c>
      <c r="N1974" s="4">
        <f t="shared" si="710"/>
        <v>2.5041095232953073E-2</v>
      </c>
      <c r="O1974" s="4">
        <f t="shared" si="712"/>
        <v>1.8705372819852552E-2</v>
      </c>
      <c r="P1974" s="4">
        <f t="shared" si="713"/>
        <v>0.14160356347438763</v>
      </c>
      <c r="T1974" s="4"/>
      <c r="U1974" s="4">
        <f t="shared" si="703"/>
        <v>-1.9136790896089818E-2</v>
      </c>
      <c r="V1974" s="4">
        <f t="shared" si="704"/>
        <v>-2.8945422987128891E-2</v>
      </c>
      <c r="W1974" s="4">
        <f t="shared" si="705"/>
        <v>2.2024938501147815E-2</v>
      </c>
      <c r="X1974" s="4">
        <f t="shared" si="711"/>
        <v>3.9097192488837328E-2</v>
      </c>
      <c r="Y1974" s="4">
        <f t="shared" si="700"/>
        <v>-1.7116118652044258E-2</v>
      </c>
      <c r="Z1974" s="4">
        <f t="shared" si="701"/>
        <v>-1.0918790303969587E-2</v>
      </c>
      <c r="AA1974" s="4">
        <f t="shared" si="694"/>
        <v>2.4666609624622959E-3</v>
      </c>
      <c r="AB1974" s="4">
        <f t="shared" si="695"/>
        <v>2.4666609624622959E-3</v>
      </c>
      <c r="AC1974" s="2">
        <f t="shared" si="706"/>
        <v>7.7544890210653446E-3</v>
      </c>
      <c r="AD1974" s="3">
        <f t="shared" si="707"/>
        <v>4068.8416321406589</v>
      </c>
    </row>
    <row r="1975" spans="1:30" x14ac:dyDescent="0.3">
      <c r="A1975" s="1">
        <f t="shared" si="692"/>
        <v>44</v>
      </c>
      <c r="B1975" s="1">
        <f t="shared" si="714"/>
        <v>5</v>
      </c>
      <c r="C1975" s="5">
        <v>41943</v>
      </c>
      <c r="D1975" s="3">
        <v>4158.21</v>
      </c>
      <c r="E1975" s="3">
        <v>4168.5</v>
      </c>
      <c r="F1975" s="3">
        <f t="shared" si="698"/>
        <v>4100.4059999999999</v>
      </c>
      <c r="G1975" s="3">
        <f t="shared" si="708"/>
        <v>4034.7379999999998</v>
      </c>
      <c r="H1975" s="4">
        <f t="shared" si="693"/>
        <v>1.4039271918529718E-2</v>
      </c>
      <c r="I1975" s="4">
        <f t="shared" si="696"/>
        <v>1.654863631042951E-2</v>
      </c>
      <c r="J1975" s="4">
        <f t="shared" si="697"/>
        <v>-2.5093643918997922E-3</v>
      </c>
      <c r="K1975" s="4">
        <f t="shared" si="699"/>
        <v>-3.5811483085568105E-3</v>
      </c>
      <c r="L1975" s="4">
        <f t="shared" si="709"/>
        <v>-1.9416752290157518E-2</v>
      </c>
      <c r="M1975" s="4">
        <f t="shared" si="702"/>
        <v>1.4097140624611341E-2</v>
      </c>
      <c r="N1975" s="4">
        <f t="shared" si="710"/>
        <v>3.0602234891088397E-2</v>
      </c>
      <c r="O1975" s="4">
        <f t="shared" si="712"/>
        <v>1.5792372198614336E-2</v>
      </c>
      <c r="P1975" s="4">
        <f t="shared" si="713"/>
        <v>0.15763084632516705</v>
      </c>
      <c r="T1975" s="4"/>
      <c r="U1975" s="4">
        <f t="shared" si="703"/>
        <v>-1.4295329509540057E-2</v>
      </c>
      <c r="V1975" s="4">
        <f t="shared" si="704"/>
        <v>-2.4152376214444663E-2</v>
      </c>
      <c r="W1975" s="4">
        <f t="shared" si="705"/>
        <v>2.8745528225986031E-2</v>
      </c>
      <c r="X1975" s="4">
        <f t="shared" si="711"/>
        <v>3.3089867399667995E-2</v>
      </c>
      <c r="Y1975" s="4">
        <f t="shared" si="700"/>
        <v>-1.6005323516679517E-2</v>
      </c>
      <c r="Z1975" s="4">
        <f t="shared" si="701"/>
        <v>-9.8009913278542353E-3</v>
      </c>
      <c r="AA1975" s="4">
        <f t="shared" si="694"/>
        <v>1.4039271918529718E-2</v>
      </c>
      <c r="AB1975" s="4">
        <f t="shared" si="695"/>
        <v>1.4039271918529718E-2</v>
      </c>
      <c r="AC1975" s="2">
        <f t="shared" si="706"/>
        <v>1.4328019004866854E-2</v>
      </c>
      <c r="AD1975" s="3">
        <f t="shared" si="707"/>
        <v>4098.6310880937726</v>
      </c>
    </row>
    <row r="1976" spans="1:30" x14ac:dyDescent="0.3">
      <c r="A1976" s="1">
        <f t="shared" si="692"/>
        <v>45</v>
      </c>
      <c r="B1976" s="1">
        <f t="shared" si="714"/>
        <v>1</v>
      </c>
      <c r="C1976" s="5">
        <v>41946</v>
      </c>
      <c r="D1976" s="3">
        <v>4169.28</v>
      </c>
      <c r="E1976" s="3">
        <v>4160.6000000000004</v>
      </c>
      <c r="F1976" s="3">
        <f t="shared" si="698"/>
        <v>4125.0599999999995</v>
      </c>
      <c r="G1976" s="3">
        <f t="shared" si="708"/>
        <v>4064.6579999999994</v>
      </c>
      <c r="H1976" s="4">
        <f t="shared" si="693"/>
        <v>2.6622032076301363E-3</v>
      </c>
      <c r="I1976" s="4">
        <f t="shared" si="696"/>
        <v>5.7476654618221002E-4</v>
      </c>
      <c r="J1976" s="4">
        <f t="shared" si="697"/>
        <v>2.0874366614479262E-3</v>
      </c>
      <c r="K1976" s="4">
        <f t="shared" si="699"/>
        <v>-1.0630776223423042E-2</v>
      </c>
      <c r="L1976" s="4">
        <f t="shared" si="709"/>
        <v>-2.5293736166924517E-2</v>
      </c>
      <c r="M1976" s="4">
        <f t="shared" si="702"/>
        <v>1.0719844074995336E-2</v>
      </c>
      <c r="N1976" s="4">
        <f t="shared" si="710"/>
        <v>2.5739434904486505E-2</v>
      </c>
      <c r="O1976" s="4">
        <f t="shared" si="712"/>
        <v>1.4487393506792552E-2</v>
      </c>
      <c r="P1976" s="4">
        <f t="shared" si="713"/>
        <v>0.1607126948775055</v>
      </c>
      <c r="T1976" s="4"/>
      <c r="U1976" s="4">
        <f t="shared" si="703"/>
        <v>-2.6982764218257332E-2</v>
      </c>
      <c r="V1976" s="4">
        <f t="shared" si="704"/>
        <v>-3.6712936576074814E-2</v>
      </c>
      <c r="W1976" s="4">
        <f t="shared" si="705"/>
        <v>3.0467052726018847E-2</v>
      </c>
      <c r="X1976" s="4">
        <f t="shared" si="711"/>
        <v>3.0168900290091252E-2</v>
      </c>
      <c r="Y1976" s="4">
        <f t="shared" si="700"/>
        <v>-2.2967050834103588E-2</v>
      </c>
      <c r="Z1976" s="4">
        <f t="shared" si="701"/>
        <v>-1.6806614074712508E-2</v>
      </c>
      <c r="AA1976" s="4">
        <f t="shared" si="694"/>
        <v>2.6622032076301363E-3</v>
      </c>
      <c r="AB1976" s="4">
        <f t="shared" si="695"/>
        <v>2.6622032076301363E-3</v>
      </c>
      <c r="AC1976" s="2">
        <f t="shared" si="706"/>
        <v>1.1296740589298658E-2</v>
      </c>
      <c r="AD1976" s="3">
        <f t="shared" si="707"/>
        <v>4122.1807253958486</v>
      </c>
    </row>
    <row r="1977" spans="1:30" x14ac:dyDescent="0.3">
      <c r="A1977" s="1">
        <f t="shared" si="692"/>
        <v>45</v>
      </c>
      <c r="B1977" s="1">
        <f t="shared" si="714"/>
        <v>2</v>
      </c>
      <c r="C1977" s="5">
        <v>41947</v>
      </c>
      <c r="D1977" s="3">
        <v>4156.2299999999996</v>
      </c>
      <c r="E1977" s="3">
        <v>4154.88</v>
      </c>
      <c r="F1977" s="3">
        <f t="shared" si="698"/>
        <v>4134.982</v>
      </c>
      <c r="G1977" s="3">
        <f t="shared" si="708"/>
        <v>4083.1419999999998</v>
      </c>
      <c r="H1977" s="4">
        <f t="shared" si="693"/>
        <v>-3.1300368408934353E-3</v>
      </c>
      <c r="I1977" s="4">
        <f t="shared" si="696"/>
        <v>-3.4538337554684832E-3</v>
      </c>
      <c r="J1977" s="4">
        <f t="shared" si="697"/>
        <v>3.2379691457504797E-4</v>
      </c>
      <c r="K1977" s="4">
        <f t="shared" si="699"/>
        <v>-9.5004413232020104E-3</v>
      </c>
      <c r="L1977" s="4">
        <f t="shared" si="709"/>
        <v>-2.2607953624819772E-2</v>
      </c>
      <c r="M1977" s="4">
        <f t="shared" si="702"/>
        <v>5.1385955247204443E-3</v>
      </c>
      <c r="N1977" s="4">
        <f t="shared" si="710"/>
        <v>1.7899940780898568E-2</v>
      </c>
      <c r="O1977" s="4">
        <f t="shared" si="712"/>
        <v>1.2472841974577958E-2</v>
      </c>
      <c r="P1977" s="4">
        <f t="shared" si="713"/>
        <v>0.15707962138084619</v>
      </c>
      <c r="T1977" s="4"/>
      <c r="U1977" s="4">
        <f t="shared" si="703"/>
        <v>-1.5028973827615286E-2</v>
      </c>
      <c r="V1977" s="4">
        <f t="shared" si="704"/>
        <v>-2.4878684089339183E-2</v>
      </c>
      <c r="W1977" s="4">
        <f t="shared" si="705"/>
        <v>1.2080494421202759E-2</v>
      </c>
      <c r="X1977" s="4">
        <f t="shared" si="711"/>
        <v>2.5718738015658306E-2</v>
      </c>
      <c r="Y1977" s="4">
        <f t="shared" si="700"/>
        <v>-2.1850809885256891E-2</v>
      </c>
      <c r="Z1977" s="4">
        <f t="shared" si="701"/>
        <v>-1.5683334947901154E-2</v>
      </c>
      <c r="AA1977" s="4">
        <f t="shared" si="694"/>
        <v>-3.1300368408934353E-3</v>
      </c>
      <c r="AB1977" s="4">
        <f t="shared" si="695"/>
        <v>-3.1300368408934353E-3</v>
      </c>
      <c r="AC1977" s="2">
        <f t="shared" si="706"/>
        <v>5.4615640623273199E-3</v>
      </c>
      <c r="AD1977" s="3">
        <f t="shared" si="707"/>
        <v>4133.5304835972329</v>
      </c>
    </row>
    <row r="1978" spans="1:30" x14ac:dyDescent="0.3">
      <c r="A1978" s="1">
        <f t="shared" si="692"/>
        <v>45</v>
      </c>
      <c r="B1978" s="1">
        <f t="shared" si="714"/>
        <v>3</v>
      </c>
      <c r="C1978" s="5">
        <v>41948</v>
      </c>
      <c r="D1978" s="3">
        <v>4153.2700000000004</v>
      </c>
      <c r="E1978" s="3">
        <v>4179.2299999999996</v>
      </c>
      <c r="F1978" s="3">
        <f t="shared" si="698"/>
        <v>4147.5259999999998</v>
      </c>
      <c r="G1978" s="3">
        <f t="shared" si="708"/>
        <v>4103.5099999999993</v>
      </c>
      <c r="H1978" s="4">
        <f t="shared" si="693"/>
        <v>-7.1218387817785045E-4</v>
      </c>
      <c r="I1978" s="4">
        <f t="shared" si="696"/>
        <v>5.5338612155727673E-3</v>
      </c>
      <c r="J1978" s="4">
        <f t="shared" si="697"/>
        <v>-6.2460450937506179E-3</v>
      </c>
      <c r="K1978" s="4">
        <f t="shared" si="699"/>
        <v>-2.4397109880828103E-3</v>
      </c>
      <c r="L1978" s="4">
        <f t="shared" si="709"/>
        <v>-1.4014837698801384E-2</v>
      </c>
      <c r="M1978" s="4">
        <f t="shared" si="702"/>
        <v>1.3849219992835722E-3</v>
      </c>
      <c r="N1978" s="4">
        <f t="shared" si="710"/>
        <v>1.2126204152055469E-2</v>
      </c>
      <c r="O1978" s="4">
        <f t="shared" si="712"/>
        <v>1.0597914414425386E-2</v>
      </c>
      <c r="P1978" s="4">
        <f t="shared" si="713"/>
        <v>0.15625556792873063</v>
      </c>
      <c r="T1978" s="4"/>
      <c r="U1978" s="4">
        <f t="shared" si="703"/>
        <v>-1.58027828103833E-2</v>
      </c>
      <c r="V1978" s="4">
        <f t="shared" si="704"/>
        <v>-2.564475498227943E-2</v>
      </c>
      <c r="W1978" s="4">
        <f t="shared" si="705"/>
        <v>1.5332901443571219E-2</v>
      </c>
      <c r="X1978" s="4">
        <f t="shared" si="711"/>
        <v>2.1685461291481193E-2</v>
      </c>
      <c r="Y1978" s="4">
        <f t="shared" si="700"/>
        <v>-1.4878118581747568E-2</v>
      </c>
      <c r="Z1978" s="4">
        <f t="shared" si="701"/>
        <v>-8.6666790842871103E-3</v>
      </c>
      <c r="AA1978" s="4">
        <f t="shared" si="694"/>
        <v>-7.1218387817785045E-4</v>
      </c>
      <c r="AB1978" s="4">
        <f t="shared" si="695"/>
        <v>-7.1218387817785045E-4</v>
      </c>
      <c r="AC1978" s="2">
        <f t="shared" si="706"/>
        <v>3.1685100178522061E-3</v>
      </c>
      <c r="AD1978" s="3">
        <f t="shared" si="707"/>
        <v>4140.1103223981554</v>
      </c>
    </row>
    <row r="1979" spans="1:30" x14ac:dyDescent="0.3">
      <c r="A1979" s="1">
        <f t="shared" si="692"/>
        <v>45</v>
      </c>
      <c r="B1979" s="1">
        <f t="shared" si="714"/>
        <v>4</v>
      </c>
      <c r="C1979" s="5">
        <v>41949</v>
      </c>
      <c r="D1979" s="3">
        <v>4164.08</v>
      </c>
      <c r="E1979" s="3">
        <v>4147.3100000000004</v>
      </c>
      <c r="F1979" s="3">
        <f t="shared" si="698"/>
        <v>4160.2139999999999</v>
      </c>
      <c r="G1979" s="3">
        <f t="shared" si="708"/>
        <v>4118.6910000000007</v>
      </c>
      <c r="H1979" s="4">
        <f t="shared" si="693"/>
        <v>2.6027684210271642E-3</v>
      </c>
      <c r="I1979" s="4">
        <f t="shared" si="696"/>
        <v>-1.4350138565515933E-3</v>
      </c>
      <c r="J1979" s="4">
        <f t="shared" si="697"/>
        <v>4.037782277578757E-3</v>
      </c>
      <c r="K1979" s="4">
        <f t="shared" si="699"/>
        <v>1.4392274039489495E-3</v>
      </c>
      <c r="L1979" s="4">
        <f t="shared" si="709"/>
        <v>-9.5400063617877614E-3</v>
      </c>
      <c r="M1979" s="4">
        <f t="shared" si="702"/>
        <v>9.2927911881455745E-4</v>
      </c>
      <c r="N1979" s="4">
        <f t="shared" si="710"/>
        <v>1.1020248909179933E-2</v>
      </c>
      <c r="O1979" s="4">
        <f t="shared" si="712"/>
        <v>9.9717104378396256E-3</v>
      </c>
      <c r="P1979" s="4">
        <f t="shared" si="713"/>
        <v>0.15926503340757237</v>
      </c>
      <c r="T1979" s="4"/>
      <c r="U1979" s="4">
        <f t="shared" si="703"/>
        <v>-1.2671942830588935E-2</v>
      </c>
      <c r="V1979" s="4">
        <f t="shared" si="704"/>
        <v>-2.2545223402283095E-2</v>
      </c>
      <c r="W1979" s="4">
        <f t="shared" si="705"/>
        <v>1.5470755784462815E-2</v>
      </c>
      <c r="X1979" s="4">
        <f t="shared" si="711"/>
        <v>2.0368549934660484E-2</v>
      </c>
      <c r="Y1979" s="4">
        <f t="shared" si="700"/>
        <v>-1.1047546005077836E-2</v>
      </c>
      <c r="Z1979" s="4">
        <f t="shared" si="701"/>
        <v>-4.811953790832285E-3</v>
      </c>
      <c r="AA1979" s="4">
        <f t="shared" si="694"/>
        <v>2.6027684210271642E-3</v>
      </c>
      <c r="AB1979" s="4">
        <f t="shared" si="695"/>
        <v>2.6027684210271642E-3</v>
      </c>
      <c r="AC1979" s="2">
        <f t="shared" si="706"/>
        <v>3.8375307553879961E-3</v>
      </c>
      <c r="AD1979" s="3">
        <f t="shared" si="707"/>
        <v>4148.1002149321039</v>
      </c>
    </row>
    <row r="1980" spans="1:30" x14ac:dyDescent="0.3">
      <c r="A1980" s="1">
        <f t="shared" si="692"/>
        <v>45</v>
      </c>
      <c r="B1980" s="1">
        <f t="shared" si="714"/>
        <v>5</v>
      </c>
      <c r="C1980" s="5">
        <v>41950</v>
      </c>
      <c r="D1980" s="3">
        <v>4160.5</v>
      </c>
      <c r="E1980" s="3">
        <v>4170.46</v>
      </c>
      <c r="F1980" s="3">
        <f t="shared" si="698"/>
        <v>4160.6720000000005</v>
      </c>
      <c r="G1980" s="3">
        <f t="shared" si="708"/>
        <v>4130.5389999999998</v>
      </c>
      <c r="H1980" s="4">
        <f t="shared" si="693"/>
        <v>-8.5973372269503164E-4</v>
      </c>
      <c r="I1980" s="4">
        <f t="shared" si="696"/>
        <v>1.5321511594398065E-3</v>
      </c>
      <c r="J1980" s="4">
        <f t="shared" si="697"/>
        <v>-2.3918848821348382E-3</v>
      </c>
      <c r="K1980" s="4">
        <f t="shared" si="699"/>
        <v>-8.0810166951638339E-4</v>
      </c>
      <c r="L1980" s="4">
        <f t="shared" si="709"/>
        <v>-8.8542967474207722E-3</v>
      </c>
      <c r="M1980" s="4">
        <f t="shared" si="702"/>
        <v>-4.1339475930926591E-5</v>
      </c>
      <c r="N1980" s="4">
        <f t="shared" si="710"/>
        <v>7.2535327713889744E-3</v>
      </c>
      <c r="O1980" s="4">
        <f t="shared" si="712"/>
        <v>7.242639105876871E-3</v>
      </c>
      <c r="P1980" s="4">
        <f t="shared" si="713"/>
        <v>0.15826837416481068</v>
      </c>
      <c r="T1980" s="4"/>
      <c r="U1980" s="4">
        <f t="shared" si="703"/>
        <v>-1.4096751263183924E-3</v>
      </c>
      <c r="V1980" s="4">
        <f t="shared" si="704"/>
        <v>-1.1395578375055119E-2</v>
      </c>
      <c r="W1980" s="4">
        <f t="shared" si="705"/>
        <v>5.50717736718435E-4</v>
      </c>
      <c r="X1980" s="4">
        <f t="shared" si="711"/>
        <v>1.4697568972438469E-2</v>
      </c>
      <c r="Y1980" s="4">
        <f t="shared" si="700"/>
        <v>-1.3266853519023672E-2</v>
      </c>
      <c r="Z1980" s="4">
        <f t="shared" si="701"/>
        <v>-7.0452545929275655E-3</v>
      </c>
      <c r="AA1980" s="4">
        <f t="shared" si="694"/>
        <v>-8.5973372269503164E-4</v>
      </c>
      <c r="AB1980" s="4">
        <f t="shared" si="695"/>
        <v>-8.5973372269503164E-4</v>
      </c>
      <c r="AC1980" s="2">
        <f t="shared" si="706"/>
        <v>1.9869062320868676E-3</v>
      </c>
      <c r="AD1980" s="3">
        <f t="shared" si="707"/>
        <v>4152.2334766214026</v>
      </c>
    </row>
    <row r="1981" spans="1:30" x14ac:dyDescent="0.3">
      <c r="A1981" s="1">
        <f t="shared" si="692"/>
        <v>46</v>
      </c>
      <c r="B1981" s="1">
        <f t="shared" si="714"/>
        <v>1</v>
      </c>
      <c r="C1981" s="5">
        <v>41953</v>
      </c>
      <c r="D1981" s="3">
        <v>4175.95</v>
      </c>
      <c r="E1981" s="3">
        <v>4162.59</v>
      </c>
      <c r="F1981" s="3">
        <f t="shared" si="698"/>
        <v>4162.0060000000003</v>
      </c>
      <c r="G1981" s="3">
        <f t="shared" si="708"/>
        <v>4143.5329999999994</v>
      </c>
      <c r="H1981" s="4">
        <f t="shared" si="693"/>
        <v>3.7134959740415378E-3</v>
      </c>
      <c r="I1981" s="4">
        <f t="shared" si="696"/>
        <v>5.0234346833316797E-4</v>
      </c>
      <c r="J1981" s="4">
        <f t="shared" si="697"/>
        <v>3.2111525057083698E-3</v>
      </c>
      <c r="K1981" s="4">
        <f t="shared" si="699"/>
        <v>-4.7590433842075797E-4</v>
      </c>
      <c r="L1981" s="4">
        <f t="shared" si="709"/>
        <v>-4.9438502316762351E-3</v>
      </c>
      <c r="M1981" s="4">
        <f t="shared" si="702"/>
        <v>3.3503075199794292E-3</v>
      </c>
      <c r="N1981" s="4">
        <f t="shared" si="710"/>
        <v>7.8235167911056523E-3</v>
      </c>
      <c r="O1981" s="4">
        <f t="shared" si="712"/>
        <v>4.4236640764379045E-3</v>
      </c>
      <c r="P1981" s="4">
        <f t="shared" si="713"/>
        <v>0.16256959910913135</v>
      </c>
      <c r="T1981" s="4"/>
      <c r="U1981" s="4">
        <f t="shared" si="703"/>
        <v>2.1103232784520478E-3</v>
      </c>
      <c r="V1981" s="4">
        <f t="shared" si="704"/>
        <v>-7.910779954332427E-3</v>
      </c>
      <c r="W1981" s="4">
        <f t="shared" si="705"/>
        <v>1.599796607567751E-3</v>
      </c>
      <c r="X1981" s="4">
        <f t="shared" si="711"/>
        <v>8.9564757845948494E-3</v>
      </c>
      <c r="Y1981" s="4">
        <f t="shared" si="700"/>
        <v>-1.2938798299288396E-2</v>
      </c>
      <c r="Z1981" s="4">
        <f t="shared" si="701"/>
        <v>-6.7151309030997752E-3</v>
      </c>
      <c r="AA1981" s="4">
        <f t="shared" si="694"/>
        <v>3.7134959740415378E-3</v>
      </c>
      <c r="AB1981" s="4">
        <f t="shared" si="695"/>
        <v>3.7134959740415378E-3</v>
      </c>
      <c r="AC1981" s="2">
        <f t="shared" si="706"/>
        <v>3.7862080689977573E-3</v>
      </c>
      <c r="AD1981" s="3">
        <f t="shared" si="707"/>
        <v>4160.1389844142686</v>
      </c>
    </row>
    <row r="1982" spans="1:30" x14ac:dyDescent="0.3">
      <c r="A1982" s="1">
        <f t="shared" si="692"/>
        <v>46</v>
      </c>
      <c r="B1982" s="1">
        <f t="shared" si="714"/>
        <v>2</v>
      </c>
      <c r="C1982" s="5">
        <v>41954</v>
      </c>
      <c r="D1982" s="3">
        <v>4187.16</v>
      </c>
      <c r="E1982" s="3">
        <v>4173.6099999999997</v>
      </c>
      <c r="F1982" s="3">
        <f t="shared" si="698"/>
        <v>4168.192</v>
      </c>
      <c r="G1982" s="3">
        <f t="shared" si="708"/>
        <v>4151.5869999999995</v>
      </c>
      <c r="H1982" s="4">
        <f t="shared" si="693"/>
        <v>2.6844191142135409E-3</v>
      </c>
      <c r="I1982" s="4">
        <f t="shared" si="696"/>
        <v>-5.603515367760978E-4</v>
      </c>
      <c r="J1982" s="4">
        <f t="shared" si="697"/>
        <v>3.2447706509896386E-3</v>
      </c>
      <c r="K1982" s="4">
        <f t="shared" si="699"/>
        <v>-2.9933308588464902E-3</v>
      </c>
      <c r="L1982" s="4">
        <f t="shared" si="709"/>
        <v>-6.780626098386206E-3</v>
      </c>
      <c r="M1982" s="4">
        <f t="shared" si="702"/>
        <v>4.5506540965482992E-3</v>
      </c>
      <c r="N1982" s="4">
        <f t="shared" si="710"/>
        <v>8.5685305402489042E-3</v>
      </c>
      <c r="O1982" s="4">
        <f t="shared" si="712"/>
        <v>3.9656951250968374E-3</v>
      </c>
      <c r="P1982" s="4">
        <f t="shared" si="713"/>
        <v>0.16569042316258348</v>
      </c>
      <c r="T1982" s="4"/>
      <c r="U1982" s="4">
        <f t="shared" si="703"/>
        <v>-4.7222787629162839E-3</v>
      </c>
      <c r="V1982" s="4">
        <f t="shared" si="704"/>
        <v>-1.4675055975287026E-2</v>
      </c>
      <c r="W1982" s="4">
        <f t="shared" si="705"/>
        <v>7.4418403216377086E-3</v>
      </c>
      <c r="X1982" s="4">
        <f t="shared" si="711"/>
        <v>8.0314738975889224E-3</v>
      </c>
      <c r="Y1982" s="4">
        <f t="shared" si="700"/>
        <v>-1.5424835461604029E-2</v>
      </c>
      <c r="Z1982" s="4">
        <f t="shared" si="701"/>
        <v>-9.2168431506140531E-3</v>
      </c>
      <c r="AA1982" s="4">
        <f t="shared" si="694"/>
        <v>2.6844191142135409E-3</v>
      </c>
      <c r="AB1982" s="4">
        <f t="shared" si="695"/>
        <v>2.6844191142135409E-3</v>
      </c>
      <c r="AC1982" s="2">
        <f t="shared" si="706"/>
        <v>4.3022025407404721E-3</v>
      </c>
      <c r="AD1982" s="3">
        <f t="shared" si="707"/>
        <v>4169.145989609513</v>
      </c>
    </row>
    <row r="1983" spans="1:30" x14ac:dyDescent="0.3">
      <c r="A1983" s="1">
        <f t="shared" si="692"/>
        <v>46</v>
      </c>
      <c r="B1983" s="1">
        <f t="shared" si="714"/>
        <v>3</v>
      </c>
      <c r="C1983" s="5">
        <v>41955</v>
      </c>
      <c r="D1983" s="3">
        <v>4195.3999999999996</v>
      </c>
      <c r="E1983" s="3">
        <v>4174.47</v>
      </c>
      <c r="F1983" s="3">
        <f t="shared" si="698"/>
        <v>4176.6179999999995</v>
      </c>
      <c r="G1983" s="3">
        <f t="shared" si="708"/>
        <v>4162.0719999999992</v>
      </c>
      <c r="H1983" s="4">
        <f t="shared" si="693"/>
        <v>1.9679209774643869E-3</v>
      </c>
      <c r="I1983" s="4">
        <f t="shared" si="696"/>
        <v>-3.0306938354396776E-3</v>
      </c>
      <c r="J1983" s="4">
        <f t="shared" si="697"/>
        <v>4.9986148129040646E-3</v>
      </c>
      <c r="K1983" s="4">
        <f t="shared" si="699"/>
        <v>-3.6391014434605275E-3</v>
      </c>
      <c r="L1983" s="4">
        <f t="shared" si="709"/>
        <v>-6.8760475145711189E-3</v>
      </c>
      <c r="M1983" s="4">
        <f t="shared" si="702"/>
        <v>4.4969398685731268E-3</v>
      </c>
      <c r="N1983" s="4">
        <f t="shared" si="710"/>
        <v>8.0075500856305309E-3</v>
      </c>
      <c r="O1983" s="4">
        <f t="shared" si="712"/>
        <v>3.4671306669209795E-3</v>
      </c>
      <c r="P1983" s="4">
        <f t="shared" si="713"/>
        <v>0.16798440979955445</v>
      </c>
      <c r="T1983" s="4"/>
      <c r="U1983" s="4">
        <f t="shared" si="703"/>
        <v>-8.0937914959063953E-3</v>
      </c>
      <c r="V1983" s="4">
        <f t="shared" si="704"/>
        <v>-1.8012853580947268E-2</v>
      </c>
      <c r="W1983" s="4">
        <f t="shared" si="705"/>
        <v>1.0143814392033072E-2</v>
      </c>
      <c r="X1983" s="4">
        <f t="shared" si="711"/>
        <v>7.0143020200475279E-3</v>
      </c>
      <c r="Y1983" s="4">
        <f t="shared" si="700"/>
        <v>-1.606255404391612E-2</v>
      </c>
      <c r="Z1983" s="4">
        <f t="shared" si="701"/>
        <v>-9.8585827078584761E-3</v>
      </c>
      <c r="AA1983" s="4">
        <f t="shared" si="694"/>
        <v>1.9679209774643869E-3</v>
      </c>
      <c r="AB1983" s="4">
        <f t="shared" si="695"/>
        <v>1.9679209774643869E-3</v>
      </c>
      <c r="AC1983" s="2">
        <f t="shared" si="706"/>
        <v>4.1718724301990666E-3</v>
      </c>
      <c r="AD1983" s="3">
        <f t="shared" si="707"/>
        <v>4177.8973264063425</v>
      </c>
    </row>
    <row r="1984" spans="1:30" x14ac:dyDescent="0.3">
      <c r="A1984" s="1">
        <f t="shared" si="692"/>
        <v>46</v>
      </c>
      <c r="B1984" s="1">
        <f t="shared" si="714"/>
        <v>4</v>
      </c>
      <c r="C1984" s="5">
        <v>41956</v>
      </c>
      <c r="D1984" s="3">
        <v>4213.4799999999996</v>
      </c>
      <c r="E1984" s="3">
        <v>4202.7700000000004</v>
      </c>
      <c r="F1984" s="3">
        <f t="shared" si="698"/>
        <v>4186.4980000000005</v>
      </c>
      <c r="G1984" s="3">
        <f t="shared" si="708"/>
        <v>4173.3559999999998</v>
      </c>
      <c r="H1984" s="4">
        <f t="shared" si="693"/>
        <v>4.3094818134146754E-3</v>
      </c>
      <c r="I1984" s="4">
        <f t="shared" si="696"/>
        <v>1.7566858940746535E-3</v>
      </c>
      <c r="J1984" s="4">
        <f t="shared" si="697"/>
        <v>2.5527959193400217E-3</v>
      </c>
      <c r="K1984" s="4">
        <f t="shared" si="699"/>
        <v>-3.7296801258519161E-3</v>
      </c>
      <c r="L1984" s="4">
        <f t="shared" si="709"/>
        <v>-6.3169714978837449E-3</v>
      </c>
      <c r="M1984" s="4">
        <f t="shared" si="702"/>
        <v>6.4450048704189173E-3</v>
      </c>
      <c r="N1984" s="4">
        <f t="shared" si="710"/>
        <v>9.6143247784276735E-3</v>
      </c>
      <c r="O1984" s="4">
        <f t="shared" si="712"/>
        <v>3.1190369955477982E-3</v>
      </c>
      <c r="P1984" s="4">
        <f t="shared" si="713"/>
        <v>0.17301781737193753</v>
      </c>
      <c r="T1984" s="4"/>
      <c r="U1984" s="4">
        <f t="shared" si="703"/>
        <v>-7.4653191590789226E-3</v>
      </c>
      <c r="V1984" s="4">
        <f t="shared" si="704"/>
        <v>-1.7390665967488162E-2</v>
      </c>
      <c r="W1984" s="4">
        <f t="shared" si="705"/>
        <v>1.1863364776853383E-2</v>
      </c>
      <c r="X1984" s="4">
        <f t="shared" si="711"/>
        <v>6.317944221138759E-3</v>
      </c>
      <c r="Y1984" s="4">
        <f t="shared" si="700"/>
        <v>-1.615200331630268E-2</v>
      </c>
      <c r="Z1984" s="4">
        <f t="shared" si="701"/>
        <v>-9.9485959802473219E-3</v>
      </c>
      <c r="AA1984" s="4">
        <f t="shared" si="694"/>
        <v>4.3094818134146754E-3</v>
      </c>
      <c r="AB1984" s="4">
        <f t="shared" si="695"/>
        <v>4.3094818134146754E-3</v>
      </c>
      <c r="AC1984" s="2">
        <f t="shared" si="706"/>
        <v>5.6299738923101068E-3</v>
      </c>
      <c r="AD1984" s="3">
        <f t="shared" si="707"/>
        <v>4189.7582176042288</v>
      </c>
    </row>
    <row r="1985" spans="1:30" x14ac:dyDescent="0.3">
      <c r="A1985" s="1">
        <f t="shared" si="692"/>
        <v>46</v>
      </c>
      <c r="B1985" s="1">
        <f t="shared" si="714"/>
        <v>5</v>
      </c>
      <c r="C1985" s="5">
        <v>41957</v>
      </c>
      <c r="D1985" s="3">
        <v>4224.99</v>
      </c>
      <c r="E1985" s="3">
        <v>4214.97</v>
      </c>
      <c r="F1985" s="3">
        <f t="shared" si="698"/>
        <v>4199.3959999999988</v>
      </c>
      <c r="G1985" s="3">
        <f t="shared" si="708"/>
        <v>4180.0340000000006</v>
      </c>
      <c r="H1985" s="4">
        <f t="shared" si="693"/>
        <v>2.7317087063425528E-3</v>
      </c>
      <c r="I1985" s="4">
        <f t="shared" si="696"/>
        <v>3.5362693070827234E-4</v>
      </c>
      <c r="J1985" s="4">
        <f t="shared" si="697"/>
        <v>2.3780817756342805E-3</v>
      </c>
      <c r="K1985" s="4">
        <f t="shared" si="699"/>
        <v>-4.8611836296837945E-3</v>
      </c>
      <c r="L1985" s="4">
        <f t="shared" si="709"/>
        <v>-9.1233638491485265E-3</v>
      </c>
      <c r="M1985" s="4">
        <f t="shared" si="702"/>
        <v>6.0946859977008523E-3</v>
      </c>
      <c r="N1985" s="4">
        <f t="shared" si="710"/>
        <v>1.0754936443100514E-2</v>
      </c>
      <c r="O1985" s="4">
        <f t="shared" si="712"/>
        <v>4.5827327401954231E-3</v>
      </c>
      <c r="P1985" s="4">
        <f t="shared" si="713"/>
        <v>0.17622216035634738</v>
      </c>
      <c r="T1985" s="4"/>
      <c r="U1985" s="4">
        <f t="shared" si="703"/>
        <v>-1.2573929388533842E-2</v>
      </c>
      <c r="V1985" s="4">
        <f t="shared" si="704"/>
        <v>-2.2448190094648615E-2</v>
      </c>
      <c r="W1985" s="4">
        <f t="shared" si="705"/>
        <v>1.5500540800384517E-2</v>
      </c>
      <c r="X1985" s="4">
        <f t="shared" si="711"/>
        <v>9.3071503833992049E-3</v>
      </c>
      <c r="Y1985" s="4">
        <f t="shared" si="700"/>
        <v>-1.726939829764277E-2</v>
      </c>
      <c r="Z1985" s="4">
        <f t="shared" si="701"/>
        <v>-1.1073036416015394E-2</v>
      </c>
      <c r="AA1985" s="4">
        <f t="shared" si="694"/>
        <v>2.7317087063425528E-3</v>
      </c>
      <c r="AB1985" s="4">
        <f t="shared" si="695"/>
        <v>2.7317087063425528E-3</v>
      </c>
      <c r="AC1985" s="2">
        <f t="shared" si="706"/>
        <v>5.5592687628879612E-3</v>
      </c>
      <c r="AD1985" s="3">
        <f t="shared" si="707"/>
        <v>4201.5021450694858</v>
      </c>
    </row>
    <row r="1986" spans="1:30" x14ac:dyDescent="0.3">
      <c r="A1986" s="1">
        <f t="shared" si="692"/>
        <v>47</v>
      </c>
      <c r="B1986" s="1">
        <f t="shared" si="714"/>
        <v>1</v>
      </c>
      <c r="C1986" s="5">
        <v>41960</v>
      </c>
      <c r="D1986" s="3">
        <v>4213.79</v>
      </c>
      <c r="E1986" s="3">
        <v>4215.29</v>
      </c>
      <c r="F1986" s="3">
        <f t="shared" si="698"/>
        <v>4206.9639999999999</v>
      </c>
      <c r="G1986" s="3">
        <f t="shared" si="708"/>
        <v>4184.4850000000006</v>
      </c>
      <c r="H1986" s="4">
        <f t="shared" si="693"/>
        <v>-2.6508938482694205E-3</v>
      </c>
      <c r="I1986" s="4">
        <f t="shared" si="696"/>
        <v>-2.2958634221619031E-3</v>
      </c>
      <c r="J1986" s="4">
        <f t="shared" si="697"/>
        <v>-3.5503042610751743E-4</v>
      </c>
      <c r="K1986" s="4">
        <f t="shared" si="699"/>
        <v>-4.6704252554444093E-3</v>
      </c>
      <c r="L1986" s="4">
        <f t="shared" si="709"/>
        <v>-1.0357683949810542E-2</v>
      </c>
      <c r="M1986" s="4">
        <f t="shared" si="702"/>
        <v>1.6225477565294168E-3</v>
      </c>
      <c r="N1986" s="4">
        <f t="shared" si="710"/>
        <v>7.0032512961569647E-3</v>
      </c>
      <c r="O1986" s="4">
        <f t="shared" si="712"/>
        <v>5.3346274968613435E-3</v>
      </c>
      <c r="P1986" s="4">
        <f t="shared" si="713"/>
        <v>0.17310412026726057</v>
      </c>
      <c r="T1986" s="4"/>
      <c r="U1986" s="4">
        <f t="shared" si="703"/>
        <v>-1.1607128064208428E-2</v>
      </c>
      <c r="V1986" s="4">
        <f t="shared" si="704"/>
        <v>-2.1491056783566373E-2</v>
      </c>
      <c r="W1986" s="4">
        <f t="shared" si="705"/>
        <v>9.0614111759001296E-3</v>
      </c>
      <c r="X1986" s="4">
        <f t="shared" si="711"/>
        <v>1.0802002688126741E-2</v>
      </c>
      <c r="Y1986" s="4">
        <f t="shared" si="700"/>
        <v>-1.7081018456748011E-2</v>
      </c>
      <c r="Z1986" s="4">
        <f t="shared" si="701"/>
        <v>-1.0883468793175831E-2</v>
      </c>
      <c r="AA1986" s="4">
        <f t="shared" si="694"/>
        <v>-2.6508938482694205E-3</v>
      </c>
      <c r="AB1986" s="4">
        <f t="shared" si="695"/>
        <v>-2.6508938482694205E-3</v>
      </c>
      <c r="AC1986" s="2">
        <f t="shared" si="706"/>
        <v>1.9440701333025979E-3</v>
      </c>
      <c r="AD1986" s="3">
        <f t="shared" si="707"/>
        <v>4205.5980967129908</v>
      </c>
    </row>
    <row r="1987" spans="1:30" x14ac:dyDescent="0.3">
      <c r="A1987" s="1">
        <f t="shared" ref="A1987:A2050" si="715">WEEKNUM(C1987,2)</f>
        <v>47</v>
      </c>
      <c r="B1987" s="1">
        <f t="shared" si="714"/>
        <v>2</v>
      </c>
      <c r="C1987" s="5">
        <v>41961</v>
      </c>
      <c r="D1987" s="3">
        <v>4242.1899999999996</v>
      </c>
      <c r="E1987" s="3">
        <v>4215.18</v>
      </c>
      <c r="F1987" s="3">
        <f t="shared" si="698"/>
        <v>4217.9699999999993</v>
      </c>
      <c r="G1987" s="3">
        <f t="shared" si="708"/>
        <v>4193.0810000000001</v>
      </c>
      <c r="H1987" s="4">
        <f t="shared" ref="H1987:H2050" si="716">(D1987-D1986)/D1986</f>
        <v>6.7397758312587094E-3</v>
      </c>
      <c r="I1987" s="4">
        <f t="shared" si="696"/>
        <v>3.2986931005112436E-4</v>
      </c>
      <c r="J1987" s="4">
        <f t="shared" si="697"/>
        <v>6.4099065212075848E-3</v>
      </c>
      <c r="K1987" s="4">
        <f t="shared" si="699"/>
        <v>-4.4496759449331839E-4</v>
      </c>
      <c r="L1987" s="4">
        <f t="shared" si="709"/>
        <v>-6.2095063008729265E-3</v>
      </c>
      <c r="M1987" s="4">
        <f t="shared" si="702"/>
        <v>5.7420986872832808E-3</v>
      </c>
      <c r="N1987" s="4">
        <f t="shared" si="710"/>
        <v>1.1711913030060585E-2</v>
      </c>
      <c r="O1987" s="4">
        <f t="shared" si="712"/>
        <v>5.8670168002845739E-3</v>
      </c>
      <c r="P1987" s="4">
        <f t="shared" si="713"/>
        <v>0.18101057906458787</v>
      </c>
      <c r="T1987" s="4"/>
      <c r="U1987" s="4">
        <f t="shared" si="703"/>
        <v>-6.3197264220571292E-3</v>
      </c>
      <c r="V1987" s="4">
        <f t="shared" si="704"/>
        <v>-1.6256529157836652E-2</v>
      </c>
      <c r="W1987" s="4">
        <f t="shared" si="705"/>
        <v>1.3142559634692666E-2</v>
      </c>
      <c r="X1987" s="4">
        <f t="shared" si="711"/>
        <v>1.1942348145190849E-2</v>
      </c>
      <c r="Y1987" s="4">
        <f t="shared" si="700"/>
        <v>-1.2908247300297649E-2</v>
      </c>
      <c r="Z1987" s="4">
        <f t="shared" si="701"/>
        <v>-6.6843872724303057E-3</v>
      </c>
      <c r="AA1987" s="4">
        <f t="shared" ref="AA1987:AA2050" si="717">(D1987-D1986)/D1986</f>
        <v>6.7397758312587094E-3</v>
      </c>
      <c r="AB1987" s="4">
        <f t="shared" ref="AB1987:AB2050" si="718">(D1987-D1986)/D1986</f>
        <v>6.7397758312587094E-3</v>
      </c>
      <c r="AC1987" s="2">
        <f t="shared" si="706"/>
        <v>5.7504737391156201E-3</v>
      </c>
      <c r="AD1987" s="3">
        <f t="shared" si="707"/>
        <v>4217.7953978086607</v>
      </c>
    </row>
    <row r="1988" spans="1:30" x14ac:dyDescent="0.3">
      <c r="A1988" s="1">
        <f t="shared" si="715"/>
        <v>47</v>
      </c>
      <c r="B1988" s="1">
        <f t="shared" si="714"/>
        <v>3</v>
      </c>
      <c r="C1988" s="5">
        <v>41962</v>
      </c>
      <c r="D1988" s="3">
        <v>4222.66</v>
      </c>
      <c r="E1988" s="3">
        <v>4233.7</v>
      </c>
      <c r="F1988" s="3">
        <f t="shared" si="698"/>
        <v>4223.4219999999996</v>
      </c>
      <c r="G1988" s="3">
        <f t="shared" si="708"/>
        <v>4200.0199999999995</v>
      </c>
      <c r="H1988" s="4">
        <f t="shared" si="716"/>
        <v>-4.6037541929993108E-3</v>
      </c>
      <c r="I1988" s="4">
        <f t="shared" ref="I1988:I2051" si="719">(E1988-D1987)/D1987</f>
        <v>-2.0013247874328547E-3</v>
      </c>
      <c r="J1988" s="4">
        <f t="shared" ref="J1988:J2051" si="720">H1988-I1988</f>
        <v>-2.6024294055664561E-3</v>
      </c>
      <c r="K1988" s="4">
        <f t="shared" si="699"/>
        <v>-4.3792239385789722E-3</v>
      </c>
      <c r="L1988" s="4">
        <f t="shared" si="709"/>
        <v>-1.0533605415022632E-2</v>
      </c>
      <c r="M1988" s="4">
        <f t="shared" si="702"/>
        <v>-1.8042241575663438E-4</v>
      </c>
      <c r="N1988" s="4">
        <f t="shared" si="710"/>
        <v>5.390450521664261E-3</v>
      </c>
      <c r="O1988" s="4">
        <f t="shared" si="712"/>
        <v>5.5420043290248435E-3</v>
      </c>
      <c r="P1988" s="4">
        <f t="shared" si="713"/>
        <v>0.17557349665924271</v>
      </c>
      <c r="T1988" s="4"/>
      <c r="U1988" s="4">
        <f t="shared" si="703"/>
        <v>-1.1029680424497717E-2</v>
      </c>
      <c r="V1988" s="4">
        <f t="shared" si="704"/>
        <v>-2.0919383620252675E-2</v>
      </c>
      <c r="W1988" s="4">
        <f t="shared" si="705"/>
        <v>6.4975926014206563E-3</v>
      </c>
      <c r="X1988" s="4">
        <f t="shared" si="711"/>
        <v>1.1206196017926488E-2</v>
      </c>
      <c r="Y1988" s="4">
        <f t="shared" si="700"/>
        <v>-1.679344807899567E-2</v>
      </c>
      <c r="Z1988" s="4">
        <f t="shared" si="701"/>
        <v>-1.0594085212370567E-2</v>
      </c>
      <c r="AA1988" s="4">
        <f t="shared" si="717"/>
        <v>-4.6037541929993108E-3</v>
      </c>
      <c r="AB1988" s="4">
        <f t="shared" si="718"/>
        <v>-4.6037541929993108E-3</v>
      </c>
      <c r="AC1988" s="2">
        <f t="shared" si="706"/>
        <v>7.6801545176716267E-4</v>
      </c>
      <c r="AD1988" s="3">
        <f t="shared" si="707"/>
        <v>4219.4169318724407</v>
      </c>
    </row>
    <row r="1989" spans="1:30" x14ac:dyDescent="0.3">
      <c r="A1989" s="1">
        <f t="shared" si="715"/>
        <v>47</v>
      </c>
      <c r="B1989" s="1">
        <f t="shared" si="714"/>
        <v>4</v>
      </c>
      <c r="C1989" s="5">
        <v>41963</v>
      </c>
      <c r="D1989" s="3">
        <v>4242.09</v>
      </c>
      <c r="E1989" s="3">
        <v>4204.54</v>
      </c>
      <c r="F1989" s="3">
        <f t="shared" si="698"/>
        <v>4229.1439999999993</v>
      </c>
      <c r="G1989" s="3">
        <f t="shared" si="708"/>
        <v>4207.8210000000008</v>
      </c>
      <c r="H1989" s="4">
        <f t="shared" si="716"/>
        <v>4.6013650163641623E-3</v>
      </c>
      <c r="I1989" s="4">
        <f t="shared" si="719"/>
        <v>-4.2911340245248E-3</v>
      </c>
      <c r="J1989" s="4">
        <f t="shared" si="720"/>
        <v>8.8924990408889622E-3</v>
      </c>
      <c r="K1989" s="4">
        <f t="shared" si="699"/>
        <v>7.6906499694493304E-4</v>
      </c>
      <c r="L1989" s="4">
        <f t="shared" si="709"/>
        <v>-4.4158579347296787E-3</v>
      </c>
      <c r="M1989" s="4">
        <f t="shared" si="702"/>
        <v>3.0611395592112316E-3</v>
      </c>
      <c r="N1989" s="4">
        <f t="shared" si="710"/>
        <v>8.1441201990292162E-3</v>
      </c>
      <c r="O1989" s="4">
        <f t="shared" si="712"/>
        <v>5.0265317331783391E-3</v>
      </c>
      <c r="P1989" s="4">
        <f t="shared" si="713"/>
        <v>0.18098273942093546</v>
      </c>
      <c r="T1989" s="4"/>
      <c r="U1989" s="4">
        <f t="shared" si="703"/>
        <v>-2.1739851183851626E-3</v>
      </c>
      <c r="V1989" s="4">
        <f t="shared" si="704"/>
        <v>-1.2152245267201269E-2</v>
      </c>
      <c r="W1989" s="4">
        <f t="shared" si="705"/>
        <v>6.7901117366169026E-3</v>
      </c>
      <c r="X1989" s="4">
        <f t="shared" si="711"/>
        <v>1.0186556878803911E-2</v>
      </c>
      <c r="Y1989" s="4">
        <f t="shared" si="700"/>
        <v>-1.1709352272343709E-2</v>
      </c>
      <c r="Z1989" s="4">
        <f t="shared" si="701"/>
        <v>-5.4779329118999475E-3</v>
      </c>
      <c r="AA1989" s="4">
        <f t="shared" si="717"/>
        <v>4.6013650163641623E-3</v>
      </c>
      <c r="AB1989" s="4">
        <f t="shared" si="718"/>
        <v>4.6013650163641623E-3</v>
      </c>
      <c r="AC1989" s="2">
        <f t="shared" si="706"/>
        <v>3.5631914343415569E-3</v>
      </c>
      <c r="AD1989" s="3">
        <f t="shared" si="707"/>
        <v>4226.9746212482942</v>
      </c>
    </row>
    <row r="1990" spans="1:30" x14ac:dyDescent="0.3">
      <c r="A1990" s="1">
        <f t="shared" si="715"/>
        <v>47</v>
      </c>
      <c r="B1990" s="1">
        <f t="shared" si="714"/>
        <v>5</v>
      </c>
      <c r="C1990" s="5">
        <v>41964</v>
      </c>
      <c r="D1990" s="3">
        <v>4251.32</v>
      </c>
      <c r="E1990" s="3">
        <v>4284.41</v>
      </c>
      <c r="F1990" s="3">
        <f t="shared" ref="F1990:F2053" si="721">AVERAGE(D1986:D1990)</f>
        <v>4234.41</v>
      </c>
      <c r="G1990" s="3">
        <f t="shared" si="708"/>
        <v>4216.9029999999993</v>
      </c>
      <c r="H1990" s="4">
        <f t="shared" si="716"/>
        <v>2.1758142802249746E-3</v>
      </c>
      <c r="I1990" s="4">
        <f t="shared" si="719"/>
        <v>9.9762145546180552E-3</v>
      </c>
      <c r="J1990" s="4">
        <f t="shared" si="720"/>
        <v>-7.8004002743930802E-3</v>
      </c>
      <c r="K1990" s="4">
        <f t="shared" ref="K1990:K2053" si="722">(SUM(D1986:D1989)/4-D1989)/D1989</f>
        <v>-2.806989007776887E-3</v>
      </c>
      <c r="L1990" s="4">
        <f t="shared" si="709"/>
        <v>-6.8388721387598701E-3</v>
      </c>
      <c r="M1990" s="4">
        <f t="shared" si="702"/>
        <v>3.9934725262787156E-3</v>
      </c>
      <c r="N1990" s="4">
        <f t="shared" si="710"/>
        <v>8.1616769463277623E-3</v>
      </c>
      <c r="O1990" s="4">
        <f t="shared" si="712"/>
        <v>4.1180151106010648E-3</v>
      </c>
      <c r="P1990" s="4">
        <f t="shared" si="713"/>
        <v>0.18355233853006672</v>
      </c>
      <c r="T1990" s="4"/>
      <c r="U1990" s="4">
        <f t="shared" si="703"/>
        <v>-4.0310318734398292E-3</v>
      </c>
      <c r="V1990" s="4">
        <f t="shared" si="704"/>
        <v>-1.3990721554705383E-2</v>
      </c>
      <c r="W1990" s="4">
        <f t="shared" si="705"/>
        <v>6.231967412940605E-3</v>
      </c>
      <c r="X1990" s="4">
        <f t="shared" si="711"/>
        <v>8.3378657311673019E-3</v>
      </c>
      <c r="Y1990" s="4">
        <f t="shared" ref="Y1990:Y2053" si="723">(SUM(D1986:D1989)*(0.99/4.01)-D1989)/D1989</f>
        <v>-1.5240817075011489E-2</v>
      </c>
      <c r="Z1990" s="4">
        <f t="shared" ref="Z1990:Z2053" si="724">(SUM(D1986:D1989)*(0.995/4.005)-D1989)/D1989</f>
        <v>-9.0316644821352744E-3</v>
      </c>
      <c r="AA1990" s="4">
        <f t="shared" si="717"/>
        <v>2.1758142802249746E-3</v>
      </c>
      <c r="AB1990" s="4">
        <f t="shared" si="718"/>
        <v>2.1758142802249746E-3</v>
      </c>
      <c r="AC1990" s="2">
        <f t="shared" si="706"/>
        <v>3.8176972096046454E-3</v>
      </c>
      <c r="AD1990" s="3">
        <f t="shared" si="707"/>
        <v>4235.0897474988633</v>
      </c>
    </row>
    <row r="1991" spans="1:30" x14ac:dyDescent="0.3">
      <c r="A1991" s="1">
        <f t="shared" si="715"/>
        <v>48</v>
      </c>
      <c r="B1991" s="1">
        <f t="shared" si="714"/>
        <v>1</v>
      </c>
      <c r="C1991" s="5">
        <v>41967</v>
      </c>
      <c r="D1991" s="3">
        <v>4284.32</v>
      </c>
      <c r="E1991" s="3">
        <v>4262.09</v>
      </c>
      <c r="F1991" s="3">
        <f t="shared" si="721"/>
        <v>4248.5159999999996</v>
      </c>
      <c r="G1991" s="3">
        <f t="shared" si="708"/>
        <v>4227.74</v>
      </c>
      <c r="H1991" s="4">
        <f t="shared" si="716"/>
        <v>7.7622950048455543E-3</v>
      </c>
      <c r="I1991" s="4">
        <f t="shared" si="719"/>
        <v>2.5333308243087882E-3</v>
      </c>
      <c r="J1991" s="4">
        <f t="shared" si="720"/>
        <v>5.2289641805367661E-3</v>
      </c>
      <c r="K1991" s="4">
        <f t="shared" si="722"/>
        <v>-2.7650235691503134E-3</v>
      </c>
      <c r="L1991" s="4">
        <f t="shared" si="709"/>
        <v>-7.0252690144865099E-3</v>
      </c>
      <c r="M1991" s="4">
        <f t="shared" ref="M1991:M2054" si="725">(D1991-F1991)/F1991</f>
        <v>8.4274132426475721E-3</v>
      </c>
      <c r="N1991" s="4">
        <f t="shared" si="710"/>
        <v>1.3383036799803188E-2</v>
      </c>
      <c r="O1991" s="4">
        <f t="shared" si="712"/>
        <v>4.8493109758374351E-3</v>
      </c>
      <c r="P1991" s="4">
        <f t="shared" si="713"/>
        <v>0.19273942093541194</v>
      </c>
      <c r="T1991" s="4"/>
      <c r="U1991" s="4">
        <f t="shared" ref="U1991:U2054" si="726">(D1986-D1990)/D1990</f>
        <v>-8.8278464100561109E-3</v>
      </c>
      <c r="V1991" s="4">
        <f t="shared" ref="V1991:V2054" si="727">(D1986*(1-0.01)-D1990)/D1990</f>
        <v>-1.8739567945955483E-2</v>
      </c>
      <c r="W1991" s="4">
        <f t="shared" ref="W1991:W2054" si="728">(D1991-D1986)/D1986</f>
        <v>1.6737901034460604E-2</v>
      </c>
      <c r="X1991" s="4">
        <f t="shared" si="711"/>
        <v>9.876956398961266E-3</v>
      </c>
      <c r="Y1991" s="4">
        <f t="shared" si="723"/>
        <v>-1.5199374896218245E-2</v>
      </c>
      <c r="Z1991" s="4">
        <f t="shared" si="724"/>
        <v>-8.989961000054586E-3</v>
      </c>
      <c r="AA1991" s="4">
        <f t="shared" si="717"/>
        <v>7.7622950048455543E-3</v>
      </c>
      <c r="AB1991" s="4">
        <f t="shared" si="718"/>
        <v>7.7622950048455543E-3</v>
      </c>
      <c r="AC1991" s="2">
        <f t="shared" si="706"/>
        <v>7.6605315042037811E-3</v>
      </c>
      <c r="AD1991" s="3">
        <f t="shared" si="707"/>
        <v>4251.4998316659094</v>
      </c>
    </row>
    <row r="1992" spans="1:30" x14ac:dyDescent="0.3">
      <c r="A1992" s="1">
        <f t="shared" si="715"/>
        <v>48</v>
      </c>
      <c r="B1992" s="1">
        <f t="shared" si="714"/>
        <v>2</v>
      </c>
      <c r="C1992" s="5">
        <v>41968</v>
      </c>
      <c r="D1992" s="3">
        <v>4288.2299999999996</v>
      </c>
      <c r="E1992" s="3">
        <v>4290.68</v>
      </c>
      <c r="F1992" s="3">
        <f t="shared" si="721"/>
        <v>4257.7240000000002</v>
      </c>
      <c r="G1992" s="3">
        <f t="shared" si="708"/>
        <v>4237.8469999999998</v>
      </c>
      <c r="H1992" s="4">
        <f t="shared" si="716"/>
        <v>9.1263024237215121E-4</v>
      </c>
      <c r="I1992" s="4">
        <f t="shared" si="719"/>
        <v>1.4844829517871173E-3</v>
      </c>
      <c r="J1992" s="4">
        <f t="shared" si="720"/>
        <v>-5.7185270941496609E-4</v>
      </c>
      <c r="K1992" s="4">
        <f t="shared" si="722"/>
        <v>-7.9878487134480754E-3</v>
      </c>
      <c r="L1992" s="4">
        <f t="shared" si="709"/>
        <v>-1.2153879988215481E-2</v>
      </c>
      <c r="M1992" s="4">
        <f t="shared" si="725"/>
        <v>7.1648608505387864E-3</v>
      </c>
      <c r="N1992" s="4">
        <f t="shared" si="710"/>
        <v>1.1888819959757824E-2</v>
      </c>
      <c r="O1992" s="4">
        <f t="shared" si="712"/>
        <v>4.6352457773954315E-3</v>
      </c>
      <c r="P1992" s="4">
        <f t="shared" si="713"/>
        <v>0.19382795100222705</v>
      </c>
      <c r="T1992" s="4"/>
      <c r="U1992" s="4">
        <f t="shared" si="726"/>
        <v>-9.8335325092430339E-3</v>
      </c>
      <c r="V1992" s="4">
        <f t="shared" si="727"/>
        <v>-1.973519718415067E-2</v>
      </c>
      <c r="W1992" s="4">
        <f t="shared" si="728"/>
        <v>1.0852884948576082E-2</v>
      </c>
      <c r="X1992" s="4">
        <f t="shared" si="711"/>
        <v>9.4249129320504461E-3</v>
      </c>
      <c r="Y1992" s="4">
        <f t="shared" si="723"/>
        <v>-2.0357077532482434E-2</v>
      </c>
      <c r="Z1992" s="4">
        <f t="shared" si="724"/>
        <v>-1.4180184239581286E-2</v>
      </c>
      <c r="AA1992" s="4">
        <f t="shared" si="717"/>
        <v>9.1263024237215121E-4</v>
      </c>
      <c r="AB1992" s="4">
        <f t="shared" si="718"/>
        <v>9.1263024237215121E-4</v>
      </c>
      <c r="AC1992" s="2">
        <f t="shared" ref="AC1992:AC2055" si="729">(D1992-AD1992)/D1992</f>
        <v>5.7102298359447759E-3</v>
      </c>
      <c r="AD1992" s="3">
        <f t="shared" si="707"/>
        <v>4263.7432211106061</v>
      </c>
    </row>
    <row r="1993" spans="1:30" x14ac:dyDescent="0.3">
      <c r="A1993" s="1">
        <f t="shared" si="715"/>
        <v>48</v>
      </c>
      <c r="B1993" s="1">
        <f t="shared" si="714"/>
        <v>3</v>
      </c>
      <c r="C1993" s="5">
        <v>41969</v>
      </c>
      <c r="D1993" s="3">
        <v>4317.99</v>
      </c>
      <c r="E1993" s="3">
        <v>4291.87</v>
      </c>
      <c r="F1993" s="3">
        <f t="shared" si="721"/>
        <v>4276.7899999999991</v>
      </c>
      <c r="G1993" s="3">
        <f t="shared" si="708"/>
        <v>4250.1059999999989</v>
      </c>
      <c r="H1993" s="4">
        <f t="shared" si="716"/>
        <v>6.9399262632835043E-3</v>
      </c>
      <c r="I1993" s="4">
        <f t="shared" si="719"/>
        <v>8.4883506714899333E-4</v>
      </c>
      <c r="J1993" s="4">
        <f t="shared" si="720"/>
        <v>6.0910911961345113E-3</v>
      </c>
      <c r="K1993" s="4">
        <f t="shared" si="722"/>
        <v>-5.0696907581915581E-3</v>
      </c>
      <c r="L1993" s="4">
        <f t="shared" si="709"/>
        <v>-1.0649304413864689E-2</v>
      </c>
      <c r="M1993" s="4">
        <f t="shared" si="725"/>
        <v>9.6333932692511757E-3</v>
      </c>
      <c r="N1993" s="4">
        <f t="shared" si="710"/>
        <v>1.5972307514212809E-2</v>
      </c>
      <c r="O1993" s="4">
        <f t="shared" si="712"/>
        <v>6.1797271415635971E-3</v>
      </c>
      <c r="P1993" s="4">
        <f t="shared" si="713"/>
        <v>0.20211302895322933</v>
      </c>
      <c r="T1993" s="4"/>
      <c r="U1993" s="4">
        <f t="shared" si="726"/>
        <v>-1.5290691031031384E-2</v>
      </c>
      <c r="V1993" s="4">
        <f t="shared" si="727"/>
        <v>-2.5137784120721061E-2</v>
      </c>
      <c r="W1993" s="4">
        <f t="shared" si="728"/>
        <v>2.2575817138959786E-2</v>
      </c>
      <c r="X1993" s="4">
        <f t="shared" si="711"/>
        <v>1.2636198798036163E-2</v>
      </c>
      <c r="Y1993" s="4">
        <f t="shared" si="723"/>
        <v>-1.7475305586643012E-2</v>
      </c>
      <c r="Z1993" s="4">
        <f t="shared" si="724"/>
        <v>-1.1280242001898139E-2</v>
      </c>
      <c r="AA1993" s="4">
        <f t="shared" si="717"/>
        <v>6.9399262632835043E-3</v>
      </c>
      <c r="AB1993" s="4">
        <f t="shared" si="718"/>
        <v>6.9399262632835043E-3</v>
      </c>
      <c r="AC1993" s="2">
        <f t="shared" si="729"/>
        <v>8.3753133424568343E-3</v>
      </c>
      <c r="AD1993" s="3">
        <f t="shared" ref="AD1993:AD2056" si="730">D1993*(2/(5+1))+AD1992*(1-(2/(5+1)))</f>
        <v>4281.8254807404046</v>
      </c>
    </row>
    <row r="1994" spans="1:30" x14ac:dyDescent="0.3">
      <c r="A1994" s="1">
        <f t="shared" si="715"/>
        <v>48</v>
      </c>
      <c r="B1994" s="1">
        <f t="shared" si="714"/>
        <v>5</v>
      </c>
      <c r="C1994" s="5">
        <v>41971</v>
      </c>
      <c r="D1994" s="3">
        <v>4337.78</v>
      </c>
      <c r="E1994" s="3">
        <v>4330.96</v>
      </c>
      <c r="F1994" s="3">
        <f t="shared" si="721"/>
        <v>4295.9279999999999</v>
      </c>
      <c r="G1994" s="3">
        <f t="shared" si="708"/>
        <v>4262.5359999999991</v>
      </c>
      <c r="H1994" s="4">
        <f t="shared" si="716"/>
        <v>4.5831509568109155E-3</v>
      </c>
      <c r="I1994" s="4">
        <f t="shared" si="719"/>
        <v>3.0037123754339994E-3</v>
      </c>
      <c r="J1994" s="4">
        <f t="shared" si="720"/>
        <v>1.5794385813769161E-3</v>
      </c>
      <c r="K1994" s="4">
        <f t="shared" si="722"/>
        <v>-7.532439862065368E-3</v>
      </c>
      <c r="L1994" s="4">
        <f t="shared" si="709"/>
        <v>-1.4778738358459642E-2</v>
      </c>
      <c r="M1994" s="4">
        <f t="shared" si="725"/>
        <v>9.7422489389952221E-3</v>
      </c>
      <c r="N1994" s="4">
        <f t="shared" si="710"/>
        <v>1.7652402231910912E-2</v>
      </c>
      <c r="O1994" s="4">
        <f t="shared" si="712"/>
        <v>7.6979468760519755E-3</v>
      </c>
      <c r="P1994" s="4">
        <f t="shared" si="713"/>
        <v>0.2076224944320712</v>
      </c>
      <c r="T1994" s="4"/>
      <c r="U1994" s="4">
        <f t="shared" si="726"/>
        <v>-1.7577622921776021E-2</v>
      </c>
      <c r="V1994" s="4">
        <f t="shared" si="727"/>
        <v>-2.7401846692558279E-2</v>
      </c>
      <c r="W1994" s="4">
        <f t="shared" si="728"/>
        <v>2.2557277191195754E-2</v>
      </c>
      <c r="X1994" s="4">
        <f t="shared" si="711"/>
        <v>1.5791375275942501E-2</v>
      </c>
      <c r="Y1994" s="4">
        <f t="shared" si="723"/>
        <v>-1.9907347095705432E-2</v>
      </c>
      <c r="Z1994" s="4">
        <f t="shared" si="724"/>
        <v>-1.3727618140079889E-2</v>
      </c>
      <c r="AA1994" s="4">
        <f t="shared" si="717"/>
        <v>4.5831509568109155E-3</v>
      </c>
      <c r="AB1994" s="4">
        <f t="shared" si="718"/>
        <v>4.5831509568109155E-3</v>
      </c>
      <c r="AC1994" s="2">
        <f t="shared" si="729"/>
        <v>8.5995631036450658E-3</v>
      </c>
      <c r="AD1994" s="3">
        <f t="shared" si="730"/>
        <v>4300.4769871602703</v>
      </c>
    </row>
    <row r="1995" spans="1:30" x14ac:dyDescent="0.3">
      <c r="A1995" s="1">
        <f t="shared" si="715"/>
        <v>49</v>
      </c>
      <c r="B1995" s="1">
        <f t="shared" si="714"/>
        <v>1</v>
      </c>
      <c r="C1995" s="5">
        <v>41974</v>
      </c>
      <c r="D1995" s="3">
        <v>4287.8100000000004</v>
      </c>
      <c r="E1995" s="3">
        <v>4323.95</v>
      </c>
      <c r="F1995" s="3">
        <f t="shared" si="721"/>
        <v>4303.2260000000006</v>
      </c>
      <c r="G1995" s="3">
        <f t="shared" ref="G1995:G2058" si="731">AVERAGE(D1986:D1995)</f>
        <v>4268.8179999999993</v>
      </c>
      <c r="H1995" s="4">
        <f t="shared" si="716"/>
        <v>-1.1519717459160988E-2</v>
      </c>
      <c r="I1995" s="4">
        <f t="shared" si="719"/>
        <v>-3.1882668092895277E-3</v>
      </c>
      <c r="J1995" s="4">
        <f t="shared" si="720"/>
        <v>-8.3314506498714594E-3</v>
      </c>
      <c r="K1995" s="4">
        <f t="shared" si="722"/>
        <v>-7.0773529316839074E-3</v>
      </c>
      <c r="L1995" s="4">
        <f t="shared" ref="L1995:L2058" si="732">(SUM(D1986:D1994)/9-D1994)/D1994</f>
        <v>-1.6384469065333439E-2</v>
      </c>
      <c r="M1995" s="4">
        <f t="shared" si="725"/>
        <v>-3.5824286244785109E-3</v>
      </c>
      <c r="N1995" s="4">
        <f t="shared" ref="N1995:N2058" si="733">(D1995-G1995)/G1995</f>
        <v>4.4490067273894327E-3</v>
      </c>
      <c r="O1995" s="4">
        <f t="shared" si="712"/>
        <v>8.0246092993862279E-3</v>
      </c>
      <c r="P1995" s="4">
        <f t="shared" si="713"/>
        <v>0.19371102449888652</v>
      </c>
      <c r="T1995" s="4"/>
      <c r="U1995" s="4">
        <f t="shared" si="726"/>
        <v>-1.9931854543107315E-2</v>
      </c>
      <c r="V1995" s="4">
        <f t="shared" si="727"/>
        <v>-2.9732535997676314E-2</v>
      </c>
      <c r="W1995" s="4">
        <f t="shared" si="728"/>
        <v>8.5832165068733222E-3</v>
      </c>
      <c r="X1995" s="4">
        <f t="shared" ref="X1995:X2058" si="734">(F1995-F1990)/F1990</f>
        <v>1.6251614746800785E-2</v>
      </c>
      <c r="Y1995" s="4">
        <f t="shared" si="723"/>
        <v>-1.9457934565952156E-2</v>
      </c>
      <c r="Z1995" s="4">
        <f t="shared" si="724"/>
        <v>-1.3275371952085497E-2</v>
      </c>
      <c r="AA1995" s="4">
        <f t="shared" si="717"/>
        <v>-1.1519717459160988E-2</v>
      </c>
      <c r="AB1995" s="4">
        <f t="shared" si="718"/>
        <v>-1.1519717459160988E-2</v>
      </c>
      <c r="AC1995" s="2">
        <f t="shared" si="729"/>
        <v>-1.9694571603795113E-3</v>
      </c>
      <c r="AD1995" s="3">
        <f t="shared" si="730"/>
        <v>4296.2546581068473</v>
      </c>
    </row>
    <row r="1996" spans="1:30" x14ac:dyDescent="0.3">
      <c r="A1996" s="1">
        <f t="shared" si="715"/>
        <v>49</v>
      </c>
      <c r="B1996" s="1">
        <f t="shared" si="714"/>
        <v>2</v>
      </c>
      <c r="C1996" s="5">
        <v>41975</v>
      </c>
      <c r="D1996" s="3">
        <v>4305.96</v>
      </c>
      <c r="E1996" s="3">
        <v>4291.33</v>
      </c>
      <c r="F1996" s="3">
        <f t="shared" si="721"/>
        <v>4307.5540000000001</v>
      </c>
      <c r="G1996" s="3">
        <f t="shared" si="731"/>
        <v>4278.0349999999989</v>
      </c>
      <c r="H1996" s="4">
        <f t="shared" si="716"/>
        <v>4.2329300971823925E-3</v>
      </c>
      <c r="I1996" s="4">
        <f t="shared" si="719"/>
        <v>8.2093189763527926E-4</v>
      </c>
      <c r="J1996" s="4">
        <f t="shared" si="720"/>
        <v>3.4119981995471135E-3</v>
      </c>
      <c r="K1996" s="4">
        <f t="shared" si="722"/>
        <v>4.6976195307161291E-3</v>
      </c>
      <c r="L1996" s="4">
        <f t="shared" si="732"/>
        <v>-3.0033461785337143E-3</v>
      </c>
      <c r="M1996" s="4">
        <f t="shared" si="725"/>
        <v>-3.7004759545673739E-4</v>
      </c>
      <c r="N1996" s="4">
        <f t="shared" si="733"/>
        <v>6.5275295784165159E-3</v>
      </c>
      <c r="O1996" s="4">
        <f t="shared" ref="O1996:O2059" si="735">(F1996-G1996)/D1996</f>
        <v>6.8553818428413503E-3</v>
      </c>
      <c r="P1996" s="4">
        <f t="shared" si="713"/>
        <v>0.19876391982182628</v>
      </c>
      <c r="T1996" s="4"/>
      <c r="U1996" s="4">
        <f t="shared" si="726"/>
        <v>-8.1393531896252187E-4</v>
      </c>
      <c r="V1996" s="4">
        <f t="shared" si="727"/>
        <v>-1.0805795965772956E-2</v>
      </c>
      <c r="W1996" s="4">
        <f t="shared" si="728"/>
        <v>5.0509765843821958E-3</v>
      </c>
      <c r="X1996" s="4">
        <f t="shared" si="734"/>
        <v>1.3896146324975702E-2</v>
      </c>
      <c r="Y1996" s="4">
        <f t="shared" si="723"/>
        <v>-7.8297822090683325E-3</v>
      </c>
      <c r="Z1996" s="4">
        <f t="shared" si="724"/>
        <v>-1.5739011904495088E-3</v>
      </c>
      <c r="AA1996" s="4">
        <f t="shared" si="717"/>
        <v>4.2329300971823925E-3</v>
      </c>
      <c r="AB1996" s="4">
        <f t="shared" si="718"/>
        <v>4.2329300971823925E-3</v>
      </c>
      <c r="AC1996" s="2">
        <f t="shared" si="729"/>
        <v>1.5026214662394702E-3</v>
      </c>
      <c r="AD1996" s="3">
        <f t="shared" si="730"/>
        <v>4299.4897720712315</v>
      </c>
    </row>
    <row r="1997" spans="1:30" x14ac:dyDescent="0.3">
      <c r="A1997" s="1">
        <f t="shared" si="715"/>
        <v>49</v>
      </c>
      <c r="B1997" s="1">
        <f t="shared" si="714"/>
        <v>3</v>
      </c>
      <c r="C1997" s="5">
        <v>41976</v>
      </c>
      <c r="D1997" s="3">
        <v>4312.93</v>
      </c>
      <c r="E1997" s="3">
        <v>4312.17</v>
      </c>
      <c r="F1997" s="3">
        <f t="shared" si="721"/>
        <v>4312.4940000000006</v>
      </c>
      <c r="G1997" s="3">
        <f t="shared" si="731"/>
        <v>4285.1089999999995</v>
      </c>
      <c r="H1997" s="4">
        <f t="shared" si="716"/>
        <v>1.6186866575630648E-3</v>
      </c>
      <c r="I1997" s="4">
        <f t="shared" si="719"/>
        <v>1.4421871081013377E-3</v>
      </c>
      <c r="J1997" s="4">
        <f t="shared" si="720"/>
        <v>1.7649954946172709E-4</v>
      </c>
      <c r="K1997" s="4">
        <f t="shared" si="722"/>
        <v>1.4921179016990826E-3</v>
      </c>
      <c r="L1997" s="4">
        <f t="shared" si="732"/>
        <v>-5.5602518885969404E-3</v>
      </c>
      <c r="M1997" s="4">
        <f t="shared" si="725"/>
        <v>1.011015899383731E-4</v>
      </c>
      <c r="N1997" s="4">
        <f t="shared" si="733"/>
        <v>6.4924836217703742E-3</v>
      </c>
      <c r="O1997" s="4">
        <f t="shared" si="735"/>
        <v>6.3495118167930216E-3</v>
      </c>
      <c r="P1997" s="4">
        <f t="shared" si="713"/>
        <v>0.20070434298440987</v>
      </c>
      <c r="T1997" s="4"/>
      <c r="U1997" s="4">
        <f t="shared" si="726"/>
        <v>-4.117548699941586E-3</v>
      </c>
      <c r="V1997" s="4">
        <f t="shared" si="727"/>
        <v>-1.4076373212942221E-2</v>
      </c>
      <c r="W1997" s="4">
        <f t="shared" si="728"/>
        <v>5.7599522413678212E-3</v>
      </c>
      <c r="X1997" s="4">
        <f t="shared" si="734"/>
        <v>1.2863680219760707E-2</v>
      </c>
      <c r="Y1997" s="4">
        <f t="shared" si="723"/>
        <v>-1.0995314989843376E-2</v>
      </c>
      <c r="Z1997" s="4">
        <f t="shared" si="724"/>
        <v>-4.7593934460019565E-3</v>
      </c>
      <c r="AA1997" s="4">
        <f t="shared" si="717"/>
        <v>1.6186866575630648E-3</v>
      </c>
      <c r="AB1997" s="4">
        <f t="shared" si="718"/>
        <v>1.6186866575630648E-3</v>
      </c>
      <c r="AC1997" s="2">
        <f t="shared" si="729"/>
        <v>2.0775092460374282E-3</v>
      </c>
      <c r="AD1997" s="3">
        <f t="shared" si="730"/>
        <v>4303.9698480474881</v>
      </c>
    </row>
    <row r="1998" spans="1:30" x14ac:dyDescent="0.3">
      <c r="A1998" s="1">
        <f t="shared" si="715"/>
        <v>49</v>
      </c>
      <c r="B1998" s="1">
        <f t="shared" si="714"/>
        <v>4</v>
      </c>
      <c r="C1998" s="5">
        <v>41977</v>
      </c>
      <c r="D1998" s="3">
        <v>4311.93</v>
      </c>
      <c r="E1998" s="3">
        <v>4309.4799999999996</v>
      </c>
      <c r="F1998" s="3">
        <f t="shared" si="721"/>
        <v>4311.2820000000002</v>
      </c>
      <c r="G1998" s="3">
        <f t="shared" si="731"/>
        <v>4294.0360000000001</v>
      </c>
      <c r="H1998" s="4">
        <f t="shared" si="716"/>
        <v>-2.3186093908317547E-4</v>
      </c>
      <c r="I1998" s="4">
        <f t="shared" si="719"/>
        <v>-7.9992023983712398E-4</v>
      </c>
      <c r="J1998" s="4">
        <f t="shared" si="720"/>
        <v>5.6805930075394854E-4</v>
      </c>
      <c r="K1998" s="4">
        <f t="shared" si="722"/>
        <v>-4.1966829974064034E-4</v>
      </c>
      <c r="L1998" s="4">
        <f t="shared" si="732"/>
        <v>-4.8417716545880599E-3</v>
      </c>
      <c r="M1998" s="4">
        <f t="shared" si="725"/>
        <v>1.5030332045088635E-4</v>
      </c>
      <c r="N1998" s="4">
        <f t="shared" si="733"/>
        <v>4.1671751238229566E-3</v>
      </c>
      <c r="O1998" s="4">
        <f t="shared" si="735"/>
        <v>3.9996011066970229E-3</v>
      </c>
      <c r="P1998" s="4">
        <f t="shared" si="713"/>
        <v>0.20042594654788426</v>
      </c>
      <c r="T1998" s="4"/>
      <c r="U1998" s="4">
        <f t="shared" si="726"/>
        <v>1.1732163517607498E-3</v>
      </c>
      <c r="V1998" s="4">
        <f t="shared" si="727"/>
        <v>-8.8385158117568786E-3</v>
      </c>
      <c r="W1998" s="4">
        <f t="shared" si="728"/>
        <v>-1.4034307629242984E-3</v>
      </c>
      <c r="X1998" s="4">
        <f t="shared" si="734"/>
        <v>8.064927200073211E-3</v>
      </c>
      <c r="Y1998" s="4">
        <f t="shared" si="723"/>
        <v>-1.2883263458098038E-2</v>
      </c>
      <c r="Z1998" s="4">
        <f t="shared" si="724"/>
        <v>-6.6592459008658431E-3</v>
      </c>
      <c r="AA1998" s="4">
        <f t="shared" si="717"/>
        <v>-2.3186093908317547E-4</v>
      </c>
      <c r="AB1998" s="4">
        <f t="shared" si="718"/>
        <v>-2.3186093908317547E-4</v>
      </c>
      <c r="AC1998" s="2">
        <f t="shared" si="729"/>
        <v>1.2307175599652275E-3</v>
      </c>
      <c r="AD1998" s="3">
        <f t="shared" si="730"/>
        <v>4306.6232320316594</v>
      </c>
    </row>
    <row r="1999" spans="1:30" x14ac:dyDescent="0.3">
      <c r="A1999" s="1">
        <f t="shared" si="715"/>
        <v>49</v>
      </c>
      <c r="B1999" s="1">
        <f t="shared" si="714"/>
        <v>5</v>
      </c>
      <c r="C1999" s="5">
        <v>41978</v>
      </c>
      <c r="D1999" s="3">
        <v>4311.57</v>
      </c>
      <c r="E1999" s="3">
        <v>4318.28</v>
      </c>
      <c r="F1999" s="3">
        <f t="shared" si="721"/>
        <v>4306.04</v>
      </c>
      <c r="G1999" s="3">
        <f t="shared" si="731"/>
        <v>4300.9839999999995</v>
      </c>
      <c r="H1999" s="4">
        <f t="shared" si="716"/>
        <v>-8.3489295976646661E-5</v>
      </c>
      <c r="I1999" s="4">
        <f t="shared" si="719"/>
        <v>1.4726584151411211E-3</v>
      </c>
      <c r="J1999" s="4">
        <f t="shared" si="720"/>
        <v>-1.5561477111177677E-3</v>
      </c>
      <c r="K1999" s="4">
        <f t="shared" si="722"/>
        <v>-1.6865997360810672E-3</v>
      </c>
      <c r="L1999" s="4">
        <f t="shared" si="732"/>
        <v>-2.8113216639006596E-3</v>
      </c>
      <c r="M1999" s="4">
        <f t="shared" si="725"/>
        <v>1.2842425987681827E-3</v>
      </c>
      <c r="N1999" s="4">
        <f t="shared" si="733"/>
        <v>2.4612972287272497E-3</v>
      </c>
      <c r="O1999" s="4">
        <f t="shared" si="735"/>
        <v>1.1726586834959179E-3</v>
      </c>
      <c r="P1999" s="4">
        <f t="shared" si="713"/>
        <v>0.20032572383073488</v>
      </c>
      <c r="T1999" s="4"/>
      <c r="U1999" s="4">
        <f t="shared" si="726"/>
        <v>5.9949952805355032E-3</v>
      </c>
      <c r="V1999" s="4">
        <f t="shared" si="727"/>
        <v>-4.0649546722699003E-3</v>
      </c>
      <c r="W1999" s="4">
        <f t="shared" si="728"/>
        <v>-6.042261248841582E-3</v>
      </c>
      <c r="X1999" s="4">
        <f t="shared" si="734"/>
        <v>2.3538569547720727E-3</v>
      </c>
      <c r="Y1999" s="4">
        <f t="shared" si="723"/>
        <v>-1.4134397744359459E-2</v>
      </c>
      <c r="Z1999" s="4">
        <f t="shared" si="724"/>
        <v>-7.9182689012741152E-3</v>
      </c>
      <c r="AA1999" s="4">
        <f t="shared" si="717"/>
        <v>-8.3489295976646661E-5</v>
      </c>
      <c r="AB1999" s="4">
        <f t="shared" si="718"/>
        <v>-8.3489295976646661E-5</v>
      </c>
      <c r="AC1999" s="2">
        <f t="shared" si="729"/>
        <v>7.6488270217736349E-4</v>
      </c>
      <c r="AD1999" s="3">
        <f t="shared" si="730"/>
        <v>4308.2721546877729</v>
      </c>
    </row>
    <row r="2000" spans="1:30" x14ac:dyDescent="0.3">
      <c r="A2000" s="1">
        <f t="shared" si="715"/>
        <v>50</v>
      </c>
      <c r="B2000" s="1">
        <f t="shared" si="714"/>
        <v>1</v>
      </c>
      <c r="C2000" s="5">
        <v>41981</v>
      </c>
      <c r="D2000" s="3">
        <v>4278.34</v>
      </c>
      <c r="E2000" s="3">
        <v>4301.2700000000004</v>
      </c>
      <c r="F2000" s="3">
        <f t="shared" si="721"/>
        <v>4304.1459999999997</v>
      </c>
      <c r="G2000" s="3">
        <f t="shared" si="731"/>
        <v>4303.6859999999997</v>
      </c>
      <c r="H2000" s="4">
        <f t="shared" si="716"/>
        <v>-7.7071693141940326E-3</v>
      </c>
      <c r="I2000" s="4">
        <f t="shared" si="719"/>
        <v>-2.3889209731024368E-3</v>
      </c>
      <c r="J2000" s="4">
        <f t="shared" si="720"/>
        <v>-5.3182483410915953E-3</v>
      </c>
      <c r="K2000" s="4">
        <f t="shared" si="722"/>
        <v>-2.2555588799436273E-4</v>
      </c>
      <c r="L2000" s="4">
        <f t="shared" si="732"/>
        <v>-1.1753903514910456E-3</v>
      </c>
      <c r="M2000" s="4">
        <f t="shared" si="725"/>
        <v>-5.9956144610335211E-3</v>
      </c>
      <c r="N2000" s="4">
        <f t="shared" si="733"/>
        <v>-5.8893701817464266E-3</v>
      </c>
      <c r="O2000" s="4">
        <f t="shared" si="735"/>
        <v>1.0751833655110075E-4</v>
      </c>
      <c r="P2000" s="4">
        <f t="shared" si="713"/>
        <v>0.1910746102449889</v>
      </c>
      <c r="T2000" s="4"/>
      <c r="U2000" s="4">
        <f t="shared" si="726"/>
        <v>-5.5107536233899275E-3</v>
      </c>
      <c r="V2000" s="4">
        <f t="shared" si="727"/>
        <v>-1.5455646087156005E-2</v>
      </c>
      <c r="W2000" s="4">
        <f t="shared" si="728"/>
        <v>-2.2085866677861786E-3</v>
      </c>
      <c r="X2000" s="4">
        <f t="shared" si="734"/>
        <v>2.1379309383220011E-4</v>
      </c>
      <c r="Y2000" s="4">
        <f t="shared" si="723"/>
        <v>-1.2691571400612956E-2</v>
      </c>
      <c r="Z2000" s="4">
        <f t="shared" si="724"/>
        <v>-6.4663451770830107E-3</v>
      </c>
      <c r="AA2000" s="4">
        <f t="shared" si="717"/>
        <v>-7.7071693141940326E-3</v>
      </c>
      <c r="AB2000" s="4">
        <f t="shared" si="718"/>
        <v>-7.7071693141940326E-3</v>
      </c>
      <c r="AC2000" s="2">
        <f t="shared" si="729"/>
        <v>-4.6641383788686205E-3</v>
      </c>
      <c r="AD2000" s="3">
        <f t="shared" si="730"/>
        <v>4298.2947697918489</v>
      </c>
    </row>
    <row r="2001" spans="1:30" x14ac:dyDescent="0.3">
      <c r="A2001" s="1">
        <f t="shared" si="715"/>
        <v>50</v>
      </c>
      <c r="B2001" s="1">
        <f t="shared" si="714"/>
        <v>2</v>
      </c>
      <c r="C2001" s="5">
        <v>41982</v>
      </c>
      <c r="D2001" s="3">
        <v>4294.67</v>
      </c>
      <c r="E2001" s="3">
        <v>4228.2</v>
      </c>
      <c r="F2001" s="3">
        <f t="shared" si="721"/>
        <v>4301.8880000000008</v>
      </c>
      <c r="G2001" s="3">
        <f t="shared" si="731"/>
        <v>4304.7209999999995</v>
      </c>
      <c r="H2001" s="4">
        <f t="shared" si="716"/>
        <v>3.8169009475637577E-3</v>
      </c>
      <c r="I2001" s="4">
        <f t="shared" si="719"/>
        <v>-1.1719498684069131E-2</v>
      </c>
      <c r="J2001" s="4">
        <f t="shared" si="720"/>
        <v>1.5536399631632889E-2</v>
      </c>
      <c r="K2001" s="4">
        <f t="shared" si="722"/>
        <v>5.9257796248077437E-3</v>
      </c>
      <c r="L2001" s="4">
        <f t="shared" si="732"/>
        <v>6.4272072293872669E-3</v>
      </c>
      <c r="M2001" s="4">
        <f t="shared" si="725"/>
        <v>-1.67786795007233E-3</v>
      </c>
      <c r="N2001" s="4">
        <f t="shared" si="733"/>
        <v>-2.3348783812004257E-3</v>
      </c>
      <c r="O2001" s="4">
        <f t="shared" si="735"/>
        <v>-6.5965487453022457E-4</v>
      </c>
      <c r="P2001" s="4">
        <f t="shared" si="713"/>
        <v>0.19562082405345213</v>
      </c>
      <c r="T2001" s="4"/>
      <c r="U2001" s="4">
        <f t="shared" si="726"/>
        <v>6.455774903350339E-3</v>
      </c>
      <c r="V2001" s="4">
        <f t="shared" si="727"/>
        <v>-3.6087828456830688E-3</v>
      </c>
      <c r="W2001" s="4">
        <f t="shared" si="728"/>
        <v>-2.6219472545030522E-3</v>
      </c>
      <c r="X2001" s="4">
        <f t="shared" si="734"/>
        <v>-1.3153636611402337E-3</v>
      </c>
      <c r="Y2001" s="4">
        <f t="shared" si="723"/>
        <v>-6.6169358318607149E-3</v>
      </c>
      <c r="Z2001" s="4">
        <f t="shared" si="724"/>
        <v>-3.534075139238969E-4</v>
      </c>
      <c r="AA2001" s="4">
        <f t="shared" si="717"/>
        <v>3.8169009475637577E-3</v>
      </c>
      <c r="AB2001" s="4">
        <f t="shared" si="718"/>
        <v>3.8169009475637577E-3</v>
      </c>
      <c r="AC2001" s="2">
        <f t="shared" si="729"/>
        <v>-5.6267727079531264E-4</v>
      </c>
      <c r="AD2001" s="3">
        <f t="shared" si="730"/>
        <v>4297.0865131945666</v>
      </c>
    </row>
    <row r="2002" spans="1:30" x14ac:dyDescent="0.3">
      <c r="A2002" s="1">
        <f t="shared" si="715"/>
        <v>50</v>
      </c>
      <c r="B2002" s="1">
        <f t="shared" si="714"/>
        <v>3</v>
      </c>
      <c r="C2002" s="5">
        <v>41983</v>
      </c>
      <c r="D2002" s="3">
        <v>4224.87</v>
      </c>
      <c r="E2002" s="3">
        <v>4284.5</v>
      </c>
      <c r="F2002" s="3">
        <f t="shared" si="721"/>
        <v>4284.2759999999998</v>
      </c>
      <c r="G2002" s="3">
        <f t="shared" si="731"/>
        <v>4298.3850000000002</v>
      </c>
      <c r="H2002" s="4">
        <f t="shared" si="716"/>
        <v>-1.6252703933014687E-2</v>
      </c>
      <c r="I2002" s="4">
        <f t="shared" si="719"/>
        <v>-2.3680515615868208E-3</v>
      </c>
      <c r="J2002" s="4">
        <f t="shared" si="720"/>
        <v>-1.3884652371427865E-2</v>
      </c>
      <c r="K2002" s="4">
        <f t="shared" si="722"/>
        <v>1.0379144381292245E-3</v>
      </c>
      <c r="L2002" s="4">
        <f t="shared" si="732"/>
        <v>2.7669956791402392E-3</v>
      </c>
      <c r="M2002" s="4">
        <f t="shared" si="725"/>
        <v>-1.3866053447536983E-2</v>
      </c>
      <c r="N2002" s="4">
        <f t="shared" si="733"/>
        <v>-1.7102935172163575E-2</v>
      </c>
      <c r="O2002" s="4">
        <f t="shared" si="735"/>
        <v>-3.3395110382095495E-3</v>
      </c>
      <c r="P2002" s="4">
        <f t="shared" si="713"/>
        <v>0.17618875278396434</v>
      </c>
      <c r="T2002" s="4"/>
      <c r="U2002" s="4">
        <f t="shared" si="726"/>
        <v>4.2517818598402715E-3</v>
      </c>
      <c r="V2002" s="4">
        <f t="shared" si="727"/>
        <v>-5.7907359587580382E-3</v>
      </c>
      <c r="W2002" s="4">
        <f t="shared" si="728"/>
        <v>-2.0417674295664524E-2</v>
      </c>
      <c r="X2002" s="4">
        <f t="shared" si="734"/>
        <v>-6.5433134515667157E-3</v>
      </c>
      <c r="Y2002" s="4">
        <f t="shared" si="723"/>
        <v>-1.1443855068580639E-2</v>
      </c>
      <c r="Z2002" s="4">
        <f t="shared" si="724"/>
        <v>-5.2107616819589142E-3</v>
      </c>
      <c r="AA2002" s="4">
        <f t="shared" si="717"/>
        <v>-1.6252703933014687E-2</v>
      </c>
      <c r="AB2002" s="4">
        <f t="shared" si="718"/>
        <v>-1.6252703933014687E-2</v>
      </c>
      <c r="AC2002" s="2">
        <f t="shared" si="729"/>
        <v>-1.1395461192820328E-2</v>
      </c>
      <c r="AD2002" s="3">
        <f t="shared" si="730"/>
        <v>4273.0143421297107</v>
      </c>
    </row>
    <row r="2003" spans="1:30" x14ac:dyDescent="0.3">
      <c r="A2003" s="1">
        <f t="shared" si="715"/>
        <v>50</v>
      </c>
      <c r="B2003" s="1">
        <f t="shared" si="714"/>
        <v>4</v>
      </c>
      <c r="C2003" s="5">
        <v>41984</v>
      </c>
      <c r="D2003" s="3">
        <v>4246.4799999999996</v>
      </c>
      <c r="E2003" s="3">
        <v>4241.6899999999996</v>
      </c>
      <c r="F2003" s="3">
        <f t="shared" si="721"/>
        <v>4271.1859999999997</v>
      </c>
      <c r="G2003" s="3">
        <f t="shared" si="731"/>
        <v>4291.2339999999995</v>
      </c>
      <c r="H2003" s="4">
        <f t="shared" si="716"/>
        <v>5.1149502824938218E-3</v>
      </c>
      <c r="I2003" s="4">
        <f t="shared" si="719"/>
        <v>3.9811875868369226E-3</v>
      </c>
      <c r="J2003" s="4">
        <f t="shared" si="720"/>
        <v>1.1337626956568992E-3</v>
      </c>
      <c r="K2003" s="4">
        <f t="shared" si="722"/>
        <v>1.2424642651726631E-2</v>
      </c>
      <c r="L2003" s="4">
        <f t="shared" si="732"/>
        <v>1.6884937682500774E-2</v>
      </c>
      <c r="M2003" s="4">
        <f t="shared" si="725"/>
        <v>-5.7843418666384773E-3</v>
      </c>
      <c r="N2003" s="4">
        <f t="shared" si="733"/>
        <v>-1.042916792698788E-2</v>
      </c>
      <c r="O2003" s="4">
        <f t="shared" si="735"/>
        <v>-4.721086641170988E-3</v>
      </c>
      <c r="P2003" s="4">
        <f t="shared" si="713"/>
        <v>0.18220489977728274</v>
      </c>
      <c r="T2003" s="4"/>
      <c r="U2003" s="4">
        <f t="shared" si="726"/>
        <v>2.0606551207492871E-2</v>
      </c>
      <c r="V2003" s="4">
        <f t="shared" si="727"/>
        <v>1.0400485695417872E-2</v>
      </c>
      <c r="W2003" s="4">
        <f t="shared" si="728"/>
        <v>-1.5178817837952082E-2</v>
      </c>
      <c r="X2003" s="4">
        <f t="shared" si="734"/>
        <v>-9.3002499024653126E-3</v>
      </c>
      <c r="Y2003" s="4">
        <f t="shared" si="723"/>
        <v>-1.9910600976627484E-4</v>
      </c>
      <c r="Z2003" s="4">
        <f t="shared" si="724"/>
        <v>6.1048883280578441E-3</v>
      </c>
      <c r="AA2003" s="4">
        <f t="shared" si="717"/>
        <v>5.1149502824938218E-3</v>
      </c>
      <c r="AB2003" s="4">
        <f t="shared" si="718"/>
        <v>5.1149502824938218E-3</v>
      </c>
      <c r="AC2003" s="2">
        <f t="shared" si="729"/>
        <v>-4.1656999255400787E-3</v>
      </c>
      <c r="AD2003" s="3">
        <f t="shared" si="730"/>
        <v>4264.169561419807</v>
      </c>
    </row>
    <row r="2004" spans="1:30" x14ac:dyDescent="0.3">
      <c r="A2004" s="1">
        <f t="shared" si="715"/>
        <v>50</v>
      </c>
      <c r="B2004" s="1">
        <f t="shared" si="714"/>
        <v>5</v>
      </c>
      <c r="C2004" s="5">
        <v>41985</v>
      </c>
      <c r="D2004" s="3">
        <v>4199.28</v>
      </c>
      <c r="E2004" s="3">
        <v>4207.6099999999997</v>
      </c>
      <c r="F2004" s="3">
        <f t="shared" si="721"/>
        <v>4248.7280000000001</v>
      </c>
      <c r="G2004" s="3">
        <f t="shared" si="731"/>
        <v>4277.384</v>
      </c>
      <c r="H2004" s="4">
        <f t="shared" si="716"/>
        <v>-1.1115088261336406E-2</v>
      </c>
      <c r="I2004" s="4">
        <f t="shared" si="719"/>
        <v>-9.1534635745370036E-3</v>
      </c>
      <c r="J2004" s="4">
        <f t="shared" si="720"/>
        <v>-1.9616246867994024E-3</v>
      </c>
      <c r="K2004" s="4">
        <f t="shared" si="722"/>
        <v>3.4404965995366949E-3</v>
      </c>
      <c r="L2004" s="4">
        <f t="shared" si="732"/>
        <v>9.3211841860134283E-3</v>
      </c>
      <c r="M2004" s="4">
        <f t="shared" si="725"/>
        <v>-1.1638306806178301E-2</v>
      </c>
      <c r="N2004" s="4">
        <f t="shared" si="733"/>
        <v>-1.8259758768443581E-2</v>
      </c>
      <c r="O2004" s="4">
        <f t="shared" si="735"/>
        <v>-6.8240269760530261E-3</v>
      </c>
      <c r="P2004" s="4">
        <f t="shared" si="713"/>
        <v>0.16906458797327387</v>
      </c>
      <c r="T2004" s="4"/>
      <c r="U2004" s="4">
        <f t="shared" si="726"/>
        <v>1.5327989299372693E-2</v>
      </c>
      <c r="V2004" s="4">
        <f t="shared" si="727"/>
        <v>5.1747094063788971E-3</v>
      </c>
      <c r="W2004" s="4">
        <f t="shared" si="728"/>
        <v>-2.6043877288319563E-2</v>
      </c>
      <c r="X2004" s="4">
        <f t="shared" si="734"/>
        <v>-1.330967664025413E-2</v>
      </c>
      <c r="Y2004" s="4">
        <f t="shared" si="723"/>
        <v>-9.0712302907319086E-3</v>
      </c>
      <c r="Z2004" s="4">
        <f t="shared" si="724"/>
        <v>-2.8231769123205652E-3</v>
      </c>
      <c r="AA2004" s="4">
        <f t="shared" si="717"/>
        <v>-1.1115088261336406E-2</v>
      </c>
      <c r="AB2004" s="4">
        <f t="shared" si="718"/>
        <v>-1.1115088261336406E-2</v>
      </c>
      <c r="AC2004" s="2">
        <f t="shared" si="729"/>
        <v>-1.0301696389191753E-2</v>
      </c>
      <c r="AD2004" s="3">
        <f t="shared" si="730"/>
        <v>4242.5397076132049</v>
      </c>
    </row>
    <row r="2005" spans="1:30" x14ac:dyDescent="0.3">
      <c r="A2005" s="1">
        <f t="shared" si="715"/>
        <v>51</v>
      </c>
      <c r="B2005" s="1">
        <f t="shared" si="714"/>
        <v>1</v>
      </c>
      <c r="C2005" s="5">
        <v>41988</v>
      </c>
      <c r="D2005" s="3">
        <v>4157.41</v>
      </c>
      <c r="E2005" s="3">
        <v>4224.17</v>
      </c>
      <c r="F2005" s="3">
        <f t="shared" si="721"/>
        <v>4224.5419999999995</v>
      </c>
      <c r="G2005" s="3">
        <f t="shared" si="731"/>
        <v>4264.3440000000001</v>
      </c>
      <c r="H2005" s="4">
        <f t="shared" si="716"/>
        <v>-9.9707568916575923E-3</v>
      </c>
      <c r="I2005" s="4">
        <f t="shared" si="719"/>
        <v>5.9272065687451967E-3</v>
      </c>
      <c r="J2005" s="4">
        <f t="shared" si="720"/>
        <v>-1.589796346040279E-2</v>
      </c>
      <c r="K2005" s="4">
        <f t="shared" si="722"/>
        <v>1.0012430702406145E-2</v>
      </c>
      <c r="L2005" s="4">
        <f t="shared" si="732"/>
        <v>1.8323511543777978E-2</v>
      </c>
      <c r="M2005" s="4">
        <f t="shared" si="725"/>
        <v>-1.5890953386189465E-2</v>
      </c>
      <c r="N2005" s="4">
        <f t="shared" si="733"/>
        <v>-2.5076307164712836E-2</v>
      </c>
      <c r="O2005" s="4">
        <f t="shared" si="735"/>
        <v>-9.5737490408693369E-3</v>
      </c>
      <c r="P2005" s="4">
        <f t="shared" si="713"/>
        <v>0.15740812917594652</v>
      </c>
      <c r="T2005" s="4"/>
      <c r="U2005" s="4">
        <f t="shared" si="726"/>
        <v>1.8827037015869484E-2</v>
      </c>
      <c r="V2005" s="4">
        <f t="shared" si="727"/>
        <v>8.6387666457107288E-3</v>
      </c>
      <c r="W2005" s="4">
        <f t="shared" si="728"/>
        <v>-2.8265635737225254E-2</v>
      </c>
      <c r="X2005" s="4">
        <f t="shared" si="734"/>
        <v>-1.8494725783000918E-2</v>
      </c>
      <c r="Y2005" s="4">
        <f t="shared" si="723"/>
        <v>-2.5812405033594161E-3</v>
      </c>
      <c r="Z2005" s="4">
        <f t="shared" si="724"/>
        <v>3.7077338815420758E-3</v>
      </c>
      <c r="AA2005" s="4">
        <f t="shared" si="717"/>
        <v>-9.9707568916575923E-3</v>
      </c>
      <c r="AB2005" s="4">
        <f t="shared" si="718"/>
        <v>-9.9707568916575923E-3</v>
      </c>
      <c r="AC2005" s="2">
        <f t="shared" si="729"/>
        <v>-1.3651080458459319E-2</v>
      </c>
      <c r="AD2005" s="3">
        <f t="shared" si="730"/>
        <v>4214.1631384088032</v>
      </c>
    </row>
    <row r="2006" spans="1:30" x14ac:dyDescent="0.3">
      <c r="A2006" s="1">
        <f t="shared" si="715"/>
        <v>51</v>
      </c>
      <c r="B2006" s="1">
        <f t="shared" si="714"/>
        <v>2</v>
      </c>
      <c r="C2006" s="5">
        <v>41989</v>
      </c>
      <c r="D2006" s="3">
        <v>4089.6</v>
      </c>
      <c r="E2006" s="3">
        <v>4122.2299999999996</v>
      </c>
      <c r="F2006" s="3">
        <f t="shared" si="721"/>
        <v>4183.5279999999993</v>
      </c>
      <c r="G2006" s="3">
        <f t="shared" si="731"/>
        <v>4242.7079999999996</v>
      </c>
      <c r="H2006" s="4">
        <f t="shared" si="716"/>
        <v>-1.6310635708289525E-2</v>
      </c>
      <c r="I2006" s="4">
        <f t="shared" si="719"/>
        <v>-8.4619991773725207E-3</v>
      </c>
      <c r="J2006" s="4">
        <f t="shared" si="720"/>
        <v>-7.8486365309170039E-3</v>
      </c>
      <c r="K2006" s="4">
        <f t="shared" si="722"/>
        <v>1.193050480948462E-2</v>
      </c>
      <c r="L2006" s="4">
        <f t="shared" si="732"/>
        <v>2.4609071513273767E-2</v>
      </c>
      <c r="M2006" s="4">
        <f t="shared" si="725"/>
        <v>-2.2451863594554512E-2</v>
      </c>
      <c r="N2006" s="4">
        <f t="shared" si="733"/>
        <v>-3.6087329130357247E-2</v>
      </c>
      <c r="O2006" s="4">
        <f t="shared" si="735"/>
        <v>-1.4470852895148741E-2</v>
      </c>
      <c r="P2006" s="4">
        <f t="shared" si="713"/>
        <v>0.13853006681514474</v>
      </c>
      <c r="T2006" s="4"/>
      <c r="U2006" s="4">
        <f t="shared" si="726"/>
        <v>3.3015747785279832E-2</v>
      </c>
      <c r="V2006" s="4">
        <f t="shared" si="727"/>
        <v>2.2685590307426933E-2</v>
      </c>
      <c r="W2006" s="4">
        <f t="shared" si="728"/>
        <v>-4.7749885322970136E-2</v>
      </c>
      <c r="X2006" s="4">
        <f t="shared" si="734"/>
        <v>-2.7513501048842152E-2</v>
      </c>
      <c r="Y2006" s="4">
        <f t="shared" si="723"/>
        <v>-6.8708253227951549E-4</v>
      </c>
      <c r="Z2006" s="4">
        <f t="shared" si="724"/>
        <v>5.6138349916975564E-3</v>
      </c>
      <c r="AA2006" s="4">
        <f t="shared" si="717"/>
        <v>-1.6310635708289525E-2</v>
      </c>
      <c r="AB2006" s="4">
        <f t="shared" si="718"/>
        <v>-1.6310635708289525E-2</v>
      </c>
      <c r="AC2006" s="2">
        <f t="shared" si="729"/>
        <v>-2.0305675927361034E-2</v>
      </c>
      <c r="AD2006" s="3">
        <f t="shared" si="730"/>
        <v>4172.6420922725356</v>
      </c>
    </row>
    <row r="2007" spans="1:30" x14ac:dyDescent="0.3">
      <c r="A2007" s="1">
        <f t="shared" si="715"/>
        <v>51</v>
      </c>
      <c r="B2007" s="1">
        <f t="shared" si="714"/>
        <v>3</v>
      </c>
      <c r="C2007" s="5">
        <v>41990</v>
      </c>
      <c r="D2007" s="3">
        <v>4165.1000000000004</v>
      </c>
      <c r="E2007" s="3">
        <v>4095.75</v>
      </c>
      <c r="F2007" s="3">
        <f t="shared" si="721"/>
        <v>4171.5739999999987</v>
      </c>
      <c r="G2007" s="3">
        <f t="shared" si="731"/>
        <v>4227.9250000000002</v>
      </c>
      <c r="H2007" s="4">
        <f t="shared" si="716"/>
        <v>1.8461463223787278E-2</v>
      </c>
      <c r="I2007" s="4">
        <f t="shared" si="719"/>
        <v>1.5038145539906327E-3</v>
      </c>
      <c r="J2007" s="4">
        <f t="shared" si="720"/>
        <v>1.6957648669796644E-2</v>
      </c>
      <c r="K2007" s="4">
        <f t="shared" si="722"/>
        <v>2.0440263106416102E-2</v>
      </c>
      <c r="L2007" s="4">
        <f t="shared" si="732"/>
        <v>3.5530505564249831E-2</v>
      </c>
      <c r="M2007" s="4">
        <f t="shared" si="725"/>
        <v>-1.5519321963360455E-3</v>
      </c>
      <c r="N2007" s="4">
        <f t="shared" si="733"/>
        <v>-1.4859535114743003E-2</v>
      </c>
      <c r="O2007" s="4">
        <f t="shared" si="735"/>
        <v>-1.3529327026962492E-2</v>
      </c>
      <c r="P2007" s="4">
        <f t="shared" si="713"/>
        <v>0.1595489977728286</v>
      </c>
      <c r="T2007" s="4"/>
      <c r="U2007" s="4">
        <f t="shared" si="726"/>
        <v>3.3076584507042248E-2</v>
      </c>
      <c r="V2007" s="4">
        <f t="shared" si="727"/>
        <v>2.2745818661971801E-2</v>
      </c>
      <c r="W2007" s="4">
        <f t="shared" si="728"/>
        <v>-1.4147180860002681E-2</v>
      </c>
      <c r="X2007" s="4">
        <f t="shared" si="734"/>
        <v>-2.6305961614051274E-2</v>
      </c>
      <c r="Y2007" s="4">
        <f t="shared" si="723"/>
        <v>7.716569052720227E-3</v>
      </c>
      <c r="Z2007" s="4">
        <f t="shared" si="724"/>
        <v>1.4070473698760503E-2</v>
      </c>
      <c r="AA2007" s="4">
        <f t="shared" si="717"/>
        <v>1.8461463223787278E-2</v>
      </c>
      <c r="AB2007" s="4">
        <f t="shared" si="718"/>
        <v>1.8461463223787278E-2</v>
      </c>
      <c r="AC2007" s="2">
        <f t="shared" si="729"/>
        <v>-1.2071886665444027E-3</v>
      </c>
      <c r="AD2007" s="3">
        <f t="shared" si="730"/>
        <v>4170.1280615150245</v>
      </c>
    </row>
    <row r="2008" spans="1:30" x14ac:dyDescent="0.3">
      <c r="A2008" s="1">
        <f t="shared" si="715"/>
        <v>51</v>
      </c>
      <c r="B2008" s="1">
        <f t="shared" si="714"/>
        <v>4</v>
      </c>
      <c r="C2008" s="5">
        <v>41991</v>
      </c>
      <c r="D2008" s="3">
        <v>4267.7700000000004</v>
      </c>
      <c r="E2008" s="3">
        <v>4230.3500000000004</v>
      </c>
      <c r="F2008" s="3">
        <f t="shared" si="721"/>
        <v>4175.8320000000003</v>
      </c>
      <c r="G2008" s="3">
        <f t="shared" si="731"/>
        <v>4223.509</v>
      </c>
      <c r="H2008" s="4">
        <f t="shared" si="716"/>
        <v>2.4650068425728089E-2</v>
      </c>
      <c r="I2008" s="4">
        <f t="shared" si="719"/>
        <v>1.5665890374780916E-2</v>
      </c>
      <c r="J2008" s="4">
        <f t="shared" si="720"/>
        <v>8.9841780509471725E-3</v>
      </c>
      <c r="K2008" s="4">
        <f t="shared" si="722"/>
        <v>-2.941706081486761E-3</v>
      </c>
      <c r="L2008" s="4">
        <f t="shared" si="732"/>
        <v>1.284269552018211E-2</v>
      </c>
      <c r="M2008" s="4">
        <f t="shared" si="725"/>
        <v>2.201669032662236E-2</v>
      </c>
      <c r="N2008" s="4">
        <f t="shared" si="733"/>
        <v>1.0479674602327217E-2</v>
      </c>
      <c r="O2008" s="4">
        <f t="shared" si="735"/>
        <v>-1.1171408018707587E-2</v>
      </c>
      <c r="P2008" s="4">
        <f t="shared" si="713"/>
        <v>0.18813195991091325</v>
      </c>
      <c r="T2008" s="4"/>
      <c r="U2008" s="4">
        <f t="shared" si="726"/>
        <v>1.9538546493481357E-2</v>
      </c>
      <c r="V2008" s="4">
        <f t="shared" si="727"/>
        <v>9.3431610285466034E-3</v>
      </c>
      <c r="W2008" s="4">
        <f t="shared" si="728"/>
        <v>5.0135641755055657E-3</v>
      </c>
      <c r="X2008" s="4">
        <f t="shared" si="734"/>
        <v>-2.2324946747811818E-2</v>
      </c>
      <c r="Y2008" s="4">
        <f t="shared" si="723"/>
        <v>-1.5373854384710188E-2</v>
      </c>
      <c r="Z2008" s="4">
        <f t="shared" si="724"/>
        <v>-9.1655406252978081E-3</v>
      </c>
      <c r="AA2008" s="4">
        <f t="shared" si="717"/>
        <v>2.4650068425728089E-2</v>
      </c>
      <c r="AB2008" s="4">
        <f t="shared" si="718"/>
        <v>2.4650068425728089E-2</v>
      </c>
      <c r="AC2008" s="2">
        <f t="shared" si="729"/>
        <v>1.525260865900701E-2</v>
      </c>
      <c r="AD2008" s="3">
        <f t="shared" si="730"/>
        <v>4202.6753743433501</v>
      </c>
    </row>
    <row r="2009" spans="1:30" x14ac:dyDescent="0.3">
      <c r="A2009" s="1">
        <f t="shared" si="715"/>
        <v>51</v>
      </c>
      <c r="B2009" s="1">
        <f t="shared" si="714"/>
        <v>5</v>
      </c>
      <c r="C2009" s="5">
        <v>41992</v>
      </c>
      <c r="D2009" s="3">
        <v>4281.78</v>
      </c>
      <c r="E2009" s="3">
        <v>4272.75</v>
      </c>
      <c r="F2009" s="3">
        <f t="shared" si="721"/>
        <v>4192.3320000000003</v>
      </c>
      <c r="G2009" s="3">
        <f t="shared" si="731"/>
        <v>4220.5300000000007</v>
      </c>
      <c r="H2009" s="4">
        <f t="shared" si="716"/>
        <v>3.2827448526980851E-3</v>
      </c>
      <c r="I2009" s="4">
        <f t="shared" si="719"/>
        <v>1.1668857506378185E-3</v>
      </c>
      <c r="J2009" s="4">
        <f t="shared" si="720"/>
        <v>2.1158591020602668E-3</v>
      </c>
      <c r="K2009" s="4">
        <f t="shared" si="722"/>
        <v>-2.2915949078792946E-2</v>
      </c>
      <c r="L2009" s="4">
        <f t="shared" si="732"/>
        <v>-1.2663652341985495E-2</v>
      </c>
      <c r="M2009" s="4">
        <f t="shared" si="725"/>
        <v>2.1336096473275352E-2</v>
      </c>
      <c r="N2009" s="4">
        <f t="shared" si="733"/>
        <v>1.4512395362667505E-2</v>
      </c>
      <c r="O2009" s="4">
        <f t="shared" si="735"/>
        <v>-6.5855788947587974E-3</v>
      </c>
      <c r="P2009" s="4">
        <f t="shared" si="713"/>
        <v>0.1920322939866369</v>
      </c>
      <c r="T2009" s="4"/>
      <c r="U2009" s="4">
        <f t="shared" si="726"/>
        <v>-1.6048193787387952E-2</v>
      </c>
      <c r="V2009" s="4">
        <f t="shared" si="727"/>
        <v>-2.5887711849514071E-2</v>
      </c>
      <c r="W2009" s="4">
        <f t="shared" si="728"/>
        <v>1.9646225067154372E-2</v>
      </c>
      <c r="X2009" s="4">
        <f t="shared" si="734"/>
        <v>-1.327361977514205E-2</v>
      </c>
      <c r="Y2009" s="4">
        <f t="shared" si="723"/>
        <v>-3.5099041983047481E-2</v>
      </c>
      <c r="Z2009" s="4">
        <f t="shared" si="724"/>
        <v>-2.9015100457826782E-2</v>
      </c>
      <c r="AA2009" s="4">
        <f t="shared" si="717"/>
        <v>3.2827448526980851E-3</v>
      </c>
      <c r="AB2009" s="4">
        <f t="shared" si="718"/>
        <v>3.2827448526980851E-3</v>
      </c>
      <c r="AC2009" s="2">
        <f t="shared" si="729"/>
        <v>1.2316470510963386E-2</v>
      </c>
      <c r="AD2009" s="3">
        <f t="shared" si="730"/>
        <v>4229.0435828955669</v>
      </c>
    </row>
    <row r="2010" spans="1:30" x14ac:dyDescent="0.3">
      <c r="A2010" s="1">
        <f t="shared" si="715"/>
        <v>52</v>
      </c>
      <c r="B2010" s="1">
        <f t="shared" si="714"/>
        <v>1</v>
      </c>
      <c r="C2010" s="5">
        <v>41995</v>
      </c>
      <c r="D2010" s="3">
        <v>4293.67</v>
      </c>
      <c r="E2010" s="3">
        <v>4271.87</v>
      </c>
      <c r="F2010" s="3">
        <f t="shared" si="721"/>
        <v>4219.5839999999998</v>
      </c>
      <c r="G2010" s="3">
        <f t="shared" si="731"/>
        <v>4222.0629999999992</v>
      </c>
      <c r="H2010" s="4">
        <f t="shared" si="716"/>
        <v>2.7768825114789478E-3</v>
      </c>
      <c r="I2010" s="4">
        <f t="shared" si="719"/>
        <v>-2.314458005782608E-3</v>
      </c>
      <c r="J2010" s="4">
        <f t="shared" si="720"/>
        <v>5.0913405172615563E-3</v>
      </c>
      <c r="K2010" s="4">
        <f t="shared" si="722"/>
        <v>-1.8851388908351141E-2</v>
      </c>
      <c r="L2010" s="4">
        <f t="shared" si="732"/>
        <v>-1.5804953391658164E-2</v>
      </c>
      <c r="M2010" s="4">
        <f t="shared" si="725"/>
        <v>1.755765497262295E-2</v>
      </c>
      <c r="N2010" s="4">
        <f t="shared" si="733"/>
        <v>1.696019220935379E-2</v>
      </c>
      <c r="O2010" s="4">
        <f t="shared" si="735"/>
        <v>-5.7736155782800252E-4</v>
      </c>
      <c r="P2010" s="4">
        <f t="shared" si="713"/>
        <v>0.19534242761692652</v>
      </c>
      <c r="T2010" s="4"/>
      <c r="U2010" s="4">
        <f t="shared" si="726"/>
        <v>-2.9046331198707056E-2</v>
      </c>
      <c r="V2010" s="4">
        <f t="shared" si="727"/>
        <v>-3.875586788671994E-2</v>
      </c>
      <c r="W2010" s="4">
        <f t="shared" si="728"/>
        <v>3.2775213414120867E-2</v>
      </c>
      <c r="X2010" s="4">
        <f t="shared" si="734"/>
        <v>-1.173618347266906E-3</v>
      </c>
      <c r="Y2010" s="4">
        <f t="shared" si="723"/>
        <v>-3.1085162113982628E-2</v>
      </c>
      <c r="Z2010" s="4">
        <f t="shared" si="724"/>
        <v>-2.4975912073717219E-2</v>
      </c>
      <c r="AA2010" s="4">
        <f t="shared" si="717"/>
        <v>2.7768825114789478E-3</v>
      </c>
      <c r="AB2010" s="4">
        <f t="shared" si="718"/>
        <v>2.7768825114789478E-3</v>
      </c>
      <c r="AC2010" s="2">
        <f t="shared" si="729"/>
        <v>1.0034371078732666E-2</v>
      </c>
      <c r="AD2010" s="3">
        <f t="shared" si="730"/>
        <v>4250.585721930378</v>
      </c>
    </row>
    <row r="2011" spans="1:30" x14ac:dyDescent="0.3">
      <c r="A2011" s="1">
        <f t="shared" si="715"/>
        <v>52</v>
      </c>
      <c r="B2011" s="1">
        <f t="shared" si="714"/>
        <v>2</v>
      </c>
      <c r="C2011" s="5">
        <v>41996</v>
      </c>
      <c r="D2011" s="3">
        <v>4279.3</v>
      </c>
      <c r="E2011" s="3">
        <v>4308.95</v>
      </c>
      <c r="F2011" s="3">
        <f t="shared" si="721"/>
        <v>4257.5239999999994</v>
      </c>
      <c r="G2011" s="3">
        <f t="shared" si="731"/>
        <v>4220.5259999999998</v>
      </c>
      <c r="H2011" s="4">
        <f t="shared" si="716"/>
        <v>-3.346787247273286E-3</v>
      </c>
      <c r="I2011" s="4">
        <f t="shared" si="719"/>
        <v>3.5587271495014163E-3</v>
      </c>
      <c r="J2011" s="4">
        <f t="shared" si="720"/>
        <v>-6.9055143967747023E-3</v>
      </c>
      <c r="K2011" s="4">
        <f t="shared" si="722"/>
        <v>-9.6863522348014965E-3</v>
      </c>
      <c r="L2011" s="4">
        <f t="shared" si="732"/>
        <v>-1.8556257105097694E-2</v>
      </c>
      <c r="M2011" s="4">
        <f t="shared" si="725"/>
        <v>5.1147098642311244E-3</v>
      </c>
      <c r="N2011" s="4">
        <f t="shared" si="733"/>
        <v>1.3925752382523018E-2</v>
      </c>
      <c r="O2011" s="4">
        <f t="shared" si="735"/>
        <v>8.6458065571471017E-3</v>
      </c>
      <c r="P2011" s="4">
        <f t="shared" si="713"/>
        <v>0.19134187082405349</v>
      </c>
      <c r="T2011" s="4"/>
      <c r="U2011" s="4">
        <f t="shared" si="726"/>
        <v>-4.7528105327144417E-2</v>
      </c>
      <c r="V2011" s="4">
        <f t="shared" si="727"/>
        <v>-5.7052824273873017E-2</v>
      </c>
      <c r="W2011" s="4">
        <f t="shared" si="728"/>
        <v>4.6385954616588489E-2</v>
      </c>
      <c r="X2011" s="4">
        <f t="shared" si="734"/>
        <v>1.7687463786545735E-2</v>
      </c>
      <c r="Y2011" s="4">
        <f t="shared" si="723"/>
        <v>-2.2034402705689245E-2</v>
      </c>
      <c r="Z2011" s="4">
        <f t="shared" si="724"/>
        <v>-1.5868085366918781E-2</v>
      </c>
      <c r="AA2011" s="4">
        <f t="shared" si="717"/>
        <v>-3.346787247273286E-3</v>
      </c>
      <c r="AB2011" s="4">
        <f t="shared" si="718"/>
        <v>-3.346787247273286E-3</v>
      </c>
      <c r="AC2011" s="2">
        <f t="shared" si="729"/>
        <v>4.4733606072056408E-3</v>
      </c>
      <c r="AD2011" s="3">
        <f t="shared" si="730"/>
        <v>4260.1571479535851</v>
      </c>
    </row>
    <row r="2012" spans="1:30" x14ac:dyDescent="0.3">
      <c r="A2012" s="1">
        <f t="shared" si="715"/>
        <v>52</v>
      </c>
      <c r="B2012" s="1">
        <f t="shared" si="714"/>
        <v>3</v>
      </c>
      <c r="C2012" s="5">
        <v>41997</v>
      </c>
      <c r="D2012" s="3">
        <v>4283.1000000000004</v>
      </c>
      <c r="E2012" s="3">
        <v>4283.1899999999996</v>
      </c>
      <c r="F2012" s="3">
        <f t="shared" si="721"/>
        <v>4281.1240000000007</v>
      </c>
      <c r="G2012" s="3">
        <f t="shared" si="731"/>
        <v>4226.3490000000002</v>
      </c>
      <c r="H2012" s="4">
        <f t="shared" si="716"/>
        <v>8.8799570023138875E-4</v>
      </c>
      <c r="I2012" s="4">
        <f t="shared" si="719"/>
        <v>9.0902717734195262E-4</v>
      </c>
      <c r="J2012" s="4">
        <f t="shared" si="720"/>
        <v>-2.1031477110563862E-5</v>
      </c>
      <c r="K2012" s="4">
        <f t="shared" si="722"/>
        <v>3.1079849508095419E-4</v>
      </c>
      <c r="L2012" s="4">
        <f t="shared" si="732"/>
        <v>-1.3847280318432246E-2</v>
      </c>
      <c r="M2012" s="4">
        <f t="shared" si="725"/>
        <v>4.6156102929970208E-4</v>
      </c>
      <c r="N2012" s="4">
        <f t="shared" si="733"/>
        <v>1.3427901955091782E-2</v>
      </c>
      <c r="O2012" s="4">
        <f t="shared" si="735"/>
        <v>1.2788634400317654E-2</v>
      </c>
      <c r="P2012" s="4">
        <f t="shared" si="713"/>
        <v>0.19239977728285088</v>
      </c>
      <c r="T2012" s="4"/>
      <c r="U2012" s="4">
        <f t="shared" si="726"/>
        <v>-2.6686607622741994E-2</v>
      </c>
      <c r="V2012" s="4">
        <f t="shared" si="727"/>
        <v>-3.6419741546514534E-2</v>
      </c>
      <c r="W2012" s="4">
        <f t="shared" si="728"/>
        <v>2.8330652325274302E-2</v>
      </c>
      <c r="X2012" s="4">
        <f t="shared" si="734"/>
        <v>2.6261070761300659E-2</v>
      </c>
      <c r="Y2012" s="4">
        <f t="shared" si="723"/>
        <v>-1.216190472804978E-2</v>
      </c>
      <c r="Z2012" s="4">
        <f t="shared" si="724"/>
        <v>-5.9333388238647176E-3</v>
      </c>
      <c r="AA2012" s="4">
        <f t="shared" si="717"/>
        <v>8.8799570023138875E-4</v>
      </c>
      <c r="AB2012" s="4">
        <f t="shared" si="718"/>
        <v>8.8799570023138875E-4</v>
      </c>
      <c r="AC2012" s="2">
        <f t="shared" si="729"/>
        <v>3.5710664466414243E-3</v>
      </c>
      <c r="AD2012" s="3">
        <f t="shared" si="730"/>
        <v>4267.8047653023905</v>
      </c>
    </row>
    <row r="2013" spans="1:30" x14ac:dyDescent="0.3">
      <c r="A2013" s="1">
        <f t="shared" si="715"/>
        <v>52</v>
      </c>
      <c r="B2013" s="1">
        <f t="shared" si="714"/>
        <v>5</v>
      </c>
      <c r="C2013" s="5">
        <v>41999</v>
      </c>
      <c r="D2013" s="3">
        <v>4314.1000000000004</v>
      </c>
      <c r="E2013" s="3">
        <v>4295.72</v>
      </c>
      <c r="F2013" s="3">
        <f t="shared" si="721"/>
        <v>4290.3899999999994</v>
      </c>
      <c r="G2013" s="3">
        <f t="shared" si="731"/>
        <v>4233.1109999999999</v>
      </c>
      <c r="H2013" s="4">
        <f t="shared" si="716"/>
        <v>7.2377483598328306E-3</v>
      </c>
      <c r="I2013" s="4">
        <f t="shared" si="719"/>
        <v>2.9464640097125656E-3</v>
      </c>
      <c r="J2013" s="4">
        <f t="shared" si="720"/>
        <v>4.2912843501202655E-3</v>
      </c>
      <c r="K2013" s="4">
        <f t="shared" si="722"/>
        <v>3.1811071420216017E-4</v>
      </c>
      <c r="L2013" s="4">
        <f t="shared" si="732"/>
        <v>-1.3772215866493501E-2</v>
      </c>
      <c r="M2013" s="4">
        <f t="shared" si="725"/>
        <v>5.5263041355217007E-3</v>
      </c>
      <c r="N2013" s="4">
        <f t="shared" si="733"/>
        <v>1.9132264663033992E-2</v>
      </c>
      <c r="O2013" s="4">
        <f t="shared" si="735"/>
        <v>1.3277160937391237E-2</v>
      </c>
      <c r="P2013" s="4">
        <f t="shared" si="713"/>
        <v>0.20103006681514488</v>
      </c>
      <c r="T2013" s="4"/>
      <c r="U2013" s="4">
        <f t="shared" si="726"/>
        <v>-3.5791833018140894E-3</v>
      </c>
      <c r="V2013" s="4">
        <f t="shared" si="727"/>
        <v>-1.3543391468795992E-2</v>
      </c>
      <c r="W2013" s="4">
        <f t="shared" si="728"/>
        <v>1.0855786511456784E-2</v>
      </c>
      <c r="X2013" s="4">
        <f t="shared" si="734"/>
        <v>2.7433574913933098E-2</v>
      </c>
      <c r="Y2013" s="4">
        <f t="shared" si="723"/>
        <v>-1.2154683683730559E-2</v>
      </c>
      <c r="Z2013" s="4">
        <f t="shared" si="724"/>
        <v>-5.9260722490575143E-3</v>
      </c>
      <c r="AA2013" s="4">
        <f t="shared" si="717"/>
        <v>7.2377483598328306E-3</v>
      </c>
      <c r="AB2013" s="4">
        <f t="shared" si="718"/>
        <v>7.2377483598328306E-3</v>
      </c>
      <c r="AC2013" s="2">
        <f t="shared" si="729"/>
        <v>7.154096983937922E-3</v>
      </c>
      <c r="AD2013" s="3">
        <f t="shared" si="730"/>
        <v>4283.2365102015938</v>
      </c>
    </row>
    <row r="2014" spans="1:30" x14ac:dyDescent="0.3">
      <c r="A2014" s="1">
        <f t="shared" si="715"/>
        <v>53</v>
      </c>
      <c r="B2014" s="1">
        <f t="shared" si="714"/>
        <v>1</v>
      </c>
      <c r="C2014" s="5">
        <v>42002</v>
      </c>
      <c r="D2014" s="3">
        <v>4312.6400000000003</v>
      </c>
      <c r="E2014" s="3">
        <v>4309.7</v>
      </c>
      <c r="F2014" s="3">
        <f t="shared" si="721"/>
        <v>4296.5619999999999</v>
      </c>
      <c r="G2014" s="3">
        <f t="shared" si="731"/>
        <v>4244.4470000000001</v>
      </c>
      <c r="H2014" s="4">
        <f t="shared" si="716"/>
        <v>-3.3842516399713412E-4</v>
      </c>
      <c r="I2014" s="4">
        <f t="shared" si="719"/>
        <v>-1.0199114531421491E-3</v>
      </c>
      <c r="J2014" s="4">
        <f t="shared" si="720"/>
        <v>6.8148628914501503E-4</v>
      </c>
      <c r="K2014" s="4">
        <f t="shared" si="722"/>
        <v>-4.9969866252520543E-3</v>
      </c>
      <c r="L2014" s="4">
        <f t="shared" si="732"/>
        <v>-1.7901763983217928E-2</v>
      </c>
      <c r="M2014" s="4">
        <f t="shared" si="725"/>
        <v>3.7420616762891888E-3</v>
      </c>
      <c r="N2014" s="4">
        <f t="shared" si="733"/>
        <v>1.6066403939076213E-2</v>
      </c>
      <c r="O2014" s="4">
        <f t="shared" si="735"/>
        <v>1.2084245381019463E-2</v>
      </c>
      <c r="P2014" s="4">
        <f t="shared" si="713"/>
        <v>0.20062360801781745</v>
      </c>
      <c r="T2014" s="4"/>
      <c r="U2014" s="4">
        <f t="shared" si="726"/>
        <v>-7.4917132194433642E-3</v>
      </c>
      <c r="V2014" s="4">
        <f t="shared" si="727"/>
        <v>-1.7416796087248887E-2</v>
      </c>
      <c r="W2014" s="4">
        <f t="shared" si="728"/>
        <v>7.2072829524171215E-3</v>
      </c>
      <c r="X2014" s="4">
        <f t="shared" si="734"/>
        <v>2.4862057680546185E-2</v>
      </c>
      <c r="Y2014" s="4">
        <f t="shared" si="723"/>
        <v>-1.7403507989026939E-2</v>
      </c>
      <c r="Z2014" s="4">
        <f t="shared" si="724"/>
        <v>-1.1207991702497613E-2</v>
      </c>
      <c r="AA2014" s="4">
        <f t="shared" si="717"/>
        <v>-3.3842516399713412E-4</v>
      </c>
      <c r="AB2014" s="4">
        <f t="shared" si="718"/>
        <v>-3.3842516399713412E-4</v>
      </c>
      <c r="AC2014" s="2">
        <f t="shared" si="729"/>
        <v>4.5453194637788069E-3</v>
      </c>
      <c r="AD2014" s="3">
        <f t="shared" si="730"/>
        <v>4293.0376734677293</v>
      </c>
    </row>
    <row r="2015" spans="1:30" x14ac:dyDescent="0.3">
      <c r="A2015" s="1">
        <f t="shared" si="715"/>
        <v>53</v>
      </c>
      <c r="B2015" s="1">
        <f t="shared" si="714"/>
        <v>2</v>
      </c>
      <c r="C2015" s="5">
        <v>42003</v>
      </c>
      <c r="D2015" s="3">
        <v>4282.3500000000004</v>
      </c>
      <c r="E2015" s="3">
        <v>4301.1499999999996</v>
      </c>
      <c r="F2015" s="3">
        <f t="shared" si="721"/>
        <v>4294.2980000000007</v>
      </c>
      <c r="G2015" s="3">
        <f t="shared" si="731"/>
        <v>4256.9409999999998</v>
      </c>
      <c r="H2015" s="4">
        <f t="shared" si="716"/>
        <v>-7.0235401053646866E-3</v>
      </c>
      <c r="I2015" s="4">
        <f t="shared" si="719"/>
        <v>-2.6642613341249653E-3</v>
      </c>
      <c r="J2015" s="4">
        <f t="shared" si="720"/>
        <v>-4.3592787712397208E-3</v>
      </c>
      <c r="K2015" s="4">
        <f t="shared" si="722"/>
        <v>-3.5604641240631171E-3</v>
      </c>
      <c r="L2015" s="4">
        <f t="shared" si="732"/>
        <v>-1.3569929839314852E-2</v>
      </c>
      <c r="M2015" s="4">
        <f t="shared" si="725"/>
        <v>-2.7822941025518765E-3</v>
      </c>
      <c r="N2015" s="4">
        <f t="shared" si="733"/>
        <v>5.9688400661415232E-3</v>
      </c>
      <c r="O2015" s="4">
        <f t="shared" si="735"/>
        <v>8.7234812661274481E-3</v>
      </c>
      <c r="P2015" s="4">
        <f t="shared" si="713"/>
        <v>0.19219097995545667</v>
      </c>
      <c r="T2015" s="4"/>
      <c r="U2015" s="4">
        <f t="shared" si="726"/>
        <v>-4.3986977814054161E-3</v>
      </c>
      <c r="V2015" s="4">
        <f t="shared" si="727"/>
        <v>-1.4354710803591408E-2</v>
      </c>
      <c r="W2015" s="4">
        <f t="shared" si="728"/>
        <v>-2.6364392233217057E-3</v>
      </c>
      <c r="X2015" s="4">
        <f t="shared" si="734"/>
        <v>1.7706484809877195E-2</v>
      </c>
      <c r="Y2015" s="4">
        <f t="shared" si="723"/>
        <v>-1.5984897239723225E-2</v>
      </c>
      <c r="Z2015" s="4">
        <f t="shared" si="724"/>
        <v>-9.7804362581201173E-3</v>
      </c>
      <c r="AA2015" s="4">
        <f t="shared" si="717"/>
        <v>-7.0235401053646866E-3</v>
      </c>
      <c r="AB2015" s="4">
        <f t="shared" si="718"/>
        <v>-7.0235401053646866E-3</v>
      </c>
      <c r="AC2015" s="2">
        <f t="shared" si="729"/>
        <v>-1.6638330928468289E-3</v>
      </c>
      <c r="AD2015" s="3">
        <f t="shared" si="730"/>
        <v>4289.475115645153</v>
      </c>
    </row>
    <row r="2016" spans="1:30" x14ac:dyDescent="0.3">
      <c r="A2016" s="1">
        <f t="shared" si="715"/>
        <v>53</v>
      </c>
      <c r="B2016" s="1">
        <f t="shared" si="714"/>
        <v>3</v>
      </c>
      <c r="C2016" s="5">
        <v>42004</v>
      </c>
      <c r="D2016" s="3">
        <v>4236.28</v>
      </c>
      <c r="E2016" s="3">
        <v>4294.88</v>
      </c>
      <c r="F2016" s="3">
        <f t="shared" si="721"/>
        <v>4285.6940000000004</v>
      </c>
      <c r="G2016" s="3">
        <f t="shared" si="731"/>
        <v>4271.6089999999995</v>
      </c>
      <c r="H2016" s="4">
        <f t="shared" si="716"/>
        <v>-1.0758111784417579E-2</v>
      </c>
      <c r="I2016" s="4">
        <f t="shared" si="719"/>
        <v>2.9259635480518276E-3</v>
      </c>
      <c r="J2016" s="4">
        <f t="shared" si="720"/>
        <v>-1.3684075332469407E-2</v>
      </c>
      <c r="K2016" s="4">
        <f t="shared" si="722"/>
        <v>3.6656275176013679E-3</v>
      </c>
      <c r="L2016" s="4">
        <f t="shared" si="732"/>
        <v>-1.5915456596391874E-3</v>
      </c>
      <c r="M2016" s="4">
        <f t="shared" si="725"/>
        <v>-1.1529987908609589E-2</v>
      </c>
      <c r="N2016" s="4">
        <f t="shared" si="733"/>
        <v>-8.2706539854185447E-3</v>
      </c>
      <c r="O2016" s="4">
        <f t="shared" si="735"/>
        <v>3.3248510485616974E-3</v>
      </c>
      <c r="P2016" s="4">
        <f t="shared" si="713"/>
        <v>0.17936525612472154</v>
      </c>
      <c r="T2016" s="4"/>
      <c r="U2016" s="4">
        <f t="shared" si="726"/>
        <v>-7.1222576389136372E-4</v>
      </c>
      <c r="V2016" s="4">
        <f t="shared" si="727"/>
        <v>-1.0705103506252372E-2</v>
      </c>
      <c r="W2016" s="4">
        <f t="shared" si="728"/>
        <v>-1.0053046058934974E-2</v>
      </c>
      <c r="X2016" s="4">
        <f t="shared" si="734"/>
        <v>6.616521715438594E-3</v>
      </c>
      <c r="Y2016" s="4">
        <f t="shared" si="723"/>
        <v>-8.8489064913461913E-3</v>
      </c>
      <c r="Z2016" s="4">
        <f t="shared" si="724"/>
        <v>-2.5994513058542755E-3</v>
      </c>
      <c r="AA2016" s="4">
        <f t="shared" si="717"/>
        <v>-1.0758111784417579E-2</v>
      </c>
      <c r="AB2016" s="4">
        <f t="shared" si="718"/>
        <v>-1.0758111784417579E-2</v>
      </c>
      <c r="AC2016" s="2">
        <f t="shared" si="729"/>
        <v>-8.3713565746605673E-3</v>
      </c>
      <c r="AD2016" s="3">
        <f t="shared" si="730"/>
        <v>4271.7434104301028</v>
      </c>
    </row>
    <row r="2017" spans="1:30" x14ac:dyDescent="0.3">
      <c r="A2017" s="1">
        <f t="shared" si="715"/>
        <v>1</v>
      </c>
      <c r="B2017" s="1">
        <f t="shared" si="714"/>
        <v>5</v>
      </c>
      <c r="C2017" s="5">
        <v>42006</v>
      </c>
      <c r="D2017" s="3">
        <v>4230.24</v>
      </c>
      <c r="E2017" s="3">
        <v>4258.6000000000004</v>
      </c>
      <c r="F2017" s="3">
        <f t="shared" si="721"/>
        <v>4275.1220000000003</v>
      </c>
      <c r="G2017" s="3">
        <f t="shared" si="731"/>
        <v>4278.1229999999996</v>
      </c>
      <c r="H2017" s="4">
        <f t="shared" si="716"/>
        <v>-1.4257792213923451E-3</v>
      </c>
      <c r="I2017" s="4">
        <f t="shared" si="719"/>
        <v>5.2687735466023537E-3</v>
      </c>
      <c r="J2017" s="4">
        <f t="shared" si="720"/>
        <v>-6.6945527679946985E-3</v>
      </c>
      <c r="K2017" s="4">
        <f t="shared" si="722"/>
        <v>1.1817561634264239E-2</v>
      </c>
      <c r="L2017" s="4">
        <f t="shared" si="732"/>
        <v>1.1133195476534356E-2</v>
      </c>
      <c r="M2017" s="4">
        <f t="shared" si="725"/>
        <v>-1.049841384643538E-2</v>
      </c>
      <c r="N2017" s="4">
        <f t="shared" si="733"/>
        <v>-1.1192525320099449E-2</v>
      </c>
      <c r="O2017" s="4">
        <f t="shared" si="735"/>
        <v>-7.0941601422124857E-4</v>
      </c>
      <c r="P2017" s="4">
        <f t="shared" ref="P2017:P2080" si="736">(D2017-4236.28)/4236.28</f>
        <v>-1.4257792213923451E-3</v>
      </c>
      <c r="T2017" s="4"/>
      <c r="U2017" s="4">
        <f t="shared" si="726"/>
        <v>1.1052149527415709E-2</v>
      </c>
      <c r="V2017" s="4">
        <f t="shared" si="727"/>
        <v>9.4162803214152221E-4</v>
      </c>
      <c r="W2017" s="4">
        <f t="shared" si="728"/>
        <v>-1.2341528332282827E-2</v>
      </c>
      <c r="X2017" s="4">
        <f t="shared" si="734"/>
        <v>-1.4019682681464976E-3</v>
      </c>
      <c r="Y2017" s="4">
        <f t="shared" si="723"/>
        <v>-7.9861743848229274E-4</v>
      </c>
      <c r="Z2017" s="4">
        <f t="shared" si="724"/>
        <v>5.5015968300552529E-3</v>
      </c>
      <c r="AA2017" s="4">
        <f t="shared" si="717"/>
        <v>-1.4257792213923451E-3</v>
      </c>
      <c r="AB2017" s="4">
        <f t="shared" si="718"/>
        <v>-1.4257792213923451E-3</v>
      </c>
      <c r="AC2017" s="2">
        <f t="shared" si="729"/>
        <v>-6.540749528805922E-3</v>
      </c>
      <c r="AD2017" s="3">
        <f t="shared" si="730"/>
        <v>4257.9089402867357</v>
      </c>
    </row>
    <row r="2018" spans="1:30" x14ac:dyDescent="0.3">
      <c r="A2018" s="1">
        <f t="shared" si="715"/>
        <v>2</v>
      </c>
      <c r="B2018" s="1">
        <f t="shared" si="714"/>
        <v>1</v>
      </c>
      <c r="C2018" s="5">
        <v>42009</v>
      </c>
      <c r="D2018" s="3">
        <v>4160.96</v>
      </c>
      <c r="E2018" s="3">
        <v>4206.55</v>
      </c>
      <c r="F2018" s="3">
        <f t="shared" si="721"/>
        <v>4244.4940000000006</v>
      </c>
      <c r="G2018" s="3">
        <f t="shared" si="731"/>
        <v>4267.4419999999991</v>
      </c>
      <c r="H2018" s="4">
        <f t="shared" si="716"/>
        <v>-1.6377321381292727E-2</v>
      </c>
      <c r="I2018" s="4">
        <f t="shared" si="719"/>
        <v>-5.6001550739437009E-3</v>
      </c>
      <c r="J2018" s="4">
        <f t="shared" si="720"/>
        <v>-1.0777166307349026E-2</v>
      </c>
      <c r="K2018" s="4">
        <f t="shared" si="722"/>
        <v>8.3062663111314553E-3</v>
      </c>
      <c r="L2018" s="4">
        <f t="shared" si="732"/>
        <v>1.1591146916802084E-2</v>
      </c>
      <c r="M2018" s="4">
        <f t="shared" si="725"/>
        <v>-1.9680555562100112E-2</v>
      </c>
      <c r="N2018" s="4">
        <f t="shared" si="733"/>
        <v>-2.4952184470228084E-2</v>
      </c>
      <c r="O2018" s="4">
        <f t="shared" si="735"/>
        <v>-5.5150734445893494E-3</v>
      </c>
      <c r="P2018" s="4">
        <f t="shared" si="736"/>
        <v>-1.777975015815756E-2</v>
      </c>
      <c r="T2018" s="4"/>
      <c r="U2018" s="4">
        <f t="shared" si="726"/>
        <v>1.982393433942296E-2</v>
      </c>
      <c r="V2018" s="4">
        <f t="shared" si="727"/>
        <v>9.6256949960288208E-3</v>
      </c>
      <c r="W2018" s="4">
        <f t="shared" si="728"/>
        <v>-3.5497554530493108E-2</v>
      </c>
      <c r="X2018" s="4">
        <f t="shared" si="734"/>
        <v>-1.069739580784004E-2</v>
      </c>
      <c r="Y2018" s="4">
        <f t="shared" si="723"/>
        <v>-4.2661310244189029E-3</v>
      </c>
      <c r="Z2018" s="4">
        <f t="shared" si="724"/>
        <v>2.0122197049446846E-3</v>
      </c>
      <c r="AA2018" s="4">
        <f t="shared" si="717"/>
        <v>-1.6377321381292727E-2</v>
      </c>
      <c r="AB2018" s="4">
        <f t="shared" si="718"/>
        <v>-1.6377321381292727E-2</v>
      </c>
      <c r="AC2018" s="2">
        <f t="shared" si="729"/>
        <v>-1.553310458591866E-2</v>
      </c>
      <c r="AD2018" s="3">
        <f t="shared" si="730"/>
        <v>4225.5926268578241</v>
      </c>
    </row>
    <row r="2019" spans="1:30" x14ac:dyDescent="0.3">
      <c r="A2019" s="1">
        <f t="shared" si="715"/>
        <v>2</v>
      </c>
      <c r="B2019" s="1">
        <f t="shared" si="714"/>
        <v>2</v>
      </c>
      <c r="C2019" s="5">
        <v>42010</v>
      </c>
      <c r="D2019" s="3">
        <v>4110.83</v>
      </c>
      <c r="E2019" s="3">
        <v>4174.78</v>
      </c>
      <c r="F2019" s="3">
        <f t="shared" si="721"/>
        <v>4204.1320000000005</v>
      </c>
      <c r="G2019" s="3">
        <f t="shared" si="731"/>
        <v>4250.3469999999998</v>
      </c>
      <c r="H2019" s="4">
        <f t="shared" si="716"/>
        <v>-1.2047700530646801E-2</v>
      </c>
      <c r="I2019" s="4">
        <f t="shared" si="719"/>
        <v>3.3213489194800498E-3</v>
      </c>
      <c r="J2019" s="4">
        <f t="shared" si="720"/>
        <v>-1.536904945012685E-2</v>
      </c>
      <c r="K2019" s="4">
        <f t="shared" si="722"/>
        <v>1.5981287972006555E-2</v>
      </c>
      <c r="L2019" s="4">
        <f t="shared" si="732"/>
        <v>2.5207858015671547E-2</v>
      </c>
      <c r="M2019" s="4">
        <f t="shared" si="725"/>
        <v>-2.2192928290548579E-2</v>
      </c>
      <c r="N2019" s="4">
        <f t="shared" si="733"/>
        <v>-3.2824849359358151E-2</v>
      </c>
      <c r="O2019" s="4">
        <f t="shared" si="735"/>
        <v>-1.1242255213667127E-2</v>
      </c>
      <c r="P2019" s="4">
        <f t="shared" si="736"/>
        <v>-2.961324558338916E-2</v>
      </c>
      <c r="T2019" s="4"/>
      <c r="U2019" s="4">
        <f t="shared" si="726"/>
        <v>3.6453126201645841E-2</v>
      </c>
      <c r="V2019" s="4">
        <f t="shared" si="727"/>
        <v>2.608859493962936E-2</v>
      </c>
      <c r="W2019" s="4">
        <f t="shared" si="728"/>
        <v>-4.679500259701723E-2</v>
      </c>
      <c r="X2019" s="4">
        <f t="shared" si="734"/>
        <v>-2.1512548870468849E-2</v>
      </c>
      <c r="Y2019" s="4">
        <f t="shared" si="723"/>
        <v>3.3131921120065659E-3</v>
      </c>
      <c r="Z2019" s="4">
        <f t="shared" si="724"/>
        <v>9.639332366688064E-3</v>
      </c>
      <c r="AA2019" s="4">
        <f t="shared" si="717"/>
        <v>-1.2047700530646801E-2</v>
      </c>
      <c r="AB2019" s="4">
        <f t="shared" si="718"/>
        <v>-1.2047700530646801E-2</v>
      </c>
      <c r="AC2019" s="2">
        <f t="shared" si="729"/>
        <v>-1.8611428325962506E-2</v>
      </c>
      <c r="AD2019" s="3">
        <f t="shared" si="730"/>
        <v>4187.3384179052164</v>
      </c>
    </row>
    <row r="2020" spans="1:30" x14ac:dyDescent="0.3">
      <c r="A2020" s="1">
        <f t="shared" si="715"/>
        <v>2</v>
      </c>
      <c r="B2020" s="1">
        <f t="shared" si="714"/>
        <v>3</v>
      </c>
      <c r="C2020" s="5">
        <v>42011</v>
      </c>
      <c r="D2020" s="3">
        <v>4160</v>
      </c>
      <c r="E2020" s="3">
        <v>4139.8500000000004</v>
      </c>
      <c r="F2020" s="3">
        <f t="shared" si="721"/>
        <v>4179.6619999999994</v>
      </c>
      <c r="G2020" s="3">
        <f t="shared" si="731"/>
        <v>4236.9800000000005</v>
      </c>
      <c r="H2020" s="4">
        <f t="shared" si="716"/>
        <v>1.1961088150081631E-2</v>
      </c>
      <c r="I2020" s="4">
        <f t="shared" si="719"/>
        <v>7.0594016293547626E-3</v>
      </c>
      <c r="J2020" s="4">
        <f t="shared" si="720"/>
        <v>4.9016865207268685E-3</v>
      </c>
      <c r="K2020" s="4">
        <f t="shared" si="722"/>
        <v>1.7939807776045102E-2</v>
      </c>
      <c r="L2020" s="4">
        <f t="shared" si="732"/>
        <v>3.2767916292654728E-2</v>
      </c>
      <c r="M2020" s="4">
        <f t="shared" si="725"/>
        <v>-4.7042081393182883E-3</v>
      </c>
      <c r="N2020" s="4">
        <f t="shared" si="733"/>
        <v>-1.8168601220680876E-2</v>
      </c>
      <c r="O2020" s="4">
        <f t="shared" si="735"/>
        <v>-1.3778365384615654E-2</v>
      </c>
      <c r="P2020" s="4">
        <f t="shared" si="736"/>
        <v>-1.8006364074140462E-2</v>
      </c>
      <c r="T2020" s="4"/>
      <c r="U2020" s="4">
        <f t="shared" si="726"/>
        <v>4.172393409603424E-2</v>
      </c>
      <c r="V2020" s="4">
        <f t="shared" si="727"/>
        <v>3.1306694755073798E-2</v>
      </c>
      <c r="W2020" s="4">
        <f t="shared" si="728"/>
        <v>-2.8570761381017516E-2</v>
      </c>
      <c r="X2020" s="4">
        <f t="shared" si="734"/>
        <v>-2.6694933607309346E-2</v>
      </c>
      <c r="Y2020" s="4">
        <f t="shared" si="723"/>
        <v>5.2472914696106657E-3</v>
      </c>
      <c r="Z2020" s="4">
        <f t="shared" si="724"/>
        <v>1.1585626703785188E-2</v>
      </c>
      <c r="AA2020" s="4">
        <f t="shared" si="717"/>
        <v>1.1961088150081631E-2</v>
      </c>
      <c r="AB2020" s="4">
        <f t="shared" si="718"/>
        <v>1.1961088150081631E-2</v>
      </c>
      <c r="AC2020" s="2">
        <f t="shared" si="729"/>
        <v>-4.3811567155796205E-3</v>
      </c>
      <c r="AD2020" s="3">
        <f t="shared" si="730"/>
        <v>4178.2256119368112</v>
      </c>
    </row>
    <row r="2021" spans="1:30" x14ac:dyDescent="0.3">
      <c r="A2021" s="1">
        <f t="shared" si="715"/>
        <v>2</v>
      </c>
      <c r="B2021" s="1">
        <f t="shared" si="714"/>
        <v>4</v>
      </c>
      <c r="C2021" s="5">
        <v>42012</v>
      </c>
      <c r="D2021" s="3">
        <v>4240.55</v>
      </c>
      <c r="E2021" s="3">
        <v>4195.49</v>
      </c>
      <c r="F2021" s="3">
        <f t="shared" si="721"/>
        <v>4180.5159999999996</v>
      </c>
      <c r="G2021" s="3">
        <f t="shared" si="731"/>
        <v>4233.1050000000005</v>
      </c>
      <c r="H2021" s="4">
        <f t="shared" si="716"/>
        <v>1.9362980769230813E-2</v>
      </c>
      <c r="I2021" s="4">
        <f t="shared" si="719"/>
        <v>8.5312499999999469E-3</v>
      </c>
      <c r="J2021" s="4">
        <f t="shared" si="720"/>
        <v>1.0831730769230866E-2</v>
      </c>
      <c r="K2021" s="4">
        <f t="shared" si="722"/>
        <v>1.3239182692306992E-3</v>
      </c>
      <c r="L2021" s="4">
        <f t="shared" si="732"/>
        <v>1.7374465811965716E-2</v>
      </c>
      <c r="M2021" s="4">
        <f t="shared" si="725"/>
        <v>1.4360428234218112E-2</v>
      </c>
      <c r="N2021" s="4">
        <f t="shared" si="733"/>
        <v>1.7587562793740547E-3</v>
      </c>
      <c r="O2021" s="4">
        <f t="shared" si="735"/>
        <v>-1.2401457358125915E-2</v>
      </c>
      <c r="P2021" s="4">
        <f t="shared" si="736"/>
        <v>1.007959813799002E-3</v>
      </c>
      <c r="T2021" s="4"/>
      <c r="U2021" s="4">
        <f t="shared" si="726"/>
        <v>1.8336538461538401E-2</v>
      </c>
      <c r="V2021" s="4">
        <f t="shared" si="727"/>
        <v>8.153173076923044E-3</v>
      </c>
      <c r="W2021" s="4">
        <f t="shared" si="728"/>
        <v>1.007959813799002E-3</v>
      </c>
      <c r="X2021" s="4">
        <f t="shared" si="734"/>
        <v>-2.4541649497141136E-2</v>
      </c>
      <c r="Y2021" s="4">
        <f t="shared" si="723"/>
        <v>-1.1161417370036456E-2</v>
      </c>
      <c r="Z2021" s="4">
        <f t="shared" si="724"/>
        <v>-4.9265431431863883E-3</v>
      </c>
      <c r="AA2021" s="4">
        <f t="shared" si="717"/>
        <v>1.9362980769230813E-2</v>
      </c>
      <c r="AB2021" s="4">
        <f t="shared" si="718"/>
        <v>1.9362980769230813E-2</v>
      </c>
      <c r="AC2021" s="2">
        <f t="shared" si="729"/>
        <v>9.7981610975287087E-3</v>
      </c>
      <c r="AD2021" s="3">
        <f t="shared" si="730"/>
        <v>4199.0004079578748</v>
      </c>
    </row>
    <row r="2022" spans="1:30" x14ac:dyDescent="0.3">
      <c r="A2022" s="1">
        <f t="shared" si="715"/>
        <v>2</v>
      </c>
      <c r="B2022" s="1">
        <f t="shared" si="714"/>
        <v>5</v>
      </c>
      <c r="C2022" s="5">
        <v>42013</v>
      </c>
      <c r="D2022" s="3">
        <v>4213.28</v>
      </c>
      <c r="E2022" s="3">
        <v>4250.9799999999996</v>
      </c>
      <c r="F2022" s="3">
        <f t="shared" si="721"/>
        <v>4177.1239999999998</v>
      </c>
      <c r="G2022" s="3">
        <f t="shared" si="731"/>
        <v>4226.1230000000005</v>
      </c>
      <c r="H2022" s="4">
        <f t="shared" si="716"/>
        <v>-6.4307695935669753E-3</v>
      </c>
      <c r="I2022" s="4">
        <f t="shared" si="719"/>
        <v>2.4595866102273011E-3</v>
      </c>
      <c r="J2022" s="4">
        <f t="shared" si="720"/>
        <v>-8.8903562037942769E-3</v>
      </c>
      <c r="K2022" s="4">
        <f t="shared" si="722"/>
        <v>-1.7088585207107602E-2</v>
      </c>
      <c r="L2022" s="4">
        <f t="shared" si="732"/>
        <v>-3.0656400702739031E-3</v>
      </c>
      <c r="M2022" s="4">
        <f t="shared" si="725"/>
        <v>8.6557162296354989E-3</v>
      </c>
      <c r="N2022" s="4">
        <f t="shared" si="733"/>
        <v>-3.0389555628174466E-3</v>
      </c>
      <c r="O2022" s="4">
        <f t="shared" si="735"/>
        <v>-1.1629656704515415E-2</v>
      </c>
      <c r="P2022" s="4">
        <f t="shared" si="736"/>
        <v>-5.4292917370900888E-3</v>
      </c>
      <c r="T2022" s="4"/>
      <c r="U2022" s="4">
        <f t="shared" si="726"/>
        <v>-2.4312883941942434E-3</v>
      </c>
      <c r="V2022" s="4">
        <f t="shared" si="727"/>
        <v>-1.2406975510252417E-2</v>
      </c>
      <c r="W2022" s="4">
        <f t="shared" si="728"/>
        <v>-4.0092287908014765E-3</v>
      </c>
      <c r="X2022" s="4">
        <f t="shared" si="734"/>
        <v>-2.2922854599237284E-2</v>
      </c>
      <c r="Y2022" s="4">
        <f t="shared" si="723"/>
        <v>-2.9344338508764514E-2</v>
      </c>
      <c r="Z2022" s="4">
        <f t="shared" si="724"/>
        <v>-2.3224112140895984E-2</v>
      </c>
      <c r="AA2022" s="4">
        <f t="shared" si="717"/>
        <v>-6.4307695935669753E-3</v>
      </c>
      <c r="AB2022" s="4">
        <f t="shared" si="718"/>
        <v>-6.4307695935669753E-3</v>
      </c>
      <c r="AC2022" s="2">
        <f t="shared" si="729"/>
        <v>2.2594577213198939E-3</v>
      </c>
      <c r="AD2022" s="3">
        <f t="shared" si="730"/>
        <v>4203.7602719719171</v>
      </c>
    </row>
    <row r="2023" spans="1:30" x14ac:dyDescent="0.3">
      <c r="A2023" s="1">
        <f t="shared" si="715"/>
        <v>3</v>
      </c>
      <c r="B2023" s="1">
        <f t="shared" si="714"/>
        <v>1</v>
      </c>
      <c r="C2023" s="5">
        <v>42016</v>
      </c>
      <c r="D2023" s="3">
        <v>4169.97</v>
      </c>
      <c r="E2023" s="3">
        <v>4221.5200000000004</v>
      </c>
      <c r="F2023" s="3">
        <f t="shared" si="721"/>
        <v>4178.9260000000004</v>
      </c>
      <c r="G2023" s="3">
        <f t="shared" si="731"/>
        <v>4211.7100000000009</v>
      </c>
      <c r="H2023" s="4">
        <f t="shared" si="716"/>
        <v>-1.0279402270914702E-2</v>
      </c>
      <c r="I2023" s="4">
        <f t="shared" si="719"/>
        <v>1.9557209584933097E-3</v>
      </c>
      <c r="J2023" s="4">
        <f t="shared" si="720"/>
        <v>-1.2235123229408012E-2</v>
      </c>
      <c r="K2023" s="4">
        <f t="shared" si="722"/>
        <v>-7.6223274978163766E-3</v>
      </c>
      <c r="L2023" s="4">
        <f t="shared" si="732"/>
        <v>7.2812103106801511E-4</v>
      </c>
      <c r="M2023" s="4">
        <f t="shared" si="725"/>
        <v>-2.1431343842892004E-3</v>
      </c>
      <c r="N2023" s="4">
        <f t="shared" si="733"/>
        <v>-9.9104639208304184E-3</v>
      </c>
      <c r="O2023" s="4">
        <f t="shared" si="735"/>
        <v>-7.8619270642236172E-3</v>
      </c>
      <c r="P2023" s="4">
        <f t="shared" si="736"/>
        <v>-1.565288413419309E-2</v>
      </c>
      <c r="T2023" s="4"/>
      <c r="U2023" s="4">
        <f t="shared" si="726"/>
        <v>-1.2417878707325341E-2</v>
      </c>
      <c r="V2023" s="4">
        <f t="shared" si="727"/>
        <v>-2.2293699920252034E-2</v>
      </c>
      <c r="W2023" s="4">
        <f t="shared" si="728"/>
        <v>2.1653656848420119E-3</v>
      </c>
      <c r="X2023" s="4">
        <f t="shared" si="734"/>
        <v>-1.5447777756312108E-2</v>
      </c>
      <c r="Y2023" s="4">
        <f t="shared" si="723"/>
        <v>-1.9996113937993332E-2</v>
      </c>
      <c r="Z2023" s="4">
        <f t="shared" si="724"/>
        <v>-1.3816944679477918E-2</v>
      </c>
      <c r="AA2023" s="4">
        <f t="shared" si="717"/>
        <v>-1.0279402270914702E-2</v>
      </c>
      <c r="AB2023" s="4">
        <f t="shared" si="718"/>
        <v>-1.0279402270914702E-2</v>
      </c>
      <c r="AC2023" s="2">
        <f t="shared" si="729"/>
        <v>-5.4021606825177346E-3</v>
      </c>
      <c r="AD2023" s="3">
        <f t="shared" si="730"/>
        <v>4192.4968479812787</v>
      </c>
    </row>
    <row r="2024" spans="1:30" x14ac:dyDescent="0.3">
      <c r="A2024" s="1">
        <f t="shared" si="715"/>
        <v>3</v>
      </c>
      <c r="B2024" s="1">
        <f t="shared" si="714"/>
        <v>2</v>
      </c>
      <c r="C2024" s="5">
        <v>42017</v>
      </c>
      <c r="D2024" s="3">
        <v>4166.2</v>
      </c>
      <c r="E2024" s="3">
        <v>4212.99</v>
      </c>
      <c r="F2024" s="3">
        <f t="shared" si="721"/>
        <v>4190</v>
      </c>
      <c r="G2024" s="3">
        <f t="shared" si="731"/>
        <v>4197.0660000000007</v>
      </c>
      <c r="H2024" s="4">
        <f t="shared" si="716"/>
        <v>-9.0408324280520874E-4</v>
      </c>
      <c r="I2024" s="4">
        <f t="shared" si="719"/>
        <v>1.0316620982884654E-2</v>
      </c>
      <c r="J2024" s="4">
        <f t="shared" si="720"/>
        <v>-1.1220704225689862E-2</v>
      </c>
      <c r="K2024" s="4">
        <f t="shared" si="722"/>
        <v>6.2302606493570842E-3</v>
      </c>
      <c r="L2024" s="4">
        <f t="shared" si="732"/>
        <v>7.3203297758870946E-3</v>
      </c>
      <c r="M2024" s="4">
        <f t="shared" si="725"/>
        <v>-5.6801909307876326E-3</v>
      </c>
      <c r="N2024" s="4">
        <f t="shared" si="733"/>
        <v>-7.3541850425990181E-3</v>
      </c>
      <c r="O2024" s="4">
        <f t="shared" si="735"/>
        <v>-1.696029955355171E-3</v>
      </c>
      <c r="P2024" s="4">
        <f t="shared" si="736"/>
        <v>-1.6542815866751E-2</v>
      </c>
      <c r="T2024" s="4"/>
      <c r="U2024" s="4">
        <f t="shared" si="726"/>
        <v>-1.4182356227982534E-2</v>
      </c>
      <c r="V2024" s="4">
        <f t="shared" si="727"/>
        <v>-2.4040532665702677E-2</v>
      </c>
      <c r="W2024" s="4">
        <f t="shared" si="728"/>
        <v>1.3469299387228344E-2</v>
      </c>
      <c r="X2024" s="4">
        <f t="shared" si="734"/>
        <v>-3.3614548734436775E-3</v>
      </c>
      <c r="Y2024" s="4">
        <f t="shared" si="723"/>
        <v>-6.3162513288144923E-3</v>
      </c>
      <c r="Z2024" s="4">
        <f t="shared" si="724"/>
        <v>-5.0827119989735243E-5</v>
      </c>
      <c r="AA2024" s="4">
        <f t="shared" si="717"/>
        <v>-9.0408324280520874E-4</v>
      </c>
      <c r="AB2024" s="4">
        <f t="shared" si="718"/>
        <v>-9.0408324280520874E-4</v>
      </c>
      <c r="AC2024" s="2">
        <f t="shared" si="729"/>
        <v>-4.2079669693051887E-3</v>
      </c>
      <c r="AD2024" s="3">
        <f t="shared" si="730"/>
        <v>4183.7312319875191</v>
      </c>
    </row>
    <row r="2025" spans="1:30" x14ac:dyDescent="0.3">
      <c r="A2025" s="1">
        <f t="shared" si="715"/>
        <v>3</v>
      </c>
      <c r="B2025" s="1">
        <f t="shared" si="714"/>
        <v>3</v>
      </c>
      <c r="C2025" s="5">
        <v>42018</v>
      </c>
      <c r="D2025" s="3">
        <v>4145.84</v>
      </c>
      <c r="E2025" s="3">
        <v>4122.08</v>
      </c>
      <c r="F2025" s="3">
        <f t="shared" si="721"/>
        <v>4187.1679999999997</v>
      </c>
      <c r="G2025" s="3">
        <f t="shared" si="731"/>
        <v>4183.4149999999991</v>
      </c>
      <c r="H2025" s="4">
        <f t="shared" si="716"/>
        <v>-4.8869473381017887E-3</v>
      </c>
      <c r="I2025" s="4">
        <f t="shared" si="719"/>
        <v>-1.058998607844076E-2</v>
      </c>
      <c r="J2025" s="4">
        <f t="shared" si="720"/>
        <v>5.7030387403389712E-3</v>
      </c>
      <c r="K2025" s="4">
        <f t="shared" si="722"/>
        <v>7.5128414382411267E-3</v>
      </c>
      <c r="L2025" s="4">
        <f t="shared" si="732"/>
        <v>5.1341750276029524E-3</v>
      </c>
      <c r="M2025" s="4">
        <f t="shared" si="725"/>
        <v>-9.8701556756259894E-3</v>
      </c>
      <c r="N2025" s="4">
        <f t="shared" si="733"/>
        <v>-8.9818963693534867E-3</v>
      </c>
      <c r="O2025" s="4">
        <f t="shared" si="735"/>
        <v>9.0524477548593559E-4</v>
      </c>
      <c r="P2025" s="4">
        <f t="shared" si="736"/>
        <v>-2.1348919334888063E-2</v>
      </c>
      <c r="T2025" s="4"/>
      <c r="U2025" s="4">
        <f t="shared" si="726"/>
        <v>-1.4881666746675191E-3</v>
      </c>
      <c r="V2025" s="4">
        <f t="shared" si="727"/>
        <v>-1.1473285007920931E-2</v>
      </c>
      <c r="W2025" s="4">
        <f t="shared" si="728"/>
        <v>-3.4038461538461189E-3</v>
      </c>
      <c r="X2025" s="4">
        <f t="shared" si="734"/>
        <v>1.7958389936794683E-3</v>
      </c>
      <c r="Y2025" s="4">
        <f t="shared" si="723"/>
        <v>-5.049662819093451E-3</v>
      </c>
      <c r="Z2025" s="4">
        <f t="shared" si="724"/>
        <v>1.22374754661656E-3</v>
      </c>
      <c r="AA2025" s="4">
        <f t="shared" si="717"/>
        <v>-4.8869473381017887E-3</v>
      </c>
      <c r="AB2025" s="4">
        <f t="shared" si="718"/>
        <v>-4.8869473381017887E-3</v>
      </c>
      <c r="AC2025" s="2">
        <f t="shared" si="729"/>
        <v>-6.0930526322803677E-3</v>
      </c>
      <c r="AD2025" s="3">
        <f t="shared" si="730"/>
        <v>4171.1008213250134</v>
      </c>
    </row>
    <row r="2026" spans="1:30" x14ac:dyDescent="0.3">
      <c r="A2026" s="1">
        <f t="shared" si="715"/>
        <v>3</v>
      </c>
      <c r="B2026" s="1">
        <f t="shared" si="714"/>
        <v>4</v>
      </c>
      <c r="C2026" s="5">
        <v>42019</v>
      </c>
      <c r="D2026" s="3">
        <v>4089.65</v>
      </c>
      <c r="E2026" s="3">
        <v>4162.1000000000004</v>
      </c>
      <c r="F2026" s="3">
        <f t="shared" si="721"/>
        <v>4156.9880000000003</v>
      </c>
      <c r="G2026" s="3">
        <f t="shared" si="731"/>
        <v>4168.7519999999995</v>
      </c>
      <c r="H2026" s="4">
        <f t="shared" si="716"/>
        <v>-1.3553345039847184E-2</v>
      </c>
      <c r="I2026" s="4">
        <f t="shared" si="719"/>
        <v>3.9220037435116206E-3</v>
      </c>
      <c r="J2026" s="4">
        <f t="shared" si="720"/>
        <v>-1.7475348783358803E-2</v>
      </c>
      <c r="K2026" s="4">
        <f t="shared" si="722"/>
        <v>6.7495368851668352E-3</v>
      </c>
      <c r="L2026" s="4">
        <f t="shared" si="732"/>
        <v>7.6464868666206486E-3</v>
      </c>
      <c r="M2026" s="4">
        <f t="shared" si="725"/>
        <v>-1.6198747747166984E-2</v>
      </c>
      <c r="N2026" s="4">
        <f t="shared" si="733"/>
        <v>-1.8974983400307673E-2</v>
      </c>
      <c r="O2026" s="4">
        <f t="shared" si="735"/>
        <v>-2.8765297763865402E-3</v>
      </c>
      <c r="P2026" s="4">
        <f t="shared" si="736"/>
        <v>-3.4612915104761645E-2</v>
      </c>
      <c r="T2026" s="4"/>
      <c r="U2026" s="4">
        <f t="shared" si="726"/>
        <v>2.2844586380564622E-2</v>
      </c>
      <c r="V2026" s="4">
        <f t="shared" si="727"/>
        <v>1.2616140516759014E-2</v>
      </c>
      <c r="W2026" s="4">
        <f t="shared" si="728"/>
        <v>-3.5585006661871713E-2</v>
      </c>
      <c r="X2026" s="4">
        <f t="shared" si="734"/>
        <v>-5.6280133839935881E-3</v>
      </c>
      <c r="Y2026" s="4">
        <f t="shared" si="723"/>
        <v>-5.8034498590373278E-3</v>
      </c>
      <c r="Z2026" s="4">
        <f t="shared" si="724"/>
        <v>4.6520769112718026E-4</v>
      </c>
      <c r="AA2026" s="4">
        <f t="shared" si="717"/>
        <v>-1.3553345039847184E-2</v>
      </c>
      <c r="AB2026" s="4">
        <f t="shared" si="718"/>
        <v>-1.3553345039847184E-2</v>
      </c>
      <c r="AC2026" s="2">
        <f t="shared" si="729"/>
        <v>-1.3277553714867779E-2</v>
      </c>
      <c r="AD2026" s="3">
        <f t="shared" si="730"/>
        <v>4143.9505475500091</v>
      </c>
    </row>
    <row r="2027" spans="1:30" x14ac:dyDescent="0.3">
      <c r="A2027" s="1">
        <f t="shared" si="715"/>
        <v>3</v>
      </c>
      <c r="B2027" s="1">
        <f t="shared" si="714"/>
        <v>5</v>
      </c>
      <c r="C2027" s="5">
        <v>42020</v>
      </c>
      <c r="D2027" s="3">
        <v>4142.1400000000003</v>
      </c>
      <c r="E2027" s="3">
        <v>4087.88</v>
      </c>
      <c r="F2027" s="3">
        <f t="shared" si="721"/>
        <v>4142.76</v>
      </c>
      <c r="G2027" s="3">
        <f t="shared" si="731"/>
        <v>4159.9420000000009</v>
      </c>
      <c r="H2027" s="4">
        <f t="shared" si="716"/>
        <v>1.2834839167165952E-2</v>
      </c>
      <c r="I2027" s="4">
        <f t="shared" si="719"/>
        <v>-4.3279987284975042E-4</v>
      </c>
      <c r="J2027" s="4">
        <f t="shared" si="720"/>
        <v>1.3267639040015702E-2</v>
      </c>
      <c r="K2027" s="4">
        <f t="shared" si="722"/>
        <v>1.3024341936351489E-2</v>
      </c>
      <c r="L2027" s="4">
        <f t="shared" si="732"/>
        <v>1.7671438876187665E-2</v>
      </c>
      <c r="M2027" s="4">
        <f t="shared" si="725"/>
        <v>-1.4965868165181927E-4</v>
      </c>
      <c r="N2027" s="4">
        <f t="shared" si="733"/>
        <v>-4.2793865876016024E-3</v>
      </c>
      <c r="O2027" s="4">
        <f t="shared" si="735"/>
        <v>-4.1480973603018481E-3</v>
      </c>
      <c r="P2027" s="4">
        <f t="shared" si="736"/>
        <v>-2.2222327136072077E-2</v>
      </c>
      <c r="T2027" s="4"/>
      <c r="U2027" s="4">
        <f t="shared" si="726"/>
        <v>3.0229970779895504E-2</v>
      </c>
      <c r="V2027" s="4">
        <f t="shared" si="727"/>
        <v>1.9927671072096472E-2</v>
      </c>
      <c r="W2027" s="4">
        <f t="shared" si="728"/>
        <v>-1.6884707401359375E-2</v>
      </c>
      <c r="X2027" s="4">
        <f t="shared" si="734"/>
        <v>-8.2267129249693274E-3</v>
      </c>
      <c r="Y2027" s="4">
        <f t="shared" si="723"/>
        <v>3.9311572766877407E-4</v>
      </c>
      <c r="Z2027" s="4">
        <f t="shared" si="724"/>
        <v>6.7008441714553179E-3</v>
      </c>
      <c r="AA2027" s="4">
        <f t="shared" si="717"/>
        <v>1.2834839167165952E-2</v>
      </c>
      <c r="AB2027" s="4">
        <f t="shared" si="718"/>
        <v>1.2834839167165952E-2</v>
      </c>
      <c r="AC2027" s="2">
        <f t="shared" si="729"/>
        <v>-2.9140292216249449E-4</v>
      </c>
      <c r="AD2027" s="3">
        <f t="shared" si="730"/>
        <v>4143.3470317000065</v>
      </c>
    </row>
    <row r="2028" spans="1:30" x14ac:dyDescent="0.3">
      <c r="A2028" s="1">
        <f t="shared" si="715"/>
        <v>4</v>
      </c>
      <c r="B2028" s="1">
        <f t="shared" si="714"/>
        <v>2</v>
      </c>
      <c r="C2028" s="5">
        <v>42024</v>
      </c>
      <c r="D2028" s="3">
        <v>4171.21</v>
      </c>
      <c r="E2028" s="3">
        <v>4164.43</v>
      </c>
      <c r="F2028" s="3">
        <f t="shared" si="721"/>
        <v>4143.0079999999998</v>
      </c>
      <c r="G2028" s="3">
        <f t="shared" si="731"/>
        <v>4160.9669999999996</v>
      </c>
      <c r="H2028" s="4">
        <f t="shared" si="716"/>
        <v>7.0181114110096973E-3</v>
      </c>
      <c r="I2028" s="4">
        <f t="shared" si="719"/>
        <v>5.3812763450776556E-3</v>
      </c>
      <c r="J2028" s="4">
        <f t="shared" si="720"/>
        <v>1.6368350659320416E-3</v>
      </c>
      <c r="K2028" s="4">
        <f t="shared" si="722"/>
        <v>-1.4925859579830452E-3</v>
      </c>
      <c r="L2028" s="4">
        <f t="shared" si="732"/>
        <v>4.2704710340280309E-3</v>
      </c>
      <c r="M2028" s="4">
        <f t="shared" si="725"/>
        <v>6.8071314368691122E-3</v>
      </c>
      <c r="N2028" s="4">
        <f t="shared" si="733"/>
        <v>2.4616873914165612E-3</v>
      </c>
      <c r="O2028" s="4">
        <f t="shared" si="735"/>
        <v>-4.305465320614362E-3</v>
      </c>
      <c r="P2028" s="4">
        <f t="shared" si="736"/>
        <v>-1.5360174492715239E-2</v>
      </c>
      <c r="T2028" s="4"/>
      <c r="U2028" s="4">
        <f t="shared" si="726"/>
        <v>6.7187492455590405E-3</v>
      </c>
      <c r="V2028" s="4">
        <f t="shared" si="727"/>
        <v>-3.3484382468965783E-3</v>
      </c>
      <c r="W2028" s="4">
        <f t="shared" si="728"/>
        <v>2.9736424962284658E-4</v>
      </c>
      <c r="X2028" s="4">
        <f t="shared" si="734"/>
        <v>-8.59503135494636E-3</v>
      </c>
      <c r="Y2028" s="4">
        <f t="shared" si="723"/>
        <v>-1.3942803090676498E-2</v>
      </c>
      <c r="Z2028" s="4">
        <f t="shared" si="724"/>
        <v>-7.7254661954487954E-3</v>
      </c>
      <c r="AA2028" s="4">
        <f t="shared" si="717"/>
        <v>7.0181114110096973E-3</v>
      </c>
      <c r="AB2028" s="4">
        <f t="shared" si="718"/>
        <v>7.0181114110096973E-3</v>
      </c>
      <c r="AC2028" s="2">
        <f t="shared" si="729"/>
        <v>4.4532191378511285E-3</v>
      </c>
      <c r="AD2028" s="3">
        <f t="shared" si="730"/>
        <v>4152.634687800004</v>
      </c>
    </row>
    <row r="2029" spans="1:30" x14ac:dyDescent="0.3">
      <c r="A2029" s="1">
        <f t="shared" si="715"/>
        <v>4</v>
      </c>
      <c r="B2029" s="1">
        <f t="shared" si="714"/>
        <v>3</v>
      </c>
      <c r="C2029" s="5">
        <v>42025</v>
      </c>
      <c r="D2029" s="3">
        <v>4192.09</v>
      </c>
      <c r="E2029" s="3">
        <v>4158.13</v>
      </c>
      <c r="F2029" s="3">
        <f t="shared" si="721"/>
        <v>4148.1859999999997</v>
      </c>
      <c r="G2029" s="3">
        <f t="shared" si="731"/>
        <v>4169.0930000000008</v>
      </c>
      <c r="H2029" s="4">
        <f t="shared" si="716"/>
        <v>5.0057417392075938E-3</v>
      </c>
      <c r="I2029" s="4">
        <f t="shared" si="719"/>
        <v>-3.1357807446759879E-3</v>
      </c>
      <c r="J2029" s="4">
        <f t="shared" si="720"/>
        <v>8.1415224838835808E-3</v>
      </c>
      <c r="K2029" s="4">
        <f t="shared" si="722"/>
        <v>-8.1511120274452738E-3</v>
      </c>
      <c r="L2029" s="4">
        <f t="shared" si="732"/>
        <v>-1.1201119632484424E-3</v>
      </c>
      <c r="M2029" s="4">
        <f t="shared" si="725"/>
        <v>1.0583903421881384E-2</v>
      </c>
      <c r="N2029" s="4">
        <f t="shared" si="733"/>
        <v>5.5160678833500202E-3</v>
      </c>
      <c r="O2029" s="4">
        <f t="shared" si="735"/>
        <v>-4.98724979664107E-3</v>
      </c>
      <c r="P2029" s="4">
        <f t="shared" si="736"/>
        <v>-1.0431321820087342E-2</v>
      </c>
      <c r="T2029" s="4"/>
      <c r="U2029" s="4">
        <f t="shared" si="726"/>
        <v>-1.2010903311030175E-3</v>
      </c>
      <c r="V2029" s="4">
        <f t="shared" si="727"/>
        <v>-1.1189079427792051E-2</v>
      </c>
      <c r="W2029" s="4">
        <f t="shared" si="728"/>
        <v>6.2142960011522079E-3</v>
      </c>
      <c r="X2029" s="4">
        <f t="shared" si="734"/>
        <v>-9.9794749403342015E-3</v>
      </c>
      <c r="Y2029" s="4">
        <f t="shared" si="723"/>
        <v>-2.0518305144310089E-2</v>
      </c>
      <c r="Z2029" s="4">
        <f t="shared" si="724"/>
        <v>-1.4342428431768329E-2</v>
      </c>
      <c r="AA2029" s="4">
        <f t="shared" si="717"/>
        <v>5.0057417392075938E-3</v>
      </c>
      <c r="AB2029" s="4">
        <f t="shared" si="718"/>
        <v>5.0057417392075938E-3</v>
      </c>
      <c r="AC2029" s="2">
        <f t="shared" si="729"/>
        <v>6.2745650657938575E-3</v>
      </c>
      <c r="AD2029" s="3">
        <f t="shared" si="730"/>
        <v>4165.7864585333364</v>
      </c>
    </row>
    <row r="2030" spans="1:30" x14ac:dyDescent="0.3">
      <c r="A2030" s="1">
        <f t="shared" si="715"/>
        <v>4</v>
      </c>
      <c r="B2030" s="1">
        <f t="shared" si="714"/>
        <v>4</v>
      </c>
      <c r="C2030" s="5">
        <v>42026</v>
      </c>
      <c r="D2030" s="3">
        <v>4270.3599999999997</v>
      </c>
      <c r="E2030" s="3">
        <v>4215</v>
      </c>
      <c r="F2030" s="3">
        <f t="shared" si="721"/>
        <v>4173.09</v>
      </c>
      <c r="G2030" s="3">
        <f t="shared" si="731"/>
        <v>4180.1290000000008</v>
      </c>
      <c r="H2030" s="4">
        <f t="shared" si="716"/>
        <v>1.867087777218512E-2</v>
      </c>
      <c r="I2030" s="4">
        <f t="shared" si="719"/>
        <v>5.4650544239269322E-3</v>
      </c>
      <c r="J2030" s="4">
        <f t="shared" si="720"/>
        <v>1.3205823348258188E-2</v>
      </c>
      <c r="K2030" s="4">
        <f t="shared" si="722"/>
        <v>-1.0333151244367393E-2</v>
      </c>
      <c r="L2030" s="4">
        <f t="shared" si="732"/>
        <v>-5.2447983384578505E-3</v>
      </c>
      <c r="M2030" s="4">
        <f t="shared" si="725"/>
        <v>2.3308867050554752E-2</v>
      </c>
      <c r="N2030" s="4">
        <f t="shared" si="733"/>
        <v>2.1585697474886263E-2</v>
      </c>
      <c r="O2030" s="4">
        <f t="shared" si="735"/>
        <v>-1.6483387817422114E-3</v>
      </c>
      <c r="P2030" s="4">
        <f t="shared" si="736"/>
        <v>8.0447940173926022E-3</v>
      </c>
      <c r="T2030" s="4"/>
      <c r="U2030" s="4">
        <f t="shared" si="726"/>
        <v>-1.1032682981519958E-2</v>
      </c>
      <c r="V2030" s="4">
        <f t="shared" si="727"/>
        <v>-2.0922356151704864E-2</v>
      </c>
      <c r="W2030" s="4">
        <f t="shared" si="728"/>
        <v>3.0034926577002373E-2</v>
      </c>
      <c r="X2030" s="4">
        <f t="shared" si="734"/>
        <v>-3.3621770131983053E-3</v>
      </c>
      <c r="Y2030" s="4">
        <f t="shared" si="723"/>
        <v>-2.2673136889699522E-2</v>
      </c>
      <c r="Z2030" s="4">
        <f t="shared" si="724"/>
        <v>-1.6510846929483763E-2</v>
      </c>
      <c r="AA2030" s="4">
        <f t="shared" si="717"/>
        <v>1.867087777218512E-2</v>
      </c>
      <c r="AB2030" s="4">
        <f t="shared" si="718"/>
        <v>1.867087777218512E-2</v>
      </c>
      <c r="AC2030" s="2">
        <f t="shared" si="729"/>
        <v>1.632548410698596E-2</v>
      </c>
      <c r="AD2030" s="3">
        <f t="shared" si="730"/>
        <v>4200.6443056888911</v>
      </c>
    </row>
    <row r="2031" spans="1:30" x14ac:dyDescent="0.3">
      <c r="A2031" s="1">
        <f t="shared" si="715"/>
        <v>4</v>
      </c>
      <c r="B2031" s="1">
        <f t="shared" si="714"/>
        <v>5</v>
      </c>
      <c r="C2031" s="5">
        <v>42027</v>
      </c>
      <c r="D2031" s="3">
        <v>4278.1400000000003</v>
      </c>
      <c r="E2031" s="3">
        <v>4268.53</v>
      </c>
      <c r="F2031" s="3">
        <f t="shared" si="721"/>
        <v>4210.7879999999996</v>
      </c>
      <c r="G2031" s="3">
        <f t="shared" si="731"/>
        <v>4183.8880000000008</v>
      </c>
      <c r="H2031" s="4">
        <f t="shared" si="716"/>
        <v>1.8218604520463509E-3</v>
      </c>
      <c r="I2031" s="4">
        <f t="shared" si="719"/>
        <v>-4.2853529913167214E-4</v>
      </c>
      <c r="J2031" s="4">
        <f t="shared" si="720"/>
        <v>2.2503957511780231E-3</v>
      </c>
      <c r="K2031" s="4">
        <f t="shared" si="722"/>
        <v>-1.7893105030957545E-2</v>
      </c>
      <c r="L2031" s="4">
        <f t="shared" si="732"/>
        <v>-2.2701703005002728E-2</v>
      </c>
      <c r="M2031" s="4">
        <f t="shared" si="725"/>
        <v>1.5995105904168239E-2</v>
      </c>
      <c r="N2031" s="4">
        <f t="shared" si="733"/>
        <v>2.25273716696048E-2</v>
      </c>
      <c r="O2031" s="4">
        <f t="shared" si="735"/>
        <v>6.2877792685603383E-3</v>
      </c>
      <c r="P2031" s="4">
        <f t="shared" si="736"/>
        <v>9.8813109615040993E-3</v>
      </c>
      <c r="T2031" s="4"/>
      <c r="U2031" s="4">
        <f t="shared" si="726"/>
        <v>-4.2317275358517689E-2</v>
      </c>
      <c r="V2031" s="4">
        <f t="shared" si="727"/>
        <v>-5.189410260493247E-2</v>
      </c>
      <c r="W2031" s="4">
        <f t="shared" si="728"/>
        <v>4.6089518662966324E-2</v>
      </c>
      <c r="X2031" s="4">
        <f t="shared" si="734"/>
        <v>1.2942062858973678E-2</v>
      </c>
      <c r="Y2031" s="4">
        <f t="shared" si="723"/>
        <v>-3.0138826913364586E-2</v>
      </c>
      <c r="Z2031" s="4">
        <f t="shared" si="724"/>
        <v>-2.4023609993311146E-2</v>
      </c>
      <c r="AA2031" s="4">
        <f t="shared" si="717"/>
        <v>1.8218604520463509E-3</v>
      </c>
      <c r="AB2031" s="4">
        <f t="shared" si="718"/>
        <v>1.8218604520463509E-3</v>
      </c>
      <c r="AC2031" s="2">
        <f t="shared" si="729"/>
        <v>1.2076228502902299E-2</v>
      </c>
      <c r="AD2031" s="3">
        <f t="shared" si="730"/>
        <v>4226.4762037925939</v>
      </c>
    </row>
    <row r="2032" spans="1:30" x14ac:dyDescent="0.3">
      <c r="A2032" s="1">
        <f t="shared" si="715"/>
        <v>5</v>
      </c>
      <c r="B2032" s="1">
        <f t="shared" ref="B2032:B2095" si="737">WEEKDAY(C2032,2)</f>
        <v>1</v>
      </c>
      <c r="C2032" s="5">
        <v>42030</v>
      </c>
      <c r="D2032" s="3">
        <v>4275.72</v>
      </c>
      <c r="E2032" s="3">
        <v>4271.1000000000004</v>
      </c>
      <c r="F2032" s="3">
        <f t="shared" si="721"/>
        <v>4237.5039999999999</v>
      </c>
      <c r="G2032" s="3">
        <f t="shared" si="731"/>
        <v>4190.1319999999996</v>
      </c>
      <c r="H2032" s="4">
        <f t="shared" si="716"/>
        <v>-5.6566638772926378E-4</v>
      </c>
      <c r="I2032" s="4">
        <f t="shared" si="719"/>
        <v>-1.6455749461214367E-3</v>
      </c>
      <c r="J2032" s="4">
        <f t="shared" si="720"/>
        <v>1.0799085583921729E-3</v>
      </c>
      <c r="K2032" s="4">
        <f t="shared" si="722"/>
        <v>-1.1731733884351728E-2</v>
      </c>
      <c r="L2032" s="4">
        <f t="shared" si="732"/>
        <v>-2.2794433510305426E-2</v>
      </c>
      <c r="M2032" s="4">
        <f t="shared" si="725"/>
        <v>9.0185165606924151E-3</v>
      </c>
      <c r="N2032" s="4">
        <f t="shared" si="733"/>
        <v>2.0426086815403584E-2</v>
      </c>
      <c r="O2032" s="4">
        <f t="shared" si="735"/>
        <v>1.1079303602668157E-2</v>
      </c>
      <c r="P2032" s="4">
        <f t="shared" si="736"/>
        <v>9.3100550482972111E-3</v>
      </c>
      <c r="T2032" s="4"/>
      <c r="U2032" s="4">
        <f t="shared" si="726"/>
        <v>-3.178951600461883E-2</v>
      </c>
      <c r="V2032" s="4">
        <f t="shared" si="727"/>
        <v>-4.1471620844572676E-2</v>
      </c>
      <c r="W2032" s="4">
        <f t="shared" si="728"/>
        <v>3.2249030694278785E-2</v>
      </c>
      <c r="X2032" s="4">
        <f t="shared" si="734"/>
        <v>2.2869777636165184E-2</v>
      </c>
      <c r="Y2032" s="4">
        <f t="shared" si="723"/>
        <v>-2.4054280843399778E-2</v>
      </c>
      <c r="Z2032" s="4">
        <f t="shared" si="724"/>
        <v>-1.7900699340754118E-2</v>
      </c>
      <c r="AA2032" s="4">
        <f t="shared" si="717"/>
        <v>-5.6566638772926378E-4</v>
      </c>
      <c r="AB2032" s="4">
        <f t="shared" si="718"/>
        <v>-5.6566638772926378E-4</v>
      </c>
      <c r="AC2032" s="2">
        <f t="shared" si="729"/>
        <v>7.6780512923212809E-3</v>
      </c>
      <c r="AD2032" s="3">
        <f t="shared" si="730"/>
        <v>4242.8908025283963</v>
      </c>
    </row>
    <row r="2033" spans="1:30" x14ac:dyDescent="0.3">
      <c r="A2033" s="1">
        <f t="shared" si="715"/>
        <v>5</v>
      </c>
      <c r="B2033" s="1">
        <f t="shared" si="737"/>
        <v>2</v>
      </c>
      <c r="C2033" s="5">
        <v>42031</v>
      </c>
      <c r="D2033" s="3">
        <v>4165.5</v>
      </c>
      <c r="E2033" s="3">
        <v>4200.88</v>
      </c>
      <c r="F2033" s="3">
        <f t="shared" si="721"/>
        <v>4236.3620000000001</v>
      </c>
      <c r="G2033" s="3">
        <f t="shared" si="731"/>
        <v>4189.6850000000004</v>
      </c>
      <c r="H2033" s="4">
        <f t="shared" si="716"/>
        <v>-2.5778114563161349E-2</v>
      </c>
      <c r="I2033" s="4">
        <f t="shared" si="719"/>
        <v>-1.7503484793204453E-2</v>
      </c>
      <c r="J2033" s="4">
        <f t="shared" si="720"/>
        <v>-8.2746297699568955E-3</v>
      </c>
      <c r="K2033" s="4">
        <f t="shared" si="722"/>
        <v>-5.0617205991037592E-3</v>
      </c>
      <c r="L2033" s="4">
        <f t="shared" si="732"/>
        <v>-1.949327312774856E-2</v>
      </c>
      <c r="M2033" s="4">
        <f t="shared" si="725"/>
        <v>-1.6727088006171353E-2</v>
      </c>
      <c r="N2033" s="4">
        <f t="shared" si="733"/>
        <v>-5.7725103438564943E-3</v>
      </c>
      <c r="O2033" s="4">
        <f t="shared" si="735"/>
        <v>1.1205617572920341E-2</v>
      </c>
      <c r="P2033" s="4">
        <f t="shared" si="736"/>
        <v>-1.6708055180488481E-2</v>
      </c>
      <c r="T2033" s="4"/>
      <c r="U2033" s="4">
        <f t="shared" si="726"/>
        <v>-2.4442666966031503E-2</v>
      </c>
      <c r="V2033" s="4">
        <f t="shared" si="727"/>
        <v>-3.4198240296371127E-2</v>
      </c>
      <c r="W2033" s="4">
        <f t="shared" si="728"/>
        <v>-1.3689073434327297E-3</v>
      </c>
      <c r="X2033" s="4">
        <f t="shared" si="734"/>
        <v>2.2532903629440319E-2</v>
      </c>
      <c r="Y2033" s="4">
        <f t="shared" si="723"/>
        <v>-1.7467434806097526E-2</v>
      </c>
      <c r="Z2033" s="4">
        <f t="shared" si="724"/>
        <v>-1.1272321594115559E-2</v>
      </c>
      <c r="AA2033" s="4">
        <f t="shared" si="717"/>
        <v>-2.5778114563161349E-2</v>
      </c>
      <c r="AB2033" s="4">
        <f t="shared" si="718"/>
        <v>-2.5778114563161349E-2</v>
      </c>
      <c r="AC2033" s="2">
        <f t="shared" si="729"/>
        <v>-1.2385996483558879E-2</v>
      </c>
      <c r="AD2033" s="3">
        <f t="shared" si="730"/>
        <v>4217.0938683522645</v>
      </c>
    </row>
    <row r="2034" spans="1:30" x14ac:dyDescent="0.3">
      <c r="A2034" s="1">
        <f t="shared" si="715"/>
        <v>5</v>
      </c>
      <c r="B2034" s="1">
        <f t="shared" si="737"/>
        <v>3</v>
      </c>
      <c r="C2034" s="5">
        <v>42032</v>
      </c>
      <c r="D2034" s="3">
        <v>4140.38</v>
      </c>
      <c r="E2034" s="3">
        <v>4233.74</v>
      </c>
      <c r="F2034" s="3">
        <f t="shared" si="721"/>
        <v>4226.0200000000004</v>
      </c>
      <c r="G2034" s="3">
        <f t="shared" si="731"/>
        <v>4187.1030000000001</v>
      </c>
      <c r="H2034" s="4">
        <f t="shared" si="716"/>
        <v>-6.0304885367902751E-3</v>
      </c>
      <c r="I2034" s="4">
        <f t="shared" si="719"/>
        <v>1.6382187012363408E-2</v>
      </c>
      <c r="J2034" s="4">
        <f t="shared" si="720"/>
        <v>-2.2412675549153684E-2</v>
      </c>
      <c r="K2034" s="4">
        <f t="shared" si="722"/>
        <v>1.9668707238026717E-2</v>
      </c>
      <c r="L2034" s="4">
        <f t="shared" si="732"/>
        <v>6.4324677576388682E-3</v>
      </c>
      <c r="M2034" s="4">
        <f t="shared" si="725"/>
        <v>-2.0264930123378572E-2</v>
      </c>
      <c r="N2034" s="4">
        <f t="shared" si="733"/>
        <v>-1.1158789263125354E-2</v>
      </c>
      <c r="O2034" s="4">
        <f t="shared" si="735"/>
        <v>9.3993788009797095E-3</v>
      </c>
      <c r="P2034" s="4">
        <f t="shared" si="736"/>
        <v>-2.2637785982040762E-2</v>
      </c>
      <c r="T2034" s="4"/>
      <c r="U2034" s="4">
        <f t="shared" si="726"/>
        <v>6.383387348457603E-3</v>
      </c>
      <c r="V2034" s="4">
        <f t="shared" si="727"/>
        <v>-3.6804465250269906E-3</v>
      </c>
      <c r="W2034" s="4">
        <f t="shared" si="728"/>
        <v>-1.2335135934581565E-2</v>
      </c>
      <c r="X2034" s="4">
        <f t="shared" si="734"/>
        <v>1.8763382355564757E-2</v>
      </c>
      <c r="Y2034" s="4">
        <f t="shared" si="723"/>
        <v>6.9546335816922491E-3</v>
      </c>
      <c r="Z2034" s="4">
        <f t="shared" si="724"/>
        <v>1.3303734034293769E-2</v>
      </c>
      <c r="AA2034" s="4">
        <f t="shared" si="717"/>
        <v>-6.0304885367902751E-3</v>
      </c>
      <c r="AB2034" s="4">
        <f t="shared" si="718"/>
        <v>-6.0304885367902751E-3</v>
      </c>
      <c r="AC2034" s="2">
        <f t="shared" si="729"/>
        <v>-1.2352146156031401E-2</v>
      </c>
      <c r="AD2034" s="3">
        <f t="shared" si="730"/>
        <v>4191.5225789015094</v>
      </c>
    </row>
    <row r="2035" spans="1:30" x14ac:dyDescent="0.3">
      <c r="A2035" s="1">
        <f t="shared" si="715"/>
        <v>5</v>
      </c>
      <c r="B2035" s="1">
        <f t="shared" si="737"/>
        <v>4</v>
      </c>
      <c r="C2035" s="5">
        <v>42033</v>
      </c>
      <c r="D2035" s="3">
        <v>4181.3500000000004</v>
      </c>
      <c r="E2035" s="3">
        <v>4134.5200000000004</v>
      </c>
      <c r="F2035" s="3">
        <f t="shared" si="721"/>
        <v>4208.2180000000008</v>
      </c>
      <c r="G2035" s="3">
        <f t="shared" si="731"/>
        <v>4190.6539999999995</v>
      </c>
      <c r="H2035" s="4">
        <f t="shared" si="716"/>
        <v>9.8952270081490712E-3</v>
      </c>
      <c r="I2035" s="4">
        <f t="shared" si="719"/>
        <v>-1.4153290277703187E-3</v>
      </c>
      <c r="J2035" s="4">
        <f t="shared" si="720"/>
        <v>1.131055603591939E-2</v>
      </c>
      <c r="K2035" s="4">
        <f t="shared" si="722"/>
        <v>1.8006801308092565E-2</v>
      </c>
      <c r="L2035" s="4">
        <f t="shared" si="732"/>
        <v>1.2392045603972852E-2</v>
      </c>
      <c r="M2035" s="4">
        <f t="shared" si="725"/>
        <v>-6.3846502248696216E-3</v>
      </c>
      <c r="N2035" s="4">
        <f t="shared" si="733"/>
        <v>-2.2201785210611944E-3</v>
      </c>
      <c r="O2035" s="4">
        <f t="shared" si="735"/>
        <v>4.2005572362995717E-3</v>
      </c>
      <c r="P2035" s="4">
        <f t="shared" si="736"/>
        <v>-1.296656500514588E-2</v>
      </c>
      <c r="T2035" s="4"/>
      <c r="U2035" s="4">
        <f t="shared" si="726"/>
        <v>3.1393253759316668E-2</v>
      </c>
      <c r="V2035" s="4">
        <f t="shared" si="727"/>
        <v>2.1079321221723547E-2</v>
      </c>
      <c r="W2035" s="4">
        <f t="shared" si="728"/>
        <v>-2.0843675943011671E-2</v>
      </c>
      <c r="X2035" s="4">
        <f t="shared" si="734"/>
        <v>8.4177432070721234E-3</v>
      </c>
      <c r="Y2035" s="4">
        <f t="shared" si="723"/>
        <v>5.3134496708344943E-3</v>
      </c>
      <c r="Z2035" s="4">
        <f t="shared" si="724"/>
        <v>1.1652202048990942E-2</v>
      </c>
      <c r="AA2035" s="4">
        <f t="shared" si="717"/>
        <v>9.8952270081490712E-3</v>
      </c>
      <c r="AB2035" s="4">
        <f t="shared" si="718"/>
        <v>9.8952270081490712E-3</v>
      </c>
      <c r="AC2035" s="2">
        <f t="shared" si="729"/>
        <v>-1.6218970590055836E-3</v>
      </c>
      <c r="AD2035" s="3">
        <f t="shared" si="730"/>
        <v>4188.1317192676734</v>
      </c>
    </row>
    <row r="2036" spans="1:30" x14ac:dyDescent="0.3">
      <c r="A2036" s="1">
        <f t="shared" si="715"/>
        <v>5</v>
      </c>
      <c r="B2036" s="1">
        <f t="shared" si="737"/>
        <v>5</v>
      </c>
      <c r="C2036" s="5">
        <v>42034</v>
      </c>
      <c r="D2036" s="3">
        <v>4148.43</v>
      </c>
      <c r="E2036" s="3">
        <v>4178.62</v>
      </c>
      <c r="F2036" s="3">
        <f t="shared" si="721"/>
        <v>4182.2760000000007</v>
      </c>
      <c r="G2036" s="3">
        <f t="shared" si="731"/>
        <v>4196.5320000000002</v>
      </c>
      <c r="H2036" s="4">
        <f t="shared" si="716"/>
        <v>-7.8730553529362691E-3</v>
      </c>
      <c r="I2036" s="4">
        <f t="shared" si="719"/>
        <v>-6.5289918327824097E-4</v>
      </c>
      <c r="J2036" s="4">
        <f t="shared" si="720"/>
        <v>-7.2201561696580282E-3</v>
      </c>
      <c r="K2036" s="4">
        <f t="shared" si="722"/>
        <v>2.2450883087999631E-3</v>
      </c>
      <c r="L2036" s="4">
        <f t="shared" si="732"/>
        <v>4.9091003304355387E-3</v>
      </c>
      <c r="M2036" s="4">
        <f t="shared" si="725"/>
        <v>-8.0927227184433674E-3</v>
      </c>
      <c r="N2036" s="4">
        <f t="shared" si="733"/>
        <v>-1.1462321745669963E-2</v>
      </c>
      <c r="O2036" s="4">
        <f t="shared" si="735"/>
        <v>-3.4364807891176666E-3</v>
      </c>
      <c r="P2036" s="4">
        <f t="shared" si="736"/>
        <v>-2.0737533874059189E-2</v>
      </c>
      <c r="T2036" s="4"/>
      <c r="U2036" s="4">
        <f t="shared" si="726"/>
        <v>2.3148026355124529E-2</v>
      </c>
      <c r="V2036" s="4">
        <f t="shared" si="727"/>
        <v>1.2916546091573323E-2</v>
      </c>
      <c r="W2036" s="4">
        <f t="shared" si="728"/>
        <v>-3.0319250889405215E-2</v>
      </c>
      <c r="X2036" s="4">
        <f t="shared" si="734"/>
        <v>-6.7711791712142264E-3</v>
      </c>
      <c r="Y2036" s="4">
        <f t="shared" si="723"/>
        <v>-1.0251733241185067E-2</v>
      </c>
      <c r="Z2036" s="4">
        <f t="shared" si="724"/>
        <v>-4.0111232287080613E-3</v>
      </c>
      <c r="AA2036" s="4">
        <f t="shared" si="717"/>
        <v>-7.8730553529362691E-3</v>
      </c>
      <c r="AB2036" s="4">
        <f t="shared" si="718"/>
        <v>-7.8730553529362691E-3</v>
      </c>
      <c r="AC2036" s="2">
        <f t="shared" si="729"/>
        <v>-6.3801999419336921E-3</v>
      </c>
      <c r="AD2036" s="3">
        <f t="shared" si="730"/>
        <v>4174.8978128451163</v>
      </c>
    </row>
    <row r="2037" spans="1:30" x14ac:dyDescent="0.3">
      <c r="A2037" s="1">
        <f t="shared" si="715"/>
        <v>6</v>
      </c>
      <c r="B2037" s="1">
        <f t="shared" si="737"/>
        <v>1</v>
      </c>
      <c r="C2037" s="5">
        <v>42037</v>
      </c>
      <c r="D2037" s="3">
        <v>4188.59</v>
      </c>
      <c r="E2037" s="3">
        <v>4162.1899999999996</v>
      </c>
      <c r="F2037" s="3">
        <f t="shared" si="721"/>
        <v>4164.8500000000004</v>
      </c>
      <c r="G2037" s="3">
        <f t="shared" si="731"/>
        <v>4201.1770000000006</v>
      </c>
      <c r="H2037" s="4">
        <f t="shared" si="716"/>
        <v>9.6807707976270183E-3</v>
      </c>
      <c r="I2037" s="4">
        <f t="shared" si="719"/>
        <v>3.316917484445756E-3</v>
      </c>
      <c r="J2037" s="4">
        <f t="shared" si="720"/>
        <v>6.3638533131812622E-3</v>
      </c>
      <c r="K2037" s="4">
        <f t="shared" si="722"/>
        <v>2.5274621965419644E-3</v>
      </c>
      <c r="L2037" s="4">
        <f t="shared" si="732"/>
        <v>1.3052059587736779E-2</v>
      </c>
      <c r="M2037" s="4">
        <f t="shared" si="725"/>
        <v>5.7000852371633503E-3</v>
      </c>
      <c r="N2037" s="4">
        <f t="shared" si="733"/>
        <v>-2.9960651503139341E-3</v>
      </c>
      <c r="O2037" s="4">
        <f t="shared" si="735"/>
        <v>-8.6728469484958475E-3</v>
      </c>
      <c r="P2037" s="4">
        <f t="shared" si="736"/>
        <v>-1.1257518388774963E-2</v>
      </c>
      <c r="T2037" s="4"/>
      <c r="U2037" s="4">
        <f t="shared" si="726"/>
        <v>3.0683897281622192E-2</v>
      </c>
      <c r="V2037" s="4">
        <f t="shared" si="727"/>
        <v>2.037705830880597E-2</v>
      </c>
      <c r="W2037" s="4">
        <f t="shared" si="728"/>
        <v>-2.0377854490004049E-2</v>
      </c>
      <c r="X2037" s="4">
        <f t="shared" si="734"/>
        <v>-1.7145470541148643E-2</v>
      </c>
      <c r="Y2037" s="4">
        <f t="shared" si="723"/>
        <v>-9.9728802248613413E-3</v>
      </c>
      <c r="Z2037" s="4">
        <f t="shared" si="724"/>
        <v>-3.7305119744726729E-3</v>
      </c>
      <c r="AA2037" s="4">
        <f t="shared" si="717"/>
        <v>9.6807707976270183E-3</v>
      </c>
      <c r="AB2037" s="4">
        <f t="shared" si="718"/>
        <v>9.6807707976270183E-3</v>
      </c>
      <c r="AC2037" s="2">
        <f t="shared" si="729"/>
        <v>2.1792834271013822E-3</v>
      </c>
      <c r="AD2037" s="3">
        <f t="shared" si="730"/>
        <v>4179.4618752300776</v>
      </c>
    </row>
    <row r="2038" spans="1:30" x14ac:dyDescent="0.3">
      <c r="A2038" s="1">
        <f t="shared" si="715"/>
        <v>6</v>
      </c>
      <c r="B2038" s="1">
        <f t="shared" si="737"/>
        <v>2</v>
      </c>
      <c r="C2038" s="5">
        <v>42038</v>
      </c>
      <c r="D2038" s="3">
        <v>4229.1499999999996</v>
      </c>
      <c r="E2038" s="3">
        <v>4201.9399999999996</v>
      </c>
      <c r="F2038" s="3">
        <f t="shared" si="721"/>
        <v>4177.58</v>
      </c>
      <c r="G2038" s="3">
        <f t="shared" si="731"/>
        <v>4206.9709999999995</v>
      </c>
      <c r="H2038" s="4">
        <f t="shared" si="716"/>
        <v>9.683449561785587E-3</v>
      </c>
      <c r="I2038" s="4">
        <f t="shared" si="719"/>
        <v>3.1872300702621773E-3</v>
      </c>
      <c r="J2038" s="4">
        <f t="shared" si="720"/>
        <v>6.4962194915234098E-3</v>
      </c>
      <c r="K2038" s="4">
        <f t="shared" si="722"/>
        <v>-5.7065742887224928E-3</v>
      </c>
      <c r="L2038" s="4">
        <f t="shared" si="732"/>
        <v>3.8000058890142172E-3</v>
      </c>
      <c r="M2038" s="4">
        <f t="shared" si="725"/>
        <v>1.2344467371061646E-2</v>
      </c>
      <c r="N2038" s="4">
        <f t="shared" si="733"/>
        <v>5.2719640805701041E-3</v>
      </c>
      <c r="O2038" s="4">
        <f t="shared" si="735"/>
        <v>-6.9496234467918199E-3</v>
      </c>
      <c r="P2038" s="4">
        <f t="shared" si="736"/>
        <v>-1.6830804384979532E-3</v>
      </c>
      <c r="T2038" s="4"/>
      <c r="U2038" s="4">
        <f t="shared" si="726"/>
        <v>-5.5125949305136444E-3</v>
      </c>
      <c r="V2038" s="4">
        <f t="shared" si="727"/>
        <v>-1.5457468981208446E-2</v>
      </c>
      <c r="W2038" s="4">
        <f t="shared" si="728"/>
        <v>1.5280278477973745E-2</v>
      </c>
      <c r="X2038" s="4">
        <f t="shared" si="734"/>
        <v>-1.38755847588096E-2</v>
      </c>
      <c r="Y2038" s="4">
        <f t="shared" si="723"/>
        <v>-1.8104247926020167E-2</v>
      </c>
      <c r="Z2038" s="4">
        <f t="shared" si="724"/>
        <v>-1.1913149979804189E-2</v>
      </c>
      <c r="AA2038" s="4">
        <f t="shared" si="717"/>
        <v>9.683449561785587E-3</v>
      </c>
      <c r="AB2038" s="4">
        <f t="shared" si="718"/>
        <v>9.683449561785587E-3</v>
      </c>
      <c r="AC2038" s="2">
        <f t="shared" si="729"/>
        <v>7.8326416687233558E-3</v>
      </c>
      <c r="AD2038" s="3">
        <f t="shared" si="730"/>
        <v>4196.0245834867183</v>
      </c>
    </row>
    <row r="2039" spans="1:30" x14ac:dyDescent="0.3">
      <c r="A2039" s="1">
        <f t="shared" si="715"/>
        <v>6</v>
      </c>
      <c r="B2039" s="1">
        <f t="shared" si="737"/>
        <v>3</v>
      </c>
      <c r="C2039" s="5">
        <v>42039</v>
      </c>
      <c r="D2039" s="3">
        <v>4221.2</v>
      </c>
      <c r="E2039" s="3">
        <v>4202.43</v>
      </c>
      <c r="F2039" s="3">
        <f t="shared" si="721"/>
        <v>4193.7440000000006</v>
      </c>
      <c r="G2039" s="3">
        <f t="shared" si="731"/>
        <v>4209.8819999999996</v>
      </c>
      <c r="H2039" s="4">
        <f t="shared" si="716"/>
        <v>-1.8798103637846419E-3</v>
      </c>
      <c r="I2039" s="4">
        <f t="shared" si="719"/>
        <v>-6.3180544553868619E-3</v>
      </c>
      <c r="J2039" s="4">
        <f t="shared" si="720"/>
        <v>4.4382440916022198E-3</v>
      </c>
      <c r="K2039" s="4">
        <f t="shared" si="722"/>
        <v>-9.994916236122987E-3</v>
      </c>
      <c r="L2039" s="4">
        <f t="shared" si="732"/>
        <v>-4.8533524598453597E-3</v>
      </c>
      <c r="M2039" s="4">
        <f t="shared" si="725"/>
        <v>6.5468946125465024E-3</v>
      </c>
      <c r="N2039" s="4">
        <f t="shared" si="733"/>
        <v>2.6884363979798511E-3</v>
      </c>
      <c r="O2039" s="4">
        <f t="shared" si="735"/>
        <v>-3.8230834833694236E-3</v>
      </c>
      <c r="P2039" s="4">
        <f t="shared" si="736"/>
        <v>-3.5597269302312237E-3</v>
      </c>
      <c r="T2039" s="4"/>
      <c r="U2039" s="4">
        <f t="shared" si="726"/>
        <v>-2.0990033458259824E-2</v>
      </c>
      <c r="V2039" s="4">
        <f t="shared" si="727"/>
        <v>-3.0780133123677236E-2</v>
      </c>
      <c r="W2039" s="4">
        <f t="shared" si="728"/>
        <v>1.9519947444437396E-2</v>
      </c>
      <c r="X2039" s="4">
        <f t="shared" si="734"/>
        <v>-7.6374461076852062E-3</v>
      </c>
      <c r="Y2039" s="4">
        <f t="shared" si="723"/>
        <v>-2.2339119275572923E-2</v>
      </c>
      <c r="Z2039" s="4">
        <f t="shared" si="724"/>
        <v>-1.6174723250878709E-2</v>
      </c>
      <c r="AA2039" s="4">
        <f t="shared" si="717"/>
        <v>-1.8798103637846419E-3</v>
      </c>
      <c r="AB2039" s="4">
        <f t="shared" si="718"/>
        <v>-1.8798103637846419E-3</v>
      </c>
      <c r="AC2039" s="2">
        <f t="shared" si="729"/>
        <v>3.9760283826529609E-3</v>
      </c>
      <c r="AD2039" s="3">
        <f t="shared" si="730"/>
        <v>4204.4163889911451</v>
      </c>
    </row>
    <row r="2040" spans="1:30" x14ac:dyDescent="0.3">
      <c r="A2040" s="1">
        <f t="shared" si="715"/>
        <v>6</v>
      </c>
      <c r="B2040" s="1">
        <f t="shared" si="737"/>
        <v>4</v>
      </c>
      <c r="C2040" s="5">
        <v>42040</v>
      </c>
      <c r="D2040" s="3">
        <v>4256.18</v>
      </c>
      <c r="E2040" s="3">
        <v>4229.62</v>
      </c>
      <c r="F2040" s="3">
        <f t="shared" si="721"/>
        <v>4208.71</v>
      </c>
      <c r="G2040" s="3">
        <f t="shared" si="731"/>
        <v>4208.4639999999999</v>
      </c>
      <c r="H2040" s="4">
        <f t="shared" si="716"/>
        <v>8.2867431062258294E-3</v>
      </c>
      <c r="I2040" s="4">
        <f t="shared" si="719"/>
        <v>1.9946934520989465E-3</v>
      </c>
      <c r="J2040" s="4">
        <f t="shared" si="720"/>
        <v>6.2920496541268829E-3</v>
      </c>
      <c r="K2040" s="4">
        <f t="shared" si="722"/>
        <v>-5.770278593764824E-3</v>
      </c>
      <c r="L2040" s="4">
        <f t="shared" si="732"/>
        <v>-4.2731398127967384E-3</v>
      </c>
      <c r="M2040" s="4">
        <f t="shared" si="725"/>
        <v>1.1278990474516006E-2</v>
      </c>
      <c r="N2040" s="4">
        <f t="shared" si="733"/>
        <v>1.1338103403046895E-2</v>
      </c>
      <c r="O2040" s="4">
        <f t="shared" si="735"/>
        <v>5.7798307402434709E-5</v>
      </c>
      <c r="P2040" s="4">
        <f t="shared" si="736"/>
        <v>4.6975176333954663E-3</v>
      </c>
      <c r="T2040" s="4"/>
      <c r="U2040" s="4">
        <f t="shared" si="726"/>
        <v>-9.4404434757887467E-3</v>
      </c>
      <c r="V2040" s="4">
        <f t="shared" si="727"/>
        <v>-1.9346039041030907E-2</v>
      </c>
      <c r="W2040" s="4">
        <f t="shared" si="728"/>
        <v>1.7896134023700459E-2</v>
      </c>
      <c r="X2040" s="4">
        <f t="shared" si="734"/>
        <v>1.169140952296862E-4</v>
      </c>
      <c r="Y2040" s="4">
        <f t="shared" si="723"/>
        <v>-1.8167157913044636E-2</v>
      </c>
      <c r="Z2040" s="4">
        <f t="shared" si="724"/>
        <v>-1.1976456630008457E-2</v>
      </c>
      <c r="AA2040" s="4">
        <f t="shared" si="717"/>
        <v>8.2867431062258294E-3</v>
      </c>
      <c r="AB2040" s="4">
        <f t="shared" si="718"/>
        <v>8.2867431062258294E-3</v>
      </c>
      <c r="AC2040" s="2">
        <f t="shared" si="729"/>
        <v>8.107992144576387E-3</v>
      </c>
      <c r="AD2040" s="3">
        <f t="shared" si="730"/>
        <v>4221.6709259940972</v>
      </c>
    </row>
    <row r="2041" spans="1:30" x14ac:dyDescent="0.3">
      <c r="A2041" s="1">
        <f t="shared" si="715"/>
        <v>6</v>
      </c>
      <c r="B2041" s="1">
        <f t="shared" si="737"/>
        <v>5</v>
      </c>
      <c r="C2041" s="5">
        <v>42041</v>
      </c>
      <c r="D2041" s="3">
        <v>4228.68</v>
      </c>
      <c r="E2041" s="3">
        <v>4259.9799999999996</v>
      </c>
      <c r="F2041" s="3">
        <f t="shared" si="721"/>
        <v>4224.76</v>
      </c>
      <c r="G2041" s="3">
        <f t="shared" si="731"/>
        <v>4203.518</v>
      </c>
      <c r="H2041" s="4">
        <f t="shared" si="716"/>
        <v>-6.4611929006761926E-3</v>
      </c>
      <c r="I2041" s="4">
        <f t="shared" si="719"/>
        <v>8.9281938263872115E-4</v>
      </c>
      <c r="J2041" s="4">
        <f t="shared" si="720"/>
        <v>-7.3540122833149141E-3</v>
      </c>
      <c r="K2041" s="4">
        <f t="shared" si="722"/>
        <v>-7.6124599993422611E-3</v>
      </c>
      <c r="L2041" s="4">
        <f t="shared" si="732"/>
        <v>-1.3029941820547454E-2</v>
      </c>
      <c r="M2041" s="4">
        <f t="shared" si="725"/>
        <v>9.2786335791857349E-4</v>
      </c>
      <c r="N2041" s="4">
        <f t="shared" si="733"/>
        <v>5.9859384448931255E-3</v>
      </c>
      <c r="O2041" s="4">
        <f t="shared" si="735"/>
        <v>5.023316968888681E-3</v>
      </c>
      <c r="P2041" s="4">
        <f t="shared" si="736"/>
        <v>-1.7940268348644222E-3</v>
      </c>
      <c r="T2041" s="4"/>
      <c r="U2041" s="4">
        <f t="shared" si="726"/>
        <v>-2.5316128547194901E-2</v>
      </c>
      <c r="V2041" s="4">
        <f t="shared" si="727"/>
        <v>-3.506296726172297E-2</v>
      </c>
      <c r="W2041" s="4">
        <f t="shared" si="728"/>
        <v>1.9344667741772188E-2</v>
      </c>
      <c r="X2041" s="4">
        <f t="shared" si="734"/>
        <v>1.0158105299602288E-2</v>
      </c>
      <c r="Y2041" s="4">
        <f t="shared" si="723"/>
        <v>-1.998636947565972E-2</v>
      </c>
      <c r="Z2041" s="4">
        <f t="shared" si="724"/>
        <v>-1.3807138775875751E-2</v>
      </c>
      <c r="AA2041" s="4">
        <f t="shared" si="717"/>
        <v>-6.4611929006761926E-3</v>
      </c>
      <c r="AB2041" s="4">
        <f t="shared" si="718"/>
        <v>-6.4611929006761926E-3</v>
      </c>
      <c r="AC2041" s="2">
        <f t="shared" si="729"/>
        <v>1.1050058183488512E-3</v>
      </c>
      <c r="AD2041" s="3">
        <f t="shared" si="730"/>
        <v>4224.0072839960649</v>
      </c>
    </row>
    <row r="2042" spans="1:30" x14ac:dyDescent="0.3">
      <c r="A2042" s="1">
        <f t="shared" si="715"/>
        <v>7</v>
      </c>
      <c r="B2042" s="1">
        <f t="shared" si="737"/>
        <v>1</v>
      </c>
      <c r="C2042" s="5">
        <v>42044</v>
      </c>
      <c r="D2042" s="3">
        <v>4216.09</v>
      </c>
      <c r="E2042" s="3">
        <v>4209.8100000000004</v>
      </c>
      <c r="F2042" s="3">
        <f t="shared" si="721"/>
        <v>4230.26</v>
      </c>
      <c r="G2042" s="3">
        <f t="shared" si="731"/>
        <v>4197.5550000000003</v>
      </c>
      <c r="H2042" s="4">
        <f t="shared" si="716"/>
        <v>-2.9772884209730093E-3</v>
      </c>
      <c r="I2042" s="4">
        <f t="shared" si="719"/>
        <v>-4.4623854252390559E-3</v>
      </c>
      <c r="J2042" s="4">
        <f t="shared" si="720"/>
        <v>1.4850970042660466E-3</v>
      </c>
      <c r="K2042" s="4">
        <f t="shared" si="722"/>
        <v>1.2113709242599323E-3</v>
      </c>
      <c r="L2042" s="4">
        <f t="shared" si="732"/>
        <v>-7.8474711835478279E-3</v>
      </c>
      <c r="M2042" s="4">
        <f t="shared" si="725"/>
        <v>-3.3496759064454837E-3</v>
      </c>
      <c r="N2042" s="4">
        <f t="shared" si="733"/>
        <v>4.4156657863922812E-3</v>
      </c>
      <c r="O2042" s="4">
        <f t="shared" si="735"/>
        <v>7.7571873465699086E-3</v>
      </c>
      <c r="P2042" s="4">
        <f t="shared" si="736"/>
        <v>-4.7659739205150745E-3</v>
      </c>
      <c r="T2042" s="4"/>
      <c r="U2042" s="4">
        <f t="shared" si="726"/>
        <v>-9.4804998250045264E-3</v>
      </c>
      <c r="V2042" s="4">
        <f t="shared" si="727"/>
        <v>-1.9385694826754535E-2</v>
      </c>
      <c r="W2042" s="4">
        <f t="shared" si="728"/>
        <v>6.5654552009148659E-3</v>
      </c>
      <c r="X2042" s="4">
        <f t="shared" si="734"/>
        <v>1.5705247487904691E-2</v>
      </c>
      <c r="Y2042" s="4">
        <f t="shared" si="723"/>
        <v>-1.1272561381528927E-2</v>
      </c>
      <c r="Z2042" s="4">
        <f t="shared" si="724"/>
        <v>-5.0383879454294917E-3</v>
      </c>
      <c r="AA2042" s="4">
        <f t="shared" si="717"/>
        <v>-2.9772884209730093E-3</v>
      </c>
      <c r="AB2042" s="4">
        <f t="shared" si="718"/>
        <v>-2.9772884209730093E-3</v>
      </c>
      <c r="AC2042" s="2">
        <f t="shared" si="729"/>
        <v>-1.2519157159145368E-3</v>
      </c>
      <c r="AD2042" s="3">
        <f t="shared" si="730"/>
        <v>4221.3681893307103</v>
      </c>
    </row>
    <row r="2043" spans="1:30" x14ac:dyDescent="0.3">
      <c r="A2043" s="1">
        <f t="shared" si="715"/>
        <v>7</v>
      </c>
      <c r="B2043" s="1">
        <f t="shared" si="737"/>
        <v>2</v>
      </c>
      <c r="C2043" s="5">
        <v>42045</v>
      </c>
      <c r="D2043" s="3">
        <v>4281.1499999999996</v>
      </c>
      <c r="E2043" s="3">
        <v>4240.04</v>
      </c>
      <c r="F2043" s="3">
        <f t="shared" si="721"/>
        <v>4240.6600000000008</v>
      </c>
      <c r="G2043" s="3">
        <f t="shared" si="731"/>
        <v>4209.1200000000008</v>
      </c>
      <c r="H2043" s="4">
        <f t="shared" si="716"/>
        <v>1.5431359387489236E-2</v>
      </c>
      <c r="I2043" s="4">
        <f t="shared" si="719"/>
        <v>5.6806187723696163E-3</v>
      </c>
      <c r="J2043" s="4">
        <f t="shared" si="720"/>
        <v>9.7507406151196192E-3</v>
      </c>
      <c r="K2043" s="4">
        <f t="shared" si="722"/>
        <v>3.4267532239587433E-3</v>
      </c>
      <c r="L2043" s="4">
        <f t="shared" si="732"/>
        <v>-3.5514738379240855E-3</v>
      </c>
      <c r="M2043" s="4">
        <f t="shared" si="725"/>
        <v>9.5480420500579782E-3</v>
      </c>
      <c r="N2043" s="4">
        <f t="shared" si="733"/>
        <v>1.7112840688789776E-2</v>
      </c>
      <c r="O2043" s="4">
        <f t="shared" si="735"/>
        <v>7.3671793793723571E-3</v>
      </c>
      <c r="P2043" s="4">
        <f t="shared" si="736"/>
        <v>1.0591840010575291E-2</v>
      </c>
      <c r="T2043" s="4"/>
      <c r="U2043" s="4">
        <f t="shared" si="726"/>
        <v>3.0976568337012468E-3</v>
      </c>
      <c r="V2043" s="4">
        <f t="shared" si="727"/>
        <v>-6.9333197346358299E-3</v>
      </c>
      <c r="W2043" s="4">
        <f t="shared" si="728"/>
        <v>1.2295614958088506E-2</v>
      </c>
      <c r="X2043" s="4">
        <f t="shared" si="734"/>
        <v>1.5099650994116412E-2</v>
      </c>
      <c r="Y2043" s="4">
        <f t="shared" si="723"/>
        <v>-9.0848023025245691E-3</v>
      </c>
      <c r="Z2043" s="4">
        <f t="shared" si="724"/>
        <v>-2.8368344990373291E-3</v>
      </c>
      <c r="AA2043" s="4">
        <f t="shared" si="717"/>
        <v>1.5431359387489236E-2</v>
      </c>
      <c r="AB2043" s="4">
        <f t="shared" si="718"/>
        <v>1.5431359387489236E-2</v>
      </c>
      <c r="AC2043" s="2">
        <f t="shared" si="729"/>
        <v>9.309307182928165E-3</v>
      </c>
      <c r="AD2043" s="3">
        <f t="shared" si="730"/>
        <v>4241.2954595538067</v>
      </c>
    </row>
    <row r="2044" spans="1:30" x14ac:dyDescent="0.3">
      <c r="A2044" s="1">
        <f t="shared" si="715"/>
        <v>7</v>
      </c>
      <c r="B2044" s="1">
        <f t="shared" si="737"/>
        <v>3</v>
      </c>
      <c r="C2044" s="5">
        <v>42046</v>
      </c>
      <c r="D2044" s="3">
        <v>4297.28</v>
      </c>
      <c r="E2044" s="3">
        <v>4284.76</v>
      </c>
      <c r="F2044" s="3">
        <f t="shared" si="721"/>
        <v>4255.8759999999993</v>
      </c>
      <c r="G2044" s="3">
        <f t="shared" si="731"/>
        <v>4224.8099999999995</v>
      </c>
      <c r="H2044" s="4">
        <f t="shared" si="716"/>
        <v>3.767679245062684E-3</v>
      </c>
      <c r="I2044" s="4">
        <f t="shared" si="719"/>
        <v>8.4323137474757537E-4</v>
      </c>
      <c r="J2044" s="4">
        <f t="shared" si="720"/>
        <v>2.9244478703151088E-3</v>
      </c>
      <c r="K2044" s="4">
        <f t="shared" si="722"/>
        <v>-8.3213622507970989E-3</v>
      </c>
      <c r="L2044" s="4">
        <f t="shared" si="732"/>
        <v>-1.504087037880518E-2</v>
      </c>
      <c r="M2044" s="4">
        <f t="shared" si="725"/>
        <v>9.7286669066487044E-3</v>
      </c>
      <c r="N2044" s="4">
        <f t="shared" si="733"/>
        <v>1.7153434118930853E-2</v>
      </c>
      <c r="O2044" s="4">
        <f t="shared" si="735"/>
        <v>7.2292240673169552E-3</v>
      </c>
      <c r="P2044" s="4">
        <f t="shared" si="736"/>
        <v>1.4399425911412845E-2</v>
      </c>
      <c r="T2044" s="4"/>
      <c r="U2044" s="4">
        <f t="shared" si="726"/>
        <v>-1.4003246791165883E-2</v>
      </c>
      <c r="V2044" s="4">
        <f t="shared" si="727"/>
        <v>-2.386321432325433E-2</v>
      </c>
      <c r="W2044" s="4">
        <f t="shared" si="728"/>
        <v>1.8023310906851116E-2</v>
      </c>
      <c r="X2044" s="4">
        <f t="shared" si="734"/>
        <v>1.4815401226207104E-2</v>
      </c>
      <c r="Y2044" s="4">
        <f t="shared" si="723"/>
        <v>-2.0686432546921797E-2</v>
      </c>
      <c r="Z2044" s="4">
        <f t="shared" si="724"/>
        <v>-1.4511615919643521E-2</v>
      </c>
      <c r="AA2044" s="4">
        <f t="shared" si="717"/>
        <v>3.767679245062684E-3</v>
      </c>
      <c r="AB2044" s="4">
        <f t="shared" si="718"/>
        <v>3.767679245062684E-3</v>
      </c>
      <c r="AC2044" s="2">
        <f t="shared" si="729"/>
        <v>8.6852676493335505E-3</v>
      </c>
      <c r="AD2044" s="3">
        <f t="shared" si="730"/>
        <v>4259.9569730358717</v>
      </c>
    </row>
    <row r="2045" spans="1:30" x14ac:dyDescent="0.3">
      <c r="A2045" s="1">
        <f t="shared" si="715"/>
        <v>7</v>
      </c>
      <c r="B2045" s="1">
        <f t="shared" si="737"/>
        <v>4</v>
      </c>
      <c r="C2045" s="5">
        <v>42047</v>
      </c>
      <c r="D2045" s="3">
        <v>4347.97</v>
      </c>
      <c r="E2045" s="3">
        <v>4321.41</v>
      </c>
      <c r="F2045" s="3">
        <f t="shared" si="721"/>
        <v>4274.2340000000004</v>
      </c>
      <c r="G2045" s="3">
        <f t="shared" si="731"/>
        <v>4241.4719999999998</v>
      </c>
      <c r="H2045" s="4">
        <f t="shared" si="716"/>
        <v>1.1795833643607237E-2</v>
      </c>
      <c r="I2045" s="4">
        <f t="shared" si="719"/>
        <v>5.6151798346861532E-3</v>
      </c>
      <c r="J2045" s="4">
        <f t="shared" si="720"/>
        <v>6.1806538089210841E-3</v>
      </c>
      <c r="K2045" s="4">
        <f t="shared" si="722"/>
        <v>-9.6526174696551226E-3</v>
      </c>
      <c r="L2045" s="4">
        <f t="shared" si="732"/>
        <v>-1.5740447704387674E-2</v>
      </c>
      <c r="M2045" s="4">
        <f t="shared" si="725"/>
        <v>1.7251278240732696E-2</v>
      </c>
      <c r="N2045" s="4">
        <f t="shared" si="733"/>
        <v>2.5108735835106422E-2</v>
      </c>
      <c r="O2045" s="4">
        <f t="shared" si="735"/>
        <v>7.5350105911495763E-3</v>
      </c>
      <c r="P2045" s="4">
        <f t="shared" si="736"/>
        <v>2.6365112787634554E-2</v>
      </c>
      <c r="T2045" s="4"/>
      <c r="U2045" s="4">
        <f t="shared" si="726"/>
        <v>-9.564189440762403E-3</v>
      </c>
      <c r="V2045" s="4">
        <f t="shared" si="727"/>
        <v>-1.946854754635487E-2</v>
      </c>
      <c r="W2045" s="4">
        <f t="shared" si="728"/>
        <v>2.1566287140111544E-2</v>
      </c>
      <c r="X2045" s="4">
        <f t="shared" si="734"/>
        <v>1.5568665933267044E-2</v>
      </c>
      <c r="Y2045" s="4">
        <f t="shared" si="723"/>
        <v>-2.2001088573524841E-2</v>
      </c>
      <c r="Z2045" s="4">
        <f t="shared" si="724"/>
        <v>-1.5834561180830868E-2</v>
      </c>
      <c r="AA2045" s="4">
        <f t="shared" si="717"/>
        <v>1.1795833643607237E-2</v>
      </c>
      <c r="AB2045" s="4">
        <f t="shared" si="718"/>
        <v>1.1795833643607237E-2</v>
      </c>
      <c r="AC2045" s="2">
        <f t="shared" si="729"/>
        <v>1.3494884120501994E-2</v>
      </c>
      <c r="AD2045" s="3">
        <f t="shared" si="730"/>
        <v>4289.2946486905812</v>
      </c>
    </row>
    <row r="2046" spans="1:30" x14ac:dyDescent="0.3">
      <c r="A2046" s="1">
        <f t="shared" si="715"/>
        <v>7</v>
      </c>
      <c r="B2046" s="1">
        <f t="shared" si="737"/>
        <v>5</v>
      </c>
      <c r="C2046" s="5">
        <v>42048</v>
      </c>
      <c r="D2046" s="3">
        <v>4384.03</v>
      </c>
      <c r="E2046" s="3">
        <v>4359.78</v>
      </c>
      <c r="F2046" s="3">
        <f t="shared" si="721"/>
        <v>4305.3040000000001</v>
      </c>
      <c r="G2046" s="3">
        <f t="shared" si="731"/>
        <v>4265.0320000000002</v>
      </c>
      <c r="H2046" s="4">
        <f t="shared" si="716"/>
        <v>8.2935254843063515E-3</v>
      </c>
      <c r="I2046" s="4">
        <f t="shared" si="719"/>
        <v>2.7162100934457895E-3</v>
      </c>
      <c r="J2046" s="4">
        <f t="shared" si="720"/>
        <v>5.577315390860562E-3</v>
      </c>
      <c r="K2046" s="4">
        <f t="shared" si="722"/>
        <v>-1.433945036419291E-2</v>
      </c>
      <c r="L2046" s="4">
        <f t="shared" si="732"/>
        <v>-2.2116067958150552E-2</v>
      </c>
      <c r="M2046" s="4">
        <f t="shared" si="725"/>
        <v>1.8285816750686981E-2</v>
      </c>
      <c r="N2046" s="4">
        <f t="shared" si="733"/>
        <v>2.7900845761532289E-2</v>
      </c>
      <c r="O2046" s="4">
        <f t="shared" si="735"/>
        <v>9.1860685259909109E-3</v>
      </c>
      <c r="P2046" s="4">
        <f t="shared" si="736"/>
        <v>3.4877298006741768E-2</v>
      </c>
      <c r="T2046" s="4"/>
      <c r="U2046" s="4">
        <f t="shared" si="726"/>
        <v>-2.7435791875288919E-2</v>
      </c>
      <c r="V2046" s="4">
        <f t="shared" si="727"/>
        <v>-3.7161433956535997E-2</v>
      </c>
      <c r="W2046" s="4">
        <f t="shared" si="728"/>
        <v>3.6737232422410643E-2</v>
      </c>
      <c r="X2046" s="4">
        <f t="shared" si="734"/>
        <v>1.9064751607191857E-2</v>
      </c>
      <c r="Y2046" s="4">
        <f t="shared" si="723"/>
        <v>-2.6629482155163097E-2</v>
      </c>
      <c r="Z2046" s="4">
        <f t="shared" si="724"/>
        <v>-2.0492137939946975E-2</v>
      </c>
      <c r="AA2046" s="4">
        <f t="shared" si="717"/>
        <v>8.2935254843063515E-3</v>
      </c>
      <c r="AB2046" s="4">
        <f t="shared" si="718"/>
        <v>8.2935254843063515E-3</v>
      </c>
      <c r="AC2046" s="2">
        <f t="shared" si="729"/>
        <v>1.4406128806815828E-2</v>
      </c>
      <c r="AD2046" s="3">
        <f t="shared" si="730"/>
        <v>4320.873099127055</v>
      </c>
    </row>
    <row r="2047" spans="1:30" x14ac:dyDescent="0.3">
      <c r="A2047" s="1">
        <f t="shared" si="715"/>
        <v>8</v>
      </c>
      <c r="B2047" s="1">
        <f t="shared" si="737"/>
        <v>2</v>
      </c>
      <c r="C2047" s="5">
        <v>42052</v>
      </c>
      <c r="D2047" s="3">
        <v>4385.34</v>
      </c>
      <c r="E2047" s="3">
        <v>4379.3100000000004</v>
      </c>
      <c r="F2047" s="3">
        <f t="shared" si="721"/>
        <v>4339.1540000000005</v>
      </c>
      <c r="G2047" s="3">
        <f t="shared" si="731"/>
        <v>4284.7069999999994</v>
      </c>
      <c r="H2047" s="4">
        <f t="shared" si="716"/>
        <v>2.9881182382428956E-4</v>
      </c>
      <c r="I2047" s="4">
        <f t="shared" si="719"/>
        <v>-1.0766349682824583E-3</v>
      </c>
      <c r="J2047" s="4">
        <f t="shared" si="720"/>
        <v>1.3754467921067478E-3</v>
      </c>
      <c r="K2047" s="4">
        <f t="shared" si="722"/>
        <v>-1.2870007732611245E-2</v>
      </c>
      <c r="L2047" s="4">
        <f t="shared" si="732"/>
        <v>-2.5206133271087276E-2</v>
      </c>
      <c r="M2047" s="4">
        <f t="shared" si="725"/>
        <v>1.0644010330124187E-2</v>
      </c>
      <c r="N2047" s="4">
        <f t="shared" si="733"/>
        <v>2.3486553456280847E-2</v>
      </c>
      <c r="O2047" s="4">
        <f t="shared" si="735"/>
        <v>1.2415684986797152E-2</v>
      </c>
      <c r="P2047" s="4">
        <f t="shared" si="736"/>
        <v>3.5186531579593512E-2</v>
      </c>
      <c r="T2047" s="4"/>
      <c r="U2047" s="4">
        <f t="shared" si="726"/>
        <v>-3.8307219613004387E-2</v>
      </c>
      <c r="V2047" s="4">
        <f t="shared" si="727"/>
        <v>-4.7924147416874306E-2</v>
      </c>
      <c r="W2047" s="4">
        <f t="shared" si="728"/>
        <v>4.0143829946704172E-2</v>
      </c>
      <c r="X2047" s="4">
        <f t="shared" si="734"/>
        <v>2.5741680180414495E-2</v>
      </c>
      <c r="Y2047" s="4">
        <f t="shared" si="723"/>
        <v>-2.517836175090786E-2</v>
      </c>
      <c r="Z2047" s="4">
        <f t="shared" si="724"/>
        <v>-1.9031867859124259E-2</v>
      </c>
      <c r="AA2047" s="4">
        <f t="shared" si="717"/>
        <v>2.9881182382428956E-4</v>
      </c>
      <c r="AB2047" s="4">
        <f t="shared" si="718"/>
        <v>2.9881182382428956E-4</v>
      </c>
      <c r="AC2047" s="2">
        <f t="shared" si="729"/>
        <v>9.8003652887339379E-3</v>
      </c>
      <c r="AD2047" s="3">
        <f t="shared" si="730"/>
        <v>4342.3620660847037</v>
      </c>
    </row>
    <row r="2048" spans="1:30" x14ac:dyDescent="0.3">
      <c r="A2048" s="1">
        <f t="shared" si="715"/>
        <v>8</v>
      </c>
      <c r="B2048" s="1">
        <f t="shared" si="737"/>
        <v>3</v>
      </c>
      <c r="C2048" s="5">
        <v>42053</v>
      </c>
      <c r="D2048" s="3">
        <v>4390.91</v>
      </c>
      <c r="E2048" s="3">
        <v>4378.7299999999996</v>
      </c>
      <c r="F2048" s="3">
        <f t="shared" si="721"/>
        <v>4361.1059999999998</v>
      </c>
      <c r="G2048" s="3">
        <f t="shared" si="731"/>
        <v>4300.8829999999998</v>
      </c>
      <c r="H2048" s="4">
        <f t="shared" si="716"/>
        <v>1.2701409696852944E-3</v>
      </c>
      <c r="I2048" s="4">
        <f t="shared" si="719"/>
        <v>-1.507294759357446E-3</v>
      </c>
      <c r="J2048" s="4">
        <f t="shared" si="720"/>
        <v>2.7774357290427402E-3</v>
      </c>
      <c r="K2048" s="4">
        <f t="shared" si="722"/>
        <v>-7.2252094478422197E-3</v>
      </c>
      <c r="L2048" s="4">
        <f t="shared" si="732"/>
        <v>-2.153994901193523E-2</v>
      </c>
      <c r="M2048" s="4">
        <f t="shared" si="725"/>
        <v>6.8340462258885907E-3</v>
      </c>
      <c r="N2048" s="4">
        <f t="shared" si="733"/>
        <v>2.0932213222261579E-2</v>
      </c>
      <c r="O2048" s="4">
        <f t="shared" si="735"/>
        <v>1.3715380183151091E-2</v>
      </c>
      <c r="P2048" s="4">
        <f t="shared" si="736"/>
        <v>3.6501364404619173E-2</v>
      </c>
      <c r="T2048" s="4"/>
      <c r="U2048" s="4">
        <f t="shared" si="726"/>
        <v>-2.3758705140308506E-2</v>
      </c>
      <c r="V2048" s="4">
        <f t="shared" si="727"/>
        <v>-3.3521118088905379E-2</v>
      </c>
      <c r="W2048" s="4">
        <f t="shared" si="728"/>
        <v>2.5637971105894497E-2</v>
      </c>
      <c r="X2048" s="4">
        <f t="shared" si="734"/>
        <v>2.8402654303810958E-2</v>
      </c>
      <c r="Y2048" s="4">
        <f t="shared" si="723"/>
        <v>-1.9603947484652256E-2</v>
      </c>
      <c r="Z2048" s="4">
        <f t="shared" si="724"/>
        <v>-1.3422305518704698E-2</v>
      </c>
      <c r="AA2048" s="4">
        <f t="shared" si="717"/>
        <v>1.2701409696852944E-3</v>
      </c>
      <c r="AB2048" s="4">
        <f t="shared" si="718"/>
        <v>1.2701409696852944E-3</v>
      </c>
      <c r="AC2048" s="2">
        <f t="shared" si="729"/>
        <v>7.3709753278623641E-3</v>
      </c>
      <c r="AD2048" s="3">
        <f t="shared" si="730"/>
        <v>4358.5447107231357</v>
      </c>
    </row>
    <row r="2049" spans="1:30" x14ac:dyDescent="0.3">
      <c r="A2049" s="1">
        <f t="shared" si="715"/>
        <v>8</v>
      </c>
      <c r="B2049" s="1">
        <f t="shared" si="737"/>
        <v>4</v>
      </c>
      <c r="C2049" s="5">
        <v>42054</v>
      </c>
      <c r="D2049" s="3">
        <v>4411.8599999999997</v>
      </c>
      <c r="E2049" s="3">
        <v>4388.92</v>
      </c>
      <c r="F2049" s="3">
        <f t="shared" si="721"/>
        <v>4384.0219999999999</v>
      </c>
      <c r="G2049" s="3">
        <f t="shared" si="731"/>
        <v>4319.9490000000005</v>
      </c>
      <c r="H2049" s="4">
        <f t="shared" si="716"/>
        <v>4.771220544260716E-3</v>
      </c>
      <c r="I2049" s="4">
        <f t="shared" si="719"/>
        <v>-4.5320901589870476E-4</v>
      </c>
      <c r="J2049" s="4">
        <f t="shared" si="720"/>
        <v>5.2244295601594206E-3</v>
      </c>
      <c r="K2049" s="4">
        <f t="shared" si="722"/>
        <v>-3.1536742953054957E-3</v>
      </c>
      <c r="L2049" s="4">
        <f t="shared" si="732"/>
        <v>-1.848667664181964E-2</v>
      </c>
      <c r="M2049" s="4">
        <f t="shared" si="725"/>
        <v>6.3498768938658927E-3</v>
      </c>
      <c r="N2049" s="4">
        <f t="shared" si="733"/>
        <v>2.1275945618802243E-2</v>
      </c>
      <c r="O2049" s="4">
        <f t="shared" si="735"/>
        <v>1.4522899638701004E-2</v>
      </c>
      <c r="P2049" s="4">
        <f t="shared" si="736"/>
        <v>4.1446741008620759E-2</v>
      </c>
      <c r="T2049" s="4"/>
      <c r="U2049" s="4">
        <f t="shared" si="726"/>
        <v>-2.132359806964846E-2</v>
      </c>
      <c r="V2049" s="4">
        <f t="shared" si="727"/>
        <v>-3.1110362088952081E-2</v>
      </c>
      <c r="W2049" s="4">
        <f t="shared" si="728"/>
        <v>2.6663377764539413E-2</v>
      </c>
      <c r="X2049" s="4">
        <f t="shared" si="734"/>
        <v>3.0110369757013752E-2</v>
      </c>
      <c r="Y2049" s="4">
        <f t="shared" si="723"/>
        <v>-1.5583179603344068E-2</v>
      </c>
      <c r="Z2049" s="4">
        <f t="shared" si="724"/>
        <v>-9.3761856917143598E-3</v>
      </c>
      <c r="AA2049" s="4">
        <f t="shared" si="717"/>
        <v>4.771220544260716E-3</v>
      </c>
      <c r="AB2049" s="4">
        <f t="shared" si="718"/>
        <v>4.771220544260716E-3</v>
      </c>
      <c r="AC2049" s="2">
        <f t="shared" si="729"/>
        <v>8.0563585844915884E-3</v>
      </c>
      <c r="AD2049" s="3">
        <f t="shared" si="730"/>
        <v>4376.3164738154246</v>
      </c>
    </row>
    <row r="2050" spans="1:30" x14ac:dyDescent="0.3">
      <c r="A2050" s="1">
        <f t="shared" si="715"/>
        <v>8</v>
      </c>
      <c r="B2050" s="1">
        <f t="shared" si="737"/>
        <v>5</v>
      </c>
      <c r="C2050" s="5">
        <v>42055</v>
      </c>
      <c r="D2050" s="3">
        <v>4443.05</v>
      </c>
      <c r="E2050" s="3">
        <v>4406.75</v>
      </c>
      <c r="F2050" s="3">
        <f t="shared" si="721"/>
        <v>4403.0379999999996</v>
      </c>
      <c r="G2050" s="3">
        <f t="shared" si="731"/>
        <v>4338.6360000000004</v>
      </c>
      <c r="H2050" s="4">
        <f t="shared" si="716"/>
        <v>7.0695806303918331E-3</v>
      </c>
      <c r="I2050" s="4">
        <f t="shared" si="719"/>
        <v>-1.1582416486469818E-3</v>
      </c>
      <c r="J2050" s="4">
        <f t="shared" si="720"/>
        <v>8.2278222790388156E-3</v>
      </c>
      <c r="K2050" s="4">
        <f t="shared" si="722"/>
        <v>-4.2669078347907273E-3</v>
      </c>
      <c r="L2050" s="4">
        <f t="shared" si="732"/>
        <v>-1.9226710628976258E-2</v>
      </c>
      <c r="M2050" s="4">
        <f t="shared" si="725"/>
        <v>9.0873619532696806E-3</v>
      </c>
      <c r="N2050" s="4">
        <f t="shared" si="733"/>
        <v>2.4066088973585188E-2</v>
      </c>
      <c r="O2050" s="4">
        <f t="shared" si="735"/>
        <v>1.4494997805561299E-2</v>
      </c>
      <c r="P2050" s="4">
        <f t="shared" si="736"/>
        <v>4.8809332716440001E-2</v>
      </c>
      <c r="T2050" s="4"/>
      <c r="U2050" s="4">
        <f t="shared" si="726"/>
        <v>-1.4481420534649654E-2</v>
      </c>
      <c r="V2050" s="4">
        <f t="shared" si="727"/>
        <v>-2.4336606329303127E-2</v>
      </c>
      <c r="W2050" s="4">
        <f t="shared" si="728"/>
        <v>2.1867676179918426E-2</v>
      </c>
      <c r="X2050" s="4">
        <f t="shared" si="734"/>
        <v>3.0134990269601328E-2</v>
      </c>
      <c r="Y2050" s="4">
        <f t="shared" si="723"/>
        <v>-1.6682532425379388E-2</v>
      </c>
      <c r="Z2050" s="4">
        <f t="shared" si="724"/>
        <v>-1.0482470207857069E-2</v>
      </c>
      <c r="AA2050" s="4">
        <f t="shared" si="717"/>
        <v>7.0695806303918331E-3</v>
      </c>
      <c r="AB2050" s="4">
        <f t="shared" si="718"/>
        <v>7.0695806303918331E-3</v>
      </c>
      <c r="AC2050" s="2">
        <f t="shared" si="729"/>
        <v>1.001317055994945E-2</v>
      </c>
      <c r="AD2050" s="3">
        <f t="shared" si="730"/>
        <v>4398.5609825436168</v>
      </c>
    </row>
    <row r="2051" spans="1:30" x14ac:dyDescent="0.3">
      <c r="A2051" s="1">
        <f t="shared" ref="A2051:A2114" si="738">WEEKNUM(C2051,2)</f>
        <v>9</v>
      </c>
      <c r="B2051" s="1">
        <f t="shared" si="737"/>
        <v>1</v>
      </c>
      <c r="C2051" s="5">
        <v>42058</v>
      </c>
      <c r="D2051" s="3">
        <v>4449.49</v>
      </c>
      <c r="E2051" s="3">
        <v>4441.26</v>
      </c>
      <c r="F2051" s="3">
        <f t="shared" si="721"/>
        <v>4416.13</v>
      </c>
      <c r="G2051" s="3">
        <f t="shared" si="731"/>
        <v>4360.7169999999996</v>
      </c>
      <c r="H2051" s="4">
        <f t="shared" ref="H2051:H2114" si="739">(D2051-D2050)/D2050</f>
        <v>1.4494547664328783E-3</v>
      </c>
      <c r="I2051" s="4">
        <f t="shared" si="719"/>
        <v>-4.0287640247126718E-4</v>
      </c>
      <c r="J2051" s="4">
        <f t="shared" si="720"/>
        <v>1.8523311689041455E-3</v>
      </c>
      <c r="K2051" s="4">
        <f t="shared" si="722"/>
        <v>-7.9359899168364566E-3</v>
      </c>
      <c r="L2051" s="4">
        <f t="shared" si="732"/>
        <v>-2.0750760551122925E-2</v>
      </c>
      <c r="M2051" s="4">
        <f t="shared" si="725"/>
        <v>7.5541254446765994E-3</v>
      </c>
      <c r="N2051" s="4">
        <f t="shared" si="733"/>
        <v>2.0357432046152077E-2</v>
      </c>
      <c r="O2051" s="4">
        <f t="shared" si="735"/>
        <v>1.2453786838491708E-2</v>
      </c>
      <c r="P2051" s="4">
        <f t="shared" si="736"/>
        <v>5.032953440282513E-2</v>
      </c>
      <c r="T2051" s="4"/>
      <c r="U2051" s="4">
        <f t="shared" si="726"/>
        <v>-1.3283667750756898E-2</v>
      </c>
      <c r="V2051" s="4">
        <f t="shared" si="727"/>
        <v>-2.3150831073249292E-2</v>
      </c>
      <c r="W2051" s="4">
        <f t="shared" si="728"/>
        <v>1.4931467166054986E-2</v>
      </c>
      <c r="X2051" s="4">
        <f t="shared" si="734"/>
        <v>2.5741736239763793E-2</v>
      </c>
      <c r="Y2051" s="4">
        <f t="shared" si="723"/>
        <v>-2.0305865354282311E-2</v>
      </c>
      <c r="Z2051" s="4">
        <f t="shared" si="724"/>
        <v>-1.4128649155807449E-2</v>
      </c>
      <c r="AA2051" s="4">
        <f t="shared" ref="AA2051:AA2114" si="740">(D2051-D2050)/D2050</f>
        <v>1.4494547664328783E-3</v>
      </c>
      <c r="AB2051" s="4">
        <f t="shared" ref="AB2051:AB2114" si="741">(D2051-D2050)/D2050</f>
        <v>1.4494547664328783E-3</v>
      </c>
      <c r="AC2051" s="2">
        <f t="shared" si="729"/>
        <v>7.630689877773573E-3</v>
      </c>
      <c r="AD2051" s="3">
        <f t="shared" si="730"/>
        <v>4415.537321695745</v>
      </c>
    </row>
    <row r="2052" spans="1:30" x14ac:dyDescent="0.3">
      <c r="A2052" s="1">
        <f t="shared" si="738"/>
        <v>9</v>
      </c>
      <c r="B2052" s="1">
        <f t="shared" si="737"/>
        <v>2</v>
      </c>
      <c r="C2052" s="5">
        <v>42059</v>
      </c>
      <c r="D2052" s="3">
        <v>4451.03</v>
      </c>
      <c r="E2052" s="3">
        <v>4442.13</v>
      </c>
      <c r="F2052" s="3">
        <f t="shared" si="721"/>
        <v>4429.2679999999991</v>
      </c>
      <c r="G2052" s="3">
        <f t="shared" si="731"/>
        <v>4384.2110000000002</v>
      </c>
      <c r="H2052" s="4">
        <f t="shared" si="739"/>
        <v>3.4610708193522489E-4</v>
      </c>
      <c r="I2052" s="4">
        <f t="shared" ref="I2052:I2115" si="742">(E2052-D2051)/D2051</f>
        <v>-1.654122157820261E-3</v>
      </c>
      <c r="J2052" s="4">
        <f t="shared" ref="J2052:J2115" si="743">H2052-I2052</f>
        <v>2.0002292397554859E-3</v>
      </c>
      <c r="K2052" s="4">
        <f t="shared" si="722"/>
        <v>-5.7675149286773014E-3</v>
      </c>
      <c r="L2052" s="4">
        <f t="shared" si="732"/>
        <v>-1.63397003551717E-2</v>
      </c>
      <c r="M2052" s="4">
        <f t="shared" si="725"/>
        <v>4.913227196909428E-3</v>
      </c>
      <c r="N2052" s="4">
        <f t="shared" si="733"/>
        <v>1.524082668466447E-2</v>
      </c>
      <c r="O2052" s="4">
        <f t="shared" si="735"/>
        <v>1.0122825503310218E-2</v>
      </c>
      <c r="P2052" s="4">
        <f t="shared" si="736"/>
        <v>5.0693060893047676E-2</v>
      </c>
      <c r="T2052" s="4"/>
      <c r="U2052" s="4">
        <f t="shared" si="726"/>
        <v>-1.441738266632797E-2</v>
      </c>
      <c r="V2052" s="4">
        <f t="shared" si="727"/>
        <v>-2.4273208839664683E-2</v>
      </c>
      <c r="W2052" s="4">
        <f t="shared" si="728"/>
        <v>1.4979454272644674E-2</v>
      </c>
      <c r="X2052" s="4">
        <f t="shared" si="734"/>
        <v>2.0767642724825775E-2</v>
      </c>
      <c r="Y2052" s="4">
        <f t="shared" si="723"/>
        <v>-1.8164428707621406E-2</v>
      </c>
      <c r="Z2052" s="4">
        <f t="shared" si="724"/>
        <v>-1.1973710216263582E-2</v>
      </c>
      <c r="AA2052" s="4">
        <f t="shared" si="740"/>
        <v>3.4610708193522489E-4</v>
      </c>
      <c r="AB2052" s="4">
        <f t="shared" si="741"/>
        <v>3.4610708193522489E-4</v>
      </c>
      <c r="AC2052" s="2">
        <f t="shared" si="729"/>
        <v>5.3160247260003171E-3</v>
      </c>
      <c r="AD2052" s="3">
        <f t="shared" si="730"/>
        <v>4427.3682144638306</v>
      </c>
    </row>
    <row r="2053" spans="1:30" x14ac:dyDescent="0.3">
      <c r="A2053" s="1">
        <f t="shared" si="738"/>
        <v>9</v>
      </c>
      <c r="B2053" s="1">
        <f t="shared" si="737"/>
        <v>3</v>
      </c>
      <c r="C2053" s="5">
        <v>42060</v>
      </c>
      <c r="D2053" s="3">
        <v>4440.59</v>
      </c>
      <c r="E2053" s="3">
        <v>4441.08</v>
      </c>
      <c r="F2053" s="3">
        <f t="shared" si="721"/>
        <v>4439.2039999999997</v>
      </c>
      <c r="G2053" s="3">
        <f t="shared" si="731"/>
        <v>4400.1550000000007</v>
      </c>
      <c r="H2053" s="4">
        <f t="shared" si="739"/>
        <v>-2.3455245190438169E-3</v>
      </c>
      <c r="I2053" s="4">
        <f t="shared" si="742"/>
        <v>-2.2354376402764797E-3</v>
      </c>
      <c r="J2053" s="4">
        <f t="shared" si="743"/>
        <v>-1.1008687876733723E-4</v>
      </c>
      <c r="K2053" s="4">
        <f t="shared" si="722"/>
        <v>-2.7347602689713783E-3</v>
      </c>
      <c r="L2053" s="4">
        <f t="shared" si="732"/>
        <v>-1.2439318040493441E-2</v>
      </c>
      <c r="M2053" s="4">
        <f t="shared" si="725"/>
        <v>3.1221813640472981E-4</v>
      </c>
      <c r="N2053" s="4">
        <f t="shared" si="733"/>
        <v>9.189449008046191E-3</v>
      </c>
      <c r="O2053" s="4">
        <f t="shared" si="735"/>
        <v>8.7936512940845844E-3</v>
      </c>
      <c r="P2053" s="4">
        <f t="shared" si="736"/>
        <v>4.8228634556733832E-2</v>
      </c>
      <c r="T2053" s="4"/>
      <c r="U2053" s="4">
        <f t="shared" si="726"/>
        <v>-1.3506986023459715E-2</v>
      </c>
      <c r="V2053" s="4">
        <f t="shared" si="727"/>
        <v>-2.3371916163225086E-2</v>
      </c>
      <c r="W2053" s="4">
        <f t="shared" si="728"/>
        <v>1.1314283371784048E-2</v>
      </c>
      <c r="X2053" s="4">
        <f t="shared" si="734"/>
        <v>1.7907842643586275E-2</v>
      </c>
      <c r="Y2053" s="4">
        <f t="shared" si="723"/>
        <v>-1.5169488943921935E-2</v>
      </c>
      <c r="Z2053" s="4">
        <f t="shared" si="724"/>
        <v>-8.9598866093647672E-3</v>
      </c>
      <c r="AA2053" s="4">
        <f t="shared" si="740"/>
        <v>-2.3455245190438169E-3</v>
      </c>
      <c r="AB2053" s="4">
        <f t="shared" si="741"/>
        <v>-2.3455245190438169E-3</v>
      </c>
      <c r="AC2053" s="2">
        <f t="shared" si="729"/>
        <v>1.984989312406555E-3</v>
      </c>
      <c r="AD2053" s="3">
        <f t="shared" si="730"/>
        <v>4431.7754763092207</v>
      </c>
    </row>
    <row r="2054" spans="1:30" x14ac:dyDescent="0.3">
      <c r="A2054" s="1">
        <f t="shared" si="738"/>
        <v>9</v>
      </c>
      <c r="B2054" s="1">
        <f t="shared" si="737"/>
        <v>4</v>
      </c>
      <c r="C2054" s="5">
        <v>42061</v>
      </c>
      <c r="D2054" s="3">
        <v>4462.2700000000004</v>
      </c>
      <c r="E2054" s="3">
        <v>4443.55</v>
      </c>
      <c r="F2054" s="3">
        <f t="shared" ref="F2054:F2117" si="744">AVERAGE(D2050:D2054)</f>
        <v>4449.2860000000001</v>
      </c>
      <c r="G2054" s="3">
        <f t="shared" si="731"/>
        <v>4416.6540000000005</v>
      </c>
      <c r="H2054" s="4">
        <f t="shared" si="739"/>
        <v>4.8822341175385007E-3</v>
      </c>
      <c r="I2054" s="4">
        <f t="shared" si="742"/>
        <v>6.6657808984842918E-4</v>
      </c>
      <c r="J2054" s="4">
        <f t="shared" si="743"/>
        <v>4.2156560276900715E-3</v>
      </c>
      <c r="K2054" s="4">
        <f t="shared" ref="K2054:K2117" si="745">(SUM(D2050:D2053)/4-D2053)/D2053</f>
        <v>1.2273143884033019E-3</v>
      </c>
      <c r="L2054" s="4">
        <f t="shared" si="732"/>
        <v>-6.5316645861121679E-3</v>
      </c>
      <c r="M2054" s="4">
        <f t="shared" si="725"/>
        <v>2.9182210359146115E-3</v>
      </c>
      <c r="N2054" s="4">
        <f t="shared" si="733"/>
        <v>1.0328180563838593E-2</v>
      </c>
      <c r="O2054" s="4">
        <f t="shared" si="735"/>
        <v>7.3128699070203291E-3</v>
      </c>
      <c r="P2054" s="4">
        <f t="shared" si="736"/>
        <v>5.3346332159347518E-2</v>
      </c>
      <c r="T2054" s="4"/>
      <c r="U2054" s="4">
        <f t="shared" si="726"/>
        <v>-6.4698609869410307E-3</v>
      </c>
      <c r="V2054" s="4">
        <f t="shared" si="727"/>
        <v>-1.6405162377071573E-2</v>
      </c>
      <c r="W2054" s="4">
        <f t="shared" si="728"/>
        <v>1.1426019864637765E-2</v>
      </c>
      <c r="X2054" s="4">
        <f t="shared" si="734"/>
        <v>1.4886786608278911E-2</v>
      </c>
      <c r="Y2054" s="4">
        <f t="shared" ref="Y2054:Y2117" si="746">(SUM(D2050:D2053)*(0.99/4.01)-D2053)/D2053</f>
        <v>-1.1256816713696586E-2</v>
      </c>
      <c r="Z2054" s="4">
        <f t="shared" ref="Z2054:Z2117" si="747">(SUM(D2050:D2053)*(0.995/4.005)-D2053)/D2053</f>
        <v>-5.0225440035343216E-3</v>
      </c>
      <c r="AA2054" s="4">
        <f t="shared" si="740"/>
        <v>4.8822341175385007E-3</v>
      </c>
      <c r="AB2054" s="4">
        <f t="shared" si="741"/>
        <v>4.8822341175385007E-3</v>
      </c>
      <c r="AC2054" s="2">
        <f t="shared" si="729"/>
        <v>4.5559059538126346E-3</v>
      </c>
      <c r="AD2054" s="3">
        <f t="shared" si="730"/>
        <v>4441.9403175394809</v>
      </c>
    </row>
    <row r="2055" spans="1:30" x14ac:dyDescent="0.3">
      <c r="A2055" s="1">
        <f t="shared" si="738"/>
        <v>9</v>
      </c>
      <c r="B2055" s="1">
        <f t="shared" si="737"/>
        <v>5</v>
      </c>
      <c r="C2055" s="5">
        <v>42062</v>
      </c>
      <c r="D2055" s="3">
        <v>4440.67</v>
      </c>
      <c r="E2055" s="3">
        <v>4459.8599999999997</v>
      </c>
      <c r="F2055" s="3">
        <f t="shared" si="744"/>
        <v>4448.8100000000004</v>
      </c>
      <c r="G2055" s="3">
        <f t="shared" si="731"/>
        <v>4425.9240000000009</v>
      </c>
      <c r="H2055" s="4">
        <f t="shared" si="739"/>
        <v>-4.8405856212197741E-3</v>
      </c>
      <c r="I2055" s="4">
        <f t="shared" si="742"/>
        <v>-5.4008385866403507E-4</v>
      </c>
      <c r="J2055" s="4">
        <f t="shared" si="743"/>
        <v>-4.300501762555739E-3</v>
      </c>
      <c r="K2055" s="4">
        <f t="shared" si="745"/>
        <v>-2.5603560519646238E-3</v>
      </c>
      <c r="L2055" s="4">
        <f t="shared" si="732"/>
        <v>-8.5123590559164509E-3</v>
      </c>
      <c r="M2055" s="4">
        <f t="shared" ref="M2055:M2118" si="748">(D2055-F2055)/F2055</f>
        <v>-1.8297027744498702E-3</v>
      </c>
      <c r="N2055" s="4">
        <f t="shared" si="733"/>
        <v>3.3317336673650932E-3</v>
      </c>
      <c r="O2055" s="4">
        <f t="shared" si="735"/>
        <v>5.1537268024869024E-3</v>
      </c>
      <c r="P2055" s="4">
        <f t="shared" si="736"/>
        <v>4.8247519049732394E-2</v>
      </c>
      <c r="T2055" s="4"/>
      <c r="U2055" s="4">
        <f t="shared" ref="U2055:U2118" si="749">(D2050-D2054)/D2054</f>
        <v>-4.3072247981409129E-3</v>
      </c>
      <c r="V2055" s="4">
        <f t="shared" ref="V2055:V2118" si="750">(D2050*(1-0.01)-D2054)/D2054</f>
        <v>-1.4264152550159592E-2</v>
      </c>
      <c r="W2055" s="4">
        <f t="shared" ref="W2055:W2118" si="751">(D2055-D2050)/D2050</f>
        <v>-5.3566806585568678E-4</v>
      </c>
      <c r="X2055" s="4">
        <f t="shared" si="734"/>
        <v>1.0395549618241053E-2</v>
      </c>
      <c r="Y2055" s="4">
        <f t="shared" si="746"/>
        <v>-1.499725934308725E-2</v>
      </c>
      <c r="Z2055" s="4">
        <f t="shared" si="747"/>
        <v>-8.7865710578825095E-3</v>
      </c>
      <c r="AA2055" s="4">
        <f t="shared" si="740"/>
        <v>-4.8405856212197741E-3</v>
      </c>
      <c r="AB2055" s="4">
        <f t="shared" si="741"/>
        <v>-4.8405856212197741E-3</v>
      </c>
      <c r="AC2055" s="2">
        <f t="shared" si="729"/>
        <v>-1.9070959104245774E-4</v>
      </c>
      <c r="AD2055" s="3">
        <f t="shared" si="730"/>
        <v>4441.5168783596546</v>
      </c>
    </row>
    <row r="2056" spans="1:30" x14ac:dyDescent="0.3">
      <c r="A2056" s="1">
        <f t="shared" si="738"/>
        <v>10</v>
      </c>
      <c r="B2056" s="1">
        <f t="shared" si="737"/>
        <v>1</v>
      </c>
      <c r="C2056" s="5">
        <v>42065</v>
      </c>
      <c r="D2056" s="3">
        <v>4483.05</v>
      </c>
      <c r="E2056" s="3">
        <v>4452.8</v>
      </c>
      <c r="F2056" s="3">
        <f t="shared" si="744"/>
        <v>4455.521999999999</v>
      </c>
      <c r="G2056" s="3">
        <f t="shared" si="731"/>
        <v>4435.826</v>
      </c>
      <c r="H2056" s="4">
        <f t="shared" si="739"/>
        <v>9.5436049064668415E-3</v>
      </c>
      <c r="I2056" s="4">
        <f t="shared" si="742"/>
        <v>2.7315697856404799E-3</v>
      </c>
      <c r="J2056" s="4">
        <f t="shared" si="743"/>
        <v>6.8120351208263621E-3</v>
      </c>
      <c r="K2056" s="4">
        <f t="shared" si="745"/>
        <v>1.7947742119993931E-3</v>
      </c>
      <c r="L2056" s="4">
        <f t="shared" si="732"/>
        <v>-2.2724298610594519E-3</v>
      </c>
      <c r="M2056" s="4">
        <f t="shared" si="748"/>
        <v>6.178400645311854E-3</v>
      </c>
      <c r="N2056" s="4">
        <f t="shared" si="733"/>
        <v>1.0646044276759314E-2</v>
      </c>
      <c r="O2056" s="4">
        <f t="shared" si="735"/>
        <v>4.3934375034851278E-3</v>
      </c>
      <c r="P2056" s="4">
        <f t="shared" si="736"/>
        <v>5.8251579215727115E-2</v>
      </c>
      <c r="T2056" s="4"/>
      <c r="U2056" s="4">
        <f t="shared" si="749"/>
        <v>1.986186769113604E-3</v>
      </c>
      <c r="V2056" s="4">
        <f t="shared" si="750"/>
        <v>-8.0336750985774627E-3</v>
      </c>
      <c r="W2056" s="4">
        <f t="shared" si="751"/>
        <v>7.5424374478873764E-3</v>
      </c>
      <c r="X2056" s="4">
        <f t="shared" si="734"/>
        <v>8.920027263689909E-3</v>
      </c>
      <c r="Y2056" s="4">
        <f t="shared" si="746"/>
        <v>-1.069643244899814E-2</v>
      </c>
      <c r="Z2056" s="4">
        <f t="shared" si="747"/>
        <v>-4.4586263760905461E-3</v>
      </c>
      <c r="AA2056" s="4">
        <f t="shared" si="740"/>
        <v>9.5436049064668415E-3</v>
      </c>
      <c r="AB2056" s="4">
        <f t="shared" si="741"/>
        <v>9.5436049064668415E-3</v>
      </c>
      <c r="AC2056" s="2">
        <f t="shared" ref="AC2056:AC2119" si="752">(D2056-AD2056)/D2056</f>
        <v>6.1763191934576678E-3</v>
      </c>
      <c r="AD2056" s="3">
        <f t="shared" si="730"/>
        <v>4455.3612522397698</v>
      </c>
    </row>
    <row r="2057" spans="1:30" x14ac:dyDescent="0.3">
      <c r="A2057" s="1">
        <f t="shared" si="738"/>
        <v>10</v>
      </c>
      <c r="B2057" s="1">
        <f t="shared" si="737"/>
        <v>2</v>
      </c>
      <c r="C2057" s="5">
        <v>42066</v>
      </c>
      <c r="D2057" s="3">
        <v>4458.78</v>
      </c>
      <c r="E2057" s="3">
        <v>4466.53</v>
      </c>
      <c r="F2057" s="3">
        <f t="shared" si="744"/>
        <v>4457.0720000000001</v>
      </c>
      <c r="G2057" s="3">
        <f t="shared" si="731"/>
        <v>4443.17</v>
      </c>
      <c r="H2057" s="4">
        <f t="shared" si="739"/>
        <v>-5.4137250309500085E-3</v>
      </c>
      <c r="I2057" s="4">
        <f t="shared" si="742"/>
        <v>-3.6849912447999545E-3</v>
      </c>
      <c r="J2057" s="4">
        <f t="shared" si="743"/>
        <v>-1.728733786150054E-3</v>
      </c>
      <c r="K2057" s="4">
        <f t="shared" si="745"/>
        <v>-5.8899633062311921E-3</v>
      </c>
      <c r="L2057" s="4">
        <f t="shared" si="732"/>
        <v>-9.2826188519968354E-3</v>
      </c>
      <c r="M2057" s="4">
        <f t="shared" si="748"/>
        <v>3.8321122028085454E-4</v>
      </c>
      <c r="N2057" s="4">
        <f t="shared" si="733"/>
        <v>3.5132574265669945E-3</v>
      </c>
      <c r="O2057" s="4">
        <f t="shared" si="735"/>
        <v>3.1178932353693261E-3</v>
      </c>
      <c r="P2057" s="4">
        <f t="shared" si="736"/>
        <v>5.2522496152284555E-2</v>
      </c>
      <c r="T2057" s="4"/>
      <c r="U2057" s="4">
        <f t="shared" si="749"/>
        <v>-7.1424588171000629E-3</v>
      </c>
      <c r="V2057" s="4">
        <f t="shared" si="750"/>
        <v>-1.7071034228929045E-2</v>
      </c>
      <c r="W2057" s="4">
        <f t="shared" si="751"/>
        <v>1.7411700213209079E-3</v>
      </c>
      <c r="X2057" s="4">
        <f t="shared" si="734"/>
        <v>6.2773352165642277E-3</v>
      </c>
      <c r="Y2057" s="4">
        <f t="shared" si="746"/>
        <v>-1.8285350297425309E-2</v>
      </c>
      <c r="Z2057" s="4">
        <f t="shared" si="747"/>
        <v>-1.2095394246891376E-2</v>
      </c>
      <c r="AA2057" s="4">
        <f t="shared" si="740"/>
        <v>-5.4137250309500085E-3</v>
      </c>
      <c r="AB2057" s="4">
        <f t="shared" si="741"/>
        <v>-5.4137250309500085E-3</v>
      </c>
      <c r="AC2057" s="2">
        <f t="shared" si="752"/>
        <v>5.1116340646700331E-4</v>
      </c>
      <c r="AD2057" s="3">
        <f t="shared" ref="AD2057:AD2120" si="753">D2057*(2/(5+1))+AD2056*(1-(2/(5+1)))</f>
        <v>4456.5008348265128</v>
      </c>
    </row>
    <row r="2058" spans="1:30" x14ac:dyDescent="0.3">
      <c r="A2058" s="1">
        <f t="shared" si="738"/>
        <v>10</v>
      </c>
      <c r="B2058" s="1">
        <f t="shared" si="737"/>
        <v>3</v>
      </c>
      <c r="C2058" s="5">
        <v>42067</v>
      </c>
      <c r="D2058" s="3">
        <v>4445.3599999999997</v>
      </c>
      <c r="E2058" s="3">
        <v>4442.41</v>
      </c>
      <c r="F2058" s="3">
        <f t="shared" si="744"/>
        <v>4458.0259999999998</v>
      </c>
      <c r="G2058" s="3">
        <f t="shared" si="731"/>
        <v>4448.6149999999998</v>
      </c>
      <c r="H2058" s="4">
        <f t="shared" si="739"/>
        <v>-3.0097919161743958E-3</v>
      </c>
      <c r="I2058" s="4">
        <f t="shared" si="742"/>
        <v>-3.6714078739027026E-3</v>
      </c>
      <c r="J2058" s="4">
        <f t="shared" si="743"/>
        <v>6.6161595772830676E-4</v>
      </c>
      <c r="K2058" s="4">
        <f t="shared" si="745"/>
        <v>5.4106728746436557E-4</v>
      </c>
      <c r="L2058" s="4">
        <f t="shared" si="732"/>
        <v>-2.1986582278859432E-3</v>
      </c>
      <c r="M2058" s="4">
        <f t="shared" si="748"/>
        <v>-2.8411678173254637E-3</v>
      </c>
      <c r="N2058" s="4">
        <f t="shared" si="733"/>
        <v>-7.3168840189589556E-4</v>
      </c>
      <c r="O2058" s="4">
        <f t="shared" si="735"/>
        <v>2.1170388899886755E-3</v>
      </c>
      <c r="P2058" s="4">
        <f t="shared" si="736"/>
        <v>4.9354622451773709E-2</v>
      </c>
      <c r="T2058" s="4"/>
      <c r="U2058" s="4">
        <f t="shared" si="749"/>
        <v>-4.0795912783316516E-3</v>
      </c>
      <c r="V2058" s="4">
        <f t="shared" si="750"/>
        <v>-1.4038795365548277E-2</v>
      </c>
      <c r="W2058" s="4">
        <f t="shared" si="751"/>
        <v>1.074181583978599E-3</v>
      </c>
      <c r="X2058" s="4">
        <f t="shared" si="734"/>
        <v>4.2399493242482478E-3</v>
      </c>
      <c r="Y2058" s="4">
        <f t="shared" si="746"/>
        <v>-1.1934507117616167E-2</v>
      </c>
      <c r="Z2058" s="4">
        <f t="shared" si="747"/>
        <v>-5.7045074147046146E-3</v>
      </c>
      <c r="AA2058" s="4">
        <f t="shared" si="740"/>
        <v>-3.0097919161743958E-3</v>
      </c>
      <c r="AB2058" s="4">
        <f t="shared" si="741"/>
        <v>-3.0097919161743958E-3</v>
      </c>
      <c r="AC2058" s="2">
        <f t="shared" si="752"/>
        <v>-1.6707810430820944E-3</v>
      </c>
      <c r="AD2058" s="3">
        <f t="shared" si="753"/>
        <v>4452.7872232176751</v>
      </c>
    </row>
    <row r="2059" spans="1:30" x14ac:dyDescent="0.3">
      <c r="A2059" s="1">
        <f t="shared" si="738"/>
        <v>10</v>
      </c>
      <c r="B2059" s="1">
        <f t="shared" si="737"/>
        <v>4</v>
      </c>
      <c r="C2059" s="5">
        <v>42068</v>
      </c>
      <c r="D2059" s="3">
        <v>4452.0600000000004</v>
      </c>
      <c r="E2059" s="3">
        <v>4454.8900000000003</v>
      </c>
      <c r="F2059" s="3">
        <f t="shared" si="744"/>
        <v>4455.9840000000004</v>
      </c>
      <c r="G2059" s="3">
        <f t="shared" ref="G2059:G2122" si="754">AVERAGE(D2050:D2059)</f>
        <v>4452.6350000000002</v>
      </c>
      <c r="H2059" s="4">
        <f t="shared" si="739"/>
        <v>1.5071895189592583E-3</v>
      </c>
      <c r="I2059" s="4">
        <f t="shared" si="742"/>
        <v>2.1438083754747998E-3</v>
      </c>
      <c r="J2059" s="4">
        <f t="shared" si="743"/>
        <v>-6.3661885651554147E-4</v>
      </c>
      <c r="K2059" s="4">
        <f t="shared" si="745"/>
        <v>2.6105872190329859E-3</v>
      </c>
      <c r="L2059" s="4">
        <f t="shared" ref="L2059:L2122" si="755">(SUM(D2050:D2058)/9-D2058)/D2058</f>
        <v>1.6509099125581314E-3</v>
      </c>
      <c r="M2059" s="4">
        <f t="shared" si="748"/>
        <v>-8.8061357491408805E-4</v>
      </c>
      <c r="N2059" s="4">
        <f t="shared" ref="N2059:N2122" si="756">(D2059-G2059)/G2059</f>
        <v>-1.2913701662045464E-4</v>
      </c>
      <c r="O2059" s="4">
        <f t="shared" si="735"/>
        <v>7.5223604353943116E-4</v>
      </c>
      <c r="P2059" s="4">
        <f t="shared" si="736"/>
        <v>5.0936198740404476E-2</v>
      </c>
      <c r="T2059" s="4"/>
      <c r="U2059" s="4">
        <f t="shared" si="749"/>
        <v>3.8039663829252898E-3</v>
      </c>
      <c r="V2059" s="4">
        <f t="shared" si="750"/>
        <v>-6.2340732809039387E-3</v>
      </c>
      <c r="W2059" s="4">
        <f t="shared" si="751"/>
        <v>-2.2880731107709834E-3</v>
      </c>
      <c r="X2059" s="4">
        <f t="shared" ref="X2059:X2122" si="757">(F2059-F2054)/F2054</f>
        <v>1.5054100815277598E-3</v>
      </c>
      <c r="Y2059" s="4">
        <f t="shared" si="746"/>
        <v>-9.8907916739723913E-3</v>
      </c>
      <c r="Z2059" s="4">
        <f t="shared" si="747"/>
        <v>-3.6479058347686387E-3</v>
      </c>
      <c r="AA2059" s="4">
        <f t="shared" si="740"/>
        <v>1.5071895189592583E-3</v>
      </c>
      <c r="AB2059" s="4">
        <f t="shared" si="741"/>
        <v>1.5071895189592583E-3</v>
      </c>
      <c r="AC2059" s="2">
        <f t="shared" si="752"/>
        <v>-1.0889688783383218E-4</v>
      </c>
      <c r="AD2059" s="3">
        <f t="shared" si="753"/>
        <v>4452.5448154784499</v>
      </c>
    </row>
    <row r="2060" spans="1:30" x14ac:dyDescent="0.3">
      <c r="A2060" s="1">
        <f t="shared" si="738"/>
        <v>10</v>
      </c>
      <c r="B2060" s="1">
        <f t="shared" si="737"/>
        <v>5</v>
      </c>
      <c r="C2060" s="5">
        <v>42069</v>
      </c>
      <c r="D2060" s="3">
        <v>4399.2299999999996</v>
      </c>
      <c r="E2060" s="3">
        <v>4442.1899999999996</v>
      </c>
      <c r="F2060" s="3">
        <f t="shared" si="744"/>
        <v>4447.6959999999999</v>
      </c>
      <c r="G2060" s="3">
        <f t="shared" si="754"/>
        <v>4448.2529999999997</v>
      </c>
      <c r="H2060" s="4">
        <f t="shared" si="739"/>
        <v>-1.1866416894651202E-2</v>
      </c>
      <c r="I2060" s="4">
        <f t="shared" si="742"/>
        <v>-2.2169512540264058E-3</v>
      </c>
      <c r="J2060" s="4">
        <f t="shared" si="743"/>
        <v>-9.6494656406247957E-3</v>
      </c>
      <c r="K2060" s="4">
        <f t="shared" si="745"/>
        <v>1.741328733215545E-3</v>
      </c>
      <c r="L2060" s="4">
        <f t="shared" si="755"/>
        <v>3.6836880006096452E-4</v>
      </c>
      <c r="M2060" s="4">
        <f t="shared" si="748"/>
        <v>-1.0896877844169284E-2</v>
      </c>
      <c r="N2060" s="4">
        <f t="shared" si="756"/>
        <v>-1.102073106003641E-2</v>
      </c>
      <c r="O2060" s="4">
        <f t="shared" ref="O2060:O2123" si="758">(F2060-G2060)/D2060</f>
        <v>-1.2661306637747722E-4</v>
      </c>
      <c r="P2060" s="4">
        <f t="shared" si="736"/>
        <v>3.8465351676470826E-2</v>
      </c>
      <c r="T2060" s="4"/>
      <c r="U2060" s="4">
        <f t="shared" si="749"/>
        <v>-2.5583662394487779E-3</v>
      </c>
      <c r="V2060" s="4">
        <f t="shared" si="750"/>
        <v>-1.2532782577054393E-2</v>
      </c>
      <c r="W2060" s="4">
        <f t="shared" si="751"/>
        <v>-9.3319251374230708E-3</v>
      </c>
      <c r="X2060" s="4">
        <f t="shared" si="757"/>
        <v>-2.5040404063119965E-4</v>
      </c>
      <c r="Y2060" s="4">
        <f t="shared" si="746"/>
        <v>-1.0749211525303419E-2</v>
      </c>
      <c r="Z2060" s="4">
        <f t="shared" si="747"/>
        <v>-4.5117382376534988E-3</v>
      </c>
      <c r="AA2060" s="4">
        <f t="shared" si="740"/>
        <v>-1.1866416894651202E-2</v>
      </c>
      <c r="AB2060" s="4">
        <f t="shared" si="741"/>
        <v>-1.1866416894651202E-2</v>
      </c>
      <c r="AC2060" s="2">
        <f t="shared" si="752"/>
        <v>-8.0794162430622828E-3</v>
      </c>
      <c r="AD2060" s="3">
        <f t="shared" si="753"/>
        <v>4434.7732103189664</v>
      </c>
    </row>
    <row r="2061" spans="1:30" x14ac:dyDescent="0.3">
      <c r="A2061" s="1">
        <f t="shared" si="738"/>
        <v>11</v>
      </c>
      <c r="B2061" s="1">
        <f t="shared" si="737"/>
        <v>1</v>
      </c>
      <c r="C2061" s="5">
        <v>42072</v>
      </c>
      <c r="D2061" s="3">
        <v>4412.99</v>
      </c>
      <c r="E2061" s="3">
        <v>4406.87</v>
      </c>
      <c r="F2061" s="3">
        <f t="shared" si="744"/>
        <v>4433.6839999999993</v>
      </c>
      <c r="G2061" s="3">
        <f t="shared" si="754"/>
        <v>4444.6029999999992</v>
      </c>
      <c r="H2061" s="4">
        <f t="shared" si="739"/>
        <v>3.1278200957895403E-3</v>
      </c>
      <c r="I2061" s="4">
        <f t="shared" si="742"/>
        <v>1.7366675531855183E-3</v>
      </c>
      <c r="J2061" s="4">
        <f t="shared" si="743"/>
        <v>1.3911525426040219E-3</v>
      </c>
      <c r="K2061" s="4">
        <f t="shared" si="745"/>
        <v>9.0078263696147989E-3</v>
      </c>
      <c r="L2061" s="4">
        <f t="shared" si="755"/>
        <v>1.1112298187536361E-2</v>
      </c>
      <c r="M2061" s="4">
        <f t="shared" si="748"/>
        <v>-4.6674503640763551E-3</v>
      </c>
      <c r="N2061" s="4">
        <f t="shared" si="756"/>
        <v>-7.1126712554528222E-3</v>
      </c>
      <c r="O2061" s="4">
        <f t="shared" si="758"/>
        <v>-2.4742861415955782E-3</v>
      </c>
      <c r="P2061" s="4">
        <f t="shared" si="736"/>
        <v>4.1713484472225643E-2</v>
      </c>
      <c r="T2061" s="4"/>
      <c r="U2061" s="4">
        <f t="shared" si="749"/>
        <v>1.9053334333508507E-2</v>
      </c>
      <c r="V2061" s="4">
        <f t="shared" si="750"/>
        <v>8.862800990173416E-3</v>
      </c>
      <c r="W2061" s="4">
        <f t="shared" si="751"/>
        <v>-1.5627753426796578E-2</v>
      </c>
      <c r="X2061" s="4">
        <f t="shared" si="757"/>
        <v>-4.9013336708919279E-3</v>
      </c>
      <c r="Y2061" s="4">
        <f t="shared" si="746"/>
        <v>-3.5733185975874559E-3</v>
      </c>
      <c r="Z2061" s="4">
        <f t="shared" si="747"/>
        <v>2.7094004871578256E-3</v>
      </c>
      <c r="AA2061" s="4">
        <f t="shared" si="740"/>
        <v>3.1278200957895403E-3</v>
      </c>
      <c r="AB2061" s="4">
        <f t="shared" si="741"/>
        <v>3.1278200957895403E-3</v>
      </c>
      <c r="AC2061" s="2">
        <f t="shared" si="752"/>
        <v>-3.2907711580231194E-3</v>
      </c>
      <c r="AD2061" s="3">
        <f t="shared" si="753"/>
        <v>4427.5121402126442</v>
      </c>
    </row>
    <row r="2062" spans="1:30" x14ac:dyDescent="0.3">
      <c r="A2062" s="1">
        <f t="shared" si="738"/>
        <v>11</v>
      </c>
      <c r="B2062" s="1">
        <f t="shared" si="737"/>
        <v>2</v>
      </c>
      <c r="C2062" s="5">
        <v>42073</v>
      </c>
      <c r="D2062" s="3">
        <v>4329.08</v>
      </c>
      <c r="E2062" s="3">
        <v>4376.03</v>
      </c>
      <c r="F2062" s="3">
        <f t="shared" si="744"/>
        <v>4407.7440000000006</v>
      </c>
      <c r="G2062" s="3">
        <f t="shared" si="754"/>
        <v>4432.4080000000004</v>
      </c>
      <c r="H2062" s="4">
        <f t="shared" si="739"/>
        <v>-1.90143190897781E-2</v>
      </c>
      <c r="I2062" s="4">
        <f t="shared" si="742"/>
        <v>-8.3752739072601654E-3</v>
      </c>
      <c r="J2062" s="4">
        <f t="shared" si="743"/>
        <v>-1.0639045182517935E-2</v>
      </c>
      <c r="K2062" s="4">
        <f t="shared" si="745"/>
        <v>3.2676258047265173E-3</v>
      </c>
      <c r="L2062" s="4">
        <f t="shared" si="755"/>
        <v>7.0018035139188866E-3</v>
      </c>
      <c r="M2062" s="4">
        <f t="shared" si="748"/>
        <v>-1.7846771500341366E-2</v>
      </c>
      <c r="N2062" s="4">
        <f t="shared" si="756"/>
        <v>-2.3311933377974325E-2</v>
      </c>
      <c r="O2062" s="4">
        <f t="shared" si="758"/>
        <v>-5.6972844114684318E-3</v>
      </c>
      <c r="P2062" s="4">
        <f t="shared" si="736"/>
        <v>2.1906011878346142E-2</v>
      </c>
      <c r="T2062" s="4"/>
      <c r="U2062" s="4">
        <f t="shared" si="749"/>
        <v>1.0376184854259802E-2</v>
      </c>
      <c r="V2062" s="4">
        <f t="shared" si="750"/>
        <v>2.7242300571714886E-4</v>
      </c>
      <c r="W2062" s="4">
        <f t="shared" si="751"/>
        <v>-2.9088674480463227E-2</v>
      </c>
      <c r="X2062" s="4">
        <f t="shared" si="757"/>
        <v>-1.1067355429752878E-2</v>
      </c>
      <c r="Y2062" s="4">
        <f t="shared" si="746"/>
        <v>-9.2419455893473865E-3</v>
      </c>
      <c r="Z2062" s="4">
        <f t="shared" si="747"/>
        <v>-2.994968613530245E-3</v>
      </c>
      <c r="AA2062" s="4">
        <f t="shared" si="740"/>
        <v>-1.90143190897781E-2</v>
      </c>
      <c r="AB2062" s="4">
        <f t="shared" si="741"/>
        <v>-1.90143190897781E-2</v>
      </c>
      <c r="AC2062" s="2">
        <f t="shared" si="752"/>
        <v>-1.5158284625931962E-2</v>
      </c>
      <c r="AD2062" s="3">
        <f t="shared" si="753"/>
        <v>4394.7014268084295</v>
      </c>
    </row>
    <row r="2063" spans="1:30" x14ac:dyDescent="0.3">
      <c r="A2063" s="1">
        <f t="shared" si="738"/>
        <v>11</v>
      </c>
      <c r="B2063" s="1">
        <f t="shared" si="737"/>
        <v>3</v>
      </c>
      <c r="C2063" s="5">
        <v>42074</v>
      </c>
      <c r="D2063" s="3">
        <v>4305.38</v>
      </c>
      <c r="E2063" s="3">
        <v>4336.05</v>
      </c>
      <c r="F2063" s="3">
        <f t="shared" si="744"/>
        <v>4379.7480000000005</v>
      </c>
      <c r="G2063" s="3">
        <f t="shared" si="754"/>
        <v>4418.8870000000006</v>
      </c>
      <c r="H2063" s="4">
        <f t="shared" si="739"/>
        <v>-5.4746043039167252E-3</v>
      </c>
      <c r="I2063" s="4">
        <f t="shared" si="742"/>
        <v>1.6100418564684077E-3</v>
      </c>
      <c r="J2063" s="4">
        <f t="shared" si="743"/>
        <v>-7.0846461603851331E-3</v>
      </c>
      <c r="K2063" s="4">
        <f t="shared" si="745"/>
        <v>1.5998780341319685E-2</v>
      </c>
      <c r="L2063" s="4">
        <f t="shared" si="755"/>
        <v>2.3658349785379191E-2</v>
      </c>
      <c r="M2063" s="4">
        <f t="shared" si="748"/>
        <v>-1.6979972363706859E-2</v>
      </c>
      <c r="N2063" s="4">
        <f t="shared" si="756"/>
        <v>-2.5686784930232544E-2</v>
      </c>
      <c r="O2063" s="4">
        <f t="shared" si="758"/>
        <v>-9.0907190538349978E-3</v>
      </c>
      <c r="P2063" s="4">
        <f t="shared" si="736"/>
        <v>1.6311480827518571E-2</v>
      </c>
      <c r="T2063" s="4"/>
      <c r="U2063" s="4">
        <f t="shared" si="749"/>
        <v>2.6860210483520691E-2</v>
      </c>
      <c r="V2063" s="4">
        <f t="shared" si="750"/>
        <v>1.6591608378685521E-2</v>
      </c>
      <c r="W2063" s="4">
        <f t="shared" si="751"/>
        <v>-3.1489013263267668E-2</v>
      </c>
      <c r="X2063" s="4">
        <f t="shared" si="757"/>
        <v>-1.7558892657871295E-2</v>
      </c>
      <c r="Y2063" s="4">
        <f t="shared" si="746"/>
        <v>3.3304663719766312E-3</v>
      </c>
      <c r="Z2063" s="4">
        <f t="shared" si="747"/>
        <v>9.6567155451815611E-3</v>
      </c>
      <c r="AA2063" s="4">
        <f t="shared" si="740"/>
        <v>-5.4746043039167252E-3</v>
      </c>
      <c r="AB2063" s="4">
        <f t="shared" si="741"/>
        <v>-5.4746043039167252E-3</v>
      </c>
      <c r="AC2063" s="2">
        <f t="shared" si="752"/>
        <v>-1.3830978420554408E-2</v>
      </c>
      <c r="AD2063" s="3">
        <f t="shared" si="753"/>
        <v>4364.9276178722866</v>
      </c>
    </row>
    <row r="2064" spans="1:30" x14ac:dyDescent="0.3">
      <c r="A2064" s="1">
        <f t="shared" si="738"/>
        <v>11</v>
      </c>
      <c r="B2064" s="1">
        <f t="shared" si="737"/>
        <v>4</v>
      </c>
      <c r="C2064" s="5">
        <v>42075</v>
      </c>
      <c r="D2064" s="3">
        <v>4336.2299999999996</v>
      </c>
      <c r="E2064" s="3">
        <v>4302.7299999999996</v>
      </c>
      <c r="F2064" s="3">
        <f t="shared" si="744"/>
        <v>4356.5820000000003</v>
      </c>
      <c r="G2064" s="3">
        <f t="shared" si="754"/>
        <v>4406.2830000000004</v>
      </c>
      <c r="H2064" s="4">
        <f t="shared" si="739"/>
        <v>7.1654534559085267E-3</v>
      </c>
      <c r="I2064" s="4">
        <f t="shared" si="742"/>
        <v>-6.1550896784965455E-4</v>
      </c>
      <c r="J2064" s="4">
        <f t="shared" si="743"/>
        <v>7.7809624237581811E-3</v>
      </c>
      <c r="K2064" s="4">
        <f t="shared" si="745"/>
        <v>1.3074339547264112E-2</v>
      </c>
      <c r="L2064" s="4">
        <f t="shared" si="755"/>
        <v>2.5244384158115311E-2</v>
      </c>
      <c r="M2064" s="4">
        <f t="shared" si="748"/>
        <v>-4.6715521479914228E-3</v>
      </c>
      <c r="N2064" s="4">
        <f t="shared" si="756"/>
        <v>-1.5898434122365902E-2</v>
      </c>
      <c r="O2064" s="4">
        <f t="shared" si="758"/>
        <v>-1.1461799766156322E-2</v>
      </c>
      <c r="P2064" s="4">
        <f t="shared" si="736"/>
        <v>2.3593813440093626E-2</v>
      </c>
      <c r="T2064" s="4"/>
      <c r="U2064" s="4">
        <f t="shared" si="749"/>
        <v>3.4069002039309022E-2</v>
      </c>
      <c r="V2064" s="4">
        <f t="shared" si="750"/>
        <v>2.3728312018915974E-2</v>
      </c>
      <c r="W2064" s="4">
        <f t="shared" si="751"/>
        <v>-2.6017169579924983E-2</v>
      </c>
      <c r="X2064" s="4">
        <f t="shared" si="757"/>
        <v>-2.2307530727219853E-2</v>
      </c>
      <c r="Y2064" s="4">
        <f t="shared" si="746"/>
        <v>4.4248992697397302E-4</v>
      </c>
      <c r="Z2064" s="4">
        <f t="shared" si="747"/>
        <v>6.7505296874184719E-3</v>
      </c>
      <c r="AA2064" s="4">
        <f t="shared" si="740"/>
        <v>7.1654534559085267E-3</v>
      </c>
      <c r="AB2064" s="4">
        <f t="shared" si="741"/>
        <v>7.1654534559085267E-3</v>
      </c>
      <c r="AC2064" s="2">
        <f t="shared" si="752"/>
        <v>-4.4120688358762553E-3</v>
      </c>
      <c r="AD2064" s="3">
        <f t="shared" si="753"/>
        <v>4355.3617452481913</v>
      </c>
    </row>
    <row r="2065" spans="1:30" x14ac:dyDescent="0.3">
      <c r="A2065" s="1">
        <f t="shared" si="738"/>
        <v>11</v>
      </c>
      <c r="B2065" s="1">
        <f t="shared" si="737"/>
        <v>5</v>
      </c>
      <c r="C2065" s="5">
        <v>42076</v>
      </c>
      <c r="D2065" s="3">
        <v>4314.8999999999996</v>
      </c>
      <c r="E2065" s="3">
        <v>4328.09</v>
      </c>
      <c r="F2065" s="3">
        <f t="shared" si="744"/>
        <v>4339.7160000000003</v>
      </c>
      <c r="G2065" s="3">
        <f t="shared" si="754"/>
        <v>4393.7060000000001</v>
      </c>
      <c r="H2065" s="4">
        <f t="shared" si="739"/>
        <v>-4.9190195169536511E-3</v>
      </c>
      <c r="I2065" s="4">
        <f t="shared" si="742"/>
        <v>-1.8772066979840596E-3</v>
      </c>
      <c r="J2065" s="4">
        <f t="shared" si="743"/>
        <v>-3.0418128189695914E-3</v>
      </c>
      <c r="K2065" s="4">
        <f t="shared" si="745"/>
        <v>2.2346600618510805E-3</v>
      </c>
      <c r="L2065" s="4">
        <f t="shared" si="755"/>
        <v>1.5274148793358021E-2</v>
      </c>
      <c r="M2065" s="4">
        <f t="shared" si="748"/>
        <v>-5.7183465461796831E-3</v>
      </c>
      <c r="N2065" s="4">
        <f t="shared" si="756"/>
        <v>-1.7936111337445083E-2</v>
      </c>
      <c r="O2065" s="4">
        <f t="shared" si="758"/>
        <v>-1.2512456835616071E-2</v>
      </c>
      <c r="P2065" s="4">
        <f t="shared" si="736"/>
        <v>1.8558735494348791E-2</v>
      </c>
      <c r="T2065" s="4"/>
      <c r="U2065" s="4">
        <f t="shared" si="749"/>
        <v>1.4528749628133195E-2</v>
      </c>
      <c r="V2065" s="4">
        <f t="shared" si="750"/>
        <v>4.3834621318518891E-3</v>
      </c>
      <c r="W2065" s="4">
        <f t="shared" si="751"/>
        <v>-1.9169263712058685E-2</v>
      </c>
      <c r="X2065" s="4">
        <f t="shared" si="757"/>
        <v>-2.4277738406581647E-2</v>
      </c>
      <c r="Y2065" s="4">
        <f t="shared" si="746"/>
        <v>-1.0262031460117189E-2</v>
      </c>
      <c r="Z2065" s="4">
        <f t="shared" si="747"/>
        <v>-4.0214863804825304E-3</v>
      </c>
      <c r="AA2065" s="4">
        <f t="shared" si="740"/>
        <v>-4.9190195169536511E-3</v>
      </c>
      <c r="AB2065" s="4">
        <f t="shared" si="741"/>
        <v>-4.9190195169536511E-3</v>
      </c>
      <c r="AC2065" s="2">
        <f t="shared" si="752"/>
        <v>-6.2514767044724914E-3</v>
      </c>
      <c r="AD2065" s="3">
        <f t="shared" si="753"/>
        <v>4341.874496832128</v>
      </c>
    </row>
    <row r="2066" spans="1:30" x14ac:dyDescent="0.3">
      <c r="A2066" s="1">
        <f t="shared" si="738"/>
        <v>12</v>
      </c>
      <c r="B2066" s="1">
        <f t="shared" si="737"/>
        <v>1</v>
      </c>
      <c r="C2066" s="5">
        <v>42079</v>
      </c>
      <c r="D2066" s="3">
        <v>4370.47</v>
      </c>
      <c r="E2066" s="3">
        <v>4338.29</v>
      </c>
      <c r="F2066" s="3">
        <f t="shared" si="744"/>
        <v>4331.2119999999995</v>
      </c>
      <c r="G2066" s="3">
        <f t="shared" si="754"/>
        <v>4382.4480000000003</v>
      </c>
      <c r="H2066" s="4">
        <f t="shared" si="739"/>
        <v>1.2878629863959911E-2</v>
      </c>
      <c r="I2066" s="4">
        <f t="shared" si="742"/>
        <v>5.4207513499734249E-3</v>
      </c>
      <c r="J2066" s="4">
        <f t="shared" si="743"/>
        <v>7.4578785139864864E-3</v>
      </c>
      <c r="K2066" s="4">
        <f t="shared" si="745"/>
        <v>1.5058286402928206E-3</v>
      </c>
      <c r="L2066" s="4">
        <f t="shared" si="755"/>
        <v>1.5963032489487446E-2</v>
      </c>
      <c r="M2066" s="4">
        <f t="shared" si="748"/>
        <v>9.0639756262221108E-3</v>
      </c>
      <c r="N2066" s="4">
        <f t="shared" si="756"/>
        <v>-2.7331756132645646E-3</v>
      </c>
      <c r="O2066" s="4">
        <f t="shared" si="758"/>
        <v>-1.1723224275650167E-2</v>
      </c>
      <c r="P2066" s="4">
        <f t="shared" si="736"/>
        <v>3.1676376443483555E-2</v>
      </c>
      <c r="T2066" s="4"/>
      <c r="U2066" s="4">
        <f t="shared" si="749"/>
        <v>2.2732855917866036E-2</v>
      </c>
      <c r="V2066" s="4">
        <f t="shared" si="750"/>
        <v>1.2505527358687396E-2</v>
      </c>
      <c r="W2066" s="4">
        <f t="shared" si="751"/>
        <v>-9.635190653049186E-3</v>
      </c>
      <c r="X2066" s="4">
        <f t="shared" si="757"/>
        <v>-2.3112156842932371E-2</v>
      </c>
      <c r="Y2066" s="4">
        <f t="shared" si="746"/>
        <v>-1.0981775208089781E-2</v>
      </c>
      <c r="Z2066" s="4">
        <f t="shared" si="747"/>
        <v>-4.7457682925430176E-3</v>
      </c>
      <c r="AA2066" s="4">
        <f t="shared" si="740"/>
        <v>1.2878629863959911E-2</v>
      </c>
      <c r="AB2066" s="4">
        <f t="shared" si="741"/>
        <v>1.2878629863959911E-2</v>
      </c>
      <c r="AC2066" s="2">
        <f t="shared" si="752"/>
        <v>4.3619264698263145E-3</v>
      </c>
      <c r="AD2066" s="3">
        <f t="shared" si="753"/>
        <v>4351.4063312214184</v>
      </c>
    </row>
    <row r="2067" spans="1:30" x14ac:dyDescent="0.3">
      <c r="A2067" s="1">
        <f t="shared" si="738"/>
        <v>12</v>
      </c>
      <c r="B2067" s="1">
        <f t="shared" si="737"/>
        <v>2</v>
      </c>
      <c r="C2067" s="5">
        <v>42080</v>
      </c>
      <c r="D2067" s="3">
        <v>4375.62</v>
      </c>
      <c r="E2067" s="3">
        <v>4355.83</v>
      </c>
      <c r="F2067" s="3">
        <f t="shared" si="744"/>
        <v>4340.5199999999995</v>
      </c>
      <c r="G2067" s="3">
        <f t="shared" si="754"/>
        <v>4374.1320000000005</v>
      </c>
      <c r="H2067" s="4">
        <f t="shared" si="739"/>
        <v>1.1783629678271755E-3</v>
      </c>
      <c r="I2067" s="4">
        <f t="shared" si="742"/>
        <v>-3.3497541454352337E-3</v>
      </c>
      <c r="J2067" s="4">
        <f t="shared" si="743"/>
        <v>4.5281171132624089E-3</v>
      </c>
      <c r="K2067" s="4">
        <f t="shared" si="745"/>
        <v>-8.8606030930312666E-3</v>
      </c>
      <c r="L2067" s="4">
        <f t="shared" si="755"/>
        <v>8.0006650695849568E-4</v>
      </c>
      <c r="M2067" s="4">
        <f t="shared" si="748"/>
        <v>8.0865887036577107E-3</v>
      </c>
      <c r="N2067" s="4">
        <f t="shared" si="756"/>
        <v>3.4018177777885396E-4</v>
      </c>
      <c r="O2067" s="4">
        <f t="shared" si="758"/>
        <v>-7.6816542569969493E-3</v>
      </c>
      <c r="P2067" s="4">
        <f t="shared" si="736"/>
        <v>3.2892065680266688E-2</v>
      </c>
      <c r="T2067" s="4"/>
      <c r="U2067" s="4">
        <f t="shared" si="749"/>
        <v>-9.4703773278389559E-3</v>
      </c>
      <c r="V2067" s="4">
        <f t="shared" si="750"/>
        <v>-1.9375673554560512E-2</v>
      </c>
      <c r="W2067" s="4">
        <f t="shared" si="751"/>
        <v>1.0750552080349628E-2</v>
      </c>
      <c r="X2067" s="4">
        <f t="shared" si="757"/>
        <v>-1.5251339460731173E-2</v>
      </c>
      <c r="Y2067" s="4">
        <f t="shared" si="746"/>
        <v>-2.1218949687881294E-2</v>
      </c>
      <c r="Z2067" s="4">
        <f t="shared" si="747"/>
        <v>-1.5047490714173422E-2</v>
      </c>
      <c r="AA2067" s="4">
        <f t="shared" si="740"/>
        <v>1.1783629678271755E-3</v>
      </c>
      <c r="AB2067" s="4">
        <f t="shared" si="741"/>
        <v>1.1783629678271755E-3</v>
      </c>
      <c r="AC2067" s="2">
        <f t="shared" si="752"/>
        <v>3.6891790997362517E-3</v>
      </c>
      <c r="AD2067" s="3">
        <f t="shared" si="753"/>
        <v>4359.477554147612</v>
      </c>
    </row>
    <row r="2068" spans="1:30" x14ac:dyDescent="0.3">
      <c r="A2068" s="1">
        <f t="shared" si="738"/>
        <v>12</v>
      </c>
      <c r="B2068" s="1">
        <f t="shared" si="737"/>
        <v>3</v>
      </c>
      <c r="C2068" s="5">
        <v>42081</v>
      </c>
      <c r="D2068" s="3">
        <v>4422.5</v>
      </c>
      <c r="E2068" s="3">
        <v>4366.8</v>
      </c>
      <c r="F2068" s="3">
        <f t="shared" si="744"/>
        <v>4363.9439999999995</v>
      </c>
      <c r="G2068" s="3">
        <f t="shared" si="754"/>
        <v>4371.8460000000005</v>
      </c>
      <c r="H2068" s="4">
        <f t="shared" si="739"/>
        <v>1.0713910257289279E-2</v>
      </c>
      <c r="I2068" s="4">
        <f t="shared" si="742"/>
        <v>-2.0157143444814014E-3</v>
      </c>
      <c r="J2068" s="4">
        <f t="shared" si="743"/>
        <v>1.272962460177068E-2</v>
      </c>
      <c r="K2068" s="4">
        <f t="shared" si="745"/>
        <v>-6.0140048724524773E-3</v>
      </c>
      <c r="L2068" s="4">
        <f t="shared" si="755"/>
        <v>-2.1487748529856565E-3</v>
      </c>
      <c r="M2068" s="4">
        <f t="shared" si="748"/>
        <v>1.3418137354649945E-2</v>
      </c>
      <c r="N2068" s="4">
        <f t="shared" si="756"/>
        <v>1.1586409951311079E-2</v>
      </c>
      <c r="O2068" s="4">
        <f t="shared" si="758"/>
        <v>-1.7867721876768689E-3</v>
      </c>
      <c r="P2068" s="4">
        <f t="shared" si="736"/>
        <v>4.3958378577431206E-2</v>
      </c>
      <c r="T2068" s="4"/>
      <c r="U2068" s="4">
        <f t="shared" si="749"/>
        <v>-1.6052582262627874E-2</v>
      </c>
      <c r="V2068" s="4">
        <f t="shared" si="750"/>
        <v>-2.5892056440001525E-2</v>
      </c>
      <c r="W2068" s="4">
        <f t="shared" si="751"/>
        <v>2.7203173703598729E-2</v>
      </c>
      <c r="X2068" s="4">
        <f t="shared" si="757"/>
        <v>-3.6084267861988852E-3</v>
      </c>
      <c r="Y2068" s="4">
        <f t="shared" si="746"/>
        <v>-1.8407845210701237E-2</v>
      </c>
      <c r="Z2068" s="4">
        <f t="shared" si="747"/>
        <v>-1.2218661521188829E-2</v>
      </c>
      <c r="AA2068" s="4">
        <f t="shared" si="740"/>
        <v>1.0713910257289279E-2</v>
      </c>
      <c r="AB2068" s="4">
        <f t="shared" si="741"/>
        <v>1.0713910257289279E-2</v>
      </c>
      <c r="AC2068" s="2">
        <f t="shared" si="752"/>
        <v>9.500274483118536E-3</v>
      </c>
      <c r="AD2068" s="3">
        <f t="shared" si="753"/>
        <v>4380.4850360984083</v>
      </c>
    </row>
    <row r="2069" spans="1:30" x14ac:dyDescent="0.3">
      <c r="A2069" s="1">
        <f t="shared" si="738"/>
        <v>12</v>
      </c>
      <c r="B2069" s="1">
        <f t="shared" si="737"/>
        <v>4</v>
      </c>
      <c r="C2069" s="5">
        <v>42082</v>
      </c>
      <c r="D2069" s="3">
        <v>4426.82</v>
      </c>
      <c r="E2069" s="3">
        <v>4424.79</v>
      </c>
      <c r="F2069" s="3">
        <f t="shared" si="744"/>
        <v>4382.0619999999999</v>
      </c>
      <c r="G2069" s="3">
        <f t="shared" si="754"/>
        <v>4369.3220000000001</v>
      </c>
      <c r="H2069" s="4">
        <f t="shared" si="739"/>
        <v>9.7682306387783134E-4</v>
      </c>
      <c r="I2069" s="4">
        <f t="shared" si="742"/>
        <v>5.1780667043526589E-4</v>
      </c>
      <c r="J2069" s="4">
        <f t="shared" si="743"/>
        <v>4.5901639344256544E-4</v>
      </c>
      <c r="K2069" s="4">
        <f t="shared" si="745"/>
        <v>-1.1673827020915887E-2</v>
      </c>
      <c r="L2069" s="4">
        <f t="shared" si="755"/>
        <v>-1.3469003203316361E-2</v>
      </c>
      <c r="M2069" s="4">
        <f t="shared" si="748"/>
        <v>1.021391299347198E-2</v>
      </c>
      <c r="N2069" s="4">
        <f t="shared" si="756"/>
        <v>1.3159478747503523E-2</v>
      </c>
      <c r="O2069" s="4">
        <f t="shared" si="758"/>
        <v>2.8779123614693577E-3</v>
      </c>
      <c r="P2069" s="4">
        <f t="shared" si="736"/>
        <v>4.4978141199354144E-2</v>
      </c>
      <c r="T2069" s="4"/>
      <c r="U2069" s="4">
        <f t="shared" si="749"/>
        <v>-1.9507066139061717E-2</v>
      </c>
      <c r="V2069" s="4">
        <f t="shared" si="750"/>
        <v>-2.9311995477671049E-2</v>
      </c>
      <c r="W2069" s="4">
        <f t="shared" si="751"/>
        <v>2.089141950496172E-2</v>
      </c>
      <c r="X2069" s="4">
        <f t="shared" si="757"/>
        <v>5.8486216947137831E-3</v>
      </c>
      <c r="Y2069" s="4">
        <f t="shared" si="746"/>
        <v>-2.3997096010679942E-2</v>
      </c>
      <c r="Z2069" s="4">
        <f t="shared" si="747"/>
        <v>-1.7843153943382137E-2</v>
      </c>
      <c r="AA2069" s="4">
        <f t="shared" si="740"/>
        <v>9.7682306387783134E-4</v>
      </c>
      <c r="AB2069" s="4">
        <f t="shared" si="741"/>
        <v>9.7682306387783134E-4</v>
      </c>
      <c r="AC2069" s="2">
        <f t="shared" si="752"/>
        <v>6.9779155091903421E-3</v>
      </c>
      <c r="AD2069" s="3">
        <f t="shared" si="753"/>
        <v>4395.9300240656057</v>
      </c>
    </row>
    <row r="2070" spans="1:30" x14ac:dyDescent="0.3">
      <c r="A2070" s="1">
        <f t="shared" si="738"/>
        <v>12</v>
      </c>
      <c r="B2070" s="1">
        <f t="shared" si="737"/>
        <v>5</v>
      </c>
      <c r="C2070" s="5">
        <v>42083</v>
      </c>
      <c r="D2070" s="3">
        <v>4458.54</v>
      </c>
      <c r="E2070" s="3">
        <v>4468.29</v>
      </c>
      <c r="F2070" s="3">
        <f t="shared" si="744"/>
        <v>4410.79</v>
      </c>
      <c r="G2070" s="3">
        <f t="shared" si="754"/>
        <v>4375.2529999999997</v>
      </c>
      <c r="H2070" s="4">
        <f t="shared" si="739"/>
        <v>7.1654144510055204E-3</v>
      </c>
      <c r="I2070" s="4">
        <f t="shared" si="742"/>
        <v>9.3678984011096589E-3</v>
      </c>
      <c r="J2070" s="4">
        <f t="shared" si="743"/>
        <v>-2.2024839501041385E-3</v>
      </c>
      <c r="K2070" s="4">
        <f t="shared" si="745"/>
        <v>-6.3177404999525044E-3</v>
      </c>
      <c r="L2070" s="4">
        <f t="shared" si="755"/>
        <v>-1.3739232928176739E-2</v>
      </c>
      <c r="M2070" s="4">
        <f t="shared" si="748"/>
        <v>1.0825725096864735E-2</v>
      </c>
      <c r="N2070" s="4">
        <f t="shared" si="756"/>
        <v>1.9035927750920979E-2</v>
      </c>
      <c r="O2070" s="4">
        <f t="shared" si="758"/>
        <v>7.9705464120542295E-3</v>
      </c>
      <c r="P2070" s="4">
        <f t="shared" si="736"/>
        <v>5.2465842673288882E-2</v>
      </c>
      <c r="T2070" s="4"/>
      <c r="U2070" s="4">
        <f t="shared" si="749"/>
        <v>-2.5282256789297981E-2</v>
      </c>
      <c r="V2070" s="4">
        <f t="shared" si="750"/>
        <v>-3.502943422140508E-2</v>
      </c>
      <c r="W2070" s="4">
        <f t="shared" si="751"/>
        <v>3.3289299867899684E-2</v>
      </c>
      <c r="X2070" s="4">
        <f t="shared" si="757"/>
        <v>1.6377569407767606E-2</v>
      </c>
      <c r="Y2070" s="4">
        <f t="shared" si="746"/>
        <v>-1.8707793610925755E-2</v>
      </c>
      <c r="Z2070" s="4">
        <f t="shared" si="747"/>
        <v>-1.2520501170988992E-2</v>
      </c>
      <c r="AA2070" s="4">
        <f t="shared" si="740"/>
        <v>7.1654144510055204E-3</v>
      </c>
      <c r="AB2070" s="4">
        <f t="shared" si="741"/>
        <v>7.1654144510055204E-3</v>
      </c>
      <c r="AC2070" s="2">
        <f t="shared" si="752"/>
        <v>9.3618054242561762E-3</v>
      </c>
      <c r="AD2070" s="3">
        <f t="shared" si="753"/>
        <v>4416.8000160437368</v>
      </c>
    </row>
    <row r="2071" spans="1:30" x14ac:dyDescent="0.3">
      <c r="A2071" s="1">
        <f t="shared" si="738"/>
        <v>13</v>
      </c>
      <c r="B2071" s="1">
        <f t="shared" si="737"/>
        <v>1</v>
      </c>
      <c r="C2071" s="5">
        <v>42086</v>
      </c>
      <c r="D2071" s="3">
        <v>4445.54</v>
      </c>
      <c r="E2071" s="3">
        <v>4454.1499999999996</v>
      </c>
      <c r="F2071" s="3">
        <f t="shared" si="744"/>
        <v>4425.8040000000001</v>
      </c>
      <c r="G2071" s="3">
        <f t="shared" si="754"/>
        <v>4378.5079999999998</v>
      </c>
      <c r="H2071" s="4">
        <f t="shared" si="739"/>
        <v>-2.9157526903425784E-3</v>
      </c>
      <c r="I2071" s="4">
        <f t="shared" si="742"/>
        <v>-9.8462725466191337E-4</v>
      </c>
      <c r="J2071" s="4">
        <f t="shared" si="743"/>
        <v>-1.9311254356806651E-3</v>
      </c>
      <c r="K2071" s="4">
        <f t="shared" si="745"/>
        <v>-8.4489541419388581E-3</v>
      </c>
      <c r="L2071" s="4">
        <f t="shared" si="755"/>
        <v>-1.9620772719320577E-2</v>
      </c>
      <c r="M2071" s="4">
        <f t="shared" si="748"/>
        <v>4.4593027617128717E-3</v>
      </c>
      <c r="N2071" s="4">
        <f t="shared" si="756"/>
        <v>1.5309324546169643E-2</v>
      </c>
      <c r="O2071" s="4">
        <f t="shared" si="758"/>
        <v>1.0638977492048273E-2</v>
      </c>
      <c r="P2071" s="4">
        <f t="shared" si="736"/>
        <v>4.939711256102057E-2</v>
      </c>
      <c r="T2071" s="4"/>
      <c r="U2071" s="4">
        <f t="shared" si="749"/>
        <v>-1.9753103033728465E-2</v>
      </c>
      <c r="V2071" s="4">
        <f t="shared" si="750"/>
        <v>-2.955557200339123E-2</v>
      </c>
      <c r="W2071" s="4">
        <f t="shared" si="751"/>
        <v>1.717664232908582E-2</v>
      </c>
      <c r="X2071" s="4">
        <f t="shared" si="757"/>
        <v>2.1839614408161172E-2</v>
      </c>
      <c r="Y2071" s="4">
        <f t="shared" si="746"/>
        <v>-2.0812433516727562E-2</v>
      </c>
      <c r="Z2071" s="4">
        <f t="shared" si="747"/>
        <v>-1.4638411357032947E-2</v>
      </c>
      <c r="AA2071" s="4">
        <f t="shared" si="740"/>
        <v>-2.9157526903425784E-3</v>
      </c>
      <c r="AB2071" s="4">
        <f t="shared" si="741"/>
        <v>-2.9157526903425784E-3</v>
      </c>
      <c r="AC2071" s="2">
        <f t="shared" si="752"/>
        <v>4.3099351944139103E-3</v>
      </c>
      <c r="AD2071" s="3">
        <f t="shared" si="753"/>
        <v>4426.3800106958251</v>
      </c>
    </row>
    <row r="2072" spans="1:30" x14ac:dyDescent="0.3">
      <c r="A2072" s="1">
        <f t="shared" si="738"/>
        <v>13</v>
      </c>
      <c r="B2072" s="1">
        <f t="shared" si="737"/>
        <v>2</v>
      </c>
      <c r="C2072" s="5">
        <v>42087</v>
      </c>
      <c r="D2072" s="3">
        <v>4430.9799999999996</v>
      </c>
      <c r="E2072" s="3">
        <v>4444.3900000000003</v>
      </c>
      <c r="F2072" s="3">
        <f t="shared" si="744"/>
        <v>4436.8760000000002</v>
      </c>
      <c r="G2072" s="3">
        <f t="shared" si="754"/>
        <v>4388.6979999999994</v>
      </c>
      <c r="H2072" s="4">
        <f t="shared" si="739"/>
        <v>-3.2751926650081654E-3</v>
      </c>
      <c r="I2072" s="4">
        <f t="shared" si="742"/>
        <v>-2.5868623384327579E-4</v>
      </c>
      <c r="J2072" s="4">
        <f t="shared" si="743"/>
        <v>-3.0165064311648898E-3</v>
      </c>
      <c r="K2072" s="4">
        <f t="shared" si="745"/>
        <v>-1.6173513228988155E-3</v>
      </c>
      <c r="L2072" s="4">
        <f t="shared" si="755"/>
        <v>-1.3843087678887147E-2</v>
      </c>
      <c r="M2072" s="4">
        <f t="shared" si="748"/>
        <v>-1.3288629206677492E-3</v>
      </c>
      <c r="N2072" s="4">
        <f t="shared" si="756"/>
        <v>9.6342924484665287E-3</v>
      </c>
      <c r="O2072" s="4">
        <f t="shared" si="758"/>
        <v>1.0872989722364081E-2</v>
      </c>
      <c r="P2072" s="4">
        <f t="shared" si="736"/>
        <v>4.596013483527997E-2</v>
      </c>
      <c r="T2072" s="4"/>
      <c r="U2072" s="4">
        <f t="shared" si="749"/>
        <v>-1.5728123017676159E-2</v>
      </c>
      <c r="V2072" s="4">
        <f t="shared" si="750"/>
        <v>-2.5570841787499354E-2</v>
      </c>
      <c r="W2072" s="4">
        <f t="shared" si="751"/>
        <v>1.265192132772034E-2</v>
      </c>
      <c r="X2072" s="4">
        <f t="shared" si="757"/>
        <v>2.2199183507966947E-2</v>
      </c>
      <c r="Y2072" s="4">
        <f t="shared" si="746"/>
        <v>-1.4066012777725524E-2</v>
      </c>
      <c r="Z2072" s="4">
        <f t="shared" si="747"/>
        <v>-7.849452750346337E-3</v>
      </c>
      <c r="AA2072" s="4">
        <f t="shared" si="740"/>
        <v>-3.2751926650081654E-3</v>
      </c>
      <c r="AB2072" s="4">
        <f t="shared" si="741"/>
        <v>-3.2751926650081654E-3</v>
      </c>
      <c r="AC2072" s="2">
        <f t="shared" si="752"/>
        <v>6.9209509772471926E-4</v>
      </c>
      <c r="AD2072" s="3">
        <f t="shared" si="753"/>
        <v>4427.9133404638833</v>
      </c>
    </row>
    <row r="2073" spans="1:30" x14ac:dyDescent="0.3">
      <c r="A2073" s="1">
        <f t="shared" si="738"/>
        <v>13</v>
      </c>
      <c r="B2073" s="1">
        <f t="shared" si="737"/>
        <v>3</v>
      </c>
      <c r="C2073" s="5">
        <v>42088</v>
      </c>
      <c r="D2073" s="3">
        <v>4329.29</v>
      </c>
      <c r="E2073" s="3">
        <v>4437.38</v>
      </c>
      <c r="F2073" s="3">
        <f t="shared" si="744"/>
        <v>4418.2340000000004</v>
      </c>
      <c r="G2073" s="3">
        <f t="shared" si="754"/>
        <v>4391.088999999999</v>
      </c>
      <c r="H2073" s="4">
        <f t="shared" si="739"/>
        <v>-2.2949776347444495E-2</v>
      </c>
      <c r="I2073" s="4">
        <f t="shared" si="742"/>
        <v>1.4443757362932231E-3</v>
      </c>
      <c r="J2073" s="4">
        <f t="shared" si="743"/>
        <v>-2.4394152083737717E-2</v>
      </c>
      <c r="K2073" s="4">
        <f t="shared" si="745"/>
        <v>2.1417383964722684E-3</v>
      </c>
      <c r="L2073" s="4">
        <f t="shared" si="755"/>
        <v>-7.4530791031431386E-3</v>
      </c>
      <c r="M2073" s="4">
        <f t="shared" si="748"/>
        <v>-2.0131120262077654E-2</v>
      </c>
      <c r="N2073" s="4">
        <f t="shared" si="756"/>
        <v>-1.4073729774094554E-2</v>
      </c>
      <c r="O2073" s="4">
        <f t="shared" si="758"/>
        <v>6.2700812373394591E-3</v>
      </c>
      <c r="P2073" s="4">
        <f t="shared" si="736"/>
        <v>2.1955583672467405E-2</v>
      </c>
      <c r="T2073" s="4"/>
      <c r="U2073" s="4">
        <f t="shared" si="749"/>
        <v>-1.9137978505882592E-3</v>
      </c>
      <c r="V2073" s="4">
        <f t="shared" si="750"/>
        <v>-1.1894659872082458E-2</v>
      </c>
      <c r="W2073" s="4">
        <f t="shared" si="751"/>
        <v>-2.1076314301865469E-2</v>
      </c>
      <c r="X2073" s="4">
        <f t="shared" si="757"/>
        <v>1.2440581272353833E-2</v>
      </c>
      <c r="Y2073" s="4">
        <f t="shared" si="746"/>
        <v>-1.0353794501239324E-2</v>
      </c>
      <c r="Z2073" s="4">
        <f t="shared" si="747"/>
        <v>-4.1138280104970016E-3</v>
      </c>
      <c r="AA2073" s="4">
        <f t="shared" si="740"/>
        <v>-2.2949776347444495E-2</v>
      </c>
      <c r="AB2073" s="4">
        <f t="shared" si="741"/>
        <v>-2.2949776347444495E-2</v>
      </c>
      <c r="AC2073" s="2">
        <f t="shared" si="752"/>
        <v>-1.5186992241819994E-2</v>
      </c>
      <c r="AD2073" s="3">
        <f t="shared" si="753"/>
        <v>4395.0388936425888</v>
      </c>
    </row>
    <row r="2074" spans="1:30" x14ac:dyDescent="0.3">
      <c r="A2074" s="1">
        <f t="shared" si="738"/>
        <v>13</v>
      </c>
      <c r="B2074" s="1">
        <f t="shared" si="737"/>
        <v>4</v>
      </c>
      <c r="C2074" s="5">
        <v>42089</v>
      </c>
      <c r="D2074" s="3">
        <v>4315.26</v>
      </c>
      <c r="E2074" s="3">
        <v>4288.16</v>
      </c>
      <c r="F2074" s="3">
        <f t="shared" si="744"/>
        <v>4395.9220000000005</v>
      </c>
      <c r="G2074" s="3">
        <f t="shared" si="754"/>
        <v>4388.9920000000002</v>
      </c>
      <c r="H2074" s="4">
        <f t="shared" si="739"/>
        <v>-3.2407161451415232E-3</v>
      </c>
      <c r="I2074" s="4">
        <f t="shared" si="742"/>
        <v>-9.5004030684015407E-3</v>
      </c>
      <c r="J2074" s="4">
        <f t="shared" si="743"/>
        <v>6.2596869232600175E-3</v>
      </c>
      <c r="K2074" s="4">
        <f t="shared" si="745"/>
        <v>2.0048899473123692E-2</v>
      </c>
      <c r="L2074" s="4">
        <f t="shared" si="755"/>
        <v>1.5682581773095394E-2</v>
      </c>
      <c r="M2074" s="4">
        <f t="shared" si="748"/>
        <v>-1.8349279172833424E-2</v>
      </c>
      <c r="N2074" s="4">
        <f t="shared" si="756"/>
        <v>-1.6799301525270486E-2</v>
      </c>
      <c r="O2074" s="4">
        <f t="shared" si="758"/>
        <v>1.6059287273536916E-3</v>
      </c>
      <c r="P2074" s="4">
        <f t="shared" si="736"/>
        <v>1.8643715712842512E-2</v>
      </c>
      <c r="T2074" s="4"/>
      <c r="U2074" s="4">
        <f t="shared" si="749"/>
        <v>2.2527943381016227E-2</v>
      </c>
      <c r="V2074" s="4">
        <f t="shared" si="750"/>
        <v>1.2302663947205965E-2</v>
      </c>
      <c r="W2074" s="4">
        <f t="shared" si="751"/>
        <v>-2.5200934304986312E-2</v>
      </c>
      <c r="X2074" s="4">
        <f t="shared" si="757"/>
        <v>3.1628945459924078E-3</v>
      </c>
      <c r="Y2074" s="4">
        <f t="shared" si="746"/>
        <v>7.3300852652293915E-3</v>
      </c>
      <c r="Z2074" s="4">
        <f t="shared" si="747"/>
        <v>1.3681553034465043E-2</v>
      </c>
      <c r="AA2074" s="4">
        <f t="shared" si="740"/>
        <v>-3.2407161451415232E-3</v>
      </c>
      <c r="AB2074" s="4">
        <f t="shared" si="741"/>
        <v>-3.2407161451415232E-3</v>
      </c>
      <c r="AC2074" s="2">
        <f t="shared" si="752"/>
        <v>-1.2325081013672337E-2</v>
      </c>
      <c r="AD2074" s="3">
        <f t="shared" si="753"/>
        <v>4368.4459290950599</v>
      </c>
    </row>
    <row r="2075" spans="1:30" x14ac:dyDescent="0.3">
      <c r="A2075" s="1">
        <f t="shared" si="738"/>
        <v>13</v>
      </c>
      <c r="B2075" s="1">
        <f t="shared" si="737"/>
        <v>5</v>
      </c>
      <c r="C2075" s="5">
        <v>42090</v>
      </c>
      <c r="D2075" s="3">
        <v>4332.8599999999997</v>
      </c>
      <c r="E2075" s="3">
        <v>4314.6000000000004</v>
      </c>
      <c r="F2075" s="3">
        <f t="shared" si="744"/>
        <v>4370.7860000000001</v>
      </c>
      <c r="G2075" s="3">
        <f t="shared" si="754"/>
        <v>4390.7880000000005</v>
      </c>
      <c r="H2075" s="4">
        <f t="shared" si="739"/>
        <v>4.0785491488344741E-3</v>
      </c>
      <c r="I2075" s="4">
        <f t="shared" si="742"/>
        <v>-1.5294559308126379E-4</v>
      </c>
      <c r="J2075" s="4">
        <f t="shared" si="743"/>
        <v>4.2314947419157378E-3</v>
      </c>
      <c r="K2075" s="4">
        <f t="shared" si="745"/>
        <v>1.5064561579140007E-2</v>
      </c>
      <c r="L2075" s="4">
        <f t="shared" si="755"/>
        <v>1.8994091768385863E-2</v>
      </c>
      <c r="M2075" s="4">
        <f t="shared" si="748"/>
        <v>-8.6771578384300645E-3</v>
      </c>
      <c r="N2075" s="4">
        <f t="shared" si="756"/>
        <v>-1.319307604921959E-2</v>
      </c>
      <c r="O2075" s="4">
        <f t="shared" si="758"/>
        <v>-4.6163504013516264E-3</v>
      </c>
      <c r="P2075" s="4">
        <f t="shared" si="736"/>
        <v>2.2798304172528712E-2</v>
      </c>
      <c r="T2075" s="4"/>
      <c r="U2075" s="4">
        <f t="shared" si="749"/>
        <v>3.3203097843467075E-2</v>
      </c>
      <c r="V2075" s="4">
        <f t="shared" si="750"/>
        <v>2.287106686503242E-2</v>
      </c>
      <c r="W2075" s="4">
        <f t="shared" si="751"/>
        <v>-2.8188599855558164E-2</v>
      </c>
      <c r="X2075" s="4">
        <f t="shared" si="757"/>
        <v>-9.0695771052350955E-3</v>
      </c>
      <c r="Y2075" s="4">
        <f t="shared" si="746"/>
        <v>2.4078962227916732E-3</v>
      </c>
      <c r="Z2075" s="4">
        <f t="shared" si="747"/>
        <v>8.7283283607932759E-3</v>
      </c>
      <c r="AA2075" s="4">
        <f t="shared" si="740"/>
        <v>4.0785491488344741E-3</v>
      </c>
      <c r="AB2075" s="4">
        <f t="shared" si="741"/>
        <v>4.0785491488344741E-3</v>
      </c>
      <c r="AC2075" s="2">
        <f t="shared" si="752"/>
        <v>-5.4753563997082429E-3</v>
      </c>
      <c r="AD2075" s="3">
        <f t="shared" si="753"/>
        <v>4356.5839527300395</v>
      </c>
    </row>
    <row r="2076" spans="1:30" x14ac:dyDescent="0.3">
      <c r="A2076" s="1">
        <f t="shared" si="738"/>
        <v>14</v>
      </c>
      <c r="B2076" s="1">
        <f t="shared" si="737"/>
        <v>1</v>
      </c>
      <c r="C2076" s="5">
        <v>42093</v>
      </c>
      <c r="D2076" s="3">
        <v>4382.82</v>
      </c>
      <c r="E2076" s="3">
        <v>4359.78</v>
      </c>
      <c r="F2076" s="3">
        <f t="shared" si="744"/>
        <v>4358.2420000000002</v>
      </c>
      <c r="G2076" s="3">
        <f t="shared" si="754"/>
        <v>4392.0230000000001</v>
      </c>
      <c r="H2076" s="4">
        <f t="shared" si="739"/>
        <v>1.1530490253550782E-2</v>
      </c>
      <c r="I2076" s="4">
        <f t="shared" si="742"/>
        <v>6.2129863415850209E-3</v>
      </c>
      <c r="J2076" s="4">
        <f t="shared" si="743"/>
        <v>5.3175039119657611E-3</v>
      </c>
      <c r="K2076" s="4">
        <f t="shared" si="745"/>
        <v>4.439908051494898E-3</v>
      </c>
      <c r="L2076" s="4">
        <f t="shared" si="755"/>
        <v>1.3890491628060145E-2</v>
      </c>
      <c r="M2076" s="4">
        <f t="shared" si="748"/>
        <v>5.6394298435010074E-3</v>
      </c>
      <c r="N2076" s="4">
        <f t="shared" si="756"/>
        <v>-2.0953897554726896E-3</v>
      </c>
      <c r="O2076" s="4">
        <f t="shared" si="758"/>
        <v>-7.7075946536704571E-3</v>
      </c>
      <c r="P2076" s="4">
        <f t="shared" si="736"/>
        <v>3.4591670050138322E-2</v>
      </c>
      <c r="T2076" s="4"/>
      <c r="U2076" s="4">
        <f t="shared" si="749"/>
        <v>2.6005917569457655E-2</v>
      </c>
      <c r="V2076" s="4">
        <f t="shared" si="750"/>
        <v>1.5745858393763121E-2</v>
      </c>
      <c r="W2076" s="4">
        <f t="shared" si="751"/>
        <v>-1.4108522249265613E-2</v>
      </c>
      <c r="X2076" s="4">
        <f t="shared" si="757"/>
        <v>-1.5265474928397168E-2</v>
      </c>
      <c r="Y2076" s="4">
        <f t="shared" si="746"/>
        <v>-8.0842803281995067E-3</v>
      </c>
      <c r="Z2076" s="4">
        <f t="shared" si="747"/>
        <v>-1.8300039837829513E-3</v>
      </c>
      <c r="AA2076" s="4">
        <f t="shared" si="740"/>
        <v>1.1530490253550782E-2</v>
      </c>
      <c r="AB2076" s="4">
        <f t="shared" si="741"/>
        <v>1.1530490253550782E-2</v>
      </c>
      <c r="AC2076" s="2">
        <f t="shared" si="752"/>
        <v>3.9907407057495296E-3</v>
      </c>
      <c r="AD2076" s="3">
        <f t="shared" si="753"/>
        <v>4365.3293018200266</v>
      </c>
    </row>
    <row r="2077" spans="1:30" x14ac:dyDescent="0.3">
      <c r="A2077" s="1">
        <f t="shared" si="738"/>
        <v>14</v>
      </c>
      <c r="B2077" s="1">
        <f t="shared" si="737"/>
        <v>2</v>
      </c>
      <c r="C2077" s="5">
        <v>42094</v>
      </c>
      <c r="D2077" s="3">
        <v>4333.6899999999996</v>
      </c>
      <c r="E2077" s="3">
        <v>4364.1499999999996</v>
      </c>
      <c r="F2077" s="3">
        <f t="shared" si="744"/>
        <v>4338.7839999999997</v>
      </c>
      <c r="G2077" s="3">
        <f t="shared" si="754"/>
        <v>4387.83</v>
      </c>
      <c r="H2077" s="4">
        <f t="shared" si="739"/>
        <v>-1.1209677787360674E-2</v>
      </c>
      <c r="I2077" s="4">
        <f t="shared" si="742"/>
        <v>-4.2598144573585215E-3</v>
      </c>
      <c r="J2077" s="4">
        <f t="shared" si="743"/>
        <v>-6.9498633300021529E-3</v>
      </c>
      <c r="K2077" s="4">
        <f t="shared" si="745"/>
        <v>-9.7568460488908562E-3</v>
      </c>
      <c r="L2077" s="4">
        <f t="shared" si="755"/>
        <v>2.51563047434207E-3</v>
      </c>
      <c r="M2077" s="4">
        <f t="shared" si="748"/>
        <v>-1.1740616725792413E-3</v>
      </c>
      <c r="N2077" s="4">
        <f t="shared" si="756"/>
        <v>-1.2338673102649904E-2</v>
      </c>
      <c r="O2077" s="4">
        <f t="shared" si="758"/>
        <v>-1.1317376185190976E-2</v>
      </c>
      <c r="P2077" s="4">
        <f t="shared" si="736"/>
        <v>2.2994230787388902E-2</v>
      </c>
      <c r="T2077" s="4"/>
      <c r="U2077" s="4">
        <f t="shared" si="749"/>
        <v>1.0988359093004016E-2</v>
      </c>
      <c r="V2077" s="4">
        <f t="shared" si="750"/>
        <v>8.7847550207397504E-4</v>
      </c>
      <c r="W2077" s="4">
        <f t="shared" si="751"/>
        <v>-2.1956768028743072E-2</v>
      </c>
      <c r="X2077" s="4">
        <f t="shared" si="757"/>
        <v>-2.2108348306330974E-2</v>
      </c>
      <c r="Y2077" s="4">
        <f t="shared" si="746"/>
        <v>-2.2104017544540621E-2</v>
      </c>
      <c r="Z2077" s="4">
        <f t="shared" si="747"/>
        <v>-1.5938139144715563E-2</v>
      </c>
      <c r="AA2077" s="4">
        <f t="shared" si="740"/>
        <v>-1.1209677787360674E-2</v>
      </c>
      <c r="AB2077" s="4">
        <f t="shared" si="741"/>
        <v>-1.1209677787360674E-2</v>
      </c>
      <c r="AC2077" s="2">
        <f t="shared" si="752"/>
        <v>-4.8671842886819959E-3</v>
      </c>
      <c r="AD2077" s="3">
        <f t="shared" si="753"/>
        <v>4354.7828678800179</v>
      </c>
    </row>
    <row r="2078" spans="1:30" x14ac:dyDescent="0.3">
      <c r="A2078" s="1">
        <f t="shared" si="738"/>
        <v>14</v>
      </c>
      <c r="B2078" s="1">
        <f t="shared" si="737"/>
        <v>3</v>
      </c>
      <c r="C2078" s="5">
        <v>42095</v>
      </c>
      <c r="D2078" s="3">
        <v>4311.26</v>
      </c>
      <c r="E2078" s="3">
        <v>4328.17</v>
      </c>
      <c r="F2078" s="3">
        <f t="shared" si="744"/>
        <v>4335.1779999999999</v>
      </c>
      <c r="G2078" s="3">
        <f t="shared" si="754"/>
        <v>4376.7060000000001</v>
      </c>
      <c r="H2078" s="4">
        <f t="shared" si="739"/>
        <v>-5.1757278439388569E-3</v>
      </c>
      <c r="I2078" s="4">
        <f t="shared" si="742"/>
        <v>-1.2737413151377988E-3</v>
      </c>
      <c r="J2078" s="4">
        <f t="shared" si="743"/>
        <v>-3.9019865288010581E-3</v>
      </c>
      <c r="K2078" s="4">
        <f t="shared" si="745"/>
        <v>1.7231274041289862E-3</v>
      </c>
      <c r="L2078" s="4">
        <f t="shared" si="755"/>
        <v>1.1603916703266387E-2</v>
      </c>
      <c r="M2078" s="4">
        <f t="shared" si="748"/>
        <v>-5.5171898362650082E-3</v>
      </c>
      <c r="N2078" s="4">
        <f t="shared" si="756"/>
        <v>-1.4953254799385637E-2</v>
      </c>
      <c r="O2078" s="4">
        <f t="shared" si="758"/>
        <v>-9.632450838038124E-3</v>
      </c>
      <c r="P2078" s="4">
        <f t="shared" si="736"/>
        <v>1.76994910629138E-2</v>
      </c>
      <c r="T2078" s="4"/>
      <c r="U2078" s="4">
        <f t="shared" si="749"/>
        <v>-1.0153010482982486E-3</v>
      </c>
      <c r="V2078" s="4">
        <f t="shared" si="750"/>
        <v>-1.1005148037815353E-2</v>
      </c>
      <c r="W2078" s="4">
        <f t="shared" si="751"/>
        <v>-4.1646551744049824E-3</v>
      </c>
      <c r="X2078" s="4">
        <f t="shared" si="757"/>
        <v>-1.8798461104595293E-2</v>
      </c>
      <c r="Y2078" s="4">
        <f t="shared" si="746"/>
        <v>-1.0767185905149381E-2</v>
      </c>
      <c r="Z2078" s="4">
        <f t="shared" si="747"/>
        <v>-4.5298259504535808E-3</v>
      </c>
      <c r="AA2078" s="4">
        <f t="shared" si="740"/>
        <v>-5.1757278439388569E-3</v>
      </c>
      <c r="AB2078" s="4">
        <f t="shared" si="741"/>
        <v>-5.1757278439388569E-3</v>
      </c>
      <c r="AC2078" s="2">
        <f t="shared" si="752"/>
        <v>-6.7301079622536586E-3</v>
      </c>
      <c r="AD2078" s="3">
        <f t="shared" si="753"/>
        <v>4340.2752452533459</v>
      </c>
    </row>
    <row r="2079" spans="1:30" x14ac:dyDescent="0.3">
      <c r="A2079" s="1">
        <f t="shared" si="738"/>
        <v>14</v>
      </c>
      <c r="B2079" s="1">
        <f t="shared" si="737"/>
        <v>4</v>
      </c>
      <c r="C2079" s="5">
        <v>42096</v>
      </c>
      <c r="D2079" s="3">
        <v>4316.01</v>
      </c>
      <c r="E2079" s="3">
        <v>4316.24</v>
      </c>
      <c r="F2079" s="3">
        <f t="shared" si="744"/>
        <v>4335.3279999999995</v>
      </c>
      <c r="G2079" s="3">
        <f t="shared" si="754"/>
        <v>4365.6250000000009</v>
      </c>
      <c r="H2079" s="4">
        <f t="shared" si="739"/>
        <v>1.1017660730273748E-3</v>
      </c>
      <c r="I2079" s="4">
        <f t="shared" si="742"/>
        <v>1.15511474603702E-3</v>
      </c>
      <c r="J2079" s="4">
        <f t="shared" si="743"/>
        <v>-5.3348673009645129E-5</v>
      </c>
      <c r="K2079" s="4">
        <f t="shared" si="745"/>
        <v>6.7027968621700216E-3</v>
      </c>
      <c r="L2079" s="4">
        <f t="shared" si="755"/>
        <v>1.3888695596595365E-2</v>
      </c>
      <c r="M2079" s="4">
        <f t="shared" si="748"/>
        <v>-4.4559488924481158E-3</v>
      </c>
      <c r="N2079" s="4">
        <f t="shared" si="756"/>
        <v>-1.1364924838940743E-2</v>
      </c>
      <c r="O2079" s="4">
        <f t="shared" si="758"/>
        <v>-7.019677896946807E-3</v>
      </c>
      <c r="P2079" s="4">
        <f t="shared" si="736"/>
        <v>1.8820757834704147E-2</v>
      </c>
      <c r="T2079" s="4"/>
      <c r="U2079" s="4">
        <f t="shared" si="749"/>
        <v>9.2780300886515768E-4</v>
      </c>
      <c r="V2079" s="4">
        <f t="shared" si="750"/>
        <v>-9.0814750212235736E-3</v>
      </c>
      <c r="W2079" s="4">
        <f t="shared" si="751"/>
        <v>1.7380181031965628E-4</v>
      </c>
      <c r="X2079" s="4">
        <f t="shared" si="757"/>
        <v>-1.3784139027034818E-2</v>
      </c>
      <c r="Y2079" s="4">
        <f t="shared" si="746"/>
        <v>-5.8496070887297975E-3</v>
      </c>
      <c r="Z2079" s="4">
        <f t="shared" si="747"/>
        <v>4.1875942857346084E-4</v>
      </c>
      <c r="AA2079" s="4">
        <f t="shared" si="740"/>
        <v>1.1017660730273748E-3</v>
      </c>
      <c r="AB2079" s="4">
        <f t="shared" si="741"/>
        <v>1.1017660730273748E-3</v>
      </c>
      <c r="AC2079" s="2">
        <f t="shared" si="752"/>
        <v>-3.7480983984970236E-3</v>
      </c>
      <c r="AD2079" s="3">
        <f t="shared" si="753"/>
        <v>4332.1868301688974</v>
      </c>
    </row>
    <row r="2080" spans="1:30" x14ac:dyDescent="0.3">
      <c r="A2080" s="1">
        <f t="shared" si="738"/>
        <v>15</v>
      </c>
      <c r="B2080" s="1">
        <f t="shared" si="737"/>
        <v>1</v>
      </c>
      <c r="C2080" s="5">
        <v>42100</v>
      </c>
      <c r="D2080" s="3">
        <v>4350.9799999999996</v>
      </c>
      <c r="E2080" s="3">
        <v>4286.16</v>
      </c>
      <c r="F2080" s="3">
        <f t="shared" si="744"/>
        <v>4338.9519999999993</v>
      </c>
      <c r="G2080" s="3">
        <f t="shared" si="754"/>
        <v>4354.8690000000006</v>
      </c>
      <c r="H2080" s="4">
        <f t="shared" si="739"/>
        <v>8.1023908656373232E-3</v>
      </c>
      <c r="I2080" s="4">
        <f t="shared" si="742"/>
        <v>-6.9161100182808573E-3</v>
      </c>
      <c r="J2080" s="4">
        <f t="shared" si="743"/>
        <v>1.5018500883918181E-2</v>
      </c>
      <c r="K2080" s="4">
        <f t="shared" si="745"/>
        <v>4.618849353917041E-3</v>
      </c>
      <c r="L2080" s="4">
        <f t="shared" si="755"/>
        <v>9.1035727700145945E-3</v>
      </c>
      <c r="M2080" s="4">
        <f t="shared" si="748"/>
        <v>2.7720979628261038E-3</v>
      </c>
      <c r="N2080" s="4">
        <f t="shared" si="756"/>
        <v>-8.9302341815586936E-4</v>
      </c>
      <c r="O2080" s="4">
        <f t="shared" si="758"/>
        <v>-3.6582563008796367E-3</v>
      </c>
      <c r="P2080" s="4">
        <f t="shared" si="736"/>
        <v>2.7075641836705747E-2</v>
      </c>
      <c r="T2080" s="4"/>
      <c r="U2080" s="4">
        <f t="shared" si="749"/>
        <v>3.9040688042890201E-3</v>
      </c>
      <c r="V2080" s="4">
        <f t="shared" si="750"/>
        <v>-6.13497188375383E-3</v>
      </c>
      <c r="W2080" s="4">
        <f t="shared" si="751"/>
        <v>4.1819952640980533E-3</v>
      </c>
      <c r="X2080" s="4">
        <f t="shared" si="757"/>
        <v>-7.2833581877494672E-3</v>
      </c>
      <c r="Y2080" s="4">
        <f t="shared" si="746"/>
        <v>-7.9075702140868169E-3</v>
      </c>
      <c r="Z2080" s="4">
        <f t="shared" si="747"/>
        <v>-1.6521796682673032E-3</v>
      </c>
      <c r="AA2080" s="4">
        <f t="shared" si="740"/>
        <v>8.1023908656373232E-3</v>
      </c>
      <c r="AB2080" s="4">
        <f t="shared" si="741"/>
        <v>8.1023908656373232E-3</v>
      </c>
      <c r="AC2080" s="2">
        <f t="shared" si="752"/>
        <v>2.8795305626322051E-3</v>
      </c>
      <c r="AD2080" s="3">
        <f t="shared" si="753"/>
        <v>4338.4512201125981</v>
      </c>
    </row>
    <row r="2081" spans="1:30" x14ac:dyDescent="0.3">
      <c r="A2081" s="1">
        <f t="shared" si="738"/>
        <v>15</v>
      </c>
      <c r="B2081" s="1">
        <f t="shared" si="737"/>
        <v>2</v>
      </c>
      <c r="C2081" s="5">
        <v>42101</v>
      </c>
      <c r="D2081" s="3">
        <v>4344.08</v>
      </c>
      <c r="E2081" s="3">
        <v>4349.3100000000004</v>
      </c>
      <c r="F2081" s="3">
        <f t="shared" si="744"/>
        <v>4331.2040000000006</v>
      </c>
      <c r="G2081" s="3">
        <f t="shared" si="754"/>
        <v>4344.723</v>
      </c>
      <c r="H2081" s="4">
        <f t="shared" si="739"/>
        <v>-1.5858496246821719E-3</v>
      </c>
      <c r="I2081" s="4">
        <f t="shared" si="742"/>
        <v>-3.8382157582870146E-4</v>
      </c>
      <c r="J2081" s="4">
        <f t="shared" si="743"/>
        <v>-1.2020280488534705E-3</v>
      </c>
      <c r="K2081" s="4">
        <f t="shared" si="745"/>
        <v>-5.2850162492125872E-3</v>
      </c>
      <c r="L2081" s="4">
        <f t="shared" si="755"/>
        <v>-1.4216465153955584E-3</v>
      </c>
      <c r="M2081" s="4">
        <f t="shared" si="748"/>
        <v>2.9728454258906513E-3</v>
      </c>
      <c r="N2081" s="4">
        <f t="shared" si="756"/>
        <v>-1.4799562595820933E-4</v>
      </c>
      <c r="O2081" s="4">
        <f t="shared" si="758"/>
        <v>-3.11205134343735E-3</v>
      </c>
      <c r="P2081" s="4">
        <f t="shared" ref="P2081:P2144" si="759">(D2081-4236.28)/4236.28</f>
        <v>2.5446854315578808E-2</v>
      </c>
      <c r="T2081" s="4"/>
      <c r="U2081" s="4">
        <f t="shared" si="749"/>
        <v>7.3178916014323553E-3</v>
      </c>
      <c r="V2081" s="4">
        <f t="shared" si="750"/>
        <v>-2.7552873145819516E-3</v>
      </c>
      <c r="W2081" s="4">
        <f t="shared" si="751"/>
        <v>-8.8390579581182401E-3</v>
      </c>
      <c r="X2081" s="4">
        <f t="shared" si="757"/>
        <v>-6.2038776185442557E-3</v>
      </c>
      <c r="Y2081" s="4">
        <f t="shared" si="746"/>
        <v>-1.7687946221167438E-2</v>
      </c>
      <c r="Z2081" s="4">
        <f t="shared" si="747"/>
        <v>-1.1494223388730629E-2</v>
      </c>
      <c r="AA2081" s="4">
        <f t="shared" si="740"/>
        <v>-1.5858496246821719E-3</v>
      </c>
      <c r="AB2081" s="4">
        <f t="shared" si="741"/>
        <v>-1.5858496246821719E-3</v>
      </c>
      <c r="AC2081" s="2">
        <f t="shared" si="752"/>
        <v>8.6382385336686925E-4</v>
      </c>
      <c r="AD2081" s="3">
        <f t="shared" si="753"/>
        <v>4340.327480075066</v>
      </c>
    </row>
    <row r="2082" spans="1:30" x14ac:dyDescent="0.3">
      <c r="A2082" s="1">
        <f t="shared" si="738"/>
        <v>15</v>
      </c>
      <c r="B2082" s="1">
        <f t="shared" si="737"/>
        <v>3</v>
      </c>
      <c r="C2082" s="5">
        <v>42102</v>
      </c>
      <c r="D2082" s="3">
        <v>4375.96</v>
      </c>
      <c r="E2082" s="3">
        <v>4345.2299999999996</v>
      </c>
      <c r="F2082" s="3">
        <f t="shared" si="744"/>
        <v>4339.6580000000004</v>
      </c>
      <c r="G2082" s="3">
        <f t="shared" si="754"/>
        <v>4339.2209999999995</v>
      </c>
      <c r="H2082" s="4">
        <f t="shared" si="739"/>
        <v>7.3387230437745414E-3</v>
      </c>
      <c r="I2082" s="4">
        <f t="shared" si="742"/>
        <v>2.6472808972202082E-4</v>
      </c>
      <c r="J2082" s="4">
        <f t="shared" si="743"/>
        <v>7.0739949540525203E-3</v>
      </c>
      <c r="K2082" s="4">
        <f t="shared" si="745"/>
        <v>-3.1071020791512798E-3</v>
      </c>
      <c r="L2082" s="4">
        <f t="shared" si="755"/>
        <v>-2.0582289255978805E-3</v>
      </c>
      <c r="M2082" s="4">
        <f t="shared" si="748"/>
        <v>8.3651753202670983E-3</v>
      </c>
      <c r="N2082" s="4">
        <f t="shared" si="756"/>
        <v>8.4667270922592994E-3</v>
      </c>
      <c r="O2082" s="4">
        <f t="shared" si="758"/>
        <v>9.9863801314638994E-5</v>
      </c>
      <c r="P2082" s="4">
        <f t="shared" si="759"/>
        <v>3.297232477551066E-2</v>
      </c>
      <c r="T2082" s="4"/>
      <c r="U2082" s="4">
        <f t="shared" si="749"/>
        <v>-2.3917607410545681E-3</v>
      </c>
      <c r="V2082" s="4">
        <f t="shared" si="750"/>
        <v>-1.2367843133644078E-2</v>
      </c>
      <c r="W2082" s="4">
        <f t="shared" si="751"/>
        <v>9.7538125708115809E-3</v>
      </c>
      <c r="X2082" s="4">
        <f t="shared" si="757"/>
        <v>2.0143892851100812E-4</v>
      </c>
      <c r="Y2082" s="4">
        <f t="shared" si="746"/>
        <v>-1.5537188088139508E-2</v>
      </c>
      <c r="Z2082" s="4">
        <f t="shared" si="747"/>
        <v>-9.3299041885199548E-3</v>
      </c>
      <c r="AA2082" s="4">
        <f t="shared" si="740"/>
        <v>7.3387230437745414E-3</v>
      </c>
      <c r="AB2082" s="4">
        <f t="shared" si="741"/>
        <v>7.3387230437745414E-3</v>
      </c>
      <c r="AC2082" s="2">
        <f t="shared" si="752"/>
        <v>5.4285261481570608E-3</v>
      </c>
      <c r="AD2082" s="3">
        <f t="shared" si="753"/>
        <v>4352.2049867167107</v>
      </c>
    </row>
    <row r="2083" spans="1:30" x14ac:dyDescent="0.3">
      <c r="A2083" s="1">
        <f t="shared" si="738"/>
        <v>15</v>
      </c>
      <c r="B2083" s="1">
        <f t="shared" si="737"/>
        <v>4</v>
      </c>
      <c r="C2083" s="5">
        <v>42103</v>
      </c>
      <c r="D2083" s="3">
        <v>4403.95</v>
      </c>
      <c r="E2083" s="3">
        <v>4375.78</v>
      </c>
      <c r="F2083" s="3">
        <f t="shared" si="744"/>
        <v>4358.1959999999999</v>
      </c>
      <c r="G2083" s="3">
        <f t="shared" si="754"/>
        <v>4346.6869999999999</v>
      </c>
      <c r="H2083" s="4">
        <f t="shared" si="739"/>
        <v>6.3963107523834269E-3</v>
      </c>
      <c r="I2083" s="4">
        <f t="shared" si="742"/>
        <v>-4.1133831205104943E-5</v>
      </c>
      <c r="J2083" s="4">
        <f t="shared" si="743"/>
        <v>6.4374445835885322E-3</v>
      </c>
      <c r="K2083" s="4">
        <f t="shared" si="745"/>
        <v>-6.6733928098063802E-3</v>
      </c>
      <c r="L2083" s="4">
        <f t="shared" si="755"/>
        <v>-8.1434829284444069E-3</v>
      </c>
      <c r="M2083" s="4">
        <f t="shared" si="748"/>
        <v>1.0498380522583176E-2</v>
      </c>
      <c r="N2083" s="4">
        <f t="shared" si="756"/>
        <v>1.3173941440918088E-2</v>
      </c>
      <c r="O2083" s="4">
        <f t="shared" si="758"/>
        <v>2.6133357554014042E-3</v>
      </c>
      <c r="P2083" s="4">
        <f t="shared" si="759"/>
        <v>3.9579536763386762E-2</v>
      </c>
      <c r="T2083" s="4"/>
      <c r="U2083" s="4">
        <f t="shared" si="749"/>
        <v>-1.4785327105366551E-2</v>
      </c>
      <c r="V2083" s="4">
        <f t="shared" si="750"/>
        <v>-2.4637473834312973E-2</v>
      </c>
      <c r="W2083" s="4">
        <f t="shared" si="751"/>
        <v>2.1499515222927774E-2</v>
      </c>
      <c r="X2083" s="4">
        <f t="shared" si="757"/>
        <v>5.3095859039698091E-3</v>
      </c>
      <c r="Y2083" s="4">
        <f t="shared" si="746"/>
        <v>-1.9059011353324912E-2</v>
      </c>
      <c r="Z2083" s="4">
        <f t="shared" si="747"/>
        <v>-1.287393342897114E-2</v>
      </c>
      <c r="AA2083" s="4">
        <f t="shared" si="740"/>
        <v>6.3963107523834269E-3</v>
      </c>
      <c r="AB2083" s="4">
        <f t="shared" si="741"/>
        <v>6.3963107523834269E-3</v>
      </c>
      <c r="AC2083" s="2">
        <f t="shared" si="752"/>
        <v>7.8331215209512077E-3</v>
      </c>
      <c r="AD2083" s="3">
        <f t="shared" si="753"/>
        <v>4369.4533244778067</v>
      </c>
    </row>
    <row r="2084" spans="1:30" x14ac:dyDescent="0.3">
      <c r="A2084" s="1">
        <f t="shared" si="738"/>
        <v>15</v>
      </c>
      <c r="B2084" s="1">
        <f t="shared" si="737"/>
        <v>5</v>
      </c>
      <c r="C2084" s="5">
        <v>42104</v>
      </c>
      <c r="D2084" s="3">
        <v>4422.0200000000004</v>
      </c>
      <c r="E2084" s="3">
        <v>4402.0200000000004</v>
      </c>
      <c r="F2084" s="3">
        <f t="shared" si="744"/>
        <v>4379.3980000000001</v>
      </c>
      <c r="G2084" s="3">
        <f t="shared" si="754"/>
        <v>4357.3629999999994</v>
      </c>
      <c r="H2084" s="4">
        <f t="shared" si="739"/>
        <v>4.1031346859071102E-3</v>
      </c>
      <c r="I2084" s="4">
        <f t="shared" si="742"/>
        <v>-4.3824294099601075E-4</v>
      </c>
      <c r="J2084" s="4">
        <f t="shared" si="743"/>
        <v>4.5413776269031206E-3</v>
      </c>
      <c r="K2084" s="4">
        <f t="shared" si="745"/>
        <v>-7.9945276399594738E-3</v>
      </c>
      <c r="L2084" s="4">
        <f t="shared" si="755"/>
        <v>-1.2209746048686311E-2</v>
      </c>
      <c r="M2084" s="4">
        <f t="shared" si="748"/>
        <v>9.7323878761419493E-3</v>
      </c>
      <c r="N2084" s="4">
        <f t="shared" si="756"/>
        <v>1.4838561763158377E-2</v>
      </c>
      <c r="O2084" s="4">
        <f t="shared" si="758"/>
        <v>4.9830168113216954E-3</v>
      </c>
      <c r="P2084" s="4">
        <f t="shared" si="759"/>
        <v>4.384507161943986E-2</v>
      </c>
      <c r="T2084" s="4"/>
      <c r="U2084" s="4">
        <f t="shared" si="749"/>
        <v>-1.9968437425492935E-2</v>
      </c>
      <c r="V2084" s="4">
        <f t="shared" si="750"/>
        <v>-2.9768753051238016E-2</v>
      </c>
      <c r="W2084" s="4">
        <f t="shared" si="751"/>
        <v>2.4562037622711766E-2</v>
      </c>
      <c r="X2084" s="4">
        <f t="shared" si="757"/>
        <v>1.0165320824629792E-2</v>
      </c>
      <c r="Y2084" s="4">
        <f t="shared" si="746"/>
        <v>-2.0363673180608301E-2</v>
      </c>
      <c r="Z2084" s="4">
        <f t="shared" si="747"/>
        <v>-1.4186821474916136E-2</v>
      </c>
      <c r="AA2084" s="4">
        <f t="shared" si="740"/>
        <v>4.1031346859071102E-3</v>
      </c>
      <c r="AB2084" s="4">
        <f t="shared" si="741"/>
        <v>4.1031346859071102E-3</v>
      </c>
      <c r="AC2084" s="2">
        <f t="shared" si="752"/>
        <v>7.9249868494779569E-3</v>
      </c>
      <c r="AD2084" s="3">
        <f t="shared" si="753"/>
        <v>4386.9755496518719</v>
      </c>
    </row>
    <row r="2085" spans="1:30" x14ac:dyDescent="0.3">
      <c r="A2085" s="1">
        <f t="shared" si="738"/>
        <v>16</v>
      </c>
      <c r="B2085" s="1">
        <f t="shared" si="737"/>
        <v>1</v>
      </c>
      <c r="C2085" s="5">
        <v>42107</v>
      </c>
      <c r="D2085" s="3">
        <v>4409.21</v>
      </c>
      <c r="E2085" s="3">
        <v>4428.13</v>
      </c>
      <c r="F2085" s="3">
        <f t="shared" si="744"/>
        <v>4391.0439999999999</v>
      </c>
      <c r="G2085" s="3">
        <f t="shared" si="754"/>
        <v>4364.9979999999987</v>
      </c>
      <c r="H2085" s="4">
        <f t="shared" si="739"/>
        <v>-2.8968661380998728E-3</v>
      </c>
      <c r="I2085" s="4">
        <f t="shared" si="742"/>
        <v>1.3817214757055989E-3</v>
      </c>
      <c r="J2085" s="4">
        <f t="shared" si="743"/>
        <v>-4.2785876138054721E-3</v>
      </c>
      <c r="K2085" s="4">
        <f t="shared" si="745"/>
        <v>-8.0319627681466662E-3</v>
      </c>
      <c r="L2085" s="4">
        <f t="shared" si="755"/>
        <v>-1.4005916853484592E-2</v>
      </c>
      <c r="M2085" s="4">
        <f t="shared" si="748"/>
        <v>4.1370571554282237E-3</v>
      </c>
      <c r="N2085" s="4">
        <f t="shared" si="756"/>
        <v>1.0128756072740781E-2</v>
      </c>
      <c r="O2085" s="4">
        <f t="shared" si="758"/>
        <v>5.9071806514094782E-3</v>
      </c>
      <c r="P2085" s="4">
        <f t="shared" si="759"/>
        <v>4.0821192178043073E-2</v>
      </c>
      <c r="T2085" s="4"/>
      <c r="U2085" s="4">
        <f t="shared" si="749"/>
        <v>-1.6065056241265498E-2</v>
      </c>
      <c r="V2085" s="4">
        <f t="shared" si="750"/>
        <v>-2.5904405678852802E-2</v>
      </c>
      <c r="W2085" s="4">
        <f t="shared" si="751"/>
        <v>1.3383191832644709E-2</v>
      </c>
      <c r="X2085" s="4">
        <f t="shared" si="757"/>
        <v>1.200566404053342E-2</v>
      </c>
      <c r="Y2085" s="4">
        <f t="shared" si="746"/>
        <v>-2.0400641536623621E-2</v>
      </c>
      <c r="Z2085" s="4">
        <f t="shared" si="747"/>
        <v>-1.4224022925648921E-2</v>
      </c>
      <c r="AA2085" s="4">
        <f t="shared" si="740"/>
        <v>-2.8968661380998728E-3</v>
      </c>
      <c r="AB2085" s="4">
        <f t="shared" si="741"/>
        <v>-2.8968661380998728E-3</v>
      </c>
      <c r="AC2085" s="2">
        <f t="shared" si="752"/>
        <v>3.361819214497015E-3</v>
      </c>
      <c r="AD2085" s="3">
        <f t="shared" si="753"/>
        <v>4394.3870331012477</v>
      </c>
    </row>
    <row r="2086" spans="1:30" x14ac:dyDescent="0.3">
      <c r="A2086" s="1">
        <f t="shared" si="738"/>
        <v>16</v>
      </c>
      <c r="B2086" s="1">
        <f t="shared" si="737"/>
        <v>2</v>
      </c>
      <c r="C2086" s="5">
        <v>42108</v>
      </c>
      <c r="D2086" s="3">
        <v>4397.6499999999996</v>
      </c>
      <c r="E2086" s="3">
        <v>4409.29</v>
      </c>
      <c r="F2086" s="3">
        <f t="shared" si="744"/>
        <v>4401.7579999999998</v>
      </c>
      <c r="G2086" s="3">
        <f t="shared" si="754"/>
        <v>4366.4810000000007</v>
      </c>
      <c r="H2086" s="4">
        <f t="shared" si="739"/>
        <v>-2.6217848548833918E-3</v>
      </c>
      <c r="I2086" s="4">
        <f t="shared" si="742"/>
        <v>1.8143839826165512E-5</v>
      </c>
      <c r="J2086" s="4">
        <f t="shared" si="743"/>
        <v>-2.6399286947095574E-3</v>
      </c>
      <c r="K2086" s="4">
        <f t="shared" si="745"/>
        <v>-1.4571771360402843E-3</v>
      </c>
      <c r="L2086" s="4">
        <f t="shared" si="755"/>
        <v>-1.0476303515192511E-2</v>
      </c>
      <c r="M2086" s="4">
        <f t="shared" si="748"/>
        <v>-9.3326348245409559E-4</v>
      </c>
      <c r="N2086" s="4">
        <f t="shared" si="756"/>
        <v>7.1382424428272917E-3</v>
      </c>
      <c r="O2086" s="4">
        <f t="shared" si="758"/>
        <v>8.0217843621022897E-3</v>
      </c>
      <c r="P2086" s="4">
        <f t="shared" si="759"/>
        <v>3.8092382939749002E-2</v>
      </c>
      <c r="T2086" s="4"/>
      <c r="U2086" s="4">
        <f t="shared" si="749"/>
        <v>-1.4771353598490458E-2</v>
      </c>
      <c r="V2086" s="4">
        <f t="shared" si="750"/>
        <v>-2.4623640062505624E-2</v>
      </c>
      <c r="W2086" s="4">
        <f t="shared" si="751"/>
        <v>1.2331725014272231E-2</v>
      </c>
      <c r="X2086" s="4">
        <f t="shared" si="757"/>
        <v>1.6289696814095842E-2</v>
      </c>
      <c r="Y2086" s="4">
        <f t="shared" si="746"/>
        <v>-1.3907835775241762E-2</v>
      </c>
      <c r="Z2086" s="4">
        <f t="shared" si="747"/>
        <v>-7.6902784023571581E-3</v>
      </c>
      <c r="AA2086" s="4">
        <f t="shared" si="740"/>
        <v>-2.6217848548833918E-3</v>
      </c>
      <c r="AB2086" s="4">
        <f t="shared" si="741"/>
        <v>-2.6217848548833918E-3</v>
      </c>
      <c r="AC2086" s="2">
        <f t="shared" si="752"/>
        <v>4.9465311378448775E-4</v>
      </c>
      <c r="AD2086" s="3">
        <f t="shared" si="753"/>
        <v>4395.4746887341653</v>
      </c>
    </row>
    <row r="2087" spans="1:30" x14ac:dyDescent="0.3">
      <c r="A2087" s="1">
        <f t="shared" si="738"/>
        <v>16</v>
      </c>
      <c r="B2087" s="1">
        <f t="shared" si="737"/>
        <v>3</v>
      </c>
      <c r="C2087" s="5">
        <v>42109</v>
      </c>
      <c r="D2087" s="3">
        <v>4424.53</v>
      </c>
      <c r="E2087" s="3">
        <v>4409.74</v>
      </c>
      <c r="F2087" s="3">
        <f t="shared" si="744"/>
        <v>4411.4719999999998</v>
      </c>
      <c r="G2087" s="3">
        <f t="shared" si="754"/>
        <v>4375.5650000000005</v>
      </c>
      <c r="H2087" s="4">
        <f t="shared" si="739"/>
        <v>6.1123554625766288E-3</v>
      </c>
      <c r="I2087" s="4">
        <f t="shared" si="742"/>
        <v>2.7491955931008942E-3</v>
      </c>
      <c r="J2087" s="4">
        <f t="shared" si="743"/>
        <v>3.3631598694757346E-3</v>
      </c>
      <c r="K2087" s="4">
        <f t="shared" si="745"/>
        <v>2.4007140177141886E-3</v>
      </c>
      <c r="L2087" s="4">
        <f t="shared" si="755"/>
        <v>-6.2591510364751642E-3</v>
      </c>
      <c r="M2087" s="4">
        <f t="shared" si="748"/>
        <v>2.9600097201115624E-3</v>
      </c>
      <c r="N2087" s="4">
        <f t="shared" si="756"/>
        <v>1.1190554819777385E-2</v>
      </c>
      <c r="O2087" s="4">
        <f t="shared" si="758"/>
        <v>8.1154382499382411E-3</v>
      </c>
      <c r="P2087" s="4">
        <f t="shared" si="759"/>
        <v>4.4437572587269963E-2</v>
      </c>
      <c r="T2087" s="4"/>
      <c r="U2087" s="4">
        <f t="shared" si="749"/>
        <v>-4.9321796868781282E-3</v>
      </c>
      <c r="V2087" s="4">
        <f t="shared" si="750"/>
        <v>-1.488285789000942E-2</v>
      </c>
      <c r="W2087" s="4">
        <f t="shared" si="751"/>
        <v>1.1099278786826138E-2</v>
      </c>
      <c r="X2087" s="4">
        <f t="shared" si="757"/>
        <v>1.6548308645519851E-2</v>
      </c>
      <c r="Y2087" s="4">
        <f t="shared" si="746"/>
        <v>-1.0098048002456892E-2</v>
      </c>
      <c r="Z2087" s="4">
        <f t="shared" si="747"/>
        <v>-3.85646896616675E-3</v>
      </c>
      <c r="AA2087" s="4">
        <f t="shared" si="740"/>
        <v>6.1123554625766288E-3</v>
      </c>
      <c r="AB2087" s="4">
        <f t="shared" si="741"/>
        <v>6.1123554625766288E-3</v>
      </c>
      <c r="AC2087" s="2">
        <f t="shared" si="752"/>
        <v>4.3779130236559841E-3</v>
      </c>
      <c r="AD2087" s="3">
        <f t="shared" si="753"/>
        <v>4405.1597924894431</v>
      </c>
    </row>
    <row r="2088" spans="1:30" x14ac:dyDescent="0.3">
      <c r="A2088" s="1">
        <f t="shared" si="738"/>
        <v>16</v>
      </c>
      <c r="B2088" s="1">
        <f t="shared" si="737"/>
        <v>4</v>
      </c>
      <c r="C2088" s="5">
        <v>42110</v>
      </c>
      <c r="D2088" s="3">
        <v>4418.83</v>
      </c>
      <c r="E2088" s="3">
        <v>4412.1499999999996</v>
      </c>
      <c r="F2088" s="3">
        <f t="shared" si="744"/>
        <v>4414.4479999999994</v>
      </c>
      <c r="G2088" s="3">
        <f t="shared" si="754"/>
        <v>4386.3220000000001</v>
      </c>
      <c r="H2088" s="4">
        <f t="shared" si="739"/>
        <v>-1.2882724266757867E-3</v>
      </c>
      <c r="I2088" s="4">
        <f t="shared" si="742"/>
        <v>-2.798037305657349E-3</v>
      </c>
      <c r="J2088" s="4">
        <f t="shared" si="743"/>
        <v>1.5097648789815623E-3</v>
      </c>
      <c r="K2088" s="4">
        <f t="shared" si="745"/>
        <v>-2.5262570261699621E-3</v>
      </c>
      <c r="L2088" s="4">
        <f t="shared" si="755"/>
        <v>-9.4518513830846914E-3</v>
      </c>
      <c r="M2088" s="4">
        <f t="shared" si="748"/>
        <v>9.9264959061710943E-4</v>
      </c>
      <c r="N2088" s="4">
        <f t="shared" si="756"/>
        <v>7.4112206080629303E-3</v>
      </c>
      <c r="O2088" s="4">
        <f t="shared" si="758"/>
        <v>6.3650332780395029E-3</v>
      </c>
      <c r="P2088" s="4">
        <f t="shared" si="759"/>
        <v>4.3092052461121598E-2</v>
      </c>
      <c r="T2088" s="4"/>
      <c r="U2088" s="4">
        <f t="shared" si="749"/>
        <v>-4.6513414984190246E-3</v>
      </c>
      <c r="V2088" s="4">
        <f t="shared" si="750"/>
        <v>-1.4604828083434804E-2</v>
      </c>
      <c r="W2088" s="4">
        <f t="shared" si="751"/>
        <v>3.378784954415947E-3</v>
      </c>
      <c r="X2088" s="4">
        <f t="shared" si="757"/>
        <v>1.2907175354206076E-2</v>
      </c>
      <c r="Y2088" s="4">
        <f t="shared" si="746"/>
        <v>-1.4963585492177807E-2</v>
      </c>
      <c r="Z2088" s="4">
        <f t="shared" si="747"/>
        <v>-8.7526848849329725E-3</v>
      </c>
      <c r="AA2088" s="4">
        <f t="shared" si="740"/>
        <v>-1.2882724266757867E-3</v>
      </c>
      <c r="AB2088" s="4">
        <f t="shared" si="741"/>
        <v>-1.2882724266757867E-3</v>
      </c>
      <c r="AC2088" s="2">
        <f t="shared" si="752"/>
        <v>2.0624173533954067E-3</v>
      </c>
      <c r="AD2088" s="3">
        <f t="shared" si="753"/>
        <v>4409.7165283262957</v>
      </c>
    </row>
    <row r="2089" spans="1:30" x14ac:dyDescent="0.3">
      <c r="A2089" s="1">
        <f t="shared" si="738"/>
        <v>16</v>
      </c>
      <c r="B2089" s="1">
        <f t="shared" si="737"/>
        <v>5</v>
      </c>
      <c r="C2089" s="5">
        <v>42111</v>
      </c>
      <c r="D2089" s="3">
        <v>4351.8</v>
      </c>
      <c r="E2089" s="3">
        <v>4379.63</v>
      </c>
      <c r="F2089" s="3">
        <f t="shared" si="744"/>
        <v>4400.4040000000005</v>
      </c>
      <c r="G2089" s="3">
        <f t="shared" si="754"/>
        <v>4389.9009999999998</v>
      </c>
      <c r="H2089" s="4">
        <f t="shared" si="739"/>
        <v>-1.5169173740560227E-2</v>
      </c>
      <c r="I2089" s="4">
        <f t="shared" si="742"/>
        <v>-8.8711265199158638E-3</v>
      </c>
      <c r="J2089" s="4">
        <f t="shared" si="743"/>
        <v>-6.2980472206443632E-3</v>
      </c>
      <c r="K2089" s="4">
        <f t="shared" si="745"/>
        <v>-1.4200591559303337E-3</v>
      </c>
      <c r="L2089" s="4">
        <f t="shared" si="755"/>
        <v>-5.588709127881359E-3</v>
      </c>
      <c r="M2089" s="4">
        <f t="shared" si="748"/>
        <v>-1.1045349472457588E-2</v>
      </c>
      <c r="N2089" s="4">
        <f t="shared" si="756"/>
        <v>-8.6792390078955454E-3</v>
      </c>
      <c r="O2089" s="4">
        <f t="shared" si="758"/>
        <v>2.4134840755550831E-3</v>
      </c>
      <c r="P2089" s="4">
        <f t="shared" si="759"/>
        <v>2.7269207889941281E-2</v>
      </c>
      <c r="T2089" s="4"/>
      <c r="U2089" s="4">
        <f t="shared" si="749"/>
        <v>7.2191055098306774E-4</v>
      </c>
      <c r="V2089" s="4">
        <f t="shared" si="750"/>
        <v>-9.2853085545267049E-3</v>
      </c>
      <c r="W2089" s="4">
        <f t="shared" si="751"/>
        <v>-1.5879620625867872E-2</v>
      </c>
      <c r="X2089" s="4">
        <f t="shared" si="757"/>
        <v>4.7965496627619397E-3</v>
      </c>
      <c r="Y2089" s="4">
        <f t="shared" si="746"/>
        <v>-1.3871180612838908E-2</v>
      </c>
      <c r="Z2089" s="4">
        <f t="shared" si="747"/>
        <v>-7.6533921200007604E-3</v>
      </c>
      <c r="AA2089" s="4">
        <f t="shared" si="740"/>
        <v>-1.5169173740560227E-2</v>
      </c>
      <c r="AB2089" s="4">
        <f t="shared" si="741"/>
        <v>-1.5169173740560227E-2</v>
      </c>
      <c r="AC2089" s="2">
        <f t="shared" si="752"/>
        <v>-8.8724249469637178E-3</v>
      </c>
      <c r="AD2089" s="3">
        <f t="shared" si="753"/>
        <v>4390.4110188841969</v>
      </c>
    </row>
    <row r="2090" spans="1:30" x14ac:dyDescent="0.3">
      <c r="A2090" s="1">
        <f t="shared" si="738"/>
        <v>17</v>
      </c>
      <c r="B2090" s="1">
        <f t="shared" si="737"/>
        <v>1</v>
      </c>
      <c r="C2090" s="5">
        <v>42114</v>
      </c>
      <c r="D2090" s="3">
        <v>4417.3999999999996</v>
      </c>
      <c r="E2090" s="3">
        <v>4373.6499999999996</v>
      </c>
      <c r="F2090" s="3">
        <f t="shared" si="744"/>
        <v>4402.0419999999995</v>
      </c>
      <c r="G2090" s="3">
        <f t="shared" si="754"/>
        <v>4396.5430000000006</v>
      </c>
      <c r="H2090" s="4">
        <f t="shared" si="739"/>
        <v>1.507422216094477E-2</v>
      </c>
      <c r="I2090" s="4">
        <f t="shared" si="742"/>
        <v>5.0209108874487464E-3</v>
      </c>
      <c r="J2090" s="4">
        <f t="shared" si="743"/>
        <v>1.0053311273496023E-2</v>
      </c>
      <c r="K2090" s="4">
        <f t="shared" si="745"/>
        <v>1.0662829174134874E-2</v>
      </c>
      <c r="L2090" s="4">
        <f t="shared" si="755"/>
        <v>9.7489672217373168E-3</v>
      </c>
      <c r="M2090" s="4">
        <f t="shared" si="748"/>
        <v>3.488835408658113E-3</v>
      </c>
      <c r="N2090" s="4">
        <f t="shared" si="756"/>
        <v>4.7439545115330519E-3</v>
      </c>
      <c r="O2090" s="4">
        <f t="shared" si="758"/>
        <v>1.2448499117125203E-3</v>
      </c>
      <c r="P2090" s="4">
        <f t="shared" si="759"/>
        <v>4.2754492148772014E-2</v>
      </c>
      <c r="T2090" s="4"/>
      <c r="U2090" s="4">
        <f t="shared" si="749"/>
        <v>1.3192242290546406E-2</v>
      </c>
      <c r="V2090" s="4">
        <f t="shared" si="750"/>
        <v>3.0603198676409779E-3</v>
      </c>
      <c r="W2090" s="4">
        <f t="shared" si="751"/>
        <v>1.8574756022052929E-3</v>
      </c>
      <c r="X2090" s="4">
        <f t="shared" si="757"/>
        <v>2.5046435426289496E-3</v>
      </c>
      <c r="Y2090" s="4">
        <f t="shared" si="746"/>
        <v>-1.9389517382607214E-3</v>
      </c>
      <c r="Z2090" s="4">
        <f t="shared" si="747"/>
        <v>4.3540724377170749E-3</v>
      </c>
      <c r="AA2090" s="4">
        <f t="shared" si="740"/>
        <v>1.507422216094477E-2</v>
      </c>
      <c r="AB2090" s="4">
        <f t="shared" si="741"/>
        <v>1.507422216094477E-2</v>
      </c>
      <c r="AC2090" s="2">
        <f t="shared" si="752"/>
        <v>4.0731321766652841E-3</v>
      </c>
      <c r="AD2090" s="3">
        <f t="shared" si="753"/>
        <v>4399.4073459227984</v>
      </c>
    </row>
    <row r="2091" spans="1:30" x14ac:dyDescent="0.3">
      <c r="A2091" s="1">
        <f t="shared" si="738"/>
        <v>17</v>
      </c>
      <c r="B2091" s="1">
        <f t="shared" si="737"/>
        <v>2</v>
      </c>
      <c r="C2091" s="5">
        <v>42115</v>
      </c>
      <c r="D2091" s="3">
        <v>4435.9799999999996</v>
      </c>
      <c r="E2091" s="3">
        <v>4444.5</v>
      </c>
      <c r="F2091" s="3">
        <f t="shared" si="744"/>
        <v>4409.7079999999996</v>
      </c>
      <c r="G2091" s="3">
        <f t="shared" si="754"/>
        <v>4405.7330000000002</v>
      </c>
      <c r="H2091" s="4">
        <f t="shared" si="739"/>
        <v>4.2060940824919478E-3</v>
      </c>
      <c r="I2091" s="4">
        <f t="shared" si="742"/>
        <v>6.1348304432472418E-3</v>
      </c>
      <c r="J2091" s="4">
        <f t="shared" si="743"/>
        <v>-1.928736360755294E-3</v>
      </c>
      <c r="K2091" s="4">
        <f t="shared" si="745"/>
        <v>-3.2281432516865619E-3</v>
      </c>
      <c r="L2091" s="4">
        <f t="shared" si="755"/>
        <v>-3.4019508710500441E-3</v>
      </c>
      <c r="M2091" s="4">
        <f t="shared" si="748"/>
        <v>5.9577640968517497E-3</v>
      </c>
      <c r="N2091" s="4">
        <f t="shared" si="756"/>
        <v>6.8653729129748414E-3</v>
      </c>
      <c r="O2091" s="4">
        <f t="shared" si="758"/>
        <v>8.960815873830483E-4</v>
      </c>
      <c r="P2091" s="4">
        <f t="shared" si="759"/>
        <v>4.7140415647690857E-2</v>
      </c>
      <c r="T2091" s="4"/>
      <c r="U2091" s="4">
        <f t="shared" si="749"/>
        <v>-4.4709557658351067E-3</v>
      </c>
      <c r="V2091" s="4">
        <f t="shared" si="750"/>
        <v>-1.4426246208176702E-2</v>
      </c>
      <c r="W2091" s="4">
        <f t="shared" si="751"/>
        <v>8.7160187827589573E-3</v>
      </c>
      <c r="X2091" s="4">
        <f t="shared" si="757"/>
        <v>1.8060965641454661E-3</v>
      </c>
      <c r="Y2091" s="4">
        <f t="shared" si="746"/>
        <v>-1.5656720019121804E-2</v>
      </c>
      <c r="Z2091" s="4">
        <f t="shared" si="747"/>
        <v>-9.4501897981803494E-3</v>
      </c>
      <c r="AA2091" s="4">
        <f t="shared" si="740"/>
        <v>4.2060940824919478E-3</v>
      </c>
      <c r="AB2091" s="4">
        <f t="shared" si="741"/>
        <v>4.2060940824919478E-3</v>
      </c>
      <c r="AC2091" s="2">
        <f t="shared" si="752"/>
        <v>5.4963659405138131E-3</v>
      </c>
      <c r="AD2091" s="3">
        <f t="shared" si="753"/>
        <v>4411.5982306151991</v>
      </c>
    </row>
    <row r="2092" spans="1:30" x14ac:dyDescent="0.3">
      <c r="A2092" s="1">
        <f t="shared" si="738"/>
        <v>17</v>
      </c>
      <c r="B2092" s="1">
        <f t="shared" si="737"/>
        <v>3</v>
      </c>
      <c r="C2092" s="5">
        <v>42116</v>
      </c>
      <c r="D2092" s="3">
        <v>4460.8100000000004</v>
      </c>
      <c r="E2092" s="3">
        <v>4448.58</v>
      </c>
      <c r="F2092" s="3">
        <f t="shared" si="744"/>
        <v>4416.9640000000009</v>
      </c>
      <c r="G2092" s="3">
        <f t="shared" si="754"/>
        <v>4414.2179999999989</v>
      </c>
      <c r="H2092" s="4">
        <f t="shared" si="739"/>
        <v>5.5974102678553192E-3</v>
      </c>
      <c r="I2092" s="4">
        <f t="shared" si="742"/>
        <v>2.8404095600071157E-3</v>
      </c>
      <c r="J2092" s="4">
        <f t="shared" si="743"/>
        <v>2.7570007078482036E-3</v>
      </c>
      <c r="K2092" s="4">
        <f t="shared" si="745"/>
        <v>-6.7578077448498548E-3</v>
      </c>
      <c r="L2092" s="4">
        <f t="shared" si="755"/>
        <v>-6.0728156774577146E-3</v>
      </c>
      <c r="M2092" s="4">
        <f t="shared" si="748"/>
        <v>9.9267279515974187E-3</v>
      </c>
      <c r="N2092" s="4">
        <f t="shared" si="756"/>
        <v>1.0554983917876614E-2</v>
      </c>
      <c r="O2092" s="4">
        <f t="shared" si="758"/>
        <v>6.1558326850995966E-4</v>
      </c>
      <c r="P2092" s="4">
        <f t="shared" si="759"/>
        <v>5.3001690162123527E-2</v>
      </c>
      <c r="T2092" s="4"/>
      <c r="U2092" s="4">
        <f t="shared" si="749"/>
        <v>-2.5811658303238109E-3</v>
      </c>
      <c r="V2092" s="4">
        <f t="shared" si="750"/>
        <v>-1.2555354172020481E-2</v>
      </c>
      <c r="W2092" s="4">
        <f t="shared" si="751"/>
        <v>8.199740989438575E-3</v>
      </c>
      <c r="X2092" s="4">
        <f t="shared" si="757"/>
        <v>1.2449359306827969E-3</v>
      </c>
      <c r="Y2092" s="4">
        <f t="shared" si="746"/>
        <v>-1.91423737330686E-2</v>
      </c>
      <c r="Z2092" s="4">
        <f t="shared" si="747"/>
        <v>-1.2957821429338998E-2</v>
      </c>
      <c r="AA2092" s="4">
        <f t="shared" si="740"/>
        <v>5.5974102678553192E-3</v>
      </c>
      <c r="AB2092" s="4">
        <f t="shared" si="741"/>
        <v>5.5974102678553192E-3</v>
      </c>
      <c r="AC2092" s="2">
        <f t="shared" si="752"/>
        <v>7.3546836239457838E-3</v>
      </c>
      <c r="AD2092" s="3">
        <f t="shared" si="753"/>
        <v>4428.0021537434668</v>
      </c>
    </row>
    <row r="2093" spans="1:30" x14ac:dyDescent="0.3">
      <c r="A2093" s="1">
        <f t="shared" si="738"/>
        <v>17</v>
      </c>
      <c r="B2093" s="1">
        <f t="shared" si="737"/>
        <v>4</v>
      </c>
      <c r="C2093" s="5">
        <v>42117</v>
      </c>
      <c r="D2093" s="3">
        <v>4477.07</v>
      </c>
      <c r="E2093" s="3">
        <v>4445.17</v>
      </c>
      <c r="F2093" s="3">
        <f t="shared" si="744"/>
        <v>4428.6120000000001</v>
      </c>
      <c r="G2093" s="3">
        <f t="shared" si="754"/>
        <v>4421.53</v>
      </c>
      <c r="H2093" s="4">
        <f t="shared" si="739"/>
        <v>3.6450779118589018E-3</v>
      </c>
      <c r="I2093" s="4">
        <f t="shared" si="742"/>
        <v>-3.5060897011978376E-3</v>
      </c>
      <c r="J2093" s="4">
        <f t="shared" si="743"/>
        <v>7.151167613056739E-3</v>
      </c>
      <c r="K2093" s="4">
        <f t="shared" si="745"/>
        <v>-9.9337340079492277E-3</v>
      </c>
      <c r="L2093" s="4">
        <f t="shared" si="755"/>
        <v>-1.0188981622421121E-2</v>
      </c>
      <c r="M2093" s="4">
        <f t="shared" si="748"/>
        <v>1.0942028789155525E-2</v>
      </c>
      <c r="N2093" s="4">
        <f t="shared" si="756"/>
        <v>1.256126273032185E-2</v>
      </c>
      <c r="O2093" s="4">
        <f t="shared" si="758"/>
        <v>1.5818381218074176E-3</v>
      </c>
      <c r="P2093" s="4">
        <f t="shared" si="759"/>
        <v>5.6839963364083576E-2</v>
      </c>
      <c r="T2093" s="4"/>
      <c r="U2093" s="4">
        <f t="shared" si="749"/>
        <v>-9.4108469089695529E-3</v>
      </c>
      <c r="V2093" s="4">
        <f t="shared" si="750"/>
        <v>-1.9316738439879813E-2</v>
      </c>
      <c r="W2093" s="4">
        <f t="shared" si="751"/>
        <v>1.3179959401017868E-2</v>
      </c>
      <c r="X2093" s="4">
        <f t="shared" si="757"/>
        <v>3.2085551806252267E-3</v>
      </c>
      <c r="Y2093" s="4">
        <f t="shared" si="746"/>
        <v>-2.2278699918074636E-2</v>
      </c>
      <c r="Z2093" s="4">
        <f t="shared" si="747"/>
        <v>-1.6113922934241662E-2</v>
      </c>
      <c r="AA2093" s="4">
        <f t="shared" si="740"/>
        <v>3.6450779118589018E-3</v>
      </c>
      <c r="AB2093" s="4">
        <f t="shared" si="741"/>
        <v>3.6450779118589018E-3</v>
      </c>
      <c r="AC2093" s="2">
        <f t="shared" si="752"/>
        <v>7.3065414443720935E-3</v>
      </c>
      <c r="AD2093" s="3">
        <f t="shared" si="753"/>
        <v>4444.3581024956447</v>
      </c>
    </row>
    <row r="2094" spans="1:30" x14ac:dyDescent="0.3">
      <c r="A2094" s="1">
        <f t="shared" si="738"/>
        <v>17</v>
      </c>
      <c r="B2094" s="1">
        <f t="shared" si="737"/>
        <v>5</v>
      </c>
      <c r="C2094" s="5">
        <v>42118</v>
      </c>
      <c r="D2094" s="3">
        <v>4536.78</v>
      </c>
      <c r="E2094" s="3">
        <v>4529.7299999999996</v>
      </c>
      <c r="F2094" s="3">
        <f t="shared" si="744"/>
        <v>4465.6079999999993</v>
      </c>
      <c r="G2094" s="3">
        <f t="shared" si="754"/>
        <v>4433.0059999999994</v>
      </c>
      <c r="H2094" s="4">
        <f t="shared" si="739"/>
        <v>1.3336847536446837E-2</v>
      </c>
      <c r="I2094" s="4">
        <f t="shared" si="742"/>
        <v>1.1762156946395713E-2</v>
      </c>
      <c r="J2094" s="4">
        <f t="shared" si="743"/>
        <v>1.5746905900511244E-3</v>
      </c>
      <c r="K2094" s="4">
        <f t="shared" si="745"/>
        <v>-6.5344075477935595E-3</v>
      </c>
      <c r="L2094" s="4">
        <f t="shared" si="755"/>
        <v>-1.2417595535572146E-2</v>
      </c>
      <c r="M2094" s="4">
        <f t="shared" si="748"/>
        <v>1.5937807348965806E-2</v>
      </c>
      <c r="N2094" s="4">
        <f t="shared" si="756"/>
        <v>2.3409397596123344E-2</v>
      </c>
      <c r="O2094" s="4">
        <f t="shared" si="758"/>
        <v>7.1861540564012059E-3</v>
      </c>
      <c r="P2094" s="4">
        <f t="shared" si="759"/>
        <v>7.0934876825894416E-2</v>
      </c>
      <c r="T2094" s="4"/>
      <c r="U2094" s="4">
        <f t="shared" si="749"/>
        <v>-2.7980353222084874E-2</v>
      </c>
      <c r="V2094" s="4">
        <f t="shared" si="750"/>
        <v>-3.7700549689864034E-2</v>
      </c>
      <c r="W2094" s="4">
        <f t="shared" si="751"/>
        <v>4.2506549014200916E-2</v>
      </c>
      <c r="X2094" s="4">
        <f t="shared" si="757"/>
        <v>1.4817730372029205E-2</v>
      </c>
      <c r="Y2094" s="4">
        <f t="shared" si="746"/>
        <v>-1.8921759074628987E-2</v>
      </c>
      <c r="Z2094" s="4">
        <f t="shared" si="747"/>
        <v>-1.273581574037917E-2</v>
      </c>
      <c r="AA2094" s="4">
        <f t="shared" si="740"/>
        <v>1.3336847536446837E-2</v>
      </c>
      <c r="AB2094" s="4">
        <f t="shared" si="741"/>
        <v>1.3336847536446837E-2</v>
      </c>
      <c r="AC2094" s="2">
        <f t="shared" si="752"/>
        <v>1.3581129862201093E-2</v>
      </c>
      <c r="AD2094" s="3">
        <f t="shared" si="753"/>
        <v>4475.1654016637631</v>
      </c>
    </row>
    <row r="2095" spans="1:30" x14ac:dyDescent="0.3">
      <c r="A2095" s="1">
        <f t="shared" si="738"/>
        <v>18</v>
      </c>
      <c r="B2095" s="1">
        <f t="shared" si="737"/>
        <v>1</v>
      </c>
      <c r="C2095" s="5">
        <v>42121</v>
      </c>
      <c r="D2095" s="3">
        <v>4525.03</v>
      </c>
      <c r="E2095" s="3">
        <v>4548.51</v>
      </c>
      <c r="F2095" s="3">
        <f t="shared" si="744"/>
        <v>4487.134</v>
      </c>
      <c r="G2095" s="3">
        <f t="shared" si="754"/>
        <v>4444.5879999999997</v>
      </c>
      <c r="H2095" s="4">
        <f t="shared" si="739"/>
        <v>-2.58994264654667E-3</v>
      </c>
      <c r="I2095" s="4">
        <f t="shared" si="742"/>
        <v>2.5855342335313757E-3</v>
      </c>
      <c r="J2095" s="4">
        <f t="shared" si="743"/>
        <v>-5.1754768800780452E-3</v>
      </c>
      <c r="K2095" s="4">
        <f t="shared" si="745"/>
        <v>-1.3031268873518199E-2</v>
      </c>
      <c r="L2095" s="4">
        <f t="shared" si="755"/>
        <v>-2.2291140412362978E-2</v>
      </c>
      <c r="M2095" s="4">
        <f t="shared" si="748"/>
        <v>8.4454798987504565E-3</v>
      </c>
      <c r="N2095" s="4">
        <f t="shared" si="756"/>
        <v>1.8098865406647367E-2</v>
      </c>
      <c r="O2095" s="4">
        <f t="shared" si="758"/>
        <v>9.402368603081147E-3</v>
      </c>
      <c r="P2095" s="4">
        <f t="shared" si="759"/>
        <v>6.8161216916728828E-2</v>
      </c>
      <c r="T2095" s="4"/>
      <c r="U2095" s="4">
        <f t="shared" si="749"/>
        <v>-2.6313817288914191E-2</v>
      </c>
      <c r="V2095" s="4">
        <f t="shared" si="750"/>
        <v>-3.6050679116025046E-2</v>
      </c>
      <c r="W2095" s="4">
        <f t="shared" si="751"/>
        <v>2.4365011092497876E-2</v>
      </c>
      <c r="X2095" s="4">
        <f t="shared" si="757"/>
        <v>1.9330119976138475E-2</v>
      </c>
      <c r="Y2095" s="4">
        <f t="shared" si="746"/>
        <v>-2.5337612154397081E-2</v>
      </c>
      <c r="Z2095" s="4">
        <f t="shared" si="747"/>
        <v>-1.9192122376180461E-2</v>
      </c>
      <c r="AA2095" s="4">
        <f t="shared" si="740"/>
        <v>-2.58994264654667E-3</v>
      </c>
      <c r="AB2095" s="4">
        <f t="shared" si="741"/>
        <v>-2.58994264654667E-3</v>
      </c>
      <c r="AC2095" s="2">
        <f t="shared" si="752"/>
        <v>7.3464851188811591E-3</v>
      </c>
      <c r="AD2095" s="3">
        <f t="shared" si="753"/>
        <v>4491.7869344425089</v>
      </c>
    </row>
    <row r="2096" spans="1:30" x14ac:dyDescent="0.3">
      <c r="A2096" s="1">
        <f t="shared" si="738"/>
        <v>18</v>
      </c>
      <c r="B2096" s="1">
        <f t="shared" ref="B2096:B2159" si="760">WEEKDAY(C2096,2)</f>
        <v>2</v>
      </c>
      <c r="C2096" s="5">
        <v>42122</v>
      </c>
      <c r="D2096" s="3">
        <v>4515.2700000000004</v>
      </c>
      <c r="E2096" s="3">
        <v>4529.41</v>
      </c>
      <c r="F2096" s="3">
        <f t="shared" si="744"/>
        <v>4502.9920000000002</v>
      </c>
      <c r="G2096" s="3">
        <f t="shared" si="754"/>
        <v>4456.3500000000004</v>
      </c>
      <c r="H2096" s="4">
        <f t="shared" si="739"/>
        <v>-2.1568917775129245E-3</v>
      </c>
      <c r="I2096" s="4">
        <f t="shared" si="742"/>
        <v>9.6794938376101576E-4</v>
      </c>
      <c r="J2096" s="4">
        <f t="shared" si="743"/>
        <v>-3.1248411612739401E-3</v>
      </c>
      <c r="K2096" s="4">
        <f t="shared" si="745"/>
        <v>-5.5485819983514088E-3</v>
      </c>
      <c r="L2096" s="4">
        <f t="shared" si="755"/>
        <v>-1.6624567498263319E-2</v>
      </c>
      <c r="M2096" s="4">
        <f t="shared" si="748"/>
        <v>2.7266315374311675E-3</v>
      </c>
      <c r="N2096" s="4">
        <f t="shared" si="756"/>
        <v>1.3221582685381549E-2</v>
      </c>
      <c r="O2096" s="4">
        <f t="shared" si="758"/>
        <v>1.0329836311006833E-2</v>
      </c>
      <c r="P2096" s="4">
        <f t="shared" si="759"/>
        <v>6.5857308770902942E-2</v>
      </c>
      <c r="T2096" s="4"/>
      <c r="U2096" s="4">
        <f t="shared" si="749"/>
        <v>-1.9679427539706959E-2</v>
      </c>
      <c r="V2096" s="4">
        <f t="shared" si="750"/>
        <v>-2.9482633264309929E-2</v>
      </c>
      <c r="W2096" s="4">
        <f t="shared" si="751"/>
        <v>1.7874291588330173E-2</v>
      </c>
      <c r="X2096" s="4">
        <f t="shared" si="757"/>
        <v>2.1154235155706583E-2</v>
      </c>
      <c r="Y2096" s="4">
        <f t="shared" si="746"/>
        <v>-1.7948225614332142E-2</v>
      </c>
      <c r="Z2096" s="4">
        <f t="shared" si="747"/>
        <v>-1.1756143908474135E-2</v>
      </c>
      <c r="AA2096" s="4">
        <f t="shared" si="740"/>
        <v>-2.1568917775129245E-3</v>
      </c>
      <c r="AB2096" s="4">
        <f t="shared" si="741"/>
        <v>-2.1568917775129245E-3</v>
      </c>
      <c r="AC2096" s="2">
        <f t="shared" si="752"/>
        <v>3.4672072851295844E-3</v>
      </c>
      <c r="AD2096" s="3">
        <f t="shared" si="753"/>
        <v>4499.6146229616734</v>
      </c>
    </row>
    <row r="2097" spans="1:30" x14ac:dyDescent="0.3">
      <c r="A2097" s="1">
        <f t="shared" si="738"/>
        <v>18</v>
      </c>
      <c r="B2097" s="1">
        <f t="shared" si="760"/>
        <v>3</v>
      </c>
      <c r="C2097" s="5">
        <v>42123</v>
      </c>
      <c r="D2097" s="3">
        <v>4488.1499999999996</v>
      </c>
      <c r="E2097" s="3">
        <v>4490.57</v>
      </c>
      <c r="F2097" s="3">
        <f t="shared" si="744"/>
        <v>4508.4599999999991</v>
      </c>
      <c r="G2097" s="3">
        <f t="shared" si="754"/>
        <v>4462.7120000000004</v>
      </c>
      <c r="H2097" s="4">
        <f t="shared" si="739"/>
        <v>-6.0062853384184774E-3</v>
      </c>
      <c r="I2097" s="4">
        <f t="shared" si="742"/>
        <v>-5.4703262484858545E-3</v>
      </c>
      <c r="J2097" s="4">
        <f t="shared" si="743"/>
        <v>-5.359590899326229E-4</v>
      </c>
      <c r="K2097" s="4">
        <f t="shared" si="745"/>
        <v>-3.8369798483833351E-4</v>
      </c>
      <c r="L2097" s="4">
        <f t="shared" si="755"/>
        <v>-1.2266031587135398E-2</v>
      </c>
      <c r="M2097" s="4">
        <f t="shared" si="748"/>
        <v>-4.5048641886585427E-3</v>
      </c>
      <c r="N2097" s="4">
        <f t="shared" si="756"/>
        <v>5.7001213611810909E-3</v>
      </c>
      <c r="O2097" s="4">
        <f t="shared" si="758"/>
        <v>1.0193063957309512E-2</v>
      </c>
      <c r="P2097" s="4">
        <f t="shared" si="759"/>
        <v>5.9455465644386092E-2</v>
      </c>
      <c r="T2097" s="4"/>
      <c r="U2097" s="4">
        <f t="shared" si="749"/>
        <v>-1.2061294230466845E-2</v>
      </c>
      <c r="V2097" s="4">
        <f t="shared" si="750"/>
        <v>-2.1940681288162258E-2</v>
      </c>
      <c r="W2097" s="4">
        <f t="shared" si="751"/>
        <v>6.1289317410961764E-3</v>
      </c>
      <c r="X2097" s="4">
        <f t="shared" si="757"/>
        <v>2.0714680943742864E-2</v>
      </c>
      <c r="Y2097" s="4">
        <f t="shared" si="746"/>
        <v>-1.2847741650862806E-2</v>
      </c>
      <c r="Z2097" s="4">
        <f t="shared" si="747"/>
        <v>-6.6235001197645065E-3</v>
      </c>
      <c r="AA2097" s="4">
        <f t="shared" si="740"/>
        <v>-6.0062853384184774E-3</v>
      </c>
      <c r="AB2097" s="4">
        <f t="shared" si="741"/>
        <v>-6.0062853384184774E-3</v>
      </c>
      <c r="AC2097" s="2">
        <f t="shared" si="752"/>
        <v>-1.7029470883212817E-3</v>
      </c>
      <c r="AD2097" s="3">
        <f t="shared" si="753"/>
        <v>4495.7930819744488</v>
      </c>
    </row>
    <row r="2098" spans="1:30" x14ac:dyDescent="0.3">
      <c r="A2098" s="1">
        <f t="shared" si="738"/>
        <v>18</v>
      </c>
      <c r="B2098" s="1">
        <f t="shared" si="760"/>
        <v>4</v>
      </c>
      <c r="C2098" s="5">
        <v>42124</v>
      </c>
      <c r="D2098" s="3">
        <v>4414.25</v>
      </c>
      <c r="E2098" s="3">
        <v>4459.2299999999996</v>
      </c>
      <c r="F2098" s="3">
        <f t="shared" si="744"/>
        <v>4495.8959999999997</v>
      </c>
      <c r="G2098" s="3">
        <f t="shared" si="754"/>
        <v>4462.2539999999999</v>
      </c>
      <c r="H2098" s="4">
        <f t="shared" si="739"/>
        <v>-1.6465581587068089E-2</v>
      </c>
      <c r="I2098" s="4">
        <f t="shared" si="742"/>
        <v>-6.4436349052505093E-3</v>
      </c>
      <c r="J2098" s="4">
        <f t="shared" si="743"/>
        <v>-1.0021946681817578E-2</v>
      </c>
      <c r="K2098" s="4">
        <f t="shared" si="745"/>
        <v>6.2737430789969713E-3</v>
      </c>
      <c r="L2098" s="4">
        <f t="shared" si="755"/>
        <v>-4.5814471936592724E-3</v>
      </c>
      <c r="M2098" s="4">
        <f t="shared" si="748"/>
        <v>-1.8160117582791003E-2</v>
      </c>
      <c r="N2098" s="4">
        <f t="shared" si="756"/>
        <v>-1.0757791914131268E-2</v>
      </c>
      <c r="O2098" s="4">
        <f t="shared" si="758"/>
        <v>7.6212267089539164E-3</v>
      </c>
      <c r="P2098" s="4">
        <f t="shared" si="759"/>
        <v>4.2010915236953238E-2</v>
      </c>
      <c r="T2098" s="4"/>
      <c r="U2098" s="4">
        <f t="shared" si="749"/>
        <v>-2.4687231932978906E-3</v>
      </c>
      <c r="V2098" s="4">
        <f t="shared" si="750"/>
        <v>-1.2444035961364919E-2</v>
      </c>
      <c r="W2098" s="4">
        <f t="shared" si="751"/>
        <v>-1.4031498279008306E-2</v>
      </c>
      <c r="X2098" s="4">
        <f t="shared" si="757"/>
        <v>1.5193022102636141E-2</v>
      </c>
      <c r="Y2098" s="4">
        <f t="shared" si="746"/>
        <v>-6.2733110741076828E-3</v>
      </c>
      <c r="Z2098" s="4">
        <f t="shared" si="747"/>
        <v>-7.616116252652355E-6</v>
      </c>
      <c r="AA2098" s="4">
        <f t="shared" si="740"/>
        <v>-1.6465581587068089E-2</v>
      </c>
      <c r="AB2098" s="4">
        <f t="shared" si="741"/>
        <v>-1.6465581587068089E-2</v>
      </c>
      <c r="AC2098" s="2">
        <f t="shared" si="752"/>
        <v>-1.2315128198365098E-2</v>
      </c>
      <c r="AD2098" s="3">
        <f t="shared" si="753"/>
        <v>4468.6120546496331</v>
      </c>
    </row>
    <row r="2099" spans="1:30" x14ac:dyDescent="0.3">
      <c r="A2099" s="1">
        <f t="shared" si="738"/>
        <v>18</v>
      </c>
      <c r="B2099" s="1">
        <f t="shared" si="760"/>
        <v>5</v>
      </c>
      <c r="C2099" s="5">
        <v>42125</v>
      </c>
      <c r="D2099" s="3">
        <v>4479.0600000000004</v>
      </c>
      <c r="E2099" s="3">
        <v>4437.7</v>
      </c>
      <c r="F2099" s="3">
        <f t="shared" si="744"/>
        <v>4484.3519999999999</v>
      </c>
      <c r="G2099" s="3">
        <f t="shared" si="754"/>
        <v>4474.9799999999996</v>
      </c>
      <c r="H2099" s="4">
        <f t="shared" si="739"/>
        <v>1.4681995809027671E-2</v>
      </c>
      <c r="I2099" s="4">
        <f t="shared" si="742"/>
        <v>5.3123407147306605E-3</v>
      </c>
      <c r="J2099" s="4">
        <f t="shared" si="743"/>
        <v>9.3696550942970105E-3</v>
      </c>
      <c r="K2099" s="4">
        <f t="shared" si="745"/>
        <v>1.6180551622585779E-2</v>
      </c>
      <c r="L2099" s="4">
        <f t="shared" si="755"/>
        <v>1.3655018783862863E-2</v>
      </c>
      <c r="M2099" s="4">
        <f t="shared" si="748"/>
        <v>-1.1801036136323514E-3</v>
      </c>
      <c r="N2099" s="4">
        <f t="shared" si="756"/>
        <v>9.1173591837300665E-4</v>
      </c>
      <c r="O2099" s="4">
        <f t="shared" si="758"/>
        <v>2.092403316767424E-3</v>
      </c>
      <c r="P2099" s="4">
        <f t="shared" si="759"/>
        <v>5.7309715127423277E-2</v>
      </c>
      <c r="T2099" s="4"/>
      <c r="U2099" s="4">
        <f t="shared" si="749"/>
        <v>2.7757829755904115E-2</v>
      </c>
      <c r="V2099" s="4">
        <f t="shared" si="750"/>
        <v>1.7480251458345076E-2</v>
      </c>
      <c r="W2099" s="4">
        <f t="shared" si="751"/>
        <v>-1.2722679962440177E-2</v>
      </c>
      <c r="X2099" s="4">
        <f t="shared" si="757"/>
        <v>4.1974127599199483E-3</v>
      </c>
      <c r="Y2099" s="4">
        <f t="shared" si="746"/>
        <v>3.5099711784138516E-3</v>
      </c>
      <c r="Z2099" s="4">
        <f t="shared" si="747"/>
        <v>9.8373521742549739E-3</v>
      </c>
      <c r="AA2099" s="4">
        <f t="shared" si="740"/>
        <v>1.4681995809027671E-2</v>
      </c>
      <c r="AB2099" s="4">
        <f t="shared" si="741"/>
        <v>1.4681995809027671E-2</v>
      </c>
      <c r="AC2099" s="2">
        <f t="shared" si="752"/>
        <v>1.555080061496059E-3</v>
      </c>
      <c r="AD2099" s="3">
        <f t="shared" si="753"/>
        <v>4472.0947030997559</v>
      </c>
    </row>
    <row r="2100" spans="1:30" x14ac:dyDescent="0.3">
      <c r="A2100" s="1">
        <f t="shared" si="738"/>
        <v>19</v>
      </c>
      <c r="B2100" s="1">
        <f t="shared" si="760"/>
        <v>1</v>
      </c>
      <c r="C2100" s="5">
        <v>42128</v>
      </c>
      <c r="D2100" s="3">
        <v>4482.6099999999997</v>
      </c>
      <c r="E2100" s="3">
        <v>4491.1899999999996</v>
      </c>
      <c r="F2100" s="3">
        <f t="shared" si="744"/>
        <v>4475.8680000000004</v>
      </c>
      <c r="G2100" s="3">
        <f t="shared" si="754"/>
        <v>4481.5009999999993</v>
      </c>
      <c r="H2100" s="4">
        <f t="shared" si="739"/>
        <v>7.9257701392686686E-4</v>
      </c>
      <c r="I2100" s="4">
        <f t="shared" si="742"/>
        <v>2.708157515192741E-3</v>
      </c>
      <c r="J2100" s="4">
        <f t="shared" si="743"/>
        <v>-1.9155805012658741E-3</v>
      </c>
      <c r="K2100" s="4">
        <f t="shared" si="745"/>
        <v>-1.0889561649097151E-3</v>
      </c>
      <c r="L2100" s="4">
        <f t="shared" si="755"/>
        <v>5.1746968733984975E-4</v>
      </c>
      <c r="M2100" s="4">
        <f t="shared" si="748"/>
        <v>1.506300007059922E-3</v>
      </c>
      <c r="N2100" s="4">
        <f t="shared" si="756"/>
        <v>2.4746173212956518E-4</v>
      </c>
      <c r="O2100" s="4">
        <f t="shared" si="758"/>
        <v>-1.2566339699413738E-3</v>
      </c>
      <c r="P2100" s="4">
        <f t="shared" si="759"/>
        <v>5.8147714504234831E-2</v>
      </c>
      <c r="T2100" s="4"/>
      <c r="U2100" s="4">
        <f t="shared" si="749"/>
        <v>1.0263314177528174E-2</v>
      </c>
      <c r="V2100" s="4">
        <f t="shared" si="750"/>
        <v>1.6068103575295884E-4</v>
      </c>
      <c r="W2100" s="4">
        <f t="shared" si="751"/>
        <v>-9.3745234838222228E-3</v>
      </c>
      <c r="X2100" s="4">
        <f t="shared" si="757"/>
        <v>-2.5107340230979555E-3</v>
      </c>
      <c r="Y2100" s="4">
        <f t="shared" si="746"/>
        <v>-1.3544206088040528E-2</v>
      </c>
      <c r="Z2100" s="4">
        <f t="shared" si="747"/>
        <v>-7.3243559391613262E-3</v>
      </c>
      <c r="AA2100" s="4">
        <f t="shared" si="740"/>
        <v>7.9257701392686686E-4</v>
      </c>
      <c r="AB2100" s="4">
        <f t="shared" si="741"/>
        <v>7.9257701392686686E-4</v>
      </c>
      <c r="AC2100" s="2">
        <f t="shared" si="752"/>
        <v>1.563865233311815E-3</v>
      </c>
      <c r="AD2100" s="3">
        <f t="shared" si="753"/>
        <v>4475.5998020665038</v>
      </c>
    </row>
    <row r="2101" spans="1:30" x14ac:dyDescent="0.3">
      <c r="A2101" s="1">
        <f t="shared" si="738"/>
        <v>19</v>
      </c>
      <c r="B2101" s="1">
        <f t="shared" si="760"/>
        <v>2</v>
      </c>
      <c r="C2101" s="5">
        <v>42129</v>
      </c>
      <c r="D2101" s="3">
        <v>4409.3900000000003</v>
      </c>
      <c r="E2101" s="3">
        <v>4464.21</v>
      </c>
      <c r="F2101" s="3">
        <f t="shared" si="744"/>
        <v>4454.692</v>
      </c>
      <c r="G2101" s="3">
        <f t="shared" si="754"/>
        <v>4478.8419999999996</v>
      </c>
      <c r="H2101" s="4">
        <f t="shared" si="739"/>
        <v>-1.6334233850368279E-2</v>
      </c>
      <c r="I2101" s="4">
        <f t="shared" si="742"/>
        <v>-4.1047514729141369E-3</v>
      </c>
      <c r="J2101" s="4">
        <f t="shared" si="743"/>
        <v>-1.2229482377454142E-2</v>
      </c>
      <c r="K2101" s="4">
        <f t="shared" si="745"/>
        <v>-3.701526565996093E-3</v>
      </c>
      <c r="L2101" s="4">
        <f t="shared" si="755"/>
        <v>8.8093518929576462E-4</v>
      </c>
      <c r="M2101" s="4">
        <f t="shared" si="748"/>
        <v>-1.0169502178826208E-2</v>
      </c>
      <c r="N2101" s="4">
        <f t="shared" si="756"/>
        <v>-1.5506686773054133E-2</v>
      </c>
      <c r="O2101" s="4">
        <f t="shared" si="758"/>
        <v>-5.4769480585749129E-3</v>
      </c>
      <c r="P2101" s="4">
        <f t="shared" si="759"/>
        <v>4.0863682287289933E-2</v>
      </c>
      <c r="T2101" s="4"/>
      <c r="U2101" s="4">
        <f t="shared" si="749"/>
        <v>7.285933864422907E-3</v>
      </c>
      <c r="V2101" s="4">
        <f t="shared" si="750"/>
        <v>-2.7869254742212413E-3</v>
      </c>
      <c r="W2101" s="4">
        <f t="shared" si="751"/>
        <v>-2.3449317538043152E-2</v>
      </c>
      <c r="X2101" s="4">
        <f t="shared" si="757"/>
        <v>-1.072620160106884E-2</v>
      </c>
      <c r="Y2101" s="4">
        <f t="shared" si="746"/>
        <v>-1.6124200798340337E-2</v>
      </c>
      <c r="Z2101" s="4">
        <f t="shared" si="747"/>
        <v>-9.9206181604655531E-3</v>
      </c>
      <c r="AA2101" s="4">
        <f t="shared" si="740"/>
        <v>-1.6334233850368279E-2</v>
      </c>
      <c r="AB2101" s="4">
        <f t="shared" si="741"/>
        <v>-1.6334233850368279E-2</v>
      </c>
      <c r="AC2101" s="2">
        <f t="shared" si="752"/>
        <v>-1.0010425034831426E-2</v>
      </c>
      <c r="AD2101" s="3">
        <f t="shared" si="753"/>
        <v>4453.5298680443357</v>
      </c>
    </row>
    <row r="2102" spans="1:30" x14ac:dyDescent="0.3">
      <c r="A2102" s="1">
        <f t="shared" si="738"/>
        <v>19</v>
      </c>
      <c r="B2102" s="1">
        <f t="shared" si="760"/>
        <v>3</v>
      </c>
      <c r="C2102" s="5">
        <v>42130</v>
      </c>
      <c r="D2102" s="3">
        <v>4379.75</v>
      </c>
      <c r="E2102" s="3">
        <v>4420.3</v>
      </c>
      <c r="F2102" s="3">
        <f t="shared" si="744"/>
        <v>4433.0120000000006</v>
      </c>
      <c r="G2102" s="3">
        <f t="shared" si="754"/>
        <v>4470.735999999999</v>
      </c>
      <c r="H2102" s="4">
        <f t="shared" si="739"/>
        <v>-6.7220182383505031E-3</v>
      </c>
      <c r="I2102" s="4">
        <f t="shared" si="742"/>
        <v>2.474265147786849E-3</v>
      </c>
      <c r="J2102" s="4">
        <f t="shared" si="743"/>
        <v>-9.1962833861373525E-3</v>
      </c>
      <c r="K2102" s="4">
        <f t="shared" si="745"/>
        <v>8.3770090647459165E-3</v>
      </c>
      <c r="L2102" s="4">
        <f t="shared" si="755"/>
        <v>1.6205315373680799E-2</v>
      </c>
      <c r="M2102" s="4">
        <f t="shared" si="748"/>
        <v>-1.2014855813609487E-2</v>
      </c>
      <c r="N2102" s="4">
        <f t="shared" si="756"/>
        <v>-2.0351458909673707E-2</v>
      </c>
      <c r="O2102" s="4">
        <f t="shared" si="758"/>
        <v>-8.6132770135277908E-3</v>
      </c>
      <c r="P2102" s="4">
        <f t="shared" si="759"/>
        <v>3.3866977631318108E-2</v>
      </c>
      <c r="T2102" s="4"/>
      <c r="U2102" s="4">
        <f t="shared" si="749"/>
        <v>1.7861881121878379E-2</v>
      </c>
      <c r="V2102" s="4">
        <f t="shared" si="750"/>
        <v>7.6832623106594996E-3</v>
      </c>
      <c r="W2102" s="4">
        <f t="shared" si="751"/>
        <v>-2.4152490447066084E-2</v>
      </c>
      <c r="X2102" s="4">
        <f t="shared" si="757"/>
        <v>-1.6734760871782939E-2</v>
      </c>
      <c r="Y2102" s="4">
        <f t="shared" si="746"/>
        <v>-4.1962703500265678E-3</v>
      </c>
      <c r="Z2102" s="4">
        <f t="shared" si="747"/>
        <v>2.0825208683367662E-3</v>
      </c>
      <c r="AA2102" s="4">
        <f t="shared" si="740"/>
        <v>-6.7220182383505031E-3</v>
      </c>
      <c r="AB2102" s="4">
        <f t="shared" si="741"/>
        <v>-6.7220182383505031E-3</v>
      </c>
      <c r="AC2102" s="2">
        <f t="shared" si="752"/>
        <v>-1.123045349534206E-2</v>
      </c>
      <c r="AD2102" s="3">
        <f t="shared" si="753"/>
        <v>4428.9365786962244</v>
      </c>
    </row>
    <row r="2103" spans="1:30" x14ac:dyDescent="0.3">
      <c r="A2103" s="1">
        <f t="shared" si="738"/>
        <v>19</v>
      </c>
      <c r="B2103" s="1">
        <f t="shared" si="760"/>
        <v>4</v>
      </c>
      <c r="C2103" s="5">
        <v>42131</v>
      </c>
      <c r="D2103" s="3">
        <v>4401.55</v>
      </c>
      <c r="E2103" s="3">
        <v>4377.8100000000004</v>
      </c>
      <c r="F2103" s="3">
        <f t="shared" si="744"/>
        <v>4430.4719999999998</v>
      </c>
      <c r="G2103" s="3">
        <f t="shared" si="754"/>
        <v>4463.1840000000002</v>
      </c>
      <c r="H2103" s="4">
        <f t="shared" si="739"/>
        <v>4.9774530509732705E-3</v>
      </c>
      <c r="I2103" s="4">
        <f t="shared" si="742"/>
        <v>-4.4294765682963638E-4</v>
      </c>
      <c r="J2103" s="4">
        <f t="shared" si="743"/>
        <v>5.4204007078029071E-3</v>
      </c>
      <c r="K2103" s="4">
        <f t="shared" si="745"/>
        <v>1.3231919630115949E-2</v>
      </c>
      <c r="L2103" s="4">
        <f t="shared" si="755"/>
        <v>2.0613556075625806E-2</v>
      </c>
      <c r="M2103" s="4">
        <f t="shared" si="748"/>
        <v>-6.5279726403867514E-3</v>
      </c>
      <c r="N2103" s="4">
        <f t="shared" si="756"/>
        <v>-1.3809423944878815E-2</v>
      </c>
      <c r="O2103" s="4">
        <f t="shared" si="758"/>
        <v>-7.4319273892152629E-3</v>
      </c>
      <c r="P2103" s="4">
        <f t="shared" si="759"/>
        <v>3.9013001973429627E-2</v>
      </c>
      <c r="T2103" s="4"/>
      <c r="U2103" s="4">
        <f t="shared" si="749"/>
        <v>7.8771619384668083E-3</v>
      </c>
      <c r="V2103" s="4">
        <f t="shared" si="750"/>
        <v>-2.201609680917844E-3</v>
      </c>
      <c r="W2103" s="4">
        <f t="shared" si="751"/>
        <v>-2.8770459307922791E-3</v>
      </c>
      <c r="X2103" s="4">
        <f t="shared" si="757"/>
        <v>-1.455193803415381E-2</v>
      </c>
      <c r="Y2103" s="4">
        <f t="shared" si="746"/>
        <v>5.9810517088759285E-4</v>
      </c>
      <c r="Z2103" s="4">
        <f t="shared" si="747"/>
        <v>6.9071261243098658E-3</v>
      </c>
      <c r="AA2103" s="4">
        <f t="shared" si="740"/>
        <v>4.9774530509732705E-3</v>
      </c>
      <c r="AB2103" s="4">
        <f t="shared" si="741"/>
        <v>4.9774530509732705E-3</v>
      </c>
      <c r="AC2103" s="2">
        <f t="shared" si="752"/>
        <v>-4.1480203861858755E-3</v>
      </c>
      <c r="AD2103" s="3">
        <f t="shared" si="753"/>
        <v>4419.8077191308166</v>
      </c>
    </row>
    <row r="2104" spans="1:30" x14ac:dyDescent="0.3">
      <c r="A2104" s="1">
        <f t="shared" si="738"/>
        <v>19</v>
      </c>
      <c r="B2104" s="1">
        <f t="shared" si="760"/>
        <v>5</v>
      </c>
      <c r="C2104" s="5">
        <v>42132</v>
      </c>
      <c r="D2104" s="3">
        <v>4458.6499999999996</v>
      </c>
      <c r="E2104" s="3">
        <v>4444.99</v>
      </c>
      <c r="F2104" s="3">
        <f t="shared" si="744"/>
        <v>4426.3899999999994</v>
      </c>
      <c r="G2104" s="3">
        <f t="shared" si="754"/>
        <v>4455.3710000000001</v>
      </c>
      <c r="H2104" s="4">
        <f t="shared" si="739"/>
        <v>1.2972702797877897E-2</v>
      </c>
      <c r="I2104" s="4">
        <f t="shared" si="742"/>
        <v>9.8692506049004557E-3</v>
      </c>
      <c r="J2104" s="4">
        <f t="shared" si="743"/>
        <v>3.1034521929774409E-3</v>
      </c>
      <c r="K2104" s="4">
        <f t="shared" si="745"/>
        <v>3.8111574331768663E-3</v>
      </c>
      <c r="L2104" s="4">
        <f t="shared" si="755"/>
        <v>1.2144964084621559E-2</v>
      </c>
      <c r="M2104" s="4">
        <f t="shared" si="748"/>
        <v>7.288106109041504E-3</v>
      </c>
      <c r="N2104" s="4">
        <f t="shared" si="756"/>
        <v>7.3596564685624196E-4</v>
      </c>
      <c r="O2104" s="4">
        <f t="shared" si="758"/>
        <v>-6.4999495362947704E-3</v>
      </c>
      <c r="P2104" s="4">
        <f t="shared" si="759"/>
        <v>5.2491808851161843E-2</v>
      </c>
      <c r="T2104" s="4"/>
      <c r="U2104" s="4">
        <f t="shared" si="749"/>
        <v>1.7609705671865643E-2</v>
      </c>
      <c r="V2104" s="4">
        <f t="shared" si="750"/>
        <v>7.4336086151469251E-3</v>
      </c>
      <c r="W2104" s="4">
        <f t="shared" si="751"/>
        <v>-4.5567596772538793E-3</v>
      </c>
      <c r="X2104" s="4">
        <f t="shared" si="757"/>
        <v>-1.2925390335103142E-2</v>
      </c>
      <c r="Y2104" s="4">
        <f t="shared" si="746"/>
        <v>-8.7051911632467244E-3</v>
      </c>
      <c r="Z2104" s="4">
        <f t="shared" si="747"/>
        <v>-2.4548298167180694E-3</v>
      </c>
      <c r="AA2104" s="4">
        <f t="shared" si="740"/>
        <v>1.2972702797877897E-2</v>
      </c>
      <c r="AB2104" s="4">
        <f t="shared" si="741"/>
        <v>1.2972702797877897E-2</v>
      </c>
      <c r="AC2104" s="2">
        <f t="shared" si="752"/>
        <v>5.8077790166953403E-3</v>
      </c>
      <c r="AD2104" s="3">
        <f t="shared" si="753"/>
        <v>4432.755146087211</v>
      </c>
    </row>
    <row r="2105" spans="1:30" x14ac:dyDescent="0.3">
      <c r="A2105" s="1">
        <f t="shared" si="738"/>
        <v>20</v>
      </c>
      <c r="B2105" s="1">
        <f t="shared" si="760"/>
        <v>1</v>
      </c>
      <c r="C2105" s="5">
        <v>42135</v>
      </c>
      <c r="D2105" s="3">
        <v>4438.6400000000003</v>
      </c>
      <c r="E2105" s="3">
        <v>4457.62</v>
      </c>
      <c r="F2105" s="3">
        <f t="shared" si="744"/>
        <v>4417.5959999999995</v>
      </c>
      <c r="G2105" s="3">
        <f t="shared" si="754"/>
        <v>4446.732</v>
      </c>
      <c r="H2105" s="4">
        <f t="shared" si="739"/>
        <v>-4.4879055319433708E-3</v>
      </c>
      <c r="I2105" s="4">
        <f t="shared" si="742"/>
        <v>-2.310116290804942E-4</v>
      </c>
      <c r="J2105" s="4">
        <f t="shared" si="743"/>
        <v>-4.2568939028628768E-3</v>
      </c>
      <c r="K2105" s="4">
        <f t="shared" si="745"/>
        <v>-1.0387673398898884E-2</v>
      </c>
      <c r="L2105" s="4">
        <f t="shared" si="755"/>
        <v>-2.4713509445434823E-3</v>
      </c>
      <c r="M2105" s="4">
        <f t="shared" si="748"/>
        <v>4.7636768957597707E-3</v>
      </c>
      <c r="N2105" s="4">
        <f t="shared" si="756"/>
        <v>-1.819763367794516E-3</v>
      </c>
      <c r="O2105" s="4">
        <f t="shared" si="758"/>
        <v>-6.564172809689549E-3</v>
      </c>
      <c r="P2105" s="4">
        <f t="shared" si="759"/>
        <v>4.776832503989363E-2</v>
      </c>
      <c r="T2105" s="4"/>
      <c r="U2105" s="4">
        <f t="shared" si="749"/>
        <v>5.3738239153106968E-3</v>
      </c>
      <c r="V2105" s="4">
        <f t="shared" si="750"/>
        <v>-4.679914323842461E-3</v>
      </c>
      <c r="W2105" s="4">
        <f t="shared" si="751"/>
        <v>-9.8090175143497535E-3</v>
      </c>
      <c r="X2105" s="4">
        <f t="shared" si="757"/>
        <v>-1.3019150698814361E-2</v>
      </c>
      <c r="Y2105" s="4">
        <f t="shared" si="746"/>
        <v>-2.272697921686764E-2</v>
      </c>
      <c r="Z2105" s="4">
        <f t="shared" si="747"/>
        <v>-1.6565028745971978E-2</v>
      </c>
      <c r="AA2105" s="4">
        <f t="shared" si="740"/>
        <v>-4.4879055319433708E-3</v>
      </c>
      <c r="AB2105" s="4">
        <f t="shared" si="741"/>
        <v>-4.4879055319433708E-3</v>
      </c>
      <c r="AC2105" s="2">
        <f t="shared" si="752"/>
        <v>8.8388243738155708E-4</v>
      </c>
      <c r="AD2105" s="3">
        <f t="shared" si="753"/>
        <v>4434.7167640581411</v>
      </c>
    </row>
    <row r="2106" spans="1:30" x14ac:dyDescent="0.3">
      <c r="A2106" s="1">
        <f t="shared" si="738"/>
        <v>20</v>
      </c>
      <c r="B2106" s="1">
        <f t="shared" si="760"/>
        <v>2</v>
      </c>
      <c r="C2106" s="5">
        <v>42136</v>
      </c>
      <c r="D2106" s="3">
        <v>4420.6499999999996</v>
      </c>
      <c r="E2106" s="3">
        <v>4412.82</v>
      </c>
      <c r="F2106" s="3">
        <f t="shared" si="744"/>
        <v>4419.848</v>
      </c>
      <c r="G2106" s="3">
        <f t="shared" si="754"/>
        <v>4437.2699999999995</v>
      </c>
      <c r="H2106" s="4">
        <f t="shared" si="739"/>
        <v>-4.0530432745166742E-3</v>
      </c>
      <c r="I2106" s="4">
        <f t="shared" si="742"/>
        <v>-5.8170971288504176E-3</v>
      </c>
      <c r="J2106" s="4">
        <f t="shared" si="743"/>
        <v>1.7640538543337433E-3</v>
      </c>
      <c r="K2106" s="4">
        <f t="shared" si="745"/>
        <v>-4.2789007443722153E-3</v>
      </c>
      <c r="L2106" s="4">
        <f t="shared" si="755"/>
        <v>1.0739025166842793E-4</v>
      </c>
      <c r="M2106" s="4">
        <f t="shared" si="748"/>
        <v>1.8145420385490176E-4</v>
      </c>
      <c r="N2106" s="4">
        <f t="shared" si="756"/>
        <v>-3.7455462480308595E-3</v>
      </c>
      <c r="O2106" s="4">
        <f t="shared" si="758"/>
        <v>-3.9410493931886876E-3</v>
      </c>
      <c r="P2106" s="4">
        <f t="shared" si="759"/>
        <v>4.3521674676839088E-2</v>
      </c>
      <c r="T2106" s="4"/>
      <c r="U2106" s="4">
        <f t="shared" si="749"/>
        <v>-6.5898563523962292E-3</v>
      </c>
      <c r="V2106" s="4">
        <f t="shared" si="750"/>
        <v>-1.652395778887223E-2</v>
      </c>
      <c r="W2106" s="4">
        <f t="shared" si="751"/>
        <v>2.5536412066066525E-3</v>
      </c>
      <c r="X2106" s="4">
        <f t="shared" si="757"/>
        <v>-7.8218651255799621E-3</v>
      </c>
      <c r="Y2106" s="4">
        <f t="shared" si="746"/>
        <v>-1.6694375797434994E-2</v>
      </c>
      <c r="Z2106" s="4">
        <f t="shared" si="747"/>
        <v>-1.0494388255331274E-2</v>
      </c>
      <c r="AA2106" s="4">
        <f t="shared" si="740"/>
        <v>-4.0530432745166742E-3</v>
      </c>
      <c r="AB2106" s="4">
        <f t="shared" si="741"/>
        <v>-4.0530432745166742E-3</v>
      </c>
      <c r="AC2106" s="2">
        <f t="shared" si="752"/>
        <v>-2.1213719035498425E-3</v>
      </c>
      <c r="AD2106" s="3">
        <f t="shared" si="753"/>
        <v>4430.0278427054272</v>
      </c>
    </row>
    <row r="2107" spans="1:30" x14ac:dyDescent="0.3">
      <c r="A2107" s="1">
        <f t="shared" si="738"/>
        <v>20</v>
      </c>
      <c r="B2107" s="1">
        <f t="shared" si="760"/>
        <v>3</v>
      </c>
      <c r="C2107" s="5">
        <v>42137</v>
      </c>
      <c r="D2107" s="3">
        <v>4426.5600000000004</v>
      </c>
      <c r="E2107" s="3">
        <v>4436.08</v>
      </c>
      <c r="F2107" s="3">
        <f t="shared" si="744"/>
        <v>4429.21</v>
      </c>
      <c r="G2107" s="3">
        <f t="shared" si="754"/>
        <v>4431.1109999999999</v>
      </c>
      <c r="H2107" s="4">
        <f t="shared" si="739"/>
        <v>1.3369074683588983E-3</v>
      </c>
      <c r="I2107" s="4">
        <f t="shared" si="742"/>
        <v>3.4904369266963663E-3</v>
      </c>
      <c r="J2107" s="4">
        <f t="shared" si="743"/>
        <v>-2.1535294583374682E-3</v>
      </c>
      <c r="K2107" s="4">
        <f t="shared" si="745"/>
        <v>2.0862316627644926E-3</v>
      </c>
      <c r="L2107" s="4">
        <f t="shared" si="755"/>
        <v>2.4807814838693752E-3</v>
      </c>
      <c r="M2107" s="4">
        <f t="shared" si="748"/>
        <v>-5.983008256550573E-4</v>
      </c>
      <c r="N2107" s="4">
        <f t="shared" si="756"/>
        <v>-1.0270561942590643E-3</v>
      </c>
      <c r="O2107" s="4">
        <f t="shared" si="758"/>
        <v>-4.2945311935223735E-4</v>
      </c>
      <c r="P2107" s="4">
        <f t="shared" si="759"/>
        <v>4.4916766597108942E-2</v>
      </c>
      <c r="T2107" s="4"/>
      <c r="U2107" s="4">
        <f t="shared" si="749"/>
        <v>-9.2520330720594571E-3</v>
      </c>
      <c r="V2107" s="4">
        <f t="shared" si="750"/>
        <v>-1.9159512741338789E-2</v>
      </c>
      <c r="W2107" s="4">
        <f t="shared" si="751"/>
        <v>1.0687824647525636E-2</v>
      </c>
      <c r="X2107" s="4">
        <f t="shared" si="757"/>
        <v>-8.5765614891197882E-4</v>
      </c>
      <c r="Y2107" s="4">
        <f t="shared" si="746"/>
        <v>-1.0408609131035491E-2</v>
      </c>
      <c r="Z2107" s="4">
        <f t="shared" si="747"/>
        <v>-4.1689882602240535E-3</v>
      </c>
      <c r="AA2107" s="4">
        <f t="shared" si="740"/>
        <v>1.3369074683588983E-3</v>
      </c>
      <c r="AB2107" s="4">
        <f t="shared" si="741"/>
        <v>1.3369074683588983E-3</v>
      </c>
      <c r="AC2107" s="2">
        <f t="shared" si="752"/>
        <v>-5.2227805269815253E-4</v>
      </c>
      <c r="AD2107" s="3">
        <f t="shared" si="753"/>
        <v>4428.8718951369519</v>
      </c>
    </row>
    <row r="2108" spans="1:30" x14ac:dyDescent="0.3">
      <c r="A2108" s="1">
        <f t="shared" si="738"/>
        <v>20</v>
      </c>
      <c r="B2108" s="1">
        <f t="shared" si="760"/>
        <v>4</v>
      </c>
      <c r="C2108" s="5">
        <v>42138</v>
      </c>
      <c r="D2108" s="3">
        <v>4495.04</v>
      </c>
      <c r="E2108" s="3">
        <v>4461.07</v>
      </c>
      <c r="F2108" s="3">
        <f t="shared" si="744"/>
        <v>4447.9080000000004</v>
      </c>
      <c r="G2108" s="3">
        <f t="shared" si="754"/>
        <v>4439.1900000000005</v>
      </c>
      <c r="H2108" s="4">
        <f t="shared" si="739"/>
        <v>1.547025229523593E-2</v>
      </c>
      <c r="I2108" s="4">
        <f t="shared" si="742"/>
        <v>7.7961215932912473E-3</v>
      </c>
      <c r="J2108" s="4">
        <f t="shared" si="743"/>
        <v>7.6741307019446824E-3</v>
      </c>
      <c r="K2108" s="4">
        <f t="shared" si="745"/>
        <v>2.1608201402442528E-3</v>
      </c>
      <c r="L2108" s="4">
        <f t="shared" si="755"/>
        <v>1.4513401929362544E-3</v>
      </c>
      <c r="M2108" s="4">
        <f t="shared" si="748"/>
        <v>1.0596442192599219E-2</v>
      </c>
      <c r="N2108" s="4">
        <f t="shared" si="756"/>
        <v>1.2581124033888941E-2</v>
      </c>
      <c r="O2108" s="4">
        <f t="shared" si="758"/>
        <v>1.9394710614365717E-3</v>
      </c>
      <c r="P2108" s="4">
        <f t="shared" si="759"/>
        <v>6.1081892603888376E-2</v>
      </c>
      <c r="T2108" s="4"/>
      <c r="U2108" s="4">
        <f t="shared" si="749"/>
        <v>-5.649985541820334E-3</v>
      </c>
      <c r="V2108" s="4">
        <f t="shared" si="750"/>
        <v>-1.5593485686402227E-2</v>
      </c>
      <c r="W2108" s="4">
        <f t="shared" si="751"/>
        <v>2.1240244913723526E-2</v>
      </c>
      <c r="X2108" s="4">
        <f t="shared" si="757"/>
        <v>3.9354723379361398E-3</v>
      </c>
      <c r="Y2108" s="4">
        <f t="shared" si="746"/>
        <v>-1.0334950684447099E-2</v>
      </c>
      <c r="Z2108" s="4">
        <f t="shared" si="747"/>
        <v>-4.0948653787335467E-3</v>
      </c>
      <c r="AA2108" s="4">
        <f t="shared" si="740"/>
        <v>1.547025229523593E-2</v>
      </c>
      <c r="AB2108" s="4">
        <f t="shared" si="741"/>
        <v>1.547025229523593E-2</v>
      </c>
      <c r="AC2108" s="2">
        <f t="shared" si="752"/>
        <v>9.8134988584525802E-3</v>
      </c>
      <c r="AD2108" s="3">
        <f t="shared" si="753"/>
        <v>4450.9279300913013</v>
      </c>
    </row>
    <row r="2109" spans="1:30" x14ac:dyDescent="0.3">
      <c r="A2109" s="1">
        <f t="shared" si="738"/>
        <v>20</v>
      </c>
      <c r="B2109" s="1">
        <f t="shared" si="760"/>
        <v>5</v>
      </c>
      <c r="C2109" s="5">
        <v>42139</v>
      </c>
      <c r="D2109" s="3">
        <v>4494.29</v>
      </c>
      <c r="E2109" s="3">
        <v>4505.3900000000003</v>
      </c>
      <c r="F2109" s="3">
        <f t="shared" si="744"/>
        <v>4455.036000000001</v>
      </c>
      <c r="G2109" s="3">
        <f t="shared" si="754"/>
        <v>4440.7129999999997</v>
      </c>
      <c r="H2109" s="4">
        <f t="shared" si="739"/>
        <v>-1.6685057307610167E-4</v>
      </c>
      <c r="I2109" s="4">
        <f t="shared" si="742"/>
        <v>2.3025379084502836E-3</v>
      </c>
      <c r="J2109" s="4">
        <f t="shared" si="743"/>
        <v>-2.4693884815263855E-3</v>
      </c>
      <c r="K2109" s="4">
        <f t="shared" si="745"/>
        <v>-1.1082771232291415E-2</v>
      </c>
      <c r="L2109" s="4">
        <f t="shared" si="755"/>
        <v>-1.3410336726703356E-2</v>
      </c>
      <c r="M2109" s="4">
        <f t="shared" si="748"/>
        <v>8.8111521433270092E-3</v>
      </c>
      <c r="N2109" s="4">
        <f t="shared" si="756"/>
        <v>1.2064954434119077E-2</v>
      </c>
      <c r="O2109" s="4">
        <f t="shared" si="758"/>
        <v>3.18693275244838E-3</v>
      </c>
      <c r="P2109" s="4">
        <f t="shared" si="759"/>
        <v>6.0904850482026741E-2</v>
      </c>
      <c r="T2109" s="4"/>
      <c r="U2109" s="4">
        <f t="shared" si="749"/>
        <v>-8.0955898056525259E-3</v>
      </c>
      <c r="V2109" s="4">
        <f t="shared" si="750"/>
        <v>-1.8014633907596077E-2</v>
      </c>
      <c r="W2109" s="4">
        <f t="shared" si="751"/>
        <v>7.9934509324572078E-3</v>
      </c>
      <c r="X2109" s="4">
        <f t="shared" si="757"/>
        <v>6.4716394172229632E-3</v>
      </c>
      <c r="Y2109" s="4">
        <f t="shared" si="746"/>
        <v>-2.3413409994981101E-2</v>
      </c>
      <c r="Z2109" s="4">
        <f t="shared" si="747"/>
        <v>-1.725578764157791E-2</v>
      </c>
      <c r="AA2109" s="4">
        <f t="shared" si="740"/>
        <v>-1.6685057307610167E-4</v>
      </c>
      <c r="AB2109" s="4">
        <f t="shared" si="741"/>
        <v>-1.6685057307610167E-4</v>
      </c>
      <c r="AC2109" s="2">
        <f t="shared" si="752"/>
        <v>6.4321720685132731E-3</v>
      </c>
      <c r="AD2109" s="3">
        <f t="shared" si="753"/>
        <v>4465.3819533942014</v>
      </c>
    </row>
    <row r="2110" spans="1:30" x14ac:dyDescent="0.3">
      <c r="A2110" s="1">
        <f t="shared" si="738"/>
        <v>21</v>
      </c>
      <c r="B2110" s="1">
        <f t="shared" si="760"/>
        <v>1</v>
      </c>
      <c r="C2110" s="5">
        <v>42142</v>
      </c>
      <c r="D2110" s="3">
        <v>4512.95</v>
      </c>
      <c r="E2110" s="3">
        <v>4487.1400000000003</v>
      </c>
      <c r="F2110" s="3">
        <f t="shared" si="744"/>
        <v>4469.8980000000001</v>
      </c>
      <c r="G2110" s="3">
        <f t="shared" si="754"/>
        <v>4443.7469999999994</v>
      </c>
      <c r="H2110" s="4">
        <f t="shared" si="739"/>
        <v>4.1519350108693148E-3</v>
      </c>
      <c r="I2110" s="4">
        <f t="shared" si="742"/>
        <v>-1.5909075738324934E-3</v>
      </c>
      <c r="J2110" s="4">
        <f t="shared" si="743"/>
        <v>5.7428425847018084E-3</v>
      </c>
      <c r="K2110" s="4">
        <f t="shared" si="745"/>
        <v>-7.8221476584732514E-3</v>
      </c>
      <c r="L2110" s="4">
        <f t="shared" si="755"/>
        <v>-1.2956934737683338E-2</v>
      </c>
      <c r="M2110" s="4">
        <f t="shared" si="748"/>
        <v>9.6315396906147925E-3</v>
      </c>
      <c r="N2110" s="4">
        <f t="shared" si="756"/>
        <v>1.5573118811669621E-2</v>
      </c>
      <c r="O2110" s="4">
        <f t="shared" si="758"/>
        <v>5.7946575964725406E-3</v>
      </c>
      <c r="P2110" s="4">
        <f t="shared" si="759"/>
        <v>6.530965847394414E-2</v>
      </c>
      <c r="T2110" s="4"/>
      <c r="U2110" s="4">
        <f t="shared" si="749"/>
        <v>-1.2382378529200305E-2</v>
      </c>
      <c r="V2110" s="4">
        <f t="shared" si="750"/>
        <v>-2.2258554743908372E-2</v>
      </c>
      <c r="W2110" s="4">
        <f t="shared" si="751"/>
        <v>1.6741614548600355E-2</v>
      </c>
      <c r="X2110" s="4">
        <f t="shared" si="757"/>
        <v>1.1839471060730904E-2</v>
      </c>
      <c r="Y2110" s="4">
        <f t="shared" si="746"/>
        <v>-2.0193442575449892E-2</v>
      </c>
      <c r="Z2110" s="4">
        <f t="shared" si="747"/>
        <v>-1.4015517523276759E-2</v>
      </c>
      <c r="AA2110" s="4">
        <f t="shared" si="740"/>
        <v>4.1519350108693148E-3</v>
      </c>
      <c r="AB2110" s="4">
        <f t="shared" si="741"/>
        <v>4.1519350108693148E-3</v>
      </c>
      <c r="AC2110" s="2">
        <f t="shared" si="752"/>
        <v>7.0268961700287709E-3</v>
      </c>
      <c r="AD2110" s="3">
        <f t="shared" si="753"/>
        <v>4481.2379689294685</v>
      </c>
    </row>
    <row r="2111" spans="1:30" x14ac:dyDescent="0.3">
      <c r="A2111" s="1">
        <f t="shared" si="738"/>
        <v>21</v>
      </c>
      <c r="B2111" s="1">
        <f t="shared" si="760"/>
        <v>2</v>
      </c>
      <c r="C2111" s="5">
        <v>42143</v>
      </c>
      <c r="D2111" s="3">
        <v>4503.72</v>
      </c>
      <c r="E2111" s="3">
        <v>4514.66</v>
      </c>
      <c r="F2111" s="3">
        <f t="shared" si="744"/>
        <v>4486.5120000000006</v>
      </c>
      <c r="G2111" s="3">
        <f t="shared" si="754"/>
        <v>4453.1799999999994</v>
      </c>
      <c r="H2111" s="4">
        <f t="shared" si="739"/>
        <v>-2.0452254068845355E-3</v>
      </c>
      <c r="I2111" s="4">
        <f t="shared" si="742"/>
        <v>3.7890958242392146E-4</v>
      </c>
      <c r="J2111" s="4">
        <f t="shared" si="743"/>
        <v>-2.4241349893084569E-3</v>
      </c>
      <c r="K2111" s="4">
        <f t="shared" si="745"/>
        <v>-6.8115091015853897E-3</v>
      </c>
      <c r="L2111" s="4">
        <f t="shared" si="755"/>
        <v>-1.4488428977842784E-2</v>
      </c>
      <c r="M2111" s="4">
        <f t="shared" si="748"/>
        <v>3.8354962607922648E-3</v>
      </c>
      <c r="N2111" s="4">
        <f t="shared" si="756"/>
        <v>1.1349193160842562E-2</v>
      </c>
      <c r="O2111" s="4">
        <f t="shared" si="758"/>
        <v>7.400992956933655E-3</v>
      </c>
      <c r="P2111" s="4">
        <f t="shared" si="759"/>
        <v>6.3130860094233743E-2</v>
      </c>
      <c r="T2111" s="4"/>
      <c r="U2111" s="4">
        <f t="shared" si="749"/>
        <v>-2.0452254068846362E-2</v>
      </c>
      <c r="V2111" s="4">
        <f t="shared" si="750"/>
        <v>-3.0247731528157951E-2</v>
      </c>
      <c r="W2111" s="4">
        <f t="shared" si="751"/>
        <v>1.8791354212615935E-2</v>
      </c>
      <c r="X2111" s="4">
        <f t="shared" si="757"/>
        <v>1.508287162816474E-2</v>
      </c>
      <c r="Y2111" s="4">
        <f t="shared" si="746"/>
        <v>-1.9195405496827415E-2</v>
      </c>
      <c r="Z2111" s="4">
        <f t="shared" si="747"/>
        <v>-1.3011187571612874E-2</v>
      </c>
      <c r="AA2111" s="4">
        <f t="shared" si="740"/>
        <v>-2.0452254068845355E-3</v>
      </c>
      <c r="AB2111" s="4">
        <f t="shared" si="741"/>
        <v>-2.0452254068845355E-3</v>
      </c>
      <c r="AC2111" s="2">
        <f t="shared" si="752"/>
        <v>3.3279201890187549E-3</v>
      </c>
      <c r="AD2111" s="3">
        <f t="shared" si="753"/>
        <v>4488.7319792863127</v>
      </c>
    </row>
    <row r="2112" spans="1:30" x14ac:dyDescent="0.3">
      <c r="A2112" s="1">
        <f t="shared" si="738"/>
        <v>21</v>
      </c>
      <c r="B2112" s="1">
        <f t="shared" si="760"/>
        <v>3</v>
      </c>
      <c r="C2112" s="5">
        <v>42144</v>
      </c>
      <c r="D2112" s="3">
        <v>4505.3</v>
      </c>
      <c r="E2112" s="3">
        <v>4505.59</v>
      </c>
      <c r="F2112" s="3">
        <f t="shared" si="744"/>
        <v>4502.26</v>
      </c>
      <c r="G2112" s="3">
        <f t="shared" si="754"/>
        <v>4465.7350000000006</v>
      </c>
      <c r="H2112" s="4">
        <f t="shared" si="739"/>
        <v>3.508210990025861E-4</v>
      </c>
      <c r="I2112" s="4">
        <f t="shared" si="742"/>
        <v>4.1521231337647341E-4</v>
      </c>
      <c r="J2112" s="4">
        <f t="shared" si="743"/>
        <v>-6.4391214373887308E-5</v>
      </c>
      <c r="K2112" s="4">
        <f t="shared" si="745"/>
        <v>-4.9292584796573817E-4</v>
      </c>
      <c r="L2112" s="4">
        <f t="shared" si="755"/>
        <v>-9.4102455550324707E-3</v>
      </c>
      <c r="M2112" s="4">
        <f t="shared" si="748"/>
        <v>6.7521644685112887E-4</v>
      </c>
      <c r="N2112" s="4">
        <f t="shared" si="756"/>
        <v>8.8596837922535927E-3</v>
      </c>
      <c r="O2112" s="4">
        <f t="shared" si="758"/>
        <v>8.1071182829111563E-3</v>
      </c>
      <c r="P2112" s="4">
        <f t="shared" si="759"/>
        <v>6.3503828830955567E-2</v>
      </c>
      <c r="T2112" s="4"/>
      <c r="U2112" s="4">
        <f t="shared" si="749"/>
        <v>-1.7132503796861227E-2</v>
      </c>
      <c r="V2112" s="4">
        <f t="shared" si="750"/>
        <v>-2.6961178758892552E-2</v>
      </c>
      <c r="W2112" s="4">
        <f t="shared" si="751"/>
        <v>1.7788079230824788E-2</v>
      </c>
      <c r="X2112" s="4">
        <f t="shared" si="757"/>
        <v>1.6492783137399263E-2</v>
      </c>
      <c r="Y2112" s="4">
        <f t="shared" si="746"/>
        <v>-1.2955607570559713E-2</v>
      </c>
      <c r="Z2112" s="4">
        <f t="shared" si="747"/>
        <v>-6.7320461610246209E-3</v>
      </c>
      <c r="AA2112" s="4">
        <f t="shared" si="740"/>
        <v>3.508210990025861E-4</v>
      </c>
      <c r="AB2112" s="4">
        <f t="shared" si="741"/>
        <v>3.508210990025861E-4</v>
      </c>
      <c r="AC2112" s="2">
        <f t="shared" si="752"/>
        <v>2.4516341070423752E-3</v>
      </c>
      <c r="AD2112" s="3">
        <f t="shared" si="753"/>
        <v>4494.2546528575422</v>
      </c>
    </row>
    <row r="2113" spans="1:30" x14ac:dyDescent="0.3">
      <c r="A2113" s="1">
        <f t="shared" si="738"/>
        <v>21</v>
      </c>
      <c r="B2113" s="1">
        <f t="shared" si="760"/>
        <v>4</v>
      </c>
      <c r="C2113" s="5">
        <v>42145</v>
      </c>
      <c r="D2113" s="3">
        <v>4529.47</v>
      </c>
      <c r="E2113" s="3">
        <v>4499.42</v>
      </c>
      <c r="F2113" s="3">
        <f t="shared" si="744"/>
        <v>4509.1459999999997</v>
      </c>
      <c r="G2113" s="3">
        <f t="shared" si="754"/>
        <v>4478.527</v>
      </c>
      <c r="H2113" s="4">
        <f t="shared" si="739"/>
        <v>5.3647925776308062E-3</v>
      </c>
      <c r="I2113" s="4">
        <f t="shared" si="742"/>
        <v>-1.3051295141278292E-3</v>
      </c>
      <c r="J2113" s="4">
        <f t="shared" si="743"/>
        <v>6.6699220917586354E-3</v>
      </c>
      <c r="K2113" s="4">
        <f t="shared" si="745"/>
        <v>-2.7412159012731274E-4</v>
      </c>
      <c r="L2113" s="4">
        <f t="shared" si="755"/>
        <v>-7.1989286691970331E-3</v>
      </c>
      <c r="M2113" s="4">
        <f t="shared" si="748"/>
        <v>4.5072836408491818E-3</v>
      </c>
      <c r="N2113" s="4">
        <f t="shared" si="756"/>
        <v>1.1374945378246064E-2</v>
      </c>
      <c r="O2113" s="4">
        <f t="shared" si="758"/>
        <v>6.7599520473697111E-3</v>
      </c>
      <c r="P2113" s="4">
        <f t="shared" si="759"/>
        <v>6.9209306278149821E-2</v>
      </c>
      <c r="T2113" s="4"/>
      <c r="U2113" s="4">
        <f t="shared" si="749"/>
        <v>-2.2773178256720347E-3</v>
      </c>
      <c r="V2113" s="4">
        <f t="shared" si="750"/>
        <v>-1.2254544647415253E-2</v>
      </c>
      <c r="W2113" s="4">
        <f t="shared" si="751"/>
        <v>7.6595536413469716E-3</v>
      </c>
      <c r="X2113" s="4">
        <f t="shared" si="757"/>
        <v>1.3767820737299281E-2</v>
      </c>
      <c r="Y2113" s="4">
        <f t="shared" si="746"/>
        <v>-1.2739531545362661E-2</v>
      </c>
      <c r="Z2113" s="4">
        <f t="shared" si="747"/>
        <v>-6.5146077225235856E-3</v>
      </c>
      <c r="AA2113" s="4">
        <f t="shared" si="740"/>
        <v>5.3647925776308062E-3</v>
      </c>
      <c r="AB2113" s="4">
        <f t="shared" si="741"/>
        <v>5.3647925776308062E-3</v>
      </c>
      <c r="AC2113" s="2">
        <f t="shared" si="752"/>
        <v>5.1831446272901805E-3</v>
      </c>
      <c r="AD2113" s="3">
        <f t="shared" si="753"/>
        <v>4505.9931019050282</v>
      </c>
    </row>
    <row r="2114" spans="1:30" x14ac:dyDescent="0.3">
      <c r="A2114" s="1">
        <f t="shared" si="738"/>
        <v>21</v>
      </c>
      <c r="B2114" s="1">
        <f t="shared" si="760"/>
        <v>5</v>
      </c>
      <c r="C2114" s="5">
        <v>42146</v>
      </c>
      <c r="D2114" s="3">
        <v>4527.16</v>
      </c>
      <c r="E2114" s="3">
        <v>4522.8599999999997</v>
      </c>
      <c r="F2114" s="3">
        <f t="shared" si="744"/>
        <v>4515.72</v>
      </c>
      <c r="G2114" s="3">
        <f t="shared" si="754"/>
        <v>4485.3780000000015</v>
      </c>
      <c r="H2114" s="4">
        <f t="shared" si="739"/>
        <v>-5.0999344294153624E-4</v>
      </c>
      <c r="I2114" s="4">
        <f t="shared" si="742"/>
        <v>-1.459331886512237E-3</v>
      </c>
      <c r="J2114" s="4">
        <f t="shared" si="743"/>
        <v>9.4933844357070077E-4</v>
      </c>
      <c r="K2114" s="4">
        <f t="shared" si="745"/>
        <v>-3.6670957087693861E-3</v>
      </c>
      <c r="L2114" s="4">
        <f t="shared" si="755"/>
        <v>-1.0759414334225283E-2</v>
      </c>
      <c r="M2114" s="4">
        <f t="shared" si="748"/>
        <v>2.5333723082918338E-3</v>
      </c>
      <c r="N2114" s="4">
        <f t="shared" si="756"/>
        <v>9.3151569388351032E-3</v>
      </c>
      <c r="O2114" s="4">
        <f t="shared" si="758"/>
        <v>6.7022150752345253E-3</v>
      </c>
      <c r="P2114" s="4">
        <f t="shared" si="759"/>
        <v>6.8664016542815898E-2</v>
      </c>
      <c r="T2114" s="4"/>
      <c r="U2114" s="4">
        <f t="shared" si="749"/>
        <v>-7.7669131267014222E-3</v>
      </c>
      <c r="V2114" s="4">
        <f t="shared" si="750"/>
        <v>-1.7689243995434409E-2</v>
      </c>
      <c r="W2114" s="4">
        <f t="shared" si="751"/>
        <v>7.3137247485142018E-3</v>
      </c>
      <c r="X2114" s="4">
        <f t="shared" si="757"/>
        <v>1.3621438749316341E-2</v>
      </c>
      <c r="Y2114" s="4">
        <f t="shared" si="746"/>
        <v>-1.6090199253547766E-2</v>
      </c>
      <c r="Z2114" s="4">
        <f t="shared" si="747"/>
        <v>-9.8864022274412454E-3</v>
      </c>
      <c r="AA2114" s="4">
        <f t="shared" si="740"/>
        <v>-5.0999344294153624E-4</v>
      </c>
      <c r="AB2114" s="4">
        <f t="shared" si="741"/>
        <v>-5.0999344294153624E-4</v>
      </c>
      <c r="AC2114" s="2">
        <f t="shared" si="752"/>
        <v>3.1170237845906637E-3</v>
      </c>
      <c r="AD2114" s="3">
        <f t="shared" si="753"/>
        <v>4513.0487346033524</v>
      </c>
    </row>
    <row r="2115" spans="1:30" x14ac:dyDescent="0.3">
      <c r="A2115" s="1">
        <f t="shared" ref="A2115:A2178" si="761">WEEKNUM(C2115,2)</f>
        <v>22</v>
      </c>
      <c r="B2115" s="1">
        <f t="shared" si="760"/>
        <v>2</v>
      </c>
      <c r="C2115" s="5">
        <v>42150</v>
      </c>
      <c r="D2115" s="3">
        <v>4472.96</v>
      </c>
      <c r="E2115" s="3">
        <v>4516.63</v>
      </c>
      <c r="F2115" s="3">
        <f t="shared" si="744"/>
        <v>4507.7219999999998</v>
      </c>
      <c r="G2115" s="3">
        <f t="shared" si="754"/>
        <v>4488.8099999999995</v>
      </c>
      <c r="H2115" s="4">
        <f t="shared" ref="H2115:H2178" si="762">(D2115-D2114)/D2114</f>
        <v>-1.1972185652815413E-2</v>
      </c>
      <c r="I2115" s="4">
        <f t="shared" si="742"/>
        <v>-2.3259615299657502E-3</v>
      </c>
      <c r="J2115" s="4">
        <f t="shared" si="743"/>
        <v>-9.6462241228496629E-3</v>
      </c>
      <c r="K2115" s="4">
        <f t="shared" si="745"/>
        <v>-2.374004894900885E-3</v>
      </c>
      <c r="L2115" s="4">
        <f t="shared" si="755"/>
        <v>-8.0820843285610636E-3</v>
      </c>
      <c r="M2115" s="4">
        <f t="shared" si="748"/>
        <v>-7.7116556877286834E-3</v>
      </c>
      <c r="N2115" s="4">
        <f t="shared" si="756"/>
        <v>-3.5310026488088058E-3</v>
      </c>
      <c r="O2115" s="4">
        <f t="shared" si="758"/>
        <v>4.2280726856489355E-3</v>
      </c>
      <c r="P2115" s="4">
        <f t="shared" si="759"/>
        <v>5.5869772536281906E-2</v>
      </c>
      <c r="T2115" s="4"/>
      <c r="U2115" s="4">
        <f t="shared" si="749"/>
        <v>-3.1388331757658304E-3</v>
      </c>
      <c r="V2115" s="4">
        <f t="shared" si="750"/>
        <v>-1.3107444844008173E-2</v>
      </c>
      <c r="W2115" s="4">
        <f t="shared" si="751"/>
        <v>-8.8611661994925234E-3</v>
      </c>
      <c r="X2115" s="4">
        <f t="shared" si="757"/>
        <v>8.4619380576468669E-3</v>
      </c>
      <c r="Y2115" s="4">
        <f t="shared" si="746"/>
        <v>-1.4813231766535517E-2</v>
      </c>
      <c r="Z2115" s="4">
        <f t="shared" si="747"/>
        <v>-8.6013831414995384E-3</v>
      </c>
      <c r="AA2115" s="4">
        <f t="shared" ref="AA2115:AA2178" si="763">(D2115-D2114)/D2114</f>
        <v>-1.1972185652815413E-2</v>
      </c>
      <c r="AB2115" s="4">
        <f t="shared" ref="AB2115:AB2178" si="764">(D2115-D2114)/D2114</f>
        <v>-1.1972185652815413E-2</v>
      </c>
      <c r="AC2115" s="2">
        <f t="shared" si="752"/>
        <v>-5.9749747524908033E-3</v>
      </c>
      <c r="AD2115" s="3">
        <f t="shared" si="753"/>
        <v>4499.6858230689013</v>
      </c>
    </row>
    <row r="2116" spans="1:30" x14ac:dyDescent="0.3">
      <c r="A2116" s="1">
        <f t="shared" si="761"/>
        <v>22</v>
      </c>
      <c r="B2116" s="1">
        <f t="shared" si="760"/>
        <v>3</v>
      </c>
      <c r="C2116" s="5">
        <v>42151</v>
      </c>
      <c r="D2116" s="3">
        <v>4546.0600000000004</v>
      </c>
      <c r="E2116" s="3">
        <v>4488.05</v>
      </c>
      <c r="F2116" s="3">
        <f t="shared" si="744"/>
        <v>4516.1900000000005</v>
      </c>
      <c r="G2116" s="3">
        <f t="shared" si="754"/>
        <v>4501.3510000000006</v>
      </c>
      <c r="H2116" s="4">
        <f t="shared" si="762"/>
        <v>1.6342645585920815E-2</v>
      </c>
      <c r="I2116" s="4">
        <f t="shared" ref="I2116:I2179" si="765">(E2116-D2115)/D2115</f>
        <v>3.3736049506367474E-3</v>
      </c>
      <c r="J2116" s="4">
        <f t="shared" ref="J2116:J2179" si="766">H2116-I2116</f>
        <v>1.2969040635284068E-2</v>
      </c>
      <c r="K2116" s="4">
        <f t="shared" si="745"/>
        <v>7.9952648805265009E-3</v>
      </c>
      <c r="L2116" s="4">
        <f t="shared" si="755"/>
        <v>5.2366516430583073E-3</v>
      </c>
      <c r="M2116" s="4">
        <f t="shared" si="748"/>
        <v>6.6139821398125166E-3</v>
      </c>
      <c r="N2116" s="4">
        <f t="shared" si="756"/>
        <v>9.9323514207178745E-3</v>
      </c>
      <c r="O2116" s="4">
        <f t="shared" si="758"/>
        <v>3.2641452158572348E-3</v>
      </c>
      <c r="P2116" s="4">
        <f t="shared" si="759"/>
        <v>7.3125478013729192E-2</v>
      </c>
      <c r="T2116" s="4"/>
      <c r="U2116" s="4">
        <f t="shared" si="749"/>
        <v>6.8768779510660098E-3</v>
      </c>
      <c r="V2116" s="4">
        <f t="shared" si="750"/>
        <v>-3.1918908284445957E-3</v>
      </c>
      <c r="W2116" s="4">
        <f t="shared" si="751"/>
        <v>9.4011172985887532E-3</v>
      </c>
      <c r="X2116" s="4">
        <f t="shared" si="757"/>
        <v>6.6149382861340564E-3</v>
      </c>
      <c r="Y2116" s="4">
        <f t="shared" si="746"/>
        <v>-4.5732546316996168E-3</v>
      </c>
      <c r="Z2116" s="4">
        <f t="shared" si="747"/>
        <v>1.7031596066156411E-3</v>
      </c>
      <c r="AA2116" s="4">
        <f t="shared" si="763"/>
        <v>1.6342645585920815E-2</v>
      </c>
      <c r="AB2116" s="4">
        <f t="shared" si="764"/>
        <v>1.6342645585920815E-2</v>
      </c>
      <c r="AC2116" s="2">
        <f t="shared" si="752"/>
        <v>6.8006401046323967E-3</v>
      </c>
      <c r="AD2116" s="3">
        <f t="shared" si="753"/>
        <v>4515.1438820459352</v>
      </c>
    </row>
    <row r="2117" spans="1:30" x14ac:dyDescent="0.3">
      <c r="A2117" s="1">
        <f t="shared" si="761"/>
        <v>22</v>
      </c>
      <c r="B2117" s="1">
        <f t="shared" si="760"/>
        <v>4</v>
      </c>
      <c r="C2117" s="5">
        <v>42152</v>
      </c>
      <c r="D2117" s="3">
        <v>4535.66</v>
      </c>
      <c r="E2117" s="3">
        <v>4537.4799999999996</v>
      </c>
      <c r="F2117" s="3">
        <f t="shared" si="744"/>
        <v>4522.2620000000006</v>
      </c>
      <c r="G2117" s="3">
        <f t="shared" si="754"/>
        <v>4512.2610000000004</v>
      </c>
      <c r="H2117" s="4">
        <f t="shared" si="762"/>
        <v>-2.2876952789889584E-3</v>
      </c>
      <c r="I2117" s="4">
        <f t="shared" si="765"/>
        <v>-1.8873486051659758E-3</v>
      </c>
      <c r="J2117" s="4">
        <f t="shared" si="766"/>
        <v>-4.0034667382298265E-4</v>
      </c>
      <c r="K2117" s="4">
        <f t="shared" si="745"/>
        <v>-5.9716545756105365E-3</v>
      </c>
      <c r="L2117" s="4">
        <f t="shared" si="755"/>
        <v>-8.006689064572357E-3</v>
      </c>
      <c r="M2117" s="4">
        <f t="shared" si="748"/>
        <v>2.9626766427949614E-3</v>
      </c>
      <c r="N2117" s="4">
        <f t="shared" si="756"/>
        <v>5.1856486138544362E-3</v>
      </c>
      <c r="O2117" s="4">
        <f t="shared" si="758"/>
        <v>2.2049712720971599E-3</v>
      </c>
      <c r="P2117" s="4">
        <f t="shared" si="759"/>
        <v>7.0670493923914404E-2</v>
      </c>
      <c r="T2117" s="4"/>
      <c r="U2117" s="4">
        <f t="shared" si="749"/>
        <v>-8.9660057280370725E-3</v>
      </c>
      <c r="V2117" s="4">
        <f t="shared" si="750"/>
        <v>-1.8876345670756675E-2</v>
      </c>
      <c r="W2117" s="4">
        <f t="shared" si="751"/>
        <v>6.7387299402924712E-3</v>
      </c>
      <c r="X2117" s="4">
        <f t="shared" si="757"/>
        <v>4.442657687472604E-3</v>
      </c>
      <c r="Y2117" s="4">
        <f t="shared" si="746"/>
        <v>-1.836602297242337E-2</v>
      </c>
      <c r="Z2117" s="4">
        <f t="shared" si="747"/>
        <v>-1.2176575583253336E-2</v>
      </c>
      <c r="AA2117" s="4">
        <f t="shared" si="763"/>
        <v>-2.2876952789889584E-3</v>
      </c>
      <c r="AB2117" s="4">
        <f t="shared" si="764"/>
        <v>-2.2876952789889584E-3</v>
      </c>
      <c r="AC2117" s="2">
        <f t="shared" si="752"/>
        <v>3.0155284940618144E-3</v>
      </c>
      <c r="AD2117" s="3">
        <f t="shared" si="753"/>
        <v>4521.9825880306234</v>
      </c>
    </row>
    <row r="2118" spans="1:30" x14ac:dyDescent="0.3">
      <c r="A2118" s="1">
        <f t="shared" si="761"/>
        <v>22</v>
      </c>
      <c r="B2118" s="1">
        <f t="shared" si="760"/>
        <v>5</v>
      </c>
      <c r="C2118" s="5">
        <v>42153</v>
      </c>
      <c r="D2118" s="3">
        <v>4508.25</v>
      </c>
      <c r="E2118" s="3">
        <v>4532.1499999999996</v>
      </c>
      <c r="F2118" s="3">
        <f t="shared" ref="F2118:F2181" si="767">AVERAGE(D2114:D2118)</f>
        <v>4518.018</v>
      </c>
      <c r="G2118" s="3">
        <f t="shared" si="754"/>
        <v>4513.5819999999994</v>
      </c>
      <c r="H2118" s="4">
        <f t="shared" si="762"/>
        <v>-6.0432219346246976E-3</v>
      </c>
      <c r="I2118" s="4">
        <f t="shared" si="765"/>
        <v>-7.738675297531602E-4</v>
      </c>
      <c r="J2118" s="4">
        <f t="shared" si="766"/>
        <v>-5.2693544048715377E-3</v>
      </c>
      <c r="K2118" s="4">
        <f t="shared" ref="K2118:K2181" si="768">(SUM(D2114:D2117)/4-D2117)/D2117</f>
        <v>-3.3512212114664278E-3</v>
      </c>
      <c r="L2118" s="4">
        <f t="shared" si="755"/>
        <v>-4.7370295735473886E-3</v>
      </c>
      <c r="M2118" s="4">
        <f t="shared" si="748"/>
        <v>-2.1620099787119105E-3</v>
      </c>
      <c r="N2118" s="4">
        <f t="shared" si="756"/>
        <v>-1.1813233923742663E-3</v>
      </c>
      <c r="O2118" s="4">
        <f t="shared" si="758"/>
        <v>9.8397382576401139E-4</v>
      </c>
      <c r="P2118" s="4">
        <f t="shared" si="759"/>
        <v>6.4200194510277947E-2</v>
      </c>
      <c r="T2118" s="4"/>
      <c r="U2118" s="4">
        <f t="shared" si="749"/>
        <v>-1.3647407433536906E-3</v>
      </c>
      <c r="V2118" s="4">
        <f t="shared" si="750"/>
        <v>-1.1351093335920236E-2</v>
      </c>
      <c r="W2118" s="4">
        <f t="shared" si="751"/>
        <v>-4.6848748308301533E-3</v>
      </c>
      <c r="X2118" s="4">
        <f t="shared" si="757"/>
        <v>1.9675566060625002E-3</v>
      </c>
      <c r="Y2118" s="4">
        <f t="shared" ref="Y2118:Y2181" si="769">(SUM(D2114:D2117)*(0.99/4.01)-D2117)/D2117</f>
        <v>-1.5778263340999181E-2</v>
      </c>
      <c r="Z2118" s="4">
        <f t="shared" ref="Z2118:Z2181" si="770">(SUM(D2114:D2117)*(0.995/4.005)-D2117)/D2117</f>
        <v>-9.572499481057789E-3</v>
      </c>
      <c r="AA2118" s="4">
        <f t="shared" si="763"/>
        <v>-6.0432219346246976E-3</v>
      </c>
      <c r="AB2118" s="4">
        <f t="shared" si="764"/>
        <v>-6.0432219346246976E-3</v>
      </c>
      <c r="AC2118" s="2">
        <f t="shared" si="752"/>
        <v>-2.0307344728181893E-3</v>
      </c>
      <c r="AD2118" s="3">
        <f t="shared" si="753"/>
        <v>4517.4050586870826</v>
      </c>
    </row>
    <row r="2119" spans="1:30" x14ac:dyDescent="0.3">
      <c r="A2119" s="1">
        <f t="shared" si="761"/>
        <v>23</v>
      </c>
      <c r="B2119" s="1">
        <f t="shared" si="760"/>
        <v>1</v>
      </c>
      <c r="C2119" s="5">
        <v>42156</v>
      </c>
      <c r="D2119" s="3">
        <v>4521.8500000000004</v>
      </c>
      <c r="E2119" s="3">
        <v>4530.03</v>
      </c>
      <c r="F2119" s="3">
        <f t="shared" si="767"/>
        <v>4516.9560000000001</v>
      </c>
      <c r="G2119" s="3">
        <f t="shared" si="754"/>
        <v>4516.3379999999997</v>
      </c>
      <c r="H2119" s="4">
        <f t="shared" si="762"/>
        <v>3.0166916209172882E-3</v>
      </c>
      <c r="I2119" s="4">
        <f t="shared" si="765"/>
        <v>4.8311429046747068E-3</v>
      </c>
      <c r="J2119" s="4">
        <f t="shared" si="766"/>
        <v>-1.8144512837574185E-3</v>
      </c>
      <c r="K2119" s="4">
        <f t="shared" si="768"/>
        <v>1.659734930405384E-3</v>
      </c>
      <c r="L2119" s="4">
        <f t="shared" si="755"/>
        <v>1.6581945445695624E-3</v>
      </c>
      <c r="M2119" s="4">
        <f t="shared" ref="M2119:M2182" si="771">(D2119-F2119)/F2119</f>
        <v>1.0834730291816507E-3</v>
      </c>
      <c r="N2119" s="4">
        <f t="shared" si="756"/>
        <v>1.2204578133878877E-3</v>
      </c>
      <c r="O2119" s="4">
        <f t="shared" si="758"/>
        <v>1.3666972588661562E-4</v>
      </c>
      <c r="P2119" s="4">
        <f t="shared" si="759"/>
        <v>6.7410558320035646E-2</v>
      </c>
      <c r="T2119" s="4"/>
      <c r="U2119" s="4">
        <f t="shared" ref="U2119:U2182" si="772">(D2114-D2118)/D2118</f>
        <v>4.1945322464370556E-3</v>
      </c>
      <c r="V2119" s="4">
        <f t="shared" ref="V2119:V2182" si="773">(D2114*(1-0.01)-D2118)/D2118</f>
        <v>-5.8474130760273234E-3</v>
      </c>
      <c r="W2119" s="4">
        <f t="shared" ref="W2119:W2182" si="774">(D2119-D2114)/D2114</f>
        <v>-1.1729207715211062E-3</v>
      </c>
      <c r="X2119" s="4">
        <f t="shared" si="757"/>
        <v>2.7371050463710688E-4</v>
      </c>
      <c r="Y2119" s="4">
        <f t="shared" si="769"/>
        <v>-1.0829787949026065E-2</v>
      </c>
      <c r="Z2119" s="4">
        <f t="shared" si="770"/>
        <v>-4.5928227158518308E-3</v>
      </c>
      <c r="AA2119" s="4">
        <f t="shared" si="763"/>
        <v>3.0166916209172882E-3</v>
      </c>
      <c r="AB2119" s="4">
        <f t="shared" si="764"/>
        <v>3.0166916209172882E-3</v>
      </c>
      <c r="AC2119" s="2">
        <f t="shared" si="752"/>
        <v>6.553278433853051E-4</v>
      </c>
      <c r="AD2119" s="3">
        <f t="shared" si="753"/>
        <v>4518.8867057913885</v>
      </c>
    </row>
    <row r="2120" spans="1:30" x14ac:dyDescent="0.3">
      <c r="A2120" s="1">
        <f t="shared" si="761"/>
        <v>23</v>
      </c>
      <c r="B2120" s="1">
        <f t="shared" si="760"/>
        <v>2</v>
      </c>
      <c r="C2120" s="5">
        <v>42157</v>
      </c>
      <c r="D2120" s="3">
        <v>4508.8900000000003</v>
      </c>
      <c r="E2120" s="3">
        <v>4503.76</v>
      </c>
      <c r="F2120" s="3">
        <f t="shared" si="767"/>
        <v>4524.1419999999998</v>
      </c>
      <c r="G2120" s="3">
        <f t="shared" si="754"/>
        <v>4515.9319999999998</v>
      </c>
      <c r="H2120" s="4">
        <f t="shared" si="762"/>
        <v>-2.8660835719893484E-3</v>
      </c>
      <c r="I2120" s="4">
        <f t="shared" si="765"/>
        <v>-4.00057498590182E-3</v>
      </c>
      <c r="J2120" s="4">
        <f t="shared" si="766"/>
        <v>1.1344914139124716E-3</v>
      </c>
      <c r="K2120" s="4">
        <f t="shared" si="768"/>
        <v>1.3501111270828451E-3</v>
      </c>
      <c r="L2120" s="4">
        <f t="shared" si="755"/>
        <v>-1.1357200162667013E-3</v>
      </c>
      <c r="M2120" s="4">
        <f t="shared" si="771"/>
        <v>-3.3712469679332566E-3</v>
      </c>
      <c r="N2120" s="4">
        <f t="shared" si="756"/>
        <v>-1.559368032999492E-3</v>
      </c>
      <c r="O2120" s="4">
        <f t="shared" si="758"/>
        <v>1.8208472595250796E-3</v>
      </c>
      <c r="P2120" s="4">
        <f t="shared" si="759"/>
        <v>6.4351270454266626E-2</v>
      </c>
      <c r="T2120" s="4"/>
      <c r="U2120" s="4">
        <f t="shared" si="772"/>
        <v>-1.0811946437851836E-2</v>
      </c>
      <c r="V2120" s="4">
        <f t="shared" si="773"/>
        <v>-2.0703826973473245E-2</v>
      </c>
      <c r="W2120" s="4">
        <f t="shared" si="774"/>
        <v>8.0327121190442771E-3</v>
      </c>
      <c r="X2120" s="4">
        <f t="shared" si="757"/>
        <v>3.6426381218717732E-3</v>
      </c>
      <c r="Y2120" s="4">
        <f t="shared" si="769"/>
        <v>-1.1135551106421991E-2</v>
      </c>
      <c r="Z2120" s="4">
        <f t="shared" si="770"/>
        <v>-4.9005137863196166E-3</v>
      </c>
      <c r="AA2120" s="4">
        <f t="shared" si="763"/>
        <v>-2.8660835719893484E-3</v>
      </c>
      <c r="AB2120" s="4">
        <f t="shared" si="764"/>
        <v>-2.8660835719893484E-3</v>
      </c>
      <c r="AC2120" s="2">
        <f t="shared" ref="AC2120:AC2183" si="775">(D2120-AD2120)/D2120</f>
        <v>-1.478073434391198E-3</v>
      </c>
      <c r="AD2120" s="3">
        <f t="shared" si="753"/>
        <v>4515.5544705275925</v>
      </c>
    </row>
    <row r="2121" spans="1:30" x14ac:dyDescent="0.3">
      <c r="A2121" s="1">
        <f t="shared" si="761"/>
        <v>23</v>
      </c>
      <c r="B2121" s="1">
        <f t="shared" si="760"/>
        <v>3</v>
      </c>
      <c r="C2121" s="5">
        <v>42158</v>
      </c>
      <c r="D2121" s="3">
        <v>4519.8599999999997</v>
      </c>
      <c r="E2121" s="3">
        <v>4531.04</v>
      </c>
      <c r="F2121" s="3">
        <f t="shared" si="767"/>
        <v>4518.902</v>
      </c>
      <c r="G2121" s="3">
        <f t="shared" si="754"/>
        <v>4517.5460000000003</v>
      </c>
      <c r="H2121" s="4">
        <f t="shared" si="762"/>
        <v>2.4329713077940124E-3</v>
      </c>
      <c r="I2121" s="4">
        <f t="shared" si="765"/>
        <v>4.9125172714347956E-3</v>
      </c>
      <c r="J2121" s="4">
        <f t="shared" si="766"/>
        <v>-2.4795459636407832E-3</v>
      </c>
      <c r="K2121" s="4">
        <f t="shared" si="768"/>
        <v>2.1673848774310385E-3</v>
      </c>
      <c r="L2121" s="4">
        <f t="shared" si="755"/>
        <v>1.862739807111727E-3</v>
      </c>
      <c r="M2121" s="4">
        <f t="shared" si="771"/>
        <v>2.1199840138149244E-4</v>
      </c>
      <c r="N2121" s="4">
        <f t="shared" si="756"/>
        <v>5.1222500003307017E-4</v>
      </c>
      <c r="O2121" s="4">
        <f t="shared" si="758"/>
        <v>3.0000929232316205E-4</v>
      </c>
      <c r="P2121" s="4">
        <f t="shared" si="759"/>
        <v>6.6940806556695959E-2</v>
      </c>
      <c r="T2121" s="4"/>
      <c r="U2121" s="4">
        <f t="shared" si="772"/>
        <v>8.2437140848412964E-3</v>
      </c>
      <c r="V2121" s="4">
        <f t="shared" si="773"/>
        <v>-1.8387230560071917E-3</v>
      </c>
      <c r="W2121" s="4">
        <f t="shared" si="774"/>
        <v>-5.7632323374528106E-3</v>
      </c>
      <c r="X2121" s="4">
        <f t="shared" si="757"/>
        <v>6.0050617888076762E-4</v>
      </c>
      <c r="Y2121" s="4">
        <f t="shared" si="769"/>
        <v>-1.0328467801838772E-2</v>
      </c>
      <c r="Z2121" s="4">
        <f t="shared" si="770"/>
        <v>-4.0883416199312753E-3</v>
      </c>
      <c r="AA2121" s="4">
        <f t="shared" si="763"/>
        <v>2.4329713077940124E-3</v>
      </c>
      <c r="AB2121" s="4">
        <f t="shared" si="764"/>
        <v>2.4329713077940124E-3</v>
      </c>
      <c r="AC2121" s="2">
        <f t="shared" si="775"/>
        <v>6.3505351528673473E-4</v>
      </c>
      <c r="AD2121" s="3">
        <f t="shared" ref="AD2121:AD2184" si="776">D2121*(2/(5+1))+AD2120*(1-(2/(5+1)))</f>
        <v>4516.9896470183958</v>
      </c>
    </row>
    <row r="2122" spans="1:30" x14ac:dyDescent="0.3">
      <c r="A2122" s="1">
        <f t="shared" si="761"/>
        <v>23</v>
      </c>
      <c r="B2122" s="1">
        <f t="shared" si="760"/>
        <v>4</v>
      </c>
      <c r="C2122" s="5">
        <v>42159</v>
      </c>
      <c r="D2122" s="3">
        <v>4487.03</v>
      </c>
      <c r="E2122" s="3">
        <v>4501.7299999999996</v>
      </c>
      <c r="F2122" s="3">
        <f t="shared" si="767"/>
        <v>4509.1760000000004</v>
      </c>
      <c r="G2122" s="3">
        <f t="shared" si="754"/>
        <v>4515.7190000000001</v>
      </c>
      <c r="H2122" s="4">
        <f t="shared" si="762"/>
        <v>-7.2634993119255753E-3</v>
      </c>
      <c r="I2122" s="4">
        <f t="shared" si="765"/>
        <v>-4.0111861871828134E-3</v>
      </c>
      <c r="J2122" s="4">
        <f t="shared" si="766"/>
        <v>-3.2523131247427619E-3</v>
      </c>
      <c r="K2122" s="4">
        <f t="shared" si="768"/>
        <v>-1.1388627081367847E-3</v>
      </c>
      <c r="L2122" s="4">
        <f t="shared" si="755"/>
        <v>-2.1092098722812677E-4</v>
      </c>
      <c r="M2122" s="4">
        <f t="shared" si="771"/>
        <v>-4.9113186089876819E-3</v>
      </c>
      <c r="N2122" s="4">
        <f t="shared" si="756"/>
        <v>-6.3531411055471575E-3</v>
      </c>
      <c r="O2122" s="4">
        <f t="shared" si="758"/>
        <v>-1.4582028647010753E-3</v>
      </c>
      <c r="P2122" s="4">
        <f t="shared" si="759"/>
        <v>5.919108274240608E-2</v>
      </c>
      <c r="T2122" s="4"/>
      <c r="U2122" s="4">
        <f t="shared" si="772"/>
        <v>3.4956834946215554E-3</v>
      </c>
      <c r="V2122" s="4">
        <f t="shared" si="773"/>
        <v>-6.5392733403246764E-3</v>
      </c>
      <c r="W2122" s="4">
        <f t="shared" si="774"/>
        <v>-1.0721703125895704E-2</v>
      </c>
      <c r="X2122" s="4">
        <f t="shared" si="757"/>
        <v>-2.8936846206611289E-3</v>
      </c>
      <c r="Y2122" s="4">
        <f t="shared" si="769"/>
        <v>-1.3593490355167425E-2</v>
      </c>
      <c r="Z2122" s="4">
        <f t="shared" si="770"/>
        <v>-7.3739509559012824E-3</v>
      </c>
      <c r="AA2122" s="4">
        <f t="shared" si="763"/>
        <v>-7.2634993119255753E-3</v>
      </c>
      <c r="AB2122" s="4">
        <f t="shared" si="764"/>
        <v>-7.2634993119255753E-3</v>
      </c>
      <c r="AC2122" s="2">
        <f t="shared" si="775"/>
        <v>-4.4512958487605428E-3</v>
      </c>
      <c r="AD2122" s="3">
        <f t="shared" si="776"/>
        <v>4507.0030980122638</v>
      </c>
    </row>
    <row r="2123" spans="1:30" x14ac:dyDescent="0.3">
      <c r="A2123" s="1">
        <f t="shared" si="761"/>
        <v>23</v>
      </c>
      <c r="B2123" s="1">
        <f t="shared" si="760"/>
        <v>5</v>
      </c>
      <c r="C2123" s="5">
        <v>42160</v>
      </c>
      <c r="D2123" s="3">
        <v>4477.1899999999996</v>
      </c>
      <c r="E2123" s="3">
        <v>4483.43</v>
      </c>
      <c r="F2123" s="3">
        <f t="shared" si="767"/>
        <v>4502.9639999999999</v>
      </c>
      <c r="G2123" s="3">
        <f t="shared" ref="G2123:G2186" si="777">AVERAGE(D2114:D2123)</f>
        <v>4510.491</v>
      </c>
      <c r="H2123" s="4">
        <f t="shared" si="762"/>
        <v>-2.1929873435212483E-3</v>
      </c>
      <c r="I2123" s="4">
        <f t="shared" si="765"/>
        <v>-8.0231244275154269E-4</v>
      </c>
      <c r="J2123" s="4">
        <f t="shared" si="766"/>
        <v>-1.3906749007697055E-3</v>
      </c>
      <c r="K2123" s="4">
        <f t="shared" si="768"/>
        <v>4.9871518576877156E-3</v>
      </c>
      <c r="L2123" s="4">
        <f t="shared" ref="L2123:L2186" si="778">(SUM(D2114:D2122)/9-D2122)/D2122</f>
        <v>6.0532492787236762E-3</v>
      </c>
      <c r="M2123" s="4">
        <f t="shared" si="771"/>
        <v>-5.723785488846978E-3</v>
      </c>
      <c r="N2123" s="4">
        <f t="shared" ref="N2123:N2186" si="779">(D2123-G2123)/G2123</f>
        <v>-7.3830099649905929E-3</v>
      </c>
      <c r="O2123" s="4">
        <f t="shared" si="758"/>
        <v>-1.6811884239891638E-3</v>
      </c>
      <c r="P2123" s="4">
        <f t="shared" si="759"/>
        <v>5.6868290103581416E-2</v>
      </c>
      <c r="T2123" s="4"/>
      <c r="U2123" s="4">
        <f t="shared" si="772"/>
        <v>4.7291861208862557E-3</v>
      </c>
      <c r="V2123" s="4">
        <f t="shared" si="773"/>
        <v>-5.3181057403227042E-3</v>
      </c>
      <c r="W2123" s="4">
        <f t="shared" si="774"/>
        <v>-6.8895913048301225E-3</v>
      </c>
      <c r="X2123" s="4">
        <f t="shared" ref="X2123:X2186" si="780">(F2123-F2118)/F2118</f>
        <v>-3.3319920372163383E-3</v>
      </c>
      <c r="Y2123" s="4">
        <f t="shared" si="769"/>
        <v>-7.5438600108620321E-3</v>
      </c>
      <c r="Z2123" s="4">
        <f t="shared" si="770"/>
        <v>-1.2861761813739284E-3</v>
      </c>
      <c r="AA2123" s="4">
        <f t="shared" si="763"/>
        <v>-2.1929873435212483E-3</v>
      </c>
      <c r="AB2123" s="4">
        <f t="shared" si="764"/>
        <v>-2.1929873435212483E-3</v>
      </c>
      <c r="AC2123" s="2">
        <f t="shared" si="775"/>
        <v>-4.4392573634003639E-3</v>
      </c>
      <c r="AD2123" s="3">
        <f t="shared" si="776"/>
        <v>4497.0653986748421</v>
      </c>
    </row>
    <row r="2124" spans="1:30" x14ac:dyDescent="0.3">
      <c r="A2124" s="1">
        <f t="shared" si="761"/>
        <v>24</v>
      </c>
      <c r="B2124" s="1">
        <f t="shared" si="760"/>
        <v>1</v>
      </c>
      <c r="C2124" s="5">
        <v>42163</v>
      </c>
      <c r="D2124" s="3">
        <v>4431.5200000000004</v>
      </c>
      <c r="E2124" s="3">
        <v>4476.6899999999996</v>
      </c>
      <c r="F2124" s="3">
        <f t="shared" si="767"/>
        <v>4484.8979999999992</v>
      </c>
      <c r="G2124" s="3">
        <f t="shared" si="777"/>
        <v>4500.9270000000006</v>
      </c>
      <c r="H2124" s="4">
        <f t="shared" si="762"/>
        <v>-1.02005945693614E-2</v>
      </c>
      <c r="I2124" s="4">
        <f t="shared" si="765"/>
        <v>-1.1167719038057354E-4</v>
      </c>
      <c r="J2124" s="4">
        <f t="shared" si="766"/>
        <v>-1.0088917378980827E-2</v>
      </c>
      <c r="K2124" s="4">
        <f t="shared" si="768"/>
        <v>4.7021681009740005E-3</v>
      </c>
      <c r="L2124" s="4">
        <f t="shared" si="778"/>
        <v>7.0242471034039407E-3</v>
      </c>
      <c r="M2124" s="4">
        <f t="shared" si="771"/>
        <v>-1.1901719949929475E-2</v>
      </c>
      <c r="N2124" s="4">
        <f t="shared" si="779"/>
        <v>-1.5420601133944218E-2</v>
      </c>
      <c r="O2124" s="4">
        <f t="shared" ref="O2124:O2187" si="781">(F2124-G2124)/D2124</f>
        <v>-3.6170433620972848E-3</v>
      </c>
      <c r="P2124" s="4">
        <f t="shared" si="759"/>
        <v>4.6087605163020552E-2</v>
      </c>
      <c r="T2124" s="4"/>
      <c r="U2124" s="4">
        <f t="shared" si="772"/>
        <v>9.9750066447929983E-3</v>
      </c>
      <c r="V2124" s="4">
        <f t="shared" si="773"/>
        <v>-1.2474342165491863E-4</v>
      </c>
      <c r="W2124" s="4">
        <f t="shared" si="774"/>
        <v>-1.9976337118657168E-2</v>
      </c>
      <c r="X2124" s="4">
        <f t="shared" si="780"/>
        <v>-7.097257533613544E-3</v>
      </c>
      <c r="Y2124" s="4">
        <f t="shared" si="769"/>
        <v>-7.825290354150416E-3</v>
      </c>
      <c r="Z2124" s="4">
        <f t="shared" si="770"/>
        <v>-1.569381013264342E-3</v>
      </c>
      <c r="AA2124" s="4">
        <f t="shared" si="763"/>
        <v>-1.02005945693614E-2</v>
      </c>
      <c r="AB2124" s="4">
        <f t="shared" si="764"/>
        <v>-1.02005945693614E-2</v>
      </c>
      <c r="AC2124" s="2">
        <f t="shared" si="775"/>
        <v>-9.8604840889570684E-3</v>
      </c>
      <c r="AD2124" s="3">
        <f t="shared" si="776"/>
        <v>4475.2169324498955</v>
      </c>
    </row>
    <row r="2125" spans="1:30" x14ac:dyDescent="0.3">
      <c r="A2125" s="1">
        <f t="shared" si="761"/>
        <v>24</v>
      </c>
      <c r="B2125" s="1">
        <f t="shared" si="760"/>
        <v>2</v>
      </c>
      <c r="C2125" s="5">
        <v>42164</v>
      </c>
      <c r="D2125" s="3">
        <v>4427.6099999999997</v>
      </c>
      <c r="E2125" s="3">
        <v>4421.0200000000004</v>
      </c>
      <c r="F2125" s="3">
        <f t="shared" si="767"/>
        <v>4468.6419999999998</v>
      </c>
      <c r="G2125" s="3">
        <f t="shared" si="777"/>
        <v>4496.3919999999998</v>
      </c>
      <c r="H2125" s="4">
        <f t="shared" si="762"/>
        <v>-8.8231577427175408E-4</v>
      </c>
      <c r="I2125" s="4">
        <f t="shared" si="765"/>
        <v>-2.3693901866628153E-3</v>
      </c>
      <c r="J2125" s="4">
        <f t="shared" si="766"/>
        <v>1.4870744123910611E-3</v>
      </c>
      <c r="K2125" s="4">
        <f t="shared" si="768"/>
        <v>1.0691591147055457E-2</v>
      </c>
      <c r="L2125" s="4">
        <f t="shared" si="778"/>
        <v>1.6363334576949679E-2</v>
      </c>
      <c r="M2125" s="4">
        <f t="shared" si="771"/>
        <v>-9.1822079280461846E-3</v>
      </c>
      <c r="N2125" s="4">
        <f t="shared" si="779"/>
        <v>-1.5297153806874525E-2</v>
      </c>
      <c r="O2125" s="4">
        <f t="shared" si="781"/>
        <v>-6.2674896840507642E-3</v>
      </c>
      <c r="P2125" s="4">
        <f t="shared" si="759"/>
        <v>4.5164625567715055E-2</v>
      </c>
      <c r="T2125" s="4"/>
      <c r="U2125" s="4">
        <f t="shared" si="772"/>
        <v>1.7459020832581121E-2</v>
      </c>
      <c r="V2125" s="4">
        <f t="shared" si="773"/>
        <v>7.2844306242553676E-3</v>
      </c>
      <c r="W2125" s="4">
        <f t="shared" si="774"/>
        <v>-1.8026609653373812E-2</v>
      </c>
      <c r="X2125" s="4">
        <f t="shared" si="780"/>
        <v>-1.2267519454517564E-2</v>
      </c>
      <c r="Y2125" s="4">
        <f t="shared" si="769"/>
        <v>-1.9105483934314736E-3</v>
      </c>
      <c r="Z2125" s="4">
        <f t="shared" si="770"/>
        <v>4.3826548727292167E-3</v>
      </c>
      <c r="AA2125" s="4">
        <f t="shared" si="763"/>
        <v>-8.8231577427175408E-4</v>
      </c>
      <c r="AB2125" s="4">
        <f t="shared" si="764"/>
        <v>-8.8231577427175408E-4</v>
      </c>
      <c r="AC2125" s="2">
        <f t="shared" si="775"/>
        <v>-7.1681911836402714E-3</v>
      </c>
      <c r="AD2125" s="3">
        <f t="shared" si="776"/>
        <v>4459.3479549665972</v>
      </c>
    </row>
    <row r="2126" spans="1:30" x14ac:dyDescent="0.3">
      <c r="A2126" s="1">
        <f t="shared" si="761"/>
        <v>24</v>
      </c>
      <c r="B2126" s="1">
        <f t="shared" si="760"/>
        <v>3</v>
      </c>
      <c r="C2126" s="5">
        <v>42165</v>
      </c>
      <c r="D2126" s="3">
        <v>4485.46</v>
      </c>
      <c r="E2126" s="3">
        <v>4440.54</v>
      </c>
      <c r="F2126" s="3">
        <f t="shared" si="767"/>
        <v>4461.7619999999997</v>
      </c>
      <c r="G2126" s="3">
        <f t="shared" si="777"/>
        <v>4490.3320000000003</v>
      </c>
      <c r="H2126" s="4">
        <f t="shared" si="762"/>
        <v>1.3065739755759963E-2</v>
      </c>
      <c r="I2126" s="4">
        <f t="shared" si="765"/>
        <v>2.9203114095415566E-3</v>
      </c>
      <c r="J2126" s="4">
        <f t="shared" si="766"/>
        <v>1.0145428346218406E-2</v>
      </c>
      <c r="K2126" s="4">
        <f t="shared" si="768"/>
        <v>6.3753356777132503E-3</v>
      </c>
      <c r="L2126" s="4">
        <f t="shared" si="778"/>
        <v>1.4288370776408339E-2</v>
      </c>
      <c r="M2126" s="4">
        <f t="shared" si="771"/>
        <v>5.311354572476148E-3</v>
      </c>
      <c r="N2126" s="4">
        <f t="shared" si="779"/>
        <v>-1.0849977239990936E-3</v>
      </c>
      <c r="O2126" s="4">
        <f t="shared" si="781"/>
        <v>-6.3694693520844276E-3</v>
      </c>
      <c r="P2126" s="4">
        <f t="shared" si="759"/>
        <v>5.8820474567309128E-2</v>
      </c>
      <c r="T2126" s="4"/>
      <c r="U2126" s="4">
        <f t="shared" si="772"/>
        <v>2.0835168409141729E-2</v>
      </c>
      <c r="V2126" s="4">
        <f t="shared" si="773"/>
        <v>1.0626816725050375E-2</v>
      </c>
      <c r="W2126" s="4">
        <f t="shared" si="774"/>
        <v>-7.6108552034796738E-3</v>
      </c>
      <c r="X2126" s="4">
        <f t="shared" si="780"/>
        <v>-1.2644664566746596E-2</v>
      </c>
      <c r="Y2126" s="4">
        <f t="shared" si="769"/>
        <v>-6.1729852160237906E-3</v>
      </c>
      <c r="Z2126" s="4">
        <f t="shared" si="770"/>
        <v>9.3342321422973214E-5</v>
      </c>
      <c r="AA2126" s="4">
        <f t="shared" si="763"/>
        <v>1.3065739755759963E-2</v>
      </c>
      <c r="AB2126" s="4">
        <f t="shared" si="764"/>
        <v>1.3065739755759963E-2</v>
      </c>
      <c r="AC2126" s="2">
        <f t="shared" si="775"/>
        <v>3.8809910292965663E-3</v>
      </c>
      <c r="AD2126" s="3">
        <f t="shared" si="776"/>
        <v>4468.0519699777315</v>
      </c>
    </row>
    <row r="2127" spans="1:30" x14ac:dyDescent="0.3">
      <c r="A2127" s="1">
        <f t="shared" si="761"/>
        <v>24</v>
      </c>
      <c r="B2127" s="1">
        <f t="shared" si="760"/>
        <v>4</v>
      </c>
      <c r="C2127" s="5">
        <v>42166</v>
      </c>
      <c r="D2127" s="3">
        <v>4488.47</v>
      </c>
      <c r="E2127" s="3">
        <v>4498.4799999999996</v>
      </c>
      <c r="F2127" s="3">
        <f t="shared" si="767"/>
        <v>4462.05</v>
      </c>
      <c r="G2127" s="3">
        <f t="shared" si="777"/>
        <v>4485.6129999999994</v>
      </c>
      <c r="H2127" s="4">
        <f t="shared" si="762"/>
        <v>6.7105714909958356E-4</v>
      </c>
      <c r="I2127" s="4">
        <f t="shared" si="765"/>
        <v>2.9027123193606738E-3</v>
      </c>
      <c r="J2127" s="4">
        <f t="shared" si="766"/>
        <v>-2.2316551702610903E-3</v>
      </c>
      <c r="K2127" s="4">
        <f t="shared" si="768"/>
        <v>-6.6916213721670299E-3</v>
      </c>
      <c r="L2127" s="4">
        <f t="shared" si="778"/>
        <v>-3.6661667798753761E-5</v>
      </c>
      <c r="M2127" s="4">
        <f t="shared" si="771"/>
        <v>5.9210452594659563E-3</v>
      </c>
      <c r="N2127" s="4">
        <f t="shared" si="779"/>
        <v>6.3692520955349488E-4</v>
      </c>
      <c r="O2127" s="4">
        <f t="shared" si="781"/>
        <v>-5.2496730511731593E-3</v>
      </c>
      <c r="P2127" s="4">
        <f t="shared" si="759"/>
        <v>5.9531003616380536E-2</v>
      </c>
      <c r="T2127" s="4"/>
      <c r="U2127" s="4">
        <f t="shared" si="772"/>
        <v>3.5001984188906131E-4</v>
      </c>
      <c r="V2127" s="4">
        <f t="shared" si="773"/>
        <v>-9.6534803565297388E-3</v>
      </c>
      <c r="W2127" s="4">
        <f t="shared" si="774"/>
        <v>3.2092497710077924E-4</v>
      </c>
      <c r="X2127" s="4">
        <f t="shared" si="780"/>
        <v>-1.0451133422159658E-2</v>
      </c>
      <c r="Y2127" s="4">
        <f t="shared" si="769"/>
        <v>-1.9077012626878109E-2</v>
      </c>
      <c r="Z2127" s="4">
        <f t="shared" si="770"/>
        <v>-1.2892048205049965E-2</v>
      </c>
      <c r="AA2127" s="4">
        <f t="shared" si="763"/>
        <v>6.7105714909958356E-4</v>
      </c>
      <c r="AB2127" s="4">
        <f t="shared" si="764"/>
        <v>6.7105714909958356E-4</v>
      </c>
      <c r="AC2127" s="2">
        <f t="shared" si="775"/>
        <v>3.0326636949441939E-3</v>
      </c>
      <c r="AD2127" s="3">
        <f t="shared" si="776"/>
        <v>4474.8579799851541</v>
      </c>
    </row>
    <row r="2128" spans="1:30" x14ac:dyDescent="0.3">
      <c r="A2128" s="1">
        <f t="shared" si="761"/>
        <v>24</v>
      </c>
      <c r="B2128" s="1">
        <f t="shared" si="760"/>
        <v>5</v>
      </c>
      <c r="C2128" s="5">
        <v>42167</v>
      </c>
      <c r="D2128" s="3">
        <v>4453.79</v>
      </c>
      <c r="E2128" s="3">
        <v>4467.38</v>
      </c>
      <c r="F2128" s="3">
        <f t="shared" si="767"/>
        <v>4457.3700000000008</v>
      </c>
      <c r="G2128" s="3">
        <f t="shared" si="777"/>
        <v>4480.1670000000004</v>
      </c>
      <c r="H2128" s="4">
        <f t="shared" si="762"/>
        <v>-7.7264635833592049E-3</v>
      </c>
      <c r="I2128" s="4">
        <f t="shared" si="765"/>
        <v>-4.698705795070513E-3</v>
      </c>
      <c r="J2128" s="4">
        <f t="shared" si="766"/>
        <v>-3.027757788288692E-3</v>
      </c>
      <c r="K2128" s="4">
        <f t="shared" si="768"/>
        <v>-6.7294646059793042E-3</v>
      </c>
      <c r="L2128" s="4">
        <f t="shared" si="778"/>
        <v>-1.1968938685615058E-3</v>
      </c>
      <c r="M2128" s="4">
        <f t="shared" si="771"/>
        <v>-8.0316419772216263E-4</v>
      </c>
      <c r="N2128" s="4">
        <f t="shared" si="779"/>
        <v>-5.8875037470702335E-3</v>
      </c>
      <c r="O2128" s="4">
        <f t="shared" si="781"/>
        <v>-5.1185619438724253E-3</v>
      </c>
      <c r="P2128" s="4">
        <f t="shared" si="759"/>
        <v>5.1344575901498539E-2</v>
      </c>
      <c r="T2128" s="4"/>
      <c r="U2128" s="4">
        <f t="shared" si="772"/>
        <v>-2.5131058022000046E-3</v>
      </c>
      <c r="V2128" s="4">
        <f t="shared" si="773"/>
        <v>-1.2487974744177946E-2</v>
      </c>
      <c r="W2128" s="4">
        <f t="shared" si="774"/>
        <v>-5.2264925098107606E-3</v>
      </c>
      <c r="X2128" s="4">
        <f t="shared" si="780"/>
        <v>-1.012533078212465E-2</v>
      </c>
      <c r="Y2128" s="4">
        <f t="shared" si="769"/>
        <v>-1.9114383999919656E-2</v>
      </c>
      <c r="Z2128" s="4">
        <f t="shared" si="770"/>
        <v>-1.2929655213931928E-2</v>
      </c>
      <c r="AA2128" s="4">
        <f t="shared" si="763"/>
        <v>-7.7264635833592049E-3</v>
      </c>
      <c r="AB2128" s="4">
        <f t="shared" si="764"/>
        <v>-7.7264635833592049E-3</v>
      </c>
      <c r="AC2128" s="2">
        <f t="shared" si="775"/>
        <v>-3.1535658372089958E-3</v>
      </c>
      <c r="AD2128" s="3">
        <f t="shared" si="776"/>
        <v>4467.835319990103</v>
      </c>
    </row>
    <row r="2129" spans="1:30" x14ac:dyDescent="0.3">
      <c r="A2129" s="1">
        <f t="shared" si="761"/>
        <v>25</v>
      </c>
      <c r="B2129" s="1">
        <f t="shared" si="760"/>
        <v>1</v>
      </c>
      <c r="C2129" s="5">
        <v>42170</v>
      </c>
      <c r="D2129" s="3">
        <v>4432.92</v>
      </c>
      <c r="E2129" s="3">
        <v>4416.1400000000003</v>
      </c>
      <c r="F2129" s="3">
        <f t="shared" si="767"/>
        <v>4457.6499999999996</v>
      </c>
      <c r="G2129" s="3">
        <f t="shared" si="777"/>
        <v>4471.2739999999994</v>
      </c>
      <c r="H2129" s="4">
        <f t="shared" si="762"/>
        <v>-4.6858967306496017E-3</v>
      </c>
      <c r="I2129" s="4">
        <f t="shared" si="765"/>
        <v>-8.453474456586332E-3</v>
      </c>
      <c r="J2129" s="4">
        <f t="shared" si="766"/>
        <v>3.7675777259367303E-3</v>
      </c>
      <c r="K2129" s="4">
        <f t="shared" si="768"/>
        <v>2.2548211747748484E-3</v>
      </c>
      <c r="L2129" s="4">
        <f t="shared" si="778"/>
        <v>4.8824833581186484E-3</v>
      </c>
      <c r="M2129" s="4">
        <f t="shared" si="771"/>
        <v>-5.5477661996791057E-3</v>
      </c>
      <c r="N2129" s="4">
        <f t="shared" si="779"/>
        <v>-8.5778684106586553E-3</v>
      </c>
      <c r="O2129" s="4">
        <f t="shared" si="781"/>
        <v>-3.0733692464560147E-3</v>
      </c>
      <c r="P2129" s="4">
        <f t="shared" si="759"/>
        <v>4.6418083790495515E-2</v>
      </c>
      <c r="T2129" s="4"/>
      <c r="U2129" s="4">
        <f t="shared" si="772"/>
        <v>-5.0002357542676071E-3</v>
      </c>
      <c r="V2129" s="4">
        <f t="shared" si="773"/>
        <v>-1.4950233396724931E-2</v>
      </c>
      <c r="W2129" s="4">
        <f t="shared" si="774"/>
        <v>3.1591869155495994E-4</v>
      </c>
      <c r="X2129" s="4">
        <f t="shared" si="780"/>
        <v>-6.0755004907580056E-3</v>
      </c>
      <c r="Y2129" s="4">
        <f t="shared" si="769"/>
        <v>-1.0242121732641211E-2</v>
      </c>
      <c r="Z2129" s="4">
        <f t="shared" si="770"/>
        <v>-4.0014511172024843E-3</v>
      </c>
      <c r="AA2129" s="4">
        <f t="shared" si="763"/>
        <v>-4.6858967306496017E-3</v>
      </c>
      <c r="AB2129" s="4">
        <f t="shared" si="764"/>
        <v>-4.6858967306496017E-3</v>
      </c>
      <c r="AC2129" s="2">
        <f t="shared" si="775"/>
        <v>-5.2509136175256854E-3</v>
      </c>
      <c r="AD2129" s="3">
        <f t="shared" si="776"/>
        <v>4456.196879993402</v>
      </c>
    </row>
    <row r="2130" spans="1:30" x14ac:dyDescent="0.3">
      <c r="A2130" s="1">
        <f t="shared" si="761"/>
        <v>25</v>
      </c>
      <c r="B2130" s="1">
        <f t="shared" si="760"/>
        <v>2</v>
      </c>
      <c r="C2130" s="5">
        <v>42171</v>
      </c>
      <c r="D2130" s="3">
        <v>4455.8999999999996</v>
      </c>
      <c r="E2130" s="3">
        <v>4428.3</v>
      </c>
      <c r="F2130" s="3">
        <f t="shared" si="767"/>
        <v>4463.308</v>
      </c>
      <c r="G2130" s="3">
        <f t="shared" si="777"/>
        <v>4465.9750000000004</v>
      </c>
      <c r="H2130" s="4">
        <f t="shared" si="762"/>
        <v>5.1839419615060866E-3</v>
      </c>
      <c r="I2130" s="4">
        <f t="shared" si="765"/>
        <v>-1.0422024309033077E-3</v>
      </c>
      <c r="J2130" s="4">
        <f t="shared" si="766"/>
        <v>6.2261443924093943E-3</v>
      </c>
      <c r="K2130" s="4">
        <f t="shared" si="768"/>
        <v>7.2728585221478806E-3</v>
      </c>
      <c r="L2130" s="4">
        <f t="shared" si="778"/>
        <v>7.7092400594740949E-3</v>
      </c>
      <c r="M2130" s="4">
        <f t="shared" si="771"/>
        <v>-1.6597554997325654E-3</v>
      </c>
      <c r="N2130" s="4">
        <f t="shared" si="779"/>
        <v>-2.25594634990136E-3</v>
      </c>
      <c r="O2130" s="4">
        <f t="shared" si="781"/>
        <v>-5.9853228304054655E-4</v>
      </c>
      <c r="P2130" s="4">
        <f t="shared" si="759"/>
        <v>5.1842654404335858E-2</v>
      </c>
      <c r="T2130" s="4"/>
      <c r="U2130" s="4">
        <f t="shared" si="772"/>
        <v>-1.1978560407136605E-3</v>
      </c>
      <c r="V2130" s="4">
        <f t="shared" si="773"/>
        <v>-1.1185877480306534E-2</v>
      </c>
      <c r="W2130" s="4">
        <f t="shared" si="774"/>
        <v>6.3894516454701218E-3</v>
      </c>
      <c r="X2130" s="4">
        <f t="shared" si="780"/>
        <v>-1.1936512255848271E-3</v>
      </c>
      <c r="Y2130" s="4">
        <f t="shared" si="769"/>
        <v>-5.2866534294998191E-3</v>
      </c>
      <c r="Z2130" s="4">
        <f t="shared" si="770"/>
        <v>9.8526265122308022E-4</v>
      </c>
      <c r="AA2130" s="4">
        <f t="shared" si="763"/>
        <v>5.1839419615060866E-3</v>
      </c>
      <c r="AB2130" s="4">
        <f t="shared" si="764"/>
        <v>5.1839419615060866E-3</v>
      </c>
      <c r="AC2130" s="2">
        <f t="shared" si="775"/>
        <v>-4.4417512871071111E-5</v>
      </c>
      <c r="AD2130" s="3">
        <f t="shared" si="776"/>
        <v>4456.0979199956018</v>
      </c>
    </row>
    <row r="2131" spans="1:30" x14ac:dyDescent="0.3">
      <c r="A2131" s="1">
        <f t="shared" si="761"/>
        <v>25</v>
      </c>
      <c r="B2131" s="1">
        <f t="shared" si="760"/>
        <v>3</v>
      </c>
      <c r="C2131" s="5">
        <v>42172</v>
      </c>
      <c r="D2131" s="3">
        <v>4468.9799999999996</v>
      </c>
      <c r="E2131" s="3">
        <v>4465.18</v>
      </c>
      <c r="F2131" s="3">
        <f t="shared" si="767"/>
        <v>4460.0120000000006</v>
      </c>
      <c r="G2131" s="3">
        <f t="shared" si="777"/>
        <v>4460.8869999999997</v>
      </c>
      <c r="H2131" s="4">
        <f t="shared" si="762"/>
        <v>2.9354339190735719E-3</v>
      </c>
      <c r="I2131" s="4">
        <f t="shared" si="765"/>
        <v>2.0826320159789617E-3</v>
      </c>
      <c r="J2131" s="4">
        <f t="shared" si="766"/>
        <v>8.528019030946102E-4</v>
      </c>
      <c r="K2131" s="4">
        <f t="shared" si="768"/>
        <v>4.1966830494418649E-4</v>
      </c>
      <c r="L2131" s="4">
        <f t="shared" si="778"/>
        <v>9.1738543903089698E-4</v>
      </c>
      <c r="M2131" s="4">
        <f t="shared" si="771"/>
        <v>2.0107569217300168E-3</v>
      </c>
      <c r="N2131" s="4">
        <f t="shared" si="779"/>
        <v>1.8142131822661833E-3</v>
      </c>
      <c r="O2131" s="4">
        <f t="shared" si="781"/>
        <v>-1.957941185682394E-4</v>
      </c>
      <c r="P2131" s="4">
        <f t="shared" si="759"/>
        <v>5.4930269009602725E-2</v>
      </c>
      <c r="T2131" s="4"/>
      <c r="U2131" s="4">
        <f t="shared" si="772"/>
        <v>6.6339011198636418E-3</v>
      </c>
      <c r="V2131" s="4">
        <f t="shared" si="773"/>
        <v>-3.4324378913349191E-3</v>
      </c>
      <c r="W2131" s="4">
        <f t="shared" si="774"/>
        <v>-3.6740936269636722E-3</v>
      </c>
      <c r="X2131" s="4">
        <f t="shared" si="780"/>
        <v>-3.9222172764909706E-4</v>
      </c>
      <c r="Y2131" s="4">
        <f t="shared" si="769"/>
        <v>-1.2054392397112524E-2</v>
      </c>
      <c r="Z2131" s="4">
        <f t="shared" si="770"/>
        <v>-5.8251486008294726E-3</v>
      </c>
      <c r="AA2131" s="4">
        <f t="shared" si="763"/>
        <v>2.9354339190735719E-3</v>
      </c>
      <c r="AB2131" s="4">
        <f t="shared" si="764"/>
        <v>2.9354339190735719E-3</v>
      </c>
      <c r="AC2131" s="2">
        <f t="shared" si="775"/>
        <v>1.9217032379346402E-3</v>
      </c>
      <c r="AD2131" s="3">
        <f t="shared" si="776"/>
        <v>4460.3919466637344</v>
      </c>
    </row>
    <row r="2132" spans="1:30" x14ac:dyDescent="0.3">
      <c r="A2132" s="1">
        <f t="shared" si="761"/>
        <v>25</v>
      </c>
      <c r="B2132" s="1">
        <f t="shared" si="760"/>
        <v>4</v>
      </c>
      <c r="C2132" s="5">
        <v>42173</v>
      </c>
      <c r="D2132" s="3">
        <v>4531.8500000000004</v>
      </c>
      <c r="E2132" s="3">
        <v>4483.6099999999997</v>
      </c>
      <c r="F2132" s="3">
        <f t="shared" si="767"/>
        <v>4468.6879999999992</v>
      </c>
      <c r="G2132" s="3">
        <f t="shared" si="777"/>
        <v>4465.3689999999997</v>
      </c>
      <c r="H2132" s="4">
        <f t="shared" si="762"/>
        <v>1.4068087125026474E-2</v>
      </c>
      <c r="I2132" s="4">
        <f t="shared" si="765"/>
        <v>3.2736776624643902E-3</v>
      </c>
      <c r="J2132" s="4">
        <f t="shared" si="766"/>
        <v>1.0794409462562084E-2</v>
      </c>
      <c r="K2132" s="4">
        <f t="shared" si="768"/>
        <v>-3.5986958992880787E-3</v>
      </c>
      <c r="L2132" s="4">
        <f t="shared" si="778"/>
        <v>-2.4609145213846627E-3</v>
      </c>
      <c r="M2132" s="4">
        <f t="shared" si="771"/>
        <v>1.4134349947904436E-2</v>
      </c>
      <c r="N2132" s="4">
        <f t="shared" si="779"/>
        <v>1.4888131305610059E-2</v>
      </c>
      <c r="O2132" s="4">
        <f t="shared" si="781"/>
        <v>7.3237198936405769E-4</v>
      </c>
      <c r="P2132" s="4">
        <f t="shared" si="759"/>
        <v>6.9771119944857435E-2</v>
      </c>
      <c r="T2132" s="4"/>
      <c r="U2132" s="4">
        <f t="shared" si="772"/>
        <v>4.3611741381703864E-3</v>
      </c>
      <c r="V2132" s="4">
        <f t="shared" si="773"/>
        <v>-5.6824376032112303E-3</v>
      </c>
      <c r="W2132" s="4">
        <f t="shared" si="774"/>
        <v>9.6647632712260761E-3</v>
      </c>
      <c r="X2132" s="4">
        <f t="shared" si="780"/>
        <v>1.4876570186347106E-3</v>
      </c>
      <c r="Y2132" s="4">
        <f t="shared" si="769"/>
        <v>-1.6022652309521417E-2</v>
      </c>
      <c r="Z2132" s="4">
        <f t="shared" si="770"/>
        <v>-9.818429383062802E-3</v>
      </c>
      <c r="AA2132" s="4">
        <f t="shared" si="763"/>
        <v>1.4068087125026474E-2</v>
      </c>
      <c r="AB2132" s="4">
        <f t="shared" si="764"/>
        <v>1.4068087125026474E-2</v>
      </c>
      <c r="AC2132" s="2">
        <f t="shared" si="775"/>
        <v>1.0511976835989053E-2</v>
      </c>
      <c r="AD2132" s="3">
        <f t="shared" si="776"/>
        <v>4484.2112977758234</v>
      </c>
    </row>
    <row r="2133" spans="1:30" x14ac:dyDescent="0.3">
      <c r="A2133" s="1">
        <f t="shared" si="761"/>
        <v>25</v>
      </c>
      <c r="B2133" s="1">
        <f t="shared" si="760"/>
        <v>5</v>
      </c>
      <c r="C2133" s="5">
        <v>42174</v>
      </c>
      <c r="D2133" s="3">
        <v>4513.42</v>
      </c>
      <c r="E2133" s="3">
        <v>4538.71</v>
      </c>
      <c r="F2133" s="3">
        <f t="shared" si="767"/>
        <v>4480.6139999999996</v>
      </c>
      <c r="G2133" s="3">
        <f t="shared" si="777"/>
        <v>4468.9920000000002</v>
      </c>
      <c r="H2133" s="4">
        <f t="shared" si="762"/>
        <v>-4.0667718481415512E-3</v>
      </c>
      <c r="I2133" s="4">
        <f t="shared" si="765"/>
        <v>1.5137305956727765E-3</v>
      </c>
      <c r="J2133" s="4">
        <f t="shared" si="766"/>
        <v>-5.5805024438143275E-3</v>
      </c>
      <c r="K2133" s="4">
        <f t="shared" si="768"/>
        <v>-1.3115504705583812E-2</v>
      </c>
      <c r="L2133" s="4">
        <f t="shared" si="778"/>
        <v>-1.4959551716063814E-2</v>
      </c>
      <c r="M2133" s="4">
        <f t="shared" si="771"/>
        <v>7.3217643831850945E-3</v>
      </c>
      <c r="N2133" s="4">
        <f t="shared" si="779"/>
        <v>9.9413917053330775E-3</v>
      </c>
      <c r="O2133" s="4">
        <f t="shared" si="781"/>
        <v>2.5749874817764329E-3</v>
      </c>
      <c r="P2133" s="4">
        <f t="shared" si="759"/>
        <v>6.5420604870310831E-2</v>
      </c>
      <c r="T2133" s="4"/>
      <c r="U2133" s="4">
        <f t="shared" si="772"/>
        <v>-1.7224753687787635E-2</v>
      </c>
      <c r="V2133" s="4">
        <f t="shared" si="773"/>
        <v>-2.7052506150909816E-2</v>
      </c>
      <c r="W2133" s="4">
        <f t="shared" si="774"/>
        <v>1.3388597127390404E-2</v>
      </c>
      <c r="X2133" s="4">
        <f t="shared" si="780"/>
        <v>5.2147342491197218E-3</v>
      </c>
      <c r="Y2133" s="4">
        <f t="shared" si="769"/>
        <v>-2.5420797664367129E-2</v>
      </c>
      <c r="Z2133" s="4">
        <f t="shared" si="770"/>
        <v>-1.9275832391566453E-2</v>
      </c>
      <c r="AA2133" s="4">
        <f t="shared" si="763"/>
        <v>-4.0667718481415512E-3</v>
      </c>
      <c r="AB2133" s="4">
        <f t="shared" si="764"/>
        <v>-4.0667718481415512E-3</v>
      </c>
      <c r="AC2133" s="2">
        <f t="shared" si="775"/>
        <v>4.3143487974641919E-3</v>
      </c>
      <c r="AD2133" s="3">
        <f t="shared" si="776"/>
        <v>4493.9475318505492</v>
      </c>
    </row>
    <row r="2134" spans="1:30" x14ac:dyDescent="0.3">
      <c r="A2134" s="1">
        <f t="shared" si="761"/>
        <v>26</v>
      </c>
      <c r="B2134" s="1">
        <f t="shared" si="760"/>
        <v>1</v>
      </c>
      <c r="C2134" s="5">
        <v>42177</v>
      </c>
      <c r="D2134" s="3">
        <v>4544.04</v>
      </c>
      <c r="E2134" s="3">
        <v>4541.8500000000004</v>
      </c>
      <c r="F2134" s="3">
        <f t="shared" si="767"/>
        <v>4502.8380000000006</v>
      </c>
      <c r="G2134" s="3">
        <f t="shared" si="777"/>
        <v>4480.2440000000006</v>
      </c>
      <c r="H2134" s="4">
        <f t="shared" si="762"/>
        <v>6.784212415418882E-3</v>
      </c>
      <c r="I2134" s="4">
        <f t="shared" si="765"/>
        <v>6.2989927815271544E-3</v>
      </c>
      <c r="J2134" s="4">
        <f t="shared" si="766"/>
        <v>4.8521963389172758E-4</v>
      </c>
      <c r="K2134" s="4">
        <f t="shared" si="768"/>
        <v>-4.6267575364135642E-3</v>
      </c>
      <c r="L2134" s="4">
        <f t="shared" si="778"/>
        <v>-8.9210497681235183E-3</v>
      </c>
      <c r="M2134" s="4">
        <f t="shared" si="771"/>
        <v>9.1502292554160973E-3</v>
      </c>
      <c r="N2134" s="4">
        <f t="shared" si="779"/>
        <v>1.4239403032513264E-2</v>
      </c>
      <c r="O2134" s="4">
        <f t="shared" si="781"/>
        <v>4.9722273571535577E-3</v>
      </c>
      <c r="P2134" s="4">
        <f t="shared" si="759"/>
        <v>7.2648644565515078E-2</v>
      </c>
      <c r="T2134" s="4"/>
      <c r="U2134" s="4">
        <f t="shared" si="772"/>
        <v>-1.7835698871365838E-2</v>
      </c>
      <c r="V2134" s="4">
        <f t="shared" si="773"/>
        <v>-2.7657341882652207E-2</v>
      </c>
      <c r="W2134" s="4">
        <f t="shared" si="774"/>
        <v>2.5066998727700903E-2</v>
      </c>
      <c r="X2134" s="4">
        <f t="shared" si="780"/>
        <v>1.0137179904209846E-2</v>
      </c>
      <c r="Y2134" s="4">
        <f t="shared" si="769"/>
        <v>-1.7037895222992011E-2</v>
      </c>
      <c r="Z2134" s="4">
        <f t="shared" si="770"/>
        <v>-1.0840073656660627E-2</v>
      </c>
      <c r="AA2134" s="4">
        <f t="shared" si="763"/>
        <v>6.784212415418882E-3</v>
      </c>
      <c r="AB2134" s="4">
        <f t="shared" si="764"/>
        <v>6.784212415418882E-3</v>
      </c>
      <c r="AC2134" s="2">
        <f t="shared" si="775"/>
        <v>7.3491823941471647E-3</v>
      </c>
      <c r="AD2134" s="3">
        <f t="shared" si="776"/>
        <v>4510.6450212336995</v>
      </c>
    </row>
    <row r="2135" spans="1:30" x14ac:dyDescent="0.3">
      <c r="A2135" s="1">
        <f t="shared" si="761"/>
        <v>26</v>
      </c>
      <c r="B2135" s="1">
        <f t="shared" si="760"/>
        <v>2</v>
      </c>
      <c r="C2135" s="5">
        <v>42178</v>
      </c>
      <c r="D2135" s="3">
        <v>4548.74</v>
      </c>
      <c r="E2135" s="3">
        <v>4549.5200000000004</v>
      </c>
      <c r="F2135" s="3">
        <f t="shared" si="767"/>
        <v>4521.4059999999999</v>
      </c>
      <c r="G2135" s="3">
        <f t="shared" si="777"/>
        <v>4492.357</v>
      </c>
      <c r="H2135" s="4">
        <f t="shared" si="762"/>
        <v>1.0343218809693176E-3</v>
      </c>
      <c r="I2135" s="4">
        <f t="shared" si="765"/>
        <v>1.2059752995133126E-3</v>
      </c>
      <c r="J2135" s="4">
        <f t="shared" si="766"/>
        <v>-1.7165341854399494E-4</v>
      </c>
      <c r="K2135" s="4">
        <f t="shared" si="768"/>
        <v>-6.4848680909498479E-3</v>
      </c>
      <c r="L2135" s="4">
        <f t="shared" si="778"/>
        <v>-1.2752479682788321E-2</v>
      </c>
      <c r="M2135" s="4">
        <f t="shared" si="771"/>
        <v>6.0454646187490871E-3</v>
      </c>
      <c r="N2135" s="4">
        <f t="shared" si="779"/>
        <v>1.2550872515251974E-2</v>
      </c>
      <c r="O2135" s="4">
        <f t="shared" si="781"/>
        <v>6.3861640806025357E-3</v>
      </c>
      <c r="P2135" s="4">
        <f t="shared" si="759"/>
        <v>7.3758108529181271E-2</v>
      </c>
      <c r="T2135" s="4"/>
      <c r="U2135" s="4">
        <f t="shared" si="772"/>
        <v>-1.9396836295455216E-2</v>
      </c>
      <c r="V2135" s="4">
        <f t="shared" si="773"/>
        <v>-2.9202867932500709E-2</v>
      </c>
      <c r="W2135" s="4">
        <f t="shared" si="774"/>
        <v>2.0835297021926019E-2</v>
      </c>
      <c r="X2135" s="4">
        <f t="shared" si="780"/>
        <v>1.3016802783944096E-2</v>
      </c>
      <c r="Y2135" s="4">
        <f t="shared" si="769"/>
        <v>-1.8872837316748436E-2</v>
      </c>
      <c r="Z2135" s="4">
        <f t="shared" si="770"/>
        <v>-1.2686585518596876E-2</v>
      </c>
      <c r="AA2135" s="4">
        <f t="shared" si="763"/>
        <v>1.0343218809693176E-3</v>
      </c>
      <c r="AB2135" s="4">
        <f t="shared" si="764"/>
        <v>1.0343218809693176E-3</v>
      </c>
      <c r="AC2135" s="2">
        <f t="shared" si="775"/>
        <v>5.5832279951956503E-3</v>
      </c>
      <c r="AD2135" s="3">
        <f t="shared" si="776"/>
        <v>4523.3433474891335</v>
      </c>
    </row>
    <row r="2136" spans="1:30" x14ac:dyDescent="0.3">
      <c r="A2136" s="1">
        <f t="shared" si="761"/>
        <v>26</v>
      </c>
      <c r="B2136" s="1">
        <f t="shared" si="760"/>
        <v>3</v>
      </c>
      <c r="C2136" s="5">
        <v>42179</v>
      </c>
      <c r="D2136" s="3">
        <v>4524.6000000000004</v>
      </c>
      <c r="E2136" s="3">
        <v>4542.07</v>
      </c>
      <c r="F2136" s="3">
        <f t="shared" si="767"/>
        <v>4532.5300000000007</v>
      </c>
      <c r="G2136" s="3">
        <f t="shared" si="777"/>
        <v>4496.2709999999997</v>
      </c>
      <c r="H2136" s="4">
        <f t="shared" si="762"/>
        <v>-5.306964126329361E-3</v>
      </c>
      <c r="I2136" s="4">
        <f t="shared" si="765"/>
        <v>-1.4663401293545186E-3</v>
      </c>
      <c r="J2136" s="4">
        <f t="shared" si="766"/>
        <v>-3.8406239969748426E-3</v>
      </c>
      <c r="K2136" s="4">
        <f t="shared" si="768"/>
        <v>-3.1277892339414992E-3</v>
      </c>
      <c r="L2136" s="4">
        <f t="shared" si="778"/>
        <v>-1.2226829114582673E-2</v>
      </c>
      <c r="M2136" s="4">
        <f t="shared" si="771"/>
        <v>-1.7495747408181059E-3</v>
      </c>
      <c r="N2136" s="4">
        <f t="shared" si="779"/>
        <v>6.3005543927402586E-3</v>
      </c>
      <c r="O2136" s="4">
        <f t="shared" si="781"/>
        <v>8.0137470715645406E-3</v>
      </c>
      <c r="P2136" s="4">
        <f t="shared" si="759"/>
        <v>6.8059712766861638E-2</v>
      </c>
      <c r="T2136" s="4"/>
      <c r="U2136" s="4">
        <f t="shared" si="772"/>
        <v>-1.7534526044575029E-2</v>
      </c>
      <c r="V2136" s="4">
        <f t="shared" si="773"/>
        <v>-2.7359180784129303E-2</v>
      </c>
      <c r="W2136" s="4">
        <f t="shared" si="774"/>
        <v>1.2445792999745088E-2</v>
      </c>
      <c r="X2136" s="4">
        <f t="shared" si="780"/>
        <v>1.6259597507809399E-2</v>
      </c>
      <c r="Y2136" s="4">
        <f t="shared" si="769"/>
        <v>-1.5557617298356219E-2</v>
      </c>
      <c r="Z2136" s="4">
        <f t="shared" si="770"/>
        <v>-9.3504622100093731E-3</v>
      </c>
      <c r="AA2136" s="4">
        <f t="shared" si="763"/>
        <v>-5.306964126329361E-3</v>
      </c>
      <c r="AB2136" s="4">
        <f t="shared" si="764"/>
        <v>-5.306964126329361E-3</v>
      </c>
      <c r="AC2136" s="2">
        <f t="shared" si="775"/>
        <v>1.8515854231929789E-4</v>
      </c>
      <c r="AD2136" s="3">
        <f t="shared" si="776"/>
        <v>4523.7622316594225</v>
      </c>
    </row>
    <row r="2137" spans="1:30" x14ac:dyDescent="0.3">
      <c r="A2137" s="1">
        <f t="shared" si="761"/>
        <v>26</v>
      </c>
      <c r="B2137" s="1">
        <f t="shared" si="760"/>
        <v>4</v>
      </c>
      <c r="C2137" s="5">
        <v>42180</v>
      </c>
      <c r="D2137" s="3">
        <v>4514.01</v>
      </c>
      <c r="E2137" s="3">
        <v>4540.3999999999996</v>
      </c>
      <c r="F2137" s="3">
        <f t="shared" si="767"/>
        <v>4528.9619999999995</v>
      </c>
      <c r="G2137" s="3">
        <f t="shared" si="777"/>
        <v>4498.8249999999989</v>
      </c>
      <c r="H2137" s="4">
        <f t="shared" si="762"/>
        <v>-2.3405383901339664E-3</v>
      </c>
      <c r="I2137" s="4">
        <f t="shared" si="765"/>
        <v>3.4920213941562286E-3</v>
      </c>
      <c r="J2137" s="4">
        <f t="shared" si="766"/>
        <v>-5.8325597842901946E-3</v>
      </c>
      <c r="K2137" s="4">
        <f t="shared" si="768"/>
        <v>1.7902134995357499E-3</v>
      </c>
      <c r="L2137" s="4">
        <f t="shared" si="778"/>
        <v>-6.0695359196886612E-3</v>
      </c>
      <c r="M2137" s="4">
        <f t="shared" si="771"/>
        <v>-3.301418735683655E-3</v>
      </c>
      <c r="N2137" s="4">
        <f t="shared" si="779"/>
        <v>3.3753257795093861E-3</v>
      </c>
      <c r="O2137" s="4">
        <f t="shared" si="781"/>
        <v>6.6763254844363715E-3</v>
      </c>
      <c r="P2137" s="4">
        <f t="shared" si="759"/>
        <v>6.555987800617534E-2</v>
      </c>
      <c r="T2137" s="4"/>
      <c r="U2137" s="4">
        <f t="shared" si="772"/>
        <v>1.6023515890907483E-3</v>
      </c>
      <c r="V2137" s="4">
        <f t="shared" si="773"/>
        <v>-8.4136719268002279E-3</v>
      </c>
      <c r="W2137" s="4">
        <f t="shared" si="774"/>
        <v>-3.9365821904961866E-3</v>
      </c>
      <c r="X2137" s="4">
        <f t="shared" si="780"/>
        <v>1.3488075247141969E-2</v>
      </c>
      <c r="Y2137" s="4">
        <f t="shared" si="769"/>
        <v>-1.0700936294722891E-2</v>
      </c>
      <c r="Z2137" s="4">
        <f t="shared" si="770"/>
        <v>-4.4631586196872599E-3</v>
      </c>
      <c r="AA2137" s="4">
        <f t="shared" si="763"/>
        <v>-2.3405383901339664E-3</v>
      </c>
      <c r="AB2137" s="4">
        <f t="shared" si="764"/>
        <v>-2.3405383901339664E-3</v>
      </c>
      <c r="AC2137" s="2">
        <f t="shared" si="775"/>
        <v>-1.4402909548158216E-3</v>
      </c>
      <c r="AD2137" s="3">
        <f t="shared" si="776"/>
        <v>4520.5114877729484</v>
      </c>
    </row>
    <row r="2138" spans="1:30" x14ac:dyDescent="0.3">
      <c r="A2138" s="1">
        <f t="shared" si="761"/>
        <v>26</v>
      </c>
      <c r="B2138" s="1">
        <f t="shared" si="760"/>
        <v>5</v>
      </c>
      <c r="C2138" s="5">
        <v>42181</v>
      </c>
      <c r="D2138" s="3">
        <v>4484.28</v>
      </c>
      <c r="E2138" s="3">
        <v>4514.37</v>
      </c>
      <c r="F2138" s="3">
        <f t="shared" si="767"/>
        <v>4523.134</v>
      </c>
      <c r="G2138" s="3">
        <f t="shared" si="777"/>
        <v>4501.8739999999998</v>
      </c>
      <c r="H2138" s="4">
        <f t="shared" si="762"/>
        <v>-6.5861617497525423E-3</v>
      </c>
      <c r="I2138" s="4">
        <f t="shared" si="765"/>
        <v>7.9751706354144666E-5</v>
      </c>
      <c r="J2138" s="4">
        <f t="shared" si="766"/>
        <v>-6.665913456106687E-3</v>
      </c>
      <c r="K2138" s="4">
        <f t="shared" si="768"/>
        <v>4.1731188012431595E-3</v>
      </c>
      <c r="L2138" s="4">
        <f t="shared" si="778"/>
        <v>-2.2554471769249563E-3</v>
      </c>
      <c r="M2138" s="4">
        <f t="shared" si="771"/>
        <v>-8.5900616696300107E-3</v>
      </c>
      <c r="N2138" s="4">
        <f t="shared" si="779"/>
        <v>-3.9081502503179903E-3</v>
      </c>
      <c r="O2138" s="4">
        <f t="shared" si="781"/>
        <v>4.741006359995411E-3</v>
      </c>
      <c r="P2138" s="4">
        <f t="shared" si="759"/>
        <v>5.8541928295580088E-2</v>
      </c>
      <c r="T2138" s="4"/>
      <c r="U2138" s="4">
        <f t="shared" si="772"/>
        <v>-1.307041854138882E-4</v>
      </c>
      <c r="V2138" s="4">
        <f t="shared" si="773"/>
        <v>-1.0129397143559841E-2</v>
      </c>
      <c r="W2138" s="4">
        <f t="shared" si="774"/>
        <v>-6.456301429957843E-3</v>
      </c>
      <c r="X2138" s="4">
        <f t="shared" si="780"/>
        <v>9.4897708215883891E-3</v>
      </c>
      <c r="Y2138" s="4">
        <f t="shared" si="769"/>
        <v>-8.3477430291961988E-3</v>
      </c>
      <c r="Z2138" s="4">
        <f t="shared" si="770"/>
        <v>-2.0951278829095012E-3</v>
      </c>
      <c r="AA2138" s="4">
        <f t="shared" si="763"/>
        <v>-6.5861617497525423E-3</v>
      </c>
      <c r="AB2138" s="4">
        <f t="shared" si="764"/>
        <v>-6.5861617497525423E-3</v>
      </c>
      <c r="AC2138" s="2">
        <f t="shared" si="775"/>
        <v>-5.3864444642095855E-3</v>
      </c>
      <c r="AD2138" s="3">
        <f t="shared" si="776"/>
        <v>4508.4343251819655</v>
      </c>
    </row>
    <row r="2139" spans="1:30" x14ac:dyDescent="0.3">
      <c r="A2139" s="1">
        <f t="shared" si="761"/>
        <v>27</v>
      </c>
      <c r="B2139" s="1">
        <f t="shared" si="760"/>
        <v>1</v>
      </c>
      <c r="C2139" s="5">
        <v>42184</v>
      </c>
      <c r="D2139" s="3">
        <v>4379.8599999999997</v>
      </c>
      <c r="E2139" s="3">
        <v>4433.1099999999997</v>
      </c>
      <c r="F2139" s="3">
        <f t="shared" si="767"/>
        <v>4490.2980000000007</v>
      </c>
      <c r="G2139" s="3">
        <f t="shared" si="777"/>
        <v>4496.5680000000002</v>
      </c>
      <c r="H2139" s="4">
        <f t="shared" si="762"/>
        <v>-2.3285789468989466E-2</v>
      </c>
      <c r="I2139" s="4">
        <f t="shared" si="765"/>
        <v>-1.141097344501237E-2</v>
      </c>
      <c r="J2139" s="4">
        <f t="shared" si="766"/>
        <v>-1.1874816023977096E-2</v>
      </c>
      <c r="K2139" s="4">
        <f t="shared" si="768"/>
        <v>7.4989741942966346E-3</v>
      </c>
      <c r="L2139" s="4">
        <f t="shared" si="778"/>
        <v>5.6320202029211995E-3</v>
      </c>
      <c r="M2139" s="4">
        <f t="shared" si="771"/>
        <v>-2.4594804175580551E-2</v>
      </c>
      <c r="N2139" s="4">
        <f t="shared" si="779"/>
        <v>-2.5954906052794161E-2</v>
      </c>
      <c r="O2139" s="4">
        <f t="shared" si="781"/>
        <v>-1.4315526067042159E-3</v>
      </c>
      <c r="P2139" s="4">
        <f t="shared" si="759"/>
        <v>3.389294380919107E-2</v>
      </c>
      <c r="T2139" s="4"/>
      <c r="U2139" s="4">
        <f t="shared" si="772"/>
        <v>1.3326554095640821E-2</v>
      </c>
      <c r="V2139" s="4">
        <f t="shared" si="773"/>
        <v>3.1932885546843218E-3</v>
      </c>
      <c r="W2139" s="4">
        <f t="shared" si="774"/>
        <v>-3.6130843918627538E-2</v>
      </c>
      <c r="X2139" s="4">
        <f t="shared" si="780"/>
        <v>-2.7849103165603476E-3</v>
      </c>
      <c r="Y2139" s="4">
        <f t="shared" si="769"/>
        <v>-5.0633571547595195E-3</v>
      </c>
      <c r="Z2139" s="4">
        <f t="shared" si="770"/>
        <v>1.2099668647442331E-3</v>
      </c>
      <c r="AA2139" s="4">
        <f t="shared" si="763"/>
        <v>-2.3285789468989466E-2</v>
      </c>
      <c r="AB2139" s="4">
        <f t="shared" si="764"/>
        <v>-2.3285789468989466E-2</v>
      </c>
      <c r="AC2139" s="2">
        <f t="shared" si="775"/>
        <v>-1.9570538050982869E-2</v>
      </c>
      <c r="AD2139" s="3">
        <f t="shared" si="776"/>
        <v>4465.5762167879775</v>
      </c>
    </row>
    <row r="2140" spans="1:30" x14ac:dyDescent="0.3">
      <c r="A2140" s="1">
        <f t="shared" si="761"/>
        <v>27</v>
      </c>
      <c r="B2140" s="1">
        <f t="shared" si="760"/>
        <v>2</v>
      </c>
      <c r="C2140" s="5">
        <v>42185</v>
      </c>
      <c r="D2140" s="3">
        <v>4396.76</v>
      </c>
      <c r="E2140" s="3">
        <v>4414.8599999999997</v>
      </c>
      <c r="F2140" s="3">
        <f t="shared" si="767"/>
        <v>4459.902</v>
      </c>
      <c r="G2140" s="3">
        <f t="shared" si="777"/>
        <v>4490.6540000000005</v>
      </c>
      <c r="H2140" s="4">
        <f t="shared" si="762"/>
        <v>3.8585708218985418E-3</v>
      </c>
      <c r="I2140" s="4">
        <f t="shared" si="765"/>
        <v>7.9911230039316338E-3</v>
      </c>
      <c r="J2140" s="4">
        <f t="shared" si="766"/>
        <v>-4.132552182033092E-3</v>
      </c>
      <c r="K2140" s="4">
        <f t="shared" si="768"/>
        <v>2.1879123990264607E-2</v>
      </c>
      <c r="L2140" s="4">
        <f t="shared" si="778"/>
        <v>2.7678205848284298E-2</v>
      </c>
      <c r="M2140" s="4">
        <f t="shared" si="771"/>
        <v>-1.4157710191838258E-2</v>
      </c>
      <c r="N2140" s="4">
        <f t="shared" si="779"/>
        <v>-2.0908758501545704E-2</v>
      </c>
      <c r="O2140" s="4">
        <f t="shared" si="781"/>
        <v>-6.9942412139849357E-3</v>
      </c>
      <c r="P2140" s="4">
        <f t="shared" si="759"/>
        <v>3.788229295514E-2</v>
      </c>
      <c r="T2140" s="4"/>
      <c r="U2140" s="4">
        <f t="shared" si="772"/>
        <v>3.8558310082970719E-2</v>
      </c>
      <c r="V2140" s="4">
        <f t="shared" si="773"/>
        <v>2.8172726982141013E-2</v>
      </c>
      <c r="W2140" s="4">
        <f t="shared" si="774"/>
        <v>-3.3411450203792603E-2</v>
      </c>
      <c r="X2140" s="4">
        <f t="shared" si="780"/>
        <v>-1.3602848317536604E-2</v>
      </c>
      <c r="Y2140" s="4">
        <f t="shared" si="769"/>
        <v>9.1374890277925551E-3</v>
      </c>
      <c r="Z2140" s="4">
        <f t="shared" si="770"/>
        <v>1.5500352929151905E-2</v>
      </c>
      <c r="AA2140" s="4">
        <f t="shared" si="763"/>
        <v>3.8585708218985418E-3</v>
      </c>
      <c r="AB2140" s="4">
        <f t="shared" si="764"/>
        <v>3.8585708218985418E-3</v>
      </c>
      <c r="AC2140" s="2">
        <f t="shared" si="775"/>
        <v>-1.0434383013549096E-2</v>
      </c>
      <c r="AD2140" s="3">
        <f t="shared" si="776"/>
        <v>4442.6374778586523</v>
      </c>
    </row>
    <row r="2141" spans="1:30" x14ac:dyDescent="0.3">
      <c r="A2141" s="1">
        <f t="shared" si="761"/>
        <v>27</v>
      </c>
      <c r="B2141" s="1">
        <f t="shared" si="760"/>
        <v>3</v>
      </c>
      <c r="C2141" s="5">
        <v>42186</v>
      </c>
      <c r="D2141" s="3">
        <v>4429.2299999999996</v>
      </c>
      <c r="E2141" s="3">
        <v>4433.79</v>
      </c>
      <c r="F2141" s="3">
        <f t="shared" si="767"/>
        <v>4440.8280000000004</v>
      </c>
      <c r="G2141" s="3">
        <f t="shared" si="777"/>
        <v>4486.679000000001</v>
      </c>
      <c r="H2141" s="4">
        <f t="shared" si="762"/>
        <v>7.3849834878408974E-3</v>
      </c>
      <c r="I2141" s="4">
        <f t="shared" si="765"/>
        <v>8.4221108270635062E-3</v>
      </c>
      <c r="J2141" s="4">
        <f t="shared" si="766"/>
        <v>-1.0371273392226089E-3</v>
      </c>
      <c r="K2141" s="4">
        <f t="shared" si="768"/>
        <v>1.0682297873889104E-2</v>
      </c>
      <c r="L2141" s="4">
        <f t="shared" si="778"/>
        <v>2.1902997257576613E-2</v>
      </c>
      <c r="M2141" s="4">
        <f t="shared" si="771"/>
        <v>-2.6116751200453755E-3</v>
      </c>
      <c r="N2141" s="4">
        <f t="shared" si="779"/>
        <v>-1.2804348160410277E-2</v>
      </c>
      <c r="O2141" s="4">
        <f t="shared" si="781"/>
        <v>-1.0351912183381891E-2</v>
      </c>
      <c r="P2141" s="4">
        <f t="shared" si="759"/>
        <v>4.5547036550936157E-2</v>
      </c>
      <c r="T2141" s="4"/>
      <c r="U2141" s="4">
        <f t="shared" si="772"/>
        <v>2.9075955931185723E-2</v>
      </c>
      <c r="V2141" s="4">
        <f t="shared" si="773"/>
        <v>1.8785196371873845E-2</v>
      </c>
      <c r="W2141" s="4">
        <f t="shared" si="774"/>
        <v>-2.1078106351942887E-2</v>
      </c>
      <c r="X2141" s="4">
        <f t="shared" si="780"/>
        <v>-2.0231967576607373E-2</v>
      </c>
      <c r="Y2141" s="4">
        <f t="shared" si="769"/>
        <v>-1.9197257903738009E-3</v>
      </c>
      <c r="Z2141" s="4">
        <f t="shared" si="770"/>
        <v>4.3734196100071792E-3</v>
      </c>
      <c r="AA2141" s="4">
        <f t="shared" si="763"/>
        <v>7.3849834878408974E-3</v>
      </c>
      <c r="AB2141" s="4">
        <f t="shared" si="764"/>
        <v>7.3849834878408974E-3</v>
      </c>
      <c r="AC2141" s="2">
        <f t="shared" si="775"/>
        <v>-2.0180298996519694E-3</v>
      </c>
      <c r="AD2141" s="3">
        <f t="shared" si="776"/>
        <v>4438.1683185724351</v>
      </c>
    </row>
    <row r="2142" spans="1:30" x14ac:dyDescent="0.3">
      <c r="A2142" s="1">
        <f t="shared" si="761"/>
        <v>27</v>
      </c>
      <c r="B2142" s="1">
        <f t="shared" si="760"/>
        <v>4</v>
      </c>
      <c r="C2142" s="5">
        <v>42187</v>
      </c>
      <c r="D2142" s="3">
        <v>4433.3900000000003</v>
      </c>
      <c r="E2142" s="3">
        <v>4440.17</v>
      </c>
      <c r="F2142" s="3">
        <f t="shared" si="767"/>
        <v>4424.7039999999997</v>
      </c>
      <c r="G2142" s="3">
        <f t="shared" si="777"/>
        <v>4476.8330000000005</v>
      </c>
      <c r="H2142" s="4">
        <f t="shared" si="762"/>
        <v>9.3921516832514102E-4</v>
      </c>
      <c r="I2142" s="4">
        <f t="shared" si="765"/>
        <v>2.4699552743931812E-3</v>
      </c>
      <c r="J2142" s="4">
        <f t="shared" si="766"/>
        <v>-1.5307401060680403E-3</v>
      </c>
      <c r="K2142" s="4">
        <f t="shared" si="768"/>
        <v>-1.5121138437155484E-3</v>
      </c>
      <c r="L2142" s="4">
        <f t="shared" si="778"/>
        <v>1.1837271941172687E-2</v>
      </c>
      <c r="M2142" s="4">
        <f t="shared" si="771"/>
        <v>1.9630691680167993E-3</v>
      </c>
      <c r="N2142" s="4">
        <f t="shared" si="779"/>
        <v>-9.7039581329033727E-3</v>
      </c>
      <c r="O2142" s="4">
        <f t="shared" si="781"/>
        <v>-1.175827075894537E-2</v>
      </c>
      <c r="P2142" s="4">
        <f t="shared" si="759"/>
        <v>4.6529030186862198E-2</v>
      </c>
      <c r="T2142" s="4"/>
      <c r="U2142" s="4">
        <f t="shared" si="772"/>
        <v>1.9141024512161407E-2</v>
      </c>
      <c r="V2142" s="4">
        <f t="shared" si="773"/>
        <v>8.9496142670398779E-3</v>
      </c>
      <c r="W2142" s="4">
        <f t="shared" si="774"/>
        <v>-1.7859951572991615E-2</v>
      </c>
      <c r="X2142" s="4">
        <f t="shared" si="780"/>
        <v>-2.3020285884491815E-2</v>
      </c>
      <c r="Y2142" s="4">
        <f t="shared" si="769"/>
        <v>-1.3962087486562061E-2</v>
      </c>
      <c r="Z2142" s="4">
        <f t="shared" si="770"/>
        <v>-7.7448721842665541E-3</v>
      </c>
      <c r="AA2142" s="4">
        <f t="shared" si="763"/>
        <v>9.3921516832514102E-4</v>
      </c>
      <c r="AB2142" s="4">
        <f t="shared" si="764"/>
        <v>9.3921516832514102E-4</v>
      </c>
      <c r="AC2142" s="2">
        <f t="shared" si="775"/>
        <v>-7.1853496194938587E-4</v>
      </c>
      <c r="AD2142" s="3">
        <f t="shared" si="776"/>
        <v>4436.5755457149571</v>
      </c>
    </row>
    <row r="2143" spans="1:30" x14ac:dyDescent="0.3">
      <c r="A2143" s="1">
        <f t="shared" si="761"/>
        <v>28</v>
      </c>
      <c r="B2143" s="1">
        <f t="shared" si="760"/>
        <v>1</v>
      </c>
      <c r="C2143" s="5">
        <v>42191</v>
      </c>
      <c r="D2143" s="3">
        <v>4418.66</v>
      </c>
      <c r="E2143" s="3">
        <v>4394.4399999999996</v>
      </c>
      <c r="F2143" s="3">
        <f t="shared" si="767"/>
        <v>4411.58</v>
      </c>
      <c r="G2143" s="3">
        <f t="shared" si="777"/>
        <v>4467.3570000000009</v>
      </c>
      <c r="H2143" s="4">
        <f t="shared" si="762"/>
        <v>-3.322513922754477E-3</v>
      </c>
      <c r="I2143" s="4">
        <f t="shared" si="765"/>
        <v>-8.7856019885461743E-3</v>
      </c>
      <c r="J2143" s="4">
        <f t="shared" si="766"/>
        <v>5.4630880657916972E-3</v>
      </c>
      <c r="K2143" s="4">
        <f t="shared" si="768"/>
        <v>-5.3187290087271443E-3</v>
      </c>
      <c r="L2143" s="4">
        <f t="shared" si="778"/>
        <v>8.8820919832854166E-3</v>
      </c>
      <c r="M2143" s="4">
        <f t="shared" si="771"/>
        <v>1.6048671904396899E-3</v>
      </c>
      <c r="N2143" s="4">
        <f t="shared" si="779"/>
        <v>-1.0900628716263558E-2</v>
      </c>
      <c r="O2143" s="4">
        <f t="shared" si="781"/>
        <v>-1.2623057669067309E-2</v>
      </c>
      <c r="P2143" s="4">
        <f t="shared" si="759"/>
        <v>4.3051922913499609E-2</v>
      </c>
      <c r="T2143" s="4"/>
      <c r="U2143" s="4">
        <f t="shared" si="772"/>
        <v>1.1478800646908892E-2</v>
      </c>
      <c r="V2143" s="4">
        <f t="shared" si="773"/>
        <v>1.3640126404397233E-3</v>
      </c>
      <c r="W2143" s="4">
        <f t="shared" si="774"/>
        <v>-1.4633341361377946E-2</v>
      </c>
      <c r="X2143" s="4">
        <f t="shared" si="780"/>
        <v>-2.4662988096306696E-2</v>
      </c>
      <c r="Y2143" s="4">
        <f t="shared" si="769"/>
        <v>-1.7721238622084627E-2</v>
      </c>
      <c r="Z2143" s="4">
        <f t="shared" si="770"/>
        <v>-1.1527725706550399E-2</v>
      </c>
      <c r="AA2143" s="4">
        <f t="shared" si="763"/>
        <v>-3.322513922754477E-3</v>
      </c>
      <c r="AB2143" s="4">
        <f t="shared" si="764"/>
        <v>-3.322513922754477E-3</v>
      </c>
      <c r="AC2143" s="2">
        <f t="shared" si="775"/>
        <v>-2.7030133894223917E-3</v>
      </c>
      <c r="AD2143" s="3">
        <f t="shared" si="776"/>
        <v>4430.603697143305</v>
      </c>
    </row>
    <row r="2144" spans="1:30" x14ac:dyDescent="0.3">
      <c r="A2144" s="1">
        <f t="shared" si="761"/>
        <v>28</v>
      </c>
      <c r="B2144" s="1">
        <f t="shared" si="760"/>
        <v>2</v>
      </c>
      <c r="C2144" s="5">
        <v>42192</v>
      </c>
      <c r="D2144" s="3">
        <v>4429.0600000000004</v>
      </c>
      <c r="E2144" s="3">
        <v>4422.74</v>
      </c>
      <c r="F2144" s="3">
        <f t="shared" si="767"/>
        <v>4421.42</v>
      </c>
      <c r="G2144" s="3">
        <f t="shared" si="777"/>
        <v>4455.8589999999995</v>
      </c>
      <c r="H2144" s="4">
        <f t="shared" si="762"/>
        <v>2.3536547279040584E-3</v>
      </c>
      <c r="I2144" s="4">
        <f t="shared" si="765"/>
        <v>9.2335685479306561E-4</v>
      </c>
      <c r="J2144" s="4">
        <f t="shared" si="766"/>
        <v>1.4302978731109929E-3</v>
      </c>
      <c r="K2144" s="4">
        <f t="shared" si="768"/>
        <v>1.9236601141530777E-4</v>
      </c>
      <c r="L2144" s="4">
        <f t="shared" si="778"/>
        <v>9.0925001395595687E-3</v>
      </c>
      <c r="M2144" s="4">
        <f t="shared" si="771"/>
        <v>1.727951653541244E-3</v>
      </c>
      <c r="N2144" s="4">
        <f t="shared" si="779"/>
        <v>-6.0143285503421609E-3</v>
      </c>
      <c r="O2144" s="4">
        <f t="shared" si="781"/>
        <v>-7.7756905528485491E-3</v>
      </c>
      <c r="P2144" s="4">
        <f t="shared" si="759"/>
        <v>4.5506907003314383E-2</v>
      </c>
      <c r="T2144" s="4"/>
      <c r="U2144" s="4">
        <f t="shared" si="772"/>
        <v>-8.7809426387185675E-3</v>
      </c>
      <c r="V2144" s="4">
        <f t="shared" si="773"/>
        <v>-1.86931332123314E-2</v>
      </c>
      <c r="W2144" s="4">
        <f t="shared" si="774"/>
        <v>1.1233235765526919E-2</v>
      </c>
      <c r="X2144" s="4">
        <f t="shared" si="780"/>
        <v>-1.5339293739524772E-2</v>
      </c>
      <c r="Y2144" s="4">
        <f t="shared" si="769"/>
        <v>-1.2278860497455281E-2</v>
      </c>
      <c r="Z2144" s="4">
        <f t="shared" si="770"/>
        <v>-6.051032028606026E-3</v>
      </c>
      <c r="AA2144" s="4">
        <f t="shared" si="763"/>
        <v>2.3536547279040584E-3</v>
      </c>
      <c r="AB2144" s="4">
        <f t="shared" si="764"/>
        <v>2.3536547279040584E-3</v>
      </c>
      <c r="AC2144" s="2">
        <f t="shared" si="775"/>
        <v>-2.3235888176512432E-4</v>
      </c>
      <c r="AD2144" s="3">
        <f t="shared" si="776"/>
        <v>4430.089131428871</v>
      </c>
    </row>
    <row r="2145" spans="1:30" x14ac:dyDescent="0.3">
      <c r="A2145" s="1">
        <f t="shared" si="761"/>
        <v>28</v>
      </c>
      <c r="B2145" s="1">
        <f t="shared" si="760"/>
        <v>3</v>
      </c>
      <c r="C2145" s="5">
        <v>42193</v>
      </c>
      <c r="D2145" s="3">
        <v>4351.58</v>
      </c>
      <c r="E2145" s="3">
        <v>4392.51</v>
      </c>
      <c r="F2145" s="3">
        <f t="shared" si="767"/>
        <v>4412.384</v>
      </c>
      <c r="G2145" s="3">
        <f t="shared" si="777"/>
        <v>4436.143</v>
      </c>
      <c r="H2145" s="4">
        <f t="shared" si="762"/>
        <v>-1.7493553936952868E-2</v>
      </c>
      <c r="I2145" s="4">
        <f t="shared" si="765"/>
        <v>-8.252315389721562E-3</v>
      </c>
      <c r="J2145" s="4">
        <f t="shared" si="766"/>
        <v>-9.241238547231306E-3</v>
      </c>
      <c r="K2145" s="4">
        <f t="shared" si="768"/>
        <v>-3.3302777564547863E-4</v>
      </c>
      <c r="L2145" s="4">
        <f t="shared" si="778"/>
        <v>3.7206289571349049E-3</v>
      </c>
      <c r="M2145" s="4">
        <f t="shared" si="771"/>
        <v>-1.3780305612566832E-2</v>
      </c>
      <c r="N2145" s="4">
        <f t="shared" si="779"/>
        <v>-1.90622800031469E-2</v>
      </c>
      <c r="O2145" s="4">
        <f t="shared" si="781"/>
        <v>-5.4598559603638254E-3</v>
      </c>
      <c r="P2145" s="4">
        <f t="shared" ref="P2145:P2208" si="782">(D2145-4236.28)/4236.28</f>
        <v>2.7217275534195139E-2</v>
      </c>
      <c r="T2145" s="4"/>
      <c r="U2145" s="4">
        <f t="shared" si="772"/>
        <v>-7.2927438327771987E-3</v>
      </c>
      <c r="V2145" s="4">
        <f t="shared" si="773"/>
        <v>-1.7219816394449413E-2</v>
      </c>
      <c r="W2145" s="4">
        <f t="shared" si="774"/>
        <v>-1.0275748505717913E-2</v>
      </c>
      <c r="X2145" s="4">
        <f t="shared" si="780"/>
        <v>-1.0654494201890541E-2</v>
      </c>
      <c r="Y2145" s="4">
        <f t="shared" si="769"/>
        <v>-1.2797703239789465E-2</v>
      </c>
      <c r="Z2145" s="4">
        <f t="shared" si="770"/>
        <v>-6.5731462040122717E-3</v>
      </c>
      <c r="AA2145" s="4">
        <f t="shared" si="763"/>
        <v>-1.7493553936952868E-2</v>
      </c>
      <c r="AB2145" s="4">
        <f t="shared" si="764"/>
        <v>-1.7493553936952868E-2</v>
      </c>
      <c r="AC2145" s="2">
        <f t="shared" si="775"/>
        <v>-1.2027682118352725E-2</v>
      </c>
      <c r="AD2145" s="3">
        <f t="shared" si="776"/>
        <v>4403.9194209525813</v>
      </c>
    </row>
    <row r="2146" spans="1:30" x14ac:dyDescent="0.3">
      <c r="A2146" s="1">
        <f t="shared" si="761"/>
        <v>28</v>
      </c>
      <c r="B2146" s="1">
        <f t="shared" si="760"/>
        <v>4</v>
      </c>
      <c r="C2146" s="5">
        <v>42194</v>
      </c>
      <c r="D2146" s="3">
        <v>4352.03</v>
      </c>
      <c r="E2146" s="3">
        <v>4410.2700000000004</v>
      </c>
      <c r="F2146" s="3">
        <f t="shared" si="767"/>
        <v>4396.9440000000004</v>
      </c>
      <c r="G2146" s="3">
        <f t="shared" si="777"/>
        <v>4418.8860000000004</v>
      </c>
      <c r="H2146" s="4">
        <f t="shared" si="762"/>
        <v>1.0341071518846444E-4</v>
      </c>
      <c r="I2146" s="4">
        <f t="shared" si="765"/>
        <v>1.3487055276474409E-2</v>
      </c>
      <c r="J2146" s="4">
        <f t="shared" si="766"/>
        <v>-1.3383644561285945E-2</v>
      </c>
      <c r="K2146" s="4">
        <f t="shared" si="768"/>
        <v>1.300504644290135E-2</v>
      </c>
      <c r="L2146" s="4">
        <f t="shared" si="778"/>
        <v>1.7174094109368161E-2</v>
      </c>
      <c r="M2146" s="4">
        <f t="shared" si="771"/>
        <v>-1.0214821930868499E-2</v>
      </c>
      <c r="N2146" s="4">
        <f t="shared" si="779"/>
        <v>-1.5129605063357749E-2</v>
      </c>
      <c r="O2146" s="4">
        <f t="shared" si="781"/>
        <v>-5.0417850979887569E-3</v>
      </c>
      <c r="P2146" s="4">
        <f t="shared" si="782"/>
        <v>2.7323500807312079E-2</v>
      </c>
      <c r="T2146" s="4"/>
      <c r="U2146" s="4">
        <f t="shared" si="772"/>
        <v>1.7844093409749937E-2</v>
      </c>
      <c r="V2146" s="4">
        <f t="shared" si="773"/>
        <v>7.6656524756524222E-3</v>
      </c>
      <c r="W2146" s="4">
        <f t="shared" si="774"/>
        <v>-1.7429666104492165E-2</v>
      </c>
      <c r="X2146" s="4">
        <f t="shared" si="780"/>
        <v>-9.8819409353390879E-3</v>
      </c>
      <c r="Y2146" s="4">
        <f t="shared" si="769"/>
        <v>3.7406082640638772E-4</v>
      </c>
      <c r="Z2146" s="4">
        <f t="shared" si="770"/>
        <v>6.681669124281372E-3</v>
      </c>
      <c r="AA2146" s="4">
        <f t="shared" si="763"/>
        <v>1.0341071518846444E-4</v>
      </c>
      <c r="AB2146" s="4">
        <f t="shared" si="764"/>
        <v>1.0341071518846444E-4</v>
      </c>
      <c r="AC2146" s="2">
        <f t="shared" si="775"/>
        <v>-7.9486922888218434E-3</v>
      </c>
      <c r="AD2146" s="3">
        <f t="shared" si="776"/>
        <v>4386.6229473017211</v>
      </c>
    </row>
    <row r="2147" spans="1:30" x14ac:dyDescent="0.3">
      <c r="A2147" s="1">
        <f t="shared" si="761"/>
        <v>28</v>
      </c>
      <c r="B2147" s="1">
        <f t="shared" si="760"/>
        <v>5</v>
      </c>
      <c r="C2147" s="5">
        <v>42195</v>
      </c>
      <c r="D2147" s="3">
        <v>4420.1499999999996</v>
      </c>
      <c r="E2147" s="3">
        <v>4405.99</v>
      </c>
      <c r="F2147" s="3">
        <f t="shared" si="767"/>
        <v>4394.2960000000003</v>
      </c>
      <c r="G2147" s="3">
        <f t="shared" si="777"/>
        <v>4409.5</v>
      </c>
      <c r="H2147" s="4">
        <f t="shared" si="762"/>
        <v>1.5652465630981379E-2</v>
      </c>
      <c r="I2147" s="4">
        <f t="shared" si="765"/>
        <v>1.2398811589074533E-2</v>
      </c>
      <c r="J2147" s="4">
        <f t="shared" si="766"/>
        <v>3.253654041906846E-3</v>
      </c>
      <c r="K2147" s="4">
        <f t="shared" si="768"/>
        <v>8.2266206804642184E-3</v>
      </c>
      <c r="L2147" s="4">
        <f t="shared" si="778"/>
        <v>1.293342800179844E-2</v>
      </c>
      <c r="M2147" s="4">
        <f t="shared" si="771"/>
        <v>5.883536293412951E-3</v>
      </c>
      <c r="N2147" s="4">
        <f t="shared" si="779"/>
        <v>2.4152398231091134E-3</v>
      </c>
      <c r="O2147" s="4">
        <f t="shared" si="781"/>
        <v>-3.4397022725472493E-3</v>
      </c>
      <c r="P2147" s="4">
        <f t="shared" si="782"/>
        <v>4.3403646595597999E-2</v>
      </c>
      <c r="T2147" s="4"/>
      <c r="U2147" s="4">
        <f t="shared" si="772"/>
        <v>1.8694724071295601E-2</v>
      </c>
      <c r="V2147" s="4">
        <f t="shared" si="773"/>
        <v>8.5077768305827292E-3</v>
      </c>
      <c r="W2147" s="4">
        <f t="shared" si="774"/>
        <v>-2.9864279930258085E-3</v>
      </c>
      <c r="X2147" s="4">
        <f t="shared" si="780"/>
        <v>-6.8723241147881191E-3</v>
      </c>
      <c r="Y2147" s="4">
        <f t="shared" si="769"/>
        <v>-4.3447835674218539E-3</v>
      </c>
      <c r="Z2147" s="4">
        <f t="shared" si="770"/>
        <v>1.9330712380142907E-3</v>
      </c>
      <c r="AA2147" s="4">
        <f t="shared" si="763"/>
        <v>1.5652465630981379E-2</v>
      </c>
      <c r="AB2147" s="4">
        <f t="shared" si="764"/>
        <v>1.5652465630981379E-2</v>
      </c>
      <c r="AC2147" s="2">
        <f t="shared" si="775"/>
        <v>5.0566990861212963E-3</v>
      </c>
      <c r="AD2147" s="3">
        <f t="shared" si="776"/>
        <v>4397.7986315344806</v>
      </c>
    </row>
    <row r="2148" spans="1:30" x14ac:dyDescent="0.3">
      <c r="A2148" s="1">
        <f t="shared" si="761"/>
        <v>29</v>
      </c>
      <c r="B2148" s="1">
        <f t="shared" si="760"/>
        <v>1</v>
      </c>
      <c r="C2148" s="5">
        <v>42198</v>
      </c>
      <c r="D2148" s="3">
        <v>4494.47</v>
      </c>
      <c r="E2148" s="3">
        <v>4457.76</v>
      </c>
      <c r="F2148" s="3">
        <f t="shared" si="767"/>
        <v>4409.4580000000005</v>
      </c>
      <c r="G2148" s="3">
        <f t="shared" si="777"/>
        <v>4410.5190000000002</v>
      </c>
      <c r="H2148" s="4">
        <f t="shared" si="762"/>
        <v>1.6813909030236673E-2</v>
      </c>
      <c r="I2148" s="4">
        <f t="shared" si="765"/>
        <v>8.5087610148978175E-3</v>
      </c>
      <c r="J2148" s="4">
        <f t="shared" si="766"/>
        <v>8.3051480153388552E-3</v>
      </c>
      <c r="K2148" s="4">
        <f t="shared" si="768"/>
        <v>-7.2271303010078194E-3</v>
      </c>
      <c r="L2148" s="4">
        <f t="shared" si="778"/>
        <v>-4.2891958166325567E-3</v>
      </c>
      <c r="M2148" s="4">
        <f t="shared" si="771"/>
        <v>1.927946700025257E-2</v>
      </c>
      <c r="N2148" s="4">
        <f t="shared" si="779"/>
        <v>1.903426784920324E-2</v>
      </c>
      <c r="O2148" s="4">
        <f t="shared" si="781"/>
        <v>-2.3606787897120112E-4</v>
      </c>
      <c r="P2148" s="4">
        <f t="shared" si="782"/>
        <v>6.0947340591273602E-2</v>
      </c>
      <c r="T2148" s="4"/>
      <c r="U2148" s="4">
        <f t="shared" si="772"/>
        <v>-3.370926326029166E-4</v>
      </c>
      <c r="V2148" s="4">
        <f t="shared" si="773"/>
        <v>-1.0333721706276888E-2</v>
      </c>
      <c r="W2148" s="4">
        <f t="shared" si="774"/>
        <v>1.7156785088692138E-2</v>
      </c>
      <c r="X2148" s="4">
        <f t="shared" si="780"/>
        <v>-4.8100680481808985E-4</v>
      </c>
      <c r="Y2148" s="4">
        <f t="shared" si="769"/>
        <v>-1.9605844387030152E-2</v>
      </c>
      <c r="Z2148" s="4">
        <f t="shared" si="770"/>
        <v>-1.3424214381525863E-2</v>
      </c>
      <c r="AA2148" s="4">
        <f t="shared" si="763"/>
        <v>1.6813909030236673E-2</v>
      </c>
      <c r="AB2148" s="4">
        <f t="shared" si="764"/>
        <v>1.6813909030236673E-2</v>
      </c>
      <c r="AC2148" s="2">
        <f t="shared" si="775"/>
        <v>1.4339305630477497E-2</v>
      </c>
      <c r="AD2148" s="3">
        <f t="shared" si="776"/>
        <v>4430.0224210229881</v>
      </c>
    </row>
    <row r="2149" spans="1:30" x14ac:dyDescent="0.3">
      <c r="A2149" s="1">
        <f t="shared" si="761"/>
        <v>29</v>
      </c>
      <c r="B2149" s="1">
        <f t="shared" si="760"/>
        <v>2</v>
      </c>
      <c r="C2149" s="5">
        <v>42199</v>
      </c>
      <c r="D2149" s="3">
        <v>4523.47</v>
      </c>
      <c r="E2149" s="3">
        <v>4503.2</v>
      </c>
      <c r="F2149" s="3">
        <f t="shared" si="767"/>
        <v>4428.34</v>
      </c>
      <c r="G2149" s="3">
        <f t="shared" si="777"/>
        <v>4424.88</v>
      </c>
      <c r="H2149" s="4">
        <f t="shared" si="762"/>
        <v>6.452373694784924E-3</v>
      </c>
      <c r="I2149" s="4">
        <f t="shared" si="765"/>
        <v>1.9423869777748129E-3</v>
      </c>
      <c r="J2149" s="4">
        <f t="shared" si="766"/>
        <v>4.5099867170101116E-3</v>
      </c>
      <c r="K2149" s="4">
        <f t="shared" si="768"/>
        <v>-2.0005139649391442E-2</v>
      </c>
      <c r="L2149" s="4">
        <f t="shared" si="778"/>
        <v>-1.7920788089462094E-2</v>
      </c>
      <c r="M2149" s="4">
        <f t="shared" si="771"/>
        <v>2.1482090354399189E-2</v>
      </c>
      <c r="N2149" s="4">
        <f t="shared" si="779"/>
        <v>2.2280830214604721E-2</v>
      </c>
      <c r="O2149" s="4">
        <f t="shared" si="781"/>
        <v>7.648995129845088E-4</v>
      </c>
      <c r="P2149" s="4">
        <f t="shared" si="782"/>
        <v>6.7792969303256762E-2</v>
      </c>
      <c r="T2149" s="4"/>
      <c r="U2149" s="4">
        <f t="shared" si="772"/>
        <v>-1.4553440116409688E-2</v>
      </c>
      <c r="V2149" s="4">
        <f t="shared" si="773"/>
        <v>-2.4407905715245651E-2</v>
      </c>
      <c r="W2149" s="4">
        <f t="shared" si="774"/>
        <v>2.1316035456733447E-2</v>
      </c>
      <c r="X2149" s="4">
        <f t="shared" si="780"/>
        <v>1.5651080422126992E-3</v>
      </c>
      <c r="Y2149" s="4">
        <f t="shared" si="769"/>
        <v>-3.222452693555871E-2</v>
      </c>
      <c r="Z2149" s="4">
        <f t="shared" si="770"/>
        <v>-2.6122460875050754E-2</v>
      </c>
      <c r="AA2149" s="4">
        <f t="shared" si="763"/>
        <v>6.452373694784924E-3</v>
      </c>
      <c r="AB2149" s="4">
        <f t="shared" si="764"/>
        <v>6.452373694784924E-3</v>
      </c>
      <c r="AC2149" s="2">
        <f t="shared" si="775"/>
        <v>1.3772255809074558E-2</v>
      </c>
      <c r="AD2149" s="3">
        <f t="shared" si="776"/>
        <v>4461.1716140153258</v>
      </c>
    </row>
    <row r="2150" spans="1:30" x14ac:dyDescent="0.3">
      <c r="A2150" s="1">
        <f t="shared" si="761"/>
        <v>29</v>
      </c>
      <c r="B2150" s="1">
        <f t="shared" si="760"/>
        <v>3</v>
      </c>
      <c r="C2150" s="5">
        <v>42200</v>
      </c>
      <c r="D2150" s="3">
        <v>4528.3599999999997</v>
      </c>
      <c r="E2150" s="3">
        <v>4531.3100000000004</v>
      </c>
      <c r="F2150" s="3">
        <f t="shared" si="767"/>
        <v>4463.6960000000008</v>
      </c>
      <c r="G2150" s="3">
        <f t="shared" si="777"/>
        <v>4438.04</v>
      </c>
      <c r="H2150" s="4">
        <f t="shared" si="762"/>
        <v>1.081028502454845E-3</v>
      </c>
      <c r="I2150" s="4">
        <f t="shared" si="765"/>
        <v>1.7331827115024847E-3</v>
      </c>
      <c r="J2150" s="4">
        <f t="shared" si="766"/>
        <v>-6.5215420904763972E-4</v>
      </c>
      <c r="K2150" s="4">
        <f t="shared" si="768"/>
        <v>-1.6787996825445864E-2</v>
      </c>
      <c r="L2150" s="4">
        <f t="shared" si="778"/>
        <v>-2.1104496228681855E-2</v>
      </c>
      <c r="M2150" s="4">
        <f t="shared" si="771"/>
        <v>1.4486649628469062E-2</v>
      </c>
      <c r="N2150" s="4">
        <f t="shared" si="779"/>
        <v>2.0351326261142239E-2</v>
      </c>
      <c r="O2150" s="4">
        <f t="shared" si="781"/>
        <v>5.6656272911166207E-3</v>
      </c>
      <c r="P2150" s="4">
        <f t="shared" si="782"/>
        <v>6.8947283937794465E-2</v>
      </c>
      <c r="T2150" s="4"/>
      <c r="U2150" s="4">
        <f t="shared" si="772"/>
        <v>-3.7999588811244538E-2</v>
      </c>
      <c r="V2150" s="4">
        <f t="shared" si="773"/>
        <v>-4.7619592923132115E-2</v>
      </c>
      <c r="W2150" s="4">
        <f t="shared" si="774"/>
        <v>4.0624324957831352E-2</v>
      </c>
      <c r="X2150" s="4">
        <f t="shared" si="780"/>
        <v>1.162908758621208E-2</v>
      </c>
      <c r="Y2150" s="4">
        <f t="shared" si="769"/>
        <v>-2.9047498111911714E-2</v>
      </c>
      <c r="Z2150" s="4">
        <f t="shared" si="770"/>
        <v>-2.2925400091204671E-2</v>
      </c>
      <c r="AA2150" s="4">
        <f t="shared" si="763"/>
        <v>1.081028502454845E-3</v>
      </c>
      <c r="AB2150" s="4">
        <f t="shared" si="764"/>
        <v>1.081028502454845E-3</v>
      </c>
      <c r="AC2150" s="2">
        <f t="shared" si="775"/>
        <v>9.8914965513155623E-3</v>
      </c>
      <c r="AD2150" s="3">
        <f t="shared" si="776"/>
        <v>4483.5677426768843</v>
      </c>
    </row>
    <row r="2151" spans="1:30" x14ac:dyDescent="0.3">
      <c r="A2151" s="1">
        <f t="shared" si="761"/>
        <v>29</v>
      </c>
      <c r="B2151" s="1">
        <f t="shared" si="760"/>
        <v>4</v>
      </c>
      <c r="C2151" s="5">
        <v>42201</v>
      </c>
      <c r="D2151" s="3">
        <v>4594.8999999999996</v>
      </c>
      <c r="E2151" s="3">
        <v>4567.0600000000004</v>
      </c>
      <c r="F2151" s="3">
        <f t="shared" si="767"/>
        <v>4512.2699999999995</v>
      </c>
      <c r="G2151" s="3">
        <f t="shared" si="777"/>
        <v>4454.6070000000009</v>
      </c>
      <c r="H2151" s="4">
        <f t="shared" si="762"/>
        <v>1.4694061426211691E-2</v>
      </c>
      <c r="I2151" s="4">
        <f t="shared" si="765"/>
        <v>8.5461403245326636E-3</v>
      </c>
      <c r="J2151" s="4">
        <f t="shared" si="766"/>
        <v>6.1479211016790269E-3</v>
      </c>
      <c r="K2151" s="4">
        <f t="shared" si="768"/>
        <v>-8.114968774567282E-3</v>
      </c>
      <c r="L2151" s="4">
        <f t="shared" si="778"/>
        <v>-1.9729242178428828E-2</v>
      </c>
      <c r="M2151" s="4">
        <f t="shared" si="771"/>
        <v>1.8312290709554199E-2</v>
      </c>
      <c r="N2151" s="4">
        <f t="shared" si="779"/>
        <v>3.1493911808605952E-2</v>
      </c>
      <c r="O2151" s="4">
        <f t="shared" si="781"/>
        <v>1.2549348190384698E-2</v>
      </c>
      <c r="P2151" s="4">
        <f t="shared" si="782"/>
        <v>8.4654460989358568E-2</v>
      </c>
      <c r="T2151" s="4"/>
      <c r="U2151" s="4">
        <f t="shared" si="772"/>
        <v>-3.8939041948961639E-2</v>
      </c>
      <c r="V2151" s="4">
        <f t="shared" si="773"/>
        <v>-4.8549651529472056E-2</v>
      </c>
      <c r="W2151" s="4">
        <f t="shared" si="774"/>
        <v>5.5806141042226247E-2</v>
      </c>
      <c r="X2151" s="4">
        <f t="shared" si="780"/>
        <v>2.6228671550058199E-2</v>
      </c>
      <c r="Y2151" s="4">
        <f t="shared" si="769"/>
        <v>-2.0482612555433072E-2</v>
      </c>
      <c r="Z2151" s="4">
        <f t="shared" si="770"/>
        <v>-1.4306510792204206E-2</v>
      </c>
      <c r="AA2151" s="4">
        <f t="shared" si="763"/>
        <v>1.4694061426211691E-2</v>
      </c>
      <c r="AB2151" s="4">
        <f t="shared" si="764"/>
        <v>1.4694061426211691E-2</v>
      </c>
      <c r="AC2151" s="2">
        <f t="shared" si="775"/>
        <v>1.6153018538396107E-2</v>
      </c>
      <c r="AD2151" s="3">
        <f t="shared" si="776"/>
        <v>4520.6784951179234</v>
      </c>
    </row>
    <row r="2152" spans="1:30" x14ac:dyDescent="0.3">
      <c r="A2152" s="1">
        <f t="shared" si="761"/>
        <v>29</v>
      </c>
      <c r="B2152" s="1">
        <f t="shared" si="760"/>
        <v>5</v>
      </c>
      <c r="C2152" s="5">
        <v>42202</v>
      </c>
      <c r="D2152" s="3">
        <v>4661.6000000000004</v>
      </c>
      <c r="E2152" s="3">
        <v>4635.4799999999996</v>
      </c>
      <c r="F2152" s="3">
        <f t="shared" si="767"/>
        <v>4560.5599999999995</v>
      </c>
      <c r="G2152" s="3">
        <f t="shared" si="777"/>
        <v>4477.4280000000008</v>
      </c>
      <c r="H2152" s="4">
        <f t="shared" si="762"/>
        <v>1.451609393022715E-2</v>
      </c>
      <c r="I2152" s="4">
        <f t="shared" si="765"/>
        <v>8.8315306100241429E-3</v>
      </c>
      <c r="J2152" s="4">
        <f t="shared" si="766"/>
        <v>5.6845633202030066E-3</v>
      </c>
      <c r="K2152" s="4">
        <f t="shared" si="768"/>
        <v>-1.2970902522361829E-2</v>
      </c>
      <c r="L2152" s="4">
        <f t="shared" si="778"/>
        <v>-3.0019272575149396E-2</v>
      </c>
      <c r="M2152" s="4">
        <f t="shared" si="771"/>
        <v>2.215517392600928E-2</v>
      </c>
      <c r="N2152" s="4">
        <f t="shared" si="779"/>
        <v>4.1133436428235033E-2</v>
      </c>
      <c r="O2152" s="4">
        <f t="shared" si="781"/>
        <v>1.7833361935815747E-2</v>
      </c>
      <c r="P2152" s="4">
        <f t="shared" si="782"/>
        <v>0.10039940702691999</v>
      </c>
      <c r="T2152" s="4"/>
      <c r="U2152" s="4">
        <f t="shared" si="772"/>
        <v>-3.8031295566824087E-2</v>
      </c>
      <c r="V2152" s="4">
        <f t="shared" si="773"/>
        <v>-4.7650982611155877E-2</v>
      </c>
      <c r="W2152" s="4">
        <f t="shared" si="774"/>
        <v>5.4624843048313013E-2</v>
      </c>
      <c r="X2152" s="4">
        <f t="shared" si="780"/>
        <v>3.783632235971341E-2</v>
      </c>
      <c r="Y2152" s="4">
        <f t="shared" si="769"/>
        <v>-2.5277998500886027E-2</v>
      </c>
      <c r="Z2152" s="4">
        <f t="shared" si="770"/>
        <v>-1.913213284369537E-2</v>
      </c>
      <c r="AA2152" s="4">
        <f t="shared" si="763"/>
        <v>1.451609393022715E-2</v>
      </c>
      <c r="AB2152" s="4">
        <f t="shared" si="764"/>
        <v>1.451609393022715E-2</v>
      </c>
      <c r="AC2152" s="2">
        <f t="shared" si="775"/>
        <v>2.0153524524065696E-2</v>
      </c>
      <c r="AD2152" s="3">
        <f t="shared" si="776"/>
        <v>4567.6523300786157</v>
      </c>
    </row>
    <row r="2153" spans="1:30" x14ac:dyDescent="0.3">
      <c r="A2153" s="1">
        <f t="shared" si="761"/>
        <v>30</v>
      </c>
      <c r="B2153" s="1">
        <f t="shared" si="760"/>
        <v>1</v>
      </c>
      <c r="C2153" s="5">
        <v>42205</v>
      </c>
      <c r="D2153" s="3">
        <v>4679.68</v>
      </c>
      <c r="E2153" s="3">
        <v>4670.2299999999996</v>
      </c>
      <c r="F2153" s="3">
        <f t="shared" si="767"/>
        <v>4597.6020000000008</v>
      </c>
      <c r="G2153" s="3">
        <f t="shared" si="777"/>
        <v>4503.5300000000007</v>
      </c>
      <c r="H2153" s="4">
        <f t="shared" si="762"/>
        <v>3.8784966535095086E-3</v>
      </c>
      <c r="I2153" s="4">
        <f t="shared" si="765"/>
        <v>1.8512956924659342E-3</v>
      </c>
      <c r="J2153" s="4">
        <f t="shared" si="766"/>
        <v>2.0272009610435744E-3</v>
      </c>
      <c r="K2153" s="4">
        <f t="shared" si="768"/>
        <v>-1.8130577484125606E-2</v>
      </c>
      <c r="L2153" s="4">
        <f t="shared" si="778"/>
        <v>-3.8107564403256966E-2</v>
      </c>
      <c r="M2153" s="4">
        <f t="shared" si="771"/>
        <v>1.785234998592734E-2</v>
      </c>
      <c r="N2153" s="4">
        <f t="shared" si="779"/>
        <v>3.9113761871243137E-2</v>
      </c>
      <c r="O2153" s="4">
        <f t="shared" si="781"/>
        <v>2.0102229212253853E-2</v>
      </c>
      <c r="P2153" s="4">
        <f t="shared" si="782"/>
        <v>0.10466730244459775</v>
      </c>
      <c r="T2153" s="4"/>
      <c r="U2153" s="4">
        <f t="shared" si="772"/>
        <v>-3.5852496996739334E-2</v>
      </c>
      <c r="V2153" s="4">
        <f t="shared" si="773"/>
        <v>-4.5493972026771946E-2</v>
      </c>
      <c r="W2153" s="4">
        <f t="shared" si="774"/>
        <v>4.1208418345210898E-2</v>
      </c>
      <c r="X2153" s="4">
        <f t="shared" si="780"/>
        <v>4.266828258711166E-2</v>
      </c>
      <c r="Y2153" s="4">
        <f t="shared" si="769"/>
        <v>-3.0373338363375916E-2</v>
      </c>
      <c r="Z2153" s="4">
        <f t="shared" si="770"/>
        <v>-2.4259600096584181E-2</v>
      </c>
      <c r="AA2153" s="4">
        <f t="shared" si="763"/>
        <v>3.8784966535095086E-3</v>
      </c>
      <c r="AB2153" s="4">
        <f t="shared" si="764"/>
        <v>3.8784966535095086E-3</v>
      </c>
      <c r="AC2153" s="2">
        <f t="shared" si="775"/>
        <v>1.5959448783019876E-2</v>
      </c>
      <c r="AD2153" s="3">
        <f t="shared" si="776"/>
        <v>4604.9948867190778</v>
      </c>
    </row>
    <row r="2154" spans="1:30" x14ac:dyDescent="0.3">
      <c r="A2154" s="1">
        <f t="shared" si="761"/>
        <v>30</v>
      </c>
      <c r="B2154" s="1">
        <f t="shared" si="760"/>
        <v>2</v>
      </c>
      <c r="C2154" s="5">
        <v>42206</v>
      </c>
      <c r="D2154" s="3">
        <v>4674.3999999999996</v>
      </c>
      <c r="E2154" s="3">
        <v>4679.54</v>
      </c>
      <c r="F2154" s="3">
        <f t="shared" si="767"/>
        <v>4627.7880000000005</v>
      </c>
      <c r="G2154" s="3">
        <f t="shared" si="777"/>
        <v>4528.0640000000003</v>
      </c>
      <c r="H2154" s="4">
        <f t="shared" si="762"/>
        <v>-1.1282822757112997E-3</v>
      </c>
      <c r="I2154" s="4">
        <f t="shared" si="765"/>
        <v>-2.9916575492411321E-5</v>
      </c>
      <c r="J2154" s="4">
        <f t="shared" si="766"/>
        <v>-1.0983657002188883E-3</v>
      </c>
      <c r="K2154" s="4">
        <f t="shared" si="768"/>
        <v>-1.357891992614881E-2</v>
      </c>
      <c r="L2154" s="4">
        <f t="shared" si="778"/>
        <v>-3.5873298079261033E-2</v>
      </c>
      <c r="M2154" s="4">
        <f t="shared" si="771"/>
        <v>1.007219864004124E-2</v>
      </c>
      <c r="N2154" s="4">
        <f t="shared" si="779"/>
        <v>3.2317564416050507E-2</v>
      </c>
      <c r="O2154" s="4">
        <f t="shared" si="781"/>
        <v>2.1334074961492418E-2</v>
      </c>
      <c r="P2154" s="4">
        <f t="shared" si="782"/>
        <v>0.1034209259066917</v>
      </c>
      <c r="T2154" s="4"/>
      <c r="U2154" s="4">
        <f t="shared" si="772"/>
        <v>-3.3380487554704602E-2</v>
      </c>
      <c r="V2154" s="4">
        <f t="shared" si="773"/>
        <v>-4.3046682679157552E-2</v>
      </c>
      <c r="W2154" s="4">
        <f t="shared" si="774"/>
        <v>3.336597788865614E-2</v>
      </c>
      <c r="X2154" s="4">
        <f t="shared" si="780"/>
        <v>4.5038998812196064E-2</v>
      </c>
      <c r="Y2154" s="4">
        <f t="shared" si="769"/>
        <v>-2.5878434640286697E-2</v>
      </c>
      <c r="Z2154" s="4">
        <f t="shared" si="770"/>
        <v>-1.9736354882914527E-2</v>
      </c>
      <c r="AA2154" s="4">
        <f t="shared" si="763"/>
        <v>-1.1282822757112997E-3</v>
      </c>
      <c r="AB2154" s="4">
        <f t="shared" si="764"/>
        <v>-1.1282822757112997E-3</v>
      </c>
      <c r="AC2154" s="2">
        <f t="shared" si="775"/>
        <v>9.8986127675454033E-3</v>
      </c>
      <c r="AD2154" s="3">
        <f t="shared" si="776"/>
        <v>4628.1299244793854</v>
      </c>
    </row>
    <row r="2155" spans="1:30" x14ac:dyDescent="0.3">
      <c r="A2155" s="1">
        <f t="shared" si="761"/>
        <v>30</v>
      </c>
      <c r="B2155" s="1">
        <f t="shared" si="760"/>
        <v>3</v>
      </c>
      <c r="C2155" s="5">
        <v>42207</v>
      </c>
      <c r="D2155" s="3">
        <v>4623.24</v>
      </c>
      <c r="E2155" s="3">
        <v>4604.97</v>
      </c>
      <c r="F2155" s="3">
        <f t="shared" si="767"/>
        <v>4646.7640000000001</v>
      </c>
      <c r="G2155" s="3">
        <f t="shared" si="777"/>
        <v>4555.2300000000005</v>
      </c>
      <c r="H2155" s="4">
        <f t="shared" si="762"/>
        <v>-1.0944720177990728E-2</v>
      </c>
      <c r="I2155" s="4">
        <f t="shared" si="765"/>
        <v>-1.4853243196987718E-2</v>
      </c>
      <c r="J2155" s="4">
        <f t="shared" si="766"/>
        <v>3.9085230189969903E-3</v>
      </c>
      <c r="K2155" s="4">
        <f t="shared" si="768"/>
        <v>-4.654073250042615E-3</v>
      </c>
      <c r="L2155" s="4">
        <f t="shared" si="778"/>
        <v>-2.7110787837297954E-2</v>
      </c>
      <c r="M2155" s="4">
        <f t="shared" si="771"/>
        <v>-5.0624477593439951E-3</v>
      </c>
      <c r="N2155" s="4">
        <f t="shared" si="779"/>
        <v>1.4930091345552102E-2</v>
      </c>
      <c r="O2155" s="4">
        <f t="shared" si="781"/>
        <v>1.9798669331464441E-2</v>
      </c>
      <c r="P2155" s="4">
        <f t="shared" si="782"/>
        <v>9.1344292634103513E-2</v>
      </c>
      <c r="T2155" s="4"/>
      <c r="U2155" s="4">
        <f t="shared" si="772"/>
        <v>-3.1242512408009578E-2</v>
      </c>
      <c r="V2155" s="4">
        <f t="shared" si="773"/>
        <v>-4.0930087283929432E-2</v>
      </c>
      <c r="W2155" s="4">
        <f t="shared" si="774"/>
        <v>2.0952397777561881E-2</v>
      </c>
      <c r="X2155" s="4">
        <f t="shared" si="780"/>
        <v>4.1012649606962319E-2</v>
      </c>
      <c r="Y2155" s="4">
        <f t="shared" si="769"/>
        <v>-1.7064870341687931E-2</v>
      </c>
      <c r="Z2155" s="4">
        <f t="shared" si="770"/>
        <v>-1.0867218860217057E-2</v>
      </c>
      <c r="AA2155" s="4">
        <f t="shared" si="763"/>
        <v>-1.0944720177990728E-2</v>
      </c>
      <c r="AB2155" s="4">
        <f t="shared" si="764"/>
        <v>-1.0944720177990728E-2</v>
      </c>
      <c r="AC2155" s="2">
        <f t="shared" si="775"/>
        <v>-7.0512230663425464E-4</v>
      </c>
      <c r="AD2155" s="3">
        <f t="shared" si="776"/>
        <v>4626.4999496529235</v>
      </c>
    </row>
    <row r="2156" spans="1:30" x14ac:dyDescent="0.3">
      <c r="A2156" s="1">
        <f t="shared" si="761"/>
        <v>30</v>
      </c>
      <c r="B2156" s="1">
        <f t="shared" si="760"/>
        <v>4</v>
      </c>
      <c r="C2156" s="5">
        <v>42208</v>
      </c>
      <c r="D2156" s="3">
        <v>4602.83</v>
      </c>
      <c r="E2156" s="3">
        <v>4627.5600000000004</v>
      </c>
      <c r="F2156" s="3">
        <f t="shared" si="767"/>
        <v>4648.3500000000004</v>
      </c>
      <c r="G2156" s="3">
        <f t="shared" si="777"/>
        <v>4580.3099999999995</v>
      </c>
      <c r="H2156" s="4">
        <f t="shared" si="762"/>
        <v>-4.4146529273842274E-3</v>
      </c>
      <c r="I2156" s="4">
        <f t="shared" si="765"/>
        <v>9.3440963480170152E-4</v>
      </c>
      <c r="J2156" s="4">
        <f t="shared" si="766"/>
        <v>-5.3490625621859288E-3</v>
      </c>
      <c r="K2156" s="4">
        <f t="shared" si="768"/>
        <v>7.8927332347011585E-3</v>
      </c>
      <c r="L2156" s="4">
        <f t="shared" si="778"/>
        <v>-9.8269227256691551E-3</v>
      </c>
      <c r="M2156" s="4">
        <f t="shared" si="771"/>
        <v>-9.7927221487195317E-3</v>
      </c>
      <c r="N2156" s="4">
        <f t="shared" si="779"/>
        <v>4.9166977780980845E-3</v>
      </c>
      <c r="O2156" s="4">
        <f t="shared" si="781"/>
        <v>1.4782210075106158E-2</v>
      </c>
      <c r="P2156" s="4">
        <f t="shared" si="782"/>
        <v>8.6526386357842308E-2</v>
      </c>
      <c r="T2156" s="4"/>
      <c r="U2156" s="4">
        <f t="shared" si="772"/>
        <v>-6.1299002431195754E-3</v>
      </c>
      <c r="V2156" s="4">
        <f t="shared" si="773"/>
        <v>-1.6068601240688297E-2</v>
      </c>
      <c r="W2156" s="4">
        <f t="shared" si="774"/>
        <v>1.7258264597706787E-3</v>
      </c>
      <c r="X2156" s="4">
        <f t="shared" si="780"/>
        <v>3.0157769814306512E-2</v>
      </c>
      <c r="Y2156" s="4">
        <f t="shared" si="769"/>
        <v>-4.674507828075678E-3</v>
      </c>
      <c r="Z2156" s="4">
        <f t="shared" si="770"/>
        <v>1.6012679835481942E-3</v>
      </c>
      <c r="AA2156" s="4">
        <f t="shared" si="763"/>
        <v>-4.4146529273842274E-3</v>
      </c>
      <c r="AB2156" s="4">
        <f t="shared" si="764"/>
        <v>-4.4146529273842274E-3</v>
      </c>
      <c r="AC2156" s="2">
        <f t="shared" si="775"/>
        <v>-3.428318324874567E-3</v>
      </c>
      <c r="AD2156" s="3">
        <f t="shared" si="776"/>
        <v>4618.6099664352823</v>
      </c>
    </row>
    <row r="2157" spans="1:30" x14ac:dyDescent="0.3">
      <c r="A2157" s="1">
        <f t="shared" si="761"/>
        <v>30</v>
      </c>
      <c r="B2157" s="1">
        <f t="shared" si="760"/>
        <v>5</v>
      </c>
      <c r="C2157" s="5">
        <v>42209</v>
      </c>
      <c r="D2157" s="3">
        <v>4557.38</v>
      </c>
      <c r="E2157" s="3">
        <v>4630.95</v>
      </c>
      <c r="F2157" s="3">
        <f t="shared" si="767"/>
        <v>4627.5060000000003</v>
      </c>
      <c r="G2157" s="3">
        <f t="shared" si="777"/>
        <v>4594.0329999999994</v>
      </c>
      <c r="H2157" s="4">
        <f t="shared" si="762"/>
        <v>-9.8743599046673073E-3</v>
      </c>
      <c r="I2157" s="4">
        <f t="shared" si="765"/>
        <v>6.1092849399173752E-3</v>
      </c>
      <c r="J2157" s="4">
        <f t="shared" si="766"/>
        <v>-1.5983644844584682E-2</v>
      </c>
      <c r="K2157" s="4">
        <f t="shared" si="768"/>
        <v>9.1699019950770375E-3</v>
      </c>
      <c r="L2157" s="4">
        <f t="shared" si="778"/>
        <v>-1.0264216676359975E-3</v>
      </c>
      <c r="M2157" s="4">
        <f t="shared" si="771"/>
        <v>-1.5154167277146739E-2</v>
      </c>
      <c r="N2157" s="4">
        <f t="shared" si="779"/>
        <v>-7.9783928413225038E-3</v>
      </c>
      <c r="O2157" s="4">
        <f t="shared" si="781"/>
        <v>7.3447902084094073E-3</v>
      </c>
      <c r="P2157" s="4">
        <f t="shared" si="782"/>
        <v>7.5797633773027367E-2</v>
      </c>
      <c r="T2157" s="4"/>
      <c r="U2157" s="4">
        <f t="shared" si="772"/>
        <v>1.2768231718312524E-2</v>
      </c>
      <c r="V2157" s="4">
        <f t="shared" si="773"/>
        <v>2.6405494011294034E-3</v>
      </c>
      <c r="W2157" s="4">
        <f t="shared" si="774"/>
        <v>-2.2357130598936039E-2</v>
      </c>
      <c r="X2157" s="4">
        <f t="shared" si="780"/>
        <v>1.4679337625204104E-2</v>
      </c>
      <c r="Y2157" s="4">
        <f t="shared" si="769"/>
        <v>-3.4132638652106359E-3</v>
      </c>
      <c r="Z2157" s="4">
        <f t="shared" si="770"/>
        <v>2.8704644045958968E-3</v>
      </c>
      <c r="AA2157" s="4">
        <f t="shared" si="763"/>
        <v>-9.8743599046673073E-3</v>
      </c>
      <c r="AB2157" s="4">
        <f t="shared" si="764"/>
        <v>-9.8743599046673073E-3</v>
      </c>
      <c r="AC2157" s="2">
        <f t="shared" si="775"/>
        <v>-8.9568957654445058E-3</v>
      </c>
      <c r="AD2157" s="3">
        <f t="shared" si="776"/>
        <v>4598.1999776235216</v>
      </c>
    </row>
    <row r="2158" spans="1:30" x14ac:dyDescent="0.3">
      <c r="A2158" s="1">
        <f t="shared" si="761"/>
        <v>31</v>
      </c>
      <c r="B2158" s="1">
        <f t="shared" si="760"/>
        <v>1</v>
      </c>
      <c r="C2158" s="5">
        <v>42212</v>
      </c>
      <c r="D2158" s="3">
        <v>4519.09</v>
      </c>
      <c r="E2158" s="3">
        <v>4530.3599999999997</v>
      </c>
      <c r="F2158" s="3">
        <f t="shared" si="767"/>
        <v>4595.3879999999999</v>
      </c>
      <c r="G2158" s="3">
        <f t="shared" si="777"/>
        <v>4596.4949999999999</v>
      </c>
      <c r="H2158" s="4">
        <f t="shared" si="762"/>
        <v>-8.4017571499414058E-3</v>
      </c>
      <c r="I2158" s="4">
        <f t="shared" si="765"/>
        <v>-5.9288450820428485E-3</v>
      </c>
      <c r="J2158" s="4">
        <f t="shared" si="766"/>
        <v>-2.4729120678985573E-3</v>
      </c>
      <c r="K2158" s="4">
        <f t="shared" si="768"/>
        <v>1.2525288652690696E-2</v>
      </c>
      <c r="L2158" s="4">
        <f t="shared" si="778"/>
        <v>1.0469953252867988E-2</v>
      </c>
      <c r="M2158" s="4">
        <f t="shared" si="771"/>
        <v>-1.6603168219963098E-2</v>
      </c>
      <c r="N2158" s="4">
        <f t="shared" si="779"/>
        <v>-1.6840005264881122E-2</v>
      </c>
      <c r="O2158" s="4">
        <f t="shared" si="781"/>
        <v>-2.4496082175835642E-4</v>
      </c>
      <c r="P2158" s="4">
        <f t="shared" si="782"/>
        <v>6.675904331158479E-2</v>
      </c>
      <c r="T2158" s="4"/>
      <c r="U2158" s="4">
        <f t="shared" si="772"/>
        <v>2.6835594135226858E-2</v>
      </c>
      <c r="V2158" s="4">
        <f t="shared" si="773"/>
        <v>1.6567238193874574E-2</v>
      </c>
      <c r="W2158" s="4">
        <f t="shared" si="774"/>
        <v>-3.4316448987965015E-2</v>
      </c>
      <c r="X2158" s="4">
        <f t="shared" si="780"/>
        <v>-4.8155538474205705E-4</v>
      </c>
      <c r="Y2158" s="4">
        <f t="shared" si="769"/>
        <v>-9.9714946469962369E-5</v>
      </c>
      <c r="Z2158" s="4">
        <f t="shared" si="770"/>
        <v>6.2049060768312181E-3</v>
      </c>
      <c r="AA2158" s="4">
        <f t="shared" si="763"/>
        <v>-8.4017571499414058E-3</v>
      </c>
      <c r="AB2158" s="4">
        <f t="shared" si="764"/>
        <v>-8.4017571499414058E-3</v>
      </c>
      <c r="AC2158" s="2">
        <f t="shared" si="775"/>
        <v>-1.1670487881929243E-2</v>
      </c>
      <c r="AD2158" s="3">
        <f t="shared" si="776"/>
        <v>4571.8299850823478</v>
      </c>
    </row>
    <row r="2159" spans="1:30" x14ac:dyDescent="0.3">
      <c r="A2159" s="1">
        <f t="shared" si="761"/>
        <v>31</v>
      </c>
      <c r="B2159" s="1">
        <f t="shared" si="760"/>
        <v>2</v>
      </c>
      <c r="C2159" s="5">
        <v>42213</v>
      </c>
      <c r="D2159" s="3">
        <v>4560.2299999999996</v>
      </c>
      <c r="E2159" s="3">
        <v>4539.47</v>
      </c>
      <c r="F2159" s="3">
        <f t="shared" si="767"/>
        <v>4572.5540000000001</v>
      </c>
      <c r="G2159" s="3">
        <f t="shared" si="777"/>
        <v>4600.1709999999994</v>
      </c>
      <c r="H2159" s="4">
        <f t="shared" si="762"/>
        <v>9.1036027164759763E-3</v>
      </c>
      <c r="I2159" s="4">
        <f t="shared" si="765"/>
        <v>4.509757495424988E-3</v>
      </c>
      <c r="J2159" s="4">
        <f t="shared" si="766"/>
        <v>4.5938452210509883E-3</v>
      </c>
      <c r="K2159" s="4">
        <f t="shared" si="768"/>
        <v>1.2512474856663637E-2</v>
      </c>
      <c r="L2159" s="4">
        <f t="shared" si="778"/>
        <v>1.8923918065116625E-2</v>
      </c>
      <c r="M2159" s="4">
        <f t="shared" si="771"/>
        <v>-2.6952114726256976E-3</v>
      </c>
      <c r="N2159" s="4">
        <f t="shared" si="779"/>
        <v>-8.682503324332902E-3</v>
      </c>
      <c r="O2159" s="4">
        <f t="shared" si="781"/>
        <v>-6.0560541902490187E-3</v>
      </c>
      <c r="P2159" s="4">
        <f t="shared" si="782"/>
        <v>7.647039383610145E-2</v>
      </c>
      <c r="T2159" s="4"/>
      <c r="U2159" s="4">
        <f t="shared" si="772"/>
        <v>3.4367538597372363E-2</v>
      </c>
      <c r="V2159" s="4">
        <f t="shared" si="773"/>
        <v>2.4023863211398711E-2</v>
      </c>
      <c r="W2159" s="4">
        <f t="shared" si="774"/>
        <v>-2.4424525072736625E-2</v>
      </c>
      <c r="X2159" s="4">
        <f t="shared" si="780"/>
        <v>-1.19352917635813E-2</v>
      </c>
      <c r="Y2159" s="4">
        <f t="shared" si="769"/>
        <v>-1.1236896947931312E-4</v>
      </c>
      <c r="Z2159" s="4">
        <f t="shared" si="770"/>
        <v>6.1921722670465335E-3</v>
      </c>
      <c r="AA2159" s="4">
        <f t="shared" si="763"/>
        <v>9.1036027164759763E-3</v>
      </c>
      <c r="AB2159" s="4">
        <f t="shared" si="764"/>
        <v>9.1036027164759763E-3</v>
      </c>
      <c r="AC2159" s="2">
        <f t="shared" si="775"/>
        <v>-1.6958187170894338E-3</v>
      </c>
      <c r="AD2159" s="3">
        <f t="shared" si="776"/>
        <v>4567.9633233882323</v>
      </c>
    </row>
    <row r="2160" spans="1:30" x14ac:dyDescent="0.3">
      <c r="A2160" s="1">
        <f t="shared" si="761"/>
        <v>31</v>
      </c>
      <c r="B2160" s="1">
        <f t="shared" ref="B2160:B2223" si="783">WEEKDAY(C2160,2)</f>
        <v>3</v>
      </c>
      <c r="C2160" s="5">
        <v>42214</v>
      </c>
      <c r="D2160" s="3">
        <v>4581.6000000000004</v>
      </c>
      <c r="E2160" s="3">
        <v>4570.5</v>
      </c>
      <c r="F2160" s="3">
        <f t="shared" si="767"/>
        <v>4564.2259999999997</v>
      </c>
      <c r="G2160" s="3">
        <f t="shared" si="777"/>
        <v>4605.4950000000008</v>
      </c>
      <c r="H2160" s="4">
        <f t="shared" si="762"/>
        <v>4.6861671450783848E-3</v>
      </c>
      <c r="I2160" s="4">
        <f t="shared" si="765"/>
        <v>2.252079390732581E-3</v>
      </c>
      <c r="J2160" s="4">
        <f t="shared" si="766"/>
        <v>2.4340877543458038E-3</v>
      </c>
      <c r="K2160" s="4">
        <f t="shared" si="768"/>
        <v>-7.6202296813944584E-5</v>
      </c>
      <c r="L2160" s="4">
        <f t="shared" si="778"/>
        <v>1.0508241908851305E-2</v>
      </c>
      <c r="M2160" s="4">
        <f t="shared" si="771"/>
        <v>3.8065599731478476E-3</v>
      </c>
      <c r="N2160" s="4">
        <f t="shared" si="779"/>
        <v>-5.1883673741911418E-3</v>
      </c>
      <c r="O2160" s="4">
        <f t="shared" si="781"/>
        <v>-9.0075519469183553E-3</v>
      </c>
      <c r="P2160" s="4">
        <f t="shared" si="782"/>
        <v>8.1514914028345778E-2</v>
      </c>
      <c r="T2160" s="4"/>
      <c r="U2160" s="4">
        <f t="shared" si="772"/>
        <v>1.3817285531650864E-2</v>
      </c>
      <c r="V2160" s="4">
        <f t="shared" si="773"/>
        <v>3.6791126763343843E-3</v>
      </c>
      <c r="W2160" s="4">
        <f t="shared" si="774"/>
        <v>-9.0066706465594306E-3</v>
      </c>
      <c r="X2160" s="4">
        <f t="shared" si="780"/>
        <v>-1.7762468677126806E-2</v>
      </c>
      <c r="Y2160" s="4">
        <f t="shared" si="769"/>
        <v>-1.2544080073661701E-2</v>
      </c>
      <c r="Z2160" s="4">
        <f t="shared" si="770"/>
        <v>-6.3179238804792013E-3</v>
      </c>
      <c r="AA2160" s="4">
        <f t="shared" si="763"/>
        <v>4.6861671450783848E-3</v>
      </c>
      <c r="AB2160" s="4">
        <f t="shared" si="764"/>
        <v>4.6861671450783848E-3</v>
      </c>
      <c r="AC2160" s="2">
        <f t="shared" si="775"/>
        <v>1.9842670117814942E-3</v>
      </c>
      <c r="AD2160" s="3">
        <f t="shared" si="776"/>
        <v>4572.5088822588223</v>
      </c>
    </row>
    <row r="2161" spans="1:30" x14ac:dyDescent="0.3">
      <c r="A2161" s="1">
        <f t="shared" si="761"/>
        <v>31</v>
      </c>
      <c r="B2161" s="1">
        <f t="shared" si="783"/>
        <v>4</v>
      </c>
      <c r="C2161" s="5">
        <v>42215</v>
      </c>
      <c r="D2161" s="3">
        <v>4598.59</v>
      </c>
      <c r="E2161" s="3">
        <v>4570.7700000000004</v>
      </c>
      <c r="F2161" s="3">
        <f t="shared" si="767"/>
        <v>4563.3780000000006</v>
      </c>
      <c r="G2161" s="3">
        <f t="shared" si="777"/>
        <v>4605.8639999999996</v>
      </c>
      <c r="H2161" s="4">
        <f t="shared" si="762"/>
        <v>3.708311506897106E-3</v>
      </c>
      <c r="I2161" s="4">
        <f t="shared" si="765"/>
        <v>-2.3638030382399002E-3</v>
      </c>
      <c r="J2161" s="4">
        <f t="shared" si="766"/>
        <v>6.0721145451370067E-3</v>
      </c>
      <c r="K2161" s="4">
        <f t="shared" si="768"/>
        <v>-5.89859437750996E-3</v>
      </c>
      <c r="L2161" s="4">
        <f t="shared" si="778"/>
        <v>5.472372582115673E-3</v>
      </c>
      <c r="M2161" s="4">
        <f t="shared" si="771"/>
        <v>7.7162137346499741E-3</v>
      </c>
      <c r="N2161" s="4">
        <f t="shared" si="779"/>
        <v>-1.5792910950039847E-3</v>
      </c>
      <c r="O2161" s="4">
        <f t="shared" si="781"/>
        <v>-9.238918886006137E-3</v>
      </c>
      <c r="P2161" s="4">
        <f t="shared" si="782"/>
        <v>8.5525508228917926E-2</v>
      </c>
      <c r="T2161" s="4"/>
      <c r="U2161" s="4">
        <f t="shared" si="772"/>
        <v>4.6337524009078838E-3</v>
      </c>
      <c r="V2161" s="4">
        <f t="shared" si="773"/>
        <v>-5.412585123101183E-3</v>
      </c>
      <c r="W2161" s="4">
        <f t="shared" si="774"/>
        <v>-9.2117240914823748E-4</v>
      </c>
      <c r="X2161" s="4">
        <f t="shared" si="780"/>
        <v>-1.8280034851076134E-2</v>
      </c>
      <c r="Y2161" s="4">
        <f t="shared" si="769"/>
        <v>-1.8293873749361447E-2</v>
      </c>
      <c r="Z2161" s="4">
        <f t="shared" si="770"/>
        <v>-1.210397144132078E-2</v>
      </c>
      <c r="AA2161" s="4">
        <f t="shared" si="763"/>
        <v>3.708311506897106E-3</v>
      </c>
      <c r="AB2161" s="4">
        <f t="shared" si="764"/>
        <v>3.708311506897106E-3</v>
      </c>
      <c r="AC2161" s="2">
        <f t="shared" si="775"/>
        <v>3.7810311046324232E-3</v>
      </c>
      <c r="AD2161" s="3">
        <f t="shared" si="776"/>
        <v>4581.2025881725485</v>
      </c>
    </row>
    <row r="2162" spans="1:30" x14ac:dyDescent="0.3">
      <c r="A2162" s="1">
        <f t="shared" si="761"/>
        <v>31</v>
      </c>
      <c r="B2162" s="1">
        <f t="shared" si="783"/>
        <v>5</v>
      </c>
      <c r="C2162" s="5">
        <v>42216</v>
      </c>
      <c r="D2162" s="3">
        <v>4588.91</v>
      </c>
      <c r="E2162" s="3">
        <v>4616.4799999999996</v>
      </c>
      <c r="F2162" s="3">
        <f t="shared" si="767"/>
        <v>4569.6840000000002</v>
      </c>
      <c r="G2162" s="3">
        <f t="shared" si="777"/>
        <v>4598.5950000000012</v>
      </c>
      <c r="H2162" s="4">
        <f t="shared" si="762"/>
        <v>-2.1049930522182431E-3</v>
      </c>
      <c r="I2162" s="4">
        <f t="shared" si="765"/>
        <v>3.8903229033245882E-3</v>
      </c>
      <c r="J2162" s="4">
        <f t="shared" si="766"/>
        <v>-5.9953159555428317E-3</v>
      </c>
      <c r="K2162" s="4">
        <f t="shared" si="768"/>
        <v>-7.3310514744736183E-3</v>
      </c>
      <c r="L2162" s="4">
        <f t="shared" si="778"/>
        <v>2.3509621669067429E-4</v>
      </c>
      <c r="M2162" s="4">
        <f t="shared" si="771"/>
        <v>4.2072931082323545E-3</v>
      </c>
      <c r="N2162" s="4">
        <f t="shared" si="779"/>
        <v>-2.1060780521009802E-3</v>
      </c>
      <c r="O2162" s="4">
        <f t="shared" si="781"/>
        <v>-6.300188933755722E-3</v>
      </c>
      <c r="P2162" s="4">
        <f t="shared" si="782"/>
        <v>8.3240484576090373E-2</v>
      </c>
      <c r="T2162" s="4"/>
      <c r="U2162" s="4">
        <f t="shared" si="772"/>
        <v>-8.9614425291230648E-3</v>
      </c>
      <c r="V2162" s="4">
        <f t="shared" si="773"/>
        <v>-1.887182810383186E-2</v>
      </c>
      <c r="W2162" s="4">
        <f t="shared" si="774"/>
        <v>6.9184487578388774E-3</v>
      </c>
      <c r="X2162" s="4">
        <f t="shared" si="780"/>
        <v>-1.2495283636585261E-2</v>
      </c>
      <c r="Y2162" s="4">
        <f t="shared" si="769"/>
        <v>-1.9708469785265696E-2</v>
      </c>
      <c r="Z2162" s="4">
        <f t="shared" si="770"/>
        <v>-1.3527486858528056E-2</v>
      </c>
      <c r="AA2162" s="4">
        <f t="shared" si="763"/>
        <v>-2.1049930522182431E-3</v>
      </c>
      <c r="AB2162" s="4">
        <f t="shared" si="764"/>
        <v>-2.1049930522182431E-3</v>
      </c>
      <c r="AC2162" s="2">
        <f t="shared" si="775"/>
        <v>1.1197156953685981E-3</v>
      </c>
      <c r="AD2162" s="3">
        <f t="shared" si="776"/>
        <v>4583.7717254483659</v>
      </c>
    </row>
    <row r="2163" spans="1:30" x14ac:dyDescent="0.3">
      <c r="A2163" s="1">
        <f t="shared" si="761"/>
        <v>32</v>
      </c>
      <c r="B2163" s="1">
        <f t="shared" si="783"/>
        <v>1</v>
      </c>
      <c r="C2163" s="5">
        <v>42219</v>
      </c>
      <c r="D2163" s="3">
        <v>4580.46</v>
      </c>
      <c r="E2163" s="3">
        <v>4595.26</v>
      </c>
      <c r="F2163" s="3">
        <f t="shared" si="767"/>
        <v>4581.9580000000005</v>
      </c>
      <c r="G2163" s="3">
        <f t="shared" si="777"/>
        <v>4588.6730000000007</v>
      </c>
      <c r="H2163" s="4">
        <f t="shared" si="762"/>
        <v>-1.8413958870406738E-3</v>
      </c>
      <c r="I2163" s="4">
        <f t="shared" si="765"/>
        <v>1.3837708736933964E-3</v>
      </c>
      <c r="J2163" s="4">
        <f t="shared" si="766"/>
        <v>-3.2251667607340702E-3</v>
      </c>
      <c r="K2163" s="4">
        <f t="shared" si="768"/>
        <v>-1.4333469168058249E-3</v>
      </c>
      <c r="L2163" s="4">
        <f t="shared" si="778"/>
        <v>1.4721481910877682E-4</v>
      </c>
      <c r="M2163" s="4">
        <f t="shared" si="771"/>
        <v>-3.2693446775385146E-4</v>
      </c>
      <c r="N2163" s="4">
        <f t="shared" si="779"/>
        <v>-1.7898420741684243E-3</v>
      </c>
      <c r="O2163" s="4">
        <f t="shared" si="781"/>
        <v>-1.4660099640647762E-3</v>
      </c>
      <c r="P2163" s="4">
        <f t="shared" si="782"/>
        <v>8.1245810003116009E-2</v>
      </c>
      <c r="T2163" s="4"/>
      <c r="U2163" s="4">
        <f t="shared" si="772"/>
        <v>-1.5214942110435748E-2</v>
      </c>
      <c r="V2163" s="4">
        <f t="shared" si="773"/>
        <v>-2.5062792689331304E-2</v>
      </c>
      <c r="W2163" s="4">
        <f t="shared" si="774"/>
        <v>1.3580167688627553E-2</v>
      </c>
      <c r="X2163" s="4">
        <f t="shared" si="780"/>
        <v>-2.922495336628677E-3</v>
      </c>
      <c r="Y2163" s="4">
        <f t="shared" si="769"/>
        <v>-1.3884302690910436E-2</v>
      </c>
      <c r="Z2163" s="4">
        <f t="shared" si="770"/>
        <v>-7.6665969360516905E-3</v>
      </c>
      <c r="AA2163" s="4">
        <f t="shared" si="763"/>
        <v>-1.8413958870406738E-3</v>
      </c>
      <c r="AB2163" s="4">
        <f t="shared" si="764"/>
        <v>-1.8413958870406738E-3</v>
      </c>
      <c r="AC2163" s="2">
        <f t="shared" si="775"/>
        <v>-4.8200769476818407E-4</v>
      </c>
      <c r="AD2163" s="3">
        <f t="shared" si="776"/>
        <v>4582.6678169655779</v>
      </c>
    </row>
    <row r="2164" spans="1:30" x14ac:dyDescent="0.3">
      <c r="A2164" s="1">
        <f t="shared" si="761"/>
        <v>32</v>
      </c>
      <c r="B2164" s="1">
        <f t="shared" si="783"/>
        <v>2</v>
      </c>
      <c r="C2164" s="5">
        <v>42220</v>
      </c>
      <c r="D2164" s="3">
        <v>4567.47</v>
      </c>
      <c r="E2164" s="3">
        <v>4573.25</v>
      </c>
      <c r="F2164" s="3">
        <f t="shared" si="767"/>
        <v>4583.4060000000009</v>
      </c>
      <c r="G2164" s="3">
        <f t="shared" si="777"/>
        <v>4577.9800000000005</v>
      </c>
      <c r="H2164" s="4">
        <f t="shared" si="762"/>
        <v>-2.8359597071036056E-3</v>
      </c>
      <c r="I2164" s="4">
        <f t="shared" si="765"/>
        <v>-1.5740777127188179E-3</v>
      </c>
      <c r="J2164" s="4">
        <f t="shared" si="766"/>
        <v>-1.2618819943847877E-3</v>
      </c>
      <c r="K2164" s="4">
        <f t="shared" si="768"/>
        <v>1.5129484811569778E-3</v>
      </c>
      <c r="L2164" s="4">
        <f t="shared" si="778"/>
        <v>-2.8648262886737632E-4</v>
      </c>
      <c r="M2164" s="4">
        <f t="shared" si="771"/>
        <v>-3.4768903300298076E-3</v>
      </c>
      <c r="N2164" s="4">
        <f t="shared" si="779"/>
        <v>-2.2957723712205419E-3</v>
      </c>
      <c r="O2164" s="4">
        <f t="shared" si="781"/>
        <v>1.1879662044852809E-3</v>
      </c>
      <c r="P2164" s="4">
        <f t="shared" si="782"/>
        <v>7.8179440452472576E-2</v>
      </c>
      <c r="T2164" s="4"/>
      <c r="U2164" s="4">
        <f t="shared" si="772"/>
        <v>-4.4165869803470554E-3</v>
      </c>
      <c r="V2164" s="4">
        <f t="shared" si="773"/>
        <v>-1.4372421110543689E-2</v>
      </c>
      <c r="W2164" s="4">
        <f t="shared" si="774"/>
        <v>1.5876392199517769E-3</v>
      </c>
      <c r="X2164" s="4">
        <f t="shared" si="780"/>
        <v>2.3732907254896871E-3</v>
      </c>
      <c r="Y2164" s="4">
        <f t="shared" si="769"/>
        <v>-1.0974744143296449E-2</v>
      </c>
      <c r="Z2164" s="4">
        <f t="shared" si="770"/>
        <v>-4.7386928951299078E-3</v>
      </c>
      <c r="AA2164" s="4">
        <f t="shared" si="763"/>
        <v>-2.8359597071036056E-3</v>
      </c>
      <c r="AB2164" s="4">
        <f t="shared" si="764"/>
        <v>-2.8359597071036056E-3</v>
      </c>
      <c r="AC2164" s="2">
        <f t="shared" si="775"/>
        <v>-2.2182691899567532E-3</v>
      </c>
      <c r="AD2164" s="3">
        <f t="shared" si="776"/>
        <v>4577.601877977052</v>
      </c>
    </row>
    <row r="2165" spans="1:30" x14ac:dyDescent="0.3">
      <c r="A2165" s="1">
        <f t="shared" si="761"/>
        <v>32</v>
      </c>
      <c r="B2165" s="1">
        <f t="shared" si="783"/>
        <v>3</v>
      </c>
      <c r="C2165" s="5">
        <v>42221</v>
      </c>
      <c r="D2165" s="3">
        <v>4602.24</v>
      </c>
      <c r="E2165" s="3">
        <v>4592.8100000000004</v>
      </c>
      <c r="F2165" s="3">
        <f t="shared" si="767"/>
        <v>4587.5339999999997</v>
      </c>
      <c r="G2165" s="3">
        <f t="shared" si="777"/>
        <v>4575.8799999999992</v>
      </c>
      <c r="H2165" s="4">
        <f t="shared" si="762"/>
        <v>7.6125294747419305E-3</v>
      </c>
      <c r="I2165" s="4">
        <f t="shared" si="765"/>
        <v>5.5479291599069384E-3</v>
      </c>
      <c r="J2165" s="4">
        <f t="shared" si="766"/>
        <v>2.064600314834992E-3</v>
      </c>
      <c r="K2165" s="4">
        <f t="shared" si="768"/>
        <v>3.5878724983414924E-3</v>
      </c>
      <c r="L2165" s="4">
        <f t="shared" si="778"/>
        <v>1.2000322084458779E-3</v>
      </c>
      <c r="M2165" s="4">
        <f t="shared" si="771"/>
        <v>3.2056438164818251E-3</v>
      </c>
      <c r="N2165" s="4">
        <f t="shared" si="779"/>
        <v>5.7606405762390157E-3</v>
      </c>
      <c r="O2165" s="4">
        <f t="shared" si="781"/>
        <v>2.5322451675706724E-3</v>
      </c>
      <c r="P2165" s="4">
        <f t="shared" si="782"/>
        <v>8.6387113221977785E-2</v>
      </c>
      <c r="T2165" s="4"/>
      <c r="U2165" s="4">
        <f t="shared" si="772"/>
        <v>3.0936163784327226E-3</v>
      </c>
      <c r="V2165" s="4">
        <f t="shared" si="773"/>
        <v>-6.9373197853515606E-3</v>
      </c>
      <c r="W2165" s="4">
        <f t="shared" si="774"/>
        <v>4.5049764274487985E-3</v>
      </c>
      <c r="X2165" s="4">
        <f t="shared" si="780"/>
        <v>5.1066708791370095E-3</v>
      </c>
      <c r="Y2165" s="4">
        <f t="shared" si="769"/>
        <v>-8.9256919966503815E-3</v>
      </c>
      <c r="Z2165" s="4">
        <f t="shared" si="770"/>
        <v>-2.6767209629464704E-3</v>
      </c>
      <c r="AA2165" s="4">
        <f t="shared" si="763"/>
        <v>7.6125294747419305E-3</v>
      </c>
      <c r="AB2165" s="4">
        <f t="shared" si="764"/>
        <v>7.6125294747419305E-3</v>
      </c>
      <c r="AC2165" s="2">
        <f t="shared" si="775"/>
        <v>3.5690043722111119E-3</v>
      </c>
      <c r="AD2165" s="3">
        <f t="shared" si="776"/>
        <v>4585.8145853180349</v>
      </c>
    </row>
    <row r="2166" spans="1:30" x14ac:dyDescent="0.3">
      <c r="A2166" s="1">
        <f t="shared" si="761"/>
        <v>32</v>
      </c>
      <c r="B2166" s="1">
        <f t="shared" si="783"/>
        <v>4</v>
      </c>
      <c r="C2166" s="5">
        <v>42222</v>
      </c>
      <c r="D2166" s="3">
        <v>4528.51</v>
      </c>
      <c r="E2166" s="3">
        <v>4608.6899999999996</v>
      </c>
      <c r="F2166" s="3">
        <f t="shared" si="767"/>
        <v>4573.5180000000009</v>
      </c>
      <c r="G2166" s="3">
        <f t="shared" si="777"/>
        <v>4568.4480000000003</v>
      </c>
      <c r="H2166" s="4">
        <f t="shared" si="762"/>
        <v>-1.6020459602280535E-2</v>
      </c>
      <c r="I2166" s="4">
        <f t="shared" si="765"/>
        <v>1.4014914476428474E-3</v>
      </c>
      <c r="J2166" s="4">
        <f t="shared" si="766"/>
        <v>-1.7421951049923383E-2</v>
      </c>
      <c r="K2166" s="4">
        <f t="shared" si="768"/>
        <v>-3.795977610902375E-3</v>
      </c>
      <c r="L2166" s="4">
        <f t="shared" si="778"/>
        <v>-6.3782950138289614E-3</v>
      </c>
      <c r="M2166" s="4">
        <f t="shared" si="771"/>
        <v>-9.8410020470020478E-3</v>
      </c>
      <c r="N2166" s="4">
        <f t="shared" si="779"/>
        <v>-8.7421373735675871E-3</v>
      </c>
      <c r="O2166" s="4">
        <f t="shared" si="781"/>
        <v>1.119573546265906E-3</v>
      </c>
      <c r="P2166" s="4">
        <f t="shared" si="782"/>
        <v>6.898269236216692E-2</v>
      </c>
      <c r="T2166" s="4"/>
      <c r="U2166" s="4">
        <f t="shared" si="772"/>
        <v>-7.9309205951876396E-4</v>
      </c>
      <c r="V2166" s="4">
        <f t="shared" si="773"/>
        <v>-1.0785161138923504E-2</v>
      </c>
      <c r="W2166" s="4">
        <f t="shared" si="774"/>
        <v>-1.5239453832587799E-2</v>
      </c>
      <c r="X2166" s="4">
        <f t="shared" si="780"/>
        <v>2.2220381480561827E-3</v>
      </c>
      <c r="Y2166" s="4">
        <f t="shared" si="769"/>
        <v>-1.621747414941974E-2</v>
      </c>
      <c r="Z2166" s="4">
        <f t="shared" si="770"/>
        <v>-1.0014479623318751E-2</v>
      </c>
      <c r="AA2166" s="4">
        <f t="shared" si="763"/>
        <v>-1.6020459602280535E-2</v>
      </c>
      <c r="AB2166" s="4">
        <f t="shared" si="764"/>
        <v>-1.6020459602280535E-2</v>
      </c>
      <c r="AC2166" s="2">
        <f t="shared" si="775"/>
        <v>-8.4361206839976954E-3</v>
      </c>
      <c r="AD2166" s="3">
        <f t="shared" si="776"/>
        <v>4566.7130568786906</v>
      </c>
    </row>
    <row r="2167" spans="1:30" x14ac:dyDescent="0.3">
      <c r="A2167" s="1">
        <f t="shared" si="761"/>
        <v>32</v>
      </c>
      <c r="B2167" s="1">
        <f t="shared" si="783"/>
        <v>5</v>
      </c>
      <c r="C2167" s="5">
        <v>42223</v>
      </c>
      <c r="D2167" s="3">
        <v>4520.08</v>
      </c>
      <c r="E2167" s="3">
        <v>4519.3599999999997</v>
      </c>
      <c r="F2167" s="3">
        <f t="shared" si="767"/>
        <v>4559.7520000000004</v>
      </c>
      <c r="G2167" s="3">
        <f t="shared" si="777"/>
        <v>4564.7180000000008</v>
      </c>
      <c r="H2167" s="4">
        <f t="shared" si="762"/>
        <v>-1.8615394467496574E-3</v>
      </c>
      <c r="I2167" s="4">
        <f t="shared" si="765"/>
        <v>-2.0205321397105329E-3</v>
      </c>
      <c r="J2167" s="4">
        <f t="shared" si="766"/>
        <v>1.5899269296087547E-4</v>
      </c>
      <c r="K2167" s="4">
        <f t="shared" si="768"/>
        <v>9.0890822809268062E-3</v>
      </c>
      <c r="L2167" s="4">
        <f t="shared" si="778"/>
        <v>9.0907997945855502E-3</v>
      </c>
      <c r="M2167" s="4">
        <f t="shared" si="771"/>
        <v>-8.7004731836293897E-3</v>
      </c>
      <c r="N2167" s="4">
        <f t="shared" si="779"/>
        <v>-9.7789173394721915E-3</v>
      </c>
      <c r="O2167" s="4">
        <f t="shared" si="781"/>
        <v>-1.0986531211837731E-3</v>
      </c>
      <c r="P2167" s="4">
        <f t="shared" si="782"/>
        <v>6.699273891244209E-2</v>
      </c>
      <c r="T2167" s="4"/>
      <c r="U2167" s="4">
        <f t="shared" si="772"/>
        <v>1.3337720353935319E-2</v>
      </c>
      <c r="V2167" s="4">
        <f t="shared" si="773"/>
        <v>3.2043431503958938E-3</v>
      </c>
      <c r="W2167" s="4">
        <f t="shared" si="774"/>
        <v>-1.4999204604143453E-2</v>
      </c>
      <c r="X2167" s="4">
        <f t="shared" si="780"/>
        <v>-2.1734544445523559E-3</v>
      </c>
      <c r="Y2167" s="4">
        <f t="shared" si="769"/>
        <v>-3.4930758522517431E-3</v>
      </c>
      <c r="Z2167" s="4">
        <f t="shared" si="770"/>
        <v>2.7901491830434073E-3</v>
      </c>
      <c r="AA2167" s="4">
        <f t="shared" si="763"/>
        <v>-1.8615394467496574E-3</v>
      </c>
      <c r="AB2167" s="4">
        <f t="shared" si="764"/>
        <v>-1.8615394467496574E-3</v>
      </c>
      <c r="AC2167" s="2">
        <f t="shared" si="775"/>
        <v>-6.8779102550827424E-3</v>
      </c>
      <c r="AD2167" s="3">
        <f t="shared" si="776"/>
        <v>4551.1687045857943</v>
      </c>
    </row>
    <row r="2168" spans="1:30" x14ac:dyDescent="0.3">
      <c r="A2168" s="1">
        <f t="shared" si="761"/>
        <v>33</v>
      </c>
      <c r="B2168" s="1">
        <f t="shared" si="783"/>
        <v>1</v>
      </c>
      <c r="C2168" s="5">
        <v>42226</v>
      </c>
      <c r="D2168" s="3">
        <v>4573.1099999999997</v>
      </c>
      <c r="E2168" s="3">
        <v>4558.68</v>
      </c>
      <c r="F2168" s="3">
        <f t="shared" si="767"/>
        <v>4558.2820000000002</v>
      </c>
      <c r="G2168" s="3">
        <f t="shared" si="777"/>
        <v>4570.1200000000008</v>
      </c>
      <c r="H2168" s="4">
        <f t="shared" si="762"/>
        <v>1.1732093237287779E-2</v>
      </c>
      <c r="I2168" s="4">
        <f t="shared" si="765"/>
        <v>8.5396718642148737E-3</v>
      </c>
      <c r="J2168" s="4">
        <f t="shared" si="766"/>
        <v>3.192421373072905E-3</v>
      </c>
      <c r="K2168" s="4">
        <f t="shared" si="768"/>
        <v>7.6315020973079881E-3</v>
      </c>
      <c r="L2168" s="4">
        <f t="shared" si="778"/>
        <v>1.0997101329573497E-2</v>
      </c>
      <c r="M2168" s="4">
        <f t="shared" si="771"/>
        <v>3.2529799604323556E-3</v>
      </c>
      <c r="N2168" s="4">
        <f t="shared" si="779"/>
        <v>6.542497789989917E-4</v>
      </c>
      <c r="O2168" s="4">
        <f t="shared" si="781"/>
        <v>-2.5886103767459451E-3</v>
      </c>
      <c r="P2168" s="4">
        <f t="shared" si="782"/>
        <v>7.9510797208871928E-2</v>
      </c>
      <c r="T2168" s="4"/>
      <c r="U2168" s="4">
        <f t="shared" si="772"/>
        <v>1.3358170651846895E-2</v>
      </c>
      <c r="V2168" s="4">
        <f t="shared" si="773"/>
        <v>3.2245889453283391E-3</v>
      </c>
      <c r="W2168" s="4">
        <f t="shared" si="774"/>
        <v>-1.604642328499837E-3</v>
      </c>
      <c r="X2168" s="4">
        <f t="shared" si="780"/>
        <v>-5.1672232700518822E-3</v>
      </c>
      <c r="Y2168" s="4">
        <f t="shared" si="769"/>
        <v>-4.9324817193666676E-3</v>
      </c>
      <c r="Z2168" s="4">
        <f t="shared" si="770"/>
        <v>1.3416675024433714E-3</v>
      </c>
      <c r="AA2168" s="4">
        <f t="shared" si="763"/>
        <v>1.1732093237287779E-2</v>
      </c>
      <c r="AB2168" s="4">
        <f t="shared" si="764"/>
        <v>1.1732093237287779E-2</v>
      </c>
      <c r="AC2168" s="2">
        <f t="shared" si="775"/>
        <v>3.1985957644001537E-3</v>
      </c>
      <c r="AD2168" s="3">
        <f t="shared" si="776"/>
        <v>4558.4824697238637</v>
      </c>
    </row>
    <row r="2169" spans="1:30" x14ac:dyDescent="0.3">
      <c r="A2169" s="1">
        <f t="shared" si="761"/>
        <v>33</v>
      </c>
      <c r="B2169" s="1">
        <f t="shared" si="783"/>
        <v>2</v>
      </c>
      <c r="C2169" s="5">
        <v>42227</v>
      </c>
      <c r="D2169" s="3">
        <v>4513.99</v>
      </c>
      <c r="E2169" s="3">
        <v>4548.75</v>
      </c>
      <c r="F2169" s="3">
        <f t="shared" si="767"/>
        <v>4547.5860000000002</v>
      </c>
      <c r="G2169" s="3">
        <f t="shared" si="777"/>
        <v>4565.496000000001</v>
      </c>
      <c r="H2169" s="4">
        <f t="shared" si="762"/>
        <v>-1.2927745013787094E-2</v>
      </c>
      <c r="I2169" s="4">
        <f t="shared" si="765"/>
        <v>-5.3267907397809532E-3</v>
      </c>
      <c r="J2169" s="4">
        <f t="shared" si="766"/>
        <v>-7.6009542740061407E-3</v>
      </c>
      <c r="K2169" s="4">
        <f t="shared" si="768"/>
        <v>-3.7447163965004123E-3</v>
      </c>
      <c r="L2169" s="4">
        <f t="shared" si="778"/>
        <v>-4.1352845462062996E-4</v>
      </c>
      <c r="M2169" s="4">
        <f t="shared" si="771"/>
        <v>-7.3876557804515314E-3</v>
      </c>
      <c r="N2169" s="4">
        <f t="shared" si="779"/>
        <v>-1.1281578168067874E-2</v>
      </c>
      <c r="O2169" s="4">
        <f t="shared" si="781"/>
        <v>-3.967664970458677E-3</v>
      </c>
      <c r="P2169" s="4">
        <f t="shared" si="782"/>
        <v>6.5555156882925597E-2</v>
      </c>
      <c r="T2169" s="4"/>
      <c r="U2169" s="4">
        <f t="shared" si="772"/>
        <v>-1.233296378175775E-3</v>
      </c>
      <c r="V2169" s="4">
        <f t="shared" si="773"/>
        <v>-1.1220963414394122E-2</v>
      </c>
      <c r="W2169" s="4">
        <f t="shared" si="774"/>
        <v>-1.1708889166212469E-2</v>
      </c>
      <c r="X2169" s="4">
        <f t="shared" si="780"/>
        <v>-7.8151488216406332E-3</v>
      </c>
      <c r="Y2169" s="4">
        <f t="shared" si="769"/>
        <v>-1.6166852102279805E-2</v>
      </c>
      <c r="Z2169" s="4">
        <f t="shared" si="770"/>
        <v>-9.9635383915285501E-3</v>
      </c>
      <c r="AA2169" s="4">
        <f t="shared" si="763"/>
        <v>-1.2927745013787094E-2</v>
      </c>
      <c r="AB2169" s="4">
        <f t="shared" si="764"/>
        <v>-1.2927745013787094E-2</v>
      </c>
      <c r="AC2169" s="2">
        <f t="shared" si="775"/>
        <v>-6.5710483369649788E-3</v>
      </c>
      <c r="AD2169" s="3">
        <f t="shared" si="776"/>
        <v>4543.6516464825763</v>
      </c>
    </row>
    <row r="2170" spans="1:30" x14ac:dyDescent="0.3">
      <c r="A2170" s="1">
        <f t="shared" si="761"/>
        <v>33</v>
      </c>
      <c r="B2170" s="1">
        <f t="shared" si="783"/>
        <v>3</v>
      </c>
      <c r="C2170" s="5">
        <v>42228</v>
      </c>
      <c r="D2170" s="3">
        <v>4528.1899999999996</v>
      </c>
      <c r="E2170" s="3">
        <v>4475.91</v>
      </c>
      <c r="F2170" s="3">
        <f t="shared" si="767"/>
        <v>4532.7759999999998</v>
      </c>
      <c r="G2170" s="3">
        <f t="shared" si="777"/>
        <v>4560.1550000000007</v>
      </c>
      <c r="H2170" s="4">
        <f t="shared" si="762"/>
        <v>3.1457756884706919E-3</v>
      </c>
      <c r="I2170" s="4">
        <f t="shared" si="765"/>
        <v>-8.4359956490820606E-3</v>
      </c>
      <c r="J2170" s="4">
        <f t="shared" si="766"/>
        <v>1.1581771337552752E-2</v>
      </c>
      <c r="K2170" s="4">
        <f t="shared" si="768"/>
        <v>4.4157164725665762E-3</v>
      </c>
      <c r="L2170" s="4">
        <f t="shared" si="778"/>
        <v>1.1013907134634139E-2</v>
      </c>
      <c r="M2170" s="4">
        <f t="shared" si="771"/>
        <v>-1.0117420318145524E-3</v>
      </c>
      <c r="N2170" s="4">
        <f t="shared" si="779"/>
        <v>-7.0096301551155716E-3</v>
      </c>
      <c r="O2170" s="4">
        <f t="shared" si="781"/>
        <v>-6.0463452284468663E-3</v>
      </c>
      <c r="P2170" s="4">
        <f t="shared" si="782"/>
        <v>6.8907154390172476E-2</v>
      </c>
      <c r="T2170" s="4"/>
      <c r="U2170" s="4">
        <f t="shared" si="772"/>
        <v>1.9550331303348038E-2</v>
      </c>
      <c r="V2170" s="4">
        <f t="shared" si="773"/>
        <v>9.3548279903145921E-3</v>
      </c>
      <c r="W2170" s="4">
        <f t="shared" si="774"/>
        <v>-1.6089990960923416E-2</v>
      </c>
      <c r="X2170" s="4">
        <f t="shared" si="780"/>
        <v>-1.1936260308915382E-2</v>
      </c>
      <c r="Y2170" s="4">
        <f t="shared" si="769"/>
        <v>-8.1081702664927702E-3</v>
      </c>
      <c r="Z2170" s="4">
        <f t="shared" si="770"/>
        <v>-1.8540445541035569E-3</v>
      </c>
      <c r="AA2170" s="4">
        <f t="shared" si="763"/>
        <v>3.1457756884706919E-3</v>
      </c>
      <c r="AB2170" s="4">
        <f t="shared" si="764"/>
        <v>3.1457756884706919E-3</v>
      </c>
      <c r="AC2170" s="2">
        <f t="shared" si="775"/>
        <v>-2.2763541992976252E-3</v>
      </c>
      <c r="AD2170" s="3">
        <f t="shared" si="776"/>
        <v>4538.4977643217171</v>
      </c>
    </row>
    <row r="2171" spans="1:30" x14ac:dyDescent="0.3">
      <c r="A2171" s="1">
        <f t="shared" si="761"/>
        <v>33</v>
      </c>
      <c r="B2171" s="1">
        <f t="shared" si="783"/>
        <v>4</v>
      </c>
      <c r="C2171" s="5">
        <v>42229</v>
      </c>
      <c r="D2171" s="3">
        <v>4519.32</v>
      </c>
      <c r="E2171" s="3">
        <v>4536.96</v>
      </c>
      <c r="F2171" s="3">
        <f t="shared" si="767"/>
        <v>4530.9380000000001</v>
      </c>
      <c r="G2171" s="3">
        <f t="shared" si="777"/>
        <v>4552.228000000001</v>
      </c>
      <c r="H2171" s="4">
        <f t="shared" si="762"/>
        <v>-1.9588400663399486E-3</v>
      </c>
      <c r="I2171" s="4">
        <f t="shared" si="765"/>
        <v>1.9367561873508924E-3</v>
      </c>
      <c r="J2171" s="4">
        <f t="shared" si="766"/>
        <v>-3.8955962536908412E-3</v>
      </c>
      <c r="K2171" s="4">
        <f t="shared" si="768"/>
        <v>1.2482912598632448E-3</v>
      </c>
      <c r="L2171" s="4">
        <f t="shared" si="778"/>
        <v>6.1160075978360573E-3</v>
      </c>
      <c r="M2171" s="4">
        <f t="shared" si="771"/>
        <v>-2.5641489687125256E-3</v>
      </c>
      <c r="N2171" s="4">
        <f t="shared" si="779"/>
        <v>-7.2289876517611287E-3</v>
      </c>
      <c r="O2171" s="4">
        <f t="shared" si="781"/>
        <v>-4.7108857084696091E-3</v>
      </c>
      <c r="P2171" s="4">
        <f t="shared" si="782"/>
        <v>6.6813336228955592E-2</v>
      </c>
      <c r="T2171" s="4"/>
      <c r="U2171" s="4">
        <f t="shared" si="772"/>
        <v>7.0668412765502003E-5</v>
      </c>
      <c r="V2171" s="4">
        <f t="shared" si="773"/>
        <v>-9.9300382713621658E-3</v>
      </c>
      <c r="W2171" s="4">
        <f t="shared" si="774"/>
        <v>-2.029365067097237E-3</v>
      </c>
      <c r="X2171" s="4">
        <f t="shared" si="780"/>
        <v>-9.3101196934178079E-3</v>
      </c>
      <c r="Y2171" s="4">
        <f t="shared" si="769"/>
        <v>-1.1236101399237313E-2</v>
      </c>
      <c r="Z2171" s="4">
        <f t="shared" si="770"/>
        <v>-5.0016980738437069E-3</v>
      </c>
      <c r="AA2171" s="4">
        <f t="shared" si="763"/>
        <v>-1.9588400663399486E-3</v>
      </c>
      <c r="AB2171" s="4">
        <f t="shared" si="764"/>
        <v>-1.9588400663399486E-3</v>
      </c>
      <c r="AC2171" s="2">
        <f t="shared" si="775"/>
        <v>-2.8290044109463971E-3</v>
      </c>
      <c r="AD2171" s="3">
        <f t="shared" si="776"/>
        <v>4532.105176214478</v>
      </c>
    </row>
    <row r="2172" spans="1:30" x14ac:dyDescent="0.3">
      <c r="A2172" s="1">
        <f t="shared" si="761"/>
        <v>33</v>
      </c>
      <c r="B2172" s="1">
        <f t="shared" si="783"/>
        <v>5</v>
      </c>
      <c r="C2172" s="5">
        <v>42230</v>
      </c>
      <c r="D2172" s="3">
        <v>4530.74</v>
      </c>
      <c r="E2172" s="3">
        <v>4512.88</v>
      </c>
      <c r="F2172" s="3">
        <f t="shared" si="767"/>
        <v>4533.07</v>
      </c>
      <c r="G2172" s="3">
        <f t="shared" si="777"/>
        <v>4546.4110000000001</v>
      </c>
      <c r="H2172" s="4">
        <f t="shared" si="762"/>
        <v>2.5269288300009897E-3</v>
      </c>
      <c r="I2172" s="4">
        <f t="shared" si="765"/>
        <v>-1.4249931405608809E-3</v>
      </c>
      <c r="J2172" s="4">
        <f t="shared" si="766"/>
        <v>3.9519219705618711E-3</v>
      </c>
      <c r="K2172" s="4">
        <f t="shared" si="768"/>
        <v>3.1713841905418355E-3</v>
      </c>
      <c r="L2172" s="4">
        <f t="shared" si="778"/>
        <v>6.3797700145648483E-3</v>
      </c>
      <c r="M2172" s="4">
        <f t="shared" si="771"/>
        <v>-5.1400044561410424E-4</v>
      </c>
      <c r="N2172" s="4">
        <f t="shared" si="779"/>
        <v>-3.4468947044163575E-3</v>
      </c>
      <c r="O2172" s="4">
        <f t="shared" si="781"/>
        <v>-2.944552104071377E-3</v>
      </c>
      <c r="P2172" s="4">
        <f t="shared" si="782"/>
        <v>6.9509097604502079E-2</v>
      </c>
      <c r="T2172" s="4"/>
      <c r="U2172" s="4">
        <f t="shared" si="772"/>
        <v>1.681668923643863E-4</v>
      </c>
      <c r="V2172" s="4">
        <f t="shared" si="773"/>
        <v>-9.8335147765591727E-3</v>
      </c>
      <c r="W2172" s="4">
        <f t="shared" si="774"/>
        <v>2.35836533866654E-3</v>
      </c>
      <c r="X2172" s="4">
        <f t="shared" si="780"/>
        <v>-5.8516340362372108E-3</v>
      </c>
      <c r="Y2172" s="4">
        <f t="shared" si="769"/>
        <v>-9.3369871834050617E-3</v>
      </c>
      <c r="Z2172" s="4">
        <f t="shared" si="770"/>
        <v>-3.09060946857509E-3</v>
      </c>
      <c r="AA2172" s="4">
        <f t="shared" si="763"/>
        <v>2.5269288300009897E-3</v>
      </c>
      <c r="AB2172" s="4">
        <f t="shared" si="764"/>
        <v>2.5269288300009897E-3</v>
      </c>
      <c r="AC2172" s="2">
        <f t="shared" si="775"/>
        <v>-2.008761209690031E-4</v>
      </c>
      <c r="AD2172" s="3">
        <f t="shared" si="776"/>
        <v>4531.6501174763189</v>
      </c>
    </row>
    <row r="2173" spans="1:30" x14ac:dyDescent="0.3">
      <c r="A2173" s="1">
        <f t="shared" si="761"/>
        <v>34</v>
      </c>
      <c r="B2173" s="1">
        <f t="shared" si="783"/>
        <v>1</v>
      </c>
      <c r="C2173" s="5">
        <v>42233</v>
      </c>
      <c r="D2173" s="3">
        <v>4566.37</v>
      </c>
      <c r="E2173" s="3">
        <v>4516.88</v>
      </c>
      <c r="F2173" s="3">
        <f t="shared" si="767"/>
        <v>4531.7219999999998</v>
      </c>
      <c r="G2173" s="3">
        <f t="shared" si="777"/>
        <v>4545.0020000000004</v>
      </c>
      <c r="H2173" s="4">
        <f t="shared" si="762"/>
        <v>7.8640575270265151E-3</v>
      </c>
      <c r="I2173" s="4">
        <f t="shared" si="765"/>
        <v>-3.0591029279984448E-3</v>
      </c>
      <c r="J2173" s="4">
        <f t="shared" si="766"/>
        <v>1.092316045502496E-2</v>
      </c>
      <c r="K2173" s="4">
        <f t="shared" si="768"/>
        <v>-1.6950873367265152E-3</v>
      </c>
      <c r="L2173" s="4">
        <f t="shared" si="778"/>
        <v>2.6238048923085317E-3</v>
      </c>
      <c r="M2173" s="4">
        <f t="shared" si="771"/>
        <v>7.6456587584146024E-3</v>
      </c>
      <c r="N2173" s="4">
        <f t="shared" si="779"/>
        <v>4.7014280741789509E-3</v>
      </c>
      <c r="O2173" s="4">
        <f t="shared" si="781"/>
        <v>-2.9082181251192207E-3</v>
      </c>
      <c r="P2173" s="4">
        <f t="shared" si="782"/>
        <v>7.7919778673742099E-2</v>
      </c>
      <c r="T2173" s="4"/>
      <c r="U2173" s="4">
        <f t="shared" si="772"/>
        <v>9.3516732366015036E-3</v>
      </c>
      <c r="V2173" s="4">
        <f t="shared" si="773"/>
        <v>-7.4184349576450622E-4</v>
      </c>
      <c r="W2173" s="4">
        <f t="shared" si="774"/>
        <v>-1.4738329058342752E-3</v>
      </c>
      <c r="X2173" s="4">
        <f t="shared" si="780"/>
        <v>-5.826756659636328E-3</v>
      </c>
      <c r="Y2173" s="4">
        <f t="shared" si="769"/>
        <v>-1.4142779514572873E-2</v>
      </c>
      <c r="Z2173" s="4">
        <f t="shared" si="770"/>
        <v>-7.9267035206421251E-3</v>
      </c>
      <c r="AA2173" s="4">
        <f t="shared" si="763"/>
        <v>7.8640575270265151E-3</v>
      </c>
      <c r="AB2173" s="4">
        <f t="shared" si="764"/>
        <v>7.8640575270265151E-3</v>
      </c>
      <c r="AC2173" s="2">
        <f t="shared" si="775"/>
        <v>5.068925284004596E-3</v>
      </c>
      <c r="AD2173" s="3">
        <f t="shared" si="776"/>
        <v>4543.2234116508798</v>
      </c>
    </row>
    <row r="2174" spans="1:30" x14ac:dyDescent="0.3">
      <c r="A2174" s="1">
        <f t="shared" si="761"/>
        <v>34</v>
      </c>
      <c r="B2174" s="1">
        <f t="shared" si="783"/>
        <v>2</v>
      </c>
      <c r="C2174" s="5">
        <v>42234</v>
      </c>
      <c r="D2174" s="3">
        <v>4542.07</v>
      </c>
      <c r="E2174" s="3">
        <v>4556.2299999999996</v>
      </c>
      <c r="F2174" s="3">
        <f t="shared" si="767"/>
        <v>4537.3379999999997</v>
      </c>
      <c r="G2174" s="3">
        <f t="shared" si="777"/>
        <v>4542.4620000000004</v>
      </c>
      <c r="H2174" s="4">
        <f t="shared" si="762"/>
        <v>-5.3215135873790741E-3</v>
      </c>
      <c r="I2174" s="4">
        <f t="shared" si="765"/>
        <v>-2.22058221300515E-3</v>
      </c>
      <c r="J2174" s="4">
        <f t="shared" si="766"/>
        <v>-3.1009313743739241E-3</v>
      </c>
      <c r="K2174" s="4">
        <f t="shared" si="768"/>
        <v>-6.6168532116320285E-3</v>
      </c>
      <c r="L2174" s="4">
        <f t="shared" si="778"/>
        <v>-5.2261302619902496E-3</v>
      </c>
      <c r="M2174" s="4">
        <f t="shared" si="771"/>
        <v>1.0429022479700588E-3</v>
      </c>
      <c r="N2174" s="4">
        <f t="shared" si="779"/>
        <v>-8.6296814370870871E-5</v>
      </c>
      <c r="O2174" s="4">
        <f t="shared" si="781"/>
        <v>-1.1281199981507783E-3</v>
      </c>
      <c r="P2174" s="4">
        <f t="shared" si="782"/>
        <v>7.2183613925425133E-2</v>
      </c>
      <c r="T2174" s="4"/>
      <c r="U2174" s="4">
        <f t="shared" si="772"/>
        <v>-1.1470818177239276E-2</v>
      </c>
      <c r="V2174" s="4">
        <f t="shared" si="773"/>
        <v>-2.1356109995466912E-2</v>
      </c>
      <c r="W2174" s="4">
        <f t="shared" si="774"/>
        <v>6.2206606572012633E-3</v>
      </c>
      <c r="X2174" s="4">
        <f t="shared" si="780"/>
        <v>-2.2535032872386582E-3</v>
      </c>
      <c r="Y2174" s="4">
        <f t="shared" si="769"/>
        <v>-1.900317673767149E-2</v>
      </c>
      <c r="Z2174" s="4">
        <f t="shared" si="770"/>
        <v>-1.281774676212121E-2</v>
      </c>
      <c r="AA2174" s="4">
        <f t="shared" si="763"/>
        <v>-5.3215135873790741E-3</v>
      </c>
      <c r="AB2174" s="4">
        <f t="shared" si="764"/>
        <v>-5.3215135873790741E-3</v>
      </c>
      <c r="AC2174" s="2">
        <f t="shared" si="775"/>
        <v>-1.6929309776968302E-4</v>
      </c>
      <c r="AD2174" s="3">
        <f t="shared" si="776"/>
        <v>4542.8389411005865</v>
      </c>
    </row>
    <row r="2175" spans="1:30" x14ac:dyDescent="0.3">
      <c r="A2175" s="1">
        <f t="shared" si="761"/>
        <v>34</v>
      </c>
      <c r="B2175" s="1">
        <f t="shared" si="783"/>
        <v>3</v>
      </c>
      <c r="C2175" s="5">
        <v>42235</v>
      </c>
      <c r="D2175" s="3">
        <v>4510.8999999999996</v>
      </c>
      <c r="E2175" s="3">
        <v>4525.32</v>
      </c>
      <c r="F2175" s="3">
        <f t="shared" si="767"/>
        <v>4533.88</v>
      </c>
      <c r="G2175" s="3">
        <f t="shared" si="777"/>
        <v>4533.3280000000004</v>
      </c>
      <c r="H2175" s="4">
        <f t="shared" si="762"/>
        <v>-6.8625098248155745E-3</v>
      </c>
      <c r="I2175" s="4">
        <f t="shared" si="765"/>
        <v>-3.6877458955938596E-3</v>
      </c>
      <c r="J2175" s="4">
        <f t="shared" si="766"/>
        <v>-3.1747639292217149E-3</v>
      </c>
      <c r="K2175" s="4">
        <f t="shared" si="768"/>
        <v>-5.3830081878960677E-4</v>
      </c>
      <c r="L2175" s="4">
        <f t="shared" si="778"/>
        <v>-1.3760245879079563E-3</v>
      </c>
      <c r="M2175" s="4">
        <f t="shared" si="771"/>
        <v>-5.0685064448111709E-3</v>
      </c>
      <c r="N2175" s="4">
        <f t="shared" si="779"/>
        <v>-4.9473587615987179E-3</v>
      </c>
      <c r="O2175" s="4">
        <f t="shared" si="781"/>
        <v>1.2237025870661728E-4</v>
      </c>
      <c r="P2175" s="4">
        <f t="shared" si="782"/>
        <v>6.482574334085564E-2</v>
      </c>
      <c r="T2175" s="4"/>
      <c r="U2175" s="4">
        <f t="shared" si="772"/>
        <v>-3.0558754048264579E-3</v>
      </c>
      <c r="V2175" s="4">
        <f t="shared" si="773"/>
        <v>-1.3025316650778183E-2</v>
      </c>
      <c r="W2175" s="4">
        <f t="shared" si="774"/>
        <v>-3.8183026772286421E-3</v>
      </c>
      <c r="X2175" s="4">
        <f t="shared" si="780"/>
        <v>2.435593552384387E-4</v>
      </c>
      <c r="Y2175" s="4">
        <f t="shared" si="769"/>
        <v>-1.3000416768679959E-2</v>
      </c>
      <c r="Z2175" s="4">
        <f t="shared" si="770"/>
        <v>-6.7771378923303016E-3</v>
      </c>
      <c r="AA2175" s="4">
        <f t="shared" si="763"/>
        <v>-6.8625098248155745E-3</v>
      </c>
      <c r="AB2175" s="4">
        <f t="shared" si="764"/>
        <v>-6.8625098248155745E-3</v>
      </c>
      <c r="AC2175" s="2">
        <f t="shared" si="775"/>
        <v>-4.7202614556720859E-3</v>
      </c>
      <c r="AD2175" s="3">
        <f t="shared" si="776"/>
        <v>4532.1926274003908</v>
      </c>
    </row>
    <row r="2176" spans="1:30" x14ac:dyDescent="0.3">
      <c r="A2176" s="1">
        <f t="shared" si="761"/>
        <v>34</v>
      </c>
      <c r="B2176" s="1">
        <f t="shared" si="783"/>
        <v>4</v>
      </c>
      <c r="C2176" s="5">
        <v>42236</v>
      </c>
      <c r="D2176" s="3">
        <v>4385.13</v>
      </c>
      <c r="E2176" s="3">
        <v>4467.79</v>
      </c>
      <c r="F2176" s="3">
        <f t="shared" si="767"/>
        <v>4507.0420000000004</v>
      </c>
      <c r="G2176" s="3">
        <f t="shared" si="777"/>
        <v>4518.99</v>
      </c>
      <c r="H2176" s="4">
        <f t="shared" si="762"/>
        <v>-2.7881354053514718E-2</v>
      </c>
      <c r="I2176" s="4">
        <f t="shared" si="765"/>
        <v>-9.5568511826907444E-3</v>
      </c>
      <c r="J2176" s="4">
        <f t="shared" si="766"/>
        <v>-1.8324502870823975E-2</v>
      </c>
      <c r="K2176" s="4">
        <f t="shared" si="768"/>
        <v>5.9012613890799624E-3</v>
      </c>
      <c r="L2176" s="4">
        <f t="shared" si="778"/>
        <v>5.0906323202316922E-3</v>
      </c>
      <c r="M2176" s="4">
        <f t="shared" si="771"/>
        <v>-2.7049226521519049E-2</v>
      </c>
      <c r="N2176" s="4">
        <f t="shared" si="779"/>
        <v>-2.9621663247761044E-2</v>
      </c>
      <c r="O2176" s="4">
        <f t="shared" si="781"/>
        <v>-2.7246626667851146E-3</v>
      </c>
      <c r="P2176" s="4">
        <f t="shared" si="782"/>
        <v>3.5136959785472245E-2</v>
      </c>
      <c r="T2176" s="4"/>
      <c r="U2176" s="4">
        <f t="shared" si="772"/>
        <v>1.8665898157795725E-3</v>
      </c>
      <c r="V2176" s="4">
        <f t="shared" si="773"/>
        <v>-8.1520760823781593E-3</v>
      </c>
      <c r="W2176" s="4">
        <f t="shared" si="774"/>
        <v>-2.9692520113645329E-2</v>
      </c>
      <c r="X2176" s="4">
        <f t="shared" si="780"/>
        <v>-5.2739631396412244E-3</v>
      </c>
      <c r="Y2176" s="4">
        <f t="shared" si="769"/>
        <v>-6.641148353925928E-3</v>
      </c>
      <c r="Z2176" s="4">
        <f t="shared" si="770"/>
        <v>-3.7777270198793936E-4</v>
      </c>
      <c r="AA2176" s="4">
        <f t="shared" si="763"/>
        <v>-2.7881354053514718E-2</v>
      </c>
      <c r="AB2176" s="4">
        <f t="shared" si="764"/>
        <v>-2.7881354053514718E-2</v>
      </c>
      <c r="AC2176" s="2">
        <f t="shared" si="775"/>
        <v>-2.2357775390982888E-2</v>
      </c>
      <c r="AD2176" s="3">
        <f t="shared" si="776"/>
        <v>4483.1717516002609</v>
      </c>
    </row>
    <row r="2177" spans="1:30" x14ac:dyDescent="0.3">
      <c r="A2177" s="1">
        <f t="shared" si="761"/>
        <v>34</v>
      </c>
      <c r="B2177" s="1">
        <f t="shared" si="783"/>
        <v>5</v>
      </c>
      <c r="C2177" s="5">
        <v>42237</v>
      </c>
      <c r="D2177" s="3">
        <v>4197.2700000000004</v>
      </c>
      <c r="E2177" s="3">
        <v>4313.1899999999996</v>
      </c>
      <c r="F2177" s="3">
        <f t="shared" si="767"/>
        <v>4440.348</v>
      </c>
      <c r="G2177" s="3">
        <f t="shared" si="777"/>
        <v>4486.7089999999998</v>
      </c>
      <c r="H2177" s="4">
        <f t="shared" si="762"/>
        <v>-4.2840235067147306E-2</v>
      </c>
      <c r="I2177" s="4">
        <f t="shared" si="765"/>
        <v>-1.6405442940118198E-2</v>
      </c>
      <c r="J2177" s="4">
        <f t="shared" si="766"/>
        <v>-2.6434792127029108E-2</v>
      </c>
      <c r="K2177" s="4">
        <f t="shared" si="768"/>
        <v>2.6450185057227328E-2</v>
      </c>
      <c r="L2177" s="4">
        <f t="shared" si="778"/>
        <v>3.0498272317784909E-2</v>
      </c>
      <c r="M2177" s="4">
        <f t="shared" si="771"/>
        <v>-5.4743006629210035E-2</v>
      </c>
      <c r="N2177" s="4">
        <f t="shared" si="779"/>
        <v>-6.451031256985898E-2</v>
      </c>
      <c r="O2177" s="4">
        <f t="shared" si="781"/>
        <v>-1.1045512916729177E-2</v>
      </c>
      <c r="P2177" s="4">
        <f t="shared" si="782"/>
        <v>-9.2085508984295922E-3</v>
      </c>
      <c r="T2177" s="4"/>
      <c r="U2177" s="4">
        <f t="shared" si="772"/>
        <v>3.3205400980130501E-2</v>
      </c>
      <c r="V2177" s="4">
        <f t="shared" si="773"/>
        <v>2.2873346970329268E-2</v>
      </c>
      <c r="W2177" s="4">
        <f t="shared" si="774"/>
        <v>-7.3601663304449019E-2</v>
      </c>
      <c r="X2177" s="4">
        <f t="shared" si="780"/>
        <v>-2.0454570522846494E-2</v>
      </c>
      <c r="Y2177" s="4">
        <f t="shared" si="769"/>
        <v>1.36515543208529E-2</v>
      </c>
      <c r="Z2177" s="4">
        <f t="shared" si="770"/>
        <v>2.004288053127708E-2</v>
      </c>
      <c r="AA2177" s="4">
        <f t="shared" si="763"/>
        <v>-4.2840235067147306E-2</v>
      </c>
      <c r="AB2177" s="4">
        <f t="shared" si="764"/>
        <v>-4.2840235067147306E-2</v>
      </c>
      <c r="AC2177" s="2">
        <f t="shared" si="775"/>
        <v>-4.5410747398548883E-2</v>
      </c>
      <c r="AD2177" s="3">
        <f t="shared" si="776"/>
        <v>4387.8711677335077</v>
      </c>
    </row>
    <row r="2178" spans="1:30" x14ac:dyDescent="0.3">
      <c r="A2178" s="1">
        <f t="shared" si="761"/>
        <v>35</v>
      </c>
      <c r="B2178" s="1">
        <f t="shared" si="783"/>
        <v>1</v>
      </c>
      <c r="C2178" s="5">
        <v>42240</v>
      </c>
      <c r="D2178" s="3">
        <v>4038.6</v>
      </c>
      <c r="E2178" s="3">
        <v>3847.12</v>
      </c>
      <c r="F2178" s="3">
        <f t="shared" si="767"/>
        <v>4334.7939999999999</v>
      </c>
      <c r="G2178" s="3">
        <f t="shared" si="777"/>
        <v>4433.2579999999998</v>
      </c>
      <c r="H2178" s="4">
        <f t="shared" si="762"/>
        <v>-3.7803143471828241E-2</v>
      </c>
      <c r="I2178" s="4">
        <f t="shared" si="765"/>
        <v>-8.3423272746332863E-2</v>
      </c>
      <c r="J2178" s="4">
        <f t="shared" si="766"/>
        <v>4.5620129274504623E-2</v>
      </c>
      <c r="K2178" s="4">
        <f t="shared" si="768"/>
        <v>5.0407169422028913E-2</v>
      </c>
      <c r="L2178" s="4">
        <f t="shared" si="778"/>
        <v>6.6671643446546816E-2</v>
      </c>
      <c r="M2178" s="4">
        <f t="shared" si="771"/>
        <v>-6.8329429264689392E-2</v>
      </c>
      <c r="N2178" s="4">
        <f t="shared" si="779"/>
        <v>-8.9022114210361755E-2</v>
      </c>
      <c r="O2178" s="4">
        <f t="shared" si="781"/>
        <v>-2.4380725994156378E-2</v>
      </c>
      <c r="P2178" s="4">
        <f t="shared" si="782"/>
        <v>-4.6663582199476861E-2</v>
      </c>
      <c r="T2178" s="4"/>
      <c r="U2178" s="4">
        <f t="shared" si="772"/>
        <v>8.7938112153852249E-2</v>
      </c>
      <c r="V2178" s="4">
        <f t="shared" si="773"/>
        <v>7.7058731032313713E-2</v>
      </c>
      <c r="W2178" s="4">
        <f t="shared" si="774"/>
        <v>-0.11557758131732646</v>
      </c>
      <c r="X2178" s="4">
        <f t="shared" si="780"/>
        <v>-4.3455445854798658E-2</v>
      </c>
      <c r="Y2178" s="4">
        <f t="shared" si="769"/>
        <v>3.7309823169883967E-2</v>
      </c>
      <c r="Z2178" s="4">
        <f t="shared" si="770"/>
        <v>4.3850320674076092E-2</v>
      </c>
      <c r="AA2178" s="4">
        <f t="shared" si="763"/>
        <v>-3.7803143471828241E-2</v>
      </c>
      <c r="AB2178" s="4">
        <f t="shared" si="764"/>
        <v>-3.7803143471828241E-2</v>
      </c>
      <c r="AC2178" s="2">
        <f t="shared" si="775"/>
        <v>-5.7655485850461208E-2</v>
      </c>
      <c r="AD2178" s="3">
        <f t="shared" si="776"/>
        <v>4271.4474451556725</v>
      </c>
    </row>
    <row r="2179" spans="1:30" x14ac:dyDescent="0.3">
      <c r="A2179" s="1">
        <f t="shared" ref="A2179:A2242" si="784">WEEKNUM(C2179,2)</f>
        <v>35</v>
      </c>
      <c r="B2179" s="1">
        <f t="shared" si="783"/>
        <v>2</v>
      </c>
      <c r="C2179" s="5">
        <v>42241</v>
      </c>
      <c r="D2179" s="3">
        <v>4016.32</v>
      </c>
      <c r="E2179" s="3">
        <v>4187.28</v>
      </c>
      <c r="F2179" s="3">
        <f t="shared" si="767"/>
        <v>4229.6439999999993</v>
      </c>
      <c r="G2179" s="3">
        <f t="shared" si="777"/>
        <v>4383.491</v>
      </c>
      <c r="H2179" s="4">
        <f t="shared" ref="H2179:H2242" si="785">(D2179-D2178)/D2178</f>
        <v>-5.5167632347842685E-3</v>
      </c>
      <c r="I2179" s="4">
        <f t="shared" si="765"/>
        <v>3.6814737780418917E-2</v>
      </c>
      <c r="J2179" s="4">
        <f t="shared" si="766"/>
        <v>-4.2331501015203186E-2</v>
      </c>
      <c r="K2179" s="4">
        <f t="shared" si="768"/>
        <v>6.050983013915702E-2</v>
      </c>
      <c r="L2179" s="4">
        <f t="shared" si="778"/>
        <v>9.5500365913380306E-2</v>
      </c>
      <c r="M2179" s="4">
        <f t="shared" si="771"/>
        <v>-5.04354503594154E-2</v>
      </c>
      <c r="N2179" s="4">
        <f t="shared" si="779"/>
        <v>-8.3762234255756393E-2</v>
      </c>
      <c r="O2179" s="4">
        <f t="shared" si="781"/>
        <v>-3.8305463708071232E-2</v>
      </c>
      <c r="P2179" s="4">
        <f t="shared" si="782"/>
        <v>-5.1922913499579726E-2</v>
      </c>
      <c r="T2179" s="4"/>
      <c r="U2179" s="4">
        <f t="shared" si="772"/>
        <v>0.12466448769375521</v>
      </c>
      <c r="V2179" s="4">
        <f t="shared" si="773"/>
        <v>0.11341784281681774</v>
      </c>
      <c r="W2179" s="4">
        <f t="shared" si="774"/>
        <v>-0.11575118833483403</v>
      </c>
      <c r="X2179" s="4">
        <f t="shared" si="780"/>
        <v>-6.7813770982016422E-2</v>
      </c>
      <c r="Y2179" s="4">
        <f t="shared" si="769"/>
        <v>4.7286515548893245E-2</v>
      </c>
      <c r="Z2179" s="4">
        <f t="shared" si="770"/>
        <v>5.3889918590223532E-2</v>
      </c>
      <c r="AA2179" s="4">
        <f t="shared" ref="AA2179:AA2242" si="786">(D2179-D2178)/D2178</f>
        <v>-5.5167632347842685E-3</v>
      </c>
      <c r="AB2179" s="4">
        <f t="shared" ref="AB2179:AB2242" si="787">(D2179-D2178)/D2178</f>
        <v>-5.5167632347842685E-3</v>
      </c>
      <c r="AC2179" s="2">
        <f t="shared" si="775"/>
        <v>-4.2348459145963163E-2</v>
      </c>
      <c r="AD2179" s="3">
        <f t="shared" si="776"/>
        <v>4186.4049634371149</v>
      </c>
    </row>
    <row r="2180" spans="1:30" x14ac:dyDescent="0.3">
      <c r="A2180" s="1">
        <f t="shared" si="784"/>
        <v>35</v>
      </c>
      <c r="B2180" s="1">
        <f t="shared" si="783"/>
        <v>3</v>
      </c>
      <c r="C2180" s="5">
        <v>42242</v>
      </c>
      <c r="D2180" s="3">
        <v>4219.6000000000004</v>
      </c>
      <c r="E2180" s="3">
        <v>4141.24</v>
      </c>
      <c r="F2180" s="3">
        <f t="shared" si="767"/>
        <v>4171.3840000000009</v>
      </c>
      <c r="G2180" s="3">
        <f t="shared" si="777"/>
        <v>4352.6319999999996</v>
      </c>
      <c r="H2180" s="4">
        <f t="shared" si="785"/>
        <v>5.0613496932515385E-2</v>
      </c>
      <c r="I2180" s="4">
        <f t="shared" ref="I2180:I2243" si="788">(E2180-D2179)/D2179</f>
        <v>3.1103099354633002E-2</v>
      </c>
      <c r="J2180" s="4">
        <f t="shared" ref="J2180:J2243" si="789">H2180-I2180</f>
        <v>1.9510397577882383E-2</v>
      </c>
      <c r="K2180" s="4">
        <f t="shared" si="768"/>
        <v>3.5607222532069327E-2</v>
      </c>
      <c r="L2180" s="4">
        <f t="shared" si="778"/>
        <v>8.7416673306243947E-2</v>
      </c>
      <c r="M2180" s="4">
        <f t="shared" si="771"/>
        <v>1.1558753641477128E-2</v>
      </c>
      <c r="N2180" s="4">
        <f t="shared" si="779"/>
        <v>-3.0563576245361258E-2</v>
      </c>
      <c r="O2180" s="4">
        <f t="shared" si="781"/>
        <v>-4.2953834486680886E-2</v>
      </c>
      <c r="P2180" s="4">
        <f t="shared" si="782"/>
        <v>-3.9374167902025796E-3</v>
      </c>
      <c r="T2180" s="4"/>
      <c r="U2180" s="4">
        <f t="shared" si="772"/>
        <v>0.12314257828061495</v>
      </c>
      <c r="V2180" s="4">
        <f t="shared" si="773"/>
        <v>0.11191115249780871</v>
      </c>
      <c r="W2180" s="4">
        <f t="shared" si="774"/>
        <v>-6.4576913697931518E-2</v>
      </c>
      <c r="X2180" s="4">
        <f t="shared" si="780"/>
        <v>-7.9952711584779304E-2</v>
      </c>
      <c r="Y2180" s="4">
        <f t="shared" si="769"/>
        <v>2.2694414271070912E-2</v>
      </c>
      <c r="Z2180" s="4">
        <f t="shared" si="770"/>
        <v>2.9142757971944062E-2</v>
      </c>
      <c r="AA2180" s="4">
        <f t="shared" si="786"/>
        <v>5.0613496932515385E-2</v>
      </c>
      <c r="AB2180" s="4">
        <f t="shared" si="787"/>
        <v>5.0613496932515385E-2</v>
      </c>
      <c r="AC2180" s="2">
        <f t="shared" si="775"/>
        <v>5.2445787219775929E-3</v>
      </c>
      <c r="AD2180" s="3">
        <f t="shared" si="776"/>
        <v>4197.4699756247437</v>
      </c>
    </row>
    <row r="2181" spans="1:30" x14ac:dyDescent="0.3">
      <c r="A2181" s="1">
        <f t="shared" si="784"/>
        <v>35</v>
      </c>
      <c r="B2181" s="1">
        <f t="shared" si="783"/>
        <v>4</v>
      </c>
      <c r="C2181" s="5">
        <v>42243</v>
      </c>
      <c r="D2181" s="3">
        <v>4324.82</v>
      </c>
      <c r="E2181" s="3">
        <v>4281.63</v>
      </c>
      <c r="F2181" s="3">
        <f t="shared" si="767"/>
        <v>4159.3220000000001</v>
      </c>
      <c r="G2181" s="3">
        <f t="shared" si="777"/>
        <v>4333.1819999999998</v>
      </c>
      <c r="H2181" s="4">
        <f t="shared" si="785"/>
        <v>2.4936012892217113E-2</v>
      </c>
      <c r="I2181" s="4">
        <f t="shared" si="788"/>
        <v>1.4700445539861537E-2</v>
      </c>
      <c r="J2181" s="4">
        <f t="shared" si="789"/>
        <v>1.0235567352355576E-2</v>
      </c>
      <c r="K2181" s="4">
        <f t="shared" si="768"/>
        <v>-2.4090553606976997E-2</v>
      </c>
      <c r="L2181" s="4">
        <f t="shared" si="778"/>
        <v>2.7137906699950455E-2</v>
      </c>
      <c r="M2181" s="4">
        <f t="shared" si="771"/>
        <v>3.9789658025995482E-2</v>
      </c>
      <c r="N2181" s="4">
        <f t="shared" si="779"/>
        <v>-1.9297597008388018E-3</v>
      </c>
      <c r="O2181" s="4">
        <f t="shared" si="781"/>
        <v>-4.0200517015737E-2</v>
      </c>
      <c r="P2181" s="4">
        <f t="shared" si="782"/>
        <v>2.090041262617201E-2</v>
      </c>
      <c r="T2181" s="4"/>
      <c r="U2181" s="4">
        <f t="shared" si="772"/>
        <v>3.9228836856574016E-2</v>
      </c>
      <c r="V2181" s="4">
        <f t="shared" si="773"/>
        <v>2.8836548488008217E-2</v>
      </c>
      <c r="W2181" s="4">
        <f t="shared" si="774"/>
        <v>-1.3753298077822185E-2</v>
      </c>
      <c r="X2181" s="4">
        <f t="shared" si="780"/>
        <v>-7.7150379339708891E-2</v>
      </c>
      <c r="Y2181" s="4">
        <f t="shared" si="769"/>
        <v>-3.6259000569483564E-2</v>
      </c>
      <c r="Z2181" s="4">
        <f t="shared" si="770"/>
        <v>-3.018237287285103E-2</v>
      </c>
      <c r="AA2181" s="4">
        <f t="shared" si="786"/>
        <v>2.4936012892217113E-2</v>
      </c>
      <c r="AB2181" s="4">
        <f t="shared" si="787"/>
        <v>2.4936012892217113E-2</v>
      </c>
      <c r="AC2181" s="2">
        <f t="shared" si="775"/>
        <v>1.9630878568396064E-2</v>
      </c>
      <c r="AD2181" s="3">
        <f t="shared" si="776"/>
        <v>4239.919983749829</v>
      </c>
    </row>
    <row r="2182" spans="1:30" x14ac:dyDescent="0.3">
      <c r="A2182" s="1">
        <f t="shared" si="784"/>
        <v>35</v>
      </c>
      <c r="B2182" s="1">
        <f t="shared" si="783"/>
        <v>5</v>
      </c>
      <c r="C2182" s="5">
        <v>42244</v>
      </c>
      <c r="D2182" s="3">
        <v>4329.12</v>
      </c>
      <c r="E2182" s="3">
        <v>4307.05</v>
      </c>
      <c r="F2182" s="3">
        <f t="shared" ref="F2182:F2245" si="790">AVERAGE(D2178:D2182)</f>
        <v>4185.692</v>
      </c>
      <c r="G2182" s="3">
        <f t="shared" si="777"/>
        <v>4313.0199999999995</v>
      </c>
      <c r="H2182" s="4">
        <f t="shared" si="785"/>
        <v>9.9426103282915408E-4</v>
      </c>
      <c r="I2182" s="4">
        <f t="shared" si="788"/>
        <v>-4.1088415240401977E-3</v>
      </c>
      <c r="J2182" s="4">
        <f t="shared" si="789"/>
        <v>5.1031025568693518E-3</v>
      </c>
      <c r="K2182" s="4">
        <f t="shared" ref="K2182:K2245" si="791">(SUM(D2178:D2181)/4-D2181)/D2181</f>
        <v>-4.0460643448744615E-2</v>
      </c>
      <c r="L2182" s="4">
        <f t="shared" si="778"/>
        <v>-3.1420703957365662E-3</v>
      </c>
      <c r="M2182" s="4">
        <f t="shared" si="771"/>
        <v>3.4266257526831857E-2</v>
      </c>
      <c r="N2182" s="4">
        <f t="shared" si="779"/>
        <v>3.732883223356341E-3</v>
      </c>
      <c r="O2182" s="4">
        <f t="shared" si="781"/>
        <v>-2.9411982111837862E-2</v>
      </c>
      <c r="P2182" s="4">
        <f t="shared" si="782"/>
        <v>2.191545412484542E-2</v>
      </c>
      <c r="T2182" s="4"/>
      <c r="U2182" s="4">
        <f t="shared" si="772"/>
        <v>-2.9492556915663375E-2</v>
      </c>
      <c r="V2182" s="4">
        <f t="shared" si="773"/>
        <v>-3.9197631346506799E-2</v>
      </c>
      <c r="W2182" s="4">
        <f t="shared" si="774"/>
        <v>3.1413275772108881E-2</v>
      </c>
      <c r="X2182" s="4">
        <f t="shared" si="780"/>
        <v>-5.7350459918907248E-2</v>
      </c>
      <c r="Y2182" s="4">
        <f t="shared" ref="Y2182:Y2245" si="792">(SUM(D2178:D2181)*(0.99/4.01)-D2181)/D2181</f>
        <v>-5.242497457781272E-2</v>
      </c>
      <c r="Z2182" s="4">
        <f t="shared" ref="Z2182:Z2245" si="793">(SUM(D2178:D2181)*(0.995/4.005)-D2181)/D2181</f>
        <v>-4.6450277384769999E-2</v>
      </c>
      <c r="AA2182" s="4">
        <f t="shared" si="786"/>
        <v>9.9426103282915408E-4</v>
      </c>
      <c r="AB2182" s="4">
        <f t="shared" si="787"/>
        <v>9.9426103282915408E-4</v>
      </c>
      <c r="AC2182" s="2">
        <f t="shared" si="775"/>
        <v>1.3736435464970756E-2</v>
      </c>
      <c r="AD2182" s="3">
        <f t="shared" si="776"/>
        <v>4269.6533224998857</v>
      </c>
    </row>
    <row r="2183" spans="1:30" x14ac:dyDescent="0.3">
      <c r="A2183" s="1">
        <f t="shared" si="784"/>
        <v>36</v>
      </c>
      <c r="B2183" s="1">
        <f t="shared" si="783"/>
        <v>1</v>
      </c>
      <c r="C2183" s="5">
        <v>42247</v>
      </c>
      <c r="D2183" s="3">
        <v>4274.58</v>
      </c>
      <c r="E2183" s="3">
        <v>4299.88</v>
      </c>
      <c r="F2183" s="3">
        <f t="shared" si="790"/>
        <v>4232.8880000000008</v>
      </c>
      <c r="G2183" s="3">
        <f t="shared" si="777"/>
        <v>4283.8410000000003</v>
      </c>
      <c r="H2183" s="4">
        <f t="shared" si="785"/>
        <v>-1.2598403370661928E-2</v>
      </c>
      <c r="I2183" s="4">
        <f t="shared" si="788"/>
        <v>-6.7542595261854098E-3</v>
      </c>
      <c r="J2183" s="4">
        <f t="shared" si="789"/>
        <v>-5.8441438444765178E-3</v>
      </c>
      <c r="K2183" s="4">
        <f t="shared" si="791"/>
        <v>-2.4636646708799882E-2</v>
      </c>
      <c r="L2183" s="4">
        <f t="shared" si="778"/>
        <v>-1.022147688213771E-2</v>
      </c>
      <c r="M2183" s="4">
        <f t="shared" ref="M2183:M2246" si="794">(D2183-F2183)/F2183</f>
        <v>9.8495400776016494E-3</v>
      </c>
      <c r="N2183" s="4">
        <f t="shared" si="779"/>
        <v>-2.1618449424244319E-3</v>
      </c>
      <c r="O2183" s="4">
        <f t="shared" si="781"/>
        <v>-1.1920001497223007E-2</v>
      </c>
      <c r="P2183" s="4">
        <f t="shared" si="782"/>
        <v>9.0409510230674509E-3</v>
      </c>
      <c r="T2183" s="4"/>
      <c r="U2183" s="4">
        <f t="shared" ref="U2183:U2246" si="795">(D2178-D2182)/D2182</f>
        <v>-6.7108326865506149E-2</v>
      </c>
      <c r="V2183" s="4">
        <f t="shared" ref="V2183:V2246" si="796">(D2178*(1-0.01)-D2182)/D2182</f>
        <v>-7.6437243596851084E-2</v>
      </c>
      <c r="W2183" s="4">
        <f t="shared" ref="W2183:W2246" si="797">(D2183-D2178)/D2178</f>
        <v>5.8431139503788448E-2</v>
      </c>
      <c r="X2183" s="4">
        <f t="shared" si="780"/>
        <v>-2.3508844941650987E-2</v>
      </c>
      <c r="Y2183" s="4">
        <f t="shared" si="792"/>
        <v>-3.6798284530385854E-2</v>
      </c>
      <c r="Z2183" s="4">
        <f t="shared" si="793"/>
        <v>-3.0725057153813636E-2</v>
      </c>
      <c r="AA2183" s="4">
        <f t="shared" si="786"/>
        <v>-1.2598403370661928E-2</v>
      </c>
      <c r="AB2183" s="4">
        <f t="shared" si="787"/>
        <v>-1.2598403370661928E-2</v>
      </c>
      <c r="AC2183" s="2">
        <f t="shared" si="775"/>
        <v>7.68368276355297E-4</v>
      </c>
      <c r="AD2183" s="3">
        <f t="shared" si="776"/>
        <v>4271.2955483332571</v>
      </c>
    </row>
    <row r="2184" spans="1:30" x14ac:dyDescent="0.3">
      <c r="A2184" s="1">
        <f t="shared" si="784"/>
        <v>36</v>
      </c>
      <c r="B2184" s="1">
        <f t="shared" si="783"/>
        <v>2</v>
      </c>
      <c r="C2184" s="5">
        <v>42248</v>
      </c>
      <c r="D2184" s="3">
        <v>4142.63</v>
      </c>
      <c r="E2184" s="3">
        <v>4177.9399999999996</v>
      </c>
      <c r="F2184" s="3">
        <f t="shared" si="790"/>
        <v>4258.1500000000005</v>
      </c>
      <c r="G2184" s="3">
        <f t="shared" si="777"/>
        <v>4243.8969999999999</v>
      </c>
      <c r="H2184" s="4">
        <f t="shared" si="785"/>
        <v>-3.0868529773685326E-2</v>
      </c>
      <c r="I2184" s="4">
        <f t="shared" si="788"/>
        <v>-2.2608069096847018E-2</v>
      </c>
      <c r="J2184" s="4">
        <f t="shared" si="789"/>
        <v>-8.2604606768383083E-3</v>
      </c>
      <c r="K2184" s="4">
        <f t="shared" si="791"/>
        <v>2.9125668486730222E-3</v>
      </c>
      <c r="L2184" s="4">
        <f t="shared" si="778"/>
        <v>-4.5457357473976442E-3</v>
      </c>
      <c r="M2184" s="4">
        <f t="shared" si="794"/>
        <v>-2.7129152331411627E-2</v>
      </c>
      <c r="N2184" s="4">
        <f t="shared" si="779"/>
        <v>-2.3861794949311878E-2</v>
      </c>
      <c r="O2184" s="4">
        <f t="shared" si="781"/>
        <v>3.4405679483807657E-3</v>
      </c>
      <c r="P2184" s="4">
        <f t="shared" si="782"/>
        <v>-2.2106659616455863E-2</v>
      </c>
      <c r="T2184" s="4"/>
      <c r="U2184" s="4">
        <f t="shared" si="795"/>
        <v>-6.041763167375503E-2</v>
      </c>
      <c r="V2184" s="4">
        <f t="shared" si="796"/>
        <v>-6.9813455357017468E-2</v>
      </c>
      <c r="W2184" s="4">
        <f t="shared" si="797"/>
        <v>3.144918731575172E-2</v>
      </c>
      <c r="X2184" s="4">
        <f t="shared" si="780"/>
        <v>6.7395742998704444E-3</v>
      </c>
      <c r="Y2184" s="4">
        <f t="shared" si="792"/>
        <v>-9.5925773763727417E-3</v>
      </c>
      <c r="Z2184" s="4">
        <f t="shared" si="793"/>
        <v>-3.347811221543439E-3</v>
      </c>
      <c r="AA2184" s="4">
        <f t="shared" si="786"/>
        <v>-3.0868529773685326E-2</v>
      </c>
      <c r="AB2184" s="4">
        <f t="shared" si="787"/>
        <v>-3.0868529773685326E-2</v>
      </c>
      <c r="AC2184" s="2">
        <f t="shared" ref="AC2184:AC2247" si="798">(D2184-AD2184)/D2184</f>
        <v>-2.0705936137712353E-2</v>
      </c>
      <c r="AD2184" s="3">
        <f t="shared" si="776"/>
        <v>4228.4070322221714</v>
      </c>
    </row>
    <row r="2185" spans="1:30" x14ac:dyDescent="0.3">
      <c r="A2185" s="1">
        <f t="shared" si="784"/>
        <v>36</v>
      </c>
      <c r="B2185" s="1">
        <f t="shared" si="783"/>
        <v>3</v>
      </c>
      <c r="C2185" s="5">
        <v>42249</v>
      </c>
      <c r="D2185" s="3">
        <v>4256.2299999999996</v>
      </c>
      <c r="E2185" s="3">
        <v>4207.68</v>
      </c>
      <c r="F2185" s="3">
        <f t="shared" si="790"/>
        <v>4265.4759999999997</v>
      </c>
      <c r="G2185" s="3">
        <f t="shared" si="777"/>
        <v>4218.43</v>
      </c>
      <c r="H2185" s="4">
        <f t="shared" si="785"/>
        <v>2.7422193147831075E-2</v>
      </c>
      <c r="I2185" s="4">
        <f t="shared" si="788"/>
        <v>1.5702585072767825E-2</v>
      </c>
      <c r="J2185" s="4">
        <f t="shared" si="789"/>
        <v>1.171960807506325E-2</v>
      </c>
      <c r="K2185" s="4">
        <f t="shared" si="791"/>
        <v>3.0212087490313965E-2</v>
      </c>
      <c r="L2185" s="4">
        <f t="shared" si="778"/>
        <v>1.7283706244583624E-2</v>
      </c>
      <c r="M2185" s="4">
        <f t="shared" si="794"/>
        <v>-2.1676361559647963E-3</v>
      </c>
      <c r="N2185" s="4">
        <f t="shared" si="779"/>
        <v>8.9606796841477203E-3</v>
      </c>
      <c r="O2185" s="4">
        <f t="shared" si="781"/>
        <v>1.1053444010309445E-2</v>
      </c>
      <c r="P2185" s="4">
        <f t="shared" si="782"/>
        <v>4.7093204415194038E-3</v>
      </c>
      <c r="T2185" s="4"/>
      <c r="U2185" s="4">
        <f t="shared" si="795"/>
        <v>1.8579984212927596E-2</v>
      </c>
      <c r="V2185" s="4">
        <f t="shared" si="796"/>
        <v>8.3941843707983441E-3</v>
      </c>
      <c r="W2185" s="4">
        <f t="shared" si="797"/>
        <v>8.6809176225232723E-3</v>
      </c>
      <c r="X2185" s="4">
        <f t="shared" si="780"/>
        <v>2.2556542384973122E-2</v>
      </c>
      <c r="Y2185" s="4">
        <f t="shared" si="792"/>
        <v>1.7366550239811301E-2</v>
      </c>
      <c r="Z2185" s="4">
        <f t="shared" si="793"/>
        <v>2.3781300427328275E-2</v>
      </c>
      <c r="AA2185" s="4">
        <f t="shared" si="786"/>
        <v>2.7422193147831075E-2</v>
      </c>
      <c r="AB2185" s="4">
        <f t="shared" si="787"/>
        <v>2.7422193147831075E-2</v>
      </c>
      <c r="AC2185" s="2">
        <f t="shared" si="798"/>
        <v>4.357998788885575E-3</v>
      </c>
      <c r="AD2185" s="3">
        <f t="shared" ref="AD2185:AD2248" si="799">D2185*(2/(5+1))+AD2184*(1-(2/(5+1)))</f>
        <v>4237.6813548147811</v>
      </c>
    </row>
    <row r="2186" spans="1:30" x14ac:dyDescent="0.3">
      <c r="A2186" s="1">
        <f t="shared" si="784"/>
        <v>36</v>
      </c>
      <c r="B2186" s="1">
        <f t="shared" si="783"/>
        <v>4</v>
      </c>
      <c r="C2186" s="5">
        <v>42250</v>
      </c>
      <c r="D2186" s="3">
        <v>4234.6499999999996</v>
      </c>
      <c r="E2186" s="3">
        <v>4267.34</v>
      </c>
      <c r="F2186" s="3">
        <f t="shared" si="790"/>
        <v>4247.442</v>
      </c>
      <c r="G2186" s="3">
        <f t="shared" si="777"/>
        <v>4203.3819999999996</v>
      </c>
      <c r="H2186" s="4">
        <f t="shared" si="785"/>
        <v>-5.070214720539052E-3</v>
      </c>
      <c r="I2186" s="4">
        <f t="shared" si="788"/>
        <v>2.6102912671544026E-3</v>
      </c>
      <c r="J2186" s="4">
        <f t="shared" si="789"/>
        <v>-7.6805059876934546E-3</v>
      </c>
      <c r="K2186" s="4">
        <f t="shared" si="791"/>
        <v>-1.3133688733924708E-3</v>
      </c>
      <c r="L2186" s="4">
        <f t="shared" si="778"/>
        <v>-1.3232889722177158E-2</v>
      </c>
      <c r="M2186" s="4">
        <f t="shared" si="794"/>
        <v>-3.011695039037701E-3</v>
      </c>
      <c r="N2186" s="4">
        <f t="shared" si="779"/>
        <v>7.4387719222283469E-3</v>
      </c>
      <c r="O2186" s="4">
        <f t="shared" si="781"/>
        <v>1.0404637927573802E-2</v>
      </c>
      <c r="P2186" s="4">
        <f t="shared" si="782"/>
        <v>-3.8477154484597553E-4</v>
      </c>
      <c r="T2186" s="4"/>
      <c r="U2186" s="4">
        <f t="shared" si="795"/>
        <v>1.6115200541324166E-2</v>
      </c>
      <c r="V2186" s="4">
        <f t="shared" si="796"/>
        <v>5.9540485359109241E-3</v>
      </c>
      <c r="W2186" s="4">
        <f t="shared" si="797"/>
        <v>-2.084942263493049E-2</v>
      </c>
      <c r="X2186" s="4">
        <f t="shared" si="780"/>
        <v>2.1186145241940846E-2</v>
      </c>
      <c r="Y2186" s="4">
        <f t="shared" si="792"/>
        <v>-1.3765820633075907E-2</v>
      </c>
      <c r="Z2186" s="4">
        <f t="shared" si="793"/>
        <v>-7.5473678192515435E-3</v>
      </c>
      <c r="AA2186" s="4">
        <f t="shared" si="786"/>
        <v>-5.070214720539052E-3</v>
      </c>
      <c r="AB2186" s="4">
        <f t="shared" si="787"/>
        <v>-5.070214720539052E-3</v>
      </c>
      <c r="AC2186" s="2">
        <f t="shared" si="798"/>
        <v>-4.7723028109870316E-4</v>
      </c>
      <c r="AD2186" s="3">
        <f t="shared" si="799"/>
        <v>4236.6709032098543</v>
      </c>
    </row>
    <row r="2187" spans="1:30" x14ac:dyDescent="0.3">
      <c r="A2187" s="1">
        <f t="shared" si="784"/>
        <v>36</v>
      </c>
      <c r="B2187" s="1">
        <f t="shared" si="783"/>
        <v>5</v>
      </c>
      <c r="C2187" s="5">
        <v>42251</v>
      </c>
      <c r="D2187" s="3">
        <v>4184.72</v>
      </c>
      <c r="E2187" s="3">
        <v>4175.62</v>
      </c>
      <c r="F2187" s="3">
        <f t="shared" si="790"/>
        <v>4218.5619999999999</v>
      </c>
      <c r="G2187" s="3">
        <f t="shared" ref="G2187:G2250" si="800">AVERAGE(D2178:D2187)</f>
        <v>4202.1270000000004</v>
      </c>
      <c r="H2187" s="4">
        <f t="shared" si="785"/>
        <v>-1.1790820965132747E-2</v>
      </c>
      <c r="I2187" s="4">
        <f t="shared" si="788"/>
        <v>-1.3939758893887275E-2</v>
      </c>
      <c r="J2187" s="4">
        <f t="shared" si="789"/>
        <v>2.1489379287545282E-3</v>
      </c>
      <c r="K2187" s="4">
        <f t="shared" si="791"/>
        <v>-1.8012114342390777E-3</v>
      </c>
      <c r="L2187" s="4">
        <f t="shared" ref="L2187:L2250" si="801">(SUM(D2178:D2186)/9-D2186)/D2186</f>
        <v>-7.2234751133832802E-3</v>
      </c>
      <c r="M2187" s="4">
        <f t="shared" si="794"/>
        <v>-8.0221648988445925E-3</v>
      </c>
      <c r="N2187" s="4">
        <f t="shared" ref="N2187:N2250" si="802">(D2187-G2187)/G2187</f>
        <v>-4.142425966659302E-3</v>
      </c>
      <c r="O2187" s="4">
        <f t="shared" si="781"/>
        <v>3.92738343306111E-3</v>
      </c>
      <c r="P2187" s="4">
        <f t="shared" si="782"/>
        <v>-1.2171055737580965E-2</v>
      </c>
      <c r="T2187" s="4"/>
      <c r="U2187" s="4">
        <f t="shared" si="795"/>
        <v>2.230880946477283E-2</v>
      </c>
      <c r="V2187" s="4">
        <f t="shared" si="796"/>
        <v>1.2085721370125181E-2</v>
      </c>
      <c r="W2187" s="4">
        <f t="shared" si="797"/>
        <v>-3.335550874080636E-2</v>
      </c>
      <c r="X2187" s="4">
        <f t="shared" ref="X2187:X2250" si="803">(F2187-F2182)/F2182</f>
        <v>7.852942834780937E-3</v>
      </c>
      <c r="Y2187" s="4">
        <f t="shared" si="792"/>
        <v>-1.4247580368974354E-2</v>
      </c>
      <c r="Z2187" s="4">
        <f t="shared" si="793"/>
        <v>-8.0321651706046007E-3</v>
      </c>
      <c r="AA2187" s="4">
        <f t="shared" si="786"/>
        <v>-1.1790820965132747E-2</v>
      </c>
      <c r="AB2187" s="4">
        <f t="shared" si="787"/>
        <v>-1.1790820965132747E-2</v>
      </c>
      <c r="AC2187" s="2">
        <f t="shared" si="798"/>
        <v>-8.2762850258168534E-3</v>
      </c>
      <c r="AD2187" s="3">
        <f t="shared" si="799"/>
        <v>4219.3539354732366</v>
      </c>
    </row>
    <row r="2188" spans="1:30" x14ac:dyDescent="0.3">
      <c r="A2188" s="1">
        <f t="shared" si="784"/>
        <v>37</v>
      </c>
      <c r="B2188" s="1">
        <f t="shared" si="783"/>
        <v>2</v>
      </c>
      <c r="C2188" s="5">
        <v>42255</v>
      </c>
      <c r="D2188" s="3">
        <v>4303.53</v>
      </c>
      <c r="E2188" s="3">
        <v>4267.3999999999996</v>
      </c>
      <c r="F2188" s="3">
        <f t="shared" si="790"/>
        <v>4224.3519999999999</v>
      </c>
      <c r="G2188" s="3">
        <f t="shared" si="800"/>
        <v>4228.6200000000008</v>
      </c>
      <c r="H2188" s="4">
        <f t="shared" si="785"/>
        <v>2.8391385803590082E-2</v>
      </c>
      <c r="I2188" s="4">
        <f t="shared" si="788"/>
        <v>1.9757594295436581E-2</v>
      </c>
      <c r="J2188" s="4">
        <f t="shared" si="789"/>
        <v>8.6337915081535002E-3</v>
      </c>
      <c r="K2188" s="4">
        <f t="shared" si="791"/>
        <v>4.7404605326042447E-3</v>
      </c>
      <c r="L2188" s="4">
        <f t="shared" si="801"/>
        <v>8.5015644216738084E-3</v>
      </c>
      <c r="M2188" s="4">
        <f t="shared" si="794"/>
        <v>1.8743229730855734E-2</v>
      </c>
      <c r="N2188" s="4">
        <f t="shared" si="802"/>
        <v>1.7714999219603306E-2</v>
      </c>
      <c r="O2188" s="4">
        <f t="shared" ref="O2188:O2251" si="804">(F2188-G2188)/D2188</f>
        <v>-9.9174398691328721E-4</v>
      </c>
      <c r="P2188" s="4">
        <f t="shared" si="782"/>
        <v>1.5874776926926456E-2</v>
      </c>
      <c r="T2188" s="4"/>
      <c r="U2188" s="4">
        <f t="shared" si="795"/>
        <v>2.1473360224817828E-2</v>
      </c>
      <c r="V2188" s="4">
        <f t="shared" si="796"/>
        <v>1.1258626622569726E-2</v>
      </c>
      <c r="W2188" s="4">
        <f t="shared" si="797"/>
        <v>6.7725952023356259E-3</v>
      </c>
      <c r="X2188" s="4">
        <f t="shared" si="803"/>
        <v>-2.016590091682314E-3</v>
      </c>
      <c r="Y2188" s="4">
        <f t="shared" si="792"/>
        <v>-7.787475384261229E-3</v>
      </c>
      <c r="Z2188" s="4">
        <f t="shared" si="793"/>
        <v>-1.531327610545517E-3</v>
      </c>
      <c r="AA2188" s="4">
        <f t="shared" si="786"/>
        <v>2.8391385803590082E-2</v>
      </c>
      <c r="AB2188" s="4">
        <f t="shared" si="787"/>
        <v>2.8391385803590082E-2</v>
      </c>
      <c r="AC2188" s="2">
        <f t="shared" si="798"/>
        <v>1.3039847834492883E-2</v>
      </c>
      <c r="AD2188" s="3">
        <f t="shared" si="799"/>
        <v>4247.4126236488246</v>
      </c>
    </row>
    <row r="2189" spans="1:30" x14ac:dyDescent="0.3">
      <c r="A2189" s="1">
        <f t="shared" si="784"/>
        <v>37</v>
      </c>
      <c r="B2189" s="1">
        <f t="shared" si="783"/>
        <v>3</v>
      </c>
      <c r="C2189" s="5">
        <v>42256</v>
      </c>
      <c r="D2189" s="3">
        <v>4253.45</v>
      </c>
      <c r="E2189" s="3">
        <v>4346.3599999999997</v>
      </c>
      <c r="F2189" s="3">
        <f t="shared" si="790"/>
        <v>4246.5159999999996</v>
      </c>
      <c r="G2189" s="3">
        <f t="shared" si="800"/>
        <v>4252.3330000000005</v>
      </c>
      <c r="H2189" s="4">
        <f t="shared" si="785"/>
        <v>-1.1636958496861862E-2</v>
      </c>
      <c r="I2189" s="4">
        <f t="shared" si="788"/>
        <v>9.9522949764495501E-3</v>
      </c>
      <c r="J2189" s="4">
        <f t="shared" si="789"/>
        <v>-2.1589253473311414E-2</v>
      </c>
      <c r="K2189" s="4">
        <f t="shared" si="791"/>
        <v>-1.3651002781437658E-2</v>
      </c>
      <c r="L2189" s="4">
        <f t="shared" si="801"/>
        <v>-1.19253522366779E-2</v>
      </c>
      <c r="M2189" s="4">
        <f t="shared" si="794"/>
        <v>1.6328679793035507E-3</v>
      </c>
      <c r="N2189" s="4">
        <f t="shared" si="802"/>
        <v>2.6267933390900465E-4</v>
      </c>
      <c r="O2189" s="4">
        <f t="shared" si="804"/>
        <v>-1.3675957164186524E-3</v>
      </c>
      <c r="P2189" s="4">
        <f t="shared" si="782"/>
        <v>4.0530843098190092E-3</v>
      </c>
      <c r="T2189" s="4"/>
      <c r="U2189" s="4">
        <f t="shared" si="795"/>
        <v>-3.7387911784046969E-2</v>
      </c>
      <c r="V2189" s="4">
        <f t="shared" si="796"/>
        <v>-4.7014032666206518E-2</v>
      </c>
      <c r="W2189" s="4">
        <f t="shared" si="797"/>
        <v>2.6751121871854282E-2</v>
      </c>
      <c r="X2189" s="4">
        <f t="shared" si="803"/>
        <v>-2.732172422296284E-3</v>
      </c>
      <c r="Y2189" s="4">
        <f t="shared" si="792"/>
        <v>-2.5949618706856067E-2</v>
      </c>
      <c r="Z2189" s="4">
        <f t="shared" si="793"/>
        <v>-1.9807987782801885E-2</v>
      </c>
      <c r="AA2189" s="4">
        <f t="shared" si="786"/>
        <v>-1.1636958496861862E-2</v>
      </c>
      <c r="AB2189" s="4">
        <f t="shared" si="787"/>
        <v>-1.1636958496861862E-2</v>
      </c>
      <c r="AC2189" s="2">
        <f t="shared" si="798"/>
        <v>9.4627127800957992E-4</v>
      </c>
      <c r="AD2189" s="3">
        <f t="shared" si="799"/>
        <v>4249.42508243255</v>
      </c>
    </row>
    <row r="2190" spans="1:30" x14ac:dyDescent="0.3">
      <c r="A2190" s="1">
        <f t="shared" si="784"/>
        <v>37</v>
      </c>
      <c r="B2190" s="1">
        <f t="shared" si="783"/>
        <v>4</v>
      </c>
      <c r="C2190" s="5">
        <v>42257</v>
      </c>
      <c r="D2190" s="3">
        <v>4296.3</v>
      </c>
      <c r="E2190" s="3">
        <v>4248.4799999999996</v>
      </c>
      <c r="F2190" s="3">
        <f t="shared" si="790"/>
        <v>4254.53</v>
      </c>
      <c r="G2190" s="3">
        <f t="shared" si="800"/>
        <v>4260.0029999999997</v>
      </c>
      <c r="H2190" s="4">
        <f t="shared" si="785"/>
        <v>1.0074175081404593E-2</v>
      </c>
      <c r="I2190" s="4">
        <f t="shared" si="788"/>
        <v>-1.1684632474815162E-3</v>
      </c>
      <c r="J2190" s="4">
        <f t="shared" si="789"/>
        <v>1.1242638328886109E-2</v>
      </c>
      <c r="K2190" s="4">
        <f t="shared" si="791"/>
        <v>-2.2011543570513775E-3</v>
      </c>
      <c r="L2190" s="4">
        <f t="shared" si="801"/>
        <v>5.9246023815950042E-4</v>
      </c>
      <c r="M2190" s="4">
        <f t="shared" si="794"/>
        <v>9.8177707055774523E-3</v>
      </c>
      <c r="N2190" s="4">
        <f t="shared" si="802"/>
        <v>8.5204165349180468E-3</v>
      </c>
      <c r="O2190" s="4">
        <f t="shared" si="804"/>
        <v>-1.2738868328561683E-3</v>
      </c>
      <c r="P2190" s="4">
        <f t="shared" si="782"/>
        <v>1.4168090872180412E-2</v>
      </c>
      <c r="T2190" s="4"/>
      <c r="U2190" s="4">
        <f t="shared" si="795"/>
        <v>6.5358708812840059E-4</v>
      </c>
      <c r="V2190" s="4">
        <f t="shared" si="796"/>
        <v>-9.3529487827527895E-3</v>
      </c>
      <c r="W2190" s="4">
        <f t="shared" si="797"/>
        <v>9.4144348402225974E-3</v>
      </c>
      <c r="X2190" s="4">
        <f t="shared" si="803"/>
        <v>-2.5661848759669292E-3</v>
      </c>
      <c r="Y2190" s="4">
        <f t="shared" si="792"/>
        <v>-1.4642536472300103E-2</v>
      </c>
      <c r="Z2190" s="4">
        <f t="shared" si="793"/>
        <v>-8.4296115708027072E-3</v>
      </c>
      <c r="AA2190" s="4">
        <f t="shared" si="786"/>
        <v>1.0074175081404593E-2</v>
      </c>
      <c r="AB2190" s="4">
        <f t="shared" si="787"/>
        <v>1.0074175081404593E-2</v>
      </c>
      <c r="AC2190" s="2">
        <f t="shared" si="798"/>
        <v>7.2736878348734508E-3</v>
      </c>
      <c r="AD2190" s="3">
        <f t="shared" si="799"/>
        <v>4265.0500549550334</v>
      </c>
    </row>
    <row r="2191" spans="1:30" x14ac:dyDescent="0.3">
      <c r="A2191" s="1">
        <f t="shared" si="784"/>
        <v>37</v>
      </c>
      <c r="B2191" s="1">
        <f t="shared" si="783"/>
        <v>5</v>
      </c>
      <c r="C2191" s="5">
        <v>42258</v>
      </c>
      <c r="D2191" s="3">
        <v>4323.2299999999996</v>
      </c>
      <c r="E2191" s="3">
        <v>4273.62</v>
      </c>
      <c r="F2191" s="3">
        <f t="shared" si="790"/>
        <v>4272.2460000000001</v>
      </c>
      <c r="G2191" s="3">
        <f t="shared" si="800"/>
        <v>4259.8440000000001</v>
      </c>
      <c r="H2191" s="4">
        <f t="shared" si="785"/>
        <v>6.2681842515651563E-3</v>
      </c>
      <c r="I2191" s="4">
        <f t="shared" si="788"/>
        <v>-5.2789609664130278E-3</v>
      </c>
      <c r="J2191" s="4">
        <f t="shared" si="789"/>
        <v>1.1547145217978184E-2</v>
      </c>
      <c r="K2191" s="4">
        <f t="shared" si="791"/>
        <v>-8.5655098573191313E-3</v>
      </c>
      <c r="L2191" s="4">
        <f t="shared" si="801"/>
        <v>-1.012473265109263E-2</v>
      </c>
      <c r="M2191" s="4">
        <f t="shared" si="794"/>
        <v>1.1933769731424517E-2</v>
      </c>
      <c r="N2191" s="4">
        <f t="shared" si="802"/>
        <v>1.4879887620297717E-2</v>
      </c>
      <c r="O2191" s="4">
        <f t="shared" si="804"/>
        <v>2.8686884574727796E-3</v>
      </c>
      <c r="P2191" s="4">
        <f t="shared" si="782"/>
        <v>2.0525083327825315E-2</v>
      </c>
      <c r="T2191" s="4"/>
      <c r="U2191" s="4">
        <f t="shared" si="795"/>
        <v>-1.4349556595209959E-2</v>
      </c>
      <c r="V2191" s="4">
        <f t="shared" si="796"/>
        <v>-2.4206061029257778E-2</v>
      </c>
      <c r="W2191" s="4">
        <f t="shared" si="797"/>
        <v>2.0917903486710812E-2</v>
      </c>
      <c r="X2191" s="4">
        <f t="shared" si="803"/>
        <v>5.8397501366705155E-3</v>
      </c>
      <c r="Y2191" s="4">
        <f t="shared" si="792"/>
        <v>-2.0927535918948508E-2</v>
      </c>
      <c r="Z2191" s="4">
        <f t="shared" si="793"/>
        <v>-1.4754239508646747E-2</v>
      </c>
      <c r="AA2191" s="4">
        <f t="shared" si="786"/>
        <v>6.2681842515651563E-3</v>
      </c>
      <c r="AB2191" s="4">
        <f t="shared" si="787"/>
        <v>6.2681842515651563E-3</v>
      </c>
      <c r="AC2191" s="2">
        <f t="shared" si="798"/>
        <v>8.9716785898454315E-3</v>
      </c>
      <c r="AD2191" s="3">
        <f t="shared" si="799"/>
        <v>4284.4433699700221</v>
      </c>
    </row>
    <row r="2192" spans="1:30" x14ac:dyDescent="0.3">
      <c r="A2192" s="1">
        <f t="shared" si="784"/>
        <v>38</v>
      </c>
      <c r="B2192" s="1">
        <f t="shared" si="783"/>
        <v>1</v>
      </c>
      <c r="C2192" s="5">
        <v>42261</v>
      </c>
      <c r="D2192" s="3">
        <v>4308.76</v>
      </c>
      <c r="E2192" s="3">
        <v>4334.8599999999997</v>
      </c>
      <c r="F2192" s="3">
        <f t="shared" si="790"/>
        <v>4297.0539999999992</v>
      </c>
      <c r="G2192" s="3">
        <f t="shared" si="800"/>
        <v>4257.8079999999991</v>
      </c>
      <c r="H2192" s="4">
        <f t="shared" si="785"/>
        <v>-3.3470345089202627E-3</v>
      </c>
      <c r="I2192" s="4">
        <f t="shared" si="788"/>
        <v>2.6901182680542351E-3</v>
      </c>
      <c r="J2192" s="4">
        <f t="shared" si="789"/>
        <v>-6.0371527769744974E-3</v>
      </c>
      <c r="K2192" s="4">
        <f t="shared" si="791"/>
        <v>-6.731656654862213E-3</v>
      </c>
      <c r="L2192" s="4">
        <f t="shared" si="801"/>
        <v>-1.6442181732948268E-2</v>
      </c>
      <c r="M2192" s="4">
        <f t="shared" si="794"/>
        <v>2.7241919696613173E-3</v>
      </c>
      <c r="N2192" s="4">
        <f t="shared" si="802"/>
        <v>1.1966720904277776E-2</v>
      </c>
      <c r="O2192" s="4">
        <f t="shared" si="804"/>
        <v>9.1084209842275023E-3</v>
      </c>
      <c r="P2192" s="4">
        <f t="shared" si="782"/>
        <v>1.7109350656708357E-2</v>
      </c>
      <c r="T2192" s="4"/>
      <c r="U2192" s="4">
        <f t="shared" si="795"/>
        <v>-3.2038545254358272E-2</v>
      </c>
      <c r="V2192" s="4">
        <f t="shared" si="796"/>
        <v>-4.171815980181473E-2</v>
      </c>
      <c r="W2192" s="4">
        <f t="shared" si="797"/>
        <v>2.9641170735437487E-2</v>
      </c>
      <c r="X2192" s="4">
        <f t="shared" si="803"/>
        <v>1.8606340264763037E-2</v>
      </c>
      <c r="Y2192" s="4">
        <f t="shared" si="792"/>
        <v>-1.9116548716522273E-2</v>
      </c>
      <c r="Z2192" s="4">
        <f t="shared" si="793"/>
        <v>-1.2931833579613351E-2</v>
      </c>
      <c r="AA2192" s="4">
        <f t="shared" si="786"/>
        <v>-3.3470345089202627E-3</v>
      </c>
      <c r="AB2192" s="4">
        <f t="shared" si="787"/>
        <v>-3.3470345089202627E-3</v>
      </c>
      <c r="AC2192" s="2">
        <f t="shared" si="798"/>
        <v>3.7623554541565251E-3</v>
      </c>
      <c r="AD2192" s="3">
        <f t="shared" si="799"/>
        <v>4292.5489133133487</v>
      </c>
    </row>
    <row r="2193" spans="1:30" x14ac:dyDescent="0.3">
      <c r="A2193" s="1">
        <f t="shared" si="784"/>
        <v>38</v>
      </c>
      <c r="B2193" s="1">
        <f t="shared" si="783"/>
        <v>2</v>
      </c>
      <c r="C2193" s="5">
        <v>42262</v>
      </c>
      <c r="D2193" s="3">
        <v>4360.28</v>
      </c>
      <c r="E2193" s="3">
        <v>4322.41</v>
      </c>
      <c r="F2193" s="3">
        <f t="shared" si="790"/>
        <v>4308.4039999999995</v>
      </c>
      <c r="G2193" s="3">
        <f t="shared" si="800"/>
        <v>4266.3779999999997</v>
      </c>
      <c r="H2193" s="4">
        <f t="shared" si="785"/>
        <v>1.1957036363129885E-2</v>
      </c>
      <c r="I2193" s="4">
        <f t="shared" si="788"/>
        <v>3.1679647972965856E-3</v>
      </c>
      <c r="J2193" s="4">
        <f t="shared" si="789"/>
        <v>8.7890715658332993E-3</v>
      </c>
      <c r="K2193" s="4">
        <f t="shared" si="791"/>
        <v>-3.0925370640278705E-3</v>
      </c>
      <c r="L2193" s="4">
        <f t="shared" si="801"/>
        <v>-1.2257715805836452E-2</v>
      </c>
      <c r="M2193" s="4">
        <f t="shared" si="794"/>
        <v>1.2040653569163944E-2</v>
      </c>
      <c r="N2193" s="4">
        <f t="shared" si="802"/>
        <v>2.2009770348525155E-2</v>
      </c>
      <c r="O2193" s="4">
        <f t="shared" si="804"/>
        <v>9.6383718476794715E-3</v>
      </c>
      <c r="P2193" s="4">
        <f t="shared" si="782"/>
        <v>2.9270964147790044E-2</v>
      </c>
      <c r="T2193" s="4"/>
      <c r="U2193" s="4">
        <f t="shared" si="795"/>
        <v>-1.2138062922976618E-3</v>
      </c>
      <c r="V2193" s="4">
        <f t="shared" si="796"/>
        <v>-1.1201668229374793E-2</v>
      </c>
      <c r="W2193" s="4">
        <f t="shared" si="797"/>
        <v>1.3186848935641206E-2</v>
      </c>
      <c r="X2193" s="4">
        <f t="shared" si="803"/>
        <v>1.9897016157744356E-2</v>
      </c>
      <c r="Y2193" s="4">
        <f t="shared" si="792"/>
        <v>-1.55228046816834E-2</v>
      </c>
      <c r="Z2193" s="4">
        <f t="shared" si="793"/>
        <v>-9.3154300910939548E-3</v>
      </c>
      <c r="AA2193" s="4">
        <f t="shared" si="786"/>
        <v>1.1957036363129885E-2</v>
      </c>
      <c r="AB2193" s="4">
        <f t="shared" si="787"/>
        <v>1.1957036363129885E-2</v>
      </c>
      <c r="AC2193" s="2">
        <f t="shared" si="798"/>
        <v>1.0355770223724178E-2</v>
      </c>
      <c r="AD2193" s="3">
        <f t="shared" si="799"/>
        <v>4315.1259422088997</v>
      </c>
    </row>
    <row r="2194" spans="1:30" x14ac:dyDescent="0.3">
      <c r="A2194" s="1">
        <f t="shared" si="784"/>
        <v>38</v>
      </c>
      <c r="B2194" s="1">
        <f t="shared" si="783"/>
        <v>3</v>
      </c>
      <c r="C2194" s="5">
        <v>42263</v>
      </c>
      <c r="D2194" s="3">
        <v>4383.67</v>
      </c>
      <c r="E2194" s="3">
        <v>4357.3599999999997</v>
      </c>
      <c r="F2194" s="3">
        <f t="shared" si="790"/>
        <v>4334.4479999999994</v>
      </c>
      <c r="G2194" s="3">
        <f t="shared" si="800"/>
        <v>4290.4819999999991</v>
      </c>
      <c r="H2194" s="4">
        <f t="shared" si="785"/>
        <v>5.3643344005431595E-3</v>
      </c>
      <c r="I2194" s="4">
        <f t="shared" si="788"/>
        <v>-6.696817635564856E-4</v>
      </c>
      <c r="J2194" s="4">
        <f t="shared" si="789"/>
        <v>6.034016164099645E-3</v>
      </c>
      <c r="K2194" s="4">
        <f t="shared" si="791"/>
        <v>-8.7465713211077774E-3</v>
      </c>
      <c r="L2194" s="4">
        <f t="shared" si="801"/>
        <v>-1.8382356688612409E-2</v>
      </c>
      <c r="M2194" s="4">
        <f t="shared" si="794"/>
        <v>1.1356001963802697E-2</v>
      </c>
      <c r="N2194" s="4">
        <f t="shared" si="802"/>
        <v>2.1719704219712619E-2</v>
      </c>
      <c r="O2194" s="4">
        <f t="shared" si="804"/>
        <v>1.0029495833399947E-2</v>
      </c>
      <c r="P2194" s="4">
        <f t="shared" si="782"/>
        <v>3.4792317788248261E-2</v>
      </c>
      <c r="T2194" s="4"/>
      <c r="U2194" s="4">
        <f t="shared" si="795"/>
        <v>-2.4500720137238877E-2</v>
      </c>
      <c r="V2194" s="4">
        <f t="shared" si="796"/>
        <v>-3.4255712935866434E-2</v>
      </c>
      <c r="W2194" s="4">
        <f t="shared" si="797"/>
        <v>3.061514770362888E-2</v>
      </c>
      <c r="X2194" s="4">
        <f t="shared" si="803"/>
        <v>2.0706857103564381E-2</v>
      </c>
      <c r="Y2194" s="4">
        <f t="shared" si="792"/>
        <v>-2.1106339758500344E-2</v>
      </c>
      <c r="Z2194" s="4">
        <f t="shared" si="793"/>
        <v>-1.493417075106347E-2</v>
      </c>
      <c r="AA2194" s="4">
        <f t="shared" si="786"/>
        <v>5.3643344005431595E-3</v>
      </c>
      <c r="AB2194" s="4">
        <f t="shared" si="787"/>
        <v>5.3643344005431595E-3</v>
      </c>
      <c r="AC2194" s="2">
        <f t="shared" si="798"/>
        <v>1.042415111707762E-2</v>
      </c>
      <c r="AD2194" s="3">
        <f t="shared" si="799"/>
        <v>4337.9739614726004</v>
      </c>
    </row>
    <row r="2195" spans="1:30" x14ac:dyDescent="0.3">
      <c r="A2195" s="1">
        <f t="shared" si="784"/>
        <v>38</v>
      </c>
      <c r="B2195" s="1">
        <f t="shared" si="783"/>
        <v>4</v>
      </c>
      <c r="C2195" s="5">
        <v>42264</v>
      </c>
      <c r="D2195" s="3">
        <v>4384.96</v>
      </c>
      <c r="E2195" s="3">
        <v>4378.99</v>
      </c>
      <c r="F2195" s="3">
        <f t="shared" si="790"/>
        <v>4352.18</v>
      </c>
      <c r="G2195" s="3">
        <f t="shared" si="800"/>
        <v>4303.3549999999996</v>
      </c>
      <c r="H2195" s="4">
        <f t="shared" si="785"/>
        <v>2.9427397591514953E-4</v>
      </c>
      <c r="I2195" s="4">
        <f t="shared" si="788"/>
        <v>-1.0675986102969182E-3</v>
      </c>
      <c r="J2195" s="4">
        <f t="shared" si="789"/>
        <v>1.3618725862120677E-3</v>
      </c>
      <c r="K2195" s="4">
        <f t="shared" si="791"/>
        <v>-9.0529168482115421E-3</v>
      </c>
      <c r="L2195" s="4">
        <f t="shared" si="801"/>
        <v>-2.0389815433694253E-2</v>
      </c>
      <c r="M2195" s="4">
        <f t="shared" si="794"/>
        <v>7.5318575978015022E-3</v>
      </c>
      <c r="N2195" s="4">
        <f t="shared" si="802"/>
        <v>1.8963111339873304E-2</v>
      </c>
      <c r="O2195" s="4">
        <f t="shared" si="804"/>
        <v>1.1134651171276528E-2</v>
      </c>
      <c r="P2195" s="4">
        <f t="shared" si="782"/>
        <v>3.5096830237850263E-2</v>
      </c>
      <c r="T2195" s="4"/>
      <c r="U2195" s="4">
        <f t="shared" si="795"/>
        <v>-1.993078858581962E-2</v>
      </c>
      <c r="V2195" s="4">
        <f t="shared" si="796"/>
        <v>-2.9731480699961364E-2</v>
      </c>
      <c r="W2195" s="4">
        <f t="shared" si="797"/>
        <v>2.0636361520377965E-2</v>
      </c>
      <c r="X2195" s="4">
        <f t="shared" si="803"/>
        <v>2.2952006449596208E-2</v>
      </c>
      <c r="Y2195" s="4">
        <f t="shared" si="792"/>
        <v>-2.1408865515939589E-2</v>
      </c>
      <c r="Z2195" s="4">
        <f t="shared" si="793"/>
        <v>-1.5238604008959232E-2</v>
      </c>
      <c r="AA2195" s="4">
        <f t="shared" si="786"/>
        <v>2.9427397591514953E-4</v>
      </c>
      <c r="AB2195" s="4">
        <f t="shared" si="787"/>
        <v>2.9427397591514953E-4</v>
      </c>
      <c r="AC2195" s="2">
        <f t="shared" si="798"/>
        <v>7.1435145782249038E-3</v>
      </c>
      <c r="AD2195" s="3">
        <f t="shared" si="799"/>
        <v>4353.635974315067</v>
      </c>
    </row>
    <row r="2196" spans="1:30" x14ac:dyDescent="0.3">
      <c r="A2196" s="1">
        <f t="shared" si="784"/>
        <v>38</v>
      </c>
      <c r="B2196" s="1">
        <f t="shared" si="783"/>
        <v>5</v>
      </c>
      <c r="C2196" s="5">
        <v>42265</v>
      </c>
      <c r="D2196" s="3">
        <v>4323.8599999999997</v>
      </c>
      <c r="E2196" s="3">
        <v>4325.29</v>
      </c>
      <c r="F2196" s="3">
        <f t="shared" si="790"/>
        <v>4352.3060000000005</v>
      </c>
      <c r="G2196" s="3">
        <f t="shared" si="800"/>
        <v>4312.2759999999998</v>
      </c>
      <c r="H2196" s="4">
        <f t="shared" si="785"/>
        <v>-1.39339925563746E-2</v>
      </c>
      <c r="I2196" s="4">
        <f t="shared" si="788"/>
        <v>-1.3607877836970024E-2</v>
      </c>
      <c r="J2196" s="4">
        <f t="shared" si="789"/>
        <v>-3.2611471940457645E-4</v>
      </c>
      <c r="K2196" s="4">
        <f t="shared" si="791"/>
        <v>-5.8250246296430441E-3</v>
      </c>
      <c r="L2196" s="4">
        <f t="shared" si="801"/>
        <v>-1.6869278422405654E-2</v>
      </c>
      <c r="M2196" s="4">
        <f t="shared" si="794"/>
        <v>-6.5358455954155842E-3</v>
      </c>
      <c r="N2196" s="4">
        <f t="shared" si="802"/>
        <v>2.6862844586014053E-3</v>
      </c>
      <c r="O2196" s="4">
        <f t="shared" si="804"/>
        <v>9.2579315704025243E-3</v>
      </c>
      <c r="P2196" s="4">
        <f t="shared" si="782"/>
        <v>2.0673798710189113E-2</v>
      </c>
      <c r="T2196" s="4"/>
      <c r="U2196" s="4">
        <f t="shared" si="795"/>
        <v>-1.4077665474713674E-2</v>
      </c>
      <c r="V2196" s="4">
        <f t="shared" si="796"/>
        <v>-2.3936888819966463E-2</v>
      </c>
      <c r="W2196" s="4">
        <f t="shared" si="797"/>
        <v>1.4572437737527479E-4</v>
      </c>
      <c r="X2196" s="4">
        <f t="shared" si="803"/>
        <v>1.873955760038172E-2</v>
      </c>
      <c r="Y2196" s="4">
        <f t="shared" si="792"/>
        <v>-1.8221221330021548E-2</v>
      </c>
      <c r="Z2196" s="4">
        <f t="shared" si="793"/>
        <v>-1.2030860930331949E-2</v>
      </c>
      <c r="AA2196" s="4">
        <f t="shared" si="786"/>
        <v>-1.39339925563746E-2</v>
      </c>
      <c r="AB2196" s="4">
        <f t="shared" si="787"/>
        <v>-1.39339925563746E-2</v>
      </c>
      <c r="AC2196" s="2">
        <f t="shared" si="798"/>
        <v>-4.5909556607703524E-3</v>
      </c>
      <c r="AD2196" s="3">
        <f t="shared" si="799"/>
        <v>4343.7106495433782</v>
      </c>
    </row>
    <row r="2197" spans="1:30" x14ac:dyDescent="0.3">
      <c r="A2197" s="1">
        <f t="shared" si="784"/>
        <v>39</v>
      </c>
      <c r="B2197" s="1">
        <f t="shared" si="783"/>
        <v>1</v>
      </c>
      <c r="C2197" s="5">
        <v>42268</v>
      </c>
      <c r="D2197" s="3">
        <v>4336.13</v>
      </c>
      <c r="E2197" s="3">
        <v>4343.7700000000004</v>
      </c>
      <c r="F2197" s="3">
        <f t="shared" si="790"/>
        <v>4357.7800000000007</v>
      </c>
      <c r="G2197" s="3">
        <f t="shared" si="800"/>
        <v>4327.4169999999995</v>
      </c>
      <c r="H2197" s="4">
        <f t="shared" si="785"/>
        <v>2.837742202569102E-3</v>
      </c>
      <c r="I2197" s="4">
        <f t="shared" si="788"/>
        <v>4.6046819277221658E-3</v>
      </c>
      <c r="J2197" s="4">
        <f t="shared" si="789"/>
        <v>-1.7669397251530638E-3</v>
      </c>
      <c r="K2197" s="4">
        <f t="shared" si="791"/>
        <v>9.0966173742906657E-3</v>
      </c>
      <c r="L2197" s="4">
        <f t="shared" si="801"/>
        <v>5.9874484578328283E-4</v>
      </c>
      <c r="M2197" s="4">
        <f t="shared" si="794"/>
        <v>-4.9681259723989143E-3</v>
      </c>
      <c r="N2197" s="4">
        <f t="shared" si="802"/>
        <v>2.0134412745526141E-3</v>
      </c>
      <c r="O2197" s="4">
        <f t="shared" si="804"/>
        <v>7.0023269597547103E-3</v>
      </c>
      <c r="P2197" s="4">
        <f t="shared" si="782"/>
        <v>2.3570207823845536E-2</v>
      </c>
      <c r="T2197" s="4"/>
      <c r="U2197" s="4">
        <f t="shared" si="795"/>
        <v>-3.4922499803415131E-3</v>
      </c>
      <c r="V2197" s="4">
        <f t="shared" si="796"/>
        <v>-1.3457327480538061E-2</v>
      </c>
      <c r="W2197" s="4">
        <f t="shared" si="797"/>
        <v>6.3521755679127843E-3</v>
      </c>
      <c r="X2197" s="4">
        <f t="shared" si="803"/>
        <v>1.4132007649892576E-2</v>
      </c>
      <c r="Y2197" s="4">
        <f t="shared" si="792"/>
        <v>-3.4856347126706135E-3</v>
      </c>
      <c r="Z2197" s="4">
        <f t="shared" si="793"/>
        <v>2.7976372408680711E-3</v>
      </c>
      <c r="AA2197" s="4">
        <f t="shared" si="786"/>
        <v>2.837742202569102E-3</v>
      </c>
      <c r="AB2197" s="4">
        <f t="shared" si="787"/>
        <v>2.837742202569102E-3</v>
      </c>
      <c r="AC2197" s="2">
        <f t="shared" si="798"/>
        <v>-1.1655015791158787E-3</v>
      </c>
      <c r="AD2197" s="3">
        <f t="shared" si="799"/>
        <v>4341.1837663622518</v>
      </c>
    </row>
    <row r="2198" spans="1:30" x14ac:dyDescent="0.3">
      <c r="A2198" s="1">
        <f t="shared" si="784"/>
        <v>39</v>
      </c>
      <c r="B2198" s="1">
        <f t="shared" si="783"/>
        <v>2</v>
      </c>
      <c r="C2198" s="5">
        <v>42269</v>
      </c>
      <c r="D2198" s="3">
        <v>4274.1000000000004</v>
      </c>
      <c r="E2198" s="3">
        <v>4273.3</v>
      </c>
      <c r="F2198" s="3">
        <f t="shared" si="790"/>
        <v>4340.5439999999999</v>
      </c>
      <c r="G2198" s="3">
        <f t="shared" si="800"/>
        <v>4324.4739999999993</v>
      </c>
      <c r="H2198" s="4">
        <f t="shared" si="785"/>
        <v>-1.430538291056766E-2</v>
      </c>
      <c r="I2198" s="4">
        <f t="shared" si="788"/>
        <v>-1.4489879224100737E-2</v>
      </c>
      <c r="J2198" s="4">
        <f t="shared" si="789"/>
        <v>1.8449631353307724E-4</v>
      </c>
      <c r="K2198" s="4">
        <f t="shared" si="791"/>
        <v>4.8487937400402076E-3</v>
      </c>
      <c r="L2198" s="4">
        <f t="shared" si="801"/>
        <v>-1.3973033301330146E-3</v>
      </c>
      <c r="M2198" s="4">
        <f t="shared" si="794"/>
        <v>-1.5307758658822375E-2</v>
      </c>
      <c r="N2198" s="4">
        <f t="shared" si="802"/>
        <v>-1.1648584313375197E-2</v>
      </c>
      <c r="O2198" s="4">
        <f t="shared" si="804"/>
        <v>3.7598558760910173E-3</v>
      </c>
      <c r="P2198" s="4">
        <f t="shared" si="782"/>
        <v>8.9276440650761096E-3</v>
      </c>
      <c r="T2198" s="4"/>
      <c r="U2198" s="4">
        <f t="shared" si="795"/>
        <v>5.5694824647784169E-3</v>
      </c>
      <c r="V2198" s="4">
        <f t="shared" si="796"/>
        <v>-4.4862123598692896E-3</v>
      </c>
      <c r="W2198" s="4">
        <f t="shared" si="797"/>
        <v>-1.9764785747704135E-2</v>
      </c>
      <c r="X2198" s="4">
        <f t="shared" si="803"/>
        <v>7.459838956606746E-3</v>
      </c>
      <c r="Y2198" s="4">
        <f t="shared" si="792"/>
        <v>-7.6804929649477291E-3</v>
      </c>
      <c r="Z2198" s="4">
        <f t="shared" si="793"/>
        <v>-1.423670640359493E-3</v>
      </c>
      <c r="AA2198" s="4">
        <f t="shared" si="786"/>
        <v>-1.430538291056766E-2</v>
      </c>
      <c r="AB2198" s="4">
        <f t="shared" si="787"/>
        <v>-1.430538291056766E-2</v>
      </c>
      <c r="AC2198" s="2">
        <f t="shared" si="798"/>
        <v>-1.0463608925427168E-2</v>
      </c>
      <c r="AD2198" s="3">
        <f t="shared" si="799"/>
        <v>4318.8225109081686</v>
      </c>
    </row>
    <row r="2199" spans="1:30" x14ac:dyDescent="0.3">
      <c r="A2199" s="1">
        <f t="shared" si="784"/>
        <v>39</v>
      </c>
      <c r="B2199" s="1">
        <f t="shared" si="783"/>
        <v>3</v>
      </c>
      <c r="C2199" s="5">
        <v>42270</v>
      </c>
      <c r="D2199" s="3">
        <v>4273.53</v>
      </c>
      <c r="E2199" s="3">
        <v>4280.01</v>
      </c>
      <c r="F2199" s="3">
        <f t="shared" si="790"/>
        <v>4318.5160000000005</v>
      </c>
      <c r="G2199" s="3">
        <f t="shared" si="800"/>
        <v>4326.4819999999991</v>
      </c>
      <c r="H2199" s="4">
        <f t="shared" si="785"/>
        <v>-1.3336140941967161E-4</v>
      </c>
      <c r="I2199" s="4">
        <f t="shared" si="788"/>
        <v>1.382747245034008E-3</v>
      </c>
      <c r="J2199" s="4">
        <f t="shared" si="789"/>
        <v>-1.5161086544536796E-3</v>
      </c>
      <c r="K2199" s="4">
        <f t="shared" si="791"/>
        <v>1.3023209564586781E-2</v>
      </c>
      <c r="L2199" s="4">
        <f t="shared" si="801"/>
        <v>1.3632239665790406E-2</v>
      </c>
      <c r="M2199" s="4">
        <f t="shared" si="794"/>
        <v>-1.0417004359831197E-2</v>
      </c>
      <c r="N2199" s="4">
        <f t="shared" si="802"/>
        <v>-1.2239043176418931E-2</v>
      </c>
      <c r="O2199" s="4">
        <f t="shared" si="804"/>
        <v>-1.8640327785223296E-3</v>
      </c>
      <c r="P2199" s="4">
        <f t="shared" si="782"/>
        <v>8.7930920524611229E-3</v>
      </c>
      <c r="T2199" s="4"/>
      <c r="U2199" s="4">
        <f t="shared" si="795"/>
        <v>2.5635806368592147E-2</v>
      </c>
      <c r="V2199" s="4">
        <f t="shared" si="796"/>
        <v>1.5379448304906266E-2</v>
      </c>
      <c r="W2199" s="4">
        <f t="shared" si="797"/>
        <v>-2.5125066439764015E-2</v>
      </c>
      <c r="X2199" s="4">
        <f t="shared" si="803"/>
        <v>-3.6756698892220835E-3</v>
      </c>
      <c r="Y2199" s="4">
        <f t="shared" si="792"/>
        <v>3.91997475252679E-4</v>
      </c>
      <c r="Z2199" s="4">
        <f t="shared" si="793"/>
        <v>6.6997188681786092E-3</v>
      </c>
      <c r="AA2199" s="4">
        <f t="shared" si="786"/>
        <v>-1.3336140941967161E-4</v>
      </c>
      <c r="AB2199" s="4">
        <f t="shared" si="787"/>
        <v>-1.3336140941967161E-4</v>
      </c>
      <c r="AC2199" s="2">
        <f t="shared" si="798"/>
        <v>-7.0655891668276322E-3</v>
      </c>
      <c r="AD2199" s="3">
        <f t="shared" si="799"/>
        <v>4303.7250072721126</v>
      </c>
    </row>
    <row r="2200" spans="1:30" x14ac:dyDescent="0.3">
      <c r="A2200" s="1">
        <f t="shared" si="784"/>
        <v>39</v>
      </c>
      <c r="B2200" s="1">
        <f t="shared" si="783"/>
        <v>4</v>
      </c>
      <c r="C2200" s="5">
        <v>42271</v>
      </c>
      <c r="D2200" s="3">
        <v>4261.1000000000004</v>
      </c>
      <c r="E2200" s="3">
        <v>4239.8500000000004</v>
      </c>
      <c r="F2200" s="3">
        <f t="shared" si="790"/>
        <v>4293.7440000000006</v>
      </c>
      <c r="G2200" s="3">
        <f t="shared" si="800"/>
        <v>4322.9620000000004</v>
      </c>
      <c r="H2200" s="4">
        <f t="shared" si="785"/>
        <v>-2.9086024902128644E-3</v>
      </c>
      <c r="I2200" s="4">
        <f t="shared" si="788"/>
        <v>-7.8810725559430687E-3</v>
      </c>
      <c r="J2200" s="4">
        <f t="shared" si="789"/>
        <v>4.9724700657302039E-3</v>
      </c>
      <c r="K2200" s="4">
        <f t="shared" si="791"/>
        <v>6.6397100289456263E-3</v>
      </c>
      <c r="L2200" s="4">
        <f t="shared" si="801"/>
        <v>1.3175420683967719E-2</v>
      </c>
      <c r="M2200" s="4">
        <f t="shared" si="794"/>
        <v>-7.6026889353441257E-3</v>
      </c>
      <c r="N2200" s="4">
        <f t="shared" si="802"/>
        <v>-1.4310095716779391E-2</v>
      </c>
      <c r="O2200" s="4">
        <f t="shared" si="804"/>
        <v>-6.8569148811339431E-3</v>
      </c>
      <c r="P2200" s="4">
        <f t="shared" si="782"/>
        <v>5.8589139528077983E-3</v>
      </c>
      <c r="T2200" s="4"/>
      <c r="U2200" s="4">
        <f t="shared" si="795"/>
        <v>2.6074463031732619E-2</v>
      </c>
      <c r="V2200" s="4">
        <f t="shared" si="796"/>
        <v>1.5813718401415183E-2</v>
      </c>
      <c r="W2200" s="4">
        <f t="shared" si="797"/>
        <v>-2.8246551849959788E-2</v>
      </c>
      <c r="X2200" s="4">
        <f t="shared" si="803"/>
        <v>-1.342683436806375E-2</v>
      </c>
      <c r="Y2200" s="4">
        <f t="shared" si="792"/>
        <v>-5.9119073030861414E-3</v>
      </c>
      <c r="Z2200" s="4">
        <f t="shared" si="793"/>
        <v>3.560663958062073E-4</v>
      </c>
      <c r="AA2200" s="4">
        <f t="shared" si="786"/>
        <v>-2.9086024902128644E-3</v>
      </c>
      <c r="AB2200" s="4">
        <f t="shared" si="787"/>
        <v>-2.9086024902128644E-3</v>
      </c>
      <c r="AC2200" s="2">
        <f t="shared" si="798"/>
        <v>-6.6688581621511152E-3</v>
      </c>
      <c r="AD2200" s="3">
        <f t="shared" si="799"/>
        <v>4289.5166715147425</v>
      </c>
    </row>
    <row r="2201" spans="1:30" x14ac:dyDescent="0.3">
      <c r="A2201" s="1">
        <f t="shared" si="784"/>
        <v>39</v>
      </c>
      <c r="B2201" s="1">
        <f t="shared" si="783"/>
        <v>5</v>
      </c>
      <c r="C2201" s="5">
        <v>42272</v>
      </c>
      <c r="D2201" s="3">
        <v>4224.74</v>
      </c>
      <c r="E2201" s="3">
        <v>4305.3900000000003</v>
      </c>
      <c r="F2201" s="3">
        <f t="shared" si="790"/>
        <v>4273.92</v>
      </c>
      <c r="G2201" s="3">
        <f t="shared" si="800"/>
        <v>4313.1129999999994</v>
      </c>
      <c r="H2201" s="4">
        <f t="shared" si="785"/>
        <v>-8.5330079087560917E-3</v>
      </c>
      <c r="I2201" s="4">
        <f t="shared" si="788"/>
        <v>1.0394029710638089E-2</v>
      </c>
      <c r="J2201" s="4">
        <f t="shared" si="789"/>
        <v>-1.8927037619394182E-2</v>
      </c>
      <c r="K2201" s="4">
        <f t="shared" si="791"/>
        <v>5.8940179765787663E-3</v>
      </c>
      <c r="L2201" s="4">
        <f t="shared" si="801"/>
        <v>1.4510859219971695E-2</v>
      </c>
      <c r="M2201" s="4">
        <f t="shared" si="794"/>
        <v>-1.15070005989818E-2</v>
      </c>
      <c r="N2201" s="4">
        <f t="shared" si="802"/>
        <v>-2.0489377394007437E-2</v>
      </c>
      <c r="O2201" s="4">
        <f t="shared" si="804"/>
        <v>-9.2770205977170915E-3</v>
      </c>
      <c r="P2201" s="4">
        <f t="shared" si="782"/>
        <v>-2.724088115044323E-3</v>
      </c>
      <c r="T2201" s="4"/>
      <c r="U2201" s="4">
        <f t="shared" si="795"/>
        <v>1.4728591208842623E-2</v>
      </c>
      <c r="V2201" s="4">
        <f t="shared" si="796"/>
        <v>4.5813052967542721E-3</v>
      </c>
      <c r="W2201" s="4">
        <f t="shared" si="797"/>
        <v>-2.2923961460361783E-2</v>
      </c>
      <c r="X2201" s="4">
        <f t="shared" si="803"/>
        <v>-1.8010222626809881E-2</v>
      </c>
      <c r="Y2201" s="4">
        <f t="shared" si="792"/>
        <v>-6.6483014495632058E-3</v>
      </c>
      <c r="Z2201" s="4">
        <f t="shared" si="793"/>
        <v>-3.8497089967963211E-4</v>
      </c>
      <c r="AA2201" s="4">
        <f t="shared" si="786"/>
        <v>-8.5330079087560917E-3</v>
      </c>
      <c r="AB2201" s="4">
        <f t="shared" si="787"/>
        <v>-8.5330079087560917E-3</v>
      </c>
      <c r="AC2201" s="2">
        <f t="shared" si="798"/>
        <v>-1.0221800081542401E-2</v>
      </c>
      <c r="AD2201" s="3">
        <f t="shared" si="799"/>
        <v>4267.9244476764952</v>
      </c>
    </row>
    <row r="2202" spans="1:30" x14ac:dyDescent="0.3">
      <c r="A2202" s="1">
        <f t="shared" si="784"/>
        <v>40</v>
      </c>
      <c r="B2202" s="1">
        <f t="shared" si="783"/>
        <v>1</v>
      </c>
      <c r="C2202" s="5">
        <v>42275</v>
      </c>
      <c r="D2202" s="3">
        <v>4103.47</v>
      </c>
      <c r="E2202" s="3">
        <v>4206.68</v>
      </c>
      <c r="F2202" s="3">
        <f t="shared" si="790"/>
        <v>4227.3880000000008</v>
      </c>
      <c r="G2202" s="3">
        <f t="shared" si="800"/>
        <v>4292.5839999999998</v>
      </c>
      <c r="H2202" s="4">
        <f t="shared" si="785"/>
        <v>-2.8704725024498438E-2</v>
      </c>
      <c r="I2202" s="4">
        <f t="shared" si="788"/>
        <v>-4.2748192788194051E-3</v>
      </c>
      <c r="J2202" s="4">
        <f t="shared" si="789"/>
        <v>-2.4429905745679034E-2</v>
      </c>
      <c r="K2202" s="4">
        <f t="shared" si="791"/>
        <v>7.959661422951592E-3</v>
      </c>
      <c r="L2202" s="4">
        <f t="shared" si="801"/>
        <v>2.1032458013195268E-2</v>
      </c>
      <c r="M2202" s="4">
        <f t="shared" si="794"/>
        <v>-2.9313136149319758E-2</v>
      </c>
      <c r="N2202" s="4">
        <f t="shared" si="802"/>
        <v>-4.4055981199202995E-2</v>
      </c>
      <c r="O2202" s="4">
        <f t="shared" si="804"/>
        <v>-1.5888016727306158E-2</v>
      </c>
      <c r="P2202" s="4">
        <f t="shared" si="782"/>
        <v>-3.1350618939257911E-2</v>
      </c>
      <c r="T2202" s="4"/>
      <c r="U2202" s="4">
        <f t="shared" si="795"/>
        <v>2.636611957185539E-2</v>
      </c>
      <c r="V2202" s="4">
        <f t="shared" si="796"/>
        <v>1.6102458376136719E-2</v>
      </c>
      <c r="W2202" s="4">
        <f t="shared" si="797"/>
        <v>-5.3656140383244934E-2</v>
      </c>
      <c r="X2202" s="4">
        <f t="shared" si="803"/>
        <v>-2.9921657357645362E-2</v>
      </c>
      <c r="Y2202" s="4">
        <f t="shared" si="792"/>
        <v>-4.6084141558882293E-3</v>
      </c>
      <c r="Z2202" s="4">
        <f t="shared" si="793"/>
        <v>1.6677783928456765E-3</v>
      </c>
      <c r="AA2202" s="4">
        <f t="shared" si="786"/>
        <v>-2.8704725024498438E-2</v>
      </c>
      <c r="AB2202" s="4">
        <f t="shared" si="787"/>
        <v>-2.8704725024498438E-2</v>
      </c>
      <c r="AC2202" s="2">
        <f t="shared" si="798"/>
        <v>-2.6717948090517765E-2</v>
      </c>
      <c r="AD2202" s="3">
        <f t="shared" si="799"/>
        <v>4213.1062984509972</v>
      </c>
    </row>
    <row r="2203" spans="1:30" x14ac:dyDescent="0.3">
      <c r="A2203" s="1">
        <f t="shared" si="784"/>
        <v>40</v>
      </c>
      <c r="B2203" s="1">
        <f t="shared" si="783"/>
        <v>2</v>
      </c>
      <c r="C2203" s="5">
        <v>42276</v>
      </c>
      <c r="D2203" s="3">
        <v>4083.37</v>
      </c>
      <c r="E2203" s="3">
        <v>4110.26</v>
      </c>
      <c r="F2203" s="3">
        <f t="shared" si="790"/>
        <v>4189.2420000000002</v>
      </c>
      <c r="G2203" s="3">
        <f t="shared" si="800"/>
        <v>4264.893</v>
      </c>
      <c r="H2203" s="4">
        <f t="shared" si="785"/>
        <v>-4.8982933955896745E-3</v>
      </c>
      <c r="I2203" s="4">
        <f t="shared" si="788"/>
        <v>1.654697122191697E-3</v>
      </c>
      <c r="J2203" s="4">
        <f t="shared" si="789"/>
        <v>-6.5529905177813715E-3</v>
      </c>
      <c r="K2203" s="4">
        <f t="shared" si="791"/>
        <v>2.735246023487433E-2</v>
      </c>
      <c r="L2203" s="4">
        <f t="shared" si="801"/>
        <v>4.4253332477688784E-2</v>
      </c>
      <c r="M2203" s="4">
        <f t="shared" si="794"/>
        <v>-2.5272352373054672E-2</v>
      </c>
      <c r="N2203" s="4">
        <f t="shared" si="802"/>
        <v>-4.256214634224121E-2</v>
      </c>
      <c r="O2203" s="4">
        <f t="shared" si="804"/>
        <v>-1.8526609148815768E-2</v>
      </c>
      <c r="P2203" s="4">
        <f t="shared" si="782"/>
        <v>-3.6095347805149766E-2</v>
      </c>
      <c r="T2203" s="4"/>
      <c r="U2203" s="4">
        <f t="shared" si="795"/>
        <v>4.1581880700967744E-2</v>
      </c>
      <c r="V2203" s="4">
        <f t="shared" si="796"/>
        <v>3.1166061893958069E-2</v>
      </c>
      <c r="W2203" s="4">
        <f t="shared" si="797"/>
        <v>-4.4624599330853387E-2</v>
      </c>
      <c r="X2203" s="4">
        <f t="shared" si="803"/>
        <v>-3.4857842703587313E-2</v>
      </c>
      <c r="Y2203" s="4">
        <f t="shared" si="792"/>
        <v>1.4542579184564081E-2</v>
      </c>
      <c r="Z2203" s="4">
        <f t="shared" si="793"/>
        <v>2.0939523529288396E-2</v>
      </c>
      <c r="AA2203" s="4">
        <f t="shared" si="786"/>
        <v>-4.8982933955896745E-3</v>
      </c>
      <c r="AB2203" s="4">
        <f t="shared" si="787"/>
        <v>-4.8982933955896745E-3</v>
      </c>
      <c r="AC2203" s="2">
        <f t="shared" si="798"/>
        <v>-2.1181246282849342E-2</v>
      </c>
      <c r="AD2203" s="3">
        <f t="shared" si="799"/>
        <v>4169.8608656339984</v>
      </c>
    </row>
    <row r="2204" spans="1:30" x14ac:dyDescent="0.3">
      <c r="A2204" s="1">
        <f t="shared" si="784"/>
        <v>40</v>
      </c>
      <c r="B2204" s="1">
        <f t="shared" si="783"/>
        <v>3</v>
      </c>
      <c r="C2204" s="5">
        <v>42277</v>
      </c>
      <c r="D2204" s="3">
        <v>4181.0600000000004</v>
      </c>
      <c r="E2204" s="3">
        <v>4137.18</v>
      </c>
      <c r="F2204" s="3">
        <f t="shared" si="790"/>
        <v>4170.7480000000005</v>
      </c>
      <c r="G2204" s="3">
        <f t="shared" si="800"/>
        <v>4244.6319999999996</v>
      </c>
      <c r="H2204" s="4">
        <f t="shared" si="785"/>
        <v>2.392386680609411E-2</v>
      </c>
      <c r="I2204" s="4">
        <f t="shared" si="788"/>
        <v>1.3177840852041427E-2</v>
      </c>
      <c r="J2204" s="4">
        <f t="shared" si="789"/>
        <v>1.0746025954052683E-2</v>
      </c>
      <c r="K2204" s="4">
        <f t="shared" si="791"/>
        <v>2.0767160458151034E-2</v>
      </c>
      <c r="L2204" s="4">
        <f t="shared" si="801"/>
        <v>4.122221487534955E-2</v>
      </c>
      <c r="M2204" s="4">
        <f t="shared" si="794"/>
        <v>2.47245817776569E-3</v>
      </c>
      <c r="N2204" s="4">
        <f t="shared" si="802"/>
        <v>-1.4977034522662792E-2</v>
      </c>
      <c r="O2204" s="4">
        <f t="shared" si="804"/>
        <v>-1.7671116893801835E-2</v>
      </c>
      <c r="P2204" s="4">
        <f t="shared" si="782"/>
        <v>-1.3035021292265702E-2</v>
      </c>
      <c r="T2204" s="4"/>
      <c r="U2204" s="4">
        <f t="shared" si="795"/>
        <v>4.656937774436308E-2</v>
      </c>
      <c r="V2204" s="4">
        <f t="shared" si="796"/>
        <v>3.6103683966919375E-2</v>
      </c>
      <c r="W2204" s="4">
        <f t="shared" si="797"/>
        <v>-2.1637849740144412E-2</v>
      </c>
      <c r="X2204" s="4">
        <f t="shared" si="803"/>
        <v>-3.4217309835137814E-2</v>
      </c>
      <c r="Y2204" s="4">
        <f t="shared" si="792"/>
        <v>8.0393903776255615E-3</v>
      </c>
      <c r="Z2204" s="4">
        <f t="shared" si="793"/>
        <v>1.4395330492744387E-2</v>
      </c>
      <c r="AA2204" s="4">
        <f t="shared" si="786"/>
        <v>2.392386680609411E-2</v>
      </c>
      <c r="AB2204" s="4">
        <f t="shared" si="787"/>
        <v>2.392386680609411E-2</v>
      </c>
      <c r="AC2204" s="2">
        <f t="shared" si="798"/>
        <v>1.7856930006586989E-3</v>
      </c>
      <c r="AD2204" s="3">
        <f t="shared" si="799"/>
        <v>4173.5939104226663</v>
      </c>
    </row>
    <row r="2205" spans="1:30" x14ac:dyDescent="0.3">
      <c r="A2205" s="1">
        <f t="shared" si="784"/>
        <v>40</v>
      </c>
      <c r="B2205" s="1">
        <f t="shared" si="783"/>
        <v>4</v>
      </c>
      <c r="C2205" s="5">
        <v>42278</v>
      </c>
      <c r="D2205" s="3">
        <v>4192.96</v>
      </c>
      <c r="E2205" s="3">
        <v>4185.28</v>
      </c>
      <c r="F2205" s="3">
        <f t="shared" si="790"/>
        <v>4157.12</v>
      </c>
      <c r="G2205" s="3">
        <f t="shared" si="800"/>
        <v>4225.4319999999998</v>
      </c>
      <c r="H2205" s="4">
        <f t="shared" si="785"/>
        <v>2.8461681965816408E-3</v>
      </c>
      <c r="I2205" s="4">
        <f t="shared" si="788"/>
        <v>1.0093134276952123E-3</v>
      </c>
      <c r="J2205" s="4">
        <f t="shared" si="789"/>
        <v>1.8368547688864284E-3</v>
      </c>
      <c r="K2205" s="4">
        <f t="shared" si="791"/>
        <v>-7.8688179552554964E-3</v>
      </c>
      <c r="L2205" s="4">
        <f t="shared" si="801"/>
        <v>1.1475558829578996E-2</v>
      </c>
      <c r="M2205" s="4">
        <f t="shared" si="794"/>
        <v>8.6213532445539569E-3</v>
      </c>
      <c r="N2205" s="4">
        <f t="shared" si="802"/>
        <v>-7.6848947042574001E-3</v>
      </c>
      <c r="O2205" s="4">
        <f t="shared" si="804"/>
        <v>-1.6292070518201914E-2</v>
      </c>
      <c r="P2205" s="4">
        <f t="shared" si="782"/>
        <v>-1.0225952958727873E-2</v>
      </c>
      <c r="T2205" s="4"/>
      <c r="U2205" s="4">
        <f t="shared" si="795"/>
        <v>1.9143470794487513E-2</v>
      </c>
      <c r="V2205" s="4">
        <f t="shared" si="796"/>
        <v>8.9520360865426672E-3</v>
      </c>
      <c r="W2205" s="4">
        <f t="shared" si="797"/>
        <v>-1.5991175987421165E-2</v>
      </c>
      <c r="X2205" s="4">
        <f t="shared" si="803"/>
        <v>-3.1819316661636253E-2</v>
      </c>
      <c r="Y2205" s="4">
        <f t="shared" si="792"/>
        <v>-2.0239530948332064E-2</v>
      </c>
      <c r="Z2205" s="4">
        <f t="shared" si="793"/>
        <v>-1.4061896494860617E-2</v>
      </c>
      <c r="AA2205" s="4">
        <f t="shared" si="786"/>
        <v>2.8461681965816408E-3</v>
      </c>
      <c r="AB2205" s="4">
        <f t="shared" si="787"/>
        <v>2.8461681965816408E-3</v>
      </c>
      <c r="AC2205" s="2">
        <f t="shared" si="798"/>
        <v>3.0791437039440232E-3</v>
      </c>
      <c r="AD2205" s="3">
        <f t="shared" si="799"/>
        <v>4180.0492736151109</v>
      </c>
    </row>
    <row r="2206" spans="1:30" x14ac:dyDescent="0.3">
      <c r="A2206" s="1">
        <f t="shared" si="784"/>
        <v>40</v>
      </c>
      <c r="B2206" s="1">
        <f t="shared" si="783"/>
        <v>5</v>
      </c>
      <c r="C2206" s="5">
        <v>42279</v>
      </c>
      <c r="D2206" s="3">
        <v>4267.45</v>
      </c>
      <c r="E2206" s="3">
        <v>4136.96</v>
      </c>
      <c r="F2206" s="3">
        <f t="shared" si="790"/>
        <v>4165.6620000000003</v>
      </c>
      <c r="G2206" s="3">
        <f t="shared" si="800"/>
        <v>4219.7909999999993</v>
      </c>
      <c r="H2206" s="4">
        <f t="shared" si="785"/>
        <v>1.7765492635274313E-2</v>
      </c>
      <c r="I2206" s="4">
        <f t="shared" si="788"/>
        <v>-1.3355720064107457E-2</v>
      </c>
      <c r="J2206" s="4">
        <f t="shared" si="789"/>
        <v>3.112121269938177E-2</v>
      </c>
      <c r="K2206" s="4">
        <f t="shared" si="791"/>
        <v>-1.2579418835381185E-2</v>
      </c>
      <c r="L2206" s="4">
        <f t="shared" si="801"/>
        <v>5.1361223468755291E-3</v>
      </c>
      <c r="M2206" s="4">
        <f t="shared" si="794"/>
        <v>2.4435011770037884E-2</v>
      </c>
      <c r="N2206" s="4">
        <f t="shared" si="802"/>
        <v>1.1294161251114231E-2</v>
      </c>
      <c r="O2206" s="4">
        <f t="shared" si="804"/>
        <v>-1.2684155643299628E-2</v>
      </c>
      <c r="P2206" s="4">
        <f t="shared" si="782"/>
        <v>7.3578705845694986E-3</v>
      </c>
      <c r="T2206" s="4"/>
      <c r="U2206" s="4">
        <f t="shared" si="795"/>
        <v>7.579371136380921E-3</v>
      </c>
      <c r="V2206" s="4">
        <f t="shared" si="796"/>
        <v>-2.4964225749829361E-3</v>
      </c>
      <c r="W2206" s="4">
        <f t="shared" si="797"/>
        <v>1.0109497862590369E-2</v>
      </c>
      <c r="X2206" s="4">
        <f t="shared" si="803"/>
        <v>-2.5329907906558806E-2</v>
      </c>
      <c r="Y2206" s="4">
        <f t="shared" si="792"/>
        <v>-2.4891396156635746E-2</v>
      </c>
      <c r="Z2206" s="4">
        <f t="shared" si="793"/>
        <v>-1.87430928751103E-2</v>
      </c>
      <c r="AA2206" s="4">
        <f t="shared" si="786"/>
        <v>1.7765492635274313E-2</v>
      </c>
      <c r="AB2206" s="4">
        <f t="shared" si="787"/>
        <v>1.7765492635274313E-2</v>
      </c>
      <c r="AC2206" s="2">
        <f t="shared" si="798"/>
        <v>1.3653856734879045E-2</v>
      </c>
      <c r="AD2206" s="3">
        <f t="shared" si="799"/>
        <v>4209.1828490767402</v>
      </c>
    </row>
    <row r="2207" spans="1:30" x14ac:dyDescent="0.3">
      <c r="A2207" s="1">
        <f t="shared" si="784"/>
        <v>41</v>
      </c>
      <c r="B2207" s="1">
        <f t="shared" si="783"/>
        <v>1</v>
      </c>
      <c r="C2207" s="5">
        <v>42282</v>
      </c>
      <c r="D2207" s="3">
        <v>4331.43</v>
      </c>
      <c r="E2207" s="3">
        <v>4296.54</v>
      </c>
      <c r="F2207" s="3">
        <f t="shared" si="790"/>
        <v>4211.2539999999999</v>
      </c>
      <c r="G2207" s="3">
        <f t="shared" si="800"/>
        <v>4219.3209999999999</v>
      </c>
      <c r="H2207" s="4">
        <f t="shared" si="785"/>
        <v>1.4992559959695012E-2</v>
      </c>
      <c r="I2207" s="4">
        <f t="shared" si="788"/>
        <v>6.8167172433186438E-3</v>
      </c>
      <c r="J2207" s="4">
        <f t="shared" si="789"/>
        <v>8.1758427163763671E-3</v>
      </c>
      <c r="K2207" s="4">
        <f t="shared" si="791"/>
        <v>-2.0208789792498984E-2</v>
      </c>
      <c r="L2207" s="4">
        <f t="shared" si="801"/>
        <v>-1.419713307843218E-2</v>
      </c>
      <c r="M2207" s="4">
        <f t="shared" si="794"/>
        <v>2.8536868115767985E-2</v>
      </c>
      <c r="N2207" s="4">
        <f t="shared" si="802"/>
        <v>2.657038893224772E-2</v>
      </c>
      <c r="O2207" s="4">
        <f t="shared" si="804"/>
        <v>-1.8624334226802711E-3</v>
      </c>
      <c r="P2207" s="4">
        <f t="shared" si="782"/>
        <v>2.2460743860179343E-2</v>
      </c>
      <c r="T2207" s="4"/>
      <c r="U2207" s="4">
        <f t="shared" si="795"/>
        <v>-3.8425757771034123E-2</v>
      </c>
      <c r="V2207" s="4">
        <f t="shared" si="796"/>
        <v>-4.8041500193323816E-2</v>
      </c>
      <c r="W2207" s="4">
        <f t="shared" si="797"/>
        <v>5.5552983206895633E-2</v>
      </c>
      <c r="X2207" s="4">
        <f t="shared" si="803"/>
        <v>-3.8165410887292394E-3</v>
      </c>
      <c r="Y2207" s="4">
        <f t="shared" si="792"/>
        <v>-3.2425637800073862E-2</v>
      </c>
      <c r="Z2207" s="4">
        <f t="shared" si="793"/>
        <v>-2.6324839793794252E-2</v>
      </c>
      <c r="AA2207" s="4">
        <f t="shared" si="786"/>
        <v>1.4992559959695012E-2</v>
      </c>
      <c r="AB2207" s="4">
        <f t="shared" si="787"/>
        <v>1.4992559959695012E-2</v>
      </c>
      <c r="AC2207" s="2">
        <f t="shared" si="798"/>
        <v>1.8815518342789033E-2</v>
      </c>
      <c r="AD2207" s="3">
        <f t="shared" si="799"/>
        <v>4249.9318993844936</v>
      </c>
    </row>
    <row r="2208" spans="1:30" x14ac:dyDescent="0.3">
      <c r="A2208" s="1">
        <f t="shared" si="784"/>
        <v>41</v>
      </c>
      <c r="B2208" s="1">
        <f t="shared" si="783"/>
        <v>2</v>
      </c>
      <c r="C2208" s="5">
        <v>42283</v>
      </c>
      <c r="D2208" s="3">
        <v>4306.7</v>
      </c>
      <c r="E2208" s="3">
        <v>4315.32</v>
      </c>
      <c r="F2208" s="3">
        <f t="shared" si="790"/>
        <v>4255.92</v>
      </c>
      <c r="G2208" s="3">
        <f t="shared" si="800"/>
        <v>4222.5810000000001</v>
      </c>
      <c r="H2208" s="4">
        <f t="shared" si="785"/>
        <v>-5.709430834620546E-3</v>
      </c>
      <c r="I2208" s="4">
        <f t="shared" si="788"/>
        <v>-3.71932595009052E-3</v>
      </c>
      <c r="J2208" s="4">
        <f t="shared" si="789"/>
        <v>-1.990104884530026E-3</v>
      </c>
      <c r="K2208" s="4">
        <f t="shared" si="791"/>
        <v>-2.0363944470994551E-2</v>
      </c>
      <c r="L2208" s="4">
        <f t="shared" si="801"/>
        <v>-2.728788311378828E-2</v>
      </c>
      <c r="M2208" s="4">
        <f t="shared" si="794"/>
        <v>1.1931615255925803E-2</v>
      </c>
      <c r="N2208" s="4">
        <f t="shared" si="802"/>
        <v>1.9921228272471194E-2</v>
      </c>
      <c r="O2208" s="4">
        <f t="shared" si="804"/>
        <v>7.7411939536071572E-3</v>
      </c>
      <c r="P2208" s="4">
        <f t="shared" si="782"/>
        <v>1.6623074961994975E-2</v>
      </c>
      <c r="T2208" s="4"/>
      <c r="U2208" s="4">
        <f t="shared" si="795"/>
        <v>-5.7269770029759311E-2</v>
      </c>
      <c r="V2208" s="4">
        <f t="shared" si="796"/>
        <v>-6.6697072329461746E-2</v>
      </c>
      <c r="W2208" s="4">
        <f t="shared" si="797"/>
        <v>5.4692570107533714E-2</v>
      </c>
      <c r="X2208" s="4">
        <f t="shared" si="803"/>
        <v>1.5916483220592144E-2</v>
      </c>
      <c r="Y2208" s="4">
        <f t="shared" si="792"/>
        <v>-3.2578857881580651E-2</v>
      </c>
      <c r="Z2208" s="4">
        <f t="shared" si="793"/>
        <v>-2.6479025966181801E-2</v>
      </c>
      <c r="AA2208" s="4">
        <f t="shared" si="786"/>
        <v>-5.709430834620546E-3</v>
      </c>
      <c r="AB2208" s="4">
        <f t="shared" si="787"/>
        <v>-5.709430834620546E-3</v>
      </c>
      <c r="AC2208" s="2">
        <f t="shared" si="798"/>
        <v>8.7875636590284412E-3</v>
      </c>
      <c r="AD2208" s="3">
        <f t="shared" si="799"/>
        <v>4268.854599589662</v>
      </c>
    </row>
    <row r="2209" spans="1:30" x14ac:dyDescent="0.3">
      <c r="A2209" s="1">
        <f t="shared" si="784"/>
        <v>41</v>
      </c>
      <c r="B2209" s="1">
        <f t="shared" si="783"/>
        <v>3</v>
      </c>
      <c r="C2209" s="5">
        <v>42284</v>
      </c>
      <c r="D2209" s="3">
        <v>4333.46</v>
      </c>
      <c r="E2209" s="3">
        <v>4331.87</v>
      </c>
      <c r="F2209" s="3">
        <f t="shared" si="790"/>
        <v>4286.3999999999996</v>
      </c>
      <c r="G2209" s="3">
        <f t="shared" si="800"/>
        <v>4228.5739999999996</v>
      </c>
      <c r="H2209" s="4">
        <f t="shared" si="785"/>
        <v>6.2135741983421694E-3</v>
      </c>
      <c r="I2209" s="4">
        <f t="shared" si="788"/>
        <v>5.8443820094271886E-3</v>
      </c>
      <c r="J2209" s="4">
        <f t="shared" si="789"/>
        <v>3.6919218891498084E-4</v>
      </c>
      <c r="K2209" s="4">
        <f t="shared" si="791"/>
        <v>-7.4453758097846618E-3</v>
      </c>
      <c r="L2209" s="4">
        <f t="shared" si="801"/>
        <v>-2.0846587874706793E-2</v>
      </c>
      <c r="M2209" s="4">
        <f t="shared" si="794"/>
        <v>1.0978910041060191E-2</v>
      </c>
      <c r="N2209" s="4">
        <f t="shared" si="802"/>
        <v>2.4804106538043425E-2</v>
      </c>
      <c r="O2209" s="4">
        <f t="shared" si="804"/>
        <v>1.3344071480987483E-2</v>
      </c>
      <c r="P2209" s="4">
        <f t="shared" ref="P2209:P2268" si="805">(D2209-4236.28)/4236.28</f>
        <v>2.2939937870018103E-2</v>
      </c>
      <c r="T2209" s="4"/>
      <c r="U2209" s="4">
        <f t="shared" si="795"/>
        <v>-2.9173148814637524E-2</v>
      </c>
      <c r="V2209" s="4">
        <f t="shared" si="796"/>
        <v>-3.8881417326491099E-2</v>
      </c>
      <c r="W2209" s="4">
        <f t="shared" si="797"/>
        <v>3.6450086820088594E-2</v>
      </c>
      <c r="X2209" s="4">
        <f t="shared" si="803"/>
        <v>2.7729318577866396E-2</v>
      </c>
      <c r="Y2209" s="4">
        <f t="shared" si="792"/>
        <v>-1.9821368630111441E-2</v>
      </c>
      <c r="Z2209" s="4">
        <f t="shared" si="793"/>
        <v>-1.3641097558787311E-2</v>
      </c>
      <c r="AA2209" s="4">
        <f t="shared" si="786"/>
        <v>6.2135741983421694E-3</v>
      </c>
      <c r="AB2209" s="4">
        <f t="shared" si="787"/>
        <v>6.2135741983421694E-3</v>
      </c>
      <c r="AC2209" s="2">
        <f t="shared" si="798"/>
        <v>9.9390018461516724E-3</v>
      </c>
      <c r="AD2209" s="3">
        <f t="shared" si="799"/>
        <v>4290.3897330597756</v>
      </c>
    </row>
    <row r="2210" spans="1:30" x14ac:dyDescent="0.3">
      <c r="A2210" s="1">
        <f t="shared" si="784"/>
        <v>41</v>
      </c>
      <c r="B2210" s="1">
        <f t="shared" si="783"/>
        <v>4</v>
      </c>
      <c r="C2210" s="5">
        <v>42285</v>
      </c>
      <c r="D2210" s="3">
        <v>4350.1499999999996</v>
      </c>
      <c r="E2210" s="3">
        <v>4316.18</v>
      </c>
      <c r="F2210" s="3">
        <f t="shared" si="790"/>
        <v>4317.8380000000006</v>
      </c>
      <c r="G2210" s="3">
        <f t="shared" si="800"/>
        <v>4237.4790000000003</v>
      </c>
      <c r="H2210" s="4">
        <f t="shared" si="785"/>
        <v>3.8514258813972207E-3</v>
      </c>
      <c r="I2210" s="4">
        <f t="shared" si="788"/>
        <v>-3.9875757477857753E-3</v>
      </c>
      <c r="J2210" s="4">
        <f t="shared" si="789"/>
        <v>7.8390016291829956E-3</v>
      </c>
      <c r="K2210" s="4">
        <f t="shared" si="791"/>
        <v>-5.4690709040812234E-3</v>
      </c>
      <c r="L2210" s="4">
        <f t="shared" si="801"/>
        <v>-2.5037729666363598E-2</v>
      </c>
      <c r="M2210" s="4">
        <f t="shared" si="794"/>
        <v>7.4833747815455289E-3</v>
      </c>
      <c r="N2210" s="4">
        <f t="shared" si="802"/>
        <v>2.6589158317952576E-2</v>
      </c>
      <c r="O2210" s="4">
        <f t="shared" si="804"/>
        <v>1.8472696343804326E-2</v>
      </c>
      <c r="P2210" s="4">
        <f t="shared" si="805"/>
        <v>2.6879715221845558E-2</v>
      </c>
      <c r="T2210" s="4"/>
      <c r="U2210" s="4">
        <f t="shared" si="795"/>
        <v>-3.2422129199300327E-2</v>
      </c>
      <c r="V2210" s="4">
        <f t="shared" si="796"/>
        <v>-4.2097907907307414E-2</v>
      </c>
      <c r="W2210" s="4">
        <f t="shared" si="797"/>
        <v>3.7489029229947242E-2</v>
      </c>
      <c r="X2210" s="4">
        <f t="shared" si="803"/>
        <v>3.866089985374508E-2</v>
      </c>
      <c r="Y2210" s="4">
        <f t="shared" si="792"/>
        <v>-1.7869705930214877E-2</v>
      </c>
      <c r="Z2210" s="4">
        <f t="shared" si="793"/>
        <v>-1.1677129138138072E-2</v>
      </c>
      <c r="AA2210" s="4">
        <f t="shared" si="786"/>
        <v>3.8514258813972207E-3</v>
      </c>
      <c r="AB2210" s="4">
        <f t="shared" si="787"/>
        <v>3.8514258813972207E-3</v>
      </c>
      <c r="AC2210" s="2">
        <f t="shared" si="798"/>
        <v>9.1583457950068503E-3</v>
      </c>
      <c r="AD2210" s="3">
        <f t="shared" si="799"/>
        <v>4310.3098220398506</v>
      </c>
    </row>
    <row r="2211" spans="1:30" x14ac:dyDescent="0.3">
      <c r="A2211" s="1">
        <f t="shared" si="784"/>
        <v>41</v>
      </c>
      <c r="B2211" s="1">
        <f t="shared" si="783"/>
        <v>5</v>
      </c>
      <c r="C2211" s="5">
        <v>42286</v>
      </c>
      <c r="D2211" s="3">
        <v>4370.01</v>
      </c>
      <c r="E2211" s="3">
        <v>4355.24</v>
      </c>
      <c r="F2211" s="3">
        <f t="shared" si="790"/>
        <v>4338.3500000000004</v>
      </c>
      <c r="G2211" s="3">
        <f t="shared" si="800"/>
        <v>4252.0060000000003</v>
      </c>
      <c r="H2211" s="4">
        <f t="shared" si="785"/>
        <v>4.5653598151789215E-3</v>
      </c>
      <c r="I2211" s="4">
        <f t="shared" si="788"/>
        <v>1.1700745951289371E-3</v>
      </c>
      <c r="J2211" s="4">
        <f t="shared" si="789"/>
        <v>3.3952852200499844E-3</v>
      </c>
      <c r="K2211" s="4">
        <f t="shared" si="791"/>
        <v>-4.5320276312311404E-3</v>
      </c>
      <c r="L2211" s="4">
        <f t="shared" si="801"/>
        <v>-2.5575107882614294E-2</v>
      </c>
      <c r="M2211" s="4">
        <f t="shared" si="794"/>
        <v>7.2977053488076926E-3</v>
      </c>
      <c r="N2211" s="4">
        <f t="shared" si="802"/>
        <v>2.7752547856235363E-2</v>
      </c>
      <c r="O2211" s="4">
        <f t="shared" si="804"/>
        <v>1.975830718922841E-2</v>
      </c>
      <c r="P2211" s="4">
        <f t="shared" si="805"/>
        <v>3.1567790608741743E-2</v>
      </c>
      <c r="T2211" s="4"/>
      <c r="U2211" s="4">
        <f t="shared" si="795"/>
        <v>-1.9010838706711223E-2</v>
      </c>
      <c r="V2211" s="4">
        <f t="shared" si="796"/>
        <v>-2.882073031964413E-2</v>
      </c>
      <c r="W2211" s="4">
        <f t="shared" si="797"/>
        <v>2.4033087675309706E-2</v>
      </c>
      <c r="X2211" s="4">
        <f t="shared" si="803"/>
        <v>4.1455115657487357E-2</v>
      </c>
      <c r="Y2211" s="4">
        <f t="shared" si="792"/>
        <v>-1.6944346488697151E-2</v>
      </c>
      <c r="Z2211" s="4">
        <f t="shared" si="793"/>
        <v>-1.0745935074232131E-2</v>
      </c>
      <c r="AA2211" s="4">
        <f t="shared" si="786"/>
        <v>4.5653598151789215E-3</v>
      </c>
      <c r="AB2211" s="4">
        <f t="shared" si="787"/>
        <v>4.5653598151789215E-3</v>
      </c>
      <c r="AC2211" s="2">
        <f t="shared" si="798"/>
        <v>9.1075577950850799E-3</v>
      </c>
      <c r="AD2211" s="3">
        <f t="shared" si="799"/>
        <v>4330.2098813599005</v>
      </c>
    </row>
    <row r="2212" spans="1:30" x14ac:dyDescent="0.3">
      <c r="A2212" s="1">
        <f t="shared" si="784"/>
        <v>42</v>
      </c>
      <c r="B2212" s="1">
        <f t="shared" si="783"/>
        <v>1</v>
      </c>
      <c r="C2212" s="5">
        <v>42289</v>
      </c>
      <c r="D2212" s="3">
        <v>4382.5600000000004</v>
      </c>
      <c r="E2212" s="3">
        <v>4378.6400000000003</v>
      </c>
      <c r="F2212" s="3">
        <f t="shared" si="790"/>
        <v>4348.576</v>
      </c>
      <c r="G2212" s="3">
        <f t="shared" si="800"/>
        <v>4279.915</v>
      </c>
      <c r="H2212" s="4">
        <f t="shared" si="785"/>
        <v>2.871846975178588E-3</v>
      </c>
      <c r="I2212" s="4">
        <f t="shared" si="788"/>
        <v>1.9748238562383403E-3</v>
      </c>
      <c r="J2212" s="4">
        <f t="shared" si="789"/>
        <v>8.9702311894024767E-4</v>
      </c>
      <c r="K2212" s="4">
        <f t="shared" si="791"/>
        <v>-6.8489545790513728E-3</v>
      </c>
      <c r="L2212" s="4">
        <f t="shared" si="801"/>
        <v>-2.3226491472559559E-2</v>
      </c>
      <c r="M2212" s="4">
        <f t="shared" si="794"/>
        <v>7.8149720736168295E-3</v>
      </c>
      <c r="N2212" s="4">
        <f t="shared" si="802"/>
        <v>2.3982952932476567E-2</v>
      </c>
      <c r="O2212" s="4">
        <f t="shared" si="804"/>
        <v>1.5666870504910384E-2</v>
      </c>
      <c r="P2212" s="4">
        <f t="shared" si="805"/>
        <v>3.4530295447893121E-2</v>
      </c>
      <c r="T2212" s="4"/>
      <c r="U2212" s="4">
        <f t="shared" si="795"/>
        <v>-8.8283550838556268E-3</v>
      </c>
      <c r="V2212" s="4">
        <f t="shared" si="796"/>
        <v>-1.8740071533017068E-2</v>
      </c>
      <c r="W2212" s="4">
        <f t="shared" si="797"/>
        <v>1.1804415631789064E-2</v>
      </c>
      <c r="X2212" s="4">
        <f t="shared" si="803"/>
        <v>3.2608339463732205E-2</v>
      </c>
      <c r="Y2212" s="4">
        <f t="shared" si="792"/>
        <v>-1.9232384073078163E-2</v>
      </c>
      <c r="Z2212" s="4">
        <f t="shared" si="793"/>
        <v>-1.3048399307022307E-2</v>
      </c>
      <c r="AA2212" s="4">
        <f t="shared" si="786"/>
        <v>2.871846975178588E-3</v>
      </c>
      <c r="AB2212" s="4">
        <f t="shared" si="787"/>
        <v>2.871846975178588E-3</v>
      </c>
      <c r="AC2212" s="2">
        <f t="shared" si="798"/>
        <v>7.9634001801229537E-3</v>
      </c>
      <c r="AD2212" s="3">
        <f t="shared" si="799"/>
        <v>4347.6599209066007</v>
      </c>
    </row>
    <row r="2213" spans="1:30" x14ac:dyDescent="0.3">
      <c r="A2213" s="1">
        <f t="shared" si="784"/>
        <v>42</v>
      </c>
      <c r="B2213" s="1">
        <f t="shared" si="783"/>
        <v>2</v>
      </c>
      <c r="C2213" s="5">
        <v>42290</v>
      </c>
      <c r="D2213" s="3">
        <v>4352.9399999999996</v>
      </c>
      <c r="E2213" s="3">
        <v>4354.0600000000004</v>
      </c>
      <c r="F2213" s="3">
        <f t="shared" si="790"/>
        <v>4357.8239999999996</v>
      </c>
      <c r="G2213" s="3">
        <f t="shared" si="800"/>
        <v>4306.8720000000003</v>
      </c>
      <c r="H2213" s="4">
        <f t="shared" si="785"/>
        <v>-6.7586068416635023E-3</v>
      </c>
      <c r="I2213" s="4">
        <f t="shared" si="788"/>
        <v>-6.5030484465700405E-3</v>
      </c>
      <c r="J2213" s="4">
        <f t="shared" si="789"/>
        <v>-2.5555839509346177E-4</v>
      </c>
      <c r="K2213" s="4">
        <f t="shared" si="791"/>
        <v>-5.3655854112665486E-3</v>
      </c>
      <c r="L2213" s="4">
        <f t="shared" si="801"/>
        <v>-1.8438233969795575E-2</v>
      </c>
      <c r="M2213" s="4">
        <f t="shared" si="794"/>
        <v>-1.1207428294488294E-3</v>
      </c>
      <c r="N2213" s="4">
        <f t="shared" si="802"/>
        <v>1.0696394041893814E-2</v>
      </c>
      <c r="O2213" s="4">
        <f t="shared" si="804"/>
        <v>1.1705192352754534E-2</v>
      </c>
      <c r="P2213" s="4">
        <f t="shared" si="805"/>
        <v>2.7538311915170824E-2</v>
      </c>
      <c r="T2213" s="4"/>
      <c r="U2213" s="4">
        <f t="shared" si="795"/>
        <v>-1.7309517724800248E-2</v>
      </c>
      <c r="V2213" s="4">
        <f t="shared" si="796"/>
        <v>-2.7136422547552247E-2</v>
      </c>
      <c r="W2213" s="4">
        <f t="shared" si="797"/>
        <v>1.0736759003413235E-2</v>
      </c>
      <c r="X2213" s="4">
        <f t="shared" si="803"/>
        <v>2.3944059098855133E-2</v>
      </c>
      <c r="Y2213" s="4">
        <f t="shared" si="792"/>
        <v>-1.7767510780203364E-2</v>
      </c>
      <c r="Z2213" s="4">
        <f t="shared" si="793"/>
        <v>-1.1574289622182415E-2</v>
      </c>
      <c r="AA2213" s="4">
        <f t="shared" si="786"/>
        <v>-6.7586068416635023E-3</v>
      </c>
      <c r="AB2213" s="4">
        <f t="shared" si="787"/>
        <v>-6.7586068416635023E-3</v>
      </c>
      <c r="AC2213" s="2">
        <f t="shared" si="798"/>
        <v>8.0866098060909859E-4</v>
      </c>
      <c r="AD2213" s="3">
        <f t="shared" si="799"/>
        <v>4349.419947271067</v>
      </c>
    </row>
    <row r="2214" spans="1:30" x14ac:dyDescent="0.3">
      <c r="A2214" s="1">
        <f t="shared" si="784"/>
        <v>42</v>
      </c>
      <c r="B2214" s="1">
        <f t="shared" si="783"/>
        <v>3</v>
      </c>
      <c r="C2214" s="5">
        <v>42291</v>
      </c>
      <c r="D2214" s="3">
        <v>4346.92</v>
      </c>
      <c r="E2214" s="3">
        <v>4356.82</v>
      </c>
      <c r="F2214" s="3">
        <f t="shared" si="790"/>
        <v>4360.5160000000005</v>
      </c>
      <c r="G2214" s="3">
        <f t="shared" si="800"/>
        <v>4323.4580000000005</v>
      </c>
      <c r="H2214" s="4">
        <f t="shared" si="785"/>
        <v>-1.3829733467494447E-3</v>
      </c>
      <c r="I2214" s="4">
        <f t="shared" si="788"/>
        <v>8.9135159225721221E-4</v>
      </c>
      <c r="J2214" s="4">
        <f t="shared" si="789"/>
        <v>-2.274324939006657E-3</v>
      </c>
      <c r="K2214" s="4">
        <f t="shared" si="791"/>
        <v>2.5212844652121014E-3</v>
      </c>
      <c r="L2214" s="4">
        <f t="shared" si="801"/>
        <v>-7.3717737641429719E-3</v>
      </c>
      <c r="M2214" s="4">
        <f t="shared" si="794"/>
        <v>-3.1179796152566476E-3</v>
      </c>
      <c r="N2214" s="4">
        <f t="shared" si="802"/>
        <v>5.426674666435879E-3</v>
      </c>
      <c r="O2214" s="4">
        <f t="shared" si="804"/>
        <v>8.5251166343065874E-3</v>
      </c>
      <c r="P2214" s="4">
        <f t="shared" si="805"/>
        <v>2.6117253817028226E-2</v>
      </c>
      <c r="T2214" s="4"/>
      <c r="U2214" s="4">
        <f t="shared" si="795"/>
        <v>-4.4751363446313445E-3</v>
      </c>
      <c r="V2214" s="4">
        <f t="shared" si="796"/>
        <v>-1.4430384981185063E-2</v>
      </c>
      <c r="W2214" s="4">
        <f t="shared" si="797"/>
        <v>3.1060630535415202E-3</v>
      </c>
      <c r="X2214" s="4">
        <f t="shared" si="803"/>
        <v>1.7290966778648959E-2</v>
      </c>
      <c r="Y2214" s="4">
        <f t="shared" si="792"/>
        <v>-9.9789809271222871E-3</v>
      </c>
      <c r="Z2214" s="4">
        <f t="shared" si="793"/>
        <v>-3.7366511431849232E-3</v>
      </c>
      <c r="AA2214" s="4">
        <f t="shared" si="786"/>
        <v>-1.3829733467494447E-3</v>
      </c>
      <c r="AB2214" s="4">
        <f t="shared" si="787"/>
        <v>-1.3829733467494447E-3</v>
      </c>
      <c r="AC2214" s="2">
        <f t="shared" si="798"/>
        <v>-3.8340514986349842E-4</v>
      </c>
      <c r="AD2214" s="3">
        <f t="shared" si="799"/>
        <v>4348.5866315140447</v>
      </c>
    </row>
    <row r="2215" spans="1:30" x14ac:dyDescent="0.3">
      <c r="A2215" s="1">
        <f t="shared" si="784"/>
        <v>42</v>
      </c>
      <c r="B2215" s="1">
        <f t="shared" si="783"/>
        <v>4</v>
      </c>
      <c r="C2215" s="5">
        <v>42292</v>
      </c>
      <c r="D2215" s="3">
        <v>4418.22</v>
      </c>
      <c r="E2215" s="3">
        <v>4361.9799999999996</v>
      </c>
      <c r="F2215" s="3">
        <f t="shared" si="790"/>
        <v>4374.13</v>
      </c>
      <c r="G2215" s="3">
        <f t="shared" si="800"/>
        <v>4345.9840000000004</v>
      </c>
      <c r="H2215" s="4">
        <f t="shared" si="785"/>
        <v>1.6402418263966254E-2</v>
      </c>
      <c r="I2215" s="4">
        <f t="shared" si="788"/>
        <v>3.4645220063860135E-3</v>
      </c>
      <c r="J2215" s="4">
        <f t="shared" si="789"/>
        <v>1.2937896257580239E-2</v>
      </c>
      <c r="K2215" s="4">
        <f t="shared" si="791"/>
        <v>3.7239010609811086E-3</v>
      </c>
      <c r="L2215" s="4">
        <f t="shared" si="801"/>
        <v>-2.0617407778892659E-3</v>
      </c>
      <c r="M2215" s="4">
        <f t="shared" si="794"/>
        <v>1.0079718709777748E-2</v>
      </c>
      <c r="N2215" s="4">
        <f t="shared" si="802"/>
        <v>1.6621322121756515E-2</v>
      </c>
      <c r="O2215" s="4">
        <f t="shared" si="804"/>
        <v>6.3704387739858424E-3</v>
      </c>
      <c r="P2215" s="4">
        <f t="shared" si="805"/>
        <v>4.2948058202007547E-2</v>
      </c>
      <c r="T2215" s="4"/>
      <c r="U2215" s="4">
        <f t="shared" si="795"/>
        <v>7.4305485263118792E-4</v>
      </c>
      <c r="V2215" s="4">
        <f t="shared" si="796"/>
        <v>-9.2643756958951957E-3</v>
      </c>
      <c r="W2215" s="4">
        <f t="shared" si="797"/>
        <v>1.5647736284955836E-2</v>
      </c>
      <c r="X2215" s="4">
        <f t="shared" si="803"/>
        <v>1.3037080131306328E-2</v>
      </c>
      <c r="Y2215" s="4">
        <f t="shared" si="792"/>
        <v>-8.7913595507518698E-3</v>
      </c>
      <c r="Z2215" s="4">
        <f t="shared" si="793"/>
        <v>-2.5415415174269351E-3</v>
      </c>
      <c r="AA2215" s="4">
        <f t="shared" si="786"/>
        <v>1.6402418263966254E-2</v>
      </c>
      <c r="AB2215" s="4">
        <f t="shared" si="787"/>
        <v>1.6402418263966254E-2</v>
      </c>
      <c r="AC2215" s="2">
        <f t="shared" si="798"/>
        <v>1.0507001837233861E-2</v>
      </c>
      <c r="AD2215" s="3">
        <f t="shared" si="799"/>
        <v>4371.7977543426969</v>
      </c>
    </row>
    <row r="2216" spans="1:30" x14ac:dyDescent="0.3">
      <c r="A2216" s="1">
        <f t="shared" si="784"/>
        <v>42</v>
      </c>
      <c r="B2216" s="1">
        <f t="shared" si="783"/>
        <v>5</v>
      </c>
      <c r="C2216" s="5">
        <v>42293</v>
      </c>
      <c r="D2216" s="3">
        <v>4438.62</v>
      </c>
      <c r="E2216" s="3">
        <v>4419.9399999999996</v>
      </c>
      <c r="F2216" s="3">
        <f t="shared" si="790"/>
        <v>4387.8519999999999</v>
      </c>
      <c r="G2216" s="3">
        <f t="shared" si="800"/>
        <v>4363.1010000000006</v>
      </c>
      <c r="H2216" s="4">
        <f t="shared" si="785"/>
        <v>4.6172440485081397E-3</v>
      </c>
      <c r="I2216" s="4">
        <f t="shared" si="788"/>
        <v>3.8929704722701563E-4</v>
      </c>
      <c r="J2216" s="4">
        <f t="shared" si="789"/>
        <v>4.2279470012811238E-3</v>
      </c>
      <c r="K2216" s="4">
        <f t="shared" si="791"/>
        <v>-9.7460063102336233E-3</v>
      </c>
      <c r="L2216" s="4">
        <f t="shared" si="801"/>
        <v>-1.4374567133370502E-2</v>
      </c>
      <c r="M2216" s="4">
        <f t="shared" si="794"/>
        <v>1.1570125883917697E-2</v>
      </c>
      <c r="N2216" s="4">
        <f t="shared" si="802"/>
        <v>1.7308561044082939E-2</v>
      </c>
      <c r="O2216" s="4">
        <f t="shared" si="804"/>
        <v>5.5762827185024391E-3</v>
      </c>
      <c r="P2216" s="4">
        <f t="shared" si="805"/>
        <v>4.7763603916643887E-2</v>
      </c>
      <c r="T2216" s="4"/>
      <c r="U2216" s="4">
        <f t="shared" si="795"/>
        <v>-1.0911634096989293E-2</v>
      </c>
      <c r="V2216" s="4">
        <f t="shared" si="796"/>
        <v>-2.0802517756019403E-2</v>
      </c>
      <c r="W2216" s="4">
        <f t="shared" si="797"/>
        <v>1.5700192905736984E-2</v>
      </c>
      <c r="X2216" s="4">
        <f t="shared" si="803"/>
        <v>1.1410328811644863E-2</v>
      </c>
      <c r="Y2216" s="4">
        <f t="shared" si="792"/>
        <v>-2.209331296471943E-2</v>
      </c>
      <c r="Z2216" s="4">
        <f t="shared" si="793"/>
        <v>-1.5927367069845162E-2</v>
      </c>
      <c r="AA2216" s="4">
        <f t="shared" si="786"/>
        <v>4.6172440485081397E-3</v>
      </c>
      <c r="AB2216" s="4">
        <f t="shared" si="787"/>
        <v>4.6172440485081397E-3</v>
      </c>
      <c r="AC2216" s="2">
        <f t="shared" si="798"/>
        <v>1.0036489668305837E-2</v>
      </c>
      <c r="AD2216" s="3">
        <f t="shared" si="799"/>
        <v>4394.0718362284642</v>
      </c>
    </row>
    <row r="2217" spans="1:30" x14ac:dyDescent="0.3">
      <c r="A2217" s="1">
        <f t="shared" si="784"/>
        <v>43</v>
      </c>
      <c r="B2217" s="1">
        <f t="shared" si="783"/>
        <v>1</v>
      </c>
      <c r="C2217" s="5">
        <v>42296</v>
      </c>
      <c r="D2217" s="3">
        <v>4462.07</v>
      </c>
      <c r="E2217" s="3">
        <v>4428.0600000000004</v>
      </c>
      <c r="F2217" s="3">
        <f t="shared" si="790"/>
        <v>4403.7539999999999</v>
      </c>
      <c r="G2217" s="3">
        <f t="shared" si="800"/>
        <v>4376.165</v>
      </c>
      <c r="H2217" s="4">
        <f t="shared" si="785"/>
        <v>5.2831735990014504E-3</v>
      </c>
      <c r="I2217" s="4">
        <f t="shared" si="788"/>
        <v>-2.3791178339212394E-3</v>
      </c>
      <c r="J2217" s="4">
        <f t="shared" si="789"/>
        <v>7.6622914329226898E-3</v>
      </c>
      <c r="K2217" s="4">
        <f t="shared" si="791"/>
        <v>-1.113972360778794E-2</v>
      </c>
      <c r="L2217" s="4">
        <f t="shared" si="801"/>
        <v>-1.6221257958554686E-2</v>
      </c>
      <c r="M2217" s="4">
        <f t="shared" si="794"/>
        <v>1.3242338241418527E-2</v>
      </c>
      <c r="N2217" s="4">
        <f t="shared" si="802"/>
        <v>1.9630201329245981E-2</v>
      </c>
      <c r="O2217" s="4">
        <f t="shared" si="804"/>
        <v>6.1830047489169699E-3</v>
      </c>
      <c r="P2217" s="4">
        <f t="shared" si="805"/>
        <v>5.3299120926850914E-2</v>
      </c>
      <c r="T2217" s="4"/>
      <c r="U2217" s="4">
        <f t="shared" si="795"/>
        <v>-1.2630051682730103E-2</v>
      </c>
      <c r="V2217" s="4">
        <f t="shared" si="796"/>
        <v>-2.2503751165902829E-2</v>
      </c>
      <c r="W2217" s="4">
        <f t="shared" si="797"/>
        <v>1.8142364280237876E-2</v>
      </c>
      <c r="X2217" s="4">
        <f t="shared" si="803"/>
        <v>1.2688751444150886E-2</v>
      </c>
      <c r="Y2217" s="4">
        <f t="shared" si="792"/>
        <v>-2.3469652241107249E-2</v>
      </c>
      <c r="Z2217" s="4">
        <f t="shared" si="793"/>
        <v>-1.7312384509112575E-2</v>
      </c>
      <c r="AA2217" s="4">
        <f t="shared" si="786"/>
        <v>5.2831735990014504E-3</v>
      </c>
      <c r="AB2217" s="4">
        <f t="shared" si="787"/>
        <v>5.2831735990014504E-3</v>
      </c>
      <c r="AC2217" s="2">
        <f t="shared" si="798"/>
        <v>1.0159434787222756E-2</v>
      </c>
      <c r="AD2217" s="3">
        <f t="shared" si="799"/>
        <v>4416.7378908189767</v>
      </c>
    </row>
    <row r="2218" spans="1:30" x14ac:dyDescent="0.3">
      <c r="A2218" s="1">
        <f t="shared" si="784"/>
        <v>43</v>
      </c>
      <c r="B2218" s="1">
        <f t="shared" si="783"/>
        <v>2</v>
      </c>
      <c r="C2218" s="5">
        <v>42297</v>
      </c>
      <c r="D2218" s="3">
        <v>4438.18</v>
      </c>
      <c r="E2218" s="3">
        <v>4454.62</v>
      </c>
      <c r="F2218" s="3">
        <f t="shared" si="790"/>
        <v>4420.8019999999997</v>
      </c>
      <c r="G2218" s="3">
        <f t="shared" si="800"/>
        <v>4389.3130000000001</v>
      </c>
      <c r="H2218" s="4">
        <f t="shared" si="785"/>
        <v>-5.3540173058691191E-3</v>
      </c>
      <c r="I2218" s="4">
        <f t="shared" si="788"/>
        <v>-1.6696286701015041E-3</v>
      </c>
      <c r="J2218" s="4">
        <f t="shared" si="789"/>
        <v>-3.684388635767615E-3</v>
      </c>
      <c r="K2218" s="4">
        <f t="shared" si="791"/>
        <v>-1.0222273518792889E-2</v>
      </c>
      <c r="L2218" s="4">
        <f t="shared" si="801"/>
        <v>-1.7522510105548679E-2</v>
      </c>
      <c r="M2218" s="4">
        <f t="shared" si="794"/>
        <v>3.9309609432859952E-3</v>
      </c>
      <c r="N2218" s="4">
        <f t="shared" si="802"/>
        <v>1.1133177333218247E-2</v>
      </c>
      <c r="O2218" s="4">
        <f t="shared" si="804"/>
        <v>7.0950254383552666E-3</v>
      </c>
      <c r="P2218" s="4">
        <f t="shared" si="805"/>
        <v>4.7659739205151819E-2</v>
      </c>
      <c r="T2218" s="4"/>
      <c r="U2218" s="4">
        <f t="shared" si="795"/>
        <v>-2.4457258626601582E-2</v>
      </c>
      <c r="V2218" s="4">
        <f t="shared" si="796"/>
        <v>-3.4212686040335644E-2</v>
      </c>
      <c r="W2218" s="4">
        <f t="shared" si="797"/>
        <v>1.9582167454640014E-2</v>
      </c>
      <c r="X2218" s="4">
        <f t="shared" si="803"/>
        <v>1.445170800840054E-2</v>
      </c>
      <c r="Y2218" s="4">
        <f t="shared" si="792"/>
        <v>-2.2563641679406481E-2</v>
      </c>
      <c r="Z2218" s="4">
        <f t="shared" si="793"/>
        <v>-1.6400661324543337E-2</v>
      </c>
      <c r="AA2218" s="4">
        <f t="shared" si="786"/>
        <v>-5.3540173058691191E-3</v>
      </c>
      <c r="AB2218" s="4">
        <f t="shared" si="787"/>
        <v>-5.3540173058691191E-3</v>
      </c>
      <c r="AC2218" s="2">
        <f t="shared" si="798"/>
        <v>3.220856173930562E-3</v>
      </c>
      <c r="AD2218" s="3">
        <f t="shared" si="799"/>
        <v>4423.8852605459851</v>
      </c>
    </row>
    <row r="2219" spans="1:30" x14ac:dyDescent="0.3">
      <c r="A2219" s="1">
        <f t="shared" si="784"/>
        <v>43</v>
      </c>
      <c r="B2219" s="1">
        <f t="shared" si="783"/>
        <v>3</v>
      </c>
      <c r="C2219" s="5">
        <v>42298</v>
      </c>
      <c r="D2219" s="3">
        <v>4413.5200000000004</v>
      </c>
      <c r="E2219" s="3">
        <v>4462.22</v>
      </c>
      <c r="F2219" s="3">
        <f t="shared" si="790"/>
        <v>4434.1220000000003</v>
      </c>
      <c r="G2219" s="3">
        <f t="shared" si="800"/>
        <v>4397.3190000000004</v>
      </c>
      <c r="H2219" s="4">
        <f t="shared" si="785"/>
        <v>-5.5563316494598803E-3</v>
      </c>
      <c r="I2219" s="4">
        <f t="shared" si="788"/>
        <v>5.4166347466754307E-3</v>
      </c>
      <c r="J2219" s="4">
        <f t="shared" si="789"/>
        <v>-1.0972966396135311E-2</v>
      </c>
      <c r="K2219" s="4">
        <f t="shared" si="791"/>
        <v>2.4615946176129524E-4</v>
      </c>
      <c r="L2219" s="4">
        <f t="shared" si="801"/>
        <v>-9.6122985347846593E-3</v>
      </c>
      <c r="M2219" s="4">
        <f t="shared" si="794"/>
        <v>-4.6462411273302494E-3</v>
      </c>
      <c r="N2219" s="4">
        <f t="shared" si="802"/>
        <v>3.6842903596486904E-3</v>
      </c>
      <c r="O2219" s="4">
        <f t="shared" si="804"/>
        <v>8.3386956442929629E-3</v>
      </c>
      <c r="P2219" s="4">
        <f t="shared" si="805"/>
        <v>4.1838594238341353E-2</v>
      </c>
      <c r="T2219" s="4"/>
      <c r="U2219" s="4">
        <f t="shared" si="795"/>
        <v>-2.056248281953418E-2</v>
      </c>
      <c r="V2219" s="4">
        <f t="shared" si="796"/>
        <v>-3.0356857991338942E-2</v>
      </c>
      <c r="W2219" s="4">
        <f t="shared" si="797"/>
        <v>1.5321192936608073E-2</v>
      </c>
      <c r="X2219" s="4">
        <f t="shared" si="803"/>
        <v>1.6880112353675519E-2</v>
      </c>
      <c r="Y2219" s="4">
        <f t="shared" si="792"/>
        <v>-1.222573778838543E-2</v>
      </c>
      <c r="Z2219" s="4">
        <f t="shared" si="793"/>
        <v>-5.9975743675879474E-3</v>
      </c>
      <c r="AA2219" s="4">
        <f t="shared" si="786"/>
        <v>-5.5563316494598803E-3</v>
      </c>
      <c r="AB2219" s="4">
        <f t="shared" si="787"/>
        <v>-5.5563316494598803E-3</v>
      </c>
      <c r="AC2219" s="2">
        <f t="shared" si="798"/>
        <v>-1.5656831049419609E-3</v>
      </c>
      <c r="AD2219" s="3">
        <f t="shared" si="799"/>
        <v>4420.4301736973239</v>
      </c>
    </row>
    <row r="2220" spans="1:30" x14ac:dyDescent="0.3">
      <c r="A2220" s="1">
        <f t="shared" si="784"/>
        <v>43</v>
      </c>
      <c r="B2220" s="1">
        <f t="shared" si="783"/>
        <v>4</v>
      </c>
      <c r="C2220" s="5">
        <v>42299</v>
      </c>
      <c r="D2220" s="3">
        <v>4503.22</v>
      </c>
      <c r="E2220" s="3">
        <v>4451.32</v>
      </c>
      <c r="F2220" s="3">
        <f t="shared" si="790"/>
        <v>4451.1220000000003</v>
      </c>
      <c r="G2220" s="3">
        <f t="shared" si="800"/>
        <v>4412.6260000000011</v>
      </c>
      <c r="H2220" s="4">
        <f t="shared" si="785"/>
        <v>2.0323913792165846E-2</v>
      </c>
      <c r="I2220" s="4">
        <f t="shared" si="788"/>
        <v>8.5645924341566978E-3</v>
      </c>
      <c r="J2220" s="4">
        <f t="shared" si="789"/>
        <v>1.1759321358009148E-2</v>
      </c>
      <c r="K2220" s="4">
        <f t="shared" si="791"/>
        <v>5.568684406097495E-3</v>
      </c>
      <c r="L2220" s="4">
        <f t="shared" si="801"/>
        <v>-2.4832786528664482E-3</v>
      </c>
      <c r="M2220" s="4">
        <f t="shared" si="794"/>
        <v>1.1704464627120971E-2</v>
      </c>
      <c r="N2220" s="4">
        <f t="shared" si="802"/>
        <v>2.0530631873174641E-2</v>
      </c>
      <c r="O2220" s="4">
        <f t="shared" si="804"/>
        <v>8.5485497044335348E-3</v>
      </c>
      <c r="P2220" s="4">
        <f t="shared" si="805"/>
        <v>6.3012832012992653E-2</v>
      </c>
      <c r="T2220" s="4"/>
      <c r="U2220" s="4">
        <f t="shared" si="795"/>
        <v>1.064909641284013E-3</v>
      </c>
      <c r="V2220" s="4">
        <f t="shared" si="796"/>
        <v>-8.9457394551288698E-3</v>
      </c>
      <c r="W2220" s="4">
        <f t="shared" si="797"/>
        <v>1.923851686878426E-2</v>
      </c>
      <c r="X2220" s="4">
        <f t="shared" si="803"/>
        <v>1.7601671646704644E-2</v>
      </c>
      <c r="Y2220" s="4">
        <f t="shared" si="792"/>
        <v>-6.9695784917341002E-3</v>
      </c>
      <c r="Z2220" s="4">
        <f t="shared" si="793"/>
        <v>-7.082736738406231E-4</v>
      </c>
      <c r="AA2220" s="4">
        <f t="shared" si="786"/>
        <v>2.0323913792165846E-2</v>
      </c>
      <c r="AB2220" s="4">
        <f t="shared" si="787"/>
        <v>2.0323913792165846E-2</v>
      </c>
      <c r="AC2220" s="2">
        <f t="shared" si="798"/>
        <v>1.2256389324775956E-2</v>
      </c>
      <c r="AD2220" s="3">
        <f t="shared" si="799"/>
        <v>4448.0267824648827</v>
      </c>
    </row>
    <row r="2221" spans="1:30" x14ac:dyDescent="0.3">
      <c r="A2221" s="1">
        <f t="shared" si="784"/>
        <v>43</v>
      </c>
      <c r="B2221" s="1">
        <f t="shared" si="783"/>
        <v>5</v>
      </c>
      <c r="C2221" s="5">
        <v>42300</v>
      </c>
      <c r="D2221" s="3">
        <v>4624.09</v>
      </c>
      <c r="E2221" s="3">
        <v>4623.72</v>
      </c>
      <c r="F2221" s="3">
        <f t="shared" si="790"/>
        <v>4488.2160000000003</v>
      </c>
      <c r="G2221" s="3">
        <f t="shared" si="800"/>
        <v>4438.0339999999997</v>
      </c>
      <c r="H2221" s="4">
        <f t="shared" si="785"/>
        <v>2.6840793920794428E-2</v>
      </c>
      <c r="I2221" s="4">
        <f t="shared" si="788"/>
        <v>2.6758630491070832E-2</v>
      </c>
      <c r="J2221" s="4">
        <f t="shared" si="789"/>
        <v>8.2163429723596665E-5</v>
      </c>
      <c r="K2221" s="4">
        <f t="shared" si="791"/>
        <v>-1.0874996113891805E-2</v>
      </c>
      <c r="L2221" s="4">
        <f t="shared" si="801"/>
        <v>-1.9066110225325197E-2</v>
      </c>
      <c r="M2221" s="4">
        <f t="shared" si="794"/>
        <v>3.0273498423426987E-2</v>
      </c>
      <c r="N2221" s="4">
        <f t="shared" si="802"/>
        <v>4.1923067736750218E-2</v>
      </c>
      <c r="O2221" s="4">
        <f t="shared" si="804"/>
        <v>1.0852297425007018E-2</v>
      </c>
      <c r="P2221" s="4">
        <f t="shared" si="805"/>
        <v>9.154494037221346E-2</v>
      </c>
      <c r="T2221" s="4"/>
      <c r="U2221" s="4">
        <f t="shared" si="795"/>
        <v>-1.4345290703096975E-2</v>
      </c>
      <c r="V2221" s="4">
        <f t="shared" si="796"/>
        <v>-2.4201837796065988E-2</v>
      </c>
      <c r="W2221" s="4">
        <f t="shared" si="797"/>
        <v>4.1785509910738081E-2</v>
      </c>
      <c r="X2221" s="4">
        <f t="shared" si="803"/>
        <v>2.2873150689676974E-2</v>
      </c>
      <c r="Y2221" s="4">
        <f t="shared" si="792"/>
        <v>-2.3208225588780981E-2</v>
      </c>
      <c r="Z2221" s="4">
        <f t="shared" si="793"/>
        <v>-1.7049309496451753E-2</v>
      </c>
      <c r="AA2221" s="4">
        <f t="shared" si="786"/>
        <v>2.6840793920794428E-2</v>
      </c>
      <c r="AB2221" s="4">
        <f t="shared" si="787"/>
        <v>2.6840793920794428E-2</v>
      </c>
      <c r="AC2221" s="2">
        <f t="shared" si="798"/>
        <v>2.5383476177311574E-2</v>
      </c>
      <c r="AD2221" s="3">
        <f t="shared" si="799"/>
        <v>4506.7145216432555</v>
      </c>
    </row>
    <row r="2222" spans="1:30" x14ac:dyDescent="0.3">
      <c r="A2222" s="1">
        <f t="shared" si="784"/>
        <v>44</v>
      </c>
      <c r="B2222" s="1">
        <f t="shared" si="783"/>
        <v>1</v>
      </c>
      <c r="C2222" s="5">
        <v>42303</v>
      </c>
      <c r="D2222" s="3">
        <v>4630.8500000000004</v>
      </c>
      <c r="E2222" s="3">
        <v>4621.1400000000003</v>
      </c>
      <c r="F2222" s="3">
        <f t="shared" si="790"/>
        <v>4521.9719999999998</v>
      </c>
      <c r="G2222" s="3">
        <f t="shared" si="800"/>
        <v>4462.8629999999994</v>
      </c>
      <c r="H2222" s="4">
        <f t="shared" si="785"/>
        <v>1.4619092621467615E-3</v>
      </c>
      <c r="I2222" s="4">
        <f t="shared" si="788"/>
        <v>-6.3796336143972501E-4</v>
      </c>
      <c r="J2222" s="4">
        <f t="shared" si="789"/>
        <v>2.0998726235864863E-3</v>
      </c>
      <c r="K2222" s="4">
        <f t="shared" si="791"/>
        <v>-2.7970368223801792E-2</v>
      </c>
      <c r="L2222" s="4">
        <f t="shared" si="801"/>
        <v>-3.8903270096867212E-2</v>
      </c>
      <c r="M2222" s="4">
        <f t="shared" si="794"/>
        <v>2.4077548467792507E-2</v>
      </c>
      <c r="N2222" s="4">
        <f t="shared" si="802"/>
        <v>3.7641083761702075E-2</v>
      </c>
      <c r="O2222" s="4">
        <f t="shared" si="804"/>
        <v>1.2764179362320173E-2</v>
      </c>
      <c r="P2222" s="4">
        <f t="shared" si="805"/>
        <v>9.3140680030593032E-2</v>
      </c>
      <c r="T2222" s="4"/>
      <c r="U2222" s="4">
        <f t="shared" si="795"/>
        <v>-3.5038245362871492E-2</v>
      </c>
      <c r="V2222" s="4">
        <f t="shared" si="796"/>
        <v>-4.4687862909242863E-2</v>
      </c>
      <c r="W2222" s="4">
        <f t="shared" si="797"/>
        <v>3.7825493548958367E-2</v>
      </c>
      <c r="X2222" s="4">
        <f t="shared" si="803"/>
        <v>2.6844823757185311E-2</v>
      </c>
      <c r="Y2222" s="4">
        <f t="shared" si="792"/>
        <v>-4.0090438445450183E-2</v>
      </c>
      <c r="Z2222" s="4">
        <f t="shared" si="793"/>
        <v>-3.4037968921530909E-2</v>
      </c>
      <c r="AA2222" s="4">
        <f t="shared" si="786"/>
        <v>1.4619092621467615E-3</v>
      </c>
      <c r="AB2222" s="4">
        <f t="shared" si="787"/>
        <v>1.4619092621467615E-3</v>
      </c>
      <c r="AC2222" s="2">
        <f t="shared" si="798"/>
        <v>1.7870798140981171E-2</v>
      </c>
      <c r="AD2222" s="3">
        <f t="shared" si="799"/>
        <v>4548.0930144288377</v>
      </c>
    </row>
    <row r="2223" spans="1:30" x14ac:dyDescent="0.3">
      <c r="A2223" s="1">
        <f t="shared" si="784"/>
        <v>44</v>
      </c>
      <c r="B2223" s="1">
        <f t="shared" si="783"/>
        <v>2</v>
      </c>
      <c r="C2223" s="5">
        <v>42304</v>
      </c>
      <c r="D2223" s="3">
        <v>4639.2299999999996</v>
      </c>
      <c r="E2223" s="3">
        <v>4617.6000000000004</v>
      </c>
      <c r="F2223" s="3">
        <f t="shared" si="790"/>
        <v>4562.1819999999998</v>
      </c>
      <c r="G2223" s="3">
        <f t="shared" si="800"/>
        <v>4491.4920000000002</v>
      </c>
      <c r="H2223" s="4">
        <f t="shared" si="785"/>
        <v>1.8096029886520183E-3</v>
      </c>
      <c r="I2223" s="4">
        <f t="shared" si="788"/>
        <v>-2.8612457756135479E-3</v>
      </c>
      <c r="J2223" s="4">
        <f t="shared" si="789"/>
        <v>4.6708487642655658E-3</v>
      </c>
      <c r="K2223" s="4">
        <f t="shared" si="791"/>
        <v>-1.8987874796203782E-2</v>
      </c>
      <c r="L2223" s="4">
        <f t="shared" si="801"/>
        <v>-3.3638172977603339E-2</v>
      </c>
      <c r="M2223" s="4">
        <f t="shared" si="794"/>
        <v>1.6888409975752781E-2</v>
      </c>
      <c r="N2223" s="4">
        <f t="shared" si="802"/>
        <v>3.2892856093253507E-2</v>
      </c>
      <c r="O2223" s="4">
        <f t="shared" si="804"/>
        <v>1.5237442420401577E-2</v>
      </c>
      <c r="P2223" s="4">
        <f t="shared" si="805"/>
        <v>9.5118830672193497E-2</v>
      </c>
      <c r="T2223" s="4"/>
      <c r="U2223" s="4">
        <f t="shared" si="795"/>
        <v>-4.1605752723582079E-2</v>
      </c>
      <c r="V2223" s="4">
        <f t="shared" si="796"/>
        <v>-5.118969519634628E-2</v>
      </c>
      <c r="W2223" s="4">
        <f t="shared" si="797"/>
        <v>4.5300100491642806E-2</v>
      </c>
      <c r="X2223" s="4">
        <f t="shared" si="803"/>
        <v>3.1980622520529106E-2</v>
      </c>
      <c r="Y2223" s="4">
        <f t="shared" si="792"/>
        <v>-3.1219946182784807E-2</v>
      </c>
      <c r="Z2223" s="4">
        <f t="shared" si="793"/>
        <v>-2.5111545989735518E-2</v>
      </c>
      <c r="AA2223" s="4">
        <f t="shared" si="786"/>
        <v>1.8096029886520183E-3</v>
      </c>
      <c r="AB2223" s="4">
        <f t="shared" si="787"/>
        <v>1.8096029886520183E-3</v>
      </c>
      <c r="AC2223" s="2">
        <f t="shared" si="798"/>
        <v>1.3096567831466554E-2</v>
      </c>
      <c r="AD2223" s="3">
        <f t="shared" si="799"/>
        <v>4578.472009619225</v>
      </c>
    </row>
    <row r="2224" spans="1:30" x14ac:dyDescent="0.3">
      <c r="A2224" s="1">
        <f t="shared" si="784"/>
        <v>44</v>
      </c>
      <c r="B2224" s="1">
        <f t="shared" ref="B2224:B2287" si="806">WEEKDAY(C2224,2)</f>
        <v>3</v>
      </c>
      <c r="C2224" s="5">
        <v>42305</v>
      </c>
      <c r="D2224" s="3">
        <v>4678.57</v>
      </c>
      <c r="E2224" s="3">
        <v>4649.1000000000004</v>
      </c>
      <c r="F2224" s="3">
        <f t="shared" si="790"/>
        <v>4615.192</v>
      </c>
      <c r="G2224" s="3">
        <f t="shared" si="800"/>
        <v>4524.6570000000002</v>
      </c>
      <c r="H2224" s="4">
        <f t="shared" si="785"/>
        <v>8.479855493260767E-3</v>
      </c>
      <c r="I2224" s="4">
        <f t="shared" si="788"/>
        <v>2.1275082287364072E-3</v>
      </c>
      <c r="J2224" s="4">
        <f t="shared" si="789"/>
        <v>6.3523472645243603E-3</v>
      </c>
      <c r="K2224" s="4">
        <f t="shared" si="791"/>
        <v>-8.5967930022869555E-3</v>
      </c>
      <c r="L2224" s="4">
        <f t="shared" si="801"/>
        <v>-2.8382823107378576E-2</v>
      </c>
      <c r="M2224" s="4">
        <f t="shared" si="794"/>
        <v>1.3732473101877387E-2</v>
      </c>
      <c r="N2224" s="4">
        <f t="shared" si="802"/>
        <v>3.4016501140307333E-2</v>
      </c>
      <c r="O2224" s="4">
        <f t="shared" si="804"/>
        <v>1.9350998275113947E-2</v>
      </c>
      <c r="P2224" s="4">
        <f t="shared" si="805"/>
        <v>0.1044052801042424</v>
      </c>
      <c r="T2224" s="4"/>
      <c r="U2224" s="4">
        <f t="shared" si="795"/>
        <v>-4.8652470345294185E-2</v>
      </c>
      <c r="V2224" s="4">
        <f t="shared" si="796"/>
        <v>-5.8165945641841181E-2</v>
      </c>
      <c r="W2224" s="4">
        <f t="shared" si="797"/>
        <v>6.0054106472837834E-2</v>
      </c>
      <c r="X2224" s="4">
        <f t="shared" si="803"/>
        <v>4.0835592705838877E-2</v>
      </c>
      <c r="Y2224" s="4">
        <f t="shared" si="792"/>
        <v>-2.0958428999764658E-2</v>
      </c>
      <c r="Z2224" s="4">
        <f t="shared" si="793"/>
        <v>-1.4785327378053052E-2</v>
      </c>
      <c r="AA2224" s="4">
        <f t="shared" si="786"/>
        <v>8.479855493260767E-3</v>
      </c>
      <c r="AB2224" s="4">
        <f t="shared" si="787"/>
        <v>8.479855493260767E-3</v>
      </c>
      <c r="AC2224" s="2">
        <f t="shared" si="798"/>
        <v>1.4263331228811975E-2</v>
      </c>
      <c r="AD2224" s="3">
        <f t="shared" si="799"/>
        <v>4611.8380064128169</v>
      </c>
    </row>
    <row r="2225" spans="1:30" x14ac:dyDescent="0.3">
      <c r="A2225" s="1">
        <f t="shared" si="784"/>
        <v>44</v>
      </c>
      <c r="B2225" s="1">
        <f t="shared" si="806"/>
        <v>4</v>
      </c>
      <c r="C2225" s="5">
        <v>42306</v>
      </c>
      <c r="D2225" s="3">
        <v>4670.7700000000004</v>
      </c>
      <c r="E2225" s="3">
        <v>4657.78</v>
      </c>
      <c r="F2225" s="3">
        <f t="shared" si="790"/>
        <v>4648.7019999999993</v>
      </c>
      <c r="G2225" s="3">
        <f t="shared" si="800"/>
        <v>4549.9119999999994</v>
      </c>
      <c r="H2225" s="4">
        <f t="shared" si="785"/>
        <v>-1.6671760815803276E-3</v>
      </c>
      <c r="I2225" s="4">
        <f t="shared" si="788"/>
        <v>-4.443665478981818E-3</v>
      </c>
      <c r="J2225" s="4">
        <f t="shared" si="789"/>
        <v>2.7764893974014902E-3</v>
      </c>
      <c r="K2225" s="4">
        <f t="shared" si="791"/>
        <v>-7.5632084162468921E-3</v>
      </c>
      <c r="L2225" s="4">
        <f t="shared" si="801"/>
        <v>-3.0369678484380085E-2</v>
      </c>
      <c r="M2225" s="4">
        <f t="shared" si="794"/>
        <v>4.7471315648972816E-3</v>
      </c>
      <c r="N2225" s="4">
        <f t="shared" si="802"/>
        <v>2.6562711542553154E-2</v>
      </c>
      <c r="O2225" s="4">
        <f t="shared" si="804"/>
        <v>2.115068821628981E-2</v>
      </c>
      <c r="P2225" s="4">
        <f t="shared" si="805"/>
        <v>0.10256404203688159</v>
      </c>
      <c r="T2225" s="4"/>
      <c r="U2225" s="4">
        <f t="shared" si="795"/>
        <v>-3.747940075706882E-2</v>
      </c>
      <c r="V2225" s="4">
        <f t="shared" si="796"/>
        <v>-4.7104606749498054E-2</v>
      </c>
      <c r="W2225" s="4">
        <f t="shared" si="797"/>
        <v>3.7206709865385254E-2</v>
      </c>
      <c r="X2225" s="4">
        <f t="shared" si="803"/>
        <v>4.4388808035367038E-2</v>
      </c>
      <c r="Y2225" s="4">
        <f t="shared" si="792"/>
        <v>-1.993773200207917E-2</v>
      </c>
      <c r="Z2225" s="4">
        <f t="shared" si="793"/>
        <v>-1.3758194630877022E-2</v>
      </c>
      <c r="AA2225" s="4">
        <f t="shared" si="786"/>
        <v>-1.6671760815803276E-3</v>
      </c>
      <c r="AB2225" s="4">
        <f t="shared" si="787"/>
        <v>-1.6671760815803276E-3</v>
      </c>
      <c r="AC2225" s="2">
        <f t="shared" si="798"/>
        <v>8.4114601499942713E-3</v>
      </c>
      <c r="AD2225" s="3">
        <f t="shared" si="799"/>
        <v>4631.4820042752117</v>
      </c>
    </row>
    <row r="2226" spans="1:30" x14ac:dyDescent="0.3">
      <c r="A2226" s="1">
        <f t="shared" si="784"/>
        <v>44</v>
      </c>
      <c r="B2226" s="1">
        <f t="shared" si="806"/>
        <v>5</v>
      </c>
      <c r="C2226" s="5">
        <v>42307</v>
      </c>
      <c r="D2226" s="3">
        <v>4648.83</v>
      </c>
      <c r="E2226" s="3">
        <v>4676.3</v>
      </c>
      <c r="F2226" s="3">
        <f t="shared" si="790"/>
        <v>4653.6499999999996</v>
      </c>
      <c r="G2226" s="3">
        <f t="shared" si="800"/>
        <v>4570.933</v>
      </c>
      <c r="H2226" s="4">
        <f t="shared" si="785"/>
        <v>-4.6972983041341163E-3</v>
      </c>
      <c r="I2226" s="4">
        <f t="shared" si="788"/>
        <v>1.1839589617985353E-3</v>
      </c>
      <c r="J2226" s="4">
        <f t="shared" si="789"/>
        <v>-5.8812572659326517E-3</v>
      </c>
      <c r="K2226" s="4">
        <f t="shared" si="791"/>
        <v>-3.4073610989196366E-3</v>
      </c>
      <c r="L2226" s="4">
        <f t="shared" si="801"/>
        <v>-2.3227909364456623E-2</v>
      </c>
      <c r="M2226" s="4">
        <f t="shared" si="794"/>
        <v>-1.0357461347543775E-3</v>
      </c>
      <c r="N2226" s="4">
        <f t="shared" si="802"/>
        <v>1.7041816189386265E-2</v>
      </c>
      <c r="O2226" s="4">
        <f t="shared" si="804"/>
        <v>1.7793079118831975E-2</v>
      </c>
      <c r="P2226" s="4">
        <f t="shared" si="805"/>
        <v>9.738496983202248E-2</v>
      </c>
      <c r="T2226" s="4"/>
      <c r="U2226" s="4">
        <f t="shared" si="795"/>
        <v>-9.9940695003179966E-3</v>
      </c>
      <c r="V2226" s="4">
        <f t="shared" si="796"/>
        <v>-1.989412880531477E-2</v>
      </c>
      <c r="W2226" s="4">
        <f t="shared" si="797"/>
        <v>5.350241885430383E-3</v>
      </c>
      <c r="X2226" s="4">
        <f t="shared" si="803"/>
        <v>3.685963420655318E-2</v>
      </c>
      <c r="Y2226" s="4">
        <f t="shared" si="792"/>
        <v>-1.583370322985583E-2</v>
      </c>
      <c r="Z2226" s="4">
        <f t="shared" si="793"/>
        <v>-9.628288932259782E-3</v>
      </c>
      <c r="AA2226" s="4">
        <f t="shared" si="786"/>
        <v>-4.6972983041341163E-3</v>
      </c>
      <c r="AB2226" s="4">
        <f t="shared" si="787"/>
        <v>-4.6972983041341163E-3</v>
      </c>
      <c r="AC2226" s="2">
        <f t="shared" si="798"/>
        <v>2.4877938068701491E-3</v>
      </c>
      <c r="AD2226" s="3">
        <f t="shared" si="799"/>
        <v>4637.2646695168078</v>
      </c>
    </row>
    <row r="2227" spans="1:30" x14ac:dyDescent="0.3">
      <c r="A2227" s="1">
        <f t="shared" si="784"/>
        <v>45</v>
      </c>
      <c r="B2227" s="1">
        <f t="shared" si="806"/>
        <v>1</v>
      </c>
      <c r="C2227" s="5">
        <v>42310</v>
      </c>
      <c r="D2227" s="3">
        <v>4703.91</v>
      </c>
      <c r="E2227" s="3">
        <v>4658.79</v>
      </c>
      <c r="F2227" s="3">
        <f t="shared" si="790"/>
        <v>4668.2620000000006</v>
      </c>
      <c r="G2227" s="3">
        <f t="shared" si="800"/>
        <v>4595.1170000000002</v>
      </c>
      <c r="H2227" s="4">
        <f t="shared" si="785"/>
        <v>1.184814243583868E-2</v>
      </c>
      <c r="I2227" s="4">
        <f t="shared" si="788"/>
        <v>2.1424745581146301E-3</v>
      </c>
      <c r="J2227" s="4">
        <f t="shared" si="789"/>
        <v>9.7056678777240508E-3</v>
      </c>
      <c r="K2227" s="4">
        <f t="shared" si="791"/>
        <v>2.2629349750368237E-3</v>
      </c>
      <c r="L2227" s="4">
        <f t="shared" si="801"/>
        <v>-1.4154337997111298E-2</v>
      </c>
      <c r="M2227" s="4">
        <f t="shared" si="794"/>
        <v>7.6362466373993626E-3</v>
      </c>
      <c r="N2227" s="4">
        <f t="shared" si="802"/>
        <v>2.3675784533886659E-2</v>
      </c>
      <c r="O2227" s="4">
        <f t="shared" si="804"/>
        <v>1.5549829822424416E-2</v>
      </c>
      <c r="P2227" s="4">
        <f t="shared" si="805"/>
        <v>0.11038694326154082</v>
      </c>
      <c r="T2227" s="4"/>
      <c r="U2227" s="4">
        <f t="shared" si="795"/>
        <v>-3.8676398147489935E-3</v>
      </c>
      <c r="V2227" s="4">
        <f t="shared" si="796"/>
        <v>-1.3828963416601524E-2</v>
      </c>
      <c r="W2227" s="4">
        <f t="shared" si="797"/>
        <v>1.5776801235194291E-2</v>
      </c>
      <c r="X2227" s="4">
        <f t="shared" si="803"/>
        <v>3.2350930080947179E-2</v>
      </c>
      <c r="Y2227" s="4">
        <f t="shared" si="792"/>
        <v>-1.0234109101958603E-2</v>
      </c>
      <c r="Z2227" s="4">
        <f t="shared" si="793"/>
        <v>-3.9933879648822697E-3</v>
      </c>
      <c r="AA2227" s="4">
        <f t="shared" si="786"/>
        <v>1.184814243583868E-2</v>
      </c>
      <c r="AB2227" s="4">
        <f t="shared" si="787"/>
        <v>1.184814243583868E-2</v>
      </c>
      <c r="AC2227" s="2">
        <f t="shared" si="798"/>
        <v>9.4453806136018236E-3</v>
      </c>
      <c r="AD2227" s="3">
        <f t="shared" si="799"/>
        <v>4659.4797796778721</v>
      </c>
    </row>
    <row r="2228" spans="1:30" x14ac:dyDescent="0.3">
      <c r="A2228" s="1">
        <f t="shared" si="784"/>
        <v>45</v>
      </c>
      <c r="B2228" s="1">
        <f t="shared" si="806"/>
        <v>2</v>
      </c>
      <c r="C2228" s="5">
        <v>42311</v>
      </c>
      <c r="D2228" s="3">
        <v>4719.05</v>
      </c>
      <c r="E2228" s="3">
        <v>4692.03</v>
      </c>
      <c r="F2228" s="3">
        <f t="shared" si="790"/>
        <v>4684.2260000000006</v>
      </c>
      <c r="G2228" s="3">
        <f t="shared" si="800"/>
        <v>4623.2040000000006</v>
      </c>
      <c r="H2228" s="4">
        <f t="shared" si="785"/>
        <v>3.2185989953039764E-3</v>
      </c>
      <c r="I2228" s="4">
        <f t="shared" si="788"/>
        <v>-2.5255585247166952E-3</v>
      </c>
      <c r="J2228" s="4">
        <f t="shared" si="789"/>
        <v>5.7441575200206721E-3</v>
      </c>
      <c r="K2228" s="4">
        <f t="shared" si="791"/>
        <v>-6.0354045889482195E-3</v>
      </c>
      <c r="L2228" s="4">
        <f t="shared" si="801"/>
        <v>-1.9421195464104316E-2</v>
      </c>
      <c r="M2228" s="4">
        <f t="shared" si="794"/>
        <v>7.434312520360805E-3</v>
      </c>
      <c r="N2228" s="4">
        <f t="shared" si="802"/>
        <v>2.0731510009075856E-2</v>
      </c>
      <c r="O2228" s="4">
        <f t="shared" si="804"/>
        <v>1.2930992466704089E-2</v>
      </c>
      <c r="P2228" s="4">
        <f t="shared" si="805"/>
        <v>0.11396083356152106</v>
      </c>
      <c r="T2228" s="4"/>
      <c r="U2228" s="4">
        <f t="shared" si="795"/>
        <v>-1.3750263079013053E-2</v>
      </c>
      <c r="V2228" s="4">
        <f t="shared" si="796"/>
        <v>-2.3612760448223014E-2</v>
      </c>
      <c r="W2228" s="4">
        <f t="shared" si="797"/>
        <v>1.720544142023582E-2</v>
      </c>
      <c r="X2228" s="4">
        <f t="shared" si="803"/>
        <v>2.6751234387405145E-2</v>
      </c>
      <c r="Y2228" s="4">
        <f t="shared" si="792"/>
        <v>-1.8428978097814269E-2</v>
      </c>
      <c r="Z2228" s="4">
        <f t="shared" si="793"/>
        <v>-1.2239927656432939E-2</v>
      </c>
      <c r="AA2228" s="4">
        <f t="shared" si="786"/>
        <v>3.2185989953039764E-3</v>
      </c>
      <c r="AB2228" s="4">
        <f t="shared" si="787"/>
        <v>3.2185989953039764E-3</v>
      </c>
      <c r="AC2228" s="2">
        <f t="shared" si="798"/>
        <v>8.4155667379561677E-3</v>
      </c>
      <c r="AD2228" s="3">
        <f t="shared" si="799"/>
        <v>4679.3365197852481</v>
      </c>
    </row>
    <row r="2229" spans="1:30" x14ac:dyDescent="0.3">
      <c r="A2229" s="1">
        <f t="shared" si="784"/>
        <v>45</v>
      </c>
      <c r="B2229" s="1">
        <f t="shared" si="806"/>
        <v>3</v>
      </c>
      <c r="C2229" s="5">
        <v>42312</v>
      </c>
      <c r="D2229" s="3">
        <v>4717.55</v>
      </c>
      <c r="E2229" s="3">
        <v>4729.07</v>
      </c>
      <c r="F2229" s="3">
        <f t="shared" si="790"/>
        <v>4692.0219999999999</v>
      </c>
      <c r="G2229" s="3">
        <f t="shared" si="800"/>
        <v>4653.6070000000009</v>
      </c>
      <c r="H2229" s="4">
        <f t="shared" si="785"/>
        <v>-3.1786058634682829E-4</v>
      </c>
      <c r="I2229" s="4">
        <f t="shared" si="788"/>
        <v>2.1233087167967127E-3</v>
      </c>
      <c r="J2229" s="4">
        <f t="shared" si="789"/>
        <v>-2.4411693031435411E-3</v>
      </c>
      <c r="K2229" s="4">
        <f t="shared" si="791"/>
        <v>-7.0798147932316577E-3</v>
      </c>
      <c r="L2229" s="4">
        <f t="shared" si="801"/>
        <v>-1.5373386121735902E-2</v>
      </c>
      <c r="M2229" s="4">
        <f t="shared" si="794"/>
        <v>5.4407247024843971E-3</v>
      </c>
      <c r="N2229" s="4">
        <f t="shared" si="802"/>
        <v>1.3740524285785045E-2</v>
      </c>
      <c r="O2229" s="4">
        <f t="shared" si="804"/>
        <v>8.1429979544464931E-3</v>
      </c>
      <c r="P2229" s="4">
        <f t="shared" si="805"/>
        <v>0.11360674931779779</v>
      </c>
      <c r="T2229" s="4"/>
      <c r="U2229" s="4">
        <f t="shared" si="795"/>
        <v>-8.5779976902131717E-3</v>
      </c>
      <c r="V2229" s="4">
        <f t="shared" si="796"/>
        <v>-1.8492217713311117E-2</v>
      </c>
      <c r="W2229" s="4">
        <f t="shared" si="797"/>
        <v>8.3316055974369252E-3</v>
      </c>
      <c r="X2229" s="4">
        <f t="shared" si="803"/>
        <v>1.6647194742927255E-2</v>
      </c>
      <c r="Y2229" s="4">
        <f t="shared" si="792"/>
        <v>-1.9460365730971992E-2</v>
      </c>
      <c r="Z2229" s="4">
        <f t="shared" si="793"/>
        <v>-1.3277818446207785E-2</v>
      </c>
      <c r="AA2229" s="4">
        <f t="shared" si="786"/>
        <v>-3.1786058634682829E-4</v>
      </c>
      <c r="AB2229" s="4">
        <f t="shared" si="787"/>
        <v>-3.1786058634682829E-4</v>
      </c>
      <c r="AC2229" s="2">
        <f t="shared" si="798"/>
        <v>5.4001872744329294E-3</v>
      </c>
      <c r="AD2229" s="3">
        <f t="shared" si="799"/>
        <v>4692.0743465234991</v>
      </c>
    </row>
    <row r="2230" spans="1:30" x14ac:dyDescent="0.3">
      <c r="A2230" s="1">
        <f t="shared" si="784"/>
        <v>45</v>
      </c>
      <c r="B2230" s="1">
        <f t="shared" si="806"/>
        <v>4</v>
      </c>
      <c r="C2230" s="5">
        <v>42313</v>
      </c>
      <c r="D2230" s="3">
        <v>4702.8999999999996</v>
      </c>
      <c r="E2230" s="3">
        <v>4718.51</v>
      </c>
      <c r="F2230" s="3">
        <f t="shared" si="790"/>
        <v>4698.4479999999994</v>
      </c>
      <c r="G2230" s="3">
        <f t="shared" si="800"/>
        <v>4673.5749999999998</v>
      </c>
      <c r="H2230" s="4">
        <f t="shared" si="785"/>
        <v>-3.105425485686542E-3</v>
      </c>
      <c r="I2230" s="4">
        <f t="shared" si="788"/>
        <v>2.034954584477189E-4</v>
      </c>
      <c r="J2230" s="4">
        <f t="shared" si="789"/>
        <v>-3.3089209441342607E-3</v>
      </c>
      <c r="K2230" s="4">
        <f t="shared" si="791"/>
        <v>-4.2850632213755329E-3</v>
      </c>
      <c r="L2230" s="4">
        <f t="shared" si="801"/>
        <v>-1.001225918820862E-2</v>
      </c>
      <c r="M2230" s="4">
        <f t="shared" si="794"/>
        <v>9.4754693464740402E-4</v>
      </c>
      <c r="N2230" s="4">
        <f t="shared" si="802"/>
        <v>6.2746398634877625E-3</v>
      </c>
      <c r="O2230" s="4">
        <f t="shared" si="804"/>
        <v>5.2888643177612955E-3</v>
      </c>
      <c r="P2230" s="4">
        <f t="shared" si="805"/>
        <v>0.11014852653743376</v>
      </c>
      <c r="T2230" s="4"/>
      <c r="U2230" s="4">
        <f t="shared" si="795"/>
        <v>-9.9161641106082065E-3</v>
      </c>
      <c r="V2230" s="4">
        <f t="shared" si="796"/>
        <v>-1.9817002469502108E-2</v>
      </c>
      <c r="W2230" s="4">
        <f t="shared" si="797"/>
        <v>6.8789514362726477E-3</v>
      </c>
      <c r="X2230" s="4">
        <f t="shared" si="803"/>
        <v>1.0701051605372876E-2</v>
      </c>
      <c r="Y2230" s="4">
        <f t="shared" si="792"/>
        <v>-1.6700461435572751E-2</v>
      </c>
      <c r="Z2230" s="4">
        <f t="shared" si="793"/>
        <v>-1.0500512264937522E-2</v>
      </c>
      <c r="AA2230" s="4">
        <f t="shared" si="786"/>
        <v>-3.105425485686542E-3</v>
      </c>
      <c r="AB2230" s="4">
        <f t="shared" si="787"/>
        <v>-3.105425485686542E-3</v>
      </c>
      <c r="AC2230" s="2">
        <f t="shared" si="798"/>
        <v>1.5346067995634638E-3</v>
      </c>
      <c r="AD2230" s="3">
        <f t="shared" si="799"/>
        <v>4695.6828976823326</v>
      </c>
    </row>
    <row r="2231" spans="1:30" x14ac:dyDescent="0.3">
      <c r="A2231" s="1">
        <f t="shared" si="784"/>
        <v>45</v>
      </c>
      <c r="B2231" s="1">
        <f t="shared" si="806"/>
        <v>5</v>
      </c>
      <c r="C2231" s="5">
        <v>42314</v>
      </c>
      <c r="D2231" s="3">
        <v>4707.2299999999996</v>
      </c>
      <c r="E2231" s="3">
        <v>4695.88</v>
      </c>
      <c r="F2231" s="3">
        <f t="shared" si="790"/>
        <v>4710.1279999999988</v>
      </c>
      <c r="G2231" s="3">
        <f t="shared" si="800"/>
        <v>4681.8890000000001</v>
      </c>
      <c r="H2231" s="4">
        <f t="shared" si="785"/>
        <v>9.2070849901123295E-4</v>
      </c>
      <c r="I2231" s="4">
        <f t="shared" si="788"/>
        <v>-1.4926959960874201E-3</v>
      </c>
      <c r="J2231" s="4">
        <f t="shared" si="789"/>
        <v>2.4134044950986531E-3</v>
      </c>
      <c r="K2231" s="4">
        <f t="shared" si="791"/>
        <v>1.6909779072485952E-3</v>
      </c>
      <c r="L2231" s="4">
        <f t="shared" si="801"/>
        <v>-5.0663774833966096E-3</v>
      </c>
      <c r="M2231" s="4">
        <f t="shared" si="794"/>
        <v>-6.1526990349290494E-4</v>
      </c>
      <c r="N2231" s="4">
        <f t="shared" si="802"/>
        <v>5.4125589051768289E-3</v>
      </c>
      <c r="O2231" s="4">
        <f t="shared" si="804"/>
        <v>5.9990695164669396E-3</v>
      </c>
      <c r="P2231" s="4">
        <f t="shared" si="805"/>
        <v>0.11117064972098158</v>
      </c>
      <c r="T2231" s="4"/>
      <c r="U2231" s="4">
        <f t="shared" si="795"/>
        <v>-1.1497161325990286E-2</v>
      </c>
      <c r="V2231" s="4">
        <f t="shared" si="796"/>
        <v>-2.1382189712730378E-2</v>
      </c>
      <c r="W2231" s="4">
        <f t="shared" si="797"/>
        <v>1.2562300621876825E-2</v>
      </c>
      <c r="X2231" s="4">
        <f t="shared" si="803"/>
        <v>1.2136280124203402E-2</v>
      </c>
      <c r="Y2231" s="4">
        <f t="shared" si="792"/>
        <v>-1.0798934535485244E-2</v>
      </c>
      <c r="Z2231" s="4">
        <f t="shared" si="793"/>
        <v>-4.5617747638329181E-3</v>
      </c>
      <c r="AA2231" s="4">
        <f t="shared" si="786"/>
        <v>9.2070849901123295E-4</v>
      </c>
      <c r="AB2231" s="4">
        <f t="shared" si="787"/>
        <v>9.2070849901123295E-4</v>
      </c>
      <c r="AC2231" s="2">
        <f t="shared" si="798"/>
        <v>1.6353711655851435E-3</v>
      </c>
      <c r="AD2231" s="3">
        <f t="shared" si="799"/>
        <v>4699.5319317882222</v>
      </c>
    </row>
    <row r="2232" spans="1:30" x14ac:dyDescent="0.3">
      <c r="A2232" s="1">
        <f t="shared" si="784"/>
        <v>46</v>
      </c>
      <c r="B2232" s="1">
        <f t="shared" si="806"/>
        <v>1</v>
      </c>
      <c r="C2232" s="5">
        <v>42317</v>
      </c>
      <c r="D2232" s="3">
        <v>4655.5200000000004</v>
      </c>
      <c r="E2232" s="3">
        <v>4687.3500000000004</v>
      </c>
      <c r="F2232" s="3">
        <f t="shared" si="790"/>
        <v>4700.45</v>
      </c>
      <c r="G2232" s="3">
        <f t="shared" si="800"/>
        <v>4684.3560000000016</v>
      </c>
      <c r="H2232" s="4">
        <f t="shared" si="785"/>
        <v>-1.0985229105014867E-2</v>
      </c>
      <c r="I2232" s="4">
        <f t="shared" si="788"/>
        <v>-4.2232905551670939E-3</v>
      </c>
      <c r="J2232" s="4">
        <f t="shared" si="789"/>
        <v>-6.7619385498477735E-3</v>
      </c>
      <c r="K2232" s="4">
        <f t="shared" si="791"/>
        <v>9.4588537207664124E-4</v>
      </c>
      <c r="L2232" s="4">
        <f t="shared" si="801"/>
        <v>-4.1786783309925909E-3</v>
      </c>
      <c r="M2232" s="4">
        <f t="shared" si="794"/>
        <v>-9.5586592773031064E-3</v>
      </c>
      <c r="N2232" s="4">
        <f t="shared" si="802"/>
        <v>-6.15580882409474E-3</v>
      </c>
      <c r="O2232" s="4">
        <f t="shared" si="804"/>
        <v>3.456971509089904E-3</v>
      </c>
      <c r="P2232" s="4">
        <f t="shared" si="805"/>
        <v>9.8964185559028375E-2</v>
      </c>
      <c r="T2232" s="4"/>
      <c r="U2232" s="4">
        <f t="shared" si="795"/>
        <v>-7.0529802027938075E-4</v>
      </c>
      <c r="V2232" s="4">
        <f t="shared" si="796"/>
        <v>-1.069824504007658E-2</v>
      </c>
      <c r="W2232" s="4">
        <f t="shared" si="797"/>
        <v>-1.0287186617090764E-2</v>
      </c>
      <c r="X2232" s="4">
        <f t="shared" si="803"/>
        <v>6.8950714420054375E-3</v>
      </c>
      <c r="Y2232" s="4">
        <f t="shared" si="792"/>
        <v>-1.1534736640044082E-2</v>
      </c>
      <c r="Z2232" s="4">
        <f t="shared" si="793"/>
        <v>-5.3022162844282078E-3</v>
      </c>
      <c r="AA2232" s="4">
        <f t="shared" si="786"/>
        <v>-1.0985229105014867E-2</v>
      </c>
      <c r="AB2232" s="4">
        <f t="shared" si="787"/>
        <v>-1.0985229105014867E-2</v>
      </c>
      <c r="AC2232" s="2">
        <f t="shared" si="798"/>
        <v>-6.3024727331887995E-3</v>
      </c>
      <c r="AD2232" s="3">
        <f t="shared" si="799"/>
        <v>4684.8612878588156</v>
      </c>
    </row>
    <row r="2233" spans="1:30" x14ac:dyDescent="0.3">
      <c r="A2233" s="1">
        <f t="shared" si="784"/>
        <v>46</v>
      </c>
      <c r="B2233" s="1">
        <f t="shared" si="806"/>
        <v>2</v>
      </c>
      <c r="C2233" s="5">
        <v>42318</v>
      </c>
      <c r="D2233" s="3">
        <v>4641.7299999999996</v>
      </c>
      <c r="E2233" s="3">
        <v>4628.83</v>
      </c>
      <c r="F2233" s="3">
        <f t="shared" si="790"/>
        <v>4684.9859999999999</v>
      </c>
      <c r="G2233" s="3">
        <f t="shared" si="800"/>
        <v>4684.6059999999998</v>
      </c>
      <c r="H2233" s="4">
        <f t="shared" si="785"/>
        <v>-2.9620751280202582E-3</v>
      </c>
      <c r="I2233" s="4">
        <f t="shared" si="788"/>
        <v>-5.7329793449497598E-3</v>
      </c>
      <c r="J2233" s="4">
        <f t="shared" si="789"/>
        <v>2.7709042169295015E-3</v>
      </c>
      <c r="K2233" s="4">
        <f t="shared" si="791"/>
        <v>8.6520947176684324E-3</v>
      </c>
      <c r="L2233" s="4">
        <f t="shared" si="801"/>
        <v>7.2709385847337035E-3</v>
      </c>
      <c r="M2233" s="4">
        <f t="shared" si="794"/>
        <v>-9.2328984547659938E-3</v>
      </c>
      <c r="N2233" s="4">
        <f t="shared" si="802"/>
        <v>-9.1525306503898521E-3</v>
      </c>
      <c r="O2233" s="4">
        <f t="shared" si="804"/>
        <v>8.1866028398917893E-5</v>
      </c>
      <c r="P2233" s="4">
        <f t="shared" si="805"/>
        <v>9.570897107839893E-2</v>
      </c>
      <c r="T2233" s="4"/>
      <c r="U2233" s="4">
        <f t="shared" si="795"/>
        <v>1.3646166271436862E-2</v>
      </c>
      <c r="V2233" s="4">
        <f t="shared" si="796"/>
        <v>3.5097046087225578E-3</v>
      </c>
      <c r="W2233" s="4">
        <f t="shared" si="797"/>
        <v>-1.6384653690891305E-2</v>
      </c>
      <c r="X2233" s="4">
        <f t="shared" si="803"/>
        <v>1.6224665505022788E-4</v>
      </c>
      <c r="Y2233" s="4">
        <f t="shared" si="792"/>
        <v>-3.9246146927762598E-3</v>
      </c>
      <c r="Z2233" s="4">
        <f t="shared" si="793"/>
        <v>2.3558893823521624E-3</v>
      </c>
      <c r="AA2233" s="4">
        <f t="shared" si="786"/>
        <v>-2.9620751280202582E-3</v>
      </c>
      <c r="AB2233" s="4">
        <f t="shared" si="787"/>
        <v>-2.9620751280202582E-3</v>
      </c>
      <c r="AC2233" s="2">
        <f t="shared" si="798"/>
        <v>-6.1947144504048354E-3</v>
      </c>
      <c r="AD2233" s="3">
        <f t="shared" si="799"/>
        <v>4670.4841919058772</v>
      </c>
    </row>
    <row r="2234" spans="1:30" x14ac:dyDescent="0.3">
      <c r="A2234" s="1">
        <f t="shared" si="784"/>
        <v>46</v>
      </c>
      <c r="B2234" s="1">
        <f t="shared" si="806"/>
        <v>3</v>
      </c>
      <c r="C2234" s="5">
        <v>42319</v>
      </c>
      <c r="D2234" s="3">
        <v>4636.9399999999996</v>
      </c>
      <c r="E2234" s="3">
        <v>4657.1899999999996</v>
      </c>
      <c r="F2234" s="3">
        <f t="shared" si="790"/>
        <v>4668.8639999999996</v>
      </c>
      <c r="G2234" s="3">
        <f t="shared" si="800"/>
        <v>4680.4430000000011</v>
      </c>
      <c r="H2234" s="4">
        <f t="shared" si="785"/>
        <v>-1.0319428316597399E-3</v>
      </c>
      <c r="I2234" s="4">
        <f t="shared" si="788"/>
        <v>3.330654734333974E-3</v>
      </c>
      <c r="J2234" s="4">
        <f t="shared" si="789"/>
        <v>-4.3625975659937139E-3</v>
      </c>
      <c r="K2234" s="4">
        <f t="shared" si="791"/>
        <v>7.5650673348083121E-3</v>
      </c>
      <c r="L2234" s="4">
        <f t="shared" si="801"/>
        <v>9.3815596052911291E-3</v>
      </c>
      <c r="M2234" s="4">
        <f t="shared" si="794"/>
        <v>-6.837637592356509E-3</v>
      </c>
      <c r="N2234" s="4">
        <f t="shared" si="802"/>
        <v>-9.2946330080296916E-3</v>
      </c>
      <c r="O2234" s="4">
        <f t="shared" si="804"/>
        <v>-2.4971209461415382E-3</v>
      </c>
      <c r="P2234" s="4">
        <f t="shared" si="805"/>
        <v>9.4578262060109317E-2</v>
      </c>
      <c r="T2234" s="4"/>
      <c r="U2234" s="4">
        <f t="shared" si="795"/>
        <v>1.6334427034747957E-2</v>
      </c>
      <c r="V2234" s="4">
        <f t="shared" si="796"/>
        <v>6.171082764400415E-3</v>
      </c>
      <c r="W2234" s="4">
        <f t="shared" si="797"/>
        <v>-1.7087259276531375E-2</v>
      </c>
      <c r="X2234" s="4">
        <f t="shared" si="803"/>
        <v>-4.9356119813590725E-3</v>
      </c>
      <c r="Y2234" s="4">
        <f t="shared" si="792"/>
        <v>-4.9980881182441336E-3</v>
      </c>
      <c r="Z2234" s="4">
        <f t="shared" si="793"/>
        <v>1.2756474388356256E-3</v>
      </c>
      <c r="AA2234" s="4">
        <f t="shared" si="786"/>
        <v>-1.0319428316597399E-3</v>
      </c>
      <c r="AB2234" s="4">
        <f t="shared" si="787"/>
        <v>-1.0319428316597399E-3</v>
      </c>
      <c r="AC2234" s="2">
        <f t="shared" si="798"/>
        <v>-4.8227483219361695E-3</v>
      </c>
      <c r="AD2234" s="3">
        <f t="shared" si="799"/>
        <v>4659.3027946039183</v>
      </c>
    </row>
    <row r="2235" spans="1:30" x14ac:dyDescent="0.3">
      <c r="A2235" s="1">
        <f t="shared" si="784"/>
        <v>46</v>
      </c>
      <c r="B2235" s="1">
        <f t="shared" si="806"/>
        <v>4</v>
      </c>
      <c r="C2235" s="5">
        <v>42320</v>
      </c>
      <c r="D2235" s="3">
        <v>4588.93</v>
      </c>
      <c r="E2235" s="3">
        <v>4617.78</v>
      </c>
      <c r="F2235" s="3">
        <f t="shared" si="790"/>
        <v>4646.07</v>
      </c>
      <c r="G2235" s="3">
        <f t="shared" si="800"/>
        <v>4672.259</v>
      </c>
      <c r="H2235" s="4">
        <f t="shared" si="785"/>
        <v>-1.0353810918407249E-2</v>
      </c>
      <c r="I2235" s="4">
        <f t="shared" si="788"/>
        <v>-4.1320353508994849E-3</v>
      </c>
      <c r="J2235" s="4">
        <f t="shared" si="789"/>
        <v>-6.2217755675077644E-3</v>
      </c>
      <c r="K2235" s="4">
        <f t="shared" si="791"/>
        <v>5.0496663748075162E-3</v>
      </c>
      <c r="L2235" s="4">
        <f t="shared" si="801"/>
        <v>9.6136197099333763E-3</v>
      </c>
      <c r="M2235" s="4">
        <f t="shared" si="794"/>
        <v>-1.229856631518669E-2</v>
      </c>
      <c r="N2235" s="4">
        <f t="shared" si="802"/>
        <v>-1.7834841775680614E-2</v>
      </c>
      <c r="O2235" s="4">
        <f t="shared" si="804"/>
        <v>-5.7069948768014118E-3</v>
      </c>
      <c r="P2235" s="4">
        <f t="shared" si="805"/>
        <v>8.3245205699340116E-2</v>
      </c>
      <c r="T2235" s="4"/>
      <c r="U2235" s="4">
        <f t="shared" si="795"/>
        <v>1.4224898316562224E-2</v>
      </c>
      <c r="V2235" s="4">
        <f t="shared" si="796"/>
        <v>4.0826493333965047E-3</v>
      </c>
      <c r="W2235" s="4">
        <f t="shared" si="797"/>
        <v>-2.4233983286907939E-2</v>
      </c>
      <c r="X2235" s="4">
        <f t="shared" si="803"/>
        <v>-1.1147936510098592E-2</v>
      </c>
      <c r="Y2235" s="4">
        <f t="shared" si="792"/>
        <v>-7.4821249764993776E-3</v>
      </c>
      <c r="Z2235" s="4">
        <f t="shared" si="793"/>
        <v>-1.2240518922012164E-3</v>
      </c>
      <c r="AA2235" s="4">
        <f t="shared" si="786"/>
        <v>-1.0353810918407249E-2</v>
      </c>
      <c r="AB2235" s="4">
        <f t="shared" si="787"/>
        <v>-1.0353810918407249E-2</v>
      </c>
      <c r="AC2235" s="2">
        <f t="shared" si="798"/>
        <v>-1.0223558956578616E-2</v>
      </c>
      <c r="AD2235" s="3">
        <f t="shared" si="799"/>
        <v>4635.8451964026126</v>
      </c>
    </row>
    <row r="2236" spans="1:30" x14ac:dyDescent="0.3">
      <c r="A2236" s="1">
        <f t="shared" si="784"/>
        <v>46</v>
      </c>
      <c r="B2236" s="1">
        <f t="shared" si="806"/>
        <v>5</v>
      </c>
      <c r="C2236" s="5">
        <v>42321</v>
      </c>
      <c r="D2236" s="3">
        <v>4502.1400000000003</v>
      </c>
      <c r="E2236" s="3">
        <v>4566.12</v>
      </c>
      <c r="F2236" s="3">
        <f t="shared" si="790"/>
        <v>4605.0519999999997</v>
      </c>
      <c r="G2236" s="3">
        <f t="shared" si="800"/>
        <v>4657.59</v>
      </c>
      <c r="H2236" s="4">
        <f t="shared" si="785"/>
        <v>-1.8912905622879398E-2</v>
      </c>
      <c r="I2236" s="4">
        <f t="shared" si="788"/>
        <v>-4.970657647861353E-3</v>
      </c>
      <c r="J2236" s="4">
        <f t="shared" si="789"/>
        <v>-1.3942247975018045E-2</v>
      </c>
      <c r="K2236" s="4">
        <f t="shared" si="791"/>
        <v>9.1197730189825198E-3</v>
      </c>
      <c r="L2236" s="4">
        <f t="shared" si="801"/>
        <v>1.8725982358027197E-2</v>
      </c>
      <c r="M2236" s="4">
        <f t="shared" si="794"/>
        <v>-2.2347630385063915E-2</v>
      </c>
      <c r="N2236" s="4">
        <f t="shared" si="802"/>
        <v>-3.3375629885842209E-2</v>
      </c>
      <c r="O2236" s="4">
        <f t="shared" si="804"/>
        <v>-1.1669561586267967E-2</v>
      </c>
      <c r="P2236" s="4">
        <f t="shared" si="805"/>
        <v>6.2757891357511919E-2</v>
      </c>
      <c r="T2236" s="4"/>
      <c r="U2236" s="4">
        <f t="shared" si="795"/>
        <v>2.5779430063217191E-2</v>
      </c>
      <c r="V2236" s="4">
        <f t="shared" si="796"/>
        <v>1.5521635762585058E-2</v>
      </c>
      <c r="W2236" s="4">
        <f t="shared" si="797"/>
        <v>-4.3569147885274197E-2</v>
      </c>
      <c r="X2236" s="4">
        <f t="shared" si="803"/>
        <v>-2.2308523250323377E-2</v>
      </c>
      <c r="Y2236" s="4">
        <f t="shared" si="792"/>
        <v>-3.4627677917280567E-3</v>
      </c>
      <c r="Z2236" s="4">
        <f t="shared" si="793"/>
        <v>2.820648343458367E-3</v>
      </c>
      <c r="AA2236" s="4">
        <f t="shared" si="786"/>
        <v>-1.8912905622879398E-2</v>
      </c>
      <c r="AB2236" s="4">
        <f t="shared" si="787"/>
        <v>-1.8912905622879398E-2</v>
      </c>
      <c r="AC2236" s="2">
        <f t="shared" si="798"/>
        <v>-1.9798761833648402E-2</v>
      </c>
      <c r="AD2236" s="3">
        <f t="shared" si="799"/>
        <v>4591.2767976017421</v>
      </c>
    </row>
    <row r="2237" spans="1:30" x14ac:dyDescent="0.3">
      <c r="A2237" s="1">
        <f t="shared" si="784"/>
        <v>47</v>
      </c>
      <c r="B2237" s="1">
        <f t="shared" si="806"/>
        <v>1</v>
      </c>
      <c r="C2237" s="5">
        <v>42324</v>
      </c>
      <c r="D2237" s="3">
        <v>4565.47</v>
      </c>
      <c r="E2237" s="3">
        <v>4494.5600000000004</v>
      </c>
      <c r="F2237" s="3">
        <f t="shared" si="790"/>
        <v>4587.0419999999995</v>
      </c>
      <c r="G2237" s="3">
        <f t="shared" si="800"/>
        <v>4643.7460000000001</v>
      </c>
      <c r="H2237" s="4">
        <f t="shared" si="785"/>
        <v>1.406664386269639E-2</v>
      </c>
      <c r="I2237" s="4">
        <f t="shared" si="788"/>
        <v>-1.6836437782920847E-3</v>
      </c>
      <c r="J2237" s="4">
        <f t="shared" si="789"/>
        <v>1.5750287640988476E-2</v>
      </c>
      <c r="K2237" s="4">
        <f t="shared" si="791"/>
        <v>2.0056017804865944E-2</v>
      </c>
      <c r="L2237" s="4">
        <f t="shared" si="801"/>
        <v>3.3384864383011713E-2</v>
      </c>
      <c r="M2237" s="4">
        <f t="shared" si="794"/>
        <v>-4.7028128366819423E-3</v>
      </c>
      <c r="N2237" s="4">
        <f t="shared" si="802"/>
        <v>-1.685621909553189E-2</v>
      </c>
      <c r="O2237" s="4">
        <f t="shared" si="804"/>
        <v>-1.2420188940021648E-2</v>
      </c>
      <c r="P2237" s="4">
        <f t="shared" si="805"/>
        <v>7.7707328127508218E-2</v>
      </c>
      <c r="T2237" s="4"/>
      <c r="U2237" s="4">
        <f t="shared" si="795"/>
        <v>3.4068243102169216E-2</v>
      </c>
      <c r="V2237" s="4">
        <f t="shared" si="796"/>
        <v>2.372756067114757E-2</v>
      </c>
      <c r="W2237" s="4">
        <f t="shared" si="797"/>
        <v>-1.9342629824380557E-2</v>
      </c>
      <c r="X2237" s="4">
        <f t="shared" si="803"/>
        <v>-2.4127051665266169E-2</v>
      </c>
      <c r="Y2237" s="4">
        <f t="shared" si="792"/>
        <v>7.3371148397178973E-3</v>
      </c>
      <c r="Z2237" s="4">
        <f t="shared" si="793"/>
        <v>1.3688626932176366E-2</v>
      </c>
      <c r="AA2237" s="4">
        <f t="shared" si="786"/>
        <v>1.406664386269639E-2</v>
      </c>
      <c r="AB2237" s="4">
        <f t="shared" si="787"/>
        <v>1.406664386269639E-2</v>
      </c>
      <c r="AC2237" s="2">
        <f t="shared" si="798"/>
        <v>-3.7684031949601232E-3</v>
      </c>
      <c r="AD2237" s="3">
        <f t="shared" si="799"/>
        <v>4582.6745317344948</v>
      </c>
    </row>
    <row r="2238" spans="1:30" x14ac:dyDescent="0.3">
      <c r="A2238" s="1">
        <f t="shared" si="784"/>
        <v>47</v>
      </c>
      <c r="B2238" s="1">
        <f t="shared" si="806"/>
        <v>2</v>
      </c>
      <c r="C2238" s="5">
        <v>42325</v>
      </c>
      <c r="D2238" s="3">
        <v>4565.82</v>
      </c>
      <c r="E2238" s="3">
        <v>4571.55</v>
      </c>
      <c r="F2238" s="3">
        <f t="shared" si="790"/>
        <v>4571.8599999999997</v>
      </c>
      <c r="G2238" s="3">
        <f t="shared" si="800"/>
        <v>4628.4230000000007</v>
      </c>
      <c r="H2238" s="4">
        <f t="shared" si="785"/>
        <v>7.6662424679048227E-5</v>
      </c>
      <c r="I2238" s="4">
        <f t="shared" si="788"/>
        <v>1.3317358344266696E-3</v>
      </c>
      <c r="J2238" s="4">
        <f t="shared" si="789"/>
        <v>-1.2550734097476215E-3</v>
      </c>
      <c r="K2238" s="4">
        <f t="shared" si="791"/>
        <v>1.7303804427582781E-3</v>
      </c>
      <c r="L2238" s="4">
        <f t="shared" si="801"/>
        <v>1.5312528368139341E-2</v>
      </c>
      <c r="M2238" s="4">
        <f t="shared" si="794"/>
        <v>-1.3211253187980305E-3</v>
      </c>
      <c r="N2238" s="4">
        <f t="shared" si="802"/>
        <v>-1.3525773249333729E-2</v>
      </c>
      <c r="O2238" s="4">
        <f t="shared" si="804"/>
        <v>-1.2388355213302542E-2</v>
      </c>
      <c r="P2238" s="4">
        <f t="shared" si="805"/>
        <v>7.7789947784376853E-2</v>
      </c>
      <c r="T2238" s="4"/>
      <c r="U2238" s="4">
        <f t="shared" si="795"/>
        <v>1.6703647160095085E-2</v>
      </c>
      <c r="V2238" s="4">
        <f t="shared" si="796"/>
        <v>6.5366106884941176E-3</v>
      </c>
      <c r="W2238" s="4">
        <f t="shared" si="797"/>
        <v>-1.635381635726332E-2</v>
      </c>
      <c r="X2238" s="4">
        <f t="shared" si="803"/>
        <v>-2.4146496915892643E-2</v>
      </c>
      <c r="Y2238" s="4">
        <f t="shared" si="792"/>
        <v>-1.0760023303410755E-2</v>
      </c>
      <c r="Z2238" s="4">
        <f t="shared" si="793"/>
        <v>-4.5226181867220362E-3</v>
      </c>
      <c r="AA2238" s="4">
        <f t="shared" si="786"/>
        <v>7.6662424679048227E-5</v>
      </c>
      <c r="AB2238" s="4">
        <f t="shared" si="787"/>
        <v>7.6662424679048227E-5</v>
      </c>
      <c r="AC2238" s="2">
        <f t="shared" si="798"/>
        <v>-2.4609718494516706E-3</v>
      </c>
      <c r="AD2238" s="3">
        <f t="shared" si="799"/>
        <v>4577.0563544896631</v>
      </c>
    </row>
    <row r="2239" spans="1:30" x14ac:dyDescent="0.3">
      <c r="A2239" s="1">
        <f t="shared" si="784"/>
        <v>47</v>
      </c>
      <c r="B2239" s="1">
        <f t="shared" si="806"/>
        <v>3</v>
      </c>
      <c r="C2239" s="5">
        <v>42326</v>
      </c>
      <c r="D2239" s="3">
        <v>4653.4399999999996</v>
      </c>
      <c r="E2239" s="3">
        <v>4586.24</v>
      </c>
      <c r="F2239" s="3">
        <f t="shared" si="790"/>
        <v>4575.16</v>
      </c>
      <c r="G2239" s="3">
        <f t="shared" si="800"/>
        <v>4622.0119999999997</v>
      </c>
      <c r="H2239" s="4">
        <f t="shared" si="785"/>
        <v>1.9190419245611937E-2</v>
      </c>
      <c r="I2239" s="4">
        <f t="shared" si="788"/>
        <v>4.4723620291645472E-3</v>
      </c>
      <c r="J2239" s="4">
        <f t="shared" si="789"/>
        <v>1.4718057216447391E-2</v>
      </c>
      <c r="K2239" s="4">
        <f t="shared" si="791"/>
        <v>-2.2405613887537318E-3</v>
      </c>
      <c r="L2239" s="4">
        <f t="shared" si="801"/>
        <v>1.1542285942065132E-2</v>
      </c>
      <c r="M2239" s="4">
        <f t="shared" si="794"/>
        <v>1.7109784138696734E-2</v>
      </c>
      <c r="N2239" s="4">
        <f t="shared" si="802"/>
        <v>6.7996361757606616E-3</v>
      </c>
      <c r="O2239" s="4">
        <f t="shared" si="804"/>
        <v>-1.0068250584513792E-2</v>
      </c>
      <c r="P2239" s="4">
        <f t="shared" si="805"/>
        <v>9.847318874106524E-2</v>
      </c>
      <c r="T2239" s="4"/>
      <c r="U2239" s="4">
        <f t="shared" si="795"/>
        <v>1.5576610554073505E-2</v>
      </c>
      <c r="V2239" s="4">
        <f t="shared" si="796"/>
        <v>5.4208444485328603E-3</v>
      </c>
      <c r="W2239" s="4">
        <f t="shared" si="797"/>
        <v>3.558381173791337E-3</v>
      </c>
      <c r="X2239" s="4">
        <f t="shared" si="803"/>
        <v>-2.0069978478704828E-2</v>
      </c>
      <c r="Y2239" s="4">
        <f t="shared" si="792"/>
        <v>-1.468145214450485E-2</v>
      </c>
      <c r="Z2239" s="4">
        <f t="shared" si="793"/>
        <v>-8.4687726160399424E-3</v>
      </c>
      <c r="AA2239" s="4">
        <f t="shared" si="786"/>
        <v>1.9190419245611937E-2</v>
      </c>
      <c r="AB2239" s="4">
        <f t="shared" si="787"/>
        <v>1.9190419245611937E-2</v>
      </c>
      <c r="AC2239" s="2">
        <f t="shared" si="798"/>
        <v>1.0942964847558667E-2</v>
      </c>
      <c r="AD2239" s="3">
        <f t="shared" si="799"/>
        <v>4602.5175696597762</v>
      </c>
    </row>
    <row r="2240" spans="1:30" x14ac:dyDescent="0.3">
      <c r="A2240" s="1">
        <f t="shared" si="784"/>
        <v>47</v>
      </c>
      <c r="B2240" s="1">
        <f t="shared" si="806"/>
        <v>4</v>
      </c>
      <c r="C2240" s="5">
        <v>42327</v>
      </c>
      <c r="D2240" s="3">
        <v>4655.3500000000004</v>
      </c>
      <c r="E2240" s="3">
        <v>4657.6099999999997</v>
      </c>
      <c r="F2240" s="3">
        <f t="shared" si="790"/>
        <v>4588.4440000000004</v>
      </c>
      <c r="G2240" s="3">
        <f t="shared" si="800"/>
        <v>4617.2569999999996</v>
      </c>
      <c r="H2240" s="4">
        <f t="shared" si="785"/>
        <v>4.1044904414814934E-4</v>
      </c>
      <c r="I2240" s="4">
        <f t="shared" si="788"/>
        <v>8.9611126392519799E-4</v>
      </c>
      <c r="J2240" s="4">
        <f t="shared" si="789"/>
        <v>-4.8566221977704865E-4</v>
      </c>
      <c r="K2240" s="4">
        <f t="shared" si="791"/>
        <v>-1.7561739272452179E-2</v>
      </c>
      <c r="L2240" s="4">
        <f t="shared" si="801"/>
        <v>-8.685092223291873E-3</v>
      </c>
      <c r="M2240" s="4">
        <f t="shared" si="794"/>
        <v>1.4581413655696778E-2</v>
      </c>
      <c r="N2240" s="4">
        <f t="shared" si="802"/>
        <v>8.2501363905021444E-3</v>
      </c>
      <c r="O2240" s="4">
        <f t="shared" si="804"/>
        <v>-6.1892231518573659E-3</v>
      </c>
      <c r="P2240" s="4">
        <f t="shared" si="805"/>
        <v>9.8924056011406386E-2</v>
      </c>
      <c r="T2240" s="4"/>
      <c r="U2240" s="4">
        <f t="shared" si="795"/>
        <v>-1.3862862742401174E-2</v>
      </c>
      <c r="V2240" s="4">
        <f t="shared" si="796"/>
        <v>-2.3724234114977122E-2</v>
      </c>
      <c r="W2240" s="4">
        <f t="shared" si="797"/>
        <v>1.4473962339804719E-2</v>
      </c>
      <c r="X2240" s="4">
        <f t="shared" si="803"/>
        <v>-1.2403170851924163E-2</v>
      </c>
      <c r="Y2240" s="4">
        <f t="shared" si="792"/>
        <v>-2.9811592897483981E-2</v>
      </c>
      <c r="Z2240" s="4">
        <f t="shared" si="793"/>
        <v>-2.3694312685233331E-2</v>
      </c>
      <c r="AA2240" s="4">
        <f t="shared" si="786"/>
        <v>4.1044904414814934E-4</v>
      </c>
      <c r="AB2240" s="4">
        <f t="shared" si="787"/>
        <v>4.1044904414814934E-4</v>
      </c>
      <c r="AC2240" s="2">
        <f t="shared" si="798"/>
        <v>7.5658372038225914E-3</v>
      </c>
      <c r="AD2240" s="3">
        <f t="shared" si="799"/>
        <v>4620.1283797731849</v>
      </c>
    </row>
    <row r="2241" spans="1:30" x14ac:dyDescent="0.3">
      <c r="A2241" s="1">
        <f t="shared" si="784"/>
        <v>47</v>
      </c>
      <c r="B2241" s="1">
        <f t="shared" si="806"/>
        <v>5</v>
      </c>
      <c r="C2241" s="5">
        <v>42328</v>
      </c>
      <c r="D2241" s="3">
        <v>4686.3599999999997</v>
      </c>
      <c r="E2241" s="3">
        <v>4680.51</v>
      </c>
      <c r="F2241" s="3">
        <f t="shared" si="790"/>
        <v>4625.2880000000005</v>
      </c>
      <c r="G2241" s="3">
        <f t="shared" si="800"/>
        <v>4615.17</v>
      </c>
      <c r="H2241" s="4">
        <f t="shared" si="785"/>
        <v>6.6611532967444567E-3</v>
      </c>
      <c r="I2241" s="4">
        <f t="shared" si="788"/>
        <v>5.4045345677553461E-3</v>
      </c>
      <c r="J2241" s="4">
        <f t="shared" si="789"/>
        <v>1.2566187289891105E-3</v>
      </c>
      <c r="K2241" s="4">
        <f t="shared" si="791"/>
        <v>-9.7371841000139462E-3</v>
      </c>
      <c r="L2241" s="4">
        <f t="shared" si="801"/>
        <v>-1.0330050372152696E-2</v>
      </c>
      <c r="M2241" s="4">
        <f t="shared" si="794"/>
        <v>1.3203934544183886E-2</v>
      </c>
      <c r="N2241" s="4">
        <f t="shared" si="802"/>
        <v>1.5425217272603089E-2</v>
      </c>
      <c r="O2241" s="4">
        <f t="shared" si="804"/>
        <v>2.1590317431866937E-3</v>
      </c>
      <c r="P2241" s="4">
        <f t="shared" si="805"/>
        <v>0.10624415760997856</v>
      </c>
      <c r="T2241" s="4"/>
      <c r="U2241" s="4">
        <f t="shared" si="795"/>
        <v>-3.2910522302297365E-2</v>
      </c>
      <c r="V2241" s="4">
        <f t="shared" si="796"/>
        <v>-4.2581417079274306E-2</v>
      </c>
      <c r="W2241" s="4">
        <f t="shared" si="797"/>
        <v>4.0918318843927409E-2</v>
      </c>
      <c r="X2241" s="4">
        <f t="shared" si="803"/>
        <v>4.394304342274699E-3</v>
      </c>
      <c r="Y2241" s="4">
        <f t="shared" si="792"/>
        <v>-2.2084600757121015E-2</v>
      </c>
      <c r="Z2241" s="4">
        <f t="shared" si="793"/>
        <v>-1.5918599929601852E-2</v>
      </c>
      <c r="AA2241" s="4">
        <f t="shared" si="786"/>
        <v>6.6611532967444567E-3</v>
      </c>
      <c r="AB2241" s="4">
        <f t="shared" si="787"/>
        <v>6.6611532967444567E-3</v>
      </c>
      <c r="AC2241" s="2">
        <f t="shared" si="798"/>
        <v>9.4218996160225655E-3</v>
      </c>
      <c r="AD2241" s="3">
        <f t="shared" si="799"/>
        <v>4642.2055865154562</v>
      </c>
    </row>
    <row r="2242" spans="1:30" x14ac:dyDescent="0.3">
      <c r="A2242" s="1">
        <f t="shared" si="784"/>
        <v>48</v>
      </c>
      <c r="B2242" s="1">
        <f t="shared" si="806"/>
        <v>1</v>
      </c>
      <c r="C2242" s="5">
        <v>42331</v>
      </c>
      <c r="D2242" s="3">
        <v>4674.79</v>
      </c>
      <c r="E2242" s="3">
        <v>4689.9799999999996</v>
      </c>
      <c r="F2242" s="3">
        <f t="shared" si="790"/>
        <v>4647.152</v>
      </c>
      <c r="G2242" s="3">
        <f t="shared" si="800"/>
        <v>4617.0969999999998</v>
      </c>
      <c r="H2242" s="4">
        <f t="shared" si="785"/>
        <v>-2.4688670951441439E-3</v>
      </c>
      <c r="I2242" s="4">
        <f t="shared" si="788"/>
        <v>7.7245452760775761E-4</v>
      </c>
      <c r="J2242" s="4">
        <f t="shared" si="789"/>
        <v>-3.2413216227519014E-3</v>
      </c>
      <c r="K2242" s="4">
        <f t="shared" si="791"/>
        <v>-9.8407932809259843E-3</v>
      </c>
      <c r="L2242" s="4">
        <f t="shared" si="801"/>
        <v>-1.6147571533841443E-2</v>
      </c>
      <c r="M2242" s="4">
        <f t="shared" si="794"/>
        <v>5.9472984744204449E-3</v>
      </c>
      <c r="N2242" s="4">
        <f t="shared" si="802"/>
        <v>1.249551395606378E-2</v>
      </c>
      <c r="O2242" s="4">
        <f t="shared" si="804"/>
        <v>6.4291658021002635E-3</v>
      </c>
      <c r="P2242" s="4">
        <f t="shared" si="805"/>
        <v>0.10351298781005983</v>
      </c>
      <c r="T2242" s="4"/>
      <c r="U2242" s="4">
        <f t="shared" si="795"/>
        <v>-2.5796140287984583E-2</v>
      </c>
      <c r="V2242" s="4">
        <f t="shared" si="796"/>
        <v>-3.5538178885104743E-2</v>
      </c>
      <c r="W2242" s="4">
        <f t="shared" si="797"/>
        <v>2.3944960759790274E-2</v>
      </c>
      <c r="X2242" s="4">
        <f t="shared" si="803"/>
        <v>1.3104305563367545E-2</v>
      </c>
      <c r="Y2242" s="4">
        <f t="shared" si="792"/>
        <v>-2.2186918052984304E-2</v>
      </c>
      <c r="Z2242" s="4">
        <f t="shared" si="793"/>
        <v>-1.6021562361569441E-2</v>
      </c>
      <c r="AA2242" s="4">
        <f t="shared" si="786"/>
        <v>-2.4688670951441439E-3</v>
      </c>
      <c r="AB2242" s="4">
        <f t="shared" si="787"/>
        <v>-2.4688670951441439E-3</v>
      </c>
      <c r="AC2242" s="2">
        <f t="shared" si="798"/>
        <v>4.6468274132160569E-3</v>
      </c>
      <c r="AD2242" s="3">
        <f t="shared" si="799"/>
        <v>4653.0670576769717</v>
      </c>
    </row>
    <row r="2243" spans="1:30" x14ac:dyDescent="0.3">
      <c r="A2243" s="1">
        <f t="shared" ref="A2243:A2306" si="807">WEEKNUM(C2243,2)</f>
        <v>48</v>
      </c>
      <c r="B2243" s="1">
        <f t="shared" si="806"/>
        <v>2</v>
      </c>
      <c r="C2243" s="5">
        <v>42332</v>
      </c>
      <c r="D2243" s="3">
        <v>4669.41</v>
      </c>
      <c r="E2243" s="3">
        <v>4645.5200000000004</v>
      </c>
      <c r="F2243" s="3">
        <f t="shared" si="790"/>
        <v>4667.8700000000008</v>
      </c>
      <c r="G2243" s="3">
        <f t="shared" si="800"/>
        <v>4619.8649999999998</v>
      </c>
      <c r="H2243" s="4">
        <f t="shared" ref="H2243:H2306" si="808">(D2243-D2242)/D2242</f>
        <v>-1.1508538351455593E-3</v>
      </c>
      <c r="I2243" s="4">
        <f t="shared" si="788"/>
        <v>-6.2612438205779351E-3</v>
      </c>
      <c r="J2243" s="4">
        <f t="shared" si="789"/>
        <v>5.1103899854323762E-3</v>
      </c>
      <c r="K2243" s="4">
        <f t="shared" si="791"/>
        <v>-1.5626370382411576E-3</v>
      </c>
      <c r="L2243" s="4">
        <f t="shared" si="801"/>
        <v>-1.2926783876922875E-2</v>
      </c>
      <c r="M2243" s="4">
        <f t="shared" si="794"/>
        <v>3.2991492907879908E-4</v>
      </c>
      <c r="N2243" s="4">
        <f t="shared" si="802"/>
        <v>1.0724339347578354E-2</v>
      </c>
      <c r="O2243" s="4">
        <f t="shared" si="804"/>
        <v>1.0280742106604693E-2</v>
      </c>
      <c r="P2243" s="4">
        <f t="shared" si="805"/>
        <v>0.10224300565590569</v>
      </c>
      <c r="T2243" s="4"/>
      <c r="U2243" s="4">
        <f t="shared" si="795"/>
        <v>-2.3310137995503594E-2</v>
      </c>
      <c r="V2243" s="4">
        <f t="shared" si="796"/>
        <v>-3.3077036615548526E-2</v>
      </c>
      <c r="W2243" s="4">
        <f t="shared" si="797"/>
        <v>2.268814802160404E-2</v>
      </c>
      <c r="X2243" s="4">
        <f t="shared" si="803"/>
        <v>2.100020560559622E-2</v>
      </c>
      <c r="Y2243" s="4">
        <f t="shared" si="792"/>
        <v>-1.4011980716068644E-2</v>
      </c>
      <c r="Z2243" s="4">
        <f t="shared" si="793"/>
        <v>-7.795080003046218E-3</v>
      </c>
      <c r="AA2243" s="4">
        <f t="shared" ref="AA2243:AA2306" si="809">(D2243-D2242)/D2242</f>
        <v>-1.1508538351455593E-3</v>
      </c>
      <c r="AB2243" s="4">
        <f t="shared" ref="AB2243:AB2306" si="810">(D2243-D2242)/D2242</f>
        <v>-1.1508538351455593E-3</v>
      </c>
      <c r="AC2243" s="2">
        <f t="shared" si="798"/>
        <v>2.3333343788655933E-3</v>
      </c>
      <c r="AD2243" s="3">
        <f t="shared" si="799"/>
        <v>4658.5147051179811</v>
      </c>
    </row>
    <row r="2244" spans="1:30" x14ac:dyDescent="0.3">
      <c r="A2244" s="1">
        <f t="shared" si="807"/>
        <v>48</v>
      </c>
      <c r="B2244" s="1">
        <f t="shared" si="806"/>
        <v>3</v>
      </c>
      <c r="C2244" s="5">
        <v>42333</v>
      </c>
      <c r="D2244" s="3">
        <v>4672.88</v>
      </c>
      <c r="E2244" s="3">
        <v>4674.2299999999996</v>
      </c>
      <c r="F2244" s="3">
        <f t="shared" si="790"/>
        <v>4671.7579999999998</v>
      </c>
      <c r="G2244" s="3">
        <f t="shared" si="800"/>
        <v>4623.4590000000007</v>
      </c>
      <c r="H2244" s="4">
        <f t="shared" si="808"/>
        <v>7.4313457160546078E-4</v>
      </c>
      <c r="I2244" s="4">
        <f t="shared" ref="I2244:I2307" si="811">(E2244-D2243)/D2243</f>
        <v>1.032250327129061E-3</v>
      </c>
      <c r="J2244" s="4">
        <f t="shared" ref="J2244:J2307" si="812">H2244-I2244</f>
        <v>-2.8911575552360022E-4</v>
      </c>
      <c r="K2244" s="4">
        <f t="shared" si="791"/>
        <v>4.4277542558912353E-4</v>
      </c>
      <c r="L2244" s="4">
        <f t="shared" si="801"/>
        <v>-1.1016856995256587E-2</v>
      </c>
      <c r="M2244" s="4">
        <f t="shared" si="794"/>
        <v>2.401665497228877E-4</v>
      </c>
      <c r="N2244" s="4">
        <f t="shared" si="802"/>
        <v>1.0689183141885623E-2</v>
      </c>
      <c r="O2244" s="4">
        <f t="shared" si="804"/>
        <v>1.0336024036568255E-2</v>
      </c>
      <c r="P2244" s="4">
        <f t="shared" si="805"/>
        <v>0.1030621205397189</v>
      </c>
      <c r="T2244" s="4"/>
      <c r="U2244" s="4">
        <f t="shared" si="795"/>
        <v>-3.420132307936175E-3</v>
      </c>
      <c r="V2244" s="4">
        <f t="shared" si="796"/>
        <v>-1.3385930984856912E-2</v>
      </c>
      <c r="W2244" s="4">
        <f t="shared" si="797"/>
        <v>4.1775546692340527E-3</v>
      </c>
      <c r="X2244" s="4">
        <f t="shared" si="803"/>
        <v>2.1113578541515479E-2</v>
      </c>
      <c r="Y2244" s="4">
        <f t="shared" si="792"/>
        <v>-1.2031573395178862E-2</v>
      </c>
      <c r="Z2244" s="4">
        <f t="shared" si="793"/>
        <v>-5.8021857193895406E-3</v>
      </c>
      <c r="AA2244" s="4">
        <f t="shared" si="809"/>
        <v>7.4313457160546078E-4</v>
      </c>
      <c r="AB2244" s="4">
        <f t="shared" si="810"/>
        <v>7.4313457160546078E-4</v>
      </c>
      <c r="AC2244" s="2">
        <f t="shared" si="798"/>
        <v>2.0494562785005532E-3</v>
      </c>
      <c r="AD2244" s="3">
        <f t="shared" si="799"/>
        <v>4663.3031367453204</v>
      </c>
    </row>
    <row r="2245" spans="1:30" x14ac:dyDescent="0.3">
      <c r="A2245" s="1">
        <f t="shared" si="807"/>
        <v>48</v>
      </c>
      <c r="B2245" s="1">
        <f t="shared" si="806"/>
        <v>5</v>
      </c>
      <c r="C2245" s="5">
        <v>42335</v>
      </c>
      <c r="D2245" s="3">
        <v>4680.47</v>
      </c>
      <c r="E2245" s="3">
        <v>4680.4399999999996</v>
      </c>
      <c r="F2245" s="3">
        <f t="shared" si="790"/>
        <v>4676.7820000000002</v>
      </c>
      <c r="G2245" s="3">
        <f t="shared" si="800"/>
        <v>4632.6129999999994</v>
      </c>
      <c r="H2245" s="4">
        <f t="shared" si="808"/>
        <v>1.6242659772988275E-3</v>
      </c>
      <c r="I2245" s="4">
        <f t="shared" si="811"/>
        <v>1.6178459536730005E-3</v>
      </c>
      <c r="J2245" s="4">
        <f t="shared" si="812"/>
        <v>6.420023625827026E-6</v>
      </c>
      <c r="K2245" s="4">
        <f t="shared" si="791"/>
        <v>6.3772234681814285E-4</v>
      </c>
      <c r="L2245" s="4">
        <f t="shared" si="801"/>
        <v>-9.755107009904956E-3</v>
      </c>
      <c r="M2245" s="4">
        <f t="shared" si="794"/>
        <v>7.8857641857159506E-4</v>
      </c>
      <c r="N2245" s="4">
        <f t="shared" si="802"/>
        <v>1.0330454972172484E-2</v>
      </c>
      <c r="O2245" s="4">
        <f t="shared" si="804"/>
        <v>9.4368727926897895E-3</v>
      </c>
      <c r="P2245" s="4">
        <f t="shared" si="805"/>
        <v>0.10485378681295866</v>
      </c>
      <c r="T2245" s="4"/>
      <c r="U2245" s="4">
        <f t="shared" si="795"/>
        <v>-3.7514338052763488E-3</v>
      </c>
      <c r="V2245" s="4">
        <f t="shared" si="796"/>
        <v>-1.3713919467223581E-2</v>
      </c>
      <c r="W2245" s="4">
        <f t="shared" si="797"/>
        <v>5.3959423029417532E-3</v>
      </c>
      <c r="X2245" s="4">
        <f t="shared" si="803"/>
        <v>1.9252278114323663E-2</v>
      </c>
      <c r="Y2245" s="4">
        <f t="shared" si="792"/>
        <v>-1.1839057233566203E-2</v>
      </c>
      <c r="Z2245" s="4">
        <f t="shared" si="793"/>
        <v>-5.6084556952967456E-3</v>
      </c>
      <c r="AA2245" s="4">
        <f t="shared" si="809"/>
        <v>1.6242659772988275E-3</v>
      </c>
      <c r="AB2245" s="4">
        <f t="shared" si="810"/>
        <v>1.6242659772988275E-3</v>
      </c>
      <c r="AC2245" s="2">
        <f t="shared" si="798"/>
        <v>2.4451765534487298E-3</v>
      </c>
      <c r="AD2245" s="3">
        <f t="shared" si="799"/>
        <v>4669.0254244968801</v>
      </c>
    </row>
    <row r="2246" spans="1:30" x14ac:dyDescent="0.3">
      <c r="A2246" s="1">
        <f t="shared" si="807"/>
        <v>49</v>
      </c>
      <c r="B2246" s="1">
        <f t="shared" si="806"/>
        <v>1</v>
      </c>
      <c r="C2246" s="5">
        <v>42338</v>
      </c>
      <c r="D2246" s="3">
        <v>4664.51</v>
      </c>
      <c r="E2246" s="3">
        <v>4692.57</v>
      </c>
      <c r="F2246" s="3">
        <f t="shared" ref="F2246:F2309" si="813">AVERAGE(D2242:D2246)</f>
        <v>4672.4120000000012</v>
      </c>
      <c r="G2246" s="3">
        <f t="shared" si="800"/>
        <v>4648.8500000000004</v>
      </c>
      <c r="H2246" s="4">
        <f t="shared" si="808"/>
        <v>-3.4099139616320657E-3</v>
      </c>
      <c r="I2246" s="4">
        <f t="shared" si="811"/>
        <v>2.5852104596332105E-3</v>
      </c>
      <c r="J2246" s="4">
        <f t="shared" si="812"/>
        <v>-5.9951244212652762E-3</v>
      </c>
      <c r="K2246" s="4">
        <f t="shared" ref="K2246:K2309" si="814">(SUM(D2242:D2245)/4-D2245)/D2245</f>
        <v>-1.2995489769188834E-3</v>
      </c>
      <c r="L2246" s="4">
        <f t="shared" si="801"/>
        <v>-7.1274893333361121E-3</v>
      </c>
      <c r="M2246" s="4">
        <f t="shared" si="794"/>
        <v>-1.691203601052508E-3</v>
      </c>
      <c r="N2246" s="4">
        <f t="shared" si="802"/>
        <v>3.3685750239306179E-3</v>
      </c>
      <c r="O2246" s="4">
        <f t="shared" si="804"/>
        <v>5.0513344381297939E-3</v>
      </c>
      <c r="P2246" s="4">
        <f t="shared" si="805"/>
        <v>0.10108633045974309</v>
      </c>
      <c r="T2246" s="4"/>
      <c r="U2246" s="4">
        <f t="shared" si="795"/>
        <v>1.2584206286974208E-3</v>
      </c>
      <c r="V2246" s="4">
        <f t="shared" si="796"/>
        <v>-8.7541635775894855E-3</v>
      </c>
      <c r="W2246" s="4">
        <f t="shared" si="797"/>
        <v>-4.6624672453672907E-3</v>
      </c>
      <c r="X2246" s="4">
        <f t="shared" si="803"/>
        <v>1.0188338542378486E-2</v>
      </c>
      <c r="Y2246" s="4">
        <f t="shared" ref="Y2246:Y2309" si="815">(SUM(D2242:D2245)*(0.99/4.01)-D2245)/D2245</f>
        <v>-1.3752173054513364E-2</v>
      </c>
      <c r="Z2246" s="4">
        <f t="shared" ref="Z2246:Z2309" si="816">(SUM(D2242:D2245)*(0.995/4.005)-D2245)/D2245</f>
        <v>-7.5336341892977398E-3</v>
      </c>
      <c r="AA2246" s="4">
        <f t="shared" si="809"/>
        <v>-3.4099139616320657E-3</v>
      </c>
      <c r="AB2246" s="4">
        <f t="shared" si="810"/>
        <v>-3.4099139616320657E-3</v>
      </c>
      <c r="AC2246" s="2">
        <f t="shared" si="798"/>
        <v>-6.4535889041303644E-4</v>
      </c>
      <c r="AD2246" s="3">
        <f t="shared" si="799"/>
        <v>4667.5202829979207</v>
      </c>
    </row>
    <row r="2247" spans="1:30" x14ac:dyDescent="0.3">
      <c r="A2247" s="1">
        <f t="shared" si="807"/>
        <v>49</v>
      </c>
      <c r="B2247" s="1">
        <f t="shared" si="806"/>
        <v>2</v>
      </c>
      <c r="C2247" s="5">
        <v>42339</v>
      </c>
      <c r="D2247" s="3">
        <v>4716.16</v>
      </c>
      <c r="E2247" s="3">
        <v>4685.74</v>
      </c>
      <c r="F2247" s="3">
        <f t="shared" si="813"/>
        <v>4680.6860000000006</v>
      </c>
      <c r="G2247" s="3">
        <f t="shared" si="800"/>
        <v>4663.9189999999999</v>
      </c>
      <c r="H2247" s="4">
        <f t="shared" si="808"/>
        <v>1.1072974438901328E-2</v>
      </c>
      <c r="I2247" s="4">
        <f t="shared" si="811"/>
        <v>4.5513891062511523E-3</v>
      </c>
      <c r="J2247" s="4">
        <f t="shared" si="812"/>
        <v>6.5215853326501755E-3</v>
      </c>
      <c r="K2247" s="4">
        <f t="shared" si="814"/>
        <v>1.5666168579338022E-3</v>
      </c>
      <c r="L2247" s="4">
        <f t="shared" si="801"/>
        <v>-1.3711098390947391E-3</v>
      </c>
      <c r="M2247" s="4">
        <f t="shared" ref="M2247:M2310" si="817">(D2247-F2247)/F2247</f>
        <v>7.5788036198111228E-3</v>
      </c>
      <c r="N2247" s="4">
        <f t="shared" si="802"/>
        <v>1.1201095044746701E-2</v>
      </c>
      <c r="O2247" s="4">
        <f t="shared" si="804"/>
        <v>3.5552228932014046E-3</v>
      </c>
      <c r="P2247" s="4">
        <f t="shared" si="805"/>
        <v>0.1132786312519475</v>
      </c>
      <c r="T2247" s="4"/>
      <c r="U2247" s="4">
        <f t="shared" ref="U2247:U2310" si="818">(D2242-D2246)/D2246</f>
        <v>2.2038756482459562E-3</v>
      </c>
      <c r="V2247" s="4">
        <f t="shared" ref="V2247:V2310" si="819">(D2242*(1-0.01)-D2246)/D2246</f>
        <v>-7.8181631082365685E-3</v>
      </c>
      <c r="W2247" s="4">
        <f t="shared" ref="W2247:W2310" si="820">(D2247-D2242)/D2242</f>
        <v>8.8495953828941817E-3</v>
      </c>
      <c r="X2247" s="4">
        <f t="shared" si="803"/>
        <v>7.216032529170675E-3</v>
      </c>
      <c r="Y2247" s="4">
        <f t="shared" si="815"/>
        <v>-1.0921744948274897E-2</v>
      </c>
      <c r="Z2247" s="4">
        <f t="shared" si="816"/>
        <v>-4.6853595269472489E-3</v>
      </c>
      <c r="AA2247" s="4">
        <f t="shared" si="809"/>
        <v>1.1072974438901328E-2</v>
      </c>
      <c r="AB2247" s="4">
        <f t="shared" si="810"/>
        <v>1.1072974438901328E-2</v>
      </c>
      <c r="AC2247" s="2">
        <f t="shared" si="798"/>
        <v>6.8756102425247398E-3</v>
      </c>
      <c r="AD2247" s="3">
        <f t="shared" si="799"/>
        <v>4683.7335219986144</v>
      </c>
    </row>
    <row r="2248" spans="1:30" x14ac:dyDescent="0.3">
      <c r="A2248" s="1">
        <f t="shared" si="807"/>
        <v>49</v>
      </c>
      <c r="B2248" s="1">
        <f t="shared" si="806"/>
        <v>3</v>
      </c>
      <c r="C2248" s="5">
        <v>42340</v>
      </c>
      <c r="D2248" s="3">
        <v>4686.22</v>
      </c>
      <c r="E2248" s="3">
        <v>4720.2700000000004</v>
      </c>
      <c r="F2248" s="3">
        <f t="shared" si="813"/>
        <v>4684.0480000000007</v>
      </c>
      <c r="G2248" s="3">
        <f t="shared" si="800"/>
        <v>4675.9590000000007</v>
      </c>
      <c r="H2248" s="4">
        <f t="shared" si="808"/>
        <v>-6.3483851268828035E-3</v>
      </c>
      <c r="I2248" s="4">
        <f t="shared" si="811"/>
        <v>8.7147170579466812E-4</v>
      </c>
      <c r="J2248" s="4">
        <f t="shared" si="812"/>
        <v>-7.2198568326774714E-3</v>
      </c>
      <c r="K2248" s="4">
        <f t="shared" si="814"/>
        <v>-6.9240653412945587E-3</v>
      </c>
      <c r="L2248" s="4">
        <f t="shared" si="801"/>
        <v>-8.7658415132459387E-3</v>
      </c>
      <c r="M2248" s="4">
        <f t="shared" si="817"/>
        <v>4.6370148213672671E-4</v>
      </c>
      <c r="N2248" s="4">
        <f t="shared" si="802"/>
        <v>2.1944161614760758E-3</v>
      </c>
      <c r="O2248" s="4">
        <f t="shared" si="804"/>
        <v>1.7261246804460614E-3</v>
      </c>
      <c r="P2248" s="4">
        <f t="shared" si="805"/>
        <v>0.10621110974723119</v>
      </c>
      <c r="T2248" s="4"/>
      <c r="U2248" s="4">
        <f t="shared" si="818"/>
        <v>-9.9127256072737147E-3</v>
      </c>
      <c r="V2248" s="4">
        <f t="shared" si="819"/>
        <v>-1.9813598351200917E-2</v>
      </c>
      <c r="W2248" s="4">
        <f t="shared" si="820"/>
        <v>3.6000265558176303E-3</v>
      </c>
      <c r="X2248" s="4">
        <f t="shared" si="803"/>
        <v>3.4658205991169163E-3</v>
      </c>
      <c r="Y2248" s="4">
        <f t="shared" si="815"/>
        <v>-1.9306558292151242E-2</v>
      </c>
      <c r="Z2248" s="4">
        <f t="shared" si="816"/>
        <v>-1.3123041213071705E-2</v>
      </c>
      <c r="AA2248" s="4">
        <f t="shared" si="809"/>
        <v>-6.3483851268828035E-3</v>
      </c>
      <c r="AB2248" s="4">
        <f t="shared" si="810"/>
        <v>-6.3483851268828035E-3</v>
      </c>
      <c r="AC2248" s="2">
        <f t="shared" ref="AC2248:AC2311" si="821">(D2248-AD2248)/D2248</f>
        <v>3.5372901846774529E-4</v>
      </c>
      <c r="AD2248" s="3">
        <f t="shared" si="799"/>
        <v>4684.5623479990763</v>
      </c>
    </row>
    <row r="2249" spans="1:30" x14ac:dyDescent="0.3">
      <c r="A2249" s="1">
        <f t="shared" si="807"/>
        <v>49</v>
      </c>
      <c r="B2249" s="1">
        <f t="shared" si="806"/>
        <v>4</v>
      </c>
      <c r="C2249" s="5">
        <v>42341</v>
      </c>
      <c r="D2249" s="3">
        <v>4606.76</v>
      </c>
      <c r="E2249" s="3">
        <v>4704.2</v>
      </c>
      <c r="F2249" s="3">
        <f t="shared" si="813"/>
        <v>4670.8240000000005</v>
      </c>
      <c r="G2249" s="3">
        <f t="shared" si="800"/>
        <v>4671.2910000000011</v>
      </c>
      <c r="H2249" s="4">
        <f t="shared" si="808"/>
        <v>-1.6956096811502668E-2</v>
      </c>
      <c r="I2249" s="4">
        <f t="shared" si="811"/>
        <v>3.8367810303399246E-3</v>
      </c>
      <c r="J2249" s="4">
        <f t="shared" si="812"/>
        <v>-2.0792877841842593E-2</v>
      </c>
      <c r="K2249" s="4">
        <f t="shared" si="814"/>
        <v>1.323027941496325E-4</v>
      </c>
      <c r="L2249" s="4">
        <f t="shared" si="801"/>
        <v>-1.6556817411236726E-3</v>
      </c>
      <c r="M2249" s="4">
        <f t="shared" si="817"/>
        <v>-1.3715781198349649E-2</v>
      </c>
      <c r="N2249" s="4">
        <f t="shared" si="802"/>
        <v>-1.3814382362392076E-2</v>
      </c>
      <c r="O2249" s="4">
        <f t="shared" si="804"/>
        <v>-1.0137276524076639E-4</v>
      </c>
      <c r="P2249" s="4">
        <f t="shared" si="805"/>
        <v>8.7454087076397333E-2</v>
      </c>
      <c r="T2249" s="4"/>
      <c r="U2249" s="4">
        <f t="shared" si="818"/>
        <v>-2.8466439902523023E-3</v>
      </c>
      <c r="V2249" s="4">
        <f t="shared" si="819"/>
        <v>-1.281817755034975E-2</v>
      </c>
      <c r="W2249" s="4">
        <f t="shared" si="820"/>
        <v>-1.4149732071013998E-2</v>
      </c>
      <c r="X2249" s="4">
        <f t="shared" si="803"/>
        <v>-1.9992473925218023E-4</v>
      </c>
      <c r="Y2249" s="4">
        <f t="shared" si="815"/>
        <v>-1.23381747967998E-2</v>
      </c>
      <c r="Z2249" s="4">
        <f t="shared" si="816"/>
        <v>-6.1107203194217625E-3</v>
      </c>
      <c r="AA2249" s="4">
        <f t="shared" si="809"/>
        <v>-1.6956096811502668E-2</v>
      </c>
      <c r="AB2249" s="4">
        <f t="shared" si="810"/>
        <v>-1.6956096811502668E-2</v>
      </c>
      <c r="AC2249" s="2">
        <f t="shared" si="821"/>
        <v>-1.125915654372793E-2</v>
      </c>
      <c r="AD2249" s="3">
        <f t="shared" ref="AD2249:AD2312" si="822">D2249*(2/(5+1))+AD2248*(1-(2/(5+1)))</f>
        <v>4658.6282319993843</v>
      </c>
    </row>
    <row r="2250" spans="1:30" x14ac:dyDescent="0.3">
      <c r="A2250" s="1">
        <f t="shared" si="807"/>
        <v>49</v>
      </c>
      <c r="B2250" s="1">
        <f t="shared" si="806"/>
        <v>5</v>
      </c>
      <c r="C2250" s="5">
        <v>42342</v>
      </c>
      <c r="D2250" s="3">
        <v>4716.12</v>
      </c>
      <c r="E2250" s="3">
        <v>4621.4799999999996</v>
      </c>
      <c r="F2250" s="3">
        <f t="shared" si="813"/>
        <v>4677.9539999999997</v>
      </c>
      <c r="G2250" s="3">
        <f t="shared" si="800"/>
        <v>4677.3680000000004</v>
      </c>
      <c r="H2250" s="4">
        <f t="shared" si="808"/>
        <v>2.3739026995111458E-2</v>
      </c>
      <c r="I2250" s="4">
        <f t="shared" si="811"/>
        <v>3.1953042919534214E-3</v>
      </c>
      <c r="J2250" s="4">
        <f t="shared" si="812"/>
        <v>2.0543722703158036E-2</v>
      </c>
      <c r="K2250" s="4">
        <f t="shared" si="814"/>
        <v>1.338305012633611E-2</v>
      </c>
      <c r="L2250" s="4">
        <f t="shared" si="801"/>
        <v>1.4392376034831778E-2</v>
      </c>
      <c r="M2250" s="4">
        <f t="shared" si="817"/>
        <v>8.1586950192328034E-3</v>
      </c>
      <c r="N2250" s="4">
        <f t="shared" si="802"/>
        <v>8.2850013084280506E-3</v>
      </c>
      <c r="O2250" s="4">
        <f t="shared" si="804"/>
        <v>1.2425468393495725E-4</v>
      </c>
      <c r="P2250" s="4">
        <f t="shared" si="805"/>
        <v>0.11326918900544822</v>
      </c>
      <c r="T2250" s="4"/>
      <c r="U2250" s="4">
        <f t="shared" si="818"/>
        <v>1.6000399413036503E-2</v>
      </c>
      <c r="V2250" s="4">
        <f t="shared" si="819"/>
        <v>5.8403954189062057E-3</v>
      </c>
      <c r="W2250" s="4">
        <f t="shared" si="820"/>
        <v>7.6167564368534854E-3</v>
      </c>
      <c r="X2250" s="4">
        <f t="shared" si="803"/>
        <v>2.5059966447005028E-4</v>
      </c>
      <c r="Y2250" s="4">
        <f t="shared" si="815"/>
        <v>7.4735124695532061E-4</v>
      </c>
      <c r="Z2250" s="4">
        <f t="shared" si="816"/>
        <v>7.057313234161742E-3</v>
      </c>
      <c r="AA2250" s="4">
        <f t="shared" si="809"/>
        <v>2.3739026995111458E-2</v>
      </c>
      <c r="AB2250" s="4">
        <f t="shared" si="810"/>
        <v>2.3739026995111458E-2</v>
      </c>
      <c r="AC2250" s="2">
        <f t="shared" si="821"/>
        <v>8.126986873477229E-3</v>
      </c>
      <c r="AD2250" s="3">
        <f t="shared" si="822"/>
        <v>4677.7921546662565</v>
      </c>
    </row>
    <row r="2251" spans="1:30" x14ac:dyDescent="0.3">
      <c r="A2251" s="1">
        <f t="shared" si="807"/>
        <v>50</v>
      </c>
      <c r="B2251" s="1">
        <f t="shared" si="806"/>
        <v>1</v>
      </c>
      <c r="C2251" s="5">
        <v>42345</v>
      </c>
      <c r="D2251" s="3">
        <v>4693.62</v>
      </c>
      <c r="E2251" s="3">
        <v>4718.55</v>
      </c>
      <c r="F2251" s="3">
        <f t="shared" si="813"/>
        <v>4683.7759999999998</v>
      </c>
      <c r="G2251" s="3">
        <f t="shared" ref="G2251:G2314" si="823">AVERAGE(D2242:D2251)</f>
        <v>4678.094000000001</v>
      </c>
      <c r="H2251" s="4">
        <f t="shared" si="808"/>
        <v>-4.7708709702043205E-3</v>
      </c>
      <c r="I2251" s="4">
        <f t="shared" si="811"/>
        <v>5.1525406478212838E-4</v>
      </c>
      <c r="J2251" s="4">
        <f t="shared" si="812"/>
        <v>-5.2861250349864487E-3</v>
      </c>
      <c r="K2251" s="4">
        <f t="shared" si="814"/>
        <v>-7.3800072941314857E-3</v>
      </c>
      <c r="L2251" s="4">
        <f t="shared" ref="L2251:L2314" si="824">(SUM(D2242:D2250)/9-D2250)/D2250</f>
        <v>-8.4287743125937894E-3</v>
      </c>
      <c r="M2251" s="4">
        <f t="shared" si="817"/>
        <v>2.1017230542195123E-3</v>
      </c>
      <c r="N2251" s="4">
        <f t="shared" ref="N2251:N2314" si="825">(D2251-G2251)/G2251</f>
        <v>3.3188730282031373E-3</v>
      </c>
      <c r="O2251" s="4">
        <f t="shared" si="804"/>
        <v>1.210579467447062E-3</v>
      </c>
      <c r="P2251" s="4">
        <f t="shared" si="805"/>
        <v>0.10795792534959922</v>
      </c>
      <c r="T2251" s="4"/>
      <c r="U2251" s="4">
        <f t="shared" si="818"/>
        <v>-1.0943317812099708E-2</v>
      </c>
      <c r="V2251" s="4">
        <f t="shared" si="819"/>
        <v>-2.0833884633978651E-2</v>
      </c>
      <c r="W2251" s="4">
        <f t="shared" si="820"/>
        <v>6.2407412568522037E-3</v>
      </c>
      <c r="X2251" s="4">
        <f t="shared" ref="X2251:X2314" si="826">(F2251-F2246)/F2246</f>
        <v>2.4321485348463845E-3</v>
      </c>
      <c r="Y2251" s="4">
        <f t="shared" si="815"/>
        <v>-1.9756815183232055E-2</v>
      </c>
      <c r="Z2251" s="4">
        <f t="shared" si="816"/>
        <v>-1.3576137086302911E-2</v>
      </c>
      <c r="AA2251" s="4">
        <f t="shared" si="809"/>
        <v>-4.7708709702043205E-3</v>
      </c>
      <c r="AB2251" s="4">
        <f t="shared" si="810"/>
        <v>-4.7708709702043205E-3</v>
      </c>
      <c r="AC2251" s="2">
        <f t="shared" si="821"/>
        <v>2.2481361697713025E-3</v>
      </c>
      <c r="AD2251" s="3">
        <f t="shared" si="822"/>
        <v>4683.0681031108379</v>
      </c>
    </row>
    <row r="2252" spans="1:30" x14ac:dyDescent="0.3">
      <c r="A2252" s="1">
        <f t="shared" si="807"/>
        <v>50</v>
      </c>
      <c r="B2252" s="1">
        <f t="shared" si="806"/>
        <v>2</v>
      </c>
      <c r="C2252" s="5">
        <v>42346</v>
      </c>
      <c r="D2252" s="3">
        <v>4694.7700000000004</v>
      </c>
      <c r="E2252" s="3">
        <v>4646.43</v>
      </c>
      <c r="F2252" s="3">
        <f t="shared" si="813"/>
        <v>4679.4979999999996</v>
      </c>
      <c r="G2252" s="3">
        <f t="shared" si="823"/>
        <v>4680.0920000000015</v>
      </c>
      <c r="H2252" s="4">
        <f t="shared" si="808"/>
        <v>2.4501344378124898E-4</v>
      </c>
      <c r="I2252" s="4">
        <f t="shared" si="811"/>
        <v>-1.0054073401766568E-2</v>
      </c>
      <c r="J2252" s="4">
        <f t="shared" si="812"/>
        <v>1.0299086845547816E-2</v>
      </c>
      <c r="K2252" s="4">
        <f t="shared" si="814"/>
        <v>-3.8222097229857785E-3</v>
      </c>
      <c r="L2252" s="4">
        <f t="shared" si="824"/>
        <v>-3.229679626575695E-3</v>
      </c>
      <c r="M2252" s="4">
        <f t="shared" si="817"/>
        <v>3.2635979329408509E-3</v>
      </c>
      <c r="N2252" s="4">
        <f t="shared" si="825"/>
        <v>3.1362631332886126E-3</v>
      </c>
      <c r="O2252" s="4">
        <f t="shared" ref="O2252:O2315" si="827">(F2252-G2252)/D2252</f>
        <v>-1.2652377006794154E-4</v>
      </c>
      <c r="P2252" s="4">
        <f t="shared" si="805"/>
        <v>0.10822938993645385</v>
      </c>
      <c r="T2252" s="4"/>
      <c r="U2252" s="4">
        <f t="shared" si="818"/>
        <v>4.802263498110193E-3</v>
      </c>
      <c r="V2252" s="4">
        <f t="shared" si="819"/>
        <v>-5.2457591368709868E-3</v>
      </c>
      <c r="W2252" s="4">
        <f t="shared" si="820"/>
        <v>-4.5354695345364493E-3</v>
      </c>
      <c r="X2252" s="4">
        <f t="shared" si="826"/>
        <v>-2.5380895022674268E-4</v>
      </c>
      <c r="Y2252" s="4">
        <f t="shared" si="815"/>
        <v>-1.6243379177811455E-2</v>
      </c>
      <c r="Z2252" s="4">
        <f t="shared" si="816"/>
        <v>-1.0040547989384106E-2</v>
      </c>
      <c r="AA2252" s="4">
        <f t="shared" si="809"/>
        <v>2.4501344378124898E-4</v>
      </c>
      <c r="AB2252" s="4">
        <f t="shared" si="810"/>
        <v>2.4501344378124898E-4</v>
      </c>
      <c r="AC2252" s="2">
        <f t="shared" si="821"/>
        <v>1.6616926053405628E-3</v>
      </c>
      <c r="AD2252" s="3">
        <f t="shared" si="822"/>
        <v>4686.9687354072257</v>
      </c>
    </row>
    <row r="2253" spans="1:30" x14ac:dyDescent="0.3">
      <c r="A2253" s="1">
        <f t="shared" si="807"/>
        <v>50</v>
      </c>
      <c r="B2253" s="1">
        <f t="shared" si="806"/>
        <v>3</v>
      </c>
      <c r="C2253" s="5">
        <v>42347</v>
      </c>
      <c r="D2253" s="3">
        <v>4622.1400000000003</v>
      </c>
      <c r="E2253" s="3">
        <v>4674.8</v>
      </c>
      <c r="F2253" s="3">
        <f t="shared" si="813"/>
        <v>4666.6819999999998</v>
      </c>
      <c r="G2253" s="3">
        <f t="shared" si="823"/>
        <v>4675.3649999999998</v>
      </c>
      <c r="H2253" s="4">
        <f t="shared" si="808"/>
        <v>-1.5470406430985991E-2</v>
      </c>
      <c r="I2253" s="4">
        <f t="shared" si="811"/>
        <v>-4.2536695088364824E-3</v>
      </c>
      <c r="J2253" s="4">
        <f t="shared" si="812"/>
        <v>-1.1216736922149508E-2</v>
      </c>
      <c r="K2253" s="4">
        <f t="shared" si="814"/>
        <v>-3.6109330169529765E-3</v>
      </c>
      <c r="L2253" s="4">
        <f t="shared" si="824"/>
        <v>-2.8736468689866236E-3</v>
      </c>
      <c r="M2253" s="4">
        <f t="shared" si="817"/>
        <v>-9.5446829246131331E-3</v>
      </c>
      <c r="N2253" s="4">
        <f t="shared" si="825"/>
        <v>-1.138413792292141E-2</v>
      </c>
      <c r="O2253" s="4">
        <f t="shared" si="827"/>
        <v>-1.878567070664236E-3</v>
      </c>
      <c r="P2253" s="4">
        <f t="shared" si="805"/>
        <v>9.1084630855373258E-2</v>
      </c>
      <c r="T2253" s="4"/>
      <c r="U2253" s="4">
        <f t="shared" si="818"/>
        <v>-1.8211754782449792E-3</v>
      </c>
      <c r="V2253" s="4">
        <f t="shared" si="819"/>
        <v>-1.1802963723462631E-2</v>
      </c>
      <c r="W2253" s="4">
        <f t="shared" si="820"/>
        <v>-1.3674133950177312E-2</v>
      </c>
      <c r="X2253" s="4">
        <f t="shared" si="826"/>
        <v>-3.7074769515600377E-3</v>
      </c>
      <c r="Y2253" s="4">
        <f t="shared" si="815"/>
        <v>-1.6034736844671858E-2</v>
      </c>
      <c r="Z2253" s="4">
        <f t="shared" si="816"/>
        <v>-9.8305901142254713E-3</v>
      </c>
      <c r="AA2253" s="4">
        <f t="shared" si="809"/>
        <v>-1.5470406430985991E-2</v>
      </c>
      <c r="AB2253" s="4">
        <f t="shared" si="810"/>
        <v>-1.5470406430985991E-2</v>
      </c>
      <c r="AC2253" s="2">
        <f t="shared" si="821"/>
        <v>-9.3504647064239204E-3</v>
      </c>
      <c r="AD2253" s="3">
        <f t="shared" si="822"/>
        <v>4665.3591569381506</v>
      </c>
    </row>
    <row r="2254" spans="1:30" x14ac:dyDescent="0.3">
      <c r="A2254" s="1">
        <f t="shared" si="807"/>
        <v>50</v>
      </c>
      <c r="B2254" s="1">
        <f t="shared" si="806"/>
        <v>4</v>
      </c>
      <c r="C2254" s="5">
        <v>42348</v>
      </c>
      <c r="D2254" s="3">
        <v>4643.05</v>
      </c>
      <c r="E2254" s="3">
        <v>4627.7700000000004</v>
      </c>
      <c r="F2254" s="3">
        <f t="shared" si="813"/>
        <v>4673.9400000000005</v>
      </c>
      <c r="G2254" s="3">
        <f t="shared" si="823"/>
        <v>4672.3820000000005</v>
      </c>
      <c r="H2254" s="4">
        <f t="shared" si="808"/>
        <v>4.5238785497626324E-3</v>
      </c>
      <c r="I2254" s="4">
        <f t="shared" si="811"/>
        <v>1.2180505133985791E-3</v>
      </c>
      <c r="J2254" s="4">
        <f t="shared" si="812"/>
        <v>3.3058280363640535E-3</v>
      </c>
      <c r="K2254" s="4">
        <f t="shared" si="814"/>
        <v>1.287769301665463E-2</v>
      </c>
      <c r="L2254" s="4">
        <f t="shared" si="824"/>
        <v>1.1574965516213623E-2</v>
      </c>
      <c r="M2254" s="4">
        <f t="shared" si="817"/>
        <v>-6.6089851388764775E-3</v>
      </c>
      <c r="N2254" s="4">
        <f t="shared" si="825"/>
        <v>-6.2777401334052595E-3</v>
      </c>
      <c r="O2254" s="4">
        <f t="shared" si="827"/>
        <v>3.3555529231862517E-4</v>
      </c>
      <c r="P2254" s="4">
        <f t="shared" si="805"/>
        <v>9.6020565212875553E-2</v>
      </c>
      <c r="T2254" s="4"/>
      <c r="U2254" s="4">
        <f t="shared" si="818"/>
        <v>-3.3274630366021169E-3</v>
      </c>
      <c r="V2254" s="4">
        <f t="shared" si="819"/>
        <v>-1.3294188406236163E-2</v>
      </c>
      <c r="W2254" s="4">
        <f t="shared" si="820"/>
        <v>7.8775538556382276E-3</v>
      </c>
      <c r="X2254" s="4">
        <f t="shared" si="826"/>
        <v>6.6711997711752468E-4</v>
      </c>
      <c r="Y2254" s="4">
        <f t="shared" si="815"/>
        <v>2.4829534811775602E-4</v>
      </c>
      <c r="Z2254" s="4">
        <f t="shared" si="816"/>
        <v>6.5551106632423242E-3</v>
      </c>
      <c r="AA2254" s="4">
        <f t="shared" si="809"/>
        <v>4.5238785497626324E-3</v>
      </c>
      <c r="AB2254" s="4">
        <f t="shared" si="810"/>
        <v>4.5238785497626324E-3</v>
      </c>
      <c r="AC2254" s="2">
        <f t="shared" si="821"/>
        <v>-3.2032330670787455E-3</v>
      </c>
      <c r="AD2254" s="3">
        <f t="shared" si="822"/>
        <v>4657.9227712921002</v>
      </c>
    </row>
    <row r="2255" spans="1:30" x14ac:dyDescent="0.3">
      <c r="A2255" s="1">
        <f t="shared" si="807"/>
        <v>50</v>
      </c>
      <c r="B2255" s="1">
        <f t="shared" si="806"/>
        <v>5</v>
      </c>
      <c r="C2255" s="5">
        <v>42349</v>
      </c>
      <c r="D2255" s="3">
        <v>4537.5600000000004</v>
      </c>
      <c r="E2255" s="3">
        <v>4583.08</v>
      </c>
      <c r="F2255" s="3">
        <f t="shared" si="813"/>
        <v>4638.2280000000001</v>
      </c>
      <c r="G2255" s="3">
        <f t="shared" si="823"/>
        <v>4658.0910000000003</v>
      </c>
      <c r="H2255" s="4">
        <f t="shared" si="808"/>
        <v>-2.2719979323935727E-2</v>
      </c>
      <c r="I2255" s="4">
        <f t="shared" si="811"/>
        <v>-1.2916078870570046E-2</v>
      </c>
      <c r="J2255" s="4">
        <f t="shared" si="812"/>
        <v>-9.8039004533656809E-3</v>
      </c>
      <c r="K2255" s="4">
        <f t="shared" si="814"/>
        <v>4.3818179860219781E-3</v>
      </c>
      <c r="L2255" s="4">
        <f t="shared" si="824"/>
        <v>6.123848188870116E-3</v>
      </c>
      <c r="M2255" s="4">
        <f t="shared" si="817"/>
        <v>-2.1703978329655132E-2</v>
      </c>
      <c r="N2255" s="4">
        <f t="shared" si="825"/>
        <v>-2.5875621579741558E-2</v>
      </c>
      <c r="O2255" s="4">
        <f t="shared" si="827"/>
        <v>-4.3774627773517667E-3</v>
      </c>
      <c r="P2255" s="4">
        <f t="shared" si="805"/>
        <v>7.1119000632630672E-2</v>
      </c>
      <c r="T2255" s="4"/>
      <c r="U2255" s="4">
        <f t="shared" si="818"/>
        <v>1.5737500134609731E-2</v>
      </c>
      <c r="V2255" s="4">
        <f t="shared" si="819"/>
        <v>5.580125133263533E-3</v>
      </c>
      <c r="W2255" s="4">
        <f t="shared" si="820"/>
        <v>-3.7861632019541382E-2</v>
      </c>
      <c r="X2255" s="4">
        <f t="shared" si="826"/>
        <v>-8.492174142798254E-3</v>
      </c>
      <c r="Y2255" s="4">
        <f t="shared" si="815"/>
        <v>-8.1416460786415765E-3</v>
      </c>
      <c r="Z2255" s="4">
        <f t="shared" si="816"/>
        <v>-1.8877314396086495E-3</v>
      </c>
      <c r="AA2255" s="4">
        <f t="shared" si="809"/>
        <v>-2.2719979323935727E-2</v>
      </c>
      <c r="AB2255" s="4">
        <f t="shared" si="810"/>
        <v>-2.2719979323935727E-2</v>
      </c>
      <c r="AC2255" s="2">
        <f t="shared" si="821"/>
        <v>-1.7683919888236518E-2</v>
      </c>
      <c r="AD2255" s="3">
        <f t="shared" si="822"/>
        <v>4617.8018475280669</v>
      </c>
    </row>
    <row r="2256" spans="1:30" x14ac:dyDescent="0.3">
      <c r="A2256" s="1">
        <f t="shared" si="807"/>
        <v>51</v>
      </c>
      <c r="B2256" s="1">
        <f t="shared" si="806"/>
        <v>1</v>
      </c>
      <c r="C2256" s="5">
        <v>42352</v>
      </c>
      <c r="D2256" s="3">
        <v>4570.16</v>
      </c>
      <c r="E2256" s="3">
        <v>4535.5600000000004</v>
      </c>
      <c r="F2256" s="3">
        <f t="shared" si="813"/>
        <v>4613.5360000000001</v>
      </c>
      <c r="G2256" s="3">
        <f t="shared" si="823"/>
        <v>4648.6559999999999</v>
      </c>
      <c r="H2256" s="4">
        <f t="shared" si="808"/>
        <v>7.1844780013926978E-3</v>
      </c>
      <c r="I2256" s="4">
        <f t="shared" si="811"/>
        <v>-4.4076552155784165E-4</v>
      </c>
      <c r="J2256" s="4">
        <f t="shared" si="812"/>
        <v>7.6252435229505391E-3</v>
      </c>
      <c r="K2256" s="4">
        <f t="shared" si="814"/>
        <v>1.9133631290825841E-2</v>
      </c>
      <c r="L2256" s="4">
        <f t="shared" si="824"/>
        <v>2.6405772657061798E-2</v>
      </c>
      <c r="M2256" s="4">
        <f t="shared" si="817"/>
        <v>-9.4018991073224964E-3</v>
      </c>
      <c r="N2256" s="4">
        <f t="shared" si="825"/>
        <v>-1.688574073882862E-2</v>
      </c>
      <c r="O2256" s="4">
        <f t="shared" si="827"/>
        <v>-7.6846324855147068E-3</v>
      </c>
      <c r="P2256" s="4">
        <f t="shared" si="805"/>
        <v>7.8814431529549547E-2</v>
      </c>
      <c r="T2256" s="4"/>
      <c r="U2256" s="4">
        <f t="shared" si="818"/>
        <v>3.4392933647158272E-2</v>
      </c>
      <c r="V2256" s="4">
        <f t="shared" si="819"/>
        <v>2.4049004310686666E-2</v>
      </c>
      <c r="W2256" s="4">
        <f t="shared" si="820"/>
        <v>-2.6303791103668393E-2</v>
      </c>
      <c r="X2256" s="4">
        <f t="shared" si="826"/>
        <v>-1.4996447310887579E-2</v>
      </c>
      <c r="Y2256" s="4">
        <f t="shared" si="815"/>
        <v>6.4262294044066205E-3</v>
      </c>
      <c r="Z2256" s="4">
        <f t="shared" si="816"/>
        <v>1.2771998136700853E-2</v>
      </c>
      <c r="AA2256" s="4">
        <f t="shared" si="809"/>
        <v>7.1844780013926978E-3</v>
      </c>
      <c r="AB2256" s="4">
        <f t="shared" si="810"/>
        <v>7.1844780013926978E-3</v>
      </c>
      <c r="AC2256" s="2">
        <f t="shared" si="821"/>
        <v>-6.9496979723638417E-3</v>
      </c>
      <c r="AD2256" s="3">
        <f t="shared" si="822"/>
        <v>4601.9212316853782</v>
      </c>
    </row>
    <row r="2257" spans="1:30" x14ac:dyDescent="0.3">
      <c r="A2257" s="1">
        <f t="shared" si="807"/>
        <v>51</v>
      </c>
      <c r="B2257" s="1">
        <f t="shared" si="806"/>
        <v>2</v>
      </c>
      <c r="C2257" s="5">
        <v>42353</v>
      </c>
      <c r="D2257" s="3">
        <v>4597.33</v>
      </c>
      <c r="E2257" s="3">
        <v>4607.2</v>
      </c>
      <c r="F2257" s="3">
        <f t="shared" si="813"/>
        <v>4594.0479999999998</v>
      </c>
      <c r="G2257" s="3">
        <f t="shared" si="823"/>
        <v>4636.7729999999992</v>
      </c>
      <c r="H2257" s="4">
        <f t="shared" si="808"/>
        <v>5.9450872617151417E-3</v>
      </c>
      <c r="I2257" s="4">
        <f t="shared" si="811"/>
        <v>8.104749067866325E-3</v>
      </c>
      <c r="J2257" s="4">
        <f t="shared" si="812"/>
        <v>-2.1596618061511834E-3</v>
      </c>
      <c r="K2257" s="4">
        <f t="shared" si="814"/>
        <v>5.0474162830185616E-3</v>
      </c>
      <c r="L2257" s="4">
        <f t="shared" si="824"/>
        <v>1.5534588626121462E-2</v>
      </c>
      <c r="M2257" s="4">
        <f t="shared" si="817"/>
        <v>7.1440263575830141E-4</v>
      </c>
      <c r="N2257" s="4">
        <f t="shared" si="825"/>
        <v>-8.5065626460470046E-3</v>
      </c>
      <c r="O2257" s="4">
        <f t="shared" si="827"/>
        <v>-9.2934377127592439E-3</v>
      </c>
      <c r="P2257" s="4">
        <f t="shared" si="805"/>
        <v>8.5228077464190324E-2</v>
      </c>
      <c r="T2257" s="4"/>
      <c r="U2257" s="4">
        <f t="shared" si="818"/>
        <v>2.7266003816059085E-2</v>
      </c>
      <c r="V2257" s="4">
        <f t="shared" si="819"/>
        <v>1.6993343777898559E-2</v>
      </c>
      <c r="W2257" s="4">
        <f t="shared" si="820"/>
        <v>-2.075501036259508E-2</v>
      </c>
      <c r="X2257" s="4">
        <f t="shared" si="826"/>
        <v>-1.826050572091276E-2</v>
      </c>
      <c r="Y2257" s="4">
        <f t="shared" si="815"/>
        <v>-7.4843470122809173E-3</v>
      </c>
      <c r="Z2257" s="4">
        <f t="shared" si="816"/>
        <v>-1.2262879384734757E-3</v>
      </c>
      <c r="AA2257" s="4">
        <f t="shared" si="809"/>
        <v>5.9450872617151417E-3</v>
      </c>
      <c r="AB2257" s="4">
        <f t="shared" si="810"/>
        <v>5.9450872617151417E-3</v>
      </c>
      <c r="AC2257" s="2">
        <f t="shared" si="821"/>
        <v>-6.6578233965928287E-4</v>
      </c>
      <c r="AD2257" s="3">
        <f t="shared" si="822"/>
        <v>4600.3908211235857</v>
      </c>
    </row>
    <row r="2258" spans="1:30" x14ac:dyDescent="0.3">
      <c r="A2258" s="1">
        <f t="shared" si="807"/>
        <v>51</v>
      </c>
      <c r="B2258" s="1">
        <f t="shared" si="806"/>
        <v>3</v>
      </c>
      <c r="C2258" s="5">
        <v>42354</v>
      </c>
      <c r="D2258" s="3">
        <v>4664.5600000000004</v>
      </c>
      <c r="E2258" s="3">
        <v>4633.8500000000004</v>
      </c>
      <c r="F2258" s="3">
        <f t="shared" si="813"/>
        <v>4602.5320000000002</v>
      </c>
      <c r="G2258" s="3">
        <f t="shared" si="823"/>
        <v>4634.607</v>
      </c>
      <c r="H2258" s="4">
        <f t="shared" si="808"/>
        <v>1.4623705498626479E-2</v>
      </c>
      <c r="I2258" s="4">
        <f t="shared" si="811"/>
        <v>7.943741258513189E-3</v>
      </c>
      <c r="J2258" s="4">
        <f t="shared" si="812"/>
        <v>6.6799642401132904E-3</v>
      </c>
      <c r="K2258" s="4">
        <f t="shared" si="814"/>
        <v>-2.2415184465766633E-3</v>
      </c>
      <c r="L2258" s="4">
        <f t="shared" si="824"/>
        <v>7.3844794454366097E-3</v>
      </c>
      <c r="M2258" s="4">
        <f t="shared" si="817"/>
        <v>1.3476929655241995E-2</v>
      </c>
      <c r="N2258" s="4">
        <f t="shared" si="825"/>
        <v>6.4628996590218825E-3</v>
      </c>
      <c r="O2258" s="4">
        <f t="shared" si="827"/>
        <v>-6.8763184523298691E-3</v>
      </c>
      <c r="P2258" s="4">
        <f t="shared" si="805"/>
        <v>0.10109813326786725</v>
      </c>
      <c r="T2258" s="4"/>
      <c r="U2258" s="4">
        <f t="shared" si="818"/>
        <v>5.3966106413941136E-3</v>
      </c>
      <c r="V2258" s="4">
        <f t="shared" si="819"/>
        <v>-4.6573554650199047E-3</v>
      </c>
      <c r="W2258" s="4">
        <f t="shared" si="820"/>
        <v>9.1775671009532538E-3</v>
      </c>
      <c r="X2258" s="4">
        <f t="shared" si="826"/>
        <v>-1.3746383404740164E-2</v>
      </c>
      <c r="Y2258" s="4">
        <f t="shared" si="815"/>
        <v>-1.468239726893851E-2</v>
      </c>
      <c r="Z2258" s="4">
        <f t="shared" si="816"/>
        <v>-8.4697236997191457E-3</v>
      </c>
      <c r="AA2258" s="4">
        <f t="shared" si="809"/>
        <v>1.4623705498626479E-2</v>
      </c>
      <c r="AB2258" s="4">
        <f t="shared" si="810"/>
        <v>1.4623705498626479E-2</v>
      </c>
      <c r="AC2258" s="2">
        <f t="shared" si="821"/>
        <v>9.1711656799945817E-3</v>
      </c>
      <c r="AD2258" s="3">
        <f t="shared" si="822"/>
        <v>4621.7805474157249</v>
      </c>
    </row>
    <row r="2259" spans="1:30" x14ac:dyDescent="0.3">
      <c r="A2259" s="1">
        <f t="shared" si="807"/>
        <v>51</v>
      </c>
      <c r="B2259" s="1">
        <f t="shared" si="806"/>
        <v>4</v>
      </c>
      <c r="C2259" s="5">
        <v>42355</v>
      </c>
      <c r="D2259" s="3">
        <v>4598.1400000000003</v>
      </c>
      <c r="E2259" s="3">
        <v>4680.62</v>
      </c>
      <c r="F2259" s="3">
        <f t="shared" si="813"/>
        <v>4593.55</v>
      </c>
      <c r="G2259" s="3">
        <f t="shared" si="823"/>
        <v>4633.7449999999999</v>
      </c>
      <c r="H2259" s="4">
        <f t="shared" si="808"/>
        <v>-1.4239285163016462E-2</v>
      </c>
      <c r="I2259" s="4">
        <f t="shared" si="811"/>
        <v>3.4429828322498778E-3</v>
      </c>
      <c r="J2259" s="4">
        <f t="shared" si="812"/>
        <v>-1.768226799526634E-2</v>
      </c>
      <c r="K2259" s="4">
        <f t="shared" si="814"/>
        <v>-1.5469304714699832E-2</v>
      </c>
      <c r="L2259" s="4">
        <f t="shared" si="824"/>
        <v>-5.758075550296244E-3</v>
      </c>
      <c r="M2259" s="4">
        <f t="shared" si="817"/>
        <v>9.9922717723768015E-4</v>
      </c>
      <c r="N2259" s="4">
        <f t="shared" si="825"/>
        <v>-7.6838496723491611E-3</v>
      </c>
      <c r="O2259" s="4">
        <f t="shared" si="827"/>
        <v>-8.7415781163687287E-3</v>
      </c>
      <c r="P2259" s="4">
        <f t="shared" si="805"/>
        <v>8.5419282955800993E-2</v>
      </c>
      <c r="T2259" s="4"/>
      <c r="U2259" s="4">
        <f t="shared" si="818"/>
        <v>-4.6113674172912804E-3</v>
      </c>
      <c r="V2259" s="4">
        <f t="shared" si="819"/>
        <v>-1.4565253743118452E-2</v>
      </c>
      <c r="W2259" s="4">
        <f t="shared" si="820"/>
        <v>-9.6725212952692412E-3</v>
      </c>
      <c r="X2259" s="4">
        <f t="shared" si="826"/>
        <v>-1.7199621732414263E-2</v>
      </c>
      <c r="Y2259" s="4">
        <f t="shared" si="815"/>
        <v>-2.7745248546187463E-2</v>
      </c>
      <c r="Z2259" s="4">
        <f t="shared" si="816"/>
        <v>-2.1614939516730453E-2</v>
      </c>
      <c r="AA2259" s="4">
        <f t="shared" si="809"/>
        <v>-1.4239285163016462E-2</v>
      </c>
      <c r="AB2259" s="4">
        <f t="shared" si="810"/>
        <v>-1.4239285163016462E-2</v>
      </c>
      <c r="AC2259" s="2">
        <f t="shared" si="821"/>
        <v>-3.4275522154212281E-3</v>
      </c>
      <c r="AD2259" s="3">
        <f t="shared" si="822"/>
        <v>4613.9003649438173</v>
      </c>
    </row>
    <row r="2260" spans="1:30" x14ac:dyDescent="0.3">
      <c r="A2260" s="1">
        <f t="shared" si="807"/>
        <v>51</v>
      </c>
      <c r="B2260" s="1">
        <f t="shared" si="806"/>
        <v>5</v>
      </c>
      <c r="C2260" s="5">
        <v>42356</v>
      </c>
      <c r="D2260" s="3">
        <v>4514.82</v>
      </c>
      <c r="E2260" s="3">
        <v>4578.6899999999996</v>
      </c>
      <c r="F2260" s="3">
        <f t="shared" si="813"/>
        <v>4589.0019999999995</v>
      </c>
      <c r="G2260" s="3">
        <f t="shared" si="823"/>
        <v>4613.6149999999998</v>
      </c>
      <c r="H2260" s="4">
        <f t="shared" si="808"/>
        <v>-1.8120370410644439E-2</v>
      </c>
      <c r="I2260" s="4">
        <f t="shared" si="811"/>
        <v>-4.2299712492444175E-3</v>
      </c>
      <c r="J2260" s="4">
        <f t="shared" si="812"/>
        <v>-1.3890399161400021E-2</v>
      </c>
      <c r="K2260" s="4">
        <f t="shared" si="814"/>
        <v>2.0459359654119587E-3</v>
      </c>
      <c r="L2260" s="4">
        <f t="shared" si="824"/>
        <v>5.7528092276923452E-3</v>
      </c>
      <c r="M2260" s="4">
        <f t="shared" si="817"/>
        <v>-1.6165170553423119E-2</v>
      </c>
      <c r="N2260" s="4">
        <f t="shared" si="825"/>
        <v>-2.141379373874935E-2</v>
      </c>
      <c r="O2260" s="4">
        <f t="shared" si="827"/>
        <v>-5.4516016142393906E-3</v>
      </c>
      <c r="P2260" s="4">
        <f t="shared" si="805"/>
        <v>6.5751083497785787E-2</v>
      </c>
      <c r="T2260" s="4"/>
      <c r="U2260" s="4">
        <f t="shared" si="818"/>
        <v>-1.3174892456515009E-2</v>
      </c>
      <c r="V2260" s="4">
        <f t="shared" si="819"/>
        <v>-2.3043143531949924E-2</v>
      </c>
      <c r="W2260" s="4">
        <f t="shared" si="820"/>
        <v>-5.0115039801128117E-3</v>
      </c>
      <c r="X2260" s="4">
        <f t="shared" si="826"/>
        <v>-1.0613104832276586E-2</v>
      </c>
      <c r="Y2260" s="4">
        <f t="shared" si="815"/>
        <v>-1.0448402388271561E-2</v>
      </c>
      <c r="Z2260" s="4">
        <f t="shared" si="816"/>
        <v>-4.2090324238851897E-3</v>
      </c>
      <c r="AA2260" s="4">
        <f t="shared" si="809"/>
        <v>-1.8120370410644439E-2</v>
      </c>
      <c r="AB2260" s="4">
        <f t="shared" si="810"/>
        <v>-1.8120370410644439E-2</v>
      </c>
      <c r="AC2260" s="2">
        <f t="shared" si="821"/>
        <v>-1.4630389833750257E-2</v>
      </c>
      <c r="AD2260" s="3">
        <f t="shared" si="822"/>
        <v>4580.873576629212</v>
      </c>
    </row>
    <row r="2261" spans="1:30" x14ac:dyDescent="0.3">
      <c r="A2261" s="1">
        <f t="shared" si="807"/>
        <v>52</v>
      </c>
      <c r="B2261" s="1">
        <f t="shared" si="806"/>
        <v>1</v>
      </c>
      <c r="C2261" s="5">
        <v>42359</v>
      </c>
      <c r="D2261" s="3">
        <v>4560.55</v>
      </c>
      <c r="E2261" s="3">
        <v>4547.92</v>
      </c>
      <c r="F2261" s="3">
        <f t="shared" si="813"/>
        <v>4587.08</v>
      </c>
      <c r="G2261" s="3">
        <f t="shared" si="823"/>
        <v>4600.3080000000009</v>
      </c>
      <c r="H2261" s="4">
        <f t="shared" si="808"/>
        <v>1.0128864495151629E-2</v>
      </c>
      <c r="I2261" s="4">
        <f t="shared" si="811"/>
        <v>7.3314107760664576E-3</v>
      </c>
      <c r="J2261" s="4">
        <f t="shared" si="812"/>
        <v>2.7974537190851717E-3</v>
      </c>
      <c r="K2261" s="4">
        <f t="shared" si="814"/>
        <v>1.7474118569511064E-2</v>
      </c>
      <c r="L2261" s="4">
        <f t="shared" si="824"/>
        <v>1.99134307803095E-2</v>
      </c>
      <c r="M2261" s="4">
        <f t="shared" si="817"/>
        <v>-5.7836357770084121E-3</v>
      </c>
      <c r="N2261" s="4">
        <f t="shared" si="825"/>
        <v>-8.6424648088781683E-3</v>
      </c>
      <c r="O2261" s="4">
        <f t="shared" si="827"/>
        <v>-2.900527348675264E-3</v>
      </c>
      <c r="P2261" s="4">
        <f t="shared" si="805"/>
        <v>7.6545931808095893E-2</v>
      </c>
      <c r="T2261" s="4"/>
      <c r="U2261" s="4">
        <f t="shared" si="818"/>
        <v>1.2257410040710405E-2</v>
      </c>
      <c r="V2261" s="4">
        <f t="shared" si="819"/>
        <v>2.1348359403032279E-3</v>
      </c>
      <c r="W2261" s="4">
        <f t="shared" si="820"/>
        <v>-2.1027710189576894E-3</v>
      </c>
      <c r="X2261" s="4">
        <f t="shared" si="826"/>
        <v>-5.7344301637616201E-3</v>
      </c>
      <c r="Y2261" s="4">
        <f t="shared" si="815"/>
        <v>4.7874088616617141E-3</v>
      </c>
      <c r="Z2261" s="4">
        <f t="shared" si="816"/>
        <v>1.1122844421137161E-2</v>
      </c>
      <c r="AA2261" s="4">
        <f t="shared" si="809"/>
        <v>1.0128864495151629E-2</v>
      </c>
      <c r="AB2261" s="4">
        <f t="shared" si="810"/>
        <v>1.0128864495151629E-2</v>
      </c>
      <c r="AC2261" s="2">
        <f t="shared" si="821"/>
        <v>-2.9709247976978511E-3</v>
      </c>
      <c r="AD2261" s="3">
        <f t="shared" si="822"/>
        <v>4574.0990510861411</v>
      </c>
    </row>
    <row r="2262" spans="1:30" x14ac:dyDescent="0.3">
      <c r="A2262" s="1">
        <f t="shared" si="807"/>
        <v>52</v>
      </c>
      <c r="B2262" s="1">
        <f t="shared" si="806"/>
        <v>2</v>
      </c>
      <c r="C2262" s="5">
        <v>42360</v>
      </c>
      <c r="D2262" s="3">
        <v>4589.26</v>
      </c>
      <c r="E2262" s="3">
        <v>4580.6099999999997</v>
      </c>
      <c r="F2262" s="3">
        <f t="shared" si="813"/>
        <v>4585.4660000000003</v>
      </c>
      <c r="G2262" s="3">
        <f t="shared" si="823"/>
        <v>4589.7569999999996</v>
      </c>
      <c r="H2262" s="4">
        <f t="shared" si="808"/>
        <v>6.2952933308482607E-3</v>
      </c>
      <c r="I2262" s="4">
        <f t="shared" si="811"/>
        <v>4.3985922750544321E-3</v>
      </c>
      <c r="J2262" s="4">
        <f t="shared" si="812"/>
        <v>1.8967010557938285E-3</v>
      </c>
      <c r="K2262" s="4">
        <f t="shared" si="814"/>
        <v>5.2553968271370219E-3</v>
      </c>
      <c r="L2262" s="4">
        <f t="shared" si="824"/>
        <v>6.4163800906078608E-3</v>
      </c>
      <c r="M2262" s="4">
        <f t="shared" si="817"/>
        <v>8.2739682291829632E-4</v>
      </c>
      <c r="N2262" s="4">
        <f t="shared" si="825"/>
        <v>-1.0828459981637129E-4</v>
      </c>
      <c r="O2262" s="4">
        <f t="shared" si="827"/>
        <v>-9.3500913001208421E-4</v>
      </c>
      <c r="P2262" s="4">
        <f t="shared" si="805"/>
        <v>8.3323104232959216E-2</v>
      </c>
      <c r="T2262" s="4"/>
      <c r="U2262" s="4">
        <f t="shared" si="818"/>
        <v>8.0648167435944662E-3</v>
      </c>
      <c r="V2262" s="4">
        <f t="shared" si="819"/>
        <v>-2.0158314238414026E-3</v>
      </c>
      <c r="W2262" s="4">
        <f t="shared" si="820"/>
        <v>-1.7553667019769537E-3</v>
      </c>
      <c r="X2262" s="4">
        <f t="shared" si="826"/>
        <v>-1.8680692931374303E-3</v>
      </c>
      <c r="Y2262" s="4">
        <f t="shared" si="815"/>
        <v>-7.278959741779981E-3</v>
      </c>
      <c r="Z2262" s="4">
        <f t="shared" si="816"/>
        <v>-1.0196056499362628E-3</v>
      </c>
      <c r="AA2262" s="4">
        <f t="shared" si="809"/>
        <v>6.2952933308482607E-3</v>
      </c>
      <c r="AB2262" s="4">
        <f t="shared" si="810"/>
        <v>6.2952933308482607E-3</v>
      </c>
      <c r="AC2262" s="2">
        <f t="shared" si="821"/>
        <v>2.2023810540055394E-3</v>
      </c>
      <c r="AD2262" s="3">
        <f t="shared" si="822"/>
        <v>4579.1527007240948</v>
      </c>
    </row>
    <row r="2263" spans="1:30" x14ac:dyDescent="0.3">
      <c r="A2263" s="1">
        <f t="shared" si="807"/>
        <v>52</v>
      </c>
      <c r="B2263" s="1">
        <f t="shared" si="806"/>
        <v>3</v>
      </c>
      <c r="C2263" s="5">
        <v>42361</v>
      </c>
      <c r="D2263" s="3">
        <v>4624.59</v>
      </c>
      <c r="E2263" s="3">
        <v>4612.16</v>
      </c>
      <c r="F2263" s="3">
        <f t="shared" si="813"/>
        <v>4577.4719999999998</v>
      </c>
      <c r="G2263" s="3">
        <f t="shared" si="823"/>
        <v>4590.0020000000004</v>
      </c>
      <c r="H2263" s="4">
        <f t="shared" si="808"/>
        <v>7.6984088938085718E-3</v>
      </c>
      <c r="I2263" s="4">
        <f t="shared" si="811"/>
        <v>4.9899112275180822E-3</v>
      </c>
      <c r="J2263" s="4">
        <f t="shared" si="812"/>
        <v>2.7084976662904896E-3</v>
      </c>
      <c r="K2263" s="4">
        <f t="shared" si="814"/>
        <v>-5.1353595132986622E-3</v>
      </c>
      <c r="L2263" s="4">
        <f t="shared" si="824"/>
        <v>-6.757322773412478E-4</v>
      </c>
      <c r="M2263" s="4">
        <f t="shared" si="817"/>
        <v>1.0293454553080913E-2</v>
      </c>
      <c r="N2263" s="4">
        <f t="shared" si="825"/>
        <v>7.535508699124692E-3</v>
      </c>
      <c r="O2263" s="4">
        <f t="shared" si="827"/>
        <v>-2.709429376442161E-3</v>
      </c>
      <c r="P2263" s="4">
        <f t="shared" si="805"/>
        <v>9.1662968453454549E-2</v>
      </c>
      <c r="T2263" s="4"/>
      <c r="U2263" s="4">
        <f t="shared" si="818"/>
        <v>1.6407874036337051E-2</v>
      </c>
      <c r="V2263" s="4">
        <f t="shared" si="819"/>
        <v>6.2437952959737185E-3</v>
      </c>
      <c r="W2263" s="4">
        <f t="shared" si="820"/>
        <v>-8.5688682319447606E-3</v>
      </c>
      <c r="X2263" s="4">
        <f t="shared" si="826"/>
        <v>-5.4448290636546146E-3</v>
      </c>
      <c r="Y2263" s="4">
        <f t="shared" si="815"/>
        <v>-1.7540155529342381E-2</v>
      </c>
      <c r="Z2263" s="4">
        <f t="shared" si="816"/>
        <v>-1.134550083968266E-2</v>
      </c>
      <c r="AA2263" s="4">
        <f t="shared" si="809"/>
        <v>7.6984088938085718E-3</v>
      </c>
      <c r="AB2263" s="4">
        <f t="shared" si="810"/>
        <v>7.6984088938085718E-3</v>
      </c>
      <c r="AC2263" s="2">
        <f t="shared" si="821"/>
        <v>6.5501012739731064E-3</v>
      </c>
      <c r="AD2263" s="3">
        <f t="shared" si="822"/>
        <v>4594.2984671493969</v>
      </c>
    </row>
    <row r="2264" spans="1:30" x14ac:dyDescent="0.3">
      <c r="A2264" s="1">
        <f t="shared" si="807"/>
        <v>52</v>
      </c>
      <c r="B2264" s="1">
        <f t="shared" si="806"/>
        <v>4</v>
      </c>
      <c r="C2264" s="5">
        <v>42362</v>
      </c>
      <c r="D2264" s="3">
        <v>4622.7700000000004</v>
      </c>
      <c r="E2264" s="3">
        <v>4626.32</v>
      </c>
      <c r="F2264" s="3">
        <f t="shared" si="813"/>
        <v>4582.3980000000001</v>
      </c>
      <c r="G2264" s="3">
        <f t="shared" si="823"/>
        <v>4587.9740000000002</v>
      </c>
      <c r="H2264" s="4">
        <f t="shared" si="808"/>
        <v>-3.9354840104738125E-4</v>
      </c>
      <c r="I2264" s="4">
        <f t="shared" si="811"/>
        <v>3.740872163801685E-4</v>
      </c>
      <c r="J2264" s="4">
        <f t="shared" si="812"/>
        <v>-7.6763561742754975E-4</v>
      </c>
      <c r="K2264" s="4">
        <f t="shared" si="814"/>
        <v>-1.1305867114706353E-2</v>
      </c>
      <c r="L2264" s="4">
        <f t="shared" si="824"/>
        <v>-8.7536889156059096E-3</v>
      </c>
      <c r="M2264" s="4">
        <f t="shared" si="817"/>
        <v>8.810234292176344E-3</v>
      </c>
      <c r="N2264" s="4">
        <f t="shared" si="825"/>
        <v>7.5841754988150052E-3</v>
      </c>
      <c r="O2264" s="4">
        <f t="shared" si="827"/>
        <v>-1.2062032071680014E-3</v>
      </c>
      <c r="P2264" s="4">
        <f t="shared" si="805"/>
        <v>9.1233346237737045E-2</v>
      </c>
      <c r="T2264" s="4"/>
      <c r="U2264" s="4">
        <f t="shared" si="818"/>
        <v>-5.719425938299356E-3</v>
      </c>
      <c r="V2264" s="4">
        <f t="shared" si="819"/>
        <v>-1.566223167891629E-2</v>
      </c>
      <c r="W2264" s="4">
        <f t="shared" si="820"/>
        <v>5.3565137207653764E-3</v>
      </c>
      <c r="X2264" s="4">
        <f t="shared" si="826"/>
        <v>-2.4277519565477773E-3</v>
      </c>
      <c r="Y2264" s="4">
        <f t="shared" si="815"/>
        <v>-2.3633724133226217E-2</v>
      </c>
      <c r="Z2264" s="4">
        <f t="shared" si="816"/>
        <v>-1.7477490915488409E-2</v>
      </c>
      <c r="AA2264" s="4">
        <f t="shared" si="809"/>
        <v>-3.9354840104738125E-4</v>
      </c>
      <c r="AB2264" s="4">
        <f t="shared" si="810"/>
        <v>-3.9354840104738125E-4</v>
      </c>
      <c r="AC2264" s="2">
        <f t="shared" si="821"/>
        <v>4.105984485579443E-3</v>
      </c>
      <c r="AD2264" s="3">
        <f t="shared" si="822"/>
        <v>4603.7889780995984</v>
      </c>
    </row>
    <row r="2265" spans="1:30" x14ac:dyDescent="0.3">
      <c r="A2265" s="1">
        <f t="shared" si="807"/>
        <v>53</v>
      </c>
      <c r="B2265" s="1">
        <f t="shared" si="806"/>
        <v>1</v>
      </c>
      <c r="C2265" s="5">
        <v>42366</v>
      </c>
      <c r="D2265" s="3">
        <v>4621.3500000000004</v>
      </c>
      <c r="E2265" s="3">
        <v>4610.41</v>
      </c>
      <c r="F2265" s="3">
        <f t="shared" si="813"/>
        <v>4603.7040000000006</v>
      </c>
      <c r="G2265" s="3">
        <f t="shared" si="823"/>
        <v>4596.353000000001</v>
      </c>
      <c r="H2265" s="4">
        <f t="shared" si="808"/>
        <v>-3.0717513525441945E-4</v>
      </c>
      <c r="I2265" s="4">
        <f t="shared" si="811"/>
        <v>-2.6737215998201471E-3</v>
      </c>
      <c r="J2265" s="4">
        <f t="shared" si="812"/>
        <v>2.3665464645657277E-3</v>
      </c>
      <c r="K2265" s="4">
        <f t="shared" si="814"/>
        <v>-5.0786649562924308E-3</v>
      </c>
      <c r="L2265" s="4">
        <f t="shared" si="824"/>
        <v>-6.3153573386615256E-3</v>
      </c>
      <c r="M2265" s="4">
        <f t="shared" si="817"/>
        <v>3.8330005578116511E-3</v>
      </c>
      <c r="N2265" s="4">
        <f t="shared" si="825"/>
        <v>5.4384421736101175E-3</v>
      </c>
      <c r="O2265" s="4">
        <f t="shared" si="827"/>
        <v>1.5906607376631628E-3</v>
      </c>
      <c r="P2265" s="4">
        <f t="shared" si="805"/>
        <v>9.0898146487012346E-2</v>
      </c>
      <c r="T2265" s="4"/>
      <c r="U2265" s="4">
        <f t="shared" si="818"/>
        <v>-2.3351799894868384E-2</v>
      </c>
      <c r="V2265" s="4">
        <f t="shared" si="819"/>
        <v>-3.3118281895919623E-2</v>
      </c>
      <c r="W2265" s="4">
        <f t="shared" si="820"/>
        <v>2.3595625074753959E-2</v>
      </c>
      <c r="X2265" s="4">
        <f t="shared" si="826"/>
        <v>3.2037466969944959E-3</v>
      </c>
      <c r="Y2265" s="4">
        <f t="shared" si="815"/>
        <v>-1.748416788701199E-2</v>
      </c>
      <c r="Z2265" s="4">
        <f t="shared" si="816"/>
        <v>-1.1289160181284355E-2</v>
      </c>
      <c r="AA2265" s="4">
        <f t="shared" si="809"/>
        <v>-3.0717513525441945E-4</v>
      </c>
      <c r="AB2265" s="4">
        <f t="shared" si="810"/>
        <v>-3.0717513525441945E-4</v>
      </c>
      <c r="AC2265" s="2">
        <f t="shared" si="821"/>
        <v>2.5333177391025003E-3</v>
      </c>
      <c r="AD2265" s="3">
        <f t="shared" si="822"/>
        <v>4609.642652066399</v>
      </c>
    </row>
    <row r="2266" spans="1:30" x14ac:dyDescent="0.3">
      <c r="A2266" s="1">
        <f t="shared" si="807"/>
        <v>53</v>
      </c>
      <c r="B2266" s="1">
        <f t="shared" si="806"/>
        <v>2</v>
      </c>
      <c r="C2266" s="5">
        <v>42367</v>
      </c>
      <c r="D2266" s="3">
        <v>4691.08</v>
      </c>
      <c r="E2266" s="3">
        <v>4645.08</v>
      </c>
      <c r="F2266" s="3">
        <f t="shared" si="813"/>
        <v>4629.8100000000004</v>
      </c>
      <c r="G2266" s="3">
        <f t="shared" si="823"/>
        <v>4608.4449999999997</v>
      </c>
      <c r="H2266" s="4">
        <f t="shared" si="808"/>
        <v>1.5088664567712802E-2</v>
      </c>
      <c r="I2266" s="4">
        <f t="shared" si="811"/>
        <v>5.1348631893276993E-3</v>
      </c>
      <c r="J2266" s="4">
        <f t="shared" si="812"/>
        <v>9.9538013783851027E-3</v>
      </c>
      <c r="K2266" s="4">
        <f t="shared" si="814"/>
        <v>-1.4838737598320993E-3</v>
      </c>
      <c r="L2266" s="4">
        <f t="shared" si="824"/>
        <v>-4.7792672415350387E-3</v>
      </c>
      <c r="M2266" s="4">
        <f t="shared" si="817"/>
        <v>1.3233804410980045E-2</v>
      </c>
      <c r="N2266" s="4">
        <f t="shared" si="825"/>
        <v>1.7931211070111551E-2</v>
      </c>
      <c r="O2266" s="4">
        <f t="shared" si="827"/>
        <v>4.5543883284874043E-3</v>
      </c>
      <c r="P2266" s="4">
        <f t="shared" si="805"/>
        <v>0.1073583426968945</v>
      </c>
      <c r="T2266" s="4"/>
      <c r="U2266" s="4">
        <f t="shared" si="818"/>
        <v>-1.3156328778387306E-2</v>
      </c>
      <c r="V2266" s="4">
        <f t="shared" si="819"/>
        <v>-2.3024765490603359E-2</v>
      </c>
      <c r="W2266" s="4">
        <f t="shared" si="820"/>
        <v>2.8621547839624551E-2</v>
      </c>
      <c r="X2266" s="4">
        <f t="shared" si="826"/>
        <v>9.3152942612730692E-3</v>
      </c>
      <c r="Y2266" s="4">
        <f t="shared" si="815"/>
        <v>-1.3934199523425178E-2</v>
      </c>
      <c r="Z2266" s="4">
        <f t="shared" si="816"/>
        <v>-7.7168083805572493E-3</v>
      </c>
      <c r="AA2266" s="4">
        <f t="shared" si="809"/>
        <v>1.5088664567712802E-2</v>
      </c>
      <c r="AB2266" s="4">
        <f t="shared" si="810"/>
        <v>1.5088664567712802E-2</v>
      </c>
      <c r="AC2266" s="2">
        <f t="shared" si="821"/>
        <v>1.1573361632943154E-2</v>
      </c>
      <c r="AD2266" s="3">
        <f t="shared" si="822"/>
        <v>4636.788434710933</v>
      </c>
    </row>
    <row r="2267" spans="1:30" x14ac:dyDescent="0.3">
      <c r="A2267" s="1">
        <f t="shared" si="807"/>
        <v>53</v>
      </c>
      <c r="B2267" s="1">
        <f t="shared" si="806"/>
        <v>3</v>
      </c>
      <c r="C2267" s="5">
        <v>42368</v>
      </c>
      <c r="D2267" s="3">
        <v>4652.01</v>
      </c>
      <c r="E2267" s="3">
        <v>4687.16</v>
      </c>
      <c r="F2267" s="3">
        <f t="shared" si="813"/>
        <v>4642.3600000000006</v>
      </c>
      <c r="G2267" s="3">
        <f t="shared" si="823"/>
        <v>4613.9130000000005</v>
      </c>
      <c r="H2267" s="4">
        <f t="shared" si="808"/>
        <v>-8.3285725248769382E-3</v>
      </c>
      <c r="I2267" s="4">
        <f t="shared" si="811"/>
        <v>-8.3562846935035702E-4</v>
      </c>
      <c r="J2267" s="4">
        <f t="shared" si="812"/>
        <v>-7.4929440555265812E-3</v>
      </c>
      <c r="K2267" s="4">
        <f t="shared" si="814"/>
        <v>-1.089994201761635E-2</v>
      </c>
      <c r="L2267" s="4">
        <f t="shared" si="824"/>
        <v>-1.735208097069324E-2</v>
      </c>
      <c r="M2267" s="4">
        <f t="shared" si="817"/>
        <v>2.0786841175608173E-3</v>
      </c>
      <c r="N2267" s="4">
        <f t="shared" si="825"/>
        <v>8.2569827389462579E-3</v>
      </c>
      <c r="O2267" s="4">
        <f t="shared" si="827"/>
        <v>6.1149911543612575E-3</v>
      </c>
      <c r="P2267" s="4">
        <f t="shared" si="805"/>
        <v>9.8135628428715871E-2</v>
      </c>
      <c r="T2267" s="4"/>
      <c r="U2267" s="4">
        <f t="shared" si="818"/>
        <v>-2.1705023150319268E-2</v>
      </c>
      <c r="V2267" s="4">
        <f t="shared" si="819"/>
        <v>-3.1487972918816103E-2</v>
      </c>
      <c r="W2267" s="4">
        <f t="shared" si="820"/>
        <v>1.3673228363614176E-2</v>
      </c>
      <c r="X2267" s="4">
        <f t="shared" si="826"/>
        <v>1.2407463058280277E-2</v>
      </c>
      <c r="Y2267" s="4">
        <f t="shared" si="815"/>
        <v>-2.323286044632436E-2</v>
      </c>
      <c r="Z2267" s="4">
        <f t="shared" si="816"/>
        <v>-1.707409968292458E-2</v>
      </c>
      <c r="AA2267" s="4">
        <f t="shared" si="809"/>
        <v>-8.3285725248769382E-3</v>
      </c>
      <c r="AB2267" s="4">
        <f t="shared" si="810"/>
        <v>-8.3285725248769382E-3</v>
      </c>
      <c r="AC2267" s="2">
        <f t="shared" si="821"/>
        <v>2.1813603566439455E-3</v>
      </c>
      <c r="AD2267" s="3">
        <f t="shared" si="822"/>
        <v>4641.862289807289</v>
      </c>
    </row>
    <row r="2268" spans="1:30" x14ac:dyDescent="0.3">
      <c r="A2268" s="1">
        <f t="shared" si="807"/>
        <v>53</v>
      </c>
      <c r="B2268" s="1">
        <f t="shared" si="806"/>
        <v>4</v>
      </c>
      <c r="C2268" s="5">
        <v>42369</v>
      </c>
      <c r="D2268" s="3">
        <v>4593.2700000000004</v>
      </c>
      <c r="E2268" s="3">
        <v>4634.1499999999996</v>
      </c>
      <c r="F2268" s="3">
        <f t="shared" si="813"/>
        <v>4636.0959999999995</v>
      </c>
      <c r="G2268" s="3">
        <f t="shared" si="823"/>
        <v>4606.7839999999997</v>
      </c>
      <c r="H2268" s="4">
        <f t="shared" si="808"/>
        <v>-1.2626800028374784E-2</v>
      </c>
      <c r="I2268" s="4">
        <f t="shared" si="811"/>
        <v>-3.8392006895945152E-3</v>
      </c>
      <c r="J2268" s="4">
        <f t="shared" si="812"/>
        <v>-8.7875993387802678E-3</v>
      </c>
      <c r="K2268" s="4">
        <f t="shared" si="814"/>
        <v>-1.1194085997236541E-3</v>
      </c>
      <c r="L2268" s="4">
        <f t="shared" si="824"/>
        <v>-9.3990435197785459E-3</v>
      </c>
      <c r="M2268" s="4">
        <f t="shared" si="817"/>
        <v>-9.2375136321592808E-3</v>
      </c>
      <c r="N2268" s="4">
        <f t="shared" si="825"/>
        <v>-2.9334998124503375E-3</v>
      </c>
      <c r="O2268" s="4">
        <f t="shared" si="827"/>
        <v>6.3815103401280342E-3</v>
      </c>
      <c r="P2268" s="4">
        <f t="shared" si="805"/>
        <v>8.426968944451281E-2</v>
      </c>
      <c r="T2268" s="4"/>
      <c r="U2268" s="4">
        <f t="shared" si="818"/>
        <v>-5.8942263666673265E-3</v>
      </c>
      <c r="V2268" s="4">
        <f t="shared" si="819"/>
        <v>-1.583528410300063E-2</v>
      </c>
      <c r="W2268" s="4">
        <f t="shared" si="820"/>
        <v>-6.7724922641790317E-3</v>
      </c>
      <c r="X2268" s="4">
        <f t="shared" si="826"/>
        <v>1.280706905470963E-2</v>
      </c>
      <c r="Y2268" s="4">
        <f t="shared" si="815"/>
        <v>-1.3574278816684666E-2</v>
      </c>
      <c r="Z2268" s="4">
        <f t="shared" si="816"/>
        <v>-7.3546182838701638E-3</v>
      </c>
      <c r="AA2268" s="4">
        <f t="shared" si="809"/>
        <v>-1.2626800028374784E-2</v>
      </c>
      <c r="AB2268" s="4">
        <f t="shared" si="810"/>
        <v>-1.2626800028374784E-2</v>
      </c>
      <c r="AC2268" s="2">
        <f t="shared" si="821"/>
        <v>-7.0526792179702088E-3</v>
      </c>
      <c r="AD2268" s="3">
        <f t="shared" si="822"/>
        <v>4625.6648598715265</v>
      </c>
    </row>
    <row r="2269" spans="1:30" x14ac:dyDescent="0.3">
      <c r="A2269" s="1">
        <f t="shared" si="807"/>
        <v>2</v>
      </c>
      <c r="B2269" s="1">
        <f t="shared" si="806"/>
        <v>1</v>
      </c>
      <c r="C2269" s="5">
        <v>42373</v>
      </c>
      <c r="D2269" s="3">
        <v>4497.8599999999997</v>
      </c>
      <c r="E2269" s="3">
        <v>4485.0600000000004</v>
      </c>
      <c r="F2269" s="3">
        <f t="shared" si="813"/>
        <v>4611.1139999999996</v>
      </c>
      <c r="G2269" s="3">
        <f t="shared" si="823"/>
        <v>4596.7560000000012</v>
      </c>
      <c r="H2269" s="4">
        <f t="shared" si="808"/>
        <v>-2.0771694239615949E-2</v>
      </c>
      <c r="I2269" s="4">
        <f t="shared" si="811"/>
        <v>-2.3558379977662979E-2</v>
      </c>
      <c r="J2269" s="4">
        <f t="shared" si="812"/>
        <v>2.7866857380470303E-3</v>
      </c>
      <c r="K2269" s="4">
        <f t="shared" si="814"/>
        <v>1.004894116827431E-2</v>
      </c>
      <c r="L2269" s="4">
        <f t="shared" si="824"/>
        <v>3.1512287421477502E-3</v>
      </c>
      <c r="M2269" s="4">
        <f t="shared" si="817"/>
        <v>-2.4561093046062171E-2</v>
      </c>
      <c r="N2269" s="4">
        <f t="shared" si="825"/>
        <v>-2.1514302695205385E-2</v>
      </c>
      <c r="O2269" s="4">
        <f t="shared" si="827"/>
        <v>3.1921847278479892E-3</v>
      </c>
      <c r="P2269" s="4">
        <f t="shared" ref="P2269:P2332" si="828">(D2269-4593.27)/4593.27</f>
        <v>-2.0771694239615949E-2</v>
      </c>
      <c r="T2269" s="4"/>
      <c r="U2269" s="4">
        <f t="shared" si="818"/>
        <v>6.4224397869056243E-3</v>
      </c>
      <c r="V2269" s="4">
        <f t="shared" si="819"/>
        <v>-3.641784610963511E-3</v>
      </c>
      <c r="W2269" s="4">
        <f t="shared" si="820"/>
        <v>-2.7020595876498452E-2</v>
      </c>
      <c r="X2269" s="4">
        <f t="shared" si="826"/>
        <v>6.2665879305986603E-3</v>
      </c>
      <c r="Y2269" s="4">
        <f t="shared" si="815"/>
        <v>-2.5451852802078723E-3</v>
      </c>
      <c r="Z2269" s="4">
        <f t="shared" si="816"/>
        <v>3.7440164418806664E-3</v>
      </c>
      <c r="AA2269" s="4">
        <f t="shared" si="809"/>
        <v>-2.0771694239615949E-2</v>
      </c>
      <c r="AB2269" s="4">
        <f t="shared" si="810"/>
        <v>-2.0771694239615949E-2</v>
      </c>
      <c r="AC2269" s="2">
        <f t="shared" si="821"/>
        <v>-1.8943061792574888E-2</v>
      </c>
      <c r="AD2269" s="3">
        <f t="shared" si="822"/>
        <v>4583.0632399143506</v>
      </c>
    </row>
    <row r="2270" spans="1:30" x14ac:dyDescent="0.3">
      <c r="A2270" s="1">
        <f t="shared" si="807"/>
        <v>2</v>
      </c>
      <c r="B2270" s="1">
        <f t="shared" si="806"/>
        <v>2</v>
      </c>
      <c r="C2270" s="5">
        <v>42374</v>
      </c>
      <c r="D2270" s="3">
        <v>4484.18</v>
      </c>
      <c r="E2270" s="3">
        <v>4512.03</v>
      </c>
      <c r="F2270" s="3">
        <f t="shared" si="813"/>
        <v>4583.68</v>
      </c>
      <c r="G2270" s="3">
        <f t="shared" si="823"/>
        <v>4593.6920000000009</v>
      </c>
      <c r="H2270" s="4">
        <f t="shared" si="808"/>
        <v>-3.0414463767212368E-3</v>
      </c>
      <c r="I2270" s="4">
        <f t="shared" si="811"/>
        <v>3.1503870729636036E-3</v>
      </c>
      <c r="J2270" s="4">
        <f t="shared" si="812"/>
        <v>-6.1918334496848405E-3</v>
      </c>
      <c r="K2270" s="4">
        <f t="shared" si="814"/>
        <v>2.4610592592922108E-2</v>
      </c>
      <c r="L2270" s="4">
        <f t="shared" si="824"/>
        <v>2.401141876359E-2</v>
      </c>
      <c r="M2270" s="4">
        <f t="shared" si="817"/>
        <v>-2.170744903658196E-2</v>
      </c>
      <c r="N2270" s="4">
        <f t="shared" si="825"/>
        <v>-2.3839647934602626E-2</v>
      </c>
      <c r="O2270" s="4">
        <f t="shared" si="827"/>
        <v>-2.2327382040865052E-3</v>
      </c>
      <c r="P2270" s="4">
        <f t="shared" si="828"/>
        <v>-2.3749964622153747E-2</v>
      </c>
      <c r="T2270" s="4"/>
      <c r="U2270" s="4">
        <f t="shared" si="818"/>
        <v>2.7455278732552969E-2</v>
      </c>
      <c r="V2270" s="4">
        <f t="shared" si="819"/>
        <v>1.7180725945227477E-2</v>
      </c>
      <c r="W2270" s="4">
        <f t="shared" si="820"/>
        <v>-2.9681802936371422E-2</v>
      </c>
      <c r="X2270" s="4">
        <f t="shared" si="826"/>
        <v>-4.3495411520810935E-3</v>
      </c>
      <c r="Y2270" s="4">
        <f t="shared" si="815"/>
        <v>1.1834899418446825E-2</v>
      </c>
      <c r="Z2270" s="4">
        <f t="shared" si="816"/>
        <v>1.8214771165999951E-2</v>
      </c>
      <c r="AA2270" s="4">
        <f t="shared" si="809"/>
        <v>-3.0414463767212368E-3</v>
      </c>
      <c r="AB2270" s="4">
        <f t="shared" si="810"/>
        <v>-3.0414463767212368E-3</v>
      </c>
      <c r="AC2270" s="2">
        <f t="shared" si="821"/>
        <v>-1.4701051238554246E-2</v>
      </c>
      <c r="AD2270" s="3">
        <f t="shared" si="822"/>
        <v>4550.1021599429005</v>
      </c>
    </row>
    <row r="2271" spans="1:30" x14ac:dyDescent="0.3">
      <c r="A2271" s="1">
        <f t="shared" si="807"/>
        <v>2</v>
      </c>
      <c r="B2271" s="1">
        <f t="shared" si="806"/>
        <v>3</v>
      </c>
      <c r="C2271" s="5">
        <v>42375</v>
      </c>
      <c r="D2271" s="3">
        <v>4443.9799999999996</v>
      </c>
      <c r="E2271" s="3">
        <v>4409.78</v>
      </c>
      <c r="F2271" s="3">
        <f t="shared" si="813"/>
        <v>4534.26</v>
      </c>
      <c r="G2271" s="3">
        <f t="shared" si="823"/>
        <v>4582.0350000000008</v>
      </c>
      <c r="H2271" s="4">
        <f t="shared" si="808"/>
        <v>-8.9648497607144953E-3</v>
      </c>
      <c r="I2271" s="4">
        <f t="shared" si="811"/>
        <v>-1.6591662243710229E-2</v>
      </c>
      <c r="J2271" s="4">
        <f t="shared" si="812"/>
        <v>7.6268124829957339E-3</v>
      </c>
      <c r="K2271" s="4">
        <f t="shared" si="814"/>
        <v>1.6201401371042114E-2</v>
      </c>
      <c r="L2271" s="4">
        <f t="shared" si="824"/>
        <v>2.5243064382884792E-2</v>
      </c>
      <c r="M2271" s="4">
        <f t="shared" si="817"/>
        <v>-1.9910635914129463E-2</v>
      </c>
      <c r="N2271" s="4">
        <f t="shared" si="825"/>
        <v>-3.0129625810366174E-2</v>
      </c>
      <c r="O2271" s="4">
        <f t="shared" si="827"/>
        <v>-1.0750498427085755E-2</v>
      </c>
      <c r="P2271" s="4">
        <f t="shared" si="828"/>
        <v>-3.2501899518208345E-2</v>
      </c>
      <c r="T2271" s="4"/>
      <c r="U2271" s="4">
        <f t="shared" si="818"/>
        <v>4.6139985459994828E-2</v>
      </c>
      <c r="V2271" s="4">
        <f t="shared" si="819"/>
        <v>3.5678585605394962E-2</v>
      </c>
      <c r="W2271" s="4">
        <f t="shared" si="820"/>
        <v>-5.2674437442976965E-2</v>
      </c>
      <c r="X2271" s="4">
        <f t="shared" si="826"/>
        <v>-2.0637995943678072E-2</v>
      </c>
      <c r="Y2271" s="4">
        <f t="shared" si="815"/>
        <v>3.5305609549443184E-3</v>
      </c>
      <c r="Z2271" s="4">
        <f t="shared" si="816"/>
        <v>9.8580717744688184E-3</v>
      </c>
      <c r="AA2271" s="4">
        <f t="shared" si="809"/>
        <v>-8.9648497607144953E-3</v>
      </c>
      <c r="AB2271" s="4">
        <f t="shared" si="810"/>
        <v>-8.9648497607144953E-3</v>
      </c>
      <c r="AC2271" s="2">
        <f t="shared" si="821"/>
        <v>-1.5919987630142556E-2</v>
      </c>
      <c r="AD2271" s="3">
        <f t="shared" si="822"/>
        <v>4514.7281066286005</v>
      </c>
    </row>
    <row r="2272" spans="1:30" x14ac:dyDescent="0.3">
      <c r="A2272" s="1">
        <f t="shared" si="807"/>
        <v>2</v>
      </c>
      <c r="B2272" s="1">
        <f t="shared" si="806"/>
        <v>4</v>
      </c>
      <c r="C2272" s="5">
        <v>42376</v>
      </c>
      <c r="D2272" s="3">
        <v>4305.72</v>
      </c>
      <c r="E2272" s="3">
        <v>4349.1400000000003</v>
      </c>
      <c r="F2272" s="3">
        <f t="shared" si="813"/>
        <v>4465.0020000000004</v>
      </c>
      <c r="G2272" s="3">
        <f t="shared" si="823"/>
        <v>4553.6809999999996</v>
      </c>
      <c r="H2272" s="4">
        <f t="shared" si="808"/>
        <v>-3.111175117799795E-2</v>
      </c>
      <c r="I2272" s="4">
        <f t="shared" si="811"/>
        <v>-2.13412301585514E-2</v>
      </c>
      <c r="J2272" s="4">
        <f t="shared" si="812"/>
        <v>-9.7705210194465493E-3</v>
      </c>
      <c r="K2272" s="4">
        <f t="shared" si="814"/>
        <v>1.3690993208790468E-2</v>
      </c>
      <c r="L2272" s="4">
        <f t="shared" si="824"/>
        <v>3.0884977480146712E-2</v>
      </c>
      <c r="M2272" s="4">
        <f t="shared" si="817"/>
        <v>-3.5673444267214242E-2</v>
      </c>
      <c r="N2272" s="4">
        <f t="shared" si="825"/>
        <v>-5.4452870106623488E-2</v>
      </c>
      <c r="O2272" s="4">
        <f t="shared" si="827"/>
        <v>-2.0595626283176606E-2</v>
      </c>
      <c r="P2272" s="4">
        <f t="shared" si="828"/>
        <v>-6.2602459685583506E-2</v>
      </c>
      <c r="T2272" s="4"/>
      <c r="U2272" s="4">
        <f t="shared" si="818"/>
        <v>4.6811641816569986E-2</v>
      </c>
      <c r="V2272" s="4">
        <f t="shared" si="819"/>
        <v>3.6343525398404346E-2</v>
      </c>
      <c r="W2272" s="4">
        <f t="shared" si="820"/>
        <v>-7.4438790974224039E-2</v>
      </c>
      <c r="X2272" s="4">
        <f t="shared" si="826"/>
        <v>-3.8204275411644111E-2</v>
      </c>
      <c r="Y2272" s="4">
        <f t="shared" si="815"/>
        <v>1.0514546401023156E-3</v>
      </c>
      <c r="Z2272" s="4">
        <f t="shared" si="816"/>
        <v>7.3633340751524572E-3</v>
      </c>
      <c r="AA2272" s="4">
        <f t="shared" si="809"/>
        <v>-3.111175117799795E-2</v>
      </c>
      <c r="AB2272" s="4">
        <f t="shared" si="810"/>
        <v>-3.111175117799795E-2</v>
      </c>
      <c r="AC2272" s="2">
        <f t="shared" si="821"/>
        <v>-3.2361309549250865E-2</v>
      </c>
      <c r="AD2272" s="3">
        <f t="shared" si="822"/>
        <v>4445.0587377524007</v>
      </c>
    </row>
    <row r="2273" spans="1:30" x14ac:dyDescent="0.3">
      <c r="A2273" s="1">
        <f t="shared" si="807"/>
        <v>2</v>
      </c>
      <c r="B2273" s="1">
        <f t="shared" si="806"/>
        <v>5</v>
      </c>
      <c r="C2273" s="5">
        <v>42377</v>
      </c>
      <c r="D2273" s="3">
        <v>4270.78</v>
      </c>
      <c r="E2273" s="3">
        <v>4336.12</v>
      </c>
      <c r="F2273" s="3">
        <f t="shared" si="813"/>
        <v>4400.5039999999999</v>
      </c>
      <c r="G2273" s="3">
        <f t="shared" si="823"/>
        <v>4518.3</v>
      </c>
      <c r="H2273" s="4">
        <f t="shared" si="808"/>
        <v>-8.1147868416897775E-3</v>
      </c>
      <c r="I2273" s="4">
        <f t="shared" si="811"/>
        <v>7.0603755004969284E-3</v>
      </c>
      <c r="J2273" s="4">
        <f t="shared" si="812"/>
        <v>-1.5175162342186705E-2</v>
      </c>
      <c r="K2273" s="4">
        <f t="shared" si="814"/>
        <v>2.9545581226833175E-2</v>
      </c>
      <c r="L2273" s="4">
        <f t="shared" si="824"/>
        <v>5.5758902627719008E-2</v>
      </c>
      <c r="M2273" s="4">
        <f t="shared" si="817"/>
        <v>-2.9479350547119185E-2</v>
      </c>
      <c r="N2273" s="4">
        <f t="shared" si="825"/>
        <v>-5.4781665670716954E-2</v>
      </c>
      <c r="O2273" s="4">
        <f t="shared" si="827"/>
        <v>-2.7581846875746416E-2</v>
      </c>
      <c r="P2273" s="4">
        <f t="shared" si="828"/>
        <v>-7.0209240911159293E-2</v>
      </c>
      <c r="T2273" s="4"/>
      <c r="U2273" s="4">
        <f t="shared" si="818"/>
        <v>6.6783255762102547E-2</v>
      </c>
      <c r="V2273" s="4">
        <f t="shared" si="819"/>
        <v>5.611542320448145E-2</v>
      </c>
      <c r="W2273" s="4">
        <f t="shared" si="820"/>
        <v>-7.0209240911159293E-2</v>
      </c>
      <c r="X2273" s="4">
        <f t="shared" si="826"/>
        <v>-5.0816894214442423E-2</v>
      </c>
      <c r="Y2273" s="4">
        <f t="shared" si="815"/>
        <v>1.6708354528244259E-2</v>
      </c>
      <c r="Z2273" s="4">
        <f t="shared" si="816"/>
        <v>2.3118954627414739E-2</v>
      </c>
      <c r="AA2273" s="4">
        <f t="shared" si="809"/>
        <v>-8.1147868416897775E-3</v>
      </c>
      <c r="AB2273" s="4">
        <f t="shared" si="810"/>
        <v>-8.1147868416897775E-3</v>
      </c>
      <c r="AC2273" s="2">
        <f t="shared" si="821"/>
        <v>-2.7204825621611747E-2</v>
      </c>
      <c r="AD2273" s="3">
        <f t="shared" si="822"/>
        <v>4386.9658251682667</v>
      </c>
    </row>
    <row r="2274" spans="1:30" x14ac:dyDescent="0.3">
      <c r="A2274" s="1">
        <f t="shared" si="807"/>
        <v>3</v>
      </c>
      <c r="B2274" s="1">
        <f t="shared" si="806"/>
        <v>1</v>
      </c>
      <c r="C2274" s="5">
        <v>42380</v>
      </c>
      <c r="D2274" s="3">
        <v>4283.55</v>
      </c>
      <c r="E2274" s="3">
        <v>4300.97</v>
      </c>
      <c r="F2274" s="3">
        <f t="shared" si="813"/>
        <v>4357.6419999999998</v>
      </c>
      <c r="G2274" s="3">
        <f t="shared" si="823"/>
        <v>4484.3779999999997</v>
      </c>
      <c r="H2274" s="4">
        <f t="shared" si="808"/>
        <v>2.9900861200999438E-3</v>
      </c>
      <c r="I2274" s="4">
        <f t="shared" si="811"/>
        <v>7.068966324652759E-3</v>
      </c>
      <c r="J2274" s="4">
        <f t="shared" si="812"/>
        <v>-4.0788802045528157E-3</v>
      </c>
      <c r="K2274" s="4">
        <f t="shared" si="814"/>
        <v>2.4675820341951638E-2</v>
      </c>
      <c r="L2274" s="4">
        <f t="shared" si="824"/>
        <v>5.5238673549614412E-2</v>
      </c>
      <c r="M2274" s="4">
        <f t="shared" si="817"/>
        <v>-1.7002773518338506E-2</v>
      </c>
      <c r="N2274" s="4">
        <f t="shared" si="825"/>
        <v>-4.4783914290900437E-2</v>
      </c>
      <c r="O2274" s="4">
        <f t="shared" si="827"/>
        <v>-2.9586674604008326E-2</v>
      </c>
      <c r="P2274" s="4">
        <f t="shared" si="828"/>
        <v>-6.7429086467810567E-2</v>
      </c>
      <c r="T2274" s="4"/>
      <c r="U2274" s="4">
        <f t="shared" si="818"/>
        <v>5.3170615203780094E-2</v>
      </c>
      <c r="V2274" s="4">
        <f t="shared" si="819"/>
        <v>4.2638909051742203E-2</v>
      </c>
      <c r="W2274" s="4">
        <f t="shared" si="820"/>
        <v>-4.7647103289119606E-2</v>
      </c>
      <c r="X2274" s="4">
        <f t="shared" si="826"/>
        <v>-5.4969796886392266E-2</v>
      </c>
      <c r="Y2274" s="4">
        <f t="shared" si="815"/>
        <v>1.1899313853897321E-2</v>
      </c>
      <c r="Z2274" s="4">
        <f t="shared" si="816"/>
        <v>1.8279591750553749E-2</v>
      </c>
      <c r="AA2274" s="4">
        <f t="shared" si="809"/>
        <v>2.9900861200999438E-3</v>
      </c>
      <c r="AB2274" s="4">
        <f t="shared" si="810"/>
        <v>2.9900861200999438E-3</v>
      </c>
      <c r="AC2274" s="2">
        <f t="shared" si="821"/>
        <v>-1.6095034129521388E-2</v>
      </c>
      <c r="AD2274" s="3">
        <f t="shared" si="822"/>
        <v>4352.4938834455115</v>
      </c>
    </row>
    <row r="2275" spans="1:30" x14ac:dyDescent="0.3">
      <c r="A2275" s="1">
        <f t="shared" si="807"/>
        <v>3</v>
      </c>
      <c r="B2275" s="1">
        <f t="shared" si="806"/>
        <v>2</v>
      </c>
      <c r="C2275" s="5">
        <v>42381</v>
      </c>
      <c r="D2275" s="3">
        <v>4333.72</v>
      </c>
      <c r="E2275" s="3">
        <v>4322.7700000000004</v>
      </c>
      <c r="F2275" s="3">
        <f t="shared" si="813"/>
        <v>4327.55</v>
      </c>
      <c r="G2275" s="3">
        <f t="shared" si="823"/>
        <v>4455.6150000000007</v>
      </c>
      <c r="H2275" s="4">
        <f t="shared" si="808"/>
        <v>1.1712248018582734E-2</v>
      </c>
      <c r="I2275" s="4">
        <f t="shared" si="811"/>
        <v>9.1559570916646838E-3</v>
      </c>
      <c r="J2275" s="4">
        <f t="shared" si="812"/>
        <v>2.5562909269180503E-3</v>
      </c>
      <c r="K2275" s="4">
        <f t="shared" si="814"/>
        <v>9.9117554364953186E-3</v>
      </c>
      <c r="L2275" s="4">
        <f t="shared" si="824"/>
        <v>4.3330622705207093E-2</v>
      </c>
      <c r="M2275" s="4">
        <f t="shared" si="817"/>
        <v>1.425748980369972E-3</v>
      </c>
      <c r="N2275" s="4">
        <f t="shared" si="825"/>
        <v>-2.7357615054263085E-2</v>
      </c>
      <c r="O2275" s="4">
        <f t="shared" si="827"/>
        <v>-2.9550824695642658E-2</v>
      </c>
      <c r="P2275" s="4">
        <f t="shared" si="828"/>
        <v>-5.6506584633605285E-2</v>
      </c>
      <c r="T2275" s="4"/>
      <c r="U2275" s="4">
        <f t="shared" si="818"/>
        <v>4.6837319513020767E-2</v>
      </c>
      <c r="V2275" s="4">
        <f t="shared" si="819"/>
        <v>3.6368946317890526E-2</v>
      </c>
      <c r="W2275" s="4">
        <f t="shared" si="820"/>
        <v>-3.3553514800922363E-2</v>
      </c>
      <c r="X2275" s="4">
        <f t="shared" si="826"/>
        <v>-5.5878682630550146E-2</v>
      </c>
      <c r="Y2275" s="4">
        <f t="shared" si="815"/>
        <v>-2.6806604667029472E-3</v>
      </c>
      <c r="Z2275" s="4">
        <f t="shared" si="816"/>
        <v>3.6076870504997785E-3</v>
      </c>
      <c r="AA2275" s="4">
        <f t="shared" si="809"/>
        <v>1.1712248018582734E-2</v>
      </c>
      <c r="AB2275" s="4">
        <f t="shared" si="810"/>
        <v>1.1712248018582734E-2</v>
      </c>
      <c r="AC2275" s="2">
        <f t="shared" si="821"/>
        <v>-2.8880320595257233E-3</v>
      </c>
      <c r="AD2275" s="3">
        <f t="shared" si="822"/>
        <v>4346.2359222970081</v>
      </c>
    </row>
    <row r="2276" spans="1:30" x14ac:dyDescent="0.3">
      <c r="A2276" s="1">
        <f t="shared" si="807"/>
        <v>3</v>
      </c>
      <c r="B2276" s="1">
        <f t="shared" si="806"/>
        <v>3</v>
      </c>
      <c r="C2276" s="5">
        <v>42382</v>
      </c>
      <c r="D2276" s="3">
        <v>4183.12</v>
      </c>
      <c r="E2276" s="3">
        <v>4352.6400000000003</v>
      </c>
      <c r="F2276" s="3">
        <f t="shared" si="813"/>
        <v>4275.3779999999997</v>
      </c>
      <c r="G2276" s="3">
        <f t="shared" si="823"/>
        <v>4404.8190000000004</v>
      </c>
      <c r="H2276" s="4">
        <f t="shared" si="808"/>
        <v>-3.4750745318110156E-2</v>
      </c>
      <c r="I2276" s="4">
        <f t="shared" si="811"/>
        <v>4.3657642856483742E-3</v>
      </c>
      <c r="J2276" s="4">
        <f t="shared" si="812"/>
        <v>-3.911650960375853E-2</v>
      </c>
      <c r="K2276" s="4">
        <f t="shared" si="814"/>
        <v>-8.1402351790148281E-3</v>
      </c>
      <c r="L2276" s="4">
        <f t="shared" si="824"/>
        <v>2.2090080167205525E-2</v>
      </c>
      <c r="M2276" s="4">
        <f t="shared" si="817"/>
        <v>-2.1578910683452975E-2</v>
      </c>
      <c r="N2276" s="4">
        <f t="shared" si="825"/>
        <v>-5.033101246611961E-2</v>
      </c>
      <c r="O2276" s="4">
        <f t="shared" si="827"/>
        <v>-3.0943649716001626E-2</v>
      </c>
      <c r="P2276" s="4">
        <f t="shared" si="828"/>
        <v>-8.9293684020316788E-2</v>
      </c>
      <c r="T2276" s="4"/>
      <c r="U2276" s="4">
        <f t="shared" si="818"/>
        <v>2.5442345144586938E-2</v>
      </c>
      <c r="V2276" s="4">
        <f t="shared" si="819"/>
        <v>1.5187921693141043E-2</v>
      </c>
      <c r="W2276" s="4">
        <f t="shared" si="820"/>
        <v>-5.8699634111764612E-2</v>
      </c>
      <c r="X2276" s="4">
        <f t="shared" si="826"/>
        <v>-5.7094652710696012E-2</v>
      </c>
      <c r="Y2276" s="4">
        <f t="shared" si="815"/>
        <v>-2.0507563917431203E-2</v>
      </c>
      <c r="Z2276" s="4">
        <f t="shared" si="816"/>
        <v>-1.4331619478771268E-2</v>
      </c>
      <c r="AA2276" s="4">
        <f t="shared" si="809"/>
        <v>-3.4750745318110156E-2</v>
      </c>
      <c r="AB2276" s="4">
        <f t="shared" si="810"/>
        <v>-3.4750745318110156E-2</v>
      </c>
      <c r="AC2276" s="2">
        <f t="shared" si="821"/>
        <v>-2.5995894977434417E-2</v>
      </c>
      <c r="AD2276" s="3">
        <f t="shared" si="822"/>
        <v>4291.8639481980053</v>
      </c>
    </row>
    <row r="2277" spans="1:30" x14ac:dyDescent="0.3">
      <c r="A2277" s="1">
        <f t="shared" si="807"/>
        <v>3</v>
      </c>
      <c r="B2277" s="1">
        <f t="shared" si="806"/>
        <v>4</v>
      </c>
      <c r="C2277" s="5">
        <v>42383</v>
      </c>
      <c r="D2277" s="3">
        <v>4272.97</v>
      </c>
      <c r="E2277" s="3">
        <v>4201.2299999999996</v>
      </c>
      <c r="F2277" s="3">
        <f t="shared" si="813"/>
        <v>4268.8279999999995</v>
      </c>
      <c r="G2277" s="3">
        <f t="shared" si="823"/>
        <v>4366.915</v>
      </c>
      <c r="H2277" s="4">
        <f t="shared" si="808"/>
        <v>2.1479183002161156E-2</v>
      </c>
      <c r="I2277" s="4">
        <f t="shared" si="811"/>
        <v>4.3293044426169162E-3</v>
      </c>
      <c r="J2277" s="4">
        <f t="shared" si="812"/>
        <v>1.7149878559544238E-2</v>
      </c>
      <c r="K2277" s="4">
        <f t="shared" si="814"/>
        <v>2.0241470481363114E-2</v>
      </c>
      <c r="L2277" s="4">
        <f t="shared" si="824"/>
        <v>4.6432646764456575E-2</v>
      </c>
      <c r="M2277" s="4">
        <f t="shared" si="817"/>
        <v>9.7028973760496684E-4</v>
      </c>
      <c r="N2277" s="4">
        <f t="shared" si="825"/>
        <v>-2.1512898693929174E-2</v>
      </c>
      <c r="O2277" s="4">
        <f t="shared" si="827"/>
        <v>-2.2955227862587482E-2</v>
      </c>
      <c r="P2277" s="4">
        <f t="shared" si="828"/>
        <v>-6.973245639816518E-2</v>
      </c>
      <c r="T2277" s="4"/>
      <c r="U2277" s="4">
        <f t="shared" si="818"/>
        <v>2.930826751324379E-2</v>
      </c>
      <c r="V2277" s="4">
        <f t="shared" si="819"/>
        <v>1.9015184838111307E-2</v>
      </c>
      <c r="W2277" s="4">
        <f t="shared" si="820"/>
        <v>-7.6061611066209596E-3</v>
      </c>
      <c r="X2277" s="4">
        <f t="shared" si="826"/>
        <v>-4.3935926568454138E-2</v>
      </c>
      <c r="Y2277" s="4">
        <f t="shared" si="815"/>
        <v>7.5202551387028339E-3</v>
      </c>
      <c r="Z2277" s="4">
        <f t="shared" si="816"/>
        <v>1.3872921976485585E-2</v>
      </c>
      <c r="AA2277" s="4">
        <f t="shared" si="809"/>
        <v>2.1479183002161156E-2</v>
      </c>
      <c r="AB2277" s="4">
        <f t="shared" si="810"/>
        <v>2.1479183002161156E-2</v>
      </c>
      <c r="AC2277" s="2">
        <f t="shared" si="821"/>
        <v>-2.9478244559023419E-3</v>
      </c>
      <c r="AD2277" s="3">
        <f t="shared" si="822"/>
        <v>4285.5659654653373</v>
      </c>
    </row>
    <row r="2278" spans="1:30" x14ac:dyDescent="0.3">
      <c r="A2278" s="1">
        <f t="shared" si="807"/>
        <v>3</v>
      </c>
      <c r="B2278" s="1">
        <f t="shared" si="806"/>
        <v>5</v>
      </c>
      <c r="C2278" s="5">
        <v>42384</v>
      </c>
      <c r="D2278" s="3">
        <v>4141.08</v>
      </c>
      <c r="E2278" s="3">
        <v>4123.87</v>
      </c>
      <c r="F2278" s="3">
        <f t="shared" si="813"/>
        <v>4242.8880000000008</v>
      </c>
      <c r="G2278" s="3">
        <f t="shared" si="823"/>
        <v>4321.6960000000008</v>
      </c>
      <c r="H2278" s="4">
        <f t="shared" si="808"/>
        <v>-3.0866118882182724E-2</v>
      </c>
      <c r="I2278" s="4">
        <f t="shared" si="811"/>
        <v>-3.4893762418177605E-2</v>
      </c>
      <c r="J2278" s="4">
        <f t="shared" si="812"/>
        <v>4.0276435359948813E-3</v>
      </c>
      <c r="K2278" s="4">
        <f t="shared" si="814"/>
        <v>-1.0835554661043979E-3</v>
      </c>
      <c r="L2278" s="4">
        <f t="shared" si="824"/>
        <v>1.6099912811099706E-2</v>
      </c>
      <c r="M2278" s="4">
        <f t="shared" si="817"/>
        <v>-2.3994977006228043E-2</v>
      </c>
      <c r="N2278" s="4">
        <f t="shared" si="825"/>
        <v>-4.1792851695260577E-2</v>
      </c>
      <c r="O2278" s="4">
        <f t="shared" si="827"/>
        <v>-1.903078423986013E-2</v>
      </c>
      <c r="P2278" s="4">
        <f t="shared" si="828"/>
        <v>-9.8446204991215508E-2</v>
      </c>
      <c r="T2278" s="4"/>
      <c r="U2278" s="4">
        <f t="shared" si="818"/>
        <v>-5.1252407576007062E-4</v>
      </c>
      <c r="V2278" s="4">
        <f t="shared" si="819"/>
        <v>-1.0507398835002502E-2</v>
      </c>
      <c r="W2278" s="4">
        <f t="shared" si="820"/>
        <v>-3.0369159731945879E-2</v>
      </c>
      <c r="X2278" s="4">
        <f t="shared" si="826"/>
        <v>-3.5817715425323797E-2</v>
      </c>
      <c r="Y2278" s="4">
        <f t="shared" si="815"/>
        <v>-1.3538872729619318E-2</v>
      </c>
      <c r="Z2278" s="4">
        <f t="shared" si="816"/>
        <v>-7.3189889525831445E-3</v>
      </c>
      <c r="AA2278" s="4">
        <f t="shared" si="809"/>
        <v>-3.0866118882182724E-2</v>
      </c>
      <c r="AB2278" s="4">
        <f t="shared" si="810"/>
        <v>-3.0866118882182724E-2</v>
      </c>
      <c r="AC2278" s="2">
        <f t="shared" si="821"/>
        <v>-2.3260593124714221E-2</v>
      </c>
      <c r="AD2278" s="3">
        <f t="shared" si="822"/>
        <v>4237.4039769768915</v>
      </c>
    </row>
    <row r="2279" spans="1:30" x14ac:dyDescent="0.3">
      <c r="A2279" s="1">
        <f t="shared" si="807"/>
        <v>4</v>
      </c>
      <c r="B2279" s="1">
        <f t="shared" si="806"/>
        <v>2</v>
      </c>
      <c r="C2279" s="5">
        <v>42388</v>
      </c>
      <c r="D2279" s="3">
        <v>4147.07</v>
      </c>
      <c r="E2279" s="3">
        <v>4199.5600000000004</v>
      </c>
      <c r="F2279" s="3">
        <f t="shared" si="813"/>
        <v>4215.5919999999996</v>
      </c>
      <c r="G2279" s="3">
        <f t="shared" si="823"/>
        <v>4286.6170000000002</v>
      </c>
      <c r="H2279" s="4">
        <f t="shared" si="808"/>
        <v>1.4464825601050407E-3</v>
      </c>
      <c r="I2279" s="4">
        <f t="shared" si="811"/>
        <v>1.4121919885633815E-2</v>
      </c>
      <c r="J2279" s="4">
        <f t="shared" si="812"/>
        <v>-1.2675437325528774E-2</v>
      </c>
      <c r="K2279" s="4">
        <f t="shared" si="814"/>
        <v>2.2130096496566096E-2</v>
      </c>
      <c r="L2279" s="4">
        <f t="shared" si="824"/>
        <v>3.8888942551755179E-2</v>
      </c>
      <c r="M2279" s="4">
        <f t="shared" si="817"/>
        <v>-1.6254419308130374E-2</v>
      </c>
      <c r="N2279" s="4">
        <f t="shared" si="825"/>
        <v>-3.2554109686029911E-2</v>
      </c>
      <c r="O2279" s="4">
        <f t="shared" si="827"/>
        <v>-1.7126549588022521E-2</v>
      </c>
      <c r="P2279" s="4">
        <f t="shared" si="828"/>
        <v>-9.7142123149738788E-2</v>
      </c>
      <c r="T2279" s="4"/>
      <c r="U2279" s="4">
        <f t="shared" si="818"/>
        <v>3.4404068503868616E-2</v>
      </c>
      <c r="V2279" s="4">
        <f t="shared" si="819"/>
        <v>2.4060027818829897E-2</v>
      </c>
      <c r="W2279" s="4">
        <f t="shared" si="820"/>
        <v>-3.1861423352126265E-2</v>
      </c>
      <c r="X2279" s="4">
        <f t="shared" si="826"/>
        <v>-3.2597905013766665E-2</v>
      </c>
      <c r="Y2279" s="4">
        <f t="shared" si="815"/>
        <v>9.3853322010977215E-3</v>
      </c>
      <c r="Z2279" s="4">
        <f t="shared" si="816"/>
        <v>1.5749758815563886E-2</v>
      </c>
      <c r="AA2279" s="4">
        <f t="shared" si="809"/>
        <v>1.4464825601050407E-3</v>
      </c>
      <c r="AB2279" s="4">
        <f t="shared" si="810"/>
        <v>1.4464825601050407E-3</v>
      </c>
      <c r="AC2279" s="2">
        <f t="shared" si="821"/>
        <v>-1.4521734940072984E-2</v>
      </c>
      <c r="AD2279" s="3">
        <f t="shared" si="822"/>
        <v>4207.2926513179282</v>
      </c>
    </row>
    <row r="2280" spans="1:30" x14ac:dyDescent="0.3">
      <c r="A2280" s="1">
        <f t="shared" si="807"/>
        <v>4</v>
      </c>
      <c r="B2280" s="1">
        <f t="shared" si="806"/>
        <v>3</v>
      </c>
      <c r="C2280" s="5">
        <v>42389</v>
      </c>
      <c r="D2280" s="3">
        <v>4136.28</v>
      </c>
      <c r="E2280" s="3">
        <v>4078.23</v>
      </c>
      <c r="F2280" s="3">
        <f t="shared" si="813"/>
        <v>4176.1039999999994</v>
      </c>
      <c r="G2280" s="3">
        <f t="shared" si="823"/>
        <v>4251.8269999999993</v>
      </c>
      <c r="H2280" s="4">
        <f t="shared" si="808"/>
        <v>-2.6018369595883274E-3</v>
      </c>
      <c r="I2280" s="4">
        <f t="shared" si="811"/>
        <v>-1.6599671575353126E-2</v>
      </c>
      <c r="J2280" s="4">
        <f t="shared" si="812"/>
        <v>1.3997834615764799E-2</v>
      </c>
      <c r="K2280" s="4">
        <f t="shared" si="814"/>
        <v>9.4018186333965394E-3</v>
      </c>
      <c r="L2280" s="4">
        <f t="shared" si="824"/>
        <v>2.8356298677272299E-2</v>
      </c>
      <c r="M2280" s="4">
        <f t="shared" si="817"/>
        <v>-9.5361609768338188E-3</v>
      </c>
      <c r="N2280" s="4">
        <f t="shared" si="825"/>
        <v>-2.7175846994715352E-2</v>
      </c>
      <c r="O2280" s="4">
        <f t="shared" si="827"/>
        <v>-1.8307029504772396E-2</v>
      </c>
      <c r="P2280" s="4">
        <f t="shared" si="828"/>
        <v>-9.9491212142983246E-2</v>
      </c>
      <c r="T2280" s="4"/>
      <c r="U2280" s="4">
        <f t="shared" si="818"/>
        <v>4.5007680121145907E-2</v>
      </c>
      <c r="V2280" s="4">
        <f t="shared" si="819"/>
        <v>3.4557603319934467E-2</v>
      </c>
      <c r="W2280" s="4">
        <f t="shared" si="820"/>
        <v>-4.5559011657421454E-2</v>
      </c>
      <c r="X2280" s="4">
        <f t="shared" si="826"/>
        <v>-3.4995782833243019E-2</v>
      </c>
      <c r="Y2280" s="4">
        <f t="shared" si="815"/>
        <v>-3.1842389555484484E-3</v>
      </c>
      <c r="Z2280" s="4">
        <f t="shared" si="816"/>
        <v>3.1009333735125817E-3</v>
      </c>
      <c r="AA2280" s="4">
        <f t="shared" si="809"/>
        <v>-2.6018369595883274E-3</v>
      </c>
      <c r="AB2280" s="4">
        <f t="shared" si="810"/>
        <v>-2.6018369595883274E-3</v>
      </c>
      <c r="AC2280" s="2">
        <f t="shared" si="821"/>
        <v>-1.1445493908846988E-2</v>
      </c>
      <c r="AD2280" s="3">
        <f t="shared" si="822"/>
        <v>4183.6217675452854</v>
      </c>
    </row>
    <row r="2281" spans="1:30" x14ac:dyDescent="0.3">
      <c r="A2281" s="1">
        <f t="shared" si="807"/>
        <v>4</v>
      </c>
      <c r="B2281" s="1">
        <f t="shared" si="806"/>
        <v>4</v>
      </c>
      <c r="C2281" s="5">
        <v>42390</v>
      </c>
      <c r="D2281" s="3">
        <v>4142.6000000000004</v>
      </c>
      <c r="E2281" s="3">
        <v>4146.4399999999996</v>
      </c>
      <c r="F2281" s="3">
        <f t="shared" si="813"/>
        <v>4168</v>
      </c>
      <c r="G2281" s="3">
        <f t="shared" si="823"/>
        <v>4221.6890000000003</v>
      </c>
      <c r="H2281" s="4">
        <f t="shared" si="808"/>
        <v>1.5279429825835337E-3</v>
      </c>
      <c r="I2281" s="4">
        <f t="shared" si="811"/>
        <v>2.4563134023808482E-3</v>
      </c>
      <c r="J2281" s="4">
        <f t="shared" si="812"/>
        <v>-9.2837041979731451E-4</v>
      </c>
      <c r="K2281" s="4">
        <f t="shared" si="814"/>
        <v>9.2039223650235754E-3</v>
      </c>
      <c r="L2281" s="4">
        <f t="shared" si="824"/>
        <v>2.2773280983556896E-2</v>
      </c>
      <c r="M2281" s="4">
        <f t="shared" si="817"/>
        <v>-6.0940499040306228E-3</v>
      </c>
      <c r="N2281" s="4">
        <f t="shared" si="825"/>
        <v>-1.8733971166516514E-2</v>
      </c>
      <c r="O2281" s="4">
        <f t="shared" si="827"/>
        <v>-1.2960218220441341E-2</v>
      </c>
      <c r="P2281" s="4">
        <f t="shared" si="828"/>
        <v>-9.811528605982231E-2</v>
      </c>
      <c r="T2281" s="4"/>
      <c r="U2281" s="4">
        <f t="shared" si="818"/>
        <v>1.1324185016488282E-2</v>
      </c>
      <c r="V2281" s="4">
        <f t="shared" si="819"/>
        <v>1.2109431663234888E-3</v>
      </c>
      <c r="W2281" s="4">
        <f t="shared" si="820"/>
        <v>-9.6865497523378544E-3</v>
      </c>
      <c r="X2281" s="4">
        <f t="shared" si="826"/>
        <v>-2.5115440085063754E-2</v>
      </c>
      <c r="Y2281" s="4">
        <f t="shared" si="815"/>
        <v>-3.3796676894031191E-3</v>
      </c>
      <c r="Z2281" s="4">
        <f t="shared" si="816"/>
        <v>2.9042724126825243E-3</v>
      </c>
      <c r="AA2281" s="4">
        <f t="shared" si="809"/>
        <v>1.5279429825835337E-3</v>
      </c>
      <c r="AB2281" s="4">
        <f t="shared" si="810"/>
        <v>1.5279429825835337E-3</v>
      </c>
      <c r="AC2281" s="2">
        <f t="shared" si="821"/>
        <v>-6.6016137281393328E-3</v>
      </c>
      <c r="AD2281" s="3">
        <f t="shared" si="822"/>
        <v>4169.9478450301904</v>
      </c>
    </row>
    <row r="2282" spans="1:30" x14ac:dyDescent="0.3">
      <c r="A2282" s="1">
        <f t="shared" si="807"/>
        <v>4</v>
      </c>
      <c r="B2282" s="1">
        <f t="shared" si="806"/>
        <v>5</v>
      </c>
      <c r="C2282" s="5">
        <v>42391</v>
      </c>
      <c r="D2282" s="3">
        <v>4259.7700000000004</v>
      </c>
      <c r="E2282" s="3">
        <v>4226.4399999999996</v>
      </c>
      <c r="F2282" s="3">
        <f t="shared" si="813"/>
        <v>4165.3599999999997</v>
      </c>
      <c r="G2282" s="3">
        <f t="shared" si="823"/>
        <v>4217.0940000000001</v>
      </c>
      <c r="H2282" s="4">
        <f t="shared" si="808"/>
        <v>2.8284169362236291E-2</v>
      </c>
      <c r="I2282" s="4">
        <f t="shared" si="811"/>
        <v>2.0238497561917451E-2</v>
      </c>
      <c r="J2282" s="4">
        <f t="shared" si="812"/>
        <v>8.0456718003188397E-3</v>
      </c>
      <c r="K2282" s="4">
        <f t="shared" si="814"/>
        <v>-2.0337469222243392E-4</v>
      </c>
      <c r="L2282" s="4">
        <f t="shared" si="824"/>
        <v>1.6837788399126506E-2</v>
      </c>
      <c r="M2282" s="4">
        <f t="shared" si="817"/>
        <v>2.2665507903278655E-2</v>
      </c>
      <c r="N2282" s="4">
        <f t="shared" si="825"/>
        <v>1.0119764937656211E-2</v>
      </c>
      <c r="O2282" s="4">
        <f t="shared" si="827"/>
        <v>-1.2144787159870222E-2</v>
      </c>
      <c r="P2282" s="4">
        <f t="shared" si="828"/>
        <v>-7.2606226065526303E-2</v>
      </c>
      <c r="T2282" s="4"/>
      <c r="U2282" s="4">
        <f t="shared" si="818"/>
        <v>3.1470574035629771E-2</v>
      </c>
      <c r="V2282" s="4">
        <f t="shared" si="819"/>
        <v>2.1155868295273505E-2</v>
      </c>
      <c r="W2282" s="4">
        <f t="shared" si="820"/>
        <v>-3.0891862100599389E-3</v>
      </c>
      <c r="X2282" s="4">
        <f t="shared" si="826"/>
        <v>-2.4238034420688736E-2</v>
      </c>
      <c r="Y2282" s="4">
        <f t="shared" si="815"/>
        <v>-1.2669666778354302E-2</v>
      </c>
      <c r="Z2282" s="4">
        <f t="shared" si="816"/>
        <v>-6.4443024407105165E-3</v>
      </c>
      <c r="AA2282" s="4">
        <f t="shared" si="809"/>
        <v>2.8284169362236291E-2</v>
      </c>
      <c r="AB2282" s="4">
        <f t="shared" si="810"/>
        <v>2.8284169362236291E-2</v>
      </c>
      <c r="AC2282" s="2">
        <f t="shared" si="821"/>
        <v>1.4057434238594908E-2</v>
      </c>
      <c r="AD2282" s="3">
        <f t="shared" si="822"/>
        <v>4199.888563353461</v>
      </c>
    </row>
    <row r="2283" spans="1:30" x14ac:dyDescent="0.3">
      <c r="A2283" s="1">
        <f t="shared" si="807"/>
        <v>5</v>
      </c>
      <c r="B2283" s="1">
        <f t="shared" si="806"/>
        <v>1</v>
      </c>
      <c r="C2283" s="5">
        <v>42394</v>
      </c>
      <c r="D2283" s="3">
        <v>4196.53</v>
      </c>
      <c r="E2283" s="3">
        <v>4245.47</v>
      </c>
      <c r="F2283" s="3">
        <f t="shared" si="813"/>
        <v>4176.45</v>
      </c>
      <c r="G2283" s="3">
        <f t="shared" si="823"/>
        <v>4209.6689999999999</v>
      </c>
      <c r="H2283" s="4">
        <f t="shared" si="808"/>
        <v>-1.4845871960223364E-2</v>
      </c>
      <c r="I2283" s="4">
        <f t="shared" si="811"/>
        <v>-3.3569887576090211E-3</v>
      </c>
      <c r="J2283" s="4">
        <f t="shared" si="812"/>
        <v>-1.1488883202614344E-2</v>
      </c>
      <c r="K2283" s="4">
        <f t="shared" si="814"/>
        <v>-2.0738208870432005E-2</v>
      </c>
      <c r="L2283" s="4">
        <f t="shared" si="824"/>
        <v>-1.1418717703329301E-2</v>
      </c>
      <c r="M2283" s="4">
        <f t="shared" si="817"/>
        <v>4.807911024913486E-3</v>
      </c>
      <c r="N2283" s="4">
        <f t="shared" si="825"/>
        <v>-3.1211480047481461E-3</v>
      </c>
      <c r="O2283" s="4">
        <f t="shared" si="827"/>
        <v>-7.9158256940853634E-3</v>
      </c>
      <c r="P2283" s="4">
        <f t="shared" si="828"/>
        <v>-8.6374195290065819E-2</v>
      </c>
      <c r="T2283" s="4"/>
      <c r="U2283" s="4">
        <f t="shared" si="818"/>
        <v>-2.786300668815464E-2</v>
      </c>
      <c r="V2283" s="4">
        <f t="shared" si="819"/>
        <v>-3.7584376621273015E-2</v>
      </c>
      <c r="W2283" s="4">
        <f t="shared" si="820"/>
        <v>1.3390226704144768E-2</v>
      </c>
      <c r="X2283" s="4">
        <f t="shared" si="826"/>
        <v>-1.5658673997522677E-2</v>
      </c>
      <c r="Y2283" s="4">
        <f t="shared" si="815"/>
        <v>-3.2948455642621173E-2</v>
      </c>
      <c r="Z2283" s="4">
        <f t="shared" si="816"/>
        <v>-2.6850954133413159E-2</v>
      </c>
      <c r="AA2283" s="4">
        <f t="shared" si="809"/>
        <v>-1.4845871960223364E-2</v>
      </c>
      <c r="AB2283" s="4">
        <f t="shared" si="810"/>
        <v>-1.4845871960223364E-2</v>
      </c>
      <c r="AC2283" s="2">
        <f t="shared" si="821"/>
        <v>-5.3354610491075638E-4</v>
      </c>
      <c r="AD2283" s="3">
        <f t="shared" si="822"/>
        <v>4198.7690422356409</v>
      </c>
    </row>
    <row r="2284" spans="1:30" x14ac:dyDescent="0.3">
      <c r="A2284" s="1">
        <f t="shared" si="807"/>
        <v>5</v>
      </c>
      <c r="B2284" s="1">
        <f t="shared" si="806"/>
        <v>2</v>
      </c>
      <c r="C2284" s="5">
        <v>42395</v>
      </c>
      <c r="D2284" s="3">
        <v>4233.8500000000004</v>
      </c>
      <c r="E2284" s="3">
        <v>4211.92</v>
      </c>
      <c r="F2284" s="3">
        <f t="shared" si="813"/>
        <v>4193.8059999999996</v>
      </c>
      <c r="G2284" s="3">
        <f t="shared" si="823"/>
        <v>4204.6989999999996</v>
      </c>
      <c r="H2284" s="4">
        <f t="shared" si="808"/>
        <v>8.8930616485526429E-3</v>
      </c>
      <c r="I2284" s="4">
        <f t="shared" si="811"/>
        <v>3.66731561552052E-3</v>
      </c>
      <c r="J2284" s="4">
        <f t="shared" si="812"/>
        <v>5.2257460330321229E-3</v>
      </c>
      <c r="K2284" s="4">
        <f t="shared" si="814"/>
        <v>-3.0346500561177149E-3</v>
      </c>
      <c r="L2284" s="4">
        <f t="shared" si="824"/>
        <v>1.1747801159530116E-3</v>
      </c>
      <c r="M2284" s="4">
        <f t="shared" si="817"/>
        <v>9.5483672826069642E-3</v>
      </c>
      <c r="N2284" s="4">
        <f t="shared" si="825"/>
        <v>6.9329576266935521E-3</v>
      </c>
      <c r="O2284" s="4">
        <f t="shared" si="827"/>
        <v>-2.5728355988048771E-3</v>
      </c>
      <c r="P2284" s="4">
        <f t="shared" si="828"/>
        <v>-7.8249264685071859E-2</v>
      </c>
      <c r="T2284" s="4"/>
      <c r="U2284" s="4">
        <f t="shared" si="818"/>
        <v>-1.1785927897572528E-2</v>
      </c>
      <c r="V2284" s="4">
        <f t="shared" si="819"/>
        <v>-2.1668068618596766E-2</v>
      </c>
      <c r="W2284" s="4">
        <f t="shared" si="820"/>
        <v>2.0925617363584569E-2</v>
      </c>
      <c r="X2284" s="4">
        <f t="shared" si="826"/>
        <v>-5.167957430415481E-3</v>
      </c>
      <c r="Y2284" s="4">
        <f t="shared" si="815"/>
        <v>-1.5465639456914326E-2</v>
      </c>
      <c r="Z2284" s="4">
        <f t="shared" si="816"/>
        <v>-9.2579044253055208E-3</v>
      </c>
      <c r="AA2284" s="4">
        <f t="shared" si="809"/>
        <v>8.8930616485526429E-3</v>
      </c>
      <c r="AB2284" s="4">
        <f t="shared" si="810"/>
        <v>8.8930616485526429E-3</v>
      </c>
      <c r="AC2284" s="2">
        <f t="shared" si="821"/>
        <v>5.5238861027762792E-3</v>
      </c>
      <c r="AD2284" s="3">
        <f t="shared" si="822"/>
        <v>4210.462694823761</v>
      </c>
    </row>
    <row r="2285" spans="1:30" x14ac:dyDescent="0.3">
      <c r="A2285" s="1">
        <f t="shared" si="807"/>
        <v>5</v>
      </c>
      <c r="B2285" s="1">
        <f t="shared" si="806"/>
        <v>3</v>
      </c>
      <c r="C2285" s="5">
        <v>42396</v>
      </c>
      <c r="D2285" s="3">
        <v>4128.8599999999997</v>
      </c>
      <c r="E2285" s="3">
        <v>4214.9399999999996</v>
      </c>
      <c r="F2285" s="3">
        <f t="shared" si="813"/>
        <v>4192.3220000000001</v>
      </c>
      <c r="G2285" s="3">
        <f t="shared" si="823"/>
        <v>4184.2129999999997</v>
      </c>
      <c r="H2285" s="4">
        <f t="shared" si="808"/>
        <v>-2.4797760903197016E-2</v>
      </c>
      <c r="I2285" s="4">
        <f t="shared" si="811"/>
        <v>-4.4663840239972516E-3</v>
      </c>
      <c r="J2285" s="4">
        <f t="shared" si="812"/>
        <v>-2.0331376879199763E-2</v>
      </c>
      <c r="K2285" s="4">
        <f t="shared" si="814"/>
        <v>-6.0612681129469303E-3</v>
      </c>
      <c r="L2285" s="4">
        <f t="shared" si="824"/>
        <v>-1.0271187374769437E-2</v>
      </c>
      <c r="M2285" s="4">
        <f t="shared" si="817"/>
        <v>-1.5137673108124911E-2</v>
      </c>
      <c r="N2285" s="4">
        <f t="shared" si="825"/>
        <v>-1.3229011046999774E-2</v>
      </c>
      <c r="O2285" s="4">
        <f t="shared" si="827"/>
        <v>1.9639803723062489E-3</v>
      </c>
      <c r="P2285" s="4">
        <f t="shared" si="828"/>
        <v>-0.10110661903175749</v>
      </c>
      <c r="T2285" s="4"/>
      <c r="U2285" s="4">
        <f t="shared" si="818"/>
        <v>-2.3045218890607982E-2</v>
      </c>
      <c r="V2285" s="4">
        <f t="shared" si="819"/>
        <v>-3.2814766701701872E-2</v>
      </c>
      <c r="W2285" s="4">
        <f t="shared" si="820"/>
        <v>-1.7938824257545604E-3</v>
      </c>
      <c r="X2285" s="4">
        <f t="shared" si="826"/>
        <v>3.8835239735410705E-3</v>
      </c>
      <c r="Y2285" s="4">
        <f t="shared" si="815"/>
        <v>-1.8454519133982567E-2</v>
      </c>
      <c r="Z2285" s="4">
        <f t="shared" si="816"/>
        <v>-1.2265629735213153E-2</v>
      </c>
      <c r="AA2285" s="4">
        <f t="shared" si="809"/>
        <v>-2.4797760903197016E-2</v>
      </c>
      <c r="AB2285" s="4">
        <f t="shared" si="810"/>
        <v>-2.4797760903197016E-2</v>
      </c>
      <c r="AC2285" s="2">
        <f t="shared" si="821"/>
        <v>-1.3175984787368408E-2</v>
      </c>
      <c r="AD2285" s="3">
        <f t="shared" si="822"/>
        <v>4183.2617965491736</v>
      </c>
    </row>
    <row r="2286" spans="1:30" x14ac:dyDescent="0.3">
      <c r="A2286" s="1">
        <f t="shared" si="807"/>
        <v>5</v>
      </c>
      <c r="B2286" s="1">
        <f t="shared" si="806"/>
        <v>4</v>
      </c>
      <c r="C2286" s="5">
        <v>42397</v>
      </c>
      <c r="D2286" s="3">
        <v>4186.0600000000004</v>
      </c>
      <c r="E2286" s="3">
        <v>4197.2</v>
      </c>
      <c r="F2286" s="3">
        <f t="shared" si="813"/>
        <v>4201.0140000000001</v>
      </c>
      <c r="G2286" s="3">
        <f t="shared" si="823"/>
        <v>4184.5069999999996</v>
      </c>
      <c r="H2286" s="4">
        <f t="shared" si="808"/>
        <v>1.3853702959170506E-2</v>
      </c>
      <c r="I2286" s="4">
        <f t="shared" si="811"/>
        <v>1.6551784269750042E-2</v>
      </c>
      <c r="J2286" s="4">
        <f t="shared" si="812"/>
        <v>-2.6980813105795358E-3</v>
      </c>
      <c r="K2286" s="4">
        <f t="shared" si="814"/>
        <v>1.8380981675329252E-2</v>
      </c>
      <c r="L2286" s="4">
        <f t="shared" si="824"/>
        <v>1.3435777537733177E-2</v>
      </c>
      <c r="M2286" s="4">
        <f t="shared" si="817"/>
        <v>-3.5596167972779245E-3</v>
      </c>
      <c r="N2286" s="4">
        <f t="shared" si="825"/>
        <v>3.7113093609373655E-4</v>
      </c>
      <c r="O2286" s="4">
        <f t="shared" si="827"/>
        <v>3.9433261826157572E-3</v>
      </c>
      <c r="P2286" s="4">
        <f t="shared" si="828"/>
        <v>-8.8653617139858962E-2</v>
      </c>
      <c r="T2286" s="4"/>
      <c r="U2286" s="4">
        <f t="shared" si="818"/>
        <v>3.3277950814512218E-3</v>
      </c>
      <c r="V2286" s="4">
        <f t="shared" si="819"/>
        <v>-6.705482869363383E-3</v>
      </c>
      <c r="W2286" s="4">
        <f t="shared" si="820"/>
        <v>1.0490995992854737E-2</v>
      </c>
      <c r="X2286" s="4">
        <f t="shared" si="826"/>
        <v>7.9208253358925441E-3</v>
      </c>
      <c r="Y2286" s="4">
        <f t="shared" si="815"/>
        <v>5.6829644474572999E-3</v>
      </c>
      <c r="Z2286" s="4">
        <f t="shared" si="816"/>
        <v>1.2024046708566818E-2</v>
      </c>
      <c r="AA2286" s="4">
        <f t="shared" si="809"/>
        <v>1.3853702959170506E-2</v>
      </c>
      <c r="AB2286" s="4">
        <f t="shared" si="810"/>
        <v>1.3853702959170506E-2</v>
      </c>
      <c r="AC2286" s="2">
        <f t="shared" si="821"/>
        <v>4.4563837288943926E-4</v>
      </c>
      <c r="AD2286" s="3">
        <f t="shared" si="822"/>
        <v>4184.1945310327828</v>
      </c>
    </row>
    <row r="2287" spans="1:30" x14ac:dyDescent="0.3">
      <c r="A2287" s="1">
        <f t="shared" si="807"/>
        <v>5</v>
      </c>
      <c r="B2287" s="1">
        <f t="shared" si="806"/>
        <v>5</v>
      </c>
      <c r="C2287" s="5">
        <v>42398</v>
      </c>
      <c r="D2287" s="3">
        <v>4279.17</v>
      </c>
      <c r="E2287" s="3">
        <v>4186.3500000000004</v>
      </c>
      <c r="F2287" s="3">
        <f t="shared" si="813"/>
        <v>4204.8940000000002</v>
      </c>
      <c r="G2287" s="3">
        <f t="shared" si="823"/>
        <v>4185.1269999999995</v>
      </c>
      <c r="H2287" s="4">
        <f t="shared" si="808"/>
        <v>2.2242872772965428E-2</v>
      </c>
      <c r="I2287" s="4">
        <f t="shared" si="811"/>
        <v>6.9277554550093313E-5</v>
      </c>
      <c r="J2287" s="4">
        <f t="shared" si="812"/>
        <v>2.2173595218415335E-2</v>
      </c>
      <c r="K2287" s="4">
        <f t="shared" si="814"/>
        <v>6.3305351571723141E-5</v>
      </c>
      <c r="L2287" s="4">
        <f t="shared" si="824"/>
        <v>-2.7190776582806937E-3</v>
      </c>
      <c r="M2287" s="4">
        <f t="shared" si="817"/>
        <v>1.7664178930550885E-2</v>
      </c>
      <c r="N2287" s="4">
        <f t="shared" si="825"/>
        <v>2.2470763730706521E-2</v>
      </c>
      <c r="O2287" s="4">
        <f t="shared" si="827"/>
        <v>4.6193537531812792E-3</v>
      </c>
      <c r="P2287" s="4">
        <f t="shared" si="828"/>
        <v>-6.8382655493798614E-2</v>
      </c>
      <c r="T2287" s="4"/>
      <c r="U2287" s="4">
        <f t="shared" si="818"/>
        <v>1.760844326168283E-2</v>
      </c>
      <c r="V2287" s="4">
        <f t="shared" si="819"/>
        <v>7.4323588290659409E-3</v>
      </c>
      <c r="W2287" s="4">
        <f t="shared" si="820"/>
        <v>4.5542364963365705E-3</v>
      </c>
      <c r="X2287" s="4">
        <f t="shared" si="826"/>
        <v>9.4911364203815671E-3</v>
      </c>
      <c r="Y2287" s="4">
        <f t="shared" si="815"/>
        <v>-1.240631192213856E-2</v>
      </c>
      <c r="Z2287" s="4">
        <f t="shared" si="816"/>
        <v>-6.179287066353123E-3</v>
      </c>
      <c r="AA2287" s="4">
        <f t="shared" si="809"/>
        <v>2.2242872772965428E-2</v>
      </c>
      <c r="AB2287" s="4">
        <f t="shared" si="810"/>
        <v>2.2242872772965428E-2</v>
      </c>
      <c r="AC2287" s="2">
        <f t="shared" si="821"/>
        <v>1.4796556180632588E-2</v>
      </c>
      <c r="AD2287" s="3">
        <f t="shared" si="822"/>
        <v>4215.8530206885225</v>
      </c>
    </row>
    <row r="2288" spans="1:30" x14ac:dyDescent="0.3">
      <c r="A2288" s="1">
        <f t="shared" si="807"/>
        <v>6</v>
      </c>
      <c r="B2288" s="1">
        <f t="shared" ref="B2288:B2351" si="829">WEEKDAY(C2288,2)</f>
        <v>1</v>
      </c>
      <c r="C2288" s="5">
        <v>42401</v>
      </c>
      <c r="D2288" s="3">
        <v>4286.5600000000004</v>
      </c>
      <c r="E2288" s="3">
        <v>4254.41</v>
      </c>
      <c r="F2288" s="3">
        <f t="shared" si="813"/>
        <v>4222.9000000000005</v>
      </c>
      <c r="G2288" s="3">
        <f t="shared" si="823"/>
        <v>4199.6749999999993</v>
      </c>
      <c r="H2288" s="4">
        <f t="shared" si="808"/>
        <v>1.7269704171604136E-3</v>
      </c>
      <c r="I2288" s="4">
        <f t="shared" si="811"/>
        <v>-5.7861688131110043E-3</v>
      </c>
      <c r="J2288" s="4">
        <f t="shared" si="812"/>
        <v>7.5131392302714177E-3</v>
      </c>
      <c r="K2288" s="4">
        <f t="shared" si="814"/>
        <v>-1.6868925515929372E-2</v>
      </c>
      <c r="L2288" s="4">
        <f t="shared" si="824"/>
        <v>-2.0833219733941352E-2</v>
      </c>
      <c r="M2288" s="4">
        <f t="shared" si="817"/>
        <v>1.5074948495109959E-2</v>
      </c>
      <c r="N2288" s="4">
        <f t="shared" si="825"/>
        <v>2.0688505658176204E-2</v>
      </c>
      <c r="O2288" s="4">
        <f t="shared" si="827"/>
        <v>5.4180974954278656E-3</v>
      </c>
      <c r="P2288" s="4">
        <f t="shared" si="828"/>
        <v>-6.6773779899722857E-2</v>
      </c>
      <c r="T2288" s="4"/>
      <c r="U2288" s="4">
        <f t="shared" si="818"/>
        <v>-1.931215632938171E-2</v>
      </c>
      <c r="V2288" s="4">
        <f t="shared" si="819"/>
        <v>-2.9119034766087855E-2</v>
      </c>
      <c r="W2288" s="4">
        <f t="shared" si="820"/>
        <v>2.1453438912625588E-2</v>
      </c>
      <c r="X2288" s="4">
        <f t="shared" si="826"/>
        <v>1.1121885812113333E-2</v>
      </c>
      <c r="Y2288" s="4">
        <f t="shared" si="815"/>
        <v>-2.9127417716478941E-2</v>
      </c>
      <c r="Z2288" s="4">
        <f t="shared" si="816"/>
        <v>-2.3005823608838603E-2</v>
      </c>
      <c r="AA2288" s="4">
        <f t="shared" si="809"/>
        <v>1.7269704171604136E-3</v>
      </c>
      <c r="AB2288" s="4">
        <f t="shared" si="810"/>
        <v>1.7269704171604136E-3</v>
      </c>
      <c r="AC2288" s="2">
        <f t="shared" si="821"/>
        <v>1.099669343428087E-2</v>
      </c>
      <c r="AD2288" s="3">
        <f t="shared" si="822"/>
        <v>4239.4220137923494</v>
      </c>
    </row>
    <row r="2289" spans="1:30" x14ac:dyDescent="0.3">
      <c r="A2289" s="1">
        <f t="shared" si="807"/>
        <v>6</v>
      </c>
      <c r="B2289" s="1">
        <f t="shared" si="829"/>
        <v>2</v>
      </c>
      <c r="C2289" s="5">
        <v>42402</v>
      </c>
      <c r="D2289" s="3">
        <v>4193.1000000000004</v>
      </c>
      <c r="E2289" s="3">
        <v>4262.45</v>
      </c>
      <c r="F2289" s="3">
        <f t="shared" si="813"/>
        <v>4214.75</v>
      </c>
      <c r="G2289" s="3">
        <f t="shared" si="823"/>
        <v>4204.2780000000002</v>
      </c>
      <c r="H2289" s="4">
        <f t="shared" si="808"/>
        <v>-2.1803030868575275E-2</v>
      </c>
      <c r="I2289" s="4">
        <f t="shared" si="811"/>
        <v>-5.6245567541339863E-3</v>
      </c>
      <c r="J2289" s="4">
        <f t="shared" si="812"/>
        <v>-1.6178474114441288E-2</v>
      </c>
      <c r="K2289" s="4">
        <f t="shared" si="814"/>
        <v>-1.5489693367175551E-2</v>
      </c>
      <c r="L2289" s="4">
        <f t="shared" si="824"/>
        <v>-1.8905602627748114E-2</v>
      </c>
      <c r="M2289" s="4">
        <f t="shared" si="817"/>
        <v>-5.1367222255174413E-3</v>
      </c>
      <c r="N2289" s="4">
        <f t="shared" si="825"/>
        <v>-2.6587204747164396E-3</v>
      </c>
      <c r="O2289" s="4">
        <f t="shared" si="827"/>
        <v>2.4974362643389739E-3</v>
      </c>
      <c r="P2289" s="4">
        <f t="shared" si="828"/>
        <v>-8.7120939983933027E-2</v>
      </c>
      <c r="T2289" s="4"/>
      <c r="U2289" s="4">
        <f t="shared" si="818"/>
        <v>-1.2296573476167376E-2</v>
      </c>
      <c r="V2289" s="4">
        <f t="shared" si="819"/>
        <v>-2.2173607741405664E-2</v>
      </c>
      <c r="W2289" s="4">
        <f t="shared" si="820"/>
        <v>-9.6248095704854902E-3</v>
      </c>
      <c r="X2289" s="4">
        <f t="shared" si="826"/>
        <v>4.994031674331244E-3</v>
      </c>
      <c r="Y2289" s="4">
        <f t="shared" si="815"/>
        <v>-2.7765382976063648E-2</v>
      </c>
      <c r="Z2289" s="4">
        <f t="shared" si="816"/>
        <v>-2.1635200899215695E-2</v>
      </c>
      <c r="AA2289" s="4">
        <f t="shared" si="809"/>
        <v>-2.1803030868575275E-2</v>
      </c>
      <c r="AB2289" s="4">
        <f t="shared" si="810"/>
        <v>-2.1803030868575275E-2</v>
      </c>
      <c r="AC2289" s="2">
        <f t="shared" si="821"/>
        <v>-7.3647999161081988E-3</v>
      </c>
      <c r="AD2289" s="3">
        <f t="shared" si="822"/>
        <v>4223.9813425282337</v>
      </c>
    </row>
    <row r="2290" spans="1:30" x14ac:dyDescent="0.3">
      <c r="A2290" s="1">
        <f t="shared" si="807"/>
        <v>6</v>
      </c>
      <c r="B2290" s="1">
        <f t="shared" si="829"/>
        <v>3</v>
      </c>
      <c r="C2290" s="5">
        <v>42403</v>
      </c>
      <c r="D2290" s="3">
        <v>4171.97</v>
      </c>
      <c r="E2290" s="3">
        <v>4213.67</v>
      </c>
      <c r="F2290" s="3">
        <f t="shared" si="813"/>
        <v>4223.3720000000003</v>
      </c>
      <c r="G2290" s="3">
        <f t="shared" si="823"/>
        <v>4207.8469999999998</v>
      </c>
      <c r="H2290" s="4">
        <f t="shared" si="808"/>
        <v>-5.0392311177887734E-3</v>
      </c>
      <c r="I2290" s="4">
        <f t="shared" si="811"/>
        <v>4.9056783763801737E-3</v>
      </c>
      <c r="J2290" s="4">
        <f t="shared" si="812"/>
        <v>-9.9449094941689471E-3</v>
      </c>
      <c r="K2290" s="4">
        <f t="shared" si="814"/>
        <v>1.0284157306050293E-2</v>
      </c>
      <c r="L2290" s="4">
        <f t="shared" si="824"/>
        <v>4.4676571828319534E-3</v>
      </c>
      <c r="M2290" s="4">
        <f t="shared" si="817"/>
        <v>-1.2170843581858297E-2</v>
      </c>
      <c r="N2290" s="4">
        <f t="shared" si="825"/>
        <v>-8.5262130490960097E-3</v>
      </c>
      <c r="O2290" s="4">
        <f t="shared" si="827"/>
        <v>3.7212635757209529E-3</v>
      </c>
      <c r="P2290" s="4">
        <f t="shared" si="828"/>
        <v>-9.172114854994376E-2</v>
      </c>
      <c r="T2290" s="4"/>
      <c r="U2290" s="4">
        <f t="shared" si="818"/>
        <v>-1.532040733586146E-2</v>
      </c>
      <c r="V2290" s="4">
        <f t="shared" si="819"/>
        <v>-2.5167203262502814E-2</v>
      </c>
      <c r="W2290" s="4">
        <f t="shared" si="820"/>
        <v>1.044113871625596E-2</v>
      </c>
      <c r="X2290" s="4">
        <f t="shared" si="826"/>
        <v>7.4063967414717147E-3</v>
      </c>
      <c r="Y2290" s="4">
        <f t="shared" si="815"/>
        <v>-2.3129020119802553E-3</v>
      </c>
      <c r="Z2290" s="4">
        <f t="shared" si="816"/>
        <v>3.9777643141273664E-3</v>
      </c>
      <c r="AA2290" s="4">
        <f t="shared" si="809"/>
        <v>-5.0392311177887734E-3</v>
      </c>
      <c r="AB2290" s="4">
        <f t="shared" si="810"/>
        <v>-5.0392311177887734E-3</v>
      </c>
      <c r="AC2290" s="2">
        <f t="shared" si="821"/>
        <v>-8.3112362630017225E-3</v>
      </c>
      <c r="AD2290" s="3">
        <f t="shared" si="822"/>
        <v>4206.6442283521556</v>
      </c>
    </row>
    <row r="2291" spans="1:30" x14ac:dyDescent="0.3">
      <c r="A2291" s="1">
        <f t="shared" si="807"/>
        <v>6</v>
      </c>
      <c r="B2291" s="1">
        <f t="shared" si="829"/>
        <v>4</v>
      </c>
      <c r="C2291" s="5">
        <v>42404</v>
      </c>
      <c r="D2291" s="3">
        <v>4167.7700000000004</v>
      </c>
      <c r="E2291" s="3">
        <v>4158.05</v>
      </c>
      <c r="F2291" s="3">
        <f t="shared" si="813"/>
        <v>4219.7139999999999</v>
      </c>
      <c r="G2291" s="3">
        <f t="shared" si="823"/>
        <v>4210.3639999999996</v>
      </c>
      <c r="H2291" s="4">
        <f t="shared" si="808"/>
        <v>-1.0067186485041401E-3</v>
      </c>
      <c r="I2291" s="4">
        <f t="shared" si="811"/>
        <v>-3.336553235042455E-3</v>
      </c>
      <c r="J2291" s="4">
        <f t="shared" si="812"/>
        <v>2.3298345865383147E-3</v>
      </c>
      <c r="K2291" s="4">
        <f t="shared" si="814"/>
        <v>1.4556672267537773E-2</v>
      </c>
      <c r="L2291" s="4">
        <f t="shared" si="824"/>
        <v>1.0337242757418439E-2</v>
      </c>
      <c r="M2291" s="4">
        <f t="shared" si="817"/>
        <v>-1.23098390080464E-2</v>
      </c>
      <c r="N2291" s="4">
        <f t="shared" si="825"/>
        <v>-1.0116464989725151E-2</v>
      </c>
      <c r="O2291" s="4">
        <f t="shared" si="827"/>
        <v>2.2434059461055584E-3</v>
      </c>
      <c r="P2291" s="4">
        <f t="shared" si="828"/>
        <v>-9.2635529807740452E-2</v>
      </c>
      <c r="T2291" s="4"/>
      <c r="U2291" s="4">
        <f t="shared" si="818"/>
        <v>3.377301370815261E-3</v>
      </c>
      <c r="V2291" s="4">
        <f t="shared" si="819"/>
        <v>-6.6564716428928854E-3</v>
      </c>
      <c r="W2291" s="4">
        <f t="shared" si="820"/>
        <v>-4.3692636990391833E-3</v>
      </c>
      <c r="X2291" s="4">
        <f t="shared" si="826"/>
        <v>4.4513062798647697E-3</v>
      </c>
      <c r="Y2291" s="4">
        <f t="shared" si="815"/>
        <v>1.906339695623341E-3</v>
      </c>
      <c r="Z2291" s="4">
        <f t="shared" si="816"/>
        <v>8.2236093944569964E-3</v>
      </c>
      <c r="AA2291" s="4">
        <f t="shared" si="809"/>
        <v>-1.0067186485041401E-3</v>
      </c>
      <c r="AB2291" s="4">
        <f t="shared" si="810"/>
        <v>-1.0067186485041401E-3</v>
      </c>
      <c r="AC2291" s="2">
        <f t="shared" si="821"/>
        <v>-6.2182299490543807E-3</v>
      </c>
      <c r="AD2291" s="3">
        <f t="shared" si="822"/>
        <v>4193.6861522347708</v>
      </c>
    </row>
    <row r="2292" spans="1:30" x14ac:dyDescent="0.3">
      <c r="A2292" s="1">
        <f t="shared" si="807"/>
        <v>6</v>
      </c>
      <c r="B2292" s="1">
        <f t="shared" si="829"/>
        <v>5</v>
      </c>
      <c r="C2292" s="5">
        <v>42405</v>
      </c>
      <c r="D2292" s="3">
        <v>4024.47</v>
      </c>
      <c r="E2292" s="3">
        <v>4150.3500000000004</v>
      </c>
      <c r="F2292" s="3">
        <f t="shared" si="813"/>
        <v>4168.7740000000003</v>
      </c>
      <c r="G2292" s="3">
        <f t="shared" si="823"/>
        <v>4186.8340000000007</v>
      </c>
      <c r="H2292" s="4">
        <f t="shared" si="808"/>
        <v>-3.4382895409295768E-2</v>
      </c>
      <c r="I2292" s="4">
        <f t="shared" si="811"/>
        <v>-4.1796932172360928E-3</v>
      </c>
      <c r="J2292" s="4">
        <f t="shared" si="812"/>
        <v>-3.0203202192059676E-2</v>
      </c>
      <c r="K2292" s="4">
        <f t="shared" si="814"/>
        <v>8.8968441156781503E-3</v>
      </c>
      <c r="L2292" s="4">
        <f t="shared" si="824"/>
        <v>8.9027092292629159E-3</v>
      </c>
      <c r="M2292" s="4">
        <f t="shared" si="817"/>
        <v>-3.4615452888547213E-2</v>
      </c>
      <c r="N2292" s="4">
        <f t="shared" si="825"/>
        <v>-3.8779660239694459E-2</v>
      </c>
      <c r="O2292" s="4">
        <f t="shared" si="827"/>
        <v>-4.4875474286056056E-3</v>
      </c>
      <c r="P2292" s="4">
        <f t="shared" si="828"/>
        <v>-0.12383334748447197</v>
      </c>
      <c r="T2292" s="4"/>
      <c r="U2292" s="4">
        <f t="shared" si="818"/>
        <v>2.6728922181406274E-2</v>
      </c>
      <c r="V2292" s="4">
        <f t="shared" si="819"/>
        <v>1.6461632959592267E-2</v>
      </c>
      <c r="W2292" s="4">
        <f t="shared" si="820"/>
        <v>-5.9520888396581643E-2</v>
      </c>
      <c r="X2292" s="4">
        <f t="shared" si="826"/>
        <v>-8.5899906156968256E-3</v>
      </c>
      <c r="Y2292" s="4">
        <f t="shared" si="815"/>
        <v>-3.6829170328963683E-3</v>
      </c>
      <c r="Z2292" s="4">
        <f t="shared" si="816"/>
        <v>2.5991110063417872E-3</v>
      </c>
      <c r="AA2292" s="4">
        <f t="shared" si="809"/>
        <v>-3.4382895409295768E-2</v>
      </c>
      <c r="AB2292" s="4">
        <f t="shared" si="810"/>
        <v>-3.4382895409295768E-2</v>
      </c>
      <c r="AC2292" s="2">
        <f t="shared" si="821"/>
        <v>-2.8031211105192452E-2</v>
      </c>
      <c r="AD2292" s="3">
        <f t="shared" si="822"/>
        <v>4137.2807681565137</v>
      </c>
    </row>
    <row r="2293" spans="1:30" x14ac:dyDescent="0.3">
      <c r="A2293" s="1">
        <f t="shared" si="807"/>
        <v>7</v>
      </c>
      <c r="B2293" s="1">
        <f t="shared" si="829"/>
        <v>1</v>
      </c>
      <c r="C2293" s="5">
        <v>42408</v>
      </c>
      <c r="D2293" s="3">
        <v>3960.67</v>
      </c>
      <c r="E2293" s="3">
        <v>3947.99</v>
      </c>
      <c r="F2293" s="3">
        <f t="shared" si="813"/>
        <v>4103.5960000000005</v>
      </c>
      <c r="G2293" s="3">
        <f t="shared" si="823"/>
        <v>4163.2480000000014</v>
      </c>
      <c r="H2293" s="4">
        <f t="shared" si="808"/>
        <v>-1.5853019155317279E-2</v>
      </c>
      <c r="I2293" s="4">
        <f t="shared" si="811"/>
        <v>-1.9003744592455657E-2</v>
      </c>
      <c r="J2293" s="4">
        <f t="shared" si="812"/>
        <v>3.1507254371383776E-3</v>
      </c>
      <c r="K2293" s="4">
        <f t="shared" si="814"/>
        <v>2.8539782878242485E-2</v>
      </c>
      <c r="L2293" s="4">
        <f t="shared" si="824"/>
        <v>4.0076498685955725E-2</v>
      </c>
      <c r="M2293" s="4">
        <f t="shared" si="817"/>
        <v>-3.4829452022080237E-2</v>
      </c>
      <c r="N2293" s="4">
        <f t="shared" si="825"/>
        <v>-4.8658643443773054E-2</v>
      </c>
      <c r="O2293" s="4">
        <f t="shared" si="827"/>
        <v>-1.5061088149227518E-2</v>
      </c>
      <c r="P2293" s="4">
        <f t="shared" si="828"/>
        <v>-0.13772323421005087</v>
      </c>
      <c r="T2293" s="4"/>
      <c r="U2293" s="4">
        <f t="shared" si="818"/>
        <v>6.5124103298074179E-2</v>
      </c>
      <c r="V2293" s="4">
        <f t="shared" si="819"/>
        <v>5.4472862265093423E-2</v>
      </c>
      <c r="W2293" s="4">
        <f t="shared" si="820"/>
        <v>-7.6025997536486201E-2</v>
      </c>
      <c r="X2293" s="4">
        <f t="shared" si="826"/>
        <v>-2.8251675388950737E-2</v>
      </c>
      <c r="Y2293" s="4">
        <f t="shared" si="815"/>
        <v>1.5715097306194522E-2</v>
      </c>
      <c r="Z2293" s="4">
        <f t="shared" si="816"/>
        <v>2.2119434670513013E-2</v>
      </c>
      <c r="AA2293" s="4">
        <f t="shared" si="809"/>
        <v>-1.5853019155317279E-2</v>
      </c>
      <c r="AB2293" s="4">
        <f t="shared" si="810"/>
        <v>-1.5853019155317279E-2</v>
      </c>
      <c r="AC2293" s="2">
        <f t="shared" si="821"/>
        <v>-2.9727422911866565E-2</v>
      </c>
      <c r="AD2293" s="3">
        <f t="shared" si="822"/>
        <v>4078.4105121043426</v>
      </c>
    </row>
    <row r="2294" spans="1:30" x14ac:dyDescent="0.3">
      <c r="A2294" s="1">
        <f t="shared" si="807"/>
        <v>7</v>
      </c>
      <c r="B2294" s="1">
        <f t="shared" si="829"/>
        <v>2</v>
      </c>
      <c r="C2294" s="5">
        <v>42409</v>
      </c>
      <c r="D2294" s="3">
        <v>3947.8</v>
      </c>
      <c r="E2294" s="3">
        <v>3903.93</v>
      </c>
      <c r="F2294" s="3">
        <f t="shared" si="813"/>
        <v>4054.5360000000001</v>
      </c>
      <c r="G2294" s="3">
        <f t="shared" si="823"/>
        <v>4134.643</v>
      </c>
      <c r="H2294" s="4">
        <f t="shared" si="808"/>
        <v>-3.2494502192810535E-3</v>
      </c>
      <c r="I2294" s="4">
        <f t="shared" si="811"/>
        <v>-1.4325859008703132E-2</v>
      </c>
      <c r="J2294" s="4">
        <f t="shared" si="812"/>
        <v>1.1076408789422079E-2</v>
      </c>
      <c r="K2294" s="4">
        <f t="shared" si="814"/>
        <v>3.0436769536467359E-2</v>
      </c>
      <c r="L2294" s="4">
        <f t="shared" si="824"/>
        <v>4.9166765555659186E-2</v>
      </c>
      <c r="M2294" s="4">
        <f t="shared" si="817"/>
        <v>-2.6325083807370281E-2</v>
      </c>
      <c r="N2294" s="4">
        <f t="shared" si="825"/>
        <v>-4.518963305900893E-2</v>
      </c>
      <c r="O2294" s="4">
        <f t="shared" si="827"/>
        <v>-2.0291554790009617E-2</v>
      </c>
      <c r="P2294" s="4">
        <f t="shared" si="828"/>
        <v>-0.14052515963572795</v>
      </c>
      <c r="T2294" s="4"/>
      <c r="U2294" s="4">
        <f t="shared" si="818"/>
        <v>5.8684515498640455E-2</v>
      </c>
      <c r="V2294" s="4">
        <f t="shared" si="819"/>
        <v>4.8097670343653927E-2</v>
      </c>
      <c r="W2294" s="4">
        <f t="shared" si="820"/>
        <v>-5.8500870477689579E-2</v>
      </c>
      <c r="X2294" s="4">
        <f t="shared" si="826"/>
        <v>-3.8012693516815931E-2</v>
      </c>
      <c r="Y2294" s="4">
        <f t="shared" si="815"/>
        <v>1.758843076419225E-2</v>
      </c>
      <c r="Z2294" s="4">
        <f t="shared" si="816"/>
        <v>2.4004579963830232E-2</v>
      </c>
      <c r="AA2294" s="4">
        <f t="shared" si="809"/>
        <v>-3.2494502192810535E-3</v>
      </c>
      <c r="AB2294" s="4">
        <f t="shared" si="810"/>
        <v>-3.2494502192810535E-3</v>
      </c>
      <c r="AC2294" s="2">
        <f t="shared" si="821"/>
        <v>-2.2056252782873608E-2</v>
      </c>
      <c r="AD2294" s="3">
        <f t="shared" si="822"/>
        <v>4034.8736747362286</v>
      </c>
    </row>
    <row r="2295" spans="1:30" x14ac:dyDescent="0.3">
      <c r="A2295" s="1">
        <f t="shared" si="807"/>
        <v>7</v>
      </c>
      <c r="B2295" s="1">
        <f t="shared" si="829"/>
        <v>3</v>
      </c>
      <c r="C2295" s="5">
        <v>42410</v>
      </c>
      <c r="D2295" s="3">
        <v>3966.28</v>
      </c>
      <c r="E2295" s="3">
        <v>3996.76</v>
      </c>
      <c r="F2295" s="3">
        <f t="shared" si="813"/>
        <v>4013.3979999999997</v>
      </c>
      <c r="G2295" s="3">
        <f t="shared" si="823"/>
        <v>4118.3850000000002</v>
      </c>
      <c r="H2295" s="4">
        <f t="shared" si="808"/>
        <v>4.6810882010233593E-3</v>
      </c>
      <c r="I2295" s="4">
        <f t="shared" si="811"/>
        <v>1.2401844065048897E-2</v>
      </c>
      <c r="J2295" s="4">
        <f t="shared" si="812"/>
        <v>-7.7207558640255379E-3</v>
      </c>
      <c r="K2295" s="4">
        <f t="shared" si="814"/>
        <v>1.9600157049495821E-2</v>
      </c>
      <c r="L2295" s="4">
        <f t="shared" si="824"/>
        <v>4.7491148375185151E-2</v>
      </c>
      <c r="M2295" s="4">
        <f t="shared" si="817"/>
        <v>-1.1740176279551514E-2</v>
      </c>
      <c r="N2295" s="4">
        <f t="shared" si="825"/>
        <v>-3.6933166763185088E-2</v>
      </c>
      <c r="O2295" s="4">
        <f t="shared" si="827"/>
        <v>-2.6469891182670041E-2</v>
      </c>
      <c r="P2295" s="4">
        <f t="shared" si="828"/>
        <v>-0.13650188210142233</v>
      </c>
      <c r="T2295" s="4"/>
      <c r="U2295" s="4">
        <f t="shared" si="818"/>
        <v>5.6783525001266544E-2</v>
      </c>
      <c r="V2295" s="4">
        <f t="shared" si="819"/>
        <v>4.6215689751253966E-2</v>
      </c>
      <c r="W2295" s="4">
        <f t="shared" si="820"/>
        <v>-4.9302847335910865E-2</v>
      </c>
      <c r="X2295" s="4">
        <f t="shared" si="826"/>
        <v>-4.9717145446813729E-2</v>
      </c>
      <c r="Y2295" s="4">
        <f t="shared" si="815"/>
        <v>6.88693813366673E-3</v>
      </c>
      <c r="Z2295" s="4">
        <f t="shared" si="816"/>
        <v>1.3235611749561414E-2</v>
      </c>
      <c r="AA2295" s="4">
        <f t="shared" si="809"/>
        <v>4.6810882010233593E-3</v>
      </c>
      <c r="AB2295" s="4">
        <f t="shared" si="810"/>
        <v>4.6810882010233593E-3</v>
      </c>
      <c r="AC2295" s="2">
        <f t="shared" si="821"/>
        <v>-1.1529472576524917E-2</v>
      </c>
      <c r="AD2295" s="3">
        <f t="shared" si="822"/>
        <v>4012.0091164908195</v>
      </c>
    </row>
    <row r="2296" spans="1:30" x14ac:dyDescent="0.3">
      <c r="A2296" s="1">
        <f t="shared" si="807"/>
        <v>7</v>
      </c>
      <c r="B2296" s="1">
        <f t="shared" si="829"/>
        <v>4</v>
      </c>
      <c r="C2296" s="5">
        <v>42411</v>
      </c>
      <c r="D2296" s="3">
        <v>3962.22</v>
      </c>
      <c r="E2296" s="3">
        <v>3910.57</v>
      </c>
      <c r="F2296" s="3">
        <f t="shared" si="813"/>
        <v>3972.2879999999996</v>
      </c>
      <c r="G2296" s="3">
        <f t="shared" si="823"/>
        <v>4096.0010000000002</v>
      </c>
      <c r="H2296" s="4">
        <f t="shared" si="808"/>
        <v>-1.023629194106417E-3</v>
      </c>
      <c r="I2296" s="4">
        <f t="shared" si="811"/>
        <v>-1.4045906995976087E-2</v>
      </c>
      <c r="J2296" s="4">
        <f t="shared" si="812"/>
        <v>1.302227780186967E-2</v>
      </c>
      <c r="K2296" s="4">
        <f t="shared" si="814"/>
        <v>2.1493691822059048E-3</v>
      </c>
      <c r="L2296" s="4">
        <f t="shared" si="824"/>
        <v>3.64536935253073E-2</v>
      </c>
      <c r="M2296" s="4">
        <f t="shared" si="817"/>
        <v>-2.5345594277151498E-3</v>
      </c>
      <c r="N2296" s="4">
        <f t="shared" si="825"/>
        <v>-3.2661368979158063E-2</v>
      </c>
      <c r="O2296" s="4">
        <f t="shared" si="827"/>
        <v>-3.1223152677034755E-2</v>
      </c>
      <c r="P2296" s="4">
        <f t="shared" si="828"/>
        <v>-0.13738578398395926</v>
      </c>
      <c r="T2296" s="4"/>
      <c r="U2296" s="4">
        <f t="shared" si="818"/>
        <v>5.0800750325241846E-2</v>
      </c>
      <c r="V2296" s="4">
        <f t="shared" si="819"/>
        <v>4.0292742821989379E-2</v>
      </c>
      <c r="W2296" s="4">
        <f t="shared" si="820"/>
        <v>-4.9318940344596898E-2</v>
      </c>
      <c r="X2296" s="4">
        <f t="shared" si="826"/>
        <v>-5.8635727445035465E-2</v>
      </c>
      <c r="Y2296" s="4">
        <f t="shared" si="815"/>
        <v>-1.0346258862460028E-2</v>
      </c>
      <c r="Z2296" s="4">
        <f t="shared" si="816"/>
        <v>-4.1062448576330663E-3</v>
      </c>
      <c r="AA2296" s="4">
        <f t="shared" si="809"/>
        <v>-1.023629194106417E-3</v>
      </c>
      <c r="AB2296" s="4">
        <f t="shared" si="810"/>
        <v>-1.023629194106417E-3</v>
      </c>
      <c r="AC2296" s="2">
        <f t="shared" si="821"/>
        <v>-8.3773097726056109E-3</v>
      </c>
      <c r="AD2296" s="3">
        <f t="shared" si="822"/>
        <v>3995.4127443272132</v>
      </c>
    </row>
    <row r="2297" spans="1:30" x14ac:dyDescent="0.3">
      <c r="A2297" s="1">
        <f t="shared" si="807"/>
        <v>7</v>
      </c>
      <c r="B2297" s="1">
        <f t="shared" si="829"/>
        <v>5</v>
      </c>
      <c r="C2297" s="5">
        <v>42412</v>
      </c>
      <c r="D2297" s="3">
        <v>4019.19</v>
      </c>
      <c r="E2297" s="3">
        <v>3996.64</v>
      </c>
      <c r="F2297" s="3">
        <f t="shared" si="813"/>
        <v>3971.232</v>
      </c>
      <c r="G2297" s="3">
        <f t="shared" si="823"/>
        <v>4070.0029999999997</v>
      </c>
      <c r="H2297" s="4">
        <f t="shared" si="808"/>
        <v>1.4378303072520016E-2</v>
      </c>
      <c r="I2297" s="4">
        <f t="shared" si="811"/>
        <v>8.6870491795003994E-3</v>
      </c>
      <c r="J2297" s="4">
        <f t="shared" si="812"/>
        <v>5.6912538930196169E-3</v>
      </c>
      <c r="K2297" s="4">
        <f t="shared" si="814"/>
        <v>-7.5147265926676552E-4</v>
      </c>
      <c r="L2297" s="4">
        <f t="shared" si="824"/>
        <v>2.8627609998659504E-2</v>
      </c>
      <c r="M2297" s="4">
        <f t="shared" si="817"/>
        <v>1.2076353131723375E-2</v>
      </c>
      <c r="N2297" s="4">
        <f t="shared" si="825"/>
        <v>-1.2484757382242631E-2</v>
      </c>
      <c r="O2297" s="4">
        <f t="shared" si="827"/>
        <v>-2.4574852146825536E-2</v>
      </c>
      <c r="P2297" s="4">
        <f t="shared" si="828"/>
        <v>-0.12498285535141639</v>
      </c>
      <c r="T2297" s="4"/>
      <c r="U2297" s="4">
        <f t="shared" si="818"/>
        <v>1.5710889349909898E-2</v>
      </c>
      <c r="V2297" s="4">
        <f t="shared" si="819"/>
        <v>5.5537804564107516E-3</v>
      </c>
      <c r="W2297" s="4">
        <f t="shared" si="820"/>
        <v>-1.3119739990606826E-3</v>
      </c>
      <c r="X2297" s="4">
        <f t="shared" si="826"/>
        <v>-4.7386113998983959E-2</v>
      </c>
      <c r="Y2297" s="4">
        <f t="shared" si="815"/>
        <v>-1.3210930606158687E-2</v>
      </c>
      <c r="Z2297" s="4">
        <f t="shared" si="816"/>
        <v>-6.9889790721303132E-3</v>
      </c>
      <c r="AA2297" s="4">
        <f t="shared" si="809"/>
        <v>1.4378303072520016E-2</v>
      </c>
      <c r="AB2297" s="4">
        <f t="shared" si="810"/>
        <v>1.4378303072520016E-2</v>
      </c>
      <c r="AC2297" s="2">
        <f t="shared" si="821"/>
        <v>3.9439548222048332E-3</v>
      </c>
      <c r="AD2297" s="3">
        <f t="shared" si="822"/>
        <v>4003.3384962181426</v>
      </c>
    </row>
    <row r="2298" spans="1:30" x14ac:dyDescent="0.3">
      <c r="A2298" s="1">
        <f t="shared" si="807"/>
        <v>8</v>
      </c>
      <c r="B2298" s="1">
        <f t="shared" si="829"/>
        <v>2</v>
      </c>
      <c r="C2298" s="5">
        <v>42416</v>
      </c>
      <c r="D2298" s="3">
        <v>4104.33</v>
      </c>
      <c r="E2298" s="3">
        <v>4077.33</v>
      </c>
      <c r="F2298" s="3">
        <f t="shared" si="813"/>
        <v>3999.9639999999999</v>
      </c>
      <c r="G2298" s="3">
        <f t="shared" si="823"/>
        <v>4051.78</v>
      </c>
      <c r="H2298" s="4">
        <f t="shared" si="808"/>
        <v>2.1183372769140018E-2</v>
      </c>
      <c r="I2298" s="4">
        <f t="shared" si="811"/>
        <v>1.4465601277869389E-2</v>
      </c>
      <c r="J2298" s="4">
        <f t="shared" si="812"/>
        <v>6.7177714912706292E-3</v>
      </c>
      <c r="K2298" s="4">
        <f t="shared" si="814"/>
        <v>-1.127528183539472E-2</v>
      </c>
      <c r="L2298" s="4">
        <f t="shared" si="824"/>
        <v>6.655846354890211E-3</v>
      </c>
      <c r="M2298" s="4">
        <f t="shared" si="817"/>
        <v>2.6091734825613427E-2</v>
      </c>
      <c r="N2298" s="4">
        <f t="shared" si="825"/>
        <v>1.2969608419015772E-2</v>
      </c>
      <c r="O2298" s="4">
        <f t="shared" si="827"/>
        <v>-1.2624715848871865E-2</v>
      </c>
      <c r="P2298" s="4">
        <f t="shared" si="828"/>
        <v>-0.10644704099693693</v>
      </c>
      <c r="T2298" s="4"/>
      <c r="U2298" s="4">
        <f t="shared" si="818"/>
        <v>-1.4560147691450262E-2</v>
      </c>
      <c r="V2298" s="4">
        <f t="shared" si="819"/>
        <v>-2.4414546214535714E-2</v>
      </c>
      <c r="W2298" s="4">
        <f t="shared" si="820"/>
        <v>3.6271640909240066E-2</v>
      </c>
      <c r="X2298" s="4">
        <f t="shared" si="826"/>
        <v>-2.5253948000729241E-2</v>
      </c>
      <c r="Y2298" s="4">
        <f t="shared" si="815"/>
        <v>-2.3603520216499575E-2</v>
      </c>
      <c r="Z2298" s="4">
        <f t="shared" si="816"/>
        <v>-1.7447096555523386E-2</v>
      </c>
      <c r="AA2298" s="4">
        <f t="shared" si="809"/>
        <v>2.1183372769140018E-2</v>
      </c>
      <c r="AB2298" s="4">
        <f t="shared" si="810"/>
        <v>2.1183372769140018E-2</v>
      </c>
      <c r="AC2298" s="2">
        <f t="shared" si="821"/>
        <v>1.6404058442645836E-2</v>
      </c>
      <c r="AD2298" s="3">
        <f t="shared" si="822"/>
        <v>4037.0023308120954</v>
      </c>
    </row>
    <row r="2299" spans="1:30" x14ac:dyDescent="0.3">
      <c r="A2299" s="1">
        <f t="shared" si="807"/>
        <v>8</v>
      </c>
      <c r="B2299" s="1">
        <f t="shared" si="829"/>
        <v>3</v>
      </c>
      <c r="C2299" s="5">
        <v>42417</v>
      </c>
      <c r="D2299" s="3">
        <v>4199.1000000000004</v>
      </c>
      <c r="E2299" s="3">
        <v>4138.43</v>
      </c>
      <c r="F2299" s="3">
        <f t="shared" si="813"/>
        <v>4050.2240000000006</v>
      </c>
      <c r="G2299" s="3">
        <f t="shared" si="823"/>
        <v>4052.3799999999997</v>
      </c>
      <c r="H2299" s="4">
        <f t="shared" si="808"/>
        <v>2.3090248591122166E-2</v>
      </c>
      <c r="I2299" s="4">
        <f t="shared" si="811"/>
        <v>8.3082987966368108E-3</v>
      </c>
      <c r="J2299" s="4">
        <f t="shared" si="812"/>
        <v>1.4781949794485355E-2</v>
      </c>
      <c r="K2299" s="4">
        <f t="shared" si="814"/>
        <v>-2.2250891132048305E-2</v>
      </c>
      <c r="L2299" s="4">
        <f t="shared" si="824"/>
        <v>-1.6629321283186872E-2</v>
      </c>
      <c r="M2299" s="4">
        <f t="shared" si="817"/>
        <v>3.6757473166916133E-2</v>
      </c>
      <c r="N2299" s="4">
        <f t="shared" si="825"/>
        <v>3.6205883949679135E-2</v>
      </c>
      <c r="O2299" s="4">
        <f t="shared" si="827"/>
        <v>-5.1344335690958526E-4</v>
      </c>
      <c r="P2299" s="4">
        <f t="shared" si="828"/>
        <v>-8.5814681044223406E-2</v>
      </c>
      <c r="T2299" s="4"/>
      <c r="U2299" s="4">
        <f t="shared" si="818"/>
        <v>-3.8137771572948509E-2</v>
      </c>
      <c r="V2299" s="4">
        <f t="shared" si="819"/>
        <v>-4.775639385721904E-2</v>
      </c>
      <c r="W2299" s="4">
        <f t="shared" si="820"/>
        <v>6.3655706976037327E-2</v>
      </c>
      <c r="X2299" s="4">
        <f t="shared" si="826"/>
        <v>-1.0635002377582647E-3</v>
      </c>
      <c r="Y2299" s="4">
        <f t="shared" si="815"/>
        <v>-3.4442276529404341E-2</v>
      </c>
      <c r="Z2299" s="4">
        <f t="shared" si="816"/>
        <v>-2.8354193933970602E-2</v>
      </c>
      <c r="AA2299" s="4">
        <f t="shared" si="809"/>
        <v>2.3090248591122166E-2</v>
      </c>
      <c r="AB2299" s="4">
        <f t="shared" si="810"/>
        <v>2.3090248591122166E-2</v>
      </c>
      <c r="AC2299" s="2">
        <f t="shared" si="821"/>
        <v>2.573530346787082E-2</v>
      </c>
      <c r="AD2299" s="3">
        <f t="shared" si="822"/>
        <v>4091.034887208064</v>
      </c>
    </row>
    <row r="2300" spans="1:30" x14ac:dyDescent="0.3">
      <c r="A2300" s="1">
        <f t="shared" si="807"/>
        <v>8</v>
      </c>
      <c r="B2300" s="1">
        <f t="shared" si="829"/>
        <v>4</v>
      </c>
      <c r="C2300" s="5">
        <v>42418</v>
      </c>
      <c r="D2300" s="3">
        <v>4151.49</v>
      </c>
      <c r="E2300" s="3">
        <v>4212.22</v>
      </c>
      <c r="F2300" s="3">
        <f t="shared" si="813"/>
        <v>4087.2660000000005</v>
      </c>
      <c r="G2300" s="3">
        <f t="shared" si="823"/>
        <v>4050.3319999999994</v>
      </c>
      <c r="H2300" s="4">
        <f t="shared" si="808"/>
        <v>-1.1338143887976132E-2</v>
      </c>
      <c r="I2300" s="4">
        <f t="shared" si="811"/>
        <v>3.1244790550355767E-3</v>
      </c>
      <c r="J2300" s="4">
        <f t="shared" si="812"/>
        <v>-1.4462622943011708E-2</v>
      </c>
      <c r="K2300" s="4">
        <f t="shared" si="814"/>
        <v>-3.0456526398514042E-2</v>
      </c>
      <c r="L2300" s="4">
        <f t="shared" si="824"/>
        <v>-3.810525535895281E-2</v>
      </c>
      <c r="M2300" s="4">
        <f t="shared" si="817"/>
        <v>1.5713193122248281E-2</v>
      </c>
      <c r="N2300" s="4">
        <f t="shared" si="825"/>
        <v>2.4975236597888858E-2</v>
      </c>
      <c r="O2300" s="4">
        <f t="shared" si="827"/>
        <v>8.896564847801899E-3</v>
      </c>
      <c r="P2300" s="4">
        <f t="shared" si="828"/>
        <v>-9.6179845730819349E-2</v>
      </c>
      <c r="T2300" s="4"/>
      <c r="U2300" s="4">
        <f t="shared" si="818"/>
        <v>-5.5445214450715666E-2</v>
      </c>
      <c r="V2300" s="4">
        <f t="shared" si="819"/>
        <v>-6.4890762306208521E-2</v>
      </c>
      <c r="W2300" s="4">
        <f t="shared" si="820"/>
        <v>4.6696148532125711E-2</v>
      </c>
      <c r="X2300" s="4">
        <f t="shared" si="826"/>
        <v>1.840535127590158E-2</v>
      </c>
      <c r="Y2300" s="4">
        <f t="shared" si="815"/>
        <v>-4.254559714167469E-2</v>
      </c>
      <c r="Z2300" s="4">
        <f t="shared" si="816"/>
        <v>-3.6508608006513302E-2</v>
      </c>
      <c r="AA2300" s="4">
        <f t="shared" si="809"/>
        <v>-1.1338143887976132E-2</v>
      </c>
      <c r="AB2300" s="4">
        <f t="shared" si="810"/>
        <v>-1.1338143887976132E-2</v>
      </c>
      <c r="AC2300" s="2">
        <f t="shared" si="821"/>
        <v>9.7081791183302596E-3</v>
      </c>
      <c r="AD2300" s="3">
        <f t="shared" si="822"/>
        <v>4111.1865914720429</v>
      </c>
    </row>
    <row r="2301" spans="1:30" x14ac:dyDescent="0.3">
      <c r="A2301" s="1">
        <f t="shared" si="807"/>
        <v>8</v>
      </c>
      <c r="B2301" s="1">
        <f t="shared" si="829"/>
        <v>5</v>
      </c>
      <c r="C2301" s="5">
        <v>42419</v>
      </c>
      <c r="D2301" s="3">
        <v>4164.09</v>
      </c>
      <c r="E2301" s="3">
        <v>4129.75</v>
      </c>
      <c r="F2301" s="3">
        <f t="shared" si="813"/>
        <v>4127.6400000000003</v>
      </c>
      <c r="G2301" s="3">
        <f t="shared" si="823"/>
        <v>4049.9639999999999</v>
      </c>
      <c r="H2301" s="4">
        <f t="shared" si="808"/>
        <v>3.0350548839092385E-3</v>
      </c>
      <c r="I2301" s="4">
        <f t="shared" si="811"/>
        <v>-5.2366740616019269E-3</v>
      </c>
      <c r="J2301" s="4">
        <f t="shared" si="812"/>
        <v>8.2717289455111649E-3</v>
      </c>
      <c r="K2301" s="4">
        <f t="shared" si="814"/>
        <v>-7.9399203659408155E-3</v>
      </c>
      <c r="L2301" s="4">
        <f t="shared" si="824"/>
        <v>-2.7509801701718406E-2</v>
      </c>
      <c r="M2301" s="4">
        <f t="shared" si="817"/>
        <v>8.8307119806959461E-3</v>
      </c>
      <c r="N2301" s="4">
        <f t="shared" si="825"/>
        <v>2.8179509743790365E-2</v>
      </c>
      <c r="O2301" s="4">
        <f t="shared" si="827"/>
        <v>1.8653775494766055E-2</v>
      </c>
      <c r="P2301" s="4">
        <f t="shared" si="828"/>
        <v>-9.3436701957429077E-2</v>
      </c>
      <c r="T2301" s="4"/>
      <c r="U2301" s="4">
        <f t="shared" si="818"/>
        <v>-4.5590860149006741E-2</v>
      </c>
      <c r="V2301" s="4">
        <f t="shared" si="819"/>
        <v>-5.5134951547516735E-2</v>
      </c>
      <c r="W2301" s="4">
        <f t="shared" si="820"/>
        <v>5.0948710571346457E-2</v>
      </c>
      <c r="X2301" s="4">
        <f t="shared" si="826"/>
        <v>3.9108946783315002E-2</v>
      </c>
      <c r="Y2301" s="4">
        <f t="shared" si="815"/>
        <v>-2.030974679529322E-2</v>
      </c>
      <c r="Z2301" s="4">
        <f t="shared" si="816"/>
        <v>-1.4132555070273238E-2</v>
      </c>
      <c r="AA2301" s="4">
        <f t="shared" si="809"/>
        <v>3.0350548839092385E-3</v>
      </c>
      <c r="AB2301" s="4">
        <f t="shared" si="810"/>
        <v>3.0350548839092385E-3</v>
      </c>
      <c r="AC2301" s="2">
        <f t="shared" si="821"/>
        <v>8.4697830783287253E-3</v>
      </c>
      <c r="AD2301" s="3">
        <f t="shared" si="822"/>
        <v>4128.8210609813623</v>
      </c>
    </row>
    <row r="2302" spans="1:30" x14ac:dyDescent="0.3">
      <c r="A2302" s="1">
        <f t="shared" si="807"/>
        <v>9</v>
      </c>
      <c r="B2302" s="1">
        <f t="shared" si="829"/>
        <v>1</v>
      </c>
      <c r="C2302" s="5">
        <v>42422</v>
      </c>
      <c r="D2302" s="3">
        <v>4231.2700000000004</v>
      </c>
      <c r="E2302" s="3">
        <v>4203.6000000000004</v>
      </c>
      <c r="F2302" s="3">
        <f t="shared" si="813"/>
        <v>4170.0560000000005</v>
      </c>
      <c r="G2302" s="3">
        <f t="shared" si="823"/>
        <v>4070.6440000000002</v>
      </c>
      <c r="H2302" s="4">
        <f t="shared" si="808"/>
        <v>1.6133176756506294E-2</v>
      </c>
      <c r="I2302" s="4">
        <f t="shared" si="811"/>
        <v>9.4882675446496638E-3</v>
      </c>
      <c r="J2302" s="4">
        <f t="shared" si="812"/>
        <v>6.6449092118566304E-3</v>
      </c>
      <c r="K2302" s="4">
        <f t="shared" si="814"/>
        <v>-2.2423866919302022E-3</v>
      </c>
      <c r="L2302" s="4">
        <f t="shared" si="824"/>
        <v>-2.6726927932233337E-2</v>
      </c>
      <c r="M2302" s="4">
        <f t="shared" si="817"/>
        <v>1.4679419173267681E-2</v>
      </c>
      <c r="N2302" s="4">
        <f t="shared" si="825"/>
        <v>3.9459603934905677E-2</v>
      </c>
      <c r="O2302" s="4">
        <f t="shared" si="827"/>
        <v>2.3494600911783046E-2</v>
      </c>
      <c r="P2302" s="4">
        <f t="shared" si="828"/>
        <v>-7.8810956029146978E-2</v>
      </c>
      <c r="T2302" s="4"/>
      <c r="U2302" s="4">
        <f t="shared" si="818"/>
        <v>-3.4797518785617043E-2</v>
      </c>
      <c r="V2302" s="4">
        <f t="shared" si="819"/>
        <v>-4.4449543597760939E-2</v>
      </c>
      <c r="W2302" s="4">
        <f t="shared" si="820"/>
        <v>5.2766851032173247E-2</v>
      </c>
      <c r="X2302" s="4">
        <f t="shared" si="826"/>
        <v>5.0066075212931535E-2</v>
      </c>
      <c r="Y2302" s="4">
        <f t="shared" si="815"/>
        <v>-1.4683254688290242E-2</v>
      </c>
      <c r="Z2302" s="4">
        <f t="shared" si="816"/>
        <v>-8.4705865253139993E-3</v>
      </c>
      <c r="AA2302" s="4">
        <f t="shared" si="809"/>
        <v>1.6133176756506294E-2</v>
      </c>
      <c r="AB2302" s="4">
        <f t="shared" si="810"/>
        <v>1.6133176756506294E-2</v>
      </c>
      <c r="AC2302" s="2">
        <f t="shared" si="821"/>
        <v>1.6141558605121419E-2</v>
      </c>
      <c r="AD2302" s="3">
        <f t="shared" si="822"/>
        <v>4162.9707073209083</v>
      </c>
    </row>
    <row r="2303" spans="1:30" x14ac:dyDescent="0.3">
      <c r="A2303" s="1">
        <f t="shared" si="807"/>
        <v>9</v>
      </c>
      <c r="B2303" s="1">
        <f t="shared" si="829"/>
        <v>2</v>
      </c>
      <c r="C2303" s="5">
        <v>42423</v>
      </c>
      <c r="D2303" s="3">
        <v>4162.54</v>
      </c>
      <c r="E2303" s="3">
        <v>4209.32</v>
      </c>
      <c r="F2303" s="3">
        <f t="shared" si="813"/>
        <v>4181.6980000000003</v>
      </c>
      <c r="G2303" s="3">
        <f t="shared" si="823"/>
        <v>4090.8309999999997</v>
      </c>
      <c r="H2303" s="4">
        <f t="shared" si="808"/>
        <v>-1.6243350105287647E-2</v>
      </c>
      <c r="I2303" s="4">
        <f t="shared" si="811"/>
        <v>-5.1875677987934417E-3</v>
      </c>
      <c r="J2303" s="4">
        <f t="shared" si="812"/>
        <v>-1.1055782306494205E-2</v>
      </c>
      <c r="K2303" s="4">
        <f t="shared" si="814"/>
        <v>-1.0583701820020998E-2</v>
      </c>
      <c r="L2303" s="4">
        <f t="shared" si="824"/>
        <v>-3.5073787932858848E-2</v>
      </c>
      <c r="M2303" s="4">
        <f t="shared" si="817"/>
        <v>-4.5813925348029329E-3</v>
      </c>
      <c r="N2303" s="4">
        <f t="shared" si="825"/>
        <v>1.7529201279642276E-2</v>
      </c>
      <c r="O2303" s="4">
        <f t="shared" si="827"/>
        <v>2.1829700135013872E-2</v>
      </c>
      <c r="P2303" s="4">
        <f t="shared" si="828"/>
        <v>-9.3774152183520768E-2</v>
      </c>
      <c r="T2303" s="4"/>
      <c r="U2303" s="4">
        <f t="shared" si="818"/>
        <v>-3.0000449037759468E-2</v>
      </c>
      <c r="V2303" s="4">
        <f t="shared" si="819"/>
        <v>-3.9700444547381829E-2</v>
      </c>
      <c r="W2303" s="4">
        <f t="shared" si="820"/>
        <v>1.4182582784522696E-2</v>
      </c>
      <c r="X2303" s="4">
        <f t="shared" si="826"/>
        <v>4.5433908905180245E-2</v>
      </c>
      <c r="Y2303" s="4">
        <f t="shared" si="815"/>
        <v>-2.2920563393337517E-2</v>
      </c>
      <c r="Z2303" s="4">
        <f t="shared" si="816"/>
        <v>-1.6759833519022209E-2</v>
      </c>
      <c r="AA2303" s="4">
        <f t="shared" si="809"/>
        <v>-1.6243350105287647E-2</v>
      </c>
      <c r="AB2303" s="4">
        <f t="shared" si="810"/>
        <v>-1.6243350105287647E-2</v>
      </c>
      <c r="AC2303" s="2">
        <f t="shared" si="821"/>
        <v>-6.8981490613715502E-5</v>
      </c>
      <c r="AD2303" s="3">
        <f t="shared" si="822"/>
        <v>4162.8271382139392</v>
      </c>
    </row>
    <row r="2304" spans="1:30" x14ac:dyDescent="0.3">
      <c r="A2304" s="1">
        <f t="shared" si="807"/>
        <v>9</v>
      </c>
      <c r="B2304" s="1">
        <f t="shared" si="829"/>
        <v>3</v>
      </c>
      <c r="C2304" s="5">
        <v>42424</v>
      </c>
      <c r="D2304" s="3">
        <v>4200.66</v>
      </c>
      <c r="E2304" s="3">
        <v>4116.0200000000004</v>
      </c>
      <c r="F2304" s="3">
        <f t="shared" si="813"/>
        <v>4182.01</v>
      </c>
      <c r="G2304" s="3">
        <f t="shared" si="823"/>
        <v>4116.1170000000002</v>
      </c>
      <c r="H2304" s="4">
        <f t="shared" si="808"/>
        <v>9.1578699544028145E-3</v>
      </c>
      <c r="I2304" s="4">
        <f t="shared" si="811"/>
        <v>-1.1175868580241758E-2</v>
      </c>
      <c r="J2304" s="4">
        <f t="shared" si="812"/>
        <v>2.0333738534644572E-2</v>
      </c>
      <c r="K2304" s="4">
        <f t="shared" si="814"/>
        <v>3.5573231728703845E-3</v>
      </c>
      <c r="L2304" s="4">
        <f t="shared" si="824"/>
        <v>-1.3409280551458149E-2</v>
      </c>
      <c r="M2304" s="4">
        <f t="shared" si="817"/>
        <v>4.4595780497893684E-3</v>
      </c>
      <c r="N2304" s="4">
        <f t="shared" si="825"/>
        <v>2.0539503614693085E-2</v>
      </c>
      <c r="O2304" s="4">
        <f t="shared" si="827"/>
        <v>1.568634452681246E-2</v>
      </c>
      <c r="P2304" s="4">
        <f t="shared" si="828"/>
        <v>-8.5475053719899011E-2</v>
      </c>
      <c r="T2304" s="4"/>
      <c r="U2304" s="4">
        <f t="shared" si="818"/>
        <v>8.7830987810328318E-3</v>
      </c>
      <c r="V2304" s="4">
        <f t="shared" si="819"/>
        <v>-1.304732206777493E-3</v>
      </c>
      <c r="W2304" s="4">
        <f t="shared" si="820"/>
        <v>3.7150818032423389E-4</v>
      </c>
      <c r="X2304" s="4">
        <f t="shared" si="826"/>
        <v>3.2537953456401321E-2</v>
      </c>
      <c r="Y2304" s="4">
        <f t="shared" si="815"/>
        <v>-8.9558604078387623E-3</v>
      </c>
      <c r="Z2304" s="4">
        <f t="shared" si="816"/>
        <v>-2.7070795935021882E-3</v>
      </c>
      <c r="AA2304" s="4">
        <f t="shared" si="809"/>
        <v>9.1578699544028145E-3</v>
      </c>
      <c r="AB2304" s="4">
        <f t="shared" si="810"/>
        <v>9.1578699544028145E-3</v>
      </c>
      <c r="AC2304" s="2">
        <f t="shared" si="821"/>
        <v>6.0042726279616728E-3</v>
      </c>
      <c r="AD2304" s="3">
        <f t="shared" si="822"/>
        <v>4175.4380921426264</v>
      </c>
    </row>
    <row r="2305" spans="1:30" x14ac:dyDescent="0.3">
      <c r="A2305" s="1">
        <f t="shared" si="807"/>
        <v>9</v>
      </c>
      <c r="B2305" s="1">
        <f t="shared" si="829"/>
        <v>4</v>
      </c>
      <c r="C2305" s="5">
        <v>42425</v>
      </c>
      <c r="D2305" s="3">
        <v>4241.0600000000004</v>
      </c>
      <c r="E2305" s="3">
        <v>4212.4799999999996</v>
      </c>
      <c r="F2305" s="3">
        <f t="shared" si="813"/>
        <v>4199.9240000000009</v>
      </c>
      <c r="G2305" s="3">
        <f t="shared" si="823"/>
        <v>4143.5949999999993</v>
      </c>
      <c r="H2305" s="4">
        <f t="shared" si="808"/>
        <v>9.6175362919161626E-3</v>
      </c>
      <c r="I2305" s="4">
        <f t="shared" si="811"/>
        <v>2.8138435388723937E-3</v>
      </c>
      <c r="J2305" s="4">
        <f t="shared" si="812"/>
        <v>6.8036927530437689E-3</v>
      </c>
      <c r="K2305" s="4">
        <f t="shared" si="814"/>
        <v>-2.6233972756660924E-3</v>
      </c>
      <c r="L2305" s="4">
        <f t="shared" si="824"/>
        <v>-1.6162804046136597E-2</v>
      </c>
      <c r="M2305" s="4">
        <f t="shared" si="817"/>
        <v>9.7944629474246443E-3</v>
      </c>
      <c r="N2305" s="4">
        <f t="shared" si="825"/>
        <v>2.352184516102589E-2</v>
      </c>
      <c r="O2305" s="4">
        <f t="shared" si="827"/>
        <v>1.3281821054170782E-2</v>
      </c>
      <c r="P2305" s="4">
        <f t="shared" si="828"/>
        <v>-7.667957685918747E-2</v>
      </c>
      <c r="T2305" s="4"/>
      <c r="U2305" s="4">
        <f t="shared" si="818"/>
        <v>-1.1705303452314655E-2</v>
      </c>
      <c r="V2305" s="4">
        <f t="shared" si="819"/>
        <v>-2.1588250417791537E-2</v>
      </c>
      <c r="W2305" s="4">
        <f t="shared" si="820"/>
        <v>2.1575386186646391E-2</v>
      </c>
      <c r="X2305" s="4">
        <f t="shared" si="826"/>
        <v>2.7563168142225227E-2</v>
      </c>
      <c r="Y2305" s="4">
        <f t="shared" si="815"/>
        <v>-1.5059514516617909E-2</v>
      </c>
      <c r="Z2305" s="4">
        <f t="shared" si="816"/>
        <v>-8.8492187658304224E-3</v>
      </c>
      <c r="AA2305" s="4">
        <f t="shared" si="809"/>
        <v>9.6175362919161626E-3</v>
      </c>
      <c r="AB2305" s="4">
        <f t="shared" si="810"/>
        <v>9.6175362919161626E-3</v>
      </c>
      <c r="AC2305" s="2">
        <f t="shared" si="821"/>
        <v>1.0315331207665625E-2</v>
      </c>
      <c r="AD2305" s="3">
        <f t="shared" si="822"/>
        <v>4197.312061428418</v>
      </c>
    </row>
    <row r="2306" spans="1:30" x14ac:dyDescent="0.3">
      <c r="A2306" s="1">
        <f t="shared" si="807"/>
        <v>9</v>
      </c>
      <c r="B2306" s="1">
        <f t="shared" si="829"/>
        <v>5</v>
      </c>
      <c r="C2306" s="5">
        <v>42426</v>
      </c>
      <c r="D2306" s="3">
        <v>4235.62</v>
      </c>
      <c r="E2306" s="3">
        <v>4273.59</v>
      </c>
      <c r="F2306" s="3">
        <f t="shared" si="813"/>
        <v>4214.2300000000005</v>
      </c>
      <c r="G2306" s="3">
        <f t="shared" si="823"/>
        <v>4170.9349999999995</v>
      </c>
      <c r="H2306" s="4">
        <f t="shared" si="808"/>
        <v>-1.2826981933763042E-3</v>
      </c>
      <c r="I2306" s="4">
        <f t="shared" si="811"/>
        <v>7.6702522482586296E-3</v>
      </c>
      <c r="J2306" s="4">
        <f t="shared" si="812"/>
        <v>-8.9529504416349347E-3</v>
      </c>
      <c r="K2306" s="4">
        <f t="shared" si="814"/>
        <v>-7.5871362348091699E-3</v>
      </c>
      <c r="L2306" s="4">
        <f t="shared" si="824"/>
        <v>-1.8229457310724857E-2</v>
      </c>
      <c r="M2306" s="4">
        <f t="shared" si="817"/>
        <v>5.0756603222888675E-3</v>
      </c>
      <c r="N2306" s="4">
        <f t="shared" si="825"/>
        <v>1.5508513079201763E-2</v>
      </c>
      <c r="O2306" s="4">
        <f t="shared" si="827"/>
        <v>1.0221644056832527E-2</v>
      </c>
      <c r="P2306" s="4">
        <f t="shared" si="828"/>
        <v>-7.7863918297857632E-2</v>
      </c>
      <c r="T2306" s="4"/>
      <c r="U2306" s="4">
        <f t="shared" si="818"/>
        <v>-1.8148764695618606E-2</v>
      </c>
      <c r="V2306" s="4">
        <f t="shared" si="819"/>
        <v>-2.7967277048662496E-2</v>
      </c>
      <c r="W2306" s="4">
        <f t="shared" si="820"/>
        <v>1.7177822765598184E-2</v>
      </c>
      <c r="X2306" s="4">
        <f t="shared" si="826"/>
        <v>2.0978089174443541E-2</v>
      </c>
      <c r="Y2306" s="4">
        <f t="shared" si="815"/>
        <v>-1.9961361468789102E-2</v>
      </c>
      <c r="Z2306" s="4">
        <f t="shared" si="816"/>
        <v>-1.3781973087276045E-2</v>
      </c>
      <c r="AA2306" s="4">
        <f t="shared" si="809"/>
        <v>-1.2826981933763042E-3</v>
      </c>
      <c r="AB2306" s="4">
        <f t="shared" si="810"/>
        <v>-1.2826981933763042E-3</v>
      </c>
      <c r="AC2306" s="2">
        <f t="shared" si="821"/>
        <v>6.0294893579658487E-3</v>
      </c>
      <c r="AD2306" s="3">
        <f t="shared" si="822"/>
        <v>4210.0813742856126</v>
      </c>
    </row>
    <row r="2307" spans="1:30" x14ac:dyDescent="0.3">
      <c r="A2307" s="1">
        <f t="shared" ref="A2307:A2370" si="830">WEEKNUM(C2307,2)</f>
        <v>10</v>
      </c>
      <c r="B2307" s="1">
        <f t="shared" si="829"/>
        <v>1</v>
      </c>
      <c r="C2307" s="5">
        <v>42429</v>
      </c>
      <c r="D2307" s="3">
        <v>4201.12</v>
      </c>
      <c r="E2307" s="3">
        <v>4228.57</v>
      </c>
      <c r="F2307" s="3">
        <f t="shared" si="813"/>
        <v>4208.2</v>
      </c>
      <c r="G2307" s="3">
        <f t="shared" si="823"/>
        <v>4189.1280000000006</v>
      </c>
      <c r="H2307" s="4">
        <f t="shared" ref="H2307:H2370" si="831">(D2307-D2306)/D2306</f>
        <v>-8.1452066049362316E-3</v>
      </c>
      <c r="I2307" s="4">
        <f t="shared" si="811"/>
        <v>-1.6644552627478816E-3</v>
      </c>
      <c r="J2307" s="4">
        <f t="shared" si="812"/>
        <v>-6.4807513421883504E-3</v>
      </c>
      <c r="K2307" s="4">
        <f t="shared" si="814"/>
        <v>-6.0557840410611994E-3</v>
      </c>
      <c r="L2307" s="4">
        <f t="shared" si="824"/>
        <v>-1.1291013935254708E-2</v>
      </c>
      <c r="M2307" s="4">
        <f t="shared" si="817"/>
        <v>-1.6824295423221159E-3</v>
      </c>
      <c r="N2307" s="4">
        <f t="shared" si="825"/>
        <v>2.8626482647460946E-3</v>
      </c>
      <c r="O2307" s="4">
        <f t="shared" si="827"/>
        <v>4.5397417831433539E-3</v>
      </c>
      <c r="P2307" s="4">
        <f t="shared" si="828"/>
        <v>-8.5374907201187941E-2</v>
      </c>
      <c r="T2307" s="4"/>
      <c r="U2307" s="4">
        <f t="shared" si="818"/>
        <v>-1.0270043110570482E-3</v>
      </c>
      <c r="V2307" s="4">
        <f t="shared" si="819"/>
        <v>-1.1016734267946571E-2</v>
      </c>
      <c r="W2307" s="4">
        <f t="shared" si="820"/>
        <v>-7.1255202338779003E-3</v>
      </c>
      <c r="X2307" s="4">
        <f t="shared" si="826"/>
        <v>9.1471193672217638E-3</v>
      </c>
      <c r="Y2307" s="4">
        <f t="shared" si="815"/>
        <v>-1.8449103442045429E-2</v>
      </c>
      <c r="Z2307" s="4">
        <f t="shared" si="816"/>
        <v>-1.2260179895986026E-2</v>
      </c>
      <c r="AA2307" s="4">
        <f t="shared" ref="AA2307:AA2370" si="832">(D2307-D2306)/D2306</f>
        <v>-8.1452066049362316E-3</v>
      </c>
      <c r="AB2307" s="4">
        <f t="shared" ref="AB2307:AB2370" si="833">(D2307-D2306)/D2306</f>
        <v>-8.1452066049362316E-3</v>
      </c>
      <c r="AC2307" s="2">
        <f t="shared" si="821"/>
        <v>-1.422061146490079E-3</v>
      </c>
      <c r="AD2307" s="3">
        <f t="shared" si="822"/>
        <v>4207.0942495237423</v>
      </c>
    </row>
    <row r="2308" spans="1:30" x14ac:dyDescent="0.3">
      <c r="A2308" s="1">
        <f t="shared" si="830"/>
        <v>10</v>
      </c>
      <c r="B2308" s="1">
        <f t="shared" si="829"/>
        <v>2</v>
      </c>
      <c r="C2308" s="5">
        <v>42430</v>
      </c>
      <c r="D2308" s="3">
        <v>4333.6099999999997</v>
      </c>
      <c r="E2308" s="3">
        <v>4238.08</v>
      </c>
      <c r="F2308" s="3">
        <f t="shared" si="813"/>
        <v>4242.4139999999998</v>
      </c>
      <c r="G2308" s="3">
        <f t="shared" si="823"/>
        <v>4212.0560000000005</v>
      </c>
      <c r="H2308" s="4">
        <f t="shared" si="831"/>
        <v>3.1536828274364881E-2</v>
      </c>
      <c r="I2308" s="4">
        <f t="shared" ref="I2308:I2371" si="834">(E2308-D2307)/D2307</f>
        <v>8.7976539589442911E-3</v>
      </c>
      <c r="J2308" s="4">
        <f t="shared" ref="J2308:J2371" si="835">H2308-I2308</f>
        <v>2.273917431542059E-2</v>
      </c>
      <c r="K2308" s="4">
        <f t="shared" si="814"/>
        <v>4.4023974559164918E-3</v>
      </c>
      <c r="L2308" s="4">
        <f t="shared" si="824"/>
        <v>-6.1174163080314513E-4</v>
      </c>
      <c r="M2308" s="4">
        <f t="shared" si="817"/>
        <v>2.149625189809385E-2</v>
      </c>
      <c r="N2308" s="4">
        <f t="shared" si="825"/>
        <v>2.8858590674007933E-2</v>
      </c>
      <c r="O2308" s="4">
        <f t="shared" si="827"/>
        <v>7.0052450497389632E-3</v>
      </c>
      <c r="P2308" s="4">
        <f t="shared" si="828"/>
        <v>-5.6530532714166755E-2</v>
      </c>
      <c r="T2308" s="4"/>
      <c r="U2308" s="4">
        <f t="shared" si="818"/>
        <v>-9.1832654149369523E-3</v>
      </c>
      <c r="V2308" s="4">
        <f t="shared" si="819"/>
        <v>-1.909143276078756E-2</v>
      </c>
      <c r="W2308" s="4">
        <f t="shared" si="820"/>
        <v>4.1097502966938385E-2</v>
      </c>
      <c r="X2308" s="4">
        <f t="shared" si="826"/>
        <v>1.4519460754937213E-2</v>
      </c>
      <c r="Y2308" s="4">
        <f t="shared" si="815"/>
        <v>-8.1213232106160278E-3</v>
      </c>
      <c r="Z2308" s="4">
        <f t="shared" si="816"/>
        <v>-1.8672804308244955E-3</v>
      </c>
      <c r="AA2308" s="4">
        <f t="shared" si="832"/>
        <v>3.1536828274364881E-2</v>
      </c>
      <c r="AB2308" s="4">
        <f t="shared" si="833"/>
        <v>3.1536828274364881E-2</v>
      </c>
      <c r="AC2308" s="2">
        <f t="shared" si="821"/>
        <v>1.946271899198081E-2</v>
      </c>
      <c r="AD2308" s="3">
        <f t="shared" si="822"/>
        <v>4249.2661663491617</v>
      </c>
    </row>
    <row r="2309" spans="1:30" x14ac:dyDescent="0.3">
      <c r="A2309" s="1">
        <f t="shared" si="830"/>
        <v>10</v>
      </c>
      <c r="B2309" s="1">
        <f t="shared" si="829"/>
        <v>3</v>
      </c>
      <c r="C2309" s="5">
        <v>42431</v>
      </c>
      <c r="D2309" s="3">
        <v>4334.3900000000003</v>
      </c>
      <c r="E2309" s="3">
        <v>4328.72</v>
      </c>
      <c r="F2309" s="3">
        <f t="shared" si="813"/>
        <v>4269.16</v>
      </c>
      <c r="G2309" s="3">
        <f t="shared" si="823"/>
        <v>4225.585</v>
      </c>
      <c r="H2309" s="4">
        <f t="shared" si="831"/>
        <v>1.7998850842615162E-4</v>
      </c>
      <c r="I2309" s="4">
        <f t="shared" si="834"/>
        <v>-1.1283894951320996E-3</v>
      </c>
      <c r="J2309" s="4">
        <f t="shared" si="835"/>
        <v>1.3083780035582511E-3</v>
      </c>
      <c r="K2309" s="4">
        <f t="shared" si="814"/>
        <v>-1.8635156370785493E-2</v>
      </c>
      <c r="L2309" s="4">
        <f t="shared" si="824"/>
        <v>-2.7716948328170839E-2</v>
      </c>
      <c r="M2309" s="4">
        <f t="shared" si="817"/>
        <v>1.5279352378453952E-2</v>
      </c>
      <c r="N2309" s="4">
        <f t="shared" si="825"/>
        <v>2.5749097462244942E-2</v>
      </c>
      <c r="O2309" s="4">
        <f t="shared" si="827"/>
        <v>1.0053317767898093E-2</v>
      </c>
      <c r="P2309" s="4">
        <f t="shared" si="828"/>
        <v>-5.6360719052004363E-2</v>
      </c>
      <c r="T2309" s="4"/>
      <c r="U2309" s="4">
        <f t="shared" si="818"/>
        <v>-3.0678810506713762E-2</v>
      </c>
      <c r="V2309" s="4">
        <f t="shared" si="819"/>
        <v>-4.0372022401646557E-2</v>
      </c>
      <c r="W2309" s="4">
        <f t="shared" si="820"/>
        <v>3.1835473473216226E-2</v>
      </c>
      <c r="X2309" s="4">
        <f t="shared" si="826"/>
        <v>2.0839261503439645E-2</v>
      </c>
      <c r="Y2309" s="4">
        <f t="shared" si="815"/>
        <v>-3.0871625742720905E-2</v>
      </c>
      <c r="Z2309" s="4">
        <f t="shared" si="816"/>
        <v>-2.4761029302303693E-2</v>
      </c>
      <c r="AA2309" s="4">
        <f t="shared" si="832"/>
        <v>1.7998850842615162E-4</v>
      </c>
      <c r="AB2309" s="4">
        <f t="shared" si="833"/>
        <v>1.7998850842615162E-4</v>
      </c>
      <c r="AC2309" s="2">
        <f t="shared" si="821"/>
        <v>1.3092781783340238E-2</v>
      </c>
      <c r="AD2309" s="3">
        <f t="shared" si="822"/>
        <v>4277.6407775661082</v>
      </c>
    </row>
    <row r="2310" spans="1:30" x14ac:dyDescent="0.3">
      <c r="A2310" s="1">
        <f t="shared" si="830"/>
        <v>10</v>
      </c>
      <c r="B2310" s="1">
        <f t="shared" si="829"/>
        <v>4</v>
      </c>
      <c r="C2310" s="5">
        <v>42432</v>
      </c>
      <c r="D2310" s="3">
        <v>4325.8599999999997</v>
      </c>
      <c r="E2310" s="3">
        <v>4330.3999999999996</v>
      </c>
      <c r="F2310" s="3">
        <f t="shared" ref="F2310:F2373" si="836">AVERAGE(D2306:D2310)</f>
        <v>4286.12</v>
      </c>
      <c r="G2310" s="3">
        <f t="shared" si="823"/>
        <v>4243.0219999999999</v>
      </c>
      <c r="H2310" s="4">
        <f t="shared" si="831"/>
        <v>-1.9679816537045937E-3</v>
      </c>
      <c r="I2310" s="4">
        <f t="shared" si="834"/>
        <v>-9.2054475947035014E-4</v>
      </c>
      <c r="J2310" s="4">
        <f t="shared" si="835"/>
        <v>-1.0474368942342436E-3</v>
      </c>
      <c r="K2310" s="4">
        <f t="shared" ref="K2310:K2373" si="837">(SUM(D2306:D2309)/4-D2309)/D2309</f>
        <v>-1.3428648552622361E-2</v>
      </c>
      <c r="L2310" s="4">
        <f t="shared" si="824"/>
        <v>-2.3203316319533332E-2</v>
      </c>
      <c r="M2310" s="4">
        <f t="shared" si="817"/>
        <v>9.2717889373138841E-3</v>
      </c>
      <c r="N2310" s="4">
        <f t="shared" si="825"/>
        <v>1.952334916010328E-2</v>
      </c>
      <c r="O2310" s="4">
        <f t="shared" si="827"/>
        <v>9.9628744342165395E-3</v>
      </c>
      <c r="P2310" s="4">
        <f t="shared" si="828"/>
        <v>-5.8217783844625011E-2</v>
      </c>
      <c r="T2310" s="4"/>
      <c r="U2310" s="4">
        <f t="shared" si="818"/>
        <v>-2.1532441704599708E-2</v>
      </c>
      <c r="V2310" s="4">
        <f t="shared" si="819"/>
        <v>-3.1317117287553743E-2</v>
      </c>
      <c r="W2310" s="4">
        <f t="shared" si="820"/>
        <v>1.9995001249687405E-2</v>
      </c>
      <c r="X2310" s="4">
        <f t="shared" si="826"/>
        <v>2.0523228515563374E-2</v>
      </c>
      <c r="Y2310" s="4">
        <f t="shared" ref="Y2310:Y2373" si="838">(SUM(D2306:D2309)*(0.99/4.01)-D2309)/D2309</f>
        <v>-2.5730036974659469E-2</v>
      </c>
      <c r="Z2310" s="4">
        <f t="shared" ref="Z2310:Z2373" si="839">(SUM(D2306:D2309)*(0.995/4.005)-D2309)/D2309</f>
        <v>-1.9587021532942984E-2</v>
      </c>
      <c r="AA2310" s="4">
        <f t="shared" si="832"/>
        <v>-1.9679816537045937E-3</v>
      </c>
      <c r="AB2310" s="4">
        <f t="shared" si="833"/>
        <v>-1.9679816537045937E-3</v>
      </c>
      <c r="AC2310" s="2">
        <f t="shared" si="821"/>
        <v>7.4311578019771712E-3</v>
      </c>
      <c r="AD2310" s="3">
        <f t="shared" si="822"/>
        <v>4293.7138517107387</v>
      </c>
    </row>
    <row r="2311" spans="1:30" x14ac:dyDescent="0.3">
      <c r="A2311" s="1">
        <f t="shared" si="830"/>
        <v>10</v>
      </c>
      <c r="B2311" s="1">
        <f t="shared" si="829"/>
        <v>5</v>
      </c>
      <c r="C2311" s="5">
        <v>42433</v>
      </c>
      <c r="D2311" s="3">
        <v>4329</v>
      </c>
      <c r="E2311" s="3">
        <v>4334.03</v>
      </c>
      <c r="F2311" s="3">
        <f t="shared" si="836"/>
        <v>4304.7960000000003</v>
      </c>
      <c r="G2311" s="3">
        <f t="shared" si="823"/>
        <v>4259.5130000000008</v>
      </c>
      <c r="H2311" s="4">
        <f t="shared" si="831"/>
        <v>7.2586722640129999E-4</v>
      </c>
      <c r="I2311" s="4">
        <f t="shared" si="834"/>
        <v>1.8886417960821832E-3</v>
      </c>
      <c r="J2311" s="4">
        <f t="shared" si="835"/>
        <v>-1.1627745696808833E-3</v>
      </c>
      <c r="K2311" s="4">
        <f t="shared" si="837"/>
        <v>-6.2681177846716681E-3</v>
      </c>
      <c r="L2311" s="4">
        <f t="shared" si="824"/>
        <v>-1.7122093127789003E-2</v>
      </c>
      <c r="M2311" s="4">
        <f t="shared" ref="M2311:M2374" si="840">(D2311-F2311)/F2311</f>
        <v>5.622566086755266E-3</v>
      </c>
      <c r="N2311" s="4">
        <f t="shared" si="825"/>
        <v>1.6313367279310841E-2</v>
      </c>
      <c r="O2311" s="4">
        <f t="shared" si="827"/>
        <v>1.0460383460383332E-2</v>
      </c>
      <c r="P2311" s="4">
        <f t="shared" si="828"/>
        <v>-5.7534174999510246E-2</v>
      </c>
      <c r="T2311" s="4"/>
      <c r="U2311" s="4">
        <f t="shared" ref="U2311:U2374" si="841">(D2306-D2310)/D2310</f>
        <v>-2.0860591882307745E-2</v>
      </c>
      <c r="V2311" s="4">
        <f t="shared" ref="V2311:V2374" si="842">(D2306*(1-0.01)-D2310)/D2310</f>
        <v>-3.0651985963484708E-2</v>
      </c>
      <c r="W2311" s="4">
        <f t="shared" ref="W2311:W2374" si="843">(D2311-D2306)/D2306</f>
        <v>2.2046359210694092E-2</v>
      </c>
      <c r="X2311" s="4">
        <f t="shared" si="826"/>
        <v>2.1490521400113375E-2</v>
      </c>
      <c r="Y2311" s="4">
        <f t="shared" si="838"/>
        <v>-1.8658789632743106E-2</v>
      </c>
      <c r="Z2311" s="4">
        <f t="shared" si="839"/>
        <v>-1.2471188210485169E-2</v>
      </c>
      <c r="AA2311" s="4">
        <f t="shared" si="832"/>
        <v>7.2586722640129999E-4</v>
      </c>
      <c r="AB2311" s="4">
        <f t="shared" si="833"/>
        <v>7.2586722640129999E-4</v>
      </c>
      <c r="AC2311" s="2">
        <f t="shared" si="821"/>
        <v>5.4340722706183696E-3</v>
      </c>
      <c r="AD2311" s="3">
        <f t="shared" si="822"/>
        <v>4305.4759011404931</v>
      </c>
    </row>
    <row r="2312" spans="1:30" x14ac:dyDescent="0.3">
      <c r="A2312" s="1">
        <f t="shared" si="830"/>
        <v>11</v>
      </c>
      <c r="B2312" s="1">
        <f t="shared" si="829"/>
        <v>1</v>
      </c>
      <c r="C2312" s="5">
        <v>42436</v>
      </c>
      <c r="D2312" s="3">
        <v>4303.33</v>
      </c>
      <c r="E2312" s="3">
        <v>4303.8100000000004</v>
      </c>
      <c r="F2312" s="3">
        <f t="shared" si="836"/>
        <v>4325.2380000000003</v>
      </c>
      <c r="G2312" s="3">
        <f t="shared" si="823"/>
        <v>4266.7190000000001</v>
      </c>
      <c r="H2312" s="4">
        <f t="shared" si="831"/>
        <v>-5.9297759297759463E-3</v>
      </c>
      <c r="I2312" s="4">
        <f t="shared" si="834"/>
        <v>-5.8188958188957265E-3</v>
      </c>
      <c r="J2312" s="4">
        <f t="shared" si="835"/>
        <v>-1.1088011088021977E-4</v>
      </c>
      <c r="K2312" s="4">
        <f t="shared" si="837"/>
        <v>3.9616539616542981E-4</v>
      </c>
      <c r="L2312" s="4">
        <f t="shared" si="824"/>
        <v>-1.5326608659941955E-2</v>
      </c>
      <c r="M2312" s="4">
        <f t="shared" si="840"/>
        <v>-5.0651547961061E-3</v>
      </c>
      <c r="N2312" s="4">
        <f t="shared" si="825"/>
        <v>8.5805978786041154E-3</v>
      </c>
      <c r="O2312" s="4">
        <f t="shared" si="827"/>
        <v>1.3598538805994482E-2</v>
      </c>
      <c r="P2312" s="4">
        <f t="shared" si="828"/>
        <v>-6.3122786163234579E-2</v>
      </c>
      <c r="T2312" s="4"/>
      <c r="U2312" s="4">
        <f t="shared" si="841"/>
        <v>-2.9540309540309565E-2</v>
      </c>
      <c r="V2312" s="4">
        <f t="shared" si="842"/>
        <v>-3.9244906444906448E-2</v>
      </c>
      <c r="W2312" s="4">
        <f t="shared" si="843"/>
        <v>2.4329226491983099E-2</v>
      </c>
      <c r="X2312" s="4">
        <f t="shared" si="826"/>
        <v>2.7811891069816186E-2</v>
      </c>
      <c r="Y2312" s="4">
        <f t="shared" si="838"/>
        <v>-1.2077602252165807E-2</v>
      </c>
      <c r="Z2312" s="4">
        <f t="shared" si="839"/>
        <v>-5.8485047998156365E-3</v>
      </c>
      <c r="AA2312" s="4">
        <f t="shared" si="832"/>
        <v>-5.9297759297759463E-3</v>
      </c>
      <c r="AB2312" s="4">
        <f t="shared" si="833"/>
        <v>-5.9297759297759463E-3</v>
      </c>
      <c r="AC2312" s="2">
        <f t="shared" ref="AC2312:AC2375" si="844">(D2312-AD2312)/D2312</f>
        <v>-3.3244040320613827E-4</v>
      </c>
      <c r="AD2312" s="3">
        <f t="shared" si="822"/>
        <v>4304.760600760329</v>
      </c>
    </row>
    <row r="2313" spans="1:30" x14ac:dyDescent="0.3">
      <c r="A2313" s="1">
        <f t="shared" si="830"/>
        <v>11</v>
      </c>
      <c r="B2313" s="1">
        <f t="shared" si="829"/>
        <v>2</v>
      </c>
      <c r="C2313" s="5">
        <v>42437</v>
      </c>
      <c r="D2313" s="3">
        <v>4265.51</v>
      </c>
      <c r="E2313" s="3">
        <v>4272.72</v>
      </c>
      <c r="F2313" s="3">
        <f t="shared" si="836"/>
        <v>4311.6180000000004</v>
      </c>
      <c r="G2313" s="3">
        <f t="shared" si="823"/>
        <v>4277.0160000000005</v>
      </c>
      <c r="H2313" s="4">
        <f t="shared" si="831"/>
        <v>-8.7885428261369001E-3</v>
      </c>
      <c r="I2313" s="4">
        <f t="shared" si="834"/>
        <v>-7.113096137177412E-3</v>
      </c>
      <c r="J2313" s="4">
        <f t="shared" si="835"/>
        <v>-1.6754466889594881E-3</v>
      </c>
      <c r="K2313" s="4">
        <f t="shared" si="837"/>
        <v>4.6045736673693419E-3</v>
      </c>
      <c r="L2313" s="4">
        <f t="shared" si="824"/>
        <v>-5.8177168740382963E-3</v>
      </c>
      <c r="M2313" s="4">
        <f t="shared" si="840"/>
        <v>-1.0693897279397241E-2</v>
      </c>
      <c r="N2313" s="4">
        <f t="shared" si="825"/>
        <v>-2.6901933497560709E-3</v>
      </c>
      <c r="O2313" s="4">
        <f t="shared" si="827"/>
        <v>8.1120428741228746E-3</v>
      </c>
      <c r="P2313" s="4">
        <f t="shared" si="828"/>
        <v>-7.1356571679870806E-2</v>
      </c>
      <c r="T2313" s="4"/>
      <c r="U2313" s="4">
        <f t="shared" si="841"/>
        <v>7.0364113372666619E-3</v>
      </c>
      <c r="V2313" s="4">
        <f t="shared" si="842"/>
        <v>-3.0339527761061077E-3</v>
      </c>
      <c r="W2313" s="4">
        <f t="shared" si="843"/>
        <v>-1.5714381312577609E-2</v>
      </c>
      <c r="X2313" s="4">
        <f t="shared" si="826"/>
        <v>1.6312410811391967E-2</v>
      </c>
      <c r="Y2313" s="4">
        <f t="shared" si="838"/>
        <v>-7.9216678995555258E-3</v>
      </c>
      <c r="Z2313" s="4">
        <f t="shared" si="839"/>
        <v>-1.6663662431635738E-3</v>
      </c>
      <c r="AA2313" s="4">
        <f t="shared" si="832"/>
        <v>-8.7885428261369001E-3</v>
      </c>
      <c r="AB2313" s="4">
        <f t="shared" si="833"/>
        <v>-8.7885428261369001E-3</v>
      </c>
      <c r="AC2313" s="2">
        <f t="shared" si="844"/>
        <v>-6.1345694122280385E-3</v>
      </c>
      <c r="AD2313" s="3">
        <f t="shared" ref="AD2313:AD2376" si="845">D2313*(2/(5+1))+AD2312*(1-(2/(5+1)))</f>
        <v>4291.677067173553</v>
      </c>
    </row>
    <row r="2314" spans="1:30" x14ac:dyDescent="0.3">
      <c r="A2314" s="1">
        <f t="shared" si="830"/>
        <v>11</v>
      </c>
      <c r="B2314" s="1">
        <f t="shared" si="829"/>
        <v>3</v>
      </c>
      <c r="C2314" s="5">
        <v>42438</v>
      </c>
      <c r="D2314" s="3">
        <v>4293.2299999999996</v>
      </c>
      <c r="E2314" s="3">
        <v>4281.1000000000004</v>
      </c>
      <c r="F2314" s="3">
        <f t="shared" si="836"/>
        <v>4303.3860000000004</v>
      </c>
      <c r="G2314" s="3">
        <f t="shared" si="823"/>
        <v>4286.2729999999992</v>
      </c>
      <c r="H2314" s="4">
        <f t="shared" si="831"/>
        <v>6.4986367398035269E-3</v>
      </c>
      <c r="I2314" s="4">
        <f t="shared" si="834"/>
        <v>3.6548970697525373E-3</v>
      </c>
      <c r="J2314" s="4">
        <f t="shared" si="835"/>
        <v>2.8437396700509896E-3</v>
      </c>
      <c r="K2314" s="4">
        <f t="shared" si="837"/>
        <v>9.4748341933320896E-3</v>
      </c>
      <c r="L2314" s="4">
        <f t="shared" si="824"/>
        <v>4.686426710991131E-3</v>
      </c>
      <c r="M2314" s="4">
        <f t="shared" si="840"/>
        <v>-2.3600021006716242E-3</v>
      </c>
      <c r="N2314" s="4">
        <f t="shared" si="825"/>
        <v>1.6230884033752251E-3</v>
      </c>
      <c r="O2314" s="4">
        <f t="shared" si="827"/>
        <v>3.9860431423429897E-3</v>
      </c>
      <c r="P2314" s="4">
        <f t="shared" si="828"/>
        <v>-6.5321655378412516E-2</v>
      </c>
      <c r="T2314" s="4"/>
      <c r="U2314" s="4">
        <f t="shared" si="841"/>
        <v>1.6148127656481898E-2</v>
      </c>
      <c r="V2314" s="4">
        <f t="shared" si="842"/>
        <v>5.986646379917116E-3</v>
      </c>
      <c r="W2314" s="4">
        <f t="shared" si="843"/>
        <v>-9.4961459397979332E-3</v>
      </c>
      <c r="X2314" s="4">
        <f t="shared" si="826"/>
        <v>8.017033795875669E-3</v>
      </c>
      <c r="Y2314" s="4">
        <f t="shared" si="838"/>
        <v>-3.112133814066147E-3</v>
      </c>
      <c r="Z2314" s="4">
        <f t="shared" si="839"/>
        <v>3.1734931559204566E-3</v>
      </c>
      <c r="AA2314" s="4">
        <f t="shared" si="832"/>
        <v>6.4986367398035269E-3</v>
      </c>
      <c r="AB2314" s="4">
        <f t="shared" si="833"/>
        <v>6.4986367398035269E-3</v>
      </c>
      <c r="AC2314" s="2">
        <f t="shared" si="844"/>
        <v>2.411444415891396E-4</v>
      </c>
      <c r="AD2314" s="3">
        <f t="shared" si="845"/>
        <v>4292.1947114490358</v>
      </c>
    </row>
    <row r="2315" spans="1:30" x14ac:dyDescent="0.3">
      <c r="A2315" s="1">
        <f t="shared" si="830"/>
        <v>11</v>
      </c>
      <c r="B2315" s="1">
        <f t="shared" si="829"/>
        <v>4</v>
      </c>
      <c r="C2315" s="5">
        <v>42439</v>
      </c>
      <c r="D2315" s="3">
        <v>4286.97</v>
      </c>
      <c r="E2315" s="3">
        <v>4307.87</v>
      </c>
      <c r="F2315" s="3">
        <f t="shared" si="836"/>
        <v>4295.6080000000002</v>
      </c>
      <c r="G2315" s="3">
        <f t="shared" ref="G2315:G2378" si="846">AVERAGE(D2306:D2315)</f>
        <v>4290.8639999999996</v>
      </c>
      <c r="H2315" s="4">
        <f t="shared" si="831"/>
        <v>-1.4581096284148087E-3</v>
      </c>
      <c r="I2315" s="4">
        <f t="shared" si="834"/>
        <v>3.4100199616606446E-3</v>
      </c>
      <c r="J2315" s="4">
        <f t="shared" si="835"/>
        <v>-4.8681295900754535E-3</v>
      </c>
      <c r="K2315" s="4">
        <f t="shared" si="837"/>
        <v>1.0568965557401686E-3</v>
      </c>
      <c r="L2315" s="4">
        <f t="shared" ref="L2315:L2378" si="847">(SUM(D2306:D2314)/9-D2314)/D2314</f>
        <v>-4.5032139748706551E-4</v>
      </c>
      <c r="M2315" s="4">
        <f t="shared" si="840"/>
        <v>-2.0108911241435252E-3</v>
      </c>
      <c r="N2315" s="4">
        <f t="shared" ref="N2315:N2378" si="848">(D2315-G2315)/G2315</f>
        <v>-9.0750953654073483E-4</v>
      </c>
      <c r="O2315" s="4">
        <f t="shared" si="827"/>
        <v>1.1066090968680901E-3</v>
      </c>
      <c r="P2315" s="4">
        <f t="shared" si="828"/>
        <v>-6.6684518872176066E-2</v>
      </c>
      <c r="T2315" s="4"/>
      <c r="U2315" s="4">
        <f t="shared" si="841"/>
        <v>7.6003382068978633E-3</v>
      </c>
      <c r="V2315" s="4">
        <f t="shared" si="842"/>
        <v>-2.4756651751711429E-3</v>
      </c>
      <c r="W2315" s="4">
        <f t="shared" si="843"/>
        <v>-8.9901198836761752E-3</v>
      </c>
      <c r="X2315" s="4">
        <f t="shared" ref="X2315:X2378" si="849">(F2315-F2310)/F2310</f>
        <v>2.2136571071272584E-3</v>
      </c>
      <c r="Y2315" s="4">
        <f t="shared" si="838"/>
        <v>-1.1425109635727893E-2</v>
      </c>
      <c r="Z2315" s="4">
        <f t="shared" si="839"/>
        <v>-5.1918980544705361E-3</v>
      </c>
      <c r="AA2315" s="4">
        <f t="shared" si="832"/>
        <v>-1.4581096284148087E-3</v>
      </c>
      <c r="AB2315" s="4">
        <f t="shared" si="833"/>
        <v>-1.4581096284148087E-3</v>
      </c>
      <c r="AC2315" s="2">
        <f t="shared" si="844"/>
        <v>-8.1249483108669087E-4</v>
      </c>
      <c r="AD2315" s="3">
        <f t="shared" si="845"/>
        <v>4290.453140966024</v>
      </c>
    </row>
    <row r="2316" spans="1:30" x14ac:dyDescent="0.3">
      <c r="A2316" s="1">
        <f t="shared" si="830"/>
        <v>11</v>
      </c>
      <c r="B2316" s="1">
        <f t="shared" si="829"/>
        <v>5</v>
      </c>
      <c r="C2316" s="5">
        <v>42440</v>
      </c>
      <c r="D2316" s="3">
        <v>4361.83</v>
      </c>
      <c r="E2316" s="3">
        <v>4337.12</v>
      </c>
      <c r="F2316" s="3">
        <f t="shared" si="836"/>
        <v>4302.1740000000009</v>
      </c>
      <c r="G2316" s="3">
        <f t="shared" si="846"/>
        <v>4303.4850000000006</v>
      </c>
      <c r="H2316" s="4">
        <f t="shared" si="831"/>
        <v>1.7462216903780449E-2</v>
      </c>
      <c r="I2316" s="4">
        <f t="shared" si="834"/>
        <v>1.1698239082615376E-2</v>
      </c>
      <c r="J2316" s="4">
        <f t="shared" si="835"/>
        <v>5.7639778211650734E-3</v>
      </c>
      <c r="K2316" s="4">
        <f t="shared" si="837"/>
        <v>6.7646846140738932E-5</v>
      </c>
      <c r="L2316" s="4">
        <f t="shared" si="847"/>
        <v>2.3401661831601614E-3</v>
      </c>
      <c r="M2316" s="4">
        <f t="shared" si="840"/>
        <v>1.3866477738928976E-2</v>
      </c>
      <c r="N2316" s="4">
        <f t="shared" si="848"/>
        <v>1.3557616675787029E-2</v>
      </c>
      <c r="O2316" s="4">
        <f t="shared" ref="O2316:O2379" si="850">(F2316-G2316)/D2316</f>
        <v>-3.0056192011144279E-4</v>
      </c>
      <c r="P2316" s="4">
        <f t="shared" si="828"/>
        <v>-5.0386761501065795E-2</v>
      </c>
      <c r="T2316" s="4"/>
      <c r="U2316" s="4">
        <f t="shared" si="841"/>
        <v>9.804127390674473E-3</v>
      </c>
      <c r="V2316" s="4">
        <f t="shared" si="842"/>
        <v>-2.9391388323226389E-4</v>
      </c>
      <c r="W2316" s="4">
        <f t="shared" si="843"/>
        <v>7.5837375837375671E-3</v>
      </c>
      <c r="X2316" s="4">
        <f t="shared" si="849"/>
        <v>-6.0908809616051231E-4</v>
      </c>
      <c r="Y2316" s="4">
        <f t="shared" si="838"/>
        <v>-1.2402024560918422E-2</v>
      </c>
      <c r="Z2316" s="4">
        <f t="shared" si="839"/>
        <v>-6.1749726722495736E-3</v>
      </c>
      <c r="AA2316" s="4">
        <f t="shared" si="832"/>
        <v>1.7462216903780449E-2</v>
      </c>
      <c r="AB2316" s="4">
        <f t="shared" si="833"/>
        <v>1.7462216903780449E-2</v>
      </c>
      <c r="AC2316" s="2">
        <f t="shared" si="844"/>
        <v>1.0909313909372144E-2</v>
      </c>
      <c r="AD2316" s="3">
        <f t="shared" si="845"/>
        <v>4314.2454273106832</v>
      </c>
    </row>
    <row r="2317" spans="1:30" x14ac:dyDescent="0.3">
      <c r="A2317" s="1">
        <f t="shared" si="830"/>
        <v>12</v>
      </c>
      <c r="B2317" s="1">
        <f t="shared" si="829"/>
        <v>1</v>
      </c>
      <c r="C2317" s="5">
        <v>42443</v>
      </c>
      <c r="D2317" s="3">
        <v>4367.33</v>
      </c>
      <c r="E2317" s="3">
        <v>4347.9399999999996</v>
      </c>
      <c r="F2317" s="3">
        <f t="shared" si="836"/>
        <v>4314.9740000000002</v>
      </c>
      <c r="G2317" s="3">
        <f t="shared" si="846"/>
        <v>4320.1060000000007</v>
      </c>
      <c r="H2317" s="4">
        <f t="shared" si="831"/>
        <v>1.2609386427256449E-3</v>
      </c>
      <c r="I2317" s="4">
        <f t="shared" si="834"/>
        <v>-3.1844432268108404E-3</v>
      </c>
      <c r="J2317" s="4">
        <f t="shared" si="835"/>
        <v>4.4453818695364853E-3</v>
      </c>
      <c r="K2317" s="4">
        <f t="shared" si="837"/>
        <v>-1.3743084897852441E-2</v>
      </c>
      <c r="L2317" s="4">
        <f t="shared" si="847"/>
        <v>-1.0768670743956318E-2</v>
      </c>
      <c r="M2317" s="4">
        <f t="shared" si="840"/>
        <v>1.2133560943820234E-2</v>
      </c>
      <c r="N2317" s="4">
        <f t="shared" si="848"/>
        <v>1.093121326189664E-2</v>
      </c>
      <c r="O2317" s="4">
        <f t="shared" si="850"/>
        <v>-1.1750886697365476E-3</v>
      </c>
      <c r="P2317" s="4">
        <f t="shared" si="828"/>
        <v>-4.9189357472998643E-2</v>
      </c>
      <c r="T2317" s="4"/>
      <c r="U2317" s="4">
        <f t="shared" si="841"/>
        <v>-1.341180192717277E-2</v>
      </c>
      <c r="V2317" s="4">
        <f t="shared" si="842"/>
        <v>-2.3277683907901053E-2</v>
      </c>
      <c r="W2317" s="4">
        <f t="shared" si="843"/>
        <v>1.48722036190578E-2</v>
      </c>
      <c r="X2317" s="4">
        <f t="shared" si="849"/>
        <v>-2.3730486044930064E-3</v>
      </c>
      <c r="Y2317" s="4">
        <f t="shared" si="838"/>
        <v>-2.60405526672059E-2</v>
      </c>
      <c r="Z2317" s="4">
        <f t="shared" si="839"/>
        <v>-1.9899495104482565E-2</v>
      </c>
      <c r="AA2317" s="4">
        <f t="shared" si="832"/>
        <v>1.2609386427256449E-3</v>
      </c>
      <c r="AB2317" s="4">
        <f t="shared" si="833"/>
        <v>1.2609386427256449E-3</v>
      </c>
      <c r="AC2317" s="2">
        <f t="shared" si="844"/>
        <v>8.1032839575234366E-3</v>
      </c>
      <c r="AD2317" s="3">
        <f t="shared" si="845"/>
        <v>4331.9402848737891</v>
      </c>
    </row>
    <row r="2318" spans="1:30" x14ac:dyDescent="0.3">
      <c r="A2318" s="1">
        <f t="shared" si="830"/>
        <v>12</v>
      </c>
      <c r="B2318" s="1">
        <f t="shared" si="829"/>
        <v>2</v>
      </c>
      <c r="C2318" s="5">
        <v>42444</v>
      </c>
      <c r="D2318" s="3">
        <v>4367.08</v>
      </c>
      <c r="E2318" s="3">
        <v>4354.38</v>
      </c>
      <c r="F2318" s="3">
        <f t="shared" si="836"/>
        <v>4335.2880000000005</v>
      </c>
      <c r="G2318" s="3">
        <f t="shared" si="846"/>
        <v>4323.4530000000004</v>
      </c>
      <c r="H2318" s="4">
        <f t="shared" si="831"/>
        <v>-5.7243212672273449E-5</v>
      </c>
      <c r="I2318" s="4">
        <f t="shared" si="834"/>
        <v>-2.9651984164237232E-3</v>
      </c>
      <c r="J2318" s="4">
        <f t="shared" si="835"/>
        <v>2.90795520375145E-3</v>
      </c>
      <c r="K2318" s="4">
        <f t="shared" si="837"/>
        <v>-9.1566242990568109E-3</v>
      </c>
      <c r="L2318" s="4">
        <f t="shared" si="847"/>
        <v>-1.1156574942686742E-2</v>
      </c>
      <c r="M2318" s="4">
        <f t="shared" si="840"/>
        <v>7.3333074988327094E-3</v>
      </c>
      <c r="N2318" s="4">
        <f t="shared" si="848"/>
        <v>1.0090776978493693E-2</v>
      </c>
      <c r="O2318" s="4">
        <f t="shared" si="850"/>
        <v>2.7100488198063778E-3</v>
      </c>
      <c r="P2318" s="4">
        <f t="shared" si="828"/>
        <v>-4.9243784928819881E-2</v>
      </c>
      <c r="T2318" s="4"/>
      <c r="U2318" s="4">
        <f t="shared" si="841"/>
        <v>-2.3314015657163463E-2</v>
      </c>
      <c r="V2318" s="4">
        <f t="shared" si="842"/>
        <v>-3.3080875500591814E-2</v>
      </c>
      <c r="W2318" s="4">
        <f t="shared" si="843"/>
        <v>2.3811924013775541E-2</v>
      </c>
      <c r="X2318" s="4">
        <f t="shared" si="849"/>
        <v>5.4898184393886631E-3</v>
      </c>
      <c r="Y2318" s="4">
        <f t="shared" si="838"/>
        <v>-2.1511279856425203E-2</v>
      </c>
      <c r="Z2318" s="4">
        <f t="shared" si="839"/>
        <v>-1.5341664097439672E-2</v>
      </c>
      <c r="AA2318" s="4">
        <f t="shared" si="832"/>
        <v>-5.7243212672273449E-5</v>
      </c>
      <c r="AB2318" s="4">
        <f t="shared" si="833"/>
        <v>-5.7243212672273449E-5</v>
      </c>
      <c r="AC2318" s="2">
        <f t="shared" si="844"/>
        <v>5.364334234959427E-3</v>
      </c>
      <c r="AD2318" s="3">
        <f t="shared" si="845"/>
        <v>4343.6535232491933</v>
      </c>
    </row>
    <row r="2319" spans="1:30" x14ac:dyDescent="0.3">
      <c r="A2319" s="1">
        <f t="shared" si="830"/>
        <v>12</v>
      </c>
      <c r="B2319" s="1">
        <f t="shared" si="829"/>
        <v>3</v>
      </c>
      <c r="C2319" s="5">
        <v>42445</v>
      </c>
      <c r="D2319" s="3">
        <v>4404.2</v>
      </c>
      <c r="E2319" s="3">
        <v>4359.67</v>
      </c>
      <c r="F2319" s="3">
        <f t="shared" si="836"/>
        <v>4357.482</v>
      </c>
      <c r="G2319" s="3">
        <f t="shared" si="846"/>
        <v>4330.4340000000002</v>
      </c>
      <c r="H2319" s="4">
        <f t="shared" si="831"/>
        <v>8.4999587825274302E-3</v>
      </c>
      <c r="I2319" s="4">
        <f t="shared" si="834"/>
        <v>-1.6967859530853235E-3</v>
      </c>
      <c r="J2319" s="4">
        <f t="shared" si="835"/>
        <v>1.0196744735612754E-2</v>
      </c>
      <c r="K2319" s="4">
        <f t="shared" si="837"/>
        <v>-4.8722487337076823E-3</v>
      </c>
      <c r="L2319" s="4">
        <f t="shared" si="847"/>
        <v>-1.0268239240458523E-2</v>
      </c>
      <c r="M2319" s="4">
        <f t="shared" si="840"/>
        <v>1.0721329428325774E-2</v>
      </c>
      <c r="N2319" s="4">
        <f t="shared" si="848"/>
        <v>1.7034320347567845E-2</v>
      </c>
      <c r="O2319" s="4">
        <f t="shared" si="850"/>
        <v>6.1414104718223008E-3</v>
      </c>
      <c r="P2319" s="4">
        <f t="shared" si="828"/>
        <v>-4.1162396288483061E-2</v>
      </c>
      <c r="T2319" s="4"/>
      <c r="U2319" s="4">
        <f t="shared" si="841"/>
        <v>-1.6910613041208396E-2</v>
      </c>
      <c r="V2319" s="4">
        <f t="shared" si="842"/>
        <v>-2.6741506910796405E-2</v>
      </c>
      <c r="W2319" s="4">
        <f t="shared" si="843"/>
        <v>2.5847671799554245E-2</v>
      </c>
      <c r="X2319" s="4">
        <f t="shared" si="849"/>
        <v>1.257056652598664E-2</v>
      </c>
      <c r="Y2319" s="4">
        <f t="shared" si="838"/>
        <v>-1.7280325432788696E-2</v>
      </c>
      <c r="Z2319" s="4">
        <f t="shared" si="839"/>
        <v>-1.1084032449477341E-2</v>
      </c>
      <c r="AA2319" s="4">
        <f t="shared" si="832"/>
        <v>8.4999587825274302E-3</v>
      </c>
      <c r="AB2319" s="4">
        <f t="shared" si="833"/>
        <v>8.4999587825274302E-3</v>
      </c>
      <c r="AC2319" s="2">
        <f t="shared" si="844"/>
        <v>9.1649602274807458E-3</v>
      </c>
      <c r="AD2319" s="3">
        <f t="shared" si="845"/>
        <v>4363.8356821661291</v>
      </c>
    </row>
    <row r="2320" spans="1:30" x14ac:dyDescent="0.3">
      <c r="A2320" s="1">
        <f t="shared" si="830"/>
        <v>12</v>
      </c>
      <c r="B2320" s="1">
        <f t="shared" si="829"/>
        <v>4</v>
      </c>
      <c r="C2320" s="5">
        <v>42446</v>
      </c>
      <c r="D2320" s="3">
        <v>4400.26</v>
      </c>
      <c r="E2320" s="3">
        <v>4390.0600000000004</v>
      </c>
      <c r="F2320" s="3">
        <f t="shared" si="836"/>
        <v>4380.1399999999994</v>
      </c>
      <c r="G2320" s="3">
        <f t="shared" si="846"/>
        <v>4337.8740000000007</v>
      </c>
      <c r="H2320" s="4">
        <f t="shared" si="831"/>
        <v>-8.9460060850996774E-4</v>
      </c>
      <c r="I2320" s="4">
        <f t="shared" si="834"/>
        <v>-3.2105717269877432E-3</v>
      </c>
      <c r="J2320" s="4">
        <f t="shared" si="835"/>
        <v>2.3159711184777753E-3</v>
      </c>
      <c r="K2320" s="4">
        <f t="shared" si="837"/>
        <v>-6.6050588075019633E-3</v>
      </c>
      <c r="L2320" s="4">
        <f t="shared" si="847"/>
        <v>-1.6633617405607589E-2</v>
      </c>
      <c r="M2320" s="4">
        <f t="shared" si="840"/>
        <v>4.5934604829984439E-3</v>
      </c>
      <c r="N2320" s="4">
        <f t="shared" si="848"/>
        <v>1.4381699422343642E-2</v>
      </c>
      <c r="O2320" s="4">
        <f t="shared" si="850"/>
        <v>9.6053415025472832E-3</v>
      </c>
      <c r="P2320" s="4">
        <f t="shared" si="828"/>
        <v>-4.2020172992225623E-2</v>
      </c>
      <c r="T2320" s="4"/>
      <c r="U2320" s="4">
        <f t="shared" si="841"/>
        <v>-2.6617773943054261E-2</v>
      </c>
      <c r="V2320" s="4">
        <f t="shared" si="842"/>
        <v>-3.6351596203623757E-2</v>
      </c>
      <c r="W2320" s="4">
        <f t="shared" si="843"/>
        <v>2.6426590342363009E-2</v>
      </c>
      <c r="X2320" s="4">
        <f t="shared" si="849"/>
        <v>1.9678704388295963E-2</v>
      </c>
      <c r="Y2320" s="4">
        <f t="shared" si="838"/>
        <v>-1.8991529395937186E-2</v>
      </c>
      <c r="Z2320" s="4">
        <f t="shared" si="839"/>
        <v>-1.2806025980988263E-2</v>
      </c>
      <c r="AA2320" s="4">
        <f t="shared" si="832"/>
        <v>-8.9460060850996774E-4</v>
      </c>
      <c r="AB2320" s="4">
        <f t="shared" si="833"/>
        <v>-8.9460060850996774E-4</v>
      </c>
      <c r="AC2320" s="2">
        <f t="shared" si="844"/>
        <v>5.5185099416657345E-3</v>
      </c>
      <c r="AD2320" s="3">
        <f t="shared" si="845"/>
        <v>4375.9771214440862</v>
      </c>
    </row>
    <row r="2321" spans="1:30" x14ac:dyDescent="0.3">
      <c r="A2321" s="1">
        <f t="shared" si="830"/>
        <v>12</v>
      </c>
      <c r="B2321" s="1">
        <f t="shared" si="829"/>
        <v>5</v>
      </c>
      <c r="C2321" s="5">
        <v>42447</v>
      </c>
      <c r="D2321" s="3">
        <v>4410.83</v>
      </c>
      <c r="E2321" s="3">
        <v>4408.82</v>
      </c>
      <c r="F2321" s="3">
        <f t="shared" si="836"/>
        <v>4389.9400000000005</v>
      </c>
      <c r="G2321" s="3">
        <f t="shared" si="846"/>
        <v>4346.0570000000007</v>
      </c>
      <c r="H2321" s="4">
        <f t="shared" si="831"/>
        <v>2.4021307831809274E-3</v>
      </c>
      <c r="I2321" s="4">
        <f t="shared" si="834"/>
        <v>1.945339593569355E-3</v>
      </c>
      <c r="J2321" s="4">
        <f t="shared" si="835"/>
        <v>4.5679118961157233E-4</v>
      </c>
      <c r="K2321" s="4">
        <f t="shared" si="837"/>
        <v>-3.5321776440482068E-3</v>
      </c>
      <c r="L2321" s="4">
        <f t="shared" si="847"/>
        <v>-1.3953720916491216E-2</v>
      </c>
      <c r="M2321" s="4">
        <f t="shared" si="840"/>
        <v>4.7586071791412676E-3</v>
      </c>
      <c r="N2321" s="4">
        <f t="shared" si="848"/>
        <v>1.4903854229247159E-2</v>
      </c>
      <c r="O2321" s="4">
        <f t="shared" si="850"/>
        <v>9.9489211781002233E-3</v>
      </c>
      <c r="P2321" s="4">
        <f t="shared" si="828"/>
        <v>-3.971898016010391E-2</v>
      </c>
      <c r="T2321" s="4"/>
      <c r="U2321" s="4">
        <f t="shared" si="841"/>
        <v>-8.7335748342144068E-3</v>
      </c>
      <c r="V2321" s="4">
        <f t="shared" si="842"/>
        <v>-1.8646239085872283E-2</v>
      </c>
      <c r="W2321" s="4">
        <f t="shared" si="843"/>
        <v>1.1233816998828474E-2</v>
      </c>
      <c r="X2321" s="4">
        <f t="shared" si="849"/>
        <v>2.0400383620002259E-2</v>
      </c>
      <c r="Y2321" s="4">
        <f t="shared" si="838"/>
        <v>-1.5956963458960246E-2</v>
      </c>
      <c r="Z2321" s="4">
        <f t="shared" si="839"/>
        <v>-9.7523263478930446E-3</v>
      </c>
      <c r="AA2321" s="4">
        <f t="shared" si="832"/>
        <v>2.4021307831809274E-3</v>
      </c>
      <c r="AB2321" s="4">
        <f t="shared" si="833"/>
        <v>2.4021307831809274E-3</v>
      </c>
      <c r="AC2321" s="2">
        <f t="shared" si="844"/>
        <v>5.2677732695679902E-3</v>
      </c>
      <c r="AD2321" s="3">
        <f t="shared" si="845"/>
        <v>4387.5947476293913</v>
      </c>
    </row>
    <row r="2322" spans="1:30" x14ac:dyDescent="0.3">
      <c r="A2322" s="1">
        <f t="shared" si="830"/>
        <v>13</v>
      </c>
      <c r="B2322" s="1">
        <f t="shared" si="829"/>
        <v>1</v>
      </c>
      <c r="C2322" s="5">
        <v>42450</v>
      </c>
      <c r="D2322" s="3">
        <v>4426.9799999999996</v>
      </c>
      <c r="E2322" s="3">
        <v>4403.09</v>
      </c>
      <c r="F2322" s="3">
        <f t="shared" si="836"/>
        <v>4401.87</v>
      </c>
      <c r="G2322" s="3">
        <f t="shared" si="846"/>
        <v>4358.4220000000005</v>
      </c>
      <c r="H2322" s="4">
        <f t="shared" si="831"/>
        <v>3.6614424042639678E-3</v>
      </c>
      <c r="I2322" s="4">
        <f t="shared" si="834"/>
        <v>-1.7547717776472413E-3</v>
      </c>
      <c r="J2322" s="4">
        <f t="shared" si="835"/>
        <v>5.4162141819112091E-3</v>
      </c>
      <c r="K2322" s="4">
        <f t="shared" si="837"/>
        <v>-3.4545652405556736E-3</v>
      </c>
      <c r="L2322" s="4">
        <f t="shared" si="847"/>
        <v>-1.3608675817375642E-2</v>
      </c>
      <c r="M2322" s="4">
        <f t="shared" si="840"/>
        <v>5.7043938144469676E-3</v>
      </c>
      <c r="N2322" s="4">
        <f t="shared" si="848"/>
        <v>1.5730005033931793E-2</v>
      </c>
      <c r="O2322" s="4">
        <f t="shared" si="850"/>
        <v>9.8143655494263397E-3</v>
      </c>
      <c r="P2322" s="4">
        <f t="shared" si="828"/>
        <v>-3.6202966514052269E-2</v>
      </c>
      <c r="T2322" s="4"/>
      <c r="U2322" s="4">
        <f t="shared" si="841"/>
        <v>-9.8620894480177194E-3</v>
      </c>
      <c r="V2322" s="4">
        <f t="shared" si="842"/>
        <v>-1.9763468553537628E-2</v>
      </c>
      <c r="W2322" s="4">
        <f t="shared" si="843"/>
        <v>1.3658230543604362E-2</v>
      </c>
      <c r="X2322" s="4">
        <f t="shared" si="849"/>
        <v>2.013824417018497E-2</v>
      </c>
      <c r="Y2322" s="4">
        <f t="shared" si="838"/>
        <v>-1.5880318791172139E-2</v>
      </c>
      <c r="Z2322" s="4">
        <f t="shared" si="839"/>
        <v>-9.6751984163325581E-3</v>
      </c>
      <c r="AA2322" s="4">
        <f t="shared" si="832"/>
        <v>3.6614424042639678E-3</v>
      </c>
      <c r="AB2322" s="4">
        <f t="shared" si="833"/>
        <v>3.6614424042639678E-3</v>
      </c>
      <c r="AC2322" s="2">
        <f t="shared" si="844"/>
        <v>5.9310940898170319E-3</v>
      </c>
      <c r="AD2322" s="3">
        <f t="shared" si="845"/>
        <v>4400.7231650862614</v>
      </c>
    </row>
    <row r="2323" spans="1:30" x14ac:dyDescent="0.3">
      <c r="A2323" s="1">
        <f t="shared" si="830"/>
        <v>13</v>
      </c>
      <c r="B2323" s="1">
        <f t="shared" si="829"/>
        <v>2</v>
      </c>
      <c r="C2323" s="5">
        <v>42451</v>
      </c>
      <c r="D2323" s="3">
        <v>4437.62</v>
      </c>
      <c r="E2323" s="3">
        <v>4403.47</v>
      </c>
      <c r="F2323" s="3">
        <f t="shared" si="836"/>
        <v>4415.9779999999992</v>
      </c>
      <c r="G2323" s="3">
        <f t="shared" si="846"/>
        <v>4375.6330000000007</v>
      </c>
      <c r="H2323" s="4">
        <f t="shared" si="831"/>
        <v>2.4034443345125407E-3</v>
      </c>
      <c r="I2323" s="4">
        <f t="shared" si="834"/>
        <v>-5.3106180737205301E-3</v>
      </c>
      <c r="J2323" s="4">
        <f t="shared" si="835"/>
        <v>7.7140624082330713E-3</v>
      </c>
      <c r="K2323" s="4">
        <f t="shared" si="837"/>
        <v>-3.7073806522731896E-3</v>
      </c>
      <c r="L2323" s="4">
        <f t="shared" si="847"/>
        <v>-1.3154440373447226E-2</v>
      </c>
      <c r="M2323" s="4">
        <f t="shared" si="840"/>
        <v>4.9008396328063088E-3</v>
      </c>
      <c r="N2323" s="4">
        <f t="shared" si="848"/>
        <v>1.4166407466073859E-2</v>
      </c>
      <c r="O2323" s="4">
        <f t="shared" si="850"/>
        <v>9.0915851289651746E-3</v>
      </c>
      <c r="P2323" s="4">
        <f t="shared" si="828"/>
        <v>-3.3886533994300472E-2</v>
      </c>
      <c r="T2323" s="4"/>
      <c r="U2323" s="4">
        <f t="shared" si="841"/>
        <v>-1.353066876290375E-2</v>
      </c>
      <c r="V2323" s="4">
        <f t="shared" si="842"/>
        <v>-2.3395362075274685E-2</v>
      </c>
      <c r="W2323" s="4">
        <f t="shared" si="843"/>
        <v>1.6152669518305129E-2</v>
      </c>
      <c r="X2323" s="4">
        <f t="shared" si="849"/>
        <v>1.8612373618545914E-2</v>
      </c>
      <c r="Y2323" s="4">
        <f t="shared" si="838"/>
        <v>-1.612998189102283E-2</v>
      </c>
      <c r="Z2323" s="4">
        <f t="shared" si="839"/>
        <v>-9.9264357043812746E-3</v>
      </c>
      <c r="AA2323" s="4">
        <f t="shared" si="832"/>
        <v>2.4034443345125407E-3</v>
      </c>
      <c r="AB2323" s="4">
        <f t="shared" si="833"/>
        <v>2.4034443345125407E-3</v>
      </c>
      <c r="AC2323" s="2">
        <f t="shared" si="844"/>
        <v>5.5430365697136429E-3</v>
      </c>
      <c r="AD2323" s="3">
        <f t="shared" si="845"/>
        <v>4413.0221100575072</v>
      </c>
    </row>
    <row r="2324" spans="1:30" x14ac:dyDescent="0.3">
      <c r="A2324" s="1">
        <f t="shared" si="830"/>
        <v>13</v>
      </c>
      <c r="B2324" s="1">
        <f t="shared" si="829"/>
        <v>3</v>
      </c>
      <c r="C2324" s="5">
        <v>42452</v>
      </c>
      <c r="D2324" s="3">
        <v>4402.5600000000004</v>
      </c>
      <c r="E2324" s="3">
        <v>4431.82</v>
      </c>
      <c r="F2324" s="3">
        <f t="shared" si="836"/>
        <v>4415.6499999999996</v>
      </c>
      <c r="G2324" s="3">
        <f t="shared" si="846"/>
        <v>4386.5659999999998</v>
      </c>
      <c r="H2324" s="4">
        <f t="shared" si="831"/>
        <v>-7.900631419544597E-3</v>
      </c>
      <c r="I2324" s="4">
        <f t="shared" si="834"/>
        <v>-1.3070069091089779E-3</v>
      </c>
      <c r="J2324" s="4">
        <f t="shared" si="835"/>
        <v>-6.5936245104356193E-3</v>
      </c>
      <c r="K2324" s="4">
        <f t="shared" si="837"/>
        <v>-4.2134071867352815E-3</v>
      </c>
      <c r="L2324" s="4">
        <f t="shared" si="847"/>
        <v>-1.1905280558297369E-2</v>
      </c>
      <c r="M2324" s="4">
        <f t="shared" si="840"/>
        <v>-2.9644559691096978E-3</v>
      </c>
      <c r="N2324" s="4">
        <f t="shared" si="848"/>
        <v>3.6461323048600199E-3</v>
      </c>
      <c r="O2324" s="4">
        <f t="shared" si="850"/>
        <v>6.6061564180839851E-3</v>
      </c>
      <c r="P2324" s="4">
        <f t="shared" si="828"/>
        <v>-4.1519440398670233E-2</v>
      </c>
      <c r="T2324" s="4"/>
      <c r="U2324" s="4">
        <f t="shared" si="841"/>
        <v>-7.5310639486932352E-3</v>
      </c>
      <c r="V2324" s="4">
        <f t="shared" si="842"/>
        <v>-1.7455753309206387E-2</v>
      </c>
      <c r="W2324" s="4">
        <f t="shared" si="843"/>
        <v>-3.7237182689237952E-4</v>
      </c>
      <c r="X2324" s="4">
        <f t="shared" si="849"/>
        <v>1.3348993753732009E-2</v>
      </c>
      <c r="Y2324" s="4">
        <f t="shared" si="838"/>
        <v>-1.6629698867698592E-2</v>
      </c>
      <c r="Z2324" s="4">
        <f t="shared" si="839"/>
        <v>-1.0429303521399876E-2</v>
      </c>
      <c r="AA2324" s="4">
        <f t="shared" si="832"/>
        <v>-7.900631419544597E-3</v>
      </c>
      <c r="AB2324" s="4">
        <f t="shared" si="833"/>
        <v>-7.900631419544597E-3</v>
      </c>
      <c r="AC2324" s="2">
        <f t="shared" si="844"/>
        <v>-1.5842464471438403E-3</v>
      </c>
      <c r="AD2324" s="3">
        <f t="shared" si="845"/>
        <v>4409.534740038338</v>
      </c>
    </row>
    <row r="2325" spans="1:30" x14ac:dyDescent="0.3">
      <c r="A2325" s="1">
        <f t="shared" si="830"/>
        <v>13</v>
      </c>
      <c r="B2325" s="1">
        <f t="shared" si="829"/>
        <v>4</v>
      </c>
      <c r="C2325" s="5">
        <v>42453</v>
      </c>
      <c r="D2325" s="3">
        <v>4405.53</v>
      </c>
      <c r="E2325" s="3">
        <v>4380.2299999999996</v>
      </c>
      <c r="F2325" s="3">
        <f t="shared" si="836"/>
        <v>4416.7039999999997</v>
      </c>
      <c r="G2325" s="3">
        <f t="shared" si="846"/>
        <v>4398.4219999999996</v>
      </c>
      <c r="H2325" s="4">
        <f t="shared" si="831"/>
        <v>6.7460750109012591E-4</v>
      </c>
      <c r="I2325" s="4">
        <f t="shared" si="834"/>
        <v>-5.0720489896789222E-3</v>
      </c>
      <c r="J2325" s="4">
        <f t="shared" si="835"/>
        <v>5.746656490769048E-3</v>
      </c>
      <c r="K2325" s="4">
        <f t="shared" si="837"/>
        <v>3.8471934510830061E-3</v>
      </c>
      <c r="L2325" s="4">
        <f t="shared" si="847"/>
        <v>-1.1192982668671927E-3</v>
      </c>
      <c r="M2325" s="4">
        <f t="shared" si="840"/>
        <v>-2.5299408789903012E-3</v>
      </c>
      <c r="N2325" s="4">
        <f t="shared" si="848"/>
        <v>1.6160341140527615E-3</v>
      </c>
      <c r="O2325" s="4">
        <f t="shared" si="850"/>
        <v>4.1497844754206994E-3</v>
      </c>
      <c r="P2325" s="4">
        <f t="shared" si="828"/>
        <v>-4.0872842223514116E-2</v>
      </c>
      <c r="T2325" s="4"/>
      <c r="U2325" s="4">
        <f t="shared" si="841"/>
        <v>-5.2242331734267823E-4</v>
      </c>
      <c r="V2325" s="4">
        <f t="shared" si="842"/>
        <v>-1.0517199084169206E-2</v>
      </c>
      <c r="W2325" s="4">
        <f t="shared" si="843"/>
        <v>1.1976565021156766E-3</v>
      </c>
      <c r="X2325" s="4">
        <f t="shared" si="849"/>
        <v>8.3476783847092357E-3</v>
      </c>
      <c r="Y2325" s="4">
        <f t="shared" si="838"/>
        <v>-8.6696044722471086E-3</v>
      </c>
      <c r="Z2325" s="4">
        <f t="shared" si="839"/>
        <v>-2.4190187427439499E-3</v>
      </c>
      <c r="AA2325" s="4">
        <f t="shared" si="832"/>
        <v>6.7460750109012591E-4</v>
      </c>
      <c r="AB2325" s="4">
        <f t="shared" si="833"/>
        <v>6.7460750109012591E-4</v>
      </c>
      <c r="AC2325" s="2">
        <f t="shared" si="844"/>
        <v>-6.0601714032722449E-4</v>
      </c>
      <c r="AD2325" s="3">
        <f t="shared" si="845"/>
        <v>4408.1998266922255</v>
      </c>
    </row>
    <row r="2326" spans="1:30" x14ac:dyDescent="0.3">
      <c r="A2326" s="1">
        <f t="shared" si="830"/>
        <v>14</v>
      </c>
      <c r="B2326" s="1">
        <f t="shared" si="829"/>
        <v>1</v>
      </c>
      <c r="C2326" s="5">
        <v>42457</v>
      </c>
      <c r="D2326" s="3">
        <v>4398.07</v>
      </c>
      <c r="E2326" s="3">
        <v>4415.04</v>
      </c>
      <c r="F2326" s="3">
        <f t="shared" si="836"/>
        <v>4414.152</v>
      </c>
      <c r="G2326" s="3">
        <f t="shared" si="846"/>
        <v>4402.0460000000003</v>
      </c>
      <c r="H2326" s="4">
        <f t="shared" si="831"/>
        <v>-1.6933263421200257E-3</v>
      </c>
      <c r="I2326" s="4">
        <f t="shared" si="834"/>
        <v>2.1586506050350852E-3</v>
      </c>
      <c r="J2326" s="4">
        <f t="shared" si="835"/>
        <v>-3.8519769471551109E-3</v>
      </c>
      <c r="K2326" s="4">
        <f t="shared" si="837"/>
        <v>2.8696887775136993E-3</v>
      </c>
      <c r="L2326" s="4">
        <f t="shared" si="847"/>
        <v>-6.9054625033136436E-4</v>
      </c>
      <c r="M2326" s="4">
        <f t="shared" si="840"/>
        <v>-3.6432818806421559E-3</v>
      </c>
      <c r="N2326" s="4">
        <f t="shared" si="848"/>
        <v>-9.0321636802536082E-4</v>
      </c>
      <c r="O2326" s="4">
        <f t="shared" si="850"/>
        <v>2.752571014103861E-3</v>
      </c>
      <c r="P2326" s="4">
        <f t="shared" si="828"/>
        <v>-4.249695750521975E-2</v>
      </c>
      <c r="T2326" s="4"/>
      <c r="U2326" s="4">
        <f t="shared" si="841"/>
        <v>1.2030334602193566E-3</v>
      </c>
      <c r="V2326" s="4">
        <f t="shared" si="842"/>
        <v>-8.8089968743828087E-3</v>
      </c>
      <c r="W2326" s="4">
        <f t="shared" si="843"/>
        <v>-2.8928795714185805E-3</v>
      </c>
      <c r="X2326" s="4">
        <f t="shared" si="849"/>
        <v>5.5153373394623917E-3</v>
      </c>
      <c r="Y2326" s="4">
        <f t="shared" si="838"/>
        <v>-9.634920808240844E-3</v>
      </c>
      <c r="Z2326" s="4">
        <f t="shared" si="839"/>
        <v>-3.3904216393247887E-3</v>
      </c>
      <c r="AA2326" s="4">
        <f t="shared" si="832"/>
        <v>-1.6933263421200257E-3</v>
      </c>
      <c r="AB2326" s="4">
        <f t="shared" si="833"/>
        <v>-1.6933263421200257E-3</v>
      </c>
      <c r="AC2326" s="2">
        <f t="shared" si="844"/>
        <v>-1.5354957503672813E-3</v>
      </c>
      <c r="AD2326" s="3">
        <f t="shared" si="845"/>
        <v>4404.8232177948175</v>
      </c>
    </row>
    <row r="2327" spans="1:30" x14ac:dyDescent="0.3">
      <c r="A2327" s="1">
        <f t="shared" si="830"/>
        <v>14</v>
      </c>
      <c r="B2327" s="1">
        <f t="shared" si="829"/>
        <v>2</v>
      </c>
      <c r="C2327" s="5">
        <v>42458</v>
      </c>
      <c r="D2327" s="3">
        <v>4467.72</v>
      </c>
      <c r="E2327" s="3">
        <v>4391.1899999999996</v>
      </c>
      <c r="F2327" s="3">
        <f t="shared" si="836"/>
        <v>4422.3</v>
      </c>
      <c r="G2327" s="3">
        <f t="shared" si="846"/>
        <v>4412.085</v>
      </c>
      <c r="H2327" s="4">
        <f t="shared" si="831"/>
        <v>1.5836491915772272E-2</v>
      </c>
      <c r="I2327" s="4">
        <f t="shared" si="834"/>
        <v>-1.5643225323835478E-3</v>
      </c>
      <c r="J2327" s="4">
        <f t="shared" si="835"/>
        <v>1.7400814448155819E-2</v>
      </c>
      <c r="K2327" s="4">
        <f t="shared" si="837"/>
        <v>2.9274204366915488E-3</v>
      </c>
      <c r="L2327" s="4">
        <f t="shared" si="847"/>
        <v>1.7810842786342715E-3</v>
      </c>
      <c r="M2327" s="4">
        <f t="shared" si="840"/>
        <v>1.0270673631368309E-2</v>
      </c>
      <c r="N2327" s="4">
        <f t="shared" si="848"/>
        <v>1.2609684536902671E-2</v>
      </c>
      <c r="O2327" s="4">
        <f t="shared" si="850"/>
        <v>2.2864011173484786E-3</v>
      </c>
      <c r="P2327" s="4">
        <f t="shared" si="828"/>
        <v>-2.7333468313423807E-2</v>
      </c>
      <c r="T2327" s="4"/>
      <c r="U2327" s="4">
        <f t="shared" si="841"/>
        <v>6.5733378504661943E-3</v>
      </c>
      <c r="V2327" s="4">
        <f t="shared" si="842"/>
        <v>-3.4923955280384755E-3</v>
      </c>
      <c r="W2327" s="4">
        <f t="shared" si="843"/>
        <v>9.2026618597781541E-3</v>
      </c>
      <c r="X2327" s="4">
        <f t="shared" si="849"/>
        <v>4.6412093042275879E-3</v>
      </c>
      <c r="Y2327" s="4">
        <f t="shared" si="838"/>
        <v>-9.5779089951874338E-3</v>
      </c>
      <c r="Z2327" s="4">
        <f t="shared" si="839"/>
        <v>-3.3330503525511889E-3</v>
      </c>
      <c r="AA2327" s="4">
        <f t="shared" si="832"/>
        <v>1.5836491915772272E-2</v>
      </c>
      <c r="AB2327" s="4">
        <f t="shared" si="833"/>
        <v>1.5836491915772272E-2</v>
      </c>
      <c r="AC2327" s="2">
        <f t="shared" si="844"/>
        <v>9.3853661681547809E-3</v>
      </c>
      <c r="AD2327" s="3">
        <f t="shared" si="845"/>
        <v>4425.7888118632118</v>
      </c>
    </row>
    <row r="2328" spans="1:30" x14ac:dyDescent="0.3">
      <c r="A2328" s="1">
        <f t="shared" si="830"/>
        <v>14</v>
      </c>
      <c r="B2328" s="1">
        <f t="shared" si="829"/>
        <v>3</v>
      </c>
      <c r="C2328" s="5">
        <v>42459</v>
      </c>
      <c r="D2328" s="3">
        <v>4490.88</v>
      </c>
      <c r="E2328" s="3">
        <v>4494.7</v>
      </c>
      <c r="F2328" s="3">
        <f t="shared" si="836"/>
        <v>4432.9520000000002</v>
      </c>
      <c r="G2328" s="3">
        <f t="shared" si="846"/>
        <v>4424.4649999999992</v>
      </c>
      <c r="H2328" s="4">
        <f t="shared" si="831"/>
        <v>5.1838521662055485E-3</v>
      </c>
      <c r="I2328" s="4">
        <f t="shared" si="834"/>
        <v>6.038874414690169E-3</v>
      </c>
      <c r="J2328" s="4">
        <f t="shared" si="835"/>
        <v>-8.5502224848462045E-4</v>
      </c>
      <c r="K2328" s="4">
        <f t="shared" si="837"/>
        <v>-1.102351982666774E-2</v>
      </c>
      <c r="L2328" s="4">
        <f t="shared" si="847"/>
        <v>-1.1333396999911554E-2</v>
      </c>
      <c r="M2328" s="4">
        <f t="shared" si="840"/>
        <v>1.3067590174673644E-2</v>
      </c>
      <c r="N2328" s="4">
        <f t="shared" si="848"/>
        <v>1.50108544196871E-2</v>
      </c>
      <c r="O2328" s="4">
        <f t="shared" si="850"/>
        <v>1.8898300555795276E-3</v>
      </c>
      <c r="P2328" s="4">
        <f t="shared" si="828"/>
        <v>-2.2291308806144713E-2</v>
      </c>
      <c r="T2328" s="4"/>
      <c r="U2328" s="4">
        <f t="shared" si="841"/>
        <v>-6.7372171935574212E-3</v>
      </c>
      <c r="V2328" s="4">
        <f t="shared" si="842"/>
        <v>-1.666984502162178E-2</v>
      </c>
      <c r="W2328" s="4">
        <f t="shared" si="843"/>
        <v>1.2001928961921079E-2</v>
      </c>
      <c r="X2328" s="4">
        <f t="shared" si="849"/>
        <v>3.8437691492124899E-3</v>
      </c>
      <c r="Y2328" s="4">
        <f t="shared" si="838"/>
        <v>-2.3354897384938733E-2</v>
      </c>
      <c r="Z2328" s="4">
        <f t="shared" si="839"/>
        <v>-1.7196906094915677E-2</v>
      </c>
      <c r="AA2328" s="4">
        <f t="shared" si="832"/>
        <v>5.1838521662055485E-3</v>
      </c>
      <c r="AB2328" s="4">
        <f t="shared" si="833"/>
        <v>5.1838521662055485E-3</v>
      </c>
      <c r="AC2328" s="2">
        <f t="shared" si="844"/>
        <v>9.6627221000170661E-3</v>
      </c>
      <c r="AD2328" s="3">
        <f t="shared" si="845"/>
        <v>4447.4858745754755</v>
      </c>
    </row>
    <row r="2329" spans="1:30" x14ac:dyDescent="0.3">
      <c r="A2329" s="1">
        <f t="shared" si="830"/>
        <v>14</v>
      </c>
      <c r="B2329" s="1">
        <f t="shared" si="829"/>
        <v>4</v>
      </c>
      <c r="C2329" s="5">
        <v>42460</v>
      </c>
      <c r="D2329" s="3">
        <v>4483.6499999999996</v>
      </c>
      <c r="E2329" s="3">
        <v>4491.01</v>
      </c>
      <c r="F2329" s="3">
        <f t="shared" si="836"/>
        <v>4449.17</v>
      </c>
      <c r="G2329" s="3">
        <f t="shared" si="846"/>
        <v>4432.41</v>
      </c>
      <c r="H2329" s="4">
        <f t="shared" si="831"/>
        <v>-1.6099294570330253E-3</v>
      </c>
      <c r="I2329" s="4">
        <f t="shared" si="834"/>
        <v>2.8947555935609311E-5</v>
      </c>
      <c r="J2329" s="4">
        <f t="shared" si="835"/>
        <v>-1.6388770129686346E-3</v>
      </c>
      <c r="K2329" s="4">
        <f t="shared" si="837"/>
        <v>-1.1207157617215318E-2</v>
      </c>
      <c r="L2329" s="4">
        <f t="shared" si="847"/>
        <v>-1.4287474466771293E-2</v>
      </c>
      <c r="M2329" s="4">
        <f t="shared" si="840"/>
        <v>7.7497600676080178E-3</v>
      </c>
      <c r="N2329" s="4">
        <f t="shared" si="848"/>
        <v>1.1560302408847508E-2</v>
      </c>
      <c r="O2329" s="4">
        <f t="shared" si="850"/>
        <v>3.7380259386883942E-3</v>
      </c>
      <c r="P2329" s="4">
        <f t="shared" si="828"/>
        <v>-2.3865350828494905E-2</v>
      </c>
      <c r="T2329" s="4"/>
      <c r="U2329" s="4">
        <f t="shared" si="841"/>
        <v>-1.9666524155621996E-2</v>
      </c>
      <c r="V2329" s="4">
        <f t="shared" si="842"/>
        <v>-2.9469858914065762E-2</v>
      </c>
      <c r="W2329" s="4">
        <f t="shared" si="843"/>
        <v>1.8418829044919146E-2</v>
      </c>
      <c r="X2329" s="4">
        <f t="shared" si="849"/>
        <v>7.5911813662768654E-3</v>
      </c>
      <c r="Y2329" s="4">
        <f t="shared" si="838"/>
        <v>-2.3536245427474546E-2</v>
      </c>
      <c r="Z2329" s="4">
        <f t="shared" si="839"/>
        <v>-1.7379397582151571E-2</v>
      </c>
      <c r="AA2329" s="4">
        <f t="shared" si="832"/>
        <v>-1.6099294570330253E-3</v>
      </c>
      <c r="AB2329" s="4">
        <f t="shared" si="833"/>
        <v>-1.6099294570330253E-3</v>
      </c>
      <c r="AC2329" s="2">
        <f t="shared" si="844"/>
        <v>5.3771853176949099E-3</v>
      </c>
      <c r="AD2329" s="3">
        <f t="shared" si="845"/>
        <v>4459.5405830503169</v>
      </c>
    </row>
    <row r="2330" spans="1:30" x14ac:dyDescent="0.3">
      <c r="A2330" s="1">
        <f t="shared" si="830"/>
        <v>14</v>
      </c>
      <c r="B2330" s="1">
        <f t="shared" si="829"/>
        <v>5</v>
      </c>
      <c r="C2330" s="5">
        <v>42461</v>
      </c>
      <c r="D2330" s="3">
        <v>4532.08</v>
      </c>
      <c r="E2330" s="3">
        <v>4461.7700000000004</v>
      </c>
      <c r="F2330" s="3">
        <f t="shared" si="836"/>
        <v>4474.4800000000005</v>
      </c>
      <c r="G2330" s="3">
        <f t="shared" si="846"/>
        <v>4445.5920000000006</v>
      </c>
      <c r="H2330" s="4">
        <f t="shared" si="831"/>
        <v>1.0801467554336376E-2</v>
      </c>
      <c r="I2330" s="4">
        <f t="shared" si="834"/>
        <v>-4.8799527170941539E-3</v>
      </c>
      <c r="J2330" s="4">
        <f t="shared" si="835"/>
        <v>1.5681420271430529E-2</v>
      </c>
      <c r="K2330" s="4">
        <f t="shared" si="837"/>
        <v>-5.2568777669978056E-3</v>
      </c>
      <c r="L2330" s="4">
        <f t="shared" si="847"/>
        <v>-1.0631467170224437E-2</v>
      </c>
      <c r="M2330" s="4">
        <f t="shared" si="840"/>
        <v>1.2873004237363771E-2</v>
      </c>
      <c r="N2330" s="4">
        <f t="shared" si="848"/>
        <v>1.945477677663613E-2</v>
      </c>
      <c r="O2330" s="4">
        <f t="shared" si="850"/>
        <v>6.3741151965543237E-3</v>
      </c>
      <c r="P2330" s="4">
        <f t="shared" si="828"/>
        <v>-1.3321664086805371E-2</v>
      </c>
      <c r="T2330" s="4"/>
      <c r="U2330" s="4">
        <f t="shared" si="841"/>
        <v>-1.7423304673647562E-2</v>
      </c>
      <c r="V2330" s="4">
        <f t="shared" si="842"/>
        <v>-2.7249071626911085E-2</v>
      </c>
      <c r="W2330" s="4">
        <f t="shared" si="843"/>
        <v>2.8725261205802748E-2</v>
      </c>
      <c r="X2330" s="4">
        <f t="shared" si="849"/>
        <v>1.308124791699891E-2</v>
      </c>
      <c r="Y2330" s="4">
        <f t="shared" si="838"/>
        <v>-1.7660158592845754E-2</v>
      </c>
      <c r="Z2330" s="4">
        <f t="shared" si="839"/>
        <v>-1.1466260552472287E-2</v>
      </c>
      <c r="AA2330" s="4">
        <f t="shared" si="832"/>
        <v>1.0801467554336376E-2</v>
      </c>
      <c r="AB2330" s="4">
        <f t="shared" si="833"/>
        <v>1.0801467554336376E-2</v>
      </c>
      <c r="AC2330" s="2">
        <f t="shared" si="844"/>
        <v>1.0670511398692965E-2</v>
      </c>
      <c r="AD2330" s="3">
        <f t="shared" si="845"/>
        <v>4483.7203887002115</v>
      </c>
    </row>
    <row r="2331" spans="1:30" x14ac:dyDescent="0.3">
      <c r="A2331" s="1">
        <f t="shared" si="830"/>
        <v>15</v>
      </c>
      <c r="B2331" s="1">
        <f t="shared" si="829"/>
        <v>1</v>
      </c>
      <c r="C2331" s="5">
        <v>42464</v>
      </c>
      <c r="D2331" s="3">
        <v>4511.7</v>
      </c>
      <c r="E2331" s="3">
        <v>4526.3900000000003</v>
      </c>
      <c r="F2331" s="3">
        <f t="shared" si="836"/>
        <v>4497.2060000000001</v>
      </c>
      <c r="G2331" s="3">
        <f t="shared" si="846"/>
        <v>4455.6790000000001</v>
      </c>
      <c r="H2331" s="4">
        <f t="shared" si="831"/>
        <v>-4.4968314769377659E-3</v>
      </c>
      <c r="I2331" s="4">
        <f t="shared" si="834"/>
        <v>-1.2554941660340507E-3</v>
      </c>
      <c r="J2331" s="4">
        <f t="shared" si="835"/>
        <v>-3.2413373109037155E-3</v>
      </c>
      <c r="K2331" s="4">
        <f t="shared" si="837"/>
        <v>-8.4944440521790201E-3</v>
      </c>
      <c r="L2331" s="4">
        <f t="shared" si="847"/>
        <v>-1.823126589900341E-2</v>
      </c>
      <c r="M2331" s="4">
        <f t="shared" si="840"/>
        <v>3.2228899454460583E-3</v>
      </c>
      <c r="N2331" s="4">
        <f t="shared" si="848"/>
        <v>1.2572943427926413E-2</v>
      </c>
      <c r="O2331" s="4">
        <f t="shared" si="850"/>
        <v>9.2042910654520568E-3</v>
      </c>
      <c r="P2331" s="4">
        <f t="shared" si="828"/>
        <v>-1.7758590285352399E-2</v>
      </c>
      <c r="T2331" s="4"/>
      <c r="U2331" s="4">
        <f t="shared" si="841"/>
        <v>-2.9569204427106366E-2</v>
      </c>
      <c r="V2331" s="4">
        <f t="shared" si="842"/>
        <v>-3.9273512382835316E-2</v>
      </c>
      <c r="W2331" s="4">
        <f t="shared" si="843"/>
        <v>2.5836332755049402E-2</v>
      </c>
      <c r="X2331" s="4">
        <f t="shared" si="849"/>
        <v>1.8815391948442211E-2</v>
      </c>
      <c r="Y2331" s="4">
        <f t="shared" si="838"/>
        <v>-2.0857356221104493E-2</v>
      </c>
      <c r="Z2331" s="4">
        <f t="shared" si="839"/>
        <v>-1.4683617310280259E-2</v>
      </c>
      <c r="AA2331" s="4">
        <f t="shared" si="832"/>
        <v>-4.4968314769377659E-3</v>
      </c>
      <c r="AB2331" s="4">
        <f t="shared" si="833"/>
        <v>-4.4968314769377659E-3</v>
      </c>
      <c r="AC2331" s="2">
        <f t="shared" si="844"/>
        <v>4.1343782166053961E-3</v>
      </c>
      <c r="AD2331" s="3">
        <f t="shared" si="845"/>
        <v>4493.0469258001413</v>
      </c>
    </row>
    <row r="2332" spans="1:30" x14ac:dyDescent="0.3">
      <c r="A2332" s="1">
        <f t="shared" si="830"/>
        <v>15</v>
      </c>
      <c r="B2332" s="1">
        <f t="shared" si="829"/>
        <v>2</v>
      </c>
      <c r="C2332" s="5">
        <v>42465</v>
      </c>
      <c r="D2332" s="3">
        <v>4470.75</v>
      </c>
      <c r="E2332" s="3">
        <v>4479.1099999999997</v>
      </c>
      <c r="F2332" s="3">
        <f t="shared" si="836"/>
        <v>4497.8119999999999</v>
      </c>
      <c r="G2332" s="3">
        <f t="shared" si="846"/>
        <v>4460.0559999999996</v>
      </c>
      <c r="H2332" s="4">
        <f t="shared" si="831"/>
        <v>-9.0764013564731301E-3</v>
      </c>
      <c r="I2332" s="4">
        <f t="shared" si="834"/>
        <v>-7.2234412749074958E-3</v>
      </c>
      <c r="J2332" s="4">
        <f t="shared" si="835"/>
        <v>-1.8529600815656343E-3</v>
      </c>
      <c r="K2332" s="4">
        <f t="shared" si="837"/>
        <v>-1.5786732273866614E-3</v>
      </c>
      <c r="L2332" s="4">
        <f t="shared" si="847"/>
        <v>-1.1710047703132368E-2</v>
      </c>
      <c r="M2332" s="4">
        <f t="shared" si="840"/>
        <v>-6.0167032325939588E-3</v>
      </c>
      <c r="N2332" s="4">
        <f t="shared" si="848"/>
        <v>2.3977277415351771E-3</v>
      </c>
      <c r="O2332" s="4">
        <f t="shared" si="850"/>
        <v>8.4451154727954621E-3</v>
      </c>
      <c r="P2332" s="4">
        <f t="shared" si="828"/>
        <v>-2.6673807548870505E-2</v>
      </c>
      <c r="T2332" s="4"/>
      <c r="U2332" s="4">
        <f t="shared" si="841"/>
        <v>-9.747988563069257E-3</v>
      </c>
      <c r="V2332" s="4">
        <f t="shared" si="842"/>
        <v>-1.9650508677438581E-2</v>
      </c>
      <c r="W2332" s="4">
        <f t="shared" si="843"/>
        <v>6.7819827563046591E-4</v>
      </c>
      <c r="X2332" s="4">
        <f t="shared" si="849"/>
        <v>1.7075277570494925E-2</v>
      </c>
      <c r="Y2332" s="4">
        <f t="shared" si="838"/>
        <v>-1.4027816952730966E-2</v>
      </c>
      <c r="Z2332" s="4">
        <f t="shared" si="839"/>
        <v>-7.8110160911358121E-3</v>
      </c>
      <c r="AA2332" s="4">
        <f t="shared" si="832"/>
        <v>-9.0764013564731301E-3</v>
      </c>
      <c r="AB2332" s="4">
        <f t="shared" si="833"/>
        <v>-9.0764013564731301E-3</v>
      </c>
      <c r="AC2332" s="2">
        <f t="shared" si="844"/>
        <v>-3.3248598557500354E-3</v>
      </c>
      <c r="AD2332" s="3">
        <f t="shared" si="845"/>
        <v>4485.6146172000945</v>
      </c>
    </row>
    <row r="2333" spans="1:30" x14ac:dyDescent="0.3">
      <c r="A2333" s="1">
        <f t="shared" si="830"/>
        <v>15</v>
      </c>
      <c r="B2333" s="1">
        <f t="shared" si="829"/>
        <v>3</v>
      </c>
      <c r="C2333" s="5">
        <v>42466</v>
      </c>
      <c r="D2333" s="3">
        <v>4543.78</v>
      </c>
      <c r="E2333" s="3">
        <v>4476.3500000000004</v>
      </c>
      <c r="F2333" s="3">
        <f t="shared" si="836"/>
        <v>4508.3919999999998</v>
      </c>
      <c r="G2333" s="3">
        <f t="shared" si="846"/>
        <v>4470.6720000000005</v>
      </c>
      <c r="H2333" s="4">
        <f t="shared" si="831"/>
        <v>1.6335066823239892E-2</v>
      </c>
      <c r="I2333" s="4">
        <f t="shared" si="834"/>
        <v>1.2525862551026929E-3</v>
      </c>
      <c r="J2333" s="4">
        <f t="shared" si="835"/>
        <v>1.5082480568137199E-2</v>
      </c>
      <c r="K2333" s="4">
        <f t="shared" si="837"/>
        <v>6.4407537885142474E-3</v>
      </c>
      <c r="L2333" s="4">
        <f t="shared" si="847"/>
        <v>-1.8343926882761392E-3</v>
      </c>
      <c r="M2333" s="4">
        <f t="shared" si="840"/>
        <v>7.8493618123712233E-3</v>
      </c>
      <c r="N2333" s="4">
        <f t="shared" si="848"/>
        <v>1.6352798863347447E-2</v>
      </c>
      <c r="O2333" s="4">
        <f t="shared" si="850"/>
        <v>8.3014582572218162E-3</v>
      </c>
      <c r="P2333" s="4">
        <f t="shared" ref="P2333:P2396" si="851">(D2333-4593.27)/4593.27</f>
        <v>-1.0774459154371654E-2</v>
      </c>
      <c r="T2333" s="4"/>
      <c r="U2333" s="4">
        <f t="shared" si="841"/>
        <v>4.5026002348599473E-3</v>
      </c>
      <c r="V2333" s="4">
        <f t="shared" si="842"/>
        <v>-5.5424257674886864E-3</v>
      </c>
      <c r="W2333" s="4">
        <f t="shared" si="843"/>
        <v>1.177942853071105E-2</v>
      </c>
      <c r="X2333" s="4">
        <f t="shared" si="849"/>
        <v>1.7018005157736785E-2</v>
      </c>
      <c r="Y2333" s="4">
        <f t="shared" si="838"/>
        <v>-6.1083827923898914E-3</v>
      </c>
      <c r="Z2333" s="4">
        <f t="shared" si="839"/>
        <v>1.5835207947230171E-4</v>
      </c>
      <c r="AA2333" s="4">
        <f t="shared" si="832"/>
        <v>1.6335066823239892E-2</v>
      </c>
      <c r="AB2333" s="4">
        <f t="shared" si="833"/>
        <v>1.6335066823239892E-2</v>
      </c>
      <c r="AC2333" s="2">
        <f t="shared" si="844"/>
        <v>8.5340667608472705E-3</v>
      </c>
      <c r="AD2333" s="3">
        <f t="shared" si="845"/>
        <v>4505.0030781333971</v>
      </c>
    </row>
    <row r="2334" spans="1:30" x14ac:dyDescent="0.3">
      <c r="A2334" s="1">
        <f t="shared" si="830"/>
        <v>15</v>
      </c>
      <c r="B2334" s="1">
        <f t="shared" si="829"/>
        <v>4</v>
      </c>
      <c r="C2334" s="5">
        <v>42467</v>
      </c>
      <c r="D2334" s="3">
        <v>4475.28</v>
      </c>
      <c r="E2334" s="3">
        <v>4519.0200000000004</v>
      </c>
      <c r="F2334" s="3">
        <f t="shared" si="836"/>
        <v>4506.7179999999989</v>
      </c>
      <c r="G2334" s="3">
        <f t="shared" si="846"/>
        <v>4477.9440000000004</v>
      </c>
      <c r="H2334" s="4">
        <f t="shared" si="831"/>
        <v>-1.5075553834032458E-2</v>
      </c>
      <c r="I2334" s="4">
        <f t="shared" si="834"/>
        <v>-5.4492074880384414E-3</v>
      </c>
      <c r="J2334" s="4">
        <f t="shared" si="835"/>
        <v>-9.6263463459940156E-3</v>
      </c>
      <c r="K2334" s="4">
        <f t="shared" si="837"/>
        <v>-6.4269176764720848E-3</v>
      </c>
      <c r="L2334" s="4">
        <f t="shared" si="847"/>
        <v>-1.4424113843539752E-2</v>
      </c>
      <c r="M2334" s="4">
        <f t="shared" si="840"/>
        <v>-6.9758081157949535E-3</v>
      </c>
      <c r="N2334" s="4">
        <f t="shared" si="848"/>
        <v>-5.9491588103841161E-4</v>
      </c>
      <c r="O2334" s="4">
        <f t="shared" si="850"/>
        <v>6.4295418387226109E-3</v>
      </c>
      <c r="P2334" s="4">
        <f t="shared" si="851"/>
        <v>-2.5687582049389798E-2</v>
      </c>
      <c r="T2334" s="4"/>
      <c r="U2334" s="4">
        <f t="shared" si="841"/>
        <v>-1.3233475212268224E-2</v>
      </c>
      <c r="V2334" s="4">
        <f t="shared" si="842"/>
        <v>-2.3101140460145619E-2</v>
      </c>
      <c r="W2334" s="4">
        <f t="shared" si="843"/>
        <v>-1.8667826436050744E-3</v>
      </c>
      <c r="X2334" s="4">
        <f t="shared" si="849"/>
        <v>1.2934547342537791E-2</v>
      </c>
      <c r="Y2334" s="4">
        <f t="shared" si="838"/>
        <v>-1.8815609476017389E-2</v>
      </c>
      <c r="Z2334" s="4">
        <f t="shared" si="839"/>
        <v>-1.262899684203714E-2</v>
      </c>
      <c r="AA2334" s="4">
        <f t="shared" si="832"/>
        <v>-1.5075553834032458E-2</v>
      </c>
      <c r="AB2334" s="4">
        <f t="shared" si="833"/>
        <v>-1.5075553834032458E-2</v>
      </c>
      <c r="AC2334" s="2">
        <f t="shared" si="844"/>
        <v>-4.4277420456964988E-3</v>
      </c>
      <c r="AD2334" s="3">
        <f t="shared" si="845"/>
        <v>4495.0953854222644</v>
      </c>
    </row>
    <row r="2335" spans="1:30" x14ac:dyDescent="0.3">
      <c r="A2335" s="1">
        <f t="shared" si="830"/>
        <v>15</v>
      </c>
      <c r="B2335" s="1">
        <f t="shared" si="829"/>
        <v>5</v>
      </c>
      <c r="C2335" s="5">
        <v>42468</v>
      </c>
      <c r="D2335" s="3">
        <v>4474.93</v>
      </c>
      <c r="E2335" s="3">
        <v>4506.97</v>
      </c>
      <c r="F2335" s="3">
        <f t="shared" si="836"/>
        <v>4495.2879999999996</v>
      </c>
      <c r="G2335" s="3">
        <f t="shared" si="846"/>
        <v>4484.884</v>
      </c>
      <c r="H2335" s="4">
        <f t="shared" si="831"/>
        <v>-7.8207397078943516E-5</v>
      </c>
      <c r="I2335" s="4">
        <f t="shared" si="834"/>
        <v>7.0811211812446401E-3</v>
      </c>
      <c r="J2335" s="4">
        <f t="shared" si="835"/>
        <v>-7.1593285783235839E-3</v>
      </c>
      <c r="K2335" s="4">
        <f t="shared" si="837"/>
        <v>5.608028994833811E-3</v>
      </c>
      <c r="L2335" s="4">
        <f t="shared" si="847"/>
        <v>2.3931463506196141E-3</v>
      </c>
      <c r="M2335" s="4">
        <f t="shared" si="840"/>
        <v>-4.5287420961680914E-3</v>
      </c>
      <c r="N2335" s="4">
        <f t="shared" si="848"/>
        <v>-2.2194553972855759E-3</v>
      </c>
      <c r="O2335" s="4">
        <f t="shared" si="850"/>
        <v>2.3249525690903637E-3</v>
      </c>
      <c r="P2335" s="4">
        <f t="shared" si="851"/>
        <v>-2.5763780487539408E-2</v>
      </c>
      <c r="T2335" s="4"/>
      <c r="U2335" s="4">
        <f t="shared" si="841"/>
        <v>1.2691943297402662E-2</v>
      </c>
      <c r="V2335" s="4">
        <f t="shared" si="842"/>
        <v>2.5650238644285418E-3</v>
      </c>
      <c r="W2335" s="4">
        <f t="shared" si="843"/>
        <v>-1.2610103969921016E-2</v>
      </c>
      <c r="X2335" s="4">
        <f t="shared" si="849"/>
        <v>4.6503727807475012E-3</v>
      </c>
      <c r="Y2335" s="4">
        <f t="shared" si="838"/>
        <v>-6.9307244839046924E-3</v>
      </c>
      <c r="Z2335" s="4">
        <f t="shared" si="839"/>
        <v>-6.6917468178806364E-4</v>
      </c>
      <c r="AA2335" s="4">
        <f t="shared" si="832"/>
        <v>-7.8207397078943516E-5</v>
      </c>
      <c r="AB2335" s="4">
        <f t="shared" si="833"/>
        <v>-7.8207397078943516E-5</v>
      </c>
      <c r="AC2335" s="2">
        <f t="shared" si="844"/>
        <v>-3.0042012459433748E-3</v>
      </c>
      <c r="AD2335" s="3">
        <f t="shared" si="845"/>
        <v>4488.3735902815097</v>
      </c>
    </row>
    <row r="2336" spans="1:30" x14ac:dyDescent="0.3">
      <c r="A2336" s="1">
        <f t="shared" si="830"/>
        <v>16</v>
      </c>
      <c r="B2336" s="1">
        <f t="shared" si="829"/>
        <v>1</v>
      </c>
      <c r="C2336" s="5">
        <v>42471</v>
      </c>
      <c r="D2336" s="3">
        <v>4458.7</v>
      </c>
      <c r="E2336" s="3">
        <v>4496.26</v>
      </c>
      <c r="F2336" s="3">
        <f t="shared" si="836"/>
        <v>4484.6880000000001</v>
      </c>
      <c r="G2336" s="3">
        <f t="shared" si="846"/>
        <v>4490.9470000000001</v>
      </c>
      <c r="H2336" s="4">
        <f t="shared" si="831"/>
        <v>-3.6268723756573782E-3</v>
      </c>
      <c r="I2336" s="4">
        <f t="shared" si="834"/>
        <v>4.7665550075643472E-3</v>
      </c>
      <c r="J2336" s="4">
        <f t="shared" si="835"/>
        <v>-8.3934273832217254E-3</v>
      </c>
      <c r="K2336" s="4">
        <f t="shared" si="837"/>
        <v>3.632459055225266E-3</v>
      </c>
      <c r="L2336" s="4">
        <f t="shared" si="847"/>
        <v>4.3799567814469418E-3</v>
      </c>
      <c r="M2336" s="4">
        <f t="shared" si="840"/>
        <v>-5.79482898252906E-3</v>
      </c>
      <c r="N2336" s="4">
        <f t="shared" si="848"/>
        <v>-7.1804454606122711E-3</v>
      </c>
      <c r="O2336" s="4">
        <f t="shared" si="850"/>
        <v>-1.4037724000269169E-3</v>
      </c>
      <c r="P2336" s="4">
        <f t="shared" si="851"/>
        <v>-2.9297210919454027E-2</v>
      </c>
      <c r="T2336" s="4"/>
      <c r="U2336" s="4">
        <f t="shared" si="841"/>
        <v>8.2168883088672949E-3</v>
      </c>
      <c r="V2336" s="4">
        <f t="shared" si="842"/>
        <v>-1.8652805742214206E-3</v>
      </c>
      <c r="W2336" s="4">
        <f t="shared" si="843"/>
        <v>-1.1747234966863931E-2</v>
      </c>
      <c r="X2336" s="4">
        <f t="shared" si="849"/>
        <v>-2.7835060257413221E-3</v>
      </c>
      <c r="Y2336" s="4">
        <f t="shared" si="838"/>
        <v>-8.8816613818723904E-3</v>
      </c>
      <c r="Z2336" s="4">
        <f t="shared" si="839"/>
        <v>-2.6324127241456846E-3</v>
      </c>
      <c r="AA2336" s="4">
        <f t="shared" si="832"/>
        <v>-3.6268723756573782E-3</v>
      </c>
      <c r="AB2336" s="4">
        <f t="shared" si="833"/>
        <v>-3.6268723756573782E-3</v>
      </c>
      <c r="AC2336" s="2">
        <f t="shared" si="844"/>
        <v>-4.4368074822271671E-3</v>
      </c>
      <c r="AD2336" s="3">
        <f t="shared" si="845"/>
        <v>4478.4823935210061</v>
      </c>
    </row>
    <row r="2337" spans="1:30" x14ac:dyDescent="0.3">
      <c r="A2337" s="1">
        <f t="shared" si="830"/>
        <v>16</v>
      </c>
      <c r="B2337" s="1">
        <f t="shared" si="829"/>
        <v>2</v>
      </c>
      <c r="C2337" s="5">
        <v>42472</v>
      </c>
      <c r="D2337" s="3">
        <v>4496.05</v>
      </c>
      <c r="E2337" s="3">
        <v>4464.07</v>
      </c>
      <c r="F2337" s="3">
        <f t="shared" si="836"/>
        <v>4489.7479999999996</v>
      </c>
      <c r="G2337" s="3">
        <f t="shared" si="846"/>
        <v>4493.78</v>
      </c>
      <c r="H2337" s="4">
        <f t="shared" si="831"/>
        <v>8.3768811536995905E-3</v>
      </c>
      <c r="I2337" s="4">
        <f t="shared" si="834"/>
        <v>1.2043869289254472E-3</v>
      </c>
      <c r="J2337" s="4">
        <f t="shared" si="835"/>
        <v>7.1724942247741435E-3</v>
      </c>
      <c r="K2337" s="4">
        <f t="shared" si="837"/>
        <v>6.6101105703455839E-3</v>
      </c>
      <c r="L2337" s="4">
        <f t="shared" si="847"/>
        <v>7.8111955901445616E-3</v>
      </c>
      <c r="M2337" s="4">
        <f t="shared" si="840"/>
        <v>1.4036422534183634E-3</v>
      </c>
      <c r="N2337" s="4">
        <f t="shared" si="848"/>
        <v>5.0514266385992123E-4</v>
      </c>
      <c r="O2337" s="4">
        <f t="shared" si="850"/>
        <v>-8.9678717985790918E-4</v>
      </c>
      <c r="P2337" s="4">
        <f t="shared" si="851"/>
        <v>-2.1165749019761575E-2</v>
      </c>
      <c r="T2337" s="4"/>
      <c r="U2337" s="4">
        <f t="shared" si="841"/>
        <v>2.7025814699352239E-3</v>
      </c>
      <c r="V2337" s="4">
        <f t="shared" si="842"/>
        <v>-7.3244443447642261E-3</v>
      </c>
      <c r="W2337" s="4">
        <f t="shared" si="843"/>
        <v>5.6590057596600527E-3</v>
      </c>
      <c r="X2337" s="4">
        <f t="shared" si="849"/>
        <v>-1.7928717340787712E-3</v>
      </c>
      <c r="Y2337" s="4">
        <f t="shared" si="838"/>
        <v>-5.9411376911301453E-3</v>
      </c>
      <c r="Z2337" s="4">
        <f t="shared" si="839"/>
        <v>3.2665170286529902E-4</v>
      </c>
      <c r="AA2337" s="4">
        <f t="shared" si="832"/>
        <v>8.3768811536995905E-3</v>
      </c>
      <c r="AB2337" s="4">
        <f t="shared" si="833"/>
        <v>8.3768811536995905E-3</v>
      </c>
      <c r="AC2337" s="2">
        <f t="shared" si="844"/>
        <v>2.6048948861029197E-3</v>
      </c>
      <c r="AD2337" s="3">
        <f t="shared" si="845"/>
        <v>4484.3382623473371</v>
      </c>
    </row>
    <row r="2338" spans="1:30" x14ac:dyDescent="0.3">
      <c r="A2338" s="1">
        <f t="shared" si="830"/>
        <v>16</v>
      </c>
      <c r="B2338" s="1">
        <f t="shared" si="829"/>
        <v>3</v>
      </c>
      <c r="C2338" s="5">
        <v>42473</v>
      </c>
      <c r="D2338" s="3">
        <v>4554.72</v>
      </c>
      <c r="E2338" s="3">
        <v>4526.92</v>
      </c>
      <c r="F2338" s="3">
        <f t="shared" si="836"/>
        <v>4491.9359999999997</v>
      </c>
      <c r="G2338" s="3">
        <f t="shared" si="846"/>
        <v>4500.1639999999998</v>
      </c>
      <c r="H2338" s="4">
        <f t="shared" si="831"/>
        <v>1.3049232103735518E-2</v>
      </c>
      <c r="I2338" s="4">
        <f t="shared" si="834"/>
        <v>6.8660268457868328E-3</v>
      </c>
      <c r="J2338" s="4">
        <f t="shared" si="835"/>
        <v>6.1832052579486848E-3</v>
      </c>
      <c r="K2338" s="4">
        <f t="shared" si="837"/>
        <v>-4.4060897899268021E-3</v>
      </c>
      <c r="L2338" s="4">
        <f t="shared" si="847"/>
        <v>-4.3321977686599475E-4</v>
      </c>
      <c r="M2338" s="4">
        <f t="shared" si="840"/>
        <v>1.3977046867987558E-2</v>
      </c>
      <c r="N2338" s="4">
        <f t="shared" si="848"/>
        <v>1.2123113735410642E-2</v>
      </c>
      <c r="O2338" s="4">
        <f t="shared" si="850"/>
        <v>-1.8064776759054487E-3</v>
      </c>
      <c r="P2338" s="4">
        <f t="shared" si="851"/>
        <v>-8.3927136876343379E-3</v>
      </c>
      <c r="T2338" s="4"/>
      <c r="U2338" s="4">
        <f t="shared" si="841"/>
        <v>1.0615985142513888E-2</v>
      </c>
      <c r="V2338" s="4">
        <f t="shared" si="842"/>
        <v>5.0982529108881483E-4</v>
      </c>
      <c r="W2338" s="4">
        <f t="shared" si="843"/>
        <v>2.4076869918879238E-3</v>
      </c>
      <c r="X2338" s="4">
        <f t="shared" si="849"/>
        <v>-3.6500818917255045E-3</v>
      </c>
      <c r="Y2338" s="4">
        <f t="shared" si="838"/>
        <v>-1.6819978944665814E-2</v>
      </c>
      <c r="Z2338" s="4">
        <f t="shared" si="839"/>
        <v>-1.0620783361774926E-2</v>
      </c>
      <c r="AA2338" s="4">
        <f t="shared" si="832"/>
        <v>1.3049232103735518E-2</v>
      </c>
      <c r="AB2338" s="4">
        <f t="shared" si="833"/>
        <v>1.3049232103735518E-2</v>
      </c>
      <c r="AC2338" s="2">
        <f t="shared" si="844"/>
        <v>1.0301655960214619E-2</v>
      </c>
      <c r="AD2338" s="3">
        <f t="shared" si="845"/>
        <v>4507.7988415648915</v>
      </c>
    </row>
    <row r="2339" spans="1:30" x14ac:dyDescent="0.3">
      <c r="A2339" s="1">
        <f t="shared" si="830"/>
        <v>16</v>
      </c>
      <c r="B2339" s="1">
        <f t="shared" si="829"/>
        <v>4</v>
      </c>
      <c r="C2339" s="5">
        <v>42474</v>
      </c>
      <c r="D2339" s="3">
        <v>4554.62</v>
      </c>
      <c r="E2339" s="3">
        <v>4554.66</v>
      </c>
      <c r="F2339" s="3">
        <f t="shared" si="836"/>
        <v>4507.8040000000001</v>
      </c>
      <c r="G2339" s="3">
        <f t="shared" si="846"/>
        <v>4507.2610000000004</v>
      </c>
      <c r="H2339" s="4">
        <f t="shared" si="831"/>
        <v>-2.1955246425765755E-5</v>
      </c>
      <c r="I2339" s="4">
        <f t="shared" si="834"/>
        <v>-1.3173147855499388E-5</v>
      </c>
      <c r="J2339" s="4">
        <f t="shared" si="835"/>
        <v>-8.7820985702663663E-6</v>
      </c>
      <c r="K2339" s="4">
        <f t="shared" si="837"/>
        <v>-1.2870165454737039E-2</v>
      </c>
      <c r="L2339" s="4">
        <f t="shared" si="847"/>
        <v>-1.1575049862804276E-2</v>
      </c>
      <c r="M2339" s="4">
        <f t="shared" si="840"/>
        <v>1.0385544713124129E-2</v>
      </c>
      <c r="N2339" s="4">
        <f t="shared" si="848"/>
        <v>1.0507268161306715E-2</v>
      </c>
      <c r="O2339" s="4">
        <f t="shared" si="850"/>
        <v>1.192196055872203E-4</v>
      </c>
      <c r="P2339" s="4">
        <f t="shared" si="851"/>
        <v>-8.4144846699629114E-3</v>
      </c>
      <c r="T2339" s="4"/>
      <c r="U2339" s="4">
        <f t="shared" si="841"/>
        <v>-1.7441247760564976E-2</v>
      </c>
      <c r="V2339" s="4">
        <f t="shared" si="842"/>
        <v>-2.7266835282959371E-2</v>
      </c>
      <c r="W2339" s="4">
        <f t="shared" si="843"/>
        <v>1.7728499669294469E-2</v>
      </c>
      <c r="X2339" s="4">
        <f t="shared" si="849"/>
        <v>2.4097358654372202E-4</v>
      </c>
      <c r="Y2339" s="4">
        <f t="shared" si="838"/>
        <v>-2.5178517506423522E-2</v>
      </c>
      <c r="Z2339" s="4">
        <f t="shared" si="839"/>
        <v>-1.9032024596717514E-2</v>
      </c>
      <c r="AA2339" s="4">
        <f t="shared" si="832"/>
        <v>-2.1955246425765755E-5</v>
      </c>
      <c r="AB2339" s="4">
        <f t="shared" si="833"/>
        <v>-2.1955246425765755E-5</v>
      </c>
      <c r="AC2339" s="2">
        <f t="shared" si="844"/>
        <v>6.8532842747377138E-3</v>
      </c>
      <c r="AD2339" s="3">
        <f t="shared" si="845"/>
        <v>4523.405894376594</v>
      </c>
    </row>
    <row r="2340" spans="1:30" x14ac:dyDescent="0.3">
      <c r="A2340" s="1">
        <f t="shared" si="830"/>
        <v>16</v>
      </c>
      <c r="B2340" s="1">
        <f t="shared" si="829"/>
        <v>5</v>
      </c>
      <c r="C2340" s="5">
        <v>42475</v>
      </c>
      <c r="D2340" s="3">
        <v>4543.16</v>
      </c>
      <c r="E2340" s="3">
        <v>4550.3100000000004</v>
      </c>
      <c r="F2340" s="3">
        <f t="shared" si="836"/>
        <v>4521.45</v>
      </c>
      <c r="G2340" s="3">
        <f t="shared" si="846"/>
        <v>4508.3690000000006</v>
      </c>
      <c r="H2340" s="4">
        <f t="shared" si="831"/>
        <v>-2.5161264825605731E-3</v>
      </c>
      <c r="I2340" s="4">
        <f t="shared" si="834"/>
        <v>-9.4629189701873938E-4</v>
      </c>
      <c r="J2340" s="4">
        <f t="shared" si="835"/>
        <v>-1.5698345855418338E-3</v>
      </c>
      <c r="K2340" s="4">
        <f t="shared" si="837"/>
        <v>-8.4743622958665821E-3</v>
      </c>
      <c r="L2340" s="4">
        <f t="shared" si="847"/>
        <v>-1.1003479251104765E-2</v>
      </c>
      <c r="M2340" s="4">
        <f t="shared" si="840"/>
        <v>4.8015570226365521E-3</v>
      </c>
      <c r="N2340" s="4">
        <f t="shared" si="848"/>
        <v>7.7169814626973201E-3</v>
      </c>
      <c r="O2340" s="4">
        <f t="shared" si="850"/>
        <v>2.879273457241044E-3</v>
      </c>
      <c r="P2340" s="4">
        <f t="shared" si="851"/>
        <v>-1.090943924480829E-2</v>
      </c>
      <c r="T2340" s="4"/>
      <c r="U2340" s="4">
        <f t="shared" si="841"/>
        <v>-1.7496520017037557E-2</v>
      </c>
      <c r="V2340" s="4">
        <f t="shared" si="842"/>
        <v>-2.732155481686727E-2</v>
      </c>
      <c r="W2340" s="4">
        <f t="shared" si="843"/>
        <v>1.5247165877454968E-2</v>
      </c>
      <c r="X2340" s="4">
        <f t="shared" si="849"/>
        <v>5.8198718302365201E-3</v>
      </c>
      <c r="Y2340" s="4">
        <f t="shared" si="838"/>
        <v>-2.0837524860755938E-2</v>
      </c>
      <c r="Z2340" s="4">
        <f t="shared" si="839"/>
        <v>-1.4663660908251882E-2</v>
      </c>
      <c r="AA2340" s="4">
        <f t="shared" si="832"/>
        <v>-2.5161264825605731E-3</v>
      </c>
      <c r="AB2340" s="4">
        <f t="shared" si="833"/>
        <v>-2.5161264825605731E-3</v>
      </c>
      <c r="AC2340" s="2">
        <f t="shared" si="844"/>
        <v>2.8987321047325935E-3</v>
      </c>
      <c r="AD2340" s="3">
        <f t="shared" si="845"/>
        <v>4529.9905962510629</v>
      </c>
    </row>
    <row r="2341" spans="1:30" x14ac:dyDescent="0.3">
      <c r="A2341" s="1">
        <f t="shared" si="830"/>
        <v>17</v>
      </c>
      <c r="B2341" s="1">
        <f t="shared" si="829"/>
        <v>1</v>
      </c>
      <c r="C2341" s="5">
        <v>42478</v>
      </c>
      <c r="D2341" s="3">
        <v>4565.42</v>
      </c>
      <c r="E2341" s="3">
        <v>4535.21</v>
      </c>
      <c r="F2341" s="3">
        <f t="shared" si="836"/>
        <v>4542.7939999999999</v>
      </c>
      <c r="G2341" s="3">
        <f t="shared" si="846"/>
        <v>4513.741</v>
      </c>
      <c r="H2341" s="4">
        <f t="shared" si="831"/>
        <v>4.8996733551097075E-3</v>
      </c>
      <c r="I2341" s="4">
        <f t="shared" si="834"/>
        <v>-1.7498833411105526E-3</v>
      </c>
      <c r="J2341" s="4">
        <f t="shared" si="835"/>
        <v>6.6495566962202603E-3</v>
      </c>
      <c r="K2341" s="4">
        <f t="shared" si="837"/>
        <v>-1.3256191725583154E-3</v>
      </c>
      <c r="L2341" s="4">
        <f t="shared" si="847"/>
        <v>-7.7393512689649026E-3</v>
      </c>
      <c r="M2341" s="4">
        <f t="shared" si="840"/>
        <v>4.9806352654336089E-3</v>
      </c>
      <c r="N2341" s="4">
        <f t="shared" si="848"/>
        <v>1.1449261266873772E-2</v>
      </c>
      <c r="O2341" s="4">
        <f t="shared" si="850"/>
        <v>6.3637080487665724E-3</v>
      </c>
      <c r="P2341" s="4">
        <f t="shared" si="851"/>
        <v>-6.0632185784855585E-3</v>
      </c>
      <c r="T2341" s="4"/>
      <c r="U2341" s="4">
        <f t="shared" si="841"/>
        <v>-1.8590584527069274E-2</v>
      </c>
      <c r="V2341" s="4">
        <f t="shared" si="842"/>
        <v>-2.8404678681798679E-2</v>
      </c>
      <c r="W2341" s="4">
        <f t="shared" si="843"/>
        <v>2.3935227756969577E-2</v>
      </c>
      <c r="X2341" s="4">
        <f t="shared" si="849"/>
        <v>1.295653120127861E-2</v>
      </c>
      <c r="Y2341" s="4">
        <f t="shared" si="838"/>
        <v>-1.3777918185369406E-2</v>
      </c>
      <c r="Z2341" s="4">
        <f t="shared" si="839"/>
        <v>-7.5595416496334914E-3</v>
      </c>
      <c r="AA2341" s="4">
        <f t="shared" si="832"/>
        <v>4.8996733551097075E-3</v>
      </c>
      <c r="AB2341" s="4">
        <f t="shared" si="833"/>
        <v>4.8996733551097075E-3</v>
      </c>
      <c r="AC2341" s="2">
        <f t="shared" si="844"/>
        <v>5.1735880815546942E-3</v>
      </c>
      <c r="AD2341" s="3">
        <f t="shared" si="845"/>
        <v>4541.8003975007086</v>
      </c>
    </row>
    <row r="2342" spans="1:30" x14ac:dyDescent="0.3">
      <c r="A2342" s="1">
        <f t="shared" si="830"/>
        <v>17</v>
      </c>
      <c r="B2342" s="1">
        <f t="shared" si="829"/>
        <v>2</v>
      </c>
      <c r="C2342" s="5">
        <v>42479</v>
      </c>
      <c r="D2342" s="3">
        <v>4537.09</v>
      </c>
      <c r="E2342" s="3">
        <v>4565.42</v>
      </c>
      <c r="F2342" s="3">
        <f t="shared" si="836"/>
        <v>4551.0019999999995</v>
      </c>
      <c r="G2342" s="3">
        <f t="shared" si="846"/>
        <v>4520.375</v>
      </c>
      <c r="H2342" s="4">
        <f t="shared" si="831"/>
        <v>-6.2053436485580574E-3</v>
      </c>
      <c r="I2342" s="4">
        <f t="shared" si="834"/>
        <v>0</v>
      </c>
      <c r="J2342" s="4">
        <f t="shared" si="835"/>
        <v>-6.2053436485580574E-3</v>
      </c>
      <c r="K2342" s="4">
        <f t="shared" si="837"/>
        <v>-2.3962746034319974E-3</v>
      </c>
      <c r="L2342" s="4">
        <f t="shared" si="847"/>
        <v>-1.0273364164134498E-2</v>
      </c>
      <c r="M2342" s="4">
        <f t="shared" si="840"/>
        <v>-3.0569092257044391E-3</v>
      </c>
      <c r="N2342" s="4">
        <f t="shared" si="848"/>
        <v>3.6977020711777553E-3</v>
      </c>
      <c r="O2342" s="4">
        <f t="shared" si="850"/>
        <v>6.7503620161820672E-3</v>
      </c>
      <c r="P2342" s="4">
        <f t="shared" si="851"/>
        <v>-1.2230937872147792E-2</v>
      </c>
      <c r="T2342" s="4"/>
      <c r="U2342" s="4">
        <f t="shared" si="841"/>
        <v>-1.5194658979896677E-2</v>
      </c>
      <c r="V2342" s="4">
        <f t="shared" si="842"/>
        <v>-2.5042712390097741E-2</v>
      </c>
      <c r="W2342" s="4">
        <f t="shared" si="843"/>
        <v>9.1280123664105074E-3</v>
      </c>
      <c r="X2342" s="4">
        <f t="shared" si="849"/>
        <v>1.3643081972529397E-2</v>
      </c>
      <c r="Y2342" s="4">
        <f t="shared" si="838"/>
        <v>-1.48352237979029E-2</v>
      </c>
      <c r="Z2342" s="4">
        <f t="shared" si="839"/>
        <v>-8.6235138381172104E-3</v>
      </c>
      <c r="AA2342" s="4">
        <f t="shared" si="832"/>
        <v>-6.2053436485580574E-3</v>
      </c>
      <c r="AB2342" s="4">
        <f t="shared" si="833"/>
        <v>-6.2053436485580574E-3</v>
      </c>
      <c r="AC2342" s="2">
        <f t="shared" si="844"/>
        <v>-6.9213196133930267E-4</v>
      </c>
      <c r="AD2342" s="3">
        <f t="shared" si="845"/>
        <v>4540.2302650004731</v>
      </c>
    </row>
    <row r="2343" spans="1:30" x14ac:dyDescent="0.3">
      <c r="A2343" s="1">
        <f t="shared" si="830"/>
        <v>17</v>
      </c>
      <c r="B2343" s="1">
        <f t="shared" si="829"/>
        <v>3</v>
      </c>
      <c r="C2343" s="5">
        <v>42480</v>
      </c>
      <c r="D2343" s="3">
        <v>4540.4399999999996</v>
      </c>
      <c r="E2343" s="3">
        <v>4539.1899999999996</v>
      </c>
      <c r="F2343" s="3">
        <f t="shared" si="836"/>
        <v>4548.1459999999997</v>
      </c>
      <c r="G2343" s="3">
        <f t="shared" si="846"/>
        <v>4520.0410000000002</v>
      </c>
      <c r="H2343" s="4">
        <f t="shared" si="831"/>
        <v>7.3835872773064988E-4</v>
      </c>
      <c r="I2343" s="4">
        <f t="shared" si="834"/>
        <v>4.6285173977140729E-4</v>
      </c>
      <c r="J2343" s="4">
        <f t="shared" si="835"/>
        <v>2.7550698795924259E-4</v>
      </c>
      <c r="K2343" s="4">
        <f t="shared" si="837"/>
        <v>2.8614155769447094E-3</v>
      </c>
      <c r="L2343" s="4">
        <f t="shared" si="847"/>
        <v>-4.2572564254964914E-3</v>
      </c>
      <c r="M2343" s="4">
        <f t="shared" si="840"/>
        <v>-1.6943167611594113E-3</v>
      </c>
      <c r="N2343" s="4">
        <f t="shared" si="848"/>
        <v>4.5130121607302748E-3</v>
      </c>
      <c r="O2343" s="4">
        <f t="shared" si="850"/>
        <v>6.1899287293741504E-3</v>
      </c>
      <c r="P2343" s="4">
        <f t="shared" si="851"/>
        <v>-1.1501609964143374E-2</v>
      </c>
      <c r="T2343" s="4"/>
      <c r="U2343" s="4">
        <f t="shared" si="841"/>
        <v>3.8857505581771814E-3</v>
      </c>
      <c r="V2343" s="4">
        <f t="shared" si="842"/>
        <v>-6.1531069474045847E-3</v>
      </c>
      <c r="W2343" s="4">
        <f t="shared" si="843"/>
        <v>-3.1352091895880873E-3</v>
      </c>
      <c r="X2343" s="4">
        <f t="shared" si="849"/>
        <v>1.2513535366487867E-2</v>
      </c>
      <c r="Y2343" s="4">
        <f t="shared" si="838"/>
        <v>-9.6430908516955058E-3</v>
      </c>
      <c r="Z2343" s="4">
        <f t="shared" si="839"/>
        <v>-3.3986431969438066E-3</v>
      </c>
      <c r="AA2343" s="4">
        <f t="shared" si="832"/>
        <v>7.3835872773064988E-4</v>
      </c>
      <c r="AB2343" s="4">
        <f t="shared" si="833"/>
        <v>7.3835872773064988E-4</v>
      </c>
      <c r="AC2343" s="2">
        <f t="shared" si="844"/>
        <v>3.0795106425230878E-5</v>
      </c>
      <c r="AD2343" s="3">
        <f t="shared" si="845"/>
        <v>4540.3001766669822</v>
      </c>
    </row>
    <row r="2344" spans="1:30" x14ac:dyDescent="0.3">
      <c r="A2344" s="1">
        <f t="shared" si="830"/>
        <v>17</v>
      </c>
      <c r="B2344" s="1">
        <f t="shared" si="829"/>
        <v>4</v>
      </c>
      <c r="C2344" s="5">
        <v>42481</v>
      </c>
      <c r="D2344" s="3">
        <v>4540.8</v>
      </c>
      <c r="E2344" s="3">
        <v>4540.71</v>
      </c>
      <c r="F2344" s="3">
        <f t="shared" si="836"/>
        <v>4545.3819999999996</v>
      </c>
      <c r="G2344" s="3">
        <f t="shared" si="846"/>
        <v>4526.5930000000008</v>
      </c>
      <c r="H2344" s="4">
        <f t="shared" si="831"/>
        <v>7.9287469936962514E-5</v>
      </c>
      <c r="I2344" s="4">
        <f t="shared" si="834"/>
        <v>5.9465602452721893E-5</v>
      </c>
      <c r="J2344" s="4">
        <f t="shared" si="835"/>
        <v>1.9821867484240622E-5</v>
      </c>
      <c r="K2344" s="4">
        <f t="shared" si="837"/>
        <v>1.3407290923347838E-3</v>
      </c>
      <c r="L2344" s="4">
        <f t="shared" si="847"/>
        <v>-3.3973702010277945E-3</v>
      </c>
      <c r="M2344" s="4">
        <f t="shared" si="840"/>
        <v>-1.0080560885750473E-3</v>
      </c>
      <c r="N2344" s="4">
        <f t="shared" si="848"/>
        <v>3.1385635951806188E-3</v>
      </c>
      <c r="O2344" s="4">
        <f t="shared" si="850"/>
        <v>4.1378171247354757E-3</v>
      </c>
      <c r="P2344" s="4">
        <f t="shared" si="851"/>
        <v>-1.142323442776067E-2</v>
      </c>
      <c r="T2344" s="4"/>
      <c r="U2344" s="4">
        <f t="shared" si="841"/>
        <v>3.1230453436231495E-3</v>
      </c>
      <c r="V2344" s="4">
        <f t="shared" si="842"/>
        <v>-6.9081851098130318E-3</v>
      </c>
      <c r="W2344" s="4">
        <f t="shared" si="843"/>
        <v>-3.0342816744316123E-3</v>
      </c>
      <c r="X2344" s="4">
        <f t="shared" si="849"/>
        <v>8.3362098263366196E-3</v>
      </c>
      <c r="Y2344" s="4">
        <f t="shared" si="838"/>
        <v>-1.114481615819311E-2</v>
      </c>
      <c r="Z2344" s="4">
        <f t="shared" si="839"/>
        <v>-4.9098372565562496E-3</v>
      </c>
      <c r="AA2344" s="4">
        <f t="shared" si="832"/>
        <v>7.9287469936962514E-5</v>
      </c>
      <c r="AB2344" s="4">
        <f t="shared" si="833"/>
        <v>7.9287469936962514E-5</v>
      </c>
      <c r="AC2344" s="2">
        <f t="shared" si="844"/>
        <v>7.3382565923472713E-5</v>
      </c>
      <c r="AD2344" s="3">
        <f t="shared" si="845"/>
        <v>4540.4667844446549</v>
      </c>
    </row>
    <row r="2345" spans="1:30" x14ac:dyDescent="0.3">
      <c r="A2345" s="1">
        <f t="shared" si="830"/>
        <v>17</v>
      </c>
      <c r="B2345" s="1">
        <f t="shared" si="829"/>
        <v>5</v>
      </c>
      <c r="C2345" s="5">
        <v>42482</v>
      </c>
      <c r="D2345" s="3">
        <v>4474.1899999999996</v>
      </c>
      <c r="E2345" s="3">
        <v>4478.4399999999996</v>
      </c>
      <c r="F2345" s="3">
        <f t="shared" si="836"/>
        <v>4531.5879999999997</v>
      </c>
      <c r="G2345" s="3">
        <f t="shared" si="846"/>
        <v>4526.5190000000002</v>
      </c>
      <c r="H2345" s="4">
        <f t="shared" si="831"/>
        <v>-1.4669221282593504E-2</v>
      </c>
      <c r="I2345" s="4">
        <f t="shared" si="834"/>
        <v>-1.3733262861169965E-2</v>
      </c>
      <c r="J2345" s="4">
        <f t="shared" si="835"/>
        <v>-9.3595842142353905E-4</v>
      </c>
      <c r="K2345" s="4">
        <f t="shared" si="837"/>
        <v>1.1314085623678246E-3</v>
      </c>
      <c r="L2345" s="4">
        <f t="shared" si="847"/>
        <v>-1.864575992483076E-3</v>
      </c>
      <c r="M2345" s="4">
        <f t="shared" si="840"/>
        <v>-1.2666200016418118E-2</v>
      </c>
      <c r="N2345" s="4">
        <f t="shared" si="848"/>
        <v>-1.1560539125098256E-2</v>
      </c>
      <c r="O2345" s="4">
        <f t="shared" si="850"/>
        <v>1.1329424990891102E-3</v>
      </c>
      <c r="P2345" s="4">
        <f t="shared" si="851"/>
        <v>-2.5924885756770412E-2</v>
      </c>
      <c r="T2345" s="4"/>
      <c r="U2345" s="4">
        <f t="shared" si="841"/>
        <v>5.1973220577864528E-4</v>
      </c>
      <c r="V2345" s="4">
        <f t="shared" si="842"/>
        <v>-9.4854651162791168E-3</v>
      </c>
      <c r="W2345" s="4">
        <f t="shared" si="843"/>
        <v>-1.5181063400804783E-2</v>
      </c>
      <c r="X2345" s="4">
        <f t="shared" si="849"/>
        <v>2.2422010638180052E-3</v>
      </c>
      <c r="Y2345" s="4">
        <f t="shared" si="838"/>
        <v>-1.1351526706489546E-2</v>
      </c>
      <c r="Z2345" s="4">
        <f t="shared" si="839"/>
        <v>-5.1178511664859982E-3</v>
      </c>
      <c r="AA2345" s="4">
        <f t="shared" si="832"/>
        <v>-1.4669221282593504E-2</v>
      </c>
      <c r="AB2345" s="4">
        <f t="shared" si="833"/>
        <v>-1.4669221282593504E-2</v>
      </c>
      <c r="AC2345" s="2">
        <f t="shared" si="844"/>
        <v>-9.8754239232362578E-3</v>
      </c>
      <c r="AD2345" s="3">
        <f t="shared" si="845"/>
        <v>4518.374522963104</v>
      </c>
    </row>
    <row r="2346" spans="1:30" x14ac:dyDescent="0.3">
      <c r="A2346" s="1">
        <f t="shared" si="830"/>
        <v>18</v>
      </c>
      <c r="B2346" s="1">
        <f t="shared" si="829"/>
        <v>1</v>
      </c>
      <c r="C2346" s="5">
        <v>42485</v>
      </c>
      <c r="D2346" s="3">
        <v>4474.13</v>
      </c>
      <c r="E2346" s="3">
        <v>4459.67</v>
      </c>
      <c r="F2346" s="3">
        <f t="shared" si="836"/>
        <v>4513.33</v>
      </c>
      <c r="G2346" s="3">
        <f t="shared" si="846"/>
        <v>4528.0619999999999</v>
      </c>
      <c r="H2346" s="4">
        <f t="shared" si="831"/>
        <v>-1.3410248558843206E-5</v>
      </c>
      <c r="I2346" s="4">
        <f t="shared" si="834"/>
        <v>-3.2452801512674982E-3</v>
      </c>
      <c r="J2346" s="4">
        <f t="shared" si="835"/>
        <v>3.2318699027086548E-3</v>
      </c>
      <c r="K2346" s="4">
        <f t="shared" si="837"/>
        <v>1.0938292741255871E-2</v>
      </c>
      <c r="L2346" s="4">
        <f t="shared" si="847"/>
        <v>1.3379951330731447E-2</v>
      </c>
      <c r="M2346" s="4">
        <f t="shared" si="840"/>
        <v>-8.6853830763537823E-3</v>
      </c>
      <c r="N2346" s="4">
        <f t="shared" si="848"/>
        <v>-1.1910614298125731E-2</v>
      </c>
      <c r="O2346" s="4">
        <f t="shared" si="850"/>
        <v>-3.2927071855310352E-3</v>
      </c>
      <c r="P2346" s="4">
        <f t="shared" si="851"/>
        <v>-2.5937948346167396E-2</v>
      </c>
      <c r="T2346" s="4"/>
      <c r="U2346" s="4">
        <f t="shared" si="841"/>
        <v>2.0390282933894287E-2</v>
      </c>
      <c r="V2346" s="4">
        <f t="shared" si="842"/>
        <v>1.0186380104555356E-2</v>
      </c>
      <c r="W2346" s="4">
        <f t="shared" si="843"/>
        <v>-1.9995969702677949E-2</v>
      </c>
      <c r="X2346" s="4">
        <f t="shared" si="849"/>
        <v>-6.485876313123585E-3</v>
      </c>
      <c r="Y2346" s="4">
        <f t="shared" si="838"/>
        <v>-1.66692287895923E-3</v>
      </c>
      <c r="Z2346" s="4">
        <f t="shared" si="839"/>
        <v>4.627816506915983E-3</v>
      </c>
      <c r="AA2346" s="4">
        <f t="shared" si="832"/>
        <v>-1.3410248558843206E-5</v>
      </c>
      <c r="AB2346" s="4">
        <f t="shared" si="833"/>
        <v>-1.3410248558843206E-5</v>
      </c>
      <c r="AC2346" s="2">
        <f t="shared" si="844"/>
        <v>-6.5926445235317882E-3</v>
      </c>
      <c r="AD2346" s="3">
        <f t="shared" si="845"/>
        <v>4503.6263486420694</v>
      </c>
    </row>
    <row r="2347" spans="1:30" x14ac:dyDescent="0.3">
      <c r="A2347" s="1">
        <f t="shared" si="830"/>
        <v>18</v>
      </c>
      <c r="B2347" s="1">
        <f t="shared" si="829"/>
        <v>2</v>
      </c>
      <c r="C2347" s="5">
        <v>42486</v>
      </c>
      <c r="D2347" s="3">
        <v>4452.97</v>
      </c>
      <c r="E2347" s="3">
        <v>4480.6000000000004</v>
      </c>
      <c r="F2347" s="3">
        <f t="shared" si="836"/>
        <v>4496.5060000000003</v>
      </c>
      <c r="G2347" s="3">
        <f t="shared" si="846"/>
        <v>4523.753999999999</v>
      </c>
      <c r="H2347" s="4">
        <f t="shared" si="831"/>
        <v>-4.7294110810369508E-3</v>
      </c>
      <c r="I2347" s="4">
        <f t="shared" si="834"/>
        <v>1.4460911953832934E-3</v>
      </c>
      <c r="J2347" s="4">
        <f t="shared" si="835"/>
        <v>-6.1755022764202437E-3</v>
      </c>
      <c r="K2347" s="4">
        <f t="shared" si="837"/>
        <v>7.4338474742576136E-3</v>
      </c>
      <c r="L2347" s="4">
        <f t="shared" si="847"/>
        <v>1.2849177133630032E-2</v>
      </c>
      <c r="M2347" s="4">
        <f t="shared" si="840"/>
        <v>-9.682184344911372E-3</v>
      </c>
      <c r="N2347" s="4">
        <f t="shared" si="848"/>
        <v>-1.5647181522248723E-2</v>
      </c>
      <c r="O2347" s="4">
        <f t="shared" si="850"/>
        <v>-6.1190621091089048E-3</v>
      </c>
      <c r="P2347" s="4">
        <f t="shared" si="851"/>
        <v>-3.054468820687662E-2</v>
      </c>
      <c r="T2347" s="4"/>
      <c r="U2347" s="4">
        <f t="shared" si="841"/>
        <v>1.4072009530344454E-2</v>
      </c>
      <c r="V2347" s="4">
        <f t="shared" si="842"/>
        <v>3.9312894350410346E-3</v>
      </c>
      <c r="W2347" s="4">
        <f t="shared" si="843"/>
        <v>-1.8540518261705167E-2</v>
      </c>
      <c r="X2347" s="4">
        <f t="shared" si="849"/>
        <v>-1.1974505834099654E-2</v>
      </c>
      <c r="Y2347" s="4">
        <f t="shared" si="838"/>
        <v>-5.1276718209325696E-3</v>
      </c>
      <c r="Z2347" s="4">
        <f t="shared" si="839"/>
        <v>1.1452466785382006E-3</v>
      </c>
      <c r="AA2347" s="4">
        <f t="shared" si="832"/>
        <v>-4.7294110810369508E-3</v>
      </c>
      <c r="AB2347" s="4">
        <f t="shared" si="833"/>
        <v>-4.7294110810369508E-3</v>
      </c>
      <c r="AC2347" s="2">
        <f t="shared" si="844"/>
        <v>-7.5839044715578716E-3</v>
      </c>
      <c r="AD2347" s="3">
        <f t="shared" si="845"/>
        <v>4486.7408990947133</v>
      </c>
    </row>
    <row r="2348" spans="1:30" x14ac:dyDescent="0.3">
      <c r="A2348" s="1">
        <f t="shared" si="830"/>
        <v>18</v>
      </c>
      <c r="B2348" s="1">
        <f t="shared" si="829"/>
        <v>3</v>
      </c>
      <c r="C2348" s="5">
        <v>42487</v>
      </c>
      <c r="D2348" s="3">
        <v>4416.6400000000003</v>
      </c>
      <c r="E2348" s="3">
        <v>4412.82</v>
      </c>
      <c r="F2348" s="3">
        <f t="shared" si="836"/>
        <v>4471.7460000000001</v>
      </c>
      <c r="G2348" s="3">
        <f t="shared" si="846"/>
        <v>4509.9459999999999</v>
      </c>
      <c r="H2348" s="4">
        <f t="shared" si="831"/>
        <v>-8.1585997659988554E-3</v>
      </c>
      <c r="I2348" s="4">
        <f t="shared" si="834"/>
        <v>-9.0164541867563761E-3</v>
      </c>
      <c r="J2348" s="4">
        <f t="shared" si="835"/>
        <v>8.5785442075752075E-4</v>
      </c>
      <c r="K2348" s="4">
        <f t="shared" si="837"/>
        <v>7.3102895370954169E-3</v>
      </c>
      <c r="L2348" s="4">
        <f t="shared" si="847"/>
        <v>1.5123239845166989E-2</v>
      </c>
      <c r="M2348" s="4">
        <f t="shared" si="840"/>
        <v>-1.2323150733516565E-2</v>
      </c>
      <c r="N2348" s="4">
        <f t="shared" si="848"/>
        <v>-2.068893951280117E-2</v>
      </c>
      <c r="O2348" s="4">
        <f t="shared" si="850"/>
        <v>-8.6491088248079571E-3</v>
      </c>
      <c r="P2348" s="4">
        <f t="shared" si="851"/>
        <v>-3.8454086086818343E-2</v>
      </c>
      <c r="T2348" s="4"/>
      <c r="U2348" s="4">
        <f t="shared" si="841"/>
        <v>1.9643069681583154E-2</v>
      </c>
      <c r="V2348" s="4">
        <f t="shared" si="842"/>
        <v>9.4466389847672437E-3</v>
      </c>
      <c r="W2348" s="4">
        <f t="shared" si="843"/>
        <v>-2.7266079939388975E-2</v>
      </c>
      <c r="X2348" s="4">
        <f t="shared" si="849"/>
        <v>-1.6798053536539865E-2</v>
      </c>
      <c r="Y2348" s="4">
        <f t="shared" si="838"/>
        <v>-5.2496891354370436E-3</v>
      </c>
      <c r="Z2348" s="4">
        <f t="shared" si="839"/>
        <v>1.0224600143919739E-3</v>
      </c>
      <c r="AA2348" s="4">
        <f t="shared" si="832"/>
        <v>-8.1585997659988554E-3</v>
      </c>
      <c r="AB2348" s="4">
        <f t="shared" si="833"/>
        <v>-8.1585997659988554E-3</v>
      </c>
      <c r="AC2348" s="2">
        <f t="shared" si="844"/>
        <v>-1.058133167516679E-2</v>
      </c>
      <c r="AD2348" s="3">
        <f t="shared" si="845"/>
        <v>4463.373932729809</v>
      </c>
    </row>
    <row r="2349" spans="1:30" x14ac:dyDescent="0.3">
      <c r="A2349" s="1">
        <f t="shared" si="830"/>
        <v>18</v>
      </c>
      <c r="B2349" s="1">
        <f t="shared" si="829"/>
        <v>4</v>
      </c>
      <c r="C2349" s="5">
        <v>42488</v>
      </c>
      <c r="D2349" s="3">
        <v>4363.99</v>
      </c>
      <c r="E2349" s="3">
        <v>4419.1099999999997</v>
      </c>
      <c r="F2349" s="3">
        <f t="shared" si="836"/>
        <v>4436.384</v>
      </c>
      <c r="G2349" s="3">
        <f t="shared" si="846"/>
        <v>4490.8829999999998</v>
      </c>
      <c r="H2349" s="4">
        <f t="shared" si="831"/>
        <v>-1.1920826691783922E-2</v>
      </c>
      <c r="I2349" s="4">
        <f t="shared" si="834"/>
        <v>5.5924865961440035E-4</v>
      </c>
      <c r="J2349" s="4">
        <f t="shared" si="835"/>
        <v>-1.2480075351398322E-2</v>
      </c>
      <c r="K2349" s="4">
        <f t="shared" si="837"/>
        <v>8.5681649398637299E-3</v>
      </c>
      <c r="L2349" s="4">
        <f t="shared" si="847"/>
        <v>2.0002133346213775E-2</v>
      </c>
      <c r="M2349" s="4">
        <f t="shared" si="840"/>
        <v>-1.6318244768712589E-2</v>
      </c>
      <c r="N2349" s="4">
        <f t="shared" si="848"/>
        <v>-2.8255690473343444E-2</v>
      </c>
      <c r="O2349" s="4">
        <f t="shared" si="850"/>
        <v>-1.2488342090609695E-2</v>
      </c>
      <c r="P2349" s="4">
        <f t="shared" si="851"/>
        <v>-4.9916508282770368E-2</v>
      </c>
      <c r="T2349" s="4"/>
      <c r="U2349" s="4">
        <f t="shared" si="841"/>
        <v>2.8111867845239787E-2</v>
      </c>
      <c r="V2349" s="4">
        <f t="shared" si="842"/>
        <v>1.7830749166787306E-2</v>
      </c>
      <c r="W2349" s="4">
        <f t="shared" si="843"/>
        <v>-3.893807258632849E-2</v>
      </c>
      <c r="X2349" s="4">
        <f t="shared" si="849"/>
        <v>-2.3979942719885721E-2</v>
      </c>
      <c r="Y2349" s="4">
        <f t="shared" si="838"/>
        <v>-4.0074979646233825E-3</v>
      </c>
      <c r="Z2349" s="4">
        <f t="shared" si="839"/>
        <v>2.2724835107759281E-3</v>
      </c>
      <c r="AA2349" s="4">
        <f t="shared" si="832"/>
        <v>-1.1920826691783922E-2</v>
      </c>
      <c r="AB2349" s="4">
        <f t="shared" si="833"/>
        <v>-1.1920826691783922E-2</v>
      </c>
      <c r="AC2349" s="2">
        <f t="shared" si="844"/>
        <v>-1.5182425980171069E-2</v>
      </c>
      <c r="AD2349" s="3">
        <f t="shared" si="845"/>
        <v>4430.2459551532065</v>
      </c>
    </row>
    <row r="2350" spans="1:30" x14ac:dyDescent="0.3">
      <c r="A2350" s="1">
        <f t="shared" si="830"/>
        <v>18</v>
      </c>
      <c r="B2350" s="1">
        <f t="shared" si="829"/>
        <v>5</v>
      </c>
      <c r="C2350" s="5">
        <v>42489</v>
      </c>
      <c r="D2350" s="3">
        <v>4341.3</v>
      </c>
      <c r="E2350" s="3">
        <v>4367.59</v>
      </c>
      <c r="F2350" s="3">
        <f t="shared" si="836"/>
        <v>4409.8060000000005</v>
      </c>
      <c r="G2350" s="3">
        <f t="shared" si="846"/>
        <v>4470.6970000000001</v>
      </c>
      <c r="H2350" s="4">
        <f t="shared" si="831"/>
        <v>-5.1993703010317621E-3</v>
      </c>
      <c r="I2350" s="4">
        <f t="shared" si="834"/>
        <v>8.2493314604303956E-4</v>
      </c>
      <c r="J2350" s="4">
        <f t="shared" si="835"/>
        <v>-6.0243034470748016E-3</v>
      </c>
      <c r="K2350" s="4">
        <f t="shared" si="837"/>
        <v>1.4423154040224892E-2</v>
      </c>
      <c r="L2350" s="4">
        <f t="shared" si="847"/>
        <v>2.7746269914560914E-2</v>
      </c>
      <c r="M2350" s="4">
        <f t="shared" si="840"/>
        <v>-1.5534923758550898E-2</v>
      </c>
      <c r="N2350" s="4">
        <f t="shared" si="848"/>
        <v>-2.8943361627951959E-2</v>
      </c>
      <c r="O2350" s="4">
        <f t="shared" si="850"/>
        <v>-1.4025983000483638E-2</v>
      </c>
      <c r="P2350" s="4">
        <f t="shared" si="851"/>
        <v>-5.4856344173105483E-2</v>
      </c>
      <c r="T2350" s="4"/>
      <c r="U2350" s="4">
        <f t="shared" si="841"/>
        <v>2.5252120192759339E-2</v>
      </c>
      <c r="V2350" s="4">
        <f t="shared" si="842"/>
        <v>1.4999598990831746E-2</v>
      </c>
      <c r="W2350" s="4">
        <f t="shared" si="843"/>
        <v>-2.9701465516663222E-2</v>
      </c>
      <c r="X2350" s="4">
        <f t="shared" si="849"/>
        <v>-2.68740229694313E-2</v>
      </c>
      <c r="Y2350" s="4">
        <f t="shared" si="838"/>
        <v>1.774486284112384E-3</v>
      </c>
      <c r="Z2350" s="4">
        <f t="shared" si="839"/>
        <v>8.0909246142558851E-3</v>
      </c>
      <c r="AA2350" s="4">
        <f t="shared" si="832"/>
        <v>-5.1993703010317621E-3</v>
      </c>
      <c r="AB2350" s="4">
        <f t="shared" si="833"/>
        <v>-5.1993703010317621E-3</v>
      </c>
      <c r="AC2350" s="2">
        <f t="shared" si="844"/>
        <v>-1.3658881771697624E-2</v>
      </c>
      <c r="AD2350" s="3">
        <f t="shared" si="845"/>
        <v>4400.5973034354711</v>
      </c>
    </row>
    <row r="2351" spans="1:30" x14ac:dyDescent="0.3">
      <c r="A2351" s="1">
        <f t="shared" si="830"/>
        <v>19</v>
      </c>
      <c r="B2351" s="1">
        <f t="shared" si="829"/>
        <v>1</v>
      </c>
      <c r="C2351" s="5">
        <v>42492</v>
      </c>
      <c r="D2351" s="3">
        <v>4381.3</v>
      </c>
      <c r="E2351" s="3">
        <v>4350.83</v>
      </c>
      <c r="F2351" s="3">
        <f t="shared" si="836"/>
        <v>4391.24</v>
      </c>
      <c r="G2351" s="3">
        <f t="shared" si="846"/>
        <v>4452.2850000000008</v>
      </c>
      <c r="H2351" s="4">
        <f t="shared" si="831"/>
        <v>9.2138299587681098E-3</v>
      </c>
      <c r="I2351" s="4">
        <f t="shared" si="834"/>
        <v>2.1951949876764438E-3</v>
      </c>
      <c r="J2351" s="4">
        <f t="shared" si="835"/>
        <v>7.0186349710916664E-3</v>
      </c>
      <c r="K2351" s="4">
        <f t="shared" si="837"/>
        <v>1.2075875889710496E-2</v>
      </c>
      <c r="L2351" s="4">
        <f t="shared" si="847"/>
        <v>2.7381711059411295E-2</v>
      </c>
      <c r="M2351" s="4">
        <f t="shared" si="840"/>
        <v>-2.2635975259834582E-3</v>
      </c>
      <c r="N2351" s="4">
        <f t="shared" si="848"/>
        <v>-1.594349867539939E-2</v>
      </c>
      <c r="O2351" s="4">
        <f t="shared" si="850"/>
        <v>-1.3933079223061872E-2</v>
      </c>
      <c r="P2351" s="4">
        <f t="shared" si="851"/>
        <v>-4.6147951241708028E-2</v>
      </c>
      <c r="T2351" s="4"/>
      <c r="U2351" s="4">
        <f t="shared" si="841"/>
        <v>3.0596825835579187E-2</v>
      </c>
      <c r="V2351" s="4">
        <f t="shared" si="842"/>
        <v>2.0290857577223469E-2</v>
      </c>
      <c r="W2351" s="4">
        <f t="shared" si="843"/>
        <v>-2.074816780022036E-2</v>
      </c>
      <c r="X2351" s="4">
        <f t="shared" si="849"/>
        <v>-2.7050980096735702E-2</v>
      </c>
      <c r="Y2351" s="4">
        <f t="shared" si="838"/>
        <v>-5.4352405903906138E-4</v>
      </c>
      <c r="Z2351" s="4">
        <f t="shared" si="839"/>
        <v>5.7582986369657217E-3</v>
      </c>
      <c r="AA2351" s="4">
        <f t="shared" si="832"/>
        <v>9.2138299587681098E-3</v>
      </c>
      <c r="AB2351" s="4">
        <f t="shared" si="833"/>
        <v>9.2138299587681098E-3</v>
      </c>
      <c r="AC2351" s="2">
        <f t="shared" si="844"/>
        <v>-2.9363131848950995E-3</v>
      </c>
      <c r="AD2351" s="3">
        <f t="shared" si="845"/>
        <v>4394.1648689569811</v>
      </c>
    </row>
    <row r="2352" spans="1:30" x14ac:dyDescent="0.3">
      <c r="A2352" s="1">
        <f t="shared" si="830"/>
        <v>19</v>
      </c>
      <c r="B2352" s="1">
        <f t="shared" ref="B2352:B2415" si="852">WEEKDAY(C2352,2)</f>
        <v>2</v>
      </c>
      <c r="C2352" s="5">
        <v>42493</v>
      </c>
      <c r="D2352" s="3">
        <v>4341.3900000000003</v>
      </c>
      <c r="E2352" s="3">
        <v>4349.07</v>
      </c>
      <c r="F2352" s="3">
        <f t="shared" si="836"/>
        <v>4368.924</v>
      </c>
      <c r="G2352" s="3">
        <f t="shared" si="846"/>
        <v>4432.7150000000011</v>
      </c>
      <c r="H2352" s="4">
        <f t="shared" si="831"/>
        <v>-9.1091685116289345E-3</v>
      </c>
      <c r="I2352" s="4">
        <f t="shared" si="834"/>
        <v>-7.3562641225208203E-3</v>
      </c>
      <c r="J2352" s="4">
        <f t="shared" si="835"/>
        <v>-1.7529043891081142E-3</v>
      </c>
      <c r="K2352" s="4">
        <f t="shared" si="837"/>
        <v>-1.2536233537991672E-3</v>
      </c>
      <c r="L2352" s="4">
        <f t="shared" si="847"/>
        <v>1.4051131450077093E-2</v>
      </c>
      <c r="M2352" s="4">
        <f t="shared" si="840"/>
        <v>-6.3022382627849899E-3</v>
      </c>
      <c r="N2352" s="4">
        <f t="shared" si="848"/>
        <v>-2.0602497566390057E-2</v>
      </c>
      <c r="O2352" s="4">
        <f t="shared" si="850"/>
        <v>-1.4693681056067543E-2</v>
      </c>
      <c r="P2352" s="4">
        <f t="shared" si="851"/>
        <v>-5.4836750289009806E-2</v>
      </c>
      <c r="T2352" s="4"/>
      <c r="U2352" s="4">
        <f t="shared" si="841"/>
        <v>1.6358158537420415E-2</v>
      </c>
      <c r="V2352" s="4">
        <f t="shared" si="842"/>
        <v>6.1945769520462017E-3</v>
      </c>
      <c r="W2352" s="4">
        <f t="shared" si="843"/>
        <v>-2.5057433578038909E-2</v>
      </c>
      <c r="X2352" s="4">
        <f t="shared" si="849"/>
        <v>-2.8373586068827734E-2</v>
      </c>
      <c r="Y2352" s="4">
        <f t="shared" si="838"/>
        <v>-1.3706820070085933E-2</v>
      </c>
      <c r="Z2352" s="4">
        <f t="shared" si="839"/>
        <v>-7.4879952429765043E-3</v>
      </c>
      <c r="AA2352" s="4">
        <f t="shared" si="832"/>
        <v>-9.1091685116289345E-3</v>
      </c>
      <c r="AB2352" s="4">
        <f t="shared" si="833"/>
        <v>-9.1091685116289345E-3</v>
      </c>
      <c r="AC2352" s="2">
        <f t="shared" si="844"/>
        <v>-8.1041431364888682E-3</v>
      </c>
      <c r="AD2352" s="3">
        <f t="shared" si="845"/>
        <v>4376.5732459713217</v>
      </c>
    </row>
    <row r="2353" spans="1:30" x14ac:dyDescent="0.3">
      <c r="A2353" s="1">
        <f t="shared" si="830"/>
        <v>19</v>
      </c>
      <c r="B2353" s="1">
        <f t="shared" si="852"/>
        <v>3</v>
      </c>
      <c r="C2353" s="5">
        <v>42494</v>
      </c>
      <c r="D2353" s="3">
        <v>4312.01</v>
      </c>
      <c r="E2353" s="3">
        <v>4314.49</v>
      </c>
      <c r="F2353" s="3">
        <f t="shared" si="836"/>
        <v>4347.9979999999996</v>
      </c>
      <c r="G2353" s="3">
        <f t="shared" si="846"/>
        <v>4409.8720000000003</v>
      </c>
      <c r="H2353" s="4">
        <f t="shared" si="831"/>
        <v>-6.7674178085820689E-3</v>
      </c>
      <c r="I2353" s="4">
        <f t="shared" si="834"/>
        <v>-6.1961721936984572E-3</v>
      </c>
      <c r="J2353" s="4">
        <f t="shared" si="835"/>
        <v>-5.7124561488361165E-4</v>
      </c>
      <c r="K2353" s="4">
        <f t="shared" si="837"/>
        <v>3.5944708952661618E-3</v>
      </c>
      <c r="L2353" s="4">
        <f t="shared" si="847"/>
        <v>1.8278835938617569E-2</v>
      </c>
      <c r="M2353" s="4">
        <f t="shared" si="840"/>
        <v>-8.2769127308704778E-3</v>
      </c>
      <c r="N2353" s="4">
        <f t="shared" si="848"/>
        <v>-2.2191573814387373E-2</v>
      </c>
      <c r="O2353" s="4">
        <f t="shared" si="850"/>
        <v>-1.4349224607549775E-2</v>
      </c>
      <c r="P2353" s="4">
        <f t="shared" si="851"/>
        <v>-6.1233064897121263E-2</v>
      </c>
      <c r="T2353" s="4"/>
      <c r="U2353" s="4">
        <f t="shared" si="841"/>
        <v>1.7333158274193287E-2</v>
      </c>
      <c r="V2353" s="4">
        <f t="shared" si="842"/>
        <v>7.1598266914513391E-3</v>
      </c>
      <c r="W2353" s="4">
        <f t="shared" si="843"/>
        <v>-2.3689954354441409E-2</v>
      </c>
      <c r="X2353" s="4">
        <f t="shared" si="849"/>
        <v>-2.7673307025935841E-2</v>
      </c>
      <c r="Y2353" s="4">
        <f t="shared" si="838"/>
        <v>-8.9191758740014091E-3</v>
      </c>
      <c r="Z2353" s="4">
        <f t="shared" si="839"/>
        <v>-2.6701637545169903E-3</v>
      </c>
      <c r="AA2353" s="4">
        <f t="shared" si="832"/>
        <v>-6.7674178085820689E-3</v>
      </c>
      <c r="AB2353" s="4">
        <f t="shared" si="833"/>
        <v>-6.7674178085820689E-3</v>
      </c>
      <c r="AC2353" s="2">
        <f t="shared" si="844"/>
        <v>-9.9819258259793032E-3</v>
      </c>
      <c r="AD2353" s="3">
        <f t="shared" si="845"/>
        <v>4355.0521639808812</v>
      </c>
    </row>
    <row r="2354" spans="1:30" x14ac:dyDescent="0.3">
      <c r="A2354" s="1">
        <f t="shared" si="830"/>
        <v>19</v>
      </c>
      <c r="B2354" s="1">
        <f t="shared" si="852"/>
        <v>4</v>
      </c>
      <c r="C2354" s="5">
        <v>42495</v>
      </c>
      <c r="D2354" s="3">
        <v>4309.4799999999996</v>
      </c>
      <c r="E2354" s="3">
        <v>4326.91</v>
      </c>
      <c r="F2354" s="3">
        <f t="shared" si="836"/>
        <v>4337.0959999999995</v>
      </c>
      <c r="G2354" s="3">
        <f t="shared" si="846"/>
        <v>4386.74</v>
      </c>
      <c r="H2354" s="4">
        <f t="shared" si="831"/>
        <v>-5.8673333317887824E-4</v>
      </c>
      <c r="I2354" s="4">
        <f t="shared" si="834"/>
        <v>3.4554650847283832E-3</v>
      </c>
      <c r="J2354" s="4">
        <f t="shared" si="835"/>
        <v>-4.0421984179072612E-3</v>
      </c>
      <c r="K2354" s="4">
        <f t="shared" si="837"/>
        <v>7.4188139637894578E-3</v>
      </c>
      <c r="L2354" s="4">
        <f t="shared" si="847"/>
        <v>1.9321486834317229E-2</v>
      </c>
      <c r="M2354" s="4">
        <f t="shared" si="840"/>
        <v>-6.3673942195422899E-3</v>
      </c>
      <c r="N2354" s="4">
        <f t="shared" si="848"/>
        <v>-1.761216757774571E-2</v>
      </c>
      <c r="O2354" s="4">
        <f t="shared" si="850"/>
        <v>-1.1519719316483714E-2</v>
      </c>
      <c r="P2354" s="4">
        <f t="shared" si="851"/>
        <v>-6.1783870750032298E-2</v>
      </c>
      <c r="T2354" s="4"/>
      <c r="U2354" s="4">
        <f t="shared" si="841"/>
        <v>1.2054703027126459E-2</v>
      </c>
      <c r="V2354" s="4">
        <f t="shared" si="842"/>
        <v>1.9341559968551645E-3</v>
      </c>
      <c r="W2354" s="4">
        <f t="shared" si="843"/>
        <v>-1.2490862719667144E-2</v>
      </c>
      <c r="X2354" s="4">
        <f t="shared" si="849"/>
        <v>-2.2380389073624028E-2</v>
      </c>
      <c r="Y2354" s="4">
        <f t="shared" si="838"/>
        <v>-5.1425178811455013E-3</v>
      </c>
      <c r="Z2354" s="4">
        <f t="shared" si="839"/>
        <v>1.130307010207792E-3</v>
      </c>
      <c r="AA2354" s="4">
        <f t="shared" si="832"/>
        <v>-5.8673333317887824E-4</v>
      </c>
      <c r="AB2354" s="4">
        <f t="shared" si="833"/>
        <v>-5.8673333317887824E-4</v>
      </c>
      <c r="AC2354" s="2">
        <f t="shared" si="844"/>
        <v>-7.049909189489478E-3</v>
      </c>
      <c r="AD2354" s="3">
        <f t="shared" si="845"/>
        <v>4339.8614426539207</v>
      </c>
    </row>
    <row r="2355" spans="1:30" x14ac:dyDescent="0.3">
      <c r="A2355" s="1">
        <f t="shared" si="830"/>
        <v>19</v>
      </c>
      <c r="B2355" s="1">
        <f t="shared" si="852"/>
        <v>5</v>
      </c>
      <c r="C2355" s="5">
        <v>42496</v>
      </c>
      <c r="D2355" s="3">
        <v>4330.17</v>
      </c>
      <c r="E2355" s="3">
        <v>4290.3599999999997</v>
      </c>
      <c r="F2355" s="3">
        <f t="shared" si="836"/>
        <v>4334.87</v>
      </c>
      <c r="G2355" s="3">
        <f t="shared" si="846"/>
        <v>4372.3380000000006</v>
      </c>
      <c r="H2355" s="4">
        <f t="shared" si="831"/>
        <v>4.8010432813240835E-3</v>
      </c>
      <c r="I2355" s="4">
        <f t="shared" si="834"/>
        <v>-4.4367301855444026E-3</v>
      </c>
      <c r="J2355" s="4">
        <f t="shared" si="835"/>
        <v>9.237773466868486E-3</v>
      </c>
      <c r="K2355" s="4">
        <f t="shared" si="837"/>
        <v>6.164316808524581E-3</v>
      </c>
      <c r="L2355" s="4">
        <f t="shared" si="847"/>
        <v>1.5673198003781173E-2</v>
      </c>
      <c r="M2355" s="4">
        <f t="shared" si="840"/>
        <v>-1.0842308996578487E-3</v>
      </c>
      <c r="N2355" s="4">
        <f t="shared" si="848"/>
        <v>-9.6442681238277025E-3</v>
      </c>
      <c r="O2355" s="4">
        <f t="shared" si="850"/>
        <v>-8.6527780664502219E-3</v>
      </c>
      <c r="P2355" s="4">
        <f t="shared" si="851"/>
        <v>-5.7279454506266848E-2</v>
      </c>
      <c r="T2355" s="4"/>
      <c r="U2355" s="4">
        <f t="shared" si="841"/>
        <v>7.3837214698758598E-3</v>
      </c>
      <c r="V2355" s="4">
        <f t="shared" si="842"/>
        <v>-2.6901157448230061E-3</v>
      </c>
      <c r="W2355" s="4">
        <f t="shared" si="843"/>
        <v>-2.563748186027252E-3</v>
      </c>
      <c r="X2355" s="4">
        <f t="shared" si="849"/>
        <v>-1.6993037788964094E-2</v>
      </c>
      <c r="Y2355" s="4">
        <f t="shared" si="838"/>
        <v>-6.3813729272425906E-3</v>
      </c>
      <c r="Z2355" s="4">
        <f t="shared" si="839"/>
        <v>-1.1635932636012088E-4</v>
      </c>
      <c r="AA2355" s="4">
        <f t="shared" si="832"/>
        <v>4.8010432813240835E-3</v>
      </c>
      <c r="AB2355" s="4">
        <f t="shared" si="833"/>
        <v>4.8010432813240835E-3</v>
      </c>
      <c r="AC2355" s="2">
        <f t="shared" si="844"/>
        <v>-1.492080396215484E-3</v>
      </c>
      <c r="AD2355" s="3">
        <f t="shared" si="845"/>
        <v>4336.6309617692805</v>
      </c>
    </row>
    <row r="2356" spans="1:30" x14ac:dyDescent="0.3">
      <c r="A2356" s="1">
        <f t="shared" si="830"/>
        <v>20</v>
      </c>
      <c r="B2356" s="1">
        <f t="shared" si="852"/>
        <v>1</v>
      </c>
      <c r="C2356" s="5">
        <v>42499</v>
      </c>
      <c r="D2356" s="3">
        <v>4341.2299999999996</v>
      </c>
      <c r="E2356" s="3">
        <v>4331.66</v>
      </c>
      <c r="F2356" s="3">
        <f t="shared" si="836"/>
        <v>4326.8560000000007</v>
      </c>
      <c r="G2356" s="3">
        <f t="shared" si="846"/>
        <v>4359.0479999999998</v>
      </c>
      <c r="H2356" s="4">
        <f t="shared" si="831"/>
        <v>2.5541722380413448E-3</v>
      </c>
      <c r="I2356" s="4">
        <f t="shared" si="834"/>
        <v>3.4409734490788624E-4</v>
      </c>
      <c r="J2356" s="4">
        <f t="shared" si="835"/>
        <v>2.2100748931334585E-3</v>
      </c>
      <c r="K2356" s="4">
        <f t="shared" si="837"/>
        <v>-1.5952029596988907E-3</v>
      </c>
      <c r="L2356" s="4">
        <f t="shared" si="847"/>
        <v>7.1262277873102671E-3</v>
      </c>
      <c r="M2356" s="4">
        <f t="shared" si="840"/>
        <v>3.3220426101536276E-3</v>
      </c>
      <c r="N2356" s="4">
        <f t="shared" si="848"/>
        <v>-4.0875897673070382E-3</v>
      </c>
      <c r="O2356" s="4">
        <f t="shared" si="850"/>
        <v>-7.415409918386978E-3</v>
      </c>
      <c r="P2356" s="4">
        <f t="shared" si="851"/>
        <v>-5.4871583860735568E-2</v>
      </c>
      <c r="T2356" s="4"/>
      <c r="U2356" s="4">
        <f t="shared" si="841"/>
        <v>1.1807850500095864E-2</v>
      </c>
      <c r="V2356" s="4">
        <f t="shared" si="842"/>
        <v>1.6897719950948824E-3</v>
      </c>
      <c r="W2356" s="4">
        <f t="shared" si="843"/>
        <v>-9.1456873530688654E-3</v>
      </c>
      <c r="X2356" s="4">
        <f t="shared" si="849"/>
        <v>-1.4661917818201489E-2</v>
      </c>
      <c r="Y2356" s="4">
        <f t="shared" si="838"/>
        <v>-1.4044140578655316E-2</v>
      </c>
      <c r="Z2356" s="4">
        <f t="shared" si="839"/>
        <v>-7.8274426415983357E-3</v>
      </c>
      <c r="AA2356" s="4">
        <f t="shared" si="832"/>
        <v>2.5541722380413448E-3</v>
      </c>
      <c r="AB2356" s="4">
        <f t="shared" si="833"/>
        <v>2.5541722380413448E-3</v>
      </c>
      <c r="AC2356" s="2">
        <f t="shared" si="844"/>
        <v>7.0625732503125913E-4</v>
      </c>
      <c r="AD2356" s="3">
        <f t="shared" si="845"/>
        <v>4338.1639745128541</v>
      </c>
    </row>
    <row r="2357" spans="1:30" x14ac:dyDescent="0.3">
      <c r="A2357" s="1">
        <f t="shared" si="830"/>
        <v>20</v>
      </c>
      <c r="B2357" s="1">
        <f t="shared" si="852"/>
        <v>2</v>
      </c>
      <c r="C2357" s="5">
        <v>42500</v>
      </c>
      <c r="D2357" s="3">
        <v>4402.04</v>
      </c>
      <c r="E2357" s="3">
        <v>4360.7299999999996</v>
      </c>
      <c r="F2357" s="3">
        <f t="shared" si="836"/>
        <v>4338.9859999999999</v>
      </c>
      <c r="G2357" s="3">
        <f t="shared" si="846"/>
        <v>4353.9549999999999</v>
      </c>
      <c r="H2357" s="4">
        <f t="shared" si="831"/>
        <v>1.4007550855402826E-2</v>
      </c>
      <c r="I2357" s="4">
        <f t="shared" si="834"/>
        <v>4.4918145318262343E-3</v>
      </c>
      <c r="J2357" s="4">
        <f t="shared" si="835"/>
        <v>9.5157363235765912E-3</v>
      </c>
      <c r="K2357" s="4">
        <f t="shared" si="837"/>
        <v>-4.1480179580440819E-3</v>
      </c>
      <c r="L2357" s="4">
        <f t="shared" si="847"/>
        <v>1.7004909258948459E-3</v>
      </c>
      <c r="M2357" s="4">
        <f t="shared" si="840"/>
        <v>1.4531966685303915E-2</v>
      </c>
      <c r="N2357" s="4">
        <f t="shared" si="848"/>
        <v>1.1043981850983769E-2</v>
      </c>
      <c r="O2357" s="4">
        <f t="shared" si="850"/>
        <v>-3.4004688735222877E-3</v>
      </c>
      <c r="P2357" s="4">
        <f t="shared" si="851"/>
        <v>-4.1632649506778495E-2</v>
      </c>
      <c r="T2357" s="4"/>
      <c r="U2357" s="4">
        <f t="shared" si="841"/>
        <v>3.6855914107468158E-5</v>
      </c>
      <c r="V2357" s="4">
        <f t="shared" si="842"/>
        <v>-9.963512645033713E-3</v>
      </c>
      <c r="W2357" s="4">
        <f t="shared" si="843"/>
        <v>1.397018005753909E-2</v>
      </c>
      <c r="X2357" s="4">
        <f t="shared" si="849"/>
        <v>-6.8524881641338006E-3</v>
      </c>
      <c r="Y2357" s="4">
        <f t="shared" si="838"/>
        <v>-1.6565124966048526E-2</v>
      </c>
      <c r="Z2357" s="4">
        <f t="shared" si="839"/>
        <v>-1.0364322465172444E-2</v>
      </c>
      <c r="AA2357" s="4">
        <f t="shared" si="832"/>
        <v>1.4007550855402826E-2</v>
      </c>
      <c r="AB2357" s="4">
        <f t="shared" si="833"/>
        <v>1.4007550855402826E-2</v>
      </c>
      <c r="AC2357" s="2">
        <f t="shared" si="844"/>
        <v>9.6737006005011231E-3</v>
      </c>
      <c r="AD2357" s="3">
        <f t="shared" si="845"/>
        <v>4359.45598300857</v>
      </c>
    </row>
    <row r="2358" spans="1:30" x14ac:dyDescent="0.3">
      <c r="A2358" s="1">
        <f t="shared" si="830"/>
        <v>20</v>
      </c>
      <c r="B2358" s="1">
        <f t="shared" si="852"/>
        <v>3</v>
      </c>
      <c r="C2358" s="5">
        <v>42501</v>
      </c>
      <c r="D2358" s="3">
        <v>4361.03</v>
      </c>
      <c r="E2358" s="3">
        <v>4395.88</v>
      </c>
      <c r="F2358" s="3">
        <f t="shared" si="836"/>
        <v>4348.7899999999991</v>
      </c>
      <c r="G2358" s="3">
        <f t="shared" si="846"/>
        <v>4348.3939999999993</v>
      </c>
      <c r="H2358" s="4">
        <f t="shared" si="831"/>
        <v>-9.316135246385816E-3</v>
      </c>
      <c r="I2358" s="4">
        <f t="shared" si="834"/>
        <v>-1.3993512098935618E-3</v>
      </c>
      <c r="J2358" s="4">
        <f t="shared" si="835"/>
        <v>-7.9167840364922533E-3</v>
      </c>
      <c r="K2358" s="4">
        <f t="shared" si="837"/>
        <v>-1.2791796530699494E-2</v>
      </c>
      <c r="L2358" s="4">
        <f t="shared" si="847"/>
        <v>-1.2505565601403028E-2</v>
      </c>
      <c r="M2358" s="4">
        <f t="shared" si="840"/>
        <v>2.8145760084990752E-3</v>
      </c>
      <c r="N2358" s="4">
        <f t="shared" si="848"/>
        <v>2.9059004312857631E-3</v>
      </c>
      <c r="O2358" s="4">
        <f t="shared" si="850"/>
        <v>9.0804236613765737E-5</v>
      </c>
      <c r="P2358" s="4">
        <f t="shared" si="851"/>
        <v>-5.0560929359693786E-2</v>
      </c>
      <c r="T2358" s="4"/>
      <c r="U2358" s="4">
        <f t="shared" si="841"/>
        <v>-2.0451881400441557E-2</v>
      </c>
      <c r="V2358" s="4">
        <f t="shared" si="842"/>
        <v>-3.0247362586437163E-2</v>
      </c>
      <c r="W2358" s="4">
        <f t="shared" si="843"/>
        <v>1.1368248218348177E-2</v>
      </c>
      <c r="X2358" s="4">
        <f t="shared" si="849"/>
        <v>1.8215279767825598E-4</v>
      </c>
      <c r="Y2358" s="4">
        <f t="shared" si="838"/>
        <v>-2.5101125751014985E-2</v>
      </c>
      <c r="Z2358" s="4">
        <f t="shared" si="839"/>
        <v>-1.8954144866962248E-2</v>
      </c>
      <c r="AA2358" s="4">
        <f t="shared" si="832"/>
        <v>-9.316135246385816E-3</v>
      </c>
      <c r="AB2358" s="4">
        <f t="shared" si="833"/>
        <v>-9.316135246385816E-3</v>
      </c>
      <c r="AC2358" s="2">
        <f t="shared" si="844"/>
        <v>2.4061853758230425E-4</v>
      </c>
      <c r="AD2358" s="3">
        <f t="shared" si="845"/>
        <v>4359.9806553390472</v>
      </c>
    </row>
    <row r="2359" spans="1:30" x14ac:dyDescent="0.3">
      <c r="A2359" s="1">
        <f t="shared" si="830"/>
        <v>20</v>
      </c>
      <c r="B2359" s="1">
        <f t="shared" si="852"/>
        <v>4</v>
      </c>
      <c r="C2359" s="5">
        <v>42502</v>
      </c>
      <c r="D2359" s="3">
        <v>4342.8100000000004</v>
      </c>
      <c r="E2359" s="3">
        <v>4376.09</v>
      </c>
      <c r="F2359" s="3">
        <f t="shared" si="836"/>
        <v>4355.4560000000001</v>
      </c>
      <c r="G2359" s="3">
        <f t="shared" si="846"/>
        <v>4346.2759999999998</v>
      </c>
      <c r="H2359" s="4">
        <f t="shared" si="831"/>
        <v>-4.1779120987471647E-3</v>
      </c>
      <c r="I2359" s="4">
        <f t="shared" si="834"/>
        <v>3.453312634859288E-3</v>
      </c>
      <c r="J2359" s="4">
        <f t="shared" si="835"/>
        <v>-7.6312247336064523E-3</v>
      </c>
      <c r="K2359" s="4">
        <f t="shared" si="837"/>
        <v>-5.5319500209821161E-4</v>
      </c>
      <c r="L2359" s="4">
        <f t="shared" si="847"/>
        <v>-3.2948383498598178E-3</v>
      </c>
      <c r="M2359" s="4">
        <f t="shared" si="840"/>
        <v>-2.9034847327121961E-3</v>
      </c>
      <c r="N2359" s="4">
        <f t="shared" si="848"/>
        <v>-7.9746431197637703E-4</v>
      </c>
      <c r="O2359" s="4">
        <f t="shared" si="850"/>
        <v>2.1138387357495011E-3</v>
      </c>
      <c r="P2359" s="4">
        <f t="shared" si="851"/>
        <v>-5.4527602339945185E-2</v>
      </c>
      <c r="T2359" s="4"/>
      <c r="U2359" s="4">
        <f t="shared" si="841"/>
        <v>-1.1820602013744502E-2</v>
      </c>
      <c r="V2359" s="4">
        <f t="shared" si="842"/>
        <v>-2.1702395993607022E-2</v>
      </c>
      <c r="W2359" s="4">
        <f t="shared" si="843"/>
        <v>7.7341117721861667E-3</v>
      </c>
      <c r="X2359" s="4">
        <f t="shared" si="849"/>
        <v>4.2332473157155352E-3</v>
      </c>
      <c r="Y2359" s="4">
        <f t="shared" si="838"/>
        <v>-1.3015125238979809E-2</v>
      </c>
      <c r="Z2359" s="4">
        <f t="shared" si="839"/>
        <v>-6.791939103208626E-3</v>
      </c>
      <c r="AA2359" s="4">
        <f t="shared" si="832"/>
        <v>-4.1779120987471647E-3</v>
      </c>
      <c r="AB2359" s="4">
        <f t="shared" si="833"/>
        <v>-4.1779120987471647E-3</v>
      </c>
      <c r="AC2359" s="2">
        <f t="shared" si="844"/>
        <v>-2.635874827442191E-3</v>
      </c>
      <c r="AD2359" s="3">
        <f t="shared" si="845"/>
        <v>4354.2571035593646</v>
      </c>
    </row>
    <row r="2360" spans="1:30" x14ac:dyDescent="0.3">
      <c r="A2360" s="1">
        <f t="shared" si="830"/>
        <v>20</v>
      </c>
      <c r="B2360" s="1">
        <f t="shared" si="852"/>
        <v>5</v>
      </c>
      <c r="C2360" s="5">
        <v>42503</v>
      </c>
      <c r="D2360" s="3">
        <v>4326.53</v>
      </c>
      <c r="E2360" s="3">
        <v>4337.83</v>
      </c>
      <c r="F2360" s="3">
        <f t="shared" si="836"/>
        <v>4354.7280000000001</v>
      </c>
      <c r="G2360" s="3">
        <f t="shared" si="846"/>
        <v>4344.799</v>
      </c>
      <c r="H2360" s="4">
        <f t="shared" si="831"/>
        <v>-3.7487249039218047E-3</v>
      </c>
      <c r="I2360" s="4">
        <f t="shared" si="834"/>
        <v>-1.1467229742955535E-3</v>
      </c>
      <c r="J2360" s="4">
        <f t="shared" si="835"/>
        <v>-2.6020019296262515E-3</v>
      </c>
      <c r="K2360" s="4">
        <f t="shared" si="837"/>
        <v>4.3675638584234041E-3</v>
      </c>
      <c r="L2360" s="4">
        <f t="shared" si="847"/>
        <v>9.2541209237539642E-4</v>
      </c>
      <c r="M2360" s="4">
        <f t="shared" si="840"/>
        <v>-6.4752609118182165E-3</v>
      </c>
      <c r="N2360" s="4">
        <f t="shared" si="848"/>
        <v>-4.2047975061677723E-3</v>
      </c>
      <c r="O2360" s="4">
        <f t="shared" si="850"/>
        <v>2.2949107021100253E-3</v>
      </c>
      <c r="P2360" s="4">
        <f t="shared" si="851"/>
        <v>-5.8071918263024089E-2</v>
      </c>
      <c r="T2360" s="4"/>
      <c r="U2360" s="4">
        <f t="shared" si="841"/>
        <v>-2.9105579106616054E-3</v>
      </c>
      <c r="V2360" s="4">
        <f t="shared" si="842"/>
        <v>-1.2881452331554985E-2</v>
      </c>
      <c r="W2360" s="4">
        <f t="shared" si="843"/>
        <v>-8.406136479630886E-4</v>
      </c>
      <c r="X2360" s="4">
        <f t="shared" si="849"/>
        <v>4.5809908947673575E-3</v>
      </c>
      <c r="Y2360" s="4">
        <f t="shared" si="838"/>
        <v>-8.1557224739759304E-3</v>
      </c>
      <c r="Z2360" s="4">
        <f t="shared" si="839"/>
        <v>-1.9018965901311422E-3</v>
      </c>
      <c r="AA2360" s="4">
        <f t="shared" si="832"/>
        <v>-3.7487249039218047E-3</v>
      </c>
      <c r="AB2360" s="4">
        <f t="shared" si="833"/>
        <v>-3.7487249039218047E-3</v>
      </c>
      <c r="AC2360" s="2">
        <f t="shared" si="844"/>
        <v>-4.2724159329170387E-3</v>
      </c>
      <c r="AD2360" s="3">
        <f t="shared" si="845"/>
        <v>4345.0147357062433</v>
      </c>
    </row>
    <row r="2361" spans="1:30" x14ac:dyDescent="0.3">
      <c r="A2361" s="1">
        <f t="shared" si="830"/>
        <v>21</v>
      </c>
      <c r="B2361" s="1">
        <f t="shared" si="852"/>
        <v>1</v>
      </c>
      <c r="C2361" s="5">
        <v>42506</v>
      </c>
      <c r="D2361" s="3">
        <v>4380.4799999999996</v>
      </c>
      <c r="E2361" s="3">
        <v>4335.33</v>
      </c>
      <c r="F2361" s="3">
        <f t="shared" si="836"/>
        <v>4362.5779999999995</v>
      </c>
      <c r="G2361" s="3">
        <f t="shared" si="846"/>
        <v>4344.7169999999996</v>
      </c>
      <c r="H2361" s="4">
        <f t="shared" si="831"/>
        <v>1.2469577236260888E-2</v>
      </c>
      <c r="I2361" s="4">
        <f t="shared" si="834"/>
        <v>2.033962551975875E-3</v>
      </c>
      <c r="J2361" s="4">
        <f t="shared" si="835"/>
        <v>1.0435614684285013E-2</v>
      </c>
      <c r="K2361" s="4">
        <f t="shared" si="837"/>
        <v>7.297418485483799E-3</v>
      </c>
      <c r="L2361" s="4">
        <f t="shared" si="847"/>
        <v>3.2851576975853744E-3</v>
      </c>
      <c r="M2361" s="4">
        <f t="shared" si="840"/>
        <v>4.103536945356632E-3</v>
      </c>
      <c r="N2361" s="4">
        <f t="shared" si="848"/>
        <v>8.2313761747888122E-3</v>
      </c>
      <c r="O2361" s="4">
        <f t="shared" si="850"/>
        <v>4.0774070421506041E-3</v>
      </c>
      <c r="P2361" s="4">
        <f t="shared" si="851"/>
        <v>-4.6326473296801812E-2</v>
      </c>
      <c r="T2361" s="4"/>
      <c r="U2361" s="4">
        <f t="shared" si="841"/>
        <v>3.3976419902323153E-3</v>
      </c>
      <c r="V2361" s="4">
        <f t="shared" si="842"/>
        <v>-6.6363344296699999E-3</v>
      </c>
      <c r="W2361" s="4">
        <f t="shared" si="843"/>
        <v>9.0412164294451126E-3</v>
      </c>
      <c r="X2361" s="4">
        <f t="shared" si="849"/>
        <v>8.2558790955832226E-3</v>
      </c>
      <c r="Y2361" s="4">
        <f t="shared" si="838"/>
        <v>-5.262399700120636E-3</v>
      </c>
      <c r="Z2361" s="4">
        <f t="shared" si="839"/>
        <v>1.0096693064233404E-3</v>
      </c>
      <c r="AA2361" s="4">
        <f t="shared" si="832"/>
        <v>1.2469577236260888E-2</v>
      </c>
      <c r="AB2361" s="4">
        <f t="shared" si="833"/>
        <v>1.2469577236260888E-2</v>
      </c>
      <c r="AC2361" s="2">
        <f t="shared" si="844"/>
        <v>5.3974700327751399E-3</v>
      </c>
      <c r="AD2361" s="3">
        <f t="shared" si="845"/>
        <v>4356.8364904708287</v>
      </c>
    </row>
    <row r="2362" spans="1:30" x14ac:dyDescent="0.3">
      <c r="A2362" s="1">
        <f t="shared" si="830"/>
        <v>21</v>
      </c>
      <c r="B2362" s="1">
        <f t="shared" si="852"/>
        <v>2</v>
      </c>
      <c r="C2362" s="5">
        <v>42507</v>
      </c>
      <c r="D2362" s="3">
        <v>4322.5600000000004</v>
      </c>
      <c r="E2362" s="3">
        <v>4376.55</v>
      </c>
      <c r="F2362" s="3">
        <f t="shared" si="836"/>
        <v>4346.6819999999998</v>
      </c>
      <c r="G2362" s="3">
        <f t="shared" si="846"/>
        <v>4342.8339999999998</v>
      </c>
      <c r="H2362" s="4">
        <f t="shared" si="831"/>
        <v>-1.3222295273577135E-2</v>
      </c>
      <c r="I2362" s="4">
        <f t="shared" si="834"/>
        <v>-8.971619548541215E-4</v>
      </c>
      <c r="J2362" s="4">
        <f t="shared" si="835"/>
        <v>-1.2325133318723014E-2</v>
      </c>
      <c r="K2362" s="4">
        <f t="shared" si="837"/>
        <v>-6.338917196288975E-3</v>
      </c>
      <c r="L2362" s="4">
        <f t="shared" si="847"/>
        <v>-8.0797842549979529E-3</v>
      </c>
      <c r="M2362" s="4">
        <f t="shared" si="840"/>
        <v>-5.5495203007718047E-3</v>
      </c>
      <c r="N2362" s="4">
        <f t="shared" si="848"/>
        <v>-4.6683801407098298E-3</v>
      </c>
      <c r="O2362" s="4">
        <f t="shared" si="850"/>
        <v>8.9021320698844109E-4</v>
      </c>
      <c r="P2362" s="4">
        <f t="shared" si="851"/>
        <v>-5.8936226261465142E-2</v>
      </c>
      <c r="T2362" s="4"/>
      <c r="U2362" s="4">
        <f t="shared" si="841"/>
        <v>4.9218350500402699E-3</v>
      </c>
      <c r="V2362" s="4">
        <f t="shared" si="842"/>
        <v>-5.1273833004602098E-3</v>
      </c>
      <c r="W2362" s="4">
        <f t="shared" si="843"/>
        <v>-1.8055265286094531E-2</v>
      </c>
      <c r="X2362" s="4">
        <f t="shared" si="849"/>
        <v>1.7736862944475766E-3</v>
      </c>
      <c r="Y2362" s="4">
        <f t="shared" si="838"/>
        <v>-1.8728706258679385E-2</v>
      </c>
      <c r="Z2362" s="4">
        <f t="shared" si="839"/>
        <v>-1.2541545678209714E-2</v>
      </c>
      <c r="AA2362" s="4">
        <f t="shared" si="832"/>
        <v>-1.3222295273577135E-2</v>
      </c>
      <c r="AB2362" s="4">
        <f t="shared" si="833"/>
        <v>-1.3222295273577135E-2</v>
      </c>
      <c r="AC2362" s="2">
        <f t="shared" si="844"/>
        <v>-5.2864491521735224E-3</v>
      </c>
      <c r="AD2362" s="3">
        <f t="shared" si="845"/>
        <v>4345.4109936472196</v>
      </c>
    </row>
    <row r="2363" spans="1:30" x14ac:dyDescent="0.3">
      <c r="A2363" s="1">
        <f t="shared" si="830"/>
        <v>21</v>
      </c>
      <c r="B2363" s="1">
        <f t="shared" si="852"/>
        <v>3</v>
      </c>
      <c r="C2363" s="5">
        <v>42508</v>
      </c>
      <c r="D2363" s="3">
        <v>4338.2299999999996</v>
      </c>
      <c r="E2363" s="3">
        <v>4314.34</v>
      </c>
      <c r="F2363" s="3">
        <f t="shared" si="836"/>
        <v>4342.1220000000003</v>
      </c>
      <c r="G2363" s="3">
        <f t="shared" si="846"/>
        <v>4345.4560000000001</v>
      </c>
      <c r="H2363" s="4">
        <f t="shared" si="831"/>
        <v>3.6251665679595335E-3</v>
      </c>
      <c r="I2363" s="4">
        <f t="shared" si="834"/>
        <v>-1.9016508735564697E-3</v>
      </c>
      <c r="J2363" s="4">
        <f t="shared" si="835"/>
        <v>5.5268174415160033E-3</v>
      </c>
      <c r="K2363" s="4">
        <f t="shared" si="837"/>
        <v>4.7506570180633357E-3</v>
      </c>
      <c r="L2363" s="4">
        <f t="shared" si="847"/>
        <v>5.482604958378409E-3</v>
      </c>
      <c r="M2363" s="4">
        <f t="shared" si="840"/>
        <v>-8.9633593897194377E-4</v>
      </c>
      <c r="N2363" s="4">
        <f t="shared" si="848"/>
        <v>-1.6628864726741146E-3</v>
      </c>
      <c r="O2363" s="4">
        <f t="shared" si="850"/>
        <v>-7.68516192087518E-4</v>
      </c>
      <c r="P2363" s="4">
        <f t="shared" si="851"/>
        <v>-5.5524713330590378E-2</v>
      </c>
      <c r="T2363" s="4"/>
      <c r="U2363" s="4">
        <f t="shared" si="841"/>
        <v>8.8998186259992562E-3</v>
      </c>
      <c r="V2363" s="4">
        <f t="shared" si="842"/>
        <v>-1.1891795602608024E-3</v>
      </c>
      <c r="W2363" s="4">
        <f t="shared" si="843"/>
        <v>-5.228122714129502E-3</v>
      </c>
      <c r="X2363" s="4">
        <f t="shared" si="849"/>
        <v>-1.5333000673747772E-3</v>
      </c>
      <c r="Y2363" s="4">
        <f t="shared" si="838"/>
        <v>-7.7774060370246721E-3</v>
      </c>
      <c r="Z2363" s="4">
        <f t="shared" si="839"/>
        <v>-1.5211947735599967E-3</v>
      </c>
      <c r="AA2363" s="4">
        <f t="shared" si="832"/>
        <v>3.6251665679595335E-3</v>
      </c>
      <c r="AB2363" s="4">
        <f t="shared" si="833"/>
        <v>3.6251665679595335E-3</v>
      </c>
      <c r="AC2363" s="2">
        <f t="shared" si="844"/>
        <v>-1.103521274378487E-3</v>
      </c>
      <c r="AD2363" s="3">
        <f t="shared" si="845"/>
        <v>4343.0173290981465</v>
      </c>
    </row>
    <row r="2364" spans="1:30" x14ac:dyDescent="0.3">
      <c r="A2364" s="1">
        <f t="shared" si="830"/>
        <v>21</v>
      </c>
      <c r="B2364" s="1">
        <f t="shared" si="852"/>
        <v>4</v>
      </c>
      <c r="C2364" s="5">
        <v>42509</v>
      </c>
      <c r="D2364" s="3">
        <v>4315.58</v>
      </c>
      <c r="E2364" s="3">
        <v>4319.8599999999997</v>
      </c>
      <c r="F2364" s="3">
        <f t="shared" si="836"/>
        <v>4336.6759999999995</v>
      </c>
      <c r="G2364" s="3">
        <f t="shared" si="846"/>
        <v>4346.0660000000007</v>
      </c>
      <c r="H2364" s="4">
        <f t="shared" si="831"/>
        <v>-5.2210233205707487E-3</v>
      </c>
      <c r="I2364" s="4">
        <f t="shared" si="834"/>
        <v>-4.2344458454254136E-3</v>
      </c>
      <c r="J2364" s="4">
        <f t="shared" si="835"/>
        <v>-9.8657747514533517E-4</v>
      </c>
      <c r="K2364" s="4">
        <f t="shared" si="837"/>
        <v>8.5749257185540066E-4</v>
      </c>
      <c r="L2364" s="4">
        <f t="shared" si="847"/>
        <v>2.5870766034383303E-3</v>
      </c>
      <c r="M2364" s="4">
        <f t="shared" si="840"/>
        <v>-4.8645552492276459E-3</v>
      </c>
      <c r="N2364" s="4">
        <f t="shared" si="848"/>
        <v>-7.014619658330265E-3</v>
      </c>
      <c r="O2364" s="4">
        <f t="shared" si="850"/>
        <v>-2.1758373150309431E-3</v>
      </c>
      <c r="P2364" s="4">
        <f t="shared" si="851"/>
        <v>-6.0455840827994108E-2</v>
      </c>
      <c r="T2364" s="4"/>
      <c r="U2364" s="4">
        <f t="shared" si="841"/>
        <v>1.0557301019081141E-3</v>
      </c>
      <c r="V2364" s="4">
        <f t="shared" si="842"/>
        <v>-8.9548271991109867E-3</v>
      </c>
      <c r="W2364" s="4">
        <f t="shared" si="843"/>
        <v>-6.2701338534268064E-3</v>
      </c>
      <c r="X2364" s="4">
        <f t="shared" si="849"/>
        <v>-4.3118332500662743E-3</v>
      </c>
      <c r="Y2364" s="4">
        <f t="shared" si="838"/>
        <v>-1.1622027285649091E-2</v>
      </c>
      <c r="Z2364" s="4">
        <f t="shared" si="839"/>
        <v>-5.3900573193546826E-3</v>
      </c>
      <c r="AA2364" s="4">
        <f t="shared" si="832"/>
        <v>-5.2210233205707487E-3</v>
      </c>
      <c r="AB2364" s="4">
        <f t="shared" si="833"/>
        <v>-5.2210233205707487E-3</v>
      </c>
      <c r="AC2364" s="2">
        <f t="shared" si="844"/>
        <v>-4.2384923306017621E-3</v>
      </c>
      <c r="AD2364" s="3">
        <f t="shared" si="845"/>
        <v>4333.8715527320983</v>
      </c>
    </row>
    <row r="2365" spans="1:30" x14ac:dyDescent="0.3">
      <c r="A2365" s="1">
        <f t="shared" si="830"/>
        <v>21</v>
      </c>
      <c r="B2365" s="1">
        <f t="shared" si="852"/>
        <v>5</v>
      </c>
      <c r="C2365" s="5">
        <v>42510</v>
      </c>
      <c r="D2365" s="3">
        <v>4362.8999999999996</v>
      </c>
      <c r="E2365" s="3">
        <v>4330.07</v>
      </c>
      <c r="F2365" s="3">
        <f t="shared" si="836"/>
        <v>4343.95</v>
      </c>
      <c r="G2365" s="3">
        <f t="shared" si="846"/>
        <v>4349.3390000000009</v>
      </c>
      <c r="H2365" s="4">
        <f t="shared" si="831"/>
        <v>1.0964922443796595E-2</v>
      </c>
      <c r="I2365" s="4">
        <f t="shared" si="834"/>
        <v>3.3576019909258505E-3</v>
      </c>
      <c r="J2365" s="4">
        <f t="shared" si="835"/>
        <v>7.6073204528707451E-3</v>
      </c>
      <c r="K2365" s="4">
        <f t="shared" si="837"/>
        <v>5.4760889613909855E-3</v>
      </c>
      <c r="L2365" s="4">
        <f t="shared" si="847"/>
        <v>7.4734386159504129E-3</v>
      </c>
      <c r="M2365" s="4">
        <f t="shared" si="840"/>
        <v>4.3623890698557344E-3</v>
      </c>
      <c r="N2365" s="4">
        <f t="shared" si="848"/>
        <v>3.1179450486611372E-3</v>
      </c>
      <c r="O2365" s="4">
        <f t="shared" si="850"/>
        <v>-1.2351876045751755E-3</v>
      </c>
      <c r="P2365" s="4">
        <f t="shared" si="851"/>
        <v>-5.0153811990150975E-2</v>
      </c>
      <c r="T2365" s="4"/>
      <c r="U2365" s="4">
        <f t="shared" si="841"/>
        <v>2.5373182747162183E-3</v>
      </c>
      <c r="V2365" s="4">
        <f t="shared" si="842"/>
        <v>-7.48805490803095E-3</v>
      </c>
      <c r="W2365" s="4">
        <f t="shared" si="843"/>
        <v>8.406274774472821E-3</v>
      </c>
      <c r="X2365" s="4">
        <f t="shared" si="849"/>
        <v>-2.4750110684295889E-3</v>
      </c>
      <c r="Y2365" s="4">
        <f t="shared" si="838"/>
        <v>-7.0610193797733898E-3</v>
      </c>
      <c r="Z2365" s="4">
        <f t="shared" si="839"/>
        <v>-8.0029111951668362E-4</v>
      </c>
      <c r="AA2365" s="4">
        <f t="shared" si="832"/>
        <v>1.0964922443796595E-2</v>
      </c>
      <c r="AB2365" s="4">
        <f t="shared" si="833"/>
        <v>1.0964922443796595E-2</v>
      </c>
      <c r="AC2365" s="2">
        <f t="shared" si="844"/>
        <v>4.4356501818975692E-3</v>
      </c>
      <c r="AD2365" s="3">
        <f t="shared" si="845"/>
        <v>4343.5477018213987</v>
      </c>
    </row>
    <row r="2366" spans="1:30" x14ac:dyDescent="0.3">
      <c r="A2366" s="1">
        <f t="shared" si="830"/>
        <v>22</v>
      </c>
      <c r="B2366" s="1">
        <f t="shared" si="852"/>
        <v>1</v>
      </c>
      <c r="C2366" s="5">
        <v>42513</v>
      </c>
      <c r="D2366" s="3">
        <v>4355.1000000000004</v>
      </c>
      <c r="E2366" s="3">
        <v>4364.7299999999996</v>
      </c>
      <c r="F2366" s="3">
        <f t="shared" si="836"/>
        <v>4338.8740000000007</v>
      </c>
      <c r="G2366" s="3">
        <f t="shared" si="846"/>
        <v>4350.7260000000006</v>
      </c>
      <c r="H2366" s="4">
        <f t="shared" si="831"/>
        <v>-1.7878016915352799E-3</v>
      </c>
      <c r="I2366" s="4">
        <f t="shared" si="834"/>
        <v>4.1944578147560738E-4</v>
      </c>
      <c r="J2366" s="4">
        <f t="shared" si="835"/>
        <v>-2.2072474730108873E-3</v>
      </c>
      <c r="K2366" s="4">
        <f t="shared" si="837"/>
        <v>-6.4366591028901712E-3</v>
      </c>
      <c r="L2366" s="4">
        <f t="shared" si="847"/>
        <v>-2.9017396685688296E-3</v>
      </c>
      <c r="M2366" s="4">
        <f t="shared" si="840"/>
        <v>3.7396799261743153E-3</v>
      </c>
      <c r="N2366" s="4">
        <f t="shared" si="848"/>
        <v>1.0053494520224431E-3</v>
      </c>
      <c r="O2366" s="4">
        <f t="shared" si="850"/>
        <v>-2.7214070859451819E-3</v>
      </c>
      <c r="P2366" s="4">
        <f t="shared" si="851"/>
        <v>-5.1851948611773321E-2</v>
      </c>
      <c r="T2366" s="4"/>
      <c r="U2366" s="4">
        <f t="shared" si="841"/>
        <v>4.0294299663067978E-3</v>
      </c>
      <c r="V2366" s="4">
        <f t="shared" si="842"/>
        <v>-6.0108643333562448E-3</v>
      </c>
      <c r="W2366" s="4">
        <f t="shared" si="843"/>
        <v>-5.7938856015777272E-3</v>
      </c>
      <c r="X2366" s="4">
        <f t="shared" si="849"/>
        <v>-5.4334845130559993E-3</v>
      </c>
      <c r="Y2366" s="4">
        <f t="shared" si="838"/>
        <v>-1.8825229438265707E-2</v>
      </c>
      <c r="Z2366" s="4">
        <f t="shared" si="839"/>
        <v>-1.2638677460550137E-2</v>
      </c>
      <c r="AA2366" s="4">
        <f t="shared" si="832"/>
        <v>-1.7878016915352799E-3</v>
      </c>
      <c r="AB2366" s="4">
        <f t="shared" si="833"/>
        <v>-1.7878016915352799E-3</v>
      </c>
      <c r="AC2366" s="2">
        <f t="shared" si="844"/>
        <v>1.7683938644502883E-3</v>
      </c>
      <c r="AD2366" s="3">
        <f t="shared" si="845"/>
        <v>4347.3984678809329</v>
      </c>
    </row>
    <row r="2367" spans="1:30" x14ac:dyDescent="0.3">
      <c r="A2367" s="1">
        <f t="shared" si="830"/>
        <v>22</v>
      </c>
      <c r="B2367" s="1">
        <f t="shared" si="852"/>
        <v>2</v>
      </c>
      <c r="C2367" s="5">
        <v>42514</v>
      </c>
      <c r="D2367" s="3">
        <v>4444.3</v>
      </c>
      <c r="E2367" s="3">
        <v>4381.34</v>
      </c>
      <c r="F2367" s="3">
        <f t="shared" si="836"/>
        <v>4363.2219999999998</v>
      </c>
      <c r="G2367" s="3">
        <f t="shared" si="846"/>
        <v>4354.9520000000002</v>
      </c>
      <c r="H2367" s="4">
        <f t="shared" si="831"/>
        <v>2.0481734058919385E-2</v>
      </c>
      <c r="I2367" s="4">
        <f t="shared" si="834"/>
        <v>6.0251199742829735E-3</v>
      </c>
      <c r="J2367" s="4">
        <f t="shared" si="835"/>
        <v>1.4456614084636412E-2</v>
      </c>
      <c r="K2367" s="4">
        <f t="shared" si="837"/>
        <v>-2.789258570411918E-3</v>
      </c>
      <c r="L2367" s="4">
        <f t="shared" si="847"/>
        <v>-2.3135072800982968E-3</v>
      </c>
      <c r="M2367" s="4">
        <f t="shared" si="840"/>
        <v>1.858213952899954E-2</v>
      </c>
      <c r="N2367" s="4">
        <f t="shared" si="848"/>
        <v>2.0516414417426403E-2</v>
      </c>
      <c r="O2367" s="4">
        <f t="shared" si="850"/>
        <v>1.8608104763403745E-3</v>
      </c>
      <c r="P2367" s="4">
        <f t="shared" si="851"/>
        <v>-3.2432232374757036E-2</v>
      </c>
      <c r="T2367" s="4"/>
      <c r="U2367" s="4">
        <f t="shared" si="841"/>
        <v>-7.4716998461573699E-3</v>
      </c>
      <c r="V2367" s="4">
        <f t="shared" si="842"/>
        <v>-1.7396982847695738E-2</v>
      </c>
      <c r="W2367" s="4">
        <f t="shared" si="843"/>
        <v>2.8163865857269713E-2</v>
      </c>
      <c r="X2367" s="4">
        <f t="shared" si="849"/>
        <v>3.8052013006702502E-3</v>
      </c>
      <c r="Y2367" s="4">
        <f t="shared" si="838"/>
        <v>-1.5223307715419271E-2</v>
      </c>
      <c r="Z2367" s="4">
        <f t="shared" si="839"/>
        <v>-9.0140447216577498E-3</v>
      </c>
      <c r="AA2367" s="4">
        <f t="shared" si="832"/>
        <v>2.0481734058919385E-2</v>
      </c>
      <c r="AB2367" s="4">
        <f t="shared" si="833"/>
        <v>2.0481734058919385E-2</v>
      </c>
      <c r="AC2367" s="2">
        <f t="shared" si="844"/>
        <v>1.4535702228182575E-2</v>
      </c>
      <c r="AD2367" s="3">
        <f t="shared" si="845"/>
        <v>4379.6989785872884</v>
      </c>
    </row>
    <row r="2368" spans="1:30" x14ac:dyDescent="0.3">
      <c r="A2368" s="1">
        <f t="shared" si="830"/>
        <v>22</v>
      </c>
      <c r="B2368" s="1">
        <f t="shared" si="852"/>
        <v>3</v>
      </c>
      <c r="C2368" s="5">
        <v>42515</v>
      </c>
      <c r="D2368" s="3">
        <v>4476.43</v>
      </c>
      <c r="E2368" s="3">
        <v>4459.26</v>
      </c>
      <c r="F2368" s="3">
        <f t="shared" si="836"/>
        <v>4390.8620000000001</v>
      </c>
      <c r="G2368" s="3">
        <f t="shared" si="846"/>
        <v>4366.4920000000002</v>
      </c>
      <c r="H2368" s="4">
        <f t="shared" si="831"/>
        <v>7.2294849582611679E-3</v>
      </c>
      <c r="I2368" s="4">
        <f t="shared" si="834"/>
        <v>3.3661093985554611E-3</v>
      </c>
      <c r="J2368" s="4">
        <f t="shared" si="835"/>
        <v>3.8633755597057068E-3</v>
      </c>
      <c r="K2368" s="4">
        <f t="shared" si="837"/>
        <v>-1.6837297212159378E-2</v>
      </c>
      <c r="L2368" s="4">
        <f t="shared" si="847"/>
        <v>-2.0255908317020146E-2</v>
      </c>
      <c r="M2368" s="4">
        <f t="shared" si="840"/>
        <v>1.9487745230890929E-2</v>
      </c>
      <c r="N2368" s="4">
        <f t="shared" si="848"/>
        <v>2.5177648327307161E-2</v>
      </c>
      <c r="O2368" s="4">
        <f t="shared" si="850"/>
        <v>5.4440703864463173E-3</v>
      </c>
      <c r="P2368" s="4">
        <f t="shared" si="851"/>
        <v>-2.5437215752612003E-2</v>
      </c>
      <c r="T2368" s="4"/>
      <c r="U2368" s="4">
        <f t="shared" si="841"/>
        <v>-2.3866525662084154E-2</v>
      </c>
      <c r="V2368" s="4">
        <f t="shared" si="842"/>
        <v>-3.3627860405463367E-2</v>
      </c>
      <c r="W2368" s="4">
        <f t="shared" si="843"/>
        <v>3.185631006193787E-2</v>
      </c>
      <c r="X2368" s="4">
        <f t="shared" si="849"/>
        <v>1.1224926429980497E-2</v>
      </c>
      <c r="Y2368" s="4">
        <f t="shared" si="838"/>
        <v>-2.9096183780586395E-2</v>
      </c>
      <c r="Z2368" s="4">
        <f t="shared" si="839"/>
        <v>-2.2974392735179535E-2</v>
      </c>
      <c r="AA2368" s="4">
        <f t="shared" si="832"/>
        <v>7.2294849582611679E-3</v>
      </c>
      <c r="AB2368" s="4">
        <f t="shared" si="833"/>
        <v>7.2294849582611679E-3</v>
      </c>
      <c r="AC2368" s="2">
        <f t="shared" si="844"/>
        <v>1.4405976996953824E-2</v>
      </c>
      <c r="AD2368" s="3">
        <f t="shared" si="845"/>
        <v>4411.9426523915263</v>
      </c>
    </row>
    <row r="2369" spans="1:30" x14ac:dyDescent="0.3">
      <c r="A2369" s="1">
        <f t="shared" si="830"/>
        <v>22</v>
      </c>
      <c r="B2369" s="1">
        <f t="shared" si="852"/>
        <v>4</v>
      </c>
      <c r="C2369" s="5">
        <v>42516</v>
      </c>
      <c r="D2369" s="3">
        <v>4487.96</v>
      </c>
      <c r="E2369" s="3">
        <v>4478.57</v>
      </c>
      <c r="F2369" s="3">
        <f t="shared" si="836"/>
        <v>4425.3379999999997</v>
      </c>
      <c r="G2369" s="3">
        <f t="shared" si="846"/>
        <v>4381.0069999999996</v>
      </c>
      <c r="H2369" s="4">
        <f t="shared" si="831"/>
        <v>2.5757132357704117E-3</v>
      </c>
      <c r="I2369" s="4">
        <f t="shared" si="834"/>
        <v>4.7805952511251551E-4</v>
      </c>
      <c r="J2369" s="4">
        <f t="shared" si="835"/>
        <v>2.0976537106578963E-3</v>
      </c>
      <c r="K2369" s="4">
        <f t="shared" si="837"/>
        <v>-1.4910877641334813E-2</v>
      </c>
      <c r="L2369" s="4">
        <f t="shared" si="847"/>
        <v>-2.3971483228078468E-2</v>
      </c>
      <c r="M2369" s="4">
        <f t="shared" si="840"/>
        <v>1.4150783510773708E-2</v>
      </c>
      <c r="N2369" s="4">
        <f t="shared" si="848"/>
        <v>2.4412880417675763E-2</v>
      </c>
      <c r="O2369" s="4">
        <f t="shared" si="850"/>
        <v>9.8777618338844672E-3</v>
      </c>
      <c r="P2369" s="4">
        <f t="shared" si="851"/>
        <v>-2.2927021490136743E-2</v>
      </c>
      <c r="T2369" s="4"/>
      <c r="U2369" s="4">
        <f t="shared" si="841"/>
        <v>-3.5932651688957574E-2</v>
      </c>
      <c r="V2369" s="4">
        <f t="shared" si="842"/>
        <v>-4.5573325172068101E-2</v>
      </c>
      <c r="W2369" s="4">
        <f t="shared" si="843"/>
        <v>3.9943646045259296E-2</v>
      </c>
      <c r="X2369" s="4">
        <f t="shared" si="849"/>
        <v>2.0444690818497917E-2</v>
      </c>
      <c r="Y2369" s="4">
        <f t="shared" si="838"/>
        <v>-2.7193784403911646E-2</v>
      </c>
      <c r="Z2369" s="4">
        <f t="shared" si="839"/>
        <v>-2.1059998255309086E-2</v>
      </c>
      <c r="AA2369" s="4">
        <f t="shared" si="832"/>
        <v>2.5757132357704117E-3</v>
      </c>
      <c r="AB2369" s="4">
        <f t="shared" si="833"/>
        <v>2.5757132357704117E-3</v>
      </c>
      <c r="AC2369" s="2">
        <f t="shared" si="844"/>
        <v>1.1292041760394833E-2</v>
      </c>
      <c r="AD2369" s="3">
        <f t="shared" si="845"/>
        <v>4437.2817682610184</v>
      </c>
    </row>
    <row r="2370" spans="1:30" x14ac:dyDescent="0.3">
      <c r="A2370" s="1">
        <f t="shared" si="830"/>
        <v>22</v>
      </c>
      <c r="B2370" s="1">
        <f t="shared" si="852"/>
        <v>5</v>
      </c>
      <c r="C2370" s="5">
        <v>42517</v>
      </c>
      <c r="D2370" s="3">
        <v>4512.54</v>
      </c>
      <c r="E2370" s="3">
        <v>4490.95</v>
      </c>
      <c r="F2370" s="3">
        <f t="shared" si="836"/>
        <v>4455.2660000000005</v>
      </c>
      <c r="G2370" s="3">
        <f t="shared" si="846"/>
        <v>4399.6080000000002</v>
      </c>
      <c r="H2370" s="4">
        <f t="shared" si="831"/>
        <v>5.4768759079849034E-3</v>
      </c>
      <c r="I2370" s="4">
        <f t="shared" si="834"/>
        <v>6.6622697171984187E-4</v>
      </c>
      <c r="J2370" s="4">
        <f t="shared" si="835"/>
        <v>4.8106489362650618E-3</v>
      </c>
      <c r="K2370" s="4">
        <f t="shared" si="837"/>
        <v>-1.0475249333772987E-2</v>
      </c>
      <c r="L2370" s="4">
        <f t="shared" si="847"/>
        <v>-2.2482375065731343E-2</v>
      </c>
      <c r="M2370" s="4">
        <f t="shared" si="840"/>
        <v>1.285534915311441E-2</v>
      </c>
      <c r="N2370" s="4">
        <f t="shared" si="848"/>
        <v>2.5668650479769968E-2</v>
      </c>
      <c r="O2370" s="4">
        <f t="shared" si="850"/>
        <v>1.2334073492977427E-2</v>
      </c>
      <c r="P2370" s="4">
        <f t="shared" si="851"/>
        <v>-1.757571403379302E-2</v>
      </c>
      <c r="T2370" s="4"/>
      <c r="U2370" s="4">
        <f t="shared" si="841"/>
        <v>-2.7865667251936382E-2</v>
      </c>
      <c r="V2370" s="4">
        <f t="shared" si="842"/>
        <v>-3.7587010579416998E-2</v>
      </c>
      <c r="W2370" s="4">
        <f t="shared" si="843"/>
        <v>3.4298287836072416E-2</v>
      </c>
      <c r="X2370" s="4">
        <f t="shared" si="849"/>
        <v>2.5625525155676451E-2</v>
      </c>
      <c r="Y2370" s="4">
        <f t="shared" si="838"/>
        <v>-2.2813463182479055E-2</v>
      </c>
      <c r="Z2370" s="4">
        <f t="shared" si="839"/>
        <v>-1.6652058014585903E-2</v>
      </c>
      <c r="AA2370" s="4">
        <f t="shared" si="832"/>
        <v>5.4768759079849034E-3</v>
      </c>
      <c r="AB2370" s="4">
        <f t="shared" si="833"/>
        <v>5.4768759079849034E-3</v>
      </c>
      <c r="AC2370" s="2">
        <f t="shared" si="844"/>
        <v>1.1118384433745528E-2</v>
      </c>
      <c r="AD2370" s="3">
        <f t="shared" si="845"/>
        <v>4462.3678455073459</v>
      </c>
    </row>
    <row r="2371" spans="1:30" x14ac:dyDescent="0.3">
      <c r="A2371" s="1">
        <f t="shared" ref="A2371:A2434" si="853">WEEKNUM(C2371,2)</f>
        <v>23</v>
      </c>
      <c r="B2371" s="1">
        <f t="shared" si="852"/>
        <v>2</v>
      </c>
      <c r="C2371" s="5">
        <v>42521</v>
      </c>
      <c r="D2371" s="3">
        <v>4523.8900000000003</v>
      </c>
      <c r="E2371" s="3">
        <v>4513.8500000000004</v>
      </c>
      <c r="F2371" s="3">
        <f t="shared" si="836"/>
        <v>4489.0239999999994</v>
      </c>
      <c r="G2371" s="3">
        <f t="shared" si="846"/>
        <v>4413.9490000000005</v>
      </c>
      <c r="H2371" s="4">
        <f t="shared" ref="H2371:H2434" si="854">(D2371-D2370)/D2370</f>
        <v>2.5152131615454629E-3</v>
      </c>
      <c r="I2371" s="4">
        <f t="shared" si="834"/>
        <v>2.9030213582603151E-4</v>
      </c>
      <c r="J2371" s="4">
        <f t="shared" si="835"/>
        <v>2.2249110257194313E-3</v>
      </c>
      <c r="K2371" s="4">
        <f t="shared" si="837"/>
        <v>-7.1428729717631471E-3</v>
      </c>
      <c r="L2371" s="4">
        <f t="shared" si="847"/>
        <v>-2.4555276333653859E-2</v>
      </c>
      <c r="M2371" s="4">
        <f t="shared" si="840"/>
        <v>7.7669444404843682E-3</v>
      </c>
      <c r="N2371" s="4">
        <f t="shared" si="848"/>
        <v>2.4907628067292981E-2</v>
      </c>
      <c r="O2371" s="4">
        <f t="shared" si="850"/>
        <v>1.6595231095362376E-2</v>
      </c>
      <c r="P2371" s="4">
        <f t="shared" si="851"/>
        <v>-1.5104707539508912E-2</v>
      </c>
      <c r="T2371" s="4"/>
      <c r="U2371" s="4">
        <f t="shared" si="841"/>
        <v>-3.488944142323383E-2</v>
      </c>
      <c r="V2371" s="4">
        <f t="shared" si="842"/>
        <v>-4.4540547009001577E-2</v>
      </c>
      <c r="W2371" s="4">
        <f t="shared" si="843"/>
        <v>3.8756859773598759E-2</v>
      </c>
      <c r="X2371" s="4">
        <f t="shared" si="849"/>
        <v>3.4605752552390019E-2</v>
      </c>
      <c r="Y2371" s="4">
        <f t="shared" si="838"/>
        <v>-1.9522637647925604E-2</v>
      </c>
      <c r="Z2371" s="4">
        <f t="shared" si="839"/>
        <v>-1.3340483003150503E-2</v>
      </c>
      <c r="AA2371" s="4">
        <f t="shared" ref="AA2371:AA2434" si="855">(D2371-D2370)/D2370</f>
        <v>2.5152131615454629E-3</v>
      </c>
      <c r="AB2371" s="4">
        <f t="shared" ref="AB2371:AB2434" si="856">(D2371-D2370)/D2370</f>
        <v>2.5152131615454629E-3</v>
      </c>
      <c r="AC2371" s="2">
        <f t="shared" si="844"/>
        <v>9.0662614833184729E-3</v>
      </c>
      <c r="AD2371" s="3">
        <f t="shared" si="845"/>
        <v>4482.8752303382307</v>
      </c>
    </row>
    <row r="2372" spans="1:30" x14ac:dyDescent="0.3">
      <c r="A2372" s="1">
        <f t="shared" si="853"/>
        <v>23</v>
      </c>
      <c r="B2372" s="1">
        <f t="shared" si="852"/>
        <v>3</v>
      </c>
      <c r="C2372" s="5">
        <v>42522</v>
      </c>
      <c r="D2372" s="3">
        <v>4520.07</v>
      </c>
      <c r="E2372" s="3">
        <v>4507.18</v>
      </c>
      <c r="F2372" s="3">
        <f t="shared" si="836"/>
        <v>4504.1779999999999</v>
      </c>
      <c r="G2372" s="3">
        <f t="shared" si="846"/>
        <v>4433.6999999999989</v>
      </c>
      <c r="H2372" s="4">
        <f t="shared" si="854"/>
        <v>-8.4440603109284663E-4</v>
      </c>
      <c r="I2372" s="4">
        <f t="shared" ref="I2372:I2435" si="857">(E2372-D2371)/D2371</f>
        <v>-3.6937237642825169E-3</v>
      </c>
      <c r="J2372" s="4">
        <f t="shared" ref="J2372:J2435" si="858">H2372-I2372</f>
        <v>2.8493177331896701E-3</v>
      </c>
      <c r="K2372" s="4">
        <f t="shared" si="837"/>
        <v>-5.2355384414741295E-3</v>
      </c>
      <c r="L2372" s="4">
        <f t="shared" si="847"/>
        <v>-2.2057712868055537E-2</v>
      </c>
      <c r="M2372" s="4">
        <f t="shared" si="840"/>
        <v>3.528279743828913E-3</v>
      </c>
      <c r="N2372" s="4">
        <f t="shared" si="848"/>
        <v>1.9480343730969803E-2</v>
      </c>
      <c r="O2372" s="4">
        <f t="shared" si="850"/>
        <v>1.5592236403418749E-2</v>
      </c>
      <c r="P2372" s="4">
        <f t="shared" si="851"/>
        <v>-1.5936359064457506E-2</v>
      </c>
      <c r="T2372" s="4"/>
      <c r="U2372" s="4">
        <f t="shared" si="841"/>
        <v>-1.7593265972426417E-2</v>
      </c>
      <c r="V2372" s="4">
        <f t="shared" si="842"/>
        <v>-2.74173333127022E-2</v>
      </c>
      <c r="W2372" s="4">
        <f t="shared" si="843"/>
        <v>1.7048804086132692E-2</v>
      </c>
      <c r="X2372" s="4">
        <f t="shared" si="849"/>
        <v>3.2305484341617306E-2</v>
      </c>
      <c r="Y2372" s="4">
        <f t="shared" si="838"/>
        <v>-1.7639085343700105E-2</v>
      </c>
      <c r="Z2372" s="4">
        <f t="shared" si="839"/>
        <v>-1.1445054431227638E-2</v>
      </c>
      <c r="AA2372" s="4">
        <f t="shared" si="855"/>
        <v>-8.4440603109284663E-4</v>
      </c>
      <c r="AB2372" s="4">
        <f t="shared" si="856"/>
        <v>-8.4440603109284663E-4</v>
      </c>
      <c r="AC2372" s="2">
        <f t="shared" si="844"/>
        <v>5.4858692692470222E-3</v>
      </c>
      <c r="AD2372" s="3">
        <f t="shared" si="845"/>
        <v>4495.2734868921543</v>
      </c>
    </row>
    <row r="2373" spans="1:30" x14ac:dyDescent="0.3">
      <c r="A2373" s="1">
        <f t="shared" si="853"/>
        <v>23</v>
      </c>
      <c r="B2373" s="1">
        <f t="shared" si="852"/>
        <v>4</v>
      </c>
      <c r="C2373" s="5">
        <v>42523</v>
      </c>
      <c r="D2373" s="3">
        <v>4531.3500000000004</v>
      </c>
      <c r="E2373" s="3">
        <v>4510.8100000000004</v>
      </c>
      <c r="F2373" s="3">
        <f t="shared" si="836"/>
        <v>4515.1619999999994</v>
      </c>
      <c r="G2373" s="3">
        <f t="shared" si="846"/>
        <v>4453.0120000000006</v>
      </c>
      <c r="H2373" s="4">
        <f t="shared" si="854"/>
        <v>2.4955365735487849E-3</v>
      </c>
      <c r="I2373" s="4">
        <f t="shared" si="857"/>
        <v>-2.0486408396328619E-3</v>
      </c>
      <c r="J2373" s="4">
        <f t="shared" si="858"/>
        <v>4.5441774131816468E-3</v>
      </c>
      <c r="K2373" s="4">
        <f t="shared" si="837"/>
        <v>-1.9811640085219758E-3</v>
      </c>
      <c r="L2373" s="4">
        <f t="shared" si="847"/>
        <v>-1.6761294011424975E-2</v>
      </c>
      <c r="M2373" s="4">
        <f t="shared" si="840"/>
        <v>3.585253419478861E-3</v>
      </c>
      <c r="N2373" s="4">
        <f t="shared" si="848"/>
        <v>1.7592137636278486E-2</v>
      </c>
      <c r="O2373" s="4">
        <f t="shared" si="850"/>
        <v>1.3715559380758212E-2</v>
      </c>
      <c r="P2373" s="4">
        <f t="shared" si="851"/>
        <v>-1.3480592257803278E-2</v>
      </c>
      <c r="T2373" s="4"/>
      <c r="U2373" s="4">
        <f t="shared" si="841"/>
        <v>-9.6547177366720915E-3</v>
      </c>
      <c r="V2373" s="4">
        <f t="shared" si="842"/>
        <v>-1.9558170559305331E-2</v>
      </c>
      <c r="W2373" s="4">
        <f t="shared" si="843"/>
        <v>1.2268705195881555E-2</v>
      </c>
      <c r="X2373" s="4">
        <f t="shared" si="849"/>
        <v>2.8308792214375964E-2</v>
      </c>
      <c r="Y2373" s="4">
        <f t="shared" si="838"/>
        <v>-1.4425289145572761E-2</v>
      </c>
      <c r="Z2373" s="4">
        <f t="shared" si="839"/>
        <v>-8.2109944454225904E-3</v>
      </c>
      <c r="AA2373" s="4">
        <f t="shared" si="855"/>
        <v>2.4955365735487849E-3</v>
      </c>
      <c r="AB2373" s="4">
        <f t="shared" si="856"/>
        <v>2.4955365735487849E-3</v>
      </c>
      <c r="AC2373" s="2">
        <f t="shared" si="844"/>
        <v>5.3076916897974603E-3</v>
      </c>
      <c r="AD2373" s="3">
        <f t="shared" si="845"/>
        <v>4507.2989912614366</v>
      </c>
    </row>
    <row r="2374" spans="1:30" x14ac:dyDescent="0.3">
      <c r="A2374" s="1">
        <f t="shared" si="853"/>
        <v>23</v>
      </c>
      <c r="B2374" s="1">
        <f t="shared" si="852"/>
        <v>5</v>
      </c>
      <c r="C2374" s="5">
        <v>42524</v>
      </c>
      <c r="D2374" s="3">
        <v>4509.79</v>
      </c>
      <c r="E2374" s="3">
        <v>4520.9799999999996</v>
      </c>
      <c r="F2374" s="3">
        <f t="shared" ref="F2374:F2437" si="859">AVERAGE(D2370:D2374)</f>
        <v>4519.5280000000002</v>
      </c>
      <c r="G2374" s="3">
        <f t="shared" si="846"/>
        <v>4472.433</v>
      </c>
      <c r="H2374" s="4">
        <f t="shared" si="854"/>
        <v>-4.7579639621747154E-3</v>
      </c>
      <c r="I2374" s="4">
        <f t="shared" si="857"/>
        <v>-2.288501219283613E-3</v>
      </c>
      <c r="J2374" s="4">
        <f t="shared" si="858"/>
        <v>-2.4694627428911023E-3</v>
      </c>
      <c r="K2374" s="4">
        <f t="shared" ref="K2374:K2437" si="860">(SUM(D2370:D2373)/4-D2373)/D2373</f>
        <v>-2.0716784181316222E-3</v>
      </c>
      <c r="L2374" s="4">
        <f t="shared" si="847"/>
        <v>-1.3918098972222018E-2</v>
      </c>
      <c r="M2374" s="4">
        <f t="shared" si="840"/>
        <v>-2.1546497775874569E-3</v>
      </c>
      <c r="N2374" s="4">
        <f t="shared" si="848"/>
        <v>8.3527243448923601E-3</v>
      </c>
      <c r="O2374" s="4">
        <f t="shared" si="850"/>
        <v>1.0442836584408643E-2</v>
      </c>
      <c r="P2374" s="4">
        <f t="shared" si="851"/>
        <v>-1.8174416047826596E-2</v>
      </c>
      <c r="T2374" s="4"/>
      <c r="U2374" s="4">
        <f t="shared" si="841"/>
        <v>-9.575512816268953E-3</v>
      </c>
      <c r="V2374" s="4">
        <f t="shared" si="842"/>
        <v>-1.9479757688106312E-2</v>
      </c>
      <c r="W2374" s="4">
        <f t="shared" si="843"/>
        <v>4.8641253487107568E-3</v>
      </c>
      <c r="X2374" s="4">
        <f t="shared" si="849"/>
        <v>2.1284249926220442E-2</v>
      </c>
      <c r="Y2374" s="4">
        <f t="shared" ref="Y2374:Y2437" si="861">(SUM(D2370:D2373)*(0.99/4.01)-D2373)/D2373</f>
        <v>-1.4514674946583928E-2</v>
      </c>
      <c r="Z2374" s="4">
        <f t="shared" ref="Z2374:Z2437" si="862">(SUM(D2370:D2373)*(0.995/4.005)-D2373)/D2373</f>
        <v>-8.3009438462332517E-3</v>
      </c>
      <c r="AA2374" s="4">
        <f t="shared" si="855"/>
        <v>-4.7579639621747154E-3</v>
      </c>
      <c r="AB2374" s="4">
        <f t="shared" si="856"/>
        <v>-4.7579639621747154E-3</v>
      </c>
      <c r="AC2374" s="2">
        <f t="shared" si="844"/>
        <v>3.6823721112864499E-4</v>
      </c>
      <c r="AD2374" s="3">
        <f t="shared" si="845"/>
        <v>4508.1293275076241</v>
      </c>
    </row>
    <row r="2375" spans="1:30" x14ac:dyDescent="0.3">
      <c r="A2375" s="1">
        <f t="shared" si="853"/>
        <v>24</v>
      </c>
      <c r="B2375" s="1">
        <f t="shared" si="852"/>
        <v>1</v>
      </c>
      <c r="C2375" s="5">
        <v>42527</v>
      </c>
      <c r="D2375" s="3">
        <v>4523.63</v>
      </c>
      <c r="E2375" s="3">
        <v>4517.88</v>
      </c>
      <c r="F2375" s="3">
        <f t="shared" si="859"/>
        <v>4521.7460000000001</v>
      </c>
      <c r="G2375" s="3">
        <f t="shared" si="846"/>
        <v>4488.5059999999994</v>
      </c>
      <c r="H2375" s="4">
        <f t="shared" si="854"/>
        <v>3.0688790387135866E-3</v>
      </c>
      <c r="I2375" s="4">
        <f t="shared" si="857"/>
        <v>1.7938751028318714E-3</v>
      </c>
      <c r="J2375" s="4">
        <f t="shared" si="858"/>
        <v>1.2750039358817153E-3</v>
      </c>
      <c r="K2375" s="4">
        <f t="shared" si="860"/>
        <v>2.5466817745393184E-3</v>
      </c>
      <c r="L2375" s="4">
        <f t="shared" si="847"/>
        <v>-5.584886805520101E-3</v>
      </c>
      <c r="M2375" s="4">
        <f t="shared" ref="M2375:M2438" si="863">(D2375-F2375)/F2375</f>
        <v>4.1665321316146782E-4</v>
      </c>
      <c r="N2375" s="4">
        <f t="shared" si="848"/>
        <v>7.8253209419795154E-3</v>
      </c>
      <c r="O2375" s="4">
        <f t="shared" si="850"/>
        <v>7.3480810764807664E-3</v>
      </c>
      <c r="P2375" s="4">
        <f t="shared" si="851"/>
        <v>-1.5161312093563044E-2</v>
      </c>
      <c r="T2375" s="4"/>
      <c r="U2375" s="4">
        <f t="shared" ref="U2375:U2438" si="864">(D2370-D2374)/D2374</f>
        <v>6.097844910738638E-4</v>
      </c>
      <c r="V2375" s="4">
        <f t="shared" ref="V2375:V2438" si="865">(D2370*(1-0.01)-D2374)/D2374</f>
        <v>-9.3963133538368521E-3</v>
      </c>
      <c r="W2375" s="4">
        <f t="shared" ref="W2375:W2438" si="866">(D2375-D2370)/D2370</f>
        <v>2.4575959437478992E-3</v>
      </c>
      <c r="X2375" s="4">
        <f t="shared" si="849"/>
        <v>1.4921667976726767E-2</v>
      </c>
      <c r="Y2375" s="4">
        <f t="shared" si="861"/>
        <v>-9.953900292474888E-3</v>
      </c>
      <c r="Z2375" s="4">
        <f t="shared" si="862"/>
        <v>-3.7114123688722312E-3</v>
      </c>
      <c r="AA2375" s="4">
        <f t="shared" si="855"/>
        <v>3.0688790387135866E-3</v>
      </c>
      <c r="AB2375" s="4">
        <f t="shared" si="856"/>
        <v>3.0688790387135866E-3</v>
      </c>
      <c r="AC2375" s="2">
        <f t="shared" si="844"/>
        <v>2.2844002850772494E-3</v>
      </c>
      <c r="AD2375" s="3">
        <f t="shared" si="845"/>
        <v>4513.2962183384161</v>
      </c>
    </row>
    <row r="2376" spans="1:30" x14ac:dyDescent="0.3">
      <c r="A2376" s="1">
        <f t="shared" si="853"/>
        <v>24</v>
      </c>
      <c r="B2376" s="1">
        <f t="shared" si="852"/>
        <v>2</v>
      </c>
      <c r="C2376" s="5">
        <v>42528</v>
      </c>
      <c r="D2376" s="3">
        <v>4513.09</v>
      </c>
      <c r="E2376" s="3">
        <v>4527.8599999999997</v>
      </c>
      <c r="F2376" s="3">
        <f t="shared" si="859"/>
        <v>4519.5860000000002</v>
      </c>
      <c r="G2376" s="3">
        <f t="shared" si="846"/>
        <v>4504.3050000000003</v>
      </c>
      <c r="H2376" s="4">
        <f t="shared" si="854"/>
        <v>-2.3299872005446871E-3</v>
      </c>
      <c r="I2376" s="4">
        <f t="shared" si="857"/>
        <v>9.3508973987694915E-4</v>
      </c>
      <c r="J2376" s="4">
        <f t="shared" si="858"/>
        <v>-3.2650769404216364E-3</v>
      </c>
      <c r="K2376" s="4">
        <f t="shared" si="860"/>
        <v>-5.3496859822754577E-4</v>
      </c>
      <c r="L2376" s="4">
        <f t="shared" si="847"/>
        <v>-4.4877921295753435E-3</v>
      </c>
      <c r="M2376" s="4">
        <f t="shared" si="863"/>
        <v>-1.4372997880779555E-3</v>
      </c>
      <c r="N2376" s="4">
        <f t="shared" si="848"/>
        <v>1.9503563812840947E-3</v>
      </c>
      <c r="O2376" s="4">
        <f t="shared" si="850"/>
        <v>3.3859284880203913E-3</v>
      </c>
      <c r="P2376" s="4">
        <f t="shared" si="851"/>
        <v>-1.7455973630986266E-2</v>
      </c>
      <c r="T2376" s="4"/>
      <c r="U2376" s="4">
        <f t="shared" si="864"/>
        <v>5.747596509887375E-5</v>
      </c>
      <c r="V2376" s="4">
        <f t="shared" si="865"/>
        <v>-9.9430987945521767E-3</v>
      </c>
      <c r="W2376" s="4">
        <f t="shared" si="866"/>
        <v>-2.387325951780477E-3</v>
      </c>
      <c r="X2376" s="4">
        <f t="shared" si="849"/>
        <v>6.8081614177159244E-3</v>
      </c>
      <c r="Y2376" s="4">
        <f t="shared" si="861"/>
        <v>-1.2997126097002785E-2</v>
      </c>
      <c r="Z2376" s="4">
        <f t="shared" si="862"/>
        <v>-6.7738264721461878E-3</v>
      </c>
      <c r="AA2376" s="4">
        <f t="shared" si="855"/>
        <v>-2.3299872005446871E-3</v>
      </c>
      <c r="AB2376" s="4">
        <f t="shared" si="856"/>
        <v>-2.3299872005446871E-3</v>
      </c>
      <c r="AC2376" s="2">
        <f t="shared" ref="AC2376:AC2439" si="867">(D2376-AD2376)/D2376</f>
        <v>-3.0462253639438463E-5</v>
      </c>
      <c r="AD2376" s="3">
        <f t="shared" si="845"/>
        <v>4513.2274788922778</v>
      </c>
    </row>
    <row r="2377" spans="1:30" x14ac:dyDescent="0.3">
      <c r="A2377" s="1">
        <f t="shared" si="853"/>
        <v>24</v>
      </c>
      <c r="B2377" s="1">
        <f t="shared" si="852"/>
        <v>3</v>
      </c>
      <c r="C2377" s="5">
        <v>42529</v>
      </c>
      <c r="D2377" s="3">
        <v>4520.63</v>
      </c>
      <c r="E2377" s="3">
        <v>4521.1000000000004</v>
      </c>
      <c r="F2377" s="3">
        <f t="shared" si="859"/>
        <v>4519.6980000000003</v>
      </c>
      <c r="G2377" s="3">
        <f t="shared" si="846"/>
        <v>4511.9380000000001</v>
      </c>
      <c r="H2377" s="4">
        <f t="shared" si="854"/>
        <v>1.6706956874336571E-3</v>
      </c>
      <c r="I2377" s="4">
        <f t="shared" si="857"/>
        <v>1.7748371958015946E-3</v>
      </c>
      <c r="J2377" s="4">
        <f t="shared" si="858"/>
        <v>-1.0414150836793746E-4</v>
      </c>
      <c r="K2377" s="4">
        <f t="shared" si="860"/>
        <v>1.4125576932877474E-3</v>
      </c>
      <c r="L2377" s="4">
        <f t="shared" si="847"/>
        <v>-4.6925228120368065E-4</v>
      </c>
      <c r="M2377" s="4">
        <f t="shared" si="863"/>
        <v>2.0620846791086239E-4</v>
      </c>
      <c r="N2377" s="4">
        <f t="shared" si="848"/>
        <v>1.926444911255431E-3</v>
      </c>
      <c r="O2377" s="4">
        <f t="shared" si="850"/>
        <v>1.7165749021707634E-3</v>
      </c>
      <c r="P2377" s="4">
        <f t="shared" si="851"/>
        <v>-1.5814441563417853E-2</v>
      </c>
      <c r="T2377" s="4"/>
      <c r="U2377" s="4">
        <f t="shared" si="864"/>
        <v>1.5466121881016251E-3</v>
      </c>
      <c r="V2377" s="4">
        <f t="shared" si="865"/>
        <v>-8.4688539337794636E-3</v>
      </c>
      <c r="W2377" s="4">
        <f t="shared" si="866"/>
        <v>1.2389188663016287E-4</v>
      </c>
      <c r="X2377" s="4">
        <f t="shared" si="849"/>
        <v>3.4456897573764706E-3</v>
      </c>
      <c r="Y2377" s="4">
        <f t="shared" si="861"/>
        <v>-1.107388317570588E-2</v>
      </c>
      <c r="Z2377" s="4">
        <f t="shared" si="862"/>
        <v>-4.8384570238987745E-3</v>
      </c>
      <c r="AA2377" s="4">
        <f t="shared" si="855"/>
        <v>1.6706956874336571E-3</v>
      </c>
      <c r="AB2377" s="4">
        <f t="shared" si="856"/>
        <v>1.6706956874336571E-3</v>
      </c>
      <c r="AC2377" s="2">
        <f t="shared" si="867"/>
        <v>1.0916651156620213E-3</v>
      </c>
      <c r="AD2377" s="3">
        <f t="shared" ref="AD2377:AD2440" si="868">D2377*(2/(5+1))+AD2376*(1-(2/(5+1)))</f>
        <v>4515.6949859281849</v>
      </c>
    </row>
    <row r="2378" spans="1:30" x14ac:dyDescent="0.3">
      <c r="A2378" s="1">
        <f t="shared" si="853"/>
        <v>24</v>
      </c>
      <c r="B2378" s="1">
        <f t="shared" si="852"/>
        <v>4</v>
      </c>
      <c r="C2378" s="5">
        <v>42530</v>
      </c>
      <c r="D2378" s="3">
        <v>4512.6899999999996</v>
      </c>
      <c r="E2378" s="3">
        <v>4501.1499999999996</v>
      </c>
      <c r="F2378" s="3">
        <f t="shared" si="859"/>
        <v>4515.9659999999994</v>
      </c>
      <c r="G2378" s="3">
        <f t="shared" si="846"/>
        <v>4515.5640000000003</v>
      </c>
      <c r="H2378" s="4">
        <f t="shared" si="854"/>
        <v>-1.756392361241798E-3</v>
      </c>
      <c r="I2378" s="4">
        <f t="shared" si="857"/>
        <v>-4.3091339039028793E-3</v>
      </c>
      <c r="J2378" s="4">
        <f t="shared" si="858"/>
        <v>2.5527415426610813E-3</v>
      </c>
      <c r="K2378" s="4">
        <f t="shared" si="860"/>
        <v>-8.5054516737716971E-4</v>
      </c>
      <c r="L2378" s="4">
        <f t="shared" si="847"/>
        <v>-1.0500011429085984E-3</v>
      </c>
      <c r="M2378" s="4">
        <f t="shared" si="863"/>
        <v>-7.254261878853473E-4</v>
      </c>
      <c r="N2378" s="4">
        <f t="shared" si="848"/>
        <v>-6.3646534519291626E-4</v>
      </c>
      <c r="O2378" s="4">
        <f t="shared" si="850"/>
        <v>8.9082121749806483E-5</v>
      </c>
      <c r="P2378" s="4">
        <f t="shared" si="851"/>
        <v>-1.7543057560300359E-2</v>
      </c>
      <c r="T2378" s="4"/>
      <c r="U2378" s="4">
        <f t="shared" si="864"/>
        <v>2.3713508957822812E-3</v>
      </c>
      <c r="V2378" s="4">
        <f t="shared" si="865"/>
        <v>-7.6523626131755861E-3</v>
      </c>
      <c r="W2378" s="4">
        <f t="shared" si="866"/>
        <v>-4.1179780860010288E-3</v>
      </c>
      <c r="X2378" s="4">
        <f t="shared" si="849"/>
        <v>1.7806670059680859E-4</v>
      </c>
      <c r="Y2378" s="4">
        <f t="shared" si="861"/>
        <v>-1.3308767796212847E-2</v>
      </c>
      <c r="Z2378" s="4">
        <f t="shared" si="862"/>
        <v>-7.0874331501025916E-3</v>
      </c>
      <c r="AA2378" s="4">
        <f t="shared" si="855"/>
        <v>-1.756392361241798E-3</v>
      </c>
      <c r="AB2378" s="4">
        <f t="shared" si="856"/>
        <v>-1.756392361241798E-3</v>
      </c>
      <c r="AC2378" s="2">
        <f t="shared" si="867"/>
        <v>-4.4393121444715622E-4</v>
      </c>
      <c r="AD2378" s="3">
        <f t="shared" si="868"/>
        <v>4514.6933239521231</v>
      </c>
    </row>
    <row r="2379" spans="1:30" x14ac:dyDescent="0.3">
      <c r="A2379" s="1">
        <f t="shared" si="853"/>
        <v>24</v>
      </c>
      <c r="B2379" s="1">
        <f t="shared" si="852"/>
        <v>5</v>
      </c>
      <c r="C2379" s="5">
        <v>42531</v>
      </c>
      <c r="D2379" s="3">
        <v>4461.05</v>
      </c>
      <c r="E2379" s="3">
        <v>4473.08</v>
      </c>
      <c r="F2379" s="3">
        <f t="shared" si="859"/>
        <v>4506.2179999999998</v>
      </c>
      <c r="G2379" s="3">
        <f t="shared" ref="G2379:G2442" si="869">AVERAGE(D2370:D2379)</f>
        <v>4512.8730000000005</v>
      </c>
      <c r="H2379" s="4">
        <f t="shared" si="854"/>
        <v>-1.1443285490472296E-2</v>
      </c>
      <c r="I2379" s="4">
        <f t="shared" si="857"/>
        <v>-8.7774697575059828E-3</v>
      </c>
      <c r="J2379" s="4">
        <f t="shared" si="858"/>
        <v>-2.6658157329663128E-3</v>
      </c>
      <c r="K2379" s="4">
        <f t="shared" si="860"/>
        <v>1.0680990717289729E-3</v>
      </c>
      <c r="L2379" s="4">
        <f t="shared" ref="L2379:L2442" si="870">(SUM(D2370:D2378)/9-D2378)/D2378</f>
        <v>1.3165342868912424E-3</v>
      </c>
      <c r="M2379" s="4">
        <f t="shared" si="863"/>
        <v>-1.002348310711991E-2</v>
      </c>
      <c r="N2379" s="4">
        <f t="shared" ref="N2379:N2442" si="871">(D2379-G2379)/G2379</f>
        <v>-1.1483372122370897E-2</v>
      </c>
      <c r="O2379" s="4">
        <f t="shared" si="850"/>
        <v>-1.4918012575516201E-3</v>
      </c>
      <c r="P2379" s="4">
        <f t="shared" si="851"/>
        <v>-2.878559283473435E-2</v>
      </c>
      <c r="T2379" s="4"/>
      <c r="U2379" s="4">
        <f t="shared" si="864"/>
        <v>-6.4263222157950948E-4</v>
      </c>
      <c r="V2379" s="4">
        <f t="shared" si="865"/>
        <v>-1.0636205899363659E-2</v>
      </c>
      <c r="W2379" s="4">
        <f t="shared" si="866"/>
        <v>-1.0807598579978176E-2</v>
      </c>
      <c r="X2379" s="4">
        <f t="shared" ref="X2379:X2442" si="872">(F2379-F2374)/F2374</f>
        <v>-2.9449977962301374E-3</v>
      </c>
      <c r="Y2379" s="4">
        <f t="shared" si="861"/>
        <v>-1.1414046801983314E-2</v>
      </c>
      <c r="Z2379" s="4">
        <f t="shared" si="862"/>
        <v>-5.180765466796175E-3</v>
      </c>
      <c r="AA2379" s="4">
        <f t="shared" si="855"/>
        <v>-1.1443285490472296E-2</v>
      </c>
      <c r="AB2379" s="4">
        <f t="shared" si="856"/>
        <v>-1.1443285490472296E-2</v>
      </c>
      <c r="AC2379" s="2">
        <f t="shared" si="867"/>
        <v>-8.0165467699492877E-3</v>
      </c>
      <c r="AD2379" s="3">
        <f t="shared" si="868"/>
        <v>4496.8122159680825</v>
      </c>
    </row>
    <row r="2380" spans="1:30" x14ac:dyDescent="0.3">
      <c r="A2380" s="1">
        <f t="shared" si="853"/>
        <v>25</v>
      </c>
      <c r="B2380" s="1">
        <f t="shared" si="852"/>
        <v>1</v>
      </c>
      <c r="C2380" s="5">
        <v>42534</v>
      </c>
      <c r="D2380" s="3">
        <v>4422.76</v>
      </c>
      <c r="E2380" s="3">
        <v>4436.1099999999997</v>
      </c>
      <c r="F2380" s="3">
        <f t="shared" si="859"/>
        <v>4486.0439999999999</v>
      </c>
      <c r="G2380" s="3">
        <f t="shared" si="869"/>
        <v>4503.8950000000004</v>
      </c>
      <c r="H2380" s="4">
        <f t="shared" si="854"/>
        <v>-8.5831810896537727E-3</v>
      </c>
      <c r="I2380" s="4">
        <f t="shared" si="857"/>
        <v>-5.5906120756325324E-3</v>
      </c>
      <c r="J2380" s="4">
        <f t="shared" si="858"/>
        <v>-2.9925690140212404E-3</v>
      </c>
      <c r="K2380" s="4">
        <f t="shared" si="860"/>
        <v>9.1491913338787052E-3</v>
      </c>
      <c r="L2380" s="4">
        <f t="shared" si="870"/>
        <v>1.1625065847726358E-2</v>
      </c>
      <c r="M2380" s="4">
        <f t="shared" si="863"/>
        <v>-1.4106861189948127E-2</v>
      </c>
      <c r="N2380" s="4">
        <f t="shared" si="871"/>
        <v>-1.801440752948286E-2</v>
      </c>
      <c r="O2380" s="4">
        <f t="shared" ref="O2380:O2443" si="873">(F2380-G2380)/D2380</f>
        <v>-4.0361674610425542E-3</v>
      </c>
      <c r="P2380" s="4">
        <f t="shared" si="851"/>
        <v>-3.7121701968314554E-2</v>
      </c>
      <c r="T2380" s="4"/>
      <c r="U2380" s="4">
        <f t="shared" si="864"/>
        <v>1.4028087557861921E-2</v>
      </c>
      <c r="V2380" s="4">
        <f t="shared" si="865"/>
        <v>3.8878066822831941E-3</v>
      </c>
      <c r="W2380" s="4">
        <f t="shared" si="866"/>
        <v>-2.2298463844302008E-2</v>
      </c>
      <c r="X2380" s="4">
        <f t="shared" si="872"/>
        <v>-7.8956226201118383E-3</v>
      </c>
      <c r="Y2380" s="4">
        <f t="shared" si="861"/>
        <v>-3.4337162887382085E-3</v>
      </c>
      <c r="Z2380" s="4">
        <f t="shared" si="862"/>
        <v>2.8498830234300319E-3</v>
      </c>
      <c r="AA2380" s="4">
        <f t="shared" si="855"/>
        <v>-8.5831810896537727E-3</v>
      </c>
      <c r="AB2380" s="4">
        <f t="shared" si="856"/>
        <v>-8.5831810896537727E-3</v>
      </c>
      <c r="AC2380" s="2">
        <f t="shared" si="867"/>
        <v>-1.1162293223851507E-2</v>
      </c>
      <c r="AD2380" s="3">
        <f t="shared" si="868"/>
        <v>4472.1281439787217</v>
      </c>
    </row>
    <row r="2381" spans="1:30" x14ac:dyDescent="0.3">
      <c r="A2381" s="1">
        <f t="shared" si="853"/>
        <v>25</v>
      </c>
      <c r="B2381" s="1">
        <f t="shared" si="852"/>
        <v>2</v>
      </c>
      <c r="C2381" s="5">
        <v>42535</v>
      </c>
      <c r="D2381" s="3">
        <v>4424.91</v>
      </c>
      <c r="E2381" s="3">
        <v>4413.71</v>
      </c>
      <c r="F2381" s="3">
        <f t="shared" si="859"/>
        <v>4468.4079999999994</v>
      </c>
      <c r="G2381" s="3">
        <f t="shared" si="869"/>
        <v>4493.9970000000003</v>
      </c>
      <c r="H2381" s="4">
        <f t="shared" si="854"/>
        <v>4.8612178820456819E-4</v>
      </c>
      <c r="I2381" s="4">
        <f t="shared" si="857"/>
        <v>-2.0462335736056627E-3</v>
      </c>
      <c r="J2381" s="4">
        <f t="shared" si="858"/>
        <v>2.5323553618102311E-3</v>
      </c>
      <c r="K2381" s="4">
        <f t="shared" si="860"/>
        <v>1.2779915708742758E-2</v>
      </c>
      <c r="L2381" s="4">
        <f t="shared" si="870"/>
        <v>1.7842553820088331E-2</v>
      </c>
      <c r="M2381" s="4">
        <f t="shared" si="863"/>
        <v>-9.7345631822339414E-3</v>
      </c>
      <c r="N2381" s="4">
        <f t="shared" si="871"/>
        <v>-1.5373174481424985E-2</v>
      </c>
      <c r="O2381" s="4">
        <f t="shared" si="873"/>
        <v>-5.7829424779262976E-3</v>
      </c>
      <c r="P2381" s="4">
        <f t="shared" si="851"/>
        <v>-3.6653625848252019E-2</v>
      </c>
      <c r="T2381" s="4"/>
      <c r="U2381" s="4">
        <f t="shared" si="864"/>
        <v>2.0423898199314439E-2</v>
      </c>
      <c r="V2381" s="4">
        <f t="shared" si="865"/>
        <v>1.0219659217321269E-2</v>
      </c>
      <c r="W2381" s="4">
        <f t="shared" si="866"/>
        <v>-1.9538719591233565E-2</v>
      </c>
      <c r="X2381" s="4">
        <f t="shared" si="872"/>
        <v>-1.1323603533598164E-2</v>
      </c>
      <c r="Y2381" s="4">
        <f t="shared" si="861"/>
        <v>1.5173720863378022E-4</v>
      </c>
      <c r="Z2381" s="4">
        <f t="shared" si="862"/>
        <v>6.4579437005732997E-3</v>
      </c>
      <c r="AA2381" s="4">
        <f t="shared" si="855"/>
        <v>4.8612178820456819E-4</v>
      </c>
      <c r="AB2381" s="4">
        <f t="shared" si="856"/>
        <v>4.8612178820456819E-4</v>
      </c>
      <c r="AC2381" s="2">
        <f t="shared" si="867"/>
        <v>-7.1139893585363857E-3</v>
      </c>
      <c r="AD2381" s="3">
        <f t="shared" si="868"/>
        <v>4456.3887626524811</v>
      </c>
    </row>
    <row r="2382" spans="1:30" x14ac:dyDescent="0.3">
      <c r="A2382" s="1">
        <f t="shared" si="853"/>
        <v>25</v>
      </c>
      <c r="B2382" s="1">
        <f t="shared" si="852"/>
        <v>3</v>
      </c>
      <c r="C2382" s="5">
        <v>42536</v>
      </c>
      <c r="D2382" s="3">
        <v>4409.51</v>
      </c>
      <c r="E2382" s="3">
        <v>4433.68</v>
      </c>
      <c r="F2382" s="3">
        <f t="shared" si="859"/>
        <v>4446.1839999999993</v>
      </c>
      <c r="G2382" s="3">
        <f t="shared" si="869"/>
        <v>4482.9409999999998</v>
      </c>
      <c r="H2382" s="4">
        <f t="shared" si="854"/>
        <v>-3.4802967743975894E-3</v>
      </c>
      <c r="I2382" s="4">
        <f t="shared" si="857"/>
        <v>1.9819612150304609E-3</v>
      </c>
      <c r="J2382" s="4">
        <f t="shared" si="858"/>
        <v>-5.4622579894280498E-3</v>
      </c>
      <c r="K2382" s="4">
        <f t="shared" si="860"/>
        <v>6.8798009451039935E-3</v>
      </c>
      <c r="L2382" s="4">
        <f t="shared" si="870"/>
        <v>1.4958496330998732E-2</v>
      </c>
      <c r="M2382" s="4">
        <f t="shared" si="863"/>
        <v>-8.2484215677981563E-3</v>
      </c>
      <c r="N2382" s="4">
        <f t="shared" si="871"/>
        <v>-1.6380095120591503E-2</v>
      </c>
      <c r="O2382" s="4">
        <f t="shared" si="873"/>
        <v>-8.3358468401252099E-3</v>
      </c>
      <c r="P2382" s="4">
        <f t="shared" si="851"/>
        <v>-4.0006357126839961E-2</v>
      </c>
      <c r="T2382" s="4"/>
      <c r="U2382" s="4">
        <f t="shared" si="864"/>
        <v>2.1632078392554936E-2</v>
      </c>
      <c r="V2382" s="4">
        <f t="shared" si="865"/>
        <v>1.1415757608629425E-2</v>
      </c>
      <c r="W2382" s="4">
        <f t="shared" si="866"/>
        <v>-2.4580644733145578E-2</v>
      </c>
      <c r="X2382" s="4">
        <f t="shared" si="872"/>
        <v>-1.6265246040775519E-2</v>
      </c>
      <c r="Y2382" s="4">
        <f t="shared" si="861"/>
        <v>-5.6748100392490092E-3</v>
      </c>
      <c r="Z2382" s="4">
        <f t="shared" si="862"/>
        <v>5.94658617107041E-4</v>
      </c>
      <c r="AA2382" s="4">
        <f t="shared" si="855"/>
        <v>-3.4802967743975894E-3</v>
      </c>
      <c r="AB2382" s="4">
        <f t="shared" si="856"/>
        <v>-3.4802967743975894E-3</v>
      </c>
      <c r="AC2382" s="2">
        <f t="shared" si="867"/>
        <v>-7.0875241092518779E-3</v>
      </c>
      <c r="AD2382" s="3">
        <f t="shared" si="868"/>
        <v>4440.7625084349875</v>
      </c>
    </row>
    <row r="2383" spans="1:30" x14ac:dyDescent="0.3">
      <c r="A2383" s="1">
        <f t="shared" si="853"/>
        <v>25</v>
      </c>
      <c r="B2383" s="1">
        <f t="shared" si="852"/>
        <v>4</v>
      </c>
      <c r="C2383" s="5">
        <v>42537</v>
      </c>
      <c r="D2383" s="3">
        <v>4424.2299999999996</v>
      </c>
      <c r="E2383" s="3">
        <v>4387.8999999999996</v>
      </c>
      <c r="F2383" s="3">
        <f t="shared" si="859"/>
        <v>4428.4920000000002</v>
      </c>
      <c r="G2383" s="3">
        <f t="shared" si="869"/>
        <v>4472.2290000000012</v>
      </c>
      <c r="H2383" s="4">
        <f t="shared" si="854"/>
        <v>3.338239396213943E-3</v>
      </c>
      <c r="I2383" s="4">
        <f t="shared" si="857"/>
        <v>-4.9007712875128034E-3</v>
      </c>
      <c r="J2383" s="4">
        <f t="shared" si="858"/>
        <v>8.2390106837267468E-3</v>
      </c>
      <c r="K2383" s="4">
        <f t="shared" si="860"/>
        <v>4.5464235255165721E-3</v>
      </c>
      <c r="L2383" s="4">
        <f t="shared" si="870"/>
        <v>1.5433057691721427E-2</v>
      </c>
      <c r="M2383" s="4">
        <f t="shared" si="863"/>
        <v>-9.6240435796217437E-4</v>
      </c>
      <c r="N2383" s="4">
        <f t="shared" si="871"/>
        <v>-1.0732679386498679E-2</v>
      </c>
      <c r="O2383" s="4">
        <f t="shared" si="873"/>
        <v>-9.8857880354323788E-3</v>
      </c>
      <c r="P2383" s="4">
        <f t="shared" si="851"/>
        <v>-3.6801668528085842E-2</v>
      </c>
      <c r="T2383" s="4"/>
      <c r="U2383" s="4">
        <f t="shared" si="864"/>
        <v>2.3399425332973362E-2</v>
      </c>
      <c r="V2383" s="4">
        <f t="shared" si="865"/>
        <v>1.3165431079643582E-2</v>
      </c>
      <c r="W2383" s="4">
        <f t="shared" si="866"/>
        <v>-1.9602498731355365E-2</v>
      </c>
      <c r="X2383" s="4">
        <f t="shared" si="872"/>
        <v>-1.9369942112052937E-2</v>
      </c>
      <c r="Y2383" s="4">
        <f t="shared" si="861"/>
        <v>-7.9790929772954027E-3</v>
      </c>
      <c r="Z2383" s="4">
        <f t="shared" si="862"/>
        <v>-1.7241534003605312E-3</v>
      </c>
      <c r="AA2383" s="4">
        <f t="shared" si="855"/>
        <v>3.338239396213943E-3</v>
      </c>
      <c r="AB2383" s="4">
        <f t="shared" si="856"/>
        <v>3.338239396213943E-3</v>
      </c>
      <c r="AC2383" s="2">
        <f t="shared" si="867"/>
        <v>-2.4912068970176144E-3</v>
      </c>
      <c r="AD2383" s="3">
        <f t="shared" si="868"/>
        <v>4435.2516722899918</v>
      </c>
    </row>
    <row r="2384" spans="1:30" x14ac:dyDescent="0.3">
      <c r="A2384" s="1">
        <f t="shared" si="853"/>
        <v>25</v>
      </c>
      <c r="B2384" s="1">
        <f t="shared" si="852"/>
        <v>5</v>
      </c>
      <c r="C2384" s="5">
        <v>42538</v>
      </c>
      <c r="D2384" s="3">
        <v>4374.38</v>
      </c>
      <c r="E2384" s="3">
        <v>4409.75</v>
      </c>
      <c r="F2384" s="3">
        <f t="shared" si="859"/>
        <v>4411.1580000000004</v>
      </c>
      <c r="G2384" s="3">
        <f t="shared" si="869"/>
        <v>4458.6880000000001</v>
      </c>
      <c r="H2384" s="4">
        <f t="shared" si="854"/>
        <v>-1.1267497395026809E-2</v>
      </c>
      <c r="I2384" s="4">
        <f t="shared" si="857"/>
        <v>-3.2728859033096303E-3</v>
      </c>
      <c r="J2384" s="4">
        <f t="shared" si="858"/>
        <v>-7.9946114917171796E-3</v>
      </c>
      <c r="K2384" s="4">
        <f t="shared" si="860"/>
        <v>-8.7642369406644774E-4</v>
      </c>
      <c r="L2384" s="4">
        <f t="shared" si="870"/>
        <v>9.9058040733768574E-3</v>
      </c>
      <c r="M2384" s="4">
        <f t="shared" si="863"/>
        <v>-8.3374932387369136E-3</v>
      </c>
      <c r="N2384" s="4">
        <f t="shared" si="871"/>
        <v>-1.8908701393773233E-2</v>
      </c>
      <c r="O2384" s="4">
        <f t="shared" si="873"/>
        <v>-1.0865539802211912E-2</v>
      </c>
      <c r="P2384" s="4">
        <f t="shared" si="851"/>
        <v>-4.7654503218839801E-2</v>
      </c>
      <c r="T2384" s="4"/>
      <c r="U2384" s="4">
        <f t="shared" si="864"/>
        <v>8.3223521381123097E-3</v>
      </c>
      <c r="V2384" s="4">
        <f t="shared" si="865"/>
        <v>-1.7608713832687624E-3</v>
      </c>
      <c r="W2384" s="4">
        <f t="shared" si="866"/>
        <v>-1.9428161531478031E-2</v>
      </c>
      <c r="X2384" s="4">
        <f t="shared" si="872"/>
        <v>-2.1095295433997976E-2</v>
      </c>
      <c r="Y2384" s="4">
        <f t="shared" si="861"/>
        <v>-1.3334323648005809E-2</v>
      </c>
      <c r="Z2384" s="4">
        <f t="shared" si="862"/>
        <v>-7.1131501379237067E-3</v>
      </c>
      <c r="AA2384" s="4">
        <f t="shared" si="855"/>
        <v>-1.1267497395026809E-2</v>
      </c>
      <c r="AB2384" s="4">
        <f t="shared" si="856"/>
        <v>-1.1267497395026809E-2</v>
      </c>
      <c r="AC2384" s="2">
        <f t="shared" si="867"/>
        <v>-9.2769980797265342E-3</v>
      </c>
      <c r="AD2384" s="3">
        <f t="shared" si="868"/>
        <v>4414.9611148599943</v>
      </c>
    </row>
    <row r="2385" spans="1:30" x14ac:dyDescent="0.3">
      <c r="A2385" s="1">
        <f t="shared" si="853"/>
        <v>26</v>
      </c>
      <c r="B2385" s="1">
        <f t="shared" si="852"/>
        <v>1</v>
      </c>
      <c r="C2385" s="5">
        <v>42541</v>
      </c>
      <c r="D2385" s="3">
        <v>4400.16</v>
      </c>
      <c r="E2385" s="3">
        <v>4424.1099999999997</v>
      </c>
      <c r="F2385" s="3">
        <f t="shared" si="859"/>
        <v>4406.6379999999999</v>
      </c>
      <c r="G2385" s="3">
        <f t="shared" si="869"/>
        <v>4446.3409999999985</v>
      </c>
      <c r="H2385" s="4">
        <f t="shared" si="854"/>
        <v>5.893406608479315E-3</v>
      </c>
      <c r="I2385" s="4">
        <f t="shared" si="857"/>
        <v>1.1368468217210111E-2</v>
      </c>
      <c r="J2385" s="4">
        <f t="shared" si="858"/>
        <v>-5.4750616087307956E-3</v>
      </c>
      <c r="K2385" s="4">
        <f t="shared" si="860"/>
        <v>7.7445260814103028E-3</v>
      </c>
      <c r="L2385" s="4">
        <f t="shared" si="870"/>
        <v>1.7623576877688178E-2</v>
      </c>
      <c r="M2385" s="4">
        <f t="shared" si="863"/>
        <v>-1.4700549489202574E-3</v>
      </c>
      <c r="N2385" s="4">
        <f t="shared" si="871"/>
        <v>-1.0386292909158046E-2</v>
      </c>
      <c r="O2385" s="4">
        <f t="shared" si="873"/>
        <v>-9.0230809788731797E-3</v>
      </c>
      <c r="P2385" s="4">
        <f t="shared" si="851"/>
        <v>-4.20419439745542E-2</v>
      </c>
      <c r="T2385" s="4"/>
      <c r="U2385" s="4">
        <f t="shared" si="864"/>
        <v>1.1059853053461315E-2</v>
      </c>
      <c r="V2385" s="4">
        <f t="shared" si="865"/>
        <v>9.4925452292666461E-4</v>
      </c>
      <c r="W2385" s="4">
        <f t="shared" si="866"/>
        <v>-5.1099313550815239E-3</v>
      </c>
      <c r="X2385" s="4">
        <f t="shared" si="872"/>
        <v>-1.7700673466421631E-2</v>
      </c>
      <c r="Y2385" s="4">
        <f t="shared" si="861"/>
        <v>-4.8208670118740533E-3</v>
      </c>
      <c r="Z2385" s="4">
        <f t="shared" si="862"/>
        <v>1.4539859685425269E-3</v>
      </c>
      <c r="AA2385" s="4">
        <f t="shared" si="855"/>
        <v>5.893406608479315E-3</v>
      </c>
      <c r="AB2385" s="4">
        <f t="shared" si="856"/>
        <v>5.893406608479315E-3</v>
      </c>
      <c r="AC2385" s="2">
        <f t="shared" si="867"/>
        <v>-2.2425116147283151E-3</v>
      </c>
      <c r="AD2385" s="3">
        <f t="shared" si="868"/>
        <v>4410.0274099066628</v>
      </c>
    </row>
    <row r="2386" spans="1:30" x14ac:dyDescent="0.3">
      <c r="A2386" s="1">
        <f t="shared" si="853"/>
        <v>26</v>
      </c>
      <c r="B2386" s="1">
        <f t="shared" si="852"/>
        <v>2</v>
      </c>
      <c r="C2386" s="5">
        <v>42542</v>
      </c>
      <c r="D2386" s="3">
        <v>4413.3999999999996</v>
      </c>
      <c r="E2386" s="3">
        <v>4408.03</v>
      </c>
      <c r="F2386" s="3">
        <f t="shared" si="859"/>
        <v>4404.3360000000002</v>
      </c>
      <c r="G2386" s="3">
        <f t="shared" si="869"/>
        <v>4436.3719999999994</v>
      </c>
      <c r="H2386" s="4">
        <f t="shared" si="854"/>
        <v>3.0089814915820749E-3</v>
      </c>
      <c r="I2386" s="4">
        <f t="shared" si="857"/>
        <v>1.7885713246790778E-3</v>
      </c>
      <c r="J2386" s="4">
        <f t="shared" si="858"/>
        <v>1.2204101669029972E-3</v>
      </c>
      <c r="K2386" s="4">
        <f t="shared" si="860"/>
        <v>4.340751245408927E-4</v>
      </c>
      <c r="L2386" s="4">
        <f t="shared" si="870"/>
        <v>8.80978065444076E-3</v>
      </c>
      <c r="M2386" s="4">
        <f t="shared" si="863"/>
        <v>2.057971962175319E-3</v>
      </c>
      <c r="N2386" s="4">
        <f t="shared" si="871"/>
        <v>-5.1781049920970913E-3</v>
      </c>
      <c r="O2386" s="4">
        <f t="shared" si="873"/>
        <v>-7.2588027371185823E-3</v>
      </c>
      <c r="P2386" s="4">
        <f t="shared" si="851"/>
        <v>-3.9159465914261685E-2</v>
      </c>
      <c r="T2386" s="4"/>
      <c r="U2386" s="4">
        <f t="shared" si="864"/>
        <v>5.624795461983201E-3</v>
      </c>
      <c r="V2386" s="4">
        <f t="shared" si="865"/>
        <v>-4.4314524926366309E-3</v>
      </c>
      <c r="W2386" s="4">
        <f t="shared" si="866"/>
        <v>-2.6011828489167508E-3</v>
      </c>
      <c r="X2386" s="4">
        <f t="shared" si="872"/>
        <v>-1.4338887585914091E-2</v>
      </c>
      <c r="Y2386" s="4">
        <f t="shared" si="861"/>
        <v>-1.2040165213670363E-2</v>
      </c>
      <c r="Z2386" s="4">
        <f t="shared" si="862"/>
        <v>-5.8108317114425427E-3</v>
      </c>
      <c r="AA2386" s="4">
        <f t="shared" si="855"/>
        <v>3.0089814915820749E-3</v>
      </c>
      <c r="AB2386" s="4">
        <f t="shared" si="856"/>
        <v>3.0089814915820749E-3</v>
      </c>
      <c r="AC2386" s="2">
        <f t="shared" si="867"/>
        <v>5.0944700130450143E-4</v>
      </c>
      <c r="AD2386" s="3">
        <f t="shared" si="868"/>
        <v>4411.1516066044423</v>
      </c>
    </row>
    <row r="2387" spans="1:30" x14ac:dyDescent="0.3">
      <c r="A2387" s="1">
        <f t="shared" si="853"/>
        <v>26</v>
      </c>
      <c r="B2387" s="1">
        <f t="shared" si="852"/>
        <v>3</v>
      </c>
      <c r="C2387" s="5">
        <v>42543</v>
      </c>
      <c r="D2387" s="3">
        <v>4404.7299999999996</v>
      </c>
      <c r="E2387" s="3">
        <v>4413.3999999999996</v>
      </c>
      <c r="F2387" s="3">
        <f t="shared" si="859"/>
        <v>4403.3799999999992</v>
      </c>
      <c r="G2387" s="3">
        <f t="shared" si="869"/>
        <v>4424.7820000000011</v>
      </c>
      <c r="H2387" s="4">
        <f t="shared" si="854"/>
        <v>-1.9644718357728903E-3</v>
      </c>
      <c r="I2387" s="4">
        <f t="shared" si="857"/>
        <v>0</v>
      </c>
      <c r="J2387" s="4">
        <f t="shared" si="858"/>
        <v>-1.9644718357728903E-3</v>
      </c>
      <c r="K2387" s="4">
        <f t="shared" si="860"/>
        <v>-2.3468301083065376E-3</v>
      </c>
      <c r="L2387" s="4">
        <f t="shared" si="870"/>
        <v>3.0837902750715058E-3</v>
      </c>
      <c r="M2387" s="4">
        <f t="shared" si="863"/>
        <v>3.0658267058495157E-4</v>
      </c>
      <c r="N2387" s="4">
        <f t="shared" si="871"/>
        <v>-4.5317486827603018E-3</v>
      </c>
      <c r="O2387" s="4">
        <f t="shared" si="873"/>
        <v>-4.8588676263929603E-3</v>
      </c>
      <c r="P2387" s="4">
        <f t="shared" si="851"/>
        <v>-4.1047010082142101E-2</v>
      </c>
      <c r="T2387" s="4"/>
      <c r="U2387" s="4">
        <f t="shared" si="864"/>
        <v>-8.8140662527743199E-4</v>
      </c>
      <c r="V2387" s="4">
        <f t="shared" si="865"/>
        <v>-1.0872592559024761E-2</v>
      </c>
      <c r="W2387" s="4">
        <f t="shared" si="866"/>
        <v>-1.0840206734990178E-3</v>
      </c>
      <c r="X2387" s="4">
        <f t="shared" si="872"/>
        <v>-9.6271319405584858E-3</v>
      </c>
      <c r="Y2387" s="4">
        <f t="shared" si="861"/>
        <v>-1.4786395817679219E-2</v>
      </c>
      <c r="Z2387" s="4">
        <f t="shared" si="862"/>
        <v>-8.5743779852833751E-3</v>
      </c>
      <c r="AA2387" s="4">
        <f t="shared" si="855"/>
        <v>-1.9644718357728903E-3</v>
      </c>
      <c r="AB2387" s="4">
        <f t="shared" si="856"/>
        <v>-1.9644718357728903E-3</v>
      </c>
      <c r="AC2387" s="2">
        <f t="shared" si="867"/>
        <v>-9.7192587732472242E-4</v>
      </c>
      <c r="AD2387" s="3">
        <f t="shared" si="868"/>
        <v>4409.0110710696281</v>
      </c>
    </row>
    <row r="2388" spans="1:30" x14ac:dyDescent="0.3">
      <c r="A2388" s="1">
        <f t="shared" si="853"/>
        <v>26</v>
      </c>
      <c r="B2388" s="1">
        <f t="shared" si="852"/>
        <v>4</v>
      </c>
      <c r="C2388" s="5">
        <v>42544</v>
      </c>
      <c r="D2388" s="3">
        <v>4467.4799999999996</v>
      </c>
      <c r="E2388" s="3">
        <v>4437.6099999999997</v>
      </c>
      <c r="F2388" s="3">
        <f t="shared" si="859"/>
        <v>4412.03</v>
      </c>
      <c r="G2388" s="3">
        <f t="shared" si="869"/>
        <v>4420.2610000000004</v>
      </c>
      <c r="H2388" s="4">
        <f t="shared" si="854"/>
        <v>1.4246049133545076E-2</v>
      </c>
      <c r="I2388" s="4">
        <f t="shared" si="857"/>
        <v>7.4647027173061938E-3</v>
      </c>
      <c r="J2388" s="4">
        <f t="shared" si="858"/>
        <v>6.7813464162388825E-3</v>
      </c>
      <c r="K2388" s="4">
        <f t="shared" si="860"/>
        <v>-1.4898756563966466E-3</v>
      </c>
      <c r="L2388" s="4">
        <f t="shared" si="870"/>
        <v>2.3348637588332089E-3</v>
      </c>
      <c r="M2388" s="4">
        <f t="shared" si="863"/>
        <v>1.2567910916290193E-2</v>
      </c>
      <c r="N2388" s="4">
        <f t="shared" si="871"/>
        <v>1.0682400880852767E-2</v>
      </c>
      <c r="O2388" s="4">
        <f t="shared" si="873"/>
        <v>-1.8424257075578799E-3</v>
      </c>
      <c r="P2388" s="4">
        <f t="shared" si="851"/>
        <v>-2.7385718671012343E-2</v>
      </c>
      <c r="T2388" s="4"/>
      <c r="U2388" s="4">
        <f t="shared" si="864"/>
        <v>4.4270590932928922E-3</v>
      </c>
      <c r="V2388" s="4">
        <f t="shared" si="865"/>
        <v>-5.6172114976400121E-3</v>
      </c>
      <c r="W2388" s="4">
        <f t="shared" si="866"/>
        <v>9.7757123838498466E-3</v>
      </c>
      <c r="X2388" s="4">
        <f t="shared" si="872"/>
        <v>-3.7172924778909938E-3</v>
      </c>
      <c r="Y2388" s="4">
        <f t="shared" si="861"/>
        <v>-1.3940126583374205E-2</v>
      </c>
      <c r="Z2388" s="4">
        <f t="shared" si="862"/>
        <v>-7.7227728120995605E-3</v>
      </c>
      <c r="AA2388" s="4">
        <f t="shared" si="855"/>
        <v>1.4246049133545076E-2</v>
      </c>
      <c r="AB2388" s="4">
        <f t="shared" si="856"/>
        <v>1.4246049133545076E-2</v>
      </c>
      <c r="AC2388" s="2">
        <f t="shared" si="867"/>
        <v>8.7251170578449121E-3</v>
      </c>
      <c r="AD2388" s="3">
        <f t="shared" si="868"/>
        <v>4428.5007140464186</v>
      </c>
    </row>
    <row r="2389" spans="1:30" x14ac:dyDescent="0.3">
      <c r="A2389" s="1">
        <f t="shared" si="853"/>
        <v>26</v>
      </c>
      <c r="B2389" s="1">
        <f t="shared" si="852"/>
        <v>5</v>
      </c>
      <c r="C2389" s="5">
        <v>42545</v>
      </c>
      <c r="D2389" s="3">
        <v>4285.7</v>
      </c>
      <c r="E2389" s="3">
        <v>4294.8</v>
      </c>
      <c r="F2389" s="3">
        <f t="shared" si="859"/>
        <v>4394.2939999999999</v>
      </c>
      <c r="G2389" s="3">
        <f t="shared" si="869"/>
        <v>4402.7259999999997</v>
      </c>
      <c r="H2389" s="4">
        <f t="shared" si="854"/>
        <v>-4.068960577327705E-2</v>
      </c>
      <c r="I2389" s="4">
        <f t="shared" si="857"/>
        <v>-3.8652663246393805E-2</v>
      </c>
      <c r="J2389" s="4">
        <f t="shared" si="858"/>
        <v>-2.0369425268832453E-3</v>
      </c>
      <c r="K2389" s="4">
        <f t="shared" si="860"/>
        <v>-1.0305026547404884E-2</v>
      </c>
      <c r="L2389" s="4">
        <f t="shared" si="870"/>
        <v>-1.1583960333590914E-2</v>
      </c>
      <c r="M2389" s="4">
        <f t="shared" si="863"/>
        <v>-2.4712502167583701E-2</v>
      </c>
      <c r="N2389" s="4">
        <f t="shared" si="871"/>
        <v>-2.6580350446518783E-2</v>
      </c>
      <c r="O2389" s="4">
        <f t="shared" si="873"/>
        <v>-1.9674732249107007E-3</v>
      </c>
      <c r="P2389" s="4">
        <f t="shared" si="851"/>
        <v>-6.6961010347748026E-2</v>
      </c>
      <c r="T2389" s="4"/>
      <c r="U2389" s="4">
        <f t="shared" si="864"/>
        <v>-2.0839488928881485E-2</v>
      </c>
      <c r="V2389" s="4">
        <f t="shared" si="865"/>
        <v>-3.0631094039592716E-2</v>
      </c>
      <c r="W2389" s="4">
        <f t="shared" si="866"/>
        <v>-2.0272587200929112E-2</v>
      </c>
      <c r="X2389" s="4">
        <f t="shared" si="872"/>
        <v>-3.8230324100838116E-3</v>
      </c>
      <c r="Y2389" s="4">
        <f t="shared" si="861"/>
        <v>-2.2645362874743929E-2</v>
      </c>
      <c r="Z2389" s="4">
        <f t="shared" si="862"/>
        <v>-1.6482897792427384E-2</v>
      </c>
      <c r="AA2389" s="4">
        <f t="shared" si="855"/>
        <v>-4.068960577327705E-2</v>
      </c>
      <c r="AB2389" s="4">
        <f t="shared" si="856"/>
        <v>-4.068960577327705E-2</v>
      </c>
      <c r="AC2389" s="2">
        <f t="shared" si="867"/>
        <v>-2.2213518452282133E-2</v>
      </c>
      <c r="AD2389" s="3">
        <f t="shared" si="868"/>
        <v>4380.9004760309454</v>
      </c>
    </row>
    <row r="2390" spans="1:30" x14ac:dyDescent="0.3">
      <c r="A2390" s="1">
        <f t="shared" si="853"/>
        <v>27</v>
      </c>
      <c r="B2390" s="1">
        <f t="shared" si="852"/>
        <v>1</v>
      </c>
      <c r="C2390" s="5">
        <v>42548</v>
      </c>
      <c r="D2390" s="3">
        <v>4201.0600000000004</v>
      </c>
      <c r="E2390" s="3">
        <v>4247.71</v>
      </c>
      <c r="F2390" s="3">
        <f t="shared" si="859"/>
        <v>4354.4740000000002</v>
      </c>
      <c r="G2390" s="3">
        <f t="shared" si="869"/>
        <v>4380.5559999999987</v>
      </c>
      <c r="H2390" s="4">
        <f t="shared" si="854"/>
        <v>-1.9749399164663749E-2</v>
      </c>
      <c r="I2390" s="4">
        <f t="shared" si="857"/>
        <v>-8.8643628812095539E-3</v>
      </c>
      <c r="J2390" s="4">
        <f t="shared" si="858"/>
        <v>-1.0885036283454195E-2</v>
      </c>
      <c r="K2390" s="4">
        <f t="shared" si="860"/>
        <v>2.4996499988333202E-2</v>
      </c>
      <c r="L2390" s="4">
        <f t="shared" si="870"/>
        <v>2.6786755955853017E-2</v>
      </c>
      <c r="M2390" s="4">
        <f t="shared" si="863"/>
        <v>-3.523135056036613E-2</v>
      </c>
      <c r="N2390" s="4">
        <f t="shared" si="871"/>
        <v>-4.0975620446353916E-2</v>
      </c>
      <c r="O2390" s="4">
        <f t="shared" si="873"/>
        <v>-6.2084331097386168E-3</v>
      </c>
      <c r="P2390" s="4">
        <f t="shared" si="851"/>
        <v>-8.5387969790584925E-2</v>
      </c>
      <c r="T2390" s="4"/>
      <c r="U2390" s="4">
        <f t="shared" si="864"/>
        <v>2.6707422358074537E-2</v>
      </c>
      <c r="V2390" s="4">
        <f t="shared" si="865"/>
        <v>1.6440348134493885E-2</v>
      </c>
      <c r="W2390" s="4">
        <f t="shared" si="866"/>
        <v>-4.5248354605286957E-2</v>
      </c>
      <c r="X2390" s="4">
        <f t="shared" si="872"/>
        <v>-1.1837595917794872E-2</v>
      </c>
      <c r="Y2390" s="4">
        <f t="shared" si="861"/>
        <v>1.2215995000947588E-2</v>
      </c>
      <c r="Z2390" s="4">
        <f t="shared" si="862"/>
        <v>1.8598269651327454E-2</v>
      </c>
      <c r="AA2390" s="4">
        <f t="shared" si="855"/>
        <v>-1.9749399164663749E-2</v>
      </c>
      <c r="AB2390" s="4">
        <f t="shared" si="856"/>
        <v>-1.9749399164663749E-2</v>
      </c>
      <c r="AC2390" s="2">
        <f t="shared" si="867"/>
        <v>-2.8538904630568698E-2</v>
      </c>
      <c r="AD2390" s="3">
        <f t="shared" si="868"/>
        <v>4320.9536506872973</v>
      </c>
    </row>
    <row r="2391" spans="1:30" x14ac:dyDescent="0.3">
      <c r="A2391" s="1">
        <f t="shared" si="853"/>
        <v>27</v>
      </c>
      <c r="B2391" s="1">
        <f t="shared" si="852"/>
        <v>2</v>
      </c>
      <c r="C2391" s="5">
        <v>42549</v>
      </c>
      <c r="D2391" s="3">
        <v>4290.47</v>
      </c>
      <c r="E2391" s="3">
        <v>4245.32</v>
      </c>
      <c r="F2391" s="3">
        <f t="shared" si="859"/>
        <v>4329.8880000000008</v>
      </c>
      <c r="G2391" s="3">
        <f t="shared" si="869"/>
        <v>4367.1119999999992</v>
      </c>
      <c r="H2391" s="4">
        <f t="shared" si="854"/>
        <v>2.1282723883972104E-2</v>
      </c>
      <c r="I2391" s="4">
        <f t="shared" si="857"/>
        <v>1.0535436294649279E-2</v>
      </c>
      <c r="J2391" s="4">
        <f t="shared" si="858"/>
        <v>1.0747287589322824E-2</v>
      </c>
      <c r="K2391" s="4">
        <f t="shared" si="860"/>
        <v>3.3011311430924548E-2</v>
      </c>
      <c r="L2391" s="4">
        <f t="shared" si="870"/>
        <v>4.1553269360060652E-2</v>
      </c>
      <c r="M2391" s="4">
        <f t="shared" si="863"/>
        <v>-9.1036996799918543E-3</v>
      </c>
      <c r="N2391" s="4">
        <f t="shared" si="871"/>
        <v>-1.7549813240420428E-2</v>
      </c>
      <c r="O2391" s="4">
        <f t="shared" si="873"/>
        <v>-8.675972562446151E-3</v>
      </c>
      <c r="P2391" s="4">
        <f t="shared" si="851"/>
        <v>-6.5922534490678794E-2</v>
      </c>
      <c r="T2391" s="4"/>
      <c r="U2391" s="4">
        <f t="shared" si="864"/>
        <v>5.0544386416761296E-2</v>
      </c>
      <c r="V2391" s="4">
        <f t="shared" si="865"/>
        <v>4.003894255259368E-2</v>
      </c>
      <c r="W2391" s="4">
        <f t="shared" si="866"/>
        <v>-2.7853808854850996E-2</v>
      </c>
      <c r="X2391" s="4">
        <f t="shared" si="872"/>
        <v>-1.6903342524275944E-2</v>
      </c>
      <c r="Y2391" s="4">
        <f t="shared" si="861"/>
        <v>2.0130871138768443E-2</v>
      </c>
      <c r="Z2391" s="4">
        <f t="shared" si="862"/>
        <v>2.6563051059944966E-2</v>
      </c>
      <c r="AA2391" s="4">
        <f t="shared" si="855"/>
        <v>2.1282723883972104E-2</v>
      </c>
      <c r="AB2391" s="4">
        <f t="shared" si="856"/>
        <v>2.1282723883972104E-2</v>
      </c>
      <c r="AC2391" s="2">
        <f t="shared" si="867"/>
        <v>-4.7366451208216568E-3</v>
      </c>
      <c r="AD2391" s="3">
        <f t="shared" si="868"/>
        <v>4310.7924337915319</v>
      </c>
    </row>
    <row r="2392" spans="1:30" x14ac:dyDescent="0.3">
      <c r="A2392" s="1">
        <f t="shared" si="853"/>
        <v>27</v>
      </c>
      <c r="B2392" s="1">
        <f t="shared" si="852"/>
        <v>3</v>
      </c>
      <c r="C2392" s="5">
        <v>42550</v>
      </c>
      <c r="D2392" s="3">
        <v>4364.74</v>
      </c>
      <c r="E2392" s="3">
        <v>4323.33</v>
      </c>
      <c r="F2392" s="3">
        <f t="shared" si="859"/>
        <v>4321.8900000000012</v>
      </c>
      <c r="G2392" s="3">
        <f t="shared" si="869"/>
        <v>4362.6350000000002</v>
      </c>
      <c r="H2392" s="4">
        <f t="shared" si="854"/>
        <v>1.7310457828629385E-2</v>
      </c>
      <c r="I2392" s="4">
        <f t="shared" si="857"/>
        <v>7.6588345798944335E-3</v>
      </c>
      <c r="J2392" s="4">
        <f t="shared" si="858"/>
        <v>9.6516232487349508E-3</v>
      </c>
      <c r="K2392" s="4">
        <f t="shared" si="860"/>
        <v>4.8263943111128702E-3</v>
      </c>
      <c r="L2392" s="4">
        <f t="shared" si="870"/>
        <v>1.6765322006938872E-2</v>
      </c>
      <c r="M2392" s="4">
        <f t="shared" si="863"/>
        <v>9.9146438248077888E-3</v>
      </c>
      <c r="N2392" s="4">
        <f t="shared" si="871"/>
        <v>4.8250655853619733E-4</v>
      </c>
      <c r="O2392" s="4">
        <f t="shared" si="873"/>
        <v>-9.3350348474362695E-3</v>
      </c>
      <c r="P2392" s="4">
        <f t="shared" si="851"/>
        <v>-4.9753225915306662E-2</v>
      </c>
      <c r="T2392" s="4"/>
      <c r="U2392" s="4">
        <f t="shared" si="864"/>
        <v>2.6631115006048124E-2</v>
      </c>
      <c r="V2392" s="4">
        <f t="shared" si="865"/>
        <v>1.6364803855987601E-2</v>
      </c>
      <c r="W2392" s="4">
        <f t="shared" si="866"/>
        <v>-9.0788765713221437E-3</v>
      </c>
      <c r="X2392" s="4">
        <f t="shared" si="872"/>
        <v>-1.8506238389600256E-2</v>
      </c>
      <c r="Y2392" s="4">
        <f t="shared" si="861"/>
        <v>-7.7026130992500956E-3</v>
      </c>
      <c r="Z2392" s="4">
        <f t="shared" si="862"/>
        <v>-1.4459302476332197E-3</v>
      </c>
      <c r="AA2392" s="4">
        <f t="shared" si="855"/>
        <v>1.7310457828629385E-2</v>
      </c>
      <c r="AB2392" s="4">
        <f t="shared" si="856"/>
        <v>1.7310457828629385E-2</v>
      </c>
      <c r="AC2392" s="2">
        <f t="shared" si="867"/>
        <v>8.2399052724740889E-3</v>
      </c>
      <c r="AD2392" s="3">
        <f t="shared" si="868"/>
        <v>4328.7749558610212</v>
      </c>
    </row>
    <row r="2393" spans="1:30" x14ac:dyDescent="0.3">
      <c r="A2393" s="1">
        <f t="shared" si="853"/>
        <v>27</v>
      </c>
      <c r="B2393" s="1">
        <f t="shared" si="852"/>
        <v>4</v>
      </c>
      <c r="C2393" s="5">
        <v>42551</v>
      </c>
      <c r="D2393" s="3">
        <v>4417.7</v>
      </c>
      <c r="E2393" s="3">
        <v>4378.75</v>
      </c>
      <c r="F2393" s="3">
        <f t="shared" si="859"/>
        <v>4311.9340000000002</v>
      </c>
      <c r="G2393" s="3">
        <f t="shared" si="869"/>
        <v>4361.9819999999991</v>
      </c>
      <c r="H2393" s="4">
        <f t="shared" si="854"/>
        <v>1.2133597877536815E-2</v>
      </c>
      <c r="I2393" s="4">
        <f t="shared" si="857"/>
        <v>3.2098131847487408E-3</v>
      </c>
      <c r="J2393" s="4">
        <f t="shared" si="858"/>
        <v>8.923784692788074E-3</v>
      </c>
      <c r="K2393" s="4">
        <f t="shared" si="860"/>
        <v>-1.8156293387463971E-2</v>
      </c>
      <c r="L2393" s="4">
        <f t="shared" si="870"/>
        <v>-2.0502684899648287E-3</v>
      </c>
      <c r="M2393" s="4">
        <f t="shared" si="863"/>
        <v>2.452866857424061E-2</v>
      </c>
      <c r="N2393" s="4">
        <f t="shared" si="871"/>
        <v>1.2773551105896532E-2</v>
      </c>
      <c r="O2393" s="4">
        <f t="shared" si="873"/>
        <v>-1.1328972089548604E-2</v>
      </c>
      <c r="P2393" s="4">
        <f t="shared" si="851"/>
        <v>-3.8223313674136422E-2</v>
      </c>
      <c r="T2393" s="4"/>
      <c r="U2393" s="4">
        <f t="shared" si="864"/>
        <v>2.3538630021490349E-2</v>
      </c>
      <c r="V2393" s="4">
        <f t="shared" si="865"/>
        <v>1.3303243721275495E-2</v>
      </c>
      <c r="W2393" s="4">
        <f t="shared" si="866"/>
        <v>-1.1142747141565211E-2</v>
      </c>
      <c r="X2393" s="4">
        <f t="shared" si="872"/>
        <v>-2.2687062417979832E-2</v>
      </c>
      <c r="Y2393" s="4">
        <f t="shared" si="861"/>
        <v>-3.0398733619540548E-2</v>
      </c>
      <c r="Z2393" s="4">
        <f t="shared" si="862"/>
        <v>-2.4285155476181427E-2</v>
      </c>
      <c r="AA2393" s="4">
        <f t="shared" si="855"/>
        <v>1.2133597877536815E-2</v>
      </c>
      <c r="AB2393" s="4">
        <f t="shared" si="856"/>
        <v>1.2133597877536815E-2</v>
      </c>
      <c r="AC2393" s="2">
        <f t="shared" si="867"/>
        <v>1.3419508513325521E-2</v>
      </c>
      <c r="AD2393" s="3">
        <f t="shared" si="868"/>
        <v>4358.4166372406817</v>
      </c>
    </row>
    <row r="2394" spans="1:30" x14ac:dyDescent="0.3">
      <c r="A2394" s="1">
        <f t="shared" si="853"/>
        <v>27</v>
      </c>
      <c r="B2394" s="1">
        <f t="shared" si="852"/>
        <v>5</v>
      </c>
      <c r="C2394" s="5">
        <v>42552</v>
      </c>
      <c r="D2394" s="3">
        <v>4437.4399999999996</v>
      </c>
      <c r="E2394" s="3">
        <v>4411.7700000000004</v>
      </c>
      <c r="F2394" s="3">
        <f t="shared" si="859"/>
        <v>4342.2820000000002</v>
      </c>
      <c r="G2394" s="3">
        <f t="shared" si="869"/>
        <v>4368.2879999999996</v>
      </c>
      <c r="H2394" s="4">
        <f t="shared" si="854"/>
        <v>4.4683885279669924E-3</v>
      </c>
      <c r="I2394" s="4">
        <f t="shared" si="857"/>
        <v>-1.3423274554631101E-3</v>
      </c>
      <c r="J2394" s="4">
        <f t="shared" si="858"/>
        <v>5.8107159834301023E-3</v>
      </c>
      <c r="K2394" s="4">
        <f t="shared" si="860"/>
        <v>-2.245682142291227E-2</v>
      </c>
      <c r="L2394" s="4">
        <f t="shared" si="870"/>
        <v>-1.2924271805590155E-2</v>
      </c>
      <c r="M2394" s="4">
        <f t="shared" si="863"/>
        <v>2.1914283779818869E-2</v>
      </c>
      <c r="N2394" s="4">
        <f t="shared" si="871"/>
        <v>1.5830458065036017E-2</v>
      </c>
      <c r="O2394" s="4">
        <f t="shared" si="873"/>
        <v>-5.8605862839834245E-3</v>
      </c>
      <c r="P2394" s="4">
        <f t="shared" si="851"/>
        <v>-3.3925721762491826E-2</v>
      </c>
      <c r="T2394" s="4"/>
      <c r="U2394" s="4">
        <f t="shared" si="864"/>
        <v>-2.9879801706770494E-2</v>
      </c>
      <c r="V2394" s="4">
        <f t="shared" si="865"/>
        <v>-3.9581003689702784E-2</v>
      </c>
      <c r="W2394" s="4">
        <f t="shared" si="866"/>
        <v>3.5406118020393354E-2</v>
      </c>
      <c r="X2394" s="4">
        <f t="shared" si="872"/>
        <v>-1.1836258566222405E-2</v>
      </c>
      <c r="Y2394" s="4">
        <f t="shared" si="861"/>
        <v>-3.4645639110905978E-2</v>
      </c>
      <c r="Z2394" s="4">
        <f t="shared" si="862"/>
        <v>-2.8558838767338598E-2</v>
      </c>
      <c r="AA2394" s="4">
        <f t="shared" si="855"/>
        <v>4.4683885279669924E-3</v>
      </c>
      <c r="AB2394" s="4">
        <f t="shared" si="856"/>
        <v>4.4683885279669924E-3</v>
      </c>
      <c r="AC2394" s="2">
        <f t="shared" si="867"/>
        <v>1.187221502477667E-2</v>
      </c>
      <c r="AD2394" s="3">
        <f t="shared" si="868"/>
        <v>4384.7577581604546</v>
      </c>
    </row>
    <row r="2395" spans="1:30" x14ac:dyDescent="0.3">
      <c r="A2395" s="1">
        <f t="shared" si="853"/>
        <v>28</v>
      </c>
      <c r="B2395" s="1">
        <f t="shared" si="852"/>
        <v>2</v>
      </c>
      <c r="C2395" s="5">
        <v>42556</v>
      </c>
      <c r="D2395" s="3">
        <v>4410.75</v>
      </c>
      <c r="E2395" s="3">
        <v>4414.3500000000004</v>
      </c>
      <c r="F2395" s="3">
        <f t="shared" si="859"/>
        <v>4384.2199999999993</v>
      </c>
      <c r="G2395" s="3">
        <f t="shared" si="869"/>
        <v>4369.3469999999998</v>
      </c>
      <c r="H2395" s="4">
        <f t="shared" si="854"/>
        <v>-6.0147292132399768E-3</v>
      </c>
      <c r="I2395" s="4">
        <f t="shared" si="857"/>
        <v>-5.2034506382056403E-3</v>
      </c>
      <c r="J2395" s="4">
        <f t="shared" si="858"/>
        <v>-8.1127857503433647E-4</v>
      </c>
      <c r="K2395" s="4">
        <f t="shared" si="860"/>
        <v>-1.3488069697843795E-2</v>
      </c>
      <c r="L2395" s="4">
        <f t="shared" si="870"/>
        <v>-1.638181774476561E-2</v>
      </c>
      <c r="M2395" s="4">
        <f t="shared" si="863"/>
        <v>6.0512474282770163E-3</v>
      </c>
      <c r="N2395" s="4">
        <f t="shared" si="871"/>
        <v>9.4757866564500939E-3</v>
      </c>
      <c r="O2395" s="4">
        <f t="shared" si="873"/>
        <v>3.3719888907781199E-3</v>
      </c>
      <c r="P2395" s="4">
        <f t="shared" si="851"/>
        <v>-3.9736396945966687E-2</v>
      </c>
      <c r="T2395" s="4"/>
      <c r="U2395" s="4">
        <f t="shared" si="864"/>
        <v>-5.3269452657387868E-2</v>
      </c>
      <c r="V2395" s="4">
        <f t="shared" si="865"/>
        <v>-6.2736758130813905E-2</v>
      </c>
      <c r="W2395" s="4">
        <f t="shared" si="866"/>
        <v>4.9913593235992718E-2</v>
      </c>
      <c r="X2395" s="4">
        <f t="shared" si="872"/>
        <v>6.831135057873622E-3</v>
      </c>
      <c r="Y2395" s="4">
        <f t="shared" si="861"/>
        <v>-2.5788717207845663E-2</v>
      </c>
      <c r="Z2395" s="4">
        <f t="shared" si="862"/>
        <v>-1.9646071759655024E-2</v>
      </c>
      <c r="AA2395" s="4">
        <f t="shared" si="855"/>
        <v>-6.0147292132399768E-3</v>
      </c>
      <c r="AB2395" s="4">
        <f t="shared" si="856"/>
        <v>-6.0147292132399768E-3</v>
      </c>
      <c r="AC2395" s="2">
        <f t="shared" si="867"/>
        <v>3.9286201272716861E-3</v>
      </c>
      <c r="AD2395" s="3">
        <f t="shared" si="868"/>
        <v>4393.4218387736364</v>
      </c>
    </row>
    <row r="2396" spans="1:30" x14ac:dyDescent="0.3">
      <c r="A2396" s="1">
        <f t="shared" si="853"/>
        <v>28</v>
      </c>
      <c r="B2396" s="1">
        <f t="shared" si="852"/>
        <v>3</v>
      </c>
      <c r="C2396" s="5">
        <v>42557</v>
      </c>
      <c r="D2396" s="3">
        <v>4444.7</v>
      </c>
      <c r="E2396" s="3">
        <v>4388.43</v>
      </c>
      <c r="F2396" s="3">
        <f t="shared" si="859"/>
        <v>4415.0659999999998</v>
      </c>
      <c r="G2396" s="3">
        <f t="shared" si="869"/>
        <v>4372.4769999999999</v>
      </c>
      <c r="H2396" s="4">
        <f t="shared" si="854"/>
        <v>7.6971036671767429E-3</v>
      </c>
      <c r="I2396" s="4">
        <f t="shared" si="857"/>
        <v>-5.0603638836931837E-3</v>
      </c>
      <c r="J2396" s="4">
        <f t="shared" si="858"/>
        <v>1.2757467550869928E-2</v>
      </c>
      <c r="K2396" s="4">
        <f t="shared" si="860"/>
        <v>-7.0112792608981579E-4</v>
      </c>
      <c r="L2396" s="4">
        <f t="shared" si="870"/>
        <v>-1.0496577175713385E-2</v>
      </c>
      <c r="M2396" s="4">
        <f t="shared" si="863"/>
        <v>6.7120174420948666E-3</v>
      </c>
      <c r="N2396" s="4">
        <f t="shared" si="871"/>
        <v>1.6517639772604856E-2</v>
      </c>
      <c r="O2396" s="4">
        <f t="shared" si="873"/>
        <v>9.5819740364928886E-3</v>
      </c>
      <c r="P2396" s="4">
        <f t="shared" si="851"/>
        <v>-3.2345148445443138E-2</v>
      </c>
      <c r="T2396" s="4"/>
      <c r="U2396" s="4">
        <f t="shared" si="864"/>
        <v>-2.7269738706569121E-2</v>
      </c>
      <c r="V2396" s="4">
        <f t="shared" si="865"/>
        <v>-3.6997041319503439E-2</v>
      </c>
      <c r="W2396" s="4">
        <f t="shared" si="866"/>
        <v>3.5947110689504777E-2</v>
      </c>
      <c r="X2396" s="4">
        <f t="shared" si="872"/>
        <v>1.9672102373086545E-2</v>
      </c>
      <c r="Y2396" s="4">
        <f t="shared" si="861"/>
        <v>-1.3161213612796943E-2</v>
      </c>
      <c r="Z2396" s="4">
        <f t="shared" si="862"/>
        <v>-6.9389486007084885E-3</v>
      </c>
      <c r="AA2396" s="4">
        <f t="shared" si="855"/>
        <v>7.6971036671767429E-3</v>
      </c>
      <c r="AB2396" s="4">
        <f t="shared" si="856"/>
        <v>7.6971036671767429E-3</v>
      </c>
      <c r="AC2396" s="2">
        <f t="shared" si="867"/>
        <v>7.6912819352433033E-3</v>
      </c>
      <c r="AD2396" s="3">
        <f t="shared" si="868"/>
        <v>4410.5145591824239</v>
      </c>
    </row>
    <row r="2397" spans="1:30" x14ac:dyDescent="0.3">
      <c r="A2397" s="1">
        <f t="shared" si="853"/>
        <v>28</v>
      </c>
      <c r="B2397" s="1">
        <f t="shared" si="852"/>
        <v>4</v>
      </c>
      <c r="C2397" s="5">
        <v>42558</v>
      </c>
      <c r="D2397" s="3">
        <v>4459.58</v>
      </c>
      <c r="E2397" s="3">
        <v>4451.1499999999996</v>
      </c>
      <c r="F2397" s="3">
        <f t="shared" si="859"/>
        <v>4434.0339999999997</v>
      </c>
      <c r="G2397" s="3">
        <f t="shared" si="869"/>
        <v>4377.9620000000004</v>
      </c>
      <c r="H2397" s="4">
        <f t="shared" si="854"/>
        <v>3.3478075010687134E-3</v>
      </c>
      <c r="I2397" s="4">
        <f t="shared" si="857"/>
        <v>1.4511665579228785E-3</v>
      </c>
      <c r="J2397" s="4">
        <f t="shared" si="858"/>
        <v>1.8966409431458349E-3</v>
      </c>
      <c r="K2397" s="4">
        <f t="shared" si="860"/>
        <v>-3.8365918959659328E-3</v>
      </c>
      <c r="L2397" s="4">
        <f t="shared" si="870"/>
        <v>-1.7055519307639749E-2</v>
      </c>
      <c r="M2397" s="4">
        <f t="shared" si="863"/>
        <v>5.76134508666381E-3</v>
      </c>
      <c r="N2397" s="4">
        <f t="shared" si="871"/>
        <v>1.8642921066925541E-2</v>
      </c>
      <c r="O2397" s="4">
        <f t="shared" si="873"/>
        <v>1.2573381349813034E-2</v>
      </c>
      <c r="P2397" s="4">
        <f t="shared" ref="P2397:P2460" si="874">(D2397-4593.27)/4593.27</f>
        <v>-2.910562627496326E-2</v>
      </c>
      <c r="T2397" s="4"/>
      <c r="U2397" s="4">
        <f t="shared" si="864"/>
        <v>-1.7989965576979332E-2</v>
      </c>
      <c r="V2397" s="4">
        <f t="shared" si="865"/>
        <v>-2.7810065921209503E-2</v>
      </c>
      <c r="W2397" s="4">
        <f t="shared" si="866"/>
        <v>2.1728671123595025E-2</v>
      </c>
      <c r="X2397" s="4">
        <f t="shared" si="872"/>
        <v>2.5947907049924543E-2</v>
      </c>
      <c r="Y2397" s="4">
        <f t="shared" si="861"/>
        <v>-1.6257582021951336E-2</v>
      </c>
      <c r="Z2397" s="4">
        <f t="shared" si="862"/>
        <v>-1.0054840386003648E-2</v>
      </c>
      <c r="AA2397" s="4">
        <f t="shared" si="855"/>
        <v>3.3478075010687134E-3</v>
      </c>
      <c r="AB2397" s="4">
        <f t="shared" si="856"/>
        <v>3.3478075010687134E-3</v>
      </c>
      <c r="AC2397" s="2">
        <f t="shared" si="867"/>
        <v>7.334837334095074E-3</v>
      </c>
      <c r="AD2397" s="3">
        <f t="shared" si="868"/>
        <v>4426.8697061216162</v>
      </c>
    </row>
    <row r="2398" spans="1:30" x14ac:dyDescent="0.3">
      <c r="A2398" s="1">
        <f t="shared" si="853"/>
        <v>28</v>
      </c>
      <c r="B2398" s="1">
        <f t="shared" si="852"/>
        <v>5</v>
      </c>
      <c r="C2398" s="5">
        <v>42559</v>
      </c>
      <c r="D2398" s="3">
        <v>4528.3599999999997</v>
      </c>
      <c r="E2398" s="3">
        <v>4484.92</v>
      </c>
      <c r="F2398" s="3">
        <f t="shared" si="859"/>
        <v>4456.1660000000002</v>
      </c>
      <c r="G2398" s="3">
        <f t="shared" si="869"/>
        <v>4384.05</v>
      </c>
      <c r="H2398" s="4">
        <f t="shared" si="854"/>
        <v>1.5422977051650548E-2</v>
      </c>
      <c r="I2398" s="4">
        <f t="shared" si="857"/>
        <v>5.6821494400818339E-3</v>
      </c>
      <c r="J2398" s="4">
        <f t="shared" si="858"/>
        <v>9.7408276115687129E-3</v>
      </c>
      <c r="K2398" s="4">
        <f t="shared" si="860"/>
        <v>-4.8126729422949327E-3</v>
      </c>
      <c r="L2398" s="4">
        <f t="shared" si="870"/>
        <v>-2.0532078008342544E-2</v>
      </c>
      <c r="M2398" s="4">
        <f t="shared" si="863"/>
        <v>1.6200922497052288E-2</v>
      </c>
      <c r="N2398" s="4">
        <f t="shared" si="871"/>
        <v>3.2917051584721774E-2</v>
      </c>
      <c r="O2398" s="4">
        <f t="shared" si="873"/>
        <v>1.5925412290542271E-2</v>
      </c>
      <c r="P2398" s="4">
        <f t="shared" si="874"/>
        <v>-1.413154462942539E-2</v>
      </c>
      <c r="T2398" s="4"/>
      <c r="U2398" s="4">
        <f t="shared" si="864"/>
        <v>-9.3910188851865223E-3</v>
      </c>
      <c r="V2398" s="4">
        <f t="shared" si="865"/>
        <v>-1.9297108696334584E-2</v>
      </c>
      <c r="W2398" s="4">
        <f t="shared" si="866"/>
        <v>2.5049233764175897E-2</v>
      </c>
      <c r="X2398" s="4">
        <f t="shared" si="872"/>
        <v>3.3449491573850611E-2</v>
      </c>
      <c r="Y2398" s="4">
        <f t="shared" si="861"/>
        <v>-1.7221492481667794E-2</v>
      </c>
      <c r="Z2398" s="4">
        <f t="shared" si="862"/>
        <v>-1.1024828541906158E-2</v>
      </c>
      <c r="AA2398" s="4">
        <f t="shared" si="855"/>
        <v>1.5422977051650548E-2</v>
      </c>
      <c r="AB2398" s="4">
        <f t="shared" si="856"/>
        <v>1.5422977051650548E-2</v>
      </c>
      <c r="AC2398" s="2">
        <f t="shared" si="867"/>
        <v>1.494143485034803E-2</v>
      </c>
      <c r="AD2398" s="3">
        <f t="shared" si="868"/>
        <v>4460.6998040810777</v>
      </c>
    </row>
    <row r="2399" spans="1:30" x14ac:dyDescent="0.3">
      <c r="A2399" s="1">
        <f t="shared" si="853"/>
        <v>29</v>
      </c>
      <c r="B2399" s="1">
        <f t="shared" si="852"/>
        <v>1</v>
      </c>
      <c r="C2399" s="5">
        <v>42562</v>
      </c>
      <c r="D2399" s="3">
        <v>4554.71</v>
      </c>
      <c r="E2399" s="3">
        <v>4544.33</v>
      </c>
      <c r="F2399" s="3">
        <f t="shared" si="859"/>
        <v>4479.62</v>
      </c>
      <c r="G2399" s="3">
        <f t="shared" si="869"/>
        <v>4410.951</v>
      </c>
      <c r="H2399" s="4">
        <f t="shared" si="854"/>
        <v>5.8188836576598072E-3</v>
      </c>
      <c r="I2399" s="4">
        <f t="shared" si="857"/>
        <v>3.5266630744906005E-3</v>
      </c>
      <c r="J2399" s="4">
        <f t="shared" si="858"/>
        <v>2.2922205831692067E-3</v>
      </c>
      <c r="K2399" s="4">
        <f t="shared" si="860"/>
        <v>-1.490881908682168E-2</v>
      </c>
      <c r="L2399" s="4">
        <f t="shared" si="870"/>
        <v>-2.9454862736668811E-2</v>
      </c>
      <c r="M2399" s="4">
        <f t="shared" si="863"/>
        <v>1.6762582540483378E-2</v>
      </c>
      <c r="N2399" s="4">
        <f t="shared" si="871"/>
        <v>3.2591384488288355E-2</v>
      </c>
      <c r="O2399" s="4">
        <f t="shared" si="873"/>
        <v>1.5076481268840359E-2</v>
      </c>
      <c r="P2399" s="4">
        <f t="shared" si="874"/>
        <v>-8.3948907858672362E-3</v>
      </c>
      <c r="T2399" s="4"/>
      <c r="U2399" s="4">
        <f t="shared" si="864"/>
        <v>-2.007790900016785E-2</v>
      </c>
      <c r="V2399" s="4">
        <f t="shared" si="865"/>
        <v>-2.9877129910166104E-2</v>
      </c>
      <c r="W2399" s="4">
        <f t="shared" si="866"/>
        <v>2.6427399581740924E-2</v>
      </c>
      <c r="X2399" s="4">
        <f t="shared" si="872"/>
        <v>3.1628070217457026E-2</v>
      </c>
      <c r="Y2399" s="4">
        <f t="shared" si="861"/>
        <v>-2.7191751517160578E-2</v>
      </c>
      <c r="Z2399" s="4">
        <f t="shared" si="862"/>
        <v>-2.1057952550699185E-2</v>
      </c>
      <c r="AA2399" s="4">
        <f t="shared" si="855"/>
        <v>5.8188836576598072E-3</v>
      </c>
      <c r="AB2399" s="4">
        <f t="shared" si="856"/>
        <v>5.8188836576598072E-3</v>
      </c>
      <c r="AC2399" s="2">
        <f t="shared" si="867"/>
        <v>1.376014366358063E-2</v>
      </c>
      <c r="AD2399" s="3">
        <f t="shared" si="868"/>
        <v>4492.0365360540527</v>
      </c>
    </row>
    <row r="2400" spans="1:30" x14ac:dyDescent="0.3">
      <c r="A2400" s="1">
        <f t="shared" si="853"/>
        <v>29</v>
      </c>
      <c r="B2400" s="1">
        <f t="shared" si="852"/>
        <v>2</v>
      </c>
      <c r="C2400" s="5">
        <v>42563</v>
      </c>
      <c r="D2400" s="3">
        <v>4577.6099999999997</v>
      </c>
      <c r="E2400" s="3">
        <v>4579.8500000000004</v>
      </c>
      <c r="F2400" s="3">
        <f t="shared" si="859"/>
        <v>4512.9920000000002</v>
      </c>
      <c r="G2400" s="3">
        <f t="shared" si="869"/>
        <v>4448.6059999999998</v>
      </c>
      <c r="H2400" s="4">
        <f t="shared" si="854"/>
        <v>5.027762470058387E-3</v>
      </c>
      <c r="I2400" s="4">
        <f t="shared" si="857"/>
        <v>5.5195610697498475E-3</v>
      </c>
      <c r="J2400" s="4">
        <f t="shared" si="858"/>
        <v>-4.9179859969146044E-4</v>
      </c>
      <c r="K2400" s="4">
        <f t="shared" si="860"/>
        <v>-1.2706077884212255E-2</v>
      </c>
      <c r="L2400" s="4">
        <f t="shared" si="870"/>
        <v>-2.6442468955823341E-2</v>
      </c>
      <c r="M2400" s="4">
        <f t="shared" si="863"/>
        <v>1.4318217271379935E-2</v>
      </c>
      <c r="N2400" s="4">
        <f t="shared" si="871"/>
        <v>2.8998747023224785E-2</v>
      </c>
      <c r="O2400" s="4">
        <f t="shared" si="873"/>
        <v>1.406541841703431E-2</v>
      </c>
      <c r="P2400" s="4">
        <f t="shared" si="874"/>
        <v>-3.4093358326422706E-3</v>
      </c>
      <c r="T2400" s="4"/>
      <c r="U2400" s="4">
        <f t="shared" si="864"/>
        <v>-3.1606842148018212E-2</v>
      </c>
      <c r="V2400" s="4">
        <f t="shared" si="865"/>
        <v>-4.1290773726538048E-2</v>
      </c>
      <c r="W2400" s="4">
        <f t="shared" si="866"/>
        <v>3.7830300969222845E-2</v>
      </c>
      <c r="X2400" s="4">
        <f t="shared" si="872"/>
        <v>2.9371701237620573E-2</v>
      </c>
      <c r="Y2400" s="4">
        <f t="shared" si="861"/>
        <v>-2.5016475915581236E-2</v>
      </c>
      <c r="Z2400" s="4">
        <f t="shared" si="862"/>
        <v>-1.8868961293174686E-2</v>
      </c>
      <c r="AA2400" s="4">
        <f t="shared" si="855"/>
        <v>5.027762470058387E-3</v>
      </c>
      <c r="AB2400" s="4">
        <f t="shared" si="856"/>
        <v>5.027762470058387E-3</v>
      </c>
      <c r="AC2400" s="2">
        <f t="shared" si="867"/>
        <v>1.2462611704353354E-2</v>
      </c>
      <c r="AD2400" s="3">
        <f t="shared" si="868"/>
        <v>4520.5610240360347</v>
      </c>
    </row>
    <row r="2401" spans="1:30" x14ac:dyDescent="0.3">
      <c r="A2401" s="1">
        <f t="shared" si="853"/>
        <v>29</v>
      </c>
      <c r="B2401" s="1">
        <f t="shared" si="852"/>
        <v>3</v>
      </c>
      <c r="C2401" s="5">
        <v>42564</v>
      </c>
      <c r="D2401" s="3">
        <v>4565.7700000000004</v>
      </c>
      <c r="E2401" s="3">
        <v>4589.13</v>
      </c>
      <c r="F2401" s="3">
        <f t="shared" si="859"/>
        <v>4537.2060000000001</v>
      </c>
      <c r="G2401" s="3">
        <f t="shared" si="869"/>
        <v>4476.1360000000004</v>
      </c>
      <c r="H2401" s="4">
        <f t="shared" si="854"/>
        <v>-2.5865025635646629E-3</v>
      </c>
      <c r="I2401" s="4">
        <f t="shared" si="857"/>
        <v>2.5165970888739839E-3</v>
      </c>
      <c r="J2401" s="4">
        <f t="shared" si="858"/>
        <v>-5.1030996524386463E-3</v>
      </c>
      <c r="K2401" s="4">
        <f t="shared" si="860"/>
        <v>-1.0386424356815036E-2</v>
      </c>
      <c r="L2401" s="4">
        <f t="shared" si="870"/>
        <v>-2.4343125197064275E-2</v>
      </c>
      <c r="M2401" s="4">
        <f t="shared" si="863"/>
        <v>6.2955043257899917E-3</v>
      </c>
      <c r="N2401" s="4">
        <f t="shared" si="871"/>
        <v>2.0024860728092266E-2</v>
      </c>
      <c r="O2401" s="4">
        <f t="shared" si="873"/>
        <v>1.3375619008403774E-2</v>
      </c>
      <c r="P2401" s="4">
        <f t="shared" si="874"/>
        <v>-5.9870201403357517E-3</v>
      </c>
      <c r="T2401" s="4"/>
      <c r="U2401" s="4">
        <f t="shared" si="864"/>
        <v>-2.9034802003665639E-2</v>
      </c>
      <c r="V2401" s="4">
        <f t="shared" si="865"/>
        <v>-3.874445398362901E-2</v>
      </c>
      <c r="W2401" s="4">
        <f t="shared" si="866"/>
        <v>2.7239183746934691E-2</v>
      </c>
      <c r="X2401" s="4">
        <f t="shared" si="872"/>
        <v>2.7664365606312642E-2</v>
      </c>
      <c r="Y2401" s="4">
        <f t="shared" si="861"/>
        <v>-2.2725745748874711E-2</v>
      </c>
      <c r="Z2401" s="4">
        <f t="shared" si="862"/>
        <v>-1.6563787500655094E-2</v>
      </c>
      <c r="AA2401" s="4">
        <f t="shared" si="855"/>
        <v>-2.5865025635646629E-3</v>
      </c>
      <c r="AB2401" s="4">
        <f t="shared" si="856"/>
        <v>-2.5865025635646629E-3</v>
      </c>
      <c r="AC2401" s="2">
        <f t="shared" si="867"/>
        <v>6.6011466432409367E-3</v>
      </c>
      <c r="AD2401" s="3">
        <f t="shared" si="868"/>
        <v>4535.6306826906903</v>
      </c>
    </row>
    <row r="2402" spans="1:30" x14ac:dyDescent="0.3">
      <c r="A2402" s="1">
        <f t="shared" si="853"/>
        <v>29</v>
      </c>
      <c r="B2402" s="1">
        <f t="shared" si="852"/>
        <v>4</v>
      </c>
      <c r="C2402" s="5">
        <v>42565</v>
      </c>
      <c r="D2402" s="3">
        <v>4596.49</v>
      </c>
      <c r="E2402" s="3">
        <v>4597.1899999999996</v>
      </c>
      <c r="F2402" s="3">
        <f t="shared" si="859"/>
        <v>4564.5880000000006</v>
      </c>
      <c r="G2402" s="3">
        <f t="shared" si="869"/>
        <v>4499.3109999999997</v>
      </c>
      <c r="H2402" s="4">
        <f t="shared" si="854"/>
        <v>6.7283284090086321E-3</v>
      </c>
      <c r="I2402" s="4">
        <f t="shared" si="857"/>
        <v>6.8816431839534538E-3</v>
      </c>
      <c r="J2402" s="4">
        <f t="shared" si="858"/>
        <v>-1.5331477494482174E-4</v>
      </c>
      <c r="K2402" s="4">
        <f t="shared" si="860"/>
        <v>-2.0056857879394395E-3</v>
      </c>
      <c r="L2402" s="4">
        <f t="shared" si="870"/>
        <v>-1.6920840661414836E-2</v>
      </c>
      <c r="M2402" s="4">
        <f t="shared" si="863"/>
        <v>6.9890206958435524E-3</v>
      </c>
      <c r="N2402" s="4">
        <f t="shared" si="871"/>
        <v>2.1598640325152029E-2</v>
      </c>
      <c r="O2402" s="4">
        <f t="shared" si="873"/>
        <v>1.4201488527115464E-2</v>
      </c>
      <c r="P2402" s="4">
        <f t="shared" si="874"/>
        <v>7.010256309773527E-4</v>
      </c>
      <c r="T2402" s="4"/>
      <c r="U2402" s="4">
        <f t="shared" si="864"/>
        <v>-2.3257851359135589E-2</v>
      </c>
      <c r="V2402" s="4">
        <f t="shared" si="865"/>
        <v>-3.3025272845544247E-2</v>
      </c>
      <c r="W2402" s="4">
        <f t="shared" si="866"/>
        <v>3.070020046730855E-2</v>
      </c>
      <c r="X2402" s="4">
        <f t="shared" si="872"/>
        <v>2.9443617256881886E-2</v>
      </c>
      <c r="Y2402" s="4">
        <f t="shared" si="861"/>
        <v>-1.4449505167142091E-2</v>
      </c>
      <c r="Z2402" s="4">
        <f t="shared" si="862"/>
        <v>-8.235363155055863E-3</v>
      </c>
      <c r="AA2402" s="4">
        <f t="shared" si="855"/>
        <v>6.7283284090086321E-3</v>
      </c>
      <c r="AB2402" s="4">
        <f t="shared" si="856"/>
        <v>6.7283284090086321E-3</v>
      </c>
      <c r="AC2402" s="2">
        <f t="shared" si="867"/>
        <v>8.8269262428953485E-3</v>
      </c>
      <c r="AD2402" s="3">
        <f t="shared" si="868"/>
        <v>4555.9171217937937</v>
      </c>
    </row>
    <row r="2403" spans="1:30" x14ac:dyDescent="0.3">
      <c r="A2403" s="1">
        <f t="shared" si="853"/>
        <v>29</v>
      </c>
      <c r="B2403" s="1">
        <f t="shared" si="852"/>
        <v>5</v>
      </c>
      <c r="C2403" s="5">
        <v>42566</v>
      </c>
      <c r="D2403" s="3">
        <v>4589.83</v>
      </c>
      <c r="E2403" s="3">
        <v>4601.99</v>
      </c>
      <c r="F2403" s="3">
        <f t="shared" si="859"/>
        <v>4576.8820000000005</v>
      </c>
      <c r="G2403" s="3">
        <f t="shared" si="869"/>
        <v>4516.5239999999994</v>
      </c>
      <c r="H2403" s="4">
        <f t="shared" si="854"/>
        <v>-1.4489316848290445E-3</v>
      </c>
      <c r="I2403" s="4">
        <f t="shared" si="857"/>
        <v>1.196565205189177E-3</v>
      </c>
      <c r="J2403" s="4">
        <f t="shared" si="858"/>
        <v>-2.6454968900182212E-3</v>
      </c>
      <c r="K2403" s="4">
        <f t="shared" si="860"/>
        <v>-4.9700967477356297E-3</v>
      </c>
      <c r="L2403" s="4">
        <f t="shared" si="870"/>
        <v>-1.9169216317475143E-2</v>
      </c>
      <c r="M2403" s="4">
        <f t="shared" si="863"/>
        <v>2.8290001795981214E-3</v>
      </c>
      <c r="N2403" s="4">
        <f t="shared" si="871"/>
        <v>1.623062337319596E-2</v>
      </c>
      <c r="O2403" s="4">
        <f t="shared" si="873"/>
        <v>1.3150378118579791E-2</v>
      </c>
      <c r="P2403" s="4">
        <f t="shared" si="874"/>
        <v>-7.489217921002922E-4</v>
      </c>
      <c r="T2403" s="4"/>
      <c r="U2403" s="4">
        <f t="shared" si="864"/>
        <v>-1.4822179532643412E-2</v>
      </c>
      <c r="V2403" s="4">
        <f t="shared" si="865"/>
        <v>-2.4673957737316923E-2</v>
      </c>
      <c r="W2403" s="4">
        <f t="shared" si="866"/>
        <v>1.3574450794548195E-2</v>
      </c>
      <c r="X2403" s="4">
        <f t="shared" si="872"/>
        <v>2.7089655098127031E-2</v>
      </c>
      <c r="Y2403" s="4">
        <f t="shared" si="861"/>
        <v>-1.7376953396766367E-2</v>
      </c>
      <c r="Z2403" s="4">
        <f t="shared" si="862"/>
        <v>-1.1181269676900883E-2</v>
      </c>
      <c r="AA2403" s="4">
        <f t="shared" si="855"/>
        <v>-1.4489316848290445E-3</v>
      </c>
      <c r="AB2403" s="4">
        <f t="shared" si="856"/>
        <v>-1.4489316848290445E-3</v>
      </c>
      <c r="AC2403" s="2">
        <f t="shared" si="867"/>
        <v>4.9258001866743471E-3</v>
      </c>
      <c r="AD2403" s="3">
        <f t="shared" si="868"/>
        <v>4567.2214145291964</v>
      </c>
    </row>
    <row r="2404" spans="1:30" x14ac:dyDescent="0.3">
      <c r="A2404" s="1">
        <f t="shared" si="853"/>
        <v>30</v>
      </c>
      <c r="B2404" s="1">
        <f t="shared" si="852"/>
        <v>1</v>
      </c>
      <c r="C2404" s="5">
        <v>42569</v>
      </c>
      <c r="D2404" s="3">
        <v>4619.68</v>
      </c>
      <c r="E2404" s="3">
        <v>4595.0600000000004</v>
      </c>
      <c r="F2404" s="3">
        <f t="shared" si="859"/>
        <v>4589.8760000000002</v>
      </c>
      <c r="G2404" s="3">
        <f t="shared" si="869"/>
        <v>4534.7480000000005</v>
      </c>
      <c r="H2404" s="4">
        <f t="shared" si="854"/>
        <v>6.5035088445542346E-3</v>
      </c>
      <c r="I2404" s="4">
        <f t="shared" si="857"/>
        <v>1.1394757540040641E-3</v>
      </c>
      <c r="J2404" s="4">
        <f t="shared" si="858"/>
        <v>5.3640330905501705E-3</v>
      </c>
      <c r="K2404" s="4">
        <f t="shared" si="860"/>
        <v>-1.6133495140342334E-3</v>
      </c>
      <c r="L2404" s="4">
        <f t="shared" si="870"/>
        <v>-1.4056923434830658E-2</v>
      </c>
      <c r="M2404" s="4">
        <f t="shared" si="863"/>
        <v>6.4934216087755067E-3</v>
      </c>
      <c r="N2404" s="4">
        <f t="shared" si="871"/>
        <v>1.8729155401799567E-2</v>
      </c>
      <c r="O2404" s="4">
        <f t="shared" si="873"/>
        <v>1.1933294080975241E-2</v>
      </c>
      <c r="P2404" s="4">
        <f t="shared" si="874"/>
        <v>5.749716432955139E-3</v>
      </c>
      <c r="T2404" s="4"/>
      <c r="U2404" s="4">
        <f t="shared" si="864"/>
        <v>-7.6516995182827887E-3</v>
      </c>
      <c r="V2404" s="4">
        <f t="shared" si="865"/>
        <v>-1.7575182523099912E-2</v>
      </c>
      <c r="W2404" s="4">
        <f t="shared" si="866"/>
        <v>1.4264354920510912E-2</v>
      </c>
      <c r="X2404" s="4">
        <f t="shared" si="872"/>
        <v>2.461280197873934E-2</v>
      </c>
      <c r="Y2404" s="4">
        <f t="shared" si="861"/>
        <v>-1.406206086672708E-2</v>
      </c>
      <c r="Z2404" s="4">
        <f t="shared" si="862"/>
        <v>-7.8454759215621037E-3</v>
      </c>
      <c r="AA2404" s="4">
        <f t="shared" si="855"/>
        <v>6.5035088445542346E-3</v>
      </c>
      <c r="AB2404" s="4">
        <f t="shared" si="856"/>
        <v>6.5035088445542346E-3</v>
      </c>
      <c r="AC2404" s="2">
        <f t="shared" si="867"/>
        <v>7.5703058034039704E-3</v>
      </c>
      <c r="AD2404" s="3">
        <f t="shared" si="868"/>
        <v>4584.707609686131</v>
      </c>
    </row>
    <row r="2405" spans="1:30" x14ac:dyDescent="0.3">
      <c r="A2405" s="1">
        <f t="shared" si="853"/>
        <v>30</v>
      </c>
      <c r="B2405" s="1">
        <f t="shared" si="852"/>
        <v>2</v>
      </c>
      <c r="C2405" s="5">
        <v>42570</v>
      </c>
      <c r="D2405" s="3">
        <v>4603.28</v>
      </c>
      <c r="E2405" s="3">
        <v>4601.68</v>
      </c>
      <c r="F2405" s="3">
        <f t="shared" si="859"/>
        <v>4595.01</v>
      </c>
      <c r="G2405" s="3">
        <f t="shared" si="869"/>
        <v>4554.0010000000002</v>
      </c>
      <c r="H2405" s="4">
        <f t="shared" si="854"/>
        <v>-3.5500294392686385E-3</v>
      </c>
      <c r="I2405" s="4">
        <f t="shared" si="857"/>
        <v>-3.8963737748069129E-3</v>
      </c>
      <c r="J2405" s="4">
        <f t="shared" si="858"/>
        <v>3.4634433553827441E-4</v>
      </c>
      <c r="K2405" s="4">
        <f t="shared" si="860"/>
        <v>-5.7877385446611414E-3</v>
      </c>
      <c r="L2405" s="4">
        <f t="shared" si="870"/>
        <v>-1.5402461738571583E-2</v>
      </c>
      <c r="M2405" s="4">
        <f t="shared" si="863"/>
        <v>1.7997784553242598E-3</v>
      </c>
      <c r="N2405" s="4">
        <f t="shared" si="871"/>
        <v>1.0821034075310819E-2</v>
      </c>
      <c r="O2405" s="4">
        <f t="shared" si="873"/>
        <v>8.9086477468240076E-3</v>
      </c>
      <c r="P2405" s="4">
        <f t="shared" si="874"/>
        <v>2.1792753310820629E-3</v>
      </c>
      <c r="T2405" s="4"/>
      <c r="U2405" s="4">
        <f t="shared" si="864"/>
        <v>-9.1066913725627342E-3</v>
      </c>
      <c r="V2405" s="4">
        <f t="shared" si="865"/>
        <v>-1.9015624458837116E-2</v>
      </c>
      <c r="W2405" s="4">
        <f t="shared" si="866"/>
        <v>5.6077297978639673E-3</v>
      </c>
      <c r="X2405" s="4">
        <f t="shared" si="872"/>
        <v>1.8173752579220177E-2</v>
      </c>
      <c r="Y2405" s="4">
        <f t="shared" si="861"/>
        <v>-1.8184400158817438E-2</v>
      </c>
      <c r="Z2405" s="4">
        <f t="shared" si="862"/>
        <v>-1.1993807592447305E-2</v>
      </c>
      <c r="AA2405" s="4">
        <f t="shared" si="855"/>
        <v>-3.5500294392686385E-3</v>
      </c>
      <c r="AB2405" s="4">
        <f t="shared" si="856"/>
        <v>-3.5500294392686385E-3</v>
      </c>
      <c r="AC2405" s="2">
        <f t="shared" si="867"/>
        <v>2.6897328736420856E-3</v>
      </c>
      <c r="AD2405" s="3">
        <f t="shared" si="868"/>
        <v>4590.8984064574206</v>
      </c>
    </row>
    <row r="2406" spans="1:30" x14ac:dyDescent="0.3">
      <c r="A2406" s="1">
        <f t="shared" si="853"/>
        <v>30</v>
      </c>
      <c r="B2406" s="1">
        <f t="shared" si="852"/>
        <v>3</v>
      </c>
      <c r="C2406" s="5">
        <v>42571</v>
      </c>
      <c r="D2406" s="3">
        <v>4657.2</v>
      </c>
      <c r="E2406" s="3">
        <v>4630.8500000000004</v>
      </c>
      <c r="F2406" s="3">
        <f t="shared" si="859"/>
        <v>4613.2960000000003</v>
      </c>
      <c r="G2406" s="3">
        <f t="shared" si="869"/>
        <v>4575.2509999999993</v>
      </c>
      <c r="H2406" s="4">
        <f t="shared" si="854"/>
        <v>1.1713386976243044E-2</v>
      </c>
      <c r="I2406" s="4">
        <f t="shared" si="857"/>
        <v>5.9892076953825578E-3</v>
      </c>
      <c r="J2406" s="4">
        <f t="shared" si="858"/>
        <v>5.7241792808604862E-3</v>
      </c>
      <c r="K2406" s="4">
        <f t="shared" si="860"/>
        <v>-2.0854694913193124E-4</v>
      </c>
      <c r="L2406" s="4">
        <f t="shared" si="870"/>
        <v>-8.0669532256227861E-3</v>
      </c>
      <c r="M2406" s="4">
        <f t="shared" si="863"/>
        <v>9.5168400206705871E-3</v>
      </c>
      <c r="N2406" s="4">
        <f t="shared" si="871"/>
        <v>1.7911367048496472E-2</v>
      </c>
      <c r="O2406" s="4">
        <f t="shared" si="873"/>
        <v>8.1690715451346266E-3</v>
      </c>
      <c r="P2406" s="4">
        <f t="shared" si="874"/>
        <v>1.3918189002605851E-2</v>
      </c>
      <c r="T2406" s="4"/>
      <c r="U2406" s="4">
        <f t="shared" si="864"/>
        <v>-8.1485375645190625E-3</v>
      </c>
      <c r="V2406" s="4">
        <f t="shared" si="865"/>
        <v>-1.8067052188873816E-2</v>
      </c>
      <c r="W2406" s="4">
        <f t="shared" si="866"/>
        <v>2.0025099818869407E-2</v>
      </c>
      <c r="X2406" s="4">
        <f t="shared" si="872"/>
        <v>1.6770232605704951E-2</v>
      </c>
      <c r="Y2406" s="4">
        <f t="shared" si="861"/>
        <v>-1.2674774543282327E-2</v>
      </c>
      <c r="Z2406" s="4">
        <f t="shared" si="862"/>
        <v>-6.4494424113720888E-3</v>
      </c>
      <c r="AA2406" s="4">
        <f t="shared" si="855"/>
        <v>1.1713386976243044E-2</v>
      </c>
      <c r="AB2406" s="4">
        <f t="shared" si="856"/>
        <v>1.1713386976243044E-2</v>
      </c>
      <c r="AC2406" s="2">
        <f t="shared" si="867"/>
        <v>9.4909092076180691E-3</v>
      </c>
      <c r="AD2406" s="3">
        <f t="shared" si="868"/>
        <v>4612.9989376382809</v>
      </c>
    </row>
    <row r="2407" spans="1:30" x14ac:dyDescent="0.3">
      <c r="A2407" s="1">
        <f t="shared" si="853"/>
        <v>30</v>
      </c>
      <c r="B2407" s="1">
        <f t="shared" si="852"/>
        <v>4</v>
      </c>
      <c r="C2407" s="5">
        <v>42572</v>
      </c>
      <c r="D2407" s="3">
        <v>4647.0200000000004</v>
      </c>
      <c r="E2407" s="3">
        <v>4662.95</v>
      </c>
      <c r="F2407" s="3">
        <f t="shared" si="859"/>
        <v>4623.402</v>
      </c>
      <c r="G2407" s="3">
        <f t="shared" si="869"/>
        <v>4593.9949999999999</v>
      </c>
      <c r="H2407" s="4">
        <f t="shared" si="854"/>
        <v>-2.1858627501501722E-3</v>
      </c>
      <c r="I2407" s="4">
        <f t="shared" si="857"/>
        <v>1.2346474276389247E-3</v>
      </c>
      <c r="J2407" s="4">
        <f t="shared" si="858"/>
        <v>-3.4205101777890967E-3</v>
      </c>
      <c r="K2407" s="4">
        <f t="shared" si="860"/>
        <v>-8.5249720862319456E-3</v>
      </c>
      <c r="L2407" s="4">
        <f t="shared" si="870"/>
        <v>-1.4836525523204146E-2</v>
      </c>
      <c r="M2407" s="4">
        <f t="shared" si="863"/>
        <v>5.1083596018690119E-3</v>
      </c>
      <c r="N2407" s="4">
        <f t="shared" si="871"/>
        <v>1.1542241556640907E-2</v>
      </c>
      <c r="O2407" s="4">
        <f t="shared" si="873"/>
        <v>6.3281414756123601E-3</v>
      </c>
      <c r="P2407" s="4">
        <f t="shared" si="874"/>
        <v>1.1701903001565333E-2</v>
      </c>
      <c r="T2407" s="4"/>
      <c r="U2407" s="4">
        <f t="shared" si="864"/>
        <v>-1.3035729622949421E-2</v>
      </c>
      <c r="V2407" s="4">
        <f t="shared" si="865"/>
        <v>-2.2905372326719915E-2</v>
      </c>
      <c r="W2407" s="4">
        <f t="shared" si="866"/>
        <v>1.0993170876038164E-2</v>
      </c>
      <c r="X2407" s="4">
        <f t="shared" si="872"/>
        <v>1.2884843057029329E-2</v>
      </c>
      <c r="Y2407" s="4">
        <f t="shared" si="861"/>
        <v>-2.0887503606353826E-2</v>
      </c>
      <c r="Z2407" s="4">
        <f t="shared" si="862"/>
        <v>-1.4713954782322815E-2</v>
      </c>
      <c r="AA2407" s="4">
        <f t="shared" si="855"/>
        <v>-2.1858627501501722E-3</v>
      </c>
      <c r="AB2407" s="4">
        <f t="shared" si="856"/>
        <v>-2.1858627501501722E-3</v>
      </c>
      <c r="AC2407" s="2">
        <f t="shared" si="867"/>
        <v>4.8806995109007536E-3</v>
      </c>
      <c r="AD2407" s="3">
        <f t="shared" si="868"/>
        <v>4624.3392917588544</v>
      </c>
    </row>
    <row r="2408" spans="1:30" x14ac:dyDescent="0.3">
      <c r="A2408" s="1">
        <f t="shared" si="853"/>
        <v>30</v>
      </c>
      <c r="B2408" s="1">
        <f t="shared" si="852"/>
        <v>5</v>
      </c>
      <c r="C2408" s="5">
        <v>42573</v>
      </c>
      <c r="D2408" s="3">
        <v>4666.07</v>
      </c>
      <c r="E2408" s="3">
        <v>4650.9799999999996</v>
      </c>
      <c r="F2408" s="3">
        <f t="shared" si="859"/>
        <v>4638.6499999999996</v>
      </c>
      <c r="G2408" s="3">
        <f t="shared" si="869"/>
        <v>4607.7659999999996</v>
      </c>
      <c r="H2408" s="4">
        <f t="shared" si="854"/>
        <v>4.0994013367705046E-3</v>
      </c>
      <c r="I2408" s="4">
        <f t="shared" si="857"/>
        <v>8.5215901803717788E-4</v>
      </c>
      <c r="J2408" s="4">
        <f t="shared" si="858"/>
        <v>3.2472423187333266E-3</v>
      </c>
      <c r="K2408" s="4">
        <f t="shared" si="860"/>
        <v>-3.276293194348284E-3</v>
      </c>
      <c r="L2408" s="4">
        <f t="shared" si="870"/>
        <v>-9.8411933286757618E-3</v>
      </c>
      <c r="M2408" s="4">
        <f t="shared" si="863"/>
        <v>5.9112026128291797E-3</v>
      </c>
      <c r="N2408" s="4">
        <f t="shared" si="871"/>
        <v>1.2653420334279148E-2</v>
      </c>
      <c r="O2408" s="4">
        <f t="shared" si="873"/>
        <v>6.6188462667726841E-3</v>
      </c>
      <c r="P2408" s="4">
        <f t="shared" si="874"/>
        <v>1.5849275135143212E-2</v>
      </c>
      <c r="T2408" s="4"/>
      <c r="U2408" s="4">
        <f t="shared" si="864"/>
        <v>-1.2306811677160955E-2</v>
      </c>
      <c r="V2408" s="4">
        <f t="shared" si="865"/>
        <v>-2.218374356038931E-2</v>
      </c>
      <c r="W2408" s="4">
        <f t="shared" si="866"/>
        <v>1.6610636995269931E-2</v>
      </c>
      <c r="X2408" s="4">
        <f t="shared" si="872"/>
        <v>1.3495650532392819E-2</v>
      </c>
      <c r="Y2408" s="4">
        <f t="shared" si="861"/>
        <v>-1.5704269588433711E-2</v>
      </c>
      <c r="Z2408" s="4">
        <f t="shared" si="862"/>
        <v>-9.4980391794022134E-3</v>
      </c>
      <c r="AA2408" s="4">
        <f t="shared" si="855"/>
        <v>4.0994013367705046E-3</v>
      </c>
      <c r="AB2408" s="4">
        <f t="shared" si="856"/>
        <v>4.0994013367705046E-3</v>
      </c>
      <c r="AC2408" s="2">
        <f t="shared" si="867"/>
        <v>5.9622920703640385E-3</v>
      </c>
      <c r="AD2408" s="3">
        <f t="shared" si="868"/>
        <v>4638.2495278392362</v>
      </c>
    </row>
    <row r="2409" spans="1:30" x14ac:dyDescent="0.3">
      <c r="A2409" s="1">
        <f t="shared" si="853"/>
        <v>31</v>
      </c>
      <c r="B2409" s="1">
        <f t="shared" si="852"/>
        <v>1</v>
      </c>
      <c r="C2409" s="5">
        <v>42576</v>
      </c>
      <c r="D2409" s="3">
        <v>4665.93</v>
      </c>
      <c r="E2409" s="3">
        <v>4662.8999999999996</v>
      </c>
      <c r="F2409" s="3">
        <f t="shared" si="859"/>
        <v>4647.8999999999996</v>
      </c>
      <c r="G2409" s="3">
        <f t="shared" si="869"/>
        <v>4618.8880000000008</v>
      </c>
      <c r="H2409" s="4">
        <f t="shared" si="854"/>
        <v>-3.0003836204647152E-5</v>
      </c>
      <c r="I2409" s="4">
        <f t="shared" si="857"/>
        <v>-6.7937257692235074E-4</v>
      </c>
      <c r="J2409" s="4">
        <f t="shared" si="858"/>
        <v>6.4936874071770364E-4</v>
      </c>
      <c r="K2409" s="4">
        <f t="shared" si="860"/>
        <v>-4.8600856823836297E-3</v>
      </c>
      <c r="L2409" s="4">
        <f t="shared" si="870"/>
        <v>-1.1231912270687799E-2</v>
      </c>
      <c r="M2409" s="4">
        <f t="shared" si="863"/>
        <v>3.8791712386240357E-3</v>
      </c>
      <c r="N2409" s="4">
        <f t="shared" si="871"/>
        <v>1.0184702465181977E-2</v>
      </c>
      <c r="O2409" s="4">
        <f t="shared" si="873"/>
        <v>6.2178386731045693E-3</v>
      </c>
      <c r="P2409" s="4">
        <f t="shared" si="874"/>
        <v>1.5818795759883448E-2</v>
      </c>
      <c r="T2409" s="4"/>
      <c r="U2409" s="4">
        <f t="shared" si="864"/>
        <v>-9.9419854395667914E-3</v>
      </c>
      <c r="V2409" s="4">
        <f t="shared" si="865"/>
        <v>-1.984256558517106E-2</v>
      </c>
      <c r="W2409" s="4">
        <f t="shared" si="866"/>
        <v>1.0011515949156651E-2</v>
      </c>
      <c r="X2409" s="4">
        <f t="shared" si="872"/>
        <v>1.2641735855173305E-2</v>
      </c>
      <c r="Y2409" s="4">
        <f t="shared" si="861"/>
        <v>-1.7268314040458688E-2</v>
      </c>
      <c r="Z2409" s="4">
        <f t="shared" si="862"/>
        <v>-1.107194532231876E-2</v>
      </c>
      <c r="AA2409" s="4">
        <f t="shared" si="855"/>
        <v>-3.0003836204647152E-5</v>
      </c>
      <c r="AB2409" s="4">
        <f t="shared" si="856"/>
        <v>-3.0003836204647152E-5</v>
      </c>
      <c r="AC2409" s="2">
        <f t="shared" si="867"/>
        <v>3.9549774872695191E-3</v>
      </c>
      <c r="AD2409" s="3">
        <f t="shared" si="868"/>
        <v>4647.4763518928248</v>
      </c>
    </row>
    <row r="2410" spans="1:30" x14ac:dyDescent="0.3">
      <c r="A2410" s="1">
        <f t="shared" si="853"/>
        <v>31</v>
      </c>
      <c r="B2410" s="1">
        <f t="shared" si="852"/>
        <v>2</v>
      </c>
      <c r="C2410" s="5">
        <v>42577</v>
      </c>
      <c r="D2410" s="3">
        <v>4672.1099999999997</v>
      </c>
      <c r="E2410" s="3">
        <v>4664.1000000000004</v>
      </c>
      <c r="F2410" s="3">
        <f t="shared" si="859"/>
        <v>4661.6660000000002</v>
      </c>
      <c r="G2410" s="3">
        <f t="shared" si="869"/>
        <v>4628.3379999999997</v>
      </c>
      <c r="H2410" s="4">
        <f t="shared" si="854"/>
        <v>1.3244947952496889E-3</v>
      </c>
      <c r="I2410" s="4">
        <f t="shared" si="857"/>
        <v>-3.9220476946716457E-4</v>
      </c>
      <c r="J2410" s="4">
        <f t="shared" si="858"/>
        <v>1.7166995647168535E-3</v>
      </c>
      <c r="K2410" s="4">
        <f t="shared" si="860"/>
        <v>-1.4734468798288873E-3</v>
      </c>
      <c r="L2410" s="4">
        <f t="shared" si="870"/>
        <v>-9.0990553985070936E-3</v>
      </c>
      <c r="M2410" s="4">
        <f t="shared" si="863"/>
        <v>2.2404007494315347E-3</v>
      </c>
      <c r="N2410" s="4">
        <f t="shared" si="871"/>
        <v>9.4573905363004897E-3</v>
      </c>
      <c r="O2410" s="4">
        <f t="shared" si="873"/>
        <v>7.1333936915013623E-3</v>
      </c>
      <c r="P2410" s="4">
        <f t="shared" si="874"/>
        <v>1.7164242467784221E-2</v>
      </c>
      <c r="T2410" s="4"/>
      <c r="U2410" s="4">
        <f t="shared" si="864"/>
        <v>-1.3427119566731722E-2</v>
      </c>
      <c r="V2410" s="4">
        <f t="shared" si="865"/>
        <v>-2.3292848371064396E-2</v>
      </c>
      <c r="W2410" s="4">
        <f t="shared" si="866"/>
        <v>1.4952381779948195E-2</v>
      </c>
      <c r="X2410" s="4">
        <f t="shared" si="872"/>
        <v>1.4506170824437802E-2</v>
      </c>
      <c r="Y2410" s="4">
        <f t="shared" si="861"/>
        <v>-1.3923902654394707E-2</v>
      </c>
      <c r="Z2410" s="4">
        <f t="shared" si="862"/>
        <v>-7.7064465871956806E-3</v>
      </c>
      <c r="AA2410" s="4">
        <f t="shared" si="855"/>
        <v>1.3244947952496889E-3</v>
      </c>
      <c r="AB2410" s="4">
        <f t="shared" si="856"/>
        <v>1.3244947952496889E-3</v>
      </c>
      <c r="AC2410" s="2">
        <f t="shared" si="867"/>
        <v>3.5149925989435616E-3</v>
      </c>
      <c r="AD2410" s="3">
        <f t="shared" si="868"/>
        <v>4655.6875679285495</v>
      </c>
    </row>
    <row r="2411" spans="1:30" x14ac:dyDescent="0.3">
      <c r="A2411" s="1">
        <f t="shared" si="853"/>
        <v>31</v>
      </c>
      <c r="B2411" s="1">
        <f t="shared" si="852"/>
        <v>3</v>
      </c>
      <c r="C2411" s="5">
        <v>42578</v>
      </c>
      <c r="D2411" s="3">
        <v>4702.8900000000003</v>
      </c>
      <c r="E2411" s="3">
        <v>4711.1099999999997</v>
      </c>
      <c r="F2411" s="3">
        <f t="shared" si="859"/>
        <v>4670.8040000000001</v>
      </c>
      <c r="G2411" s="3">
        <f t="shared" si="869"/>
        <v>4642.05</v>
      </c>
      <c r="H2411" s="4">
        <f t="shared" si="854"/>
        <v>6.5880298195035341E-3</v>
      </c>
      <c r="I2411" s="4">
        <f t="shared" si="857"/>
        <v>8.3474062040491352E-3</v>
      </c>
      <c r="J2411" s="4">
        <f t="shared" si="858"/>
        <v>-1.7593763845456011E-3</v>
      </c>
      <c r="K2411" s="4">
        <f t="shared" si="860"/>
        <v>-1.9964213171349602E-3</v>
      </c>
      <c r="L2411" s="4">
        <f t="shared" si="870"/>
        <v>-7.8808076008483764E-3</v>
      </c>
      <c r="M2411" s="4">
        <f t="shared" si="863"/>
        <v>6.8694811428611094E-3</v>
      </c>
      <c r="N2411" s="4">
        <f t="shared" si="871"/>
        <v>1.3106278476104339E-2</v>
      </c>
      <c r="O2411" s="4">
        <f t="shared" si="873"/>
        <v>6.1141128114839821E-3</v>
      </c>
      <c r="P2411" s="4">
        <f t="shared" si="874"/>
        <v>2.3865350828494707E-2</v>
      </c>
      <c r="T2411" s="4"/>
      <c r="U2411" s="4">
        <f t="shared" si="864"/>
        <v>-3.1912776026249072E-3</v>
      </c>
      <c r="V2411" s="4">
        <f t="shared" si="865"/>
        <v>-1.3159364826598683E-2</v>
      </c>
      <c r="W2411" s="4">
        <f t="shared" si="866"/>
        <v>9.8106158206648867E-3</v>
      </c>
      <c r="X2411" s="4">
        <f t="shared" si="872"/>
        <v>1.2465707814976495E-2</v>
      </c>
      <c r="Y2411" s="4">
        <f t="shared" si="861"/>
        <v>-1.4440356213430081E-2</v>
      </c>
      <c r="Z2411" s="4">
        <f t="shared" si="862"/>
        <v>-8.2261565149056026E-3</v>
      </c>
      <c r="AA2411" s="4">
        <f t="shared" si="855"/>
        <v>6.5880298195035341E-3</v>
      </c>
      <c r="AB2411" s="4">
        <f t="shared" si="856"/>
        <v>6.5880298195035341E-3</v>
      </c>
      <c r="AC2411" s="2">
        <f t="shared" si="867"/>
        <v>6.6912660189017798E-3</v>
      </c>
      <c r="AD2411" s="3">
        <f t="shared" si="868"/>
        <v>4671.4217119523673</v>
      </c>
    </row>
    <row r="2412" spans="1:30" x14ac:dyDescent="0.3">
      <c r="A2412" s="1">
        <f t="shared" si="853"/>
        <v>31</v>
      </c>
      <c r="B2412" s="1">
        <f t="shared" si="852"/>
        <v>4</v>
      </c>
      <c r="C2412" s="5">
        <v>42579</v>
      </c>
      <c r="D2412" s="3">
        <v>4721.41</v>
      </c>
      <c r="E2412" s="3">
        <v>4710.2299999999996</v>
      </c>
      <c r="F2412" s="3">
        <f t="shared" si="859"/>
        <v>4685.6819999999998</v>
      </c>
      <c r="G2412" s="3">
        <f t="shared" si="869"/>
        <v>4654.5419999999995</v>
      </c>
      <c r="H2412" s="4">
        <f t="shared" si="854"/>
        <v>3.9380040783432158E-3</v>
      </c>
      <c r="I2412" s="4">
        <f t="shared" si="857"/>
        <v>1.5607424370970267E-3</v>
      </c>
      <c r="J2412" s="4">
        <f t="shared" si="858"/>
        <v>2.3772616412461893E-3</v>
      </c>
      <c r="K2412" s="4">
        <f t="shared" si="860"/>
        <v>-5.5582843740764349E-3</v>
      </c>
      <c r="L2412" s="4">
        <f t="shared" si="870"/>
        <v>-1.1860319458413503E-2</v>
      </c>
      <c r="M2412" s="4">
        <f t="shared" si="863"/>
        <v>7.6249305864119817E-3</v>
      </c>
      <c r="N2412" s="4">
        <f t="shared" si="871"/>
        <v>1.4366182537401188E-2</v>
      </c>
      <c r="O2412" s="4">
        <f t="shared" si="873"/>
        <v>6.5954873650033207E-3</v>
      </c>
      <c r="P2412" s="4">
        <f t="shared" si="874"/>
        <v>2.7897336755731625E-2</v>
      </c>
      <c r="T2412" s="4"/>
      <c r="U2412" s="4">
        <f t="shared" si="864"/>
        <v>-1.1879929149948199E-2</v>
      </c>
      <c r="V2412" s="4">
        <f t="shared" si="865"/>
        <v>-2.1761129858448663E-2</v>
      </c>
      <c r="W2412" s="4">
        <f t="shared" si="866"/>
        <v>1.6008108422171503E-2</v>
      </c>
      <c r="X2412" s="4">
        <f t="shared" si="872"/>
        <v>1.3470600220357162E-2</v>
      </c>
      <c r="Y2412" s="4">
        <f t="shared" si="861"/>
        <v>-1.7957807012803619E-2</v>
      </c>
      <c r="Z2412" s="4">
        <f t="shared" si="862"/>
        <v>-1.1765785720056078E-2</v>
      </c>
      <c r="AA2412" s="4">
        <f t="shared" si="855"/>
        <v>3.9380040783432158E-3</v>
      </c>
      <c r="AB2412" s="4">
        <f t="shared" si="856"/>
        <v>3.9380040783432158E-3</v>
      </c>
      <c r="AC2412" s="2">
        <f t="shared" si="867"/>
        <v>7.0583841193812323E-3</v>
      </c>
      <c r="AD2412" s="3">
        <f t="shared" si="868"/>
        <v>4688.0844746349121</v>
      </c>
    </row>
    <row r="2413" spans="1:30" x14ac:dyDescent="0.3">
      <c r="A2413" s="1">
        <f t="shared" si="853"/>
        <v>31</v>
      </c>
      <c r="B2413" s="1">
        <f t="shared" si="852"/>
        <v>5</v>
      </c>
      <c r="C2413" s="5">
        <v>42580</v>
      </c>
      <c r="D2413" s="3">
        <v>4730.2299999999996</v>
      </c>
      <c r="E2413" s="3">
        <v>4734.7</v>
      </c>
      <c r="F2413" s="3">
        <f t="shared" si="859"/>
        <v>4698.5140000000001</v>
      </c>
      <c r="G2413" s="3">
        <f t="shared" si="869"/>
        <v>4668.5819999999994</v>
      </c>
      <c r="H2413" s="4">
        <f t="shared" si="854"/>
        <v>1.8680860166771598E-3</v>
      </c>
      <c r="I2413" s="4">
        <f t="shared" si="857"/>
        <v>2.8148370931564857E-3</v>
      </c>
      <c r="J2413" s="4">
        <f t="shared" si="858"/>
        <v>-9.4675107647932593E-4</v>
      </c>
      <c r="K2413" s="4">
        <f t="shared" si="860"/>
        <v>-6.5287700072647406E-3</v>
      </c>
      <c r="L2413" s="4">
        <f t="shared" si="870"/>
        <v>-1.2639821108054144E-2</v>
      </c>
      <c r="M2413" s="4">
        <f t="shared" si="863"/>
        <v>6.7502193246629545E-3</v>
      </c>
      <c r="N2413" s="4">
        <f t="shared" si="871"/>
        <v>1.3204866059972845E-2</v>
      </c>
      <c r="O2413" s="4">
        <f t="shared" si="873"/>
        <v>6.3278106984228462E-3</v>
      </c>
      <c r="P2413" s="4">
        <f t="shared" si="874"/>
        <v>2.9817537397104701E-2</v>
      </c>
      <c r="T2413" s="4"/>
      <c r="U2413" s="4">
        <f t="shared" si="864"/>
        <v>-1.1721074848403368E-2</v>
      </c>
      <c r="V2413" s="4">
        <f t="shared" si="865"/>
        <v>-2.1603864099919413E-2</v>
      </c>
      <c r="W2413" s="4">
        <f t="shared" si="866"/>
        <v>1.3750329506415433E-2</v>
      </c>
      <c r="X2413" s="4">
        <f t="shared" si="872"/>
        <v>1.290547896478512E-2</v>
      </c>
      <c r="Y2413" s="4">
        <f t="shared" si="861"/>
        <v>-1.891619182762299E-2</v>
      </c>
      <c r="Z2413" s="4">
        <f t="shared" si="862"/>
        <v>-1.2730213390490226E-2</v>
      </c>
      <c r="AA2413" s="4">
        <f t="shared" si="855"/>
        <v>1.8680860166771598E-3</v>
      </c>
      <c r="AB2413" s="4">
        <f t="shared" si="856"/>
        <v>1.8680860166771598E-3</v>
      </c>
      <c r="AC2413" s="2">
        <f t="shared" si="867"/>
        <v>5.9398838766948547E-3</v>
      </c>
      <c r="AD2413" s="3">
        <f t="shared" si="868"/>
        <v>4702.1329830899413</v>
      </c>
    </row>
    <row r="2414" spans="1:30" x14ac:dyDescent="0.3">
      <c r="A2414" s="1">
        <f t="shared" si="853"/>
        <v>32</v>
      </c>
      <c r="B2414" s="1">
        <f t="shared" si="852"/>
        <v>1</v>
      </c>
      <c r="C2414" s="5">
        <v>42583</v>
      </c>
      <c r="D2414" s="3">
        <v>4756.04</v>
      </c>
      <c r="E2414" s="3">
        <v>4734.4399999999996</v>
      </c>
      <c r="F2414" s="3">
        <f t="shared" si="859"/>
        <v>4716.5360000000001</v>
      </c>
      <c r="G2414" s="3">
        <f t="shared" si="869"/>
        <v>4682.2179999999998</v>
      </c>
      <c r="H2414" s="4">
        <f t="shared" si="854"/>
        <v>5.4563942979517707E-3</v>
      </c>
      <c r="I2414" s="4">
        <f t="shared" si="857"/>
        <v>8.9002014701188665E-4</v>
      </c>
      <c r="J2414" s="4">
        <f t="shared" si="858"/>
        <v>4.5663741509398836E-3</v>
      </c>
      <c r="K2414" s="4">
        <f t="shared" si="860"/>
        <v>-4.982844386002311E-3</v>
      </c>
      <c r="L2414" s="4">
        <f t="shared" si="870"/>
        <v>-1.1884082686136589E-2</v>
      </c>
      <c r="M2414" s="4">
        <f t="shared" si="863"/>
        <v>8.3756383922437786E-3</v>
      </c>
      <c r="N2414" s="4">
        <f t="shared" si="871"/>
        <v>1.5766459400224447E-2</v>
      </c>
      <c r="O2414" s="4">
        <f t="shared" si="873"/>
        <v>7.2156668152497062E-3</v>
      </c>
      <c r="P2414" s="4">
        <f t="shared" si="874"/>
        <v>3.5436627936088996E-2</v>
      </c>
      <c r="T2414" s="4"/>
      <c r="U2414" s="4">
        <f t="shared" si="864"/>
        <v>-1.3593419347473438E-2</v>
      </c>
      <c r="V2414" s="4">
        <f t="shared" si="865"/>
        <v>-2.3457485153998758E-2</v>
      </c>
      <c r="W2414" s="4">
        <f t="shared" si="866"/>
        <v>1.9312334304200807E-2</v>
      </c>
      <c r="X2414" s="4">
        <f t="shared" si="872"/>
        <v>1.4767099120032795E-2</v>
      </c>
      <c r="Y2414" s="4">
        <f t="shared" si="861"/>
        <v>-1.7389542086925031E-2</v>
      </c>
      <c r="Z2414" s="4">
        <f t="shared" si="862"/>
        <v>-1.1193937741895033E-2</v>
      </c>
      <c r="AA2414" s="4">
        <f t="shared" si="855"/>
        <v>5.4563942979517707E-3</v>
      </c>
      <c r="AB2414" s="4">
        <f t="shared" si="856"/>
        <v>5.4563942979517707E-3</v>
      </c>
      <c r="AC2414" s="2">
        <f t="shared" si="867"/>
        <v>7.5562886925619778E-3</v>
      </c>
      <c r="AD2414" s="3">
        <f t="shared" si="868"/>
        <v>4720.1019887266275</v>
      </c>
    </row>
    <row r="2415" spans="1:30" x14ac:dyDescent="0.3">
      <c r="A2415" s="1">
        <f t="shared" si="853"/>
        <v>32</v>
      </c>
      <c r="B2415" s="1">
        <f t="shared" si="852"/>
        <v>2</v>
      </c>
      <c r="C2415" s="5">
        <v>42584</v>
      </c>
      <c r="D2415" s="3">
        <v>4719.21</v>
      </c>
      <c r="E2415" s="3">
        <v>4748.42</v>
      </c>
      <c r="F2415" s="3">
        <f t="shared" si="859"/>
        <v>4725.9560000000001</v>
      </c>
      <c r="G2415" s="3">
        <f t="shared" si="869"/>
        <v>4693.8109999999997</v>
      </c>
      <c r="H2415" s="4">
        <f t="shared" si="854"/>
        <v>-7.743837310031019E-3</v>
      </c>
      <c r="I2415" s="4">
        <f t="shared" si="857"/>
        <v>-1.602173236558122E-3</v>
      </c>
      <c r="J2415" s="4">
        <f t="shared" si="858"/>
        <v>-6.1416640734728968E-3</v>
      </c>
      <c r="K2415" s="4">
        <f t="shared" si="860"/>
        <v>-5.9708286725931731E-3</v>
      </c>
      <c r="L2415" s="4">
        <f t="shared" si="870"/>
        <v>-1.3677578639185313E-2</v>
      </c>
      <c r="M2415" s="4">
        <f t="shared" si="863"/>
        <v>-1.4274360573818491E-3</v>
      </c>
      <c r="N2415" s="4">
        <f t="shared" si="871"/>
        <v>5.411168025299771E-3</v>
      </c>
      <c r="O2415" s="4">
        <f t="shared" si="873"/>
        <v>6.8115214198987617E-3</v>
      </c>
      <c r="P2415" s="4">
        <f t="shared" si="874"/>
        <v>2.7418375144504806E-2</v>
      </c>
      <c r="T2415" s="4"/>
      <c r="U2415" s="4">
        <f t="shared" si="864"/>
        <v>-1.7647034087181834E-2</v>
      </c>
      <c r="V2415" s="4">
        <f t="shared" si="865"/>
        <v>-2.7470563746309965E-2</v>
      </c>
      <c r="W2415" s="4">
        <f t="shared" si="866"/>
        <v>1.0081098261813264E-2</v>
      </c>
      <c r="X2415" s="4">
        <f t="shared" si="872"/>
        <v>1.3791206834638081E-2</v>
      </c>
      <c r="Y2415" s="4">
        <f t="shared" si="861"/>
        <v>-1.8365207367448556E-2</v>
      </c>
      <c r="Z2415" s="4">
        <f t="shared" si="862"/>
        <v>-1.2175754835685636E-2</v>
      </c>
      <c r="AA2415" s="4">
        <f t="shared" si="855"/>
        <v>-7.743837310031019E-3</v>
      </c>
      <c r="AB2415" s="4">
        <f t="shared" si="856"/>
        <v>-7.743837310031019E-3</v>
      </c>
      <c r="AC2415" s="2">
        <f t="shared" si="867"/>
        <v>-1.2600819863612335E-4</v>
      </c>
      <c r="AD2415" s="3">
        <f t="shared" si="868"/>
        <v>4719.8046591510856</v>
      </c>
    </row>
    <row r="2416" spans="1:30" x14ac:dyDescent="0.3">
      <c r="A2416" s="1">
        <f t="shared" si="853"/>
        <v>32</v>
      </c>
      <c r="B2416" s="1">
        <f t="shared" ref="B2416:B2479" si="875">WEEKDAY(C2416,2)</f>
        <v>3</v>
      </c>
      <c r="C2416" s="5">
        <v>42585</v>
      </c>
      <c r="D2416" s="3">
        <v>4734.33</v>
      </c>
      <c r="E2416" s="3">
        <v>4716.58</v>
      </c>
      <c r="F2416" s="3">
        <f t="shared" si="859"/>
        <v>4732.2440000000006</v>
      </c>
      <c r="G2416" s="3">
        <f t="shared" si="869"/>
        <v>4701.5240000000003</v>
      </c>
      <c r="H2416" s="4">
        <f t="shared" si="854"/>
        <v>3.2039260808482545E-3</v>
      </c>
      <c r="I2416" s="4">
        <f t="shared" si="857"/>
        <v>-5.5729666617932013E-4</v>
      </c>
      <c r="J2416" s="4">
        <f t="shared" si="858"/>
        <v>3.7612227470275746E-3</v>
      </c>
      <c r="K2416" s="4">
        <f t="shared" si="860"/>
        <v>2.6513971618130614E-3</v>
      </c>
      <c r="L2416" s="4">
        <f t="shared" si="870"/>
        <v>-4.5200597369285658E-3</v>
      </c>
      <c r="M2416" s="4">
        <f t="shared" si="863"/>
        <v>4.4080567274200789E-4</v>
      </c>
      <c r="N2416" s="4">
        <f t="shared" si="871"/>
        <v>6.9777374315221153E-3</v>
      </c>
      <c r="O2416" s="4">
        <f t="shared" si="873"/>
        <v>6.4887745467680233E-3</v>
      </c>
      <c r="P2416" s="4">
        <f t="shared" si="874"/>
        <v>3.0710147672573022E-2</v>
      </c>
      <c r="T2416" s="4"/>
      <c r="U2416" s="4">
        <f t="shared" si="864"/>
        <v>-3.4582059285345871E-3</v>
      </c>
      <c r="V2416" s="4">
        <f t="shared" si="865"/>
        <v>-1.3423623869249293E-2</v>
      </c>
      <c r="W2416" s="4">
        <f t="shared" si="866"/>
        <v>6.6852509839693463E-3</v>
      </c>
      <c r="X2416" s="4">
        <f t="shared" si="872"/>
        <v>1.3154052278794081E-2</v>
      </c>
      <c r="Y2416" s="4">
        <f t="shared" si="861"/>
        <v>-9.850490583346758E-3</v>
      </c>
      <c r="Z2416" s="4">
        <f t="shared" si="862"/>
        <v>-3.6073506357013887E-3</v>
      </c>
      <c r="AA2416" s="4">
        <f t="shared" si="855"/>
        <v>3.2039260808482545E-3</v>
      </c>
      <c r="AB2416" s="4">
        <f t="shared" si="856"/>
        <v>3.2039260808482545E-3</v>
      </c>
      <c r="AC2416" s="2">
        <f t="shared" si="867"/>
        <v>2.045391970129368E-3</v>
      </c>
      <c r="AD2416" s="3">
        <f t="shared" si="868"/>
        <v>4724.6464394340574</v>
      </c>
    </row>
    <row r="2417" spans="1:30" x14ac:dyDescent="0.3">
      <c r="A2417" s="1">
        <f t="shared" si="853"/>
        <v>32</v>
      </c>
      <c r="B2417" s="1">
        <f t="shared" si="875"/>
        <v>4</v>
      </c>
      <c r="C2417" s="5">
        <v>42586</v>
      </c>
      <c r="D2417" s="3">
        <v>4743.8100000000004</v>
      </c>
      <c r="E2417" s="3">
        <v>4731.54</v>
      </c>
      <c r="F2417" s="3">
        <f t="shared" si="859"/>
        <v>4736.7240000000002</v>
      </c>
      <c r="G2417" s="3">
        <f t="shared" si="869"/>
        <v>4711.2029999999995</v>
      </c>
      <c r="H2417" s="4">
        <f t="shared" si="854"/>
        <v>2.0023952702917778E-3</v>
      </c>
      <c r="I2417" s="4">
        <f t="shared" si="857"/>
        <v>-5.8931253207950517E-4</v>
      </c>
      <c r="J2417" s="4">
        <f t="shared" si="858"/>
        <v>2.5917078023712831E-3</v>
      </c>
      <c r="K2417" s="4">
        <f t="shared" si="860"/>
        <v>1.3148639828645039E-4</v>
      </c>
      <c r="L2417" s="4">
        <f t="shared" si="870"/>
        <v>-5.6502187215508844E-3</v>
      </c>
      <c r="M2417" s="4">
        <f t="shared" si="863"/>
        <v>1.4959706328678301E-3</v>
      </c>
      <c r="N2417" s="4">
        <f t="shared" si="871"/>
        <v>6.9211621745021139E-3</v>
      </c>
      <c r="O2417" s="4">
        <f t="shared" si="873"/>
        <v>5.3798529030464198E-3</v>
      </c>
      <c r="P2417" s="4">
        <f t="shared" si="874"/>
        <v>3.2774036797314318E-2</v>
      </c>
      <c r="T2417" s="4"/>
      <c r="U2417" s="4">
        <f t="shared" si="864"/>
        <v>-2.7290028367266484E-3</v>
      </c>
      <c r="V2417" s="4">
        <f t="shared" si="865"/>
        <v>-1.2701712808359413E-2</v>
      </c>
      <c r="W2417" s="4">
        <f t="shared" si="866"/>
        <v>4.744345439180361E-3</v>
      </c>
      <c r="X2417" s="4">
        <f t="shared" si="872"/>
        <v>1.0893184812797874E-2</v>
      </c>
      <c r="Y2417" s="4">
        <f t="shared" si="861"/>
        <v>-1.2338981013163464E-2</v>
      </c>
      <c r="Z2417" s="4">
        <f t="shared" si="862"/>
        <v>-6.1115316191811021E-3</v>
      </c>
      <c r="AA2417" s="4">
        <f t="shared" si="855"/>
        <v>2.0023952702917778E-3</v>
      </c>
      <c r="AB2417" s="4">
        <f t="shared" si="856"/>
        <v>2.0023952702917778E-3</v>
      </c>
      <c r="AC2417" s="2">
        <f t="shared" si="867"/>
        <v>2.6931321119442026E-3</v>
      </c>
      <c r="AD2417" s="3">
        <f t="shared" si="868"/>
        <v>4731.0342929560384</v>
      </c>
    </row>
    <row r="2418" spans="1:30" x14ac:dyDescent="0.3">
      <c r="A2418" s="1">
        <f t="shared" si="853"/>
        <v>32</v>
      </c>
      <c r="B2418" s="1">
        <f t="shared" si="875"/>
        <v>5</v>
      </c>
      <c r="C2418" s="5">
        <v>42587</v>
      </c>
      <c r="D2418" s="3">
        <v>4791.21</v>
      </c>
      <c r="E2418" s="3">
        <v>4769.17</v>
      </c>
      <c r="F2418" s="3">
        <f t="shared" si="859"/>
        <v>4748.92</v>
      </c>
      <c r="G2418" s="3">
        <f t="shared" si="869"/>
        <v>4723.7169999999996</v>
      </c>
      <c r="H2418" s="4">
        <f t="shared" si="854"/>
        <v>9.9919684810309932E-3</v>
      </c>
      <c r="I2418" s="4">
        <f t="shared" si="857"/>
        <v>5.3459139383743599E-3</v>
      </c>
      <c r="J2418" s="4">
        <f t="shared" si="858"/>
        <v>4.6460545426566333E-3</v>
      </c>
      <c r="K2418" s="4">
        <f t="shared" si="860"/>
        <v>-1.1515005870809635E-3</v>
      </c>
      <c r="L2418" s="4">
        <f t="shared" si="870"/>
        <v>-5.8164686659504736E-3</v>
      </c>
      <c r="M2418" s="4">
        <f t="shared" si="863"/>
        <v>8.9051826520556172E-3</v>
      </c>
      <c r="N2418" s="4">
        <f t="shared" si="871"/>
        <v>1.4288112518171685E-2</v>
      </c>
      <c r="O2418" s="4">
        <f t="shared" si="873"/>
        <v>5.2602578471827432E-3</v>
      </c>
      <c r="P2418" s="4">
        <f t="shared" si="874"/>
        <v>4.3093482421020228E-2</v>
      </c>
      <c r="T2418" s="4"/>
      <c r="U2418" s="4">
        <f t="shared" si="864"/>
        <v>-2.8626778897132971E-3</v>
      </c>
      <c r="V2418" s="4">
        <f t="shared" si="865"/>
        <v>-1.2834051110816225E-2</v>
      </c>
      <c r="W2418" s="4">
        <f t="shared" si="866"/>
        <v>1.2891550727977388E-2</v>
      </c>
      <c r="X2418" s="4">
        <f t="shared" si="872"/>
        <v>1.0728072748107156E-2</v>
      </c>
      <c r="Y2418" s="4">
        <f t="shared" si="861"/>
        <v>-1.3605970654573675E-2</v>
      </c>
      <c r="Z2418" s="4">
        <f t="shared" si="862"/>
        <v>-7.3865099467122731E-3</v>
      </c>
      <c r="AA2418" s="4">
        <f t="shared" si="855"/>
        <v>9.9919684810309932E-3</v>
      </c>
      <c r="AB2418" s="4">
        <f t="shared" si="856"/>
        <v>9.9919684810309932E-3</v>
      </c>
      <c r="AC2418" s="2">
        <f t="shared" si="867"/>
        <v>8.3730702743789499E-3</v>
      </c>
      <c r="AD2418" s="3">
        <f t="shared" si="868"/>
        <v>4751.0928619706929</v>
      </c>
    </row>
    <row r="2419" spans="1:30" x14ac:dyDescent="0.3">
      <c r="A2419" s="1">
        <f t="shared" si="853"/>
        <v>33</v>
      </c>
      <c r="B2419" s="1">
        <f t="shared" si="875"/>
        <v>1</v>
      </c>
      <c r="C2419" s="5">
        <v>42590</v>
      </c>
      <c r="D2419" s="3">
        <v>4784.74</v>
      </c>
      <c r="E2419" s="3">
        <v>4791.1000000000004</v>
      </c>
      <c r="F2419" s="3">
        <f t="shared" si="859"/>
        <v>4754.6600000000008</v>
      </c>
      <c r="G2419" s="3">
        <f t="shared" si="869"/>
        <v>4735.598</v>
      </c>
      <c r="H2419" s="4">
        <f t="shared" si="854"/>
        <v>-1.3503895675623181E-3</v>
      </c>
      <c r="I2419" s="4">
        <f t="shared" si="857"/>
        <v>-2.2958709803926894E-5</v>
      </c>
      <c r="J2419" s="4">
        <f t="shared" si="858"/>
        <v>-1.3274308577583913E-3</v>
      </c>
      <c r="K2419" s="4">
        <f t="shared" si="860"/>
        <v>-9.1980940096551209E-3</v>
      </c>
      <c r="L2419" s="4">
        <f t="shared" si="870"/>
        <v>-1.274672206441005E-2</v>
      </c>
      <c r="M2419" s="4">
        <f t="shared" si="863"/>
        <v>6.3264250230298299E-3</v>
      </c>
      <c r="N2419" s="4">
        <f t="shared" si="871"/>
        <v>1.0377147722420658E-2</v>
      </c>
      <c r="O2419" s="4">
        <f t="shared" si="873"/>
        <v>3.983915531460604E-3</v>
      </c>
      <c r="P2419" s="4">
        <f t="shared" si="874"/>
        <v>4.1684899864366631E-2</v>
      </c>
      <c r="T2419" s="4"/>
      <c r="U2419" s="4">
        <f t="shared" si="864"/>
        <v>-7.3405256709683092E-3</v>
      </c>
      <c r="V2419" s="4">
        <f t="shared" si="865"/>
        <v>-1.726712041425869E-2</v>
      </c>
      <c r="W2419" s="4">
        <f t="shared" si="866"/>
        <v>6.0344320064591173E-3</v>
      </c>
      <c r="X2419" s="4">
        <f t="shared" si="872"/>
        <v>8.0830507813362835E-3</v>
      </c>
      <c r="Y2419" s="4">
        <f t="shared" si="861"/>
        <v>-2.1552232488337642E-2</v>
      </c>
      <c r="Z2419" s="4">
        <f t="shared" si="862"/>
        <v>-1.5382874945924521E-2</v>
      </c>
      <c r="AA2419" s="4">
        <f t="shared" si="855"/>
        <v>-1.3503895675623181E-3</v>
      </c>
      <c r="AB2419" s="4">
        <f t="shared" si="856"/>
        <v>-1.3503895675623181E-3</v>
      </c>
      <c r="AC2419" s="2">
        <f t="shared" si="867"/>
        <v>4.6881179234129705E-3</v>
      </c>
      <c r="AD2419" s="3">
        <f t="shared" si="868"/>
        <v>4762.3085746471288</v>
      </c>
    </row>
    <row r="2420" spans="1:30" x14ac:dyDescent="0.3">
      <c r="A2420" s="1">
        <f t="shared" si="853"/>
        <v>33</v>
      </c>
      <c r="B2420" s="1">
        <f t="shared" si="875"/>
        <v>2</v>
      </c>
      <c r="C2420" s="5">
        <v>42591</v>
      </c>
      <c r="D2420" s="3">
        <v>4795.75</v>
      </c>
      <c r="E2420" s="3">
        <v>4787.92</v>
      </c>
      <c r="F2420" s="3">
        <f t="shared" si="859"/>
        <v>4769.9679999999989</v>
      </c>
      <c r="G2420" s="3">
        <f t="shared" si="869"/>
        <v>4747.9619999999995</v>
      </c>
      <c r="H2420" s="4">
        <f t="shared" si="854"/>
        <v>2.3010654706421287E-3</v>
      </c>
      <c r="I2420" s="4">
        <f t="shared" si="857"/>
        <v>6.6461291522638456E-4</v>
      </c>
      <c r="J2420" s="4">
        <f t="shared" si="858"/>
        <v>1.6364525554157443E-3</v>
      </c>
      <c r="K2420" s="4">
        <f t="shared" si="860"/>
        <v>-4.4344102291870935E-3</v>
      </c>
      <c r="L2420" s="4">
        <f t="shared" si="870"/>
        <v>-8.7962517875115002E-3</v>
      </c>
      <c r="M2420" s="4">
        <f t="shared" si="863"/>
        <v>5.4050677069533946E-3</v>
      </c>
      <c r="N2420" s="4">
        <f t="shared" si="871"/>
        <v>1.0064949972219758E-2</v>
      </c>
      <c r="O2420" s="4">
        <f t="shared" si="873"/>
        <v>4.5886461971536051E-3</v>
      </c>
      <c r="P2420" s="4">
        <f t="shared" si="874"/>
        <v>4.4081885018733828E-2</v>
      </c>
      <c r="T2420" s="4"/>
      <c r="U2420" s="4">
        <f t="shared" si="864"/>
        <v>-1.3695624004648058E-2</v>
      </c>
      <c r="V2420" s="4">
        <f t="shared" si="865"/>
        <v>-2.355866776460162E-2</v>
      </c>
      <c r="W2420" s="4">
        <f t="shared" si="866"/>
        <v>1.6218816284929039E-2</v>
      </c>
      <c r="X2420" s="4">
        <f t="shared" si="872"/>
        <v>9.3128247491087099E-3</v>
      </c>
      <c r="Y2420" s="4">
        <f t="shared" si="861"/>
        <v>-1.6847946261242155E-2</v>
      </c>
      <c r="Z2420" s="4">
        <f t="shared" si="862"/>
        <v>-1.0648927019267073E-2</v>
      </c>
      <c r="AA2420" s="4">
        <f t="shared" si="855"/>
        <v>2.3010654706421287E-3</v>
      </c>
      <c r="AB2420" s="4">
        <f t="shared" si="856"/>
        <v>2.3010654706421287E-3</v>
      </c>
      <c r="AC2420" s="2">
        <f t="shared" si="867"/>
        <v>4.6487584983747679E-3</v>
      </c>
      <c r="AD2420" s="3">
        <f t="shared" si="868"/>
        <v>4773.4557164314192</v>
      </c>
    </row>
    <row r="2421" spans="1:30" x14ac:dyDescent="0.3">
      <c r="A2421" s="1">
        <f t="shared" si="853"/>
        <v>33</v>
      </c>
      <c r="B2421" s="1">
        <f t="shared" si="875"/>
        <v>3</v>
      </c>
      <c r="C2421" s="5">
        <v>42592</v>
      </c>
      <c r="D2421" s="3">
        <v>4783.3900000000003</v>
      </c>
      <c r="E2421" s="3">
        <v>4799.83</v>
      </c>
      <c r="F2421" s="3">
        <f t="shared" si="859"/>
        <v>4779.7800000000007</v>
      </c>
      <c r="G2421" s="3">
        <f t="shared" si="869"/>
        <v>4756.0120000000006</v>
      </c>
      <c r="H2421" s="4">
        <f t="shared" si="854"/>
        <v>-2.577281968409461E-3</v>
      </c>
      <c r="I2421" s="4">
        <f t="shared" si="857"/>
        <v>8.5075327112546051E-4</v>
      </c>
      <c r="J2421" s="4">
        <f t="shared" si="858"/>
        <v>-3.4280352395349217E-3</v>
      </c>
      <c r="K2421" s="4">
        <f t="shared" si="860"/>
        <v>-3.5182192566333712E-3</v>
      </c>
      <c r="L2421" s="4">
        <f t="shared" si="870"/>
        <v>-8.9203982693008901E-3</v>
      </c>
      <c r="M2421" s="4">
        <f t="shared" si="863"/>
        <v>7.5526488666835545E-4</v>
      </c>
      <c r="N2421" s="4">
        <f t="shared" si="871"/>
        <v>5.7565035580229192E-3</v>
      </c>
      <c r="O2421" s="4">
        <f t="shared" si="873"/>
        <v>4.9688609960718295E-3</v>
      </c>
      <c r="P2421" s="4">
        <f t="shared" si="874"/>
        <v>4.1390991602932088E-2</v>
      </c>
      <c r="T2421" s="4"/>
      <c r="U2421" s="4">
        <f t="shared" si="864"/>
        <v>-1.2807173017776171E-2</v>
      </c>
      <c r="V2421" s="4">
        <f t="shared" si="865"/>
        <v>-2.2679101287598504E-2</v>
      </c>
      <c r="W2421" s="4">
        <f t="shared" si="866"/>
        <v>1.0362606746889297E-2</v>
      </c>
      <c r="X2421" s="4">
        <f t="shared" si="872"/>
        <v>1.0045128695815357E-2</v>
      </c>
      <c r="Y2421" s="4">
        <f t="shared" si="861"/>
        <v>-1.5943179116276414E-2</v>
      </c>
      <c r="Z2421" s="4">
        <f t="shared" si="862"/>
        <v>-9.7384550914859022E-3</v>
      </c>
      <c r="AA2421" s="4">
        <f t="shared" si="855"/>
        <v>-2.577281968409461E-3</v>
      </c>
      <c r="AB2421" s="4">
        <f t="shared" si="856"/>
        <v>-2.577281968409461E-3</v>
      </c>
      <c r="AC2421" s="2">
        <f t="shared" si="867"/>
        <v>1.3845527361111697E-3</v>
      </c>
      <c r="AD2421" s="3">
        <f t="shared" si="868"/>
        <v>4776.7671442876135</v>
      </c>
    </row>
    <row r="2422" spans="1:30" x14ac:dyDescent="0.3">
      <c r="A2422" s="1">
        <f t="shared" si="853"/>
        <v>33</v>
      </c>
      <c r="B2422" s="1">
        <f t="shared" si="875"/>
        <v>4</v>
      </c>
      <c r="C2422" s="5">
        <v>42593</v>
      </c>
      <c r="D2422" s="3">
        <v>4803.3100000000004</v>
      </c>
      <c r="E2422" s="3">
        <v>4800.59</v>
      </c>
      <c r="F2422" s="3">
        <f t="shared" si="859"/>
        <v>4791.68</v>
      </c>
      <c r="G2422" s="3">
        <f t="shared" si="869"/>
        <v>4764.2019999999993</v>
      </c>
      <c r="H2422" s="4">
        <f t="shared" si="854"/>
        <v>4.1644105958326778E-3</v>
      </c>
      <c r="I2422" s="4">
        <f t="shared" si="857"/>
        <v>3.5957762172851926E-3</v>
      </c>
      <c r="J2422" s="4">
        <f t="shared" si="858"/>
        <v>5.6863437854748518E-4</v>
      </c>
      <c r="K2422" s="4">
        <f t="shared" si="860"/>
        <v>1.1252479935777156E-3</v>
      </c>
      <c r="L2422" s="4">
        <f t="shared" si="870"/>
        <v>-4.9198023438050747E-3</v>
      </c>
      <c r="M2422" s="4">
        <f t="shared" si="863"/>
        <v>2.4271236810471711E-3</v>
      </c>
      <c r="N2422" s="4">
        <f t="shared" si="871"/>
        <v>8.2087199493222768E-3</v>
      </c>
      <c r="O2422" s="4">
        <f t="shared" si="873"/>
        <v>5.7206384763841961E-3</v>
      </c>
      <c r="P2422" s="4">
        <f t="shared" si="874"/>
        <v>4.5727771282768039E-2</v>
      </c>
      <c r="T2422" s="4"/>
      <c r="U2422" s="4">
        <f t="shared" si="864"/>
        <v>-8.2744664348923923E-3</v>
      </c>
      <c r="V2422" s="4">
        <f t="shared" si="865"/>
        <v>-1.8191721770543533E-2</v>
      </c>
      <c r="W2422" s="4">
        <f t="shared" si="866"/>
        <v>1.2542660856990477E-2</v>
      </c>
      <c r="X2422" s="4">
        <f t="shared" si="872"/>
        <v>1.1602111501535688E-2</v>
      </c>
      <c r="Y2422" s="4">
        <f t="shared" si="861"/>
        <v>-1.1357610460207461E-2</v>
      </c>
      <c r="Z2422" s="4">
        <f t="shared" si="862"/>
        <v>-5.1239732797903779E-3</v>
      </c>
      <c r="AA2422" s="4">
        <f t="shared" si="855"/>
        <v>4.1644105958326778E-3</v>
      </c>
      <c r="AB2422" s="4">
        <f t="shared" si="856"/>
        <v>4.1644105958326778E-3</v>
      </c>
      <c r="AC2422" s="2">
        <f t="shared" si="867"/>
        <v>3.6839673353564416E-3</v>
      </c>
      <c r="AD2422" s="3">
        <f t="shared" si="868"/>
        <v>4785.6147628584094</v>
      </c>
    </row>
    <row r="2423" spans="1:30" x14ac:dyDescent="0.3">
      <c r="A2423" s="1">
        <f t="shared" si="853"/>
        <v>33</v>
      </c>
      <c r="B2423" s="1">
        <f t="shared" si="875"/>
        <v>5</v>
      </c>
      <c r="C2423" s="5">
        <v>42594</v>
      </c>
      <c r="D2423" s="3">
        <v>4807.08</v>
      </c>
      <c r="E2423" s="3">
        <v>4794.3500000000004</v>
      </c>
      <c r="F2423" s="3">
        <f t="shared" si="859"/>
        <v>4794.8540000000012</v>
      </c>
      <c r="G2423" s="3">
        <f t="shared" si="869"/>
        <v>4771.8869999999997</v>
      </c>
      <c r="H2423" s="4">
        <f t="shared" si="854"/>
        <v>7.8487542965153753E-4</v>
      </c>
      <c r="I2423" s="4">
        <f t="shared" si="857"/>
        <v>-1.8653803314797577E-3</v>
      </c>
      <c r="J2423" s="4">
        <f t="shared" si="858"/>
        <v>2.6502557611312954E-3</v>
      </c>
      <c r="K2423" s="4">
        <f t="shared" si="860"/>
        <v>-2.3967847172053892E-3</v>
      </c>
      <c r="L2423" s="4">
        <f t="shared" si="870"/>
        <v>-7.356038509555878E-3</v>
      </c>
      <c r="M2423" s="4">
        <f t="shared" si="863"/>
        <v>2.5498169495877759E-3</v>
      </c>
      <c r="N2423" s="4">
        <f t="shared" si="871"/>
        <v>7.3750698622998016E-3</v>
      </c>
      <c r="O2423" s="4">
        <f t="shared" si="873"/>
        <v>4.7777444935390018E-3</v>
      </c>
      <c r="P2423" s="4">
        <f t="shared" si="874"/>
        <v>4.6548537316552147E-2</v>
      </c>
      <c r="T2423" s="4"/>
      <c r="U2423" s="4">
        <f t="shared" si="864"/>
        <v>-2.5190962065742921E-3</v>
      </c>
      <c r="V2423" s="4">
        <f t="shared" si="865"/>
        <v>-1.2493905244508646E-2</v>
      </c>
      <c r="W2423" s="4">
        <f t="shared" si="866"/>
        <v>3.3123156780854712E-3</v>
      </c>
      <c r="X2423" s="4">
        <f t="shared" si="872"/>
        <v>9.6725150139402444E-3</v>
      </c>
      <c r="Y2423" s="4">
        <f t="shared" si="861"/>
        <v>-1.4835727551155507E-2</v>
      </c>
      <c r="Z2423" s="4">
        <f t="shared" si="862"/>
        <v>-8.6240207676597982E-3</v>
      </c>
      <c r="AA2423" s="4">
        <f t="shared" si="855"/>
        <v>7.8487542965153753E-4</v>
      </c>
      <c r="AB2423" s="4">
        <f t="shared" si="856"/>
        <v>7.8487542965153753E-4</v>
      </c>
      <c r="AC2423" s="2">
        <f t="shared" si="867"/>
        <v>2.9768920206014976E-3</v>
      </c>
      <c r="AD2423" s="3">
        <f t="shared" si="868"/>
        <v>4792.7698419056069</v>
      </c>
    </row>
    <row r="2424" spans="1:30" x14ac:dyDescent="0.3">
      <c r="A2424" s="1">
        <f t="shared" si="853"/>
        <v>34</v>
      </c>
      <c r="B2424" s="1">
        <f t="shared" si="875"/>
        <v>1</v>
      </c>
      <c r="C2424" s="5">
        <v>42597</v>
      </c>
      <c r="D2424" s="3">
        <v>4827.12</v>
      </c>
      <c r="E2424" s="3">
        <v>4814.7700000000004</v>
      </c>
      <c r="F2424" s="3">
        <f t="shared" si="859"/>
        <v>4803.33</v>
      </c>
      <c r="G2424" s="3">
        <f t="shared" si="869"/>
        <v>4778.9950000000008</v>
      </c>
      <c r="H2424" s="4">
        <f t="shared" si="854"/>
        <v>4.1688509448563294E-3</v>
      </c>
      <c r="I2424" s="4">
        <f t="shared" si="857"/>
        <v>1.5997237408157362E-3</v>
      </c>
      <c r="J2424" s="4">
        <f t="shared" si="858"/>
        <v>2.5691272040405935E-3</v>
      </c>
      <c r="K2424" s="4">
        <f t="shared" si="860"/>
        <v>-2.0173369280311994E-3</v>
      </c>
      <c r="L2424" s="4">
        <f t="shared" si="870"/>
        <v>-6.9547879840197698E-3</v>
      </c>
      <c r="M2424" s="4">
        <f t="shared" si="863"/>
        <v>4.9528139852976919E-3</v>
      </c>
      <c r="N2424" s="4">
        <f t="shared" si="871"/>
        <v>1.0070108882725151E-2</v>
      </c>
      <c r="O2424" s="4">
        <f t="shared" si="873"/>
        <v>5.0413082749132254E-3</v>
      </c>
      <c r="P2424" s="4">
        <f t="shared" si="874"/>
        <v>5.0911442175182266E-2</v>
      </c>
      <c r="T2424" s="4"/>
      <c r="U2424" s="4">
        <f t="shared" si="864"/>
        <v>-4.6473118816412759E-3</v>
      </c>
      <c r="V2424" s="4">
        <f t="shared" si="865"/>
        <v>-1.4600838762824791E-2</v>
      </c>
      <c r="W2424" s="4">
        <f t="shared" si="866"/>
        <v>8.8573255809093303E-3</v>
      </c>
      <c r="X2424" s="4">
        <f t="shared" si="872"/>
        <v>1.0236273466451682E-2</v>
      </c>
      <c r="Y2424" s="4">
        <f t="shared" si="861"/>
        <v>-1.4461011031172867E-2</v>
      </c>
      <c r="Z2424" s="4">
        <f t="shared" si="862"/>
        <v>-8.2469415664330192E-3</v>
      </c>
      <c r="AA2424" s="4">
        <f t="shared" si="855"/>
        <v>4.1688509448563294E-3</v>
      </c>
      <c r="AB2424" s="4">
        <f t="shared" si="856"/>
        <v>4.1688509448563294E-3</v>
      </c>
      <c r="AC2424" s="2">
        <f t="shared" si="867"/>
        <v>4.7440514004750446E-3</v>
      </c>
      <c r="AD2424" s="3">
        <f t="shared" si="868"/>
        <v>4804.2198946037388</v>
      </c>
    </row>
    <row r="2425" spans="1:30" x14ac:dyDescent="0.3">
      <c r="A2425" s="1">
        <f t="shared" si="853"/>
        <v>34</v>
      </c>
      <c r="B2425" s="1">
        <f t="shared" si="875"/>
        <v>2</v>
      </c>
      <c r="C2425" s="5">
        <v>42598</v>
      </c>
      <c r="D2425" s="3">
        <v>4797.1899999999996</v>
      </c>
      <c r="E2425" s="3">
        <v>4814.21</v>
      </c>
      <c r="F2425" s="3">
        <f t="shared" si="859"/>
        <v>4803.6180000000004</v>
      </c>
      <c r="G2425" s="3">
        <f t="shared" si="869"/>
        <v>4786.7929999999997</v>
      </c>
      <c r="H2425" s="4">
        <f t="shared" si="854"/>
        <v>-6.2003844942740789E-3</v>
      </c>
      <c r="I2425" s="4">
        <f t="shared" si="857"/>
        <v>-2.6744725633503735E-3</v>
      </c>
      <c r="J2425" s="4">
        <f t="shared" si="858"/>
        <v>-3.5259119309237054E-3</v>
      </c>
      <c r="K2425" s="4">
        <f t="shared" si="860"/>
        <v>-4.53583088881145E-3</v>
      </c>
      <c r="L2425" s="4">
        <f t="shared" si="870"/>
        <v>-8.5935759256496498E-3</v>
      </c>
      <c r="M2425" s="4">
        <f t="shared" si="863"/>
        <v>-1.3381580300516804E-3</v>
      </c>
      <c r="N2425" s="4">
        <f t="shared" si="871"/>
        <v>2.1720178833720062E-3</v>
      </c>
      <c r="O2425" s="4">
        <f t="shared" si="873"/>
        <v>3.5072615426949378E-3</v>
      </c>
      <c r="P2425" s="4">
        <f t="shared" si="874"/>
        <v>4.4395387164264055E-2</v>
      </c>
      <c r="T2425" s="4"/>
      <c r="U2425" s="4">
        <f t="shared" si="864"/>
        <v>-6.4986990172193546E-3</v>
      </c>
      <c r="V2425" s="4">
        <f t="shared" si="865"/>
        <v>-1.6433712027047253E-2</v>
      </c>
      <c r="W2425" s="4">
        <f t="shared" si="866"/>
        <v>3.0026586039714326E-4</v>
      </c>
      <c r="X2425" s="4">
        <f t="shared" si="872"/>
        <v>7.054554663679392E-3</v>
      </c>
      <c r="Y2425" s="4">
        <f t="shared" si="861"/>
        <v>-1.6948102324112979E-2</v>
      </c>
      <c r="Z2425" s="4">
        <f t="shared" si="862"/>
        <v>-1.0749714591128452E-2</v>
      </c>
      <c r="AA2425" s="4">
        <f t="shared" si="855"/>
        <v>-6.2003844942740789E-3</v>
      </c>
      <c r="AB2425" s="4">
        <f t="shared" si="856"/>
        <v>-6.2003844942740789E-3</v>
      </c>
      <c r="AC2425" s="2">
        <f t="shared" si="867"/>
        <v>-9.7694617109032509E-4</v>
      </c>
      <c r="AD2425" s="3">
        <f t="shared" si="868"/>
        <v>4801.8765964024924</v>
      </c>
    </row>
    <row r="2426" spans="1:30" x14ac:dyDescent="0.3">
      <c r="A2426" s="1">
        <f t="shared" si="853"/>
        <v>34</v>
      </c>
      <c r="B2426" s="1">
        <f t="shared" si="875"/>
        <v>3</v>
      </c>
      <c r="C2426" s="5">
        <v>42599</v>
      </c>
      <c r="D2426" s="3">
        <v>4805.45</v>
      </c>
      <c r="E2426" s="3">
        <v>4799.03</v>
      </c>
      <c r="F2426" s="3">
        <f t="shared" si="859"/>
        <v>4808.03</v>
      </c>
      <c r="G2426" s="3">
        <f t="shared" si="869"/>
        <v>4793.9050000000007</v>
      </c>
      <c r="H2426" s="4">
        <f t="shared" si="854"/>
        <v>1.7218413279441128E-3</v>
      </c>
      <c r="I2426" s="4">
        <f t="shared" si="857"/>
        <v>3.8355787450573055E-4</v>
      </c>
      <c r="J2426" s="4">
        <f t="shared" si="858"/>
        <v>1.3382834534383823E-3</v>
      </c>
      <c r="K2426" s="4">
        <f t="shared" si="860"/>
        <v>2.3941098851618706E-3</v>
      </c>
      <c r="L2426" s="4">
        <f t="shared" si="870"/>
        <v>-9.5217779111863991E-4</v>
      </c>
      <c r="M2426" s="4">
        <f t="shared" si="863"/>
        <v>-5.3660230905379694E-4</v>
      </c>
      <c r="N2426" s="4">
        <f t="shared" si="871"/>
        <v>2.4082663298499161E-3</v>
      </c>
      <c r="O2426" s="4">
        <f t="shared" si="873"/>
        <v>2.9393709225981105E-3</v>
      </c>
      <c r="P2426" s="4">
        <f t="shared" si="874"/>
        <v>4.6193670304597673E-2</v>
      </c>
      <c r="T2426" s="4"/>
      <c r="U2426" s="4">
        <f t="shared" si="864"/>
        <v>-2.8766840587926001E-3</v>
      </c>
      <c r="V2426" s="4">
        <f t="shared" si="865"/>
        <v>-1.2847917218204597E-2</v>
      </c>
      <c r="W2426" s="4">
        <f t="shared" si="866"/>
        <v>4.6117920554250205E-3</v>
      </c>
      <c r="X2426" s="4">
        <f t="shared" si="872"/>
        <v>5.9103138638178093E-3</v>
      </c>
      <c r="Y2426" s="4">
        <f t="shared" si="861"/>
        <v>-1.010456978921679E-2</v>
      </c>
      <c r="Z2426" s="4">
        <f t="shared" si="862"/>
        <v>-3.8630318744209929E-3</v>
      </c>
      <c r="AA2426" s="4">
        <f t="shared" si="855"/>
        <v>1.7218413279441128E-3</v>
      </c>
      <c r="AB2426" s="4">
        <f t="shared" si="856"/>
        <v>1.7218413279441128E-3</v>
      </c>
      <c r="AC2426" s="2">
        <f t="shared" si="867"/>
        <v>4.9574318014005737E-4</v>
      </c>
      <c r="AD2426" s="3">
        <f t="shared" si="868"/>
        <v>4803.0677309349958</v>
      </c>
    </row>
    <row r="2427" spans="1:30" x14ac:dyDescent="0.3">
      <c r="A2427" s="1">
        <f t="shared" si="853"/>
        <v>34</v>
      </c>
      <c r="B2427" s="1">
        <f t="shared" si="875"/>
        <v>4</v>
      </c>
      <c r="C2427" s="5">
        <v>42600</v>
      </c>
      <c r="D2427" s="3">
        <v>4808.68</v>
      </c>
      <c r="E2427" s="3">
        <v>4802.33</v>
      </c>
      <c r="F2427" s="3">
        <f t="shared" si="859"/>
        <v>4809.1040000000003</v>
      </c>
      <c r="G2427" s="3">
        <f t="shared" si="869"/>
        <v>4800.3920000000007</v>
      </c>
      <c r="H2427" s="4">
        <f t="shared" si="854"/>
        <v>6.7215349238894861E-4</v>
      </c>
      <c r="I2427" s="4">
        <f t="shared" si="857"/>
        <v>-6.4926281617744253E-4</v>
      </c>
      <c r="J2427" s="4">
        <f t="shared" si="858"/>
        <v>1.3214163085663911E-3</v>
      </c>
      <c r="K2427" s="4">
        <f t="shared" si="860"/>
        <v>7.824449323164778E-4</v>
      </c>
      <c r="L2427" s="4">
        <f t="shared" si="870"/>
        <v>-1.2441891787216437E-3</v>
      </c>
      <c r="M2427" s="4">
        <f t="shared" si="863"/>
        <v>-8.8166111608311686E-5</v>
      </c>
      <c r="N2427" s="4">
        <f t="shared" si="871"/>
        <v>1.7265256670704299E-3</v>
      </c>
      <c r="O2427" s="4">
        <f t="shared" si="873"/>
        <v>1.8117237994625414E-3</v>
      </c>
      <c r="P2427" s="4">
        <f t="shared" si="874"/>
        <v>4.6896873033808122E-2</v>
      </c>
      <c r="T2427" s="4"/>
      <c r="U2427" s="4">
        <f t="shared" si="864"/>
        <v>-4.4532770083955054E-4</v>
      </c>
      <c r="V2427" s="4">
        <f t="shared" si="865"/>
        <v>-1.0440874423831081E-2</v>
      </c>
      <c r="W2427" s="4">
        <f t="shared" si="866"/>
        <v>1.1179790602729972E-3</v>
      </c>
      <c r="X2427" s="4">
        <f t="shared" si="872"/>
        <v>3.636302925070117E-3</v>
      </c>
      <c r="Y2427" s="4">
        <f t="shared" si="861"/>
        <v>-1.1696139169084008E-2</v>
      </c>
      <c r="Z2427" s="4">
        <f t="shared" si="862"/>
        <v>-5.4646364967241429E-3</v>
      </c>
      <c r="AA2427" s="4">
        <f t="shared" si="855"/>
        <v>6.7215349238894861E-4</v>
      </c>
      <c r="AB2427" s="4">
        <f t="shared" si="856"/>
        <v>6.7215349238894861E-4</v>
      </c>
      <c r="AC2427" s="2">
        <f t="shared" si="867"/>
        <v>7.7807479599453647E-4</v>
      </c>
      <c r="AD2427" s="3">
        <f t="shared" si="868"/>
        <v>4804.9384872899973</v>
      </c>
    </row>
    <row r="2428" spans="1:30" x14ac:dyDescent="0.3">
      <c r="A2428" s="1">
        <f t="shared" si="853"/>
        <v>34</v>
      </c>
      <c r="B2428" s="1">
        <f t="shared" si="875"/>
        <v>5</v>
      </c>
      <c r="C2428" s="5">
        <v>42601</v>
      </c>
      <c r="D2428" s="3">
        <v>4806.1400000000003</v>
      </c>
      <c r="E2428" s="3">
        <v>4800.2</v>
      </c>
      <c r="F2428" s="3">
        <f t="shared" si="859"/>
        <v>4808.9159999999993</v>
      </c>
      <c r="G2428" s="3">
        <f t="shared" si="869"/>
        <v>4801.8850000000002</v>
      </c>
      <c r="H2428" s="4">
        <f t="shared" si="854"/>
        <v>-5.2821148423267165E-4</v>
      </c>
      <c r="I2428" s="4">
        <f t="shared" si="857"/>
        <v>-1.7634777111391218E-3</v>
      </c>
      <c r="J2428" s="4">
        <f t="shared" si="858"/>
        <v>1.2352662269064503E-3</v>
      </c>
      <c r="K2428" s="4">
        <f t="shared" si="860"/>
        <v>1.9340026784884449E-4</v>
      </c>
      <c r="L2428" s="4">
        <f t="shared" si="870"/>
        <v>-1.511387278375368E-3</v>
      </c>
      <c r="M2428" s="4">
        <f t="shared" si="863"/>
        <v>-5.7726107089392509E-4</v>
      </c>
      <c r="N2428" s="4">
        <f t="shared" si="871"/>
        <v>8.8611035041449534E-4</v>
      </c>
      <c r="O2428" s="4">
        <f t="shared" si="873"/>
        <v>1.4629203477216726E-3</v>
      </c>
      <c r="P2428" s="4">
        <f t="shared" si="874"/>
        <v>4.6343890082664395E-2</v>
      </c>
      <c r="T2428" s="4"/>
      <c r="U2428" s="4">
        <f t="shared" si="864"/>
        <v>-3.3273164361121219E-4</v>
      </c>
      <c r="V2428" s="4">
        <f t="shared" si="865"/>
        <v>-1.0329404327175187E-2</v>
      </c>
      <c r="W2428" s="4">
        <f t="shared" si="866"/>
        <v>-1.955449045989665E-4</v>
      </c>
      <c r="X2428" s="4">
        <f t="shared" si="872"/>
        <v>2.9327274615656858E-3</v>
      </c>
      <c r="Y2428" s="4">
        <f t="shared" si="861"/>
        <v>-1.2277839136987097E-2</v>
      </c>
      <c r="Z2428" s="4">
        <f t="shared" si="862"/>
        <v>-6.0500042282052371E-3</v>
      </c>
      <c r="AA2428" s="4">
        <f t="shared" si="855"/>
        <v>-5.2821148423267165E-4</v>
      </c>
      <c r="AB2428" s="4">
        <f t="shared" si="856"/>
        <v>-5.2821148423267165E-4</v>
      </c>
      <c r="AC2428" s="2">
        <f t="shared" si="867"/>
        <v>1.6666357478872015E-4</v>
      </c>
      <c r="AD2428" s="3">
        <f t="shared" si="868"/>
        <v>4805.3389915266653</v>
      </c>
    </row>
    <row r="2429" spans="1:30" x14ac:dyDescent="0.3">
      <c r="A2429" s="1">
        <f t="shared" si="853"/>
        <v>35</v>
      </c>
      <c r="B2429" s="1">
        <f t="shared" si="875"/>
        <v>1</v>
      </c>
      <c r="C2429" s="5">
        <v>42604</v>
      </c>
      <c r="D2429" s="3">
        <v>4808.5600000000004</v>
      </c>
      <c r="E2429" s="3">
        <v>4797.95</v>
      </c>
      <c r="F2429" s="3">
        <f t="shared" si="859"/>
        <v>4805.2039999999997</v>
      </c>
      <c r="G2429" s="3">
        <f t="shared" si="869"/>
        <v>4804.2669999999989</v>
      </c>
      <c r="H2429" s="4">
        <f t="shared" si="854"/>
        <v>5.0352257736979624E-4</v>
      </c>
      <c r="I2429" s="4">
        <f t="shared" si="857"/>
        <v>-1.7040702101895719E-3</v>
      </c>
      <c r="J2429" s="4">
        <f t="shared" si="858"/>
        <v>2.207592787559368E-3</v>
      </c>
      <c r="K2429" s="4">
        <f t="shared" si="860"/>
        <v>-3.693192457981968E-4</v>
      </c>
      <c r="L2429" s="4">
        <f t="shared" si="870"/>
        <v>-4.8895787471885403E-4</v>
      </c>
      <c r="M2429" s="4">
        <f t="shared" si="863"/>
        <v>6.9840947439498444E-4</v>
      </c>
      <c r="N2429" s="4">
        <f t="shared" si="871"/>
        <v>8.9358064404028447E-4</v>
      </c>
      <c r="O2429" s="4">
        <f t="shared" si="873"/>
        <v>1.9486083151729573E-4</v>
      </c>
      <c r="P2429" s="4">
        <f t="shared" si="874"/>
        <v>4.6870747855013953E-2</v>
      </c>
      <c r="T2429" s="4"/>
      <c r="U2429" s="4">
        <f t="shared" si="864"/>
        <v>4.3652494517428878E-3</v>
      </c>
      <c r="V2429" s="4">
        <f t="shared" si="865"/>
        <v>-5.6784030427745697E-3</v>
      </c>
      <c r="W2429" s="4">
        <f t="shared" si="866"/>
        <v>-3.8449427401845179E-3</v>
      </c>
      <c r="X2429" s="4">
        <f t="shared" si="872"/>
        <v>3.9014600287712824E-4</v>
      </c>
      <c r="Y2429" s="4">
        <f t="shared" si="861"/>
        <v>-1.2833542197845681E-2</v>
      </c>
      <c r="Z2429" s="4">
        <f t="shared" si="862"/>
        <v>-6.6092111356496515E-3</v>
      </c>
      <c r="AA2429" s="4">
        <f t="shared" si="855"/>
        <v>5.0352257736979624E-4</v>
      </c>
      <c r="AB2429" s="4">
        <f t="shared" si="856"/>
        <v>5.0352257736979624E-4</v>
      </c>
      <c r="AC2429" s="2">
        <f t="shared" si="867"/>
        <v>4.4656591208659522E-4</v>
      </c>
      <c r="AD2429" s="3">
        <f t="shared" si="868"/>
        <v>4806.4126610177773</v>
      </c>
    </row>
    <row r="2430" spans="1:30" x14ac:dyDescent="0.3">
      <c r="A2430" s="1">
        <f t="shared" si="853"/>
        <v>35</v>
      </c>
      <c r="B2430" s="1">
        <f t="shared" si="875"/>
        <v>2</v>
      </c>
      <c r="C2430" s="5">
        <v>42605</v>
      </c>
      <c r="D2430" s="3">
        <v>4818.4799999999996</v>
      </c>
      <c r="E2430" s="3">
        <v>4828.79</v>
      </c>
      <c r="F2430" s="3">
        <f t="shared" si="859"/>
        <v>4809.4620000000004</v>
      </c>
      <c r="G2430" s="3">
        <f t="shared" si="869"/>
        <v>4806.5399999999991</v>
      </c>
      <c r="H2430" s="4">
        <f t="shared" si="854"/>
        <v>2.062987671984786E-3</v>
      </c>
      <c r="I2430" s="4">
        <f t="shared" si="857"/>
        <v>4.207080706074077E-3</v>
      </c>
      <c r="J2430" s="4">
        <f t="shared" si="858"/>
        <v>-2.144093034089291E-3</v>
      </c>
      <c r="K2430" s="4">
        <f t="shared" si="860"/>
        <v>-2.8126923652818382E-4</v>
      </c>
      <c r="L2430" s="4">
        <f t="shared" si="870"/>
        <v>-6.9598105600580224E-4</v>
      </c>
      <c r="M2430" s="4">
        <f t="shared" si="863"/>
        <v>1.8750538001961797E-3</v>
      </c>
      <c r="N2430" s="4">
        <f t="shared" si="871"/>
        <v>2.4841153927774471E-3</v>
      </c>
      <c r="O2430" s="4">
        <f t="shared" si="873"/>
        <v>6.0641530109108892E-4</v>
      </c>
      <c r="P2430" s="4">
        <f t="shared" si="874"/>
        <v>4.9030429302000342E-2</v>
      </c>
      <c r="T2430" s="4"/>
      <c r="U2430" s="4">
        <f t="shared" si="864"/>
        <v>-2.3645332490393797E-3</v>
      </c>
      <c r="V2430" s="4">
        <f t="shared" si="865"/>
        <v>-1.2340887916549081E-2</v>
      </c>
      <c r="W2430" s="4">
        <f t="shared" si="866"/>
        <v>4.4380147544708396E-3</v>
      </c>
      <c r="X2430" s="4">
        <f t="shared" si="872"/>
        <v>1.2165830005633359E-3</v>
      </c>
      <c r="Y2430" s="4">
        <f t="shared" si="861"/>
        <v>-1.2746590068990487E-2</v>
      </c>
      <c r="Z2430" s="4">
        <f t="shared" si="862"/>
        <v>-6.5217107519056419E-3</v>
      </c>
      <c r="AA2430" s="4">
        <f t="shared" si="855"/>
        <v>2.062987671984786E-3</v>
      </c>
      <c r="AB2430" s="4">
        <f t="shared" si="856"/>
        <v>2.062987671984786E-3</v>
      </c>
      <c r="AC2430" s="2">
        <f t="shared" si="867"/>
        <v>1.6695913762875946E-3</v>
      </c>
      <c r="AD2430" s="3">
        <f t="shared" si="868"/>
        <v>4810.4351073451853</v>
      </c>
    </row>
    <row r="2431" spans="1:30" x14ac:dyDescent="0.3">
      <c r="A2431" s="1">
        <f t="shared" si="853"/>
        <v>35</v>
      </c>
      <c r="B2431" s="1">
        <f t="shared" si="875"/>
        <v>3</v>
      </c>
      <c r="C2431" s="5">
        <v>42606</v>
      </c>
      <c r="D2431" s="3">
        <v>4783.4799999999996</v>
      </c>
      <c r="E2431" s="3">
        <v>4812.49</v>
      </c>
      <c r="F2431" s="3">
        <f t="shared" si="859"/>
        <v>4805.0680000000002</v>
      </c>
      <c r="G2431" s="3">
        <f t="shared" si="869"/>
        <v>4806.5489999999991</v>
      </c>
      <c r="H2431" s="4">
        <f t="shared" si="854"/>
        <v>-7.2637014162142428E-3</v>
      </c>
      <c r="I2431" s="4">
        <f t="shared" si="857"/>
        <v>-1.2431306138034779E-3</v>
      </c>
      <c r="J2431" s="4">
        <f t="shared" si="858"/>
        <v>-6.0205708024107648E-3</v>
      </c>
      <c r="K2431" s="4">
        <f t="shared" si="860"/>
        <v>-1.6633876243129406E-3</v>
      </c>
      <c r="L2431" s="4">
        <f t="shared" si="870"/>
        <v>-1.9441354488920822E-3</v>
      </c>
      <c r="M2431" s="4">
        <f t="shared" si="863"/>
        <v>-4.4927563980365409E-3</v>
      </c>
      <c r="N2431" s="4">
        <f t="shared" si="871"/>
        <v>-4.7994933579163573E-3</v>
      </c>
      <c r="O2431" s="4">
        <f t="shared" si="873"/>
        <v>-3.0960723155503062E-4</v>
      </c>
      <c r="P2431" s="4">
        <f t="shared" si="874"/>
        <v>4.1410585487027564E-2</v>
      </c>
      <c r="T2431" s="4"/>
      <c r="U2431" s="4">
        <f t="shared" si="864"/>
        <v>-2.7041722700934211E-3</v>
      </c>
      <c r="V2431" s="4">
        <f t="shared" si="865"/>
        <v>-1.2677130547392527E-2</v>
      </c>
      <c r="W2431" s="4">
        <f t="shared" si="866"/>
        <v>-4.5718923305830368E-3</v>
      </c>
      <c r="X2431" s="4">
        <f t="shared" si="872"/>
        <v>-6.1605272845625643E-4</v>
      </c>
      <c r="Y2431" s="4">
        <f t="shared" si="861"/>
        <v>-1.4111475060418809E-2</v>
      </c>
      <c r="Z2431" s="4">
        <f t="shared" si="862"/>
        <v>-7.8952016840861949E-3</v>
      </c>
      <c r="AA2431" s="4">
        <f t="shared" si="855"/>
        <v>-7.2637014162142428E-3</v>
      </c>
      <c r="AB2431" s="4">
        <f t="shared" si="856"/>
        <v>-7.2637014162142428E-3</v>
      </c>
      <c r="AC2431" s="2">
        <f t="shared" si="867"/>
        <v>-3.7566941982525629E-3</v>
      </c>
      <c r="AD2431" s="3">
        <f t="shared" si="868"/>
        <v>4801.4500715634567</v>
      </c>
    </row>
    <row r="2432" spans="1:30" x14ac:dyDescent="0.3">
      <c r="A2432" s="1">
        <f t="shared" si="853"/>
        <v>35</v>
      </c>
      <c r="B2432" s="1">
        <f t="shared" si="875"/>
        <v>4</v>
      </c>
      <c r="C2432" s="5">
        <v>42607</v>
      </c>
      <c r="D2432" s="3">
        <v>4775.43</v>
      </c>
      <c r="E2432" s="3">
        <v>4773.68</v>
      </c>
      <c r="F2432" s="3">
        <f t="shared" si="859"/>
        <v>4798.4179999999997</v>
      </c>
      <c r="G2432" s="3">
        <f t="shared" si="869"/>
        <v>4803.7609999999995</v>
      </c>
      <c r="H2432" s="4">
        <f t="shared" si="854"/>
        <v>-1.6828752289126897E-3</v>
      </c>
      <c r="I2432" s="4">
        <f t="shared" si="857"/>
        <v>-2.0487176699806988E-3</v>
      </c>
      <c r="J2432" s="4">
        <f t="shared" si="858"/>
        <v>3.6584244106800906E-4</v>
      </c>
      <c r="K2432" s="4">
        <f t="shared" si="860"/>
        <v>4.324257653423951E-3</v>
      </c>
      <c r="L2432" s="4">
        <f t="shared" si="870"/>
        <v>4.8978753729269596E-3</v>
      </c>
      <c r="M2432" s="4">
        <f t="shared" si="863"/>
        <v>-4.7907456165760002E-3</v>
      </c>
      <c r="N2432" s="4">
        <f t="shared" si="871"/>
        <v>-5.8976705960182502E-3</v>
      </c>
      <c r="O2432" s="4">
        <f t="shared" si="873"/>
        <v>-1.1188521243112866E-3</v>
      </c>
      <c r="P2432" s="4">
        <f t="shared" si="874"/>
        <v>3.9658021409583986E-2</v>
      </c>
      <c r="T2432" s="4"/>
      <c r="U2432" s="4">
        <f t="shared" si="864"/>
        <v>5.2681311513794833E-3</v>
      </c>
      <c r="V2432" s="4">
        <f t="shared" si="865"/>
        <v>-4.7845501601343193E-3</v>
      </c>
      <c r="W2432" s="4">
        <f t="shared" si="866"/>
        <v>-6.9145794687939304E-3</v>
      </c>
      <c r="X2432" s="4">
        <f t="shared" si="872"/>
        <v>-2.2220355392606611E-3</v>
      </c>
      <c r="Y2432" s="4">
        <f t="shared" si="861"/>
        <v>-8.1984887013569381E-3</v>
      </c>
      <c r="Z2432" s="4">
        <f t="shared" si="862"/>
        <v>-1.9449324692565302E-3</v>
      </c>
      <c r="AA2432" s="4">
        <f t="shared" si="855"/>
        <v>-1.6828752289126897E-3</v>
      </c>
      <c r="AB2432" s="4">
        <f t="shared" si="856"/>
        <v>-1.6828752289126897E-3</v>
      </c>
      <c r="AC2432" s="2">
        <f t="shared" si="867"/>
        <v>-3.6324926500101414E-3</v>
      </c>
      <c r="AD2432" s="3">
        <f t="shared" si="868"/>
        <v>4792.7767143756382</v>
      </c>
    </row>
    <row r="2433" spans="1:30" x14ac:dyDescent="0.3">
      <c r="A2433" s="1">
        <f t="shared" si="853"/>
        <v>35</v>
      </c>
      <c r="B2433" s="1">
        <f t="shared" si="875"/>
        <v>5</v>
      </c>
      <c r="C2433" s="5">
        <v>42608</v>
      </c>
      <c r="D2433" s="3">
        <v>4783.6899999999996</v>
      </c>
      <c r="E2433" s="3">
        <v>4782.46</v>
      </c>
      <c r="F2433" s="3">
        <f t="shared" si="859"/>
        <v>4793.9279999999999</v>
      </c>
      <c r="G2433" s="3">
        <f t="shared" si="869"/>
        <v>4801.4219999999996</v>
      </c>
      <c r="H2433" s="4">
        <f t="shared" si="854"/>
        <v>1.7296871695322324E-3</v>
      </c>
      <c r="I2433" s="4">
        <f t="shared" si="857"/>
        <v>1.472118741139488E-3</v>
      </c>
      <c r="J2433" s="4">
        <f t="shared" si="858"/>
        <v>2.5756842839274436E-4</v>
      </c>
      <c r="K2433" s="4">
        <f t="shared" si="860"/>
        <v>4.409550553562693E-3</v>
      </c>
      <c r="L2433" s="4">
        <f t="shared" si="870"/>
        <v>5.8554354732915335E-3</v>
      </c>
      <c r="M2433" s="4">
        <f t="shared" si="863"/>
        <v>-2.1356182237197313E-3</v>
      </c>
      <c r="N2433" s="4">
        <f t="shared" si="871"/>
        <v>-3.6930725939107148E-3</v>
      </c>
      <c r="O2433" s="4">
        <f t="shared" si="873"/>
        <v>-1.5665730847943089E-3</v>
      </c>
      <c r="P2433" s="4">
        <f t="shared" si="874"/>
        <v>4.145630454991741E-2</v>
      </c>
      <c r="T2433" s="4"/>
      <c r="U2433" s="4">
        <f t="shared" si="864"/>
        <v>6.4308345007674777E-3</v>
      </c>
      <c r="V2433" s="4">
        <f t="shared" si="865"/>
        <v>-3.6334738442401118E-3</v>
      </c>
      <c r="W2433" s="4">
        <f t="shared" si="866"/>
        <v>-4.6711082074181618E-3</v>
      </c>
      <c r="X2433" s="4">
        <f t="shared" si="872"/>
        <v>-3.1167107098563122E-3</v>
      </c>
      <c r="Y2433" s="4">
        <f t="shared" si="861"/>
        <v>-8.114259303713579E-3</v>
      </c>
      <c r="Z2433" s="4">
        <f t="shared" si="862"/>
        <v>-1.8601719842249328E-3</v>
      </c>
      <c r="AA2433" s="4">
        <f t="shared" si="855"/>
        <v>1.7296871695322324E-3</v>
      </c>
      <c r="AB2433" s="4">
        <f t="shared" si="856"/>
        <v>1.7296871695322324E-3</v>
      </c>
      <c r="AC2433" s="2">
        <f t="shared" si="867"/>
        <v>-1.2663466035129954E-3</v>
      </c>
      <c r="AD2433" s="3">
        <f t="shared" si="868"/>
        <v>4789.7478095837587</v>
      </c>
    </row>
    <row r="2434" spans="1:30" x14ac:dyDescent="0.3">
      <c r="A2434" s="1">
        <f t="shared" si="853"/>
        <v>36</v>
      </c>
      <c r="B2434" s="1">
        <f t="shared" si="875"/>
        <v>1</v>
      </c>
      <c r="C2434" s="5">
        <v>42611</v>
      </c>
      <c r="D2434" s="3">
        <v>4791.09</v>
      </c>
      <c r="E2434" s="3">
        <v>4787.93</v>
      </c>
      <c r="F2434" s="3">
        <f t="shared" si="859"/>
        <v>4790.4339999999993</v>
      </c>
      <c r="G2434" s="3">
        <f t="shared" si="869"/>
        <v>4797.8190000000004</v>
      </c>
      <c r="H2434" s="4">
        <f t="shared" si="854"/>
        <v>1.5469229820495364E-3</v>
      </c>
      <c r="I2434" s="4">
        <f t="shared" si="857"/>
        <v>8.863450599852188E-4</v>
      </c>
      <c r="J2434" s="4">
        <f t="shared" si="858"/>
        <v>6.6057792206431756E-4</v>
      </c>
      <c r="K2434" s="4">
        <f t="shared" si="860"/>
        <v>1.3755071921466332E-3</v>
      </c>
      <c r="L2434" s="4">
        <f t="shared" si="870"/>
        <v>3.1098726436426709E-3</v>
      </c>
      <c r="M2434" s="4">
        <f t="shared" si="863"/>
        <v>1.369395758298431E-4</v>
      </c>
      <c r="N2434" s="4">
        <f t="shared" si="871"/>
        <v>-1.402512266511152E-3</v>
      </c>
      <c r="O2434" s="4">
        <f t="shared" si="873"/>
        <v>-1.5414028957922159E-3</v>
      </c>
      <c r="P2434" s="4">
        <f t="shared" si="874"/>
        <v>4.3067357242226059E-2</v>
      </c>
      <c r="T2434" s="4"/>
      <c r="U2434" s="4">
        <f t="shared" si="864"/>
        <v>5.1989154815635635E-3</v>
      </c>
      <c r="V2434" s="4">
        <f t="shared" si="865"/>
        <v>-4.8530736732521427E-3</v>
      </c>
      <c r="W2434" s="4">
        <f t="shared" si="866"/>
        <v>-3.6331042973364695E-3</v>
      </c>
      <c r="X2434" s="4">
        <f t="shared" si="872"/>
        <v>-3.0737508750930112E-3</v>
      </c>
      <c r="Y2434" s="4">
        <f t="shared" si="861"/>
        <v>-1.1110471700523499E-2</v>
      </c>
      <c r="Z2434" s="4">
        <f t="shared" si="862"/>
        <v>-4.8752762485035324E-3</v>
      </c>
      <c r="AA2434" s="4">
        <f t="shared" si="855"/>
        <v>1.5469229820495364E-3</v>
      </c>
      <c r="AB2434" s="4">
        <f t="shared" si="856"/>
        <v>1.5469229820495364E-3</v>
      </c>
      <c r="AC2434" s="2">
        <f t="shared" si="867"/>
        <v>1.8676201257480801E-4</v>
      </c>
      <c r="AD2434" s="3">
        <f t="shared" si="868"/>
        <v>4790.1952063891731</v>
      </c>
    </row>
    <row r="2435" spans="1:30" x14ac:dyDescent="0.3">
      <c r="A2435" s="1">
        <f t="shared" ref="A2435:A2498" si="876">WEEKNUM(C2435,2)</f>
        <v>36</v>
      </c>
      <c r="B2435" s="1">
        <f t="shared" si="875"/>
        <v>2</v>
      </c>
      <c r="C2435" s="5">
        <v>42612</v>
      </c>
      <c r="D2435" s="3">
        <v>4775.99</v>
      </c>
      <c r="E2435" s="3">
        <v>4787.7700000000004</v>
      </c>
      <c r="F2435" s="3">
        <f t="shared" si="859"/>
        <v>4781.9359999999997</v>
      </c>
      <c r="G2435" s="3">
        <f t="shared" si="869"/>
        <v>4795.6989999999996</v>
      </c>
      <c r="H2435" s="4">
        <f t="shared" ref="H2435:H2498" si="877">(D2435-D2434)/D2434</f>
        <v>-3.151683646101485E-3</v>
      </c>
      <c r="I2435" s="4">
        <f t="shared" si="857"/>
        <v>-6.9295296059971928E-4</v>
      </c>
      <c r="J2435" s="4">
        <f t="shared" si="858"/>
        <v>-2.4587306855017657E-3</v>
      </c>
      <c r="K2435" s="4">
        <f t="shared" si="860"/>
        <v>-1.60036651367444E-3</v>
      </c>
      <c r="L2435" s="4">
        <f t="shared" si="870"/>
        <v>1.4190693326338142E-3</v>
      </c>
      <c r="M2435" s="4">
        <f t="shared" si="863"/>
        <v>-1.243429439457139E-3</v>
      </c>
      <c r="N2435" s="4">
        <f t="shared" si="871"/>
        <v>-4.1097241507442048E-3</v>
      </c>
      <c r="O2435" s="4">
        <f t="shared" si="873"/>
        <v>-2.8817062012273728E-3</v>
      </c>
      <c r="P2435" s="4">
        <f t="shared" si="874"/>
        <v>3.9779938910623439E-2</v>
      </c>
      <c r="T2435" s="4"/>
      <c r="U2435" s="4">
        <f t="shared" si="864"/>
        <v>5.7168619249480636E-3</v>
      </c>
      <c r="V2435" s="4">
        <f t="shared" si="865"/>
        <v>-4.3403066943014171E-3</v>
      </c>
      <c r="W2435" s="4">
        <f t="shared" si="866"/>
        <v>-8.8181335192840452E-3</v>
      </c>
      <c r="X2435" s="4">
        <f t="shared" si="872"/>
        <v>-5.7233012756937778E-3</v>
      </c>
      <c r="Y2435" s="4">
        <f t="shared" si="861"/>
        <v>-1.4049239749164839E-2</v>
      </c>
      <c r="Z2435" s="4">
        <f t="shared" si="862"/>
        <v>-7.832573963651477E-3</v>
      </c>
      <c r="AA2435" s="4">
        <f t="shared" ref="AA2435:AA2498" si="878">(D2435-D2434)/D2434</f>
        <v>-3.151683646101485E-3</v>
      </c>
      <c r="AB2435" s="4">
        <f t="shared" ref="AB2435:AB2498" si="879">(D2435-D2434)/D2434</f>
        <v>-3.151683646101485E-3</v>
      </c>
      <c r="AC2435" s="2">
        <f t="shared" si="867"/>
        <v>-1.9828637817044261E-3</v>
      </c>
      <c r="AD2435" s="3">
        <f t="shared" si="868"/>
        <v>4785.4601375927823</v>
      </c>
    </row>
    <row r="2436" spans="1:30" x14ac:dyDescent="0.3">
      <c r="A2436" s="1">
        <f t="shared" si="876"/>
        <v>36</v>
      </c>
      <c r="B2436" s="1">
        <f t="shared" si="875"/>
        <v>3</v>
      </c>
      <c r="C2436" s="5">
        <v>42613</v>
      </c>
      <c r="D2436" s="3">
        <v>4771.0600000000004</v>
      </c>
      <c r="E2436" s="3">
        <v>4770.2299999999996</v>
      </c>
      <c r="F2436" s="3">
        <f t="shared" si="859"/>
        <v>4779.4519999999993</v>
      </c>
      <c r="G2436" s="3">
        <f t="shared" si="869"/>
        <v>4792.26</v>
      </c>
      <c r="H2436" s="4">
        <f t="shared" si="877"/>
        <v>-1.0322467174343711E-3</v>
      </c>
      <c r="I2436" s="4">
        <f t="shared" ref="I2436:I2499" si="880">(E2436-D2435)/D2435</f>
        <v>-1.2060326759478596E-3</v>
      </c>
      <c r="J2436" s="4">
        <f t="shared" ref="J2436:J2499" si="881">H2436-I2436</f>
        <v>1.737859585134885E-4</v>
      </c>
      <c r="K2436" s="4">
        <f t="shared" si="860"/>
        <v>1.164156541366186E-3</v>
      </c>
      <c r="L2436" s="4">
        <f t="shared" si="870"/>
        <v>3.8998313555003833E-3</v>
      </c>
      <c r="M2436" s="4">
        <f t="shared" si="863"/>
        <v>-1.7558498338300953E-3</v>
      </c>
      <c r="N2436" s="4">
        <f t="shared" si="871"/>
        <v>-4.4238000442379626E-3</v>
      </c>
      <c r="O2436" s="4">
        <f t="shared" si="873"/>
        <v>-2.6845187442624701E-3</v>
      </c>
      <c r="P2436" s="4">
        <f t="shared" si="874"/>
        <v>3.870662948182884E-2</v>
      </c>
      <c r="T2436" s="4"/>
      <c r="U2436" s="4">
        <f t="shared" si="864"/>
        <v>1.5682612400779276E-3</v>
      </c>
      <c r="V2436" s="4">
        <f t="shared" si="865"/>
        <v>-8.4474213723227751E-3</v>
      </c>
      <c r="W2436" s="4">
        <f t="shared" si="866"/>
        <v>-2.5964360674653525E-3</v>
      </c>
      <c r="X2436" s="4">
        <f t="shared" si="872"/>
        <v>-5.3310379790672876E-3</v>
      </c>
      <c r="Y2436" s="4">
        <f t="shared" si="861"/>
        <v>-1.1319187056406506E-2</v>
      </c>
      <c r="Z2436" s="4">
        <f t="shared" si="862"/>
        <v>-5.085307606832081E-3</v>
      </c>
      <c r="AA2436" s="4">
        <f t="shared" si="878"/>
        <v>-1.0322467174343711E-3</v>
      </c>
      <c r="AB2436" s="4">
        <f t="shared" si="879"/>
        <v>-1.0322467174343711E-3</v>
      </c>
      <c r="AC2436" s="2">
        <f t="shared" si="867"/>
        <v>-2.0121507020496418E-3</v>
      </c>
      <c r="AD2436" s="3">
        <f t="shared" si="868"/>
        <v>4780.6600917285214</v>
      </c>
    </row>
    <row r="2437" spans="1:30" x14ac:dyDescent="0.3">
      <c r="A2437" s="1">
        <f t="shared" si="876"/>
        <v>36</v>
      </c>
      <c r="B2437" s="1">
        <f t="shared" si="875"/>
        <v>4</v>
      </c>
      <c r="C2437" s="5">
        <v>42614</v>
      </c>
      <c r="D2437" s="3">
        <v>4783.9399999999996</v>
      </c>
      <c r="E2437" s="3">
        <v>4774.8100000000004</v>
      </c>
      <c r="F2437" s="3">
        <f t="shared" si="859"/>
        <v>4781.1539999999995</v>
      </c>
      <c r="G2437" s="3">
        <f t="shared" si="869"/>
        <v>4789.7859999999991</v>
      </c>
      <c r="H2437" s="4">
        <f t="shared" si="877"/>
        <v>2.699609730332295E-3</v>
      </c>
      <c r="I2437" s="4">
        <f t="shared" si="880"/>
        <v>7.8598885782195144E-4</v>
      </c>
      <c r="J2437" s="4">
        <f t="shared" si="881"/>
        <v>1.9136208725103435E-3</v>
      </c>
      <c r="K2437" s="4">
        <f t="shared" si="860"/>
        <v>1.9696880777016275E-3</v>
      </c>
      <c r="L2437" s="4">
        <f t="shared" si="870"/>
        <v>4.0610588748736035E-3</v>
      </c>
      <c r="M2437" s="4">
        <f t="shared" si="863"/>
        <v>5.8270451025004813E-4</v>
      </c>
      <c r="N2437" s="4">
        <f t="shared" si="871"/>
        <v>-1.2205138183625636E-3</v>
      </c>
      <c r="O2437" s="4">
        <f t="shared" si="873"/>
        <v>-1.8043704561511238E-3</v>
      </c>
      <c r="P2437" s="4">
        <f t="shared" si="874"/>
        <v>4.1510732005738647E-2</v>
      </c>
      <c r="T2437" s="4"/>
      <c r="U2437" s="4">
        <f t="shared" si="864"/>
        <v>9.1593901564849124E-4</v>
      </c>
      <c r="V2437" s="4">
        <f t="shared" si="865"/>
        <v>-9.0932203745079099E-3</v>
      </c>
      <c r="W2437" s="4">
        <f t="shared" si="866"/>
        <v>1.7820384761161421E-3</v>
      </c>
      <c r="X2437" s="4">
        <f t="shared" si="872"/>
        <v>-3.5978524588729296E-3</v>
      </c>
      <c r="Y2437" s="4">
        <f t="shared" si="861"/>
        <v>-1.0523699554189895E-2</v>
      </c>
      <c r="Z2437" s="4">
        <f t="shared" si="862"/>
        <v>-4.2848043572402779E-3</v>
      </c>
      <c r="AA2437" s="4">
        <f t="shared" si="878"/>
        <v>2.699609730332295E-3</v>
      </c>
      <c r="AB2437" s="4">
        <f t="shared" si="879"/>
        <v>2.699609730332295E-3</v>
      </c>
      <c r="AC2437" s="2">
        <f t="shared" si="867"/>
        <v>4.5707210255963206E-4</v>
      </c>
      <c r="AD2437" s="3">
        <f t="shared" si="868"/>
        <v>4781.7533944856805</v>
      </c>
    </row>
    <row r="2438" spans="1:30" x14ac:dyDescent="0.3">
      <c r="A2438" s="1">
        <f t="shared" si="876"/>
        <v>36</v>
      </c>
      <c r="B2438" s="1">
        <f t="shared" si="875"/>
        <v>5</v>
      </c>
      <c r="C2438" s="5">
        <v>42615</v>
      </c>
      <c r="D2438" s="3">
        <v>4798.74</v>
      </c>
      <c r="E2438" s="3">
        <v>4806.1499999999996</v>
      </c>
      <c r="F2438" s="3">
        <f t="shared" ref="F2438:F2501" si="882">AVERAGE(D2434:D2438)</f>
        <v>4784.1639999999998</v>
      </c>
      <c r="G2438" s="3">
        <f t="shared" si="869"/>
        <v>4789.0460000000003</v>
      </c>
      <c r="H2438" s="4">
        <f t="shared" si="877"/>
        <v>3.093684285338065E-3</v>
      </c>
      <c r="I2438" s="4">
        <f t="shared" si="880"/>
        <v>4.6426167552268711E-3</v>
      </c>
      <c r="J2438" s="4">
        <f t="shared" si="881"/>
        <v>-1.5489324698888061E-3</v>
      </c>
      <c r="K2438" s="4">
        <f t="shared" ref="K2438:K2501" si="883">(SUM(D2434:D2437)/4-D2437)/D2437</f>
        <v>-7.1489190917947817E-4</v>
      </c>
      <c r="L2438" s="4">
        <f t="shared" si="870"/>
        <v>8.4216961100871133E-4</v>
      </c>
      <c r="M2438" s="4">
        <f t="shared" si="863"/>
        <v>3.0467182981185476E-3</v>
      </c>
      <c r="N2438" s="4">
        <f t="shared" si="871"/>
        <v>2.0242027326527047E-3</v>
      </c>
      <c r="O2438" s="4">
        <f t="shared" si="873"/>
        <v>-1.0173503878102412E-3</v>
      </c>
      <c r="P2438" s="4">
        <f t="shared" si="874"/>
        <v>4.4732837390355745E-2</v>
      </c>
      <c r="T2438" s="4"/>
      <c r="U2438" s="4">
        <f t="shared" si="864"/>
        <v>-5.2258180495574779E-5</v>
      </c>
      <c r="V2438" s="4">
        <f t="shared" si="865"/>
        <v>-1.0051735598690671E-2</v>
      </c>
      <c r="W2438" s="4">
        <f t="shared" si="866"/>
        <v>3.1461068756546062E-3</v>
      </c>
      <c r="X2438" s="4">
        <f t="shared" si="872"/>
        <v>-2.036743146747328E-3</v>
      </c>
      <c r="Y2438" s="4">
        <f t="shared" ref="Y2438:Y2501" si="884">(SUM(D2434:D2437)*(0.99/4.01)-D2437)/D2437</f>
        <v>-1.3174805975149815E-2</v>
      </c>
      <c r="Z2438" s="4">
        <f t="shared" ref="Z2438:Z2501" si="885">(SUM(D2434:D2437)*(0.995/4.005)-D2437)/D2437</f>
        <v>-6.9526266663006639E-3</v>
      </c>
      <c r="AA2438" s="4">
        <f t="shared" si="878"/>
        <v>3.093684285338065E-3</v>
      </c>
      <c r="AB2438" s="4">
        <f t="shared" si="879"/>
        <v>3.093684285338065E-3</v>
      </c>
      <c r="AC2438" s="2">
        <f t="shared" si="867"/>
        <v>2.3598702318134695E-3</v>
      </c>
      <c r="AD2438" s="3">
        <f t="shared" si="868"/>
        <v>4787.4155963237872</v>
      </c>
    </row>
    <row r="2439" spans="1:30" x14ac:dyDescent="0.3">
      <c r="A2439" s="1">
        <f t="shared" si="876"/>
        <v>37</v>
      </c>
      <c r="B2439" s="1">
        <f t="shared" si="875"/>
        <v>2</v>
      </c>
      <c r="C2439" s="5">
        <v>42619</v>
      </c>
      <c r="D2439" s="3">
        <v>4829.51</v>
      </c>
      <c r="E2439" s="3">
        <v>4806.66</v>
      </c>
      <c r="F2439" s="3">
        <f t="shared" si="882"/>
        <v>4791.848</v>
      </c>
      <c r="G2439" s="3">
        <f t="shared" si="869"/>
        <v>4791.1409999999996</v>
      </c>
      <c r="H2439" s="4">
        <f t="shared" si="877"/>
        <v>6.4120998428755125E-3</v>
      </c>
      <c r="I2439" s="4">
        <f t="shared" si="880"/>
        <v>1.6504332387251807E-3</v>
      </c>
      <c r="J2439" s="4">
        <f t="shared" si="881"/>
        <v>4.7616666041503317E-3</v>
      </c>
      <c r="K2439" s="4">
        <f t="shared" si="883"/>
        <v>-3.3982878839030248E-3</v>
      </c>
      <c r="L2439" s="4">
        <f t="shared" si="870"/>
        <v>-2.4719451819066995E-3</v>
      </c>
      <c r="M2439" s="4">
        <f t="shared" ref="M2439:M2502" si="886">(D2439-F2439)/F2439</f>
        <v>7.8595982176396795E-3</v>
      </c>
      <c r="N2439" s="4">
        <f t="shared" si="871"/>
        <v>8.0083220260060393E-3</v>
      </c>
      <c r="O2439" s="4">
        <f t="shared" si="873"/>
        <v>1.4639166292239474E-4</v>
      </c>
      <c r="P2439" s="4">
        <f t="shared" si="874"/>
        <v>5.1431768652833332E-2</v>
      </c>
      <c r="T2439" s="4"/>
      <c r="U2439" s="4">
        <f t="shared" ref="U2439:U2502" si="887">(D2434-D2438)/D2438</f>
        <v>-1.5941684692230952E-3</v>
      </c>
      <c r="V2439" s="4">
        <f t="shared" ref="V2439:V2502" si="888">(D2434*(1-0.01)-D2438)/D2438</f>
        <v>-1.1578226784530835E-2</v>
      </c>
      <c r="W2439" s="4">
        <f t="shared" ref="W2439:W2502" si="889">(D2439-D2434)/D2434</f>
        <v>8.0190520320010828E-3</v>
      </c>
      <c r="X2439" s="4">
        <f t="shared" si="872"/>
        <v>2.9517158570615306E-4</v>
      </c>
      <c r="Y2439" s="4">
        <f t="shared" si="884"/>
        <v>-1.5824743147196067E-2</v>
      </c>
      <c r="Z2439" s="4">
        <f t="shared" si="885"/>
        <v>-9.6192723540410082E-3</v>
      </c>
      <c r="AA2439" s="4">
        <f t="shared" si="878"/>
        <v>6.4120998428755125E-3</v>
      </c>
      <c r="AB2439" s="4">
        <f t="shared" si="879"/>
        <v>6.4120998428755125E-3</v>
      </c>
      <c r="AC2439" s="2">
        <f t="shared" si="867"/>
        <v>5.8107211257750167E-3</v>
      </c>
      <c r="AD2439" s="3">
        <f t="shared" si="868"/>
        <v>4801.4470642158585</v>
      </c>
    </row>
    <row r="2440" spans="1:30" x14ac:dyDescent="0.3">
      <c r="A2440" s="1">
        <f t="shared" si="876"/>
        <v>37</v>
      </c>
      <c r="B2440" s="1">
        <f t="shared" si="875"/>
        <v>3</v>
      </c>
      <c r="C2440" s="5">
        <v>42620</v>
      </c>
      <c r="D2440" s="3">
        <v>4831.8599999999997</v>
      </c>
      <c r="E2440" s="3">
        <v>4829.91</v>
      </c>
      <c r="F2440" s="3">
        <f t="shared" si="882"/>
        <v>4803.0219999999999</v>
      </c>
      <c r="G2440" s="3">
        <f t="shared" si="869"/>
        <v>4792.4790000000003</v>
      </c>
      <c r="H2440" s="4">
        <f t="shared" si="877"/>
        <v>4.8659180745033227E-4</v>
      </c>
      <c r="I2440" s="4">
        <f t="shared" si="880"/>
        <v>8.2824137438298337E-5</v>
      </c>
      <c r="J2440" s="4">
        <f t="shared" si="881"/>
        <v>4.0376767001203394E-4</v>
      </c>
      <c r="K2440" s="4">
        <f t="shared" si="883"/>
        <v>-6.9774159283240364E-3</v>
      </c>
      <c r="L2440" s="4">
        <f t="shared" si="870"/>
        <v>-8.5736786271623303E-3</v>
      </c>
      <c r="M2440" s="4">
        <f t="shared" si="886"/>
        <v>6.0041365623558956E-3</v>
      </c>
      <c r="N2440" s="4">
        <f t="shared" si="871"/>
        <v>8.217250404226998E-3</v>
      </c>
      <c r="O2440" s="4">
        <f t="shared" si="873"/>
        <v>2.1819754711435483E-3</v>
      </c>
      <c r="P2440" s="4">
        <f t="shared" si="874"/>
        <v>5.1943386737552812E-2</v>
      </c>
      <c r="T2440" s="4"/>
      <c r="U2440" s="4">
        <f t="shared" si="887"/>
        <v>-1.1081869589254487E-2</v>
      </c>
      <c r="V2440" s="4">
        <f t="shared" si="888"/>
        <v>-2.0971050893361945E-2</v>
      </c>
      <c r="W2440" s="4">
        <f t="shared" si="889"/>
        <v>1.1698098195347957E-2</v>
      </c>
      <c r="X2440" s="4">
        <f t="shared" si="872"/>
        <v>4.409511126874187E-3</v>
      </c>
      <c r="Y2440" s="4">
        <f t="shared" si="884"/>
        <v>-1.9359243659891081E-2</v>
      </c>
      <c r="Z2440" s="4">
        <f t="shared" si="885"/>
        <v>-1.3176058775213405E-2</v>
      </c>
      <c r="AA2440" s="4">
        <f t="shared" si="878"/>
        <v>4.8659180745033227E-4</v>
      </c>
      <c r="AB2440" s="4">
        <f t="shared" si="879"/>
        <v>4.8659180745033227E-4</v>
      </c>
      <c r="AC2440" s="2">
        <f t="shared" ref="AC2440:AC2503" si="890">(D2440-AD2440)/D2440</f>
        <v>4.1961668017616114E-3</v>
      </c>
      <c r="AD2440" s="3">
        <f t="shared" si="868"/>
        <v>4811.5847094772398</v>
      </c>
    </row>
    <row r="2441" spans="1:30" x14ac:dyDescent="0.3">
      <c r="A2441" s="1">
        <f t="shared" si="876"/>
        <v>37</v>
      </c>
      <c r="B2441" s="1">
        <f t="shared" si="875"/>
        <v>4</v>
      </c>
      <c r="C2441" s="5">
        <v>42621</v>
      </c>
      <c r="D2441" s="3">
        <v>4804</v>
      </c>
      <c r="E2441" s="3">
        <v>4816.4799999999996</v>
      </c>
      <c r="F2441" s="3">
        <f t="shared" si="882"/>
        <v>4809.6099999999997</v>
      </c>
      <c r="G2441" s="3">
        <f t="shared" si="869"/>
        <v>4794.5309999999999</v>
      </c>
      <c r="H2441" s="4">
        <f t="shared" si="877"/>
        <v>-5.7658955350526862E-3</v>
      </c>
      <c r="I2441" s="4">
        <f t="shared" si="880"/>
        <v>-3.1830392436867192E-3</v>
      </c>
      <c r="J2441" s="4">
        <f t="shared" si="881"/>
        <v>-2.5828562913659671E-3</v>
      </c>
      <c r="K2441" s="4">
        <f t="shared" si="883"/>
        <v>-4.3145910684498009E-3</v>
      </c>
      <c r="L2441" s="4">
        <f t="shared" si="870"/>
        <v>-7.943340889659643E-3</v>
      </c>
      <c r="M2441" s="4">
        <f t="shared" si="886"/>
        <v>-1.166414740488246E-3</v>
      </c>
      <c r="N2441" s="4">
        <f t="shared" si="871"/>
        <v>1.9749585517332248E-3</v>
      </c>
      <c r="O2441" s="4">
        <f t="shared" si="873"/>
        <v>3.1388426311406586E-3</v>
      </c>
      <c r="P2441" s="4">
        <f t="shared" si="874"/>
        <v>4.587799106083456E-2</v>
      </c>
      <c r="T2441" s="4"/>
      <c r="U2441" s="4">
        <f t="shared" si="887"/>
        <v>-1.2583146034860132E-2</v>
      </c>
      <c r="V2441" s="4">
        <f t="shared" si="888"/>
        <v>-2.2457314574511601E-2</v>
      </c>
      <c r="W2441" s="4">
        <f t="shared" si="889"/>
        <v>6.9041261271079379E-3</v>
      </c>
      <c r="X2441" s="4">
        <f t="shared" si="872"/>
        <v>6.3099284185719117E-3</v>
      </c>
      <c r="Y2441" s="4">
        <f t="shared" si="884"/>
        <v>-1.6729621105002757E-2</v>
      </c>
      <c r="Z2441" s="4">
        <f t="shared" si="885"/>
        <v>-1.0529855793365865E-2</v>
      </c>
      <c r="AA2441" s="4">
        <f t="shared" si="878"/>
        <v>-5.7658955350526862E-3</v>
      </c>
      <c r="AB2441" s="4">
        <f t="shared" si="879"/>
        <v>-5.7658955350526862E-3</v>
      </c>
      <c r="AC2441" s="2">
        <f t="shared" si="890"/>
        <v>-1.0525547428864575E-3</v>
      </c>
      <c r="AD2441" s="3">
        <f t="shared" ref="AD2441:AD2504" si="891">D2441*(2/(5+1))+AD2440*(1-(2/(5+1)))</f>
        <v>4809.0564729848265</v>
      </c>
    </row>
    <row r="2442" spans="1:30" x14ac:dyDescent="0.3">
      <c r="A2442" s="1">
        <f t="shared" si="876"/>
        <v>37</v>
      </c>
      <c r="B2442" s="1">
        <f t="shared" si="875"/>
        <v>5</v>
      </c>
      <c r="C2442" s="5">
        <v>42622</v>
      </c>
      <c r="D2442" s="3">
        <v>4681.53</v>
      </c>
      <c r="E2442" s="3">
        <v>4763.04</v>
      </c>
      <c r="F2442" s="3">
        <f t="shared" si="882"/>
        <v>4789.1279999999997</v>
      </c>
      <c r="G2442" s="3">
        <f t="shared" si="869"/>
        <v>4785.1409999999996</v>
      </c>
      <c r="H2442" s="4">
        <f t="shared" si="877"/>
        <v>-2.5493338884263167E-2</v>
      </c>
      <c r="I2442" s="4">
        <f t="shared" si="880"/>
        <v>-8.5262281432139965E-3</v>
      </c>
      <c r="J2442" s="4">
        <f t="shared" si="881"/>
        <v>-1.696711074104917E-2</v>
      </c>
      <c r="K2442" s="4">
        <f t="shared" si="883"/>
        <v>2.5036427976686398E-3</v>
      </c>
      <c r="L2442" s="4">
        <f t="shared" si="870"/>
        <v>-1.5292811545935181E-3</v>
      </c>
      <c r="M2442" s="4">
        <f t="shared" si="886"/>
        <v>-2.2467138067723387E-2</v>
      </c>
      <c r="N2442" s="4">
        <f t="shared" si="871"/>
        <v>-2.165265349547691E-2</v>
      </c>
      <c r="O2442" s="4">
        <f t="shared" si="873"/>
        <v>8.5164465463215668E-4</v>
      </c>
      <c r="P2442" s="4">
        <f t="shared" si="874"/>
        <v>1.9215069003128339E-2</v>
      </c>
      <c r="T2442" s="4"/>
      <c r="U2442" s="4">
        <f t="shared" si="887"/>
        <v>-4.17568692756045E-3</v>
      </c>
      <c r="V2442" s="4">
        <f t="shared" si="888"/>
        <v>-1.4133930058284812E-2</v>
      </c>
      <c r="W2442" s="4">
        <f t="shared" si="889"/>
        <v>-2.1407041058207222E-2</v>
      </c>
      <c r="X2442" s="4">
        <f t="shared" si="872"/>
        <v>1.667798192653941E-3</v>
      </c>
      <c r="Y2442" s="4">
        <f t="shared" si="884"/>
        <v>-9.9964026237485907E-3</v>
      </c>
      <c r="Z2442" s="4">
        <f t="shared" si="885"/>
        <v>-3.7541826879597638E-3</v>
      </c>
      <c r="AA2442" s="4">
        <f t="shared" si="878"/>
        <v>-2.5493338884263167E-2</v>
      </c>
      <c r="AB2442" s="4">
        <f t="shared" si="879"/>
        <v>-2.5493338884263167E-2</v>
      </c>
      <c r="AC2442" s="2">
        <f t="shared" si="890"/>
        <v>-1.8160227245484169E-2</v>
      </c>
      <c r="AD2442" s="3">
        <f t="shared" si="891"/>
        <v>4766.5476486565512</v>
      </c>
    </row>
    <row r="2443" spans="1:30" x14ac:dyDescent="0.3">
      <c r="A2443" s="1">
        <f t="shared" si="876"/>
        <v>38</v>
      </c>
      <c r="B2443" s="1">
        <f t="shared" si="875"/>
        <v>1</v>
      </c>
      <c r="C2443" s="5">
        <v>42625</v>
      </c>
      <c r="D2443" s="3">
        <v>4764.6499999999996</v>
      </c>
      <c r="E2443" s="3">
        <v>4656.59</v>
      </c>
      <c r="F2443" s="3">
        <f t="shared" si="882"/>
        <v>4782.3099999999995</v>
      </c>
      <c r="G2443" s="3">
        <f t="shared" ref="G2443:G2506" si="892">AVERAGE(D2434:D2443)</f>
        <v>4783.2370000000001</v>
      </c>
      <c r="H2443" s="4">
        <f t="shared" si="877"/>
        <v>1.7754879280918824E-2</v>
      </c>
      <c r="I2443" s="4">
        <f t="shared" si="880"/>
        <v>-5.3273182058001557E-3</v>
      </c>
      <c r="J2443" s="4">
        <f t="shared" si="881"/>
        <v>2.308219748671898E-2</v>
      </c>
      <c r="K2443" s="4">
        <f t="shared" si="883"/>
        <v>2.2470218069733552E-2</v>
      </c>
      <c r="L2443" s="4">
        <f t="shared" ref="L2443:L2506" si="893">(SUM(D2434:D2442)/9-D2442)/D2442</f>
        <v>2.2166305080224373E-2</v>
      </c>
      <c r="M2443" s="4">
        <f t="shared" si="886"/>
        <v>-3.6927760851972911E-3</v>
      </c>
      <c r="N2443" s="4">
        <f t="shared" ref="N2443:N2506" si="894">(D2443-G2443)/G2443</f>
        <v>-3.8858622309537335E-3</v>
      </c>
      <c r="O2443" s="4">
        <f t="shared" si="873"/>
        <v>-1.9455783740685871E-4</v>
      </c>
      <c r="P2443" s="4">
        <f t="shared" si="874"/>
        <v>3.7311109514572227E-2</v>
      </c>
      <c r="T2443" s="4"/>
      <c r="U2443" s="4">
        <f t="shared" si="887"/>
        <v>2.5036686724211967E-2</v>
      </c>
      <c r="V2443" s="4">
        <f t="shared" si="888"/>
        <v>1.478631985696985E-2</v>
      </c>
      <c r="W2443" s="4">
        <f t="shared" si="889"/>
        <v>-7.103948119714789E-3</v>
      </c>
      <c r="X2443" s="4">
        <f t="shared" ref="X2443:X2506" si="895">(F2443-F2438)/F2438</f>
        <v>-3.875285211795142E-4</v>
      </c>
      <c r="Y2443" s="4">
        <f t="shared" si="884"/>
        <v>9.7212128568939862E-3</v>
      </c>
      <c r="Z2443" s="4">
        <f t="shared" si="885"/>
        <v>1.6087757282781459E-2</v>
      </c>
      <c r="AA2443" s="4">
        <f t="shared" si="878"/>
        <v>1.7754879280918824E-2</v>
      </c>
      <c r="AB2443" s="4">
        <f t="shared" si="879"/>
        <v>1.7754879280918824E-2</v>
      </c>
      <c r="AC2443" s="2">
        <f t="shared" si="890"/>
        <v>-2.6551774093970098E-4</v>
      </c>
      <c r="AD2443" s="3">
        <f t="shared" si="891"/>
        <v>4765.915099104368</v>
      </c>
    </row>
    <row r="2444" spans="1:30" x14ac:dyDescent="0.3">
      <c r="A2444" s="1">
        <f t="shared" si="876"/>
        <v>38</v>
      </c>
      <c r="B2444" s="1">
        <f t="shared" si="875"/>
        <v>2</v>
      </c>
      <c r="C2444" s="5">
        <v>42626</v>
      </c>
      <c r="D2444" s="3">
        <v>4722.8500000000004</v>
      </c>
      <c r="E2444" s="3">
        <v>4740</v>
      </c>
      <c r="F2444" s="3">
        <f t="shared" si="882"/>
        <v>4760.9780000000001</v>
      </c>
      <c r="G2444" s="3">
        <f t="shared" si="892"/>
        <v>4776.4129999999996</v>
      </c>
      <c r="H2444" s="4">
        <f t="shared" si="877"/>
        <v>-8.7729423987069934E-3</v>
      </c>
      <c r="I2444" s="4">
        <f t="shared" si="880"/>
        <v>-5.1735174671800948E-3</v>
      </c>
      <c r="J2444" s="4">
        <f t="shared" si="881"/>
        <v>-3.5994249315268985E-3</v>
      </c>
      <c r="K2444" s="4">
        <f t="shared" si="883"/>
        <v>1.2298909678571527E-3</v>
      </c>
      <c r="L2444" s="4">
        <f t="shared" si="893"/>
        <v>3.7178899697658339E-3</v>
      </c>
      <c r="M2444" s="4">
        <f t="shared" si="886"/>
        <v>-8.0084386023207207E-3</v>
      </c>
      <c r="N2444" s="4">
        <f t="shared" si="894"/>
        <v>-1.1214063775473184E-2</v>
      </c>
      <c r="O2444" s="4">
        <f t="shared" ref="O2444:O2507" si="896">(F2444-G2444)/D2444</f>
        <v>-3.2681537630878579E-3</v>
      </c>
      <c r="P2444" s="4">
        <f t="shared" si="874"/>
        <v>2.8210838901262046E-2</v>
      </c>
      <c r="T2444" s="4"/>
      <c r="U2444" s="4">
        <f t="shared" si="887"/>
        <v>1.3612752248328962E-2</v>
      </c>
      <c r="V2444" s="4">
        <f t="shared" si="888"/>
        <v>3.4766247258456147E-3</v>
      </c>
      <c r="W2444" s="4">
        <f t="shared" si="889"/>
        <v>-2.2085056247942308E-2</v>
      </c>
      <c r="X2444" s="4">
        <f t="shared" si="895"/>
        <v>-6.442190987694078E-3</v>
      </c>
      <c r="Y2444" s="4">
        <f t="shared" si="884"/>
        <v>-1.1254272261168423E-2</v>
      </c>
      <c r="Z2444" s="4">
        <f t="shared" si="885"/>
        <v>-5.0199835075975642E-3</v>
      </c>
      <c r="AA2444" s="4">
        <f t="shared" si="878"/>
        <v>-8.7729423987069934E-3</v>
      </c>
      <c r="AB2444" s="4">
        <f t="shared" si="879"/>
        <v>-8.7729423987069934E-3</v>
      </c>
      <c r="AC2444" s="2">
        <f t="shared" si="890"/>
        <v>-6.0789705515903987E-3</v>
      </c>
      <c r="AD2444" s="3">
        <f t="shared" si="891"/>
        <v>4751.5600660695791</v>
      </c>
    </row>
    <row r="2445" spans="1:30" x14ac:dyDescent="0.3">
      <c r="A2445" s="1">
        <f t="shared" si="876"/>
        <v>38</v>
      </c>
      <c r="B2445" s="1">
        <f t="shared" si="875"/>
        <v>3</v>
      </c>
      <c r="C2445" s="5">
        <v>42627</v>
      </c>
      <c r="D2445" s="3">
        <v>4746.0600000000004</v>
      </c>
      <c r="E2445" s="3">
        <v>4726.75</v>
      </c>
      <c r="F2445" s="3">
        <f t="shared" si="882"/>
        <v>4743.8180000000002</v>
      </c>
      <c r="G2445" s="3">
        <f t="shared" si="892"/>
        <v>4773.42</v>
      </c>
      <c r="H2445" s="4">
        <f t="shared" si="877"/>
        <v>4.9144054966810367E-3</v>
      </c>
      <c r="I2445" s="4">
        <f t="shared" si="880"/>
        <v>8.2577257376364609E-4</v>
      </c>
      <c r="J2445" s="4">
        <f t="shared" si="881"/>
        <v>4.088632922917391E-3</v>
      </c>
      <c r="K2445" s="4">
        <f t="shared" si="883"/>
        <v>4.3210137946365738E-3</v>
      </c>
      <c r="L2445" s="4">
        <f t="shared" si="893"/>
        <v>1.1351196840890494E-2</v>
      </c>
      <c r="M2445" s="4">
        <f t="shared" si="886"/>
        <v>4.7261509611038811E-4</v>
      </c>
      <c r="N2445" s="4">
        <f t="shared" si="894"/>
        <v>-5.7317395075228393E-3</v>
      </c>
      <c r="O2445" s="4">
        <f t="shared" si="896"/>
        <v>-6.2371735713412516E-3</v>
      </c>
      <c r="P2445" s="4">
        <f t="shared" si="874"/>
        <v>3.3263883899705429E-2</v>
      </c>
      <c r="T2445" s="4"/>
      <c r="U2445" s="4">
        <f t="shared" si="887"/>
        <v>2.3081402119482793E-2</v>
      </c>
      <c r="V2445" s="4">
        <f t="shared" si="888"/>
        <v>1.2850588098288046E-2</v>
      </c>
      <c r="W2445" s="4">
        <f t="shared" si="889"/>
        <v>-1.7757137003141497E-2</v>
      </c>
      <c r="X2445" s="4">
        <f t="shared" si="895"/>
        <v>-1.2326406166784105E-2</v>
      </c>
      <c r="Y2445" s="4">
        <f t="shared" si="884"/>
        <v>-8.2016921130273011E-3</v>
      </c>
      <c r="Z2445" s="4">
        <f t="shared" si="885"/>
        <v>-1.9481560792375832E-3</v>
      </c>
      <c r="AA2445" s="4">
        <f t="shared" si="878"/>
        <v>4.9144054966810367E-3</v>
      </c>
      <c r="AB2445" s="4">
        <f t="shared" si="879"/>
        <v>4.9144054966810367E-3</v>
      </c>
      <c r="AC2445" s="2">
        <f t="shared" si="890"/>
        <v>-7.7257993220744201E-4</v>
      </c>
      <c r="AD2445" s="3">
        <f t="shared" si="891"/>
        <v>4749.7267107130529</v>
      </c>
    </row>
    <row r="2446" spans="1:30" x14ac:dyDescent="0.3">
      <c r="A2446" s="1">
        <f t="shared" si="876"/>
        <v>38</v>
      </c>
      <c r="B2446" s="1">
        <f t="shared" si="875"/>
        <v>4</v>
      </c>
      <c r="C2446" s="5">
        <v>42628</v>
      </c>
      <c r="D2446" s="3">
        <v>4819.8999999999996</v>
      </c>
      <c r="E2446" s="3">
        <v>4749.7</v>
      </c>
      <c r="F2446" s="3">
        <f t="shared" si="882"/>
        <v>4746.9979999999996</v>
      </c>
      <c r="G2446" s="3">
        <f t="shared" si="892"/>
        <v>4778.3039999999992</v>
      </c>
      <c r="H2446" s="4">
        <f t="shared" si="877"/>
        <v>1.5558168249031666E-2</v>
      </c>
      <c r="I2446" s="4">
        <f t="shared" si="880"/>
        <v>7.6695195593806599E-4</v>
      </c>
      <c r="J2446" s="4">
        <f t="shared" si="881"/>
        <v>1.4791216293093599E-2</v>
      </c>
      <c r="K2446" s="4">
        <f t="shared" si="883"/>
        <v>-3.6424950379894822E-3</v>
      </c>
      <c r="L2446" s="4">
        <f t="shared" si="893"/>
        <v>5.8200322419483426E-3</v>
      </c>
      <c r="M2446" s="4">
        <f t="shared" si="886"/>
        <v>1.5357495410783836E-2</v>
      </c>
      <c r="N2446" s="4">
        <f t="shared" si="894"/>
        <v>8.7051807503248993E-3</v>
      </c>
      <c r="O2446" s="4">
        <f t="shared" si="896"/>
        <v>-6.4951555011513902E-3</v>
      </c>
      <c r="P2446" s="4">
        <f t="shared" si="874"/>
        <v>4.9339577251064963E-2</v>
      </c>
      <c r="T2446" s="4"/>
      <c r="U2446" s="4">
        <f t="shared" si="887"/>
        <v>1.2208020968972073E-2</v>
      </c>
      <c r="V2446" s="4">
        <f t="shared" si="888"/>
        <v>2.0859407592823597E-3</v>
      </c>
      <c r="W2446" s="4">
        <f t="shared" si="889"/>
        <v>3.3097418817651198E-3</v>
      </c>
      <c r="X2446" s="4">
        <f t="shared" si="895"/>
        <v>-1.3018103338940181E-2</v>
      </c>
      <c r="Y2446" s="4">
        <f t="shared" si="884"/>
        <v>-1.6065905324298933E-2</v>
      </c>
      <c r="Z2446" s="4">
        <f t="shared" si="885"/>
        <v>-9.8619551189009034E-3</v>
      </c>
      <c r="AA2446" s="4">
        <f t="shared" si="878"/>
        <v>1.5558168249031666E-2</v>
      </c>
      <c r="AB2446" s="4">
        <f t="shared" si="879"/>
        <v>1.5558168249031666E-2</v>
      </c>
      <c r="AC2446" s="2">
        <f t="shared" si="890"/>
        <v>9.7060505109990303E-3</v>
      </c>
      <c r="AD2446" s="3">
        <f t="shared" si="891"/>
        <v>4773.1178071420354</v>
      </c>
    </row>
    <row r="2447" spans="1:30" x14ac:dyDescent="0.3">
      <c r="A2447" s="1">
        <f t="shared" si="876"/>
        <v>38</v>
      </c>
      <c r="B2447" s="1">
        <f t="shared" si="875"/>
        <v>5</v>
      </c>
      <c r="C2447" s="5">
        <v>42629</v>
      </c>
      <c r="D2447" s="3">
        <v>4818.05</v>
      </c>
      <c r="E2447" s="3">
        <v>4811.79</v>
      </c>
      <c r="F2447" s="3">
        <f t="shared" si="882"/>
        <v>4774.3019999999997</v>
      </c>
      <c r="G2447" s="3">
        <f t="shared" si="892"/>
        <v>4781.7150000000001</v>
      </c>
      <c r="H2447" s="4">
        <f t="shared" si="877"/>
        <v>-3.8382539056815585E-4</v>
      </c>
      <c r="I2447" s="4">
        <f t="shared" si="880"/>
        <v>-1.6826075229775873E-3</v>
      </c>
      <c r="J2447" s="4">
        <f t="shared" si="881"/>
        <v>1.2987821324094314E-3</v>
      </c>
      <c r="K2447" s="4">
        <f t="shared" si="883"/>
        <v>-1.1729496462582182E-2</v>
      </c>
      <c r="L2447" s="4">
        <f t="shared" si="893"/>
        <v>-8.7599788838402699E-3</v>
      </c>
      <c r="M2447" s="4">
        <f t="shared" si="886"/>
        <v>9.1632242786485862E-3</v>
      </c>
      <c r="N2447" s="4">
        <f t="shared" si="894"/>
        <v>7.5987381096531336E-3</v>
      </c>
      <c r="O2447" s="4">
        <f t="shared" si="896"/>
        <v>-1.5385892632912622E-3</v>
      </c>
      <c r="P2447" s="4">
        <f t="shared" si="874"/>
        <v>4.8936814077987952E-2</v>
      </c>
      <c r="T2447" s="4"/>
      <c r="U2447" s="4">
        <f t="shared" si="887"/>
        <v>-2.8708064482665593E-2</v>
      </c>
      <c r="V2447" s="4">
        <f t="shared" si="888"/>
        <v>-3.8420983837838985E-2</v>
      </c>
      <c r="W2447" s="4">
        <f t="shared" si="889"/>
        <v>2.9161406634156024E-2</v>
      </c>
      <c r="X2447" s="4">
        <f t="shared" si="895"/>
        <v>-3.0957619007051019E-3</v>
      </c>
      <c r="Y2447" s="4">
        <f t="shared" si="884"/>
        <v>-2.4052071319657215E-2</v>
      </c>
      <c r="Z2447" s="4">
        <f t="shared" si="885"/>
        <v>-1.789847588541249E-2</v>
      </c>
      <c r="AA2447" s="4">
        <f t="shared" si="878"/>
        <v>-3.8382539056815585E-4</v>
      </c>
      <c r="AB2447" s="4">
        <f t="shared" si="879"/>
        <v>-3.8382539056815585E-4</v>
      </c>
      <c r="AC2447" s="2">
        <f t="shared" si="890"/>
        <v>6.2172030673494196E-3</v>
      </c>
      <c r="AD2447" s="3">
        <f t="shared" si="891"/>
        <v>4788.0952047613573</v>
      </c>
    </row>
    <row r="2448" spans="1:30" x14ac:dyDescent="0.3">
      <c r="A2448" s="1">
        <f t="shared" si="876"/>
        <v>39</v>
      </c>
      <c r="B2448" s="1">
        <f t="shared" si="875"/>
        <v>1</v>
      </c>
      <c r="C2448" s="5">
        <v>42632</v>
      </c>
      <c r="D2448" s="3">
        <v>4796.07</v>
      </c>
      <c r="E2448" s="3">
        <v>4833.84</v>
      </c>
      <c r="F2448" s="3">
        <f t="shared" si="882"/>
        <v>4780.5860000000002</v>
      </c>
      <c r="G2448" s="3">
        <f t="shared" si="892"/>
        <v>4781.4479999999994</v>
      </c>
      <c r="H2448" s="4">
        <f t="shared" si="877"/>
        <v>-4.5620116022043094E-3</v>
      </c>
      <c r="I2448" s="4">
        <f t="shared" si="880"/>
        <v>3.2772594721930995E-3</v>
      </c>
      <c r="J2448" s="4">
        <f t="shared" si="881"/>
        <v>-7.8392710743974085E-3</v>
      </c>
      <c r="K2448" s="4">
        <f t="shared" si="883"/>
        <v>-8.5791969780305375E-3</v>
      </c>
      <c r="L2448" s="4">
        <f t="shared" si="893"/>
        <v>-7.9340535417165379E-3</v>
      </c>
      <c r="M2448" s="4">
        <f t="shared" si="886"/>
        <v>3.2389334696623947E-3</v>
      </c>
      <c r="N2448" s="4">
        <f t="shared" si="894"/>
        <v>3.0580694383793988E-3</v>
      </c>
      <c r="O2448" s="4">
        <f t="shared" si="896"/>
        <v>-1.7973048766994031E-4</v>
      </c>
      <c r="P2448" s="4">
        <f t="shared" si="874"/>
        <v>4.415155216218495E-2</v>
      </c>
      <c r="T2448" s="4"/>
      <c r="U2448" s="4">
        <f t="shared" si="887"/>
        <v>-1.1083322090887505E-2</v>
      </c>
      <c r="V2448" s="4">
        <f t="shared" si="888"/>
        <v>-2.0972488869978597E-2</v>
      </c>
      <c r="W2448" s="4">
        <f t="shared" si="889"/>
        <v>6.5943983293631379E-3</v>
      </c>
      <c r="X2448" s="4">
        <f t="shared" si="895"/>
        <v>-3.6049524183903817E-4</v>
      </c>
      <c r="Y2448" s="4">
        <f t="shared" si="884"/>
        <v>-2.0941052377306882E-2</v>
      </c>
      <c r="Z2448" s="4">
        <f t="shared" si="885"/>
        <v>-1.4767841191650932E-2</v>
      </c>
      <c r="AA2448" s="4">
        <f t="shared" si="878"/>
        <v>-4.5620116022043094E-3</v>
      </c>
      <c r="AB2448" s="4">
        <f t="shared" si="879"/>
        <v>-4.5620116022043094E-3</v>
      </c>
      <c r="AC2448" s="2">
        <f t="shared" si="890"/>
        <v>1.1085180489639075E-3</v>
      </c>
      <c r="AD2448" s="3">
        <f t="shared" si="891"/>
        <v>4790.7534698409054</v>
      </c>
    </row>
    <row r="2449" spans="1:30" x14ac:dyDescent="0.3">
      <c r="A2449" s="1">
        <f t="shared" si="876"/>
        <v>39</v>
      </c>
      <c r="B2449" s="1">
        <f t="shared" si="875"/>
        <v>2</v>
      </c>
      <c r="C2449" s="5">
        <v>42633</v>
      </c>
      <c r="D2449" s="3">
        <v>4805.22</v>
      </c>
      <c r="E2449" s="3">
        <v>4813.78</v>
      </c>
      <c r="F2449" s="3">
        <f t="shared" si="882"/>
        <v>4797.0599999999995</v>
      </c>
      <c r="G2449" s="3">
        <f t="shared" si="892"/>
        <v>4779.0190000000002</v>
      </c>
      <c r="H2449" s="4">
        <f t="shared" si="877"/>
        <v>1.9078120210923831E-3</v>
      </c>
      <c r="I2449" s="4">
        <f t="shared" si="880"/>
        <v>3.6926066550321485E-3</v>
      </c>
      <c r="J2449" s="4">
        <f t="shared" si="881"/>
        <v>-1.7847946339397654E-3</v>
      </c>
      <c r="K2449" s="4">
        <f t="shared" si="883"/>
        <v>-2.1892924832210163E-4</v>
      </c>
      <c r="L2449" s="4">
        <f t="shared" si="893"/>
        <v>-4.1622041009037611E-3</v>
      </c>
      <c r="M2449" s="4">
        <f t="shared" si="886"/>
        <v>1.7010418881566554E-3</v>
      </c>
      <c r="N2449" s="4">
        <f t="shared" si="894"/>
        <v>5.4825059285179703E-3</v>
      </c>
      <c r="O2449" s="4">
        <f t="shared" si="896"/>
        <v>3.7544586928380504E-3</v>
      </c>
      <c r="P2449" s="4">
        <f t="shared" si="874"/>
        <v>4.6143597045242235E-2</v>
      </c>
      <c r="T2449" s="4"/>
      <c r="U2449" s="4">
        <f t="shared" si="887"/>
        <v>-1.526666624965844E-2</v>
      </c>
      <c r="V2449" s="4">
        <f t="shared" si="888"/>
        <v>-2.511399958716189E-2</v>
      </c>
      <c r="W2449" s="4">
        <f t="shared" si="889"/>
        <v>1.7440740231004559E-2</v>
      </c>
      <c r="X2449" s="4">
        <f t="shared" si="895"/>
        <v>7.5786949656140874E-3</v>
      </c>
      <c r="Y2449" s="4">
        <f t="shared" si="884"/>
        <v>-1.2685027387370366E-2</v>
      </c>
      <c r="Z2449" s="4">
        <f t="shared" si="885"/>
        <v>-6.4597599022027333E-3</v>
      </c>
      <c r="AA2449" s="4">
        <f t="shared" si="878"/>
        <v>1.9078120210923831E-3</v>
      </c>
      <c r="AB2449" s="4">
        <f t="shared" si="879"/>
        <v>1.9078120210923831E-3</v>
      </c>
      <c r="AC2449" s="2">
        <f t="shared" si="890"/>
        <v>2.0070576247074186E-3</v>
      </c>
      <c r="AD2449" s="3">
        <f t="shared" si="891"/>
        <v>4795.5756465606037</v>
      </c>
    </row>
    <row r="2450" spans="1:30" x14ac:dyDescent="0.3">
      <c r="A2450" s="1">
        <f t="shared" si="876"/>
        <v>39</v>
      </c>
      <c r="B2450" s="1">
        <f t="shared" si="875"/>
        <v>3</v>
      </c>
      <c r="C2450" s="5">
        <v>42634</v>
      </c>
      <c r="D2450" s="3">
        <v>4853.75</v>
      </c>
      <c r="E2450" s="3">
        <v>4826.58</v>
      </c>
      <c r="F2450" s="3">
        <f t="shared" si="882"/>
        <v>4818.598</v>
      </c>
      <c r="G2450" s="3">
        <f t="shared" si="892"/>
        <v>4781.2080000000005</v>
      </c>
      <c r="H2450" s="4">
        <f t="shared" si="877"/>
        <v>1.0099433532699802E-2</v>
      </c>
      <c r="I2450" s="4">
        <f t="shared" si="880"/>
        <v>4.4451658821031441E-3</v>
      </c>
      <c r="J2450" s="4">
        <f t="shared" si="881"/>
        <v>5.6542676505966583E-3</v>
      </c>
      <c r="K2450" s="4">
        <f t="shared" si="883"/>
        <v>9.5521120781153521E-4</v>
      </c>
      <c r="L2450" s="4">
        <f t="shared" si="893"/>
        <v>-6.674454493701033E-3</v>
      </c>
      <c r="M2450" s="4">
        <f t="shared" si="886"/>
        <v>7.2950679845050458E-3</v>
      </c>
      <c r="N2450" s="4">
        <f t="shared" si="894"/>
        <v>1.5172316284922022E-2</v>
      </c>
      <c r="O2450" s="4">
        <f t="shared" si="896"/>
        <v>7.7033221735770116E-3</v>
      </c>
      <c r="P2450" s="4">
        <f t="shared" si="874"/>
        <v>5.6709054769260143E-2</v>
      </c>
      <c r="T2450" s="4"/>
      <c r="U2450" s="4">
        <f t="shared" si="887"/>
        <v>-1.231161112290381E-2</v>
      </c>
      <c r="V2450" s="4">
        <f t="shared" si="888"/>
        <v>-2.2188495011674844E-2</v>
      </c>
      <c r="W2450" s="4">
        <f t="shared" si="889"/>
        <v>2.2690400037083305E-2</v>
      </c>
      <c r="X2450" s="4">
        <f t="shared" si="895"/>
        <v>1.5763673901486048E-2</v>
      </c>
      <c r="Y2450" s="4">
        <f t="shared" si="884"/>
        <v>-1.1525527086550162E-2</v>
      </c>
      <c r="Z2450" s="4">
        <f t="shared" si="885"/>
        <v>-5.2929486623995011E-3</v>
      </c>
      <c r="AA2450" s="4">
        <f t="shared" si="878"/>
        <v>1.0099433532699802E-2</v>
      </c>
      <c r="AB2450" s="4">
        <f t="shared" si="879"/>
        <v>1.0099433532699802E-2</v>
      </c>
      <c r="AC2450" s="2">
        <f t="shared" si="890"/>
        <v>7.9902966351647463E-3</v>
      </c>
      <c r="AD2450" s="3">
        <f t="shared" si="891"/>
        <v>4814.9670977070691</v>
      </c>
    </row>
    <row r="2451" spans="1:30" x14ac:dyDescent="0.3">
      <c r="A2451" s="1">
        <f t="shared" si="876"/>
        <v>39</v>
      </c>
      <c r="B2451" s="1">
        <f t="shared" si="875"/>
        <v>4</v>
      </c>
      <c r="C2451" s="5">
        <v>42635</v>
      </c>
      <c r="D2451" s="3">
        <v>4891.3599999999997</v>
      </c>
      <c r="E2451" s="3">
        <v>4879.28</v>
      </c>
      <c r="F2451" s="3">
        <f t="shared" si="882"/>
        <v>4832.8900000000003</v>
      </c>
      <c r="G2451" s="3">
        <f t="shared" si="892"/>
        <v>4789.9440000000004</v>
      </c>
      <c r="H2451" s="4">
        <f t="shared" si="877"/>
        <v>7.7486479526138905E-3</v>
      </c>
      <c r="I2451" s="4">
        <f t="shared" si="880"/>
        <v>5.2598506309553946E-3</v>
      </c>
      <c r="J2451" s="4">
        <f t="shared" si="881"/>
        <v>2.4887973216584959E-3</v>
      </c>
      <c r="K2451" s="4">
        <f t="shared" si="883"/>
        <v>-7.3092969353592508E-3</v>
      </c>
      <c r="L2451" s="4">
        <f t="shared" si="893"/>
        <v>-1.5467307637279311E-2</v>
      </c>
      <c r="M2451" s="4">
        <f t="shared" si="886"/>
        <v>1.2098351090134338E-2</v>
      </c>
      <c r="N2451" s="4">
        <f t="shared" si="894"/>
        <v>2.117269011913276E-2</v>
      </c>
      <c r="O2451" s="4">
        <f t="shared" si="896"/>
        <v>8.7799712145497193E-3</v>
      </c>
      <c r="P2451" s="4">
        <f t="shared" si="874"/>
        <v>6.4897121223006532E-2</v>
      </c>
      <c r="T2451" s="4"/>
      <c r="U2451" s="4">
        <f t="shared" si="887"/>
        <v>-6.9739891836209864E-3</v>
      </c>
      <c r="V2451" s="4">
        <f t="shared" si="888"/>
        <v>-1.6904249291784697E-2</v>
      </c>
      <c r="W2451" s="4">
        <f t="shared" si="889"/>
        <v>1.4826033735139741E-2</v>
      </c>
      <c r="X2451" s="4">
        <f t="shared" si="895"/>
        <v>1.8093961699583768E-2</v>
      </c>
      <c r="Y2451" s="4">
        <f t="shared" si="884"/>
        <v>-1.9686986499756195E-2</v>
      </c>
      <c r="Z2451" s="4">
        <f t="shared" si="885"/>
        <v>-1.3505868115538139E-2</v>
      </c>
      <c r="AA2451" s="4">
        <f t="shared" si="878"/>
        <v>7.7486479526138905E-3</v>
      </c>
      <c r="AB2451" s="4">
        <f t="shared" si="879"/>
        <v>7.7486479526138905E-3</v>
      </c>
      <c r="AC2451" s="2">
        <f t="shared" si="890"/>
        <v>1.0411951180984383E-2</v>
      </c>
      <c r="AD2451" s="3">
        <f t="shared" si="891"/>
        <v>4840.4313984713799</v>
      </c>
    </row>
    <row r="2452" spans="1:30" x14ac:dyDescent="0.3">
      <c r="A2452" s="1">
        <f t="shared" si="876"/>
        <v>39</v>
      </c>
      <c r="B2452" s="1">
        <f t="shared" si="875"/>
        <v>5</v>
      </c>
      <c r="C2452" s="5">
        <v>42636</v>
      </c>
      <c r="D2452" s="3">
        <v>4858.91</v>
      </c>
      <c r="E2452" s="3">
        <v>4881.45</v>
      </c>
      <c r="F2452" s="3">
        <f t="shared" si="882"/>
        <v>4841.0619999999999</v>
      </c>
      <c r="G2452" s="3">
        <f t="shared" si="892"/>
        <v>4807.6819999999989</v>
      </c>
      <c r="H2452" s="4">
        <f t="shared" si="877"/>
        <v>-6.6341467403748279E-3</v>
      </c>
      <c r="I2452" s="4">
        <f t="shared" si="880"/>
        <v>-2.0260213928232343E-3</v>
      </c>
      <c r="J2452" s="4">
        <f t="shared" si="881"/>
        <v>-4.6081253475515936E-3</v>
      </c>
      <c r="K2452" s="4">
        <f t="shared" si="883"/>
        <v>-1.1195250400706411E-2</v>
      </c>
      <c r="L2452" s="4">
        <f t="shared" si="893"/>
        <v>-1.8270992116711897E-2</v>
      </c>
      <c r="M2452" s="4">
        <f t="shared" si="886"/>
        <v>3.6867943438856922E-3</v>
      </c>
      <c r="N2452" s="4">
        <f t="shared" si="894"/>
        <v>1.0655446845278242E-2</v>
      </c>
      <c r="O2452" s="4">
        <f t="shared" si="896"/>
        <v>6.8698535268200108E-3</v>
      </c>
      <c r="P2452" s="4">
        <f t="shared" si="874"/>
        <v>5.7832437457410381E-2</v>
      </c>
      <c r="T2452" s="4"/>
      <c r="U2452" s="4">
        <f t="shared" si="887"/>
        <v>-1.498765169605171E-2</v>
      </c>
      <c r="V2452" s="4">
        <f t="shared" si="888"/>
        <v>-2.4837775179091272E-2</v>
      </c>
      <c r="W2452" s="4">
        <f t="shared" si="889"/>
        <v>8.480609375162082E-3</v>
      </c>
      <c r="X2452" s="4">
        <f t="shared" si="895"/>
        <v>1.3983195868212825E-2</v>
      </c>
      <c r="Y2452" s="4">
        <f t="shared" si="884"/>
        <v>-2.3524486679999432E-2</v>
      </c>
      <c r="Z2452" s="4">
        <f t="shared" si="885"/>
        <v>-1.7367564692836936E-2</v>
      </c>
      <c r="AA2452" s="4">
        <f t="shared" si="878"/>
        <v>-6.6341467403748279E-3</v>
      </c>
      <c r="AB2452" s="4">
        <f t="shared" si="879"/>
        <v>-6.6341467403748279E-3</v>
      </c>
      <c r="AC2452" s="2">
        <f t="shared" si="890"/>
        <v>2.5353562189352409E-3</v>
      </c>
      <c r="AD2452" s="3">
        <f t="shared" si="891"/>
        <v>4846.5909323142532</v>
      </c>
    </row>
    <row r="2453" spans="1:30" x14ac:dyDescent="0.3">
      <c r="A2453" s="1">
        <f t="shared" si="876"/>
        <v>40</v>
      </c>
      <c r="B2453" s="1">
        <f t="shared" si="875"/>
        <v>1</v>
      </c>
      <c r="C2453" s="5">
        <v>42639</v>
      </c>
      <c r="D2453" s="3">
        <v>4817.17</v>
      </c>
      <c r="E2453" s="3">
        <v>4830.17</v>
      </c>
      <c r="F2453" s="3">
        <f t="shared" si="882"/>
        <v>4845.2820000000011</v>
      </c>
      <c r="G2453" s="3">
        <f t="shared" si="892"/>
        <v>4812.9339999999993</v>
      </c>
      <c r="H2453" s="4">
        <f t="shared" si="877"/>
        <v>-8.5904040206547932E-3</v>
      </c>
      <c r="I2453" s="4">
        <f t="shared" si="880"/>
        <v>-5.914906841246243E-3</v>
      </c>
      <c r="J2453" s="4">
        <f t="shared" si="881"/>
        <v>-2.6754971794085503E-3</v>
      </c>
      <c r="K2453" s="4">
        <f t="shared" si="883"/>
        <v>-1.3583293372380748E-3</v>
      </c>
      <c r="L2453" s="4">
        <f t="shared" si="893"/>
        <v>-9.5590712045843032E-3</v>
      </c>
      <c r="M2453" s="4">
        <f t="shared" si="886"/>
        <v>-5.8019326842072318E-3</v>
      </c>
      <c r="N2453" s="4">
        <f t="shared" si="894"/>
        <v>8.8012842062675E-4</v>
      </c>
      <c r="O2453" s="4">
        <f t="shared" si="896"/>
        <v>6.7151460297232143E-3</v>
      </c>
      <c r="P2453" s="4">
        <f t="shared" si="874"/>
        <v>4.8745229433497184E-2</v>
      </c>
      <c r="T2453" s="4"/>
      <c r="U2453" s="4">
        <f t="shared" si="887"/>
        <v>-1.2932941750310284E-2</v>
      </c>
      <c r="V2453" s="4">
        <f t="shared" si="888"/>
        <v>-2.2803612332807106E-2</v>
      </c>
      <c r="W2453" s="4">
        <f t="shared" si="889"/>
        <v>4.3994353710434513E-3</v>
      </c>
      <c r="X2453" s="4">
        <f t="shared" si="895"/>
        <v>1.3533068958491871E-2</v>
      </c>
      <c r="Y2453" s="4">
        <f t="shared" si="884"/>
        <v>-1.3810220492634157E-2</v>
      </c>
      <c r="Z2453" s="4">
        <f t="shared" si="885"/>
        <v>-7.5920476310132089E-3</v>
      </c>
      <c r="AA2453" s="4">
        <f t="shared" si="878"/>
        <v>-8.5904040206547932E-3</v>
      </c>
      <c r="AB2453" s="4">
        <f t="shared" si="879"/>
        <v>-8.5904040206547932E-3</v>
      </c>
      <c r="AC2453" s="2">
        <f t="shared" si="890"/>
        <v>-4.0716758752897186E-3</v>
      </c>
      <c r="AD2453" s="3">
        <f t="shared" si="891"/>
        <v>4836.7839548761694</v>
      </c>
    </row>
    <row r="2454" spans="1:30" x14ac:dyDescent="0.3">
      <c r="A2454" s="1">
        <f t="shared" si="876"/>
        <v>40</v>
      </c>
      <c r="B2454" s="1">
        <f t="shared" si="875"/>
        <v>2</v>
      </c>
      <c r="C2454" s="5">
        <v>42640</v>
      </c>
      <c r="D2454" s="3">
        <v>4866.71</v>
      </c>
      <c r="E2454" s="3">
        <v>4813.8900000000003</v>
      </c>
      <c r="F2454" s="3">
        <f t="shared" si="882"/>
        <v>4857.58</v>
      </c>
      <c r="G2454" s="3">
        <f t="shared" si="892"/>
        <v>4827.3199999999988</v>
      </c>
      <c r="H2454" s="4">
        <f t="shared" si="877"/>
        <v>1.0284046442205685E-2</v>
      </c>
      <c r="I2454" s="4">
        <f t="shared" si="880"/>
        <v>-6.8089770549923409E-4</v>
      </c>
      <c r="J2454" s="4">
        <f t="shared" si="881"/>
        <v>1.0964944147704919E-2</v>
      </c>
      <c r="K2454" s="4">
        <f t="shared" si="883"/>
        <v>7.9149168495196362E-3</v>
      </c>
      <c r="L2454" s="4">
        <f t="shared" si="893"/>
        <v>1.1984906767526639E-3</v>
      </c>
      <c r="M2454" s="4">
        <f t="shared" si="886"/>
        <v>1.8795367240477994E-3</v>
      </c>
      <c r="N2454" s="4">
        <f t="shared" si="894"/>
        <v>8.1598070979345162E-3</v>
      </c>
      <c r="O2454" s="4">
        <f t="shared" si="896"/>
        <v>6.2177528556254897E-3</v>
      </c>
      <c r="P2454" s="4">
        <f t="shared" si="874"/>
        <v>5.9530574079032929E-2</v>
      </c>
      <c r="T2454" s="4"/>
      <c r="U2454" s="4">
        <f t="shared" si="887"/>
        <v>-2.4807096282671815E-3</v>
      </c>
      <c r="V2454" s="4">
        <f t="shared" si="888"/>
        <v>-1.2455902531984527E-2</v>
      </c>
      <c r="W2454" s="4">
        <f t="shared" si="889"/>
        <v>1.2796500472402883E-2</v>
      </c>
      <c r="X2454" s="4">
        <f t="shared" si="895"/>
        <v>1.2616060670494103E-2</v>
      </c>
      <c r="Y2454" s="4">
        <f t="shared" si="884"/>
        <v>-4.652600816933139E-3</v>
      </c>
      <c r="Z2454" s="4">
        <f t="shared" si="885"/>
        <v>1.6233131238671654E-3</v>
      </c>
      <c r="AA2454" s="4">
        <f t="shared" si="878"/>
        <v>1.0284046442205685E-2</v>
      </c>
      <c r="AB2454" s="4">
        <f t="shared" si="879"/>
        <v>1.0284046442205685E-2</v>
      </c>
      <c r="AC2454" s="2">
        <f t="shared" si="890"/>
        <v>4.0994217344408638E-3</v>
      </c>
      <c r="AD2454" s="3">
        <f t="shared" si="891"/>
        <v>4846.7593032507793</v>
      </c>
    </row>
    <row r="2455" spans="1:30" x14ac:dyDescent="0.3">
      <c r="A2455" s="1">
        <f t="shared" si="876"/>
        <v>40</v>
      </c>
      <c r="B2455" s="1">
        <f t="shared" si="875"/>
        <v>3</v>
      </c>
      <c r="C2455" s="5">
        <v>42641</v>
      </c>
      <c r="D2455" s="3">
        <v>4875.2700000000004</v>
      </c>
      <c r="E2455" s="3">
        <v>4871.84</v>
      </c>
      <c r="F2455" s="3">
        <f t="shared" si="882"/>
        <v>4861.884</v>
      </c>
      <c r="G2455" s="3">
        <f t="shared" si="892"/>
        <v>4840.241</v>
      </c>
      <c r="H2455" s="4">
        <f t="shared" si="877"/>
        <v>1.7588884482536251E-3</v>
      </c>
      <c r="I2455" s="4">
        <f t="shared" si="880"/>
        <v>1.0541002032173911E-3</v>
      </c>
      <c r="J2455" s="4">
        <f t="shared" si="881"/>
        <v>7.0478824503623395E-4</v>
      </c>
      <c r="K2455" s="4">
        <f t="shared" si="883"/>
        <v>-1.6792658695504094E-3</v>
      </c>
      <c r="L2455" s="4">
        <f t="shared" si="893"/>
        <v>-6.2385289263406519E-3</v>
      </c>
      <c r="M2455" s="4">
        <f t="shared" si="886"/>
        <v>2.7532536769697552E-3</v>
      </c>
      <c r="N2455" s="4">
        <f t="shared" si="894"/>
        <v>7.237036337653528E-3</v>
      </c>
      <c r="O2455" s="4">
        <f t="shared" si="896"/>
        <v>4.4393438722368254E-3</v>
      </c>
      <c r="P2455" s="4">
        <f t="shared" si="874"/>
        <v>6.1394170166352069E-2</v>
      </c>
      <c r="T2455" s="4"/>
      <c r="U2455" s="4">
        <f t="shared" si="887"/>
        <v>-2.6629899870754649E-3</v>
      </c>
      <c r="V2455" s="4">
        <f t="shared" si="888"/>
        <v>-1.2636360087204784E-2</v>
      </c>
      <c r="W2455" s="4">
        <f t="shared" si="889"/>
        <v>4.4336852948751865E-3</v>
      </c>
      <c r="X2455" s="4">
        <f t="shared" si="895"/>
        <v>8.983110855066154E-3</v>
      </c>
      <c r="Y2455" s="4">
        <f t="shared" si="884"/>
        <v>-1.4127155322548551E-2</v>
      </c>
      <c r="Z2455" s="4">
        <f t="shared" si="885"/>
        <v>-7.9109808141849293E-3</v>
      </c>
      <c r="AA2455" s="4">
        <f t="shared" si="878"/>
        <v>1.7588884482536251E-3</v>
      </c>
      <c r="AB2455" s="4">
        <f t="shared" si="879"/>
        <v>1.7588884482536251E-3</v>
      </c>
      <c r="AC2455" s="2">
        <f t="shared" si="890"/>
        <v>3.8986827737021315E-3</v>
      </c>
      <c r="AD2455" s="3">
        <f t="shared" si="891"/>
        <v>4856.2628688338536</v>
      </c>
    </row>
    <row r="2456" spans="1:30" x14ac:dyDescent="0.3">
      <c r="A2456" s="1">
        <f t="shared" si="876"/>
        <v>40</v>
      </c>
      <c r="B2456" s="1">
        <f t="shared" si="875"/>
        <v>4</v>
      </c>
      <c r="C2456" s="5">
        <v>42642</v>
      </c>
      <c r="D2456" s="3">
        <v>4838.3</v>
      </c>
      <c r="E2456" s="3">
        <v>4868.46</v>
      </c>
      <c r="F2456" s="3">
        <f t="shared" si="882"/>
        <v>4851.2719999999999</v>
      </c>
      <c r="G2456" s="3">
        <f t="shared" si="892"/>
        <v>4842.0810000000001</v>
      </c>
      <c r="H2456" s="4">
        <f t="shared" si="877"/>
        <v>-7.5831697526496482E-3</v>
      </c>
      <c r="I2456" s="4">
        <f t="shared" si="880"/>
        <v>-1.3968457131605838E-3</v>
      </c>
      <c r="J2456" s="4">
        <f t="shared" si="881"/>
        <v>-6.1863240394890648E-3</v>
      </c>
      <c r="K2456" s="4">
        <f t="shared" si="883"/>
        <v>-4.2572001140449879E-3</v>
      </c>
      <c r="L2456" s="4">
        <f t="shared" si="893"/>
        <v>-6.7214510968397036E-3</v>
      </c>
      <c r="M2456" s="4">
        <f t="shared" si="886"/>
        <v>-2.6739378868057186E-3</v>
      </c>
      <c r="N2456" s="4">
        <f t="shared" si="894"/>
        <v>-7.8086260845284269E-4</v>
      </c>
      <c r="O2456" s="4">
        <f t="shared" si="896"/>
        <v>1.8996341690262703E-3</v>
      </c>
      <c r="P2456" s="4">
        <f t="shared" si="874"/>
        <v>5.3345437999507916E-2</v>
      </c>
      <c r="T2456" s="4"/>
      <c r="U2456" s="4">
        <f t="shared" si="887"/>
        <v>3.3003300330031434E-3</v>
      </c>
      <c r="V2456" s="4">
        <f t="shared" si="888"/>
        <v>-6.7326732673268601E-3</v>
      </c>
      <c r="W2456" s="4">
        <f t="shared" si="889"/>
        <v>-1.0847698799515778E-2</v>
      </c>
      <c r="X2456" s="4">
        <f t="shared" si="895"/>
        <v>3.8035212885043123E-3</v>
      </c>
      <c r="Y2456" s="4">
        <f t="shared" si="884"/>
        <v>-1.667294574853322E-2</v>
      </c>
      <c r="Z2456" s="4">
        <f t="shared" si="885"/>
        <v>-1.0472823084619087E-2</v>
      </c>
      <c r="AA2456" s="4">
        <f t="shared" si="878"/>
        <v>-7.5831697526496482E-3</v>
      </c>
      <c r="AB2456" s="4">
        <f t="shared" si="879"/>
        <v>-7.5831697526496482E-3</v>
      </c>
      <c r="AC2456" s="2">
        <f t="shared" si="890"/>
        <v>-2.4750937083761336E-3</v>
      </c>
      <c r="AD2456" s="3">
        <f t="shared" si="891"/>
        <v>4850.2752458892364</v>
      </c>
    </row>
    <row r="2457" spans="1:30" x14ac:dyDescent="0.3">
      <c r="A2457" s="1">
        <f t="shared" si="876"/>
        <v>40</v>
      </c>
      <c r="B2457" s="1">
        <f t="shared" si="875"/>
        <v>5</v>
      </c>
      <c r="C2457" s="5">
        <v>42643</v>
      </c>
      <c r="D2457" s="3">
        <v>4875.7</v>
      </c>
      <c r="E2457" s="3">
        <v>4856.1000000000004</v>
      </c>
      <c r="F2457" s="3">
        <f t="shared" si="882"/>
        <v>4854.63</v>
      </c>
      <c r="G2457" s="3">
        <f t="shared" si="892"/>
        <v>4847.8460000000005</v>
      </c>
      <c r="H2457" s="4">
        <f t="shared" si="877"/>
        <v>7.7299878056341347E-3</v>
      </c>
      <c r="I2457" s="4">
        <f t="shared" si="880"/>
        <v>3.6789781534836991E-3</v>
      </c>
      <c r="J2457" s="4">
        <f t="shared" si="881"/>
        <v>4.0510096521504356E-3</v>
      </c>
      <c r="K2457" s="4">
        <f t="shared" si="883"/>
        <v>2.2864435855569102E-3</v>
      </c>
      <c r="L2457" s="4">
        <f t="shared" si="893"/>
        <v>1.3333425192965233E-3</v>
      </c>
      <c r="M2457" s="4">
        <f t="shared" si="886"/>
        <v>4.3401865847654117E-3</v>
      </c>
      <c r="N2457" s="4">
        <f t="shared" si="894"/>
        <v>5.7456445604912691E-3</v>
      </c>
      <c r="O2457" s="4">
        <f t="shared" si="896"/>
        <v>1.3913899542629061E-3</v>
      </c>
      <c r="P2457" s="4">
        <f t="shared" si="874"/>
        <v>6.1487785390364459E-2</v>
      </c>
      <c r="T2457" s="4"/>
      <c r="U2457" s="4">
        <f t="shared" si="887"/>
        <v>4.2597606597357899E-3</v>
      </c>
      <c r="V2457" s="4">
        <f t="shared" si="888"/>
        <v>-5.7828369468615982E-3</v>
      </c>
      <c r="W2457" s="4">
        <f t="shared" si="889"/>
        <v>3.4555075109438051E-3</v>
      </c>
      <c r="X2457" s="4">
        <f t="shared" si="895"/>
        <v>2.8026908145361929E-3</v>
      </c>
      <c r="Y2457" s="4">
        <f t="shared" si="884"/>
        <v>-1.0210893616258057E-2</v>
      </c>
      <c r="Z2457" s="4">
        <f t="shared" si="885"/>
        <v>-3.9700260997462371E-3</v>
      </c>
      <c r="AA2457" s="4">
        <f t="shared" si="878"/>
        <v>7.7299878056341347E-3</v>
      </c>
      <c r="AB2457" s="4">
        <f t="shared" si="879"/>
        <v>7.7299878056341347E-3</v>
      </c>
      <c r="AC2457" s="2">
        <f t="shared" si="890"/>
        <v>3.4763902770561278E-3</v>
      </c>
      <c r="AD2457" s="3">
        <f t="shared" si="891"/>
        <v>4858.7501639261573</v>
      </c>
    </row>
    <row r="2458" spans="1:30" x14ac:dyDescent="0.3">
      <c r="A2458" s="1">
        <f t="shared" si="876"/>
        <v>41</v>
      </c>
      <c r="B2458" s="1">
        <f t="shared" si="875"/>
        <v>1</v>
      </c>
      <c r="C2458" s="5">
        <v>42646</v>
      </c>
      <c r="D2458" s="3">
        <v>4866.62</v>
      </c>
      <c r="E2458" s="3">
        <v>4864.63</v>
      </c>
      <c r="F2458" s="3">
        <f t="shared" si="882"/>
        <v>4864.5199999999995</v>
      </c>
      <c r="G2458" s="3">
        <f t="shared" si="892"/>
        <v>4854.9009999999998</v>
      </c>
      <c r="H2458" s="4">
        <f t="shared" si="877"/>
        <v>-1.8622966958590412E-3</v>
      </c>
      <c r="I2458" s="4">
        <f t="shared" si="880"/>
        <v>-2.2704432184096047E-3</v>
      </c>
      <c r="J2458" s="4">
        <f t="shared" si="881"/>
        <v>4.0814652255056344E-4</v>
      </c>
      <c r="K2458" s="4">
        <f t="shared" si="883"/>
        <v>-2.4006809278667531E-3</v>
      </c>
      <c r="L2458" s="4">
        <f t="shared" si="893"/>
        <v>-4.5329103741229152E-3</v>
      </c>
      <c r="M2458" s="4">
        <f t="shared" si="886"/>
        <v>4.3169726920649188E-4</v>
      </c>
      <c r="N2458" s="4">
        <f t="shared" si="894"/>
        <v>2.4138494276196468E-3</v>
      </c>
      <c r="O2458" s="4">
        <f t="shared" si="896"/>
        <v>1.9765258023021494E-3</v>
      </c>
      <c r="P2458" s="4">
        <f t="shared" si="874"/>
        <v>5.9510980194937252E-2</v>
      </c>
      <c r="T2458" s="4"/>
      <c r="U2458" s="4">
        <f t="shared" si="887"/>
        <v>-1.2004430133109041E-2</v>
      </c>
      <c r="V2458" s="4">
        <f t="shared" si="888"/>
        <v>-2.1884385831777924E-2</v>
      </c>
      <c r="W2458" s="4">
        <f t="shared" si="889"/>
        <v>1.0265363273457199E-2</v>
      </c>
      <c r="X2458" s="4">
        <f t="shared" si="895"/>
        <v>3.9704603364671982E-3</v>
      </c>
      <c r="Y2458" s="4">
        <f t="shared" si="884"/>
        <v>-1.4839575180636548E-2</v>
      </c>
      <c r="Z2458" s="4">
        <f t="shared" si="885"/>
        <v>-8.6278926574056784E-3</v>
      </c>
      <c r="AA2458" s="4">
        <f t="shared" si="878"/>
        <v>-1.8622966958590412E-3</v>
      </c>
      <c r="AB2458" s="4">
        <f t="shared" si="879"/>
        <v>-1.8622966958590412E-3</v>
      </c>
      <c r="AC2458" s="2">
        <f t="shared" si="890"/>
        <v>1.078070073801131E-3</v>
      </c>
      <c r="AD2458" s="3">
        <f t="shared" si="891"/>
        <v>4861.3734426174378</v>
      </c>
    </row>
    <row r="2459" spans="1:30" x14ac:dyDescent="0.3">
      <c r="A2459" s="1">
        <f t="shared" si="876"/>
        <v>41</v>
      </c>
      <c r="B2459" s="1">
        <f t="shared" si="875"/>
        <v>2</v>
      </c>
      <c r="C2459" s="5">
        <v>42647</v>
      </c>
      <c r="D2459" s="3">
        <v>4859.47</v>
      </c>
      <c r="E2459" s="3">
        <v>4880.57</v>
      </c>
      <c r="F2459" s="3">
        <f t="shared" si="882"/>
        <v>4863.0720000000001</v>
      </c>
      <c r="G2459" s="3">
        <f t="shared" si="892"/>
        <v>4860.326</v>
      </c>
      <c r="H2459" s="4">
        <f t="shared" si="877"/>
        <v>-1.4691921703358052E-3</v>
      </c>
      <c r="I2459" s="4">
        <f t="shared" si="880"/>
        <v>2.8664658428231128E-3</v>
      </c>
      <c r="J2459" s="4">
        <f t="shared" si="881"/>
        <v>-4.3356580131589176E-3</v>
      </c>
      <c r="K2459" s="4">
        <f t="shared" si="883"/>
        <v>-5.4401206586913227E-4</v>
      </c>
      <c r="L2459" s="4">
        <f t="shared" si="893"/>
        <v>-1.2737565063409692E-3</v>
      </c>
      <c r="M2459" s="4">
        <f t="shared" si="886"/>
        <v>-7.4068407788325196E-4</v>
      </c>
      <c r="N2459" s="4">
        <f t="shared" si="894"/>
        <v>-1.7611987344054024E-4</v>
      </c>
      <c r="O2459" s="4">
        <f t="shared" si="896"/>
        <v>5.6508220032227684E-4</v>
      </c>
      <c r="P2459" s="4">
        <f t="shared" si="874"/>
        <v>5.7954354958450034E-2</v>
      </c>
      <c r="T2459" s="4"/>
      <c r="U2459" s="4">
        <f t="shared" si="887"/>
        <v>1.8493328018243776E-5</v>
      </c>
      <c r="V2459" s="4">
        <f t="shared" si="888"/>
        <v>-9.9816916052618693E-3</v>
      </c>
      <c r="W2459" s="4">
        <f t="shared" si="889"/>
        <v>-1.4876579866069236E-3</v>
      </c>
      <c r="X2459" s="4">
        <f t="shared" si="895"/>
        <v>1.1306041279814619E-3</v>
      </c>
      <c r="Y2459" s="4">
        <f t="shared" si="884"/>
        <v>-1.300605680320251E-2</v>
      </c>
      <c r="Z2459" s="4">
        <f t="shared" si="885"/>
        <v>-6.7828134886790317E-3</v>
      </c>
      <c r="AA2459" s="4">
        <f t="shared" si="878"/>
        <v>-1.4691921703358052E-3</v>
      </c>
      <c r="AB2459" s="4">
        <f t="shared" si="879"/>
        <v>-1.4691921703358052E-3</v>
      </c>
      <c r="AC2459" s="2">
        <f t="shared" si="890"/>
        <v>-2.6113171703059956E-4</v>
      </c>
      <c r="AD2459" s="3">
        <f t="shared" si="891"/>
        <v>4860.7389617449589</v>
      </c>
    </row>
    <row r="2460" spans="1:30" x14ac:dyDescent="0.3">
      <c r="A2460" s="1">
        <f t="shared" si="876"/>
        <v>41</v>
      </c>
      <c r="B2460" s="1">
        <f t="shared" si="875"/>
        <v>3</v>
      </c>
      <c r="C2460" s="5">
        <v>42648</v>
      </c>
      <c r="D2460" s="3">
        <v>4877.75</v>
      </c>
      <c r="E2460" s="3">
        <v>4872.9799999999996</v>
      </c>
      <c r="F2460" s="3">
        <f t="shared" si="882"/>
        <v>4863.5680000000002</v>
      </c>
      <c r="G2460" s="3">
        <f t="shared" si="892"/>
        <v>4862.7260000000006</v>
      </c>
      <c r="H2460" s="4">
        <f t="shared" si="877"/>
        <v>3.7617271019267009E-3</v>
      </c>
      <c r="I2460" s="4">
        <f t="shared" si="880"/>
        <v>2.7801385747827042E-3</v>
      </c>
      <c r="J2460" s="4">
        <f t="shared" si="881"/>
        <v>9.8158852714399667E-4</v>
      </c>
      <c r="K2460" s="4">
        <f t="shared" si="883"/>
        <v>1.1369552646683316E-4</v>
      </c>
      <c r="L2460" s="4">
        <f t="shared" si="893"/>
        <v>3.2651022985367593E-4</v>
      </c>
      <c r="M2460" s="4">
        <f t="shared" si="886"/>
        <v>2.9159662206840304E-3</v>
      </c>
      <c r="N2460" s="4">
        <f t="shared" si="894"/>
        <v>3.0896250374788607E-3</v>
      </c>
      <c r="O2460" s="4">
        <f t="shared" si="896"/>
        <v>1.7262057301002377E-4</v>
      </c>
      <c r="P2460" s="4">
        <f t="shared" si="874"/>
        <v>6.1934090528098618E-2</v>
      </c>
      <c r="T2460" s="4"/>
      <c r="U2460" s="4">
        <f t="shared" si="887"/>
        <v>3.2513833813152837E-3</v>
      </c>
      <c r="V2460" s="4">
        <f t="shared" si="888"/>
        <v>-6.7811304524978688E-3</v>
      </c>
      <c r="W2460" s="4">
        <f t="shared" si="889"/>
        <v>5.0868977513031345E-4</v>
      </c>
      <c r="X2460" s="4">
        <f t="shared" si="895"/>
        <v>3.4636778664406563E-4</v>
      </c>
      <c r="Y2460" s="4">
        <f t="shared" si="884"/>
        <v>-1.2356550053663594E-2</v>
      </c>
      <c r="Z2460" s="4">
        <f t="shared" si="885"/>
        <v>-6.1292114368694962E-3</v>
      </c>
      <c r="AA2460" s="4">
        <f t="shared" si="878"/>
        <v>3.7617271019267009E-3</v>
      </c>
      <c r="AB2460" s="4">
        <f t="shared" si="879"/>
        <v>3.7617271019267009E-3</v>
      </c>
      <c r="AC2460" s="2">
        <f t="shared" si="890"/>
        <v>2.3249843001439327E-3</v>
      </c>
      <c r="AD2460" s="3">
        <f t="shared" si="891"/>
        <v>4866.4093078299729</v>
      </c>
    </row>
    <row r="2461" spans="1:30" x14ac:dyDescent="0.3">
      <c r="A2461" s="1">
        <f t="shared" si="876"/>
        <v>41</v>
      </c>
      <c r="B2461" s="1">
        <f t="shared" si="875"/>
        <v>4</v>
      </c>
      <c r="C2461" s="5">
        <v>42649</v>
      </c>
      <c r="D2461" s="3">
        <v>4873.92</v>
      </c>
      <c r="E2461" s="3">
        <v>4871.95</v>
      </c>
      <c r="F2461" s="3">
        <f t="shared" si="882"/>
        <v>4870.692</v>
      </c>
      <c r="G2461" s="3">
        <f t="shared" si="892"/>
        <v>4860.982</v>
      </c>
      <c r="H2461" s="4">
        <f t="shared" si="877"/>
        <v>-7.8519809338320479E-4</v>
      </c>
      <c r="I2461" s="4">
        <f t="shared" si="880"/>
        <v>-1.1890728307109182E-3</v>
      </c>
      <c r="J2461" s="4">
        <f t="shared" si="881"/>
        <v>4.0387473732771345E-4</v>
      </c>
      <c r="K2461" s="4">
        <f t="shared" si="883"/>
        <v>-1.6124237609553137E-3</v>
      </c>
      <c r="L2461" s="4">
        <f t="shared" si="893"/>
        <v>-3.7323674963979894E-3</v>
      </c>
      <c r="M2461" s="4">
        <f t="shared" si="886"/>
        <v>6.6273950395550891E-4</v>
      </c>
      <c r="N2461" s="4">
        <f t="shared" si="894"/>
        <v>2.6616021207237759E-3</v>
      </c>
      <c r="O2461" s="4">
        <f t="shared" si="896"/>
        <v>1.9922362287440164E-3</v>
      </c>
      <c r="P2461" s="4">
        <f t="shared" ref="P2461:P2520" si="897">(D2461-4593.27)/4593.27</f>
        <v>6.1100261904917325E-2</v>
      </c>
      <c r="T2461" s="4"/>
      <c r="U2461" s="4">
        <f t="shared" si="887"/>
        <v>-8.0877453744041452E-3</v>
      </c>
      <c r="V2461" s="4">
        <f t="shared" si="888"/>
        <v>-1.8006867920660065E-2</v>
      </c>
      <c r="W2461" s="4">
        <f t="shared" si="889"/>
        <v>7.3620899902858217E-3</v>
      </c>
      <c r="X2461" s="4">
        <f t="shared" si="895"/>
        <v>4.0030738330071106E-3</v>
      </c>
      <c r="Y2461" s="4">
        <f t="shared" si="884"/>
        <v>-1.4061146656703969E-2</v>
      </c>
      <c r="Z2461" s="4">
        <f t="shared" si="885"/>
        <v>-7.8445559472164958E-3</v>
      </c>
      <c r="AA2461" s="4">
        <f t="shared" si="878"/>
        <v>-7.8519809338320479E-4</v>
      </c>
      <c r="AB2461" s="4">
        <f t="shared" si="879"/>
        <v>-7.8519809338320479E-4</v>
      </c>
      <c r="AC2461" s="2">
        <f t="shared" si="890"/>
        <v>1.0273307960227964E-3</v>
      </c>
      <c r="AD2461" s="3">
        <f t="shared" si="891"/>
        <v>4868.9128718866486</v>
      </c>
    </row>
    <row r="2462" spans="1:30" x14ac:dyDescent="0.3">
      <c r="A2462" s="1">
        <f t="shared" si="876"/>
        <v>41</v>
      </c>
      <c r="B2462" s="1">
        <f t="shared" si="875"/>
        <v>5</v>
      </c>
      <c r="C2462" s="5">
        <v>42650</v>
      </c>
      <c r="D2462" s="3">
        <v>4864.5200000000004</v>
      </c>
      <c r="E2462" s="3">
        <v>4883.9399999999996</v>
      </c>
      <c r="F2462" s="3">
        <f t="shared" si="882"/>
        <v>4868.4560000000001</v>
      </c>
      <c r="G2462" s="3">
        <f t="shared" si="892"/>
        <v>4861.5429999999997</v>
      </c>
      <c r="H2462" s="4">
        <f t="shared" si="877"/>
        <v>-1.9286323944585951E-3</v>
      </c>
      <c r="I2462" s="4">
        <f t="shared" si="880"/>
        <v>2.0558400630292508E-3</v>
      </c>
      <c r="J2462" s="4">
        <f t="shared" si="881"/>
        <v>-3.9844724574878455E-3</v>
      </c>
      <c r="K2462" s="4">
        <f t="shared" si="883"/>
        <v>-9.191779922525531E-4</v>
      </c>
      <c r="L2462" s="4">
        <f t="shared" si="893"/>
        <v>-2.6073012642346557E-3</v>
      </c>
      <c r="M2462" s="4">
        <f t="shared" si="886"/>
        <v>-8.0846987217296289E-4</v>
      </c>
      <c r="N2462" s="4">
        <f t="shared" si="894"/>
        <v>6.1235702327445659E-4</v>
      </c>
      <c r="O2462" s="4">
        <f t="shared" si="896"/>
        <v>1.4211062962019819E-3</v>
      </c>
      <c r="P2462" s="4">
        <f t="shared" si="897"/>
        <v>5.9053789566039003E-2</v>
      </c>
      <c r="T2462" s="4"/>
      <c r="U2462" s="4">
        <f t="shared" si="887"/>
        <v>3.6520911299318519E-4</v>
      </c>
      <c r="V2462" s="4">
        <f t="shared" si="888"/>
        <v>-9.638442978136666E-3</v>
      </c>
      <c r="W2462" s="4">
        <f t="shared" si="889"/>
        <v>-2.293004081465099E-3</v>
      </c>
      <c r="X2462" s="4">
        <f t="shared" si="895"/>
        <v>2.84800283440757E-3</v>
      </c>
      <c r="Y2462" s="4">
        <f t="shared" si="884"/>
        <v>-1.3376544850204449E-2</v>
      </c>
      <c r="Z2462" s="4">
        <f t="shared" si="885"/>
        <v>-7.1556375553470932E-3</v>
      </c>
      <c r="AA2462" s="4">
        <f t="shared" si="878"/>
        <v>-1.9286323944585951E-3</v>
      </c>
      <c r="AB2462" s="4">
        <f t="shared" si="879"/>
        <v>-1.9286323944585951E-3</v>
      </c>
      <c r="AC2462" s="2">
        <f t="shared" si="890"/>
        <v>-6.0202882458402314E-4</v>
      </c>
      <c r="AD2462" s="3">
        <f t="shared" si="891"/>
        <v>4867.4485812577659</v>
      </c>
    </row>
    <row r="2463" spans="1:30" x14ac:dyDescent="0.3">
      <c r="A2463" s="1">
        <f t="shared" si="876"/>
        <v>42</v>
      </c>
      <c r="B2463" s="1">
        <f t="shared" si="875"/>
        <v>1</v>
      </c>
      <c r="C2463" s="5">
        <v>42653</v>
      </c>
      <c r="D2463" s="3">
        <v>4893.7700000000004</v>
      </c>
      <c r="E2463" s="3">
        <v>4887.7299999999996</v>
      </c>
      <c r="F2463" s="3">
        <f t="shared" si="882"/>
        <v>4873.8860000000004</v>
      </c>
      <c r="G2463" s="3">
        <f t="shared" si="892"/>
        <v>4869.2029999999995</v>
      </c>
      <c r="H2463" s="4">
        <f t="shared" si="877"/>
        <v>6.0129262496608086E-3</v>
      </c>
      <c r="I2463" s="4">
        <f t="shared" si="880"/>
        <v>4.771282675371696E-3</v>
      </c>
      <c r="J2463" s="4">
        <f t="shared" si="881"/>
        <v>1.2416435742891125E-3</v>
      </c>
      <c r="K2463" s="4">
        <f t="shared" si="883"/>
        <v>9.0348071341066259E-4</v>
      </c>
      <c r="L2463" s="4">
        <f t="shared" si="893"/>
        <v>4.0154698373776065E-4</v>
      </c>
      <c r="M2463" s="4">
        <f t="shared" si="886"/>
        <v>4.0797014948646751E-3</v>
      </c>
      <c r="N2463" s="4">
        <f t="shared" si="894"/>
        <v>5.0453842240713561E-3</v>
      </c>
      <c r="O2463" s="4">
        <f t="shared" si="896"/>
        <v>9.5693095507163228E-4</v>
      </c>
      <c r="P2463" s="4">
        <f t="shared" si="897"/>
        <v>6.5421801897123391E-2</v>
      </c>
      <c r="T2463" s="4"/>
      <c r="U2463" s="4">
        <f t="shared" si="887"/>
        <v>4.3169726920630486E-4</v>
      </c>
      <c r="V2463" s="4">
        <f t="shared" si="888"/>
        <v>-9.5726197034856891E-3</v>
      </c>
      <c r="W2463" s="4">
        <f t="shared" si="889"/>
        <v>5.5788206188279637E-3</v>
      </c>
      <c r="X2463" s="4">
        <f t="shared" si="895"/>
        <v>1.9253698206608044E-3</v>
      </c>
      <c r="Y2463" s="4">
        <f t="shared" si="884"/>
        <v>-1.1576612562317644E-2</v>
      </c>
      <c r="Z2463" s="4">
        <f t="shared" si="885"/>
        <v>-5.3443562448503307E-3</v>
      </c>
      <c r="AA2463" s="4">
        <f t="shared" si="878"/>
        <v>6.0129262496608086E-3</v>
      </c>
      <c r="AB2463" s="4">
        <f t="shared" si="879"/>
        <v>6.0129262496608086E-3</v>
      </c>
      <c r="AC2463" s="2">
        <f t="shared" si="890"/>
        <v>3.5857043740965991E-3</v>
      </c>
      <c r="AD2463" s="3">
        <f t="shared" si="891"/>
        <v>4876.2223875051777</v>
      </c>
    </row>
    <row r="2464" spans="1:30" x14ac:dyDescent="0.3">
      <c r="A2464" s="1">
        <f t="shared" si="876"/>
        <v>42</v>
      </c>
      <c r="B2464" s="1">
        <f t="shared" si="875"/>
        <v>2</v>
      </c>
      <c r="C2464" s="5">
        <v>42654</v>
      </c>
      <c r="D2464" s="3">
        <v>4821.91</v>
      </c>
      <c r="E2464" s="3">
        <v>4890.17</v>
      </c>
      <c r="F2464" s="3">
        <f t="shared" si="882"/>
        <v>4866.3739999999998</v>
      </c>
      <c r="G2464" s="3">
        <f t="shared" si="892"/>
        <v>4864.7230000000009</v>
      </c>
      <c r="H2464" s="4">
        <f t="shared" si="877"/>
        <v>-1.4683975748758233E-2</v>
      </c>
      <c r="I2464" s="4">
        <f t="shared" si="880"/>
        <v>-7.3562917750535136E-4</v>
      </c>
      <c r="J2464" s="4">
        <f t="shared" si="881"/>
        <v>-1.3948346571252882E-2</v>
      </c>
      <c r="K2464" s="4">
        <f t="shared" si="883"/>
        <v>-3.3266786138295532E-3</v>
      </c>
      <c r="L2464" s="4">
        <f t="shared" si="893"/>
        <v>-4.9634535337786537E-3</v>
      </c>
      <c r="M2464" s="4">
        <f t="shared" si="886"/>
        <v>-9.1369878270761654E-3</v>
      </c>
      <c r="N2464" s="4">
        <f t="shared" si="894"/>
        <v>-8.8007066383843438E-3</v>
      </c>
      <c r="O2464" s="4">
        <f t="shared" si="896"/>
        <v>3.4239544081057723E-4</v>
      </c>
      <c r="P2464" s="4">
        <f t="shared" si="897"/>
        <v>4.9777173995867736E-2</v>
      </c>
      <c r="T2464" s="4"/>
      <c r="U2464" s="4">
        <f t="shared" si="887"/>
        <v>-7.0089113301197601E-3</v>
      </c>
      <c r="V2464" s="4">
        <f t="shared" si="888"/>
        <v>-1.6938822216818489E-2</v>
      </c>
      <c r="W2464" s="4">
        <f t="shared" si="889"/>
        <v>-7.7292379621646803E-3</v>
      </c>
      <c r="X2464" s="4">
        <f t="shared" si="895"/>
        <v>6.7899467661586743E-4</v>
      </c>
      <c r="Y2464" s="4">
        <f t="shared" si="884"/>
        <v>-1.5754026760789328E-2</v>
      </c>
      <c r="Z2464" s="4">
        <f t="shared" si="885"/>
        <v>-9.5481100831563883E-3</v>
      </c>
      <c r="AA2464" s="4">
        <f t="shared" si="878"/>
        <v>-1.4683975748758233E-2</v>
      </c>
      <c r="AB2464" s="4">
        <f t="shared" si="879"/>
        <v>-1.4683975748758233E-2</v>
      </c>
      <c r="AC2464" s="2">
        <f t="shared" si="890"/>
        <v>-7.5091111897122821E-3</v>
      </c>
      <c r="AD2464" s="3">
        <f t="shared" si="891"/>
        <v>4858.1182583367854</v>
      </c>
    </row>
    <row r="2465" spans="1:30" x14ac:dyDescent="0.3">
      <c r="A2465" s="1">
        <f t="shared" si="876"/>
        <v>42</v>
      </c>
      <c r="B2465" s="1">
        <f t="shared" si="875"/>
        <v>3</v>
      </c>
      <c r="C2465" s="5">
        <v>42655</v>
      </c>
      <c r="D2465" s="3">
        <v>4819.6400000000003</v>
      </c>
      <c r="E2465" s="3">
        <v>4824.2700000000004</v>
      </c>
      <c r="F2465" s="3">
        <f t="shared" si="882"/>
        <v>4854.7520000000004</v>
      </c>
      <c r="G2465" s="3">
        <f t="shared" si="892"/>
        <v>4859.1600000000008</v>
      </c>
      <c r="H2465" s="4">
        <f t="shared" si="877"/>
        <v>-4.7076780777731794E-4</v>
      </c>
      <c r="I2465" s="4">
        <f t="shared" si="880"/>
        <v>4.8943261072906426E-4</v>
      </c>
      <c r="J2465" s="4">
        <f t="shared" si="881"/>
        <v>-9.6020041850638214E-4</v>
      </c>
      <c r="K2465" s="4">
        <f t="shared" si="883"/>
        <v>8.6314344315843311E-3</v>
      </c>
      <c r="L2465" s="4">
        <f t="shared" si="893"/>
        <v>8.6358125952396385E-3</v>
      </c>
      <c r="M2465" s="4">
        <f t="shared" si="886"/>
        <v>-7.232501268859888E-3</v>
      </c>
      <c r="N2465" s="4">
        <f t="shared" si="894"/>
        <v>-8.1330929625697511E-3</v>
      </c>
      <c r="O2465" s="4">
        <f t="shared" si="896"/>
        <v>-9.1459113128788798E-4</v>
      </c>
      <c r="P2465" s="4">
        <f t="shared" si="897"/>
        <v>4.9282972697011034E-2</v>
      </c>
      <c r="T2465" s="4"/>
      <c r="U2465" s="4">
        <f t="shared" si="887"/>
        <v>1.1580473297925541E-2</v>
      </c>
      <c r="V2465" s="4">
        <f t="shared" si="888"/>
        <v>1.4646685649462557E-3</v>
      </c>
      <c r="W2465" s="4">
        <f t="shared" si="889"/>
        <v>-1.1913279688380846E-2</v>
      </c>
      <c r="X2465" s="4">
        <f t="shared" si="895"/>
        <v>-1.8126609929170936E-3</v>
      </c>
      <c r="Y2465" s="4">
        <f t="shared" si="884"/>
        <v>-3.9450173693082362E-3</v>
      </c>
      <c r="Z2465" s="4">
        <f t="shared" si="885"/>
        <v>2.3353580618490255E-3</v>
      </c>
      <c r="AA2465" s="4">
        <f t="shared" si="878"/>
        <v>-4.7076780777731794E-4</v>
      </c>
      <c r="AB2465" s="4">
        <f t="shared" si="879"/>
        <v>-4.7076780777731794E-4</v>
      </c>
      <c r="AC2465" s="2">
        <f t="shared" si="890"/>
        <v>-5.3224249579892653E-3</v>
      </c>
      <c r="AD2465" s="3">
        <f t="shared" si="891"/>
        <v>4845.2921722245237</v>
      </c>
    </row>
    <row r="2466" spans="1:30" x14ac:dyDescent="0.3">
      <c r="A2466" s="1">
        <f t="shared" si="876"/>
        <v>42</v>
      </c>
      <c r="B2466" s="1">
        <f t="shared" si="875"/>
        <v>4</v>
      </c>
      <c r="C2466" s="5">
        <v>42656</v>
      </c>
      <c r="D2466" s="3">
        <v>4803.1000000000004</v>
      </c>
      <c r="E2466" s="3">
        <v>4785.59</v>
      </c>
      <c r="F2466" s="3">
        <f t="shared" si="882"/>
        <v>4840.5880000000006</v>
      </c>
      <c r="G2466" s="3">
        <f t="shared" si="892"/>
        <v>4855.6400000000003</v>
      </c>
      <c r="H2466" s="4">
        <f t="shared" si="877"/>
        <v>-3.4317915860935595E-3</v>
      </c>
      <c r="I2466" s="4">
        <f t="shared" si="880"/>
        <v>-7.0648430173208326E-3</v>
      </c>
      <c r="J2466" s="4">
        <f t="shared" si="881"/>
        <v>3.6330514312272731E-3</v>
      </c>
      <c r="K2466" s="4">
        <f t="shared" si="883"/>
        <v>6.2909262932500576E-3</v>
      </c>
      <c r="L2466" s="4">
        <f t="shared" si="893"/>
        <v>8.6806852332908212E-3</v>
      </c>
      <c r="M2466" s="4">
        <f t="shared" si="886"/>
        <v>-7.7445136830484804E-3</v>
      </c>
      <c r="N2466" s="4">
        <f t="shared" si="894"/>
        <v>-1.082040678468749E-2</v>
      </c>
      <c r="O2466" s="4">
        <f t="shared" si="896"/>
        <v>-3.1338094147529052E-3</v>
      </c>
      <c r="P2466" s="4">
        <f t="shared" si="897"/>
        <v>4.5682052219878193E-2</v>
      </c>
      <c r="T2466" s="4"/>
      <c r="U2466" s="4">
        <f t="shared" si="887"/>
        <v>1.1262251952427929E-2</v>
      </c>
      <c r="V2466" s="4">
        <f t="shared" si="888"/>
        <v>1.1496294329036531E-3</v>
      </c>
      <c r="W2466" s="4">
        <f t="shared" si="889"/>
        <v>-1.4530398529315152E-2</v>
      </c>
      <c r="X2466" s="4">
        <f t="shared" si="895"/>
        <v>-6.1806412723283176E-3</v>
      </c>
      <c r="Y2466" s="4">
        <f t="shared" si="884"/>
        <v>-6.2563421143964678E-3</v>
      </c>
      <c r="Z2466" s="4">
        <f t="shared" si="885"/>
        <v>9.4598369876506798E-6</v>
      </c>
      <c r="AA2466" s="4">
        <f t="shared" si="878"/>
        <v>-3.4317915860935595E-3</v>
      </c>
      <c r="AB2466" s="4">
        <f t="shared" si="879"/>
        <v>-3.4317915860935595E-3</v>
      </c>
      <c r="AC2466" s="2">
        <f t="shared" si="890"/>
        <v>-5.8562417639334797E-3</v>
      </c>
      <c r="AD2466" s="3">
        <f t="shared" si="891"/>
        <v>4831.2281148163493</v>
      </c>
    </row>
    <row r="2467" spans="1:30" x14ac:dyDescent="0.3">
      <c r="A2467" s="1">
        <f t="shared" si="876"/>
        <v>42</v>
      </c>
      <c r="B2467" s="1">
        <f t="shared" si="875"/>
        <v>5</v>
      </c>
      <c r="C2467" s="5">
        <v>42657</v>
      </c>
      <c r="D2467" s="3">
        <v>4808.4799999999996</v>
      </c>
      <c r="E2467" s="3">
        <v>4828.8999999999996</v>
      </c>
      <c r="F2467" s="3">
        <f t="shared" si="882"/>
        <v>4829.3799999999992</v>
      </c>
      <c r="G2467" s="3">
        <f t="shared" si="892"/>
        <v>4848.9180000000006</v>
      </c>
      <c r="H2467" s="4">
        <f t="shared" si="877"/>
        <v>1.120109929004018E-3</v>
      </c>
      <c r="I2467" s="4">
        <f t="shared" si="880"/>
        <v>5.371530886302444E-3</v>
      </c>
      <c r="J2467" s="4">
        <f t="shared" si="881"/>
        <v>-4.251420957298426E-3</v>
      </c>
      <c r="K2467" s="4">
        <f t="shared" si="883"/>
        <v>6.5593054485643017E-3</v>
      </c>
      <c r="L2467" s="4">
        <f t="shared" si="893"/>
        <v>1.0474716560369579E-2</v>
      </c>
      <c r="M2467" s="4">
        <f t="shared" si="886"/>
        <v>-4.3276776729103197E-3</v>
      </c>
      <c r="N2467" s="4">
        <f t="shared" si="894"/>
        <v>-8.3395924616586643E-3</v>
      </c>
      <c r="O2467" s="4">
        <f t="shared" si="896"/>
        <v>-4.0632382790406485E-3</v>
      </c>
      <c r="P2467" s="4">
        <f t="shared" si="897"/>
        <v>4.6853331069150975E-2</v>
      </c>
      <c r="T2467" s="4"/>
      <c r="U2467" s="4">
        <f t="shared" si="887"/>
        <v>1.2787574691345187E-2</v>
      </c>
      <c r="V2467" s="4">
        <f t="shared" si="888"/>
        <v>2.6596989444317505E-3</v>
      </c>
      <c r="W2467" s="4">
        <f t="shared" si="889"/>
        <v>-1.1520149983965708E-2</v>
      </c>
      <c r="X2467" s="4">
        <f t="shared" si="895"/>
        <v>-8.0263640053439798E-3</v>
      </c>
      <c r="Y2467" s="4">
        <f t="shared" si="884"/>
        <v>-5.9913093325898526E-3</v>
      </c>
      <c r="Z2467" s="4">
        <f t="shared" si="885"/>
        <v>2.7616371667558238E-4</v>
      </c>
      <c r="AA2467" s="4">
        <f t="shared" si="878"/>
        <v>1.120109929004018E-3</v>
      </c>
      <c r="AB2467" s="4">
        <f t="shared" si="879"/>
        <v>1.120109929004018E-3</v>
      </c>
      <c r="AC2467" s="2">
        <f t="shared" si="890"/>
        <v>-3.1538885214385986E-3</v>
      </c>
      <c r="AD2467" s="3">
        <f t="shared" si="891"/>
        <v>4823.6454098775666</v>
      </c>
    </row>
    <row r="2468" spans="1:30" x14ac:dyDescent="0.3">
      <c r="A2468" s="1">
        <f t="shared" si="876"/>
        <v>43</v>
      </c>
      <c r="B2468" s="1">
        <f t="shared" si="875"/>
        <v>1</v>
      </c>
      <c r="C2468" s="5">
        <v>42660</v>
      </c>
      <c r="D2468" s="3">
        <v>4796.17</v>
      </c>
      <c r="E2468" s="3">
        <v>4808.47</v>
      </c>
      <c r="F2468" s="3">
        <f t="shared" si="882"/>
        <v>4809.8599999999988</v>
      </c>
      <c r="G2468" s="3">
        <f t="shared" si="892"/>
        <v>4841.8729999999996</v>
      </c>
      <c r="H2468" s="4">
        <f t="shared" si="877"/>
        <v>-2.5600605596777966E-3</v>
      </c>
      <c r="I2468" s="4">
        <f t="shared" si="880"/>
        <v>-2.0796592684816791E-6</v>
      </c>
      <c r="J2468" s="4">
        <f t="shared" si="881"/>
        <v>-2.5579809004093149E-3</v>
      </c>
      <c r="K2468" s="4">
        <f t="shared" si="883"/>
        <v>9.9875636375731675E-4</v>
      </c>
      <c r="L2468" s="4">
        <f t="shared" si="893"/>
        <v>8.0006802796540669E-3</v>
      </c>
      <c r="M2468" s="4">
        <f t="shared" si="886"/>
        <v>-2.8462366888014814E-3</v>
      </c>
      <c r="N2468" s="4">
        <f t="shared" si="894"/>
        <v>-9.4391158132399438E-3</v>
      </c>
      <c r="O2468" s="4">
        <f t="shared" si="896"/>
        <v>-6.6747008550574376E-3</v>
      </c>
      <c r="P2468" s="4">
        <f t="shared" si="897"/>
        <v>4.417332314451352E-2</v>
      </c>
      <c r="T2468" s="4"/>
      <c r="U2468" s="4">
        <f t="shared" si="887"/>
        <v>1.7737413902106463E-2</v>
      </c>
      <c r="V2468" s="4">
        <f t="shared" si="888"/>
        <v>7.5600397630853139E-3</v>
      </c>
      <c r="W2468" s="4">
        <f t="shared" si="889"/>
        <v>-1.9943724367920919E-2</v>
      </c>
      <c r="X2468" s="4">
        <f t="shared" si="895"/>
        <v>-1.3136540329421258E-2</v>
      </c>
      <c r="Y2468" s="4">
        <f t="shared" si="884"/>
        <v>-1.1482524887661199E-2</v>
      </c>
      <c r="Z2468" s="4">
        <f t="shared" si="885"/>
        <v>-5.2496753239065965E-3</v>
      </c>
      <c r="AA2468" s="4">
        <f t="shared" si="878"/>
        <v>-2.5600605596777966E-3</v>
      </c>
      <c r="AB2468" s="4">
        <f t="shared" si="879"/>
        <v>-2.5600605596777966E-3</v>
      </c>
      <c r="AC2468" s="2">
        <f t="shared" si="890"/>
        <v>-3.8190764544163386E-3</v>
      </c>
      <c r="AD2468" s="3">
        <f t="shared" si="891"/>
        <v>4814.4869399183781</v>
      </c>
    </row>
    <row r="2469" spans="1:30" x14ac:dyDescent="0.3">
      <c r="A2469" s="1">
        <f t="shared" si="876"/>
        <v>43</v>
      </c>
      <c r="B2469" s="1">
        <f t="shared" si="875"/>
        <v>2</v>
      </c>
      <c r="C2469" s="5">
        <v>42661</v>
      </c>
      <c r="D2469" s="3">
        <v>4839.72</v>
      </c>
      <c r="E2469" s="3">
        <v>4849.91</v>
      </c>
      <c r="F2469" s="3">
        <f t="shared" si="882"/>
        <v>4813.4220000000005</v>
      </c>
      <c r="G2469" s="3">
        <f t="shared" si="892"/>
        <v>4839.8979999999992</v>
      </c>
      <c r="H2469" s="4">
        <f t="shared" si="877"/>
        <v>9.0801618791661216E-3</v>
      </c>
      <c r="I2469" s="4">
        <f t="shared" si="880"/>
        <v>1.1204773809101801E-2</v>
      </c>
      <c r="J2469" s="4">
        <f t="shared" si="881"/>
        <v>-2.124611929935679E-3</v>
      </c>
      <c r="K2469" s="4">
        <f t="shared" si="883"/>
        <v>2.2262555330607092E-3</v>
      </c>
      <c r="L2469" s="4">
        <f t="shared" si="893"/>
        <v>9.1213984862456333E-3</v>
      </c>
      <c r="M2469" s="4">
        <f t="shared" si="886"/>
        <v>5.4634727642828267E-3</v>
      </c>
      <c r="N2469" s="4">
        <f t="shared" si="894"/>
        <v>-3.6777634569772777E-5</v>
      </c>
      <c r="O2469" s="4">
        <f t="shared" si="896"/>
        <v>-5.4705644128170113E-3</v>
      </c>
      <c r="P2469" s="4">
        <f t="shared" si="897"/>
        <v>5.3654585948572538E-2</v>
      </c>
      <c r="T2469" s="4"/>
      <c r="U2469" s="4">
        <f t="shared" si="887"/>
        <v>5.3667822449996105E-3</v>
      </c>
      <c r="V2469" s="4">
        <f t="shared" si="888"/>
        <v>-4.686885577450439E-3</v>
      </c>
      <c r="W2469" s="4">
        <f t="shared" si="889"/>
        <v>3.6935571174079151E-3</v>
      </c>
      <c r="X2469" s="4">
        <f t="shared" si="895"/>
        <v>-1.0881202307919472E-2</v>
      </c>
      <c r="Y2469" s="4">
        <f t="shared" si="884"/>
        <v>-1.0270331194284218E-2</v>
      </c>
      <c r="Z2469" s="4">
        <f t="shared" si="885"/>
        <v>-4.0298384465463338E-3</v>
      </c>
      <c r="AA2469" s="4">
        <f t="shared" si="878"/>
        <v>9.0801618791661216E-3</v>
      </c>
      <c r="AB2469" s="4">
        <f t="shared" si="879"/>
        <v>9.0801618791661216E-3</v>
      </c>
      <c r="AC2469" s="2">
        <f t="shared" si="890"/>
        <v>3.4758291914437555E-3</v>
      </c>
      <c r="AD2469" s="3">
        <f t="shared" si="891"/>
        <v>4822.8979599455861</v>
      </c>
    </row>
    <row r="2470" spans="1:30" x14ac:dyDescent="0.3">
      <c r="A2470" s="1">
        <f t="shared" si="876"/>
        <v>43</v>
      </c>
      <c r="B2470" s="1">
        <f t="shared" si="875"/>
        <v>3</v>
      </c>
      <c r="C2470" s="5">
        <v>42662</v>
      </c>
      <c r="D2470" s="3">
        <v>4836.6099999999997</v>
      </c>
      <c r="E2470" s="3">
        <v>4833.8100000000004</v>
      </c>
      <c r="F2470" s="3">
        <f t="shared" si="882"/>
        <v>4816.8160000000007</v>
      </c>
      <c r="G2470" s="3">
        <f t="shared" si="892"/>
        <v>4835.7839999999997</v>
      </c>
      <c r="H2470" s="4">
        <f t="shared" si="877"/>
        <v>-6.4259915862913185E-4</v>
      </c>
      <c r="I2470" s="4">
        <f t="shared" si="880"/>
        <v>-1.2211450249187668E-3</v>
      </c>
      <c r="J2470" s="4">
        <f t="shared" si="881"/>
        <v>5.7854586628963494E-4</v>
      </c>
      <c r="K2470" s="4">
        <f t="shared" si="883"/>
        <v>-5.7549816931557942E-3</v>
      </c>
      <c r="L2470" s="4">
        <f t="shared" si="893"/>
        <v>-8.3223363702410115E-4</v>
      </c>
      <c r="M2470" s="4">
        <f t="shared" si="886"/>
        <v>4.1093535646781936E-3</v>
      </c>
      <c r="N2470" s="4">
        <f t="shared" si="894"/>
        <v>1.7080994519193203E-4</v>
      </c>
      <c r="O2470" s="4">
        <f t="shared" si="896"/>
        <v>-3.9217551136020764E-3</v>
      </c>
      <c r="P2470" s="4">
        <f t="shared" si="897"/>
        <v>5.2977508398156264E-2</v>
      </c>
      <c r="T2470" s="4"/>
      <c r="U2470" s="4">
        <f t="shared" si="887"/>
        <v>-4.1490003553924454E-3</v>
      </c>
      <c r="V2470" s="4">
        <f t="shared" si="888"/>
        <v>-1.4107510351838482E-2</v>
      </c>
      <c r="W2470" s="4">
        <f t="shared" si="889"/>
        <v>3.5210098679568065E-3</v>
      </c>
      <c r="X2470" s="4">
        <f t="shared" si="895"/>
        <v>-7.8141993658995754E-3</v>
      </c>
      <c r="Y2470" s="4">
        <f t="shared" si="884"/>
        <v>-1.8152051746857179E-2</v>
      </c>
      <c r="Z2470" s="4">
        <f t="shared" si="885"/>
        <v>-1.196125521567047E-2</v>
      </c>
      <c r="AA2470" s="4">
        <f t="shared" si="878"/>
        <v>-6.4259915862913185E-4</v>
      </c>
      <c r="AB2470" s="4">
        <f t="shared" si="879"/>
        <v>-6.4259915862913185E-4</v>
      </c>
      <c r="AC2470" s="2">
        <f t="shared" si="890"/>
        <v>1.8900345564921977E-3</v>
      </c>
      <c r="AD2470" s="3">
        <f t="shared" si="891"/>
        <v>4827.4686399637239</v>
      </c>
    </row>
    <row r="2471" spans="1:30" x14ac:dyDescent="0.3">
      <c r="A2471" s="1">
        <f t="shared" si="876"/>
        <v>43</v>
      </c>
      <c r="B2471" s="1">
        <f t="shared" si="875"/>
        <v>4</v>
      </c>
      <c r="C2471" s="5">
        <v>42663</v>
      </c>
      <c r="D2471" s="3">
        <v>4832.71</v>
      </c>
      <c r="E2471" s="3">
        <v>4831.3100000000004</v>
      </c>
      <c r="F2471" s="3">
        <f t="shared" si="882"/>
        <v>4822.7379999999994</v>
      </c>
      <c r="G2471" s="3">
        <f t="shared" si="892"/>
        <v>4831.6630000000005</v>
      </c>
      <c r="H2471" s="4">
        <f t="shared" si="877"/>
        <v>-8.063499021007765E-4</v>
      </c>
      <c r="I2471" s="4">
        <f t="shared" si="880"/>
        <v>-1.0958088413163915E-3</v>
      </c>
      <c r="J2471" s="4">
        <f t="shared" si="881"/>
        <v>2.8945893921561504E-4</v>
      </c>
      <c r="K2471" s="4">
        <f t="shared" si="883"/>
        <v>-3.3835682430462212E-3</v>
      </c>
      <c r="L2471" s="4">
        <f t="shared" si="893"/>
        <v>-1.0468764968299272E-3</v>
      </c>
      <c r="M2471" s="4">
        <f t="shared" si="886"/>
        <v>2.0677051085919791E-3</v>
      </c>
      <c r="N2471" s="4">
        <f t="shared" si="894"/>
        <v>2.1669557665747189E-4</v>
      </c>
      <c r="O2471" s="4">
        <f t="shared" si="896"/>
        <v>-1.8467898963523762E-3</v>
      </c>
      <c r="P2471" s="4">
        <f t="shared" si="897"/>
        <v>5.2128440087345088E-2</v>
      </c>
      <c r="T2471" s="4"/>
      <c r="U2471" s="4">
        <f t="shared" si="887"/>
        <v>-6.9284064665125593E-3</v>
      </c>
      <c r="V2471" s="4">
        <f t="shared" si="888"/>
        <v>-1.6859122401847424E-2</v>
      </c>
      <c r="W2471" s="4">
        <f t="shared" si="889"/>
        <v>6.1647685869541903E-3</v>
      </c>
      <c r="X2471" s="4">
        <f t="shared" si="895"/>
        <v>-3.6875685350625321E-3</v>
      </c>
      <c r="Y2471" s="4">
        <f t="shared" si="884"/>
        <v>-1.5810207043008288E-2</v>
      </c>
      <c r="Z2471" s="4">
        <f t="shared" si="885"/>
        <v>-9.6046445960859313E-3</v>
      </c>
      <c r="AA2471" s="4">
        <f t="shared" si="878"/>
        <v>-8.063499021007765E-4</v>
      </c>
      <c r="AB2471" s="4">
        <f t="shared" si="879"/>
        <v>-8.063499021007765E-4</v>
      </c>
      <c r="AC2471" s="2">
        <f t="shared" si="890"/>
        <v>7.2303945905803667E-4</v>
      </c>
      <c r="AD2471" s="3">
        <f t="shared" si="891"/>
        <v>4829.2157599758157</v>
      </c>
    </row>
    <row r="2472" spans="1:30" x14ac:dyDescent="0.3">
      <c r="A2472" s="1">
        <f t="shared" si="876"/>
        <v>43</v>
      </c>
      <c r="B2472" s="1">
        <f t="shared" si="875"/>
        <v>5</v>
      </c>
      <c r="C2472" s="5">
        <v>42664</v>
      </c>
      <c r="D2472" s="3">
        <v>4851.8599999999997</v>
      </c>
      <c r="E2472" s="3">
        <v>4836.54</v>
      </c>
      <c r="F2472" s="3">
        <f t="shared" si="882"/>
        <v>4831.4139999999998</v>
      </c>
      <c r="G2472" s="3">
        <f t="shared" si="892"/>
        <v>4830.3969999999999</v>
      </c>
      <c r="H2472" s="4">
        <f t="shared" si="877"/>
        <v>3.9625800016966951E-3</v>
      </c>
      <c r="I2472" s="4">
        <f t="shared" si="880"/>
        <v>7.9251600033933907E-4</v>
      </c>
      <c r="J2472" s="4">
        <f t="shared" si="881"/>
        <v>3.1700640013573563E-3</v>
      </c>
      <c r="K2472" s="4">
        <f t="shared" si="883"/>
        <v>-1.3258606454764003E-3</v>
      </c>
      <c r="L2472" s="4">
        <f t="shared" si="893"/>
        <v>-9.7207938770947275E-4</v>
      </c>
      <c r="M2472" s="4">
        <f t="shared" si="886"/>
        <v>4.2318873936284312E-3</v>
      </c>
      <c r="N2472" s="4">
        <f t="shared" si="894"/>
        <v>4.443320083214638E-3</v>
      </c>
      <c r="O2472" s="4">
        <f t="shared" si="896"/>
        <v>2.096103350055083E-4</v>
      </c>
      <c r="P2472" s="4">
        <f t="shared" si="897"/>
        <v>5.6297583203251539E-2</v>
      </c>
      <c r="T2472" s="4"/>
      <c r="U2472" s="4">
        <f t="shared" si="887"/>
        <v>-5.0137500491443665E-3</v>
      </c>
      <c r="V2472" s="4">
        <f t="shared" si="888"/>
        <v>-1.4963612548652848E-2</v>
      </c>
      <c r="W2472" s="4">
        <f t="shared" si="889"/>
        <v>9.0215619072971324E-3</v>
      </c>
      <c r="X2472" s="4">
        <f t="shared" si="895"/>
        <v>4.2117207591876404E-4</v>
      </c>
      <c r="Y2472" s="4">
        <f t="shared" si="884"/>
        <v>-1.3778156647403141E-2</v>
      </c>
      <c r="Z2472" s="4">
        <f t="shared" si="885"/>
        <v>-7.5597816152300776E-3</v>
      </c>
      <c r="AA2472" s="4">
        <f t="shared" si="878"/>
        <v>3.9625800016966951E-3</v>
      </c>
      <c r="AB2472" s="4">
        <f t="shared" si="879"/>
        <v>3.9625800016966951E-3</v>
      </c>
      <c r="AC2472" s="2">
        <f t="shared" si="890"/>
        <v>3.1114170681187563E-3</v>
      </c>
      <c r="AD2472" s="3">
        <f t="shared" si="891"/>
        <v>4836.763839983877</v>
      </c>
    </row>
    <row r="2473" spans="1:30" x14ac:dyDescent="0.3">
      <c r="A2473" s="1">
        <f t="shared" si="876"/>
        <v>44</v>
      </c>
      <c r="B2473" s="1">
        <f t="shared" si="875"/>
        <v>1</v>
      </c>
      <c r="C2473" s="5">
        <v>42667</v>
      </c>
      <c r="D2473" s="3">
        <v>4909.97</v>
      </c>
      <c r="E2473" s="3">
        <v>4884.16</v>
      </c>
      <c r="F2473" s="3">
        <f t="shared" si="882"/>
        <v>4854.1740000000009</v>
      </c>
      <c r="G2473" s="3">
        <f t="shared" si="892"/>
        <v>4832.0169999999998</v>
      </c>
      <c r="H2473" s="4">
        <f t="shared" si="877"/>
        <v>1.1976850115213667E-2</v>
      </c>
      <c r="I2473" s="4">
        <f t="shared" si="880"/>
        <v>6.6572407282980512E-3</v>
      </c>
      <c r="J2473" s="4">
        <f t="shared" si="881"/>
        <v>5.3196093869156162E-3</v>
      </c>
      <c r="K2473" s="4">
        <f t="shared" si="883"/>
        <v>-2.398049407855814E-3</v>
      </c>
      <c r="L2473" s="4">
        <f t="shared" si="893"/>
        <v>-5.8749519657295855E-3</v>
      </c>
      <c r="M2473" s="4">
        <f t="shared" si="886"/>
        <v>1.1494437570634954E-2</v>
      </c>
      <c r="N2473" s="4">
        <f t="shared" si="894"/>
        <v>1.6132600526860819E-2</v>
      </c>
      <c r="O2473" s="4">
        <f t="shared" si="896"/>
        <v>4.5126548634718874E-3</v>
      </c>
      <c r="P2473" s="4">
        <f t="shared" si="897"/>
        <v>6.8948701034339324E-2</v>
      </c>
      <c r="T2473" s="4"/>
      <c r="U2473" s="4">
        <f t="shared" si="887"/>
        <v>-1.1478072326901354E-2</v>
      </c>
      <c r="V2473" s="4">
        <f t="shared" si="888"/>
        <v>-2.1363291603632307E-2</v>
      </c>
      <c r="W2473" s="4">
        <f t="shared" si="889"/>
        <v>2.3727265714101081E-2</v>
      </c>
      <c r="X2473" s="4">
        <f t="shared" si="895"/>
        <v>9.2131579713343285E-3</v>
      </c>
      <c r="Y2473" s="4">
        <f t="shared" si="884"/>
        <v>-1.4836976472595735E-2</v>
      </c>
      <c r="Z2473" s="4">
        <f t="shared" si="885"/>
        <v>-8.6252775638617253E-3</v>
      </c>
      <c r="AA2473" s="4">
        <f t="shared" si="878"/>
        <v>1.1976850115213667E-2</v>
      </c>
      <c r="AB2473" s="4">
        <f t="shared" si="879"/>
        <v>1.1976850115213667E-2</v>
      </c>
      <c r="AC2473" s="2">
        <f t="shared" si="890"/>
        <v>9.9397973261375928E-3</v>
      </c>
      <c r="AD2473" s="3">
        <f t="shared" si="891"/>
        <v>4861.1658933225845</v>
      </c>
    </row>
    <row r="2474" spans="1:30" x14ac:dyDescent="0.3">
      <c r="A2474" s="1">
        <f t="shared" si="876"/>
        <v>44</v>
      </c>
      <c r="B2474" s="1">
        <f t="shared" si="875"/>
        <v>2</v>
      </c>
      <c r="C2474" s="5">
        <v>42668</v>
      </c>
      <c r="D2474" s="3">
        <v>4891.45</v>
      </c>
      <c r="E2474" s="3">
        <v>4908.1899999999996</v>
      </c>
      <c r="F2474" s="3">
        <f t="shared" si="882"/>
        <v>4864.5200000000004</v>
      </c>
      <c r="G2474" s="3">
        <f t="shared" si="892"/>
        <v>4838.9709999999995</v>
      </c>
      <c r="H2474" s="4">
        <f t="shared" si="877"/>
        <v>-3.7719171400233476E-3</v>
      </c>
      <c r="I2474" s="4">
        <f t="shared" si="880"/>
        <v>-3.6252767328530616E-4</v>
      </c>
      <c r="J2474" s="4">
        <f t="shared" si="881"/>
        <v>-3.4093894667380415E-3</v>
      </c>
      <c r="K2474" s="4">
        <f t="shared" si="883"/>
        <v>-1.0627865343372747E-2</v>
      </c>
      <c r="L2474" s="4">
        <f t="shared" si="893"/>
        <v>-1.5647753448595394E-2</v>
      </c>
      <c r="M2474" s="4">
        <f t="shared" si="886"/>
        <v>5.5360035522516874E-3</v>
      </c>
      <c r="N2474" s="4">
        <f t="shared" si="894"/>
        <v>1.0845074293687702E-2</v>
      </c>
      <c r="O2474" s="4">
        <f t="shared" si="896"/>
        <v>5.2231955759541419E-3</v>
      </c>
      <c r="P2474" s="4">
        <f t="shared" si="897"/>
        <v>6.4916715107102202E-2</v>
      </c>
      <c r="T2474" s="4"/>
      <c r="U2474" s="4">
        <f t="shared" si="887"/>
        <v>-1.4307623060833365E-2</v>
      </c>
      <c r="V2474" s="4">
        <f t="shared" si="888"/>
        <v>-2.4164546830225099E-2</v>
      </c>
      <c r="W2474" s="4">
        <f t="shared" si="889"/>
        <v>1.0688634879703694E-2</v>
      </c>
      <c r="X2474" s="4">
        <f t="shared" si="895"/>
        <v>1.0615732424873604E-2</v>
      </c>
      <c r="Y2474" s="4">
        <f t="shared" si="884"/>
        <v>-2.2964176249315651E-2</v>
      </c>
      <c r="Z2474" s="4">
        <f t="shared" si="885"/>
        <v>-1.6803721364949748E-2</v>
      </c>
      <c r="AA2474" s="4">
        <f t="shared" si="878"/>
        <v>-3.7719171400233476E-3</v>
      </c>
      <c r="AB2474" s="4">
        <f t="shared" si="879"/>
        <v>-3.7719171400233476E-3</v>
      </c>
      <c r="AC2474" s="2">
        <f t="shared" si="890"/>
        <v>4.127488669333274E-3</v>
      </c>
      <c r="AD2474" s="3">
        <f t="shared" si="891"/>
        <v>4871.2605955483896</v>
      </c>
    </row>
    <row r="2475" spans="1:30" x14ac:dyDescent="0.3">
      <c r="A2475" s="1">
        <f t="shared" si="876"/>
        <v>44</v>
      </c>
      <c r="B2475" s="1">
        <f t="shared" si="875"/>
        <v>3</v>
      </c>
      <c r="C2475" s="5">
        <v>42669</v>
      </c>
      <c r="D2475" s="3">
        <v>4860.59</v>
      </c>
      <c r="E2475" s="3">
        <v>4863.5200000000004</v>
      </c>
      <c r="F2475" s="3">
        <f t="shared" si="882"/>
        <v>4869.3160000000007</v>
      </c>
      <c r="G2475" s="3">
        <f t="shared" si="892"/>
        <v>4843.0660000000007</v>
      </c>
      <c r="H2475" s="4">
        <f t="shared" si="877"/>
        <v>-6.308967688517653E-3</v>
      </c>
      <c r="I2475" s="4">
        <f t="shared" si="880"/>
        <v>-5.7099633033148413E-3</v>
      </c>
      <c r="J2475" s="4">
        <f t="shared" si="881"/>
        <v>-5.9900438520281169E-4</v>
      </c>
      <c r="K2475" s="4">
        <f t="shared" si="883"/>
        <v>-4.0790563125452407E-3</v>
      </c>
      <c r="L2475" s="4">
        <f t="shared" si="893"/>
        <v>-1.0289609647673115E-2</v>
      </c>
      <c r="M2475" s="4">
        <f t="shared" si="886"/>
        <v>-1.7920381425236248E-3</v>
      </c>
      <c r="N2475" s="4">
        <f t="shared" si="894"/>
        <v>3.6183690249109615E-3</v>
      </c>
      <c r="O2475" s="4">
        <f t="shared" si="896"/>
        <v>5.400578942062589E-3</v>
      </c>
      <c r="P2475" s="4">
        <f t="shared" si="897"/>
        <v>5.819818996052914E-2</v>
      </c>
      <c r="T2475" s="4"/>
      <c r="U2475" s="4">
        <f t="shared" si="887"/>
        <v>-1.1211399482770988E-2</v>
      </c>
      <c r="V2475" s="4">
        <f t="shared" si="888"/>
        <v>-2.1099285487943317E-2</v>
      </c>
      <c r="W2475" s="4">
        <f t="shared" si="889"/>
        <v>4.9580181159945653E-3</v>
      </c>
      <c r="X2475" s="4">
        <f t="shared" si="895"/>
        <v>1.0899316062726911E-2</v>
      </c>
      <c r="Y2475" s="4">
        <f t="shared" si="884"/>
        <v>-1.6497023191441241E-2</v>
      </c>
      <c r="Z2475" s="4">
        <f t="shared" si="885"/>
        <v>-1.029579129186773E-2</v>
      </c>
      <c r="AA2475" s="4">
        <f t="shared" si="878"/>
        <v>-6.308967688517653E-3</v>
      </c>
      <c r="AB2475" s="4">
        <f t="shared" si="879"/>
        <v>-6.308967688517653E-3</v>
      </c>
      <c r="AC2475" s="2">
        <f t="shared" si="890"/>
        <v>-1.4635528537879671E-3</v>
      </c>
      <c r="AD2475" s="3">
        <f t="shared" si="891"/>
        <v>4867.7037303655934</v>
      </c>
    </row>
    <row r="2476" spans="1:30" x14ac:dyDescent="0.3">
      <c r="A2476" s="1">
        <f t="shared" si="876"/>
        <v>44</v>
      </c>
      <c r="B2476" s="1">
        <f t="shared" si="875"/>
        <v>4</v>
      </c>
      <c r="C2476" s="5">
        <v>42670</v>
      </c>
      <c r="D2476" s="3">
        <v>4836.45</v>
      </c>
      <c r="E2476" s="3">
        <v>4883.07</v>
      </c>
      <c r="F2476" s="3">
        <f t="shared" si="882"/>
        <v>4870.0640000000003</v>
      </c>
      <c r="G2476" s="3">
        <f t="shared" si="892"/>
        <v>4846.4009999999998</v>
      </c>
      <c r="H2476" s="4">
        <f t="shared" si="877"/>
        <v>-4.966475263291149E-3</v>
      </c>
      <c r="I2476" s="4">
        <f t="shared" si="880"/>
        <v>4.6249529378119859E-3</v>
      </c>
      <c r="J2476" s="4">
        <f t="shared" si="881"/>
        <v>-9.5914282011031349E-3</v>
      </c>
      <c r="K2476" s="4">
        <f t="shared" si="883"/>
        <v>3.678051429970353E-3</v>
      </c>
      <c r="L2476" s="4">
        <f t="shared" si="893"/>
        <v>-2.6917171235043358E-3</v>
      </c>
      <c r="M2476" s="4">
        <f t="shared" si="886"/>
        <v>-6.9021680207899698E-3</v>
      </c>
      <c r="N2476" s="4">
        <f t="shared" si="894"/>
        <v>-2.0532762352929571E-3</v>
      </c>
      <c r="O2476" s="4">
        <f t="shared" si="896"/>
        <v>4.8926381953706679E-3</v>
      </c>
      <c r="P2476" s="4">
        <f t="shared" si="897"/>
        <v>5.2942674826430704E-2</v>
      </c>
      <c r="T2476" s="4"/>
      <c r="U2476" s="4">
        <f t="shared" si="887"/>
        <v>-5.7359291773221169E-3</v>
      </c>
      <c r="V2476" s="4">
        <f t="shared" si="888"/>
        <v>-1.5678569885548985E-2</v>
      </c>
      <c r="W2476" s="4">
        <f t="shared" si="889"/>
        <v>7.7389290894752259E-4</v>
      </c>
      <c r="X2476" s="4">
        <f t="shared" si="895"/>
        <v>9.8130978709606315E-3</v>
      </c>
      <c r="Y2476" s="4">
        <f t="shared" si="884"/>
        <v>-8.8366374906029138E-3</v>
      </c>
      <c r="Z2476" s="4">
        <f t="shared" si="885"/>
        <v>-2.5871049459970045E-3</v>
      </c>
      <c r="AA2476" s="4">
        <f t="shared" si="878"/>
        <v>-4.966475263291149E-3</v>
      </c>
      <c r="AB2476" s="4">
        <f t="shared" si="879"/>
        <v>-4.966475263291149E-3</v>
      </c>
      <c r="AC2476" s="2">
        <f t="shared" si="890"/>
        <v>-4.3080813910470195E-3</v>
      </c>
      <c r="AD2476" s="3">
        <f t="shared" si="891"/>
        <v>4857.2858202437292</v>
      </c>
    </row>
    <row r="2477" spans="1:30" x14ac:dyDescent="0.3">
      <c r="A2477" s="1">
        <f t="shared" si="876"/>
        <v>44</v>
      </c>
      <c r="B2477" s="1">
        <f t="shared" si="875"/>
        <v>5</v>
      </c>
      <c r="C2477" s="5">
        <v>42671</v>
      </c>
      <c r="D2477" s="3">
        <v>4805.59</v>
      </c>
      <c r="E2477" s="3">
        <v>4820.5</v>
      </c>
      <c r="F2477" s="3">
        <f t="shared" si="882"/>
        <v>4860.8099999999995</v>
      </c>
      <c r="G2477" s="3">
        <f t="shared" si="892"/>
        <v>4846.1119999999992</v>
      </c>
      <c r="H2477" s="4">
        <f t="shared" si="877"/>
        <v>-6.3807131263632771E-3</v>
      </c>
      <c r="I2477" s="4">
        <f t="shared" si="880"/>
        <v>-3.2978734402298831E-3</v>
      </c>
      <c r="J2477" s="4">
        <f t="shared" si="881"/>
        <v>-3.082839686133394E-3</v>
      </c>
      <c r="K2477" s="4">
        <f t="shared" si="883"/>
        <v>7.8911184856661314E-3</v>
      </c>
      <c r="L2477" s="4">
        <f t="shared" si="893"/>
        <v>2.9286862149809465E-3</v>
      </c>
      <c r="M2477" s="4">
        <f t="shared" si="886"/>
        <v>-1.1360246543271462E-2</v>
      </c>
      <c r="N2477" s="4">
        <f t="shared" si="894"/>
        <v>-8.3617547427709132E-3</v>
      </c>
      <c r="O2477" s="4">
        <f t="shared" si="896"/>
        <v>3.0585214302510867E-3</v>
      </c>
      <c r="P2477" s="4">
        <f t="shared" si="897"/>
        <v>4.6224149679857635E-2</v>
      </c>
      <c r="T2477" s="4"/>
      <c r="U2477" s="4">
        <f t="shared" si="887"/>
        <v>3.186221298679787E-3</v>
      </c>
      <c r="V2477" s="4">
        <f t="shared" si="888"/>
        <v>-6.8456409143070806E-3</v>
      </c>
      <c r="W2477" s="4">
        <f t="shared" si="889"/>
        <v>-9.5365488699178311E-3</v>
      </c>
      <c r="X2477" s="4">
        <f t="shared" si="895"/>
        <v>6.0843471497163629E-3</v>
      </c>
      <c r="Y2477" s="4">
        <f t="shared" si="884"/>
        <v>-4.676102443082893E-3</v>
      </c>
      <c r="Z2477" s="4">
        <f t="shared" si="885"/>
        <v>1.5996633140952202E-3</v>
      </c>
      <c r="AA2477" s="4">
        <f t="shared" si="878"/>
        <v>-6.3807131263632771E-3</v>
      </c>
      <c r="AB2477" s="4">
        <f t="shared" si="879"/>
        <v>-6.3807131263632771E-3</v>
      </c>
      <c r="AC2477" s="2">
        <f t="shared" si="890"/>
        <v>-7.1716230811380123E-3</v>
      </c>
      <c r="AD2477" s="3">
        <f t="shared" si="891"/>
        <v>4840.0538801624862</v>
      </c>
    </row>
    <row r="2478" spans="1:30" x14ac:dyDescent="0.3">
      <c r="A2478" s="1">
        <f t="shared" si="876"/>
        <v>45</v>
      </c>
      <c r="B2478" s="1">
        <f t="shared" si="875"/>
        <v>1</v>
      </c>
      <c r="C2478" s="5">
        <v>42674</v>
      </c>
      <c r="D2478" s="3">
        <v>4801.2700000000004</v>
      </c>
      <c r="E2478" s="3">
        <v>4821.3100000000004</v>
      </c>
      <c r="F2478" s="3">
        <f t="shared" si="882"/>
        <v>4839.0700000000006</v>
      </c>
      <c r="G2478" s="3">
        <f t="shared" si="892"/>
        <v>4846.6220000000003</v>
      </c>
      <c r="H2478" s="4">
        <f t="shared" si="877"/>
        <v>-8.9895309420897512E-4</v>
      </c>
      <c r="I2478" s="4">
        <f t="shared" si="880"/>
        <v>3.2711904261495998E-3</v>
      </c>
      <c r="J2478" s="4">
        <f t="shared" si="881"/>
        <v>-4.1701435203585751E-3</v>
      </c>
      <c r="K2478" s="4">
        <f t="shared" si="883"/>
        <v>8.933346373702352E-3</v>
      </c>
      <c r="L2478" s="4">
        <f t="shared" si="893"/>
        <v>9.5869833071715316E-3</v>
      </c>
      <c r="M2478" s="4">
        <f t="shared" si="886"/>
        <v>-7.8114183097165732E-3</v>
      </c>
      <c r="N2478" s="4">
        <f t="shared" si="894"/>
        <v>-9.3574452474320998E-3</v>
      </c>
      <c r="O2478" s="4">
        <f t="shared" si="896"/>
        <v>-1.5729171656665172E-3</v>
      </c>
      <c r="P2478" s="4">
        <f t="shared" si="897"/>
        <v>4.5283643243266773E-2</v>
      </c>
      <c r="T2478" s="4"/>
      <c r="U2478" s="4">
        <f t="shared" si="887"/>
        <v>2.1720537956837788E-2</v>
      </c>
      <c r="V2478" s="4">
        <f t="shared" si="888"/>
        <v>1.1503332577269461E-2</v>
      </c>
      <c r="W2478" s="4">
        <f t="shared" si="889"/>
        <v>-2.2138628138257427E-2</v>
      </c>
      <c r="X2478" s="4">
        <f t="shared" si="895"/>
        <v>-3.1115489473595849E-3</v>
      </c>
      <c r="Y2478" s="4">
        <f t="shared" si="884"/>
        <v>-3.6468699152466281E-3</v>
      </c>
      <c r="Z2478" s="4">
        <f t="shared" si="885"/>
        <v>2.6353854100711889E-3</v>
      </c>
      <c r="AA2478" s="4">
        <f t="shared" si="878"/>
        <v>-8.9895309420897512E-4</v>
      </c>
      <c r="AB2478" s="4">
        <f t="shared" si="879"/>
        <v>-8.9895309420897512E-4</v>
      </c>
      <c r="AC2478" s="2">
        <f t="shared" si="890"/>
        <v>-5.3852251817382533E-3</v>
      </c>
      <c r="AD2478" s="3">
        <f t="shared" si="891"/>
        <v>4827.1259201083249</v>
      </c>
    </row>
    <row r="2479" spans="1:30" x14ac:dyDescent="0.3">
      <c r="A2479" s="1">
        <f t="shared" si="876"/>
        <v>45</v>
      </c>
      <c r="B2479" s="1">
        <f t="shared" si="875"/>
        <v>2</v>
      </c>
      <c r="C2479" s="5">
        <v>42675</v>
      </c>
      <c r="D2479" s="3">
        <v>4766.9399999999996</v>
      </c>
      <c r="E2479" s="3">
        <v>4810.3</v>
      </c>
      <c r="F2479" s="3">
        <f t="shared" si="882"/>
        <v>4814.1679999999997</v>
      </c>
      <c r="G2479" s="3">
        <f t="shared" si="892"/>
        <v>4839.3440000000001</v>
      </c>
      <c r="H2479" s="4">
        <f t="shared" si="877"/>
        <v>-7.1501915118293352E-3</v>
      </c>
      <c r="I2479" s="4">
        <f t="shared" si="880"/>
        <v>1.8807523842649433E-3</v>
      </c>
      <c r="J2479" s="4">
        <f t="shared" si="881"/>
        <v>-9.0309438960942783E-3</v>
      </c>
      <c r="K2479" s="4">
        <f t="shared" si="883"/>
        <v>5.1455135828645179E-3</v>
      </c>
      <c r="L2479" s="4">
        <f t="shared" si="893"/>
        <v>9.6055603806676666E-3</v>
      </c>
      <c r="M2479" s="4">
        <f t="shared" si="886"/>
        <v>-9.8102101962374531E-3</v>
      </c>
      <c r="N2479" s="4">
        <f t="shared" si="894"/>
        <v>-1.4961531976234888E-2</v>
      </c>
      <c r="O2479" s="4">
        <f t="shared" si="896"/>
        <v>-5.2813754735743243E-3</v>
      </c>
      <c r="P2479" s="4">
        <f t="shared" si="897"/>
        <v>3.7809665009894723E-2</v>
      </c>
      <c r="T2479" s="4"/>
      <c r="U2479" s="4">
        <f t="shared" si="887"/>
        <v>1.8782530455483521E-2</v>
      </c>
      <c r="V2479" s="4">
        <f t="shared" si="888"/>
        <v>8.5947051509287168E-3</v>
      </c>
      <c r="W2479" s="4">
        <f t="shared" si="889"/>
        <v>-2.5454619795766128E-2</v>
      </c>
      <c r="X2479" s="4">
        <f t="shared" si="895"/>
        <v>-1.0350867094800879E-2</v>
      </c>
      <c r="Y2479" s="4">
        <f t="shared" si="884"/>
        <v>-7.3874728707871273E-3</v>
      </c>
      <c r="Z2479" s="4">
        <f t="shared" si="885"/>
        <v>-1.1288029813231787E-3</v>
      </c>
      <c r="AA2479" s="4">
        <f t="shared" si="878"/>
        <v>-7.1501915118293352E-3</v>
      </c>
      <c r="AB2479" s="4">
        <f t="shared" si="879"/>
        <v>-7.1501915118293352E-3</v>
      </c>
      <c r="AC2479" s="2">
        <f t="shared" si="890"/>
        <v>-8.4171285434438275E-3</v>
      </c>
      <c r="AD2479" s="3">
        <f t="shared" si="891"/>
        <v>4807.0639467388837</v>
      </c>
    </row>
    <row r="2480" spans="1:30" x14ac:dyDescent="0.3">
      <c r="A2480" s="1">
        <f t="shared" si="876"/>
        <v>45</v>
      </c>
      <c r="B2480" s="1">
        <f t="shared" ref="B2480:B2543" si="898">WEEKDAY(C2480,2)</f>
        <v>3</v>
      </c>
      <c r="C2480" s="5">
        <v>42676</v>
      </c>
      <c r="D2480" s="3">
        <v>4726.91</v>
      </c>
      <c r="E2480" s="3">
        <v>4764.83</v>
      </c>
      <c r="F2480" s="3">
        <f t="shared" si="882"/>
        <v>4787.4319999999998</v>
      </c>
      <c r="G2480" s="3">
        <f t="shared" si="892"/>
        <v>4828.3740000000007</v>
      </c>
      <c r="H2480" s="4">
        <f t="shared" si="877"/>
        <v>-8.3974205674918808E-3</v>
      </c>
      <c r="I2480" s="4">
        <f t="shared" si="880"/>
        <v>-4.4263196096440752E-4</v>
      </c>
      <c r="J2480" s="4">
        <f t="shared" si="881"/>
        <v>-7.9547886065274732E-3</v>
      </c>
      <c r="K2480" s="4">
        <f t="shared" si="883"/>
        <v>7.4728232367095877E-3</v>
      </c>
      <c r="L2480" s="4">
        <f t="shared" si="893"/>
        <v>1.5252505334193126E-2</v>
      </c>
      <c r="M2480" s="4">
        <f t="shared" si="886"/>
        <v>-1.2641850578765388E-2</v>
      </c>
      <c r="N2480" s="4">
        <f t="shared" si="894"/>
        <v>-2.1014113653996323E-2</v>
      </c>
      <c r="O2480" s="4">
        <f t="shared" si="896"/>
        <v>-8.6614722937396558E-3</v>
      </c>
      <c r="P2480" s="4">
        <f t="shared" si="897"/>
        <v>2.9094740783798777E-2</v>
      </c>
      <c r="T2480" s="4"/>
      <c r="U2480" s="4">
        <f t="shared" si="887"/>
        <v>1.9645726608684095E-2</v>
      </c>
      <c r="V2480" s="4">
        <f t="shared" si="888"/>
        <v>9.4492693425971535E-3</v>
      </c>
      <c r="W2480" s="4">
        <f t="shared" si="889"/>
        <v>-2.7502834018092514E-2</v>
      </c>
      <c r="X2480" s="4">
        <f t="shared" si="895"/>
        <v>-1.681632492120062E-2</v>
      </c>
      <c r="Y2480" s="4">
        <f t="shared" si="884"/>
        <v>-5.0891820405560787E-3</v>
      </c>
      <c r="Z2480" s="4">
        <f t="shared" si="885"/>
        <v>1.1839791465928686E-3</v>
      </c>
      <c r="AA2480" s="4">
        <f t="shared" si="878"/>
        <v>-8.3974205674918808E-3</v>
      </c>
      <c r="AB2480" s="4">
        <f t="shared" si="879"/>
        <v>-8.3974205674918808E-3</v>
      </c>
      <c r="AC2480" s="2">
        <f t="shared" si="890"/>
        <v>-1.1304629132475517E-2</v>
      </c>
      <c r="AD2480" s="3">
        <f t="shared" si="891"/>
        <v>4780.3459644925897</v>
      </c>
    </row>
    <row r="2481" spans="1:30" x14ac:dyDescent="0.3">
      <c r="A2481" s="1">
        <f t="shared" si="876"/>
        <v>45</v>
      </c>
      <c r="B2481" s="1">
        <f t="shared" si="898"/>
        <v>4</v>
      </c>
      <c r="C2481" s="5">
        <v>42677</v>
      </c>
      <c r="D2481" s="3">
        <v>4679.1000000000004</v>
      </c>
      <c r="E2481" s="3">
        <v>4718.53</v>
      </c>
      <c r="F2481" s="3">
        <f t="shared" si="882"/>
        <v>4755.9619999999995</v>
      </c>
      <c r="G2481" s="3">
        <f t="shared" si="892"/>
        <v>4813.0129999999999</v>
      </c>
      <c r="H2481" s="4">
        <f t="shared" si="877"/>
        <v>-1.0114429934142917E-2</v>
      </c>
      <c r="I2481" s="4">
        <f t="shared" si="880"/>
        <v>-1.7728283381744331E-3</v>
      </c>
      <c r="J2481" s="4">
        <f t="shared" si="881"/>
        <v>-8.3416015959684835E-3</v>
      </c>
      <c r="K2481" s="4">
        <f t="shared" si="883"/>
        <v>1.0211216206782005E-2</v>
      </c>
      <c r="L2481" s="4">
        <f t="shared" si="893"/>
        <v>2.1363263151238744E-2</v>
      </c>
      <c r="M2481" s="4">
        <f t="shared" si="886"/>
        <v>-1.6161188840448929E-2</v>
      </c>
      <c r="N2481" s="4">
        <f t="shared" si="894"/>
        <v>-2.7823112050601059E-2</v>
      </c>
      <c r="O2481" s="4">
        <f t="shared" si="896"/>
        <v>-1.2192729371032973E-2</v>
      </c>
      <c r="P2481" s="4">
        <f t="shared" si="897"/>
        <v>1.8686034132546075E-2</v>
      </c>
      <c r="T2481" s="4"/>
      <c r="U2481" s="4">
        <f t="shared" si="887"/>
        <v>2.3173701212843057E-2</v>
      </c>
      <c r="V2481" s="4">
        <f t="shared" si="888"/>
        <v>1.2941964200714692E-2</v>
      </c>
      <c r="W2481" s="4">
        <f t="shared" si="889"/>
        <v>-3.2534193468349605E-2</v>
      </c>
      <c r="X2481" s="4">
        <f t="shared" si="895"/>
        <v>-2.3429260888563428E-2</v>
      </c>
      <c r="Y2481" s="4">
        <f t="shared" si="884"/>
        <v>-2.384933621232739E-3</v>
      </c>
      <c r="Z2481" s="4">
        <f t="shared" si="885"/>
        <v>3.9052785275885183E-3</v>
      </c>
      <c r="AA2481" s="4">
        <f t="shared" si="878"/>
        <v>-1.0114429934142917E-2</v>
      </c>
      <c r="AB2481" s="4">
        <f t="shared" si="879"/>
        <v>-1.0114429934142917E-2</v>
      </c>
      <c r="AC2481" s="2">
        <f t="shared" si="890"/>
        <v>-1.4425276156040013E-2</v>
      </c>
      <c r="AD2481" s="3">
        <f t="shared" si="891"/>
        <v>4746.5973096617272</v>
      </c>
    </row>
    <row r="2482" spans="1:30" x14ac:dyDescent="0.3">
      <c r="A2482" s="1">
        <f t="shared" si="876"/>
        <v>45</v>
      </c>
      <c r="B2482" s="1">
        <f t="shared" si="898"/>
        <v>5</v>
      </c>
      <c r="C2482" s="5">
        <v>42678</v>
      </c>
      <c r="D2482" s="3">
        <v>4660.46</v>
      </c>
      <c r="E2482" s="3">
        <v>4647.59</v>
      </c>
      <c r="F2482" s="3">
        <f t="shared" si="882"/>
        <v>4726.9359999999997</v>
      </c>
      <c r="G2482" s="3">
        <f t="shared" si="892"/>
        <v>4793.8729999999996</v>
      </c>
      <c r="H2482" s="4">
        <f t="shared" si="877"/>
        <v>-3.9836720736894544E-3</v>
      </c>
      <c r="I2482" s="4">
        <f t="shared" si="880"/>
        <v>-6.7342010215640218E-3</v>
      </c>
      <c r="J2482" s="4">
        <f t="shared" si="881"/>
        <v>2.7505289478745674E-3</v>
      </c>
      <c r="K2482" s="4">
        <f t="shared" si="883"/>
        <v>1.3775084952234387E-2</v>
      </c>
      <c r="L2482" s="4">
        <f t="shared" si="893"/>
        <v>2.7696921772705507E-2</v>
      </c>
      <c r="M2482" s="4">
        <f t="shared" si="886"/>
        <v>-1.4063232504099837E-2</v>
      </c>
      <c r="N2482" s="4">
        <f t="shared" si="894"/>
        <v>-2.7829898706119158E-2</v>
      </c>
      <c r="O2482" s="4">
        <f t="shared" si="896"/>
        <v>-1.4362745308403011E-2</v>
      </c>
      <c r="P2482" s="4">
        <f t="shared" si="897"/>
        <v>1.4627923026514791E-2</v>
      </c>
      <c r="T2482" s="4"/>
      <c r="U2482" s="4">
        <f t="shared" si="887"/>
        <v>2.703297642709063E-2</v>
      </c>
      <c r="V2482" s="4">
        <f t="shared" si="888"/>
        <v>1.6762646662819663E-2</v>
      </c>
      <c r="W2482" s="4">
        <f t="shared" si="889"/>
        <v>-3.0200245963554966E-2</v>
      </c>
      <c r="X2482" s="4">
        <f t="shared" si="895"/>
        <v>-2.7541500284931898E-2</v>
      </c>
      <c r="Y2482" s="4">
        <f t="shared" si="884"/>
        <v>1.1344978580667916E-3</v>
      </c>
      <c r="Z2482" s="4">
        <f t="shared" si="885"/>
        <v>7.446900901346463E-3</v>
      </c>
      <c r="AA2482" s="4">
        <f t="shared" si="878"/>
        <v>-3.9836720736894544E-3</v>
      </c>
      <c r="AB2482" s="4">
        <f t="shared" si="879"/>
        <v>-3.9836720736894544E-3</v>
      </c>
      <c r="AC2482" s="2">
        <f t="shared" si="890"/>
        <v>-1.2321717836397652E-2</v>
      </c>
      <c r="AD2482" s="3">
        <f t="shared" si="891"/>
        <v>4717.8848731078178</v>
      </c>
    </row>
    <row r="2483" spans="1:30" x14ac:dyDescent="0.3">
      <c r="A2483" s="1">
        <f t="shared" si="876"/>
        <v>46</v>
      </c>
      <c r="B2483" s="1">
        <f t="shared" si="898"/>
        <v>1</v>
      </c>
      <c r="C2483" s="5">
        <v>42681</v>
      </c>
      <c r="D2483" s="3">
        <v>4773.7299999999996</v>
      </c>
      <c r="E2483" s="3">
        <v>4737.9799999999996</v>
      </c>
      <c r="F2483" s="3">
        <f t="shared" si="882"/>
        <v>4721.4279999999999</v>
      </c>
      <c r="G2483" s="3">
        <f t="shared" si="892"/>
        <v>4780.2489999999989</v>
      </c>
      <c r="H2483" s="4">
        <f t="shared" si="877"/>
        <v>2.4304467799315846E-2</v>
      </c>
      <c r="I2483" s="4">
        <f t="shared" si="880"/>
        <v>1.6633551194517177E-2</v>
      </c>
      <c r="J2483" s="4">
        <f t="shared" si="881"/>
        <v>7.6709166047986693E-3</v>
      </c>
      <c r="K2483" s="4">
        <f t="shared" si="883"/>
        <v>1.0276346111757192E-2</v>
      </c>
      <c r="L2483" s="4">
        <f t="shared" si="893"/>
        <v>2.5858677755700599E-2</v>
      </c>
      <c r="M2483" s="4">
        <f t="shared" si="886"/>
        <v>1.1077580765819087E-2</v>
      </c>
      <c r="N2483" s="4">
        <f t="shared" si="894"/>
        <v>-1.3637364915508219E-3</v>
      </c>
      <c r="O2483" s="4">
        <f t="shared" si="896"/>
        <v>-1.2321811246132271E-2</v>
      </c>
      <c r="P2483" s="4">
        <f t="shared" si="897"/>
        <v>3.9287914709999434E-2</v>
      </c>
      <c r="T2483" s="4"/>
      <c r="U2483" s="4">
        <f t="shared" si="887"/>
        <v>3.0213755723684014E-2</v>
      </c>
      <c r="V2483" s="4">
        <f t="shared" si="888"/>
        <v>1.9911618166447126E-2</v>
      </c>
      <c r="W2483" s="4">
        <f t="shared" si="889"/>
        <v>-5.7359823546688418E-3</v>
      </c>
      <c r="X2483" s="4">
        <f t="shared" si="895"/>
        <v>-2.4310869650573504E-2</v>
      </c>
      <c r="Y2483" s="4">
        <f t="shared" si="884"/>
        <v>-2.320615809835838E-3</v>
      </c>
      <c r="Z2483" s="4">
        <f t="shared" si="885"/>
        <v>3.9700018788498713E-3</v>
      </c>
      <c r="AA2483" s="4">
        <f t="shared" si="878"/>
        <v>2.4304467799315846E-2</v>
      </c>
      <c r="AB2483" s="4">
        <f t="shared" si="879"/>
        <v>2.4304467799315846E-2</v>
      </c>
      <c r="AC2483" s="2">
        <f t="shared" si="890"/>
        <v>7.7989506308039028E-3</v>
      </c>
      <c r="AD2483" s="3">
        <f t="shared" si="891"/>
        <v>4736.4999154052121</v>
      </c>
    </row>
    <row r="2484" spans="1:30" x14ac:dyDescent="0.3">
      <c r="A2484" s="1">
        <f t="shared" si="876"/>
        <v>46</v>
      </c>
      <c r="B2484" s="1">
        <f t="shared" si="898"/>
        <v>2</v>
      </c>
      <c r="C2484" s="5">
        <v>42682</v>
      </c>
      <c r="D2484" s="3">
        <v>4804.92</v>
      </c>
      <c r="E2484" s="3">
        <v>4766.4799999999996</v>
      </c>
      <c r="F2484" s="3">
        <f t="shared" si="882"/>
        <v>4729.0240000000003</v>
      </c>
      <c r="G2484" s="3">
        <f t="shared" si="892"/>
        <v>4771.5959999999995</v>
      </c>
      <c r="H2484" s="4">
        <f t="shared" si="877"/>
        <v>6.5336749250587091E-3</v>
      </c>
      <c r="I2484" s="4">
        <f t="shared" si="880"/>
        <v>-1.518728541413109E-3</v>
      </c>
      <c r="J2484" s="4">
        <f t="shared" si="881"/>
        <v>8.0524034664718174E-3</v>
      </c>
      <c r="K2484" s="4">
        <f t="shared" si="883"/>
        <v>-1.3339673588577357E-2</v>
      </c>
      <c r="L2484" s="4">
        <f t="shared" si="893"/>
        <v>-1.2226637590871379E-3</v>
      </c>
      <c r="M2484" s="4">
        <f t="shared" si="886"/>
        <v>1.6048977548009848E-2</v>
      </c>
      <c r="N2484" s="4">
        <f t="shared" si="894"/>
        <v>6.9838267950598767E-3</v>
      </c>
      <c r="O2484" s="4">
        <f t="shared" si="896"/>
        <v>-8.860085079460055E-3</v>
      </c>
      <c r="P2484" s="4">
        <f t="shared" si="897"/>
        <v>4.6078284098256712E-2</v>
      </c>
      <c r="T2484" s="4"/>
      <c r="U2484" s="4">
        <f t="shared" si="887"/>
        <v>-1.4223678339579248E-3</v>
      </c>
      <c r="V2484" s="4">
        <f t="shared" si="888"/>
        <v>-1.1408144155618298E-2</v>
      </c>
      <c r="W2484" s="4">
        <f t="shared" si="889"/>
        <v>7.9673752973606713E-3</v>
      </c>
      <c r="X2484" s="4">
        <f t="shared" si="895"/>
        <v>-1.7686129773618064E-2</v>
      </c>
      <c r="Y2484" s="4">
        <f t="shared" si="884"/>
        <v>-2.5642171424131204E-2</v>
      </c>
      <c r="Z2484" s="4">
        <f t="shared" si="885"/>
        <v>-1.9498601968174229E-2</v>
      </c>
      <c r="AA2484" s="4">
        <f t="shared" si="878"/>
        <v>6.5336749250587091E-3</v>
      </c>
      <c r="AB2484" s="4">
        <f t="shared" si="879"/>
        <v>6.5336749250587091E-3</v>
      </c>
      <c r="AC2484" s="2">
        <f t="shared" si="890"/>
        <v>9.4930591414339217E-3</v>
      </c>
      <c r="AD2484" s="3">
        <f t="shared" si="891"/>
        <v>4759.3066102701414</v>
      </c>
    </row>
    <row r="2485" spans="1:30" x14ac:dyDescent="0.3">
      <c r="A2485" s="1">
        <f t="shared" si="876"/>
        <v>46</v>
      </c>
      <c r="B2485" s="1">
        <f t="shared" si="898"/>
        <v>3</v>
      </c>
      <c r="C2485" s="5">
        <v>42683</v>
      </c>
      <c r="D2485" s="3">
        <v>4825.18</v>
      </c>
      <c r="E2485" s="3">
        <v>4748.8999999999996</v>
      </c>
      <c r="F2485" s="3">
        <f t="shared" si="882"/>
        <v>4748.6779999999999</v>
      </c>
      <c r="G2485" s="3">
        <f t="shared" si="892"/>
        <v>4768.0549999999994</v>
      </c>
      <c r="H2485" s="4">
        <f t="shared" si="877"/>
        <v>4.2165114091390109E-3</v>
      </c>
      <c r="I2485" s="4">
        <f t="shared" si="880"/>
        <v>-1.1658882978280686E-2</v>
      </c>
      <c r="J2485" s="4">
        <f t="shared" si="881"/>
        <v>1.5875394387419698E-2</v>
      </c>
      <c r="K2485" s="4">
        <f t="shared" si="883"/>
        <v>-1.568548487800011E-2</v>
      </c>
      <c r="L2485" s="4">
        <f t="shared" si="893"/>
        <v>-8.9933281349580032E-3</v>
      </c>
      <c r="M2485" s="4">
        <f t="shared" si="886"/>
        <v>1.6110167924630898E-2</v>
      </c>
      <c r="N2485" s="4">
        <f t="shared" si="894"/>
        <v>1.1980776228462322E-2</v>
      </c>
      <c r="O2485" s="4">
        <f t="shared" si="896"/>
        <v>-4.0158087366687868E-3</v>
      </c>
      <c r="P2485" s="4">
        <f t="shared" si="897"/>
        <v>5.048908511800957E-2</v>
      </c>
      <c r="T2485" s="4"/>
      <c r="U2485" s="4">
        <f t="shared" si="887"/>
        <v>-1.6235442005277968E-2</v>
      </c>
      <c r="V2485" s="4">
        <f t="shared" si="888"/>
        <v>-2.607308758522528E-2</v>
      </c>
      <c r="W2485" s="4">
        <f t="shared" si="889"/>
        <v>2.0789479808162297E-2</v>
      </c>
      <c r="X2485" s="4">
        <f t="shared" si="895"/>
        <v>-8.094945265018888E-3</v>
      </c>
      <c r="Y2485" s="4">
        <f t="shared" si="884"/>
        <v>-2.795873319622957E-2</v>
      </c>
      <c r="Z2485" s="4">
        <f t="shared" si="885"/>
        <v>-2.1829770240809062E-2</v>
      </c>
      <c r="AA2485" s="4">
        <f t="shared" si="878"/>
        <v>4.2165114091390109E-3</v>
      </c>
      <c r="AB2485" s="4">
        <f t="shared" si="879"/>
        <v>4.2165114091390109E-3</v>
      </c>
      <c r="AC2485" s="2">
        <f t="shared" si="890"/>
        <v>9.1013378056857275E-3</v>
      </c>
      <c r="AD2485" s="3">
        <f t="shared" si="891"/>
        <v>4781.2644068467616</v>
      </c>
    </row>
    <row r="2486" spans="1:30" x14ac:dyDescent="0.3">
      <c r="A2486" s="1">
        <f t="shared" si="876"/>
        <v>46</v>
      </c>
      <c r="B2486" s="1">
        <f t="shared" si="898"/>
        <v>4</v>
      </c>
      <c r="C2486" s="5">
        <v>42684</v>
      </c>
      <c r="D2486" s="3">
        <v>4747.03</v>
      </c>
      <c r="E2486" s="3">
        <v>4849.71</v>
      </c>
      <c r="F2486" s="3">
        <f t="shared" si="882"/>
        <v>4762.2640000000001</v>
      </c>
      <c r="G2486" s="3">
        <f t="shared" si="892"/>
        <v>4759.1129999999994</v>
      </c>
      <c r="H2486" s="4">
        <f t="shared" si="877"/>
        <v>-1.6196286977895238E-2</v>
      </c>
      <c r="I2486" s="4">
        <f t="shared" si="880"/>
        <v>5.0837481710526329E-3</v>
      </c>
      <c r="J2486" s="4">
        <f t="shared" si="881"/>
        <v>-2.1280035148947871E-2</v>
      </c>
      <c r="K2486" s="4">
        <f t="shared" si="883"/>
        <v>-1.2249802079922422E-2</v>
      </c>
      <c r="L2486" s="4">
        <f t="shared" si="893"/>
        <v>-1.341389221634115E-2</v>
      </c>
      <c r="M2486" s="4">
        <f t="shared" si="886"/>
        <v>-3.1988986750840311E-3</v>
      </c>
      <c r="N2486" s="4">
        <f t="shared" si="894"/>
        <v>-2.5389184917440771E-3</v>
      </c>
      <c r="O2486" s="4">
        <f t="shared" si="896"/>
        <v>6.6378346039539448E-4</v>
      </c>
      <c r="P2486" s="4">
        <f t="shared" si="897"/>
        <v>3.3475062428291673E-2</v>
      </c>
      <c r="T2486" s="4"/>
      <c r="U2486" s="4">
        <f t="shared" si="887"/>
        <v>-3.0274518256313738E-2</v>
      </c>
      <c r="V2486" s="4">
        <f t="shared" si="888"/>
        <v>-3.9971773073750633E-2</v>
      </c>
      <c r="W2486" s="4">
        <f t="shared" si="889"/>
        <v>1.4517749139791708E-2</v>
      </c>
      <c r="X2486" s="4">
        <f t="shared" si="895"/>
        <v>1.3250736654331111E-3</v>
      </c>
      <c r="Y2486" s="4">
        <f t="shared" si="884"/>
        <v>-2.4565889335783658E-2</v>
      </c>
      <c r="Z2486" s="4">
        <f t="shared" si="885"/>
        <v>-1.8415533652457291E-2</v>
      </c>
      <c r="AA2486" s="4">
        <f t="shared" si="878"/>
        <v>-1.6196286977895238E-2</v>
      </c>
      <c r="AB2486" s="4">
        <f t="shared" si="879"/>
        <v>-1.6196286977895238E-2</v>
      </c>
      <c r="AC2486" s="2">
        <f t="shared" si="890"/>
        <v>-4.8078351933402924E-3</v>
      </c>
      <c r="AD2486" s="3">
        <f t="shared" si="891"/>
        <v>4769.8529378978419</v>
      </c>
    </row>
    <row r="2487" spans="1:30" x14ac:dyDescent="0.3">
      <c r="A2487" s="1">
        <f t="shared" si="876"/>
        <v>46</v>
      </c>
      <c r="B2487" s="1">
        <f t="shared" si="898"/>
        <v>5</v>
      </c>
      <c r="C2487" s="5">
        <v>42685</v>
      </c>
      <c r="D2487" s="3">
        <v>4751.95</v>
      </c>
      <c r="E2487" s="3">
        <v>4729.1400000000003</v>
      </c>
      <c r="F2487" s="3">
        <f t="shared" si="882"/>
        <v>4780.5619999999999</v>
      </c>
      <c r="G2487" s="3">
        <f t="shared" si="892"/>
        <v>4753.7489999999998</v>
      </c>
      <c r="H2487" s="4">
        <f t="shared" si="877"/>
        <v>1.0364375198808672E-3</v>
      </c>
      <c r="I2487" s="4">
        <f t="shared" si="880"/>
        <v>-3.7686722013552513E-3</v>
      </c>
      <c r="J2487" s="4">
        <f t="shared" si="881"/>
        <v>4.8051097212361187E-3</v>
      </c>
      <c r="K2487" s="4">
        <f t="shared" si="883"/>
        <v>8.5706220521042428E-3</v>
      </c>
      <c r="L2487" s="4">
        <f t="shared" si="893"/>
        <v>1.4575195203926123E-3</v>
      </c>
      <c r="M2487" s="4">
        <f t="shared" si="886"/>
        <v>-5.9850703745710403E-3</v>
      </c>
      <c r="N2487" s="4">
        <f t="shared" si="894"/>
        <v>-3.7843815481212372E-4</v>
      </c>
      <c r="O2487" s="4">
        <f t="shared" si="896"/>
        <v>5.642525699975821E-3</v>
      </c>
      <c r="P2487" s="4">
        <f t="shared" si="897"/>
        <v>3.4546194758853579E-2</v>
      </c>
      <c r="T2487" s="4"/>
      <c r="U2487" s="4">
        <f t="shared" si="887"/>
        <v>-1.8236665873188018E-2</v>
      </c>
      <c r="V2487" s="4">
        <f t="shared" si="888"/>
        <v>-2.8054299214456065E-2</v>
      </c>
      <c r="W2487" s="4">
        <f t="shared" si="889"/>
        <v>1.9631109375469327E-2</v>
      </c>
      <c r="X2487" s="4">
        <f t="shared" si="895"/>
        <v>1.1344769635129438E-2</v>
      </c>
      <c r="Y2487" s="4">
        <f t="shared" si="884"/>
        <v>-4.0050714896925571E-3</v>
      </c>
      <c r="Z2487" s="4">
        <f t="shared" si="885"/>
        <v>2.2749252852371092E-3</v>
      </c>
      <c r="AA2487" s="4">
        <f t="shared" si="878"/>
        <v>1.0364375198808672E-3</v>
      </c>
      <c r="AB2487" s="4">
        <f t="shared" si="879"/>
        <v>1.0364375198808672E-3</v>
      </c>
      <c r="AC2487" s="2">
        <f t="shared" si="890"/>
        <v>-2.5116619349728904E-3</v>
      </c>
      <c r="AD2487" s="3">
        <f t="shared" si="891"/>
        <v>4763.8852919318942</v>
      </c>
    </row>
    <row r="2488" spans="1:30" x14ac:dyDescent="0.3">
      <c r="A2488" s="1">
        <f t="shared" si="876"/>
        <v>47</v>
      </c>
      <c r="B2488" s="1">
        <f t="shared" si="898"/>
        <v>1</v>
      </c>
      <c r="C2488" s="5">
        <v>42688</v>
      </c>
      <c r="D2488" s="3">
        <v>4702.05</v>
      </c>
      <c r="E2488" s="3">
        <v>4752.6099999999997</v>
      </c>
      <c r="F2488" s="3">
        <f t="shared" si="882"/>
        <v>4766.2260000000006</v>
      </c>
      <c r="G2488" s="3">
        <f t="shared" si="892"/>
        <v>4743.8269999999993</v>
      </c>
      <c r="H2488" s="4">
        <f t="shared" si="877"/>
        <v>-1.0500952240659021E-2</v>
      </c>
      <c r="I2488" s="4">
        <f t="shared" si="880"/>
        <v>1.3889035027722399E-4</v>
      </c>
      <c r="J2488" s="4">
        <f t="shared" si="881"/>
        <v>-1.0639842590936246E-2</v>
      </c>
      <c r="K2488" s="4">
        <f t="shared" si="883"/>
        <v>6.3805385157673419E-3</v>
      </c>
      <c r="L2488" s="4">
        <f t="shared" si="893"/>
        <v>-7.3256475996405772E-4</v>
      </c>
      <c r="M2488" s="4">
        <f t="shared" si="886"/>
        <v>-1.3464741285872802E-2</v>
      </c>
      <c r="N2488" s="4">
        <f t="shared" si="894"/>
        <v>-8.8066027702947726E-3</v>
      </c>
      <c r="O2488" s="4">
        <f t="shared" si="896"/>
        <v>4.7636669112411075E-3</v>
      </c>
      <c r="P2488" s="4">
        <f t="shared" si="897"/>
        <v>2.3682474576935328E-2</v>
      </c>
      <c r="T2488" s="4"/>
      <c r="U2488" s="4">
        <f t="shared" si="887"/>
        <v>4.5833815591493484E-3</v>
      </c>
      <c r="V2488" s="4">
        <f t="shared" si="888"/>
        <v>-5.4624522564420989E-3</v>
      </c>
      <c r="W2488" s="4">
        <f t="shared" si="889"/>
        <v>-1.5015511979102168E-2</v>
      </c>
      <c r="X2488" s="4">
        <f t="shared" si="895"/>
        <v>9.4882311029630614E-3</v>
      </c>
      <c r="Y2488" s="4">
        <f t="shared" si="884"/>
        <v>-6.1678472512620951E-3</v>
      </c>
      <c r="Z2488" s="4">
        <f t="shared" si="885"/>
        <v>9.8512682335491651E-5</v>
      </c>
      <c r="AA2488" s="4">
        <f t="shared" si="878"/>
        <v>-1.0500952240659021E-2</v>
      </c>
      <c r="AB2488" s="4">
        <f t="shared" si="879"/>
        <v>-1.0500952240659021E-2</v>
      </c>
      <c r="AC2488" s="2">
        <f t="shared" si="890"/>
        <v>-8.7671394295245134E-3</v>
      </c>
      <c r="AD2488" s="3">
        <f t="shared" si="891"/>
        <v>4743.2735279545959</v>
      </c>
    </row>
    <row r="2489" spans="1:30" x14ac:dyDescent="0.3">
      <c r="A2489" s="1">
        <f t="shared" si="876"/>
        <v>47</v>
      </c>
      <c r="B2489" s="1">
        <f t="shared" si="898"/>
        <v>2</v>
      </c>
      <c r="C2489" s="5">
        <v>42689</v>
      </c>
      <c r="D2489" s="3">
        <v>4764.47</v>
      </c>
      <c r="E2489" s="3">
        <v>4733.57</v>
      </c>
      <c r="F2489" s="3">
        <f t="shared" si="882"/>
        <v>4758.1360000000004</v>
      </c>
      <c r="G2489" s="3">
        <f t="shared" si="892"/>
        <v>4743.58</v>
      </c>
      <c r="H2489" s="4">
        <f t="shared" si="877"/>
        <v>1.3275060877702295E-2</v>
      </c>
      <c r="I2489" s="4">
        <f t="shared" si="880"/>
        <v>6.7034591295285087E-3</v>
      </c>
      <c r="J2489" s="4">
        <f t="shared" si="881"/>
        <v>6.5716017481737858E-3</v>
      </c>
      <c r="K2489" s="4">
        <f t="shared" si="883"/>
        <v>1.1591220850480024E-2</v>
      </c>
      <c r="L2489" s="4">
        <f t="shared" si="893"/>
        <v>8.338679701170618E-3</v>
      </c>
      <c r="M2489" s="4">
        <f t="shared" si="886"/>
        <v>1.3311935598309572E-3</v>
      </c>
      <c r="N2489" s="4">
        <f t="shared" si="894"/>
        <v>4.403846883577452E-3</v>
      </c>
      <c r="O2489" s="4">
        <f t="shared" si="896"/>
        <v>3.0551142099751903E-3</v>
      </c>
      <c r="P2489" s="4">
        <f t="shared" si="897"/>
        <v>3.7271921746381075E-2</v>
      </c>
      <c r="T2489" s="4"/>
      <c r="U2489" s="4">
        <f t="shared" si="887"/>
        <v>2.1877691645133483E-2</v>
      </c>
      <c r="V2489" s="4">
        <f t="shared" si="888"/>
        <v>1.1658914728682065E-2</v>
      </c>
      <c r="W2489" s="4">
        <f t="shared" si="889"/>
        <v>-8.4184544175553017E-3</v>
      </c>
      <c r="X2489" s="4">
        <f t="shared" si="895"/>
        <v>6.1560271210296409E-3</v>
      </c>
      <c r="Y2489" s="4">
        <f t="shared" si="884"/>
        <v>-1.0221360179798521E-3</v>
      </c>
      <c r="Z2489" s="4">
        <f t="shared" si="885"/>
        <v>5.2766689100899643E-3</v>
      </c>
      <c r="AA2489" s="4">
        <f t="shared" si="878"/>
        <v>1.3275060877702295E-2</v>
      </c>
      <c r="AB2489" s="4">
        <f t="shared" si="879"/>
        <v>1.3275060877702295E-2</v>
      </c>
      <c r="AC2489" s="2">
        <f t="shared" si="890"/>
        <v>2.965908351527575E-3</v>
      </c>
      <c r="AD2489" s="3">
        <f t="shared" si="891"/>
        <v>4750.3390186363977</v>
      </c>
    </row>
    <row r="2490" spans="1:30" x14ac:dyDescent="0.3">
      <c r="A2490" s="1">
        <f t="shared" si="876"/>
        <v>47</v>
      </c>
      <c r="B2490" s="1">
        <f t="shared" si="898"/>
        <v>3</v>
      </c>
      <c r="C2490" s="5">
        <v>42690</v>
      </c>
      <c r="D2490" s="3">
        <v>4792.2700000000004</v>
      </c>
      <c r="E2490" s="3">
        <v>4745.03</v>
      </c>
      <c r="F2490" s="3">
        <f t="shared" si="882"/>
        <v>4751.5540000000001</v>
      </c>
      <c r="G2490" s="3">
        <f t="shared" si="892"/>
        <v>4750.116</v>
      </c>
      <c r="H2490" s="4">
        <f t="shared" si="877"/>
        <v>5.834856762661992E-3</v>
      </c>
      <c r="I2490" s="4">
        <f t="shared" si="880"/>
        <v>-4.0802019951853008E-3</v>
      </c>
      <c r="J2490" s="4">
        <f t="shared" si="881"/>
        <v>9.9150587578472928E-3</v>
      </c>
      <c r="K2490" s="4">
        <f t="shared" si="883"/>
        <v>-4.8473387386215577E-3</v>
      </c>
      <c r="L2490" s="4">
        <f t="shared" si="893"/>
        <v>-3.9957808062131778E-3</v>
      </c>
      <c r="M2490" s="4">
        <f t="shared" si="886"/>
        <v>8.5689860622441306E-3</v>
      </c>
      <c r="N2490" s="4">
        <f t="shared" si="894"/>
        <v>8.87430959580786E-3</v>
      </c>
      <c r="O2490" s="4">
        <f t="shared" si="896"/>
        <v>3.0006656553159604E-4</v>
      </c>
      <c r="P2490" s="4">
        <f t="shared" si="897"/>
        <v>4.332425483370235E-2</v>
      </c>
      <c r="T2490" s="4"/>
      <c r="U2490" s="4">
        <f t="shared" si="887"/>
        <v>1.2742235757597389E-2</v>
      </c>
      <c r="V2490" s="4">
        <f t="shared" si="888"/>
        <v>2.6148134000214154E-3</v>
      </c>
      <c r="W2490" s="4">
        <f t="shared" si="889"/>
        <v>-6.8204709461615635E-3</v>
      </c>
      <c r="X2490" s="4">
        <f t="shared" si="895"/>
        <v>6.0564224400984942E-4</v>
      </c>
      <c r="Y2490" s="4">
        <f t="shared" si="884"/>
        <v>-1.7255726036145034E-2</v>
      </c>
      <c r="Z2490" s="4">
        <f t="shared" si="885"/>
        <v>-1.1059277947494034E-2</v>
      </c>
      <c r="AA2490" s="4">
        <f t="shared" si="878"/>
        <v>5.834856762661992E-3</v>
      </c>
      <c r="AB2490" s="4">
        <f t="shared" si="879"/>
        <v>5.834856762661992E-3</v>
      </c>
      <c r="AC2490" s="2">
        <f t="shared" si="890"/>
        <v>5.833141199417931E-3</v>
      </c>
      <c r="AD2490" s="3">
        <f t="shared" si="891"/>
        <v>4764.3160124242659</v>
      </c>
    </row>
    <row r="2491" spans="1:30" x14ac:dyDescent="0.3">
      <c r="A2491" s="1">
        <f t="shared" si="876"/>
        <v>47</v>
      </c>
      <c r="B2491" s="1">
        <f t="shared" si="898"/>
        <v>4</v>
      </c>
      <c r="C2491" s="5">
        <v>42691</v>
      </c>
      <c r="D2491" s="3">
        <v>4826.59</v>
      </c>
      <c r="E2491" s="3">
        <v>4789.78</v>
      </c>
      <c r="F2491" s="3">
        <f t="shared" si="882"/>
        <v>4767.4660000000003</v>
      </c>
      <c r="G2491" s="3">
        <f t="shared" si="892"/>
        <v>4764.8649999999998</v>
      </c>
      <c r="H2491" s="4">
        <f t="shared" si="877"/>
        <v>7.1615330521860631E-3</v>
      </c>
      <c r="I2491" s="4">
        <f t="shared" si="880"/>
        <v>-5.195867511639977E-4</v>
      </c>
      <c r="J2491" s="4">
        <f t="shared" si="881"/>
        <v>7.6811198033500611E-3</v>
      </c>
      <c r="K2491" s="4">
        <f t="shared" si="883"/>
        <v>-8.2601773272374113E-3</v>
      </c>
      <c r="L2491" s="4">
        <f t="shared" si="893"/>
        <v>-7.1497084541009221E-3</v>
      </c>
      <c r="M2491" s="4">
        <f t="shared" si="886"/>
        <v>1.2401556717971307E-2</v>
      </c>
      <c r="N2491" s="4">
        <f t="shared" si="894"/>
        <v>1.2954197023420468E-2</v>
      </c>
      <c r="O2491" s="4">
        <f t="shared" si="896"/>
        <v>5.3888977518301063E-4</v>
      </c>
      <c r="P2491" s="4">
        <f t="shared" si="897"/>
        <v>5.0796055968841299E-2</v>
      </c>
      <c r="T2491" s="4"/>
      <c r="U2491" s="4">
        <f t="shared" si="887"/>
        <v>-9.4402026597000359E-3</v>
      </c>
      <c r="V2491" s="4">
        <f t="shared" si="888"/>
        <v>-1.9345800633103025E-2</v>
      </c>
      <c r="W2491" s="4">
        <f t="shared" si="889"/>
        <v>1.6759953065390444E-2</v>
      </c>
      <c r="X2491" s="4">
        <f t="shared" si="895"/>
        <v>1.092337594051952E-3</v>
      </c>
      <c r="Y2491" s="4">
        <f t="shared" si="884"/>
        <v>-2.0626010527645833E-2</v>
      </c>
      <c r="Z2491" s="4">
        <f t="shared" si="885"/>
        <v>-1.4450812924445663E-2</v>
      </c>
      <c r="AA2491" s="4">
        <f t="shared" si="878"/>
        <v>7.1615330521860631E-3</v>
      </c>
      <c r="AB2491" s="4">
        <f t="shared" si="879"/>
        <v>7.1615330521860631E-3</v>
      </c>
      <c r="AC2491" s="2">
        <f t="shared" si="890"/>
        <v>8.6015161257028006E-3</v>
      </c>
      <c r="AD2491" s="3">
        <f t="shared" si="891"/>
        <v>4785.0740082828443</v>
      </c>
    </row>
    <row r="2492" spans="1:30" x14ac:dyDescent="0.3">
      <c r="A2492" s="1">
        <f t="shared" si="876"/>
        <v>47</v>
      </c>
      <c r="B2492" s="1">
        <f t="shared" si="898"/>
        <v>5</v>
      </c>
      <c r="C2492" s="5">
        <v>42692</v>
      </c>
      <c r="D2492" s="3">
        <v>4808.04</v>
      </c>
      <c r="E2492" s="3">
        <v>4832.8100000000004</v>
      </c>
      <c r="F2492" s="3">
        <f t="shared" si="882"/>
        <v>4778.6840000000002</v>
      </c>
      <c r="G2492" s="3">
        <f t="shared" si="892"/>
        <v>4779.6230000000005</v>
      </c>
      <c r="H2492" s="4">
        <f t="shared" si="877"/>
        <v>-3.8432930909814552E-3</v>
      </c>
      <c r="I2492" s="4">
        <f t="shared" si="880"/>
        <v>1.2886945027442262E-3</v>
      </c>
      <c r="J2492" s="4">
        <f t="shared" si="881"/>
        <v>-5.1319875937256816E-3</v>
      </c>
      <c r="K2492" s="4">
        <f t="shared" si="883"/>
        <v>-1.1445969100337896E-2</v>
      </c>
      <c r="L2492" s="4">
        <f t="shared" si="893"/>
        <v>-1.0385063666987384E-2</v>
      </c>
      <c r="M2492" s="4">
        <f t="shared" si="886"/>
        <v>6.1431138782141207E-3</v>
      </c>
      <c r="N2492" s="4">
        <f t="shared" si="894"/>
        <v>5.9454479987227984E-3</v>
      </c>
      <c r="O2492" s="4">
        <f t="shared" si="896"/>
        <v>-1.9529787605766707E-4</v>
      </c>
      <c r="P2492" s="4">
        <f t="shared" si="897"/>
        <v>4.6757538746905691E-2</v>
      </c>
      <c r="T2492" s="4"/>
      <c r="U2492" s="4">
        <f t="shared" si="887"/>
        <v>-1.5464334032930148E-2</v>
      </c>
      <c r="V2492" s="4">
        <f t="shared" si="888"/>
        <v>-2.5309690692600917E-2</v>
      </c>
      <c r="W2492" s="4">
        <f t="shared" si="889"/>
        <v>1.1803575374320047E-2</v>
      </c>
      <c r="X2492" s="4">
        <f t="shared" si="895"/>
        <v>-3.9284084172524103E-4</v>
      </c>
      <c r="Y2492" s="4">
        <f t="shared" si="884"/>
        <v>-2.377207921130628E-2</v>
      </c>
      <c r="Z2492" s="4">
        <f t="shared" si="885"/>
        <v>-1.7616718356890094E-2</v>
      </c>
      <c r="AA2492" s="4">
        <f t="shared" si="878"/>
        <v>-3.8432930909814552E-3</v>
      </c>
      <c r="AB2492" s="4">
        <f t="shared" si="879"/>
        <v>-3.8432930909814552E-3</v>
      </c>
      <c r="AC2492" s="2">
        <f t="shared" si="890"/>
        <v>3.1843872232282106E-3</v>
      </c>
      <c r="AD2492" s="3">
        <f t="shared" si="891"/>
        <v>4792.7293388552298</v>
      </c>
    </row>
    <row r="2493" spans="1:30" x14ac:dyDescent="0.3">
      <c r="A2493" s="1">
        <f t="shared" si="876"/>
        <v>48</v>
      </c>
      <c r="B2493" s="1">
        <f t="shared" si="898"/>
        <v>1</v>
      </c>
      <c r="C2493" s="5">
        <v>42695</v>
      </c>
      <c r="D2493" s="3">
        <v>4859</v>
      </c>
      <c r="E2493" s="3">
        <v>4822.03</v>
      </c>
      <c r="F2493" s="3">
        <f t="shared" si="882"/>
        <v>4810.0740000000005</v>
      </c>
      <c r="G2493" s="3">
        <f t="shared" si="892"/>
        <v>4788.1500000000005</v>
      </c>
      <c r="H2493" s="4">
        <f t="shared" si="877"/>
        <v>1.0598913486576659E-2</v>
      </c>
      <c r="I2493" s="4">
        <f t="shared" si="880"/>
        <v>2.9097095698038663E-3</v>
      </c>
      <c r="J2493" s="4">
        <f t="shared" si="881"/>
        <v>7.6892039167727926E-3</v>
      </c>
      <c r="K2493" s="4">
        <f t="shared" si="883"/>
        <v>-2.1209266145870891E-3</v>
      </c>
      <c r="L2493" s="4">
        <f t="shared" si="893"/>
        <v>-5.7741246375283238E-3</v>
      </c>
      <c r="M2493" s="4">
        <f t="shared" si="886"/>
        <v>1.0171569086047215E-2</v>
      </c>
      <c r="N2493" s="4">
        <f t="shared" si="894"/>
        <v>1.4796946628656046E-2</v>
      </c>
      <c r="O2493" s="4">
        <f t="shared" si="896"/>
        <v>4.5120395143033497E-3</v>
      </c>
      <c r="P2493" s="4">
        <f t="shared" si="897"/>
        <v>5.7852031341506058E-2</v>
      </c>
      <c r="T2493" s="4"/>
      <c r="U2493" s="4">
        <f t="shared" si="887"/>
        <v>-2.20443257543614E-2</v>
      </c>
      <c r="V2493" s="4">
        <f t="shared" si="888"/>
        <v>-3.182388249681771E-2</v>
      </c>
      <c r="W2493" s="4">
        <f t="shared" si="889"/>
        <v>3.3379058070416058E-2</v>
      </c>
      <c r="X2493" s="4">
        <f t="shared" si="895"/>
        <v>9.1997316115517702E-3</v>
      </c>
      <c r="Y2493" s="4">
        <f t="shared" si="884"/>
        <v>-1.4563309075751896E-2</v>
      </c>
      <c r="Z2493" s="4">
        <f t="shared" si="885"/>
        <v>-8.3498846257320063E-3</v>
      </c>
      <c r="AA2493" s="4">
        <f t="shared" si="878"/>
        <v>1.0598913486576659E-2</v>
      </c>
      <c r="AB2493" s="4">
        <f t="shared" si="879"/>
        <v>1.0598913486576659E-2</v>
      </c>
      <c r="AC2493" s="2">
        <f t="shared" si="890"/>
        <v>9.0924965555010968E-3</v>
      </c>
      <c r="AD2493" s="3">
        <f t="shared" si="891"/>
        <v>4814.8195592368202</v>
      </c>
    </row>
    <row r="2494" spans="1:30" x14ac:dyDescent="0.3">
      <c r="A2494" s="1">
        <f t="shared" si="876"/>
        <v>48</v>
      </c>
      <c r="B2494" s="1">
        <f t="shared" si="898"/>
        <v>2</v>
      </c>
      <c r="C2494" s="5">
        <v>42696</v>
      </c>
      <c r="D2494" s="3">
        <v>4873.84</v>
      </c>
      <c r="E2494" s="3">
        <v>4876.92</v>
      </c>
      <c r="F2494" s="3">
        <f t="shared" si="882"/>
        <v>4831.9480000000003</v>
      </c>
      <c r="G2494" s="3">
        <f t="shared" si="892"/>
        <v>4795.0419999999995</v>
      </c>
      <c r="H2494" s="4">
        <f t="shared" si="877"/>
        <v>3.0541263634492992E-3</v>
      </c>
      <c r="I2494" s="4">
        <f t="shared" si="880"/>
        <v>3.6880016464293213E-3</v>
      </c>
      <c r="J2494" s="4">
        <f t="shared" si="881"/>
        <v>-6.3387528298002212E-4</v>
      </c>
      <c r="K2494" s="4">
        <f t="shared" si="883"/>
        <v>-7.7227824655278117E-3</v>
      </c>
      <c r="L2494" s="4">
        <f t="shared" si="893"/>
        <v>-1.4964670371132567E-2</v>
      </c>
      <c r="M2494" s="4">
        <f t="shared" si="886"/>
        <v>8.6697952875320304E-3</v>
      </c>
      <c r="N2494" s="4">
        <f t="shared" si="894"/>
        <v>1.64332241511129E-2</v>
      </c>
      <c r="O2494" s="4">
        <f t="shared" si="896"/>
        <v>7.5722633488175357E-3</v>
      </c>
      <c r="P2494" s="4">
        <f t="shared" si="897"/>
        <v>6.1082845119054548E-2</v>
      </c>
      <c r="T2494" s="4"/>
      <c r="U2494" s="4">
        <f t="shared" si="887"/>
        <v>-1.945462029224115E-2</v>
      </c>
      <c r="V2494" s="4">
        <f t="shared" si="888"/>
        <v>-2.9260074089318702E-2</v>
      </c>
      <c r="W2494" s="4">
        <f t="shared" si="889"/>
        <v>2.2955333961594864E-2</v>
      </c>
      <c r="X2494" s="4">
        <f t="shared" si="895"/>
        <v>1.5512797448412548E-2</v>
      </c>
      <c r="Y2494" s="4">
        <f t="shared" si="884"/>
        <v>-2.0095316349997477E-2</v>
      </c>
      <c r="Z2494" s="4">
        <f t="shared" si="885"/>
        <v>-1.3916772587465792E-2</v>
      </c>
      <c r="AA2494" s="4">
        <f t="shared" si="878"/>
        <v>3.0541263634492992E-3</v>
      </c>
      <c r="AB2494" s="4">
        <f t="shared" si="879"/>
        <v>3.0541263634492992E-3</v>
      </c>
      <c r="AC2494" s="2">
        <f t="shared" si="890"/>
        <v>8.0730923683967164E-3</v>
      </c>
      <c r="AD2494" s="3">
        <f t="shared" si="891"/>
        <v>4834.4930394912135</v>
      </c>
    </row>
    <row r="2495" spans="1:30" x14ac:dyDescent="0.3">
      <c r="A2495" s="1">
        <f t="shared" si="876"/>
        <v>48</v>
      </c>
      <c r="B2495" s="1">
        <f t="shared" si="898"/>
        <v>3</v>
      </c>
      <c r="C2495" s="5">
        <v>42697</v>
      </c>
      <c r="D2495" s="3">
        <v>4853.8599999999997</v>
      </c>
      <c r="E2495" s="3">
        <v>4856.72</v>
      </c>
      <c r="F2495" s="3">
        <f t="shared" si="882"/>
        <v>4844.2660000000005</v>
      </c>
      <c r="G2495" s="3">
        <f t="shared" si="892"/>
        <v>4797.9100000000008</v>
      </c>
      <c r="H2495" s="4">
        <f t="shared" si="877"/>
        <v>-4.0994369942387258E-3</v>
      </c>
      <c r="I2495" s="4">
        <f t="shared" si="880"/>
        <v>-3.51263069776601E-3</v>
      </c>
      <c r="J2495" s="4">
        <f t="shared" si="881"/>
        <v>-5.8680629647271578E-4</v>
      </c>
      <c r="K2495" s="4">
        <f t="shared" si="883"/>
        <v>-6.5600224874021009E-3</v>
      </c>
      <c r="L2495" s="4">
        <f t="shared" si="893"/>
        <v>-1.685460882315926E-2</v>
      </c>
      <c r="M2495" s="4">
        <f t="shared" si="886"/>
        <v>1.9804857949582331E-3</v>
      </c>
      <c r="N2495" s="4">
        <f t="shared" si="894"/>
        <v>1.1661327536364563E-2</v>
      </c>
      <c r="O2495" s="4">
        <f t="shared" si="896"/>
        <v>9.5503372573580141E-3</v>
      </c>
      <c r="P2495" s="4">
        <f t="shared" si="897"/>
        <v>5.6733002849821412E-2</v>
      </c>
      <c r="T2495" s="4"/>
      <c r="U2495" s="4">
        <f t="shared" si="887"/>
        <v>-1.6736290071073263E-2</v>
      </c>
      <c r="V2495" s="4">
        <f t="shared" si="888"/>
        <v>-2.6568927170362543E-2</v>
      </c>
      <c r="W2495" s="4">
        <f t="shared" si="889"/>
        <v>1.2851946989631057E-2</v>
      </c>
      <c r="X2495" s="4">
        <f t="shared" si="895"/>
        <v>1.9511932306778043E-2</v>
      </c>
      <c r="Y2495" s="4">
        <f t="shared" si="884"/>
        <v>-1.8947054625963265E-2</v>
      </c>
      <c r="Z2495" s="4">
        <f t="shared" si="885"/>
        <v>-1.2761270786481911E-2</v>
      </c>
      <c r="AA2495" s="4">
        <f t="shared" si="878"/>
        <v>-4.0994369942387258E-3</v>
      </c>
      <c r="AB2495" s="4">
        <f t="shared" si="879"/>
        <v>-4.0994369942387258E-3</v>
      </c>
      <c r="AC2495" s="2">
        <f t="shared" si="890"/>
        <v>2.6600081184577746E-3</v>
      </c>
      <c r="AD2495" s="3">
        <f t="shared" si="891"/>
        <v>4840.9486929941422</v>
      </c>
    </row>
    <row r="2496" spans="1:30" x14ac:dyDescent="0.3">
      <c r="A2496" s="1">
        <f t="shared" si="876"/>
        <v>48</v>
      </c>
      <c r="B2496" s="1">
        <f t="shared" si="898"/>
        <v>5</v>
      </c>
      <c r="C2496" s="5">
        <v>42699</v>
      </c>
      <c r="D2496" s="3">
        <v>4870.0200000000004</v>
      </c>
      <c r="E2496" s="3">
        <v>4861.47</v>
      </c>
      <c r="F2496" s="3">
        <f t="shared" si="882"/>
        <v>4852.9520000000002</v>
      </c>
      <c r="G2496" s="3">
        <f t="shared" si="892"/>
        <v>4810.2090000000007</v>
      </c>
      <c r="H2496" s="4">
        <f t="shared" si="877"/>
        <v>3.3293090447604101E-3</v>
      </c>
      <c r="I2496" s="4">
        <f t="shared" si="880"/>
        <v>1.5678243707071449E-3</v>
      </c>
      <c r="J2496" s="4">
        <f t="shared" si="881"/>
        <v>1.7614846740532653E-3</v>
      </c>
      <c r="K2496" s="4">
        <f t="shared" si="883"/>
        <v>-1.0661617764004881E-3</v>
      </c>
      <c r="L2496" s="4">
        <f t="shared" si="893"/>
        <v>-1.0362199706350259E-2</v>
      </c>
      <c r="M2496" s="4">
        <f t="shared" si="886"/>
        <v>3.5170345801895857E-3</v>
      </c>
      <c r="N2496" s="4">
        <f t="shared" si="894"/>
        <v>1.2434179055421435E-2</v>
      </c>
      <c r="O2496" s="4">
        <f t="shared" si="896"/>
        <v>8.7767606703872836E-3</v>
      </c>
      <c r="P2496" s="4">
        <f t="shared" si="897"/>
        <v>6.0251193594106155E-2</v>
      </c>
      <c r="T2496" s="4"/>
      <c r="U2496" s="4">
        <f t="shared" si="887"/>
        <v>-5.618209013032829E-3</v>
      </c>
      <c r="V2496" s="4">
        <f t="shared" si="888"/>
        <v>-1.5562026922902568E-2</v>
      </c>
      <c r="W2496" s="4">
        <f t="shared" si="889"/>
        <v>8.9980711019581709E-3</v>
      </c>
      <c r="X2496" s="4">
        <f t="shared" si="895"/>
        <v>1.7931118963407367E-2</v>
      </c>
      <c r="Y2496" s="4">
        <f t="shared" si="884"/>
        <v>-1.3521695918839362E-2</v>
      </c>
      <c r="Z2496" s="4">
        <f t="shared" si="885"/>
        <v>-7.3017038377213217E-3</v>
      </c>
      <c r="AA2496" s="4">
        <f t="shared" si="878"/>
        <v>3.3293090447604101E-3</v>
      </c>
      <c r="AB2496" s="4">
        <f t="shared" si="879"/>
        <v>3.3293090447604101E-3</v>
      </c>
      <c r="AC2496" s="2">
        <f t="shared" si="890"/>
        <v>3.979628695002937E-3</v>
      </c>
      <c r="AD2496" s="3">
        <f t="shared" si="891"/>
        <v>4850.6391286627622</v>
      </c>
    </row>
    <row r="2497" spans="1:30" x14ac:dyDescent="0.3">
      <c r="A2497" s="1">
        <f t="shared" si="876"/>
        <v>49</v>
      </c>
      <c r="B2497" s="1">
        <f t="shared" si="898"/>
        <v>1</v>
      </c>
      <c r="C2497" s="5">
        <v>42702</v>
      </c>
      <c r="D2497" s="3">
        <v>4857.0200000000004</v>
      </c>
      <c r="E2497" s="3">
        <v>4861.7299999999996</v>
      </c>
      <c r="F2497" s="3">
        <f t="shared" si="882"/>
        <v>4862.7480000000005</v>
      </c>
      <c r="G2497" s="3">
        <f t="shared" si="892"/>
        <v>4820.7160000000003</v>
      </c>
      <c r="H2497" s="4">
        <f t="shared" si="877"/>
        <v>-2.6693935548519304E-3</v>
      </c>
      <c r="I2497" s="4">
        <f t="shared" si="880"/>
        <v>-1.7022517361326797E-3</v>
      </c>
      <c r="J2497" s="4">
        <f t="shared" si="881"/>
        <v>-9.6714181871925074E-4</v>
      </c>
      <c r="K2497" s="4">
        <f t="shared" si="883"/>
        <v>-1.1991737200258202E-3</v>
      </c>
      <c r="L2497" s="4">
        <f t="shared" si="893"/>
        <v>-1.0952270786932842E-2</v>
      </c>
      <c r="M2497" s="4">
        <f t="shared" si="886"/>
        <v>-1.1779347809099021E-3</v>
      </c>
      <c r="N2497" s="4">
        <f t="shared" si="894"/>
        <v>7.530831519633201E-3</v>
      </c>
      <c r="O2497" s="4">
        <f t="shared" si="896"/>
        <v>8.6538659507270198E-3</v>
      </c>
      <c r="P2497" s="4">
        <f t="shared" si="897"/>
        <v>5.7420965891401977E-2</v>
      </c>
      <c r="T2497" s="4"/>
      <c r="U2497" s="4">
        <f t="shared" si="887"/>
        <v>-1.272684711767107E-2</v>
      </c>
      <c r="V2497" s="4">
        <f t="shared" si="888"/>
        <v>-2.2599578646494325E-2</v>
      </c>
      <c r="W2497" s="4">
        <f t="shared" si="889"/>
        <v>1.0187103268691707E-2</v>
      </c>
      <c r="X2497" s="4">
        <f t="shared" si="895"/>
        <v>1.7591454048855353E-2</v>
      </c>
      <c r="Y2497" s="4">
        <f t="shared" si="884"/>
        <v>-1.3653049359426975E-2</v>
      </c>
      <c r="Z2497" s="4">
        <f t="shared" si="885"/>
        <v>-7.4338854945575732E-3</v>
      </c>
      <c r="AA2497" s="4">
        <f t="shared" si="878"/>
        <v>-2.6693935548519304E-3</v>
      </c>
      <c r="AB2497" s="4">
        <f t="shared" si="879"/>
        <v>-2.6693935548519304E-3</v>
      </c>
      <c r="AC2497" s="2">
        <f t="shared" si="890"/>
        <v>8.7582802311400121E-4</v>
      </c>
      <c r="AD2497" s="3">
        <f t="shared" si="891"/>
        <v>4852.7660857751753</v>
      </c>
    </row>
    <row r="2498" spans="1:30" x14ac:dyDescent="0.3">
      <c r="A2498" s="1">
        <f t="shared" si="876"/>
        <v>49</v>
      </c>
      <c r="B2498" s="1">
        <f t="shared" si="898"/>
        <v>2</v>
      </c>
      <c r="C2498" s="5">
        <v>42703</v>
      </c>
      <c r="D2498" s="3">
        <v>4873.21</v>
      </c>
      <c r="E2498" s="3">
        <v>4859.8500000000004</v>
      </c>
      <c r="F2498" s="3">
        <f t="shared" si="882"/>
        <v>4865.59</v>
      </c>
      <c r="G2498" s="3">
        <f t="shared" si="892"/>
        <v>4837.8320000000003</v>
      </c>
      <c r="H2498" s="4">
        <f t="shared" si="877"/>
        <v>3.3333196074958717E-3</v>
      </c>
      <c r="I2498" s="4">
        <f t="shared" si="880"/>
        <v>5.826617967395496E-4</v>
      </c>
      <c r="J2498" s="4">
        <f t="shared" si="881"/>
        <v>2.750657810756322E-3</v>
      </c>
      <c r="K2498" s="4">
        <f t="shared" si="883"/>
        <v>1.3722405919679068E-3</v>
      </c>
      <c r="L2498" s="4">
        <f t="shared" si="893"/>
        <v>-4.7598916390892273E-3</v>
      </c>
      <c r="M2498" s="4">
        <f t="shared" si="886"/>
        <v>1.566099897443042E-3</v>
      </c>
      <c r="N2498" s="4">
        <f t="shared" si="894"/>
        <v>7.3127797740805594E-3</v>
      </c>
      <c r="O2498" s="4">
        <f t="shared" si="896"/>
        <v>5.6960401870635186E-3</v>
      </c>
      <c r="P2498" s="4">
        <f t="shared" si="897"/>
        <v>6.0945687930385017E-2</v>
      </c>
      <c r="T2498" s="4"/>
      <c r="U2498" s="4">
        <f t="shared" si="887"/>
        <v>4.0765737015691994E-4</v>
      </c>
      <c r="V2498" s="4">
        <f t="shared" si="888"/>
        <v>-9.5964192035446795E-3</v>
      </c>
      <c r="W2498" s="4">
        <f t="shared" si="889"/>
        <v>2.9244700555669965E-3</v>
      </c>
      <c r="X2498" s="4">
        <f t="shared" si="895"/>
        <v>1.1541610378551269E-2</v>
      </c>
      <c r="Y2498" s="4">
        <f t="shared" si="884"/>
        <v>-1.1113697570026781E-2</v>
      </c>
      <c r="Z2498" s="4">
        <f t="shared" si="885"/>
        <v>-4.8785224579194616E-3</v>
      </c>
      <c r="AA2498" s="4">
        <f t="shared" si="878"/>
        <v>3.3333196074958717E-3</v>
      </c>
      <c r="AB2498" s="4">
        <f t="shared" si="879"/>
        <v>3.3333196074958717E-3</v>
      </c>
      <c r="AC2498" s="2">
        <f t="shared" si="890"/>
        <v>2.7967758725528924E-3</v>
      </c>
      <c r="AD2498" s="3">
        <f t="shared" si="891"/>
        <v>4859.5807238501166</v>
      </c>
    </row>
    <row r="2499" spans="1:30" x14ac:dyDescent="0.3">
      <c r="A2499" s="1">
        <f t="shared" ref="A2499:A2562" si="899">WEEKNUM(C2499,2)</f>
        <v>49</v>
      </c>
      <c r="B2499" s="1">
        <f t="shared" si="898"/>
        <v>3</v>
      </c>
      <c r="C2499" s="5">
        <v>42704</v>
      </c>
      <c r="D2499" s="3">
        <v>4810.8100000000004</v>
      </c>
      <c r="E2499" s="3">
        <v>4876.3</v>
      </c>
      <c r="F2499" s="3">
        <f t="shared" si="882"/>
        <v>4852.9840000000004</v>
      </c>
      <c r="G2499" s="3">
        <f t="shared" si="892"/>
        <v>4842.4659999999994</v>
      </c>
      <c r="H2499" s="4">
        <f t="shared" ref="H2499:H2562" si="900">(D2499-D2498)/D2498</f>
        <v>-1.280470162377563E-2</v>
      </c>
      <c r="I2499" s="4">
        <f t="shared" si="880"/>
        <v>6.340789746389229E-4</v>
      </c>
      <c r="J2499" s="4">
        <f t="shared" si="881"/>
        <v>-1.3438780598414553E-2</v>
      </c>
      <c r="K2499" s="4">
        <f t="shared" si="883"/>
        <v>-1.9868833889776739E-3</v>
      </c>
      <c r="L2499" s="4">
        <f t="shared" si="893"/>
        <v>-5.5870086999465366E-3</v>
      </c>
      <c r="M2499" s="4">
        <f t="shared" si="886"/>
        <v>-8.6903233144803235E-3</v>
      </c>
      <c r="N2499" s="4">
        <f t="shared" si="894"/>
        <v>-6.5371651551087906E-3</v>
      </c>
      <c r="O2499" s="4">
        <f t="shared" si="896"/>
        <v>2.1863262111787699E-3</v>
      </c>
      <c r="P2499" s="4">
        <f t="shared" si="897"/>
        <v>4.7360594957405064E-2</v>
      </c>
      <c r="T2499" s="4"/>
      <c r="U2499" s="4">
        <f t="shared" si="887"/>
        <v>1.2927823754775786E-4</v>
      </c>
      <c r="V2499" s="4">
        <f t="shared" si="888"/>
        <v>-9.8720145448277577E-3</v>
      </c>
      <c r="W2499" s="4">
        <f t="shared" si="889"/>
        <v>-1.2932307995338326E-2</v>
      </c>
      <c r="X2499" s="4">
        <f t="shared" si="895"/>
        <v>4.3535236720262833E-3</v>
      </c>
      <c r="Y2499" s="4">
        <f t="shared" si="884"/>
        <v>-1.4430937212057793E-2</v>
      </c>
      <c r="Z2499" s="4">
        <f t="shared" si="885"/>
        <v>-8.2166781243774162E-3</v>
      </c>
      <c r="AA2499" s="4">
        <f t="shared" ref="AA2499:AA2562" si="901">(D2499-D2498)/D2498</f>
        <v>-1.280470162377563E-2</v>
      </c>
      <c r="AB2499" s="4">
        <f t="shared" ref="AB2499:AB2562" si="902">(D2499-D2498)/D2498</f>
        <v>-1.280470162377563E-2</v>
      </c>
      <c r="AC2499" s="2">
        <f t="shared" si="890"/>
        <v>-6.7584909609976554E-3</v>
      </c>
      <c r="AD2499" s="3">
        <f t="shared" si="891"/>
        <v>4843.3238159000775</v>
      </c>
    </row>
    <row r="2500" spans="1:30" x14ac:dyDescent="0.3">
      <c r="A2500" s="1">
        <f t="shared" si="899"/>
        <v>49</v>
      </c>
      <c r="B2500" s="1">
        <f t="shared" si="898"/>
        <v>4</v>
      </c>
      <c r="C2500" s="5">
        <v>42705</v>
      </c>
      <c r="D2500" s="3">
        <v>4734.1000000000004</v>
      </c>
      <c r="E2500" s="3">
        <v>4806.7700000000004</v>
      </c>
      <c r="F2500" s="3">
        <f t="shared" si="882"/>
        <v>4829.0320000000011</v>
      </c>
      <c r="G2500" s="3">
        <f t="shared" si="892"/>
        <v>4836.6489999999994</v>
      </c>
      <c r="H2500" s="4">
        <f t="shared" si="900"/>
        <v>-1.5945339766068507E-2</v>
      </c>
      <c r="I2500" s="4">
        <f t="shared" ref="I2500:I2563" si="903">(E2500-D2499)/D2499</f>
        <v>-8.3977542243405233E-4</v>
      </c>
      <c r="J2500" s="4">
        <f t="shared" ref="J2500:J2563" si="904">H2500-I2500</f>
        <v>-1.5105564343634454E-2</v>
      </c>
      <c r="K2500" s="4">
        <f t="shared" si="883"/>
        <v>8.7209846158962673E-3</v>
      </c>
      <c r="L2500" s="4">
        <f t="shared" si="893"/>
        <v>7.739514413026634E-3</v>
      </c>
      <c r="M2500" s="4">
        <f t="shared" si="886"/>
        <v>-1.9658598244948609E-2</v>
      </c>
      <c r="N2500" s="4">
        <f t="shared" si="894"/>
        <v>-2.1202489574910041E-2</v>
      </c>
      <c r="O2500" s="4">
        <f t="shared" si="896"/>
        <v>-1.6089647451465684E-3</v>
      </c>
      <c r="P2500" s="4">
        <f t="shared" si="897"/>
        <v>3.0660074413217581E-2</v>
      </c>
      <c r="T2500" s="4"/>
      <c r="U2500" s="4">
        <f t="shared" si="887"/>
        <v>8.9485970138083338E-3</v>
      </c>
      <c r="V2500" s="4">
        <f t="shared" si="888"/>
        <v>-1.1408889563297214E-3</v>
      </c>
      <c r="W2500" s="4">
        <f t="shared" si="889"/>
        <v>-2.4673146732703315E-2</v>
      </c>
      <c r="X2500" s="4">
        <f t="shared" si="895"/>
        <v>-3.1447488639144644E-3</v>
      </c>
      <c r="Y2500" s="4">
        <f t="shared" si="884"/>
        <v>-3.8565837708355133E-3</v>
      </c>
      <c r="Z2500" s="4">
        <f t="shared" si="885"/>
        <v>2.4243492562465141E-3</v>
      </c>
      <c r="AA2500" s="4">
        <f t="shared" si="901"/>
        <v>-1.5945339766068507E-2</v>
      </c>
      <c r="AB2500" s="4">
        <f t="shared" si="902"/>
        <v>-1.5945339766068507E-2</v>
      </c>
      <c r="AC2500" s="2">
        <f t="shared" si="890"/>
        <v>-1.5381144730089861E-2</v>
      </c>
      <c r="AD2500" s="3">
        <f t="shared" si="891"/>
        <v>4806.9158772667188</v>
      </c>
    </row>
    <row r="2501" spans="1:30" x14ac:dyDescent="0.3">
      <c r="A2501" s="1">
        <f t="shared" si="899"/>
        <v>49</v>
      </c>
      <c r="B2501" s="1">
        <f t="shared" si="898"/>
        <v>5</v>
      </c>
      <c r="C2501" s="5">
        <v>42706</v>
      </c>
      <c r="D2501" s="3">
        <v>4739.37</v>
      </c>
      <c r="E2501" s="3">
        <v>4734.38</v>
      </c>
      <c r="F2501" s="3">
        <f t="shared" si="882"/>
        <v>4802.902</v>
      </c>
      <c r="G2501" s="3">
        <f t="shared" si="892"/>
        <v>4827.9270000000006</v>
      </c>
      <c r="H2501" s="4">
        <f t="shared" si="900"/>
        <v>1.1131999746518931E-3</v>
      </c>
      <c r="I2501" s="4">
        <f t="shared" si="903"/>
        <v>5.9145349696826289E-5</v>
      </c>
      <c r="J2501" s="4">
        <f t="shared" si="904"/>
        <v>1.0540546249550669E-3</v>
      </c>
      <c r="K2501" s="4">
        <f t="shared" si="883"/>
        <v>1.7888299782429496E-2</v>
      </c>
      <c r="L2501" s="4">
        <f t="shared" si="893"/>
        <v>2.1897861613963805E-2</v>
      </c>
      <c r="M2501" s="4">
        <f t="shared" si="886"/>
        <v>-1.3227836004149189E-2</v>
      </c>
      <c r="N2501" s="4">
        <f t="shared" si="894"/>
        <v>-1.8342655139566254E-2</v>
      </c>
      <c r="O2501" s="4">
        <f t="shared" si="896"/>
        <v>-5.2802376687197975E-3</v>
      </c>
      <c r="P2501" s="4">
        <f t="shared" si="897"/>
        <v>3.1807405181929094E-2</v>
      </c>
      <c r="T2501" s="4"/>
      <c r="U2501" s="4">
        <f t="shared" si="887"/>
        <v>2.8710842609999801E-2</v>
      </c>
      <c r="V2501" s="4">
        <f t="shared" si="888"/>
        <v>1.8423734183899757E-2</v>
      </c>
      <c r="W2501" s="4">
        <f t="shared" si="889"/>
        <v>-2.6827405226262015E-2</v>
      </c>
      <c r="X2501" s="4">
        <f t="shared" si="895"/>
        <v>-1.0313310331526085E-2</v>
      </c>
      <c r="Y2501" s="4">
        <f t="shared" si="884"/>
        <v>5.1964257203043554E-3</v>
      </c>
      <c r="Z2501" s="4">
        <f t="shared" si="885"/>
        <v>1.1534440233225765E-2</v>
      </c>
      <c r="AA2501" s="4">
        <f t="shared" si="901"/>
        <v>1.1131999746518931E-3</v>
      </c>
      <c r="AB2501" s="4">
        <f t="shared" si="902"/>
        <v>1.1131999746518931E-3</v>
      </c>
      <c r="AC2501" s="2">
        <f t="shared" si="890"/>
        <v>-9.5013862273845597E-3</v>
      </c>
      <c r="AD2501" s="3">
        <f t="shared" si="891"/>
        <v>4784.4005848444795</v>
      </c>
    </row>
    <row r="2502" spans="1:30" x14ac:dyDescent="0.3">
      <c r="A2502" s="1">
        <f t="shared" si="899"/>
        <v>50</v>
      </c>
      <c r="B2502" s="1">
        <f t="shared" si="898"/>
        <v>1</v>
      </c>
      <c r="C2502" s="5">
        <v>42709</v>
      </c>
      <c r="D2502" s="3">
        <v>4778.1400000000003</v>
      </c>
      <c r="E2502" s="3">
        <v>4762.34</v>
      </c>
      <c r="F2502" s="3">
        <f t="shared" ref="F2502:F2565" si="905">AVERAGE(D2498:D2502)</f>
        <v>4787.1260000000002</v>
      </c>
      <c r="G2502" s="3">
        <f t="shared" si="892"/>
        <v>4824.9369999999999</v>
      </c>
      <c r="H2502" s="4">
        <f t="shared" si="900"/>
        <v>8.1804121644860894E-3</v>
      </c>
      <c r="I2502" s="4">
        <f t="shared" si="903"/>
        <v>4.8466357342854122E-3</v>
      </c>
      <c r="J2502" s="4">
        <f t="shared" si="904"/>
        <v>3.3337764302006773E-3</v>
      </c>
      <c r="K2502" s="4">
        <f t="shared" ref="K2502:K2565" si="906">(SUM(D2498:D2501)/4-D2501)/D2501</f>
        <v>1.0550452908298046E-2</v>
      </c>
      <c r="L2502" s="4">
        <f t="shared" si="893"/>
        <v>1.9151631264633769E-2</v>
      </c>
      <c r="M2502" s="4">
        <f t="shared" si="886"/>
        <v>-1.8771179200212978E-3</v>
      </c>
      <c r="N2502" s="4">
        <f t="shared" si="894"/>
        <v>-9.6989867432465075E-3</v>
      </c>
      <c r="O2502" s="4">
        <f t="shared" si="896"/>
        <v>-7.9133302917034024E-3</v>
      </c>
      <c r="P2502" s="4">
        <f t="shared" si="897"/>
        <v>4.0248015030686174E-2</v>
      </c>
      <c r="T2502" s="4"/>
      <c r="U2502" s="4">
        <f t="shared" si="887"/>
        <v>2.4823974494500439E-2</v>
      </c>
      <c r="V2502" s="4">
        <f t="shared" si="888"/>
        <v>1.4575734749555412E-2</v>
      </c>
      <c r="W2502" s="4">
        <f t="shared" si="889"/>
        <v>-1.6240410786861101E-2</v>
      </c>
      <c r="X2502" s="4">
        <f t="shared" si="895"/>
        <v>-1.5551289106488819E-2</v>
      </c>
      <c r="Y2502" s="4">
        <f t="shared" ref="Y2502:Y2565" si="907">(SUM(D2498:D2501)*(0.99/4.01)-D2501)/D2501</f>
        <v>-2.0499268037755319E-3</v>
      </c>
      <c r="Z2502" s="4">
        <f t="shared" ref="Z2502:Z2565" si="908">(SUM(D2498:D2501)*(0.995/4.005)-D2501)/D2501</f>
        <v>4.2423976466982056E-3</v>
      </c>
      <c r="AA2502" s="4">
        <f t="shared" si="901"/>
        <v>8.1804121644860894E-3</v>
      </c>
      <c r="AB2502" s="4">
        <f t="shared" si="902"/>
        <v>8.1804121644860894E-3</v>
      </c>
      <c r="AC2502" s="2">
        <f t="shared" si="890"/>
        <v>-8.7350375452639533E-4</v>
      </c>
      <c r="AD2502" s="3">
        <f t="shared" si="891"/>
        <v>4782.3137232296531</v>
      </c>
    </row>
    <row r="2503" spans="1:30" x14ac:dyDescent="0.3">
      <c r="A2503" s="1">
        <f t="shared" si="899"/>
        <v>50</v>
      </c>
      <c r="B2503" s="1">
        <f t="shared" si="898"/>
        <v>2</v>
      </c>
      <c r="C2503" s="5">
        <v>42710</v>
      </c>
      <c r="D2503" s="3">
        <v>4788.67</v>
      </c>
      <c r="E2503" s="3">
        <v>4786.0600000000004</v>
      </c>
      <c r="F2503" s="3">
        <f t="shared" si="905"/>
        <v>4770.2179999999989</v>
      </c>
      <c r="G2503" s="3">
        <f t="shared" si="892"/>
        <v>4817.9040000000005</v>
      </c>
      <c r="H2503" s="4">
        <f t="shared" si="900"/>
        <v>2.2037864106116073E-3</v>
      </c>
      <c r="I2503" s="4">
        <f t="shared" si="903"/>
        <v>1.6575487532805803E-3</v>
      </c>
      <c r="J2503" s="4">
        <f t="shared" si="904"/>
        <v>5.4623765733102705E-4</v>
      </c>
      <c r="K2503" s="4">
        <f t="shared" si="906"/>
        <v>-2.6234057604006501E-3</v>
      </c>
      <c r="L2503" s="4">
        <f t="shared" si="893"/>
        <v>9.0018756717514734E-3</v>
      </c>
      <c r="M2503" s="4">
        <f t="shared" ref="M2503:M2566" si="909">(D2503-F2503)/F2503</f>
        <v>3.8681670313602313E-3</v>
      </c>
      <c r="N2503" s="4">
        <f t="shared" si="894"/>
        <v>-6.067783832969768E-3</v>
      </c>
      <c r="O2503" s="4">
        <f t="shared" si="896"/>
        <v>-9.958088571566116E-3</v>
      </c>
      <c r="P2503" s="4">
        <f t="shared" si="897"/>
        <v>4.2540499469876494E-2</v>
      </c>
      <c r="T2503" s="4"/>
      <c r="U2503" s="4">
        <f t="shared" ref="U2503:U2566" si="910">(D2498-D2502)/D2502</f>
        <v>1.9896863633129147E-2</v>
      </c>
      <c r="V2503" s="4">
        <f t="shared" ref="V2503:V2566" si="911">(D2498*(1-0.01)-D2502)/D2502</f>
        <v>9.6978949967978199E-3</v>
      </c>
      <c r="W2503" s="4">
        <f t="shared" ref="W2503:W2566" si="912">(D2503-D2498)/D2498</f>
        <v>-1.7347908257596113E-2</v>
      </c>
      <c r="X2503" s="4">
        <f t="shared" si="895"/>
        <v>-1.9601322758391316E-2</v>
      </c>
      <c r="Y2503" s="4">
        <f t="shared" si="907"/>
        <v>-1.5059522895557658E-2</v>
      </c>
      <c r="Z2503" s="4">
        <f t="shared" si="908"/>
        <v>-8.849227197601596E-3</v>
      </c>
      <c r="AA2503" s="4">
        <f t="shared" si="901"/>
        <v>2.2037864106116073E-3</v>
      </c>
      <c r="AB2503" s="4">
        <f t="shared" si="902"/>
        <v>2.2037864106116073E-3</v>
      </c>
      <c r="AC2503" s="2">
        <f t="shared" si="890"/>
        <v>8.8490496252558435E-4</v>
      </c>
      <c r="AD2503" s="3">
        <f t="shared" si="891"/>
        <v>4784.4324821531027</v>
      </c>
    </row>
    <row r="2504" spans="1:30" x14ac:dyDescent="0.3">
      <c r="A2504" s="1">
        <f t="shared" si="899"/>
        <v>50</v>
      </c>
      <c r="B2504" s="1">
        <f t="shared" si="898"/>
        <v>3</v>
      </c>
      <c r="C2504" s="5">
        <v>42711</v>
      </c>
      <c r="D2504" s="3">
        <v>4851.9399999999996</v>
      </c>
      <c r="E2504" s="3">
        <v>4778.8599999999997</v>
      </c>
      <c r="F2504" s="3">
        <f t="shared" si="905"/>
        <v>4778.4439999999995</v>
      </c>
      <c r="G2504" s="3">
        <f t="shared" si="892"/>
        <v>4815.7140000000009</v>
      </c>
      <c r="H2504" s="4">
        <f t="shared" si="900"/>
        <v>1.3212436856162468E-2</v>
      </c>
      <c r="I2504" s="4">
        <f t="shared" si="903"/>
        <v>-2.0485855153937107E-3</v>
      </c>
      <c r="J2504" s="4">
        <f t="shared" si="904"/>
        <v>1.5261022371556179E-2</v>
      </c>
      <c r="K2504" s="4">
        <f t="shared" si="906"/>
        <v>-5.9724307584361341E-3</v>
      </c>
      <c r="L2504" s="4">
        <f t="shared" si="893"/>
        <v>4.8069482526233182E-3</v>
      </c>
      <c r="M2504" s="4">
        <f t="shared" si="909"/>
        <v>1.5380739002068477E-2</v>
      </c>
      <c r="N2504" s="4">
        <f t="shared" si="894"/>
        <v>7.5224566907417557E-3</v>
      </c>
      <c r="O2504" s="4">
        <f t="shared" si="896"/>
        <v>-7.6814634970756744E-3</v>
      </c>
      <c r="P2504" s="4">
        <f t="shared" si="897"/>
        <v>5.6314999989114323E-2</v>
      </c>
      <c r="T2504" s="4"/>
      <c r="U2504" s="4">
        <f t="shared" si="910"/>
        <v>4.6234131815306393E-3</v>
      </c>
      <c r="V2504" s="4">
        <f t="shared" si="911"/>
        <v>-5.4228209502847451E-3</v>
      </c>
      <c r="W2504" s="4">
        <f t="shared" si="912"/>
        <v>8.5494958229485676E-3</v>
      </c>
      <c r="X2504" s="4">
        <f t="shared" si="895"/>
        <v>-1.5359622038729341E-2</v>
      </c>
      <c r="Y2504" s="4">
        <f t="shared" si="907"/>
        <v>-1.8366789477158803E-2</v>
      </c>
      <c r="Z2504" s="4">
        <f t="shared" si="908"/>
        <v>-1.2177346920992821E-2</v>
      </c>
      <c r="AA2504" s="4">
        <f t="shared" si="901"/>
        <v>1.3212436856162468E-2</v>
      </c>
      <c r="AB2504" s="4">
        <f t="shared" si="902"/>
        <v>1.3212436856162468E-2</v>
      </c>
      <c r="AC2504" s="2">
        <f t="shared" ref="AC2504:AC2567" si="913">(D2504-AD2504)/D2504</f>
        <v>9.2756736270299279E-3</v>
      </c>
      <c r="AD2504" s="3">
        <f t="shared" si="891"/>
        <v>4806.934988102068</v>
      </c>
    </row>
    <row r="2505" spans="1:30" x14ac:dyDescent="0.3">
      <c r="A2505" s="1">
        <f t="shared" si="899"/>
        <v>50</v>
      </c>
      <c r="B2505" s="1">
        <f t="shared" si="898"/>
        <v>4</v>
      </c>
      <c r="C2505" s="5">
        <v>42712</v>
      </c>
      <c r="D2505" s="3">
        <v>4859.1899999999996</v>
      </c>
      <c r="E2505" s="3">
        <v>4849.75</v>
      </c>
      <c r="F2505" s="3">
        <f t="shared" si="905"/>
        <v>4803.4619999999995</v>
      </c>
      <c r="G2505" s="3">
        <f t="shared" si="892"/>
        <v>4816.2470000000012</v>
      </c>
      <c r="H2505" s="4">
        <f t="shared" si="900"/>
        <v>1.4942476617600385E-3</v>
      </c>
      <c r="I2505" s="4">
        <f t="shared" si="903"/>
        <v>-4.513658454143291E-4</v>
      </c>
      <c r="J2505" s="4">
        <f t="shared" si="904"/>
        <v>1.9456135071743675E-3</v>
      </c>
      <c r="K2505" s="4">
        <f t="shared" si="906"/>
        <v>-1.28628960786819E-2</v>
      </c>
      <c r="L2505" s="4">
        <f t="shared" si="893"/>
        <v>-8.3398484821417748E-3</v>
      </c>
      <c r="M2505" s="4">
        <f t="shared" si="909"/>
        <v>1.1601632322687277E-2</v>
      </c>
      <c r="N2505" s="4">
        <f t="shared" si="894"/>
        <v>8.9162785878710918E-3</v>
      </c>
      <c r="O2505" s="4">
        <f t="shared" si="896"/>
        <v>-2.6310969523730653E-3</v>
      </c>
      <c r="P2505" s="4">
        <f t="shared" si="897"/>
        <v>5.789339620793011E-2</v>
      </c>
      <c r="T2505" s="4"/>
      <c r="U2505" s="4">
        <f t="shared" si="910"/>
        <v>-2.4287192339558866E-2</v>
      </c>
      <c r="V2505" s="4">
        <f t="shared" si="911"/>
        <v>-3.404432041616335E-2</v>
      </c>
      <c r="W2505" s="4">
        <f t="shared" si="912"/>
        <v>2.6423184977081012E-2</v>
      </c>
      <c r="X2505" s="4">
        <f t="shared" si="895"/>
        <v>-5.2950570631964174E-3</v>
      </c>
      <c r="Y2505" s="4">
        <f t="shared" si="907"/>
        <v>-2.5171338770967736E-2</v>
      </c>
      <c r="Z2505" s="4">
        <f t="shared" si="908"/>
        <v>-1.9024800597541556E-2</v>
      </c>
      <c r="AA2505" s="4">
        <f t="shared" si="901"/>
        <v>1.4942476617600385E-3</v>
      </c>
      <c r="AB2505" s="4">
        <f t="shared" si="902"/>
        <v>1.4942476617600385E-3</v>
      </c>
      <c r="AC2505" s="2">
        <f t="shared" si="913"/>
        <v>7.1692349133539645E-3</v>
      </c>
      <c r="AD2505" s="3">
        <f t="shared" ref="AD2505:AD2568" si="914">D2505*(2/(5+1))+AD2504*(1-(2/(5+1)))</f>
        <v>4824.3533254013792</v>
      </c>
    </row>
    <row r="2506" spans="1:30" x14ac:dyDescent="0.3">
      <c r="A2506" s="1">
        <f t="shared" si="899"/>
        <v>50</v>
      </c>
      <c r="B2506" s="1">
        <f t="shared" si="898"/>
        <v>5</v>
      </c>
      <c r="C2506" s="5">
        <v>42713</v>
      </c>
      <c r="D2506" s="3">
        <v>4895.8999999999996</v>
      </c>
      <c r="E2506" s="3">
        <v>4878.54</v>
      </c>
      <c r="F2506" s="3">
        <f t="shared" si="905"/>
        <v>4834.7679999999991</v>
      </c>
      <c r="G2506" s="3">
        <f t="shared" si="892"/>
        <v>4818.8350000000009</v>
      </c>
      <c r="H2506" s="4">
        <f t="shared" si="900"/>
        <v>7.5547570685649337E-3</v>
      </c>
      <c r="I2506" s="4">
        <f t="shared" si="903"/>
        <v>3.9821451723436136E-3</v>
      </c>
      <c r="J2506" s="4">
        <f t="shared" si="904"/>
        <v>3.5726118962213201E-3</v>
      </c>
      <c r="K2506" s="4">
        <f t="shared" si="906"/>
        <v>-8.1711149389095579E-3</v>
      </c>
      <c r="L2506" s="4">
        <f t="shared" si="893"/>
        <v>-1.0067064218064491E-2</v>
      </c>
      <c r="M2506" s="4">
        <f t="shared" si="909"/>
        <v>1.2644246838731565E-2</v>
      </c>
      <c r="N2506" s="4">
        <f t="shared" si="894"/>
        <v>1.599245460780431E-2</v>
      </c>
      <c r="O2506" s="4">
        <f t="shared" si="896"/>
        <v>3.2543556853690181E-3</v>
      </c>
      <c r="P2506" s="4">
        <f t="shared" si="897"/>
        <v>6.5885523820720132E-2</v>
      </c>
      <c r="T2506" s="4"/>
      <c r="U2506" s="4">
        <f t="shared" si="910"/>
        <v>-2.4658430726108616E-2</v>
      </c>
      <c r="V2506" s="4">
        <f t="shared" si="911"/>
        <v>-3.4411846418847453E-2</v>
      </c>
      <c r="W2506" s="4">
        <f t="shared" si="912"/>
        <v>3.302759649489273E-2</v>
      </c>
      <c r="X2506" s="4">
        <f t="shared" si="895"/>
        <v>6.6347387475320287E-3</v>
      </c>
      <c r="Y2506" s="4">
        <f t="shared" si="907"/>
        <v>-2.0538058642913117E-2</v>
      </c>
      <c r="Z2506" s="4">
        <f t="shared" si="908"/>
        <v>-1.4362306481113647E-2</v>
      </c>
      <c r="AA2506" s="4">
        <f t="shared" si="901"/>
        <v>7.5547570685649337E-3</v>
      </c>
      <c r="AB2506" s="4">
        <f t="shared" si="902"/>
        <v>7.5547570685649337E-3</v>
      </c>
      <c r="AC2506" s="2">
        <f t="shared" si="913"/>
        <v>9.7423932404148358E-3</v>
      </c>
      <c r="AD2506" s="3">
        <f t="shared" si="914"/>
        <v>4848.2022169342526</v>
      </c>
    </row>
    <row r="2507" spans="1:30" x14ac:dyDescent="0.3">
      <c r="A2507" s="1">
        <f t="shared" si="899"/>
        <v>51</v>
      </c>
      <c r="B2507" s="1">
        <f t="shared" si="898"/>
        <v>1</v>
      </c>
      <c r="C2507" s="5">
        <v>42716</v>
      </c>
      <c r="D2507" s="3">
        <v>4874.3</v>
      </c>
      <c r="E2507" s="3">
        <v>4878.04</v>
      </c>
      <c r="F2507" s="3">
        <f t="shared" si="905"/>
        <v>4853.9999999999991</v>
      </c>
      <c r="G2507" s="3">
        <f t="shared" ref="G2507:G2570" si="915">AVERAGE(D2498:D2507)</f>
        <v>4820.563000000001</v>
      </c>
      <c r="H2507" s="4">
        <f t="shared" si="900"/>
        <v>-4.4118548172959937E-3</v>
      </c>
      <c r="I2507" s="4">
        <f t="shared" si="903"/>
        <v>-3.6479503257827312E-3</v>
      </c>
      <c r="J2507" s="4">
        <f t="shared" si="904"/>
        <v>-7.6390449151326253E-4</v>
      </c>
      <c r="K2507" s="4">
        <f t="shared" si="906"/>
        <v>-9.5947629649299135E-3</v>
      </c>
      <c r="L2507" s="4">
        <f t="shared" ref="L2507:L2570" si="916">(SUM(D2498:D2506)/9-D2506)/D2506</f>
        <v>-1.6607319957061259E-2</v>
      </c>
      <c r="M2507" s="4">
        <f t="shared" si="909"/>
        <v>4.182117840956138E-3</v>
      </c>
      <c r="N2507" s="4">
        <f t="shared" ref="N2507:N2570" si="917">(D2507-G2507)/G2507</f>
        <v>1.1147453108692732E-2</v>
      </c>
      <c r="O2507" s="4">
        <f t="shared" si="896"/>
        <v>6.8598567999503682E-3</v>
      </c>
      <c r="P2507" s="4">
        <f t="shared" si="897"/>
        <v>6.1182991637765624E-2</v>
      </c>
      <c r="T2507" s="4"/>
      <c r="U2507" s="4">
        <f t="shared" si="910"/>
        <v>-2.4052778855777144E-2</v>
      </c>
      <c r="V2507" s="4">
        <f t="shared" si="911"/>
        <v>-3.3812251067219343E-2</v>
      </c>
      <c r="W2507" s="4">
        <f t="shared" si="912"/>
        <v>2.0124985873164004E-2</v>
      </c>
      <c r="X2507" s="4">
        <f t="shared" ref="X2507:X2570" si="918">(F2507-F2502)/F2502</f>
        <v>1.3969550832795895E-2</v>
      </c>
      <c r="Y2507" s="4">
        <f t="shared" si="907"/>
        <v>-2.1943955446664019E-2</v>
      </c>
      <c r="Z2507" s="4">
        <f t="shared" si="908"/>
        <v>-1.5777067815336061E-2</v>
      </c>
      <c r="AA2507" s="4">
        <f t="shared" si="901"/>
        <v>-4.4118548172959937E-3</v>
      </c>
      <c r="AB2507" s="4">
        <f t="shared" si="902"/>
        <v>-4.4118548172959937E-3</v>
      </c>
      <c r="AC2507" s="2">
        <f t="shared" si="913"/>
        <v>3.5694401337282664E-3</v>
      </c>
      <c r="AD2507" s="3">
        <f t="shared" si="914"/>
        <v>4856.9014779561685</v>
      </c>
    </row>
    <row r="2508" spans="1:30" x14ac:dyDescent="0.3">
      <c r="A2508" s="1">
        <f t="shared" si="899"/>
        <v>51</v>
      </c>
      <c r="B2508" s="1">
        <f t="shared" si="898"/>
        <v>2</v>
      </c>
      <c r="C2508" s="5">
        <v>42717</v>
      </c>
      <c r="D2508" s="3">
        <v>4935.84</v>
      </c>
      <c r="E2508" s="3">
        <v>4893.6499999999996</v>
      </c>
      <c r="F2508" s="3">
        <f t="shared" si="905"/>
        <v>4883.4339999999993</v>
      </c>
      <c r="G2508" s="3">
        <f t="shared" si="915"/>
        <v>4826.8259999999991</v>
      </c>
      <c r="H2508" s="4">
        <f t="shared" si="900"/>
        <v>1.2625402621914934E-2</v>
      </c>
      <c r="I2508" s="4">
        <f t="shared" si="903"/>
        <v>3.9698007919084692E-3</v>
      </c>
      <c r="J2508" s="4">
        <f t="shared" si="904"/>
        <v>8.6556018300064652E-3</v>
      </c>
      <c r="K2508" s="4">
        <f t="shared" si="906"/>
        <v>-8.1396303058914202E-4</v>
      </c>
      <c r="L2508" s="4">
        <f t="shared" si="916"/>
        <v>-1.2224661318890311E-2</v>
      </c>
      <c r="M2508" s="4">
        <f t="shared" si="909"/>
        <v>1.0731382875247391E-2</v>
      </c>
      <c r="N2508" s="4">
        <f t="shared" si="917"/>
        <v>2.2585027925183351E-2</v>
      </c>
      <c r="O2508" s="4">
        <f t="shared" ref="O2508:O2571" si="919">(F2508-G2508)/D2508</f>
        <v>1.1468767220979646E-2</v>
      </c>
      <c r="P2508" s="4">
        <f t="shared" si="897"/>
        <v>7.4580854162720603E-2</v>
      </c>
      <c r="T2508" s="4"/>
      <c r="U2508" s="4">
        <f t="shared" si="910"/>
        <v>-1.7567650739593398E-2</v>
      </c>
      <c r="V2508" s="4">
        <f t="shared" si="911"/>
        <v>-2.7391974232197469E-2</v>
      </c>
      <c r="W2508" s="4">
        <f t="shared" si="912"/>
        <v>3.0732959255910321E-2</v>
      </c>
      <c r="X2508" s="4">
        <f t="shared" si="918"/>
        <v>2.3733925787039582E-2</v>
      </c>
      <c r="Y2508" s="4">
        <f t="shared" si="907"/>
        <v>-1.3272641795793726E-2</v>
      </c>
      <c r="Z2508" s="4">
        <f t="shared" si="908"/>
        <v>-7.0510793662283532E-3</v>
      </c>
      <c r="AA2508" s="4">
        <f t="shared" si="901"/>
        <v>1.2625402621914934E-2</v>
      </c>
      <c r="AB2508" s="4">
        <f t="shared" si="902"/>
        <v>1.2625402621914934E-2</v>
      </c>
      <c r="AC2508" s="2">
        <f t="shared" si="913"/>
        <v>1.066195042030417E-2</v>
      </c>
      <c r="AD2508" s="3">
        <f t="shared" si="914"/>
        <v>4883.214318637446</v>
      </c>
    </row>
    <row r="2509" spans="1:30" x14ac:dyDescent="0.3">
      <c r="A2509" s="1">
        <f t="shared" si="899"/>
        <v>51</v>
      </c>
      <c r="B2509" s="1">
        <f t="shared" si="898"/>
        <v>3</v>
      </c>
      <c r="C2509" s="5">
        <v>42718</v>
      </c>
      <c r="D2509" s="3">
        <v>4921.22</v>
      </c>
      <c r="E2509" s="3">
        <v>4943.6400000000003</v>
      </c>
      <c r="F2509" s="3">
        <f t="shared" si="905"/>
        <v>4897.29</v>
      </c>
      <c r="G2509" s="3">
        <f t="shared" si="915"/>
        <v>4837.8670000000002</v>
      </c>
      <c r="H2509" s="4">
        <f t="shared" si="900"/>
        <v>-2.9620084929819221E-3</v>
      </c>
      <c r="I2509" s="4">
        <f t="shared" si="903"/>
        <v>1.5802781289507321E-3</v>
      </c>
      <c r="J2509" s="4">
        <f t="shared" si="904"/>
        <v>-4.5422866219326542E-3</v>
      </c>
      <c r="K2509" s="4">
        <f t="shared" si="906"/>
        <v>-9.0222738176278516E-3</v>
      </c>
      <c r="L2509" s="4">
        <f t="shared" si="916"/>
        <v>-2.1725672721248097E-2</v>
      </c>
      <c r="M2509" s="4">
        <f t="shared" si="909"/>
        <v>4.8863759344454361E-3</v>
      </c>
      <c r="N2509" s="4">
        <f t="shared" si="917"/>
        <v>1.7229287204464296E-2</v>
      </c>
      <c r="O2509" s="4">
        <f t="shared" si="919"/>
        <v>1.2074851357996548E-2</v>
      </c>
      <c r="P2509" s="4">
        <f t="shared" si="897"/>
        <v>7.1397936546294866E-2</v>
      </c>
      <c r="T2509" s="4"/>
      <c r="U2509" s="4">
        <f t="shared" si="910"/>
        <v>-1.699811987422618E-2</v>
      </c>
      <c r="V2509" s="4">
        <f t="shared" si="911"/>
        <v>-2.6828138675483944E-2</v>
      </c>
      <c r="W2509" s="4">
        <f t="shared" si="912"/>
        <v>1.4278824552653302E-2</v>
      </c>
      <c r="X2509" s="4">
        <f t="shared" si="918"/>
        <v>2.4871276089036613E-2</v>
      </c>
      <c r="Y2509" s="4">
        <f t="shared" si="907"/>
        <v>-2.1378604568031468E-2</v>
      </c>
      <c r="Z2509" s="4">
        <f t="shared" si="908"/>
        <v>-1.5208152258216907E-2</v>
      </c>
      <c r="AA2509" s="4">
        <f t="shared" si="901"/>
        <v>-2.9620084929819221E-3</v>
      </c>
      <c r="AB2509" s="4">
        <f t="shared" si="902"/>
        <v>-2.9620084929819221E-3</v>
      </c>
      <c r="AC2509" s="2">
        <f t="shared" si="913"/>
        <v>5.1485446511982391E-3</v>
      </c>
      <c r="AD2509" s="3">
        <f t="shared" si="914"/>
        <v>4895.8828790916305</v>
      </c>
    </row>
    <row r="2510" spans="1:30" x14ac:dyDescent="0.3">
      <c r="A2510" s="1">
        <f t="shared" si="899"/>
        <v>51</v>
      </c>
      <c r="B2510" s="1">
        <f t="shared" si="898"/>
        <v>4</v>
      </c>
      <c r="C2510" s="5">
        <v>42719</v>
      </c>
      <c r="D2510" s="3">
        <v>4933.41</v>
      </c>
      <c r="E2510" s="3">
        <v>4925.6499999999996</v>
      </c>
      <c r="F2510" s="3">
        <f t="shared" si="905"/>
        <v>4912.134</v>
      </c>
      <c r="G2510" s="3">
        <f t="shared" si="915"/>
        <v>4857.7980000000007</v>
      </c>
      <c r="H2510" s="4">
        <f t="shared" si="900"/>
        <v>2.4770280540190441E-3</v>
      </c>
      <c r="I2510" s="4">
        <f t="shared" si="903"/>
        <v>9.0018328788377296E-4</v>
      </c>
      <c r="J2510" s="4">
        <f t="shared" si="904"/>
        <v>1.5768447661352711E-3</v>
      </c>
      <c r="K2510" s="4">
        <f t="shared" si="906"/>
        <v>-2.9271196979610229E-3</v>
      </c>
      <c r="L2510" s="4">
        <f t="shared" si="916"/>
        <v>-1.4594619491372628E-2</v>
      </c>
      <c r="M2510" s="4">
        <f t="shared" si="909"/>
        <v>4.3313150659163285E-3</v>
      </c>
      <c r="N2510" s="4">
        <f t="shared" si="917"/>
        <v>1.5565077016376383E-2</v>
      </c>
      <c r="O2510" s="4">
        <f t="shared" si="919"/>
        <v>1.1013882892360322E-2</v>
      </c>
      <c r="P2510" s="4">
        <f t="shared" si="897"/>
        <v>7.4051819292138152E-2</v>
      </c>
      <c r="T2510" s="4"/>
      <c r="U2510" s="4">
        <f t="shared" si="910"/>
        <v>-1.260459804682592E-2</v>
      </c>
      <c r="V2510" s="4">
        <f t="shared" si="911"/>
        <v>-2.2478552066357731E-2</v>
      </c>
      <c r="W2510" s="4">
        <f t="shared" si="912"/>
        <v>1.5274150630043332E-2</v>
      </c>
      <c r="X2510" s="4">
        <f t="shared" si="918"/>
        <v>2.2623682668875177E-2</v>
      </c>
      <c r="Y2510" s="4">
        <f t="shared" si="907"/>
        <v>-1.5359449876290629E-2</v>
      </c>
      <c r="Z2510" s="4">
        <f t="shared" si="908"/>
        <v>-9.1510452928552435E-3</v>
      </c>
      <c r="AA2510" s="4">
        <f t="shared" si="901"/>
        <v>2.4770280540190441E-3</v>
      </c>
      <c r="AB2510" s="4">
        <f t="shared" si="902"/>
        <v>2.4770280540190441E-3</v>
      </c>
      <c r="AC2510" s="2">
        <f t="shared" si="913"/>
        <v>5.0711537467146659E-3</v>
      </c>
      <c r="AD2510" s="3">
        <f t="shared" si="914"/>
        <v>4908.3919193944203</v>
      </c>
    </row>
    <row r="2511" spans="1:30" x14ac:dyDescent="0.3">
      <c r="A2511" s="1">
        <f t="shared" si="899"/>
        <v>51</v>
      </c>
      <c r="B2511" s="1">
        <f t="shared" si="898"/>
        <v>5</v>
      </c>
      <c r="C2511" s="5">
        <v>42720</v>
      </c>
      <c r="D2511" s="3">
        <v>4914.8599999999997</v>
      </c>
      <c r="E2511" s="3">
        <v>4945.04</v>
      </c>
      <c r="F2511" s="3">
        <f t="shared" si="905"/>
        <v>4915.9260000000004</v>
      </c>
      <c r="G2511" s="3">
        <f t="shared" si="915"/>
        <v>4875.3469999999998</v>
      </c>
      <c r="H2511" s="4">
        <f t="shared" si="900"/>
        <v>-3.7600767015107568E-3</v>
      </c>
      <c r="I2511" s="4">
        <f t="shared" si="903"/>
        <v>2.3573957972274975E-3</v>
      </c>
      <c r="J2511" s="4">
        <f t="shared" si="904"/>
        <v>-6.1174724987382544E-3</v>
      </c>
      <c r="K2511" s="4">
        <f t="shared" si="906"/>
        <v>-3.4899795476150868E-3</v>
      </c>
      <c r="L2511" s="4">
        <f t="shared" si="916"/>
        <v>-1.2659262727673743E-2</v>
      </c>
      <c r="M2511" s="4">
        <f t="shared" si="909"/>
        <v>-2.1684622591973781E-4</v>
      </c>
      <c r="N2511" s="4">
        <f t="shared" si="917"/>
        <v>8.1046538841235138E-3</v>
      </c>
      <c r="O2511" s="4">
        <f t="shared" si="919"/>
        <v>8.2563898056100555E-3</v>
      </c>
      <c r="P2511" s="4">
        <f t="shared" si="897"/>
        <v>7.0013302070202538E-2</v>
      </c>
      <c r="T2511" s="4"/>
      <c r="U2511" s="4">
        <f t="shared" si="910"/>
        <v>-7.6032602196047395E-3</v>
      </c>
      <c r="V2511" s="4">
        <f t="shared" si="911"/>
        <v>-1.7527227617408658E-2</v>
      </c>
      <c r="W2511" s="4">
        <f t="shared" si="912"/>
        <v>3.8726281174043665E-3</v>
      </c>
      <c r="X2511" s="4">
        <f t="shared" si="918"/>
        <v>1.6786327699695472E-2</v>
      </c>
      <c r="Y2511" s="4">
        <f t="shared" si="907"/>
        <v>-1.5915291523330526E-2</v>
      </c>
      <c r="Z2511" s="4">
        <f t="shared" si="908"/>
        <v>-9.7103916603017322E-3</v>
      </c>
      <c r="AA2511" s="4">
        <f t="shared" si="901"/>
        <v>-3.7600767015107568E-3</v>
      </c>
      <c r="AB2511" s="4">
        <f t="shared" si="902"/>
        <v>-3.7600767015107568E-3</v>
      </c>
      <c r="AC2511" s="2">
        <f t="shared" si="913"/>
        <v>8.7735026777024125E-4</v>
      </c>
      <c r="AD2511" s="3">
        <f t="shared" si="914"/>
        <v>4910.5479462629464</v>
      </c>
    </row>
    <row r="2512" spans="1:30" x14ac:dyDescent="0.3">
      <c r="A2512" s="1">
        <f t="shared" si="899"/>
        <v>52</v>
      </c>
      <c r="B2512" s="1">
        <f t="shared" si="898"/>
        <v>1</v>
      </c>
      <c r="C2512" s="5">
        <v>42723</v>
      </c>
      <c r="D2512" s="3">
        <v>4934.8500000000004</v>
      </c>
      <c r="E2512" s="3">
        <v>4919.16</v>
      </c>
      <c r="F2512" s="3">
        <f t="shared" si="905"/>
        <v>4928.0360000000001</v>
      </c>
      <c r="G2512" s="3">
        <f t="shared" si="915"/>
        <v>4891.018</v>
      </c>
      <c r="H2512" s="4">
        <f t="shared" si="900"/>
        <v>4.0672572565649259E-3</v>
      </c>
      <c r="I2512" s="4">
        <f t="shared" si="903"/>
        <v>8.7489775904098634E-4</v>
      </c>
      <c r="J2512" s="4">
        <f t="shared" si="904"/>
        <v>3.1923594975239397E-3</v>
      </c>
      <c r="K2512" s="4">
        <f t="shared" si="906"/>
        <v>2.3342475675809209E-3</v>
      </c>
      <c r="L2512" s="4">
        <f t="shared" si="916"/>
        <v>-5.8419206696063569E-3</v>
      </c>
      <c r="M2512" s="4">
        <f t="shared" si="909"/>
        <v>1.3827009380613911E-3</v>
      </c>
      <c r="N2512" s="4">
        <f t="shared" si="917"/>
        <v>8.9617335286846893E-3</v>
      </c>
      <c r="O2512" s="4">
        <f t="shared" si="919"/>
        <v>7.5013424926796204E-3</v>
      </c>
      <c r="P2512" s="4">
        <f t="shared" si="897"/>
        <v>7.4365321437668566E-2</v>
      </c>
      <c r="T2512" s="4"/>
      <c r="U2512" s="4">
        <f t="shared" si="910"/>
        <v>-8.2525239783024333E-3</v>
      </c>
      <c r="V2512" s="4">
        <f t="shared" si="911"/>
        <v>-1.8169998738519488E-2</v>
      </c>
      <c r="W2512" s="4">
        <f t="shared" si="912"/>
        <v>1.2422296534887097E-2</v>
      </c>
      <c r="X2512" s="4">
        <f t="shared" si="918"/>
        <v>1.5252575195715077E-2</v>
      </c>
      <c r="Y2512" s="4">
        <f t="shared" si="907"/>
        <v>-1.0163685693860188E-2</v>
      </c>
      <c r="Z2512" s="4">
        <f t="shared" si="908"/>
        <v>-3.9225205196075658E-3</v>
      </c>
      <c r="AA2512" s="4">
        <f t="shared" si="901"/>
        <v>4.0672572565649259E-3</v>
      </c>
      <c r="AB2512" s="4">
        <f t="shared" si="902"/>
        <v>4.0672572565649259E-3</v>
      </c>
      <c r="AC2512" s="2">
        <f t="shared" si="913"/>
        <v>3.283051999156197E-3</v>
      </c>
      <c r="AD2512" s="3">
        <f t="shared" si="914"/>
        <v>4918.6486308419644</v>
      </c>
    </row>
    <row r="2513" spans="1:30" x14ac:dyDescent="0.3">
      <c r="A2513" s="1">
        <f t="shared" si="899"/>
        <v>52</v>
      </c>
      <c r="B2513" s="1">
        <f t="shared" si="898"/>
        <v>2</v>
      </c>
      <c r="C2513" s="5">
        <v>42724</v>
      </c>
      <c r="D2513" s="3">
        <v>4953.8</v>
      </c>
      <c r="E2513" s="3">
        <v>4948.34</v>
      </c>
      <c r="F2513" s="3">
        <f t="shared" si="905"/>
        <v>4931.6280000000006</v>
      </c>
      <c r="G2513" s="3">
        <f t="shared" si="915"/>
        <v>4907.5310000000009</v>
      </c>
      <c r="H2513" s="4">
        <f t="shared" si="900"/>
        <v>3.8400356647111497E-3</v>
      </c>
      <c r="I2513" s="4">
        <f t="shared" si="903"/>
        <v>2.7336190563035921E-3</v>
      </c>
      <c r="J2513" s="4">
        <f t="shared" si="904"/>
        <v>1.1064166084075577E-3</v>
      </c>
      <c r="K2513" s="4">
        <f t="shared" si="906"/>
        <v>-1.7761431451815998E-3</v>
      </c>
      <c r="L2513" s="4">
        <f t="shared" si="916"/>
        <v>-6.5777075291042347E-3</v>
      </c>
      <c r="M2513" s="4">
        <f t="shared" si="909"/>
        <v>4.4958784401417885E-3</v>
      </c>
      <c r="N2513" s="4">
        <f t="shared" si="917"/>
        <v>9.4281625526154225E-3</v>
      </c>
      <c r="O2513" s="4">
        <f t="shared" si="919"/>
        <v>4.8643465622350019E-3</v>
      </c>
      <c r="P2513" s="4">
        <f t="shared" si="897"/>
        <v>7.8490922588918072E-2</v>
      </c>
      <c r="T2513" s="4"/>
      <c r="U2513" s="4">
        <f t="shared" si="910"/>
        <v>2.0061400042550059E-4</v>
      </c>
      <c r="V2513" s="4">
        <f t="shared" si="911"/>
        <v>-9.8013921395787695E-3</v>
      </c>
      <c r="W2513" s="4">
        <f t="shared" si="912"/>
        <v>3.6386916917890443E-3</v>
      </c>
      <c r="X2513" s="4">
        <f t="shared" si="918"/>
        <v>9.8688750580024891E-3</v>
      </c>
      <c r="Y2513" s="4">
        <f t="shared" si="907"/>
        <v>-1.4222824652099531E-2</v>
      </c>
      <c r="Z2513" s="4">
        <f t="shared" si="908"/>
        <v>-8.0072533627522681E-3</v>
      </c>
      <c r="AA2513" s="4">
        <f t="shared" si="901"/>
        <v>3.8400356647111497E-3</v>
      </c>
      <c r="AB2513" s="4">
        <f t="shared" si="902"/>
        <v>3.8400356647111497E-3</v>
      </c>
      <c r="AC2513" s="2">
        <f t="shared" si="913"/>
        <v>4.7305595916986107E-3</v>
      </c>
      <c r="AD2513" s="3">
        <f t="shared" si="914"/>
        <v>4930.3657538946436</v>
      </c>
    </row>
    <row r="2514" spans="1:30" x14ac:dyDescent="0.3">
      <c r="A2514" s="1">
        <f t="shared" si="899"/>
        <v>52</v>
      </c>
      <c r="B2514" s="1">
        <f t="shared" si="898"/>
        <v>3</v>
      </c>
      <c r="C2514" s="5">
        <v>42725</v>
      </c>
      <c r="D2514" s="3">
        <v>4948.8999999999996</v>
      </c>
      <c r="E2514" s="3">
        <v>4952.07</v>
      </c>
      <c r="F2514" s="3">
        <f t="shared" si="905"/>
        <v>4937.1639999999998</v>
      </c>
      <c r="G2514" s="3">
        <f t="shared" si="915"/>
        <v>4917.2270000000008</v>
      </c>
      <c r="H2514" s="4">
        <f t="shared" si="900"/>
        <v>-9.8913965036952342E-4</v>
      </c>
      <c r="I2514" s="4">
        <f t="shared" si="903"/>
        <v>-3.4922685615092918E-4</v>
      </c>
      <c r="J2514" s="4">
        <f t="shared" si="904"/>
        <v>-6.3991279421859418E-4</v>
      </c>
      <c r="K2514" s="4">
        <f t="shared" si="906"/>
        <v>-3.9505026444345169E-3</v>
      </c>
      <c r="L2514" s="4">
        <f t="shared" si="916"/>
        <v>-8.093225851310613E-3</v>
      </c>
      <c r="M2514" s="4">
        <f t="shared" si="909"/>
        <v>2.3770731537376267E-3</v>
      </c>
      <c r="N2514" s="4">
        <f t="shared" si="917"/>
        <v>6.4412320195912981E-3</v>
      </c>
      <c r="O2514" s="4">
        <f t="shared" si="919"/>
        <v>4.0285720059000966E-3</v>
      </c>
      <c r="P2514" s="4">
        <f t="shared" si="897"/>
        <v>7.7424144454821764E-2</v>
      </c>
      <c r="T2514" s="4"/>
      <c r="U2514" s="4">
        <f t="shared" si="910"/>
        <v>-6.5767693487827376E-3</v>
      </c>
      <c r="V2514" s="4">
        <f t="shared" si="911"/>
        <v>-1.6511001655294899E-2</v>
      </c>
      <c r="W2514" s="4">
        <f t="shared" si="912"/>
        <v>5.6246215369358367E-3</v>
      </c>
      <c r="X2514" s="4">
        <f t="shared" si="918"/>
        <v>8.1420540748045958E-3</v>
      </c>
      <c r="Y2514" s="4">
        <f t="shared" si="907"/>
        <v>-1.6370072436897861E-2</v>
      </c>
      <c r="Z2514" s="4">
        <f t="shared" si="908"/>
        <v>-1.0168040081110916E-2</v>
      </c>
      <c r="AA2514" s="4">
        <f t="shared" si="901"/>
        <v>-9.8913965036952342E-4</v>
      </c>
      <c r="AB2514" s="4">
        <f t="shared" si="902"/>
        <v>-9.8913965036952342E-4</v>
      </c>
      <c r="AC2514" s="2">
        <f t="shared" si="913"/>
        <v>2.4967495949074249E-3</v>
      </c>
      <c r="AD2514" s="3">
        <f t="shared" si="914"/>
        <v>4936.5438359297623</v>
      </c>
    </row>
    <row r="2515" spans="1:30" x14ac:dyDescent="0.3">
      <c r="A2515" s="1">
        <f t="shared" si="899"/>
        <v>52</v>
      </c>
      <c r="B2515" s="1">
        <f t="shared" si="898"/>
        <v>4</v>
      </c>
      <c r="C2515" s="5">
        <v>42726</v>
      </c>
      <c r="D2515" s="3">
        <v>4934.3900000000003</v>
      </c>
      <c r="E2515" s="3">
        <v>4948.3599999999997</v>
      </c>
      <c r="F2515" s="3">
        <f t="shared" si="905"/>
        <v>4937.3599999999988</v>
      </c>
      <c r="G2515" s="3">
        <f t="shared" si="915"/>
        <v>4924.7470000000012</v>
      </c>
      <c r="H2515" s="4">
        <f t="shared" si="900"/>
        <v>-2.9319646790194405E-3</v>
      </c>
      <c r="I2515" s="4">
        <f t="shared" si="903"/>
        <v>-1.0911515690354699E-4</v>
      </c>
      <c r="J2515" s="4">
        <f t="shared" si="904"/>
        <v>-2.8228495221158936E-3</v>
      </c>
      <c r="K2515" s="4">
        <f t="shared" si="906"/>
        <v>-2.1817979753077617E-3</v>
      </c>
      <c r="L2515" s="4">
        <f t="shared" si="916"/>
        <v>-5.0969800247414945E-3</v>
      </c>
      <c r="M2515" s="4">
        <f t="shared" si="909"/>
        <v>-6.0153604355332334E-4</v>
      </c>
      <c r="N2515" s="4">
        <f t="shared" si="917"/>
        <v>1.9580701303029613E-3</v>
      </c>
      <c r="O2515" s="4">
        <f t="shared" si="919"/>
        <v>2.556141691272387E-3</v>
      </c>
      <c r="P2515" s="4">
        <f t="shared" si="897"/>
        <v>7.4265174918957483E-2</v>
      </c>
      <c r="T2515" s="4"/>
      <c r="U2515" s="4">
        <f t="shared" si="910"/>
        <v>-3.1299884822889494E-3</v>
      </c>
      <c r="V2515" s="4">
        <f t="shared" si="911"/>
        <v>-1.3098688597466067E-2</v>
      </c>
      <c r="W2515" s="4">
        <f t="shared" si="912"/>
        <v>1.9864556158934144E-4</v>
      </c>
      <c r="X2515" s="4">
        <f t="shared" si="918"/>
        <v>5.135446223575894E-3</v>
      </c>
      <c r="Y2515" s="4">
        <f t="shared" si="907"/>
        <v>-1.4623421441949769E-2</v>
      </c>
      <c r="Z2515" s="4">
        <f t="shared" si="908"/>
        <v>-8.410376015411912E-3</v>
      </c>
      <c r="AA2515" s="4">
        <f t="shared" si="901"/>
        <v>-2.9319646790194405E-3</v>
      </c>
      <c r="AB2515" s="4">
        <f t="shared" si="902"/>
        <v>-2.9319646790194405E-3</v>
      </c>
      <c r="AC2515" s="2">
        <f t="shared" si="913"/>
        <v>-2.9099658110552721E-4</v>
      </c>
      <c r="AD2515" s="3">
        <f t="shared" si="914"/>
        <v>4935.8258906198416</v>
      </c>
    </row>
    <row r="2516" spans="1:30" x14ac:dyDescent="0.3">
      <c r="A2516" s="1">
        <f t="shared" si="899"/>
        <v>52</v>
      </c>
      <c r="B2516" s="1">
        <f t="shared" si="898"/>
        <v>5</v>
      </c>
      <c r="C2516" s="5">
        <v>42727</v>
      </c>
      <c r="D2516" s="3">
        <v>4940.0200000000004</v>
      </c>
      <c r="E2516" s="3">
        <v>4927.53</v>
      </c>
      <c r="F2516" s="3">
        <f t="shared" si="905"/>
        <v>4942.3920000000007</v>
      </c>
      <c r="G2516" s="3">
        <f t="shared" si="915"/>
        <v>4929.1590000000015</v>
      </c>
      <c r="H2516" s="4">
        <f t="shared" si="900"/>
        <v>1.140971832384572E-3</v>
      </c>
      <c r="I2516" s="4">
        <f t="shared" si="903"/>
        <v>-1.3902427655699248E-3</v>
      </c>
      <c r="J2516" s="4">
        <f t="shared" si="904"/>
        <v>2.5312145979544971E-3</v>
      </c>
      <c r="K2516" s="4">
        <f t="shared" si="906"/>
        <v>1.7418566428677616E-3</v>
      </c>
      <c r="L2516" s="4">
        <f t="shared" si="916"/>
        <v>-1.3046755075657229E-3</v>
      </c>
      <c r="M2516" s="4">
        <f t="shared" si="909"/>
        <v>-4.7992955637681065E-4</v>
      </c>
      <c r="N2516" s="4">
        <f t="shared" si="917"/>
        <v>2.2034184736177032E-3</v>
      </c>
      <c r="O2516" s="4">
        <f t="shared" si="919"/>
        <v>2.6787340941938015E-3</v>
      </c>
      <c r="P2516" s="4">
        <f t="shared" si="897"/>
        <v>7.5490881224051704E-2</v>
      </c>
      <c r="T2516" s="4"/>
      <c r="U2516" s="4">
        <f t="shared" si="910"/>
        <v>-3.9579360366733584E-3</v>
      </c>
      <c r="V2516" s="4">
        <f t="shared" si="911"/>
        <v>-1.3918356676306715E-2</v>
      </c>
      <c r="W2516" s="4">
        <f t="shared" si="912"/>
        <v>5.1191692133653382E-3</v>
      </c>
      <c r="X2516" s="4">
        <f t="shared" si="918"/>
        <v>5.3837262806641813E-3</v>
      </c>
      <c r="Y2516" s="4">
        <f t="shared" si="907"/>
        <v>-1.0748690198065748E-2</v>
      </c>
      <c r="Z2516" s="4">
        <f t="shared" si="908"/>
        <v>-4.5112136233174368E-3</v>
      </c>
      <c r="AA2516" s="4">
        <f t="shared" si="901"/>
        <v>1.140971832384572E-3</v>
      </c>
      <c r="AB2516" s="4">
        <f t="shared" si="902"/>
        <v>1.140971832384572E-3</v>
      </c>
      <c r="AC2516" s="2">
        <f t="shared" si="913"/>
        <v>5.660043724733647E-4</v>
      </c>
      <c r="AD2516" s="3">
        <f t="shared" si="914"/>
        <v>4937.2239270798946</v>
      </c>
    </row>
    <row r="2517" spans="1:30" x14ac:dyDescent="0.3">
      <c r="A2517" s="1">
        <f t="shared" si="899"/>
        <v>53</v>
      </c>
      <c r="B2517" s="1">
        <f t="shared" si="898"/>
        <v>2</v>
      </c>
      <c r="C2517" s="5">
        <v>42731</v>
      </c>
      <c r="D2517" s="3">
        <v>4965.8100000000004</v>
      </c>
      <c r="E2517" s="3">
        <v>4948.92</v>
      </c>
      <c r="F2517" s="3">
        <f t="shared" si="905"/>
        <v>4948.5840000000007</v>
      </c>
      <c r="G2517" s="3">
        <f t="shared" si="915"/>
        <v>4938.3099999999995</v>
      </c>
      <c r="H2517" s="4">
        <f t="shared" si="900"/>
        <v>5.2206266371391131E-3</v>
      </c>
      <c r="I2517" s="4">
        <f t="shared" si="903"/>
        <v>1.8016121392220347E-3</v>
      </c>
      <c r="J2517" s="4">
        <f t="shared" si="904"/>
        <v>3.4190144979170784E-3</v>
      </c>
      <c r="K2517" s="4">
        <f t="shared" si="906"/>
        <v>8.6183861603793277E-4</v>
      </c>
      <c r="L2517" s="4">
        <f t="shared" si="916"/>
        <v>-9.646834538233857E-4</v>
      </c>
      <c r="M2517" s="4">
        <f t="shared" si="909"/>
        <v>3.4809957757612389E-3</v>
      </c>
      <c r="N2517" s="4">
        <f t="shared" si="917"/>
        <v>5.5687067033055662E-3</v>
      </c>
      <c r="O2517" s="4">
        <f t="shared" si="919"/>
        <v>2.0689474627505382E-3</v>
      </c>
      <c r="P2517" s="4">
        <f t="shared" si="897"/>
        <v>8.1105617566570212E-2</v>
      </c>
      <c r="T2517" s="4"/>
      <c r="U2517" s="4">
        <f t="shared" si="910"/>
        <v>-1.0465544673908349E-3</v>
      </c>
      <c r="V2517" s="4">
        <f t="shared" si="911"/>
        <v>-1.1036088922716937E-2</v>
      </c>
      <c r="W2517" s="4">
        <f t="shared" si="912"/>
        <v>6.2737469223988641E-3</v>
      </c>
      <c r="X2517" s="4">
        <f t="shared" si="918"/>
        <v>4.1696123973121715E-3</v>
      </c>
      <c r="Y2517" s="4">
        <f t="shared" si="907"/>
        <v>-1.1617735431543501E-2</v>
      </c>
      <c r="Z2517" s="4">
        <f t="shared" si="908"/>
        <v>-5.3857384040373176E-3</v>
      </c>
      <c r="AA2517" s="4">
        <f t="shared" si="901"/>
        <v>5.2206266371391131E-3</v>
      </c>
      <c r="AB2517" s="4">
        <f t="shared" si="902"/>
        <v>5.2206266371391131E-3</v>
      </c>
      <c r="AC2517" s="2">
        <f t="shared" si="913"/>
        <v>3.8377187098856424E-3</v>
      </c>
      <c r="AD2517" s="3">
        <f t="shared" si="914"/>
        <v>4946.7526180532632</v>
      </c>
    </row>
    <row r="2518" spans="1:30" x14ac:dyDescent="0.3">
      <c r="A2518" s="1">
        <f t="shared" si="899"/>
        <v>53</v>
      </c>
      <c r="B2518" s="1">
        <f t="shared" si="898"/>
        <v>3</v>
      </c>
      <c r="C2518" s="5">
        <v>42732</v>
      </c>
      <c r="D2518" s="3">
        <v>4926.29</v>
      </c>
      <c r="E2518" s="3">
        <v>4976.42</v>
      </c>
      <c r="F2518" s="3">
        <f t="shared" si="905"/>
        <v>4943.0820000000003</v>
      </c>
      <c r="G2518" s="3">
        <f t="shared" si="915"/>
        <v>4937.3549999999996</v>
      </c>
      <c r="H2518" s="4">
        <f t="shared" si="900"/>
        <v>-7.9584196737290461E-3</v>
      </c>
      <c r="I2518" s="4">
        <f t="shared" si="903"/>
        <v>2.1366101401381994E-3</v>
      </c>
      <c r="J2518" s="4">
        <f t="shared" si="904"/>
        <v>-1.0095029813867246E-2</v>
      </c>
      <c r="K2518" s="4">
        <f t="shared" si="906"/>
        <v>-3.7315161071405762E-3</v>
      </c>
      <c r="L2518" s="4">
        <f t="shared" si="916"/>
        <v>-5.4826011376908571E-3</v>
      </c>
      <c r="M2518" s="4">
        <f t="shared" si="909"/>
        <v>-3.3970708962546788E-3</v>
      </c>
      <c r="N2518" s="4">
        <f t="shared" si="917"/>
        <v>-2.2410784721778364E-3</v>
      </c>
      <c r="O2518" s="4">
        <f t="shared" si="919"/>
        <v>1.1625381372190372E-3</v>
      </c>
      <c r="P2518" s="4">
        <f t="shared" si="897"/>
        <v>7.2501725350349419E-2</v>
      </c>
      <c r="T2518" s="4"/>
      <c r="U2518" s="4">
        <f t="shared" si="910"/>
        <v>-2.4185379625882219E-3</v>
      </c>
      <c r="V2518" s="4">
        <f t="shared" si="911"/>
        <v>-1.2394352582962433E-2</v>
      </c>
      <c r="W2518" s="4">
        <f t="shared" si="912"/>
        <v>-5.5533126085026072E-3</v>
      </c>
      <c r="X2518" s="4">
        <f t="shared" si="918"/>
        <v>2.3225596091188795E-3</v>
      </c>
      <c r="Y2518" s="4">
        <f t="shared" si="907"/>
        <v>-1.6153816405056601E-2</v>
      </c>
      <c r="Z2518" s="4">
        <f t="shared" si="908"/>
        <v>-9.9504205009787149E-3</v>
      </c>
      <c r="AA2518" s="4">
        <f t="shared" si="901"/>
        <v>-7.9584196737290461E-3</v>
      </c>
      <c r="AB2518" s="4">
        <f t="shared" si="902"/>
        <v>-7.9584196737290461E-3</v>
      </c>
      <c r="AC2518" s="2">
        <f t="shared" si="913"/>
        <v>-2.7691722104956772E-3</v>
      </c>
      <c r="AD2518" s="3">
        <f t="shared" si="914"/>
        <v>4939.9317453688427</v>
      </c>
    </row>
    <row r="2519" spans="1:30" x14ac:dyDescent="0.3">
      <c r="A2519" s="1">
        <f t="shared" si="899"/>
        <v>53</v>
      </c>
      <c r="B2519" s="1">
        <f t="shared" si="898"/>
        <v>4</v>
      </c>
      <c r="C2519" s="5">
        <v>42733</v>
      </c>
      <c r="D2519" s="3">
        <v>4918.28</v>
      </c>
      <c r="E2519" s="3">
        <v>4923.93</v>
      </c>
      <c r="F2519" s="3">
        <f t="shared" si="905"/>
        <v>4936.9580000000005</v>
      </c>
      <c r="G2519" s="3">
        <f t="shared" si="915"/>
        <v>4937.0609999999997</v>
      </c>
      <c r="H2519" s="4">
        <f t="shared" si="900"/>
        <v>-1.625970050484283E-3</v>
      </c>
      <c r="I2519" s="4">
        <f t="shared" si="903"/>
        <v>-4.790623369715694E-4</v>
      </c>
      <c r="J2519" s="4">
        <f t="shared" si="904"/>
        <v>-1.1469077135127137E-3</v>
      </c>
      <c r="K2519" s="4">
        <f t="shared" si="906"/>
        <v>3.1133977090265792E-3</v>
      </c>
      <c r="L2519" s="4">
        <f t="shared" si="916"/>
        <v>2.6100326569847292E-3</v>
      </c>
      <c r="M2519" s="4">
        <f t="shared" si="909"/>
        <v>-3.7833013770829709E-3</v>
      </c>
      <c r="N2519" s="4">
        <f t="shared" si="917"/>
        <v>-3.8040850619427127E-3</v>
      </c>
      <c r="O2519" s="4">
        <f t="shared" si="919"/>
        <v>-2.0942280634521823E-5</v>
      </c>
      <c r="P2519" s="4">
        <f t="shared" si="897"/>
        <v>7.0757869665837039E-2</v>
      </c>
      <c r="T2519" s="4"/>
      <c r="U2519" s="4">
        <f t="shared" si="910"/>
        <v>4.5896607792070042E-3</v>
      </c>
      <c r="V2519" s="4">
        <f t="shared" si="911"/>
        <v>-5.4562358285851651E-3</v>
      </c>
      <c r="W2519" s="4">
        <f t="shared" si="912"/>
        <v>-6.1872335266422622E-3</v>
      </c>
      <c r="X2519" s="4">
        <f t="shared" si="918"/>
        <v>-4.1724358356178061E-5</v>
      </c>
      <c r="Y2519" s="4">
        <f t="shared" si="907"/>
        <v>-9.394250641459951E-3</v>
      </c>
      <c r="Z2519" s="4">
        <f t="shared" si="908"/>
        <v>-3.1482339870346839E-3</v>
      </c>
      <c r="AA2519" s="4">
        <f t="shared" si="901"/>
        <v>-1.625970050484283E-3</v>
      </c>
      <c r="AB2519" s="4">
        <f t="shared" si="902"/>
        <v>-1.625970050484283E-3</v>
      </c>
      <c r="AC2519" s="2">
        <f t="shared" si="913"/>
        <v>-2.934866846247526E-3</v>
      </c>
      <c r="AD2519" s="3">
        <f t="shared" si="914"/>
        <v>4932.714496912562</v>
      </c>
    </row>
    <row r="2520" spans="1:30" x14ac:dyDescent="0.3">
      <c r="A2520" s="1">
        <f t="shared" si="899"/>
        <v>53</v>
      </c>
      <c r="B2520" s="1">
        <f t="shared" si="898"/>
        <v>5</v>
      </c>
      <c r="C2520" s="5">
        <v>42734</v>
      </c>
      <c r="D2520" s="3">
        <v>4863.62</v>
      </c>
      <c r="E2520" s="3">
        <v>4925.3599999999997</v>
      </c>
      <c r="F2520" s="3">
        <f t="shared" si="905"/>
        <v>4922.8040000000001</v>
      </c>
      <c r="G2520" s="3">
        <f t="shared" si="915"/>
        <v>4930.0820000000003</v>
      </c>
      <c r="H2520" s="4">
        <f t="shared" si="900"/>
        <v>-1.1113641354294561E-2</v>
      </c>
      <c r="I2520" s="4">
        <f t="shared" si="903"/>
        <v>1.4395276397439608E-3</v>
      </c>
      <c r="J2520" s="4">
        <f t="shared" si="904"/>
        <v>-1.2553168994038522E-2</v>
      </c>
      <c r="K2520" s="4">
        <f t="shared" si="906"/>
        <v>3.9282025423523301E-3</v>
      </c>
      <c r="L2520" s="4">
        <f t="shared" si="916"/>
        <v>3.9010927939577451E-3</v>
      </c>
      <c r="M2520" s="4">
        <f t="shared" si="909"/>
        <v>-1.2022416492714355E-2</v>
      </c>
      <c r="N2520" s="4">
        <f t="shared" si="917"/>
        <v>-1.3480911676519871E-2</v>
      </c>
      <c r="O2520" s="4">
        <f t="shared" si="919"/>
        <v>-1.496416249624816E-3</v>
      </c>
      <c r="P2520" s="4">
        <f t="shared" si="897"/>
        <v>5.8857850725082442E-2</v>
      </c>
      <c r="T2520" s="4"/>
      <c r="U2520" s="4">
        <f t="shared" si="910"/>
        <v>3.2755353497565375E-3</v>
      </c>
      <c r="V2520" s="4">
        <f t="shared" si="911"/>
        <v>-6.7572200037409966E-3</v>
      </c>
      <c r="W2520" s="4">
        <f t="shared" si="912"/>
        <v>-1.4342198326439628E-2</v>
      </c>
      <c r="X2520" s="4">
        <f t="shared" si="918"/>
        <v>-2.9481342255777742E-3</v>
      </c>
      <c r="Y2520" s="4">
        <f t="shared" si="907"/>
        <v>-8.5896054693976945E-3</v>
      </c>
      <c r="Z2520" s="4">
        <f t="shared" si="908"/>
        <v>-2.3385153262017542E-3</v>
      </c>
      <c r="AA2520" s="4">
        <f t="shared" si="901"/>
        <v>-1.1113641354294561E-2</v>
      </c>
      <c r="AB2520" s="4">
        <f t="shared" si="902"/>
        <v>-1.1113641354294561E-2</v>
      </c>
      <c r="AC2520" s="2">
        <f t="shared" si="913"/>
        <v>-9.470928637868109E-3</v>
      </c>
      <c r="AD2520" s="3">
        <f t="shared" si="914"/>
        <v>4909.682997941708</v>
      </c>
    </row>
    <row r="2521" spans="1:30" x14ac:dyDescent="0.3">
      <c r="A2521" s="1">
        <f t="shared" si="899"/>
        <v>2</v>
      </c>
      <c r="B2521" s="1">
        <f t="shared" si="898"/>
        <v>2</v>
      </c>
      <c r="C2521" s="5">
        <v>42738</v>
      </c>
      <c r="D2521" s="3">
        <v>4911.33</v>
      </c>
      <c r="E2521" s="3">
        <v>4900.8500000000004</v>
      </c>
      <c r="F2521" s="3">
        <f t="shared" si="905"/>
        <v>4917.0660000000007</v>
      </c>
      <c r="G2521" s="3">
        <f t="shared" si="915"/>
        <v>4929.7290000000012</v>
      </c>
      <c r="H2521" s="4">
        <f t="shared" si="900"/>
        <v>9.8095657144267098E-3</v>
      </c>
      <c r="I2521" s="4">
        <f t="shared" si="903"/>
        <v>7.6547921095810271E-3</v>
      </c>
      <c r="J2521" s="4">
        <f t="shared" si="904"/>
        <v>2.1547736048456827E-3</v>
      </c>
      <c r="K2521" s="4">
        <f t="shared" si="906"/>
        <v>1.1283776281864149E-2</v>
      </c>
      <c r="L2521" s="4">
        <f t="shared" si="916"/>
        <v>1.4012882037111155E-2</v>
      </c>
      <c r="M2521" s="4">
        <f t="shared" si="909"/>
        <v>-1.1665493202655374E-3</v>
      </c>
      <c r="N2521" s="4">
        <f t="shared" si="917"/>
        <v>-3.7322538419457228E-3</v>
      </c>
      <c r="O2521" s="4">
        <f t="shared" si="919"/>
        <v>-2.5783239977766647E-3</v>
      </c>
      <c r="P2521" s="4">
        <f t="shared" ref="P2521:P2584" si="920">(D2521-4863.62)/4863.62</f>
        <v>9.8095657144267098E-3</v>
      </c>
      <c r="T2521" s="4"/>
      <c r="U2521" s="4">
        <f t="shared" si="910"/>
        <v>1.570846406586052E-2</v>
      </c>
      <c r="V2521" s="4">
        <f t="shared" si="911"/>
        <v>5.5513794252019088E-3</v>
      </c>
      <c r="W2521" s="4">
        <f t="shared" si="912"/>
        <v>-5.8076687948632813E-3</v>
      </c>
      <c r="X2521" s="4">
        <f t="shared" si="918"/>
        <v>-5.1242394370984773E-3</v>
      </c>
      <c r="Y2521" s="4">
        <f t="shared" si="907"/>
        <v>-1.3257471131715114E-3</v>
      </c>
      <c r="Z2521" s="4">
        <f t="shared" si="908"/>
        <v>4.9711434711159118E-3</v>
      </c>
      <c r="AA2521" s="4">
        <f t="shared" si="901"/>
        <v>9.8095657144267098E-3</v>
      </c>
      <c r="AB2521" s="4">
        <f t="shared" si="902"/>
        <v>9.8095657144267098E-3</v>
      </c>
      <c r="AC2521" s="2">
        <f t="shared" si="913"/>
        <v>2.2356497571831473E-4</v>
      </c>
      <c r="AD2521" s="3">
        <f t="shared" si="914"/>
        <v>4910.2319986278053</v>
      </c>
    </row>
    <row r="2522" spans="1:30" x14ac:dyDescent="0.3">
      <c r="A2522" s="1">
        <f t="shared" si="899"/>
        <v>2</v>
      </c>
      <c r="B2522" s="1">
        <f t="shared" si="898"/>
        <v>3</v>
      </c>
      <c r="C2522" s="5">
        <v>42739</v>
      </c>
      <c r="D2522" s="3">
        <v>4937.2</v>
      </c>
      <c r="E2522" s="3">
        <v>4920.79</v>
      </c>
      <c r="F2522" s="3">
        <f t="shared" si="905"/>
        <v>4911.3439999999991</v>
      </c>
      <c r="G2522" s="3">
        <f t="shared" si="915"/>
        <v>4929.9640000000009</v>
      </c>
      <c r="H2522" s="4">
        <f t="shared" si="900"/>
        <v>5.2674122895427292E-3</v>
      </c>
      <c r="I2522" s="4">
        <f t="shared" si="903"/>
        <v>1.9261584947458299E-3</v>
      </c>
      <c r="J2522" s="4">
        <f t="shared" si="904"/>
        <v>3.3412537947968991E-3</v>
      </c>
      <c r="K2522" s="4">
        <f t="shared" si="906"/>
        <v>-1.3132898827813908E-3</v>
      </c>
      <c r="L2522" s="4">
        <f t="shared" si="916"/>
        <v>3.6303811798435123E-3</v>
      </c>
      <c r="M2522" s="4">
        <f t="shared" si="909"/>
        <v>5.2645467309967867E-3</v>
      </c>
      <c r="N2522" s="4">
        <f t="shared" si="917"/>
        <v>1.4677591966186703E-3</v>
      </c>
      <c r="O2522" s="4">
        <f t="shared" si="919"/>
        <v>-3.7713683869403125E-3</v>
      </c>
      <c r="P2522" s="4">
        <f t="shared" si="920"/>
        <v>1.5128649030968687E-2</v>
      </c>
      <c r="T2522" s="4"/>
      <c r="U2522" s="4">
        <f t="shared" si="910"/>
        <v>1.1092718265724453E-2</v>
      </c>
      <c r="V2522" s="4">
        <f t="shared" si="911"/>
        <v>9.8179108306727992E-4</v>
      </c>
      <c r="W2522" s="4">
        <f t="shared" si="912"/>
        <v>-5.7613964287801141E-3</v>
      </c>
      <c r="X2522" s="4">
        <f t="shared" si="918"/>
        <v>-7.5253850394378669E-3</v>
      </c>
      <c r="Y2522" s="4">
        <f t="shared" si="907"/>
        <v>-1.3765742627385027E-2</v>
      </c>
      <c r="Z2522" s="4">
        <f t="shared" si="908"/>
        <v>-7.5472893217154264E-3</v>
      </c>
      <c r="AA2522" s="4">
        <f t="shared" si="901"/>
        <v>5.2674122895427292E-3</v>
      </c>
      <c r="AB2522" s="4">
        <f t="shared" si="902"/>
        <v>5.2674122895427292E-3</v>
      </c>
      <c r="AC2522" s="2">
        <f t="shared" si="913"/>
        <v>3.6414703843196581E-3</v>
      </c>
      <c r="AD2522" s="3">
        <f t="shared" si="914"/>
        <v>4919.2213324185368</v>
      </c>
    </row>
    <row r="2523" spans="1:30" x14ac:dyDescent="0.3">
      <c r="A2523" s="1">
        <f t="shared" si="899"/>
        <v>2</v>
      </c>
      <c r="B2523" s="1">
        <f t="shared" si="898"/>
        <v>4</v>
      </c>
      <c r="C2523" s="5">
        <v>42740</v>
      </c>
      <c r="D2523" s="3">
        <v>4964.95</v>
      </c>
      <c r="E2523" s="3">
        <v>4936.3500000000004</v>
      </c>
      <c r="F2523" s="3">
        <f t="shared" si="905"/>
        <v>4919.076</v>
      </c>
      <c r="G2523" s="3">
        <f t="shared" si="915"/>
        <v>4931.0789999999997</v>
      </c>
      <c r="H2523" s="4">
        <f t="shared" si="900"/>
        <v>5.6205946690431824E-3</v>
      </c>
      <c r="I2523" s="4">
        <f t="shared" si="903"/>
        <v>-1.7216235923184282E-4</v>
      </c>
      <c r="J2523" s="4">
        <f t="shared" si="904"/>
        <v>5.7927570282750255E-3</v>
      </c>
      <c r="K2523" s="4">
        <f t="shared" si="906"/>
        <v>-5.9937819006723944E-3</v>
      </c>
      <c r="L2523" s="4">
        <f t="shared" si="916"/>
        <v>-2.0020344414736985E-3</v>
      </c>
      <c r="M2523" s="4">
        <f t="shared" si="909"/>
        <v>9.3257351583914943E-3</v>
      </c>
      <c r="N2523" s="4">
        <f t="shared" si="917"/>
        <v>6.8688820438691199E-3</v>
      </c>
      <c r="O2523" s="4">
        <f t="shared" si="919"/>
        <v>-2.4175470045014959E-3</v>
      </c>
      <c r="P2523" s="4">
        <f t="shared" si="920"/>
        <v>2.0834275704105159E-2</v>
      </c>
      <c r="T2523" s="4"/>
      <c r="U2523" s="4">
        <f t="shared" si="910"/>
        <v>-2.209754516730101E-3</v>
      </c>
      <c r="V2523" s="4">
        <f t="shared" si="911"/>
        <v>-1.2187656971562743E-2</v>
      </c>
      <c r="W2523" s="4">
        <f t="shared" si="912"/>
        <v>7.8476906556454971E-3</v>
      </c>
      <c r="X2523" s="4">
        <f t="shared" si="918"/>
        <v>-4.8564842743859622E-3</v>
      </c>
      <c r="Y2523" s="4">
        <f t="shared" si="907"/>
        <v>-1.8387874395676521E-2</v>
      </c>
      <c r="Z2523" s="4">
        <f t="shared" si="908"/>
        <v>-1.2198564785187653E-2</v>
      </c>
      <c r="AA2523" s="4">
        <f t="shared" si="901"/>
        <v>5.6205946690431824E-3</v>
      </c>
      <c r="AB2523" s="4">
        <f t="shared" si="902"/>
        <v>5.6205946690431824E-3</v>
      </c>
      <c r="AC2523" s="2">
        <f t="shared" si="913"/>
        <v>6.1401984687947135E-3</v>
      </c>
      <c r="AD2523" s="3">
        <f t="shared" si="914"/>
        <v>4934.4642216123575</v>
      </c>
    </row>
    <row r="2524" spans="1:30" x14ac:dyDescent="0.3">
      <c r="A2524" s="1">
        <f t="shared" si="899"/>
        <v>2</v>
      </c>
      <c r="B2524" s="1">
        <f t="shared" si="898"/>
        <v>5</v>
      </c>
      <c r="C2524" s="5">
        <v>42741</v>
      </c>
      <c r="D2524" s="3">
        <v>5007.08</v>
      </c>
      <c r="E2524" s="3">
        <v>4973.87</v>
      </c>
      <c r="F2524" s="3">
        <f t="shared" si="905"/>
        <v>4936.8360000000002</v>
      </c>
      <c r="G2524" s="3">
        <f t="shared" si="915"/>
        <v>4936.896999999999</v>
      </c>
      <c r="H2524" s="4">
        <f t="shared" si="900"/>
        <v>8.4854832374948608E-3</v>
      </c>
      <c r="I2524" s="4">
        <f t="shared" si="903"/>
        <v>1.7965941248149675E-3</v>
      </c>
      <c r="J2524" s="4">
        <f t="shared" si="904"/>
        <v>6.6888891126798931E-3</v>
      </c>
      <c r="K2524" s="4">
        <f t="shared" si="906"/>
        <v>-9.1994884137804565E-3</v>
      </c>
      <c r="L2524" s="4">
        <f t="shared" si="916"/>
        <v>-7.2208403128152356E-3</v>
      </c>
      <c r="M2524" s="4">
        <f t="shared" si="909"/>
        <v>1.4228546380718275E-2</v>
      </c>
      <c r="N2524" s="4">
        <f t="shared" si="917"/>
        <v>1.421601463429375E-2</v>
      </c>
      <c r="O2524" s="4">
        <f t="shared" si="919"/>
        <v>-1.2182749226851761E-5</v>
      </c>
      <c r="P2524" s="4">
        <f t="shared" si="920"/>
        <v>2.9496547838852551E-2</v>
      </c>
      <c r="T2524" s="4"/>
      <c r="U2524" s="4">
        <f t="shared" si="910"/>
        <v>-9.3998932516943922E-3</v>
      </c>
      <c r="V2524" s="4">
        <f t="shared" si="911"/>
        <v>-1.9305894319177366E-2</v>
      </c>
      <c r="W2524" s="4">
        <f t="shared" si="912"/>
        <v>1.8055092430687189E-2</v>
      </c>
      <c r="X2524" s="4">
        <f t="shared" si="918"/>
        <v>-2.4711573402143242E-5</v>
      </c>
      <c r="Y2524" s="4">
        <f t="shared" si="907"/>
        <v>-2.1553609505877935E-2</v>
      </c>
      <c r="Z2524" s="4">
        <f t="shared" si="908"/>
        <v>-1.5384260645904223E-2</v>
      </c>
      <c r="AA2524" s="4">
        <f t="shared" si="901"/>
        <v>8.4854832374948608E-3</v>
      </c>
      <c r="AB2524" s="4">
        <f t="shared" si="902"/>
        <v>8.4854832374948608E-3</v>
      </c>
      <c r="AC2524" s="2">
        <f t="shared" si="913"/>
        <v>9.6684133117695241E-3</v>
      </c>
      <c r="AD2524" s="3">
        <f t="shared" si="914"/>
        <v>4958.669481074905</v>
      </c>
    </row>
    <row r="2525" spans="1:30" x14ac:dyDescent="0.3">
      <c r="A2525" s="1">
        <f t="shared" si="899"/>
        <v>3</v>
      </c>
      <c r="B2525" s="1">
        <f t="shared" si="898"/>
        <v>1</v>
      </c>
      <c r="C2525" s="5">
        <v>42744</v>
      </c>
      <c r="D2525" s="3">
        <v>5024.8999999999996</v>
      </c>
      <c r="E2525" s="3">
        <v>5013.82</v>
      </c>
      <c r="F2525" s="3">
        <f t="shared" si="905"/>
        <v>4969.0919999999996</v>
      </c>
      <c r="G2525" s="3">
        <f t="shared" si="915"/>
        <v>4945.9479999999994</v>
      </c>
      <c r="H2525" s="4">
        <f t="shared" si="900"/>
        <v>3.5589605119150701E-3</v>
      </c>
      <c r="I2525" s="4">
        <f t="shared" si="903"/>
        <v>1.3460939309936693E-3</v>
      </c>
      <c r="J2525" s="4">
        <f t="shared" si="904"/>
        <v>2.2128665809214008E-3</v>
      </c>
      <c r="K2525" s="4">
        <f t="shared" si="906"/>
        <v>-1.0373311391070346E-2</v>
      </c>
      <c r="L2525" s="4">
        <f t="shared" si="916"/>
        <v>-1.39611199430497E-2</v>
      </c>
      <c r="M2525" s="4">
        <f t="shared" si="909"/>
        <v>1.1231025708519785E-2</v>
      </c>
      <c r="N2525" s="4">
        <f t="shared" si="917"/>
        <v>1.5962966048167153E-2</v>
      </c>
      <c r="O2525" s="4">
        <f t="shared" si="919"/>
        <v>4.6058628032399117E-3</v>
      </c>
      <c r="P2525" s="4">
        <f t="shared" si="920"/>
        <v>3.3160485399763913E-2</v>
      </c>
      <c r="T2525" s="4"/>
      <c r="U2525" s="4">
        <f t="shared" si="910"/>
        <v>-2.8651429575720786E-2</v>
      </c>
      <c r="V2525" s="4">
        <f t="shared" si="911"/>
        <v>-3.8364915279963566E-2</v>
      </c>
      <c r="W2525" s="4">
        <f t="shared" si="912"/>
        <v>3.3160485399763913E-2</v>
      </c>
      <c r="X2525" s="4">
        <f t="shared" si="918"/>
        <v>9.4027712661319766E-3</v>
      </c>
      <c r="Y2525" s="4">
        <f t="shared" si="907"/>
        <v>-2.2712796286443505E-2</v>
      </c>
      <c r="Z2525" s="4">
        <f t="shared" si="908"/>
        <v>-1.6550756388629212E-2</v>
      </c>
      <c r="AA2525" s="4">
        <f t="shared" si="901"/>
        <v>3.5589605119150701E-3</v>
      </c>
      <c r="AB2525" s="4">
        <f t="shared" si="902"/>
        <v>3.5589605119150701E-3</v>
      </c>
      <c r="AC2525" s="2">
        <f t="shared" si="913"/>
        <v>8.7869767126501699E-3</v>
      </c>
      <c r="AD2525" s="3">
        <f t="shared" si="914"/>
        <v>4980.7463207166038</v>
      </c>
    </row>
    <row r="2526" spans="1:30" x14ac:dyDescent="0.3">
      <c r="A2526" s="1">
        <f t="shared" si="899"/>
        <v>3</v>
      </c>
      <c r="B2526" s="1">
        <f t="shared" si="898"/>
        <v>2</v>
      </c>
      <c r="C2526" s="5">
        <v>42745</v>
      </c>
      <c r="D2526" s="3">
        <v>5035.17</v>
      </c>
      <c r="E2526" s="3">
        <v>5027.5</v>
      </c>
      <c r="F2526" s="3">
        <f t="shared" si="905"/>
        <v>4993.8599999999988</v>
      </c>
      <c r="G2526" s="3">
        <f t="shared" si="915"/>
        <v>4955.4630000000006</v>
      </c>
      <c r="H2526" s="4">
        <f t="shared" si="900"/>
        <v>2.0438217675974521E-3</v>
      </c>
      <c r="I2526" s="4">
        <f t="shared" si="903"/>
        <v>5.1742323230320286E-4</v>
      </c>
      <c r="J2526" s="4">
        <f t="shared" si="904"/>
        <v>1.5263985352942492E-3</v>
      </c>
      <c r="K2526" s="4">
        <f t="shared" si="906"/>
        <v>-8.2325021393461154E-3</v>
      </c>
      <c r="L2526" s="4">
        <f t="shared" si="916"/>
        <v>-1.5581072923507366E-2</v>
      </c>
      <c r="M2526" s="4">
        <f t="shared" si="909"/>
        <v>8.272158210282491E-3</v>
      </c>
      <c r="N2526" s="4">
        <f t="shared" si="917"/>
        <v>1.6084672612831419E-2</v>
      </c>
      <c r="O2526" s="4">
        <f t="shared" si="919"/>
        <v>7.6257604013366216E-3</v>
      </c>
      <c r="P2526" s="4">
        <f t="shared" si="920"/>
        <v>3.5272081289245499E-2</v>
      </c>
      <c r="T2526" s="4"/>
      <c r="U2526" s="4">
        <f t="shared" si="910"/>
        <v>-2.2601444804871682E-2</v>
      </c>
      <c r="V2526" s="4">
        <f t="shared" si="911"/>
        <v>-3.2375430356822964E-2</v>
      </c>
      <c r="W2526" s="4">
        <f t="shared" si="912"/>
        <v>2.5215165749399887E-2</v>
      </c>
      <c r="X2526" s="4">
        <f t="shared" si="918"/>
        <v>1.5617850156983462E-2</v>
      </c>
      <c r="Y2526" s="4">
        <f t="shared" si="907"/>
        <v>-2.0598680416910368E-2</v>
      </c>
      <c r="Z2526" s="4">
        <f t="shared" si="908"/>
        <v>-1.4423310490536159E-2</v>
      </c>
      <c r="AA2526" s="4">
        <f t="shared" si="901"/>
        <v>2.0438217675974521E-3</v>
      </c>
      <c r="AB2526" s="4">
        <f t="shared" si="902"/>
        <v>2.0438217675974521E-3</v>
      </c>
      <c r="AC2526" s="2">
        <f t="shared" si="913"/>
        <v>7.2058049391773293E-3</v>
      </c>
      <c r="AD2526" s="3">
        <f t="shared" si="914"/>
        <v>4998.8875471444026</v>
      </c>
    </row>
    <row r="2527" spans="1:30" x14ac:dyDescent="0.3">
      <c r="A2527" s="1">
        <f t="shared" si="899"/>
        <v>3</v>
      </c>
      <c r="B2527" s="1">
        <f t="shared" si="898"/>
        <v>3</v>
      </c>
      <c r="C2527" s="5">
        <v>42746</v>
      </c>
      <c r="D2527" s="3">
        <v>5050.21</v>
      </c>
      <c r="E2527" s="3">
        <v>5033.88</v>
      </c>
      <c r="F2527" s="3">
        <f t="shared" si="905"/>
        <v>5016.4619999999995</v>
      </c>
      <c r="G2527" s="3">
        <f t="shared" si="915"/>
        <v>4963.9030000000002</v>
      </c>
      <c r="H2527" s="4">
        <f t="shared" si="900"/>
        <v>2.9869895157462337E-3</v>
      </c>
      <c r="I2527" s="4">
        <f t="shared" si="903"/>
        <v>-2.5619790394365306E-4</v>
      </c>
      <c r="J2527" s="4">
        <f t="shared" si="904"/>
        <v>3.2431874196898868E-3</v>
      </c>
      <c r="K2527" s="4">
        <f t="shared" si="906"/>
        <v>-5.3910791492641635E-3</v>
      </c>
      <c r="L2527" s="4">
        <f t="shared" si="916"/>
        <v>-1.6058378697574573E-2</v>
      </c>
      <c r="M2527" s="4">
        <f t="shared" si="909"/>
        <v>6.7274505418361595E-3</v>
      </c>
      <c r="N2527" s="4">
        <f t="shared" si="917"/>
        <v>1.7386923153010804E-2</v>
      </c>
      <c r="O2527" s="4">
        <f t="shared" si="919"/>
        <v>1.0407289993881302E-2</v>
      </c>
      <c r="P2527" s="4">
        <f t="shared" si="920"/>
        <v>3.8364428142001257E-2</v>
      </c>
      <c r="T2527" s="4"/>
      <c r="U2527" s="4">
        <f t="shared" si="910"/>
        <v>-1.9457138487876328E-2</v>
      </c>
      <c r="V2527" s="4">
        <f t="shared" si="911"/>
        <v>-2.9262567102997624E-2</v>
      </c>
      <c r="W2527" s="4">
        <f t="shared" si="912"/>
        <v>2.2889492019768334E-2</v>
      </c>
      <c r="X2527" s="4">
        <f t="shared" si="918"/>
        <v>2.1403102694496742E-2</v>
      </c>
      <c r="Y2527" s="4">
        <f t="shared" si="907"/>
        <v>-1.779268664116869E-2</v>
      </c>
      <c r="Z2527" s="4">
        <f t="shared" si="908"/>
        <v>-1.1599624223238819E-2</v>
      </c>
      <c r="AA2527" s="4">
        <f t="shared" si="901"/>
        <v>2.9869895157462337E-3</v>
      </c>
      <c r="AB2527" s="4">
        <f t="shared" si="902"/>
        <v>2.9869895157462337E-3</v>
      </c>
      <c r="AC2527" s="2">
        <f t="shared" si="913"/>
        <v>6.7749595700768907E-3</v>
      </c>
      <c r="AD2527" s="3">
        <f t="shared" si="914"/>
        <v>5015.995031429602</v>
      </c>
    </row>
    <row r="2528" spans="1:30" x14ac:dyDescent="0.3">
      <c r="A2528" s="1">
        <f t="shared" si="899"/>
        <v>3</v>
      </c>
      <c r="B2528" s="1">
        <f t="shared" si="898"/>
        <v>4</v>
      </c>
      <c r="C2528" s="5">
        <v>42747</v>
      </c>
      <c r="D2528" s="3">
        <v>5041.43</v>
      </c>
      <c r="E2528" s="3">
        <v>5029.28</v>
      </c>
      <c r="F2528" s="3">
        <f t="shared" si="905"/>
        <v>5031.7579999999998</v>
      </c>
      <c r="G2528" s="3">
        <f t="shared" si="915"/>
        <v>4975.4169999999995</v>
      </c>
      <c r="H2528" s="4">
        <f t="shared" si="900"/>
        <v>-1.7385415655982118E-3</v>
      </c>
      <c r="I2528" s="4">
        <f t="shared" si="903"/>
        <v>-4.1443821148032045E-3</v>
      </c>
      <c r="J2528" s="4">
        <f t="shared" si="904"/>
        <v>2.4058405492049925E-3</v>
      </c>
      <c r="K2528" s="4">
        <f t="shared" si="906"/>
        <v>-4.1325014207329773E-3</v>
      </c>
      <c r="L2528" s="4">
        <f t="shared" si="916"/>
        <v>-1.6262250040647366E-2</v>
      </c>
      <c r="M2528" s="4">
        <f t="shared" si="909"/>
        <v>1.9221910115710017E-3</v>
      </c>
      <c r="N2528" s="4">
        <f t="shared" si="917"/>
        <v>1.3267832625888612E-2</v>
      </c>
      <c r="O2528" s="4">
        <f t="shared" si="919"/>
        <v>1.1175598986795482E-2</v>
      </c>
      <c r="P2528" s="4">
        <f t="shared" si="920"/>
        <v>3.655918842343777E-2</v>
      </c>
      <c r="T2528" s="4"/>
      <c r="U2528" s="4">
        <f t="shared" si="910"/>
        <v>-1.6882466273679751E-2</v>
      </c>
      <c r="V2528" s="4">
        <f t="shared" si="911"/>
        <v>-2.6713641610943042E-2</v>
      </c>
      <c r="W2528" s="4">
        <f t="shared" si="912"/>
        <v>1.540398191321171E-2</v>
      </c>
      <c r="X2528" s="4">
        <f t="shared" si="918"/>
        <v>2.2907147602517178E-2</v>
      </c>
      <c r="Y2528" s="4">
        <f t="shared" si="907"/>
        <v>-1.6549801901771154E-2</v>
      </c>
      <c r="Z2528" s="4">
        <f t="shared" si="908"/>
        <v>-1.034890278514785E-2</v>
      </c>
      <c r="AA2528" s="4">
        <f t="shared" si="901"/>
        <v>-1.7385415655982118E-3</v>
      </c>
      <c r="AB2528" s="4">
        <f t="shared" si="902"/>
        <v>-1.7385415655982118E-3</v>
      </c>
      <c r="AC2528" s="2">
        <f t="shared" si="913"/>
        <v>3.3634595171605766E-3</v>
      </c>
      <c r="AD2528" s="3">
        <f t="shared" si="914"/>
        <v>5024.4733542864014</v>
      </c>
    </row>
    <row r="2529" spans="1:30" x14ac:dyDescent="0.3">
      <c r="A2529" s="1">
        <f t="shared" si="899"/>
        <v>3</v>
      </c>
      <c r="B2529" s="1">
        <f t="shared" si="898"/>
        <v>5</v>
      </c>
      <c r="C2529" s="5">
        <v>42748</v>
      </c>
      <c r="D2529" s="3">
        <v>5059.51</v>
      </c>
      <c r="E2529" s="3">
        <v>5047.5600000000004</v>
      </c>
      <c r="F2529" s="3">
        <f t="shared" si="905"/>
        <v>5042.2440000000006</v>
      </c>
      <c r="G2529" s="3">
        <f t="shared" si="915"/>
        <v>4989.54</v>
      </c>
      <c r="H2529" s="4">
        <f t="shared" si="900"/>
        <v>3.5862840503587128E-3</v>
      </c>
      <c r="I2529" s="4">
        <f t="shared" si="903"/>
        <v>1.2159248467200989E-3</v>
      </c>
      <c r="J2529" s="4">
        <f t="shared" si="904"/>
        <v>2.3703592036386136E-3</v>
      </c>
      <c r="K2529" s="4">
        <f t="shared" si="906"/>
        <v>-6.9474335654774722E-4</v>
      </c>
      <c r="L2529" s="4">
        <f t="shared" si="916"/>
        <v>-1.1834825524592148E-2</v>
      </c>
      <c r="M2529" s="4">
        <f t="shared" si="909"/>
        <v>3.4242690357705061E-3</v>
      </c>
      <c r="N2529" s="4">
        <f t="shared" si="917"/>
        <v>1.4023336820628807E-2</v>
      </c>
      <c r="O2529" s="4">
        <f t="shared" si="919"/>
        <v>1.0416819020023803E-2</v>
      </c>
      <c r="P2529" s="4">
        <f t="shared" si="920"/>
        <v>4.0276584108133513E-2</v>
      </c>
      <c r="T2529" s="4"/>
      <c r="U2529" s="4">
        <f t="shared" si="910"/>
        <v>-6.813542982844225E-3</v>
      </c>
      <c r="V2529" s="4">
        <f t="shared" si="911"/>
        <v>-1.6745407553015866E-2</v>
      </c>
      <c r="W2529" s="4">
        <f t="shared" si="912"/>
        <v>1.0471172819287947E-2</v>
      </c>
      <c r="X2529" s="4">
        <f t="shared" si="918"/>
        <v>2.1351327044285114E-2</v>
      </c>
      <c r="Y2529" s="4">
        <f t="shared" si="907"/>
        <v>-1.3154908651353832E-2</v>
      </c>
      <c r="Z2529" s="4">
        <f t="shared" si="908"/>
        <v>-6.9326038849088084E-3</v>
      </c>
      <c r="AA2529" s="4">
        <f t="shared" si="901"/>
        <v>3.5862840503587128E-3</v>
      </c>
      <c r="AB2529" s="4">
        <f t="shared" si="902"/>
        <v>3.5862840503587128E-3</v>
      </c>
      <c r="AC2529" s="2">
        <f t="shared" si="913"/>
        <v>4.6166059181749902E-3</v>
      </c>
      <c r="AD2529" s="3">
        <f t="shared" si="914"/>
        <v>5036.1522361909347</v>
      </c>
    </row>
    <row r="2530" spans="1:30" x14ac:dyDescent="0.3">
      <c r="A2530" s="1">
        <f t="shared" si="899"/>
        <v>4</v>
      </c>
      <c r="B2530" s="1">
        <f t="shared" si="898"/>
        <v>2</v>
      </c>
      <c r="C2530" s="5">
        <v>42752</v>
      </c>
      <c r="D2530" s="3">
        <v>5044.6499999999996</v>
      </c>
      <c r="E2530" s="3">
        <v>5043.07</v>
      </c>
      <c r="F2530" s="3">
        <f t="shared" si="905"/>
        <v>5046.1940000000004</v>
      </c>
      <c r="G2530" s="3">
        <f t="shared" si="915"/>
        <v>5007.643</v>
      </c>
      <c r="H2530" s="4">
        <f t="shared" si="900"/>
        <v>-2.9370433105183271E-3</v>
      </c>
      <c r="I2530" s="4">
        <f t="shared" si="903"/>
        <v>-3.2493265158089436E-3</v>
      </c>
      <c r="J2530" s="4">
        <f t="shared" si="904"/>
        <v>3.1228320529061654E-4</v>
      </c>
      <c r="K2530" s="4">
        <f t="shared" si="906"/>
        <v>-2.5555834458278154E-3</v>
      </c>
      <c r="L2530" s="4">
        <f t="shared" si="916"/>
        <v>-1.1064092943563473E-2</v>
      </c>
      <c r="M2530" s="4">
        <f t="shared" si="909"/>
        <v>-3.0597317503068219E-4</v>
      </c>
      <c r="N2530" s="4">
        <f t="shared" si="917"/>
        <v>7.3901034878084571E-3</v>
      </c>
      <c r="O2530" s="4">
        <f t="shared" si="919"/>
        <v>7.6419573211224546E-3</v>
      </c>
      <c r="P2530" s="4">
        <f t="shared" si="920"/>
        <v>3.7221246725689869E-2</v>
      </c>
      <c r="T2530" s="4"/>
      <c r="U2530" s="4">
        <f t="shared" si="910"/>
        <v>-6.8405833766512136E-3</v>
      </c>
      <c r="V2530" s="4">
        <f t="shared" si="911"/>
        <v>-1.677217754288466E-2</v>
      </c>
      <c r="W2530" s="4">
        <f t="shared" si="912"/>
        <v>3.9304264761487791E-3</v>
      </c>
      <c r="X2530" s="4">
        <f t="shared" si="918"/>
        <v>1.551631565686463E-2</v>
      </c>
      <c r="Y2530" s="4">
        <f t="shared" si="907"/>
        <v>-1.4992546245755091E-2</v>
      </c>
      <c r="Z2530" s="4">
        <f t="shared" si="908"/>
        <v>-8.7818282432946225E-3</v>
      </c>
      <c r="AA2530" s="4">
        <f t="shared" si="901"/>
        <v>-2.9370433105183271E-3</v>
      </c>
      <c r="AB2530" s="4">
        <f t="shared" si="902"/>
        <v>-2.9370433105183271E-3</v>
      </c>
      <c r="AC2530" s="2">
        <f t="shared" si="913"/>
        <v>1.1230067244921589E-3</v>
      </c>
      <c r="AD2530" s="3">
        <f t="shared" si="914"/>
        <v>5038.9848241272903</v>
      </c>
    </row>
    <row r="2531" spans="1:30" x14ac:dyDescent="0.3">
      <c r="A2531" s="1">
        <f t="shared" si="899"/>
        <v>4</v>
      </c>
      <c r="B2531" s="1">
        <f t="shared" si="898"/>
        <v>3</v>
      </c>
      <c r="C2531" s="5">
        <v>42753</v>
      </c>
      <c r="D2531" s="3">
        <v>5055.8500000000004</v>
      </c>
      <c r="E2531" s="3">
        <v>5050.26</v>
      </c>
      <c r="F2531" s="3">
        <f t="shared" si="905"/>
        <v>5050.33</v>
      </c>
      <c r="G2531" s="3">
        <f t="shared" si="915"/>
        <v>5022.0949999999993</v>
      </c>
      <c r="H2531" s="4">
        <f t="shared" si="900"/>
        <v>2.2201738475415992E-3</v>
      </c>
      <c r="I2531" s="4">
        <f t="shared" si="903"/>
        <v>1.1120692218490049E-3</v>
      </c>
      <c r="J2531" s="4">
        <f t="shared" si="904"/>
        <v>1.1081046256925943E-3</v>
      </c>
      <c r="K2531" s="4">
        <f t="shared" si="906"/>
        <v>8.5238817360970185E-4</v>
      </c>
      <c r="L2531" s="4">
        <f t="shared" si="916"/>
        <v>-5.2145452222762054E-3</v>
      </c>
      <c r="M2531" s="4">
        <f t="shared" si="909"/>
        <v>1.0929978833067219E-3</v>
      </c>
      <c r="N2531" s="4">
        <f t="shared" si="917"/>
        <v>6.7212985815682542E-3</v>
      </c>
      <c r="O2531" s="4">
        <f t="shared" si="919"/>
        <v>5.5846197968690879E-3</v>
      </c>
      <c r="P2531" s="4">
        <f t="shared" si="920"/>
        <v>3.9524058211784736E-2</v>
      </c>
      <c r="T2531" s="4"/>
      <c r="U2531" s="4">
        <f t="shared" si="910"/>
        <v>-1.8792185780975022E-3</v>
      </c>
      <c r="V2531" s="4">
        <f t="shared" si="911"/>
        <v>-1.186042639231656E-2</v>
      </c>
      <c r="W2531" s="4">
        <f t="shared" si="912"/>
        <v>4.1071105841511387E-3</v>
      </c>
      <c r="X2531" s="4">
        <f t="shared" si="918"/>
        <v>1.1307886084111525E-2</v>
      </c>
      <c r="Y2531" s="4">
        <f t="shared" si="907"/>
        <v>-1.1627068038031312E-2</v>
      </c>
      <c r="Z2531" s="4">
        <f t="shared" si="908"/>
        <v>-5.3951298549396714E-3</v>
      </c>
      <c r="AA2531" s="4">
        <f t="shared" si="901"/>
        <v>2.2201738475415992E-3</v>
      </c>
      <c r="AB2531" s="4">
        <f t="shared" si="902"/>
        <v>2.2201738475415992E-3</v>
      </c>
      <c r="AC2531" s="2">
        <f t="shared" si="913"/>
        <v>2.2238497150442412E-3</v>
      </c>
      <c r="AD2531" s="3">
        <f t="shared" si="914"/>
        <v>5044.6065494181939</v>
      </c>
    </row>
    <row r="2532" spans="1:30" x14ac:dyDescent="0.3">
      <c r="A2532" s="1">
        <f t="shared" si="899"/>
        <v>4</v>
      </c>
      <c r="B2532" s="1">
        <f t="shared" si="898"/>
        <v>4</v>
      </c>
      <c r="C2532" s="5">
        <v>42754</v>
      </c>
      <c r="D2532" s="3">
        <v>5051.17</v>
      </c>
      <c r="E2532" s="3">
        <v>5061.1000000000004</v>
      </c>
      <c r="F2532" s="3">
        <f t="shared" si="905"/>
        <v>5050.5219999999999</v>
      </c>
      <c r="G2532" s="3">
        <f t="shared" si="915"/>
        <v>5033.4920000000002</v>
      </c>
      <c r="H2532" s="4">
        <f t="shared" si="900"/>
        <v>-9.2566037362664852E-4</v>
      </c>
      <c r="I2532" s="4">
        <f t="shared" si="903"/>
        <v>1.0384010601580346E-3</v>
      </c>
      <c r="J2532" s="4">
        <f t="shared" si="904"/>
        <v>-1.9640614337846831E-3</v>
      </c>
      <c r="K2532" s="4">
        <f t="shared" si="906"/>
        <v>-1.0858708229080731E-3</v>
      </c>
      <c r="L2532" s="4">
        <f t="shared" si="916"/>
        <v>-4.8107088268486975E-3</v>
      </c>
      <c r="M2532" s="4">
        <f t="shared" si="909"/>
        <v>1.2830356941324843E-4</v>
      </c>
      <c r="N2532" s="4">
        <f t="shared" si="917"/>
        <v>3.5120747187042081E-3</v>
      </c>
      <c r="O2532" s="4">
        <f t="shared" si="919"/>
        <v>3.3714961088222618E-3</v>
      </c>
      <c r="P2532" s="4">
        <f t="shared" si="920"/>
        <v>3.8561811983666525E-2</v>
      </c>
      <c r="T2532" s="4"/>
      <c r="U2532" s="4">
        <f t="shared" si="910"/>
        <v>-1.115539424626982E-3</v>
      </c>
      <c r="V2532" s="4">
        <f t="shared" si="911"/>
        <v>-1.1104384030380653E-2</v>
      </c>
      <c r="W2532" s="4">
        <f t="shared" si="912"/>
        <v>1.9009110512236844E-4</v>
      </c>
      <c r="X2532" s="4">
        <f t="shared" si="918"/>
        <v>6.7896457702660571E-3</v>
      </c>
      <c r="Y2532" s="4">
        <f t="shared" si="907"/>
        <v>-1.3541159216637485E-2</v>
      </c>
      <c r="Z2532" s="4">
        <f t="shared" si="908"/>
        <v>-7.3212898564729645E-3</v>
      </c>
      <c r="AA2532" s="4">
        <f t="shared" si="901"/>
        <v>-9.2566037362664852E-4</v>
      </c>
      <c r="AB2532" s="4">
        <f t="shared" si="902"/>
        <v>-9.2566037362664852E-4</v>
      </c>
      <c r="AC2532" s="2">
        <f t="shared" si="913"/>
        <v>8.6626142481909831E-4</v>
      </c>
      <c r="AD2532" s="3">
        <f t="shared" si="914"/>
        <v>5046.7943662787966</v>
      </c>
    </row>
    <row r="2533" spans="1:30" x14ac:dyDescent="0.3">
      <c r="A2533" s="1">
        <f t="shared" si="899"/>
        <v>4</v>
      </c>
      <c r="B2533" s="1">
        <f t="shared" si="898"/>
        <v>5</v>
      </c>
      <c r="C2533" s="5">
        <v>42755</v>
      </c>
      <c r="D2533" s="3">
        <v>5063.2</v>
      </c>
      <c r="E2533" s="3">
        <v>5070.1499999999996</v>
      </c>
      <c r="F2533" s="3">
        <f t="shared" si="905"/>
        <v>5054.8760000000002</v>
      </c>
      <c r="G2533" s="3">
        <f t="shared" si="915"/>
        <v>5043.317</v>
      </c>
      <c r="H2533" s="4">
        <f t="shared" si="900"/>
        <v>2.3816264350635091E-3</v>
      </c>
      <c r="I2533" s="4">
        <f t="shared" si="903"/>
        <v>3.7575452815881397E-3</v>
      </c>
      <c r="J2533" s="4">
        <f t="shared" si="904"/>
        <v>-1.3759188465246306E-3</v>
      </c>
      <c r="K2533" s="4">
        <f t="shared" si="906"/>
        <v>3.2170764397159471E-4</v>
      </c>
      <c r="L2533" s="4">
        <f t="shared" si="916"/>
        <v>-1.9920577256797656E-3</v>
      </c>
      <c r="M2533" s="4">
        <f t="shared" si="909"/>
        <v>1.6467268435466297E-3</v>
      </c>
      <c r="N2533" s="4">
        <f t="shared" si="917"/>
        <v>3.9424450217981164E-3</v>
      </c>
      <c r="O2533" s="4">
        <f t="shared" si="919"/>
        <v>2.2829435929847125E-3</v>
      </c>
      <c r="P2533" s="4">
        <f t="shared" si="920"/>
        <v>4.1035278249534284E-2</v>
      </c>
      <c r="T2533" s="4"/>
      <c r="U2533" s="4">
        <f t="shared" si="910"/>
        <v>-1.9282661244820075E-3</v>
      </c>
      <c r="V2533" s="4">
        <f t="shared" si="911"/>
        <v>-1.1908983463237259E-2</v>
      </c>
      <c r="W2533" s="4">
        <f t="shared" si="912"/>
        <v>4.318219235415254E-3</v>
      </c>
      <c r="X2533" s="4">
        <f t="shared" si="918"/>
        <v>4.5944180940340126E-3</v>
      </c>
      <c r="Y2533" s="4">
        <f t="shared" si="907"/>
        <v>-1.2151131603459413E-2</v>
      </c>
      <c r="Z2533" s="4">
        <f t="shared" si="908"/>
        <v>-5.9224977720331636E-3</v>
      </c>
      <c r="AA2533" s="4">
        <f t="shared" si="901"/>
        <v>2.3816264350635091E-3</v>
      </c>
      <c r="AB2533" s="4">
        <f t="shared" si="902"/>
        <v>2.3816264350635091E-3</v>
      </c>
      <c r="AC2533" s="2">
        <f t="shared" si="913"/>
        <v>2.160113988676948E-3</v>
      </c>
      <c r="AD2533" s="3">
        <f t="shared" si="914"/>
        <v>5052.2629108525307</v>
      </c>
    </row>
    <row r="2534" spans="1:30" x14ac:dyDescent="0.3">
      <c r="A2534" s="1">
        <f t="shared" si="899"/>
        <v>5</v>
      </c>
      <c r="B2534" s="1">
        <f t="shared" si="898"/>
        <v>1</v>
      </c>
      <c r="C2534" s="5">
        <v>42758</v>
      </c>
      <c r="D2534" s="3">
        <v>5065.7</v>
      </c>
      <c r="E2534" s="3">
        <v>5055.97</v>
      </c>
      <c r="F2534" s="3">
        <f t="shared" si="905"/>
        <v>5056.1139999999996</v>
      </c>
      <c r="G2534" s="3">
        <f t="shared" si="915"/>
        <v>5049.1789999999992</v>
      </c>
      <c r="H2534" s="4">
        <f t="shared" si="900"/>
        <v>4.9375888765997792E-4</v>
      </c>
      <c r="I2534" s="4">
        <f t="shared" si="903"/>
        <v>-1.4279507031125698E-3</v>
      </c>
      <c r="J2534" s="4">
        <f t="shared" si="904"/>
        <v>1.9217095907725478E-3</v>
      </c>
      <c r="K2534" s="4">
        <f t="shared" si="906"/>
        <v>-1.8728274608943104E-3</v>
      </c>
      <c r="L2534" s="4">
        <f t="shared" si="916"/>
        <v>-3.1317480381313342E-3</v>
      </c>
      <c r="M2534" s="4">
        <f t="shared" si="909"/>
        <v>1.8959224416222103E-3</v>
      </c>
      <c r="N2534" s="4">
        <f t="shared" si="917"/>
        <v>3.2720170942643631E-3</v>
      </c>
      <c r="O2534" s="4">
        <f t="shared" si="919"/>
        <v>1.3690111929250449E-3</v>
      </c>
      <c r="P2534" s="4">
        <f t="shared" si="920"/>
        <v>4.1549298670537568E-2</v>
      </c>
      <c r="T2534" s="4"/>
      <c r="U2534" s="4">
        <f t="shared" si="910"/>
        <v>-7.2878811818604837E-4</v>
      </c>
      <c r="V2534" s="4">
        <f t="shared" si="911"/>
        <v>-1.0721500237004277E-2</v>
      </c>
      <c r="W2534" s="4">
        <f t="shared" si="912"/>
        <v>1.2234386333853672E-3</v>
      </c>
      <c r="X2534" s="4">
        <f t="shared" si="918"/>
        <v>2.7507593841152827E-3</v>
      </c>
      <c r="Y2534" s="4">
        <f t="shared" si="907"/>
        <v>-1.4318303427716077E-2</v>
      </c>
      <c r="Z2534" s="4">
        <f t="shared" si="908"/>
        <v>-8.1033341558950679E-3</v>
      </c>
      <c r="AA2534" s="4">
        <f t="shared" si="901"/>
        <v>4.9375888765997792E-4</v>
      </c>
      <c r="AB2534" s="4">
        <f t="shared" si="902"/>
        <v>4.9375888765997792E-4</v>
      </c>
      <c r="AC2534" s="2">
        <f t="shared" si="913"/>
        <v>1.7683754331377262E-3</v>
      </c>
      <c r="AD2534" s="3">
        <f t="shared" si="914"/>
        <v>5056.741940568354</v>
      </c>
    </row>
    <row r="2535" spans="1:30" x14ac:dyDescent="0.3">
      <c r="A2535" s="1">
        <f t="shared" si="899"/>
        <v>5</v>
      </c>
      <c r="B2535" s="1">
        <f t="shared" si="898"/>
        <v>2</v>
      </c>
      <c r="C2535" s="5">
        <v>42759</v>
      </c>
      <c r="D2535" s="3">
        <v>5101.0600000000004</v>
      </c>
      <c r="E2535" s="3">
        <v>5079.6099999999997</v>
      </c>
      <c r="F2535" s="3">
        <f t="shared" si="905"/>
        <v>5067.3960000000006</v>
      </c>
      <c r="G2535" s="3">
        <f t="shared" si="915"/>
        <v>5056.7949999999992</v>
      </c>
      <c r="H2535" s="4">
        <f t="shared" si="900"/>
        <v>6.9802791322029697E-3</v>
      </c>
      <c r="I2535" s="4">
        <f t="shared" si="903"/>
        <v>2.7459186292121238E-3</v>
      </c>
      <c r="J2535" s="4">
        <f t="shared" si="904"/>
        <v>4.2343605029908464E-3</v>
      </c>
      <c r="K2535" s="4">
        <f t="shared" si="906"/>
        <v>-1.3265688848529019E-3</v>
      </c>
      <c r="L2535" s="4">
        <f t="shared" si="916"/>
        <v>-2.7288101019274182E-3</v>
      </c>
      <c r="M2535" s="4">
        <f t="shared" si="909"/>
        <v>6.6432542473490834E-3</v>
      </c>
      <c r="N2535" s="4">
        <f t="shared" si="917"/>
        <v>8.7535682186051129E-3</v>
      </c>
      <c r="O2535" s="4">
        <f t="shared" si="919"/>
        <v>2.0781955123055748E-3</v>
      </c>
      <c r="P2535" s="4">
        <f t="shared" si="920"/>
        <v>4.8819603505208163E-2</v>
      </c>
      <c r="T2535" s="4"/>
      <c r="U2535" s="4">
        <f t="shared" si="910"/>
        <v>-4.1553980693685337E-3</v>
      </c>
      <c r="V2535" s="4">
        <f t="shared" si="911"/>
        <v>-1.4113844088674853E-2</v>
      </c>
      <c r="W2535" s="4">
        <f t="shared" si="912"/>
        <v>1.1182143458912068E-2</v>
      </c>
      <c r="X2535" s="4">
        <f t="shared" si="918"/>
        <v>4.2015824203350529E-3</v>
      </c>
      <c r="Y2535" s="4">
        <f t="shared" si="907"/>
        <v>-1.37788560558648E-2</v>
      </c>
      <c r="Z2535" s="4">
        <f t="shared" si="908"/>
        <v>-7.5604854336365716E-3</v>
      </c>
      <c r="AA2535" s="4">
        <f t="shared" si="901"/>
        <v>6.9802791322029697E-3</v>
      </c>
      <c r="AB2535" s="4">
        <f t="shared" si="902"/>
        <v>6.9802791322029697E-3</v>
      </c>
      <c r="AC2535" s="2">
        <f t="shared" si="913"/>
        <v>5.7920065544084173E-3</v>
      </c>
      <c r="AD2535" s="3">
        <f t="shared" si="914"/>
        <v>5071.5146270455698</v>
      </c>
    </row>
    <row r="2536" spans="1:30" x14ac:dyDescent="0.3">
      <c r="A2536" s="1">
        <f t="shared" si="899"/>
        <v>5</v>
      </c>
      <c r="B2536" s="1">
        <f t="shared" si="898"/>
        <v>3</v>
      </c>
      <c r="C2536" s="5">
        <v>42760</v>
      </c>
      <c r="D2536" s="3">
        <v>5151.47</v>
      </c>
      <c r="E2536" s="3">
        <v>5132.87</v>
      </c>
      <c r="F2536" s="3">
        <f t="shared" si="905"/>
        <v>5086.5200000000004</v>
      </c>
      <c r="G2536" s="3">
        <f t="shared" si="915"/>
        <v>5068.4249999999993</v>
      </c>
      <c r="H2536" s="4">
        <f t="shared" si="900"/>
        <v>9.8822597656173135E-3</v>
      </c>
      <c r="I2536" s="4">
        <f t="shared" si="903"/>
        <v>6.2359588007197498E-3</v>
      </c>
      <c r="J2536" s="4">
        <f t="shared" si="904"/>
        <v>3.6463009648975636E-3</v>
      </c>
      <c r="K2536" s="4">
        <f t="shared" si="906"/>
        <v>-6.0335498896308109E-3</v>
      </c>
      <c r="L2536" s="4">
        <f t="shared" si="916"/>
        <v>-8.2065731871853818E-3</v>
      </c>
      <c r="M2536" s="4">
        <f t="shared" si="909"/>
        <v>1.2769044454754883E-2</v>
      </c>
      <c r="N2536" s="4">
        <f t="shared" si="917"/>
        <v>1.6384774362844669E-2</v>
      </c>
      <c r="O2536" s="4">
        <f t="shared" si="919"/>
        <v>3.5125896103444577E-3</v>
      </c>
      <c r="P2536" s="4">
        <f t="shared" si="920"/>
        <v>5.9184311274318384E-2</v>
      </c>
      <c r="T2536" s="4"/>
      <c r="U2536" s="4">
        <f t="shared" si="910"/>
        <v>-8.8628637969363298E-3</v>
      </c>
      <c r="V2536" s="4">
        <f t="shared" si="911"/>
        <v>-1.8774235158966986E-2</v>
      </c>
      <c r="W2536" s="4">
        <f t="shared" si="912"/>
        <v>1.8912744642344985E-2</v>
      </c>
      <c r="X2536" s="4">
        <f t="shared" si="918"/>
        <v>7.1658683689977704E-3</v>
      </c>
      <c r="Y2536" s="4">
        <f t="shared" si="907"/>
        <v>-1.8427146524423527E-2</v>
      </c>
      <c r="Z2536" s="4">
        <f t="shared" si="908"/>
        <v>-1.2238084534514441E-2</v>
      </c>
      <c r="AA2536" s="4">
        <f t="shared" si="901"/>
        <v>9.8822597656173135E-3</v>
      </c>
      <c r="AB2536" s="4">
        <f t="shared" si="902"/>
        <v>9.8822597656173135E-3</v>
      </c>
      <c r="AC2536" s="2">
        <f t="shared" si="913"/>
        <v>1.0347256602410692E-2</v>
      </c>
      <c r="AD2536" s="3">
        <f t="shared" si="914"/>
        <v>5098.1664180303796</v>
      </c>
    </row>
    <row r="2537" spans="1:30" x14ac:dyDescent="0.3">
      <c r="A2537" s="1">
        <f t="shared" si="899"/>
        <v>5</v>
      </c>
      <c r="B2537" s="1">
        <f t="shared" si="898"/>
        <v>4</v>
      </c>
      <c r="C2537" s="5">
        <v>42761</v>
      </c>
      <c r="D2537" s="3">
        <v>5156.92</v>
      </c>
      <c r="E2537" s="3">
        <v>5164.12</v>
      </c>
      <c r="F2537" s="3">
        <f t="shared" si="905"/>
        <v>5107.67</v>
      </c>
      <c r="G2537" s="3">
        <f t="shared" si="915"/>
        <v>5079.0959999999995</v>
      </c>
      <c r="H2537" s="4">
        <f t="shared" si="900"/>
        <v>1.0579504490950773E-3</v>
      </c>
      <c r="I2537" s="4">
        <f t="shared" si="903"/>
        <v>2.4556097579913373E-3</v>
      </c>
      <c r="J2537" s="4">
        <f t="shared" si="904"/>
        <v>-1.39765930889626E-3</v>
      </c>
      <c r="K2537" s="4">
        <f t="shared" si="906"/>
        <v>-1.0892521940339394E-2</v>
      </c>
      <c r="L2537" s="4">
        <f t="shared" si="916"/>
        <v>-1.5727765300217446E-2</v>
      </c>
      <c r="M2537" s="4">
        <f t="shared" si="909"/>
        <v>9.6423613898313706E-3</v>
      </c>
      <c r="N2537" s="4">
        <f t="shared" si="917"/>
        <v>1.5322411704760164E-2</v>
      </c>
      <c r="O2537" s="4">
        <f t="shared" si="919"/>
        <v>5.5409042606828348E-3</v>
      </c>
      <c r="P2537" s="4">
        <f t="shared" si="920"/>
        <v>6.0304875792105507E-2</v>
      </c>
      <c r="T2537" s="4"/>
      <c r="U2537" s="4">
        <f t="shared" si="910"/>
        <v>-1.9470170650319262E-2</v>
      </c>
      <c r="V2537" s="4">
        <f t="shared" si="911"/>
        <v>-2.9275468943816073E-2</v>
      </c>
      <c r="W2537" s="4">
        <f t="shared" si="912"/>
        <v>2.0935743599997624E-2</v>
      </c>
      <c r="X2537" s="4">
        <f t="shared" si="918"/>
        <v>1.1315266025967245E-2</v>
      </c>
      <c r="Y2537" s="4">
        <f t="shared" si="907"/>
        <v>-2.3225532888714265E-2</v>
      </c>
      <c r="Z2537" s="4">
        <f t="shared" si="908"/>
        <v>-1.7066725923233713E-2</v>
      </c>
      <c r="AA2537" s="4">
        <f t="shared" si="901"/>
        <v>1.0579504490950773E-3</v>
      </c>
      <c r="AB2537" s="4">
        <f t="shared" si="902"/>
        <v>1.0579504490950773E-3</v>
      </c>
      <c r="AC2537" s="2">
        <f t="shared" si="913"/>
        <v>7.5954357729833529E-3</v>
      </c>
      <c r="AD2537" s="3">
        <f t="shared" si="914"/>
        <v>5117.7509453535868</v>
      </c>
    </row>
    <row r="2538" spans="1:30" x14ac:dyDescent="0.3">
      <c r="A2538" s="1">
        <f t="shared" si="899"/>
        <v>5</v>
      </c>
      <c r="B2538" s="1">
        <f t="shared" si="898"/>
        <v>5</v>
      </c>
      <c r="C2538" s="5">
        <v>42762</v>
      </c>
      <c r="D2538" s="3">
        <v>5168.0600000000004</v>
      </c>
      <c r="E2538" s="3">
        <v>5169.49</v>
      </c>
      <c r="F2538" s="3">
        <f t="shared" si="905"/>
        <v>5128.6420000000007</v>
      </c>
      <c r="G2538" s="3">
        <f t="shared" si="915"/>
        <v>5091.759</v>
      </c>
      <c r="H2538" s="4">
        <f t="shared" si="900"/>
        <v>2.1602041528665031E-3</v>
      </c>
      <c r="I2538" s="4">
        <f t="shared" si="903"/>
        <v>2.43750145435642E-3</v>
      </c>
      <c r="J2538" s="4">
        <f t="shared" si="904"/>
        <v>-2.7729730148991693E-4</v>
      </c>
      <c r="K2538" s="4">
        <f t="shared" si="906"/>
        <v>-7.3944331112368832E-3</v>
      </c>
      <c r="L2538" s="4">
        <f t="shared" si="916"/>
        <v>-1.4279625995533901E-2</v>
      </c>
      <c r="M2538" s="4">
        <f t="shared" si="909"/>
        <v>7.6858552419918685E-3</v>
      </c>
      <c r="N2538" s="4">
        <f t="shared" si="917"/>
        <v>1.4985194703834252E-2</v>
      </c>
      <c r="O2538" s="4">
        <f t="shared" si="919"/>
        <v>7.1367205489101743E-3</v>
      </c>
      <c r="P2538" s="4">
        <f t="shared" si="920"/>
        <v>6.2595350788096221E-2</v>
      </c>
      <c r="T2538" s="4"/>
      <c r="U2538" s="4">
        <f t="shared" si="910"/>
        <v>-1.8173638528423991E-2</v>
      </c>
      <c r="V2538" s="4">
        <f t="shared" si="911"/>
        <v>-2.7991902143139676E-2</v>
      </c>
      <c r="W2538" s="4">
        <f t="shared" si="912"/>
        <v>2.0710222784010229E-2</v>
      </c>
      <c r="X2538" s="4">
        <f t="shared" si="918"/>
        <v>1.4593038484030178E-2</v>
      </c>
      <c r="Y2538" s="4">
        <f t="shared" si="907"/>
        <v>-1.9771061127306193E-2</v>
      </c>
      <c r="Z2538" s="4">
        <f t="shared" si="908"/>
        <v>-1.3590472854612389E-2</v>
      </c>
      <c r="AA2538" s="4">
        <f t="shared" si="901"/>
        <v>2.1602041528665031E-3</v>
      </c>
      <c r="AB2538" s="4">
        <f t="shared" si="902"/>
        <v>2.1602041528665031E-3</v>
      </c>
      <c r="AC2538" s="2">
        <f t="shared" si="913"/>
        <v>6.4897407855705547E-3</v>
      </c>
      <c r="AD2538" s="3">
        <f t="shared" si="914"/>
        <v>5134.5206302357246</v>
      </c>
    </row>
    <row r="2539" spans="1:30" x14ac:dyDescent="0.3">
      <c r="A2539" s="1">
        <f t="shared" si="899"/>
        <v>6</v>
      </c>
      <c r="B2539" s="1">
        <f t="shared" si="898"/>
        <v>1</v>
      </c>
      <c r="C2539" s="5">
        <v>42765</v>
      </c>
      <c r="D2539" s="3">
        <v>5129.33</v>
      </c>
      <c r="E2539" s="3">
        <v>5146.41</v>
      </c>
      <c r="F2539" s="3">
        <f t="shared" si="905"/>
        <v>5141.3680000000004</v>
      </c>
      <c r="G2539" s="3">
        <f t="shared" si="915"/>
        <v>5098.741</v>
      </c>
      <c r="H2539" s="4">
        <f t="shared" si="900"/>
        <v>-7.4941080405414159E-3</v>
      </c>
      <c r="I2539" s="4">
        <f t="shared" si="903"/>
        <v>-4.1891928499283183E-3</v>
      </c>
      <c r="J2539" s="4">
        <f t="shared" si="904"/>
        <v>-3.3049151906130976E-3</v>
      </c>
      <c r="K2539" s="4">
        <f t="shared" si="906"/>
        <v>-4.5824738876870412E-3</v>
      </c>
      <c r="L2539" s="4">
        <f t="shared" si="916"/>
        <v>-1.407061407525818E-2</v>
      </c>
      <c r="M2539" s="4">
        <f t="shared" si="909"/>
        <v>-2.3414001876544267E-3</v>
      </c>
      <c r="N2539" s="4">
        <f t="shared" si="917"/>
        <v>5.999324146882523E-3</v>
      </c>
      <c r="O2539" s="4">
        <f t="shared" si="919"/>
        <v>8.3104421045244528E-3</v>
      </c>
      <c r="P2539" s="4">
        <f t="shared" si="920"/>
        <v>5.4632146425913221E-2</v>
      </c>
      <c r="T2539" s="4"/>
      <c r="U2539" s="4">
        <f t="shared" si="910"/>
        <v>-1.9806271599014054E-2</v>
      </c>
      <c r="V2539" s="4">
        <f t="shared" si="911"/>
        <v>-2.9608208883023943E-2</v>
      </c>
      <c r="W2539" s="4">
        <f t="shared" si="912"/>
        <v>1.256094912845216E-2</v>
      </c>
      <c r="X2539" s="4">
        <f t="shared" si="918"/>
        <v>1.6861566016905635E-2</v>
      </c>
      <c r="Y2539" s="4">
        <f t="shared" si="907"/>
        <v>-1.6994163739461537E-2</v>
      </c>
      <c r="Z2539" s="4">
        <f t="shared" si="908"/>
        <v>-1.0796066435204605E-2</v>
      </c>
      <c r="AA2539" s="4">
        <f t="shared" si="901"/>
        <v>-7.4941080405414159E-3</v>
      </c>
      <c r="AB2539" s="4">
        <f t="shared" si="902"/>
        <v>-7.4941080405414159E-3</v>
      </c>
      <c r="AC2539" s="2">
        <f t="shared" si="913"/>
        <v>-6.7463394968740771E-4</v>
      </c>
      <c r="AD2539" s="3">
        <f t="shared" si="914"/>
        <v>5132.79042015715</v>
      </c>
    </row>
    <row r="2540" spans="1:30" x14ac:dyDescent="0.3">
      <c r="A2540" s="1">
        <f t="shared" si="899"/>
        <v>6</v>
      </c>
      <c r="B2540" s="1">
        <f t="shared" si="898"/>
        <v>2</v>
      </c>
      <c r="C2540" s="5">
        <v>42766</v>
      </c>
      <c r="D2540" s="3">
        <v>5116.7700000000004</v>
      </c>
      <c r="E2540" s="3">
        <v>5107.47</v>
      </c>
      <c r="F2540" s="3">
        <f t="shared" si="905"/>
        <v>5144.51</v>
      </c>
      <c r="G2540" s="3">
        <f t="shared" si="915"/>
        <v>5105.9529999999995</v>
      </c>
      <c r="H2540" s="4">
        <f t="shared" si="900"/>
        <v>-2.4486628857959014E-3</v>
      </c>
      <c r="I2540" s="4">
        <f t="shared" si="903"/>
        <v>-4.2617651818073069E-3</v>
      </c>
      <c r="J2540" s="4">
        <f t="shared" si="904"/>
        <v>1.8131022960114055E-3</v>
      </c>
      <c r="K2540" s="4">
        <f t="shared" si="906"/>
        <v>4.3114792770205428E-3</v>
      </c>
      <c r="L2540" s="4">
        <f t="shared" si="916"/>
        <v>-4.7918322449302907E-3</v>
      </c>
      <c r="M2540" s="4">
        <f t="shared" si="909"/>
        <v>-5.3921559098922501E-3</v>
      </c>
      <c r="N2540" s="4">
        <f t="shared" si="917"/>
        <v>2.1185075538299935E-3</v>
      </c>
      <c r="O2540" s="4">
        <f t="shared" si="919"/>
        <v>7.5354178514962945E-3</v>
      </c>
      <c r="P2540" s="4">
        <f t="shared" si="920"/>
        <v>5.2049707830792817E-2</v>
      </c>
      <c r="T2540" s="4"/>
      <c r="U2540" s="4">
        <f t="shared" si="910"/>
        <v>-5.511441065402212E-3</v>
      </c>
      <c r="V2540" s="4">
        <f t="shared" si="911"/>
        <v>-1.5456326654748113E-2</v>
      </c>
      <c r="W2540" s="4">
        <f t="shared" si="912"/>
        <v>3.0797520515343938E-3</v>
      </c>
      <c r="X2540" s="4">
        <f t="shared" si="918"/>
        <v>1.5217677876368765E-2</v>
      </c>
      <c r="Y2540" s="4">
        <f t="shared" si="907"/>
        <v>-8.2111077463837071E-3</v>
      </c>
      <c r="Z2540" s="4">
        <f t="shared" si="908"/>
        <v>-1.9576310805138526E-3</v>
      </c>
      <c r="AA2540" s="4">
        <f t="shared" si="901"/>
        <v>-2.4486628857959014E-3</v>
      </c>
      <c r="AB2540" s="4">
        <f t="shared" si="902"/>
        <v>-2.4486628857959014E-3</v>
      </c>
      <c r="AC2540" s="2">
        <f t="shared" si="913"/>
        <v>-2.0873090064175265E-3</v>
      </c>
      <c r="AD2540" s="3">
        <f t="shared" si="914"/>
        <v>5127.4502801047674</v>
      </c>
    </row>
    <row r="2541" spans="1:30" x14ac:dyDescent="0.3">
      <c r="A2541" s="1">
        <f t="shared" si="899"/>
        <v>6</v>
      </c>
      <c r="B2541" s="1">
        <f t="shared" si="898"/>
        <v>3</v>
      </c>
      <c r="C2541" s="5">
        <v>42767</v>
      </c>
      <c r="D2541" s="3">
        <v>5152.6899999999996</v>
      </c>
      <c r="E2541" s="3">
        <v>5157.83</v>
      </c>
      <c r="F2541" s="3">
        <f t="shared" si="905"/>
        <v>5144.7539999999999</v>
      </c>
      <c r="G2541" s="3">
        <f t="shared" si="915"/>
        <v>5115.6370000000006</v>
      </c>
      <c r="H2541" s="4">
        <f t="shared" si="900"/>
        <v>7.0200536666684566E-3</v>
      </c>
      <c r="I2541" s="4">
        <f t="shared" si="903"/>
        <v>8.024593640128341E-3</v>
      </c>
      <c r="J2541" s="4">
        <f t="shared" si="904"/>
        <v>-1.0045399734598844E-3</v>
      </c>
      <c r="K2541" s="4">
        <f t="shared" si="906"/>
        <v>5.0813306050496694E-3</v>
      </c>
      <c r="L2541" s="4">
        <f t="shared" si="916"/>
        <v>-1.0260379106350294E-3</v>
      </c>
      <c r="M2541" s="4">
        <f t="shared" si="909"/>
        <v>1.5425421701406314E-3</v>
      </c>
      <c r="N2541" s="4">
        <f t="shared" si="917"/>
        <v>7.2430862471279667E-3</v>
      </c>
      <c r="O2541" s="4">
        <f t="shared" si="919"/>
        <v>5.6508348066736562E-3</v>
      </c>
      <c r="P2541" s="4">
        <f t="shared" si="920"/>
        <v>5.9435153239767849E-2</v>
      </c>
      <c r="T2541" s="4"/>
      <c r="U2541" s="4">
        <f t="shared" si="910"/>
        <v>6.7816219998162539E-3</v>
      </c>
      <c r="V2541" s="4">
        <f t="shared" si="911"/>
        <v>-3.2861942201818533E-3</v>
      </c>
      <c r="W2541" s="4">
        <f t="shared" si="912"/>
        <v>2.3682560511841186E-4</v>
      </c>
      <c r="X2541" s="4">
        <f t="shared" si="918"/>
        <v>1.1448691836461758E-2</v>
      </c>
      <c r="Y2541" s="4">
        <f t="shared" si="907"/>
        <v>-7.4508555620956167E-3</v>
      </c>
      <c r="Z2541" s="4">
        <f t="shared" si="908"/>
        <v>-1.1925853163302265E-3</v>
      </c>
      <c r="AA2541" s="4">
        <f t="shared" si="901"/>
        <v>7.0200536666684566E-3</v>
      </c>
      <c r="AB2541" s="4">
        <f t="shared" si="902"/>
        <v>7.0200536666684566E-3</v>
      </c>
      <c r="AC2541" s="2">
        <f t="shared" si="913"/>
        <v>3.2655719498271923E-3</v>
      </c>
      <c r="AD2541" s="3">
        <f t="shared" si="914"/>
        <v>5135.8635200698445</v>
      </c>
    </row>
    <row r="2542" spans="1:30" x14ac:dyDescent="0.3">
      <c r="A2542" s="1">
        <f t="shared" si="899"/>
        <v>6</v>
      </c>
      <c r="B2542" s="1">
        <f t="shared" si="898"/>
        <v>4</v>
      </c>
      <c r="C2542" s="5">
        <v>42768</v>
      </c>
      <c r="D2542" s="3">
        <v>5147.7</v>
      </c>
      <c r="E2542" s="3">
        <v>5141.2700000000004</v>
      </c>
      <c r="F2542" s="3">
        <f t="shared" si="905"/>
        <v>5142.91</v>
      </c>
      <c r="G2542" s="3">
        <f t="shared" si="915"/>
        <v>5125.2899999999991</v>
      </c>
      <c r="H2542" s="4">
        <f t="shared" si="900"/>
        <v>-9.6842620068348414E-4</v>
      </c>
      <c r="I2542" s="4">
        <f t="shared" si="903"/>
        <v>-2.2163180785180485E-3</v>
      </c>
      <c r="J2542" s="4">
        <f t="shared" si="904"/>
        <v>1.2478918778345643E-3</v>
      </c>
      <c r="K2542" s="4">
        <f t="shared" si="906"/>
        <v>-2.130440604810296E-3</v>
      </c>
      <c r="L2542" s="4">
        <f t="shared" si="916"/>
        <v>-5.8008535347556962E-3</v>
      </c>
      <c r="M2542" s="4">
        <f t="shared" si="909"/>
        <v>9.3137931637924125E-4</v>
      </c>
      <c r="N2542" s="4">
        <f t="shared" si="917"/>
        <v>4.3724355109663587E-3</v>
      </c>
      <c r="O2542" s="4">
        <f t="shared" si="919"/>
        <v>3.4228878916799351E-3</v>
      </c>
      <c r="P2542" s="4">
        <f t="shared" si="920"/>
        <v>5.8409168479445335E-2</v>
      </c>
      <c r="T2542" s="4"/>
      <c r="U2542" s="4">
        <f t="shared" si="910"/>
        <v>8.2093042663161826E-4</v>
      </c>
      <c r="V2542" s="4">
        <f t="shared" si="911"/>
        <v>-9.1872788776346803E-3</v>
      </c>
      <c r="W2542" s="4">
        <f t="shared" si="912"/>
        <v>-1.7878888949218244E-3</v>
      </c>
      <c r="X2542" s="4">
        <f t="shared" si="918"/>
        <v>6.8994277234041704E-3</v>
      </c>
      <c r="Y2542" s="4">
        <f t="shared" si="907"/>
        <v>-1.4572704437667942E-2</v>
      </c>
      <c r="Z2542" s="4">
        <f t="shared" si="908"/>
        <v>-8.3593392277515541E-3</v>
      </c>
      <c r="AA2542" s="4">
        <f t="shared" si="901"/>
        <v>-9.6842620068348414E-4</v>
      </c>
      <c r="AB2542" s="4">
        <f t="shared" si="902"/>
        <v>-9.6842620068348414E-4</v>
      </c>
      <c r="AC2542" s="2">
        <f t="shared" si="913"/>
        <v>1.5329150144924766E-3</v>
      </c>
      <c r="AD2542" s="3">
        <f t="shared" si="914"/>
        <v>5139.8090133798969</v>
      </c>
    </row>
    <row r="2543" spans="1:30" x14ac:dyDescent="0.3">
      <c r="A2543" s="1">
        <f t="shared" si="899"/>
        <v>6</v>
      </c>
      <c r="B2543" s="1">
        <f t="shared" si="898"/>
        <v>5</v>
      </c>
      <c r="C2543" s="5">
        <v>42769</v>
      </c>
      <c r="D2543" s="3">
        <v>5161.6000000000004</v>
      </c>
      <c r="E2543" s="3">
        <v>5153.6099999999997</v>
      </c>
      <c r="F2543" s="3">
        <f t="shared" si="905"/>
        <v>5141.6180000000004</v>
      </c>
      <c r="G2543" s="3">
        <f t="shared" si="915"/>
        <v>5135.1299999999992</v>
      </c>
      <c r="H2543" s="4">
        <f t="shared" si="900"/>
        <v>2.7002350564330761E-3</v>
      </c>
      <c r="I2543" s="4">
        <f t="shared" si="903"/>
        <v>1.1480855527711124E-3</v>
      </c>
      <c r="J2543" s="4">
        <f t="shared" si="904"/>
        <v>1.5521495036619638E-3</v>
      </c>
      <c r="K2543" s="4">
        <f t="shared" si="906"/>
        <v>-2.1519319307650832E-3</v>
      </c>
      <c r="L2543" s="4">
        <f t="shared" si="916"/>
        <v>-3.0132119414711328E-3</v>
      </c>
      <c r="M2543" s="4">
        <f t="shared" si="909"/>
        <v>3.8863252773737702E-3</v>
      </c>
      <c r="N2543" s="4">
        <f t="shared" si="917"/>
        <v>5.1546893652159084E-3</v>
      </c>
      <c r="O2543" s="4">
        <f t="shared" si="919"/>
        <v>1.2569745815253395E-3</v>
      </c>
      <c r="P2543" s="4">
        <f t="shared" si="920"/>
        <v>6.1267122020223719E-2</v>
      </c>
      <c r="T2543" s="4"/>
      <c r="U2543" s="4">
        <f t="shared" si="910"/>
        <v>3.9551644423724344E-3</v>
      </c>
      <c r="V2543" s="4">
        <f t="shared" si="911"/>
        <v>-6.0843872020512274E-3</v>
      </c>
      <c r="W2543" s="4">
        <f t="shared" si="912"/>
        <v>-1.2499854877845915E-3</v>
      </c>
      <c r="X2543" s="4">
        <f t="shared" si="918"/>
        <v>2.5301044604009513E-3</v>
      </c>
      <c r="Y2543" s="4">
        <f t="shared" si="907"/>
        <v>-1.4593927791977455E-2</v>
      </c>
      <c r="Z2543" s="4">
        <f t="shared" si="908"/>
        <v>-8.3806964006104528E-3</v>
      </c>
      <c r="AA2543" s="4">
        <f t="shared" si="901"/>
        <v>2.7002350564330761E-3</v>
      </c>
      <c r="AB2543" s="4">
        <f t="shared" si="902"/>
        <v>2.7002350564330761E-3</v>
      </c>
      <c r="AC2543" s="2">
        <f t="shared" si="913"/>
        <v>2.8145002350825929E-3</v>
      </c>
      <c r="AD2543" s="3">
        <f t="shared" si="914"/>
        <v>5147.0726755865981</v>
      </c>
    </row>
    <row r="2544" spans="1:30" x14ac:dyDescent="0.3">
      <c r="A2544" s="1">
        <f t="shared" si="899"/>
        <v>7</v>
      </c>
      <c r="B2544" s="1">
        <f t="shared" ref="B2544:B2607" si="921">WEEKDAY(C2544,2)</f>
        <v>1</v>
      </c>
      <c r="C2544" s="5">
        <v>42772</v>
      </c>
      <c r="D2544" s="3">
        <v>5167.96</v>
      </c>
      <c r="E2544" s="3">
        <v>5154.18</v>
      </c>
      <c r="F2544" s="3">
        <f t="shared" si="905"/>
        <v>5149.3440000000001</v>
      </c>
      <c r="G2544" s="3">
        <f t="shared" si="915"/>
        <v>5145.3559999999998</v>
      </c>
      <c r="H2544" s="4">
        <f t="shared" si="900"/>
        <v>1.2321760694357703E-3</v>
      </c>
      <c r="I2544" s="4">
        <f t="shared" si="903"/>
        <v>-1.4375387476751535E-3</v>
      </c>
      <c r="J2544" s="4">
        <f t="shared" si="904"/>
        <v>2.6697148171109237E-3</v>
      </c>
      <c r="K2544" s="4">
        <f t="shared" si="906"/>
        <v>-3.2761159330439889E-3</v>
      </c>
      <c r="L2544" s="4">
        <f t="shared" si="916"/>
        <v>-3.6336708686369309E-3</v>
      </c>
      <c r="M2544" s="4">
        <f t="shared" si="909"/>
        <v>3.6152177830807157E-3</v>
      </c>
      <c r="N2544" s="4">
        <f t="shared" si="917"/>
        <v>4.3930876697356354E-3</v>
      </c>
      <c r="O2544" s="4">
        <f t="shared" si="919"/>
        <v>7.716777993638271E-4</v>
      </c>
      <c r="P2544" s="4">
        <f t="shared" si="920"/>
        <v>6.2574789971256012E-2</v>
      </c>
      <c r="T2544" s="4"/>
      <c r="U2544" s="4">
        <f t="shared" si="910"/>
        <v>-6.2519373837570591E-3</v>
      </c>
      <c r="V2544" s="4">
        <f t="shared" si="911"/>
        <v>-1.6189418009919541E-2</v>
      </c>
      <c r="W2544" s="4">
        <f t="shared" si="912"/>
        <v>7.5311980317117654E-3</v>
      </c>
      <c r="X2544" s="4">
        <f t="shared" si="918"/>
        <v>1.5513380874505884E-3</v>
      </c>
      <c r="Y2544" s="4">
        <f t="shared" si="907"/>
        <v>-1.5704094537370081E-2</v>
      </c>
      <c r="Z2544" s="4">
        <f t="shared" si="908"/>
        <v>-9.497863024598081E-3</v>
      </c>
      <c r="AA2544" s="4">
        <f t="shared" si="901"/>
        <v>1.2321760694357703E-3</v>
      </c>
      <c r="AB2544" s="4">
        <f t="shared" si="902"/>
        <v>1.2321760694357703E-3</v>
      </c>
      <c r="AC2544" s="2">
        <f t="shared" si="913"/>
        <v>2.6944641487681186E-3</v>
      </c>
      <c r="AD2544" s="3">
        <f t="shared" si="914"/>
        <v>5154.0351170577324</v>
      </c>
    </row>
    <row r="2545" spans="1:30" x14ac:dyDescent="0.3">
      <c r="A2545" s="1">
        <f t="shared" si="899"/>
        <v>7</v>
      </c>
      <c r="B2545" s="1">
        <f t="shared" si="921"/>
        <v>2</v>
      </c>
      <c r="C2545" s="5">
        <v>42773</v>
      </c>
      <c r="D2545" s="3">
        <v>5185.88</v>
      </c>
      <c r="E2545" s="3">
        <v>5178.8500000000004</v>
      </c>
      <c r="F2545" s="3">
        <f t="shared" si="905"/>
        <v>5163.1660000000002</v>
      </c>
      <c r="G2545" s="3">
        <f t="shared" si="915"/>
        <v>5153.8379999999988</v>
      </c>
      <c r="H2545" s="4">
        <f t="shared" si="900"/>
        <v>3.4675190984450486E-3</v>
      </c>
      <c r="I2545" s="4">
        <f t="shared" si="903"/>
        <v>2.1072144521243059E-3</v>
      </c>
      <c r="J2545" s="4">
        <f t="shared" si="904"/>
        <v>1.3603046463207427E-3</v>
      </c>
      <c r="K2545" s="4">
        <f t="shared" si="906"/>
        <v>-2.0264282231286339E-3</v>
      </c>
      <c r="L2545" s="4">
        <f t="shared" si="916"/>
        <v>-3.4215091104077165E-3</v>
      </c>
      <c r="M2545" s="4">
        <f t="shared" si="909"/>
        <v>4.3992387616435232E-3</v>
      </c>
      <c r="N2545" s="4">
        <f t="shared" si="917"/>
        <v>6.2171143136437908E-3</v>
      </c>
      <c r="O2545" s="4">
        <f t="shared" si="919"/>
        <v>1.7987303986982612E-3</v>
      </c>
      <c r="P2545" s="4">
        <f t="shared" si="920"/>
        <v>6.6259288349007572E-2</v>
      </c>
      <c r="T2545" s="4"/>
      <c r="U2545" s="4">
        <f t="shared" si="910"/>
        <v>-9.9052624246316924E-3</v>
      </c>
      <c r="V2545" s="4">
        <f t="shared" si="911"/>
        <v>-1.9806209800385367E-2</v>
      </c>
      <c r="W2545" s="4">
        <f t="shared" si="912"/>
        <v>1.3506567619806962E-2</v>
      </c>
      <c r="X2545" s="4">
        <f t="shared" si="918"/>
        <v>3.6263900740789597E-3</v>
      </c>
      <c r="Y2545" s="4">
        <f t="shared" si="907"/>
        <v>-1.4469988968476198E-2</v>
      </c>
      <c r="Z2545" s="4">
        <f t="shared" si="908"/>
        <v>-8.2559761118731183E-3</v>
      </c>
      <c r="AA2545" s="4">
        <f t="shared" si="901"/>
        <v>3.4675190984450486E-3</v>
      </c>
      <c r="AB2545" s="4">
        <f t="shared" si="902"/>
        <v>3.4675190984450486E-3</v>
      </c>
      <c r="AC2545" s="2">
        <f t="shared" si="913"/>
        <v>4.0937935242449756E-3</v>
      </c>
      <c r="AD2545" s="3">
        <f t="shared" si="914"/>
        <v>5164.6500780384886</v>
      </c>
    </row>
    <row r="2546" spans="1:30" x14ac:dyDescent="0.3">
      <c r="A2546" s="1">
        <f t="shared" si="899"/>
        <v>7</v>
      </c>
      <c r="B2546" s="1">
        <f t="shared" si="921"/>
        <v>3</v>
      </c>
      <c r="C2546" s="5">
        <v>42774</v>
      </c>
      <c r="D2546" s="3">
        <v>5196.58</v>
      </c>
      <c r="E2546" s="3">
        <v>5176.5</v>
      </c>
      <c r="F2546" s="3">
        <f t="shared" si="905"/>
        <v>5171.9440000000004</v>
      </c>
      <c r="G2546" s="3">
        <f t="shared" si="915"/>
        <v>5158.3490000000002</v>
      </c>
      <c r="H2546" s="4">
        <f t="shared" si="900"/>
        <v>2.0632949470484889E-3</v>
      </c>
      <c r="I2546" s="4">
        <f t="shared" si="903"/>
        <v>-1.808757626478073E-3</v>
      </c>
      <c r="J2546" s="4">
        <f t="shared" si="904"/>
        <v>3.8720525735265621E-3</v>
      </c>
      <c r="K2546" s="4">
        <f t="shared" si="906"/>
        <v>-3.8749450430785623E-3</v>
      </c>
      <c r="L2546" s="4">
        <f t="shared" si="916"/>
        <v>-6.1279645670337555E-3</v>
      </c>
      <c r="M2546" s="4">
        <f t="shared" si="909"/>
        <v>4.7633926430757003E-3</v>
      </c>
      <c r="N2546" s="4">
        <f t="shared" si="917"/>
        <v>7.4114799134373738E-3</v>
      </c>
      <c r="O2546" s="4">
        <f t="shared" si="919"/>
        <v>2.616143694506821E-3</v>
      </c>
      <c r="P2546" s="4">
        <f t="shared" si="920"/>
        <v>6.8459295750901594E-2</v>
      </c>
      <c r="T2546" s="4"/>
      <c r="U2546" s="4">
        <f t="shared" si="910"/>
        <v>-6.400070961919772E-3</v>
      </c>
      <c r="V2546" s="4">
        <f t="shared" si="911"/>
        <v>-1.6336070252300546E-2</v>
      </c>
      <c r="W2546" s="4">
        <f t="shared" si="912"/>
        <v>8.5178809515030658E-3</v>
      </c>
      <c r="X2546" s="4">
        <f t="shared" si="918"/>
        <v>5.2849951620622697E-3</v>
      </c>
      <c r="Y2546" s="4">
        <f t="shared" si="907"/>
        <v>-1.6295456950272021E-2</v>
      </c>
      <c r="Z2546" s="4">
        <f t="shared" si="908"/>
        <v>-1.0092954125206645E-2</v>
      </c>
      <c r="AA2546" s="4">
        <f t="shared" si="901"/>
        <v>2.0632949470484889E-3</v>
      </c>
      <c r="AB2546" s="4">
        <f t="shared" si="902"/>
        <v>2.0632949470484889E-3</v>
      </c>
      <c r="AC2546" s="2">
        <f t="shared" si="913"/>
        <v>4.0962738264410372E-3</v>
      </c>
      <c r="AD2546" s="3">
        <f t="shared" si="914"/>
        <v>5175.293385358993</v>
      </c>
    </row>
    <row r="2547" spans="1:30" x14ac:dyDescent="0.3">
      <c r="A2547" s="1">
        <f t="shared" si="899"/>
        <v>7</v>
      </c>
      <c r="B2547" s="1">
        <f t="shared" si="921"/>
        <v>4</v>
      </c>
      <c r="C2547" s="5">
        <v>42775</v>
      </c>
      <c r="D2547" s="3">
        <v>5212.16</v>
      </c>
      <c r="E2547" s="3">
        <v>5200.17</v>
      </c>
      <c r="F2547" s="3">
        <f t="shared" si="905"/>
        <v>5184.8360000000011</v>
      </c>
      <c r="G2547" s="3">
        <f t="shared" si="915"/>
        <v>5163.8729999999996</v>
      </c>
      <c r="H2547" s="4">
        <f t="shared" si="900"/>
        <v>2.9981256903578754E-3</v>
      </c>
      <c r="I2547" s="4">
        <f t="shared" si="903"/>
        <v>6.9083897486426564E-4</v>
      </c>
      <c r="J2547" s="4">
        <f t="shared" si="904"/>
        <v>2.3072867154936096E-3</v>
      </c>
      <c r="K2547" s="4">
        <f t="shared" si="906"/>
        <v>-3.5744662835939999E-3</v>
      </c>
      <c r="L2547" s="4">
        <f t="shared" si="916"/>
        <v>-7.3263997133156964E-3</v>
      </c>
      <c r="M2547" s="4">
        <f t="shared" si="909"/>
        <v>5.2699834671720951E-3</v>
      </c>
      <c r="N2547" s="4">
        <f t="shared" si="917"/>
        <v>9.3509271045202434E-3</v>
      </c>
      <c r="O2547" s="4">
        <f t="shared" si="919"/>
        <v>4.0219409995091394E-3</v>
      </c>
      <c r="P2547" s="4">
        <f t="shared" si="920"/>
        <v>7.1662671014594059E-2</v>
      </c>
      <c r="T2547" s="4"/>
      <c r="U2547" s="4">
        <f t="shared" si="910"/>
        <v>-9.4061863764245152E-3</v>
      </c>
      <c r="V2547" s="4">
        <f t="shared" si="911"/>
        <v>-1.9312124512660244E-2</v>
      </c>
      <c r="W2547" s="4">
        <f t="shared" si="912"/>
        <v>1.2522097247314342E-2</v>
      </c>
      <c r="X2547" s="4">
        <f t="shared" si="918"/>
        <v>8.1521939913397849E-3</v>
      </c>
      <c r="Y2547" s="4">
        <f t="shared" si="907"/>
        <v>-1.5998724808736271E-2</v>
      </c>
      <c r="Z2547" s="4">
        <f t="shared" si="908"/>
        <v>-9.7943510134092301E-3</v>
      </c>
      <c r="AA2547" s="4">
        <f t="shared" si="901"/>
        <v>2.9981256903578754E-3</v>
      </c>
      <c r="AB2547" s="4">
        <f t="shared" si="902"/>
        <v>2.9981256903578754E-3</v>
      </c>
      <c r="AC2547" s="2">
        <f t="shared" si="913"/>
        <v>4.7154621297128812E-3</v>
      </c>
      <c r="AD2547" s="3">
        <f t="shared" si="914"/>
        <v>5187.5822569059956</v>
      </c>
    </row>
    <row r="2548" spans="1:30" x14ac:dyDescent="0.3">
      <c r="A2548" s="1">
        <f t="shared" si="899"/>
        <v>7</v>
      </c>
      <c r="B2548" s="1">
        <f t="shared" si="921"/>
        <v>5</v>
      </c>
      <c r="C2548" s="5">
        <v>42776</v>
      </c>
      <c r="D2548" s="3">
        <v>5226.6899999999996</v>
      </c>
      <c r="E2548" s="3">
        <v>5219.8100000000004</v>
      </c>
      <c r="F2548" s="3">
        <f t="shared" si="905"/>
        <v>5197.8540000000003</v>
      </c>
      <c r="G2548" s="3">
        <f t="shared" si="915"/>
        <v>5169.7359999999999</v>
      </c>
      <c r="H2548" s="4">
        <f t="shared" si="900"/>
        <v>2.7877118123771616E-3</v>
      </c>
      <c r="I2548" s="4">
        <f t="shared" si="903"/>
        <v>1.4677216355600262E-3</v>
      </c>
      <c r="J2548" s="4">
        <f t="shared" si="904"/>
        <v>1.3199901768171354E-3</v>
      </c>
      <c r="K2548" s="4">
        <f t="shared" si="906"/>
        <v>-4.1278471881138375E-3</v>
      </c>
      <c r="L2548" s="4">
        <f t="shared" si="916"/>
        <v>-9.3535544231609109E-3</v>
      </c>
      <c r="M2548" s="4">
        <f t="shared" si="909"/>
        <v>5.5476740978102363E-3</v>
      </c>
      <c r="N2548" s="4">
        <f t="shared" si="917"/>
        <v>1.1016810142722901E-2</v>
      </c>
      <c r="O2548" s="4">
        <f t="shared" si="919"/>
        <v>5.3796953712579847E-3</v>
      </c>
      <c r="P2548" s="4">
        <f t="shared" si="920"/>
        <v>7.4650157701465103E-2</v>
      </c>
      <c r="T2548" s="4"/>
      <c r="U2548" s="4">
        <f t="shared" si="910"/>
        <v>-9.7003929273083503E-3</v>
      </c>
      <c r="V2548" s="4">
        <f t="shared" si="911"/>
        <v>-1.9603388998035265E-2</v>
      </c>
      <c r="W2548" s="4">
        <f t="shared" si="912"/>
        <v>1.2610430874147403E-2</v>
      </c>
      <c r="X2548" s="4">
        <f t="shared" si="918"/>
        <v>1.0937413086697587E-2</v>
      </c>
      <c r="Y2548" s="4">
        <f t="shared" si="907"/>
        <v>-1.6545205701977681E-2</v>
      </c>
      <c r="Z2548" s="4">
        <f t="shared" si="908"/>
        <v>-1.0344277605166844E-2</v>
      </c>
      <c r="AA2548" s="4">
        <f t="shared" si="901"/>
        <v>2.7877118123771616E-3</v>
      </c>
      <c r="AB2548" s="4">
        <f t="shared" si="902"/>
        <v>2.7877118123771616E-3</v>
      </c>
      <c r="AC2548" s="2">
        <f t="shared" si="913"/>
        <v>4.9882102687046148E-3</v>
      </c>
      <c r="AD2548" s="3">
        <f t="shared" si="914"/>
        <v>5200.6181712706639</v>
      </c>
    </row>
    <row r="2549" spans="1:30" x14ac:dyDescent="0.3">
      <c r="A2549" s="1">
        <f t="shared" si="899"/>
        <v>8</v>
      </c>
      <c r="B2549" s="1">
        <f t="shared" si="921"/>
        <v>1</v>
      </c>
      <c r="C2549" s="5">
        <v>42779</v>
      </c>
      <c r="D2549" s="3">
        <v>5256.82</v>
      </c>
      <c r="E2549" s="3">
        <v>5242.49</v>
      </c>
      <c r="F2549" s="3">
        <f t="shared" si="905"/>
        <v>5215.6259999999993</v>
      </c>
      <c r="G2549" s="3">
        <f t="shared" si="915"/>
        <v>5182.4849999999997</v>
      </c>
      <c r="H2549" s="4">
        <f t="shared" si="900"/>
        <v>5.7646426323352089E-3</v>
      </c>
      <c r="I2549" s="4">
        <f t="shared" si="903"/>
        <v>3.0229456883802525E-3</v>
      </c>
      <c r="J2549" s="4">
        <f t="shared" si="904"/>
        <v>2.7416969439549564E-3</v>
      </c>
      <c r="K2549" s="4">
        <f t="shared" si="906"/>
        <v>-4.0871947637989214E-3</v>
      </c>
      <c r="L2549" s="4">
        <f t="shared" si="916"/>
        <v>-1.0037795324468043E-2</v>
      </c>
      <c r="M2549" s="4">
        <f t="shared" si="909"/>
        <v>7.8981890189212985E-3</v>
      </c>
      <c r="N2549" s="4">
        <f t="shared" si="917"/>
        <v>1.4343505094563716E-2</v>
      </c>
      <c r="O2549" s="4">
        <f t="shared" si="919"/>
        <v>6.3043817364870063E-3</v>
      </c>
      <c r="P2549" s="4">
        <f t="shared" si="920"/>
        <v>8.0845131815396723E-2</v>
      </c>
      <c r="T2549" s="4"/>
      <c r="U2549" s="4">
        <f t="shared" si="910"/>
        <v>-1.1236556979656259E-2</v>
      </c>
      <c r="V2549" s="4">
        <f t="shared" si="911"/>
        <v>-2.1124191409859772E-2</v>
      </c>
      <c r="W2549" s="4">
        <f t="shared" si="912"/>
        <v>1.71944055294545E-2</v>
      </c>
      <c r="X2549" s="4">
        <f t="shared" si="918"/>
        <v>1.287193087119432E-2</v>
      </c>
      <c r="Y2549" s="4">
        <f t="shared" si="907"/>
        <v>-1.6505060165746557E-2</v>
      </c>
      <c r="Z2549" s="4">
        <f t="shared" si="908"/>
        <v>-1.0303878941303279E-2</v>
      </c>
      <c r="AA2549" s="4">
        <f t="shared" si="901"/>
        <v>5.7646426323352089E-3</v>
      </c>
      <c r="AB2549" s="4">
        <f t="shared" si="902"/>
        <v>5.7646426323352089E-3</v>
      </c>
      <c r="AC2549" s="2">
        <f t="shared" si="913"/>
        <v>7.127481218599194E-3</v>
      </c>
      <c r="AD2549" s="3">
        <f t="shared" si="914"/>
        <v>5219.3521141804431</v>
      </c>
    </row>
    <row r="2550" spans="1:30" x14ac:dyDescent="0.3">
      <c r="A2550" s="1">
        <f t="shared" si="899"/>
        <v>8</v>
      </c>
      <c r="B2550" s="1">
        <f t="shared" si="921"/>
        <v>2</v>
      </c>
      <c r="C2550" s="5">
        <v>42780</v>
      </c>
      <c r="D2550" s="3">
        <v>5271.07</v>
      </c>
      <c r="E2550" s="3">
        <v>5251.36</v>
      </c>
      <c r="F2550" s="3">
        <f t="shared" si="905"/>
        <v>5232.6639999999998</v>
      </c>
      <c r="G2550" s="3">
        <f t="shared" si="915"/>
        <v>5197.9150000000009</v>
      </c>
      <c r="H2550" s="4">
        <f t="shared" si="900"/>
        <v>2.7107643023729176E-3</v>
      </c>
      <c r="I2550" s="4">
        <f t="shared" si="903"/>
        <v>-1.0386507432249986E-3</v>
      </c>
      <c r="J2550" s="4">
        <f t="shared" si="904"/>
        <v>3.7494150455979159E-3</v>
      </c>
      <c r="K2550" s="4">
        <f t="shared" si="906"/>
        <v>-6.4216579605159982E-3</v>
      </c>
      <c r="L2550" s="4">
        <f t="shared" si="916"/>
        <v>-1.2751688917127073E-2</v>
      </c>
      <c r="M2550" s="4">
        <f t="shared" si="909"/>
        <v>7.3396648437583515E-3</v>
      </c>
      <c r="N2550" s="4">
        <f t="shared" si="917"/>
        <v>1.4073912328308336E-2</v>
      </c>
      <c r="O2550" s="4">
        <f t="shared" si="919"/>
        <v>6.5923996456125396E-3</v>
      </c>
      <c r="P2550" s="4">
        <f t="shared" si="920"/>
        <v>8.3775048215115458E-2</v>
      </c>
      <c r="T2550" s="4"/>
      <c r="U2550" s="4">
        <f t="shared" si="910"/>
        <v>-1.3494850498970786E-2</v>
      </c>
      <c r="V2550" s="4">
        <f t="shared" si="911"/>
        <v>-2.3359901993981073E-2</v>
      </c>
      <c r="W2550" s="4">
        <f t="shared" si="912"/>
        <v>1.64272987419685E-2</v>
      </c>
      <c r="X2550" s="4">
        <f t="shared" si="918"/>
        <v>1.346034584206659E-2</v>
      </c>
      <c r="Y2550" s="4">
        <f t="shared" si="907"/>
        <v>-1.8810415342554534E-2</v>
      </c>
      <c r="Z2550" s="4">
        <f t="shared" si="908"/>
        <v>-1.2623769958265623E-2</v>
      </c>
      <c r="AA2550" s="4">
        <f t="shared" si="901"/>
        <v>2.7107643023729176E-3</v>
      </c>
      <c r="AB2550" s="4">
        <f t="shared" si="902"/>
        <v>2.7107643023729176E-3</v>
      </c>
      <c r="AC2550" s="2">
        <f t="shared" si="913"/>
        <v>6.5410989697291958E-3</v>
      </c>
      <c r="AD2550" s="3">
        <f t="shared" si="914"/>
        <v>5236.5914094536292</v>
      </c>
    </row>
    <row r="2551" spans="1:30" x14ac:dyDescent="0.3">
      <c r="A2551" s="1">
        <f t="shared" si="899"/>
        <v>8</v>
      </c>
      <c r="B2551" s="1">
        <f t="shared" si="921"/>
        <v>3</v>
      </c>
      <c r="C2551" s="5">
        <v>42781</v>
      </c>
      <c r="D2551" s="3">
        <v>5302.39</v>
      </c>
      <c r="E2551" s="3">
        <v>5266.12</v>
      </c>
      <c r="F2551" s="3">
        <f t="shared" si="905"/>
        <v>5253.8259999999991</v>
      </c>
      <c r="G2551" s="3">
        <f t="shared" si="915"/>
        <v>5212.8850000000002</v>
      </c>
      <c r="H2551" s="4">
        <f t="shared" si="900"/>
        <v>5.9418675904513926E-3</v>
      </c>
      <c r="I2551" s="4">
        <f t="shared" si="903"/>
        <v>-9.3908826860577047E-4</v>
      </c>
      <c r="J2551" s="4">
        <f t="shared" si="904"/>
        <v>6.8809558590571633E-3</v>
      </c>
      <c r="K2551" s="4">
        <f t="shared" si="906"/>
        <v>-5.5747694490872286E-3</v>
      </c>
      <c r="L2551" s="4">
        <f t="shared" si="916"/>
        <v>-1.2925269442447191E-2</v>
      </c>
      <c r="M2551" s="4">
        <f t="shared" si="909"/>
        <v>9.2435493676420229E-3</v>
      </c>
      <c r="N2551" s="4">
        <f t="shared" si="917"/>
        <v>1.7169954833072303E-2</v>
      </c>
      <c r="O2551" s="4">
        <f t="shared" si="919"/>
        <v>7.7212351411342604E-3</v>
      </c>
      <c r="P2551" s="4">
        <f t="shared" si="920"/>
        <v>9.0214696049444751E-2</v>
      </c>
      <c r="T2551" s="4"/>
      <c r="U2551" s="4">
        <f t="shared" si="910"/>
        <v>-1.4131855581504284E-2</v>
      </c>
      <c r="V2551" s="4">
        <f t="shared" si="911"/>
        <v>-2.3990537025689231E-2</v>
      </c>
      <c r="W2551" s="4">
        <f t="shared" si="912"/>
        <v>2.036146850428559E-2</v>
      </c>
      <c r="X2551" s="4">
        <f t="shared" si="918"/>
        <v>1.583195796396842E-2</v>
      </c>
      <c r="Y2551" s="4">
        <f t="shared" si="907"/>
        <v>-1.7974086538250663E-2</v>
      </c>
      <c r="Z2551" s="4">
        <f t="shared" si="908"/>
        <v>-1.1782167891976753E-2</v>
      </c>
      <c r="AA2551" s="4">
        <f t="shared" si="901"/>
        <v>5.9418675904513926E-3</v>
      </c>
      <c r="AB2551" s="4">
        <f t="shared" si="902"/>
        <v>5.9418675904513926E-3</v>
      </c>
      <c r="AC2551" s="2">
        <f t="shared" si="913"/>
        <v>8.2728216956719624E-3</v>
      </c>
      <c r="AD2551" s="3">
        <f t="shared" si="914"/>
        <v>5258.5242729690863</v>
      </c>
    </row>
    <row r="2552" spans="1:30" x14ac:dyDescent="0.3">
      <c r="A2552" s="1">
        <f t="shared" si="899"/>
        <v>8</v>
      </c>
      <c r="B2552" s="1">
        <f t="shared" si="921"/>
        <v>4</v>
      </c>
      <c r="C2552" s="5">
        <v>42782</v>
      </c>
      <c r="D2552" s="3">
        <v>5300.64</v>
      </c>
      <c r="E2552" s="3">
        <v>5306.38</v>
      </c>
      <c r="F2552" s="3">
        <f t="shared" si="905"/>
        <v>5271.521999999999</v>
      </c>
      <c r="G2552" s="3">
        <f t="shared" si="915"/>
        <v>5228.1790000000001</v>
      </c>
      <c r="H2552" s="4">
        <f t="shared" si="900"/>
        <v>-3.3003984995445449E-4</v>
      </c>
      <c r="I2552" s="4">
        <f t="shared" si="903"/>
        <v>7.5249085789611501E-4</v>
      </c>
      <c r="J2552" s="4">
        <f t="shared" si="904"/>
        <v>-1.0825307078505696E-3</v>
      </c>
      <c r="K2552" s="4">
        <f t="shared" si="906"/>
        <v>-7.1943972435073514E-3</v>
      </c>
      <c r="L2552" s="4">
        <f t="shared" si="916"/>
        <v>-1.5514177988081334E-2</v>
      </c>
      <c r="M2552" s="4">
        <f t="shared" si="909"/>
        <v>5.523641938704099E-3</v>
      </c>
      <c r="N2552" s="4">
        <f t="shared" si="917"/>
        <v>1.3859701437154358E-2</v>
      </c>
      <c r="O2552" s="4">
        <f t="shared" si="919"/>
        <v>8.1769371245734353E-3</v>
      </c>
      <c r="P2552" s="4">
        <f t="shared" si="920"/>
        <v>8.9854881754742447E-2</v>
      </c>
      <c r="T2552" s="4"/>
      <c r="U2552" s="4">
        <f t="shared" si="910"/>
        <v>-1.7016854663651763E-2</v>
      </c>
      <c r="V2552" s="4">
        <f t="shared" si="911"/>
        <v>-2.6846686117015319E-2</v>
      </c>
      <c r="W2552" s="4">
        <f t="shared" si="912"/>
        <v>1.6975687622789875E-2</v>
      </c>
      <c r="X2552" s="4">
        <f t="shared" si="918"/>
        <v>1.6719140200383939E-2</v>
      </c>
      <c r="Y2552" s="4">
        <f t="shared" si="907"/>
        <v>-1.9573519472391301E-2</v>
      </c>
      <c r="Z2552" s="4">
        <f t="shared" si="908"/>
        <v>-1.3391685650227031E-2</v>
      </c>
      <c r="AA2552" s="4">
        <f t="shared" si="901"/>
        <v>-3.3003984995445449E-4</v>
      </c>
      <c r="AB2552" s="4">
        <f t="shared" si="902"/>
        <v>-3.3003984995445449E-4</v>
      </c>
      <c r="AC2552" s="2">
        <f t="shared" si="913"/>
        <v>5.2969360971396092E-3</v>
      </c>
      <c r="AD2552" s="3">
        <f t="shared" si="914"/>
        <v>5272.5628486460582</v>
      </c>
    </row>
    <row r="2553" spans="1:30" x14ac:dyDescent="0.3">
      <c r="A2553" s="1">
        <f t="shared" si="899"/>
        <v>8</v>
      </c>
      <c r="B2553" s="1">
        <f t="shared" si="921"/>
        <v>5</v>
      </c>
      <c r="C2553" s="5">
        <v>42783</v>
      </c>
      <c r="D2553" s="3">
        <v>5324.72</v>
      </c>
      <c r="E2553" s="3">
        <v>5295.49</v>
      </c>
      <c r="F2553" s="3">
        <f t="shared" si="905"/>
        <v>5291.1279999999997</v>
      </c>
      <c r="G2553" s="3">
        <f t="shared" si="915"/>
        <v>5244.491</v>
      </c>
      <c r="H2553" s="4">
        <f t="shared" si="900"/>
        <v>4.5428476561320758E-3</v>
      </c>
      <c r="I2553" s="4">
        <f t="shared" si="903"/>
        <v>-9.7158079024429978E-4</v>
      </c>
      <c r="J2553" s="4">
        <f t="shared" si="904"/>
        <v>5.5144284463763751E-3</v>
      </c>
      <c r="K2553" s="4">
        <f t="shared" si="906"/>
        <v>-3.3788372724804483E-3</v>
      </c>
      <c r="L2553" s="4">
        <f t="shared" si="916"/>
        <v>-1.2274618410858595E-2</v>
      </c>
      <c r="M2553" s="4">
        <f t="shared" si="909"/>
        <v>6.3487407600043991E-3</v>
      </c>
      <c r="N2553" s="4">
        <f t="shared" si="917"/>
        <v>1.5297766742282573E-2</v>
      </c>
      <c r="O2553" s="4">
        <f t="shared" si="919"/>
        <v>8.7585826109165769E-3</v>
      </c>
      <c r="P2553" s="4">
        <f t="shared" si="920"/>
        <v>9.4805926449846076E-2</v>
      </c>
      <c r="T2553" s="4"/>
      <c r="U2553" s="4">
        <f t="shared" si="910"/>
        <v>-1.3951145522050304E-2</v>
      </c>
      <c r="V2553" s="4">
        <f t="shared" si="911"/>
        <v>-2.3811634066829731E-2</v>
      </c>
      <c r="W2553" s="4">
        <f t="shared" si="912"/>
        <v>1.8755656065311061E-2</v>
      </c>
      <c r="X2553" s="4">
        <f t="shared" si="918"/>
        <v>1.7944713337465699E-2</v>
      </c>
      <c r="Y2553" s="4">
        <f t="shared" si="907"/>
        <v>-1.5805535062100362E-2</v>
      </c>
      <c r="Z2553" s="4">
        <f t="shared" si="908"/>
        <v>-9.5999431571715636E-3</v>
      </c>
      <c r="AA2553" s="4">
        <f t="shared" si="901"/>
        <v>4.5428476561320758E-3</v>
      </c>
      <c r="AB2553" s="4">
        <f t="shared" si="902"/>
        <v>4.5428476561320758E-3</v>
      </c>
      <c r="AC2553" s="2">
        <f t="shared" si="913"/>
        <v>6.5301901763774317E-3</v>
      </c>
      <c r="AD2553" s="3">
        <f t="shared" si="914"/>
        <v>5289.9485657640398</v>
      </c>
    </row>
    <row r="2554" spans="1:30" x14ac:dyDescent="0.3">
      <c r="A2554" s="1">
        <f t="shared" si="899"/>
        <v>9</v>
      </c>
      <c r="B2554" s="1">
        <f t="shared" si="921"/>
        <v>2</v>
      </c>
      <c r="C2554" s="5">
        <v>42787</v>
      </c>
      <c r="D2554" s="3">
        <v>5350.73</v>
      </c>
      <c r="E2554" s="3">
        <v>5334.57</v>
      </c>
      <c r="F2554" s="3">
        <f t="shared" si="905"/>
        <v>5309.91</v>
      </c>
      <c r="G2554" s="3">
        <f t="shared" si="915"/>
        <v>5262.7679999999991</v>
      </c>
      <c r="H2554" s="4">
        <f t="shared" si="900"/>
        <v>4.8847638936881767E-3</v>
      </c>
      <c r="I2554" s="4">
        <f t="shared" si="903"/>
        <v>1.8498625279825894E-3</v>
      </c>
      <c r="J2554" s="4">
        <f t="shared" si="904"/>
        <v>3.0349013657055873E-3</v>
      </c>
      <c r="K2554" s="4">
        <f t="shared" si="906"/>
        <v>-4.6978996078667658E-3</v>
      </c>
      <c r="L2554" s="4">
        <f t="shared" si="916"/>
        <v>-1.3470296195021658E-2</v>
      </c>
      <c r="M2554" s="4">
        <f t="shared" si="909"/>
        <v>7.687512594375368E-3</v>
      </c>
      <c r="N2554" s="4">
        <f t="shared" si="917"/>
        <v>1.6714018174466452E-2</v>
      </c>
      <c r="O2554" s="4">
        <f t="shared" si="919"/>
        <v>8.8103866201435579E-3</v>
      </c>
      <c r="P2554" s="4">
        <f t="shared" si="920"/>
        <v>0.10015379490996412</v>
      </c>
      <c r="T2554" s="4"/>
      <c r="U2554" s="4">
        <f t="shared" si="910"/>
        <v>-1.2751844228429015E-2</v>
      </c>
      <c r="V2554" s="4">
        <f t="shared" si="911"/>
        <v>-2.2624325786144671E-2</v>
      </c>
      <c r="W2554" s="4">
        <f t="shared" si="912"/>
        <v>1.7864412325322127E-2</v>
      </c>
      <c r="X2554" s="4">
        <f t="shared" si="918"/>
        <v>1.8077216426177906E-2</v>
      </c>
      <c r="Y2554" s="4">
        <f t="shared" si="907"/>
        <v>-1.7108150236197564E-2</v>
      </c>
      <c r="Z2554" s="4">
        <f t="shared" si="908"/>
        <v>-1.0910771645270862E-2</v>
      </c>
      <c r="AA2554" s="4">
        <f t="shared" si="901"/>
        <v>4.8847638936881767E-3</v>
      </c>
      <c r="AB2554" s="4">
        <f t="shared" si="902"/>
        <v>4.8847638936881767E-3</v>
      </c>
      <c r="AC2554" s="2">
        <f t="shared" si="913"/>
        <v>7.5729771745736566E-3</v>
      </c>
      <c r="AD2554" s="3">
        <f t="shared" si="914"/>
        <v>5310.2090438426931</v>
      </c>
    </row>
    <row r="2555" spans="1:30" x14ac:dyDescent="0.3">
      <c r="A2555" s="1">
        <f t="shared" si="899"/>
        <v>9</v>
      </c>
      <c r="B2555" s="1">
        <f t="shared" si="921"/>
        <v>3</v>
      </c>
      <c r="C2555" s="5">
        <v>42788</v>
      </c>
      <c r="D2555" s="3">
        <v>5352.13</v>
      </c>
      <c r="E2555" s="3">
        <v>5345.18</v>
      </c>
      <c r="F2555" s="3">
        <f t="shared" si="905"/>
        <v>5326.1220000000003</v>
      </c>
      <c r="G2555" s="3">
        <f t="shared" si="915"/>
        <v>5279.393</v>
      </c>
      <c r="H2555" s="4">
        <f t="shared" si="900"/>
        <v>2.6164654168693726E-4</v>
      </c>
      <c r="I2555" s="4">
        <f t="shared" si="903"/>
        <v>-1.0372416474012467E-3</v>
      </c>
      <c r="J2555" s="4">
        <f t="shared" si="904"/>
        <v>1.2988881890881839E-3</v>
      </c>
      <c r="K2555" s="4">
        <f t="shared" si="906"/>
        <v>-5.8141599370552573E-3</v>
      </c>
      <c r="L2555" s="4">
        <f t="shared" si="916"/>
        <v>-1.4842626873134776E-2</v>
      </c>
      <c r="M2555" s="4">
        <f t="shared" si="909"/>
        <v>4.8831025650557403E-3</v>
      </c>
      <c r="N2555" s="4">
        <f t="shared" si="917"/>
        <v>1.3777530863870161E-2</v>
      </c>
      <c r="O2555" s="4">
        <f t="shared" si="919"/>
        <v>8.7309164762440876E-3</v>
      </c>
      <c r="P2555" s="4">
        <f t="shared" si="920"/>
        <v>0.10044164634572607</v>
      </c>
      <c r="T2555" s="4"/>
      <c r="U2555" s="4">
        <f t="shared" si="910"/>
        <v>-1.48876882219809E-2</v>
      </c>
      <c r="V2555" s="4">
        <f t="shared" si="911"/>
        <v>-2.4738811339761024E-2</v>
      </c>
      <c r="W2555" s="4">
        <f t="shared" si="912"/>
        <v>1.5378281828926652E-2</v>
      </c>
      <c r="X2555" s="4">
        <f t="shared" si="918"/>
        <v>1.7860500884444432E-2</v>
      </c>
      <c r="Y2555" s="4">
        <f t="shared" si="907"/>
        <v>-1.8210492107416241E-2</v>
      </c>
      <c r="Z2555" s="4">
        <f t="shared" si="908"/>
        <v>-1.2020064057298364E-2</v>
      </c>
      <c r="AA2555" s="4">
        <f t="shared" si="901"/>
        <v>2.6164654168693726E-4</v>
      </c>
      <c r="AB2555" s="4">
        <f t="shared" si="902"/>
        <v>2.6164654168693726E-4</v>
      </c>
      <c r="AC2555" s="2">
        <f t="shared" si="913"/>
        <v>5.2217162335128934E-3</v>
      </c>
      <c r="AD2555" s="3">
        <f t="shared" si="914"/>
        <v>5324.1826958951287</v>
      </c>
    </row>
    <row r="2556" spans="1:30" x14ac:dyDescent="0.3">
      <c r="A2556" s="1">
        <f t="shared" si="899"/>
        <v>9</v>
      </c>
      <c r="B2556" s="1">
        <f t="shared" si="921"/>
        <v>4</v>
      </c>
      <c r="C2556" s="5">
        <v>42789</v>
      </c>
      <c r="D2556" s="3">
        <v>5332.37</v>
      </c>
      <c r="E2556" s="3">
        <v>5358.03</v>
      </c>
      <c r="F2556" s="3">
        <f t="shared" si="905"/>
        <v>5332.1180000000004</v>
      </c>
      <c r="G2556" s="3">
        <f t="shared" si="915"/>
        <v>5292.9719999999998</v>
      </c>
      <c r="H2556" s="4">
        <f t="shared" si="900"/>
        <v>-3.6919880496176696E-3</v>
      </c>
      <c r="I2556" s="4">
        <f t="shared" si="903"/>
        <v>1.1023648528715924E-3</v>
      </c>
      <c r="J2556" s="4">
        <f t="shared" si="904"/>
        <v>-4.7943529024892621E-3</v>
      </c>
      <c r="K2556" s="4">
        <f t="shared" si="906"/>
        <v>-3.7508431222709124E-3</v>
      </c>
      <c r="L2556" s="4">
        <f t="shared" si="916"/>
        <v>-1.18710785342576E-2</v>
      </c>
      <c r="M2556" s="4">
        <f t="shared" si="909"/>
        <v>4.7260769547766559E-5</v>
      </c>
      <c r="N2556" s="4">
        <f t="shared" si="917"/>
        <v>7.443455208151515E-3</v>
      </c>
      <c r="O2556" s="4">
        <f t="shared" si="919"/>
        <v>7.3412010044315457E-3</v>
      </c>
      <c r="P2556" s="4">
        <f t="shared" si="920"/>
        <v>9.6378828938116057E-2</v>
      </c>
      <c r="T2556" s="4"/>
      <c r="U2556" s="4">
        <f t="shared" si="910"/>
        <v>-9.2934962342095164E-3</v>
      </c>
      <c r="V2556" s="4">
        <f t="shared" si="911"/>
        <v>-1.9200561271867447E-2</v>
      </c>
      <c r="W2556" s="4">
        <f t="shared" si="912"/>
        <v>5.654054115219658E-3</v>
      </c>
      <c r="X2556" s="4">
        <f t="shared" si="918"/>
        <v>1.4901901966300615E-2</v>
      </c>
      <c r="Y2556" s="4">
        <f t="shared" si="907"/>
        <v>-1.6172902434960799E-2</v>
      </c>
      <c r="Z2556" s="4">
        <f t="shared" si="908"/>
        <v>-9.9696268730682849E-3</v>
      </c>
      <c r="AA2556" s="4">
        <f t="shared" si="901"/>
        <v>-3.6919880496176696E-3</v>
      </c>
      <c r="AB2556" s="4">
        <f t="shared" si="902"/>
        <v>-3.6919880496176696E-3</v>
      </c>
      <c r="AC2556" s="2">
        <f t="shared" si="913"/>
        <v>1.0235979004796106E-3</v>
      </c>
      <c r="AD2556" s="3">
        <f t="shared" si="914"/>
        <v>5326.9117972634194</v>
      </c>
    </row>
    <row r="2557" spans="1:30" x14ac:dyDescent="0.3">
      <c r="A2557" s="1">
        <f t="shared" si="899"/>
        <v>9</v>
      </c>
      <c r="B2557" s="1">
        <f t="shared" si="921"/>
        <v>5</v>
      </c>
      <c r="C2557" s="5">
        <v>42790</v>
      </c>
      <c r="D2557" s="3">
        <v>5343.31</v>
      </c>
      <c r="E2557" s="3">
        <v>5305.23</v>
      </c>
      <c r="F2557" s="3">
        <f t="shared" si="905"/>
        <v>5340.652</v>
      </c>
      <c r="G2557" s="3">
        <f t="shared" si="915"/>
        <v>5306.0869999999995</v>
      </c>
      <c r="H2557" s="4">
        <f t="shared" si="900"/>
        <v>2.0516205739662683E-3</v>
      </c>
      <c r="I2557" s="4">
        <f t="shared" si="903"/>
        <v>-5.0896693215212617E-3</v>
      </c>
      <c r="J2557" s="4">
        <f t="shared" si="904"/>
        <v>7.1412898954875299E-3</v>
      </c>
      <c r="K2557" s="4">
        <f t="shared" si="906"/>
        <v>1.428539279907488E-3</v>
      </c>
      <c r="L2557" s="4">
        <f t="shared" si="916"/>
        <v>-5.7045720549941852E-3</v>
      </c>
      <c r="M2557" s="4">
        <f t="shared" si="909"/>
        <v>4.9769204209530152E-4</v>
      </c>
      <c r="N2557" s="4">
        <f t="shared" si="917"/>
        <v>7.0151507127570413E-3</v>
      </c>
      <c r="O2557" s="4">
        <f t="shared" si="919"/>
        <v>6.4688367322877595E-3</v>
      </c>
      <c r="P2557" s="4">
        <f t="shared" si="920"/>
        <v>9.862818230042654E-2</v>
      </c>
      <c r="T2557" s="4"/>
      <c r="U2557" s="4">
        <f t="shared" si="910"/>
        <v>-5.9504497999950424E-3</v>
      </c>
      <c r="V2557" s="4">
        <f t="shared" si="911"/>
        <v>-1.589094530199513E-2</v>
      </c>
      <c r="W2557" s="4">
        <f t="shared" si="912"/>
        <v>8.0499713242174666E-3</v>
      </c>
      <c r="X2557" s="4">
        <f t="shared" si="918"/>
        <v>1.3113859716416062E-2</v>
      </c>
      <c r="Y2557" s="4">
        <f t="shared" si="907"/>
        <v>-1.105810086073967E-2</v>
      </c>
      <c r="Z2557" s="4">
        <f t="shared" si="908"/>
        <v>-4.8225751974952579E-3</v>
      </c>
      <c r="AA2557" s="4">
        <f t="shared" si="901"/>
        <v>2.0516205739662683E-3</v>
      </c>
      <c r="AB2557" s="4">
        <f t="shared" si="902"/>
        <v>2.0516205739662683E-3</v>
      </c>
      <c r="AC2557" s="2">
        <f t="shared" si="913"/>
        <v>2.0459481403324979E-3</v>
      </c>
      <c r="AD2557" s="3">
        <f t="shared" si="914"/>
        <v>5332.3778648422804</v>
      </c>
    </row>
    <row r="2558" spans="1:30" x14ac:dyDescent="0.3">
      <c r="A2558" s="1">
        <f t="shared" si="899"/>
        <v>10</v>
      </c>
      <c r="B2558" s="1">
        <f t="shared" si="921"/>
        <v>1</v>
      </c>
      <c r="C2558" s="5">
        <v>42793</v>
      </c>
      <c r="D2558" s="3">
        <v>5347.55</v>
      </c>
      <c r="E2558" s="3">
        <v>5330.56</v>
      </c>
      <c r="F2558" s="3">
        <f t="shared" si="905"/>
        <v>5345.2179999999998</v>
      </c>
      <c r="G2558" s="3">
        <f t="shared" si="915"/>
        <v>5318.1730000000007</v>
      </c>
      <c r="H2558" s="4">
        <f t="shared" si="900"/>
        <v>7.9351562982491776E-4</v>
      </c>
      <c r="I2558" s="4">
        <f t="shared" si="903"/>
        <v>-2.3861613868557128E-3</v>
      </c>
      <c r="J2558" s="4">
        <f t="shared" si="904"/>
        <v>3.1796770166806305E-3</v>
      </c>
      <c r="K2558" s="4">
        <f t="shared" si="906"/>
        <v>2.4797363432026555E-4</v>
      </c>
      <c r="L2558" s="4">
        <f t="shared" si="916"/>
        <v>-5.3152654648731361E-3</v>
      </c>
      <c r="M2558" s="4">
        <f t="shared" si="909"/>
        <v>4.362778094364598E-4</v>
      </c>
      <c r="N2558" s="4">
        <f t="shared" si="917"/>
        <v>5.5238895011500179E-3</v>
      </c>
      <c r="O2558" s="4">
        <f t="shared" si="919"/>
        <v>5.0574562182680218E-3</v>
      </c>
      <c r="P2558" s="4">
        <f t="shared" si="920"/>
        <v>9.9499960934448059E-2</v>
      </c>
      <c r="T2558" s="4"/>
      <c r="U2558" s="4">
        <f t="shared" si="910"/>
        <v>-3.4791168769920037E-3</v>
      </c>
      <c r="V2558" s="4">
        <f t="shared" si="911"/>
        <v>-1.3444325708222045E-2</v>
      </c>
      <c r="W2558" s="4">
        <f t="shared" si="912"/>
        <v>4.2875493922684997E-3</v>
      </c>
      <c r="X2558" s="4">
        <f t="shared" si="918"/>
        <v>1.0222772913450619E-2</v>
      </c>
      <c r="Y2558" s="4">
        <f t="shared" si="907"/>
        <v>-1.2223946236431841E-2</v>
      </c>
      <c r="Z2558" s="4">
        <f t="shared" si="908"/>
        <v>-5.9957715194521163E-3</v>
      </c>
      <c r="AA2558" s="4">
        <f t="shared" si="901"/>
        <v>7.9351562982491776E-4</v>
      </c>
      <c r="AB2558" s="4">
        <f t="shared" si="902"/>
        <v>7.9351562982491776E-4</v>
      </c>
      <c r="AC2558" s="2">
        <f t="shared" si="913"/>
        <v>1.8914749318496523E-3</v>
      </c>
      <c r="AD2558" s="3">
        <f t="shared" si="914"/>
        <v>5337.4352432281876</v>
      </c>
    </row>
    <row r="2559" spans="1:30" x14ac:dyDescent="0.3">
      <c r="A2559" s="1">
        <f t="shared" si="899"/>
        <v>10</v>
      </c>
      <c r="B2559" s="1">
        <f t="shared" si="921"/>
        <v>2</v>
      </c>
      <c r="C2559" s="5">
        <v>42794</v>
      </c>
      <c r="D2559" s="3">
        <v>5330.31</v>
      </c>
      <c r="E2559" s="3">
        <v>5344.18</v>
      </c>
      <c r="F2559" s="3">
        <f t="shared" si="905"/>
        <v>5341.134</v>
      </c>
      <c r="G2559" s="3">
        <f t="shared" si="915"/>
        <v>5325.5219999999999</v>
      </c>
      <c r="H2559" s="4">
        <f t="shared" si="900"/>
        <v>-3.2239062748360991E-3</v>
      </c>
      <c r="I2559" s="4">
        <f t="shared" si="903"/>
        <v>-6.3019513609033871E-4</v>
      </c>
      <c r="J2559" s="4">
        <f t="shared" si="904"/>
        <v>-2.5937111387457604E-3</v>
      </c>
      <c r="K2559" s="4">
        <f t="shared" si="906"/>
        <v>-6.9377565427158905E-4</v>
      </c>
      <c r="L2559" s="4">
        <f t="shared" si="916"/>
        <v>-4.2187543828481246E-3</v>
      </c>
      <c r="M2559" s="4">
        <f t="shared" si="909"/>
        <v>-2.026535937873795E-3</v>
      </c>
      <c r="N2559" s="4">
        <f t="shared" si="917"/>
        <v>8.9906679570574783E-4</v>
      </c>
      <c r="O2559" s="4">
        <f t="shared" si="919"/>
        <v>2.9289103260410894E-3</v>
      </c>
      <c r="P2559" s="4">
        <f t="shared" si="920"/>
        <v>9.595527611120945E-2</v>
      </c>
      <c r="T2559" s="4"/>
      <c r="U2559" s="4">
        <f t="shared" si="910"/>
        <v>5.9466484651838345E-4</v>
      </c>
      <c r="V2559" s="4">
        <f t="shared" si="911"/>
        <v>-9.411281801946841E-3</v>
      </c>
      <c r="W2559" s="4">
        <f t="shared" si="912"/>
        <v>-3.8163017008892553E-3</v>
      </c>
      <c r="X2559" s="4">
        <f t="shared" si="918"/>
        <v>5.8803256552371246E-3</v>
      </c>
      <c r="Y2559" s="4">
        <f t="shared" si="907"/>
        <v>-1.3153953015190829E-2</v>
      </c>
      <c r="Z2559" s="4">
        <f t="shared" si="908"/>
        <v>-6.9316422232211473E-3</v>
      </c>
      <c r="AA2559" s="4">
        <f t="shared" si="901"/>
        <v>-3.2239062748360991E-3</v>
      </c>
      <c r="AB2559" s="4">
        <f t="shared" si="902"/>
        <v>-3.2239062748360991E-3</v>
      </c>
      <c r="AC2559" s="2">
        <f t="shared" si="913"/>
        <v>-8.911605801773415E-4</v>
      </c>
      <c r="AD2559" s="3">
        <f t="shared" si="914"/>
        <v>5335.0601621521255</v>
      </c>
    </row>
    <row r="2560" spans="1:30" x14ac:dyDescent="0.3">
      <c r="A2560" s="1">
        <f t="shared" si="899"/>
        <v>10</v>
      </c>
      <c r="B2560" s="1">
        <f t="shared" si="921"/>
        <v>3</v>
      </c>
      <c r="C2560" s="5">
        <v>42795</v>
      </c>
      <c r="D2560" s="3">
        <v>5390.99</v>
      </c>
      <c r="E2560" s="3">
        <v>5368.65</v>
      </c>
      <c r="F2560" s="3">
        <f t="shared" si="905"/>
        <v>5348.9059999999999</v>
      </c>
      <c r="G2560" s="3">
        <f t="shared" si="915"/>
        <v>5337.5140000000001</v>
      </c>
      <c r="H2560" s="4">
        <f t="shared" si="900"/>
        <v>1.1383953278514641E-2</v>
      </c>
      <c r="I2560" s="4">
        <f t="shared" si="903"/>
        <v>7.192827434051534E-3</v>
      </c>
      <c r="J2560" s="4">
        <f t="shared" si="904"/>
        <v>4.1911258444631066E-3</v>
      </c>
      <c r="K2560" s="4">
        <f t="shared" si="906"/>
        <v>1.5149212709954613E-3</v>
      </c>
      <c r="L2560" s="4">
        <f t="shared" si="916"/>
        <v>2.3680090317855444E-4</v>
      </c>
      <c r="M2560" s="4">
        <f t="shared" si="909"/>
        <v>7.8677770744148123E-3</v>
      </c>
      <c r="N2560" s="4">
        <f t="shared" si="917"/>
        <v>1.0018896437554946E-2</v>
      </c>
      <c r="O2560" s="4">
        <f t="shared" si="919"/>
        <v>2.1131554686615677E-3</v>
      </c>
      <c r="P2560" s="4">
        <f t="shared" si="920"/>
        <v>0.10843157976980107</v>
      </c>
      <c r="T2560" s="4"/>
      <c r="U2560" s="4">
        <f t="shared" si="910"/>
        <v>4.0935705428013953E-3</v>
      </c>
      <c r="V2560" s="4">
        <f t="shared" si="911"/>
        <v>-5.9473651626266817E-3</v>
      </c>
      <c r="W2560" s="4">
        <f t="shared" si="912"/>
        <v>7.26066070891396E-3</v>
      </c>
      <c r="X2560" s="4">
        <f t="shared" si="918"/>
        <v>4.2777840988245577E-3</v>
      </c>
      <c r="Y2560" s="4">
        <f t="shared" si="907"/>
        <v>-1.0972795951834938E-2</v>
      </c>
      <c r="Z2560" s="4">
        <f t="shared" si="908"/>
        <v>-4.7367324198347984E-3</v>
      </c>
      <c r="AA2560" s="4">
        <f t="shared" si="901"/>
        <v>1.1383953278514641E-2</v>
      </c>
      <c r="AB2560" s="4">
        <f t="shared" si="902"/>
        <v>1.1383953278514641E-2</v>
      </c>
      <c r="AC2560" s="2">
        <f t="shared" si="913"/>
        <v>6.9164584919001754E-3</v>
      </c>
      <c r="AD2560" s="3">
        <f t="shared" si="914"/>
        <v>5353.7034414347509</v>
      </c>
    </row>
    <row r="2561" spans="1:30" x14ac:dyDescent="0.3">
      <c r="A2561" s="1">
        <f t="shared" si="899"/>
        <v>10</v>
      </c>
      <c r="B2561" s="1">
        <f t="shared" si="921"/>
        <v>4</v>
      </c>
      <c r="C2561" s="5">
        <v>42796</v>
      </c>
      <c r="D2561" s="3">
        <v>5363.26</v>
      </c>
      <c r="E2561" s="3">
        <v>5386.34</v>
      </c>
      <c r="F2561" s="3">
        <f t="shared" si="905"/>
        <v>5355.0840000000007</v>
      </c>
      <c r="G2561" s="3">
        <f t="shared" si="915"/>
        <v>5343.6010000000006</v>
      </c>
      <c r="H2561" s="4">
        <f t="shared" si="900"/>
        <v>-5.1437676567753906E-3</v>
      </c>
      <c r="I2561" s="4">
        <f t="shared" si="903"/>
        <v>-8.6255029224681118E-4</v>
      </c>
      <c r="J2561" s="4">
        <f t="shared" si="904"/>
        <v>-4.2812173645285796E-3</v>
      </c>
      <c r="K2561" s="4">
        <f t="shared" si="906"/>
        <v>-7.0395233528533557E-3</v>
      </c>
      <c r="L2561" s="4">
        <f t="shared" si="916"/>
        <v>-9.1955899256598167E-3</v>
      </c>
      <c r="M2561" s="4">
        <f t="shared" si="909"/>
        <v>1.526773436233582E-3</v>
      </c>
      <c r="N2561" s="4">
        <f t="shared" si="917"/>
        <v>3.6789797741260339E-3</v>
      </c>
      <c r="O2561" s="4">
        <f t="shared" si="919"/>
        <v>2.1410485413722578E-3</v>
      </c>
      <c r="P2561" s="4">
        <f t="shared" si="920"/>
        <v>0.10273006526003273</v>
      </c>
      <c r="T2561" s="4"/>
      <c r="U2561" s="4">
        <f t="shared" si="910"/>
        <v>-1.0873698522905791E-2</v>
      </c>
      <c r="V2561" s="4">
        <f t="shared" si="911"/>
        <v>-2.0764961537676718E-2</v>
      </c>
      <c r="W2561" s="4">
        <f t="shared" si="912"/>
        <v>5.7929213464182581E-3</v>
      </c>
      <c r="X2561" s="4">
        <f t="shared" si="918"/>
        <v>4.3071064818896261E-3</v>
      </c>
      <c r="Y2561" s="4">
        <f t="shared" si="907"/>
        <v>-1.9420576677630766E-2</v>
      </c>
      <c r="Z2561" s="4">
        <f t="shared" si="908"/>
        <v>-1.3237778512947881E-2</v>
      </c>
      <c r="AA2561" s="4">
        <f t="shared" si="901"/>
        <v>-5.1437676567753906E-3</v>
      </c>
      <c r="AB2561" s="4">
        <f t="shared" si="902"/>
        <v>-5.1437676567753906E-3</v>
      </c>
      <c r="AC2561" s="2">
        <f t="shared" si="913"/>
        <v>1.187904193251673E-3</v>
      </c>
      <c r="AD2561" s="3">
        <f t="shared" si="914"/>
        <v>5356.8889609565013</v>
      </c>
    </row>
    <row r="2562" spans="1:30" x14ac:dyDescent="0.3">
      <c r="A2562" s="1">
        <f t="shared" si="899"/>
        <v>10</v>
      </c>
      <c r="B2562" s="1">
        <f t="shared" si="921"/>
        <v>5</v>
      </c>
      <c r="C2562" s="5">
        <v>42797</v>
      </c>
      <c r="D2562" s="3">
        <v>5373.48</v>
      </c>
      <c r="E2562" s="3">
        <v>5355.21</v>
      </c>
      <c r="F2562" s="3">
        <f t="shared" si="905"/>
        <v>5361.1180000000004</v>
      </c>
      <c r="G2562" s="3">
        <f t="shared" si="915"/>
        <v>5350.8850000000002</v>
      </c>
      <c r="H2562" s="4">
        <f t="shared" si="900"/>
        <v>1.9055574408101312E-3</v>
      </c>
      <c r="I2562" s="4">
        <f t="shared" si="903"/>
        <v>-1.5009527787204389E-3</v>
      </c>
      <c r="J2562" s="4">
        <f t="shared" si="904"/>
        <v>3.4065102195305701E-3</v>
      </c>
      <c r="K2562" s="4">
        <f t="shared" si="906"/>
        <v>-9.7561930616827687E-4</v>
      </c>
      <c r="L2562" s="4">
        <f t="shared" si="916"/>
        <v>-2.7754678228457288E-3</v>
      </c>
      <c r="M2562" s="4">
        <f t="shared" si="909"/>
        <v>2.3058623220005921E-3</v>
      </c>
      <c r="N2562" s="4">
        <f t="shared" si="917"/>
        <v>4.2226659702085442E-3</v>
      </c>
      <c r="O2562" s="4">
        <f t="shared" si="919"/>
        <v>1.9043524866567245E-3</v>
      </c>
      <c r="P2562" s="4">
        <f t="shared" si="920"/>
        <v>0.10483138074109402</v>
      </c>
      <c r="T2562" s="4"/>
      <c r="U2562" s="4">
        <f t="shared" si="910"/>
        <v>-3.7197525385679266E-3</v>
      </c>
      <c r="V2562" s="4">
        <f t="shared" si="911"/>
        <v>-1.3682555013182282E-2</v>
      </c>
      <c r="W2562" s="4">
        <f t="shared" si="912"/>
        <v>5.6463128659948909E-3</v>
      </c>
      <c r="X2562" s="4">
        <f t="shared" si="918"/>
        <v>3.8321163782999434E-3</v>
      </c>
      <c r="Y2562" s="4">
        <f t="shared" si="907"/>
        <v>-1.3432282407088953E-2</v>
      </c>
      <c r="Z2562" s="4">
        <f t="shared" si="908"/>
        <v>-7.2117265514482186E-3</v>
      </c>
      <c r="AA2562" s="4">
        <f t="shared" si="901"/>
        <v>1.9055574408101312E-3</v>
      </c>
      <c r="AB2562" s="4">
        <f t="shared" si="902"/>
        <v>1.9055574408101312E-3</v>
      </c>
      <c r="AC2562" s="2">
        <f t="shared" si="913"/>
        <v>2.0583853844557418E-3</v>
      </c>
      <c r="AD2562" s="3">
        <f t="shared" si="914"/>
        <v>5362.4193073043343</v>
      </c>
    </row>
    <row r="2563" spans="1:30" x14ac:dyDescent="0.3">
      <c r="A2563" s="1">
        <f t="shared" ref="A2563:A2626" si="922">WEEKNUM(C2563,2)</f>
        <v>11</v>
      </c>
      <c r="B2563" s="1">
        <f t="shared" si="921"/>
        <v>1</v>
      </c>
      <c r="C2563" s="5">
        <v>42800</v>
      </c>
      <c r="D2563" s="3">
        <v>5360.31</v>
      </c>
      <c r="E2563" s="3">
        <v>5352.61</v>
      </c>
      <c r="F2563" s="3">
        <f t="shared" si="905"/>
        <v>5363.67</v>
      </c>
      <c r="G2563" s="3">
        <f t="shared" si="915"/>
        <v>5354.4440000000004</v>
      </c>
      <c r="H2563" s="4">
        <f t="shared" ref="H2563:H2626" si="923">(D2563-D2562)/D2562</f>
        <v>-2.4509256571159034E-3</v>
      </c>
      <c r="I2563" s="4">
        <f t="shared" si="903"/>
        <v>-3.8838890253615707E-3</v>
      </c>
      <c r="J2563" s="4">
        <f t="shared" si="904"/>
        <v>1.4329633682456672E-3</v>
      </c>
      <c r="K2563" s="4">
        <f t="shared" si="906"/>
        <v>-1.6693092744365563E-3</v>
      </c>
      <c r="L2563" s="4">
        <f t="shared" si="916"/>
        <v>-3.6638784880147E-3</v>
      </c>
      <c r="M2563" s="4">
        <f t="shared" si="909"/>
        <v>-6.2643674946439144E-4</v>
      </c>
      <c r="N2563" s="4">
        <f t="shared" si="917"/>
        <v>1.0955385843983026E-3</v>
      </c>
      <c r="O2563" s="4">
        <f t="shared" si="919"/>
        <v>1.721169111487891E-3</v>
      </c>
      <c r="P2563" s="4">
        <f t="shared" si="920"/>
        <v>0.10212352116324888</v>
      </c>
      <c r="T2563" s="4"/>
      <c r="U2563" s="4">
        <f t="shared" si="910"/>
        <v>-4.8255506673513969E-3</v>
      </c>
      <c r="V2563" s="4">
        <f t="shared" si="911"/>
        <v>-1.4777295160677969E-2</v>
      </c>
      <c r="W2563" s="4">
        <f t="shared" si="912"/>
        <v>2.3861394470365339E-3</v>
      </c>
      <c r="X2563" s="4">
        <f t="shared" si="918"/>
        <v>3.4520575213209687E-3</v>
      </c>
      <c r="Y2563" s="4">
        <f t="shared" si="907"/>
        <v>-1.4117322874505985E-2</v>
      </c>
      <c r="Z2563" s="4">
        <f t="shared" si="908"/>
        <v>-7.9010863701017495E-3</v>
      </c>
      <c r="AA2563" s="4">
        <f t="shared" ref="AA2563:AA2626" si="924">(D2563-D2562)/D2562</f>
        <v>-2.4509256571159034E-3</v>
      </c>
      <c r="AB2563" s="4">
        <f t="shared" ref="AB2563:AB2626" si="925">(D2563-D2562)/D2562</f>
        <v>-2.4509256571159034E-3</v>
      </c>
      <c r="AC2563" s="2">
        <f t="shared" si="913"/>
        <v>-2.6233648232226476E-4</v>
      </c>
      <c r="AD2563" s="3">
        <f t="shared" si="914"/>
        <v>5361.7162048695573</v>
      </c>
    </row>
    <row r="2564" spans="1:30" x14ac:dyDescent="0.3">
      <c r="A2564" s="1">
        <f t="shared" si="922"/>
        <v>11</v>
      </c>
      <c r="B2564" s="1">
        <f t="shared" si="921"/>
        <v>2</v>
      </c>
      <c r="C2564" s="5">
        <v>42801</v>
      </c>
      <c r="D2564" s="3">
        <v>5351.28</v>
      </c>
      <c r="E2564" s="3">
        <v>5348.2</v>
      </c>
      <c r="F2564" s="3">
        <f t="shared" si="905"/>
        <v>5367.8639999999996</v>
      </c>
      <c r="G2564" s="3">
        <f t="shared" si="915"/>
        <v>5354.4990000000007</v>
      </c>
      <c r="H2564" s="4">
        <f t="shared" si="923"/>
        <v>-1.6846040620786212E-3</v>
      </c>
      <c r="I2564" s="4">
        <f t="shared" ref="I2564:I2627" si="926">(E2564-D2563)/D2563</f>
        <v>-2.2591976956557701E-3</v>
      </c>
      <c r="J2564" s="4">
        <f t="shared" ref="J2564:J2627" si="927">H2564-I2564</f>
        <v>5.7459363357714884E-4</v>
      </c>
      <c r="K2564" s="4">
        <f t="shared" si="906"/>
        <v>2.1827095820950312E-3</v>
      </c>
      <c r="L2564" s="4">
        <f t="shared" si="916"/>
        <v>-1.0173540958140332E-3</v>
      </c>
      <c r="M2564" s="4">
        <f t="shared" si="909"/>
        <v>-3.0894970513410613E-3</v>
      </c>
      <c r="N2564" s="4">
        <f t="shared" si="917"/>
        <v>-6.0117669272157111E-4</v>
      </c>
      <c r="O2564" s="4">
        <f t="shared" si="919"/>
        <v>2.4975333004437954E-3</v>
      </c>
      <c r="P2564" s="4">
        <f t="shared" si="920"/>
        <v>0.10026687940258487</v>
      </c>
      <c r="T2564" s="4"/>
      <c r="U2564" s="4">
        <f t="shared" si="910"/>
        <v>-5.5966912361411925E-3</v>
      </c>
      <c r="V2564" s="4">
        <f t="shared" si="911"/>
        <v>-1.5540724323779797E-2</v>
      </c>
      <c r="W2564" s="4">
        <f t="shared" si="912"/>
        <v>3.9341051458544329E-3</v>
      </c>
      <c r="X2564" s="4">
        <f t="shared" si="918"/>
        <v>5.0045552124323347E-3</v>
      </c>
      <c r="Y2564" s="4">
        <f t="shared" si="907"/>
        <v>-1.0313334178280151E-2</v>
      </c>
      <c r="Z2564" s="4">
        <f t="shared" si="908"/>
        <v>-4.0731125750966338E-3</v>
      </c>
      <c r="AA2564" s="4">
        <f t="shared" si="924"/>
        <v>-1.6846040620786212E-3</v>
      </c>
      <c r="AB2564" s="4">
        <f t="shared" si="925"/>
        <v>-1.6846040620786212E-3</v>
      </c>
      <c r="AC2564" s="2">
        <f t="shared" si="913"/>
        <v>-1.3001506019191744E-3</v>
      </c>
      <c r="AD2564" s="3">
        <f t="shared" si="914"/>
        <v>5358.2374699130378</v>
      </c>
    </row>
    <row r="2565" spans="1:30" x14ac:dyDescent="0.3">
      <c r="A2565" s="1">
        <f t="shared" si="922"/>
        <v>11</v>
      </c>
      <c r="B2565" s="1">
        <f t="shared" si="921"/>
        <v>3</v>
      </c>
      <c r="C2565" s="5">
        <v>42802</v>
      </c>
      <c r="D2565" s="3">
        <v>5359.81</v>
      </c>
      <c r="E2565" s="3">
        <v>5351.35</v>
      </c>
      <c r="F2565" s="3">
        <f t="shared" si="905"/>
        <v>5361.6279999999997</v>
      </c>
      <c r="G2565" s="3">
        <f t="shared" si="915"/>
        <v>5355.2669999999998</v>
      </c>
      <c r="H2565" s="4">
        <f t="shared" si="923"/>
        <v>1.5940111524720543E-3</v>
      </c>
      <c r="I2565" s="4">
        <f t="shared" si="926"/>
        <v>1.3080982494023572E-5</v>
      </c>
      <c r="J2565" s="4">
        <f t="shared" si="927"/>
        <v>1.5809301699780307E-3</v>
      </c>
      <c r="K2565" s="4">
        <f t="shared" si="906"/>
        <v>2.0186759055776902E-3</v>
      </c>
      <c r="L2565" s="4">
        <f t="shared" si="916"/>
        <v>6.5072697041134928E-4</v>
      </c>
      <c r="M2565" s="4">
        <f t="shared" si="909"/>
        <v>-3.39076116433162E-4</v>
      </c>
      <c r="N2565" s="4">
        <f t="shared" si="917"/>
        <v>8.4832371569906317E-4</v>
      </c>
      <c r="O2565" s="4">
        <f t="shared" si="919"/>
        <v>1.1867958005973862E-3</v>
      </c>
      <c r="P2565" s="4">
        <f t="shared" si="920"/>
        <v>0.10202071707904822</v>
      </c>
      <c r="T2565" s="4"/>
      <c r="U2565" s="4">
        <f t="shared" si="910"/>
        <v>7.4206544976155309E-3</v>
      </c>
      <c r="V2565" s="4">
        <f t="shared" si="911"/>
        <v>-2.6535520473605599E-3</v>
      </c>
      <c r="W2565" s="4">
        <f t="shared" si="912"/>
        <v>-5.7837243252165894E-3</v>
      </c>
      <c r="X2565" s="4">
        <f t="shared" si="918"/>
        <v>2.3784302808835586E-3</v>
      </c>
      <c r="Y2565" s="4">
        <f t="shared" si="907"/>
        <v>-1.0475322547110389E-2</v>
      </c>
      <c r="Z2565" s="4">
        <f t="shared" si="908"/>
        <v>-4.2361223210488881E-3</v>
      </c>
      <c r="AA2565" s="4">
        <f t="shared" si="924"/>
        <v>1.5940111524720543E-3</v>
      </c>
      <c r="AB2565" s="4">
        <f t="shared" si="925"/>
        <v>1.5940111524720543E-3</v>
      </c>
      <c r="AC2565" s="2">
        <f t="shared" si="913"/>
        <v>1.9559525268759539E-4</v>
      </c>
      <c r="AD2565" s="3">
        <f t="shared" si="914"/>
        <v>5358.7616466086929</v>
      </c>
    </row>
    <row r="2566" spans="1:30" x14ac:dyDescent="0.3">
      <c r="A2566" s="1">
        <f t="shared" si="922"/>
        <v>11</v>
      </c>
      <c r="B2566" s="1">
        <f t="shared" si="921"/>
        <v>4</v>
      </c>
      <c r="C2566" s="5">
        <v>42803</v>
      </c>
      <c r="D2566" s="3">
        <v>5363.98</v>
      </c>
      <c r="E2566" s="3">
        <v>5355.78</v>
      </c>
      <c r="F2566" s="3">
        <f t="shared" ref="F2566:F2629" si="928">AVERAGE(D2562:D2566)</f>
        <v>5361.7719999999999</v>
      </c>
      <c r="G2566" s="3">
        <f t="shared" si="915"/>
        <v>5358.4279999999999</v>
      </c>
      <c r="H2566" s="4">
        <f t="shared" si="923"/>
        <v>7.7801265343345439E-4</v>
      </c>
      <c r="I2566" s="4">
        <f t="shared" si="926"/>
        <v>-7.5189232454147712E-4</v>
      </c>
      <c r="J2566" s="4">
        <f t="shared" si="927"/>
        <v>1.5299049779749314E-3</v>
      </c>
      <c r="K2566" s="4">
        <f t="shared" ref="K2566:K2629" si="929">(SUM(D2562:D2565)/4-D2565)/D2565</f>
        <v>2.6306902670054618E-4</v>
      </c>
      <c r="L2566" s="4">
        <f t="shared" si="916"/>
        <v>-3.729402514061634E-4</v>
      </c>
      <c r="M2566" s="4">
        <f t="shared" si="909"/>
        <v>4.1180415728226207E-4</v>
      </c>
      <c r="N2566" s="4">
        <f t="shared" si="917"/>
        <v>1.0361247739075117E-3</v>
      </c>
      <c r="O2566" s="4">
        <f t="shared" si="919"/>
        <v>6.2341768612113606E-4</v>
      </c>
      <c r="P2566" s="4">
        <f t="shared" si="920"/>
        <v>0.10287810314128153</v>
      </c>
      <c r="T2566" s="4"/>
      <c r="U2566" s="4">
        <f t="shared" si="910"/>
        <v>6.4367953341626252E-4</v>
      </c>
      <c r="V2566" s="4">
        <f t="shared" si="911"/>
        <v>-9.3627572619178825E-3</v>
      </c>
      <c r="W2566" s="4">
        <f t="shared" si="912"/>
        <v>1.3424670815872158E-4</v>
      </c>
      <c r="X2566" s="4">
        <f t="shared" si="918"/>
        <v>1.2489066464688866E-3</v>
      </c>
      <c r="Y2566" s="4">
        <f t="shared" ref="Y2566:Y2629" si="930">(SUM(D2562:D2565)*(0.99/4.01)-D2565)/D2565</f>
        <v>-1.2209039065901789E-2</v>
      </c>
      <c r="Z2566" s="4">
        <f t="shared" ref="Z2566:Z2629" si="931">(SUM(D2562:D2565)*(0.995/4.005)-D2565)/D2565</f>
        <v>-5.9807703554886557E-3</v>
      </c>
      <c r="AA2566" s="4">
        <f t="shared" si="924"/>
        <v>7.7801265343345439E-4</v>
      </c>
      <c r="AB2566" s="4">
        <f t="shared" si="925"/>
        <v>7.7801265343345439E-4</v>
      </c>
      <c r="AC2566" s="2">
        <f t="shared" si="913"/>
        <v>6.4856734381394223E-4</v>
      </c>
      <c r="AD2566" s="3">
        <f t="shared" si="914"/>
        <v>5360.5010977391285</v>
      </c>
    </row>
    <row r="2567" spans="1:30" x14ac:dyDescent="0.3">
      <c r="A2567" s="1">
        <f t="shared" si="922"/>
        <v>11</v>
      </c>
      <c r="B2567" s="1">
        <f t="shared" si="921"/>
        <v>5</v>
      </c>
      <c r="C2567" s="5">
        <v>42804</v>
      </c>
      <c r="D2567" s="3">
        <v>5385.9</v>
      </c>
      <c r="E2567" s="3">
        <v>5390.46</v>
      </c>
      <c r="F2567" s="3">
        <f t="shared" si="928"/>
        <v>5364.2559999999994</v>
      </c>
      <c r="G2567" s="3">
        <f t="shared" si="915"/>
        <v>5362.6869999999999</v>
      </c>
      <c r="H2567" s="4">
        <f t="shared" si="923"/>
        <v>4.0865178468227088E-3</v>
      </c>
      <c r="I2567" s="4">
        <f t="shared" si="926"/>
        <v>4.9366328733515923E-3</v>
      </c>
      <c r="J2567" s="4">
        <f t="shared" si="927"/>
        <v>-8.501150265288835E-4</v>
      </c>
      <c r="K2567" s="4">
        <f t="shared" si="929"/>
        <v>-9.5731154851422067E-4</v>
      </c>
      <c r="L2567" s="4">
        <f t="shared" si="916"/>
        <v>-7.2189348622130457E-4</v>
      </c>
      <c r="M2567" s="4">
        <f t="shared" ref="M2567:M2630" si="932">(D2567-F2567)/F2567</f>
        <v>4.0348559054601864E-3</v>
      </c>
      <c r="N2567" s="4">
        <f t="shared" si="917"/>
        <v>4.3286136222382057E-3</v>
      </c>
      <c r="O2567" s="4">
        <f t="shared" si="919"/>
        <v>2.913162145601488E-4</v>
      </c>
      <c r="P2567" s="4">
        <f t="shared" si="920"/>
        <v>0.10738503419263835</v>
      </c>
      <c r="T2567" s="4"/>
      <c r="U2567" s="4">
        <f t="shared" ref="U2567:U2630" si="933">(D2562-D2566)/D2566</f>
        <v>1.7710729719350186E-3</v>
      </c>
      <c r="V2567" s="4">
        <f t="shared" ref="V2567:V2630" si="934">(D2562*(1-0.01)-D2566)/D2566</f>
        <v>-8.2466377577843659E-3</v>
      </c>
      <c r="W2567" s="4">
        <f t="shared" ref="W2567:W2630" si="935">(D2567-D2562)/D2562</f>
        <v>2.3113513030661829E-3</v>
      </c>
      <c r="X2567" s="4">
        <f t="shared" si="918"/>
        <v>5.8532567274195615E-4</v>
      </c>
      <c r="Y2567" s="4">
        <f t="shared" si="930"/>
        <v>-1.3414202925714734E-2</v>
      </c>
      <c r="Z2567" s="4">
        <f t="shared" si="931"/>
        <v>-7.1935330744286189E-3</v>
      </c>
      <c r="AA2567" s="4">
        <f t="shared" si="924"/>
        <v>4.0865178468227088E-3</v>
      </c>
      <c r="AB2567" s="4">
        <f t="shared" si="925"/>
        <v>4.0865178468227088E-3</v>
      </c>
      <c r="AC2567" s="2">
        <f t="shared" si="913"/>
        <v>3.1438759552252097E-3</v>
      </c>
      <c r="AD2567" s="3">
        <f t="shared" si="914"/>
        <v>5368.9673984927522</v>
      </c>
    </row>
    <row r="2568" spans="1:30" x14ac:dyDescent="0.3">
      <c r="A2568" s="1">
        <f t="shared" si="922"/>
        <v>12</v>
      </c>
      <c r="B2568" s="1">
        <f t="shared" si="921"/>
        <v>1</v>
      </c>
      <c r="C2568" s="5">
        <v>42807</v>
      </c>
      <c r="D2568" s="3">
        <v>5394.57</v>
      </c>
      <c r="E2568" s="3">
        <v>5387.73</v>
      </c>
      <c r="F2568" s="3">
        <f t="shared" si="928"/>
        <v>5371.1080000000002</v>
      </c>
      <c r="G2568" s="3">
        <f t="shared" si="915"/>
        <v>5367.3890000000001</v>
      </c>
      <c r="H2568" s="4">
        <f t="shared" si="923"/>
        <v>1.6097588146827965E-3</v>
      </c>
      <c r="I2568" s="4">
        <f t="shared" si="926"/>
        <v>3.3977608199185419E-4</v>
      </c>
      <c r="J2568" s="4">
        <f t="shared" si="927"/>
        <v>1.2699827326909422E-3</v>
      </c>
      <c r="K2568" s="4">
        <f t="shared" si="929"/>
        <v>-3.8354778217195543E-3</v>
      </c>
      <c r="L2568" s="4">
        <f t="shared" si="916"/>
        <v>-3.9976811881227798E-3</v>
      </c>
      <c r="M2568" s="4">
        <f t="shared" si="932"/>
        <v>4.3681862289865576E-3</v>
      </c>
      <c r="N2568" s="4">
        <f t="shared" si="917"/>
        <v>5.0641009995734581E-3</v>
      </c>
      <c r="O2568" s="4">
        <f t="shared" si="919"/>
        <v>6.8939693061727833E-4</v>
      </c>
      <c r="P2568" s="4">
        <f t="shared" si="920"/>
        <v>0.10916765701267776</v>
      </c>
      <c r="T2568" s="4"/>
      <c r="U2568" s="4">
        <f t="shared" si="933"/>
        <v>-4.7512950481812212E-3</v>
      </c>
      <c r="V2568" s="4">
        <f t="shared" si="934"/>
        <v>-1.4703782097699458E-2</v>
      </c>
      <c r="W2568" s="4">
        <f t="shared" si="935"/>
        <v>6.3914213916731136E-3</v>
      </c>
      <c r="X2568" s="4">
        <f t="shared" si="918"/>
        <v>1.3867370662251968E-3</v>
      </c>
      <c r="Y2568" s="4">
        <f t="shared" si="930"/>
        <v>-1.6256481838905015E-2</v>
      </c>
      <c r="Z2568" s="4">
        <f t="shared" si="931"/>
        <v>-1.0053733266028396E-2</v>
      </c>
      <c r="AA2568" s="4">
        <f t="shared" si="924"/>
        <v>1.6097588146827965E-3</v>
      </c>
      <c r="AB2568" s="4">
        <f t="shared" si="925"/>
        <v>1.6097588146827965E-3</v>
      </c>
      <c r="AC2568" s="2">
        <f t="shared" ref="AC2568:AC2631" si="936">(D2568-AD2568)/D2568</f>
        <v>3.1639965752287367E-3</v>
      </c>
      <c r="AD2568" s="3">
        <f t="shared" si="914"/>
        <v>5377.501598995168</v>
      </c>
    </row>
    <row r="2569" spans="1:30" x14ac:dyDescent="0.3">
      <c r="A2569" s="1">
        <f t="shared" si="922"/>
        <v>12</v>
      </c>
      <c r="B2569" s="1">
        <f t="shared" si="921"/>
        <v>2</v>
      </c>
      <c r="C2569" s="5">
        <v>42808</v>
      </c>
      <c r="D2569" s="3">
        <v>5382.17</v>
      </c>
      <c r="E2569" s="3">
        <v>5382.79</v>
      </c>
      <c r="F2569" s="3">
        <f t="shared" si="928"/>
        <v>5377.2860000000001</v>
      </c>
      <c r="G2569" s="3">
        <f t="shared" si="915"/>
        <v>5372.5749999999998</v>
      </c>
      <c r="H2569" s="4">
        <f t="shared" si="923"/>
        <v>-2.2986076740128753E-3</v>
      </c>
      <c r="I2569" s="4">
        <f t="shared" si="926"/>
        <v>-2.1836772903122484E-3</v>
      </c>
      <c r="J2569" s="4">
        <f t="shared" si="927"/>
        <v>-1.1493038370062689E-4</v>
      </c>
      <c r="K2569" s="4">
        <f t="shared" si="929"/>
        <v>-3.4303012102909407E-3</v>
      </c>
      <c r="L2569" s="4">
        <f t="shared" si="916"/>
        <v>-4.2748747557470237E-3</v>
      </c>
      <c r="M2569" s="4">
        <f t="shared" si="932"/>
        <v>9.0826487562685237E-4</v>
      </c>
      <c r="N2569" s="4">
        <f t="shared" si="917"/>
        <v>1.7859220206326118E-3</v>
      </c>
      <c r="O2569" s="4">
        <f t="shared" si="919"/>
        <v>8.7529751011213692E-4</v>
      </c>
      <c r="P2569" s="4">
        <f t="shared" si="920"/>
        <v>0.10661811572450154</v>
      </c>
      <c r="T2569" s="4"/>
      <c r="U2569" s="4">
        <f t="shared" si="933"/>
        <v>-8.0247359845177588E-3</v>
      </c>
      <c r="V2569" s="4">
        <f t="shared" si="934"/>
        <v>-1.7944488624672659E-2</v>
      </c>
      <c r="W2569" s="4">
        <f t="shared" si="935"/>
        <v>5.7724507033831774E-3</v>
      </c>
      <c r="X2569" s="4">
        <f t="shared" si="918"/>
        <v>1.7552605654689614E-3</v>
      </c>
      <c r="Y2569" s="4">
        <f t="shared" si="930"/>
        <v>-1.5856357304925645E-2</v>
      </c>
      <c r="Z2569" s="4">
        <f t="shared" si="931"/>
        <v>-9.6510858469307896E-3</v>
      </c>
      <c r="AA2569" s="4">
        <f t="shared" si="924"/>
        <v>-2.2986076740128753E-3</v>
      </c>
      <c r="AB2569" s="4">
        <f t="shared" si="925"/>
        <v>-2.2986076740128753E-3</v>
      </c>
      <c r="AC2569" s="2">
        <f t="shared" si="936"/>
        <v>5.7825511579054475E-4</v>
      </c>
      <c r="AD2569" s="3">
        <f t="shared" ref="AD2569:AD2632" si="937">D2569*(2/(5+1))+AD2568*(1-(2/(5+1)))</f>
        <v>5379.0577326634457</v>
      </c>
    </row>
    <row r="2570" spans="1:30" x14ac:dyDescent="0.3">
      <c r="A2570" s="1">
        <f t="shared" si="922"/>
        <v>12</v>
      </c>
      <c r="B2570" s="1">
        <f t="shared" si="921"/>
        <v>3</v>
      </c>
      <c r="C2570" s="5">
        <v>42809</v>
      </c>
      <c r="D2570" s="3">
        <v>5416.25</v>
      </c>
      <c r="E2570" s="3">
        <v>5392.48</v>
      </c>
      <c r="F2570" s="3">
        <f t="shared" si="928"/>
        <v>5388.5739999999996</v>
      </c>
      <c r="G2570" s="3">
        <f t="shared" si="915"/>
        <v>5375.1009999999997</v>
      </c>
      <c r="H2570" s="4">
        <f t="shared" si="923"/>
        <v>6.3320184981150588E-3</v>
      </c>
      <c r="I2570" s="4">
        <f t="shared" si="926"/>
        <v>1.9155842346115955E-3</v>
      </c>
      <c r="J2570" s="4">
        <f t="shared" si="927"/>
        <v>4.4164342635034633E-3</v>
      </c>
      <c r="K2570" s="4">
        <f t="shared" si="929"/>
        <v>-9.5686312398219942E-5</v>
      </c>
      <c r="L2570" s="4">
        <f t="shared" si="916"/>
        <v>-2.1629029018243513E-3</v>
      </c>
      <c r="M2570" s="4">
        <f t="shared" si="932"/>
        <v>5.1360526922336761E-3</v>
      </c>
      <c r="N2570" s="4">
        <f t="shared" si="917"/>
        <v>7.6554840550903782E-3</v>
      </c>
      <c r="O2570" s="4">
        <f t="shared" si="919"/>
        <v>2.4875144241864678E-3</v>
      </c>
      <c r="P2570" s="4">
        <f t="shared" si="920"/>
        <v>0.11362524210361832</v>
      </c>
      <c r="T2570" s="4"/>
      <c r="U2570" s="4">
        <f t="shared" si="933"/>
        <v>-4.1544581460637017E-3</v>
      </c>
      <c r="V2570" s="4">
        <f t="shared" si="934"/>
        <v>-1.4112913564603093E-2</v>
      </c>
      <c r="W2570" s="4">
        <f t="shared" si="935"/>
        <v>1.0530224019134931E-2</v>
      </c>
      <c r="X2570" s="4">
        <f t="shared" si="918"/>
        <v>5.0257123396102669E-3</v>
      </c>
      <c r="Y2570" s="4">
        <f t="shared" si="930"/>
        <v>-1.2563321146408271E-2</v>
      </c>
      <c r="Z2570" s="4">
        <f t="shared" si="931"/>
        <v>-6.3372862729950729E-3</v>
      </c>
      <c r="AA2570" s="4">
        <f t="shared" si="924"/>
        <v>6.3320184981150588E-3</v>
      </c>
      <c r="AB2570" s="4">
        <f t="shared" si="925"/>
        <v>6.3320184981150588E-3</v>
      </c>
      <c r="AC2570" s="2">
        <f t="shared" si="936"/>
        <v>4.5778619692657483E-3</v>
      </c>
      <c r="AD2570" s="3">
        <f t="shared" si="937"/>
        <v>5391.4551551089644</v>
      </c>
    </row>
    <row r="2571" spans="1:30" x14ac:dyDescent="0.3">
      <c r="A2571" s="1">
        <f t="shared" si="922"/>
        <v>12</v>
      </c>
      <c r="B2571" s="1">
        <f t="shared" si="921"/>
        <v>4</v>
      </c>
      <c r="C2571" s="5">
        <v>42810</v>
      </c>
      <c r="D2571" s="3">
        <v>5412.08</v>
      </c>
      <c r="E2571" s="3">
        <v>5421.46</v>
      </c>
      <c r="F2571" s="3">
        <f t="shared" si="928"/>
        <v>5398.1940000000004</v>
      </c>
      <c r="G2571" s="3">
        <f t="shared" ref="G2571:G2634" si="938">AVERAGE(D2562:D2571)</f>
        <v>5379.9830000000002</v>
      </c>
      <c r="H2571" s="4">
        <f t="shared" si="923"/>
        <v>-7.6990537733673161E-4</v>
      </c>
      <c r="I2571" s="4">
        <f t="shared" si="926"/>
        <v>9.6192014770367623E-4</v>
      </c>
      <c r="J2571" s="4">
        <f t="shared" si="927"/>
        <v>-1.7318255250404078E-3</v>
      </c>
      <c r="K2571" s="4">
        <f t="shared" si="929"/>
        <v>-3.9746134318024732E-3</v>
      </c>
      <c r="L2571" s="4">
        <f t="shared" ref="L2571:L2634" si="939">(SUM(D2562:D2570)/9-D2570)/D2570</f>
        <v>-7.3544118778367008E-3</v>
      </c>
      <c r="M2571" s="4">
        <f t="shared" si="932"/>
        <v>2.5723417869012322E-3</v>
      </c>
      <c r="N2571" s="4">
        <f t="shared" ref="N2571:N2634" si="940">(D2571-G2571)/G2571</f>
        <v>5.9660039817969225E-3</v>
      </c>
      <c r="O2571" s="4">
        <f t="shared" si="919"/>
        <v>3.3648800461190966E-3</v>
      </c>
      <c r="P2571" s="4">
        <f t="shared" si="920"/>
        <v>0.11276785604138483</v>
      </c>
      <c r="T2571" s="4"/>
      <c r="U2571" s="4">
        <f t="shared" si="933"/>
        <v>-9.6505885068082966E-3</v>
      </c>
      <c r="V2571" s="4">
        <f t="shared" si="934"/>
        <v>-1.9554082621740201E-2</v>
      </c>
      <c r="W2571" s="4">
        <f t="shared" si="935"/>
        <v>8.9672221000078982E-3</v>
      </c>
      <c r="X2571" s="4">
        <f t="shared" ref="X2571:X2634" si="941">(F2571-F2566)/F2566</f>
        <v>6.7929035400984003E-3</v>
      </c>
      <c r="Y2571" s="4">
        <f t="shared" si="930"/>
        <v>-1.6393882591007002E-2</v>
      </c>
      <c r="Z2571" s="4">
        <f t="shared" si="931"/>
        <v>-1.0192000364188224E-2</v>
      </c>
      <c r="AA2571" s="4">
        <f t="shared" si="924"/>
        <v>-7.6990537733673161E-4</v>
      </c>
      <c r="AB2571" s="4">
        <f t="shared" si="925"/>
        <v>-7.6990537733673161E-4</v>
      </c>
      <c r="AC2571" s="2">
        <f t="shared" si="936"/>
        <v>2.5405937447382679E-3</v>
      </c>
      <c r="AD2571" s="3">
        <f t="shared" si="937"/>
        <v>5398.3301034059768</v>
      </c>
    </row>
    <row r="2572" spans="1:30" x14ac:dyDescent="0.3">
      <c r="A2572" s="1">
        <f t="shared" si="922"/>
        <v>12</v>
      </c>
      <c r="B2572" s="1">
        <f t="shared" si="921"/>
        <v>5</v>
      </c>
      <c r="C2572" s="5">
        <v>42811</v>
      </c>
      <c r="D2572" s="3">
        <v>5408.76</v>
      </c>
      <c r="E2572" s="3">
        <v>5413.47</v>
      </c>
      <c r="F2572" s="3">
        <f t="shared" si="928"/>
        <v>5402.7660000000005</v>
      </c>
      <c r="G2572" s="3">
        <f t="shared" si="938"/>
        <v>5383.5110000000004</v>
      </c>
      <c r="H2572" s="4">
        <f t="shared" si="923"/>
        <v>-6.1344252117479956E-4</v>
      </c>
      <c r="I2572" s="4">
        <f t="shared" si="926"/>
        <v>2.5683286278109849E-4</v>
      </c>
      <c r="J2572" s="4">
        <f t="shared" si="927"/>
        <v>-8.7027538395589811E-4</v>
      </c>
      <c r="K2572" s="4">
        <f t="shared" si="929"/>
        <v>-1.9978455603021391E-3</v>
      </c>
      <c r="L2572" s="4">
        <f t="shared" si="939"/>
        <v>-5.7971139459218335E-3</v>
      </c>
      <c r="M2572" s="4">
        <f t="shared" si="932"/>
        <v>1.1094317244166574E-3</v>
      </c>
      <c r="N2572" s="4">
        <f t="shared" si="940"/>
        <v>4.6900619317021535E-3</v>
      </c>
      <c r="O2572" s="4">
        <f t="shared" ref="O2572:O2635" si="942">(F2572-G2572)/D2572</f>
        <v>3.5599656852957256E-3</v>
      </c>
      <c r="P2572" s="4">
        <f t="shared" si="920"/>
        <v>0.11208523692229252</v>
      </c>
      <c r="T2572" s="4"/>
      <c r="U2572" s="4">
        <f t="shared" si="933"/>
        <v>-4.8373268687824812E-3</v>
      </c>
      <c r="V2572" s="4">
        <f t="shared" si="934"/>
        <v>-1.4788953600094728E-2</v>
      </c>
      <c r="W2572" s="4">
        <f t="shared" si="935"/>
        <v>4.2444159750460618E-3</v>
      </c>
      <c r="X2572" s="4">
        <f t="shared" si="941"/>
        <v>7.1790011513248311E-3</v>
      </c>
      <c r="Y2572" s="4">
        <f t="shared" si="930"/>
        <v>-1.4441762697954304E-2</v>
      </c>
      <c r="Z2572" s="4">
        <f t="shared" si="931"/>
        <v>-8.2275718676661329E-3</v>
      </c>
      <c r="AA2572" s="4">
        <f t="shared" si="924"/>
        <v>-6.1344252117479956E-4</v>
      </c>
      <c r="AB2572" s="4">
        <f t="shared" si="925"/>
        <v>-6.1344252117479956E-4</v>
      </c>
      <c r="AC2572" s="2">
        <f t="shared" si="936"/>
        <v>1.2855560971489922E-3</v>
      </c>
      <c r="AD2572" s="3">
        <f t="shared" si="937"/>
        <v>5401.8067356039846</v>
      </c>
    </row>
    <row r="2573" spans="1:30" x14ac:dyDescent="0.3">
      <c r="A2573" s="1">
        <f t="shared" si="922"/>
        <v>13</v>
      </c>
      <c r="B2573" s="1">
        <f t="shared" si="921"/>
        <v>1</v>
      </c>
      <c r="C2573" s="5">
        <v>42814</v>
      </c>
      <c r="D2573" s="3">
        <v>5413.31</v>
      </c>
      <c r="E2573" s="3">
        <v>5406.02</v>
      </c>
      <c r="F2573" s="3">
        <f t="shared" si="928"/>
        <v>5406.514000000001</v>
      </c>
      <c r="G2573" s="3">
        <f t="shared" si="938"/>
        <v>5388.8109999999997</v>
      </c>
      <c r="H2573" s="4">
        <f t="shared" si="923"/>
        <v>8.4122793394422778E-4</v>
      </c>
      <c r="I2573" s="4">
        <f t="shared" si="926"/>
        <v>-5.0658561296855129E-4</v>
      </c>
      <c r="J2573" s="4">
        <f t="shared" si="927"/>
        <v>1.3478135469127792E-3</v>
      </c>
      <c r="K2573" s="4">
        <f t="shared" si="929"/>
        <v>-7.2937235151859369E-4</v>
      </c>
      <c r="L2573" s="4">
        <f t="shared" si="939"/>
        <v>-4.19155427697121E-3</v>
      </c>
      <c r="M2573" s="4">
        <f t="shared" si="932"/>
        <v>1.2570022014183938E-3</v>
      </c>
      <c r="N2573" s="4">
        <f t="shared" si="940"/>
        <v>4.5462718956001064E-3</v>
      </c>
      <c r="O2573" s="4">
        <f t="shared" si="942"/>
        <v>3.2702727166929913E-3</v>
      </c>
      <c r="P2573" s="4">
        <f t="shared" si="920"/>
        <v>0.11302075408851854</v>
      </c>
      <c r="T2573" s="4"/>
      <c r="U2573" s="4">
        <f t="shared" si="933"/>
        <v>-2.6235218423447349E-3</v>
      </c>
      <c r="V2573" s="4">
        <f t="shared" si="934"/>
        <v>-1.2597286623921329E-2</v>
      </c>
      <c r="W2573" s="4">
        <f t="shared" si="935"/>
        <v>3.473863533145495E-3</v>
      </c>
      <c r="X2573" s="4">
        <f t="shared" si="941"/>
        <v>6.5919359655402304E-3</v>
      </c>
      <c r="Y2573" s="4">
        <f t="shared" si="930"/>
        <v>-1.3189105863345058E-2</v>
      </c>
      <c r="Z2573" s="4">
        <f t="shared" si="931"/>
        <v>-6.9670167188624127E-3</v>
      </c>
      <c r="AA2573" s="4">
        <f t="shared" si="924"/>
        <v>8.4122793394422778E-4</v>
      </c>
      <c r="AB2573" s="4">
        <f t="shared" si="925"/>
        <v>8.4122793394422778E-4</v>
      </c>
      <c r="AC2573" s="2">
        <f t="shared" si="936"/>
        <v>1.4166642831607414E-3</v>
      </c>
      <c r="AD2573" s="3">
        <f t="shared" si="937"/>
        <v>5405.6411570693235</v>
      </c>
    </row>
    <row r="2574" spans="1:30" x14ac:dyDescent="0.3">
      <c r="A2574" s="1">
        <f t="shared" si="922"/>
        <v>13</v>
      </c>
      <c r="B2574" s="1">
        <f t="shared" si="921"/>
        <v>2</v>
      </c>
      <c r="C2574" s="5">
        <v>42815</v>
      </c>
      <c r="D2574" s="3">
        <v>5332.53</v>
      </c>
      <c r="E2574" s="3">
        <v>5433.28</v>
      </c>
      <c r="F2574" s="3">
        <f t="shared" si="928"/>
        <v>5396.5860000000002</v>
      </c>
      <c r="G2574" s="3">
        <f t="shared" si="938"/>
        <v>5386.9359999999997</v>
      </c>
      <c r="H2574" s="4">
        <f t="shared" si="923"/>
        <v>-1.4922478114129922E-2</v>
      </c>
      <c r="I2574" s="4">
        <f t="shared" si="926"/>
        <v>3.6890553099673479E-3</v>
      </c>
      <c r="J2574" s="4">
        <f t="shared" si="927"/>
        <v>-1.8611533424097271E-2</v>
      </c>
      <c r="K2574" s="4">
        <f t="shared" si="929"/>
        <v>-1.3115820080505944E-4</v>
      </c>
      <c r="L2574" s="4">
        <f t="shared" si="939"/>
        <v>-3.7553528042711753E-3</v>
      </c>
      <c r="M2574" s="4">
        <f t="shared" si="932"/>
        <v>-1.1869726527104449E-2</v>
      </c>
      <c r="N2574" s="4">
        <f t="shared" si="940"/>
        <v>-1.0099618781437157E-2</v>
      </c>
      <c r="O2574" s="4">
        <f t="shared" si="942"/>
        <v>1.8096475781665638E-3</v>
      </c>
      <c r="P2574" s="4">
        <f t="shared" si="920"/>
        <v>9.6411726245060239E-2</v>
      </c>
      <c r="T2574" s="4"/>
      <c r="U2574" s="4">
        <f t="shared" si="933"/>
        <v>-5.7524878493934997E-3</v>
      </c>
      <c r="V2574" s="4">
        <f t="shared" si="934"/>
        <v>-1.5694962970899642E-2</v>
      </c>
      <c r="W2574" s="4">
        <f t="shared" si="935"/>
        <v>-9.2230457231934938E-3</v>
      </c>
      <c r="X2574" s="4">
        <f t="shared" si="941"/>
        <v>3.5891711915639565E-3</v>
      </c>
      <c r="Y2574" s="4">
        <f t="shared" si="930"/>
        <v>-1.259835074194208E-2</v>
      </c>
      <c r="Z2574" s="4">
        <f t="shared" si="931"/>
        <v>-6.372536738877492E-3</v>
      </c>
      <c r="AA2574" s="4">
        <f t="shared" si="924"/>
        <v>-1.4922478114129922E-2</v>
      </c>
      <c r="AB2574" s="4">
        <f t="shared" si="925"/>
        <v>-1.4922478114129922E-2</v>
      </c>
      <c r="AC2574" s="2">
        <f t="shared" si="936"/>
        <v>-9.1402713870433177E-3</v>
      </c>
      <c r="AD2574" s="3">
        <f t="shared" si="937"/>
        <v>5381.2707713795498</v>
      </c>
    </row>
    <row r="2575" spans="1:30" x14ac:dyDescent="0.3">
      <c r="A2575" s="1">
        <f t="shared" si="922"/>
        <v>13</v>
      </c>
      <c r="B2575" s="1">
        <f t="shared" si="921"/>
        <v>3</v>
      </c>
      <c r="C2575" s="5">
        <v>42816</v>
      </c>
      <c r="D2575" s="3">
        <v>5367.56</v>
      </c>
      <c r="E2575" s="3">
        <v>5332.64</v>
      </c>
      <c r="F2575" s="3">
        <f t="shared" si="928"/>
        <v>5386.848</v>
      </c>
      <c r="G2575" s="3">
        <f t="shared" si="938"/>
        <v>5387.7109999999993</v>
      </c>
      <c r="H2575" s="4">
        <f t="shared" si="923"/>
        <v>6.5691144728675984E-3</v>
      </c>
      <c r="I2575" s="4">
        <f t="shared" si="926"/>
        <v>2.0628107108742394E-5</v>
      </c>
      <c r="J2575" s="4">
        <f t="shared" si="927"/>
        <v>6.5484863657588564E-3</v>
      </c>
      <c r="K2575" s="4">
        <f t="shared" si="929"/>
        <v>1.1090420494587059E-2</v>
      </c>
      <c r="L2575" s="4">
        <f t="shared" si="939"/>
        <v>1.0767871910706564E-2</v>
      </c>
      <c r="M2575" s="4">
        <f t="shared" si="932"/>
        <v>-3.5805725351819016E-3</v>
      </c>
      <c r="N2575" s="4">
        <f t="shared" si="940"/>
        <v>-3.7401783428990406E-3</v>
      </c>
      <c r="O2575" s="4">
        <f t="shared" si="942"/>
        <v>-1.6078068992230626E-4</v>
      </c>
      <c r="P2575" s="4">
        <f t="shared" si="920"/>
        <v>0.10361418038415841</v>
      </c>
      <c r="T2575" s="4"/>
      <c r="U2575" s="4">
        <f t="shared" si="933"/>
        <v>1.5699864792134362E-2</v>
      </c>
      <c r="V2575" s="4">
        <f t="shared" si="934"/>
        <v>5.5428661442129519E-3</v>
      </c>
      <c r="W2575" s="4">
        <f t="shared" si="935"/>
        <v>-8.9896145857372902E-3</v>
      </c>
      <c r="X2575" s="4">
        <f t="shared" si="941"/>
        <v>-3.2030737631136887E-4</v>
      </c>
      <c r="Y2575" s="4">
        <f t="shared" si="930"/>
        <v>-1.5166919804078358E-3</v>
      </c>
      <c r="Z2575" s="4">
        <f t="shared" si="931"/>
        <v>4.778994648803059E-3</v>
      </c>
      <c r="AA2575" s="4">
        <f t="shared" si="924"/>
        <v>6.5691144728675984E-3</v>
      </c>
      <c r="AB2575" s="4">
        <f t="shared" si="925"/>
        <v>6.5691144728675984E-3</v>
      </c>
      <c r="AC2575" s="2">
        <f t="shared" si="936"/>
        <v>-1.702917946521876E-3</v>
      </c>
      <c r="AD2575" s="3">
        <f t="shared" si="937"/>
        <v>5376.7005142530334</v>
      </c>
    </row>
    <row r="2576" spans="1:30" x14ac:dyDescent="0.3">
      <c r="A2576" s="1">
        <f t="shared" si="922"/>
        <v>13</v>
      </c>
      <c r="B2576" s="1">
        <f t="shared" si="921"/>
        <v>4</v>
      </c>
      <c r="C2576" s="5">
        <v>42817</v>
      </c>
      <c r="D2576" s="3">
        <v>5355.14</v>
      </c>
      <c r="E2576" s="3">
        <v>5356.71</v>
      </c>
      <c r="F2576" s="3">
        <f t="shared" si="928"/>
        <v>5375.46</v>
      </c>
      <c r="G2576" s="3">
        <f t="shared" si="938"/>
        <v>5386.8269999999993</v>
      </c>
      <c r="H2576" s="4">
        <f t="shared" si="923"/>
        <v>-2.3139005432636192E-3</v>
      </c>
      <c r="I2576" s="4">
        <f t="shared" si="926"/>
        <v>-2.0214026485032982E-3</v>
      </c>
      <c r="J2576" s="4">
        <f t="shared" si="927"/>
        <v>-2.9249789476032103E-4</v>
      </c>
      <c r="K2576" s="4">
        <f t="shared" si="929"/>
        <v>2.4182310025411104E-3</v>
      </c>
      <c r="L2576" s="4">
        <f t="shared" si="939"/>
        <v>4.2454630740553769E-3</v>
      </c>
      <c r="M2576" s="4">
        <f t="shared" si="932"/>
        <v>-3.7801416064857166E-3</v>
      </c>
      <c r="N2576" s="4">
        <f t="shared" si="940"/>
        <v>-5.8823125376031181E-3</v>
      </c>
      <c r="O2576" s="4">
        <f t="shared" si="942"/>
        <v>-2.1226335819417006E-3</v>
      </c>
      <c r="P2576" s="4">
        <f t="shared" si="920"/>
        <v>0.10106052693261407</v>
      </c>
      <c r="T2576" s="4"/>
      <c r="U2576" s="4">
        <f t="shared" si="933"/>
        <v>8.294271512568006E-3</v>
      </c>
      <c r="V2576" s="4">
        <f t="shared" si="934"/>
        <v>-1.7886712025576169E-3</v>
      </c>
      <c r="W2576" s="4">
        <f t="shared" si="935"/>
        <v>-1.0520908781836116E-2</v>
      </c>
      <c r="X2576" s="4">
        <f t="shared" si="941"/>
        <v>-4.2114084821702176E-3</v>
      </c>
      <c r="Y2576" s="4">
        <f t="shared" si="930"/>
        <v>-1.0080749433899567E-2</v>
      </c>
      <c r="Z2576" s="4">
        <f t="shared" si="931"/>
        <v>-3.8390613258142913E-3</v>
      </c>
      <c r="AA2576" s="4">
        <f t="shared" si="924"/>
        <v>-2.3139005432636192E-3</v>
      </c>
      <c r="AB2576" s="4">
        <f t="shared" si="925"/>
        <v>-2.3139005432636192E-3</v>
      </c>
      <c r="AC2576" s="2">
        <f t="shared" si="936"/>
        <v>-2.6840897098282393E-3</v>
      </c>
      <c r="AD2576" s="3">
        <f t="shared" si="937"/>
        <v>5369.5136761686899</v>
      </c>
    </row>
    <row r="2577" spans="1:30" x14ac:dyDescent="0.3">
      <c r="A2577" s="1">
        <f t="shared" si="922"/>
        <v>13</v>
      </c>
      <c r="B2577" s="1">
        <f t="shared" si="921"/>
        <v>5</v>
      </c>
      <c r="C2577" s="5">
        <v>42818</v>
      </c>
      <c r="D2577" s="3">
        <v>5363.99</v>
      </c>
      <c r="E2577" s="3">
        <v>5376.74</v>
      </c>
      <c r="F2577" s="3">
        <f t="shared" si="928"/>
        <v>5366.5059999999994</v>
      </c>
      <c r="G2577" s="3">
        <f t="shared" si="938"/>
        <v>5384.6360000000004</v>
      </c>
      <c r="H2577" s="4">
        <f t="shared" si="923"/>
        <v>1.6526178587300152E-3</v>
      </c>
      <c r="I2577" s="4">
        <f t="shared" si="926"/>
        <v>4.0335079941886589E-3</v>
      </c>
      <c r="J2577" s="4">
        <f t="shared" si="927"/>
        <v>-2.3808901354586435E-3</v>
      </c>
      <c r="K2577" s="4">
        <f t="shared" si="929"/>
        <v>2.2399040921432288E-3</v>
      </c>
      <c r="L2577" s="4">
        <f t="shared" si="939"/>
        <v>5.936352737743544E-3</v>
      </c>
      <c r="M2577" s="4">
        <f t="shared" si="932"/>
        <v>-4.6883391167355852E-4</v>
      </c>
      <c r="N2577" s="4">
        <f t="shared" si="940"/>
        <v>-3.8342424631861165E-3</v>
      </c>
      <c r="O2577" s="4">
        <f t="shared" si="942"/>
        <v>-3.379946644196022E-3</v>
      </c>
      <c r="P2577" s="4">
        <f t="shared" si="920"/>
        <v>0.10288015922296559</v>
      </c>
      <c r="T2577" s="4"/>
      <c r="U2577" s="4">
        <f t="shared" si="933"/>
        <v>1.0012810122611153E-2</v>
      </c>
      <c r="V2577" s="4">
        <f t="shared" si="934"/>
        <v>-8.7317978614928382E-5</v>
      </c>
      <c r="W2577" s="4">
        <f t="shared" si="935"/>
        <v>-8.277313099490537E-3</v>
      </c>
      <c r="X2577" s="4">
        <f t="shared" si="941"/>
        <v>-6.7113770983235482E-3</v>
      </c>
      <c r="Y2577" s="4">
        <f t="shared" si="930"/>
        <v>-1.0256852816736309E-2</v>
      </c>
      <c r="Z2577" s="4">
        <f t="shared" si="931"/>
        <v>-4.0162750844620091E-3</v>
      </c>
      <c r="AA2577" s="4">
        <f t="shared" si="924"/>
        <v>1.6526178587300152E-3</v>
      </c>
      <c r="AB2577" s="4">
        <f t="shared" si="925"/>
        <v>1.6526178587300152E-3</v>
      </c>
      <c r="AC2577" s="2">
        <f t="shared" si="936"/>
        <v>-6.8651335649899908E-4</v>
      </c>
      <c r="AD2577" s="3">
        <f t="shared" si="937"/>
        <v>5367.6724507791268</v>
      </c>
    </row>
    <row r="2578" spans="1:30" x14ac:dyDescent="0.3">
      <c r="A2578" s="1">
        <f t="shared" si="922"/>
        <v>14</v>
      </c>
      <c r="B2578" s="1">
        <f t="shared" si="921"/>
        <v>1</v>
      </c>
      <c r="C2578" s="5">
        <v>42821</v>
      </c>
      <c r="D2578" s="3">
        <v>5374.27</v>
      </c>
      <c r="E2578" s="3">
        <v>5320.96</v>
      </c>
      <c r="F2578" s="3">
        <f t="shared" si="928"/>
        <v>5358.6980000000003</v>
      </c>
      <c r="G2578" s="3">
        <f t="shared" si="938"/>
        <v>5382.6059999999998</v>
      </c>
      <c r="H2578" s="4">
        <f t="shared" si="923"/>
        <v>1.9164838114911951E-3</v>
      </c>
      <c r="I2578" s="4">
        <f t="shared" si="926"/>
        <v>-8.0220134638580142E-3</v>
      </c>
      <c r="J2578" s="4">
        <f t="shared" si="927"/>
        <v>9.9384972753492097E-3</v>
      </c>
      <c r="K2578" s="4">
        <f t="shared" si="929"/>
        <v>-1.712344728457639E-3</v>
      </c>
      <c r="L2578" s="4">
        <f t="shared" si="939"/>
        <v>3.6432249542266738E-3</v>
      </c>
      <c r="M2578" s="4">
        <f t="shared" si="932"/>
        <v>2.9059297612965156E-3</v>
      </c>
      <c r="N2578" s="4">
        <f t="shared" si="940"/>
        <v>-1.5486922133998533E-3</v>
      </c>
      <c r="O2578" s="4">
        <f t="shared" si="942"/>
        <v>-4.4486041825214295E-3</v>
      </c>
      <c r="P2578" s="4">
        <f t="shared" si="920"/>
        <v>0.10499381119413123</v>
      </c>
      <c r="T2578" s="4"/>
      <c r="U2578" s="4">
        <f t="shared" si="933"/>
        <v>9.1946480138853023E-3</v>
      </c>
      <c r="V2578" s="4">
        <f t="shared" si="934"/>
        <v>-8.9729846625355284E-4</v>
      </c>
      <c r="W2578" s="4">
        <f t="shared" si="935"/>
        <v>-7.2118537456750051E-3</v>
      </c>
      <c r="X2578" s="4">
        <f t="shared" si="941"/>
        <v>-8.844146154065393E-3</v>
      </c>
      <c r="Y2578" s="4">
        <f t="shared" si="930"/>
        <v>-1.4159821726855969E-2</v>
      </c>
      <c r="Z2578" s="4">
        <f t="shared" si="931"/>
        <v>-7.9438531883298767E-3</v>
      </c>
      <c r="AA2578" s="4">
        <f t="shared" si="924"/>
        <v>1.9164838114911951E-3</v>
      </c>
      <c r="AB2578" s="4">
        <f t="shared" si="925"/>
        <v>1.9164838114911951E-3</v>
      </c>
      <c r="AC2578" s="2">
        <f t="shared" si="936"/>
        <v>8.1841183030410684E-4</v>
      </c>
      <c r="AD2578" s="3">
        <f t="shared" si="937"/>
        <v>5369.871633852752</v>
      </c>
    </row>
    <row r="2579" spans="1:30" x14ac:dyDescent="0.3">
      <c r="A2579" s="1">
        <f t="shared" si="922"/>
        <v>14</v>
      </c>
      <c r="B2579" s="1">
        <f t="shared" si="921"/>
        <v>2</v>
      </c>
      <c r="C2579" s="5">
        <v>42822</v>
      </c>
      <c r="D2579" s="3">
        <v>5407.21</v>
      </c>
      <c r="E2579" s="3">
        <v>5371.9</v>
      </c>
      <c r="F2579" s="3">
        <f t="shared" si="928"/>
        <v>5373.634</v>
      </c>
      <c r="G2579" s="3">
        <f t="shared" si="938"/>
        <v>5385.11</v>
      </c>
      <c r="H2579" s="4">
        <f t="shared" si="923"/>
        <v>6.1292045245213951E-3</v>
      </c>
      <c r="I2579" s="4">
        <f t="shared" si="926"/>
        <v>-4.4099012517063714E-4</v>
      </c>
      <c r="J2579" s="4">
        <f t="shared" si="927"/>
        <v>6.5701946496920325E-3</v>
      </c>
      <c r="K2579" s="4">
        <f t="shared" si="929"/>
        <v>-1.6802281984345138E-3</v>
      </c>
      <c r="L2579" s="4">
        <f t="shared" si="939"/>
        <v>1.5601085253334765E-3</v>
      </c>
      <c r="M2579" s="4">
        <f t="shared" si="932"/>
        <v>6.2482856108175625E-3</v>
      </c>
      <c r="N2579" s="4">
        <f t="shared" si="940"/>
        <v>4.1039087409542917E-3</v>
      </c>
      <c r="O2579" s="4">
        <f t="shared" si="942"/>
        <v>-2.1223514529673635E-3</v>
      </c>
      <c r="P2579" s="4">
        <f t="shared" si="920"/>
        <v>0.11176654426127045</v>
      </c>
      <c r="T2579" s="4"/>
      <c r="U2579" s="4">
        <f t="shared" si="933"/>
        <v>-7.7666362129183474E-3</v>
      </c>
      <c r="V2579" s="4">
        <f t="shared" si="934"/>
        <v>-1.7688969850789243E-2</v>
      </c>
      <c r="W2579" s="4">
        <f t="shared" si="935"/>
        <v>1.4004609444297603E-2</v>
      </c>
      <c r="X2579" s="4">
        <f t="shared" si="941"/>
        <v>-4.2530592489400196E-3</v>
      </c>
      <c r="Y2579" s="4">
        <f t="shared" si="930"/>
        <v>-1.4128105652319329E-2</v>
      </c>
      <c r="Z2579" s="4">
        <f t="shared" si="931"/>
        <v>-7.9119371360223158E-3</v>
      </c>
      <c r="AA2579" s="4">
        <f t="shared" si="924"/>
        <v>6.1292045245213951E-3</v>
      </c>
      <c r="AB2579" s="4">
        <f t="shared" si="925"/>
        <v>6.1292045245213951E-3</v>
      </c>
      <c r="AC2579" s="2">
        <f t="shared" si="936"/>
        <v>4.6035282702475153E-3</v>
      </c>
      <c r="AD2579" s="3">
        <f t="shared" si="937"/>
        <v>5382.317755901835</v>
      </c>
    </row>
    <row r="2580" spans="1:30" x14ac:dyDescent="0.3">
      <c r="A2580" s="1">
        <f t="shared" si="922"/>
        <v>14</v>
      </c>
      <c r="B2580" s="1">
        <f t="shared" si="921"/>
        <v>3</v>
      </c>
      <c r="C2580" s="5">
        <v>42823</v>
      </c>
      <c r="D2580" s="3">
        <v>5430.27</v>
      </c>
      <c r="E2580" s="3">
        <v>5410.14</v>
      </c>
      <c r="F2580" s="3">
        <f t="shared" si="928"/>
        <v>5386.1760000000004</v>
      </c>
      <c r="G2580" s="3">
        <f t="shared" si="938"/>
        <v>5386.5119999999997</v>
      </c>
      <c r="H2580" s="4">
        <f t="shared" si="923"/>
        <v>4.2646762378380715E-3</v>
      </c>
      <c r="I2580" s="4">
        <f t="shared" si="926"/>
        <v>5.4186909700201975E-4</v>
      </c>
      <c r="J2580" s="4">
        <f t="shared" si="927"/>
        <v>3.7228071408360519E-3</v>
      </c>
      <c r="K2580" s="4">
        <f t="shared" si="929"/>
        <v>-5.9286582174540824E-3</v>
      </c>
      <c r="L2580" s="4">
        <f t="shared" si="939"/>
        <v>-4.727021883744186E-3</v>
      </c>
      <c r="M2580" s="4">
        <f t="shared" si="932"/>
        <v>8.1865130289095721E-3</v>
      </c>
      <c r="N2580" s="4">
        <f t="shared" si="940"/>
        <v>8.1236243416891521E-3</v>
      </c>
      <c r="O2580" s="4">
        <f t="shared" si="942"/>
        <v>-6.1875376362378044E-5</v>
      </c>
      <c r="P2580" s="4">
        <f t="shared" si="920"/>
        <v>0.11650786862460483</v>
      </c>
      <c r="T2580" s="4"/>
      <c r="U2580" s="4">
        <f t="shared" si="933"/>
        <v>-7.3328019440709047E-3</v>
      </c>
      <c r="V2580" s="4">
        <f t="shared" si="934"/>
        <v>-1.7259473924630286E-2</v>
      </c>
      <c r="W2580" s="4">
        <f t="shared" si="935"/>
        <v>1.1683148395173978E-2</v>
      </c>
      <c r="X2580" s="4">
        <f t="shared" si="941"/>
        <v>-1.2474827580053691E-4</v>
      </c>
      <c r="Y2580" s="4">
        <f t="shared" si="930"/>
        <v>-1.8323562728458451E-2</v>
      </c>
      <c r="Z2580" s="4">
        <f t="shared" si="931"/>
        <v>-1.2133847616845807E-2</v>
      </c>
      <c r="AA2580" s="4">
        <f t="shared" si="924"/>
        <v>4.2646762378380715E-3</v>
      </c>
      <c r="AB2580" s="4">
        <f t="shared" si="925"/>
        <v>4.2646762378380715E-3</v>
      </c>
      <c r="AC2580" s="2">
        <f t="shared" si="936"/>
        <v>5.8870300615088567E-3</v>
      </c>
      <c r="AD2580" s="3">
        <f t="shared" si="937"/>
        <v>5398.3018372678907</v>
      </c>
    </row>
    <row r="2581" spans="1:30" x14ac:dyDescent="0.3">
      <c r="A2581" s="1">
        <f t="shared" si="922"/>
        <v>14</v>
      </c>
      <c r="B2581" s="1">
        <f t="shared" si="921"/>
        <v>4</v>
      </c>
      <c r="C2581" s="5">
        <v>42824</v>
      </c>
      <c r="D2581" s="3">
        <v>5439.74</v>
      </c>
      <c r="E2581" s="3">
        <v>5430.31</v>
      </c>
      <c r="F2581" s="3">
        <f t="shared" si="928"/>
        <v>5403.0960000000005</v>
      </c>
      <c r="G2581" s="3">
        <f t="shared" si="938"/>
        <v>5389.2779999999993</v>
      </c>
      <c r="H2581" s="4">
        <f t="shared" si="923"/>
        <v>1.7439280183120442E-3</v>
      </c>
      <c r="I2581" s="4">
        <f t="shared" si="926"/>
        <v>7.3661162336244085E-6</v>
      </c>
      <c r="J2581" s="4">
        <f t="shared" si="927"/>
        <v>1.7365619020784197E-3</v>
      </c>
      <c r="K2581" s="4">
        <f t="shared" si="929"/>
        <v>-6.6911958337246644E-3</v>
      </c>
      <c r="L2581" s="4">
        <f t="shared" si="939"/>
        <v>-8.581320797840554E-3</v>
      </c>
      <c r="M2581" s="4">
        <f t="shared" si="932"/>
        <v>6.7820375577260375E-3</v>
      </c>
      <c r="N2581" s="4">
        <f t="shared" si="940"/>
        <v>9.3634063783683916E-3</v>
      </c>
      <c r="O2581" s="4">
        <f t="shared" si="942"/>
        <v>2.5401949357875785E-3</v>
      </c>
      <c r="P2581" s="4">
        <f t="shared" si="920"/>
        <v>0.11845497797936515</v>
      </c>
      <c r="T2581" s="4"/>
      <c r="U2581" s="4">
        <f t="shared" si="933"/>
        <v>-1.3835407815817649E-2</v>
      </c>
      <c r="V2581" s="4">
        <f t="shared" si="934"/>
        <v>-2.3697053737659523E-2</v>
      </c>
      <c r="W2581" s="4">
        <f t="shared" si="935"/>
        <v>1.5797906310572544E-2</v>
      </c>
      <c r="X2581" s="4">
        <f t="shared" si="941"/>
        <v>5.1411414092934231E-3</v>
      </c>
      <c r="Y2581" s="4">
        <f t="shared" si="930"/>
        <v>-1.9076592394401484E-2</v>
      </c>
      <c r="Z2581" s="4">
        <f t="shared" si="931"/>
        <v>-1.2891625322902349E-2</v>
      </c>
      <c r="AA2581" s="4">
        <f t="shared" si="924"/>
        <v>1.7439280183120442E-3</v>
      </c>
      <c r="AB2581" s="4">
        <f t="shared" si="925"/>
        <v>1.7439280183120442E-3</v>
      </c>
      <c r="AC2581" s="2">
        <f t="shared" si="936"/>
        <v>5.0784489371561384E-3</v>
      </c>
      <c r="AD2581" s="3">
        <f t="shared" si="937"/>
        <v>5412.1145581785941</v>
      </c>
    </row>
    <row r="2582" spans="1:30" x14ac:dyDescent="0.3">
      <c r="A2582" s="1">
        <f t="shared" si="922"/>
        <v>14</v>
      </c>
      <c r="B2582" s="1">
        <f t="shared" si="921"/>
        <v>5</v>
      </c>
      <c r="C2582" s="5">
        <v>42825</v>
      </c>
      <c r="D2582" s="3">
        <v>5436.23</v>
      </c>
      <c r="E2582" s="3">
        <v>5430.99</v>
      </c>
      <c r="F2582" s="3">
        <f t="shared" si="928"/>
        <v>5417.5439999999999</v>
      </c>
      <c r="G2582" s="3">
        <f t="shared" si="938"/>
        <v>5392.0249999999996</v>
      </c>
      <c r="H2582" s="4">
        <f t="shared" si="923"/>
        <v>-6.4525142745797018E-4</v>
      </c>
      <c r="I2582" s="4">
        <f t="shared" si="926"/>
        <v>-1.6085327607569481E-3</v>
      </c>
      <c r="J2582" s="4">
        <f t="shared" si="927"/>
        <v>9.632813332989779E-4</v>
      </c>
      <c r="K2582" s="4">
        <f t="shared" si="929"/>
        <v>-4.9391147371014594E-3</v>
      </c>
      <c r="L2582" s="4">
        <f t="shared" si="939"/>
        <v>-9.6744819911736609E-3</v>
      </c>
      <c r="M2582" s="4">
        <f t="shared" si="932"/>
        <v>3.4491644184153733E-3</v>
      </c>
      <c r="N2582" s="4">
        <f t="shared" si="940"/>
        <v>8.1982186655291719E-3</v>
      </c>
      <c r="O2582" s="4">
        <f t="shared" si="942"/>
        <v>4.6942458284510097E-3</v>
      </c>
      <c r="P2582" s="4">
        <f t="shared" si="920"/>
        <v>0.11773329330827649</v>
      </c>
      <c r="T2582" s="4"/>
      <c r="U2582" s="4">
        <f t="shared" si="933"/>
        <v>-1.3925297900267293E-2</v>
      </c>
      <c r="V2582" s="4">
        <f t="shared" si="934"/>
        <v>-2.3786044921264644E-2</v>
      </c>
      <c r="W2582" s="4">
        <f t="shared" si="935"/>
        <v>1.3467586628610379E-2</v>
      </c>
      <c r="X2582" s="4">
        <f t="shared" si="941"/>
        <v>9.5104710588230917E-3</v>
      </c>
      <c r="Y2582" s="4">
        <f t="shared" si="930"/>
        <v>-1.7346357695491709E-2</v>
      </c>
      <c r="Z2582" s="4">
        <f t="shared" si="931"/>
        <v>-1.1150481062088368E-2</v>
      </c>
      <c r="AA2582" s="4">
        <f t="shared" si="924"/>
        <v>-6.4525142745797018E-4</v>
      </c>
      <c r="AB2582" s="4">
        <f t="shared" si="925"/>
        <v>-6.4525142745797018E-4</v>
      </c>
      <c r="AC2582" s="2">
        <f t="shared" si="936"/>
        <v>2.9573732557802634E-3</v>
      </c>
      <c r="AD2582" s="3">
        <f t="shared" si="937"/>
        <v>5420.1530387857292</v>
      </c>
    </row>
    <row r="2583" spans="1:30" x14ac:dyDescent="0.3">
      <c r="A2583" s="1">
        <f t="shared" si="922"/>
        <v>15</v>
      </c>
      <c r="B2583" s="1">
        <f t="shared" si="921"/>
        <v>1</v>
      </c>
      <c r="C2583" s="5">
        <v>42828</v>
      </c>
      <c r="D2583" s="3">
        <v>5432.2</v>
      </c>
      <c r="E2583" s="3">
        <v>5440.2</v>
      </c>
      <c r="F2583" s="3">
        <f t="shared" si="928"/>
        <v>5429.1299999999992</v>
      </c>
      <c r="G2583" s="3">
        <f t="shared" si="938"/>
        <v>5393.9139999999998</v>
      </c>
      <c r="H2583" s="4">
        <f t="shared" si="923"/>
        <v>-7.4132257097285167E-4</v>
      </c>
      <c r="I2583" s="4">
        <f t="shared" si="926"/>
        <v>7.3028551036292706E-4</v>
      </c>
      <c r="J2583" s="4">
        <f t="shared" si="927"/>
        <v>-1.4716080813357787E-3</v>
      </c>
      <c r="K2583" s="4">
        <f t="shared" si="929"/>
        <v>-1.4472345724887085E-3</v>
      </c>
      <c r="L2583" s="4">
        <f t="shared" si="939"/>
        <v>-8.5665985434758493E-3</v>
      </c>
      <c r="M2583" s="4">
        <f t="shared" si="932"/>
        <v>5.6546813209494323E-4</v>
      </c>
      <c r="N2583" s="4">
        <f t="shared" si="940"/>
        <v>7.0979997085604367E-3</v>
      </c>
      <c r="O2583" s="4">
        <f t="shared" si="942"/>
        <v>6.4828246382680017E-3</v>
      </c>
      <c r="P2583" s="4">
        <f t="shared" si="920"/>
        <v>0.11690469238961924</v>
      </c>
      <c r="T2583" s="4"/>
      <c r="U2583" s="4">
        <f t="shared" si="933"/>
        <v>-1.1397604589945445E-2</v>
      </c>
      <c r="V2583" s="4">
        <f t="shared" si="934"/>
        <v>-2.1283628544045953E-2</v>
      </c>
      <c r="W2583" s="4">
        <f t="shared" si="935"/>
        <v>1.0779138376002579E-2</v>
      </c>
      <c r="X2583" s="4">
        <f t="shared" si="941"/>
        <v>1.314349119879472E-2</v>
      </c>
      <c r="Y2583" s="4">
        <f t="shared" si="930"/>
        <v>-1.3898017183804387E-2</v>
      </c>
      <c r="Z2583" s="4">
        <f t="shared" si="931"/>
        <v>-7.6803979022484472E-3</v>
      </c>
      <c r="AA2583" s="4">
        <f t="shared" si="924"/>
        <v>-7.4132257097285167E-4</v>
      </c>
      <c r="AB2583" s="4">
        <f t="shared" si="925"/>
        <v>-7.4132257097285167E-4</v>
      </c>
      <c r="AC2583" s="2">
        <f t="shared" si="936"/>
        <v>1.4784631413019957E-3</v>
      </c>
      <c r="AD2583" s="3">
        <f t="shared" si="937"/>
        <v>5424.1686925238191</v>
      </c>
    </row>
    <row r="2584" spans="1:30" x14ac:dyDescent="0.3">
      <c r="A2584" s="1">
        <f t="shared" si="922"/>
        <v>15</v>
      </c>
      <c r="B2584" s="1">
        <f t="shared" si="921"/>
        <v>2</v>
      </c>
      <c r="C2584" s="5">
        <v>42829</v>
      </c>
      <c r="D2584" s="3">
        <v>5440.41</v>
      </c>
      <c r="E2584" s="3">
        <v>5415.53</v>
      </c>
      <c r="F2584" s="3">
        <f t="shared" si="928"/>
        <v>5435.7699999999995</v>
      </c>
      <c r="G2584" s="3">
        <f t="shared" si="938"/>
        <v>5404.7020000000002</v>
      </c>
      <c r="H2584" s="4">
        <f t="shared" si="923"/>
        <v>1.5113581974154186E-3</v>
      </c>
      <c r="I2584" s="4">
        <f t="shared" si="926"/>
        <v>-3.0687382644232672E-3</v>
      </c>
      <c r="J2584" s="4">
        <f t="shared" si="927"/>
        <v>4.5800964618386859E-3</v>
      </c>
      <c r="K2584" s="4">
        <f t="shared" si="929"/>
        <v>4.4365082287100156E-4</v>
      </c>
      <c r="L2584" s="4">
        <f t="shared" si="939"/>
        <v>-5.7924147777245888E-3</v>
      </c>
      <c r="M2584" s="4">
        <f t="shared" si="932"/>
        <v>8.5360491705872908E-4</v>
      </c>
      <c r="N2584" s="4">
        <f t="shared" si="940"/>
        <v>6.6068397480563458E-3</v>
      </c>
      <c r="O2584" s="4">
        <f t="shared" si="942"/>
        <v>5.710599017353343E-3</v>
      </c>
      <c r="P2584" s="4">
        <f t="shared" si="920"/>
        <v>0.11859273545219404</v>
      </c>
      <c r="T2584" s="4"/>
      <c r="U2584" s="4">
        <f t="shared" si="933"/>
        <v>-4.6003460844592954E-3</v>
      </c>
      <c r="V2584" s="4">
        <f t="shared" si="934"/>
        <v>-1.455434262361476E-2</v>
      </c>
      <c r="W2584" s="4">
        <f t="shared" si="935"/>
        <v>6.1399501776331633E-3</v>
      </c>
      <c r="X2584" s="4">
        <f t="shared" si="941"/>
        <v>1.1563124693642983E-2</v>
      </c>
      <c r="Y2584" s="4">
        <f t="shared" si="930"/>
        <v>-1.2030708913075089E-2</v>
      </c>
      <c r="Z2584" s="4">
        <f t="shared" si="931"/>
        <v>-5.8013157865102541E-3</v>
      </c>
      <c r="AA2584" s="4">
        <f t="shared" si="924"/>
        <v>1.5113581974154186E-3</v>
      </c>
      <c r="AB2584" s="4">
        <f t="shared" si="925"/>
        <v>1.5113581974154186E-3</v>
      </c>
      <c r="AC2584" s="2">
        <f t="shared" si="936"/>
        <v>1.990206311188535E-3</v>
      </c>
      <c r="AD2584" s="3">
        <f t="shared" si="937"/>
        <v>5429.5824616825466</v>
      </c>
    </row>
    <row r="2585" spans="1:30" x14ac:dyDescent="0.3">
      <c r="A2585" s="1">
        <f t="shared" si="922"/>
        <v>15</v>
      </c>
      <c r="B2585" s="1">
        <f t="shared" si="921"/>
        <v>3</v>
      </c>
      <c r="C2585" s="5">
        <v>42830</v>
      </c>
      <c r="D2585" s="3">
        <v>5418.52</v>
      </c>
      <c r="E2585" s="3">
        <v>5447.27</v>
      </c>
      <c r="F2585" s="3">
        <f t="shared" si="928"/>
        <v>5433.42</v>
      </c>
      <c r="G2585" s="3">
        <f t="shared" si="938"/>
        <v>5409.7980000000007</v>
      </c>
      <c r="H2585" s="4">
        <f t="shared" si="923"/>
        <v>-4.0235938100252402E-3</v>
      </c>
      <c r="I2585" s="4">
        <f t="shared" si="926"/>
        <v>1.2609343781076394E-3</v>
      </c>
      <c r="J2585" s="4">
        <f t="shared" si="927"/>
        <v>-5.2845281881328792E-3</v>
      </c>
      <c r="K2585" s="4">
        <f t="shared" si="929"/>
        <v>-6.0013859249584639E-4</v>
      </c>
      <c r="L2585" s="4">
        <f t="shared" si="939"/>
        <v>-5.8049138044946351E-3</v>
      </c>
      <c r="M2585" s="4">
        <f t="shared" si="932"/>
        <v>-2.74228754633355E-3</v>
      </c>
      <c r="N2585" s="4">
        <f t="shared" si="940"/>
        <v>1.6122598292948741E-3</v>
      </c>
      <c r="O2585" s="4">
        <f t="shared" si="942"/>
        <v>4.3594929980879261E-3</v>
      </c>
      <c r="P2585" s="4">
        <f t="shared" ref="P2585:P2648" si="943">(D2585-4863.62)/4863.62</f>
        <v>0.1140919726458894</v>
      </c>
      <c r="T2585" s="4"/>
      <c r="U2585" s="4">
        <f t="shared" si="933"/>
        <v>-1.8638301157448461E-3</v>
      </c>
      <c r="V2585" s="4">
        <f t="shared" si="934"/>
        <v>-1.1845191814587432E-2</v>
      </c>
      <c r="W2585" s="4">
        <f t="shared" si="935"/>
        <v>-2.1637966436291378E-3</v>
      </c>
      <c r="X2585" s="4">
        <f t="shared" si="941"/>
        <v>8.7713435283213338E-3</v>
      </c>
      <c r="Y2585" s="4">
        <f t="shared" si="930"/>
        <v>-1.3061483497826355E-2</v>
      </c>
      <c r="Z2585" s="4">
        <f t="shared" si="931"/>
        <v>-6.838589662455377E-3</v>
      </c>
      <c r="AA2585" s="4">
        <f t="shared" si="924"/>
        <v>-4.0235938100252402E-3</v>
      </c>
      <c r="AB2585" s="4">
        <f t="shared" si="925"/>
        <v>-4.0235938100252402E-3</v>
      </c>
      <c r="AC2585" s="2">
        <f t="shared" si="936"/>
        <v>-1.3610680508757752E-3</v>
      </c>
      <c r="AD2585" s="3">
        <f t="shared" si="937"/>
        <v>5425.8949744550318</v>
      </c>
    </row>
    <row r="2586" spans="1:30" x14ac:dyDescent="0.3">
      <c r="A2586" s="1">
        <f t="shared" si="922"/>
        <v>15</v>
      </c>
      <c r="B2586" s="1">
        <f t="shared" si="921"/>
        <v>4</v>
      </c>
      <c r="C2586" s="5">
        <v>42831</v>
      </c>
      <c r="D2586" s="3">
        <v>5420.88</v>
      </c>
      <c r="E2586" s="3">
        <v>5423.65</v>
      </c>
      <c r="F2586" s="3">
        <f t="shared" si="928"/>
        <v>5429.6480000000001</v>
      </c>
      <c r="G2586" s="3">
        <f t="shared" si="938"/>
        <v>5416.3720000000012</v>
      </c>
      <c r="H2586" s="4">
        <f t="shared" si="923"/>
        <v>4.3554328488215832E-4</v>
      </c>
      <c r="I2586" s="4">
        <f t="shared" si="926"/>
        <v>9.4675298790060738E-4</v>
      </c>
      <c r="J2586" s="4">
        <f t="shared" si="927"/>
        <v>-5.1120970301844911E-4</v>
      </c>
      <c r="K2586" s="4">
        <f t="shared" si="929"/>
        <v>2.4582358282334857E-3</v>
      </c>
      <c r="L2586" s="4">
        <f t="shared" si="939"/>
        <v>-4.8885837625181703E-4</v>
      </c>
      <c r="M2586" s="4">
        <f t="shared" si="932"/>
        <v>-1.614837646934024E-3</v>
      </c>
      <c r="N2586" s="4">
        <f t="shared" si="940"/>
        <v>8.3229143049977003E-4</v>
      </c>
      <c r="O2586" s="4">
        <f t="shared" si="942"/>
        <v>2.449048862915049E-3</v>
      </c>
      <c r="P2586" s="4">
        <f t="shared" si="943"/>
        <v>0.11457720792331642</v>
      </c>
      <c r="T2586" s="4"/>
      <c r="U2586" s="4">
        <f t="shared" si="933"/>
        <v>3.9161985191527105E-3</v>
      </c>
      <c r="V2586" s="4">
        <f t="shared" si="934"/>
        <v>-6.1229634660387869E-3</v>
      </c>
      <c r="W2586" s="4">
        <f t="shared" si="935"/>
        <v>-3.4670774706143442E-3</v>
      </c>
      <c r="X2586" s="4">
        <f t="shared" si="941"/>
        <v>4.914219551160978E-3</v>
      </c>
      <c r="Y2586" s="4">
        <f t="shared" si="930"/>
        <v>-1.0041243421495058E-2</v>
      </c>
      <c r="Z2586" s="4">
        <f t="shared" si="931"/>
        <v>-3.7993062181349785E-3</v>
      </c>
      <c r="AA2586" s="4">
        <f t="shared" si="924"/>
        <v>4.3554328488215832E-4</v>
      </c>
      <c r="AB2586" s="4">
        <f t="shared" si="925"/>
        <v>4.3554328488215832E-4</v>
      </c>
      <c r="AC2586" s="2">
        <f t="shared" si="936"/>
        <v>-6.1674789026045505E-4</v>
      </c>
      <c r="AD2586" s="3">
        <f t="shared" si="937"/>
        <v>5424.2233163033552</v>
      </c>
    </row>
    <row r="2587" spans="1:30" x14ac:dyDescent="0.3">
      <c r="A2587" s="1">
        <f t="shared" si="922"/>
        <v>15</v>
      </c>
      <c r="B2587" s="1">
        <f t="shared" si="921"/>
        <v>5</v>
      </c>
      <c r="C2587" s="5">
        <v>42832</v>
      </c>
      <c r="D2587" s="3">
        <v>5418.37</v>
      </c>
      <c r="E2587" s="3">
        <v>5420.94</v>
      </c>
      <c r="F2587" s="3">
        <f t="shared" si="928"/>
        <v>5426.076</v>
      </c>
      <c r="G2587" s="3">
        <f t="shared" si="938"/>
        <v>5421.81</v>
      </c>
      <c r="H2587" s="4">
        <f t="shared" si="923"/>
        <v>-4.6302445359429063E-4</v>
      </c>
      <c r="I2587" s="4">
        <f t="shared" si="926"/>
        <v>1.1068313631641115E-5</v>
      </c>
      <c r="J2587" s="4">
        <f t="shared" si="927"/>
        <v>-4.7409276722593173E-4</v>
      </c>
      <c r="K2587" s="4">
        <f t="shared" si="929"/>
        <v>1.3139010640339575E-3</v>
      </c>
      <c r="L2587" s="4">
        <f t="shared" si="939"/>
        <v>2.4206811850156651E-4</v>
      </c>
      <c r="M2587" s="4">
        <f t="shared" si="932"/>
        <v>-1.4201791497207431E-3</v>
      </c>
      <c r="N2587" s="4">
        <f t="shared" si="940"/>
        <v>-6.3447446516947455E-4</v>
      </c>
      <c r="O2587" s="4">
        <f t="shared" si="942"/>
        <v>7.873216483923434E-4</v>
      </c>
      <c r="P2587" s="4">
        <f t="shared" si="943"/>
        <v>0.11406113142062908</v>
      </c>
      <c r="T2587" s="4"/>
      <c r="U2587" s="4">
        <f t="shared" si="933"/>
        <v>2.8316435707854545E-3</v>
      </c>
      <c r="V2587" s="4">
        <f t="shared" si="934"/>
        <v>-7.1966728649223597E-3</v>
      </c>
      <c r="W2587" s="4">
        <f t="shared" si="935"/>
        <v>-3.2853650415820661E-3</v>
      </c>
      <c r="X2587" s="4">
        <f t="shared" si="941"/>
        <v>1.5748833788890599E-3</v>
      </c>
      <c r="Y2587" s="4">
        <f t="shared" si="930"/>
        <v>-1.1171309672425363E-2</v>
      </c>
      <c r="Z2587" s="4">
        <f t="shared" si="931"/>
        <v>-4.9364978190123863E-3</v>
      </c>
      <c r="AA2587" s="4">
        <f t="shared" si="924"/>
        <v>-4.6302445359429063E-4</v>
      </c>
      <c r="AB2587" s="4">
        <f t="shared" si="925"/>
        <v>-4.6302445359429063E-4</v>
      </c>
      <c r="AC2587" s="2">
        <f t="shared" si="936"/>
        <v>-7.2018169097055917E-4</v>
      </c>
      <c r="AD2587" s="3">
        <f t="shared" si="937"/>
        <v>5422.272210868904</v>
      </c>
    </row>
    <row r="2588" spans="1:30" x14ac:dyDescent="0.3">
      <c r="A2588" s="1">
        <f t="shared" si="922"/>
        <v>16</v>
      </c>
      <c r="B2588" s="1">
        <f t="shared" si="921"/>
        <v>1</v>
      </c>
      <c r="C2588" s="5">
        <v>42835</v>
      </c>
      <c r="D2588" s="3">
        <v>5421.68</v>
      </c>
      <c r="E2588" s="3">
        <v>5423.57</v>
      </c>
      <c r="F2588" s="3">
        <f t="shared" si="928"/>
        <v>5423.9719999999998</v>
      </c>
      <c r="G2588" s="3">
        <f t="shared" si="938"/>
        <v>5426.5510000000004</v>
      </c>
      <c r="H2588" s="4">
        <f t="shared" si="923"/>
        <v>6.1088482329564066E-4</v>
      </c>
      <c r="I2588" s="4">
        <f t="shared" si="926"/>
        <v>9.5969821182381753E-4</v>
      </c>
      <c r="J2588" s="4">
        <f t="shared" si="927"/>
        <v>-3.4881338852817687E-4</v>
      </c>
      <c r="K2588" s="4">
        <f t="shared" si="929"/>
        <v>1.1396416265408568E-3</v>
      </c>
      <c r="L2588" s="4">
        <f t="shared" si="939"/>
        <v>1.6097502057302521E-3</v>
      </c>
      <c r="M2588" s="4">
        <f t="shared" si="932"/>
        <v>-4.2256855308240194E-4</v>
      </c>
      <c r="N2588" s="4">
        <f t="shared" si="940"/>
        <v>-8.9762355499839474E-4</v>
      </c>
      <c r="O2588" s="4">
        <f t="shared" si="942"/>
        <v>-4.7568281418317439E-4</v>
      </c>
      <c r="P2588" s="4">
        <f t="shared" si="943"/>
        <v>0.11474169445803752</v>
      </c>
      <c r="T2588" s="4"/>
      <c r="U2588" s="4">
        <f t="shared" si="933"/>
        <v>2.5524281287545754E-3</v>
      </c>
      <c r="V2588" s="4">
        <f t="shared" si="934"/>
        <v>-7.4730961525329926E-3</v>
      </c>
      <c r="W2588" s="4">
        <f t="shared" si="935"/>
        <v>-1.9366002724493809E-3</v>
      </c>
      <c r="X2588" s="4">
        <f t="shared" si="941"/>
        <v>-9.5006013854880022E-4</v>
      </c>
      <c r="Y2588" s="4">
        <f t="shared" si="930"/>
        <v>-1.1343396298977135E-2</v>
      </c>
      <c r="Z2588" s="4">
        <f t="shared" si="931"/>
        <v>-5.1096694947235337E-3</v>
      </c>
      <c r="AA2588" s="4">
        <f t="shared" si="924"/>
        <v>6.1088482329564066E-4</v>
      </c>
      <c r="AB2588" s="4">
        <f t="shared" si="925"/>
        <v>6.1088482329564066E-4</v>
      </c>
      <c r="AC2588" s="2">
        <f t="shared" si="936"/>
        <v>-7.2820093759892791E-5</v>
      </c>
      <c r="AD2588" s="3">
        <f t="shared" si="937"/>
        <v>5422.0748072459364</v>
      </c>
    </row>
    <row r="2589" spans="1:30" x14ac:dyDescent="0.3">
      <c r="A2589" s="1">
        <f t="shared" si="922"/>
        <v>16</v>
      </c>
      <c r="B2589" s="1">
        <f t="shared" si="921"/>
        <v>2</v>
      </c>
      <c r="C2589" s="5">
        <v>42836</v>
      </c>
      <c r="D2589" s="3">
        <v>5398.4</v>
      </c>
      <c r="E2589" s="3">
        <v>5413.91</v>
      </c>
      <c r="F2589" s="3">
        <f t="shared" si="928"/>
        <v>5415.57</v>
      </c>
      <c r="G2589" s="3">
        <f t="shared" si="938"/>
        <v>5425.67</v>
      </c>
      <c r="H2589" s="4">
        <f t="shared" si="923"/>
        <v>-4.2938720101519555E-3</v>
      </c>
      <c r="I2589" s="4">
        <f t="shared" si="926"/>
        <v>-1.4331351167904481E-3</v>
      </c>
      <c r="J2589" s="4">
        <f t="shared" si="927"/>
        <v>-2.8607368933615072E-3</v>
      </c>
      <c r="K2589" s="4">
        <f t="shared" si="929"/>
        <v>-3.3522819495066273E-4</v>
      </c>
      <c r="L2589" s="4">
        <f t="shared" si="939"/>
        <v>1.2948016113087523E-3</v>
      </c>
      <c r="M2589" s="4">
        <f t="shared" si="932"/>
        <v>-3.1704880557356058E-3</v>
      </c>
      <c r="N2589" s="4">
        <f t="shared" si="940"/>
        <v>-5.0261073747574839E-3</v>
      </c>
      <c r="O2589" s="4">
        <f t="shared" si="942"/>
        <v>-1.8709247184351594E-3</v>
      </c>
      <c r="P2589" s="4">
        <f t="shared" si="943"/>
        <v>0.10995513629765478</v>
      </c>
      <c r="T2589" s="4"/>
      <c r="U2589" s="4">
        <f t="shared" si="933"/>
        <v>3.4546487435628001E-3</v>
      </c>
      <c r="V2589" s="4">
        <f t="shared" si="934"/>
        <v>-6.5798977438727806E-3</v>
      </c>
      <c r="W2589" s="4">
        <f t="shared" si="935"/>
        <v>-7.7218444933378587E-3</v>
      </c>
      <c r="X2589" s="4">
        <f t="shared" si="941"/>
        <v>-3.716124854436413E-3</v>
      </c>
      <c r="Y2589" s="4">
        <f t="shared" si="930"/>
        <v>-1.2799876222445068E-2</v>
      </c>
      <c r="Z2589" s="4">
        <f t="shared" si="931"/>
        <v>-6.5753328878660157E-3</v>
      </c>
      <c r="AA2589" s="4">
        <f t="shared" si="924"/>
        <v>-4.2938720101519555E-3</v>
      </c>
      <c r="AB2589" s="4">
        <f t="shared" si="925"/>
        <v>-4.2938720101519555E-3</v>
      </c>
      <c r="AC2589" s="2">
        <f t="shared" si="936"/>
        <v>-2.9236819855187699E-3</v>
      </c>
      <c r="AD2589" s="3">
        <f t="shared" si="937"/>
        <v>5414.1832048306242</v>
      </c>
    </row>
    <row r="2590" spans="1:30" x14ac:dyDescent="0.3">
      <c r="A2590" s="1">
        <f t="shared" si="922"/>
        <v>16</v>
      </c>
      <c r="B2590" s="1">
        <f t="shared" si="921"/>
        <v>3</v>
      </c>
      <c r="C2590" s="5">
        <v>42837</v>
      </c>
      <c r="D2590" s="3">
        <v>5377.03</v>
      </c>
      <c r="E2590" s="3">
        <v>5394.61</v>
      </c>
      <c r="F2590" s="3">
        <f t="shared" si="928"/>
        <v>5407.2719999999999</v>
      </c>
      <c r="G2590" s="3">
        <f t="shared" si="938"/>
        <v>5420.3459999999995</v>
      </c>
      <c r="H2590" s="4">
        <f t="shared" si="923"/>
        <v>-3.9585803200948228E-3</v>
      </c>
      <c r="I2590" s="4">
        <f t="shared" si="926"/>
        <v>-7.020598695909832E-4</v>
      </c>
      <c r="J2590" s="4">
        <f t="shared" si="927"/>
        <v>-3.2565204505038397E-3</v>
      </c>
      <c r="K2590" s="4">
        <f t="shared" si="929"/>
        <v>3.0439574688798164E-3</v>
      </c>
      <c r="L2590" s="4">
        <f t="shared" si="939"/>
        <v>4.9568184811961853E-3</v>
      </c>
      <c r="M2590" s="4">
        <f t="shared" si="932"/>
        <v>-5.5928386809467306E-3</v>
      </c>
      <c r="N2590" s="4">
        <f t="shared" si="940"/>
        <v>-7.9913717685180623E-3</v>
      </c>
      <c r="O2590" s="4">
        <f t="shared" si="942"/>
        <v>-2.4314537951247465E-3</v>
      </c>
      <c r="P2590" s="4">
        <f t="shared" si="943"/>
        <v>0.10556128973891872</v>
      </c>
      <c r="T2590" s="4"/>
      <c r="U2590" s="4">
        <f t="shared" si="933"/>
        <v>3.7270302311797573E-3</v>
      </c>
      <c r="V2590" s="4">
        <f t="shared" si="934"/>
        <v>-6.3102400711320204E-3</v>
      </c>
      <c r="W2590" s="4">
        <f t="shared" si="935"/>
        <v>-7.6570724109167607E-3</v>
      </c>
      <c r="X2590" s="4">
        <f t="shared" si="941"/>
        <v>-4.8124385745994492E-3</v>
      </c>
      <c r="Y2590" s="4">
        <f t="shared" si="930"/>
        <v>-9.4628250432009439E-3</v>
      </c>
      <c r="Z2590" s="4">
        <f t="shared" si="931"/>
        <v>-3.2172407675051386E-3</v>
      </c>
      <c r="AA2590" s="4">
        <f t="shared" si="924"/>
        <v>-3.9585803200948228E-3</v>
      </c>
      <c r="AB2590" s="4">
        <f t="shared" si="925"/>
        <v>-3.9585803200948228E-3</v>
      </c>
      <c r="AC2590" s="2">
        <f t="shared" si="936"/>
        <v>-4.6064097132463245E-3</v>
      </c>
      <c r="AD2590" s="3">
        <f t="shared" si="937"/>
        <v>5401.7988032204166</v>
      </c>
    </row>
    <row r="2591" spans="1:30" x14ac:dyDescent="0.3">
      <c r="A2591" s="1">
        <f t="shared" si="922"/>
        <v>16</v>
      </c>
      <c r="B2591" s="1">
        <f t="shared" si="921"/>
        <v>4</v>
      </c>
      <c r="C2591" s="5">
        <v>42838</v>
      </c>
      <c r="D2591" s="3">
        <v>5353.59</v>
      </c>
      <c r="E2591" s="3">
        <v>5370.69</v>
      </c>
      <c r="F2591" s="3">
        <f t="shared" si="928"/>
        <v>5393.8140000000003</v>
      </c>
      <c r="G2591" s="3">
        <f t="shared" si="938"/>
        <v>5411.7309999999998</v>
      </c>
      <c r="H2591" s="4">
        <f t="shared" si="923"/>
        <v>-4.3592838425672914E-3</v>
      </c>
      <c r="I2591" s="4">
        <f t="shared" si="926"/>
        <v>-1.179089571752463E-3</v>
      </c>
      <c r="J2591" s="4">
        <f t="shared" si="927"/>
        <v>-3.1801942708148284E-3</v>
      </c>
      <c r="K2591" s="4">
        <f t="shared" si="929"/>
        <v>4.9916031712674367E-3</v>
      </c>
      <c r="L2591" s="4">
        <f t="shared" si="939"/>
        <v>7.6549900430370474E-3</v>
      </c>
      <c r="M2591" s="4">
        <f t="shared" si="932"/>
        <v>-7.4574317913076275E-3</v>
      </c>
      <c r="N2591" s="4">
        <f t="shared" si="940"/>
        <v>-1.0743512565572757E-2</v>
      </c>
      <c r="O2591" s="4">
        <f t="shared" si="942"/>
        <v>-3.3467262154926809E-3</v>
      </c>
      <c r="P2591" s="4">
        <f t="shared" si="943"/>
        <v>0.100741834271592</v>
      </c>
      <c r="T2591" s="4"/>
      <c r="U2591" s="4">
        <f t="shared" si="933"/>
        <v>8.155059577499171E-3</v>
      </c>
      <c r="V2591" s="4">
        <f t="shared" si="934"/>
        <v>-1.9264910182758836E-3</v>
      </c>
      <c r="W2591" s="4">
        <f t="shared" si="935"/>
        <v>-1.2413113737990873E-2</v>
      </c>
      <c r="X2591" s="4">
        <f t="shared" si="941"/>
        <v>-6.5996911770339131E-3</v>
      </c>
      <c r="Y2591" s="4">
        <f t="shared" si="930"/>
        <v>-7.5394641999453546E-3</v>
      </c>
      <c r="Z2591" s="4">
        <f t="shared" si="931"/>
        <v>-1.2817526537717704E-3</v>
      </c>
      <c r="AA2591" s="4">
        <f t="shared" si="924"/>
        <v>-4.3592838425672914E-3</v>
      </c>
      <c r="AB2591" s="4">
        <f t="shared" si="925"/>
        <v>-4.3592838425672914E-3</v>
      </c>
      <c r="AC2591" s="2">
        <f t="shared" si="936"/>
        <v>-6.0032991220740897E-3</v>
      </c>
      <c r="AD2591" s="3">
        <f t="shared" si="937"/>
        <v>5385.7292021469448</v>
      </c>
    </row>
    <row r="2592" spans="1:30" x14ac:dyDescent="0.3">
      <c r="A2592" s="1">
        <f t="shared" si="922"/>
        <v>17</v>
      </c>
      <c r="B2592" s="1">
        <f t="shared" si="921"/>
        <v>1</v>
      </c>
      <c r="C2592" s="5">
        <v>42842</v>
      </c>
      <c r="D2592" s="3">
        <v>5399.2</v>
      </c>
      <c r="E2592" s="3">
        <v>5369.21</v>
      </c>
      <c r="F2592" s="3">
        <f t="shared" si="928"/>
        <v>5389.9800000000005</v>
      </c>
      <c r="G2592" s="3">
        <f t="shared" si="938"/>
        <v>5408.0280000000002</v>
      </c>
      <c r="H2592" s="4">
        <f t="shared" si="923"/>
        <v>8.5195168102151393E-3</v>
      </c>
      <c r="I2592" s="4">
        <f t="shared" si="926"/>
        <v>2.9176683309704125E-3</v>
      </c>
      <c r="J2592" s="4">
        <f t="shared" si="927"/>
        <v>5.6018484792447268E-3</v>
      </c>
      <c r="K2592" s="4">
        <f t="shared" si="929"/>
        <v>6.3667557657571903E-3</v>
      </c>
      <c r="L2592" s="4">
        <f t="shared" si="939"/>
        <v>1.0351724522962973E-2</v>
      </c>
      <c r="M2592" s="4">
        <f t="shared" si="932"/>
        <v>1.7105814863875829E-3</v>
      </c>
      <c r="N2592" s="4">
        <f t="shared" si="940"/>
        <v>-1.6323879979912139E-3</v>
      </c>
      <c r="O2592" s="4">
        <f t="shared" si="942"/>
        <v>-3.3427174396206431E-3</v>
      </c>
      <c r="P2592" s="4">
        <f t="shared" si="943"/>
        <v>0.11011962283237588</v>
      </c>
      <c r="T2592" s="4"/>
      <c r="U2592" s="4">
        <f t="shared" si="933"/>
        <v>1.2100291580042503E-2</v>
      </c>
      <c r="V2592" s="4">
        <f t="shared" si="934"/>
        <v>1.9792886642419844E-3</v>
      </c>
      <c r="W2592" s="4">
        <f t="shared" si="935"/>
        <v>-3.5379643693583263E-3</v>
      </c>
      <c r="X2592" s="4">
        <f t="shared" si="941"/>
        <v>-6.6523211248791115E-3</v>
      </c>
      <c r="Y2592" s="4">
        <f t="shared" si="930"/>
        <v>-6.1814581465339863E-3</v>
      </c>
      <c r="Z2592" s="4">
        <f t="shared" si="931"/>
        <v>8.4815966969670209E-5</v>
      </c>
      <c r="AA2592" s="4">
        <f t="shared" si="924"/>
        <v>8.5195168102151393E-3</v>
      </c>
      <c r="AB2592" s="4">
        <f t="shared" si="925"/>
        <v>8.5195168102151393E-3</v>
      </c>
      <c r="AC2592" s="2">
        <f t="shared" si="936"/>
        <v>1.6633078793223072E-3</v>
      </c>
      <c r="AD2592" s="3">
        <f t="shared" si="937"/>
        <v>5390.2194680979628</v>
      </c>
    </row>
    <row r="2593" spans="1:30" x14ac:dyDescent="0.3">
      <c r="A2593" s="1">
        <f t="shared" si="922"/>
        <v>17</v>
      </c>
      <c r="B2593" s="1">
        <f t="shared" si="921"/>
        <v>2</v>
      </c>
      <c r="C2593" s="5">
        <v>42843</v>
      </c>
      <c r="D2593" s="3">
        <v>5391.66</v>
      </c>
      <c r="E2593" s="3">
        <v>5383.73</v>
      </c>
      <c r="F2593" s="3">
        <f t="shared" si="928"/>
        <v>5383.9760000000006</v>
      </c>
      <c r="G2593" s="3">
        <f t="shared" si="938"/>
        <v>5403.9740000000002</v>
      </c>
      <c r="H2593" s="4">
        <f t="shared" si="923"/>
        <v>-1.3965031856571278E-3</v>
      </c>
      <c r="I2593" s="4">
        <f t="shared" si="926"/>
        <v>-2.8652392947103749E-3</v>
      </c>
      <c r="J2593" s="4">
        <f t="shared" si="927"/>
        <v>1.4687361090532471E-3</v>
      </c>
      <c r="K2593" s="4">
        <f t="shared" si="929"/>
        <v>-3.1754704400651073E-3</v>
      </c>
      <c r="L2593" s="4">
        <f t="shared" si="939"/>
        <v>1.1376170955368758E-3</v>
      </c>
      <c r="M2593" s="4">
        <f t="shared" si="932"/>
        <v>1.4271980410015361E-3</v>
      </c>
      <c r="N2593" s="4">
        <f t="shared" si="940"/>
        <v>-2.2786934208048198E-3</v>
      </c>
      <c r="O2593" s="4">
        <f t="shared" si="942"/>
        <v>-3.7090617731829517E-3</v>
      </c>
      <c r="P2593" s="4">
        <f t="shared" si="943"/>
        <v>0.10856933724262997</v>
      </c>
      <c r="T2593" s="4"/>
      <c r="U2593" s="4">
        <f t="shared" si="933"/>
        <v>4.1635797895985469E-3</v>
      </c>
      <c r="V2593" s="4">
        <f t="shared" si="934"/>
        <v>-5.8780560082974656E-3</v>
      </c>
      <c r="W2593" s="4">
        <f t="shared" si="935"/>
        <v>-5.5370291127474205E-3</v>
      </c>
      <c r="X2593" s="4">
        <f t="shared" si="941"/>
        <v>-7.3739318713295695E-3</v>
      </c>
      <c r="Y2593" s="4">
        <f t="shared" si="930"/>
        <v>-1.5604703975725097E-2</v>
      </c>
      <c r="Z2593" s="4">
        <f t="shared" si="931"/>
        <v>-9.3978457806390345E-3</v>
      </c>
      <c r="AA2593" s="4">
        <f t="shared" si="924"/>
        <v>-1.3965031856571278E-3</v>
      </c>
      <c r="AB2593" s="4">
        <f t="shared" si="925"/>
        <v>-1.3965031856571278E-3</v>
      </c>
      <c r="AC2593" s="2">
        <f t="shared" si="936"/>
        <v>1.7811853888370587E-4</v>
      </c>
      <c r="AD2593" s="3">
        <f t="shared" si="937"/>
        <v>5390.6996453986421</v>
      </c>
    </row>
    <row r="2594" spans="1:30" x14ac:dyDescent="0.3">
      <c r="A2594" s="1">
        <f t="shared" si="922"/>
        <v>17</v>
      </c>
      <c r="B2594" s="1">
        <f t="shared" si="921"/>
        <v>3</v>
      </c>
      <c r="C2594" s="5">
        <v>42844</v>
      </c>
      <c r="D2594" s="3">
        <v>5399.64</v>
      </c>
      <c r="E2594" s="3">
        <v>5416.3</v>
      </c>
      <c r="F2594" s="3">
        <f t="shared" si="928"/>
        <v>5384.2240000000002</v>
      </c>
      <c r="G2594" s="3">
        <f t="shared" si="938"/>
        <v>5399.8969999999999</v>
      </c>
      <c r="H2594" s="4">
        <f t="shared" si="923"/>
        <v>1.4800636538655021E-3</v>
      </c>
      <c r="I2594" s="4">
        <f t="shared" si="926"/>
        <v>4.5700211066722176E-3</v>
      </c>
      <c r="J2594" s="4">
        <f t="shared" si="927"/>
        <v>-3.0899574528067157E-3</v>
      </c>
      <c r="K2594" s="4">
        <f t="shared" si="929"/>
        <v>-2.0939747684386558E-3</v>
      </c>
      <c r="L2594" s="4">
        <f t="shared" si="939"/>
        <v>1.5330261098725983E-3</v>
      </c>
      <c r="M2594" s="4">
        <f t="shared" si="932"/>
        <v>2.8631795408215126E-3</v>
      </c>
      <c r="N2594" s="4">
        <f t="shared" si="940"/>
        <v>-4.75935003944718E-5</v>
      </c>
      <c r="O2594" s="4">
        <f t="shared" si="942"/>
        <v>-2.9026009141349743E-3</v>
      </c>
      <c r="P2594" s="4">
        <f t="shared" si="943"/>
        <v>0.11021009042647255</v>
      </c>
      <c r="T2594" s="4"/>
      <c r="U2594" s="4">
        <f t="shared" si="933"/>
        <v>1.2500788254451842E-3</v>
      </c>
      <c r="V2594" s="4">
        <f t="shared" si="934"/>
        <v>-8.7624219628093386E-3</v>
      </c>
      <c r="W2594" s="4">
        <f t="shared" si="935"/>
        <v>2.2969768820404034E-4</v>
      </c>
      <c r="X2594" s="4">
        <f t="shared" si="941"/>
        <v>-5.7881257189916387E-3</v>
      </c>
      <c r="Y2594" s="4">
        <f t="shared" si="930"/>
        <v>-1.4536693287535441E-2</v>
      </c>
      <c r="Z2594" s="4">
        <f t="shared" si="931"/>
        <v>-8.3231010183236424E-3</v>
      </c>
      <c r="AA2594" s="4">
        <f t="shared" si="924"/>
        <v>1.4800636538655021E-3</v>
      </c>
      <c r="AB2594" s="4">
        <f t="shared" si="925"/>
        <v>1.4800636538655021E-3</v>
      </c>
      <c r="AC2594" s="2">
        <f t="shared" si="936"/>
        <v>1.1038210697204183E-3</v>
      </c>
      <c r="AD2594" s="3">
        <f t="shared" si="937"/>
        <v>5393.6797635990952</v>
      </c>
    </row>
    <row r="2595" spans="1:30" x14ac:dyDescent="0.3">
      <c r="A2595" s="1">
        <f t="shared" si="922"/>
        <v>17</v>
      </c>
      <c r="B2595" s="1">
        <f t="shared" si="921"/>
        <v>4</v>
      </c>
      <c r="C2595" s="5">
        <v>42845</v>
      </c>
      <c r="D2595" s="3">
        <v>5443.53</v>
      </c>
      <c r="E2595" s="3">
        <v>5422.47</v>
      </c>
      <c r="F2595" s="3">
        <f t="shared" si="928"/>
        <v>5397.5239999999994</v>
      </c>
      <c r="G2595" s="3">
        <f t="shared" si="938"/>
        <v>5402.3979999999992</v>
      </c>
      <c r="H2595" s="4">
        <f t="shared" si="923"/>
        <v>8.1283196657553868E-3</v>
      </c>
      <c r="I2595" s="4">
        <f t="shared" si="926"/>
        <v>4.2280596484209924E-3</v>
      </c>
      <c r="J2595" s="4">
        <f t="shared" si="927"/>
        <v>3.9002600173343943E-3</v>
      </c>
      <c r="K2595" s="4">
        <f t="shared" si="929"/>
        <v>-2.52192738775183E-3</v>
      </c>
      <c r="L2595" s="4">
        <f t="shared" si="939"/>
        <v>-3.3561908242452678E-4</v>
      </c>
      <c r="M2595" s="4">
        <f t="shared" si="932"/>
        <v>8.5235378295678392E-3</v>
      </c>
      <c r="N2595" s="4">
        <f t="shared" si="940"/>
        <v>7.613656009794266E-3</v>
      </c>
      <c r="O2595" s="4">
        <f t="shared" si="942"/>
        <v>-8.9537487622917418E-4</v>
      </c>
      <c r="P2595" s="4">
        <f t="shared" si="943"/>
        <v>0.11923423293760611</v>
      </c>
      <c r="T2595" s="4"/>
      <c r="U2595" s="4">
        <f t="shared" si="933"/>
        <v>-4.187316191449908E-3</v>
      </c>
      <c r="V2595" s="4">
        <f t="shared" si="934"/>
        <v>-1.4145443029535434E-2</v>
      </c>
      <c r="W2595" s="4">
        <f t="shared" si="935"/>
        <v>1.2367422164280282E-2</v>
      </c>
      <c r="X2595" s="4">
        <f t="shared" si="941"/>
        <v>-1.8027574717899345E-3</v>
      </c>
      <c r="Y2595" s="4">
        <f t="shared" si="930"/>
        <v>-1.4959309839276109E-2</v>
      </c>
      <c r="Z2595" s="4">
        <f t="shared" si="931"/>
        <v>-8.748382272971901E-3</v>
      </c>
      <c r="AA2595" s="4">
        <f t="shared" si="924"/>
        <v>8.1283196657553868E-3</v>
      </c>
      <c r="AB2595" s="4">
        <f t="shared" si="925"/>
        <v>8.1283196657553868E-3</v>
      </c>
      <c r="AC2595" s="2">
        <f t="shared" si="936"/>
        <v>6.105135993360206E-3</v>
      </c>
      <c r="AD2595" s="3">
        <f t="shared" si="937"/>
        <v>5410.2965090660637</v>
      </c>
    </row>
    <row r="2596" spans="1:30" x14ac:dyDescent="0.3">
      <c r="A2596" s="1">
        <f t="shared" si="922"/>
        <v>17</v>
      </c>
      <c r="B2596" s="1">
        <f t="shared" si="921"/>
        <v>5</v>
      </c>
      <c r="C2596" s="5">
        <v>42846</v>
      </c>
      <c r="D2596" s="3">
        <v>5442.05</v>
      </c>
      <c r="E2596" s="3">
        <v>5447.27</v>
      </c>
      <c r="F2596" s="3">
        <f t="shared" si="928"/>
        <v>5415.2159999999994</v>
      </c>
      <c r="G2596" s="3">
        <f t="shared" si="938"/>
        <v>5404.5150000000003</v>
      </c>
      <c r="H2596" s="4">
        <f t="shared" si="923"/>
        <v>-2.7188239983972967E-4</v>
      </c>
      <c r="I2596" s="4">
        <f t="shared" si="926"/>
        <v>6.8705417256829514E-4</v>
      </c>
      <c r="J2596" s="4">
        <f t="shared" si="927"/>
        <v>-9.5893657240802481E-4</v>
      </c>
      <c r="K2596" s="4">
        <f t="shared" si="929"/>
        <v>-6.4337846948579391E-3</v>
      </c>
      <c r="L2596" s="4">
        <f t="shared" si="939"/>
        <v>-7.9333732992296849E-3</v>
      </c>
      <c r="M2596" s="4">
        <f t="shared" si="932"/>
        <v>4.9552963353633071E-3</v>
      </c>
      <c r="N2596" s="4">
        <f t="shared" si="940"/>
        <v>6.9451190347329687E-3</v>
      </c>
      <c r="O2596" s="4">
        <f t="shared" si="942"/>
        <v>1.9663545906412313E-3</v>
      </c>
      <c r="P2596" s="4">
        <f t="shared" si="943"/>
        <v>0.11892993284837226</v>
      </c>
      <c r="T2596" s="4"/>
      <c r="U2596" s="4">
        <f t="shared" si="933"/>
        <v>-1.6522366919994858E-2</v>
      </c>
      <c r="V2596" s="4">
        <f t="shared" si="934"/>
        <v>-2.6357143250794881E-2</v>
      </c>
      <c r="W2596" s="4">
        <f t="shared" si="935"/>
        <v>1.6523491713037426E-2</v>
      </c>
      <c r="X2596" s="4">
        <f t="shared" si="941"/>
        <v>3.9678787588891895E-3</v>
      </c>
      <c r="Y2596" s="4">
        <f t="shared" si="930"/>
        <v>-1.882239087073255E-2</v>
      </c>
      <c r="Z2596" s="4">
        <f t="shared" si="931"/>
        <v>-1.2635820995139765E-2</v>
      </c>
      <c r="AA2596" s="4">
        <f t="shared" si="924"/>
        <v>-2.7188239983972967E-4</v>
      </c>
      <c r="AB2596" s="4">
        <f t="shared" si="925"/>
        <v>-2.7188239983972967E-4</v>
      </c>
      <c r="AC2596" s="2">
        <f t="shared" si="936"/>
        <v>3.8898933225452494E-3</v>
      </c>
      <c r="AD2596" s="3">
        <f t="shared" si="937"/>
        <v>5420.8810060440428</v>
      </c>
    </row>
    <row r="2597" spans="1:30" x14ac:dyDescent="0.3">
      <c r="A2597" s="1">
        <f t="shared" si="922"/>
        <v>18</v>
      </c>
      <c r="B2597" s="1">
        <f t="shared" si="921"/>
        <v>1</v>
      </c>
      <c r="C2597" s="5">
        <v>42849</v>
      </c>
      <c r="D2597" s="3">
        <v>5508.03</v>
      </c>
      <c r="E2597" s="3">
        <v>5503.27</v>
      </c>
      <c r="F2597" s="3">
        <f t="shared" si="928"/>
        <v>5436.9819999999991</v>
      </c>
      <c r="G2597" s="3">
        <f t="shared" si="938"/>
        <v>5413.4810000000007</v>
      </c>
      <c r="H2597" s="4">
        <f t="shared" si="923"/>
        <v>1.2124107643259352E-2</v>
      </c>
      <c r="I2597" s="4">
        <f t="shared" si="926"/>
        <v>1.1249437252505996E-2</v>
      </c>
      <c r="J2597" s="4">
        <f t="shared" si="927"/>
        <v>8.7467039075335602E-4</v>
      </c>
      <c r="K2597" s="4">
        <f t="shared" si="929"/>
        <v>-4.1951102985089877E-3</v>
      </c>
      <c r="L2597" s="4">
        <f t="shared" si="939"/>
        <v>-7.1800965526673845E-3</v>
      </c>
      <c r="M2597" s="4">
        <f t="shared" si="932"/>
        <v>1.3067543721866413E-2</v>
      </c>
      <c r="N2597" s="4">
        <f t="shared" si="940"/>
        <v>1.7465471847042422E-2</v>
      </c>
      <c r="O2597" s="4">
        <f t="shared" si="942"/>
        <v>4.2666797384906009E-3</v>
      </c>
      <c r="P2597" s="4">
        <f t="shared" si="943"/>
        <v>0.13249595979949089</v>
      </c>
      <c r="T2597" s="4"/>
      <c r="U2597" s="4">
        <f t="shared" si="933"/>
        <v>-7.873871059619144E-3</v>
      </c>
      <c r="V2597" s="4">
        <f t="shared" si="934"/>
        <v>-1.7795132349022989E-2</v>
      </c>
      <c r="W2597" s="4">
        <f t="shared" si="935"/>
        <v>2.0156689879982207E-2</v>
      </c>
      <c r="X2597" s="4">
        <f t="shared" si="941"/>
        <v>8.7202549916694655E-3</v>
      </c>
      <c r="Y2597" s="4">
        <f t="shared" si="930"/>
        <v>-1.6611630120223261E-2</v>
      </c>
      <c r="Z2597" s="4">
        <f t="shared" si="931"/>
        <v>-1.0411120845959016E-2</v>
      </c>
      <c r="AA2597" s="4">
        <f t="shared" si="924"/>
        <v>1.2124107643259352E-2</v>
      </c>
      <c r="AB2597" s="4">
        <f t="shared" si="925"/>
        <v>1.2124107643259352E-2</v>
      </c>
      <c r="AC2597" s="2">
        <f t="shared" si="936"/>
        <v>1.0548114172212388E-2</v>
      </c>
      <c r="AD2597" s="3">
        <f t="shared" si="937"/>
        <v>5449.9306706960288</v>
      </c>
    </row>
    <row r="2598" spans="1:30" x14ac:dyDescent="0.3">
      <c r="A2598" s="1">
        <f t="shared" si="922"/>
        <v>18</v>
      </c>
      <c r="B2598" s="1">
        <f t="shared" si="921"/>
        <v>2</v>
      </c>
      <c r="C2598" s="5">
        <v>42850</v>
      </c>
      <c r="D2598" s="3">
        <v>5548.19</v>
      </c>
      <c r="E2598" s="3">
        <v>5523.48</v>
      </c>
      <c r="F2598" s="3">
        <f t="shared" si="928"/>
        <v>5468.2879999999996</v>
      </c>
      <c r="G2598" s="3">
        <f t="shared" si="938"/>
        <v>5426.1320000000005</v>
      </c>
      <c r="H2598" s="4">
        <f t="shared" si="923"/>
        <v>7.2911730691372157E-3</v>
      </c>
      <c r="I2598" s="4">
        <f t="shared" si="926"/>
        <v>2.8049956154922577E-3</v>
      </c>
      <c r="J2598" s="4">
        <f t="shared" si="927"/>
        <v>4.4861774536449576E-3</v>
      </c>
      <c r="K2598" s="4">
        <f t="shared" si="929"/>
        <v>-1.0841898101499039E-2</v>
      </c>
      <c r="L2598" s="4">
        <f t="shared" si="939"/>
        <v>-1.7331060288342498E-2</v>
      </c>
      <c r="M2598" s="4">
        <f t="shared" si="932"/>
        <v>1.4611885840687259E-2</v>
      </c>
      <c r="N2598" s="4">
        <f t="shared" si="940"/>
        <v>2.2494476728542372E-2</v>
      </c>
      <c r="O2598" s="4">
        <f t="shared" si="942"/>
        <v>7.598153632085246E-3</v>
      </c>
      <c r="P2598" s="4">
        <f t="shared" si="943"/>
        <v>0.14075318384248764</v>
      </c>
      <c r="T2598" s="4"/>
      <c r="U2598" s="4">
        <f t="shared" si="933"/>
        <v>-2.1127335907756475E-2</v>
      </c>
      <c r="V2598" s="4">
        <f t="shared" si="934"/>
        <v>-3.0916062548678996E-2</v>
      </c>
      <c r="W2598" s="4">
        <f t="shared" si="935"/>
        <v>2.9031875155332447E-2</v>
      </c>
      <c r="X2598" s="4">
        <f t="shared" si="941"/>
        <v>1.5659802346815622E-2</v>
      </c>
      <c r="Y2598" s="4">
        <f t="shared" si="930"/>
        <v>-2.3175540269809499E-2</v>
      </c>
      <c r="Z2598" s="4">
        <f t="shared" si="931"/>
        <v>-1.7016418088381013E-2</v>
      </c>
      <c r="AA2598" s="4">
        <f t="shared" si="924"/>
        <v>7.2911730691372157E-3</v>
      </c>
      <c r="AB2598" s="4">
        <f t="shared" si="925"/>
        <v>7.2911730691372157E-3</v>
      </c>
      <c r="AC2598" s="2">
        <f t="shared" si="936"/>
        <v>1.1806772936034934E-2</v>
      </c>
      <c r="AD2598" s="3">
        <f t="shared" si="937"/>
        <v>5482.6837804640199</v>
      </c>
    </row>
    <row r="2599" spans="1:30" x14ac:dyDescent="0.3">
      <c r="A2599" s="1">
        <f t="shared" si="922"/>
        <v>18</v>
      </c>
      <c r="B2599" s="1">
        <f t="shared" si="921"/>
        <v>3</v>
      </c>
      <c r="C2599" s="5">
        <v>42851</v>
      </c>
      <c r="D2599" s="3">
        <v>5541.09</v>
      </c>
      <c r="E2599" s="3">
        <v>5553.6</v>
      </c>
      <c r="F2599" s="3">
        <f t="shared" si="928"/>
        <v>5496.5779999999995</v>
      </c>
      <c r="G2599" s="3">
        <f t="shared" si="938"/>
        <v>5440.4009999999998</v>
      </c>
      <c r="H2599" s="4">
        <f t="shared" si="923"/>
        <v>-1.2796966217810592E-3</v>
      </c>
      <c r="I2599" s="4">
        <f t="shared" si="926"/>
        <v>9.7509277800521689E-4</v>
      </c>
      <c r="J2599" s="4">
        <f t="shared" si="927"/>
        <v>-2.2547893997862762E-3</v>
      </c>
      <c r="K2599" s="4">
        <f t="shared" si="929"/>
        <v>-1.1308192401485851E-2</v>
      </c>
      <c r="L2599" s="4">
        <f t="shared" si="939"/>
        <v>-2.1444230761143088E-2</v>
      </c>
      <c r="M2599" s="4">
        <f t="shared" si="932"/>
        <v>8.0981294179761718E-3</v>
      </c>
      <c r="N2599" s="4">
        <f t="shared" si="940"/>
        <v>1.8507643094691054E-2</v>
      </c>
      <c r="O2599" s="4">
        <f t="shared" si="942"/>
        <v>1.0138257996170371E-2</v>
      </c>
      <c r="P2599" s="4">
        <f t="shared" si="943"/>
        <v>0.13929336584683841</v>
      </c>
      <c r="T2599" s="4"/>
      <c r="U2599" s="4">
        <f t="shared" si="933"/>
        <v>-2.677449762895634E-2</v>
      </c>
      <c r="V2599" s="4">
        <f t="shared" si="934"/>
        <v>-3.6506752652666778E-2</v>
      </c>
      <c r="W2599" s="4">
        <f t="shared" si="935"/>
        <v>2.6196190857168219E-2</v>
      </c>
      <c r="X2599" s="4">
        <f t="shared" si="941"/>
        <v>2.086725960881259E-2</v>
      </c>
      <c r="Y2599" s="4">
        <f t="shared" si="930"/>
        <v>-2.3636020426405016E-2</v>
      </c>
      <c r="Z2599" s="4">
        <f t="shared" si="931"/>
        <v>-1.7479801687369248E-2</v>
      </c>
      <c r="AA2599" s="4">
        <f t="shared" si="924"/>
        <v>-1.2796966217810592E-3</v>
      </c>
      <c r="AB2599" s="4">
        <f t="shared" si="925"/>
        <v>-1.2796966217810592E-3</v>
      </c>
      <c r="AC2599" s="2">
        <f t="shared" si="936"/>
        <v>7.0270433598178632E-3</v>
      </c>
      <c r="AD2599" s="3">
        <f t="shared" si="937"/>
        <v>5502.152520309347</v>
      </c>
    </row>
    <row r="2600" spans="1:30" x14ac:dyDescent="0.3">
      <c r="A2600" s="1">
        <f t="shared" si="922"/>
        <v>18</v>
      </c>
      <c r="B2600" s="1">
        <f t="shared" si="921"/>
        <v>4</v>
      </c>
      <c r="C2600" s="5">
        <v>42852</v>
      </c>
      <c r="D2600" s="3">
        <v>5571.28</v>
      </c>
      <c r="E2600" s="3">
        <v>5555.27</v>
      </c>
      <c r="F2600" s="3">
        <f t="shared" si="928"/>
        <v>5522.1279999999997</v>
      </c>
      <c r="G2600" s="3">
        <f t="shared" si="938"/>
        <v>5459.8259999999991</v>
      </c>
      <c r="H2600" s="4">
        <f t="shared" si="923"/>
        <v>5.4483865087915188E-3</v>
      </c>
      <c r="I2600" s="4">
        <f t="shared" si="926"/>
        <v>2.5590632889919297E-3</v>
      </c>
      <c r="J2600" s="4">
        <f t="shared" si="927"/>
        <v>2.8893232197995892E-3</v>
      </c>
      <c r="K2600" s="4">
        <f t="shared" si="929"/>
        <v>-5.6396846107895741E-3</v>
      </c>
      <c r="L2600" s="4">
        <f t="shared" si="939"/>
        <v>-1.6900605797375276E-2</v>
      </c>
      <c r="M2600" s="4">
        <f t="shared" si="932"/>
        <v>8.9009164582928985E-3</v>
      </c>
      <c r="N2600" s="4">
        <f t="shared" si="940"/>
        <v>2.0413471052008005E-2</v>
      </c>
      <c r="O2600" s="4">
        <f t="shared" si="942"/>
        <v>1.1182708461969348E-2</v>
      </c>
      <c r="P2600" s="4">
        <f t="shared" si="943"/>
        <v>0.145500676450874</v>
      </c>
      <c r="T2600" s="4"/>
      <c r="U2600" s="4">
        <f t="shared" si="933"/>
        <v>-1.760664418011626E-2</v>
      </c>
      <c r="V2600" s="4">
        <f t="shared" si="934"/>
        <v>-2.7430577738315115E-2</v>
      </c>
      <c r="W2600" s="4">
        <f t="shared" si="935"/>
        <v>2.3468227418605207E-2</v>
      </c>
      <c r="X2600" s="4">
        <f t="shared" si="941"/>
        <v>2.3085399898175585E-2</v>
      </c>
      <c r="Y2600" s="4">
        <f t="shared" si="930"/>
        <v>-1.8038192283971813E-2</v>
      </c>
      <c r="Z2600" s="4">
        <f t="shared" si="931"/>
        <v>-1.1846677840435105E-2</v>
      </c>
      <c r="AA2600" s="4">
        <f t="shared" si="924"/>
        <v>5.4483865087915188E-3</v>
      </c>
      <c r="AB2600" s="4">
        <f t="shared" si="925"/>
        <v>5.4483865087915188E-3</v>
      </c>
      <c r="AC2600" s="2">
        <f t="shared" si="936"/>
        <v>8.2718848200834041E-3</v>
      </c>
      <c r="AD2600" s="3">
        <f t="shared" si="937"/>
        <v>5525.1950135395655</v>
      </c>
    </row>
    <row r="2601" spans="1:30" x14ac:dyDescent="0.3">
      <c r="A2601" s="1">
        <f t="shared" si="922"/>
        <v>18</v>
      </c>
      <c r="B2601" s="1">
        <f t="shared" si="921"/>
        <v>5</v>
      </c>
      <c r="C2601" s="5">
        <v>42853</v>
      </c>
      <c r="D2601" s="3">
        <v>5583.53</v>
      </c>
      <c r="E2601" s="3">
        <v>5598.47</v>
      </c>
      <c r="F2601" s="3">
        <f t="shared" si="928"/>
        <v>5550.4239999999991</v>
      </c>
      <c r="G2601" s="3">
        <f t="shared" si="938"/>
        <v>5482.82</v>
      </c>
      <c r="H2601" s="4">
        <f t="shared" si="923"/>
        <v>2.1987765827601556E-3</v>
      </c>
      <c r="I2601" s="4">
        <f t="shared" si="926"/>
        <v>4.8803865538979392E-3</v>
      </c>
      <c r="J2601" s="4">
        <f t="shared" si="927"/>
        <v>-2.6816099711377836E-3</v>
      </c>
      <c r="K2601" s="4">
        <f t="shared" si="929"/>
        <v>-5.2290496977356405E-3</v>
      </c>
      <c r="L2601" s="4">
        <f t="shared" si="939"/>
        <v>-1.788637440588153E-2</v>
      </c>
      <c r="M2601" s="4">
        <f t="shared" si="932"/>
        <v>5.9645893719111696E-3</v>
      </c>
      <c r="N2601" s="4">
        <f t="shared" si="940"/>
        <v>1.8368284933665529E-2</v>
      </c>
      <c r="O2601" s="4">
        <f t="shared" si="942"/>
        <v>1.2107752622444826E-2</v>
      </c>
      <c r="P2601" s="4">
        <f t="shared" si="943"/>
        <v>0.1480193765137901</v>
      </c>
      <c r="T2601" s="4"/>
      <c r="U2601" s="4">
        <f t="shared" si="933"/>
        <v>-2.3195746758375019E-2</v>
      </c>
      <c r="V2601" s="4">
        <f t="shared" si="934"/>
        <v>-3.2963789290791301E-2</v>
      </c>
      <c r="W2601" s="4">
        <f t="shared" si="935"/>
        <v>2.5997556068025753E-2</v>
      </c>
      <c r="X2601" s="4">
        <f t="shared" si="941"/>
        <v>2.4968163781463128E-2</v>
      </c>
      <c r="Y2601" s="4">
        <f t="shared" si="930"/>
        <v>-1.7632677506990747E-2</v>
      </c>
      <c r="Z2601" s="4">
        <f t="shared" si="931"/>
        <v>-1.1438606191507593E-2</v>
      </c>
      <c r="AA2601" s="4">
        <f t="shared" si="924"/>
        <v>2.1987765827601556E-3</v>
      </c>
      <c r="AB2601" s="4">
        <f t="shared" si="925"/>
        <v>2.1987765827601556E-3</v>
      </c>
      <c r="AC2601" s="2">
        <f t="shared" si="936"/>
        <v>6.9651261788909249E-3</v>
      </c>
      <c r="AD2601" s="3">
        <f t="shared" si="937"/>
        <v>5544.6400090263769</v>
      </c>
    </row>
    <row r="2602" spans="1:30" x14ac:dyDescent="0.3">
      <c r="A2602" s="1">
        <f t="shared" si="922"/>
        <v>19</v>
      </c>
      <c r="B2602" s="1">
        <f t="shared" si="921"/>
        <v>1</v>
      </c>
      <c r="C2602" s="5">
        <v>42856</v>
      </c>
      <c r="D2602" s="3">
        <v>5629.63</v>
      </c>
      <c r="E2602" s="3">
        <v>5602.44</v>
      </c>
      <c r="F2602" s="3">
        <f t="shared" si="928"/>
        <v>5574.7439999999997</v>
      </c>
      <c r="G2602" s="3">
        <f t="shared" si="938"/>
        <v>5505.8629999999994</v>
      </c>
      <c r="H2602" s="4">
        <f t="shared" si="923"/>
        <v>8.2564255945612123E-3</v>
      </c>
      <c r="I2602" s="4">
        <f t="shared" si="926"/>
        <v>3.386746377291759E-3</v>
      </c>
      <c r="J2602" s="4">
        <f t="shared" si="927"/>
        <v>4.8696792172694533E-3</v>
      </c>
      <c r="K2602" s="4">
        <f t="shared" si="929"/>
        <v>-4.0310520405551003E-3</v>
      </c>
      <c r="L2602" s="4">
        <f t="shared" si="939"/>
        <v>-1.6372955619274786E-2</v>
      </c>
      <c r="M2602" s="4">
        <f t="shared" si="932"/>
        <v>9.8454745186506189E-3</v>
      </c>
      <c r="N2602" s="4">
        <f t="shared" si="940"/>
        <v>2.2479128158474113E-2</v>
      </c>
      <c r="O2602" s="4">
        <f t="shared" si="942"/>
        <v>1.2235439984510583E-2</v>
      </c>
      <c r="P2602" s="4">
        <f t="shared" si="943"/>
        <v>0.15749791307709077</v>
      </c>
      <c r="T2602" s="4"/>
      <c r="U2602" s="4">
        <f t="shared" si="933"/>
        <v>-1.3521911765496022E-2</v>
      </c>
      <c r="V2602" s="4">
        <f t="shared" si="934"/>
        <v>-2.3386692647840993E-2</v>
      </c>
      <c r="W2602" s="4">
        <f t="shared" si="935"/>
        <v>2.2076858695395697E-2</v>
      </c>
      <c r="X2602" s="4">
        <f t="shared" si="941"/>
        <v>2.5337954034057985E-2</v>
      </c>
      <c r="Y2602" s="4">
        <f t="shared" si="930"/>
        <v>-1.6449617476458411E-2</v>
      </c>
      <c r="Z2602" s="4">
        <f t="shared" si="931"/>
        <v>-1.0248086672012401E-2</v>
      </c>
      <c r="AA2602" s="4">
        <f t="shared" si="924"/>
        <v>8.2564255945612123E-3</v>
      </c>
      <c r="AB2602" s="4">
        <f t="shared" si="925"/>
        <v>8.2564255945612123E-3</v>
      </c>
      <c r="AC2602" s="2">
        <f t="shared" si="936"/>
        <v>1.0064603532099883E-2</v>
      </c>
      <c r="AD2602" s="3">
        <f t="shared" si="937"/>
        <v>5572.9700060175846</v>
      </c>
    </row>
    <row r="2603" spans="1:30" x14ac:dyDescent="0.3">
      <c r="A2603" s="1">
        <f t="shared" si="922"/>
        <v>19</v>
      </c>
      <c r="B2603" s="1">
        <f t="shared" si="921"/>
        <v>2</v>
      </c>
      <c r="C2603" s="5">
        <v>42857</v>
      </c>
      <c r="D2603" s="3">
        <v>5644.07</v>
      </c>
      <c r="E2603" s="3">
        <v>5642.41</v>
      </c>
      <c r="F2603" s="3">
        <f t="shared" si="928"/>
        <v>5593.92</v>
      </c>
      <c r="G2603" s="3">
        <f t="shared" si="938"/>
        <v>5531.1039999999994</v>
      </c>
      <c r="H2603" s="4">
        <f t="shared" si="923"/>
        <v>2.5649998312499401E-3</v>
      </c>
      <c r="I2603" s="4">
        <f t="shared" si="926"/>
        <v>2.2701314295965713E-3</v>
      </c>
      <c r="J2603" s="4">
        <f t="shared" si="927"/>
        <v>2.9486840165336876E-4</v>
      </c>
      <c r="K2603" s="4">
        <f t="shared" si="929"/>
        <v>-8.5702790414290807E-3</v>
      </c>
      <c r="L2603" s="4">
        <f t="shared" si="939"/>
        <v>-1.9730919754544874E-2</v>
      </c>
      <c r="M2603" s="4">
        <f t="shared" si="932"/>
        <v>8.9650906698700798E-3</v>
      </c>
      <c r="N2603" s="4">
        <f t="shared" si="940"/>
        <v>2.0423770733654686E-2</v>
      </c>
      <c r="O2603" s="4">
        <f t="shared" si="942"/>
        <v>1.1129557216689501E-2</v>
      </c>
      <c r="P2603" s="4">
        <f t="shared" si="943"/>
        <v>0.16046689502880568</v>
      </c>
      <c r="T2603" s="4"/>
      <c r="U2603" s="4">
        <f t="shared" si="933"/>
        <v>-1.4466314837742534E-2</v>
      </c>
      <c r="V2603" s="4">
        <f t="shared" si="934"/>
        <v>-2.4321651689365068E-2</v>
      </c>
      <c r="W2603" s="4">
        <f t="shared" si="935"/>
        <v>1.7281311562870074E-2</v>
      </c>
      <c r="X2603" s="4">
        <f t="shared" si="941"/>
        <v>2.2974649469815877E-2</v>
      </c>
      <c r="Y2603" s="4">
        <f t="shared" si="930"/>
        <v>-2.0932245636922468E-2</v>
      </c>
      <c r="Z2603" s="4">
        <f t="shared" si="931"/>
        <v>-1.4758978922568798E-2</v>
      </c>
      <c r="AA2603" s="4">
        <f t="shared" si="924"/>
        <v>2.5649998312499401E-3</v>
      </c>
      <c r="AB2603" s="4">
        <f t="shared" si="925"/>
        <v>2.5649998312499401E-3</v>
      </c>
      <c r="AC2603" s="2">
        <f t="shared" si="936"/>
        <v>8.3981942088380748E-3</v>
      </c>
      <c r="AD2603" s="3">
        <f t="shared" si="937"/>
        <v>5596.670004011723</v>
      </c>
    </row>
    <row r="2604" spans="1:30" x14ac:dyDescent="0.3">
      <c r="A2604" s="1">
        <f t="shared" si="922"/>
        <v>19</v>
      </c>
      <c r="B2604" s="1">
        <f t="shared" si="921"/>
        <v>3</v>
      </c>
      <c r="C2604" s="5">
        <v>42858</v>
      </c>
      <c r="D2604" s="3">
        <v>5625.16</v>
      </c>
      <c r="E2604" s="3">
        <v>5624.88</v>
      </c>
      <c r="F2604" s="3">
        <f t="shared" si="928"/>
        <v>5610.7339999999995</v>
      </c>
      <c r="G2604" s="3">
        <f t="shared" si="938"/>
        <v>5553.6559999999999</v>
      </c>
      <c r="H2604" s="4">
        <f t="shared" si="923"/>
        <v>-3.3504191124489697E-3</v>
      </c>
      <c r="I2604" s="4">
        <f t="shared" si="926"/>
        <v>-3.4000287026914266E-3</v>
      </c>
      <c r="J2604" s="4">
        <f t="shared" si="927"/>
        <v>4.9609590242456845E-5</v>
      </c>
      <c r="K2604" s="4">
        <f t="shared" si="929"/>
        <v>-6.5453653126201676E-3</v>
      </c>
      <c r="L2604" s="4">
        <f t="shared" si="939"/>
        <v>-1.7426943480305691E-2</v>
      </c>
      <c r="M2604" s="4">
        <f t="shared" si="932"/>
        <v>2.5711430982114617E-3</v>
      </c>
      <c r="N2604" s="4">
        <f t="shared" si="940"/>
        <v>1.2875122261803739E-2</v>
      </c>
      <c r="O2604" s="4">
        <f t="shared" si="942"/>
        <v>1.0146911376742977E-2</v>
      </c>
      <c r="P2604" s="4">
        <f t="shared" si="943"/>
        <v>0.15657884456433685</v>
      </c>
      <c r="T2604" s="4"/>
      <c r="U2604" s="4">
        <f t="shared" si="933"/>
        <v>-1.8245698582760237E-2</v>
      </c>
      <c r="V2604" s="4">
        <f t="shared" si="934"/>
        <v>-2.806324159693261E-2</v>
      </c>
      <c r="W2604" s="4">
        <f t="shared" si="935"/>
        <v>1.517210512733049E-2</v>
      </c>
      <c r="X2604" s="4">
        <f t="shared" si="941"/>
        <v>2.0768558182927624E-2</v>
      </c>
      <c r="Y2604" s="4">
        <f t="shared" si="930"/>
        <v>-1.8932580208971501E-2</v>
      </c>
      <c r="Z2604" s="4">
        <f t="shared" si="931"/>
        <v>-1.2746705104676216E-2</v>
      </c>
      <c r="AA2604" s="4">
        <f t="shared" si="924"/>
        <v>-3.3504191124489697E-3</v>
      </c>
      <c r="AB2604" s="4">
        <f t="shared" si="925"/>
        <v>-3.3504191124489697E-3</v>
      </c>
      <c r="AC2604" s="2">
        <f t="shared" si="936"/>
        <v>3.3764960745740454E-3</v>
      </c>
      <c r="AD2604" s="3">
        <f t="shared" si="937"/>
        <v>5606.1666693411489</v>
      </c>
    </row>
    <row r="2605" spans="1:30" x14ac:dyDescent="0.3">
      <c r="A2605" s="1">
        <f t="shared" si="922"/>
        <v>19</v>
      </c>
      <c r="B2605" s="1">
        <f t="shared" si="921"/>
        <v>4</v>
      </c>
      <c r="C2605" s="5">
        <v>42859</v>
      </c>
      <c r="D2605" s="3">
        <v>5626.32</v>
      </c>
      <c r="E2605" s="3">
        <v>5623.57</v>
      </c>
      <c r="F2605" s="3">
        <f t="shared" si="928"/>
        <v>5621.7420000000002</v>
      </c>
      <c r="G2605" s="3">
        <f t="shared" si="938"/>
        <v>5571.9349999999995</v>
      </c>
      <c r="H2605" s="4">
        <f t="shared" si="923"/>
        <v>2.062163565125E-4</v>
      </c>
      <c r="I2605" s="4">
        <f t="shared" si="926"/>
        <v>-2.8265862659909149E-4</v>
      </c>
      <c r="J2605" s="4">
        <f t="shared" si="927"/>
        <v>4.8887498311159152E-4</v>
      </c>
      <c r="K2605" s="4">
        <f t="shared" si="929"/>
        <v>-8.1108804016241317E-4</v>
      </c>
      <c r="L2605" s="4">
        <f t="shared" si="939"/>
        <v>-1.053619413097193E-2</v>
      </c>
      <c r="M2605" s="4">
        <f t="shared" si="932"/>
        <v>8.1433833142814443E-4</v>
      </c>
      <c r="N2605" s="4">
        <f t="shared" si="940"/>
        <v>9.7605230498920437E-3</v>
      </c>
      <c r="O2605" s="4">
        <f t="shared" si="942"/>
        <v>8.8525003910194765E-3</v>
      </c>
      <c r="P2605" s="4">
        <f t="shared" si="943"/>
        <v>0.15681735003968233</v>
      </c>
      <c r="T2605" s="4"/>
      <c r="U2605" s="4">
        <f t="shared" si="933"/>
        <v>-9.5783942145645836E-3</v>
      </c>
      <c r="V2605" s="4">
        <f t="shared" si="934"/>
        <v>-1.9482610272418981E-2</v>
      </c>
      <c r="W2605" s="4">
        <f t="shared" si="935"/>
        <v>9.8792378053158287E-3</v>
      </c>
      <c r="X2605" s="4">
        <f t="shared" si="941"/>
        <v>1.803906030428858E-2</v>
      </c>
      <c r="Y2605" s="4">
        <f t="shared" si="930"/>
        <v>-1.3269802653127979E-2</v>
      </c>
      <c r="Z2605" s="4">
        <f t="shared" si="931"/>
        <v>-7.048222322059039E-3</v>
      </c>
      <c r="AA2605" s="4">
        <f t="shared" si="924"/>
        <v>2.062163565125E-4</v>
      </c>
      <c r="AB2605" s="4">
        <f t="shared" si="925"/>
        <v>2.062163565125E-4</v>
      </c>
      <c r="AC2605" s="2">
        <f t="shared" si="936"/>
        <v>2.3879825130043958E-3</v>
      </c>
      <c r="AD2605" s="3">
        <f t="shared" si="937"/>
        <v>5612.8844462274328</v>
      </c>
    </row>
    <row r="2606" spans="1:30" x14ac:dyDescent="0.3">
      <c r="A2606" s="1">
        <f t="shared" si="922"/>
        <v>19</v>
      </c>
      <c r="B2606" s="1">
        <f t="shared" si="921"/>
        <v>5</v>
      </c>
      <c r="C2606" s="5">
        <v>42860</v>
      </c>
      <c r="D2606" s="3">
        <v>5646.09</v>
      </c>
      <c r="E2606" s="3">
        <v>5640.78</v>
      </c>
      <c r="F2606" s="3">
        <f t="shared" si="928"/>
        <v>5634.2539999999999</v>
      </c>
      <c r="G2606" s="3">
        <f t="shared" si="938"/>
        <v>5592.3389999999999</v>
      </c>
      <c r="H2606" s="4">
        <f t="shared" si="923"/>
        <v>3.5138420850574512E-3</v>
      </c>
      <c r="I2606" s="4">
        <f t="shared" si="926"/>
        <v>2.5700635584182977E-3</v>
      </c>
      <c r="J2606" s="4">
        <f t="shared" si="927"/>
        <v>9.4377852663915344E-4</v>
      </c>
      <c r="K2606" s="4">
        <f t="shared" si="929"/>
        <v>8.8423694350843257E-4</v>
      </c>
      <c r="L2606" s="4">
        <f t="shared" si="939"/>
        <v>-7.1011484119875568E-3</v>
      </c>
      <c r="M2606" s="4">
        <f t="shared" si="932"/>
        <v>2.1007217636975968E-3</v>
      </c>
      <c r="N2606" s="4">
        <f t="shared" si="940"/>
        <v>9.6115417895803884E-3</v>
      </c>
      <c r="O2606" s="4">
        <f t="shared" si="942"/>
        <v>7.4237215488948925E-3</v>
      </c>
      <c r="P2606" s="4">
        <f t="shared" si="943"/>
        <v>0.16088222352897641</v>
      </c>
      <c r="T2606" s="4"/>
      <c r="U2606" s="4">
        <f t="shared" si="933"/>
        <v>-7.6053263945171914E-3</v>
      </c>
      <c r="V2606" s="4">
        <f t="shared" si="934"/>
        <v>-1.7529273130571971E-2</v>
      </c>
      <c r="W2606" s="4">
        <f t="shared" si="935"/>
        <v>1.1204381457608431E-2</v>
      </c>
      <c r="X2606" s="4">
        <f t="shared" si="941"/>
        <v>1.5103350662940497E-2</v>
      </c>
      <c r="Y2606" s="4">
        <f t="shared" si="930"/>
        <v>-1.159561638496422E-2</v>
      </c>
      <c r="Z2606" s="4">
        <f t="shared" si="931"/>
        <v>-5.3634798913449119E-3</v>
      </c>
      <c r="AA2606" s="4">
        <f t="shared" si="924"/>
        <v>3.5138420850574512E-3</v>
      </c>
      <c r="AB2606" s="4">
        <f t="shared" si="925"/>
        <v>3.5138420850574512E-3</v>
      </c>
      <c r="AC2606" s="2">
        <f t="shared" si="936"/>
        <v>3.9207727557262137E-3</v>
      </c>
      <c r="AD2606" s="3">
        <f t="shared" si="937"/>
        <v>5623.9529641516219</v>
      </c>
    </row>
    <row r="2607" spans="1:30" x14ac:dyDescent="0.3">
      <c r="A2607" s="1">
        <f t="shared" si="922"/>
        <v>20</v>
      </c>
      <c r="B2607" s="1">
        <f t="shared" si="921"/>
        <v>1</v>
      </c>
      <c r="C2607" s="5">
        <v>42863</v>
      </c>
      <c r="D2607" s="3">
        <v>5659.07</v>
      </c>
      <c r="E2607" s="3">
        <v>5649.18</v>
      </c>
      <c r="F2607" s="3">
        <f t="shared" si="928"/>
        <v>5640.1419999999998</v>
      </c>
      <c r="G2607" s="3">
        <f t="shared" si="938"/>
        <v>5607.4430000000002</v>
      </c>
      <c r="H2607" s="4">
        <f t="shared" si="923"/>
        <v>2.2989360778874518E-3</v>
      </c>
      <c r="I2607" s="4">
        <f t="shared" si="926"/>
        <v>5.4728139296400611E-4</v>
      </c>
      <c r="J2607" s="4">
        <f t="shared" si="927"/>
        <v>1.7516546849234457E-3</v>
      </c>
      <c r="K2607" s="4">
        <f t="shared" si="929"/>
        <v>-1.8915745232541974E-3</v>
      </c>
      <c r="L2607" s="4">
        <f t="shared" si="939"/>
        <v>-7.8608972462949067E-3</v>
      </c>
      <c r="M2607" s="4">
        <f t="shared" si="932"/>
        <v>3.3559438751719168E-3</v>
      </c>
      <c r="N2607" s="4">
        <f t="shared" si="940"/>
        <v>9.2068702258764814E-3</v>
      </c>
      <c r="O2607" s="4">
        <f t="shared" si="942"/>
        <v>5.7781578952017937E-3</v>
      </c>
      <c r="P2607" s="4">
        <f t="shared" si="943"/>
        <v>0.16355101755482537</v>
      </c>
      <c r="T2607" s="4"/>
      <c r="U2607" s="4">
        <f t="shared" si="933"/>
        <v>-2.9152918214197855E-3</v>
      </c>
      <c r="V2607" s="4">
        <f t="shared" si="934"/>
        <v>-1.2886138903205583E-2</v>
      </c>
      <c r="W2607" s="4">
        <f t="shared" si="935"/>
        <v>5.2294733401661566E-3</v>
      </c>
      <c r="X2607" s="4">
        <f t="shared" si="941"/>
        <v>1.1731121644330241E-2</v>
      </c>
      <c r="Y2607" s="4">
        <f t="shared" si="930"/>
        <v>-1.4336816736181236E-2</v>
      </c>
      <c r="Z2607" s="4">
        <f t="shared" si="931"/>
        <v>-8.1219641953937764E-3</v>
      </c>
      <c r="AA2607" s="4">
        <f t="shared" si="924"/>
        <v>2.2989360778874518E-3</v>
      </c>
      <c r="AB2607" s="4">
        <f t="shared" si="925"/>
        <v>2.2989360778874518E-3</v>
      </c>
      <c r="AC2607" s="2">
        <f t="shared" si="936"/>
        <v>4.1369619446748754E-3</v>
      </c>
      <c r="AD2607" s="3">
        <f t="shared" si="937"/>
        <v>5635.6586427677485</v>
      </c>
    </row>
    <row r="2608" spans="1:30" x14ac:dyDescent="0.3">
      <c r="A2608" s="1">
        <f t="shared" si="922"/>
        <v>20</v>
      </c>
      <c r="B2608" s="1">
        <f t="shared" ref="B2608:B2671" si="944">WEEKDAY(C2608,2)</f>
        <v>2</v>
      </c>
      <c r="C2608" s="5">
        <v>42864</v>
      </c>
      <c r="D2608" s="3">
        <v>5678.31</v>
      </c>
      <c r="E2608" s="3">
        <v>5667.98</v>
      </c>
      <c r="F2608" s="3">
        <f t="shared" si="928"/>
        <v>5646.99</v>
      </c>
      <c r="G2608" s="3">
        <f t="shared" si="938"/>
        <v>5620.4549999999999</v>
      </c>
      <c r="H2608" s="4">
        <f t="shared" si="923"/>
        <v>3.399851919131711E-3</v>
      </c>
      <c r="I2608" s="4">
        <f t="shared" si="926"/>
        <v>1.5744636486206842E-3</v>
      </c>
      <c r="J2608" s="4">
        <f t="shared" si="927"/>
        <v>1.8253882705110268E-3</v>
      </c>
      <c r="K2608" s="4">
        <f t="shared" si="929"/>
        <v>-3.518245930868474E-3</v>
      </c>
      <c r="L2608" s="4">
        <f t="shared" si="939"/>
        <v>-7.9594939333376448E-3</v>
      </c>
      <c r="M2608" s="4">
        <f t="shared" si="932"/>
        <v>5.546317595745808E-3</v>
      </c>
      <c r="N2608" s="4">
        <f t="shared" si="940"/>
        <v>1.0293650603020657E-2</v>
      </c>
      <c r="O2608" s="4">
        <f t="shared" si="942"/>
        <v>4.6730453251055074E-3</v>
      </c>
      <c r="P2608" s="4">
        <f t="shared" si="943"/>
        <v>0.16750691871486681</v>
      </c>
      <c r="T2608" s="4"/>
      <c r="U2608" s="4">
        <f t="shared" si="933"/>
        <v>-2.6506122030651681E-3</v>
      </c>
      <c r="V2608" s="4">
        <f t="shared" si="934"/>
        <v>-1.2624106081034536E-2</v>
      </c>
      <c r="W2608" s="4">
        <f t="shared" si="935"/>
        <v>6.0665441782261189E-3</v>
      </c>
      <c r="X2608" s="4">
        <f t="shared" si="941"/>
        <v>9.4870859790629307E-3</v>
      </c>
      <c r="Y2608" s="4">
        <f t="shared" si="930"/>
        <v>-1.5943205457914975E-2</v>
      </c>
      <c r="Z2608" s="4">
        <f t="shared" si="931"/>
        <v>-9.7384815992151517E-3</v>
      </c>
      <c r="AA2608" s="4">
        <f t="shared" si="924"/>
        <v>3.399851919131711E-3</v>
      </c>
      <c r="AB2608" s="4">
        <f t="shared" si="925"/>
        <v>3.399851919131711E-3</v>
      </c>
      <c r="AC2608" s="2">
        <f t="shared" si="936"/>
        <v>5.0075177570148384E-3</v>
      </c>
      <c r="AD2608" s="3">
        <f t="shared" si="937"/>
        <v>5649.8757618451655</v>
      </c>
    </row>
    <row r="2609" spans="1:30" x14ac:dyDescent="0.3">
      <c r="A2609" s="1">
        <f t="shared" si="922"/>
        <v>20</v>
      </c>
      <c r="B2609" s="1">
        <f t="shared" si="944"/>
        <v>3</v>
      </c>
      <c r="C2609" s="5">
        <v>42865</v>
      </c>
      <c r="D2609" s="3">
        <v>5681.68</v>
      </c>
      <c r="E2609" s="3">
        <v>5681.33</v>
      </c>
      <c r="F2609" s="3">
        <f t="shared" si="928"/>
        <v>5658.2939999999999</v>
      </c>
      <c r="G2609" s="3">
        <f t="shared" si="938"/>
        <v>5634.5140000000001</v>
      </c>
      <c r="H2609" s="4">
        <f t="shared" si="923"/>
        <v>5.9348644226889528E-4</v>
      </c>
      <c r="I2609" s="4">
        <f t="shared" si="926"/>
        <v>5.3184838446642172E-4</v>
      </c>
      <c r="J2609" s="4">
        <f t="shared" si="927"/>
        <v>6.1638057802473564E-5</v>
      </c>
      <c r="K2609" s="4">
        <f t="shared" si="929"/>
        <v>-4.5546121997566491E-3</v>
      </c>
      <c r="L2609" s="4">
        <f t="shared" si="939"/>
        <v>-8.6357854126785719E-3</v>
      </c>
      <c r="M2609" s="4">
        <f t="shared" si="932"/>
        <v>4.1330478762680806E-3</v>
      </c>
      <c r="N2609" s="4">
        <f t="shared" si="940"/>
        <v>8.3709082983909819E-3</v>
      </c>
      <c r="O2609" s="4">
        <f t="shared" si="942"/>
        <v>4.1853817884850509E-3</v>
      </c>
      <c r="P2609" s="4">
        <f t="shared" si="943"/>
        <v>0.16819981824237923</v>
      </c>
      <c r="T2609" s="4"/>
      <c r="U2609" s="4">
        <f t="shared" si="933"/>
        <v>-9.360179349137427E-3</v>
      </c>
      <c r="V2609" s="4">
        <f t="shared" si="934"/>
        <v>-1.9266577555645981E-2</v>
      </c>
      <c r="W2609" s="4">
        <f t="shared" si="935"/>
        <v>1.004771419835177E-2</v>
      </c>
      <c r="X2609" s="4">
        <f t="shared" si="941"/>
        <v>8.4766092992468369E-3</v>
      </c>
      <c r="Y2609" s="4">
        <f t="shared" si="930"/>
        <v>-1.6966649454123819E-2</v>
      </c>
      <c r="Z2609" s="4">
        <f t="shared" si="931"/>
        <v>-1.0768378665426058E-2</v>
      </c>
      <c r="AA2609" s="4">
        <f t="shared" si="924"/>
        <v>5.9348644226889528E-4</v>
      </c>
      <c r="AB2609" s="4">
        <f t="shared" si="925"/>
        <v>5.9348644226889528E-4</v>
      </c>
      <c r="AC2609" s="2">
        <f t="shared" si="936"/>
        <v>3.7317880339188302E-3</v>
      </c>
      <c r="AD2609" s="3">
        <f t="shared" si="937"/>
        <v>5660.4771745634444</v>
      </c>
    </row>
    <row r="2610" spans="1:30" x14ac:dyDescent="0.3">
      <c r="A2610" s="1">
        <f t="shared" si="922"/>
        <v>20</v>
      </c>
      <c r="B2610" s="1">
        <f t="shared" si="944"/>
        <v>4</v>
      </c>
      <c r="C2610" s="5">
        <v>42866</v>
      </c>
      <c r="D2610" s="3">
        <v>5674.22</v>
      </c>
      <c r="E2610" s="3">
        <v>5662.59</v>
      </c>
      <c r="F2610" s="3">
        <f t="shared" si="928"/>
        <v>5667.8740000000007</v>
      </c>
      <c r="G2610" s="3">
        <f t="shared" si="938"/>
        <v>5644.808</v>
      </c>
      <c r="H2610" s="4">
        <f t="shared" si="923"/>
        <v>-1.3129919319637916E-3</v>
      </c>
      <c r="I2610" s="4">
        <f t="shared" si="926"/>
        <v>-3.3599217132960929E-3</v>
      </c>
      <c r="J2610" s="4">
        <f t="shared" si="927"/>
        <v>2.0469297813323012E-3</v>
      </c>
      <c r="K2610" s="4">
        <f t="shared" si="929"/>
        <v>-2.709145886427945E-3</v>
      </c>
      <c r="L2610" s="4">
        <f t="shared" si="939"/>
        <v>-7.0648118162234281E-3</v>
      </c>
      <c r="M2610" s="4">
        <f t="shared" si="932"/>
        <v>1.1196438029496684E-3</v>
      </c>
      <c r="N2610" s="4">
        <f t="shared" si="940"/>
        <v>5.2104517992463623E-3</v>
      </c>
      <c r="O2610" s="4">
        <f t="shared" si="942"/>
        <v>4.0650521128896503E-3</v>
      </c>
      <c r="P2610" s="4">
        <f t="shared" si="943"/>
        <v>0.16666598130610541</v>
      </c>
      <c r="T2610" s="4"/>
      <c r="U2610" s="4">
        <f t="shared" si="933"/>
        <v>-9.7435969642782738E-3</v>
      </c>
      <c r="V2610" s="4">
        <f t="shared" si="934"/>
        <v>-1.9646160994635547E-2</v>
      </c>
      <c r="W2610" s="4">
        <f t="shared" si="935"/>
        <v>8.5135577073469949E-3</v>
      </c>
      <c r="X2610" s="4">
        <f t="shared" si="941"/>
        <v>8.2059973581143555E-3</v>
      </c>
      <c r="Y2610" s="4">
        <f t="shared" si="930"/>
        <v>-1.5144193942706866E-2</v>
      </c>
      <c r="Z2610" s="4">
        <f t="shared" si="931"/>
        <v>-8.9344321168496835E-3</v>
      </c>
      <c r="AA2610" s="4">
        <f t="shared" si="924"/>
        <v>-1.3129919319637916E-3</v>
      </c>
      <c r="AB2610" s="4">
        <f t="shared" si="925"/>
        <v>-1.3129919319637916E-3</v>
      </c>
      <c r="AC2610" s="2">
        <f t="shared" si="936"/>
        <v>1.6146507580547976E-3</v>
      </c>
      <c r="AD2610" s="3">
        <f t="shared" si="937"/>
        <v>5665.0581163756306</v>
      </c>
    </row>
    <row r="2611" spans="1:30" x14ac:dyDescent="0.3">
      <c r="A2611" s="1">
        <f t="shared" si="922"/>
        <v>20</v>
      </c>
      <c r="B2611" s="1">
        <f t="shared" si="944"/>
        <v>5</v>
      </c>
      <c r="C2611" s="5">
        <v>42867</v>
      </c>
      <c r="D2611" s="3">
        <v>5686.81</v>
      </c>
      <c r="E2611" s="3">
        <v>5683.58</v>
      </c>
      <c r="F2611" s="3">
        <f t="shared" si="928"/>
        <v>5676.0180000000009</v>
      </c>
      <c r="G2611" s="3">
        <f t="shared" si="938"/>
        <v>5655.1359999999995</v>
      </c>
      <c r="H2611" s="4">
        <f t="shared" si="923"/>
        <v>2.2188071664475725E-3</v>
      </c>
      <c r="I2611" s="4">
        <f t="shared" si="926"/>
        <v>1.6495659315288573E-3</v>
      </c>
      <c r="J2611" s="4">
        <f t="shared" si="927"/>
        <v>5.6924123491871518E-4</v>
      </c>
      <c r="K2611" s="4">
        <f t="shared" si="929"/>
        <v>-1.5861210880079309E-4</v>
      </c>
      <c r="L2611" s="4">
        <f t="shared" si="939"/>
        <v>-3.9835137399209719E-3</v>
      </c>
      <c r="M2611" s="4">
        <f t="shared" si="932"/>
        <v>1.9013329415092518E-3</v>
      </c>
      <c r="N2611" s="4">
        <f t="shared" si="940"/>
        <v>5.6009263084037045E-3</v>
      </c>
      <c r="O2611" s="4">
        <f t="shared" si="942"/>
        <v>3.6720059224769992E-3</v>
      </c>
      <c r="P2611" s="4">
        <f t="shared" si="943"/>
        <v>0.16925458814627797</v>
      </c>
      <c r="T2611" s="4"/>
      <c r="U2611" s="4">
        <f t="shared" si="933"/>
        <v>-4.9575095784090339E-3</v>
      </c>
      <c r="V2611" s="4">
        <f t="shared" si="934"/>
        <v>-1.490793448262495E-2</v>
      </c>
      <c r="W2611" s="4">
        <f t="shared" si="935"/>
        <v>7.2120706542049906E-3</v>
      </c>
      <c r="X2611" s="4">
        <f t="shared" si="941"/>
        <v>7.4125163686268019E-3</v>
      </c>
      <c r="Y2611" s="4">
        <f t="shared" si="930"/>
        <v>-1.2625462331883075E-2</v>
      </c>
      <c r="Z2611" s="4">
        <f t="shared" si="931"/>
        <v>-6.3998192741641525E-3</v>
      </c>
      <c r="AA2611" s="4">
        <f t="shared" si="924"/>
        <v>2.2188071664475725E-3</v>
      </c>
      <c r="AB2611" s="4">
        <f t="shared" si="925"/>
        <v>2.2188071664475725E-3</v>
      </c>
      <c r="AC2611" s="2">
        <f t="shared" si="936"/>
        <v>2.549980700881388E-3</v>
      </c>
      <c r="AD2611" s="3">
        <f t="shared" si="937"/>
        <v>5672.3087442504211</v>
      </c>
    </row>
    <row r="2612" spans="1:30" x14ac:dyDescent="0.3">
      <c r="A2612" s="1">
        <f t="shared" si="922"/>
        <v>21</v>
      </c>
      <c r="B2612" s="1">
        <f t="shared" si="944"/>
        <v>1</v>
      </c>
      <c r="C2612" s="5">
        <v>42870</v>
      </c>
      <c r="D2612" s="3">
        <v>5704.48</v>
      </c>
      <c r="E2612" s="3">
        <v>5687.97</v>
      </c>
      <c r="F2612" s="3">
        <f t="shared" si="928"/>
        <v>5685.1</v>
      </c>
      <c r="G2612" s="3">
        <f t="shared" si="938"/>
        <v>5662.6209999999992</v>
      </c>
      <c r="H2612" s="4">
        <f t="shared" si="923"/>
        <v>3.1071901470242831E-3</v>
      </c>
      <c r="I2612" s="4">
        <f t="shared" si="926"/>
        <v>2.0398079063655274E-4</v>
      </c>
      <c r="J2612" s="4">
        <f t="shared" si="927"/>
        <v>2.9032093563877304E-3</v>
      </c>
      <c r="K2612" s="4">
        <f t="shared" si="929"/>
        <v>-1.1526673126057282E-3</v>
      </c>
      <c r="L2612" s="4">
        <f t="shared" si="939"/>
        <v>-5.0713844844475289E-3</v>
      </c>
      <c r="M2612" s="4">
        <f t="shared" si="932"/>
        <v>3.4089110129987507E-3</v>
      </c>
      <c r="N2612" s="4">
        <f t="shared" si="940"/>
        <v>7.3921599202913957E-3</v>
      </c>
      <c r="O2612" s="4">
        <f t="shared" si="942"/>
        <v>3.9405870473734998E-3</v>
      </c>
      <c r="P2612" s="4">
        <f t="shared" si="943"/>
        <v>0.17288768448192904</v>
      </c>
      <c r="T2612" s="4"/>
      <c r="U2612" s="4">
        <f t="shared" si="933"/>
        <v>-4.8779544243610544E-3</v>
      </c>
      <c r="V2612" s="4">
        <f t="shared" si="934"/>
        <v>-1.48291748801174E-2</v>
      </c>
      <c r="W2612" s="4">
        <f t="shared" si="935"/>
        <v>8.0242866760792605E-3</v>
      </c>
      <c r="X2612" s="4">
        <f t="shared" si="941"/>
        <v>7.9710759055358071E-3</v>
      </c>
      <c r="Y2612" s="4">
        <f t="shared" si="930"/>
        <v>-1.3607122832398727E-2</v>
      </c>
      <c r="Z2612" s="4">
        <f t="shared" si="931"/>
        <v>-7.3876693893061268E-3</v>
      </c>
      <c r="AA2612" s="4">
        <f t="shared" si="924"/>
        <v>3.1071901470242831E-3</v>
      </c>
      <c r="AB2612" s="4">
        <f t="shared" si="925"/>
        <v>3.1071901470242831E-3</v>
      </c>
      <c r="AC2612" s="2">
        <f t="shared" si="936"/>
        <v>3.7597649273995171E-3</v>
      </c>
      <c r="AD2612" s="3">
        <f t="shared" si="937"/>
        <v>5683.0324961669476</v>
      </c>
    </row>
    <row r="2613" spans="1:30" x14ac:dyDescent="0.3">
      <c r="A2613" s="1">
        <f t="shared" si="922"/>
        <v>21</v>
      </c>
      <c r="B2613" s="1">
        <f t="shared" si="944"/>
        <v>2</v>
      </c>
      <c r="C2613" s="5">
        <v>42871</v>
      </c>
      <c r="D2613" s="3">
        <v>5724.44</v>
      </c>
      <c r="E2613" s="3">
        <v>5715.15</v>
      </c>
      <c r="F2613" s="3">
        <f t="shared" si="928"/>
        <v>5694.326</v>
      </c>
      <c r="G2613" s="3">
        <f t="shared" si="938"/>
        <v>5670.6580000000004</v>
      </c>
      <c r="H2613" s="4">
        <f t="shared" si="923"/>
        <v>3.4990042913639872E-3</v>
      </c>
      <c r="I2613" s="4">
        <f t="shared" si="926"/>
        <v>1.8704597088604173E-3</v>
      </c>
      <c r="J2613" s="4">
        <f t="shared" si="927"/>
        <v>1.6285445825035699E-3</v>
      </c>
      <c r="K2613" s="4">
        <f t="shared" si="929"/>
        <v>-3.0997566824669353E-3</v>
      </c>
      <c r="L2613" s="4">
        <f t="shared" si="939"/>
        <v>-6.9765829274145603E-3</v>
      </c>
      <c r="M2613" s="4">
        <f t="shared" si="932"/>
        <v>5.2884221943035187E-3</v>
      </c>
      <c r="N2613" s="4">
        <f t="shared" si="940"/>
        <v>9.4842609094040308E-3</v>
      </c>
      <c r="O2613" s="4">
        <f t="shared" si="942"/>
        <v>4.1345528994975343E-3</v>
      </c>
      <c r="P2613" s="4">
        <f t="shared" si="943"/>
        <v>0.17699162352321929</v>
      </c>
      <c r="T2613" s="4"/>
      <c r="U2613" s="4">
        <f t="shared" si="933"/>
        <v>-4.5876223599695615E-3</v>
      </c>
      <c r="V2613" s="4">
        <f t="shared" si="934"/>
        <v>-1.4541746136369804E-2</v>
      </c>
      <c r="W2613" s="4">
        <f t="shared" si="935"/>
        <v>8.1238960183574339E-3</v>
      </c>
      <c r="X2613" s="4">
        <f t="shared" si="941"/>
        <v>8.3825188286149339E-3</v>
      </c>
      <c r="Y2613" s="4">
        <f t="shared" si="930"/>
        <v>-1.5529934279942341E-2</v>
      </c>
      <c r="Z2613" s="4">
        <f t="shared" si="931"/>
        <v>-9.3226046432505465E-3</v>
      </c>
      <c r="AA2613" s="4">
        <f t="shared" si="924"/>
        <v>3.4990042913639872E-3</v>
      </c>
      <c r="AB2613" s="4">
        <f t="shared" si="925"/>
        <v>3.4990042913639872E-3</v>
      </c>
      <c r="AC2613" s="2">
        <f t="shared" si="936"/>
        <v>4.8223062090558587E-3</v>
      </c>
      <c r="AD2613" s="3">
        <f t="shared" si="937"/>
        <v>5696.8349974446319</v>
      </c>
    </row>
    <row r="2614" spans="1:30" x14ac:dyDescent="0.3">
      <c r="A2614" s="1">
        <f t="shared" si="922"/>
        <v>21</v>
      </c>
      <c r="B2614" s="1">
        <f t="shared" si="944"/>
        <v>3</v>
      </c>
      <c r="C2614" s="5">
        <v>42872</v>
      </c>
      <c r="D2614" s="3">
        <v>5580.55</v>
      </c>
      <c r="E2614" s="3">
        <v>5673.62</v>
      </c>
      <c r="F2614" s="3">
        <f t="shared" si="928"/>
        <v>5674.1</v>
      </c>
      <c r="G2614" s="3">
        <f t="shared" si="938"/>
        <v>5666.1970000000001</v>
      </c>
      <c r="H2614" s="4">
        <f t="shared" si="923"/>
        <v>-2.5136083180188704E-2</v>
      </c>
      <c r="I2614" s="4">
        <f t="shared" si="926"/>
        <v>-8.8777242839473761E-3</v>
      </c>
      <c r="J2614" s="4">
        <f t="shared" si="927"/>
        <v>-1.6258358896241328E-2</v>
      </c>
      <c r="K2614" s="4">
        <f t="shared" si="929"/>
        <v>-4.7083208139135739E-3</v>
      </c>
      <c r="L2614" s="4">
        <f t="shared" si="939"/>
        <v>-8.5120407702179539E-3</v>
      </c>
      <c r="M2614" s="4">
        <f t="shared" si="932"/>
        <v>-1.6487196207328067E-2</v>
      </c>
      <c r="N2614" s="4">
        <f t="shared" si="940"/>
        <v>-1.5115429272932079E-2</v>
      </c>
      <c r="O2614" s="4">
        <f t="shared" si="942"/>
        <v>1.4161686572112511E-3</v>
      </c>
      <c r="P2614" s="4">
        <f t="shared" si="943"/>
        <v>0.14740666417195428</v>
      </c>
      <c r="T2614" s="4"/>
      <c r="U2614" s="4">
        <f t="shared" si="933"/>
        <v>-7.4697262963712282E-3</v>
      </c>
      <c r="V2614" s="4">
        <f t="shared" si="934"/>
        <v>-1.7395029033407446E-2</v>
      </c>
      <c r="W2614" s="4">
        <f t="shared" si="935"/>
        <v>-1.7799312879289243E-2</v>
      </c>
      <c r="X2614" s="4">
        <f t="shared" si="941"/>
        <v>2.7934214800433657E-3</v>
      </c>
      <c r="Y2614" s="4">
        <f t="shared" si="930"/>
        <v>-1.7118441502019403E-2</v>
      </c>
      <c r="Z2614" s="4">
        <f t="shared" si="931"/>
        <v>-1.0921127800093947E-2</v>
      </c>
      <c r="AA2614" s="4">
        <f t="shared" si="924"/>
        <v>-2.5136083180188704E-2</v>
      </c>
      <c r="AB2614" s="4">
        <f t="shared" si="925"/>
        <v>-2.5136083180188704E-2</v>
      </c>
      <c r="AC2614" s="2">
        <f t="shared" si="936"/>
        <v>-1.3891700930867992E-2</v>
      </c>
      <c r="AD2614" s="3">
        <f t="shared" si="937"/>
        <v>5658.0733316297556</v>
      </c>
    </row>
    <row r="2615" spans="1:30" x14ac:dyDescent="0.3">
      <c r="A2615" s="1">
        <f t="shared" si="922"/>
        <v>21</v>
      </c>
      <c r="B2615" s="1">
        <f t="shared" si="944"/>
        <v>4</v>
      </c>
      <c r="C2615" s="5">
        <v>42873</v>
      </c>
      <c r="D2615" s="3">
        <v>5626.31</v>
      </c>
      <c r="E2615" s="3">
        <v>5569.81</v>
      </c>
      <c r="F2615" s="3">
        <f t="shared" si="928"/>
        <v>5664.518</v>
      </c>
      <c r="G2615" s="3">
        <f t="shared" si="938"/>
        <v>5666.1960000000008</v>
      </c>
      <c r="H2615" s="4">
        <f t="shared" si="923"/>
        <v>8.1999086111584369E-3</v>
      </c>
      <c r="I2615" s="4">
        <f t="shared" si="926"/>
        <v>-1.9245414878461408E-3</v>
      </c>
      <c r="J2615" s="4">
        <f t="shared" si="927"/>
        <v>1.0124450099004577E-2</v>
      </c>
      <c r="K2615" s="4">
        <f t="shared" si="929"/>
        <v>1.6758204836440766E-2</v>
      </c>
      <c r="L2615" s="4">
        <f t="shared" si="939"/>
        <v>1.6141379931687461E-2</v>
      </c>
      <c r="M2615" s="4">
        <f t="shared" si="932"/>
        <v>-6.7451458358857063E-3</v>
      </c>
      <c r="N2615" s="4">
        <f t="shared" si="940"/>
        <v>-7.0392905575452063E-3</v>
      </c>
      <c r="O2615" s="4">
        <f t="shared" si="942"/>
        <v>-2.9824165394384469E-4</v>
      </c>
      <c r="P2615" s="4">
        <f t="shared" si="943"/>
        <v>0.15681529395799848</v>
      </c>
      <c r="T2615" s="4"/>
      <c r="U2615" s="4">
        <f t="shared" si="933"/>
        <v>1.6785083907500168E-2</v>
      </c>
      <c r="V2615" s="4">
        <f t="shared" si="934"/>
        <v>6.6172330684252248E-3</v>
      </c>
      <c r="W2615" s="4">
        <f t="shared" si="935"/>
        <v>-8.4434512584989387E-3</v>
      </c>
      <c r="X2615" s="4">
        <f t="shared" si="941"/>
        <v>-5.9210914004098831E-4</v>
      </c>
      <c r="Y2615" s="4">
        <f t="shared" si="930"/>
        <v>4.0804217337420826E-3</v>
      </c>
      <c r="Z2615" s="4">
        <f t="shared" si="931"/>
        <v>1.041139956280503E-2</v>
      </c>
      <c r="AA2615" s="4">
        <f t="shared" si="924"/>
        <v>8.1999086111584369E-3</v>
      </c>
      <c r="AB2615" s="4">
        <f t="shared" si="925"/>
        <v>8.1999086111584369E-3</v>
      </c>
      <c r="AC2615" s="2">
        <f t="shared" si="936"/>
        <v>-3.7636664918635431E-3</v>
      </c>
      <c r="AD2615" s="3">
        <f t="shared" si="937"/>
        <v>5647.4855544198372</v>
      </c>
    </row>
    <row r="2616" spans="1:30" x14ac:dyDescent="0.3">
      <c r="A2616" s="1">
        <f t="shared" si="922"/>
        <v>21</v>
      </c>
      <c r="B2616" s="1">
        <f t="shared" si="944"/>
        <v>5</v>
      </c>
      <c r="C2616" s="5">
        <v>42874</v>
      </c>
      <c r="D2616" s="3">
        <v>5651.56</v>
      </c>
      <c r="E2616" s="3">
        <v>5640.71</v>
      </c>
      <c r="F2616" s="3">
        <f t="shared" si="928"/>
        <v>5657.4679999999998</v>
      </c>
      <c r="G2616" s="3">
        <f t="shared" si="938"/>
        <v>5666.7430000000004</v>
      </c>
      <c r="H2616" s="4">
        <f t="shared" si="923"/>
        <v>4.4878437199514423E-3</v>
      </c>
      <c r="I2616" s="4">
        <f t="shared" si="926"/>
        <v>2.5594039432593717E-3</v>
      </c>
      <c r="J2616" s="4">
        <f t="shared" si="927"/>
        <v>1.9284397766920706E-3</v>
      </c>
      <c r="K2616" s="4">
        <f t="shared" si="929"/>
        <v>5.8004269227965232E-3</v>
      </c>
      <c r="L2616" s="4">
        <f t="shared" si="939"/>
        <v>7.4862565340339934E-3</v>
      </c>
      <c r="M2616" s="4">
        <f t="shared" si="932"/>
        <v>-1.0442834144178009E-3</v>
      </c>
      <c r="N2616" s="4">
        <f t="shared" si="940"/>
        <v>-2.6793168492024416E-3</v>
      </c>
      <c r="O2616" s="4">
        <f t="shared" si="942"/>
        <v>-1.6411397914912953E-3</v>
      </c>
      <c r="P2616" s="4">
        <f t="shared" si="943"/>
        <v>0.16200690021013164</v>
      </c>
      <c r="T2616" s="4"/>
      <c r="U2616" s="4">
        <f t="shared" si="933"/>
        <v>1.0753051289388605E-2</v>
      </c>
      <c r="V2616" s="4">
        <f t="shared" si="934"/>
        <v>6.4552077649477442E-4</v>
      </c>
      <c r="W2616" s="4">
        <f t="shared" si="935"/>
        <v>-6.1985541982236079E-3</v>
      </c>
      <c r="X2616" s="4">
        <f t="shared" si="941"/>
        <v>-3.2681362180319177E-3</v>
      </c>
      <c r="Y2616" s="4">
        <f t="shared" si="930"/>
        <v>-6.7407255325999003E-3</v>
      </c>
      <c r="Z2616" s="4">
        <f t="shared" si="931"/>
        <v>-4.7797773964296469E-4</v>
      </c>
      <c r="AA2616" s="4">
        <f t="shared" si="924"/>
        <v>4.4878437199514423E-3</v>
      </c>
      <c r="AB2616" s="4">
        <f t="shared" si="925"/>
        <v>4.4878437199514423E-3</v>
      </c>
      <c r="AC2616" s="2">
        <f t="shared" si="936"/>
        <v>4.8062783610929532E-4</v>
      </c>
      <c r="AD2616" s="3">
        <f t="shared" si="937"/>
        <v>5648.8437029465586</v>
      </c>
    </row>
    <row r="2617" spans="1:30" x14ac:dyDescent="0.3">
      <c r="A2617" s="1">
        <f t="shared" si="922"/>
        <v>22</v>
      </c>
      <c r="B2617" s="1">
        <f t="shared" si="944"/>
        <v>1</v>
      </c>
      <c r="C2617" s="5">
        <v>42877</v>
      </c>
      <c r="D2617" s="3">
        <v>5699.4</v>
      </c>
      <c r="E2617" s="3">
        <v>5662.95</v>
      </c>
      <c r="F2617" s="3">
        <f t="shared" si="928"/>
        <v>5656.4520000000002</v>
      </c>
      <c r="G2617" s="3">
        <f t="shared" si="938"/>
        <v>5670.7759999999998</v>
      </c>
      <c r="H2617" s="4">
        <f t="shared" si="923"/>
        <v>8.4649194204784572E-3</v>
      </c>
      <c r="I2617" s="4">
        <f t="shared" si="926"/>
        <v>2.0153727466397627E-3</v>
      </c>
      <c r="J2617" s="4">
        <f t="shared" si="927"/>
        <v>6.4495466738386945E-3</v>
      </c>
      <c r="K2617" s="4">
        <f t="shared" si="929"/>
        <v>-1.0342277176567628E-3</v>
      </c>
      <c r="L2617" s="4">
        <f t="shared" si="939"/>
        <v>2.8373680108775665E-3</v>
      </c>
      <c r="M2617" s="4">
        <f t="shared" si="932"/>
        <v>7.5927454170917402E-3</v>
      </c>
      <c r="N2617" s="4">
        <f t="shared" si="940"/>
        <v>5.0476336924611016E-3</v>
      </c>
      <c r="O2617" s="4">
        <f t="shared" si="942"/>
        <v>-2.5132470084569631E-3</v>
      </c>
      <c r="P2617" s="4">
        <f t="shared" si="943"/>
        <v>0.17184319498645037</v>
      </c>
      <c r="T2617" s="4"/>
      <c r="U2617" s="4">
        <f t="shared" si="933"/>
        <v>9.3637862820175593E-3</v>
      </c>
      <c r="V2617" s="4">
        <f t="shared" si="934"/>
        <v>-7.2985158080255796E-4</v>
      </c>
      <c r="W2617" s="4">
        <f t="shared" si="935"/>
        <v>-8.9052814629903649E-4</v>
      </c>
      <c r="X2617" s="4">
        <f t="shared" si="941"/>
        <v>-5.0391373942411102E-3</v>
      </c>
      <c r="Y2617" s="4">
        <f t="shared" si="930"/>
        <v>-1.3490160040379231E-2</v>
      </c>
      <c r="Z2617" s="4">
        <f t="shared" si="931"/>
        <v>-7.2699691176714111E-3</v>
      </c>
      <c r="AA2617" s="4">
        <f t="shared" si="924"/>
        <v>8.4649194204784572E-3</v>
      </c>
      <c r="AB2617" s="4">
        <f t="shared" si="925"/>
        <v>8.4649194204784572E-3</v>
      </c>
      <c r="AC2617" s="2">
        <f t="shared" si="936"/>
        <v>5.9136396876209932E-3</v>
      </c>
      <c r="AD2617" s="3">
        <f t="shared" si="937"/>
        <v>5665.6958019643725</v>
      </c>
    </row>
    <row r="2618" spans="1:30" x14ac:dyDescent="0.3">
      <c r="A2618" s="1">
        <f t="shared" si="922"/>
        <v>22</v>
      </c>
      <c r="B2618" s="1">
        <f t="shared" si="944"/>
        <v>2</v>
      </c>
      <c r="C2618" s="5">
        <v>42878</v>
      </c>
      <c r="D2618" s="3">
        <v>5703.35</v>
      </c>
      <c r="E2618" s="3">
        <v>5714.94</v>
      </c>
      <c r="F2618" s="3">
        <f t="shared" si="928"/>
        <v>5652.2339999999995</v>
      </c>
      <c r="G2618" s="3">
        <f t="shared" si="938"/>
        <v>5673.28</v>
      </c>
      <c r="H2618" s="4">
        <f t="shared" si="923"/>
        <v>6.9305540934146192E-4</v>
      </c>
      <c r="I2618" s="4">
        <f t="shared" si="926"/>
        <v>2.7266028002947617E-3</v>
      </c>
      <c r="J2618" s="4">
        <f t="shared" si="927"/>
        <v>-2.0335473909532998E-3</v>
      </c>
      <c r="K2618" s="4">
        <f t="shared" si="929"/>
        <v>-1.0517773800750906E-2</v>
      </c>
      <c r="L2618" s="4">
        <f t="shared" si="939"/>
        <v>-5.1691601065218746E-3</v>
      </c>
      <c r="M2618" s="4">
        <f t="shared" si="932"/>
        <v>9.0435038605975789E-3</v>
      </c>
      <c r="N2618" s="4">
        <f t="shared" si="940"/>
        <v>5.3002848440409462E-3</v>
      </c>
      <c r="O2618" s="4">
        <f t="shared" si="942"/>
        <v>-3.6901119517477052E-3</v>
      </c>
      <c r="P2618" s="4">
        <f t="shared" si="943"/>
        <v>0.17265534725163573</v>
      </c>
      <c r="T2618" s="4"/>
      <c r="U2618" s="4">
        <f t="shared" si="933"/>
        <v>4.3934449240270847E-3</v>
      </c>
      <c r="V2618" s="4">
        <f t="shared" si="934"/>
        <v>-5.6504895252132738E-3</v>
      </c>
      <c r="W2618" s="4">
        <f t="shared" si="935"/>
        <v>-3.6842031709650616E-3</v>
      </c>
      <c r="X2618" s="4">
        <f t="shared" si="941"/>
        <v>-7.3919196055864302E-3</v>
      </c>
      <c r="Y2618" s="4">
        <f t="shared" si="930"/>
        <v>-2.2855457419195428E-2</v>
      </c>
      <c r="Z2618" s="4">
        <f t="shared" si="931"/>
        <v>-1.669431703545278E-2</v>
      </c>
      <c r="AA2618" s="4">
        <f t="shared" si="924"/>
        <v>6.9305540934146192E-4</v>
      </c>
      <c r="AB2618" s="4">
        <f t="shared" si="925"/>
        <v>6.9305540934146192E-4</v>
      </c>
      <c r="AC2618" s="2">
        <f t="shared" si="936"/>
        <v>4.4014129749039141E-3</v>
      </c>
      <c r="AD2618" s="3">
        <f t="shared" si="937"/>
        <v>5678.2472013095821</v>
      </c>
    </row>
    <row r="2619" spans="1:30" x14ac:dyDescent="0.3">
      <c r="A2619" s="1">
        <f t="shared" si="922"/>
        <v>22</v>
      </c>
      <c r="B2619" s="1">
        <f t="shared" si="944"/>
        <v>3</v>
      </c>
      <c r="C2619" s="5">
        <v>42879</v>
      </c>
      <c r="D2619" s="3">
        <v>5730.3</v>
      </c>
      <c r="E2619" s="3">
        <v>5720.83</v>
      </c>
      <c r="F2619" s="3">
        <f t="shared" si="928"/>
        <v>5682.1840000000002</v>
      </c>
      <c r="G2619" s="3">
        <f t="shared" si="938"/>
        <v>5678.1419999999998</v>
      </c>
      <c r="H2619" s="4">
        <f t="shared" si="923"/>
        <v>4.7252930295352408E-3</v>
      </c>
      <c r="I2619" s="4">
        <f t="shared" si="926"/>
        <v>3.0648653861326349E-3</v>
      </c>
      <c r="J2619" s="4">
        <f t="shared" si="927"/>
        <v>1.6604276434026058E-3</v>
      </c>
      <c r="K2619" s="4">
        <f t="shared" si="929"/>
        <v>-5.8202635293292029E-3</v>
      </c>
      <c r="L2619" s="4">
        <f t="shared" si="939"/>
        <v>-5.4359864524067452E-3</v>
      </c>
      <c r="M2619" s="4">
        <f t="shared" si="932"/>
        <v>8.4678708046061132E-3</v>
      </c>
      <c r="N2619" s="4">
        <f t="shared" si="940"/>
        <v>9.1857512545477655E-3</v>
      </c>
      <c r="O2619" s="4">
        <f t="shared" si="942"/>
        <v>7.053731916305204E-4</v>
      </c>
      <c r="P2619" s="4">
        <f t="shared" si="943"/>
        <v>0.17819648739005109</v>
      </c>
      <c r="T2619" s="4"/>
      <c r="U2619" s="4">
        <f t="shared" si="933"/>
        <v>-2.1531205344227547E-2</v>
      </c>
      <c r="V2619" s="4">
        <f t="shared" si="934"/>
        <v>-3.1315893290785338E-2</v>
      </c>
      <c r="W2619" s="4">
        <f t="shared" si="935"/>
        <v>2.6834272607538682E-2</v>
      </c>
      <c r="X2619" s="4">
        <f t="shared" si="941"/>
        <v>1.424719338749728E-3</v>
      </c>
      <c r="Y2619" s="4">
        <f t="shared" si="930"/>
        <v>-1.8216519595048351E-2</v>
      </c>
      <c r="Z2619" s="4">
        <f t="shared" si="931"/>
        <v>-1.2026129549745357E-2</v>
      </c>
      <c r="AA2619" s="4">
        <f t="shared" si="924"/>
        <v>4.7252930295352408E-3</v>
      </c>
      <c r="AB2619" s="4">
        <f t="shared" si="925"/>
        <v>4.7252930295352408E-3</v>
      </c>
      <c r="AC2619" s="2">
        <f t="shared" si="936"/>
        <v>6.0558549802998693E-3</v>
      </c>
      <c r="AD2619" s="3">
        <f t="shared" si="937"/>
        <v>5695.5981342063878</v>
      </c>
    </row>
    <row r="2620" spans="1:30" x14ac:dyDescent="0.3">
      <c r="A2620" s="1">
        <f t="shared" si="922"/>
        <v>22</v>
      </c>
      <c r="B2620" s="1">
        <f t="shared" si="944"/>
        <v>4</v>
      </c>
      <c r="C2620" s="5">
        <v>42880</v>
      </c>
      <c r="D2620" s="3">
        <v>5778.37</v>
      </c>
      <c r="E2620" s="3">
        <v>5748.29</v>
      </c>
      <c r="F2620" s="3">
        <f t="shared" si="928"/>
        <v>5712.5959999999995</v>
      </c>
      <c r="G2620" s="3">
        <f t="shared" si="938"/>
        <v>5688.5570000000007</v>
      </c>
      <c r="H2620" s="4">
        <f t="shared" si="923"/>
        <v>8.3887405545956945E-3</v>
      </c>
      <c r="I2620" s="4">
        <f t="shared" si="926"/>
        <v>3.1394516866481304E-3</v>
      </c>
      <c r="J2620" s="4">
        <f t="shared" si="927"/>
        <v>5.249288867947564E-3</v>
      </c>
      <c r="K2620" s="4">
        <f t="shared" si="929"/>
        <v>-5.9591120883725011E-3</v>
      </c>
      <c r="L2620" s="4">
        <f t="shared" si="939"/>
        <v>-9.0260932625205858E-3</v>
      </c>
      <c r="M2620" s="4">
        <f t="shared" si="932"/>
        <v>1.1513854646819125E-2</v>
      </c>
      <c r="N2620" s="4">
        <f t="shared" si="940"/>
        <v>1.5788362496850991E-2</v>
      </c>
      <c r="O2620" s="4">
        <f t="shared" si="942"/>
        <v>4.1601697364479695E-3</v>
      </c>
      <c r="P2620" s="4">
        <f t="shared" si="943"/>
        <v>0.18808007204510221</v>
      </c>
      <c r="T2620" s="4"/>
      <c r="U2620" s="4">
        <f t="shared" si="933"/>
        <v>-1.8147391934104633E-2</v>
      </c>
      <c r="V2620" s="4">
        <f t="shared" si="934"/>
        <v>-2.7965918014763606E-2</v>
      </c>
      <c r="W2620" s="4">
        <f t="shared" si="935"/>
        <v>2.7026594695279762E-2</v>
      </c>
      <c r="X2620" s="4">
        <f t="shared" si="941"/>
        <v>8.4875712284786659E-3</v>
      </c>
      <c r="Y2620" s="4">
        <f t="shared" si="930"/>
        <v>-1.8353636875300453E-2</v>
      </c>
      <c r="Z2620" s="4">
        <f t="shared" si="931"/>
        <v>-1.2164111388694851E-2</v>
      </c>
      <c r="AA2620" s="4">
        <f t="shared" si="924"/>
        <v>8.3887405545956945E-3</v>
      </c>
      <c r="AB2620" s="4">
        <f t="shared" si="925"/>
        <v>8.3887405545956945E-3</v>
      </c>
      <c r="AC2620" s="2">
        <f t="shared" si="936"/>
        <v>9.5496210631038567E-3</v>
      </c>
      <c r="AD2620" s="3">
        <f t="shared" si="937"/>
        <v>5723.1887561375925</v>
      </c>
    </row>
    <row r="2621" spans="1:30" x14ac:dyDescent="0.3">
      <c r="A2621" s="1">
        <f t="shared" si="922"/>
        <v>22</v>
      </c>
      <c r="B2621" s="1">
        <f t="shared" si="944"/>
        <v>5</v>
      </c>
      <c r="C2621" s="5">
        <v>42881</v>
      </c>
      <c r="D2621" s="3">
        <v>5788.36</v>
      </c>
      <c r="E2621" s="3">
        <v>5782.17</v>
      </c>
      <c r="F2621" s="3">
        <f t="shared" si="928"/>
        <v>5739.9560000000001</v>
      </c>
      <c r="G2621" s="3">
        <f t="shared" si="938"/>
        <v>5698.7120000000004</v>
      </c>
      <c r="H2621" s="4">
        <f t="shared" si="923"/>
        <v>1.7288612532599646E-3</v>
      </c>
      <c r="I2621" s="4">
        <f t="shared" si="926"/>
        <v>6.5762490113997231E-4</v>
      </c>
      <c r="J2621" s="4">
        <f t="shared" si="927"/>
        <v>1.0712363521199922E-3</v>
      </c>
      <c r="K2621" s="4">
        <f t="shared" si="929"/>
        <v>-8.7420847055485074E-3</v>
      </c>
      <c r="L2621" s="4">
        <f t="shared" si="939"/>
        <v>-1.5509371827849073E-2</v>
      </c>
      <c r="M2621" s="4">
        <f t="shared" si="932"/>
        <v>8.432817255045081E-3</v>
      </c>
      <c r="N2621" s="4">
        <f t="shared" si="940"/>
        <v>1.573127401419816E-2</v>
      </c>
      <c r="O2621" s="4">
        <f t="shared" si="942"/>
        <v>7.125334291578217E-3</v>
      </c>
      <c r="P2621" s="4">
        <f t="shared" si="943"/>
        <v>0.1901340976474313</v>
      </c>
      <c r="T2621" s="4"/>
      <c r="U2621" s="4">
        <f t="shared" si="933"/>
        <v>-2.1945635187777781E-2</v>
      </c>
      <c r="V2621" s="4">
        <f t="shared" si="934"/>
        <v>-3.1726178835899954E-2</v>
      </c>
      <c r="W2621" s="4">
        <f t="shared" si="935"/>
        <v>2.4205706035147687E-2</v>
      </c>
      <c r="X2621" s="4">
        <f t="shared" si="941"/>
        <v>1.4580374117891658E-2</v>
      </c>
      <c r="Y2621" s="4">
        <f t="shared" si="930"/>
        <v>-2.1101909085778515E-2</v>
      </c>
      <c r="Z2621" s="4">
        <f t="shared" si="931"/>
        <v>-1.492971214184355E-2</v>
      </c>
      <c r="AA2621" s="4">
        <f t="shared" si="924"/>
        <v>1.7288612532599646E-3</v>
      </c>
      <c r="AB2621" s="4">
        <f t="shared" si="925"/>
        <v>1.7288612532599646E-3</v>
      </c>
      <c r="AC2621" s="2">
        <f t="shared" si="936"/>
        <v>7.5060113587045157E-3</v>
      </c>
      <c r="AD2621" s="3">
        <f t="shared" si="937"/>
        <v>5744.9125040917288</v>
      </c>
    </row>
    <row r="2622" spans="1:30" x14ac:dyDescent="0.3">
      <c r="A2622" s="1">
        <f t="shared" si="922"/>
        <v>23</v>
      </c>
      <c r="B2622" s="1">
        <f t="shared" si="944"/>
        <v>2</v>
      </c>
      <c r="C2622" s="5">
        <v>42885</v>
      </c>
      <c r="D2622" s="3">
        <v>5794.63</v>
      </c>
      <c r="E2622" s="3">
        <v>5785.38</v>
      </c>
      <c r="F2622" s="3">
        <f t="shared" si="928"/>
        <v>5759.0020000000004</v>
      </c>
      <c r="G2622" s="3">
        <f t="shared" si="938"/>
        <v>5707.7270000000008</v>
      </c>
      <c r="H2622" s="4">
        <f t="shared" si="923"/>
        <v>1.0832083699010492E-3</v>
      </c>
      <c r="I2622" s="4">
        <f t="shared" si="926"/>
        <v>-5.1482630658762824E-4</v>
      </c>
      <c r="J2622" s="4">
        <f t="shared" si="927"/>
        <v>1.5980346764886775E-3</v>
      </c>
      <c r="K2622" s="4">
        <f t="shared" si="929"/>
        <v>-6.6106807454960337E-3</v>
      </c>
      <c r="L2622" s="4">
        <f t="shared" si="939"/>
        <v>-1.5598354091467604E-2</v>
      </c>
      <c r="M2622" s="4">
        <f t="shared" si="932"/>
        <v>6.1864885617333868E-3</v>
      </c>
      <c r="N2622" s="4">
        <f t="shared" si="940"/>
        <v>1.5225500448777478E-2</v>
      </c>
      <c r="O2622" s="4">
        <f t="shared" si="942"/>
        <v>8.8487099262592496E-3</v>
      </c>
      <c r="P2622" s="4">
        <f t="shared" si="943"/>
        <v>0.19142326086330763</v>
      </c>
      <c r="T2622" s="4"/>
      <c r="U2622" s="4">
        <f t="shared" si="933"/>
        <v>-1.5368774575181925E-2</v>
      </c>
      <c r="V2622" s="4">
        <f t="shared" si="934"/>
        <v>-2.521508682943005E-2</v>
      </c>
      <c r="W2622" s="4">
        <f t="shared" si="935"/>
        <v>1.67087763624242E-2</v>
      </c>
      <c r="X2622" s="4">
        <f t="shared" si="941"/>
        <v>1.8129739278261389E-2</v>
      </c>
      <c r="Y2622" s="4">
        <f t="shared" si="930"/>
        <v>-1.899708123495366E-2</v>
      </c>
      <c r="Z2622" s="4">
        <f t="shared" si="931"/>
        <v>-1.2811612825736379E-2</v>
      </c>
      <c r="AA2622" s="4">
        <f t="shared" si="924"/>
        <v>1.0832083699010492E-3</v>
      </c>
      <c r="AB2622" s="4">
        <f t="shared" si="925"/>
        <v>1.0832083699010492E-3</v>
      </c>
      <c r="AC2622" s="2">
        <f t="shared" si="936"/>
        <v>5.7199505873852625E-3</v>
      </c>
      <c r="AD2622" s="3">
        <f t="shared" si="937"/>
        <v>5761.4850027278198</v>
      </c>
    </row>
    <row r="2623" spans="1:30" x14ac:dyDescent="0.3">
      <c r="A2623" s="1">
        <f t="shared" si="922"/>
        <v>23</v>
      </c>
      <c r="B2623" s="1">
        <f t="shared" si="944"/>
        <v>3</v>
      </c>
      <c r="C2623" s="5">
        <v>42886</v>
      </c>
      <c r="D2623" s="3">
        <v>5788.8</v>
      </c>
      <c r="E2623" s="3">
        <v>5812.97</v>
      </c>
      <c r="F2623" s="3">
        <f t="shared" si="928"/>
        <v>5776.0919999999996</v>
      </c>
      <c r="G2623" s="3">
        <f t="shared" si="938"/>
        <v>5714.1630000000005</v>
      </c>
      <c r="H2623" s="4">
        <f t="shared" si="923"/>
        <v>-1.0061039272567752E-3</v>
      </c>
      <c r="I2623" s="4">
        <f t="shared" si="926"/>
        <v>3.1649993183344139E-3</v>
      </c>
      <c r="J2623" s="4">
        <f t="shared" si="927"/>
        <v>-4.1711032455911887E-3</v>
      </c>
      <c r="K2623" s="4">
        <f t="shared" si="929"/>
        <v>-3.7474351252798099E-3</v>
      </c>
      <c r="L2623" s="4">
        <f t="shared" si="939"/>
        <v>-1.5317630288732882E-2</v>
      </c>
      <c r="M2623" s="4">
        <f t="shared" si="932"/>
        <v>2.2001034609560478E-3</v>
      </c>
      <c r="N2623" s="4">
        <f t="shared" si="940"/>
        <v>1.3061755501199337E-2</v>
      </c>
      <c r="O2623" s="4">
        <f t="shared" si="942"/>
        <v>1.0698072139303341E-2</v>
      </c>
      <c r="P2623" s="4">
        <f t="shared" si="943"/>
        <v>0.19022456524152798</v>
      </c>
      <c r="T2623" s="4"/>
      <c r="U2623" s="4">
        <f t="shared" si="933"/>
        <v>-1.5752515691252029E-2</v>
      </c>
      <c r="V2623" s="4">
        <f t="shared" si="934"/>
        <v>-2.5594990534339588E-2</v>
      </c>
      <c r="W2623" s="4">
        <f t="shared" si="935"/>
        <v>1.498242261127229E-2</v>
      </c>
      <c r="X2623" s="4">
        <f t="shared" si="941"/>
        <v>2.1913105508370705E-2</v>
      </c>
      <c r="Y2623" s="4">
        <f t="shared" si="930"/>
        <v>-1.6169536931697696E-2</v>
      </c>
      <c r="Z2623" s="4">
        <f t="shared" si="931"/>
        <v>-9.9662401494665515E-3</v>
      </c>
      <c r="AA2623" s="4">
        <f t="shared" si="924"/>
        <v>-1.0061039272567752E-3</v>
      </c>
      <c r="AB2623" s="4">
        <f t="shared" si="925"/>
        <v>-1.0061039272567752E-3</v>
      </c>
      <c r="AC2623" s="2">
        <f t="shared" si="936"/>
        <v>3.1457293707595094E-3</v>
      </c>
      <c r="AD2623" s="3">
        <f t="shared" si="937"/>
        <v>5770.5900018185475</v>
      </c>
    </row>
    <row r="2624" spans="1:30" x14ac:dyDescent="0.3">
      <c r="A2624" s="1">
        <f t="shared" si="922"/>
        <v>23</v>
      </c>
      <c r="B2624" s="1">
        <f t="shared" si="944"/>
        <v>4</v>
      </c>
      <c r="C2624" s="5">
        <v>42887</v>
      </c>
      <c r="D2624" s="3">
        <v>5816.51</v>
      </c>
      <c r="E2624" s="3">
        <v>5804.16</v>
      </c>
      <c r="F2624" s="3">
        <f t="shared" si="928"/>
        <v>5793.3339999999998</v>
      </c>
      <c r="G2624" s="3">
        <f t="shared" si="938"/>
        <v>5737.759</v>
      </c>
      <c r="H2624" s="4">
        <f t="shared" si="923"/>
        <v>4.7868297401879555E-3</v>
      </c>
      <c r="I2624" s="4">
        <f t="shared" si="926"/>
        <v>2.6533996683249846E-3</v>
      </c>
      <c r="J2624" s="4">
        <f t="shared" si="927"/>
        <v>2.1334300718629708E-3</v>
      </c>
      <c r="K2624" s="4">
        <f t="shared" si="929"/>
        <v>-2.1766169154232627E-4</v>
      </c>
      <c r="L2624" s="4">
        <f t="shared" si="939"/>
        <v>-1.0328757447331173E-2</v>
      </c>
      <c r="M2624" s="4">
        <f t="shared" si="932"/>
        <v>4.0004598388424326E-3</v>
      </c>
      <c r="N2624" s="4">
        <f t="shared" si="940"/>
        <v>1.3725044917362372E-2</v>
      </c>
      <c r="O2624" s="4">
        <f t="shared" si="942"/>
        <v>9.5546986079280902E-3</v>
      </c>
      <c r="P2624" s="4">
        <f t="shared" si="943"/>
        <v>0.1959219675879284</v>
      </c>
      <c r="T2624" s="4"/>
      <c r="U2624" s="4">
        <f t="shared" si="933"/>
        <v>-1.0105721393034825E-2</v>
      </c>
      <c r="V2624" s="4">
        <f t="shared" si="934"/>
        <v>-2.0004664179104455E-2</v>
      </c>
      <c r="W2624" s="4">
        <f t="shared" si="935"/>
        <v>1.50445875434096E-2</v>
      </c>
      <c r="X2624" s="4">
        <f t="shared" si="941"/>
        <v>1.9561140575525122E-2</v>
      </c>
      <c r="Y2624" s="4">
        <f t="shared" si="930"/>
        <v>-1.2683775635538104E-2</v>
      </c>
      <c r="Z2624" s="4">
        <f t="shared" si="931"/>
        <v>-6.4585002577624354E-3</v>
      </c>
      <c r="AA2624" s="4">
        <f t="shared" si="924"/>
        <v>4.7868297401879555E-3</v>
      </c>
      <c r="AB2624" s="4">
        <f t="shared" si="925"/>
        <v>4.7868297401879555E-3</v>
      </c>
      <c r="AC2624" s="2">
        <f t="shared" si="936"/>
        <v>5.2631787998246634E-3</v>
      </c>
      <c r="AD2624" s="3">
        <f t="shared" si="937"/>
        <v>5785.8966678790321</v>
      </c>
    </row>
    <row r="2625" spans="1:30" x14ac:dyDescent="0.3">
      <c r="A2625" s="1">
        <f t="shared" si="922"/>
        <v>23</v>
      </c>
      <c r="B2625" s="1">
        <f t="shared" si="944"/>
        <v>5</v>
      </c>
      <c r="C2625" s="5">
        <v>42888</v>
      </c>
      <c r="D2625" s="3">
        <v>5881.46</v>
      </c>
      <c r="E2625" s="3">
        <v>5834.41</v>
      </c>
      <c r="F2625" s="3">
        <f t="shared" si="928"/>
        <v>5813.9520000000002</v>
      </c>
      <c r="G2625" s="3">
        <f t="shared" si="938"/>
        <v>5763.2739999999994</v>
      </c>
      <c r="H2625" s="4">
        <f t="shared" si="923"/>
        <v>1.1166489871073861E-2</v>
      </c>
      <c r="I2625" s="4">
        <f t="shared" si="926"/>
        <v>3.0774467850995932E-3</v>
      </c>
      <c r="J2625" s="4">
        <f t="shared" si="927"/>
        <v>8.0890430859742665E-3</v>
      </c>
      <c r="K2625" s="4">
        <f t="shared" si="929"/>
        <v>-3.341350741251969E-3</v>
      </c>
      <c r="L2625" s="4">
        <f t="shared" si="939"/>
        <v>-1.141024046683981E-2</v>
      </c>
      <c r="M2625" s="4">
        <f t="shared" si="932"/>
        <v>1.1611378972512984E-2</v>
      </c>
      <c r="N2625" s="4">
        <f t="shared" si="940"/>
        <v>2.0506746685998379E-2</v>
      </c>
      <c r="O2625" s="4">
        <f t="shared" si="942"/>
        <v>8.6165679950217788E-3</v>
      </c>
      <c r="P2625" s="4">
        <f t="shared" si="943"/>
        <v>0.20927621812559372</v>
      </c>
      <c r="T2625" s="4"/>
      <c r="U2625" s="4">
        <f t="shared" si="933"/>
        <v>-6.5571966694805521E-3</v>
      </c>
      <c r="V2625" s="4">
        <f t="shared" si="934"/>
        <v>-1.6491624702785739E-2</v>
      </c>
      <c r="W2625" s="4">
        <f t="shared" si="935"/>
        <v>1.7840671331188579E-2</v>
      </c>
      <c r="X2625" s="4">
        <f t="shared" si="941"/>
        <v>1.7742546470991591E-2</v>
      </c>
      <c r="Y2625" s="4">
        <f t="shared" si="930"/>
        <v>-1.5768515943979551E-2</v>
      </c>
      <c r="Z2625" s="4">
        <f t="shared" si="931"/>
        <v>-9.5626906242654141E-3</v>
      </c>
      <c r="AA2625" s="4">
        <f t="shared" si="924"/>
        <v>1.1166489871073861E-2</v>
      </c>
      <c r="AB2625" s="4">
        <f t="shared" si="925"/>
        <v>1.1166489871073861E-2</v>
      </c>
      <c r="AC2625" s="2">
        <f t="shared" si="936"/>
        <v>1.0832155294883416E-2</v>
      </c>
      <c r="AD2625" s="3">
        <f t="shared" si="937"/>
        <v>5817.751111919355</v>
      </c>
    </row>
    <row r="2626" spans="1:30" x14ac:dyDescent="0.3">
      <c r="A2626" s="1">
        <f t="shared" si="922"/>
        <v>24</v>
      </c>
      <c r="B2626" s="1">
        <f t="shared" si="944"/>
        <v>1</v>
      </c>
      <c r="C2626" s="5">
        <v>42891</v>
      </c>
      <c r="D2626" s="3">
        <v>5878.12</v>
      </c>
      <c r="E2626" s="3">
        <v>5881.22</v>
      </c>
      <c r="F2626" s="3">
        <f t="shared" si="928"/>
        <v>5831.9040000000005</v>
      </c>
      <c r="G2626" s="3">
        <f t="shared" si="938"/>
        <v>5785.93</v>
      </c>
      <c r="H2626" s="4">
        <f t="shared" si="923"/>
        <v>-5.6788620512596285E-4</v>
      </c>
      <c r="I2626" s="4">
        <f t="shared" si="926"/>
        <v>-4.0806194380269817E-5</v>
      </c>
      <c r="J2626" s="4">
        <f t="shared" si="927"/>
        <v>-5.2708001074569305E-4</v>
      </c>
      <c r="K2626" s="4">
        <f t="shared" si="929"/>
        <v>-1.0390277244085597E-2</v>
      </c>
      <c r="L2626" s="4">
        <f t="shared" si="939"/>
        <v>-1.7984196667720862E-2</v>
      </c>
      <c r="M2626" s="4">
        <f t="shared" si="932"/>
        <v>7.9246846312969899E-3</v>
      </c>
      <c r="N2626" s="4">
        <f t="shared" si="940"/>
        <v>1.5933480010992113E-2</v>
      </c>
      <c r="O2626" s="4">
        <f t="shared" si="942"/>
        <v>7.821208141378563E-3</v>
      </c>
      <c r="P2626" s="4">
        <f t="shared" si="943"/>
        <v>0.2085894868431333</v>
      </c>
      <c r="T2626" s="4"/>
      <c r="U2626" s="4">
        <f t="shared" si="933"/>
        <v>-1.5829402903360792E-2</v>
      </c>
      <c r="V2626" s="4">
        <f t="shared" si="934"/>
        <v>-2.5671108874327202E-2</v>
      </c>
      <c r="W2626" s="4">
        <f t="shared" si="935"/>
        <v>1.550698297963503E-2</v>
      </c>
      <c r="X2626" s="4">
        <f t="shared" si="941"/>
        <v>1.6018938124264422E-2</v>
      </c>
      <c r="Y2626" s="4">
        <f t="shared" si="930"/>
        <v>-2.2729550595156894E-2</v>
      </c>
      <c r="Z2626" s="4">
        <f t="shared" si="931"/>
        <v>-1.6567616337443428E-2</v>
      </c>
      <c r="AA2626" s="4">
        <f t="shared" si="924"/>
        <v>-5.6788620512596285E-4</v>
      </c>
      <c r="AB2626" s="4">
        <f t="shared" si="925"/>
        <v>-5.6788620512596285E-4</v>
      </c>
      <c r="AC2626" s="2">
        <f t="shared" si="936"/>
        <v>6.8467342257552714E-3</v>
      </c>
      <c r="AD2626" s="3">
        <f t="shared" si="937"/>
        <v>5837.8740746129033</v>
      </c>
    </row>
    <row r="2627" spans="1:30" x14ac:dyDescent="0.3">
      <c r="A2627" s="1">
        <f t="shared" ref="A2627:A2690" si="945">WEEKNUM(C2627,2)</f>
        <v>24</v>
      </c>
      <c r="B2627" s="1">
        <f t="shared" si="944"/>
        <v>2</v>
      </c>
      <c r="C2627" s="5">
        <v>42892</v>
      </c>
      <c r="D2627" s="3">
        <v>5856.77</v>
      </c>
      <c r="E2627" s="3">
        <v>5869.48</v>
      </c>
      <c r="F2627" s="3">
        <f t="shared" si="928"/>
        <v>5844.3320000000003</v>
      </c>
      <c r="G2627" s="3">
        <f t="shared" si="938"/>
        <v>5801.6670000000013</v>
      </c>
      <c r="H2627" s="4">
        <f t="shared" ref="H2627:H2690" si="946">(D2627-D2626)/D2626</f>
        <v>-3.6321136689961169E-3</v>
      </c>
      <c r="I2627" s="4">
        <f t="shared" si="926"/>
        <v>-1.4698577096078896E-3</v>
      </c>
      <c r="J2627" s="4">
        <f t="shared" si="927"/>
        <v>-2.1622559593882274E-3</v>
      </c>
      <c r="K2627" s="4">
        <f t="shared" si="929"/>
        <v>-6.2770919953998965E-3</v>
      </c>
      <c r="L2627" s="4">
        <f t="shared" si="939"/>
        <v>-1.4047953351676093E-2</v>
      </c>
      <c r="M2627" s="4">
        <f t="shared" si="932"/>
        <v>2.1282158508449042E-3</v>
      </c>
      <c r="N2627" s="4">
        <f t="shared" si="940"/>
        <v>9.4977874462631416E-3</v>
      </c>
      <c r="O2627" s="4">
        <f t="shared" si="942"/>
        <v>7.2847320280630878E-3</v>
      </c>
      <c r="P2627" s="4">
        <f t="shared" si="943"/>
        <v>0.20419975244776536</v>
      </c>
      <c r="T2627" s="4"/>
      <c r="U2627" s="4">
        <f t="shared" si="933"/>
        <v>-1.4203520853606218E-2</v>
      </c>
      <c r="V2627" s="4">
        <f t="shared" si="934"/>
        <v>-2.4061485645070088E-2</v>
      </c>
      <c r="W2627" s="4">
        <f t="shared" si="935"/>
        <v>1.0723721790692474E-2</v>
      </c>
      <c r="X2627" s="4">
        <f t="shared" si="941"/>
        <v>1.4816803328076621E-2</v>
      </c>
      <c r="Y2627" s="4">
        <f t="shared" si="930"/>
        <v>-1.8667651945581946E-2</v>
      </c>
      <c r="Z2627" s="4">
        <f t="shared" si="931"/>
        <v>-1.2480106402419873E-2</v>
      </c>
      <c r="AA2627" s="4">
        <f t="shared" ref="AA2627:AA2690" si="947">(D2627-D2626)/D2626</f>
        <v>-3.6321136689961169E-3</v>
      </c>
      <c r="AB2627" s="4">
        <f t="shared" ref="AB2627:AB2690" si="948">(D2627-D2626)/D2626</f>
        <v>-3.6321136689961169E-3</v>
      </c>
      <c r="AC2627" s="2">
        <f t="shared" si="936"/>
        <v>2.1508926577956931E-3</v>
      </c>
      <c r="AD2627" s="3">
        <f t="shared" si="937"/>
        <v>5844.1727164086024</v>
      </c>
    </row>
    <row r="2628" spans="1:30" x14ac:dyDescent="0.3">
      <c r="A2628" s="1">
        <f t="shared" si="945"/>
        <v>24</v>
      </c>
      <c r="B2628" s="1">
        <f t="shared" si="944"/>
        <v>3</v>
      </c>
      <c r="C2628" s="5">
        <v>42893</v>
      </c>
      <c r="D2628" s="3">
        <v>5877.59</v>
      </c>
      <c r="E2628" s="3">
        <v>5871.77</v>
      </c>
      <c r="F2628" s="3">
        <f t="shared" si="928"/>
        <v>5862.09</v>
      </c>
      <c r="G2628" s="3">
        <f t="shared" si="938"/>
        <v>5819.0910000000003</v>
      </c>
      <c r="H2628" s="4">
        <f t="shared" si="946"/>
        <v>3.5548604435550152E-3</v>
      </c>
      <c r="I2628" s="4">
        <f t="shared" ref="I2628:I2691" si="949">(E2628-D2627)/D2627</f>
        <v>2.5611386480944272E-3</v>
      </c>
      <c r="J2628" s="4">
        <f t="shared" ref="J2628:J2691" si="950">H2628-I2628</f>
        <v>9.9372179546058795E-4</v>
      </c>
      <c r="K2628" s="4">
        <f t="shared" si="929"/>
        <v>2.4672302309971346E-4</v>
      </c>
      <c r="L2628" s="4">
        <f t="shared" si="939"/>
        <v>-7.5432173175468131E-3</v>
      </c>
      <c r="M2628" s="4">
        <f t="shared" si="932"/>
        <v>2.6441081593766044E-3</v>
      </c>
      <c r="N2628" s="4">
        <f t="shared" si="940"/>
        <v>1.0052944695314061E-2</v>
      </c>
      <c r="O2628" s="4">
        <f t="shared" si="942"/>
        <v>7.3157535656620818E-3</v>
      </c>
      <c r="P2628" s="4">
        <f t="shared" si="943"/>
        <v>0.20848051451388067</v>
      </c>
      <c r="T2628" s="4"/>
      <c r="U2628" s="4">
        <f t="shared" si="933"/>
        <v>-1.1605372927398591E-2</v>
      </c>
      <c r="V2628" s="4">
        <f t="shared" si="934"/>
        <v>-2.1489319198124593E-2</v>
      </c>
      <c r="W2628" s="4">
        <f t="shared" si="935"/>
        <v>1.5338239358761741E-2</v>
      </c>
      <c r="X2628" s="4">
        <f t="shared" si="941"/>
        <v>1.488861327001033E-2</v>
      </c>
      <c r="Y2628" s="4">
        <f t="shared" si="930"/>
        <v>-1.2225181253996341E-2</v>
      </c>
      <c r="Z2628" s="4">
        <f t="shared" si="931"/>
        <v>-5.9970143241106656E-3</v>
      </c>
      <c r="AA2628" s="4">
        <f t="shared" si="947"/>
        <v>3.5548604435550152E-3</v>
      </c>
      <c r="AB2628" s="4">
        <f t="shared" si="948"/>
        <v>3.5548604435550152E-3</v>
      </c>
      <c r="AC2628" s="2">
        <f t="shared" si="936"/>
        <v>3.7903611958185674E-3</v>
      </c>
      <c r="AD2628" s="3">
        <f t="shared" si="937"/>
        <v>5855.3118109390689</v>
      </c>
    </row>
    <row r="2629" spans="1:30" x14ac:dyDescent="0.3">
      <c r="A2629" s="1">
        <f t="shared" si="945"/>
        <v>24</v>
      </c>
      <c r="B2629" s="1">
        <f t="shared" si="944"/>
        <v>4</v>
      </c>
      <c r="C2629" s="5">
        <v>42894</v>
      </c>
      <c r="D2629" s="3">
        <v>5885.3</v>
      </c>
      <c r="E2629" s="3">
        <v>5894.75</v>
      </c>
      <c r="F2629" s="3">
        <f t="shared" si="928"/>
        <v>5875.848</v>
      </c>
      <c r="G2629" s="3">
        <f t="shared" si="938"/>
        <v>5834.5910000000003</v>
      </c>
      <c r="H2629" s="4">
        <f t="shared" si="946"/>
        <v>1.3117621337997438E-3</v>
      </c>
      <c r="I2629" s="4">
        <f t="shared" si="949"/>
        <v>2.919563970947251E-3</v>
      </c>
      <c r="J2629" s="4">
        <f t="shared" si="950"/>
        <v>-1.6078018371475072E-3</v>
      </c>
      <c r="K2629" s="4">
        <f t="shared" si="929"/>
        <v>-6.9841550703612758E-4</v>
      </c>
      <c r="L2629" s="4">
        <f t="shared" si="939"/>
        <v>-8.2743664211578569E-3</v>
      </c>
      <c r="M2629" s="4">
        <f t="shared" si="932"/>
        <v>1.6086188750968754E-3</v>
      </c>
      <c r="N2629" s="4">
        <f t="shared" si="940"/>
        <v>8.6910976279228197E-3</v>
      </c>
      <c r="O2629" s="4">
        <f t="shared" si="942"/>
        <v>7.0101779008715963E-3</v>
      </c>
      <c r="P2629" s="4">
        <f t="shared" si="943"/>
        <v>0.21006575349225481</v>
      </c>
      <c r="T2629" s="4"/>
      <c r="U2629" s="4">
        <f t="shared" si="933"/>
        <v>-1.039201441407106E-2</v>
      </c>
      <c r="V2629" s="4">
        <f t="shared" si="934"/>
        <v>-2.0288094269930376E-2</v>
      </c>
      <c r="W2629" s="4">
        <f t="shared" si="935"/>
        <v>1.1826679572458391E-2</v>
      </c>
      <c r="X2629" s="4">
        <f t="shared" si="941"/>
        <v>1.4242921260883652E-2</v>
      </c>
      <c r="Y2629" s="4">
        <f t="shared" si="930"/>
        <v>-1.3158535014429765E-2</v>
      </c>
      <c r="Z2629" s="4">
        <f t="shared" si="931"/>
        <v>-6.9362531131095277E-3</v>
      </c>
      <c r="AA2629" s="4">
        <f t="shared" si="947"/>
        <v>1.3117621337997438E-3</v>
      </c>
      <c r="AB2629" s="4">
        <f t="shared" si="948"/>
        <v>1.3117621337997438E-3</v>
      </c>
      <c r="AC2629" s="2">
        <f t="shared" si="936"/>
        <v>3.3969595501709103E-3</v>
      </c>
      <c r="AD2629" s="3">
        <f t="shared" si="937"/>
        <v>5865.3078739593793</v>
      </c>
    </row>
    <row r="2630" spans="1:30" x14ac:dyDescent="0.3">
      <c r="A2630" s="1">
        <f t="shared" si="945"/>
        <v>24</v>
      </c>
      <c r="B2630" s="1">
        <f t="shared" si="944"/>
        <v>5</v>
      </c>
      <c r="C2630" s="5">
        <v>42895</v>
      </c>
      <c r="D2630" s="3">
        <v>5741.94</v>
      </c>
      <c r="E2630" s="3">
        <v>5891.66</v>
      </c>
      <c r="F2630" s="3">
        <f t="shared" ref="F2630:F2693" si="951">AVERAGE(D2626:D2630)</f>
        <v>5847.9439999999995</v>
      </c>
      <c r="G2630" s="3">
        <f t="shared" si="938"/>
        <v>5830.9480000000012</v>
      </c>
      <c r="H2630" s="4">
        <f t="shared" si="946"/>
        <v>-2.435899614293249E-2</v>
      </c>
      <c r="I2630" s="4">
        <f t="shared" si="949"/>
        <v>1.080658590046331E-3</v>
      </c>
      <c r="J2630" s="4">
        <f t="shared" si="950"/>
        <v>-2.5439654732978819E-2</v>
      </c>
      <c r="K2630" s="4">
        <f t="shared" ref="K2630:K2693" si="952">(SUM(D2626:D2629)/4-D2629)/D2629</f>
        <v>-1.8444259426028363E-3</v>
      </c>
      <c r="L2630" s="4">
        <f t="shared" si="939"/>
        <v>-7.5547928265715424E-3</v>
      </c>
      <c r="M2630" s="4">
        <f t="shared" si="932"/>
        <v>-1.8126712567698992E-2</v>
      </c>
      <c r="N2630" s="4">
        <f t="shared" si="940"/>
        <v>-1.5264756262618293E-2</v>
      </c>
      <c r="O2630" s="4">
        <f t="shared" si="942"/>
        <v>2.9599752000192053E-3</v>
      </c>
      <c r="P2630" s="4">
        <f t="shared" si="943"/>
        <v>0.18058976647024227</v>
      </c>
      <c r="T2630" s="4"/>
      <c r="U2630" s="4">
        <f t="shared" si="933"/>
        <v>-6.52473110971428E-4</v>
      </c>
      <c r="V2630" s="4">
        <f t="shared" si="934"/>
        <v>-1.0645948379861664E-2</v>
      </c>
      <c r="W2630" s="4">
        <f t="shared" si="935"/>
        <v>-2.3722000999751837E-2</v>
      </c>
      <c r="X2630" s="4">
        <f t="shared" si="941"/>
        <v>5.8466254967360033E-3</v>
      </c>
      <c r="Y2630" s="4">
        <f t="shared" ref="Y2630:Y2693" si="953">(SUM(D2626:D2629)*(0.99/4.01)-D2629)/D2629</f>
        <v>-1.4290256043069176E-2</v>
      </c>
      <c r="Z2630" s="4">
        <f t="shared" ref="Z2630:Z2693" si="954">(SUM(D2626:D2629)*(0.995/4.005)-D2629)/D2629</f>
        <v>-8.0751099254830136E-3</v>
      </c>
      <c r="AA2630" s="4">
        <f t="shared" si="947"/>
        <v>-2.435899614293249E-2</v>
      </c>
      <c r="AB2630" s="4">
        <f t="shared" si="948"/>
        <v>-2.435899614293249E-2</v>
      </c>
      <c r="AC2630" s="2">
        <f t="shared" si="936"/>
        <v>-1.4323599568482736E-2</v>
      </c>
      <c r="AD2630" s="3">
        <f t="shared" si="937"/>
        <v>5824.1852493062534</v>
      </c>
    </row>
    <row r="2631" spans="1:30" x14ac:dyDescent="0.3">
      <c r="A2631" s="1">
        <f t="shared" si="945"/>
        <v>25</v>
      </c>
      <c r="B2631" s="1">
        <f t="shared" si="944"/>
        <v>1</v>
      </c>
      <c r="C2631" s="5">
        <v>42898</v>
      </c>
      <c r="D2631" s="3">
        <v>5708.18</v>
      </c>
      <c r="E2631" s="3">
        <v>5677.16</v>
      </c>
      <c r="F2631" s="3">
        <f t="shared" si="951"/>
        <v>5813.9560000000001</v>
      </c>
      <c r="G2631" s="3">
        <f t="shared" si="938"/>
        <v>5822.9300000000012</v>
      </c>
      <c r="H2631" s="4">
        <f t="shared" si="946"/>
        <v>-5.8795459374356594E-3</v>
      </c>
      <c r="I2631" s="4">
        <f t="shared" si="949"/>
        <v>-1.1281901238954038E-2</v>
      </c>
      <c r="J2631" s="4">
        <f t="shared" si="950"/>
        <v>5.4023553015183782E-3</v>
      </c>
      <c r="K2631" s="4">
        <f t="shared" si="952"/>
        <v>1.7147514603078409E-2</v>
      </c>
      <c r="L2631" s="4">
        <f t="shared" si="939"/>
        <v>1.632549277770259E-2</v>
      </c>
      <c r="M2631" s="4">
        <f t="shared" ref="M2631:M2694" si="955">(D2631-F2631)/F2631</f>
        <v>-1.8193464140423464E-2</v>
      </c>
      <c r="N2631" s="4">
        <f t="shared" si="940"/>
        <v>-1.9706573838256837E-2</v>
      </c>
      <c r="O2631" s="4">
        <f t="shared" si="942"/>
        <v>-1.5721298207136197E-3</v>
      </c>
      <c r="P2631" s="4">
        <f t="shared" si="943"/>
        <v>0.17364843470501404</v>
      </c>
      <c r="T2631" s="4"/>
      <c r="U2631" s="4">
        <f t="shared" ref="U2631:U2694" si="956">(D2626-D2630)/D2630</f>
        <v>2.3716722919431464E-2</v>
      </c>
      <c r="V2631" s="4">
        <f t="shared" ref="V2631:V2694" si="957">(D2626*(1-0.01)-D2630)/D2630</f>
        <v>1.3479555690237087E-2</v>
      </c>
      <c r="W2631" s="4">
        <f t="shared" ref="W2631:W2694" si="958">(D2631-D2626)/D2626</f>
        <v>-2.89106040706892E-2</v>
      </c>
      <c r="X2631" s="4">
        <f t="shared" si="941"/>
        <v>-3.0775540886818983E-3</v>
      </c>
      <c r="Y2631" s="4">
        <f t="shared" si="953"/>
        <v>4.4648772638878568E-3</v>
      </c>
      <c r="Z2631" s="4">
        <f t="shared" si="954"/>
        <v>1.0798279181086683E-2</v>
      </c>
      <c r="AA2631" s="4">
        <f t="shared" si="947"/>
        <v>-5.8795459374356594E-3</v>
      </c>
      <c r="AB2631" s="4">
        <f t="shared" si="948"/>
        <v>-5.8795459374356594E-3</v>
      </c>
      <c r="AC2631" s="2">
        <f t="shared" si="936"/>
        <v>-1.3548422241561352E-2</v>
      </c>
      <c r="AD2631" s="3">
        <f t="shared" si="937"/>
        <v>5785.516832870836</v>
      </c>
    </row>
    <row r="2632" spans="1:30" x14ac:dyDescent="0.3">
      <c r="A2632" s="1">
        <f t="shared" si="945"/>
        <v>25</v>
      </c>
      <c r="B2632" s="1">
        <f t="shared" si="944"/>
        <v>2</v>
      </c>
      <c r="C2632" s="5">
        <v>42899</v>
      </c>
      <c r="D2632" s="3">
        <v>5751.82</v>
      </c>
      <c r="E2632" s="3">
        <v>5740.21</v>
      </c>
      <c r="F2632" s="3">
        <f t="shared" si="951"/>
        <v>5792.9659999999994</v>
      </c>
      <c r="G2632" s="3">
        <f t="shared" si="938"/>
        <v>5818.6490000000003</v>
      </c>
      <c r="H2632" s="4">
        <f t="shared" si="946"/>
        <v>7.6451688629299384E-3</v>
      </c>
      <c r="I2632" s="4">
        <f t="shared" si="949"/>
        <v>5.6112456159405875E-3</v>
      </c>
      <c r="J2632" s="4">
        <f t="shared" si="950"/>
        <v>2.0339232469893508E-3</v>
      </c>
      <c r="K2632" s="4">
        <f t="shared" si="952"/>
        <v>1.66554838845305E-2</v>
      </c>
      <c r="L2632" s="4">
        <f t="shared" si="939"/>
        <v>2.0653596145259096E-2</v>
      </c>
      <c r="M2632" s="4">
        <f t="shared" si="955"/>
        <v>-7.1027518545766942E-3</v>
      </c>
      <c r="N2632" s="4">
        <f t="shared" si="940"/>
        <v>-1.148531214032684E-2</v>
      </c>
      <c r="O2632" s="4">
        <f t="shared" si="942"/>
        <v>-4.4651953642500814E-3</v>
      </c>
      <c r="P2632" s="4">
        <f t="shared" si="943"/>
        <v>0.18262117517404727</v>
      </c>
      <c r="T2632" s="4"/>
      <c r="U2632" s="4">
        <f t="shared" si="956"/>
        <v>2.6031064192089271E-2</v>
      </c>
      <c r="V2632" s="4">
        <f t="shared" si="957"/>
        <v>1.5770753550168447E-2</v>
      </c>
      <c r="W2632" s="4">
        <f t="shared" si="958"/>
        <v>-1.7919433407834133E-2</v>
      </c>
      <c r="X2632" s="4">
        <f t="shared" si="941"/>
        <v>-8.7890284124859594E-3</v>
      </c>
      <c r="Y2632" s="4">
        <f t="shared" si="953"/>
        <v>3.9789815917059485E-3</v>
      </c>
      <c r="Z2632" s="4">
        <f t="shared" si="954"/>
        <v>1.0309319815338685E-2</v>
      </c>
      <c r="AA2632" s="4">
        <f t="shared" si="947"/>
        <v>7.6451688629299384E-3</v>
      </c>
      <c r="AB2632" s="4">
        <f t="shared" si="948"/>
        <v>7.6451688629299384E-3</v>
      </c>
      <c r="AC2632" s="2">
        <f t="shared" ref="AC2632:AC2695" si="959">(D2632-AD2632)/D2632</f>
        <v>-3.9056429525306394E-3</v>
      </c>
      <c r="AD2632" s="3">
        <f t="shared" si="937"/>
        <v>5774.2845552472245</v>
      </c>
    </row>
    <row r="2633" spans="1:30" x14ac:dyDescent="0.3">
      <c r="A2633" s="1">
        <f t="shared" si="945"/>
        <v>25</v>
      </c>
      <c r="B2633" s="1">
        <f t="shared" si="944"/>
        <v>3</v>
      </c>
      <c r="C2633" s="5">
        <v>42900</v>
      </c>
      <c r="D2633" s="3">
        <v>5727.07</v>
      </c>
      <c r="E2633" s="3">
        <v>5774.12</v>
      </c>
      <c r="F2633" s="3">
        <f t="shared" si="951"/>
        <v>5762.8619999999992</v>
      </c>
      <c r="G2633" s="3">
        <f t="shared" si="938"/>
        <v>5812.4760000000006</v>
      </c>
      <c r="H2633" s="4">
        <f t="shared" si="946"/>
        <v>-4.3029858375262095E-3</v>
      </c>
      <c r="I2633" s="4">
        <f t="shared" si="949"/>
        <v>3.8770337041145555E-3</v>
      </c>
      <c r="J2633" s="4">
        <f t="shared" si="950"/>
        <v>-8.1800195416407654E-3</v>
      </c>
      <c r="K2633" s="4">
        <f t="shared" si="952"/>
        <v>3.47542169261204E-3</v>
      </c>
      <c r="L2633" s="4">
        <f t="shared" si="939"/>
        <v>1.2195366954382406E-2</v>
      </c>
      <c r="M2633" s="4">
        <f t="shared" si="955"/>
        <v>-6.2108028961997469E-3</v>
      </c>
      <c r="N2633" s="4">
        <f t="shared" si="940"/>
        <v>-1.4693566046552425E-2</v>
      </c>
      <c r="O2633" s="4">
        <f t="shared" si="942"/>
        <v>-8.6630685498870104E-3</v>
      </c>
      <c r="P2633" s="4">
        <f t="shared" si="943"/>
        <v>0.17753237300611474</v>
      </c>
      <c r="T2633" s="4"/>
      <c r="U2633" s="4">
        <f t="shared" si="956"/>
        <v>2.1866122375178716E-2</v>
      </c>
      <c r="V2633" s="4">
        <f t="shared" si="957"/>
        <v>1.1647461151426992E-2</v>
      </c>
      <c r="W2633" s="4">
        <f t="shared" si="958"/>
        <v>-2.5609135717190281E-2</v>
      </c>
      <c r="X2633" s="4">
        <f t="shared" si="941"/>
        <v>-1.6927068673459632E-2</v>
      </c>
      <c r="Y2633" s="4">
        <f t="shared" si="953"/>
        <v>-9.0367406726325587E-3</v>
      </c>
      <c r="Z2633" s="4">
        <f t="shared" si="954"/>
        <v>-2.7884698285653891E-3</v>
      </c>
      <c r="AA2633" s="4">
        <f t="shared" si="947"/>
        <v>-4.3029858375262095E-3</v>
      </c>
      <c r="AB2633" s="4">
        <f t="shared" si="948"/>
        <v>-4.3029858375262095E-3</v>
      </c>
      <c r="AC2633" s="2">
        <f t="shared" si="959"/>
        <v>-5.496068699145833E-3</v>
      </c>
      <c r="AD2633" s="3">
        <f t="shared" ref="AD2633:AD2696" si="960">D2633*(2/(5+1))+AD2632*(1-(2/(5+1)))</f>
        <v>5758.5463701648168</v>
      </c>
    </row>
    <row r="2634" spans="1:30" x14ac:dyDescent="0.3">
      <c r="A2634" s="1">
        <f t="shared" si="945"/>
        <v>25</v>
      </c>
      <c r="B2634" s="1">
        <f t="shared" si="944"/>
        <v>4</v>
      </c>
      <c r="C2634" s="5">
        <v>42901</v>
      </c>
      <c r="D2634" s="3">
        <v>5700.89</v>
      </c>
      <c r="E2634" s="3">
        <v>5661.36</v>
      </c>
      <c r="F2634" s="3">
        <f t="shared" si="951"/>
        <v>5725.98</v>
      </c>
      <c r="G2634" s="3">
        <f t="shared" si="938"/>
        <v>5800.9139999999998</v>
      </c>
      <c r="H2634" s="4">
        <f t="shared" si="946"/>
        <v>-4.5712729196603821E-3</v>
      </c>
      <c r="I2634" s="4">
        <f t="shared" si="949"/>
        <v>-1.1473580731508439E-2</v>
      </c>
      <c r="J2634" s="4">
        <f t="shared" si="950"/>
        <v>6.9023078118480574E-3</v>
      </c>
      <c r="K2634" s="4">
        <f t="shared" si="952"/>
        <v>9.0491298342780708E-4</v>
      </c>
      <c r="L2634" s="4">
        <f t="shared" si="939"/>
        <v>1.4834422798704691E-2</v>
      </c>
      <c r="M2634" s="4">
        <f t="shared" si="955"/>
        <v>-4.3817826817416821E-3</v>
      </c>
      <c r="N2634" s="4">
        <f t="shared" si="940"/>
        <v>-1.7242800013928743E-2</v>
      </c>
      <c r="O2634" s="4">
        <f t="shared" si="942"/>
        <v>-1.3144263439568241E-2</v>
      </c>
      <c r="P2634" s="4">
        <f t="shared" si="943"/>
        <v>0.17214955115736846</v>
      </c>
      <c r="T2634" s="4"/>
      <c r="U2634" s="4">
        <f t="shared" si="956"/>
        <v>2.762843827646606E-2</v>
      </c>
      <c r="V2634" s="4">
        <f t="shared" si="957"/>
        <v>1.7352153893701389E-2</v>
      </c>
      <c r="W2634" s="4">
        <f t="shared" si="958"/>
        <v>-3.1334001665165728E-2</v>
      </c>
      <c r="X2634" s="4">
        <f t="shared" si="941"/>
        <v>-2.5505765295494438E-2</v>
      </c>
      <c r="Y2634" s="4">
        <f t="shared" si="953"/>
        <v>-1.1575198151028962E-2</v>
      </c>
      <c r="Z2634" s="4">
        <f t="shared" si="954"/>
        <v>-5.3429329153452196E-3</v>
      </c>
      <c r="AA2634" s="4">
        <f t="shared" si="947"/>
        <v>-4.5712729196603821E-3</v>
      </c>
      <c r="AB2634" s="4">
        <f t="shared" si="948"/>
        <v>-4.5712729196603821E-3</v>
      </c>
      <c r="AC2634" s="2">
        <f t="shared" si="959"/>
        <v>-6.7423823490505132E-3</v>
      </c>
      <c r="AD2634" s="3">
        <f t="shared" si="960"/>
        <v>5739.3275801098789</v>
      </c>
    </row>
    <row r="2635" spans="1:30" x14ac:dyDescent="0.3">
      <c r="A2635" s="1">
        <f t="shared" si="945"/>
        <v>25</v>
      </c>
      <c r="B2635" s="1">
        <f t="shared" si="944"/>
        <v>5</v>
      </c>
      <c r="C2635" s="5">
        <v>42902</v>
      </c>
      <c r="D2635" s="3">
        <v>5681.48</v>
      </c>
      <c r="E2635" s="3">
        <v>5694.21</v>
      </c>
      <c r="F2635" s="3">
        <f t="shared" si="951"/>
        <v>5713.8879999999999</v>
      </c>
      <c r="G2635" s="3">
        <f t="shared" ref="G2635:G2698" si="961">AVERAGE(D2626:D2635)</f>
        <v>5780.9159999999993</v>
      </c>
      <c r="H2635" s="4">
        <f t="shared" si="946"/>
        <v>-3.404731541917273E-3</v>
      </c>
      <c r="I2635" s="4">
        <f t="shared" si="949"/>
        <v>-1.1717468675944091E-3</v>
      </c>
      <c r="J2635" s="4">
        <f t="shared" si="950"/>
        <v>-2.232984674322864E-3</v>
      </c>
      <c r="K2635" s="4">
        <f t="shared" si="952"/>
        <v>3.7011764829701071E-3</v>
      </c>
      <c r="L2635" s="4">
        <f t="shared" ref="L2635:L2698" si="962">(SUM(D2626:D2634)/9-D2634)/D2634</f>
        <v>1.5975478292765435E-2</v>
      </c>
      <c r="M2635" s="4">
        <f t="shared" si="955"/>
        <v>-5.6717947569151434E-3</v>
      </c>
      <c r="N2635" s="4">
        <f t="shared" ref="N2635:N2698" si="963">(D2635-G2635)/G2635</f>
        <v>-1.7200734278097055E-2</v>
      </c>
      <c r="O2635" s="4">
        <f t="shared" si="942"/>
        <v>-1.1797630194949088E-2</v>
      </c>
      <c r="P2635" s="4">
        <f t="shared" si="943"/>
        <v>0.16815869660869881</v>
      </c>
      <c r="T2635" s="4"/>
      <c r="U2635" s="4">
        <f t="shared" si="956"/>
        <v>7.2006300770580157E-3</v>
      </c>
      <c r="V2635" s="4">
        <f t="shared" si="957"/>
        <v>-2.8713762237125248E-3</v>
      </c>
      <c r="W2635" s="4">
        <f t="shared" si="958"/>
        <v>-1.0529542280135293E-2</v>
      </c>
      <c r="X2635" s="4">
        <f t="shared" ref="X2635:X2698" si="964">(F2635-F2630)/F2630</f>
        <v>-2.2923612127612646E-2</v>
      </c>
      <c r="Y2635" s="4">
        <f t="shared" si="953"/>
        <v>-8.813800779909774E-3</v>
      </c>
      <c r="Z2635" s="4">
        <f t="shared" si="954"/>
        <v>-2.5641242441395997E-3</v>
      </c>
      <c r="AA2635" s="4">
        <f t="shared" si="947"/>
        <v>-3.404731541917273E-3</v>
      </c>
      <c r="AB2635" s="4">
        <f t="shared" si="948"/>
        <v>-3.404731541917273E-3</v>
      </c>
      <c r="AC2635" s="2">
        <f t="shared" si="959"/>
        <v>-6.7878534125942946E-3</v>
      </c>
      <c r="AD2635" s="3">
        <f t="shared" si="960"/>
        <v>5720.0450534065858</v>
      </c>
    </row>
    <row r="2636" spans="1:30" x14ac:dyDescent="0.3">
      <c r="A2636" s="1">
        <f t="shared" si="945"/>
        <v>26</v>
      </c>
      <c r="B2636" s="1">
        <f t="shared" si="944"/>
        <v>1</v>
      </c>
      <c r="C2636" s="5">
        <v>42905</v>
      </c>
      <c r="D2636" s="3">
        <v>5772.22</v>
      </c>
      <c r="E2636" s="3">
        <v>5729.54</v>
      </c>
      <c r="F2636" s="3">
        <f t="shared" si="951"/>
        <v>5726.6959999999999</v>
      </c>
      <c r="G2636" s="3">
        <f t="shared" si="961"/>
        <v>5770.3259999999991</v>
      </c>
      <c r="H2636" s="4">
        <f t="shared" si="946"/>
        <v>1.5971190605264949E-2</v>
      </c>
      <c r="I2636" s="4">
        <f t="shared" si="949"/>
        <v>8.4590634834586058E-3</v>
      </c>
      <c r="J2636" s="4">
        <f t="shared" si="950"/>
        <v>7.5121271218063432E-3</v>
      </c>
      <c r="K2636" s="4">
        <f t="shared" si="952"/>
        <v>5.9553144603166847E-3</v>
      </c>
      <c r="L2636" s="4">
        <f t="shared" si="962"/>
        <v>1.5600786336580538E-2</v>
      </c>
      <c r="M2636" s="4">
        <f t="shared" si="955"/>
        <v>7.949435416163237E-3</v>
      </c>
      <c r="N2636" s="4">
        <f t="shared" si="963"/>
        <v>3.2823102195632322E-4</v>
      </c>
      <c r="O2636" s="4">
        <f t="shared" ref="O2636:O2699" si="965">(F2636-G2636)/D2636</f>
        <v>-7.5586169619313191E-3</v>
      </c>
      <c r="P2636" s="4">
        <f t="shared" si="943"/>
        <v>0.18681558180943419</v>
      </c>
      <c r="T2636" s="4"/>
      <c r="U2636" s="4">
        <f t="shared" si="956"/>
        <v>4.699479713032648E-3</v>
      </c>
      <c r="V2636" s="4">
        <f t="shared" si="957"/>
        <v>-5.3475150840976652E-3</v>
      </c>
      <c r="W2636" s="4">
        <f t="shared" si="958"/>
        <v>1.1218987488131061E-2</v>
      </c>
      <c r="X2636" s="4">
        <f t="shared" si="964"/>
        <v>-1.5008713516235799E-2</v>
      </c>
      <c r="Y2636" s="4">
        <f t="shared" si="953"/>
        <v>-6.5877692611336367E-3</v>
      </c>
      <c r="Z2636" s="4">
        <f t="shared" si="954"/>
        <v>-3.2405704068402087E-4</v>
      </c>
      <c r="AA2636" s="4">
        <f t="shared" si="947"/>
        <v>1.5971190605264949E-2</v>
      </c>
      <c r="AB2636" s="4">
        <f t="shared" si="948"/>
        <v>1.5971190605264949E-2</v>
      </c>
      <c r="AC2636" s="2">
        <f t="shared" si="959"/>
        <v>6.0259826771922537E-3</v>
      </c>
      <c r="AD2636" s="3">
        <f t="shared" si="960"/>
        <v>5737.4367022710576</v>
      </c>
    </row>
    <row r="2637" spans="1:30" x14ac:dyDescent="0.3">
      <c r="A2637" s="1">
        <f t="shared" si="945"/>
        <v>26</v>
      </c>
      <c r="B2637" s="1">
        <f t="shared" si="944"/>
        <v>2</v>
      </c>
      <c r="C2637" s="5">
        <v>42906</v>
      </c>
      <c r="D2637" s="3">
        <v>5726.31</v>
      </c>
      <c r="E2637" s="3">
        <v>5762.99</v>
      </c>
      <c r="F2637" s="3">
        <f t="shared" si="951"/>
        <v>5721.5940000000001</v>
      </c>
      <c r="G2637" s="3">
        <f t="shared" si="961"/>
        <v>5757.2799999999988</v>
      </c>
      <c r="H2637" s="4">
        <f t="shared" si="946"/>
        <v>-7.9536123016793973E-3</v>
      </c>
      <c r="I2637" s="4">
        <f t="shared" si="949"/>
        <v>-1.5990381516990816E-3</v>
      </c>
      <c r="J2637" s="4">
        <f t="shared" si="950"/>
        <v>-6.3545741499803155E-3</v>
      </c>
      <c r="K2637" s="4">
        <f t="shared" si="952"/>
        <v>-8.9748831472120406E-3</v>
      </c>
      <c r="L2637" s="4">
        <f t="shared" si="962"/>
        <v>-1.9921085628909116E-3</v>
      </c>
      <c r="M2637" s="4">
        <f t="shared" si="955"/>
        <v>8.2424583079476613E-4</v>
      </c>
      <c r="N2637" s="4">
        <f t="shared" si="963"/>
        <v>-5.3792763249309473E-3</v>
      </c>
      <c r="O2637" s="4">
        <f t="shared" si="965"/>
        <v>-6.2319364477296515E-3</v>
      </c>
      <c r="P2637" s="4">
        <f t="shared" si="943"/>
        <v>0.1773761107981299</v>
      </c>
      <c r="T2637" s="4"/>
      <c r="U2637" s="4">
        <f t="shared" si="956"/>
        <v>-3.5341688293239939E-3</v>
      </c>
      <c r="V2637" s="4">
        <f t="shared" si="957"/>
        <v>-1.3498827141030829E-2</v>
      </c>
      <c r="W2637" s="4">
        <f t="shared" si="958"/>
        <v>-4.4351179278905306E-3</v>
      </c>
      <c r="X2637" s="4">
        <f t="shared" si="964"/>
        <v>-1.2320458984223176E-2</v>
      </c>
      <c r="Y2637" s="4">
        <f t="shared" si="953"/>
        <v>-2.1331804803730547E-2</v>
      </c>
      <c r="Z2637" s="4">
        <f t="shared" si="954"/>
        <v>-1.5161057409713909E-2</v>
      </c>
      <c r="AA2637" s="4">
        <f t="shared" si="947"/>
        <v>-7.9536123016793973E-3</v>
      </c>
      <c r="AB2637" s="4">
        <f t="shared" si="948"/>
        <v>-7.9536123016793973E-3</v>
      </c>
      <c r="AC2637" s="2">
        <f t="shared" si="959"/>
        <v>-1.2953894417238709E-3</v>
      </c>
      <c r="AD2637" s="3">
        <f t="shared" si="960"/>
        <v>5733.7278015140382</v>
      </c>
    </row>
    <row r="2638" spans="1:30" x14ac:dyDescent="0.3">
      <c r="A2638" s="1">
        <f t="shared" si="945"/>
        <v>26</v>
      </c>
      <c r="B2638" s="1">
        <f t="shared" si="944"/>
        <v>3</v>
      </c>
      <c r="C2638" s="5">
        <v>42907</v>
      </c>
      <c r="D2638" s="3">
        <v>5782.39</v>
      </c>
      <c r="E2638" s="3">
        <v>5740.58</v>
      </c>
      <c r="F2638" s="3">
        <f t="shared" si="951"/>
        <v>5732.6580000000004</v>
      </c>
      <c r="G2638" s="3">
        <f t="shared" si="961"/>
        <v>5747.7599999999993</v>
      </c>
      <c r="H2638" s="4">
        <f t="shared" si="946"/>
        <v>9.7933922543487727E-3</v>
      </c>
      <c r="I2638" s="4">
        <f t="shared" si="949"/>
        <v>2.492006195962064E-3</v>
      </c>
      <c r="J2638" s="4">
        <f t="shared" si="950"/>
        <v>7.3013860583867086E-3</v>
      </c>
      <c r="K2638" s="4">
        <f t="shared" si="952"/>
        <v>-1.0626389420062895E-3</v>
      </c>
      <c r="L2638" s="4">
        <f t="shared" si="962"/>
        <v>3.0739205914840301E-3</v>
      </c>
      <c r="M2638" s="4">
        <f t="shared" si="955"/>
        <v>8.6752079053032585E-3</v>
      </c>
      <c r="N2638" s="4">
        <f t="shared" si="963"/>
        <v>6.0249558088718083E-3</v>
      </c>
      <c r="O2638" s="4">
        <f t="shared" si="965"/>
        <v>-2.611722834329568E-3</v>
      </c>
      <c r="P2638" s="4">
        <f t="shared" si="943"/>
        <v>0.18890661688207558</v>
      </c>
      <c r="T2638" s="4"/>
      <c r="U2638" s="4">
        <f t="shared" si="956"/>
        <v>1.3272072241972733E-4</v>
      </c>
      <c r="V2638" s="4">
        <f t="shared" si="957"/>
        <v>-9.8686064848044763E-3</v>
      </c>
      <c r="W2638" s="4">
        <f t="shared" si="958"/>
        <v>9.6593895307723887E-3</v>
      </c>
      <c r="X2638" s="4">
        <f t="shared" si="964"/>
        <v>-5.2411458056775984E-3</v>
      </c>
      <c r="Y2638" s="4">
        <f t="shared" si="953"/>
        <v>-1.3518217010061003E-2</v>
      </c>
      <c r="Z2638" s="4">
        <f t="shared" si="954"/>
        <v>-7.2982029935543822E-3</v>
      </c>
      <c r="AA2638" s="4">
        <f t="shared" si="947"/>
        <v>9.7933922543487727E-3</v>
      </c>
      <c r="AB2638" s="4">
        <f t="shared" si="948"/>
        <v>9.7933922543487727E-3</v>
      </c>
      <c r="AC2638" s="2">
        <f t="shared" si="959"/>
        <v>5.6103904540005202E-3</v>
      </c>
      <c r="AD2638" s="3">
        <f t="shared" si="960"/>
        <v>5749.9485343426923</v>
      </c>
    </row>
    <row r="2639" spans="1:30" x14ac:dyDescent="0.3">
      <c r="A2639" s="1">
        <f t="shared" si="945"/>
        <v>26</v>
      </c>
      <c r="B2639" s="1">
        <f t="shared" si="944"/>
        <v>4</v>
      </c>
      <c r="C2639" s="5">
        <v>42908</v>
      </c>
      <c r="D2639" s="3">
        <v>5779.87</v>
      </c>
      <c r="E2639" s="3">
        <v>5787.44</v>
      </c>
      <c r="F2639" s="3">
        <f t="shared" si="951"/>
        <v>5748.4539999999997</v>
      </c>
      <c r="G2639" s="3">
        <f t="shared" si="961"/>
        <v>5737.2169999999996</v>
      </c>
      <c r="H2639" s="4">
        <f t="shared" si="946"/>
        <v>-4.3580595566892523E-4</v>
      </c>
      <c r="I2639" s="4">
        <f t="shared" si="949"/>
        <v>8.733413000505452E-4</v>
      </c>
      <c r="J2639" s="4">
        <f t="shared" si="950"/>
        <v>-1.3091472557194704E-3</v>
      </c>
      <c r="K2639" s="4">
        <f t="shared" si="952"/>
        <v>-7.2271154315084176E-3</v>
      </c>
      <c r="L2639" s="4">
        <f t="shared" si="962"/>
        <v>-8.631763375044425E-3</v>
      </c>
      <c r="M2639" s="4">
        <f t="shared" si="955"/>
        <v>5.4651215787758188E-3</v>
      </c>
      <c r="N2639" s="4">
        <f t="shared" si="963"/>
        <v>7.4344407750308646E-3</v>
      </c>
      <c r="O2639" s="4">
        <f t="shared" si="965"/>
        <v>1.9441613738717446E-3</v>
      </c>
      <c r="P2639" s="4">
        <f t="shared" si="943"/>
        <v>0.18838848429770419</v>
      </c>
      <c r="T2639" s="4"/>
      <c r="U2639" s="4">
        <f t="shared" si="956"/>
        <v>-1.4094518010718751E-2</v>
      </c>
      <c r="V2639" s="4">
        <f t="shared" si="957"/>
        <v>-2.395357283061153E-2</v>
      </c>
      <c r="W2639" s="4">
        <f t="shared" si="958"/>
        <v>1.3853977186018246E-2</v>
      </c>
      <c r="X2639" s="4">
        <f t="shared" si="964"/>
        <v>3.9249176560169899E-3</v>
      </c>
      <c r="Y2639" s="4">
        <f t="shared" si="953"/>
        <v>-1.9605829702935996E-2</v>
      </c>
      <c r="Z2639" s="4">
        <f t="shared" si="954"/>
        <v>-1.3424199604844877E-2</v>
      </c>
      <c r="AA2639" s="4">
        <f t="shared" si="947"/>
        <v>-4.3580595566892523E-4</v>
      </c>
      <c r="AB2639" s="4">
        <f t="shared" si="948"/>
        <v>-4.3580595566892523E-4</v>
      </c>
      <c r="AC2639" s="2">
        <f t="shared" si="959"/>
        <v>3.451227064196673E-3</v>
      </c>
      <c r="AD2639" s="3">
        <f t="shared" si="960"/>
        <v>5759.9223562284615</v>
      </c>
    </row>
    <row r="2640" spans="1:30" x14ac:dyDescent="0.3">
      <c r="A2640" s="1">
        <f t="shared" si="945"/>
        <v>26</v>
      </c>
      <c r="B2640" s="1">
        <f t="shared" si="944"/>
        <v>5</v>
      </c>
      <c r="C2640" s="5">
        <v>42909</v>
      </c>
      <c r="D2640" s="3">
        <v>5803.1</v>
      </c>
      <c r="E2640" s="3">
        <v>5775.03</v>
      </c>
      <c r="F2640" s="3">
        <f t="shared" si="951"/>
        <v>5772.7780000000002</v>
      </c>
      <c r="G2640" s="3">
        <f t="shared" si="961"/>
        <v>5743.3329999999996</v>
      </c>
      <c r="H2640" s="4">
        <f t="shared" si="946"/>
        <v>4.0191215373356964E-3</v>
      </c>
      <c r="I2640" s="4">
        <f t="shared" si="949"/>
        <v>-8.3738907622492298E-4</v>
      </c>
      <c r="J2640" s="4">
        <f t="shared" si="950"/>
        <v>4.8565106135606195E-3</v>
      </c>
      <c r="K2640" s="4">
        <f t="shared" si="952"/>
        <v>-2.5385519051465987E-3</v>
      </c>
      <c r="L2640" s="4">
        <f t="shared" si="962"/>
        <v>-7.4703717865242502E-3</v>
      </c>
      <c r="M2640" s="4">
        <f t="shared" si="955"/>
        <v>5.2525837646970166E-3</v>
      </c>
      <c r="N2640" s="4">
        <f t="shared" si="963"/>
        <v>1.040632677924138E-2</v>
      </c>
      <c r="O2640" s="4">
        <f t="shared" si="965"/>
        <v>5.0740121659114297E-3</v>
      </c>
      <c r="P2640" s="4">
        <f t="shared" si="943"/>
        <v>0.19316476204966682</v>
      </c>
      <c r="T2640" s="4"/>
      <c r="U2640" s="4">
        <f t="shared" si="956"/>
        <v>-1.7022874216894208E-2</v>
      </c>
      <c r="V2640" s="4">
        <f t="shared" si="957"/>
        <v>-2.6852645474725285E-2</v>
      </c>
      <c r="W2640" s="4">
        <f t="shared" si="958"/>
        <v>2.1406394108577486E-2</v>
      </c>
      <c r="X2640" s="4">
        <f t="shared" si="964"/>
        <v>1.0306467330126235E-2</v>
      </c>
      <c r="Y2640" s="4">
        <f t="shared" si="953"/>
        <v>-1.4975727068424028E-2</v>
      </c>
      <c r="Z2640" s="4">
        <f t="shared" si="954"/>
        <v>-8.764903016849835E-3</v>
      </c>
      <c r="AA2640" s="4">
        <f t="shared" si="947"/>
        <v>4.0191215373356964E-3</v>
      </c>
      <c r="AB2640" s="4">
        <f t="shared" si="948"/>
        <v>4.0191215373356964E-3</v>
      </c>
      <c r="AC2640" s="2">
        <f t="shared" si="959"/>
        <v>4.960296367061052E-3</v>
      </c>
      <c r="AD2640" s="3">
        <f t="shared" si="960"/>
        <v>5774.3149041523084</v>
      </c>
    </row>
    <row r="2641" spans="1:30" x14ac:dyDescent="0.3">
      <c r="A2641" s="1">
        <f t="shared" si="945"/>
        <v>27</v>
      </c>
      <c r="B2641" s="1">
        <f t="shared" si="944"/>
        <v>1</v>
      </c>
      <c r="C2641" s="5">
        <v>42912</v>
      </c>
      <c r="D2641" s="3">
        <v>5777.59</v>
      </c>
      <c r="E2641" s="3">
        <v>5832.31</v>
      </c>
      <c r="F2641" s="3">
        <f t="shared" si="951"/>
        <v>5773.8519999999999</v>
      </c>
      <c r="G2641" s="3">
        <f t="shared" si="961"/>
        <v>5750.2740000000003</v>
      </c>
      <c r="H2641" s="4">
        <f t="shared" si="946"/>
        <v>-4.3959263152453373E-3</v>
      </c>
      <c r="I2641" s="4">
        <f t="shared" si="949"/>
        <v>5.0335165687305124E-3</v>
      </c>
      <c r="J2641" s="4">
        <f t="shared" si="950"/>
        <v>-9.4294428839758505E-3</v>
      </c>
      <c r="K2641" s="4">
        <f t="shared" si="952"/>
        <v>-5.2010994123831743E-3</v>
      </c>
      <c r="L2641" s="4">
        <f t="shared" si="962"/>
        <v>-9.6260810792699256E-3</v>
      </c>
      <c r="M2641" s="4">
        <f t="shared" si="955"/>
        <v>6.4740142282834474E-4</v>
      </c>
      <c r="N2641" s="4">
        <f t="shared" si="963"/>
        <v>4.7503823296072157E-3</v>
      </c>
      <c r="O2641" s="4">
        <f t="shared" si="965"/>
        <v>4.080940322868102E-3</v>
      </c>
      <c r="P2641" s="4">
        <f t="shared" si="943"/>
        <v>0.18791969767374925</v>
      </c>
      <c r="T2641" s="4"/>
      <c r="U2641" s="4">
        <f t="shared" si="956"/>
        <v>-5.3212937912495229E-3</v>
      </c>
      <c r="V2641" s="4">
        <f t="shared" si="957"/>
        <v>-1.5268080853337054E-2</v>
      </c>
      <c r="W2641" s="4">
        <f t="shared" si="958"/>
        <v>9.3031797124847819E-4</v>
      </c>
      <c r="X2641" s="4">
        <f t="shared" si="964"/>
        <v>8.2344164942577628E-3</v>
      </c>
      <c r="Y2641" s="4">
        <f t="shared" si="953"/>
        <v>-1.7605075728937047E-2</v>
      </c>
      <c r="Z2641" s="4">
        <f t="shared" si="954"/>
        <v>-1.1410830377349522E-2</v>
      </c>
      <c r="AA2641" s="4">
        <f t="shared" si="947"/>
        <v>-4.3959263152453373E-3</v>
      </c>
      <c r="AB2641" s="4">
        <f t="shared" si="948"/>
        <v>-4.3959263152453373E-3</v>
      </c>
      <c r="AC2641" s="2">
        <f t="shared" si="959"/>
        <v>3.7790795674226026E-4</v>
      </c>
      <c r="AD2641" s="3">
        <f t="shared" si="960"/>
        <v>5775.4066027682056</v>
      </c>
    </row>
    <row r="2642" spans="1:30" x14ac:dyDescent="0.3">
      <c r="A2642" s="1">
        <f t="shared" si="945"/>
        <v>27</v>
      </c>
      <c r="B2642" s="1">
        <f t="shared" si="944"/>
        <v>2</v>
      </c>
      <c r="C2642" s="5">
        <v>42913</v>
      </c>
      <c r="D2642" s="3">
        <v>5671.6</v>
      </c>
      <c r="E2642" s="3">
        <v>5752.72</v>
      </c>
      <c r="F2642" s="3">
        <f t="shared" si="951"/>
        <v>5762.9100000000008</v>
      </c>
      <c r="G2642" s="3">
        <f t="shared" si="961"/>
        <v>5742.2519999999995</v>
      </c>
      <c r="H2642" s="4">
        <f t="shared" si="946"/>
        <v>-1.8345019290049964E-2</v>
      </c>
      <c r="I2642" s="4">
        <f t="shared" si="949"/>
        <v>-4.3045629752197527E-3</v>
      </c>
      <c r="J2642" s="4">
        <f t="shared" si="950"/>
        <v>-1.404045631483021E-2</v>
      </c>
      <c r="K2642" s="4">
        <f t="shared" si="952"/>
        <v>1.4101900619462502E-3</v>
      </c>
      <c r="L2642" s="4">
        <f t="shared" si="962"/>
        <v>-4.7576546237753665E-3</v>
      </c>
      <c r="M2642" s="4">
        <f t="shared" si="955"/>
        <v>-1.5844425819594683E-2</v>
      </c>
      <c r="N2642" s="4">
        <f t="shared" si="963"/>
        <v>-1.2303883563451959E-2</v>
      </c>
      <c r="O2642" s="4">
        <f t="shared" si="965"/>
        <v>3.6423584173780354E-3</v>
      </c>
      <c r="P2642" s="4">
        <f t="shared" si="943"/>
        <v>0.16612728790489398</v>
      </c>
      <c r="T2642" s="4"/>
      <c r="U2642" s="4">
        <f t="shared" si="956"/>
        <v>-8.8756730747595013E-3</v>
      </c>
      <c r="V2642" s="4">
        <f t="shared" si="957"/>
        <v>-1.8786916344011927E-2</v>
      </c>
      <c r="W2642" s="4">
        <f t="shared" si="958"/>
        <v>-9.554145688934066E-3</v>
      </c>
      <c r="X2642" s="4">
        <f t="shared" si="964"/>
        <v>7.2210646194051367E-3</v>
      </c>
      <c r="Y2642" s="4">
        <f t="shared" si="953"/>
        <v>-1.1076221285459511E-2</v>
      </c>
      <c r="Z2642" s="4">
        <f t="shared" si="954"/>
        <v>-4.8408098760184173E-3</v>
      </c>
      <c r="AA2642" s="4">
        <f t="shared" si="947"/>
        <v>-1.8345019290049964E-2</v>
      </c>
      <c r="AB2642" s="4">
        <f t="shared" si="948"/>
        <v>-1.8345019290049964E-2</v>
      </c>
      <c r="AC2642" s="2">
        <f t="shared" si="959"/>
        <v>-1.2201918655312571E-2</v>
      </c>
      <c r="AD2642" s="3">
        <f t="shared" si="960"/>
        <v>5740.8044018454711</v>
      </c>
    </row>
    <row r="2643" spans="1:30" x14ac:dyDescent="0.3">
      <c r="A2643" s="1">
        <f t="shared" si="945"/>
        <v>27</v>
      </c>
      <c r="B2643" s="1">
        <f t="shared" si="944"/>
        <v>3</v>
      </c>
      <c r="C2643" s="5">
        <v>42914</v>
      </c>
      <c r="D2643" s="3">
        <v>5753.03</v>
      </c>
      <c r="E2643" s="3">
        <v>5693.48</v>
      </c>
      <c r="F2643" s="3">
        <f t="shared" si="951"/>
        <v>5757.0380000000005</v>
      </c>
      <c r="G2643" s="3">
        <f t="shared" si="961"/>
        <v>5744.848</v>
      </c>
      <c r="H2643" s="4">
        <f t="shared" si="946"/>
        <v>1.4357500528951156E-2</v>
      </c>
      <c r="I2643" s="4">
        <f t="shared" si="949"/>
        <v>3.8578178997106987E-3</v>
      </c>
      <c r="J2643" s="4">
        <f t="shared" si="950"/>
        <v>1.0499682629240458E-2</v>
      </c>
      <c r="K2643" s="4">
        <f t="shared" si="952"/>
        <v>1.5240849143099039E-2</v>
      </c>
      <c r="L2643" s="4">
        <f t="shared" si="962"/>
        <v>1.2754582285226287E-2</v>
      </c>
      <c r="M2643" s="4">
        <f t="shared" si="955"/>
        <v>-6.9619134006076045E-4</v>
      </c>
      <c r="N2643" s="4">
        <f t="shared" si="963"/>
        <v>1.4242326341793183E-3</v>
      </c>
      <c r="O2643" s="4">
        <f t="shared" si="965"/>
        <v>2.1188834405522845E-3</v>
      </c>
      <c r="P2643" s="4">
        <f t="shared" si="943"/>
        <v>0.18286996105781289</v>
      </c>
      <c r="T2643" s="4"/>
      <c r="U2643" s="4">
        <f t="shared" si="956"/>
        <v>1.9534170251780794E-2</v>
      </c>
      <c r="V2643" s="4">
        <f t="shared" si="957"/>
        <v>9.3388285492629307E-3</v>
      </c>
      <c r="W2643" s="4">
        <f t="shared" si="958"/>
        <v>-5.0774852612847938E-3</v>
      </c>
      <c r="X2643" s="4">
        <f t="shared" si="964"/>
        <v>4.2528265247988115E-3</v>
      </c>
      <c r="Y2643" s="4">
        <f t="shared" si="953"/>
        <v>2.5819856874493828E-3</v>
      </c>
      <c r="Z2643" s="4">
        <f t="shared" si="954"/>
        <v>8.9035155030047445E-3</v>
      </c>
      <c r="AA2643" s="4">
        <f t="shared" si="947"/>
        <v>1.4357500528951156E-2</v>
      </c>
      <c r="AB2643" s="4">
        <f t="shared" si="948"/>
        <v>1.4357500528951156E-2</v>
      </c>
      <c r="AC2643" s="2">
        <f t="shared" si="959"/>
        <v>1.4167141088583105E-3</v>
      </c>
      <c r="AD2643" s="3">
        <f t="shared" si="960"/>
        <v>5744.8796012303146</v>
      </c>
    </row>
    <row r="2644" spans="1:30" x14ac:dyDescent="0.3">
      <c r="A2644" s="1">
        <f t="shared" si="945"/>
        <v>27</v>
      </c>
      <c r="B2644" s="1">
        <f t="shared" si="944"/>
        <v>4</v>
      </c>
      <c r="C2644" s="5">
        <v>42915</v>
      </c>
      <c r="D2644" s="3">
        <v>5653.02</v>
      </c>
      <c r="E2644" s="3">
        <v>5723.31</v>
      </c>
      <c r="F2644" s="3">
        <f t="shared" si="951"/>
        <v>5731.6679999999997</v>
      </c>
      <c r="G2644" s="3">
        <f t="shared" si="961"/>
        <v>5740.0609999999997</v>
      </c>
      <c r="H2644" s="4">
        <f t="shared" si="946"/>
        <v>-1.7383882927778808E-2</v>
      </c>
      <c r="I2644" s="4">
        <f t="shared" si="949"/>
        <v>-5.1659734087949041E-3</v>
      </c>
      <c r="J2644" s="4">
        <f t="shared" si="950"/>
        <v>-1.2217909518983903E-2</v>
      </c>
      <c r="K2644" s="4">
        <f t="shared" si="952"/>
        <v>-2.9549646012619752E-4</v>
      </c>
      <c r="L2644" s="4">
        <f t="shared" si="962"/>
        <v>-5.7322450565648034E-4</v>
      </c>
      <c r="M2644" s="4">
        <f t="shared" si="955"/>
        <v>-1.3721660082195834E-2</v>
      </c>
      <c r="N2644" s="4">
        <f t="shared" si="963"/>
        <v>-1.5163776134086251E-2</v>
      </c>
      <c r="O2644" s="4">
        <f t="shared" si="965"/>
        <v>-1.4846931374734263E-3</v>
      </c>
      <c r="P2644" s="4">
        <f t="shared" si="943"/>
        <v>0.16230708813599759</v>
      </c>
      <c r="T2644" s="4"/>
      <c r="U2644" s="4">
        <f t="shared" si="956"/>
        <v>4.6653676410517847E-3</v>
      </c>
      <c r="V2644" s="4">
        <f t="shared" si="957"/>
        <v>-5.3812860353587826E-3</v>
      </c>
      <c r="W2644" s="4">
        <f t="shared" si="958"/>
        <v>-2.1946860396514015E-2</v>
      </c>
      <c r="X2644" s="4">
        <f t="shared" si="964"/>
        <v>-2.9200894710125643E-3</v>
      </c>
      <c r="Y2644" s="4">
        <f t="shared" si="953"/>
        <v>-1.2760639895785436E-2</v>
      </c>
      <c r="Z2644" s="4">
        <f t="shared" si="954"/>
        <v>-6.5358491663676304E-3</v>
      </c>
      <c r="AA2644" s="4">
        <f t="shared" si="947"/>
        <v>-1.7383882927778808E-2</v>
      </c>
      <c r="AB2644" s="4">
        <f t="shared" si="948"/>
        <v>-1.7383882927778808E-2</v>
      </c>
      <c r="AC2644" s="2">
        <f t="shared" si="959"/>
        <v>-1.0833100564573164E-2</v>
      </c>
      <c r="AD2644" s="3">
        <f t="shared" si="960"/>
        <v>5714.2597341535438</v>
      </c>
    </row>
    <row r="2645" spans="1:30" x14ac:dyDescent="0.3">
      <c r="A2645" s="1">
        <f t="shared" si="945"/>
        <v>27</v>
      </c>
      <c r="B2645" s="1">
        <f t="shared" si="944"/>
        <v>5</v>
      </c>
      <c r="C2645" s="5">
        <v>42916</v>
      </c>
      <c r="D2645" s="3">
        <v>5646.92</v>
      </c>
      <c r="E2645" s="3">
        <v>5676.4</v>
      </c>
      <c r="F2645" s="3">
        <f t="shared" si="951"/>
        <v>5700.4320000000007</v>
      </c>
      <c r="G2645" s="3">
        <f t="shared" si="961"/>
        <v>5736.6049999999987</v>
      </c>
      <c r="H2645" s="4">
        <f t="shared" si="946"/>
        <v>-1.0790692408660086E-3</v>
      </c>
      <c r="I2645" s="4">
        <f t="shared" si="949"/>
        <v>4.1358424346631005E-3</v>
      </c>
      <c r="J2645" s="4">
        <f t="shared" si="950"/>
        <v>-5.2149116755291092E-3</v>
      </c>
      <c r="K2645" s="4">
        <f t="shared" si="952"/>
        <v>1.0753544123318148E-2</v>
      </c>
      <c r="L2645" s="4">
        <f t="shared" si="962"/>
        <v>1.6548676636558575E-2</v>
      </c>
      <c r="M2645" s="4">
        <f t="shared" si="955"/>
        <v>-9.387358712462603E-3</v>
      </c>
      <c r="N2645" s="4">
        <f t="shared" si="963"/>
        <v>-1.5633811287337825E-2</v>
      </c>
      <c r="O2645" s="4">
        <f t="shared" si="965"/>
        <v>-6.4057928924082432E-3</v>
      </c>
      <c r="P2645" s="4">
        <f t="shared" si="943"/>
        <v>0.16105287830874948</v>
      </c>
      <c r="T2645" s="4"/>
      <c r="U2645" s="4">
        <f t="shared" si="956"/>
        <v>2.6548641257239478E-2</v>
      </c>
      <c r="V2645" s="4">
        <f t="shared" si="957"/>
        <v>1.6283154844667094E-2</v>
      </c>
      <c r="W2645" s="4">
        <f t="shared" si="958"/>
        <v>-2.6913201564680994E-2</v>
      </c>
      <c r="X2645" s="4">
        <f t="shared" si="964"/>
        <v>-1.2532267826685791E-2</v>
      </c>
      <c r="Y2645" s="4">
        <f t="shared" si="953"/>
        <v>-1.8493678981696636E-3</v>
      </c>
      <c r="Z2645" s="4">
        <f t="shared" si="954"/>
        <v>4.4442211262937384E-3</v>
      </c>
      <c r="AA2645" s="4">
        <f t="shared" si="947"/>
        <v>-1.0790692408660086E-3</v>
      </c>
      <c r="AB2645" s="4">
        <f t="shared" si="948"/>
        <v>-1.0790692408660086E-3</v>
      </c>
      <c r="AC2645" s="2">
        <f t="shared" si="959"/>
        <v>-7.9500251645787095E-3</v>
      </c>
      <c r="AD2645" s="3">
        <f t="shared" si="960"/>
        <v>5691.8131561023629</v>
      </c>
    </row>
    <row r="2646" spans="1:30" x14ac:dyDescent="0.3">
      <c r="A2646" s="1">
        <f t="shared" si="945"/>
        <v>28</v>
      </c>
      <c r="B2646" s="1">
        <f t="shared" si="944"/>
        <v>1</v>
      </c>
      <c r="C2646" s="5">
        <v>42919</v>
      </c>
      <c r="D2646" s="3">
        <v>5596.96</v>
      </c>
      <c r="E2646" s="3">
        <v>5680.36</v>
      </c>
      <c r="F2646" s="3">
        <f t="shared" si="951"/>
        <v>5664.3059999999996</v>
      </c>
      <c r="G2646" s="3">
        <f t="shared" si="961"/>
        <v>5719.0789999999997</v>
      </c>
      <c r="H2646" s="4">
        <f t="shared" si="946"/>
        <v>-8.8473008294787311E-3</v>
      </c>
      <c r="I2646" s="4">
        <f t="shared" si="949"/>
        <v>5.9218122445509405E-3</v>
      </c>
      <c r="J2646" s="4">
        <f t="shared" si="950"/>
        <v>-1.4769113074029672E-2</v>
      </c>
      <c r="K2646" s="4">
        <f t="shared" si="952"/>
        <v>6.0603833594242264E-3</v>
      </c>
      <c r="L2646" s="4">
        <f t="shared" si="962"/>
        <v>1.518133385593883E-2</v>
      </c>
      <c r="M2646" s="4">
        <f t="shared" si="955"/>
        <v>-1.1889541278313627E-2</v>
      </c>
      <c r="N2646" s="4">
        <f t="shared" si="963"/>
        <v>-2.1352913642214016E-2</v>
      </c>
      <c r="O2646" s="4">
        <f t="shared" si="965"/>
        <v>-9.7862053686287084E-3</v>
      </c>
      <c r="P2646" s="4">
        <f t="shared" si="943"/>
        <v>0.15078069421541981</v>
      </c>
      <c r="T2646" s="4"/>
      <c r="U2646" s="4">
        <f t="shared" si="956"/>
        <v>2.3140048026180655E-2</v>
      </c>
      <c r="V2646" s="4">
        <f t="shared" si="957"/>
        <v>1.2908647545918915E-2</v>
      </c>
      <c r="W2646" s="4">
        <f t="shared" si="958"/>
        <v>-3.1263900692157127E-2</v>
      </c>
      <c r="X2646" s="4">
        <f t="shared" si="964"/>
        <v>-1.8972775886877648E-2</v>
      </c>
      <c r="Y2646" s="4">
        <f t="shared" si="953"/>
        <v>-6.4840104480498829E-3</v>
      </c>
      <c r="Z2646" s="4">
        <f t="shared" si="954"/>
        <v>-2.1964400237000443E-4</v>
      </c>
      <c r="AA2646" s="4">
        <f t="shared" si="947"/>
        <v>-8.8473008294787311E-3</v>
      </c>
      <c r="AB2646" s="4">
        <f t="shared" si="948"/>
        <v>-8.8473008294787311E-3</v>
      </c>
      <c r="AC2646" s="2">
        <f t="shared" si="959"/>
        <v>-1.1298175688512144E-2</v>
      </c>
      <c r="AD2646" s="3">
        <f t="shared" si="960"/>
        <v>5660.195437401575</v>
      </c>
    </row>
    <row r="2647" spans="1:30" x14ac:dyDescent="0.3">
      <c r="A2647" s="1">
        <f t="shared" si="945"/>
        <v>28</v>
      </c>
      <c r="B2647" s="1">
        <f t="shared" si="944"/>
        <v>3</v>
      </c>
      <c r="C2647" s="5">
        <v>42921</v>
      </c>
      <c r="D2647" s="3">
        <v>5648.82</v>
      </c>
      <c r="E2647" s="3">
        <v>5611</v>
      </c>
      <c r="F2647" s="3">
        <f t="shared" si="951"/>
        <v>5659.75</v>
      </c>
      <c r="G2647" s="3">
        <f t="shared" si="961"/>
        <v>5711.33</v>
      </c>
      <c r="H2647" s="4">
        <f t="shared" si="946"/>
        <v>9.2657442611702914E-3</v>
      </c>
      <c r="I2647" s="4">
        <f t="shared" si="949"/>
        <v>2.5085046167919664E-3</v>
      </c>
      <c r="J2647" s="4">
        <f t="shared" si="950"/>
        <v>6.757239644378325E-3</v>
      </c>
      <c r="K2647" s="4">
        <f t="shared" si="952"/>
        <v>1.1706801549412544E-2</v>
      </c>
      <c r="L2647" s="4">
        <f t="shared" si="962"/>
        <v>2.1675258632464028E-2</v>
      </c>
      <c r="M2647" s="4">
        <f t="shared" si="955"/>
        <v>-1.9311807058616176E-3</v>
      </c>
      <c r="N2647" s="4">
        <f t="shared" si="963"/>
        <v>-1.0944911255346867E-2</v>
      </c>
      <c r="O2647" s="4">
        <f t="shared" si="965"/>
        <v>-9.1311105682248556E-3</v>
      </c>
      <c r="P2647" s="4">
        <f t="shared" si="943"/>
        <v>0.1614435338287119</v>
      </c>
      <c r="T2647" s="4"/>
      <c r="U2647" s="4">
        <f t="shared" si="956"/>
        <v>1.3335810868757384E-2</v>
      </c>
      <c r="V2647" s="4">
        <f t="shared" si="957"/>
        <v>3.2024527600697482E-3</v>
      </c>
      <c r="W2647" s="4">
        <f t="shared" si="958"/>
        <v>-4.0165032794979641E-3</v>
      </c>
      <c r="X2647" s="4">
        <f t="shared" si="964"/>
        <v>-1.7900678650195952E-2</v>
      </c>
      <c r="Y2647" s="4">
        <f t="shared" si="953"/>
        <v>-9.0799647489439963E-4</v>
      </c>
      <c r="Z2647" s="4">
        <f t="shared" si="954"/>
        <v>5.3915281315010362E-3</v>
      </c>
      <c r="AA2647" s="4">
        <f t="shared" si="947"/>
        <v>9.2657442611702914E-3</v>
      </c>
      <c r="AB2647" s="4">
        <f t="shared" si="948"/>
        <v>9.2657442611702914E-3</v>
      </c>
      <c r="AC2647" s="2">
        <f t="shared" si="959"/>
        <v>-1.3425148853006127E-3</v>
      </c>
      <c r="AD2647" s="3">
        <f t="shared" si="960"/>
        <v>5656.4036249343835</v>
      </c>
    </row>
    <row r="2648" spans="1:30" x14ac:dyDescent="0.3">
      <c r="A2648" s="1">
        <f t="shared" si="945"/>
        <v>28</v>
      </c>
      <c r="B2648" s="1">
        <f t="shared" si="944"/>
        <v>4</v>
      </c>
      <c r="C2648" s="5">
        <v>42922</v>
      </c>
      <c r="D2648" s="3">
        <v>5597.9</v>
      </c>
      <c r="E2648" s="3">
        <v>5606.42</v>
      </c>
      <c r="F2648" s="3">
        <f t="shared" si="951"/>
        <v>5628.7240000000002</v>
      </c>
      <c r="G2648" s="3">
        <f t="shared" si="961"/>
        <v>5692.8810000000003</v>
      </c>
      <c r="H2648" s="4">
        <f t="shared" si="946"/>
        <v>-9.0142720072510854E-3</v>
      </c>
      <c r="I2648" s="4">
        <f t="shared" si="949"/>
        <v>-7.5059924019529106E-3</v>
      </c>
      <c r="J2648" s="4">
        <f t="shared" si="950"/>
        <v>-1.5082796052981748E-3</v>
      </c>
      <c r="K2648" s="4">
        <f t="shared" si="952"/>
        <v>-2.1933784400988911E-3</v>
      </c>
      <c r="L2648" s="4">
        <f t="shared" si="962"/>
        <v>9.6682925716247512E-3</v>
      </c>
      <c r="M2648" s="4">
        <f t="shared" si="955"/>
        <v>-5.4761967365961669E-3</v>
      </c>
      <c r="N2648" s="4">
        <f t="shared" si="963"/>
        <v>-1.6684170984779177E-2</v>
      </c>
      <c r="O2648" s="4">
        <f t="shared" si="965"/>
        <v>-1.1460904982225505E-2</v>
      </c>
      <c r="P2648" s="4">
        <f t="shared" si="943"/>
        <v>0.15097396589371698</v>
      </c>
      <c r="T2648" s="4"/>
      <c r="U2648" s="4">
        <f t="shared" si="956"/>
        <v>1.8448100665271694E-2</v>
      </c>
      <c r="V2648" s="4">
        <f t="shared" si="957"/>
        <v>8.2636196586189127E-3</v>
      </c>
      <c r="W2648" s="4">
        <f t="shared" si="958"/>
        <v>-2.6964921093754094E-2</v>
      </c>
      <c r="X2648" s="4">
        <f t="shared" si="964"/>
        <v>-2.22881975071209E-2</v>
      </c>
      <c r="Y2648" s="4">
        <f t="shared" si="953"/>
        <v>-1.4634857511918165E-2</v>
      </c>
      <c r="Z2648" s="4">
        <f t="shared" si="954"/>
        <v>-8.42188419265762E-3</v>
      </c>
      <c r="AA2648" s="4">
        <f t="shared" si="947"/>
        <v>-9.0142720072510854E-3</v>
      </c>
      <c r="AB2648" s="4">
        <f t="shared" si="948"/>
        <v>-9.0142720072510854E-3</v>
      </c>
      <c r="AC2648" s="2">
        <f t="shared" si="959"/>
        <v>-6.9673300028444945E-3</v>
      </c>
      <c r="AD2648" s="3">
        <f t="shared" si="960"/>
        <v>5636.9024166229228</v>
      </c>
    </row>
    <row r="2649" spans="1:30" x14ac:dyDescent="0.3">
      <c r="A2649" s="1">
        <f t="shared" si="945"/>
        <v>28</v>
      </c>
      <c r="B2649" s="1">
        <f t="shared" si="944"/>
        <v>5</v>
      </c>
      <c r="C2649" s="5">
        <v>42923</v>
      </c>
      <c r="D2649" s="3">
        <v>5656.47</v>
      </c>
      <c r="E2649" s="3">
        <v>5618.85</v>
      </c>
      <c r="F2649" s="3">
        <f t="shared" si="951"/>
        <v>5629.4139999999998</v>
      </c>
      <c r="G2649" s="3">
        <f t="shared" si="961"/>
        <v>5680.5410000000002</v>
      </c>
      <c r="H2649" s="4">
        <f t="shared" si="946"/>
        <v>1.0462852140981551E-2</v>
      </c>
      <c r="I2649" s="4">
        <f t="shared" si="949"/>
        <v>3.7424748566427996E-3</v>
      </c>
      <c r="J2649" s="4">
        <f t="shared" si="950"/>
        <v>6.7203772843387518E-3</v>
      </c>
      <c r="K2649" s="4">
        <f t="shared" si="952"/>
        <v>4.4213008449597172E-3</v>
      </c>
      <c r="L2649" s="4">
        <f t="shared" si="962"/>
        <v>1.5240635873373208E-2</v>
      </c>
      <c r="M2649" s="4">
        <f t="shared" si="955"/>
        <v>4.8061840894985689E-3</v>
      </c>
      <c r="N2649" s="4">
        <f t="shared" si="963"/>
        <v>-4.2374485106259968E-3</v>
      </c>
      <c r="O2649" s="4">
        <f t="shared" si="965"/>
        <v>-9.0386760647542374E-3</v>
      </c>
      <c r="P2649" s="4">
        <f t="shared" ref="P2649:P2712" si="966">(D2649-4863.62)/4863.62</f>
        <v>0.16301643631698207</v>
      </c>
      <c r="T2649" s="4"/>
      <c r="U2649" s="4">
        <f t="shared" si="956"/>
        <v>9.8465495989568958E-3</v>
      </c>
      <c r="V2649" s="4">
        <f t="shared" si="957"/>
        <v>-2.5191589703269971E-4</v>
      </c>
      <c r="W2649" s="4">
        <f t="shared" si="958"/>
        <v>6.1029325917824769E-4</v>
      </c>
      <c r="X2649" s="4">
        <f t="shared" si="964"/>
        <v>-1.7840181950524683E-2</v>
      </c>
      <c r="Y2649" s="4">
        <f t="shared" si="953"/>
        <v>-8.1026555246782178E-3</v>
      </c>
      <c r="Z2649" s="4">
        <f t="shared" si="954"/>
        <v>-1.8484950404644553E-3</v>
      </c>
      <c r="AA2649" s="4">
        <f t="shared" si="947"/>
        <v>1.0462852140981551E-2</v>
      </c>
      <c r="AB2649" s="4">
        <f t="shared" si="948"/>
        <v>1.0462852140981551E-2</v>
      </c>
      <c r="AC2649" s="2">
        <f t="shared" si="959"/>
        <v>2.3062184692428816E-3</v>
      </c>
      <c r="AD2649" s="3">
        <f t="shared" si="960"/>
        <v>5643.424944415282</v>
      </c>
    </row>
    <row r="2650" spans="1:30" x14ac:dyDescent="0.3">
      <c r="A2650" s="1">
        <f t="shared" si="945"/>
        <v>29</v>
      </c>
      <c r="B2650" s="1">
        <f t="shared" si="944"/>
        <v>1</v>
      </c>
      <c r="C2650" s="5">
        <v>42926</v>
      </c>
      <c r="D2650" s="3">
        <v>5694.15</v>
      </c>
      <c r="E2650" s="3">
        <v>5662.71</v>
      </c>
      <c r="F2650" s="3">
        <f t="shared" si="951"/>
        <v>5638.8600000000006</v>
      </c>
      <c r="G2650" s="3">
        <f t="shared" si="961"/>
        <v>5669.6460000000006</v>
      </c>
      <c r="H2650" s="4">
        <f t="shared" si="946"/>
        <v>6.6613983632900697E-3</v>
      </c>
      <c r="I2650" s="4">
        <f t="shared" si="949"/>
        <v>1.1031615123919655E-3</v>
      </c>
      <c r="J2650" s="4">
        <f t="shared" si="950"/>
        <v>5.558236850898104E-3</v>
      </c>
      <c r="K2650" s="4">
        <f t="shared" si="952"/>
        <v>-5.5569109356188385E-3</v>
      </c>
      <c r="L2650" s="4">
        <f t="shared" si="962"/>
        <v>1.8480312515285736E-3</v>
      </c>
      <c r="M2650" s="4">
        <f t="shared" si="955"/>
        <v>9.8051733861097903E-3</v>
      </c>
      <c r="N2650" s="4">
        <f t="shared" si="963"/>
        <v>4.3219629585337415E-3</v>
      </c>
      <c r="O2650" s="4">
        <f t="shared" si="965"/>
        <v>-5.4066015120781963E-3</v>
      </c>
      <c r="P2650" s="4">
        <f t="shared" si="966"/>
        <v>0.17076375210234349</v>
      </c>
      <c r="T2650" s="4"/>
      <c r="U2650" s="4">
        <f t="shared" si="956"/>
        <v>-1.6883321223307437E-3</v>
      </c>
      <c r="V2650" s="4">
        <f t="shared" si="957"/>
        <v>-1.1671448801107516E-2</v>
      </c>
      <c r="W2650" s="4">
        <f t="shared" si="958"/>
        <v>8.3638514446812712E-3</v>
      </c>
      <c r="X2650" s="4">
        <f t="shared" si="964"/>
        <v>-1.0801286639328406E-2</v>
      </c>
      <c r="Y2650" s="4">
        <f t="shared" si="953"/>
        <v>-1.7956450699513841E-2</v>
      </c>
      <c r="Z2650" s="4">
        <f t="shared" si="954"/>
        <v>-1.1764420854872195E-2</v>
      </c>
      <c r="AA2650" s="4">
        <f t="shared" si="947"/>
        <v>6.6613983632900697E-3</v>
      </c>
      <c r="AB2650" s="4">
        <f t="shared" si="948"/>
        <v>6.6613983632900697E-3</v>
      </c>
      <c r="AC2650" s="2">
        <f t="shared" si="959"/>
        <v>5.9388501748540365E-3</v>
      </c>
      <c r="AD2650" s="3">
        <f t="shared" si="960"/>
        <v>5660.3332962768545</v>
      </c>
    </row>
    <row r="2651" spans="1:30" x14ac:dyDescent="0.3">
      <c r="A2651" s="1">
        <f t="shared" si="945"/>
        <v>29</v>
      </c>
      <c r="B2651" s="1">
        <f t="shared" si="944"/>
        <v>2</v>
      </c>
      <c r="C2651" s="5">
        <v>42927</v>
      </c>
      <c r="D2651" s="3">
        <v>5709.8</v>
      </c>
      <c r="E2651" s="3">
        <v>5687.03</v>
      </c>
      <c r="F2651" s="3">
        <f t="shared" si="951"/>
        <v>5661.427999999999</v>
      </c>
      <c r="G2651" s="3">
        <f t="shared" si="961"/>
        <v>5662.8670000000002</v>
      </c>
      <c r="H2651" s="4">
        <f t="shared" si="946"/>
        <v>2.7484347971164346E-3</v>
      </c>
      <c r="I2651" s="4">
        <f t="shared" si="949"/>
        <v>-1.2504061185602577E-3</v>
      </c>
      <c r="J2651" s="4">
        <f t="shared" si="950"/>
        <v>3.9988409156766925E-3</v>
      </c>
      <c r="K2651" s="4">
        <f t="shared" si="952"/>
        <v>-7.8703581746178992E-3</v>
      </c>
      <c r="L2651" s="4">
        <f t="shared" si="962"/>
        <v>-6.4096972819080496E-3</v>
      </c>
      <c r="M2651" s="4">
        <f t="shared" si="955"/>
        <v>8.5441340947904343E-3</v>
      </c>
      <c r="N2651" s="4">
        <f t="shared" si="963"/>
        <v>8.2878513657481251E-3</v>
      </c>
      <c r="O2651" s="4">
        <f t="shared" si="965"/>
        <v>-2.5202283792798608E-4</v>
      </c>
      <c r="P2651" s="4">
        <f t="shared" si="966"/>
        <v>0.17398151993782415</v>
      </c>
      <c r="T2651" s="4"/>
      <c r="U2651" s="4">
        <f t="shared" si="956"/>
        <v>-1.7068394756021461E-2</v>
      </c>
      <c r="V2651" s="4">
        <f t="shared" si="957"/>
        <v>-2.689771080846131E-2</v>
      </c>
      <c r="W2651" s="4">
        <f t="shared" si="958"/>
        <v>2.016094451273551E-2</v>
      </c>
      <c r="X2651" s="4">
        <f t="shared" si="964"/>
        <v>-5.080940189319947E-4</v>
      </c>
      <c r="Y2651" s="4">
        <f t="shared" si="953"/>
        <v>-2.024105196296427E-2</v>
      </c>
      <c r="Z2651" s="4">
        <f t="shared" si="954"/>
        <v>-1.4063427099869973E-2</v>
      </c>
      <c r="AA2651" s="4">
        <f t="shared" si="947"/>
        <v>2.7484347971164346E-3</v>
      </c>
      <c r="AB2651" s="4">
        <f t="shared" si="948"/>
        <v>2.7484347971164346E-3</v>
      </c>
      <c r="AC2651" s="2">
        <f t="shared" si="959"/>
        <v>5.775649319082473E-3</v>
      </c>
      <c r="AD2651" s="3">
        <f t="shared" si="960"/>
        <v>5676.8221975179031</v>
      </c>
    </row>
    <row r="2652" spans="1:30" x14ac:dyDescent="0.3">
      <c r="A2652" s="1">
        <f t="shared" si="945"/>
        <v>29</v>
      </c>
      <c r="B2652" s="1">
        <f t="shared" si="944"/>
        <v>3</v>
      </c>
      <c r="C2652" s="5">
        <v>42928</v>
      </c>
      <c r="D2652" s="3">
        <v>5778.95</v>
      </c>
      <c r="E2652" s="3">
        <v>5757.19</v>
      </c>
      <c r="F2652" s="3">
        <f t="shared" si="951"/>
        <v>5687.4539999999997</v>
      </c>
      <c r="G2652" s="3">
        <f t="shared" si="961"/>
        <v>5673.6020000000008</v>
      </c>
      <c r="H2652" s="4">
        <f t="shared" si="946"/>
        <v>1.2110756944201134E-2</v>
      </c>
      <c r="I2652" s="4">
        <f t="shared" si="949"/>
        <v>8.2997653157727801E-3</v>
      </c>
      <c r="J2652" s="4">
        <f t="shared" si="950"/>
        <v>3.8109916284283542E-3</v>
      </c>
      <c r="K2652" s="4">
        <f t="shared" si="952"/>
        <v>-7.9197169778277982E-3</v>
      </c>
      <c r="L2652" s="4">
        <f t="shared" si="962"/>
        <v>-8.3896692236738128E-3</v>
      </c>
      <c r="M2652" s="4">
        <f t="shared" si="955"/>
        <v>1.6087338904191593E-2</v>
      </c>
      <c r="N2652" s="4">
        <f t="shared" si="963"/>
        <v>1.856809836149928E-2</v>
      </c>
      <c r="O2652" s="4">
        <f t="shared" si="965"/>
        <v>2.3969752290639223E-3</v>
      </c>
      <c r="P2652" s="4">
        <f t="shared" si="966"/>
        <v>0.18819932478277496</v>
      </c>
      <c r="T2652" s="4"/>
      <c r="U2652" s="4">
        <f t="shared" si="956"/>
        <v>-1.0679883708711421E-2</v>
      </c>
      <c r="V2652" s="4">
        <f t="shared" si="957"/>
        <v>-2.0573084871624268E-2</v>
      </c>
      <c r="W2652" s="4">
        <f t="shared" si="958"/>
        <v>2.3036669605333522E-2</v>
      </c>
      <c r="X2652" s="4">
        <f t="shared" si="964"/>
        <v>4.8949158531736781E-3</v>
      </c>
      <c r="Y2652" s="4">
        <f t="shared" si="953"/>
        <v>-2.0289795319750187E-2</v>
      </c>
      <c r="Z2652" s="4">
        <f t="shared" si="954"/>
        <v>-1.411247779569408E-2</v>
      </c>
      <c r="AA2652" s="4">
        <f t="shared" si="947"/>
        <v>1.2110756944201134E-2</v>
      </c>
      <c r="AB2652" s="4">
        <f t="shared" si="948"/>
        <v>1.2110756944201134E-2</v>
      </c>
      <c r="AC2652" s="2">
        <f t="shared" si="959"/>
        <v>1.17815869067444E-2</v>
      </c>
      <c r="AD2652" s="3">
        <f t="shared" si="960"/>
        <v>5710.8647983452693</v>
      </c>
    </row>
    <row r="2653" spans="1:30" x14ac:dyDescent="0.3">
      <c r="A2653" s="1">
        <f t="shared" si="945"/>
        <v>29</v>
      </c>
      <c r="B2653" s="1">
        <f t="shared" si="944"/>
        <v>4</v>
      </c>
      <c r="C2653" s="5">
        <v>42929</v>
      </c>
      <c r="D2653" s="3">
        <v>5793.36</v>
      </c>
      <c r="E2653" s="3">
        <v>5785.32</v>
      </c>
      <c r="F2653" s="3">
        <f t="shared" si="951"/>
        <v>5726.5460000000003</v>
      </c>
      <c r="G2653" s="3">
        <f t="shared" si="961"/>
        <v>5677.6350000000002</v>
      </c>
      <c r="H2653" s="4">
        <f t="shared" si="946"/>
        <v>2.4935325621436169E-3</v>
      </c>
      <c r="I2653" s="4">
        <f t="shared" si="949"/>
        <v>1.1022763650836037E-3</v>
      </c>
      <c r="J2653" s="4">
        <f t="shared" si="950"/>
        <v>1.3912561970600133E-3</v>
      </c>
      <c r="K2653" s="4">
        <f t="shared" si="952"/>
        <v>-1.1958487268448434E-2</v>
      </c>
      <c r="L2653" s="4">
        <f t="shared" si="962"/>
        <v>-1.9756760887935054E-2</v>
      </c>
      <c r="M2653" s="4">
        <f t="shared" si="955"/>
        <v>1.1667416973512375E-2</v>
      </c>
      <c r="N2653" s="4">
        <f t="shared" si="963"/>
        <v>2.0382606490202251E-2</v>
      </c>
      <c r="O2653" s="4">
        <f t="shared" si="965"/>
        <v>8.4425963516853875E-3</v>
      </c>
      <c r="P2653" s="4">
        <f t="shared" si="966"/>
        <v>0.19116213848943786</v>
      </c>
      <c r="T2653" s="4"/>
      <c r="U2653" s="4">
        <f t="shared" si="956"/>
        <v>-3.1329220706183679E-2</v>
      </c>
      <c r="V2653" s="4">
        <f t="shared" si="957"/>
        <v>-4.101592849912189E-2</v>
      </c>
      <c r="W2653" s="4">
        <f t="shared" si="958"/>
        <v>3.4916665178013194E-2</v>
      </c>
      <c r="X2653" s="4">
        <f t="shared" si="964"/>
        <v>1.7379072059671093E-2</v>
      </c>
      <c r="Y2653" s="4">
        <f t="shared" si="953"/>
        <v>-2.4278206878567556E-2</v>
      </c>
      <c r="Z2653" s="4">
        <f t="shared" si="954"/>
        <v>-1.8126037285499278E-2</v>
      </c>
      <c r="AA2653" s="4">
        <f t="shared" si="947"/>
        <v>2.4935325621436169E-3</v>
      </c>
      <c r="AB2653" s="4">
        <f t="shared" si="948"/>
        <v>2.4935325621436169E-3</v>
      </c>
      <c r="AC2653" s="2">
        <f t="shared" si="959"/>
        <v>9.493075020912442E-3</v>
      </c>
      <c r="AD2653" s="3">
        <f t="shared" si="960"/>
        <v>5738.3631988968464</v>
      </c>
    </row>
    <row r="2654" spans="1:30" x14ac:dyDescent="0.3">
      <c r="A2654" s="1">
        <f t="shared" si="945"/>
        <v>29</v>
      </c>
      <c r="B2654" s="1">
        <f t="shared" si="944"/>
        <v>5</v>
      </c>
      <c r="C2654" s="5">
        <v>42930</v>
      </c>
      <c r="D2654" s="3">
        <v>5838.08</v>
      </c>
      <c r="E2654" s="3">
        <v>5815.04</v>
      </c>
      <c r="F2654" s="3">
        <f t="shared" si="951"/>
        <v>5762.8680000000004</v>
      </c>
      <c r="G2654" s="3">
        <f t="shared" si="961"/>
        <v>5696.1410000000005</v>
      </c>
      <c r="H2654" s="4">
        <f t="shared" si="946"/>
        <v>7.7191819600370519E-3</v>
      </c>
      <c r="I2654" s="4">
        <f t="shared" si="949"/>
        <v>3.7422152257067217E-3</v>
      </c>
      <c r="J2654" s="4">
        <f t="shared" si="950"/>
        <v>3.9769667343303302E-3</v>
      </c>
      <c r="K2654" s="4">
        <f t="shared" si="952"/>
        <v>-8.5088791305907401E-3</v>
      </c>
      <c r="L2654" s="4">
        <f t="shared" si="962"/>
        <v>-1.9503362470138192E-2</v>
      </c>
      <c r="M2654" s="4">
        <f t="shared" si="955"/>
        <v>1.3051140508510611E-2</v>
      </c>
      <c r="N2654" s="4">
        <f t="shared" si="963"/>
        <v>2.491844917462531E-2</v>
      </c>
      <c r="O2654" s="4">
        <f t="shared" si="965"/>
        <v>1.1429613845647861E-2</v>
      </c>
      <c r="P2654" s="4">
        <f t="shared" si="966"/>
        <v>0.20035693578034469</v>
      </c>
      <c r="T2654" s="4"/>
      <c r="U2654" s="4">
        <f t="shared" si="956"/>
        <v>-2.3628775011392253E-2</v>
      </c>
      <c r="V2654" s="4">
        <f t="shared" si="957"/>
        <v>-3.3392487261278317E-2</v>
      </c>
      <c r="W2654" s="4">
        <f t="shared" si="958"/>
        <v>3.2106596516908899E-2</v>
      </c>
      <c r="X2654" s="4">
        <f t="shared" si="964"/>
        <v>2.3706552760198601E-2</v>
      </c>
      <c r="Y2654" s="4">
        <f t="shared" si="953"/>
        <v>-2.0871611311007381E-2</v>
      </c>
      <c r="Z2654" s="4">
        <f t="shared" si="954"/>
        <v>-1.4697962282085178E-2</v>
      </c>
      <c r="AA2654" s="4">
        <f t="shared" si="947"/>
        <v>7.7191819600370519E-3</v>
      </c>
      <c r="AB2654" s="4">
        <f t="shared" si="948"/>
        <v>7.7191819600370519E-3</v>
      </c>
      <c r="AC2654" s="2">
        <f t="shared" si="959"/>
        <v>1.1386940124510416E-2</v>
      </c>
      <c r="AD2654" s="3">
        <f t="shared" si="960"/>
        <v>5771.6021325978982</v>
      </c>
    </row>
    <row r="2655" spans="1:30" x14ac:dyDescent="0.3">
      <c r="A2655" s="1">
        <f t="shared" si="945"/>
        <v>30</v>
      </c>
      <c r="B2655" s="1">
        <f t="shared" si="944"/>
        <v>1</v>
      </c>
      <c r="C2655" s="5">
        <v>42933</v>
      </c>
      <c r="D2655" s="3">
        <v>5839.74</v>
      </c>
      <c r="E2655" s="3">
        <v>5845.82</v>
      </c>
      <c r="F2655" s="3">
        <f t="shared" si="951"/>
        <v>5791.9859999999999</v>
      </c>
      <c r="G2655" s="3">
        <f t="shared" si="961"/>
        <v>5715.4230000000007</v>
      </c>
      <c r="H2655" s="4">
        <f t="shared" si="946"/>
        <v>2.8434005700501784E-4</v>
      </c>
      <c r="I2655" s="4">
        <f t="shared" si="949"/>
        <v>1.3257783380837161E-3</v>
      </c>
      <c r="J2655" s="4">
        <f t="shared" si="950"/>
        <v>-1.0414382810786983E-3</v>
      </c>
      <c r="K2655" s="4">
        <f t="shared" si="952"/>
        <v>-9.9403399747861193E-3</v>
      </c>
      <c r="L2655" s="4">
        <f t="shared" si="962"/>
        <v>-2.3375835891251806E-2</v>
      </c>
      <c r="M2655" s="4">
        <f t="shared" si="955"/>
        <v>8.244840370815798E-3</v>
      </c>
      <c r="N2655" s="4">
        <f t="shared" si="963"/>
        <v>2.1751145978171533E-2</v>
      </c>
      <c r="O2655" s="4">
        <f t="shared" si="965"/>
        <v>1.3110686434669899E-2</v>
      </c>
      <c r="P2655" s="4">
        <f t="shared" si="966"/>
        <v>0.20069824533989084</v>
      </c>
      <c r="T2655" s="4"/>
      <c r="U2655" s="4">
        <f t="shared" si="956"/>
        <v>-2.4653653255864993E-2</v>
      </c>
      <c r="V2655" s="4">
        <f t="shared" si="957"/>
        <v>-3.4407116723306326E-2</v>
      </c>
      <c r="W2655" s="4">
        <f t="shared" si="958"/>
        <v>2.5568346460841416E-2</v>
      </c>
      <c r="X2655" s="4">
        <f t="shared" si="964"/>
        <v>2.715548887541086E-2</v>
      </c>
      <c r="Y2655" s="4">
        <f t="shared" si="953"/>
        <v>-2.228522351624769E-2</v>
      </c>
      <c r="Z2655" s="4">
        <f t="shared" si="954"/>
        <v>-1.6120487665330578E-2</v>
      </c>
      <c r="AA2655" s="4">
        <f t="shared" si="947"/>
        <v>2.8434005700501784E-4</v>
      </c>
      <c r="AB2655" s="4">
        <f t="shared" si="948"/>
        <v>2.8434005700501784E-4</v>
      </c>
      <c r="AC2655" s="2">
        <f t="shared" si="959"/>
        <v>7.7786416749262999E-3</v>
      </c>
      <c r="AD2655" s="3">
        <f t="shared" si="960"/>
        <v>5794.3147550652657</v>
      </c>
    </row>
    <row r="2656" spans="1:30" x14ac:dyDescent="0.3">
      <c r="A2656" s="1">
        <f t="shared" si="945"/>
        <v>30</v>
      </c>
      <c r="B2656" s="1">
        <f t="shared" si="944"/>
        <v>2</v>
      </c>
      <c r="C2656" s="5">
        <v>42934</v>
      </c>
      <c r="D2656" s="3">
        <v>5880.1</v>
      </c>
      <c r="E2656" s="3">
        <v>5832.92</v>
      </c>
      <c r="F2656" s="3">
        <f t="shared" si="951"/>
        <v>5826.0459999999994</v>
      </c>
      <c r="G2656" s="3">
        <f t="shared" si="961"/>
        <v>5743.7369999999992</v>
      </c>
      <c r="H2656" s="4">
        <f t="shared" si="946"/>
        <v>6.9112665974856045E-3</v>
      </c>
      <c r="I2656" s="4">
        <f t="shared" si="949"/>
        <v>-1.1678602129546365E-3</v>
      </c>
      <c r="J2656" s="4">
        <f t="shared" si="950"/>
        <v>8.0791268104402417E-3</v>
      </c>
      <c r="K2656" s="4">
        <f t="shared" si="952"/>
        <v>-4.6590259155374104E-3</v>
      </c>
      <c r="L2656" s="4">
        <f t="shared" si="962"/>
        <v>-1.9034142692045258E-2</v>
      </c>
      <c r="M2656" s="4">
        <f t="shared" si="955"/>
        <v>9.2779905960236157E-3</v>
      </c>
      <c r="N2656" s="4">
        <f t="shared" si="963"/>
        <v>2.3741163636148595E-2</v>
      </c>
      <c r="O2656" s="4">
        <f t="shared" si="965"/>
        <v>1.3997891192326693E-2</v>
      </c>
      <c r="P2656" s="4">
        <f t="shared" si="966"/>
        <v>0.20899659101656801</v>
      </c>
      <c r="T2656" s="4"/>
      <c r="U2656" s="4">
        <f t="shared" si="956"/>
        <v>-2.2250990626294938E-2</v>
      </c>
      <c r="V2656" s="4">
        <f t="shared" si="957"/>
        <v>-3.2028480720031983E-2</v>
      </c>
      <c r="W2656" s="4">
        <f t="shared" si="958"/>
        <v>2.982591334197348E-2</v>
      </c>
      <c r="X2656" s="4">
        <f t="shared" si="964"/>
        <v>2.9077116232865706E-2</v>
      </c>
      <c r="Y2656" s="4">
        <f t="shared" si="953"/>
        <v>-1.7069761253248897E-2</v>
      </c>
      <c r="Z2656" s="4">
        <f t="shared" si="954"/>
        <v>-1.0872140610196993E-2</v>
      </c>
      <c r="AA2656" s="4">
        <f t="shared" si="947"/>
        <v>6.9112665974856045E-3</v>
      </c>
      <c r="AB2656" s="4">
        <f t="shared" si="948"/>
        <v>6.9112665974856045E-3</v>
      </c>
      <c r="AC2656" s="2">
        <f t="shared" si="959"/>
        <v>9.7260528375065925E-3</v>
      </c>
      <c r="AD2656" s="3">
        <f t="shared" si="960"/>
        <v>5822.9098367101778</v>
      </c>
    </row>
    <row r="2657" spans="1:30" x14ac:dyDescent="0.3">
      <c r="A2657" s="1">
        <f t="shared" si="945"/>
        <v>30</v>
      </c>
      <c r="B2657" s="1">
        <f t="shared" si="944"/>
        <v>3</v>
      </c>
      <c r="C2657" s="5">
        <v>42935</v>
      </c>
      <c r="D2657" s="3">
        <v>5916.16</v>
      </c>
      <c r="E2657" s="3">
        <v>5898.4</v>
      </c>
      <c r="F2657" s="3">
        <f t="shared" si="951"/>
        <v>5853.4879999999994</v>
      </c>
      <c r="G2657" s="3">
        <f t="shared" si="961"/>
        <v>5770.4709999999995</v>
      </c>
      <c r="H2657" s="4">
        <f t="shared" si="946"/>
        <v>6.1325487661773592E-3</v>
      </c>
      <c r="I2657" s="4">
        <f t="shared" si="949"/>
        <v>3.1121919695242038E-3</v>
      </c>
      <c r="J2657" s="4">
        <f t="shared" si="950"/>
        <v>3.0203567966531554E-3</v>
      </c>
      <c r="K2657" s="4">
        <f t="shared" si="952"/>
        <v>-7.1903539055459351E-3</v>
      </c>
      <c r="L2657" s="4">
        <f t="shared" si="962"/>
        <v>-2.139702839520884E-2</v>
      </c>
      <c r="M2657" s="4">
        <f t="shared" si="955"/>
        <v>1.0706778590816363E-2</v>
      </c>
      <c r="N2657" s="4">
        <f t="shared" si="963"/>
        <v>2.5247332496775448E-2</v>
      </c>
      <c r="O2657" s="4">
        <f t="shared" si="965"/>
        <v>1.4032243887927275E-2</v>
      </c>
      <c r="P2657" s="4">
        <f t="shared" si="966"/>
        <v>0.21641082156911928</v>
      </c>
      <c r="T2657" s="4"/>
      <c r="U2657" s="4">
        <f t="shared" si="956"/>
        <v>-1.7202088399857238E-2</v>
      </c>
      <c r="V2657" s="4">
        <f t="shared" si="957"/>
        <v>-2.7030067515858642E-2</v>
      </c>
      <c r="W2657" s="4">
        <f t="shared" si="958"/>
        <v>2.3743067512264345E-2</v>
      </c>
      <c r="X2657" s="4">
        <f t="shared" si="964"/>
        <v>2.9193027319429687E-2</v>
      </c>
      <c r="Y2657" s="4">
        <f t="shared" si="953"/>
        <v>-1.9569526550115148E-2</v>
      </c>
      <c r="Z2657" s="4">
        <f t="shared" si="954"/>
        <v>-1.3387667551578801E-2</v>
      </c>
      <c r="AA2657" s="4">
        <f t="shared" si="947"/>
        <v>6.1325487661773592E-3</v>
      </c>
      <c r="AB2657" s="4">
        <f t="shared" si="948"/>
        <v>6.1325487661773592E-3</v>
      </c>
      <c r="AC2657" s="2">
        <f t="shared" si="959"/>
        <v>1.0507960488990834E-2</v>
      </c>
      <c r="AD2657" s="3">
        <f t="shared" si="960"/>
        <v>5853.9932244734518</v>
      </c>
    </row>
    <row r="2658" spans="1:30" x14ac:dyDescent="0.3">
      <c r="A2658" s="1">
        <f t="shared" si="945"/>
        <v>30</v>
      </c>
      <c r="B2658" s="1">
        <f t="shared" si="944"/>
        <v>4</v>
      </c>
      <c r="C2658" s="5">
        <v>42936</v>
      </c>
      <c r="D2658" s="3">
        <v>5921.22</v>
      </c>
      <c r="E2658" s="3">
        <v>5929.58</v>
      </c>
      <c r="F2658" s="3">
        <f t="shared" si="951"/>
        <v>5879.0599999999995</v>
      </c>
      <c r="G2658" s="3">
        <f t="shared" si="961"/>
        <v>5802.8029999999999</v>
      </c>
      <c r="H2658" s="4">
        <f t="shared" si="946"/>
        <v>8.5528450887068647E-4</v>
      </c>
      <c r="I2658" s="4">
        <f t="shared" si="949"/>
        <v>2.2683632626568709E-3</v>
      </c>
      <c r="J2658" s="4">
        <f t="shared" si="950"/>
        <v>-1.4130787537861844E-3</v>
      </c>
      <c r="K2658" s="4">
        <f t="shared" si="952"/>
        <v>-8.0525205538728387E-3</v>
      </c>
      <c r="L2658" s="4">
        <f t="shared" si="962"/>
        <v>-2.1384554245396502E-2</v>
      </c>
      <c r="M2658" s="4">
        <f t="shared" si="955"/>
        <v>7.1712144458469154E-3</v>
      </c>
      <c r="N2658" s="4">
        <f t="shared" si="963"/>
        <v>2.0406861994108773E-2</v>
      </c>
      <c r="O2658" s="4">
        <f t="shared" si="965"/>
        <v>1.2878595965020655E-2</v>
      </c>
      <c r="P2658" s="4">
        <f t="shared" si="966"/>
        <v>0.21745119890123002</v>
      </c>
      <c r="T2658" s="4"/>
      <c r="U2658" s="4">
        <f t="shared" si="956"/>
        <v>-2.0756707053223744E-2</v>
      </c>
      <c r="V2658" s="4">
        <f t="shared" si="957"/>
        <v>-3.0549139982691556E-2</v>
      </c>
      <c r="W2658" s="4">
        <f t="shared" si="958"/>
        <v>2.2070094038692673E-2</v>
      </c>
      <c r="X2658" s="4">
        <f t="shared" si="964"/>
        <v>2.663280797884086E-2</v>
      </c>
      <c r="Y2658" s="4">
        <f t="shared" si="953"/>
        <v>-2.042094299085697E-2</v>
      </c>
      <c r="Z2658" s="4">
        <f t="shared" si="954"/>
        <v>-1.4244452385621399E-2</v>
      </c>
      <c r="AA2658" s="4">
        <f t="shared" si="947"/>
        <v>8.5528450887068647E-4</v>
      </c>
      <c r="AB2658" s="4">
        <f t="shared" si="948"/>
        <v>8.5528450887068647E-4</v>
      </c>
      <c r="AC2658" s="2">
        <f t="shared" si="959"/>
        <v>7.5690229971241843E-3</v>
      </c>
      <c r="AD2658" s="3">
        <f t="shared" si="960"/>
        <v>5876.4021496489686</v>
      </c>
    </row>
    <row r="2659" spans="1:30" x14ac:dyDescent="0.3">
      <c r="A2659" s="1">
        <f t="shared" si="945"/>
        <v>30</v>
      </c>
      <c r="B2659" s="1">
        <f t="shared" si="944"/>
        <v>5</v>
      </c>
      <c r="C2659" s="5">
        <v>42937</v>
      </c>
      <c r="D2659" s="3">
        <v>5921.52</v>
      </c>
      <c r="E2659" s="3">
        <v>5905.6</v>
      </c>
      <c r="F2659" s="3">
        <f t="shared" si="951"/>
        <v>5895.7480000000005</v>
      </c>
      <c r="G2659" s="3">
        <f t="shared" si="961"/>
        <v>5829.308</v>
      </c>
      <c r="H2659" s="4">
        <f t="shared" si="946"/>
        <v>5.0665234529401356E-5</v>
      </c>
      <c r="I2659" s="4">
        <f t="shared" si="949"/>
        <v>-2.6379698778292125E-3</v>
      </c>
      <c r="J2659" s="4">
        <f t="shared" si="950"/>
        <v>2.6886351123586137E-3</v>
      </c>
      <c r="K2659" s="4">
        <f t="shared" si="952"/>
        <v>-5.3899365333495396E-3</v>
      </c>
      <c r="L2659" s="4">
        <f t="shared" si="962"/>
        <v>-1.7252825900368234E-2</v>
      </c>
      <c r="M2659" s="4">
        <f t="shared" si="955"/>
        <v>4.3712858826394771E-3</v>
      </c>
      <c r="N2659" s="4">
        <f t="shared" si="963"/>
        <v>1.58186872266829E-2</v>
      </c>
      <c r="O2659" s="4">
        <f t="shared" si="965"/>
        <v>1.1220092138505064E-2</v>
      </c>
      <c r="P2659" s="4">
        <f t="shared" si="966"/>
        <v>0.21751288135175045</v>
      </c>
      <c r="T2659" s="4"/>
      <c r="U2659" s="4">
        <f t="shared" si="956"/>
        <v>-1.4041025329239638E-2</v>
      </c>
      <c r="V2659" s="4">
        <f t="shared" si="957"/>
        <v>-2.3900615075947224E-2</v>
      </c>
      <c r="W2659" s="4">
        <f t="shared" si="958"/>
        <v>1.4292370094277657E-2</v>
      </c>
      <c r="X2659" s="4">
        <f t="shared" si="964"/>
        <v>2.3057963500118361E-2</v>
      </c>
      <c r="Y2659" s="4">
        <f t="shared" si="953"/>
        <v>-1.7791558272335199E-2</v>
      </c>
      <c r="Z2659" s="4">
        <f t="shared" si="954"/>
        <v>-1.1598488739758063E-2</v>
      </c>
      <c r="AA2659" s="4">
        <f t="shared" si="947"/>
        <v>5.0665234529401356E-5</v>
      </c>
      <c r="AB2659" s="4">
        <f t="shared" si="948"/>
        <v>5.0665234529401356E-5</v>
      </c>
      <c r="AC2659" s="2">
        <f t="shared" si="959"/>
        <v>5.0795347986137499E-3</v>
      </c>
      <c r="AD2659" s="3">
        <f t="shared" si="960"/>
        <v>5891.4414330993131</v>
      </c>
    </row>
    <row r="2660" spans="1:30" x14ac:dyDescent="0.3">
      <c r="A2660" s="1">
        <f t="shared" si="945"/>
        <v>31</v>
      </c>
      <c r="B2660" s="1">
        <f t="shared" si="944"/>
        <v>1</v>
      </c>
      <c r="C2660" s="5">
        <v>42940</v>
      </c>
      <c r="D2660" s="3">
        <v>5941.37</v>
      </c>
      <c r="E2660" s="3">
        <v>5920.93</v>
      </c>
      <c r="F2660" s="3">
        <f t="shared" si="951"/>
        <v>5916.0739999999996</v>
      </c>
      <c r="G2660" s="3">
        <f t="shared" si="961"/>
        <v>5854.0300000000007</v>
      </c>
      <c r="H2660" s="4">
        <f t="shared" si="946"/>
        <v>3.3521798457151969E-3</v>
      </c>
      <c r="I2660" s="4">
        <f t="shared" si="949"/>
        <v>-9.9636579797103699E-5</v>
      </c>
      <c r="J2660" s="4">
        <f t="shared" si="950"/>
        <v>3.4518164255123007E-3</v>
      </c>
      <c r="K2660" s="4">
        <f t="shared" si="952"/>
        <v>-1.9876653291723131E-3</v>
      </c>
      <c r="L2660" s="4">
        <f t="shared" si="962"/>
        <v>-1.3036254955559441E-2</v>
      </c>
      <c r="M2660" s="4">
        <f t="shared" si="955"/>
        <v>4.2758085852205837E-3</v>
      </c>
      <c r="N2660" s="4">
        <f t="shared" si="963"/>
        <v>1.4919636558063287E-2</v>
      </c>
      <c r="O2660" s="4">
        <f t="shared" si="965"/>
        <v>1.044270934144801E-2</v>
      </c>
      <c r="P2660" s="4">
        <f t="shared" si="966"/>
        <v>0.22159420349451645</v>
      </c>
      <c r="T2660" s="4"/>
      <c r="U2660" s="4">
        <f t="shared" si="956"/>
        <v>-1.3810643213229145E-2</v>
      </c>
      <c r="V2660" s="4">
        <f t="shared" si="957"/>
        <v>-2.3672536781096827E-2</v>
      </c>
      <c r="W2660" s="4">
        <f t="shared" si="958"/>
        <v>1.7403172059030046E-2</v>
      </c>
      <c r="X2660" s="4">
        <f t="shared" si="964"/>
        <v>2.142408493390691E-2</v>
      </c>
      <c r="Y2660" s="4">
        <f t="shared" si="953"/>
        <v>-1.4431709402374626E-2</v>
      </c>
      <c r="Z2660" s="4">
        <f t="shared" si="954"/>
        <v>-8.2174551835470684E-3</v>
      </c>
      <c r="AA2660" s="4">
        <f t="shared" si="947"/>
        <v>3.3521798457151969E-3</v>
      </c>
      <c r="AB2660" s="4">
        <f t="shared" si="948"/>
        <v>3.3521798457151969E-3</v>
      </c>
      <c r="AC2660" s="2">
        <f t="shared" si="959"/>
        <v>5.6023629679894686E-3</v>
      </c>
      <c r="AD2660" s="3">
        <f t="shared" si="960"/>
        <v>5908.0842887328763</v>
      </c>
    </row>
    <row r="2661" spans="1:30" x14ac:dyDescent="0.3">
      <c r="A2661" s="1">
        <f t="shared" si="945"/>
        <v>31</v>
      </c>
      <c r="B2661" s="1">
        <f t="shared" si="944"/>
        <v>2</v>
      </c>
      <c r="C2661" s="5">
        <v>42941</v>
      </c>
      <c r="D2661" s="3">
        <v>5930.65</v>
      </c>
      <c r="E2661" s="3">
        <v>5927.1</v>
      </c>
      <c r="F2661" s="3">
        <f t="shared" si="951"/>
        <v>5926.1839999999993</v>
      </c>
      <c r="G2661" s="3">
        <f t="shared" si="961"/>
        <v>5876.1150000000007</v>
      </c>
      <c r="H2661" s="4">
        <f t="shared" si="946"/>
        <v>-1.804297661987093E-3</v>
      </c>
      <c r="I2661" s="4">
        <f t="shared" si="949"/>
        <v>-2.4018029511711152E-3</v>
      </c>
      <c r="J2661" s="4">
        <f t="shared" si="950"/>
        <v>5.9750528918402213E-4</v>
      </c>
      <c r="K2661" s="4">
        <f t="shared" si="952"/>
        <v>-2.7438957681477139E-3</v>
      </c>
      <c r="L2661" s="4">
        <f t="shared" si="962"/>
        <v>-1.200303035233344E-2</v>
      </c>
      <c r="M2661" s="4">
        <f t="shared" si="955"/>
        <v>7.5360468051622253E-4</v>
      </c>
      <c r="N2661" s="4">
        <f t="shared" si="963"/>
        <v>9.2807918156807574E-3</v>
      </c>
      <c r="O2661" s="4">
        <f t="shared" si="965"/>
        <v>8.4424135634371608E-3</v>
      </c>
      <c r="P2661" s="4">
        <f t="shared" si="966"/>
        <v>0.2193900839292543</v>
      </c>
      <c r="T2661" s="4"/>
      <c r="U2661" s="4">
        <f t="shared" si="956"/>
        <v>-1.0312436357271054E-2</v>
      </c>
      <c r="V2661" s="4">
        <f t="shared" si="957"/>
        <v>-2.0209311993698409E-2</v>
      </c>
      <c r="W2661" s="4">
        <f t="shared" si="958"/>
        <v>8.5967925715547816E-3</v>
      </c>
      <c r="X2661" s="4">
        <f t="shared" si="964"/>
        <v>1.7187986500621508E-2</v>
      </c>
      <c r="Y2661" s="4">
        <f t="shared" si="953"/>
        <v>-1.5178510534130834E-2</v>
      </c>
      <c r="Z2661" s="4">
        <f t="shared" si="954"/>
        <v>-8.9689650829532837E-3</v>
      </c>
      <c r="AA2661" s="4">
        <f t="shared" si="947"/>
        <v>-1.804297661987093E-3</v>
      </c>
      <c r="AB2661" s="4">
        <f t="shared" si="948"/>
        <v>-1.804297661987093E-3</v>
      </c>
      <c r="AC2661" s="2">
        <f t="shared" si="959"/>
        <v>2.5366203555116647E-3</v>
      </c>
      <c r="AD2661" s="3">
        <f t="shared" si="960"/>
        <v>5915.6061924885844</v>
      </c>
    </row>
    <row r="2662" spans="1:30" x14ac:dyDescent="0.3">
      <c r="A2662" s="1">
        <f t="shared" si="945"/>
        <v>31</v>
      </c>
      <c r="B2662" s="1">
        <f t="shared" si="944"/>
        <v>3</v>
      </c>
      <c r="C2662" s="5">
        <v>42942</v>
      </c>
      <c r="D2662" s="3">
        <v>5950.73</v>
      </c>
      <c r="E2662" s="3">
        <v>5944.16</v>
      </c>
      <c r="F2662" s="3">
        <f t="shared" si="951"/>
        <v>5933.098</v>
      </c>
      <c r="G2662" s="3">
        <f t="shared" si="961"/>
        <v>5893.2929999999997</v>
      </c>
      <c r="H2662" s="4">
        <f t="shared" si="946"/>
        <v>3.3858008818594804E-3</v>
      </c>
      <c r="I2662" s="4">
        <f t="shared" si="949"/>
        <v>2.2779965096574946E-3</v>
      </c>
      <c r="J2662" s="4">
        <f t="shared" si="950"/>
        <v>1.1078043722019858E-3</v>
      </c>
      <c r="K2662" s="4">
        <f t="shared" si="952"/>
        <v>-3.3048654026103833E-4</v>
      </c>
      <c r="L2662" s="4">
        <f t="shared" si="962"/>
        <v>-7.3750581957945675E-3</v>
      </c>
      <c r="M2662" s="4">
        <f t="shared" si="955"/>
        <v>2.9718032636574698E-3</v>
      </c>
      <c r="N2662" s="4">
        <f t="shared" si="963"/>
        <v>9.7461639867557747E-3</v>
      </c>
      <c r="O2662" s="4">
        <f t="shared" si="965"/>
        <v>6.6890952874689817E-3</v>
      </c>
      <c r="P2662" s="4">
        <f t="shared" si="966"/>
        <v>0.22351869595075266</v>
      </c>
      <c r="T2662" s="4"/>
      <c r="U2662" s="4">
        <f t="shared" si="956"/>
        <v>-2.4432397797880135E-3</v>
      </c>
      <c r="V2662" s="4">
        <f t="shared" si="957"/>
        <v>-1.2418807381990195E-2</v>
      </c>
      <c r="W2662" s="4">
        <f t="shared" si="958"/>
        <v>5.8433172868887434E-3</v>
      </c>
      <c r="X2662" s="4">
        <f t="shared" si="964"/>
        <v>1.3600437892757377E-2</v>
      </c>
      <c r="Y2662" s="4">
        <f t="shared" si="953"/>
        <v>-1.2795193690631868E-2</v>
      </c>
      <c r="Z2662" s="4">
        <f t="shared" si="954"/>
        <v>-6.5706208315202868E-3</v>
      </c>
      <c r="AA2662" s="4">
        <f t="shared" si="947"/>
        <v>3.3858008818594804E-3</v>
      </c>
      <c r="AB2662" s="4">
        <f t="shared" si="948"/>
        <v>3.3858008818594804E-3</v>
      </c>
      <c r="AC2662" s="2">
        <f t="shared" si="959"/>
        <v>3.9349578411853317E-3</v>
      </c>
      <c r="AD2662" s="3">
        <f t="shared" si="960"/>
        <v>5927.3141283257228</v>
      </c>
    </row>
    <row r="2663" spans="1:30" x14ac:dyDescent="0.3">
      <c r="A2663" s="1">
        <f t="shared" si="945"/>
        <v>31</v>
      </c>
      <c r="B2663" s="1">
        <f t="shared" si="944"/>
        <v>4</v>
      </c>
      <c r="C2663" s="5">
        <v>42943</v>
      </c>
      <c r="D2663" s="3">
        <v>5917.03</v>
      </c>
      <c r="E2663" s="3">
        <v>5994.02</v>
      </c>
      <c r="F2663" s="3">
        <f t="shared" si="951"/>
        <v>5932.26</v>
      </c>
      <c r="G2663" s="3">
        <f t="shared" si="961"/>
        <v>5905.6600000000008</v>
      </c>
      <c r="H2663" s="4">
        <f t="shared" si="946"/>
        <v>-5.6631707370355944E-3</v>
      </c>
      <c r="I2663" s="4">
        <f t="shared" si="949"/>
        <v>7.2747377212545143E-3</v>
      </c>
      <c r="J2663" s="4">
        <f t="shared" si="950"/>
        <v>-1.2937908458290109E-2</v>
      </c>
      <c r="K2663" s="4">
        <f t="shared" si="952"/>
        <v>-2.4639834104386278E-3</v>
      </c>
      <c r="L2663" s="4">
        <f t="shared" si="962"/>
        <v>-7.786159569217915E-3</v>
      </c>
      <c r="M2663" s="4">
        <f t="shared" si="955"/>
        <v>-2.5673183575906102E-3</v>
      </c>
      <c r="N2663" s="4">
        <f t="shared" si="963"/>
        <v>1.9252716885155901E-3</v>
      </c>
      <c r="O2663" s="4">
        <f t="shared" si="965"/>
        <v>4.4954985862839048E-3</v>
      </c>
      <c r="P2663" s="4">
        <f t="shared" si="966"/>
        <v>0.21658970067562841</v>
      </c>
      <c r="T2663" s="4"/>
      <c r="U2663" s="4">
        <f t="shared" si="956"/>
        <v>-4.9590554436177263E-3</v>
      </c>
      <c r="V2663" s="4">
        <f t="shared" si="957"/>
        <v>-1.4909464889181538E-2</v>
      </c>
      <c r="W2663" s="4">
        <f t="shared" si="958"/>
        <v>-7.0762444226029589E-4</v>
      </c>
      <c r="X2663" s="4">
        <f t="shared" si="964"/>
        <v>9.0490656669604888E-3</v>
      </c>
      <c r="Y2663" s="4">
        <f t="shared" si="953"/>
        <v>-1.4902088355445611E-2</v>
      </c>
      <c r="Z2663" s="4">
        <f t="shared" si="954"/>
        <v>-8.6907999933946555E-3</v>
      </c>
      <c r="AA2663" s="4">
        <f t="shared" si="947"/>
        <v>-5.6631707370355944E-3</v>
      </c>
      <c r="AB2663" s="4">
        <f t="shared" si="948"/>
        <v>-5.6631707370355944E-3</v>
      </c>
      <c r="AC2663" s="2">
        <f t="shared" si="959"/>
        <v>-1.1587038684074495E-3</v>
      </c>
      <c r="AD2663" s="3">
        <f t="shared" si="960"/>
        <v>5923.8860855504827</v>
      </c>
    </row>
    <row r="2664" spans="1:30" x14ac:dyDescent="0.3">
      <c r="A2664" s="1">
        <f t="shared" si="945"/>
        <v>31</v>
      </c>
      <c r="B2664" s="1">
        <f t="shared" si="944"/>
        <v>5</v>
      </c>
      <c r="C2664" s="5">
        <v>42944</v>
      </c>
      <c r="D2664" s="3">
        <v>5908.92</v>
      </c>
      <c r="E2664" s="3">
        <v>5883.7</v>
      </c>
      <c r="F2664" s="3">
        <f t="shared" si="951"/>
        <v>5929.74</v>
      </c>
      <c r="G2664" s="3">
        <f t="shared" si="961"/>
        <v>5912.7440000000006</v>
      </c>
      <c r="H2664" s="4">
        <f t="shared" si="946"/>
        <v>-1.37062005769781E-3</v>
      </c>
      <c r="I2664" s="4">
        <f t="shared" si="949"/>
        <v>-5.6328935293550866E-3</v>
      </c>
      <c r="J2664" s="4">
        <f t="shared" si="950"/>
        <v>4.2622734716572762E-3</v>
      </c>
      <c r="K2664" s="4">
        <f t="shared" si="952"/>
        <v>3.027701397491641E-3</v>
      </c>
      <c r="L2664" s="4">
        <f t="shared" si="962"/>
        <v>-6.5254208802564861E-4</v>
      </c>
      <c r="M2664" s="4">
        <f t="shared" si="955"/>
        <v>-3.5111151585060577E-3</v>
      </c>
      <c r="N2664" s="4">
        <f t="shared" si="963"/>
        <v>-6.4673863776285988E-4</v>
      </c>
      <c r="O2664" s="4">
        <f t="shared" si="965"/>
        <v>2.8763293461409505E-3</v>
      </c>
      <c r="P2664" s="4">
        <f t="shared" si="966"/>
        <v>0.21492221842989381</v>
      </c>
      <c r="T2664" s="4"/>
      <c r="U2664" s="4">
        <f t="shared" si="956"/>
        <v>7.5882664106835551E-4</v>
      </c>
      <c r="V2664" s="4">
        <f t="shared" si="957"/>
        <v>-9.248761625342267E-3</v>
      </c>
      <c r="W2664" s="4">
        <f t="shared" si="958"/>
        <v>-2.1278320431241241E-3</v>
      </c>
      <c r="X2664" s="4">
        <f t="shared" si="964"/>
        <v>5.7655110089507352E-3</v>
      </c>
      <c r="Y2664" s="4">
        <f t="shared" si="953"/>
        <v>-9.4788784204322529E-3</v>
      </c>
      <c r="Z2664" s="4">
        <f t="shared" si="954"/>
        <v>-3.2333953652892836E-3</v>
      </c>
      <c r="AA2664" s="4">
        <f t="shared" si="947"/>
        <v>-1.37062005769781E-3</v>
      </c>
      <c r="AB2664" s="4">
        <f t="shared" si="948"/>
        <v>-1.37062005769781E-3</v>
      </c>
      <c r="AC2664" s="2">
        <f t="shared" si="959"/>
        <v>-1.6885302842124114E-3</v>
      </c>
      <c r="AD2664" s="3">
        <f t="shared" si="960"/>
        <v>5918.8973903669885</v>
      </c>
    </row>
    <row r="2665" spans="1:30" x14ac:dyDescent="0.3">
      <c r="A2665" s="1">
        <f t="shared" si="945"/>
        <v>32</v>
      </c>
      <c r="B2665" s="1">
        <f t="shared" si="944"/>
        <v>1</v>
      </c>
      <c r="C2665" s="5">
        <v>42947</v>
      </c>
      <c r="D2665" s="3">
        <v>5880.33</v>
      </c>
      <c r="E2665" s="3">
        <v>5928.69</v>
      </c>
      <c r="F2665" s="3">
        <f t="shared" si="951"/>
        <v>5917.5320000000011</v>
      </c>
      <c r="G2665" s="3">
        <f t="shared" si="961"/>
        <v>5916.8029999999999</v>
      </c>
      <c r="H2665" s="4">
        <f t="shared" si="946"/>
        <v>-4.8384476351008548E-3</v>
      </c>
      <c r="I2665" s="4">
        <f t="shared" si="949"/>
        <v>3.3457890782071049E-3</v>
      </c>
      <c r="J2665" s="4">
        <f t="shared" si="950"/>
        <v>-8.1842367133079588E-3</v>
      </c>
      <c r="K2665" s="4">
        <f t="shared" si="952"/>
        <v>3.0314338322401323E-3</v>
      </c>
      <c r="L2665" s="4">
        <f t="shared" si="962"/>
        <v>2.0199216702129754E-3</v>
      </c>
      <c r="M2665" s="4">
        <f t="shared" si="955"/>
        <v>-6.2867425136021449E-3</v>
      </c>
      <c r="N2665" s="4">
        <f t="shared" si="963"/>
        <v>-6.1643086646623116E-3</v>
      </c>
      <c r="O2665" s="4">
        <f t="shared" si="965"/>
        <v>1.2397263418909802E-4</v>
      </c>
      <c r="P2665" s="4">
        <f t="shared" si="966"/>
        <v>0.20904388089530021</v>
      </c>
      <c r="T2665" s="4"/>
      <c r="U2665" s="4">
        <f t="shared" si="956"/>
        <v>5.4916972983218284E-3</v>
      </c>
      <c r="V2665" s="4">
        <f t="shared" si="957"/>
        <v>-4.5632196746614008E-3</v>
      </c>
      <c r="W2665" s="4">
        <f t="shared" si="958"/>
        <v>-1.0273724746985959E-2</v>
      </c>
      <c r="X2665" s="4">
        <f t="shared" si="964"/>
        <v>2.4644722158672256E-4</v>
      </c>
      <c r="Y2665" s="4">
        <f t="shared" si="953"/>
        <v>-9.4751925247702901E-3</v>
      </c>
      <c r="Z2665" s="4">
        <f t="shared" si="954"/>
        <v>-3.229686229134613E-3</v>
      </c>
      <c r="AA2665" s="4">
        <f t="shared" si="947"/>
        <v>-4.8384476351008548E-3</v>
      </c>
      <c r="AB2665" s="4">
        <f t="shared" si="948"/>
        <v>-4.8384476351008548E-3</v>
      </c>
      <c r="AC2665" s="2">
        <f t="shared" si="959"/>
        <v>-4.3724746022745275E-3</v>
      </c>
      <c r="AD2665" s="3">
        <f t="shared" si="960"/>
        <v>5906.0415935779929</v>
      </c>
    </row>
    <row r="2666" spans="1:30" x14ac:dyDescent="0.3">
      <c r="A2666" s="1">
        <f t="shared" si="945"/>
        <v>32</v>
      </c>
      <c r="B2666" s="1">
        <f t="shared" si="944"/>
        <v>2</v>
      </c>
      <c r="C2666" s="5">
        <v>42948</v>
      </c>
      <c r="D2666" s="3">
        <v>5895.17</v>
      </c>
      <c r="E2666" s="3">
        <v>5900.64</v>
      </c>
      <c r="F2666" s="3">
        <f t="shared" si="951"/>
        <v>5910.4359999999997</v>
      </c>
      <c r="G2666" s="3">
        <f t="shared" si="961"/>
        <v>5918.3099999999995</v>
      </c>
      <c r="H2666" s="4">
        <f t="shared" si="946"/>
        <v>2.5236678893871848E-3</v>
      </c>
      <c r="I2666" s="4">
        <f t="shared" si="949"/>
        <v>3.453887792011741E-3</v>
      </c>
      <c r="J2666" s="4">
        <f t="shared" si="950"/>
        <v>-9.3021990262455619E-4</v>
      </c>
      <c r="K2666" s="4">
        <f t="shared" si="952"/>
        <v>5.768808893378532E-3</v>
      </c>
      <c r="L2666" s="4">
        <f t="shared" si="962"/>
        <v>6.8960604440754178E-3</v>
      </c>
      <c r="M2666" s="4">
        <f t="shared" si="955"/>
        <v>-2.5828889780719431E-3</v>
      </c>
      <c r="N2666" s="4">
        <f t="shared" si="963"/>
        <v>-3.9098999545477374E-3</v>
      </c>
      <c r="O2666" s="4">
        <f t="shared" si="965"/>
        <v>-1.3356697092704361E-3</v>
      </c>
      <c r="P2666" s="4">
        <f t="shared" si="966"/>
        <v>0.21209510611437576</v>
      </c>
      <c r="T2666" s="4"/>
      <c r="U2666" s="4">
        <f t="shared" si="956"/>
        <v>8.557342870213017E-3</v>
      </c>
      <c r="V2666" s="4">
        <f t="shared" si="957"/>
        <v>-1.5282305584890608E-3</v>
      </c>
      <c r="W2666" s="4">
        <f t="shared" si="958"/>
        <v>-5.9824808410544484E-3</v>
      </c>
      <c r="X2666" s="4">
        <f t="shared" si="964"/>
        <v>-2.657359272003636E-3</v>
      </c>
      <c r="Y2666" s="4">
        <f t="shared" si="953"/>
        <v>-6.7719493222495892E-3</v>
      </c>
      <c r="Z2666" s="4">
        <f t="shared" si="954"/>
        <v>-5.0939840308459304E-4</v>
      </c>
      <c r="AA2666" s="4">
        <f t="shared" si="947"/>
        <v>2.5236678893871848E-3</v>
      </c>
      <c r="AB2666" s="4">
        <f t="shared" si="948"/>
        <v>2.5236678893871848E-3</v>
      </c>
      <c r="AC2666" s="2">
        <f t="shared" si="959"/>
        <v>-1.2294351226504953E-3</v>
      </c>
      <c r="AD2666" s="3">
        <f t="shared" si="960"/>
        <v>5902.4177290519956</v>
      </c>
    </row>
    <row r="2667" spans="1:30" x14ac:dyDescent="0.3">
      <c r="A2667" s="1">
        <f t="shared" si="945"/>
        <v>32</v>
      </c>
      <c r="B2667" s="1">
        <f t="shared" si="944"/>
        <v>3</v>
      </c>
      <c r="C2667" s="5">
        <v>42949</v>
      </c>
      <c r="D2667" s="3">
        <v>5914.23</v>
      </c>
      <c r="E2667" s="3">
        <v>5934.07</v>
      </c>
      <c r="F2667" s="3">
        <f t="shared" si="951"/>
        <v>5903.1359999999995</v>
      </c>
      <c r="G2667" s="3">
        <f t="shared" si="961"/>
        <v>5918.1170000000002</v>
      </c>
      <c r="H2667" s="4">
        <f t="shared" si="946"/>
        <v>3.233155277964756E-3</v>
      </c>
      <c r="I2667" s="4">
        <f t="shared" si="949"/>
        <v>6.598622261953368E-3</v>
      </c>
      <c r="J2667" s="4">
        <f t="shared" si="950"/>
        <v>-3.3654669839886121E-3</v>
      </c>
      <c r="K2667" s="4">
        <f t="shared" si="952"/>
        <v>8.8080581221562735E-4</v>
      </c>
      <c r="L2667" s="4">
        <f t="shared" si="962"/>
        <v>3.9657700946519568E-3</v>
      </c>
      <c r="M2667" s="4">
        <f t="shared" si="955"/>
        <v>1.8793400660259312E-3</v>
      </c>
      <c r="N2667" s="4">
        <f t="shared" si="963"/>
        <v>-6.5679674801978833E-4</v>
      </c>
      <c r="O2667" s="4">
        <f t="shared" si="965"/>
        <v>-2.5330431856726366E-3</v>
      </c>
      <c r="P2667" s="4">
        <f t="shared" si="966"/>
        <v>0.21601399780410471</v>
      </c>
      <c r="T2667" s="4"/>
      <c r="U2667" s="4">
        <f t="shared" si="956"/>
        <v>9.4246645983066622E-3</v>
      </c>
      <c r="V2667" s="4">
        <f t="shared" si="957"/>
        <v>-6.6958204767644076E-4</v>
      </c>
      <c r="W2667" s="4">
        <f t="shared" si="958"/>
        <v>-6.1337012433768639E-3</v>
      </c>
      <c r="X2667" s="4">
        <f t="shared" si="964"/>
        <v>-5.0499755776831001E-3</v>
      </c>
      <c r="Y2667" s="4">
        <f t="shared" si="953"/>
        <v>-1.159900473407134E-2</v>
      </c>
      <c r="Z2667" s="4">
        <f t="shared" si="954"/>
        <v>-5.3668896048393927E-3</v>
      </c>
      <c r="AA2667" s="4">
        <f t="shared" si="947"/>
        <v>3.233155277964756E-3</v>
      </c>
      <c r="AB2667" s="4">
        <f t="shared" si="948"/>
        <v>3.233155277964756E-3</v>
      </c>
      <c r="AC2667" s="2">
        <f t="shared" si="959"/>
        <v>1.331508463260477E-3</v>
      </c>
      <c r="AD2667" s="3">
        <f t="shared" si="960"/>
        <v>5906.3551527013306</v>
      </c>
    </row>
    <row r="2668" spans="1:30" x14ac:dyDescent="0.3">
      <c r="A2668" s="1">
        <f t="shared" si="945"/>
        <v>32</v>
      </c>
      <c r="B2668" s="1">
        <f t="shared" si="944"/>
        <v>4</v>
      </c>
      <c r="C2668" s="5">
        <v>42950</v>
      </c>
      <c r="D2668" s="3">
        <v>5891.2</v>
      </c>
      <c r="E2668" s="3">
        <v>5915.73</v>
      </c>
      <c r="F2668" s="3">
        <f t="shared" si="951"/>
        <v>5897.9699999999993</v>
      </c>
      <c r="G2668" s="3">
        <f t="shared" si="961"/>
        <v>5915.1149999999998</v>
      </c>
      <c r="H2668" s="4">
        <f t="shared" si="946"/>
        <v>-3.893998035247149E-3</v>
      </c>
      <c r="I2668" s="4">
        <f t="shared" si="949"/>
        <v>2.5362557763225306E-4</v>
      </c>
      <c r="J2668" s="4">
        <f t="shared" si="950"/>
        <v>-4.1476236128794022E-3</v>
      </c>
      <c r="K2668" s="4">
        <f t="shared" si="952"/>
        <v>-2.4631270681052496E-3</v>
      </c>
      <c r="L2668" s="4">
        <f t="shared" si="962"/>
        <v>5.9893210480862862E-4</v>
      </c>
      <c r="M2668" s="4">
        <f t="shared" si="955"/>
        <v>-1.1478525662218574E-3</v>
      </c>
      <c r="N2668" s="4">
        <f t="shared" si="963"/>
        <v>-4.0430321303981352E-3</v>
      </c>
      <c r="O2668" s="4">
        <f t="shared" si="965"/>
        <v>-2.9102729494840502E-3</v>
      </c>
      <c r="P2668" s="4">
        <f t="shared" si="966"/>
        <v>0.21127884168582248</v>
      </c>
      <c r="T2668" s="4"/>
      <c r="U2668" s="4">
        <f t="shared" si="956"/>
        <v>4.7343441158023648E-4</v>
      </c>
      <c r="V2668" s="4">
        <f t="shared" si="957"/>
        <v>-9.531299932535528E-3</v>
      </c>
      <c r="W2668" s="4">
        <f t="shared" si="958"/>
        <v>-4.3653657324705013E-3</v>
      </c>
      <c r="X2668" s="4">
        <f t="shared" si="964"/>
        <v>-5.7802591255273492E-3</v>
      </c>
      <c r="Y2668" s="4">
        <f t="shared" si="953"/>
        <v>-1.4901242690697408E-2</v>
      </c>
      <c r="Z2668" s="4">
        <f t="shared" si="954"/>
        <v>-8.6899489965190837E-3</v>
      </c>
      <c r="AA2668" s="4">
        <f t="shared" si="947"/>
        <v>-3.893998035247149E-3</v>
      </c>
      <c r="AB2668" s="4">
        <f t="shared" si="948"/>
        <v>-3.893998035247149E-3</v>
      </c>
      <c r="AC2668" s="2">
        <f t="shared" si="959"/>
        <v>-1.7150046058903789E-3</v>
      </c>
      <c r="AD2668" s="3">
        <f t="shared" si="960"/>
        <v>5901.3034351342212</v>
      </c>
    </row>
    <row r="2669" spans="1:30" x14ac:dyDescent="0.3">
      <c r="A2669" s="1">
        <f t="shared" si="945"/>
        <v>32</v>
      </c>
      <c r="B2669" s="1">
        <f t="shared" si="944"/>
        <v>5</v>
      </c>
      <c r="C2669" s="5">
        <v>42951</v>
      </c>
      <c r="D2669" s="3">
        <v>5899.9</v>
      </c>
      <c r="E2669" s="3">
        <v>5899.69</v>
      </c>
      <c r="F2669" s="3">
        <f t="shared" si="951"/>
        <v>5896.1660000000002</v>
      </c>
      <c r="G2669" s="3">
        <f t="shared" si="961"/>
        <v>5912.9529999999995</v>
      </c>
      <c r="H2669" s="4">
        <f t="shared" si="946"/>
        <v>1.4767789244975247E-3</v>
      </c>
      <c r="I2669" s="4">
        <f t="shared" si="949"/>
        <v>1.4411325366648191E-3</v>
      </c>
      <c r="J2669" s="4">
        <f t="shared" si="950"/>
        <v>3.5646387832705692E-5</v>
      </c>
      <c r="K2669" s="4">
        <f t="shared" si="952"/>
        <v>6.844955187398586E-4</v>
      </c>
      <c r="L2669" s="4">
        <f t="shared" si="962"/>
        <v>3.9386429476731414E-3</v>
      </c>
      <c r="M2669" s="4">
        <f t="shared" si="955"/>
        <v>6.3329288897216751E-4</v>
      </c>
      <c r="N2669" s="4">
        <f t="shared" si="963"/>
        <v>-2.2075264254594758E-3</v>
      </c>
      <c r="O2669" s="4">
        <f t="shared" si="965"/>
        <v>-2.8453024627534966E-3</v>
      </c>
      <c r="P2669" s="4">
        <f t="shared" si="966"/>
        <v>0.21306763275091389</v>
      </c>
      <c r="T2669" s="4"/>
      <c r="U2669" s="4">
        <f t="shared" si="956"/>
        <v>3.0078761542640304E-3</v>
      </c>
      <c r="V2669" s="4">
        <f t="shared" si="957"/>
        <v>-7.0222026072786683E-3</v>
      </c>
      <c r="W2669" s="4">
        <f t="shared" si="958"/>
        <v>-1.5265056897030992E-3</v>
      </c>
      <c r="X2669" s="4">
        <f t="shared" si="964"/>
        <v>-5.6619683156427791E-3</v>
      </c>
      <c r="Y2669" s="4">
        <f t="shared" si="953"/>
        <v>-1.1792867268276842E-2</v>
      </c>
      <c r="Z2669" s="4">
        <f t="shared" si="954"/>
        <v>-5.5619744907404517E-3</v>
      </c>
      <c r="AA2669" s="4">
        <f t="shared" si="947"/>
        <v>1.4767789244975247E-3</v>
      </c>
      <c r="AB2669" s="4">
        <f t="shared" si="948"/>
        <v>1.4767789244975247E-3</v>
      </c>
      <c r="AC2669" s="2">
        <f t="shared" si="959"/>
        <v>-1.5858292900123523E-4</v>
      </c>
      <c r="AD2669" s="3">
        <f t="shared" si="960"/>
        <v>5900.835623422814</v>
      </c>
    </row>
    <row r="2670" spans="1:30" x14ac:dyDescent="0.3">
      <c r="A2670" s="1">
        <f t="shared" si="945"/>
        <v>33</v>
      </c>
      <c r="B2670" s="1">
        <f t="shared" si="944"/>
        <v>1</v>
      </c>
      <c r="C2670" s="5">
        <v>42954</v>
      </c>
      <c r="D2670" s="3">
        <v>5934.73</v>
      </c>
      <c r="E2670" s="3">
        <v>5909.45</v>
      </c>
      <c r="F2670" s="3">
        <f t="shared" si="951"/>
        <v>5907.0460000000003</v>
      </c>
      <c r="G2670" s="3">
        <f t="shared" si="961"/>
        <v>5912.2889999999998</v>
      </c>
      <c r="H2670" s="4">
        <f t="shared" si="946"/>
        <v>5.903489889659135E-3</v>
      </c>
      <c r="I2670" s="4">
        <f t="shared" si="949"/>
        <v>1.6186715029068599E-3</v>
      </c>
      <c r="J2670" s="4">
        <f t="shared" si="950"/>
        <v>4.2848183867522753E-3</v>
      </c>
      <c r="K2670" s="4">
        <f t="shared" si="952"/>
        <v>3.8136239597342972E-5</v>
      </c>
      <c r="L2670" s="4">
        <f t="shared" si="962"/>
        <v>1.67724123384393E-3</v>
      </c>
      <c r="M2670" s="4">
        <f t="shared" si="955"/>
        <v>4.6866064696295387E-3</v>
      </c>
      <c r="N2670" s="4">
        <f t="shared" si="963"/>
        <v>3.795653426278689E-3</v>
      </c>
      <c r="O2670" s="4">
        <f t="shared" si="965"/>
        <v>-8.83443728695237E-4</v>
      </c>
      <c r="P2670" s="4">
        <f t="shared" si="966"/>
        <v>0.22022896525633165</v>
      </c>
      <c r="T2670" s="4"/>
      <c r="U2670" s="4">
        <f t="shared" si="956"/>
        <v>-3.3170053729723739E-3</v>
      </c>
      <c r="V2670" s="4">
        <f t="shared" si="957"/>
        <v>-1.3283835319242734E-2</v>
      </c>
      <c r="W2670" s="4">
        <f t="shared" si="958"/>
        <v>9.2511814813113612E-3</v>
      </c>
      <c r="X2670" s="4">
        <f t="shared" si="964"/>
        <v>-1.7720225256070915E-3</v>
      </c>
      <c r="Y2670" s="4">
        <f t="shared" si="953"/>
        <v>-1.2431167204786701E-2</v>
      </c>
      <c r="Z2670" s="4">
        <f t="shared" si="954"/>
        <v>-6.2042990677659213E-3</v>
      </c>
      <c r="AA2670" s="4">
        <f t="shared" si="947"/>
        <v>5.903489889659135E-3</v>
      </c>
      <c r="AB2670" s="4">
        <f t="shared" si="948"/>
        <v>5.903489889659135E-3</v>
      </c>
      <c r="AC2670" s="2">
        <f t="shared" si="959"/>
        <v>3.8074606682117671E-3</v>
      </c>
      <c r="AD2670" s="3">
        <f t="shared" si="960"/>
        <v>5912.1337489485431</v>
      </c>
    </row>
    <row r="2671" spans="1:30" x14ac:dyDescent="0.3">
      <c r="A2671" s="1">
        <f t="shared" si="945"/>
        <v>33</v>
      </c>
      <c r="B2671" s="1">
        <f t="shared" si="944"/>
        <v>2</v>
      </c>
      <c r="C2671" s="5">
        <v>42955</v>
      </c>
      <c r="D2671" s="3">
        <v>5926.35</v>
      </c>
      <c r="E2671" s="3">
        <v>5922.64</v>
      </c>
      <c r="F2671" s="3">
        <f t="shared" si="951"/>
        <v>5913.2820000000011</v>
      </c>
      <c r="G2671" s="3">
        <f t="shared" si="961"/>
        <v>5911.8590000000004</v>
      </c>
      <c r="H2671" s="4">
        <f t="shared" si="946"/>
        <v>-1.4120271688853917E-3</v>
      </c>
      <c r="I2671" s="4">
        <f t="shared" si="949"/>
        <v>-2.0371609154922359E-3</v>
      </c>
      <c r="J2671" s="4">
        <f t="shared" si="950"/>
        <v>6.2513374660684421E-4</v>
      </c>
      <c r="K2671" s="4">
        <f t="shared" si="952"/>
        <v>-4.1644691502392252E-3</v>
      </c>
      <c r="L2671" s="4">
        <f t="shared" si="962"/>
        <v>-4.125058951478887E-3</v>
      </c>
      <c r="M2671" s="4">
        <f t="shared" si="955"/>
        <v>2.2099402666741243E-3</v>
      </c>
      <c r="N2671" s="4">
        <f t="shared" si="963"/>
        <v>2.4511748334999166E-3</v>
      </c>
      <c r="O2671" s="4">
        <f t="shared" si="965"/>
        <v>2.4011406683720736E-4</v>
      </c>
      <c r="P2671" s="4">
        <f t="shared" si="966"/>
        <v>0.21850596880512879</v>
      </c>
      <c r="T2671" s="4"/>
      <c r="U2671" s="4">
        <f t="shared" si="956"/>
        <v>-6.6658466349774114E-3</v>
      </c>
      <c r="V2671" s="4">
        <f t="shared" si="957"/>
        <v>-1.6599188168627575E-2</v>
      </c>
      <c r="W2671" s="4">
        <f t="shared" si="958"/>
        <v>5.2890756331030811E-3</v>
      </c>
      <c r="X2671" s="4">
        <f t="shared" si="964"/>
        <v>4.8152116019890378E-4</v>
      </c>
      <c r="Y2671" s="4">
        <f t="shared" si="953"/>
        <v>-1.6581371031158924E-2</v>
      </c>
      <c r="Z2671" s="4">
        <f t="shared" si="954"/>
        <v>-1.0380670965780745E-2</v>
      </c>
      <c r="AA2671" s="4">
        <f t="shared" si="947"/>
        <v>-1.4120271688853917E-3</v>
      </c>
      <c r="AB2671" s="4">
        <f t="shared" si="948"/>
        <v>-1.4120271688853917E-3</v>
      </c>
      <c r="AC2671" s="2">
        <f t="shared" si="959"/>
        <v>1.5992137995513556E-3</v>
      </c>
      <c r="AD2671" s="3">
        <f t="shared" si="960"/>
        <v>5916.8724992990292</v>
      </c>
    </row>
    <row r="2672" spans="1:30" x14ac:dyDescent="0.3">
      <c r="A2672" s="1">
        <f t="shared" si="945"/>
        <v>33</v>
      </c>
      <c r="B2672" s="1">
        <f t="shared" ref="B2672:B2735" si="967">WEEKDAY(C2672,2)</f>
        <v>3</v>
      </c>
      <c r="C2672" s="5">
        <v>42956</v>
      </c>
      <c r="D2672" s="3">
        <v>5919.39</v>
      </c>
      <c r="E2672" s="3">
        <v>5879.55</v>
      </c>
      <c r="F2672" s="3">
        <f t="shared" si="951"/>
        <v>5914.3140000000003</v>
      </c>
      <c r="G2672" s="3">
        <f t="shared" si="961"/>
        <v>5908.7249999999995</v>
      </c>
      <c r="H2672" s="4">
        <f t="shared" si="946"/>
        <v>-1.174415955858165E-3</v>
      </c>
      <c r="I2672" s="4">
        <f t="shared" si="949"/>
        <v>-7.8969348755979947E-3</v>
      </c>
      <c r="J2672" s="4">
        <f t="shared" si="950"/>
        <v>6.7225189197398297E-3</v>
      </c>
      <c r="K2672" s="4">
        <f t="shared" si="952"/>
        <v>-2.2450580880306243E-3</v>
      </c>
      <c r="L2672" s="4">
        <f t="shared" si="962"/>
        <v>-3.1739603634617108E-3</v>
      </c>
      <c r="M2672" s="4">
        <f t="shared" si="955"/>
        <v>8.5825676485895433E-4</v>
      </c>
      <c r="N2672" s="4">
        <f t="shared" si="963"/>
        <v>1.8049579223945731E-3</v>
      </c>
      <c r="O2672" s="4">
        <f t="shared" si="965"/>
        <v>9.4418512718385693E-4</v>
      </c>
      <c r="P2672" s="4">
        <f t="shared" si="966"/>
        <v>0.21707493595305563</v>
      </c>
      <c r="T2672" s="4"/>
      <c r="U2672" s="4">
        <f t="shared" si="956"/>
        <v>-2.045103647270377E-3</v>
      </c>
      <c r="V2672" s="4">
        <f t="shared" si="957"/>
        <v>-1.2024652610797748E-2</v>
      </c>
      <c r="W2672" s="4">
        <f t="shared" si="958"/>
        <v>8.724719870550798E-4</v>
      </c>
      <c r="X2672" s="4">
        <f t="shared" si="964"/>
        <v>1.8935697907012127E-3</v>
      </c>
      <c r="Y2672" s="4">
        <f t="shared" si="953"/>
        <v>-1.4685892775212319E-2</v>
      </c>
      <c r="Z2672" s="4">
        <f t="shared" si="954"/>
        <v>-8.4732412460328792E-3</v>
      </c>
      <c r="AA2672" s="4">
        <f t="shared" si="947"/>
        <v>-1.174415955858165E-3</v>
      </c>
      <c r="AB2672" s="4">
        <f t="shared" si="948"/>
        <v>-1.174415955858165E-3</v>
      </c>
      <c r="AC2672" s="2">
        <f t="shared" si="959"/>
        <v>2.8353154643419743E-4</v>
      </c>
      <c r="AD2672" s="3">
        <f t="shared" si="960"/>
        <v>5917.7116661993532</v>
      </c>
    </row>
    <row r="2673" spans="1:30" x14ac:dyDescent="0.3">
      <c r="A2673" s="1">
        <f t="shared" si="945"/>
        <v>33</v>
      </c>
      <c r="B2673" s="1">
        <f t="shared" si="967"/>
        <v>4</v>
      </c>
      <c r="C2673" s="5">
        <v>42957</v>
      </c>
      <c r="D2673" s="3">
        <v>5788.19</v>
      </c>
      <c r="E2673" s="3">
        <v>5880.14</v>
      </c>
      <c r="F2673" s="3">
        <f t="shared" si="951"/>
        <v>5893.7119999999995</v>
      </c>
      <c r="G2673" s="3">
        <f t="shared" si="961"/>
        <v>5895.8409999999994</v>
      </c>
      <c r="H2673" s="4">
        <f t="shared" si="946"/>
        <v>-2.2164445998658768E-2</v>
      </c>
      <c r="I2673" s="4">
        <f t="shared" si="949"/>
        <v>-6.6307508037145718E-3</v>
      </c>
      <c r="J2673" s="4">
        <f t="shared" si="950"/>
        <v>-1.5533695194944196E-2</v>
      </c>
      <c r="K2673" s="4">
        <f t="shared" si="952"/>
        <v>1.1867776916192681E-4</v>
      </c>
      <c r="L2673" s="4">
        <f t="shared" si="962"/>
        <v>-1.9575966067075633E-3</v>
      </c>
      <c r="M2673" s="4">
        <f t="shared" si="955"/>
        <v>-1.7904166338633436E-2</v>
      </c>
      <c r="N2673" s="4">
        <f t="shared" si="963"/>
        <v>-1.8258803112227731E-2</v>
      </c>
      <c r="O2673" s="4">
        <f t="shared" si="965"/>
        <v>-3.6781791890036535E-4</v>
      </c>
      <c r="P2673" s="4">
        <f t="shared" si="966"/>
        <v>0.19009914425880306</v>
      </c>
      <c r="T2673" s="4"/>
      <c r="U2673" s="4">
        <f t="shared" si="956"/>
        <v>-4.762315035839927E-3</v>
      </c>
      <c r="V2673" s="4">
        <f t="shared" si="957"/>
        <v>-1.4714691885481572E-2</v>
      </c>
      <c r="W2673" s="4">
        <f t="shared" si="958"/>
        <v>-1.7485401955459029E-2</v>
      </c>
      <c r="X2673" s="4">
        <f t="shared" si="964"/>
        <v>-7.2194331269908316E-4</v>
      </c>
      <c r="Y2673" s="4">
        <f t="shared" si="953"/>
        <v>-1.2351629933695454E-2</v>
      </c>
      <c r="Z2673" s="4">
        <f t="shared" si="954"/>
        <v>-6.1242602943160692E-3</v>
      </c>
      <c r="AA2673" s="4">
        <f t="shared" si="947"/>
        <v>-2.2164445998658768E-2</v>
      </c>
      <c r="AB2673" s="4">
        <f t="shared" si="948"/>
        <v>-2.2164445998658768E-2</v>
      </c>
      <c r="AC2673" s="2">
        <f t="shared" si="959"/>
        <v>-1.4917923818367408E-2</v>
      </c>
      <c r="AD2673" s="3">
        <f t="shared" si="960"/>
        <v>5874.5377774662356</v>
      </c>
    </row>
    <row r="2674" spans="1:30" x14ac:dyDescent="0.3">
      <c r="A2674" s="1">
        <f t="shared" si="945"/>
        <v>33</v>
      </c>
      <c r="B2674" s="1">
        <f t="shared" si="967"/>
        <v>5</v>
      </c>
      <c r="C2674" s="5">
        <v>42958</v>
      </c>
      <c r="D2674" s="3">
        <v>5831.53</v>
      </c>
      <c r="E2674" s="3">
        <v>5792.32</v>
      </c>
      <c r="F2674" s="3">
        <f t="shared" si="951"/>
        <v>5880.0379999999996</v>
      </c>
      <c r="G2674" s="3">
        <f t="shared" si="961"/>
        <v>5888.1019999999999</v>
      </c>
      <c r="H2674" s="4">
        <f t="shared" si="946"/>
        <v>7.487660218479378E-3</v>
      </c>
      <c r="I2674" s="4">
        <f t="shared" si="949"/>
        <v>7.1352184361607159E-4</v>
      </c>
      <c r="J2674" s="4">
        <f t="shared" si="950"/>
        <v>6.7741383748633061E-3</v>
      </c>
      <c r="K2674" s="4">
        <f t="shared" si="952"/>
        <v>1.7963301135588219E-2</v>
      </c>
      <c r="L2674" s="4">
        <f t="shared" si="962"/>
        <v>1.8347320626617019E-2</v>
      </c>
      <c r="M2674" s="4">
        <f t="shared" si="955"/>
        <v>-8.2496065501617196E-3</v>
      </c>
      <c r="N2674" s="4">
        <f t="shared" si="963"/>
        <v>-9.6078498640139245E-3</v>
      </c>
      <c r="O2674" s="4">
        <f t="shared" si="965"/>
        <v>-1.3828274912416306E-3</v>
      </c>
      <c r="P2674" s="4">
        <f t="shared" si="966"/>
        <v>0.19901020227731606</v>
      </c>
      <c r="T2674" s="4"/>
      <c r="U2674" s="4">
        <f t="shared" si="956"/>
        <v>1.9299642893547041E-2</v>
      </c>
      <c r="V2674" s="4">
        <f t="shared" si="957"/>
        <v>9.1066464646116039E-3</v>
      </c>
      <c r="W2674" s="4">
        <f t="shared" si="958"/>
        <v>-1.1588332005627196E-2</v>
      </c>
      <c r="X2674" s="4">
        <f t="shared" si="964"/>
        <v>-2.7353368273553714E-3</v>
      </c>
      <c r="Y2674" s="4">
        <f t="shared" si="953"/>
        <v>5.2704918944960644E-3</v>
      </c>
      <c r="Z2674" s="4">
        <f t="shared" si="954"/>
        <v>1.160897341314376E-2</v>
      </c>
      <c r="AA2674" s="4">
        <f t="shared" si="947"/>
        <v>7.487660218479378E-3</v>
      </c>
      <c r="AB2674" s="4">
        <f t="shared" si="948"/>
        <v>7.487660218479378E-3</v>
      </c>
      <c r="AC2674" s="2">
        <f t="shared" si="959"/>
        <v>-4.9166945285641795E-3</v>
      </c>
      <c r="AD2674" s="3">
        <f t="shared" si="960"/>
        <v>5860.2018516441576</v>
      </c>
    </row>
    <row r="2675" spans="1:30" x14ac:dyDescent="0.3">
      <c r="A2675" s="1">
        <f t="shared" si="945"/>
        <v>34</v>
      </c>
      <c r="B2675" s="1">
        <f t="shared" si="967"/>
        <v>1</v>
      </c>
      <c r="C2675" s="5">
        <v>42961</v>
      </c>
      <c r="D2675" s="3">
        <v>5908.17</v>
      </c>
      <c r="E2675" s="3">
        <v>5878.64</v>
      </c>
      <c r="F2675" s="3">
        <f t="shared" si="951"/>
        <v>5874.7259999999997</v>
      </c>
      <c r="G2675" s="3">
        <f t="shared" si="961"/>
        <v>5890.8860000000004</v>
      </c>
      <c r="H2675" s="4">
        <f t="shared" si="946"/>
        <v>1.3142348577474578E-2</v>
      </c>
      <c r="I2675" s="4">
        <f t="shared" si="949"/>
        <v>8.0784974097707785E-3</v>
      </c>
      <c r="J2675" s="4">
        <f t="shared" si="950"/>
        <v>5.0638511677037999E-3</v>
      </c>
      <c r="K2675" s="4">
        <f t="shared" si="952"/>
        <v>5.9735609694196957E-3</v>
      </c>
      <c r="L2675" s="4">
        <f t="shared" si="962"/>
        <v>9.8491400293843588E-3</v>
      </c>
      <c r="M2675" s="4">
        <f t="shared" si="955"/>
        <v>5.6928612500396474E-3</v>
      </c>
      <c r="N2675" s="4">
        <f t="shared" si="963"/>
        <v>2.9340238463279799E-3</v>
      </c>
      <c r="O2675" s="4">
        <f t="shared" si="965"/>
        <v>-2.7351955004681254E-3</v>
      </c>
      <c r="P2675" s="4">
        <f t="shared" si="966"/>
        <v>0.21476801230359283</v>
      </c>
      <c r="T2675" s="4"/>
      <c r="U2675" s="4">
        <f t="shared" si="956"/>
        <v>1.7696899441484452E-2</v>
      </c>
      <c r="V2675" s="4">
        <f t="shared" si="957"/>
        <v>7.5199304470695448E-3</v>
      </c>
      <c r="W2675" s="4">
        <f t="shared" si="958"/>
        <v>-4.4753510269211058E-3</v>
      </c>
      <c r="X2675" s="4">
        <f t="shared" si="964"/>
        <v>-5.4714319136842026E-3</v>
      </c>
      <c r="Y2675" s="4">
        <f t="shared" si="953"/>
        <v>-6.5697502646130477E-3</v>
      </c>
      <c r="Z2675" s="4">
        <f t="shared" si="954"/>
        <v>-3.0592442989011852E-4</v>
      </c>
      <c r="AA2675" s="4">
        <f t="shared" si="947"/>
        <v>1.3142348577474578E-2</v>
      </c>
      <c r="AB2675" s="4">
        <f t="shared" si="948"/>
        <v>1.3142348577474578E-2</v>
      </c>
      <c r="AC2675" s="2">
        <f t="shared" si="959"/>
        <v>5.412634634846549E-3</v>
      </c>
      <c r="AD2675" s="3">
        <f t="shared" si="960"/>
        <v>5876.1912344294387</v>
      </c>
    </row>
    <row r="2676" spans="1:30" x14ac:dyDescent="0.3">
      <c r="A2676" s="1">
        <f t="shared" si="945"/>
        <v>34</v>
      </c>
      <c r="B2676" s="1">
        <f t="shared" si="967"/>
        <v>2</v>
      </c>
      <c r="C2676" s="5">
        <v>42962</v>
      </c>
      <c r="D2676" s="3">
        <v>5907.73</v>
      </c>
      <c r="E2676" s="3">
        <v>5917.29</v>
      </c>
      <c r="F2676" s="3">
        <f t="shared" si="951"/>
        <v>5871.0019999999995</v>
      </c>
      <c r="G2676" s="3">
        <f t="shared" si="961"/>
        <v>5892.1419999999998</v>
      </c>
      <c r="H2676" s="4">
        <f t="shared" si="946"/>
        <v>-7.447314481480887E-5</v>
      </c>
      <c r="I2676" s="4">
        <f t="shared" si="949"/>
        <v>1.5436251834324149E-3</v>
      </c>
      <c r="J2676" s="4">
        <f t="shared" si="950"/>
        <v>-1.6180983282472238E-3</v>
      </c>
      <c r="K2676" s="4">
        <f t="shared" si="952"/>
        <v>-7.8450687776418695E-3</v>
      </c>
      <c r="L2676" s="4">
        <f t="shared" si="962"/>
        <v>-3.0060069361579336E-3</v>
      </c>
      <c r="M2676" s="4">
        <f t="shared" si="955"/>
        <v>6.2558316280594125E-3</v>
      </c>
      <c r="N2676" s="4">
        <f t="shared" si="963"/>
        <v>2.6455574220715893E-3</v>
      </c>
      <c r="O2676" s="4">
        <f t="shared" si="965"/>
        <v>-3.5783625859679316E-3</v>
      </c>
      <c r="P2676" s="4">
        <f t="shared" si="966"/>
        <v>0.21467754470949615</v>
      </c>
      <c r="T2676" s="4"/>
      <c r="U2676" s="4">
        <f t="shared" si="956"/>
        <v>3.0770949380265447E-3</v>
      </c>
      <c r="V2676" s="4">
        <f t="shared" si="957"/>
        <v>-6.9536760113537242E-3</v>
      </c>
      <c r="W2676" s="4">
        <f t="shared" si="958"/>
        <v>-3.1419001577700943E-3</v>
      </c>
      <c r="X2676" s="4">
        <f t="shared" si="964"/>
        <v>-7.1500056990350799E-3</v>
      </c>
      <c r="Y2676" s="4">
        <f t="shared" si="953"/>
        <v>-2.0216077895127565E-2</v>
      </c>
      <c r="Z2676" s="4">
        <f t="shared" si="954"/>
        <v>-1.4038295564298277E-2</v>
      </c>
      <c r="AA2676" s="4">
        <f t="shared" si="947"/>
        <v>-7.447314481480887E-5</v>
      </c>
      <c r="AB2676" s="4">
        <f t="shared" si="948"/>
        <v>-7.447314481480887E-5</v>
      </c>
      <c r="AC2676" s="2">
        <f t="shared" si="959"/>
        <v>3.5590393795429413E-3</v>
      </c>
      <c r="AD2676" s="3">
        <f t="shared" si="960"/>
        <v>5886.7041562862923</v>
      </c>
    </row>
    <row r="2677" spans="1:30" x14ac:dyDescent="0.3">
      <c r="A2677" s="1">
        <f t="shared" si="945"/>
        <v>34</v>
      </c>
      <c r="B2677" s="1">
        <f t="shared" si="967"/>
        <v>3</v>
      </c>
      <c r="C2677" s="5">
        <v>42963</v>
      </c>
      <c r="D2677" s="3">
        <v>5917.42</v>
      </c>
      <c r="E2677" s="3">
        <v>5920.68</v>
      </c>
      <c r="F2677" s="3">
        <f t="shared" si="951"/>
        <v>5870.6080000000002</v>
      </c>
      <c r="G2677" s="3">
        <f t="shared" si="961"/>
        <v>5892.4610000000002</v>
      </c>
      <c r="H2677" s="4">
        <f t="shared" si="946"/>
        <v>1.640223910029827E-3</v>
      </c>
      <c r="I2677" s="4">
        <f t="shared" si="949"/>
        <v>2.1920433059738221E-3</v>
      </c>
      <c r="J2677" s="4">
        <f t="shared" si="950"/>
        <v>-5.5181939594399509E-4</v>
      </c>
      <c r="K2677" s="4">
        <f t="shared" si="952"/>
        <v>-8.2645957076575641E-3</v>
      </c>
      <c r="L2677" s="4">
        <f t="shared" si="962"/>
        <v>-3.0540025055683703E-3</v>
      </c>
      <c r="M2677" s="4">
        <f t="shared" si="955"/>
        <v>7.9739611297500873E-3</v>
      </c>
      <c r="N2677" s="4">
        <f t="shared" si="963"/>
        <v>4.2357514118463967E-3</v>
      </c>
      <c r="O2677" s="4">
        <f t="shared" si="965"/>
        <v>-3.6929945820982904E-3</v>
      </c>
      <c r="P2677" s="4">
        <f t="shared" si="966"/>
        <v>0.216669887861305</v>
      </c>
      <c r="T2677" s="4"/>
      <c r="U2677" s="4">
        <f t="shared" si="956"/>
        <v>1.9736853241432437E-3</v>
      </c>
      <c r="V2677" s="4">
        <f t="shared" si="957"/>
        <v>-8.0460515290982238E-3</v>
      </c>
      <c r="W2677" s="4">
        <f t="shared" si="958"/>
        <v>-3.3280456263234124E-4</v>
      </c>
      <c r="X2677" s="4">
        <f t="shared" si="964"/>
        <v>-7.3898680387953922E-3</v>
      </c>
      <c r="Y2677" s="4">
        <f t="shared" si="953"/>
        <v>-2.0630373816040961E-2</v>
      </c>
      <c r="Z2677" s="4">
        <f t="shared" si="954"/>
        <v>-1.4455203724463642E-2</v>
      </c>
      <c r="AA2677" s="4">
        <f t="shared" si="947"/>
        <v>1.640223910029827E-3</v>
      </c>
      <c r="AB2677" s="4">
        <f t="shared" si="948"/>
        <v>1.640223910029827E-3</v>
      </c>
      <c r="AC2677" s="2">
        <f t="shared" si="959"/>
        <v>3.4604995323082549E-3</v>
      </c>
      <c r="AD2677" s="3">
        <f t="shared" si="960"/>
        <v>5896.9427708575286</v>
      </c>
    </row>
    <row r="2678" spans="1:30" x14ac:dyDescent="0.3">
      <c r="A2678" s="1">
        <f t="shared" si="945"/>
        <v>34</v>
      </c>
      <c r="B2678" s="1">
        <f t="shared" si="967"/>
        <v>4</v>
      </c>
      <c r="C2678" s="5">
        <v>42964</v>
      </c>
      <c r="D2678" s="3">
        <v>5796.32</v>
      </c>
      <c r="E2678" s="3">
        <v>5896.31</v>
      </c>
      <c r="F2678" s="3">
        <f t="shared" si="951"/>
        <v>5872.2339999999995</v>
      </c>
      <c r="G2678" s="3">
        <f t="shared" si="961"/>
        <v>5882.972999999999</v>
      </c>
      <c r="H2678" s="4">
        <f t="shared" si="946"/>
        <v>-2.0464999949302291E-2</v>
      </c>
      <c r="I2678" s="4">
        <f t="shared" si="949"/>
        <v>-3.5674331042920178E-3</v>
      </c>
      <c r="J2678" s="4">
        <f t="shared" si="950"/>
        <v>-1.6897566845010273E-2</v>
      </c>
      <c r="K2678" s="4">
        <f t="shared" si="952"/>
        <v>-4.4288727181779281E-3</v>
      </c>
      <c r="L2678" s="4">
        <f t="shared" si="962"/>
        <v>-4.1942077609650637E-3</v>
      </c>
      <c r="M2678" s="4">
        <f t="shared" si="955"/>
        <v>-1.2927618347633927E-2</v>
      </c>
      <c r="N2678" s="4">
        <f t="shared" si="963"/>
        <v>-1.4729457367898739E-2</v>
      </c>
      <c r="O2678" s="4">
        <f t="shared" si="965"/>
        <v>-1.8527272476329083E-3</v>
      </c>
      <c r="P2678" s="4">
        <f t="shared" si="966"/>
        <v>0.19177073866790575</v>
      </c>
      <c r="T2678" s="4"/>
      <c r="U2678" s="4">
        <f t="shared" si="956"/>
        <v>-2.1838909524759181E-2</v>
      </c>
      <c r="V2678" s="4">
        <f t="shared" si="957"/>
        <v>-3.1620520429511641E-2</v>
      </c>
      <c r="W2678" s="4">
        <f t="shared" si="958"/>
        <v>1.4045841618882777E-3</v>
      </c>
      <c r="X2678" s="4">
        <f t="shared" si="964"/>
        <v>-3.6442228598886519E-3</v>
      </c>
      <c r="Y2678" s="4">
        <f t="shared" si="953"/>
        <v>-1.6842477796504843E-2</v>
      </c>
      <c r="Z2678" s="4">
        <f t="shared" si="954"/>
        <v>-1.064342407449401E-2</v>
      </c>
      <c r="AA2678" s="4">
        <f t="shared" si="947"/>
        <v>-2.0464999949302291E-2</v>
      </c>
      <c r="AB2678" s="4">
        <f t="shared" si="948"/>
        <v>-2.0464999949302291E-2</v>
      </c>
      <c r="AC2678" s="2">
        <f t="shared" si="959"/>
        <v>-1.1573178713106345E-2</v>
      </c>
      <c r="AD2678" s="3">
        <f t="shared" si="960"/>
        <v>5863.4018472383523</v>
      </c>
    </row>
    <row r="2679" spans="1:30" x14ac:dyDescent="0.3">
      <c r="A2679" s="1">
        <f t="shared" si="945"/>
        <v>34</v>
      </c>
      <c r="B2679" s="1">
        <f t="shared" si="967"/>
        <v>5</v>
      </c>
      <c r="C2679" s="5">
        <v>42965</v>
      </c>
      <c r="D2679" s="3">
        <v>5790.91</v>
      </c>
      <c r="E2679" s="3">
        <v>5803.9</v>
      </c>
      <c r="F2679" s="3">
        <f t="shared" si="951"/>
        <v>5864.11</v>
      </c>
      <c r="G2679" s="3">
        <f t="shared" si="961"/>
        <v>5872.0739999999987</v>
      </c>
      <c r="H2679" s="4">
        <f t="shared" si="946"/>
        <v>-9.3335081568992999E-4</v>
      </c>
      <c r="I2679" s="4">
        <f t="shared" si="949"/>
        <v>1.307726281502734E-3</v>
      </c>
      <c r="J2679" s="4">
        <f t="shared" si="950"/>
        <v>-2.2410770971926638E-3</v>
      </c>
      <c r="K2679" s="4">
        <f t="shared" si="952"/>
        <v>1.4852527120655891E-2</v>
      </c>
      <c r="L2679" s="4">
        <f t="shared" si="962"/>
        <v>1.4625179807571338E-2</v>
      </c>
      <c r="M2679" s="4">
        <f t="shared" si="955"/>
        <v>-1.2482712636700168E-2</v>
      </c>
      <c r="N2679" s="4">
        <f t="shared" si="963"/>
        <v>-1.3822032896724202E-2</v>
      </c>
      <c r="O2679" s="4">
        <f t="shared" si="965"/>
        <v>-1.3752588107912285E-3</v>
      </c>
      <c r="P2679" s="4">
        <f t="shared" si="966"/>
        <v>0.19065839847685467</v>
      </c>
      <c r="T2679" s="4"/>
      <c r="U2679" s="4">
        <f t="shared" si="956"/>
        <v>6.0745438485107859E-3</v>
      </c>
      <c r="V2679" s="4">
        <f t="shared" si="957"/>
        <v>-3.9862015899743584E-3</v>
      </c>
      <c r="W2679" s="4">
        <f t="shared" si="958"/>
        <v>-6.9655819313284668E-3</v>
      </c>
      <c r="X2679" s="4">
        <f t="shared" si="964"/>
        <v>-2.7088260313963761E-3</v>
      </c>
      <c r="Y2679" s="4">
        <f t="shared" si="953"/>
        <v>2.1985055854856434E-3</v>
      </c>
      <c r="Z2679" s="4">
        <f t="shared" si="954"/>
        <v>8.5176174632235306E-3</v>
      </c>
      <c r="AA2679" s="4">
        <f t="shared" si="947"/>
        <v>-9.3335081568992999E-4</v>
      </c>
      <c r="AB2679" s="4">
        <f t="shared" si="948"/>
        <v>-9.3335081568992999E-4</v>
      </c>
      <c r="AC2679" s="2">
        <f t="shared" si="959"/>
        <v>-8.3454756089978814E-3</v>
      </c>
      <c r="AD2679" s="3">
        <f t="shared" si="960"/>
        <v>5839.2378981589018</v>
      </c>
    </row>
    <row r="2680" spans="1:30" x14ac:dyDescent="0.3">
      <c r="A2680" s="1">
        <f t="shared" si="945"/>
        <v>35</v>
      </c>
      <c r="B2680" s="1">
        <f t="shared" si="967"/>
        <v>1</v>
      </c>
      <c r="C2680" s="5">
        <v>42968</v>
      </c>
      <c r="D2680" s="3">
        <v>5786.54</v>
      </c>
      <c r="E2680" s="3">
        <v>5791.04</v>
      </c>
      <c r="F2680" s="3">
        <f t="shared" si="951"/>
        <v>5839.7840000000006</v>
      </c>
      <c r="G2680" s="3">
        <f t="shared" si="961"/>
        <v>5857.2549999999992</v>
      </c>
      <c r="H2680" s="4">
        <f t="shared" si="946"/>
        <v>-7.5463096473609348E-4</v>
      </c>
      <c r="I2680" s="4">
        <f t="shared" si="949"/>
        <v>2.2448976067683515E-5</v>
      </c>
      <c r="J2680" s="4">
        <f t="shared" si="950"/>
        <v>-7.7707994080377697E-4</v>
      </c>
      <c r="K2680" s="4">
        <f t="shared" si="952"/>
        <v>1.0738381359751819E-2</v>
      </c>
      <c r="L2680" s="4">
        <f t="shared" si="962"/>
        <v>1.2813568544878471E-2</v>
      </c>
      <c r="M2680" s="4">
        <f t="shared" si="955"/>
        <v>-9.1174605088134401E-3</v>
      </c>
      <c r="N2680" s="4">
        <f t="shared" si="963"/>
        <v>-1.2073061527968177E-2</v>
      </c>
      <c r="O2680" s="4">
        <f t="shared" si="965"/>
        <v>-3.0192481171820535E-3</v>
      </c>
      <c r="P2680" s="4">
        <f t="shared" si="966"/>
        <v>0.18975989078094097</v>
      </c>
      <c r="T2680" s="4"/>
      <c r="U2680" s="4">
        <f t="shared" si="956"/>
        <v>2.0248976413033568E-2</v>
      </c>
      <c r="V2680" s="4">
        <f t="shared" si="957"/>
        <v>1.004648664890328E-2</v>
      </c>
      <c r="W2680" s="4">
        <f t="shared" si="958"/>
        <v>-2.0586746826851649E-2</v>
      </c>
      <c r="X2680" s="4">
        <f t="shared" si="964"/>
        <v>-5.9478518657719694E-3</v>
      </c>
      <c r="Y2680" s="4">
        <f t="shared" si="953"/>
        <v>-1.8643415998461498E-3</v>
      </c>
      <c r="Z2680" s="4">
        <f t="shared" si="954"/>
        <v>4.4291530116884817E-3</v>
      </c>
      <c r="AA2680" s="4">
        <f t="shared" si="947"/>
        <v>-7.5463096473609348E-4</v>
      </c>
      <c r="AB2680" s="4">
        <f t="shared" si="948"/>
        <v>-7.5463096473609348E-4</v>
      </c>
      <c r="AC2680" s="2">
        <f t="shared" si="959"/>
        <v>-6.0713193213793627E-3</v>
      </c>
      <c r="AD2680" s="3">
        <f t="shared" si="960"/>
        <v>5821.6719321059345</v>
      </c>
    </row>
    <row r="2681" spans="1:30" x14ac:dyDescent="0.3">
      <c r="A2681" s="1">
        <f t="shared" si="945"/>
        <v>35</v>
      </c>
      <c r="B2681" s="1">
        <f t="shared" si="967"/>
        <v>2</v>
      </c>
      <c r="C2681" s="5">
        <v>42969</v>
      </c>
      <c r="D2681" s="3">
        <v>5873.33</v>
      </c>
      <c r="E2681" s="3">
        <v>5817.29</v>
      </c>
      <c r="F2681" s="3">
        <f t="shared" si="951"/>
        <v>5832.9040000000005</v>
      </c>
      <c r="G2681" s="3">
        <f t="shared" si="961"/>
        <v>5851.9530000000004</v>
      </c>
      <c r="H2681" s="4">
        <f t="shared" si="946"/>
        <v>1.4998600199773952E-2</v>
      </c>
      <c r="I2681" s="4">
        <f t="shared" si="949"/>
        <v>5.3140564136772575E-3</v>
      </c>
      <c r="J2681" s="4">
        <f t="shared" si="950"/>
        <v>9.684543786096695E-3</v>
      </c>
      <c r="K2681" s="4">
        <f t="shared" si="952"/>
        <v>6.265834159964438E-3</v>
      </c>
      <c r="L2681" s="4">
        <f t="shared" si="962"/>
        <v>1.0893863652161481E-2</v>
      </c>
      <c r="M2681" s="4">
        <f t="shared" si="955"/>
        <v>6.9306815267317053E-3</v>
      </c>
      <c r="N2681" s="4">
        <f t="shared" si="963"/>
        <v>3.6529685047025319E-3</v>
      </c>
      <c r="O2681" s="4">
        <f t="shared" si="965"/>
        <v>-3.2433049053943808E-3</v>
      </c>
      <c r="P2681" s="4">
        <f t="shared" si="966"/>
        <v>0.20760462371649102</v>
      </c>
      <c r="T2681" s="4"/>
      <c r="U2681" s="4">
        <f t="shared" si="956"/>
        <v>2.0943430789383568E-2</v>
      </c>
      <c r="V2681" s="4">
        <f t="shared" si="957"/>
        <v>1.0733996481489746E-2</v>
      </c>
      <c r="W2681" s="4">
        <f t="shared" si="958"/>
        <v>-5.8228795154821964E-3</v>
      </c>
      <c r="X2681" s="4">
        <f t="shared" si="964"/>
        <v>-6.4891819147735001E-3</v>
      </c>
      <c r="Y2681" s="4">
        <f t="shared" si="953"/>
        <v>-6.2811213781897822E-3</v>
      </c>
      <c r="Z2681" s="4">
        <f t="shared" si="954"/>
        <v>-1.5475666252595818E-5</v>
      </c>
      <c r="AA2681" s="4">
        <f t="shared" si="947"/>
        <v>1.4998600199773952E-2</v>
      </c>
      <c r="AB2681" s="4">
        <f t="shared" si="948"/>
        <v>1.4998600199773952E-2</v>
      </c>
      <c r="AC2681" s="2">
        <f t="shared" si="959"/>
        <v>5.8635751659411187E-3</v>
      </c>
      <c r="AD2681" s="3">
        <f t="shared" si="960"/>
        <v>5838.891288070623</v>
      </c>
    </row>
    <row r="2682" spans="1:30" x14ac:dyDescent="0.3">
      <c r="A2682" s="1">
        <f t="shared" si="945"/>
        <v>35</v>
      </c>
      <c r="B2682" s="1">
        <f t="shared" si="967"/>
        <v>3</v>
      </c>
      <c r="C2682" s="5">
        <v>42970</v>
      </c>
      <c r="D2682" s="3">
        <v>5851.78</v>
      </c>
      <c r="E2682" s="3">
        <v>5842.16</v>
      </c>
      <c r="F2682" s="3">
        <f t="shared" si="951"/>
        <v>5819.7759999999998</v>
      </c>
      <c r="G2682" s="3">
        <f t="shared" si="961"/>
        <v>5845.1920000000009</v>
      </c>
      <c r="H2682" s="4">
        <f t="shared" si="946"/>
        <v>-3.6691280755551249E-3</v>
      </c>
      <c r="I2682" s="4">
        <f t="shared" si="949"/>
        <v>-5.3070404693759884E-3</v>
      </c>
      <c r="J2682" s="4">
        <f t="shared" si="950"/>
        <v>1.6379123938208636E-3</v>
      </c>
      <c r="K2682" s="4">
        <f t="shared" si="952"/>
        <v>-1.0480425925326909E-2</v>
      </c>
      <c r="L2682" s="4">
        <f t="shared" si="962"/>
        <v>-4.9154397930984608E-3</v>
      </c>
      <c r="M2682" s="4">
        <f t="shared" si="955"/>
        <v>5.4991807244814759E-3</v>
      </c>
      <c r="N2682" s="4">
        <f t="shared" si="963"/>
        <v>1.1270801711900701E-3</v>
      </c>
      <c r="O2682" s="4">
        <f t="shared" si="965"/>
        <v>-4.3432938353801884E-3</v>
      </c>
      <c r="P2682" s="4">
        <f t="shared" si="966"/>
        <v>0.20317376768744266</v>
      </c>
      <c r="T2682" s="4"/>
      <c r="U2682" s="4">
        <f t="shared" si="956"/>
        <v>7.5068147030730682E-3</v>
      </c>
      <c r="V2682" s="4">
        <f t="shared" si="957"/>
        <v>-2.5682534439577273E-3</v>
      </c>
      <c r="W2682" s="4">
        <f t="shared" si="958"/>
        <v>-1.1092672144279149E-2</v>
      </c>
      <c r="X2682" s="4">
        <f t="shared" si="964"/>
        <v>-8.6587283633995545E-3</v>
      </c>
      <c r="Y2682" s="4">
        <f t="shared" si="953"/>
        <v>-2.2818575228003641E-2</v>
      </c>
      <c r="Z2682" s="4">
        <f t="shared" si="954"/>
        <v>-1.6657202292834204E-2</v>
      </c>
      <c r="AA2682" s="4">
        <f t="shared" si="947"/>
        <v>-3.6691280755551249E-3</v>
      </c>
      <c r="AB2682" s="4">
        <f t="shared" si="948"/>
        <v>-3.6691280755551249E-3</v>
      </c>
      <c r="AC2682" s="2">
        <f t="shared" si="959"/>
        <v>1.4683522995711064E-3</v>
      </c>
      <c r="AD2682" s="3">
        <f t="shared" si="960"/>
        <v>5843.1875253804155</v>
      </c>
    </row>
    <row r="2683" spans="1:30" x14ac:dyDescent="0.3">
      <c r="A2683" s="1">
        <f t="shared" si="945"/>
        <v>35</v>
      </c>
      <c r="B2683" s="1">
        <f t="shared" si="967"/>
        <v>4</v>
      </c>
      <c r="C2683" s="5">
        <v>42971</v>
      </c>
      <c r="D2683" s="3">
        <v>5834.44</v>
      </c>
      <c r="E2683" s="3">
        <v>5863.99</v>
      </c>
      <c r="F2683" s="3">
        <f t="shared" si="951"/>
        <v>5827.4</v>
      </c>
      <c r="G2683" s="3">
        <f t="shared" si="961"/>
        <v>5849.8170000000009</v>
      </c>
      <c r="H2683" s="4">
        <f t="shared" si="946"/>
        <v>-2.9632009405685359E-3</v>
      </c>
      <c r="I2683" s="4">
        <f t="shared" si="949"/>
        <v>2.0865446069401167E-3</v>
      </c>
      <c r="J2683" s="4">
        <f t="shared" si="950"/>
        <v>-5.0497455475086526E-3</v>
      </c>
      <c r="K2683" s="4">
        <f t="shared" si="952"/>
        <v>-4.4670168734983759E-3</v>
      </c>
      <c r="L2683" s="4">
        <f t="shared" si="962"/>
        <v>-4.3481546545467208E-5</v>
      </c>
      <c r="M2683" s="4">
        <f t="shared" si="955"/>
        <v>1.2080859388406433E-3</v>
      </c>
      <c r="N2683" s="4">
        <f t="shared" si="963"/>
        <v>-2.6286292374618409E-3</v>
      </c>
      <c r="O2683" s="4">
        <f t="shared" si="965"/>
        <v>-3.842185368261784E-3</v>
      </c>
      <c r="P2683" s="4">
        <f t="shared" si="966"/>
        <v>0.19960852204736385</v>
      </c>
      <c r="T2683" s="4"/>
      <c r="U2683" s="4">
        <f t="shared" si="956"/>
        <v>-9.4774581409417368E-3</v>
      </c>
      <c r="V2683" s="4">
        <f t="shared" si="957"/>
        <v>-1.9382683559532345E-2</v>
      </c>
      <c r="W2683" s="4">
        <f t="shared" si="958"/>
        <v>6.5765865238633986E-3</v>
      </c>
      <c r="X2683" s="4">
        <f t="shared" si="964"/>
        <v>-7.6349137312988272E-3</v>
      </c>
      <c r="Y2683" s="4">
        <f t="shared" si="953"/>
        <v>-1.688014633891614E-2</v>
      </c>
      <c r="Z2683" s="4">
        <f t="shared" si="954"/>
        <v>-1.06813301264728E-2</v>
      </c>
      <c r="AA2683" s="4">
        <f t="shared" si="947"/>
        <v>-2.9632009405685359E-3</v>
      </c>
      <c r="AB2683" s="4">
        <f t="shared" si="948"/>
        <v>-2.9632009405685359E-3</v>
      </c>
      <c r="AC2683" s="2">
        <f t="shared" si="959"/>
        <v>-9.9952756167578298E-4</v>
      </c>
      <c r="AD2683" s="3">
        <f t="shared" si="960"/>
        <v>5840.2716835869433</v>
      </c>
    </row>
    <row r="2684" spans="1:30" x14ac:dyDescent="0.3">
      <c r="A2684" s="1">
        <f t="shared" si="945"/>
        <v>35</v>
      </c>
      <c r="B2684" s="1">
        <f t="shared" si="967"/>
        <v>5</v>
      </c>
      <c r="C2684" s="5">
        <v>42972</v>
      </c>
      <c r="D2684" s="3">
        <v>5822.53</v>
      </c>
      <c r="E2684" s="3">
        <v>5854.31</v>
      </c>
      <c r="F2684" s="3">
        <f t="shared" si="951"/>
        <v>5833.7239999999993</v>
      </c>
      <c r="G2684" s="3">
        <f t="shared" si="961"/>
        <v>5848.9169999999995</v>
      </c>
      <c r="H2684" s="4">
        <f t="shared" si="946"/>
        <v>-2.041327016817356E-3</v>
      </c>
      <c r="I2684" s="4">
        <f t="shared" si="949"/>
        <v>3.4056396157987404E-3</v>
      </c>
      <c r="J2684" s="4">
        <f t="shared" si="950"/>
        <v>-5.4469666326160959E-3</v>
      </c>
      <c r="K2684" s="4">
        <f t="shared" si="952"/>
        <v>3.5693228484645091E-4</v>
      </c>
      <c r="L2684" s="4">
        <f t="shared" si="962"/>
        <v>2.9838148800723162E-3</v>
      </c>
      <c r="M2684" s="4">
        <f t="shared" si="955"/>
        <v>-1.9188429209197259E-3</v>
      </c>
      <c r="N2684" s="4">
        <f t="shared" si="963"/>
        <v>-4.5114334841817247E-3</v>
      </c>
      <c r="O2684" s="4">
        <f t="shared" si="965"/>
        <v>-2.6093467959804779E-3</v>
      </c>
      <c r="P2684" s="4">
        <f t="shared" si="966"/>
        <v>0.19715972876170421</v>
      </c>
      <c r="T2684" s="4"/>
      <c r="U2684" s="4">
        <f t="shared" si="956"/>
        <v>-7.4608702806095786E-3</v>
      </c>
      <c r="V2684" s="4">
        <f t="shared" si="957"/>
        <v>-1.7386261577803458E-2</v>
      </c>
      <c r="W2684" s="4">
        <f t="shared" si="958"/>
        <v>5.4602817173811874E-3</v>
      </c>
      <c r="X2684" s="4">
        <f t="shared" si="964"/>
        <v>-5.1816899751199116E-3</v>
      </c>
      <c r="Y2684" s="4">
        <f t="shared" si="953"/>
        <v>-1.2116346172570534E-2</v>
      </c>
      <c r="Z2684" s="4">
        <f t="shared" si="954"/>
        <v>-5.8874930103149214E-3</v>
      </c>
      <c r="AA2684" s="4">
        <f t="shared" si="947"/>
        <v>-2.041327016817356E-3</v>
      </c>
      <c r="AB2684" s="4">
        <f t="shared" si="948"/>
        <v>-2.041327016817356E-3</v>
      </c>
      <c r="AC2684" s="2">
        <f t="shared" si="959"/>
        <v>-2.0313831028715948E-3</v>
      </c>
      <c r="AD2684" s="3">
        <f t="shared" si="960"/>
        <v>5834.3577890579627</v>
      </c>
    </row>
    <row r="2685" spans="1:30" x14ac:dyDescent="0.3">
      <c r="A2685" s="1">
        <f t="shared" si="945"/>
        <v>36</v>
      </c>
      <c r="B2685" s="1">
        <f t="shared" si="967"/>
        <v>1</v>
      </c>
      <c r="C2685" s="5">
        <v>42975</v>
      </c>
      <c r="D2685" s="3">
        <v>5838.08</v>
      </c>
      <c r="E2685" s="3">
        <v>5839.27</v>
      </c>
      <c r="F2685" s="3">
        <f t="shared" si="951"/>
        <v>5844.0319999999992</v>
      </c>
      <c r="G2685" s="3">
        <f t="shared" si="961"/>
        <v>5841.9080000000004</v>
      </c>
      <c r="H2685" s="4">
        <f t="shared" si="946"/>
        <v>2.6706603486800727E-3</v>
      </c>
      <c r="I2685" s="4">
        <f t="shared" si="949"/>
        <v>2.8750388576788254E-3</v>
      </c>
      <c r="J2685" s="4">
        <f t="shared" si="950"/>
        <v>-2.0437850899875272E-4</v>
      </c>
      <c r="K2685" s="4">
        <f t="shared" si="952"/>
        <v>3.9484553965372067E-3</v>
      </c>
      <c r="L2685" s="4">
        <f t="shared" si="962"/>
        <v>3.4011560839245628E-3</v>
      </c>
      <c r="M2685" s="4">
        <f t="shared" si="955"/>
        <v>-1.0184749159483242E-3</v>
      </c>
      <c r="N2685" s="4">
        <f t="shared" si="963"/>
        <v>-6.5526536878027339E-4</v>
      </c>
      <c r="O2685" s="4">
        <f t="shared" si="965"/>
        <v>3.6381824161349052E-4</v>
      </c>
      <c r="P2685" s="4">
        <f t="shared" si="966"/>
        <v>0.20035693578034469</v>
      </c>
      <c r="T2685" s="4"/>
      <c r="U2685" s="4">
        <f t="shared" si="956"/>
        <v>-6.1811617973629648E-3</v>
      </c>
      <c r="V2685" s="4">
        <f t="shared" si="957"/>
        <v>-1.6119350179389279E-2</v>
      </c>
      <c r="W2685" s="4">
        <f t="shared" si="958"/>
        <v>8.906876993851242E-3</v>
      </c>
      <c r="X2685" s="4">
        <f t="shared" si="964"/>
        <v>7.2742416500313752E-4</v>
      </c>
      <c r="Y2685" s="4">
        <f t="shared" si="953"/>
        <v>-8.5696051445667814E-3</v>
      </c>
      <c r="Z2685" s="4">
        <f t="shared" si="954"/>
        <v>-2.3183888943275979E-3</v>
      </c>
      <c r="AA2685" s="4">
        <f t="shared" si="947"/>
        <v>2.6706603486800727E-3</v>
      </c>
      <c r="AB2685" s="4">
        <f t="shared" si="948"/>
        <v>2.6706603486800727E-3</v>
      </c>
      <c r="AC2685" s="2">
        <f t="shared" si="959"/>
        <v>4.250496672463466E-4</v>
      </c>
      <c r="AD2685" s="3">
        <f t="shared" si="960"/>
        <v>5835.5985260386424</v>
      </c>
    </row>
    <row r="2686" spans="1:30" x14ac:dyDescent="0.3">
      <c r="A2686" s="1">
        <f t="shared" si="945"/>
        <v>36</v>
      </c>
      <c r="B2686" s="1">
        <f t="shared" si="967"/>
        <v>2</v>
      </c>
      <c r="C2686" s="5">
        <v>42976</v>
      </c>
      <c r="D2686" s="3">
        <v>5862.14</v>
      </c>
      <c r="E2686" s="3">
        <v>5785.29</v>
      </c>
      <c r="F2686" s="3">
        <f t="shared" si="951"/>
        <v>5841.7939999999999</v>
      </c>
      <c r="G2686" s="3">
        <f t="shared" si="961"/>
        <v>5837.3490000000002</v>
      </c>
      <c r="H2686" s="4">
        <f t="shared" si="946"/>
        <v>4.1212179346635193E-3</v>
      </c>
      <c r="I2686" s="4">
        <f t="shared" si="949"/>
        <v>-9.0423563911422866E-3</v>
      </c>
      <c r="J2686" s="4">
        <f t="shared" si="950"/>
        <v>1.3163574325805807E-2</v>
      </c>
      <c r="K2686" s="4">
        <f t="shared" si="952"/>
        <v>-2.3509441460197372E-4</v>
      </c>
      <c r="L2686" s="4">
        <f t="shared" si="962"/>
        <v>-5.9703799118118251E-4</v>
      </c>
      <c r="M2686" s="4">
        <f t="shared" si="955"/>
        <v>3.4828342115453674E-3</v>
      </c>
      <c r="N2686" s="4">
        <f t="shared" si="963"/>
        <v>4.246962105572267E-3</v>
      </c>
      <c r="O2686" s="4">
        <f t="shared" si="965"/>
        <v>7.5825551760956046E-4</v>
      </c>
      <c r="P2686" s="4">
        <f t="shared" si="966"/>
        <v>0.20530386831208039</v>
      </c>
      <c r="T2686" s="4"/>
      <c r="U2686" s="4">
        <f t="shared" si="956"/>
        <v>6.0379439815829864E-3</v>
      </c>
      <c r="V2686" s="4">
        <f t="shared" si="957"/>
        <v>-4.0224354582328219E-3</v>
      </c>
      <c r="W2686" s="4">
        <f t="shared" si="958"/>
        <v>-1.9052224206709992E-3</v>
      </c>
      <c r="X2686" s="4">
        <f t="shared" si="964"/>
        <v>1.5241121746559548E-3</v>
      </c>
      <c r="Y2686" s="4">
        <f t="shared" si="953"/>
        <v>-1.2700990992973562E-2</v>
      </c>
      <c r="Z2686" s="4">
        <f t="shared" si="954"/>
        <v>-6.4758241623261419E-3</v>
      </c>
      <c r="AA2686" s="4">
        <f t="shared" si="947"/>
        <v>4.1212179346635193E-3</v>
      </c>
      <c r="AB2686" s="4">
        <f t="shared" si="948"/>
        <v>4.1212179346635193E-3</v>
      </c>
      <c r="AC2686" s="2">
        <f t="shared" si="959"/>
        <v>3.0184055608084631E-3</v>
      </c>
      <c r="AD2686" s="3">
        <f t="shared" si="960"/>
        <v>5844.4456840257626</v>
      </c>
    </row>
    <row r="2687" spans="1:30" x14ac:dyDescent="0.3">
      <c r="A2687" s="1">
        <f t="shared" si="945"/>
        <v>36</v>
      </c>
      <c r="B2687" s="1">
        <f t="shared" si="967"/>
        <v>3</v>
      </c>
      <c r="C2687" s="5">
        <v>42977</v>
      </c>
      <c r="D2687" s="3">
        <v>5932.9</v>
      </c>
      <c r="E2687" s="3">
        <v>5870.88</v>
      </c>
      <c r="F2687" s="3">
        <f t="shared" si="951"/>
        <v>5858.0179999999991</v>
      </c>
      <c r="G2687" s="3">
        <f t="shared" si="961"/>
        <v>5838.8969999999999</v>
      </c>
      <c r="H2687" s="4">
        <f t="shared" si="946"/>
        <v>1.2070677261204834E-2</v>
      </c>
      <c r="I2687" s="4">
        <f t="shared" si="949"/>
        <v>1.4909231099905123E-3</v>
      </c>
      <c r="J2687" s="4">
        <f t="shared" si="950"/>
        <v>1.0579754151214323E-2</v>
      </c>
      <c r="K2687" s="4">
        <f t="shared" si="952"/>
        <v>-3.8966145469061901E-3</v>
      </c>
      <c r="L2687" s="4">
        <f t="shared" si="962"/>
        <v>-5.746668925985755E-3</v>
      </c>
      <c r="M2687" s="4">
        <f t="shared" si="955"/>
        <v>1.2782821766679537E-2</v>
      </c>
      <c r="N2687" s="4">
        <f t="shared" si="963"/>
        <v>1.6099444809524761E-2</v>
      </c>
      <c r="O2687" s="4">
        <f t="shared" si="965"/>
        <v>3.2228758280097736E-3</v>
      </c>
      <c r="P2687" s="4">
        <f t="shared" si="966"/>
        <v>0.21985270230815726</v>
      </c>
      <c r="T2687" s="4"/>
      <c r="U2687" s="4">
        <f t="shared" si="956"/>
        <v>-1.7672727024602929E-3</v>
      </c>
      <c r="V2687" s="4">
        <f t="shared" si="957"/>
        <v>-1.1749599975435626E-2</v>
      </c>
      <c r="W2687" s="4">
        <f t="shared" si="958"/>
        <v>1.3862448690825679E-2</v>
      </c>
      <c r="X2687" s="4">
        <f t="shared" si="964"/>
        <v>6.5710432841400218E-3</v>
      </c>
      <c r="Y2687" s="4">
        <f t="shared" si="953"/>
        <v>-1.6316856260785152E-2</v>
      </c>
      <c r="Z2687" s="4">
        <f t="shared" si="954"/>
        <v>-1.0114488363717065E-2</v>
      </c>
      <c r="AA2687" s="4">
        <f t="shared" si="947"/>
        <v>1.2070677261204834E-2</v>
      </c>
      <c r="AB2687" s="4">
        <f t="shared" si="948"/>
        <v>1.2070677261204834E-2</v>
      </c>
      <c r="AC2687" s="2">
        <f t="shared" si="959"/>
        <v>9.9394131003092412E-3</v>
      </c>
      <c r="AD2687" s="3">
        <f t="shared" si="960"/>
        <v>5873.9304560171749</v>
      </c>
    </row>
    <row r="2688" spans="1:30" x14ac:dyDescent="0.3">
      <c r="A2688" s="1">
        <f t="shared" si="945"/>
        <v>36</v>
      </c>
      <c r="B2688" s="1">
        <f t="shared" si="967"/>
        <v>4</v>
      </c>
      <c r="C2688" s="5">
        <v>42978</v>
      </c>
      <c r="D2688" s="3">
        <v>5988.6</v>
      </c>
      <c r="E2688" s="3">
        <v>5948.74</v>
      </c>
      <c r="F2688" s="3">
        <f t="shared" si="951"/>
        <v>5888.85</v>
      </c>
      <c r="G2688" s="3">
        <f t="shared" si="961"/>
        <v>5858.125</v>
      </c>
      <c r="H2688" s="4">
        <f t="shared" si="946"/>
        <v>9.3883261137050564E-3</v>
      </c>
      <c r="I2688" s="4">
        <f t="shared" si="949"/>
        <v>2.6698579109710506E-3</v>
      </c>
      <c r="J2688" s="4">
        <f t="shared" si="950"/>
        <v>6.7184682027340058E-3</v>
      </c>
      <c r="K2688" s="4">
        <f t="shared" si="952"/>
        <v>-1.1627955974312609E-2</v>
      </c>
      <c r="L2688" s="4">
        <f t="shared" si="962"/>
        <v>-1.5046979086487536E-2</v>
      </c>
      <c r="M2688" s="4">
        <f t="shared" si="955"/>
        <v>1.6938791105224279E-2</v>
      </c>
      <c r="N2688" s="4">
        <f t="shared" si="963"/>
        <v>2.2272484796756704E-2</v>
      </c>
      <c r="O2688" s="4">
        <f t="shared" si="965"/>
        <v>5.1305814380657186E-3</v>
      </c>
      <c r="P2688" s="4">
        <f t="shared" si="966"/>
        <v>0.23130507728811062</v>
      </c>
      <c r="T2688" s="4"/>
      <c r="U2688" s="4">
        <f t="shared" si="956"/>
        <v>-1.6595594060240363E-2</v>
      </c>
      <c r="V2688" s="4">
        <f t="shared" si="957"/>
        <v>-2.6429638119637951E-2</v>
      </c>
      <c r="W2688" s="4">
        <f t="shared" si="958"/>
        <v>2.6422415861676662E-2</v>
      </c>
      <c r="X2688" s="4">
        <f t="shared" si="964"/>
        <v>1.0545011497408918E-2</v>
      </c>
      <c r="Y2688" s="4">
        <f t="shared" si="953"/>
        <v>-2.3951796922263815E-2</v>
      </c>
      <c r="Z2688" s="4">
        <f t="shared" si="954"/>
        <v>-1.7797569232899931E-2</v>
      </c>
      <c r="AA2688" s="4">
        <f t="shared" si="947"/>
        <v>9.3883261137050564E-3</v>
      </c>
      <c r="AB2688" s="4">
        <f t="shared" si="948"/>
        <v>9.3883261137050564E-3</v>
      </c>
      <c r="AC2688" s="2">
        <f t="shared" si="959"/>
        <v>1.2765314540162465E-2</v>
      </c>
      <c r="AD2688" s="3">
        <f t="shared" si="960"/>
        <v>5912.1536373447834</v>
      </c>
    </row>
    <row r="2689" spans="1:30" x14ac:dyDescent="0.3">
      <c r="A2689" s="1">
        <f t="shared" si="945"/>
        <v>36</v>
      </c>
      <c r="B2689" s="1">
        <f t="shared" si="967"/>
        <v>5</v>
      </c>
      <c r="C2689" s="5">
        <v>42979</v>
      </c>
      <c r="D2689" s="3">
        <v>5987.9</v>
      </c>
      <c r="E2689" s="3">
        <v>6001.82</v>
      </c>
      <c r="F2689" s="3">
        <f t="shared" si="951"/>
        <v>5921.9240000000009</v>
      </c>
      <c r="G2689" s="3">
        <f t="shared" si="961"/>
        <v>5877.8239999999996</v>
      </c>
      <c r="H2689" s="4">
        <f t="shared" si="946"/>
        <v>-1.1688875530186146E-4</v>
      </c>
      <c r="I2689" s="4">
        <f t="shared" si="949"/>
        <v>2.2075276358413227E-3</v>
      </c>
      <c r="J2689" s="4">
        <f t="shared" si="950"/>
        <v>-2.324416391143184E-3</v>
      </c>
      <c r="K2689" s="4">
        <f t="shared" si="952"/>
        <v>-1.3888053969208173E-2</v>
      </c>
      <c r="L2689" s="4">
        <f t="shared" si="962"/>
        <v>-2.0540137372118208E-2</v>
      </c>
      <c r="M2689" s="4">
        <f t="shared" si="955"/>
        <v>1.1140973778116493E-2</v>
      </c>
      <c r="N2689" s="4">
        <f t="shared" si="963"/>
        <v>1.8727338552498345E-2</v>
      </c>
      <c r="O2689" s="4">
        <f t="shared" si="965"/>
        <v>7.364852452445979E-3</v>
      </c>
      <c r="P2689" s="4">
        <f t="shared" si="966"/>
        <v>0.23116115157022954</v>
      </c>
      <c r="T2689" s="4"/>
      <c r="U2689" s="4">
        <f t="shared" si="956"/>
        <v>-2.7731022275657182E-2</v>
      </c>
      <c r="V2689" s="4">
        <f t="shared" si="957"/>
        <v>-3.7453712052900621E-2</v>
      </c>
      <c r="W2689" s="4">
        <f t="shared" si="958"/>
        <v>2.8401742884965796E-2</v>
      </c>
      <c r="X2689" s="4">
        <f t="shared" si="964"/>
        <v>1.5118987459811545E-2</v>
      </c>
      <c r="Y2689" s="4">
        <f t="shared" si="953"/>
        <v>-2.6183714144155663E-2</v>
      </c>
      <c r="Z2689" s="4">
        <f t="shared" si="954"/>
        <v>-2.0043559250299346E-2</v>
      </c>
      <c r="AA2689" s="4">
        <f t="shared" si="947"/>
        <v>-1.1688875530186146E-4</v>
      </c>
      <c r="AB2689" s="4">
        <f t="shared" si="948"/>
        <v>-1.1688875530186146E-4</v>
      </c>
      <c r="AC2689" s="2">
        <f t="shared" si="959"/>
        <v>8.4332696109616356E-3</v>
      </c>
      <c r="AD2689" s="3">
        <f t="shared" si="960"/>
        <v>5937.4024248965225</v>
      </c>
    </row>
    <row r="2690" spans="1:30" x14ac:dyDescent="0.3">
      <c r="A2690" s="1">
        <f t="shared" si="945"/>
        <v>37</v>
      </c>
      <c r="B2690" s="1">
        <f t="shared" si="967"/>
        <v>2</v>
      </c>
      <c r="C2690" s="5">
        <v>42983</v>
      </c>
      <c r="D2690" s="3">
        <v>5932.73</v>
      </c>
      <c r="E2690" s="3">
        <v>5966.64</v>
      </c>
      <c r="F2690" s="3">
        <f t="shared" si="951"/>
        <v>5940.8540000000003</v>
      </c>
      <c r="G2690" s="3">
        <f t="shared" si="961"/>
        <v>5892.4429999999993</v>
      </c>
      <c r="H2690" s="4">
        <f t="shared" si="946"/>
        <v>-9.2135807211209397E-3</v>
      </c>
      <c r="I2690" s="4">
        <f t="shared" si="949"/>
        <v>-3.5504934952152356E-3</v>
      </c>
      <c r="J2690" s="4">
        <f t="shared" si="950"/>
        <v>-5.6630872259057045E-3</v>
      </c>
      <c r="K2690" s="4">
        <f t="shared" si="952"/>
        <v>-7.5176606155746457E-3</v>
      </c>
      <c r="L2690" s="4">
        <f t="shared" si="962"/>
        <v>-1.6689212133357837E-2</v>
      </c>
      <c r="M2690" s="4">
        <f t="shared" si="955"/>
        <v>-1.3674801636264257E-3</v>
      </c>
      <c r="N2690" s="4">
        <f t="shared" si="963"/>
        <v>6.8370623186342688E-3</v>
      </c>
      <c r="O2690" s="4">
        <f t="shared" si="965"/>
        <v>8.1599870548636072E-3</v>
      </c>
      <c r="P2690" s="4">
        <f t="shared" si="966"/>
        <v>0.21981774891952902</v>
      </c>
      <c r="T2690" s="4"/>
      <c r="U2690" s="4">
        <f t="shared" si="956"/>
        <v>-2.502045792347897E-2</v>
      </c>
      <c r="V2690" s="4">
        <f t="shared" si="957"/>
        <v>-3.4770253344244162E-2</v>
      </c>
      <c r="W2690" s="4">
        <f t="shared" si="958"/>
        <v>1.621252192501638E-2</v>
      </c>
      <c r="X2690" s="4">
        <f t="shared" si="964"/>
        <v>1.6567671087359043E-2</v>
      </c>
      <c r="Y2690" s="4">
        <f t="shared" si="953"/>
        <v>-1.9892752129096202E-2</v>
      </c>
      <c r="Z2690" s="4">
        <f t="shared" si="954"/>
        <v>-1.3712931148561088E-2</v>
      </c>
      <c r="AA2690" s="4">
        <f t="shared" si="947"/>
        <v>-9.2135807211209397E-3</v>
      </c>
      <c r="AB2690" s="4">
        <f t="shared" si="948"/>
        <v>-9.2135807211209397E-3</v>
      </c>
      <c r="AC2690" s="2">
        <f t="shared" si="959"/>
        <v>-5.2504495080947088E-4</v>
      </c>
      <c r="AD2690" s="3">
        <f t="shared" si="960"/>
        <v>5935.8449499310154</v>
      </c>
    </row>
    <row r="2691" spans="1:30" x14ac:dyDescent="0.3">
      <c r="A2691" s="1">
        <f t="shared" ref="A2691:A2754" si="968">WEEKNUM(C2691,2)</f>
        <v>37</v>
      </c>
      <c r="B2691" s="1">
        <f t="shared" si="967"/>
        <v>3</v>
      </c>
      <c r="C2691" s="5">
        <v>42984</v>
      </c>
      <c r="D2691" s="3">
        <v>5951.13</v>
      </c>
      <c r="E2691" s="3">
        <v>5949.54</v>
      </c>
      <c r="F2691" s="3">
        <f t="shared" si="951"/>
        <v>5958.652</v>
      </c>
      <c r="G2691" s="3">
        <f t="shared" si="961"/>
        <v>5900.223</v>
      </c>
      <c r="H2691" s="4">
        <f t="shared" ref="H2691:H2754" si="969">(D2691-D2690)/D2690</f>
        <v>3.1014389665466905E-3</v>
      </c>
      <c r="I2691" s="4">
        <f t="shared" si="949"/>
        <v>2.8334341862853024E-3</v>
      </c>
      <c r="J2691" s="4">
        <f t="shared" si="950"/>
        <v>2.6800478026138812E-4</v>
      </c>
      <c r="K2691" s="4">
        <f t="shared" si="952"/>
        <v>4.6862911340985842E-3</v>
      </c>
      <c r="L2691" s="4">
        <f t="shared" si="962"/>
        <v>-6.4326765811577556E-3</v>
      </c>
      <c r="M2691" s="4">
        <f t="shared" si="955"/>
        <v>-1.2623660519191144E-3</v>
      </c>
      <c r="N2691" s="4">
        <f t="shared" si="963"/>
        <v>8.6279789763878678E-3</v>
      </c>
      <c r="O2691" s="4">
        <f t="shared" si="965"/>
        <v>9.8181353793313341E-3</v>
      </c>
      <c r="P2691" s="4">
        <f t="shared" si="966"/>
        <v>0.2236009392181133</v>
      </c>
      <c r="T2691" s="4"/>
      <c r="U2691" s="4">
        <f t="shared" si="956"/>
        <v>-1.189840090481098E-2</v>
      </c>
      <c r="V2691" s="4">
        <f t="shared" si="957"/>
        <v>-2.1779416895762869E-2</v>
      </c>
      <c r="W2691" s="4">
        <f t="shared" si="958"/>
        <v>1.5180463107329368E-2</v>
      </c>
      <c r="X2691" s="4">
        <f t="shared" si="964"/>
        <v>2.0003786508048755E-2</v>
      </c>
      <c r="Y2691" s="4">
        <f t="shared" si="953"/>
        <v>-7.840969353857764E-3</v>
      </c>
      <c r="Z2691" s="4">
        <f t="shared" si="954"/>
        <v>-1.5851588729806749E-3</v>
      </c>
      <c r="AA2691" s="4">
        <f t="shared" ref="AA2691:AA2754" si="970">(D2691-D2690)/D2690</f>
        <v>3.1014389665466905E-3</v>
      </c>
      <c r="AB2691" s="4">
        <f t="shared" ref="AB2691:AB2754" si="971">(D2691-D2690)/D2690</f>
        <v>3.1014389665466905E-3</v>
      </c>
      <c r="AC2691" s="2">
        <f t="shared" si="959"/>
        <v>1.7122854616388506E-3</v>
      </c>
      <c r="AD2691" s="3">
        <f t="shared" si="960"/>
        <v>5940.9399666206773</v>
      </c>
    </row>
    <row r="2692" spans="1:30" x14ac:dyDescent="0.3">
      <c r="A2692" s="1">
        <f t="shared" si="968"/>
        <v>37</v>
      </c>
      <c r="B2692" s="1">
        <f t="shared" si="967"/>
        <v>4</v>
      </c>
      <c r="C2692" s="5">
        <v>42985</v>
      </c>
      <c r="D2692" s="3">
        <v>5964.31</v>
      </c>
      <c r="E2692" s="3">
        <v>5960.44</v>
      </c>
      <c r="F2692" s="3">
        <f t="shared" si="951"/>
        <v>5964.9340000000002</v>
      </c>
      <c r="G2692" s="3">
        <f t="shared" si="961"/>
        <v>5911.4759999999987</v>
      </c>
      <c r="H2692" s="4">
        <f t="shared" si="969"/>
        <v>2.2147054424958438E-3</v>
      </c>
      <c r="I2692" s="4">
        <f t="shared" ref="I2692:I2755" si="972">(E2692-D2691)/D2691</f>
        <v>1.5644087761483097E-3</v>
      </c>
      <c r="J2692" s="4">
        <f t="shared" ref="J2692:J2755" si="973">H2692-I2692</f>
        <v>6.5029666634753409E-4</v>
      </c>
      <c r="K2692" s="4">
        <f t="shared" si="952"/>
        <v>2.345772987651091E-3</v>
      </c>
      <c r="L2692" s="4">
        <f t="shared" si="962"/>
        <v>-7.649714330630668E-3</v>
      </c>
      <c r="M2692" s="4">
        <f t="shared" si="955"/>
        <v>-1.0461138379733895E-4</v>
      </c>
      <c r="N2692" s="4">
        <f t="shared" si="963"/>
        <v>8.9375309990265828E-3</v>
      </c>
      <c r="O2692" s="4">
        <f t="shared" si="965"/>
        <v>8.9629814680996529E-3</v>
      </c>
      <c r="P2692" s="4">
        <f t="shared" si="966"/>
        <v>0.22631085487764269</v>
      </c>
      <c r="T2692" s="4"/>
      <c r="U2692" s="4">
        <f t="shared" si="956"/>
        <v>-3.0632837797192254E-3</v>
      </c>
      <c r="V2692" s="4">
        <f t="shared" si="957"/>
        <v>-1.3032650941921986E-2</v>
      </c>
      <c r="W2692" s="4">
        <f t="shared" si="958"/>
        <v>5.2942068802779019E-3</v>
      </c>
      <c r="X2692" s="4">
        <f t="shared" si="964"/>
        <v>1.82512242195229E-2</v>
      </c>
      <c r="Y2692" s="4">
        <f t="shared" si="953"/>
        <v>-1.0152303982269715E-2</v>
      </c>
      <c r="Z2692" s="4">
        <f t="shared" si="954"/>
        <v>-3.9110670434827693E-3</v>
      </c>
      <c r="AA2692" s="4">
        <f t="shared" si="970"/>
        <v>2.2147054424958438E-3</v>
      </c>
      <c r="AB2692" s="4">
        <f t="shared" si="971"/>
        <v>2.2147054424958438E-3</v>
      </c>
      <c r="AC2692" s="2">
        <f t="shared" si="959"/>
        <v>2.6122086633460469E-3</v>
      </c>
      <c r="AD2692" s="3">
        <f t="shared" si="960"/>
        <v>5948.7299777471189</v>
      </c>
    </row>
    <row r="2693" spans="1:30" x14ac:dyDescent="0.3">
      <c r="A2693" s="1">
        <f t="shared" si="968"/>
        <v>37</v>
      </c>
      <c r="B2693" s="1">
        <f t="shared" si="967"/>
        <v>5</v>
      </c>
      <c r="C2693" s="5">
        <v>42986</v>
      </c>
      <c r="D2693" s="3">
        <v>5913.37</v>
      </c>
      <c r="E2693" s="3">
        <v>5957.19</v>
      </c>
      <c r="F2693" s="3">
        <f t="shared" si="951"/>
        <v>5949.8879999999999</v>
      </c>
      <c r="G2693" s="3">
        <f t="shared" si="961"/>
        <v>5919.3690000000006</v>
      </c>
      <c r="H2693" s="4">
        <f t="shared" si="969"/>
        <v>-8.5408035464287577E-3</v>
      </c>
      <c r="I2693" s="4">
        <f t="shared" si="972"/>
        <v>-1.1937675942398701E-3</v>
      </c>
      <c r="J2693" s="4">
        <f t="shared" si="973"/>
        <v>-7.3470359521888877E-3</v>
      </c>
      <c r="K2693" s="4">
        <f t="shared" si="952"/>
        <v>-8.8736165625201782E-4</v>
      </c>
      <c r="L2693" s="4">
        <f t="shared" si="962"/>
        <v>-7.4232299200486188E-3</v>
      </c>
      <c r="M2693" s="4">
        <f t="shared" si="955"/>
        <v>-6.1375945227876609E-3</v>
      </c>
      <c r="N2693" s="4">
        <f t="shared" si="963"/>
        <v>-1.0134526163178381E-3</v>
      </c>
      <c r="O2693" s="4">
        <f t="shared" si="965"/>
        <v>5.1610164762224122E-3</v>
      </c>
      <c r="P2693" s="4">
        <f t="shared" si="966"/>
        <v>0.21583717477927963</v>
      </c>
      <c r="T2693" s="4"/>
      <c r="U2693" s="4">
        <f t="shared" si="956"/>
        <v>4.0725582674274079E-3</v>
      </c>
      <c r="V2693" s="4">
        <f t="shared" si="957"/>
        <v>-5.9681673152469361E-3</v>
      </c>
      <c r="W2693" s="4">
        <f t="shared" si="958"/>
        <v>-1.2562201516214219E-2</v>
      </c>
      <c r="X2693" s="4">
        <f t="shared" si="964"/>
        <v>1.0365011844417765E-2</v>
      </c>
      <c r="Y2693" s="4">
        <f t="shared" si="953"/>
        <v>-1.3345125226623001E-2</v>
      </c>
      <c r="Z2693" s="4">
        <f t="shared" si="954"/>
        <v>-7.1240198231918329E-3</v>
      </c>
      <c r="AA2693" s="4">
        <f t="shared" si="970"/>
        <v>-8.5408035464287577E-3</v>
      </c>
      <c r="AB2693" s="4">
        <f t="shared" si="971"/>
        <v>-8.5408035464287577E-3</v>
      </c>
      <c r="AC2693" s="2">
        <f t="shared" si="959"/>
        <v>-3.9864440239795532E-3</v>
      </c>
      <c r="AD2693" s="3">
        <f t="shared" si="960"/>
        <v>5936.9433184980799</v>
      </c>
    </row>
    <row r="2694" spans="1:30" x14ac:dyDescent="0.3">
      <c r="A2694" s="1">
        <f t="shared" si="968"/>
        <v>38</v>
      </c>
      <c r="B2694" s="1">
        <f t="shared" si="967"/>
        <v>1</v>
      </c>
      <c r="C2694" s="5">
        <v>42989</v>
      </c>
      <c r="D2694" s="3">
        <v>5980.52</v>
      </c>
      <c r="E2694" s="3">
        <v>5962.35</v>
      </c>
      <c r="F2694" s="3">
        <f t="shared" ref="F2694:F2757" si="974">AVERAGE(D2690:D2694)</f>
        <v>5948.4120000000003</v>
      </c>
      <c r="G2694" s="3">
        <f t="shared" si="961"/>
        <v>5935.1680000000006</v>
      </c>
      <c r="H2694" s="4">
        <f t="shared" si="969"/>
        <v>1.1355622935821798E-2</v>
      </c>
      <c r="I2694" s="4">
        <f t="shared" si="972"/>
        <v>8.2829249649523824E-3</v>
      </c>
      <c r="J2694" s="4">
        <f t="shared" si="973"/>
        <v>3.0726979708694153E-3</v>
      </c>
      <c r="K2694" s="4">
        <f t="shared" ref="K2694:K2757" si="975">(SUM(D2690:D2693)/4-D2693)/D2693</f>
        <v>4.5684609621925104E-3</v>
      </c>
      <c r="L2694" s="4">
        <f t="shared" si="962"/>
        <v>2.8340673573426806E-3</v>
      </c>
      <c r="M2694" s="4">
        <f t="shared" si="955"/>
        <v>5.3977431287543925E-3</v>
      </c>
      <c r="N2694" s="4">
        <f t="shared" si="963"/>
        <v>7.6412327334289204E-3</v>
      </c>
      <c r="O2694" s="4">
        <f t="shared" si="965"/>
        <v>2.2145231518328986E-3</v>
      </c>
      <c r="P2694" s="4">
        <f t="shared" si="966"/>
        <v>0.229643763287428</v>
      </c>
      <c r="T2694" s="4"/>
      <c r="U2694" s="4">
        <f t="shared" si="956"/>
        <v>1.260364225475486E-2</v>
      </c>
      <c r="V2694" s="4">
        <f t="shared" si="957"/>
        <v>2.4776058322073268E-3</v>
      </c>
      <c r="W2694" s="4">
        <f t="shared" si="958"/>
        <v>-1.2324855124499741E-3</v>
      </c>
      <c r="X2694" s="4">
        <f t="shared" si="964"/>
        <v>4.4728706413657742E-3</v>
      </c>
      <c r="Y2694" s="4">
        <f t="shared" ref="Y2694:Y2757" si="976">(SUM(D2690:D2693)*(0.99/4.01)-D2693)/D2693</f>
        <v>-7.9573303216253811E-3</v>
      </c>
      <c r="Z2694" s="4">
        <f t="shared" ref="Z2694:Z2757" si="977">(SUM(D2690:D2693)*(0.995/4.005)-D2693)/D2693</f>
        <v>-1.7022535257112616E-3</v>
      </c>
      <c r="AA2694" s="4">
        <f t="shared" si="970"/>
        <v>1.1355622935821798E-2</v>
      </c>
      <c r="AB2694" s="4">
        <f t="shared" si="971"/>
        <v>1.1355622935821798E-2</v>
      </c>
      <c r="AC2694" s="2">
        <f t="shared" si="959"/>
        <v>4.857624588042524E-3</v>
      </c>
      <c r="AD2694" s="3">
        <f t="shared" si="960"/>
        <v>5951.4688789987204</v>
      </c>
    </row>
    <row r="2695" spans="1:30" x14ac:dyDescent="0.3">
      <c r="A2695" s="1">
        <f t="shared" si="968"/>
        <v>38</v>
      </c>
      <c r="B2695" s="1">
        <f t="shared" si="967"/>
        <v>2</v>
      </c>
      <c r="C2695" s="5">
        <v>42990</v>
      </c>
      <c r="D2695" s="3">
        <v>5995.64</v>
      </c>
      <c r="E2695" s="3">
        <v>5998.74</v>
      </c>
      <c r="F2695" s="3">
        <f t="shared" si="974"/>
        <v>5960.9940000000006</v>
      </c>
      <c r="G2695" s="3">
        <f t="shared" si="961"/>
        <v>5950.9240000000009</v>
      </c>
      <c r="H2695" s="4">
        <f t="shared" si="969"/>
        <v>2.5282082494498623E-3</v>
      </c>
      <c r="I2695" s="4">
        <f t="shared" si="972"/>
        <v>3.0465578244031196E-3</v>
      </c>
      <c r="J2695" s="4">
        <f t="shared" si="973"/>
        <v>-5.1834957495325729E-4</v>
      </c>
      <c r="K2695" s="4">
        <f t="shared" si="975"/>
        <v>-4.7132189174185516E-3</v>
      </c>
      <c r="L2695" s="4">
        <f t="shared" si="962"/>
        <v>-5.7795048665407406E-3</v>
      </c>
      <c r="M2695" s="4">
        <f t="shared" ref="M2695:M2758" si="978">(D2695-F2695)/F2695</f>
        <v>5.812117911878409E-3</v>
      </c>
      <c r="N2695" s="4">
        <f t="shared" si="963"/>
        <v>7.5141272178907738E-3</v>
      </c>
      <c r="O2695" s="4">
        <f t="shared" si="965"/>
        <v>1.6795538091012316E-3</v>
      </c>
      <c r="P2695" s="4">
        <f t="shared" si="966"/>
        <v>0.23275255879365586</v>
      </c>
      <c r="T2695" s="4"/>
      <c r="U2695" s="4">
        <f t="shared" ref="U2695:U2758" si="979">(D2690-D2694)/D2694</f>
        <v>-7.9909439312970901E-3</v>
      </c>
      <c r="V2695" s="4">
        <f t="shared" ref="V2695:V2758" si="980">(D2690*(1-0.01)-D2694)/D2694</f>
        <v>-1.7911034491984106E-2</v>
      </c>
      <c r="W2695" s="4">
        <f t="shared" ref="W2695:W2758" si="981">(D2695-D2690)/D2690</f>
        <v>1.0603887249209179E-2</v>
      </c>
      <c r="X2695" s="4">
        <f t="shared" si="964"/>
        <v>3.3900849945143119E-3</v>
      </c>
      <c r="Y2695" s="4">
        <f t="shared" si="976"/>
        <v>-1.7123278531914511E-2</v>
      </c>
      <c r="Z2695" s="4">
        <f t="shared" si="977"/>
        <v>-1.0925995328670578E-2</v>
      </c>
      <c r="AA2695" s="4">
        <f t="shared" si="970"/>
        <v>2.5282082494498623E-3</v>
      </c>
      <c r="AB2695" s="4">
        <f t="shared" si="971"/>
        <v>2.5282082494498623E-3</v>
      </c>
      <c r="AC2695" s="2">
        <f t="shared" si="959"/>
        <v>4.911471335979546E-3</v>
      </c>
      <c r="AD2695" s="3">
        <f t="shared" si="960"/>
        <v>5966.1925859991479</v>
      </c>
    </row>
    <row r="2696" spans="1:30" x14ac:dyDescent="0.3">
      <c r="A2696" s="1">
        <f t="shared" si="968"/>
        <v>38</v>
      </c>
      <c r="B2696" s="1">
        <f t="shared" si="967"/>
        <v>3</v>
      </c>
      <c r="C2696" s="5">
        <v>42991</v>
      </c>
      <c r="D2696" s="3">
        <v>6004.38</v>
      </c>
      <c r="E2696" s="3">
        <v>5982.85</v>
      </c>
      <c r="F2696" s="3">
        <f t="shared" si="974"/>
        <v>5971.6440000000002</v>
      </c>
      <c r="G2696" s="3">
        <f t="shared" si="961"/>
        <v>5965.1480000000001</v>
      </c>
      <c r="H2696" s="4">
        <f t="shared" si="969"/>
        <v>1.4577259475218294E-3</v>
      </c>
      <c r="I2696" s="4">
        <f t="shared" si="972"/>
        <v>-2.1332168042110539E-3</v>
      </c>
      <c r="J2696" s="4">
        <f t="shared" si="973"/>
        <v>3.5909427517328832E-3</v>
      </c>
      <c r="K2696" s="4">
        <f t="shared" si="975"/>
        <v>-5.3672335230267806E-3</v>
      </c>
      <c r="L2696" s="4">
        <f t="shared" si="962"/>
        <v>-5.8127424446949936E-3</v>
      </c>
      <c r="M2696" s="4">
        <f t="shared" si="978"/>
        <v>5.4819074948205008E-3</v>
      </c>
      <c r="N2696" s="4">
        <f t="shared" si="963"/>
        <v>6.5768695093566783E-3</v>
      </c>
      <c r="O2696" s="4">
        <f t="shared" si="965"/>
        <v>1.081876896532214E-3</v>
      </c>
      <c r="P2696" s="4">
        <f t="shared" si="966"/>
        <v>0.23454957418548328</v>
      </c>
      <c r="T2696" s="4"/>
      <c r="U2696" s="4">
        <f t="shared" si="979"/>
        <v>-7.4237279089472046E-3</v>
      </c>
      <c r="V2696" s="4">
        <f t="shared" si="980"/>
        <v>-1.7349490629857751E-2</v>
      </c>
      <c r="W2696" s="4">
        <f t="shared" si="981"/>
        <v>8.9478804865630555E-3</v>
      </c>
      <c r="X2696" s="4">
        <f t="shared" si="964"/>
        <v>2.1803589133918525E-3</v>
      </c>
      <c r="Y2696" s="4">
        <f t="shared" si="976"/>
        <v>-1.7769138341941652E-2</v>
      </c>
      <c r="Z2696" s="4">
        <f t="shared" si="977"/>
        <v>-1.1575927446104086E-2</v>
      </c>
      <c r="AA2696" s="4">
        <f t="shared" si="970"/>
        <v>1.4577259475218294E-3</v>
      </c>
      <c r="AB2696" s="4">
        <f t="shared" si="971"/>
        <v>1.4577259475218294E-3</v>
      </c>
      <c r="AC2696" s="2">
        <f t="shared" ref="AC2696:AC2759" si="982">(D2696-AD2696)/D2696</f>
        <v>4.2399508359843678E-3</v>
      </c>
      <c r="AD2696" s="3">
        <f t="shared" si="960"/>
        <v>5978.9217239994323</v>
      </c>
    </row>
    <row r="2697" spans="1:30" x14ac:dyDescent="0.3">
      <c r="A2697" s="1">
        <f t="shared" si="968"/>
        <v>38</v>
      </c>
      <c r="B2697" s="1">
        <f t="shared" si="967"/>
        <v>4</v>
      </c>
      <c r="C2697" s="5">
        <v>42992</v>
      </c>
      <c r="D2697" s="3">
        <v>5968.82</v>
      </c>
      <c r="E2697" s="3">
        <v>5981.85</v>
      </c>
      <c r="F2697" s="3">
        <f t="shared" si="974"/>
        <v>5972.5460000000003</v>
      </c>
      <c r="G2697" s="3">
        <f t="shared" si="961"/>
        <v>5968.74</v>
      </c>
      <c r="H2697" s="4">
        <f t="shared" si="969"/>
        <v>-5.9223433560168411E-3</v>
      </c>
      <c r="I2697" s="4">
        <f t="shared" si="972"/>
        <v>-3.7522608495797641E-3</v>
      </c>
      <c r="J2697" s="4">
        <f t="shared" si="973"/>
        <v>-2.170082506437077E-3</v>
      </c>
      <c r="K2697" s="4">
        <f t="shared" si="975"/>
        <v>-5.1466596051549275E-3</v>
      </c>
      <c r="L2697" s="4">
        <f t="shared" si="962"/>
        <v>-5.9371473639059846E-3</v>
      </c>
      <c r="M2697" s="4">
        <f t="shared" si="978"/>
        <v>-6.2385455047153551E-4</v>
      </c>
      <c r="N2697" s="4">
        <f t="shared" si="963"/>
        <v>1.3403163816806771E-5</v>
      </c>
      <c r="O2697" s="4">
        <f t="shared" si="965"/>
        <v>6.376469720984206E-4</v>
      </c>
      <c r="P2697" s="4">
        <f t="shared" si="966"/>
        <v>0.22723814771713247</v>
      </c>
      <c r="T2697" s="4"/>
      <c r="U2697" s="4">
        <f t="shared" si="979"/>
        <v>-6.6734617062876945E-3</v>
      </c>
      <c r="V2697" s="4">
        <f t="shared" si="980"/>
        <v>-1.6606727089224855E-2</v>
      </c>
      <c r="W2697" s="4">
        <f t="shared" si="981"/>
        <v>7.5616458567702026E-4</v>
      </c>
      <c r="X2697" s="4">
        <f t="shared" si="964"/>
        <v>1.2761247651692509E-3</v>
      </c>
      <c r="Y2697" s="4">
        <f t="shared" si="976"/>
        <v>-1.7551314722297585E-2</v>
      </c>
      <c r="Z2697" s="4">
        <f t="shared" si="977"/>
        <v>-1.1356730394136504E-2</v>
      </c>
      <c r="AA2697" s="4">
        <f t="shared" si="970"/>
        <v>-5.9223433560168411E-3</v>
      </c>
      <c r="AB2697" s="4">
        <f t="shared" si="971"/>
        <v>-5.9223433560168411E-3</v>
      </c>
      <c r="AC2697" s="2">
        <f t="shared" si="982"/>
        <v>-1.128277057490155E-3</v>
      </c>
      <c r="AD2697" s="3">
        <f t="shared" ref="AD2697:AD2760" si="983">D2697*(2/(5+1))+AD2696*(1-(2/(5+1)))</f>
        <v>5975.5544826662881</v>
      </c>
    </row>
    <row r="2698" spans="1:30" x14ac:dyDescent="0.3">
      <c r="A2698" s="1">
        <f t="shared" si="968"/>
        <v>38</v>
      </c>
      <c r="B2698" s="1">
        <f t="shared" si="967"/>
        <v>5</v>
      </c>
      <c r="C2698" s="5">
        <v>42993</v>
      </c>
      <c r="D2698" s="3">
        <v>5988</v>
      </c>
      <c r="E2698" s="3">
        <v>5965.66</v>
      </c>
      <c r="F2698" s="3">
        <f t="shared" si="974"/>
        <v>5987.4719999999998</v>
      </c>
      <c r="G2698" s="3">
        <f t="shared" si="961"/>
        <v>5968.6799999999994</v>
      </c>
      <c r="H2698" s="4">
        <f t="shared" si="969"/>
        <v>3.2133654558187869E-3</v>
      </c>
      <c r="I2698" s="4">
        <f t="shared" si="972"/>
        <v>-5.294178748898199E-4</v>
      </c>
      <c r="J2698" s="4">
        <f t="shared" si="973"/>
        <v>3.7427833307086067E-3</v>
      </c>
      <c r="K2698" s="4">
        <f t="shared" si="975"/>
        <v>3.1027908363797933E-3</v>
      </c>
      <c r="L2698" s="4">
        <f t="shared" si="962"/>
        <v>-3.8310196431905484E-4</v>
      </c>
      <c r="M2698" s="4">
        <f t="shared" si="978"/>
        <v>8.8184128460266263E-5</v>
      </c>
      <c r="N2698" s="4">
        <f t="shared" si="963"/>
        <v>3.2368966002534263E-3</v>
      </c>
      <c r="O2698" s="4">
        <f t="shared" si="965"/>
        <v>3.1382765531062745E-3</v>
      </c>
      <c r="P2698" s="4">
        <f t="shared" si="966"/>
        <v>0.23118171238706975</v>
      </c>
      <c r="T2698" s="4"/>
      <c r="U2698" s="4">
        <f t="shared" si="979"/>
        <v>-9.2899434058992935E-3</v>
      </c>
      <c r="V2698" s="4">
        <f t="shared" si="980"/>
        <v>-1.9197043971840355E-2</v>
      </c>
      <c r="W2698" s="4">
        <f t="shared" si="981"/>
        <v>1.2620553085634775E-2</v>
      </c>
      <c r="X2698" s="4">
        <f t="shared" si="964"/>
        <v>6.3167575591338582E-3</v>
      </c>
      <c r="Y2698" s="4">
        <f t="shared" si="976"/>
        <v>-9.4047252588369233E-3</v>
      </c>
      <c r="Z2698" s="4">
        <f t="shared" si="977"/>
        <v>-3.1587746494903201E-3</v>
      </c>
      <c r="AA2698" s="4">
        <f t="shared" si="970"/>
        <v>3.2133654558187869E-3</v>
      </c>
      <c r="AB2698" s="4">
        <f t="shared" si="971"/>
        <v>3.2133654558187869E-3</v>
      </c>
      <c r="AC2698" s="2">
        <f t="shared" si="982"/>
        <v>1.3856064722457132E-3</v>
      </c>
      <c r="AD2698" s="3">
        <f t="shared" si="983"/>
        <v>5979.7029884441927</v>
      </c>
    </row>
    <row r="2699" spans="1:30" x14ac:dyDescent="0.3">
      <c r="A2699" s="1">
        <f t="shared" si="968"/>
        <v>39</v>
      </c>
      <c r="B2699" s="1">
        <f t="shared" si="967"/>
        <v>1</v>
      </c>
      <c r="C2699" s="5">
        <v>42996</v>
      </c>
      <c r="D2699" s="3">
        <v>5981.12</v>
      </c>
      <c r="E2699" s="3">
        <v>5997.51</v>
      </c>
      <c r="F2699" s="3">
        <f t="shared" si="974"/>
        <v>5987.5919999999996</v>
      </c>
      <c r="G2699" s="3">
        <f t="shared" ref="G2699:G2762" si="984">AVERAGE(D2690:D2699)</f>
        <v>5968.0020000000004</v>
      </c>
      <c r="H2699" s="4">
        <f t="shared" si="969"/>
        <v>-1.1489645958584016E-3</v>
      </c>
      <c r="I2699" s="4">
        <f t="shared" si="972"/>
        <v>1.5881763527054473E-3</v>
      </c>
      <c r="J2699" s="4">
        <f t="shared" si="973"/>
        <v>-2.7371409485638489E-3</v>
      </c>
      <c r="K2699" s="4">
        <f t="shared" si="975"/>
        <v>2.0207080828323922E-4</v>
      </c>
      <c r="L2699" s="4">
        <f t="shared" ref="L2699:L2762" si="985">(SUM(D2690:D2698)/9-D2698)/D2698</f>
        <v>-3.5830921101461747E-3</v>
      </c>
      <c r="M2699" s="4">
        <f t="shared" si="978"/>
        <v>-1.080901971944607E-3</v>
      </c>
      <c r="N2699" s="4">
        <f t="shared" ref="N2699:N2762" si="986">(D2699-G2699)/G2699</f>
        <v>2.1980555636542149E-3</v>
      </c>
      <c r="O2699" s="4">
        <f t="shared" si="965"/>
        <v>3.2753062971482326E-3</v>
      </c>
      <c r="P2699" s="4">
        <f t="shared" si="966"/>
        <v>0.22976712818846867</v>
      </c>
      <c r="T2699" s="4"/>
      <c r="U2699" s="4">
        <f t="shared" si="979"/>
        <v>-1.2491649966599138E-3</v>
      </c>
      <c r="V2699" s="4">
        <f t="shared" si="980"/>
        <v>-1.1236673346693277E-2</v>
      </c>
      <c r="W2699" s="4">
        <f t="shared" si="981"/>
        <v>1.0032572418442782E-4</v>
      </c>
      <c r="X2699" s="4">
        <f t="shared" ref="X2699:X2762" si="987">(F2699-F2694)/F2694</f>
        <v>6.5866318607385264E-3</v>
      </c>
      <c r="Y2699" s="4">
        <f t="shared" si="976"/>
        <v>-1.2269276708029573E-2</v>
      </c>
      <c r="Z2699" s="4">
        <f t="shared" si="977"/>
        <v>-6.0413878109943824E-3</v>
      </c>
      <c r="AA2699" s="4">
        <f t="shared" si="970"/>
        <v>-1.1489645958584016E-3</v>
      </c>
      <c r="AB2699" s="4">
        <f t="shared" si="971"/>
        <v>-1.1489645958584016E-3</v>
      </c>
      <c r="AC2699" s="2">
        <f t="shared" si="982"/>
        <v>1.5794272152012509E-4</v>
      </c>
      <c r="AD2699" s="3">
        <f t="shared" si="983"/>
        <v>5980.1753256294614</v>
      </c>
    </row>
    <row r="2700" spans="1:30" x14ac:dyDescent="0.3">
      <c r="A2700" s="1">
        <f t="shared" si="968"/>
        <v>39</v>
      </c>
      <c r="B2700" s="1">
        <f t="shared" si="967"/>
        <v>2</v>
      </c>
      <c r="C2700" s="5">
        <v>42997</v>
      </c>
      <c r="D2700" s="3">
        <v>5991.08</v>
      </c>
      <c r="E2700" s="3">
        <v>5991.93</v>
      </c>
      <c r="F2700" s="3">
        <f t="shared" si="974"/>
        <v>5986.68</v>
      </c>
      <c r="G2700" s="3">
        <f t="shared" si="984"/>
        <v>5973.8370000000004</v>
      </c>
      <c r="H2700" s="4">
        <f t="shared" si="969"/>
        <v>1.6652399550585904E-3</v>
      </c>
      <c r="I2700" s="4">
        <f t="shared" si="972"/>
        <v>1.8073538066449763E-3</v>
      </c>
      <c r="J2700" s="4">
        <f t="shared" si="973"/>
        <v>-1.4211385158638596E-4</v>
      </c>
      <c r="K2700" s="4">
        <f t="shared" si="975"/>
        <v>7.4567973891178176E-4</v>
      </c>
      <c r="L2700" s="4">
        <f t="shared" si="985"/>
        <v>-1.5379876827231501E-3</v>
      </c>
      <c r="M2700" s="4">
        <f t="shared" si="978"/>
        <v>7.3496495553455941E-4</v>
      </c>
      <c r="N2700" s="4">
        <f t="shared" si="986"/>
        <v>2.8864195658501366E-3</v>
      </c>
      <c r="O2700" s="4">
        <f t="shared" ref="O2700:O2763" si="988">(F2700-G2700)/D2700</f>
        <v>2.1436869479292292E-3</v>
      </c>
      <c r="P2700" s="4">
        <f t="shared" si="966"/>
        <v>0.23181498554574578</v>
      </c>
      <c r="T2700" s="4"/>
      <c r="U2700" s="4">
        <f t="shared" si="979"/>
        <v>2.4276389706276479E-3</v>
      </c>
      <c r="V2700" s="4">
        <f t="shared" si="980"/>
        <v>-7.5966374190786336E-3</v>
      </c>
      <c r="W2700" s="4">
        <f t="shared" si="981"/>
        <v>-7.6055266827234453E-4</v>
      </c>
      <c r="X2700" s="4">
        <f t="shared" si="987"/>
        <v>4.3090128928161466E-3</v>
      </c>
      <c r="Y2700" s="4">
        <f t="shared" si="976"/>
        <v>-1.173244594361836E-2</v>
      </c>
      <c r="Z2700" s="4">
        <f t="shared" si="977"/>
        <v>-5.5011721945396677E-3</v>
      </c>
      <c r="AA2700" s="4">
        <f t="shared" si="970"/>
        <v>1.6652399550585904E-3</v>
      </c>
      <c r="AB2700" s="4">
        <f t="shared" si="971"/>
        <v>1.6652399550585904E-3</v>
      </c>
      <c r="AC2700" s="2">
        <f t="shared" si="982"/>
        <v>1.2134344581765431E-3</v>
      </c>
      <c r="AD2700" s="3">
        <f t="shared" si="983"/>
        <v>5983.8102170863076</v>
      </c>
    </row>
    <row r="2701" spans="1:30" x14ac:dyDescent="0.3">
      <c r="A2701" s="1">
        <f t="shared" si="968"/>
        <v>39</v>
      </c>
      <c r="B2701" s="1">
        <f t="shared" si="967"/>
        <v>3</v>
      </c>
      <c r="C2701" s="5">
        <v>42998</v>
      </c>
      <c r="D2701" s="3">
        <v>5973.6</v>
      </c>
      <c r="E2701" s="3">
        <v>5987.72</v>
      </c>
      <c r="F2701" s="3">
        <f t="shared" si="974"/>
        <v>5980.5239999999994</v>
      </c>
      <c r="G2701" s="3">
        <f t="shared" si="984"/>
        <v>5976.0840000000007</v>
      </c>
      <c r="H2701" s="4">
        <f t="shared" si="969"/>
        <v>-2.917670937460285E-3</v>
      </c>
      <c r="I2701" s="4">
        <f t="shared" si="972"/>
        <v>-5.6083377287562055E-4</v>
      </c>
      <c r="J2701" s="4">
        <f t="shared" si="973"/>
        <v>-2.3568371645846646E-3</v>
      </c>
      <c r="K2701" s="4">
        <f t="shared" si="975"/>
        <v>-1.473023227865548E-3</v>
      </c>
      <c r="L2701" s="4">
        <f t="shared" si="985"/>
        <v>-2.4569860525980869E-3</v>
      </c>
      <c r="M2701" s="4">
        <f t="shared" si="978"/>
        <v>-1.1577580827364072E-3</v>
      </c>
      <c r="N2701" s="4">
        <f t="shared" si="986"/>
        <v>-4.1565680803689806E-4</v>
      </c>
      <c r="O2701" s="4">
        <f t="shared" si="988"/>
        <v>7.432703897145256E-4</v>
      </c>
      <c r="P2701" s="4">
        <f t="shared" si="966"/>
        <v>0.22822095476209089</v>
      </c>
      <c r="T2701" s="4"/>
      <c r="U2701" s="4">
        <f t="shared" si="979"/>
        <v>2.2199670176329114E-3</v>
      </c>
      <c r="V2701" s="4">
        <f t="shared" si="980"/>
        <v>-7.8022326525434803E-3</v>
      </c>
      <c r="W2701" s="4">
        <f t="shared" si="981"/>
        <v>-5.1262578317827559E-3</v>
      </c>
      <c r="X2701" s="4">
        <f t="shared" si="987"/>
        <v>1.4870276928764005E-3</v>
      </c>
      <c r="Y2701" s="4">
        <f t="shared" si="976"/>
        <v>-1.392348428487469E-2</v>
      </c>
      <c r="Z2701" s="4">
        <f t="shared" si="977"/>
        <v>-7.7060255797515272E-3</v>
      </c>
      <c r="AA2701" s="4">
        <f t="shared" si="970"/>
        <v>-2.917670937460285E-3</v>
      </c>
      <c r="AB2701" s="4">
        <f t="shared" si="971"/>
        <v>-2.917670937460285E-3</v>
      </c>
      <c r="AC2701" s="2">
        <f t="shared" si="982"/>
        <v>-1.1394822872090697E-3</v>
      </c>
      <c r="AD2701" s="3">
        <f t="shared" si="983"/>
        <v>5980.4068113908725</v>
      </c>
    </row>
    <row r="2702" spans="1:30" x14ac:dyDescent="0.3">
      <c r="A2702" s="1">
        <f t="shared" si="968"/>
        <v>39</v>
      </c>
      <c r="B2702" s="1">
        <f t="shared" si="967"/>
        <v>4</v>
      </c>
      <c r="C2702" s="5">
        <v>42999</v>
      </c>
      <c r="D2702" s="3">
        <v>5934.91</v>
      </c>
      <c r="E2702" s="3">
        <v>5965.6</v>
      </c>
      <c r="F2702" s="3">
        <f t="shared" si="974"/>
        <v>5973.7419999999993</v>
      </c>
      <c r="G2702" s="3">
        <f t="shared" si="984"/>
        <v>5973.1440000000002</v>
      </c>
      <c r="H2702" s="4">
        <f t="shared" si="969"/>
        <v>-6.4768313914558232E-3</v>
      </c>
      <c r="I2702" s="4">
        <f t="shared" si="972"/>
        <v>-1.3392259274139548E-3</v>
      </c>
      <c r="J2702" s="4">
        <f t="shared" si="973"/>
        <v>-5.1376054640418682E-3</v>
      </c>
      <c r="K2702" s="4">
        <f t="shared" si="975"/>
        <v>1.6489219231281881E-3</v>
      </c>
      <c r="L2702" s="4">
        <f t="shared" si="985"/>
        <v>6.3483029031428711E-4</v>
      </c>
      <c r="M2702" s="4">
        <f t="shared" si="978"/>
        <v>-6.5004481278233021E-3</v>
      </c>
      <c r="N2702" s="4">
        <f t="shared" si="986"/>
        <v>-6.4009841383365906E-3</v>
      </c>
      <c r="O2702" s="4">
        <f t="shared" si="988"/>
        <v>1.0075974193358398E-4</v>
      </c>
      <c r="P2702" s="4">
        <f t="shared" si="966"/>
        <v>0.22026597472664394</v>
      </c>
      <c r="T2702" s="4"/>
      <c r="U2702" s="4">
        <f t="shared" si="979"/>
        <v>-8.0018749162994753E-4</v>
      </c>
      <c r="V2702" s="4">
        <f t="shared" si="980"/>
        <v>-1.0792185616713581E-2</v>
      </c>
      <c r="W2702" s="4">
        <f t="shared" si="981"/>
        <v>-5.6811899169349816E-3</v>
      </c>
      <c r="X2702" s="4">
        <f t="shared" si="987"/>
        <v>2.0024960879313499E-4</v>
      </c>
      <c r="Y2702" s="4">
        <f t="shared" si="976"/>
        <v>-1.0840466130776095E-2</v>
      </c>
      <c r="Z2702" s="4">
        <f t="shared" si="977"/>
        <v>-4.6035682262046468E-3</v>
      </c>
      <c r="AA2702" s="4">
        <f t="shared" si="970"/>
        <v>-6.4768313914558232E-3</v>
      </c>
      <c r="AB2702" s="4">
        <f t="shared" si="971"/>
        <v>-6.4768313914558232E-3</v>
      </c>
      <c r="AC2702" s="2">
        <f t="shared" si="982"/>
        <v>-5.1106432269260489E-3</v>
      </c>
      <c r="AD2702" s="3">
        <f t="shared" si="983"/>
        <v>5965.2412075939155</v>
      </c>
    </row>
    <row r="2703" spans="1:30" x14ac:dyDescent="0.3">
      <c r="A2703" s="1">
        <f t="shared" si="968"/>
        <v>39</v>
      </c>
      <c r="B2703" s="1">
        <f t="shared" si="967"/>
        <v>5</v>
      </c>
      <c r="C2703" s="5">
        <v>43000</v>
      </c>
      <c r="D2703" s="3">
        <v>5932.32</v>
      </c>
      <c r="E2703" s="3">
        <v>5912.19</v>
      </c>
      <c r="F2703" s="3">
        <f t="shared" si="974"/>
        <v>5962.6060000000007</v>
      </c>
      <c r="G2703" s="3">
        <f t="shared" si="984"/>
        <v>5975.0390000000007</v>
      </c>
      <c r="H2703" s="4">
        <f t="shared" si="969"/>
        <v>-4.3640088897727947E-4</v>
      </c>
      <c r="I2703" s="4">
        <f t="shared" si="972"/>
        <v>-3.8281962152754219E-3</v>
      </c>
      <c r="J2703" s="4">
        <f t="shared" si="973"/>
        <v>3.3917953262981426E-3</v>
      </c>
      <c r="K2703" s="4">
        <f t="shared" si="975"/>
        <v>5.9423816030910051E-3</v>
      </c>
      <c r="L2703" s="4">
        <f t="shared" si="985"/>
        <v>7.5612866169084752E-3</v>
      </c>
      <c r="M2703" s="4">
        <f t="shared" si="978"/>
        <v>-5.0793226988335239E-3</v>
      </c>
      <c r="N2703" s="4">
        <f t="shared" si="986"/>
        <v>-7.1495767642689792E-3</v>
      </c>
      <c r="O2703" s="4">
        <f t="shared" si="988"/>
        <v>-2.0958073738436217E-3</v>
      </c>
      <c r="P2703" s="4">
        <f t="shared" si="966"/>
        <v>0.21973344957048449</v>
      </c>
      <c r="T2703" s="4"/>
      <c r="U2703" s="4">
        <f t="shared" si="979"/>
        <v>8.9453757512751066E-3</v>
      </c>
      <c r="V2703" s="4">
        <f t="shared" si="980"/>
        <v>-1.1440780062376623E-3</v>
      </c>
      <c r="W2703" s="4">
        <f t="shared" si="981"/>
        <v>-9.2985971943888267E-3</v>
      </c>
      <c r="X2703" s="4">
        <f t="shared" si="987"/>
        <v>-4.1530048073709705E-3</v>
      </c>
      <c r="Y2703" s="4">
        <f t="shared" si="976"/>
        <v>-6.6005408607878952E-3</v>
      </c>
      <c r="Z2703" s="4">
        <f t="shared" si="977"/>
        <v>-3.3690916846388605E-4</v>
      </c>
      <c r="AA2703" s="4">
        <f t="shared" si="970"/>
        <v>-4.3640088897727947E-4</v>
      </c>
      <c r="AB2703" s="4">
        <f t="shared" si="971"/>
        <v>-4.3640088897727947E-4</v>
      </c>
      <c r="AC2703" s="2">
        <f t="shared" si="982"/>
        <v>-3.6996439385059846E-3</v>
      </c>
      <c r="AD2703" s="3">
        <f t="shared" si="983"/>
        <v>5954.2674717292775</v>
      </c>
    </row>
    <row r="2704" spans="1:30" x14ac:dyDescent="0.3">
      <c r="A2704" s="1">
        <f t="shared" si="968"/>
        <v>40</v>
      </c>
      <c r="B2704" s="1">
        <f t="shared" si="967"/>
        <v>1</v>
      </c>
      <c r="C2704" s="5">
        <v>43003</v>
      </c>
      <c r="D2704" s="3">
        <v>5867.35</v>
      </c>
      <c r="E2704" s="3">
        <v>5904.06</v>
      </c>
      <c r="F2704" s="3">
        <f t="shared" si="974"/>
        <v>5939.8520000000008</v>
      </c>
      <c r="G2704" s="3">
        <f t="shared" si="984"/>
        <v>5963.7219999999998</v>
      </c>
      <c r="H2704" s="4">
        <f t="shared" si="969"/>
        <v>-1.0951870431803973E-2</v>
      </c>
      <c r="I2704" s="4">
        <f t="shared" si="972"/>
        <v>-4.7637349300104024E-3</v>
      </c>
      <c r="J2704" s="4">
        <f t="shared" si="973"/>
        <v>-6.1881355017935711E-3</v>
      </c>
      <c r="K2704" s="4">
        <f t="shared" si="975"/>
        <v>4.3250364107128838E-3</v>
      </c>
      <c r="L2704" s="4">
        <f t="shared" si="985"/>
        <v>7.0984033228147815E-3</v>
      </c>
      <c r="M2704" s="4">
        <f t="shared" si="978"/>
        <v>-1.2206028028981261E-2</v>
      </c>
      <c r="N2704" s="4">
        <f t="shared" si="986"/>
        <v>-1.6159706974939375E-2</v>
      </c>
      <c r="O2704" s="4">
        <f t="shared" si="988"/>
        <v>-4.068276138290537E-3</v>
      </c>
      <c r="P2704" s="4">
        <f t="shared" si="966"/>
        <v>0.20637508686945125</v>
      </c>
      <c r="T2704" s="4"/>
      <c r="U2704" s="4">
        <f t="shared" si="979"/>
        <v>8.2261240121908764E-3</v>
      </c>
      <c r="V2704" s="4">
        <f t="shared" si="980"/>
        <v>-1.8561372279310485E-3</v>
      </c>
      <c r="W2704" s="4">
        <f t="shared" si="981"/>
        <v>-1.9021521052913087E-2</v>
      </c>
      <c r="X2704" s="4">
        <f t="shared" si="987"/>
        <v>-7.9731551515198219E-3</v>
      </c>
      <c r="Y2704" s="4">
        <f t="shared" si="976"/>
        <v>-8.1977196542586169E-3</v>
      </c>
      <c r="Z2704" s="4">
        <f t="shared" si="977"/>
        <v>-1.9441585731242703E-3</v>
      </c>
      <c r="AA2704" s="4">
        <f t="shared" si="970"/>
        <v>-1.0951870431803973E-2</v>
      </c>
      <c r="AB2704" s="4">
        <f t="shared" si="971"/>
        <v>-1.0951870431803973E-2</v>
      </c>
      <c r="AC2704" s="2">
        <f t="shared" si="982"/>
        <v>-9.8758351134416809E-3</v>
      </c>
      <c r="AD2704" s="3">
        <f t="shared" si="983"/>
        <v>5925.2949811528524</v>
      </c>
    </row>
    <row r="2705" spans="1:30" x14ac:dyDescent="0.3">
      <c r="A2705" s="1">
        <f t="shared" si="968"/>
        <v>40</v>
      </c>
      <c r="B2705" s="1">
        <f t="shared" si="967"/>
        <v>2</v>
      </c>
      <c r="C2705" s="5">
        <v>43004</v>
      </c>
      <c r="D2705" s="3">
        <v>5881.34</v>
      </c>
      <c r="E2705" s="3">
        <v>5893.18</v>
      </c>
      <c r="F2705" s="3">
        <f t="shared" si="974"/>
        <v>5917.9040000000005</v>
      </c>
      <c r="G2705" s="3">
        <f t="shared" si="984"/>
        <v>5952.2919999999995</v>
      </c>
      <c r="H2705" s="4">
        <f t="shared" si="969"/>
        <v>2.3843813646705551E-3</v>
      </c>
      <c r="I2705" s="4">
        <f t="shared" si="972"/>
        <v>4.4023281379157418E-3</v>
      </c>
      <c r="J2705" s="4">
        <f t="shared" si="973"/>
        <v>-2.0179467732451867E-3</v>
      </c>
      <c r="K2705" s="4">
        <f t="shared" si="975"/>
        <v>1.017409903960045E-2</v>
      </c>
      <c r="L2705" s="4">
        <f t="shared" si="985"/>
        <v>1.5820695127366727E-2</v>
      </c>
      <c r="M2705" s="4">
        <f t="shared" si="978"/>
        <v>-6.1785388880928622E-3</v>
      </c>
      <c r="N2705" s="4">
        <f t="shared" si="986"/>
        <v>-1.1920114134185507E-2</v>
      </c>
      <c r="O2705" s="4">
        <f t="shared" si="988"/>
        <v>-5.8469668476910036E-3</v>
      </c>
      <c r="P2705" s="4">
        <f t="shared" si="966"/>
        <v>0.2092515451453856</v>
      </c>
      <c r="T2705" s="4"/>
      <c r="U2705" s="4">
        <f t="shared" si="979"/>
        <v>2.1087884649799236E-2</v>
      </c>
      <c r="V2705" s="4">
        <f t="shared" si="980"/>
        <v>1.0877005803301304E-2</v>
      </c>
      <c r="W2705" s="4">
        <f t="shared" si="981"/>
        <v>-1.831723161767157E-2</v>
      </c>
      <c r="X2705" s="4">
        <f t="shared" si="987"/>
        <v>-1.1488170404965662E-2</v>
      </c>
      <c r="Y2705" s="4">
        <f t="shared" si="976"/>
        <v>-2.4215879808433985E-3</v>
      </c>
      <c r="Z2705" s="4">
        <f t="shared" si="977"/>
        <v>3.8683930530860333E-3</v>
      </c>
      <c r="AA2705" s="4">
        <f t="shared" si="970"/>
        <v>2.3843813646705551E-3</v>
      </c>
      <c r="AB2705" s="4">
        <f t="shared" si="971"/>
        <v>2.3843813646705551E-3</v>
      </c>
      <c r="AC2705" s="2">
        <f t="shared" si="982"/>
        <v>-4.9824225038117981E-3</v>
      </c>
      <c r="AD2705" s="3">
        <f t="shared" si="983"/>
        <v>5910.6433207685686</v>
      </c>
    </row>
    <row r="2706" spans="1:30" x14ac:dyDescent="0.3">
      <c r="A2706" s="1">
        <f t="shared" si="968"/>
        <v>40</v>
      </c>
      <c r="B2706" s="1">
        <f t="shared" si="967"/>
        <v>3</v>
      </c>
      <c r="C2706" s="5">
        <v>43005</v>
      </c>
      <c r="D2706" s="3">
        <v>5937.79</v>
      </c>
      <c r="E2706" s="3">
        <v>5912.96</v>
      </c>
      <c r="F2706" s="3">
        <f t="shared" si="974"/>
        <v>5910.7420000000002</v>
      </c>
      <c r="G2706" s="3">
        <f t="shared" si="984"/>
        <v>5945.6329999999998</v>
      </c>
      <c r="H2706" s="4">
        <f t="shared" si="969"/>
        <v>9.5981528019124587E-3</v>
      </c>
      <c r="I2706" s="4">
        <f t="shared" si="972"/>
        <v>5.3763258033033105E-3</v>
      </c>
      <c r="J2706" s="4">
        <f t="shared" si="973"/>
        <v>4.2218269986091482E-3</v>
      </c>
      <c r="K2706" s="4">
        <f t="shared" si="975"/>
        <v>3.8494628775075624E-3</v>
      </c>
      <c r="L2706" s="4">
        <f t="shared" si="985"/>
        <v>1.1079863508051513E-2</v>
      </c>
      <c r="M2706" s="4">
        <f t="shared" si="978"/>
        <v>4.5760752203360885E-3</v>
      </c>
      <c r="N2706" s="4">
        <f t="shared" si="986"/>
        <v>-1.3191194276538508E-3</v>
      </c>
      <c r="O2706" s="4">
        <f t="shared" si="988"/>
        <v>-5.8760919466669627E-3</v>
      </c>
      <c r="P2706" s="4">
        <f t="shared" si="966"/>
        <v>0.22085812625163975</v>
      </c>
      <c r="T2706" s="4"/>
      <c r="U2706" s="4">
        <f t="shared" si="979"/>
        <v>1.5686901284401211E-2</v>
      </c>
      <c r="V2706" s="4">
        <f t="shared" si="980"/>
        <v>5.5300322715572201E-3</v>
      </c>
      <c r="W2706" s="4">
        <f t="shared" si="981"/>
        <v>-5.9947100575867811E-3</v>
      </c>
      <c r="X2706" s="4">
        <f t="shared" si="987"/>
        <v>-1.1668208337597049E-2</v>
      </c>
      <c r="Y2706" s="4">
        <f t="shared" si="976"/>
        <v>-8.6673633429102375E-3</v>
      </c>
      <c r="Z2706" s="4">
        <f t="shared" si="977"/>
        <v>-2.4167634825268099E-3</v>
      </c>
      <c r="AA2706" s="4">
        <f t="shared" si="970"/>
        <v>9.5981528019124587E-3</v>
      </c>
      <c r="AB2706" s="4">
        <f t="shared" si="971"/>
        <v>9.5981528019124587E-3</v>
      </c>
      <c r="AC2706" s="2">
        <f t="shared" si="982"/>
        <v>3.0478993285863848E-3</v>
      </c>
      <c r="AD2706" s="3">
        <f t="shared" si="983"/>
        <v>5919.692213845713</v>
      </c>
    </row>
    <row r="2707" spans="1:30" x14ac:dyDescent="0.3">
      <c r="A2707" s="1">
        <f t="shared" si="968"/>
        <v>40</v>
      </c>
      <c r="B2707" s="1">
        <f t="shared" si="967"/>
        <v>4</v>
      </c>
      <c r="C2707" s="5">
        <v>43006</v>
      </c>
      <c r="D2707" s="3">
        <v>5933.07</v>
      </c>
      <c r="E2707" s="3">
        <v>5920.65</v>
      </c>
      <c r="F2707" s="3">
        <f t="shared" si="974"/>
        <v>5910.3740000000007</v>
      </c>
      <c r="G2707" s="3">
        <f t="shared" si="984"/>
        <v>5942.058</v>
      </c>
      <c r="H2707" s="4">
        <f t="shared" si="969"/>
        <v>-7.9490854341434346E-4</v>
      </c>
      <c r="I2707" s="4">
        <f t="shared" si="972"/>
        <v>-2.8865958546867316E-3</v>
      </c>
      <c r="J2707" s="4">
        <f t="shared" si="973"/>
        <v>2.0916873112723881E-3</v>
      </c>
      <c r="K2707" s="4">
        <f t="shared" si="975"/>
        <v>-5.5727804452497037E-3</v>
      </c>
      <c r="L2707" s="4">
        <f t="shared" si="985"/>
        <v>8.8697422217143642E-4</v>
      </c>
      <c r="M2707" s="4">
        <f t="shared" si="978"/>
        <v>3.8400277207498207E-3</v>
      </c>
      <c r="N2707" s="4">
        <f t="shared" si="986"/>
        <v>-1.5126072481958749E-3</v>
      </c>
      <c r="O2707" s="4">
        <f t="shared" si="988"/>
        <v>-5.3402370105188864E-3</v>
      </c>
      <c r="P2707" s="4">
        <f t="shared" si="966"/>
        <v>0.21988765569678548</v>
      </c>
      <c r="T2707" s="4"/>
      <c r="U2707" s="4">
        <f t="shared" si="979"/>
        <v>-4.8502894174433738E-4</v>
      </c>
      <c r="V2707" s="4">
        <f t="shared" si="980"/>
        <v>-1.0480178652326956E-2</v>
      </c>
      <c r="W2707" s="4">
        <f t="shared" si="981"/>
        <v>-3.1002997518077708E-4</v>
      </c>
      <c r="X2707" s="4">
        <f t="shared" si="987"/>
        <v>-1.0607756411307784E-2</v>
      </c>
      <c r="Y2707" s="4">
        <f t="shared" si="976"/>
        <v>-1.7972122334959859E-2</v>
      </c>
      <c r="Z2707" s="4">
        <f t="shared" si="977"/>
        <v>-1.1780191303893676E-2</v>
      </c>
      <c r="AA2707" s="4">
        <f t="shared" si="970"/>
        <v>-7.9490854341434346E-4</v>
      </c>
      <c r="AB2707" s="4">
        <f t="shared" si="971"/>
        <v>-7.9490854341434346E-4</v>
      </c>
      <c r="AC2707" s="2">
        <f t="shared" si="982"/>
        <v>1.5031887543644675E-3</v>
      </c>
      <c r="AD2707" s="3">
        <f t="shared" si="983"/>
        <v>5924.1514758971425</v>
      </c>
    </row>
    <row r="2708" spans="1:30" x14ac:dyDescent="0.3">
      <c r="A2708" s="1">
        <f t="shared" si="968"/>
        <v>40</v>
      </c>
      <c r="B2708" s="1">
        <f t="shared" si="967"/>
        <v>5</v>
      </c>
      <c r="C2708" s="5">
        <v>43007</v>
      </c>
      <c r="D2708" s="3">
        <v>5979.3</v>
      </c>
      <c r="E2708" s="3">
        <v>5941.78</v>
      </c>
      <c r="F2708" s="3">
        <f t="shared" si="974"/>
        <v>5919.7699999999995</v>
      </c>
      <c r="G2708" s="3">
        <f t="shared" si="984"/>
        <v>5941.1880000000001</v>
      </c>
      <c r="H2708" s="4">
        <f t="shared" si="969"/>
        <v>7.7919188548256592E-3</v>
      </c>
      <c r="I2708" s="4">
        <f t="shared" si="972"/>
        <v>1.4680426827932314E-3</v>
      </c>
      <c r="J2708" s="4">
        <f t="shared" si="973"/>
        <v>6.3238761720324273E-3</v>
      </c>
      <c r="K2708" s="4">
        <f t="shared" si="975"/>
        <v>-4.7500703682916085E-3</v>
      </c>
      <c r="L2708" s="4">
        <f t="shared" si="985"/>
        <v>6.5452343109623212E-4</v>
      </c>
      <c r="M2708" s="4">
        <f t="shared" si="978"/>
        <v>1.0056133937636201E-2</v>
      </c>
      <c r="N2708" s="4">
        <f t="shared" si="986"/>
        <v>6.4148786404335427E-3</v>
      </c>
      <c r="O2708" s="4">
        <f t="shared" si="988"/>
        <v>-3.5820246517151797E-3</v>
      </c>
      <c r="P2708" s="4">
        <f t="shared" si="966"/>
        <v>0.22939292132197833</v>
      </c>
      <c r="T2708" s="4"/>
      <c r="U2708" s="4">
        <f t="shared" si="979"/>
        <v>-1.2641010471813076E-4</v>
      </c>
      <c r="V2708" s="4">
        <f t="shared" si="980"/>
        <v>-1.0125146003670919E-2</v>
      </c>
      <c r="W2708" s="4">
        <f t="shared" si="981"/>
        <v>7.9193300428838081E-3</v>
      </c>
      <c r="X2708" s="4">
        <f t="shared" si="987"/>
        <v>-7.1841070833795068E-3</v>
      </c>
      <c r="Y2708" s="4">
        <f t="shared" si="976"/>
        <v>-1.7159670488387683E-2</v>
      </c>
      <c r="Z2708" s="4">
        <f t="shared" si="977"/>
        <v>-1.0962616745518216E-2</v>
      </c>
      <c r="AA2708" s="4">
        <f t="shared" si="970"/>
        <v>7.7919188548256592E-3</v>
      </c>
      <c r="AB2708" s="4">
        <f t="shared" si="971"/>
        <v>7.7919188548256592E-3</v>
      </c>
      <c r="AC2708" s="2">
        <f t="shared" si="982"/>
        <v>6.148827243195279E-3</v>
      </c>
      <c r="AD2708" s="3">
        <f t="shared" si="983"/>
        <v>5942.5343172647626</v>
      </c>
    </row>
    <row r="2709" spans="1:30" x14ac:dyDescent="0.3">
      <c r="A2709" s="1">
        <f t="shared" si="968"/>
        <v>41</v>
      </c>
      <c r="B2709" s="1">
        <f t="shared" si="967"/>
        <v>1</v>
      </c>
      <c r="C2709" s="5">
        <v>43010</v>
      </c>
      <c r="D2709" s="3">
        <v>5981.92</v>
      </c>
      <c r="E2709" s="3">
        <v>5988.96</v>
      </c>
      <c r="F2709" s="3">
        <f t="shared" si="974"/>
        <v>5942.6839999999993</v>
      </c>
      <c r="G2709" s="3">
        <f t="shared" si="984"/>
        <v>5941.2680000000009</v>
      </c>
      <c r="H2709" s="4">
        <f t="shared" si="969"/>
        <v>4.3817838208484115E-4</v>
      </c>
      <c r="I2709" s="4">
        <f t="shared" si="972"/>
        <v>1.6155737293662893E-3</v>
      </c>
      <c r="J2709" s="4">
        <f t="shared" si="973"/>
        <v>-1.1773953472814481E-3</v>
      </c>
      <c r="K2709" s="4">
        <f t="shared" si="975"/>
        <v>-7.7642867894235409E-3</v>
      </c>
      <c r="L2709" s="4">
        <f t="shared" si="985"/>
        <v>-7.1160317911607767E-3</v>
      </c>
      <c r="M2709" s="4">
        <f t="shared" si="978"/>
        <v>6.602403896959823E-3</v>
      </c>
      <c r="N2709" s="4">
        <f t="shared" si="986"/>
        <v>6.8423104293560107E-3</v>
      </c>
      <c r="O2709" s="4">
        <f t="shared" si="988"/>
        <v>2.3671329606520119E-4</v>
      </c>
      <c r="P2709" s="4">
        <f t="shared" si="966"/>
        <v>0.22993161472318976</v>
      </c>
      <c r="T2709" s="4"/>
      <c r="U2709" s="4">
        <f t="shared" si="979"/>
        <v>-1.8722927432977075E-2</v>
      </c>
      <c r="V2709" s="4">
        <f t="shared" si="980"/>
        <v>-2.8535698158647281E-2</v>
      </c>
      <c r="W2709" s="4">
        <f t="shared" si="981"/>
        <v>1.9526702855633241E-2</v>
      </c>
      <c r="X2709" s="4">
        <f t="shared" si="987"/>
        <v>4.7677955612337064E-4</v>
      </c>
      <c r="Y2709" s="4">
        <f t="shared" si="976"/>
        <v>-2.0136303163620237E-2</v>
      </c>
      <c r="Z2709" s="4">
        <f t="shared" si="977"/>
        <v>-1.3958017833184936E-2</v>
      </c>
      <c r="AA2709" s="4">
        <f t="shared" si="970"/>
        <v>4.3817838208484115E-4</v>
      </c>
      <c r="AB2709" s="4">
        <f t="shared" si="971"/>
        <v>4.3817838208484115E-4</v>
      </c>
      <c r="AC2709" s="2">
        <f t="shared" si="982"/>
        <v>4.3894137373103647E-3</v>
      </c>
      <c r="AD2709" s="3">
        <f t="shared" si="983"/>
        <v>5955.6628781765085</v>
      </c>
    </row>
    <row r="2710" spans="1:30" x14ac:dyDescent="0.3">
      <c r="A2710" s="1">
        <f t="shared" si="968"/>
        <v>41</v>
      </c>
      <c r="B2710" s="1">
        <f t="shared" si="967"/>
        <v>2</v>
      </c>
      <c r="C2710" s="5">
        <v>43011</v>
      </c>
      <c r="D2710" s="3">
        <v>5995.06</v>
      </c>
      <c r="E2710" s="3">
        <v>5986.85</v>
      </c>
      <c r="F2710" s="3">
        <f t="shared" si="974"/>
        <v>5965.4280000000008</v>
      </c>
      <c r="G2710" s="3">
        <f t="shared" si="984"/>
        <v>5941.6659999999993</v>
      </c>
      <c r="H2710" s="4">
        <f t="shared" si="969"/>
        <v>2.1966191456924077E-3</v>
      </c>
      <c r="I2710" s="4">
        <f t="shared" si="972"/>
        <v>8.2415010565174576E-4</v>
      </c>
      <c r="J2710" s="4">
        <f t="shared" si="973"/>
        <v>1.3724690400406621E-3</v>
      </c>
      <c r="K2710" s="4">
        <f t="shared" si="975"/>
        <v>-3.995372723138998E-3</v>
      </c>
      <c r="L2710" s="4">
        <f t="shared" si="985"/>
        <v>-7.7210438565989675E-3</v>
      </c>
      <c r="M2710" s="4">
        <f t="shared" si="978"/>
        <v>4.9672881811664814E-3</v>
      </c>
      <c r="N2710" s="4">
        <f t="shared" si="986"/>
        <v>8.9863684697189562E-3</v>
      </c>
      <c r="O2710" s="4">
        <f t="shared" si="988"/>
        <v>3.9635966946121532E-3</v>
      </c>
      <c r="P2710" s="4">
        <f t="shared" si="966"/>
        <v>0.23263330605598309</v>
      </c>
      <c r="T2710" s="4"/>
      <c r="U2710" s="4">
        <f t="shared" si="979"/>
        <v>-1.6813999518549217E-2</v>
      </c>
      <c r="V2710" s="4">
        <f t="shared" si="980"/>
        <v>-2.6645859523363725E-2</v>
      </c>
      <c r="W2710" s="4">
        <f t="shared" si="981"/>
        <v>1.9335729612639338E-2</v>
      </c>
      <c r="X2710" s="4">
        <f t="shared" si="987"/>
        <v>8.0305459500526425E-3</v>
      </c>
      <c r="Y2710" s="4">
        <f t="shared" si="976"/>
        <v>-1.6414383038311848E-2</v>
      </c>
      <c r="Z2710" s="4">
        <f t="shared" si="977"/>
        <v>-1.021263007193343E-2</v>
      </c>
      <c r="AA2710" s="4">
        <f t="shared" si="970"/>
        <v>2.1966191456924077E-3</v>
      </c>
      <c r="AB2710" s="4">
        <f t="shared" si="971"/>
        <v>2.1966191456924077E-3</v>
      </c>
      <c r="AC2710" s="2">
        <f t="shared" si="982"/>
        <v>4.3810650572850569E-3</v>
      </c>
      <c r="AD2710" s="3">
        <f t="shared" si="983"/>
        <v>5968.795252117673</v>
      </c>
    </row>
    <row r="2711" spans="1:30" x14ac:dyDescent="0.3">
      <c r="A2711" s="1">
        <f t="shared" si="968"/>
        <v>41</v>
      </c>
      <c r="B2711" s="1">
        <f t="shared" si="967"/>
        <v>3</v>
      </c>
      <c r="C2711" s="5">
        <v>43012</v>
      </c>
      <c r="D2711" s="3">
        <v>5998.84</v>
      </c>
      <c r="E2711" s="3">
        <v>5983.31</v>
      </c>
      <c r="F2711" s="3">
        <f t="shared" si="974"/>
        <v>5977.6380000000008</v>
      </c>
      <c r="G2711" s="3">
        <f t="shared" si="984"/>
        <v>5944.19</v>
      </c>
      <c r="H2711" s="4">
        <f t="shared" si="969"/>
        <v>6.3051912741486236E-4</v>
      </c>
      <c r="I2711" s="4">
        <f t="shared" si="972"/>
        <v>-1.9599470230489769E-3</v>
      </c>
      <c r="J2711" s="4">
        <f t="shared" si="973"/>
        <v>2.5904661504638393E-3</v>
      </c>
      <c r="K2711" s="4">
        <f t="shared" si="975"/>
        <v>-3.7902039345727736E-3</v>
      </c>
      <c r="L2711" s="4">
        <f t="shared" si="985"/>
        <v>-9.498190547254386E-3</v>
      </c>
      <c r="M2711" s="4">
        <f t="shared" si="978"/>
        <v>3.5468859104548175E-3</v>
      </c>
      <c r="N2711" s="4">
        <f t="shared" si="986"/>
        <v>9.1938514751379995E-3</v>
      </c>
      <c r="O2711" s="4">
        <f t="shared" si="988"/>
        <v>5.575744643964705E-3</v>
      </c>
      <c r="P2711" s="4">
        <f t="shared" si="966"/>
        <v>0.23341050493254001</v>
      </c>
      <c r="T2711" s="4"/>
      <c r="U2711" s="4">
        <f t="shared" si="979"/>
        <v>-9.5528651923417664E-3</v>
      </c>
      <c r="V2711" s="4">
        <f t="shared" si="980"/>
        <v>-1.9457336540418417E-2</v>
      </c>
      <c r="W2711" s="4">
        <f t="shared" si="981"/>
        <v>1.0281603088017626E-2</v>
      </c>
      <c r="X2711" s="4">
        <f t="shared" si="987"/>
        <v>1.1317699199186945E-2</v>
      </c>
      <c r="Y2711" s="4">
        <f t="shared" si="976"/>
        <v>-1.6211772464066847E-2</v>
      </c>
      <c r="Z2711" s="4">
        <f t="shared" si="977"/>
        <v>-1.0008741987415637E-2</v>
      </c>
      <c r="AA2711" s="4">
        <f t="shared" si="970"/>
        <v>6.3051912741486236E-4</v>
      </c>
      <c r="AB2711" s="4">
        <f t="shared" si="971"/>
        <v>6.3051912741486236E-4</v>
      </c>
      <c r="AC2711" s="2">
        <f t="shared" si="982"/>
        <v>3.3389508507562786E-3</v>
      </c>
      <c r="AD2711" s="3">
        <f t="shared" si="983"/>
        <v>5978.8101680784494</v>
      </c>
    </row>
    <row r="2712" spans="1:30" x14ac:dyDescent="0.3">
      <c r="A2712" s="1">
        <f t="shared" si="968"/>
        <v>41</v>
      </c>
      <c r="B2712" s="1">
        <f t="shared" si="967"/>
        <v>4</v>
      </c>
      <c r="C2712" s="5">
        <v>43013</v>
      </c>
      <c r="D2712" s="3">
        <v>6057.14</v>
      </c>
      <c r="E2712" s="3">
        <v>6018.27</v>
      </c>
      <c r="F2712" s="3">
        <f t="shared" si="974"/>
        <v>6002.4520000000002</v>
      </c>
      <c r="G2712" s="3">
        <f t="shared" si="984"/>
        <v>5956.4130000000005</v>
      </c>
      <c r="H2712" s="4">
        <f t="shared" si="969"/>
        <v>9.7185455854798888E-3</v>
      </c>
      <c r="I2712" s="4">
        <f t="shared" si="972"/>
        <v>3.2389595321762692E-3</v>
      </c>
      <c r="J2712" s="4">
        <f t="shared" si="973"/>
        <v>6.4795860533036192E-3</v>
      </c>
      <c r="K2712" s="4">
        <f t="shared" si="975"/>
        <v>-1.6769908849043299E-3</v>
      </c>
      <c r="L2712" s="4">
        <f t="shared" si="985"/>
        <v>-8.9382095353248703E-3</v>
      </c>
      <c r="M2712" s="4">
        <f t="shared" si="978"/>
        <v>9.1109433278267118E-3</v>
      </c>
      <c r="N2712" s="4">
        <f t="shared" si="986"/>
        <v>1.6910680975278217E-2</v>
      </c>
      <c r="O2712" s="4">
        <f t="shared" si="988"/>
        <v>7.6007818871612273E-3</v>
      </c>
      <c r="P2712" s="4">
        <f t="shared" si="966"/>
        <v>0.24539746115033667</v>
      </c>
      <c r="T2712" s="4"/>
      <c r="U2712" s="4">
        <f t="shared" si="979"/>
        <v>-1.0963786332024264E-2</v>
      </c>
      <c r="V2712" s="4">
        <f t="shared" si="980"/>
        <v>-2.0854148468704092E-2</v>
      </c>
      <c r="W2712" s="4">
        <f t="shared" si="981"/>
        <v>2.0911602256504749E-2</v>
      </c>
      <c r="X2712" s="4">
        <f t="shared" si="987"/>
        <v>1.5579047958724695E-2</v>
      </c>
      <c r="Y2712" s="4">
        <f t="shared" si="976"/>
        <v>-1.4124908704294514E-2</v>
      </c>
      <c r="Z2712" s="4">
        <f t="shared" si="977"/>
        <v>-7.9087200304417179E-3</v>
      </c>
      <c r="AA2712" s="4">
        <f t="shared" si="970"/>
        <v>9.7185455854798888E-3</v>
      </c>
      <c r="AB2712" s="4">
        <f t="shared" si="971"/>
        <v>9.7185455854798888E-3</v>
      </c>
      <c r="AC2712" s="2">
        <f t="shared" si="982"/>
        <v>8.6212119825034503E-3</v>
      </c>
      <c r="AD2712" s="3">
        <f t="shared" si="983"/>
        <v>6004.9201120522994</v>
      </c>
    </row>
    <row r="2713" spans="1:30" x14ac:dyDescent="0.3">
      <c r="A2713" s="1">
        <f t="shared" si="968"/>
        <v>41</v>
      </c>
      <c r="B2713" s="1">
        <f t="shared" si="967"/>
        <v>5</v>
      </c>
      <c r="C2713" s="5">
        <v>43014</v>
      </c>
      <c r="D2713" s="3">
        <v>6064.57</v>
      </c>
      <c r="E2713" s="3">
        <v>6037.44</v>
      </c>
      <c r="F2713" s="3">
        <f t="shared" si="974"/>
        <v>6019.5059999999994</v>
      </c>
      <c r="G2713" s="3">
        <f t="shared" si="984"/>
        <v>5969.6379999999999</v>
      </c>
      <c r="H2713" s="4">
        <f t="shared" si="969"/>
        <v>1.2266515220053327E-3</v>
      </c>
      <c r="I2713" s="4">
        <f t="shared" si="972"/>
        <v>-3.2523600246982449E-3</v>
      </c>
      <c r="J2713" s="4">
        <f t="shared" si="973"/>
        <v>4.479011546703578E-3</v>
      </c>
      <c r="K2713" s="4">
        <f t="shared" si="975"/>
        <v>-8.0731170156213231E-3</v>
      </c>
      <c r="L2713" s="4">
        <f t="shared" si="985"/>
        <v>-1.6187507635616837E-2</v>
      </c>
      <c r="M2713" s="4">
        <f t="shared" si="978"/>
        <v>7.4863286123479748E-3</v>
      </c>
      <c r="N2713" s="4">
        <f t="shared" si="986"/>
        <v>1.5902471808173259E-2</v>
      </c>
      <c r="O2713" s="4">
        <f t="shared" si="988"/>
        <v>8.2228418502877342E-3</v>
      </c>
      <c r="P2713" s="4">
        <f t="shared" ref="P2713:P2771" si="989">(D2713-4863.62)/4863.62</f>
        <v>0.24692512984155832</v>
      </c>
      <c r="T2713" s="4"/>
      <c r="U2713" s="4">
        <f t="shared" si="979"/>
        <v>-1.285094945799505E-2</v>
      </c>
      <c r="V2713" s="4">
        <f t="shared" si="980"/>
        <v>-2.2722439963415046E-2</v>
      </c>
      <c r="W2713" s="4">
        <f t="shared" si="981"/>
        <v>1.4260866656631968E-2</v>
      </c>
      <c r="X2713" s="4">
        <f t="shared" si="987"/>
        <v>1.6847951862994658E-2</v>
      </c>
      <c r="Y2713" s="4">
        <f t="shared" si="976"/>
        <v>-2.0441282638867971E-2</v>
      </c>
      <c r="Z2713" s="4">
        <f t="shared" si="977"/>
        <v>-1.4264920280193031E-2</v>
      </c>
      <c r="AA2713" s="4">
        <f t="shared" si="970"/>
        <v>1.2266515220053327E-3</v>
      </c>
      <c r="AB2713" s="4">
        <f t="shared" si="971"/>
        <v>1.2266515220053327E-3</v>
      </c>
      <c r="AC2713" s="2">
        <f t="shared" si="982"/>
        <v>6.5571989382814545E-3</v>
      </c>
      <c r="AD2713" s="3">
        <f t="shared" si="983"/>
        <v>6024.8034080348662</v>
      </c>
    </row>
    <row r="2714" spans="1:30" x14ac:dyDescent="0.3">
      <c r="A2714" s="1">
        <f t="shared" si="968"/>
        <v>42</v>
      </c>
      <c r="B2714" s="1">
        <f t="shared" si="967"/>
        <v>1</v>
      </c>
      <c r="C2714" s="5">
        <v>43017</v>
      </c>
      <c r="D2714" s="3">
        <v>6058.53</v>
      </c>
      <c r="E2714" s="3">
        <v>6071.96</v>
      </c>
      <c r="F2714" s="3">
        <f t="shared" si="974"/>
        <v>6034.8279999999995</v>
      </c>
      <c r="G2714" s="3">
        <f t="shared" si="984"/>
        <v>5988.7559999999994</v>
      </c>
      <c r="H2714" s="4">
        <f t="shared" si="969"/>
        <v>-9.9594859981828291E-4</v>
      </c>
      <c r="I2714" s="4">
        <f t="shared" si="972"/>
        <v>1.2185530054068677E-3</v>
      </c>
      <c r="J2714" s="4">
        <f t="shared" si="973"/>
        <v>-2.2145016052251506E-3</v>
      </c>
      <c r="K2714" s="4">
        <f t="shared" si="975"/>
        <v>-5.8812908417248981E-3</v>
      </c>
      <c r="L2714" s="4">
        <f t="shared" si="985"/>
        <v>-1.377948752618364E-2</v>
      </c>
      <c r="M2714" s="4">
        <f t="shared" si="978"/>
        <v>3.9275353000947548E-3</v>
      </c>
      <c r="N2714" s="4">
        <f t="shared" si="986"/>
        <v>1.1650833662283177E-2</v>
      </c>
      <c r="O2714" s="4">
        <f t="shared" si="988"/>
        <v>7.6044849163081005E-3</v>
      </c>
      <c r="P2714" s="4">
        <f t="shared" si="989"/>
        <v>0.24568325650441439</v>
      </c>
      <c r="T2714" s="4"/>
      <c r="U2714" s="4">
        <f t="shared" si="979"/>
        <v>-1.3628336386586294E-2</v>
      </c>
      <c r="V2714" s="4">
        <f t="shared" si="980"/>
        <v>-2.3492053022720415E-2</v>
      </c>
      <c r="W2714" s="4">
        <f t="shared" si="981"/>
        <v>1.2806924866932301E-2</v>
      </c>
      <c r="X2714" s="4">
        <f t="shared" si="987"/>
        <v>1.5505451745373006E-2</v>
      </c>
      <c r="Y2714" s="4">
        <f t="shared" si="976"/>
        <v>-1.8276785968386628E-2</v>
      </c>
      <c r="Z2714" s="4">
        <f t="shared" si="977"/>
        <v>-1.2086775917619278E-2</v>
      </c>
      <c r="AA2714" s="4">
        <f t="shared" si="970"/>
        <v>-9.9594859981828291E-4</v>
      </c>
      <c r="AB2714" s="4">
        <f t="shared" si="971"/>
        <v>-9.9594859981828291E-4</v>
      </c>
      <c r="AC2714" s="2">
        <f t="shared" si="982"/>
        <v>3.7111963864868364E-3</v>
      </c>
      <c r="AD2714" s="3">
        <f t="shared" si="983"/>
        <v>6036.0456053565777</v>
      </c>
    </row>
    <row r="2715" spans="1:30" x14ac:dyDescent="0.3">
      <c r="A2715" s="1">
        <f t="shared" si="968"/>
        <v>42</v>
      </c>
      <c r="B2715" s="1">
        <f t="shared" si="967"/>
        <v>2</v>
      </c>
      <c r="C2715" s="5">
        <v>43018</v>
      </c>
      <c r="D2715" s="3">
        <v>6063.52</v>
      </c>
      <c r="E2715" s="3">
        <v>6078.27</v>
      </c>
      <c r="F2715" s="3">
        <f t="shared" si="974"/>
        <v>6048.5199999999995</v>
      </c>
      <c r="G2715" s="3">
        <f t="shared" si="984"/>
        <v>6006.9740000000002</v>
      </c>
      <c r="H2715" s="4">
        <f t="shared" si="969"/>
        <v>8.236321351880227E-4</v>
      </c>
      <c r="I2715" s="4">
        <f t="shared" si="972"/>
        <v>3.2582161019258289E-3</v>
      </c>
      <c r="J2715" s="4">
        <f t="shared" si="973"/>
        <v>-2.4345839667378063E-3</v>
      </c>
      <c r="K2715" s="4">
        <f t="shared" si="975"/>
        <v>-2.2711779920212031E-3</v>
      </c>
      <c r="L2715" s="4">
        <f t="shared" si="985"/>
        <v>-9.5466868842588072E-3</v>
      </c>
      <c r="M2715" s="4">
        <f t="shared" si="978"/>
        <v>2.4799455073308695E-3</v>
      </c>
      <c r="N2715" s="4">
        <f t="shared" si="986"/>
        <v>9.4133918342247328E-3</v>
      </c>
      <c r="O2715" s="4">
        <f t="shared" si="988"/>
        <v>6.8517956566481785E-3</v>
      </c>
      <c r="P2715" s="4">
        <f t="shared" si="989"/>
        <v>0.24670924126473709</v>
      </c>
      <c r="T2715" s="4"/>
      <c r="U2715" s="4">
        <f t="shared" si="979"/>
        <v>-1.047613860127776E-2</v>
      </c>
      <c r="V2715" s="4">
        <f t="shared" si="980"/>
        <v>-2.0371377215265003E-2</v>
      </c>
      <c r="W2715" s="4">
        <f t="shared" si="981"/>
        <v>1.1419401974292172E-2</v>
      </c>
      <c r="X2715" s="4">
        <f t="shared" si="987"/>
        <v>1.3928925133284439E-2</v>
      </c>
      <c r="Y2715" s="4">
        <f t="shared" si="976"/>
        <v>-1.4711686994614405E-2</v>
      </c>
      <c r="Z2715" s="4">
        <f t="shared" si="977"/>
        <v>-8.4991981044305887E-3</v>
      </c>
      <c r="AA2715" s="4">
        <f t="shared" si="970"/>
        <v>8.236321351880227E-4</v>
      </c>
      <c r="AB2715" s="4">
        <f t="shared" si="971"/>
        <v>8.236321351880227E-4</v>
      </c>
      <c r="AC2715" s="2">
        <f t="shared" si="982"/>
        <v>3.0207310432908419E-3</v>
      </c>
      <c r="AD2715" s="3">
        <f t="shared" si="983"/>
        <v>6045.2037369043856</v>
      </c>
    </row>
    <row r="2716" spans="1:30" x14ac:dyDescent="0.3">
      <c r="A2716" s="1">
        <f t="shared" si="968"/>
        <v>42</v>
      </c>
      <c r="B2716" s="1">
        <f t="shared" si="967"/>
        <v>3</v>
      </c>
      <c r="C2716" s="5">
        <v>43019</v>
      </c>
      <c r="D2716" s="3">
        <v>6081.25</v>
      </c>
      <c r="E2716" s="3">
        <v>6062.73</v>
      </c>
      <c r="F2716" s="3">
        <f t="shared" si="974"/>
        <v>6065.0019999999995</v>
      </c>
      <c r="G2716" s="3">
        <f t="shared" si="984"/>
        <v>6021.32</v>
      </c>
      <c r="H2716" s="4">
        <f t="shared" si="969"/>
        <v>2.9240441195872301E-3</v>
      </c>
      <c r="I2716" s="4">
        <f t="shared" si="972"/>
        <v>-1.3028735783849531E-4</v>
      </c>
      <c r="J2716" s="4">
        <f t="shared" si="973"/>
        <v>3.0543314774257252E-3</v>
      </c>
      <c r="K2716" s="4">
        <f t="shared" si="975"/>
        <v>-4.2549542180133596E-4</v>
      </c>
      <c r="L2716" s="4">
        <f t="shared" si="985"/>
        <v>-8.0578424560139739E-3</v>
      </c>
      <c r="M2716" s="4">
        <f t="shared" si="978"/>
        <v>2.6789768577158762E-3</v>
      </c>
      <c r="N2716" s="4">
        <f t="shared" si="986"/>
        <v>9.9529671234879213E-3</v>
      </c>
      <c r="O2716" s="4">
        <f t="shared" si="988"/>
        <v>7.1830626927029458E-3</v>
      </c>
      <c r="P2716" s="4">
        <f t="shared" si="989"/>
        <v>0.25035467409049228</v>
      </c>
      <c r="T2716" s="4"/>
      <c r="U2716" s="4">
        <f t="shared" si="979"/>
        <v>-1.0667071272132405E-2</v>
      </c>
      <c r="V2716" s="4">
        <f t="shared" si="980"/>
        <v>-2.0560400559411111E-2</v>
      </c>
      <c r="W2716" s="4">
        <f t="shared" si="981"/>
        <v>1.3737655946816359E-2</v>
      </c>
      <c r="X2716" s="4">
        <f t="shared" si="987"/>
        <v>1.4615137283321382E-2</v>
      </c>
      <c r="Y2716" s="4">
        <f t="shared" si="976"/>
        <v>-1.2889017922776419E-2</v>
      </c>
      <c r="Z2716" s="4">
        <f t="shared" si="977"/>
        <v>-6.66503664888125E-3</v>
      </c>
      <c r="AA2716" s="4">
        <f t="shared" si="970"/>
        <v>2.9240441195872301E-3</v>
      </c>
      <c r="AB2716" s="4">
        <f t="shared" si="971"/>
        <v>2.9240441195872301E-3</v>
      </c>
      <c r="AC2716" s="2">
        <f t="shared" si="982"/>
        <v>3.9516287052403648E-3</v>
      </c>
      <c r="AD2716" s="3">
        <f t="shared" si="983"/>
        <v>6057.219157936257</v>
      </c>
    </row>
    <row r="2717" spans="1:30" x14ac:dyDescent="0.3">
      <c r="A2717" s="1">
        <f t="shared" si="968"/>
        <v>42</v>
      </c>
      <c r="B2717" s="1">
        <f t="shared" si="967"/>
        <v>4</v>
      </c>
      <c r="C2717" s="5">
        <v>43020</v>
      </c>
      <c r="D2717" s="3">
        <v>6069.99</v>
      </c>
      <c r="E2717" s="3">
        <v>6072.21</v>
      </c>
      <c r="F2717" s="3">
        <f t="shared" si="974"/>
        <v>6067.5720000000001</v>
      </c>
      <c r="G2717" s="3">
        <f t="shared" si="984"/>
        <v>6035.0120000000006</v>
      </c>
      <c r="H2717" s="4">
        <f t="shared" si="969"/>
        <v>-1.8515930113052774E-3</v>
      </c>
      <c r="I2717" s="4">
        <f t="shared" si="972"/>
        <v>-1.4865364850976301E-3</v>
      </c>
      <c r="J2717" s="4">
        <f t="shared" si="973"/>
        <v>-3.6505652620764722E-4</v>
      </c>
      <c r="K2717" s="4">
        <f t="shared" si="975"/>
        <v>-2.3486125385406378E-3</v>
      </c>
      <c r="L2717" s="4">
        <f t="shared" si="985"/>
        <v>-8.2424574626012298E-3</v>
      </c>
      <c r="M2717" s="4">
        <f t="shared" si="978"/>
        <v>3.9851195832528484E-4</v>
      </c>
      <c r="N2717" s="4">
        <f t="shared" si="986"/>
        <v>5.7958459734627123E-3</v>
      </c>
      <c r="O2717" s="4">
        <f t="shared" si="988"/>
        <v>5.3640945042742229E-3</v>
      </c>
      <c r="P2717" s="4">
        <f t="shared" si="989"/>
        <v>0.24803952611429345</v>
      </c>
      <c r="T2717" s="4"/>
      <c r="U2717" s="4">
        <f t="shared" si="979"/>
        <v>-3.9646454265158766E-3</v>
      </c>
      <c r="V2717" s="4">
        <f t="shared" si="980"/>
        <v>-1.3924998972250685E-2</v>
      </c>
      <c r="W2717" s="4">
        <f t="shared" si="981"/>
        <v>2.1214632648410723E-3</v>
      </c>
      <c r="X2717" s="4">
        <f t="shared" si="987"/>
        <v>1.084889974963563E-2</v>
      </c>
      <c r="Y2717" s="4">
        <f t="shared" si="976"/>
        <v>-1.4788156023097469E-2</v>
      </c>
      <c r="Z2717" s="4">
        <f t="shared" si="977"/>
        <v>-8.5761492892364316E-3</v>
      </c>
      <c r="AA2717" s="4">
        <f t="shared" si="970"/>
        <v>-1.8515930113052774E-3</v>
      </c>
      <c r="AB2717" s="4">
        <f t="shared" si="971"/>
        <v>-1.8515930113052774E-3</v>
      </c>
      <c r="AC2717" s="2">
        <f t="shared" si="982"/>
        <v>1.4026208789737434E-3</v>
      </c>
      <c r="AD2717" s="3">
        <f t="shared" si="983"/>
        <v>6061.4761052908379</v>
      </c>
    </row>
    <row r="2718" spans="1:30" x14ac:dyDescent="0.3">
      <c r="A2718" s="1">
        <f t="shared" si="968"/>
        <v>42</v>
      </c>
      <c r="B2718" s="1">
        <f t="shared" si="967"/>
        <v>5</v>
      </c>
      <c r="C2718" s="5">
        <v>43021</v>
      </c>
      <c r="D2718" s="3">
        <v>6092.45</v>
      </c>
      <c r="E2718" s="3">
        <v>6094.72</v>
      </c>
      <c r="F2718" s="3">
        <f t="shared" si="974"/>
        <v>6073.1480000000001</v>
      </c>
      <c r="G2718" s="3">
        <f t="shared" si="984"/>
        <v>6046.3269999999993</v>
      </c>
      <c r="H2718" s="4">
        <f t="shared" si="969"/>
        <v>3.7001708404791503E-3</v>
      </c>
      <c r="I2718" s="4">
        <f t="shared" si="972"/>
        <v>4.074141802540115E-3</v>
      </c>
      <c r="J2718" s="4">
        <f t="shared" si="973"/>
        <v>-3.7397096206096469E-4</v>
      </c>
      <c r="K2718" s="4">
        <f t="shared" si="975"/>
        <v>-2.7471214944333741E-4</v>
      </c>
      <c r="L2718" s="4">
        <f t="shared" si="985"/>
        <v>-4.7426400665862038E-3</v>
      </c>
      <c r="M2718" s="4">
        <f t="shared" si="978"/>
        <v>3.1782528599664751E-3</v>
      </c>
      <c r="N2718" s="4">
        <f t="shared" si="986"/>
        <v>7.628267541600133E-3</v>
      </c>
      <c r="O2718" s="4">
        <f t="shared" si="988"/>
        <v>4.4023340363894365E-3</v>
      </c>
      <c r="P2718" s="4">
        <f t="shared" si="989"/>
        <v>0.25265748557658696</v>
      </c>
      <c r="T2718" s="4"/>
      <c r="U2718" s="4">
        <f t="shared" si="979"/>
        <v>-8.9291745126434687E-4</v>
      </c>
      <c r="V2718" s="4">
        <f t="shared" si="980"/>
        <v>-1.0883988276751709E-2</v>
      </c>
      <c r="W2718" s="4">
        <f t="shared" si="981"/>
        <v>4.5971932057837757E-3</v>
      </c>
      <c r="X2718" s="4">
        <f t="shared" si="987"/>
        <v>8.9113624938658986E-3</v>
      </c>
      <c r="Y2718" s="4">
        <f t="shared" si="976"/>
        <v>-1.2740114741096095E-2</v>
      </c>
      <c r="Z2718" s="4">
        <f t="shared" si="977"/>
        <v>-6.5151945954517896E-3</v>
      </c>
      <c r="AA2718" s="4">
        <f t="shared" si="970"/>
        <v>3.7001708404791503E-3</v>
      </c>
      <c r="AB2718" s="4">
        <f t="shared" si="971"/>
        <v>3.7001708404791503E-3</v>
      </c>
      <c r="AC2718" s="2">
        <f t="shared" si="982"/>
        <v>3.3893200829617537E-3</v>
      </c>
      <c r="AD2718" s="3">
        <f t="shared" si="983"/>
        <v>6071.8007368605595</v>
      </c>
    </row>
    <row r="2719" spans="1:30" x14ac:dyDescent="0.3">
      <c r="A2719" s="1">
        <f t="shared" si="968"/>
        <v>43</v>
      </c>
      <c r="B2719" s="1">
        <f t="shared" si="967"/>
        <v>1</v>
      </c>
      <c r="C2719" s="5">
        <v>43024</v>
      </c>
      <c r="D2719" s="3">
        <v>6114.53</v>
      </c>
      <c r="E2719" s="3">
        <v>6108.66</v>
      </c>
      <c r="F2719" s="3">
        <f t="shared" si="974"/>
        <v>6084.348</v>
      </c>
      <c r="G2719" s="3">
        <f t="shared" si="984"/>
        <v>6059.5879999999997</v>
      </c>
      <c r="H2719" s="4">
        <f t="shared" si="969"/>
        <v>3.6241577690419992E-3</v>
      </c>
      <c r="I2719" s="4">
        <f t="shared" si="972"/>
        <v>2.6606701737396346E-3</v>
      </c>
      <c r="J2719" s="4">
        <f t="shared" si="973"/>
        <v>9.6348759530236455E-4</v>
      </c>
      <c r="K2719" s="4">
        <f t="shared" si="975"/>
        <v>-2.5683427849221788E-3</v>
      </c>
      <c r="L2719" s="4">
        <f t="shared" si="985"/>
        <v>-6.3958943719958708E-3</v>
      </c>
      <c r="M2719" s="4">
        <f t="shared" si="978"/>
        <v>4.9605972570930836E-3</v>
      </c>
      <c r="N2719" s="4">
        <f t="shared" si="986"/>
        <v>9.0669530667761584E-3</v>
      </c>
      <c r="O2719" s="4">
        <f t="shared" si="988"/>
        <v>4.0493709246663635E-3</v>
      </c>
      <c r="P2719" s="4">
        <f t="shared" si="989"/>
        <v>0.25719731393488798</v>
      </c>
      <c r="T2719" s="4"/>
      <c r="U2719" s="4">
        <f t="shared" si="979"/>
        <v>-5.5675467176587541E-3</v>
      </c>
      <c r="V2719" s="4">
        <f t="shared" si="980"/>
        <v>-1.5511871250482123E-2</v>
      </c>
      <c r="W2719" s="4">
        <f t="shared" si="981"/>
        <v>9.2431662465977723E-3</v>
      </c>
      <c r="X2719" s="4">
        <f t="shared" si="987"/>
        <v>8.205701968639444E-3</v>
      </c>
      <c r="Y2719" s="4">
        <f t="shared" si="976"/>
        <v>-1.50051464908458E-2</v>
      </c>
      <c r="Z2719" s="4">
        <f t="shared" si="977"/>
        <v>-8.7945079360775402E-3</v>
      </c>
      <c r="AA2719" s="4">
        <f t="shared" si="970"/>
        <v>3.6241577690419992E-3</v>
      </c>
      <c r="AB2719" s="4">
        <f t="shared" si="971"/>
        <v>3.6241577690419992E-3</v>
      </c>
      <c r="AC2719" s="2">
        <f t="shared" si="982"/>
        <v>4.6587677918487449E-3</v>
      </c>
      <c r="AD2719" s="3">
        <f t="shared" si="983"/>
        <v>6086.0438245737068</v>
      </c>
    </row>
    <row r="2720" spans="1:30" x14ac:dyDescent="0.3">
      <c r="A2720" s="1">
        <f t="shared" si="968"/>
        <v>43</v>
      </c>
      <c r="B2720" s="1">
        <f t="shared" si="967"/>
        <v>2</v>
      </c>
      <c r="C2720" s="5">
        <v>43025</v>
      </c>
      <c r="D2720" s="3">
        <v>6122.61</v>
      </c>
      <c r="E2720" s="3">
        <v>6111.32</v>
      </c>
      <c r="F2720" s="3">
        <f t="shared" si="974"/>
        <v>6096.1659999999993</v>
      </c>
      <c r="G2720" s="3">
        <f t="shared" si="984"/>
        <v>6072.3429999999989</v>
      </c>
      <c r="H2720" s="4">
        <f t="shared" si="969"/>
        <v>1.3214425311511967E-3</v>
      </c>
      <c r="I2720" s="4">
        <f t="shared" si="972"/>
        <v>-5.2497902537072133E-4</v>
      </c>
      <c r="J2720" s="4">
        <f t="shared" si="973"/>
        <v>1.846421556521918E-3</v>
      </c>
      <c r="K2720" s="4">
        <f t="shared" si="975"/>
        <v>-4.0845330712254851E-3</v>
      </c>
      <c r="L2720" s="4">
        <f t="shared" si="985"/>
        <v>-7.8129017638678376E-3</v>
      </c>
      <c r="M2720" s="4">
        <f t="shared" si="978"/>
        <v>4.3378083864514874E-3</v>
      </c>
      <c r="N2720" s="4">
        <f t="shared" si="986"/>
        <v>8.2780238204595395E-3</v>
      </c>
      <c r="O2720" s="4">
        <f t="shared" si="988"/>
        <v>3.8909876670244099E-3</v>
      </c>
      <c r="P2720" s="4">
        <f t="shared" si="989"/>
        <v>0.25885862793557057</v>
      </c>
      <c r="T2720" s="4"/>
      <c r="U2720" s="4">
        <f t="shared" si="979"/>
        <v>-8.342423702230475E-3</v>
      </c>
      <c r="V2720" s="4">
        <f t="shared" si="980"/>
        <v>-1.8258999465208123E-2</v>
      </c>
      <c r="W2720" s="4">
        <f t="shared" si="981"/>
        <v>9.7451645248963024E-3</v>
      </c>
      <c r="X2720" s="4">
        <f t="shared" si="987"/>
        <v>7.8772989094852523E-3</v>
      </c>
      <c r="Y2720" s="4">
        <f t="shared" si="976"/>
        <v>-1.6502431661359895E-2</v>
      </c>
      <c r="Z2720" s="4">
        <f t="shared" si="977"/>
        <v>-1.0301233863539903E-2</v>
      </c>
      <c r="AA2720" s="4">
        <f t="shared" si="970"/>
        <v>1.3214425311511967E-3</v>
      </c>
      <c r="AB2720" s="4">
        <f t="shared" si="971"/>
        <v>1.3214425311511967E-3</v>
      </c>
      <c r="AC2720" s="2">
        <f t="shared" si="982"/>
        <v>3.9815454984384619E-3</v>
      </c>
      <c r="AD2720" s="3">
        <f t="shared" si="983"/>
        <v>6098.2325497158054</v>
      </c>
    </row>
    <row r="2721" spans="1:30" x14ac:dyDescent="0.3">
      <c r="A2721" s="1">
        <f t="shared" si="968"/>
        <v>43</v>
      </c>
      <c r="B2721" s="1">
        <f t="shared" si="967"/>
        <v>3</v>
      </c>
      <c r="C2721" s="5">
        <v>43026</v>
      </c>
      <c r="D2721" s="3">
        <v>6114.35</v>
      </c>
      <c r="E2721" s="3">
        <v>6128.91</v>
      </c>
      <c r="F2721" s="3">
        <f t="shared" si="974"/>
        <v>6102.7860000000001</v>
      </c>
      <c r="G2721" s="3">
        <f t="shared" si="984"/>
        <v>6083.8939999999993</v>
      </c>
      <c r="H2721" s="4">
        <f t="shared" si="969"/>
        <v>-1.3490978520597113E-3</v>
      </c>
      <c r="I2721" s="4">
        <f t="shared" si="972"/>
        <v>1.02897293801176E-3</v>
      </c>
      <c r="J2721" s="4">
        <f t="shared" si="973"/>
        <v>-2.3780707900714713E-3</v>
      </c>
      <c r="K2721" s="4">
        <f t="shared" si="975"/>
        <v>-3.7100190931645405E-3</v>
      </c>
      <c r="L2721" s="4">
        <f t="shared" si="985"/>
        <v>-6.8761524905228922E-3</v>
      </c>
      <c r="M2721" s="4">
        <f t="shared" si="978"/>
        <v>1.8948722763669421E-3</v>
      </c>
      <c r="N2721" s="4">
        <f t="shared" si="986"/>
        <v>5.0060043781172134E-3</v>
      </c>
      <c r="O2721" s="4">
        <f t="shared" si="988"/>
        <v>3.0897805981013084E-3</v>
      </c>
      <c r="P2721" s="4">
        <f t="shared" si="989"/>
        <v>0.25716030446457588</v>
      </c>
      <c r="T2721" s="4"/>
      <c r="U2721" s="4">
        <f t="shared" si="979"/>
        <v>-6.7552890025658462E-3</v>
      </c>
      <c r="V2721" s="4">
        <f t="shared" si="980"/>
        <v>-1.6687736112540187E-2</v>
      </c>
      <c r="W2721" s="4">
        <f t="shared" si="981"/>
        <v>5.4429599177801217E-3</v>
      </c>
      <c r="X2721" s="4">
        <f t="shared" si="987"/>
        <v>6.2298413092032887E-3</v>
      </c>
      <c r="Y2721" s="4">
        <f t="shared" si="976"/>
        <v>-1.6132587433648749E-2</v>
      </c>
      <c r="Z2721" s="4">
        <f t="shared" si="977"/>
        <v>-9.9290576756042356E-3</v>
      </c>
      <c r="AA2721" s="4">
        <f t="shared" si="970"/>
        <v>-1.3490978520597113E-3</v>
      </c>
      <c r="AB2721" s="4">
        <f t="shared" si="971"/>
        <v>-1.3490978520597113E-3</v>
      </c>
      <c r="AC2721" s="2">
        <f t="shared" si="982"/>
        <v>1.7573359156949461E-3</v>
      </c>
      <c r="AD2721" s="3">
        <f t="shared" si="983"/>
        <v>6103.605033143871</v>
      </c>
    </row>
    <row r="2722" spans="1:30" x14ac:dyDescent="0.3">
      <c r="A2722" s="1">
        <f t="shared" si="968"/>
        <v>43</v>
      </c>
      <c r="B2722" s="1">
        <f t="shared" si="967"/>
        <v>4</v>
      </c>
      <c r="C2722" s="5">
        <v>43027</v>
      </c>
      <c r="D2722" s="3">
        <v>6092.62</v>
      </c>
      <c r="E2722" s="3">
        <v>6074.28</v>
      </c>
      <c r="F2722" s="3">
        <f t="shared" si="974"/>
        <v>6107.3119999999999</v>
      </c>
      <c r="G2722" s="3">
        <f t="shared" si="984"/>
        <v>6087.442</v>
      </c>
      <c r="H2722" s="4">
        <f t="shared" si="969"/>
        <v>-3.5539345964821236E-3</v>
      </c>
      <c r="I2722" s="4">
        <f t="shared" si="972"/>
        <v>-6.5534357699511174E-3</v>
      </c>
      <c r="J2722" s="4">
        <f t="shared" si="973"/>
        <v>2.9995011734689938E-3</v>
      </c>
      <c r="K2722" s="4">
        <f t="shared" si="975"/>
        <v>-5.5034468095542153E-4</v>
      </c>
      <c r="L2722" s="4">
        <f t="shared" si="985"/>
        <v>-4.4948904353421838E-3</v>
      </c>
      <c r="M2722" s="4">
        <f t="shared" si="978"/>
        <v>-2.4056409759318025E-3</v>
      </c>
      <c r="N2722" s="4">
        <f t="shared" si="986"/>
        <v>8.5060358685961745E-4</v>
      </c>
      <c r="O2722" s="4">
        <f t="shared" si="988"/>
        <v>3.261322715022419E-3</v>
      </c>
      <c r="P2722" s="4">
        <f t="shared" si="989"/>
        <v>0.2526924389652152</v>
      </c>
      <c r="T2722" s="4"/>
      <c r="U2722" s="4">
        <f t="shared" si="979"/>
        <v>-7.2550639070384556E-3</v>
      </c>
      <c r="V2722" s="4">
        <f t="shared" si="980"/>
        <v>-1.7182513267968009E-2</v>
      </c>
      <c r="W2722" s="4">
        <f t="shared" si="981"/>
        <v>3.7281774764044272E-3</v>
      </c>
      <c r="X2722" s="4">
        <f t="shared" si="987"/>
        <v>6.5495720528738321E-3</v>
      </c>
      <c r="Y2722" s="4">
        <f t="shared" si="976"/>
        <v>-1.3012310458000829E-2</v>
      </c>
      <c r="Z2722" s="4">
        <f t="shared" si="977"/>
        <v>-6.789106574332765E-3</v>
      </c>
      <c r="AA2722" s="4">
        <f t="shared" si="970"/>
        <v>-3.5539345964821236E-3</v>
      </c>
      <c r="AB2722" s="4">
        <f t="shared" si="971"/>
        <v>-3.5539345964821236E-3</v>
      </c>
      <c r="AC2722" s="2">
        <f t="shared" si="982"/>
        <v>-1.2020042985197478E-3</v>
      </c>
      <c r="AD2722" s="3">
        <f t="shared" si="983"/>
        <v>6099.9433554292473</v>
      </c>
    </row>
    <row r="2723" spans="1:30" x14ac:dyDescent="0.3">
      <c r="A2723" s="1">
        <f t="shared" si="968"/>
        <v>43</v>
      </c>
      <c r="B2723" s="1">
        <f t="shared" si="967"/>
        <v>5</v>
      </c>
      <c r="C2723" s="5">
        <v>43028</v>
      </c>
      <c r="D2723" s="3">
        <v>6108.82</v>
      </c>
      <c r="E2723" s="3">
        <v>6114.46</v>
      </c>
      <c r="F2723" s="3">
        <f t="shared" si="974"/>
        <v>6110.5859999999993</v>
      </c>
      <c r="G2723" s="3">
        <f t="shared" si="984"/>
        <v>6091.8670000000002</v>
      </c>
      <c r="H2723" s="4">
        <f t="shared" si="969"/>
        <v>2.6589546040947602E-3</v>
      </c>
      <c r="I2723" s="4">
        <f t="shared" si="972"/>
        <v>3.5846647255204076E-3</v>
      </c>
      <c r="J2723" s="4">
        <f t="shared" si="973"/>
        <v>-9.2571012142564748E-4</v>
      </c>
      <c r="K2723" s="4">
        <f t="shared" si="975"/>
        <v>3.021278202152661E-3</v>
      </c>
      <c r="L2723" s="4">
        <f t="shared" si="985"/>
        <v>-4.3276401066639884E-4</v>
      </c>
      <c r="M2723" s="4">
        <f t="shared" si="978"/>
        <v>-2.8900665173513994E-4</v>
      </c>
      <c r="N2723" s="4">
        <f t="shared" si="986"/>
        <v>2.7828906967272134E-3</v>
      </c>
      <c r="O2723" s="4">
        <f t="shared" si="988"/>
        <v>3.0642579090559459E-3</v>
      </c>
      <c r="P2723" s="4">
        <f t="shared" si="989"/>
        <v>0.25602329129331647</v>
      </c>
      <c r="T2723" s="4"/>
      <c r="U2723" s="4">
        <f t="shared" si="979"/>
        <v>-2.7902610042981962E-5</v>
      </c>
      <c r="V2723" s="4">
        <f t="shared" si="980"/>
        <v>-1.0027623583942566E-2</v>
      </c>
      <c r="W2723" s="4">
        <f t="shared" si="981"/>
        <v>2.6869321865587558E-3</v>
      </c>
      <c r="X2723" s="4">
        <f t="shared" si="987"/>
        <v>6.1645130334382087E-3</v>
      </c>
      <c r="Y2723" s="4">
        <f t="shared" si="976"/>
        <v>-9.4852215260536974E-3</v>
      </c>
      <c r="Z2723" s="4">
        <f t="shared" si="977"/>
        <v>-3.2397784657759682E-3</v>
      </c>
      <c r="AA2723" s="4">
        <f t="shared" si="970"/>
        <v>2.6589546040947602E-3</v>
      </c>
      <c r="AB2723" s="4">
        <f t="shared" si="971"/>
        <v>2.6589546040947602E-3</v>
      </c>
      <c r="AC2723" s="2">
        <f t="shared" si="982"/>
        <v>9.6872440948786876E-4</v>
      </c>
      <c r="AD2723" s="3">
        <f t="shared" si="983"/>
        <v>6102.902236952832</v>
      </c>
    </row>
    <row r="2724" spans="1:30" x14ac:dyDescent="0.3">
      <c r="A2724" s="1">
        <f t="shared" si="968"/>
        <v>44</v>
      </c>
      <c r="B2724" s="1">
        <f t="shared" si="967"/>
        <v>1</v>
      </c>
      <c r="C2724" s="5">
        <v>43031</v>
      </c>
      <c r="D2724" s="3">
        <v>6067.83</v>
      </c>
      <c r="E2724" s="3">
        <v>6122.24</v>
      </c>
      <c r="F2724" s="3">
        <f t="shared" si="974"/>
        <v>6101.2459999999992</v>
      </c>
      <c r="G2724" s="3">
        <f t="shared" si="984"/>
        <v>6092.7970000000005</v>
      </c>
      <c r="H2724" s="4">
        <f t="shared" si="969"/>
        <v>-6.7099701742725738E-3</v>
      </c>
      <c r="I2724" s="4">
        <f t="shared" si="972"/>
        <v>2.1968236091422033E-3</v>
      </c>
      <c r="J2724" s="4">
        <f t="shared" si="973"/>
        <v>-8.9067937834147771E-3</v>
      </c>
      <c r="K2724" s="4">
        <f t="shared" si="975"/>
        <v>1.2768423361627046E-4</v>
      </c>
      <c r="L2724" s="4">
        <f t="shared" si="985"/>
        <v>-2.168813107750492E-3</v>
      </c>
      <c r="M2724" s="4">
        <f t="shared" si="978"/>
        <v>-5.4769140598492933E-3</v>
      </c>
      <c r="N2724" s="4">
        <f t="shared" si="986"/>
        <v>-4.0977895702089782E-3</v>
      </c>
      <c r="O2724" s="4">
        <f t="shared" si="988"/>
        <v>1.3924252986650424E-3</v>
      </c>
      <c r="P2724" s="4">
        <f t="shared" si="989"/>
        <v>0.24759541247054664</v>
      </c>
      <c r="T2724" s="4"/>
      <c r="U2724" s="4">
        <f t="shared" si="979"/>
        <v>9.3471406916557313E-4</v>
      </c>
      <c r="V2724" s="4">
        <f t="shared" si="980"/>
        <v>-9.0746330715261048E-3</v>
      </c>
      <c r="W2724" s="4">
        <f t="shared" si="981"/>
        <v>-7.6375453223714368E-3</v>
      </c>
      <c r="X2724" s="4">
        <f t="shared" si="987"/>
        <v>2.7772901878720989E-3</v>
      </c>
      <c r="Y2724" s="4">
        <f t="shared" si="976"/>
        <v>-1.2342735769296637E-2</v>
      </c>
      <c r="Z2724" s="4">
        <f t="shared" si="977"/>
        <v>-6.1153100499894038E-3</v>
      </c>
      <c r="AA2724" s="4">
        <f t="shared" si="970"/>
        <v>-6.7099701742725738E-3</v>
      </c>
      <c r="AB2724" s="4">
        <f t="shared" si="971"/>
        <v>-6.7099701742725738E-3</v>
      </c>
      <c r="AC2724" s="2">
        <f t="shared" si="982"/>
        <v>-3.8533530606310118E-3</v>
      </c>
      <c r="AD2724" s="3">
        <f t="shared" si="983"/>
        <v>6091.2114913018886</v>
      </c>
    </row>
    <row r="2725" spans="1:30" x14ac:dyDescent="0.3">
      <c r="A2725" s="1">
        <f t="shared" si="968"/>
        <v>44</v>
      </c>
      <c r="B2725" s="1">
        <f t="shared" si="967"/>
        <v>2</v>
      </c>
      <c r="C2725" s="5">
        <v>43032</v>
      </c>
      <c r="D2725" s="3">
        <v>6080.22</v>
      </c>
      <c r="E2725" s="3">
        <v>6078.02</v>
      </c>
      <c r="F2725" s="3">
        <f t="shared" si="974"/>
        <v>6092.7680000000009</v>
      </c>
      <c r="G2725" s="3">
        <f t="shared" si="984"/>
        <v>6094.4670000000006</v>
      </c>
      <c r="H2725" s="4">
        <f t="shared" si="969"/>
        <v>2.0419161380592944E-3</v>
      </c>
      <c r="I2725" s="4">
        <f t="shared" si="972"/>
        <v>1.6793483007929539E-3</v>
      </c>
      <c r="J2725" s="4">
        <f t="shared" si="973"/>
        <v>3.6256783726634051E-4</v>
      </c>
      <c r="K2725" s="4">
        <f t="shared" si="975"/>
        <v>4.6268600142061874E-3</v>
      </c>
      <c r="L2725" s="4">
        <f t="shared" si="985"/>
        <v>4.6507565307532112E-3</v>
      </c>
      <c r="M2725" s="4">
        <f t="shared" si="978"/>
        <v>-2.059490858670588E-3</v>
      </c>
      <c r="N2725" s="4">
        <f t="shared" si="986"/>
        <v>-2.337694174076305E-3</v>
      </c>
      <c r="O2725" s="4">
        <f t="shared" si="988"/>
        <v>-2.7943067849512261E-4</v>
      </c>
      <c r="P2725" s="4">
        <f t="shared" si="989"/>
        <v>0.25014289767703901</v>
      </c>
      <c r="T2725" s="4"/>
      <c r="U2725" s="4">
        <f t="shared" si="979"/>
        <v>9.0279391479325798E-3</v>
      </c>
      <c r="V2725" s="4">
        <f t="shared" si="980"/>
        <v>-1.0623402435467235E-3</v>
      </c>
      <c r="W2725" s="4">
        <f t="shared" si="981"/>
        <v>-6.9235179114788331E-3</v>
      </c>
      <c r="X2725" s="4">
        <f t="shared" si="987"/>
        <v>-5.5739951963222785E-4</v>
      </c>
      <c r="Y2725" s="4">
        <f t="shared" si="976"/>
        <v>-7.8996594373424798E-3</v>
      </c>
      <c r="Z2725" s="4">
        <f t="shared" si="977"/>
        <v>-1.64421901209966E-3</v>
      </c>
      <c r="AA2725" s="4">
        <f t="shared" si="970"/>
        <v>2.0419161380592944E-3</v>
      </c>
      <c r="AB2725" s="4">
        <f t="shared" si="971"/>
        <v>2.0419161380592944E-3</v>
      </c>
      <c r="AC2725" s="2">
        <f t="shared" si="982"/>
        <v>-1.2051637716934864E-3</v>
      </c>
      <c r="AD2725" s="3">
        <f t="shared" si="983"/>
        <v>6087.5476608679264</v>
      </c>
    </row>
    <row r="2726" spans="1:30" x14ac:dyDescent="0.3">
      <c r="A2726" s="1">
        <f t="shared" si="968"/>
        <v>44</v>
      </c>
      <c r="B2726" s="1">
        <f t="shared" si="967"/>
        <v>3</v>
      </c>
      <c r="C2726" s="5">
        <v>43033</v>
      </c>
      <c r="D2726" s="3">
        <v>6055.04</v>
      </c>
      <c r="E2726" s="3">
        <v>6069.35</v>
      </c>
      <c r="F2726" s="3">
        <f t="shared" si="974"/>
        <v>6080.9059999999999</v>
      </c>
      <c r="G2726" s="3">
        <f t="shared" si="984"/>
        <v>6091.8460000000005</v>
      </c>
      <c r="H2726" s="4">
        <f t="shared" si="969"/>
        <v>-4.1412975188398265E-3</v>
      </c>
      <c r="I2726" s="4">
        <f t="shared" si="972"/>
        <v>-1.787764258530101E-3</v>
      </c>
      <c r="J2726" s="4">
        <f t="shared" si="973"/>
        <v>-2.3535332603097257E-3</v>
      </c>
      <c r="K2726" s="4">
        <f t="shared" si="975"/>
        <v>1.1763554608220156E-3</v>
      </c>
      <c r="L2726" s="4">
        <f t="shared" si="985"/>
        <v>2.5847017962434765E-3</v>
      </c>
      <c r="M2726" s="4">
        <f t="shared" si="978"/>
        <v>-4.2536424670928949E-3</v>
      </c>
      <c r="N2726" s="4">
        <f t="shared" si="986"/>
        <v>-6.0418467571242756E-3</v>
      </c>
      <c r="O2726" s="4">
        <f t="shared" si="988"/>
        <v>-1.8067593277667051E-3</v>
      </c>
      <c r="P2726" s="4">
        <f t="shared" si="989"/>
        <v>0.24496568399669383</v>
      </c>
      <c r="T2726" s="4"/>
      <c r="U2726" s="4">
        <f t="shared" si="979"/>
        <v>5.6132837298650557E-3</v>
      </c>
      <c r="V2726" s="4">
        <f t="shared" si="980"/>
        <v>-4.4428491074336163E-3</v>
      </c>
      <c r="W2726" s="4">
        <f t="shared" si="981"/>
        <v>-9.7001316574943201E-3</v>
      </c>
      <c r="X2726" s="4">
        <f t="shared" si="987"/>
        <v>-3.5852477868304916E-3</v>
      </c>
      <c r="Y2726" s="4">
        <f t="shared" si="976"/>
        <v>-1.1307140243178186E-2</v>
      </c>
      <c r="Z2726" s="4">
        <f t="shared" si="977"/>
        <v>-5.0731848354378479E-3</v>
      </c>
      <c r="AA2726" s="4">
        <f t="shared" si="970"/>
        <v>-4.1412975188398265E-3</v>
      </c>
      <c r="AB2726" s="4">
        <f t="shared" si="971"/>
        <v>-4.1412975188398265E-3</v>
      </c>
      <c r="AC2726" s="2">
        <f t="shared" si="982"/>
        <v>-3.5791297682511228E-3</v>
      </c>
      <c r="AD2726" s="3">
        <f t="shared" si="983"/>
        <v>6076.7117739119512</v>
      </c>
    </row>
    <row r="2727" spans="1:30" x14ac:dyDescent="0.3">
      <c r="A2727" s="1">
        <f t="shared" si="968"/>
        <v>44</v>
      </c>
      <c r="B2727" s="1">
        <f t="shared" si="967"/>
        <v>4</v>
      </c>
      <c r="C2727" s="5">
        <v>43034</v>
      </c>
      <c r="D2727" s="3">
        <v>6037.87</v>
      </c>
      <c r="E2727" s="3">
        <v>6056.05</v>
      </c>
      <c r="F2727" s="3">
        <f t="shared" si="974"/>
        <v>6069.9560000000001</v>
      </c>
      <c r="G2727" s="3">
        <f t="shared" si="984"/>
        <v>6088.6340000000009</v>
      </c>
      <c r="H2727" s="4">
        <f t="shared" si="969"/>
        <v>-2.8356542648768752E-3</v>
      </c>
      <c r="I2727" s="4">
        <f t="shared" si="972"/>
        <v>1.6680319205161621E-4</v>
      </c>
      <c r="J2727" s="4">
        <f t="shared" si="973"/>
        <v>-3.0024574569284912E-3</v>
      </c>
      <c r="K2727" s="4">
        <f t="shared" si="975"/>
        <v>3.7881665521615052E-3</v>
      </c>
      <c r="L2727" s="4">
        <f t="shared" si="985"/>
        <v>6.4796342294097505E-3</v>
      </c>
      <c r="M2727" s="4">
        <f t="shared" si="978"/>
        <v>-5.2860350223296907E-3</v>
      </c>
      <c r="N2727" s="4">
        <f t="shared" si="986"/>
        <v>-8.3375023034725076E-3</v>
      </c>
      <c r="O2727" s="4">
        <f t="shared" si="988"/>
        <v>-3.0934750168521009E-3</v>
      </c>
      <c r="P2727" s="4">
        <f t="shared" si="989"/>
        <v>0.24143539174524326</v>
      </c>
      <c r="T2727" s="4"/>
      <c r="U2727" s="4">
        <f t="shared" si="979"/>
        <v>6.2063999577211589E-3</v>
      </c>
      <c r="V2727" s="4">
        <f t="shared" si="980"/>
        <v>-3.8556640418560329E-3</v>
      </c>
      <c r="W2727" s="4">
        <f t="shared" si="981"/>
        <v>-8.9862817638388746E-3</v>
      </c>
      <c r="X2727" s="4">
        <f t="shared" si="987"/>
        <v>-6.1166025249733058E-3</v>
      </c>
      <c r="Y2727" s="4">
        <f t="shared" si="976"/>
        <v>-8.7278953749228508E-3</v>
      </c>
      <c r="Z2727" s="4">
        <f t="shared" si="977"/>
        <v>-2.477677184119217E-3</v>
      </c>
      <c r="AA2727" s="4">
        <f t="shared" si="970"/>
        <v>-2.8356542648768752E-3</v>
      </c>
      <c r="AB2727" s="4">
        <f t="shared" si="971"/>
        <v>-2.8356542648768752E-3</v>
      </c>
      <c r="AC2727" s="2">
        <f t="shared" si="982"/>
        <v>-4.2886839135823571E-3</v>
      </c>
      <c r="AD2727" s="3">
        <f t="shared" si="983"/>
        <v>6063.7645159413014</v>
      </c>
    </row>
    <row r="2728" spans="1:30" x14ac:dyDescent="0.3">
      <c r="A2728" s="1">
        <f t="shared" si="968"/>
        <v>44</v>
      </c>
      <c r="B2728" s="1">
        <f t="shared" si="967"/>
        <v>5</v>
      </c>
      <c r="C2728" s="5">
        <v>43035</v>
      </c>
      <c r="D2728" s="3">
        <v>6213.47</v>
      </c>
      <c r="E2728" s="3">
        <v>6138.23</v>
      </c>
      <c r="F2728" s="3">
        <f t="shared" si="974"/>
        <v>6090.8860000000004</v>
      </c>
      <c r="G2728" s="3">
        <f t="shared" si="984"/>
        <v>6100.7359999999999</v>
      </c>
      <c r="H2728" s="4">
        <f t="shared" si="969"/>
        <v>2.9083103809787288E-2</v>
      </c>
      <c r="I2728" s="4">
        <f t="shared" si="972"/>
        <v>1.6621755685365811E-2</v>
      </c>
      <c r="J2728" s="4">
        <f t="shared" si="973"/>
        <v>1.2461348124421477E-2</v>
      </c>
      <c r="K2728" s="4">
        <f t="shared" si="975"/>
        <v>3.7049489306659289E-3</v>
      </c>
      <c r="L2728" s="4">
        <f t="shared" si="985"/>
        <v>8.3373772538991638E-3</v>
      </c>
      <c r="M2728" s="4">
        <f t="shared" si="978"/>
        <v>2.0125807641121478E-2</v>
      </c>
      <c r="N2728" s="4">
        <f t="shared" si="986"/>
        <v>1.8478754038857015E-2</v>
      </c>
      <c r="O2728" s="4">
        <f t="shared" si="988"/>
        <v>-1.5852655601458531E-3</v>
      </c>
      <c r="P2728" s="4">
        <f t="shared" si="989"/>
        <v>0.2775401861165141</v>
      </c>
      <c r="T2728" s="4"/>
      <c r="U2728" s="4">
        <f t="shared" si="979"/>
        <v>1.175083266118678E-2</v>
      </c>
      <c r="V2728" s="4">
        <f t="shared" si="980"/>
        <v>1.6333243345748873E-3</v>
      </c>
      <c r="W2728" s="4">
        <f t="shared" si="981"/>
        <v>1.7130968010188638E-2</v>
      </c>
      <c r="X2728" s="4">
        <f t="shared" si="987"/>
        <v>-3.2239133857209293E-3</v>
      </c>
      <c r="Y2728" s="4">
        <f t="shared" si="976"/>
        <v>-8.8100753702151959E-3</v>
      </c>
      <c r="Z2728" s="4">
        <f t="shared" si="977"/>
        <v>-2.5603753448064323E-3</v>
      </c>
      <c r="AA2728" s="4">
        <f t="shared" si="970"/>
        <v>2.9083103809787288E-2</v>
      </c>
      <c r="AB2728" s="4">
        <f t="shared" si="971"/>
        <v>2.9083103809787288E-2</v>
      </c>
      <c r="AC2728" s="2">
        <f t="shared" si="982"/>
        <v>1.606246687263831E-2</v>
      </c>
      <c r="AD2728" s="3">
        <f t="shared" si="983"/>
        <v>6113.6663439608683</v>
      </c>
    </row>
    <row r="2729" spans="1:30" x14ac:dyDescent="0.3">
      <c r="A2729" s="1">
        <f t="shared" si="968"/>
        <v>45</v>
      </c>
      <c r="B2729" s="1">
        <f t="shared" si="967"/>
        <v>1</v>
      </c>
      <c r="C2729" s="5">
        <v>43038</v>
      </c>
      <c r="D2729" s="3">
        <v>6227.59</v>
      </c>
      <c r="E2729" s="3">
        <v>6209.8</v>
      </c>
      <c r="F2729" s="3">
        <f t="shared" si="974"/>
        <v>6122.8380000000006</v>
      </c>
      <c r="G2729" s="3">
        <f t="shared" si="984"/>
        <v>6112.0419999999995</v>
      </c>
      <c r="H2729" s="4">
        <f t="shared" si="969"/>
        <v>2.2724822039858388E-3</v>
      </c>
      <c r="I2729" s="4">
        <f t="shared" si="972"/>
        <v>-5.9065224423712878E-4</v>
      </c>
      <c r="J2729" s="4">
        <f t="shared" si="973"/>
        <v>2.8631344482229677E-3</v>
      </c>
      <c r="K2729" s="4">
        <f t="shared" si="975"/>
        <v>-1.8801088602664807E-2</v>
      </c>
      <c r="L2729" s="4">
        <f t="shared" si="985"/>
        <v>-1.8390153435466239E-2</v>
      </c>
      <c r="M2729" s="4">
        <f t="shared" si="978"/>
        <v>1.7108406265199157E-2</v>
      </c>
      <c r="N2729" s="4">
        <f t="shared" si="986"/>
        <v>1.8904974802202063E-2</v>
      </c>
      <c r="O2729" s="4">
        <f t="shared" si="988"/>
        <v>1.7335759097823051E-3</v>
      </c>
      <c r="P2729" s="4">
        <f t="shared" si="989"/>
        <v>0.28044337345434067</v>
      </c>
      <c r="T2729" s="4"/>
      <c r="U2729" s="4">
        <f t="shared" si="979"/>
        <v>-2.3439398596919327E-2</v>
      </c>
      <c r="V2729" s="4">
        <f t="shared" si="980"/>
        <v>-3.320500461095021E-2</v>
      </c>
      <c r="W2729" s="4">
        <f t="shared" si="981"/>
        <v>2.6329017128034277E-2</v>
      </c>
      <c r="X2729" s="4">
        <f t="shared" si="987"/>
        <v>3.5389492572503165E-3</v>
      </c>
      <c r="Y2729" s="4">
        <f t="shared" si="976"/>
        <v>-3.1035488994152739E-2</v>
      </c>
      <c r="Z2729" s="4">
        <f t="shared" si="977"/>
        <v>-2.4925925752460856E-2</v>
      </c>
      <c r="AA2729" s="4">
        <f t="shared" si="970"/>
        <v>2.2724822039858388E-3</v>
      </c>
      <c r="AB2729" s="4">
        <f t="shared" si="971"/>
        <v>2.2724822039858388E-3</v>
      </c>
      <c r="AC2729" s="2">
        <f t="shared" si="982"/>
        <v>1.2195585134231267E-2</v>
      </c>
      <c r="AD2729" s="3">
        <f t="shared" si="983"/>
        <v>6151.6408959739128</v>
      </c>
    </row>
    <row r="2730" spans="1:30" x14ac:dyDescent="0.3">
      <c r="A2730" s="1">
        <f t="shared" si="968"/>
        <v>45</v>
      </c>
      <c r="B2730" s="1">
        <f t="shared" si="967"/>
        <v>2</v>
      </c>
      <c r="C2730" s="5">
        <v>43039</v>
      </c>
      <c r="D2730" s="3">
        <v>6248.56</v>
      </c>
      <c r="E2730" s="3">
        <v>6241.88</v>
      </c>
      <c r="F2730" s="3">
        <f t="shared" si="974"/>
        <v>6156.5060000000003</v>
      </c>
      <c r="G2730" s="3">
        <f t="shared" si="984"/>
        <v>6124.6370000000006</v>
      </c>
      <c r="H2730" s="4">
        <f t="shared" si="969"/>
        <v>3.3672736965664495E-3</v>
      </c>
      <c r="I2730" s="4">
        <f t="shared" si="972"/>
        <v>2.2946276167827304E-3</v>
      </c>
      <c r="J2730" s="4">
        <f t="shared" si="973"/>
        <v>1.0726460797837191E-3</v>
      </c>
      <c r="K2730" s="4">
        <f t="shared" si="975"/>
        <v>-1.5109777618629333E-2</v>
      </c>
      <c r="L2730" s="4">
        <f t="shared" si="985"/>
        <v>-1.8742759594356853E-2</v>
      </c>
      <c r="M2730" s="4">
        <f t="shared" si="978"/>
        <v>1.4952312236843443E-2</v>
      </c>
      <c r="N2730" s="4">
        <f t="shared" si="986"/>
        <v>2.0233525676705371E-2</v>
      </c>
      <c r="O2730" s="4">
        <f t="shared" si="988"/>
        <v>5.1002150895565835E-3</v>
      </c>
      <c r="P2730" s="4">
        <f t="shared" si="989"/>
        <v>0.28475497674571626</v>
      </c>
      <c r="T2730" s="4"/>
      <c r="U2730" s="4">
        <f t="shared" si="979"/>
        <v>-2.3664049817023903E-2</v>
      </c>
      <c r="V2730" s="4">
        <f t="shared" si="980"/>
        <v>-3.3427409318853678E-2</v>
      </c>
      <c r="W2730" s="4">
        <f t="shared" si="981"/>
        <v>2.7686498185920928E-2</v>
      </c>
      <c r="X2730" s="4">
        <f t="shared" si="987"/>
        <v>1.0461255048608344E-2</v>
      </c>
      <c r="Y2730" s="4">
        <f t="shared" si="976"/>
        <v>-2.7390204331613981E-2</v>
      </c>
      <c r="Z2730" s="4">
        <f t="shared" si="977"/>
        <v>-2.1257656659711518E-2</v>
      </c>
      <c r="AA2730" s="4">
        <f t="shared" si="970"/>
        <v>3.3672736965664495E-3</v>
      </c>
      <c r="AB2730" s="4">
        <f t="shared" si="971"/>
        <v>3.3672736965664495E-3</v>
      </c>
      <c r="AC2730" s="2">
        <f t="shared" si="982"/>
        <v>1.0340420195595688E-2</v>
      </c>
      <c r="AD2730" s="3">
        <f t="shared" si="983"/>
        <v>6183.947263982609</v>
      </c>
    </row>
    <row r="2731" spans="1:30" x14ac:dyDescent="0.3">
      <c r="A2731" s="1">
        <f t="shared" si="968"/>
        <v>45</v>
      </c>
      <c r="B2731" s="1">
        <f t="shared" si="967"/>
        <v>3</v>
      </c>
      <c r="C2731" s="5">
        <v>43040</v>
      </c>
      <c r="D2731" s="3">
        <v>6248.65</v>
      </c>
      <c r="E2731" s="3">
        <v>6274.26</v>
      </c>
      <c r="F2731" s="3">
        <f t="shared" si="974"/>
        <v>6195.2280000000001</v>
      </c>
      <c r="G2731" s="3">
        <f t="shared" si="984"/>
        <v>6138.0670000000009</v>
      </c>
      <c r="H2731" s="4">
        <f t="shared" si="969"/>
        <v>1.44033185244658E-5</v>
      </c>
      <c r="I2731" s="4">
        <f t="shared" si="972"/>
        <v>4.1129476231323405E-3</v>
      </c>
      <c r="J2731" s="4">
        <f t="shared" si="973"/>
        <v>-4.0985443046078745E-3</v>
      </c>
      <c r="K2731" s="4">
        <f t="shared" si="975"/>
        <v>-1.0672458934538517E-2</v>
      </c>
      <c r="L2731" s="4">
        <f t="shared" si="985"/>
        <v>-1.9649327204987986E-2</v>
      </c>
      <c r="M2731" s="4">
        <f t="shared" si="978"/>
        <v>8.6230886094909778E-3</v>
      </c>
      <c r="N2731" s="4">
        <f t="shared" si="986"/>
        <v>1.8015932377407857E-2</v>
      </c>
      <c r="O2731" s="4">
        <f t="shared" si="988"/>
        <v>9.1477359109566302E-3</v>
      </c>
      <c r="P2731" s="4">
        <f t="shared" si="989"/>
        <v>0.28477348148087223</v>
      </c>
      <c r="T2731" s="4"/>
      <c r="U2731" s="4">
        <f t="shared" si="979"/>
        <v>-3.0970335565314318E-2</v>
      </c>
      <c r="V2731" s="4">
        <f t="shared" si="980"/>
        <v>-4.0660632209661186E-2</v>
      </c>
      <c r="W2731" s="4">
        <f t="shared" si="981"/>
        <v>3.1975015854560772E-2</v>
      </c>
      <c r="X2731" s="4">
        <f t="shared" si="987"/>
        <v>1.8800159055246062E-2</v>
      </c>
      <c r="Y2731" s="4">
        <f t="shared" si="976"/>
        <v>-2.3008213810666436E-2</v>
      </c>
      <c r="Z2731" s="4">
        <f t="shared" si="977"/>
        <v>-1.6848036594123147E-2</v>
      </c>
      <c r="AA2731" s="4">
        <f t="shared" si="970"/>
        <v>1.44033185244658E-5</v>
      </c>
      <c r="AB2731" s="4">
        <f t="shared" si="971"/>
        <v>1.44033185244658E-5</v>
      </c>
      <c r="AC2731" s="2">
        <f t="shared" si="982"/>
        <v>6.9031162482978701E-3</v>
      </c>
      <c r="AD2731" s="3">
        <f t="shared" si="983"/>
        <v>6205.5148426550732</v>
      </c>
    </row>
    <row r="2732" spans="1:30" x14ac:dyDescent="0.3">
      <c r="A2732" s="1">
        <f t="shared" si="968"/>
        <v>45</v>
      </c>
      <c r="B2732" s="1">
        <f t="shared" si="967"/>
        <v>4</v>
      </c>
      <c r="C2732" s="5">
        <v>43041</v>
      </c>
      <c r="D2732" s="3">
        <v>6236.39</v>
      </c>
      <c r="E2732" s="3">
        <v>6238.3</v>
      </c>
      <c r="F2732" s="3">
        <f t="shared" si="974"/>
        <v>6234.9320000000007</v>
      </c>
      <c r="G2732" s="3">
        <f t="shared" si="984"/>
        <v>6152.4439999999995</v>
      </c>
      <c r="H2732" s="4">
        <f t="shared" si="969"/>
        <v>-1.9620237971400716E-3</v>
      </c>
      <c r="I2732" s="4">
        <f t="shared" si="972"/>
        <v>-1.6563577732789411E-3</v>
      </c>
      <c r="J2732" s="4">
        <f t="shared" si="973"/>
        <v>-3.0566602386113053E-4</v>
      </c>
      <c r="K2732" s="4">
        <f t="shared" si="975"/>
        <v>-2.2536867963477902E-3</v>
      </c>
      <c r="L2732" s="4">
        <f t="shared" si="985"/>
        <v>-1.6888981353305715E-2</v>
      </c>
      <c r="M2732" s="4">
        <f t="shared" si="978"/>
        <v>2.3384376926638957E-4</v>
      </c>
      <c r="N2732" s="4">
        <f t="shared" si="986"/>
        <v>1.3644333861470471E-2</v>
      </c>
      <c r="O2732" s="4">
        <f t="shared" si="988"/>
        <v>1.322688286011638E-2</v>
      </c>
      <c r="P2732" s="4">
        <f t="shared" si="989"/>
        <v>0.28225272533627227</v>
      </c>
      <c r="T2732" s="4"/>
      <c r="U2732" s="4">
        <f t="shared" si="979"/>
        <v>-3.3732086130604175E-2</v>
      </c>
      <c r="V2732" s="4">
        <f t="shared" si="980"/>
        <v>-4.3394765269298162E-2</v>
      </c>
      <c r="W2732" s="4">
        <f t="shared" si="981"/>
        <v>3.2879144466508956E-2</v>
      </c>
      <c r="X2732" s="4">
        <f t="shared" si="987"/>
        <v>2.717910970030105E-2</v>
      </c>
      <c r="Y2732" s="4">
        <f t="shared" si="976"/>
        <v>-1.4694413893650232E-2</v>
      </c>
      <c r="Z2732" s="4">
        <f t="shared" si="977"/>
        <v>-8.4818160922507258E-3</v>
      </c>
      <c r="AA2732" s="4">
        <f t="shared" si="970"/>
        <v>-1.9620237971400716E-3</v>
      </c>
      <c r="AB2732" s="4">
        <f t="shared" si="971"/>
        <v>-1.9620237971400716E-3</v>
      </c>
      <c r="AC2732" s="2">
        <f t="shared" si="982"/>
        <v>3.300537366962578E-3</v>
      </c>
      <c r="AD2732" s="3">
        <f t="shared" si="983"/>
        <v>6215.8065617700486</v>
      </c>
    </row>
    <row r="2733" spans="1:30" x14ac:dyDescent="0.3">
      <c r="A2733" s="1">
        <f t="shared" si="968"/>
        <v>45</v>
      </c>
      <c r="B2733" s="1">
        <f t="shared" si="967"/>
        <v>5</v>
      </c>
      <c r="C2733" s="5">
        <v>43042</v>
      </c>
      <c r="D2733" s="3">
        <v>6295.58</v>
      </c>
      <c r="E2733" s="3">
        <v>6266.19</v>
      </c>
      <c r="F2733" s="3">
        <f t="shared" si="974"/>
        <v>6251.3540000000012</v>
      </c>
      <c r="G2733" s="3">
        <f t="shared" si="984"/>
        <v>6171.1200000000008</v>
      </c>
      <c r="H2733" s="4">
        <f t="shared" si="969"/>
        <v>9.4910677491304423E-3</v>
      </c>
      <c r="I2733" s="4">
        <f t="shared" si="972"/>
        <v>4.7784054557202596E-3</v>
      </c>
      <c r="J2733" s="4">
        <f t="shared" si="973"/>
        <v>4.7126622934101827E-3</v>
      </c>
      <c r="K2733" s="4">
        <f t="shared" si="975"/>
        <v>6.2656440665196603E-4</v>
      </c>
      <c r="L2733" s="4">
        <f t="shared" si="985"/>
        <v>-1.2683441684835092E-2</v>
      </c>
      <c r="M2733" s="4">
        <f t="shared" si="978"/>
        <v>7.0746273527301029E-3</v>
      </c>
      <c r="N2733" s="4">
        <f t="shared" si="986"/>
        <v>2.0168138036531311E-2</v>
      </c>
      <c r="O2733" s="4">
        <f t="shared" si="988"/>
        <v>1.2744496932768764E-2</v>
      </c>
      <c r="P2733" s="4">
        <f t="shared" si="989"/>
        <v>0.29442267282394596</v>
      </c>
      <c r="T2733" s="4"/>
      <c r="U2733" s="4">
        <f t="shared" si="979"/>
        <v>-3.6752031223191736E-3</v>
      </c>
      <c r="V2733" s="4">
        <f t="shared" si="980"/>
        <v>-1.363845109109592E-2</v>
      </c>
      <c r="W2733" s="4">
        <f t="shared" si="981"/>
        <v>1.3214838085642912E-2</v>
      </c>
      <c r="X2733" s="4">
        <f t="shared" si="987"/>
        <v>2.6345592414634054E-2</v>
      </c>
      <c r="Y2733" s="4">
        <f t="shared" si="976"/>
        <v>-1.1850076047296296E-2</v>
      </c>
      <c r="Z2733" s="4">
        <f t="shared" si="977"/>
        <v>-5.6195439853995175E-3</v>
      </c>
      <c r="AA2733" s="4">
        <f t="shared" si="970"/>
        <v>9.4910677491304423E-3</v>
      </c>
      <c r="AB2733" s="4">
        <f t="shared" si="971"/>
        <v>9.4910677491304423E-3</v>
      </c>
      <c r="AC2733" s="2">
        <f t="shared" si="982"/>
        <v>8.4475603762163773E-3</v>
      </c>
      <c r="AD2733" s="3">
        <f t="shared" si="983"/>
        <v>6242.3977078466996</v>
      </c>
    </row>
    <row r="2734" spans="1:30" x14ac:dyDescent="0.3">
      <c r="A2734" s="1">
        <f t="shared" si="968"/>
        <v>46</v>
      </c>
      <c r="B2734" s="1">
        <f t="shared" si="967"/>
        <v>1</v>
      </c>
      <c r="C2734" s="5">
        <v>43045</v>
      </c>
      <c r="D2734" s="3">
        <v>6313.61</v>
      </c>
      <c r="E2734" s="3">
        <v>6292.15</v>
      </c>
      <c r="F2734" s="3">
        <f t="shared" si="974"/>
        <v>6268.558</v>
      </c>
      <c r="G2734" s="3">
        <f t="shared" si="984"/>
        <v>6195.6980000000003</v>
      </c>
      <c r="H2734" s="4">
        <f t="shared" si="969"/>
        <v>2.8639140476333785E-3</v>
      </c>
      <c r="I2734" s="4">
        <f t="shared" si="972"/>
        <v>-5.4482668793030841E-4</v>
      </c>
      <c r="J2734" s="4">
        <f t="shared" si="973"/>
        <v>3.4087407355636867E-3</v>
      </c>
      <c r="K2734" s="4">
        <f t="shared" si="975"/>
        <v>-6.0812506552215765E-3</v>
      </c>
      <c r="L2734" s="4">
        <f t="shared" si="985"/>
        <v>-1.7946453437702747E-2</v>
      </c>
      <c r="M2734" s="4">
        <f t="shared" si="978"/>
        <v>7.1869798444873095E-3</v>
      </c>
      <c r="N2734" s="4">
        <f t="shared" si="986"/>
        <v>1.9031269761695831E-2</v>
      </c>
      <c r="O2734" s="4">
        <f t="shared" si="988"/>
        <v>1.1540148979743708E-2</v>
      </c>
      <c r="P2734" s="4">
        <f t="shared" si="989"/>
        <v>0.29812978810022162</v>
      </c>
      <c r="T2734" s="4"/>
      <c r="U2734" s="4">
        <f t="shared" si="979"/>
        <v>-1.0799640382617612E-2</v>
      </c>
      <c r="V2734" s="4">
        <f t="shared" si="980"/>
        <v>-2.0691643978791377E-2</v>
      </c>
      <c r="W2734" s="4">
        <f t="shared" si="981"/>
        <v>1.3812726913621405E-2</v>
      </c>
      <c r="X2734" s="4">
        <f t="shared" si="987"/>
        <v>2.379942111811538E-2</v>
      </c>
      <c r="Y2734" s="4">
        <f t="shared" si="976"/>
        <v>-1.8474252517375882E-2</v>
      </c>
      <c r="Z2734" s="4">
        <f t="shared" si="977"/>
        <v>-1.2285487542517267E-2</v>
      </c>
      <c r="AA2734" s="4">
        <f t="shared" si="970"/>
        <v>2.8639140476333785E-3</v>
      </c>
      <c r="AB2734" s="4">
        <f t="shared" si="971"/>
        <v>2.8639140476333785E-3</v>
      </c>
      <c r="AC2734" s="2">
        <f t="shared" si="982"/>
        <v>7.5194478967711116E-3</v>
      </c>
      <c r="AD2734" s="3">
        <f t="shared" si="983"/>
        <v>6266.1351385644666</v>
      </c>
    </row>
    <row r="2735" spans="1:30" x14ac:dyDescent="0.3">
      <c r="A2735" s="1">
        <f t="shared" si="968"/>
        <v>46</v>
      </c>
      <c r="B2735" s="1">
        <f t="shared" si="967"/>
        <v>2</v>
      </c>
      <c r="C2735" s="5">
        <v>43046</v>
      </c>
      <c r="D2735" s="3">
        <v>6320.78</v>
      </c>
      <c r="E2735" s="3">
        <v>6314.69</v>
      </c>
      <c r="F2735" s="3">
        <f t="shared" si="974"/>
        <v>6283.0020000000004</v>
      </c>
      <c r="G2735" s="3">
        <f t="shared" si="984"/>
        <v>6219.7539999999999</v>
      </c>
      <c r="H2735" s="4">
        <f t="shared" si="969"/>
        <v>1.1356418910892616E-3</v>
      </c>
      <c r="I2735" s="4">
        <f t="shared" si="972"/>
        <v>1.7105902962012657E-4</v>
      </c>
      <c r="J2735" s="4">
        <f t="shared" si="973"/>
        <v>9.6458286146913503E-4</v>
      </c>
      <c r="K2735" s="4">
        <f t="shared" si="975"/>
        <v>-6.3438349850559149E-3</v>
      </c>
      <c r="L2735" s="4">
        <f t="shared" si="985"/>
        <v>-1.6643586016733797E-2</v>
      </c>
      <c r="M2735" s="4">
        <f t="shared" si="978"/>
        <v>6.0127308570010534E-3</v>
      </c>
      <c r="N2735" s="4">
        <f t="shared" si="986"/>
        <v>1.624276458522312E-2</v>
      </c>
      <c r="O2735" s="4">
        <f t="shared" si="988"/>
        <v>1.0006359974560182E-2</v>
      </c>
      <c r="P2735" s="4">
        <f t="shared" si="989"/>
        <v>0.29960399866765902</v>
      </c>
      <c r="T2735" s="4"/>
      <c r="U2735" s="4">
        <f t="shared" si="979"/>
        <v>-1.0303138774805425E-2</v>
      </c>
      <c r="V2735" s="4">
        <f t="shared" si="980"/>
        <v>-2.0200107387057367E-2</v>
      </c>
      <c r="W2735" s="4">
        <f t="shared" si="981"/>
        <v>1.1557862931619339E-2</v>
      </c>
      <c r="X2735" s="4">
        <f t="shared" si="987"/>
        <v>2.0546719194296261E-2</v>
      </c>
      <c r="Y2735" s="4">
        <f t="shared" si="976"/>
        <v>-1.8733562728384338E-2</v>
      </c>
      <c r="Z2735" s="4">
        <f t="shared" si="977"/>
        <v>-1.2546432769169134E-2</v>
      </c>
      <c r="AA2735" s="4">
        <f t="shared" si="970"/>
        <v>1.1356418910892616E-3</v>
      </c>
      <c r="AB2735" s="4">
        <f t="shared" si="971"/>
        <v>1.1356418910892616E-3</v>
      </c>
      <c r="AC2735" s="2">
        <f t="shared" si="982"/>
        <v>5.7635145699879526E-3</v>
      </c>
      <c r="AD2735" s="3">
        <f t="shared" si="983"/>
        <v>6284.3500923763113</v>
      </c>
    </row>
    <row r="2736" spans="1:30" x14ac:dyDescent="0.3">
      <c r="A2736" s="1">
        <f t="shared" si="968"/>
        <v>46</v>
      </c>
      <c r="B2736" s="1">
        <f t="shared" ref="B2736:B2799" si="990">WEEKDAY(C2736,2)</f>
        <v>3</v>
      </c>
      <c r="C2736" s="5">
        <v>43047</v>
      </c>
      <c r="D2736" s="3">
        <v>6345.81</v>
      </c>
      <c r="E2736" s="3">
        <v>6319.03</v>
      </c>
      <c r="F2736" s="3">
        <f t="shared" si="974"/>
        <v>6302.4340000000002</v>
      </c>
      <c r="G2736" s="3">
        <f t="shared" si="984"/>
        <v>6248.8310000000001</v>
      </c>
      <c r="H2736" s="4">
        <f t="shared" si="969"/>
        <v>3.9599543094365978E-3</v>
      </c>
      <c r="I2736" s="4">
        <f t="shared" si="972"/>
        <v>-2.7686456418353435E-4</v>
      </c>
      <c r="J2736" s="4">
        <f t="shared" si="973"/>
        <v>4.2368188736201318E-3</v>
      </c>
      <c r="K2736" s="4">
        <f t="shared" si="975"/>
        <v>-4.6181009305812891E-3</v>
      </c>
      <c r="L2736" s="4">
        <f t="shared" si="985"/>
        <v>-1.3087695576249149E-2</v>
      </c>
      <c r="M2736" s="4">
        <f t="shared" si="978"/>
        <v>6.8824203474404022E-3</v>
      </c>
      <c r="N2736" s="4">
        <f t="shared" si="986"/>
        <v>1.5519542775280731E-2</v>
      </c>
      <c r="O2736" s="4">
        <f t="shared" si="988"/>
        <v>8.4469910066642499E-3</v>
      </c>
      <c r="P2736" s="4">
        <f t="shared" si="989"/>
        <v>0.30475037112274406</v>
      </c>
      <c r="T2736" s="4"/>
      <c r="U2736" s="4">
        <f t="shared" si="979"/>
        <v>-1.1411566294033349E-2</v>
      </c>
      <c r="V2736" s="4">
        <f t="shared" si="980"/>
        <v>-2.1297450631093014E-2</v>
      </c>
      <c r="W2736" s="4">
        <f t="shared" si="981"/>
        <v>1.5548958575052334E-2</v>
      </c>
      <c r="X2736" s="4">
        <f t="shared" si="987"/>
        <v>1.7304609289601629E-2</v>
      </c>
      <c r="Y2736" s="4">
        <f t="shared" si="976"/>
        <v>-1.7029346554888282E-2</v>
      </c>
      <c r="Z2736" s="4">
        <f t="shared" si="977"/>
        <v>-1.0831471087069588E-2</v>
      </c>
      <c r="AA2736" s="4">
        <f t="shared" si="970"/>
        <v>3.9599543094365978E-3</v>
      </c>
      <c r="AB2736" s="4">
        <f t="shared" si="971"/>
        <v>3.9599543094365978E-3</v>
      </c>
      <c r="AC2736" s="2">
        <f t="shared" si="982"/>
        <v>6.4567441743646845E-3</v>
      </c>
      <c r="AD2736" s="3">
        <f t="shared" si="983"/>
        <v>6304.8367282508752</v>
      </c>
    </row>
    <row r="2737" spans="1:30" x14ac:dyDescent="0.3">
      <c r="A2737" s="1">
        <f t="shared" si="968"/>
        <v>46</v>
      </c>
      <c r="B2737" s="1">
        <f t="shared" si="990"/>
        <v>4</v>
      </c>
      <c r="C2737" s="5">
        <v>43048</v>
      </c>
      <c r="D2737" s="3">
        <v>6312.21</v>
      </c>
      <c r="E2737" s="3">
        <v>6295.29</v>
      </c>
      <c r="F2737" s="3">
        <f t="shared" si="974"/>
        <v>6317.598</v>
      </c>
      <c r="G2737" s="3">
        <f t="shared" si="984"/>
        <v>6276.2650000000003</v>
      </c>
      <c r="H2737" s="4">
        <f t="shared" si="969"/>
        <v>-5.2948323381885624E-3</v>
      </c>
      <c r="I2737" s="4">
        <f t="shared" si="972"/>
        <v>-7.9611586227763577E-3</v>
      </c>
      <c r="J2737" s="4">
        <f t="shared" si="973"/>
        <v>2.6663262845877953E-3</v>
      </c>
      <c r="K2737" s="4">
        <f t="shared" si="975"/>
        <v>-4.2335021061142217E-3</v>
      </c>
      <c r="L2737" s="4">
        <f t="shared" si="985"/>
        <v>-1.1588574017956609E-2</v>
      </c>
      <c r="M2737" s="4">
        <f t="shared" si="978"/>
        <v>-8.5285578474602534E-4</v>
      </c>
      <c r="N2737" s="4">
        <f t="shared" si="986"/>
        <v>5.727132299225687E-3</v>
      </c>
      <c r="O2737" s="4">
        <f t="shared" si="988"/>
        <v>6.5481028039307354E-3</v>
      </c>
      <c r="P2737" s="4">
        <f t="shared" si="989"/>
        <v>0.29784193666445985</v>
      </c>
      <c r="T2737" s="4"/>
      <c r="U2737" s="4">
        <f t="shared" si="979"/>
        <v>-1.7242873644184125E-2</v>
      </c>
      <c r="V2737" s="4">
        <f t="shared" si="980"/>
        <v>-2.7070444907742328E-2</v>
      </c>
      <c r="W2737" s="4">
        <f t="shared" si="981"/>
        <v>1.2157674552104616E-2</v>
      </c>
      <c r="X2737" s="4">
        <f t="shared" si="987"/>
        <v>1.3258524712057686E-2</v>
      </c>
      <c r="Y2737" s="4">
        <f t="shared" si="976"/>
        <v>-1.6649543226985586E-2</v>
      </c>
      <c r="Z2737" s="4">
        <f t="shared" si="977"/>
        <v>-1.0449273004328291E-2</v>
      </c>
      <c r="AA2737" s="4">
        <f t="shared" si="970"/>
        <v>-5.2948323381885624E-3</v>
      </c>
      <c r="AB2737" s="4">
        <f t="shared" si="971"/>
        <v>-5.2948323381885624E-3</v>
      </c>
      <c r="AC2737" s="2">
        <f t="shared" si="982"/>
        <v>7.7873114161546128E-4</v>
      </c>
      <c r="AD2737" s="3">
        <f t="shared" si="983"/>
        <v>6307.2944855005835</v>
      </c>
    </row>
    <row r="2738" spans="1:30" x14ac:dyDescent="0.3">
      <c r="A2738" s="1">
        <f t="shared" si="968"/>
        <v>46</v>
      </c>
      <c r="B2738" s="1">
        <f t="shared" si="990"/>
        <v>5</v>
      </c>
      <c r="C2738" s="5">
        <v>43049</v>
      </c>
      <c r="D2738" s="3">
        <v>6309.07</v>
      </c>
      <c r="E2738" s="3">
        <v>6297.15</v>
      </c>
      <c r="F2738" s="3">
        <f t="shared" si="974"/>
        <v>6320.2960000000003</v>
      </c>
      <c r="G2738" s="3">
        <f t="shared" si="984"/>
        <v>6285.8249999999998</v>
      </c>
      <c r="H2738" s="4">
        <f t="shared" si="969"/>
        <v>-4.9744859565830789E-4</v>
      </c>
      <c r="I2738" s="4">
        <f t="shared" si="972"/>
        <v>-2.3858521817240554E-3</v>
      </c>
      <c r="J2738" s="4">
        <f t="shared" si="973"/>
        <v>1.8884035860657475E-3</v>
      </c>
      <c r="K2738" s="4">
        <f t="shared" si="975"/>
        <v>1.7256238306393367E-3</v>
      </c>
      <c r="L2738" s="4">
        <f t="shared" si="985"/>
        <v>-4.5891657244891857E-3</v>
      </c>
      <c r="M2738" s="4">
        <f t="shared" si="978"/>
        <v>-1.7761826344842974E-3</v>
      </c>
      <c r="N2738" s="4">
        <f t="shared" si="986"/>
        <v>3.6980030465372312E-3</v>
      </c>
      <c r="O2738" s="4">
        <f t="shared" si="988"/>
        <v>5.4637212774625195E-3</v>
      </c>
      <c r="P2738" s="4">
        <f t="shared" si="989"/>
        <v>0.29719632701567966</v>
      </c>
      <c r="T2738" s="4"/>
      <c r="U2738" s="4">
        <f t="shared" si="979"/>
        <v>-2.6345764795531372E-3</v>
      </c>
      <c r="V2738" s="4">
        <f t="shared" si="980"/>
        <v>-1.2608230714757562E-2</v>
      </c>
      <c r="W2738" s="4">
        <f t="shared" si="981"/>
        <v>2.1427731837256902E-3</v>
      </c>
      <c r="X2738" s="4">
        <f t="shared" si="987"/>
        <v>1.1028330822410486E-2</v>
      </c>
      <c r="Y2738" s="4">
        <f t="shared" si="976"/>
        <v>-1.0764720606151695E-2</v>
      </c>
      <c r="Z2738" s="4">
        <f t="shared" si="977"/>
        <v>-4.527345107129997E-3</v>
      </c>
      <c r="AA2738" s="4">
        <f t="shared" si="970"/>
        <v>-4.9744859565830789E-4</v>
      </c>
      <c r="AB2738" s="4">
        <f t="shared" si="971"/>
        <v>-4.9744859565830789E-4</v>
      </c>
      <c r="AC2738" s="2">
        <f t="shared" si="982"/>
        <v>1.8761502613585254E-4</v>
      </c>
      <c r="AD2738" s="3">
        <f t="shared" si="983"/>
        <v>6307.8863236670568</v>
      </c>
    </row>
    <row r="2739" spans="1:30" x14ac:dyDescent="0.3">
      <c r="A2739" s="1">
        <f t="shared" si="968"/>
        <v>47</v>
      </c>
      <c r="B2739" s="1">
        <f t="shared" si="990"/>
        <v>1</v>
      </c>
      <c r="C2739" s="5">
        <v>43052</v>
      </c>
      <c r="D2739" s="3">
        <v>6316.18</v>
      </c>
      <c r="E2739" s="3">
        <v>6286.01</v>
      </c>
      <c r="F2739" s="3">
        <f t="shared" si="974"/>
        <v>6320.8099999999995</v>
      </c>
      <c r="G2739" s="3">
        <f t="shared" si="984"/>
        <v>6294.6839999999993</v>
      </c>
      <c r="H2739" s="4">
        <f t="shared" si="969"/>
        <v>1.1269489798021867E-3</v>
      </c>
      <c r="I2739" s="4">
        <f t="shared" si="972"/>
        <v>-3.655055340961424E-3</v>
      </c>
      <c r="J2739" s="4">
        <f t="shared" si="973"/>
        <v>4.7820043207636104E-3</v>
      </c>
      <c r="K2739" s="4">
        <f t="shared" si="975"/>
        <v>2.0442791092823566E-3</v>
      </c>
      <c r="L2739" s="4">
        <f t="shared" si="985"/>
        <v>-2.6587824266404193E-3</v>
      </c>
      <c r="M2739" s="4">
        <f t="shared" si="978"/>
        <v>-7.3250105603541317E-4</v>
      </c>
      <c r="N2739" s="4">
        <f t="shared" si="986"/>
        <v>3.4149450552245367E-3</v>
      </c>
      <c r="O2739" s="4">
        <f t="shared" si="988"/>
        <v>4.136360901684278E-3</v>
      </c>
      <c r="P2739" s="4">
        <f t="shared" si="989"/>
        <v>0.29865820109301311</v>
      </c>
      <c r="T2739" s="4"/>
      <c r="U2739" s="4">
        <f t="shared" si="979"/>
        <v>7.1959892662467901E-4</v>
      </c>
      <c r="V2739" s="4">
        <f t="shared" si="980"/>
        <v>-9.2875970626415238E-3</v>
      </c>
      <c r="W2739" s="4">
        <f t="shared" si="981"/>
        <v>4.0705713529987103E-4</v>
      </c>
      <c r="X2739" s="4">
        <f t="shared" si="987"/>
        <v>8.3355693606088511E-3</v>
      </c>
      <c r="Y2739" s="4">
        <f t="shared" si="976"/>
        <v>-1.0450038585347068E-2</v>
      </c>
      <c r="Z2739" s="4">
        <f t="shared" si="977"/>
        <v>-4.2106789375920472E-3</v>
      </c>
      <c r="AA2739" s="4">
        <f t="shared" si="970"/>
        <v>1.1269489798021867E-3</v>
      </c>
      <c r="AB2739" s="4">
        <f t="shared" si="971"/>
        <v>1.1269489798021867E-3</v>
      </c>
      <c r="AC2739" s="2">
        <f t="shared" si="982"/>
        <v>8.7538948467186814E-4</v>
      </c>
      <c r="AD2739" s="3">
        <f t="shared" si="983"/>
        <v>6310.6508824447055</v>
      </c>
    </row>
    <row r="2740" spans="1:30" x14ac:dyDescent="0.3">
      <c r="A2740" s="1">
        <f t="shared" si="968"/>
        <v>47</v>
      </c>
      <c r="B2740" s="1">
        <f t="shared" si="990"/>
        <v>2</v>
      </c>
      <c r="C2740" s="5">
        <v>43053</v>
      </c>
      <c r="D2740" s="3">
        <v>6293.64</v>
      </c>
      <c r="E2740" s="3">
        <v>6293.32</v>
      </c>
      <c r="F2740" s="3">
        <f t="shared" si="974"/>
        <v>6315.3819999999996</v>
      </c>
      <c r="G2740" s="3">
        <f t="shared" si="984"/>
        <v>6299.192</v>
      </c>
      <c r="H2740" s="4">
        <f t="shared" si="969"/>
        <v>-3.568612674116311E-3</v>
      </c>
      <c r="I2740" s="4">
        <f t="shared" si="972"/>
        <v>-3.6192762080878918E-3</v>
      </c>
      <c r="J2740" s="4">
        <f t="shared" si="973"/>
        <v>5.0663533971580764E-5</v>
      </c>
      <c r="K2740" s="4">
        <f t="shared" si="975"/>
        <v>7.3422543372731906E-4</v>
      </c>
      <c r="L2740" s="4">
        <f t="shared" si="985"/>
        <v>-2.5919323247772436E-3</v>
      </c>
      <c r="M2740" s="4">
        <f t="shared" si="978"/>
        <v>-3.44270544521286E-3</v>
      </c>
      <c r="N2740" s="4">
        <f t="shared" si="986"/>
        <v>-8.8138288212197366E-4</v>
      </c>
      <c r="O2740" s="4">
        <f t="shared" si="988"/>
        <v>2.572438207460166E-3</v>
      </c>
      <c r="P2740" s="4">
        <f t="shared" si="989"/>
        <v>0.29402379297724751</v>
      </c>
      <c r="T2740" s="4"/>
      <c r="U2740" s="4">
        <f t="shared" si="979"/>
        <v>7.2828830083997826E-4</v>
      </c>
      <c r="V2740" s="4">
        <f t="shared" si="980"/>
        <v>-9.2789945821684424E-3</v>
      </c>
      <c r="W2740" s="4">
        <f t="shared" si="981"/>
        <v>-4.2937738696805488E-3</v>
      </c>
      <c r="X2740" s="4">
        <f t="shared" si="987"/>
        <v>5.1535874093306348E-3</v>
      </c>
      <c r="Y2740" s="4">
        <f t="shared" si="976"/>
        <v>-1.1743757427042324E-2</v>
      </c>
      <c r="Z2740" s="4">
        <f t="shared" si="977"/>
        <v>-5.5125549996917532E-3</v>
      </c>
      <c r="AA2740" s="4">
        <f t="shared" si="970"/>
        <v>-3.568612674116311E-3</v>
      </c>
      <c r="AB2740" s="4">
        <f t="shared" si="971"/>
        <v>-3.568612674116311E-3</v>
      </c>
      <c r="AC2740" s="2">
        <f t="shared" si="982"/>
        <v>-1.8019124539170879E-3</v>
      </c>
      <c r="AD2740" s="3">
        <f t="shared" si="983"/>
        <v>6304.9805882964711</v>
      </c>
    </row>
    <row r="2741" spans="1:30" x14ac:dyDescent="0.3">
      <c r="A2741" s="1">
        <f t="shared" si="968"/>
        <v>47</v>
      </c>
      <c r="B2741" s="1">
        <f t="shared" si="990"/>
        <v>3</v>
      </c>
      <c r="C2741" s="5">
        <v>43054</v>
      </c>
      <c r="D2741" s="3">
        <v>6258.36</v>
      </c>
      <c r="E2741" s="3">
        <v>6261.27</v>
      </c>
      <c r="F2741" s="3">
        <f t="shared" si="974"/>
        <v>6297.8919999999998</v>
      </c>
      <c r="G2741" s="3">
        <f t="shared" si="984"/>
        <v>6300.1630000000005</v>
      </c>
      <c r="H2741" s="4">
        <f t="shared" si="969"/>
        <v>-5.6056590462753913E-3</v>
      </c>
      <c r="I2741" s="4">
        <f t="shared" si="972"/>
        <v>-5.1432875092950799E-3</v>
      </c>
      <c r="J2741" s="4">
        <f t="shared" si="973"/>
        <v>-4.6237153698031139E-4</v>
      </c>
      <c r="K2741" s="4">
        <f t="shared" si="975"/>
        <v>2.2459181014483362E-3</v>
      </c>
      <c r="L2741" s="4">
        <f t="shared" si="985"/>
        <v>1.7744544933897873E-3</v>
      </c>
      <c r="M2741" s="4">
        <f t="shared" si="978"/>
        <v>-6.2770209460562606E-3</v>
      </c>
      <c r="N2741" s="4">
        <f t="shared" si="986"/>
        <v>-6.6352251521112696E-3</v>
      </c>
      <c r="O2741" s="4">
        <f t="shared" si="988"/>
        <v>-3.6287461890984867E-4</v>
      </c>
      <c r="P2741" s="4">
        <f t="shared" si="989"/>
        <v>0.28676993679604901</v>
      </c>
      <c r="T2741" s="4"/>
      <c r="U2741" s="4">
        <f t="shared" si="979"/>
        <v>8.2893206475108307E-3</v>
      </c>
      <c r="V2741" s="4">
        <f t="shared" si="980"/>
        <v>-1.7935725589642492E-3</v>
      </c>
      <c r="W2741" s="4">
        <f t="shared" si="981"/>
        <v>-1.3780746665910375E-2</v>
      </c>
      <c r="X2741" s="4">
        <f t="shared" si="987"/>
        <v>-7.2067394914415142E-4</v>
      </c>
      <c r="Y2741" s="4">
        <f t="shared" si="976"/>
        <v>-1.0250913795078505E-2</v>
      </c>
      <c r="Z2741" s="4">
        <f t="shared" si="977"/>
        <v>-4.0102986157892128E-3</v>
      </c>
      <c r="AA2741" s="4">
        <f t="shared" si="970"/>
        <v>-5.6056590462753913E-3</v>
      </c>
      <c r="AB2741" s="4">
        <f t="shared" si="971"/>
        <v>-5.6056590462753913E-3</v>
      </c>
      <c r="AC2741" s="2">
        <f t="shared" si="982"/>
        <v>-4.9662199358375854E-3</v>
      </c>
      <c r="AD2741" s="3">
        <f t="shared" si="983"/>
        <v>6289.4403921976482</v>
      </c>
    </row>
    <row r="2742" spans="1:30" x14ac:dyDescent="0.3">
      <c r="A2742" s="1">
        <f t="shared" si="968"/>
        <v>47</v>
      </c>
      <c r="B2742" s="1">
        <f t="shared" si="990"/>
        <v>4</v>
      </c>
      <c r="C2742" s="5">
        <v>43055</v>
      </c>
      <c r="D2742" s="3">
        <v>6339.14</v>
      </c>
      <c r="E2742" s="3">
        <v>6293.46</v>
      </c>
      <c r="F2742" s="3">
        <f t="shared" si="974"/>
        <v>6303.2780000000002</v>
      </c>
      <c r="G2742" s="3">
        <f t="shared" si="984"/>
        <v>6310.4380000000001</v>
      </c>
      <c r="H2742" s="4">
        <f t="shared" si="969"/>
        <v>1.2907534881342822E-2</v>
      </c>
      <c r="I2742" s="4">
        <f t="shared" si="972"/>
        <v>5.6084980729776438E-3</v>
      </c>
      <c r="J2742" s="4">
        <f t="shared" si="973"/>
        <v>7.2990368083651778E-3</v>
      </c>
      <c r="K2742" s="4">
        <f t="shared" si="975"/>
        <v>5.7447158680549422E-3</v>
      </c>
      <c r="L2742" s="4">
        <f t="shared" si="985"/>
        <v>7.8117731943973647E-3</v>
      </c>
      <c r="M2742" s="4">
        <f t="shared" si="978"/>
        <v>5.6894206474789911E-3</v>
      </c>
      <c r="N2742" s="4">
        <f t="shared" si="986"/>
        <v>4.54833721526148E-3</v>
      </c>
      <c r="O2742" s="4">
        <f t="shared" si="988"/>
        <v>-1.1294907511113265E-3</v>
      </c>
      <c r="P2742" s="4">
        <f t="shared" si="989"/>
        <v>0.30337896463950731</v>
      </c>
      <c r="T2742" s="4"/>
      <c r="U2742" s="4">
        <f t="shared" si="979"/>
        <v>8.6044906333289182E-3</v>
      </c>
      <c r="V2742" s="4">
        <f t="shared" si="980"/>
        <v>-1.4815542730044512E-3</v>
      </c>
      <c r="W2742" s="4">
        <f t="shared" si="981"/>
        <v>4.2663346118079551E-3</v>
      </c>
      <c r="X2742" s="4">
        <f t="shared" si="987"/>
        <v>-2.2666842682930615E-3</v>
      </c>
      <c r="Y2742" s="4">
        <f t="shared" si="976"/>
        <v>-6.795741935786196E-3</v>
      </c>
      <c r="Z2742" s="4">
        <f t="shared" si="977"/>
        <v>-5.3334103499155295E-4</v>
      </c>
      <c r="AA2742" s="4">
        <f t="shared" si="970"/>
        <v>1.2907534881342822E-2</v>
      </c>
      <c r="AB2742" s="4">
        <f t="shared" si="971"/>
        <v>1.2907534881342822E-2</v>
      </c>
      <c r="AC2742" s="2">
        <f t="shared" si="982"/>
        <v>5.2267455629996899E-3</v>
      </c>
      <c r="AD2742" s="3">
        <f t="shared" si="983"/>
        <v>6306.0069281317665</v>
      </c>
    </row>
    <row r="2743" spans="1:30" x14ac:dyDescent="0.3">
      <c r="A2743" s="1">
        <f t="shared" si="968"/>
        <v>47</v>
      </c>
      <c r="B2743" s="1">
        <f t="shared" si="990"/>
        <v>5</v>
      </c>
      <c r="C2743" s="5">
        <v>43056</v>
      </c>
      <c r="D2743" s="3">
        <v>6314.51</v>
      </c>
      <c r="E2743" s="3">
        <v>6343.64</v>
      </c>
      <c r="F2743" s="3">
        <f t="shared" si="974"/>
        <v>6304.366</v>
      </c>
      <c r="G2743" s="3">
        <f t="shared" si="984"/>
        <v>6312.3310000000001</v>
      </c>
      <c r="H2743" s="4">
        <f t="shared" si="969"/>
        <v>-3.8853850837810978E-3</v>
      </c>
      <c r="I2743" s="4">
        <f t="shared" si="972"/>
        <v>7.0987547206718884E-4</v>
      </c>
      <c r="J2743" s="4">
        <f t="shared" si="973"/>
        <v>-4.595260555848287E-3</v>
      </c>
      <c r="K2743" s="4">
        <f t="shared" si="975"/>
        <v>-5.8856564139615781E-3</v>
      </c>
      <c r="L2743" s="4">
        <f t="shared" si="985"/>
        <v>-4.2673156155426306E-3</v>
      </c>
      <c r="M2743" s="4">
        <f t="shared" si="978"/>
        <v>1.6090436373776891E-3</v>
      </c>
      <c r="N2743" s="4">
        <f t="shared" si="986"/>
        <v>3.4519736053132945E-4</v>
      </c>
      <c r="O2743" s="4">
        <f t="shared" si="988"/>
        <v>-1.2613805346733389E-3</v>
      </c>
      <c r="P2743" s="4">
        <f t="shared" si="989"/>
        <v>0.29831483545178289</v>
      </c>
      <c r="T2743" s="4"/>
      <c r="U2743" s="4">
        <f t="shared" si="979"/>
        <v>-4.7435456544579575E-3</v>
      </c>
      <c r="V2743" s="4">
        <f t="shared" si="980"/>
        <v>-1.4696110197913339E-2</v>
      </c>
      <c r="W2743" s="4">
        <f t="shared" si="981"/>
        <v>8.6225069621996737E-4</v>
      </c>
      <c r="X2743" s="4">
        <f t="shared" si="987"/>
        <v>-2.5204515737870963E-3</v>
      </c>
      <c r="Y2743" s="4">
        <f t="shared" si="976"/>
        <v>-1.8281097107054327E-2</v>
      </c>
      <c r="Z2743" s="4">
        <f t="shared" si="977"/>
        <v>-1.2091114239092898E-2</v>
      </c>
      <c r="AA2743" s="4">
        <f t="shared" si="970"/>
        <v>-3.8853850837810978E-3</v>
      </c>
      <c r="AB2743" s="4">
        <f t="shared" si="971"/>
        <v>-3.8853850837810978E-3</v>
      </c>
      <c r="AC2743" s="2">
        <f t="shared" si="982"/>
        <v>8.9772833977963312E-4</v>
      </c>
      <c r="AD2743" s="3">
        <f t="shared" si="983"/>
        <v>6308.8412854211783</v>
      </c>
    </row>
    <row r="2744" spans="1:30" x14ac:dyDescent="0.3">
      <c r="A2744" s="1">
        <f t="shared" si="968"/>
        <v>48</v>
      </c>
      <c r="B2744" s="1">
        <f t="shared" si="990"/>
        <v>1</v>
      </c>
      <c r="C2744" s="5">
        <v>43059</v>
      </c>
      <c r="D2744" s="3">
        <v>6308.61</v>
      </c>
      <c r="E2744" s="3">
        <v>6319.57</v>
      </c>
      <c r="F2744" s="3">
        <f t="shared" si="974"/>
        <v>6302.8520000000008</v>
      </c>
      <c r="G2744" s="3">
        <f t="shared" si="984"/>
        <v>6311.8310000000001</v>
      </c>
      <c r="H2744" s="4">
        <f t="shared" si="969"/>
        <v>-9.3435595160995001E-4</v>
      </c>
      <c r="I2744" s="4">
        <f t="shared" si="972"/>
        <v>8.013290025670227E-4</v>
      </c>
      <c r="J2744" s="4">
        <f t="shared" si="973"/>
        <v>-1.7356849541769726E-3</v>
      </c>
      <c r="K2744" s="4">
        <f t="shared" si="975"/>
        <v>-2.0741910298661104E-3</v>
      </c>
      <c r="L2744" s="4">
        <f t="shared" si="985"/>
        <v>-3.6758372559556323E-4</v>
      </c>
      <c r="M2744" s="4">
        <f t="shared" si="978"/>
        <v>9.1355468921036078E-4</v>
      </c>
      <c r="N2744" s="4">
        <f t="shared" si="986"/>
        <v>-5.1031150865738612E-4</v>
      </c>
      <c r="O2744" s="4">
        <f t="shared" si="988"/>
        <v>-1.423292928236071E-3</v>
      </c>
      <c r="P2744" s="4">
        <f t="shared" si="989"/>
        <v>0.29710174725821503</v>
      </c>
      <c r="T2744" s="4"/>
      <c r="U2744" s="4">
        <f t="shared" si="979"/>
        <v>2.6447024393026108E-4</v>
      </c>
      <c r="V2744" s="4">
        <f t="shared" si="980"/>
        <v>-9.7381744585090177E-3</v>
      </c>
      <c r="W2744" s="4">
        <f t="shared" si="981"/>
        <v>-1.1985092255129869E-3</v>
      </c>
      <c r="X2744" s="4">
        <f t="shared" si="987"/>
        <v>-2.8410915689601047E-3</v>
      </c>
      <c r="Y2744" s="4">
        <f t="shared" si="976"/>
        <v>-1.4517156228994993E-2</v>
      </c>
      <c r="Z2744" s="4">
        <f t="shared" si="977"/>
        <v>-8.3034407737496325E-3</v>
      </c>
      <c r="AA2744" s="4">
        <f t="shared" si="970"/>
        <v>-9.3435595160995001E-4</v>
      </c>
      <c r="AB2744" s="4">
        <f t="shared" si="971"/>
        <v>-9.3435595160995001E-4</v>
      </c>
      <c r="AC2744" s="2">
        <f t="shared" si="982"/>
        <v>-2.4441244709481023E-5</v>
      </c>
      <c r="AD2744" s="3">
        <f t="shared" si="983"/>
        <v>6308.7641902807864</v>
      </c>
    </row>
    <row r="2745" spans="1:30" x14ac:dyDescent="0.3">
      <c r="A2745" s="1">
        <f t="shared" si="968"/>
        <v>48</v>
      </c>
      <c r="B2745" s="1">
        <f t="shared" si="990"/>
        <v>2</v>
      </c>
      <c r="C2745" s="5">
        <v>43060</v>
      </c>
      <c r="D2745" s="3">
        <v>6378.63</v>
      </c>
      <c r="E2745" s="3">
        <v>6336.91</v>
      </c>
      <c r="F2745" s="3">
        <f t="shared" si="974"/>
        <v>6319.85</v>
      </c>
      <c r="G2745" s="3">
        <f t="shared" si="984"/>
        <v>6317.616</v>
      </c>
      <c r="H2745" s="4">
        <f t="shared" si="969"/>
        <v>1.1099116921160199E-2</v>
      </c>
      <c r="I2745" s="4">
        <f t="shared" si="972"/>
        <v>4.4859327173498095E-3</v>
      </c>
      <c r="J2745" s="4">
        <f t="shared" si="973"/>
        <v>6.6131842038103898E-3</v>
      </c>
      <c r="K2745" s="4">
        <f t="shared" si="975"/>
        <v>-5.4766422397311263E-4</v>
      </c>
      <c r="L2745" s="4">
        <f t="shared" si="985"/>
        <v>3.5295677917424924E-4</v>
      </c>
      <c r="M2745" s="4">
        <f t="shared" si="978"/>
        <v>9.3008536595013715E-3</v>
      </c>
      <c r="N2745" s="4">
        <f t="shared" si="986"/>
        <v>9.6577569766823634E-3</v>
      </c>
      <c r="O2745" s="4">
        <f t="shared" si="988"/>
        <v>3.5023194635844663E-4</v>
      </c>
      <c r="P2745" s="4">
        <f t="shared" si="989"/>
        <v>0.31149843120967513</v>
      </c>
      <c r="T2745" s="4"/>
      <c r="U2745" s="4">
        <f t="shared" si="979"/>
        <v>-2.3729474480114233E-3</v>
      </c>
      <c r="V2745" s="4">
        <f t="shared" si="980"/>
        <v>-1.2349217973531388E-2</v>
      </c>
      <c r="W2745" s="4">
        <f t="shared" si="981"/>
        <v>1.350410890994715E-2</v>
      </c>
      <c r="X2745" s="4">
        <f t="shared" si="987"/>
        <v>7.0747897751881946E-4</v>
      </c>
      <c r="Y2745" s="4">
        <f t="shared" si="976"/>
        <v>-1.3009663423175378E-2</v>
      </c>
      <c r="Z2745" s="4">
        <f t="shared" si="977"/>
        <v>-6.7864428492916918E-3</v>
      </c>
      <c r="AA2745" s="4">
        <f t="shared" si="970"/>
        <v>1.1099116921160199E-2</v>
      </c>
      <c r="AB2745" s="4">
        <f t="shared" si="971"/>
        <v>1.1099116921160199E-2</v>
      </c>
      <c r="AC2745" s="2">
        <f t="shared" si="982"/>
        <v>7.3020705824723385E-3</v>
      </c>
      <c r="AD2745" s="3">
        <f t="shared" si="983"/>
        <v>6332.0527935205246</v>
      </c>
    </row>
    <row r="2746" spans="1:30" x14ac:dyDescent="0.3">
      <c r="A2746" s="1">
        <f t="shared" si="968"/>
        <v>48</v>
      </c>
      <c r="B2746" s="1">
        <f t="shared" si="990"/>
        <v>3</v>
      </c>
      <c r="C2746" s="5">
        <v>43061</v>
      </c>
      <c r="D2746" s="3">
        <v>6386.12</v>
      </c>
      <c r="E2746" s="3">
        <v>6384.13</v>
      </c>
      <c r="F2746" s="3">
        <f t="shared" si="974"/>
        <v>6345.402</v>
      </c>
      <c r="G2746" s="3">
        <f t="shared" si="984"/>
        <v>6321.6469999999999</v>
      </c>
      <c r="H2746" s="4">
        <f t="shared" si="969"/>
        <v>1.1742333385068239E-3</v>
      </c>
      <c r="I2746" s="4">
        <f t="shared" si="972"/>
        <v>8.6225412039889443E-4</v>
      </c>
      <c r="J2746" s="4">
        <f t="shared" si="973"/>
        <v>3.1197921810792949E-4</v>
      </c>
      <c r="K2746" s="4">
        <f t="shared" si="975"/>
        <v>-6.8051446784026266E-3</v>
      </c>
      <c r="L2746" s="4">
        <f t="shared" si="985"/>
        <v>-1.0056495935125025E-2</v>
      </c>
      <c r="M2746" s="4">
        <f t="shared" si="978"/>
        <v>6.4169299281589794E-3</v>
      </c>
      <c r="N2746" s="4">
        <f t="shared" si="986"/>
        <v>1.0198766239241128E-2</v>
      </c>
      <c r="O2746" s="4">
        <f t="shared" si="988"/>
        <v>3.7197860359655171E-3</v>
      </c>
      <c r="P2746" s="4">
        <f t="shared" si="989"/>
        <v>0.31303843639100093</v>
      </c>
      <c r="T2746" s="4"/>
      <c r="U2746" s="4">
        <f t="shared" si="979"/>
        <v>-1.8855146010977347E-2</v>
      </c>
      <c r="V2746" s="4">
        <f t="shared" si="980"/>
        <v>-2.8666594550867563E-2</v>
      </c>
      <c r="W2746" s="4">
        <f t="shared" si="981"/>
        <v>2.0414293840558904E-2</v>
      </c>
      <c r="X2746" s="4">
        <f t="shared" si="987"/>
        <v>7.5437940186970842E-3</v>
      </c>
      <c r="Y2746" s="4">
        <f t="shared" si="976"/>
        <v>-1.9189120430542279E-2</v>
      </c>
      <c r="Z2746" s="4">
        <f t="shared" si="977"/>
        <v>-1.3004862876415169E-2</v>
      </c>
      <c r="AA2746" s="4">
        <f t="shared" si="970"/>
        <v>1.1742333385068239E-3</v>
      </c>
      <c r="AB2746" s="4">
        <f t="shared" si="971"/>
        <v>1.1742333385068239E-3</v>
      </c>
      <c r="AC2746" s="2">
        <f t="shared" si="982"/>
        <v>5.6442416239671821E-3</v>
      </c>
      <c r="AD2746" s="3">
        <f t="shared" si="983"/>
        <v>6350.0751956803506</v>
      </c>
    </row>
    <row r="2747" spans="1:30" x14ac:dyDescent="0.3">
      <c r="A2747" s="1">
        <f t="shared" si="968"/>
        <v>48</v>
      </c>
      <c r="B2747" s="1">
        <f t="shared" si="990"/>
        <v>5</v>
      </c>
      <c r="C2747" s="5">
        <v>43063</v>
      </c>
      <c r="D2747" s="3">
        <v>6409.29</v>
      </c>
      <c r="E2747" s="3">
        <v>6393.33</v>
      </c>
      <c r="F2747" s="3">
        <f t="shared" si="974"/>
        <v>6359.4319999999998</v>
      </c>
      <c r="G2747" s="3">
        <f t="shared" si="984"/>
        <v>6331.3550000000005</v>
      </c>
      <c r="H2747" s="4">
        <f t="shared" si="969"/>
        <v>3.6281811177992385E-3</v>
      </c>
      <c r="I2747" s="4">
        <f t="shared" si="972"/>
        <v>1.1290110426988588E-3</v>
      </c>
      <c r="J2747" s="4">
        <f t="shared" si="973"/>
        <v>2.4991700751003797E-3</v>
      </c>
      <c r="K2747" s="4">
        <f t="shared" si="975"/>
        <v>-6.1308744589829425E-3</v>
      </c>
      <c r="L2747" s="4">
        <f t="shared" si="985"/>
        <v>-9.9316086206403739E-3</v>
      </c>
      <c r="M2747" s="4">
        <f t="shared" si="978"/>
        <v>7.8400083529472728E-3</v>
      </c>
      <c r="N2747" s="4">
        <f t="shared" si="986"/>
        <v>1.2309371374689855E-2</v>
      </c>
      <c r="O2747" s="4">
        <f t="shared" si="988"/>
        <v>4.3806724301754668E-3</v>
      </c>
      <c r="P2747" s="4">
        <f t="shared" si="989"/>
        <v>0.3178023776528594</v>
      </c>
      <c r="T2747" s="4"/>
      <c r="U2747" s="4">
        <f t="shared" si="979"/>
        <v>-7.3565795819683253E-3</v>
      </c>
      <c r="V2747" s="4">
        <f t="shared" si="980"/>
        <v>-1.7283013786148708E-2</v>
      </c>
      <c r="W2747" s="4">
        <f t="shared" si="981"/>
        <v>1.1066169859002899E-2</v>
      </c>
      <c r="X2747" s="4">
        <f t="shared" si="987"/>
        <v>8.9086979822244148E-3</v>
      </c>
      <c r="Y2747" s="4">
        <f t="shared" si="976"/>
        <v>-1.8523257570466894E-2</v>
      </c>
      <c r="Z2747" s="4">
        <f t="shared" si="977"/>
        <v>-1.2334801584707192E-2</v>
      </c>
      <c r="AA2747" s="4">
        <f t="shared" si="970"/>
        <v>3.6281811177992385E-3</v>
      </c>
      <c r="AB2747" s="4">
        <f t="shared" si="971"/>
        <v>3.6281811177992385E-3</v>
      </c>
      <c r="AC2747" s="2">
        <f t="shared" si="982"/>
        <v>6.1592682205204134E-3</v>
      </c>
      <c r="AD2747" s="3">
        <f t="shared" si="983"/>
        <v>6369.8134637869007</v>
      </c>
    </row>
    <row r="2748" spans="1:30" x14ac:dyDescent="0.3">
      <c r="A2748" s="1">
        <f t="shared" si="968"/>
        <v>49</v>
      </c>
      <c r="B2748" s="1">
        <f t="shared" si="990"/>
        <v>1</v>
      </c>
      <c r="C2748" s="5">
        <v>43066</v>
      </c>
      <c r="D2748" s="3">
        <v>6405.97</v>
      </c>
      <c r="E2748" s="3">
        <v>6409.52</v>
      </c>
      <c r="F2748" s="3">
        <f t="shared" si="974"/>
        <v>6377.7240000000002</v>
      </c>
      <c r="G2748" s="3">
        <f t="shared" si="984"/>
        <v>6341.0450000000001</v>
      </c>
      <c r="H2748" s="4">
        <f t="shared" si="969"/>
        <v>-5.1799809339251441E-4</v>
      </c>
      <c r="I2748" s="4">
        <f t="shared" si="972"/>
        <v>3.5885410084498117E-5</v>
      </c>
      <c r="J2748" s="4">
        <f t="shared" si="973"/>
        <v>-5.5388350347701249E-4</v>
      </c>
      <c r="K2748" s="4">
        <f t="shared" si="975"/>
        <v>-6.0267986001568971E-3</v>
      </c>
      <c r="L2748" s="4">
        <f t="shared" si="985"/>
        <v>-1.177336161866422E-2</v>
      </c>
      <c r="M2748" s="4">
        <f t="shared" si="978"/>
        <v>4.4288526753431309E-3</v>
      </c>
      <c r="N2748" s="4">
        <f t="shared" si="986"/>
        <v>1.0238848644032676E-2</v>
      </c>
      <c r="O2748" s="4">
        <f t="shared" si="988"/>
        <v>5.7257526963129836E-3</v>
      </c>
      <c r="P2748" s="4">
        <f t="shared" si="989"/>
        <v>0.31711975853376712</v>
      </c>
      <c r="T2748" s="4"/>
      <c r="U2748" s="4">
        <f t="shared" si="979"/>
        <v>-1.4787909425224907E-2</v>
      </c>
      <c r="V2748" s="4">
        <f t="shared" si="980"/>
        <v>-2.4640030330972614E-2</v>
      </c>
      <c r="W2748" s="4">
        <f t="shared" si="981"/>
        <v>1.4484100904108163E-2</v>
      </c>
      <c r="X2748" s="4">
        <f t="shared" si="987"/>
        <v>1.1636063007763219E-2</v>
      </c>
      <c r="Y2748" s="4">
        <f t="shared" si="976"/>
        <v>-1.8420479415616309E-2</v>
      </c>
      <c r="Z2748" s="4">
        <f t="shared" si="977"/>
        <v>-1.2231375387921219E-2</v>
      </c>
      <c r="AA2748" s="4">
        <f t="shared" si="970"/>
        <v>-5.1799809339251441E-4</v>
      </c>
      <c r="AB2748" s="4">
        <f t="shared" si="971"/>
        <v>-5.1799809339251441E-4</v>
      </c>
      <c r="AC2748" s="2">
        <f t="shared" si="982"/>
        <v>3.7627958725063356E-3</v>
      </c>
      <c r="AD2748" s="3">
        <f t="shared" si="983"/>
        <v>6381.8656425246008</v>
      </c>
    </row>
    <row r="2749" spans="1:30" x14ac:dyDescent="0.3">
      <c r="A2749" s="1">
        <f t="shared" si="968"/>
        <v>49</v>
      </c>
      <c r="B2749" s="1">
        <f t="shared" si="990"/>
        <v>2</v>
      </c>
      <c r="C2749" s="5">
        <v>43067</v>
      </c>
      <c r="D2749" s="3">
        <v>6422.56</v>
      </c>
      <c r="E2749" s="3">
        <v>6419.48</v>
      </c>
      <c r="F2749" s="3">
        <f t="shared" si="974"/>
        <v>6400.514000000001</v>
      </c>
      <c r="G2749" s="3">
        <f t="shared" si="984"/>
        <v>6351.683</v>
      </c>
      <c r="H2749" s="4">
        <f t="shared" si="969"/>
        <v>2.5897717285594756E-3</v>
      </c>
      <c r="I2749" s="4">
        <f t="shared" si="972"/>
        <v>2.1089702262107545E-3</v>
      </c>
      <c r="J2749" s="4">
        <f t="shared" si="973"/>
        <v>4.808015023487211E-4</v>
      </c>
      <c r="K2749" s="4">
        <f t="shared" si="975"/>
        <v>-1.7120748301974165E-3</v>
      </c>
      <c r="L2749" s="4">
        <f t="shared" si="985"/>
        <v>-9.7037954005751229E-3</v>
      </c>
      <c r="M2749" s="4">
        <f t="shared" si="978"/>
        <v>3.4444108707518432E-3</v>
      </c>
      <c r="N2749" s="4">
        <f t="shared" si="986"/>
        <v>1.1158774768829051E-2</v>
      </c>
      <c r="O2749" s="4">
        <f t="shared" si="988"/>
        <v>7.6030430233428783E-3</v>
      </c>
      <c r="P2749" s="4">
        <f t="shared" si="989"/>
        <v>0.32053079804754492</v>
      </c>
      <c r="T2749" s="4"/>
      <c r="U2749" s="4">
        <f t="shared" si="979"/>
        <v>-1.519832281449969E-2</v>
      </c>
      <c r="V2749" s="4">
        <f t="shared" si="980"/>
        <v>-2.5046339586354764E-2</v>
      </c>
      <c r="W2749" s="4">
        <f t="shared" si="981"/>
        <v>1.8062616012085187E-2</v>
      </c>
      <c r="X2749" s="4">
        <f t="shared" si="987"/>
        <v>1.5494890249683833E-2</v>
      </c>
      <c r="Y2749" s="4">
        <f t="shared" si="976"/>
        <v>-1.415955519391067E-2</v>
      </c>
      <c r="Z2749" s="4">
        <f t="shared" si="977"/>
        <v>-7.9435849748279112E-3</v>
      </c>
      <c r="AA2749" s="4">
        <f t="shared" si="970"/>
        <v>2.5897717285594756E-3</v>
      </c>
      <c r="AB2749" s="4">
        <f t="shared" si="971"/>
        <v>2.5897717285594756E-3</v>
      </c>
      <c r="AC2749" s="2">
        <f t="shared" si="982"/>
        <v>4.2241055981206031E-3</v>
      </c>
      <c r="AD2749" s="3">
        <f t="shared" si="983"/>
        <v>6395.4304283497349</v>
      </c>
    </row>
    <row r="2750" spans="1:30" x14ac:dyDescent="0.3">
      <c r="A2750" s="1">
        <f t="shared" si="968"/>
        <v>49</v>
      </c>
      <c r="B2750" s="1">
        <f t="shared" si="990"/>
        <v>3</v>
      </c>
      <c r="C2750" s="5">
        <v>43068</v>
      </c>
      <c r="D2750" s="3">
        <v>6311.38</v>
      </c>
      <c r="E2750" s="3">
        <v>6412.69</v>
      </c>
      <c r="F2750" s="3">
        <f t="shared" si="974"/>
        <v>6387.0640000000003</v>
      </c>
      <c r="G2750" s="3">
        <f t="shared" si="984"/>
        <v>6353.4570000000003</v>
      </c>
      <c r="H2750" s="4">
        <f t="shared" si="969"/>
        <v>-1.7310854238808245E-2</v>
      </c>
      <c r="I2750" s="4">
        <f t="shared" si="972"/>
        <v>-1.5367703843951321E-3</v>
      </c>
      <c r="J2750" s="4">
        <f t="shared" si="973"/>
        <v>-1.5774083854413111E-2</v>
      </c>
      <c r="K2750" s="4">
        <f t="shared" si="975"/>
        <v>-2.580746618170919E-3</v>
      </c>
      <c r="L2750" s="4">
        <f t="shared" si="985"/>
        <v>-1.0031479313198774E-2</v>
      </c>
      <c r="M2750" s="4">
        <f t="shared" si="978"/>
        <v>-1.1849575955399882E-2</v>
      </c>
      <c r="N2750" s="4">
        <f t="shared" si="986"/>
        <v>-6.6226937555413099E-3</v>
      </c>
      <c r="O2750" s="4">
        <f t="shared" si="988"/>
        <v>5.3248259493169437E-3</v>
      </c>
      <c r="P2750" s="4">
        <f t="shared" si="989"/>
        <v>0.29767128188468678</v>
      </c>
      <c r="T2750" s="4"/>
      <c r="U2750" s="4">
        <f t="shared" si="979"/>
        <v>-6.8399516703620189E-3</v>
      </c>
      <c r="V2750" s="4">
        <f t="shared" si="980"/>
        <v>-1.6771552153658359E-2</v>
      </c>
      <c r="W2750" s="4">
        <f t="shared" si="981"/>
        <v>-1.0543016290331936E-2</v>
      </c>
      <c r="X2750" s="4">
        <f t="shared" si="987"/>
        <v>1.0635379004248508E-2</v>
      </c>
      <c r="Y2750" s="4">
        <f t="shared" si="976"/>
        <v>-1.5017395662832137E-2</v>
      </c>
      <c r="Z2750" s="4">
        <f t="shared" si="977"/>
        <v>-8.8068343421523719E-3</v>
      </c>
      <c r="AA2750" s="4">
        <f t="shared" si="970"/>
        <v>-1.7310854238808245E-2</v>
      </c>
      <c r="AB2750" s="4">
        <f t="shared" si="971"/>
        <v>-1.7310854238808245E-2</v>
      </c>
      <c r="AC2750" s="2">
        <f t="shared" si="982"/>
        <v>-8.8781881141404128E-3</v>
      </c>
      <c r="AD2750" s="3">
        <f t="shared" si="983"/>
        <v>6367.4136188998236</v>
      </c>
    </row>
    <row r="2751" spans="1:30" x14ac:dyDescent="0.3">
      <c r="A2751" s="1">
        <f t="shared" si="968"/>
        <v>49</v>
      </c>
      <c r="B2751" s="1">
        <f t="shared" si="990"/>
        <v>4</v>
      </c>
      <c r="C2751" s="5">
        <v>43069</v>
      </c>
      <c r="D2751" s="3">
        <v>6365.56</v>
      </c>
      <c r="E2751" s="3">
        <v>6337.34</v>
      </c>
      <c r="F2751" s="3">
        <f t="shared" si="974"/>
        <v>6382.9520000000002</v>
      </c>
      <c r="G2751" s="3">
        <f t="shared" si="984"/>
        <v>6364.1769999999997</v>
      </c>
      <c r="H2751" s="4">
        <f t="shared" si="969"/>
        <v>8.5844934071471358E-3</v>
      </c>
      <c r="I2751" s="4">
        <f t="shared" si="972"/>
        <v>4.1132050359826275E-3</v>
      </c>
      <c r="J2751" s="4">
        <f t="shared" si="973"/>
        <v>4.4712883711645083E-3</v>
      </c>
      <c r="K2751" s="4">
        <f t="shared" si="975"/>
        <v>1.2029064958852117E-2</v>
      </c>
      <c r="L2751" s="4">
        <f t="shared" si="985"/>
        <v>8.3410178650839325E-3</v>
      </c>
      <c r="M2751" s="4">
        <f t="shared" si="978"/>
        <v>-2.7247580743204438E-3</v>
      </c>
      <c r="N2751" s="4">
        <f t="shared" si="986"/>
        <v>2.1731010938267749E-4</v>
      </c>
      <c r="O2751" s="4">
        <f t="shared" si="988"/>
        <v>2.9494655615531933E-3</v>
      </c>
      <c r="P2751" s="4">
        <f t="shared" si="989"/>
        <v>0.30881113244867003</v>
      </c>
      <c r="T2751" s="4"/>
      <c r="U2751" s="4">
        <f t="shared" si="979"/>
        <v>1.1842101093580134E-2</v>
      </c>
      <c r="V2751" s="4">
        <f t="shared" si="980"/>
        <v>1.723680082644287E-3</v>
      </c>
      <c r="W2751" s="4">
        <f t="shared" si="981"/>
        <v>-3.2194822521342367E-3</v>
      </c>
      <c r="X2751" s="4">
        <f t="shared" si="987"/>
        <v>5.9176707795660826E-3</v>
      </c>
      <c r="Y2751" s="4">
        <f t="shared" si="976"/>
        <v>-5.8975131245523693E-4</v>
      </c>
      <c r="Z2751" s="4">
        <f t="shared" si="977"/>
        <v>5.7117799091713139E-3</v>
      </c>
      <c r="AA2751" s="4">
        <f t="shared" si="970"/>
        <v>8.5844934071471358E-3</v>
      </c>
      <c r="AB2751" s="4">
        <f t="shared" si="971"/>
        <v>8.5844934071471358E-3</v>
      </c>
      <c r="AC2751" s="2">
        <f t="shared" si="982"/>
        <v>-1.941299639334315E-4</v>
      </c>
      <c r="AD2751" s="3">
        <f t="shared" si="983"/>
        <v>6366.7957459332165</v>
      </c>
    </row>
    <row r="2752" spans="1:30" x14ac:dyDescent="0.3">
      <c r="A2752" s="1">
        <f t="shared" si="968"/>
        <v>49</v>
      </c>
      <c r="B2752" s="1">
        <f t="shared" si="990"/>
        <v>5</v>
      </c>
      <c r="C2752" s="5">
        <v>43070</v>
      </c>
      <c r="D2752" s="3">
        <v>6337.87</v>
      </c>
      <c r="E2752" s="3">
        <v>6325.61</v>
      </c>
      <c r="F2752" s="3">
        <f t="shared" si="974"/>
        <v>6368.6679999999997</v>
      </c>
      <c r="G2752" s="3">
        <f t="shared" si="984"/>
        <v>6364.0499999999993</v>
      </c>
      <c r="H2752" s="4">
        <f t="shared" si="969"/>
        <v>-4.3499707802613606E-3</v>
      </c>
      <c r="I2752" s="4">
        <f t="shared" si="972"/>
        <v>-6.2759600098028648E-3</v>
      </c>
      <c r="J2752" s="4">
        <f t="shared" si="973"/>
        <v>1.9259892295415042E-3</v>
      </c>
      <c r="K2752" s="4">
        <f t="shared" si="975"/>
        <v>1.6978082054053202E-3</v>
      </c>
      <c r="L2752" s="4">
        <f t="shared" si="985"/>
        <v>2.1975896682885495E-4</v>
      </c>
      <c r="M2752" s="4">
        <f t="shared" si="978"/>
        <v>-4.8358620672328623E-3</v>
      </c>
      <c r="N2752" s="4">
        <f t="shared" si="986"/>
        <v>-4.1137326073804239E-3</v>
      </c>
      <c r="O2752" s="4">
        <f t="shared" si="988"/>
        <v>7.2863596129305161E-4</v>
      </c>
      <c r="P2752" s="4">
        <f t="shared" si="989"/>
        <v>0.30311784226563754</v>
      </c>
      <c r="T2752" s="4"/>
      <c r="U2752" s="4">
        <f t="shared" si="979"/>
        <v>6.8697805063497258E-3</v>
      </c>
      <c r="V2752" s="4">
        <f t="shared" si="980"/>
        <v>-3.1989172987137156E-3</v>
      </c>
      <c r="W2752" s="4">
        <f t="shared" si="981"/>
        <v>-1.1143199948824296E-2</v>
      </c>
      <c r="X2752" s="4">
        <f t="shared" si="987"/>
        <v>1.452330962891006E-3</v>
      </c>
      <c r="Y2752" s="4">
        <f t="shared" si="976"/>
        <v>-1.0792189403140891E-2</v>
      </c>
      <c r="Z2752" s="4">
        <f t="shared" si="977"/>
        <v>-4.5549871017445996E-3</v>
      </c>
      <c r="AA2752" s="4">
        <f t="shared" si="970"/>
        <v>-4.3499707802613606E-3</v>
      </c>
      <c r="AB2752" s="4">
        <f t="shared" si="971"/>
        <v>-4.3499707802613606E-3</v>
      </c>
      <c r="AC2752" s="2">
        <f t="shared" si="982"/>
        <v>-3.0426358732736246E-3</v>
      </c>
      <c r="AD2752" s="3">
        <f t="shared" si="983"/>
        <v>6357.1538306221446</v>
      </c>
    </row>
    <row r="2753" spans="1:30" x14ac:dyDescent="0.3">
      <c r="A2753" s="1">
        <f t="shared" si="968"/>
        <v>50</v>
      </c>
      <c r="B2753" s="1">
        <f t="shared" si="990"/>
        <v>1</v>
      </c>
      <c r="C2753" s="5">
        <v>43073</v>
      </c>
      <c r="D2753" s="3">
        <v>6263.7</v>
      </c>
      <c r="E2753" s="3">
        <v>6380.68</v>
      </c>
      <c r="F2753" s="3">
        <f t="shared" si="974"/>
        <v>6340.2139999999999</v>
      </c>
      <c r="G2753" s="3">
        <f t="shared" si="984"/>
        <v>6358.9689999999991</v>
      </c>
      <c r="H2753" s="4">
        <f t="shared" si="969"/>
        <v>-1.1702669824404741E-2</v>
      </c>
      <c r="I2753" s="4">
        <f t="shared" si="972"/>
        <v>6.7546352323415281E-3</v>
      </c>
      <c r="J2753" s="4">
        <f t="shared" si="973"/>
        <v>-1.8457305056746268E-2</v>
      </c>
      <c r="K2753" s="4">
        <f t="shared" si="975"/>
        <v>3.3879678819540089E-3</v>
      </c>
      <c r="L2753" s="4">
        <f t="shared" si="985"/>
        <v>4.9992259930298549E-3</v>
      </c>
      <c r="M2753" s="4">
        <f t="shared" si="978"/>
        <v>-1.2068046914504799E-2</v>
      </c>
      <c r="N2753" s="4">
        <f t="shared" si="986"/>
        <v>-1.4981831174204393E-2</v>
      </c>
      <c r="O2753" s="4">
        <f t="shared" si="988"/>
        <v>-2.9942366332996791E-3</v>
      </c>
      <c r="P2753" s="4">
        <f t="shared" si="989"/>
        <v>0.28786788441531203</v>
      </c>
      <c r="T2753" s="4"/>
      <c r="U2753" s="4">
        <f t="shared" si="979"/>
        <v>1.0744934812484378E-2</v>
      </c>
      <c r="V2753" s="4">
        <f t="shared" si="980"/>
        <v>6.3748546435956721E-4</v>
      </c>
      <c r="W2753" s="4">
        <f t="shared" si="981"/>
        <v>-2.2208970694524082E-2</v>
      </c>
      <c r="X2753" s="4">
        <f t="shared" si="987"/>
        <v>-5.8814084773816206E-3</v>
      </c>
      <c r="Y2753" s="4">
        <f t="shared" si="976"/>
        <v>-9.123104036773572E-3</v>
      </c>
      <c r="Z2753" s="4">
        <f t="shared" si="977"/>
        <v>-2.8753777352867184E-3</v>
      </c>
      <c r="AA2753" s="4">
        <f t="shared" si="970"/>
        <v>-1.1702669824404741E-2</v>
      </c>
      <c r="AB2753" s="4">
        <f t="shared" si="971"/>
        <v>-1.1702669824404741E-2</v>
      </c>
      <c r="AC2753" s="2">
        <f t="shared" si="982"/>
        <v>-9.9466056401323697E-3</v>
      </c>
      <c r="AD2753" s="3">
        <f t="shared" si="983"/>
        <v>6326.0025537480969</v>
      </c>
    </row>
    <row r="2754" spans="1:30" x14ac:dyDescent="0.3">
      <c r="A2754" s="1">
        <f t="shared" si="968"/>
        <v>50</v>
      </c>
      <c r="B2754" s="1">
        <f t="shared" si="990"/>
        <v>2</v>
      </c>
      <c r="C2754" s="5">
        <v>43074</v>
      </c>
      <c r="D2754" s="3">
        <v>6265.11</v>
      </c>
      <c r="E2754" s="3">
        <v>6242.47</v>
      </c>
      <c r="F2754" s="3">
        <f t="shared" si="974"/>
        <v>6308.7240000000002</v>
      </c>
      <c r="G2754" s="3">
        <f t="shared" si="984"/>
        <v>6354.6190000000006</v>
      </c>
      <c r="H2754" s="4">
        <f t="shared" si="969"/>
        <v>2.2510656640641386E-4</v>
      </c>
      <c r="I2754" s="4">
        <f t="shared" si="972"/>
        <v>-3.3893704998642278E-3</v>
      </c>
      <c r="J2754" s="4">
        <f t="shared" si="973"/>
        <v>3.6144770662706418E-3</v>
      </c>
      <c r="K2754" s="4">
        <f t="shared" si="975"/>
        <v>8.9288280090043734E-3</v>
      </c>
      <c r="L2754" s="4">
        <f t="shared" si="985"/>
        <v>1.6103013305944477E-2</v>
      </c>
      <c r="M2754" s="4">
        <f t="shared" si="978"/>
        <v>-6.9132838906885907E-3</v>
      </c>
      <c r="N2754" s="4">
        <f t="shared" si="986"/>
        <v>-1.4085659580849917E-2</v>
      </c>
      <c r="O2754" s="4">
        <f t="shared" si="988"/>
        <v>-7.3254898956283988E-3</v>
      </c>
      <c r="P2754" s="4">
        <f t="shared" si="989"/>
        <v>0.28815779193275787</v>
      </c>
      <c r="T2754" s="4"/>
      <c r="U2754" s="4">
        <f t="shared" si="979"/>
        <v>2.5362006481792005E-2</v>
      </c>
      <c r="V2754" s="4">
        <f t="shared" si="980"/>
        <v>1.5108386416974125E-2</v>
      </c>
      <c r="W2754" s="4">
        <f t="shared" si="981"/>
        <v>-2.4515146608206185E-2</v>
      </c>
      <c r="X2754" s="4">
        <f t="shared" si="987"/>
        <v>-1.4341035735567621E-2</v>
      </c>
      <c r="Y2754" s="4">
        <f t="shared" si="976"/>
        <v>-3.6513319412325371E-3</v>
      </c>
      <c r="Z2754" s="4">
        <f t="shared" si="977"/>
        <v>2.6308952498969307E-3</v>
      </c>
      <c r="AA2754" s="4">
        <f t="shared" si="970"/>
        <v>2.2510656640641386E-4</v>
      </c>
      <c r="AB2754" s="4">
        <f t="shared" si="971"/>
        <v>2.2510656640641386E-4</v>
      </c>
      <c r="AC2754" s="2">
        <f t="shared" si="982"/>
        <v>-6.4795407953036985E-3</v>
      </c>
      <c r="AD2754" s="3">
        <f t="shared" si="983"/>
        <v>6305.7050358320648</v>
      </c>
    </row>
    <row r="2755" spans="1:30" x14ac:dyDescent="0.3">
      <c r="A2755" s="1">
        <f t="shared" ref="A2755:A2818" si="991">WEEKNUM(C2755,2)</f>
        <v>50</v>
      </c>
      <c r="B2755" s="1">
        <f t="shared" si="990"/>
        <v>3</v>
      </c>
      <c r="C2755" s="5">
        <v>43075</v>
      </c>
      <c r="D2755" s="3">
        <v>6293.05</v>
      </c>
      <c r="E2755" s="3">
        <v>6243.72</v>
      </c>
      <c r="F2755" s="3">
        <f t="shared" si="974"/>
        <v>6305.058</v>
      </c>
      <c r="G2755" s="3">
        <f t="shared" si="984"/>
        <v>6346.0610000000006</v>
      </c>
      <c r="H2755" s="4">
        <f t="shared" ref="H2755:H2818" si="992">(D2755-D2754)/D2754</f>
        <v>4.4596184264921943E-3</v>
      </c>
      <c r="I2755" s="4">
        <f t="shared" si="972"/>
        <v>-3.4141459607252575E-3</v>
      </c>
      <c r="J2755" s="4">
        <f t="shared" si="973"/>
        <v>7.8737643872174509E-3</v>
      </c>
      <c r="K2755" s="4">
        <f t="shared" si="975"/>
        <v>6.85542632132568E-3</v>
      </c>
      <c r="L2755" s="4">
        <f t="shared" si="985"/>
        <v>1.3861067261566324E-2</v>
      </c>
      <c r="M2755" s="4">
        <f t="shared" si="978"/>
        <v>-1.9045027024334766E-3</v>
      </c>
      <c r="N2755" s="4">
        <f t="shared" si="986"/>
        <v>-8.3533706971931753E-3</v>
      </c>
      <c r="O2755" s="4">
        <f t="shared" si="988"/>
        <v>-6.5156005434567673E-3</v>
      </c>
      <c r="P2755" s="4">
        <f t="shared" si="989"/>
        <v>0.29390248415789066</v>
      </c>
      <c r="T2755" s="4"/>
      <c r="U2755" s="4">
        <f t="shared" si="979"/>
        <v>7.3853451894700071E-3</v>
      </c>
      <c r="V2755" s="4">
        <f t="shared" si="980"/>
        <v>-2.6885082624247057E-3</v>
      </c>
      <c r="W2755" s="4">
        <f t="shared" si="981"/>
        <v>-2.9042776698598289E-3</v>
      </c>
      <c r="X2755" s="4">
        <f t="shared" si="987"/>
        <v>-1.2839389115249246E-2</v>
      </c>
      <c r="Y2755" s="4">
        <f t="shared" si="976"/>
        <v>-5.6988807400374228E-3</v>
      </c>
      <c r="Z2755" s="4">
        <f t="shared" si="977"/>
        <v>5.7043614453832934E-4</v>
      </c>
      <c r="AA2755" s="4">
        <f t="shared" ref="AA2755:AA2818" si="993">(D2755-D2754)/D2754</f>
        <v>4.4596184264921943E-3</v>
      </c>
      <c r="AB2755" s="4">
        <f t="shared" ref="AB2755:AB2818" si="994">(D2755-D2754)/D2754</f>
        <v>4.4596184264921943E-3</v>
      </c>
      <c r="AC2755" s="2">
        <f t="shared" si="982"/>
        <v>-1.3406361866996714E-3</v>
      </c>
      <c r="AD2755" s="3">
        <f t="shared" si="983"/>
        <v>6301.4866905547105</v>
      </c>
    </row>
    <row r="2756" spans="1:30" x14ac:dyDescent="0.3">
      <c r="A2756" s="1">
        <f t="shared" si="991"/>
        <v>50</v>
      </c>
      <c r="B2756" s="1">
        <f t="shared" si="990"/>
        <v>4</v>
      </c>
      <c r="C2756" s="5">
        <v>43076</v>
      </c>
      <c r="D2756" s="3">
        <v>6316.28</v>
      </c>
      <c r="E2756" s="3">
        <v>6300.64</v>
      </c>
      <c r="F2756" s="3">
        <f t="shared" si="974"/>
        <v>6295.2019999999993</v>
      </c>
      <c r="G2756" s="3">
        <f t="shared" si="984"/>
        <v>6339.0770000000002</v>
      </c>
      <c r="H2756" s="4">
        <f t="shared" si="992"/>
        <v>3.6913738171474187E-3</v>
      </c>
      <c r="I2756" s="4">
        <f t="shared" ref="I2756:I2771" si="995">(E2756-D2755)/D2755</f>
        <v>1.2060924353056381E-3</v>
      </c>
      <c r="J2756" s="4">
        <f t="shared" ref="J2756:J2771" si="996">H2756-I2756</f>
        <v>2.4852813818417806E-3</v>
      </c>
      <c r="K2756" s="4">
        <f t="shared" si="975"/>
        <v>-4.9538776904685183E-4</v>
      </c>
      <c r="L2756" s="4">
        <f t="shared" si="985"/>
        <v>7.7164490986088461E-3</v>
      </c>
      <c r="M2756" s="4">
        <f t="shared" si="978"/>
        <v>3.3482642812733302E-3</v>
      </c>
      <c r="N2756" s="4">
        <f t="shared" si="986"/>
        <v>-3.5962648820956869E-3</v>
      </c>
      <c r="O2756" s="4">
        <f t="shared" si="988"/>
        <v>-6.946335501276212E-3</v>
      </c>
      <c r="P2756" s="4">
        <f t="shared" si="989"/>
        <v>0.29867876190985315</v>
      </c>
      <c r="T2756" s="4"/>
      <c r="U2756" s="4">
        <f t="shared" si="979"/>
        <v>1.1522234846378182E-2</v>
      </c>
      <c r="V2756" s="4">
        <f t="shared" si="980"/>
        <v>1.4070124979143927E-3</v>
      </c>
      <c r="W2756" s="4">
        <f t="shared" si="981"/>
        <v>-7.7416598068356362E-3</v>
      </c>
      <c r="X2756" s="4">
        <f t="shared" si="987"/>
        <v>-1.3747557556441112E-2</v>
      </c>
      <c r="Y2756" s="4">
        <f t="shared" si="976"/>
        <v>-1.2958038794370449E-2</v>
      </c>
      <c r="Z2756" s="4">
        <f t="shared" si="977"/>
        <v>-6.7344927143086972E-3</v>
      </c>
      <c r="AA2756" s="4">
        <f t="shared" si="993"/>
        <v>3.6913738171474187E-3</v>
      </c>
      <c r="AB2756" s="4">
        <f t="shared" si="994"/>
        <v>3.6913738171474187E-3</v>
      </c>
      <c r="AC2756" s="2">
        <f t="shared" si="982"/>
        <v>1.5613947286787252E-3</v>
      </c>
      <c r="AD2756" s="3">
        <f t="shared" si="983"/>
        <v>6306.4177937031409</v>
      </c>
    </row>
    <row r="2757" spans="1:30" x14ac:dyDescent="0.3">
      <c r="A2757" s="1">
        <f t="shared" si="991"/>
        <v>50</v>
      </c>
      <c r="B2757" s="1">
        <f t="shared" si="990"/>
        <v>5</v>
      </c>
      <c r="C2757" s="5">
        <v>43077</v>
      </c>
      <c r="D2757" s="3">
        <v>6344.57</v>
      </c>
      <c r="E2757" s="3">
        <v>6364.6</v>
      </c>
      <c r="F2757" s="3">
        <f t="shared" si="974"/>
        <v>6296.5419999999995</v>
      </c>
      <c r="G2757" s="3">
        <f t="shared" si="984"/>
        <v>6332.6050000000005</v>
      </c>
      <c r="H2757" s="4">
        <f t="shared" si="992"/>
        <v>4.4789021386005632E-3</v>
      </c>
      <c r="I2757" s="4">
        <f t="shared" si="995"/>
        <v>7.6500725110350744E-3</v>
      </c>
      <c r="J2757" s="4">
        <f t="shared" si="996"/>
        <v>-3.1711703724345112E-3</v>
      </c>
      <c r="K2757" s="4">
        <f t="shared" si="975"/>
        <v>-5.0259013216640003E-3</v>
      </c>
      <c r="L2757" s="4">
        <f t="shared" si="985"/>
        <v>2.3741119069382874E-3</v>
      </c>
      <c r="M2757" s="4">
        <f t="shared" si="978"/>
        <v>7.6276788116398254E-3</v>
      </c>
      <c r="N2757" s="4">
        <f t="shared" si="986"/>
        <v>1.8894278105138777E-3</v>
      </c>
      <c r="O2757" s="4">
        <f t="shared" si="988"/>
        <v>-5.6840731523178107E-3</v>
      </c>
      <c r="P2757" s="4">
        <f t="shared" si="989"/>
        <v>0.30449541699392629</v>
      </c>
      <c r="T2757" s="4"/>
      <c r="U2757" s="4">
        <f t="shared" si="979"/>
        <v>3.41815119025758E-3</v>
      </c>
      <c r="V2757" s="4">
        <f t="shared" si="980"/>
        <v>-6.6160303216450294E-3</v>
      </c>
      <c r="W2757" s="4">
        <f t="shared" si="981"/>
        <v>1.0571374925645079E-3</v>
      </c>
      <c r="X2757" s="4">
        <f t="shared" si="987"/>
        <v>-1.1325131094916584E-2</v>
      </c>
      <c r="Y2757" s="4">
        <f t="shared" si="976"/>
        <v>-1.7432062153064715E-2</v>
      </c>
      <c r="Z2757" s="4">
        <f t="shared" si="977"/>
        <v>-1.123672590767108E-2</v>
      </c>
      <c r="AA2757" s="4">
        <f t="shared" si="993"/>
        <v>4.4789021386005632E-3</v>
      </c>
      <c r="AB2757" s="4">
        <f t="shared" si="994"/>
        <v>4.4789021386005632E-3</v>
      </c>
      <c r="AC2757" s="2">
        <f t="shared" si="982"/>
        <v>4.0089090667934282E-3</v>
      </c>
      <c r="AD2757" s="3">
        <f t="shared" si="983"/>
        <v>6319.1351958020941</v>
      </c>
    </row>
    <row r="2758" spans="1:30" x14ac:dyDescent="0.3">
      <c r="A2758" s="1">
        <f t="shared" si="991"/>
        <v>51</v>
      </c>
      <c r="B2758" s="1">
        <f t="shared" si="990"/>
        <v>1</v>
      </c>
      <c r="C2758" s="5">
        <v>43080</v>
      </c>
      <c r="D2758" s="3">
        <v>6393.89</v>
      </c>
      <c r="E2758" s="3">
        <v>6351.24</v>
      </c>
      <c r="F2758" s="3">
        <f t="shared" ref="F2758:F2821" si="997">AVERAGE(D2754:D2758)</f>
        <v>6322.58</v>
      </c>
      <c r="G2758" s="3">
        <f t="shared" si="984"/>
        <v>6331.3969999999999</v>
      </c>
      <c r="H2758" s="4">
        <f t="shared" si="992"/>
        <v>7.773576459870507E-3</v>
      </c>
      <c r="I2758" s="4">
        <f t="shared" si="995"/>
        <v>1.0512926801974087E-3</v>
      </c>
      <c r="J2758" s="4">
        <f t="shared" si="996"/>
        <v>6.7222837796730986E-3</v>
      </c>
      <c r="K2758" s="4">
        <f t="shared" ref="K2758:K2821" si="998">(SUM(D2754:D2757)/4-D2757)/D2757</f>
        <v>-6.275839024551721E-3</v>
      </c>
      <c r="L2758" s="4">
        <f t="shared" si="985"/>
        <v>-3.1706903173368533E-3</v>
      </c>
      <c r="M2758" s="4">
        <f t="shared" si="978"/>
        <v>1.1278623599859615E-2</v>
      </c>
      <c r="N2758" s="4">
        <f t="shared" si="986"/>
        <v>9.8703335140728644E-3</v>
      </c>
      <c r="O2758" s="4">
        <f t="shared" si="988"/>
        <v>-1.3789727380358447E-3</v>
      </c>
      <c r="P2758" s="4">
        <f t="shared" si="989"/>
        <v>0.31463601185947926</v>
      </c>
      <c r="T2758" s="4"/>
      <c r="U2758" s="4">
        <f t="shared" si="979"/>
        <v>-1.2746332690789114E-2</v>
      </c>
      <c r="V2758" s="4">
        <f t="shared" si="980"/>
        <v>-2.2618869363881178E-2</v>
      </c>
      <c r="W2758" s="4">
        <f t="shared" si="981"/>
        <v>2.0784839631527774E-2</v>
      </c>
      <c r="X2758" s="4">
        <f t="shared" si="987"/>
        <v>-2.7812941329740629E-3</v>
      </c>
      <c r="Y2758" s="4">
        <f t="shared" ref="Y2758:Y2821" si="999">(SUM(D2754:D2757)*(0.99/4.01)-D2757)/D2757</f>
        <v>-1.866641459781173E-2</v>
      </c>
      <c r="Z2758" s="4">
        <f t="shared" ref="Z2758:Z2821" si="1000">(SUM(D2754:D2757)*(0.995/4.005)-D2757)/D2757</f>
        <v>-1.2478861252862853E-2</v>
      </c>
      <c r="AA2758" s="4">
        <f t="shared" si="993"/>
        <v>7.773576459870507E-3</v>
      </c>
      <c r="AB2758" s="4">
        <f t="shared" si="994"/>
        <v>7.773576459870507E-3</v>
      </c>
      <c r="AC2758" s="2">
        <f t="shared" si="982"/>
        <v>7.7943999868525342E-3</v>
      </c>
      <c r="AD2758" s="3">
        <f t="shared" si="983"/>
        <v>6344.0534638680638</v>
      </c>
    </row>
    <row r="2759" spans="1:30" x14ac:dyDescent="0.3">
      <c r="A2759" s="1">
        <f t="shared" si="991"/>
        <v>51</v>
      </c>
      <c r="B2759" s="1">
        <f t="shared" si="990"/>
        <v>2</v>
      </c>
      <c r="C2759" s="5">
        <v>43081</v>
      </c>
      <c r="D2759" s="3">
        <v>6383.65</v>
      </c>
      <c r="E2759" s="3">
        <v>6389.47</v>
      </c>
      <c r="F2759" s="3">
        <f t="shared" si="997"/>
        <v>6346.2880000000005</v>
      </c>
      <c r="G2759" s="3">
        <f t="shared" si="984"/>
        <v>6327.5060000000003</v>
      </c>
      <c r="H2759" s="4">
        <f t="shared" si="992"/>
        <v>-1.6015289596788013E-3</v>
      </c>
      <c r="I2759" s="4">
        <f t="shared" si="995"/>
        <v>-6.9128496111132227E-4</v>
      </c>
      <c r="J2759" s="4">
        <f t="shared" si="996"/>
        <v>-9.1024399856747906E-4</v>
      </c>
      <c r="K2759" s="4">
        <f t="shared" si="998"/>
        <v>-8.9057678502445468E-3</v>
      </c>
      <c r="L2759" s="4">
        <f t="shared" si="985"/>
        <v>-1.1358065625499071E-2</v>
      </c>
      <c r="M2759" s="4">
        <f t="shared" ref="M2759:M2822" si="1001">(D2759-F2759)/F2759</f>
        <v>5.887221002261348E-3</v>
      </c>
      <c r="N2759" s="4">
        <f t="shared" si="986"/>
        <v>8.873006204972278E-3</v>
      </c>
      <c r="O2759" s="4">
        <f t="shared" si="988"/>
        <v>2.9422039115553256E-3</v>
      </c>
      <c r="P2759" s="4">
        <f t="shared" si="989"/>
        <v>0.31253058421504964</v>
      </c>
      <c r="T2759" s="4"/>
      <c r="U2759" s="4">
        <f t="shared" ref="U2759:U2822" si="1002">(D2754-D2758)/D2758</f>
        <v>-2.0141103459709292E-2</v>
      </c>
      <c r="V2759" s="4">
        <f t="shared" ref="V2759:V2822" si="1003">(D2754*(1-0.01)-D2758)/D2758</f>
        <v>-2.9939692425112206E-2</v>
      </c>
      <c r="W2759" s="4">
        <f t="shared" ref="W2759:W2822" si="1004">(D2759-D2754)/D2754</f>
        <v>1.8920657418624729E-2</v>
      </c>
      <c r="X2759" s="4">
        <f t="shared" si="987"/>
        <v>5.9542944024814377E-3</v>
      </c>
      <c r="Y2759" s="4">
        <f t="shared" si="999"/>
        <v>-2.1263551293508355E-2</v>
      </c>
      <c r="Z2759" s="4">
        <f t="shared" si="1000"/>
        <v>-1.5092373544063219E-2</v>
      </c>
      <c r="AA2759" s="4">
        <f t="shared" si="993"/>
        <v>-1.6015289596788013E-3</v>
      </c>
      <c r="AB2759" s="4">
        <f t="shared" si="994"/>
        <v>-1.6015289596788013E-3</v>
      </c>
      <c r="AC2759" s="2">
        <f t="shared" si="982"/>
        <v>4.135203332673784E-3</v>
      </c>
      <c r="AD2759" s="3">
        <f t="shared" si="983"/>
        <v>6357.2523092453766</v>
      </c>
    </row>
    <row r="2760" spans="1:30" x14ac:dyDescent="0.3">
      <c r="A2760" s="1">
        <f t="shared" si="991"/>
        <v>51</v>
      </c>
      <c r="B2760" s="1">
        <f t="shared" si="990"/>
        <v>3</v>
      </c>
      <c r="C2760" s="5">
        <v>43082</v>
      </c>
      <c r="D2760" s="3">
        <v>6394.67</v>
      </c>
      <c r="E2760" s="3">
        <v>6405.41</v>
      </c>
      <c r="F2760" s="3">
        <f t="shared" si="997"/>
        <v>6366.6119999999992</v>
      </c>
      <c r="G2760" s="3">
        <f t="shared" si="984"/>
        <v>6335.835</v>
      </c>
      <c r="H2760" s="4">
        <f t="shared" si="992"/>
        <v>1.7262851190150521E-3</v>
      </c>
      <c r="I2760" s="4">
        <f t="shared" si="995"/>
        <v>3.4087081841893303E-3</v>
      </c>
      <c r="J2760" s="4">
        <f t="shared" si="996"/>
        <v>-1.6824230651742782E-3</v>
      </c>
      <c r="K2760" s="4">
        <f t="shared" si="998"/>
        <v>-3.7678287500097565E-3</v>
      </c>
      <c r="L2760" s="4">
        <f t="shared" si="985"/>
        <v>-8.514286062397191E-3</v>
      </c>
      <c r="M2760" s="4">
        <f t="shared" si="1001"/>
        <v>4.4070535474756284E-3</v>
      </c>
      <c r="N2760" s="4">
        <f t="shared" si="986"/>
        <v>9.2860688449115294E-3</v>
      </c>
      <c r="O2760" s="4">
        <f t="shared" si="988"/>
        <v>4.812914505361361E-3</v>
      </c>
      <c r="P2760" s="4">
        <f t="shared" si="989"/>
        <v>0.31479638623083223</v>
      </c>
      <c r="T2760" s="4"/>
      <c r="U2760" s="4">
        <f t="shared" si="1002"/>
        <v>-1.4192507421302776E-2</v>
      </c>
      <c r="V2760" s="4">
        <f t="shared" si="1003"/>
        <v>-2.4050582347089809E-2</v>
      </c>
      <c r="W2760" s="4">
        <f t="shared" si="1004"/>
        <v>1.6147972763604277E-2</v>
      </c>
      <c r="X2760" s="4">
        <f t="shared" si="987"/>
        <v>9.7626381866747578E-3</v>
      </c>
      <c r="Y2760" s="4">
        <f t="shared" si="999"/>
        <v>-1.6189676271830065E-2</v>
      </c>
      <c r="Z2760" s="4">
        <f t="shared" si="1000"/>
        <v>-9.9865064731683023E-3</v>
      </c>
      <c r="AA2760" s="4">
        <f t="shared" si="993"/>
        <v>1.7262851190150521E-3</v>
      </c>
      <c r="AB2760" s="4">
        <f t="shared" si="994"/>
        <v>1.7262851190150521E-3</v>
      </c>
      <c r="AC2760" s="2">
        <f t="shared" ref="AC2760:AC2823" si="1005">(D2760-AD2760)/D2760</f>
        <v>3.9009248592576252E-3</v>
      </c>
      <c r="AD2760" s="3">
        <f t="shared" si="983"/>
        <v>6369.7248728302511</v>
      </c>
    </row>
    <row r="2761" spans="1:30" x14ac:dyDescent="0.3">
      <c r="A2761" s="1">
        <f t="shared" si="991"/>
        <v>51</v>
      </c>
      <c r="B2761" s="1">
        <f t="shared" si="990"/>
        <v>4</v>
      </c>
      <c r="C2761" s="5">
        <v>43083</v>
      </c>
      <c r="D2761" s="3">
        <v>6389.91</v>
      </c>
      <c r="E2761" s="3">
        <v>6407.26</v>
      </c>
      <c r="F2761" s="3">
        <f t="shared" si="997"/>
        <v>6381.3379999999997</v>
      </c>
      <c r="G2761" s="3">
        <f t="shared" si="984"/>
        <v>6338.2699999999995</v>
      </c>
      <c r="H2761" s="4">
        <f t="shared" si="992"/>
        <v>-7.443699205745126E-4</v>
      </c>
      <c r="I2761" s="4">
        <f t="shared" si="995"/>
        <v>1.9688271638724354E-3</v>
      </c>
      <c r="J2761" s="4">
        <f t="shared" si="996"/>
        <v>-2.7131970844469482E-3</v>
      </c>
      <c r="K2761" s="4">
        <f t="shared" si="998"/>
        <v>-2.4199841430441859E-3</v>
      </c>
      <c r="L2761" s="4">
        <f t="shared" si="985"/>
        <v>-9.7171203170418417E-3</v>
      </c>
      <c r="M2761" s="4">
        <f t="shared" si="1001"/>
        <v>1.3432919553861772E-3</v>
      </c>
      <c r="N2761" s="4">
        <f t="shared" si="986"/>
        <v>8.1473335784055158E-3</v>
      </c>
      <c r="O2761" s="4">
        <f t="shared" si="988"/>
        <v>6.7400010328784307E-3</v>
      </c>
      <c r="P2761" s="4">
        <f t="shared" si="989"/>
        <v>0.31381769134924192</v>
      </c>
      <c r="T2761" s="4"/>
      <c r="U2761" s="4">
        <f t="shared" si="1002"/>
        <v>-1.2258646654166724E-2</v>
      </c>
      <c r="V2761" s="4">
        <f t="shared" si="1003"/>
        <v>-2.2136060187625067E-2</v>
      </c>
      <c r="W2761" s="4">
        <f t="shared" si="1004"/>
        <v>1.1657177959178521E-2</v>
      </c>
      <c r="X2761" s="4">
        <f t="shared" si="987"/>
        <v>1.3682801600329971E-2</v>
      </c>
      <c r="Y2761" s="4">
        <f t="shared" si="999"/>
        <v>-1.4858637707345437E-2</v>
      </c>
      <c r="Z2761" s="4">
        <f t="shared" si="1000"/>
        <v>-8.6470753781063784E-3</v>
      </c>
      <c r="AA2761" s="4">
        <f t="shared" si="993"/>
        <v>-7.443699205745126E-4</v>
      </c>
      <c r="AB2761" s="4">
        <f t="shared" si="994"/>
        <v>-7.443699205745126E-4</v>
      </c>
      <c r="AC2761" s="2">
        <f t="shared" si="1005"/>
        <v>2.1059375556929513E-3</v>
      </c>
      <c r="AD2761" s="3">
        <f t="shared" ref="AD2761:AD2824" si="1006">D2761*(2/(5+1))+AD2760*(1-(2/(5+1)))</f>
        <v>6376.4532485535019</v>
      </c>
    </row>
    <row r="2762" spans="1:30" x14ac:dyDescent="0.3">
      <c r="A2762" s="1">
        <f t="shared" si="991"/>
        <v>51</v>
      </c>
      <c r="B2762" s="1">
        <f t="shared" si="990"/>
        <v>5</v>
      </c>
      <c r="C2762" s="5">
        <v>43084</v>
      </c>
      <c r="D2762" s="3">
        <v>6466.32</v>
      </c>
      <c r="E2762" s="3">
        <v>6405.15</v>
      </c>
      <c r="F2762" s="3">
        <f t="shared" si="997"/>
        <v>6405.6880000000001</v>
      </c>
      <c r="G2762" s="3">
        <f t="shared" si="984"/>
        <v>6351.1149999999998</v>
      </c>
      <c r="H2762" s="4">
        <f t="shared" si="992"/>
        <v>1.1957914900209839E-2</v>
      </c>
      <c r="I2762" s="4">
        <f t="shared" si="995"/>
        <v>2.3850101175133579E-3</v>
      </c>
      <c r="J2762" s="4">
        <f t="shared" si="996"/>
        <v>9.5729047826964807E-3</v>
      </c>
      <c r="K2762" s="4">
        <f t="shared" si="998"/>
        <v>9.7027970659976568E-5</v>
      </c>
      <c r="L2762" s="4">
        <f t="shared" si="985"/>
        <v>-8.074535565533102E-3</v>
      </c>
      <c r="M2762" s="4">
        <f t="shared" si="1001"/>
        <v>9.465337681135829E-3</v>
      </c>
      <c r="N2762" s="4">
        <f t="shared" si="986"/>
        <v>1.813933458928077E-2</v>
      </c>
      <c r="O2762" s="4">
        <f t="shared" si="988"/>
        <v>8.4395761422262315E-3</v>
      </c>
      <c r="P2762" s="4">
        <f t="shared" si="989"/>
        <v>0.32952821149678629</v>
      </c>
      <c r="T2762" s="4"/>
      <c r="U2762" s="4">
        <f t="shared" si="1002"/>
        <v>-7.0955615963292354E-3</v>
      </c>
      <c r="V2762" s="4">
        <f t="shared" si="1003"/>
        <v>-1.7024605980365978E-2</v>
      </c>
      <c r="W2762" s="4">
        <f t="shared" si="1004"/>
        <v>1.9189637753228354E-2</v>
      </c>
      <c r="X2762" s="4">
        <f t="shared" si="987"/>
        <v>1.733427649652788E-2</v>
      </c>
      <c r="Y2762" s="4">
        <f t="shared" si="999"/>
        <v>-1.2373009784585201E-2</v>
      </c>
      <c r="Z2762" s="4">
        <f t="shared" si="1000"/>
        <v>-6.145774950505189E-3</v>
      </c>
      <c r="AA2762" s="4">
        <f t="shared" si="993"/>
        <v>1.1957914900209839E-2</v>
      </c>
      <c r="AB2762" s="4">
        <f t="shared" si="994"/>
        <v>1.1957914900209839E-2</v>
      </c>
      <c r="AC2762" s="2">
        <f t="shared" si="1005"/>
        <v>9.2651102375073506E-3</v>
      </c>
      <c r="AD2762" s="3">
        <f t="shared" si="1006"/>
        <v>6406.4088323690012</v>
      </c>
    </row>
    <row r="2763" spans="1:30" x14ac:dyDescent="0.3">
      <c r="A2763" s="1">
        <f t="shared" si="991"/>
        <v>52</v>
      </c>
      <c r="B2763" s="1">
        <f t="shared" si="990"/>
        <v>1</v>
      </c>
      <c r="C2763" s="5">
        <v>43087</v>
      </c>
      <c r="D2763" s="3">
        <v>6513.27</v>
      </c>
      <c r="E2763" s="3">
        <v>6504.89</v>
      </c>
      <c r="F2763" s="3">
        <f t="shared" si="997"/>
        <v>6429.5640000000003</v>
      </c>
      <c r="G2763" s="3">
        <f t="shared" ref="G2763:G2826" si="1007">AVERAGE(D2754:D2763)</f>
        <v>6376.0719999999983</v>
      </c>
      <c r="H2763" s="4">
        <f t="shared" si="992"/>
        <v>7.2606985116729032E-3</v>
      </c>
      <c r="I2763" s="4">
        <f t="shared" si="995"/>
        <v>5.9647527496320346E-3</v>
      </c>
      <c r="J2763" s="4">
        <f t="shared" si="996"/>
        <v>1.2959457620408685E-3</v>
      </c>
      <c r="K2763" s="4">
        <f t="shared" si="998"/>
        <v>-8.9204524366254517E-3</v>
      </c>
      <c r="L2763" s="4">
        <f t="shared" ref="L2763:L2826" si="1008">(SUM(D2754:D2762)/9-D2762)/D2762</f>
        <v>-1.6314104811117152E-2</v>
      </c>
      <c r="M2763" s="4">
        <f t="shared" si="1001"/>
        <v>1.3018923211589484E-2</v>
      </c>
      <c r="N2763" s="4">
        <f t="shared" ref="N2763:N2826" si="1009">(D2763-G2763)/G2763</f>
        <v>2.1517636563702883E-2</v>
      </c>
      <c r="O2763" s="4">
        <f t="shared" si="988"/>
        <v>8.2127717720902101E-3</v>
      </c>
      <c r="P2763" s="4">
        <f t="shared" si="989"/>
        <v>0.33918151500322818</v>
      </c>
      <c r="T2763" s="4"/>
      <c r="U2763" s="4">
        <f t="shared" si="1002"/>
        <v>-1.1201115936111944E-2</v>
      </c>
      <c r="V2763" s="4">
        <f t="shared" si="1003"/>
        <v>-2.1089104776750842E-2</v>
      </c>
      <c r="W2763" s="4">
        <f t="shared" si="1004"/>
        <v>1.8670949922504156E-2</v>
      </c>
      <c r="X2763" s="4">
        <f t="shared" ref="X2763:X2826" si="1010">(F2763-F2758)/F2758</f>
        <v>1.6920940502136845E-2</v>
      </c>
      <c r="Y2763" s="4">
        <f t="shared" si="999"/>
        <v>-2.12780527803084E-2</v>
      </c>
      <c r="Z2763" s="4">
        <f t="shared" si="1000"/>
        <v>-1.5106966466359352E-2</v>
      </c>
      <c r="AA2763" s="4">
        <f t="shared" si="993"/>
        <v>7.2606985116729032E-3</v>
      </c>
      <c r="AB2763" s="4">
        <f t="shared" si="994"/>
        <v>7.2606985116729032E-3</v>
      </c>
      <c r="AC2763" s="2">
        <f t="shared" si="1005"/>
        <v>1.0937789838386135E-2</v>
      </c>
      <c r="AD2763" s="3">
        <f t="shared" si="1006"/>
        <v>6442.0292215793352</v>
      </c>
    </row>
    <row r="2764" spans="1:30" x14ac:dyDescent="0.3">
      <c r="A2764" s="1">
        <f t="shared" si="991"/>
        <v>52</v>
      </c>
      <c r="B2764" s="1">
        <f t="shared" si="990"/>
        <v>2</v>
      </c>
      <c r="C2764" s="5">
        <v>43088</v>
      </c>
      <c r="D2764" s="3">
        <v>6480.67</v>
      </c>
      <c r="E2764" s="3">
        <v>6505.35</v>
      </c>
      <c r="F2764" s="3">
        <f t="shared" si="997"/>
        <v>6448.9680000000008</v>
      </c>
      <c r="G2764" s="3">
        <f t="shared" si="1007"/>
        <v>6397.6279999999997</v>
      </c>
      <c r="H2764" s="4">
        <f t="shared" si="992"/>
        <v>-5.0051663757222347E-3</v>
      </c>
      <c r="I2764" s="4">
        <f t="shared" si="995"/>
        <v>-1.2159790704208595E-3</v>
      </c>
      <c r="J2764" s="4">
        <f t="shared" si="996"/>
        <v>-3.7891873053013752E-3</v>
      </c>
      <c r="K2764" s="4">
        <f t="shared" si="998"/>
        <v>-1.1089283877376488E-2</v>
      </c>
      <c r="L2764" s="4">
        <f t="shared" si="1008"/>
        <v>-1.9171459019645915E-2</v>
      </c>
      <c r="M2764" s="4">
        <f t="shared" si="1001"/>
        <v>4.9158252917364939E-3</v>
      </c>
      <c r="N2764" s="4">
        <f t="shared" si="1009"/>
        <v>1.2980123258182623E-2</v>
      </c>
      <c r="O2764" s="4">
        <f t="shared" ref="O2764:O2827" si="1011">(F2764-G2764)/D2764</f>
        <v>7.9220204083838633E-3</v>
      </c>
      <c r="P2764" s="4">
        <f t="shared" si="989"/>
        <v>0.33247868871334524</v>
      </c>
      <c r="T2764" s="4"/>
      <c r="U2764" s="4">
        <f t="shared" si="1002"/>
        <v>-1.9900909988377697E-2</v>
      </c>
      <c r="V2764" s="4">
        <f t="shared" si="1003"/>
        <v>-2.9701900888493973E-2</v>
      </c>
      <c r="W2764" s="4">
        <f t="shared" si="1004"/>
        <v>1.5198201655792602E-2</v>
      </c>
      <c r="X2764" s="4">
        <f t="shared" si="1010"/>
        <v>1.6179536762277458E-2</v>
      </c>
      <c r="Y2764" s="4">
        <f t="shared" si="999"/>
        <v>-2.3419841435015167E-2</v>
      </c>
      <c r="Z2764" s="4">
        <f t="shared" si="1000"/>
        <v>-1.7262259633447744E-2</v>
      </c>
      <c r="AA2764" s="4">
        <f t="shared" si="993"/>
        <v>-5.0051663757222347E-3</v>
      </c>
      <c r="AB2764" s="4">
        <f t="shared" si="994"/>
        <v>-5.0051663757222347E-3</v>
      </c>
      <c r="AC2764" s="2">
        <f t="shared" si="1005"/>
        <v>3.9749777333376998E-3</v>
      </c>
      <c r="AD2764" s="3">
        <f t="shared" si="1006"/>
        <v>6454.9094810528904</v>
      </c>
    </row>
    <row r="2765" spans="1:30" x14ac:dyDescent="0.3">
      <c r="A2765" s="1">
        <f t="shared" si="991"/>
        <v>52</v>
      </c>
      <c r="B2765" s="1">
        <f t="shared" si="990"/>
        <v>3</v>
      </c>
      <c r="C2765" s="5">
        <v>43089</v>
      </c>
      <c r="D2765" s="3">
        <v>6472.48</v>
      </c>
      <c r="E2765" s="3">
        <v>6504.55</v>
      </c>
      <c r="F2765" s="3">
        <f t="shared" si="997"/>
        <v>6464.53</v>
      </c>
      <c r="G2765" s="3">
        <f t="shared" si="1007"/>
        <v>6415.570999999999</v>
      </c>
      <c r="H2765" s="4">
        <f t="shared" si="992"/>
        <v>-1.2637582225295393E-3</v>
      </c>
      <c r="I2765" s="4">
        <f t="shared" si="995"/>
        <v>3.6848041946280414E-3</v>
      </c>
      <c r="J2765" s="4">
        <f t="shared" si="996"/>
        <v>-4.9485624171575811E-3</v>
      </c>
      <c r="K2765" s="4">
        <f t="shared" si="998"/>
        <v>-2.7971644907086009E-3</v>
      </c>
      <c r="L2765" s="4">
        <f t="shared" si="1008"/>
        <v>-1.102080837663736E-2</v>
      </c>
      <c r="M2765" s="4">
        <f t="shared" si="1001"/>
        <v>1.2297877803954531E-3</v>
      </c>
      <c r="N2765" s="4">
        <f t="shared" si="1009"/>
        <v>8.8704497230255221E-3</v>
      </c>
      <c r="O2765" s="4">
        <f t="shared" si="1011"/>
        <v>7.5641794180902446E-3</v>
      </c>
      <c r="P2765" s="4">
        <f t="shared" si="989"/>
        <v>0.33079475781413836</v>
      </c>
      <c r="T2765" s="4"/>
      <c r="U2765" s="4">
        <f t="shared" si="1002"/>
        <v>-1.3270232861725717E-2</v>
      </c>
      <c r="V2765" s="4">
        <f t="shared" si="1003"/>
        <v>-2.3137530533108523E-2</v>
      </c>
      <c r="W2765" s="4">
        <f t="shared" si="1004"/>
        <v>1.2167946117626005E-2</v>
      </c>
      <c r="X2765" s="4">
        <f t="shared" si="1010"/>
        <v>1.537992263389077E-2</v>
      </c>
      <c r="Y2765" s="4">
        <f t="shared" si="999"/>
        <v>-1.5231115058156074E-2</v>
      </c>
      <c r="Z2765" s="4">
        <f t="shared" si="1000"/>
        <v>-9.0219012916404606E-3</v>
      </c>
      <c r="AA2765" s="4">
        <f t="shared" si="993"/>
        <v>-1.2637582225295393E-3</v>
      </c>
      <c r="AB2765" s="4">
        <f t="shared" si="994"/>
        <v>-1.2637582225295393E-3</v>
      </c>
      <c r="AC2765" s="2">
        <f t="shared" si="1005"/>
        <v>1.8097667815231177E-3</v>
      </c>
      <c r="AD2765" s="3">
        <f t="shared" si="1006"/>
        <v>6460.7663207019268</v>
      </c>
    </row>
    <row r="2766" spans="1:30" x14ac:dyDescent="0.3">
      <c r="A2766" s="1">
        <f t="shared" si="991"/>
        <v>52</v>
      </c>
      <c r="B2766" s="1">
        <f t="shared" si="990"/>
        <v>4</v>
      </c>
      <c r="C2766" s="5">
        <v>43090</v>
      </c>
      <c r="D2766" s="3">
        <v>6472.69</v>
      </c>
      <c r="E2766" s="3">
        <v>6481.08</v>
      </c>
      <c r="F2766" s="3">
        <f t="shared" si="997"/>
        <v>6481.0860000000002</v>
      </c>
      <c r="G2766" s="3">
        <f t="shared" si="1007"/>
        <v>6431.2119999999995</v>
      </c>
      <c r="H2766" s="4">
        <f t="shared" si="992"/>
        <v>3.2445059698915467E-5</v>
      </c>
      <c r="I2766" s="4">
        <f t="shared" si="995"/>
        <v>1.3287024448125548E-3</v>
      </c>
      <c r="J2766" s="4">
        <f t="shared" si="996"/>
        <v>-1.2962573851136394E-3</v>
      </c>
      <c r="K2766" s="4">
        <f t="shared" si="998"/>
        <v>1.6539255432231289E-3</v>
      </c>
      <c r="L2766" s="4">
        <f t="shared" si="1008"/>
        <v>-7.0879580418428496E-3</v>
      </c>
      <c r="M2766" s="4">
        <f t="shared" si="1001"/>
        <v>-1.2954619025269283E-3</v>
      </c>
      <c r="N2766" s="4">
        <f t="shared" si="1009"/>
        <v>6.4494841718792766E-3</v>
      </c>
      <c r="O2766" s="4">
        <f t="shared" si="1011"/>
        <v>7.7052971793799344E-3</v>
      </c>
      <c r="P2766" s="4">
        <f t="shared" si="989"/>
        <v>0.33083793552950269</v>
      </c>
      <c r="T2766" s="4"/>
      <c r="U2766" s="4">
        <f t="shared" si="1002"/>
        <v>-1.2757088473042747E-2</v>
      </c>
      <c r="V2766" s="4">
        <f t="shared" si="1003"/>
        <v>-2.2629517588312262E-2</v>
      </c>
      <c r="W2766" s="4">
        <f t="shared" si="1004"/>
        <v>1.2954799050377821E-2</v>
      </c>
      <c r="X2766" s="4">
        <f t="shared" si="1010"/>
        <v>1.5631204615709198E-2</v>
      </c>
      <c r="Y2766" s="4">
        <f t="shared" si="999"/>
        <v>-1.0835524899959197E-2</v>
      </c>
      <c r="Z2766" s="4">
        <f t="shared" si="1000"/>
        <v>-4.5985958396933344E-3</v>
      </c>
      <c r="AA2766" s="4">
        <f t="shared" si="993"/>
        <v>3.2445059698915467E-5</v>
      </c>
      <c r="AB2766" s="4">
        <f t="shared" si="994"/>
        <v>3.2445059698915467E-5</v>
      </c>
      <c r="AC2766" s="2">
        <f t="shared" si="1005"/>
        <v>1.2281013816587581E-3</v>
      </c>
      <c r="AD2766" s="3">
        <f t="shared" si="1006"/>
        <v>6464.7408804679508</v>
      </c>
    </row>
    <row r="2767" spans="1:30" x14ac:dyDescent="0.3">
      <c r="A2767" s="1">
        <f t="shared" si="991"/>
        <v>52</v>
      </c>
      <c r="B2767" s="1">
        <f t="shared" si="990"/>
        <v>5</v>
      </c>
      <c r="C2767" s="5">
        <v>43091</v>
      </c>
      <c r="D2767" s="3">
        <v>6465.17</v>
      </c>
      <c r="E2767" s="3">
        <v>6462.55</v>
      </c>
      <c r="F2767" s="3">
        <f t="shared" si="997"/>
        <v>6480.8559999999998</v>
      </c>
      <c r="G2767" s="3">
        <f t="shared" si="1007"/>
        <v>6443.2719999999999</v>
      </c>
      <c r="H2767" s="4">
        <f t="shared" si="992"/>
        <v>-1.1618044429749497E-3</v>
      </c>
      <c r="I2767" s="4">
        <f t="shared" si="995"/>
        <v>-1.5665820547561243E-3</v>
      </c>
      <c r="J2767" s="4">
        <f t="shared" si="996"/>
        <v>4.0477761178117459E-4</v>
      </c>
      <c r="K2767" s="4">
        <f t="shared" si="998"/>
        <v>1.8674615963377879E-3</v>
      </c>
      <c r="L2767" s="4">
        <f t="shared" si="1008"/>
        <v>-4.9208460641727301E-3</v>
      </c>
      <c r="M2767" s="4">
        <f t="shared" si="1001"/>
        <v>-2.420359285872066E-3</v>
      </c>
      <c r="N2767" s="4">
        <f t="shared" si="1009"/>
        <v>3.3985838251124798E-3</v>
      </c>
      <c r="O2767" s="4">
        <f t="shared" si="1011"/>
        <v>5.8133042131915842E-3</v>
      </c>
      <c r="P2767" s="4">
        <f t="shared" si="989"/>
        <v>0.32929176210312489</v>
      </c>
      <c r="T2767" s="4"/>
      <c r="U2767" s="4">
        <f t="shared" si="1002"/>
        <v>-9.8413488055196382E-4</v>
      </c>
      <c r="V2767" s="4">
        <f t="shared" si="1003"/>
        <v>-1.0974293531746438E-2</v>
      </c>
      <c r="W2767" s="4">
        <f t="shared" si="1004"/>
        <v>-1.7784458548287686E-4</v>
      </c>
      <c r="X2767" s="4">
        <f t="shared" si="1010"/>
        <v>1.1734570900112472E-2</v>
      </c>
      <c r="Y2767" s="4">
        <f t="shared" si="999"/>
        <v>-1.0624651391147766E-2</v>
      </c>
      <c r="Z2767" s="4">
        <f t="shared" si="1000"/>
        <v>-4.3863927207430271E-3</v>
      </c>
      <c r="AA2767" s="4">
        <f t="shared" si="993"/>
        <v>-1.1618044429749497E-3</v>
      </c>
      <c r="AB2767" s="4">
        <f t="shared" si="994"/>
        <v>-1.1618044429749497E-3</v>
      </c>
      <c r="AC2767" s="2">
        <f t="shared" si="1005"/>
        <v>4.4249368235059493E-5</v>
      </c>
      <c r="AD2767" s="3">
        <f t="shared" si="1006"/>
        <v>6464.8839203119678</v>
      </c>
    </row>
    <row r="2768" spans="1:30" x14ac:dyDescent="0.3">
      <c r="A2768" s="1">
        <f t="shared" si="991"/>
        <v>53</v>
      </c>
      <c r="B2768" s="1">
        <f t="shared" si="990"/>
        <v>2</v>
      </c>
      <c r="C2768" s="5">
        <v>43095</v>
      </c>
      <c r="D2768" s="3">
        <v>6433.16</v>
      </c>
      <c r="E2768" s="3">
        <v>6427.32</v>
      </c>
      <c r="F2768" s="3">
        <f t="shared" si="997"/>
        <v>6464.8340000000007</v>
      </c>
      <c r="G2768" s="3">
        <f t="shared" si="1007"/>
        <v>6447.1990000000005</v>
      </c>
      <c r="H2768" s="4">
        <f t="shared" si="992"/>
        <v>-4.9511459095430152E-3</v>
      </c>
      <c r="I2768" s="4">
        <f t="shared" si="995"/>
        <v>-5.8544477562075493E-3</v>
      </c>
      <c r="J2768" s="4">
        <f t="shared" si="996"/>
        <v>9.0330184666453407E-4</v>
      </c>
      <c r="K2768" s="4">
        <f t="shared" si="998"/>
        <v>1.1728229884133653E-3</v>
      </c>
      <c r="L2768" s="4">
        <f t="shared" si="1008"/>
        <v>-2.538388180219636E-3</v>
      </c>
      <c r="M2768" s="4">
        <f t="shared" si="1001"/>
        <v>-4.8994297456053607E-3</v>
      </c>
      <c r="N2768" s="4">
        <f t="shared" si="1009"/>
        <v>-2.1775347713015635E-3</v>
      </c>
      <c r="O2768" s="4">
        <f t="shared" si="1011"/>
        <v>2.7412655677769896E-3</v>
      </c>
      <c r="P2768" s="4">
        <f t="shared" si="989"/>
        <v>0.32271024463259879</v>
      </c>
      <c r="T2768" s="4"/>
      <c r="U2768" s="4">
        <f t="shared" si="1002"/>
        <v>7.4398662370827621E-3</v>
      </c>
      <c r="V2768" s="4">
        <f t="shared" si="1003"/>
        <v>-2.6345324252880819E-3</v>
      </c>
      <c r="W2768" s="4">
        <f t="shared" si="1004"/>
        <v>-1.2299505471138242E-2</v>
      </c>
      <c r="X2768" s="4">
        <f t="shared" si="1010"/>
        <v>5.4855974681954226E-3</v>
      </c>
      <c r="Y2768" s="4">
        <f t="shared" si="999"/>
        <v>-1.1310628669796312E-2</v>
      </c>
      <c r="Z2768" s="4">
        <f t="shared" si="1000"/>
        <v>-5.0766952574569108E-3</v>
      </c>
      <c r="AA2768" s="4">
        <f t="shared" si="993"/>
        <v>-4.9511459095430152E-3</v>
      </c>
      <c r="AB2768" s="4">
        <f t="shared" si="994"/>
        <v>-4.9511459095430152E-3</v>
      </c>
      <c r="AC2768" s="2">
        <f t="shared" si="1005"/>
        <v>-3.2875414583158581E-3</v>
      </c>
      <c r="AD2768" s="3">
        <f t="shared" si="1006"/>
        <v>6454.3092802079791</v>
      </c>
    </row>
    <row r="2769" spans="1:30" x14ac:dyDescent="0.3">
      <c r="A2769" s="1">
        <f t="shared" si="991"/>
        <v>53</v>
      </c>
      <c r="B2769" s="1">
        <f t="shared" si="990"/>
        <v>3</v>
      </c>
      <c r="C2769" s="5">
        <v>43096</v>
      </c>
      <c r="D2769" s="3">
        <v>6435.15</v>
      </c>
      <c r="E2769" s="3">
        <v>6437.06</v>
      </c>
      <c r="F2769" s="3">
        <f t="shared" si="997"/>
        <v>6455.7299999999987</v>
      </c>
      <c r="G2769" s="3">
        <f t="shared" si="1007"/>
        <v>6452.3490000000011</v>
      </c>
      <c r="H2769" s="4">
        <f t="shared" si="992"/>
        <v>3.0933475927845443E-4</v>
      </c>
      <c r="I2769" s="4">
        <f t="shared" si="995"/>
        <v>6.0623395034486093E-4</v>
      </c>
      <c r="J2769" s="4">
        <f t="shared" si="996"/>
        <v>-2.968991910664065E-4</v>
      </c>
      <c r="K2769" s="4">
        <f t="shared" si="998"/>
        <v>4.3081471625141046E-3</v>
      </c>
      <c r="L2769" s="4">
        <f t="shared" si="1008"/>
        <v>3.2798811159680894E-3</v>
      </c>
      <c r="M2769" s="4">
        <f t="shared" si="1001"/>
        <v>-3.1878656635266687E-3</v>
      </c>
      <c r="N2769" s="4">
        <f t="shared" si="1009"/>
        <v>-2.6655408751140755E-3</v>
      </c>
      <c r="O2769" s="4">
        <f t="shared" si="1011"/>
        <v>5.2539567842203904E-4</v>
      </c>
      <c r="P2769" s="4">
        <f t="shared" si="989"/>
        <v>0.32311940488771734</v>
      </c>
      <c r="T2769" s="4"/>
      <c r="U2769" s="4">
        <f t="shared" si="1002"/>
        <v>7.3851730720206274E-3</v>
      </c>
      <c r="V2769" s="4">
        <f t="shared" si="1003"/>
        <v>-2.688678658699593E-3</v>
      </c>
      <c r="W2769" s="4">
        <f t="shared" si="1004"/>
        <v>-7.0239651147181439E-3</v>
      </c>
      <c r="X2769" s="4">
        <f t="shared" si="1010"/>
        <v>1.0485398594004337E-3</v>
      </c>
      <c r="Y2769" s="4">
        <f t="shared" si="999"/>
        <v>-8.2143983133277643E-3</v>
      </c>
      <c r="Z2769" s="4">
        <f t="shared" si="1000"/>
        <v>-1.9609423953043017E-3</v>
      </c>
      <c r="AA2769" s="4">
        <f t="shared" si="993"/>
        <v>3.0933475927845443E-4</v>
      </c>
      <c r="AB2769" s="4">
        <f t="shared" si="994"/>
        <v>3.0933475927845443E-4</v>
      </c>
      <c r="AC2769" s="2">
        <f t="shared" si="1005"/>
        <v>-1.9848571473837146E-3</v>
      </c>
      <c r="AD2769" s="3">
        <f t="shared" si="1006"/>
        <v>6447.9228534719859</v>
      </c>
    </row>
    <row r="2770" spans="1:30" x14ac:dyDescent="0.3">
      <c r="A2770" s="1">
        <f t="shared" si="991"/>
        <v>53</v>
      </c>
      <c r="B2770" s="1">
        <f t="shared" si="990"/>
        <v>4</v>
      </c>
      <c r="C2770" s="5">
        <v>43097</v>
      </c>
      <c r="D2770" s="3">
        <v>6441.42</v>
      </c>
      <c r="E2770" s="3">
        <v>6449.52</v>
      </c>
      <c r="F2770" s="3">
        <f t="shared" si="997"/>
        <v>6449.5179999999991</v>
      </c>
      <c r="G2770" s="3">
        <f t="shared" si="1007"/>
        <v>6457.0239999999994</v>
      </c>
      <c r="H2770" s="4">
        <f t="shared" si="992"/>
        <v>9.7433626255805019E-4</v>
      </c>
      <c r="I2770" s="4">
        <f t="shared" si="995"/>
        <v>2.2330481806952132E-3</v>
      </c>
      <c r="J2770" s="4">
        <f t="shared" si="996"/>
        <v>-1.2587119181371631E-3</v>
      </c>
      <c r="K2770" s="4">
        <f t="shared" si="998"/>
        <v>2.5473376688965959E-3</v>
      </c>
      <c r="L2770" s="4">
        <f t="shared" si="1008"/>
        <v>3.6685668209409587E-3</v>
      </c>
      <c r="M2770" s="4">
        <f t="shared" si="1001"/>
        <v>-1.2555977051306854E-3</v>
      </c>
      <c r="N2770" s="4">
        <f t="shared" si="1009"/>
        <v>-2.4165931549889486E-3</v>
      </c>
      <c r="O2770" s="4">
        <f t="shared" si="1011"/>
        <v>-1.1652710116713881E-3</v>
      </c>
      <c r="P2770" s="4">
        <f t="shared" si="989"/>
        <v>0.32440856810359364</v>
      </c>
      <c r="T2770" s="4"/>
      <c r="U2770" s="4">
        <f t="shared" si="1002"/>
        <v>5.8009525807479123E-3</v>
      </c>
      <c r="V2770" s="4">
        <f t="shared" si="1003"/>
        <v>-4.2570569450595605E-3</v>
      </c>
      <c r="W2770" s="4">
        <f t="shared" si="1004"/>
        <v>-4.7987788297529687E-3</v>
      </c>
      <c r="X2770" s="4">
        <f t="shared" si="1010"/>
        <v>-2.3222105860751865E-3</v>
      </c>
      <c r="Y2770" s="4">
        <f t="shared" si="999"/>
        <v>-9.9532525763515265E-3</v>
      </c>
      <c r="Z2770" s="4">
        <f t="shared" si="1000"/>
        <v>-3.7107605687369521E-3</v>
      </c>
      <c r="AA2770" s="4">
        <f t="shared" si="993"/>
        <v>9.7433626255805019E-4</v>
      </c>
      <c r="AB2770" s="4">
        <f t="shared" si="994"/>
        <v>9.7433626255805019E-4</v>
      </c>
      <c r="AC2770" s="2">
        <f t="shared" si="1005"/>
        <v>-6.7302483737930363E-4</v>
      </c>
      <c r="AD2770" s="3">
        <f t="shared" si="1006"/>
        <v>6445.7552356479919</v>
      </c>
    </row>
    <row r="2771" spans="1:30" x14ac:dyDescent="0.3">
      <c r="A2771" s="1">
        <f t="shared" si="991"/>
        <v>53</v>
      </c>
      <c r="B2771" s="1">
        <f t="shared" si="990"/>
        <v>5</v>
      </c>
      <c r="C2771" s="5">
        <v>43098</v>
      </c>
      <c r="D2771" s="3">
        <v>6396.42</v>
      </c>
      <c r="E2771" s="3">
        <v>6439.9</v>
      </c>
      <c r="F2771" s="3">
        <f t="shared" si="997"/>
        <v>6434.2640000000001</v>
      </c>
      <c r="G2771" s="3">
        <f t="shared" si="1007"/>
        <v>6457.6749999999993</v>
      </c>
      <c r="H2771" s="4">
        <f t="shared" si="992"/>
        <v>-6.9860372402358482E-3</v>
      </c>
      <c r="I2771" s="4">
        <f t="shared" si="995"/>
        <v>-2.359728134480342E-4</v>
      </c>
      <c r="J2771" s="4">
        <f t="shared" si="996"/>
        <v>-6.7500644267878144E-3</v>
      </c>
      <c r="K2771" s="4">
        <f t="shared" si="998"/>
        <v>3.5784035197212587E-4</v>
      </c>
      <c r="L2771" s="4">
        <f t="shared" si="1008"/>
        <v>3.5801284671873935E-3</v>
      </c>
      <c r="M2771" s="4">
        <f t="shared" si="1001"/>
        <v>-5.8816361902464757E-3</v>
      </c>
      <c r="N2771" s="4">
        <f t="shared" si="1009"/>
        <v>-9.4856120817475645E-3</v>
      </c>
      <c r="O2771" s="4">
        <f t="shared" si="1011"/>
        <v>-3.6600160714898564E-3</v>
      </c>
      <c r="P2771" s="4">
        <f t="shared" si="989"/>
        <v>0.3151562005255345</v>
      </c>
      <c r="T2771" s="4"/>
      <c r="U2771" s="4">
        <f t="shared" si="1002"/>
        <v>4.854519655603815E-3</v>
      </c>
      <c r="V2771" s="4">
        <f t="shared" si="1003"/>
        <v>-5.1940255409521708E-3</v>
      </c>
      <c r="W2771" s="4">
        <f t="shared" si="1004"/>
        <v>-1.178335437043942E-2</v>
      </c>
      <c r="X2771" s="4">
        <f t="shared" si="1010"/>
        <v>-7.2244065269308436E-3</v>
      </c>
      <c r="Y2771" s="4">
        <f t="shared" si="999"/>
        <v>-1.2115449427977624E-2</v>
      </c>
      <c r="Z2771" s="4">
        <f t="shared" si="1000"/>
        <v>-5.8865906115234106E-3</v>
      </c>
      <c r="AA2771" s="4">
        <f t="shared" si="993"/>
        <v>-6.9860372402358482E-3</v>
      </c>
      <c r="AB2771" s="4">
        <f t="shared" si="994"/>
        <v>-6.9860372402358482E-3</v>
      </c>
      <c r="AC2771" s="2">
        <f t="shared" si="1005"/>
        <v>-5.141963332404971E-3</v>
      </c>
      <c r="AD2771" s="3">
        <f t="shared" si="1006"/>
        <v>6429.3101570986619</v>
      </c>
    </row>
    <row r="2772" spans="1:30" x14ac:dyDescent="0.3">
      <c r="A2772" s="1">
        <f t="shared" si="991"/>
        <v>1</v>
      </c>
      <c r="B2772" s="1">
        <f t="shared" si="990"/>
        <v>2</v>
      </c>
      <c r="C2772" s="5">
        <v>43102</v>
      </c>
      <c r="D2772" s="3">
        <v>6511.34</v>
      </c>
      <c r="E2772" s="3">
        <v>6431.59</v>
      </c>
      <c r="F2772" s="3">
        <f t="shared" si="997"/>
        <v>6443.4980000000005</v>
      </c>
      <c r="G2772" s="3">
        <f t="shared" si="1007"/>
        <v>6462.1770000000006</v>
      </c>
      <c r="H2772" s="4">
        <f t="shared" si="992"/>
        <v>1.7966299899006017E-2</v>
      </c>
      <c r="I2772" s="4">
        <f>(E2772-D2771)/D2771</f>
        <v>5.4983881608775022E-3</v>
      </c>
      <c r="J2772" s="4">
        <f>H2772-I2772</f>
        <v>1.2467911738128515E-2</v>
      </c>
      <c r="K2772" s="4">
        <f t="shared" si="998"/>
        <v>4.708493188377294E-3</v>
      </c>
      <c r="L2772" s="4">
        <f t="shared" si="1008"/>
        <v>9.4262797696906559E-3</v>
      </c>
      <c r="M2772" s="4">
        <f t="shared" si="1001"/>
        <v>1.0528753171025992E-2</v>
      </c>
      <c r="N2772" s="4">
        <f t="shared" si="1009"/>
        <v>7.6078077093833163E-3</v>
      </c>
      <c r="O2772" s="4">
        <f t="shared" si="1011"/>
        <v>-2.8686875512567438E-3</v>
      </c>
      <c r="P2772" s="4">
        <f t="shared" ref="P2772:P2835" si="1012">(D2772-6396.42)/6396.42</f>
        <v>1.7966299899006017E-2</v>
      </c>
      <c r="T2772" s="4"/>
      <c r="U2772" s="4">
        <f t="shared" si="1002"/>
        <v>1.0748199774248721E-2</v>
      </c>
      <c r="V2772" s="4">
        <f t="shared" si="1003"/>
        <v>6.4071777650617898E-4</v>
      </c>
      <c r="W2772" s="4">
        <f t="shared" si="1004"/>
        <v>7.1413435377569454E-3</v>
      </c>
      <c r="X2772" s="4">
        <f t="shared" si="1010"/>
        <v>-5.7643619916874049E-3</v>
      </c>
      <c r="Y2772" s="4">
        <f t="shared" si="999"/>
        <v>-7.8190441331735215E-3</v>
      </c>
      <c r="Z2772" s="4">
        <f t="shared" si="1000"/>
        <v>-1.5630954083041754E-3</v>
      </c>
      <c r="AA2772" s="4">
        <f t="shared" si="993"/>
        <v>1.7966299899006017E-2</v>
      </c>
      <c r="AB2772" s="4">
        <f t="shared" si="994"/>
        <v>1.7966299899006017E-2</v>
      </c>
      <c r="AC2772" s="2">
        <f t="shared" si="1005"/>
        <v>8.3986647808631104E-3</v>
      </c>
      <c r="AD2772" s="3">
        <f t="shared" si="1006"/>
        <v>6456.6534380657749</v>
      </c>
    </row>
    <row r="2773" spans="1:30" x14ac:dyDescent="0.3">
      <c r="A2773" s="1">
        <f t="shared" si="991"/>
        <v>1</v>
      </c>
      <c r="B2773" s="1">
        <f t="shared" si="990"/>
        <v>3</v>
      </c>
      <c r="C2773" s="5">
        <v>43103</v>
      </c>
      <c r="D2773" s="3">
        <v>6575.8</v>
      </c>
      <c r="E2773" s="3">
        <v>6520.03</v>
      </c>
      <c r="F2773" s="3">
        <f t="shared" si="997"/>
        <v>6472.0259999999998</v>
      </c>
      <c r="G2773" s="3">
        <f t="shared" si="1007"/>
        <v>6468.43</v>
      </c>
      <c r="H2773" s="4">
        <f t="shared" si="992"/>
        <v>9.8996519917559263E-3</v>
      </c>
      <c r="I2773" s="4">
        <f t="shared" ref="I2773:I2836" si="1013">(E2773-D2772)/D2772</f>
        <v>1.3345947224380234E-3</v>
      </c>
      <c r="J2773" s="4">
        <f t="shared" ref="J2773:J2836" si="1014">H2773-I2773</f>
        <v>8.5650572693179022E-3</v>
      </c>
      <c r="K2773" s="4">
        <f t="shared" si="998"/>
        <v>-1.0022130621346853E-2</v>
      </c>
      <c r="L2773" s="4">
        <f t="shared" si="1008"/>
        <v>-8.4222295257197662E-3</v>
      </c>
      <c r="M2773" s="4">
        <f t="shared" si="1001"/>
        <v>1.603423719249588E-2</v>
      </c>
      <c r="N2773" s="4">
        <f t="shared" si="1009"/>
        <v>1.6599082002897132E-2</v>
      </c>
      <c r="O2773" s="4">
        <f t="shared" si="1011"/>
        <v>5.4685361476923707E-4</v>
      </c>
      <c r="P2773" s="4">
        <f t="shared" si="1012"/>
        <v>2.8043812007341625E-2</v>
      </c>
      <c r="T2773" s="4"/>
      <c r="U2773" s="4">
        <f t="shared" si="1002"/>
        <v>-1.2006745155375129E-2</v>
      </c>
      <c r="V2773" s="4">
        <f t="shared" si="1003"/>
        <v>-2.1886677703821446E-2</v>
      </c>
      <c r="W2773" s="4">
        <f t="shared" si="1004"/>
        <v>2.2172618122353608E-2</v>
      </c>
      <c r="X2773" s="4">
        <f t="shared" si="1010"/>
        <v>1.1124802276437566E-3</v>
      </c>
      <c r="Y2773" s="4">
        <f t="shared" si="999"/>
        <v>-2.2365994329310152E-2</v>
      </c>
      <c r="Z2773" s="4">
        <f t="shared" si="1000"/>
        <v>-1.620176775854194E-2</v>
      </c>
      <c r="AA2773" s="4">
        <f t="shared" si="993"/>
        <v>9.8996519917559263E-3</v>
      </c>
      <c r="AB2773" s="4">
        <f t="shared" si="994"/>
        <v>9.8996519917559263E-3</v>
      </c>
      <c r="AC2773" s="2">
        <f t="shared" si="1005"/>
        <v>1.2079297011691793E-2</v>
      </c>
      <c r="AD2773" s="3">
        <f t="shared" si="1006"/>
        <v>6496.3689587105173</v>
      </c>
    </row>
    <row r="2774" spans="1:30" x14ac:dyDescent="0.3">
      <c r="A2774" s="1">
        <f t="shared" si="991"/>
        <v>1</v>
      </c>
      <c r="B2774" s="1">
        <f t="shared" si="990"/>
        <v>4</v>
      </c>
      <c r="C2774" s="5">
        <v>43104</v>
      </c>
      <c r="D2774" s="3">
        <v>6584.58</v>
      </c>
      <c r="E2774" s="3">
        <v>6595.75</v>
      </c>
      <c r="F2774" s="3">
        <f t="shared" si="997"/>
        <v>6501.9119999999994</v>
      </c>
      <c r="G2774" s="3">
        <f t="shared" si="1007"/>
        <v>6478.820999999999</v>
      </c>
      <c r="H2774" s="4">
        <f t="shared" si="992"/>
        <v>1.3351987590863082E-3</v>
      </c>
      <c r="I2774" s="4">
        <f t="shared" si="1013"/>
        <v>3.0338513945071047E-3</v>
      </c>
      <c r="J2774" s="4">
        <f t="shared" si="1014"/>
        <v>-1.6986526354207964E-3</v>
      </c>
      <c r="K2774" s="4">
        <f t="shared" si="998"/>
        <v>-1.4379239027951015E-2</v>
      </c>
      <c r="L2774" s="4">
        <f t="shared" si="1008"/>
        <v>-1.6534870281943091E-2</v>
      </c>
      <c r="M2774" s="4">
        <f t="shared" si="1001"/>
        <v>1.2714413852417655E-2</v>
      </c>
      <c r="N2774" s="4">
        <f t="shared" si="1009"/>
        <v>1.6323803358666792E-2</v>
      </c>
      <c r="O2774" s="4">
        <f t="shared" si="1011"/>
        <v>3.5068295927759021E-3</v>
      </c>
      <c r="P2774" s="4">
        <f t="shared" si="1012"/>
        <v>2.9416454829420183E-2</v>
      </c>
      <c r="T2774" s="4"/>
      <c r="U2774" s="4">
        <f t="shared" si="1002"/>
        <v>-2.1389032513154375E-2</v>
      </c>
      <c r="V2774" s="4">
        <f t="shared" si="1003"/>
        <v>-3.1175142188022795E-2</v>
      </c>
      <c r="W2774" s="4">
        <f t="shared" si="1004"/>
        <v>2.3220903941633109E-2</v>
      </c>
      <c r="X2774" s="4">
        <f t="shared" si="1010"/>
        <v>7.1536449015062132E-3</v>
      </c>
      <c r="Y2774" s="4">
        <f t="shared" si="999"/>
        <v>-2.6668774700919242E-2</v>
      </c>
      <c r="Z2774" s="4">
        <f t="shared" si="1000"/>
        <v>-2.0531678235017489E-2</v>
      </c>
      <c r="AA2774" s="4">
        <f t="shared" si="993"/>
        <v>1.3351987590863082E-3</v>
      </c>
      <c r="AB2774" s="4">
        <f t="shared" si="994"/>
        <v>1.3351987590863082E-3</v>
      </c>
      <c r="AC2774" s="2">
        <f t="shared" si="1005"/>
        <v>8.931072423701298E-3</v>
      </c>
      <c r="AD2774" s="3">
        <f t="shared" si="1006"/>
        <v>6525.7726391403448</v>
      </c>
    </row>
    <row r="2775" spans="1:30" x14ac:dyDescent="0.3">
      <c r="A2775" s="1">
        <f t="shared" si="991"/>
        <v>1</v>
      </c>
      <c r="B2775" s="1">
        <f t="shared" si="990"/>
        <v>5</v>
      </c>
      <c r="C2775" s="5">
        <v>43105</v>
      </c>
      <c r="D2775" s="3">
        <v>6653.29</v>
      </c>
      <c r="E2775" s="3">
        <v>6613.12</v>
      </c>
      <c r="F2775" s="3">
        <f t="shared" si="997"/>
        <v>6544.2860000000001</v>
      </c>
      <c r="G2775" s="3">
        <f t="shared" si="1007"/>
        <v>6496.902</v>
      </c>
      <c r="H2775" s="4">
        <f t="shared" si="992"/>
        <v>1.0434985982401312E-2</v>
      </c>
      <c r="I2775" s="4">
        <f t="shared" si="1013"/>
        <v>4.3343690865628431E-3</v>
      </c>
      <c r="J2775" s="4">
        <f t="shared" si="1014"/>
        <v>6.1006168958384691E-3</v>
      </c>
      <c r="K2775" s="4">
        <f t="shared" si="998"/>
        <v>-1.0258057461523752E-2</v>
      </c>
      <c r="L2775" s="4">
        <f t="shared" si="1008"/>
        <v>-1.595461585164808E-2</v>
      </c>
      <c r="M2775" s="4">
        <f t="shared" si="1001"/>
        <v>1.6656362512274051E-2</v>
      </c>
      <c r="N2775" s="4">
        <f t="shared" si="1009"/>
        <v>2.4071164995254649E-2</v>
      </c>
      <c r="O2775" s="4">
        <f t="shared" si="1011"/>
        <v>7.1218900724303339E-3</v>
      </c>
      <c r="P2775" s="4">
        <f t="shared" si="1012"/>
        <v>4.0158401105618441E-2</v>
      </c>
      <c r="T2775" s="4"/>
      <c r="U2775" s="4">
        <f t="shared" si="1002"/>
        <v>-2.1741705621315232E-2</v>
      </c>
      <c r="V2775" s="4">
        <f t="shared" si="1003"/>
        <v>-3.1524288565102108E-2</v>
      </c>
      <c r="W2775" s="4">
        <f t="shared" si="1004"/>
        <v>3.2891815779750408E-2</v>
      </c>
      <c r="X2775" s="4">
        <f t="shared" si="1010"/>
        <v>1.4693811227443811E-2</v>
      </c>
      <c r="Y2775" s="4">
        <f t="shared" si="999"/>
        <v>-2.2598979438312766E-2</v>
      </c>
      <c r="Z2775" s="4">
        <f t="shared" si="1000"/>
        <v>-1.6436221896845144E-2</v>
      </c>
      <c r="AA2775" s="4">
        <f t="shared" si="993"/>
        <v>1.0434985982401312E-2</v>
      </c>
      <c r="AB2775" s="4">
        <f t="shared" si="994"/>
        <v>1.0434985982401312E-2</v>
      </c>
      <c r="AC2775" s="2">
        <f t="shared" si="1005"/>
        <v>1.2777373886668978E-2</v>
      </c>
      <c r="AD2775" s="3">
        <f t="shared" si="1006"/>
        <v>6568.2784260935641</v>
      </c>
    </row>
    <row r="2776" spans="1:30" x14ac:dyDescent="0.3">
      <c r="A2776" s="1">
        <f t="shared" si="991"/>
        <v>2</v>
      </c>
      <c r="B2776" s="1">
        <f t="shared" si="990"/>
        <v>1</v>
      </c>
      <c r="C2776" s="5">
        <v>43108</v>
      </c>
      <c r="D2776" s="3">
        <v>6676.63</v>
      </c>
      <c r="E2776" s="3">
        <v>6651.68</v>
      </c>
      <c r="F2776" s="3">
        <f t="shared" si="997"/>
        <v>6600.3279999999995</v>
      </c>
      <c r="G2776" s="3">
        <f t="shared" si="1007"/>
        <v>6517.2960000000003</v>
      </c>
      <c r="H2776" s="4">
        <f t="shared" si="992"/>
        <v>3.5080388800127673E-3</v>
      </c>
      <c r="I2776" s="4">
        <f t="shared" si="1013"/>
        <v>-2.4198554399397479E-4</v>
      </c>
      <c r="J2776" s="4">
        <f t="shared" si="1014"/>
        <v>3.7500244240067423E-3</v>
      </c>
      <c r="K2776" s="4">
        <f t="shared" si="998"/>
        <v>-1.0827350077931288E-2</v>
      </c>
      <c r="L2776" s="4">
        <f t="shared" si="1008"/>
        <v>-2.31010188610111E-2</v>
      </c>
      <c r="M2776" s="4">
        <f t="shared" si="1001"/>
        <v>1.1560334577312006E-2</v>
      </c>
      <c r="N2776" s="4">
        <f t="shared" si="1009"/>
        <v>2.4447869177646655E-2</v>
      </c>
      <c r="O2776" s="4">
        <f t="shared" si="1011"/>
        <v>1.2436214078060226E-2</v>
      </c>
      <c r="P2776" s="4">
        <f t="shared" si="1012"/>
        <v>4.380731721806886E-2</v>
      </c>
      <c r="T2776" s="4"/>
      <c r="U2776" s="4">
        <f t="shared" si="1002"/>
        <v>-3.8607966885555851E-2</v>
      </c>
      <c r="V2776" s="4">
        <f t="shared" si="1003"/>
        <v>-4.8221887216700343E-2</v>
      </c>
      <c r="W2776" s="4">
        <f t="shared" si="1004"/>
        <v>4.380731721806886E-2</v>
      </c>
      <c r="X2776" s="4">
        <f t="shared" si="1010"/>
        <v>2.5809323335194111E-2</v>
      </c>
      <c r="Y2776" s="4">
        <f t="shared" si="999"/>
        <v>-2.3161173643044368E-2</v>
      </c>
      <c r="Z2776" s="4">
        <f t="shared" si="1000"/>
        <v>-1.7001960876446131E-2</v>
      </c>
      <c r="AA2776" s="4">
        <f t="shared" si="993"/>
        <v>3.5080388800127673E-3</v>
      </c>
      <c r="AB2776" s="4">
        <f t="shared" si="994"/>
        <v>3.5080388800127673E-3</v>
      </c>
      <c r="AC2776" s="2">
        <f t="shared" si="1005"/>
        <v>1.0818988412461176E-2</v>
      </c>
      <c r="AD2776" s="3">
        <f t="shared" si="1006"/>
        <v>6604.3956173957095</v>
      </c>
    </row>
    <row r="2777" spans="1:30" x14ac:dyDescent="0.3">
      <c r="A2777" s="1">
        <f t="shared" si="991"/>
        <v>2</v>
      </c>
      <c r="B2777" s="1">
        <f t="shared" si="990"/>
        <v>2</v>
      </c>
      <c r="C2777" s="5">
        <v>43109</v>
      </c>
      <c r="D2777" s="3">
        <v>6677.94</v>
      </c>
      <c r="E2777" s="3">
        <v>6692.87</v>
      </c>
      <c r="F2777" s="3">
        <f t="shared" si="997"/>
        <v>6633.648000000001</v>
      </c>
      <c r="G2777" s="3">
        <f t="shared" si="1007"/>
        <v>6538.5730000000003</v>
      </c>
      <c r="H2777" s="4">
        <f t="shared" si="992"/>
        <v>1.962067689836775E-4</v>
      </c>
      <c r="I2777" s="4">
        <f t="shared" si="1013"/>
        <v>2.4323648307603956E-3</v>
      </c>
      <c r="J2777" s="4">
        <f t="shared" si="1014"/>
        <v>-2.2361580617767181E-3</v>
      </c>
      <c r="K2777" s="4">
        <f t="shared" si="998"/>
        <v>-8.0961503033715188E-3</v>
      </c>
      <c r="L2777" s="4">
        <f t="shared" si="1008"/>
        <v>-2.2996964370082262E-2</v>
      </c>
      <c r="M2777" s="4">
        <f t="shared" si="1001"/>
        <v>6.6768691977624594E-3</v>
      </c>
      <c r="N2777" s="4">
        <f t="shared" si="1009"/>
        <v>2.1314589590113817E-2</v>
      </c>
      <c r="O2777" s="4">
        <f t="shared" si="1011"/>
        <v>1.4237174937181336E-2</v>
      </c>
      <c r="P2777" s="4">
        <f t="shared" si="1012"/>
        <v>4.4012119279221738E-2</v>
      </c>
      <c r="T2777" s="4"/>
      <c r="U2777" s="4">
        <f t="shared" si="1002"/>
        <v>-2.4756501408644774E-2</v>
      </c>
      <c r="V2777" s="4">
        <f t="shared" si="1003"/>
        <v>-3.4508936394558355E-2</v>
      </c>
      <c r="W2777" s="4">
        <f t="shared" si="1004"/>
        <v>2.5586131272518322E-2</v>
      </c>
      <c r="X2777" s="4">
        <f t="shared" si="1010"/>
        <v>2.9510368436523226E-2</v>
      </c>
      <c r="Y2777" s="4">
        <f t="shared" si="999"/>
        <v>-2.0464028728516534E-2</v>
      </c>
      <c r="Z2777" s="4">
        <f t="shared" si="1000"/>
        <v>-1.4287809789617668E-2</v>
      </c>
      <c r="AA2777" s="4">
        <f t="shared" si="993"/>
        <v>1.962067689836775E-4</v>
      </c>
      <c r="AB2777" s="4">
        <f t="shared" si="994"/>
        <v>1.962067689836775E-4</v>
      </c>
      <c r="AC2777" s="2">
        <f t="shared" si="1005"/>
        <v>7.3420228997056131E-3</v>
      </c>
      <c r="AD2777" s="3">
        <f t="shared" si="1006"/>
        <v>6628.9104115971395</v>
      </c>
    </row>
    <row r="2778" spans="1:30" x14ac:dyDescent="0.3">
      <c r="A2778" s="1">
        <f t="shared" si="991"/>
        <v>2</v>
      </c>
      <c r="B2778" s="1">
        <f t="shared" si="990"/>
        <v>3</v>
      </c>
      <c r="C2778" s="5">
        <v>43110</v>
      </c>
      <c r="D2778" s="3">
        <v>6662.66</v>
      </c>
      <c r="E2778" s="3">
        <v>6640.66</v>
      </c>
      <c r="F2778" s="3">
        <f t="shared" si="997"/>
        <v>6651.0199999999995</v>
      </c>
      <c r="G2778" s="3">
        <f t="shared" si="1007"/>
        <v>6561.5229999999992</v>
      </c>
      <c r="H2778" s="4">
        <f t="shared" si="992"/>
        <v>-2.2881307708664269E-3</v>
      </c>
      <c r="I2778" s="4">
        <f t="shared" si="1013"/>
        <v>-5.5825598912239028E-3</v>
      </c>
      <c r="J2778" s="4">
        <f t="shared" si="1014"/>
        <v>3.2944291203574759E-3</v>
      </c>
      <c r="K2778" s="4">
        <f t="shared" si="998"/>
        <v>-4.4669463936483304E-3</v>
      </c>
      <c r="L2778" s="4">
        <f t="shared" si="1008"/>
        <v>-1.9115841778219688E-2</v>
      </c>
      <c r="M2778" s="4">
        <f t="shared" si="1001"/>
        <v>1.7501075023079659E-3</v>
      </c>
      <c r="N2778" s="4">
        <f t="shared" si="1009"/>
        <v>1.5413647106014967E-2</v>
      </c>
      <c r="O2778" s="4">
        <f t="shared" si="1011"/>
        <v>1.3432623006426907E-2</v>
      </c>
      <c r="P2778" s="4">
        <f t="shared" si="1012"/>
        <v>4.1623283023941485E-2</v>
      </c>
      <c r="T2778" s="4"/>
      <c r="U2778" s="4">
        <f t="shared" si="1002"/>
        <v>-1.5295135925150484E-2</v>
      </c>
      <c r="V2778" s="4">
        <f t="shared" si="1003"/>
        <v>-2.5142184565898951E-2</v>
      </c>
      <c r="W2778" s="4">
        <f t="shared" si="1004"/>
        <v>1.3209039204355313E-2</v>
      </c>
      <c r="X2778" s="4">
        <f t="shared" si="1010"/>
        <v>2.7656563802432144E-2</v>
      </c>
      <c r="Y2778" s="4">
        <f t="shared" si="999"/>
        <v>-1.6880076737867147E-2</v>
      </c>
      <c r="Z2778" s="4">
        <f t="shared" si="1000"/>
        <v>-1.0681260086571871E-2</v>
      </c>
      <c r="AA2778" s="4">
        <f t="shared" si="993"/>
        <v>-2.2881307708664269E-3</v>
      </c>
      <c r="AB2778" s="4">
        <f t="shared" si="994"/>
        <v>-2.2881307708664269E-3</v>
      </c>
      <c r="AC2778" s="2">
        <f t="shared" si="1005"/>
        <v>3.3769884103206382E-3</v>
      </c>
      <c r="AD2778" s="3">
        <f t="shared" si="1006"/>
        <v>6640.160274398093</v>
      </c>
    </row>
    <row r="2779" spans="1:30" x14ac:dyDescent="0.3">
      <c r="A2779" s="1">
        <f t="shared" si="991"/>
        <v>2</v>
      </c>
      <c r="B2779" s="1">
        <f t="shared" si="990"/>
        <v>4</v>
      </c>
      <c r="C2779" s="5">
        <v>43111</v>
      </c>
      <c r="D2779" s="3">
        <v>6708.49</v>
      </c>
      <c r="E2779" s="3">
        <v>6675.69</v>
      </c>
      <c r="F2779" s="3">
        <f t="shared" si="997"/>
        <v>6675.8020000000006</v>
      </c>
      <c r="G2779" s="3">
        <f t="shared" si="1007"/>
        <v>6588.8570000000009</v>
      </c>
      <c r="H2779" s="4">
        <f t="shared" si="992"/>
        <v>6.8786340590694904E-3</v>
      </c>
      <c r="I2779" s="4">
        <f t="shared" si="1013"/>
        <v>1.9556753608918577E-3</v>
      </c>
      <c r="J2779" s="4">
        <f t="shared" si="1014"/>
        <v>4.9229586981776327E-3</v>
      </c>
      <c r="K2779" s="4">
        <f t="shared" si="998"/>
        <v>7.4594831493731556E-4</v>
      </c>
      <c r="L2779" s="4">
        <f t="shared" si="1008"/>
        <v>-1.3072189719354676E-2</v>
      </c>
      <c r="M2779" s="4">
        <f t="shared" si="1001"/>
        <v>4.8964903392879518E-3</v>
      </c>
      <c r="N2779" s="4">
        <f t="shared" si="1009"/>
        <v>1.8156866964937755E-2</v>
      </c>
      <c r="O2779" s="4">
        <f t="shared" si="1011"/>
        <v>1.2960442662953915E-2</v>
      </c>
      <c r="P2779" s="4">
        <f t="shared" si="1012"/>
        <v>4.8788228415269745E-2</v>
      </c>
      <c r="T2779" s="4"/>
      <c r="U2779" s="4">
        <f t="shared" si="1002"/>
        <v>-1.1719043144930092E-2</v>
      </c>
      <c r="V2779" s="4">
        <f t="shared" si="1003"/>
        <v>-2.16018527134808E-2</v>
      </c>
      <c r="W2779" s="4">
        <f t="shared" si="1004"/>
        <v>1.8818208602522844E-2</v>
      </c>
      <c r="X2779" s="4">
        <f t="shared" si="1010"/>
        <v>2.6744440712209154E-2</v>
      </c>
      <c r="Y2779" s="4">
        <f t="shared" si="999"/>
        <v>-1.1732180716420945E-2</v>
      </c>
      <c r="Z2779" s="4">
        <f t="shared" si="1000"/>
        <v>-5.5009052950185707E-3</v>
      </c>
      <c r="AA2779" s="4">
        <f t="shared" si="993"/>
        <v>6.8786340590694904E-3</v>
      </c>
      <c r="AB2779" s="4">
        <f t="shared" si="994"/>
        <v>6.8786340590694904E-3</v>
      </c>
      <c r="AC2779" s="2">
        <f t="shared" si="1005"/>
        <v>6.7903731542076707E-3</v>
      </c>
      <c r="AD2779" s="3">
        <f t="shared" si="1006"/>
        <v>6662.9368495987292</v>
      </c>
    </row>
    <row r="2780" spans="1:30" x14ac:dyDescent="0.3">
      <c r="A2780" s="1">
        <f t="shared" si="991"/>
        <v>2</v>
      </c>
      <c r="B2780" s="1">
        <f t="shared" si="990"/>
        <v>5</v>
      </c>
      <c r="C2780" s="5">
        <v>43112</v>
      </c>
      <c r="D2780" s="3">
        <v>6758.54</v>
      </c>
      <c r="E2780" s="3">
        <v>6699.32</v>
      </c>
      <c r="F2780" s="3">
        <f t="shared" si="997"/>
        <v>6696.8520000000008</v>
      </c>
      <c r="G2780" s="3">
        <f t="shared" si="1007"/>
        <v>6620.5690000000004</v>
      </c>
      <c r="H2780" s="4">
        <f t="shared" si="992"/>
        <v>7.4606953278606933E-3</v>
      </c>
      <c r="I2780" s="4">
        <f t="shared" si="1013"/>
        <v>-1.366924598531126E-3</v>
      </c>
      <c r="J2780" s="4">
        <f t="shared" si="1014"/>
        <v>8.8276199263918192E-3</v>
      </c>
      <c r="K2780" s="4">
        <f t="shared" si="998"/>
        <v>-4.0336946168212954E-3</v>
      </c>
      <c r="L2780" s="4">
        <f t="shared" si="1008"/>
        <v>-1.5391110534727E-2</v>
      </c>
      <c r="M2780" s="4">
        <f t="shared" si="1001"/>
        <v>9.2114922055914015E-3</v>
      </c>
      <c r="N2780" s="4">
        <f t="shared" si="1009"/>
        <v>2.0839749574394519E-2</v>
      </c>
      <c r="O2780" s="4">
        <f t="shared" si="1011"/>
        <v>1.1286905159990228E-2</v>
      </c>
      <c r="P2780" s="4">
        <f t="shared" si="1012"/>
        <v>5.6612917850922845E-2</v>
      </c>
      <c r="T2780" s="4"/>
      <c r="U2780" s="4">
        <f t="shared" si="1002"/>
        <v>-8.2283792626954531E-3</v>
      </c>
      <c r="V2780" s="4">
        <f t="shared" si="1003"/>
        <v>-1.8146095470068523E-2</v>
      </c>
      <c r="W2780" s="4">
        <f t="shared" si="1004"/>
        <v>1.5819241307683869E-2</v>
      </c>
      <c r="X2780" s="4">
        <f t="shared" si="1010"/>
        <v>2.3312856436897886E-2</v>
      </c>
      <c r="Y2780" s="4">
        <f t="shared" si="999"/>
        <v>-1.645222710289582E-2</v>
      </c>
      <c r="Z2780" s="4">
        <f t="shared" si="1000"/>
        <v>-1.0250712752796208E-2</v>
      </c>
      <c r="AA2780" s="4">
        <f t="shared" si="993"/>
        <v>7.4606953278606933E-3</v>
      </c>
      <c r="AB2780" s="4">
        <f t="shared" si="994"/>
        <v>7.4606953278606933E-3</v>
      </c>
      <c r="AC2780" s="2">
        <f t="shared" si="1005"/>
        <v>9.4303553135509435E-3</v>
      </c>
      <c r="AD2780" s="3">
        <f t="shared" si="1006"/>
        <v>6694.8045663991534</v>
      </c>
    </row>
    <row r="2781" spans="1:30" x14ac:dyDescent="0.3">
      <c r="A2781" s="1">
        <f t="shared" si="991"/>
        <v>3</v>
      </c>
      <c r="B2781" s="1">
        <f t="shared" si="990"/>
        <v>2</v>
      </c>
      <c r="C2781" s="5">
        <v>43116</v>
      </c>
      <c r="D2781" s="3">
        <v>6737.14</v>
      </c>
      <c r="E2781" s="3">
        <v>6807.85</v>
      </c>
      <c r="F2781" s="3">
        <f t="shared" si="997"/>
        <v>6708.9539999999997</v>
      </c>
      <c r="G2781" s="3">
        <f t="shared" si="1007"/>
        <v>6654.6410000000005</v>
      </c>
      <c r="H2781" s="4">
        <f t="shared" si="992"/>
        <v>-3.1663643331251478E-3</v>
      </c>
      <c r="I2781" s="4">
        <f t="shared" si="1013"/>
        <v>7.2959544517011664E-3</v>
      </c>
      <c r="J2781" s="4">
        <f t="shared" si="1014"/>
        <v>-1.0462318784826313E-2</v>
      </c>
      <c r="K2781" s="4">
        <f t="shared" si="998"/>
        <v>-8.379398509145557E-3</v>
      </c>
      <c r="L2781" s="4">
        <f t="shared" si="1008"/>
        <v>-1.6729287028789497E-2</v>
      </c>
      <c r="M2781" s="4">
        <f t="shared" si="1001"/>
        <v>4.2012510444997247E-3</v>
      </c>
      <c r="N2781" s="4">
        <f t="shared" si="1009"/>
        <v>1.2397212712150782E-2</v>
      </c>
      <c r="O2781" s="4">
        <f t="shared" si="1011"/>
        <v>8.0617294579004139E-3</v>
      </c>
      <c r="P2781" s="4">
        <f t="shared" si="1012"/>
        <v>5.3267296393920388E-2</v>
      </c>
      <c r="T2781" s="4"/>
      <c r="U2781" s="4">
        <f t="shared" si="1002"/>
        <v>-1.2119481426461907E-2</v>
      </c>
      <c r="V2781" s="4">
        <f t="shared" si="1003"/>
        <v>-2.1998286612197323E-2</v>
      </c>
      <c r="W2781" s="4">
        <f t="shared" si="1004"/>
        <v>9.0629554131351018E-3</v>
      </c>
      <c r="X2781" s="4">
        <f t="shared" si="1010"/>
        <v>1.6457666952309068E-2</v>
      </c>
      <c r="Y2781" s="4">
        <f t="shared" si="999"/>
        <v>-2.0743745161151184E-2</v>
      </c>
      <c r="Z2781" s="4">
        <f t="shared" si="1000"/>
        <v>-1.4569289904219636E-2</v>
      </c>
      <c r="AA2781" s="4">
        <f t="shared" si="993"/>
        <v>-3.1663643331251478E-3</v>
      </c>
      <c r="AB2781" s="4">
        <f t="shared" si="994"/>
        <v>-3.1663643331251478E-3</v>
      </c>
      <c r="AC2781" s="2">
        <f t="shared" si="1005"/>
        <v>4.1892587063003936E-3</v>
      </c>
      <c r="AD2781" s="3">
        <f t="shared" si="1006"/>
        <v>6708.9163775994357</v>
      </c>
    </row>
    <row r="2782" spans="1:30" x14ac:dyDescent="0.3">
      <c r="A2782" s="1">
        <f t="shared" si="991"/>
        <v>3</v>
      </c>
      <c r="B2782" s="1">
        <f t="shared" si="990"/>
        <v>3</v>
      </c>
      <c r="C2782" s="5">
        <v>43117</v>
      </c>
      <c r="D2782" s="3">
        <v>6810.28</v>
      </c>
      <c r="E2782" s="3">
        <v>6767.85</v>
      </c>
      <c r="F2782" s="3">
        <f t="shared" si="997"/>
        <v>6735.4220000000005</v>
      </c>
      <c r="G2782" s="3">
        <f t="shared" si="1007"/>
        <v>6684.5350000000008</v>
      </c>
      <c r="H2782" s="4">
        <f t="shared" si="992"/>
        <v>1.0856238700694867E-2</v>
      </c>
      <c r="I2782" s="4">
        <f t="shared" si="1013"/>
        <v>4.5583140620500742E-3</v>
      </c>
      <c r="J2782" s="4">
        <f t="shared" si="1014"/>
        <v>6.2979246386447932E-3</v>
      </c>
      <c r="K2782" s="4">
        <f t="shared" si="998"/>
        <v>-3.0328151114569087E-3</v>
      </c>
      <c r="L2782" s="4">
        <f t="shared" si="1008"/>
        <v>-9.8820369870102013E-3</v>
      </c>
      <c r="M2782" s="4">
        <f t="shared" si="1001"/>
        <v>1.1114077187739574E-2</v>
      </c>
      <c r="N2782" s="4">
        <f t="shared" si="1009"/>
        <v>1.8811330930273977E-2</v>
      </c>
      <c r="O2782" s="4">
        <f t="shared" si="1011"/>
        <v>7.47208631656844E-3</v>
      </c>
      <c r="P2782" s="4">
        <f t="shared" si="1012"/>
        <v>6.4701817579208315E-2</v>
      </c>
      <c r="T2782" s="4"/>
      <c r="U2782" s="4">
        <f t="shared" si="1002"/>
        <v>-8.787111444915903E-3</v>
      </c>
      <c r="V2782" s="4">
        <f t="shared" si="1003"/>
        <v>-1.8699240330466795E-2</v>
      </c>
      <c r="W2782" s="4">
        <f t="shared" si="1004"/>
        <v>1.9817488626732219E-2</v>
      </c>
      <c r="X2782" s="4">
        <f t="shared" si="1010"/>
        <v>1.5342086284952023E-2</v>
      </c>
      <c r="Y2782" s="4">
        <f t="shared" si="999"/>
        <v>-1.5463827391862682E-2</v>
      </c>
      <c r="Z2782" s="4">
        <f t="shared" si="1000"/>
        <v>-9.2560809347311934E-3</v>
      </c>
      <c r="AA2782" s="4">
        <f t="shared" si="993"/>
        <v>1.0856238700694867E-2</v>
      </c>
      <c r="AB2782" s="4">
        <f t="shared" si="994"/>
        <v>1.0856238700694867E-2</v>
      </c>
      <c r="AC2782" s="2">
        <f t="shared" si="1005"/>
        <v>9.9226093886069892E-3</v>
      </c>
      <c r="AD2782" s="3">
        <f t="shared" si="1006"/>
        <v>6742.7042517329573</v>
      </c>
    </row>
    <row r="2783" spans="1:30" x14ac:dyDescent="0.3">
      <c r="A2783" s="1">
        <f t="shared" si="991"/>
        <v>3</v>
      </c>
      <c r="B2783" s="1">
        <f t="shared" si="990"/>
        <v>4</v>
      </c>
      <c r="C2783" s="5">
        <v>43118</v>
      </c>
      <c r="D2783" s="3">
        <v>6811.38</v>
      </c>
      <c r="E2783" s="3">
        <v>6804.59</v>
      </c>
      <c r="F2783" s="3">
        <f t="shared" si="997"/>
        <v>6765.1659999999993</v>
      </c>
      <c r="G2783" s="3">
        <f t="shared" si="1007"/>
        <v>6708.0929999999989</v>
      </c>
      <c r="H2783" s="4">
        <f t="shared" si="992"/>
        <v>1.615205248536571E-4</v>
      </c>
      <c r="I2783" s="4">
        <f t="shared" si="1013"/>
        <v>-8.3550162401540022E-4</v>
      </c>
      <c r="J2783" s="4">
        <f t="shared" si="1014"/>
        <v>9.9702214886905724E-4</v>
      </c>
      <c r="K2783" s="4">
        <f t="shared" si="998"/>
        <v>-8.320876674674238E-3</v>
      </c>
      <c r="L2783" s="4">
        <f t="shared" si="1008"/>
        <v>-1.6689964778736539E-2</v>
      </c>
      <c r="M2783" s="4">
        <f t="shared" si="1001"/>
        <v>6.8311701442360555E-3</v>
      </c>
      <c r="N2783" s="4">
        <f t="shared" si="1009"/>
        <v>1.5397371503346956E-2</v>
      </c>
      <c r="O2783" s="4">
        <f t="shared" si="1011"/>
        <v>8.3790656225317516E-3</v>
      </c>
      <c r="P2783" s="4">
        <f t="shared" si="1012"/>
        <v>6.4873788775596353E-2</v>
      </c>
      <c r="T2783" s="4"/>
      <c r="U2783" s="4">
        <f t="shared" si="1002"/>
        <v>-2.1676054435353597E-2</v>
      </c>
      <c r="V2783" s="4">
        <f t="shared" si="1003"/>
        <v>-3.1459293891000134E-2</v>
      </c>
      <c r="W2783" s="4">
        <f t="shared" si="1004"/>
        <v>2.2321415170517521E-2</v>
      </c>
      <c r="X2783" s="4">
        <f t="shared" si="1010"/>
        <v>1.7162179635604725E-2</v>
      </c>
      <c r="Y2783" s="4">
        <f t="shared" si="999"/>
        <v>-2.0685953025364117E-2</v>
      </c>
      <c r="Z2783" s="4">
        <f t="shared" si="1000"/>
        <v>-1.451113337458265E-2</v>
      </c>
      <c r="AA2783" s="4">
        <f t="shared" si="993"/>
        <v>1.615205248536571E-4</v>
      </c>
      <c r="AB2783" s="4">
        <f t="shared" si="994"/>
        <v>1.615205248536571E-4</v>
      </c>
      <c r="AC2783" s="2">
        <f t="shared" si="1005"/>
        <v>6.7216675883636215E-3</v>
      </c>
      <c r="AD2783" s="3">
        <f t="shared" si="1006"/>
        <v>6765.5961678219719</v>
      </c>
    </row>
    <row r="2784" spans="1:30" x14ac:dyDescent="0.3">
      <c r="A2784" s="1">
        <f t="shared" si="991"/>
        <v>3</v>
      </c>
      <c r="B2784" s="1">
        <f t="shared" si="990"/>
        <v>5</v>
      </c>
      <c r="C2784" s="5">
        <v>43119</v>
      </c>
      <c r="D2784" s="3">
        <v>6834.33</v>
      </c>
      <c r="E2784" s="3">
        <v>6829.04</v>
      </c>
      <c r="F2784" s="3">
        <f t="shared" si="997"/>
        <v>6790.3339999999998</v>
      </c>
      <c r="G2784" s="3">
        <f t="shared" si="1007"/>
        <v>6733.0679999999993</v>
      </c>
      <c r="H2784" s="4">
        <f t="shared" si="992"/>
        <v>3.3693612748077213E-3</v>
      </c>
      <c r="I2784" s="4">
        <f t="shared" si="1013"/>
        <v>2.5927198306363547E-3</v>
      </c>
      <c r="J2784" s="4">
        <f t="shared" si="1014"/>
        <v>7.7664144417136658E-4</v>
      </c>
      <c r="K2784" s="4">
        <f t="shared" si="998"/>
        <v>-4.7046266688982371E-3</v>
      </c>
      <c r="L2784" s="4">
        <f t="shared" si="1008"/>
        <v>-1.3149073070851062E-2</v>
      </c>
      <c r="M2784" s="4">
        <f t="shared" si="1001"/>
        <v>6.479210006459196E-3</v>
      </c>
      <c r="N2784" s="4">
        <f t="shared" si="1009"/>
        <v>1.5039503536872141E-2</v>
      </c>
      <c r="O2784" s="4">
        <f t="shared" si="1011"/>
        <v>8.3791681115779493E-3</v>
      </c>
      <c r="P2784" s="4">
        <f t="shared" si="1012"/>
        <v>6.8461733282054626E-2</v>
      </c>
      <c r="T2784" s="4"/>
      <c r="U2784" s="4">
        <f t="shared" si="1002"/>
        <v>-1.5105602682569512E-2</v>
      </c>
      <c r="V2784" s="4">
        <f t="shared" si="1003"/>
        <v>-2.4954546655743794E-2</v>
      </c>
      <c r="W2784" s="4">
        <f t="shared" si="1004"/>
        <v>1.8758319681478269E-2</v>
      </c>
      <c r="X2784" s="4">
        <f t="shared" si="1010"/>
        <v>1.7156290734805981E-2</v>
      </c>
      <c r="Y2784" s="4">
        <f t="shared" si="999"/>
        <v>-1.7114793418662625E-2</v>
      </c>
      <c r="Z2784" s="4">
        <f t="shared" si="1000"/>
        <v>-1.0917456714660422E-2</v>
      </c>
      <c r="AA2784" s="4">
        <f t="shared" si="993"/>
        <v>3.3693612748077213E-3</v>
      </c>
      <c r="AB2784" s="4">
        <f t="shared" si="994"/>
        <v>3.3693612748077213E-3</v>
      </c>
      <c r="AC2784" s="2">
        <f t="shared" si="1005"/>
        <v>6.7047618106459176E-3</v>
      </c>
      <c r="AD2784" s="3">
        <f t="shared" si="1006"/>
        <v>6788.5074452146482</v>
      </c>
    </row>
    <row r="2785" spans="1:30" x14ac:dyDescent="0.3">
      <c r="A2785" s="1">
        <f t="shared" si="991"/>
        <v>4</v>
      </c>
      <c r="B2785" s="1">
        <f t="shared" si="990"/>
        <v>1</v>
      </c>
      <c r="C2785" s="5">
        <v>43122</v>
      </c>
      <c r="D2785" s="3">
        <v>6906.28</v>
      </c>
      <c r="E2785" s="3">
        <v>6829.55</v>
      </c>
      <c r="F2785" s="3">
        <f t="shared" si="997"/>
        <v>6819.8819999999996</v>
      </c>
      <c r="G2785" s="3">
        <f t="shared" si="1007"/>
        <v>6758.3670000000002</v>
      </c>
      <c r="H2785" s="4">
        <f t="shared" si="992"/>
        <v>1.0527732784340209E-2</v>
      </c>
      <c r="I2785" s="4">
        <f t="shared" si="1013"/>
        <v>-6.9941018358781989E-4</v>
      </c>
      <c r="J2785" s="4">
        <f t="shared" si="1014"/>
        <v>1.1227142967928028E-2</v>
      </c>
      <c r="K2785" s="4">
        <f t="shared" si="998"/>
        <v>-5.274474601021692E-3</v>
      </c>
      <c r="L2785" s="4">
        <f t="shared" si="1008"/>
        <v>-1.3519654125243905E-2</v>
      </c>
      <c r="M2785" s="4">
        <f t="shared" si="1001"/>
        <v>1.2668547637627769E-2</v>
      </c>
      <c r="N2785" s="4">
        <f t="shared" si="1009"/>
        <v>2.1885908237892313E-2</v>
      </c>
      <c r="O2785" s="4">
        <f t="shared" si="1011"/>
        <v>8.907110629745597E-3</v>
      </c>
      <c r="P2785" s="4">
        <f t="shared" si="1012"/>
        <v>7.9710212900341082E-2</v>
      </c>
      <c r="T2785" s="4"/>
      <c r="U2785" s="4">
        <f t="shared" si="1002"/>
        <v>-1.1089602053163948E-2</v>
      </c>
      <c r="V2785" s="4">
        <f t="shared" si="1003"/>
        <v>-2.0978706032632299E-2</v>
      </c>
      <c r="W2785" s="4">
        <f t="shared" si="1004"/>
        <v>2.1859750774575543E-2</v>
      </c>
      <c r="X2785" s="4">
        <f t="shared" si="1010"/>
        <v>1.8371318344798247E-2</v>
      </c>
      <c r="Y2785" s="4">
        <f t="shared" si="999"/>
        <v>-1.7677536014974012E-2</v>
      </c>
      <c r="Z2785" s="4">
        <f t="shared" si="1000"/>
        <v>-1.1483747543587089E-2</v>
      </c>
      <c r="AA2785" s="4">
        <f t="shared" si="993"/>
        <v>1.0527732784340209E-2</v>
      </c>
      <c r="AB2785" s="4">
        <f t="shared" si="994"/>
        <v>1.0527732784340209E-2</v>
      </c>
      <c r="AC2785" s="2">
        <f t="shared" si="1005"/>
        <v>1.1368643687132115E-2</v>
      </c>
      <c r="AD2785" s="3">
        <f t="shared" si="1006"/>
        <v>6827.764963476433</v>
      </c>
    </row>
    <row r="2786" spans="1:30" x14ac:dyDescent="0.3">
      <c r="A2786" s="1">
        <f t="shared" si="991"/>
        <v>4</v>
      </c>
      <c r="B2786" s="1">
        <f t="shared" si="990"/>
        <v>2</v>
      </c>
      <c r="C2786" s="5">
        <v>43123</v>
      </c>
      <c r="D2786" s="3">
        <v>6963.46</v>
      </c>
      <c r="E2786" s="3">
        <v>6928.27</v>
      </c>
      <c r="F2786" s="3">
        <f t="shared" si="997"/>
        <v>6865.1459999999988</v>
      </c>
      <c r="G2786" s="3">
        <f t="shared" si="1007"/>
        <v>6787.05</v>
      </c>
      <c r="H2786" s="4">
        <f t="shared" si="992"/>
        <v>8.2794210486687898E-3</v>
      </c>
      <c r="I2786" s="4">
        <f t="shared" si="1013"/>
        <v>3.1840585669855107E-3</v>
      </c>
      <c r="J2786" s="4">
        <f t="shared" si="1014"/>
        <v>5.0953624816832792E-3</v>
      </c>
      <c r="K2786" s="4">
        <f t="shared" si="998"/>
        <v>-9.514890795044589E-3</v>
      </c>
      <c r="L2786" s="4">
        <f t="shared" si="1008"/>
        <v>-2.0102155011252305E-2</v>
      </c>
      <c r="M2786" s="4">
        <f t="shared" si="1001"/>
        <v>1.4320744234718567E-2</v>
      </c>
      <c r="N2786" s="4">
        <f t="shared" si="1009"/>
        <v>2.5992146808996523E-2</v>
      </c>
      <c r="O2786" s="4">
        <f t="shared" si="1011"/>
        <v>1.1215114325349558E-2</v>
      </c>
      <c r="P2786" s="4">
        <f t="shared" si="1012"/>
        <v>8.8649588363490822E-2</v>
      </c>
      <c r="T2786" s="4"/>
      <c r="U2786" s="4">
        <f t="shared" si="1002"/>
        <v>-2.449075334333381E-2</v>
      </c>
      <c r="V2786" s="4">
        <f t="shared" si="1003"/>
        <v>-3.424584580990047E-2</v>
      </c>
      <c r="W2786" s="4">
        <f t="shared" si="1004"/>
        <v>3.359288956441453E-2</v>
      </c>
      <c r="X2786" s="4">
        <f t="shared" si="1010"/>
        <v>2.328112549288594E-2</v>
      </c>
      <c r="Y2786" s="4">
        <f t="shared" si="999"/>
        <v>-2.1865079189121405E-2</v>
      </c>
      <c r="Z2786" s="4">
        <f t="shared" si="1000"/>
        <v>-1.5697694223290263E-2</v>
      </c>
      <c r="AA2786" s="4">
        <f t="shared" si="993"/>
        <v>8.2794210486687898E-3</v>
      </c>
      <c r="AB2786" s="4">
        <f t="shared" si="994"/>
        <v>8.2794210486687898E-3</v>
      </c>
      <c r="AC2786" s="2">
        <f t="shared" si="1005"/>
        <v>1.2991150617994092E-2</v>
      </c>
      <c r="AD2786" s="3">
        <f t="shared" si="1006"/>
        <v>6872.9966423176229</v>
      </c>
    </row>
    <row r="2787" spans="1:30" x14ac:dyDescent="0.3">
      <c r="A2787" s="1">
        <f t="shared" si="991"/>
        <v>4</v>
      </c>
      <c r="B2787" s="1">
        <f t="shared" si="990"/>
        <v>3</v>
      </c>
      <c r="C2787" s="5">
        <v>43124</v>
      </c>
      <c r="D2787" s="3">
        <v>6919.35</v>
      </c>
      <c r="E2787" s="3">
        <v>6975.38</v>
      </c>
      <c r="F2787" s="3">
        <f t="shared" si="997"/>
        <v>6886.9599999999991</v>
      </c>
      <c r="G2787" s="3">
        <f t="shared" si="1007"/>
        <v>6811.1910000000007</v>
      </c>
      <c r="H2787" s="4">
        <f t="shared" si="992"/>
        <v>-6.3344946334149502E-3</v>
      </c>
      <c r="I2787" s="4">
        <f t="shared" si="1013"/>
        <v>1.7117927007550948E-3</v>
      </c>
      <c r="J2787" s="4">
        <f t="shared" si="1014"/>
        <v>-8.046287334170045E-3</v>
      </c>
      <c r="K2787" s="4">
        <f t="shared" si="998"/>
        <v>-1.2148773741789392E-2</v>
      </c>
      <c r="L2787" s="4">
        <f t="shared" si="1008"/>
        <v>-2.3592677586525501E-2</v>
      </c>
      <c r="M2787" s="4">
        <f t="shared" si="1001"/>
        <v>4.7030910590450999E-3</v>
      </c>
      <c r="N2787" s="4">
        <f t="shared" si="1009"/>
        <v>1.5879601673187499E-2</v>
      </c>
      <c r="O2787" s="4">
        <f t="shared" si="1011"/>
        <v>1.0950306025854799E-2</v>
      </c>
      <c r="P2787" s="4">
        <f t="shared" si="1012"/>
        <v>8.1753543388332892E-2</v>
      </c>
      <c r="T2787" s="4"/>
      <c r="U2787" s="4">
        <f t="shared" si="1002"/>
        <v>-2.1997685058864458E-2</v>
      </c>
      <c r="V2787" s="4">
        <f t="shared" si="1003"/>
        <v>-3.1777708208275766E-2</v>
      </c>
      <c r="W2787" s="4">
        <f t="shared" si="1004"/>
        <v>1.6015494223438776E-2</v>
      </c>
      <c r="X2787" s="4">
        <f t="shared" si="1010"/>
        <v>2.2498664523172954E-2</v>
      </c>
      <c r="Y2787" s="4">
        <f t="shared" si="999"/>
        <v>-2.4466120702614974E-2</v>
      </c>
      <c r="Z2787" s="4">
        <f t="shared" si="1000"/>
        <v>-1.8315135953138981E-2</v>
      </c>
      <c r="AA2787" s="4">
        <f t="shared" si="993"/>
        <v>-6.3344946334149502E-3</v>
      </c>
      <c r="AB2787" s="4">
        <f t="shared" si="994"/>
        <v>-6.3344946334149502E-3</v>
      </c>
      <c r="AC2787" s="2">
        <f t="shared" si="1005"/>
        <v>4.4660608951589392E-3</v>
      </c>
      <c r="AD2787" s="3">
        <f t="shared" si="1006"/>
        <v>6888.4477615450824</v>
      </c>
    </row>
    <row r="2788" spans="1:30" x14ac:dyDescent="0.3">
      <c r="A2788" s="1">
        <f t="shared" si="991"/>
        <v>4</v>
      </c>
      <c r="B2788" s="1">
        <f t="shared" si="990"/>
        <v>4</v>
      </c>
      <c r="C2788" s="5">
        <v>43125</v>
      </c>
      <c r="D2788" s="3">
        <v>6916.3</v>
      </c>
      <c r="E2788" s="3">
        <v>6965.01</v>
      </c>
      <c r="F2788" s="3">
        <f t="shared" si="997"/>
        <v>6907.9440000000004</v>
      </c>
      <c r="G2788" s="3">
        <f t="shared" si="1007"/>
        <v>6836.5549999999985</v>
      </c>
      <c r="H2788" s="4">
        <f t="shared" si="992"/>
        <v>-4.4079284903931462E-4</v>
      </c>
      <c r="I2788" s="4">
        <f t="shared" si="1013"/>
        <v>6.5988857334865056E-3</v>
      </c>
      <c r="J2788" s="4">
        <f t="shared" si="1014"/>
        <v>-7.0396785825258198E-3</v>
      </c>
      <c r="K2788" s="4">
        <f t="shared" si="998"/>
        <v>-1.9503277041919833E-3</v>
      </c>
      <c r="L2788" s="4">
        <f t="shared" si="1008"/>
        <v>-1.3246266709381217E-2</v>
      </c>
      <c r="M2788" s="4">
        <f t="shared" si="1001"/>
        <v>1.2096218498586218E-3</v>
      </c>
      <c r="N2788" s="4">
        <f t="shared" si="1009"/>
        <v>1.166450061471044E-2</v>
      </c>
      <c r="O2788" s="4">
        <f t="shared" si="1011"/>
        <v>1.0321848387143695E-2</v>
      </c>
      <c r="P2788" s="4">
        <f t="shared" si="1012"/>
        <v>8.127671416198437E-2</v>
      </c>
      <c r="T2788" s="4"/>
      <c r="U2788" s="4">
        <f t="shared" si="1002"/>
        <v>-1.5604066855990844E-2</v>
      </c>
      <c r="V2788" s="4">
        <f t="shared" si="1003"/>
        <v>-2.5448026187430948E-2</v>
      </c>
      <c r="W2788" s="4">
        <f t="shared" si="1004"/>
        <v>1.540363333127796E-2</v>
      </c>
      <c r="X2788" s="4">
        <f t="shared" si="1010"/>
        <v>2.110487754476404E-2</v>
      </c>
      <c r="Y2788" s="4">
        <f t="shared" si="999"/>
        <v>-1.439483733381549E-2</v>
      </c>
      <c r="Z2788" s="4">
        <f t="shared" si="1000"/>
        <v>-8.1803506273868658E-3</v>
      </c>
      <c r="AA2788" s="4">
        <f t="shared" si="993"/>
        <v>-4.4079284903931462E-4</v>
      </c>
      <c r="AB2788" s="4">
        <f t="shared" si="994"/>
        <v>-4.4079284903931462E-4</v>
      </c>
      <c r="AC2788" s="2">
        <f t="shared" si="1005"/>
        <v>2.6846954252916018E-3</v>
      </c>
      <c r="AD2788" s="3">
        <f t="shared" si="1006"/>
        <v>6897.7318410300559</v>
      </c>
    </row>
    <row r="2789" spans="1:30" x14ac:dyDescent="0.3">
      <c r="A2789" s="1">
        <f t="shared" si="991"/>
        <v>4</v>
      </c>
      <c r="B2789" s="1">
        <f t="shared" si="990"/>
        <v>5</v>
      </c>
      <c r="C2789" s="5">
        <v>43126</v>
      </c>
      <c r="D2789" s="3">
        <v>7022.97</v>
      </c>
      <c r="E2789" s="3">
        <v>6956.66</v>
      </c>
      <c r="F2789" s="3">
        <f t="shared" si="997"/>
        <v>6945.6720000000005</v>
      </c>
      <c r="G2789" s="3">
        <f t="shared" si="1007"/>
        <v>6868.0029999999997</v>
      </c>
      <c r="H2789" s="4">
        <f t="shared" si="992"/>
        <v>1.5422986278790693E-2</v>
      </c>
      <c r="I2789" s="4">
        <f t="shared" si="1013"/>
        <v>5.8354900741725592E-3</v>
      </c>
      <c r="J2789" s="4">
        <f t="shared" si="1014"/>
        <v>9.5874962046181341E-3</v>
      </c>
      <c r="K2789" s="4">
        <f t="shared" si="998"/>
        <v>1.4527276144759007E-3</v>
      </c>
      <c r="L2789" s="4">
        <f t="shared" si="1008"/>
        <v>-9.472630677610238E-3</v>
      </c>
      <c r="M2789" s="4">
        <f t="shared" si="1001"/>
        <v>1.1128944758692862E-2</v>
      </c>
      <c r="N2789" s="4">
        <f t="shared" si="1009"/>
        <v>2.2563618565687952E-2</v>
      </c>
      <c r="O2789" s="4">
        <f t="shared" si="1011"/>
        <v>1.1059281187304057E-2</v>
      </c>
      <c r="P2789" s="4">
        <f t="shared" si="1012"/>
        <v>9.7953230088080545E-2</v>
      </c>
      <c r="T2789" s="4"/>
      <c r="U2789" s="4">
        <f t="shared" si="1002"/>
        <v>-1.185171262091006E-2</v>
      </c>
      <c r="V2789" s="4">
        <f t="shared" si="1003"/>
        <v>-2.1733195494701027E-2</v>
      </c>
      <c r="W2789" s="4">
        <f t="shared" si="1004"/>
        <v>2.7601827830965191E-2</v>
      </c>
      <c r="X2789" s="4">
        <f t="shared" si="1010"/>
        <v>2.287634157612875E-2</v>
      </c>
      <c r="Y2789" s="4">
        <f t="shared" si="999"/>
        <v>-1.1034214126352996E-2</v>
      </c>
      <c r="Z2789" s="4">
        <f t="shared" si="1000"/>
        <v>-4.7985378512823895E-3</v>
      </c>
      <c r="AA2789" s="4">
        <f t="shared" si="993"/>
        <v>1.5422986278790693E-2</v>
      </c>
      <c r="AB2789" s="4">
        <f t="shared" si="994"/>
        <v>1.5422986278790693E-2</v>
      </c>
      <c r="AC2789" s="2">
        <f t="shared" si="1005"/>
        <v>1.1888432668794344E-2</v>
      </c>
      <c r="AD2789" s="3">
        <f t="shared" si="1006"/>
        <v>6939.4778940200376</v>
      </c>
    </row>
    <row r="2790" spans="1:30" x14ac:dyDescent="0.3">
      <c r="A2790" s="1">
        <f t="shared" si="991"/>
        <v>5</v>
      </c>
      <c r="B2790" s="1">
        <f t="shared" si="990"/>
        <v>1</v>
      </c>
      <c r="C2790" s="5">
        <v>43129</v>
      </c>
      <c r="D2790" s="3">
        <v>6988.31</v>
      </c>
      <c r="E2790" s="3">
        <v>7000.68</v>
      </c>
      <c r="F2790" s="3">
        <f t="shared" si="997"/>
        <v>6962.0779999999995</v>
      </c>
      <c r="G2790" s="3">
        <f t="shared" si="1007"/>
        <v>6890.9800000000005</v>
      </c>
      <c r="H2790" s="4">
        <f t="shared" si="992"/>
        <v>-4.9352339537261092E-3</v>
      </c>
      <c r="I2790" s="4">
        <f t="shared" si="1013"/>
        <v>-3.1738708836859565E-3</v>
      </c>
      <c r="J2790" s="4">
        <f t="shared" si="1014"/>
        <v>-1.7613630700401527E-3</v>
      </c>
      <c r="K2790" s="4">
        <f t="shared" si="998"/>
        <v>-9.6041987933879556E-3</v>
      </c>
      <c r="L2790" s="4">
        <f t="shared" si="1008"/>
        <v>-2.0333910645274709E-2</v>
      </c>
      <c r="M2790" s="4">
        <f t="shared" si="1001"/>
        <v>3.7678405786319663E-3</v>
      </c>
      <c r="N2790" s="4">
        <f t="shared" si="1009"/>
        <v>1.4124260990454177E-2</v>
      </c>
      <c r="O2790" s="4">
        <f t="shared" si="1011"/>
        <v>1.0173847468128782E-2</v>
      </c>
      <c r="P2790" s="4">
        <f t="shared" si="1012"/>
        <v>9.2534574027346592E-2</v>
      </c>
      <c r="T2790" s="4"/>
      <c r="U2790" s="4">
        <f t="shared" si="1002"/>
        <v>-1.6615477497412136E-2</v>
      </c>
      <c r="V2790" s="4">
        <f t="shared" si="1003"/>
        <v>-2.6449322722437971E-2</v>
      </c>
      <c r="W2790" s="4">
        <f t="shared" si="1004"/>
        <v>1.1877595463838804E-2</v>
      </c>
      <c r="X2790" s="4">
        <f t="shared" si="1010"/>
        <v>2.0850214123939375E-2</v>
      </c>
      <c r="Y2790" s="4">
        <f t="shared" si="999"/>
        <v>-2.1953273621400569E-2</v>
      </c>
      <c r="Z2790" s="4">
        <f t="shared" si="1000"/>
        <v>-1.578644474349173E-2</v>
      </c>
      <c r="AA2790" s="4">
        <f t="shared" si="993"/>
        <v>-4.9352339537261092E-3</v>
      </c>
      <c r="AB2790" s="4">
        <f t="shared" si="994"/>
        <v>-4.9352339537261092E-3</v>
      </c>
      <c r="AC2790" s="2">
        <f t="shared" si="1005"/>
        <v>4.6584563821546517E-3</v>
      </c>
      <c r="AD2790" s="3">
        <f t="shared" si="1006"/>
        <v>6955.7552626800252</v>
      </c>
    </row>
    <row r="2791" spans="1:30" x14ac:dyDescent="0.3">
      <c r="A2791" s="1">
        <f t="shared" si="991"/>
        <v>5</v>
      </c>
      <c r="B2791" s="1">
        <f t="shared" si="990"/>
        <v>2</v>
      </c>
      <c r="C2791" s="5">
        <v>43130</v>
      </c>
      <c r="D2791" s="3">
        <v>6930.73</v>
      </c>
      <c r="E2791" s="3">
        <v>6910.39</v>
      </c>
      <c r="F2791" s="3">
        <f t="shared" si="997"/>
        <v>6955.5320000000011</v>
      </c>
      <c r="G2791" s="3">
        <f t="shared" si="1007"/>
        <v>6910.3389999999999</v>
      </c>
      <c r="H2791" s="4">
        <f t="shared" si="992"/>
        <v>-8.2394742076411648E-3</v>
      </c>
      <c r="I2791" s="4">
        <f t="shared" si="1013"/>
        <v>-1.1150049153514951E-2</v>
      </c>
      <c r="J2791" s="4">
        <f t="shared" si="1014"/>
        <v>2.9105749458737864E-3</v>
      </c>
      <c r="K2791" s="4">
        <f t="shared" si="998"/>
        <v>-3.803136952997136E-3</v>
      </c>
      <c r="L2791" s="4">
        <f t="shared" si="1008"/>
        <v>-1.1481555149480717E-2</v>
      </c>
      <c r="M2791" s="4">
        <f t="shared" si="1001"/>
        <v>-3.5657948234587224E-3</v>
      </c>
      <c r="N2791" s="4">
        <f t="shared" si="1009"/>
        <v>2.9507959016192437E-3</v>
      </c>
      <c r="O2791" s="4">
        <f t="shared" si="1011"/>
        <v>6.5206695398610428E-3</v>
      </c>
      <c r="P2791" s="4">
        <f t="shared" si="1012"/>
        <v>8.3532663583692046E-2</v>
      </c>
      <c r="T2791" s="4"/>
      <c r="U2791" s="4">
        <f t="shared" si="1002"/>
        <v>-3.5559384171567035E-3</v>
      </c>
      <c r="V2791" s="4">
        <f t="shared" si="1003"/>
        <v>-1.3520379032985181E-2</v>
      </c>
      <c r="W2791" s="4">
        <f t="shared" si="1004"/>
        <v>-4.7002495885666712E-3</v>
      </c>
      <c r="X2791" s="4">
        <f t="shared" si="1010"/>
        <v>1.316592538600086E-2</v>
      </c>
      <c r="Y2791" s="4">
        <f t="shared" si="999"/>
        <v>-1.6224544222909913E-2</v>
      </c>
      <c r="Z2791" s="4">
        <f t="shared" si="1000"/>
        <v>-1.0021594275387928E-2</v>
      </c>
      <c r="AA2791" s="4">
        <f t="shared" si="993"/>
        <v>-8.2394742076411648E-3</v>
      </c>
      <c r="AB2791" s="4">
        <f t="shared" si="994"/>
        <v>-8.2394742076411648E-3</v>
      </c>
      <c r="AC2791" s="2">
        <f t="shared" si="1005"/>
        <v>-2.4071791071576072E-3</v>
      </c>
      <c r="AD2791" s="3">
        <f t="shared" si="1006"/>
        <v>6947.41350845335</v>
      </c>
    </row>
    <row r="2792" spans="1:30" x14ac:dyDescent="0.3">
      <c r="A2792" s="1">
        <f t="shared" si="991"/>
        <v>5</v>
      </c>
      <c r="B2792" s="1">
        <f t="shared" si="990"/>
        <v>3</v>
      </c>
      <c r="C2792" s="5">
        <v>43131</v>
      </c>
      <c r="D2792" s="3">
        <v>6949.99</v>
      </c>
      <c r="E2792" s="3">
        <v>6972.81</v>
      </c>
      <c r="F2792" s="3">
        <f t="shared" si="997"/>
        <v>6961.6600000000008</v>
      </c>
      <c r="G2792" s="3">
        <f t="shared" si="1007"/>
        <v>6924.31</v>
      </c>
      <c r="H2792" s="4">
        <f t="shared" si="992"/>
        <v>2.7789280494262825E-3</v>
      </c>
      <c r="I2792" s="4">
        <f t="shared" si="1013"/>
        <v>6.0715105046655745E-3</v>
      </c>
      <c r="J2792" s="4">
        <f t="shared" si="1014"/>
        <v>-3.2925824552392921E-3</v>
      </c>
      <c r="K2792" s="4">
        <f t="shared" si="998"/>
        <v>4.8836846912231127E-3</v>
      </c>
      <c r="L2792" s="4">
        <f t="shared" si="1008"/>
        <v>-1.3380023941680936E-3</v>
      </c>
      <c r="M2792" s="4">
        <f t="shared" si="1001"/>
        <v>-1.676324324945628E-3</v>
      </c>
      <c r="N2792" s="4">
        <f t="shared" si="1009"/>
        <v>3.7086727775040951E-3</v>
      </c>
      <c r="O2792" s="4">
        <f t="shared" si="1011"/>
        <v>5.3741084519546593E-3</v>
      </c>
      <c r="P2792" s="4">
        <f t="shared" si="1012"/>
        <v>8.6543722894994346E-2</v>
      </c>
      <c r="T2792" s="4"/>
      <c r="U2792" s="4">
        <f t="shared" si="1002"/>
        <v>-1.6419626792558938E-3</v>
      </c>
      <c r="V2792" s="4">
        <f t="shared" si="1003"/>
        <v>-1.1625543052463379E-2</v>
      </c>
      <c r="W2792" s="4">
        <f t="shared" si="1004"/>
        <v>4.4281616047749306E-3</v>
      </c>
      <c r="X2792" s="4">
        <f t="shared" si="1010"/>
        <v>1.0846585431017698E-2</v>
      </c>
      <c r="Y2792" s="4">
        <f t="shared" si="999"/>
        <v>-7.6460370630315215E-3</v>
      </c>
      <c r="Z2792" s="4">
        <f t="shared" si="1000"/>
        <v>-1.3889974853762562E-3</v>
      </c>
      <c r="AA2792" s="4">
        <f t="shared" si="993"/>
        <v>2.7789280494262825E-3</v>
      </c>
      <c r="AB2792" s="4">
        <f t="shared" si="994"/>
        <v>2.7789280494262825E-3</v>
      </c>
      <c r="AC2792" s="2">
        <f t="shared" si="1005"/>
        <v>2.4714582770620554E-4</v>
      </c>
      <c r="AD2792" s="3">
        <f t="shared" si="1006"/>
        <v>6948.2723389688999</v>
      </c>
    </row>
    <row r="2793" spans="1:30" x14ac:dyDescent="0.3">
      <c r="A2793" s="1">
        <f t="shared" si="991"/>
        <v>5</v>
      </c>
      <c r="B2793" s="1">
        <f t="shared" si="990"/>
        <v>4</v>
      </c>
      <c r="C2793" s="5">
        <v>43132</v>
      </c>
      <c r="D2793" s="3">
        <v>6901.5</v>
      </c>
      <c r="E2793" s="3">
        <v>6910.57</v>
      </c>
      <c r="F2793" s="3">
        <f t="shared" si="997"/>
        <v>6958.7</v>
      </c>
      <c r="G2793" s="3">
        <f t="shared" si="1007"/>
        <v>6933.3220000000001</v>
      </c>
      <c r="H2793" s="4">
        <f t="shared" si="992"/>
        <v>-6.9769884560984671E-3</v>
      </c>
      <c r="I2793" s="4">
        <f t="shared" si="1013"/>
        <v>-5.6719506071231862E-3</v>
      </c>
      <c r="J2793" s="4">
        <f t="shared" si="1014"/>
        <v>-1.3050378489752809E-3</v>
      </c>
      <c r="K2793" s="4">
        <f t="shared" si="998"/>
        <v>3.310796130641946E-3</v>
      </c>
      <c r="L2793" s="4">
        <f t="shared" si="1008"/>
        <v>-1.8895310960479771E-3</v>
      </c>
      <c r="M2793" s="4">
        <f t="shared" si="1001"/>
        <v>-8.2199261356287554E-3</v>
      </c>
      <c r="N2793" s="4">
        <f t="shared" si="1009"/>
        <v>-4.5897190408869101E-3</v>
      </c>
      <c r="O2793" s="4">
        <f t="shared" si="1011"/>
        <v>3.6771716293558937E-3</v>
      </c>
      <c r="P2793" s="4">
        <f t="shared" si="1012"/>
        <v>7.896291988330971E-2</v>
      </c>
      <c r="T2793" s="4"/>
      <c r="U2793" s="4">
        <f t="shared" si="1002"/>
        <v>-4.8474889891927326E-3</v>
      </c>
      <c r="V2793" s="4">
        <f t="shared" si="1003"/>
        <v>-1.4799014099300872E-2</v>
      </c>
      <c r="W2793" s="4">
        <f t="shared" si="1004"/>
        <v>-2.1398724751673843E-3</v>
      </c>
      <c r="X2793" s="4">
        <f t="shared" si="1010"/>
        <v>7.3474828400460976E-3</v>
      </c>
      <c r="Y2793" s="4">
        <f t="shared" si="999"/>
        <v>-9.1993135467975384E-3</v>
      </c>
      <c r="Z2793" s="4">
        <f t="shared" si="1000"/>
        <v>-2.952067765304634E-3</v>
      </c>
      <c r="AA2793" s="4">
        <f t="shared" si="993"/>
        <v>-6.9769884560984671E-3</v>
      </c>
      <c r="AB2793" s="4">
        <f t="shared" si="994"/>
        <v>-6.9769884560984671E-3</v>
      </c>
      <c r="AC2793" s="2">
        <f t="shared" si="1005"/>
        <v>-4.5180843747881271E-3</v>
      </c>
      <c r="AD2793" s="3">
        <f t="shared" si="1006"/>
        <v>6932.6815593126003</v>
      </c>
    </row>
    <row r="2794" spans="1:30" x14ac:dyDescent="0.3">
      <c r="A2794" s="1">
        <f t="shared" si="991"/>
        <v>5</v>
      </c>
      <c r="B2794" s="1">
        <f t="shared" si="990"/>
        <v>5</v>
      </c>
      <c r="C2794" s="5">
        <v>43133</v>
      </c>
      <c r="D2794" s="3">
        <v>6760.29</v>
      </c>
      <c r="E2794" s="3">
        <v>6866.38</v>
      </c>
      <c r="F2794" s="3">
        <f t="shared" si="997"/>
        <v>6906.1639999999998</v>
      </c>
      <c r="G2794" s="3">
        <f t="shared" si="1007"/>
        <v>6925.9179999999997</v>
      </c>
      <c r="H2794" s="4">
        <f t="shared" si="992"/>
        <v>-2.046076939795697E-2</v>
      </c>
      <c r="I2794" s="4">
        <f t="shared" si="1013"/>
        <v>-5.0887488227196829E-3</v>
      </c>
      <c r="J2794" s="4">
        <f t="shared" si="1014"/>
        <v>-1.5372020575237287E-2</v>
      </c>
      <c r="K2794" s="4">
        <f t="shared" si="998"/>
        <v>5.9599362457436371E-3</v>
      </c>
      <c r="L2794" s="4">
        <f t="shared" si="1008"/>
        <v>6.20460930393544E-3</v>
      </c>
      <c r="M2794" s="4">
        <f t="shared" si="1001"/>
        <v>-2.1122290174400694E-2</v>
      </c>
      <c r="N2794" s="4">
        <f t="shared" si="1009"/>
        <v>-2.3914230575643503E-2</v>
      </c>
      <c r="O2794" s="4">
        <f t="shared" si="1011"/>
        <v>-2.9220639942960885E-3</v>
      </c>
      <c r="P2794" s="4">
        <f t="shared" si="1012"/>
        <v>5.6886508390630988E-2</v>
      </c>
      <c r="T2794" s="4"/>
      <c r="U2794" s="4">
        <f t="shared" si="1002"/>
        <v>1.7600521625733574E-2</v>
      </c>
      <c r="V2794" s="4">
        <f t="shared" si="1003"/>
        <v>7.4245164094762575E-3</v>
      </c>
      <c r="W2794" s="4">
        <f t="shared" si="1004"/>
        <v>-3.7402979081499747E-2</v>
      </c>
      <c r="X2794" s="4">
        <f t="shared" si="1010"/>
        <v>-5.6881465177164598E-3</v>
      </c>
      <c r="Y2794" s="4">
        <f t="shared" si="999"/>
        <v>-6.5832051039539062E-3</v>
      </c>
      <c r="Z2794" s="4">
        <f t="shared" si="1000"/>
        <v>-3.1946410535336437E-4</v>
      </c>
      <c r="AA2794" s="4">
        <f t="shared" si="993"/>
        <v>-2.046076939795697E-2</v>
      </c>
      <c r="AB2794" s="4">
        <f t="shared" si="994"/>
        <v>-2.046076939795697E-2</v>
      </c>
      <c r="AC2794" s="2">
        <f t="shared" si="1005"/>
        <v>-1.7000410664098894E-2</v>
      </c>
      <c r="AD2794" s="3">
        <f t="shared" si="1006"/>
        <v>6875.2177062084011</v>
      </c>
    </row>
    <row r="2795" spans="1:30" x14ac:dyDescent="0.3">
      <c r="A2795" s="1">
        <f t="shared" si="991"/>
        <v>6</v>
      </c>
      <c r="B2795" s="1">
        <f t="shared" si="990"/>
        <v>1</v>
      </c>
      <c r="C2795" s="5">
        <v>43136</v>
      </c>
      <c r="D2795" s="3">
        <v>6495.92</v>
      </c>
      <c r="E2795" s="3">
        <v>6687.47</v>
      </c>
      <c r="F2795" s="3">
        <f t="shared" si="997"/>
        <v>6807.6859999999997</v>
      </c>
      <c r="G2795" s="3">
        <f t="shared" si="1007"/>
        <v>6884.8819999999996</v>
      </c>
      <c r="H2795" s="4">
        <f t="shared" si="992"/>
        <v>-3.9106310528098633E-2</v>
      </c>
      <c r="I2795" s="4">
        <f t="shared" si="1013"/>
        <v>-1.0771727248387231E-2</v>
      </c>
      <c r="J2795" s="4">
        <f t="shared" si="1014"/>
        <v>-2.8334583279711403E-2</v>
      </c>
      <c r="K2795" s="4">
        <f t="shared" si="998"/>
        <v>1.8540254929892142E-2</v>
      </c>
      <c r="L2795" s="4">
        <f t="shared" si="1008"/>
        <v>2.4822899609336212E-2</v>
      </c>
      <c r="M2795" s="4">
        <f t="shared" si="1001"/>
        <v>-4.5796178025837214E-2</v>
      </c>
      <c r="N2795" s="4">
        <f t="shared" si="1009"/>
        <v>-5.6495085899801852E-2</v>
      </c>
      <c r="O2795" s="4">
        <f t="shared" si="1011"/>
        <v>-1.1883767041466015E-2</v>
      </c>
      <c r="P2795" s="4">
        <f t="shared" si="1012"/>
        <v>1.5555576400549057E-2</v>
      </c>
      <c r="T2795" s="4"/>
      <c r="U2795" s="4">
        <f t="shared" si="1002"/>
        <v>3.3729322262802397E-2</v>
      </c>
      <c r="V2795" s="4">
        <f t="shared" si="1003"/>
        <v>2.3392029040174376E-2</v>
      </c>
      <c r="W2795" s="4">
        <f t="shared" si="1004"/>
        <v>-7.0459095260513666E-2</v>
      </c>
      <c r="X2795" s="4">
        <f t="shared" si="1010"/>
        <v>-2.2176137641663859E-2</v>
      </c>
      <c r="Y2795" s="4">
        <f t="shared" si="999"/>
        <v>5.8402517512151277E-3</v>
      </c>
      <c r="Z2795" s="4">
        <f t="shared" si="1000"/>
        <v>1.2182325748057565E-2</v>
      </c>
      <c r="AA2795" s="4">
        <f t="shared" si="993"/>
        <v>-3.9106310528098633E-2</v>
      </c>
      <c r="AB2795" s="4">
        <f t="shared" si="994"/>
        <v>-3.9106310528098633E-2</v>
      </c>
      <c r="AC2795" s="2">
        <f t="shared" si="1005"/>
        <v>-3.8926762871505136E-2</v>
      </c>
      <c r="AD2795" s="3">
        <f t="shared" si="1006"/>
        <v>6748.7851374722677</v>
      </c>
    </row>
    <row r="2796" spans="1:30" x14ac:dyDescent="0.3">
      <c r="A2796" s="1">
        <f t="shared" si="991"/>
        <v>6</v>
      </c>
      <c r="B2796" s="1">
        <f t="shared" si="990"/>
        <v>2</v>
      </c>
      <c r="C2796" s="5">
        <v>43137</v>
      </c>
      <c r="D2796" s="3">
        <v>6665.98</v>
      </c>
      <c r="E2796" s="3">
        <v>6378.6</v>
      </c>
      <c r="F2796" s="3">
        <f t="shared" si="997"/>
        <v>6754.735999999999</v>
      </c>
      <c r="G2796" s="3">
        <f t="shared" si="1007"/>
        <v>6855.134</v>
      </c>
      <c r="H2796" s="4">
        <f t="shared" si="992"/>
        <v>2.617950959987184E-2</v>
      </c>
      <c r="I2796" s="4">
        <f t="shared" si="1013"/>
        <v>-1.8060567248365082E-2</v>
      </c>
      <c r="J2796" s="4">
        <f t="shared" si="1014"/>
        <v>4.4240076848236921E-2</v>
      </c>
      <c r="K2796" s="4">
        <f t="shared" si="998"/>
        <v>4.3258691609502457E-2</v>
      </c>
      <c r="L2796" s="4">
        <f t="shared" si="1008"/>
        <v>5.8533835255223467E-2</v>
      </c>
      <c r="M2796" s="4">
        <f t="shared" si="1001"/>
        <v>-1.3139817751574513E-2</v>
      </c>
      <c r="N2796" s="4">
        <f t="shared" si="1009"/>
        <v>-2.7593041944913178E-2</v>
      </c>
      <c r="O2796" s="4">
        <f t="shared" si="1011"/>
        <v>-1.5061251308884973E-2</v>
      </c>
      <c r="P2796" s="4">
        <f t="shared" si="1012"/>
        <v>4.2142323362130613E-2</v>
      </c>
      <c r="T2796" s="4"/>
      <c r="U2796" s="4">
        <f t="shared" si="1002"/>
        <v>6.6935861279079717E-2</v>
      </c>
      <c r="V2796" s="4">
        <f t="shared" si="1003"/>
        <v>5.6266502666288853E-2</v>
      </c>
      <c r="W2796" s="4">
        <f t="shared" si="1004"/>
        <v>-3.8199439308701968E-2</v>
      </c>
      <c r="X2796" s="4">
        <f t="shared" si="1010"/>
        <v>-2.8868532270429074E-2</v>
      </c>
      <c r="Y2796" s="4">
        <f t="shared" si="999"/>
        <v>3.0250478497164567E-2</v>
      </c>
      <c r="Z2796" s="4">
        <f t="shared" si="1000"/>
        <v>3.6746465070117314E-2</v>
      </c>
      <c r="AA2796" s="4">
        <f t="shared" si="993"/>
        <v>2.617950959987184E-2</v>
      </c>
      <c r="AB2796" s="4">
        <f t="shared" si="994"/>
        <v>2.617950959987184E-2</v>
      </c>
      <c r="AC2796" s="2">
        <f t="shared" si="1005"/>
        <v>-8.2813667279998445E-3</v>
      </c>
      <c r="AD2796" s="3">
        <f t="shared" si="1006"/>
        <v>6721.183424981512</v>
      </c>
    </row>
    <row r="2797" spans="1:30" x14ac:dyDescent="0.3">
      <c r="A2797" s="1">
        <f t="shared" si="991"/>
        <v>6</v>
      </c>
      <c r="B2797" s="1">
        <f t="shared" si="990"/>
        <v>3</v>
      </c>
      <c r="C2797" s="5">
        <v>43138</v>
      </c>
      <c r="D2797" s="3">
        <v>6582.02</v>
      </c>
      <c r="E2797" s="3">
        <v>6632.98</v>
      </c>
      <c r="F2797" s="3">
        <f t="shared" si="997"/>
        <v>6681.1419999999998</v>
      </c>
      <c r="G2797" s="3">
        <f t="shared" si="1007"/>
        <v>6821.4010000000007</v>
      </c>
      <c r="H2797" s="4">
        <f t="shared" si="992"/>
        <v>-1.2595297315623378E-2</v>
      </c>
      <c r="I2797" s="4">
        <f t="shared" si="1013"/>
        <v>-4.9505099025199594E-3</v>
      </c>
      <c r="J2797" s="4">
        <f t="shared" si="1014"/>
        <v>-7.6447874131034188E-3</v>
      </c>
      <c r="K2797" s="4">
        <f t="shared" si="998"/>
        <v>5.9919921751940613E-3</v>
      </c>
      <c r="L2797" s="4">
        <f t="shared" si="1008"/>
        <v>2.7305645814852387E-2</v>
      </c>
      <c r="M2797" s="4">
        <f t="shared" si="1001"/>
        <v>-1.4836086405587456E-2</v>
      </c>
      <c r="N2797" s="4">
        <f t="shared" si="1009"/>
        <v>-3.5092644458227906E-2</v>
      </c>
      <c r="O2797" s="4">
        <f t="shared" si="1011"/>
        <v>-2.1309415650514724E-2</v>
      </c>
      <c r="P2797" s="4">
        <f t="shared" si="1012"/>
        <v>2.9016230954190057E-2</v>
      </c>
      <c r="T2797" s="4"/>
      <c r="U2797" s="4">
        <f t="shared" si="1002"/>
        <v>4.2605888406505907E-2</v>
      </c>
      <c r="V2797" s="4">
        <f t="shared" si="1003"/>
        <v>3.2179829522440875E-2</v>
      </c>
      <c r="W2797" s="4">
        <f t="shared" si="1004"/>
        <v>-5.2945399921438645E-2</v>
      </c>
      <c r="X2797" s="4">
        <f t="shared" si="1010"/>
        <v>-4.0294699827340158E-2</v>
      </c>
      <c r="Y2797" s="4">
        <f t="shared" si="999"/>
        <v>-6.5515488743720053E-3</v>
      </c>
      <c r="Z2797" s="4">
        <f t="shared" si="1000"/>
        <v>-2.8760827533781306E-4</v>
      </c>
      <c r="AA2797" s="4">
        <f t="shared" si="993"/>
        <v>-1.2595297315623378E-2</v>
      </c>
      <c r="AB2797" s="4">
        <f t="shared" si="994"/>
        <v>-1.2595297315623378E-2</v>
      </c>
      <c r="AC2797" s="2">
        <f t="shared" si="1005"/>
        <v>-1.4095310657570507E-2</v>
      </c>
      <c r="AD2797" s="3">
        <f t="shared" si="1006"/>
        <v>6674.7956166543427</v>
      </c>
    </row>
    <row r="2798" spans="1:30" x14ac:dyDescent="0.3">
      <c r="A2798" s="1">
        <f t="shared" si="991"/>
        <v>6</v>
      </c>
      <c r="B2798" s="1">
        <f t="shared" si="990"/>
        <v>4</v>
      </c>
      <c r="C2798" s="5">
        <v>43139</v>
      </c>
      <c r="D2798" s="3">
        <v>6306.1</v>
      </c>
      <c r="E2798" s="3">
        <v>6595.81</v>
      </c>
      <c r="F2798" s="3">
        <f t="shared" si="997"/>
        <v>6562.0619999999999</v>
      </c>
      <c r="G2798" s="3">
        <f t="shared" si="1007"/>
        <v>6760.3810000000012</v>
      </c>
      <c r="H2798" s="4">
        <f t="shared" si="992"/>
        <v>-4.1920261561040541E-2</v>
      </c>
      <c r="I2798" s="4">
        <f t="shared" si="1013"/>
        <v>2.0951015037936624E-3</v>
      </c>
      <c r="J2798" s="4">
        <f t="shared" si="1014"/>
        <v>-4.4015363064834202E-2</v>
      </c>
      <c r="K2798" s="4">
        <f t="shared" si="998"/>
        <v>6.6898155885274342E-3</v>
      </c>
      <c r="L2798" s="4">
        <f t="shared" si="1008"/>
        <v>3.4766935783644995E-2</v>
      </c>
      <c r="M2798" s="4">
        <f t="shared" si="1001"/>
        <v>-3.9006336727693144E-2</v>
      </c>
      <c r="N2798" s="4">
        <f t="shared" si="1009"/>
        <v>-6.7197544043745575E-2</v>
      </c>
      <c r="O2798" s="4">
        <f t="shared" si="1011"/>
        <v>-3.1448755966445398E-2</v>
      </c>
      <c r="P2798" s="4">
        <f t="shared" si="1012"/>
        <v>-1.4120398597965692E-2</v>
      </c>
      <c r="T2798" s="4"/>
      <c r="U2798" s="4">
        <f t="shared" si="1002"/>
        <v>4.8538290676722273E-2</v>
      </c>
      <c r="V2798" s="4">
        <f t="shared" si="1003"/>
        <v>3.8052907769954999E-2</v>
      </c>
      <c r="W2798" s="4">
        <f t="shared" si="1004"/>
        <v>-8.6271100485401667E-2</v>
      </c>
      <c r="X2798" s="4">
        <f t="shared" si="1010"/>
        <v>-5.6998864730481255E-2</v>
      </c>
      <c r="Y2798" s="4">
        <f t="shared" si="999"/>
        <v>-5.8624265011051327E-3</v>
      </c>
      <c r="Z2798" s="4">
        <f t="shared" si="1000"/>
        <v>4.0585918660153593E-4</v>
      </c>
      <c r="AA2798" s="4">
        <f t="shared" si="993"/>
        <v>-4.1920261561040541E-2</v>
      </c>
      <c r="AB2798" s="4">
        <f t="shared" si="994"/>
        <v>-4.1920261561040541E-2</v>
      </c>
      <c r="AC2798" s="2">
        <f t="shared" si="1005"/>
        <v>-3.8977668887198544E-2</v>
      </c>
      <c r="AD2798" s="3">
        <f t="shared" si="1006"/>
        <v>6551.8970777695631</v>
      </c>
    </row>
    <row r="2799" spans="1:30" x14ac:dyDescent="0.3">
      <c r="A2799" s="1">
        <f t="shared" si="991"/>
        <v>6</v>
      </c>
      <c r="B2799" s="1">
        <f t="shared" si="990"/>
        <v>5</v>
      </c>
      <c r="C2799" s="5">
        <v>43140</v>
      </c>
      <c r="D2799" s="3">
        <v>6412.68</v>
      </c>
      <c r="E2799" s="3">
        <v>6395.16</v>
      </c>
      <c r="F2799" s="3">
        <f t="shared" si="997"/>
        <v>6492.5399999999991</v>
      </c>
      <c r="G2799" s="3">
        <f t="shared" si="1007"/>
        <v>6699.3520000000008</v>
      </c>
      <c r="H2799" s="4">
        <f t="shared" si="992"/>
        <v>1.6901095764418568E-2</v>
      </c>
      <c r="I2799" s="4">
        <f t="shared" si="1013"/>
        <v>1.4122833446979826E-2</v>
      </c>
      <c r="J2799" s="4">
        <f t="shared" si="1014"/>
        <v>2.7782623174387421E-3</v>
      </c>
      <c r="K2799" s="4">
        <f t="shared" si="998"/>
        <v>3.273100648578342E-2</v>
      </c>
      <c r="L2799" s="4">
        <f t="shared" si="1008"/>
        <v>6.7411624370759135E-2</v>
      </c>
      <c r="M2799" s="4">
        <f t="shared" si="1001"/>
        <v>-1.230027077230156E-2</v>
      </c>
      <c r="N2799" s="4">
        <f t="shared" si="1009"/>
        <v>-4.2791004264293088E-2</v>
      </c>
      <c r="O2799" s="4">
        <f t="shared" si="1011"/>
        <v>-3.2250478738998625E-2</v>
      </c>
      <c r="P2799" s="4">
        <f t="shared" si="1012"/>
        <v>2.5420469575168953E-3</v>
      </c>
      <c r="T2799" s="4"/>
      <c r="U2799" s="4">
        <f t="shared" si="1002"/>
        <v>7.2023913353736785E-2</v>
      </c>
      <c r="V2799" s="4">
        <f t="shared" si="1003"/>
        <v>6.1303674220199444E-2</v>
      </c>
      <c r="W2799" s="4">
        <f t="shared" si="1004"/>
        <v>-5.1419391771654721E-2</v>
      </c>
      <c r="X2799" s="4">
        <f t="shared" si="1010"/>
        <v>-5.9892003723050993E-2</v>
      </c>
      <c r="Y2799" s="4">
        <f t="shared" si="999"/>
        <v>1.9854061267756209E-2</v>
      </c>
      <c r="Z2799" s="4">
        <f t="shared" si="1000"/>
        <v>2.6284495833562554E-2</v>
      </c>
      <c r="AA2799" s="4">
        <f t="shared" si="993"/>
        <v>1.6901095764418568E-2</v>
      </c>
      <c r="AB2799" s="4">
        <f t="shared" si="994"/>
        <v>1.6901095764418568E-2</v>
      </c>
      <c r="AC2799" s="2">
        <f t="shared" si="1005"/>
        <v>-1.447310409683779E-2</v>
      </c>
      <c r="AD2799" s="3">
        <f t="shared" si="1006"/>
        <v>6505.4913851797101</v>
      </c>
    </row>
    <row r="2800" spans="1:30" x14ac:dyDescent="0.3">
      <c r="A2800" s="1">
        <f t="shared" si="991"/>
        <v>7</v>
      </c>
      <c r="B2800" s="1">
        <f t="shared" ref="B2800:B2863" si="1015">WEEKDAY(C2800,2)</f>
        <v>1</v>
      </c>
      <c r="C2800" s="5">
        <v>43143</v>
      </c>
      <c r="D2800" s="3">
        <v>6523.85</v>
      </c>
      <c r="E2800" s="3">
        <v>6477.04</v>
      </c>
      <c r="F2800" s="3">
        <f t="shared" si="997"/>
        <v>6498.1259999999993</v>
      </c>
      <c r="G2800" s="3">
        <f t="shared" si="1007"/>
        <v>6652.9060000000009</v>
      </c>
      <c r="H2800" s="4">
        <f t="shared" si="992"/>
        <v>1.7335965618119113E-2</v>
      </c>
      <c r="I2800" s="4">
        <f t="shared" si="1013"/>
        <v>1.0036365450950253E-2</v>
      </c>
      <c r="J2800" s="4">
        <f t="shared" si="1014"/>
        <v>7.2996001671688602E-3</v>
      </c>
      <c r="K2800" s="4">
        <f t="shared" si="998"/>
        <v>1.2321681418689131E-2</v>
      </c>
      <c r="L2800" s="4">
        <f t="shared" si="1008"/>
        <v>3.969721794250701E-2</v>
      </c>
      <c r="M2800" s="4">
        <f t="shared" si="1001"/>
        <v>3.9586797793704021E-3</v>
      </c>
      <c r="N2800" s="4">
        <f t="shared" si="1009"/>
        <v>-1.9398440320665958E-2</v>
      </c>
      <c r="O2800" s="4">
        <f t="shared" si="1011"/>
        <v>-2.3725254259371623E-2</v>
      </c>
      <c r="P2800" s="4">
        <f t="shared" si="1012"/>
        <v>1.9922081414291165E-2</v>
      </c>
      <c r="T2800" s="4"/>
      <c r="U2800" s="4">
        <f t="shared" si="1002"/>
        <v>1.298053232034029E-2</v>
      </c>
      <c r="V2800" s="4">
        <f t="shared" si="1003"/>
        <v>2.8507269971368514E-3</v>
      </c>
      <c r="W2800" s="4">
        <f t="shared" si="1004"/>
        <v>4.2996219165261102E-3</v>
      </c>
      <c r="X2800" s="4">
        <f t="shared" si="1010"/>
        <v>-4.5472132527851671E-2</v>
      </c>
      <c r="Y2800" s="4">
        <f t="shared" si="999"/>
        <v>-3.0078343690554185E-4</v>
      </c>
      <c r="Z2800" s="4">
        <f t="shared" si="1000"/>
        <v>6.002569799346439E-3</v>
      </c>
      <c r="AA2800" s="4">
        <f t="shared" si="993"/>
        <v>1.7335965618119113E-2</v>
      </c>
      <c r="AB2800" s="4">
        <f t="shared" si="994"/>
        <v>1.7335965618119113E-2</v>
      </c>
      <c r="AC2800" s="2">
        <f t="shared" si="1005"/>
        <v>1.8760511886171363E-3</v>
      </c>
      <c r="AD2800" s="3">
        <f t="shared" si="1006"/>
        <v>6511.6109234531405</v>
      </c>
    </row>
    <row r="2801" spans="1:30" x14ac:dyDescent="0.3">
      <c r="A2801" s="1">
        <f t="shared" si="991"/>
        <v>7</v>
      </c>
      <c r="B2801" s="1">
        <f t="shared" si="1015"/>
        <v>2</v>
      </c>
      <c r="C2801" s="5">
        <v>43144</v>
      </c>
      <c r="D2801" s="3">
        <v>6553.86</v>
      </c>
      <c r="E2801" s="3">
        <v>6482.77</v>
      </c>
      <c r="F2801" s="3">
        <f t="shared" si="997"/>
        <v>6475.7020000000002</v>
      </c>
      <c r="G2801" s="3">
        <f t="shared" si="1007"/>
        <v>6615.2189999999991</v>
      </c>
      <c r="H2801" s="4">
        <f t="shared" si="992"/>
        <v>4.6000444522788396E-3</v>
      </c>
      <c r="I2801" s="4">
        <f t="shared" si="1013"/>
        <v>-6.2968952382412109E-3</v>
      </c>
      <c r="J2801" s="4">
        <f t="shared" si="1014"/>
        <v>1.089693969052005E-2</v>
      </c>
      <c r="K2801" s="4">
        <f t="shared" si="998"/>
        <v>-1.0375391831510533E-2</v>
      </c>
      <c r="L2801" s="4">
        <f t="shared" si="1008"/>
        <v>1.5050417570401769E-2</v>
      </c>
      <c r="M2801" s="4">
        <f t="shared" si="1001"/>
        <v>1.2069425060016573E-2</v>
      </c>
      <c r="N2801" s="4">
        <f t="shared" si="1009"/>
        <v>-9.2754298837271262E-3</v>
      </c>
      <c r="O2801" s="4">
        <f t="shared" si="1011"/>
        <v>-2.1287760190177838E-2</v>
      </c>
      <c r="P2801" s="4">
        <f t="shared" si="1012"/>
        <v>2.461376832665766E-2</v>
      </c>
      <c r="T2801" s="4"/>
      <c r="U2801" s="4">
        <f t="shared" si="1002"/>
        <v>2.1786215195015089E-2</v>
      </c>
      <c r="V2801" s="4">
        <f t="shared" si="1003"/>
        <v>1.1568353043064883E-2</v>
      </c>
      <c r="W2801" s="4">
        <f t="shared" si="1004"/>
        <v>-1.6819732432440525E-2</v>
      </c>
      <c r="X2801" s="4">
        <f t="shared" si="1010"/>
        <v>-4.1309386480833418E-2</v>
      </c>
      <c r="Y2801" s="4">
        <f t="shared" si="999"/>
        <v>-2.2714850786229871E-2</v>
      </c>
      <c r="Z2801" s="4">
        <f t="shared" si="1000"/>
        <v>-1.6552823842549757E-2</v>
      </c>
      <c r="AA2801" s="4">
        <f t="shared" si="993"/>
        <v>4.6000444522788396E-3</v>
      </c>
      <c r="AB2801" s="4">
        <f t="shared" si="994"/>
        <v>4.6000444522788396E-3</v>
      </c>
      <c r="AC2801" s="2">
        <f t="shared" si="1005"/>
        <v>4.2976278149424261E-3</v>
      </c>
      <c r="AD2801" s="3">
        <f t="shared" si="1006"/>
        <v>6525.6939489687611</v>
      </c>
    </row>
    <row r="2802" spans="1:30" x14ac:dyDescent="0.3">
      <c r="A2802" s="1">
        <f t="shared" si="991"/>
        <v>7</v>
      </c>
      <c r="B2802" s="1">
        <f t="shared" si="1015"/>
        <v>3</v>
      </c>
      <c r="C2802" s="5">
        <v>43145</v>
      </c>
      <c r="D2802" s="3">
        <v>6675.03</v>
      </c>
      <c r="E2802" s="3">
        <v>6523.26</v>
      </c>
      <c r="F2802" s="3">
        <f t="shared" si="997"/>
        <v>6494.3040000000001</v>
      </c>
      <c r="G2802" s="3">
        <f t="shared" si="1007"/>
        <v>6587.723</v>
      </c>
      <c r="H2802" s="4">
        <f t="shared" si="992"/>
        <v>1.8488341221814333E-2</v>
      </c>
      <c r="I2802" s="4">
        <f t="shared" si="1013"/>
        <v>-4.6690042204135355E-3</v>
      </c>
      <c r="J2802" s="4">
        <f t="shared" si="1014"/>
        <v>2.3157345442227868E-2</v>
      </c>
      <c r="K2802" s="4">
        <f t="shared" si="998"/>
        <v>-1.5981040180900918E-2</v>
      </c>
      <c r="L2802" s="4">
        <f t="shared" si="1008"/>
        <v>3.6867162591544874E-3</v>
      </c>
      <c r="M2802" s="4">
        <f t="shared" si="1001"/>
        <v>2.7828386228916858E-2</v>
      </c>
      <c r="N2802" s="4">
        <f t="shared" si="1009"/>
        <v>1.3252985895126402E-2</v>
      </c>
      <c r="O2802" s="4">
        <f t="shared" si="1011"/>
        <v>-1.3995292905050595E-2</v>
      </c>
      <c r="P2802" s="4">
        <f t="shared" si="1012"/>
        <v>4.3557177296049923E-2</v>
      </c>
      <c r="T2802" s="4"/>
      <c r="U2802" s="4">
        <f t="shared" si="1002"/>
        <v>4.2967045374787934E-3</v>
      </c>
      <c r="V2802" s="4">
        <f t="shared" si="1003"/>
        <v>-5.7462625078960111E-3</v>
      </c>
      <c r="W2802" s="4">
        <f t="shared" si="1004"/>
        <v>1.4130920294985324E-2</v>
      </c>
      <c r="X2802" s="4">
        <f t="shared" si="1010"/>
        <v>-2.7964979639708263E-2</v>
      </c>
      <c r="Y2802" s="4">
        <f t="shared" si="999"/>
        <v>-2.8250603270914571E-2</v>
      </c>
      <c r="Z2802" s="4">
        <f t="shared" si="1000"/>
        <v>-2.2123480629209956E-2</v>
      </c>
      <c r="AA2802" s="4">
        <f t="shared" si="993"/>
        <v>1.8488341221814333E-2</v>
      </c>
      <c r="AB2802" s="4">
        <f t="shared" si="994"/>
        <v>1.8488341221814333E-2</v>
      </c>
      <c r="AC2802" s="2">
        <f t="shared" si="1005"/>
        <v>1.491489436813908E-2</v>
      </c>
      <c r="AD2802" s="3">
        <f t="shared" si="1006"/>
        <v>6575.4726326458403</v>
      </c>
    </row>
    <row r="2803" spans="1:30" x14ac:dyDescent="0.3">
      <c r="A2803" s="1">
        <f t="shared" si="991"/>
        <v>7</v>
      </c>
      <c r="B2803" s="1">
        <f t="shared" si="1015"/>
        <v>4</v>
      </c>
      <c r="C2803" s="5">
        <v>43146</v>
      </c>
      <c r="D2803" s="3">
        <v>6794.92</v>
      </c>
      <c r="E2803" s="3">
        <v>6734.34</v>
      </c>
      <c r="F2803" s="3">
        <f t="shared" si="997"/>
        <v>6592.0679999999993</v>
      </c>
      <c r="G2803" s="3">
        <f t="shared" si="1007"/>
        <v>6577.0649999999996</v>
      </c>
      <c r="H2803" s="4">
        <f t="shared" si="992"/>
        <v>1.7960967965687094E-2</v>
      </c>
      <c r="I2803" s="4">
        <f t="shared" si="1013"/>
        <v>8.8853533242547831E-3</v>
      </c>
      <c r="J2803" s="4">
        <f t="shared" si="1014"/>
        <v>9.075614641432311E-3</v>
      </c>
      <c r="K2803" s="4">
        <f t="shared" si="998"/>
        <v>-2.0026127223398273E-2</v>
      </c>
      <c r="L2803" s="4">
        <f t="shared" si="1008"/>
        <v>-1.8302705922087499E-2</v>
      </c>
      <c r="M2803" s="4">
        <f t="shared" si="1001"/>
        <v>3.0772134025316606E-2</v>
      </c>
      <c r="N2803" s="4">
        <f t="shared" si="1009"/>
        <v>3.3123437277874021E-2</v>
      </c>
      <c r="O2803" s="4">
        <f t="shared" si="1011"/>
        <v>2.2079730151347921E-3</v>
      </c>
      <c r="P2803" s="4">
        <f t="shared" si="1012"/>
        <v>6.2300474327827128E-2</v>
      </c>
      <c r="T2803" s="4"/>
      <c r="U2803" s="4">
        <f t="shared" si="1002"/>
        <v>-5.5270163579789061E-2</v>
      </c>
      <c r="V2803" s="4">
        <f t="shared" si="1003"/>
        <v>-6.4717461943991125E-2</v>
      </c>
      <c r="W2803" s="4">
        <f t="shared" si="1004"/>
        <v>7.7515421575934357E-2</v>
      </c>
      <c r="X2803" s="4">
        <f t="shared" si="1010"/>
        <v>4.5726480487382481E-3</v>
      </c>
      <c r="Y2803" s="4">
        <f t="shared" si="999"/>
        <v>-3.2245252819116506E-2</v>
      </c>
      <c r="Z2803" s="4">
        <f t="shared" si="1000"/>
        <v>-2.6143317440480658E-2</v>
      </c>
      <c r="AA2803" s="4">
        <f t="shared" si="993"/>
        <v>1.7960967965687094E-2</v>
      </c>
      <c r="AB2803" s="4">
        <f t="shared" si="994"/>
        <v>1.7960967965687094E-2</v>
      </c>
      <c r="AC2803" s="2">
        <f t="shared" si="1005"/>
        <v>2.153053235398978E-2</v>
      </c>
      <c r="AD2803" s="3">
        <f t="shared" si="1006"/>
        <v>6648.6217550972278</v>
      </c>
    </row>
    <row r="2804" spans="1:30" x14ac:dyDescent="0.3">
      <c r="A2804" s="1">
        <f t="shared" si="991"/>
        <v>7</v>
      </c>
      <c r="B2804" s="1">
        <f t="shared" si="1015"/>
        <v>5</v>
      </c>
      <c r="C2804" s="5">
        <v>43147</v>
      </c>
      <c r="D2804" s="3">
        <v>6770.66</v>
      </c>
      <c r="E2804" s="3">
        <v>6778.28</v>
      </c>
      <c r="F2804" s="3">
        <f t="shared" si="997"/>
        <v>6663.6639999999989</v>
      </c>
      <c r="G2804" s="3">
        <f t="shared" si="1007"/>
        <v>6578.101999999999</v>
      </c>
      <c r="H2804" s="4">
        <f t="shared" si="992"/>
        <v>-3.5703142936193829E-3</v>
      </c>
      <c r="I2804" s="4">
        <f t="shared" si="1013"/>
        <v>-2.4488882871321997E-3</v>
      </c>
      <c r="J2804" s="4">
        <f t="shared" si="1014"/>
        <v>-1.1214260064871832E-3</v>
      </c>
      <c r="K2804" s="4">
        <f t="shared" si="998"/>
        <v>-2.3253401070211423E-2</v>
      </c>
      <c r="L2804" s="4">
        <f t="shared" si="1008"/>
        <v>-3.5057562610499318E-2</v>
      </c>
      <c r="M2804" s="4">
        <f t="shared" si="1001"/>
        <v>1.6056631907011072E-2</v>
      </c>
      <c r="N2804" s="4">
        <f t="shared" si="1009"/>
        <v>2.9272577409106902E-2</v>
      </c>
      <c r="O2804" s="4">
        <f t="shared" si="1011"/>
        <v>1.2637172742391421E-2</v>
      </c>
      <c r="P2804" s="4">
        <f t="shared" si="1012"/>
        <v>5.8507727760215837E-2</v>
      </c>
      <c r="T2804" s="4"/>
      <c r="U2804" s="4">
        <f t="shared" si="1002"/>
        <v>-5.6253789595756797E-2</v>
      </c>
      <c r="V2804" s="4">
        <f t="shared" si="1003"/>
        <v>-6.5691251699799225E-2</v>
      </c>
      <c r="W2804" s="4">
        <f t="shared" si="1004"/>
        <v>5.5823774147470251E-2</v>
      </c>
      <c r="X2804" s="4">
        <f t="shared" si="1010"/>
        <v>2.6357018978704762E-2</v>
      </c>
      <c r="Y2804" s="4">
        <f t="shared" si="999"/>
        <v>-3.543228634365015E-2</v>
      </c>
      <c r="Z2804" s="4">
        <f t="shared" si="1000"/>
        <v>-2.9350446007351247E-2</v>
      </c>
      <c r="AA2804" s="4">
        <f t="shared" si="993"/>
        <v>-3.5703142936193829E-3</v>
      </c>
      <c r="AB2804" s="4">
        <f t="shared" si="994"/>
        <v>-3.5703142936193829E-3</v>
      </c>
      <c r="AC2804" s="2">
        <f t="shared" si="1005"/>
        <v>1.2016380963625607E-2</v>
      </c>
      <c r="AD2804" s="3">
        <f t="shared" si="1006"/>
        <v>6689.3011700648185</v>
      </c>
    </row>
    <row r="2805" spans="1:30" x14ac:dyDescent="0.3">
      <c r="A2805" s="1">
        <f t="shared" si="991"/>
        <v>8</v>
      </c>
      <c r="B2805" s="1">
        <f t="shared" si="1015"/>
        <v>2</v>
      </c>
      <c r="C2805" s="5">
        <v>43151</v>
      </c>
      <c r="D2805" s="3">
        <v>6779.69</v>
      </c>
      <c r="E2805" s="3">
        <v>6742.15</v>
      </c>
      <c r="F2805" s="3">
        <f t="shared" si="997"/>
        <v>6714.8319999999994</v>
      </c>
      <c r="G2805" s="3">
        <f t="shared" si="1007"/>
        <v>6606.4789999999994</v>
      </c>
      <c r="H2805" s="4">
        <f t="shared" si="992"/>
        <v>1.3336956810709364E-3</v>
      </c>
      <c r="I2805" s="4">
        <f t="shared" si="1013"/>
        <v>-4.2108154891842475E-3</v>
      </c>
      <c r="J2805" s="4">
        <f t="shared" si="1014"/>
        <v>5.5445111702551834E-3</v>
      </c>
      <c r="K2805" s="4">
        <f t="shared" si="998"/>
        <v>-1.0640395471047205E-2</v>
      </c>
      <c r="L2805" s="4">
        <f t="shared" si="1008"/>
        <v>-2.7091401232179315E-2</v>
      </c>
      <c r="M2805" s="4">
        <f t="shared" si="1001"/>
        <v>9.658916261791833E-3</v>
      </c>
      <c r="N2805" s="4">
        <f t="shared" si="1009"/>
        <v>2.621835322567441E-2</v>
      </c>
      <c r="O2805" s="4">
        <f t="shared" si="1011"/>
        <v>1.5981999176953528E-2</v>
      </c>
      <c r="P2805" s="4">
        <f t="shared" si="1012"/>
        <v>5.9919454945109848E-2</v>
      </c>
      <c r="T2805" s="4"/>
      <c r="U2805" s="4">
        <f t="shared" si="1002"/>
        <v>-3.645287165505276E-2</v>
      </c>
      <c r="V2805" s="4">
        <f t="shared" si="1003"/>
        <v>-4.6088342938502287E-2</v>
      </c>
      <c r="W2805" s="4">
        <f t="shared" si="1004"/>
        <v>3.9216107053350283E-2</v>
      </c>
      <c r="X2805" s="4">
        <f t="shared" si="1010"/>
        <v>3.3348999388439091E-2</v>
      </c>
      <c r="Y2805" s="4">
        <f t="shared" si="999"/>
        <v>-2.297655014098425E-2</v>
      </c>
      <c r="Z2805" s="4">
        <f t="shared" si="1000"/>
        <v>-1.681617327709559E-2</v>
      </c>
      <c r="AA2805" s="4">
        <f t="shared" si="993"/>
        <v>1.3336956810709364E-3</v>
      </c>
      <c r="AB2805" s="4">
        <f t="shared" si="994"/>
        <v>1.3336956810709364E-3</v>
      </c>
      <c r="AC2805" s="2">
        <f t="shared" si="1005"/>
        <v>8.8881969465841506E-3</v>
      </c>
      <c r="AD2805" s="3">
        <f t="shared" si="1006"/>
        <v>6719.4307800432125</v>
      </c>
    </row>
    <row r="2806" spans="1:30" x14ac:dyDescent="0.3">
      <c r="A2806" s="1">
        <f t="shared" si="991"/>
        <v>8</v>
      </c>
      <c r="B2806" s="1">
        <f t="shared" si="1015"/>
        <v>3</v>
      </c>
      <c r="C2806" s="5">
        <v>43152</v>
      </c>
      <c r="D2806" s="3">
        <v>6759.26</v>
      </c>
      <c r="E2806" s="3">
        <v>6808.6</v>
      </c>
      <c r="F2806" s="3">
        <f t="shared" si="997"/>
        <v>6755.9119999999994</v>
      </c>
      <c r="G2806" s="3">
        <f t="shared" si="1007"/>
        <v>6615.8069999999989</v>
      </c>
      <c r="H2806" s="4">
        <f t="shared" si="992"/>
        <v>-3.0134121176631059E-3</v>
      </c>
      <c r="I2806" s="4">
        <f t="shared" si="1013"/>
        <v>4.2642067705161686E-3</v>
      </c>
      <c r="J2806" s="4">
        <f t="shared" si="1014"/>
        <v>-7.2776188881792745E-3</v>
      </c>
      <c r="K2806" s="4">
        <f t="shared" si="998"/>
        <v>-3.6306969787703838E-3</v>
      </c>
      <c r="L2806" s="4">
        <f t="shared" si="1008"/>
        <v>-2.6523664389112495E-2</v>
      </c>
      <c r="M2806" s="4">
        <f t="shared" si="1001"/>
        <v>4.9556595763841594E-4</v>
      </c>
      <c r="N2806" s="4">
        <f t="shared" si="1009"/>
        <v>2.1683371355905843E-2</v>
      </c>
      <c r="O2806" s="4">
        <f t="shared" si="1011"/>
        <v>2.0727860742152316E-2</v>
      </c>
      <c r="P2806" s="4">
        <f t="shared" si="1012"/>
        <v>5.6725480815831376E-2</v>
      </c>
      <c r="T2806" s="4"/>
      <c r="U2806" s="4">
        <f t="shared" si="1002"/>
        <v>-3.330978260067937E-2</v>
      </c>
      <c r="V2806" s="4">
        <f t="shared" si="1003"/>
        <v>-4.2976684774672556E-2</v>
      </c>
      <c r="W2806" s="4">
        <f t="shared" si="1004"/>
        <v>3.1340309374933331E-2</v>
      </c>
      <c r="X2806" s="4">
        <f t="shared" si="1010"/>
        <v>4.3270984365864754E-2</v>
      </c>
      <c r="Y2806" s="4">
        <f t="shared" si="999"/>
        <v>-1.6054254373050025E-2</v>
      </c>
      <c r="Z2806" s="4">
        <f t="shared" si="1000"/>
        <v>-9.850230705494652E-3</v>
      </c>
      <c r="AA2806" s="4">
        <f t="shared" si="993"/>
        <v>-3.0134121176631059E-3</v>
      </c>
      <c r="AB2806" s="4">
        <f t="shared" si="994"/>
        <v>-3.0134121176631059E-3</v>
      </c>
      <c r="AC2806" s="2">
        <f t="shared" si="1005"/>
        <v>3.9283609898900966E-3</v>
      </c>
      <c r="AD2806" s="3">
        <f t="shared" si="1006"/>
        <v>6732.7071866954757</v>
      </c>
    </row>
    <row r="2807" spans="1:30" x14ac:dyDescent="0.3">
      <c r="A2807" s="1">
        <f t="shared" si="991"/>
        <v>8</v>
      </c>
      <c r="B2807" s="1">
        <f t="shared" si="1015"/>
        <v>4</v>
      </c>
      <c r="C2807" s="5">
        <v>43153</v>
      </c>
      <c r="D2807" s="3">
        <v>6761.85</v>
      </c>
      <c r="E2807" s="3">
        <v>6793.08</v>
      </c>
      <c r="F2807" s="3">
        <f t="shared" si="997"/>
        <v>6773.2759999999998</v>
      </c>
      <c r="G2807" s="3">
        <f t="shared" si="1007"/>
        <v>6633.7900000000009</v>
      </c>
      <c r="H2807" s="4">
        <f t="shared" si="992"/>
        <v>3.8317804019968833E-4</v>
      </c>
      <c r="I2807" s="4">
        <f t="shared" si="1013"/>
        <v>5.0035063009855676E-3</v>
      </c>
      <c r="J2807" s="4">
        <f t="shared" si="1014"/>
        <v>-4.6203282607858789E-3</v>
      </c>
      <c r="K2807" s="4">
        <f t="shared" si="998"/>
        <v>2.4962052058952445E-3</v>
      </c>
      <c r="L2807" s="4">
        <f t="shared" si="1008"/>
        <v>-2.066777855695567E-2</v>
      </c>
      <c r="M2807" s="4">
        <f t="shared" si="1001"/>
        <v>-1.6869237278976195E-3</v>
      </c>
      <c r="N2807" s="4">
        <f t="shared" si="1009"/>
        <v>1.930419865567036E-2</v>
      </c>
      <c r="O2807" s="4">
        <f t="shared" si="1011"/>
        <v>2.0628378328415888E-2</v>
      </c>
      <c r="P2807" s="4">
        <f t="shared" si="1012"/>
        <v>5.7130394814599458E-2</v>
      </c>
      <c r="T2807" s="4"/>
      <c r="U2807" s="4">
        <f t="shared" si="1002"/>
        <v>-1.2461423291898886E-2</v>
      </c>
      <c r="V2807" s="4">
        <f t="shared" si="1003"/>
        <v>-2.2336809058979855E-2</v>
      </c>
      <c r="W2807" s="4">
        <f t="shared" si="1004"/>
        <v>1.3006683116031032E-2</v>
      </c>
      <c r="X2807" s="4">
        <f t="shared" si="1010"/>
        <v>4.2956412265271186E-2</v>
      </c>
      <c r="Y2807" s="4">
        <f t="shared" si="999"/>
        <v>-1.000374747747005E-2</v>
      </c>
      <c r="Z2807" s="4">
        <f t="shared" si="1000"/>
        <v>-3.7615738528181879E-3</v>
      </c>
      <c r="AA2807" s="4">
        <f t="shared" si="993"/>
        <v>3.8317804019968833E-4</v>
      </c>
      <c r="AB2807" s="4">
        <f t="shared" si="994"/>
        <v>3.8317804019968833E-4</v>
      </c>
      <c r="AC2807" s="2">
        <f t="shared" si="1005"/>
        <v>2.8732583838766237E-3</v>
      </c>
      <c r="AD2807" s="3">
        <f t="shared" si="1006"/>
        <v>6742.4214577969842</v>
      </c>
    </row>
    <row r="2808" spans="1:30" x14ac:dyDescent="0.3">
      <c r="A2808" s="1">
        <f t="shared" si="991"/>
        <v>8</v>
      </c>
      <c r="B2808" s="1">
        <f t="shared" si="1015"/>
        <v>5</v>
      </c>
      <c r="C2808" s="5">
        <v>43154</v>
      </c>
      <c r="D2808" s="3">
        <v>6896.6</v>
      </c>
      <c r="E2808" s="3">
        <v>6816.43</v>
      </c>
      <c r="F2808" s="3">
        <f t="shared" si="997"/>
        <v>6793.6119999999992</v>
      </c>
      <c r="G2808" s="3">
        <f t="shared" si="1007"/>
        <v>6692.8400000000011</v>
      </c>
      <c r="H2808" s="4">
        <f t="shared" si="992"/>
        <v>1.9927978289965023E-2</v>
      </c>
      <c r="I2808" s="4">
        <f t="shared" si="1013"/>
        <v>8.0717555106960253E-3</v>
      </c>
      <c r="J2808" s="4">
        <f t="shared" si="1014"/>
        <v>1.1856222779268998E-2</v>
      </c>
      <c r="K2808" s="4">
        <f t="shared" si="998"/>
        <v>8.8954945761876081E-4</v>
      </c>
      <c r="L2808" s="4">
        <f t="shared" si="1008"/>
        <v>-1.355398300760881E-2</v>
      </c>
      <c r="M2808" s="4">
        <f t="shared" si="1001"/>
        <v>1.5159535163327138E-2</v>
      </c>
      <c r="N2808" s="4">
        <f t="shared" si="1009"/>
        <v>3.0444474991184502E-2</v>
      </c>
      <c r="O2808" s="4">
        <f t="shared" si="1011"/>
        <v>1.4611837717135706E-2</v>
      </c>
      <c r="P2808" s="4">
        <f t="shared" si="1012"/>
        <v>7.8196866372126958E-2</v>
      </c>
      <c r="T2808" s="4"/>
      <c r="U2808" s="4">
        <f t="shared" si="1002"/>
        <v>4.8906734103832099E-3</v>
      </c>
      <c r="V2808" s="4">
        <f t="shared" si="1003"/>
        <v>-5.1582333237206249E-3</v>
      </c>
      <c r="W2808" s="4">
        <f t="shared" si="1004"/>
        <v>1.4964120254543143E-2</v>
      </c>
      <c r="X2808" s="4">
        <f t="shared" si="1010"/>
        <v>3.0573713742030557E-2</v>
      </c>
      <c r="Y2808" s="4">
        <f t="shared" si="999"/>
        <v>-1.1590370111678228E-2</v>
      </c>
      <c r="Z2808" s="4">
        <f t="shared" si="1000"/>
        <v>-5.3582005389955709E-3</v>
      </c>
      <c r="AA2808" s="4">
        <f t="shared" si="993"/>
        <v>1.9927978289965023E-2</v>
      </c>
      <c r="AB2808" s="4">
        <f t="shared" si="994"/>
        <v>1.9927978289965023E-2</v>
      </c>
      <c r="AC2808" s="2">
        <f t="shared" si="1005"/>
        <v>1.4903821419541491E-2</v>
      </c>
      <c r="AD2808" s="3">
        <f t="shared" si="1006"/>
        <v>6793.8143051979905</v>
      </c>
    </row>
    <row r="2809" spans="1:30" x14ac:dyDescent="0.3">
      <c r="A2809" s="1">
        <f t="shared" si="991"/>
        <v>9</v>
      </c>
      <c r="B2809" s="1">
        <f t="shared" si="1015"/>
        <v>1</v>
      </c>
      <c r="C2809" s="5">
        <v>43157</v>
      </c>
      <c r="D2809" s="3">
        <v>6989.1</v>
      </c>
      <c r="E2809" s="3">
        <v>6933.82</v>
      </c>
      <c r="F2809" s="3">
        <f t="shared" si="997"/>
        <v>6837.3</v>
      </c>
      <c r="G2809" s="3">
        <f t="shared" si="1007"/>
        <v>6750.4819999999991</v>
      </c>
      <c r="H2809" s="4">
        <f t="shared" si="992"/>
        <v>1.3412406113157208E-2</v>
      </c>
      <c r="I2809" s="4">
        <f t="shared" si="1013"/>
        <v>5.3968622219643511E-3</v>
      </c>
      <c r="J2809" s="4">
        <f t="shared" si="1014"/>
        <v>8.0155438911928556E-3</v>
      </c>
      <c r="K2809" s="4">
        <f t="shared" si="998"/>
        <v>-1.4101151291940955E-2</v>
      </c>
      <c r="L2809" s="4">
        <f t="shared" si="1008"/>
        <v>-2.5031335891759959E-2</v>
      </c>
      <c r="M2809" s="4">
        <f t="shared" si="1001"/>
        <v>2.220174630336539E-2</v>
      </c>
      <c r="N2809" s="4">
        <f t="shared" si="1009"/>
        <v>3.5348290685020912E-2</v>
      </c>
      <c r="O2809" s="4">
        <f t="shared" si="1011"/>
        <v>1.2421914123420915E-2</v>
      </c>
      <c r="P2809" s="4">
        <f t="shared" si="1012"/>
        <v>9.265808061384341E-2</v>
      </c>
      <c r="T2809" s="4"/>
      <c r="U2809" s="4">
        <f t="shared" si="1002"/>
        <v>-1.8261172171794869E-2</v>
      </c>
      <c r="V2809" s="4">
        <f t="shared" si="1003"/>
        <v>-2.8078560450076985E-2</v>
      </c>
      <c r="W2809" s="4">
        <f t="shared" si="1004"/>
        <v>3.2262733618288394E-2</v>
      </c>
      <c r="X2809" s="4">
        <f t="shared" si="1010"/>
        <v>2.6057136134115009E-2</v>
      </c>
      <c r="Y2809" s="4">
        <f t="shared" si="999"/>
        <v>-2.6394154393039011E-2</v>
      </c>
      <c r="Z2809" s="4">
        <f t="shared" si="1000"/>
        <v>-2.0255326377509316E-2</v>
      </c>
      <c r="AA2809" s="4">
        <f t="shared" si="993"/>
        <v>1.3412406113157208E-2</v>
      </c>
      <c r="AB2809" s="4">
        <f t="shared" si="994"/>
        <v>1.3412406113157208E-2</v>
      </c>
      <c r="AC2809" s="2">
        <f t="shared" si="1005"/>
        <v>1.8627643502216205E-2</v>
      </c>
      <c r="AD2809" s="3">
        <f t="shared" si="1006"/>
        <v>6858.9095367986611</v>
      </c>
    </row>
    <row r="2810" spans="1:30" x14ac:dyDescent="0.3">
      <c r="A2810" s="1">
        <f t="shared" si="991"/>
        <v>9</v>
      </c>
      <c r="B2810" s="1">
        <f t="shared" si="1015"/>
        <v>2</v>
      </c>
      <c r="C2810" s="5">
        <v>43158</v>
      </c>
      <c r="D2810" s="3">
        <v>6900.35</v>
      </c>
      <c r="E2810" s="3">
        <v>6984.83</v>
      </c>
      <c r="F2810" s="3">
        <f t="shared" si="997"/>
        <v>6861.4319999999989</v>
      </c>
      <c r="G2810" s="3">
        <f t="shared" si="1007"/>
        <v>6788.1319999999996</v>
      </c>
      <c r="H2810" s="4">
        <f t="shared" si="992"/>
        <v>-1.2698344565108526E-2</v>
      </c>
      <c r="I2810" s="4">
        <f t="shared" si="1013"/>
        <v>-6.1095133851288958E-4</v>
      </c>
      <c r="J2810" s="4">
        <f t="shared" si="1014"/>
        <v>-1.2087393226595636E-2</v>
      </c>
      <c r="K2810" s="4">
        <f t="shared" si="998"/>
        <v>-1.9658825886022656E-2</v>
      </c>
      <c r="L2810" s="4">
        <f t="shared" si="1008"/>
        <v>-3.0538505196186547E-2</v>
      </c>
      <c r="M2810" s="4">
        <f t="shared" si="1001"/>
        <v>5.6719938345233898E-3</v>
      </c>
      <c r="N2810" s="4">
        <f t="shared" si="1009"/>
        <v>1.6531499387460461E-2</v>
      </c>
      <c r="O2810" s="4">
        <f t="shared" si="1011"/>
        <v>1.0622649575746051E-2</v>
      </c>
      <c r="P2810" s="4">
        <f t="shared" si="1012"/>
        <v>7.8783131814358698E-2</v>
      </c>
      <c r="T2810" s="4"/>
      <c r="U2810" s="4">
        <f t="shared" si="1002"/>
        <v>-2.9962369976105758E-2</v>
      </c>
      <c r="V2810" s="4">
        <f t="shared" si="1003"/>
        <v>-3.9662746276344737E-2</v>
      </c>
      <c r="W2810" s="4">
        <f t="shared" si="1004"/>
        <v>1.779727391665412E-2</v>
      </c>
      <c r="X2810" s="4">
        <f t="shared" si="1010"/>
        <v>2.1832266242848588E-2</v>
      </c>
      <c r="Y2810" s="4">
        <f t="shared" si="999"/>
        <v>-3.1882531298915162E-2</v>
      </c>
      <c r="Z2810" s="4">
        <f t="shared" si="1000"/>
        <v>-2.5778308870504453E-2</v>
      </c>
      <c r="AA2810" s="4">
        <f t="shared" si="993"/>
        <v>-1.2698344565108526E-2</v>
      </c>
      <c r="AB2810" s="4">
        <f t="shared" si="994"/>
        <v>-1.2698344565108526E-2</v>
      </c>
      <c r="AC2810" s="2">
        <f t="shared" si="1005"/>
        <v>4.0037064014953761E-3</v>
      </c>
      <c r="AD2810" s="3">
        <f t="shared" si="1006"/>
        <v>6872.7230245324417</v>
      </c>
    </row>
    <row r="2811" spans="1:30" x14ac:dyDescent="0.3">
      <c r="A2811" s="1">
        <f t="shared" si="991"/>
        <v>9</v>
      </c>
      <c r="B2811" s="1">
        <f t="shared" si="1015"/>
        <v>3</v>
      </c>
      <c r="C2811" s="5">
        <v>43159</v>
      </c>
      <c r="D2811" s="3">
        <v>6854.42</v>
      </c>
      <c r="E2811" s="3">
        <v>6945.2</v>
      </c>
      <c r="F2811" s="3">
        <f t="shared" si="997"/>
        <v>6880.4639999999999</v>
      </c>
      <c r="G2811" s="3">
        <f t="shared" si="1007"/>
        <v>6818.1879999999992</v>
      </c>
      <c r="H2811" s="4">
        <f t="shared" si="992"/>
        <v>-6.6561841066033302E-3</v>
      </c>
      <c r="I2811" s="4">
        <f t="shared" si="1013"/>
        <v>6.4996703065785724E-3</v>
      </c>
      <c r="J2811" s="4">
        <f t="shared" si="1014"/>
        <v>-1.3155854413181903E-2</v>
      </c>
      <c r="K2811" s="4">
        <f t="shared" si="998"/>
        <v>-1.9383074771569557E-3</v>
      </c>
      <c r="L2811" s="4">
        <f t="shared" si="1008"/>
        <v>-1.2490348718221401E-2</v>
      </c>
      <c r="M2811" s="4">
        <f t="shared" si="1001"/>
        <v>-3.7852098346855489E-3</v>
      </c>
      <c r="N2811" s="4">
        <f t="shared" si="1009"/>
        <v>5.3140218486203202E-3</v>
      </c>
      <c r="O2811" s="4">
        <f t="shared" si="1011"/>
        <v>9.0855243769714655E-3</v>
      </c>
      <c r="P2811" s="4">
        <f t="shared" si="1012"/>
        <v>7.1602552677904205E-2</v>
      </c>
      <c r="T2811" s="4"/>
      <c r="U2811" s="4">
        <f t="shared" si="1002"/>
        <v>-2.0446788930996274E-2</v>
      </c>
      <c r="V2811" s="4">
        <f t="shared" si="1003"/>
        <v>-3.0242321041686303E-2</v>
      </c>
      <c r="W2811" s="4">
        <f t="shared" si="1004"/>
        <v>1.4078464210579242E-2</v>
      </c>
      <c r="X2811" s="4">
        <f t="shared" si="1010"/>
        <v>1.8436000942581934E-2</v>
      </c>
      <c r="Y2811" s="4">
        <f t="shared" si="999"/>
        <v>-1.438296698492305E-2</v>
      </c>
      <c r="Z2811" s="4">
        <f t="shared" si="1000"/>
        <v>-8.1684054329799992E-3</v>
      </c>
      <c r="AA2811" s="4">
        <f t="shared" si="993"/>
        <v>-6.6561841066033302E-3</v>
      </c>
      <c r="AB2811" s="4">
        <f t="shared" si="994"/>
        <v>-6.6561841066033302E-3</v>
      </c>
      <c r="AC2811" s="2">
        <f t="shared" si="1005"/>
        <v>-1.7801675933137181E-3</v>
      </c>
      <c r="AD2811" s="3">
        <f t="shared" si="1006"/>
        <v>6866.6220163549615</v>
      </c>
    </row>
    <row r="2812" spans="1:30" x14ac:dyDescent="0.3">
      <c r="A2812" s="1">
        <f t="shared" si="991"/>
        <v>9</v>
      </c>
      <c r="B2812" s="1">
        <f t="shared" si="1015"/>
        <v>4</v>
      </c>
      <c r="C2812" s="5">
        <v>43160</v>
      </c>
      <c r="D2812" s="3">
        <v>6750.54</v>
      </c>
      <c r="E2812" s="3">
        <v>6862.94</v>
      </c>
      <c r="F2812" s="3">
        <f t="shared" si="997"/>
        <v>6878.2020000000002</v>
      </c>
      <c r="G2812" s="3">
        <f t="shared" si="1007"/>
        <v>6825.7389999999987</v>
      </c>
      <c r="H2812" s="4">
        <f t="shared" si="992"/>
        <v>-1.5155184537860258E-2</v>
      </c>
      <c r="I2812" s="4">
        <f t="shared" si="1013"/>
        <v>1.242993572030825E-3</v>
      </c>
      <c r="J2812" s="4">
        <f t="shared" si="1014"/>
        <v>-1.6398178109891082E-2</v>
      </c>
      <c r="K2812" s="4">
        <f t="shared" si="998"/>
        <v>8.1257786946233555E-3</v>
      </c>
      <c r="L2812" s="4">
        <f t="shared" si="1008"/>
        <v>-2.9653209980650447E-3</v>
      </c>
      <c r="M2812" s="4">
        <f t="shared" si="1001"/>
        <v>-1.8560373772099199E-2</v>
      </c>
      <c r="N2812" s="4">
        <f t="shared" si="1009"/>
        <v>-1.1016975597806877E-2</v>
      </c>
      <c r="O2812" s="4">
        <f t="shared" si="1011"/>
        <v>7.7716745623315408E-3</v>
      </c>
      <c r="P2812" s="4">
        <f t="shared" si="1012"/>
        <v>5.5362218240828445E-2</v>
      </c>
      <c r="T2812" s="4"/>
      <c r="U2812" s="4">
        <f t="shared" si="1002"/>
        <v>-1.3505154338368484E-2</v>
      </c>
      <c r="V2812" s="4">
        <f t="shared" si="1003"/>
        <v>-2.337010279498487E-2</v>
      </c>
      <c r="W2812" s="4">
        <f t="shared" si="1004"/>
        <v>-1.6726191796624297E-3</v>
      </c>
      <c r="X2812" s="4">
        <f t="shared" si="1010"/>
        <v>1.5491174433169472E-2</v>
      </c>
      <c r="Y2812" s="4">
        <f t="shared" si="999"/>
        <v>-4.4443681718931722E-3</v>
      </c>
      <c r="Z2812" s="4">
        <f t="shared" si="1000"/>
        <v>1.8328587277405706E-3</v>
      </c>
      <c r="AA2812" s="4">
        <f t="shared" si="993"/>
        <v>-1.5155184537860258E-2</v>
      </c>
      <c r="AB2812" s="4">
        <f t="shared" si="994"/>
        <v>-1.5155184537860258E-2</v>
      </c>
      <c r="AC2812" s="2">
        <f t="shared" si="1005"/>
        <v>-1.146397338632287E-2</v>
      </c>
      <c r="AD2812" s="3">
        <f t="shared" si="1006"/>
        <v>6827.9280109033079</v>
      </c>
    </row>
    <row r="2813" spans="1:30" x14ac:dyDescent="0.3">
      <c r="A2813" s="1">
        <f t="shared" si="991"/>
        <v>9</v>
      </c>
      <c r="B2813" s="1">
        <f t="shared" si="1015"/>
        <v>5</v>
      </c>
      <c r="C2813" s="5">
        <v>43161</v>
      </c>
      <c r="D2813" s="3">
        <v>6811.04</v>
      </c>
      <c r="E2813" s="3">
        <v>6661.91</v>
      </c>
      <c r="F2813" s="3">
        <f t="shared" si="997"/>
        <v>6861.0900000000011</v>
      </c>
      <c r="G2813" s="3">
        <f t="shared" si="1007"/>
        <v>6827.3509999999997</v>
      </c>
      <c r="H2813" s="4">
        <f t="shared" si="992"/>
        <v>8.9622459832843001E-3</v>
      </c>
      <c r="I2813" s="4">
        <f t="shared" si="1013"/>
        <v>-1.3129320024768406E-2</v>
      </c>
      <c r="J2813" s="4">
        <f t="shared" si="1014"/>
        <v>2.2091566008052704E-2</v>
      </c>
      <c r="K2813" s="4">
        <f t="shared" si="998"/>
        <v>1.8230023079635244E-2</v>
      </c>
      <c r="L2813" s="4">
        <f t="shared" si="1008"/>
        <v>1.164696947700969E-2</v>
      </c>
      <c r="M2813" s="4">
        <f t="shared" si="1001"/>
        <v>-7.2947592875186136E-3</v>
      </c>
      <c r="N2813" s="4">
        <f t="shared" si="1009"/>
        <v>-2.3890671506415439E-3</v>
      </c>
      <c r="O2813" s="4">
        <f t="shared" si="1011"/>
        <v>4.9535753717495998E-3</v>
      </c>
      <c r="P2813" s="4">
        <f t="shared" si="1012"/>
        <v>6.4820634042167313E-2</v>
      </c>
      <c r="T2813" s="4"/>
      <c r="U2813" s="4">
        <f t="shared" si="1002"/>
        <v>2.1636787575512538E-2</v>
      </c>
      <c r="V2813" s="4">
        <f t="shared" si="1003"/>
        <v>1.1420419699757361E-2</v>
      </c>
      <c r="W2813" s="4">
        <f t="shared" si="1004"/>
        <v>-1.2406113157207957E-2</v>
      </c>
      <c r="X2813" s="4">
        <f t="shared" si="1010"/>
        <v>9.9325660635317253E-3</v>
      </c>
      <c r="Y2813" s="4">
        <f t="shared" si="999"/>
        <v>5.5338881285175549E-3</v>
      </c>
      <c r="Z2813" s="4">
        <f t="shared" si="1000"/>
        <v>1.1874030426204293E-2</v>
      </c>
      <c r="AA2813" s="4">
        <f t="shared" si="993"/>
        <v>8.9622459832843001E-3</v>
      </c>
      <c r="AB2813" s="4">
        <f t="shared" si="994"/>
        <v>8.9622459832843001E-3</v>
      </c>
      <c r="AC2813" s="2">
        <f t="shared" si="1005"/>
        <v>-1.6530036434287956E-3</v>
      </c>
      <c r="AD2813" s="3">
        <f t="shared" si="1006"/>
        <v>6822.2986739355392</v>
      </c>
    </row>
    <row r="2814" spans="1:30" x14ac:dyDescent="0.3">
      <c r="A2814" s="1">
        <f t="shared" si="991"/>
        <v>10</v>
      </c>
      <c r="B2814" s="1">
        <f t="shared" si="1015"/>
        <v>1</v>
      </c>
      <c r="C2814" s="5">
        <v>43164</v>
      </c>
      <c r="D2814" s="3">
        <v>6881.28</v>
      </c>
      <c r="E2814" s="3">
        <v>6777.63</v>
      </c>
      <c r="F2814" s="3">
        <f t="shared" si="997"/>
        <v>6839.5260000000007</v>
      </c>
      <c r="G2814" s="3">
        <f t="shared" si="1007"/>
        <v>6838.4130000000005</v>
      </c>
      <c r="H2814" s="4">
        <f t="shared" si="992"/>
        <v>1.0312668843524598E-2</v>
      </c>
      <c r="I2814" s="4">
        <f t="shared" si="1013"/>
        <v>-4.9052714416594019E-3</v>
      </c>
      <c r="J2814" s="4">
        <f t="shared" si="1014"/>
        <v>1.5217940285184001E-2</v>
      </c>
      <c r="K2814" s="4">
        <f t="shared" si="998"/>
        <v>2.6497421832789975E-3</v>
      </c>
      <c r="L2814" s="4">
        <f t="shared" si="1008"/>
        <v>3.3196105146937431E-3</v>
      </c>
      <c r="M2814" s="4">
        <f t="shared" si="1001"/>
        <v>6.1048090174668527E-3</v>
      </c>
      <c r="N2814" s="4">
        <f t="shared" si="1009"/>
        <v>6.268559678978043E-3</v>
      </c>
      <c r="O2814" s="4">
        <f t="shared" si="1011"/>
        <v>1.6174316406254125E-4</v>
      </c>
      <c r="P2814" s="4">
        <f t="shared" si="1012"/>
        <v>7.5801776618796085E-2</v>
      </c>
      <c r="T2814" s="4"/>
      <c r="U2814" s="4">
        <f t="shared" si="1002"/>
        <v>2.6142850431064919E-2</v>
      </c>
      <c r="V2814" s="4">
        <f t="shared" si="1003"/>
        <v>1.5881421926754326E-2</v>
      </c>
      <c r="W2814" s="4">
        <f t="shared" si="1004"/>
        <v>-1.5426878997295878E-2</v>
      </c>
      <c r="X2814" s="4">
        <f t="shared" si="1010"/>
        <v>3.2556710982413635E-4</v>
      </c>
      <c r="Y2814" s="4">
        <f t="shared" si="999"/>
        <v>-9.8521249262382218E-3</v>
      </c>
      <c r="Z2814" s="4">
        <f t="shared" si="1000"/>
        <v>-3.6089952835330545E-3</v>
      </c>
      <c r="AA2814" s="4">
        <f t="shared" si="993"/>
        <v>1.0312668843524598E-2</v>
      </c>
      <c r="AB2814" s="4">
        <f t="shared" si="994"/>
        <v>1.0312668843524598E-2</v>
      </c>
      <c r="AC2814" s="2">
        <f t="shared" si="1005"/>
        <v>5.7141816701214562E-3</v>
      </c>
      <c r="AD2814" s="3">
        <f t="shared" si="1006"/>
        <v>6841.9591159570264</v>
      </c>
    </row>
    <row r="2815" spans="1:30" x14ac:dyDescent="0.3">
      <c r="A2815" s="1">
        <f t="shared" si="991"/>
        <v>10</v>
      </c>
      <c r="B2815" s="1">
        <f t="shared" si="1015"/>
        <v>2</v>
      </c>
      <c r="C2815" s="5">
        <v>43165</v>
      </c>
      <c r="D2815" s="3">
        <v>6913.02</v>
      </c>
      <c r="E2815" s="3">
        <v>6919.79</v>
      </c>
      <c r="F2815" s="3">
        <f t="shared" si="997"/>
        <v>6842.06</v>
      </c>
      <c r="G2815" s="3">
        <f t="shared" si="1007"/>
        <v>6851.7459999999992</v>
      </c>
      <c r="H2815" s="4">
        <f t="shared" si="992"/>
        <v>4.6125139508929576E-3</v>
      </c>
      <c r="I2815" s="4">
        <f t="shared" si="1013"/>
        <v>5.5963425409226511E-3</v>
      </c>
      <c r="J2815" s="4">
        <f t="shared" si="1014"/>
        <v>-9.8382859002969347E-4</v>
      </c>
      <c r="K2815" s="4">
        <f t="shared" si="998"/>
        <v>-8.2775297619047672E-3</v>
      </c>
      <c r="L2815" s="4">
        <f t="shared" si="1008"/>
        <v>-5.2813171709656511E-3</v>
      </c>
      <c r="M2815" s="4">
        <f t="shared" si="1001"/>
        <v>1.0371145532193525E-2</v>
      </c>
      <c r="N2815" s="4">
        <f t="shared" si="1009"/>
        <v>8.9428300465313887E-3</v>
      </c>
      <c r="O2815" s="4">
        <f t="shared" si="1011"/>
        <v>-1.4011242553903769E-3</v>
      </c>
      <c r="P2815" s="4">
        <f t="shared" si="1012"/>
        <v>8.0763927321845716E-2</v>
      </c>
      <c r="T2815" s="4"/>
      <c r="U2815" s="4">
        <f t="shared" si="1002"/>
        <v>2.7712867373512803E-3</v>
      </c>
      <c r="V2815" s="4">
        <f t="shared" si="1003"/>
        <v>-7.2564261300222029E-3</v>
      </c>
      <c r="W2815" s="4">
        <f t="shared" si="1004"/>
        <v>1.8361387465853287E-3</v>
      </c>
      <c r="X2815" s="4">
        <f t="shared" si="1010"/>
        <v>-2.8233173483317307E-3</v>
      </c>
      <c r="Y2815" s="4">
        <f t="shared" si="999"/>
        <v>-2.0643146597791266E-2</v>
      </c>
      <c r="Z2815" s="4">
        <f t="shared" si="1000"/>
        <v>-1.4468057041793003E-2</v>
      </c>
      <c r="AA2815" s="4">
        <f t="shared" si="993"/>
        <v>4.6125139508929576E-3</v>
      </c>
      <c r="AB2815" s="4">
        <f t="shared" si="994"/>
        <v>4.6125139508929576E-3</v>
      </c>
      <c r="AC2815" s="2">
        <f t="shared" si="1005"/>
        <v>6.8528548587036839E-3</v>
      </c>
      <c r="AD2815" s="3">
        <f t="shared" si="1006"/>
        <v>6865.6460773046847</v>
      </c>
    </row>
    <row r="2816" spans="1:30" x14ac:dyDescent="0.3">
      <c r="A2816" s="1">
        <f t="shared" si="991"/>
        <v>10</v>
      </c>
      <c r="B2816" s="1">
        <f t="shared" si="1015"/>
        <v>3</v>
      </c>
      <c r="C2816" s="5">
        <v>43166</v>
      </c>
      <c r="D2816" s="3">
        <v>6929.39</v>
      </c>
      <c r="E2816" s="3">
        <v>6855.57</v>
      </c>
      <c r="F2816" s="3">
        <f t="shared" si="997"/>
        <v>6857.054000000001</v>
      </c>
      <c r="G2816" s="3">
        <f t="shared" si="1007"/>
        <v>6868.759</v>
      </c>
      <c r="H2816" s="4">
        <f t="shared" si="992"/>
        <v>2.3679954636323763E-3</v>
      </c>
      <c r="I2816" s="4">
        <f t="shared" si="1013"/>
        <v>-8.3104055825096307E-3</v>
      </c>
      <c r="J2816" s="4">
        <f t="shared" si="1014"/>
        <v>1.0678401046142007E-2</v>
      </c>
      <c r="K2816" s="4">
        <f t="shared" si="998"/>
        <v>-1.0711671599387847E-2</v>
      </c>
      <c r="L2816" s="4">
        <f t="shared" si="1008"/>
        <v>-7.3770620912102861E-3</v>
      </c>
      <c r="M2816" s="4">
        <f t="shared" si="1001"/>
        <v>1.0549136699229628E-2</v>
      </c>
      <c r="N2816" s="4">
        <f t="shared" si="1009"/>
        <v>8.8270675969269428E-3</v>
      </c>
      <c r="O2816" s="4">
        <f t="shared" si="1011"/>
        <v>-1.6891818760380087E-3</v>
      </c>
      <c r="P2816" s="4">
        <f t="shared" si="1012"/>
        <v>8.3323171399001361E-2</v>
      </c>
      <c r="T2816" s="4"/>
      <c r="U2816" s="4">
        <f t="shared" si="1002"/>
        <v>-8.4767583487390975E-3</v>
      </c>
      <c r="V2816" s="4">
        <f t="shared" si="1003"/>
        <v>-1.8391990765251748E-2</v>
      </c>
      <c r="W2816" s="4">
        <f t="shared" si="1004"/>
        <v>1.0937468086285967E-2</v>
      </c>
      <c r="X2816" s="4">
        <f t="shared" si="1010"/>
        <v>-3.4023868157727366E-3</v>
      </c>
      <c r="Y2816" s="4">
        <f t="shared" si="999"/>
        <v>-2.3046937539545051E-2</v>
      </c>
      <c r="Z2816" s="4">
        <f t="shared" si="1000"/>
        <v>-1.6887004485783643E-2</v>
      </c>
      <c r="AA2816" s="4">
        <f t="shared" si="993"/>
        <v>2.3679954636323763E-3</v>
      </c>
      <c r="AB2816" s="4">
        <f t="shared" si="994"/>
        <v>2.3679954636323763E-3</v>
      </c>
      <c r="AC2816" s="2">
        <f t="shared" si="1005"/>
        <v>6.132711315648685E-3</v>
      </c>
      <c r="AD2816" s="3">
        <f t="shared" si="1006"/>
        <v>6886.8940515364575</v>
      </c>
    </row>
    <row r="2817" spans="1:30" x14ac:dyDescent="0.3">
      <c r="A2817" s="1">
        <f t="shared" si="991"/>
        <v>10</v>
      </c>
      <c r="B2817" s="1">
        <f t="shared" si="1015"/>
        <v>4</v>
      </c>
      <c r="C2817" s="5">
        <v>43167</v>
      </c>
      <c r="D2817" s="3">
        <v>6966.43</v>
      </c>
      <c r="E2817" s="3">
        <v>6955.85</v>
      </c>
      <c r="F2817" s="3">
        <f t="shared" si="997"/>
        <v>6900.2320000000009</v>
      </c>
      <c r="G2817" s="3">
        <f t="shared" si="1007"/>
        <v>6889.2170000000015</v>
      </c>
      <c r="H2817" s="4">
        <f t="shared" si="992"/>
        <v>5.3453478589024373E-3</v>
      </c>
      <c r="I2817" s="4">
        <f t="shared" si="1013"/>
        <v>3.8185179359222147E-3</v>
      </c>
      <c r="J2817" s="4">
        <f t="shared" si="1014"/>
        <v>1.5268299229802226E-3</v>
      </c>
      <c r="K2817" s="4">
        <f t="shared" si="998"/>
        <v>-6.59617946168428E-3</v>
      </c>
      <c r="L2817" s="4">
        <f t="shared" si="1008"/>
        <v>-7.0355719943923445E-3</v>
      </c>
      <c r="M2817" s="4">
        <f t="shared" si="1001"/>
        <v>9.5935904763780992E-3</v>
      </c>
      <c r="N2817" s="4">
        <f t="shared" si="1009"/>
        <v>1.1207804892776467E-2</v>
      </c>
      <c r="O2817" s="4">
        <f t="shared" si="1011"/>
        <v>1.5811541923193683E-3</v>
      </c>
      <c r="P2817" s="4">
        <f t="shared" si="1012"/>
        <v>8.911391059373841E-2</v>
      </c>
      <c r="T2817" s="4"/>
      <c r="U2817" s="4">
        <f t="shared" si="1002"/>
        <v>-2.5810352715029801E-2</v>
      </c>
      <c r="V2817" s="4">
        <f t="shared" si="1003"/>
        <v>-3.5552249187879505E-2</v>
      </c>
      <c r="W2817" s="4">
        <f t="shared" si="1004"/>
        <v>3.1981145212086788E-2</v>
      </c>
      <c r="X2817" s="4">
        <f t="shared" si="1010"/>
        <v>3.2028719133286076E-3</v>
      </c>
      <c r="Y2817" s="4">
        <f t="shared" si="999"/>
        <v>-1.8982760765154573E-2</v>
      </c>
      <c r="Z2817" s="4">
        <f t="shared" si="1000"/>
        <v>-1.2797202061798598E-2</v>
      </c>
      <c r="AA2817" s="4">
        <f t="shared" si="993"/>
        <v>5.3453478589024373E-3</v>
      </c>
      <c r="AB2817" s="4">
        <f t="shared" si="994"/>
        <v>5.3453478589024373E-3</v>
      </c>
      <c r="AC2817" s="2">
        <f t="shared" si="1005"/>
        <v>7.6113541142824887E-3</v>
      </c>
      <c r="AD2817" s="3">
        <f t="shared" si="1006"/>
        <v>6913.4060343576393</v>
      </c>
    </row>
    <row r="2818" spans="1:30" x14ac:dyDescent="0.3">
      <c r="A2818" s="1">
        <f t="shared" si="991"/>
        <v>10</v>
      </c>
      <c r="B2818" s="1">
        <f t="shared" si="1015"/>
        <v>5</v>
      </c>
      <c r="C2818" s="5">
        <v>43168</v>
      </c>
      <c r="D2818" s="3">
        <v>7101.18</v>
      </c>
      <c r="E2818" s="3">
        <v>7014.84</v>
      </c>
      <c r="F2818" s="3">
        <f t="shared" si="997"/>
        <v>6958.26</v>
      </c>
      <c r="G2818" s="3">
        <f t="shared" si="1007"/>
        <v>6909.6750000000002</v>
      </c>
      <c r="H2818" s="4">
        <f t="shared" si="992"/>
        <v>1.9342762361783582E-2</v>
      </c>
      <c r="I2818" s="4">
        <f t="shared" si="1013"/>
        <v>6.9490398956136576E-3</v>
      </c>
      <c r="J2818" s="4">
        <f t="shared" si="1014"/>
        <v>1.2393722466169925E-2</v>
      </c>
      <c r="K2818" s="4">
        <f t="shared" si="998"/>
        <v>-6.3016494818724286E-3</v>
      </c>
      <c r="L2818" s="4">
        <f t="shared" si="1008"/>
        <v>-1.1201337461703305E-2</v>
      </c>
      <c r="M2818" s="4">
        <f t="shared" si="1001"/>
        <v>2.0539617663036459E-2</v>
      </c>
      <c r="N2818" s="4">
        <f t="shared" si="1009"/>
        <v>2.7715485894777989E-2</v>
      </c>
      <c r="O2818" s="4">
        <f t="shared" si="1011"/>
        <v>6.8418206551587252E-3</v>
      </c>
      <c r="P2818" s="4">
        <f t="shared" si="1012"/>
        <v>0.1101803821512659</v>
      </c>
      <c r="T2818" s="4"/>
      <c r="U2818" s="4">
        <f t="shared" si="1002"/>
        <v>-2.2305542437087621E-2</v>
      </c>
      <c r="V2818" s="4">
        <f t="shared" si="1003"/>
        <v>-3.2082487012716814E-2</v>
      </c>
      <c r="W2818" s="4">
        <f t="shared" si="1004"/>
        <v>4.2598487162019361E-2</v>
      </c>
      <c r="X2818" s="4">
        <f t="shared" si="1010"/>
        <v>1.4162472726636606E-2</v>
      </c>
      <c r="Y2818" s="4">
        <f t="shared" si="999"/>
        <v>-1.8691903228981233E-2</v>
      </c>
      <c r="Z2818" s="4">
        <f t="shared" si="1000"/>
        <v>-1.2504510596217754E-2</v>
      </c>
      <c r="AA2818" s="4">
        <f t="shared" si="993"/>
        <v>1.9342762361783582E-2</v>
      </c>
      <c r="AB2818" s="4">
        <f t="shared" si="994"/>
        <v>1.9342762361783582E-2</v>
      </c>
      <c r="AC2818" s="2">
        <f t="shared" si="1005"/>
        <v>1.7628428481121835E-2</v>
      </c>
      <c r="AD2818" s="3">
        <f t="shared" si="1006"/>
        <v>6975.9973562384275</v>
      </c>
    </row>
    <row r="2819" spans="1:30" x14ac:dyDescent="0.3">
      <c r="A2819" s="1">
        <f t="shared" ref="A2819:A2882" si="1016">WEEKNUM(C2819,2)</f>
        <v>11</v>
      </c>
      <c r="B2819" s="1">
        <f t="shared" si="1015"/>
        <v>1</v>
      </c>
      <c r="C2819" s="5">
        <v>43171</v>
      </c>
      <c r="D2819" s="3">
        <v>7131.12</v>
      </c>
      <c r="E2819" s="3">
        <v>7122.47</v>
      </c>
      <c r="F2819" s="3">
        <f t="shared" si="997"/>
        <v>7008.2280000000001</v>
      </c>
      <c r="G2819" s="3">
        <f t="shared" si="1007"/>
        <v>6923.8770000000004</v>
      </c>
      <c r="H2819" s="4">
        <f t="shared" ref="H2819:H2882" si="1017">(D2819-D2818)/D2818</f>
        <v>4.2162006877729617E-3</v>
      </c>
      <c r="I2819" s="4">
        <f t="shared" si="1013"/>
        <v>2.9980932746388575E-3</v>
      </c>
      <c r="J2819" s="4">
        <f t="shared" si="1014"/>
        <v>1.2181074131341041E-3</v>
      </c>
      <c r="K2819" s="4">
        <f t="shared" si="998"/>
        <v>-1.7416119574493277E-2</v>
      </c>
      <c r="L2819" s="4">
        <f t="shared" si="1008"/>
        <v>-2.821080440152186E-2</v>
      </c>
      <c r="M2819" s="4">
        <f t="shared" si="1001"/>
        <v>1.7535388403459452E-2</v>
      </c>
      <c r="N2819" s="4">
        <f t="shared" si="1009"/>
        <v>2.9931640900033245E-2</v>
      </c>
      <c r="O2819" s="4">
        <f t="shared" si="1011"/>
        <v>1.1828576717261757E-2</v>
      </c>
      <c r="P2819" s="4">
        <f t="shared" si="1012"/>
        <v>0.11486112544204412</v>
      </c>
      <c r="T2819" s="4"/>
      <c r="U2819" s="4">
        <f t="shared" si="1002"/>
        <v>-3.096668441019669E-2</v>
      </c>
      <c r="V2819" s="4">
        <f t="shared" si="1003"/>
        <v>-4.0657017566094682E-2</v>
      </c>
      <c r="W2819" s="4">
        <f t="shared" si="1004"/>
        <v>3.6307198660714309E-2</v>
      </c>
      <c r="X2819" s="4">
        <f t="shared" si="1010"/>
        <v>2.466574438053153E-2</v>
      </c>
      <c r="Y2819" s="4">
        <f t="shared" si="999"/>
        <v>-2.9667788906482157E-2</v>
      </c>
      <c r="Z2819" s="4">
        <f t="shared" si="1000"/>
        <v>-2.3549601974153133E-2</v>
      </c>
      <c r="AA2819" s="4">
        <f t="shared" ref="AA2819:AA2882" si="1018">(D2819-D2818)/D2818</f>
        <v>4.2162006877729617E-3</v>
      </c>
      <c r="AB2819" s="4">
        <f t="shared" ref="AB2819:AB2882" si="1019">(D2819-D2818)/D2818</f>
        <v>4.2162006877729617E-3</v>
      </c>
      <c r="AC2819" s="2">
        <f t="shared" si="1005"/>
        <v>1.4501943010501483E-2</v>
      </c>
      <c r="AD2819" s="3">
        <f t="shared" si="1006"/>
        <v>7027.7049041589526</v>
      </c>
    </row>
    <row r="2820" spans="1:30" x14ac:dyDescent="0.3">
      <c r="A2820" s="1">
        <f t="shared" si="1016"/>
        <v>11</v>
      </c>
      <c r="B2820" s="1">
        <f t="shared" si="1015"/>
        <v>2</v>
      </c>
      <c r="C2820" s="5">
        <v>43172</v>
      </c>
      <c r="D2820" s="3">
        <v>7046.51</v>
      </c>
      <c r="E2820" s="3">
        <v>7172.25</v>
      </c>
      <c r="F2820" s="3">
        <f t="shared" si="997"/>
        <v>7034.9259999999995</v>
      </c>
      <c r="G2820" s="3">
        <f t="shared" si="1007"/>
        <v>6938.4930000000004</v>
      </c>
      <c r="H2820" s="4">
        <f t="shared" si="1017"/>
        <v>-1.1864896397760755E-2</v>
      </c>
      <c r="I2820" s="4">
        <f t="shared" si="1013"/>
        <v>5.7676774475818818E-3</v>
      </c>
      <c r="J2820" s="4">
        <f t="shared" si="1014"/>
        <v>-1.7632573845342635E-2</v>
      </c>
      <c r="K2820" s="4">
        <f t="shared" si="998"/>
        <v>-1.3895432975465305E-2</v>
      </c>
      <c r="L2820" s="4">
        <f t="shared" si="1008"/>
        <v>-2.869519639115433E-2</v>
      </c>
      <c r="M2820" s="4">
        <f t="shared" si="1001"/>
        <v>1.6466413434911389E-3</v>
      </c>
      <c r="N2820" s="4">
        <f t="shared" si="1009"/>
        <v>1.5567789720332617E-2</v>
      </c>
      <c r="O2820" s="4">
        <f t="shared" si="1011"/>
        <v>1.3685214382722664E-2</v>
      </c>
      <c r="P2820" s="4">
        <f t="shared" si="1012"/>
        <v>0.1016334136907833</v>
      </c>
      <c r="T2820" s="4"/>
      <c r="U2820" s="4">
        <f t="shared" si="1002"/>
        <v>-3.0584256049540529E-2</v>
      </c>
      <c r="V2820" s="4">
        <f t="shared" si="1003"/>
        <v>-4.0278413489045192E-2</v>
      </c>
      <c r="W2820" s="4">
        <f t="shared" si="1004"/>
        <v>1.9309939794764051E-2</v>
      </c>
      <c r="X2820" s="4">
        <f t="shared" si="1010"/>
        <v>2.8188294168715135E-2</v>
      </c>
      <c r="Y2820" s="4">
        <f t="shared" si="999"/>
        <v>-2.6191001142853478E-2</v>
      </c>
      <c r="Z2820" s="4">
        <f t="shared" si="1000"/>
        <v>-2.0050892195343784E-2</v>
      </c>
      <c r="AA2820" s="4">
        <f t="shared" si="1018"/>
        <v>-1.1864896397760755E-2</v>
      </c>
      <c r="AB2820" s="4">
        <f t="shared" si="1019"/>
        <v>-1.1864896397760755E-2</v>
      </c>
      <c r="AC2820" s="2">
        <f t="shared" si="1005"/>
        <v>1.7791403915836113E-3</v>
      </c>
      <c r="AD2820" s="3">
        <f t="shared" si="1006"/>
        <v>7033.9732694393024</v>
      </c>
    </row>
    <row r="2821" spans="1:30" x14ac:dyDescent="0.3">
      <c r="A2821" s="1">
        <f t="shared" si="1016"/>
        <v>11</v>
      </c>
      <c r="B2821" s="1">
        <f t="shared" si="1015"/>
        <v>3</v>
      </c>
      <c r="C2821" s="5">
        <v>43173</v>
      </c>
      <c r="D2821" s="3">
        <v>7040.98</v>
      </c>
      <c r="E2821" s="3">
        <v>7077.85</v>
      </c>
      <c r="F2821" s="3">
        <f t="shared" si="997"/>
        <v>7057.2440000000006</v>
      </c>
      <c r="G2821" s="3">
        <f t="shared" si="1007"/>
        <v>6957.1490000000003</v>
      </c>
      <c r="H2821" s="4">
        <f t="shared" si="1017"/>
        <v>-7.8478565985156551E-4</v>
      </c>
      <c r="I2821" s="4">
        <f t="shared" si="1013"/>
        <v>4.44759178657238E-3</v>
      </c>
      <c r="J2821" s="4">
        <f t="shared" si="1014"/>
        <v>-5.2323774464239454E-3</v>
      </c>
      <c r="K2821" s="4">
        <f t="shared" si="998"/>
        <v>2.100330518228069E-3</v>
      </c>
      <c r="L2821" s="4">
        <f t="shared" si="1008"/>
        <v>-1.400346491462506E-2</v>
      </c>
      <c r="M2821" s="4">
        <f t="shared" si="1001"/>
        <v>-2.3045823553785347E-3</v>
      </c>
      <c r="N2821" s="4">
        <f t="shared" si="1009"/>
        <v>1.2049619750848978E-2</v>
      </c>
      <c r="O2821" s="4">
        <f t="shared" si="1011"/>
        <v>1.4216060832440976E-2</v>
      </c>
      <c r="P2821" s="4">
        <f t="shared" si="1012"/>
        <v>0.10076886758530545</v>
      </c>
      <c r="T2821" s="4"/>
      <c r="U2821" s="4">
        <f t="shared" si="1002"/>
        <v>-1.6620993938843469E-2</v>
      </c>
      <c r="V2821" s="4">
        <f t="shared" si="1003"/>
        <v>-2.6454783999454987E-2</v>
      </c>
      <c r="W2821" s="4">
        <f t="shared" si="1004"/>
        <v>1.6103870614873637E-2</v>
      </c>
      <c r="X2821" s="4">
        <f t="shared" si="1010"/>
        <v>2.9194753315344983E-2</v>
      </c>
      <c r="Y2821" s="4">
        <f t="shared" si="999"/>
        <v>-1.0394686071774826E-2</v>
      </c>
      <c r="Z2821" s="4">
        <f t="shared" si="1000"/>
        <v>-4.1549774125974031E-3</v>
      </c>
      <c r="AA2821" s="4">
        <f t="shared" si="1018"/>
        <v>-7.8478565985156551E-4</v>
      </c>
      <c r="AB2821" s="4">
        <f t="shared" si="1019"/>
        <v>-7.8478565985156551E-4</v>
      </c>
      <c r="AC2821" s="2">
        <f t="shared" si="1005"/>
        <v>6.6342379997265334E-4</v>
      </c>
      <c r="AD2821" s="3">
        <f t="shared" si="1006"/>
        <v>7036.3088462928681</v>
      </c>
    </row>
    <row r="2822" spans="1:30" x14ac:dyDescent="0.3">
      <c r="A2822" s="1">
        <f t="shared" si="1016"/>
        <v>11</v>
      </c>
      <c r="B2822" s="1">
        <f t="shared" si="1015"/>
        <v>4</v>
      </c>
      <c r="C2822" s="5">
        <v>43174</v>
      </c>
      <c r="D2822" s="3">
        <v>7030.97</v>
      </c>
      <c r="E2822" s="3">
        <v>7050.66</v>
      </c>
      <c r="F2822" s="3">
        <f t="shared" ref="F2822:F2885" si="1020">AVERAGE(D2818:D2822)</f>
        <v>7070.1519999999991</v>
      </c>
      <c r="G2822" s="3">
        <f t="shared" si="1007"/>
        <v>6985.1920000000009</v>
      </c>
      <c r="H2822" s="4">
        <f t="shared" si="1017"/>
        <v>-1.4216770960859581E-3</v>
      </c>
      <c r="I2822" s="4">
        <f t="shared" si="1013"/>
        <v>1.374808620390953E-3</v>
      </c>
      <c r="J2822" s="4">
        <f t="shared" si="1014"/>
        <v>-2.7964857164769112E-3</v>
      </c>
      <c r="K2822" s="4">
        <f t="shared" ref="K2822:K2885" si="1021">(SUM(D2818:D2821)/4-D2821)/D2821</f>
        <v>5.5343858383349685E-3</v>
      </c>
      <c r="L2822" s="4">
        <f t="shared" si="1008"/>
        <v>-8.6457346057569849E-3</v>
      </c>
      <c r="M2822" s="4">
        <f t="shared" si="1001"/>
        <v>-5.5418893398612766E-3</v>
      </c>
      <c r="N2822" s="4">
        <f t="shared" si="1009"/>
        <v>6.5535779116736277E-3</v>
      </c>
      <c r="O2822" s="4">
        <f t="shared" si="1011"/>
        <v>1.2083681199037716E-2</v>
      </c>
      <c r="P2822" s="4">
        <f t="shared" si="1012"/>
        <v>9.9203929698174945E-2</v>
      </c>
      <c r="T2822" s="4"/>
      <c r="U2822" s="4">
        <f t="shared" si="1002"/>
        <v>-1.0588014736584861E-2</v>
      </c>
      <c r="V2822" s="4">
        <f t="shared" si="1003"/>
        <v>-2.0482134589219065E-2</v>
      </c>
      <c r="W2822" s="4">
        <f t="shared" si="1004"/>
        <v>9.2644295571763392E-3</v>
      </c>
      <c r="X2822" s="4">
        <f t="shared" si="1010"/>
        <v>2.4625258976799364E-2</v>
      </c>
      <c r="Y2822" s="4">
        <f t="shared" ref="Y2822:Y2885" si="1022">(SUM(D2818:D2821)*(0.99/4.01)-D2821)/D2821</f>
        <v>-7.0034493965570044E-3</v>
      </c>
      <c r="Z2822" s="4">
        <f t="shared" ref="Z2822:Z2885" si="1023">(SUM(D2818:D2821)*(0.995/4.005)-D2821)/D2821</f>
        <v>-7.4235814317774064E-4</v>
      </c>
      <c r="AA2822" s="4">
        <f t="shared" si="1018"/>
        <v>-1.4216770960859581E-3</v>
      </c>
      <c r="AB2822" s="4">
        <f t="shared" si="1019"/>
        <v>-1.4216770960859581E-3</v>
      </c>
      <c r="AC2822" s="2">
        <f t="shared" si="1005"/>
        <v>-5.0622188146337002E-4</v>
      </c>
      <c r="AD2822" s="3">
        <f t="shared" si="1006"/>
        <v>7034.5292308619128</v>
      </c>
    </row>
    <row r="2823" spans="1:30" x14ac:dyDescent="0.3">
      <c r="A2823" s="1">
        <f t="shared" si="1016"/>
        <v>11</v>
      </c>
      <c r="B2823" s="1">
        <f t="shared" si="1015"/>
        <v>5</v>
      </c>
      <c r="C2823" s="5">
        <v>43175</v>
      </c>
      <c r="D2823" s="3">
        <v>7019.95</v>
      </c>
      <c r="E2823" s="3">
        <v>7058.12</v>
      </c>
      <c r="F2823" s="3">
        <f t="shared" si="1020"/>
        <v>7053.9059999999999</v>
      </c>
      <c r="G2823" s="3">
        <f t="shared" si="1007"/>
        <v>7006.0830000000005</v>
      </c>
      <c r="H2823" s="4">
        <f t="shared" si="1017"/>
        <v>-1.5673513043008912E-3</v>
      </c>
      <c r="I2823" s="4">
        <f t="shared" si="1013"/>
        <v>3.8614871063309378E-3</v>
      </c>
      <c r="J2823" s="4">
        <f t="shared" si="1014"/>
        <v>-5.428838410631829E-3</v>
      </c>
      <c r="K2823" s="4">
        <f t="shared" si="1021"/>
        <v>4.4695113192063374E-3</v>
      </c>
      <c r="L2823" s="4">
        <f t="shared" si="1008"/>
        <v>-3.7587669664040551E-3</v>
      </c>
      <c r="M2823" s="4">
        <f t="shared" ref="M2823:M2886" si="1024">(D2823-F2823)/F2823</f>
        <v>-4.8137868579479414E-3</v>
      </c>
      <c r="N2823" s="4">
        <f t="shared" si="1009"/>
        <v>1.9792800056749652E-3</v>
      </c>
      <c r="O2823" s="4">
        <f t="shared" si="1011"/>
        <v>6.8124416840574954E-3</v>
      </c>
      <c r="P2823" s="4">
        <f t="shared" si="1012"/>
        <v>9.7481090985269844E-2</v>
      </c>
      <c r="T2823" s="4"/>
      <c r="U2823" s="4">
        <f t="shared" ref="U2823:U2886" si="1025">(D2818-D2822)/D2822</f>
        <v>9.9858198797605491E-3</v>
      </c>
      <c r="V2823" s="4">
        <f t="shared" ref="V2823:V2886" si="1026">(D2818*(1-0.01)-D2822)/D2822</f>
        <v>-1.1403831903708661E-4</v>
      </c>
      <c r="W2823" s="4">
        <f t="shared" ref="W2823:W2886" si="1027">(D2823-D2818)/D2818</f>
        <v>-1.1438943950160462E-2</v>
      </c>
      <c r="X2823" s="4">
        <f t="shared" si="1010"/>
        <v>1.3745677798759995E-2</v>
      </c>
      <c r="Y2823" s="4">
        <f t="shared" si="1022"/>
        <v>-8.055046178539433E-3</v>
      </c>
      <c r="Z2823" s="4">
        <f t="shared" si="1023"/>
        <v>-1.8005855055078387E-3</v>
      </c>
      <c r="AA2823" s="4">
        <f t="shared" si="1018"/>
        <v>-1.5673513043008912E-3</v>
      </c>
      <c r="AB2823" s="4">
        <f t="shared" si="1019"/>
        <v>-1.5673513043008912E-3</v>
      </c>
      <c r="AC2823" s="2">
        <f t="shared" si="1005"/>
        <v>-1.3845522035449828E-3</v>
      </c>
      <c r="AD2823" s="3">
        <f t="shared" si="1006"/>
        <v>7029.6694872412754</v>
      </c>
    </row>
    <row r="2824" spans="1:30" x14ac:dyDescent="0.3">
      <c r="A2824" s="1">
        <f t="shared" si="1016"/>
        <v>12</v>
      </c>
      <c r="B2824" s="1">
        <f t="shared" si="1015"/>
        <v>1</v>
      </c>
      <c r="C2824" s="5">
        <v>43178</v>
      </c>
      <c r="D2824" s="3">
        <v>6864.88</v>
      </c>
      <c r="E2824" s="3">
        <v>6945.97</v>
      </c>
      <c r="F2824" s="3">
        <f t="shared" si="1020"/>
        <v>7000.6580000000004</v>
      </c>
      <c r="G2824" s="3">
        <f t="shared" si="1007"/>
        <v>7004.4430000000011</v>
      </c>
      <c r="H2824" s="4">
        <f t="shared" si="1017"/>
        <v>-2.2089900925220226E-2</v>
      </c>
      <c r="I2824" s="4">
        <f t="shared" si="1013"/>
        <v>-1.0538536599263466E-2</v>
      </c>
      <c r="J2824" s="4">
        <f t="shared" si="1014"/>
        <v>-1.155136432595676E-2</v>
      </c>
      <c r="K2824" s="4">
        <f t="shared" si="1021"/>
        <v>2.0872655788146846E-3</v>
      </c>
      <c r="L2824" s="4">
        <f t="shared" si="1008"/>
        <v>1.2955857260705963E-16</v>
      </c>
      <c r="M2824" s="4">
        <f t="shared" si="1024"/>
        <v>-1.9395034009660268E-2</v>
      </c>
      <c r="N2824" s="4">
        <f t="shared" si="1009"/>
        <v>-1.9924924794162933E-2</v>
      </c>
      <c r="O2824" s="4">
        <f t="shared" si="1011"/>
        <v>-5.5135705212629562E-4</v>
      </c>
      <c r="P2824" s="4">
        <f t="shared" si="1012"/>
        <v>7.3237842418102633E-2</v>
      </c>
      <c r="T2824" s="4"/>
      <c r="U2824" s="4">
        <f t="shared" si="1025"/>
        <v>1.5836295130307206E-2</v>
      </c>
      <c r="V2824" s="4">
        <f t="shared" si="1026"/>
        <v>5.6779321790041207E-3</v>
      </c>
      <c r="W2824" s="4">
        <f t="shared" si="1027"/>
        <v>-3.7334948787848161E-2</v>
      </c>
      <c r="X2824" s="4">
        <f t="shared" si="1010"/>
        <v>-1.0801589217701976E-3</v>
      </c>
      <c r="Y2824" s="4">
        <f t="shared" si="1022"/>
        <v>-1.0407588106706691E-2</v>
      </c>
      <c r="Z2824" s="4">
        <f t="shared" si="1023"/>
        <v>-4.1679607980817535E-3</v>
      </c>
      <c r="AA2824" s="4">
        <f t="shared" si="1018"/>
        <v>-2.2089900925220226E-2</v>
      </c>
      <c r="AB2824" s="4">
        <f t="shared" si="1019"/>
        <v>-2.2089900925220226E-2</v>
      </c>
      <c r="AC2824" s="2">
        <f t="shared" ref="AC2824:AC2887" si="1028">(D2824-AD2824)/D2824</f>
        <v>-1.6003143268469487E-2</v>
      </c>
      <c r="AD2824" s="3">
        <f t="shared" si="1006"/>
        <v>6974.7396581608509</v>
      </c>
    </row>
    <row r="2825" spans="1:30" x14ac:dyDescent="0.3">
      <c r="A2825" s="1">
        <f t="shared" si="1016"/>
        <v>12</v>
      </c>
      <c r="B2825" s="1">
        <f t="shared" si="1015"/>
        <v>2</v>
      </c>
      <c r="C2825" s="5">
        <v>43179</v>
      </c>
      <c r="D2825" s="3">
        <v>6885.92</v>
      </c>
      <c r="E2825" s="3">
        <v>6871.09</v>
      </c>
      <c r="F2825" s="3">
        <f t="shared" si="1020"/>
        <v>6968.5400000000009</v>
      </c>
      <c r="G2825" s="3">
        <f t="shared" si="1007"/>
        <v>7001.7330000000002</v>
      </c>
      <c r="H2825" s="4">
        <f t="shared" si="1017"/>
        <v>3.0648751325587577E-3</v>
      </c>
      <c r="I2825" s="4">
        <f t="shared" si="1013"/>
        <v>9.0460430480941202E-4</v>
      </c>
      <c r="J2825" s="4">
        <f t="shared" si="1014"/>
        <v>2.1602708277493458E-3</v>
      </c>
      <c r="K2825" s="4">
        <f t="shared" si="1021"/>
        <v>1.8108838027758752E-2</v>
      </c>
      <c r="L2825" s="4">
        <f t="shared" si="1008"/>
        <v>2.1809720069558534E-2</v>
      </c>
      <c r="M2825" s="4">
        <f t="shared" si="1024"/>
        <v>-1.1856142032621007E-2</v>
      </c>
      <c r="N2825" s="4">
        <f t="shared" si="1009"/>
        <v>-1.6540619300964503E-2</v>
      </c>
      <c r="O2825" s="4">
        <f t="shared" si="1011"/>
        <v>-4.820416153542199E-3</v>
      </c>
      <c r="P2825" s="4">
        <f t="shared" si="1012"/>
        <v>7.6527182392650883E-2</v>
      </c>
      <c r="T2825" s="4"/>
      <c r="U2825" s="4">
        <f t="shared" si="1025"/>
        <v>2.6457855053547929E-2</v>
      </c>
      <c r="V2825" s="4">
        <f t="shared" si="1026"/>
        <v>1.6193276503012399E-2</v>
      </c>
      <c r="W2825" s="4">
        <f t="shared" si="1027"/>
        <v>-2.2790005265017739E-2</v>
      </c>
      <c r="X2825" s="4">
        <f t="shared" si="1010"/>
        <v>-9.436630889933826E-3</v>
      </c>
      <c r="Y2825" s="4">
        <f t="shared" si="1022"/>
        <v>5.4142141122007067E-3</v>
      </c>
      <c r="Z2825" s="4">
        <f t="shared" si="1023"/>
        <v>1.1753601835325752E-2</v>
      </c>
      <c r="AA2825" s="4">
        <f t="shared" si="1018"/>
        <v>3.0648751325587577E-3</v>
      </c>
      <c r="AB2825" s="4">
        <f t="shared" si="1019"/>
        <v>3.0648751325587577E-3</v>
      </c>
      <c r="AC2825" s="2">
        <f t="shared" si="1028"/>
        <v>-8.5991567489263933E-3</v>
      </c>
      <c r="AD2825" s="3">
        <f t="shared" ref="AD2825:AD2888" si="1029">D2825*(2/(5+1))+AD2824*(1-(2/(5+1)))</f>
        <v>6945.1331054405673</v>
      </c>
    </row>
    <row r="2826" spans="1:30" x14ac:dyDescent="0.3">
      <c r="A2826" s="1">
        <f t="shared" si="1016"/>
        <v>12</v>
      </c>
      <c r="B2826" s="1">
        <f t="shared" si="1015"/>
        <v>3</v>
      </c>
      <c r="C2826" s="5">
        <v>43180</v>
      </c>
      <c r="D2826" s="3">
        <v>6853.45</v>
      </c>
      <c r="E2826" s="3">
        <v>6863.29</v>
      </c>
      <c r="F2826" s="3">
        <f t="shared" si="1020"/>
        <v>6931.0339999999997</v>
      </c>
      <c r="G2826" s="3">
        <f t="shared" si="1007"/>
        <v>6994.1390000000001</v>
      </c>
      <c r="H2826" s="4">
        <f t="shared" si="1017"/>
        <v>-4.7154192903780838E-3</v>
      </c>
      <c r="I2826" s="4">
        <f t="shared" si="1013"/>
        <v>-3.2864163394288794E-3</v>
      </c>
      <c r="J2826" s="4">
        <f t="shared" si="1014"/>
        <v>-1.4290029509492043E-3</v>
      </c>
      <c r="K2826" s="4">
        <f t="shared" si="1021"/>
        <v>9.3683923135906635E-3</v>
      </c>
      <c r="L2826" s="4">
        <f t="shared" si="1008"/>
        <v>1.7986138542287769E-2</v>
      </c>
      <c r="M2826" s="4">
        <f t="shared" si="1024"/>
        <v>-1.1193712222447593E-2</v>
      </c>
      <c r="N2826" s="4">
        <f t="shared" si="1009"/>
        <v>-2.0115270800308702E-2</v>
      </c>
      <c r="O2826" s="4">
        <f t="shared" si="1011"/>
        <v>-9.2077712684852844E-3</v>
      </c>
      <c r="P2826" s="4">
        <f t="shared" si="1012"/>
        <v>7.1450905350180213E-2</v>
      </c>
      <c r="T2826" s="4"/>
      <c r="U2826" s="4">
        <f t="shared" si="1025"/>
        <v>2.2518414387619881E-2</v>
      </c>
      <c r="V2826" s="4">
        <f t="shared" si="1026"/>
        <v>1.229323024374363E-2</v>
      </c>
      <c r="W2826" s="4">
        <f t="shared" si="1027"/>
        <v>-2.6634076506395384E-2</v>
      </c>
      <c r="X2826" s="4">
        <f t="shared" si="1010"/>
        <v>-1.7883751787525121E-2</v>
      </c>
      <c r="Y2826" s="4">
        <f t="shared" si="1022"/>
        <v>-3.2172484883244636E-3</v>
      </c>
      <c r="Z2826" s="4">
        <f t="shared" si="1023"/>
        <v>3.0677157073884216E-3</v>
      </c>
      <c r="AA2826" s="4">
        <f t="shared" si="1018"/>
        <v>-4.7154192903780838E-3</v>
      </c>
      <c r="AB2826" s="4">
        <f t="shared" si="1019"/>
        <v>-4.7154192903780838E-3</v>
      </c>
      <c r="AC2826" s="2">
        <f t="shared" si="1028"/>
        <v>-8.9184382017396448E-3</v>
      </c>
      <c r="AD2826" s="3">
        <f t="shared" si="1029"/>
        <v>6914.5720702937124</v>
      </c>
    </row>
    <row r="2827" spans="1:30" x14ac:dyDescent="0.3">
      <c r="A2827" s="1">
        <f t="shared" si="1016"/>
        <v>12</v>
      </c>
      <c r="B2827" s="1">
        <f t="shared" si="1015"/>
        <v>4</v>
      </c>
      <c r="C2827" s="5">
        <v>43181</v>
      </c>
      <c r="D2827" s="3">
        <v>6682.26</v>
      </c>
      <c r="E2827" s="3">
        <v>6763.94</v>
      </c>
      <c r="F2827" s="3">
        <f t="shared" si="1020"/>
        <v>6861.2919999999995</v>
      </c>
      <c r="G2827" s="3">
        <f t="shared" ref="G2827:G2890" si="1030">AVERAGE(D2818:D2827)</f>
        <v>6965.7219999999988</v>
      </c>
      <c r="H2827" s="4">
        <f t="shared" si="1017"/>
        <v>-2.4978660382726892E-2</v>
      </c>
      <c r="I2827" s="4">
        <f t="shared" si="1013"/>
        <v>-1.3060575330672905E-2</v>
      </c>
      <c r="J2827" s="4">
        <f t="shared" si="1014"/>
        <v>-1.1918085052053986E-2</v>
      </c>
      <c r="K2827" s="4">
        <f t="shared" si="1021"/>
        <v>7.6749666226499594E-3</v>
      </c>
      <c r="L2827" s="4">
        <f t="shared" ref="L2827:L2890" si="1031">(SUM(D2818:D2826)/9-D2826)/D2826</f>
        <v>2.0977431480170752E-2</v>
      </c>
      <c r="M2827" s="4">
        <f t="shared" si="1024"/>
        <v>-2.6093044866768424E-2</v>
      </c>
      <c r="N2827" s="4">
        <f t="shared" ref="N2827:N2890" si="1032">(D2827-G2827)/G2827</f>
        <v>-4.0693843366128975E-2</v>
      </c>
      <c r="O2827" s="4">
        <f t="shared" si="1011"/>
        <v>-1.5627946233759144E-2</v>
      </c>
      <c r="P2827" s="4">
        <f t="shared" si="1012"/>
        <v>4.468749706867281E-2</v>
      </c>
      <c r="T2827" s="4"/>
      <c r="U2827" s="4">
        <f t="shared" si="1025"/>
        <v>2.5902282791878607E-2</v>
      </c>
      <c r="V2827" s="4">
        <f t="shared" si="1026"/>
        <v>1.5643259963959853E-2</v>
      </c>
      <c r="W2827" s="4">
        <f t="shared" si="1027"/>
        <v>-4.9596286145439393E-2</v>
      </c>
      <c r="X2827" s="4">
        <f t="shared" ref="X2827:X2890" si="1033">(F2827-F2822)/F2822</f>
        <v>-2.9541090488577854E-2</v>
      </c>
      <c r="Y2827" s="4">
        <f t="shared" si="1022"/>
        <v>-4.8895591457123137E-3</v>
      </c>
      <c r="Z2827" s="4">
        <f t="shared" si="1023"/>
        <v>1.3848607136446171E-3</v>
      </c>
      <c r="AA2827" s="4">
        <f t="shared" si="1018"/>
        <v>-2.4978660382726892E-2</v>
      </c>
      <c r="AB2827" s="4">
        <f t="shared" si="1019"/>
        <v>-2.4978660382726892E-2</v>
      </c>
      <c r="AC2827" s="2">
        <f t="shared" si="1028"/>
        <v>-2.3176996035643983E-2</v>
      </c>
      <c r="AD2827" s="3">
        <f t="shared" si="1029"/>
        <v>6837.1347135291426</v>
      </c>
    </row>
    <row r="2828" spans="1:30" x14ac:dyDescent="0.3">
      <c r="A2828" s="1">
        <f t="shared" si="1016"/>
        <v>12</v>
      </c>
      <c r="B2828" s="1">
        <f t="shared" si="1015"/>
        <v>5</v>
      </c>
      <c r="C2828" s="5">
        <v>43182</v>
      </c>
      <c r="D2828" s="3">
        <v>6508.09</v>
      </c>
      <c r="E2828" s="3">
        <v>6683.19</v>
      </c>
      <c r="F2828" s="3">
        <f t="shared" si="1020"/>
        <v>6758.920000000001</v>
      </c>
      <c r="G2828" s="3">
        <f t="shared" si="1030"/>
        <v>6906.4129999999986</v>
      </c>
      <c r="H2828" s="4">
        <f t="shared" si="1017"/>
        <v>-2.6064535052512185E-2</v>
      </c>
      <c r="I2828" s="4">
        <f t="shared" si="1013"/>
        <v>1.3917447091244301E-4</v>
      </c>
      <c r="J2828" s="4">
        <f t="shared" si="1014"/>
        <v>-2.6203709523424629E-2</v>
      </c>
      <c r="K2828" s="4">
        <f t="shared" si="1021"/>
        <v>2.085634201602456E-2</v>
      </c>
      <c r="L2828" s="4">
        <f t="shared" si="1031"/>
        <v>4.0167714382725393E-2</v>
      </c>
      <c r="M2828" s="4">
        <f t="shared" si="1024"/>
        <v>-3.7110958555508985E-2</v>
      </c>
      <c r="N2828" s="4">
        <f t="shared" si="1032"/>
        <v>-5.7674367287331149E-2</v>
      </c>
      <c r="O2828" s="4">
        <f t="shared" ref="O2828:O2891" si="1034">(F2828-G2828)/D2828</f>
        <v>-2.2663024020872124E-2</v>
      </c>
      <c r="P2828" s="4">
        <f t="shared" si="1012"/>
        <v>1.7458203182405169E-2</v>
      </c>
      <c r="T2828" s="4"/>
      <c r="U2828" s="4">
        <f t="shared" si="1025"/>
        <v>5.053529793812267E-2</v>
      </c>
      <c r="V2828" s="4">
        <f t="shared" si="1026"/>
        <v>4.0029944958741487E-2</v>
      </c>
      <c r="W2828" s="4">
        <f t="shared" si="1027"/>
        <v>-7.2915049252487513E-2</v>
      </c>
      <c r="X2828" s="4">
        <f t="shared" si="1033"/>
        <v>-4.1818816411786461E-2</v>
      </c>
      <c r="Y2828" s="4">
        <f t="shared" si="1022"/>
        <v>8.1274599459992946E-3</v>
      </c>
      <c r="Z2828" s="4">
        <f t="shared" si="1023"/>
        <v>1.4483955361742304E-2</v>
      </c>
      <c r="AA2828" s="4">
        <f t="shared" si="1018"/>
        <v>-2.6064535052512185E-2</v>
      </c>
      <c r="AB2828" s="4">
        <f t="shared" si="1019"/>
        <v>-2.6064535052512185E-2</v>
      </c>
      <c r="AC2828" s="2">
        <f t="shared" si="1028"/>
        <v>-3.3706224461057269E-2</v>
      </c>
      <c r="AD2828" s="3">
        <f t="shared" si="1029"/>
        <v>6727.4531423527624</v>
      </c>
    </row>
    <row r="2829" spans="1:30" x14ac:dyDescent="0.3">
      <c r="A2829" s="1">
        <f t="shared" si="1016"/>
        <v>13</v>
      </c>
      <c r="B2829" s="1">
        <f t="shared" si="1015"/>
        <v>1</v>
      </c>
      <c r="C2829" s="5">
        <v>43185</v>
      </c>
      <c r="D2829" s="3">
        <v>6753.83</v>
      </c>
      <c r="E2829" s="3">
        <v>6644.4</v>
      </c>
      <c r="F2829" s="3">
        <f t="shared" si="1020"/>
        <v>6736.7099999999991</v>
      </c>
      <c r="G2829" s="3">
        <f t="shared" si="1030"/>
        <v>6868.6839999999993</v>
      </c>
      <c r="H2829" s="4">
        <f t="shared" si="1017"/>
        <v>3.7759158216926901E-2</v>
      </c>
      <c r="I2829" s="4">
        <f t="shared" si="1013"/>
        <v>2.0944701133512211E-2</v>
      </c>
      <c r="J2829" s="4">
        <f t="shared" si="1014"/>
        <v>1.681445708341469E-2</v>
      </c>
      <c r="K2829" s="4">
        <f t="shared" si="1021"/>
        <v>3.4470943087756813E-2</v>
      </c>
      <c r="L2829" s="4">
        <f t="shared" si="1031"/>
        <v>5.7367915249413412E-2</v>
      </c>
      <c r="M2829" s="4">
        <f t="shared" si="1024"/>
        <v>2.5412998333015379E-3</v>
      </c>
      <c r="N2829" s="4">
        <f t="shared" si="1032"/>
        <v>-1.6721398160113258E-2</v>
      </c>
      <c r="O2829" s="4">
        <f t="shared" si="1034"/>
        <v>-1.9540616213318984E-2</v>
      </c>
      <c r="P2829" s="4">
        <f t="shared" si="1012"/>
        <v>5.587656845547976E-2</v>
      </c>
      <c r="T2829" s="4"/>
      <c r="U2829" s="4">
        <f t="shared" si="1025"/>
        <v>5.482253625871799E-2</v>
      </c>
      <c r="V2829" s="4">
        <f t="shared" si="1026"/>
        <v>4.427431089613082E-2</v>
      </c>
      <c r="W2829" s="4">
        <f t="shared" si="1027"/>
        <v>-1.6176539138338934E-2</v>
      </c>
      <c r="X2829" s="4">
        <f t="shared" si="1033"/>
        <v>-3.7703313031432359E-2</v>
      </c>
      <c r="Y2829" s="4">
        <f t="shared" si="1022"/>
        <v>2.1572302899630219E-2</v>
      </c>
      <c r="Z2829" s="4">
        <f t="shared" si="1023"/>
        <v>2.8013571408057953E-2</v>
      </c>
      <c r="AA2829" s="4">
        <f t="shared" si="1018"/>
        <v>3.7759158216926901E-2</v>
      </c>
      <c r="AB2829" s="4">
        <f t="shared" si="1019"/>
        <v>3.7759158216926901E-2</v>
      </c>
      <c r="AC2829" s="2">
        <f t="shared" si="1028"/>
        <v>2.6036444158091679E-3</v>
      </c>
      <c r="AD2829" s="3">
        <f t="shared" si="1029"/>
        <v>6736.2454282351755</v>
      </c>
    </row>
    <row r="2830" spans="1:30" x14ac:dyDescent="0.3">
      <c r="A2830" s="1">
        <f t="shared" si="1016"/>
        <v>13</v>
      </c>
      <c r="B2830" s="1">
        <f t="shared" si="1015"/>
        <v>2</v>
      </c>
      <c r="C2830" s="5">
        <v>43186</v>
      </c>
      <c r="D2830" s="3">
        <v>6529.84</v>
      </c>
      <c r="E2830" s="3">
        <v>6791.39</v>
      </c>
      <c r="F2830" s="3">
        <f t="shared" si="1020"/>
        <v>6665.4940000000006</v>
      </c>
      <c r="G2830" s="3">
        <f t="shared" si="1030"/>
        <v>6817.0169999999998</v>
      </c>
      <c r="H2830" s="4">
        <f t="shared" si="1017"/>
        <v>-3.3164885701890599E-2</v>
      </c>
      <c r="I2830" s="4">
        <f t="shared" si="1013"/>
        <v>5.5612889279120737E-3</v>
      </c>
      <c r="J2830" s="4">
        <f t="shared" si="1014"/>
        <v>-3.872617462980267E-2</v>
      </c>
      <c r="K2830" s="4">
        <f t="shared" si="1021"/>
        <v>-8.058020412121801E-3</v>
      </c>
      <c r="L2830" s="4">
        <f t="shared" si="1031"/>
        <v>1.4080241219508875E-2</v>
      </c>
      <c r="M2830" s="4">
        <f t="shared" si="1024"/>
        <v>-2.0351679860487526E-2</v>
      </c>
      <c r="N2830" s="4">
        <f t="shared" si="1032"/>
        <v>-4.2126490222922974E-2</v>
      </c>
      <c r="O2830" s="4">
        <f t="shared" si="1034"/>
        <v>-2.320470333116879E-2</v>
      </c>
      <c r="P2830" s="4">
        <f t="shared" si="1012"/>
        <v>2.0858542747349308E-2</v>
      </c>
      <c r="T2830" s="4"/>
      <c r="U2830" s="4">
        <f t="shared" si="1025"/>
        <v>1.9557791653032449E-2</v>
      </c>
      <c r="V2830" s="4">
        <f t="shared" si="1026"/>
        <v>9.3622137365021434E-3</v>
      </c>
      <c r="W2830" s="4">
        <f t="shared" si="1027"/>
        <v>-5.1711318168087911E-2</v>
      </c>
      <c r="X2830" s="4">
        <f t="shared" si="1033"/>
        <v>-4.3487732006991457E-2</v>
      </c>
      <c r="Y2830" s="4">
        <f t="shared" si="1022"/>
        <v>-2.042637427231973E-2</v>
      </c>
      <c r="Z2830" s="4">
        <f t="shared" si="1023"/>
        <v>-1.4249917912670374E-2</v>
      </c>
      <c r="AA2830" s="4">
        <f t="shared" si="1018"/>
        <v>-3.3164885701890599E-2</v>
      </c>
      <c r="AB2830" s="4">
        <f t="shared" si="1019"/>
        <v>-3.3164885701890599E-2</v>
      </c>
      <c r="AC2830" s="2">
        <f t="shared" si="1028"/>
        <v>-2.1073046020032685E-2</v>
      </c>
      <c r="AD2830" s="3">
        <f t="shared" si="1029"/>
        <v>6667.4436188234504</v>
      </c>
    </row>
    <row r="2831" spans="1:30" x14ac:dyDescent="0.3">
      <c r="A2831" s="1">
        <f t="shared" si="1016"/>
        <v>13</v>
      </c>
      <c r="B2831" s="1">
        <f t="shared" si="1015"/>
        <v>3</v>
      </c>
      <c r="C2831" s="5">
        <v>43187</v>
      </c>
      <c r="D2831" s="3">
        <v>6460.81</v>
      </c>
      <c r="E2831" s="3">
        <v>6488.02</v>
      </c>
      <c r="F2831" s="3">
        <f t="shared" si="1020"/>
        <v>6586.9660000000003</v>
      </c>
      <c r="G2831" s="3">
        <f t="shared" si="1030"/>
        <v>6759</v>
      </c>
      <c r="H2831" s="4">
        <f t="shared" si="1017"/>
        <v>-1.0571468826188658E-2</v>
      </c>
      <c r="I2831" s="4">
        <f t="shared" si="1013"/>
        <v>-6.4044448256005823E-3</v>
      </c>
      <c r="J2831" s="4">
        <f t="shared" si="1014"/>
        <v>-4.1670240005880757E-3</v>
      </c>
      <c r="K2831" s="4">
        <f t="shared" si="1021"/>
        <v>1.3578433774793864E-2</v>
      </c>
      <c r="L2831" s="4">
        <f t="shared" si="1031"/>
        <v>4.0168246422917303E-2</v>
      </c>
      <c r="M2831" s="4">
        <f t="shared" si="1024"/>
        <v>-1.9152368480420262E-2</v>
      </c>
      <c r="N2831" s="4">
        <f t="shared" si="1032"/>
        <v>-4.4117472998964284E-2</v>
      </c>
      <c r="O2831" s="4">
        <f t="shared" si="1034"/>
        <v>-2.6627311436182095E-2</v>
      </c>
      <c r="P2831" s="4">
        <f t="shared" si="1012"/>
        <v>1.0066568486747326E-2</v>
      </c>
      <c r="T2831" s="4"/>
      <c r="U2831" s="4">
        <f t="shared" si="1025"/>
        <v>4.9558641559364347E-2</v>
      </c>
      <c r="V2831" s="4">
        <f t="shared" si="1026"/>
        <v>3.9063055143770738E-2</v>
      </c>
      <c r="W2831" s="4">
        <f t="shared" si="1027"/>
        <v>-5.7290853511734879E-2</v>
      </c>
      <c r="X2831" s="4">
        <f t="shared" si="1033"/>
        <v>-4.9641655198921157E-2</v>
      </c>
      <c r="Y2831" s="4">
        <f t="shared" si="1022"/>
        <v>9.4029869032018047E-4</v>
      </c>
      <c r="Z2831" s="4">
        <f t="shared" si="1023"/>
        <v>7.2514772593457516E-3</v>
      </c>
      <c r="AA2831" s="4">
        <f t="shared" si="1018"/>
        <v>-1.0571468826188658E-2</v>
      </c>
      <c r="AB2831" s="4">
        <f t="shared" si="1019"/>
        <v>-1.0571468826188658E-2</v>
      </c>
      <c r="AC2831" s="2">
        <f t="shared" si="1028"/>
        <v>-2.1321745397604987E-2</v>
      </c>
      <c r="AD2831" s="3">
        <f t="shared" si="1029"/>
        <v>6598.5657458823007</v>
      </c>
    </row>
    <row r="2832" spans="1:30" x14ac:dyDescent="0.3">
      <c r="A2832" s="1">
        <f t="shared" si="1016"/>
        <v>13</v>
      </c>
      <c r="B2832" s="1">
        <f t="shared" si="1015"/>
        <v>4</v>
      </c>
      <c r="C2832" s="5">
        <v>43188</v>
      </c>
      <c r="D2832" s="3">
        <v>6581.13</v>
      </c>
      <c r="E2832" s="3">
        <v>6493.51</v>
      </c>
      <c r="F2832" s="3">
        <f t="shared" si="1020"/>
        <v>6566.7400000000007</v>
      </c>
      <c r="G2832" s="3">
        <f t="shared" si="1030"/>
        <v>6714.0160000000005</v>
      </c>
      <c r="H2832" s="4">
        <f t="shared" si="1017"/>
        <v>1.8623051908352003E-2</v>
      </c>
      <c r="I2832" s="4">
        <f t="shared" si="1013"/>
        <v>5.0612848853316865E-3</v>
      </c>
      <c r="J2832" s="4">
        <f t="shared" si="1014"/>
        <v>1.3561767023020317E-2</v>
      </c>
      <c r="K2832" s="4">
        <f t="shared" si="1021"/>
        <v>1.5838958273033943E-2</v>
      </c>
      <c r="L2832" s="4">
        <f t="shared" si="1031"/>
        <v>4.1476395546550818E-2</v>
      </c>
      <c r="M2832" s="4">
        <f t="shared" si="1024"/>
        <v>2.1913460864903156E-3</v>
      </c>
      <c r="N2832" s="4">
        <f t="shared" si="1032"/>
        <v>-1.9792326976879472E-2</v>
      </c>
      <c r="O2832" s="4">
        <f t="shared" si="1034"/>
        <v>-2.237852769965034E-2</v>
      </c>
      <c r="P2832" s="4">
        <f t="shared" si="1012"/>
        <v>2.8877090622567003E-2</v>
      </c>
      <c r="T2832" s="4"/>
      <c r="U2832" s="4">
        <f t="shared" si="1025"/>
        <v>3.4275888007850377E-2</v>
      </c>
      <c r="V2832" s="4">
        <f t="shared" si="1026"/>
        <v>2.3933129127771811E-2</v>
      </c>
      <c r="W2832" s="4">
        <f t="shared" si="1027"/>
        <v>-1.5134101336972836E-2</v>
      </c>
      <c r="X2832" s="4">
        <f t="shared" si="1033"/>
        <v>-4.2929524060482893E-2</v>
      </c>
      <c r="Y2832" s="4">
        <f t="shared" si="1022"/>
        <v>3.1726370975597423E-3</v>
      </c>
      <c r="Z2832" s="4">
        <f t="shared" si="1023"/>
        <v>9.4978911177715977E-3</v>
      </c>
      <c r="AA2832" s="4">
        <f t="shared" si="1018"/>
        <v>1.8623051908352003E-2</v>
      </c>
      <c r="AB2832" s="4">
        <f t="shared" si="1019"/>
        <v>1.8623051908352003E-2</v>
      </c>
      <c r="AC2832" s="2">
        <f t="shared" si="1028"/>
        <v>-1.766236282857304E-3</v>
      </c>
      <c r="AD2832" s="3">
        <f t="shared" si="1029"/>
        <v>6592.7538305882008</v>
      </c>
    </row>
    <row r="2833" spans="1:30" x14ac:dyDescent="0.3">
      <c r="A2833" s="1">
        <f t="shared" si="1016"/>
        <v>14</v>
      </c>
      <c r="B2833" s="1">
        <f t="shared" si="1015"/>
        <v>1</v>
      </c>
      <c r="C2833" s="5">
        <v>43192</v>
      </c>
      <c r="D2833" s="3">
        <v>6390.84</v>
      </c>
      <c r="E2833" s="3">
        <v>6528.23</v>
      </c>
      <c r="F2833" s="3">
        <f t="shared" si="1020"/>
        <v>6543.29</v>
      </c>
      <c r="G2833" s="3">
        <f t="shared" si="1030"/>
        <v>6651.1050000000005</v>
      </c>
      <c r="H2833" s="4">
        <f t="shared" si="1017"/>
        <v>-2.8914487329683498E-2</v>
      </c>
      <c r="I2833" s="4">
        <f t="shared" si="1013"/>
        <v>-8.0381332689067903E-3</v>
      </c>
      <c r="J2833" s="4">
        <f t="shared" si="1014"/>
        <v>-2.087635406077671E-2</v>
      </c>
      <c r="K2833" s="4">
        <f t="shared" si="1021"/>
        <v>4.1406263058173351E-5</v>
      </c>
      <c r="L2833" s="4">
        <f t="shared" si="1031"/>
        <v>1.5026801375042496E-2</v>
      </c>
      <c r="M2833" s="4">
        <f t="shared" si="1024"/>
        <v>-2.329867696525751E-2</v>
      </c>
      <c r="N2833" s="4">
        <f t="shared" si="1032"/>
        <v>-3.9131091750919632E-2</v>
      </c>
      <c r="O2833" s="4">
        <f t="shared" si="1034"/>
        <v>-1.6870239279969536E-2</v>
      </c>
      <c r="P2833" s="4">
        <f t="shared" si="1012"/>
        <v>-8.7236297804083019E-4</v>
      </c>
      <c r="T2833" s="4"/>
      <c r="U2833" s="4">
        <f t="shared" si="1025"/>
        <v>-1.1098397995481013E-2</v>
      </c>
      <c r="V2833" s="4">
        <f t="shared" si="1026"/>
        <v>-2.0987414015526191E-2</v>
      </c>
      <c r="W2833" s="4">
        <f t="shared" si="1027"/>
        <v>-1.8016038499774897E-2</v>
      </c>
      <c r="X2833" s="4">
        <f t="shared" si="1033"/>
        <v>-3.1903025927219289E-2</v>
      </c>
      <c r="Y2833" s="4">
        <f t="shared" si="1022"/>
        <v>-1.2427937954685685E-2</v>
      </c>
      <c r="Z2833" s="4">
        <f t="shared" si="1023"/>
        <v>-6.2010494564365666E-3</v>
      </c>
      <c r="AA2833" s="4">
        <f t="shared" si="1018"/>
        <v>-2.8914487329683498E-2</v>
      </c>
      <c r="AB2833" s="4">
        <f t="shared" si="1019"/>
        <v>-2.8914487329683498E-2</v>
      </c>
      <c r="AC2833" s="2">
        <f t="shared" si="1028"/>
        <v>-2.1062836871543391E-2</v>
      </c>
      <c r="AD2833" s="3">
        <f t="shared" si="1029"/>
        <v>6525.4492203921345</v>
      </c>
    </row>
    <row r="2834" spans="1:30" x14ac:dyDescent="0.3">
      <c r="A2834" s="1">
        <f t="shared" si="1016"/>
        <v>14</v>
      </c>
      <c r="B2834" s="1">
        <f t="shared" si="1015"/>
        <v>2</v>
      </c>
      <c r="C2834" s="5">
        <v>43193</v>
      </c>
      <c r="D2834" s="3">
        <v>6458.83</v>
      </c>
      <c r="E2834" s="3">
        <v>6448.05</v>
      </c>
      <c r="F2834" s="3">
        <f t="shared" si="1020"/>
        <v>6484.2900000000009</v>
      </c>
      <c r="G2834" s="3">
        <f t="shared" si="1030"/>
        <v>6610.5</v>
      </c>
      <c r="H2834" s="4">
        <f t="shared" si="1017"/>
        <v>1.0638664087975881E-2</v>
      </c>
      <c r="I2834" s="4">
        <f t="shared" si="1013"/>
        <v>8.9518748709089945E-3</v>
      </c>
      <c r="J2834" s="4">
        <f t="shared" si="1014"/>
        <v>1.6867892170668863E-3</v>
      </c>
      <c r="K2834" s="4">
        <f t="shared" si="1021"/>
        <v>1.5618447653203728E-2</v>
      </c>
      <c r="L2834" s="4">
        <f t="shared" si="1031"/>
        <v>3.7008002425693909E-2</v>
      </c>
      <c r="M2834" s="4">
        <f t="shared" si="1024"/>
        <v>-3.926412914906789E-3</v>
      </c>
      <c r="N2834" s="4">
        <f t="shared" si="1032"/>
        <v>-2.2943801527872336E-2</v>
      </c>
      <c r="O2834" s="4">
        <f t="shared" si="1034"/>
        <v>-1.9540690806229475E-2</v>
      </c>
      <c r="P2834" s="4">
        <f t="shared" si="1012"/>
        <v>9.7570203332488885E-3</v>
      </c>
      <c r="T2834" s="4"/>
      <c r="U2834" s="4">
        <f t="shared" si="1025"/>
        <v>5.6798480324965074E-2</v>
      </c>
      <c r="V2834" s="4">
        <f t="shared" si="1026"/>
        <v>4.6230495521715397E-2</v>
      </c>
      <c r="W2834" s="4">
        <f t="shared" si="1027"/>
        <v>-4.3678919960970293E-2</v>
      </c>
      <c r="X2834" s="4">
        <f t="shared" si="1033"/>
        <v>-3.7469328500113301E-2</v>
      </c>
      <c r="Y2834" s="4">
        <f t="shared" si="1022"/>
        <v>2.9548759867049235E-3</v>
      </c>
      <c r="Z2834" s="4">
        <f t="shared" si="1023"/>
        <v>9.2787569687268028E-3</v>
      </c>
      <c r="AA2834" s="4">
        <f t="shared" si="1018"/>
        <v>1.0638664087975881E-2</v>
      </c>
      <c r="AB2834" s="4">
        <f t="shared" si="1019"/>
        <v>1.0638664087975881E-2</v>
      </c>
      <c r="AC2834" s="2">
        <f t="shared" si="1028"/>
        <v>-6.8762939409703627E-3</v>
      </c>
      <c r="AD2834" s="3">
        <f t="shared" si="1029"/>
        <v>6503.2428135947575</v>
      </c>
    </row>
    <row r="2835" spans="1:30" x14ac:dyDescent="0.3">
      <c r="A2835" s="1">
        <f t="shared" si="1016"/>
        <v>14</v>
      </c>
      <c r="B2835" s="1">
        <f t="shared" si="1015"/>
        <v>3</v>
      </c>
      <c r="C2835" s="5">
        <v>43194</v>
      </c>
      <c r="D2835" s="3">
        <v>6560.06</v>
      </c>
      <c r="E2835" s="3">
        <v>6326.54</v>
      </c>
      <c r="F2835" s="3">
        <f t="shared" si="1020"/>
        <v>6490.3340000000007</v>
      </c>
      <c r="G2835" s="3">
        <f t="shared" si="1030"/>
        <v>6577.9139999999998</v>
      </c>
      <c r="H2835" s="4">
        <f t="shared" si="1017"/>
        <v>1.5673117267368933E-2</v>
      </c>
      <c r="I2835" s="4">
        <f t="shared" si="1013"/>
        <v>-2.0482037768450319E-2</v>
      </c>
      <c r="J2835" s="4">
        <f t="shared" si="1014"/>
        <v>3.6155155035819252E-2</v>
      </c>
      <c r="K2835" s="4">
        <f t="shared" si="1021"/>
        <v>2.1788001851728903E-3</v>
      </c>
      <c r="L2835" s="4">
        <f t="shared" si="1031"/>
        <v>1.8744536979263773E-2</v>
      </c>
      <c r="M2835" s="4">
        <f t="shared" si="1024"/>
        <v>1.0743052668784017E-2</v>
      </c>
      <c r="N2835" s="4">
        <f t="shared" si="1032"/>
        <v>-2.7142343302146181E-3</v>
      </c>
      <c r="O2835" s="4">
        <f t="shared" si="1034"/>
        <v>-1.3350487647978679E-2</v>
      </c>
      <c r="P2835" s="4">
        <f t="shared" si="1012"/>
        <v>2.5583060524480932E-2</v>
      </c>
      <c r="T2835" s="4"/>
      <c r="U2835" s="4">
        <f t="shared" si="1025"/>
        <v>1.0994251280804761E-2</v>
      </c>
      <c r="V2835" s="4">
        <f t="shared" si="1026"/>
        <v>8.8430876799676481E-4</v>
      </c>
      <c r="W2835" s="4">
        <f t="shared" si="1027"/>
        <v>4.6279847591978139E-3</v>
      </c>
      <c r="X2835" s="4">
        <f t="shared" si="1033"/>
        <v>-2.6278622409681839E-2</v>
      </c>
      <c r="Y2835" s="4">
        <f t="shared" si="1022"/>
        <v>-1.0317194829604848E-2</v>
      </c>
      <c r="Z2835" s="4">
        <f t="shared" si="1023"/>
        <v>-4.0769975687919508E-3</v>
      </c>
      <c r="AA2835" s="4">
        <f t="shared" si="1018"/>
        <v>1.5673117267368933E-2</v>
      </c>
      <c r="AB2835" s="4">
        <f t="shared" si="1019"/>
        <v>1.5673117267368933E-2</v>
      </c>
      <c r="AC2835" s="2">
        <f t="shared" si="1028"/>
        <v>5.774051498029226E-3</v>
      </c>
      <c r="AD2835" s="3">
        <f t="shared" si="1029"/>
        <v>6522.1818757298388</v>
      </c>
    </row>
    <row r="2836" spans="1:30" x14ac:dyDescent="0.3">
      <c r="A2836" s="1">
        <f t="shared" si="1016"/>
        <v>14</v>
      </c>
      <c r="B2836" s="1">
        <f t="shared" si="1015"/>
        <v>4</v>
      </c>
      <c r="C2836" s="5">
        <v>43195</v>
      </c>
      <c r="D2836" s="3">
        <v>6594.84</v>
      </c>
      <c r="E2836" s="3">
        <v>6619.22</v>
      </c>
      <c r="F2836" s="3">
        <f t="shared" si="1020"/>
        <v>6517.1400000000012</v>
      </c>
      <c r="G2836" s="3">
        <f t="shared" si="1030"/>
        <v>6552.0529999999999</v>
      </c>
      <c r="H2836" s="4">
        <f t="shared" si="1017"/>
        <v>5.3017807763952986E-3</v>
      </c>
      <c r="I2836" s="4">
        <f t="shared" si="1013"/>
        <v>9.0182101992969353E-3</v>
      </c>
      <c r="J2836" s="4">
        <f t="shared" si="1014"/>
        <v>-3.7164294229016367E-3</v>
      </c>
      <c r="K2836" s="4">
        <f t="shared" si="1021"/>
        <v>-9.5037240513043079E-3</v>
      </c>
      <c r="L2836" s="4">
        <f t="shared" si="1031"/>
        <v>-1.9452735357772563E-3</v>
      </c>
      <c r="M2836" s="4">
        <f t="shared" si="1024"/>
        <v>1.1922407681897104E-2</v>
      </c>
      <c r="N2836" s="4">
        <f t="shared" si="1032"/>
        <v>6.5303195807482426E-3</v>
      </c>
      <c r="O2836" s="4">
        <f t="shared" si="1034"/>
        <v>-5.2939874204679183E-3</v>
      </c>
      <c r="P2836" s="4">
        <f t="shared" ref="P2836:P2899" si="1035">(D2836-6396.42)/6396.42</f>
        <v>3.1020477079366282E-2</v>
      </c>
      <c r="T2836" s="4"/>
      <c r="U2836" s="4">
        <f t="shared" si="1025"/>
        <v>-1.5129434791754952E-2</v>
      </c>
      <c r="V2836" s="4">
        <f t="shared" si="1026"/>
        <v>-2.4978140443837459E-2</v>
      </c>
      <c r="W2836" s="4">
        <f t="shared" si="1027"/>
        <v>2.0745076855688334E-2</v>
      </c>
      <c r="X2836" s="4">
        <f t="shared" si="1033"/>
        <v>-1.0600631610972201E-2</v>
      </c>
      <c r="Y2836" s="4">
        <f t="shared" si="1022"/>
        <v>-2.1854051681587244E-2</v>
      </c>
      <c r="Z2836" s="4">
        <f t="shared" si="1023"/>
        <v>-1.5686597184567084E-2</v>
      </c>
      <c r="AA2836" s="4">
        <f t="shared" si="1018"/>
        <v>5.3017807763952986E-3</v>
      </c>
      <c r="AB2836" s="4">
        <f t="shared" si="1019"/>
        <v>5.3017807763952986E-3</v>
      </c>
      <c r="AC2836" s="2">
        <f t="shared" si="1028"/>
        <v>7.3449468847524117E-3</v>
      </c>
      <c r="AD2836" s="3">
        <f t="shared" si="1029"/>
        <v>6546.4012504865595</v>
      </c>
    </row>
    <row r="2837" spans="1:30" x14ac:dyDescent="0.3">
      <c r="A2837" s="1">
        <f t="shared" si="1016"/>
        <v>14</v>
      </c>
      <c r="B2837" s="1">
        <f t="shared" si="1015"/>
        <v>5</v>
      </c>
      <c r="C2837" s="5">
        <v>43196</v>
      </c>
      <c r="D2837" s="3">
        <v>6433.21</v>
      </c>
      <c r="E2837" s="3">
        <v>6514.48</v>
      </c>
      <c r="F2837" s="3">
        <f t="shared" si="1020"/>
        <v>6487.5559999999996</v>
      </c>
      <c r="G2837" s="3">
        <f t="shared" si="1030"/>
        <v>6527.1480000000001</v>
      </c>
      <c r="H2837" s="4">
        <f t="shared" si="1017"/>
        <v>-2.4508555173438643E-2</v>
      </c>
      <c r="I2837" s="4">
        <f t="shared" ref="I2837:I2900" si="1036">(E2837-D2836)/D2836</f>
        <v>-1.218528425253692E-2</v>
      </c>
      <c r="J2837" s="4">
        <f t="shared" ref="J2837:J2900" si="1037">H2837-I2837</f>
        <v>-1.2323270920901724E-2</v>
      </c>
      <c r="K2837" s="4">
        <f t="shared" si="1021"/>
        <v>-1.4207698746292588E-2</v>
      </c>
      <c r="L2837" s="4">
        <f t="shared" si="1031"/>
        <v>-8.6817033384348728E-3</v>
      </c>
      <c r="M2837" s="4">
        <f t="shared" si="1024"/>
        <v>-8.3769604455051407E-3</v>
      </c>
      <c r="N2837" s="4">
        <f t="shared" si="1032"/>
        <v>-1.4391890608271805E-2</v>
      </c>
      <c r="O2837" s="4">
        <f t="shared" si="1034"/>
        <v>-6.1543148754666108E-3</v>
      </c>
      <c r="P2837" s="4">
        <f t="shared" si="1035"/>
        <v>5.7516548319216003E-3</v>
      </c>
      <c r="T2837" s="4"/>
      <c r="U2837" s="4">
        <f t="shared" si="1025"/>
        <v>-2.078898047564465E-3</v>
      </c>
      <c r="V2837" s="4">
        <f t="shared" si="1026"/>
        <v>-1.2058109067088867E-2</v>
      </c>
      <c r="W2837" s="4">
        <f t="shared" si="1027"/>
        <v>-2.2476383235097933E-2</v>
      </c>
      <c r="X2837" s="4">
        <f t="shared" si="1033"/>
        <v>-1.2058342495667729E-2</v>
      </c>
      <c r="Y2837" s="4">
        <f t="shared" si="1022"/>
        <v>-2.6499373325515815E-2</v>
      </c>
      <c r="Z2837" s="4">
        <f t="shared" si="1023"/>
        <v>-2.036120874163409E-2</v>
      </c>
      <c r="AA2837" s="4">
        <f t="shared" si="1018"/>
        <v>-2.4508555173438643E-2</v>
      </c>
      <c r="AB2837" s="4">
        <f t="shared" si="1019"/>
        <v>-2.4508555173438643E-2</v>
      </c>
      <c r="AC2837" s="2">
        <f t="shared" si="1028"/>
        <v>-1.1729888136359088E-2</v>
      </c>
      <c r="AD2837" s="3">
        <f t="shared" si="1029"/>
        <v>6508.6708336577067</v>
      </c>
    </row>
    <row r="2838" spans="1:30" x14ac:dyDescent="0.3">
      <c r="A2838" s="1">
        <f t="shared" si="1016"/>
        <v>15</v>
      </c>
      <c r="B2838" s="1">
        <f t="shared" si="1015"/>
        <v>1</v>
      </c>
      <c r="C2838" s="5">
        <v>43199</v>
      </c>
      <c r="D2838" s="3">
        <v>6472.34</v>
      </c>
      <c r="E2838" s="3">
        <v>6488.48</v>
      </c>
      <c r="F2838" s="3">
        <f t="shared" si="1020"/>
        <v>6503.8559999999998</v>
      </c>
      <c r="G2838" s="3">
        <f t="shared" si="1030"/>
        <v>6523.5729999999994</v>
      </c>
      <c r="H2838" s="4">
        <f t="shared" si="1017"/>
        <v>6.0825000272026111E-3</v>
      </c>
      <c r="I2838" s="4">
        <f t="shared" si="1036"/>
        <v>8.5913564146047668E-3</v>
      </c>
      <c r="J2838" s="4">
        <f t="shared" si="1037"/>
        <v>-2.5088563874021558E-3</v>
      </c>
      <c r="K2838" s="4">
        <f t="shared" si="1021"/>
        <v>1.220619255395046E-2</v>
      </c>
      <c r="L2838" s="4">
        <f t="shared" si="1031"/>
        <v>1.4931201617163865E-2</v>
      </c>
      <c r="M2838" s="4">
        <f t="shared" si="1024"/>
        <v>-4.8457407421073932E-3</v>
      </c>
      <c r="N2838" s="4">
        <f t="shared" si="1032"/>
        <v>-7.853518309674663E-3</v>
      </c>
      <c r="O2838" s="4">
        <f t="shared" si="1034"/>
        <v>-3.046347997787453E-3</v>
      </c>
      <c r="P2838" s="4">
        <f t="shared" si="1035"/>
        <v>1.1869139299795835E-2</v>
      </c>
      <c r="T2838" s="4"/>
      <c r="U2838" s="4">
        <f t="shared" si="1025"/>
        <v>-6.5861366254171541E-3</v>
      </c>
      <c r="V2838" s="4">
        <f t="shared" si="1026"/>
        <v>-1.6520275259163022E-2</v>
      </c>
      <c r="W2838" s="4">
        <f t="shared" si="1027"/>
        <v>1.2752627197676674E-2</v>
      </c>
      <c r="X2838" s="4">
        <f t="shared" si="1033"/>
        <v>-6.0266318625645807E-3</v>
      </c>
      <c r="Y2838" s="4">
        <f t="shared" si="1022"/>
        <v>-4.1483229086192663E-4</v>
      </c>
      <c r="Z2838" s="4">
        <f t="shared" si="1023"/>
        <v>5.8878018388820348E-3</v>
      </c>
      <c r="AA2838" s="4">
        <f t="shared" si="1018"/>
        <v>6.0825000272026111E-3</v>
      </c>
      <c r="AB2838" s="4">
        <f t="shared" si="1019"/>
        <v>6.0825000272026111E-3</v>
      </c>
      <c r="AC2838" s="2">
        <f t="shared" si="1028"/>
        <v>-3.7421636953258426E-3</v>
      </c>
      <c r="AD2838" s="3">
        <f t="shared" si="1029"/>
        <v>6496.5605557718054</v>
      </c>
    </row>
    <row r="2839" spans="1:30" x14ac:dyDescent="0.3">
      <c r="A2839" s="1">
        <f t="shared" si="1016"/>
        <v>15</v>
      </c>
      <c r="B2839" s="1">
        <f t="shared" si="1015"/>
        <v>2</v>
      </c>
      <c r="C2839" s="5">
        <v>43200</v>
      </c>
      <c r="D2839" s="3">
        <v>6615.87</v>
      </c>
      <c r="E2839" s="3">
        <v>6585.52</v>
      </c>
      <c r="F2839" s="3">
        <f t="shared" si="1020"/>
        <v>6535.2640000000001</v>
      </c>
      <c r="G2839" s="3">
        <f t="shared" si="1030"/>
        <v>6509.777000000001</v>
      </c>
      <c r="H2839" s="4">
        <f t="shared" si="1017"/>
        <v>2.2175905468501306E-2</v>
      </c>
      <c r="I2839" s="4">
        <f t="shared" si="1036"/>
        <v>1.7486720413328147E-2</v>
      </c>
      <c r="J2839" s="4">
        <f t="shared" si="1037"/>
        <v>4.6891850551731597E-3</v>
      </c>
      <c r="K2839" s="4">
        <f t="shared" si="1021"/>
        <v>6.6085063516440785E-3</v>
      </c>
      <c r="L2839" s="4">
        <f t="shared" si="1031"/>
        <v>3.9628463413371078E-3</v>
      </c>
      <c r="M2839" s="4">
        <f t="shared" si="1024"/>
        <v>1.2334008235933509E-2</v>
      </c>
      <c r="N2839" s="4">
        <f t="shared" si="1032"/>
        <v>1.6297486073639532E-2</v>
      </c>
      <c r="O2839" s="4">
        <f t="shared" si="1034"/>
        <v>3.8524033876117837E-3</v>
      </c>
      <c r="P2839" s="4">
        <f t="shared" si="1035"/>
        <v>3.4308253679401886E-2</v>
      </c>
      <c r="T2839" s="4"/>
      <c r="U2839" s="4">
        <f t="shared" si="1025"/>
        <v>-2.0873439899634781E-3</v>
      </c>
      <c r="V2839" s="4">
        <f t="shared" si="1026"/>
        <v>-1.2066470550063896E-2</v>
      </c>
      <c r="W2839" s="4">
        <f t="shared" si="1027"/>
        <v>2.4314001142621802E-2</v>
      </c>
      <c r="X2839" s="4">
        <f t="shared" si="1033"/>
        <v>7.8611536498212203E-3</v>
      </c>
      <c r="Y2839" s="4">
        <f t="shared" si="1022"/>
        <v>-5.9427219071045839E-3</v>
      </c>
      <c r="Z2839" s="4">
        <f t="shared" si="1023"/>
        <v>3.2505749801339237E-4</v>
      </c>
      <c r="AA2839" s="4">
        <f t="shared" si="1018"/>
        <v>2.2175905468501306E-2</v>
      </c>
      <c r="AB2839" s="4">
        <f t="shared" si="1019"/>
        <v>2.2175905468501306E-2</v>
      </c>
      <c r="AC2839" s="2">
        <f t="shared" si="1028"/>
        <v>1.202255024440666E-2</v>
      </c>
      <c r="AD2839" s="3">
        <f t="shared" si="1029"/>
        <v>6536.3303705145372</v>
      </c>
    </row>
    <row r="2840" spans="1:30" x14ac:dyDescent="0.3">
      <c r="A2840" s="1">
        <f t="shared" si="1016"/>
        <v>15</v>
      </c>
      <c r="B2840" s="1">
        <f t="shared" si="1015"/>
        <v>3</v>
      </c>
      <c r="C2840" s="5">
        <v>43201</v>
      </c>
      <c r="D2840" s="3">
        <v>6583.44</v>
      </c>
      <c r="E2840" s="3">
        <v>6578.84</v>
      </c>
      <c r="F2840" s="3">
        <f t="shared" si="1020"/>
        <v>6539.94</v>
      </c>
      <c r="G2840" s="3">
        <f t="shared" si="1030"/>
        <v>6515.1370000000006</v>
      </c>
      <c r="H2840" s="4">
        <f t="shared" si="1017"/>
        <v>-4.9018496433576074E-3</v>
      </c>
      <c r="I2840" s="4">
        <f t="shared" si="1036"/>
        <v>-5.5971474651103706E-3</v>
      </c>
      <c r="J2840" s="4">
        <f t="shared" si="1037"/>
        <v>6.9529782175276316E-4</v>
      </c>
      <c r="K2840" s="4">
        <f t="shared" si="1021"/>
        <v>-1.3120723351577388E-2</v>
      </c>
      <c r="L2840" s="4">
        <f t="shared" si="1031"/>
        <v>-1.6373088077943201E-2</v>
      </c>
      <c r="M2840" s="4">
        <f t="shared" si="1024"/>
        <v>6.6514371691483408E-3</v>
      </c>
      <c r="N2840" s="4">
        <f t="shared" si="1032"/>
        <v>1.0483739635866286E-2</v>
      </c>
      <c r="O2840" s="4">
        <f t="shared" si="1034"/>
        <v>3.7674832610305516E-3</v>
      </c>
      <c r="P2840" s="4">
        <f t="shared" si="1035"/>
        <v>2.9238230134981683E-2</v>
      </c>
      <c r="T2840" s="4"/>
      <c r="U2840" s="4">
        <f t="shared" si="1025"/>
        <v>-8.435776398266516E-3</v>
      </c>
      <c r="V2840" s="4">
        <f t="shared" si="1026"/>
        <v>-1.8351418634283814E-2</v>
      </c>
      <c r="W2840" s="4">
        <f t="shared" si="1027"/>
        <v>3.5639917927578709E-3</v>
      </c>
      <c r="X2840" s="4">
        <f t="shared" si="1033"/>
        <v>7.6430581230486523E-3</v>
      </c>
      <c r="Y2840" s="4">
        <f t="shared" si="1022"/>
        <v>-2.5425951239961688E-2</v>
      </c>
      <c r="Z2840" s="4">
        <f t="shared" si="1023"/>
        <v>-1.928101846174237E-2</v>
      </c>
      <c r="AA2840" s="4">
        <f t="shared" si="1018"/>
        <v>-4.9018496433576074E-3</v>
      </c>
      <c r="AB2840" s="4">
        <f t="shared" si="1019"/>
        <v>-4.9018496433576074E-3</v>
      </c>
      <c r="AC2840" s="2">
        <f t="shared" si="1028"/>
        <v>4.7705180964623846E-3</v>
      </c>
      <c r="AD2840" s="3">
        <f t="shared" si="1029"/>
        <v>6552.0335803430253</v>
      </c>
    </row>
    <row r="2841" spans="1:30" x14ac:dyDescent="0.3">
      <c r="A2841" s="1">
        <f t="shared" si="1016"/>
        <v>15</v>
      </c>
      <c r="B2841" s="1">
        <f t="shared" si="1015"/>
        <v>4</v>
      </c>
      <c r="C2841" s="5">
        <v>43202</v>
      </c>
      <c r="D2841" s="3">
        <v>6656.26</v>
      </c>
      <c r="E2841" s="3">
        <v>6627.32</v>
      </c>
      <c r="F2841" s="3">
        <f t="shared" si="1020"/>
        <v>6552.2239999999993</v>
      </c>
      <c r="G2841" s="3">
        <f t="shared" si="1030"/>
        <v>6534.6820000000007</v>
      </c>
      <c r="H2841" s="4">
        <f t="shared" si="1017"/>
        <v>1.1061086605179149E-2</v>
      </c>
      <c r="I2841" s="4">
        <f t="shared" si="1036"/>
        <v>6.6652084624451826E-3</v>
      </c>
      <c r="J2841" s="4">
        <f t="shared" si="1037"/>
        <v>4.3958781427339668E-3</v>
      </c>
      <c r="K2841" s="4">
        <f t="shared" si="1021"/>
        <v>-8.6922642266049916E-3</v>
      </c>
      <c r="L2841" s="4">
        <f t="shared" si="1031"/>
        <v>-9.4580746033480247E-3</v>
      </c>
      <c r="M2841" s="4">
        <f t="shared" si="1024"/>
        <v>1.5877967542013365E-2</v>
      </c>
      <c r="N2841" s="4">
        <f t="shared" si="1032"/>
        <v>1.8605036939823467E-2</v>
      </c>
      <c r="O2841" s="4">
        <f t="shared" si="1034"/>
        <v>2.63541388106813E-3</v>
      </c>
      <c r="P2841" s="4">
        <f t="shared" si="1035"/>
        <v>4.0622723335866022E-2</v>
      </c>
      <c r="T2841" s="4"/>
      <c r="U2841" s="4">
        <f t="shared" si="1025"/>
        <v>1.7316175130327833E-3</v>
      </c>
      <c r="V2841" s="4">
        <f t="shared" si="1026"/>
        <v>-8.2856986620975775E-3</v>
      </c>
      <c r="W2841" s="4">
        <f t="shared" si="1027"/>
        <v>9.3133419461275888E-3</v>
      </c>
      <c r="X2841" s="4">
        <f t="shared" si="1033"/>
        <v>5.3833430001500671E-3</v>
      </c>
      <c r="Y2841" s="4">
        <f t="shared" si="1022"/>
        <v>-2.1052709809814357E-2</v>
      </c>
      <c r="Z2841" s="4">
        <f t="shared" si="1023"/>
        <v>-1.4880202652156765E-2</v>
      </c>
      <c r="AA2841" s="4">
        <f t="shared" si="1018"/>
        <v>1.1061086605179149E-2</v>
      </c>
      <c r="AB2841" s="4">
        <f t="shared" si="1019"/>
        <v>1.1061086605179149E-2</v>
      </c>
      <c r="AC2841" s="2">
        <f t="shared" si="1028"/>
        <v>1.0438937146583265E-2</v>
      </c>
      <c r="AD2841" s="3">
        <f t="shared" si="1029"/>
        <v>6586.7757202286839</v>
      </c>
    </row>
    <row r="2842" spans="1:30" x14ac:dyDescent="0.3">
      <c r="A2842" s="1">
        <f t="shared" si="1016"/>
        <v>15</v>
      </c>
      <c r="B2842" s="1">
        <f t="shared" si="1015"/>
        <v>5</v>
      </c>
      <c r="C2842" s="5">
        <v>43203</v>
      </c>
      <c r="D2842" s="3">
        <v>6628.34</v>
      </c>
      <c r="E2842" s="3">
        <v>6696.02</v>
      </c>
      <c r="F2842" s="3">
        <f t="shared" si="1020"/>
        <v>6591.25</v>
      </c>
      <c r="G2842" s="3">
        <f t="shared" si="1030"/>
        <v>6539.4030000000002</v>
      </c>
      <c r="H2842" s="4">
        <f t="shared" si="1017"/>
        <v>-4.1945476889424498E-3</v>
      </c>
      <c r="I2842" s="4">
        <f t="shared" si="1036"/>
        <v>5.9733243593249391E-3</v>
      </c>
      <c r="J2842" s="4">
        <f t="shared" si="1037"/>
        <v>-1.0167872048267388E-2</v>
      </c>
      <c r="K2842" s="4">
        <f t="shared" si="1021"/>
        <v>-1.115979544068308E-2</v>
      </c>
      <c r="L2842" s="4">
        <f t="shared" si="1031"/>
        <v>-1.9040555640688472E-2</v>
      </c>
      <c r="M2842" s="4">
        <f t="shared" si="1024"/>
        <v>5.6271572160060904E-3</v>
      </c>
      <c r="N2842" s="4">
        <f t="shared" si="1032"/>
        <v>1.3600171147121518E-2</v>
      </c>
      <c r="O2842" s="4">
        <f t="shared" si="1034"/>
        <v>7.8220187860006812E-3</v>
      </c>
      <c r="P2842" s="4">
        <f t="shared" si="1035"/>
        <v>3.6257781696636564E-2</v>
      </c>
      <c r="T2842" s="4"/>
      <c r="U2842" s="4">
        <f t="shared" si="1025"/>
        <v>-3.350980881155486E-2</v>
      </c>
      <c r="V2842" s="4">
        <f t="shared" si="1026"/>
        <v>-4.3174710723439258E-2</v>
      </c>
      <c r="W2842" s="4">
        <f t="shared" si="1027"/>
        <v>3.0331669570867439E-2</v>
      </c>
      <c r="X2842" s="4">
        <f t="shared" si="1033"/>
        <v>1.5983522916796469E-2</v>
      </c>
      <c r="Y2842" s="4">
        <f t="shared" si="1022"/>
        <v>-2.3489473801771809E-2</v>
      </c>
      <c r="Z2842" s="4">
        <f t="shared" si="1023"/>
        <v>-1.7332331049667544E-2</v>
      </c>
      <c r="AA2842" s="4">
        <f t="shared" si="1018"/>
        <v>-4.1945476889424498E-3</v>
      </c>
      <c r="AB2842" s="4">
        <f t="shared" si="1019"/>
        <v>-4.1945476889424498E-3</v>
      </c>
      <c r="AC2842" s="2">
        <f t="shared" si="1028"/>
        <v>4.1804614500076283E-3</v>
      </c>
      <c r="AD2842" s="3">
        <f t="shared" si="1029"/>
        <v>6600.6304801524566</v>
      </c>
    </row>
    <row r="2843" spans="1:30" x14ac:dyDescent="0.3">
      <c r="A2843" s="1">
        <f t="shared" si="1016"/>
        <v>16</v>
      </c>
      <c r="B2843" s="1">
        <f t="shared" si="1015"/>
        <v>1</v>
      </c>
      <c r="C2843" s="5">
        <v>43206</v>
      </c>
      <c r="D2843" s="3">
        <v>6675.18</v>
      </c>
      <c r="E2843" s="3">
        <v>6675.92</v>
      </c>
      <c r="F2843" s="3">
        <f t="shared" si="1020"/>
        <v>6631.8179999999993</v>
      </c>
      <c r="G2843" s="3">
        <f t="shared" si="1030"/>
        <v>6567.8369999999995</v>
      </c>
      <c r="H2843" s="4">
        <f t="shared" si="1017"/>
        <v>7.0666260330641073E-3</v>
      </c>
      <c r="I2843" s="4">
        <f t="shared" si="1036"/>
        <v>7.178267861938272E-3</v>
      </c>
      <c r="J2843" s="4">
        <f t="shared" si="1037"/>
        <v>-1.1164182887416461E-4</v>
      </c>
      <c r="K2843" s="4">
        <f t="shared" si="1021"/>
        <v>-1.1107607636301369E-3</v>
      </c>
      <c r="L2843" s="4">
        <f t="shared" si="1031"/>
        <v>-1.0927321169402942E-2</v>
      </c>
      <c r="M2843" s="4">
        <f t="shared" si="1024"/>
        <v>6.5384785891291035E-3</v>
      </c>
      <c r="N2843" s="4">
        <f t="shared" si="1032"/>
        <v>1.6343736910645126E-2</v>
      </c>
      <c r="O2843" s="4">
        <f t="shared" si="1034"/>
        <v>9.5849100698407776E-3</v>
      </c>
      <c r="P2843" s="4">
        <f t="shared" si="1035"/>
        <v>4.3580627913739282E-2</v>
      </c>
      <c r="T2843" s="4"/>
      <c r="U2843" s="4">
        <f t="shared" si="1025"/>
        <v>-2.3535304465371418E-2</v>
      </c>
      <c r="V2843" s="4">
        <f t="shared" si="1026"/>
        <v>-3.3299951420717684E-2</v>
      </c>
      <c r="W2843" s="4">
        <f t="shared" si="1027"/>
        <v>3.1339515538429709E-2</v>
      </c>
      <c r="X2843" s="4">
        <f t="shared" si="1033"/>
        <v>1.9674789847745636E-2</v>
      </c>
      <c r="Y2843" s="4">
        <f t="shared" si="1022"/>
        <v>-1.3565738808971444E-2</v>
      </c>
      <c r="Z2843" s="4">
        <f t="shared" si="1023"/>
        <v>-7.3460244292753779E-3</v>
      </c>
      <c r="AA2843" s="4">
        <f t="shared" si="1018"/>
        <v>7.0666260330641073E-3</v>
      </c>
      <c r="AB2843" s="4">
        <f t="shared" si="1019"/>
        <v>7.0666260330641073E-3</v>
      </c>
      <c r="AC2843" s="2">
        <f t="shared" si="1028"/>
        <v>7.4454441525714458E-3</v>
      </c>
      <c r="AD2843" s="3">
        <f t="shared" si="1029"/>
        <v>6625.4803201016384</v>
      </c>
    </row>
    <row r="2844" spans="1:30" x14ac:dyDescent="0.3">
      <c r="A2844" s="1">
        <f t="shared" si="1016"/>
        <v>16</v>
      </c>
      <c r="B2844" s="1">
        <f t="shared" si="1015"/>
        <v>2</v>
      </c>
      <c r="C2844" s="5">
        <v>43207</v>
      </c>
      <c r="D2844" s="3">
        <v>6816.37</v>
      </c>
      <c r="E2844" s="3">
        <v>6738.65</v>
      </c>
      <c r="F2844" s="3">
        <f t="shared" si="1020"/>
        <v>6671.9180000000006</v>
      </c>
      <c r="G2844" s="3">
        <f t="shared" si="1030"/>
        <v>6603.5910000000003</v>
      </c>
      <c r="H2844" s="4">
        <f t="shared" si="1017"/>
        <v>2.1151489547847339E-2</v>
      </c>
      <c r="I2844" s="4">
        <f t="shared" si="1036"/>
        <v>9.5083578270547531E-3</v>
      </c>
      <c r="J2844" s="4">
        <f t="shared" si="1037"/>
        <v>1.1643131720792586E-2</v>
      </c>
      <c r="K2844" s="4">
        <f t="shared" si="1021"/>
        <v>-5.8987173379594256E-3</v>
      </c>
      <c r="L2844" s="4">
        <f t="shared" si="1031"/>
        <v>-1.4266448412044498E-2</v>
      </c>
      <c r="M2844" s="4">
        <f t="shared" si="1024"/>
        <v>2.1650745707606014E-2</v>
      </c>
      <c r="N2844" s="4">
        <f t="shared" si="1032"/>
        <v>3.2221710884274862E-2</v>
      </c>
      <c r="O2844" s="4">
        <f t="shared" si="1034"/>
        <v>1.0023957032848895E-2</v>
      </c>
      <c r="P2844" s="4">
        <f t="shared" si="1035"/>
        <v>6.5653912657392705E-2</v>
      </c>
      <c r="T2844" s="4"/>
      <c r="U2844" s="4">
        <f t="shared" si="1025"/>
        <v>-8.8851536587778012E-3</v>
      </c>
      <c r="V2844" s="4">
        <f t="shared" si="1026"/>
        <v>-1.8796302122190016E-2</v>
      </c>
      <c r="W2844" s="4">
        <f t="shared" si="1027"/>
        <v>3.0305915926401215E-2</v>
      </c>
      <c r="X2844" s="4">
        <f t="shared" si="1033"/>
        <v>2.0910249379367144E-2</v>
      </c>
      <c r="Y2844" s="4">
        <f t="shared" si="1022"/>
        <v>-1.8293995176638236E-2</v>
      </c>
      <c r="Z2844" s="4">
        <f t="shared" si="1023"/>
        <v>-1.2104093634226905E-2</v>
      </c>
      <c r="AA2844" s="4">
        <f t="shared" si="1018"/>
        <v>2.1151489547847339E-2</v>
      </c>
      <c r="AB2844" s="4">
        <f t="shared" si="1019"/>
        <v>2.1151489547847339E-2</v>
      </c>
      <c r="AC2844" s="2">
        <f t="shared" si="1028"/>
        <v>1.8669729870724058E-2</v>
      </c>
      <c r="AD2844" s="3">
        <f t="shared" si="1029"/>
        <v>6689.1102134010926</v>
      </c>
    </row>
    <row r="2845" spans="1:30" x14ac:dyDescent="0.3">
      <c r="A2845" s="1">
        <f t="shared" si="1016"/>
        <v>16</v>
      </c>
      <c r="B2845" s="1">
        <f t="shared" si="1015"/>
        <v>3</v>
      </c>
      <c r="C2845" s="5">
        <v>43208</v>
      </c>
      <c r="D2845" s="3">
        <v>6833.21</v>
      </c>
      <c r="E2845" s="3">
        <v>6824.58</v>
      </c>
      <c r="F2845" s="3">
        <f t="shared" si="1020"/>
        <v>6721.8720000000003</v>
      </c>
      <c r="G2845" s="3">
        <f t="shared" si="1030"/>
        <v>6630.9060000000009</v>
      </c>
      <c r="H2845" s="4">
        <f t="shared" si="1017"/>
        <v>2.4705231670229381E-3</v>
      </c>
      <c r="I2845" s="4">
        <f t="shared" si="1036"/>
        <v>1.2044533967493015E-3</v>
      </c>
      <c r="J2845" s="4">
        <f t="shared" si="1037"/>
        <v>1.2660697702736366E-3</v>
      </c>
      <c r="K2845" s="4">
        <f t="shared" si="1021"/>
        <v>-1.7946869081343946E-2</v>
      </c>
      <c r="L2845" s="4">
        <f t="shared" si="1031"/>
        <v>-3.0506299133148739E-2</v>
      </c>
      <c r="M2845" s="4">
        <f t="shared" si="1024"/>
        <v>1.6563540632728461E-2</v>
      </c>
      <c r="N2845" s="4">
        <f t="shared" si="1032"/>
        <v>3.0509254693099126E-2</v>
      </c>
      <c r="O2845" s="4">
        <f t="shared" si="1034"/>
        <v>1.3312337832438844E-2</v>
      </c>
      <c r="P2845" s="4">
        <f t="shared" si="1035"/>
        <v>6.8286635336641421E-2</v>
      </c>
      <c r="T2845" s="4"/>
      <c r="U2845" s="4">
        <f t="shared" si="1025"/>
        <v>-3.417214734528793E-2</v>
      </c>
      <c r="V2845" s="4">
        <f t="shared" si="1026"/>
        <v>-4.3830425871835013E-2</v>
      </c>
      <c r="W2845" s="4">
        <f t="shared" si="1027"/>
        <v>3.7939132125454238E-2</v>
      </c>
      <c r="X2845" s="4">
        <f t="shared" si="1033"/>
        <v>2.7818603840402314E-2</v>
      </c>
      <c r="Y2845" s="4">
        <f t="shared" si="1022"/>
        <v>-3.0191920589057886E-2</v>
      </c>
      <c r="Z2845" s="4">
        <f t="shared" si="1023"/>
        <v>-2.4077038437889942E-2</v>
      </c>
      <c r="AA2845" s="4">
        <f t="shared" si="1018"/>
        <v>2.4705231670229381E-3</v>
      </c>
      <c r="AB2845" s="4">
        <f t="shared" si="1019"/>
        <v>2.4705231670229381E-3</v>
      </c>
      <c r="AC2845" s="2">
        <f t="shared" si="1028"/>
        <v>1.4058769509391743E-2</v>
      </c>
      <c r="AD2845" s="3">
        <f t="shared" si="1029"/>
        <v>6737.1434756007293</v>
      </c>
    </row>
    <row r="2846" spans="1:30" x14ac:dyDescent="0.3">
      <c r="A2846" s="1">
        <f t="shared" si="1016"/>
        <v>16</v>
      </c>
      <c r="B2846" s="1">
        <f t="shared" si="1015"/>
        <v>4</v>
      </c>
      <c r="C2846" s="5">
        <v>43209</v>
      </c>
      <c r="D2846" s="3">
        <v>6774.89</v>
      </c>
      <c r="E2846" s="3">
        <v>6793.07</v>
      </c>
      <c r="F2846" s="3">
        <f t="shared" si="1020"/>
        <v>6745.598</v>
      </c>
      <c r="G2846" s="3">
        <f t="shared" si="1030"/>
        <v>6648.9110000000001</v>
      </c>
      <c r="H2846" s="4">
        <f t="shared" si="1017"/>
        <v>-8.5347881888599517E-3</v>
      </c>
      <c r="I2846" s="4">
        <f t="shared" si="1036"/>
        <v>-5.8742523645549201E-3</v>
      </c>
      <c r="J2846" s="4">
        <f t="shared" si="1037"/>
        <v>-2.6605358243050317E-3</v>
      </c>
      <c r="K2846" s="4">
        <f t="shared" si="1021"/>
        <v>-1.3893177584180846E-2</v>
      </c>
      <c r="L2846" s="4">
        <f t="shared" si="1031"/>
        <v>-2.9019548157698517E-2</v>
      </c>
      <c r="M2846" s="4">
        <f t="shared" si="1024"/>
        <v>4.342387435480201E-3</v>
      </c>
      <c r="N2846" s="4">
        <f t="shared" si="1032"/>
        <v>1.8947313326949371E-2</v>
      </c>
      <c r="O2846" s="4">
        <f t="shared" si="1034"/>
        <v>1.4271375623810851E-2</v>
      </c>
      <c r="P2846" s="4">
        <f t="shared" si="1035"/>
        <v>5.9169035179053323E-2</v>
      </c>
      <c r="T2846" s="4"/>
      <c r="U2846" s="4">
        <f t="shared" si="1025"/>
        <v>-2.5895589335026996E-2</v>
      </c>
      <c r="V2846" s="4">
        <f t="shared" si="1026"/>
        <v>-3.5636633441676752E-2</v>
      </c>
      <c r="W2846" s="4">
        <f t="shared" si="1027"/>
        <v>1.7822320642522996E-2</v>
      </c>
      <c r="X2846" s="4">
        <f t="shared" si="1033"/>
        <v>2.9512727281607091E-2</v>
      </c>
      <c r="Y2846" s="4">
        <f t="shared" si="1022"/>
        <v>-2.6188773873654956E-2</v>
      </c>
      <c r="Z2846" s="4">
        <f t="shared" si="1023"/>
        <v>-2.0048650882656577E-2</v>
      </c>
      <c r="AA2846" s="4">
        <f t="shared" si="1018"/>
        <v>-8.5347881888599517E-3</v>
      </c>
      <c r="AB2846" s="4">
        <f t="shared" si="1019"/>
        <v>-8.5347881888599517E-3</v>
      </c>
      <c r="AC2846" s="2">
        <f t="shared" si="1028"/>
        <v>3.7143554507177408E-3</v>
      </c>
      <c r="AD2846" s="3">
        <f t="shared" si="1029"/>
        <v>6749.7256504004872</v>
      </c>
    </row>
    <row r="2847" spans="1:30" x14ac:dyDescent="0.3">
      <c r="A2847" s="1">
        <f t="shared" si="1016"/>
        <v>16</v>
      </c>
      <c r="B2847" s="1">
        <f t="shared" si="1015"/>
        <v>5</v>
      </c>
      <c r="C2847" s="5">
        <v>43210</v>
      </c>
      <c r="D2847" s="3">
        <v>6667.75</v>
      </c>
      <c r="E2847" s="3">
        <v>6754.68</v>
      </c>
      <c r="F2847" s="3">
        <f t="shared" si="1020"/>
        <v>6753.4799999999987</v>
      </c>
      <c r="G2847" s="3">
        <f t="shared" si="1030"/>
        <v>6672.3649999999998</v>
      </c>
      <c r="H2847" s="4">
        <f t="shared" si="1017"/>
        <v>-1.5814278903421356E-2</v>
      </c>
      <c r="I2847" s="4">
        <f t="shared" si="1036"/>
        <v>-2.9830742639363941E-3</v>
      </c>
      <c r="J2847" s="4">
        <f t="shared" si="1037"/>
        <v>-1.2831204639484962E-2</v>
      </c>
      <c r="K2847" s="4">
        <f t="shared" si="1021"/>
        <v>3.3210871319131209E-6</v>
      </c>
      <c r="L2847" s="4">
        <f t="shared" si="1031"/>
        <v>-1.5057399045921422E-2</v>
      </c>
      <c r="M2847" s="4">
        <f t="shared" si="1024"/>
        <v>-1.2694196177377985E-2</v>
      </c>
      <c r="N2847" s="4">
        <f t="shared" si="1032"/>
        <v>-6.9165880463670411E-4</v>
      </c>
      <c r="O2847" s="4">
        <f t="shared" si="1034"/>
        <v>1.2165273143114075E-2</v>
      </c>
      <c r="P2847" s="4">
        <f t="shared" si="1035"/>
        <v>4.2419040650864062E-2</v>
      </c>
      <c r="T2847" s="4"/>
      <c r="U2847" s="4">
        <f t="shared" si="1025"/>
        <v>-2.163134752003356E-2</v>
      </c>
      <c r="V2847" s="4">
        <f t="shared" si="1026"/>
        <v>-3.1415034044833264E-2</v>
      </c>
      <c r="W2847" s="4">
        <f t="shared" si="1027"/>
        <v>5.945681724232591E-3</v>
      </c>
      <c r="X2847" s="4">
        <f t="shared" si="1033"/>
        <v>2.461293381376805E-2</v>
      </c>
      <c r="Y2847" s="4">
        <f t="shared" si="1022"/>
        <v>-1.2465548253106607E-2</v>
      </c>
      <c r="Z2847" s="4">
        <f t="shared" si="1023"/>
        <v>-6.238896897182232E-3</v>
      </c>
      <c r="AA2847" s="4">
        <f t="shared" si="1018"/>
        <v>-1.5814278903421356E-2</v>
      </c>
      <c r="AB2847" s="4">
        <f t="shared" si="1019"/>
        <v>-1.5814278903421356E-2</v>
      </c>
      <c r="AC2847" s="2">
        <f t="shared" si="1028"/>
        <v>-8.1962331521615861E-3</v>
      </c>
      <c r="AD2847" s="3">
        <f t="shared" si="1029"/>
        <v>6722.4004336003254</v>
      </c>
    </row>
    <row r="2848" spans="1:30" x14ac:dyDescent="0.3">
      <c r="A2848" s="1">
        <f t="shared" si="1016"/>
        <v>17</v>
      </c>
      <c r="B2848" s="1">
        <f t="shared" si="1015"/>
        <v>1</v>
      </c>
      <c r="C2848" s="5">
        <v>43213</v>
      </c>
      <c r="D2848" s="3">
        <v>6648.8</v>
      </c>
      <c r="E2848" s="3">
        <v>6699.16</v>
      </c>
      <c r="F2848" s="3">
        <f t="shared" si="1020"/>
        <v>6748.2040000000006</v>
      </c>
      <c r="G2848" s="3">
        <f t="shared" si="1030"/>
        <v>6690.0110000000004</v>
      </c>
      <c r="H2848" s="4">
        <f t="shared" si="1017"/>
        <v>-2.8420381687975431E-3</v>
      </c>
      <c r="I2848" s="4">
        <f t="shared" si="1036"/>
        <v>4.7107345056428109E-3</v>
      </c>
      <c r="J2848" s="4">
        <f t="shared" si="1037"/>
        <v>-7.5527726744403535E-3</v>
      </c>
      <c r="K2848" s="4">
        <f t="shared" si="1021"/>
        <v>1.5793183607663797E-2</v>
      </c>
      <c r="L2848" s="4">
        <f t="shared" si="1031"/>
        <v>4.0253458812943115E-3</v>
      </c>
      <c r="M2848" s="4">
        <f t="shared" si="1024"/>
        <v>-1.4730437906145167E-2</v>
      </c>
      <c r="N2848" s="4">
        <f t="shared" si="1032"/>
        <v>-6.1600795574178035E-3</v>
      </c>
      <c r="O2848" s="4">
        <f t="shared" si="1034"/>
        <v>8.7524064492841124E-3</v>
      </c>
      <c r="P2848" s="4">
        <f t="shared" si="1035"/>
        <v>3.9456445949452995E-2</v>
      </c>
      <c r="T2848" s="4"/>
      <c r="U2848" s="4">
        <f t="shared" si="1025"/>
        <v>1.1143189231750277E-3</v>
      </c>
      <c r="V2848" s="4">
        <f t="shared" si="1026"/>
        <v>-8.8968242660567229E-3</v>
      </c>
      <c r="W2848" s="4">
        <f t="shared" si="1027"/>
        <v>-3.9519533555649597E-3</v>
      </c>
      <c r="X2848" s="4">
        <f t="shared" si="1033"/>
        <v>1.7549637218633164E-2</v>
      </c>
      <c r="Y2848" s="4">
        <f t="shared" si="1022"/>
        <v>3.1274331886155813E-3</v>
      </c>
      <c r="Z2848" s="4">
        <f t="shared" si="1023"/>
        <v>9.452402186891893E-3</v>
      </c>
      <c r="AA2848" s="4">
        <f t="shared" si="1018"/>
        <v>-2.8420381687975431E-3</v>
      </c>
      <c r="AB2848" s="4">
        <f t="shared" si="1019"/>
        <v>-2.8420381687975431E-3</v>
      </c>
      <c r="AC2848" s="2">
        <f t="shared" si="1028"/>
        <v>-7.3798212810658251E-3</v>
      </c>
      <c r="AD2848" s="3">
        <f t="shared" si="1029"/>
        <v>6697.8669557335506</v>
      </c>
    </row>
    <row r="2849" spans="1:30" x14ac:dyDescent="0.3">
      <c r="A2849" s="1">
        <f t="shared" si="1016"/>
        <v>17</v>
      </c>
      <c r="B2849" s="1">
        <f t="shared" si="1015"/>
        <v>2</v>
      </c>
      <c r="C2849" s="5">
        <v>43214</v>
      </c>
      <c r="D2849" s="3">
        <v>6509.05</v>
      </c>
      <c r="E2849" s="3">
        <v>6680.88</v>
      </c>
      <c r="F2849" s="3">
        <f t="shared" si="1020"/>
        <v>6686.74</v>
      </c>
      <c r="G2849" s="3">
        <f t="shared" si="1030"/>
        <v>6679.3290000000006</v>
      </c>
      <c r="H2849" s="4">
        <f t="shared" si="1017"/>
        <v>-2.1018830465647936E-2</v>
      </c>
      <c r="I2849" s="4">
        <f t="shared" si="1036"/>
        <v>4.8249308145830718E-3</v>
      </c>
      <c r="J2849" s="4">
        <f t="shared" si="1037"/>
        <v>-2.5843761280231008E-2</v>
      </c>
      <c r="K2849" s="4">
        <f t="shared" si="1021"/>
        <v>1.2387573697509216E-2</v>
      </c>
      <c r="L2849" s="4">
        <f t="shared" si="1031"/>
        <v>7.437265204080298E-3</v>
      </c>
      <c r="M2849" s="4">
        <f t="shared" si="1024"/>
        <v>-2.6573487229950558E-2</v>
      </c>
      <c r="N2849" s="4">
        <f t="shared" si="1032"/>
        <v>-2.5493429055523455E-2</v>
      </c>
      <c r="O2849" s="4">
        <f t="shared" si="1034"/>
        <v>1.1385686083221281E-3</v>
      </c>
      <c r="P2849" s="4">
        <f t="shared" si="1035"/>
        <v>1.7608287135616501E-2</v>
      </c>
      <c r="T2849" s="4"/>
      <c r="U2849" s="4">
        <f t="shared" si="1025"/>
        <v>2.5203044158344318E-2</v>
      </c>
      <c r="V2849" s="4">
        <f t="shared" si="1026"/>
        <v>1.4951013716760865E-2</v>
      </c>
      <c r="W2849" s="4">
        <f t="shared" si="1027"/>
        <v>-4.5085580741655709E-2</v>
      </c>
      <c r="X2849" s="4">
        <f t="shared" si="1033"/>
        <v>2.2215500849979281E-3</v>
      </c>
      <c r="Y2849" s="4">
        <f t="shared" si="1022"/>
        <v>-2.3571275757191089E-4</v>
      </c>
      <c r="Z2849" s="4">
        <f t="shared" si="1023"/>
        <v>6.0680507655647255E-3</v>
      </c>
      <c r="AA2849" s="4">
        <f t="shared" si="1018"/>
        <v>-2.1018830465647936E-2</v>
      </c>
      <c r="AB2849" s="4">
        <f t="shared" si="1019"/>
        <v>-2.1018830465647936E-2</v>
      </c>
      <c r="AC2849" s="2">
        <f t="shared" si="1028"/>
        <v>-1.9338915892339732E-2</v>
      </c>
      <c r="AD2849" s="3">
        <f t="shared" si="1029"/>
        <v>6634.9279704890341</v>
      </c>
    </row>
    <row r="2850" spans="1:30" x14ac:dyDescent="0.3">
      <c r="A2850" s="1">
        <f t="shared" si="1016"/>
        <v>17</v>
      </c>
      <c r="B2850" s="1">
        <f t="shared" si="1015"/>
        <v>3</v>
      </c>
      <c r="C2850" s="5">
        <v>43215</v>
      </c>
      <c r="D2850" s="3">
        <v>6513.94</v>
      </c>
      <c r="E2850" s="3">
        <v>6514.32</v>
      </c>
      <c r="F2850" s="3">
        <f t="shared" si="1020"/>
        <v>6622.8860000000004</v>
      </c>
      <c r="G2850" s="3">
        <f t="shared" si="1030"/>
        <v>6672.3790000000008</v>
      </c>
      <c r="H2850" s="4">
        <f t="shared" si="1017"/>
        <v>7.512617048569942E-4</v>
      </c>
      <c r="I2850" s="4">
        <f t="shared" si="1036"/>
        <v>8.0964196004017891E-4</v>
      </c>
      <c r="J2850" s="4">
        <f t="shared" si="1037"/>
        <v>-5.8380255183184716E-5</v>
      </c>
      <c r="K2850" s="4">
        <f t="shared" si="1021"/>
        <v>2.1673285656124829E-2</v>
      </c>
      <c r="L2850" s="4">
        <f t="shared" si="1031"/>
        <v>2.779719518721371E-2</v>
      </c>
      <c r="M2850" s="4">
        <f t="shared" si="1024"/>
        <v>-1.6449928324298625E-2</v>
      </c>
      <c r="N2850" s="4">
        <f t="shared" si="1032"/>
        <v>-2.3745503665184665E-2</v>
      </c>
      <c r="O2850" s="4">
        <f t="shared" si="1034"/>
        <v>-7.5980128769992349E-3</v>
      </c>
      <c r="P2850" s="4">
        <f t="shared" si="1035"/>
        <v>1.837277727228661E-2</v>
      </c>
      <c r="T2850" s="4"/>
      <c r="U2850" s="4">
        <f t="shared" si="1025"/>
        <v>4.9801430316251963E-2</v>
      </c>
      <c r="V2850" s="4">
        <f t="shared" si="1026"/>
        <v>3.9303416013089502E-2</v>
      </c>
      <c r="W2850" s="4">
        <f t="shared" si="1027"/>
        <v>-4.6723282322656622E-2</v>
      </c>
      <c r="X2850" s="4">
        <f t="shared" si="1033"/>
        <v>-1.4725957292849354E-2</v>
      </c>
      <c r="Y2850" s="4">
        <f t="shared" si="1022"/>
        <v>8.9342172564225684E-3</v>
      </c>
      <c r="Z2850" s="4">
        <f t="shared" si="1023"/>
        <v>1.5295799478496063E-2</v>
      </c>
      <c r="AA2850" s="4">
        <f t="shared" si="1018"/>
        <v>7.512617048569942E-4</v>
      </c>
      <c r="AB2850" s="4">
        <f t="shared" si="1019"/>
        <v>7.512617048569942E-4</v>
      </c>
      <c r="AC2850" s="2">
        <f t="shared" si="1028"/>
        <v>-1.2382466985064431E-2</v>
      </c>
      <c r="AD2850" s="3">
        <f t="shared" si="1029"/>
        <v>6594.5986469926902</v>
      </c>
    </row>
    <row r="2851" spans="1:30" x14ac:dyDescent="0.3">
      <c r="A2851" s="1">
        <f t="shared" si="1016"/>
        <v>17</v>
      </c>
      <c r="B2851" s="1">
        <f t="shared" si="1015"/>
        <v>4</v>
      </c>
      <c r="C2851" s="5">
        <v>43216</v>
      </c>
      <c r="D2851" s="3">
        <v>6649.65</v>
      </c>
      <c r="E2851" s="3">
        <v>6606.61</v>
      </c>
      <c r="F2851" s="3">
        <f t="shared" si="1020"/>
        <v>6597.8379999999988</v>
      </c>
      <c r="G2851" s="3">
        <f t="shared" si="1030"/>
        <v>6671.7180000000008</v>
      </c>
      <c r="H2851" s="4">
        <f t="shared" si="1017"/>
        <v>2.0833781091014046E-2</v>
      </c>
      <c r="I2851" s="4">
        <f t="shared" si="1036"/>
        <v>1.4226412892964946E-2</v>
      </c>
      <c r="J2851" s="4">
        <f t="shared" si="1037"/>
        <v>6.6073681980491003E-3</v>
      </c>
      <c r="K2851" s="4">
        <f t="shared" si="1021"/>
        <v>1.0891257825524907E-2</v>
      </c>
      <c r="L2851" s="4">
        <f t="shared" si="1031"/>
        <v>2.4598015947337768E-2</v>
      </c>
      <c r="M2851" s="4">
        <f t="shared" si="1024"/>
        <v>7.8528754419251914E-3</v>
      </c>
      <c r="N2851" s="4">
        <f t="shared" si="1032"/>
        <v>-3.3076937604378841E-3</v>
      </c>
      <c r="O2851" s="4">
        <f t="shared" si="1034"/>
        <v>-1.1110359191837454E-2</v>
      </c>
      <c r="P2851" s="4">
        <f t="shared" si="1035"/>
        <v>3.9589332783025434E-2</v>
      </c>
      <c r="T2851" s="4"/>
      <c r="U2851" s="4">
        <f t="shared" si="1025"/>
        <v>4.0060240039054819E-2</v>
      </c>
      <c r="V2851" s="4">
        <f t="shared" si="1026"/>
        <v>2.9659637638664194E-2</v>
      </c>
      <c r="W2851" s="4">
        <f t="shared" si="1027"/>
        <v>-1.8485908996308528E-2</v>
      </c>
      <c r="X2851" s="4">
        <f t="shared" si="1033"/>
        <v>-2.1904655450858637E-2</v>
      </c>
      <c r="Y2851" s="4">
        <f t="shared" si="1022"/>
        <v>-1.713371324419254E-3</v>
      </c>
      <c r="Z2851" s="4">
        <f t="shared" si="1023"/>
        <v>4.5810751924067047E-3</v>
      </c>
      <c r="AA2851" s="4">
        <f t="shared" si="1018"/>
        <v>2.0833781091014046E-2</v>
      </c>
      <c r="AB2851" s="4">
        <f t="shared" si="1019"/>
        <v>2.0833781091014046E-2</v>
      </c>
      <c r="AC2851" s="2">
        <f t="shared" si="1028"/>
        <v>5.5192231177387911E-3</v>
      </c>
      <c r="AD2851" s="3">
        <f t="shared" si="1029"/>
        <v>6612.9490979951279</v>
      </c>
    </row>
    <row r="2852" spans="1:30" x14ac:dyDescent="0.3">
      <c r="A2852" s="1">
        <f t="shared" si="1016"/>
        <v>17</v>
      </c>
      <c r="B2852" s="1">
        <f t="shared" si="1015"/>
        <v>5</v>
      </c>
      <c r="C2852" s="5">
        <v>43217</v>
      </c>
      <c r="D2852" s="3">
        <v>6656.35</v>
      </c>
      <c r="E2852" s="3">
        <v>6748.59</v>
      </c>
      <c r="F2852" s="3">
        <f t="shared" si="1020"/>
        <v>6595.558</v>
      </c>
      <c r="G2852" s="3">
        <f t="shared" si="1030"/>
        <v>6674.5190000000002</v>
      </c>
      <c r="H2852" s="4">
        <f t="shared" si="1017"/>
        <v>1.0075718270887532E-3</v>
      </c>
      <c r="I2852" s="4">
        <f t="shared" si="1036"/>
        <v>1.4878978592858349E-2</v>
      </c>
      <c r="J2852" s="4">
        <f t="shared" si="1037"/>
        <v>-1.3871406765769595E-2</v>
      </c>
      <c r="K2852" s="4">
        <f t="shared" si="1021"/>
        <v>-1.0420097298353907E-2</v>
      </c>
      <c r="L2852" s="4">
        <f t="shared" si="1031"/>
        <v>4.043487668941804E-3</v>
      </c>
      <c r="M2852" s="4">
        <f t="shared" si="1024"/>
        <v>9.2171124869192822E-3</v>
      </c>
      <c r="N2852" s="4">
        <f t="shared" si="1032"/>
        <v>-2.7221437230158262E-3</v>
      </c>
      <c r="O2852" s="4">
        <f t="shared" si="1034"/>
        <v>-1.1862507229938365E-2</v>
      </c>
      <c r="P2852" s="4">
        <f t="shared" si="1035"/>
        <v>4.0636793706479608E-2</v>
      </c>
      <c r="T2852" s="4"/>
      <c r="U2852" s="4">
        <f t="shared" si="1025"/>
        <v>2.7219477716872867E-3</v>
      </c>
      <c r="V2852" s="4">
        <f t="shared" si="1026"/>
        <v>-7.3052717060295537E-3</v>
      </c>
      <c r="W2852" s="4">
        <f t="shared" si="1027"/>
        <v>-1.7097221701472965E-3</v>
      </c>
      <c r="X2852" s="4">
        <f t="shared" si="1033"/>
        <v>-2.3383796205807775E-2</v>
      </c>
      <c r="Y2852" s="4">
        <f t="shared" si="1022"/>
        <v>-2.2758998828299605E-2</v>
      </c>
      <c r="Z2852" s="4">
        <f t="shared" si="1023"/>
        <v>-1.6597250249050777E-2</v>
      </c>
      <c r="AA2852" s="4">
        <f t="shared" si="1018"/>
        <v>1.0075718270887532E-3</v>
      </c>
      <c r="AB2852" s="4">
        <f t="shared" si="1019"/>
        <v>1.0075718270887532E-3</v>
      </c>
      <c r="AC2852" s="2">
        <f t="shared" si="1028"/>
        <v>4.3468168996393481E-3</v>
      </c>
      <c r="AD2852" s="3">
        <f t="shared" si="1029"/>
        <v>6627.416065330086</v>
      </c>
    </row>
    <row r="2853" spans="1:30" x14ac:dyDescent="0.3">
      <c r="A2853" s="1">
        <f t="shared" si="1016"/>
        <v>18</v>
      </c>
      <c r="B2853" s="1">
        <f t="shared" si="1015"/>
        <v>1</v>
      </c>
      <c r="C2853" s="5">
        <v>43220</v>
      </c>
      <c r="D2853" s="3">
        <v>6605.57</v>
      </c>
      <c r="E2853" s="3">
        <v>6669.44</v>
      </c>
      <c r="F2853" s="3">
        <f t="shared" si="1020"/>
        <v>6586.9119999999994</v>
      </c>
      <c r="G2853" s="3">
        <f t="shared" si="1030"/>
        <v>6667.5580000000018</v>
      </c>
      <c r="H2853" s="4">
        <f t="shared" si="1017"/>
        <v>-7.6288055766299328E-3</v>
      </c>
      <c r="I2853" s="4">
        <f t="shared" si="1036"/>
        <v>1.9665432256415656E-3</v>
      </c>
      <c r="J2853" s="4">
        <f t="shared" si="1037"/>
        <v>-9.5953488022714993E-3</v>
      </c>
      <c r="K2853" s="4">
        <f t="shared" si="1021"/>
        <v>-1.1132602702682532E-2</v>
      </c>
      <c r="L2853" s="4">
        <f t="shared" si="1031"/>
        <v>2.7185402744081258E-3</v>
      </c>
      <c r="M2853" s="4">
        <f t="shared" si="1024"/>
        <v>2.8325868024349434E-3</v>
      </c>
      <c r="N2853" s="4">
        <f t="shared" si="1032"/>
        <v>-9.2969569968498339E-3</v>
      </c>
      <c r="O2853" s="4">
        <f t="shared" si="1034"/>
        <v>-1.2208787432424827E-2</v>
      </c>
      <c r="P2853" s="4">
        <f t="shared" si="1035"/>
        <v>3.2697977931405324E-2</v>
      </c>
      <c r="T2853" s="4"/>
      <c r="U2853" s="4">
        <f t="shared" si="1025"/>
        <v>-1.1342552600149003E-3</v>
      </c>
      <c r="V2853" s="4">
        <f t="shared" si="1026"/>
        <v>-1.1122912707414794E-2</v>
      </c>
      <c r="W2853" s="4">
        <f t="shared" si="1027"/>
        <v>-6.5019251594273363E-3</v>
      </c>
      <c r="X2853" s="4">
        <f t="shared" si="1033"/>
        <v>-2.3901470672789568E-2</v>
      </c>
      <c r="Y2853" s="4">
        <f t="shared" si="1022"/>
        <v>-2.3462620125342289E-2</v>
      </c>
      <c r="Z2853" s="4">
        <f t="shared" si="1023"/>
        <v>-1.7305308054101454E-2</v>
      </c>
      <c r="AA2853" s="4">
        <f t="shared" si="1018"/>
        <v>-7.6288055766299328E-3</v>
      </c>
      <c r="AB2853" s="4">
        <f t="shared" si="1019"/>
        <v>-7.6288055766299328E-3</v>
      </c>
      <c r="AC2853" s="2">
        <f t="shared" si="1028"/>
        <v>-2.2048125375087172E-3</v>
      </c>
      <c r="AD2853" s="3">
        <f t="shared" si="1029"/>
        <v>6620.1340435533912</v>
      </c>
    </row>
    <row r="2854" spans="1:30" x14ac:dyDescent="0.3">
      <c r="A2854" s="1">
        <f t="shared" si="1016"/>
        <v>18</v>
      </c>
      <c r="B2854" s="1">
        <f t="shared" si="1015"/>
        <v>2</v>
      </c>
      <c r="C2854" s="5">
        <v>43221</v>
      </c>
      <c r="D2854" s="3">
        <v>6681.96</v>
      </c>
      <c r="E2854" s="3">
        <v>6592.93</v>
      </c>
      <c r="F2854" s="3">
        <f t="shared" si="1020"/>
        <v>6621.4940000000006</v>
      </c>
      <c r="G2854" s="3">
        <f t="shared" si="1030"/>
        <v>6654.1170000000002</v>
      </c>
      <c r="H2854" s="4">
        <f t="shared" si="1017"/>
        <v>1.1564482701719963E-2</v>
      </c>
      <c r="I2854" s="4">
        <f t="shared" si="1036"/>
        <v>-1.9135366062276865E-3</v>
      </c>
      <c r="J2854" s="4">
        <f t="shared" si="1037"/>
        <v>1.3478019307947649E-2</v>
      </c>
      <c r="K2854" s="4">
        <f t="shared" si="1021"/>
        <v>1.2224531720968825E-4</v>
      </c>
      <c r="L2854" s="4">
        <f t="shared" si="1031"/>
        <v>6.8810614880069143E-3</v>
      </c>
      <c r="M2854" s="4">
        <f t="shared" si="1024"/>
        <v>9.131776001005126E-3</v>
      </c>
      <c r="N2854" s="4">
        <f t="shared" si="1032"/>
        <v>4.1843267859582043E-3</v>
      </c>
      <c r="O2854" s="4">
        <f t="shared" si="1034"/>
        <v>-4.8822501182287223E-3</v>
      </c>
      <c r="P2854" s="4">
        <f t="shared" si="1035"/>
        <v>4.4640595833294244E-2</v>
      </c>
      <c r="T2854" s="4"/>
      <c r="U2854" s="4">
        <f t="shared" si="1025"/>
        <v>-1.4611910857049359E-2</v>
      </c>
      <c r="V2854" s="4">
        <f t="shared" si="1026"/>
        <v>-2.4465791748478901E-2</v>
      </c>
      <c r="W2854" s="4">
        <f t="shared" si="1027"/>
        <v>2.656455243084626E-2</v>
      </c>
      <c r="X2854" s="4">
        <f t="shared" si="1033"/>
        <v>-9.7575201069578284E-3</v>
      </c>
      <c r="Y2854" s="4">
        <f t="shared" si="1022"/>
        <v>-1.2348106868790454E-2</v>
      </c>
      <c r="Z2854" s="4">
        <f t="shared" si="1023"/>
        <v>-6.1207150156068523E-3</v>
      </c>
      <c r="AA2854" s="4">
        <f t="shared" si="1018"/>
        <v>1.1564482701719963E-2</v>
      </c>
      <c r="AB2854" s="4">
        <f t="shared" si="1019"/>
        <v>1.1564482701719963E-2</v>
      </c>
      <c r="AC2854" s="2">
        <f t="shared" si="1028"/>
        <v>6.1684452313002843E-3</v>
      </c>
      <c r="AD2854" s="3">
        <f t="shared" si="1029"/>
        <v>6640.7426957022608</v>
      </c>
    </row>
    <row r="2855" spans="1:30" x14ac:dyDescent="0.3">
      <c r="A2855" s="1">
        <f t="shared" si="1016"/>
        <v>18</v>
      </c>
      <c r="B2855" s="1">
        <f t="shared" si="1015"/>
        <v>3</v>
      </c>
      <c r="C2855" s="5">
        <v>43222</v>
      </c>
      <c r="D2855" s="3">
        <v>6644.48</v>
      </c>
      <c r="E2855" s="3">
        <v>6694.52</v>
      </c>
      <c r="F2855" s="3">
        <f t="shared" si="1020"/>
        <v>6647.601999999999</v>
      </c>
      <c r="G2855" s="3">
        <f t="shared" si="1030"/>
        <v>6635.2440000000006</v>
      </c>
      <c r="H2855" s="4">
        <f t="shared" si="1017"/>
        <v>-5.6091326497016555E-3</v>
      </c>
      <c r="I2855" s="4">
        <f t="shared" si="1036"/>
        <v>1.8796879957378373E-3</v>
      </c>
      <c r="J2855" s="4">
        <f t="shared" si="1037"/>
        <v>-7.4888206454394928E-3</v>
      </c>
      <c r="K2855" s="4">
        <f t="shared" si="1021"/>
        <v>-5.0250974265036493E-3</v>
      </c>
      <c r="L2855" s="4">
        <f t="shared" si="1031"/>
        <v>-7.1449428344710466E-3</v>
      </c>
      <c r="M2855" s="4">
        <f t="shared" si="1024"/>
        <v>-4.6964303819623817E-4</v>
      </c>
      <c r="N2855" s="4">
        <f t="shared" si="1032"/>
        <v>1.3919608683567576E-3</v>
      </c>
      <c r="O2855" s="4">
        <f t="shared" si="1034"/>
        <v>1.8598897129644993E-3</v>
      </c>
      <c r="P2855" s="4">
        <f t="shared" si="1035"/>
        <v>3.8781068160001923E-2</v>
      </c>
      <c r="T2855" s="4"/>
      <c r="U2855" s="4">
        <f t="shared" si="1025"/>
        <v>-2.5145316643619603E-2</v>
      </c>
      <c r="V2855" s="4">
        <f t="shared" si="1026"/>
        <v>-3.4893863477183408E-2</v>
      </c>
      <c r="W2855" s="4">
        <f t="shared" si="1027"/>
        <v>2.0040098619268826E-2</v>
      </c>
      <c r="X2855" s="4">
        <f t="shared" si="1033"/>
        <v>3.7319078117905892E-3</v>
      </c>
      <c r="Y2855" s="4">
        <f t="shared" si="1022"/>
        <v>-1.7431268281534799E-2</v>
      </c>
      <c r="Z2855" s="4">
        <f t="shared" si="1023"/>
        <v>-1.1235927030582876E-2</v>
      </c>
      <c r="AA2855" s="4">
        <f t="shared" si="1018"/>
        <v>-5.6091326497016555E-3</v>
      </c>
      <c r="AB2855" s="4">
        <f t="shared" si="1019"/>
        <v>-5.6091326497016555E-3</v>
      </c>
      <c r="AC2855" s="2">
        <f t="shared" si="1028"/>
        <v>3.7497835774828183E-4</v>
      </c>
      <c r="AD2855" s="3">
        <f t="shared" si="1029"/>
        <v>6641.9884638015083</v>
      </c>
    </row>
    <row r="2856" spans="1:30" x14ac:dyDescent="0.3">
      <c r="A2856" s="1">
        <f t="shared" si="1016"/>
        <v>18</v>
      </c>
      <c r="B2856" s="1">
        <f t="shared" si="1015"/>
        <v>4</v>
      </c>
      <c r="C2856" s="5">
        <v>43223</v>
      </c>
      <c r="D2856" s="3">
        <v>6643.48</v>
      </c>
      <c r="E2856" s="3">
        <v>6608.7</v>
      </c>
      <c r="F2856" s="3">
        <f t="shared" si="1020"/>
        <v>6646.3679999999995</v>
      </c>
      <c r="G2856" s="3">
        <f t="shared" si="1030"/>
        <v>6622.1029999999982</v>
      </c>
      <c r="H2856" s="4">
        <f t="shared" si="1017"/>
        <v>-1.5050086688499326E-4</v>
      </c>
      <c r="I2856" s="4">
        <f t="shared" si="1036"/>
        <v>-5.3849210171450206E-3</v>
      </c>
      <c r="J2856" s="4">
        <f t="shared" si="1037"/>
        <v>5.2344201502600276E-3</v>
      </c>
      <c r="K2856" s="4">
        <f t="shared" si="1021"/>
        <v>3.9280726256992003E-4</v>
      </c>
      <c r="L2856" s="4">
        <f t="shared" si="1031"/>
        <v>-3.7252309017745981E-3</v>
      </c>
      <c r="M2856" s="4">
        <f t="shared" si="1024"/>
        <v>-4.3452303573920676E-4</v>
      </c>
      <c r="N2856" s="4">
        <f t="shared" si="1032"/>
        <v>3.2281285869460688E-3</v>
      </c>
      <c r="O2856" s="4">
        <f t="shared" si="1034"/>
        <v>3.6524532323422721E-3</v>
      </c>
      <c r="P2856" s="4">
        <f t="shared" si="1035"/>
        <v>3.8624730708740118E-2</v>
      </c>
      <c r="T2856" s="4"/>
      <c r="U2856" s="4">
        <f t="shared" si="1025"/>
        <v>7.7808948179542618E-4</v>
      </c>
      <c r="V2856" s="4">
        <f t="shared" si="1026"/>
        <v>-9.2296914130225588E-3</v>
      </c>
      <c r="W2856" s="4">
        <f t="shared" si="1027"/>
        <v>-9.2786838405029936E-4</v>
      </c>
      <c r="X2856" s="4">
        <f t="shared" si="1033"/>
        <v>7.3554397667843106E-3</v>
      </c>
      <c r="Y2856" s="4">
        <f t="shared" si="1022"/>
        <v>-1.2080918513771298E-2</v>
      </c>
      <c r="Z2856" s="4">
        <f t="shared" si="1023"/>
        <v>-5.8518419712788655E-3</v>
      </c>
      <c r="AA2856" s="4">
        <f t="shared" si="1018"/>
        <v>-1.5050086688499326E-4</v>
      </c>
      <c r="AB2856" s="4">
        <f t="shared" si="1019"/>
        <v>-1.5050086688499326E-4</v>
      </c>
      <c r="AC2856" s="2">
        <f t="shared" si="1028"/>
        <v>1.4967418667036989E-4</v>
      </c>
      <c r="AD2856" s="3">
        <f t="shared" si="1029"/>
        <v>6642.4856425343387</v>
      </c>
    </row>
    <row r="2857" spans="1:30" x14ac:dyDescent="0.3">
      <c r="A2857" s="1">
        <f t="shared" si="1016"/>
        <v>18</v>
      </c>
      <c r="B2857" s="1">
        <f t="shared" si="1015"/>
        <v>5</v>
      </c>
      <c r="C2857" s="5">
        <v>43224</v>
      </c>
      <c r="D2857" s="3">
        <v>6769.12</v>
      </c>
      <c r="E2857" s="3">
        <v>6618.7</v>
      </c>
      <c r="F2857" s="3">
        <f t="shared" si="1020"/>
        <v>6668.9220000000005</v>
      </c>
      <c r="G2857" s="3">
        <f t="shared" si="1030"/>
        <v>6632.24</v>
      </c>
      <c r="H2857" s="4">
        <f t="shared" si="1017"/>
        <v>1.8911775153985611E-2</v>
      </c>
      <c r="I2857" s="4">
        <f t="shared" si="1036"/>
        <v>-3.7299728455568088E-3</v>
      </c>
      <c r="J2857" s="4">
        <f t="shared" si="1037"/>
        <v>2.2641747999542421E-2</v>
      </c>
      <c r="K2857" s="4">
        <f t="shared" si="1021"/>
        <v>5.9080481916093264E-5</v>
      </c>
      <c r="L2857" s="4">
        <f t="shared" si="1031"/>
        <v>-3.9811798769452426E-3</v>
      </c>
      <c r="M2857" s="4">
        <f t="shared" si="1024"/>
        <v>1.502461717201062E-2</v>
      </c>
      <c r="N2857" s="4">
        <f t="shared" si="1032"/>
        <v>2.063857761480286E-2</v>
      </c>
      <c r="O2857" s="4">
        <f t="shared" si="1034"/>
        <v>5.4190204930627166E-3</v>
      </c>
      <c r="P2857" s="4">
        <f t="shared" si="1035"/>
        <v>5.8266968085272673E-2</v>
      </c>
      <c r="T2857" s="4"/>
      <c r="U2857" s="4">
        <f t="shared" si="1025"/>
        <v>1.9372377127651172E-3</v>
      </c>
      <c r="V2857" s="4">
        <f t="shared" si="1026"/>
        <v>-8.0821346643625645E-3</v>
      </c>
      <c r="W2857" s="4">
        <f t="shared" si="1027"/>
        <v>1.6941717307533338E-2</v>
      </c>
      <c r="X2857" s="4">
        <f t="shared" si="1033"/>
        <v>1.1123243855940693E-2</v>
      </c>
      <c r="Y2857" s="4">
        <f t="shared" si="1022"/>
        <v>-1.2410484112621507E-2</v>
      </c>
      <c r="Z2857" s="4">
        <f t="shared" si="1023"/>
        <v>-6.1834855635390677E-3</v>
      </c>
      <c r="AA2857" s="4">
        <f t="shared" si="1018"/>
        <v>1.8911775153985611E-2</v>
      </c>
      <c r="AB2857" s="4">
        <f t="shared" si="1019"/>
        <v>1.8911775153985611E-2</v>
      </c>
      <c r="AC2857" s="2">
        <f t="shared" si="1028"/>
        <v>1.247176959148419E-2</v>
      </c>
      <c r="AD2857" s="3">
        <f t="shared" si="1029"/>
        <v>6684.6970950228924</v>
      </c>
    </row>
    <row r="2858" spans="1:30" x14ac:dyDescent="0.3">
      <c r="A2858" s="1">
        <f t="shared" si="1016"/>
        <v>19</v>
      </c>
      <c r="B2858" s="1">
        <f t="shared" si="1015"/>
        <v>1</v>
      </c>
      <c r="C2858" s="5">
        <v>43227</v>
      </c>
      <c r="D2858" s="3">
        <v>6821.87</v>
      </c>
      <c r="E2858" s="3">
        <v>6803.45</v>
      </c>
      <c r="F2858" s="3">
        <f t="shared" si="1020"/>
        <v>6712.1819999999989</v>
      </c>
      <c r="G2858" s="3">
        <f t="shared" si="1030"/>
        <v>6649.5470000000005</v>
      </c>
      <c r="H2858" s="4">
        <f t="shared" si="1017"/>
        <v>7.7927411539461559E-3</v>
      </c>
      <c r="I2858" s="4">
        <f t="shared" si="1036"/>
        <v>5.0715602618951836E-3</v>
      </c>
      <c r="J2858" s="4">
        <f t="shared" si="1037"/>
        <v>2.7211808920509723E-3</v>
      </c>
      <c r="K2858" s="4">
        <f t="shared" si="1021"/>
        <v>-1.2462476658709047E-2</v>
      </c>
      <c r="L2858" s="4">
        <f t="shared" si="1031"/>
        <v>-2.0493062613751899E-2</v>
      </c>
      <c r="M2858" s="4">
        <f t="shared" si="1024"/>
        <v>1.6341630784147545E-2</v>
      </c>
      <c r="N2858" s="4">
        <f t="shared" si="1032"/>
        <v>2.5914998420193045E-2</v>
      </c>
      <c r="O2858" s="4">
        <f t="shared" si="1034"/>
        <v>9.1815000872192531E-3</v>
      </c>
      <c r="P2858" s="4">
        <f t="shared" si="1035"/>
        <v>6.6513768639332602E-2</v>
      </c>
      <c r="T2858" s="4"/>
      <c r="U2858" s="4">
        <f t="shared" si="1025"/>
        <v>-2.4161190819486165E-2</v>
      </c>
      <c r="V2858" s="4">
        <f t="shared" si="1026"/>
        <v>-3.3919578911291284E-2</v>
      </c>
      <c r="W2858" s="4">
        <f t="shared" si="1027"/>
        <v>3.2745092399293352E-2</v>
      </c>
      <c r="X2858" s="4">
        <f t="shared" si="1033"/>
        <v>1.9018016332994814E-2</v>
      </c>
      <c r="Y2858" s="4">
        <f t="shared" si="1022"/>
        <v>-2.4775912111842345E-2</v>
      </c>
      <c r="Z2858" s="4">
        <f t="shared" si="1023"/>
        <v>-1.862688067457232E-2</v>
      </c>
      <c r="AA2858" s="4">
        <f t="shared" si="1018"/>
        <v>7.7927411539461559E-3</v>
      </c>
      <c r="AB2858" s="4">
        <f t="shared" si="1019"/>
        <v>7.7927411539461559E-3</v>
      </c>
      <c r="AC2858" s="2">
        <f t="shared" si="1028"/>
        <v>1.3405210494786905E-2</v>
      </c>
      <c r="AD2858" s="3">
        <f t="shared" si="1029"/>
        <v>6730.4213966819279</v>
      </c>
    </row>
    <row r="2859" spans="1:30" x14ac:dyDescent="0.3">
      <c r="A2859" s="1">
        <f t="shared" si="1016"/>
        <v>19</v>
      </c>
      <c r="B2859" s="1">
        <f t="shared" si="1015"/>
        <v>2</v>
      </c>
      <c r="C2859" s="5">
        <v>43228</v>
      </c>
      <c r="D2859" s="3">
        <v>6815.48</v>
      </c>
      <c r="E2859" s="3">
        <v>6813.91</v>
      </c>
      <c r="F2859" s="3">
        <f t="shared" si="1020"/>
        <v>6738.8859999999986</v>
      </c>
      <c r="G2859" s="3">
        <f t="shared" si="1030"/>
        <v>6680.19</v>
      </c>
      <c r="H2859" s="4">
        <f t="shared" si="1017"/>
        <v>-9.3669331136482037E-4</v>
      </c>
      <c r="I2859" s="4">
        <f t="shared" si="1036"/>
        <v>-1.1668354864575309E-3</v>
      </c>
      <c r="J2859" s="4">
        <f t="shared" si="1037"/>
        <v>2.3014217509271053E-4</v>
      </c>
      <c r="K2859" s="4">
        <f t="shared" si="1021"/>
        <v>-1.4971334839274366E-2</v>
      </c>
      <c r="L2859" s="4">
        <f t="shared" si="1031"/>
        <v>-2.2972032920917932E-2</v>
      </c>
      <c r="M2859" s="4">
        <f t="shared" si="1024"/>
        <v>1.1365973545182538E-2</v>
      </c>
      <c r="N2859" s="4">
        <f t="shared" si="1032"/>
        <v>2.0252417970147551E-2</v>
      </c>
      <c r="O2859" s="4">
        <f t="shared" si="1034"/>
        <v>8.6121593783561844E-3</v>
      </c>
      <c r="P2859" s="4">
        <f t="shared" si="1035"/>
        <v>6.5514772325769646E-2</v>
      </c>
      <c r="T2859" s="4"/>
      <c r="U2859" s="4">
        <f t="shared" si="1025"/>
        <v>-2.0509039310335708E-2</v>
      </c>
      <c r="V2859" s="4">
        <f t="shared" si="1026"/>
        <v>-3.0303948917232322E-2</v>
      </c>
      <c r="W2859" s="4">
        <f t="shared" si="1027"/>
        <v>1.9982160922842926E-2</v>
      </c>
      <c r="X2859" s="4">
        <f t="shared" si="1033"/>
        <v>1.7728929453080831E-2</v>
      </c>
      <c r="Y2859" s="4">
        <f t="shared" si="1022"/>
        <v>-2.725348777145303E-2</v>
      </c>
      <c r="Z2859" s="4">
        <f t="shared" si="1023"/>
        <v>-2.1120078067493619E-2</v>
      </c>
      <c r="AA2859" s="4">
        <f t="shared" si="1018"/>
        <v>-9.3669331136482037E-4</v>
      </c>
      <c r="AB2859" s="4">
        <f t="shared" si="1019"/>
        <v>-9.3669331136482037E-4</v>
      </c>
      <c r="AC2859" s="2">
        <f t="shared" si="1028"/>
        <v>8.3201382067557787E-3</v>
      </c>
      <c r="AD2859" s="3">
        <f t="shared" si="1029"/>
        <v>6758.7742644546197</v>
      </c>
    </row>
    <row r="2860" spans="1:30" x14ac:dyDescent="0.3">
      <c r="A2860" s="1">
        <f t="shared" si="1016"/>
        <v>19</v>
      </c>
      <c r="B2860" s="1">
        <f t="shared" si="1015"/>
        <v>3</v>
      </c>
      <c r="C2860" s="5">
        <v>43229</v>
      </c>
      <c r="D2860" s="3">
        <v>6893.21</v>
      </c>
      <c r="E2860" s="3">
        <v>6830.55</v>
      </c>
      <c r="F2860" s="3">
        <f t="shared" si="1020"/>
        <v>6788.6319999999996</v>
      </c>
      <c r="G2860" s="3">
        <f t="shared" si="1030"/>
        <v>6718.1170000000002</v>
      </c>
      <c r="H2860" s="4">
        <f t="shared" si="1017"/>
        <v>1.1404919389390106E-2</v>
      </c>
      <c r="I2860" s="4">
        <f t="shared" si="1036"/>
        <v>2.2111428688809326E-3</v>
      </c>
      <c r="J2860" s="4">
        <f t="shared" si="1037"/>
        <v>9.1937765205091747E-3</v>
      </c>
      <c r="K2860" s="4">
        <f t="shared" si="1021"/>
        <v>-7.7753144312653396E-3</v>
      </c>
      <c r="L2860" s="4">
        <f t="shared" si="1031"/>
        <v>-1.7140066110938372E-2</v>
      </c>
      <c r="M2860" s="4">
        <f t="shared" si="1024"/>
        <v>1.5404870966639587E-2</v>
      </c>
      <c r="N2860" s="4">
        <f t="shared" si="1032"/>
        <v>2.6062808968644019E-2</v>
      </c>
      <c r="O2860" s="4">
        <f t="shared" si="1034"/>
        <v>1.0229631768073136E-2</v>
      </c>
      <c r="P2860" s="4">
        <f t="shared" si="1035"/>
        <v>7.7666882412349397E-2</v>
      </c>
      <c r="T2860" s="4"/>
      <c r="U2860" s="4">
        <f t="shared" si="1025"/>
        <v>-2.5089942307805174E-2</v>
      </c>
      <c r="V2860" s="4">
        <f t="shared" si="1026"/>
        <v>-3.4839042884727153E-2</v>
      </c>
      <c r="W2860" s="4">
        <f t="shared" si="1027"/>
        <v>3.7434080620304448E-2</v>
      </c>
      <c r="X2860" s="4">
        <f t="shared" si="1033"/>
        <v>2.1215169018843287E-2</v>
      </c>
      <c r="Y2860" s="4">
        <f t="shared" si="1022"/>
        <v>-2.0147193303693491E-2</v>
      </c>
      <c r="Z2860" s="4">
        <f t="shared" si="1023"/>
        <v>-1.3968976638311092E-2</v>
      </c>
      <c r="AA2860" s="4">
        <f t="shared" si="1018"/>
        <v>1.1404919389390106E-2</v>
      </c>
      <c r="AB2860" s="4">
        <f t="shared" si="1019"/>
        <v>1.1404919389390106E-2</v>
      </c>
      <c r="AC2860" s="2">
        <f t="shared" si="1028"/>
        <v>1.3001754436165344E-2</v>
      </c>
      <c r="AD2860" s="3">
        <f t="shared" si="1029"/>
        <v>6803.5861763030807</v>
      </c>
    </row>
    <row r="2861" spans="1:30" x14ac:dyDescent="0.3">
      <c r="A2861" s="1">
        <f t="shared" si="1016"/>
        <v>19</v>
      </c>
      <c r="B2861" s="1">
        <f t="shared" si="1015"/>
        <v>4</v>
      </c>
      <c r="C2861" s="5">
        <v>43230</v>
      </c>
      <c r="D2861" s="3">
        <v>6963.55</v>
      </c>
      <c r="E2861" s="3">
        <v>6909.18</v>
      </c>
      <c r="F2861" s="3">
        <f t="shared" si="1020"/>
        <v>6852.6460000000006</v>
      </c>
      <c r="G2861" s="3">
        <f t="shared" si="1030"/>
        <v>6749.5069999999996</v>
      </c>
      <c r="H2861" s="4">
        <f t="shared" si="1017"/>
        <v>1.020424446665634E-2</v>
      </c>
      <c r="I2861" s="4">
        <f t="shared" si="1036"/>
        <v>2.3167725921595678E-3</v>
      </c>
      <c r="J2861" s="4">
        <f t="shared" si="1037"/>
        <v>7.8874718744967719E-3</v>
      </c>
      <c r="K2861" s="4">
        <f t="shared" si="1021"/>
        <v>-9.9068503643440376E-3</v>
      </c>
      <c r="L2861" s="4">
        <f t="shared" si="1031"/>
        <v>-2.429717875352063E-2</v>
      </c>
      <c r="M2861" s="4">
        <f t="shared" si="1024"/>
        <v>1.6184113406704437E-2</v>
      </c>
      <c r="N2861" s="4">
        <f t="shared" si="1032"/>
        <v>3.1712390253095607E-2</v>
      </c>
      <c r="O2861" s="4">
        <f t="shared" si="1034"/>
        <v>1.4811267241565155E-2</v>
      </c>
      <c r="P2861" s="4">
        <f t="shared" si="1035"/>
        <v>8.8663658734104409E-2</v>
      </c>
      <c r="T2861" s="4"/>
      <c r="U2861" s="4">
        <f t="shared" si="1025"/>
        <v>-3.6228404473387647E-2</v>
      </c>
      <c r="V2861" s="4">
        <f t="shared" si="1026"/>
        <v>-4.5866120428653769E-2</v>
      </c>
      <c r="W2861" s="4">
        <f t="shared" si="1027"/>
        <v>4.8178063304172007E-2</v>
      </c>
      <c r="X2861" s="4">
        <f t="shared" si="1033"/>
        <v>3.1036199018772536E-2</v>
      </c>
      <c r="Y2861" s="4">
        <f t="shared" si="1022"/>
        <v>-2.225215148199558E-2</v>
      </c>
      <c r="Z2861" s="4">
        <f t="shared" si="1023"/>
        <v>-1.6087207103642788E-2</v>
      </c>
      <c r="AA2861" s="4">
        <f t="shared" si="1018"/>
        <v>1.020424446665634E-2</v>
      </c>
      <c r="AB2861" s="4">
        <f t="shared" si="1019"/>
        <v>1.020424446665634E-2</v>
      </c>
      <c r="AC2861" s="2">
        <f t="shared" si="1028"/>
        <v>1.5314394113818287E-2</v>
      </c>
      <c r="AD2861" s="3">
        <f t="shared" si="1029"/>
        <v>6856.9074508687208</v>
      </c>
    </row>
    <row r="2862" spans="1:30" x14ac:dyDescent="0.3">
      <c r="A2862" s="1">
        <f t="shared" si="1016"/>
        <v>19</v>
      </c>
      <c r="B2862" s="1">
        <f t="shared" si="1015"/>
        <v>5</v>
      </c>
      <c r="C2862" s="5">
        <v>43231</v>
      </c>
      <c r="D2862" s="3">
        <v>6952.56</v>
      </c>
      <c r="E2862" s="3">
        <v>6948.87</v>
      </c>
      <c r="F2862" s="3">
        <f t="shared" si="1020"/>
        <v>6889.3339999999998</v>
      </c>
      <c r="G2862" s="3">
        <f t="shared" si="1030"/>
        <v>6779.1280000000015</v>
      </c>
      <c r="H2862" s="4">
        <f t="shared" si="1017"/>
        <v>-1.5782180066201551E-3</v>
      </c>
      <c r="I2862" s="4">
        <f t="shared" si="1036"/>
        <v>-2.1081201398712281E-3</v>
      </c>
      <c r="J2862" s="4">
        <f t="shared" si="1037"/>
        <v>5.29902133251073E-4</v>
      </c>
      <c r="K2862" s="4">
        <f t="shared" si="1021"/>
        <v>-1.292767338498337E-2</v>
      </c>
      <c r="L2862" s="4">
        <f t="shared" si="1031"/>
        <v>-2.9251204087314811E-2</v>
      </c>
      <c r="M2862" s="4">
        <f t="shared" si="1024"/>
        <v>9.1773747651080016E-3</v>
      </c>
      <c r="N2862" s="4">
        <f t="shared" si="1032"/>
        <v>2.5583231353648851E-2</v>
      </c>
      <c r="O2862" s="4">
        <f t="shared" si="1034"/>
        <v>1.5851139724072615E-2</v>
      </c>
      <c r="P2862" s="4">
        <f t="shared" si="1035"/>
        <v>8.6945510144737267E-2</v>
      </c>
      <c r="T2862" s="4"/>
      <c r="U2862" s="4">
        <f t="shared" si="1025"/>
        <v>-2.7921103460160447E-2</v>
      </c>
      <c r="V2862" s="4">
        <f t="shared" si="1026"/>
        <v>-3.7641892425558876E-2</v>
      </c>
      <c r="W2862" s="4">
        <f t="shared" si="1027"/>
        <v>2.7099534356016811E-2</v>
      </c>
      <c r="X2862" s="4">
        <f t="shared" si="1033"/>
        <v>3.3050618975600451E-2</v>
      </c>
      <c r="Y2862" s="4">
        <f t="shared" si="1022"/>
        <v>-2.5235308380183129E-2</v>
      </c>
      <c r="Z2862" s="4">
        <f t="shared" si="1023"/>
        <v>-1.908917355111954E-2</v>
      </c>
      <c r="AA2862" s="4">
        <f t="shared" si="1018"/>
        <v>-1.5782180066201551E-3</v>
      </c>
      <c r="AB2862" s="4">
        <f t="shared" si="1019"/>
        <v>-1.5782180066201551E-3</v>
      </c>
      <c r="AC2862" s="2">
        <f t="shared" si="1028"/>
        <v>9.1719260369590491E-3</v>
      </c>
      <c r="AD2862" s="3">
        <f t="shared" si="1029"/>
        <v>6888.7916339124804</v>
      </c>
    </row>
    <row r="2863" spans="1:30" x14ac:dyDescent="0.3">
      <c r="A2863" s="1">
        <f t="shared" si="1016"/>
        <v>20</v>
      </c>
      <c r="B2863" s="1">
        <f t="shared" si="1015"/>
        <v>1</v>
      </c>
      <c r="C2863" s="5">
        <v>43234</v>
      </c>
      <c r="D2863" s="3">
        <v>6964.37</v>
      </c>
      <c r="E2863" s="3">
        <v>6977.35</v>
      </c>
      <c r="F2863" s="3">
        <f t="shared" si="1020"/>
        <v>6917.8339999999998</v>
      </c>
      <c r="G2863" s="3">
        <f t="shared" si="1030"/>
        <v>6815.0079999999998</v>
      </c>
      <c r="H2863" s="4">
        <f t="shared" si="1017"/>
        <v>1.6986548839563397E-3</v>
      </c>
      <c r="I2863" s="4">
        <f t="shared" si="1036"/>
        <v>3.5655931052734477E-3</v>
      </c>
      <c r="J2863" s="4">
        <f t="shared" si="1037"/>
        <v>-1.8669382213171079E-3</v>
      </c>
      <c r="K2863" s="4">
        <f t="shared" si="1021"/>
        <v>-6.6680474530245804E-3</v>
      </c>
      <c r="L2863" s="4">
        <f t="shared" si="1031"/>
        <v>-2.217136965057161E-2</v>
      </c>
      <c r="M2863" s="4">
        <f t="shared" si="1024"/>
        <v>6.7269610690282623E-3</v>
      </c>
      <c r="N2863" s="4">
        <f t="shared" si="1032"/>
        <v>2.1916628711220895E-2</v>
      </c>
      <c r="O2863" s="4">
        <f t="shared" si="1034"/>
        <v>1.4764580285079629E-2</v>
      </c>
      <c r="P2863" s="4">
        <f t="shared" si="1035"/>
        <v>8.8791855444139034E-2</v>
      </c>
      <c r="T2863" s="4"/>
      <c r="U2863" s="4">
        <f t="shared" si="1025"/>
        <v>-1.8797392615094367E-2</v>
      </c>
      <c r="V2863" s="4">
        <f t="shared" si="1026"/>
        <v>-2.8609418688943476E-2</v>
      </c>
      <c r="W2863" s="4">
        <f t="shared" si="1027"/>
        <v>2.0888700605552438E-2</v>
      </c>
      <c r="X2863" s="4">
        <f t="shared" si="1033"/>
        <v>3.0638620943234406E-2</v>
      </c>
      <c r="Y2863" s="4">
        <f t="shared" si="1022"/>
        <v>-1.9053732646877184E-2</v>
      </c>
      <c r="Z2863" s="4">
        <f t="shared" si="1023"/>
        <v>-1.2868621438960734E-2</v>
      </c>
      <c r="AA2863" s="4">
        <f t="shared" si="1018"/>
        <v>1.6986548839563397E-3</v>
      </c>
      <c r="AB2863" s="4">
        <f t="shared" si="1019"/>
        <v>1.6986548839563397E-3</v>
      </c>
      <c r="AC2863" s="2">
        <f t="shared" si="1028"/>
        <v>7.2347645790903359E-3</v>
      </c>
      <c r="AD2863" s="3">
        <f t="shared" si="1029"/>
        <v>6913.9844226083205</v>
      </c>
    </row>
    <row r="2864" spans="1:30" x14ac:dyDescent="0.3">
      <c r="A2864" s="1">
        <f t="shared" si="1016"/>
        <v>20</v>
      </c>
      <c r="B2864" s="1">
        <f t="shared" ref="B2864:B2927" si="1038">WEEKDAY(C2864,2)</f>
        <v>2</v>
      </c>
      <c r="C2864" s="5">
        <v>43235</v>
      </c>
      <c r="D2864" s="3">
        <v>6888.54</v>
      </c>
      <c r="E2864" s="3">
        <v>6909.32</v>
      </c>
      <c r="F2864" s="3">
        <f t="shared" si="1020"/>
        <v>6932.445999999999</v>
      </c>
      <c r="G2864" s="3">
        <f t="shared" si="1030"/>
        <v>6835.6659999999993</v>
      </c>
      <c r="H2864" s="4">
        <f t="shared" si="1017"/>
        <v>-1.0888278480321971E-2</v>
      </c>
      <c r="I2864" s="4">
        <f t="shared" si="1036"/>
        <v>-7.9045197196588035E-3</v>
      </c>
      <c r="J2864" s="4">
        <f t="shared" si="1037"/>
        <v>-2.9837587606631674E-3</v>
      </c>
      <c r="K2864" s="4">
        <f t="shared" si="1021"/>
        <v>-3.0078097516358579E-3</v>
      </c>
      <c r="L2864" s="4">
        <f t="shared" si="1031"/>
        <v>-1.9323914279236916E-2</v>
      </c>
      <c r="M2864" s="4">
        <f t="shared" si="1024"/>
        <v>-6.3334067081083712E-3</v>
      </c>
      <c r="N2864" s="4">
        <f t="shared" si="1032"/>
        <v>7.7350180655404626E-3</v>
      </c>
      <c r="O2864" s="4">
        <f t="shared" si="1034"/>
        <v>1.4049421212622667E-2</v>
      </c>
      <c r="P2864" s="4">
        <f t="shared" si="1035"/>
        <v>7.6936786514956793E-2</v>
      </c>
      <c r="T2864" s="4"/>
      <c r="U2864" s="4">
        <f t="shared" si="1025"/>
        <v>-2.1378818184559455E-2</v>
      </c>
      <c r="V2864" s="4">
        <f t="shared" si="1026"/>
        <v>-3.1165030002713898E-2</v>
      </c>
      <c r="W2864" s="4">
        <f t="shared" si="1027"/>
        <v>1.0719714532212024E-2</v>
      </c>
      <c r="X2864" s="4">
        <f t="shared" si="1033"/>
        <v>2.872284825711556E-2</v>
      </c>
      <c r="Y2864" s="4">
        <f t="shared" si="1022"/>
        <v>-1.5439133819570534E-2</v>
      </c>
      <c r="Z2864" s="4">
        <f t="shared" si="1023"/>
        <v>-9.2312316632985579E-3</v>
      </c>
      <c r="AA2864" s="4">
        <f t="shared" si="1018"/>
        <v>-1.0888278480321971E-2</v>
      </c>
      <c r="AB2864" s="4">
        <f t="shared" si="1019"/>
        <v>-1.0888278480321971E-2</v>
      </c>
      <c r="AC2864" s="2">
        <f t="shared" si="1028"/>
        <v>-2.4624881913361527E-3</v>
      </c>
      <c r="AD2864" s="3">
        <f t="shared" si="1029"/>
        <v>6905.5029484055467</v>
      </c>
    </row>
    <row r="2865" spans="1:30" x14ac:dyDescent="0.3">
      <c r="A2865" s="1">
        <f t="shared" si="1016"/>
        <v>20</v>
      </c>
      <c r="B2865" s="1">
        <f t="shared" si="1038"/>
        <v>3</v>
      </c>
      <c r="C2865" s="5">
        <v>43236</v>
      </c>
      <c r="D2865" s="3">
        <v>6929.97</v>
      </c>
      <c r="E2865" s="3">
        <v>6892.89</v>
      </c>
      <c r="F2865" s="3">
        <f t="shared" si="1020"/>
        <v>6939.7979999999998</v>
      </c>
      <c r="G2865" s="3">
        <f t="shared" si="1030"/>
        <v>6864.2149999999992</v>
      </c>
      <c r="H2865" s="4">
        <f t="shared" si="1017"/>
        <v>6.0143368551246407E-3</v>
      </c>
      <c r="I2865" s="4">
        <f t="shared" si="1036"/>
        <v>6.314835944917738E-4</v>
      </c>
      <c r="J2865" s="4">
        <f t="shared" si="1037"/>
        <v>5.3828532606328668E-3</v>
      </c>
      <c r="K2865" s="4">
        <f t="shared" si="1021"/>
        <v>7.797733627154687E-3</v>
      </c>
      <c r="L2865" s="4">
        <f t="shared" si="1031"/>
        <v>-4.5918454579796071E-3</v>
      </c>
      <c r="M2865" s="4">
        <f t="shared" si="1024"/>
        <v>-1.4161795487418396E-3</v>
      </c>
      <c r="N2865" s="4">
        <f t="shared" si="1032"/>
        <v>9.5793910884203106E-3</v>
      </c>
      <c r="O2865" s="4">
        <f t="shared" si="1034"/>
        <v>1.0906685021724557E-2</v>
      </c>
      <c r="P2865" s="4">
        <f t="shared" si="1035"/>
        <v>8.3413847120733187E-2</v>
      </c>
      <c r="T2865" s="4"/>
      <c r="U2865" s="4">
        <f t="shared" si="1025"/>
        <v>6.7793756006353633E-4</v>
      </c>
      <c r="V2865" s="4">
        <f t="shared" si="1026"/>
        <v>-9.3288418155370971E-3</v>
      </c>
      <c r="W2865" s="4">
        <f t="shared" si="1027"/>
        <v>5.3327840004874678E-3</v>
      </c>
      <c r="X2865" s="4">
        <f t="shared" si="1033"/>
        <v>2.2267520171958089E-2</v>
      </c>
      <c r="Y2865" s="4">
        <f t="shared" si="1022"/>
        <v>-4.7683229018622578E-3</v>
      </c>
      <c r="Z2865" s="4">
        <f t="shared" si="1023"/>
        <v>1.506861382290971E-3</v>
      </c>
      <c r="AA2865" s="4">
        <f t="shared" si="1018"/>
        <v>6.0143368551246407E-3</v>
      </c>
      <c r="AB2865" s="4">
        <f t="shared" si="1019"/>
        <v>6.0143368551246407E-3</v>
      </c>
      <c r="AC2865" s="2">
        <f t="shared" si="1028"/>
        <v>2.3537429064822927E-3</v>
      </c>
      <c r="AD2865" s="3">
        <f t="shared" si="1029"/>
        <v>6913.6586322703652</v>
      </c>
    </row>
    <row r="2866" spans="1:30" x14ac:dyDescent="0.3">
      <c r="A2866" s="1">
        <f t="shared" si="1016"/>
        <v>20</v>
      </c>
      <c r="B2866" s="1">
        <f t="shared" si="1038"/>
        <v>4</v>
      </c>
      <c r="C2866" s="5">
        <v>43237</v>
      </c>
      <c r="D2866" s="3">
        <v>6901.63</v>
      </c>
      <c r="E2866" s="3">
        <v>6905.75</v>
      </c>
      <c r="F2866" s="3">
        <f t="shared" si="1020"/>
        <v>6927.4139999999998</v>
      </c>
      <c r="G2866" s="3">
        <f t="shared" si="1030"/>
        <v>6890.0300000000007</v>
      </c>
      <c r="H2866" s="4">
        <f t="shared" si="1017"/>
        <v>-4.089483792859153E-3</v>
      </c>
      <c r="I2866" s="4">
        <f t="shared" si="1036"/>
        <v>-3.4949646246665213E-3</v>
      </c>
      <c r="J2866" s="4">
        <f t="shared" si="1037"/>
        <v>-5.9451916819263165E-4</v>
      </c>
      <c r="K2866" s="4">
        <f t="shared" si="1021"/>
        <v>5.6132999132757098E-4</v>
      </c>
      <c r="L2866" s="4">
        <f t="shared" si="1031"/>
        <v>-5.9493603708080742E-3</v>
      </c>
      <c r="M2866" s="4">
        <f t="shared" si="1024"/>
        <v>-3.7220238316924112E-3</v>
      </c>
      <c r="N2866" s="4">
        <f t="shared" si="1032"/>
        <v>1.68359208885875E-3</v>
      </c>
      <c r="O2866" s="4">
        <f t="shared" si="1034"/>
        <v>5.4166914192732884E-3</v>
      </c>
      <c r="P2866" s="4">
        <f t="shared" si="1035"/>
        <v>7.898324375197377E-2</v>
      </c>
      <c r="T2866" s="4"/>
      <c r="U2866" s="4">
        <f t="shared" si="1025"/>
        <v>4.8456198223080227E-3</v>
      </c>
      <c r="V2866" s="4">
        <f t="shared" si="1026"/>
        <v>-5.2028363759151035E-3</v>
      </c>
      <c r="W2866" s="4">
        <f t="shared" si="1027"/>
        <v>-8.8920162847972752E-3</v>
      </c>
      <c r="X2866" s="4">
        <f t="shared" si="1033"/>
        <v>1.091082189274028E-2</v>
      </c>
      <c r="Y2866" s="4">
        <f t="shared" si="1022"/>
        <v>-1.1914497065920933E-2</v>
      </c>
      <c r="Z2866" s="4">
        <f t="shared" si="1023"/>
        <v>-5.6843711946357265E-3</v>
      </c>
      <c r="AA2866" s="4">
        <f t="shared" si="1018"/>
        <v>-4.089483792859153E-3</v>
      </c>
      <c r="AB2866" s="4">
        <f t="shared" si="1019"/>
        <v>-4.089483792859153E-3</v>
      </c>
      <c r="AC2866" s="2">
        <f t="shared" si="1028"/>
        <v>-1.1619122120779687E-3</v>
      </c>
      <c r="AD2866" s="3">
        <f t="shared" si="1029"/>
        <v>6909.6490881802438</v>
      </c>
    </row>
    <row r="2867" spans="1:30" x14ac:dyDescent="0.3">
      <c r="A2867" s="1">
        <f t="shared" si="1016"/>
        <v>20</v>
      </c>
      <c r="B2867" s="1">
        <f t="shared" si="1038"/>
        <v>5</v>
      </c>
      <c r="C2867" s="5">
        <v>43238</v>
      </c>
      <c r="D2867" s="3">
        <v>6866.25</v>
      </c>
      <c r="E2867" s="3">
        <v>6876.65</v>
      </c>
      <c r="F2867" s="3">
        <f t="shared" si="1020"/>
        <v>6910.152</v>
      </c>
      <c r="G2867" s="3">
        <f t="shared" si="1030"/>
        <v>6899.7429999999995</v>
      </c>
      <c r="H2867" s="4">
        <f t="shared" si="1017"/>
        <v>-5.1263252304165983E-3</v>
      </c>
      <c r="I2867" s="4">
        <f t="shared" si="1036"/>
        <v>-3.619434829163614E-3</v>
      </c>
      <c r="J2867" s="4">
        <f t="shared" si="1037"/>
        <v>-1.5068904012529843E-3</v>
      </c>
      <c r="K2867" s="4">
        <f t="shared" si="1021"/>
        <v>2.8250572690799712E-3</v>
      </c>
      <c r="L2867" s="4">
        <f t="shared" si="1031"/>
        <v>2.6579872355438799E-4</v>
      </c>
      <c r="M2867" s="4">
        <f t="shared" si="1024"/>
        <v>-6.3532611149508785E-3</v>
      </c>
      <c r="N2867" s="4">
        <f t="shared" si="1032"/>
        <v>-4.8542387738209217E-3</v>
      </c>
      <c r="O2867" s="4">
        <f t="shared" si="1034"/>
        <v>1.5159657746223281E-3</v>
      </c>
      <c r="P2867" s="4">
        <f t="shared" si="1035"/>
        <v>7.3452024726331278E-2</v>
      </c>
      <c r="T2867" s="4"/>
      <c r="U2867" s="4">
        <f t="shared" si="1025"/>
        <v>7.3794161669055412E-3</v>
      </c>
      <c r="V2867" s="4">
        <f t="shared" si="1026"/>
        <v>-2.694377994763505E-3</v>
      </c>
      <c r="W2867" s="4">
        <f t="shared" si="1027"/>
        <v>-1.2414132348372455E-2</v>
      </c>
      <c r="X2867" s="4">
        <f t="shared" si="1033"/>
        <v>3.0217724964416316E-3</v>
      </c>
      <c r="Y2867" s="4">
        <f t="shared" si="1022"/>
        <v>-9.6789958140755927E-3</v>
      </c>
      <c r="Z2867" s="4">
        <f t="shared" si="1023"/>
        <v>-3.4347745490790897E-3</v>
      </c>
      <c r="AA2867" s="4">
        <f t="shared" si="1018"/>
        <v>-5.1263252304165983E-3</v>
      </c>
      <c r="AB2867" s="4">
        <f t="shared" si="1019"/>
        <v>-5.1263252304165983E-3</v>
      </c>
      <c r="AC2867" s="2">
        <f t="shared" si="1028"/>
        <v>-4.213759396103617E-3</v>
      </c>
      <c r="AD2867" s="3">
        <f t="shared" si="1029"/>
        <v>6895.1827254534965</v>
      </c>
    </row>
    <row r="2868" spans="1:30" x14ac:dyDescent="0.3">
      <c r="A2868" s="1">
        <f t="shared" si="1016"/>
        <v>21</v>
      </c>
      <c r="B2868" s="1">
        <f t="shared" si="1038"/>
        <v>1</v>
      </c>
      <c r="C2868" s="5">
        <v>43241</v>
      </c>
      <c r="D2868" s="3">
        <v>6905.53</v>
      </c>
      <c r="E2868" s="3">
        <v>6920.32</v>
      </c>
      <c r="F2868" s="3">
        <f t="shared" si="1020"/>
        <v>6898.384</v>
      </c>
      <c r="G2868" s="3">
        <f t="shared" si="1030"/>
        <v>6908.1089999999995</v>
      </c>
      <c r="H2868" s="4">
        <f t="shared" si="1017"/>
        <v>5.7207354815218998E-3</v>
      </c>
      <c r="I2868" s="4">
        <f t="shared" si="1036"/>
        <v>7.8747496814126645E-3</v>
      </c>
      <c r="J2868" s="4">
        <f t="shared" si="1037"/>
        <v>-2.1540141998907646E-3</v>
      </c>
      <c r="K2868" s="4">
        <f t="shared" si="1021"/>
        <v>4.4198070271254108E-3</v>
      </c>
      <c r="L2868" s="4">
        <f t="shared" si="1031"/>
        <v>6.1380747213624458E-3</v>
      </c>
      <c r="M2868" s="4">
        <f t="shared" si="1024"/>
        <v>1.0358947834738876E-3</v>
      </c>
      <c r="N2868" s="4">
        <f t="shared" si="1032"/>
        <v>-3.7332937277042438E-4</v>
      </c>
      <c r="O2868" s="4">
        <f t="shared" si="1034"/>
        <v>-1.4082916155602038E-3</v>
      </c>
      <c r="P2868" s="4">
        <f t="shared" si="1035"/>
        <v>7.9592959811894723E-2</v>
      </c>
      <c r="T2868" s="4"/>
      <c r="U2868" s="4">
        <f t="shared" si="1025"/>
        <v>1.4290187511378102E-2</v>
      </c>
      <c r="V2868" s="4">
        <f t="shared" si="1026"/>
        <v>4.1472856362643751E-3</v>
      </c>
      <c r="W2868" s="4">
        <f t="shared" si="1027"/>
        <v>-8.4487182616661879E-3</v>
      </c>
      <c r="X2868" s="4">
        <f t="shared" si="1033"/>
        <v>-2.8115736804323172E-3</v>
      </c>
      <c r="Y2868" s="4">
        <f t="shared" si="1022"/>
        <v>-8.1041307163549053E-3</v>
      </c>
      <c r="Z2868" s="4">
        <f t="shared" si="1023"/>
        <v>-1.8499795335932229E-3</v>
      </c>
      <c r="AA2868" s="4">
        <f t="shared" si="1018"/>
        <v>5.7207354815218998E-3</v>
      </c>
      <c r="AB2868" s="4">
        <f t="shared" si="1019"/>
        <v>5.7207354815218998E-3</v>
      </c>
      <c r="AC2868" s="2">
        <f t="shared" si="1028"/>
        <v>9.9893607456651135E-4</v>
      </c>
      <c r="AD2868" s="3">
        <f t="shared" si="1029"/>
        <v>6898.6318169689985</v>
      </c>
    </row>
    <row r="2869" spans="1:30" x14ac:dyDescent="0.3">
      <c r="A2869" s="1">
        <f t="shared" si="1016"/>
        <v>21</v>
      </c>
      <c r="B2869" s="1">
        <f t="shared" si="1038"/>
        <v>2</v>
      </c>
      <c r="C2869" s="5">
        <v>43242</v>
      </c>
      <c r="D2869" s="3">
        <v>6893.62</v>
      </c>
      <c r="E2869" s="3">
        <v>6934.7</v>
      </c>
      <c r="F2869" s="3">
        <f t="shared" si="1020"/>
        <v>6899.4</v>
      </c>
      <c r="G2869" s="3">
        <f t="shared" si="1030"/>
        <v>6915.9229999999998</v>
      </c>
      <c r="H2869" s="4">
        <f t="shared" si="1017"/>
        <v>-1.7247046931951429E-3</v>
      </c>
      <c r="I2869" s="4">
        <f t="shared" si="1036"/>
        <v>4.2241507892949674E-3</v>
      </c>
      <c r="J2869" s="4">
        <f t="shared" si="1037"/>
        <v>-5.9488554824901098E-3</v>
      </c>
      <c r="K2869" s="4">
        <f t="shared" si="1021"/>
        <v>-6.7844177058102716E-4</v>
      </c>
      <c r="L2869" s="4">
        <f t="shared" si="1031"/>
        <v>1.8638846129277002E-3</v>
      </c>
      <c r="M2869" s="4">
        <f t="shared" si="1024"/>
        <v>-8.3775400759482648E-4</v>
      </c>
      <c r="N2869" s="4">
        <f t="shared" si="1032"/>
        <v>-3.224876853024518E-3</v>
      </c>
      <c r="O2869" s="4">
        <f t="shared" si="1034"/>
        <v>-2.396853902594013E-3</v>
      </c>
      <c r="P2869" s="4">
        <f t="shared" si="1035"/>
        <v>7.7730980767366717E-2</v>
      </c>
      <c r="T2869" s="4"/>
      <c r="U2869" s="4">
        <f t="shared" si="1025"/>
        <v>-2.4603469972615836E-3</v>
      </c>
      <c r="V2869" s="4">
        <f t="shared" si="1026"/>
        <v>-1.2435743527288984E-2</v>
      </c>
      <c r="W2869" s="4">
        <f t="shared" si="1027"/>
        <v>7.3745670345239014E-4</v>
      </c>
      <c r="X2869" s="4">
        <f t="shared" si="1033"/>
        <v>-4.7668600664180251E-3</v>
      </c>
      <c r="Y2869" s="4">
        <f t="shared" si="1022"/>
        <v>-1.3138810327057509E-2</v>
      </c>
      <c r="Z2869" s="4">
        <f t="shared" si="1023"/>
        <v>-6.9164040566573413E-3</v>
      </c>
      <c r="AA2869" s="4">
        <f t="shared" si="1018"/>
        <v>-1.7247046931951429E-3</v>
      </c>
      <c r="AB2869" s="4">
        <f t="shared" si="1019"/>
        <v>-1.7247046931951429E-3</v>
      </c>
      <c r="AC2869" s="2">
        <f t="shared" si="1028"/>
        <v>-4.8468167851811077E-4</v>
      </c>
      <c r="AD2869" s="3">
        <f t="shared" si="1029"/>
        <v>6896.9612113126659</v>
      </c>
    </row>
    <row r="2870" spans="1:30" x14ac:dyDescent="0.3">
      <c r="A2870" s="1">
        <f t="shared" si="1016"/>
        <v>21</v>
      </c>
      <c r="B2870" s="1">
        <f t="shared" si="1038"/>
        <v>3</v>
      </c>
      <c r="C2870" s="5">
        <v>43243</v>
      </c>
      <c r="D2870" s="3">
        <v>6953.63</v>
      </c>
      <c r="E2870" s="3">
        <v>6847.27</v>
      </c>
      <c r="F2870" s="3">
        <f t="shared" si="1020"/>
        <v>6904.1319999999996</v>
      </c>
      <c r="G2870" s="3">
        <f t="shared" si="1030"/>
        <v>6921.9649999999992</v>
      </c>
      <c r="H2870" s="4">
        <f t="shared" si="1017"/>
        <v>8.7051505595028764E-3</v>
      </c>
      <c r="I2870" s="4">
        <f t="shared" si="1036"/>
        <v>-6.7236082058482272E-3</v>
      </c>
      <c r="J2870" s="4">
        <f t="shared" si="1037"/>
        <v>1.5428758765351103E-2</v>
      </c>
      <c r="K2870" s="4">
        <f t="shared" si="1021"/>
        <v>-2.7017735239252843E-4</v>
      </c>
      <c r="L2870" s="4">
        <f t="shared" si="1031"/>
        <v>3.6013976207952898E-3</v>
      </c>
      <c r="M2870" s="4">
        <f t="shared" si="1024"/>
        <v>7.1693299027307854E-3</v>
      </c>
      <c r="N2870" s="4">
        <f t="shared" si="1032"/>
        <v>4.5745680597923969E-3</v>
      </c>
      <c r="O2870" s="4">
        <f t="shared" si="1034"/>
        <v>-2.5645598054540764E-3</v>
      </c>
      <c r="P2870" s="4">
        <f t="shared" si="1035"/>
        <v>8.7112791217587346E-2</v>
      </c>
      <c r="T2870" s="4"/>
      <c r="U2870" s="4">
        <f t="shared" si="1025"/>
        <v>5.2729915487074079E-3</v>
      </c>
      <c r="V2870" s="4">
        <f t="shared" si="1026"/>
        <v>-4.7797383667797354E-3</v>
      </c>
      <c r="W2870" s="4">
        <f t="shared" si="1027"/>
        <v>3.4141561940383368E-3</v>
      </c>
      <c r="X2870" s="4">
        <f t="shared" si="1033"/>
        <v>-5.1393426725100883E-3</v>
      </c>
      <c r="Y2870" s="4">
        <f t="shared" si="1022"/>
        <v>-1.2735636487649533E-2</v>
      </c>
      <c r="Z2870" s="4">
        <f t="shared" si="1023"/>
        <v>-6.5106881054986937E-3</v>
      </c>
      <c r="AA2870" s="4">
        <f t="shared" si="1018"/>
        <v>8.7051505595028764E-3</v>
      </c>
      <c r="AB2870" s="4">
        <f t="shared" si="1019"/>
        <v>8.7051505595028764E-3</v>
      </c>
      <c r="AC2870" s="2">
        <f t="shared" si="1028"/>
        <v>5.4330173532705214E-3</v>
      </c>
      <c r="AD2870" s="3">
        <f t="shared" si="1029"/>
        <v>6915.8508075417776</v>
      </c>
    </row>
    <row r="2871" spans="1:30" x14ac:dyDescent="0.3">
      <c r="A2871" s="1">
        <f t="shared" si="1016"/>
        <v>21</v>
      </c>
      <c r="B2871" s="1">
        <f t="shared" si="1038"/>
        <v>4</v>
      </c>
      <c r="C2871" s="5">
        <v>43244</v>
      </c>
      <c r="D2871" s="3">
        <v>6949.7</v>
      </c>
      <c r="E2871" s="3">
        <v>6951.52</v>
      </c>
      <c r="F2871" s="3">
        <f t="shared" si="1020"/>
        <v>6913.7459999999992</v>
      </c>
      <c r="G2871" s="3">
        <f t="shared" si="1030"/>
        <v>6920.58</v>
      </c>
      <c r="H2871" s="4">
        <f t="shared" si="1017"/>
        <v>-5.6517243511666434E-4</v>
      </c>
      <c r="I2871" s="4">
        <f t="shared" si="1036"/>
        <v>-3.0343863564780875E-4</v>
      </c>
      <c r="J2871" s="4">
        <f t="shared" si="1037"/>
        <v>-2.6173379946885559E-4</v>
      </c>
      <c r="K2871" s="4">
        <f t="shared" si="1021"/>
        <v>-7.0283434695260459E-3</v>
      </c>
      <c r="L2871" s="4">
        <f t="shared" si="1031"/>
        <v>-5.2182177590058901E-3</v>
      </c>
      <c r="M2871" s="4">
        <f t="shared" si="1024"/>
        <v>5.2003646069729258E-3</v>
      </c>
      <c r="N2871" s="4">
        <f t="shared" si="1032"/>
        <v>4.2077398137150201E-3</v>
      </c>
      <c r="O2871" s="4">
        <f t="shared" si="1034"/>
        <v>-9.8335179935835244E-4</v>
      </c>
      <c r="P2871" s="4">
        <f t="shared" si="1035"/>
        <v>8.6498385034128419E-2</v>
      </c>
      <c r="T2871" s="4"/>
      <c r="U2871" s="4">
        <f t="shared" si="1025"/>
        <v>-7.478108556250476E-3</v>
      </c>
      <c r="V2871" s="4">
        <f t="shared" si="1026"/>
        <v>-1.7403327470688006E-2</v>
      </c>
      <c r="W2871" s="4">
        <f t="shared" si="1027"/>
        <v>6.9650213065608714E-3</v>
      </c>
      <c r="X2871" s="4">
        <f t="shared" si="1033"/>
        <v>-1.9730306287455285E-3</v>
      </c>
      <c r="Y2871" s="4">
        <f t="shared" si="1022"/>
        <v>-1.9409536194344906E-2</v>
      </c>
      <c r="Z2871" s="4">
        <f t="shared" si="1023"/>
        <v>-1.322666841665756E-2</v>
      </c>
      <c r="AA2871" s="4">
        <f t="shared" si="1018"/>
        <v>-5.6517243511666434E-4</v>
      </c>
      <c r="AB2871" s="4">
        <f t="shared" si="1019"/>
        <v>-5.6517243511666434E-4</v>
      </c>
      <c r="AC2871" s="2">
        <f t="shared" si="1028"/>
        <v>3.2470650971236975E-3</v>
      </c>
      <c r="AD2871" s="3">
        <f t="shared" si="1029"/>
        <v>6927.1338716945193</v>
      </c>
    </row>
    <row r="2872" spans="1:30" x14ac:dyDescent="0.3">
      <c r="A2872" s="1">
        <f t="shared" si="1016"/>
        <v>21</v>
      </c>
      <c r="B2872" s="1">
        <f t="shared" si="1038"/>
        <v>5</v>
      </c>
      <c r="C2872" s="5">
        <v>43245</v>
      </c>
      <c r="D2872" s="3">
        <v>6960.92</v>
      </c>
      <c r="E2872" s="3">
        <v>6951.47</v>
      </c>
      <c r="F2872" s="3">
        <f t="shared" si="1020"/>
        <v>6932.68</v>
      </c>
      <c r="G2872" s="3">
        <f t="shared" si="1030"/>
        <v>6921.4160000000002</v>
      </c>
      <c r="H2872" s="4">
        <f t="shared" si="1017"/>
        <v>1.6144581780508879E-3</v>
      </c>
      <c r="I2872" s="4">
        <f t="shared" si="1036"/>
        <v>2.5468725268722918E-4</v>
      </c>
      <c r="J2872" s="4">
        <f t="shared" si="1037"/>
        <v>1.3597709253636587E-3</v>
      </c>
      <c r="K2872" s="4">
        <f t="shared" si="1021"/>
        <v>-3.4648977653711568E-3</v>
      </c>
      <c r="L2872" s="4">
        <f t="shared" si="1031"/>
        <v>-4.7014019789822833E-3</v>
      </c>
      <c r="M2872" s="4">
        <f t="shared" si="1024"/>
        <v>4.0734607684185312E-3</v>
      </c>
      <c r="N2872" s="4">
        <f t="shared" si="1032"/>
        <v>5.7075026266301442E-3</v>
      </c>
      <c r="O2872" s="4">
        <f t="shared" si="1034"/>
        <v>1.618176907650156E-3</v>
      </c>
      <c r="P2872" s="4">
        <f t="shared" si="1035"/>
        <v>8.825249123728586E-2</v>
      </c>
      <c r="T2872" s="4"/>
      <c r="U2872" s="4">
        <f t="shared" si="1025"/>
        <v>-1.2007712563132196E-2</v>
      </c>
      <c r="V2872" s="4">
        <f t="shared" si="1026"/>
        <v>-2.1887635437500927E-2</v>
      </c>
      <c r="W2872" s="4">
        <f t="shared" si="1027"/>
        <v>1.3787729837975616E-2</v>
      </c>
      <c r="X2872" s="4">
        <f t="shared" si="1033"/>
        <v>3.2601308914768077E-3</v>
      </c>
      <c r="Y2872" s="4">
        <f t="shared" si="1022"/>
        <v>-1.5890522481513597E-2</v>
      </c>
      <c r="Z2872" s="4">
        <f t="shared" si="1023"/>
        <v>-9.6854664434899325E-3</v>
      </c>
      <c r="AA2872" s="4">
        <f t="shared" si="1018"/>
        <v>1.6144581780508879E-3</v>
      </c>
      <c r="AB2872" s="4">
        <f t="shared" si="1019"/>
        <v>1.6144581780508879E-3</v>
      </c>
      <c r="AC2872" s="2">
        <f t="shared" si="1028"/>
        <v>3.2357914667869481E-3</v>
      </c>
      <c r="AD2872" s="3">
        <f t="shared" si="1029"/>
        <v>6938.3959144630135</v>
      </c>
    </row>
    <row r="2873" spans="1:30" x14ac:dyDescent="0.3">
      <c r="A2873" s="1">
        <f t="shared" si="1016"/>
        <v>22</v>
      </c>
      <c r="B2873" s="1">
        <f t="shared" si="1038"/>
        <v>2</v>
      </c>
      <c r="C2873" s="5">
        <v>43249</v>
      </c>
      <c r="D2873" s="3">
        <v>6926.54</v>
      </c>
      <c r="E2873" s="3">
        <v>6928.49</v>
      </c>
      <c r="F2873" s="3">
        <f t="shared" si="1020"/>
        <v>6936.8820000000005</v>
      </c>
      <c r="G2873" s="3">
        <f t="shared" si="1030"/>
        <v>6917.6329999999989</v>
      </c>
      <c r="H2873" s="4">
        <f t="shared" si="1017"/>
        <v>-4.9390023157858598E-3</v>
      </c>
      <c r="I2873" s="4">
        <f t="shared" si="1036"/>
        <v>-4.6588669313826752E-3</v>
      </c>
      <c r="J2873" s="4">
        <f t="shared" si="1037"/>
        <v>-2.8013538440318456E-4</v>
      </c>
      <c r="K2873" s="4">
        <f t="shared" si="1021"/>
        <v>-3.0818483763639603E-3</v>
      </c>
      <c r="L2873" s="4">
        <f t="shared" si="1031"/>
        <v>-6.3607492496203883E-3</v>
      </c>
      <c r="M2873" s="4">
        <f t="shared" si="1024"/>
        <v>-1.490871547187995E-3</v>
      </c>
      <c r="N2873" s="4">
        <f t="shared" si="1032"/>
        <v>1.287579147376142E-3</v>
      </c>
      <c r="O2873" s="4">
        <f t="shared" si="1034"/>
        <v>2.7790209830595961E-3</v>
      </c>
      <c r="P2873" s="4">
        <f t="shared" si="1035"/>
        <v>8.2877609662905166E-2</v>
      </c>
      <c r="T2873" s="4"/>
      <c r="U2873" s="4">
        <f t="shared" si="1025"/>
        <v>-7.95728150876613E-3</v>
      </c>
      <c r="V2873" s="4">
        <f t="shared" si="1026"/>
        <v>-1.7877708693678468E-2</v>
      </c>
      <c r="W2873" s="4">
        <f t="shared" si="1027"/>
        <v>3.0424891355189565E-3</v>
      </c>
      <c r="X2873" s="4">
        <f t="shared" si="1033"/>
        <v>5.5807273123677226E-3</v>
      </c>
      <c r="Y2873" s="4">
        <f t="shared" si="1022"/>
        <v>-1.5512249269426796E-2</v>
      </c>
      <c r="Z2873" s="4">
        <f t="shared" si="1023"/>
        <v>-9.3048081243267671E-3</v>
      </c>
      <c r="AA2873" s="4">
        <f t="shared" si="1018"/>
        <v>-4.9390023157858598E-3</v>
      </c>
      <c r="AB2873" s="4">
        <f t="shared" si="1019"/>
        <v>-4.9390023157858598E-3</v>
      </c>
      <c r="AC2873" s="2">
        <f t="shared" si="1028"/>
        <v>-1.1411098434922693E-3</v>
      </c>
      <c r="AD2873" s="3">
        <f t="shared" si="1029"/>
        <v>6934.4439429753429</v>
      </c>
    </row>
    <row r="2874" spans="1:30" x14ac:dyDescent="0.3">
      <c r="A2874" s="1">
        <f t="shared" si="1016"/>
        <v>22</v>
      </c>
      <c r="B2874" s="1">
        <f t="shared" si="1038"/>
        <v>3</v>
      </c>
      <c r="C2874" s="5">
        <v>43250</v>
      </c>
      <c r="D2874" s="3">
        <v>6976.37</v>
      </c>
      <c r="E2874" s="3">
        <v>6955.59</v>
      </c>
      <c r="F2874" s="3">
        <f t="shared" si="1020"/>
        <v>6953.4320000000007</v>
      </c>
      <c r="G2874" s="3">
        <f t="shared" si="1030"/>
        <v>6926.4159999999993</v>
      </c>
      <c r="H2874" s="4">
        <f t="shared" si="1017"/>
        <v>7.1940680339678872E-3</v>
      </c>
      <c r="I2874" s="4">
        <f t="shared" si="1036"/>
        <v>4.1940131725219489E-3</v>
      </c>
      <c r="J2874" s="4">
        <f t="shared" si="1037"/>
        <v>3.0000548614459383E-3</v>
      </c>
      <c r="K2874" s="4">
        <f t="shared" si="1021"/>
        <v>3.054555376854859E-3</v>
      </c>
      <c r="L2874" s="4">
        <f t="shared" si="1031"/>
        <v>-8.1923217716851654E-4</v>
      </c>
      <c r="M2874" s="4">
        <f t="shared" si="1024"/>
        <v>3.2988026632027449E-3</v>
      </c>
      <c r="N2874" s="4">
        <f t="shared" si="1032"/>
        <v>7.212099302150006E-3</v>
      </c>
      <c r="O2874" s="4">
        <f t="shared" si="1034"/>
        <v>3.8725010284720337E-3</v>
      </c>
      <c r="P2874" s="4">
        <f t="shared" si="1035"/>
        <v>9.0667904859280626E-2</v>
      </c>
      <c r="T2874" s="4"/>
      <c r="U2874" s="4">
        <f t="shared" si="1025"/>
        <v>-4.7527336881040281E-3</v>
      </c>
      <c r="V2874" s="4">
        <f t="shared" si="1026"/>
        <v>-1.4705206351223002E-2</v>
      </c>
      <c r="W2874" s="4">
        <f t="shared" si="1027"/>
        <v>1.2003852837841366E-2</v>
      </c>
      <c r="X2874" s="4">
        <f t="shared" si="1033"/>
        <v>7.8314056294751817E-3</v>
      </c>
      <c r="Y2874" s="4">
        <f t="shared" si="1022"/>
        <v>-9.4523592787168972E-3</v>
      </c>
      <c r="Z2874" s="4">
        <f t="shared" si="1023"/>
        <v>-3.2067090137622915E-3</v>
      </c>
      <c r="AA2874" s="4">
        <f t="shared" si="1018"/>
        <v>7.1940680339678872E-3</v>
      </c>
      <c r="AB2874" s="4">
        <f t="shared" si="1019"/>
        <v>7.1940680339678872E-3</v>
      </c>
      <c r="AC2874" s="2">
        <f t="shared" si="1028"/>
        <v>4.0064825522592639E-3</v>
      </c>
      <c r="AD2874" s="3">
        <f t="shared" si="1029"/>
        <v>6948.4192953168949</v>
      </c>
    </row>
    <row r="2875" spans="1:30" x14ac:dyDescent="0.3">
      <c r="A2875" s="1">
        <f t="shared" si="1016"/>
        <v>22</v>
      </c>
      <c r="B2875" s="1">
        <f t="shared" si="1038"/>
        <v>4</v>
      </c>
      <c r="C2875" s="5">
        <v>43251</v>
      </c>
      <c r="D2875" s="3">
        <v>6967.73</v>
      </c>
      <c r="E2875" s="3">
        <v>6969.93</v>
      </c>
      <c r="F2875" s="3">
        <f t="shared" si="1020"/>
        <v>6956.2519999999986</v>
      </c>
      <c r="G2875" s="3">
        <f t="shared" si="1030"/>
        <v>6930.192</v>
      </c>
      <c r="H2875" s="4">
        <f t="shared" si="1017"/>
        <v>-1.2384664230825383E-3</v>
      </c>
      <c r="I2875" s="4">
        <f t="shared" si="1036"/>
        <v>-9.2311617646420705E-4</v>
      </c>
      <c r="J2875" s="4">
        <f t="shared" si="1037"/>
        <v>-3.1535024661833127E-4</v>
      </c>
      <c r="K2875" s="4">
        <f t="shared" si="1021"/>
        <v>-3.2950517246075227E-3</v>
      </c>
      <c r="L2875" s="4">
        <f t="shared" si="1031"/>
        <v>-7.2170611491204784E-3</v>
      </c>
      <c r="M2875" s="4">
        <f t="shared" si="1024"/>
        <v>1.6500264797768937E-3</v>
      </c>
      <c r="N2875" s="4">
        <f t="shared" si="1032"/>
        <v>5.4165887467475006E-3</v>
      </c>
      <c r="O2875" s="4">
        <f t="shared" si="1034"/>
        <v>3.7400989992434526E-3</v>
      </c>
      <c r="P2875" s="4">
        <f t="shared" si="1035"/>
        <v>8.9317149280378635E-2</v>
      </c>
      <c r="T2875" s="4"/>
      <c r="U2875" s="4">
        <f t="shared" si="1025"/>
        <v>-3.2595748218629149E-3</v>
      </c>
      <c r="V2875" s="4">
        <f t="shared" si="1026"/>
        <v>-1.322697907364425E-2</v>
      </c>
      <c r="W2875" s="4">
        <f t="shared" si="1027"/>
        <v>2.0277178969832239E-3</v>
      </c>
      <c r="X2875" s="4">
        <f t="shared" si="1033"/>
        <v>7.5491024795005341E-3</v>
      </c>
      <c r="Y2875" s="4">
        <f t="shared" si="1022"/>
        <v>-1.5722794221806904E-2</v>
      </c>
      <c r="Z2875" s="4">
        <f t="shared" si="1023"/>
        <v>-9.5166806152155083E-3</v>
      </c>
      <c r="AA2875" s="4">
        <f t="shared" si="1018"/>
        <v>-1.2384664230825383E-3</v>
      </c>
      <c r="AB2875" s="4">
        <f t="shared" si="1019"/>
        <v>-1.2384664230825383E-3</v>
      </c>
      <c r="AC2875" s="2">
        <f t="shared" si="1028"/>
        <v>1.8476323167041704E-3</v>
      </c>
      <c r="AD2875" s="3">
        <f t="shared" si="1029"/>
        <v>6954.8561968779304</v>
      </c>
    </row>
    <row r="2876" spans="1:30" x14ac:dyDescent="0.3">
      <c r="A2876" s="1">
        <f t="shared" si="1016"/>
        <v>22</v>
      </c>
      <c r="B2876" s="1">
        <f t="shared" si="1038"/>
        <v>5</v>
      </c>
      <c r="C2876" s="5">
        <v>43252</v>
      </c>
      <c r="D2876" s="3">
        <v>7083.93</v>
      </c>
      <c r="E2876" s="3">
        <v>7010.08</v>
      </c>
      <c r="F2876" s="3">
        <f t="shared" si="1020"/>
        <v>6983.098</v>
      </c>
      <c r="G2876" s="3">
        <f t="shared" si="1030"/>
        <v>6948.4220000000005</v>
      </c>
      <c r="H2876" s="4">
        <f t="shared" si="1017"/>
        <v>1.6676880418730451E-2</v>
      </c>
      <c r="I2876" s="4">
        <f t="shared" si="1036"/>
        <v>6.0780196706818959E-3</v>
      </c>
      <c r="J2876" s="4">
        <f t="shared" si="1037"/>
        <v>1.0598860748048555E-2</v>
      </c>
      <c r="K2876" s="4">
        <f t="shared" si="1021"/>
        <v>-1.4122246413107492E-3</v>
      </c>
      <c r="L2876" s="4">
        <f t="shared" si="1031"/>
        <v>-4.9319426046136143E-3</v>
      </c>
      <c r="M2876" s="4">
        <f t="shared" si="1024"/>
        <v>1.443943647933916E-2</v>
      </c>
      <c r="N2876" s="4">
        <f t="shared" si="1032"/>
        <v>1.9501981888837467E-2</v>
      </c>
      <c r="O2876" s="4">
        <f t="shared" si="1034"/>
        <v>4.8950229604187894E-3</v>
      </c>
      <c r="P2876" s="4">
        <f t="shared" si="1035"/>
        <v>0.10748356111699986</v>
      </c>
      <c r="T2876" s="4"/>
      <c r="U2876" s="4">
        <f t="shared" si="1025"/>
        <v>-2.5876433214260235E-3</v>
      </c>
      <c r="V2876" s="4">
        <f t="shared" si="1026"/>
        <v>-1.2561766888211806E-2</v>
      </c>
      <c r="W2876" s="4">
        <f t="shared" si="1027"/>
        <v>1.9314502784292916E-2</v>
      </c>
      <c r="X2876" s="4">
        <f t="shared" si="1033"/>
        <v>1.0031030934604885E-2</v>
      </c>
      <c r="Y2876" s="4">
        <f t="shared" si="1022"/>
        <v>-1.3863443785434091E-2</v>
      </c>
      <c r="Z2876" s="4">
        <f t="shared" si="1023"/>
        <v>-7.6456065099667712E-3</v>
      </c>
      <c r="AA2876" s="4">
        <f t="shared" si="1018"/>
        <v>1.6676880418730451E-2</v>
      </c>
      <c r="AB2876" s="4">
        <f t="shared" si="1019"/>
        <v>1.6676880418730451E-2</v>
      </c>
      <c r="AC2876" s="2">
        <f t="shared" si="1028"/>
        <v>1.2147099432289692E-2</v>
      </c>
      <c r="AD2876" s="3">
        <f t="shared" si="1029"/>
        <v>6997.8807979186204</v>
      </c>
    </row>
    <row r="2877" spans="1:30" x14ac:dyDescent="0.3">
      <c r="A2877" s="1">
        <f t="shared" si="1016"/>
        <v>23</v>
      </c>
      <c r="B2877" s="1">
        <f t="shared" si="1038"/>
        <v>1</v>
      </c>
      <c r="C2877" s="5">
        <v>43255</v>
      </c>
      <c r="D2877" s="3">
        <v>7143.57</v>
      </c>
      <c r="E2877" s="3">
        <v>7099.5</v>
      </c>
      <c r="F2877" s="3">
        <f t="shared" si="1020"/>
        <v>7019.6279999999997</v>
      </c>
      <c r="G2877" s="3">
        <f t="shared" si="1030"/>
        <v>6976.1540000000005</v>
      </c>
      <c r="H2877" s="4">
        <f t="shared" si="1017"/>
        <v>8.4190555242639915E-3</v>
      </c>
      <c r="I2877" s="4">
        <f t="shared" si="1036"/>
        <v>2.1979325035678936E-3</v>
      </c>
      <c r="J2877" s="4">
        <f t="shared" si="1037"/>
        <v>6.2211230206960979E-3</v>
      </c>
      <c r="K2877" s="4">
        <f t="shared" si="1021"/>
        <v>-1.3451219873714218E-2</v>
      </c>
      <c r="L2877" s="4">
        <f t="shared" si="1031"/>
        <v>-1.7840065864255693E-2</v>
      </c>
      <c r="M2877" s="4">
        <f t="shared" si="1024"/>
        <v>1.7656491198678907E-2</v>
      </c>
      <c r="N2877" s="4">
        <f t="shared" si="1032"/>
        <v>2.3998323431506707E-2</v>
      </c>
      <c r="O2877" s="4">
        <f t="shared" si="1034"/>
        <v>6.085752641886235E-3</v>
      </c>
      <c r="P2877" s="4">
        <f t="shared" si="1035"/>
        <v>0.11680752671025349</v>
      </c>
      <c r="T2877" s="4"/>
      <c r="U2877" s="4">
        <f t="shared" si="1025"/>
        <v>-1.7364654930243553E-2</v>
      </c>
      <c r="V2877" s="4">
        <f t="shared" si="1026"/>
        <v>-2.7191008380941101E-2</v>
      </c>
      <c r="W2877" s="4">
        <f t="shared" si="1027"/>
        <v>2.6239347672434053E-2</v>
      </c>
      <c r="X2877" s="4">
        <f t="shared" si="1033"/>
        <v>1.2541758742650665E-2</v>
      </c>
      <c r="Y2877" s="4">
        <f t="shared" si="1022"/>
        <v>-2.5752326857832443E-2</v>
      </c>
      <c r="Z2877" s="4">
        <f t="shared" si="1023"/>
        <v>-1.9609451959396427E-2</v>
      </c>
      <c r="AA2877" s="4">
        <f t="shared" si="1018"/>
        <v>8.4190555242639915E-3</v>
      </c>
      <c r="AB2877" s="4">
        <f t="shared" si="1019"/>
        <v>8.4190555242639915E-3</v>
      </c>
      <c r="AC2877" s="2">
        <f t="shared" si="1028"/>
        <v>1.3596301949994087E-2</v>
      </c>
      <c r="AD2877" s="3">
        <f t="shared" si="1029"/>
        <v>7046.4438652790805</v>
      </c>
    </row>
    <row r="2878" spans="1:30" x14ac:dyDescent="0.3">
      <c r="A2878" s="1">
        <f t="shared" si="1016"/>
        <v>23</v>
      </c>
      <c r="B2878" s="1">
        <f t="shared" si="1038"/>
        <v>2</v>
      </c>
      <c r="C2878" s="5">
        <v>43256</v>
      </c>
      <c r="D2878" s="3">
        <v>7166.75</v>
      </c>
      <c r="E2878" s="3">
        <v>7162.41</v>
      </c>
      <c r="F2878" s="3">
        <f t="shared" si="1020"/>
        <v>7067.67</v>
      </c>
      <c r="G2878" s="3">
        <f t="shared" si="1030"/>
        <v>7002.2760000000007</v>
      </c>
      <c r="H2878" s="4">
        <f t="shared" si="1017"/>
        <v>3.2448761613591373E-3</v>
      </c>
      <c r="I2878" s="4">
        <f t="shared" si="1036"/>
        <v>2.6373367937880003E-3</v>
      </c>
      <c r="J2878" s="4">
        <f t="shared" si="1037"/>
        <v>6.0753936757113698E-4</v>
      </c>
      <c r="K2878" s="4">
        <f t="shared" si="1021"/>
        <v>-1.4092393579120814E-2</v>
      </c>
      <c r="L2878" s="4">
        <f t="shared" si="1031"/>
        <v>-2.2337415170410196E-2</v>
      </c>
      <c r="M2878" s="4">
        <f t="shared" si="1024"/>
        <v>1.4018764316953102E-2</v>
      </c>
      <c r="N2878" s="4">
        <f t="shared" si="1032"/>
        <v>2.3488648547986289E-2</v>
      </c>
      <c r="O2878" s="4">
        <f t="shared" si="1034"/>
        <v>9.1246380856035616E-3</v>
      </c>
      <c r="P2878" s="4">
        <f t="shared" si="1035"/>
        <v>0.12043142883050205</v>
      </c>
      <c r="T2878" s="4"/>
      <c r="U2878" s="4">
        <f t="shared" si="1025"/>
        <v>-3.0381167959437613E-2</v>
      </c>
      <c r="V2878" s="4">
        <f t="shared" si="1026"/>
        <v>-4.0077356279843268E-2</v>
      </c>
      <c r="W2878" s="4">
        <f t="shared" si="1027"/>
        <v>3.4679652467176983E-2</v>
      </c>
      <c r="X2878" s="4">
        <f t="shared" si="1033"/>
        <v>1.885400385937076E-2</v>
      </c>
      <c r="Y2878" s="4">
        <f t="shared" si="1022"/>
        <v>-2.6385505878633062E-2</v>
      </c>
      <c r="Z2878" s="4">
        <f t="shared" si="1023"/>
        <v>-2.0246623332060114E-2</v>
      </c>
      <c r="AA2878" s="4">
        <f t="shared" si="1018"/>
        <v>3.2448761613591373E-3</v>
      </c>
      <c r="AB2878" s="4">
        <f t="shared" si="1019"/>
        <v>3.2448761613591373E-3</v>
      </c>
      <c r="AC2878" s="2">
        <f t="shared" si="1028"/>
        <v>1.1191138216617819E-2</v>
      </c>
      <c r="AD2878" s="3">
        <f t="shared" si="1029"/>
        <v>7086.5459101860542</v>
      </c>
    </row>
    <row r="2879" spans="1:30" x14ac:dyDescent="0.3">
      <c r="A2879" s="1">
        <f t="shared" si="1016"/>
        <v>23</v>
      </c>
      <c r="B2879" s="1">
        <f t="shared" si="1038"/>
        <v>3</v>
      </c>
      <c r="C2879" s="5">
        <v>43257</v>
      </c>
      <c r="D2879" s="3">
        <v>7210.08</v>
      </c>
      <c r="E2879" s="3">
        <v>7180.24</v>
      </c>
      <c r="F2879" s="3">
        <f t="shared" si="1020"/>
        <v>7114.4119999999994</v>
      </c>
      <c r="G2879" s="3">
        <f t="shared" si="1030"/>
        <v>7033.9220000000005</v>
      </c>
      <c r="H2879" s="4">
        <f t="shared" si="1017"/>
        <v>6.0459762095789486E-3</v>
      </c>
      <c r="I2879" s="4">
        <f t="shared" si="1036"/>
        <v>1.8823036941430608E-3</v>
      </c>
      <c r="J2879" s="4">
        <f t="shared" si="1037"/>
        <v>4.1636725154358878E-3</v>
      </c>
      <c r="K2879" s="4">
        <f t="shared" si="1021"/>
        <v>-1.0640108835943783E-2</v>
      </c>
      <c r="L2879" s="4">
        <f t="shared" si="1031"/>
        <v>-2.1265024050107967E-2</v>
      </c>
      <c r="M2879" s="4">
        <f t="shared" si="1024"/>
        <v>1.344707053794475E-2</v>
      </c>
      <c r="N2879" s="4">
        <f t="shared" si="1032"/>
        <v>2.5044065032282053E-2</v>
      </c>
      <c r="O2879" s="4">
        <f t="shared" si="1034"/>
        <v>1.1163537713867097E-2</v>
      </c>
      <c r="P2879" s="4">
        <f t="shared" si="1035"/>
        <v>0.12720553059367581</v>
      </c>
      <c r="T2879" s="4"/>
      <c r="U2879" s="4">
        <f t="shared" si="1025"/>
        <v>-2.6564342275089841E-2</v>
      </c>
      <c r="V2879" s="4">
        <f t="shared" si="1026"/>
        <v>-3.6298698852339002E-2</v>
      </c>
      <c r="W2879" s="4">
        <f t="shared" si="1027"/>
        <v>3.3500230062339015E-2</v>
      </c>
      <c r="X2879" s="4">
        <f t="shared" si="1033"/>
        <v>2.3151157586641911E-2</v>
      </c>
      <c r="Y2879" s="4">
        <f t="shared" si="1022"/>
        <v>-2.2976267079884635E-2</v>
      </c>
      <c r="Z2879" s="4">
        <f t="shared" si="1023"/>
        <v>-1.6815888431225074E-2</v>
      </c>
      <c r="AA2879" s="4">
        <f t="shared" si="1018"/>
        <v>6.0459762095789486E-3</v>
      </c>
      <c r="AB2879" s="4">
        <f t="shared" si="1019"/>
        <v>6.0459762095789486E-3</v>
      </c>
      <c r="AC2879" s="2">
        <f t="shared" si="1028"/>
        <v>1.1422350358936819E-2</v>
      </c>
      <c r="AD2879" s="3">
        <f t="shared" si="1029"/>
        <v>7127.7239401240367</v>
      </c>
    </row>
    <row r="2880" spans="1:30" x14ac:dyDescent="0.3">
      <c r="A2880" s="1">
        <f t="shared" si="1016"/>
        <v>23</v>
      </c>
      <c r="B2880" s="1">
        <f t="shared" si="1038"/>
        <v>4</v>
      </c>
      <c r="C2880" s="5">
        <v>43258</v>
      </c>
      <c r="D2880" s="3">
        <v>7152.83</v>
      </c>
      <c r="E2880" s="3">
        <v>7212.43</v>
      </c>
      <c r="F2880" s="3">
        <f t="shared" si="1020"/>
        <v>7151.4320000000007</v>
      </c>
      <c r="G2880" s="3">
        <f t="shared" si="1030"/>
        <v>7053.8419999999996</v>
      </c>
      <c r="H2880" s="4">
        <f t="shared" si="1017"/>
        <v>-7.9402725073785593E-3</v>
      </c>
      <c r="I2880" s="4">
        <f t="shared" si="1036"/>
        <v>3.2593258327235812E-4</v>
      </c>
      <c r="J2880" s="4">
        <f t="shared" si="1037"/>
        <v>-8.2662050906509178E-3</v>
      </c>
      <c r="K2880" s="4">
        <f t="shared" si="1021"/>
        <v>-8.1826415240884281E-3</v>
      </c>
      <c r="L2880" s="4">
        <f t="shared" si="1031"/>
        <v>-2.3194842035964468E-2</v>
      </c>
      <c r="M2880" s="4">
        <f t="shared" si="1024"/>
        <v>1.9548532377840252E-4</v>
      </c>
      <c r="N2880" s="4">
        <f t="shared" si="1032"/>
        <v>1.403320346557242E-2</v>
      </c>
      <c r="O2880" s="4">
        <f t="shared" si="1034"/>
        <v>1.3643550874269493E-2</v>
      </c>
      <c r="P2880" s="4">
        <f t="shared" si="1035"/>
        <v>0.11825521150893779</v>
      </c>
      <c r="T2880" s="4"/>
      <c r="U2880" s="4">
        <f t="shared" si="1025"/>
        <v>-3.3612664491933564E-2</v>
      </c>
      <c r="V2880" s="4">
        <f t="shared" si="1026"/>
        <v>-4.3276537847014268E-2</v>
      </c>
      <c r="W2880" s="4">
        <f t="shared" si="1027"/>
        <v>2.6565323283192714E-2</v>
      </c>
      <c r="X2880" s="4">
        <f t="shared" si="1033"/>
        <v>2.8058212957207725E-2</v>
      </c>
      <c r="Y2880" s="4">
        <f t="shared" si="1022"/>
        <v>-2.0549441505084819E-2</v>
      </c>
      <c r="Z2880" s="4">
        <f t="shared" si="1023"/>
        <v>-1.4373761115074147E-2</v>
      </c>
      <c r="AA2880" s="4">
        <f t="shared" si="1018"/>
        <v>-7.9402725073785593E-3</v>
      </c>
      <c r="AB2880" s="4">
        <f t="shared" si="1019"/>
        <v>-7.9402725073785593E-3</v>
      </c>
      <c r="AC2880" s="2">
        <f t="shared" si="1028"/>
        <v>2.3399651956835564E-3</v>
      </c>
      <c r="AD2880" s="3">
        <f t="shared" si="1029"/>
        <v>7136.0926267493587</v>
      </c>
    </row>
    <row r="2881" spans="1:30" x14ac:dyDescent="0.3">
      <c r="A2881" s="1">
        <f t="shared" si="1016"/>
        <v>23</v>
      </c>
      <c r="B2881" s="1">
        <f t="shared" si="1038"/>
        <v>5</v>
      </c>
      <c r="C2881" s="5">
        <v>43259</v>
      </c>
      <c r="D2881" s="3">
        <v>7152.62</v>
      </c>
      <c r="E2881" s="3">
        <v>7121.76</v>
      </c>
      <c r="F2881" s="3">
        <f t="shared" si="1020"/>
        <v>7165.170000000001</v>
      </c>
      <c r="G2881" s="3">
        <f t="shared" si="1030"/>
        <v>7074.134</v>
      </c>
      <c r="H2881" s="4">
        <f t="shared" si="1017"/>
        <v>-2.9359008951706721E-5</v>
      </c>
      <c r="I2881" s="4">
        <f t="shared" si="1036"/>
        <v>-4.3437352768064819E-3</v>
      </c>
      <c r="J2881" s="4">
        <f t="shared" si="1037"/>
        <v>4.3143762678547748E-3</v>
      </c>
      <c r="K2881" s="4">
        <f t="shared" si="1021"/>
        <v>2.1638288621427986E-3</v>
      </c>
      <c r="L2881" s="4">
        <f t="shared" si="1031"/>
        <v>-1.2221269996164604E-2</v>
      </c>
      <c r="M2881" s="4">
        <f t="shared" si="1024"/>
        <v>-1.7515285750374506E-3</v>
      </c>
      <c r="N2881" s="4">
        <f t="shared" si="1032"/>
        <v>1.1094785594957612E-2</v>
      </c>
      <c r="O2881" s="4">
        <f t="shared" si="1034"/>
        <v>1.2727643856377239E-2</v>
      </c>
      <c r="P2881" s="4">
        <f t="shared" si="1035"/>
        <v>0.1182223806441728</v>
      </c>
      <c r="T2881" s="4"/>
      <c r="U2881" s="4">
        <f t="shared" si="1025"/>
        <v>-9.6325510322487241E-3</v>
      </c>
      <c r="V2881" s="4">
        <f t="shared" si="1026"/>
        <v>-1.9536225521926187E-2</v>
      </c>
      <c r="W2881" s="4">
        <f t="shared" si="1027"/>
        <v>9.6965949691766567E-3</v>
      </c>
      <c r="X2881" s="4">
        <f t="shared" si="1033"/>
        <v>2.6073241418064164E-2</v>
      </c>
      <c r="Y2881" s="4">
        <f t="shared" si="1022"/>
        <v>-1.0331979477784213E-2</v>
      </c>
      <c r="Z2881" s="4">
        <f t="shared" si="1023"/>
        <v>-4.0918754378706391E-3</v>
      </c>
      <c r="AA2881" s="4">
        <f t="shared" si="1018"/>
        <v>-2.9359008951706721E-5</v>
      </c>
      <c r="AB2881" s="4">
        <f t="shared" si="1019"/>
        <v>-2.9359008951706721E-5</v>
      </c>
      <c r="AC2881" s="2">
        <f t="shared" si="1028"/>
        <v>1.5404493505541299E-3</v>
      </c>
      <c r="AD2881" s="3">
        <f t="shared" si="1029"/>
        <v>7141.6017511662394</v>
      </c>
    </row>
    <row r="2882" spans="1:30" x14ac:dyDescent="0.3">
      <c r="A2882" s="1">
        <f t="shared" si="1016"/>
        <v>24</v>
      </c>
      <c r="B2882" s="1">
        <f t="shared" si="1038"/>
        <v>1</v>
      </c>
      <c r="C2882" s="5">
        <v>43262</v>
      </c>
      <c r="D2882" s="3">
        <v>7168.48</v>
      </c>
      <c r="E2882" s="3">
        <v>7149.65</v>
      </c>
      <c r="F2882" s="3">
        <f t="shared" si="1020"/>
        <v>7170.1519999999991</v>
      </c>
      <c r="G2882" s="3">
        <f t="shared" si="1030"/>
        <v>7094.8900000000012</v>
      </c>
      <c r="H2882" s="4">
        <f t="shared" si="1017"/>
        <v>2.2173692996412045E-3</v>
      </c>
      <c r="I2882" s="4">
        <f t="shared" si="1036"/>
        <v>-4.1523246027333407E-4</v>
      </c>
      <c r="J2882" s="4">
        <f t="shared" si="1037"/>
        <v>2.6326017599145385E-3</v>
      </c>
      <c r="K2882" s="4">
        <f t="shared" si="1021"/>
        <v>2.5095699198335463E-3</v>
      </c>
      <c r="L2882" s="4">
        <f t="shared" si="1031"/>
        <v>-9.2143391745494446E-3</v>
      </c>
      <c r="M2882" s="4">
        <f t="shared" si="1024"/>
        <v>-2.3318891984431723E-4</v>
      </c>
      <c r="N2882" s="4">
        <f t="shared" si="1032"/>
        <v>1.0372253833392528E-2</v>
      </c>
      <c r="O2882" s="4">
        <f t="shared" si="1034"/>
        <v>1.0499017922906655E-2</v>
      </c>
      <c r="P2882" s="4">
        <f t="shared" si="1035"/>
        <v>0.1207018926211849</v>
      </c>
      <c r="T2882" s="4"/>
      <c r="U2882" s="4">
        <f t="shared" si="1025"/>
        <v>-1.2652706281055309E-3</v>
      </c>
      <c r="V2882" s="4">
        <f t="shared" si="1026"/>
        <v>-1.1252617921824476E-2</v>
      </c>
      <c r="W2882" s="4">
        <f t="shared" si="1027"/>
        <v>3.4870519922111571E-3</v>
      </c>
      <c r="X2882" s="4">
        <f t="shared" si="1033"/>
        <v>2.1443301553871436E-2</v>
      </c>
      <c r="Y2882" s="4">
        <f t="shared" si="1022"/>
        <v>-9.9905494058501344E-3</v>
      </c>
      <c r="Z2882" s="4">
        <f t="shared" si="1023"/>
        <v>-3.7482925640605342E-3</v>
      </c>
      <c r="AA2882" s="4">
        <f t="shared" si="1018"/>
        <v>2.2173692996412045E-3</v>
      </c>
      <c r="AB2882" s="4">
        <f t="shared" si="1019"/>
        <v>2.2173692996412045E-3</v>
      </c>
      <c r="AC2882" s="2">
        <f t="shared" si="1028"/>
        <v>2.4996697425172143E-3</v>
      </c>
      <c r="AD2882" s="3">
        <f t="shared" si="1029"/>
        <v>7150.5611674441598</v>
      </c>
    </row>
    <row r="2883" spans="1:30" x14ac:dyDescent="0.3">
      <c r="A2883" s="1">
        <f t="shared" ref="A2883:A2946" si="1039">WEEKNUM(C2883,2)</f>
        <v>24</v>
      </c>
      <c r="B2883" s="1">
        <f t="shared" si="1038"/>
        <v>2</v>
      </c>
      <c r="C2883" s="5">
        <v>43263</v>
      </c>
      <c r="D2883" s="3">
        <v>7209.18</v>
      </c>
      <c r="E2883" s="3">
        <v>7181.67</v>
      </c>
      <c r="F2883" s="3">
        <f t="shared" si="1020"/>
        <v>7178.6380000000008</v>
      </c>
      <c r="G2883" s="3">
        <f t="shared" si="1030"/>
        <v>7123.1540000000005</v>
      </c>
      <c r="H2883" s="4">
        <f t="shared" ref="H2883:H2946" si="1040">(D2883-D2882)/D2882</f>
        <v>5.6776331942058472E-3</v>
      </c>
      <c r="I2883" s="4">
        <f t="shared" si="1036"/>
        <v>1.8399995536013925E-3</v>
      </c>
      <c r="J2883" s="4">
        <f t="shared" si="1037"/>
        <v>3.8376336406044549E-3</v>
      </c>
      <c r="K2883" s="4">
        <f t="shared" si="1021"/>
        <v>3.5188770841238821E-4</v>
      </c>
      <c r="L2883" s="4">
        <f t="shared" si="1031"/>
        <v>-7.6563573371822126E-3</v>
      </c>
      <c r="M2883" s="4">
        <f t="shared" si="1024"/>
        <v>4.2545675098813254E-3</v>
      </c>
      <c r="N2883" s="4">
        <f t="shared" si="1032"/>
        <v>1.207695355175528E-2</v>
      </c>
      <c r="O2883" s="4">
        <f t="shared" si="1034"/>
        <v>7.6962983307394704E-3</v>
      </c>
      <c r="P2883" s="4">
        <f t="shared" si="1035"/>
        <v>0.12706482688754026</v>
      </c>
      <c r="T2883" s="4"/>
      <c r="U2883" s="4">
        <f t="shared" si="1025"/>
        <v>-2.413342856504536E-4</v>
      </c>
      <c r="V2883" s="4">
        <f t="shared" si="1026"/>
        <v>-1.0238920942794015E-2</v>
      </c>
      <c r="W2883" s="4">
        <f t="shared" si="1027"/>
        <v>5.9203962744619658E-3</v>
      </c>
      <c r="X2883" s="4">
        <f t="shared" si="1033"/>
        <v>1.5700789652035359E-2</v>
      </c>
      <c r="Y2883" s="4">
        <f t="shared" si="1022"/>
        <v>-1.2121327849049129E-2</v>
      </c>
      <c r="Z2883" s="4">
        <f t="shared" si="1023"/>
        <v>-5.8925060975077445E-3</v>
      </c>
      <c r="AA2883" s="4">
        <f t="shared" ref="AA2883:AA2946" si="1041">(D2883-D2882)/D2882</f>
        <v>5.6776331942058472E-3</v>
      </c>
      <c r="AB2883" s="4">
        <f t="shared" ref="AB2883:AB2946" si="1042">(D2883-D2882)/D2882</f>
        <v>5.6776331942058472E-3</v>
      </c>
      <c r="AC2883" s="2">
        <f t="shared" si="1028"/>
        <v>5.4207582143728514E-3</v>
      </c>
      <c r="AD2883" s="3">
        <f t="shared" si="1029"/>
        <v>7170.1007782961078</v>
      </c>
    </row>
    <row r="2884" spans="1:30" x14ac:dyDescent="0.3">
      <c r="A2884" s="1">
        <f t="shared" si="1039"/>
        <v>24</v>
      </c>
      <c r="B2884" s="1">
        <f t="shared" si="1038"/>
        <v>3</v>
      </c>
      <c r="C2884" s="5">
        <v>43264</v>
      </c>
      <c r="D2884" s="3">
        <v>7205.26</v>
      </c>
      <c r="E2884" s="3">
        <v>7219.58</v>
      </c>
      <c r="F2884" s="3">
        <f t="shared" si="1020"/>
        <v>7177.6740000000009</v>
      </c>
      <c r="G2884" s="3">
        <f t="shared" si="1030"/>
        <v>7146.0430000000006</v>
      </c>
      <c r="H2884" s="4">
        <f t="shared" si="1040"/>
        <v>-5.4375116171327014E-4</v>
      </c>
      <c r="I2884" s="4">
        <f t="shared" si="1036"/>
        <v>1.4426051229126803E-3</v>
      </c>
      <c r="J2884" s="4">
        <f t="shared" si="1037"/>
        <v>-1.9863562846259503E-3</v>
      </c>
      <c r="K2884" s="4">
        <f t="shared" si="1021"/>
        <v>-5.3268887723708028E-3</v>
      </c>
      <c r="L2884" s="4">
        <f t="shared" si="1031"/>
        <v>-9.670540431320377E-3</v>
      </c>
      <c r="M2884" s="4">
        <f t="shared" si="1024"/>
        <v>3.8433063413021162E-3</v>
      </c>
      <c r="N2884" s="4">
        <f t="shared" si="1032"/>
        <v>8.2866839732142171E-3</v>
      </c>
      <c r="O2884" s="4">
        <f t="shared" si="1034"/>
        <v>4.3899873148228255E-3</v>
      </c>
      <c r="P2884" s="4">
        <f t="shared" si="1035"/>
        <v>0.12645198407859398</v>
      </c>
      <c r="T2884" s="4"/>
      <c r="U2884" s="4">
        <f t="shared" si="1025"/>
        <v>1.2484082794432045E-4</v>
      </c>
      <c r="V2884" s="4">
        <f t="shared" si="1026"/>
        <v>-9.8764075803351448E-3</v>
      </c>
      <c r="W2884" s="4">
        <f t="shared" si="1027"/>
        <v>-6.685085324989056E-4</v>
      </c>
      <c r="X2884" s="4">
        <f t="shared" si="1033"/>
        <v>8.8920911524383948E-3</v>
      </c>
      <c r="Y2884" s="4">
        <f t="shared" si="1022"/>
        <v>-1.772929664303953E-2</v>
      </c>
      <c r="Z2884" s="4">
        <f t="shared" si="1023"/>
        <v>-1.1535834535339752E-2</v>
      </c>
      <c r="AA2884" s="4">
        <f t="shared" si="1041"/>
        <v>-5.4375116171327014E-4</v>
      </c>
      <c r="AB2884" s="4">
        <f t="shared" si="1042"/>
        <v>-5.4375116171327014E-4</v>
      </c>
      <c r="AC2884" s="2">
        <f t="shared" si="1028"/>
        <v>3.2531069157709733E-3</v>
      </c>
      <c r="AD2884" s="3">
        <f t="shared" si="1029"/>
        <v>7181.8205188640723</v>
      </c>
    </row>
    <row r="2885" spans="1:30" x14ac:dyDescent="0.3">
      <c r="A2885" s="1">
        <f t="shared" si="1039"/>
        <v>24</v>
      </c>
      <c r="B2885" s="1">
        <f t="shared" si="1038"/>
        <v>4</v>
      </c>
      <c r="C2885" s="5">
        <v>43265</v>
      </c>
      <c r="D2885" s="3">
        <v>7279.59</v>
      </c>
      <c r="E2885" s="3">
        <v>7233.7</v>
      </c>
      <c r="F2885" s="3">
        <f t="shared" si="1020"/>
        <v>7203.0260000000007</v>
      </c>
      <c r="G2885" s="3">
        <f t="shared" si="1030"/>
        <v>7177.2290000000012</v>
      </c>
      <c r="H2885" s="4">
        <f t="shared" si="1040"/>
        <v>1.0316074645467329E-2</v>
      </c>
      <c r="I2885" s="4">
        <f t="shared" si="1036"/>
        <v>3.9471164121766041E-3</v>
      </c>
      <c r="J2885" s="4">
        <f t="shared" si="1037"/>
        <v>6.3689582332907245E-3</v>
      </c>
      <c r="K2885" s="4">
        <f t="shared" si="1021"/>
        <v>-2.9665827464935338E-3</v>
      </c>
      <c r="L2885" s="4">
        <f t="shared" si="1031"/>
        <v>-5.4688442116514139E-3</v>
      </c>
      <c r="M2885" s="4">
        <f t="shared" si="1024"/>
        <v>1.0629421579208431E-2</v>
      </c>
      <c r="N2885" s="4">
        <f t="shared" si="1032"/>
        <v>1.4261910829374254E-2</v>
      </c>
      <c r="O2885" s="4">
        <f t="shared" si="1034"/>
        <v>3.5437435350067202E-3</v>
      </c>
      <c r="P2885" s="4">
        <f t="shared" si="1035"/>
        <v>0.13807254683088355</v>
      </c>
      <c r="T2885" s="4"/>
      <c r="U2885" s="4">
        <f t="shared" si="1025"/>
        <v>-7.2766284630950565E-3</v>
      </c>
      <c r="V2885" s="4">
        <f t="shared" si="1026"/>
        <v>-1.7203862178464098E-2</v>
      </c>
      <c r="W2885" s="4">
        <f t="shared" si="1027"/>
        <v>1.7721657022465264E-2</v>
      </c>
      <c r="X2885" s="4">
        <f t="shared" si="1033"/>
        <v>7.2144991380747306E-3</v>
      </c>
      <c r="Y2885" s="4">
        <f t="shared" si="1022"/>
        <v>-1.5398420866861396E-2</v>
      </c>
      <c r="Z2885" s="4">
        <f t="shared" si="1023"/>
        <v>-9.1902620052544699E-3</v>
      </c>
      <c r="AA2885" s="4">
        <f t="shared" si="1041"/>
        <v>1.0316074645467329E-2</v>
      </c>
      <c r="AB2885" s="4">
        <f t="shared" si="1042"/>
        <v>1.0316074645467329E-2</v>
      </c>
      <c r="AC2885" s="2">
        <f t="shared" si="1028"/>
        <v>8.9537534518589635E-3</v>
      </c>
      <c r="AD2885" s="3">
        <f t="shared" si="1029"/>
        <v>7214.4103459093822</v>
      </c>
    </row>
    <row r="2886" spans="1:30" x14ac:dyDescent="0.3">
      <c r="A2886" s="1">
        <f t="shared" si="1039"/>
        <v>24</v>
      </c>
      <c r="B2886" s="1">
        <f t="shared" si="1038"/>
        <v>5</v>
      </c>
      <c r="C2886" s="5">
        <v>43266</v>
      </c>
      <c r="D2886" s="3">
        <v>7255.76</v>
      </c>
      <c r="E2886" s="3">
        <v>7245.16</v>
      </c>
      <c r="F2886" s="3">
        <f t="shared" ref="F2886:F2949" si="1043">AVERAGE(D2882:D2886)</f>
        <v>7223.6539999999995</v>
      </c>
      <c r="G2886" s="3">
        <f t="shared" si="1030"/>
        <v>7194.4119999999994</v>
      </c>
      <c r="H2886" s="4">
        <f t="shared" si="1040"/>
        <v>-3.2735360095829474E-3</v>
      </c>
      <c r="I2886" s="4">
        <f t="shared" si="1036"/>
        <v>-4.7296619727210309E-3</v>
      </c>
      <c r="J2886" s="4">
        <f t="shared" si="1037"/>
        <v>1.4561259631380836E-3</v>
      </c>
      <c r="K2886" s="4">
        <f t="shared" ref="K2886:K2949" si="1044">(SUM(D2882:D2885)/4-D2885)/D2885</f>
        <v>-8.7865525393601204E-3</v>
      </c>
      <c r="L2886" s="4">
        <f t="shared" si="1031"/>
        <v>-1.2637311228303314E-2</v>
      </c>
      <c r="M2886" s="4">
        <f t="shared" si="1024"/>
        <v>4.4445650359223573E-3</v>
      </c>
      <c r="N2886" s="4">
        <f t="shared" si="1032"/>
        <v>8.5271735897250352E-3</v>
      </c>
      <c r="O2886" s="4">
        <f t="shared" si="1034"/>
        <v>4.0301774038832856E-3</v>
      </c>
      <c r="P2886" s="4">
        <f t="shared" si="1035"/>
        <v>0.13434702536731485</v>
      </c>
      <c r="T2886" s="4"/>
      <c r="U2886" s="4">
        <f t="shared" si="1025"/>
        <v>-1.7441916371663823E-2</v>
      </c>
      <c r="V2886" s="4">
        <f t="shared" si="1026"/>
        <v>-2.726749720794722E-2</v>
      </c>
      <c r="W2886" s="4">
        <f t="shared" si="1027"/>
        <v>1.441989089312732E-2</v>
      </c>
      <c r="X2886" s="4">
        <f t="shared" si="1033"/>
        <v>8.162262723703493E-3</v>
      </c>
      <c r="Y2886" s="4">
        <f t="shared" ref="Y2886:Y2949" si="1045">(SUM(D2882:D2885)*(0.99/4.01)-D2885)/D2885</f>
        <v>-2.1145822457821956E-2</v>
      </c>
      <c r="Z2886" s="4">
        <f t="shared" ref="Z2886:Z2949" si="1046">(SUM(D2882:D2885)*(0.995/4.005)-D2885)/D2885</f>
        <v>-1.4973902398665031E-2</v>
      </c>
      <c r="AA2886" s="4">
        <f t="shared" si="1041"/>
        <v>-3.2735360095829474E-3</v>
      </c>
      <c r="AB2886" s="4">
        <f t="shared" si="1042"/>
        <v>-3.2735360095829474E-3</v>
      </c>
      <c r="AC2886" s="2">
        <f t="shared" si="1028"/>
        <v>3.7992486053027431E-3</v>
      </c>
      <c r="AD2886" s="3">
        <f t="shared" si="1029"/>
        <v>7228.1935639395888</v>
      </c>
    </row>
    <row r="2887" spans="1:30" x14ac:dyDescent="0.3">
      <c r="A2887" s="1">
        <f t="shared" si="1039"/>
        <v>25</v>
      </c>
      <c r="B2887" s="1">
        <f t="shared" si="1038"/>
        <v>1</v>
      </c>
      <c r="C2887" s="5">
        <v>43269</v>
      </c>
      <c r="D2887" s="3">
        <v>7251.41</v>
      </c>
      <c r="E2887" s="3">
        <v>7201.18</v>
      </c>
      <c r="F2887" s="3">
        <f t="shared" si="1043"/>
        <v>7240.24</v>
      </c>
      <c r="G2887" s="3">
        <f t="shared" si="1030"/>
        <v>7205.195999999999</v>
      </c>
      <c r="H2887" s="4">
        <f t="shared" si="1040"/>
        <v>-5.995236887659409E-4</v>
      </c>
      <c r="I2887" s="4">
        <f t="shared" si="1036"/>
        <v>-7.5222995247913281E-3</v>
      </c>
      <c r="J2887" s="4">
        <f t="shared" si="1037"/>
        <v>6.9227758360253869E-3</v>
      </c>
      <c r="K2887" s="4">
        <f t="shared" si="1044"/>
        <v>-2.5238569081667528E-3</v>
      </c>
      <c r="L2887" s="4">
        <f t="shared" si="1031"/>
        <v>-7.6765065119146709E-3</v>
      </c>
      <c r="M2887" s="4">
        <f t="shared" ref="M2887:M2950" si="1047">(D2887-F2887)/F2887</f>
        <v>1.5427665381258181E-3</v>
      </c>
      <c r="N2887" s="4">
        <f t="shared" si="1032"/>
        <v>6.4139823538458714E-3</v>
      </c>
      <c r="O2887" s="4">
        <f t="shared" si="1034"/>
        <v>4.832715292612165E-3</v>
      </c>
      <c r="P2887" s="4">
        <f t="shared" si="1035"/>
        <v>0.13366695745432597</v>
      </c>
      <c r="T2887" s="4"/>
      <c r="U2887" s="4">
        <f t="shared" ref="U2887:U2950" si="1048">(D2882-D2886)/D2886</f>
        <v>-1.2029063805859158E-2</v>
      </c>
      <c r="V2887" s="4">
        <f t="shared" ref="V2887:V2950" si="1049">(D2882*(1-0.01)-D2886)/D2886</f>
        <v>-2.1908773167800568E-2</v>
      </c>
      <c r="W2887" s="4">
        <f t="shared" ref="W2887:W2950" si="1050">(D2887-D2882)/D2882</f>
        <v>1.1568700756645801E-2</v>
      </c>
      <c r="X2887" s="4">
        <f t="shared" si="1033"/>
        <v>9.7749671136679751E-3</v>
      </c>
      <c r="Y2887" s="4">
        <f t="shared" si="1045"/>
        <v>-1.4961215300832954E-2</v>
      </c>
      <c r="Z2887" s="4">
        <f t="shared" si="1046"/>
        <v>-8.7502997489397692E-3</v>
      </c>
      <c r="AA2887" s="4">
        <f t="shared" si="1041"/>
        <v>-5.995236887659409E-4</v>
      </c>
      <c r="AB2887" s="4">
        <f t="shared" si="1042"/>
        <v>-5.995236887659409E-4</v>
      </c>
      <c r="AC2887" s="2">
        <f t="shared" si="1028"/>
        <v>2.1344295854562687E-3</v>
      </c>
      <c r="AD2887" s="3">
        <f t="shared" si="1029"/>
        <v>7235.9323759597264</v>
      </c>
    </row>
    <row r="2888" spans="1:30" x14ac:dyDescent="0.3">
      <c r="A2888" s="1">
        <f t="shared" si="1039"/>
        <v>25</v>
      </c>
      <c r="B2888" s="1">
        <f t="shared" si="1038"/>
        <v>2</v>
      </c>
      <c r="C2888" s="5">
        <v>43270</v>
      </c>
      <c r="D2888" s="3">
        <v>7228.04</v>
      </c>
      <c r="E2888" s="3">
        <v>7158.8</v>
      </c>
      <c r="F2888" s="3">
        <f t="shared" si="1043"/>
        <v>7244.0119999999997</v>
      </c>
      <c r="G2888" s="3">
        <f t="shared" si="1030"/>
        <v>7211.3249999999998</v>
      </c>
      <c r="H2888" s="4">
        <f t="shared" si="1040"/>
        <v>-3.2228214926476218E-3</v>
      </c>
      <c r="I2888" s="4">
        <f t="shared" si="1036"/>
        <v>-1.2771309303983593E-2</v>
      </c>
      <c r="J2888" s="4">
        <f t="shared" si="1037"/>
        <v>9.548487811335972E-3</v>
      </c>
      <c r="K2888" s="4">
        <f t="shared" si="1044"/>
        <v>-4.6956385034079516E-4</v>
      </c>
      <c r="L2888" s="4">
        <f t="shared" si="1031"/>
        <v>-5.7840092095497375E-3</v>
      </c>
      <c r="M2888" s="4">
        <f t="shared" si="1047"/>
        <v>-2.2048555413767611E-3</v>
      </c>
      <c r="N2888" s="4">
        <f t="shared" si="1032"/>
        <v>2.3178819426388558E-3</v>
      </c>
      <c r="O2888" s="4">
        <f t="shared" si="1034"/>
        <v>4.5222494618181279E-3</v>
      </c>
      <c r="P2888" s="4">
        <f t="shared" si="1035"/>
        <v>0.13001335121833774</v>
      </c>
      <c r="T2888" s="4"/>
      <c r="U2888" s="4">
        <f t="shared" si="1048"/>
        <v>-5.8236949779421612E-3</v>
      </c>
      <c r="V2888" s="4">
        <f t="shared" si="1049"/>
        <v>-1.576545802816276E-2</v>
      </c>
      <c r="W2888" s="4">
        <f t="shared" si="1050"/>
        <v>2.6161089055897718E-3</v>
      </c>
      <c r="X2888" s="4">
        <f t="shared" si="1033"/>
        <v>9.1067414180794302E-3</v>
      </c>
      <c r="Y2888" s="4">
        <f t="shared" si="1045"/>
        <v>-1.2932536869663176E-2</v>
      </c>
      <c r="Z2888" s="4">
        <f t="shared" si="1046"/>
        <v>-6.7088299935970765E-3</v>
      </c>
      <c r="AA2888" s="4">
        <f t="shared" si="1041"/>
        <v>-3.2228214926476218E-3</v>
      </c>
      <c r="AB2888" s="4">
        <f t="shared" si="1042"/>
        <v>-3.2228214926476218E-3</v>
      </c>
      <c r="AC2888" s="2">
        <f t="shared" ref="AC2888:AC2951" si="1051">(D2888-AD2888)/D2888</f>
        <v>-7.2794062749397806E-4</v>
      </c>
      <c r="AD2888" s="3">
        <f t="shared" si="1029"/>
        <v>7233.3015839731515</v>
      </c>
    </row>
    <row r="2889" spans="1:30" x14ac:dyDescent="0.3">
      <c r="A2889" s="1">
        <f t="shared" si="1039"/>
        <v>25</v>
      </c>
      <c r="B2889" s="1">
        <f t="shared" si="1038"/>
        <v>3</v>
      </c>
      <c r="C2889" s="5">
        <v>43271</v>
      </c>
      <c r="D2889" s="3">
        <v>7280.7</v>
      </c>
      <c r="E2889" s="3">
        <v>7264.85</v>
      </c>
      <c r="F2889" s="3">
        <f t="shared" si="1043"/>
        <v>7259.1</v>
      </c>
      <c r="G2889" s="3">
        <f t="shared" si="1030"/>
        <v>7218.3870000000006</v>
      </c>
      <c r="H2889" s="4">
        <f t="shared" si="1040"/>
        <v>7.2855158521535372E-3</v>
      </c>
      <c r="I2889" s="4">
        <f t="shared" si="1036"/>
        <v>5.0926668917162052E-3</v>
      </c>
      <c r="J2889" s="4">
        <f t="shared" si="1037"/>
        <v>2.1928489604373319E-3</v>
      </c>
      <c r="K2889" s="4">
        <f t="shared" si="1044"/>
        <v>3.5500633643423063E-3</v>
      </c>
      <c r="L2889" s="4">
        <f t="shared" si="1031"/>
        <v>-2.2933833607265476E-3</v>
      </c>
      <c r="M2889" s="4">
        <f t="shared" si="1047"/>
        <v>2.9755754845641269E-3</v>
      </c>
      <c r="N2889" s="4">
        <f t="shared" si="1032"/>
        <v>8.6325379894426815E-3</v>
      </c>
      <c r="O2889" s="4">
        <f t="shared" si="1034"/>
        <v>5.5919073715439095E-3</v>
      </c>
      <c r="P2889" s="4">
        <f t="shared" si="1035"/>
        <v>0.13824608140178407</v>
      </c>
      <c r="T2889" s="4"/>
      <c r="U2889" s="4">
        <f t="shared" si="1048"/>
        <v>-3.1516150989756206E-3</v>
      </c>
      <c r="V2889" s="4">
        <f t="shared" si="1049"/>
        <v>-1.3120098947985862E-2</v>
      </c>
      <c r="W2889" s="4">
        <f t="shared" si="1050"/>
        <v>1.047012876703958E-2</v>
      </c>
      <c r="X2889" s="4">
        <f t="shared" si="1033"/>
        <v>1.134434358540099E-2</v>
      </c>
      <c r="Y2889" s="4">
        <f t="shared" si="1045"/>
        <v>-8.9630296950635128E-3</v>
      </c>
      <c r="Z2889" s="4">
        <f t="shared" si="1046"/>
        <v>-2.7142940848733066E-3</v>
      </c>
      <c r="AA2889" s="4">
        <f t="shared" si="1041"/>
        <v>7.2855158521535372E-3</v>
      </c>
      <c r="AB2889" s="4">
        <f t="shared" si="1042"/>
        <v>7.2855158521535372E-3</v>
      </c>
      <c r="AC2889" s="2">
        <f t="shared" si="1051"/>
        <v>4.3400969711563792E-3</v>
      </c>
      <c r="AD2889" s="3">
        <f t="shared" ref="AD2889:AD2952" si="1052">D2889*(2/(5+1))+AD2888*(1-(2/(5+1)))</f>
        <v>7249.1010559821016</v>
      </c>
    </row>
    <row r="2890" spans="1:30" x14ac:dyDescent="0.3">
      <c r="A2890" s="1">
        <f t="shared" si="1039"/>
        <v>25</v>
      </c>
      <c r="B2890" s="1">
        <f t="shared" si="1038"/>
        <v>4</v>
      </c>
      <c r="C2890" s="5">
        <v>43272</v>
      </c>
      <c r="D2890" s="3">
        <v>7217.49</v>
      </c>
      <c r="E2890" s="3">
        <v>7304.05</v>
      </c>
      <c r="F2890" s="3">
        <f t="shared" si="1043"/>
        <v>7246.68</v>
      </c>
      <c r="G2890" s="3">
        <f t="shared" si="1030"/>
        <v>7224.8530000000001</v>
      </c>
      <c r="H2890" s="4">
        <f t="shared" si="1040"/>
        <v>-8.681857513700611E-3</v>
      </c>
      <c r="I2890" s="4">
        <f t="shared" si="1036"/>
        <v>3.2071092065323889E-3</v>
      </c>
      <c r="J2890" s="4">
        <f t="shared" si="1037"/>
        <v>-1.1888966720232999E-2</v>
      </c>
      <c r="K2890" s="4">
        <f t="shared" si="1044"/>
        <v>-3.6703201615229104E-3</v>
      </c>
      <c r="L2890" s="4">
        <f t="shared" si="1031"/>
        <v>-7.5581865602056143E-3</v>
      </c>
      <c r="M2890" s="4">
        <f t="shared" si="1047"/>
        <v>-4.0280514663267189E-3</v>
      </c>
      <c r="N2890" s="4">
        <f t="shared" si="1032"/>
        <v>-1.0191210810794743E-3</v>
      </c>
      <c r="O2890" s="4">
        <f t="shared" si="1034"/>
        <v>3.0241815367946789E-3</v>
      </c>
      <c r="P2890" s="4">
        <f t="shared" si="1035"/>
        <v>0.12836399110752572</v>
      </c>
      <c r="T2890" s="4"/>
      <c r="U2890" s="4">
        <f t="shared" si="1048"/>
        <v>-1.5245786806209193E-4</v>
      </c>
      <c r="V2890" s="4">
        <f t="shared" si="1049"/>
        <v>-1.0150933289381481E-2</v>
      </c>
      <c r="W2890" s="4">
        <f t="shared" si="1050"/>
        <v>-8.5307002180068335E-3</v>
      </c>
      <c r="X2890" s="4">
        <f t="shared" si="1033"/>
        <v>6.0605084585283377E-3</v>
      </c>
      <c r="Y2890" s="4">
        <f t="shared" si="1045"/>
        <v>-1.6093383501154843E-2</v>
      </c>
      <c r="Z2890" s="4">
        <f t="shared" si="1046"/>
        <v>-9.8896065525246983E-3</v>
      </c>
      <c r="AA2890" s="4">
        <f t="shared" si="1041"/>
        <v>-8.681857513700611E-3</v>
      </c>
      <c r="AB2890" s="4">
        <f t="shared" si="1042"/>
        <v>-8.681857513700611E-3</v>
      </c>
      <c r="AC2890" s="2">
        <f t="shared" si="1051"/>
        <v>-2.9198568091403109E-3</v>
      </c>
      <c r="AD2890" s="3">
        <f t="shared" si="1052"/>
        <v>7238.5640373214019</v>
      </c>
    </row>
    <row r="2891" spans="1:30" x14ac:dyDescent="0.3">
      <c r="A2891" s="1">
        <f t="shared" si="1039"/>
        <v>25</v>
      </c>
      <c r="B2891" s="1">
        <f t="shared" si="1038"/>
        <v>5</v>
      </c>
      <c r="C2891" s="5">
        <v>43273</v>
      </c>
      <c r="D2891" s="3">
        <v>7197.51</v>
      </c>
      <c r="E2891" s="3">
        <v>7239.72</v>
      </c>
      <c r="F2891" s="3">
        <f t="shared" si="1043"/>
        <v>7235.0300000000007</v>
      </c>
      <c r="G2891" s="3">
        <f t="shared" ref="G2891:G2954" si="1053">AVERAGE(D2882:D2891)</f>
        <v>7229.3419999999987</v>
      </c>
      <c r="H2891" s="4">
        <f t="shared" si="1040"/>
        <v>-2.7682753976797426E-3</v>
      </c>
      <c r="I2891" s="4">
        <f t="shared" si="1036"/>
        <v>3.0800181226438104E-3</v>
      </c>
      <c r="J2891" s="4">
        <f t="shared" si="1037"/>
        <v>-5.8482935203235525E-3</v>
      </c>
      <c r="K2891" s="4">
        <f t="shared" si="1044"/>
        <v>3.7298285137908156E-3</v>
      </c>
      <c r="L2891" s="4">
        <f t="shared" ref="L2891:L2954" si="1054">(SUM(D2882:D2890)/9-D2890)/D2890</f>
        <v>2.1321662917285341E-3</v>
      </c>
      <c r="M2891" s="4">
        <f t="shared" si="1047"/>
        <v>-5.1858803626246789E-3</v>
      </c>
      <c r="N2891" s="4">
        <f t="shared" ref="N2891:N2954" si="1055">(D2891-G2891)/G2891</f>
        <v>-4.4031669825550547E-3</v>
      </c>
      <c r="O2891" s="4">
        <f t="shared" si="1034"/>
        <v>7.9027330285083596E-4</v>
      </c>
      <c r="P2891" s="4">
        <f t="shared" si="1035"/>
        <v>0.12524036883131504</v>
      </c>
      <c r="T2891" s="4"/>
      <c r="U2891" s="4">
        <f t="shared" si="1048"/>
        <v>5.3023973708311942E-3</v>
      </c>
      <c r="V2891" s="4">
        <f t="shared" si="1049"/>
        <v>-4.7506266028771301E-3</v>
      </c>
      <c r="W2891" s="4">
        <f t="shared" si="1050"/>
        <v>-8.0281045679570437E-3</v>
      </c>
      <c r="X2891" s="4">
        <f t="shared" ref="X2891:X2954" si="1056">(F2891-F2886)/F2886</f>
        <v>1.5748262582899338E-3</v>
      </c>
      <c r="Y2891" s="4">
        <f t="shared" si="1045"/>
        <v>-8.7855060063313124E-3</v>
      </c>
      <c r="Z2891" s="4">
        <f t="shared" si="1046"/>
        <v>-2.5356510649470077E-3</v>
      </c>
      <c r="AA2891" s="4">
        <f t="shared" si="1041"/>
        <v>-2.7682753976797426E-3</v>
      </c>
      <c r="AB2891" s="4">
        <f t="shared" si="1042"/>
        <v>-2.7682753976797426E-3</v>
      </c>
      <c r="AC2891" s="2">
        <f t="shared" si="1051"/>
        <v>-3.8026148229413624E-3</v>
      </c>
      <c r="AD2891" s="3">
        <f t="shared" si="1052"/>
        <v>7224.8793582142689</v>
      </c>
    </row>
    <row r="2892" spans="1:30" x14ac:dyDescent="0.3">
      <c r="A2892" s="1">
        <f t="shared" si="1039"/>
        <v>26</v>
      </c>
      <c r="B2892" s="1">
        <f t="shared" si="1038"/>
        <v>1</v>
      </c>
      <c r="C2892" s="5">
        <v>43276</v>
      </c>
      <c r="D2892" s="3">
        <v>7038.17</v>
      </c>
      <c r="E2892" s="3">
        <v>7131.05</v>
      </c>
      <c r="F2892" s="3">
        <f t="shared" si="1043"/>
        <v>7192.3819999999996</v>
      </c>
      <c r="G2892" s="3">
        <f t="shared" si="1053"/>
        <v>7216.3109999999997</v>
      </c>
      <c r="H2892" s="4">
        <f t="shared" si="1040"/>
        <v>-2.2138211687097363E-2</v>
      </c>
      <c r="I2892" s="4">
        <f t="shared" si="1036"/>
        <v>-9.233748893714637E-3</v>
      </c>
      <c r="J2892" s="4">
        <f t="shared" si="1037"/>
        <v>-1.2904462793382726E-2</v>
      </c>
      <c r="K2892" s="4">
        <f t="shared" si="1044"/>
        <v>4.6439671497502987E-3</v>
      </c>
      <c r="L2892" s="4">
        <f t="shared" si="1054"/>
        <v>5.3621939315741107E-3</v>
      </c>
      <c r="M2892" s="4">
        <f t="shared" si="1047"/>
        <v>-2.144101912273285E-2</v>
      </c>
      <c r="N2892" s="4">
        <f t="shared" si="1055"/>
        <v>-2.46858817476131E-2</v>
      </c>
      <c r="O2892" s="4">
        <f t="shared" ref="O2892:O2955" si="1057">(F2892-G2892)/D2892</f>
        <v>-3.3998894599022314E-3</v>
      </c>
      <c r="P2892" s="4">
        <f t="shared" si="1035"/>
        <v>0.10032955934725987</v>
      </c>
      <c r="T2892" s="4"/>
      <c r="U2892" s="4">
        <f t="shared" si="1048"/>
        <v>7.4887009535241538E-3</v>
      </c>
      <c r="V2892" s="4">
        <f t="shared" si="1049"/>
        <v>-2.5861860560111331E-3</v>
      </c>
      <c r="W2892" s="4">
        <f t="shared" si="1050"/>
        <v>-2.9406694697996637E-2</v>
      </c>
      <c r="X2892" s="4">
        <f t="shared" si="1056"/>
        <v>-6.6100018783907958E-3</v>
      </c>
      <c r="Y2892" s="4">
        <f t="shared" si="1045"/>
        <v>-7.8827656077278298E-3</v>
      </c>
      <c r="Z2892" s="4">
        <f t="shared" si="1046"/>
        <v>-1.6272186626700689E-3</v>
      </c>
      <c r="AA2892" s="4">
        <f t="shared" si="1041"/>
        <v>-2.2138211687097363E-2</v>
      </c>
      <c r="AB2892" s="4">
        <f t="shared" si="1042"/>
        <v>-2.2138211687097363E-2</v>
      </c>
      <c r="AC2892" s="2">
        <f t="shared" si="1051"/>
        <v>-1.7685407638090473E-2</v>
      </c>
      <c r="AD2892" s="3">
        <f t="shared" si="1052"/>
        <v>7162.6429054761793</v>
      </c>
    </row>
    <row r="2893" spans="1:30" x14ac:dyDescent="0.3">
      <c r="A2893" s="1">
        <f t="shared" si="1039"/>
        <v>26</v>
      </c>
      <c r="B2893" s="1">
        <f t="shared" si="1038"/>
        <v>2</v>
      </c>
      <c r="C2893" s="5">
        <v>43277</v>
      </c>
      <c r="D2893" s="3">
        <v>7068.19</v>
      </c>
      <c r="E2893" s="3">
        <v>7061.23</v>
      </c>
      <c r="F2893" s="3">
        <f t="shared" si="1043"/>
        <v>7160.4119999999994</v>
      </c>
      <c r="G2893" s="3">
        <f t="shared" si="1053"/>
        <v>7202.2119999999995</v>
      </c>
      <c r="H2893" s="4">
        <f t="shared" si="1040"/>
        <v>4.2653132845611183E-3</v>
      </c>
      <c r="I2893" s="4">
        <f t="shared" si="1036"/>
        <v>3.2764198648227438E-3</v>
      </c>
      <c r="J2893" s="4">
        <f t="shared" si="1037"/>
        <v>9.888934197383745E-4</v>
      </c>
      <c r="K2893" s="4">
        <f t="shared" si="1044"/>
        <v>2.0644215754947487E-2</v>
      </c>
      <c r="L2893" s="4">
        <f t="shared" si="1054"/>
        <v>2.5423275273733441E-2</v>
      </c>
      <c r="M2893" s="4">
        <f t="shared" si="1047"/>
        <v>-1.2879426491101317E-2</v>
      </c>
      <c r="N2893" s="4">
        <f t="shared" si="1055"/>
        <v>-1.8608449737386228E-2</v>
      </c>
      <c r="O2893" s="4">
        <f t="shared" si="1057"/>
        <v>-5.9138195209806448E-3</v>
      </c>
      <c r="P2893" s="4">
        <f t="shared" si="1035"/>
        <v>0.10502280963413903</v>
      </c>
      <c r="T2893" s="4"/>
      <c r="U2893" s="4">
        <f t="shared" si="1048"/>
        <v>2.6977182989328177E-2</v>
      </c>
      <c r="V2893" s="4">
        <f t="shared" si="1049"/>
        <v>1.6707411159434946E-2</v>
      </c>
      <c r="W2893" s="4">
        <f t="shared" si="1050"/>
        <v>-2.2115262228764695E-2</v>
      </c>
      <c r="X2893" s="4">
        <f t="shared" si="1056"/>
        <v>-1.154056619453424E-2</v>
      </c>
      <c r="Y2893" s="4">
        <f t="shared" si="1045"/>
        <v>7.9179786507711028E-3</v>
      </c>
      <c r="Z2893" s="4">
        <f t="shared" si="1046"/>
        <v>1.4273153234629452E-2</v>
      </c>
      <c r="AA2893" s="4">
        <f t="shared" si="1041"/>
        <v>4.2653132845611183E-3</v>
      </c>
      <c r="AB2893" s="4">
        <f t="shared" si="1042"/>
        <v>4.2653132845611183E-3</v>
      </c>
      <c r="AC2893" s="2">
        <f t="shared" si="1051"/>
        <v>-8.908731040165499E-3</v>
      </c>
      <c r="AD2893" s="3">
        <f t="shared" si="1052"/>
        <v>7131.158603650787</v>
      </c>
    </row>
    <row r="2894" spans="1:30" x14ac:dyDescent="0.3">
      <c r="A2894" s="1">
        <f t="shared" si="1039"/>
        <v>26</v>
      </c>
      <c r="B2894" s="1">
        <f t="shared" si="1038"/>
        <v>3</v>
      </c>
      <c r="C2894" s="5">
        <v>43278</v>
      </c>
      <c r="D2894" s="3">
        <v>6969.67</v>
      </c>
      <c r="E2894" s="3">
        <v>7096.6</v>
      </c>
      <c r="F2894" s="3">
        <f t="shared" si="1043"/>
        <v>7098.2060000000001</v>
      </c>
      <c r="G2894" s="3">
        <f t="shared" si="1053"/>
        <v>7178.6530000000002</v>
      </c>
      <c r="H2894" s="4">
        <f t="shared" si="1040"/>
        <v>-1.3938504765717889E-2</v>
      </c>
      <c r="I2894" s="4">
        <f t="shared" si="1036"/>
        <v>4.0194165691642084E-3</v>
      </c>
      <c r="J2894" s="4">
        <f t="shared" si="1037"/>
        <v>-1.7957921334882096E-2</v>
      </c>
      <c r="K2894" s="4">
        <f t="shared" si="1044"/>
        <v>8.7929158667211325E-3</v>
      </c>
      <c r="L2894" s="4">
        <f t="shared" si="1054"/>
        <v>1.891337574871833E-2</v>
      </c>
      <c r="M2894" s="4">
        <f t="shared" si="1047"/>
        <v>-1.8108237489867167E-2</v>
      </c>
      <c r="N2894" s="4">
        <f t="shared" si="1055"/>
        <v>-2.9111728899558199E-2</v>
      </c>
      <c r="O2894" s="4">
        <f t="shared" si="1057"/>
        <v>-1.1542440316399501E-2</v>
      </c>
      <c r="P2894" s="4">
        <f t="shared" si="1035"/>
        <v>8.9620443935826605E-2</v>
      </c>
      <c r="T2894" s="4"/>
      <c r="U2894" s="4">
        <f t="shared" si="1048"/>
        <v>3.0065688669942407E-2</v>
      </c>
      <c r="V2894" s="4">
        <f t="shared" si="1049"/>
        <v>1.9765031783243014E-2</v>
      </c>
      <c r="W2894" s="4">
        <f t="shared" si="1050"/>
        <v>-4.2719793426456217E-2</v>
      </c>
      <c r="X2894" s="4">
        <f t="shared" si="1056"/>
        <v>-2.2164455648771918E-2</v>
      </c>
      <c r="Y2894" s="4">
        <f t="shared" si="1045"/>
        <v>-3.7855494184000776E-3</v>
      </c>
      <c r="Z2894" s="4">
        <f t="shared" si="1046"/>
        <v>2.4958314980149752E-3</v>
      </c>
      <c r="AA2894" s="4">
        <f t="shared" si="1041"/>
        <v>-1.3938504765717889E-2</v>
      </c>
      <c r="AB2894" s="4">
        <f t="shared" si="1042"/>
        <v>-1.3938504765717889E-2</v>
      </c>
      <c r="AC2894" s="2">
        <f t="shared" si="1051"/>
        <v>-1.5446795773763306E-2</v>
      </c>
      <c r="AD2894" s="3">
        <f t="shared" si="1052"/>
        <v>7077.329069100525</v>
      </c>
    </row>
    <row r="2895" spans="1:30" x14ac:dyDescent="0.3">
      <c r="A2895" s="1">
        <f t="shared" si="1039"/>
        <v>26</v>
      </c>
      <c r="B2895" s="1">
        <f t="shared" si="1038"/>
        <v>4</v>
      </c>
      <c r="C2895" s="5">
        <v>43279</v>
      </c>
      <c r="D2895" s="3">
        <v>7031.6</v>
      </c>
      <c r="E2895" s="3">
        <v>6963.37</v>
      </c>
      <c r="F2895" s="3">
        <f t="shared" si="1043"/>
        <v>7061.0280000000002</v>
      </c>
      <c r="G2895" s="3">
        <f t="shared" si="1053"/>
        <v>7153.8540000000012</v>
      </c>
      <c r="H2895" s="4">
        <f t="shared" si="1040"/>
        <v>8.8856430792276092E-3</v>
      </c>
      <c r="I2895" s="4">
        <f t="shared" si="1036"/>
        <v>-9.0391654124229442E-4</v>
      </c>
      <c r="J2895" s="4">
        <f t="shared" si="1037"/>
        <v>9.7895596204699044E-3</v>
      </c>
      <c r="K2895" s="4">
        <f t="shared" si="1044"/>
        <v>1.4163511328369944E-2</v>
      </c>
      <c r="L2895" s="4">
        <f t="shared" si="1054"/>
        <v>2.8375486612390265E-2</v>
      </c>
      <c r="M2895" s="4">
        <f t="shared" si="1047"/>
        <v>-4.1676651048544039E-3</v>
      </c>
      <c r="N2895" s="4">
        <f t="shared" si="1055"/>
        <v>-1.7089250074155942E-2</v>
      </c>
      <c r="O2895" s="4">
        <f t="shared" si="1057"/>
        <v>-1.3201262870470579E-2</v>
      </c>
      <c r="P2895" s="4">
        <f t="shared" si="1035"/>
        <v>9.9302422292469897E-2</v>
      </c>
      <c r="T2895" s="4"/>
      <c r="U2895" s="4">
        <f t="shared" si="1048"/>
        <v>3.555692019851725E-2</v>
      </c>
      <c r="V2895" s="4">
        <f t="shared" si="1049"/>
        <v>2.5201350996532076E-2</v>
      </c>
      <c r="W2895" s="4">
        <f t="shared" si="1050"/>
        <v>-2.5755491174909759E-2</v>
      </c>
      <c r="X2895" s="4">
        <f t="shared" si="1056"/>
        <v>-2.561890410505225E-2</v>
      </c>
      <c r="Y2895" s="4">
        <f t="shared" si="1045"/>
        <v>1.5180810125549112E-3</v>
      </c>
      <c r="Z2895" s="4">
        <f t="shared" si="1046"/>
        <v>7.8329026434238499E-3</v>
      </c>
      <c r="AA2895" s="4">
        <f t="shared" si="1041"/>
        <v>8.8856430792276092E-3</v>
      </c>
      <c r="AB2895" s="4">
        <f t="shared" si="1042"/>
        <v>8.8856430792276092E-3</v>
      </c>
      <c r="AC2895" s="2">
        <f t="shared" si="1051"/>
        <v>-4.3355774030116919E-3</v>
      </c>
      <c r="AD2895" s="3">
        <f t="shared" si="1052"/>
        <v>7062.0860460670174</v>
      </c>
    </row>
    <row r="2896" spans="1:30" x14ac:dyDescent="0.3">
      <c r="A2896" s="1">
        <f t="shared" si="1039"/>
        <v>26</v>
      </c>
      <c r="B2896" s="1">
        <f t="shared" si="1038"/>
        <v>5</v>
      </c>
      <c r="C2896" s="5">
        <v>43280</v>
      </c>
      <c r="D2896" s="3">
        <v>7040.8</v>
      </c>
      <c r="E2896" s="3">
        <v>7071.49</v>
      </c>
      <c r="F2896" s="3">
        <f t="shared" si="1043"/>
        <v>7029.6859999999997</v>
      </c>
      <c r="G2896" s="3">
        <f t="shared" si="1053"/>
        <v>7132.3580000000002</v>
      </c>
      <c r="H2896" s="4">
        <f t="shared" si="1040"/>
        <v>1.3083793162295661E-3</v>
      </c>
      <c r="I2896" s="4">
        <f t="shared" si="1036"/>
        <v>5.6729620569997462E-3</v>
      </c>
      <c r="J2896" s="4">
        <f t="shared" si="1037"/>
        <v>-4.3645827407701801E-3</v>
      </c>
      <c r="K2896" s="4">
        <f t="shared" si="1044"/>
        <v>-6.6734455884877102E-4</v>
      </c>
      <c r="L2896" s="4">
        <f t="shared" si="1054"/>
        <v>1.5776083837406994E-2</v>
      </c>
      <c r="M2896" s="4">
        <f t="shared" si="1047"/>
        <v>1.5810094504933063E-3</v>
      </c>
      <c r="N2896" s="4">
        <f t="shared" si="1055"/>
        <v>-1.2836988833146063E-2</v>
      </c>
      <c r="O2896" s="4">
        <f t="shared" si="1057"/>
        <v>-1.4582433814339348E-2</v>
      </c>
      <c r="P2896" s="4">
        <f t="shared" si="1035"/>
        <v>0.10074072684407842</v>
      </c>
      <c r="T2896" s="4"/>
      <c r="U2896" s="4">
        <f t="shared" si="1048"/>
        <v>2.359491438648385E-2</v>
      </c>
      <c r="V2896" s="4">
        <f t="shared" si="1049"/>
        <v>1.3358965242619061E-2</v>
      </c>
      <c r="W2896" s="4">
        <f t="shared" si="1050"/>
        <v>-2.1772807540385498E-2</v>
      </c>
      <c r="X2896" s="4">
        <f t="shared" si="1056"/>
        <v>-2.8381914104019048E-2</v>
      </c>
      <c r="Y2896" s="4">
        <f t="shared" si="1045"/>
        <v>-1.3127851484548916E-2</v>
      </c>
      <c r="Z2896" s="4">
        <f t="shared" si="1046"/>
        <v>-6.9053761159096009E-3</v>
      </c>
      <c r="AA2896" s="4">
        <f t="shared" si="1041"/>
        <v>1.3083793162295661E-3</v>
      </c>
      <c r="AB2896" s="4">
        <f t="shared" si="1042"/>
        <v>1.3083793162295661E-3</v>
      </c>
      <c r="AC2896" s="2">
        <f t="shared" si="1051"/>
        <v>-2.0154950258510925E-3</v>
      </c>
      <c r="AD2896" s="3">
        <f t="shared" si="1052"/>
        <v>7054.9906973780126</v>
      </c>
    </row>
    <row r="2897" spans="1:30" x14ac:dyDescent="0.3">
      <c r="A2897" s="1">
        <f t="shared" si="1039"/>
        <v>27</v>
      </c>
      <c r="B2897" s="1">
        <f t="shared" si="1038"/>
        <v>1</v>
      </c>
      <c r="C2897" s="5">
        <v>43283</v>
      </c>
      <c r="D2897" s="3">
        <v>7097.82</v>
      </c>
      <c r="E2897" s="3">
        <v>6979.54</v>
      </c>
      <c r="F2897" s="3">
        <f t="shared" si="1043"/>
        <v>7041.616</v>
      </c>
      <c r="G2897" s="3">
        <f t="shared" si="1053"/>
        <v>7116.9989999999989</v>
      </c>
      <c r="H2897" s="4">
        <f t="shared" si="1040"/>
        <v>8.0985115327802983E-3</v>
      </c>
      <c r="I2897" s="4">
        <f t="shared" si="1036"/>
        <v>-8.7007158277468775E-3</v>
      </c>
      <c r="J2897" s="4">
        <f t="shared" si="1037"/>
        <v>1.6799227360527177E-2</v>
      </c>
      <c r="K2897" s="4">
        <f t="shared" si="1044"/>
        <v>-1.8797579820475773E-3</v>
      </c>
      <c r="L2897" s="4">
        <f t="shared" si="1054"/>
        <v>1.1125156232246325E-2</v>
      </c>
      <c r="M2897" s="4">
        <f t="shared" si="1047"/>
        <v>7.9816905664835628E-3</v>
      </c>
      <c r="N2897" s="4">
        <f t="shared" si="1055"/>
        <v>-2.6948156097814798E-3</v>
      </c>
      <c r="O2897" s="4">
        <f t="shared" si="1057"/>
        <v>-1.0620584911986907E-2</v>
      </c>
      <c r="P2897" s="4">
        <f t="shared" si="1035"/>
        <v>0.10965508831502616</v>
      </c>
      <c r="T2897" s="4"/>
      <c r="U2897" s="4">
        <f t="shared" si="1048"/>
        <v>-3.7353709805705446E-4</v>
      </c>
      <c r="V2897" s="4">
        <f t="shared" si="1049"/>
        <v>-1.0369801727076472E-2</v>
      </c>
      <c r="W2897" s="4">
        <f t="shared" si="1050"/>
        <v>8.4752144378438758E-3</v>
      </c>
      <c r="X2897" s="4">
        <f t="shared" si="1056"/>
        <v>-2.0961901078112875E-2</v>
      </c>
      <c r="Y2897" s="4">
        <f t="shared" si="1045"/>
        <v>-1.4325147533393649E-2</v>
      </c>
      <c r="Z2897" s="4">
        <f t="shared" si="1046"/>
        <v>-8.1102214153681625E-3</v>
      </c>
      <c r="AA2897" s="4">
        <f t="shared" si="1041"/>
        <v>8.0985115327802983E-3</v>
      </c>
      <c r="AB2897" s="4">
        <f t="shared" si="1042"/>
        <v>8.0985115327802983E-3</v>
      </c>
      <c r="AC2897" s="2">
        <f t="shared" si="1051"/>
        <v>4.0227659217418159E-3</v>
      </c>
      <c r="AD2897" s="3">
        <f t="shared" si="1052"/>
        <v>7069.2671315853422</v>
      </c>
    </row>
    <row r="2898" spans="1:30" x14ac:dyDescent="0.3">
      <c r="A2898" s="1">
        <f t="shared" si="1039"/>
        <v>27</v>
      </c>
      <c r="B2898" s="1">
        <f t="shared" si="1038"/>
        <v>2</v>
      </c>
      <c r="C2898" s="5">
        <v>43284</v>
      </c>
      <c r="D2898" s="3">
        <v>7014.55</v>
      </c>
      <c r="E2898" s="3">
        <v>7121.71</v>
      </c>
      <c r="F2898" s="3">
        <f t="shared" si="1043"/>
        <v>7030.8880000000008</v>
      </c>
      <c r="G2898" s="3">
        <f t="shared" si="1053"/>
        <v>7095.65</v>
      </c>
      <c r="H2898" s="4">
        <f t="shared" si="1040"/>
        <v>-1.1731771163540289E-2</v>
      </c>
      <c r="I2898" s="4">
        <f t="shared" si="1036"/>
        <v>3.3658221820221318E-3</v>
      </c>
      <c r="J2898" s="4">
        <f t="shared" si="1037"/>
        <v>-1.5097593345562422E-2</v>
      </c>
      <c r="K2898" s="4">
        <f t="shared" si="1044"/>
        <v>-8.8544792626468211E-3</v>
      </c>
      <c r="L2898" s="4">
        <f t="shared" si="1054"/>
        <v>9.6383271358119497E-4</v>
      </c>
      <c r="M2898" s="4">
        <f t="shared" si="1047"/>
        <v>-2.3237463034542216E-3</v>
      </c>
      <c r="N2898" s="4">
        <f t="shared" si="1055"/>
        <v>-1.1429537815422049E-2</v>
      </c>
      <c r="O2898" s="4">
        <f t="shared" si="1057"/>
        <v>-9.2325238254768738E-3</v>
      </c>
      <c r="P2898" s="4">
        <f t="shared" si="1035"/>
        <v>9.6636868748456187E-2</v>
      </c>
      <c r="T2898" s="4"/>
      <c r="U2898" s="4">
        <f t="shared" si="1048"/>
        <v>-4.1745211910135943E-3</v>
      </c>
      <c r="V2898" s="4">
        <f t="shared" si="1049"/>
        <v>-1.4132775979103529E-2</v>
      </c>
      <c r="W2898" s="4">
        <f t="shared" si="1050"/>
        <v>-7.5889301221386835E-3</v>
      </c>
      <c r="X2898" s="4">
        <f t="shared" si="1056"/>
        <v>-1.8088903264225374E-2</v>
      </c>
      <c r="Y2898" s="4">
        <f t="shared" si="1045"/>
        <v>-2.1212902214484169E-2</v>
      </c>
      <c r="Z2898" s="4">
        <f t="shared" si="1046"/>
        <v>-1.5041405109946209E-2</v>
      </c>
      <c r="AA2898" s="4">
        <f t="shared" si="1041"/>
        <v>-1.1731771163540289E-2</v>
      </c>
      <c r="AB2898" s="4">
        <f t="shared" si="1042"/>
        <v>-1.1731771163540289E-2</v>
      </c>
      <c r="AC2898" s="2">
        <f t="shared" si="1051"/>
        <v>-5.2003460982617067E-3</v>
      </c>
      <c r="AD2898" s="3">
        <f t="shared" si="1052"/>
        <v>7051.0280877235618</v>
      </c>
    </row>
    <row r="2899" spans="1:30" x14ac:dyDescent="0.3">
      <c r="A2899" s="1">
        <f t="shared" si="1039"/>
        <v>27</v>
      </c>
      <c r="B2899" s="1">
        <f t="shared" si="1038"/>
        <v>4</v>
      </c>
      <c r="C2899" s="5">
        <v>43286</v>
      </c>
      <c r="D2899" s="3">
        <v>7101.05</v>
      </c>
      <c r="E2899" s="3">
        <v>7064</v>
      </c>
      <c r="F2899" s="3">
        <f t="shared" si="1043"/>
        <v>7057.1639999999998</v>
      </c>
      <c r="G2899" s="3">
        <f t="shared" si="1053"/>
        <v>7077.6850000000004</v>
      </c>
      <c r="H2899" s="4">
        <f t="shared" si="1040"/>
        <v>1.2331510930850874E-2</v>
      </c>
      <c r="I2899" s="4">
        <f t="shared" si="1036"/>
        <v>7.0496325494863983E-3</v>
      </c>
      <c r="J2899" s="4">
        <f t="shared" si="1037"/>
        <v>5.2818783813644759E-3</v>
      </c>
      <c r="K2899" s="4">
        <f t="shared" si="1044"/>
        <v>4.5109807471612473E-3</v>
      </c>
      <c r="L2899" s="4">
        <f t="shared" si="1054"/>
        <v>8.6304736424844403E-3</v>
      </c>
      <c r="M2899" s="4">
        <f t="shared" si="1047"/>
        <v>6.2186453368520871E-3</v>
      </c>
      <c r="N2899" s="4">
        <f t="shared" si="1055"/>
        <v>3.3012206674922352E-3</v>
      </c>
      <c r="O2899" s="4">
        <f t="shared" si="1057"/>
        <v>-2.8898543173193599E-3</v>
      </c>
      <c r="P2899" s="4">
        <f t="shared" si="1035"/>
        <v>0.11016005828260185</v>
      </c>
      <c r="T2899" s="4"/>
      <c r="U2899" s="4">
        <f t="shared" si="1048"/>
        <v>-6.3981296020414859E-3</v>
      </c>
      <c r="V2899" s="4">
        <f t="shared" si="1049"/>
        <v>-1.6334148306021132E-2</v>
      </c>
      <c r="W2899" s="4">
        <f t="shared" si="1050"/>
        <v>1.8850246855303066E-2</v>
      </c>
      <c r="X2899" s="4">
        <f t="shared" si="1056"/>
        <v>-5.7820243593945247E-3</v>
      </c>
      <c r="Y2899" s="4">
        <f t="shared" si="1045"/>
        <v>-8.0140938257459889E-3</v>
      </c>
      <c r="Z2899" s="4">
        <f t="shared" si="1046"/>
        <v>-1.7593749379022237E-3</v>
      </c>
      <c r="AA2899" s="4">
        <f t="shared" si="1041"/>
        <v>1.2331510930850874E-2</v>
      </c>
      <c r="AB2899" s="4">
        <f t="shared" si="1042"/>
        <v>1.2331510930850874E-2</v>
      </c>
      <c r="AC2899" s="2">
        <f t="shared" si="1051"/>
        <v>4.6961986632435004E-3</v>
      </c>
      <c r="AD2899" s="3">
        <f t="shared" si="1052"/>
        <v>7067.7020584823749</v>
      </c>
    </row>
    <row r="2900" spans="1:30" x14ac:dyDescent="0.3">
      <c r="A2900" s="1">
        <f t="shared" si="1039"/>
        <v>27</v>
      </c>
      <c r="B2900" s="1">
        <f t="shared" si="1038"/>
        <v>5</v>
      </c>
      <c r="C2900" s="5">
        <v>43287</v>
      </c>
      <c r="D2900" s="3">
        <v>7207.33</v>
      </c>
      <c r="E2900" s="3">
        <v>7114.17</v>
      </c>
      <c r="F2900" s="3">
        <f t="shared" si="1043"/>
        <v>7092.3099999999995</v>
      </c>
      <c r="G2900" s="3">
        <f t="shared" si="1053"/>
        <v>7076.6689999999999</v>
      </c>
      <c r="H2900" s="4">
        <f t="shared" si="1040"/>
        <v>1.4966800684405791E-2</v>
      </c>
      <c r="I2900" s="4">
        <f t="shared" si="1036"/>
        <v>1.8476140852408997E-3</v>
      </c>
      <c r="J2900" s="4">
        <f t="shared" si="1037"/>
        <v>1.3119186599164891E-2</v>
      </c>
      <c r="K2900" s="4">
        <f t="shared" si="1044"/>
        <v>-5.2802050400998163E-3</v>
      </c>
      <c r="L2900" s="4">
        <f t="shared" si="1054"/>
        <v>-5.4779066319611876E-3</v>
      </c>
      <c r="M2900" s="4">
        <f t="shared" si="1047"/>
        <v>1.6217565222050423E-2</v>
      </c>
      <c r="N2900" s="4">
        <f t="shared" si="1055"/>
        <v>1.8463630275769582E-2</v>
      </c>
      <c r="O2900" s="4">
        <f t="shared" si="1057"/>
        <v>2.1701517760390632E-3</v>
      </c>
      <c r="P2900" s="4">
        <f t="shared" ref="P2900:P2963" si="1058">(D2900-6396.42)/6396.42</f>
        <v>0.12677560260270587</v>
      </c>
      <c r="T2900" s="4"/>
      <c r="U2900" s="4">
        <f t="shared" si="1048"/>
        <v>-9.780243766766861E-3</v>
      </c>
      <c r="V2900" s="4">
        <f t="shared" si="1049"/>
        <v>-1.9682441329099163E-2</v>
      </c>
      <c r="W2900" s="4">
        <f t="shared" si="1050"/>
        <v>2.499146709141583E-2</v>
      </c>
      <c r="X2900" s="4">
        <f t="shared" si="1056"/>
        <v>4.4302331048679091E-3</v>
      </c>
      <c r="Y2900" s="4">
        <f t="shared" si="1045"/>
        <v>-1.7683195002193394E-2</v>
      </c>
      <c r="Z2900" s="4">
        <f t="shared" si="1046"/>
        <v>-1.1489442212134165E-2</v>
      </c>
      <c r="AA2900" s="4">
        <f t="shared" si="1041"/>
        <v>1.4966800684405791E-2</v>
      </c>
      <c r="AB2900" s="4">
        <f t="shared" si="1042"/>
        <v>1.4966800684405791E-2</v>
      </c>
      <c r="AC2900" s="2">
        <f t="shared" si="1051"/>
        <v>1.2915364544856795E-2</v>
      </c>
      <c r="AD2900" s="3">
        <f t="shared" si="1052"/>
        <v>7114.2447056549172</v>
      </c>
    </row>
    <row r="2901" spans="1:30" x14ac:dyDescent="0.3">
      <c r="A2901" s="1">
        <f t="shared" si="1039"/>
        <v>28</v>
      </c>
      <c r="B2901" s="1">
        <f t="shared" si="1038"/>
        <v>1</v>
      </c>
      <c r="C2901" s="5">
        <v>43290</v>
      </c>
      <c r="D2901" s="3">
        <v>7276</v>
      </c>
      <c r="E2901" s="3">
        <v>7251.18</v>
      </c>
      <c r="F2901" s="3">
        <f t="shared" si="1043"/>
        <v>7139.35</v>
      </c>
      <c r="G2901" s="3">
        <f t="shared" si="1053"/>
        <v>7084.5180000000009</v>
      </c>
      <c r="H2901" s="4">
        <f t="shared" si="1040"/>
        <v>9.5278001701046122E-3</v>
      </c>
      <c r="I2901" s="4">
        <f t="shared" ref="I2901:I2964" si="1059">(E2901-D2900)/D2900</f>
        <v>6.0840838424215853E-3</v>
      </c>
      <c r="J2901" s="4">
        <f t="shared" ref="J2901:J2964" si="1060">H2901-I2901</f>
        <v>3.4437163276830269E-3</v>
      </c>
      <c r="K2901" s="4">
        <f t="shared" si="1044"/>
        <v>-1.4172030419031726E-2</v>
      </c>
      <c r="L2901" s="4">
        <f t="shared" si="1054"/>
        <v>-1.9991838555717147E-2</v>
      </c>
      <c r="M2901" s="4">
        <f t="shared" si="1047"/>
        <v>1.9140397935386223E-2</v>
      </c>
      <c r="N2901" s="4">
        <f t="shared" si="1055"/>
        <v>2.7028232548777353E-2</v>
      </c>
      <c r="O2901" s="4">
        <f t="shared" si="1057"/>
        <v>7.5360087960417025E-3</v>
      </c>
      <c r="P2901" s="4">
        <f t="shared" si="1058"/>
        <v>0.13751129538085366</v>
      </c>
      <c r="T2901" s="4"/>
      <c r="U2901" s="4">
        <f t="shared" si="1048"/>
        <v>-2.310564383759308E-2</v>
      </c>
      <c r="V2901" s="4">
        <f t="shared" si="1049"/>
        <v>-3.2874587399217198E-2</v>
      </c>
      <c r="W2901" s="4">
        <f t="shared" si="1050"/>
        <v>3.3405294852857606E-2</v>
      </c>
      <c r="X2901" s="4">
        <f t="shared" si="1056"/>
        <v>1.5600127800871999E-2</v>
      </c>
      <c r="Y2901" s="4">
        <f t="shared" si="1045"/>
        <v>-2.6464149740490238E-2</v>
      </c>
      <c r="Z2901" s="4">
        <f t="shared" si="1046"/>
        <v>-2.0325763063107731E-2</v>
      </c>
      <c r="AA2901" s="4">
        <f t="shared" si="1041"/>
        <v>9.5278001701046122E-3</v>
      </c>
      <c r="AB2901" s="4">
        <f t="shared" si="1042"/>
        <v>9.5278001701046122E-3</v>
      </c>
      <c r="AC2901" s="2">
        <f t="shared" si="1051"/>
        <v>1.4820899243639619E-2</v>
      </c>
      <c r="AD2901" s="3">
        <f t="shared" si="1052"/>
        <v>7168.1631371032781</v>
      </c>
    </row>
    <row r="2902" spans="1:30" x14ac:dyDescent="0.3">
      <c r="A2902" s="1">
        <f t="shared" si="1039"/>
        <v>28</v>
      </c>
      <c r="B2902" s="1">
        <f t="shared" si="1038"/>
        <v>2</v>
      </c>
      <c r="C2902" s="5">
        <v>43291</v>
      </c>
      <c r="D2902" s="3">
        <v>7282.6</v>
      </c>
      <c r="E2902" s="3">
        <v>7287.05</v>
      </c>
      <c r="F2902" s="3">
        <f t="shared" si="1043"/>
        <v>7176.3059999999996</v>
      </c>
      <c r="G2902" s="3">
        <f t="shared" si="1053"/>
        <v>7108.9610000000011</v>
      </c>
      <c r="H2902" s="4">
        <f t="shared" si="1040"/>
        <v>9.0709180868614122E-4</v>
      </c>
      <c r="I2902" s="4">
        <f t="shared" si="1059"/>
        <v>1.5186915887850717E-3</v>
      </c>
      <c r="J2902" s="4">
        <f t="shared" si="1060"/>
        <v>-6.1159978009893044E-4</v>
      </c>
      <c r="K2902" s="4">
        <f t="shared" si="1044"/>
        <v>-1.7353971962616812E-2</v>
      </c>
      <c r="L2902" s="4">
        <f t="shared" si="1054"/>
        <v>-2.5609156435159618E-2</v>
      </c>
      <c r="M2902" s="4">
        <f t="shared" si="1047"/>
        <v>1.4811798716498542E-2</v>
      </c>
      <c r="N2902" s="4">
        <f t="shared" si="1055"/>
        <v>2.4425369614490666E-2</v>
      </c>
      <c r="O2902" s="4">
        <f t="shared" si="1057"/>
        <v>9.2473841759808904E-3</v>
      </c>
      <c r="P2902" s="4">
        <f t="shared" si="1058"/>
        <v>0.13854312255918158</v>
      </c>
      <c r="T2902" s="4"/>
      <c r="U2902" s="4">
        <f t="shared" si="1048"/>
        <v>-2.448873007146788E-2</v>
      </c>
      <c r="V2902" s="4">
        <f t="shared" si="1049"/>
        <v>-3.4243842770753263E-2</v>
      </c>
      <c r="W2902" s="4">
        <f t="shared" si="1050"/>
        <v>2.6033345449729729E-2</v>
      </c>
      <c r="X2902" s="4">
        <f t="shared" si="1056"/>
        <v>1.9127711593475077E-2</v>
      </c>
      <c r="Y2902" s="4">
        <f t="shared" si="1045"/>
        <v>-2.9606416202484404E-2</v>
      </c>
      <c r="Z2902" s="4">
        <f t="shared" si="1046"/>
        <v>-2.348784229992883E-2</v>
      </c>
      <c r="AA2902" s="4">
        <f t="shared" si="1041"/>
        <v>9.0709180868614122E-4</v>
      </c>
      <c r="AB2902" s="4">
        <f t="shared" si="1042"/>
        <v>9.0709180868614122E-4</v>
      </c>
      <c r="AC2902" s="2">
        <f t="shared" si="1051"/>
        <v>1.0475824833321471E-2</v>
      </c>
      <c r="AD2902" s="3">
        <f t="shared" si="1052"/>
        <v>7206.3087580688534</v>
      </c>
    </row>
    <row r="2903" spans="1:30" x14ac:dyDescent="0.3">
      <c r="A2903" s="1">
        <f t="shared" si="1039"/>
        <v>28</v>
      </c>
      <c r="B2903" s="1">
        <f t="shared" si="1038"/>
        <v>3</v>
      </c>
      <c r="C2903" s="5">
        <v>43292</v>
      </c>
      <c r="D2903" s="3">
        <v>7243.98</v>
      </c>
      <c r="E2903" s="3">
        <v>7221.66</v>
      </c>
      <c r="F2903" s="3">
        <f t="shared" si="1043"/>
        <v>7222.1920000000009</v>
      </c>
      <c r="G2903" s="3">
        <f t="shared" si="1053"/>
        <v>7126.5400000000009</v>
      </c>
      <c r="H2903" s="4">
        <f t="shared" si="1040"/>
        <v>-5.3030511081208357E-3</v>
      </c>
      <c r="I2903" s="4">
        <f t="shared" si="1059"/>
        <v>-8.3678905885261456E-3</v>
      </c>
      <c r="J2903" s="4">
        <f t="shared" si="1060"/>
        <v>3.0648394804053099E-3</v>
      </c>
      <c r="K2903" s="4">
        <f t="shared" si="1044"/>
        <v>-9.0427869167604372E-3</v>
      </c>
      <c r="L2903" s="4">
        <f t="shared" si="1054"/>
        <v>-2.3220949782891954E-2</v>
      </c>
      <c r="M2903" s="4">
        <f t="shared" si="1047"/>
        <v>3.0168126242003318E-3</v>
      </c>
      <c r="N2903" s="4">
        <f t="shared" si="1055"/>
        <v>1.6479245187706611E-2</v>
      </c>
      <c r="O2903" s="4">
        <f t="shared" si="1057"/>
        <v>1.3204343468645695E-2</v>
      </c>
      <c r="P2903" s="4">
        <f t="shared" si="1058"/>
        <v>0.13250537019145076</v>
      </c>
      <c r="T2903" s="4"/>
      <c r="U2903" s="4">
        <f t="shared" si="1048"/>
        <v>-3.6806909620190613E-2</v>
      </c>
      <c r="V2903" s="4">
        <f t="shared" si="1049"/>
        <v>-4.643884052398866E-2</v>
      </c>
      <c r="W2903" s="4">
        <f t="shared" si="1050"/>
        <v>3.2707728934856746E-2</v>
      </c>
      <c r="X2903" s="4">
        <f t="shared" si="1056"/>
        <v>2.7209080844411128E-2</v>
      </c>
      <c r="Y2903" s="4">
        <f t="shared" si="1045"/>
        <v>-2.1398861892860669E-2</v>
      </c>
      <c r="Z2903" s="4">
        <f t="shared" si="1046"/>
        <v>-1.5228537310538449E-2</v>
      </c>
      <c r="AA2903" s="4">
        <f t="shared" si="1041"/>
        <v>-5.3030511081208357E-3</v>
      </c>
      <c r="AB2903" s="4">
        <f t="shared" si="1042"/>
        <v>-5.3030511081208357E-3</v>
      </c>
      <c r="AC2903" s="2">
        <f t="shared" si="1051"/>
        <v>3.4669009698301005E-3</v>
      </c>
      <c r="AD2903" s="3">
        <f t="shared" si="1052"/>
        <v>7218.8658387125697</v>
      </c>
    </row>
    <row r="2904" spans="1:30" x14ac:dyDescent="0.3">
      <c r="A2904" s="1">
        <f t="shared" si="1039"/>
        <v>28</v>
      </c>
      <c r="B2904" s="1">
        <f t="shared" si="1038"/>
        <v>4</v>
      </c>
      <c r="C2904" s="5">
        <v>43293</v>
      </c>
      <c r="D2904" s="3">
        <v>7366.25</v>
      </c>
      <c r="E2904" s="3">
        <v>7276.38</v>
      </c>
      <c r="F2904" s="3">
        <f t="shared" si="1043"/>
        <v>7275.2320000000009</v>
      </c>
      <c r="G2904" s="3">
        <f t="shared" si="1053"/>
        <v>7166.1979999999994</v>
      </c>
      <c r="H2904" s="4">
        <f t="shared" si="1040"/>
        <v>1.6878842846059824E-2</v>
      </c>
      <c r="I2904" s="4">
        <f t="shared" si="1059"/>
        <v>4.4726793834329402E-3</v>
      </c>
      <c r="J2904" s="4">
        <f t="shared" si="1060"/>
        <v>1.2406163462626884E-2</v>
      </c>
      <c r="K2904" s="4">
        <f t="shared" si="1044"/>
        <v>1.1730429957013135E-3</v>
      </c>
      <c r="L2904" s="4">
        <f t="shared" si="1054"/>
        <v>-1.3805946454849437E-2</v>
      </c>
      <c r="M2904" s="4">
        <f t="shared" si="1047"/>
        <v>1.2510666326517025E-2</v>
      </c>
      <c r="N2904" s="4">
        <f t="shared" si="1055"/>
        <v>2.7916058138499747E-2</v>
      </c>
      <c r="O2904" s="4">
        <f t="shared" si="1057"/>
        <v>1.4801832682844253E-2</v>
      </c>
      <c r="P2904" s="4">
        <f t="shared" si="1058"/>
        <v>0.15162075035723108</v>
      </c>
      <c r="T2904" s="4"/>
      <c r="U2904" s="4">
        <f t="shared" si="1048"/>
        <v>-1.9730866181298042E-2</v>
      </c>
      <c r="V2904" s="4">
        <f t="shared" si="1049"/>
        <v>-2.9533557519485106E-2</v>
      </c>
      <c r="W2904" s="4">
        <f t="shared" si="1050"/>
        <v>3.7346589588863589E-2</v>
      </c>
      <c r="X2904" s="4">
        <f t="shared" si="1056"/>
        <v>3.0900231311048052E-2</v>
      </c>
      <c r="Y2904" s="4">
        <f t="shared" si="1045"/>
        <v>-1.1310411405741386E-2</v>
      </c>
      <c r="Z2904" s="4">
        <f t="shared" si="1046"/>
        <v>-5.0764766234978201E-3</v>
      </c>
      <c r="AA2904" s="4">
        <f t="shared" si="1041"/>
        <v>1.6878842846059824E-2</v>
      </c>
      <c r="AB2904" s="4">
        <f t="shared" si="1042"/>
        <v>1.6878842846059824E-2</v>
      </c>
      <c r="AC2904" s="2">
        <f t="shared" si="1051"/>
        <v>1.3338687598839615E-2</v>
      </c>
      <c r="AD2904" s="3">
        <f t="shared" si="1052"/>
        <v>7267.9938924750477</v>
      </c>
    </row>
    <row r="2905" spans="1:30" x14ac:dyDescent="0.3">
      <c r="A2905" s="1">
        <f t="shared" si="1039"/>
        <v>28</v>
      </c>
      <c r="B2905" s="1">
        <f t="shared" si="1038"/>
        <v>5</v>
      </c>
      <c r="C2905" s="5">
        <v>43294</v>
      </c>
      <c r="D2905" s="3">
        <v>7375.82</v>
      </c>
      <c r="E2905" s="3">
        <v>7372.28</v>
      </c>
      <c r="F2905" s="3">
        <f t="shared" si="1043"/>
        <v>7308.93</v>
      </c>
      <c r="G2905" s="3">
        <f t="shared" si="1053"/>
        <v>7200.6199999999981</v>
      </c>
      <c r="H2905" s="4">
        <f t="shared" si="1040"/>
        <v>1.2991685050058998E-3</v>
      </c>
      <c r="I2905" s="4">
        <f t="shared" si="1059"/>
        <v>8.1859833700997735E-4</v>
      </c>
      <c r="J2905" s="4">
        <f t="shared" si="1060"/>
        <v>4.8057016799592245E-4</v>
      </c>
      <c r="K2905" s="4">
        <f t="shared" si="1044"/>
        <v>-1.0051586628202894E-2</v>
      </c>
      <c r="L2905" s="4">
        <f t="shared" si="1054"/>
        <v>-2.5127665591945451E-2</v>
      </c>
      <c r="M2905" s="4">
        <f t="shared" si="1047"/>
        <v>9.1518183920217336E-3</v>
      </c>
      <c r="N2905" s="4">
        <f t="shared" si="1055"/>
        <v>2.4331238143382332E-2</v>
      </c>
      <c r="O2905" s="4">
        <f t="shared" si="1057"/>
        <v>1.4684468981076304E-2</v>
      </c>
      <c r="P2905" s="4">
        <f t="shared" si="1058"/>
        <v>0.15311689976580645</v>
      </c>
      <c r="T2905" s="4"/>
      <c r="U2905" s="4">
        <f t="shared" si="1048"/>
        <v>-2.157407093161379E-2</v>
      </c>
      <c r="V2905" s="4">
        <f t="shared" si="1049"/>
        <v>-3.1358330222297656E-2</v>
      </c>
      <c r="W2905" s="4">
        <f t="shared" si="1050"/>
        <v>2.3377589204323902E-2</v>
      </c>
      <c r="X2905" s="4">
        <f t="shared" si="1056"/>
        <v>3.0542940170410038E-2</v>
      </c>
      <c r="Y2905" s="4">
        <f t="shared" si="1045"/>
        <v>-2.2395083054285163E-2</v>
      </c>
      <c r="Z2905" s="4">
        <f t="shared" si="1046"/>
        <v>-1.6231039895192909E-2</v>
      </c>
      <c r="AA2905" s="4">
        <f t="shared" si="1041"/>
        <v>1.2991685050058998E-3</v>
      </c>
      <c r="AB2905" s="4">
        <f t="shared" si="1042"/>
        <v>1.2991685050058998E-3</v>
      </c>
      <c r="AC2905" s="2">
        <f t="shared" si="1051"/>
        <v>9.7459091576666788E-3</v>
      </c>
      <c r="AD2905" s="3">
        <f t="shared" si="1052"/>
        <v>7303.9359283166987</v>
      </c>
    </row>
    <row r="2906" spans="1:30" x14ac:dyDescent="0.3">
      <c r="A2906" s="1">
        <f t="shared" si="1039"/>
        <v>29</v>
      </c>
      <c r="B2906" s="1">
        <f t="shared" si="1038"/>
        <v>1</v>
      </c>
      <c r="C2906" s="5">
        <v>43297</v>
      </c>
      <c r="D2906" s="3">
        <v>7357.9</v>
      </c>
      <c r="E2906" s="3">
        <v>7381.03</v>
      </c>
      <c r="F2906" s="3">
        <f t="shared" si="1043"/>
        <v>7325.31</v>
      </c>
      <c r="G2906" s="3">
        <f t="shared" si="1053"/>
        <v>7232.33</v>
      </c>
      <c r="H2906" s="4">
        <f t="shared" si="1040"/>
        <v>-2.4295603743041553E-3</v>
      </c>
      <c r="I2906" s="4">
        <f t="shared" si="1059"/>
        <v>7.0636214007392217E-4</v>
      </c>
      <c r="J2906" s="4">
        <f t="shared" si="1060"/>
        <v>-3.1359225143780776E-3</v>
      </c>
      <c r="K2906" s="4">
        <f t="shared" si="1044"/>
        <v>-7.952675092396418E-3</v>
      </c>
      <c r="L2906" s="4">
        <f t="shared" si="1054"/>
        <v>-2.1345724573297881E-2</v>
      </c>
      <c r="M2906" s="4">
        <f t="shared" si="1047"/>
        <v>4.448958474112254E-3</v>
      </c>
      <c r="N2906" s="4">
        <f t="shared" si="1055"/>
        <v>1.7362316155374508E-2</v>
      </c>
      <c r="O2906" s="4">
        <f t="shared" si="1057"/>
        <v>1.2636757770559599E-2</v>
      </c>
      <c r="P2906" s="4">
        <f t="shared" si="1058"/>
        <v>0.15031533263919497</v>
      </c>
      <c r="T2906" s="4"/>
      <c r="U2906" s="4">
        <f t="shared" si="1048"/>
        <v>-1.353341052249102E-2</v>
      </c>
      <c r="V2906" s="4">
        <f t="shared" si="1049"/>
        <v>-2.3398076417266139E-2</v>
      </c>
      <c r="W2906" s="4">
        <f t="shared" si="1050"/>
        <v>1.1256184716877355E-2</v>
      </c>
      <c r="X2906" s="4">
        <f t="shared" si="1056"/>
        <v>2.6047189169882416E-2</v>
      </c>
      <c r="Y2906" s="4">
        <f t="shared" si="1045"/>
        <v>-2.0322342485259329E-2</v>
      </c>
      <c r="Z2906" s="4">
        <f t="shared" si="1046"/>
        <v>-1.414523017921048E-2</v>
      </c>
      <c r="AA2906" s="4">
        <f t="shared" si="1041"/>
        <v>-2.4295603743041553E-3</v>
      </c>
      <c r="AB2906" s="4">
        <f t="shared" si="1042"/>
        <v>-2.4295603743041553E-3</v>
      </c>
      <c r="AC2906" s="2">
        <f t="shared" si="1051"/>
        <v>4.8894450575390682E-3</v>
      </c>
      <c r="AD2906" s="3">
        <f t="shared" si="1052"/>
        <v>7321.9239522111329</v>
      </c>
    </row>
    <row r="2907" spans="1:30" x14ac:dyDescent="0.3">
      <c r="A2907" s="1">
        <f t="shared" si="1039"/>
        <v>29</v>
      </c>
      <c r="B2907" s="1">
        <f t="shared" si="1038"/>
        <v>2</v>
      </c>
      <c r="C2907" s="5">
        <v>43298</v>
      </c>
      <c r="D2907" s="3">
        <v>7403.89</v>
      </c>
      <c r="E2907" s="3">
        <v>7291.48</v>
      </c>
      <c r="F2907" s="3">
        <f t="shared" si="1043"/>
        <v>7349.5679999999993</v>
      </c>
      <c r="G2907" s="3">
        <f t="shared" si="1053"/>
        <v>7262.9369999999999</v>
      </c>
      <c r="H2907" s="4">
        <f t="shared" si="1040"/>
        <v>6.2504247135732605E-3</v>
      </c>
      <c r="I2907" s="4">
        <f t="shared" si="1059"/>
        <v>-9.027032169504897E-3</v>
      </c>
      <c r="J2907" s="4">
        <f t="shared" si="1060"/>
        <v>1.5277456883078157E-2</v>
      </c>
      <c r="K2907" s="4">
        <f t="shared" si="1044"/>
        <v>-2.9780915750418414E-3</v>
      </c>
      <c r="L2907" s="4">
        <f t="shared" si="1054"/>
        <v>-1.5034784985450283E-2</v>
      </c>
      <c r="M2907" s="4">
        <f t="shared" si="1047"/>
        <v>7.3911827198552393E-3</v>
      </c>
      <c r="N2907" s="4">
        <f t="shared" si="1055"/>
        <v>1.9407162694650999E-2</v>
      </c>
      <c r="O2907" s="4">
        <f t="shared" si="1057"/>
        <v>1.1700741096909786E-2</v>
      </c>
      <c r="P2907" s="4">
        <f t="shared" si="1058"/>
        <v>0.15750529202272526</v>
      </c>
      <c r="T2907" s="4"/>
      <c r="U2907" s="4">
        <f t="shared" si="1048"/>
        <v>-1.0233898259014022E-2</v>
      </c>
      <c r="V2907" s="4">
        <f t="shared" si="1049"/>
        <v>-2.0131559276423884E-2</v>
      </c>
      <c r="W2907" s="4">
        <f t="shared" si="1050"/>
        <v>1.6654766154944656E-2</v>
      </c>
      <c r="X2907" s="4">
        <f t="shared" si="1056"/>
        <v>2.4143619293826062E-2</v>
      </c>
      <c r="Y2907" s="4">
        <f t="shared" si="1045"/>
        <v>-1.5409786193806943E-2</v>
      </c>
      <c r="Z2907" s="4">
        <f t="shared" si="1046"/>
        <v>-9.2016989934248627E-3</v>
      </c>
      <c r="AA2907" s="4">
        <f t="shared" si="1041"/>
        <v>6.2504247135732605E-3</v>
      </c>
      <c r="AB2907" s="4">
        <f t="shared" si="1042"/>
        <v>6.2504247135732605E-3</v>
      </c>
      <c r="AC2907" s="2">
        <f t="shared" si="1051"/>
        <v>7.3804489071616309E-3</v>
      </c>
      <c r="AD2907" s="3">
        <f t="shared" si="1052"/>
        <v>7349.2459681407554</v>
      </c>
    </row>
    <row r="2908" spans="1:30" x14ac:dyDescent="0.3">
      <c r="A2908" s="1">
        <f t="shared" si="1039"/>
        <v>29</v>
      </c>
      <c r="B2908" s="1">
        <f t="shared" si="1038"/>
        <v>3</v>
      </c>
      <c r="C2908" s="5">
        <v>43299</v>
      </c>
      <c r="D2908" s="3">
        <v>7390.13</v>
      </c>
      <c r="E2908" s="3">
        <v>7407.25</v>
      </c>
      <c r="F2908" s="3">
        <f t="shared" si="1043"/>
        <v>7378.7979999999998</v>
      </c>
      <c r="G2908" s="3">
        <f t="shared" si="1053"/>
        <v>7300.4950000000008</v>
      </c>
      <c r="H2908" s="4">
        <f t="shared" si="1040"/>
        <v>-1.8584825004153516E-3</v>
      </c>
      <c r="I2908" s="4">
        <f t="shared" si="1059"/>
        <v>4.5381549428741817E-4</v>
      </c>
      <c r="J2908" s="4">
        <f t="shared" si="1060"/>
        <v>-2.3122979947027699E-3</v>
      </c>
      <c r="K2908" s="4">
        <f t="shared" si="1044"/>
        <v>-3.7716659755885327E-3</v>
      </c>
      <c r="L2908" s="4">
        <f t="shared" si="1054"/>
        <v>-1.5310120010486946E-2</v>
      </c>
      <c r="M2908" s="4">
        <f t="shared" si="1047"/>
        <v>1.5357514868953365E-3</v>
      </c>
      <c r="N2908" s="4">
        <f t="shared" si="1055"/>
        <v>1.2277934578408629E-2</v>
      </c>
      <c r="O2908" s="4">
        <f t="shared" si="1057"/>
        <v>1.0595618750955528E-2</v>
      </c>
      <c r="P2908" s="4">
        <f t="shared" si="1058"/>
        <v>0.15535408869336284</v>
      </c>
      <c r="T2908" s="4"/>
      <c r="U2908" s="4">
        <f t="shared" si="1048"/>
        <v>-2.1598105860567991E-2</v>
      </c>
      <c r="V2908" s="4">
        <f t="shared" si="1049"/>
        <v>-3.1382124801962327E-2</v>
      </c>
      <c r="W2908" s="4">
        <f t="shared" si="1050"/>
        <v>2.0175373206441839E-2</v>
      </c>
      <c r="X2908" s="4">
        <f t="shared" si="1056"/>
        <v>2.1683998431500966E-2</v>
      </c>
      <c r="Y2908" s="4">
        <f t="shared" si="1045"/>
        <v>-1.6193465651703366E-2</v>
      </c>
      <c r="Z2908" s="4">
        <f t="shared" si="1046"/>
        <v>-9.9903197460280129E-3</v>
      </c>
      <c r="AA2908" s="4">
        <f t="shared" si="1041"/>
        <v>-1.8584825004153516E-3</v>
      </c>
      <c r="AB2908" s="4">
        <f t="shared" si="1042"/>
        <v>-1.8584825004153516E-3</v>
      </c>
      <c r="AC2908" s="2">
        <f t="shared" si="1051"/>
        <v>3.6881653285524836E-3</v>
      </c>
      <c r="AD2908" s="3">
        <f t="shared" si="1052"/>
        <v>7362.8739787605045</v>
      </c>
    </row>
    <row r="2909" spans="1:30" x14ac:dyDescent="0.3">
      <c r="A2909" s="1">
        <f t="shared" si="1039"/>
        <v>29</v>
      </c>
      <c r="B2909" s="1">
        <f t="shared" si="1038"/>
        <v>4</v>
      </c>
      <c r="C2909" s="5">
        <v>43300</v>
      </c>
      <c r="D2909" s="3">
        <v>7352.36</v>
      </c>
      <c r="E2909" s="3">
        <v>7364.66</v>
      </c>
      <c r="F2909" s="3">
        <f t="shared" si="1043"/>
        <v>7376.0199999999995</v>
      </c>
      <c r="G2909" s="3">
        <f t="shared" si="1053"/>
        <v>7325.6260000000011</v>
      </c>
      <c r="H2909" s="4">
        <f t="shared" si="1040"/>
        <v>-5.1108708507158112E-3</v>
      </c>
      <c r="I2909" s="4">
        <f t="shared" si="1059"/>
        <v>-3.4464887627146282E-3</v>
      </c>
      <c r="J2909" s="4">
        <f t="shared" si="1060"/>
        <v>-1.664382088001183E-3</v>
      </c>
      <c r="K2909" s="4">
        <f t="shared" si="1044"/>
        <v>-1.1089114805828461E-3</v>
      </c>
      <c r="L2909" s="4">
        <f t="shared" si="1054"/>
        <v>-9.1303460757041054E-3</v>
      </c>
      <c r="M2909" s="4">
        <f t="shared" si="1047"/>
        <v>-3.2076919531129058E-3</v>
      </c>
      <c r="N2909" s="4">
        <f t="shared" si="1055"/>
        <v>3.6493809539278358E-3</v>
      </c>
      <c r="O2909" s="4">
        <f t="shared" si="1057"/>
        <v>6.8541257500990722E-3</v>
      </c>
      <c r="P2909" s="4">
        <f t="shared" si="1058"/>
        <v>0.14944922315920461</v>
      </c>
      <c r="T2909" s="4"/>
      <c r="U2909" s="4">
        <f t="shared" si="1048"/>
        <v>-3.2313369318266536E-3</v>
      </c>
      <c r="V2909" s="4">
        <f t="shared" si="1049"/>
        <v>-1.3199023562508436E-2</v>
      </c>
      <c r="W2909" s="4">
        <f t="shared" si="1050"/>
        <v>-1.8856270151027085E-3</v>
      </c>
      <c r="X2909" s="4">
        <f t="shared" si="1056"/>
        <v>1.3853578827451639E-2</v>
      </c>
      <c r="Y2909" s="4">
        <f t="shared" si="1045"/>
        <v>-1.3563912584316206E-2</v>
      </c>
      <c r="Z2909" s="4">
        <f t="shared" si="1046"/>
        <v>-7.3441866898177116E-3</v>
      </c>
      <c r="AA2909" s="4">
        <f t="shared" si="1041"/>
        <v>-5.1108708507158112E-3</v>
      </c>
      <c r="AB2909" s="4">
        <f t="shared" si="1042"/>
        <v>-5.1108708507158112E-3</v>
      </c>
      <c r="AC2909" s="2">
        <f t="shared" si="1051"/>
        <v>-9.53342759830804E-4</v>
      </c>
      <c r="AD2909" s="3">
        <f t="shared" si="1052"/>
        <v>7359.3693191736693</v>
      </c>
    </row>
    <row r="2910" spans="1:30" x14ac:dyDescent="0.3">
      <c r="A2910" s="1">
        <f t="shared" si="1039"/>
        <v>29</v>
      </c>
      <c r="B2910" s="1">
        <f t="shared" si="1038"/>
        <v>5</v>
      </c>
      <c r="C2910" s="5">
        <v>43301</v>
      </c>
      <c r="D2910" s="3">
        <v>7350.23</v>
      </c>
      <c r="E2910" s="3">
        <v>7379.13</v>
      </c>
      <c r="F2910" s="3">
        <f t="shared" si="1043"/>
        <v>7370.902</v>
      </c>
      <c r="G2910" s="3">
        <f t="shared" si="1053"/>
        <v>7339.9159999999993</v>
      </c>
      <c r="H2910" s="4">
        <f t="shared" si="1040"/>
        <v>-2.8970289811708203E-4</v>
      </c>
      <c r="I2910" s="4">
        <f t="shared" si="1059"/>
        <v>3.6410077852554062E-3</v>
      </c>
      <c r="J2910" s="4">
        <f t="shared" si="1060"/>
        <v>-3.9307106833724884E-3</v>
      </c>
      <c r="K2910" s="4">
        <f t="shared" si="1044"/>
        <v>3.2248148893689846E-3</v>
      </c>
      <c r="L2910" s="4">
        <f t="shared" si="1054"/>
        <v>-1.8483860964370823E-3</v>
      </c>
      <c r="M2910" s="4">
        <f t="shared" si="1047"/>
        <v>-2.8045414251879185E-3</v>
      </c>
      <c r="N2910" s="4">
        <f t="shared" si="1055"/>
        <v>1.405193192946664E-3</v>
      </c>
      <c r="O2910" s="4">
        <f t="shared" si="1057"/>
        <v>4.2156503946136088E-3</v>
      </c>
      <c r="P2910" s="4">
        <f t="shared" si="1058"/>
        <v>0.14911622438801697</v>
      </c>
      <c r="T2910" s="4"/>
      <c r="U2910" s="4">
        <f t="shared" si="1048"/>
        <v>3.1908122017964349E-3</v>
      </c>
      <c r="V2910" s="4">
        <f t="shared" si="1049"/>
        <v>-6.8410959202215588E-3</v>
      </c>
      <c r="W2910" s="4">
        <f t="shared" si="1050"/>
        <v>-3.4694447532613521E-3</v>
      </c>
      <c r="X2910" s="4">
        <f t="shared" si="1056"/>
        <v>8.4789428822002327E-3</v>
      </c>
      <c r="Y2910" s="4">
        <f t="shared" si="1045"/>
        <v>-9.284222702767778E-3</v>
      </c>
      <c r="Z2910" s="4">
        <f t="shared" si="1046"/>
        <v>-3.0375122947094786E-3</v>
      </c>
      <c r="AA2910" s="4">
        <f t="shared" si="1041"/>
        <v>-2.8970289811708203E-4</v>
      </c>
      <c r="AB2910" s="4">
        <f t="shared" si="1042"/>
        <v>-2.8970289811708203E-4</v>
      </c>
      <c r="AC2910" s="2">
        <f t="shared" si="1051"/>
        <v>-8.2893725082259367E-4</v>
      </c>
      <c r="AD2910" s="3">
        <f t="shared" si="1052"/>
        <v>7356.3228794491133</v>
      </c>
    </row>
    <row r="2911" spans="1:30" x14ac:dyDescent="0.3">
      <c r="A2911" s="1">
        <f t="shared" si="1039"/>
        <v>30</v>
      </c>
      <c r="B2911" s="1">
        <f t="shared" si="1038"/>
        <v>1</v>
      </c>
      <c r="C2911" s="5">
        <v>43304</v>
      </c>
      <c r="D2911" s="3">
        <v>7371.78</v>
      </c>
      <c r="E2911" s="3">
        <v>7335.42</v>
      </c>
      <c r="F2911" s="3">
        <f t="shared" si="1043"/>
        <v>7373.6779999999999</v>
      </c>
      <c r="G2911" s="3">
        <f t="shared" si="1053"/>
        <v>7349.4940000000006</v>
      </c>
      <c r="H2911" s="4">
        <f t="shared" si="1040"/>
        <v>2.9318810431782655E-3</v>
      </c>
      <c r="I2911" s="4">
        <f t="shared" si="1059"/>
        <v>-2.0149029350101278E-3</v>
      </c>
      <c r="J2911" s="4">
        <f t="shared" si="1060"/>
        <v>4.9467839781883929E-3</v>
      </c>
      <c r="K2911" s="4">
        <f t="shared" si="1044"/>
        <v>3.2546600582567596E-3</v>
      </c>
      <c r="L2911" s="4">
        <f t="shared" si="1054"/>
        <v>-4.3702336147596725E-4</v>
      </c>
      <c r="M2911" s="4">
        <f t="shared" si="1047"/>
        <v>-2.5740207261561166E-4</v>
      </c>
      <c r="N2911" s="4">
        <f t="shared" si="1055"/>
        <v>3.0323175990073802E-3</v>
      </c>
      <c r="O2911" s="4">
        <f t="shared" si="1057"/>
        <v>3.2806187922047713E-3</v>
      </c>
      <c r="P2911" s="4">
        <f t="shared" si="1058"/>
        <v>0.15248529646270878</v>
      </c>
      <c r="T2911" s="4"/>
      <c r="U2911" s="4">
        <f t="shared" si="1048"/>
        <v>1.0435047610755138E-3</v>
      </c>
      <c r="V2911" s="4">
        <f t="shared" si="1049"/>
        <v>-8.966930286535205E-3</v>
      </c>
      <c r="W2911" s="4">
        <f t="shared" si="1050"/>
        <v>1.8864078065752607E-3</v>
      </c>
      <c r="X2911" s="4">
        <f t="shared" si="1056"/>
        <v>6.602860493275982E-3</v>
      </c>
      <c r="Y2911" s="4">
        <f t="shared" si="1045"/>
        <v>-9.2547496681554334E-3</v>
      </c>
      <c r="Z2911" s="4">
        <f t="shared" si="1046"/>
        <v>-3.007853425252944E-3</v>
      </c>
      <c r="AA2911" s="4">
        <f t="shared" si="1041"/>
        <v>2.9318810431782655E-3</v>
      </c>
      <c r="AB2911" s="4">
        <f t="shared" si="1042"/>
        <v>2.9318810431782655E-3</v>
      </c>
      <c r="AC2911" s="2">
        <f t="shared" si="1051"/>
        <v>1.3978641568146875E-3</v>
      </c>
      <c r="AD2911" s="3">
        <f t="shared" si="1052"/>
        <v>7361.4752529660764</v>
      </c>
    </row>
    <row r="2912" spans="1:30" x14ac:dyDescent="0.3">
      <c r="A2912" s="1">
        <f t="shared" si="1039"/>
        <v>30</v>
      </c>
      <c r="B2912" s="1">
        <f t="shared" si="1038"/>
        <v>2</v>
      </c>
      <c r="C2912" s="5">
        <v>43305</v>
      </c>
      <c r="D2912" s="3">
        <v>7406.25</v>
      </c>
      <c r="E2912" s="3">
        <v>7455.51</v>
      </c>
      <c r="F2912" s="3">
        <f t="shared" si="1043"/>
        <v>7374.15</v>
      </c>
      <c r="G2912" s="3">
        <f t="shared" si="1053"/>
        <v>7361.8589999999995</v>
      </c>
      <c r="H2912" s="4">
        <f t="shared" si="1040"/>
        <v>4.6759398679830731E-3</v>
      </c>
      <c r="I2912" s="4">
        <f t="shared" si="1059"/>
        <v>1.1358179435631622E-2</v>
      </c>
      <c r="J2912" s="4">
        <f t="shared" si="1060"/>
        <v>-6.6822395676485492E-3</v>
      </c>
      <c r="K2912" s="4">
        <f t="shared" si="1044"/>
        <v>-7.6711459104853179E-4</v>
      </c>
      <c r="L2912" s="4">
        <f t="shared" si="1054"/>
        <v>-2.0148910213453829E-3</v>
      </c>
      <c r="M2912" s="4">
        <f t="shared" si="1047"/>
        <v>4.3530440796566879E-3</v>
      </c>
      <c r="N2912" s="4">
        <f t="shared" si="1055"/>
        <v>6.0298628376338819E-3</v>
      </c>
      <c r="O2912" s="4">
        <f t="shared" si="1057"/>
        <v>1.6595443037974908E-3</v>
      </c>
      <c r="P2912" s="4">
        <f t="shared" si="1058"/>
        <v>0.15787424840770303</v>
      </c>
      <c r="T2912" s="4"/>
      <c r="U2912" s="4">
        <f t="shared" si="1048"/>
        <v>4.3558000917011336E-3</v>
      </c>
      <c r="V2912" s="4">
        <f t="shared" si="1049"/>
        <v>-5.6877579092159403E-3</v>
      </c>
      <c r="W2912" s="4">
        <f t="shared" si="1050"/>
        <v>3.1875135908281625E-4</v>
      </c>
      <c r="X2912" s="4">
        <f t="shared" si="1056"/>
        <v>3.3446863815669624E-3</v>
      </c>
      <c r="Y2912" s="4">
        <f t="shared" si="1045"/>
        <v>-1.3226377501384636E-2</v>
      </c>
      <c r="Z2912" s="4">
        <f t="shared" si="1046"/>
        <v>-7.0045233638884024E-3</v>
      </c>
      <c r="AA2912" s="4">
        <f t="shared" si="1041"/>
        <v>4.6759398679830731E-3</v>
      </c>
      <c r="AB2912" s="4">
        <f t="shared" si="1042"/>
        <v>4.6759398679830731E-3</v>
      </c>
      <c r="AC2912" s="2">
        <f t="shared" si="1051"/>
        <v>4.0303569763305968E-3</v>
      </c>
      <c r="AD2912" s="3">
        <f t="shared" si="1052"/>
        <v>7376.4001686440515</v>
      </c>
    </row>
    <row r="2913" spans="1:30" x14ac:dyDescent="0.3">
      <c r="A2913" s="1">
        <f t="shared" si="1039"/>
        <v>30</v>
      </c>
      <c r="B2913" s="1">
        <f t="shared" si="1038"/>
        <v>3</v>
      </c>
      <c r="C2913" s="5">
        <v>43306</v>
      </c>
      <c r="D2913" s="3">
        <v>7508.59</v>
      </c>
      <c r="E2913" s="3">
        <v>7406.1</v>
      </c>
      <c r="F2913" s="3">
        <f t="shared" si="1043"/>
        <v>7397.8419999999996</v>
      </c>
      <c r="G2913" s="3">
        <f t="shared" si="1053"/>
        <v>7388.32</v>
      </c>
      <c r="H2913" s="4">
        <f t="shared" si="1040"/>
        <v>1.3818059071729977E-2</v>
      </c>
      <c r="I2913" s="4">
        <f t="shared" si="1059"/>
        <v>-2.0253164556912903E-5</v>
      </c>
      <c r="J2913" s="4">
        <f t="shared" si="1060"/>
        <v>1.383831223628689E-2</v>
      </c>
      <c r="K2913" s="4">
        <f t="shared" si="1044"/>
        <v>-4.8735864978903297E-3</v>
      </c>
      <c r="L2913" s="4">
        <f t="shared" si="1054"/>
        <v>-4.2252601969057302E-3</v>
      </c>
      <c r="M2913" s="4">
        <f t="shared" si="1047"/>
        <v>1.4970311612494631E-2</v>
      </c>
      <c r="N2913" s="4">
        <f t="shared" si="1055"/>
        <v>1.6278396171254147E-2</v>
      </c>
      <c r="O2913" s="4">
        <f t="shared" si="1057"/>
        <v>1.2681475483412911E-3</v>
      </c>
      <c r="P2913" s="4">
        <f t="shared" si="1058"/>
        <v>0.17387382316983563</v>
      </c>
      <c r="T2913" s="4"/>
      <c r="U2913" s="4">
        <f t="shared" si="1048"/>
        <v>-2.1765400843881707E-3</v>
      </c>
      <c r="V2913" s="4">
        <f t="shared" si="1049"/>
        <v>-1.215477468354435E-2</v>
      </c>
      <c r="W2913" s="4">
        <f t="shared" si="1050"/>
        <v>1.6029487979237176E-2</v>
      </c>
      <c r="X2913" s="4">
        <f t="shared" si="1056"/>
        <v>2.5809081641752314E-3</v>
      </c>
      <c r="Y2913" s="4">
        <f t="shared" si="1045"/>
        <v>-1.7281646516619845E-2</v>
      </c>
      <c r="Z2913" s="4">
        <f t="shared" si="1046"/>
        <v>-1.1085361863072015E-2</v>
      </c>
      <c r="AA2913" s="4">
        <f t="shared" si="1041"/>
        <v>1.3818059071729977E-2</v>
      </c>
      <c r="AB2913" s="4">
        <f t="shared" si="1042"/>
        <v>1.3818059071729977E-2</v>
      </c>
      <c r="AC2913" s="2">
        <f t="shared" si="1051"/>
        <v>1.1736764723776166E-2</v>
      </c>
      <c r="AD2913" s="3">
        <f t="shared" si="1052"/>
        <v>7420.4634457627017</v>
      </c>
    </row>
    <row r="2914" spans="1:30" x14ac:dyDescent="0.3">
      <c r="A2914" s="1">
        <f t="shared" si="1039"/>
        <v>30</v>
      </c>
      <c r="B2914" s="1">
        <f t="shared" si="1038"/>
        <v>4</v>
      </c>
      <c r="C2914" s="5">
        <v>43307</v>
      </c>
      <c r="D2914" s="3">
        <v>7400.75</v>
      </c>
      <c r="E2914" s="3">
        <v>7404.56</v>
      </c>
      <c r="F2914" s="3">
        <f t="shared" si="1043"/>
        <v>7407.5199999999995</v>
      </c>
      <c r="G2914" s="3">
        <f t="shared" si="1053"/>
        <v>7391.7699999999995</v>
      </c>
      <c r="H2914" s="4">
        <f t="shared" si="1040"/>
        <v>-1.4362217140634945E-2</v>
      </c>
      <c r="I2914" s="4">
        <f t="shared" si="1059"/>
        <v>-1.385479830434206E-2</v>
      </c>
      <c r="J2914" s="4">
        <f t="shared" si="1060"/>
        <v>-5.074188362928847E-4</v>
      </c>
      <c r="K2914" s="4">
        <f t="shared" si="1044"/>
        <v>-1.3235174646638119E-2</v>
      </c>
      <c r="L2914" s="4">
        <f t="shared" si="1054"/>
        <v>-1.5691065536642464E-2</v>
      </c>
      <c r="M2914" s="4">
        <f t="shared" si="1047"/>
        <v>-9.1393610817109205E-4</v>
      </c>
      <c r="N2914" s="4">
        <f t="shared" si="1055"/>
        <v>1.2148646399983325E-3</v>
      </c>
      <c r="O2914" s="4">
        <f t="shared" si="1057"/>
        <v>2.128162686214235E-3</v>
      </c>
      <c r="P2914" s="4">
        <f t="shared" si="1058"/>
        <v>0.15701439242576315</v>
      </c>
      <c r="T2914" s="4"/>
      <c r="U2914" s="4">
        <f t="shared" si="1048"/>
        <v>-2.0806835903944745E-2</v>
      </c>
      <c r="V2914" s="4">
        <f t="shared" si="1049"/>
        <v>-3.0598767544905356E-2</v>
      </c>
      <c r="W2914" s="4">
        <f t="shared" si="1050"/>
        <v>6.5815602065187684E-3</v>
      </c>
      <c r="X2914" s="4">
        <f t="shared" si="1056"/>
        <v>4.270595795564546E-3</v>
      </c>
      <c r="Y2914" s="4">
        <f t="shared" si="1045"/>
        <v>-2.5538975461517906E-2</v>
      </c>
      <c r="Z2914" s="4">
        <f t="shared" si="1046"/>
        <v>-1.9394755329243417E-2</v>
      </c>
      <c r="AA2914" s="4">
        <f t="shared" si="1041"/>
        <v>-1.4362217140634945E-2</v>
      </c>
      <c r="AB2914" s="4">
        <f t="shared" si="1042"/>
        <v>-1.4362217140634945E-2</v>
      </c>
      <c r="AC2914" s="2">
        <f t="shared" si="1051"/>
        <v>-1.7758061243974522E-3</v>
      </c>
      <c r="AD2914" s="3">
        <f t="shared" si="1052"/>
        <v>7413.8922971751344</v>
      </c>
    </row>
    <row r="2915" spans="1:30" x14ac:dyDescent="0.3">
      <c r="A2915" s="1">
        <f t="shared" si="1039"/>
        <v>30</v>
      </c>
      <c r="B2915" s="1">
        <f t="shared" si="1038"/>
        <v>5</v>
      </c>
      <c r="C2915" s="5">
        <v>43308</v>
      </c>
      <c r="D2915" s="3">
        <v>7296.78</v>
      </c>
      <c r="E2915" s="3">
        <v>7443.24</v>
      </c>
      <c r="F2915" s="3">
        <f t="shared" si="1043"/>
        <v>7396.83</v>
      </c>
      <c r="G2915" s="3">
        <f t="shared" si="1053"/>
        <v>7383.866</v>
      </c>
      <c r="H2915" s="4">
        <f t="shared" si="1040"/>
        <v>-1.4048576157821877E-2</v>
      </c>
      <c r="I2915" s="4">
        <f t="shared" si="1059"/>
        <v>5.7413100023645958E-3</v>
      </c>
      <c r="J2915" s="4">
        <f t="shared" si="1060"/>
        <v>-1.9789886160186475E-2</v>
      </c>
      <c r="K2915" s="4">
        <f t="shared" si="1044"/>
        <v>2.8500489815221088E-3</v>
      </c>
      <c r="L2915" s="4">
        <f t="shared" si="1054"/>
        <v>-9.7392531537717993E-4</v>
      </c>
      <c r="M2915" s="4">
        <f t="shared" si="1047"/>
        <v>-1.3526064543865438E-2</v>
      </c>
      <c r="N2915" s="4">
        <f t="shared" si="1055"/>
        <v>-1.1794092688030937E-2</v>
      </c>
      <c r="O2915" s="4">
        <f t="shared" si="1057"/>
        <v>1.7766740946006242E-3</v>
      </c>
      <c r="P2915" s="4">
        <f t="shared" si="1058"/>
        <v>0.14075998761807382</v>
      </c>
      <c r="T2915" s="4"/>
      <c r="U2915" s="4">
        <f t="shared" si="1048"/>
        <v>-6.8263351687329575E-3</v>
      </c>
      <c r="V2915" s="4">
        <f t="shared" si="1049"/>
        <v>-1.6758071817045642E-2</v>
      </c>
      <c r="W2915" s="4">
        <f t="shared" si="1050"/>
        <v>-7.2718812880685126E-3</v>
      </c>
      <c r="X2915" s="4">
        <f t="shared" si="1056"/>
        <v>3.5176156188211271E-3</v>
      </c>
      <c r="Y2915" s="4">
        <f t="shared" si="1045"/>
        <v>-9.6543157189956149E-3</v>
      </c>
      <c r="Z2915" s="4">
        <f t="shared" si="1046"/>
        <v>-3.4099388398357573E-3</v>
      </c>
      <c r="AA2915" s="4">
        <f t="shared" si="1041"/>
        <v>-1.4048576157821877E-2</v>
      </c>
      <c r="AB2915" s="4">
        <f t="shared" si="1042"/>
        <v>-1.4048576157821877E-2</v>
      </c>
      <c r="AC2915" s="2">
        <f t="shared" si="1051"/>
        <v>-1.0699906641480687E-2</v>
      </c>
      <c r="AD2915" s="3">
        <f t="shared" si="1052"/>
        <v>7374.8548647834232</v>
      </c>
    </row>
    <row r="2916" spans="1:30" x14ac:dyDescent="0.3">
      <c r="A2916" s="1">
        <f t="shared" si="1039"/>
        <v>31</v>
      </c>
      <c r="B2916" s="1">
        <f t="shared" si="1038"/>
        <v>1</v>
      </c>
      <c r="C2916" s="5">
        <v>43311</v>
      </c>
      <c r="D2916" s="3">
        <v>7193.1</v>
      </c>
      <c r="E2916" s="3">
        <v>7292.72</v>
      </c>
      <c r="F2916" s="3">
        <f t="shared" si="1043"/>
        <v>7361.0940000000001</v>
      </c>
      <c r="G2916" s="3">
        <f t="shared" si="1053"/>
        <v>7367.3860000000004</v>
      </c>
      <c r="H2916" s="4">
        <f t="shared" si="1040"/>
        <v>-1.4209007260736843E-2</v>
      </c>
      <c r="I2916" s="4">
        <f t="shared" si="1059"/>
        <v>-5.5640981364375665E-4</v>
      </c>
      <c r="J2916" s="4">
        <f t="shared" si="1060"/>
        <v>-1.3652597447093085E-2</v>
      </c>
      <c r="K2916" s="4">
        <f t="shared" si="1044"/>
        <v>1.4569782835716577E-2</v>
      </c>
      <c r="L2916" s="4">
        <f t="shared" si="1054"/>
        <v>1.2330248563217062E-2</v>
      </c>
      <c r="M2916" s="4">
        <f t="shared" si="1047"/>
        <v>-2.2821879465199015E-2</v>
      </c>
      <c r="N2916" s="4">
        <f t="shared" si="1055"/>
        <v>-2.3656423051540948E-2</v>
      </c>
      <c r="O2916" s="4">
        <f t="shared" si="1057"/>
        <v>-8.7472716909265421E-4</v>
      </c>
      <c r="P2916" s="4">
        <f t="shared" si="1058"/>
        <v>0.12455092067125052</v>
      </c>
      <c r="T2916" s="4"/>
      <c r="U2916" s="4">
        <f t="shared" si="1048"/>
        <v>1.0278506409676598E-2</v>
      </c>
      <c r="V2916" s="4">
        <f t="shared" si="1049"/>
        <v>1.7572134557978286E-4</v>
      </c>
      <c r="W2916" s="4">
        <f t="shared" si="1050"/>
        <v>-2.4238379333078222E-2</v>
      </c>
      <c r="X2916" s="4">
        <f t="shared" si="1056"/>
        <v>-1.706611001999251E-3</v>
      </c>
      <c r="Y2916" s="4">
        <f t="shared" si="1045"/>
        <v>1.919286790383481E-3</v>
      </c>
      <c r="Z2916" s="4">
        <f t="shared" si="1046"/>
        <v>8.2366381238831339E-3</v>
      </c>
      <c r="AA2916" s="4">
        <f t="shared" si="1041"/>
        <v>-1.4209007260736843E-2</v>
      </c>
      <c r="AB2916" s="4">
        <f t="shared" si="1042"/>
        <v>-1.4209007260736843E-2</v>
      </c>
      <c r="AC2916" s="2">
        <f t="shared" si="1051"/>
        <v>-1.6845297556771839E-2</v>
      </c>
      <c r="AD2916" s="3">
        <f t="shared" si="1052"/>
        <v>7314.2699098556159</v>
      </c>
    </row>
    <row r="2917" spans="1:30" x14ac:dyDescent="0.3">
      <c r="A2917" s="1">
        <f t="shared" si="1039"/>
        <v>31</v>
      </c>
      <c r="B2917" s="1">
        <f t="shared" si="1038"/>
        <v>2</v>
      </c>
      <c r="C2917" s="5">
        <v>43312</v>
      </c>
      <c r="D2917" s="3">
        <v>7231.98</v>
      </c>
      <c r="E2917" s="3">
        <v>7219.67</v>
      </c>
      <c r="F2917" s="3">
        <f t="shared" si="1043"/>
        <v>7326.24</v>
      </c>
      <c r="G2917" s="3">
        <f t="shared" si="1053"/>
        <v>7350.1949999999997</v>
      </c>
      <c r="H2917" s="4">
        <f t="shared" si="1040"/>
        <v>5.4051799641321816E-3</v>
      </c>
      <c r="I2917" s="4">
        <f t="shared" si="1059"/>
        <v>3.6938176863938648E-3</v>
      </c>
      <c r="J2917" s="4">
        <f t="shared" si="1060"/>
        <v>1.7113622777383168E-3</v>
      </c>
      <c r="K2917" s="4">
        <f t="shared" si="1044"/>
        <v>2.1785461066855725E-2</v>
      </c>
      <c r="L2917" s="4">
        <f t="shared" si="1054"/>
        <v>2.3665735218473198E-2</v>
      </c>
      <c r="M2917" s="4">
        <f t="shared" si="1047"/>
        <v>-1.2866081373255615E-2</v>
      </c>
      <c r="N2917" s="4">
        <f t="shared" si="1055"/>
        <v>-1.6083246771004055E-2</v>
      </c>
      <c r="O2917" s="4">
        <f t="shared" si="1057"/>
        <v>-3.3123708859814226E-3</v>
      </c>
      <c r="P2917" s="4">
        <f t="shared" si="1058"/>
        <v>0.13062932077630918</v>
      </c>
      <c r="T2917" s="4"/>
      <c r="U2917" s="4">
        <f t="shared" si="1048"/>
        <v>2.9632564541018425E-2</v>
      </c>
      <c r="V2917" s="4">
        <f t="shared" si="1049"/>
        <v>1.9336238895608239E-2</v>
      </c>
      <c r="W2917" s="4">
        <f t="shared" si="1050"/>
        <v>-2.353012658227854E-2</v>
      </c>
      <c r="X2917" s="4">
        <f t="shared" si="1056"/>
        <v>-6.4970199955248888E-3</v>
      </c>
      <c r="Y2917" s="4">
        <f t="shared" si="1045"/>
        <v>9.0449939712590292E-3</v>
      </c>
      <c r="Z2917" s="4">
        <f t="shared" si="1046"/>
        <v>1.5407274668186177E-2</v>
      </c>
      <c r="AA2917" s="4">
        <f t="shared" si="1041"/>
        <v>5.4051799641321816E-3</v>
      </c>
      <c r="AB2917" s="4">
        <f t="shared" si="1042"/>
        <v>5.4051799641321816E-3</v>
      </c>
      <c r="AC2917" s="2">
        <f t="shared" si="1051"/>
        <v>-7.5857427569966758E-3</v>
      </c>
      <c r="AD2917" s="3">
        <f t="shared" si="1052"/>
        <v>7286.8399399037444</v>
      </c>
    </row>
    <row r="2918" spans="1:30" x14ac:dyDescent="0.3">
      <c r="A2918" s="1">
        <f t="shared" si="1039"/>
        <v>31</v>
      </c>
      <c r="B2918" s="1">
        <f t="shared" si="1038"/>
        <v>3</v>
      </c>
      <c r="C2918" s="5">
        <v>43313</v>
      </c>
      <c r="D2918" s="3">
        <v>7272.89</v>
      </c>
      <c r="E2918" s="3">
        <v>7269.2</v>
      </c>
      <c r="F2918" s="3">
        <f t="shared" si="1043"/>
        <v>7279.1</v>
      </c>
      <c r="G2918" s="3">
        <f t="shared" si="1053"/>
        <v>7338.4709999999995</v>
      </c>
      <c r="H2918" s="4">
        <f t="shared" si="1040"/>
        <v>5.6568187412023773E-3</v>
      </c>
      <c r="I2918" s="4">
        <f t="shared" si="1059"/>
        <v>5.1465850292727938E-3</v>
      </c>
      <c r="J2918" s="4">
        <f t="shared" si="1060"/>
        <v>5.1023371192958356E-4</v>
      </c>
      <c r="K2918" s="4">
        <f t="shared" si="1044"/>
        <v>6.7301762449563851E-3</v>
      </c>
      <c r="L2918" s="4">
        <f t="shared" si="1054"/>
        <v>1.5732590214267376E-2</v>
      </c>
      <c r="M2918" s="4">
        <f t="shared" si="1047"/>
        <v>-8.5312744707450596E-4</v>
      </c>
      <c r="N2918" s="4">
        <f t="shared" si="1055"/>
        <v>-8.9366027337301219E-3</v>
      </c>
      <c r="O2918" s="4">
        <f t="shared" si="1057"/>
        <v>-8.1633298454945949E-3</v>
      </c>
      <c r="P2918" s="4">
        <f t="shared" si="1058"/>
        <v>0.13702508590742951</v>
      </c>
      <c r="T2918" s="4"/>
      <c r="U2918" s="4">
        <f t="shared" si="1048"/>
        <v>3.8248169934098353E-2</v>
      </c>
      <c r="V2918" s="4">
        <f t="shared" si="1049"/>
        <v>2.7865688234757362E-2</v>
      </c>
      <c r="W2918" s="4">
        <f t="shared" si="1050"/>
        <v>-3.1390713835753425E-2</v>
      </c>
      <c r="X2918" s="4">
        <f t="shared" si="1056"/>
        <v>-1.6050897004829149E-2</v>
      </c>
      <c r="Y2918" s="4">
        <f t="shared" si="1045"/>
        <v>-5.8225690947562711E-3</v>
      </c>
      <c r="Z2918" s="4">
        <f t="shared" si="1046"/>
        <v>4.4596790385174071E-4</v>
      </c>
      <c r="AA2918" s="4">
        <f t="shared" si="1041"/>
        <v>5.6568187412023773E-3</v>
      </c>
      <c r="AB2918" s="4">
        <f t="shared" si="1042"/>
        <v>5.6568187412023773E-3</v>
      </c>
      <c r="AC2918" s="2">
        <f t="shared" si="1051"/>
        <v>-1.2787158799086834E-3</v>
      </c>
      <c r="AD2918" s="3">
        <f t="shared" si="1052"/>
        <v>7282.1899599358294</v>
      </c>
    </row>
    <row r="2919" spans="1:30" x14ac:dyDescent="0.3">
      <c r="A2919" s="1">
        <f t="shared" si="1039"/>
        <v>31</v>
      </c>
      <c r="B2919" s="1">
        <f t="shared" si="1038"/>
        <v>4</v>
      </c>
      <c r="C2919" s="5">
        <v>43314</v>
      </c>
      <c r="D2919" s="3">
        <v>7372.15</v>
      </c>
      <c r="E2919" s="3">
        <v>7221.35</v>
      </c>
      <c r="F2919" s="3">
        <f t="shared" si="1043"/>
        <v>7273.38</v>
      </c>
      <c r="G2919" s="3">
        <f t="shared" si="1053"/>
        <v>7340.4499999999989</v>
      </c>
      <c r="H2919" s="4">
        <f t="shared" si="1040"/>
        <v>1.3647944627238871E-2</v>
      </c>
      <c r="I2919" s="4">
        <f t="shared" si="1059"/>
        <v>-7.08659143751658E-3</v>
      </c>
      <c r="J2919" s="4">
        <f t="shared" si="1060"/>
        <v>2.0734536064755449E-2</v>
      </c>
      <c r="K2919" s="4">
        <f t="shared" si="1044"/>
        <v>-3.3277692911621551E-3</v>
      </c>
      <c r="L2919" s="4">
        <f t="shared" si="1054"/>
        <v>8.8049974326267384E-3</v>
      </c>
      <c r="M2919" s="4">
        <f t="shared" si="1047"/>
        <v>1.3579656225853665E-2</v>
      </c>
      <c r="N2919" s="4">
        <f t="shared" si="1055"/>
        <v>4.3185363295166826E-3</v>
      </c>
      <c r="O2919" s="4">
        <f t="shared" si="1057"/>
        <v>-9.0977530299843068E-3</v>
      </c>
      <c r="P2919" s="4">
        <f t="shared" si="1058"/>
        <v>0.15254314131967561</v>
      </c>
      <c r="T2919" s="4"/>
      <c r="U2919" s="4">
        <f t="shared" si="1048"/>
        <v>1.7580356639520144E-2</v>
      </c>
      <c r="V2919" s="4">
        <f t="shared" si="1049"/>
        <v>7.4045530731249838E-3</v>
      </c>
      <c r="W2919" s="4">
        <f t="shared" si="1050"/>
        <v>-3.8644731952843111E-3</v>
      </c>
      <c r="X2919" s="4">
        <f t="shared" si="1056"/>
        <v>-1.8108624748903738E-2</v>
      </c>
      <c r="Y2919" s="4">
        <f t="shared" si="1045"/>
        <v>-1.5755103838653955E-2</v>
      </c>
      <c r="Z2919" s="4">
        <f t="shared" si="1046"/>
        <v>-9.5491939522659927E-3</v>
      </c>
      <c r="AA2919" s="4">
        <f t="shared" si="1041"/>
        <v>1.3647944627238871E-2</v>
      </c>
      <c r="AB2919" s="4">
        <f t="shared" si="1042"/>
        <v>1.3647944627238871E-2</v>
      </c>
      <c r="AC2919" s="2">
        <f t="shared" si="1051"/>
        <v>8.1351247658796779E-3</v>
      </c>
      <c r="AD2919" s="3">
        <f t="shared" si="1052"/>
        <v>7312.1766399572198</v>
      </c>
    </row>
    <row r="2920" spans="1:30" x14ac:dyDescent="0.3">
      <c r="A2920" s="1">
        <f t="shared" si="1039"/>
        <v>31</v>
      </c>
      <c r="B2920" s="1">
        <f t="shared" si="1038"/>
        <v>5</v>
      </c>
      <c r="C2920" s="5">
        <v>43315</v>
      </c>
      <c r="D2920" s="3">
        <v>7395.49</v>
      </c>
      <c r="E2920" s="3">
        <v>7389.36</v>
      </c>
      <c r="F2920" s="3">
        <f t="shared" si="1043"/>
        <v>7293.1220000000003</v>
      </c>
      <c r="G2920" s="3">
        <f t="shared" si="1053"/>
        <v>7344.9759999999997</v>
      </c>
      <c r="H2920" s="4">
        <f t="shared" si="1040"/>
        <v>3.1659692220044554E-3</v>
      </c>
      <c r="I2920" s="4">
        <f t="shared" si="1059"/>
        <v>2.334461452900448E-3</v>
      </c>
      <c r="J2920" s="4">
        <f t="shared" si="1060"/>
        <v>8.3150776910400747E-4</v>
      </c>
      <c r="K2920" s="4">
        <f t="shared" si="1044"/>
        <v>-1.419124678689378E-2</v>
      </c>
      <c r="L2920" s="4">
        <f t="shared" si="1054"/>
        <v>-4.4473683615590797E-3</v>
      </c>
      <c r="M2920" s="4">
        <f t="shared" si="1047"/>
        <v>1.4036238527204052E-2</v>
      </c>
      <c r="N2920" s="4">
        <f t="shared" si="1055"/>
        <v>6.8773539899926323E-3</v>
      </c>
      <c r="O2920" s="4">
        <f t="shared" si="1057"/>
        <v>-7.0115705653039026E-3</v>
      </c>
      <c r="P2920" s="4">
        <f t="shared" si="1058"/>
        <v>0.15619205743212605</v>
      </c>
      <c r="T2920" s="4"/>
      <c r="U2920" s="4">
        <f t="shared" si="1048"/>
        <v>-1.0223611836438475E-2</v>
      </c>
      <c r="V2920" s="4">
        <f t="shared" si="1049"/>
        <v>-2.0121375718074139E-2</v>
      </c>
      <c r="W2920" s="4">
        <f t="shared" si="1050"/>
        <v>1.3527884902655697E-2</v>
      </c>
      <c r="X2920" s="4">
        <f t="shared" si="1056"/>
        <v>-1.4020600716793495E-2</v>
      </c>
      <c r="Y2920" s="4">
        <f t="shared" si="1045"/>
        <v>-2.648312650276791E-2</v>
      </c>
      <c r="Z2920" s="4">
        <f t="shared" si="1046"/>
        <v>-2.0344859478611092E-2</v>
      </c>
      <c r="AA2920" s="4">
        <f t="shared" si="1041"/>
        <v>3.1659692220044554E-3</v>
      </c>
      <c r="AB2920" s="4">
        <f t="shared" si="1042"/>
        <v>3.1659692220044554E-3</v>
      </c>
      <c r="AC2920" s="2">
        <f t="shared" si="1051"/>
        <v>7.5102853263975342E-3</v>
      </c>
      <c r="AD2920" s="3">
        <f t="shared" si="1052"/>
        <v>7339.9477599714801</v>
      </c>
    </row>
    <row r="2921" spans="1:30" x14ac:dyDescent="0.3">
      <c r="A2921" s="1">
        <f t="shared" si="1039"/>
        <v>32</v>
      </c>
      <c r="B2921" s="1">
        <f t="shared" si="1038"/>
        <v>1</v>
      </c>
      <c r="C2921" s="5">
        <v>43318</v>
      </c>
      <c r="D2921" s="3">
        <v>7438.99</v>
      </c>
      <c r="E2921" s="3">
        <v>7390.81</v>
      </c>
      <c r="F2921" s="3">
        <f t="shared" si="1043"/>
        <v>7342.2999999999984</v>
      </c>
      <c r="G2921" s="3">
        <f t="shared" si="1053"/>
        <v>7351.6970000000001</v>
      </c>
      <c r="H2921" s="4">
        <f t="shared" si="1040"/>
        <v>5.8819631964886713E-3</v>
      </c>
      <c r="I2921" s="4">
        <f t="shared" si="1059"/>
        <v>-6.3281810941524927E-4</v>
      </c>
      <c r="J2921" s="4">
        <f t="shared" si="1060"/>
        <v>6.514781305903921E-3</v>
      </c>
      <c r="K2921" s="4">
        <f t="shared" si="1044"/>
        <v>-1.0460767305479568E-2</v>
      </c>
      <c r="L2921" s="4">
        <f t="shared" si="1054"/>
        <v>-7.2330869519426242E-3</v>
      </c>
      <c r="M2921" s="4">
        <f t="shared" si="1047"/>
        <v>1.3168898029228094E-2</v>
      </c>
      <c r="N2921" s="4">
        <f t="shared" si="1055"/>
        <v>1.1873857151620865E-2</v>
      </c>
      <c r="O2921" s="4">
        <f t="shared" si="1057"/>
        <v>-1.26320911844239E-3</v>
      </c>
      <c r="P2921" s="4">
        <f t="shared" si="1058"/>
        <v>0.16299273656201432</v>
      </c>
      <c r="T2921" s="4"/>
      <c r="U2921" s="4">
        <f t="shared" si="1048"/>
        <v>-2.7366678881318132E-2</v>
      </c>
      <c r="V2921" s="4">
        <f t="shared" si="1049"/>
        <v>-3.7093012092505019E-2</v>
      </c>
      <c r="W2921" s="4">
        <f t="shared" si="1050"/>
        <v>3.4184148698057776E-2</v>
      </c>
      <c r="X2921" s="4">
        <f t="shared" si="1056"/>
        <v>-2.5531531046882011E-3</v>
      </c>
      <c r="Y2921" s="4">
        <f t="shared" si="1045"/>
        <v>-2.2799161728104454E-2</v>
      </c>
      <c r="Z2921" s="4">
        <f t="shared" si="1046"/>
        <v>-1.6637666385969668E-2</v>
      </c>
      <c r="AA2921" s="4">
        <f t="shared" si="1041"/>
        <v>5.8819631964886713E-3</v>
      </c>
      <c r="AB2921" s="4">
        <f t="shared" si="1042"/>
        <v>5.8819631964886713E-3</v>
      </c>
      <c r="AC2921" s="2">
        <f t="shared" si="1051"/>
        <v>8.8759576258353387E-3</v>
      </c>
      <c r="AD2921" s="3">
        <f t="shared" si="1052"/>
        <v>7372.961839980987</v>
      </c>
    </row>
    <row r="2922" spans="1:30" x14ac:dyDescent="0.3">
      <c r="A2922" s="1">
        <f t="shared" si="1039"/>
        <v>32</v>
      </c>
      <c r="B2922" s="1">
        <f t="shared" si="1038"/>
        <v>2</v>
      </c>
      <c r="C2922" s="5">
        <v>43319</v>
      </c>
      <c r="D2922" s="3">
        <v>7462.65</v>
      </c>
      <c r="E2922" s="3">
        <v>7459.32</v>
      </c>
      <c r="F2922" s="3">
        <f t="shared" si="1043"/>
        <v>7388.4339999999993</v>
      </c>
      <c r="G2922" s="3">
        <f t="shared" si="1053"/>
        <v>7357.3369999999995</v>
      </c>
      <c r="H2922" s="4">
        <f t="shared" si="1040"/>
        <v>3.1805392936406496E-3</v>
      </c>
      <c r="I2922" s="4">
        <f t="shared" si="1059"/>
        <v>2.7328978799541236E-3</v>
      </c>
      <c r="J2922" s="4">
        <f t="shared" si="1060"/>
        <v>4.4764141368652593E-4</v>
      </c>
      <c r="K2922" s="4">
        <f t="shared" si="1044"/>
        <v>-9.2902396696326502E-3</v>
      </c>
      <c r="L2922" s="4">
        <f t="shared" si="1054"/>
        <v>-1.254934398949914E-2</v>
      </c>
      <c r="M2922" s="4">
        <f t="shared" si="1047"/>
        <v>1.0044889079336752E-2</v>
      </c>
      <c r="N2922" s="4">
        <f t="shared" si="1055"/>
        <v>1.4314010626399214E-2</v>
      </c>
      <c r="O2922" s="4">
        <f t="shared" si="1057"/>
        <v>4.1670184183902172E-3</v>
      </c>
      <c r="P2922" s="4">
        <f t="shared" si="1058"/>
        <v>0.1666916806588685</v>
      </c>
      <c r="T2922" s="4"/>
      <c r="U2922" s="4">
        <f t="shared" si="1048"/>
        <v>-2.7827702416591531E-2</v>
      </c>
      <c r="V2922" s="4">
        <f t="shared" si="1049"/>
        <v>-3.7549425392425645E-2</v>
      </c>
      <c r="W2922" s="4">
        <f t="shared" si="1050"/>
        <v>3.1895829357935182E-2</v>
      </c>
      <c r="X2922" s="4">
        <f t="shared" si="1056"/>
        <v>8.4892113826464197E-3</v>
      </c>
      <c r="Y2922" s="4">
        <f t="shared" si="1045"/>
        <v>-2.1643229199936432E-2</v>
      </c>
      <c r="Z2922" s="4">
        <f t="shared" si="1046"/>
        <v>-1.5474445414516359E-2</v>
      </c>
      <c r="AA2922" s="4">
        <f t="shared" si="1041"/>
        <v>3.1805392936406496E-3</v>
      </c>
      <c r="AB2922" s="4">
        <f t="shared" si="1042"/>
        <v>3.1805392936406496E-3</v>
      </c>
      <c r="AC2922" s="2">
        <f t="shared" si="1051"/>
        <v>8.0121815547212552E-3</v>
      </c>
      <c r="AD2922" s="3">
        <f t="shared" si="1052"/>
        <v>7402.8578933206591</v>
      </c>
    </row>
    <row r="2923" spans="1:30" x14ac:dyDescent="0.3">
      <c r="A2923" s="1">
        <f t="shared" si="1039"/>
        <v>32</v>
      </c>
      <c r="B2923" s="1">
        <f t="shared" si="1038"/>
        <v>3</v>
      </c>
      <c r="C2923" s="5">
        <v>43320</v>
      </c>
      <c r="D2923" s="3">
        <v>7469.55</v>
      </c>
      <c r="E2923" s="3">
        <v>7454.42</v>
      </c>
      <c r="F2923" s="3">
        <f t="shared" si="1043"/>
        <v>7427.7660000000005</v>
      </c>
      <c r="G2923" s="3">
        <f t="shared" si="1053"/>
        <v>7353.433</v>
      </c>
      <c r="H2923" s="4">
        <f t="shared" si="1040"/>
        <v>9.2460453056227292E-4</v>
      </c>
      <c r="I2923" s="4">
        <f t="shared" si="1059"/>
        <v>-1.1028254038444203E-3</v>
      </c>
      <c r="J2923" s="4">
        <f t="shared" si="1060"/>
        <v>2.0274299344066934E-3</v>
      </c>
      <c r="K2923" s="4">
        <f t="shared" si="1044"/>
        <v>-6.0742497638238335E-3</v>
      </c>
      <c r="L2923" s="4">
        <f t="shared" si="1054"/>
        <v>-1.6364011294766372E-2</v>
      </c>
      <c r="M2923" s="4">
        <f t="shared" si="1047"/>
        <v>5.6253791516856682E-3</v>
      </c>
      <c r="N2923" s="4">
        <f t="shared" si="1055"/>
        <v>1.5790855781238532E-2</v>
      </c>
      <c r="O2923" s="4">
        <f t="shared" si="1057"/>
        <v>9.9514696333782536E-3</v>
      </c>
      <c r="P2923" s="4">
        <f t="shared" si="1058"/>
        <v>0.16777040907257498</v>
      </c>
      <c r="T2923" s="4"/>
      <c r="U2923" s="4">
        <f t="shared" si="1048"/>
        <v>-2.5427964597026433E-2</v>
      </c>
      <c r="V2923" s="4">
        <f t="shared" si="1049"/>
        <v>-3.5173684951056175E-2</v>
      </c>
      <c r="W2923" s="4">
        <f t="shared" si="1050"/>
        <v>2.7040144976756122E-2</v>
      </c>
      <c r="X2923" s="4">
        <f t="shared" si="1056"/>
        <v>2.0423678751494024E-2</v>
      </c>
      <c r="Y2923" s="4">
        <f t="shared" si="1045"/>
        <v>-1.8467338918888361E-2</v>
      </c>
      <c r="Z2923" s="4">
        <f t="shared" si="1046"/>
        <v>-1.2278530352064684E-2</v>
      </c>
      <c r="AA2923" s="4">
        <f t="shared" si="1041"/>
        <v>9.2460453056227292E-4</v>
      </c>
      <c r="AB2923" s="4">
        <f t="shared" si="1042"/>
        <v>9.2460453056227292E-4</v>
      </c>
      <c r="AC2923" s="2">
        <f t="shared" si="1051"/>
        <v>5.9523538168824606E-3</v>
      </c>
      <c r="AD2923" s="3">
        <f t="shared" si="1052"/>
        <v>7425.0885955471058</v>
      </c>
    </row>
    <row r="2924" spans="1:30" x14ac:dyDescent="0.3">
      <c r="A2924" s="1">
        <f t="shared" si="1039"/>
        <v>32</v>
      </c>
      <c r="B2924" s="1">
        <f t="shared" si="1038"/>
        <v>4</v>
      </c>
      <c r="C2924" s="5">
        <v>43321</v>
      </c>
      <c r="D2924" s="3">
        <v>7466.96</v>
      </c>
      <c r="E2924" s="3">
        <v>7467.51</v>
      </c>
      <c r="F2924" s="3">
        <f t="shared" si="1043"/>
        <v>7446.7280000000001</v>
      </c>
      <c r="G2924" s="3">
        <f t="shared" si="1053"/>
        <v>7360.054000000001</v>
      </c>
      <c r="H2924" s="4">
        <f t="shared" si="1040"/>
        <v>-3.4674110220831849E-4</v>
      </c>
      <c r="I2924" s="4">
        <f t="shared" si="1059"/>
        <v>-2.731088218165704E-4</v>
      </c>
      <c r="J2924" s="4">
        <f t="shared" si="1060"/>
        <v>-7.3632280391748085E-5</v>
      </c>
      <c r="K2924" s="4">
        <f t="shared" si="1044"/>
        <v>-3.7324872314933319E-3</v>
      </c>
      <c r="L2924" s="4">
        <f t="shared" si="1054"/>
        <v>-1.6249231137678257E-2</v>
      </c>
      <c r="M2924" s="4">
        <f t="shared" si="1047"/>
        <v>2.7168979449766354E-3</v>
      </c>
      <c r="N2924" s="4">
        <f t="shared" si="1055"/>
        <v>1.4525165168624989E-2</v>
      </c>
      <c r="O2924" s="4">
        <f t="shared" si="1057"/>
        <v>1.1607668984432629E-2</v>
      </c>
      <c r="P2924" s="4">
        <f t="shared" si="1058"/>
        <v>0.16736549507380691</v>
      </c>
      <c r="T2924" s="4"/>
      <c r="U2924" s="4">
        <f t="shared" si="1048"/>
        <v>-1.3039607473007147E-2</v>
      </c>
      <c r="V2924" s="4">
        <f t="shared" si="1049"/>
        <v>-2.2909211398277032E-2</v>
      </c>
      <c r="W2924" s="4">
        <f t="shared" si="1050"/>
        <v>1.2860563065048921E-2</v>
      </c>
      <c r="X2924" s="4">
        <f t="shared" si="1056"/>
        <v>2.3833210969315496E-2</v>
      </c>
      <c r="Y2924" s="4">
        <f t="shared" si="1045"/>
        <v>-1.6154775420626811E-2</v>
      </c>
      <c r="Z2924" s="4">
        <f t="shared" si="1046"/>
        <v>-9.951385563381621E-3</v>
      </c>
      <c r="AA2924" s="4">
        <f t="shared" si="1041"/>
        <v>-3.4674110220831849E-4</v>
      </c>
      <c r="AB2924" s="4">
        <f t="shared" si="1042"/>
        <v>-3.4674110220831849E-4</v>
      </c>
      <c r="AC2924" s="2">
        <f t="shared" si="1051"/>
        <v>3.7383713901322515E-3</v>
      </c>
      <c r="AD2924" s="3">
        <f t="shared" si="1052"/>
        <v>7439.0457303647381</v>
      </c>
    </row>
    <row r="2925" spans="1:30" x14ac:dyDescent="0.3">
      <c r="A2925" s="1">
        <f t="shared" si="1039"/>
        <v>32</v>
      </c>
      <c r="B2925" s="1">
        <f t="shared" si="1038"/>
        <v>5</v>
      </c>
      <c r="C2925" s="5">
        <v>43322</v>
      </c>
      <c r="D2925" s="3">
        <v>7408.3</v>
      </c>
      <c r="E2925" s="3">
        <v>7409.05</v>
      </c>
      <c r="F2925" s="3">
        <f t="shared" si="1043"/>
        <v>7449.2899999999991</v>
      </c>
      <c r="G2925" s="3">
        <f t="shared" si="1053"/>
        <v>7371.206000000001</v>
      </c>
      <c r="H2925" s="4">
        <f t="shared" si="1040"/>
        <v>-7.8559413737317261E-3</v>
      </c>
      <c r="I2925" s="4">
        <f t="shared" si="1059"/>
        <v>-7.7554988911149722E-3</v>
      </c>
      <c r="J2925" s="4">
        <f t="shared" si="1060"/>
        <v>-1.0044248261675392E-4</v>
      </c>
      <c r="K2925" s="4">
        <f t="shared" si="1044"/>
        <v>-9.9404576963055681E-4</v>
      </c>
      <c r="L2925" s="4">
        <f t="shared" si="1054"/>
        <v>-1.3375665003636615E-2</v>
      </c>
      <c r="M2925" s="4">
        <f t="shared" si="1047"/>
        <v>-5.502537825752371E-3</v>
      </c>
      <c r="N2925" s="4">
        <f t="shared" si="1055"/>
        <v>5.032283726706205E-3</v>
      </c>
      <c r="O2925" s="4">
        <f t="shared" si="1057"/>
        <v>1.0540069921574182E-2</v>
      </c>
      <c r="P2925" s="4">
        <f t="shared" si="1058"/>
        <v>0.15819474018278976</v>
      </c>
      <c r="T2925" s="4"/>
      <c r="U2925" s="4">
        <f t="shared" si="1048"/>
        <v>-9.5714989768259442E-3</v>
      </c>
      <c r="V2925" s="4">
        <f t="shared" si="1049"/>
        <v>-1.9475783987057647E-2</v>
      </c>
      <c r="W2925" s="4">
        <f t="shared" si="1050"/>
        <v>1.7321367482074075E-3</v>
      </c>
      <c r="X2925" s="4">
        <f t="shared" si="1056"/>
        <v>2.1413051913844131E-2</v>
      </c>
      <c r="Y2925" s="4">
        <f t="shared" si="1045"/>
        <v>-1.3450479114148869E-2</v>
      </c>
      <c r="Z2925" s="4">
        <f t="shared" si="1046"/>
        <v>-7.230037993290769E-3</v>
      </c>
      <c r="AA2925" s="4">
        <f t="shared" si="1041"/>
        <v>-7.8559413737317261E-3</v>
      </c>
      <c r="AB2925" s="4">
        <f t="shared" si="1042"/>
        <v>-7.8559413737317261E-3</v>
      </c>
      <c r="AC2925" s="2">
        <f t="shared" si="1051"/>
        <v>-2.7667823355550618E-3</v>
      </c>
      <c r="AD2925" s="3">
        <f t="shared" si="1052"/>
        <v>7428.7971535764927</v>
      </c>
    </row>
    <row r="2926" spans="1:30" x14ac:dyDescent="0.3">
      <c r="A2926" s="1">
        <f t="shared" si="1039"/>
        <v>33</v>
      </c>
      <c r="B2926" s="1">
        <f t="shared" si="1038"/>
        <v>1</v>
      </c>
      <c r="C2926" s="5">
        <v>43325</v>
      </c>
      <c r="D2926" s="3">
        <v>7401.17</v>
      </c>
      <c r="E2926" s="3">
        <v>7420.18</v>
      </c>
      <c r="F2926" s="3">
        <f t="shared" si="1043"/>
        <v>7441.7259999999997</v>
      </c>
      <c r="G2926" s="3">
        <f t="shared" si="1053"/>
        <v>7392.012999999999</v>
      </c>
      <c r="H2926" s="4">
        <f t="shared" si="1040"/>
        <v>-9.624340266997974E-4</v>
      </c>
      <c r="I2926" s="4">
        <f t="shared" si="1059"/>
        <v>1.6036067653847858E-3</v>
      </c>
      <c r="J2926" s="4">
        <f t="shared" si="1060"/>
        <v>-2.5660407920845832E-3</v>
      </c>
      <c r="K2926" s="4">
        <f t="shared" si="1044"/>
        <v>5.8805663917497397E-3</v>
      </c>
      <c r="L2926" s="4">
        <f t="shared" si="1054"/>
        <v>-2.3358185338668569E-3</v>
      </c>
      <c r="M2926" s="4">
        <f t="shared" si="1047"/>
        <v>-5.4498109712719321E-3</v>
      </c>
      <c r="N2926" s="4">
        <f t="shared" si="1055"/>
        <v>1.2387694664499458E-3</v>
      </c>
      <c r="O2926" s="4">
        <f t="shared" si="1057"/>
        <v>6.7169109748864905E-3</v>
      </c>
      <c r="P2926" s="4">
        <f t="shared" si="1058"/>
        <v>0.15708005415529311</v>
      </c>
      <c r="T2926" s="4"/>
      <c r="U2926" s="4">
        <f t="shared" si="1048"/>
        <v>4.1426508105772714E-3</v>
      </c>
      <c r="V2926" s="4">
        <f t="shared" si="1049"/>
        <v>-5.8987756975285187E-3</v>
      </c>
      <c r="W2926" s="4">
        <f t="shared" si="1050"/>
        <v>-5.0840235031905821E-3</v>
      </c>
      <c r="X2926" s="4">
        <f t="shared" si="1056"/>
        <v>1.3541533307002073E-2</v>
      </c>
      <c r="Y2926" s="4">
        <f t="shared" si="1045"/>
        <v>-6.6615853088955014E-3</v>
      </c>
      <c r="Z2926" s="4">
        <f t="shared" si="1046"/>
        <v>-3.9833851706272356E-4</v>
      </c>
      <c r="AA2926" s="4">
        <f t="shared" si="1041"/>
        <v>-9.624340266997974E-4</v>
      </c>
      <c r="AB2926" s="4">
        <f t="shared" si="1042"/>
        <v>-9.624340266997974E-4</v>
      </c>
      <c r="AC2926" s="2">
        <f t="shared" si="1051"/>
        <v>-2.4885392963988734E-3</v>
      </c>
      <c r="AD2926" s="3">
        <f t="shared" si="1052"/>
        <v>7419.5881023843285</v>
      </c>
    </row>
    <row r="2927" spans="1:30" x14ac:dyDescent="0.3">
      <c r="A2927" s="1">
        <f t="shared" si="1039"/>
        <v>33</v>
      </c>
      <c r="B2927" s="1">
        <f t="shared" si="1038"/>
        <v>2</v>
      </c>
      <c r="C2927" s="5">
        <v>43326</v>
      </c>
      <c r="D2927" s="3">
        <v>7447.17</v>
      </c>
      <c r="E2927" s="3">
        <v>7430.45</v>
      </c>
      <c r="F2927" s="3">
        <f t="shared" si="1043"/>
        <v>7438.63</v>
      </c>
      <c r="G2927" s="3">
        <f t="shared" si="1053"/>
        <v>7413.5320000000011</v>
      </c>
      <c r="H2927" s="4">
        <f t="shared" si="1040"/>
        <v>6.2152335374001675E-3</v>
      </c>
      <c r="I2927" s="4">
        <f t="shared" si="1059"/>
        <v>3.9561312603277245E-3</v>
      </c>
      <c r="J2927" s="4">
        <f t="shared" si="1060"/>
        <v>2.2591022770724429E-3</v>
      </c>
      <c r="K2927" s="4">
        <f t="shared" si="1044"/>
        <v>4.772894015405771E-3</v>
      </c>
      <c r="L2927" s="4">
        <f t="shared" si="1054"/>
        <v>1.1652812250557065E-3</v>
      </c>
      <c r="M2927" s="4">
        <f t="shared" si="1047"/>
        <v>1.1480608660465654E-3</v>
      </c>
      <c r="N2927" s="4">
        <f t="shared" si="1055"/>
        <v>4.5373784047872193E-3</v>
      </c>
      <c r="O2927" s="4">
        <f t="shared" si="1057"/>
        <v>3.370139260954033E-3</v>
      </c>
      <c r="P2927" s="4">
        <f t="shared" si="1058"/>
        <v>0.16427157691333588</v>
      </c>
      <c r="T2927" s="4"/>
      <c r="U2927" s="4">
        <f t="shared" si="1048"/>
        <v>8.3067947365078176E-3</v>
      </c>
      <c r="V2927" s="4">
        <f t="shared" si="1049"/>
        <v>-1.7762732108573026E-3</v>
      </c>
      <c r="W2927" s="4">
        <f t="shared" si="1050"/>
        <v>-2.0743301642177463E-3</v>
      </c>
      <c r="X2927" s="4">
        <f t="shared" si="1056"/>
        <v>6.7938618657215899E-3</v>
      </c>
      <c r="Y2927" s="4">
        <f t="shared" si="1045"/>
        <v>-7.755446308975858E-3</v>
      </c>
      <c r="Z2927" s="4">
        <f t="shared" si="1046"/>
        <v>-1.4990965839413292E-3</v>
      </c>
      <c r="AA2927" s="4">
        <f t="shared" si="1041"/>
        <v>6.2152335374001675E-3</v>
      </c>
      <c r="AB2927" s="4">
        <f t="shared" si="1042"/>
        <v>6.2152335374001675E-3</v>
      </c>
      <c r="AC2927" s="2">
        <f t="shared" si="1051"/>
        <v>2.46911669047174E-3</v>
      </c>
      <c r="AD2927" s="3">
        <f t="shared" si="1052"/>
        <v>7428.7820682562196</v>
      </c>
    </row>
    <row r="2928" spans="1:30" x14ac:dyDescent="0.3">
      <c r="A2928" s="1">
        <f t="shared" si="1039"/>
        <v>33</v>
      </c>
      <c r="B2928" s="1">
        <f t="shared" ref="B2928:B2991" si="1061">WEEKDAY(C2928,2)</f>
        <v>3</v>
      </c>
      <c r="C2928" s="5">
        <v>43327</v>
      </c>
      <c r="D2928" s="3">
        <v>7354.66</v>
      </c>
      <c r="E2928" s="3">
        <v>7385.67</v>
      </c>
      <c r="F2928" s="3">
        <f t="shared" si="1043"/>
        <v>7415.6519999999991</v>
      </c>
      <c r="G2928" s="3">
        <f t="shared" si="1053"/>
        <v>7421.7090000000007</v>
      </c>
      <c r="H2928" s="4">
        <f t="shared" si="1040"/>
        <v>-1.2422168421024391E-2</v>
      </c>
      <c r="I2928" s="4">
        <f t="shared" si="1059"/>
        <v>-8.2581705533779949E-3</v>
      </c>
      <c r="J2928" s="4">
        <f t="shared" si="1060"/>
        <v>-4.1639978676463966E-3</v>
      </c>
      <c r="K2928" s="4">
        <f t="shared" si="1044"/>
        <v>-2.1847225187555052E-3</v>
      </c>
      <c r="L2928" s="4">
        <f t="shared" si="1054"/>
        <v>-2.4185175188843602E-3</v>
      </c>
      <c r="M2928" s="4">
        <f t="shared" si="1047"/>
        <v>-8.224765671312419E-3</v>
      </c>
      <c r="N2928" s="4">
        <f t="shared" si="1055"/>
        <v>-9.0341725874728968E-3</v>
      </c>
      <c r="O2928" s="4">
        <f t="shared" si="1057"/>
        <v>-8.2355948473506705E-4</v>
      </c>
      <c r="P2928" s="4">
        <f t="shared" si="1058"/>
        <v>0.14980879929710678</v>
      </c>
      <c r="T2928" s="4"/>
      <c r="U2928" s="4">
        <f t="shared" si="1048"/>
        <v>3.0051684062536652E-3</v>
      </c>
      <c r="V2928" s="4">
        <f t="shared" si="1049"/>
        <v>-7.0248832778088454E-3</v>
      </c>
      <c r="W2928" s="4">
        <f t="shared" si="1050"/>
        <v>-1.5381113989463933E-2</v>
      </c>
      <c r="X2928" s="4">
        <f t="shared" si="1056"/>
        <v>-1.6309075972508282E-3</v>
      </c>
      <c r="Y2928" s="4">
        <f t="shared" si="1045"/>
        <v>-1.4626309519768508E-2</v>
      </c>
      <c r="Z2928" s="4">
        <f t="shared" si="1046"/>
        <v>-8.4132823032826969E-3</v>
      </c>
      <c r="AA2928" s="4">
        <f t="shared" si="1041"/>
        <v>-1.2422168421024391E-2</v>
      </c>
      <c r="AB2928" s="4">
        <f t="shared" si="1042"/>
        <v>-1.2422168421024391E-2</v>
      </c>
      <c r="AC2928" s="2">
        <f t="shared" si="1051"/>
        <v>-6.7188302614687558E-3</v>
      </c>
      <c r="AD2928" s="3">
        <f t="shared" si="1052"/>
        <v>7404.0747121708137</v>
      </c>
    </row>
    <row r="2929" spans="1:30" x14ac:dyDescent="0.3">
      <c r="A2929" s="1">
        <f t="shared" si="1039"/>
        <v>33</v>
      </c>
      <c r="B2929" s="1">
        <f t="shared" si="1061"/>
        <v>4</v>
      </c>
      <c r="C2929" s="5">
        <v>43328</v>
      </c>
      <c r="D2929" s="3">
        <v>7374.3</v>
      </c>
      <c r="E2929" s="3">
        <v>7409.61</v>
      </c>
      <c r="F2929" s="3">
        <f t="shared" si="1043"/>
        <v>7397.12</v>
      </c>
      <c r="G2929" s="3">
        <f t="shared" si="1053"/>
        <v>7421.9240000000009</v>
      </c>
      <c r="H2929" s="4">
        <f t="shared" si="1040"/>
        <v>2.6704157636111428E-3</v>
      </c>
      <c r="I2929" s="4">
        <f t="shared" si="1059"/>
        <v>7.4714534730361184E-3</v>
      </c>
      <c r="J2929" s="4">
        <f t="shared" si="1060"/>
        <v>-4.8010377094249755E-3</v>
      </c>
      <c r="K2929" s="4">
        <f t="shared" si="1044"/>
        <v>6.548909127002467E-3</v>
      </c>
      <c r="L2929" s="4">
        <f t="shared" si="1054"/>
        <v>9.8652494548430048E-3</v>
      </c>
      <c r="M2929" s="4">
        <f t="shared" si="1047"/>
        <v>-3.0849844263713053E-3</v>
      </c>
      <c r="N2929" s="4">
        <f t="shared" si="1055"/>
        <v>-6.4166650049233458E-3</v>
      </c>
      <c r="O2929" s="4">
        <f t="shared" si="1057"/>
        <v>-3.3635734917213831E-3</v>
      </c>
      <c r="P2929" s="4">
        <f t="shared" si="1058"/>
        <v>0.15287926683988859</v>
      </c>
      <c r="T2929" s="4"/>
      <c r="U2929" s="4">
        <f t="shared" si="1048"/>
        <v>1.5269230664639859E-2</v>
      </c>
      <c r="V2929" s="4">
        <f t="shared" si="1049"/>
        <v>5.1165383579934364E-3</v>
      </c>
      <c r="W2929" s="4">
        <f t="shared" si="1050"/>
        <v>-1.2409333919024591E-2</v>
      </c>
      <c r="X2929" s="4">
        <f t="shared" si="1056"/>
        <v>-6.6617177369712142E-3</v>
      </c>
      <c r="Y2929" s="4">
        <f t="shared" si="1045"/>
        <v>-6.0015760242070285E-3</v>
      </c>
      <c r="Z2929" s="4">
        <f t="shared" si="1046"/>
        <v>2.6583229100371095E-4</v>
      </c>
      <c r="AA2929" s="4">
        <f t="shared" si="1041"/>
        <v>2.6704157636111428E-3</v>
      </c>
      <c r="AB2929" s="4">
        <f t="shared" si="1042"/>
        <v>2.6704157636111428E-3</v>
      </c>
      <c r="AC2929" s="2">
        <f t="shared" si="1051"/>
        <v>-2.6917548938714115E-3</v>
      </c>
      <c r="AD2929" s="3">
        <f t="shared" si="1052"/>
        <v>7394.1498081138761</v>
      </c>
    </row>
    <row r="2930" spans="1:30" x14ac:dyDescent="0.3">
      <c r="A2930" s="1">
        <f t="shared" si="1039"/>
        <v>33</v>
      </c>
      <c r="B2930" s="1">
        <f t="shared" si="1061"/>
        <v>5</v>
      </c>
      <c r="C2930" s="5">
        <v>43329</v>
      </c>
      <c r="D2930" s="3">
        <v>7377.54</v>
      </c>
      <c r="E2930" s="3">
        <v>7352.63</v>
      </c>
      <c r="F2930" s="3">
        <f t="shared" si="1043"/>
        <v>7390.9679999999989</v>
      </c>
      <c r="G2930" s="3">
        <f t="shared" si="1053"/>
        <v>7420.128999999999</v>
      </c>
      <c r="H2930" s="4">
        <f t="shared" si="1040"/>
        <v>4.3936373621900136E-4</v>
      </c>
      <c r="I2930" s="4">
        <f t="shared" si="1059"/>
        <v>-2.9385840011933433E-3</v>
      </c>
      <c r="J2930" s="4">
        <f t="shared" si="1060"/>
        <v>3.3779477374123448E-3</v>
      </c>
      <c r="K2930" s="4">
        <f t="shared" si="1044"/>
        <v>2.7155119807981279E-3</v>
      </c>
      <c r="L2930" s="4">
        <f t="shared" si="1054"/>
        <v>6.8563946559146126E-3</v>
      </c>
      <c r="M2930" s="4">
        <f t="shared" si="1047"/>
        <v>-1.8168120874016741E-3</v>
      </c>
      <c r="N2930" s="4">
        <f t="shared" si="1055"/>
        <v>-5.7396576258982876E-3</v>
      </c>
      <c r="O2930" s="4">
        <f t="shared" si="1057"/>
        <v>-3.9526725710738349E-3</v>
      </c>
      <c r="P2930" s="4">
        <f t="shared" si="1058"/>
        <v>0.15338580018197678</v>
      </c>
      <c r="T2930" s="4"/>
      <c r="U2930" s="4">
        <f t="shared" si="1048"/>
        <v>4.6106071084713127E-3</v>
      </c>
      <c r="V2930" s="4">
        <f t="shared" si="1049"/>
        <v>-5.4354989626133506E-3</v>
      </c>
      <c r="W2930" s="4">
        <f t="shared" si="1050"/>
        <v>-4.1520996719895545E-3</v>
      </c>
      <c r="X2930" s="4">
        <f t="shared" si="1056"/>
        <v>-7.8292025146020801E-3</v>
      </c>
      <c r="Y2930" s="4">
        <f t="shared" si="1045"/>
        <v>-9.7871752010072859E-3</v>
      </c>
      <c r="Z2930" s="4">
        <f t="shared" si="1046"/>
        <v>-3.5436360340633565E-3</v>
      </c>
      <c r="AA2930" s="4">
        <f t="shared" si="1041"/>
        <v>4.3936373621900136E-4</v>
      </c>
      <c r="AB2930" s="4">
        <f t="shared" si="1042"/>
        <v>4.3936373621900136E-4</v>
      </c>
      <c r="AC2930" s="2">
        <f t="shared" si="1051"/>
        <v>-1.500934648846428E-3</v>
      </c>
      <c r="AD2930" s="3">
        <f t="shared" si="1052"/>
        <v>7388.6132054092504</v>
      </c>
    </row>
    <row r="2931" spans="1:30" x14ac:dyDescent="0.3">
      <c r="A2931" s="1">
        <f t="shared" si="1039"/>
        <v>34</v>
      </c>
      <c r="B2931" s="1">
        <f t="shared" si="1061"/>
        <v>1</v>
      </c>
      <c r="C2931" s="5">
        <v>43332</v>
      </c>
      <c r="D2931" s="3">
        <v>7371.42</v>
      </c>
      <c r="E2931" s="3">
        <v>7393.57</v>
      </c>
      <c r="F2931" s="3">
        <f t="shared" si="1043"/>
        <v>7385.0180000000009</v>
      </c>
      <c r="G2931" s="3">
        <f t="shared" si="1053"/>
        <v>7413.3719999999985</v>
      </c>
      <c r="H2931" s="4">
        <f t="shared" si="1040"/>
        <v>-8.2954480761878498E-4</v>
      </c>
      <c r="I2931" s="4">
        <f t="shared" si="1059"/>
        <v>2.1728109911975735E-3</v>
      </c>
      <c r="J2931" s="4">
        <f t="shared" si="1060"/>
        <v>-3.0023557988163585E-3</v>
      </c>
      <c r="K2931" s="4">
        <f t="shared" si="1044"/>
        <v>1.4744074583127316E-3</v>
      </c>
      <c r="L2931" s="4">
        <f t="shared" si="1054"/>
        <v>5.488731112719413E-3</v>
      </c>
      <c r="M2931" s="4">
        <f t="shared" si="1047"/>
        <v>-1.8412954443714103E-3</v>
      </c>
      <c r="N2931" s="4">
        <f t="shared" si="1055"/>
        <v>-5.6589632895797503E-3</v>
      </c>
      <c r="O2931" s="4">
        <f t="shared" si="1057"/>
        <v>-3.8464773408647913E-3</v>
      </c>
      <c r="P2931" s="4">
        <f t="shared" si="1058"/>
        <v>0.15242901498025457</v>
      </c>
      <c r="T2931" s="4"/>
      <c r="U2931" s="4">
        <f t="shared" si="1048"/>
        <v>3.2029646738614918E-3</v>
      </c>
      <c r="V2931" s="4">
        <f t="shared" si="1049"/>
        <v>-6.8290649728771254E-3</v>
      </c>
      <c r="W2931" s="4">
        <f t="shared" si="1050"/>
        <v>-4.0196347334272827E-3</v>
      </c>
      <c r="X2931" s="4">
        <f t="shared" si="1056"/>
        <v>-7.6202751888471464E-3</v>
      </c>
      <c r="Y2931" s="4">
        <f t="shared" si="1045"/>
        <v>-1.1012804604758463E-2</v>
      </c>
      <c r="Z2931" s="4">
        <f t="shared" si="1046"/>
        <v>-4.7769933373071841E-3</v>
      </c>
      <c r="AA2931" s="4">
        <f t="shared" si="1041"/>
        <v>-8.2954480761878498E-4</v>
      </c>
      <c r="AB2931" s="4">
        <f t="shared" si="1042"/>
        <v>-8.2954480761878498E-4</v>
      </c>
      <c r="AC2931" s="2">
        <f t="shared" si="1051"/>
        <v>-1.5549428657573238E-3</v>
      </c>
      <c r="AD2931" s="3">
        <f t="shared" si="1052"/>
        <v>7382.8821369395009</v>
      </c>
    </row>
    <row r="2932" spans="1:30" x14ac:dyDescent="0.3">
      <c r="A2932" s="1">
        <f t="shared" si="1039"/>
        <v>34</v>
      </c>
      <c r="B2932" s="1">
        <f t="shared" si="1061"/>
        <v>2</v>
      </c>
      <c r="C2932" s="5">
        <v>43333</v>
      </c>
      <c r="D2932" s="3">
        <v>7397.23</v>
      </c>
      <c r="E2932" s="3">
        <v>7393.46</v>
      </c>
      <c r="F2932" s="3">
        <f t="shared" si="1043"/>
        <v>7375.0299999999988</v>
      </c>
      <c r="G2932" s="3">
        <f t="shared" si="1053"/>
        <v>7406.83</v>
      </c>
      <c r="H2932" s="4">
        <f t="shared" si="1040"/>
        <v>3.5013606604968228E-3</v>
      </c>
      <c r="I2932" s="4">
        <f t="shared" si="1059"/>
        <v>2.9899259572782398E-3</v>
      </c>
      <c r="J2932" s="4">
        <f t="shared" si="1060"/>
        <v>5.1143470321858304E-4</v>
      </c>
      <c r="K2932" s="4">
        <f t="shared" si="1044"/>
        <v>-2.6317860059534113E-4</v>
      </c>
      <c r="L2932" s="4">
        <f t="shared" si="1054"/>
        <v>4.9483907668627439E-3</v>
      </c>
      <c r="M2932" s="4">
        <f t="shared" si="1047"/>
        <v>3.010157246818078E-3</v>
      </c>
      <c r="N2932" s="4">
        <f t="shared" si="1055"/>
        <v>-1.2961010310754216E-3</v>
      </c>
      <c r="O2932" s="4">
        <f t="shared" si="1057"/>
        <v>-4.2989064825618636E-3</v>
      </c>
      <c r="P2932" s="4">
        <f t="shared" si="1058"/>
        <v>0.15646408459732156</v>
      </c>
      <c r="T2932" s="4"/>
      <c r="U2932" s="4">
        <f t="shared" si="1048"/>
        <v>1.027617473973807E-2</v>
      </c>
      <c r="V2932" s="4">
        <f t="shared" si="1049"/>
        <v>1.7341299234068127E-4</v>
      </c>
      <c r="W2932" s="4">
        <f t="shared" si="1050"/>
        <v>-6.7059030477349801E-3</v>
      </c>
      <c r="X2932" s="4">
        <f t="shared" si="1056"/>
        <v>-8.5499614848434831E-3</v>
      </c>
      <c r="Y2932" s="4">
        <f t="shared" si="1045"/>
        <v>-1.2728725002084199E-2</v>
      </c>
      <c r="Z2932" s="4">
        <f t="shared" si="1046"/>
        <v>-6.5037330412907948E-3</v>
      </c>
      <c r="AA2932" s="4">
        <f t="shared" si="1041"/>
        <v>3.5013606604968228E-3</v>
      </c>
      <c r="AB2932" s="4">
        <f t="shared" si="1042"/>
        <v>3.5013606604968228E-3</v>
      </c>
      <c r="AC2932" s="2">
        <f t="shared" si="1051"/>
        <v>1.2930843086306797E-3</v>
      </c>
      <c r="AD2932" s="3">
        <f t="shared" si="1052"/>
        <v>7387.6647579596674</v>
      </c>
    </row>
    <row r="2933" spans="1:30" x14ac:dyDescent="0.3">
      <c r="A2933" s="1">
        <f t="shared" si="1039"/>
        <v>34</v>
      </c>
      <c r="B2933" s="1">
        <f t="shared" si="1061"/>
        <v>3</v>
      </c>
      <c r="C2933" s="5">
        <v>43334</v>
      </c>
      <c r="D2933" s="3">
        <v>7424.6</v>
      </c>
      <c r="E2933" s="3">
        <v>7379.84</v>
      </c>
      <c r="F2933" s="3">
        <f t="shared" si="1043"/>
        <v>7389.0180000000009</v>
      </c>
      <c r="G2933" s="3">
        <f t="shared" si="1053"/>
        <v>7402.3350000000009</v>
      </c>
      <c r="H2933" s="4">
        <f t="shared" si="1040"/>
        <v>3.7000336612489815E-3</v>
      </c>
      <c r="I2933" s="4">
        <f t="shared" si="1059"/>
        <v>-2.3508799915643312E-3</v>
      </c>
      <c r="J2933" s="4">
        <f t="shared" si="1060"/>
        <v>6.0509136528133127E-3</v>
      </c>
      <c r="K2933" s="4">
        <f t="shared" si="1044"/>
        <v>-2.3126900204534892E-3</v>
      </c>
      <c r="L2933" s="4">
        <f t="shared" si="1054"/>
        <v>3.5568869848737298E-4</v>
      </c>
      <c r="M2933" s="4">
        <f t="shared" si="1047"/>
        <v>4.8155248775952932E-3</v>
      </c>
      <c r="N2933" s="4">
        <f t="shared" si="1055"/>
        <v>3.0078346899997657E-3</v>
      </c>
      <c r="O2933" s="4">
        <f t="shared" si="1057"/>
        <v>-1.793631980174017E-3</v>
      </c>
      <c r="P2933" s="4">
        <f t="shared" si="1058"/>
        <v>0.16074304063835712</v>
      </c>
      <c r="T2933" s="4"/>
      <c r="U2933" s="4">
        <f t="shared" si="1048"/>
        <v>-5.7548568856179557E-3</v>
      </c>
      <c r="V2933" s="4">
        <f t="shared" si="1049"/>
        <v>-1.5697308316761732E-2</v>
      </c>
      <c r="W2933" s="4">
        <f t="shared" si="1050"/>
        <v>9.5096170319226864E-3</v>
      </c>
      <c r="X2933" s="4">
        <f t="shared" si="1056"/>
        <v>-3.5915924857312883E-3</v>
      </c>
      <c r="Y2933" s="4">
        <f t="shared" si="1045"/>
        <v>-1.4752681416707204E-2</v>
      </c>
      <c r="Z2933" s="4">
        <f t="shared" si="1046"/>
        <v>-8.5404510065929373E-3</v>
      </c>
      <c r="AA2933" s="4">
        <f t="shared" si="1041"/>
        <v>3.7000336612489815E-3</v>
      </c>
      <c r="AB2933" s="4">
        <f t="shared" si="1042"/>
        <v>3.7000336612489815E-3</v>
      </c>
      <c r="AC2933" s="2">
        <f t="shared" si="1051"/>
        <v>3.3164742469028196E-3</v>
      </c>
      <c r="AD2933" s="3">
        <f t="shared" si="1052"/>
        <v>7399.9765053064457</v>
      </c>
    </row>
    <row r="2934" spans="1:30" x14ac:dyDescent="0.3">
      <c r="A2934" s="1">
        <f t="shared" si="1039"/>
        <v>34</v>
      </c>
      <c r="B2934" s="1">
        <f t="shared" si="1061"/>
        <v>4</v>
      </c>
      <c r="C2934" s="5">
        <v>43335</v>
      </c>
      <c r="D2934" s="3">
        <v>7413.84</v>
      </c>
      <c r="E2934" s="3">
        <v>7420.31</v>
      </c>
      <c r="F2934" s="3">
        <f t="shared" si="1043"/>
        <v>7396.9260000000013</v>
      </c>
      <c r="G2934" s="3">
        <f t="shared" si="1053"/>
        <v>7397.0229999999992</v>
      </c>
      <c r="H2934" s="4">
        <f t="shared" si="1040"/>
        <v>-1.4492363224955173E-3</v>
      </c>
      <c r="I2934" s="4">
        <f t="shared" si="1059"/>
        <v>-5.7780890553025936E-4</v>
      </c>
      <c r="J2934" s="4">
        <f t="shared" si="1060"/>
        <v>-8.7142741696525792E-4</v>
      </c>
      <c r="K2934" s="4">
        <f t="shared" si="1044"/>
        <v>-4.2968644775476317E-3</v>
      </c>
      <c r="L2934" s="4">
        <f t="shared" si="1054"/>
        <v>-3.9659450415586005E-3</v>
      </c>
      <c r="M2934" s="4">
        <f t="shared" si="1047"/>
        <v>2.2866255522900792E-3</v>
      </c>
      <c r="N2934" s="4">
        <f t="shared" si="1055"/>
        <v>2.2734821833054891E-3</v>
      </c>
      <c r="O2934" s="4">
        <f t="shared" si="1057"/>
        <v>-1.3083638168335657E-5</v>
      </c>
      <c r="P2934" s="4">
        <f t="shared" si="1058"/>
        <v>0.15906084966278014</v>
      </c>
      <c r="T2934" s="4"/>
      <c r="U2934" s="4">
        <f t="shared" si="1048"/>
        <v>-6.7747757454947313E-3</v>
      </c>
      <c r="V2934" s="4">
        <f t="shared" si="1049"/>
        <v>-1.6707027988039837E-2</v>
      </c>
      <c r="W2934" s="4">
        <f t="shared" si="1050"/>
        <v>5.3618648549692803E-3</v>
      </c>
      <c r="X2934" s="4">
        <f t="shared" si="1056"/>
        <v>-2.6226423256428955E-5</v>
      </c>
      <c r="Y2934" s="4">
        <f t="shared" si="1045"/>
        <v>-1.6712115543912318E-2</v>
      </c>
      <c r="Z2934" s="4">
        <f t="shared" si="1046"/>
        <v>-1.0512239855340737E-2</v>
      </c>
      <c r="AA2934" s="4">
        <f t="shared" si="1041"/>
        <v>-1.4492363224955173E-3</v>
      </c>
      <c r="AB2934" s="4">
        <f t="shared" si="1042"/>
        <v>-1.4492363224955173E-3</v>
      </c>
      <c r="AC2934" s="2">
        <f t="shared" si="1051"/>
        <v>1.2466319472369206E-3</v>
      </c>
      <c r="AD2934" s="3">
        <f t="shared" si="1052"/>
        <v>7404.5976702042972</v>
      </c>
    </row>
    <row r="2935" spans="1:30" x14ac:dyDescent="0.3">
      <c r="A2935" s="1">
        <f t="shared" si="1039"/>
        <v>34</v>
      </c>
      <c r="B2935" s="1">
        <f t="shared" si="1061"/>
        <v>5</v>
      </c>
      <c r="C2935" s="5">
        <v>43336</v>
      </c>
      <c r="D2935" s="3">
        <v>7485.4</v>
      </c>
      <c r="E2935" s="3">
        <v>7443.71</v>
      </c>
      <c r="F2935" s="3">
        <f t="shared" si="1043"/>
        <v>7418.4979999999996</v>
      </c>
      <c r="G2935" s="3">
        <f t="shared" si="1053"/>
        <v>7404.7329999999984</v>
      </c>
      <c r="H2935" s="4">
        <f t="shared" si="1040"/>
        <v>9.6522180138766799E-3</v>
      </c>
      <c r="I2935" s="4">
        <f t="shared" si="1059"/>
        <v>4.0289512587269065E-3</v>
      </c>
      <c r="J2935" s="4">
        <f t="shared" si="1060"/>
        <v>5.6232667551497735E-3</v>
      </c>
      <c r="K2935" s="4">
        <f t="shared" si="1044"/>
        <v>-1.6276990061830454E-3</v>
      </c>
      <c r="L2935" s="4">
        <f t="shared" si="1054"/>
        <v>-2.4373334196584519E-3</v>
      </c>
      <c r="M2935" s="4">
        <f t="shared" si="1047"/>
        <v>9.018267579232353E-3</v>
      </c>
      <c r="N2935" s="4">
        <f t="shared" si="1055"/>
        <v>1.0893978216365303E-2</v>
      </c>
      <c r="O2935" s="4">
        <f t="shared" si="1057"/>
        <v>1.8389130841372856E-3</v>
      </c>
      <c r="P2935" s="4">
        <f t="shared" si="1058"/>
        <v>0.17024835767507443</v>
      </c>
      <c r="T2935" s="4"/>
      <c r="U2935" s="4">
        <f t="shared" si="1048"/>
        <v>-4.8962480981515899E-3</v>
      </c>
      <c r="V2935" s="4">
        <f t="shared" si="1049"/>
        <v>-1.4847285617170134E-2</v>
      </c>
      <c r="W2935" s="4">
        <f t="shared" si="1050"/>
        <v>1.4620049501595338E-2</v>
      </c>
      <c r="X2935" s="4">
        <f t="shared" si="1056"/>
        <v>3.7248165598877791E-3</v>
      </c>
      <c r="Y2935" s="4">
        <f t="shared" si="1045"/>
        <v>-1.4076231437527372E-2</v>
      </c>
      <c r="Z2935" s="4">
        <f t="shared" si="1046"/>
        <v>-7.8597358413504716E-3</v>
      </c>
      <c r="AA2935" s="4">
        <f t="shared" si="1041"/>
        <v>9.6522180138766799E-3</v>
      </c>
      <c r="AB2935" s="4">
        <f t="shared" si="1042"/>
        <v>9.6522180138766799E-3</v>
      </c>
      <c r="AC2935" s="2">
        <f t="shared" si="1051"/>
        <v>7.1964383818901778E-3</v>
      </c>
      <c r="AD2935" s="3">
        <f t="shared" si="1052"/>
        <v>7431.5317801361989</v>
      </c>
    </row>
    <row r="2936" spans="1:30" x14ac:dyDescent="0.3">
      <c r="A2936" s="1">
        <f t="shared" si="1039"/>
        <v>35</v>
      </c>
      <c r="B2936" s="1">
        <f t="shared" si="1061"/>
        <v>1</v>
      </c>
      <c r="C2936" s="5">
        <v>43339</v>
      </c>
      <c r="D2936" s="3">
        <v>7559.13</v>
      </c>
      <c r="E2936" s="3">
        <v>7527.37</v>
      </c>
      <c r="F2936" s="3">
        <f t="shared" si="1043"/>
        <v>7456.0399999999991</v>
      </c>
      <c r="G2936" s="3">
        <f t="shared" si="1053"/>
        <v>7420.5290000000005</v>
      </c>
      <c r="H2936" s="4">
        <f t="shared" si="1040"/>
        <v>9.8498410238598445E-3</v>
      </c>
      <c r="I2936" s="4">
        <f t="shared" si="1059"/>
        <v>5.6069147941326123E-3</v>
      </c>
      <c r="J2936" s="4">
        <f t="shared" si="1060"/>
        <v>4.2429262297272322E-3</v>
      </c>
      <c r="K2936" s="4">
        <f t="shared" si="1044"/>
        <v>-7.3653378576962773E-3</v>
      </c>
      <c r="L2936" s="4">
        <f t="shared" si="1054"/>
        <v>-1.072369026519762E-2</v>
      </c>
      <c r="M2936" s="4">
        <f t="shared" si="1047"/>
        <v>1.3826374322026313E-2</v>
      </c>
      <c r="N2936" s="4">
        <f t="shared" si="1055"/>
        <v>1.8678048424849446E-2</v>
      </c>
      <c r="O2936" s="4">
        <f t="shared" si="1057"/>
        <v>4.6977628377867032E-3</v>
      </c>
      <c r="P2936" s="4">
        <f t="shared" si="1058"/>
        <v>0.18177511795660697</v>
      </c>
      <c r="T2936" s="4"/>
      <c r="U2936" s="4">
        <f t="shared" si="1048"/>
        <v>-1.5226975178347125E-2</v>
      </c>
      <c r="V2936" s="4">
        <f t="shared" si="1049"/>
        <v>-2.50747054265637E-2</v>
      </c>
      <c r="W2936" s="4">
        <f t="shared" si="1050"/>
        <v>2.5464564493679648E-2</v>
      </c>
      <c r="X2936" s="4">
        <f t="shared" si="1056"/>
        <v>9.6170381710644591E-3</v>
      </c>
      <c r="Y2936" s="4">
        <f t="shared" si="1045"/>
        <v>-1.9742328657475657E-2</v>
      </c>
      <c r="Z2936" s="4">
        <f t="shared" si="1046"/>
        <v>-1.3561559219383621E-2</v>
      </c>
      <c r="AA2936" s="4">
        <f t="shared" si="1041"/>
        <v>9.8498410238598445E-3</v>
      </c>
      <c r="AB2936" s="4">
        <f t="shared" si="1042"/>
        <v>9.8498410238598445E-3</v>
      </c>
      <c r="AC2936" s="2">
        <f t="shared" si="1051"/>
        <v>1.1253342634562428E-2</v>
      </c>
      <c r="AD2936" s="3">
        <f t="shared" si="1052"/>
        <v>7474.0645200908002</v>
      </c>
    </row>
    <row r="2937" spans="1:30" x14ac:dyDescent="0.3">
      <c r="A2937" s="1">
        <f t="shared" si="1039"/>
        <v>35</v>
      </c>
      <c r="B2937" s="1">
        <f t="shared" si="1061"/>
        <v>2</v>
      </c>
      <c r="C2937" s="5">
        <v>43340</v>
      </c>
      <c r="D2937" s="3">
        <v>7570.25</v>
      </c>
      <c r="E2937" s="3">
        <v>7580.85</v>
      </c>
      <c r="F2937" s="3">
        <f t="shared" si="1043"/>
        <v>7490.6440000000002</v>
      </c>
      <c r="G2937" s="3">
        <f t="shared" si="1053"/>
        <v>7432.8369999999995</v>
      </c>
      <c r="H2937" s="4">
        <f t="shared" si="1040"/>
        <v>1.4710687605584095E-3</v>
      </c>
      <c r="I2937" s="4">
        <f t="shared" si="1059"/>
        <v>2.8733465359109121E-3</v>
      </c>
      <c r="J2937" s="4">
        <f t="shared" si="1060"/>
        <v>-1.4022777753525026E-3</v>
      </c>
      <c r="K2937" s="4">
        <f t="shared" si="1044"/>
        <v>-1.1692813855562719E-2</v>
      </c>
      <c r="L2937" s="4">
        <f t="shared" si="1054"/>
        <v>-1.8727169808048286E-2</v>
      </c>
      <c r="M2937" s="4">
        <f t="shared" si="1047"/>
        <v>1.0627390648921476E-2</v>
      </c>
      <c r="N2937" s="4">
        <f t="shared" si="1055"/>
        <v>1.8487288231936266E-2</v>
      </c>
      <c r="O2937" s="4">
        <f t="shared" si="1057"/>
        <v>7.6360754268354012E-3</v>
      </c>
      <c r="P2937" s="4">
        <f t="shared" si="1058"/>
        <v>0.18351359041463816</v>
      </c>
      <c r="T2937" s="4"/>
      <c r="U2937" s="4">
        <f t="shared" si="1048"/>
        <v>-2.1417808663166334E-2</v>
      </c>
      <c r="V2937" s="4">
        <f t="shared" si="1049"/>
        <v>-3.1203630576534719E-2</v>
      </c>
      <c r="W2937" s="4">
        <f t="shared" si="1050"/>
        <v>2.3389836465812264E-2</v>
      </c>
      <c r="X2937" s="4">
        <f t="shared" si="1056"/>
        <v>1.5676410807820635E-2</v>
      </c>
      <c r="Y2937" s="4">
        <f t="shared" si="1045"/>
        <v>-2.4015846101752714E-2</v>
      </c>
      <c r="Z2937" s="4">
        <f t="shared" si="1046"/>
        <v>-1.7862022258461788E-2</v>
      </c>
      <c r="AA2937" s="4">
        <f t="shared" si="1041"/>
        <v>1.4710687605584095E-3</v>
      </c>
      <c r="AB2937" s="4">
        <f t="shared" si="1042"/>
        <v>1.4710687605584095E-3</v>
      </c>
      <c r="AC2937" s="2">
        <f t="shared" si="1051"/>
        <v>8.47048027116672E-3</v>
      </c>
      <c r="AD2937" s="3">
        <f t="shared" si="1052"/>
        <v>7506.1263467272001</v>
      </c>
    </row>
    <row r="2938" spans="1:30" x14ac:dyDescent="0.3">
      <c r="A2938" s="1">
        <f t="shared" si="1039"/>
        <v>35</v>
      </c>
      <c r="B2938" s="1">
        <f t="shared" si="1061"/>
        <v>3</v>
      </c>
      <c r="C2938" s="5">
        <v>43341</v>
      </c>
      <c r="D2938" s="3">
        <v>7660.18</v>
      </c>
      <c r="E2938" s="3">
        <v>7585.13</v>
      </c>
      <c r="F2938" s="3">
        <f t="shared" si="1043"/>
        <v>7537.76</v>
      </c>
      <c r="G2938" s="3">
        <f t="shared" si="1053"/>
        <v>7463.389000000001</v>
      </c>
      <c r="H2938" s="4">
        <f t="shared" si="1040"/>
        <v>1.1879396321125496E-2</v>
      </c>
      <c r="I2938" s="4">
        <f t="shared" si="1059"/>
        <v>1.9655889831907943E-3</v>
      </c>
      <c r="J2938" s="4">
        <f t="shared" si="1060"/>
        <v>9.9138073379347012E-3</v>
      </c>
      <c r="K2938" s="4">
        <f t="shared" si="1044"/>
        <v>-8.3345992536574421E-3</v>
      </c>
      <c r="L2938" s="4">
        <f t="shared" si="1054"/>
        <v>-1.7004282113096073E-2</v>
      </c>
      <c r="M2938" s="4">
        <f t="shared" si="1047"/>
        <v>1.6240899153064051E-2</v>
      </c>
      <c r="N2938" s="4">
        <f t="shared" si="1055"/>
        <v>2.6367512131553004E-2</v>
      </c>
      <c r="O2938" s="4">
        <f t="shared" si="1057"/>
        <v>9.7087796892500154E-3</v>
      </c>
      <c r="P2938" s="4">
        <f t="shared" si="1058"/>
        <v>0.19757301740661184</v>
      </c>
      <c r="T2938" s="4"/>
      <c r="U2938" s="4">
        <f t="shared" si="1048"/>
        <v>-1.9239787325385508E-2</v>
      </c>
      <c r="V2938" s="4">
        <f t="shared" si="1049"/>
        <v>-2.9047389452131665E-2</v>
      </c>
      <c r="W2938" s="4">
        <f t="shared" si="1050"/>
        <v>3.1729655469654922E-2</v>
      </c>
      <c r="X2938" s="4">
        <f t="shared" si="1056"/>
        <v>2.0130144492813425E-2</v>
      </c>
      <c r="Y2938" s="4">
        <f t="shared" si="1045"/>
        <v>-2.0699504499871135E-2</v>
      </c>
      <c r="Z2938" s="4">
        <f t="shared" si="1046"/>
        <v>-1.4524770294520994E-2</v>
      </c>
      <c r="AA2938" s="4">
        <f t="shared" si="1041"/>
        <v>1.1879396321125496E-2</v>
      </c>
      <c r="AB2938" s="4">
        <f t="shared" si="1042"/>
        <v>1.1879396321125496E-2</v>
      </c>
      <c r="AC2938" s="2">
        <f t="shared" si="1051"/>
        <v>1.3407313602970138E-2</v>
      </c>
      <c r="AD2938" s="3">
        <f t="shared" si="1052"/>
        <v>7557.4775644848005</v>
      </c>
    </row>
    <row r="2939" spans="1:30" x14ac:dyDescent="0.3">
      <c r="A2939" s="1">
        <f t="shared" si="1039"/>
        <v>35</v>
      </c>
      <c r="B2939" s="1">
        <f t="shared" si="1061"/>
        <v>4</v>
      </c>
      <c r="C2939" s="5">
        <v>43342</v>
      </c>
      <c r="D2939" s="3">
        <v>7642.67</v>
      </c>
      <c r="E2939" s="3">
        <v>7645.11</v>
      </c>
      <c r="F2939" s="3">
        <f t="shared" si="1043"/>
        <v>7583.5259999999998</v>
      </c>
      <c r="G2939" s="3">
        <f t="shared" si="1053"/>
        <v>7490.2259999999997</v>
      </c>
      <c r="H2939" s="4">
        <f t="shared" si="1040"/>
        <v>-2.2858470688678616E-3</v>
      </c>
      <c r="I2939" s="4">
        <f t="shared" si="1059"/>
        <v>-1.9673166949080332E-3</v>
      </c>
      <c r="J2939" s="4">
        <f t="shared" si="1060"/>
        <v>-3.1853037395982841E-4</v>
      </c>
      <c r="K2939" s="4">
        <f t="shared" si="1044"/>
        <v>-1.1937056309381831E-2</v>
      </c>
      <c r="L2939" s="4">
        <f t="shared" si="1054"/>
        <v>-2.4397889112556453E-2</v>
      </c>
      <c r="M2939" s="4">
        <f t="shared" si="1047"/>
        <v>7.7990106449163932E-3</v>
      </c>
      <c r="N2939" s="4">
        <f t="shared" si="1055"/>
        <v>2.0352389901185947E-2</v>
      </c>
      <c r="O2939" s="4">
        <f t="shared" si="1057"/>
        <v>1.2207775554878097E-2</v>
      </c>
      <c r="P2939" s="4">
        <f t="shared" si="1058"/>
        <v>0.1948355486350177</v>
      </c>
      <c r="T2939" s="4"/>
      <c r="U2939" s="4">
        <f t="shared" si="1048"/>
        <v>-3.215851324642504E-2</v>
      </c>
      <c r="V2939" s="4">
        <f t="shared" si="1049"/>
        <v>-4.183692811396076E-2</v>
      </c>
      <c r="W2939" s="4">
        <f t="shared" si="1050"/>
        <v>3.0865246619835324E-2</v>
      </c>
      <c r="X2939" s="4">
        <f t="shared" si="1056"/>
        <v>2.5226695521896329E-2</v>
      </c>
      <c r="Y2939" s="4">
        <f t="shared" si="1045"/>
        <v>-2.4257043138441872E-2</v>
      </c>
      <c r="Z2939" s="4">
        <f t="shared" si="1046"/>
        <v>-1.8104740102706508E-2</v>
      </c>
      <c r="AA2939" s="4">
        <f t="shared" si="1041"/>
        <v>-2.2858470688678616E-3</v>
      </c>
      <c r="AB2939" s="4">
        <f t="shared" si="1042"/>
        <v>-2.2858470688678616E-3</v>
      </c>
      <c r="AC2939" s="2">
        <f t="shared" si="1051"/>
        <v>7.4312978331044976E-3</v>
      </c>
      <c r="AD2939" s="3">
        <f t="shared" si="1052"/>
        <v>7585.8750429898673</v>
      </c>
    </row>
    <row r="2940" spans="1:30" x14ac:dyDescent="0.3">
      <c r="A2940" s="1">
        <f t="shared" si="1039"/>
        <v>35</v>
      </c>
      <c r="B2940" s="1">
        <f t="shared" si="1061"/>
        <v>5</v>
      </c>
      <c r="C2940" s="5">
        <v>43343</v>
      </c>
      <c r="D2940" s="3">
        <v>7654.55</v>
      </c>
      <c r="E2940" s="3">
        <v>7634.44</v>
      </c>
      <c r="F2940" s="3">
        <f t="shared" si="1043"/>
        <v>7617.3560000000016</v>
      </c>
      <c r="G2940" s="3">
        <f t="shared" si="1053"/>
        <v>7517.9270000000006</v>
      </c>
      <c r="H2940" s="4">
        <f t="shared" si="1040"/>
        <v>1.5544305851227529E-3</v>
      </c>
      <c r="I2940" s="4">
        <f t="shared" si="1059"/>
        <v>-1.0768487976061342E-3</v>
      </c>
      <c r="J2940" s="4">
        <f t="shared" si="1060"/>
        <v>2.631279382728887E-3</v>
      </c>
      <c r="K2940" s="4">
        <f t="shared" si="1044"/>
        <v>-4.5288492110740451E-3</v>
      </c>
      <c r="L2940" s="4">
        <f t="shared" si="1054"/>
        <v>-1.8308174150307836E-2</v>
      </c>
      <c r="M2940" s="4">
        <f t="shared" si="1047"/>
        <v>4.8827966029155769E-3</v>
      </c>
      <c r="N2940" s="4">
        <f t="shared" si="1055"/>
        <v>1.8172961775233996E-2</v>
      </c>
      <c r="O2940" s="4">
        <f t="shared" si="1057"/>
        <v>1.2989529103605174E-2</v>
      </c>
      <c r="P2940" s="4">
        <f t="shared" si="1058"/>
        <v>0.19669283755600792</v>
      </c>
      <c r="T2940" s="4"/>
      <c r="U2940" s="4">
        <f t="shared" si="1048"/>
        <v>-2.0577887047327759E-2</v>
      </c>
      <c r="V2940" s="4">
        <f t="shared" si="1049"/>
        <v>-3.0372108176854515E-2</v>
      </c>
      <c r="W2940" s="4">
        <f t="shared" si="1050"/>
        <v>2.2597322788361417E-2</v>
      </c>
      <c r="X2940" s="4">
        <f t="shared" si="1056"/>
        <v>2.680569570821506E-2</v>
      </c>
      <c r="Y2940" s="4">
        <f t="shared" si="1045"/>
        <v>-1.6941207699714043E-2</v>
      </c>
      <c r="Z2940" s="4">
        <f t="shared" si="1046"/>
        <v>-1.0742776494400662E-2</v>
      </c>
      <c r="AA2940" s="4">
        <f t="shared" si="1041"/>
        <v>1.5544305851227529E-3</v>
      </c>
      <c r="AB2940" s="4">
        <f t="shared" si="1042"/>
        <v>1.5544305851227529E-3</v>
      </c>
      <c r="AC2940" s="2">
        <f t="shared" si="1051"/>
        <v>5.9811882701688926E-3</v>
      </c>
      <c r="AD2940" s="3">
        <f t="shared" si="1052"/>
        <v>7608.7666953265789</v>
      </c>
    </row>
    <row r="2941" spans="1:30" x14ac:dyDescent="0.3">
      <c r="A2941" s="1">
        <f t="shared" si="1039"/>
        <v>36</v>
      </c>
      <c r="B2941" s="1">
        <f t="shared" si="1061"/>
        <v>2</v>
      </c>
      <c r="C2941" s="5">
        <v>43347</v>
      </c>
      <c r="D2941" s="3">
        <v>7622.32</v>
      </c>
      <c r="E2941" s="3">
        <v>7629.34</v>
      </c>
      <c r="F2941" s="3">
        <f t="shared" si="1043"/>
        <v>7629.9940000000006</v>
      </c>
      <c r="G2941" s="3">
        <f t="shared" si="1053"/>
        <v>7543.016999999998</v>
      </c>
      <c r="H2941" s="4">
        <f t="shared" si="1040"/>
        <v>-4.2105675709219314E-3</v>
      </c>
      <c r="I2941" s="4">
        <f t="shared" si="1059"/>
        <v>-3.2934659777517994E-3</v>
      </c>
      <c r="J2941" s="4">
        <f t="shared" si="1060"/>
        <v>-9.1710159317013196E-4</v>
      </c>
      <c r="K2941" s="4">
        <f t="shared" si="1044"/>
        <v>-2.9573913554684114E-3</v>
      </c>
      <c r="L2941" s="4">
        <f t="shared" si="1054"/>
        <v>-1.5721948964269067E-2</v>
      </c>
      <c r="M2941" s="4">
        <f t="shared" si="1047"/>
        <v>-1.0057675012589639E-3</v>
      </c>
      <c r="N2941" s="4">
        <f t="shared" si="1055"/>
        <v>1.0513432489944239E-2</v>
      </c>
      <c r="O2941" s="4">
        <f t="shared" si="1057"/>
        <v>1.1410830298387183E-2</v>
      </c>
      <c r="P2941" s="4">
        <f t="shared" si="1058"/>
        <v>0.19165408150184005</v>
      </c>
      <c r="T2941" s="4"/>
      <c r="U2941" s="4">
        <f t="shared" si="1048"/>
        <v>-1.2465788321978441E-2</v>
      </c>
      <c r="V2941" s="4">
        <f t="shared" si="1049"/>
        <v>-2.2341130438758662E-2</v>
      </c>
      <c r="W2941" s="4">
        <f t="shared" si="1050"/>
        <v>8.3594276060868916E-3</v>
      </c>
      <c r="X2941" s="4">
        <f t="shared" si="1056"/>
        <v>2.3330615179103325E-2</v>
      </c>
      <c r="Y2941" s="4">
        <f t="shared" si="1045"/>
        <v>-1.5389344081709416E-2</v>
      </c>
      <c r="Z2941" s="4">
        <f t="shared" si="1046"/>
        <v>-9.1811279887052521E-3</v>
      </c>
      <c r="AA2941" s="4">
        <f t="shared" si="1041"/>
        <v>-4.2105675709219314E-3</v>
      </c>
      <c r="AB2941" s="4">
        <f t="shared" si="1042"/>
        <v>-4.2105675709219314E-3</v>
      </c>
      <c r="AC2941" s="2">
        <f t="shared" si="1051"/>
        <v>1.185405027464867E-3</v>
      </c>
      <c r="AD2941" s="3">
        <f t="shared" si="1052"/>
        <v>7613.2844635510537</v>
      </c>
    </row>
    <row r="2942" spans="1:30" x14ac:dyDescent="0.3">
      <c r="A2942" s="1">
        <f t="shared" si="1039"/>
        <v>36</v>
      </c>
      <c r="B2942" s="1">
        <f t="shared" si="1061"/>
        <v>3</v>
      </c>
      <c r="C2942" s="5">
        <v>43348</v>
      </c>
      <c r="D2942" s="3">
        <v>7523.26</v>
      </c>
      <c r="E2942" s="3">
        <v>7600.95</v>
      </c>
      <c r="F2942" s="3">
        <f t="shared" si="1043"/>
        <v>7620.5960000000005</v>
      </c>
      <c r="G2942" s="3">
        <f t="shared" si="1053"/>
        <v>7555.62</v>
      </c>
      <c r="H2942" s="4">
        <f t="shared" si="1040"/>
        <v>-1.2996043199445771E-2</v>
      </c>
      <c r="I2942" s="4">
        <f t="shared" si="1059"/>
        <v>-2.8036083502135691E-3</v>
      </c>
      <c r="J2942" s="4">
        <f t="shared" si="1060"/>
        <v>-1.0192434849232202E-2</v>
      </c>
      <c r="K2942" s="4">
        <f t="shared" si="1044"/>
        <v>2.9662884790983036E-3</v>
      </c>
      <c r="L2942" s="4">
        <f t="shared" si="1054"/>
        <v>-8.2789025446903565E-3</v>
      </c>
      <c r="M2942" s="4">
        <f t="shared" si="1047"/>
        <v>-1.2772754257016149E-2</v>
      </c>
      <c r="N2942" s="4">
        <f t="shared" si="1055"/>
        <v>-4.2829046458132715E-3</v>
      </c>
      <c r="O2942" s="4">
        <f t="shared" si="1057"/>
        <v>8.6366814386317318E-3</v>
      </c>
      <c r="P2942" s="4">
        <f t="shared" si="1058"/>
        <v>0.17616729357984626</v>
      </c>
      <c r="T2942" s="4"/>
      <c r="U2942" s="4">
        <f t="shared" si="1048"/>
        <v>-6.8312534766317486E-3</v>
      </c>
      <c r="V2942" s="4">
        <f t="shared" si="1049"/>
        <v>-1.6762940941865475E-2</v>
      </c>
      <c r="W2942" s="4">
        <f t="shared" si="1050"/>
        <v>-6.2071926290412846E-3</v>
      </c>
      <c r="X2942" s="4">
        <f t="shared" si="1056"/>
        <v>1.7348575102487881E-2</v>
      </c>
      <c r="Y2942" s="4">
        <f t="shared" si="1045"/>
        <v>-9.5395255917134526E-3</v>
      </c>
      <c r="Z2942" s="4">
        <f t="shared" si="1046"/>
        <v>-3.2944249321320415E-3</v>
      </c>
      <c r="AA2942" s="4">
        <f t="shared" si="1041"/>
        <v>-1.2996043199445771E-2</v>
      </c>
      <c r="AB2942" s="4">
        <f t="shared" si="1042"/>
        <v>-1.2996043199445771E-2</v>
      </c>
      <c r="AC2942" s="2">
        <f t="shared" si="1051"/>
        <v>-7.9774338563382962E-3</v>
      </c>
      <c r="AD2942" s="3">
        <f t="shared" si="1052"/>
        <v>7583.2763090340359</v>
      </c>
    </row>
    <row r="2943" spans="1:30" x14ac:dyDescent="0.3">
      <c r="A2943" s="1">
        <f t="shared" si="1039"/>
        <v>36</v>
      </c>
      <c r="B2943" s="1">
        <f t="shared" si="1061"/>
        <v>4</v>
      </c>
      <c r="C2943" s="5">
        <v>43349</v>
      </c>
      <c r="D2943" s="3">
        <v>7453.17</v>
      </c>
      <c r="E2943" s="3">
        <v>7527.22</v>
      </c>
      <c r="F2943" s="3">
        <f t="shared" si="1043"/>
        <v>7579.1940000000004</v>
      </c>
      <c r="G2943" s="3">
        <f t="shared" si="1053"/>
        <v>7558.4770000000008</v>
      </c>
      <c r="H2943" s="4">
        <f t="shared" si="1040"/>
        <v>-9.3164399475759371E-3</v>
      </c>
      <c r="I2943" s="4">
        <f t="shared" si="1059"/>
        <v>5.2636755874448527E-4</v>
      </c>
      <c r="J2943" s="4">
        <f t="shared" si="1060"/>
        <v>-9.8428075063204216E-3</v>
      </c>
      <c r="K2943" s="4">
        <f t="shared" si="1044"/>
        <v>1.1622621044600413E-2</v>
      </c>
      <c r="L2943" s="4">
        <f t="shared" si="1054"/>
        <v>6.2363626642942833E-3</v>
      </c>
      <c r="M2943" s="4">
        <f t="shared" si="1047"/>
        <v>-1.6627625576017758E-2</v>
      </c>
      <c r="N2943" s="4">
        <f t="shared" si="1055"/>
        <v>-1.3932304087185909E-2</v>
      </c>
      <c r="O2943" s="4">
        <f t="shared" si="1057"/>
        <v>2.7796226303706535E-3</v>
      </c>
      <c r="P2943" s="4">
        <f t="shared" si="1058"/>
        <v>0.1652096016209067</v>
      </c>
      <c r="T2943" s="4"/>
      <c r="U2943" s="4">
        <f t="shared" si="1048"/>
        <v>1.81995571068925E-2</v>
      </c>
      <c r="V2943" s="4">
        <f t="shared" si="1049"/>
        <v>8.0175615358235273E-3</v>
      </c>
      <c r="W2943" s="4">
        <f t="shared" si="1050"/>
        <v>-2.702416914485041E-2</v>
      </c>
      <c r="X2943" s="4">
        <f t="shared" si="1056"/>
        <v>5.4968584831568256E-3</v>
      </c>
      <c r="Y2943" s="4">
        <f t="shared" si="1045"/>
        <v>-9.9112734747688631E-4</v>
      </c>
      <c r="Z2943" s="4">
        <f t="shared" si="1046"/>
        <v>5.3078730980048606E-3</v>
      </c>
      <c r="AA2943" s="4">
        <f t="shared" si="1041"/>
        <v>-9.3164399475759371E-3</v>
      </c>
      <c r="AB2943" s="4">
        <f t="shared" si="1042"/>
        <v>-9.3164399475759371E-3</v>
      </c>
      <c r="AC2943" s="2">
        <f t="shared" si="1051"/>
        <v>-1.1637670864346993E-2</v>
      </c>
      <c r="AD2943" s="3">
        <f t="shared" si="1052"/>
        <v>7539.9075393560252</v>
      </c>
    </row>
    <row r="2944" spans="1:30" x14ac:dyDescent="0.3">
      <c r="A2944" s="1">
        <f t="shared" si="1039"/>
        <v>36</v>
      </c>
      <c r="B2944" s="1">
        <f t="shared" si="1061"/>
        <v>5</v>
      </c>
      <c r="C2944" s="5">
        <v>43350</v>
      </c>
      <c r="D2944" s="3">
        <v>7430.26</v>
      </c>
      <c r="E2944" s="3">
        <v>7402.19</v>
      </c>
      <c r="F2944" s="3">
        <f t="shared" si="1043"/>
        <v>7536.7119999999995</v>
      </c>
      <c r="G2944" s="3">
        <f t="shared" si="1053"/>
        <v>7560.1190000000006</v>
      </c>
      <c r="H2944" s="4">
        <f t="shared" si="1040"/>
        <v>-3.0738598475547794E-3</v>
      </c>
      <c r="I2944" s="4">
        <f t="shared" si="1059"/>
        <v>-6.8400425590722435E-3</v>
      </c>
      <c r="J2944" s="4">
        <f t="shared" si="1060"/>
        <v>3.7661827115174642E-3</v>
      </c>
      <c r="K2944" s="4">
        <f t="shared" si="1044"/>
        <v>1.4779617263526638E-2</v>
      </c>
      <c r="L2944" s="4">
        <f t="shared" si="1054"/>
        <v>1.6285389676846045E-2</v>
      </c>
      <c r="M2944" s="4">
        <f t="shared" si="1047"/>
        <v>-1.4124461701601351E-2</v>
      </c>
      <c r="N2944" s="4">
        <f t="shared" si="1055"/>
        <v>-1.7176846025836415E-2</v>
      </c>
      <c r="O2944" s="4">
        <f t="shared" si="1057"/>
        <v>-3.1502262370362629E-3</v>
      </c>
      <c r="P2944" s="4">
        <f t="shared" si="1058"/>
        <v>0.1616279106124989</v>
      </c>
      <c r="T2944" s="4"/>
      <c r="U2944" s="4">
        <f t="shared" si="1048"/>
        <v>2.5425423007928171E-2</v>
      </c>
      <c r="V2944" s="4">
        <f t="shared" si="1049"/>
        <v>1.517116877784889E-2</v>
      </c>
      <c r="W2944" s="4">
        <f t="shared" si="1050"/>
        <v>-2.7792643146963017E-2</v>
      </c>
      <c r="X2944" s="4">
        <f t="shared" si="1056"/>
        <v>-6.1731178873785505E-3</v>
      </c>
      <c r="Y2944" s="4">
        <f t="shared" si="1045"/>
        <v>2.126504828819382E-3</v>
      </c>
      <c r="Z2944" s="4">
        <f t="shared" si="1046"/>
        <v>8.4451627238042483E-3</v>
      </c>
      <c r="AA2944" s="4">
        <f t="shared" si="1041"/>
        <v>-3.0738598475547794E-3</v>
      </c>
      <c r="AB2944" s="4">
        <f t="shared" si="1042"/>
        <v>-3.0738598475547794E-3</v>
      </c>
      <c r="AC2944" s="2">
        <f t="shared" si="1051"/>
        <v>-9.8379275517524144E-3</v>
      </c>
      <c r="AD2944" s="3">
        <f t="shared" si="1052"/>
        <v>7503.3583595706841</v>
      </c>
    </row>
    <row r="2945" spans="1:30" x14ac:dyDescent="0.3">
      <c r="A2945" s="1">
        <f t="shared" si="1039"/>
        <v>37</v>
      </c>
      <c r="B2945" s="1">
        <f t="shared" si="1061"/>
        <v>1</v>
      </c>
      <c r="C2945" s="5">
        <v>43353</v>
      </c>
      <c r="D2945" s="3">
        <v>7447.68</v>
      </c>
      <c r="E2945" s="3">
        <v>7466.76</v>
      </c>
      <c r="F2945" s="3">
        <f t="shared" si="1043"/>
        <v>7495.3380000000006</v>
      </c>
      <c r="G2945" s="3">
        <f t="shared" si="1053"/>
        <v>7556.3469999999998</v>
      </c>
      <c r="H2945" s="4">
        <f t="shared" si="1040"/>
        <v>2.3444670845973186E-3</v>
      </c>
      <c r="I2945" s="4">
        <f t="shared" si="1059"/>
        <v>4.9123449246728911E-3</v>
      </c>
      <c r="J2945" s="4">
        <f t="shared" si="1060"/>
        <v>-2.5678778400755726E-3</v>
      </c>
      <c r="K2945" s="4">
        <f t="shared" si="1044"/>
        <v>1.0362019633229563E-2</v>
      </c>
      <c r="L2945" s="4">
        <f t="shared" si="1054"/>
        <v>1.8594384464488658E-2</v>
      </c>
      <c r="M2945" s="4">
        <f t="shared" si="1047"/>
        <v>-6.3583523518219399E-3</v>
      </c>
      <c r="N2945" s="4">
        <f t="shared" si="1055"/>
        <v>-1.4380890660526769E-2</v>
      </c>
      <c r="O2945" s="4">
        <f t="shared" si="1057"/>
        <v>-8.1916784824266221E-3</v>
      </c>
      <c r="P2945" s="4">
        <f t="shared" si="1058"/>
        <v>0.16435130901347944</v>
      </c>
      <c r="T2945" s="4"/>
      <c r="U2945" s="4">
        <f t="shared" si="1048"/>
        <v>3.0186023100133772E-2</v>
      </c>
      <c r="V2945" s="4">
        <f t="shared" si="1049"/>
        <v>1.9884162869132412E-2</v>
      </c>
      <c r="W2945" s="4">
        <f t="shared" si="1050"/>
        <v>-2.7025755922947776E-2</v>
      </c>
      <c r="X2945" s="4">
        <f t="shared" si="1056"/>
        <v>-1.6018418989476257E-2</v>
      </c>
      <c r="Y2945" s="4">
        <f t="shared" si="1045"/>
        <v>-2.2360105367608745E-3</v>
      </c>
      <c r="Z2945" s="4">
        <f t="shared" si="1046"/>
        <v>4.0551406093018169E-3</v>
      </c>
      <c r="AA2945" s="4">
        <f t="shared" si="1041"/>
        <v>2.3444670845973186E-3</v>
      </c>
      <c r="AB2945" s="4">
        <f t="shared" si="1042"/>
        <v>2.3444670845973186E-3</v>
      </c>
      <c r="AC2945" s="2">
        <f t="shared" si="1051"/>
        <v>-4.9839555916011266E-3</v>
      </c>
      <c r="AD2945" s="3">
        <f t="shared" si="1052"/>
        <v>7484.7989063804562</v>
      </c>
    </row>
    <row r="2946" spans="1:30" x14ac:dyDescent="0.3">
      <c r="A2946" s="1">
        <f t="shared" si="1039"/>
        <v>37</v>
      </c>
      <c r="B2946" s="1">
        <f t="shared" si="1061"/>
        <v>2</v>
      </c>
      <c r="C2946" s="5">
        <v>43354</v>
      </c>
      <c r="D2946" s="3">
        <v>7507.87</v>
      </c>
      <c r="E2946" s="3">
        <v>7415.09</v>
      </c>
      <c r="F2946" s="3">
        <f t="shared" si="1043"/>
        <v>7472.4480000000012</v>
      </c>
      <c r="G2946" s="3">
        <f t="shared" si="1053"/>
        <v>7551.2209999999995</v>
      </c>
      <c r="H2946" s="4">
        <f t="shared" si="1040"/>
        <v>8.0817113517228992E-3</v>
      </c>
      <c r="I2946" s="4">
        <f t="shared" si="1059"/>
        <v>-4.3758593280055188E-3</v>
      </c>
      <c r="J2946" s="4">
        <f t="shared" si="1060"/>
        <v>1.2457570679728417E-2</v>
      </c>
      <c r="K2946" s="4">
        <f t="shared" si="1044"/>
        <v>2.1365713886741058E-3</v>
      </c>
      <c r="L2946" s="4">
        <f t="shared" si="1054"/>
        <v>1.4549198915337031E-2</v>
      </c>
      <c r="M2946" s="4">
        <f t="shared" si="1047"/>
        <v>4.7403474738129531E-3</v>
      </c>
      <c r="N2946" s="4">
        <f t="shared" si="1055"/>
        <v>-5.7409258714583586E-3</v>
      </c>
      <c r="O2946" s="4">
        <f t="shared" si="1057"/>
        <v>-1.0492057001519514E-2</v>
      </c>
      <c r="P2946" s="4">
        <f t="shared" si="1058"/>
        <v>0.1737612602049271</v>
      </c>
      <c r="T2946" s="4"/>
      <c r="U2946" s="4">
        <f t="shared" si="1048"/>
        <v>2.3448912950072964E-2</v>
      </c>
      <c r="V2946" s="4">
        <f t="shared" si="1049"/>
        <v>1.3214423820572186E-2</v>
      </c>
      <c r="W2946" s="4">
        <f t="shared" si="1050"/>
        <v>-1.5015113508747969E-2</v>
      </c>
      <c r="X2946" s="4">
        <f t="shared" si="1056"/>
        <v>-2.0648246905567599E-2</v>
      </c>
      <c r="Y2946" s="4">
        <f t="shared" si="1045"/>
        <v>-1.0358897082506353E-2</v>
      </c>
      <c r="Z2946" s="4">
        <f t="shared" si="1046"/>
        <v>-4.1189627648132807E-3</v>
      </c>
      <c r="AA2946" s="4">
        <f t="shared" si="1041"/>
        <v>8.0817113517228992E-3</v>
      </c>
      <c r="AB2946" s="4">
        <f t="shared" si="1042"/>
        <v>8.0817113517228992E-3</v>
      </c>
      <c r="AC2946" s="2">
        <f t="shared" si="1051"/>
        <v>2.0486141981275398E-3</v>
      </c>
      <c r="AD2946" s="3">
        <f t="shared" si="1052"/>
        <v>7492.4892709203041</v>
      </c>
    </row>
    <row r="2947" spans="1:30" x14ac:dyDescent="0.3">
      <c r="A2947" s="1">
        <f t="shared" ref="A2947:A3010" si="1062">WEEKNUM(C2947,2)</f>
        <v>37</v>
      </c>
      <c r="B2947" s="1">
        <f t="shared" si="1061"/>
        <v>3</v>
      </c>
      <c r="C2947" s="5">
        <v>43355</v>
      </c>
      <c r="D2947" s="3">
        <v>7488.06</v>
      </c>
      <c r="E2947" s="3">
        <v>7493.38</v>
      </c>
      <c r="F2947" s="3">
        <f t="shared" si="1043"/>
        <v>7465.4080000000004</v>
      </c>
      <c r="G2947" s="3">
        <f t="shared" si="1053"/>
        <v>7543.0020000000004</v>
      </c>
      <c r="H2947" s="4">
        <f t="shared" ref="H2947:H3010" si="1063">(D2947-D2946)/D2946</f>
        <v>-2.6385645995468075E-3</v>
      </c>
      <c r="I2947" s="4">
        <f t="shared" si="1059"/>
        <v>-1.9299748130960953E-3</v>
      </c>
      <c r="J2947" s="4">
        <f t="shared" si="1060"/>
        <v>-7.085897864507122E-4</v>
      </c>
      <c r="K2947" s="4">
        <f t="shared" si="1044"/>
        <v>-6.4099405024327805E-3</v>
      </c>
      <c r="L2947" s="4">
        <f t="shared" si="1054"/>
        <v>5.492458802119321E-3</v>
      </c>
      <c r="M2947" s="4">
        <f t="shared" si="1047"/>
        <v>3.0342614897939995E-3</v>
      </c>
      <c r="N2947" s="4">
        <f t="shared" si="1055"/>
        <v>-7.2838373899410348E-3</v>
      </c>
      <c r="O2947" s="4">
        <f t="shared" si="1057"/>
        <v>-1.0362363549437377E-2</v>
      </c>
      <c r="P2947" s="4">
        <f t="shared" si="1058"/>
        <v>0.17066421529543094</v>
      </c>
      <c r="T2947" s="4"/>
      <c r="U2947" s="4">
        <f t="shared" si="1048"/>
        <v>2.0498490250897162E-3</v>
      </c>
      <c r="V2947" s="4">
        <f t="shared" si="1049"/>
        <v>-7.9706494651612166E-3</v>
      </c>
      <c r="W2947" s="4">
        <f t="shared" si="1050"/>
        <v>-4.6788227443953579E-3</v>
      </c>
      <c r="X2947" s="4">
        <f t="shared" si="1056"/>
        <v>-2.0364286467882575E-2</v>
      </c>
      <c r="Y2947" s="4">
        <f t="shared" si="1045"/>
        <v>-1.8798843987439903E-2</v>
      </c>
      <c r="Z2947" s="4">
        <f t="shared" si="1046"/>
        <v>-1.2612125642867003E-2</v>
      </c>
      <c r="AA2947" s="4">
        <f t="shared" ref="AA2947:AA3010" si="1064">(D2947-D2946)/D2946</f>
        <v>-2.6385645995468075E-3</v>
      </c>
      <c r="AB2947" s="4">
        <f t="shared" ref="AB2947:AB3010" si="1065">(D2947-D2946)/D2946</f>
        <v>-2.6385645995468075E-3</v>
      </c>
      <c r="AC2947" s="2">
        <f t="shared" si="1051"/>
        <v>-3.9434076118542716E-4</v>
      </c>
      <c r="AD2947" s="3">
        <f t="shared" si="1052"/>
        <v>7491.0128472802025</v>
      </c>
    </row>
    <row r="2948" spans="1:30" x14ac:dyDescent="0.3">
      <c r="A2948" s="1">
        <f t="shared" si="1062"/>
        <v>37</v>
      </c>
      <c r="B2948" s="1">
        <f t="shared" si="1061"/>
        <v>4</v>
      </c>
      <c r="C2948" s="5">
        <v>43356</v>
      </c>
      <c r="D2948" s="3">
        <v>7561.69</v>
      </c>
      <c r="E2948" s="3">
        <v>7535.23</v>
      </c>
      <c r="F2948" s="3">
        <f t="shared" si="1043"/>
        <v>7487.112000000001</v>
      </c>
      <c r="G2948" s="3">
        <f t="shared" si="1053"/>
        <v>7533.1530000000012</v>
      </c>
      <c r="H2948" s="4">
        <f t="shared" si="1063"/>
        <v>9.8329874493525947E-3</v>
      </c>
      <c r="I2948" s="4">
        <f t="shared" si="1059"/>
        <v>6.2993619175058906E-3</v>
      </c>
      <c r="J2948" s="4">
        <f t="shared" si="1060"/>
        <v>3.5336255318467041E-3</v>
      </c>
      <c r="K2948" s="4">
        <f t="shared" si="1044"/>
        <v>-2.6164987994219792E-3</v>
      </c>
      <c r="L2948" s="4">
        <f t="shared" si="1054"/>
        <v>5.598542509304593E-3</v>
      </c>
      <c r="M2948" s="4">
        <f t="shared" si="1047"/>
        <v>9.9608500580729391E-3</v>
      </c>
      <c r="N2948" s="4">
        <f t="shared" si="1055"/>
        <v>3.7881880269786685E-3</v>
      </c>
      <c r="O2948" s="4">
        <f t="shared" si="1057"/>
        <v>-6.0887182627164258E-3</v>
      </c>
      <c r="P2948" s="4">
        <f t="shared" si="1058"/>
        <v>0.18217534183183712</v>
      </c>
      <c r="T2948" s="4"/>
      <c r="U2948" s="4">
        <f t="shared" si="1048"/>
        <v>-4.6594177931267014E-3</v>
      </c>
      <c r="V2948" s="4">
        <f t="shared" si="1049"/>
        <v>-1.4612823615195494E-2</v>
      </c>
      <c r="W2948" s="4">
        <f t="shared" si="1050"/>
        <v>1.4560247518840913E-2</v>
      </c>
      <c r="X2948" s="4">
        <f t="shared" si="1056"/>
        <v>-1.2149312974440213E-2</v>
      </c>
      <c r="Y2948" s="4">
        <f t="shared" si="1045"/>
        <v>-1.5052702056287016E-2</v>
      </c>
      <c r="Z2948" s="4">
        <f t="shared" si="1046"/>
        <v>-8.8423633512358293E-3</v>
      </c>
      <c r="AA2948" s="4">
        <f t="shared" si="1064"/>
        <v>9.8329874493525947E-3</v>
      </c>
      <c r="AB2948" s="4">
        <f t="shared" si="1065"/>
        <v>9.8329874493525947E-3</v>
      </c>
      <c r="AC2948" s="2">
        <f t="shared" si="1051"/>
        <v>6.2311602053507003E-3</v>
      </c>
      <c r="AD2948" s="3">
        <f t="shared" si="1052"/>
        <v>7514.5718981868013</v>
      </c>
    </row>
    <row r="2949" spans="1:30" x14ac:dyDescent="0.3">
      <c r="A2949" s="1">
        <f t="shared" si="1062"/>
        <v>37</v>
      </c>
      <c r="B2949" s="1">
        <f t="shared" si="1061"/>
        <v>5</v>
      </c>
      <c r="C2949" s="5">
        <v>43357</v>
      </c>
      <c r="D2949" s="3">
        <v>7545.5</v>
      </c>
      <c r="E2949" s="3">
        <v>7575.38</v>
      </c>
      <c r="F2949" s="3">
        <f t="shared" si="1043"/>
        <v>7510.1600000000008</v>
      </c>
      <c r="G2949" s="3">
        <f t="shared" si="1053"/>
        <v>7523.4359999999997</v>
      </c>
      <c r="H2949" s="4">
        <f t="shared" si="1063"/>
        <v>-2.141055769279037E-3</v>
      </c>
      <c r="I2949" s="4">
        <f t="shared" si="1059"/>
        <v>1.8104418456721329E-3</v>
      </c>
      <c r="J2949" s="4">
        <f t="shared" si="1060"/>
        <v>-3.9514976149511698E-3</v>
      </c>
      <c r="K2949" s="4">
        <f t="shared" si="1044"/>
        <v>-7.9830037994151823E-3</v>
      </c>
      <c r="L2949" s="4">
        <f t="shared" si="1054"/>
        <v>-5.3831293739303376E-3</v>
      </c>
      <c r="M2949" s="4">
        <f t="shared" si="1047"/>
        <v>4.7056254460622988E-3</v>
      </c>
      <c r="N2949" s="4">
        <f t="shared" si="1055"/>
        <v>2.9327025577143618E-3</v>
      </c>
      <c r="O2949" s="4">
        <f t="shared" si="1057"/>
        <v>-1.7594592803656392E-3</v>
      </c>
      <c r="P2949" s="4">
        <f t="shared" si="1058"/>
        <v>0.17964423849590863</v>
      </c>
      <c r="T2949" s="4"/>
      <c r="U2949" s="4">
        <f t="shared" si="1048"/>
        <v>-1.7381035191868403E-2</v>
      </c>
      <c r="V2949" s="4">
        <f t="shared" si="1049"/>
        <v>-2.7207224839949716E-2</v>
      </c>
      <c r="W2949" s="4">
        <f t="shared" si="1050"/>
        <v>1.5509551482720629E-2</v>
      </c>
      <c r="X2949" s="4">
        <f t="shared" si="1056"/>
        <v>-3.5230217102628801E-3</v>
      </c>
      <c r="Y2949" s="4">
        <f t="shared" si="1045"/>
        <v>-2.0352293028848948E-2</v>
      </c>
      <c r="Z2949" s="4">
        <f t="shared" si="1046"/>
        <v>-1.4175369568457573E-2</v>
      </c>
      <c r="AA2949" s="4">
        <f t="shared" si="1064"/>
        <v>-2.141055769279037E-3</v>
      </c>
      <c r="AB2949" s="4">
        <f t="shared" si="1065"/>
        <v>-2.141055769279037E-3</v>
      </c>
      <c r="AC2949" s="2">
        <f t="shared" si="1051"/>
        <v>2.7325869116866051E-3</v>
      </c>
      <c r="AD2949" s="3">
        <f t="shared" si="1052"/>
        <v>7524.8812654578687</v>
      </c>
    </row>
    <row r="2950" spans="1:30" x14ac:dyDescent="0.3">
      <c r="A2950" s="1">
        <f t="shared" si="1062"/>
        <v>38</v>
      </c>
      <c r="B2950" s="1">
        <f t="shared" si="1061"/>
        <v>1</v>
      </c>
      <c r="C2950" s="5">
        <v>43360</v>
      </c>
      <c r="D2950" s="3">
        <v>7434.73</v>
      </c>
      <c r="E2950" s="3">
        <v>7522.59</v>
      </c>
      <c r="F2950" s="3">
        <f t="shared" ref="F2950:F3013" si="1066">AVERAGE(D2946:D2950)</f>
        <v>7507.57</v>
      </c>
      <c r="G2950" s="3">
        <f t="shared" si="1053"/>
        <v>7501.4539999999997</v>
      </c>
      <c r="H2950" s="4">
        <f t="shared" si="1063"/>
        <v>-1.4680273010403609E-2</v>
      </c>
      <c r="I2950" s="4">
        <f t="shared" si="1059"/>
        <v>-3.0362467695977543E-3</v>
      </c>
      <c r="J2950" s="4">
        <f t="shared" si="1060"/>
        <v>-1.1644026240805854E-2</v>
      </c>
      <c r="K2950" s="4">
        <f t="shared" ref="K2950:K3013" si="1067">(SUM(D2946:D2949)/4-D2949)/D2949</f>
        <v>-2.6134782320588767E-3</v>
      </c>
      <c r="L2950" s="4">
        <f t="shared" si="1054"/>
        <v>-4.8548435785862407E-3</v>
      </c>
      <c r="M2950" s="4">
        <f t="shared" si="1047"/>
        <v>-9.7022072388269643E-3</v>
      </c>
      <c r="N2950" s="4">
        <f t="shared" si="1055"/>
        <v>-8.8948089263761621E-3</v>
      </c>
      <c r="O2950" s="4">
        <f t="shared" si="1057"/>
        <v>8.2262570395965772E-4</v>
      </c>
      <c r="P2950" s="4">
        <f t="shared" si="1058"/>
        <v>0.16232673901963904</v>
      </c>
      <c r="T2950" s="4"/>
      <c r="U2950" s="4">
        <f t="shared" si="1048"/>
        <v>-1.2964018289046413E-2</v>
      </c>
      <c r="V2950" s="4">
        <f t="shared" si="1049"/>
        <v>-2.2834378106155996E-2</v>
      </c>
      <c r="W2950" s="4">
        <f t="shared" si="1050"/>
        <v>-1.7387965111283954E-3</v>
      </c>
      <c r="X2950" s="4">
        <f t="shared" si="1056"/>
        <v>1.631947752055886E-3</v>
      </c>
      <c r="Y2950" s="4">
        <f t="shared" ref="Y2950:Y3013" si="1068">(SUM(D2946:D2949)*(0.99/4.01)-D2949)/D2949</f>
        <v>-1.5049719151858694E-2</v>
      </c>
      <c r="Z2950" s="4">
        <f t="shared" ref="Z2950:Z3013" si="1069">(SUM(D2946:D2949)*(0.995/4.005)-D2949)/D2949</f>
        <v>-8.8393616388500358E-3</v>
      </c>
      <c r="AA2950" s="4">
        <f t="shared" si="1064"/>
        <v>-1.4680273010403609E-2</v>
      </c>
      <c r="AB2950" s="4">
        <f t="shared" si="1065"/>
        <v>-1.4680273010403609E-2</v>
      </c>
      <c r="AC2950" s="2">
        <f t="shared" si="1051"/>
        <v>-8.0837964039823969E-3</v>
      </c>
      <c r="AD2950" s="3">
        <f t="shared" si="1052"/>
        <v>7494.8308436385796</v>
      </c>
    </row>
    <row r="2951" spans="1:30" x14ac:dyDescent="0.3">
      <c r="A2951" s="1">
        <f t="shared" si="1062"/>
        <v>38</v>
      </c>
      <c r="B2951" s="1">
        <f t="shared" si="1061"/>
        <v>2</v>
      </c>
      <c r="C2951" s="5">
        <v>43361</v>
      </c>
      <c r="D2951" s="3">
        <v>7494.4</v>
      </c>
      <c r="E2951" s="3">
        <v>7440.86</v>
      </c>
      <c r="F2951" s="3">
        <f t="shared" si="1066"/>
        <v>7504.8759999999993</v>
      </c>
      <c r="G2951" s="3">
        <f t="shared" si="1053"/>
        <v>7488.6619999999994</v>
      </c>
      <c r="H2951" s="4">
        <f t="shared" si="1063"/>
        <v>8.0258462647601302E-3</v>
      </c>
      <c r="I2951" s="4">
        <f t="shared" si="1059"/>
        <v>8.2450875821988288E-4</v>
      </c>
      <c r="J2951" s="4">
        <f t="shared" si="1060"/>
        <v>7.2013375065402476E-3</v>
      </c>
      <c r="K2951" s="4">
        <f t="shared" si="1067"/>
        <v>9.7871745174337652E-3</v>
      </c>
      <c r="L2951" s="4">
        <f t="shared" si="1054"/>
        <v>7.1683093326112331E-3</v>
      </c>
      <c r="M2951" s="4">
        <f t="shared" ref="M2951:M3014" si="1070">(D2951-F2951)/F2951</f>
        <v>-1.3958924837665085E-3</v>
      </c>
      <c r="N2951" s="4">
        <f t="shared" si="1055"/>
        <v>7.6622499453177142E-4</v>
      </c>
      <c r="O2951" s="4">
        <f t="shared" si="1057"/>
        <v>2.1634820666097277E-3</v>
      </c>
      <c r="P2951" s="4">
        <f t="shared" si="1058"/>
        <v>0.17165539473643063</v>
      </c>
      <c r="T2951" s="4"/>
      <c r="U2951" s="4">
        <f t="shared" ref="U2951:U3014" si="1071">(D2946-D2950)/D2950</f>
        <v>9.8376134708322068E-3</v>
      </c>
      <c r="V2951" s="4">
        <f t="shared" ref="V2951:V3014" si="1072">(D2946*(1-0.01)-D2950)/D2950</f>
        <v>-2.6076266387611911E-4</v>
      </c>
      <c r="W2951" s="4">
        <f t="shared" ref="W2951:W3014" si="1073">(D2951-D2946)/D2946</f>
        <v>-1.794117372836804E-3</v>
      </c>
      <c r="X2951" s="4">
        <f t="shared" si="1056"/>
        <v>4.3396755654904603E-3</v>
      </c>
      <c r="Y2951" s="4">
        <f t="shared" si="1068"/>
        <v>-2.8036880077212186E-3</v>
      </c>
      <c r="Z2951" s="4">
        <f t="shared" si="1069"/>
        <v>3.4838837901089007E-3</v>
      </c>
      <c r="AA2951" s="4">
        <f t="shared" si="1064"/>
        <v>8.0258462647601302E-3</v>
      </c>
      <c r="AB2951" s="4">
        <f t="shared" si="1065"/>
        <v>8.0258462647601302E-3</v>
      </c>
      <c r="AC2951" s="2">
        <f t="shared" si="1051"/>
        <v>-3.8325828937199958E-5</v>
      </c>
      <c r="AD2951" s="3">
        <f t="shared" si="1052"/>
        <v>7494.6872290923866</v>
      </c>
    </row>
    <row r="2952" spans="1:30" x14ac:dyDescent="0.3">
      <c r="A2952" s="1">
        <f t="shared" si="1062"/>
        <v>38</v>
      </c>
      <c r="B2952" s="1">
        <f t="shared" si="1061"/>
        <v>3</v>
      </c>
      <c r="C2952" s="5">
        <v>43362</v>
      </c>
      <c r="D2952" s="3">
        <v>7490.32</v>
      </c>
      <c r="E2952" s="3">
        <v>7498.24</v>
      </c>
      <c r="F2952" s="3">
        <f t="shared" si="1066"/>
        <v>7505.3279999999995</v>
      </c>
      <c r="G2952" s="3">
        <f t="shared" si="1053"/>
        <v>7485.3679999999995</v>
      </c>
      <c r="H2952" s="4">
        <f t="shared" si="1063"/>
        <v>-5.4440649017932421E-4</v>
      </c>
      <c r="I2952" s="4">
        <f t="shared" si="1059"/>
        <v>5.1238257899233371E-4</v>
      </c>
      <c r="J2952" s="4">
        <f t="shared" si="1060"/>
        <v>-1.0567890691716578E-3</v>
      </c>
      <c r="K2952" s="4">
        <f t="shared" si="1067"/>
        <v>1.958795900939407E-3</v>
      </c>
      <c r="L2952" s="4">
        <f t="shared" si="1054"/>
        <v>-1.2785843059112656E-3</v>
      </c>
      <c r="M2952" s="4">
        <f t="shared" si="1070"/>
        <v>-1.9996461180643685E-3</v>
      </c>
      <c r="N2952" s="4">
        <f t="shared" si="1055"/>
        <v>6.615573208959434E-4</v>
      </c>
      <c r="O2952" s="4">
        <f t="shared" si="1057"/>
        <v>2.6647726665883485E-3</v>
      </c>
      <c r="P2952" s="4">
        <f t="shared" si="1058"/>
        <v>0.17101753793528249</v>
      </c>
      <c r="T2952" s="4"/>
      <c r="U2952" s="4">
        <f t="shared" si="1071"/>
        <v>-8.4596498719033365E-4</v>
      </c>
      <c r="V2952" s="4">
        <f t="shared" si="1072"/>
        <v>-1.0837505337318485E-2</v>
      </c>
      <c r="W2952" s="4">
        <f t="shared" si="1073"/>
        <v>3.0181382093617153E-4</v>
      </c>
      <c r="X2952" s="4">
        <f t="shared" si="1056"/>
        <v>5.3473299784819748E-3</v>
      </c>
      <c r="Y2952" s="4">
        <f t="shared" si="1068"/>
        <v>-1.0534455918274259E-2</v>
      </c>
      <c r="Z2952" s="4">
        <f t="shared" si="1069"/>
        <v>-4.2956285428867539E-3</v>
      </c>
      <c r="AA2952" s="4">
        <f t="shared" si="1064"/>
        <v>-5.4440649017932421E-4</v>
      </c>
      <c r="AB2952" s="4">
        <f t="shared" si="1065"/>
        <v>-5.4440649017932421E-4</v>
      </c>
      <c r="AC2952" s="2">
        <f t="shared" ref="AC2952:AC3015" si="1074">(D2952-AD2952)/D2952</f>
        <v>-3.8869982345104867E-4</v>
      </c>
      <c r="AD2952" s="3">
        <f t="shared" si="1052"/>
        <v>7493.2314860615916</v>
      </c>
    </row>
    <row r="2953" spans="1:30" x14ac:dyDescent="0.3">
      <c r="A2953" s="1">
        <f t="shared" si="1062"/>
        <v>38</v>
      </c>
      <c r="B2953" s="1">
        <f t="shared" si="1061"/>
        <v>4</v>
      </c>
      <c r="C2953" s="5">
        <v>43363</v>
      </c>
      <c r="D2953" s="3">
        <v>7569.03</v>
      </c>
      <c r="E2953" s="3">
        <v>7534.02</v>
      </c>
      <c r="F2953" s="3">
        <f t="shared" si="1066"/>
        <v>7506.7959999999994</v>
      </c>
      <c r="G2953" s="3">
        <f t="shared" si="1053"/>
        <v>7496.9540000000006</v>
      </c>
      <c r="H2953" s="4">
        <f t="shared" si="1063"/>
        <v>1.0508229287934299E-2</v>
      </c>
      <c r="I2953" s="4">
        <f t="shared" si="1059"/>
        <v>5.8341966698352982E-3</v>
      </c>
      <c r="J2953" s="4">
        <f t="shared" si="1060"/>
        <v>4.6740326180990006E-3</v>
      </c>
      <c r="K2953" s="4">
        <f t="shared" si="1067"/>
        <v>1.224914289375572E-4</v>
      </c>
      <c r="L2953" s="4">
        <f t="shared" si="1054"/>
        <v>-1.8349609154786652E-4</v>
      </c>
      <c r="M2953" s="4">
        <f t="shared" si="1070"/>
        <v>8.2903545001090182E-3</v>
      </c>
      <c r="N2953" s="4">
        <f t="shared" si="1055"/>
        <v>9.6140379145982623E-3</v>
      </c>
      <c r="O2953" s="4">
        <f t="shared" si="1057"/>
        <v>1.3002987172727198E-3</v>
      </c>
      <c r="P2953" s="4">
        <f t="shared" si="1058"/>
        <v>0.18332285872409873</v>
      </c>
      <c r="T2953" s="4"/>
      <c r="U2953" s="4">
        <f t="shared" si="1071"/>
        <v>9.5282978564333563E-3</v>
      </c>
      <c r="V2953" s="4">
        <f t="shared" si="1072"/>
        <v>-5.6698512213097655E-4</v>
      </c>
      <c r="W2953" s="4">
        <f t="shared" si="1073"/>
        <v>9.7068247971024283E-4</v>
      </c>
      <c r="X2953" s="4">
        <f t="shared" si="1056"/>
        <v>2.6290510947343079E-3</v>
      </c>
      <c r="Y2953" s="4">
        <f t="shared" si="1068"/>
        <v>-1.2347863825787377E-2</v>
      </c>
      <c r="Z2953" s="4">
        <f t="shared" si="1069"/>
        <v>-6.1204704401569407E-3</v>
      </c>
      <c r="AA2953" s="4">
        <f t="shared" si="1064"/>
        <v>1.0508229287934299E-2</v>
      </c>
      <c r="AB2953" s="4">
        <f t="shared" si="1065"/>
        <v>1.0508229287934299E-2</v>
      </c>
      <c r="AC2953" s="2">
        <f t="shared" si="1074"/>
        <v>6.6761979574139017E-3</v>
      </c>
      <c r="AD2953" s="3">
        <f t="shared" ref="AD2953:AD3016" si="1075">D2953*(2/(5+1))+AD2952*(1-(2/(5+1)))</f>
        <v>7518.4976573743952</v>
      </c>
    </row>
    <row r="2954" spans="1:30" x14ac:dyDescent="0.3">
      <c r="A2954" s="1">
        <f t="shared" si="1062"/>
        <v>38</v>
      </c>
      <c r="B2954" s="1">
        <f t="shared" si="1061"/>
        <v>5</v>
      </c>
      <c r="C2954" s="5">
        <v>43364</v>
      </c>
      <c r="D2954" s="3">
        <v>7531.07</v>
      </c>
      <c r="E2954" s="3">
        <v>7587.39</v>
      </c>
      <c r="F2954" s="3">
        <f t="shared" si="1066"/>
        <v>7503.9099999999989</v>
      </c>
      <c r="G2954" s="3">
        <f t="shared" si="1053"/>
        <v>7507.0350000000008</v>
      </c>
      <c r="H2954" s="4">
        <f t="shared" si="1063"/>
        <v>-5.0151736748302008E-3</v>
      </c>
      <c r="I2954" s="4">
        <f t="shared" si="1059"/>
        <v>2.425674095623955E-3</v>
      </c>
      <c r="J2954" s="4">
        <f t="shared" si="1060"/>
        <v>-7.4408477704541558E-3</v>
      </c>
      <c r="K2954" s="4">
        <f t="shared" si="1067"/>
        <v>-9.5005568745269563E-3</v>
      </c>
      <c r="L2954" s="4">
        <f t="shared" si="1054"/>
        <v>-8.5434402500129247E-3</v>
      </c>
      <c r="M2954" s="4">
        <f t="shared" si="1070"/>
        <v>3.6194463952793632E-3</v>
      </c>
      <c r="N2954" s="4">
        <f t="shared" si="1055"/>
        <v>3.2016635062976184E-3</v>
      </c>
      <c r="O2954" s="4">
        <f t="shared" si="1057"/>
        <v>-4.1494767675799311E-4</v>
      </c>
      <c r="P2954" s="4">
        <f t="shared" si="1058"/>
        <v>0.17738828907420082</v>
      </c>
      <c r="T2954" s="4"/>
      <c r="U2954" s="4">
        <f t="shared" si="1071"/>
        <v>-3.1087206683022457E-3</v>
      </c>
      <c r="V2954" s="4">
        <f t="shared" si="1072"/>
        <v>-1.3077633461619213E-2</v>
      </c>
      <c r="W2954" s="4">
        <f t="shared" si="1073"/>
        <v>-1.9123981180836646E-3</v>
      </c>
      <c r="X2954" s="4">
        <f t="shared" si="1056"/>
        <v>-8.3220597164398872E-4</v>
      </c>
      <c r="Y2954" s="4">
        <f t="shared" si="1068"/>
        <v>-2.1850923995792262E-2</v>
      </c>
      <c r="Z2954" s="4">
        <f t="shared" si="1069"/>
        <v>-1.5683449777931947E-2</v>
      </c>
      <c r="AA2954" s="4">
        <f t="shared" si="1064"/>
        <v>-5.0151736748302008E-3</v>
      </c>
      <c r="AB2954" s="4">
        <f t="shared" si="1065"/>
        <v>-5.0151736748302008E-3</v>
      </c>
      <c r="AC2954" s="2">
        <f t="shared" si="1074"/>
        <v>1.1129310642979547E-3</v>
      </c>
      <c r="AD2954" s="3">
        <f t="shared" si="1075"/>
        <v>7522.6884382495973</v>
      </c>
    </row>
    <row r="2955" spans="1:30" x14ac:dyDescent="0.3">
      <c r="A2955" s="1">
        <f t="shared" si="1062"/>
        <v>39</v>
      </c>
      <c r="B2955" s="1">
        <f t="shared" si="1061"/>
        <v>1</v>
      </c>
      <c r="C2955" s="5">
        <v>43367</v>
      </c>
      <c r="D2955" s="3">
        <v>7548.75</v>
      </c>
      <c r="E2955" s="3">
        <v>7477.45</v>
      </c>
      <c r="F2955" s="3">
        <f t="shared" si="1066"/>
        <v>7526.7139999999999</v>
      </c>
      <c r="G2955" s="3">
        <f t="shared" ref="G2955:G3018" si="1076">AVERAGE(D2946:D2955)</f>
        <v>7517.1419999999998</v>
      </c>
      <c r="H2955" s="4">
        <f t="shared" si="1063"/>
        <v>2.347607976024694E-3</v>
      </c>
      <c r="I2955" s="4">
        <f t="shared" si="1059"/>
        <v>-7.1198382168801899E-3</v>
      </c>
      <c r="J2955" s="4">
        <f t="shared" si="1060"/>
        <v>9.4674461929048839E-3</v>
      </c>
      <c r="K2955" s="4">
        <f t="shared" si="1067"/>
        <v>-1.3099068259888411E-3</v>
      </c>
      <c r="L2955" s="4">
        <f t="shared" ref="L2955:L3018" si="1077">(SUM(D2946:D2954)/9-D2954)/D2954</f>
        <v>-2.3157399944496067E-3</v>
      </c>
      <c r="M2955" s="4">
        <f t="shared" si="1070"/>
        <v>2.9277052376375746E-3</v>
      </c>
      <c r="N2955" s="4">
        <f t="shared" ref="N2955:N3018" si="1078">(D2955-G2955)/G2955</f>
        <v>4.2047895330433E-3</v>
      </c>
      <c r="O2955" s="4">
        <f t="shared" si="1057"/>
        <v>1.268024507368785E-3</v>
      </c>
      <c r="P2955" s="4">
        <f t="shared" si="1058"/>
        <v>0.18015233521250948</v>
      </c>
      <c r="T2955" s="4"/>
      <c r="U2955" s="4">
        <f t="shared" si="1071"/>
        <v>-1.2792338937229392E-2</v>
      </c>
      <c r="V2955" s="4">
        <f t="shared" si="1072"/>
        <v>-2.2664415547857145E-2</v>
      </c>
      <c r="W2955" s="4">
        <f t="shared" si="1073"/>
        <v>1.5336131910641065E-2</v>
      </c>
      <c r="X2955" s="4">
        <f t="shared" ref="X2955:X3018" si="1079">(F2955-F2950)/F2950</f>
        <v>2.5499595741365361E-3</v>
      </c>
      <c r="Y2955" s="4">
        <f t="shared" si="1068"/>
        <v>-1.3762401753345628E-2</v>
      </c>
      <c r="Z2955" s="4">
        <f t="shared" si="1069"/>
        <v>-7.5439273826306639E-3</v>
      </c>
      <c r="AA2955" s="4">
        <f t="shared" si="1064"/>
        <v>2.347607976024694E-3</v>
      </c>
      <c r="AB2955" s="4">
        <f t="shared" si="1065"/>
        <v>2.347607976024694E-3</v>
      </c>
      <c r="AC2955" s="2">
        <f t="shared" si="1074"/>
        <v>2.3016227190286536E-3</v>
      </c>
      <c r="AD2955" s="3">
        <f t="shared" si="1075"/>
        <v>7531.3756254997325</v>
      </c>
    </row>
    <row r="2956" spans="1:30" x14ac:dyDescent="0.3">
      <c r="A2956" s="1">
        <f t="shared" si="1062"/>
        <v>39</v>
      </c>
      <c r="B2956" s="1">
        <f t="shared" si="1061"/>
        <v>2</v>
      </c>
      <c r="C2956" s="5">
        <v>43368</v>
      </c>
      <c r="D2956" s="3">
        <v>7563.19</v>
      </c>
      <c r="E2956" s="3">
        <v>7552.02</v>
      </c>
      <c r="F2956" s="3">
        <f t="shared" si="1066"/>
        <v>7540.4719999999998</v>
      </c>
      <c r="G2956" s="3">
        <f t="shared" si="1076"/>
        <v>7522.6739999999991</v>
      </c>
      <c r="H2956" s="4">
        <f t="shared" si="1063"/>
        <v>1.9128994866699255E-3</v>
      </c>
      <c r="I2956" s="4">
        <f t="shared" si="1059"/>
        <v>4.3318430203681887E-4</v>
      </c>
      <c r="J2956" s="4">
        <f t="shared" si="1060"/>
        <v>1.4797151846331067E-3</v>
      </c>
      <c r="K2956" s="4">
        <f t="shared" si="1067"/>
        <v>-1.8489816194734805E-3</v>
      </c>
      <c r="L2956" s="4">
        <f t="shared" si="1077"/>
        <v>-4.0507074386857923E-3</v>
      </c>
      <c r="M2956" s="4">
        <f t="shared" si="1070"/>
        <v>3.0128087472508151E-3</v>
      </c>
      <c r="N2956" s="4">
        <f t="shared" si="1078"/>
        <v>5.3858508291068493E-3</v>
      </c>
      <c r="O2956" s="4">
        <f t="shared" ref="O2956:O3019" si="1080">(F2956-G2956)/D2956</f>
        <v>2.3532398366298726E-3</v>
      </c>
      <c r="P2956" s="4">
        <f t="shared" si="1058"/>
        <v>0.18240984800872981</v>
      </c>
      <c r="T2956" s="4"/>
      <c r="U2956" s="4">
        <f t="shared" si="1071"/>
        <v>-7.1998675277364288E-3</v>
      </c>
      <c r="V2956" s="4">
        <f t="shared" si="1072"/>
        <v>-1.7127868852459118E-2</v>
      </c>
      <c r="W2956" s="4">
        <f t="shared" si="1073"/>
        <v>9.178853543979501E-3</v>
      </c>
      <c r="X2956" s="4">
        <f t="shared" si="1079"/>
        <v>4.7430497186096692E-3</v>
      </c>
      <c r="Y2956" s="4">
        <f t="shared" si="1068"/>
        <v>-1.4294754915988722E-2</v>
      </c>
      <c r="Z2956" s="4">
        <f t="shared" si="1069"/>
        <v>-8.0796371649199828E-3</v>
      </c>
      <c r="AA2956" s="4">
        <f t="shared" si="1064"/>
        <v>1.9128994866699255E-3</v>
      </c>
      <c r="AB2956" s="4">
        <f t="shared" si="1065"/>
        <v>1.9128994866699255E-3</v>
      </c>
      <c r="AC2956" s="2">
        <f t="shared" si="1074"/>
        <v>2.8043170937365304E-3</v>
      </c>
      <c r="AD2956" s="3">
        <f t="shared" si="1075"/>
        <v>7541.9804169998224</v>
      </c>
    </row>
    <row r="2957" spans="1:30" x14ac:dyDescent="0.3">
      <c r="A2957" s="1">
        <f t="shared" si="1062"/>
        <v>39</v>
      </c>
      <c r="B2957" s="1">
        <f t="shared" si="1061"/>
        <v>3</v>
      </c>
      <c r="C2957" s="5">
        <v>43369</v>
      </c>
      <c r="D2957" s="3">
        <v>7563.09</v>
      </c>
      <c r="E2957" s="3">
        <v>7563.96</v>
      </c>
      <c r="F2957" s="3">
        <f t="shared" si="1066"/>
        <v>7555.0259999999998</v>
      </c>
      <c r="G2957" s="3">
        <f t="shared" si="1076"/>
        <v>7530.1769999999988</v>
      </c>
      <c r="H2957" s="4">
        <f t="shared" si="1063"/>
        <v>-1.3221934130896395E-5</v>
      </c>
      <c r="I2957" s="4">
        <f t="shared" si="1059"/>
        <v>1.0180889280851554E-4</v>
      </c>
      <c r="J2957" s="4">
        <f t="shared" si="1060"/>
        <v>-1.1503082693941193E-4</v>
      </c>
      <c r="K2957" s="4">
        <f t="shared" si="1067"/>
        <v>-1.3459928945326366E-3</v>
      </c>
      <c r="L2957" s="4">
        <f t="shared" si="1077"/>
        <v>-4.848483245826176E-3</v>
      </c>
      <c r="M2957" s="4">
        <f t="shared" si="1070"/>
        <v>1.0673689276516462E-3</v>
      </c>
      <c r="N2957" s="4">
        <f t="shared" si="1078"/>
        <v>4.3708135944216693E-3</v>
      </c>
      <c r="O2957" s="4">
        <f t="shared" si="1080"/>
        <v>3.2855618536869282E-3</v>
      </c>
      <c r="P2957" s="4">
        <f t="shared" si="1058"/>
        <v>0.18239421426360372</v>
      </c>
      <c r="T2957" s="4"/>
      <c r="U2957" s="4">
        <f t="shared" si="1071"/>
        <v>-9.634823401236765E-3</v>
      </c>
      <c r="V2957" s="4">
        <f t="shared" si="1072"/>
        <v>-1.9538475167224366E-2</v>
      </c>
      <c r="W2957" s="4">
        <f t="shared" si="1073"/>
        <v>9.715205758899545E-3</v>
      </c>
      <c r="X2957" s="4">
        <f t="shared" si="1079"/>
        <v>6.6216959471991528E-3</v>
      </c>
      <c r="Y2957" s="4">
        <f t="shared" si="1068"/>
        <v>-1.3798037870910006E-2</v>
      </c>
      <c r="Z2957" s="4">
        <f t="shared" si="1069"/>
        <v>-7.5797881948164621E-3</v>
      </c>
      <c r="AA2957" s="4">
        <f t="shared" si="1064"/>
        <v>-1.3221934130896395E-5</v>
      </c>
      <c r="AB2957" s="4">
        <f t="shared" si="1065"/>
        <v>-1.3221934130896395E-5</v>
      </c>
      <c r="AC2957" s="2">
        <f t="shared" si="1074"/>
        <v>1.8607547091799147E-3</v>
      </c>
      <c r="AD2957" s="3">
        <f t="shared" si="1075"/>
        <v>7549.0169446665486</v>
      </c>
    </row>
    <row r="2958" spans="1:30" x14ac:dyDescent="0.3">
      <c r="A2958" s="1">
        <f t="shared" si="1062"/>
        <v>39</v>
      </c>
      <c r="B2958" s="1">
        <f t="shared" si="1061"/>
        <v>4</v>
      </c>
      <c r="C2958" s="5">
        <v>43370</v>
      </c>
      <c r="D2958" s="3">
        <v>7629.57</v>
      </c>
      <c r="E2958" s="3">
        <v>7600.35</v>
      </c>
      <c r="F2958" s="3">
        <f t="shared" si="1066"/>
        <v>7567.134</v>
      </c>
      <c r="G2958" s="3">
        <f t="shared" si="1076"/>
        <v>7536.9649999999992</v>
      </c>
      <c r="H2958" s="4">
        <f t="shared" si="1063"/>
        <v>8.7900580318361361E-3</v>
      </c>
      <c r="I2958" s="4">
        <f t="shared" si="1059"/>
        <v>4.9265577958215777E-3</v>
      </c>
      <c r="J2958" s="4">
        <f t="shared" si="1060"/>
        <v>3.8635002360145583E-3</v>
      </c>
      <c r="K2958" s="4">
        <f t="shared" si="1067"/>
        <v>-1.529136900393954E-3</v>
      </c>
      <c r="L2958" s="4">
        <f t="shared" si="1077"/>
        <v>-4.814757519009373E-3</v>
      </c>
      <c r="M2958" s="4">
        <f t="shared" si="1070"/>
        <v>8.2509441487357959E-3</v>
      </c>
      <c r="N2958" s="4">
        <f t="shared" si="1078"/>
        <v>1.2286775910462696E-2</v>
      </c>
      <c r="O2958" s="4">
        <f t="shared" si="1080"/>
        <v>3.9542202247309852E-3</v>
      </c>
      <c r="P2958" s="4">
        <f t="shared" si="1058"/>
        <v>0.19278752802348809</v>
      </c>
      <c r="T2958" s="4"/>
      <c r="U2958" s="4">
        <f t="shared" si="1071"/>
        <v>7.8539327179758531E-4</v>
      </c>
      <c r="V2958" s="4">
        <f t="shared" si="1072"/>
        <v>-9.2224606609204174E-3</v>
      </c>
      <c r="W2958" s="4">
        <f t="shared" si="1073"/>
        <v>7.9983828839362454E-3</v>
      </c>
      <c r="X2958" s="4">
        <f t="shared" si="1079"/>
        <v>8.0377833632352142E-3</v>
      </c>
      <c r="Y2958" s="4">
        <f t="shared" si="1068"/>
        <v>-1.3978898285675861E-2</v>
      </c>
      <c r="Z2958" s="4">
        <f t="shared" si="1069"/>
        <v>-7.7617889796673589E-3</v>
      </c>
      <c r="AA2958" s="4">
        <f t="shared" si="1064"/>
        <v>8.7900580318361361E-3</v>
      </c>
      <c r="AB2958" s="4">
        <f t="shared" si="1065"/>
        <v>8.7900580318361361E-3</v>
      </c>
      <c r="AC2958" s="2">
        <f t="shared" si="1074"/>
        <v>7.0386714964234013E-3</v>
      </c>
      <c r="AD2958" s="3">
        <f t="shared" si="1075"/>
        <v>7575.8679631110326</v>
      </c>
    </row>
    <row r="2959" spans="1:30" x14ac:dyDescent="0.3">
      <c r="A2959" s="1">
        <f t="shared" si="1062"/>
        <v>39</v>
      </c>
      <c r="B2959" s="1">
        <f t="shared" si="1061"/>
        <v>5</v>
      </c>
      <c r="C2959" s="5">
        <v>43371</v>
      </c>
      <c r="D2959" s="3">
        <v>7627.65</v>
      </c>
      <c r="E2959" s="3">
        <v>7612.65</v>
      </c>
      <c r="F2959" s="3">
        <f t="shared" si="1066"/>
        <v>7586.45</v>
      </c>
      <c r="G2959" s="3">
        <f t="shared" si="1076"/>
        <v>7545.1799999999985</v>
      </c>
      <c r="H2959" s="4">
        <f t="shared" si="1063"/>
        <v>-2.5165245223519449E-4</v>
      </c>
      <c r="I2959" s="4">
        <f t="shared" si="1059"/>
        <v>-2.2176872353225768E-3</v>
      </c>
      <c r="J2959" s="4">
        <f t="shared" si="1060"/>
        <v>1.9660347830873824E-3</v>
      </c>
      <c r="K2959" s="4">
        <f t="shared" si="1067"/>
        <v>-7.0017052075018746E-3</v>
      </c>
      <c r="L2959" s="4">
        <f t="shared" si="1077"/>
        <v>-1.2261940493806765E-2</v>
      </c>
      <c r="M2959" s="4">
        <f t="shared" si="1070"/>
        <v>5.4307350605355366E-3</v>
      </c>
      <c r="N2959" s="4">
        <f t="shared" si="1078"/>
        <v>1.0930156735823556E-2</v>
      </c>
      <c r="O2959" s="4">
        <f t="shared" si="1080"/>
        <v>5.4105786185786381E-3</v>
      </c>
      <c r="P2959" s="4">
        <f t="shared" si="1058"/>
        <v>0.19248736011706541</v>
      </c>
      <c r="T2959" s="4">
        <f>(D2959-D2940)/D2940</f>
        <v>-3.5142496946261432E-3</v>
      </c>
      <c r="U2959" s="4">
        <f t="shared" si="1071"/>
        <v>-1.2910295075607144E-2</v>
      </c>
      <c r="V2959" s="4">
        <f t="shared" si="1072"/>
        <v>-2.2781192124851073E-2</v>
      </c>
      <c r="W2959" s="4">
        <f t="shared" si="1073"/>
        <v>1.2824206918804357E-2</v>
      </c>
      <c r="X2959" s="4">
        <f t="shared" si="1079"/>
        <v>1.0999598875786208E-2</v>
      </c>
      <c r="Y2959" s="4">
        <f t="shared" si="1068"/>
        <v>-1.9383230080226337E-2</v>
      </c>
      <c r="Z2959" s="4">
        <f t="shared" si="1069"/>
        <v>-1.3200196435919437E-2</v>
      </c>
      <c r="AA2959" s="4">
        <f t="shared" si="1064"/>
        <v>-2.5165245223519449E-4</v>
      </c>
      <c r="AB2959" s="4">
        <f t="shared" si="1065"/>
        <v>-2.5165245223519449E-4</v>
      </c>
      <c r="AC2959" s="2">
        <f t="shared" si="1074"/>
        <v>4.5258182960647136E-3</v>
      </c>
      <c r="AD2959" s="3">
        <f t="shared" si="1075"/>
        <v>7593.1286420740216</v>
      </c>
    </row>
    <row r="2960" spans="1:30" x14ac:dyDescent="0.3">
      <c r="A2960" s="1">
        <f t="shared" si="1062"/>
        <v>40</v>
      </c>
      <c r="B2960" s="1">
        <f t="shared" si="1061"/>
        <v>1</v>
      </c>
      <c r="C2960" s="5">
        <v>43374</v>
      </c>
      <c r="D2960" s="3">
        <v>7645.45</v>
      </c>
      <c r="E2960" s="3">
        <v>7673</v>
      </c>
      <c r="F2960" s="3">
        <f t="shared" si="1066"/>
        <v>7605.7899999999991</v>
      </c>
      <c r="G2960" s="3">
        <f t="shared" si="1076"/>
        <v>7566.2520000000004</v>
      </c>
      <c r="H2960" s="4">
        <f t="shared" si="1063"/>
        <v>2.333615202585355E-3</v>
      </c>
      <c r="I2960" s="4">
        <f t="shared" si="1059"/>
        <v>5.9454746874857091E-3</v>
      </c>
      <c r="J2960" s="4">
        <f t="shared" si="1060"/>
        <v>-3.6118594849003541E-3</v>
      </c>
      <c r="K2960" s="4">
        <f t="shared" si="1067"/>
        <v>-4.1657653405701147E-3</v>
      </c>
      <c r="L2960" s="4">
        <f t="shared" si="1077"/>
        <v>-9.2030674949396662E-3</v>
      </c>
      <c r="M2960" s="4">
        <f t="shared" si="1070"/>
        <v>5.2144484662343775E-3</v>
      </c>
      <c r="N2960" s="4">
        <f t="shared" si="1078"/>
        <v>1.0467269660064112E-2</v>
      </c>
      <c r="O2960" s="4">
        <f t="shared" si="1080"/>
        <v>5.1714418379557314E-3</v>
      </c>
      <c r="P2960" s="4">
        <f t="shared" si="1058"/>
        <v>0.19527016674952546</v>
      </c>
      <c r="T2960" s="4"/>
      <c r="U2960" s="4">
        <f t="shared" si="1071"/>
        <v>-1.0343946038425943E-2</v>
      </c>
      <c r="V2960" s="4">
        <f t="shared" si="1072"/>
        <v>-2.0240506578041707E-2</v>
      </c>
      <c r="W2960" s="4">
        <f t="shared" si="1073"/>
        <v>1.2810067892035081E-2</v>
      </c>
      <c r="X2960" s="4">
        <f t="shared" si="1079"/>
        <v>1.0506045533283066E-2</v>
      </c>
      <c r="Y2960" s="4">
        <f t="shared" si="1068"/>
        <v>-1.6582651059515618E-2</v>
      </c>
      <c r="Z2960" s="4">
        <f t="shared" si="1069"/>
        <v>-1.0381959065035929E-2</v>
      </c>
      <c r="AA2960" s="4">
        <f t="shared" si="1064"/>
        <v>2.333615202585355E-3</v>
      </c>
      <c r="AB2960" s="4">
        <f t="shared" si="1065"/>
        <v>2.333615202585355E-3</v>
      </c>
      <c r="AC2960" s="2">
        <f t="shared" si="1074"/>
        <v>4.5623089921437137E-3</v>
      </c>
      <c r="AD2960" s="3">
        <f t="shared" si="1075"/>
        <v>7610.5690947160147</v>
      </c>
    </row>
    <row r="2961" spans="1:30" x14ac:dyDescent="0.3">
      <c r="A2961" s="1">
        <f t="shared" si="1062"/>
        <v>40</v>
      </c>
      <c r="B2961" s="1">
        <f t="shared" si="1061"/>
        <v>2</v>
      </c>
      <c r="C2961" s="5">
        <v>43375</v>
      </c>
      <c r="D2961" s="3">
        <v>7628.28</v>
      </c>
      <c r="E2961" s="3">
        <v>7632.37</v>
      </c>
      <c r="F2961" s="3">
        <f t="shared" si="1066"/>
        <v>7618.808</v>
      </c>
      <c r="G2961" s="3">
        <f t="shared" si="1076"/>
        <v>7579.6399999999994</v>
      </c>
      <c r="H2961" s="4">
        <f t="shared" si="1063"/>
        <v>-2.2457801699049857E-3</v>
      </c>
      <c r="I2961" s="4">
        <f t="shared" si="1059"/>
        <v>-1.7108214689782718E-3</v>
      </c>
      <c r="J2961" s="4">
        <f t="shared" si="1060"/>
        <v>-5.349587009267139E-4</v>
      </c>
      <c r="K2961" s="4">
        <f t="shared" si="1067"/>
        <v>-3.7944136708761705E-3</v>
      </c>
      <c r="L2961" s="4">
        <f t="shared" si="1077"/>
        <v>-9.3146177719355665E-3</v>
      </c>
      <c r="M2961" s="4">
        <f t="shared" si="1070"/>
        <v>1.2432390998696585E-3</v>
      </c>
      <c r="N2961" s="4">
        <f t="shared" si="1078"/>
        <v>6.4171913177935008E-3</v>
      </c>
      <c r="O2961" s="4">
        <f t="shared" si="1080"/>
        <v>5.1345781748966448E-3</v>
      </c>
      <c r="P2961" s="4">
        <f t="shared" si="1058"/>
        <v>0.19258585271136036</v>
      </c>
      <c r="T2961" s="4"/>
      <c r="U2961" s="4">
        <f t="shared" si="1071"/>
        <v>-1.0759340522794631E-2</v>
      </c>
      <c r="V2961" s="4">
        <f t="shared" si="1072"/>
        <v>-2.0651747117566729E-2</v>
      </c>
      <c r="W2961" s="4">
        <f t="shared" si="1073"/>
        <v>8.6061569258474458E-3</v>
      </c>
      <c r="X2961" s="4">
        <f t="shared" si="1079"/>
        <v>1.0388739590837316E-2</v>
      </c>
      <c r="Y2961" s="4">
        <f t="shared" si="1068"/>
        <v>-1.6215929709892624E-2</v>
      </c>
      <c r="Z2961" s="4">
        <f t="shared" si="1069"/>
        <v>-1.0012925445714603E-2</v>
      </c>
      <c r="AA2961" s="4">
        <f t="shared" si="1064"/>
        <v>-2.2457801699049857E-3</v>
      </c>
      <c r="AB2961" s="4">
        <f t="shared" si="1065"/>
        <v>-2.2457801699049857E-3</v>
      </c>
      <c r="AC2961" s="2">
        <f t="shared" si="1074"/>
        <v>1.5478286310049553E-3</v>
      </c>
      <c r="AD2961" s="3">
        <f t="shared" si="1075"/>
        <v>7616.4727298106773</v>
      </c>
    </row>
    <row r="2962" spans="1:30" x14ac:dyDescent="0.3">
      <c r="A2962" s="1">
        <f t="shared" si="1062"/>
        <v>40</v>
      </c>
      <c r="B2962" s="1">
        <f t="shared" si="1061"/>
        <v>3</v>
      </c>
      <c r="C2962" s="5">
        <v>43376</v>
      </c>
      <c r="D2962" s="3">
        <v>7637.43</v>
      </c>
      <c r="E2962" s="3">
        <v>7663.09</v>
      </c>
      <c r="F2962" s="3">
        <f t="shared" si="1066"/>
        <v>7633.6759999999995</v>
      </c>
      <c r="G2962" s="3">
        <f t="shared" si="1076"/>
        <v>7594.3510000000006</v>
      </c>
      <c r="H2962" s="4">
        <f t="shared" si="1063"/>
        <v>1.1994840252324962E-3</v>
      </c>
      <c r="I2962" s="4">
        <f t="shared" si="1059"/>
        <v>4.5632829418952112E-3</v>
      </c>
      <c r="J2962" s="4">
        <f t="shared" si="1060"/>
        <v>-3.3637989166627148E-3</v>
      </c>
      <c r="K2962" s="4">
        <f t="shared" si="1067"/>
        <v>5.8433880245606178E-4</v>
      </c>
      <c r="L2962" s="4">
        <f t="shared" si="1077"/>
        <v>-5.0752667122281186E-3</v>
      </c>
      <c r="M2962" s="4">
        <f t="shared" si="1070"/>
        <v>4.9176831712543405E-4</v>
      </c>
      <c r="N2962" s="4">
        <f t="shared" si="1078"/>
        <v>5.6725057875254541E-3</v>
      </c>
      <c r="O2962" s="4">
        <f t="shared" si="1080"/>
        <v>5.1489833622041584E-3</v>
      </c>
      <c r="P2962" s="4">
        <f t="shared" si="1058"/>
        <v>0.19401634039040591</v>
      </c>
      <c r="T2962" s="4"/>
      <c r="U2962" s="4">
        <f t="shared" si="1071"/>
        <v>-8.5458320879673536E-3</v>
      </c>
      <c r="V2962" s="4">
        <f t="shared" si="1072"/>
        <v>-1.8460373767087694E-2</v>
      </c>
      <c r="W2962" s="4">
        <f t="shared" si="1073"/>
        <v>9.8293157955280375E-3</v>
      </c>
      <c r="X2962" s="4">
        <f t="shared" si="1079"/>
        <v>1.0410288462276587E-2</v>
      </c>
      <c r="Y2962" s="4">
        <f t="shared" si="1068"/>
        <v>-1.189177514769927E-2</v>
      </c>
      <c r="Z2962" s="4">
        <f t="shared" si="1069"/>
        <v>-5.6615060090449776E-3</v>
      </c>
      <c r="AA2962" s="4">
        <f t="shared" si="1064"/>
        <v>1.1994840252324962E-3</v>
      </c>
      <c r="AB2962" s="4">
        <f t="shared" si="1065"/>
        <v>1.1994840252324962E-3</v>
      </c>
      <c r="AC2962" s="2">
        <f t="shared" si="1074"/>
        <v>1.8293474977247683E-3</v>
      </c>
      <c r="AD2962" s="3">
        <f t="shared" si="1075"/>
        <v>7623.4584865404522</v>
      </c>
    </row>
    <row r="2963" spans="1:30" x14ac:dyDescent="0.3">
      <c r="A2963" s="1">
        <f t="shared" si="1062"/>
        <v>40</v>
      </c>
      <c r="B2963" s="1">
        <f t="shared" si="1061"/>
        <v>4</v>
      </c>
      <c r="C2963" s="5">
        <v>43377</v>
      </c>
      <c r="D2963" s="3">
        <v>7490</v>
      </c>
      <c r="E2963" s="3">
        <v>7603.01</v>
      </c>
      <c r="F2963" s="3">
        <f t="shared" si="1066"/>
        <v>7605.7619999999997</v>
      </c>
      <c r="G2963" s="3">
        <f t="shared" si="1076"/>
        <v>7586.4479999999994</v>
      </c>
      <c r="H2963" s="4">
        <f t="shared" si="1063"/>
        <v>-1.9303613912009705E-2</v>
      </c>
      <c r="I2963" s="4">
        <f t="shared" si="1059"/>
        <v>-4.5067516167087715E-3</v>
      </c>
      <c r="J2963" s="4">
        <f t="shared" si="1060"/>
        <v>-1.4796862295300934E-2</v>
      </c>
      <c r="K2963" s="4">
        <f t="shared" si="1067"/>
        <v>-3.5712274940665552E-4</v>
      </c>
      <c r="L2963" s="4">
        <f t="shared" si="1077"/>
        <v>-5.2721341544939336E-3</v>
      </c>
      <c r="M2963" s="4">
        <f t="shared" si="1070"/>
        <v>-1.5220302712601278E-2</v>
      </c>
      <c r="N2963" s="4">
        <f t="shared" si="1078"/>
        <v>-1.2713195951517682E-2</v>
      </c>
      <c r="O2963" s="4">
        <f t="shared" si="1080"/>
        <v>2.5786381842457019E-3</v>
      </c>
      <c r="P2963" s="4">
        <f t="shared" si="1058"/>
        <v>0.17096750995087875</v>
      </c>
      <c r="T2963" s="4"/>
      <c r="U2963" s="4">
        <f t="shared" si="1071"/>
        <v>-1.0291420019562317E-3</v>
      </c>
      <c r="V2963" s="4">
        <f t="shared" si="1072"/>
        <v>-1.1018850581936626E-2</v>
      </c>
      <c r="W2963" s="4">
        <f t="shared" si="1073"/>
        <v>-1.8293298311700359E-2</v>
      </c>
      <c r="X2963" s="4">
        <f t="shared" si="1079"/>
        <v>5.1047067489487698E-3</v>
      </c>
      <c r="Y2963" s="4">
        <f t="shared" si="1068"/>
        <v>-1.282149777746886E-2</v>
      </c>
      <c r="Z2963" s="4">
        <f t="shared" si="1069"/>
        <v>-6.5970907721943448E-3</v>
      </c>
      <c r="AA2963" s="4">
        <f t="shared" si="1064"/>
        <v>-1.9303613912009705E-2</v>
      </c>
      <c r="AB2963" s="4">
        <f t="shared" si="1065"/>
        <v>-1.9303613912009705E-2</v>
      </c>
      <c r="AC2963" s="2">
        <f t="shared" si="1074"/>
        <v>-1.1878815001375444E-2</v>
      </c>
      <c r="AD2963" s="3">
        <f t="shared" si="1075"/>
        <v>7578.9723243603021</v>
      </c>
    </row>
    <row r="2964" spans="1:30" x14ac:dyDescent="0.3">
      <c r="A2964" s="1">
        <f t="shared" si="1062"/>
        <v>40</v>
      </c>
      <c r="B2964" s="1">
        <f t="shared" si="1061"/>
        <v>5</v>
      </c>
      <c r="C2964" s="5">
        <v>43378</v>
      </c>
      <c r="D2964" s="3">
        <v>7399.01</v>
      </c>
      <c r="E2964" s="3">
        <v>7482.04</v>
      </c>
      <c r="F2964" s="3">
        <f t="shared" si="1066"/>
        <v>7560.0339999999997</v>
      </c>
      <c r="G2964" s="3">
        <f t="shared" si="1076"/>
        <v>7573.2420000000002</v>
      </c>
      <c r="H2964" s="4">
        <f t="shared" si="1063"/>
        <v>-1.2148197596795699E-2</v>
      </c>
      <c r="I2964" s="4">
        <f t="shared" si="1059"/>
        <v>-1.0627503337783759E-3</v>
      </c>
      <c r="J2964" s="4">
        <f t="shared" si="1060"/>
        <v>-1.1085447263017323E-2</v>
      </c>
      <c r="K2964" s="4">
        <f t="shared" si="1067"/>
        <v>1.4724966622162879E-2</v>
      </c>
      <c r="L2964" s="4">
        <f t="shared" si="1077"/>
        <v>1.3698412698412696E-2</v>
      </c>
      <c r="M2964" s="4">
        <f t="shared" si="1070"/>
        <v>-2.1299375108630388E-2</v>
      </c>
      <c r="N2964" s="4">
        <f t="shared" si="1078"/>
        <v>-2.300626336778885E-2</v>
      </c>
      <c r="O2964" s="4">
        <f t="shared" si="1080"/>
        <v>-1.7851036827900677E-3</v>
      </c>
      <c r="P2964" s="4">
        <f t="shared" ref="P2964:P3022" si="1081">(D2964-6396.42)/6396.42</f>
        <v>0.15674236526056765</v>
      </c>
      <c r="T2964" s="4"/>
      <c r="U2964" s="4">
        <f t="shared" si="1071"/>
        <v>1.8377837116154823E-2</v>
      </c>
      <c r="V2964" s="4">
        <f t="shared" si="1072"/>
        <v>8.1940587449932829E-3</v>
      </c>
      <c r="W2964" s="4">
        <f t="shared" si="1073"/>
        <v>-2.9975156175230829E-2</v>
      </c>
      <c r="X2964" s="4">
        <f t="shared" si="1079"/>
        <v>-3.4819975087162199E-3</v>
      </c>
      <c r="Y2964" s="4">
        <f t="shared" si="1068"/>
        <v>2.0725356168989923E-3</v>
      </c>
      <c r="Z2964" s="4">
        <f t="shared" si="1069"/>
        <v>8.3908532225238572E-3</v>
      </c>
      <c r="AA2964" s="4">
        <f t="shared" si="1064"/>
        <v>-1.2148197596795699E-2</v>
      </c>
      <c r="AB2964" s="4">
        <f t="shared" si="1065"/>
        <v>-1.2148197596795699E-2</v>
      </c>
      <c r="AC2964" s="2">
        <f t="shared" si="1074"/>
        <v>-1.6214991317334147E-2</v>
      </c>
      <c r="AD2964" s="3">
        <f t="shared" si="1075"/>
        <v>7518.9848829068687</v>
      </c>
    </row>
    <row r="2965" spans="1:30" x14ac:dyDescent="0.3">
      <c r="A2965" s="1">
        <f t="shared" si="1062"/>
        <v>41</v>
      </c>
      <c r="B2965" s="1">
        <f t="shared" si="1061"/>
        <v>1</v>
      </c>
      <c r="C2965" s="5">
        <v>43381</v>
      </c>
      <c r="D2965" s="3">
        <v>7352.82</v>
      </c>
      <c r="E2965" s="3">
        <v>7356.54</v>
      </c>
      <c r="F2965" s="3">
        <f t="shared" si="1066"/>
        <v>7501.5079999999998</v>
      </c>
      <c r="G2965" s="3">
        <f t="shared" si="1076"/>
        <v>7553.6489999999994</v>
      </c>
      <c r="H2965" s="4">
        <f t="shared" si="1063"/>
        <v>-6.2427270675401852E-3</v>
      </c>
      <c r="I2965" s="4">
        <f t="shared" ref="I2965:I3022" si="1082">(E2965-D2964)/D2964</f>
        <v>-5.7399571023691353E-3</v>
      </c>
      <c r="J2965" s="4">
        <f t="shared" ref="J2965:J3028" si="1083">H2965-I2965</f>
        <v>-5.0276996517104999E-4</v>
      </c>
      <c r="K2965" s="4">
        <f t="shared" si="1067"/>
        <v>1.8876849740708565E-2</v>
      </c>
      <c r="L2965" s="4">
        <f t="shared" si="1077"/>
        <v>2.3915812160455643E-2</v>
      </c>
      <c r="M2965" s="4">
        <f t="shared" si="1070"/>
        <v>-1.9821081307918369E-2</v>
      </c>
      <c r="N2965" s="4">
        <f t="shared" si="1078"/>
        <v>-2.65870177446688E-2</v>
      </c>
      <c r="O2965" s="4">
        <f t="shared" si="1080"/>
        <v>-7.0912928645063562E-3</v>
      </c>
      <c r="P2965" s="4">
        <f t="shared" si="1081"/>
        <v>0.14952113838678505</v>
      </c>
      <c r="T2965" s="4"/>
      <c r="U2965" s="4">
        <f t="shared" si="1071"/>
        <v>3.3307158660415323E-2</v>
      </c>
      <c r="V2965" s="4">
        <f t="shared" si="1072"/>
        <v>2.2974087073811194E-2</v>
      </c>
      <c r="W2965" s="4">
        <f t="shared" si="1073"/>
        <v>-3.8275052482195308E-2</v>
      </c>
      <c r="X2965" s="4">
        <f t="shared" si="1079"/>
        <v>-1.3710870271201185E-2</v>
      </c>
      <c r="Y2965" s="4">
        <f t="shared" si="1068"/>
        <v>6.1726496192533115E-3</v>
      </c>
      <c r="Z2965" s="4">
        <f t="shared" si="1069"/>
        <v>1.2516819467670413E-2</v>
      </c>
      <c r="AA2965" s="4">
        <f t="shared" si="1064"/>
        <v>-6.2427270675401852E-3</v>
      </c>
      <c r="AB2965" s="4">
        <f t="shared" si="1065"/>
        <v>-6.2427270675401852E-3</v>
      </c>
      <c r="AC2965" s="2">
        <f t="shared" si="1074"/>
        <v>-1.5065864335667126E-2</v>
      </c>
      <c r="AD2965" s="3">
        <f t="shared" si="1075"/>
        <v>7463.5965886045797</v>
      </c>
    </row>
    <row r="2966" spans="1:30" x14ac:dyDescent="0.3">
      <c r="A2966" s="1">
        <f t="shared" si="1062"/>
        <v>41</v>
      </c>
      <c r="B2966" s="1">
        <f t="shared" si="1061"/>
        <v>2</v>
      </c>
      <c r="C2966" s="5">
        <v>43382</v>
      </c>
      <c r="D2966" s="3">
        <v>7371.61</v>
      </c>
      <c r="E2966" s="3">
        <v>7352.44</v>
      </c>
      <c r="F2966" s="3">
        <f t="shared" si="1066"/>
        <v>7450.1740000000009</v>
      </c>
      <c r="G2966" s="3">
        <f t="shared" si="1076"/>
        <v>7534.491</v>
      </c>
      <c r="H2966" s="4">
        <f t="shared" si="1063"/>
        <v>2.5554821143452394E-3</v>
      </c>
      <c r="I2966" s="4">
        <f t="shared" si="1082"/>
        <v>-5.1680851700450868E-5</v>
      </c>
      <c r="J2966" s="4">
        <f t="shared" si="1083"/>
        <v>2.6071629660456902E-3</v>
      </c>
      <c r="K2966" s="4">
        <f t="shared" si="1067"/>
        <v>1.5911582222875142E-2</v>
      </c>
      <c r="L2966" s="4">
        <f t="shared" si="1077"/>
        <v>2.7169016634283134E-2</v>
      </c>
      <c r="M2966" s="4">
        <f t="shared" si="1070"/>
        <v>-1.0545257063794913E-2</v>
      </c>
      <c r="N2966" s="4">
        <f t="shared" si="1078"/>
        <v>-2.1618049580257023E-2</v>
      </c>
      <c r="O2966" s="4">
        <f t="shared" si="1080"/>
        <v>-1.1438071194759232E-2</v>
      </c>
      <c r="P2966" s="4">
        <f t="shared" si="1081"/>
        <v>0.15245871909599426</v>
      </c>
      <c r="T2966" s="4"/>
      <c r="U2966" s="4">
        <f t="shared" si="1071"/>
        <v>3.7463177393163447E-2</v>
      </c>
      <c r="V2966" s="4">
        <f t="shared" si="1072"/>
        <v>2.7088545619231817E-2</v>
      </c>
      <c r="W2966" s="4">
        <f t="shared" si="1073"/>
        <v>-3.3647165547148257E-2</v>
      </c>
      <c r="X2966" s="4">
        <f t="shared" si="1079"/>
        <v>-2.2133908611425713E-2</v>
      </c>
      <c r="Y2966" s="4">
        <f t="shared" si="1068"/>
        <v>3.2443555118667027E-3</v>
      </c>
      <c r="Z2966" s="4">
        <f t="shared" si="1069"/>
        <v>9.5700617345925113E-3</v>
      </c>
      <c r="AA2966" s="4">
        <f t="shared" si="1064"/>
        <v>2.5554821143452394E-3</v>
      </c>
      <c r="AB2966" s="4">
        <f t="shared" si="1065"/>
        <v>2.5554821143452394E-3</v>
      </c>
      <c r="AC2966" s="2">
        <f t="shared" si="1074"/>
        <v>-8.3189957693168715E-3</v>
      </c>
      <c r="AD2966" s="3">
        <f t="shared" si="1075"/>
        <v>7432.9343924030536</v>
      </c>
    </row>
    <row r="2967" spans="1:30" x14ac:dyDescent="0.3">
      <c r="A2967" s="1">
        <f t="shared" si="1062"/>
        <v>41</v>
      </c>
      <c r="B2967" s="1">
        <f t="shared" si="1061"/>
        <v>3</v>
      </c>
      <c r="C2967" s="5">
        <v>43383</v>
      </c>
      <c r="D2967" s="3">
        <v>7044.5</v>
      </c>
      <c r="E2967" s="3">
        <v>7319.81</v>
      </c>
      <c r="F2967" s="3">
        <f t="shared" si="1066"/>
        <v>7331.5880000000006</v>
      </c>
      <c r="G2967" s="3">
        <f t="shared" si="1076"/>
        <v>7482.6319999999996</v>
      </c>
      <c r="H2967" s="4">
        <f t="shared" si="1063"/>
        <v>-4.4374295438852532E-2</v>
      </c>
      <c r="I2967" s="4">
        <f t="shared" si="1082"/>
        <v>-7.0269588326022777E-3</v>
      </c>
      <c r="J2967" s="4">
        <f t="shared" si="1083"/>
        <v>-3.7347336606250253E-2</v>
      </c>
      <c r="K2967" s="4">
        <f t="shared" si="1067"/>
        <v>4.3070645354272557E-3</v>
      </c>
      <c r="L2967" s="4">
        <f t="shared" si="1077"/>
        <v>2.1664647659511684E-2</v>
      </c>
      <c r="M2967" s="4">
        <f t="shared" si="1070"/>
        <v>-3.9157683164956984E-2</v>
      </c>
      <c r="N2967" s="4">
        <f t="shared" si="1078"/>
        <v>-5.8553193582151261E-2</v>
      </c>
      <c r="O2967" s="4">
        <f t="shared" si="1080"/>
        <v>-2.1441408190786992E-2</v>
      </c>
      <c r="P2967" s="4">
        <f t="shared" si="1081"/>
        <v>0.10131917541374705</v>
      </c>
      <c r="T2967" s="4"/>
      <c r="U2967" s="4">
        <f t="shared" si="1071"/>
        <v>3.6059965190779301E-2</v>
      </c>
      <c r="V2967" s="4">
        <f t="shared" si="1072"/>
        <v>2.5699365538871456E-2</v>
      </c>
      <c r="W2967" s="4">
        <f t="shared" si="1073"/>
        <v>-7.7634754099219272E-2</v>
      </c>
      <c r="X2967" s="4">
        <f t="shared" si="1079"/>
        <v>-3.9573070693594913E-2</v>
      </c>
      <c r="Y2967" s="4">
        <f t="shared" si="1068"/>
        <v>-8.2154674413236605E-3</v>
      </c>
      <c r="Z2967" s="4">
        <f t="shared" si="1069"/>
        <v>-1.9620182644193803E-3</v>
      </c>
      <c r="AA2967" s="4">
        <f t="shared" si="1064"/>
        <v>-4.4374295438852532E-2</v>
      </c>
      <c r="AB2967" s="4">
        <f t="shared" si="1065"/>
        <v>-4.4374295438852532E-2</v>
      </c>
      <c r="AC2967" s="2">
        <f t="shared" si="1074"/>
        <v>-3.6760062687491768E-2</v>
      </c>
      <c r="AD2967" s="3">
        <f t="shared" si="1075"/>
        <v>7303.4562616020357</v>
      </c>
    </row>
    <row r="2968" spans="1:30" x14ac:dyDescent="0.3">
      <c r="A2968" s="1">
        <f t="shared" si="1062"/>
        <v>41</v>
      </c>
      <c r="B2968" s="1">
        <f t="shared" si="1061"/>
        <v>4</v>
      </c>
      <c r="C2968" s="5">
        <v>43384</v>
      </c>
      <c r="D2968" s="3">
        <v>6964.03</v>
      </c>
      <c r="E2968" s="3">
        <v>7013.48</v>
      </c>
      <c r="F2968" s="3">
        <f t="shared" si="1066"/>
        <v>7226.3940000000002</v>
      </c>
      <c r="G2968" s="3">
        <f t="shared" si="1076"/>
        <v>7416.0779999999995</v>
      </c>
      <c r="H2968" s="4">
        <f t="shared" si="1063"/>
        <v>-1.1423096032365711E-2</v>
      </c>
      <c r="I2968" s="4">
        <f t="shared" si="1082"/>
        <v>-4.4034353041380418E-3</v>
      </c>
      <c r="J2968" s="4">
        <f t="shared" si="1083"/>
        <v>-7.0196607282276696E-3</v>
      </c>
      <c r="K2968" s="4">
        <f t="shared" si="1067"/>
        <v>3.5131662999503113E-2</v>
      </c>
      <c r="L2968" s="4">
        <f t="shared" si="1077"/>
        <v>5.9877288034006056E-2</v>
      </c>
      <c r="M2968" s="4">
        <f t="shared" si="1070"/>
        <v>-3.6306351411229509E-2</v>
      </c>
      <c r="N2968" s="4">
        <f t="shared" si="1078"/>
        <v>-6.0955130191456965E-2</v>
      </c>
      <c r="O2968" s="4">
        <f t="shared" si="1080"/>
        <v>-2.7237677034705379E-2</v>
      </c>
      <c r="P2968" s="4">
        <f t="shared" si="1081"/>
        <v>8.8738700710709995E-2</v>
      </c>
      <c r="T2968" s="4"/>
      <c r="U2968" s="4">
        <f t="shared" si="1071"/>
        <v>6.3240826176449716E-2</v>
      </c>
      <c r="V2968" s="4">
        <f t="shared" si="1072"/>
        <v>5.260841791468527E-2</v>
      </c>
      <c r="W2968" s="4">
        <f t="shared" si="1073"/>
        <v>-7.0222963951935946E-2</v>
      </c>
      <c r="X2968" s="4">
        <f t="shared" si="1079"/>
        <v>-4.9879025927974018E-2</v>
      </c>
      <c r="Y2968" s="4">
        <f t="shared" si="1068"/>
        <v>2.2224784408486863E-2</v>
      </c>
      <c r="Z2968" s="4">
        <f t="shared" si="1069"/>
        <v>2.8670166975785841E-2</v>
      </c>
      <c r="AA2968" s="4">
        <f t="shared" si="1064"/>
        <v>-1.1423096032365711E-2</v>
      </c>
      <c r="AB2968" s="4">
        <f t="shared" si="1065"/>
        <v>-1.1423096032365711E-2</v>
      </c>
      <c r="AC2968" s="2">
        <f t="shared" si="1074"/>
        <v>-3.2493279667284262E-2</v>
      </c>
      <c r="AD2968" s="3">
        <f t="shared" si="1075"/>
        <v>7190.3141744013574</v>
      </c>
    </row>
    <row r="2969" spans="1:30" x14ac:dyDescent="0.3">
      <c r="A2969" s="1">
        <f t="shared" si="1062"/>
        <v>41</v>
      </c>
      <c r="B2969" s="1">
        <f t="shared" si="1061"/>
        <v>5</v>
      </c>
      <c r="C2969" s="5">
        <v>43385</v>
      </c>
      <c r="D2969" s="3">
        <v>7157.21</v>
      </c>
      <c r="E2969" s="3">
        <v>7150.21</v>
      </c>
      <c r="F2969" s="3">
        <f t="shared" si="1066"/>
        <v>7178.0339999999997</v>
      </c>
      <c r="G2969" s="3">
        <f t="shared" si="1076"/>
        <v>7369.0340000000015</v>
      </c>
      <c r="H2969" s="4">
        <f t="shared" si="1063"/>
        <v>2.7739685211005741E-2</v>
      </c>
      <c r="I2969" s="4">
        <f t="shared" si="1082"/>
        <v>2.6734520098276471E-2</v>
      </c>
      <c r="J2969" s="4">
        <f t="shared" si="1083"/>
        <v>1.0051651127292692E-3</v>
      </c>
      <c r="K2969" s="4">
        <f t="shared" si="1067"/>
        <v>3.1477463480197539E-2</v>
      </c>
      <c r="L2969" s="4">
        <f t="shared" si="1077"/>
        <v>6.1536208201285879E-2</v>
      </c>
      <c r="M2969" s="4">
        <f t="shared" si="1070"/>
        <v>-2.9010729121650321E-3</v>
      </c>
      <c r="N2969" s="4">
        <f t="shared" si="1078"/>
        <v>-2.874515167116903E-2</v>
      </c>
      <c r="O2969" s="4">
        <f t="shared" si="1080"/>
        <v>-2.6686376395271594E-2</v>
      </c>
      <c r="P2969" s="4">
        <f t="shared" si="1081"/>
        <v>0.11893996954546449</v>
      </c>
      <c r="T2969" s="4"/>
      <c r="U2969" s="4">
        <f t="shared" si="1071"/>
        <v>6.2460960104996743E-2</v>
      </c>
      <c r="V2969" s="4">
        <f t="shared" si="1072"/>
        <v>5.1836350503946783E-2</v>
      </c>
      <c r="W2969" s="4">
        <f t="shared" si="1073"/>
        <v>-3.2680047736116075E-2</v>
      </c>
      <c r="X2969" s="4">
        <f t="shared" si="1079"/>
        <v>-5.0528873282845027E-2</v>
      </c>
      <c r="Y2969" s="4">
        <f t="shared" si="1068"/>
        <v>1.8616148474210004E-2</v>
      </c>
      <c r="Z2969" s="4">
        <f t="shared" si="1069"/>
        <v>2.5038777690683137E-2</v>
      </c>
      <c r="AA2969" s="4">
        <f t="shared" si="1064"/>
        <v>2.7739685211005741E-2</v>
      </c>
      <c r="AB2969" s="4">
        <f t="shared" si="1065"/>
        <v>2.7739685211005741E-2</v>
      </c>
      <c r="AC2969" s="2">
        <f t="shared" si="1074"/>
        <v>-3.0835269051635345E-3</v>
      </c>
      <c r="AD2969" s="3">
        <f t="shared" si="1075"/>
        <v>7179.2794496009055</v>
      </c>
    </row>
    <row r="2970" spans="1:30" x14ac:dyDescent="0.3">
      <c r="A2970" s="1">
        <f t="shared" si="1062"/>
        <v>42</v>
      </c>
      <c r="B2970" s="1">
        <f t="shared" si="1061"/>
        <v>1</v>
      </c>
      <c r="C2970" s="5">
        <v>43388</v>
      </c>
      <c r="D2970" s="3">
        <v>7068.67</v>
      </c>
      <c r="E2970" s="3">
        <v>7129.31</v>
      </c>
      <c r="F2970" s="3">
        <f t="shared" si="1066"/>
        <v>7121.2039999999997</v>
      </c>
      <c r="G2970" s="3">
        <f t="shared" si="1076"/>
        <v>7311.3559999999998</v>
      </c>
      <c r="H2970" s="4">
        <f t="shared" si="1063"/>
        <v>-1.2370742230561903E-2</v>
      </c>
      <c r="I2970" s="4">
        <f t="shared" si="1082"/>
        <v>-3.8981670231835641E-3</v>
      </c>
      <c r="J2970" s="4">
        <f t="shared" si="1083"/>
        <v>-8.4725752073783397E-3</v>
      </c>
      <c r="K2970" s="4">
        <f t="shared" si="1067"/>
        <v>-3.1957285031458346E-3</v>
      </c>
      <c r="L2970" s="4">
        <f t="shared" si="1077"/>
        <v>2.5304708274748306E-2</v>
      </c>
      <c r="M2970" s="4">
        <f t="shared" si="1070"/>
        <v>-7.3771233066767432E-3</v>
      </c>
      <c r="N2970" s="4">
        <f t="shared" si="1078"/>
        <v>-3.3193021923703304E-2</v>
      </c>
      <c r="O2970" s="4">
        <f t="shared" si="1080"/>
        <v>-2.6900675798983406E-2</v>
      </c>
      <c r="P2970" s="4">
        <f t="shared" si="1081"/>
        <v>0.10509785161074475</v>
      </c>
      <c r="T2970" s="4"/>
      <c r="U2970" s="4">
        <f t="shared" si="1071"/>
        <v>2.7330482129209521E-2</v>
      </c>
      <c r="V2970" s="4">
        <f t="shared" si="1072"/>
        <v>1.7057177307917462E-2</v>
      </c>
      <c r="W2970" s="4">
        <f t="shared" si="1073"/>
        <v>-3.8645036870207573E-2</v>
      </c>
      <c r="X2970" s="4">
        <f t="shared" si="1079"/>
        <v>-5.0697006521888681E-2</v>
      </c>
      <c r="Y2970" s="4">
        <f t="shared" si="1068"/>
        <v>-1.5624709444503164E-2</v>
      </c>
      <c r="Z2970" s="4">
        <f t="shared" si="1069"/>
        <v>-9.4179773888940291E-3</v>
      </c>
      <c r="AA2970" s="4">
        <f t="shared" si="1064"/>
        <v>-1.2370742230561903E-2</v>
      </c>
      <c r="AB2970" s="4">
        <f t="shared" si="1065"/>
        <v>-1.2370742230561903E-2</v>
      </c>
      <c r="AC2970" s="2">
        <f t="shared" si="1074"/>
        <v>-1.0431896391721627E-2</v>
      </c>
      <c r="AD2970" s="3">
        <f t="shared" si="1075"/>
        <v>7142.409633067271</v>
      </c>
    </row>
    <row r="2971" spans="1:30" x14ac:dyDescent="0.3">
      <c r="A2971" s="1">
        <f t="shared" si="1062"/>
        <v>42</v>
      </c>
      <c r="B2971" s="1">
        <f t="shared" si="1061"/>
        <v>2</v>
      </c>
      <c r="C2971" s="5">
        <v>43389</v>
      </c>
      <c r="D2971" s="3">
        <v>7276.43</v>
      </c>
      <c r="E2971" s="3">
        <v>7141.67</v>
      </c>
      <c r="F2971" s="3">
        <f t="shared" si="1066"/>
        <v>7102.1679999999997</v>
      </c>
      <c r="G2971" s="3">
        <f t="shared" si="1076"/>
        <v>7276.1709999999994</v>
      </c>
      <c r="H2971" s="4">
        <f t="shared" si="1063"/>
        <v>2.9391667739475772E-2</v>
      </c>
      <c r="I2971" s="4">
        <f t="shared" si="1082"/>
        <v>1.0327260998179289E-2</v>
      </c>
      <c r="J2971" s="4">
        <f t="shared" si="1083"/>
        <v>1.9064406741296482E-2</v>
      </c>
      <c r="K2971" s="4">
        <f t="shared" si="1067"/>
        <v>-1.424242467112062E-3</v>
      </c>
      <c r="L2971" s="4">
        <f t="shared" si="1077"/>
        <v>2.9350956010426532E-2</v>
      </c>
      <c r="M2971" s="4">
        <f t="shared" si="1070"/>
        <v>2.4536451404697922E-2</v>
      </c>
      <c r="N2971" s="4">
        <f t="shared" si="1078"/>
        <v>3.5595645017265823E-5</v>
      </c>
      <c r="O2971" s="4">
        <f t="shared" si="1080"/>
        <v>-2.3913237672869757E-2</v>
      </c>
      <c r="P2971" s="4">
        <f t="shared" si="1081"/>
        <v>0.13757852048489627</v>
      </c>
      <c r="T2971" s="4"/>
      <c r="U2971" s="4">
        <f t="shared" si="1071"/>
        <v>4.2856718449156575E-2</v>
      </c>
      <c r="V2971" s="4">
        <f t="shared" si="1072"/>
        <v>3.2428151264665056E-2</v>
      </c>
      <c r="W2971" s="4">
        <f t="shared" si="1073"/>
        <v>-1.2911697715966985E-2</v>
      </c>
      <c r="X2971" s="4">
        <f t="shared" si="1079"/>
        <v>-4.6711123793887387E-2</v>
      </c>
      <c r="Y2971" s="4">
        <f t="shared" si="1068"/>
        <v>-1.3875311763033334E-2</v>
      </c>
      <c r="Z2971" s="4">
        <f t="shared" si="1069"/>
        <v>-7.6575493181288718E-3</v>
      </c>
      <c r="AA2971" s="4">
        <f t="shared" si="1064"/>
        <v>2.9391667739475772E-2</v>
      </c>
      <c r="AB2971" s="4">
        <f t="shared" si="1065"/>
        <v>2.9391667739475772E-2</v>
      </c>
      <c r="AC2971" s="2">
        <f t="shared" si="1074"/>
        <v>1.2278948782367988E-2</v>
      </c>
      <c r="AD2971" s="3">
        <f t="shared" si="1075"/>
        <v>7187.0830887115144</v>
      </c>
    </row>
    <row r="2972" spans="1:30" x14ac:dyDescent="0.3">
      <c r="A2972" s="1">
        <f t="shared" si="1062"/>
        <v>42</v>
      </c>
      <c r="B2972" s="1">
        <f t="shared" si="1061"/>
        <v>3</v>
      </c>
      <c r="C2972" s="5">
        <v>43390</v>
      </c>
      <c r="D2972" s="3">
        <v>7278.63</v>
      </c>
      <c r="E2972" s="3">
        <v>7310</v>
      </c>
      <c r="F2972" s="3">
        <f t="shared" si="1066"/>
        <v>7148.9940000000006</v>
      </c>
      <c r="G2972" s="3">
        <f t="shared" si="1076"/>
        <v>7240.2910000000002</v>
      </c>
      <c r="H2972" s="4">
        <f t="shared" si="1063"/>
        <v>3.023460680580749E-4</v>
      </c>
      <c r="I2972" s="4">
        <f t="shared" si="1082"/>
        <v>4.6135261385046936E-3</v>
      </c>
      <c r="J2972" s="4">
        <f t="shared" si="1083"/>
        <v>-4.3111800704466186E-3</v>
      </c>
      <c r="K2972" s="4">
        <f t="shared" si="1067"/>
        <v>-2.1967503294885025E-2</v>
      </c>
      <c r="L2972" s="4">
        <f t="shared" si="1077"/>
        <v>-5.5520205497598275E-3</v>
      </c>
      <c r="M2972" s="4">
        <f t="shared" si="1070"/>
        <v>1.8133460456114456E-2</v>
      </c>
      <c r="N2972" s="4">
        <f t="shared" si="1078"/>
        <v>5.295229155844695E-3</v>
      </c>
      <c r="O2972" s="4">
        <f t="shared" si="1080"/>
        <v>-1.2543157160069899E-2</v>
      </c>
      <c r="P2972" s="4">
        <f t="shared" si="1081"/>
        <v>0.13792246287767221</v>
      </c>
      <c r="T2972" s="4"/>
      <c r="U2972" s="4">
        <f t="shared" si="1071"/>
        <v>-3.1874147074870546E-2</v>
      </c>
      <c r="V2972" s="4">
        <f t="shared" si="1072"/>
        <v>-4.1555405604121798E-2</v>
      </c>
      <c r="W2972" s="4">
        <f t="shared" si="1073"/>
        <v>3.3235857761374138E-2</v>
      </c>
      <c r="X2972" s="4">
        <f t="shared" si="1079"/>
        <v>-2.4905109234179559E-2</v>
      </c>
      <c r="Y2972" s="4">
        <f t="shared" si="1068"/>
        <v>-3.4162422206420184E-2</v>
      </c>
      <c r="Z2972" s="4">
        <f t="shared" si="1069"/>
        <v>-2.807257505958613E-2</v>
      </c>
      <c r="AA2972" s="4">
        <f t="shared" si="1064"/>
        <v>3.023460680580749E-4</v>
      </c>
      <c r="AB2972" s="4">
        <f t="shared" si="1065"/>
        <v>3.023460680580749E-4</v>
      </c>
      <c r="AC2972" s="2">
        <f t="shared" si="1074"/>
        <v>8.3849947300966669E-3</v>
      </c>
      <c r="AD2972" s="3">
        <f t="shared" si="1075"/>
        <v>7217.5987258076766</v>
      </c>
    </row>
    <row r="2973" spans="1:30" x14ac:dyDescent="0.3">
      <c r="A2973" s="1">
        <f t="shared" si="1062"/>
        <v>42</v>
      </c>
      <c r="B2973" s="1">
        <f t="shared" si="1061"/>
        <v>4</v>
      </c>
      <c r="C2973" s="5">
        <v>43391</v>
      </c>
      <c r="D2973" s="3">
        <v>7116.09</v>
      </c>
      <c r="E2973" s="3">
        <v>7250.93</v>
      </c>
      <c r="F2973" s="3">
        <f t="shared" si="1066"/>
        <v>7179.4059999999999</v>
      </c>
      <c r="G2973" s="3">
        <f t="shared" si="1076"/>
        <v>7202.9</v>
      </c>
      <c r="H2973" s="4">
        <f t="shared" si="1063"/>
        <v>-2.2331125500265843E-2</v>
      </c>
      <c r="I2973" s="4">
        <f t="shared" si="1082"/>
        <v>-3.8056612302040105E-3</v>
      </c>
      <c r="J2973" s="4">
        <f t="shared" si="1083"/>
        <v>-1.8525464270061832E-2</v>
      </c>
      <c r="K2973" s="4">
        <f t="shared" si="1067"/>
        <v>-1.1457513295771254E-2</v>
      </c>
      <c r="L2973" s="4">
        <f t="shared" si="1077"/>
        <v>-9.0792421711839554E-3</v>
      </c>
      <c r="M2973" s="4">
        <f t="shared" si="1070"/>
        <v>-8.8191140046961821E-3</v>
      </c>
      <c r="N2973" s="4">
        <f t="shared" si="1078"/>
        <v>-1.2052090130364089E-2</v>
      </c>
      <c r="O2973" s="4">
        <f t="shared" si="1080"/>
        <v>-3.3015321616224201E-3</v>
      </c>
      <c r="P2973" s="4">
        <f t="shared" si="1081"/>
        <v>0.11251137354957931</v>
      </c>
      <c r="T2973" s="4"/>
      <c r="U2973" s="4">
        <f t="shared" si="1071"/>
        <v>-4.3222419603689208E-2</v>
      </c>
      <c r="V2973" s="4">
        <f t="shared" si="1072"/>
        <v>-5.279019540765232E-2</v>
      </c>
      <c r="W2973" s="4">
        <f t="shared" si="1073"/>
        <v>2.1835058148801829E-2</v>
      </c>
      <c r="X2973" s="4">
        <f t="shared" si="1079"/>
        <v>-6.5022748552044469E-3</v>
      </c>
      <c r="Y2973" s="4">
        <f t="shared" si="1068"/>
        <v>-2.3783479464153174E-2</v>
      </c>
      <c r="Z2973" s="4">
        <f t="shared" si="1069"/>
        <v>-1.7628190491178485E-2</v>
      </c>
      <c r="AA2973" s="4">
        <f t="shared" si="1064"/>
        <v>-2.2331125500265843E-2</v>
      </c>
      <c r="AB2973" s="4">
        <f t="shared" si="1065"/>
        <v>-2.2331125500265843E-2</v>
      </c>
      <c r="AC2973" s="2">
        <f t="shared" si="1074"/>
        <v>-9.5097847092693606E-3</v>
      </c>
      <c r="AD2973" s="3">
        <f t="shared" si="1075"/>
        <v>7183.7624838717848</v>
      </c>
    </row>
    <row r="2974" spans="1:30" x14ac:dyDescent="0.3">
      <c r="A2974" s="1">
        <f t="shared" si="1062"/>
        <v>42</v>
      </c>
      <c r="B2974" s="1">
        <f t="shared" si="1061"/>
        <v>5</v>
      </c>
      <c r="C2974" s="5">
        <v>43392</v>
      </c>
      <c r="D2974" s="3">
        <v>7107.23</v>
      </c>
      <c r="E2974" s="3">
        <v>7169.45</v>
      </c>
      <c r="F2974" s="3">
        <f t="shared" si="1066"/>
        <v>7169.4100000000008</v>
      </c>
      <c r="G2974" s="3">
        <f t="shared" si="1076"/>
        <v>7173.7219999999988</v>
      </c>
      <c r="H2974" s="4">
        <f t="shared" si="1063"/>
        <v>-1.245065759426958E-3</v>
      </c>
      <c r="I2974" s="4">
        <f t="shared" si="1082"/>
        <v>7.4984998784444366E-3</v>
      </c>
      <c r="J2974" s="4">
        <f t="shared" si="1083"/>
        <v>-8.7435656378713946E-3</v>
      </c>
      <c r="K2974" s="4">
        <f t="shared" si="1067"/>
        <v>9.6773649574414863E-3</v>
      </c>
      <c r="L2974" s="4">
        <f t="shared" si="1077"/>
        <v>9.1370401442363181E-3</v>
      </c>
      <c r="M2974" s="4">
        <f t="shared" si="1070"/>
        <v>-8.6729591416868611E-3</v>
      </c>
      <c r="N2974" s="4">
        <f t="shared" si="1078"/>
        <v>-9.2688286498974013E-3</v>
      </c>
      <c r="O2974" s="4">
        <f t="shared" si="1080"/>
        <v>-6.0670612882910498E-4</v>
      </c>
      <c r="P2974" s="4">
        <f t="shared" si="1081"/>
        <v>0.11112622373139967</v>
      </c>
      <c r="T2974" s="4"/>
      <c r="U2974" s="4">
        <f t="shared" si="1071"/>
        <v>5.7784541791910853E-3</v>
      </c>
      <c r="V2974" s="4">
        <f t="shared" si="1072"/>
        <v>-4.2793303626008699E-3</v>
      </c>
      <c r="W2974" s="4">
        <f t="shared" si="1073"/>
        <v>-6.9831680221763047E-3</v>
      </c>
      <c r="X2974" s="4">
        <f t="shared" si="1079"/>
        <v>-1.201443180681352E-3</v>
      </c>
      <c r="Y2974" s="4">
        <f t="shared" si="1068"/>
        <v>-2.912128371204927E-3</v>
      </c>
      <c r="Z2974" s="4">
        <f t="shared" si="1069"/>
        <v>3.3747596830504207E-3</v>
      </c>
      <c r="AA2974" s="4">
        <f t="shared" si="1064"/>
        <v>-1.245065759426958E-3</v>
      </c>
      <c r="AB2974" s="4">
        <f t="shared" si="1065"/>
        <v>-1.245065759426958E-3</v>
      </c>
      <c r="AC2974" s="2">
        <f t="shared" si="1074"/>
        <v>-7.1788384383964883E-3</v>
      </c>
      <c r="AD2974" s="3">
        <f t="shared" si="1075"/>
        <v>7158.2516559145242</v>
      </c>
    </row>
    <row r="2975" spans="1:30" x14ac:dyDescent="0.3">
      <c r="A2975" s="1">
        <f t="shared" si="1062"/>
        <v>43</v>
      </c>
      <c r="B2975" s="1">
        <f t="shared" si="1061"/>
        <v>1</v>
      </c>
      <c r="C2975" s="5">
        <v>43395</v>
      </c>
      <c r="D2975" s="3">
        <v>7141.21</v>
      </c>
      <c r="E2975" s="3">
        <v>7146.03</v>
      </c>
      <c r="F2975" s="3">
        <f t="shared" si="1066"/>
        <v>7183.9180000000006</v>
      </c>
      <c r="G2975" s="3">
        <f t="shared" si="1076"/>
        <v>7152.5609999999997</v>
      </c>
      <c r="H2975" s="4">
        <f t="shared" si="1063"/>
        <v>4.7810469057565997E-3</v>
      </c>
      <c r="I2975" s="4">
        <f t="shared" si="1082"/>
        <v>5.4592295451252014E-3</v>
      </c>
      <c r="J2975" s="4">
        <f t="shared" si="1083"/>
        <v>-6.7818263936860173E-4</v>
      </c>
      <c r="K2975" s="4">
        <f t="shared" si="1067"/>
        <v>1.2292412093037752E-2</v>
      </c>
      <c r="L2975" s="4">
        <f t="shared" si="1077"/>
        <v>6.5556091785719068E-3</v>
      </c>
      <c r="M2975" s="4">
        <f t="shared" si="1070"/>
        <v>-5.9449453626837798E-3</v>
      </c>
      <c r="N2975" s="4">
        <f t="shared" si="1078"/>
        <v>-1.5869840187311452E-3</v>
      </c>
      <c r="O2975" s="4">
        <f t="shared" si="1080"/>
        <v>4.3909925628851246E-3</v>
      </c>
      <c r="P2975" s="4">
        <f t="shared" si="1081"/>
        <v>0.1164385703252757</v>
      </c>
      <c r="T2975" s="4"/>
      <c r="U2975" s="4">
        <f t="shared" si="1071"/>
        <v>-5.4254611149490723E-3</v>
      </c>
      <c r="V2975" s="4">
        <f t="shared" si="1072"/>
        <v>-1.537120650379961E-2</v>
      </c>
      <c r="W2975" s="4">
        <f t="shared" si="1073"/>
        <v>1.026218510695788E-2</v>
      </c>
      <c r="X2975" s="4">
        <f t="shared" si="1079"/>
        <v>8.8066568518470837E-3</v>
      </c>
      <c r="Y2975" s="4">
        <f t="shared" si="1068"/>
        <v>-3.2968780837172899E-4</v>
      </c>
      <c r="Z2975" s="4">
        <f t="shared" si="1069"/>
        <v>5.9734831785993366E-3</v>
      </c>
      <c r="AA2975" s="4">
        <f t="shared" si="1064"/>
        <v>4.7810469057565997E-3</v>
      </c>
      <c r="AB2975" s="4">
        <f t="shared" si="1065"/>
        <v>4.7810469057565997E-3</v>
      </c>
      <c r="AC2975" s="2">
        <f t="shared" si="1074"/>
        <v>-1.5909214185014923E-3</v>
      </c>
      <c r="AD2975" s="3">
        <f t="shared" si="1075"/>
        <v>7152.5711039430171</v>
      </c>
    </row>
    <row r="2976" spans="1:30" x14ac:dyDescent="0.3">
      <c r="A2976" s="1">
        <f t="shared" si="1062"/>
        <v>43</v>
      </c>
      <c r="B2976" s="1">
        <f t="shared" si="1061"/>
        <v>2</v>
      </c>
      <c r="C2976" s="5">
        <v>43396</v>
      </c>
      <c r="D2976" s="3">
        <v>7118.67</v>
      </c>
      <c r="E2976" s="3">
        <v>7002.69</v>
      </c>
      <c r="F2976" s="3">
        <f t="shared" si="1066"/>
        <v>7152.366</v>
      </c>
      <c r="G2976" s="3">
        <f t="shared" si="1076"/>
        <v>7127.2669999999998</v>
      </c>
      <c r="H2976" s="4">
        <f t="shared" si="1063"/>
        <v>-3.1563278492020208E-3</v>
      </c>
      <c r="I2976" s="4">
        <f t="shared" si="1082"/>
        <v>-1.9397273011156433E-2</v>
      </c>
      <c r="J2976" s="4">
        <f t="shared" si="1083"/>
        <v>1.6240945161954411E-2</v>
      </c>
      <c r="K2976" s="4">
        <f t="shared" si="1067"/>
        <v>2.7418322665206493E-3</v>
      </c>
      <c r="L2976" s="4">
        <f t="shared" si="1077"/>
        <v>-1.8187082830190288E-3</v>
      </c>
      <c r="M2976" s="4">
        <f t="shared" si="1070"/>
        <v>-4.7111683043065625E-3</v>
      </c>
      <c r="N2976" s="4">
        <f t="shared" si="1078"/>
        <v>-1.2062127039719087E-3</v>
      </c>
      <c r="O2976" s="4">
        <f t="shared" si="1080"/>
        <v>3.5257990607796344E-3</v>
      </c>
      <c r="P2976" s="4">
        <f t="shared" si="1081"/>
        <v>0.11291472417383473</v>
      </c>
      <c r="T2976" s="4"/>
      <c r="U2976" s="4">
        <f t="shared" si="1071"/>
        <v>1.8935166449383263E-2</v>
      </c>
      <c r="V2976" s="4">
        <f t="shared" si="1072"/>
        <v>8.7458147848894566E-3</v>
      </c>
      <c r="W2976" s="4">
        <f t="shared" si="1073"/>
        <v>-2.1680961680384504E-2</v>
      </c>
      <c r="X2976" s="4">
        <f t="shared" si="1079"/>
        <v>7.0679826216445913E-3</v>
      </c>
      <c r="Y2976" s="4">
        <f t="shared" si="1068"/>
        <v>-9.7611830983985286E-3</v>
      </c>
      <c r="Z2976" s="4">
        <f t="shared" si="1069"/>
        <v>-3.5174800447560412E-3</v>
      </c>
      <c r="AA2976" s="4">
        <f t="shared" si="1064"/>
        <v>-3.1563278492020208E-3</v>
      </c>
      <c r="AB2976" s="4">
        <f t="shared" si="1065"/>
        <v>-3.1563278492020208E-3</v>
      </c>
      <c r="AC2976" s="2">
        <f t="shared" si="1074"/>
        <v>-3.1748537243631958E-3</v>
      </c>
      <c r="AD2976" s="3">
        <f t="shared" si="1075"/>
        <v>7141.2707359620126</v>
      </c>
    </row>
    <row r="2977" spans="1:30" x14ac:dyDescent="0.3">
      <c r="A2977" s="1">
        <f t="shared" si="1062"/>
        <v>43</v>
      </c>
      <c r="B2977" s="1">
        <f t="shared" si="1061"/>
        <v>3</v>
      </c>
      <c r="C2977" s="5">
        <v>43397</v>
      </c>
      <c r="D2977" s="3">
        <v>6789.15</v>
      </c>
      <c r="E2977" s="3">
        <v>7101.85</v>
      </c>
      <c r="F2977" s="3">
        <f t="shared" si="1066"/>
        <v>7054.4699999999993</v>
      </c>
      <c r="G2977" s="3">
        <f t="shared" si="1076"/>
        <v>7101.7319999999991</v>
      </c>
      <c r="H2977" s="4">
        <f t="shared" si="1063"/>
        <v>-4.62895456595123E-2</v>
      </c>
      <c r="I2977" s="4">
        <f t="shared" si="1082"/>
        <v>-2.3628009164632872E-3</v>
      </c>
      <c r="J2977" s="4">
        <f t="shared" si="1083"/>
        <v>-4.3926744743049015E-2</v>
      </c>
      <c r="K2977" s="4">
        <f t="shared" si="1067"/>
        <v>2.9921319572324598E-4</v>
      </c>
      <c r="L2977" s="4">
        <f t="shared" si="1077"/>
        <v>2.4995305771067008E-3</v>
      </c>
      <c r="M2977" s="4">
        <f t="shared" si="1070"/>
        <v>-3.7610196088437506E-2</v>
      </c>
      <c r="N2977" s="4">
        <f t="shared" si="1078"/>
        <v>-4.4014896647747263E-2</v>
      </c>
      <c r="O2977" s="4">
        <f t="shared" si="1080"/>
        <v>-6.9614016482180711E-3</v>
      </c>
      <c r="P2977" s="4">
        <f t="shared" si="1081"/>
        <v>6.1398407234046479E-2</v>
      </c>
      <c r="T2977" s="4"/>
      <c r="U2977" s="4">
        <f t="shared" si="1071"/>
        <v>2.2470489571787992E-2</v>
      </c>
      <c r="V2977" s="4">
        <f t="shared" si="1072"/>
        <v>1.2245784676070149E-2</v>
      </c>
      <c r="W2977" s="4">
        <f t="shared" si="1073"/>
        <v>-6.7248919096038737E-2</v>
      </c>
      <c r="X2977" s="4">
        <f t="shared" si="1079"/>
        <v>-1.3222000186320096E-2</v>
      </c>
      <c r="Y2977" s="4">
        <f t="shared" si="1068"/>
        <v>-1.2173345572303282E-2</v>
      </c>
      <c r="Z2977" s="4">
        <f t="shared" si="1069"/>
        <v>-5.9448518054985577E-3</v>
      </c>
      <c r="AA2977" s="4">
        <f t="shared" si="1064"/>
        <v>-4.62895456595123E-2</v>
      </c>
      <c r="AB2977" s="4">
        <f t="shared" si="1065"/>
        <v>-4.62895456595123E-2</v>
      </c>
      <c r="AC2977" s="2">
        <f t="shared" si="1074"/>
        <v>-3.4576811133648439E-2</v>
      </c>
      <c r="AD2977" s="3">
        <f t="shared" si="1075"/>
        <v>7023.8971573080089</v>
      </c>
    </row>
    <row r="2978" spans="1:30" x14ac:dyDescent="0.3">
      <c r="A2978" s="1">
        <f t="shared" si="1062"/>
        <v>43</v>
      </c>
      <c r="B2978" s="1">
        <f t="shared" si="1061"/>
        <v>4</v>
      </c>
      <c r="C2978" s="5">
        <v>43398</v>
      </c>
      <c r="D2978" s="3">
        <v>7016.39</v>
      </c>
      <c r="E2978" s="3">
        <v>6891.27</v>
      </c>
      <c r="F2978" s="3">
        <f t="shared" si="1066"/>
        <v>7034.5300000000007</v>
      </c>
      <c r="G2978" s="3">
        <f t="shared" si="1076"/>
        <v>7106.9679999999989</v>
      </c>
      <c r="H2978" s="4">
        <f t="shared" si="1063"/>
        <v>3.3471053077336735E-2</v>
      </c>
      <c r="I2978" s="4">
        <f t="shared" si="1082"/>
        <v>1.5041647334349779E-2</v>
      </c>
      <c r="J2978" s="4">
        <f t="shared" si="1083"/>
        <v>1.8429405742986956E-2</v>
      </c>
      <c r="K2978" s="4">
        <f t="shared" si="1067"/>
        <v>3.6810940986721594E-2</v>
      </c>
      <c r="L2978" s="4">
        <f t="shared" si="1077"/>
        <v>4.8295032842435588E-2</v>
      </c>
      <c r="M2978" s="4">
        <f t="shared" si="1070"/>
        <v>-2.5787081724010456E-3</v>
      </c>
      <c r="N2978" s="4">
        <f t="shared" si="1078"/>
        <v>-1.2744956780444013E-2</v>
      </c>
      <c r="O2978" s="4">
        <f t="shared" si="1080"/>
        <v>-1.0324112542204507E-2</v>
      </c>
      <c r="P2978" s="4">
        <f t="shared" si="1081"/>
        <v>9.6924529658777916E-2</v>
      </c>
      <c r="T2978" s="4"/>
      <c r="U2978" s="4">
        <f t="shared" si="1071"/>
        <v>4.8156249309560181E-2</v>
      </c>
      <c r="V2978" s="4">
        <f t="shared" si="1072"/>
        <v>3.7674686816464603E-2</v>
      </c>
      <c r="W2978" s="4">
        <f t="shared" si="1073"/>
        <v>-1.4010502958787736E-2</v>
      </c>
      <c r="X2978" s="4">
        <f t="shared" si="1079"/>
        <v>-2.0179385314049558E-2</v>
      </c>
      <c r="Y2978" s="4">
        <f t="shared" si="1068"/>
        <v>2.3883123767435833E-2</v>
      </c>
      <c r="Z2978" s="4">
        <f t="shared" si="1069"/>
        <v>3.0338962578564707E-2</v>
      </c>
      <c r="AA2978" s="4">
        <f t="shared" si="1064"/>
        <v>3.3471053077336735E-2</v>
      </c>
      <c r="AB2978" s="4">
        <f t="shared" si="1065"/>
        <v>3.3471053077336735E-2</v>
      </c>
      <c r="AC2978" s="2">
        <f t="shared" si="1074"/>
        <v>-7.1329722815759741E-4</v>
      </c>
      <c r="AD2978" s="3">
        <f t="shared" si="1075"/>
        <v>7021.394771538673</v>
      </c>
    </row>
    <row r="2979" spans="1:30" x14ac:dyDescent="0.3">
      <c r="A2979" s="1">
        <f t="shared" si="1062"/>
        <v>43</v>
      </c>
      <c r="B2979" s="1">
        <f t="shared" si="1061"/>
        <v>5</v>
      </c>
      <c r="C2979" s="5">
        <v>43399</v>
      </c>
      <c r="D2979" s="3">
        <v>6852.4</v>
      </c>
      <c r="E2979" s="3">
        <v>6804.69</v>
      </c>
      <c r="F2979" s="3">
        <f t="shared" si="1066"/>
        <v>6983.5640000000003</v>
      </c>
      <c r="G2979" s="3">
        <f t="shared" si="1076"/>
        <v>7076.4869999999992</v>
      </c>
      <c r="H2979" s="4">
        <f t="shared" si="1063"/>
        <v>-2.3372418009831364E-2</v>
      </c>
      <c r="I2979" s="4">
        <f t="shared" si="1082"/>
        <v>-3.0172211065804599E-2</v>
      </c>
      <c r="J2979" s="4">
        <f t="shared" si="1083"/>
        <v>6.7997930559732349E-3</v>
      </c>
      <c r="K2979" s="4">
        <f t="shared" si="1067"/>
        <v>-4.9883202046585175E-6</v>
      </c>
      <c r="L2979" s="4">
        <f t="shared" si="1077"/>
        <v>1.2113858487848487E-2</v>
      </c>
      <c r="M2979" s="4">
        <f t="shared" si="1070"/>
        <v>-1.8781813984951046E-2</v>
      </c>
      <c r="N2979" s="4">
        <f t="shared" si="1078"/>
        <v>-3.1666418662254246E-2</v>
      </c>
      <c r="O2979" s="4">
        <f t="shared" si="1080"/>
        <v>-1.3560650283112321E-2</v>
      </c>
      <c r="P2979" s="4">
        <f t="shared" si="1081"/>
        <v>7.1286751026355302E-2</v>
      </c>
      <c r="T2979" s="4"/>
      <c r="U2979" s="4">
        <f t="shared" si="1071"/>
        <v>1.2946828782322424E-2</v>
      </c>
      <c r="V2979" s="4">
        <f t="shared" si="1072"/>
        <v>2.8173604944992255E-3</v>
      </c>
      <c r="W2979" s="4">
        <f t="shared" si="1073"/>
        <v>-3.5855037757325986E-2</v>
      </c>
      <c r="X2979" s="4">
        <f t="shared" si="1079"/>
        <v>-2.5922077269956725E-2</v>
      </c>
      <c r="Y2979" s="4">
        <f t="shared" si="1068"/>
        <v>-1.2473754051872878E-2</v>
      </c>
      <c r="Z2979" s="4">
        <f t="shared" si="1069"/>
        <v>-6.2471544355591508E-3</v>
      </c>
      <c r="AA2979" s="4">
        <f t="shared" si="1064"/>
        <v>-2.3372418009831364E-2</v>
      </c>
      <c r="AB2979" s="4">
        <f t="shared" si="1065"/>
        <v>-2.3372418009831364E-2</v>
      </c>
      <c r="AC2979" s="2">
        <f t="shared" si="1074"/>
        <v>-1.6441419214550109E-2</v>
      </c>
      <c r="AD2979" s="3">
        <f t="shared" si="1075"/>
        <v>6965.0631810257828</v>
      </c>
    </row>
    <row r="2980" spans="1:30" x14ac:dyDescent="0.3">
      <c r="A2980" s="1">
        <f t="shared" si="1062"/>
        <v>44</v>
      </c>
      <c r="B2980" s="1">
        <f t="shared" si="1061"/>
        <v>1</v>
      </c>
      <c r="C2980" s="5">
        <v>43402</v>
      </c>
      <c r="D2980" s="3">
        <v>6713.9</v>
      </c>
      <c r="E2980" s="3">
        <v>6954.69</v>
      </c>
      <c r="F2980" s="3">
        <f t="shared" si="1066"/>
        <v>6898.1020000000008</v>
      </c>
      <c r="G2980" s="3">
        <f t="shared" si="1076"/>
        <v>7041.01</v>
      </c>
      <c r="H2980" s="4">
        <f t="shared" si="1063"/>
        <v>-2.0211896561788571E-2</v>
      </c>
      <c r="I2980" s="4">
        <f t="shared" si="1082"/>
        <v>1.4927616601482688E-2</v>
      </c>
      <c r="J2980" s="4">
        <f t="shared" si="1083"/>
        <v>-3.5139513163271255E-2</v>
      </c>
      <c r="K2980" s="4">
        <f t="shared" si="1067"/>
        <v>1.3389834218667986E-2</v>
      </c>
      <c r="L2980" s="4">
        <f t="shared" si="1077"/>
        <v>3.2828725053347177E-2</v>
      </c>
      <c r="M2980" s="4">
        <f t="shared" si="1070"/>
        <v>-2.6703287368032701E-2</v>
      </c>
      <c r="N2980" s="4">
        <f t="shared" si="1078"/>
        <v>-4.6457823522477681E-2</v>
      </c>
      <c r="O2980" s="4">
        <f t="shared" si="1080"/>
        <v>-2.1285392990661085E-2</v>
      </c>
      <c r="P2980" s="4">
        <f t="shared" si="1081"/>
        <v>4.9634014026596056E-2</v>
      </c>
      <c r="T2980" s="4"/>
      <c r="U2980" s="4">
        <f t="shared" si="1071"/>
        <v>4.214727686649939E-2</v>
      </c>
      <c r="V2980" s="4">
        <f t="shared" si="1072"/>
        <v>3.1725804097834327E-2</v>
      </c>
      <c r="W2980" s="4">
        <f t="shared" si="1073"/>
        <v>-5.9837198457964459E-2</v>
      </c>
      <c r="X2980" s="4">
        <f t="shared" si="1079"/>
        <v>-3.9785532073166728E-2</v>
      </c>
      <c r="Y2980" s="4">
        <f t="shared" si="1068"/>
        <v>7.5405074960727537E-4</v>
      </c>
      <c r="Z2980" s="4">
        <f t="shared" si="1069"/>
        <v>7.064054978851082E-3</v>
      </c>
      <c r="AA2980" s="4">
        <f t="shared" si="1064"/>
        <v>-2.0211896561788571E-2</v>
      </c>
      <c r="AB2980" s="4">
        <f t="shared" si="1065"/>
        <v>-2.0211896561788571E-2</v>
      </c>
      <c r="AC2980" s="2">
        <f t="shared" si="1074"/>
        <v>-2.49396208885828E-2</v>
      </c>
      <c r="AD2980" s="3">
        <f t="shared" si="1075"/>
        <v>6881.3421206838557</v>
      </c>
    </row>
    <row r="2981" spans="1:30" x14ac:dyDescent="0.3">
      <c r="A2981" s="1">
        <f t="shared" si="1062"/>
        <v>44</v>
      </c>
      <c r="B2981" s="1">
        <f t="shared" si="1061"/>
        <v>2</v>
      </c>
      <c r="C2981" s="5">
        <v>43403</v>
      </c>
      <c r="D2981" s="3">
        <v>6810.12</v>
      </c>
      <c r="E2981" s="3">
        <v>6673.84</v>
      </c>
      <c r="F2981" s="3">
        <f t="shared" si="1066"/>
        <v>6836.3920000000016</v>
      </c>
      <c r="G2981" s="3">
        <f t="shared" si="1076"/>
        <v>6994.3790000000008</v>
      </c>
      <c r="H2981" s="4">
        <f t="shared" si="1063"/>
        <v>1.4331461594602283E-2</v>
      </c>
      <c r="I2981" s="4">
        <f t="shared" si="1082"/>
        <v>-5.9667257480748139E-3</v>
      </c>
      <c r="J2981" s="4">
        <f t="shared" si="1083"/>
        <v>2.0298187342677097E-2</v>
      </c>
      <c r="K2981" s="4">
        <f t="shared" si="1067"/>
        <v>1.9222806416539017E-2</v>
      </c>
      <c r="L2981" s="4">
        <f t="shared" si="1077"/>
        <v>4.4825246462149138E-2</v>
      </c>
      <c r="M2981" s="4">
        <f t="shared" si="1070"/>
        <v>-3.8429627791972355E-3</v>
      </c>
      <c r="N2981" s="4">
        <f t="shared" si="1078"/>
        <v>-2.634386841204929E-2</v>
      </c>
      <c r="O2981" s="4">
        <f t="shared" si="1080"/>
        <v>-2.3198856995177642E-2</v>
      </c>
      <c r="P2981" s="4">
        <f t="shared" si="1081"/>
        <v>6.4676803587006448E-2</v>
      </c>
      <c r="T2981" s="4"/>
      <c r="U2981" s="4">
        <f t="shared" si="1071"/>
        <v>6.0288356990720812E-2</v>
      </c>
      <c r="V2981" s="4">
        <f t="shared" si="1072"/>
        <v>4.9685473420813572E-2</v>
      </c>
      <c r="W2981" s="4">
        <f t="shared" si="1073"/>
        <v>-4.3343770676263993E-2</v>
      </c>
      <c r="X2981" s="4">
        <f t="shared" si="1079"/>
        <v>-4.4177549079563089E-2</v>
      </c>
      <c r="Y2981" s="4">
        <f t="shared" si="1068"/>
        <v>6.5142926208216212E-3</v>
      </c>
      <c r="Z2981" s="4">
        <f t="shared" si="1069"/>
        <v>1.2860616613689174E-2</v>
      </c>
      <c r="AA2981" s="4">
        <f t="shared" si="1064"/>
        <v>1.4331461594602283E-2</v>
      </c>
      <c r="AB2981" s="4">
        <f t="shared" si="1065"/>
        <v>1.4331461594602283E-2</v>
      </c>
      <c r="AC2981" s="2">
        <f t="shared" si="1074"/>
        <v>-6.9721846001594839E-3</v>
      </c>
      <c r="AD2981" s="3">
        <f t="shared" si="1075"/>
        <v>6857.601413789238</v>
      </c>
    </row>
    <row r="2982" spans="1:30" x14ac:dyDescent="0.3">
      <c r="A2982" s="1">
        <f t="shared" si="1062"/>
        <v>44</v>
      </c>
      <c r="B2982" s="1">
        <f t="shared" si="1061"/>
        <v>3</v>
      </c>
      <c r="C2982" s="5">
        <v>43404</v>
      </c>
      <c r="D2982" s="3">
        <v>6967.1</v>
      </c>
      <c r="E2982" s="3">
        <v>6933.11</v>
      </c>
      <c r="F2982" s="3">
        <f t="shared" si="1066"/>
        <v>6871.9820000000009</v>
      </c>
      <c r="G2982" s="3">
        <f t="shared" si="1076"/>
        <v>6963.2260000000006</v>
      </c>
      <c r="H2982" s="4">
        <f t="shared" si="1063"/>
        <v>2.3050988822517146E-2</v>
      </c>
      <c r="I2982" s="4">
        <f t="shared" si="1082"/>
        <v>1.8059887344129E-2</v>
      </c>
      <c r="J2982" s="4">
        <f t="shared" si="1083"/>
        <v>4.9911014783881463E-3</v>
      </c>
      <c r="K2982" s="4">
        <f t="shared" si="1067"/>
        <v>5.592045367776256E-3</v>
      </c>
      <c r="L2982" s="4">
        <f t="shared" si="1077"/>
        <v>2.2418922949310211E-2</v>
      </c>
      <c r="M2982" s="4">
        <f t="shared" si="1070"/>
        <v>1.3841421586959843E-2</v>
      </c>
      <c r="N2982" s="4">
        <f t="shared" si="1078"/>
        <v>5.5635132336646778E-4</v>
      </c>
      <c r="O2982" s="4">
        <f t="shared" si="1080"/>
        <v>-1.3096410271131415E-2</v>
      </c>
      <c r="P2982" s="4">
        <f t="shared" si="1081"/>
        <v>8.9218656686083822E-2</v>
      </c>
      <c r="T2982" s="4">
        <f>(D2982-D2959)/D2959</f>
        <v>-8.6599411352120154E-2</v>
      </c>
      <c r="U2982" s="4">
        <f t="shared" si="1071"/>
        <v>-3.0792408944336157E-3</v>
      </c>
      <c r="V2982" s="4">
        <f t="shared" si="1072"/>
        <v>-1.304844848548924E-2</v>
      </c>
      <c r="W2982" s="4">
        <f t="shared" si="1073"/>
        <v>2.621093951378313E-2</v>
      </c>
      <c r="X2982" s="4">
        <f t="shared" si="1079"/>
        <v>-2.5868421015327655E-2</v>
      </c>
      <c r="Y2982" s="4">
        <f t="shared" si="1068"/>
        <v>-6.946508813866846E-3</v>
      </c>
      <c r="Z2982" s="4">
        <f t="shared" si="1069"/>
        <v>-6.8505853589274554E-4</v>
      </c>
      <c r="AA2982" s="4">
        <f t="shared" si="1064"/>
        <v>2.3050988822517146E-2</v>
      </c>
      <c r="AB2982" s="4">
        <f t="shared" si="1065"/>
        <v>2.3050988822517146E-2</v>
      </c>
      <c r="AC2982" s="2">
        <f t="shared" si="1074"/>
        <v>1.0477681886845499E-2</v>
      </c>
      <c r="AD2982" s="3">
        <f t="shared" si="1075"/>
        <v>6894.1009425261591</v>
      </c>
    </row>
    <row r="2983" spans="1:30" x14ac:dyDescent="0.3">
      <c r="A2983" s="1">
        <f t="shared" si="1062"/>
        <v>44</v>
      </c>
      <c r="B2983" s="1">
        <f t="shared" si="1061"/>
        <v>4</v>
      </c>
      <c r="C2983" s="5">
        <v>43405</v>
      </c>
      <c r="D2983" s="3">
        <v>7069.17</v>
      </c>
      <c r="E2983" s="3">
        <v>6980.79</v>
      </c>
      <c r="F2983" s="3">
        <f t="shared" si="1066"/>
        <v>6882.5379999999986</v>
      </c>
      <c r="G2983" s="3">
        <f t="shared" si="1076"/>
        <v>6958.5340000000015</v>
      </c>
      <c r="H2983" s="4">
        <f t="shared" si="1063"/>
        <v>1.4650284910507917E-2</v>
      </c>
      <c r="I2983" s="4">
        <f t="shared" si="1082"/>
        <v>1.9649495485926137E-3</v>
      </c>
      <c r="J2983" s="4">
        <f t="shared" si="1083"/>
        <v>1.2685335361915302E-2</v>
      </c>
      <c r="K2983" s="4">
        <f t="shared" si="1067"/>
        <v>-1.8834235191112679E-2</v>
      </c>
      <c r="L2983" s="4">
        <f t="shared" si="1077"/>
        <v>-2.9939126593401758E-3</v>
      </c>
      <c r="M2983" s="4">
        <f t="shared" si="1070"/>
        <v>2.7116740946435961E-2</v>
      </c>
      <c r="N2983" s="4">
        <f t="shared" si="1078"/>
        <v>1.5899325921235503E-2</v>
      </c>
      <c r="O2983" s="4">
        <f t="shared" si="1080"/>
        <v>-1.0750342685209554E-2</v>
      </c>
      <c r="P2983" s="4">
        <f t="shared" si="1081"/>
        <v>0.10517602033637566</v>
      </c>
      <c r="T2983" s="4"/>
      <c r="U2983" s="4">
        <f t="shared" si="1071"/>
        <v>7.0746795653858791E-3</v>
      </c>
      <c r="V2983" s="4">
        <f t="shared" si="1072"/>
        <v>-2.9960672302680458E-3</v>
      </c>
      <c r="W2983" s="4">
        <f t="shared" si="1073"/>
        <v>7.52238686846081E-3</v>
      </c>
      <c r="X2983" s="4">
        <f t="shared" si="1079"/>
        <v>-2.1606560779469559E-2</v>
      </c>
      <c r="Y2983" s="4">
        <f t="shared" si="1068"/>
        <v>-3.1068222283492816E-2</v>
      </c>
      <c r="Z2983" s="4">
        <f t="shared" si="1069"/>
        <v>-2.4958865433365472E-2</v>
      </c>
      <c r="AA2983" s="4">
        <f t="shared" si="1064"/>
        <v>1.4650284910507917E-2</v>
      </c>
      <c r="AB2983" s="4">
        <f t="shared" si="1065"/>
        <v>1.4650284910507917E-2</v>
      </c>
      <c r="AC2983" s="2">
        <f t="shared" si="1074"/>
        <v>1.6510100193171114E-2</v>
      </c>
      <c r="AD2983" s="3">
        <f t="shared" si="1075"/>
        <v>6952.4572950174406</v>
      </c>
    </row>
    <row r="2984" spans="1:30" x14ac:dyDescent="0.3">
      <c r="A2984" s="1">
        <f t="shared" si="1062"/>
        <v>44</v>
      </c>
      <c r="B2984" s="1">
        <f t="shared" si="1061"/>
        <v>5</v>
      </c>
      <c r="C2984" s="5">
        <v>43406</v>
      </c>
      <c r="D2984" s="3">
        <v>6965.29</v>
      </c>
      <c r="E2984" s="3">
        <v>7042.3</v>
      </c>
      <c r="F2984" s="3">
        <f t="shared" si="1066"/>
        <v>6905.116</v>
      </c>
      <c r="G2984" s="3">
        <f t="shared" si="1076"/>
        <v>6944.3399999999992</v>
      </c>
      <c r="H2984" s="4">
        <f t="shared" si="1063"/>
        <v>-1.4694794438385285E-2</v>
      </c>
      <c r="I2984" s="4">
        <f t="shared" si="1082"/>
        <v>-3.801011999994326E-3</v>
      </c>
      <c r="J2984" s="4">
        <f t="shared" si="1083"/>
        <v>-1.089378243839096E-2</v>
      </c>
      <c r="K2984" s="4">
        <f t="shared" si="1067"/>
        <v>-2.5335011040900114E-2</v>
      </c>
      <c r="L2984" s="4">
        <f t="shared" si="1077"/>
        <v>-1.7987653115963752E-2</v>
      </c>
      <c r="M2984" s="4">
        <f t="shared" si="1070"/>
        <v>8.7144082735177777E-3</v>
      </c>
      <c r="N2984" s="4">
        <f t="shared" si="1078"/>
        <v>3.0168453733545202E-3</v>
      </c>
      <c r="O2984" s="4">
        <f t="shared" si="1080"/>
        <v>-5.631352032722148E-3</v>
      </c>
      <c r="P2984" s="4">
        <f t="shared" si="1081"/>
        <v>8.8935685899299899E-2</v>
      </c>
      <c r="T2984" s="4"/>
      <c r="U2984" s="4">
        <f t="shared" si="1071"/>
        <v>-3.0664137373977489E-2</v>
      </c>
      <c r="V2984" s="4">
        <f t="shared" si="1072"/>
        <v>-4.0357496000237761E-2</v>
      </c>
      <c r="W2984" s="4">
        <f t="shared" si="1073"/>
        <v>1.6474519876247786E-2</v>
      </c>
      <c r="X2984" s="4">
        <f t="shared" si="1079"/>
        <v>-1.1233232773409152E-2</v>
      </c>
      <c r="Y2984" s="4">
        <f t="shared" si="1068"/>
        <v>-3.7487941077796585E-2</v>
      </c>
      <c r="Z2984" s="4">
        <f t="shared" si="1069"/>
        <v>-3.141906215799814E-2</v>
      </c>
      <c r="AA2984" s="4">
        <f t="shared" si="1064"/>
        <v>-1.4694794438385285E-2</v>
      </c>
      <c r="AB2984" s="4">
        <f t="shared" si="1065"/>
        <v>-1.4694794438385285E-2</v>
      </c>
      <c r="AC2984" s="2">
        <f t="shared" si="1074"/>
        <v>1.2282527583257769E-3</v>
      </c>
      <c r="AD2984" s="3">
        <f t="shared" si="1075"/>
        <v>6956.734863344961</v>
      </c>
    </row>
    <row r="2985" spans="1:30" x14ac:dyDescent="0.3">
      <c r="A2985" s="1">
        <f t="shared" si="1062"/>
        <v>45</v>
      </c>
      <c r="B2985" s="1">
        <f t="shared" si="1061"/>
        <v>1</v>
      </c>
      <c r="C2985" s="5">
        <v>43409</v>
      </c>
      <c r="D2985" s="3">
        <v>6937.09</v>
      </c>
      <c r="E2985" s="3">
        <v>6946.15</v>
      </c>
      <c r="F2985" s="3">
        <f t="shared" si="1066"/>
        <v>6949.7540000000008</v>
      </c>
      <c r="G2985" s="3">
        <f t="shared" si="1076"/>
        <v>6923.9279999999999</v>
      </c>
      <c r="H2985" s="4">
        <f t="shared" si="1063"/>
        <v>-4.048646933580629E-3</v>
      </c>
      <c r="I2985" s="4">
        <f t="shared" si="1082"/>
        <v>-2.747911429387768E-3</v>
      </c>
      <c r="J2985" s="4">
        <f t="shared" si="1083"/>
        <v>-1.300735504192861E-3</v>
      </c>
      <c r="K2985" s="4">
        <f t="shared" si="1067"/>
        <v>-1.7759490272479526E-3</v>
      </c>
      <c r="L2985" s="4">
        <f t="shared" si="1077"/>
        <v>-6.1482643858969911E-3</v>
      </c>
      <c r="M2985" s="4">
        <f t="shared" si="1070"/>
        <v>-1.8222227722018171E-3</v>
      </c>
      <c r="N2985" s="4">
        <f t="shared" si="1078"/>
        <v>1.9009440883845502E-3</v>
      </c>
      <c r="O2985" s="4">
        <f t="shared" si="1080"/>
        <v>3.7228866859159867E-3</v>
      </c>
      <c r="P2985" s="4">
        <f t="shared" si="1081"/>
        <v>8.4526969773717181E-2</v>
      </c>
      <c r="T2985" s="4"/>
      <c r="U2985" s="4">
        <f t="shared" si="1071"/>
        <v>-3.609182101534901E-2</v>
      </c>
      <c r="V2985" s="4">
        <f t="shared" si="1072"/>
        <v>-4.5730902805195539E-2</v>
      </c>
      <c r="W2985" s="4">
        <f t="shared" si="1073"/>
        <v>3.324297353252216E-2</v>
      </c>
      <c r="X2985" s="4">
        <f t="shared" si="1079"/>
        <v>7.4878568046688838E-3</v>
      </c>
      <c r="Y2985" s="4">
        <f t="shared" si="1068"/>
        <v>-1.4222632954589035E-2</v>
      </c>
      <c r="Z2985" s="4">
        <f t="shared" si="1069"/>
        <v>-8.0070604565410982E-3</v>
      </c>
      <c r="AA2985" s="4">
        <f t="shared" si="1064"/>
        <v>-4.048646933580629E-3</v>
      </c>
      <c r="AB2985" s="4">
        <f t="shared" si="1065"/>
        <v>-4.048646933580629E-3</v>
      </c>
      <c r="AC2985" s="2">
        <f t="shared" si="1074"/>
        <v>-1.887906249350643E-3</v>
      </c>
      <c r="AD2985" s="3">
        <f t="shared" si="1075"/>
        <v>6950.186575563308</v>
      </c>
    </row>
    <row r="2986" spans="1:30" x14ac:dyDescent="0.3">
      <c r="A2986" s="1">
        <f t="shared" si="1062"/>
        <v>45</v>
      </c>
      <c r="B2986" s="1">
        <f t="shared" si="1061"/>
        <v>2</v>
      </c>
      <c r="C2986" s="5">
        <v>43410</v>
      </c>
      <c r="D2986" s="3">
        <v>6988.85</v>
      </c>
      <c r="E2986" s="3">
        <v>6939.13</v>
      </c>
      <c r="F2986" s="3">
        <f t="shared" si="1066"/>
        <v>6985.5</v>
      </c>
      <c r="G2986" s="3">
        <f t="shared" si="1076"/>
        <v>6910.9460000000008</v>
      </c>
      <c r="H2986" s="4">
        <f t="shared" si="1063"/>
        <v>7.4613418594828979E-3</v>
      </c>
      <c r="I2986" s="4">
        <f t="shared" si="1082"/>
        <v>2.9407143341083416E-4</v>
      </c>
      <c r="J2986" s="4">
        <f t="shared" si="1083"/>
        <v>7.1672704260720638E-3</v>
      </c>
      <c r="K2986" s="4">
        <f t="shared" si="1067"/>
        <v>6.8577025813417753E-3</v>
      </c>
      <c r="L2986" s="4">
        <f t="shared" si="1077"/>
        <v>-5.0165126875966982E-3</v>
      </c>
      <c r="M2986" s="4">
        <f t="shared" si="1070"/>
        <v>4.7956481282662142E-4</v>
      </c>
      <c r="N2986" s="4">
        <f t="shared" si="1078"/>
        <v>1.1272552267084641E-2</v>
      </c>
      <c r="O2986" s="4">
        <f t="shared" si="1080"/>
        <v>1.0667563333023197E-2</v>
      </c>
      <c r="P2986" s="4">
        <f t="shared" si="1081"/>
        <v>9.2618996251027957E-2</v>
      </c>
      <c r="T2986" s="4"/>
      <c r="U2986" s="4">
        <f t="shared" si="1071"/>
        <v>-1.8303063676556056E-2</v>
      </c>
      <c r="V2986" s="4">
        <f t="shared" si="1072"/>
        <v>-2.8120033039790503E-2</v>
      </c>
      <c r="W2986" s="4">
        <f t="shared" si="1073"/>
        <v>2.6244765143639243E-2</v>
      </c>
      <c r="X2986" s="4">
        <f t="shared" si="1079"/>
        <v>2.1810920146182126E-2</v>
      </c>
      <c r="Y2986" s="4">
        <f t="shared" si="1068"/>
        <v>-5.696632862315797E-3</v>
      </c>
      <c r="Z2986" s="4">
        <f t="shared" si="1069"/>
        <v>5.7269819569045078E-4</v>
      </c>
      <c r="AA2986" s="4">
        <f t="shared" si="1064"/>
        <v>7.4613418594828979E-3</v>
      </c>
      <c r="AB2986" s="4">
        <f t="shared" si="1065"/>
        <v>7.4613418594828979E-3</v>
      </c>
      <c r="AC2986" s="2">
        <f t="shared" si="1074"/>
        <v>3.6881055239599268E-3</v>
      </c>
      <c r="AD2986" s="3">
        <f t="shared" si="1075"/>
        <v>6963.074383708873</v>
      </c>
    </row>
    <row r="2987" spans="1:30" x14ac:dyDescent="0.3">
      <c r="A2987" s="1">
        <f t="shared" si="1062"/>
        <v>45</v>
      </c>
      <c r="B2987" s="1">
        <f t="shared" si="1061"/>
        <v>3</v>
      </c>
      <c r="C2987" s="5">
        <v>43411</v>
      </c>
      <c r="D2987" s="3">
        <v>7203.13</v>
      </c>
      <c r="E2987" s="3">
        <v>7068.5</v>
      </c>
      <c r="F2987" s="3">
        <f t="shared" si="1066"/>
        <v>7032.7060000000001</v>
      </c>
      <c r="G2987" s="3">
        <f t="shared" si="1076"/>
        <v>6952.3440000000001</v>
      </c>
      <c r="H2987" s="4">
        <f t="shared" si="1063"/>
        <v>3.0660265995120763E-2</v>
      </c>
      <c r="I2987" s="4">
        <f t="shared" si="1082"/>
        <v>1.139672478304723E-2</v>
      </c>
      <c r="J2987" s="4">
        <f t="shared" si="1083"/>
        <v>1.9263541212073534E-2</v>
      </c>
      <c r="K2987" s="4">
        <f t="shared" si="1067"/>
        <v>1.7885632114010173E-4</v>
      </c>
      <c r="L2987" s="4">
        <f t="shared" si="1077"/>
        <v>-9.2105440968271775E-3</v>
      </c>
      <c r="M2987" s="4">
        <f t="shared" si="1070"/>
        <v>2.4233061925239014E-2</v>
      </c>
      <c r="N2987" s="4">
        <f t="shared" si="1078"/>
        <v>3.607215063006089E-2</v>
      </c>
      <c r="O2987" s="4">
        <f t="shared" si="1080"/>
        <v>1.1156538893508806E-2</v>
      </c>
      <c r="P2987" s="4">
        <f t="shared" si="1081"/>
        <v>0.12611898530740634</v>
      </c>
      <c r="T2987" s="4"/>
      <c r="U2987" s="4">
        <f t="shared" si="1071"/>
        <v>-3.11209998783777E-3</v>
      </c>
      <c r="V2987" s="4">
        <f t="shared" si="1072"/>
        <v>-1.3080978987959431E-2</v>
      </c>
      <c r="W2987" s="4">
        <f t="shared" si="1073"/>
        <v>3.3877797074823059E-2</v>
      </c>
      <c r="X2987" s="4">
        <f t="shared" si="1079"/>
        <v>2.3388303403588547E-2</v>
      </c>
      <c r="Y2987" s="4">
        <f t="shared" si="1068"/>
        <v>-1.2292201737726934E-2</v>
      </c>
      <c r="Z2987" s="4">
        <f t="shared" si="1069"/>
        <v>-6.0644573887297312E-3</v>
      </c>
      <c r="AA2987" s="4">
        <f t="shared" si="1064"/>
        <v>3.0660265995120763E-2</v>
      </c>
      <c r="AB2987" s="4">
        <f t="shared" si="1065"/>
        <v>3.0660265995120763E-2</v>
      </c>
      <c r="AC2987" s="2">
        <f t="shared" si="1074"/>
        <v>2.2217713345089946E-2</v>
      </c>
      <c r="AD2987" s="3">
        <f t="shared" si="1075"/>
        <v>7043.0929224725824</v>
      </c>
    </row>
    <row r="2988" spans="1:30" x14ac:dyDescent="0.3">
      <c r="A2988" s="1">
        <f t="shared" si="1062"/>
        <v>45</v>
      </c>
      <c r="B2988" s="1">
        <f t="shared" si="1061"/>
        <v>4</v>
      </c>
      <c r="C2988" s="5">
        <v>43412</v>
      </c>
      <c r="D2988" s="3">
        <v>7158.59</v>
      </c>
      <c r="E2988" s="3">
        <v>7176.19</v>
      </c>
      <c r="F2988" s="3">
        <f t="shared" si="1066"/>
        <v>7050.5900000000011</v>
      </c>
      <c r="G2988" s="3">
        <f t="shared" si="1076"/>
        <v>6966.5639999999985</v>
      </c>
      <c r="H2988" s="4">
        <f t="shared" si="1063"/>
        <v>-6.1834230397063445E-3</v>
      </c>
      <c r="I2988" s="4">
        <f t="shared" si="1082"/>
        <v>-3.7400407878242525E-3</v>
      </c>
      <c r="J2988" s="4">
        <f t="shared" si="1083"/>
        <v>-2.443382251882092E-3</v>
      </c>
      <c r="K2988" s="4">
        <f t="shared" si="1067"/>
        <v>-2.4925275539938757E-2</v>
      </c>
      <c r="L2988" s="4">
        <f t="shared" si="1077"/>
        <v>-3.5804188210156393E-2</v>
      </c>
      <c r="M2988" s="4">
        <f t="shared" si="1070"/>
        <v>1.5317867015384398E-2</v>
      </c>
      <c r="N2988" s="4">
        <f t="shared" si="1078"/>
        <v>2.7563946875389603E-2</v>
      </c>
      <c r="O2988" s="4">
        <f t="shared" si="1080"/>
        <v>1.1737786351781925E-2</v>
      </c>
      <c r="P2988" s="4">
        <f t="shared" si="1081"/>
        <v>0.11915571522820578</v>
      </c>
      <c r="T2988" s="4"/>
      <c r="U2988" s="4">
        <f t="shared" si="1071"/>
        <v>-1.8597470821712234E-2</v>
      </c>
      <c r="V2988" s="4">
        <f t="shared" si="1072"/>
        <v>-2.8411496113495152E-2</v>
      </c>
      <c r="W2988" s="4">
        <f t="shared" si="1073"/>
        <v>1.2649292632657027E-2</v>
      </c>
      <c r="X2988" s="4">
        <f t="shared" si="1079"/>
        <v>2.4417155415633367E-2</v>
      </c>
      <c r="Y2988" s="4">
        <f t="shared" si="1068"/>
        <v>-3.70833144982936E-2</v>
      </c>
      <c r="Z2988" s="4">
        <f t="shared" si="1069"/>
        <v>-3.1011884306855461E-2</v>
      </c>
      <c r="AA2988" s="4">
        <f t="shared" si="1064"/>
        <v>-6.1834230397063445E-3</v>
      </c>
      <c r="AB2988" s="4">
        <f t="shared" si="1065"/>
        <v>-6.1834230397063445E-3</v>
      </c>
      <c r="AC2988" s="2">
        <f t="shared" si="1074"/>
        <v>1.0756035991018424E-2</v>
      </c>
      <c r="AD2988" s="3">
        <f t="shared" si="1075"/>
        <v>7081.5919483150556</v>
      </c>
    </row>
    <row r="2989" spans="1:30" x14ac:dyDescent="0.3">
      <c r="A2989" s="1">
        <f t="shared" si="1062"/>
        <v>45</v>
      </c>
      <c r="B2989" s="1">
        <f t="shared" si="1061"/>
        <v>5</v>
      </c>
      <c r="C2989" s="5">
        <v>43413</v>
      </c>
      <c r="D2989" s="3">
        <v>7039.15</v>
      </c>
      <c r="E2989" s="3">
        <v>7095.45</v>
      </c>
      <c r="F2989" s="3">
        <f t="shared" si="1066"/>
        <v>7065.3619999999992</v>
      </c>
      <c r="G2989" s="3">
        <f t="shared" si="1076"/>
        <v>6985.2389999999987</v>
      </c>
      <c r="H2989" s="4">
        <f t="shared" si="1063"/>
        <v>-1.6684849949501299E-2</v>
      </c>
      <c r="I2989" s="4">
        <f t="shared" si="1082"/>
        <v>-8.820172687638253E-3</v>
      </c>
      <c r="J2989" s="4">
        <f t="shared" si="1083"/>
        <v>-7.8646772618630456E-3</v>
      </c>
      <c r="K2989" s="4">
        <f t="shared" si="1067"/>
        <v>-1.2107831290798912E-2</v>
      </c>
      <c r="L2989" s="4">
        <f t="shared" si="1077"/>
        <v>-2.5052574754401733E-2</v>
      </c>
      <c r="M2989" s="4">
        <f t="shared" si="1070"/>
        <v>-3.7099302201358598E-3</v>
      </c>
      <c r="N2989" s="4">
        <f t="shared" si="1078"/>
        <v>7.7178461610262691E-3</v>
      </c>
      <c r="O2989" s="4">
        <f t="shared" si="1080"/>
        <v>1.1382482259932023E-2</v>
      </c>
      <c r="P2989" s="4">
        <f t="shared" si="1081"/>
        <v>0.10048277004949636</v>
      </c>
      <c r="T2989" s="4"/>
      <c r="U2989" s="4">
        <f t="shared" si="1071"/>
        <v>-2.7002524240108763E-2</v>
      </c>
      <c r="V2989" s="4">
        <f t="shared" si="1072"/>
        <v>-3.6732498997707683E-2</v>
      </c>
      <c r="W2989" s="4">
        <f t="shared" si="1073"/>
        <v>1.060400930901652E-2</v>
      </c>
      <c r="X2989" s="4">
        <f t="shared" si="1079"/>
        <v>2.3206851267958305E-2</v>
      </c>
      <c r="Y2989" s="4">
        <f t="shared" si="1068"/>
        <v>-2.4425688756000905E-2</v>
      </c>
      <c r="Z2989" s="4">
        <f t="shared" si="1069"/>
        <v>-1.8274449073003695E-2</v>
      </c>
      <c r="AA2989" s="4">
        <f t="shared" si="1064"/>
        <v>-1.6684849949501299E-2</v>
      </c>
      <c r="AB2989" s="4">
        <f t="shared" si="1065"/>
        <v>-1.6684849949501299E-2</v>
      </c>
      <c r="AC2989" s="2">
        <f t="shared" si="1074"/>
        <v>-4.0196092156066987E-3</v>
      </c>
      <c r="AD2989" s="3">
        <f t="shared" si="1075"/>
        <v>7067.4446322100375</v>
      </c>
    </row>
    <row r="2990" spans="1:30" x14ac:dyDescent="0.3">
      <c r="A2990" s="1">
        <f t="shared" si="1062"/>
        <v>46</v>
      </c>
      <c r="B2990" s="1">
        <f t="shared" si="1061"/>
        <v>1</v>
      </c>
      <c r="C2990" s="5">
        <v>43416</v>
      </c>
      <c r="D2990" s="3">
        <v>6829.1</v>
      </c>
      <c r="E2990" s="3">
        <v>6990.37</v>
      </c>
      <c r="F2990" s="3">
        <f t="shared" si="1066"/>
        <v>7043.7640000000001</v>
      </c>
      <c r="G2990" s="3">
        <f t="shared" si="1076"/>
        <v>6996.759</v>
      </c>
      <c r="H2990" s="4">
        <f t="shared" si="1063"/>
        <v>-2.9840250598438631E-2</v>
      </c>
      <c r="I2990" s="4">
        <f t="shared" si="1082"/>
        <v>-6.9298139690161095E-3</v>
      </c>
      <c r="J2990" s="4">
        <f t="shared" si="1083"/>
        <v>-2.291043662942252E-2</v>
      </c>
      <c r="K2990" s="4">
        <f t="shared" si="1067"/>
        <v>8.2794087354297972E-3</v>
      </c>
      <c r="L2990" s="4">
        <f t="shared" si="1077"/>
        <v>-3.3757232367859305E-3</v>
      </c>
      <c r="M2990" s="4">
        <f t="shared" si="1070"/>
        <v>-3.0475751317051474E-2</v>
      </c>
      <c r="N2990" s="4">
        <f t="shared" si="1078"/>
        <v>-2.3962380296362881E-2</v>
      </c>
      <c r="O2990" s="4">
        <f t="shared" si="1080"/>
        <v>6.8830446178852417E-3</v>
      </c>
      <c r="P2990" s="4">
        <f t="shared" si="1081"/>
        <v>6.7644088411955489E-2</v>
      </c>
      <c r="T2990" s="4"/>
      <c r="U2990" s="4">
        <f t="shared" si="1071"/>
        <v>-1.4498909669491274E-2</v>
      </c>
      <c r="V2990" s="4">
        <f t="shared" si="1072"/>
        <v>-2.4353920572796346E-2</v>
      </c>
      <c r="W2990" s="4">
        <f t="shared" si="1073"/>
        <v>-1.5567046124527688E-2</v>
      </c>
      <c r="X2990" s="4">
        <f t="shared" si="1079"/>
        <v>1.352709750589723E-2</v>
      </c>
      <c r="Y2990" s="4">
        <f t="shared" si="1068"/>
        <v>-4.292653717630472E-3</v>
      </c>
      <c r="Z2990" s="4">
        <f t="shared" si="1069"/>
        <v>1.9855297795282026E-3</v>
      </c>
      <c r="AA2990" s="4">
        <f t="shared" si="1064"/>
        <v>-2.9840250598438631E-2</v>
      </c>
      <c r="AB2990" s="4">
        <f t="shared" si="1065"/>
        <v>-2.9840250598438631E-2</v>
      </c>
      <c r="AC2990" s="2">
        <f t="shared" si="1074"/>
        <v>-2.326754938035154E-2</v>
      </c>
      <c r="AD2990" s="3">
        <f t="shared" si="1075"/>
        <v>6987.9964214733591</v>
      </c>
    </row>
    <row r="2991" spans="1:30" x14ac:dyDescent="0.3">
      <c r="A2991" s="1">
        <f t="shared" si="1062"/>
        <v>46</v>
      </c>
      <c r="B2991" s="1">
        <f t="shared" si="1061"/>
        <v>2</v>
      </c>
      <c r="C2991" s="5">
        <v>43417</v>
      </c>
      <c r="D2991" s="3">
        <v>6830.91</v>
      </c>
      <c r="E2991" s="3">
        <v>6858.59</v>
      </c>
      <c r="F2991" s="3">
        <f t="shared" si="1066"/>
        <v>7012.1760000000013</v>
      </c>
      <c r="G2991" s="3">
        <f t="shared" si="1076"/>
        <v>6998.8380000000006</v>
      </c>
      <c r="H2991" s="4">
        <f t="shared" si="1063"/>
        <v>2.6504224568383688E-4</v>
      </c>
      <c r="I2991" s="4">
        <f t="shared" si="1082"/>
        <v>4.3182849863085586E-3</v>
      </c>
      <c r="J2991" s="4">
        <f t="shared" si="1083"/>
        <v>-4.0532427406247216E-3</v>
      </c>
      <c r="K2991" s="4">
        <f t="shared" si="1067"/>
        <v>3.3444011656001513E-2</v>
      </c>
      <c r="L2991" s="4">
        <f t="shared" si="1077"/>
        <v>2.7587334592650059E-2</v>
      </c>
      <c r="M2991" s="4">
        <f t="shared" si="1070"/>
        <v>-2.585017831839951E-2</v>
      </c>
      <c r="N2991" s="4">
        <f t="shared" si="1078"/>
        <v>-2.3993697239456147E-2</v>
      </c>
      <c r="O2991" s="4">
        <f t="shared" si="1080"/>
        <v>1.9525948958485249E-3</v>
      </c>
      <c r="P2991" s="4">
        <f t="shared" si="1081"/>
        <v>6.7927059198739259E-2</v>
      </c>
      <c r="T2991" s="4"/>
      <c r="U2991" s="4">
        <f t="shared" si="1071"/>
        <v>2.3392540744754067E-2</v>
      </c>
      <c r="V2991" s="4">
        <f t="shared" si="1072"/>
        <v>1.3158615337306523E-2</v>
      </c>
      <c r="W2991" s="4">
        <f t="shared" si="1073"/>
        <v>-2.2598853888694207E-2</v>
      </c>
      <c r="X2991" s="4">
        <f t="shared" si="1079"/>
        <v>3.8187674468543832E-3</v>
      </c>
      <c r="Y2991" s="4">
        <f t="shared" si="1068"/>
        <v>2.0558176099193498E-2</v>
      </c>
      <c r="Z2991" s="4">
        <f t="shared" si="1069"/>
        <v>2.6993050284865396E-2</v>
      </c>
      <c r="AA2991" s="4">
        <f t="shared" si="1064"/>
        <v>2.6504224568383688E-4</v>
      </c>
      <c r="AB2991" s="4">
        <f t="shared" si="1065"/>
        <v>2.6504224568383688E-4</v>
      </c>
      <c r="AC2991" s="2">
        <f t="shared" si="1074"/>
        <v>-1.5330941409305654E-2</v>
      </c>
      <c r="AD2991" s="3">
        <f t="shared" si="1075"/>
        <v>6935.6342809822399</v>
      </c>
    </row>
    <row r="2992" spans="1:30" x14ac:dyDescent="0.3">
      <c r="A2992" s="1">
        <f t="shared" si="1062"/>
        <v>46</v>
      </c>
      <c r="B2992" s="1">
        <f t="shared" ref="B2992:B3055" si="1084">WEEKDAY(C2992,2)</f>
        <v>3</v>
      </c>
      <c r="C2992" s="5">
        <v>43418</v>
      </c>
      <c r="D2992" s="3">
        <v>6769.87</v>
      </c>
      <c r="E2992" s="3">
        <v>6896.19</v>
      </c>
      <c r="F2992" s="3">
        <f t="shared" si="1066"/>
        <v>6925.5240000000003</v>
      </c>
      <c r="G2992" s="3">
        <f t="shared" si="1076"/>
        <v>6979.1149999999998</v>
      </c>
      <c r="H2992" s="4">
        <f t="shared" si="1063"/>
        <v>-8.935851885034346E-3</v>
      </c>
      <c r="I2992" s="4">
        <f t="shared" si="1082"/>
        <v>9.5565598141389291E-3</v>
      </c>
      <c r="J2992" s="4">
        <f t="shared" si="1083"/>
        <v>-1.8492411699173275E-2</v>
      </c>
      <c r="K2992" s="4">
        <f t="shared" si="1067"/>
        <v>1.954754198196143E-2</v>
      </c>
      <c r="L2992" s="4">
        <f t="shared" si="1077"/>
        <v>2.5099795553512574E-2</v>
      </c>
      <c r="M2992" s="4">
        <f t="shared" si="1070"/>
        <v>-2.2475411246860231E-2</v>
      </c>
      <c r="N2992" s="4">
        <f t="shared" si="1078"/>
        <v>-2.9981595087629289E-2</v>
      </c>
      <c r="O2992" s="4">
        <f t="shared" si="1080"/>
        <v>-7.916104740563621E-3</v>
      </c>
      <c r="P2992" s="4">
        <f t="shared" si="1081"/>
        <v>5.8384221173719018E-2</v>
      </c>
      <c r="T2992" s="4"/>
      <c r="U2992" s="4">
        <f t="shared" si="1071"/>
        <v>5.4490543719650862E-2</v>
      </c>
      <c r="V2992" s="4">
        <f t="shared" si="1072"/>
        <v>4.3945638282454402E-2</v>
      </c>
      <c r="W2992" s="4">
        <f t="shared" si="1073"/>
        <v>-6.0148851957412985E-2</v>
      </c>
      <c r="X2992" s="4">
        <f t="shared" si="1079"/>
        <v>-1.5240506285916089E-2</v>
      </c>
      <c r="Y2992" s="4">
        <f t="shared" si="1068"/>
        <v>6.834979114355922E-3</v>
      </c>
      <c r="Z2992" s="4">
        <f t="shared" si="1069"/>
        <v>1.3183325115657101E-2</v>
      </c>
      <c r="AA2992" s="4">
        <f t="shared" si="1064"/>
        <v>-8.935851885034346E-3</v>
      </c>
      <c r="AB2992" s="4">
        <f t="shared" si="1065"/>
        <v>-8.935851885034346E-3</v>
      </c>
      <c r="AC2992" s="2">
        <f t="shared" si="1074"/>
        <v>-1.632372861736292E-2</v>
      </c>
      <c r="AD2992" s="3">
        <f t="shared" si="1075"/>
        <v>6880.3795206548266</v>
      </c>
    </row>
    <row r="2993" spans="1:30" x14ac:dyDescent="0.3">
      <c r="A2993" s="1">
        <f t="shared" si="1062"/>
        <v>46</v>
      </c>
      <c r="B2993" s="1">
        <f t="shared" si="1084"/>
        <v>4</v>
      </c>
      <c r="C2993" s="5">
        <v>43419</v>
      </c>
      <c r="D2993" s="3">
        <v>6890.45</v>
      </c>
      <c r="E2993" s="3">
        <v>6750.63</v>
      </c>
      <c r="F2993" s="3">
        <f t="shared" si="1066"/>
        <v>6871.8959999999988</v>
      </c>
      <c r="G2993" s="3">
        <f t="shared" si="1076"/>
        <v>6961.2430000000004</v>
      </c>
      <c r="H2993" s="4">
        <f t="shared" si="1063"/>
        <v>1.7811272594599296E-2</v>
      </c>
      <c r="I2993" s="4">
        <f t="shared" si="1082"/>
        <v>-2.8420043516344897E-3</v>
      </c>
      <c r="J2993" s="4">
        <f t="shared" si="1083"/>
        <v>2.0653276946233787E-2</v>
      </c>
      <c r="K2993" s="4">
        <f t="shared" si="1067"/>
        <v>1.4385431330291397E-2</v>
      </c>
      <c r="L2993" s="4">
        <f t="shared" si="1077"/>
        <v>2.9430238525834183E-2</v>
      </c>
      <c r="M2993" s="4">
        <f t="shared" si="1070"/>
        <v>2.6999826539867598E-3</v>
      </c>
      <c r="N2993" s="4">
        <f t="shared" si="1078"/>
        <v>-1.0169591838699005E-2</v>
      </c>
      <c r="O2993" s="4">
        <f t="shared" si="1080"/>
        <v>-1.296678736512152E-2</v>
      </c>
      <c r="P2993" s="4">
        <f t="shared" si="1081"/>
        <v>7.7235391046866803E-2</v>
      </c>
      <c r="T2993" s="4"/>
      <c r="U2993" s="4">
        <f t="shared" si="1071"/>
        <v>5.7419123262337425E-2</v>
      </c>
      <c r="V2993" s="4">
        <f t="shared" si="1072"/>
        <v>4.6844932029714043E-2</v>
      </c>
      <c r="W2993" s="4">
        <f t="shared" si="1073"/>
        <v>-3.7457096998151918E-2</v>
      </c>
      <c r="X2993" s="4">
        <f t="shared" si="1079"/>
        <v>-2.534454563376997E-2</v>
      </c>
      <c r="Y2993" s="4">
        <f t="shared" si="1068"/>
        <v>1.7372339321581477E-3</v>
      </c>
      <c r="Z2993" s="4">
        <f t="shared" si="1069"/>
        <v>8.0534373769187879E-3</v>
      </c>
      <c r="AA2993" s="4">
        <f t="shared" si="1064"/>
        <v>1.7811272594599296E-2</v>
      </c>
      <c r="AB2993" s="4">
        <f t="shared" si="1065"/>
        <v>1.7811272594599296E-2</v>
      </c>
      <c r="AC2993" s="2">
        <f t="shared" si="1074"/>
        <v>9.7434171886904934E-4</v>
      </c>
      <c r="AD2993" s="3">
        <f t="shared" si="1075"/>
        <v>6883.7363471032186</v>
      </c>
    </row>
    <row r="2994" spans="1:30" x14ac:dyDescent="0.3">
      <c r="A2994" s="1">
        <f t="shared" si="1062"/>
        <v>46</v>
      </c>
      <c r="B2994" s="1">
        <f t="shared" si="1084"/>
        <v>5</v>
      </c>
      <c r="C2994" s="5">
        <v>43420</v>
      </c>
      <c r="D2994" s="3">
        <v>6867.02</v>
      </c>
      <c r="E2994" s="3">
        <v>6823.03</v>
      </c>
      <c r="F2994" s="3">
        <f t="shared" si="1066"/>
        <v>6837.4700000000012</v>
      </c>
      <c r="G2994" s="3">
        <f t="shared" si="1076"/>
        <v>6951.4159999999993</v>
      </c>
      <c r="H2994" s="4">
        <f t="shared" si="1063"/>
        <v>-3.4003584671537246E-3</v>
      </c>
      <c r="I2994" s="4">
        <f t="shared" si="1082"/>
        <v>-9.7845568867055231E-3</v>
      </c>
      <c r="J2994" s="4">
        <f t="shared" si="1083"/>
        <v>6.3841984195517985E-3</v>
      </c>
      <c r="K2994" s="4">
        <f t="shared" si="1067"/>
        <v>-8.7610388291039596E-3</v>
      </c>
      <c r="L2994" s="4">
        <f t="shared" si="1077"/>
        <v>1.0208815582920179E-2</v>
      </c>
      <c r="M2994" s="4">
        <f t="shared" si="1070"/>
        <v>4.3217739895018582E-3</v>
      </c>
      <c r="N2994" s="4">
        <f t="shared" si="1078"/>
        <v>-1.2140835766410589E-2</v>
      </c>
      <c r="O2994" s="4">
        <f t="shared" si="1080"/>
        <v>-1.659322384382135E-2</v>
      </c>
      <c r="P2994" s="4">
        <f t="shared" si="1081"/>
        <v>7.3572404563802929E-2</v>
      </c>
      <c r="T2994" s="4"/>
      <c r="U2994" s="4">
        <f t="shared" si="1071"/>
        <v>2.1580593430037199E-2</v>
      </c>
      <c r="V2994" s="4">
        <f t="shared" si="1072"/>
        <v>1.1364787495736868E-2</v>
      </c>
      <c r="W2994" s="4">
        <f t="shared" si="1073"/>
        <v>-2.4453236541343657E-2</v>
      </c>
      <c r="X2994" s="4">
        <f t="shared" si="1079"/>
        <v>-3.2254822895132339E-2</v>
      </c>
      <c r="Y2994" s="4">
        <f t="shared" si="1068"/>
        <v>-2.1120626873628808E-2</v>
      </c>
      <c r="Z2994" s="4">
        <f t="shared" si="1069"/>
        <v>-1.4948547950020893E-2</v>
      </c>
      <c r="AA2994" s="4">
        <f t="shared" si="1064"/>
        <v>-3.4003584671537246E-3</v>
      </c>
      <c r="AB2994" s="4">
        <f t="shared" si="1065"/>
        <v>-3.4003584671537246E-3</v>
      </c>
      <c r="AC2994" s="2">
        <f t="shared" si="1074"/>
        <v>-1.6228628141677223E-3</v>
      </c>
      <c r="AD2994" s="3">
        <f t="shared" si="1075"/>
        <v>6878.1642314021465</v>
      </c>
    </row>
    <row r="2995" spans="1:30" x14ac:dyDescent="0.3">
      <c r="A2995" s="1">
        <f t="shared" si="1062"/>
        <v>47</v>
      </c>
      <c r="B2995" s="1">
        <f t="shared" si="1084"/>
        <v>1</v>
      </c>
      <c r="C2995" s="5">
        <v>43423</v>
      </c>
      <c r="D2995" s="3">
        <v>6642.92</v>
      </c>
      <c r="E2995" s="3">
        <v>6832.25</v>
      </c>
      <c r="F2995" s="3">
        <f t="shared" si="1066"/>
        <v>6800.2339999999995</v>
      </c>
      <c r="G2995" s="3">
        <f t="shared" si="1076"/>
        <v>6921.9989999999989</v>
      </c>
      <c r="H2995" s="4">
        <f t="shared" si="1063"/>
        <v>-3.2634243092345784E-2</v>
      </c>
      <c r="I2995" s="4">
        <f t="shared" si="1082"/>
        <v>-5.0633316926411214E-3</v>
      </c>
      <c r="J2995" s="4">
        <f t="shared" si="1083"/>
        <v>-2.7570911399704662E-2</v>
      </c>
      <c r="K2995" s="4">
        <f t="shared" si="1067"/>
        <v>-3.9984593025796395E-3</v>
      </c>
      <c r="L2995" s="4">
        <f t="shared" si="1077"/>
        <v>1.2521847581305499E-2</v>
      </c>
      <c r="M2995" s="4">
        <f t="shared" si="1070"/>
        <v>-2.3133615696165663E-2</v>
      </c>
      <c r="N2995" s="4">
        <f t="shared" si="1078"/>
        <v>-4.031768857522211E-2</v>
      </c>
      <c r="O2995" s="4">
        <f t="shared" si="1080"/>
        <v>-1.833004160820835E-2</v>
      </c>
      <c r="P2995" s="4">
        <f t="shared" si="1081"/>
        <v>3.8537181736033592E-2</v>
      </c>
      <c r="T2995" s="4"/>
      <c r="U2995" s="4">
        <f t="shared" si="1071"/>
        <v>-5.5220459529752453E-3</v>
      </c>
      <c r="V2995" s="4">
        <f t="shared" si="1072"/>
        <v>-1.5466825493445517E-2</v>
      </c>
      <c r="W2995" s="4">
        <f t="shared" si="1073"/>
        <v>-2.7262743260458959E-2</v>
      </c>
      <c r="X2995" s="4">
        <f t="shared" si="1079"/>
        <v>-3.4573844325278449E-2</v>
      </c>
      <c r="Y2995" s="4">
        <f t="shared" si="1068"/>
        <v>-1.641743113172452E-2</v>
      </c>
      <c r="Z2995" s="4">
        <f t="shared" si="1069"/>
        <v>-1.0215697384336375E-2</v>
      </c>
      <c r="AA2995" s="4">
        <f t="shared" si="1064"/>
        <v>-3.2634243092345784E-2</v>
      </c>
      <c r="AB2995" s="4">
        <f t="shared" si="1065"/>
        <v>-3.2634243092345784E-2</v>
      </c>
      <c r="AC2995" s="2">
        <f t="shared" si="1074"/>
        <v>-2.3608516676616838E-2</v>
      </c>
      <c r="AD2995" s="3">
        <f t="shared" si="1075"/>
        <v>6799.7494876014316</v>
      </c>
    </row>
    <row r="2996" spans="1:30" x14ac:dyDescent="0.3">
      <c r="A2996" s="1">
        <f t="shared" si="1062"/>
        <v>47</v>
      </c>
      <c r="B2996" s="1">
        <f t="shared" si="1084"/>
        <v>2</v>
      </c>
      <c r="C2996" s="5">
        <v>43424</v>
      </c>
      <c r="D2996" s="3">
        <v>6526.96</v>
      </c>
      <c r="E2996" s="3">
        <v>6475.68</v>
      </c>
      <c r="F2996" s="3">
        <f t="shared" si="1066"/>
        <v>6739.4440000000004</v>
      </c>
      <c r="G2996" s="3">
        <f t="shared" si="1076"/>
        <v>6875.81</v>
      </c>
      <c r="H2996" s="4">
        <f t="shared" si="1063"/>
        <v>-1.7456178909274842E-2</v>
      </c>
      <c r="I2996" s="4">
        <f t="shared" si="1082"/>
        <v>-2.5175675757046566E-2</v>
      </c>
      <c r="J2996" s="4">
        <f t="shared" si="1083"/>
        <v>7.7194968477717237E-3</v>
      </c>
      <c r="K2996" s="4">
        <f t="shared" si="1067"/>
        <v>2.2526991142449469E-2</v>
      </c>
      <c r="L2996" s="4">
        <f t="shared" si="1077"/>
        <v>4.0893328703508591E-2</v>
      </c>
      <c r="M2996" s="4">
        <f t="shared" si="1070"/>
        <v>-3.1528416884241545E-2</v>
      </c>
      <c r="N2996" s="4">
        <f t="shared" si="1078"/>
        <v>-5.0735840577328391E-2</v>
      </c>
      <c r="O2996" s="4">
        <f t="shared" si="1080"/>
        <v>-2.0892728008138548E-2</v>
      </c>
      <c r="P2996" s="4">
        <f t="shared" si="1081"/>
        <v>2.040829088771531E-2</v>
      </c>
      <c r="T2996" s="4"/>
      <c r="U2996" s="4">
        <f t="shared" si="1071"/>
        <v>2.8299302114130499E-2</v>
      </c>
      <c r="V2996" s="4">
        <f t="shared" si="1072"/>
        <v>1.8016309092989135E-2</v>
      </c>
      <c r="W2996" s="4">
        <f t="shared" si="1073"/>
        <v>-4.4496267700789474E-2</v>
      </c>
      <c r="X2996" s="4">
        <f t="shared" si="1079"/>
        <v>-3.8894060845021693E-2</v>
      </c>
      <c r="Y2996" s="4">
        <f t="shared" si="1068"/>
        <v>9.7772780359351337E-3</v>
      </c>
      <c r="Z2996" s="4">
        <f t="shared" si="1069"/>
        <v>1.6144175966778716E-2</v>
      </c>
      <c r="AA2996" s="4">
        <f t="shared" si="1064"/>
        <v>-1.7456178909274842E-2</v>
      </c>
      <c r="AB2996" s="4">
        <f t="shared" si="1065"/>
        <v>-1.7456178909274842E-2</v>
      </c>
      <c r="AC2996" s="2">
        <f t="shared" si="1074"/>
        <v>-2.7862842487307214E-2</v>
      </c>
      <c r="AD2996" s="3">
        <f t="shared" si="1075"/>
        <v>6708.8196584009547</v>
      </c>
    </row>
    <row r="2997" spans="1:30" x14ac:dyDescent="0.3">
      <c r="A2997" s="1">
        <f t="shared" si="1062"/>
        <v>47</v>
      </c>
      <c r="B2997" s="1">
        <f t="shared" si="1084"/>
        <v>3</v>
      </c>
      <c r="C2997" s="5">
        <v>43425</v>
      </c>
      <c r="D2997" s="3">
        <v>6575.66</v>
      </c>
      <c r="E2997" s="3">
        <v>6608.12</v>
      </c>
      <c r="F2997" s="3">
        <f t="shared" si="1066"/>
        <v>6700.601999999999</v>
      </c>
      <c r="G2997" s="3">
        <f t="shared" si="1076"/>
        <v>6813.0629999999992</v>
      </c>
      <c r="H2997" s="4">
        <f t="shared" si="1063"/>
        <v>7.4613602657285808E-3</v>
      </c>
      <c r="I2997" s="4">
        <f t="shared" si="1082"/>
        <v>1.2434579038327162E-2</v>
      </c>
      <c r="J2997" s="4">
        <f t="shared" si="1083"/>
        <v>-4.9732187725985812E-3</v>
      </c>
      <c r="K2997" s="4">
        <f t="shared" si="1067"/>
        <v>3.1389421721597741E-2</v>
      </c>
      <c r="L2997" s="4">
        <f t="shared" si="1077"/>
        <v>4.7875444481214884E-2</v>
      </c>
      <c r="M2997" s="4">
        <f t="shared" si="1070"/>
        <v>-1.8646384309946945E-2</v>
      </c>
      <c r="N2997" s="4">
        <f t="shared" si="1078"/>
        <v>-3.4845267099394117E-2</v>
      </c>
      <c r="O2997" s="4">
        <f t="shared" si="1080"/>
        <v>-1.7102617836080369E-2</v>
      </c>
      <c r="P2997" s="4">
        <f t="shared" si="1081"/>
        <v>2.8021924764164919E-2</v>
      </c>
      <c r="T2997" s="4"/>
      <c r="U2997" s="4">
        <f t="shared" si="1071"/>
        <v>3.7216407025629061E-2</v>
      </c>
      <c r="V2997" s="4">
        <f t="shared" si="1072"/>
        <v>2.6844242955372782E-2</v>
      </c>
      <c r="W2997" s="4">
        <f t="shared" si="1073"/>
        <v>-2.8687404632585269E-2</v>
      </c>
      <c r="X2997" s="4">
        <f t="shared" si="1079"/>
        <v>-3.247725370672333E-2</v>
      </c>
      <c r="Y2997" s="4">
        <f t="shared" si="1068"/>
        <v>1.8529204493148849E-2</v>
      </c>
      <c r="Z2997" s="4">
        <f t="shared" si="1069"/>
        <v>2.495128550610707E-2</v>
      </c>
      <c r="AA2997" s="4">
        <f t="shared" si="1064"/>
        <v>7.4613602657285808E-3</v>
      </c>
      <c r="AB2997" s="4">
        <f t="shared" si="1065"/>
        <v>7.4613602657285808E-3</v>
      </c>
      <c r="AC2997" s="2">
        <f t="shared" si="1074"/>
        <v>-1.3500257860144364E-2</v>
      </c>
      <c r="AD2997" s="3">
        <f t="shared" si="1075"/>
        <v>6664.4331056006367</v>
      </c>
    </row>
    <row r="2998" spans="1:30" x14ac:dyDescent="0.3">
      <c r="A2998" s="1">
        <f t="shared" si="1062"/>
        <v>47</v>
      </c>
      <c r="B2998" s="1">
        <f t="shared" si="1084"/>
        <v>5</v>
      </c>
      <c r="C2998" s="5">
        <v>43427</v>
      </c>
      <c r="D2998" s="3">
        <v>6527.35</v>
      </c>
      <c r="E2998" s="3">
        <v>6525.02</v>
      </c>
      <c r="F2998" s="3">
        <f t="shared" si="1066"/>
        <v>6627.9820000000009</v>
      </c>
      <c r="G2998" s="3">
        <f t="shared" si="1076"/>
        <v>6749.9390000000003</v>
      </c>
      <c r="H2998" s="4">
        <f t="shared" si="1063"/>
        <v>-7.3467910445490633E-3</v>
      </c>
      <c r="I2998" s="4">
        <f t="shared" si="1082"/>
        <v>-7.701128099688764E-3</v>
      </c>
      <c r="J2998" s="4">
        <f t="shared" si="1083"/>
        <v>3.5433705513970067E-4</v>
      </c>
      <c r="K2998" s="4">
        <f t="shared" si="1067"/>
        <v>1.1782847653315481E-2</v>
      </c>
      <c r="L2998" s="4">
        <f t="shared" si="1077"/>
        <v>3.0264811609954128E-2</v>
      </c>
      <c r="M2998" s="4">
        <f t="shared" si="1070"/>
        <v>-1.5182901824416617E-2</v>
      </c>
      <c r="N2998" s="4">
        <f t="shared" si="1078"/>
        <v>-3.2976446157513412E-2</v>
      </c>
      <c r="O2998" s="4">
        <f t="shared" si="1080"/>
        <v>-1.8683998866308598E-2</v>
      </c>
      <c r="P2998" s="4">
        <f t="shared" si="1081"/>
        <v>2.0469262493707462E-2</v>
      </c>
      <c r="T2998" s="4"/>
      <c r="U2998" s="4">
        <f t="shared" si="1071"/>
        <v>4.7872000681300431E-2</v>
      </c>
      <c r="V2998" s="4">
        <f t="shared" si="1072"/>
        <v>3.7393280674487481E-2</v>
      </c>
      <c r="W2998" s="4">
        <f t="shared" si="1073"/>
        <v>-5.2696122894731037E-2</v>
      </c>
      <c r="X2998" s="4">
        <f t="shared" si="1079"/>
        <v>-3.5494425410395908E-2</v>
      </c>
      <c r="Y2998" s="4">
        <f t="shared" si="1068"/>
        <v>-8.3289857677575053E-4</v>
      </c>
      <c r="Z2998" s="4">
        <f t="shared" si="1069"/>
        <v>5.4670995406231283E-3</v>
      </c>
      <c r="AA2998" s="4">
        <f t="shared" si="1064"/>
        <v>-7.3467910445490633E-3</v>
      </c>
      <c r="AB2998" s="4">
        <f t="shared" si="1065"/>
        <v>-7.3467910445490633E-3</v>
      </c>
      <c r="AC2998" s="2">
        <f t="shared" si="1074"/>
        <v>-1.4000894247602919E-2</v>
      </c>
      <c r="AD2998" s="3">
        <f t="shared" si="1075"/>
        <v>6618.7387370670913</v>
      </c>
    </row>
    <row r="2999" spans="1:30" x14ac:dyDescent="0.3">
      <c r="A2999" s="1">
        <f t="shared" si="1062"/>
        <v>48</v>
      </c>
      <c r="B2999" s="1">
        <f t="shared" si="1084"/>
        <v>1</v>
      </c>
      <c r="C2999" s="5">
        <v>43430</v>
      </c>
      <c r="D2999" s="3">
        <v>6678.34</v>
      </c>
      <c r="E2999" s="3">
        <v>6616.79</v>
      </c>
      <c r="F2999" s="3">
        <f t="shared" si="1066"/>
        <v>6590.2459999999992</v>
      </c>
      <c r="G2999" s="3">
        <f t="shared" si="1076"/>
        <v>6713.8580000000002</v>
      </c>
      <c r="H2999" s="4">
        <f t="shared" si="1063"/>
        <v>2.3131898856350551E-2</v>
      </c>
      <c r="I2999" s="4">
        <f t="shared" si="1082"/>
        <v>1.3702344749400536E-2</v>
      </c>
      <c r="J2999" s="4">
        <f t="shared" si="1083"/>
        <v>9.4295541069500145E-3</v>
      </c>
      <c r="K2999" s="4">
        <f t="shared" si="1067"/>
        <v>6.2617294920602525E-3</v>
      </c>
      <c r="L2999" s="4">
        <f t="shared" si="1077"/>
        <v>2.917791208445137E-2</v>
      </c>
      <c r="M2999" s="4">
        <f t="shared" si="1070"/>
        <v>1.336733105258908E-2</v>
      </c>
      <c r="N2999" s="4">
        <f t="shared" si="1078"/>
        <v>-5.2902518939185236E-3</v>
      </c>
      <c r="O2999" s="4">
        <f t="shared" si="1080"/>
        <v>-1.8509390058008574E-2</v>
      </c>
      <c r="P2999" s="4">
        <f t="shared" si="1081"/>
        <v>4.4074654259726544E-2</v>
      </c>
      <c r="T2999" s="4"/>
      <c r="U2999" s="4">
        <f t="shared" si="1071"/>
        <v>5.203796333887413E-2</v>
      </c>
      <c r="V2999" s="4">
        <f t="shared" si="1072"/>
        <v>4.151758370548532E-2</v>
      </c>
      <c r="W2999" s="4">
        <f t="shared" si="1073"/>
        <v>-2.7476256076143696E-2</v>
      </c>
      <c r="X2999" s="4">
        <f t="shared" si="1079"/>
        <v>-3.6157233596637639E-2</v>
      </c>
      <c r="Y2999" s="4">
        <f t="shared" si="1068"/>
        <v>-6.2851748656961659E-3</v>
      </c>
      <c r="Z2999" s="4">
        <f t="shared" si="1069"/>
        <v>-1.9554712010117568E-5</v>
      </c>
      <c r="AA2999" s="4">
        <f t="shared" si="1064"/>
        <v>2.3131898856350551E-2</v>
      </c>
      <c r="AB2999" s="4">
        <f t="shared" si="1065"/>
        <v>2.3131898856350551E-2</v>
      </c>
      <c r="AC2999" s="2">
        <f t="shared" si="1074"/>
        <v>5.9497083539630973E-3</v>
      </c>
      <c r="AD2999" s="3">
        <f t="shared" si="1075"/>
        <v>6638.6058247113942</v>
      </c>
    </row>
    <row r="3000" spans="1:30" x14ac:dyDescent="0.3">
      <c r="A3000" s="1">
        <f t="shared" si="1062"/>
        <v>48</v>
      </c>
      <c r="B3000" s="1">
        <f t="shared" si="1084"/>
        <v>2</v>
      </c>
      <c r="C3000" s="5">
        <v>43431</v>
      </c>
      <c r="D3000" s="3">
        <v>6701.04</v>
      </c>
      <c r="E3000" s="3">
        <v>6639.39</v>
      </c>
      <c r="F3000" s="3">
        <f t="shared" si="1066"/>
        <v>6601.87</v>
      </c>
      <c r="G3000" s="3">
        <f t="shared" si="1076"/>
        <v>6701.0519999999988</v>
      </c>
      <c r="H3000" s="4">
        <f t="shared" si="1063"/>
        <v>3.3990482664853568E-3</v>
      </c>
      <c r="I3000" s="4">
        <f t="shared" si="1082"/>
        <v>-5.8322876642997838E-3</v>
      </c>
      <c r="J3000" s="4">
        <f t="shared" si="1083"/>
        <v>9.2313359307851402E-3</v>
      </c>
      <c r="K3000" s="4">
        <f t="shared" si="1067"/>
        <v>-1.516282489361126E-2</v>
      </c>
      <c r="L3000" s="4">
        <f t="shared" si="1077"/>
        <v>3.4010447706066386E-3</v>
      </c>
      <c r="M3000" s="4">
        <f t="shared" si="1070"/>
        <v>1.5021501483670548E-2</v>
      </c>
      <c r="N3000" s="4">
        <f t="shared" si="1078"/>
        <v>-1.7907635993283958E-6</v>
      </c>
      <c r="O3000" s="4">
        <f t="shared" si="1080"/>
        <v>-1.4800986115587861E-2</v>
      </c>
      <c r="P3000" s="4">
        <f t="shared" si="1081"/>
        <v>4.7623514403369364E-2</v>
      </c>
      <c r="T3000" s="4"/>
      <c r="U3000" s="4">
        <f t="shared" si="1071"/>
        <v>-5.3037131981899799E-3</v>
      </c>
      <c r="V3000" s="4">
        <f t="shared" si="1072"/>
        <v>-1.5250676066208155E-2</v>
      </c>
      <c r="W3000" s="4">
        <f t="shared" si="1073"/>
        <v>8.7491645240345955E-3</v>
      </c>
      <c r="X3000" s="4">
        <f t="shared" si="1079"/>
        <v>-2.9170172673469705E-2</v>
      </c>
      <c r="Y3000" s="4">
        <f t="shared" si="1068"/>
        <v>-2.7442590169252063E-2</v>
      </c>
      <c r="Z3000" s="4">
        <f t="shared" si="1069"/>
        <v>-2.1310372803139351E-2</v>
      </c>
      <c r="AA3000" s="4">
        <f t="shared" si="1064"/>
        <v>3.3990482664853568E-3</v>
      </c>
      <c r="AB3000" s="4">
        <f t="shared" si="1065"/>
        <v>3.3990482664853568E-3</v>
      </c>
      <c r="AC3000" s="2">
        <f t="shared" si="1074"/>
        <v>6.2113915938028803E-3</v>
      </c>
      <c r="AD3000" s="3">
        <f t="shared" si="1075"/>
        <v>6659.4172164742631</v>
      </c>
    </row>
    <row r="3001" spans="1:30" x14ac:dyDescent="0.3">
      <c r="A3001" s="1">
        <f t="shared" si="1062"/>
        <v>48</v>
      </c>
      <c r="B3001" s="1">
        <f t="shared" si="1084"/>
        <v>3</v>
      </c>
      <c r="C3001" s="5">
        <v>43432</v>
      </c>
      <c r="D3001" s="3">
        <v>6913.33</v>
      </c>
      <c r="E3001" s="3">
        <v>6756.13</v>
      </c>
      <c r="F3001" s="3">
        <f t="shared" si="1066"/>
        <v>6679.1440000000002</v>
      </c>
      <c r="G3001" s="3">
        <f t="shared" si="1076"/>
        <v>6709.2939999999999</v>
      </c>
      <c r="H3001" s="4">
        <f t="shared" si="1063"/>
        <v>3.168015710994114E-2</v>
      </c>
      <c r="I3001" s="4">
        <f t="shared" si="1082"/>
        <v>8.2211119468023099E-3</v>
      </c>
      <c r="J3001" s="4">
        <f t="shared" si="1083"/>
        <v>2.345904516313883E-2</v>
      </c>
      <c r="K3001" s="4">
        <f t="shared" si="1067"/>
        <v>-1.2004479901627226E-2</v>
      </c>
      <c r="L3001" s="4">
        <f t="shared" si="1077"/>
        <v>-2.1514073437356083E-3</v>
      </c>
      <c r="M3001" s="4">
        <f t="shared" si="1070"/>
        <v>3.5062277441540363E-2</v>
      </c>
      <c r="N3001" s="4">
        <f t="shared" si="1078"/>
        <v>3.0410949348769045E-2</v>
      </c>
      <c r="O3001" s="4">
        <f t="shared" si="1080"/>
        <v>-4.3611400005496102E-3</v>
      </c>
      <c r="P3001" s="4">
        <f t="shared" si="1081"/>
        <v>8.0812391931736796E-2</v>
      </c>
      <c r="T3001" s="4"/>
      <c r="U3001" s="4">
        <f t="shared" si="1071"/>
        <v>-2.5978057137399556E-2</v>
      </c>
      <c r="V3001" s="4">
        <f t="shared" si="1072"/>
        <v>-3.5718276566025504E-2</v>
      </c>
      <c r="W3001" s="4">
        <f t="shared" si="1073"/>
        <v>5.9196011619498189E-2</v>
      </c>
      <c r="X3001" s="4">
        <f t="shared" si="1079"/>
        <v>-8.9473256250812653E-3</v>
      </c>
      <c r="Y3001" s="4">
        <f t="shared" si="1068"/>
        <v>-2.4323626037517157E-2</v>
      </c>
      <c r="Z3001" s="4">
        <f t="shared" si="1069"/>
        <v>-1.8171742823589583E-2</v>
      </c>
      <c r="AA3001" s="4">
        <f t="shared" si="1064"/>
        <v>3.168015710994114E-2</v>
      </c>
      <c r="AB3001" s="4">
        <f t="shared" si="1065"/>
        <v>3.168015710994114E-2</v>
      </c>
      <c r="AC3001" s="2">
        <f t="shared" si="1074"/>
        <v>2.4485333264455286E-2</v>
      </c>
      <c r="AD3001" s="3">
        <f t="shared" si="1075"/>
        <v>6744.0548109828433</v>
      </c>
    </row>
    <row r="3002" spans="1:30" x14ac:dyDescent="0.3">
      <c r="A3002" s="1">
        <f t="shared" si="1062"/>
        <v>48</v>
      </c>
      <c r="B3002" s="1">
        <f t="shared" si="1084"/>
        <v>4</v>
      </c>
      <c r="C3002" s="5">
        <v>43433</v>
      </c>
      <c r="D3002" s="3">
        <v>6892.4</v>
      </c>
      <c r="E3002" s="3">
        <v>6890.84</v>
      </c>
      <c r="F3002" s="3">
        <f t="shared" si="1066"/>
        <v>6742.4920000000002</v>
      </c>
      <c r="G3002" s="3">
        <f t="shared" si="1076"/>
        <v>6721.5470000000005</v>
      </c>
      <c r="H3002" s="4">
        <f t="shared" si="1063"/>
        <v>-3.0274845841295425E-3</v>
      </c>
      <c r="I3002" s="4">
        <f t="shared" si="1082"/>
        <v>-3.253135609033531E-3</v>
      </c>
      <c r="J3002" s="4">
        <f t="shared" si="1083"/>
        <v>2.2565102490398848E-4</v>
      </c>
      <c r="K3002" s="4">
        <f t="shared" si="1067"/>
        <v>-3.0132367469801167E-2</v>
      </c>
      <c r="L3002" s="4">
        <f t="shared" si="1077"/>
        <v>-3.0486996377529559E-2</v>
      </c>
      <c r="M3002" s="4">
        <f t="shared" si="1070"/>
        <v>2.2233322635013795E-2</v>
      </c>
      <c r="N3002" s="4">
        <f t="shared" si="1078"/>
        <v>2.5418701974411418E-2</v>
      </c>
      <c r="O3002" s="4">
        <f t="shared" si="1080"/>
        <v>3.0388543903429443E-3</v>
      </c>
      <c r="P3002" s="4">
        <f t="shared" si="1081"/>
        <v>7.7540249076827286E-2</v>
      </c>
      <c r="T3002" s="4"/>
      <c r="U3002" s="4">
        <f t="shared" si="1071"/>
        <v>-4.8843321525227364E-2</v>
      </c>
      <c r="V3002" s="4">
        <f t="shared" si="1072"/>
        <v>-5.8354888309975046E-2</v>
      </c>
      <c r="W3002" s="4">
        <f t="shared" si="1073"/>
        <v>4.8168548860494577E-2</v>
      </c>
      <c r="X3002" s="4">
        <f t="shared" si="1079"/>
        <v>6.2516770881185365E-3</v>
      </c>
      <c r="Y3002" s="4">
        <f t="shared" si="1068"/>
        <v>-4.2225480094865951E-2</v>
      </c>
      <c r="Z3002" s="4">
        <f t="shared" si="1069"/>
        <v>-3.6186472541774914E-2</v>
      </c>
      <c r="AA3002" s="4">
        <f t="shared" si="1064"/>
        <v>-3.0274845841295425E-3</v>
      </c>
      <c r="AB3002" s="4">
        <f t="shared" si="1065"/>
        <v>-3.0274845841295425E-3</v>
      </c>
      <c r="AC3002" s="2">
        <f t="shared" si="1074"/>
        <v>1.434867283937442E-2</v>
      </c>
      <c r="AD3002" s="3">
        <f t="shared" si="1075"/>
        <v>6793.5032073218954</v>
      </c>
    </row>
    <row r="3003" spans="1:30" x14ac:dyDescent="0.3">
      <c r="A3003" s="1">
        <f t="shared" si="1062"/>
        <v>48</v>
      </c>
      <c r="B3003" s="1">
        <f t="shared" si="1084"/>
        <v>5</v>
      </c>
      <c r="C3003" s="5">
        <v>43434</v>
      </c>
      <c r="D3003" s="3">
        <v>6949.01</v>
      </c>
      <c r="E3003" s="3">
        <v>6902.24</v>
      </c>
      <c r="F3003" s="3">
        <f t="shared" si="1066"/>
        <v>6826.8240000000005</v>
      </c>
      <c r="G3003" s="3">
        <f t="shared" si="1076"/>
        <v>6727.4030000000002</v>
      </c>
      <c r="H3003" s="4">
        <f t="shared" si="1063"/>
        <v>8.2133944634670917E-3</v>
      </c>
      <c r="I3003" s="4">
        <f t="shared" si="1082"/>
        <v>1.427659450989517E-3</v>
      </c>
      <c r="J3003" s="4">
        <f t="shared" si="1083"/>
        <v>6.7857350124775747E-3</v>
      </c>
      <c r="K3003" s="4">
        <f t="shared" si="1067"/>
        <v>-1.3946158087168403E-2</v>
      </c>
      <c r="L3003" s="4">
        <f t="shared" si="1077"/>
        <v>-2.7511461900063691E-2</v>
      </c>
      <c r="M3003" s="4">
        <f t="shared" si="1070"/>
        <v>1.7897927352455503E-2</v>
      </c>
      <c r="N3003" s="4">
        <f t="shared" si="1078"/>
        <v>3.2940943184167792E-2</v>
      </c>
      <c r="O3003" s="4">
        <f t="shared" si="1080"/>
        <v>1.4307217862688393E-2</v>
      </c>
      <c r="P3003" s="4">
        <f t="shared" si="1081"/>
        <v>8.639051219275784E-2</v>
      </c>
      <c r="T3003" s="4">
        <f>(D3003-D2982)/D2982</f>
        <v>-2.5964892135896061E-3</v>
      </c>
      <c r="U3003" s="4">
        <f t="shared" si="1071"/>
        <v>-5.2964134408914065E-2</v>
      </c>
      <c r="V3003" s="4">
        <f t="shared" si="1072"/>
        <v>-6.2434493064824959E-2</v>
      </c>
      <c r="W3003" s="4">
        <f t="shared" si="1073"/>
        <v>6.459895669758782E-2</v>
      </c>
      <c r="X3003" s="4">
        <f t="shared" si="1079"/>
        <v>3.0000383223732295E-2</v>
      </c>
      <c r="Y3003" s="4">
        <f t="shared" si="1068"/>
        <v>-2.6241093771867077E-2</v>
      </c>
      <c r="Z3003" s="4">
        <f t="shared" si="1069"/>
        <v>-2.0101300670893978E-2</v>
      </c>
      <c r="AA3003" s="4">
        <f t="shared" si="1064"/>
        <v>8.2133944634670917E-3</v>
      </c>
      <c r="AB3003" s="4">
        <f t="shared" si="1065"/>
        <v>8.2133944634670917E-3</v>
      </c>
      <c r="AC3003" s="2">
        <f t="shared" si="1074"/>
        <v>1.491884385239557E-2</v>
      </c>
      <c r="AD3003" s="3">
        <f t="shared" si="1075"/>
        <v>6845.3388048812649</v>
      </c>
    </row>
    <row r="3004" spans="1:30" x14ac:dyDescent="0.3">
      <c r="A3004" s="1">
        <f t="shared" si="1062"/>
        <v>49</v>
      </c>
      <c r="B3004" s="1">
        <f t="shared" si="1084"/>
        <v>1</v>
      </c>
      <c r="C3004" s="5">
        <v>43437</v>
      </c>
      <c r="D3004" s="3">
        <v>7062.13</v>
      </c>
      <c r="E3004" s="3">
        <v>7106.84</v>
      </c>
      <c r="F3004" s="3">
        <f t="shared" si="1066"/>
        <v>6903.5819999999994</v>
      </c>
      <c r="G3004" s="3">
        <f t="shared" si="1076"/>
        <v>6746.9139999999998</v>
      </c>
      <c r="H3004" s="4">
        <f t="shared" si="1063"/>
        <v>1.6278577811803391E-2</v>
      </c>
      <c r="I3004" s="4">
        <f t="shared" si="1082"/>
        <v>2.2712587836252924E-2</v>
      </c>
      <c r="J3004" s="4">
        <f t="shared" si="1083"/>
        <v>-6.4340100244495331E-3</v>
      </c>
      <c r="K3004" s="4">
        <f t="shared" si="1067"/>
        <v>-1.2241312071791594E-2</v>
      </c>
      <c r="L3004" s="4">
        <f t="shared" si="1077"/>
        <v>-3.4122846275944328E-2</v>
      </c>
      <c r="M3004" s="4">
        <f t="shared" si="1070"/>
        <v>2.29660486396773E-2</v>
      </c>
      <c r="N3004" s="4">
        <f t="shared" si="1078"/>
        <v>4.6720026370574805E-2</v>
      </c>
      <c r="O3004" s="4">
        <f t="shared" si="1080"/>
        <v>2.2184241864706494E-2</v>
      </c>
      <c r="P3004" s="4">
        <f t="shared" si="1081"/>
        <v>0.1040754046794926</v>
      </c>
      <c r="T3004" s="4"/>
      <c r="U3004" s="4">
        <f t="shared" si="1071"/>
        <v>-3.8950872138621195E-2</v>
      </c>
      <c r="V3004" s="4">
        <f t="shared" si="1072"/>
        <v>-4.8561363417235021E-2</v>
      </c>
      <c r="W3004" s="4">
        <f t="shared" si="1073"/>
        <v>5.7467873753058389E-2</v>
      </c>
      <c r="X3004" s="4">
        <f t="shared" si="1079"/>
        <v>4.7545417879696794E-2</v>
      </c>
      <c r="Y3004" s="4">
        <f t="shared" si="1068"/>
        <v>-2.4557505188103394E-2</v>
      </c>
      <c r="Z3004" s="4">
        <f t="shared" si="1069"/>
        <v>-1.840709664063182E-2</v>
      </c>
      <c r="AA3004" s="4">
        <f t="shared" si="1064"/>
        <v>1.6278577811803391E-2</v>
      </c>
      <c r="AB3004" s="4">
        <f t="shared" si="1065"/>
        <v>1.6278577811803391E-2</v>
      </c>
      <c r="AC3004" s="2">
        <f t="shared" si="1074"/>
        <v>2.0465137771818114E-2</v>
      </c>
      <c r="AD3004" s="3">
        <f t="shared" si="1075"/>
        <v>6917.6025365875103</v>
      </c>
    </row>
    <row r="3005" spans="1:30" x14ac:dyDescent="0.3">
      <c r="A3005" s="1">
        <f t="shared" si="1062"/>
        <v>49</v>
      </c>
      <c r="B3005" s="1">
        <f t="shared" si="1084"/>
        <v>2</v>
      </c>
      <c r="C3005" s="5">
        <v>43438</v>
      </c>
      <c r="D3005" s="3">
        <v>6795.21</v>
      </c>
      <c r="E3005" s="3">
        <v>7026.81</v>
      </c>
      <c r="F3005" s="3">
        <f t="shared" si="1066"/>
        <v>6922.4160000000002</v>
      </c>
      <c r="G3005" s="3">
        <f t="shared" si="1076"/>
        <v>6762.1430000000009</v>
      </c>
      <c r="H3005" s="4">
        <f t="shared" si="1063"/>
        <v>-3.7795962407942092E-2</v>
      </c>
      <c r="I3005" s="4">
        <f t="shared" si="1082"/>
        <v>-5.0013239631668789E-3</v>
      </c>
      <c r="J3005" s="4">
        <f t="shared" si="1083"/>
        <v>-3.2794638444775211E-2</v>
      </c>
      <c r="K3005" s="4">
        <f t="shared" si="1067"/>
        <v>-1.52804465508282E-2</v>
      </c>
      <c r="L3005" s="4">
        <f t="shared" si="1077"/>
        <v>-4.2998516185784104E-2</v>
      </c>
      <c r="M3005" s="4">
        <f t="shared" si="1070"/>
        <v>-1.837595429110301E-2</v>
      </c>
      <c r="N3005" s="4">
        <f t="shared" si="1078"/>
        <v>4.8900178538074535E-3</v>
      </c>
      <c r="O3005" s="4">
        <f t="shared" si="1080"/>
        <v>2.3586173201416767E-2</v>
      </c>
      <c r="P3005" s="4">
        <f t="shared" si="1081"/>
        <v>6.2345812188693041E-2</v>
      </c>
      <c r="T3005" s="4"/>
      <c r="U3005" s="4">
        <f t="shared" si="1071"/>
        <v>-5.1130466304075417E-2</v>
      </c>
      <c r="V3005" s="4">
        <f t="shared" si="1072"/>
        <v>-6.0619161641034681E-2</v>
      </c>
      <c r="W3005" s="4">
        <f t="shared" si="1073"/>
        <v>1.4053042512803994E-2</v>
      </c>
      <c r="X3005" s="4">
        <f t="shared" si="1079"/>
        <v>4.8553818842237167E-2</v>
      </c>
      <c r="Y3005" s="4">
        <f t="shared" si="1068"/>
        <v>-2.7558745222264303E-2</v>
      </c>
      <c r="Z3005" s="4">
        <f t="shared" si="1069"/>
        <v>-2.1427260242770557E-2</v>
      </c>
      <c r="AA3005" s="4">
        <f t="shared" si="1064"/>
        <v>-3.7795962407942092E-2</v>
      </c>
      <c r="AB3005" s="4">
        <f t="shared" si="1065"/>
        <v>-3.7795962407942092E-2</v>
      </c>
      <c r="AC3005" s="2">
        <f t="shared" si="1074"/>
        <v>-1.2007726676831781E-2</v>
      </c>
      <c r="AD3005" s="3">
        <f t="shared" si="1075"/>
        <v>6876.8050243916741</v>
      </c>
    </row>
    <row r="3006" spans="1:30" x14ac:dyDescent="0.3">
      <c r="A3006" s="1">
        <f t="shared" si="1062"/>
        <v>49</v>
      </c>
      <c r="B3006" s="1">
        <f t="shared" si="1084"/>
        <v>4</v>
      </c>
      <c r="C3006" s="5">
        <v>43440</v>
      </c>
      <c r="D3006" s="3">
        <v>6838.85</v>
      </c>
      <c r="E3006" s="3">
        <v>6652.13</v>
      </c>
      <c r="F3006" s="3">
        <f t="shared" si="1066"/>
        <v>6907.5199999999995</v>
      </c>
      <c r="G3006" s="3">
        <f t="shared" si="1076"/>
        <v>6793.3320000000003</v>
      </c>
      <c r="H3006" s="4">
        <f t="shared" si="1063"/>
        <v>6.4221709115686388E-3</v>
      </c>
      <c r="I3006" s="4">
        <f t="shared" si="1082"/>
        <v>-2.1056008570743204E-2</v>
      </c>
      <c r="J3006" s="4">
        <f t="shared" si="1083"/>
        <v>2.7478179482311842E-2</v>
      </c>
      <c r="K3006" s="4">
        <f t="shared" si="1067"/>
        <v>1.9054230847906094E-2</v>
      </c>
      <c r="L3006" s="4">
        <f t="shared" si="1077"/>
        <v>-1.0206536009270892E-3</v>
      </c>
      <c r="M3006" s="4">
        <f t="shared" si="1070"/>
        <v>-9.9413392939867225E-3</v>
      </c>
      <c r="N3006" s="4">
        <f t="shared" si="1078"/>
        <v>6.7003938567995833E-3</v>
      </c>
      <c r="O3006" s="4">
        <f t="shared" si="1080"/>
        <v>1.6696959284090044E-2</v>
      </c>
      <c r="P3006" s="4">
        <f t="shared" si="1081"/>
        <v>6.9168378561758032E-2</v>
      </c>
      <c r="T3006" s="4"/>
      <c r="U3006" s="4">
        <f t="shared" si="1071"/>
        <v>1.7382832907297918E-2</v>
      </c>
      <c r="V3006" s="4">
        <f t="shared" si="1072"/>
        <v>7.2090045782248783E-3</v>
      </c>
      <c r="W3006" s="4">
        <f t="shared" si="1073"/>
        <v>-1.0773389958240032E-2</v>
      </c>
      <c r="X3006" s="4">
        <f t="shared" si="1079"/>
        <v>3.4192405493877552E-2</v>
      </c>
      <c r="Y3006" s="4">
        <f t="shared" si="1068"/>
        <v>6.3478189919471458E-3</v>
      </c>
      <c r="Z3006" s="4">
        <f t="shared" si="1069"/>
        <v>1.269309332700784E-2</v>
      </c>
      <c r="AA3006" s="4">
        <f t="shared" si="1064"/>
        <v>6.4221709115686388E-3</v>
      </c>
      <c r="AB3006" s="4">
        <f t="shared" si="1065"/>
        <v>6.4221709115686388E-3</v>
      </c>
      <c r="AC3006" s="2">
        <f t="shared" si="1074"/>
        <v>-3.6999421824502779E-3</v>
      </c>
      <c r="AD3006" s="3">
        <f t="shared" si="1075"/>
        <v>6864.1533495944504</v>
      </c>
    </row>
    <row r="3007" spans="1:30" x14ac:dyDescent="0.3">
      <c r="A3007" s="1">
        <f t="shared" si="1062"/>
        <v>49</v>
      </c>
      <c r="B3007" s="1">
        <f t="shared" si="1084"/>
        <v>5</v>
      </c>
      <c r="C3007" s="5">
        <v>43441</v>
      </c>
      <c r="D3007" s="3">
        <v>6613.27</v>
      </c>
      <c r="E3007" s="3">
        <v>6806.63</v>
      </c>
      <c r="F3007" s="3">
        <f t="shared" si="1066"/>
        <v>6851.6940000000004</v>
      </c>
      <c r="G3007" s="3">
        <f t="shared" si="1076"/>
        <v>6797.0929999999989</v>
      </c>
      <c r="H3007" s="4">
        <f t="shared" si="1063"/>
        <v>-3.2985077900524198E-2</v>
      </c>
      <c r="I3007" s="4">
        <f t="shared" si="1082"/>
        <v>-4.711318423419179E-3</v>
      </c>
      <c r="J3007" s="4">
        <f t="shared" si="1083"/>
        <v>-2.8273759477105018E-2</v>
      </c>
      <c r="K3007" s="4">
        <f t="shared" si="1067"/>
        <v>1.0593886399028916E-2</v>
      </c>
      <c r="L3007" s="4">
        <f t="shared" si="1077"/>
        <v>-3.1192703776546067E-3</v>
      </c>
      <c r="M3007" s="4">
        <f t="shared" si="1070"/>
        <v>-3.4797817882701705E-2</v>
      </c>
      <c r="N3007" s="4">
        <f t="shared" si="1078"/>
        <v>-2.7044355579657148E-2</v>
      </c>
      <c r="O3007" s="4">
        <f t="shared" si="1080"/>
        <v>8.2562786639592024E-3</v>
      </c>
      <c r="P3007" s="4">
        <f t="shared" si="1081"/>
        <v>3.3901776306121297E-2</v>
      </c>
      <c r="T3007" s="4"/>
      <c r="U3007" s="4">
        <f t="shared" si="1071"/>
        <v>7.8302638601518201E-3</v>
      </c>
      <c r="V3007" s="4">
        <f t="shared" si="1072"/>
        <v>-2.2480387784496961E-3</v>
      </c>
      <c r="W3007" s="4">
        <f t="shared" si="1073"/>
        <v>-4.0498229934420406E-2</v>
      </c>
      <c r="X3007" s="4">
        <f t="shared" si="1079"/>
        <v>1.6196088923798535E-2</v>
      </c>
      <c r="Y3007" s="4">
        <f t="shared" si="1068"/>
        <v>-2.0070348777669689E-3</v>
      </c>
      <c r="Z3007" s="4">
        <f t="shared" si="1069"/>
        <v>4.2855600170124495E-3</v>
      </c>
      <c r="AA3007" s="4">
        <f t="shared" si="1064"/>
        <v>-3.2985077900524198E-2</v>
      </c>
      <c r="AB3007" s="4">
        <f t="shared" si="1065"/>
        <v>-3.2985077900524198E-2</v>
      </c>
      <c r="AC3007" s="2">
        <f t="shared" si="1074"/>
        <v>-2.5290902442558719E-2</v>
      </c>
      <c r="AD3007" s="3">
        <f t="shared" si="1075"/>
        <v>6780.5255663963007</v>
      </c>
    </row>
    <row r="3008" spans="1:30" x14ac:dyDescent="0.3">
      <c r="A3008" s="1">
        <f t="shared" si="1062"/>
        <v>50</v>
      </c>
      <c r="B3008" s="1">
        <f t="shared" si="1084"/>
        <v>1</v>
      </c>
      <c r="C3008" s="5">
        <v>43444</v>
      </c>
      <c r="D3008" s="3">
        <v>6682.74</v>
      </c>
      <c r="E3008" s="3">
        <v>6603.36</v>
      </c>
      <c r="F3008" s="3">
        <f t="shared" si="1066"/>
        <v>6798.4400000000005</v>
      </c>
      <c r="G3008" s="3">
        <f t="shared" si="1076"/>
        <v>6812.6320000000005</v>
      </c>
      <c r="H3008" s="4">
        <f t="shared" si="1063"/>
        <v>1.0504636889163657E-2</v>
      </c>
      <c r="I3008" s="4">
        <f t="shared" si="1082"/>
        <v>-1.4985022538019411E-3</v>
      </c>
      <c r="J3008" s="4">
        <f t="shared" si="1083"/>
        <v>1.2003139142965599E-2</v>
      </c>
      <c r="K3008" s="4">
        <f t="shared" si="1067"/>
        <v>3.2373545916014351E-2</v>
      </c>
      <c r="L3008" s="4">
        <f t="shared" si="1077"/>
        <v>3.2328098572180448E-2</v>
      </c>
      <c r="M3008" s="4">
        <f t="shared" si="1070"/>
        <v>-1.70186101517408E-2</v>
      </c>
      <c r="N3008" s="4">
        <f t="shared" si="1078"/>
        <v>-1.9066346164008378E-2</v>
      </c>
      <c r="O3008" s="4">
        <f t="shared" si="1080"/>
        <v>-2.1236798079829543E-3</v>
      </c>
      <c r="P3008" s="4">
        <f t="shared" si="1081"/>
        <v>4.476253904527841E-2</v>
      </c>
      <c r="T3008" s="4"/>
      <c r="U3008" s="4">
        <f t="shared" si="1071"/>
        <v>5.0767623278650316E-2</v>
      </c>
      <c r="V3008" s="4">
        <f t="shared" si="1072"/>
        <v>4.025994704586381E-2</v>
      </c>
      <c r="W3008" s="4">
        <f t="shared" si="1073"/>
        <v>-3.8317688418925924E-2</v>
      </c>
      <c r="X3008" s="4">
        <f t="shared" si="1079"/>
        <v>-4.1577166776234475E-3</v>
      </c>
      <c r="Y3008" s="4">
        <f t="shared" si="1068"/>
        <v>1.9501057812323395E-2</v>
      </c>
      <c r="Z3008" s="4">
        <f t="shared" si="1069"/>
        <v>2.5929266603180293E-2</v>
      </c>
      <c r="AA3008" s="4">
        <f t="shared" si="1064"/>
        <v>1.0504636889163657E-2</v>
      </c>
      <c r="AB3008" s="4">
        <f t="shared" si="1065"/>
        <v>1.0504636889163657E-2</v>
      </c>
      <c r="AC3008" s="2">
        <f t="shared" si="1074"/>
        <v>-9.7550372448328496E-3</v>
      </c>
      <c r="AD3008" s="3">
        <f t="shared" si="1075"/>
        <v>6747.9303775975341</v>
      </c>
    </row>
    <row r="3009" spans="1:30" x14ac:dyDescent="0.3">
      <c r="A3009" s="1">
        <f t="shared" si="1062"/>
        <v>50</v>
      </c>
      <c r="B3009" s="1">
        <f t="shared" si="1084"/>
        <v>2</v>
      </c>
      <c r="C3009" s="5">
        <v>43445</v>
      </c>
      <c r="D3009" s="3">
        <v>6704.24</v>
      </c>
      <c r="E3009" s="3">
        <v>6782.41</v>
      </c>
      <c r="F3009" s="3">
        <f t="shared" si="1066"/>
        <v>6726.8619999999992</v>
      </c>
      <c r="G3009" s="3">
        <f t="shared" si="1076"/>
        <v>6815.2219999999988</v>
      </c>
      <c r="H3009" s="4">
        <f t="shared" si="1063"/>
        <v>3.2172432265807141E-3</v>
      </c>
      <c r="I3009" s="4">
        <f t="shared" si="1082"/>
        <v>1.4914541041548837E-2</v>
      </c>
      <c r="J3009" s="4">
        <f t="shared" si="1083"/>
        <v>-1.1697297814968123E-2</v>
      </c>
      <c r="K3009" s="4">
        <f t="shared" si="1067"/>
        <v>7.4486662656335799E-3</v>
      </c>
      <c r="L3009" s="4">
        <f t="shared" si="1077"/>
        <v>2.1669754222569275E-2</v>
      </c>
      <c r="M3009" s="4">
        <f t="shared" si="1070"/>
        <v>-3.3629350505479955E-3</v>
      </c>
      <c r="N3009" s="4">
        <f t="shared" si="1078"/>
        <v>-1.6284429179269446E-2</v>
      </c>
      <c r="O3009" s="4">
        <f t="shared" si="1080"/>
        <v>-1.3179719103134684E-2</v>
      </c>
      <c r="P3009" s="4">
        <f t="shared" si="1081"/>
        <v>4.8123794247407099E-2</v>
      </c>
      <c r="T3009" s="4"/>
      <c r="U3009" s="4">
        <f t="shared" si="1071"/>
        <v>5.6771623615463167E-2</v>
      </c>
      <c r="V3009" s="4">
        <f t="shared" si="1072"/>
        <v>4.6203907379308566E-2</v>
      </c>
      <c r="W3009" s="4">
        <f t="shared" si="1073"/>
        <v>-5.0677345220209814E-2</v>
      </c>
      <c r="X3009" s="4">
        <f t="shared" si="1079"/>
        <v>-2.5598305343515912E-2</v>
      </c>
      <c r="Y3009" s="4">
        <f t="shared" si="1068"/>
        <v>-5.1130378025165202E-3</v>
      </c>
      <c r="Z3009" s="4">
        <f t="shared" si="1069"/>
        <v>1.1599729680952229E-3</v>
      </c>
      <c r="AA3009" s="4">
        <f t="shared" si="1064"/>
        <v>3.2172432265807141E-3</v>
      </c>
      <c r="AB3009" s="4">
        <f t="shared" si="1065"/>
        <v>3.2172432265807141E-3</v>
      </c>
      <c r="AC3009" s="2">
        <f t="shared" si="1074"/>
        <v>-4.3445518654398997E-3</v>
      </c>
      <c r="AD3009" s="3">
        <f t="shared" si="1075"/>
        <v>6733.3669183983566</v>
      </c>
    </row>
    <row r="3010" spans="1:30" x14ac:dyDescent="0.3">
      <c r="A3010" s="1">
        <f t="shared" si="1062"/>
        <v>50</v>
      </c>
      <c r="B3010" s="1">
        <f t="shared" si="1084"/>
        <v>3</v>
      </c>
      <c r="C3010" s="5">
        <v>43446</v>
      </c>
      <c r="D3010" s="3">
        <v>6763.96</v>
      </c>
      <c r="E3010" s="3">
        <v>6800.55</v>
      </c>
      <c r="F3010" s="3">
        <f t="shared" si="1066"/>
        <v>6720.6119999999992</v>
      </c>
      <c r="G3010" s="3">
        <f t="shared" si="1076"/>
        <v>6821.5140000000001</v>
      </c>
      <c r="H3010" s="4">
        <f t="shared" si="1063"/>
        <v>8.9077956636397643E-3</v>
      </c>
      <c r="I3010" s="4">
        <f t="shared" si="1082"/>
        <v>1.4365535840005788E-2</v>
      </c>
      <c r="J3010" s="4">
        <f t="shared" si="1083"/>
        <v>-5.4577401763660233E-3</v>
      </c>
      <c r="K3010" s="4">
        <f t="shared" si="1067"/>
        <v>8.2559693567053904E-4</v>
      </c>
      <c r="L3010" s="4">
        <f t="shared" si="1077"/>
        <v>1.8446369594299791E-2</v>
      </c>
      <c r="M3010" s="4">
        <f t="shared" si="1070"/>
        <v>6.4500078266682961E-3</v>
      </c>
      <c r="N3010" s="4">
        <f t="shared" si="1078"/>
        <v>-8.4371299391894656E-3</v>
      </c>
      <c r="O3010" s="4">
        <f t="shared" si="1080"/>
        <v>-1.4917592652824817E-2</v>
      </c>
      <c r="P3010" s="4">
        <f t="shared" si="1081"/>
        <v>5.7460266836761809E-2</v>
      </c>
      <c r="T3010" s="4"/>
      <c r="U3010" s="4">
        <f t="shared" si="1071"/>
        <v>1.3569024975239588E-2</v>
      </c>
      <c r="V3010" s="4">
        <f t="shared" si="1072"/>
        <v>3.4333347254871288E-3</v>
      </c>
      <c r="W3010" s="4">
        <f t="shared" si="1073"/>
        <v>-4.5988277036324117E-3</v>
      </c>
      <c r="X3010" s="4">
        <f t="shared" si="1079"/>
        <v>-2.9152249734774822E-2</v>
      </c>
      <c r="Y3010" s="4">
        <f t="shared" si="1068"/>
        <v>-1.1653525220634635E-2</v>
      </c>
      <c r="Z3010" s="4">
        <f t="shared" si="1069"/>
        <v>-5.4217538566869242E-3</v>
      </c>
      <c r="AA3010" s="4">
        <f t="shared" si="1064"/>
        <v>8.9077956636397643E-3</v>
      </c>
      <c r="AB3010" s="4">
        <f t="shared" si="1065"/>
        <v>8.9077956636397643E-3</v>
      </c>
      <c r="AC3010" s="2">
        <f t="shared" si="1074"/>
        <v>3.0153028306538297E-3</v>
      </c>
      <c r="AD3010" s="3">
        <f t="shared" si="1075"/>
        <v>6743.5646122655708</v>
      </c>
    </row>
    <row r="3011" spans="1:30" x14ac:dyDescent="0.3">
      <c r="A3011" s="1">
        <f t="shared" ref="A3011:A3074" si="1085">WEEKNUM(C3011,2)</f>
        <v>50</v>
      </c>
      <c r="B3011" s="1">
        <f t="shared" si="1084"/>
        <v>4</v>
      </c>
      <c r="C3011" s="5">
        <v>43447</v>
      </c>
      <c r="D3011" s="3">
        <v>6767.97</v>
      </c>
      <c r="E3011" s="3">
        <v>6805.7</v>
      </c>
      <c r="F3011" s="3">
        <f t="shared" si="1066"/>
        <v>6706.4359999999997</v>
      </c>
      <c r="G3011" s="3">
        <f t="shared" si="1076"/>
        <v>6806.9779999999982</v>
      </c>
      <c r="H3011" s="4">
        <f t="shared" ref="H3011:H3074" si="1086">(D3011-D3010)/D3010</f>
        <v>5.9284797662910753E-4</v>
      </c>
      <c r="I3011" s="4">
        <f t="shared" si="1082"/>
        <v>6.1709412829170753E-3</v>
      </c>
      <c r="J3011" s="4">
        <f t="shared" si="1083"/>
        <v>-5.5780933062879682E-3</v>
      </c>
      <c r="K3011" s="4">
        <f t="shared" si="1067"/>
        <v>-1.077881891672929E-2</v>
      </c>
      <c r="L3011" s="4">
        <f t="shared" si="1077"/>
        <v>7.0006656192852876E-3</v>
      </c>
      <c r="M3011" s="4">
        <f t="shared" si="1070"/>
        <v>9.1753652759827362E-3</v>
      </c>
      <c r="N3011" s="4">
        <f t="shared" si="1078"/>
        <v>-5.730589991623008E-3</v>
      </c>
      <c r="O3011" s="4">
        <f t="shared" si="1080"/>
        <v>-1.4855562303024178E-2</v>
      </c>
      <c r="P3011" s="4">
        <f t="shared" si="1081"/>
        <v>5.8087180016321655E-2</v>
      </c>
      <c r="T3011" s="4"/>
      <c r="U3011" s="4">
        <f t="shared" si="1071"/>
        <v>1.1071916451309637E-2</v>
      </c>
      <c r="V3011" s="4">
        <f t="shared" si="1072"/>
        <v>9.6119728679653715E-4</v>
      </c>
      <c r="W3011" s="4">
        <f t="shared" si="1073"/>
        <v>-1.0364315637863107E-2</v>
      </c>
      <c r="X3011" s="4">
        <f t="shared" si="1079"/>
        <v>-2.9110882053182595E-2</v>
      </c>
      <c r="Y3011" s="4">
        <f t="shared" si="1068"/>
        <v>-2.3113247608540603E-2</v>
      </c>
      <c r="Z3011" s="4">
        <f t="shared" si="1069"/>
        <v>-1.6953732656325195E-2</v>
      </c>
      <c r="AA3011" s="4">
        <f t="shared" ref="AA3011:AA3074" si="1087">(D3011-D3010)/D3010</f>
        <v>5.9284797662910753E-4</v>
      </c>
      <c r="AB3011" s="4">
        <f t="shared" ref="AB3011:AB3074" si="1088">(D3011-D3010)/D3010</f>
        <v>5.9284797662910753E-4</v>
      </c>
      <c r="AC3011" s="2">
        <f t="shared" si="1074"/>
        <v>2.404008659852166E-3</v>
      </c>
      <c r="AD3011" s="3">
        <f t="shared" si="1075"/>
        <v>6751.6997415103806</v>
      </c>
    </row>
    <row r="3012" spans="1:30" x14ac:dyDescent="0.3">
      <c r="A3012" s="1">
        <f t="shared" si="1085"/>
        <v>50</v>
      </c>
      <c r="B3012" s="1">
        <f t="shared" si="1084"/>
        <v>5</v>
      </c>
      <c r="C3012" s="5">
        <v>43448</v>
      </c>
      <c r="D3012" s="3">
        <v>6594.96</v>
      </c>
      <c r="E3012" s="3">
        <v>6679.91</v>
      </c>
      <c r="F3012" s="3">
        <f t="shared" si="1066"/>
        <v>6702.7740000000003</v>
      </c>
      <c r="G3012" s="3">
        <f t="shared" si="1076"/>
        <v>6777.2339999999995</v>
      </c>
      <c r="H3012" s="4">
        <f t="shared" si="1086"/>
        <v>-2.5563056573832361E-2</v>
      </c>
      <c r="I3012" s="4">
        <f t="shared" si="1082"/>
        <v>-1.3011286988565315E-2</v>
      </c>
      <c r="J3012" s="4">
        <f t="shared" si="1083"/>
        <v>-1.2551769585267046E-2</v>
      </c>
      <c r="K3012" s="4">
        <f t="shared" si="1067"/>
        <v>-5.6505126352510851E-3</v>
      </c>
      <c r="L3012" s="4">
        <f t="shared" si="1077"/>
        <v>4.3612289455577406E-3</v>
      </c>
      <c r="M3012" s="4">
        <f t="shared" si="1070"/>
        <v>-1.6084982128294987E-2</v>
      </c>
      <c r="N3012" s="4">
        <f t="shared" si="1078"/>
        <v>-2.689504302197614E-2</v>
      </c>
      <c r="O3012" s="4">
        <f t="shared" si="1080"/>
        <v>-1.1290439972342383E-2</v>
      </c>
      <c r="P3012" s="4">
        <f t="shared" si="1081"/>
        <v>3.1039237573517682E-2</v>
      </c>
      <c r="T3012" s="4"/>
      <c r="U3012" s="4">
        <f t="shared" si="1071"/>
        <v>-2.2857666331263262E-2</v>
      </c>
      <c r="V3012" s="4">
        <f t="shared" si="1072"/>
        <v>-3.2629089667950646E-2</v>
      </c>
      <c r="W3012" s="4">
        <f t="shared" si="1073"/>
        <v>-2.7686757080839582E-3</v>
      </c>
      <c r="X3012" s="4">
        <f t="shared" si="1079"/>
        <v>-2.1734770992399843E-2</v>
      </c>
      <c r="Y3012" s="4">
        <f t="shared" si="1068"/>
        <v>-1.8048885295659369E-2</v>
      </c>
      <c r="Z3012" s="4">
        <f t="shared" si="1069"/>
        <v>-1.1857438274232086E-2</v>
      </c>
      <c r="AA3012" s="4">
        <f t="shared" si="1087"/>
        <v>-2.5563056573832361E-2</v>
      </c>
      <c r="AB3012" s="4">
        <f t="shared" si="1088"/>
        <v>-2.5563056573832361E-2</v>
      </c>
      <c r="AC3012" s="2">
        <f t="shared" si="1074"/>
        <v>-1.5844396479572382E-2</v>
      </c>
      <c r="AD3012" s="3">
        <f t="shared" si="1075"/>
        <v>6699.4531610069207</v>
      </c>
    </row>
    <row r="3013" spans="1:30" x14ac:dyDescent="0.3">
      <c r="A3013" s="1">
        <f t="shared" si="1085"/>
        <v>51</v>
      </c>
      <c r="B3013" s="1">
        <f t="shared" si="1084"/>
        <v>1</v>
      </c>
      <c r="C3013" s="5">
        <v>43451</v>
      </c>
      <c r="D3013" s="3">
        <v>6448.39</v>
      </c>
      <c r="E3013" s="3">
        <v>6570.99</v>
      </c>
      <c r="F3013" s="3">
        <f t="shared" si="1066"/>
        <v>6655.9040000000005</v>
      </c>
      <c r="G3013" s="3">
        <f t="shared" si="1076"/>
        <v>6727.1720000000005</v>
      </c>
      <c r="H3013" s="4">
        <f t="shared" si="1086"/>
        <v>-2.22245472300059E-2</v>
      </c>
      <c r="I3013" s="4">
        <f t="shared" si="1082"/>
        <v>-3.634593689726739E-3</v>
      </c>
      <c r="J3013" s="4">
        <f t="shared" si="1083"/>
        <v>-1.8589953540279161E-2</v>
      </c>
      <c r="K3013" s="4">
        <f t="shared" si="1067"/>
        <v>1.7107382000800645E-2</v>
      </c>
      <c r="L3013" s="4">
        <f t="shared" si="1077"/>
        <v>2.474431653532063E-2</v>
      </c>
      <c r="M3013" s="4">
        <f t="shared" si="1070"/>
        <v>-3.1177432847589164E-2</v>
      </c>
      <c r="N3013" s="4">
        <f t="shared" si="1078"/>
        <v>-4.144118806535646E-2</v>
      </c>
      <c r="O3013" s="4">
        <f t="shared" si="1080"/>
        <v>-1.1052061057101079E-2</v>
      </c>
      <c r="P3013" s="4">
        <f t="shared" si="1081"/>
        <v>8.1248573420757628E-3</v>
      </c>
      <c r="T3013" s="4"/>
      <c r="U3013" s="4">
        <f t="shared" si="1071"/>
        <v>1.3310164125332032E-2</v>
      </c>
      <c r="V3013" s="4">
        <f t="shared" si="1072"/>
        <v>3.1770624840786934E-3</v>
      </c>
      <c r="W3013" s="4">
        <f t="shared" si="1073"/>
        <v>-3.5067951169729702E-2</v>
      </c>
      <c r="X3013" s="4">
        <f t="shared" si="1079"/>
        <v>-2.0965986314507454E-2</v>
      </c>
      <c r="Y3013" s="4">
        <f t="shared" si="1068"/>
        <v>4.4252450681223831E-3</v>
      </c>
      <c r="Z3013" s="4">
        <f t="shared" si="1069"/>
        <v>1.0758397094428558E-2</v>
      </c>
      <c r="AA3013" s="4">
        <f t="shared" si="1087"/>
        <v>-2.22245472300059E-2</v>
      </c>
      <c r="AB3013" s="4">
        <f t="shared" si="1088"/>
        <v>-2.22245472300059E-2</v>
      </c>
      <c r="AC3013" s="2">
        <f t="shared" si="1074"/>
        <v>-2.5956159703628433E-2</v>
      </c>
      <c r="AD3013" s="3">
        <f t="shared" si="1075"/>
        <v>6615.7654406712809</v>
      </c>
    </row>
    <row r="3014" spans="1:30" x14ac:dyDescent="0.3">
      <c r="A3014" s="1">
        <f t="shared" si="1085"/>
        <v>51</v>
      </c>
      <c r="B3014" s="1">
        <f t="shared" si="1084"/>
        <v>2</v>
      </c>
      <c r="C3014" s="5">
        <v>43452</v>
      </c>
      <c r="D3014" s="3">
        <v>6491.52</v>
      </c>
      <c r="E3014" s="3">
        <v>6503.12</v>
      </c>
      <c r="F3014" s="3">
        <f t="shared" ref="F3014:F3077" si="1089">AVERAGE(D3010:D3014)</f>
        <v>6613.3600000000006</v>
      </c>
      <c r="G3014" s="3">
        <f t="shared" si="1076"/>
        <v>6670.1109999999999</v>
      </c>
      <c r="H3014" s="4">
        <f t="shared" si="1086"/>
        <v>6.688491235796859E-3</v>
      </c>
      <c r="I3014" s="4">
        <f t="shared" si="1082"/>
        <v>8.4873898756122942E-3</v>
      </c>
      <c r="J3014" s="4">
        <f t="shared" si="1083"/>
        <v>-1.7988986398154352E-3</v>
      </c>
      <c r="K3014" s="4">
        <f t="shared" ref="K3014:K3077" si="1090">(SUM(D3010:D3013)/4-D3013)/D3013</f>
        <v>3.0306789756822924E-2</v>
      </c>
      <c r="L3014" s="4">
        <f t="shared" si="1077"/>
        <v>3.7461202632663858E-2</v>
      </c>
      <c r="M3014" s="4">
        <f t="shared" si="1070"/>
        <v>-1.8423312809222565E-2</v>
      </c>
      <c r="N3014" s="4">
        <f t="shared" si="1078"/>
        <v>-2.6774816790904897E-2</v>
      </c>
      <c r="O3014" s="4">
        <f t="shared" si="1080"/>
        <v>-8.7423284531202693E-3</v>
      </c>
      <c r="P3014" s="4">
        <f t="shared" si="1081"/>
        <v>1.4867691614997196E-2</v>
      </c>
      <c r="T3014" s="4"/>
      <c r="U3014" s="4">
        <f t="shared" si="1071"/>
        <v>3.9676570430758597E-2</v>
      </c>
      <c r="V3014" s="4">
        <f t="shared" si="1072"/>
        <v>2.9279804726450972E-2</v>
      </c>
      <c r="W3014" s="4">
        <f t="shared" si="1073"/>
        <v>-3.1729174373232368E-2</v>
      </c>
      <c r="X3014" s="4">
        <f t="shared" si="1079"/>
        <v>-1.6872949080863946E-2</v>
      </c>
      <c r="Y3014" s="4">
        <f t="shared" ref="Y3014:Y3077" si="1091">(SUM(D3010:D3013)*(0.99/4.01)-D3013)/D3013</f>
        <v>1.7460071680054576E-2</v>
      </c>
      <c r="Z3014" s="4">
        <f t="shared" ref="Z3014:Z3077" si="1092">(SUM(D3010:D3013)*(0.995/4.005)-D3013)/D3013</f>
        <v>2.3875411543609251E-2</v>
      </c>
      <c r="AA3014" s="4">
        <f t="shared" si="1087"/>
        <v>6.688491235796859E-3</v>
      </c>
      <c r="AB3014" s="4">
        <f t="shared" si="1088"/>
        <v>6.688491235796859E-3</v>
      </c>
      <c r="AC3014" s="2">
        <f t="shared" si="1074"/>
        <v>-1.2759768710695481E-2</v>
      </c>
      <c r="AD3014" s="3">
        <f t="shared" si="1075"/>
        <v>6574.3502937808544</v>
      </c>
    </row>
    <row r="3015" spans="1:30" x14ac:dyDescent="0.3">
      <c r="A3015" s="1">
        <f t="shared" si="1085"/>
        <v>51</v>
      </c>
      <c r="B3015" s="1">
        <f t="shared" si="1084"/>
        <v>3</v>
      </c>
      <c r="C3015" s="5">
        <v>43453</v>
      </c>
      <c r="D3015" s="3">
        <v>6342.97</v>
      </c>
      <c r="E3015" s="3">
        <v>6480.31</v>
      </c>
      <c r="F3015" s="3">
        <f t="shared" si="1089"/>
        <v>6529.1620000000003</v>
      </c>
      <c r="G3015" s="3">
        <f t="shared" si="1076"/>
        <v>6624.8869999999997</v>
      </c>
      <c r="H3015" s="4">
        <f t="shared" si="1086"/>
        <v>-2.2883700581681973E-2</v>
      </c>
      <c r="I3015" s="4">
        <f t="shared" si="1082"/>
        <v>-1.7268682835453076E-3</v>
      </c>
      <c r="J3015" s="4">
        <f t="shared" si="1083"/>
        <v>-2.1156832298136665E-2</v>
      </c>
      <c r="K3015" s="4">
        <f t="shared" si="1090"/>
        <v>1.2969227546090837E-2</v>
      </c>
      <c r="L3015" s="4">
        <f t="shared" si="1077"/>
        <v>2.5370192360357868E-2</v>
      </c>
      <c r="M3015" s="4">
        <f t="shared" ref="M3015:M3078" si="1093">(D3015-F3015)/F3015</f>
        <v>-2.8516982730708781E-2</v>
      </c>
      <c r="N3015" s="4">
        <f t="shared" si="1078"/>
        <v>-4.2554235264691979E-2</v>
      </c>
      <c r="O3015" s="4">
        <f t="shared" si="1080"/>
        <v>-1.5091510759155324E-2</v>
      </c>
      <c r="P3015" s="4">
        <f t="shared" si="1081"/>
        <v>-8.3562367699431591E-3</v>
      </c>
      <c r="T3015" s="4"/>
      <c r="U3015" s="4">
        <f t="shared" ref="U3015:U3078" si="1094">(D3010-D3014)/D3014</f>
        <v>4.1968599033816362E-2</v>
      </c>
      <c r="V3015" s="4">
        <f t="shared" ref="V3015:V3078" si="1095">(D3010*(1-0.01)-D3014)/D3014</f>
        <v>3.1548913043478129E-2</v>
      </c>
      <c r="W3015" s="4">
        <f t="shared" ref="W3015:W3078" si="1096">(D3015-D3010)/D3010</f>
        <v>-6.2240167002761665E-2</v>
      </c>
      <c r="X3015" s="4">
        <f t="shared" si="1079"/>
        <v>-2.8486988982550834E-2</v>
      </c>
      <c r="Y3015" s="4">
        <f t="shared" si="1091"/>
        <v>3.386885492568103E-4</v>
      </c>
      <c r="Z3015" s="4">
        <f t="shared" si="1092"/>
        <v>6.6460738160903114E-3</v>
      </c>
      <c r="AA3015" s="4">
        <f t="shared" si="1087"/>
        <v>-2.2883700581681973E-2</v>
      </c>
      <c r="AB3015" s="4">
        <f t="shared" si="1088"/>
        <v>-2.2883700581681973E-2</v>
      </c>
      <c r="AC3015" s="2">
        <f t="shared" si="1074"/>
        <v>-2.4318817397407898E-2</v>
      </c>
      <c r="AD3015" s="3">
        <f t="shared" si="1075"/>
        <v>6497.2235291872366</v>
      </c>
    </row>
    <row r="3016" spans="1:30" x14ac:dyDescent="0.3">
      <c r="A3016" s="1">
        <f t="shared" si="1085"/>
        <v>51</v>
      </c>
      <c r="B3016" s="1">
        <f t="shared" si="1084"/>
        <v>4</v>
      </c>
      <c r="C3016" s="5">
        <v>43454</v>
      </c>
      <c r="D3016" s="3">
        <v>6243.19</v>
      </c>
      <c r="E3016" s="3">
        <v>6312.72</v>
      </c>
      <c r="F3016" s="3">
        <f t="shared" si="1089"/>
        <v>6424.2060000000001</v>
      </c>
      <c r="G3016" s="3">
        <f t="shared" si="1076"/>
        <v>6565.3210000000008</v>
      </c>
      <c r="H3016" s="4">
        <f t="shared" si="1086"/>
        <v>-1.5730801186195215E-2</v>
      </c>
      <c r="I3016" s="4">
        <f t="shared" si="1082"/>
        <v>-4.7690592892603934E-3</v>
      </c>
      <c r="J3016" s="4">
        <f t="shared" si="1083"/>
        <v>-1.0961741896934822E-2</v>
      </c>
      <c r="K3016" s="4">
        <f t="shared" si="1090"/>
        <v>1.9941762297472743E-2</v>
      </c>
      <c r="L3016" s="4">
        <f t="shared" si="1077"/>
        <v>4.0697549150214084E-2</v>
      </c>
      <c r="M3016" s="4">
        <f t="shared" si="1093"/>
        <v>-2.8177178627210978E-2</v>
      </c>
      <c r="N3016" s="4">
        <f t="shared" si="1078"/>
        <v>-4.9065536932619315E-2</v>
      </c>
      <c r="O3016" s="4">
        <f t="shared" si="1080"/>
        <v>-2.2603028259591762E-2</v>
      </c>
      <c r="P3016" s="4">
        <f t="shared" si="1081"/>
        <v>-2.395558765684562E-2</v>
      </c>
      <c r="T3016" s="4"/>
      <c r="U3016" s="4">
        <f t="shared" si="1094"/>
        <v>6.7003312328451817E-2</v>
      </c>
      <c r="V3016" s="4">
        <f t="shared" si="1095"/>
        <v>5.6333279205167341E-2</v>
      </c>
      <c r="W3016" s="4">
        <f t="shared" si="1096"/>
        <v>-7.7538759775826527E-2</v>
      </c>
      <c r="X3016" s="4">
        <f t="shared" si="1079"/>
        <v>-4.2083455355422697E-2</v>
      </c>
      <c r="Y3016" s="4">
        <f t="shared" si="1091"/>
        <v>7.2242839645866048E-3</v>
      </c>
      <c r="Z3016" s="4">
        <f t="shared" si="1092"/>
        <v>1.3575084630197675E-2</v>
      </c>
      <c r="AA3016" s="4">
        <f t="shared" si="1087"/>
        <v>-1.5730801186195215E-2</v>
      </c>
      <c r="AB3016" s="4">
        <f t="shared" si="1088"/>
        <v>-1.5730801186195215E-2</v>
      </c>
      <c r="AC3016" s="2">
        <f t="shared" ref="AC3016:AC3079" si="1097">(D3016-AD3016)/D3016</f>
        <v>-2.7126466778173403E-2</v>
      </c>
      <c r="AD3016" s="3">
        <f t="shared" si="1075"/>
        <v>6412.545686124824</v>
      </c>
    </row>
    <row r="3017" spans="1:30" x14ac:dyDescent="0.3">
      <c r="A3017" s="1">
        <f t="shared" si="1085"/>
        <v>51</v>
      </c>
      <c r="B3017" s="1">
        <f t="shared" si="1084"/>
        <v>5</v>
      </c>
      <c r="C3017" s="5">
        <v>43455</v>
      </c>
      <c r="D3017" s="3">
        <v>6046.56</v>
      </c>
      <c r="E3017" s="3">
        <v>6293.05</v>
      </c>
      <c r="F3017" s="3">
        <f t="shared" si="1089"/>
        <v>6314.5259999999998</v>
      </c>
      <c r="G3017" s="3">
        <f t="shared" si="1076"/>
        <v>6508.65</v>
      </c>
      <c r="H3017" s="4">
        <f t="shared" si="1086"/>
        <v>-3.149511707956977E-2</v>
      </c>
      <c r="I3017" s="4">
        <f t="shared" si="1082"/>
        <v>7.9863018745225736E-3</v>
      </c>
      <c r="J3017" s="4">
        <f t="shared" si="1083"/>
        <v>-3.9481418954092344E-2</v>
      </c>
      <c r="K3017" s="4">
        <f t="shared" si="1090"/>
        <v>2.2156541767910369E-2</v>
      </c>
      <c r="L3017" s="4">
        <f t="shared" si="1077"/>
        <v>5.0743823803750039E-2</v>
      </c>
      <c r="M3017" s="4">
        <f t="shared" si="1093"/>
        <v>-4.2436439409703826E-2</v>
      </c>
      <c r="N3017" s="4">
        <f t="shared" si="1078"/>
        <v>-7.099628955313303E-2</v>
      </c>
      <c r="O3017" s="4">
        <f t="shared" si="1080"/>
        <v>-3.2104866237993135E-2</v>
      </c>
      <c r="P3017" s="4">
        <f t="shared" si="1081"/>
        <v>-5.4696220698453146E-2</v>
      </c>
      <c r="T3017" s="4"/>
      <c r="U3017" s="4">
        <f t="shared" si="1094"/>
        <v>5.6344593068607625E-2</v>
      </c>
      <c r="V3017" s="4">
        <f t="shared" si="1095"/>
        <v>4.5781147137921564E-2</v>
      </c>
      <c r="W3017" s="4">
        <f t="shared" si="1096"/>
        <v>-8.3154408821281653E-2</v>
      </c>
      <c r="X3017" s="4">
        <f t="shared" si="1079"/>
        <v>-5.7923480636524589E-2</v>
      </c>
      <c r="Y3017" s="4">
        <f t="shared" si="1091"/>
        <v>9.411447730903983E-3</v>
      </c>
      <c r="Z3017" s="4">
        <f t="shared" si="1092"/>
        <v>1.5776039010307937E-2</v>
      </c>
      <c r="AA3017" s="4">
        <f t="shared" si="1087"/>
        <v>-3.149511707956977E-2</v>
      </c>
      <c r="AB3017" s="4">
        <f t="shared" si="1088"/>
        <v>-3.149511707956977E-2</v>
      </c>
      <c r="AC3017" s="2">
        <f t="shared" si="1097"/>
        <v>-4.0351945141791259E-2</v>
      </c>
      <c r="AD3017" s="3">
        <f t="shared" ref="AD3017:AD3080" si="1098">D3017*(2/(5+1))+AD3016*(1-(2/(5+1)))</f>
        <v>6290.5504574165498</v>
      </c>
    </row>
    <row r="3018" spans="1:30" x14ac:dyDescent="0.3">
      <c r="A3018" s="1">
        <f t="shared" si="1085"/>
        <v>52</v>
      </c>
      <c r="B3018" s="1">
        <f t="shared" si="1084"/>
        <v>1</v>
      </c>
      <c r="C3018" s="5">
        <v>43458</v>
      </c>
      <c r="D3018" s="3">
        <v>5899.35</v>
      </c>
      <c r="E3018" s="3">
        <v>5994.08</v>
      </c>
      <c r="F3018" s="3">
        <f t="shared" si="1089"/>
        <v>6204.7180000000008</v>
      </c>
      <c r="G3018" s="3">
        <f t="shared" si="1076"/>
        <v>6430.3110000000006</v>
      </c>
      <c r="H3018" s="4">
        <f t="shared" si="1086"/>
        <v>-2.4346074462173538E-2</v>
      </c>
      <c r="I3018" s="4">
        <f t="shared" si="1082"/>
        <v>-8.6793151808632462E-3</v>
      </c>
      <c r="J3018" s="4">
        <f t="shared" si="1083"/>
        <v>-1.566675928131029E-2</v>
      </c>
      <c r="K3018" s="4">
        <f t="shared" si="1090"/>
        <v>3.8782382048635919E-2</v>
      </c>
      <c r="L3018" s="4">
        <f t="shared" si="1077"/>
        <v>7.3222901396276047E-2</v>
      </c>
      <c r="M3018" s="4">
        <f t="shared" si="1093"/>
        <v>-4.9215451854540425E-2</v>
      </c>
      <c r="N3018" s="4">
        <f t="shared" si="1078"/>
        <v>-8.2571589461225156E-2</v>
      </c>
      <c r="O3018" s="4">
        <f t="shared" si="1080"/>
        <v>-3.8240314610931685E-2</v>
      </c>
      <c r="P3018" s="4">
        <f t="shared" si="1081"/>
        <v>-7.7710656898702671E-2</v>
      </c>
      <c r="T3018" s="4"/>
      <c r="U3018" s="4">
        <f t="shared" si="1094"/>
        <v>6.6455968352253161E-2</v>
      </c>
      <c r="V3018" s="4">
        <f t="shared" si="1095"/>
        <v>5.5791408668730606E-2</v>
      </c>
      <c r="W3018" s="4">
        <f t="shared" si="1096"/>
        <v>-8.5143733552095938E-2</v>
      </c>
      <c r="X3018" s="4">
        <f t="shared" si="1079"/>
        <v>-6.7787335875036603E-2</v>
      </c>
      <c r="Y3018" s="4">
        <f t="shared" si="1091"/>
        <v>2.5829983269974675E-2</v>
      </c>
      <c r="Z3018" s="4">
        <f t="shared" si="1092"/>
        <v>3.2298097516497128E-2</v>
      </c>
      <c r="AA3018" s="4">
        <f t="shared" si="1087"/>
        <v>-2.4346074462173538E-2</v>
      </c>
      <c r="AB3018" s="4">
        <f t="shared" si="1088"/>
        <v>-2.4346074462173538E-2</v>
      </c>
      <c r="AC3018" s="2">
        <f t="shared" si="1097"/>
        <v>-4.4208311923240165E-2</v>
      </c>
      <c r="AD3018" s="3">
        <f t="shared" si="1098"/>
        <v>6160.1503049443672</v>
      </c>
    </row>
    <row r="3019" spans="1:30" x14ac:dyDescent="0.3">
      <c r="A3019" s="1">
        <f t="shared" si="1085"/>
        <v>52</v>
      </c>
      <c r="B3019" s="1">
        <f t="shared" si="1084"/>
        <v>3</v>
      </c>
      <c r="C3019" s="5">
        <v>43460</v>
      </c>
      <c r="D3019" s="3">
        <v>6262.77</v>
      </c>
      <c r="E3019" s="3">
        <v>5969.07</v>
      </c>
      <c r="F3019" s="3">
        <f t="shared" si="1089"/>
        <v>6158.9679999999998</v>
      </c>
      <c r="G3019" s="3">
        <f t="shared" ref="G3019:G3082" si="1099">AVERAGE(D3010:D3019)</f>
        <v>6386.1639999999998</v>
      </c>
      <c r="H3019" s="4">
        <f t="shared" si="1086"/>
        <v>6.1603396984413548E-2</v>
      </c>
      <c r="I3019" s="4">
        <f t="shared" si="1082"/>
        <v>1.1818251163263637E-2</v>
      </c>
      <c r="J3019" s="4">
        <f t="shared" si="1083"/>
        <v>4.9785145821149915E-2</v>
      </c>
      <c r="K3019" s="4">
        <f t="shared" si="1090"/>
        <v>3.9609024723062637E-2</v>
      </c>
      <c r="L3019" s="4">
        <f t="shared" ref="L3019:L3082" si="1100">(SUM(D3010:D3018)/9-D3018)/D3018</f>
        <v>8.4843998820962344E-2</v>
      </c>
      <c r="M3019" s="4">
        <f t="shared" si="1093"/>
        <v>1.6853797584270708E-2</v>
      </c>
      <c r="N3019" s="4">
        <f t="shared" ref="N3019:N3082" si="1101">(D3019-G3019)/G3019</f>
        <v>-1.9322084431279769E-2</v>
      </c>
      <c r="O3019" s="4">
        <f t="shared" si="1080"/>
        <v>-3.6277238346610188E-2</v>
      </c>
      <c r="P3019" s="4">
        <f t="shared" si="1081"/>
        <v>-2.0894500361139455E-2</v>
      </c>
      <c r="T3019" s="4"/>
      <c r="U3019" s="4">
        <f t="shared" si="1094"/>
        <v>0.10037885529761754</v>
      </c>
      <c r="V3019" s="4">
        <f t="shared" si="1095"/>
        <v>8.937506674464131E-2</v>
      </c>
      <c r="W3019" s="4">
        <f t="shared" si="1096"/>
        <v>-3.5238280094646551E-2</v>
      </c>
      <c r="X3019" s="4">
        <f t="shared" ref="X3019:X3082" si="1102">(F3019-F3014)/F3014</f>
        <v>-6.8708190692779572E-2</v>
      </c>
      <c r="Y3019" s="4">
        <f t="shared" si="1091"/>
        <v>2.6646318679134098E-2</v>
      </c>
      <c r="Z3019" s="4">
        <f t="shared" si="1092"/>
        <v>3.3119580124291996E-2</v>
      </c>
      <c r="AA3019" s="4">
        <f t="shared" si="1087"/>
        <v>6.1603396984413548E-2</v>
      </c>
      <c r="AB3019" s="4">
        <f t="shared" si="1088"/>
        <v>6.1603396984413548E-2</v>
      </c>
      <c r="AC3019" s="2">
        <f t="shared" si="1097"/>
        <v>1.0923781335908583E-2</v>
      </c>
      <c r="AD3019" s="3">
        <f t="shared" si="1098"/>
        <v>6194.3568699629122</v>
      </c>
    </row>
    <row r="3020" spans="1:30" x14ac:dyDescent="0.3">
      <c r="A3020" s="1">
        <f t="shared" si="1085"/>
        <v>52</v>
      </c>
      <c r="B3020" s="1">
        <f t="shared" si="1084"/>
        <v>4</v>
      </c>
      <c r="C3020" s="5">
        <v>43461</v>
      </c>
      <c r="D3020" s="3">
        <v>6288.3</v>
      </c>
      <c r="E3020" s="3">
        <v>6168.6</v>
      </c>
      <c r="F3020" s="3">
        <f t="shared" si="1089"/>
        <v>6148.0339999999997</v>
      </c>
      <c r="G3020" s="3">
        <f t="shared" si="1099"/>
        <v>6338.598</v>
      </c>
      <c r="H3020" s="4">
        <f t="shared" si="1086"/>
        <v>4.0764709545456313E-3</v>
      </c>
      <c r="I3020" s="4">
        <f t="shared" si="1082"/>
        <v>-1.5036477469234869E-2</v>
      </c>
      <c r="J3020" s="4">
        <f t="shared" si="1083"/>
        <v>1.9112948423780501E-2</v>
      </c>
      <c r="K3020" s="4">
        <f t="shared" si="1090"/>
        <v>-2.3919527621164546E-2</v>
      </c>
      <c r="L3020" s="4">
        <f t="shared" si="1100"/>
        <v>1.3000104852431934E-2</v>
      </c>
      <c r="M3020" s="4">
        <f t="shared" si="1093"/>
        <v>2.2814772982712936E-2</v>
      </c>
      <c r="N3020" s="4">
        <f t="shared" si="1101"/>
        <v>-7.935193239893076E-3</v>
      </c>
      <c r="O3020" s="4">
        <f t="shared" ref="O3020:O3083" si="1103">(F3020-G3020)/D3020</f>
        <v>-3.0304533816770875E-2</v>
      </c>
      <c r="P3020" s="4">
        <f t="shared" si="1081"/>
        <v>-1.6903205230425752E-2</v>
      </c>
      <c r="T3020" s="4"/>
      <c r="U3020" s="4">
        <f t="shared" si="1094"/>
        <v>1.2805835117687511E-2</v>
      </c>
      <c r="V3020" s="4">
        <f t="shared" si="1095"/>
        <v>2.6777767665106867E-3</v>
      </c>
      <c r="W3020" s="4">
        <f t="shared" si="1096"/>
        <v>-8.6189907882269767E-3</v>
      </c>
      <c r="X3020" s="4">
        <f t="shared" si="1102"/>
        <v>-5.8373187860861868E-2</v>
      </c>
      <c r="Y3020" s="4">
        <f t="shared" si="1091"/>
        <v>-3.609010707725982E-2</v>
      </c>
      <c r="Z3020" s="4">
        <f t="shared" si="1092"/>
        <v>-3.0012414464977547E-2</v>
      </c>
      <c r="AA3020" s="4">
        <f t="shared" si="1087"/>
        <v>4.0764709545456313E-3</v>
      </c>
      <c r="AB3020" s="4">
        <f t="shared" si="1088"/>
        <v>4.0764709545456313E-3</v>
      </c>
      <c r="AC3020" s="2">
        <f t="shared" si="1097"/>
        <v>9.9595683027302977E-3</v>
      </c>
      <c r="AD3020" s="3">
        <f t="shared" si="1098"/>
        <v>6225.6712466419413</v>
      </c>
    </row>
    <row r="3021" spans="1:30" x14ac:dyDescent="0.3">
      <c r="A3021" s="1">
        <f t="shared" si="1085"/>
        <v>52</v>
      </c>
      <c r="B3021" s="1">
        <f t="shared" si="1084"/>
        <v>5</v>
      </c>
      <c r="C3021" s="5">
        <v>43462</v>
      </c>
      <c r="D3021" s="3">
        <v>6285.27</v>
      </c>
      <c r="E3021" s="3">
        <v>6326.62</v>
      </c>
      <c r="F3021" s="3">
        <f t="shared" si="1089"/>
        <v>6156.45</v>
      </c>
      <c r="G3021" s="3">
        <f t="shared" si="1099"/>
        <v>6290.3280000000013</v>
      </c>
      <c r="H3021" s="4">
        <f t="shared" si="1086"/>
        <v>-4.8184724011254956E-4</v>
      </c>
      <c r="I3021" s="4">
        <f t="shared" si="1082"/>
        <v>6.0938568452522475E-3</v>
      </c>
      <c r="J3021" s="4">
        <f t="shared" si="1083"/>
        <v>-6.5757040853647968E-3</v>
      </c>
      <c r="K3021" s="4">
        <f t="shared" si="1090"/>
        <v>-2.6088927055006962E-2</v>
      </c>
      <c r="L3021" s="4">
        <f t="shared" si="1100"/>
        <v>4.1187602372677113E-4</v>
      </c>
      <c r="M3021" s="4">
        <f t="shared" si="1093"/>
        <v>2.092439636478825E-2</v>
      </c>
      <c r="N3021" s="4">
        <f t="shared" si="1101"/>
        <v>-8.0409161493659811E-4</v>
      </c>
      <c r="O3021" s="4">
        <f t="shared" si="1103"/>
        <v>-2.1300278269668845E-2</v>
      </c>
      <c r="P3021" s="4">
        <f t="shared" si="1081"/>
        <v>-1.7376907707748964E-2</v>
      </c>
      <c r="T3021" s="4"/>
      <c r="U3021" s="4">
        <f t="shared" si="1094"/>
        <v>-7.1736399344815901E-3</v>
      </c>
      <c r="V3021" s="4">
        <f t="shared" si="1095"/>
        <v>-1.7101903535136853E-2</v>
      </c>
      <c r="W3021" s="4">
        <f t="shared" si="1096"/>
        <v>6.740144060968966E-3</v>
      </c>
      <c r="X3021" s="4">
        <f t="shared" si="1102"/>
        <v>-4.1679236313405935E-2</v>
      </c>
      <c r="Y3021" s="4">
        <f t="shared" si="1091"/>
        <v>-3.8232456642849737E-2</v>
      </c>
      <c r="Z3021" s="4">
        <f t="shared" si="1092"/>
        <v>-3.2168272079632472E-2</v>
      </c>
      <c r="AA3021" s="4">
        <f t="shared" si="1087"/>
        <v>-4.8184724011254956E-4</v>
      </c>
      <c r="AB3021" s="4">
        <f t="shared" si="1088"/>
        <v>-4.8184724011254956E-4</v>
      </c>
      <c r="AC3021" s="2">
        <f t="shared" si="1097"/>
        <v>6.3215267186144458E-3</v>
      </c>
      <c r="AD3021" s="3">
        <f t="shared" si="1098"/>
        <v>6245.5374977612946</v>
      </c>
    </row>
    <row r="3022" spans="1:30" x14ac:dyDescent="0.3">
      <c r="A3022" s="1">
        <f t="shared" si="1085"/>
        <v>53</v>
      </c>
      <c r="B3022" s="1">
        <f t="shared" si="1084"/>
        <v>1</v>
      </c>
      <c r="C3022" s="5">
        <v>43465</v>
      </c>
      <c r="D3022" s="3">
        <v>6329.97</v>
      </c>
      <c r="E3022" s="3">
        <v>6354.85</v>
      </c>
      <c r="F3022" s="3">
        <f t="shared" si="1089"/>
        <v>6213.1320000000005</v>
      </c>
      <c r="G3022" s="3">
        <f t="shared" si="1099"/>
        <v>6263.8290000000006</v>
      </c>
      <c r="H3022" s="4">
        <f t="shared" si="1086"/>
        <v>7.1118663160054879E-3</v>
      </c>
      <c r="I3022" s="4">
        <f t="shared" si="1082"/>
        <v>1.1070327925451082E-2</v>
      </c>
      <c r="J3022" s="4">
        <f t="shared" si="1083"/>
        <v>-3.9584616094455937E-3</v>
      </c>
      <c r="K3022" s="4">
        <f t="shared" si="1090"/>
        <v>-1.6124605625533962E-2</v>
      </c>
      <c r="L3022" s="4">
        <f t="shared" si="1100"/>
        <v>-4.580551034402653E-3</v>
      </c>
      <c r="M3022" s="4">
        <f t="shared" si="1093"/>
        <v>1.8805008488472438E-2</v>
      </c>
      <c r="N3022" s="4">
        <f t="shared" si="1101"/>
        <v>1.055919629989893E-2</v>
      </c>
      <c r="O3022" s="4">
        <f t="shared" si="1103"/>
        <v>-8.0090426968848372E-3</v>
      </c>
      <c r="P3022" s="4">
        <f t="shared" si="1081"/>
        <v>-1.0388623636346553E-2</v>
      </c>
      <c r="T3022" s="4">
        <f>(D3022-D3003)/D3003</f>
        <v>-8.908319314549841E-2</v>
      </c>
      <c r="U3022" s="4">
        <f t="shared" si="1094"/>
        <v>-3.7979275353326111E-2</v>
      </c>
      <c r="V3022" s="4">
        <f t="shared" si="1095"/>
        <v>-4.7599482599792922E-2</v>
      </c>
      <c r="W3022" s="4">
        <f t="shared" si="1096"/>
        <v>4.6871278875922809E-2</v>
      </c>
      <c r="X3022" s="4">
        <f t="shared" si="1102"/>
        <v>-1.6057262255314068E-2</v>
      </c>
      <c r="Y3022" s="4">
        <f t="shared" si="1091"/>
        <v>-2.8392378622721842E-2</v>
      </c>
      <c r="Z3022" s="4">
        <f t="shared" si="1092"/>
        <v>-2.2266149910018716E-2</v>
      </c>
      <c r="AA3022" s="4">
        <f t="shared" si="1087"/>
        <v>7.1118663160054879E-3</v>
      </c>
      <c r="AB3022" s="4">
        <f t="shared" si="1088"/>
        <v>7.1118663160054879E-3</v>
      </c>
      <c r="AC3022" s="2">
        <f t="shared" si="1097"/>
        <v>8.8923541226583625E-3</v>
      </c>
      <c r="AD3022" s="3">
        <f t="shared" si="1098"/>
        <v>6273.6816651741965</v>
      </c>
    </row>
    <row r="3023" spans="1:30" x14ac:dyDescent="0.3">
      <c r="A3023" s="1">
        <f t="shared" si="1085"/>
        <v>1</v>
      </c>
      <c r="B3023" s="1">
        <f t="shared" si="1084"/>
        <v>3</v>
      </c>
      <c r="C3023" s="5">
        <v>43467</v>
      </c>
      <c r="D3023" s="3">
        <v>6360.87</v>
      </c>
      <c r="E3023" s="3">
        <v>6198.68</v>
      </c>
      <c r="F3023" s="3">
        <f t="shared" si="1089"/>
        <v>6305.4359999999997</v>
      </c>
      <c r="G3023" s="3">
        <f t="shared" si="1099"/>
        <v>6255.0770000000011</v>
      </c>
      <c r="H3023" s="4">
        <f t="shared" si="1086"/>
        <v>4.8815397229370183E-3</v>
      </c>
      <c r="I3023" s="4">
        <f>(E3023-D3022)/D3022</f>
        <v>-2.0741014570369205E-2</v>
      </c>
      <c r="J3023" s="4">
        <f t="shared" si="1083"/>
        <v>2.5622554293306225E-2</v>
      </c>
      <c r="K3023" s="4">
        <f t="shared" si="1090"/>
        <v>-6.0651946217754465E-3</v>
      </c>
      <c r="L3023" s="4">
        <f t="shared" si="1100"/>
        <v>-1.3688497382732819E-2</v>
      </c>
      <c r="M3023" s="4">
        <f t="shared" si="1093"/>
        <v>8.7914618433999163E-3</v>
      </c>
      <c r="N3023" s="4">
        <f t="shared" si="1101"/>
        <v>1.6913141117207469E-2</v>
      </c>
      <c r="O3023" s="4">
        <f t="shared" si="1103"/>
        <v>7.9169987753245335E-3</v>
      </c>
      <c r="P3023" s="4">
        <f t="shared" ref="P3023:P3086" si="1104">(D3023-6329.97)/6329.97</f>
        <v>4.8815397229370183E-3</v>
      </c>
      <c r="T3023" s="4"/>
      <c r="U3023" s="4">
        <f t="shared" si="1094"/>
        <v>-6.8028758430134714E-2</v>
      </c>
      <c r="V3023" s="4">
        <f t="shared" si="1095"/>
        <v>-7.7348470845833447E-2</v>
      </c>
      <c r="W3023" s="4">
        <f t="shared" si="1096"/>
        <v>7.8232347631518637E-2</v>
      </c>
      <c r="X3023" s="4">
        <f t="shared" si="1102"/>
        <v>1.6232486311222996E-2</v>
      </c>
      <c r="Y3023" s="4">
        <f t="shared" si="1091"/>
        <v>-1.8458396683848126E-2</v>
      </c>
      <c r="Z3023" s="4">
        <f t="shared" si="1092"/>
        <v>-1.2269531733999084E-2</v>
      </c>
      <c r="AA3023" s="4">
        <f t="shared" si="1087"/>
        <v>4.8815397229370183E-3</v>
      </c>
      <c r="AB3023" s="4">
        <f t="shared" si="1088"/>
        <v>4.8815397229370183E-3</v>
      </c>
      <c r="AC3023" s="2">
        <f t="shared" si="1097"/>
        <v>9.1379884434889085E-3</v>
      </c>
      <c r="AD3023" s="3">
        <f t="shared" si="1098"/>
        <v>6302.7444434494646</v>
      </c>
    </row>
    <row r="3024" spans="1:30" x14ac:dyDescent="0.3">
      <c r="A3024" s="1">
        <f t="shared" si="1085"/>
        <v>1</v>
      </c>
      <c r="B3024" s="1">
        <f t="shared" si="1084"/>
        <v>4</v>
      </c>
      <c r="C3024" s="5">
        <v>43468</v>
      </c>
      <c r="D3024" s="3">
        <v>6147.13</v>
      </c>
      <c r="E3024" s="3">
        <v>6274.76</v>
      </c>
      <c r="F3024" s="3">
        <f t="shared" si="1089"/>
        <v>6282.308</v>
      </c>
      <c r="G3024" s="3">
        <f t="shared" si="1099"/>
        <v>6220.6380000000008</v>
      </c>
      <c r="H3024" s="4">
        <f t="shared" si="1086"/>
        <v>-3.3602321694988231E-2</v>
      </c>
      <c r="I3024" s="4">
        <f t="shared" ref="I3024:I3087" si="1105">(E3024-D3023)/D3023</f>
        <v>-1.35374563542408E-2</v>
      </c>
      <c r="J3024" s="4">
        <f t="shared" si="1083"/>
        <v>-2.0064865340747431E-2</v>
      </c>
      <c r="K3024" s="4">
        <f t="shared" si="1090"/>
        <v>-7.0379523555739905E-3</v>
      </c>
      <c r="L3024" s="4">
        <f t="shared" si="1100"/>
        <v>-2.0762009669187287E-2</v>
      </c>
      <c r="M3024" s="4">
        <f t="shared" si="1093"/>
        <v>-2.1517251303183462E-2</v>
      </c>
      <c r="N3024" s="4">
        <f t="shared" si="1101"/>
        <v>-1.1816794354534166E-2</v>
      </c>
      <c r="O3024" s="4">
        <f t="shared" si="1103"/>
        <v>1.0032324027635525E-2</v>
      </c>
      <c r="P3024" s="4">
        <f t="shared" si="1104"/>
        <v>-2.8884813040188206E-2</v>
      </c>
      <c r="T3024" s="4"/>
      <c r="U3024" s="4">
        <f t="shared" si="1094"/>
        <v>-1.5422418631413541E-2</v>
      </c>
      <c r="V3024" s="4">
        <f t="shared" si="1095"/>
        <v>-2.5268194445099406E-2</v>
      </c>
      <c r="W3024" s="4">
        <f t="shared" si="1096"/>
        <v>-1.8464672980166973E-2</v>
      </c>
      <c r="X3024" s="4">
        <f t="shared" si="1102"/>
        <v>2.0026082291708634E-2</v>
      </c>
      <c r="Y3024" s="4">
        <f t="shared" si="1091"/>
        <v>-1.9419025268846118E-2</v>
      </c>
      <c r="Z3024" s="4">
        <f t="shared" si="1092"/>
        <v>-1.3236217322143511E-2</v>
      </c>
      <c r="AA3024" s="4">
        <f t="shared" si="1087"/>
        <v>-3.3602321694988231E-2</v>
      </c>
      <c r="AB3024" s="4">
        <f t="shared" si="1088"/>
        <v>-3.3602321694988231E-2</v>
      </c>
      <c r="AC3024" s="2">
        <f t="shared" si="1097"/>
        <v>-1.6876650127725181E-2</v>
      </c>
      <c r="AD3024" s="3">
        <f t="shared" si="1098"/>
        <v>6250.8729622996434</v>
      </c>
    </row>
    <row r="3025" spans="1:30" x14ac:dyDescent="0.3">
      <c r="A3025" s="1">
        <f t="shared" si="1085"/>
        <v>1</v>
      </c>
      <c r="B3025" s="1">
        <f t="shared" si="1084"/>
        <v>5</v>
      </c>
      <c r="C3025" s="5">
        <v>43469</v>
      </c>
      <c r="D3025" s="3">
        <v>6422.67</v>
      </c>
      <c r="E3025" s="3">
        <v>6250.05</v>
      </c>
      <c r="F3025" s="3">
        <f t="shared" si="1089"/>
        <v>6309.1820000000007</v>
      </c>
      <c r="G3025" s="3">
        <f t="shared" si="1099"/>
        <v>6228.6080000000002</v>
      </c>
      <c r="H3025" s="4">
        <f t="shared" si="1086"/>
        <v>4.4824169978510291E-2</v>
      </c>
      <c r="I3025" s="4">
        <f t="shared" si="1105"/>
        <v>1.6742772643493803E-2</v>
      </c>
      <c r="J3025" s="4">
        <f t="shared" si="1083"/>
        <v>2.8081397335016488E-2</v>
      </c>
      <c r="K3025" s="4">
        <f t="shared" si="1090"/>
        <v>2.1746733841646475E-2</v>
      </c>
      <c r="L3025" s="4">
        <f t="shared" si="1100"/>
        <v>9.7469153174825057E-3</v>
      </c>
      <c r="M3025" s="4">
        <f t="shared" si="1093"/>
        <v>1.7987751819490919E-2</v>
      </c>
      <c r="N3025" s="4">
        <f t="shared" si="1101"/>
        <v>3.1156560181664971E-2</v>
      </c>
      <c r="O3025" s="4">
        <f t="shared" si="1103"/>
        <v>1.2545249872716569E-2</v>
      </c>
      <c r="P3025" s="4">
        <f t="shared" si="1104"/>
        <v>1.4644619168811197E-2</v>
      </c>
      <c r="T3025" s="4"/>
      <c r="U3025" s="4">
        <f t="shared" si="1094"/>
        <v>2.2965188632744073E-2</v>
      </c>
      <c r="V3025" s="4">
        <f t="shared" si="1095"/>
        <v>1.2735536746416663E-2</v>
      </c>
      <c r="W3025" s="4">
        <f t="shared" si="1096"/>
        <v>2.1368255331329595E-2</v>
      </c>
      <c r="X3025" s="4">
        <f t="shared" si="1102"/>
        <v>2.621130592316195E-2</v>
      </c>
      <c r="Y3025" s="4">
        <f t="shared" si="1091"/>
        <v>9.0067496291570959E-3</v>
      </c>
      <c r="Z3025" s="4">
        <f t="shared" si="1092"/>
        <v>1.5368789185955845E-2</v>
      </c>
      <c r="AA3025" s="4">
        <f t="shared" si="1087"/>
        <v>4.4824169978510291E-2</v>
      </c>
      <c r="AB3025" s="4">
        <f t="shared" si="1088"/>
        <v>4.4824169978510291E-2</v>
      </c>
      <c r="AC3025" s="2">
        <f t="shared" si="1097"/>
        <v>1.7832359200597857E-2</v>
      </c>
      <c r="AD3025" s="3">
        <f t="shared" si="1098"/>
        <v>6308.1386415330962</v>
      </c>
    </row>
    <row r="3026" spans="1:30" x14ac:dyDescent="0.3">
      <c r="A3026" s="1">
        <f t="shared" si="1085"/>
        <v>2</v>
      </c>
      <c r="B3026" s="1">
        <f t="shared" si="1084"/>
        <v>1</v>
      </c>
      <c r="C3026" s="5">
        <v>43472</v>
      </c>
      <c r="D3026" s="3">
        <v>6488.25</v>
      </c>
      <c r="E3026" s="3">
        <v>6434.55</v>
      </c>
      <c r="F3026" s="3">
        <f t="shared" si="1089"/>
        <v>6349.7780000000002</v>
      </c>
      <c r="G3026" s="3">
        <f t="shared" si="1099"/>
        <v>6253.1139999999996</v>
      </c>
      <c r="H3026" s="4">
        <f t="shared" si="1086"/>
        <v>1.0210706762140967E-2</v>
      </c>
      <c r="I3026" s="4">
        <f t="shared" si="1105"/>
        <v>1.8496980227849335E-3</v>
      </c>
      <c r="J3026" s="4">
        <f t="shared" si="1083"/>
        <v>8.3610087393560326E-3</v>
      </c>
      <c r="K3026" s="4">
        <f t="shared" si="1090"/>
        <v>-1.6739144312256465E-2</v>
      </c>
      <c r="L3026" s="4">
        <f t="shared" si="1100"/>
        <v>-3.0467425887087871E-2</v>
      </c>
      <c r="M3026" s="4">
        <f t="shared" si="1093"/>
        <v>2.1807376572850222E-2</v>
      </c>
      <c r="N3026" s="4">
        <f t="shared" si="1101"/>
        <v>3.7603024668988995E-2</v>
      </c>
      <c r="O3026" s="4">
        <f t="shared" si="1103"/>
        <v>1.4898316186953442E-2</v>
      </c>
      <c r="P3026" s="4">
        <f t="shared" si="1104"/>
        <v>2.5004857842928125E-2</v>
      </c>
      <c r="T3026" s="4"/>
      <c r="U3026" s="4">
        <f t="shared" si="1094"/>
        <v>-2.1392972081704282E-2</v>
      </c>
      <c r="V3026" s="4">
        <f t="shared" si="1095"/>
        <v>-3.1179042360887296E-2</v>
      </c>
      <c r="W3026" s="4">
        <f t="shared" si="1096"/>
        <v>3.2294555365163236E-2</v>
      </c>
      <c r="X3026" s="4">
        <f t="shared" si="1102"/>
        <v>3.1402512811766592E-2</v>
      </c>
      <c r="Y3026" s="4">
        <f t="shared" si="1091"/>
        <v>-2.8999254732303203E-2</v>
      </c>
      <c r="Z3026" s="4">
        <f t="shared" si="1092"/>
        <v>-2.2876852525038866E-2</v>
      </c>
      <c r="AA3026" s="4">
        <f t="shared" si="1087"/>
        <v>1.0210706762140967E-2</v>
      </c>
      <c r="AB3026" s="4">
        <f t="shared" si="1088"/>
        <v>1.0210706762140967E-2</v>
      </c>
      <c r="AC3026" s="2">
        <f t="shared" si="1097"/>
        <v>1.8506413744528223E-2</v>
      </c>
      <c r="AD3026" s="3">
        <f t="shared" si="1098"/>
        <v>6368.1757610220648</v>
      </c>
    </row>
    <row r="3027" spans="1:30" x14ac:dyDescent="0.3">
      <c r="A3027" s="1">
        <f t="shared" si="1085"/>
        <v>2</v>
      </c>
      <c r="B3027" s="1">
        <f t="shared" si="1084"/>
        <v>2</v>
      </c>
      <c r="C3027" s="5">
        <v>43473</v>
      </c>
      <c r="D3027" s="3">
        <v>6551.85</v>
      </c>
      <c r="E3027" s="3">
        <v>6555.91</v>
      </c>
      <c r="F3027" s="3">
        <f t="shared" si="1089"/>
        <v>6394.1539999999995</v>
      </c>
      <c r="G3027" s="3">
        <f t="shared" si="1099"/>
        <v>6303.643</v>
      </c>
      <c r="H3027" s="4">
        <f t="shared" si="1086"/>
        <v>9.8023349901746031E-3</v>
      </c>
      <c r="I3027" s="4">
        <f t="shared" si="1105"/>
        <v>1.0428081532000132E-2</v>
      </c>
      <c r="J3027" s="4">
        <f t="shared" si="1083"/>
        <v>-6.2574654182552883E-4</v>
      </c>
      <c r="K3027" s="4">
        <f t="shared" si="1090"/>
        <v>-2.0578738488806755E-2</v>
      </c>
      <c r="L3027" s="4">
        <f t="shared" si="1100"/>
        <v>-3.2703048673456754E-2</v>
      </c>
      <c r="M3027" s="4">
        <f t="shared" si="1093"/>
        <v>2.4662527677625661E-2</v>
      </c>
      <c r="N3027" s="4">
        <f t="shared" si="1101"/>
        <v>3.9375167660985928E-2</v>
      </c>
      <c r="O3027" s="4">
        <f t="shared" si="1103"/>
        <v>1.3814571456916674E-2</v>
      </c>
      <c r="P3027" s="4">
        <f t="shared" si="1104"/>
        <v>3.5052298826060806E-2</v>
      </c>
      <c r="T3027" s="4"/>
      <c r="U3027" s="4">
        <f t="shared" si="1094"/>
        <v>-2.4394867645358878E-2</v>
      </c>
      <c r="V3027" s="4">
        <f t="shared" si="1095"/>
        <v>-3.4150918968905361E-2</v>
      </c>
      <c r="W3027" s="4">
        <f t="shared" si="1096"/>
        <v>3.5052298826060806E-2</v>
      </c>
      <c r="X3027" s="4">
        <f t="shared" si="1102"/>
        <v>2.913538614663249E-2</v>
      </c>
      <c r="Y3027" s="4">
        <f t="shared" si="1091"/>
        <v>-3.2790973669744365E-2</v>
      </c>
      <c r="Z3027" s="4">
        <f t="shared" si="1092"/>
        <v>-2.6692479197366035E-2</v>
      </c>
      <c r="AA3027" s="4">
        <f t="shared" si="1087"/>
        <v>9.8023349901746031E-3</v>
      </c>
      <c r="AB3027" s="4">
        <f t="shared" si="1088"/>
        <v>9.8023349901746031E-3</v>
      </c>
      <c r="AC3027" s="2">
        <f t="shared" si="1097"/>
        <v>1.8689300373475652E-2</v>
      </c>
      <c r="AD3027" s="3">
        <f t="shared" si="1098"/>
        <v>6429.4005073480439</v>
      </c>
    </row>
    <row r="3028" spans="1:30" x14ac:dyDescent="0.3">
      <c r="A3028" s="1">
        <f t="shared" si="1085"/>
        <v>2</v>
      </c>
      <c r="B3028" s="1">
        <f t="shared" si="1084"/>
        <v>3</v>
      </c>
      <c r="C3028" s="5">
        <v>43474</v>
      </c>
      <c r="D3028" s="3">
        <v>6600.69</v>
      </c>
      <c r="E3028" s="3">
        <v>6576.54</v>
      </c>
      <c r="F3028" s="3">
        <f t="shared" si="1089"/>
        <v>6442.1180000000004</v>
      </c>
      <c r="G3028" s="3">
        <f t="shared" si="1099"/>
        <v>6373.777</v>
      </c>
      <c r="H3028" s="4">
        <f t="shared" si="1086"/>
        <v>7.4543831131663931E-3</v>
      </c>
      <c r="I3028" s="4">
        <f t="shared" si="1105"/>
        <v>3.7684012912382911E-3</v>
      </c>
      <c r="J3028" s="4">
        <f t="shared" si="1083"/>
        <v>3.685981821928102E-3</v>
      </c>
      <c r="K3028" s="4">
        <f t="shared" si="1090"/>
        <v>-2.2798904126315467E-2</v>
      </c>
      <c r="L3028" s="4">
        <f t="shared" si="1100"/>
        <v>-3.1027199272809378E-2</v>
      </c>
      <c r="M3028" s="4">
        <f t="shared" si="1093"/>
        <v>2.4614885973836431E-2</v>
      </c>
      <c r="N3028" s="4">
        <f t="shared" si="1101"/>
        <v>3.5601025890927708E-2</v>
      </c>
      <c r="O3028" s="4">
        <f t="shared" si="1103"/>
        <v>1.0353614546358086E-2</v>
      </c>
      <c r="P3028" s="4">
        <f t="shared" si="1104"/>
        <v>4.2767975203673848E-2</v>
      </c>
      <c r="T3028" s="4"/>
      <c r="U3028" s="4">
        <f t="shared" si="1094"/>
        <v>-2.9149018979372308E-2</v>
      </c>
      <c r="V3028" s="4">
        <f t="shared" si="1095"/>
        <v>-3.8857528789578551E-2</v>
      </c>
      <c r="W3028" s="4">
        <f t="shared" si="1096"/>
        <v>3.7702389767437429E-2</v>
      </c>
      <c r="X3028" s="4">
        <f t="shared" si="1102"/>
        <v>2.1676851529378888E-2</v>
      </c>
      <c r="Y3028" s="4">
        <f t="shared" si="1091"/>
        <v>-3.4983456443942441E-2</v>
      </c>
      <c r="Z3028" s="4">
        <f t="shared" si="1092"/>
        <v>-2.8898786123030127E-2</v>
      </c>
      <c r="AA3028" s="4">
        <f t="shared" si="1087"/>
        <v>7.4543831131663931E-3</v>
      </c>
      <c r="AB3028" s="4">
        <f t="shared" si="1088"/>
        <v>7.4543831131663931E-3</v>
      </c>
      <c r="AC3028" s="2">
        <f t="shared" si="1097"/>
        <v>1.7300160301620512E-2</v>
      </c>
      <c r="AD3028" s="3">
        <f t="shared" si="1098"/>
        <v>6486.4970048986961</v>
      </c>
    </row>
    <row r="3029" spans="1:30" x14ac:dyDescent="0.3">
      <c r="A3029" s="1">
        <f t="shared" si="1085"/>
        <v>2</v>
      </c>
      <c r="B3029" s="1">
        <f t="shared" si="1084"/>
        <v>4</v>
      </c>
      <c r="C3029" s="5">
        <v>43475</v>
      </c>
      <c r="D3029" s="3">
        <v>6620.94</v>
      </c>
      <c r="E3029" s="3">
        <v>6551.05</v>
      </c>
      <c r="F3029" s="3">
        <f t="shared" si="1089"/>
        <v>6536.8799999999992</v>
      </c>
      <c r="G3029" s="3">
        <f t="shared" si="1099"/>
        <v>6409.5940000000001</v>
      </c>
      <c r="H3029" s="4">
        <f t="shared" si="1086"/>
        <v>3.0678610872499697E-3</v>
      </c>
      <c r="I3029" s="4">
        <f t="shared" si="1105"/>
        <v>-7.5204258948684787E-3</v>
      </c>
      <c r="J3029" s="4">
        <f t="shared" ref="J3029:J3092" si="1106">H3029-I3029</f>
        <v>1.0588286982118448E-2</v>
      </c>
      <c r="K3029" s="4">
        <f t="shared" si="1090"/>
        <v>-1.2850929221035956E-2</v>
      </c>
      <c r="L3029" s="4">
        <f t="shared" si="1100"/>
        <v>-3.2508554240373098E-2</v>
      </c>
      <c r="M3029" s="4">
        <f t="shared" si="1093"/>
        <v>1.2859345742923292E-2</v>
      </c>
      <c r="N3029" s="4">
        <f t="shared" si="1101"/>
        <v>3.2973383337540497E-2</v>
      </c>
      <c r="O3029" s="4">
        <f t="shared" si="1103"/>
        <v>1.9224762646995616E-2</v>
      </c>
      <c r="P3029" s="4">
        <f t="shared" si="1104"/>
        <v>4.5967042497831637E-2</v>
      </c>
      <c r="T3029" s="4"/>
      <c r="U3029" s="4">
        <f t="shared" si="1094"/>
        <v>-6.8714028381881218E-2</v>
      </c>
      <c r="V3029" s="4">
        <f t="shared" si="1095"/>
        <v>-7.8026888098062422E-2</v>
      </c>
      <c r="W3029" s="4">
        <f t="shared" si="1096"/>
        <v>7.7078246271023956E-2</v>
      </c>
      <c r="X3029" s="4">
        <f t="shared" si="1102"/>
        <v>4.0522050176463681E-2</v>
      </c>
      <c r="Y3029" s="4">
        <f t="shared" si="1091"/>
        <v>-2.5159521126010595E-2</v>
      </c>
      <c r="Z3029" s="4">
        <f t="shared" si="1092"/>
        <v>-1.9012908439381578E-2</v>
      </c>
      <c r="AA3029" s="4">
        <f t="shared" si="1087"/>
        <v>3.0678610872499697E-3</v>
      </c>
      <c r="AB3029" s="4">
        <f t="shared" si="1088"/>
        <v>3.0678610872499697E-3</v>
      </c>
      <c r="AC3029" s="2">
        <f t="shared" si="1097"/>
        <v>1.3537150827657159E-2</v>
      </c>
      <c r="AD3029" s="3">
        <f t="shared" si="1098"/>
        <v>6531.3113365991312</v>
      </c>
    </row>
    <row r="3030" spans="1:30" x14ac:dyDescent="0.3">
      <c r="A3030" s="1">
        <f t="shared" si="1085"/>
        <v>2</v>
      </c>
      <c r="B3030" s="1">
        <f t="shared" si="1084"/>
        <v>5</v>
      </c>
      <c r="C3030" s="5">
        <v>43476</v>
      </c>
      <c r="D3030" s="3">
        <v>6601.4</v>
      </c>
      <c r="E3030" s="3">
        <v>6579.89</v>
      </c>
      <c r="F3030" s="3">
        <f t="shared" si="1089"/>
        <v>6572.6259999999993</v>
      </c>
      <c r="G3030" s="3">
        <f t="shared" si="1099"/>
        <v>6440.9040000000005</v>
      </c>
      <c r="H3030" s="4">
        <f t="shared" si="1086"/>
        <v>-2.9512425728068772E-3</v>
      </c>
      <c r="I3030" s="4">
        <f t="shared" si="1105"/>
        <v>-6.2000259781842572E-3</v>
      </c>
      <c r="J3030" s="4">
        <f t="shared" si="1106"/>
        <v>3.24878340537738E-3</v>
      </c>
      <c r="K3030" s="4">
        <f t="shared" si="1090"/>
        <v>-8.3836283065546156E-3</v>
      </c>
      <c r="L3030" s="4">
        <f t="shared" si="1100"/>
        <v>-2.9885316720720524E-2</v>
      </c>
      <c r="M3030" s="4">
        <f t="shared" si="1093"/>
        <v>4.377854452695216E-3</v>
      </c>
      <c r="N3030" s="4">
        <f t="shared" si="1101"/>
        <v>2.4918241290352902E-2</v>
      </c>
      <c r="O3030" s="4">
        <f t="shared" si="1103"/>
        <v>1.9953646196261225E-2</v>
      </c>
      <c r="P3030" s="4">
        <f t="shared" si="1104"/>
        <v>4.2880140032259137E-2</v>
      </c>
      <c r="T3030" s="4"/>
      <c r="U3030" s="4">
        <f t="shared" si="1094"/>
        <v>-2.9945898920696993E-2</v>
      </c>
      <c r="V3030" s="4">
        <f t="shared" si="1095"/>
        <v>-3.9646439931490043E-2</v>
      </c>
      <c r="W3030" s="4">
        <f t="shared" si="1096"/>
        <v>2.7827990539759876E-2</v>
      </c>
      <c r="X3030" s="4">
        <f t="shared" si="1102"/>
        <v>4.1755650732535309E-2</v>
      </c>
      <c r="Y3030" s="4">
        <f t="shared" si="1091"/>
        <v>-2.0747922217944147E-2</v>
      </c>
      <c r="Z3030" s="4">
        <f t="shared" si="1092"/>
        <v>-1.4573493298398899E-2</v>
      </c>
      <c r="AA3030" s="4">
        <f t="shared" si="1087"/>
        <v>-2.9512425728068772E-3</v>
      </c>
      <c r="AB3030" s="4">
        <f t="shared" si="1088"/>
        <v>-2.9512425728068772E-3</v>
      </c>
      <c r="AC3030" s="2">
        <f t="shared" si="1097"/>
        <v>7.0781615415788091E-3</v>
      </c>
      <c r="AD3030" s="3">
        <f t="shared" si="1098"/>
        <v>6554.6742243994213</v>
      </c>
    </row>
    <row r="3031" spans="1:30" x14ac:dyDescent="0.3">
      <c r="A3031" s="1">
        <f t="shared" si="1085"/>
        <v>3</v>
      </c>
      <c r="B3031" s="1">
        <f t="shared" si="1084"/>
        <v>1</v>
      </c>
      <c r="C3031" s="5">
        <v>43479</v>
      </c>
      <c r="D3031" s="3">
        <v>6541.04</v>
      </c>
      <c r="E3031" s="3">
        <v>6536.37</v>
      </c>
      <c r="F3031" s="3">
        <f t="shared" si="1089"/>
        <v>6583.1839999999993</v>
      </c>
      <c r="G3031" s="3">
        <f t="shared" si="1099"/>
        <v>6466.4810000000007</v>
      </c>
      <c r="H3031" s="4">
        <f t="shared" si="1086"/>
        <v>-9.1435150119671092E-3</v>
      </c>
      <c r="I3031" s="4">
        <f t="shared" si="1105"/>
        <v>-9.8509407095464224E-3</v>
      </c>
      <c r="J3031" s="4">
        <f t="shared" si="1106"/>
        <v>7.0742569757931313E-4</v>
      </c>
      <c r="K3031" s="4">
        <f t="shared" si="1090"/>
        <v>-1.1633895840276747E-3</v>
      </c>
      <c r="L3031" s="4">
        <f t="shared" si="1100"/>
        <v>-2.1692873228910978E-2</v>
      </c>
      <c r="M3031" s="4">
        <f t="shared" si="1093"/>
        <v>-6.4017654678950684E-3</v>
      </c>
      <c r="N3031" s="4">
        <f t="shared" si="1101"/>
        <v>1.1530073311898585E-2</v>
      </c>
      <c r="O3031" s="4">
        <f t="shared" si="1103"/>
        <v>1.784165820725735E-2</v>
      </c>
      <c r="P3031" s="4">
        <f t="shared" si="1104"/>
        <v>3.3344549816191817E-2</v>
      </c>
      <c r="T3031" s="4"/>
      <c r="U3031" s="4">
        <f t="shared" si="1094"/>
        <v>-1.7140303571969526E-2</v>
      </c>
      <c r="V3031" s="4">
        <f t="shared" si="1095"/>
        <v>-2.6968900536249788E-2</v>
      </c>
      <c r="W3031" s="4">
        <f t="shared" si="1096"/>
        <v>8.1362462913728614E-3</v>
      </c>
      <c r="X3031" s="4">
        <f t="shared" si="1102"/>
        <v>3.6758135481271791E-2</v>
      </c>
      <c r="Y3031" s="4">
        <f t="shared" si="1091"/>
        <v>-1.3617711409663176E-2</v>
      </c>
      <c r="Z3031" s="4">
        <f t="shared" si="1092"/>
        <v>-7.3983247301947523E-3</v>
      </c>
      <c r="AA3031" s="4">
        <f t="shared" si="1087"/>
        <v>-9.1435150119671092E-3</v>
      </c>
      <c r="AB3031" s="4">
        <f t="shared" si="1088"/>
        <v>-9.1435150119671092E-3</v>
      </c>
      <c r="AC3031" s="2">
        <f t="shared" si="1097"/>
        <v>-1.3896082171868935E-3</v>
      </c>
      <c r="AD3031" s="3">
        <f t="shared" si="1098"/>
        <v>6550.1294829329481</v>
      </c>
    </row>
    <row r="3032" spans="1:30" x14ac:dyDescent="0.3">
      <c r="A3032" s="1">
        <f t="shared" si="1085"/>
        <v>3</v>
      </c>
      <c r="B3032" s="1">
        <f t="shared" si="1084"/>
        <v>2</v>
      </c>
      <c r="C3032" s="5">
        <v>43480</v>
      </c>
      <c r="D3032" s="3">
        <v>6669.64</v>
      </c>
      <c r="E3032" s="3">
        <v>6571.15</v>
      </c>
      <c r="F3032" s="3">
        <f t="shared" si="1089"/>
        <v>6606.7420000000002</v>
      </c>
      <c r="G3032" s="3">
        <f t="shared" si="1099"/>
        <v>6500.4480000000003</v>
      </c>
      <c r="H3032" s="4">
        <f t="shared" si="1086"/>
        <v>1.9660482125166696E-2</v>
      </c>
      <c r="I3032" s="4">
        <f t="shared" si="1105"/>
        <v>4.60324352090794E-3</v>
      </c>
      <c r="J3032" s="4">
        <f t="shared" si="1106"/>
        <v>1.5057238604258756E-2</v>
      </c>
      <c r="K3032" s="4">
        <f t="shared" si="1090"/>
        <v>7.6406045521812986E-3</v>
      </c>
      <c r="L3032" s="4">
        <f t="shared" si="1100"/>
        <v>-9.0797657728910169E-3</v>
      </c>
      <c r="M3032" s="4">
        <f t="shared" si="1093"/>
        <v>9.520274894948241E-3</v>
      </c>
      <c r="N3032" s="4">
        <f t="shared" si="1101"/>
        <v>2.6027744549298754E-2</v>
      </c>
      <c r="O3032" s="4">
        <f t="shared" si="1103"/>
        <v>1.59369921015227E-2</v>
      </c>
      <c r="P3032" s="4">
        <f t="shared" si="1104"/>
        <v>5.3660601866991481E-2</v>
      </c>
      <c r="T3032" s="4"/>
      <c r="U3032" s="4">
        <f t="shared" si="1094"/>
        <v>1.6526423932586255E-3</v>
      </c>
      <c r="V3032" s="4">
        <f t="shared" si="1095"/>
        <v>-8.363884030673981E-3</v>
      </c>
      <c r="W3032" s="4">
        <f t="shared" si="1096"/>
        <v>1.7978128314903419E-2</v>
      </c>
      <c r="X3032" s="4">
        <f t="shared" si="1102"/>
        <v>3.3247244279696837E-2</v>
      </c>
      <c r="Y3032" s="4">
        <f t="shared" si="1091"/>
        <v>-4.9234927614369862E-3</v>
      </c>
      <c r="Z3032" s="4">
        <f t="shared" si="1092"/>
        <v>1.3507131379978932E-3</v>
      </c>
      <c r="AA3032" s="4">
        <f t="shared" si="1087"/>
        <v>1.9660482125166696E-2</v>
      </c>
      <c r="AB3032" s="4">
        <f t="shared" si="1088"/>
        <v>1.9660482125166696E-2</v>
      </c>
      <c r="AC3032" s="2">
        <f t="shared" si="1097"/>
        <v>1.1945723913839556E-2</v>
      </c>
      <c r="AD3032" s="3">
        <f t="shared" si="1098"/>
        <v>6589.9663219552995</v>
      </c>
    </row>
    <row r="3033" spans="1:30" x14ac:dyDescent="0.3">
      <c r="A3033" s="1">
        <f t="shared" si="1085"/>
        <v>3</v>
      </c>
      <c r="B3033" s="1">
        <f t="shared" si="1084"/>
        <v>3</v>
      </c>
      <c r="C3033" s="5">
        <v>43481</v>
      </c>
      <c r="D3033" s="3">
        <v>6668.56</v>
      </c>
      <c r="E3033" s="3">
        <v>6677.38</v>
      </c>
      <c r="F3033" s="3">
        <f t="shared" si="1089"/>
        <v>6620.3160000000007</v>
      </c>
      <c r="G3033" s="3">
        <f t="shared" si="1099"/>
        <v>6531.2169999999996</v>
      </c>
      <c r="H3033" s="4">
        <f t="shared" si="1086"/>
        <v>-1.6192778021001541E-4</v>
      </c>
      <c r="I3033" s="4">
        <f t="shared" si="1105"/>
        <v>1.1604824248384893E-3</v>
      </c>
      <c r="J3033" s="4">
        <f t="shared" si="1106"/>
        <v>-1.3224102050485046E-3</v>
      </c>
      <c r="K3033" s="4">
        <f t="shared" si="1090"/>
        <v>-9.2036451742523156E-3</v>
      </c>
      <c r="L3033" s="4">
        <f t="shared" si="1100"/>
        <v>-2.3042223168466873E-2</v>
      </c>
      <c r="M3033" s="4">
        <f t="shared" si="1093"/>
        <v>7.2872654417099848E-3</v>
      </c>
      <c r="N3033" s="4">
        <f t="shared" si="1101"/>
        <v>2.1028699551706942E-2</v>
      </c>
      <c r="O3033" s="4">
        <f t="shared" si="1103"/>
        <v>1.3361055460249448E-2</v>
      </c>
      <c r="P3033" s="4">
        <f t="shared" si="1104"/>
        <v>5.3489984944636408E-2</v>
      </c>
      <c r="T3033" s="4"/>
      <c r="U3033" s="4">
        <f t="shared" si="1094"/>
        <v>-1.0337889301371696E-2</v>
      </c>
      <c r="V3033" s="4">
        <f t="shared" si="1095"/>
        <v>-2.0234510408358029E-2</v>
      </c>
      <c r="W3033" s="4">
        <f t="shared" si="1096"/>
        <v>1.0282258369958414E-2</v>
      </c>
      <c r="X3033" s="4">
        <f t="shared" si="1102"/>
        <v>2.7661399558344058E-2</v>
      </c>
      <c r="Y3033" s="4">
        <f t="shared" si="1091"/>
        <v>-2.1557714436418709E-2</v>
      </c>
      <c r="Z3033" s="4">
        <f t="shared" si="1092"/>
        <v>-1.5388391459057189E-2</v>
      </c>
      <c r="AA3033" s="4">
        <f t="shared" si="1087"/>
        <v>-1.6192778021001541E-4</v>
      </c>
      <c r="AB3033" s="4">
        <f t="shared" si="1088"/>
        <v>-1.6192778021001541E-4</v>
      </c>
      <c r="AC3033" s="2">
        <f t="shared" si="1097"/>
        <v>7.8571363777387698E-3</v>
      </c>
      <c r="AD3033" s="3">
        <f t="shared" si="1098"/>
        <v>6616.1642146368667</v>
      </c>
    </row>
    <row r="3034" spans="1:30" x14ac:dyDescent="0.3">
      <c r="A3034" s="1">
        <f t="shared" si="1085"/>
        <v>3</v>
      </c>
      <c r="B3034" s="1">
        <f t="shared" si="1084"/>
        <v>4</v>
      </c>
      <c r="C3034" s="5">
        <v>43482</v>
      </c>
      <c r="D3034" s="3">
        <v>6718.45</v>
      </c>
      <c r="E3034" s="3">
        <v>6646.19</v>
      </c>
      <c r="F3034" s="3">
        <f t="shared" si="1089"/>
        <v>6639.8179999999993</v>
      </c>
      <c r="G3034" s="3">
        <f t="shared" si="1099"/>
        <v>6588.3489999999993</v>
      </c>
      <c r="H3034" s="4">
        <f t="shared" si="1086"/>
        <v>7.4813752894177174E-3</v>
      </c>
      <c r="I3034" s="4">
        <f t="shared" si="1105"/>
        <v>-3.3545473085644876E-3</v>
      </c>
      <c r="J3034" s="4">
        <f t="shared" si="1106"/>
        <v>1.0835922597982205E-2</v>
      </c>
      <c r="K3034" s="4">
        <f t="shared" si="1090"/>
        <v>-7.2579387453963889E-3</v>
      </c>
      <c r="L3034" s="4">
        <f t="shared" si="1100"/>
        <v>-1.4195968344990205E-2</v>
      </c>
      <c r="M3034" s="4">
        <f t="shared" si="1093"/>
        <v>1.1842493273159073E-2</v>
      </c>
      <c r="N3034" s="4">
        <f t="shared" si="1101"/>
        <v>1.9747132399938222E-2</v>
      </c>
      <c r="O3034" s="4">
        <f t="shared" si="1103"/>
        <v>7.6608443911914282E-3</v>
      </c>
      <c r="P3034" s="4">
        <f t="shared" si="1104"/>
        <v>6.1371538885650258E-2</v>
      </c>
      <c r="T3034" s="4"/>
      <c r="U3034" s="4">
        <f t="shared" si="1094"/>
        <v>-7.1409719639623547E-3</v>
      </c>
      <c r="V3034" s="4">
        <f t="shared" si="1095"/>
        <v>-1.706956224432269E-2</v>
      </c>
      <c r="W3034" s="4">
        <f t="shared" si="1096"/>
        <v>1.4727516032466723E-2</v>
      </c>
      <c r="X3034" s="4">
        <f t="shared" si="1102"/>
        <v>1.5747267809719637E-2</v>
      </c>
      <c r="Y3034" s="4">
        <f t="shared" si="1091"/>
        <v>-1.9636268686226869E-2</v>
      </c>
      <c r="Z3034" s="4">
        <f t="shared" si="1092"/>
        <v>-1.3454830513527555E-2</v>
      </c>
      <c r="AA3034" s="4">
        <f t="shared" si="1087"/>
        <v>7.4813752894177174E-3</v>
      </c>
      <c r="AB3034" s="4">
        <f t="shared" si="1088"/>
        <v>7.4813752894177174E-3</v>
      </c>
      <c r="AC3034" s="2">
        <f t="shared" si="1097"/>
        <v>1.0149740427542237E-2</v>
      </c>
      <c r="AD3034" s="3">
        <f t="shared" si="1098"/>
        <v>6650.2594764245787</v>
      </c>
    </row>
    <row r="3035" spans="1:30" x14ac:dyDescent="0.3">
      <c r="A3035" s="1">
        <f t="shared" si="1085"/>
        <v>3</v>
      </c>
      <c r="B3035" s="1">
        <f t="shared" si="1084"/>
        <v>5</v>
      </c>
      <c r="C3035" s="5">
        <v>43483</v>
      </c>
      <c r="D3035" s="3">
        <v>6784.61</v>
      </c>
      <c r="E3035" s="3">
        <v>6771.52</v>
      </c>
      <c r="F3035" s="3">
        <f t="shared" si="1089"/>
        <v>6676.4600000000009</v>
      </c>
      <c r="G3035" s="3">
        <f t="shared" si="1099"/>
        <v>6624.5429999999997</v>
      </c>
      <c r="H3035" s="4">
        <f t="shared" si="1086"/>
        <v>9.8475094701902747E-3</v>
      </c>
      <c r="I3035" s="4">
        <f t="shared" si="1105"/>
        <v>7.8991434036125331E-3</v>
      </c>
      <c r="J3035" s="4">
        <f t="shared" si="1106"/>
        <v>1.9483660665777416E-3</v>
      </c>
      <c r="K3035" s="4">
        <f t="shared" si="1090"/>
        <v>-1.0274319225416464E-2</v>
      </c>
      <c r="L3035" s="4">
        <f t="shared" si="1100"/>
        <v>-1.6624700968560141E-2</v>
      </c>
      <c r="M3035" s="4">
        <f t="shared" si="1093"/>
        <v>1.6198704103671514E-2</v>
      </c>
      <c r="N3035" s="4">
        <f t="shared" si="1101"/>
        <v>2.4162723375786076E-2</v>
      </c>
      <c r="O3035" s="4">
        <f t="shared" si="1103"/>
        <v>7.6521716060320762E-3</v>
      </c>
      <c r="P3035" s="4">
        <f t="shared" si="1104"/>
        <v>7.1823405166217116E-2</v>
      </c>
      <c r="T3035" s="4"/>
      <c r="U3035" s="4">
        <f t="shared" si="1094"/>
        <v>-1.7422173269132046E-2</v>
      </c>
      <c r="V3035" s="4">
        <f t="shared" si="1095"/>
        <v>-2.7247951536440742E-2</v>
      </c>
      <c r="W3035" s="4">
        <f t="shared" si="1096"/>
        <v>2.7753203865846645E-2</v>
      </c>
      <c r="X3035" s="4">
        <f t="shared" si="1102"/>
        <v>1.5797947426188813E-2</v>
      </c>
      <c r="Y3035" s="4">
        <f t="shared" si="1091"/>
        <v>-2.2615038437069683E-2</v>
      </c>
      <c r="Z3035" s="4">
        <f t="shared" si="1092"/>
        <v>-1.6452382151599915E-2</v>
      </c>
      <c r="AA3035" s="4">
        <f t="shared" si="1087"/>
        <v>9.8475094701902747E-3</v>
      </c>
      <c r="AB3035" s="4">
        <f t="shared" si="1088"/>
        <v>9.8475094701902747E-3</v>
      </c>
      <c r="AC3035" s="2">
        <f t="shared" si="1097"/>
        <v>1.3201498054707201E-2</v>
      </c>
      <c r="AD3035" s="3">
        <f t="shared" si="1098"/>
        <v>6695.0429842830526</v>
      </c>
    </row>
    <row r="3036" spans="1:30" x14ac:dyDescent="0.3">
      <c r="A3036" s="1">
        <f t="shared" si="1085"/>
        <v>4</v>
      </c>
      <c r="B3036" s="1">
        <f t="shared" si="1084"/>
        <v>2</v>
      </c>
      <c r="C3036" s="5">
        <v>43487</v>
      </c>
      <c r="D3036" s="3">
        <v>6646.81</v>
      </c>
      <c r="E3036" s="3">
        <v>6736.65</v>
      </c>
      <c r="F3036" s="3">
        <f t="shared" si="1089"/>
        <v>6697.6139999999996</v>
      </c>
      <c r="G3036" s="3">
        <f t="shared" si="1099"/>
        <v>6640.3989999999994</v>
      </c>
      <c r="H3036" s="4">
        <f t="shared" si="1086"/>
        <v>-2.0310673715954089E-2</v>
      </c>
      <c r="I3036" s="4">
        <f t="shared" si="1105"/>
        <v>-7.0689398506325399E-3</v>
      </c>
      <c r="J3036" s="4">
        <f t="shared" si="1106"/>
        <v>-1.3241733865321549E-2</v>
      </c>
      <c r="K3036" s="4">
        <f t="shared" si="1090"/>
        <v>-1.0950518894969521E-2</v>
      </c>
      <c r="L3036" s="4">
        <f t="shared" si="1100"/>
        <v>-2.1360598963438442E-2</v>
      </c>
      <c r="M3036" s="4">
        <f t="shared" si="1093"/>
        <v>-7.585387870964075E-3</v>
      </c>
      <c r="N3036" s="4">
        <f t="shared" si="1101"/>
        <v>9.6545403371107194E-4</v>
      </c>
      <c r="O3036" s="4">
        <f t="shared" si="1103"/>
        <v>8.6078885961837544E-3</v>
      </c>
      <c r="P3036" s="4">
        <f t="shared" si="1104"/>
        <v>5.0053949702763223E-2</v>
      </c>
      <c r="T3036" s="4"/>
      <c r="U3036" s="4">
        <f t="shared" si="1094"/>
        <v>-3.5900368628410437E-2</v>
      </c>
      <c r="V3036" s="4">
        <f t="shared" si="1095"/>
        <v>-4.5541364942126294E-2</v>
      </c>
      <c r="W3036" s="4">
        <f t="shared" si="1096"/>
        <v>1.6170211464843577E-2</v>
      </c>
      <c r="X3036" s="4">
        <f t="shared" si="1102"/>
        <v>1.7382166441041343E-2</v>
      </c>
      <c r="Y3036" s="4">
        <f t="shared" si="1091"/>
        <v>-2.328280668929654E-2</v>
      </c>
      <c r="Z3036" s="4">
        <f t="shared" si="1092"/>
        <v>-1.7124360849432849E-2</v>
      </c>
      <c r="AA3036" s="4">
        <f t="shared" si="1087"/>
        <v>-2.0310673715954089E-2</v>
      </c>
      <c r="AB3036" s="4">
        <f t="shared" si="1088"/>
        <v>-2.0310673715954089E-2</v>
      </c>
      <c r="AC3036" s="2">
        <f t="shared" si="1097"/>
        <v>-4.8377075402137966E-3</v>
      </c>
      <c r="AD3036" s="3">
        <f t="shared" si="1098"/>
        <v>6678.9653228553689</v>
      </c>
    </row>
    <row r="3037" spans="1:30" x14ac:dyDescent="0.3">
      <c r="A3037" s="1">
        <f t="shared" si="1085"/>
        <v>4</v>
      </c>
      <c r="B3037" s="1">
        <f t="shared" si="1084"/>
        <v>3</v>
      </c>
      <c r="C3037" s="5">
        <v>43488</v>
      </c>
      <c r="D3037" s="3">
        <v>6658.76</v>
      </c>
      <c r="E3037" s="3">
        <v>6689.08</v>
      </c>
      <c r="F3037" s="3">
        <f t="shared" si="1089"/>
        <v>6695.4380000000001</v>
      </c>
      <c r="G3037" s="3">
        <f t="shared" si="1099"/>
        <v>6651.0899999999992</v>
      </c>
      <c r="H3037" s="4">
        <f t="shared" si="1086"/>
        <v>1.7978549108519451E-3</v>
      </c>
      <c r="I3037" s="4">
        <f t="shared" si="1105"/>
        <v>6.3594415967959854E-3</v>
      </c>
      <c r="J3037" s="4">
        <f t="shared" si="1106"/>
        <v>-4.5615866859440406E-3</v>
      </c>
      <c r="K3037" s="4">
        <f t="shared" si="1090"/>
        <v>8.6955246200808613E-3</v>
      </c>
      <c r="L3037" s="4">
        <f t="shared" si="1100"/>
        <v>5.1570268712000189E-4</v>
      </c>
      <c r="M3037" s="4">
        <f t="shared" si="1093"/>
        <v>-5.4780583436064801E-3</v>
      </c>
      <c r="N3037" s="4">
        <f t="shared" si="1101"/>
        <v>1.1531944388064187E-3</v>
      </c>
      <c r="O3037" s="4">
        <f t="shared" si="1103"/>
        <v>6.66009887726857E-3</v>
      </c>
      <c r="P3037" s="4">
        <f t="shared" si="1104"/>
        <v>5.1941794352895816E-2</v>
      </c>
      <c r="T3037" s="4"/>
      <c r="U3037" s="4">
        <f t="shared" si="1094"/>
        <v>3.4347303443305775E-3</v>
      </c>
      <c r="V3037" s="4">
        <f t="shared" si="1095"/>
        <v>-6.5996169591126998E-3</v>
      </c>
      <c r="W3037" s="4">
        <f t="shared" si="1096"/>
        <v>-1.6312724524862074E-3</v>
      </c>
      <c r="X3037" s="4">
        <f t="shared" si="1102"/>
        <v>1.3425073962325139E-2</v>
      </c>
      <c r="Y3037" s="4">
        <f t="shared" si="1091"/>
        <v>-3.8817263103440832E-3</v>
      </c>
      <c r="Z3037" s="4">
        <f t="shared" si="1092"/>
        <v>2.3990481867469642E-3</v>
      </c>
      <c r="AA3037" s="4">
        <f t="shared" si="1087"/>
        <v>1.7978549108519451E-3</v>
      </c>
      <c r="AB3037" s="4">
        <f t="shared" si="1088"/>
        <v>1.7978549108519451E-3</v>
      </c>
      <c r="AC3037" s="2">
        <f t="shared" si="1097"/>
        <v>-2.022931482275025E-3</v>
      </c>
      <c r="AD3037" s="3">
        <f t="shared" si="1098"/>
        <v>6672.2302152369139</v>
      </c>
    </row>
    <row r="3038" spans="1:30" x14ac:dyDescent="0.3">
      <c r="A3038" s="1">
        <f t="shared" si="1085"/>
        <v>4</v>
      </c>
      <c r="B3038" s="1">
        <f t="shared" si="1084"/>
        <v>4</v>
      </c>
      <c r="C3038" s="5">
        <v>43489</v>
      </c>
      <c r="D3038" s="3">
        <v>6702.55</v>
      </c>
      <c r="E3038" s="3">
        <v>6680.34</v>
      </c>
      <c r="F3038" s="3">
        <f t="shared" si="1089"/>
        <v>6702.2359999999999</v>
      </c>
      <c r="G3038" s="3">
        <f t="shared" si="1099"/>
        <v>6661.2759999999998</v>
      </c>
      <c r="H3038" s="4">
        <f t="shared" si="1086"/>
        <v>6.5762994911965538E-3</v>
      </c>
      <c r="I3038" s="4">
        <f t="shared" si="1105"/>
        <v>3.2408436405576904E-3</v>
      </c>
      <c r="J3038" s="4">
        <f t="shared" si="1106"/>
        <v>3.3354558506388634E-3</v>
      </c>
      <c r="K3038" s="4">
        <f t="shared" si="1090"/>
        <v>6.5173545825347552E-3</v>
      </c>
      <c r="L3038" s="4">
        <f t="shared" si="1100"/>
        <v>-3.1086869026674915E-4</v>
      </c>
      <c r="M3038" s="4">
        <f t="shared" si="1093"/>
        <v>4.6850036316283938E-5</v>
      </c>
      <c r="N3038" s="4">
        <f t="shared" si="1101"/>
        <v>6.196110174687304E-3</v>
      </c>
      <c r="O3038" s="4">
        <f t="shared" si="1103"/>
        <v>6.1111069667514652E-3</v>
      </c>
      <c r="P3038" s="4">
        <f t="shared" si="1104"/>
        <v>5.8859678639867158E-2</v>
      </c>
      <c r="T3038" s="4"/>
      <c r="U3038" s="4">
        <f t="shared" si="1094"/>
        <v>1.4717454901513468E-3</v>
      </c>
      <c r="V3038" s="4">
        <f t="shared" si="1095"/>
        <v>-8.5429719647501356E-3</v>
      </c>
      <c r="W3038" s="4">
        <f t="shared" si="1096"/>
        <v>5.0970524371078286E-3</v>
      </c>
      <c r="X3038" s="4">
        <f t="shared" si="1102"/>
        <v>1.2374031692746866E-2</v>
      </c>
      <c r="Y3038" s="4">
        <f t="shared" si="1091"/>
        <v>-6.0327371204893961E-3</v>
      </c>
      <c r="Z3038" s="4">
        <f t="shared" si="1092"/>
        <v>2.3447471622681977E-4</v>
      </c>
      <c r="AA3038" s="4">
        <f t="shared" si="1087"/>
        <v>6.5762994911965538E-3</v>
      </c>
      <c r="AB3038" s="4">
        <f t="shared" si="1088"/>
        <v>6.5762994911965538E-3</v>
      </c>
      <c r="AC3038" s="2">
        <f t="shared" si="1097"/>
        <v>3.0157462222671423E-3</v>
      </c>
      <c r="AD3038" s="3">
        <f t="shared" si="1098"/>
        <v>6682.3368101579435</v>
      </c>
    </row>
    <row r="3039" spans="1:30" x14ac:dyDescent="0.3">
      <c r="A3039" s="1">
        <f t="shared" si="1085"/>
        <v>4</v>
      </c>
      <c r="B3039" s="1">
        <f t="shared" si="1084"/>
        <v>5</v>
      </c>
      <c r="C3039" s="5">
        <v>43490</v>
      </c>
      <c r="D3039" s="3">
        <v>6787.37</v>
      </c>
      <c r="E3039" s="3">
        <v>6755.67</v>
      </c>
      <c r="F3039" s="3">
        <f t="shared" si="1089"/>
        <v>6716.0199999999995</v>
      </c>
      <c r="G3039" s="3">
        <f t="shared" si="1099"/>
        <v>6677.9189999999999</v>
      </c>
      <c r="H3039" s="4">
        <f t="shared" si="1086"/>
        <v>1.2654885081051198E-2</v>
      </c>
      <c r="I3039" s="4">
        <f t="shared" si="1105"/>
        <v>7.9253418475057832E-3</v>
      </c>
      <c r="J3039" s="4">
        <f t="shared" si="1106"/>
        <v>4.7295432335454149E-3</v>
      </c>
      <c r="K3039" s="4">
        <f t="shared" si="1090"/>
        <v>-6.5161766790255808E-4</v>
      </c>
      <c r="L3039" s="4">
        <f t="shared" si="1100"/>
        <v>-5.4892872447385452E-3</v>
      </c>
      <c r="M3039" s="4">
        <f t="shared" si="1093"/>
        <v>1.0623851626409744E-2</v>
      </c>
      <c r="N3039" s="4">
        <f t="shared" si="1101"/>
        <v>1.6389986161856714E-2</v>
      </c>
      <c r="O3039" s="4">
        <f t="shared" si="1103"/>
        <v>5.6135145129850971E-3</v>
      </c>
      <c r="P3039" s="4">
        <f t="shared" si="1104"/>
        <v>7.2259426190013479E-2</v>
      </c>
      <c r="T3039" s="4"/>
      <c r="U3039" s="4">
        <f t="shared" si="1094"/>
        <v>2.3722314641441895E-3</v>
      </c>
      <c r="V3039" s="4">
        <f t="shared" si="1095"/>
        <v>-7.6514908504972971E-3</v>
      </c>
      <c r="W3039" s="4">
        <f t="shared" si="1096"/>
        <v>1.0258318510966083E-2</v>
      </c>
      <c r="X3039" s="4">
        <f t="shared" si="1102"/>
        <v>1.1476519386525389E-2</v>
      </c>
      <c r="Y3039" s="4">
        <f t="shared" si="1091"/>
        <v>-1.3112320689499742E-2</v>
      </c>
      <c r="Z3039" s="4">
        <f t="shared" si="1092"/>
        <v>-6.8897473953189433E-3</v>
      </c>
      <c r="AA3039" s="4">
        <f t="shared" si="1087"/>
        <v>1.2654885081051198E-2</v>
      </c>
      <c r="AB3039" s="4">
        <f t="shared" si="1088"/>
        <v>1.2654885081051198E-2</v>
      </c>
      <c r="AC3039" s="2">
        <f t="shared" si="1097"/>
        <v>1.0316532996045595E-2</v>
      </c>
      <c r="AD3039" s="3">
        <f t="shared" si="1098"/>
        <v>6717.3478734386299</v>
      </c>
    </row>
    <row r="3040" spans="1:30" x14ac:dyDescent="0.3">
      <c r="A3040" s="1">
        <f t="shared" si="1085"/>
        <v>5</v>
      </c>
      <c r="B3040" s="1">
        <f t="shared" si="1084"/>
        <v>1</v>
      </c>
      <c r="C3040" s="5">
        <v>43493</v>
      </c>
      <c r="D3040" s="3">
        <v>6697.09</v>
      </c>
      <c r="E3040" s="3">
        <v>6691.84</v>
      </c>
      <c r="F3040" s="3">
        <f t="shared" si="1089"/>
        <v>6698.5160000000005</v>
      </c>
      <c r="G3040" s="3">
        <f t="shared" si="1099"/>
        <v>6687.4880000000003</v>
      </c>
      <c r="H3040" s="4">
        <f t="shared" si="1086"/>
        <v>-1.3301175565793489E-2</v>
      </c>
      <c r="I3040" s="4">
        <f t="shared" si="1105"/>
        <v>-1.4074671043423262E-2</v>
      </c>
      <c r="J3040" s="4">
        <f t="shared" si="1106"/>
        <v>7.7349547762977332E-4</v>
      </c>
      <c r="K3040" s="4">
        <f t="shared" si="1090"/>
        <v>-1.3038555434579284E-2</v>
      </c>
      <c r="L3040" s="4">
        <f t="shared" si="1100"/>
        <v>-1.4873049338534393E-2</v>
      </c>
      <c r="M3040" s="4">
        <f t="shared" si="1093"/>
        <v>-2.1288297288539514E-4</v>
      </c>
      <c r="N3040" s="4">
        <f t="shared" si="1101"/>
        <v>1.435815660529015E-3</v>
      </c>
      <c r="O3040" s="4">
        <f t="shared" si="1103"/>
        <v>1.6466853513989281E-3</v>
      </c>
      <c r="P3040" s="4">
        <f t="shared" si="1104"/>
        <v>5.7997115310183124E-2</v>
      </c>
      <c r="T3040" s="4"/>
      <c r="U3040" s="4">
        <f t="shared" si="1094"/>
        <v>-4.0663762252539913E-4</v>
      </c>
      <c r="V3040" s="4">
        <f t="shared" si="1095"/>
        <v>-1.0402571246300108E-2</v>
      </c>
      <c r="W3040" s="4">
        <f t="shared" si="1096"/>
        <v>-1.2899783480553713E-2</v>
      </c>
      <c r="X3040" s="4">
        <f t="shared" si="1102"/>
        <v>3.3035470893257178E-3</v>
      </c>
      <c r="Y3040" s="4">
        <f t="shared" si="1091"/>
        <v>-2.5344807860582019E-2</v>
      </c>
      <c r="Z3040" s="4">
        <f t="shared" si="1092"/>
        <v>-1.9199363453090007E-2</v>
      </c>
      <c r="AA3040" s="4">
        <f t="shared" si="1087"/>
        <v>-1.3301175565793489E-2</v>
      </c>
      <c r="AB3040" s="4">
        <f t="shared" si="1088"/>
        <v>-1.3301175565793489E-2</v>
      </c>
      <c r="AC3040" s="2">
        <f t="shared" si="1097"/>
        <v>-2.0165846597682145E-3</v>
      </c>
      <c r="AD3040" s="3">
        <f t="shared" si="1098"/>
        <v>6710.5952489590873</v>
      </c>
    </row>
    <row r="3041" spans="1:30" x14ac:dyDescent="0.3">
      <c r="A3041" s="1">
        <f t="shared" si="1085"/>
        <v>5</v>
      </c>
      <c r="B3041" s="1">
        <f t="shared" si="1084"/>
        <v>2</v>
      </c>
      <c r="C3041" s="5">
        <v>43494</v>
      </c>
      <c r="D3041" s="3">
        <v>6632.79</v>
      </c>
      <c r="E3041" s="3">
        <v>6695.71</v>
      </c>
      <c r="F3041" s="3">
        <f t="shared" si="1089"/>
        <v>6695.7119999999995</v>
      </c>
      <c r="G3041" s="3">
        <f t="shared" si="1099"/>
        <v>6696.6630000000005</v>
      </c>
      <c r="H3041" s="4">
        <f t="shared" si="1086"/>
        <v>-9.6011849922877212E-3</v>
      </c>
      <c r="I3041" s="4">
        <f t="shared" si="1105"/>
        <v>-2.0605964680183618E-4</v>
      </c>
      <c r="J3041" s="4">
        <f t="shared" si="1106"/>
        <v>-9.3951253454858854E-3</v>
      </c>
      <c r="K3041" s="4">
        <f t="shared" si="1090"/>
        <v>2.1430949860312409E-3</v>
      </c>
      <c r="L3041" s="4">
        <f t="shared" si="1100"/>
        <v>9.9595495954227621E-4</v>
      </c>
      <c r="M3041" s="4">
        <f t="shared" si="1093"/>
        <v>-9.3973575924411884E-3</v>
      </c>
      <c r="N3041" s="4">
        <f t="shared" si="1101"/>
        <v>-9.5380340925025637E-3</v>
      </c>
      <c r="O3041" s="4">
        <f t="shared" si="1103"/>
        <v>-1.4337857824549418E-4</v>
      </c>
      <c r="P3041" s="4">
        <f t="shared" si="1104"/>
        <v>4.7839089284783295E-2</v>
      </c>
      <c r="T3041" s="4"/>
      <c r="U3041" s="4">
        <f t="shared" si="1094"/>
        <v>-7.507738435648878E-3</v>
      </c>
      <c r="V3041" s="4">
        <f t="shared" si="1095"/>
        <v>-1.7432661051292396E-2</v>
      </c>
      <c r="W3041" s="4">
        <f t="shared" si="1096"/>
        <v>-2.1092824979201206E-3</v>
      </c>
      <c r="X3041" s="4">
        <f t="shared" si="1102"/>
        <v>-2.83981728418515E-4</v>
      </c>
      <c r="Y3041" s="4">
        <f t="shared" si="1091"/>
        <v>-1.0352454826762128E-2</v>
      </c>
      <c r="Z3041" s="4">
        <f t="shared" si="1092"/>
        <v>-4.1124798890375749E-3</v>
      </c>
      <c r="AA3041" s="4">
        <f t="shared" si="1087"/>
        <v>-9.6011849922877212E-3</v>
      </c>
      <c r="AB3041" s="4">
        <f t="shared" si="1088"/>
        <v>-9.6011849922877212E-3</v>
      </c>
      <c r="AC3041" s="2">
        <f t="shared" si="1097"/>
        <v>-7.820263565215509E-3</v>
      </c>
      <c r="AD3041" s="3">
        <f t="shared" si="1098"/>
        <v>6684.6601659727257</v>
      </c>
    </row>
    <row r="3042" spans="1:30" x14ac:dyDescent="0.3">
      <c r="A3042" s="1">
        <f t="shared" si="1085"/>
        <v>5</v>
      </c>
      <c r="B3042" s="1">
        <f t="shared" si="1084"/>
        <v>3</v>
      </c>
      <c r="C3042" s="5">
        <v>43495</v>
      </c>
      <c r="D3042" s="3">
        <v>6807.91</v>
      </c>
      <c r="E3042" s="3">
        <v>6708.56</v>
      </c>
      <c r="F3042" s="3">
        <f t="shared" si="1089"/>
        <v>6725.5420000000013</v>
      </c>
      <c r="G3042" s="3">
        <f t="shared" si="1099"/>
        <v>6710.4900000000007</v>
      </c>
      <c r="H3042" s="4">
        <f t="shared" si="1086"/>
        <v>2.640216258919699E-2</v>
      </c>
      <c r="I3042" s="4">
        <f t="shared" si="1105"/>
        <v>1.142354876303945E-2</v>
      </c>
      <c r="J3042" s="4">
        <f t="shared" si="1106"/>
        <v>1.497861382615754E-2</v>
      </c>
      <c r="K3042" s="4">
        <f t="shared" si="1090"/>
        <v>1.0879283076955664E-2</v>
      </c>
      <c r="L3042" s="4">
        <f t="shared" si="1100"/>
        <v>1.0082567902128243E-2</v>
      </c>
      <c r="M3042" s="4">
        <f t="shared" si="1093"/>
        <v>1.2247042691875027E-2</v>
      </c>
      <c r="N3042" s="4">
        <f t="shared" si="1101"/>
        <v>1.4517568761744546E-2</v>
      </c>
      <c r="O3042" s="4">
        <f t="shared" si="1103"/>
        <v>2.2109575479112662E-3</v>
      </c>
      <c r="P3042" s="4">
        <f t="shared" si="1104"/>
        <v>7.5504307287396238E-2</v>
      </c>
      <c r="T3042" s="4"/>
      <c r="U3042" s="4">
        <f t="shared" si="1094"/>
        <v>3.9153960852070175E-3</v>
      </c>
      <c r="V3042" s="4">
        <f t="shared" si="1095"/>
        <v>-6.1237578756450275E-3</v>
      </c>
      <c r="W3042" s="4">
        <f t="shared" si="1096"/>
        <v>2.2399065291435587E-2</v>
      </c>
      <c r="X3042" s="4">
        <f t="shared" si="1102"/>
        <v>4.4961957679245448E-3</v>
      </c>
      <c r="Y3042" s="4">
        <f t="shared" si="1091"/>
        <v>-1.7251967619090886E-3</v>
      </c>
      <c r="Z3042" s="4">
        <f t="shared" si="1092"/>
        <v>4.5691751925801827E-3</v>
      </c>
      <c r="AA3042" s="4">
        <f t="shared" si="1087"/>
        <v>2.640216258919699E-2</v>
      </c>
      <c r="AB3042" s="4">
        <f t="shared" si="1088"/>
        <v>2.640216258919699E-2</v>
      </c>
      <c r="AC3042" s="2">
        <f t="shared" si="1097"/>
        <v>1.2069277651758298E-2</v>
      </c>
      <c r="AD3042" s="3">
        <f t="shared" si="1098"/>
        <v>6725.743443981818</v>
      </c>
    </row>
    <row r="3043" spans="1:30" x14ac:dyDescent="0.3">
      <c r="A3043" s="1">
        <f t="shared" si="1085"/>
        <v>5</v>
      </c>
      <c r="B3043" s="1">
        <f t="shared" si="1084"/>
        <v>4</v>
      </c>
      <c r="C3043" s="5">
        <v>43496</v>
      </c>
      <c r="D3043" s="3">
        <v>6906.84</v>
      </c>
      <c r="E3043" s="3">
        <v>6840.93</v>
      </c>
      <c r="F3043" s="3">
        <f t="shared" si="1089"/>
        <v>6766.4</v>
      </c>
      <c r="G3043" s="3">
        <f t="shared" si="1099"/>
        <v>6734.3179999999993</v>
      </c>
      <c r="H3043" s="4">
        <f t="shared" si="1086"/>
        <v>1.4531625711855812E-2</v>
      </c>
      <c r="I3043" s="4">
        <f t="shared" si="1105"/>
        <v>4.8502403821437763E-3</v>
      </c>
      <c r="J3043" s="4">
        <f t="shared" si="1106"/>
        <v>9.6813853297120361E-3</v>
      </c>
      <c r="K3043" s="4">
        <f t="shared" si="1090"/>
        <v>-1.1254555362805898E-2</v>
      </c>
      <c r="L3043" s="4">
        <f t="shared" si="1100"/>
        <v>-1.3625490218159604E-2</v>
      </c>
      <c r="M3043" s="4">
        <f t="shared" si="1093"/>
        <v>2.075549775360613E-2</v>
      </c>
      <c r="N3043" s="4">
        <f t="shared" si="1101"/>
        <v>2.5618332843801089E-2</v>
      </c>
      <c r="O3043" s="4">
        <f t="shared" si="1103"/>
        <v>4.6449606477058005E-3</v>
      </c>
      <c r="P3043" s="4">
        <f t="shared" si="1104"/>
        <v>9.1133133332385444E-2</v>
      </c>
      <c r="T3043" s="4"/>
      <c r="U3043" s="4">
        <f t="shared" si="1094"/>
        <v>-1.5476115283545122E-2</v>
      </c>
      <c r="V3043" s="4">
        <f t="shared" si="1095"/>
        <v>-2.5321354130709631E-2</v>
      </c>
      <c r="W3043" s="4">
        <f t="shared" si="1096"/>
        <v>3.0479444390567764E-2</v>
      </c>
      <c r="X3043" s="4">
        <f t="shared" si="1102"/>
        <v>9.5735214337423751E-3</v>
      </c>
      <c r="Y3043" s="4">
        <f t="shared" si="1091"/>
        <v>-2.3583052178730978E-2</v>
      </c>
      <c r="Z3043" s="4">
        <f t="shared" si="1092"/>
        <v>-1.742649946166477E-2</v>
      </c>
      <c r="AA3043" s="4">
        <f t="shared" si="1087"/>
        <v>1.4531625711855812E-2</v>
      </c>
      <c r="AB3043" s="4">
        <f t="shared" si="1088"/>
        <v>1.4531625711855812E-2</v>
      </c>
      <c r="AC3043" s="2">
        <f t="shared" si="1097"/>
        <v>1.7479923864669625E-2</v>
      </c>
      <c r="AD3043" s="3">
        <f t="shared" si="1098"/>
        <v>6786.1089626545454</v>
      </c>
    </row>
    <row r="3044" spans="1:30" x14ac:dyDescent="0.3">
      <c r="A3044" s="1">
        <f t="shared" si="1085"/>
        <v>5</v>
      </c>
      <c r="B3044" s="1">
        <f t="shared" si="1084"/>
        <v>5</v>
      </c>
      <c r="C3044" s="5">
        <v>43497</v>
      </c>
      <c r="D3044" s="3">
        <v>6875.52</v>
      </c>
      <c r="E3044" s="3">
        <v>6872.73</v>
      </c>
      <c r="F3044" s="3">
        <f t="shared" si="1089"/>
        <v>6784.0300000000007</v>
      </c>
      <c r="G3044" s="3">
        <f t="shared" si="1099"/>
        <v>6750.0249999999996</v>
      </c>
      <c r="H3044" s="4">
        <f t="shared" si="1086"/>
        <v>-4.5346352311621098E-3</v>
      </c>
      <c r="I3044" s="4">
        <f t="shared" si="1105"/>
        <v>-4.9385826224439223E-3</v>
      </c>
      <c r="J3044" s="4">
        <f t="shared" si="1106"/>
        <v>4.0394739128181249E-4</v>
      </c>
      <c r="K3044" s="4">
        <f t="shared" si="1090"/>
        <v>-2.1092496713402929E-2</v>
      </c>
      <c r="L3044" s="4">
        <f t="shared" si="1100"/>
        <v>-2.4723156883450243E-2</v>
      </c>
      <c r="M3044" s="4">
        <f t="shared" si="1093"/>
        <v>1.3486084230169939E-2</v>
      </c>
      <c r="N3044" s="4">
        <f t="shared" si="1101"/>
        <v>1.8591782993396439E-2</v>
      </c>
      <c r="O3044" s="4">
        <f t="shared" si="1103"/>
        <v>4.9458077352696255E-3</v>
      </c>
      <c r="P3044" s="4">
        <f t="shared" si="1104"/>
        <v>8.6185242584088106E-2</v>
      </c>
      <c r="T3044" s="4"/>
      <c r="U3044" s="4">
        <f t="shared" si="1094"/>
        <v>-1.7297345819506496E-2</v>
      </c>
      <c r="V3044" s="4">
        <f t="shared" si="1095"/>
        <v>-2.7124372361311447E-2</v>
      </c>
      <c r="W3044" s="4">
        <f t="shared" si="1096"/>
        <v>1.2987357400583812E-2</v>
      </c>
      <c r="X3044" s="4">
        <f t="shared" si="1102"/>
        <v>1.0126533274171479E-2</v>
      </c>
      <c r="Y3044" s="4">
        <f t="shared" si="1091"/>
        <v>-3.3298325931440331E-2</v>
      </c>
      <c r="Z3044" s="4">
        <f t="shared" si="1092"/>
        <v>-2.7203030441783762E-2</v>
      </c>
      <c r="AA3044" s="4">
        <f t="shared" si="1087"/>
        <v>-4.5346352311621098E-3</v>
      </c>
      <c r="AB3044" s="4">
        <f t="shared" si="1088"/>
        <v>-4.5346352311621098E-3</v>
      </c>
      <c r="AC3044" s="2">
        <f t="shared" si="1097"/>
        <v>8.6695054672668321E-3</v>
      </c>
      <c r="AD3044" s="3">
        <f t="shared" si="1098"/>
        <v>6815.912641769698</v>
      </c>
    </row>
    <row r="3045" spans="1:30" x14ac:dyDescent="0.3">
      <c r="A3045" s="1">
        <f t="shared" si="1085"/>
        <v>6</v>
      </c>
      <c r="B3045" s="1">
        <f t="shared" si="1084"/>
        <v>1</v>
      </c>
      <c r="C3045" s="5">
        <v>43500</v>
      </c>
      <c r="D3045" s="3">
        <v>6959.96</v>
      </c>
      <c r="E3045" s="3">
        <v>6876.56</v>
      </c>
      <c r="F3045" s="3">
        <f t="shared" si="1089"/>
        <v>6836.6040000000012</v>
      </c>
      <c r="G3045" s="3">
        <f t="shared" si="1099"/>
        <v>6767.56</v>
      </c>
      <c r="H3045" s="4">
        <f t="shared" si="1086"/>
        <v>1.2281252908870834E-2</v>
      </c>
      <c r="I3045" s="4">
        <f t="shared" si="1105"/>
        <v>1.5126128641905828E-4</v>
      </c>
      <c r="J3045" s="4">
        <f t="shared" si="1106"/>
        <v>1.2129991622451776E-2</v>
      </c>
      <c r="K3045" s="4">
        <f t="shared" si="1090"/>
        <v>-1.0145414455924803E-2</v>
      </c>
      <c r="L3045" s="4">
        <f t="shared" si="1100"/>
        <v>-1.8811344855047863E-2</v>
      </c>
      <c r="M3045" s="4">
        <f t="shared" si="1093"/>
        <v>1.8043461344257886E-2</v>
      </c>
      <c r="N3045" s="4">
        <f t="shared" si="1101"/>
        <v>2.8429744250512683E-2</v>
      </c>
      <c r="O3045" s="4">
        <f t="shared" si="1103"/>
        <v>9.920171955011348E-3</v>
      </c>
      <c r="P3045" s="4">
        <f t="shared" si="1104"/>
        <v>9.9524958254146506E-2</v>
      </c>
      <c r="T3045" s="4"/>
      <c r="U3045" s="4">
        <f t="shared" si="1094"/>
        <v>-2.5951491668993805E-2</v>
      </c>
      <c r="V3045" s="4">
        <f t="shared" si="1095"/>
        <v>-3.56919767523039E-2</v>
      </c>
      <c r="W3045" s="4">
        <f t="shared" si="1096"/>
        <v>3.9251376344053894E-2</v>
      </c>
      <c r="X3045" s="4">
        <f t="shared" si="1102"/>
        <v>2.061471525932022E-2</v>
      </c>
      <c r="Y3045" s="4">
        <f t="shared" si="1091"/>
        <v>-2.2487740958968095E-2</v>
      </c>
      <c r="Z3045" s="4">
        <f t="shared" si="1092"/>
        <v>-1.6324282031106346E-2</v>
      </c>
      <c r="AA3045" s="4">
        <f t="shared" si="1087"/>
        <v>1.2281252908870834E-2</v>
      </c>
      <c r="AB3045" s="4">
        <f t="shared" si="1088"/>
        <v>1.2281252908870834E-2</v>
      </c>
      <c r="AC3045" s="2">
        <f t="shared" si="1097"/>
        <v>1.379771897446744E-2</v>
      </c>
      <c r="AD3045" s="3">
        <f t="shared" si="1098"/>
        <v>6863.9284278464656</v>
      </c>
    </row>
    <row r="3046" spans="1:30" x14ac:dyDescent="0.3">
      <c r="A3046" s="1">
        <f t="shared" si="1085"/>
        <v>6</v>
      </c>
      <c r="B3046" s="1">
        <f t="shared" si="1084"/>
        <v>2</v>
      </c>
      <c r="C3046" s="5">
        <v>43501</v>
      </c>
      <c r="D3046" s="3">
        <v>7023.52</v>
      </c>
      <c r="E3046" s="3">
        <v>6969.37</v>
      </c>
      <c r="F3046" s="3">
        <f t="shared" si="1089"/>
        <v>6914.75</v>
      </c>
      <c r="G3046" s="3">
        <f t="shared" si="1099"/>
        <v>6805.2309999999998</v>
      </c>
      <c r="H3046" s="4">
        <f t="shared" si="1086"/>
        <v>9.1322363921632309E-3</v>
      </c>
      <c r="I3046" s="4">
        <f t="shared" si="1105"/>
        <v>1.3520192644785106E-3</v>
      </c>
      <c r="J3046" s="4">
        <f t="shared" si="1106"/>
        <v>7.7802171276847203E-3</v>
      </c>
      <c r="K3046" s="4">
        <f t="shared" si="1090"/>
        <v>-1.0402717831711697E-2</v>
      </c>
      <c r="L3046" s="4">
        <f t="shared" si="1100"/>
        <v>-2.5716143962513229E-2</v>
      </c>
      <c r="M3046" s="4">
        <f t="shared" si="1093"/>
        <v>1.5730142087566498E-2</v>
      </c>
      <c r="N3046" s="4">
        <f t="shared" si="1101"/>
        <v>3.2076648096148491E-2</v>
      </c>
      <c r="O3046" s="4">
        <f t="shared" si="1103"/>
        <v>1.5593178349317753E-2</v>
      </c>
      <c r="P3046" s="4">
        <f t="shared" si="1104"/>
        <v>0.10956608009200677</v>
      </c>
      <c r="T3046" s="4"/>
      <c r="U3046" s="4">
        <f t="shared" si="1094"/>
        <v>-4.7007454065827972E-2</v>
      </c>
      <c r="V3046" s="4">
        <f t="shared" si="1095"/>
        <v>-5.6537379525169726E-2</v>
      </c>
      <c r="W3046" s="4">
        <f t="shared" si="1096"/>
        <v>5.8908845297378699E-2</v>
      </c>
      <c r="X3046" s="4">
        <f t="shared" si="1102"/>
        <v>3.2713175238122623E-2</v>
      </c>
      <c r="Y3046" s="4">
        <f t="shared" si="1091"/>
        <v>-2.2741836063236497E-2</v>
      </c>
      <c r="Z3046" s="4">
        <f t="shared" si="1092"/>
        <v>-1.6579979268467514E-2</v>
      </c>
      <c r="AA3046" s="4">
        <f t="shared" si="1087"/>
        <v>9.1322363921632309E-3</v>
      </c>
      <c r="AB3046" s="4">
        <f t="shared" si="1088"/>
        <v>9.1322363921632309E-3</v>
      </c>
      <c r="AC3046" s="2">
        <f t="shared" si="1097"/>
        <v>1.5148299063103665E-2</v>
      </c>
      <c r="AD3046" s="3">
        <f t="shared" si="1098"/>
        <v>6917.1256185643106</v>
      </c>
    </row>
    <row r="3047" spans="1:30" x14ac:dyDescent="0.3">
      <c r="A3047" s="1">
        <f t="shared" si="1085"/>
        <v>6</v>
      </c>
      <c r="B3047" s="1">
        <f t="shared" si="1084"/>
        <v>3</v>
      </c>
      <c r="C3047" s="5">
        <v>43502</v>
      </c>
      <c r="D3047" s="3">
        <v>6997.62</v>
      </c>
      <c r="E3047" s="3">
        <v>7023.89</v>
      </c>
      <c r="F3047" s="3">
        <f t="shared" si="1089"/>
        <v>6952.692</v>
      </c>
      <c r="G3047" s="3">
        <f t="shared" si="1099"/>
        <v>6839.1170000000002</v>
      </c>
      <c r="H3047" s="4">
        <f t="shared" si="1086"/>
        <v>-3.6876096316377747E-3</v>
      </c>
      <c r="I3047" s="4">
        <f t="shared" si="1105"/>
        <v>5.2680137594808706E-5</v>
      </c>
      <c r="J3047" s="4">
        <f t="shared" si="1106"/>
        <v>-3.7402897692325834E-3</v>
      </c>
      <c r="K3047" s="4">
        <f t="shared" si="1090"/>
        <v>-1.1683600246030537E-2</v>
      </c>
      <c r="L3047" s="4">
        <f t="shared" si="1100"/>
        <v>-2.8762564133717132E-2</v>
      </c>
      <c r="M3047" s="4">
        <f t="shared" si="1093"/>
        <v>6.461957469135679E-3</v>
      </c>
      <c r="N3047" s="4">
        <f t="shared" si="1101"/>
        <v>2.3175945081799258E-2</v>
      </c>
      <c r="O3047" s="4">
        <f t="shared" si="1103"/>
        <v>1.62305183762479E-2</v>
      </c>
      <c r="P3047" s="4">
        <f t="shared" si="1104"/>
        <v>0.10547443352812093</v>
      </c>
      <c r="T3047" s="4"/>
      <c r="U3047" s="4">
        <f t="shared" si="1094"/>
        <v>-3.069828234275699E-2</v>
      </c>
      <c r="V3047" s="4">
        <f t="shared" si="1095"/>
        <v>-4.0391299519329411E-2</v>
      </c>
      <c r="W3047" s="4">
        <f t="shared" si="1096"/>
        <v>2.7866114563794182E-2</v>
      </c>
      <c r="X3047" s="4">
        <f t="shared" si="1102"/>
        <v>3.3774229645729473E-2</v>
      </c>
      <c r="Y3047" s="4">
        <f t="shared" si="1091"/>
        <v>-2.4006747375132413E-2</v>
      </c>
      <c r="Z3047" s="4">
        <f t="shared" si="1092"/>
        <v>-1.7852866162097723E-2</v>
      </c>
      <c r="AA3047" s="4">
        <f t="shared" si="1087"/>
        <v>-3.6876096316377747E-3</v>
      </c>
      <c r="AB3047" s="4">
        <f t="shared" si="1088"/>
        <v>-3.6876096316377747E-3</v>
      </c>
      <c r="AC3047" s="2">
        <f t="shared" si="1097"/>
        <v>7.6687389365420822E-3</v>
      </c>
      <c r="AD3047" s="3">
        <f t="shared" si="1098"/>
        <v>6943.9570790428743</v>
      </c>
    </row>
    <row r="3048" spans="1:30" x14ac:dyDescent="0.3">
      <c r="A3048" s="1">
        <f t="shared" si="1085"/>
        <v>6</v>
      </c>
      <c r="B3048" s="1">
        <f t="shared" si="1084"/>
        <v>4</v>
      </c>
      <c r="C3048" s="5">
        <v>43503</v>
      </c>
      <c r="D3048" s="3">
        <v>6904.98</v>
      </c>
      <c r="E3048" s="3">
        <v>6934.33</v>
      </c>
      <c r="F3048" s="3">
        <f t="shared" si="1089"/>
        <v>6952.32</v>
      </c>
      <c r="G3048" s="3">
        <f t="shared" si="1099"/>
        <v>6859.3600000000006</v>
      </c>
      <c r="H3048" s="4">
        <f t="shared" si="1086"/>
        <v>-1.3238786901832384E-2</v>
      </c>
      <c r="I3048" s="4">
        <f t="shared" si="1105"/>
        <v>-9.04450370268748E-3</v>
      </c>
      <c r="J3048" s="4">
        <f t="shared" si="1106"/>
        <v>-4.1942831991449037E-3</v>
      </c>
      <c r="K3048" s="4">
        <f t="shared" si="1090"/>
        <v>-4.782340281409986E-3</v>
      </c>
      <c r="L3048" s="4">
        <f t="shared" si="1100"/>
        <v>-2.0482519612223627E-2</v>
      </c>
      <c r="M3048" s="4">
        <f t="shared" si="1093"/>
        <v>-6.8092377796189112E-3</v>
      </c>
      <c r="N3048" s="4">
        <f t="shared" si="1101"/>
        <v>6.6507662522449582E-3</v>
      </c>
      <c r="O3048" s="4">
        <f t="shared" si="1103"/>
        <v>1.346274717667526E-2</v>
      </c>
      <c r="P3048" s="4">
        <f t="shared" si="1104"/>
        <v>9.0839293077218261E-2</v>
      </c>
      <c r="T3048" s="4"/>
      <c r="U3048" s="4">
        <f t="shared" si="1094"/>
        <v>-1.2972982242533853E-2</v>
      </c>
      <c r="V3048" s="4">
        <f t="shared" si="1095"/>
        <v>-2.2843252420108533E-2</v>
      </c>
      <c r="W3048" s="4">
        <f t="shared" si="1096"/>
        <v>-2.6929826085454159E-4</v>
      </c>
      <c r="X3048" s="4">
        <f t="shared" si="1102"/>
        <v>2.7476944904232692E-2</v>
      </c>
      <c r="Y3048" s="4">
        <f t="shared" si="1091"/>
        <v>-1.719153803351205E-2</v>
      </c>
      <c r="Z3048" s="4">
        <f t="shared" si="1092"/>
        <v>-1.099468522347365E-2</v>
      </c>
      <c r="AA3048" s="4">
        <f t="shared" si="1087"/>
        <v>-1.3238786901832384E-2</v>
      </c>
      <c r="AB3048" s="4">
        <f t="shared" si="1088"/>
        <v>-1.3238786901832384E-2</v>
      </c>
      <c r="AC3048" s="2">
        <f t="shared" si="1097"/>
        <v>-3.7631853186999944E-3</v>
      </c>
      <c r="AD3048" s="3">
        <f t="shared" si="1098"/>
        <v>6930.9647193619167</v>
      </c>
    </row>
    <row r="3049" spans="1:30" x14ac:dyDescent="0.3">
      <c r="A3049" s="1">
        <f t="shared" si="1085"/>
        <v>6</v>
      </c>
      <c r="B3049" s="1">
        <f t="shared" si="1084"/>
        <v>5</v>
      </c>
      <c r="C3049" s="5">
        <v>43504</v>
      </c>
      <c r="D3049" s="3">
        <v>6913.13</v>
      </c>
      <c r="E3049" s="3">
        <v>6843.33</v>
      </c>
      <c r="F3049" s="3">
        <f t="shared" si="1089"/>
        <v>6959.8419999999996</v>
      </c>
      <c r="G3049" s="3">
        <f t="shared" si="1099"/>
        <v>6871.9360000000015</v>
      </c>
      <c r="H3049" s="4">
        <f t="shared" si="1086"/>
        <v>1.1803075461479318E-3</v>
      </c>
      <c r="I3049" s="4">
        <f t="shared" si="1105"/>
        <v>-8.9283386773024165E-3</v>
      </c>
      <c r="J3049" s="4">
        <f t="shared" si="1106"/>
        <v>1.0108646223450347E-2</v>
      </c>
      <c r="K3049" s="4">
        <f t="shared" si="1090"/>
        <v>9.6365232049911761E-3</v>
      </c>
      <c r="L3049" s="4">
        <f t="shared" si="1100"/>
        <v>-5.4484026182711198E-3</v>
      </c>
      <c r="M3049" s="4">
        <f t="shared" si="1093"/>
        <v>-6.7116466149661925E-3</v>
      </c>
      <c r="N3049" s="4">
        <f t="shared" si="1101"/>
        <v>5.9945261422688729E-3</v>
      </c>
      <c r="O3049" s="4">
        <f t="shared" si="1103"/>
        <v>1.2715803116677703E-2</v>
      </c>
      <c r="P3049" s="4">
        <f t="shared" si="1104"/>
        <v>9.2126818926471982E-2</v>
      </c>
      <c r="T3049" s="4"/>
      <c r="U3049" s="4">
        <f t="shared" si="1094"/>
        <v>-4.2664859275478176E-3</v>
      </c>
      <c r="V3049" s="4">
        <f t="shared" si="1095"/>
        <v>-1.4223821068272413E-2</v>
      </c>
      <c r="W3049" s="4">
        <f t="shared" si="1096"/>
        <v>5.470131713673972E-3</v>
      </c>
      <c r="X3049" s="4">
        <f t="shared" si="1102"/>
        <v>2.5915569359215535E-2</v>
      </c>
      <c r="Y3049" s="4">
        <f t="shared" si="1091"/>
        <v>-2.9524608748714943E-3</v>
      </c>
      <c r="Z3049" s="4">
        <f t="shared" si="1092"/>
        <v>3.3341728728750884E-3</v>
      </c>
      <c r="AA3049" s="4">
        <f t="shared" si="1087"/>
        <v>1.1803075461479318E-3</v>
      </c>
      <c r="AB3049" s="4">
        <f t="shared" si="1088"/>
        <v>1.1803075461479318E-3</v>
      </c>
      <c r="AC3049" s="2">
        <f t="shared" si="1097"/>
        <v>-1.7198885176389377E-3</v>
      </c>
      <c r="AD3049" s="3">
        <f t="shared" si="1098"/>
        <v>6925.0198129079454</v>
      </c>
    </row>
    <row r="3050" spans="1:30" x14ac:dyDescent="0.3">
      <c r="A3050" s="1">
        <f t="shared" si="1085"/>
        <v>7</v>
      </c>
      <c r="B3050" s="1">
        <f t="shared" si="1084"/>
        <v>1</v>
      </c>
      <c r="C3050" s="5">
        <v>43507</v>
      </c>
      <c r="D3050" s="3">
        <v>6909.19</v>
      </c>
      <c r="E3050" s="3">
        <v>6941.26</v>
      </c>
      <c r="F3050" s="3">
        <f t="shared" si="1089"/>
        <v>6949.6880000000001</v>
      </c>
      <c r="G3050" s="3">
        <f t="shared" si="1099"/>
        <v>6893.1460000000006</v>
      </c>
      <c r="H3050" s="4">
        <f t="shared" si="1086"/>
        <v>-5.6992997383247662E-4</v>
      </c>
      <c r="I3050" s="4">
        <f t="shared" si="1105"/>
        <v>4.0690685695191769E-3</v>
      </c>
      <c r="J3050" s="4">
        <f t="shared" si="1106"/>
        <v>-4.6389985433516537E-3</v>
      </c>
      <c r="K3050" s="4">
        <f t="shared" si="1090"/>
        <v>6.7527299501094137E-3</v>
      </c>
      <c r="L3050" s="4">
        <f t="shared" si="1100"/>
        <v>-3.1485979095815519E-3</v>
      </c>
      <c r="M3050" s="4">
        <f t="shared" si="1093"/>
        <v>-5.8273119599038838E-3</v>
      </c>
      <c r="N3050" s="4">
        <f t="shared" si="1101"/>
        <v>2.32752940384535E-3</v>
      </c>
      <c r="O3050" s="4">
        <f t="shared" si="1103"/>
        <v>8.1835931563612324E-3</v>
      </c>
      <c r="P3050" s="4">
        <f t="shared" si="1104"/>
        <v>9.1504383117139473E-2</v>
      </c>
      <c r="T3050" s="4"/>
      <c r="U3050" s="4">
        <f t="shared" si="1094"/>
        <v>6.7740661610587284E-3</v>
      </c>
      <c r="V3050" s="4">
        <f t="shared" si="1095"/>
        <v>-3.2936745005519262E-3</v>
      </c>
      <c r="W3050" s="4">
        <f t="shared" si="1096"/>
        <v>-7.2945821527710553E-3</v>
      </c>
      <c r="X3050" s="4">
        <f t="shared" si="1102"/>
        <v>1.6540960980041979E-2</v>
      </c>
      <c r="Y3050" s="4">
        <f t="shared" si="1091"/>
        <v>-5.8002966078719497E-3</v>
      </c>
      <c r="Z3050" s="4">
        <f t="shared" si="1092"/>
        <v>4.6838082432844259E-4</v>
      </c>
      <c r="AA3050" s="4">
        <f t="shared" si="1087"/>
        <v>-5.6992997383247662E-4</v>
      </c>
      <c r="AB3050" s="4">
        <f t="shared" si="1088"/>
        <v>-5.6992997383247662E-4</v>
      </c>
      <c r="AC3050" s="2">
        <f t="shared" si="1097"/>
        <v>-1.5274161812452829E-3</v>
      </c>
      <c r="AD3050" s="3">
        <f t="shared" si="1098"/>
        <v>6919.7432086052977</v>
      </c>
    </row>
    <row r="3051" spans="1:30" x14ac:dyDescent="0.3">
      <c r="A3051" s="1">
        <f t="shared" si="1085"/>
        <v>7</v>
      </c>
      <c r="B3051" s="1">
        <f t="shared" si="1084"/>
        <v>2</v>
      </c>
      <c r="C3051" s="5">
        <v>43508</v>
      </c>
      <c r="D3051" s="3">
        <v>7014.67</v>
      </c>
      <c r="E3051" s="3">
        <v>6960.55</v>
      </c>
      <c r="F3051" s="3">
        <f t="shared" si="1089"/>
        <v>6947.9179999999997</v>
      </c>
      <c r="G3051" s="3">
        <f t="shared" si="1099"/>
        <v>6931.3340000000007</v>
      </c>
      <c r="H3051" s="4">
        <f t="shared" si="1086"/>
        <v>1.5266623149747001E-2</v>
      </c>
      <c r="I3051" s="4">
        <f t="shared" si="1105"/>
        <v>7.4335775973740168E-3</v>
      </c>
      <c r="J3051" s="4">
        <f t="shared" si="1106"/>
        <v>7.8330455523729844E-3</v>
      </c>
      <c r="K3051" s="4">
        <f t="shared" si="1090"/>
        <v>3.1899542493403661E-3</v>
      </c>
      <c r="L3051" s="4">
        <f t="shared" si="1100"/>
        <v>1.8648270556238522E-3</v>
      </c>
      <c r="M3051" s="4">
        <f t="shared" si="1093"/>
        <v>9.6074824141563573E-3</v>
      </c>
      <c r="N3051" s="4">
        <f t="shared" si="1101"/>
        <v>1.2023082425403151E-2</v>
      </c>
      <c r="O3051" s="4">
        <f t="shared" si="1103"/>
        <v>2.3641881941700638E-3</v>
      </c>
      <c r="P3051" s="4">
        <f t="shared" si="1104"/>
        <v>0.10816796920048591</v>
      </c>
      <c r="T3051" s="4"/>
      <c r="U3051" s="4">
        <f t="shared" si="1094"/>
        <v>1.6547525831537537E-2</v>
      </c>
      <c r="V3051" s="4">
        <f t="shared" si="1095"/>
        <v>6.3820505732221523E-3</v>
      </c>
      <c r="W3051" s="4">
        <f t="shared" si="1096"/>
        <v>-1.2600519397681451E-3</v>
      </c>
      <c r="X3051" s="4">
        <f t="shared" si="1102"/>
        <v>4.7967027007483516E-3</v>
      </c>
      <c r="Y3051" s="4">
        <f t="shared" si="1091"/>
        <v>-9.3186486714744009E-3</v>
      </c>
      <c r="Z3051" s="4">
        <f t="shared" si="1092"/>
        <v>-3.0721553277467061E-3</v>
      </c>
      <c r="AA3051" s="4">
        <f t="shared" si="1087"/>
        <v>1.5266623149747001E-2</v>
      </c>
      <c r="AB3051" s="4">
        <f t="shared" si="1088"/>
        <v>1.5266623149747001E-2</v>
      </c>
      <c r="AC3051" s="2">
        <f t="shared" si="1097"/>
        <v>9.0217398104924882E-3</v>
      </c>
      <c r="AD3051" s="3">
        <f t="shared" si="1098"/>
        <v>6951.3854724035327</v>
      </c>
    </row>
    <row r="3052" spans="1:30" x14ac:dyDescent="0.3">
      <c r="A3052" s="1">
        <f t="shared" si="1085"/>
        <v>7</v>
      </c>
      <c r="B3052" s="1">
        <f t="shared" si="1084"/>
        <v>3</v>
      </c>
      <c r="C3052" s="5">
        <v>43509</v>
      </c>
      <c r="D3052" s="3">
        <v>7015.88</v>
      </c>
      <c r="E3052" s="3">
        <v>7038.32</v>
      </c>
      <c r="F3052" s="3">
        <f t="shared" si="1089"/>
        <v>6951.57</v>
      </c>
      <c r="G3052" s="3">
        <f t="shared" si="1099"/>
        <v>6952.1309999999994</v>
      </c>
      <c r="H3052" s="4">
        <f t="shared" si="1086"/>
        <v>1.7249564127749936E-4</v>
      </c>
      <c r="I3052" s="4">
        <f t="shared" si="1105"/>
        <v>3.3715057158782433E-3</v>
      </c>
      <c r="J3052" s="4">
        <f t="shared" si="1106"/>
        <v>-3.1990100746007439E-3</v>
      </c>
      <c r="K3052" s="4">
        <f t="shared" si="1090"/>
        <v>-1.1287416229131203E-2</v>
      </c>
      <c r="L3052" s="4">
        <f t="shared" si="1100"/>
        <v>-9.9252312970135818E-3</v>
      </c>
      <c r="M3052" s="4">
        <f t="shared" si="1093"/>
        <v>9.2511475824886176E-3</v>
      </c>
      <c r="N3052" s="4">
        <f t="shared" si="1101"/>
        <v>9.1697063821151691E-3</v>
      </c>
      <c r="O3052" s="4">
        <f t="shared" si="1103"/>
        <v>-7.9961458861852597E-5</v>
      </c>
      <c r="P3052" s="4">
        <f t="shared" si="1104"/>
        <v>0.10835912334497633</v>
      </c>
      <c r="T3052" s="4"/>
      <c r="U3052" s="4">
        <f t="shared" si="1094"/>
        <v>-2.430620399819262E-3</v>
      </c>
      <c r="V3052" s="4">
        <f t="shared" si="1095"/>
        <v>-1.2406314195821078E-2</v>
      </c>
      <c r="W3052" s="4">
        <f t="shared" si="1096"/>
        <v>2.6094586445105936E-3</v>
      </c>
      <c r="X3052" s="4">
        <f t="shared" si="1102"/>
        <v>-1.6137634171056308E-4</v>
      </c>
      <c r="Y3052" s="4">
        <f t="shared" si="1091"/>
        <v>-2.3615503308568448E-2</v>
      </c>
      <c r="Z3052" s="4">
        <f t="shared" si="1092"/>
        <v>-1.7459155203980541E-2</v>
      </c>
      <c r="AA3052" s="4">
        <f t="shared" si="1087"/>
        <v>1.7249564127749936E-4</v>
      </c>
      <c r="AB3052" s="4">
        <f t="shared" si="1088"/>
        <v>1.7249564127749936E-4</v>
      </c>
      <c r="AC3052" s="2">
        <f t="shared" si="1097"/>
        <v>6.1284331731697164E-3</v>
      </c>
      <c r="AD3052" s="3">
        <f t="shared" si="1098"/>
        <v>6972.8836482690222</v>
      </c>
    </row>
    <row r="3053" spans="1:30" x14ac:dyDescent="0.3">
      <c r="A3053" s="1">
        <f t="shared" si="1085"/>
        <v>7</v>
      </c>
      <c r="B3053" s="1">
        <f t="shared" si="1084"/>
        <v>4</v>
      </c>
      <c r="C3053" s="5">
        <v>43510</v>
      </c>
      <c r="D3053" s="3">
        <v>7022.42</v>
      </c>
      <c r="E3053" s="3">
        <v>6986.51</v>
      </c>
      <c r="F3053" s="3">
        <f t="shared" si="1089"/>
        <v>6975.058</v>
      </c>
      <c r="G3053" s="3">
        <f t="shared" si="1099"/>
        <v>6963.6890000000003</v>
      </c>
      <c r="H3053" s="4">
        <f t="shared" si="1086"/>
        <v>9.3217101774830291E-4</v>
      </c>
      <c r="I3053" s="4">
        <f t="shared" si="1105"/>
        <v>-4.1862175521816068E-3</v>
      </c>
      <c r="J3053" s="4">
        <f t="shared" si="1106"/>
        <v>5.1183885699299094E-3</v>
      </c>
      <c r="K3053" s="4">
        <f t="shared" si="1090"/>
        <v>-7.5061859666927548E-3</v>
      </c>
      <c r="L3053" s="4">
        <f t="shared" si="1100"/>
        <v>-8.3691093158188498E-3</v>
      </c>
      <c r="M3053" s="4">
        <f t="shared" si="1093"/>
        <v>6.7901944327918252E-3</v>
      </c>
      <c r="N3053" s="4">
        <f t="shared" si="1101"/>
        <v>8.4338918639243893E-3</v>
      </c>
      <c r="O3053" s="4">
        <f t="shared" si="1103"/>
        <v>1.6189575673342931E-3</v>
      </c>
      <c r="P3053" s="4">
        <f t="shared" si="1104"/>
        <v>0.10939230359701543</v>
      </c>
      <c r="T3053" s="4"/>
      <c r="U3053" s="4">
        <f t="shared" si="1094"/>
        <v>-1.580699783918775E-2</v>
      </c>
      <c r="V3053" s="4">
        <f t="shared" si="1095"/>
        <v>-2.5648927860795839E-2</v>
      </c>
      <c r="W3053" s="4">
        <f t="shared" si="1096"/>
        <v>1.7008014505472936E-2</v>
      </c>
      <c r="X3053" s="4">
        <f t="shared" si="1102"/>
        <v>3.2705629200037232E-3</v>
      </c>
      <c r="Y3053" s="4">
        <f t="shared" si="1091"/>
        <v>-1.9881420555636693E-2</v>
      </c>
      <c r="Z3053" s="4">
        <f t="shared" si="1092"/>
        <v>-1.3701528126700982E-2</v>
      </c>
      <c r="AA3053" s="4">
        <f t="shared" si="1087"/>
        <v>9.3217101774830291E-4</v>
      </c>
      <c r="AB3053" s="4">
        <f t="shared" si="1088"/>
        <v>9.3217101774830291E-4</v>
      </c>
      <c r="AC3053" s="2">
        <f t="shared" si="1097"/>
        <v>4.7026857532472578E-3</v>
      </c>
      <c r="AD3053" s="3">
        <f t="shared" si="1098"/>
        <v>6989.3957655126815</v>
      </c>
    </row>
    <row r="3054" spans="1:30" x14ac:dyDescent="0.3">
      <c r="A3054" s="1">
        <f t="shared" si="1085"/>
        <v>7</v>
      </c>
      <c r="B3054" s="1">
        <f t="shared" si="1084"/>
        <v>5</v>
      </c>
      <c r="C3054" s="5">
        <v>43511</v>
      </c>
      <c r="D3054" s="3">
        <v>7055.18</v>
      </c>
      <c r="E3054" s="3">
        <v>7066.38</v>
      </c>
      <c r="F3054" s="3">
        <f t="shared" si="1089"/>
        <v>7003.4680000000008</v>
      </c>
      <c r="G3054" s="3">
        <f t="shared" si="1099"/>
        <v>6981.6549999999988</v>
      </c>
      <c r="H3054" s="4">
        <f t="shared" si="1086"/>
        <v>4.6650584841123454E-3</v>
      </c>
      <c r="I3054" s="4">
        <f t="shared" si="1105"/>
        <v>6.2599502735524275E-3</v>
      </c>
      <c r="J3054" s="4">
        <f t="shared" si="1106"/>
        <v>-1.5948917894400821E-3</v>
      </c>
      <c r="K3054" s="4">
        <f t="shared" si="1090"/>
        <v>-4.5397455577990495E-3</v>
      </c>
      <c r="L3054" s="4">
        <f t="shared" si="1100"/>
        <v>-6.9683163986837921E-3</v>
      </c>
      <c r="M3054" s="4">
        <f t="shared" si="1093"/>
        <v>7.3837704405873674E-3</v>
      </c>
      <c r="N3054" s="4">
        <f t="shared" si="1101"/>
        <v>1.0531170617855145E-2</v>
      </c>
      <c r="O3054" s="4">
        <f t="shared" si="1103"/>
        <v>3.0917708690638536E-3</v>
      </c>
      <c r="P3054" s="4">
        <f t="shared" si="1104"/>
        <v>0.11456768357511964</v>
      </c>
      <c r="T3054" s="4"/>
      <c r="U3054" s="4">
        <f t="shared" si="1094"/>
        <v>-1.5563011041777616E-2</v>
      </c>
      <c r="V3054" s="4">
        <f t="shared" si="1095"/>
        <v>-2.540738093135984E-2</v>
      </c>
      <c r="W3054" s="4">
        <f t="shared" si="1096"/>
        <v>2.0547856036267246E-2</v>
      </c>
      <c r="X3054" s="4">
        <f t="shared" si="1102"/>
        <v>6.268245744659306E-3</v>
      </c>
      <c r="Y3054" s="4">
        <f t="shared" si="1091"/>
        <v>-1.6951968181766679E-2</v>
      </c>
      <c r="Z3054" s="4">
        <f t="shared" si="1092"/>
        <v>-1.0753604823980158E-2</v>
      </c>
      <c r="AA3054" s="4">
        <f t="shared" si="1087"/>
        <v>4.6650584841123454E-3</v>
      </c>
      <c r="AB3054" s="4">
        <f t="shared" si="1088"/>
        <v>4.6650584841123454E-3</v>
      </c>
      <c r="AC3054" s="2">
        <f t="shared" si="1097"/>
        <v>6.2161640560380611E-3</v>
      </c>
      <c r="AD3054" s="3">
        <f t="shared" si="1098"/>
        <v>7011.3238436751217</v>
      </c>
    </row>
    <row r="3055" spans="1:30" x14ac:dyDescent="0.3">
      <c r="A3055" s="1">
        <f t="shared" si="1085"/>
        <v>8</v>
      </c>
      <c r="B3055" s="1">
        <f t="shared" si="1084"/>
        <v>2</v>
      </c>
      <c r="C3055" s="5">
        <v>43515</v>
      </c>
      <c r="D3055" s="3">
        <v>7066.61</v>
      </c>
      <c r="E3055" s="3">
        <v>7033.37</v>
      </c>
      <c r="F3055" s="3">
        <f t="shared" si="1089"/>
        <v>7034.9520000000002</v>
      </c>
      <c r="G3055" s="3">
        <f t="shared" si="1099"/>
        <v>6992.32</v>
      </c>
      <c r="H3055" s="4">
        <f t="shared" si="1086"/>
        <v>1.6200862345112925E-3</v>
      </c>
      <c r="I3055" s="4">
        <f t="shared" si="1105"/>
        <v>-3.0913456495795144E-3</v>
      </c>
      <c r="J3055" s="4">
        <f t="shared" si="1106"/>
        <v>4.7114318840908069E-3</v>
      </c>
      <c r="K3055" s="4">
        <f t="shared" si="1090"/>
        <v>-3.9889131106506034E-3</v>
      </c>
      <c r="L3055" s="4">
        <f t="shared" si="1100"/>
        <v>-1.007974912680404E-2</v>
      </c>
      <c r="M3055" s="4">
        <f t="shared" si="1093"/>
        <v>4.5001017775244869E-3</v>
      </c>
      <c r="N3055" s="4">
        <f t="shared" si="1101"/>
        <v>1.0624513752231014E-2</v>
      </c>
      <c r="O3055" s="4">
        <f t="shared" si="1103"/>
        <v>6.0328785655357408E-3</v>
      </c>
      <c r="P3055" s="4">
        <f t="shared" si="1104"/>
        <v>0.11637337933671082</v>
      </c>
      <c r="T3055" s="4"/>
      <c r="U3055" s="4">
        <f t="shared" si="1094"/>
        <v>-2.0692597495740817E-2</v>
      </c>
      <c r="V3055" s="4">
        <f t="shared" si="1095"/>
        <v>-3.0485671520783457E-2</v>
      </c>
      <c r="W3055" s="4">
        <f t="shared" si="1096"/>
        <v>2.2784146911577201E-2</v>
      </c>
      <c r="X3055" s="4">
        <f t="shared" si="1102"/>
        <v>1.2268752208732265E-2</v>
      </c>
      <c r="Y3055" s="4">
        <f t="shared" si="1091"/>
        <v>-1.6408003969620021E-2</v>
      </c>
      <c r="Z3055" s="4">
        <f t="shared" si="1092"/>
        <v>-1.0206210781620388E-2</v>
      </c>
      <c r="AA3055" s="4">
        <f t="shared" si="1087"/>
        <v>1.6200862345112925E-3</v>
      </c>
      <c r="AB3055" s="4">
        <f t="shared" si="1088"/>
        <v>1.6200862345112925E-3</v>
      </c>
      <c r="AC3055" s="2">
        <f t="shared" si="1097"/>
        <v>5.2157169491337937E-3</v>
      </c>
      <c r="AD3055" s="3">
        <f t="shared" si="1098"/>
        <v>7029.7525624500813</v>
      </c>
    </row>
    <row r="3056" spans="1:30" x14ac:dyDescent="0.3">
      <c r="A3056" s="1">
        <f t="shared" si="1085"/>
        <v>8</v>
      </c>
      <c r="B3056" s="1">
        <f t="shared" ref="B3056:B3119" si="1107">WEEKDAY(C3056,2)</f>
        <v>3</v>
      </c>
      <c r="C3056" s="5">
        <v>43516</v>
      </c>
      <c r="D3056" s="3">
        <v>7062.34</v>
      </c>
      <c r="E3056" s="3">
        <v>7070.23</v>
      </c>
      <c r="F3056" s="3">
        <f t="shared" si="1089"/>
        <v>7044.4859999999999</v>
      </c>
      <c r="G3056" s="3">
        <f t="shared" si="1099"/>
        <v>6996.2019999999993</v>
      </c>
      <c r="H3056" s="4">
        <f t="shared" si="1086"/>
        <v>-6.042501284207742E-4</v>
      </c>
      <c r="I3056" s="4">
        <f t="shared" si="1105"/>
        <v>5.1226825875488966E-4</v>
      </c>
      <c r="J3056" s="4">
        <f t="shared" si="1106"/>
        <v>-1.1165183871756639E-3</v>
      </c>
      <c r="K3056" s="4">
        <f t="shared" si="1090"/>
        <v>-3.762412245758523E-3</v>
      </c>
      <c r="L3056" s="4">
        <f t="shared" si="1100"/>
        <v>-1.1003390121524624E-2</v>
      </c>
      <c r="M3056" s="4">
        <f t="shared" si="1093"/>
        <v>2.5344645443259126E-3</v>
      </c>
      <c r="N3056" s="4">
        <f t="shared" si="1101"/>
        <v>9.4534148670951512E-3</v>
      </c>
      <c r="O3056" s="4">
        <f t="shared" si="1103"/>
        <v>6.8368274537901827E-3</v>
      </c>
      <c r="P3056" s="4">
        <f t="shared" si="1104"/>
        <v>0.11569881057888108</v>
      </c>
      <c r="T3056" s="4"/>
      <c r="U3056" s="4">
        <f t="shared" si="1094"/>
        <v>-7.3500589391518141E-3</v>
      </c>
      <c r="V3056" s="4">
        <f t="shared" si="1095"/>
        <v>-1.7276558349760329E-2</v>
      </c>
      <c r="W3056" s="4">
        <f t="shared" si="1096"/>
        <v>6.7957580328083965E-3</v>
      </c>
      <c r="X3056" s="4">
        <f t="shared" si="1102"/>
        <v>1.3898839911467035E-2</v>
      </c>
      <c r="Y3056" s="4">
        <f t="shared" si="1091"/>
        <v>-1.6184327305038299E-2</v>
      </c>
      <c r="Z3056" s="4">
        <f t="shared" si="1092"/>
        <v>-9.9811237798049963E-3</v>
      </c>
      <c r="AA3056" s="4">
        <f t="shared" si="1087"/>
        <v>-6.042501284207742E-4</v>
      </c>
      <c r="AB3056" s="4">
        <f t="shared" si="1088"/>
        <v>-6.042501284207742E-4</v>
      </c>
      <c r="AC3056" s="2">
        <f t="shared" si="1097"/>
        <v>3.0761699899201334E-3</v>
      </c>
      <c r="AD3056" s="3">
        <f t="shared" si="1098"/>
        <v>7040.6150416333876</v>
      </c>
    </row>
    <row r="3057" spans="1:30" x14ac:dyDescent="0.3">
      <c r="A3057" s="1">
        <f t="shared" si="1085"/>
        <v>8</v>
      </c>
      <c r="B3057" s="1">
        <f t="shared" si="1107"/>
        <v>4</v>
      </c>
      <c r="C3057" s="5">
        <v>43517</v>
      </c>
      <c r="D3057" s="3">
        <v>7035.16</v>
      </c>
      <c r="E3057" s="3">
        <v>7047.08</v>
      </c>
      <c r="F3057" s="3">
        <f t="shared" si="1089"/>
        <v>7048.3419999999996</v>
      </c>
      <c r="G3057" s="3">
        <f t="shared" si="1099"/>
        <v>6999.9560000000001</v>
      </c>
      <c r="H3057" s="4">
        <f t="shared" si="1086"/>
        <v>-3.8485827643529326E-3</v>
      </c>
      <c r="I3057" s="4">
        <f t="shared" si="1105"/>
        <v>-2.1607569162629126E-3</v>
      </c>
      <c r="J3057" s="4">
        <f t="shared" si="1106"/>
        <v>-1.6878258480900201E-3</v>
      </c>
      <c r="K3057" s="4">
        <f t="shared" si="1090"/>
        <v>-1.5154325620120707E-3</v>
      </c>
      <c r="L3057" s="4">
        <f t="shared" si="1100"/>
        <v>-9.387193983234501E-3</v>
      </c>
      <c r="M3057" s="4">
        <f t="shared" si="1093"/>
        <v>-1.8702270690042835E-3</v>
      </c>
      <c r="N3057" s="4">
        <f t="shared" si="1101"/>
        <v>5.0291744690966235E-3</v>
      </c>
      <c r="O3057" s="4">
        <f t="shared" si="1103"/>
        <v>6.8777398097555013E-3</v>
      </c>
      <c r="P3057" s="4">
        <f t="shared" si="1104"/>
        <v>0.11140495136627813</v>
      </c>
      <c r="T3057" s="4"/>
      <c r="U3057" s="4">
        <f t="shared" si="1094"/>
        <v>-6.5785561159615704E-3</v>
      </c>
      <c r="V3057" s="4">
        <f t="shared" si="1095"/>
        <v>-1.6512770554801975E-2</v>
      </c>
      <c r="W3057" s="4">
        <f t="shared" si="1096"/>
        <v>2.7480515630255572E-3</v>
      </c>
      <c r="X3057" s="4">
        <f t="shared" si="1102"/>
        <v>1.392088405928444E-2</v>
      </c>
      <c r="Y3057" s="4">
        <f t="shared" si="1091"/>
        <v>-1.3965364824331156E-2</v>
      </c>
      <c r="Z3057" s="4">
        <f t="shared" si="1092"/>
        <v>-7.7481701864689475E-3</v>
      </c>
      <c r="AA3057" s="4">
        <f t="shared" si="1087"/>
        <v>-3.8485827643529326E-3</v>
      </c>
      <c r="AB3057" s="4">
        <f t="shared" si="1088"/>
        <v>-3.8485827643529326E-3</v>
      </c>
      <c r="AC3057" s="2">
        <f t="shared" si="1097"/>
        <v>-5.1693130252319745E-4</v>
      </c>
      <c r="AD3057" s="3">
        <f t="shared" si="1098"/>
        <v>7038.796694422259</v>
      </c>
    </row>
    <row r="3058" spans="1:30" x14ac:dyDescent="0.3">
      <c r="A3058" s="1">
        <f t="shared" si="1085"/>
        <v>8</v>
      </c>
      <c r="B3058" s="1">
        <f t="shared" si="1107"/>
        <v>5</v>
      </c>
      <c r="C3058" s="5">
        <v>43518</v>
      </c>
      <c r="D3058" s="3">
        <v>7090.62</v>
      </c>
      <c r="E3058" s="3">
        <v>7055.2</v>
      </c>
      <c r="F3058" s="3">
        <f t="shared" si="1089"/>
        <v>7061.9820000000009</v>
      </c>
      <c r="G3058" s="3">
        <f t="shared" si="1099"/>
        <v>7018.5199999999995</v>
      </c>
      <c r="H3058" s="4">
        <f t="shared" si="1086"/>
        <v>7.8832606507883308E-3</v>
      </c>
      <c r="I3058" s="4">
        <f t="shared" si="1105"/>
        <v>2.8485492867255276E-3</v>
      </c>
      <c r="J3058" s="4">
        <f t="shared" si="1106"/>
        <v>5.0347113640628032E-3</v>
      </c>
      <c r="K3058" s="4">
        <f t="shared" si="1090"/>
        <v>2.7948902370380155E-3</v>
      </c>
      <c r="L3058" s="4">
        <f t="shared" si="1100"/>
        <v>-3.5039872740791067E-3</v>
      </c>
      <c r="M3058" s="4">
        <f t="shared" si="1093"/>
        <v>4.0552354848821491E-3</v>
      </c>
      <c r="N3058" s="4">
        <f t="shared" si="1101"/>
        <v>1.0272821050591916E-2</v>
      </c>
      <c r="O3058" s="4">
        <f t="shared" si="1103"/>
        <v>6.1295063055136724E-3</v>
      </c>
      <c r="P3058" s="4">
        <f t="shared" si="1104"/>
        <v>0.12016644628647523</v>
      </c>
      <c r="T3058" s="4"/>
      <c r="U3058" s="4">
        <f t="shared" si="1094"/>
        <v>-1.810904087469195E-3</v>
      </c>
      <c r="V3058" s="4">
        <f t="shared" si="1095"/>
        <v>-1.1792795046594454E-2</v>
      </c>
      <c r="W3058" s="4">
        <f t="shared" si="1096"/>
        <v>9.7117517892691997E-3</v>
      </c>
      <c r="X3058" s="4">
        <f t="shared" si="1102"/>
        <v>1.246211859456952E-2</v>
      </c>
      <c r="Y3058" s="4">
        <f t="shared" si="1091"/>
        <v>-9.708786698585898E-3</v>
      </c>
      <c r="Z3058" s="4">
        <f t="shared" si="1092"/>
        <v>-3.4647532725565378E-3</v>
      </c>
      <c r="AA3058" s="4">
        <f t="shared" si="1087"/>
        <v>7.8832606507883308E-3</v>
      </c>
      <c r="AB3058" s="4">
        <f t="shared" si="1088"/>
        <v>7.8832606507883308E-3</v>
      </c>
      <c r="AC3058" s="2">
        <f t="shared" si="1097"/>
        <v>4.8724752398464051E-3</v>
      </c>
      <c r="AD3058" s="3">
        <f t="shared" si="1098"/>
        <v>7056.0711296148402</v>
      </c>
    </row>
    <row r="3059" spans="1:30" x14ac:dyDescent="0.3">
      <c r="A3059" s="1">
        <f t="shared" si="1085"/>
        <v>9</v>
      </c>
      <c r="B3059" s="1">
        <f t="shared" si="1107"/>
        <v>1</v>
      </c>
      <c r="C3059" s="5">
        <v>43521</v>
      </c>
      <c r="D3059" s="3">
        <v>7115.43</v>
      </c>
      <c r="E3059" s="3">
        <v>7144.34</v>
      </c>
      <c r="F3059" s="3">
        <f t="shared" si="1089"/>
        <v>7074.0320000000011</v>
      </c>
      <c r="G3059" s="3">
        <f t="shared" si="1099"/>
        <v>7038.7500000000018</v>
      </c>
      <c r="H3059" s="4">
        <f t="shared" si="1086"/>
        <v>3.4989888049282575E-3</v>
      </c>
      <c r="I3059" s="4">
        <f t="shared" si="1105"/>
        <v>7.5762063120009609E-3</v>
      </c>
      <c r="J3059" s="4">
        <f t="shared" si="1106"/>
        <v>-4.0772175070727034E-3</v>
      </c>
      <c r="K3059" s="4">
        <f t="shared" si="1090"/>
        <v>-3.799033088784902E-3</v>
      </c>
      <c r="L3059" s="4">
        <f t="shared" si="1100"/>
        <v>-8.5168856884163171E-3</v>
      </c>
      <c r="M3059" s="4">
        <f t="shared" si="1093"/>
        <v>5.8521081046847435E-3</v>
      </c>
      <c r="N3059" s="4">
        <f t="shared" si="1101"/>
        <v>1.0893979754927856E-2</v>
      </c>
      <c r="O3059" s="4">
        <f t="shared" si="1103"/>
        <v>4.9585197240362483E-3</v>
      </c>
      <c r="P3059" s="4">
        <f t="shared" si="1104"/>
        <v>0.12408589614168787</v>
      </c>
      <c r="T3059" s="4"/>
      <c r="U3059" s="4">
        <f t="shared" si="1094"/>
        <v>-4.9981524887808965E-3</v>
      </c>
      <c r="V3059" s="4">
        <f t="shared" si="1095"/>
        <v>-1.4948170963893113E-2</v>
      </c>
      <c r="W3059" s="4">
        <f t="shared" si="1096"/>
        <v>8.5398246394847478E-3</v>
      </c>
      <c r="X3059" s="4">
        <f t="shared" si="1102"/>
        <v>1.0075579698515122E-2</v>
      </c>
      <c r="Y3059" s="4">
        <f t="shared" si="1091"/>
        <v>-1.6220491529074427E-2</v>
      </c>
      <c r="Z3059" s="4">
        <f t="shared" si="1092"/>
        <v>-1.0017516028305607E-2</v>
      </c>
      <c r="AA3059" s="4">
        <f t="shared" si="1087"/>
        <v>3.4989888049282575E-3</v>
      </c>
      <c r="AB3059" s="4">
        <f t="shared" si="1088"/>
        <v>3.4989888049282575E-3</v>
      </c>
      <c r="AC3059" s="2">
        <f t="shared" si="1097"/>
        <v>5.5615163464150718E-3</v>
      </c>
      <c r="AD3059" s="3">
        <f t="shared" si="1098"/>
        <v>7075.8574197432281</v>
      </c>
    </row>
    <row r="3060" spans="1:30" x14ac:dyDescent="0.3">
      <c r="A3060" s="1">
        <f t="shared" si="1085"/>
        <v>9</v>
      </c>
      <c r="B3060" s="1">
        <f t="shared" si="1107"/>
        <v>2</v>
      </c>
      <c r="C3060" s="5">
        <v>43522</v>
      </c>
      <c r="D3060" s="3">
        <v>7123.22</v>
      </c>
      <c r="E3060" s="3">
        <v>7098.97</v>
      </c>
      <c r="F3060" s="3">
        <f t="shared" si="1089"/>
        <v>7085.3539999999994</v>
      </c>
      <c r="G3060" s="3">
        <f t="shared" si="1099"/>
        <v>7060.1530000000012</v>
      </c>
      <c r="H3060" s="4">
        <f t="shared" si="1086"/>
        <v>1.0948038277377422E-3</v>
      </c>
      <c r="I3060" s="4">
        <f t="shared" si="1105"/>
        <v>-2.3132825423059513E-3</v>
      </c>
      <c r="J3060" s="4">
        <f t="shared" si="1106"/>
        <v>3.4080863700436934E-3</v>
      </c>
      <c r="K3060" s="4">
        <f t="shared" si="1090"/>
        <v>-5.5572888778331695E-3</v>
      </c>
      <c r="L3060" s="4">
        <f t="shared" si="1100"/>
        <v>-8.7534336567773943E-3</v>
      </c>
      <c r="M3060" s="4">
        <f t="shared" si="1093"/>
        <v>5.3442636740522629E-3</v>
      </c>
      <c r="N3060" s="4">
        <f t="shared" si="1101"/>
        <v>8.9328092464850389E-3</v>
      </c>
      <c r="O3060" s="4">
        <f t="shared" si="1103"/>
        <v>3.5378663020373094E-3</v>
      </c>
      <c r="P3060" s="4">
        <f t="shared" si="1104"/>
        <v>0.12531654968348982</v>
      </c>
      <c r="T3060" s="4"/>
      <c r="U3060" s="4">
        <f t="shared" si="1094"/>
        <v>-6.8611454262076385E-3</v>
      </c>
      <c r="V3060" s="4">
        <f t="shared" si="1095"/>
        <v>-1.6792533971945616E-2</v>
      </c>
      <c r="W3060" s="4">
        <f t="shared" si="1096"/>
        <v>8.0109132950595234E-3</v>
      </c>
      <c r="X3060" s="4">
        <f t="shared" si="1102"/>
        <v>7.1645122809649775E-3</v>
      </c>
      <c r="Y3060" s="4">
        <f t="shared" si="1091"/>
        <v>-1.7956823929231709E-2</v>
      </c>
      <c r="Z3060" s="4">
        <f t="shared" si="1092"/>
        <v>-1.1764796437896623E-2</v>
      </c>
      <c r="AA3060" s="4">
        <f t="shared" si="1087"/>
        <v>1.0948038277377422E-3</v>
      </c>
      <c r="AB3060" s="4">
        <f t="shared" si="1088"/>
        <v>1.0948038277377422E-3</v>
      </c>
      <c r="AC3060" s="2">
        <f t="shared" si="1097"/>
        <v>4.4326938525715157E-3</v>
      </c>
      <c r="AD3060" s="3">
        <f t="shared" si="1098"/>
        <v>7091.6449464954858</v>
      </c>
    </row>
    <row r="3061" spans="1:30" x14ac:dyDescent="0.3">
      <c r="A3061" s="1">
        <f t="shared" si="1085"/>
        <v>9</v>
      </c>
      <c r="B3061" s="1">
        <f t="shared" si="1107"/>
        <v>3</v>
      </c>
      <c r="C3061" s="5">
        <v>43523</v>
      </c>
      <c r="D3061" s="3">
        <v>7117.01</v>
      </c>
      <c r="E3061" s="3">
        <v>7095.75</v>
      </c>
      <c r="F3061" s="3">
        <f t="shared" si="1089"/>
        <v>7096.2880000000005</v>
      </c>
      <c r="G3061" s="3">
        <f t="shared" si="1099"/>
        <v>7070.3869999999997</v>
      </c>
      <c r="H3061" s="4">
        <f t="shared" si="1086"/>
        <v>-8.717967436075309E-4</v>
      </c>
      <c r="I3061" s="4">
        <f t="shared" si="1105"/>
        <v>-3.8564020204346142E-3</v>
      </c>
      <c r="J3061" s="4">
        <f t="shared" si="1106"/>
        <v>2.9846052768270834E-3</v>
      </c>
      <c r="K3061" s="4">
        <f t="shared" si="1090"/>
        <v>-4.5081437889044817E-3</v>
      </c>
      <c r="L3061" s="4">
        <f t="shared" si="1100"/>
        <v>-8.1442568576196323E-3</v>
      </c>
      <c r="M3061" s="4">
        <f t="shared" si="1093"/>
        <v>2.9201182364638738E-3</v>
      </c>
      <c r="N3061" s="4">
        <f t="shared" si="1101"/>
        <v>6.5941227828123844E-3</v>
      </c>
      <c r="O3061" s="4">
        <f t="shared" si="1103"/>
        <v>3.6393092042867367E-3</v>
      </c>
      <c r="P3061" s="4">
        <f t="shared" si="1104"/>
        <v>0.12433550237994807</v>
      </c>
      <c r="T3061" s="4"/>
      <c r="U3061" s="4">
        <f t="shared" si="1094"/>
        <v>-8.5466965782328933E-3</v>
      </c>
      <c r="V3061" s="4">
        <f t="shared" si="1095"/>
        <v>-1.8461229612450621E-2</v>
      </c>
      <c r="W3061" s="4">
        <f t="shared" si="1096"/>
        <v>7.7410603284463891E-3</v>
      </c>
      <c r="X3061" s="4">
        <f t="shared" si="1102"/>
        <v>7.3535528355085939E-3</v>
      </c>
      <c r="Y3061" s="4">
        <f t="shared" si="1091"/>
        <v>-1.692076044989077E-2</v>
      </c>
      <c r="Z3061" s="4">
        <f t="shared" si="1092"/>
        <v>-1.0722200319560473E-2</v>
      </c>
      <c r="AA3061" s="4">
        <f t="shared" si="1087"/>
        <v>-8.717967436075309E-4</v>
      </c>
      <c r="AB3061" s="4">
        <f t="shared" si="1088"/>
        <v>-8.717967436075309E-4</v>
      </c>
      <c r="AC3061" s="2">
        <f t="shared" si="1097"/>
        <v>2.3760027974776333E-3</v>
      </c>
      <c r="AD3061" s="3">
        <f t="shared" si="1098"/>
        <v>7100.0999643303239</v>
      </c>
    </row>
    <row r="3062" spans="1:30" x14ac:dyDescent="0.3">
      <c r="A3062" s="1">
        <f t="shared" si="1085"/>
        <v>9</v>
      </c>
      <c r="B3062" s="1">
        <f t="shared" si="1107"/>
        <v>4</v>
      </c>
      <c r="C3062" s="5">
        <v>43524</v>
      </c>
      <c r="D3062" s="3">
        <v>7097.52</v>
      </c>
      <c r="E3062" s="3">
        <v>7093.2</v>
      </c>
      <c r="F3062" s="3">
        <f t="shared" si="1089"/>
        <v>7108.76</v>
      </c>
      <c r="G3062" s="3">
        <f t="shared" si="1099"/>
        <v>7078.5510000000013</v>
      </c>
      <c r="H3062" s="4">
        <f t="shared" si="1086"/>
        <v>-2.7385095707326223E-3</v>
      </c>
      <c r="I3062" s="4">
        <f t="shared" si="1105"/>
        <v>-3.3455060481860218E-3</v>
      </c>
      <c r="J3062" s="4">
        <f t="shared" si="1106"/>
        <v>6.0699647745339957E-4</v>
      </c>
      <c r="K3062" s="4">
        <f t="shared" si="1090"/>
        <v>-7.6436593457090962E-4</v>
      </c>
      <c r="L3062" s="4">
        <f t="shared" si="1100"/>
        <v>-5.6999592057151256E-3</v>
      </c>
      <c r="M3062" s="4">
        <f t="shared" si="1093"/>
        <v>-1.5811477669804271E-3</v>
      </c>
      <c r="N3062" s="4">
        <f t="shared" si="1101"/>
        <v>2.6797857358093679E-3</v>
      </c>
      <c r="O3062" s="4">
        <f t="shared" si="1103"/>
        <v>4.2562754314181463E-3</v>
      </c>
      <c r="P3062" s="4">
        <f t="shared" si="1104"/>
        <v>0.12125649884596612</v>
      </c>
      <c r="T3062" s="4"/>
      <c r="U3062" s="4">
        <f t="shared" si="1094"/>
        <v>-1.1500616129526355E-2</v>
      </c>
      <c r="V3062" s="4">
        <f t="shared" si="1095"/>
        <v>-2.1385609968231085E-2</v>
      </c>
      <c r="W3062" s="4">
        <f t="shared" si="1096"/>
        <v>8.8640485788525902E-3</v>
      </c>
      <c r="X3062" s="4">
        <f t="shared" si="1102"/>
        <v>8.5719450049388315E-3</v>
      </c>
      <c r="Y3062" s="4">
        <f t="shared" si="1091"/>
        <v>-1.3223663117431584E-2</v>
      </c>
      <c r="Z3062" s="4">
        <f t="shared" si="1092"/>
        <v>-7.0017918650667425E-3</v>
      </c>
      <c r="AA3062" s="4">
        <f t="shared" si="1087"/>
        <v>-2.7385095707326223E-3</v>
      </c>
      <c r="AB3062" s="4">
        <f t="shared" si="1088"/>
        <v>-2.7385095707326223E-3</v>
      </c>
      <c r="AC3062" s="2">
        <f t="shared" si="1097"/>
        <v>-2.4233481838955963E-4</v>
      </c>
      <c r="AD3062" s="3">
        <f t="shared" si="1098"/>
        <v>7099.2399762202167</v>
      </c>
    </row>
    <row r="3063" spans="1:30" x14ac:dyDescent="0.3">
      <c r="A3063" s="1">
        <f t="shared" si="1085"/>
        <v>9</v>
      </c>
      <c r="B3063" s="1">
        <f t="shared" si="1107"/>
        <v>5</v>
      </c>
      <c r="C3063" s="5">
        <v>43525</v>
      </c>
      <c r="D3063" s="3">
        <v>7151.57</v>
      </c>
      <c r="E3063" s="3">
        <v>7152.08</v>
      </c>
      <c r="F3063" s="3">
        <f t="shared" si="1089"/>
        <v>7120.95</v>
      </c>
      <c r="G3063" s="3">
        <f t="shared" si="1099"/>
        <v>7091.4660000000003</v>
      </c>
      <c r="H3063" s="4">
        <f t="shared" si="1086"/>
        <v>7.6153360610465726E-3</v>
      </c>
      <c r="I3063" s="4">
        <f t="shared" si="1105"/>
        <v>7.687192145988949E-3</v>
      </c>
      <c r="J3063" s="4">
        <f t="shared" si="1106"/>
        <v>-7.18560849423764E-5</v>
      </c>
      <c r="K3063" s="4">
        <f t="shared" si="1090"/>
        <v>2.222607333265781E-3</v>
      </c>
      <c r="L3063" s="4">
        <f t="shared" si="1100"/>
        <v>-1.793897336283804E-3</v>
      </c>
      <c r="M3063" s="4">
        <f t="shared" si="1093"/>
        <v>4.2999880633904034E-3</v>
      </c>
      <c r="N3063" s="4">
        <f t="shared" si="1101"/>
        <v>8.4755394723741682E-3</v>
      </c>
      <c r="O3063" s="4">
        <f t="shared" si="1103"/>
        <v>4.122731092613156E-3</v>
      </c>
      <c r="P3063" s="4">
        <f t="shared" si="1104"/>
        <v>0.12979524389531064</v>
      </c>
      <c r="T3063" s="4"/>
      <c r="U3063" s="4">
        <f t="shared" si="1094"/>
        <v>-9.7217056098475882E-4</v>
      </c>
      <c r="V3063" s="4">
        <f t="shared" si="1095"/>
        <v>-1.0962448855374961E-2</v>
      </c>
      <c r="W3063" s="4">
        <f t="shared" si="1096"/>
        <v>8.5958632672459984E-3</v>
      </c>
      <c r="X3063" s="4">
        <f t="shared" si="1102"/>
        <v>8.3500637639686605E-3</v>
      </c>
      <c r="Y3063" s="4">
        <f t="shared" si="1091"/>
        <v>-1.0273933905303567E-2</v>
      </c>
      <c r="Z3063" s="4">
        <f t="shared" si="1092"/>
        <v>-4.0334638735586561E-3</v>
      </c>
      <c r="AA3063" s="4">
        <f t="shared" si="1087"/>
        <v>7.6153360610465726E-3</v>
      </c>
      <c r="AB3063" s="4">
        <f t="shared" si="1088"/>
        <v>7.6153360610465726E-3</v>
      </c>
      <c r="AC3063" s="2">
        <f t="shared" si="1097"/>
        <v>4.8781851425427885E-3</v>
      </c>
      <c r="AD3063" s="3">
        <f t="shared" si="1098"/>
        <v>7116.683317480145</v>
      </c>
    </row>
    <row r="3064" spans="1:30" x14ac:dyDescent="0.3">
      <c r="A3064" s="1">
        <f t="shared" si="1085"/>
        <v>10</v>
      </c>
      <c r="B3064" s="1">
        <f t="shared" si="1107"/>
        <v>1</v>
      </c>
      <c r="C3064" s="5">
        <v>43528</v>
      </c>
      <c r="D3064" s="3">
        <v>7150.83</v>
      </c>
      <c r="E3064" s="3">
        <v>7193.88</v>
      </c>
      <c r="F3064" s="3">
        <f t="shared" si="1089"/>
        <v>7128.0300000000007</v>
      </c>
      <c r="G3064" s="3">
        <f t="shared" si="1099"/>
        <v>7101.0309999999999</v>
      </c>
      <c r="H3064" s="4">
        <f t="shared" si="1086"/>
        <v>-1.0347378267985656E-4</v>
      </c>
      <c r="I3064" s="4">
        <f t="shared" si="1105"/>
        <v>5.9161834394406265E-3</v>
      </c>
      <c r="J3064" s="4">
        <f t="shared" si="1106"/>
        <v>-6.0196572221204829E-3</v>
      </c>
      <c r="K3064" s="4">
        <f t="shared" si="1090"/>
        <v>-4.0886127102160484E-3</v>
      </c>
      <c r="L3064" s="4">
        <f t="shared" si="1100"/>
        <v>-7.8405472116222282E-3</v>
      </c>
      <c r="M3064" s="4">
        <f t="shared" si="1093"/>
        <v>3.1986397363646434E-3</v>
      </c>
      <c r="N3064" s="4">
        <f t="shared" si="1101"/>
        <v>7.0129253061984916E-3</v>
      </c>
      <c r="O3064" s="4">
        <f t="shared" si="1103"/>
        <v>3.7756456243541949E-3</v>
      </c>
      <c r="P3064" s="4">
        <f t="shared" si="1104"/>
        <v>0.12967833970777107</v>
      </c>
      <c r="T3064" s="4"/>
      <c r="U3064" s="4">
        <f t="shared" si="1094"/>
        <v>-5.0534358189879176E-3</v>
      </c>
      <c r="V3064" s="4">
        <f t="shared" si="1095"/>
        <v>-1.5002901460798058E-2</v>
      </c>
      <c r="W3064" s="4">
        <f t="shared" si="1096"/>
        <v>4.9751034020431139E-3</v>
      </c>
      <c r="X3064" s="4">
        <f t="shared" si="1102"/>
        <v>7.6332705308655071E-3</v>
      </c>
      <c r="Y3064" s="4">
        <f t="shared" si="1091"/>
        <v>-1.6506460432033757E-2</v>
      </c>
      <c r="Z3064" s="4">
        <f t="shared" si="1092"/>
        <v>-1.03052880366192E-2</v>
      </c>
      <c r="AA3064" s="4">
        <f t="shared" si="1087"/>
        <v>-1.0347378267985656E-4</v>
      </c>
      <c r="AB3064" s="4">
        <f t="shared" si="1088"/>
        <v>-1.0347378267985656E-4</v>
      </c>
      <c r="AC3064" s="2">
        <f t="shared" si="1097"/>
        <v>3.1834703122905076E-3</v>
      </c>
      <c r="AD3064" s="3">
        <f t="shared" si="1098"/>
        <v>7128.0655449867636</v>
      </c>
    </row>
    <row r="3065" spans="1:30" x14ac:dyDescent="0.3">
      <c r="A3065" s="1">
        <f t="shared" si="1085"/>
        <v>10</v>
      </c>
      <c r="B3065" s="1">
        <f t="shared" si="1107"/>
        <v>2</v>
      </c>
      <c r="C3065" s="5">
        <v>43529</v>
      </c>
      <c r="D3065" s="3">
        <v>7156.78</v>
      </c>
      <c r="E3065" s="3">
        <v>7156.66</v>
      </c>
      <c r="F3065" s="3">
        <f t="shared" si="1089"/>
        <v>7134.7420000000002</v>
      </c>
      <c r="G3065" s="3">
        <f t="shared" si="1099"/>
        <v>7110.0480000000007</v>
      </c>
      <c r="H3065" s="4">
        <f t="shared" si="1086"/>
        <v>8.3207124207956536E-4</v>
      </c>
      <c r="I3065" s="4">
        <f t="shared" si="1105"/>
        <v>8.1528997333175696E-4</v>
      </c>
      <c r="J3065" s="4">
        <f t="shared" si="1106"/>
        <v>1.6781268747808405E-5</v>
      </c>
      <c r="K3065" s="4">
        <f t="shared" si="1090"/>
        <v>-3.0202787648426622E-3</v>
      </c>
      <c r="L3065" s="4">
        <f t="shared" si="1100"/>
        <v>-6.4292458979508795E-3</v>
      </c>
      <c r="M3065" s="4">
        <f t="shared" si="1093"/>
        <v>3.088829280722352E-3</v>
      </c>
      <c r="N3065" s="4">
        <f t="shared" si="1101"/>
        <v>6.5726701141819374E-3</v>
      </c>
      <c r="O3065" s="4">
        <f t="shared" si="1103"/>
        <v>3.4504344132416402E-3</v>
      </c>
      <c r="P3065" s="4">
        <f t="shared" si="1104"/>
        <v>0.13061831256704209</v>
      </c>
      <c r="T3065" s="4"/>
      <c r="U3065" s="4">
        <f t="shared" si="1094"/>
        <v>-3.8610902510617189E-3</v>
      </c>
      <c r="V3065" s="4">
        <f t="shared" si="1095"/>
        <v>-1.3822479348551154E-2</v>
      </c>
      <c r="W3065" s="4">
        <f t="shared" si="1096"/>
        <v>4.7113524501558972E-3</v>
      </c>
      <c r="X3065" s="4">
        <f t="shared" si="1102"/>
        <v>6.9704350692994079E-3</v>
      </c>
      <c r="Y3065" s="4">
        <f t="shared" si="1091"/>
        <v>-1.5451447358797249E-2</v>
      </c>
      <c r="Z3065" s="4">
        <f t="shared" si="1092"/>
        <v>-9.2436228424653735E-3</v>
      </c>
      <c r="AA3065" s="4">
        <f t="shared" si="1087"/>
        <v>8.3207124207956536E-4</v>
      </c>
      <c r="AB3065" s="4">
        <f t="shared" si="1088"/>
        <v>8.3207124207956536E-4</v>
      </c>
      <c r="AC3065" s="2">
        <f t="shared" si="1097"/>
        <v>2.6748020770267908E-3</v>
      </c>
      <c r="AD3065" s="3">
        <f t="shared" si="1098"/>
        <v>7137.637029991176</v>
      </c>
    </row>
    <row r="3066" spans="1:30" x14ac:dyDescent="0.3">
      <c r="A3066" s="1">
        <f t="shared" si="1085"/>
        <v>10</v>
      </c>
      <c r="B3066" s="1">
        <f t="shared" si="1107"/>
        <v>3</v>
      </c>
      <c r="C3066" s="5">
        <v>43530</v>
      </c>
      <c r="D3066" s="3">
        <v>7112.47</v>
      </c>
      <c r="E3066" s="3">
        <v>7156.24</v>
      </c>
      <c r="F3066" s="3">
        <f t="shared" si="1089"/>
        <v>7133.8339999999998</v>
      </c>
      <c r="G3066" s="3">
        <f t="shared" si="1099"/>
        <v>7115.0609999999997</v>
      </c>
      <c r="H3066" s="4">
        <f t="shared" si="1086"/>
        <v>-6.1913318559463186E-3</v>
      </c>
      <c r="I3066" s="4">
        <f t="shared" si="1105"/>
        <v>-7.5452927154385583E-5</v>
      </c>
      <c r="J3066" s="4">
        <f t="shared" si="1106"/>
        <v>-6.1158789287919331E-3</v>
      </c>
      <c r="K3066" s="4">
        <f t="shared" si="1090"/>
        <v>-2.4599051528760804E-3</v>
      </c>
      <c r="L3066" s="4">
        <f t="shared" si="1100"/>
        <v>-5.789071497392698E-3</v>
      </c>
      <c r="M3066" s="4">
        <f t="shared" si="1093"/>
        <v>-2.9947430792473693E-3</v>
      </c>
      <c r="N3066" s="4">
        <f t="shared" si="1101"/>
        <v>-3.6415710279918045E-4</v>
      </c>
      <c r="O3066" s="4">
        <f t="shared" si="1103"/>
        <v>2.6394487428418171E-3</v>
      </c>
      <c r="P3066" s="4">
        <f t="shared" si="1104"/>
        <v>0.1236182793915295</v>
      </c>
      <c r="T3066" s="4"/>
      <c r="U3066" s="4">
        <f t="shared" si="1094"/>
        <v>-5.5569683572779275E-3</v>
      </c>
      <c r="V3066" s="4">
        <f t="shared" si="1095"/>
        <v>-1.5501398673705187E-2</v>
      </c>
      <c r="W3066" s="4">
        <f t="shared" si="1096"/>
        <v>-6.3790833510139278E-4</v>
      </c>
      <c r="X3066" s="4">
        <f t="shared" si="1102"/>
        <v>5.2909352044335526E-3</v>
      </c>
      <c r="Y3066" s="4">
        <f t="shared" si="1091"/>
        <v>-1.4898060948974858E-2</v>
      </c>
      <c r="Z3066" s="4">
        <f t="shared" si="1092"/>
        <v>-8.6867471931203581E-3</v>
      </c>
      <c r="AA3066" s="4">
        <f t="shared" si="1087"/>
        <v>-6.1913318559463186E-3</v>
      </c>
      <c r="AB3066" s="4">
        <f t="shared" si="1088"/>
        <v>-6.1913318559463186E-3</v>
      </c>
      <c r="AC3066" s="2">
        <f t="shared" si="1097"/>
        <v>-2.358958279489128E-3</v>
      </c>
      <c r="AD3066" s="3">
        <f t="shared" si="1098"/>
        <v>7129.2480199941183</v>
      </c>
    </row>
    <row r="3067" spans="1:30" x14ac:dyDescent="0.3">
      <c r="A3067" s="1">
        <f t="shared" si="1085"/>
        <v>10</v>
      </c>
      <c r="B3067" s="1">
        <f t="shared" si="1107"/>
        <v>4</v>
      </c>
      <c r="C3067" s="5">
        <v>43531</v>
      </c>
      <c r="D3067" s="3">
        <v>7026.88</v>
      </c>
      <c r="E3067" s="3">
        <v>7089.63</v>
      </c>
      <c r="F3067" s="3">
        <f t="shared" si="1089"/>
        <v>7119.7060000000001</v>
      </c>
      <c r="G3067" s="3">
        <f t="shared" si="1099"/>
        <v>7114.2330000000002</v>
      </c>
      <c r="H3067" s="4">
        <f t="shared" si="1086"/>
        <v>-1.2033794167145891E-2</v>
      </c>
      <c r="I3067" s="4">
        <f t="shared" si="1105"/>
        <v>-3.2112613480267957E-3</v>
      </c>
      <c r="J3067" s="4">
        <f t="shared" si="1106"/>
        <v>-8.8225328191190965E-3</v>
      </c>
      <c r="K3067" s="4">
        <f t="shared" si="1090"/>
        <v>4.2801586509328138E-3</v>
      </c>
      <c r="L3067" s="4">
        <f t="shared" si="1100"/>
        <v>1.6125043604949508E-3</v>
      </c>
      <c r="M3067" s="4">
        <f t="shared" si="1093"/>
        <v>-1.3037897913200352E-2</v>
      </c>
      <c r="N3067" s="4">
        <f t="shared" si="1101"/>
        <v>-1.2278625116720251E-2</v>
      </c>
      <c r="O3067" s="4">
        <f t="shared" si="1103"/>
        <v>7.7886629627942365E-4</v>
      </c>
      <c r="P3067" s="4">
        <f t="shared" si="1104"/>
        <v>0.1100968882948892</v>
      </c>
      <c r="T3067" s="4"/>
      <c r="U3067" s="4">
        <f t="shared" si="1094"/>
        <v>-2.101942082005241E-3</v>
      </c>
      <c r="V3067" s="4">
        <f t="shared" si="1095"/>
        <v>-1.2080922661185168E-2</v>
      </c>
      <c r="W3067" s="4">
        <f t="shared" si="1096"/>
        <v>-9.9527722359359777E-3</v>
      </c>
      <c r="X3067" s="4">
        <f t="shared" si="1102"/>
        <v>1.5397903431822024E-3</v>
      </c>
      <c r="Y3067" s="4">
        <f t="shared" si="1091"/>
        <v>-8.2420378409740289E-3</v>
      </c>
      <c r="Z3067" s="4">
        <f t="shared" si="1092"/>
        <v>-1.9887561970754952E-3</v>
      </c>
      <c r="AA3067" s="4">
        <f t="shared" si="1087"/>
        <v>-1.2033794167145891E-2</v>
      </c>
      <c r="AB3067" s="4">
        <f t="shared" si="1088"/>
        <v>-1.2033794167145891E-2</v>
      </c>
      <c r="AC3067" s="2">
        <f t="shared" si="1097"/>
        <v>-9.7120410000947448E-3</v>
      </c>
      <c r="AD3067" s="3">
        <f t="shared" si="1098"/>
        <v>7095.1253466627459</v>
      </c>
    </row>
    <row r="3068" spans="1:30" x14ac:dyDescent="0.3">
      <c r="A3068" s="1">
        <f t="shared" si="1085"/>
        <v>10</v>
      </c>
      <c r="B3068" s="1">
        <f t="shared" si="1107"/>
        <v>5</v>
      </c>
      <c r="C3068" s="5">
        <v>43532</v>
      </c>
      <c r="D3068" s="3">
        <v>7015.69</v>
      </c>
      <c r="E3068" s="3">
        <v>6940.9</v>
      </c>
      <c r="F3068" s="3">
        <f t="shared" si="1089"/>
        <v>7092.5300000000007</v>
      </c>
      <c r="G3068" s="3">
        <f t="shared" si="1099"/>
        <v>7106.74</v>
      </c>
      <c r="H3068" s="4">
        <f t="shared" si="1086"/>
        <v>-1.5924563960108197E-3</v>
      </c>
      <c r="I3068" s="4">
        <f t="shared" si="1105"/>
        <v>-1.2235871396693906E-2</v>
      </c>
      <c r="J3068" s="4">
        <f t="shared" si="1106"/>
        <v>1.0643415000683085E-2</v>
      </c>
      <c r="K3068" s="4">
        <f t="shared" si="1090"/>
        <v>1.2076483446422962E-2</v>
      </c>
      <c r="L3068" s="4">
        <f t="shared" si="1100"/>
        <v>1.2804639707333334E-2</v>
      </c>
      <c r="M3068" s="4">
        <f t="shared" si="1093"/>
        <v>-1.0833933730276931E-2</v>
      </c>
      <c r="N3068" s="4">
        <f t="shared" si="1101"/>
        <v>-1.2811781491935851E-2</v>
      </c>
      <c r="O3068" s="4">
        <f t="shared" si="1103"/>
        <v>-2.0254600759154308E-3</v>
      </c>
      <c r="P3068" s="4">
        <f t="shared" si="1104"/>
        <v>0.1083291074049323</v>
      </c>
      <c r="T3068" s="4"/>
      <c r="U3068" s="4">
        <f t="shared" si="1094"/>
        <v>1.774471742793382E-2</v>
      </c>
      <c r="V3068" s="4">
        <f t="shared" si="1095"/>
        <v>7.5672702536544916E-3</v>
      </c>
      <c r="W3068" s="4">
        <f t="shared" si="1096"/>
        <v>-1.9000023771004144E-2</v>
      </c>
      <c r="X3068" s="4">
        <f t="shared" si="1102"/>
        <v>-3.9910405212786448E-3</v>
      </c>
      <c r="Y3068" s="4">
        <f t="shared" si="1091"/>
        <v>-5.4292407784661519E-4</v>
      </c>
      <c r="Z3068" s="4">
        <f t="shared" si="1092"/>
        <v>5.7589024011893029E-3</v>
      </c>
      <c r="AA3068" s="4">
        <f t="shared" si="1087"/>
        <v>-1.5924563960108197E-3</v>
      </c>
      <c r="AB3068" s="4">
        <f t="shared" si="1088"/>
        <v>-1.5924563960108197E-3</v>
      </c>
      <c r="AC3068" s="2">
        <f t="shared" si="1097"/>
        <v>-7.5483520188556067E-3</v>
      </c>
      <c r="AD3068" s="3">
        <f t="shared" si="1098"/>
        <v>7068.6468977751647</v>
      </c>
    </row>
    <row r="3069" spans="1:30" x14ac:dyDescent="0.3">
      <c r="A3069" s="1">
        <f t="shared" si="1085"/>
        <v>11</v>
      </c>
      <c r="B3069" s="1">
        <f t="shared" si="1107"/>
        <v>1</v>
      </c>
      <c r="C3069" s="5">
        <v>43535</v>
      </c>
      <c r="D3069" s="3">
        <v>7164.02</v>
      </c>
      <c r="E3069" s="3">
        <v>7050.05</v>
      </c>
      <c r="F3069" s="3">
        <f t="shared" si="1089"/>
        <v>7095.1679999999997</v>
      </c>
      <c r="G3069" s="3">
        <f t="shared" si="1099"/>
        <v>7111.5990000000002</v>
      </c>
      <c r="H3069" s="4">
        <f t="shared" si="1086"/>
        <v>2.114261034908909E-2</v>
      </c>
      <c r="I3069" s="4">
        <f t="shared" si="1105"/>
        <v>4.8975938218479703E-3</v>
      </c>
      <c r="J3069" s="4">
        <f t="shared" si="1106"/>
        <v>1.624501652724112E-2</v>
      </c>
      <c r="K3069" s="4">
        <f t="shared" si="1090"/>
        <v>8.875107081413279E-3</v>
      </c>
      <c r="L3069" s="4">
        <f t="shared" si="1100"/>
        <v>1.2840425452727341E-2</v>
      </c>
      <c r="M3069" s="4">
        <f t="shared" si="1093"/>
        <v>9.7040690227491126E-3</v>
      </c>
      <c r="N3069" s="4">
        <f t="shared" si="1101"/>
        <v>7.371197391753989E-3</v>
      </c>
      <c r="O3069" s="4">
        <f t="shared" si="1103"/>
        <v>-2.293544685804966E-3</v>
      </c>
      <c r="P3069" s="4">
        <f t="shared" si="1104"/>
        <v>0.1317620778613485</v>
      </c>
      <c r="T3069" s="4"/>
      <c r="U3069" s="4">
        <f t="shared" si="1094"/>
        <v>1.9262538681156141E-2</v>
      </c>
      <c r="V3069" s="4">
        <f t="shared" si="1095"/>
        <v>9.0699132943445216E-3</v>
      </c>
      <c r="W3069" s="4">
        <f t="shared" si="1096"/>
        <v>1.8445411231983572E-3</v>
      </c>
      <c r="X3069" s="4">
        <f t="shared" si="1102"/>
        <v>-4.6102499568605893E-3</v>
      </c>
      <c r="Y3069" s="4">
        <f t="shared" si="1091"/>
        <v>-3.7043830318213445E-3</v>
      </c>
      <c r="Z3069" s="4">
        <f t="shared" si="1092"/>
        <v>2.5775096589324676E-3</v>
      </c>
      <c r="AA3069" s="4">
        <f t="shared" si="1087"/>
        <v>2.114261034908909E-2</v>
      </c>
      <c r="AB3069" s="4">
        <f t="shared" si="1088"/>
        <v>2.114261034908909E-2</v>
      </c>
      <c r="AC3069" s="2">
        <f t="shared" si="1097"/>
        <v>8.8751941158581194E-3</v>
      </c>
      <c r="AD3069" s="3">
        <f t="shared" si="1098"/>
        <v>7100.4379318501105</v>
      </c>
    </row>
    <row r="3070" spans="1:30" x14ac:dyDescent="0.3">
      <c r="A3070" s="1">
        <f t="shared" si="1085"/>
        <v>11</v>
      </c>
      <c r="B3070" s="1">
        <f t="shared" si="1107"/>
        <v>2</v>
      </c>
      <c r="C3070" s="5">
        <v>43536</v>
      </c>
      <c r="D3070" s="3">
        <v>7201.28</v>
      </c>
      <c r="E3070" s="3">
        <v>7176.23</v>
      </c>
      <c r="F3070" s="3">
        <f t="shared" si="1089"/>
        <v>7104.0680000000011</v>
      </c>
      <c r="G3070" s="3">
        <f t="shared" si="1099"/>
        <v>7119.4050000000007</v>
      </c>
      <c r="H3070" s="4">
        <f t="shared" si="1086"/>
        <v>5.2009905053307087E-3</v>
      </c>
      <c r="I3070" s="4">
        <f t="shared" si="1105"/>
        <v>1.704350350780585E-3</v>
      </c>
      <c r="J3070" s="4">
        <f t="shared" si="1106"/>
        <v>3.4966401545501236E-3</v>
      </c>
      <c r="K3070" s="4">
        <f t="shared" si="1090"/>
        <v>-1.1760854938986785E-2</v>
      </c>
      <c r="L3070" s="4">
        <f t="shared" si="1100"/>
        <v>-7.4974975254427549E-3</v>
      </c>
      <c r="M3070" s="4">
        <f t="shared" si="1093"/>
        <v>1.3683990637476811E-2</v>
      </c>
      <c r="N3070" s="4">
        <f t="shared" si="1101"/>
        <v>1.1500258799716983E-2</v>
      </c>
      <c r="O3070" s="4">
        <f t="shared" si="1103"/>
        <v>-2.1297602648417415E-3</v>
      </c>
      <c r="P3070" s="4">
        <f t="shared" si="1104"/>
        <v>0.13764836168259872</v>
      </c>
      <c r="T3070" s="4"/>
      <c r="U3070" s="4">
        <f t="shared" si="1094"/>
        <v>-1.0106057772033986E-3</v>
      </c>
      <c r="V3070" s="4">
        <f t="shared" si="1095"/>
        <v>-1.1000499719431338E-2</v>
      </c>
      <c r="W3070" s="4">
        <f t="shared" si="1096"/>
        <v>6.2178801080933046E-3</v>
      </c>
      <c r="X3070" s="4">
        <f t="shared" si="1102"/>
        <v>-4.2992444576130532E-3</v>
      </c>
      <c r="Y3070" s="4">
        <f t="shared" si="1091"/>
        <v>-2.4083038792615412E-2</v>
      </c>
      <c r="Z3070" s="4">
        <f t="shared" si="1092"/>
        <v>-1.7929638616021891E-2</v>
      </c>
      <c r="AA3070" s="4">
        <f t="shared" si="1087"/>
        <v>5.2009905053307087E-3</v>
      </c>
      <c r="AB3070" s="4">
        <f t="shared" si="1088"/>
        <v>5.2009905053307087E-3</v>
      </c>
      <c r="AC3070" s="2">
        <f t="shared" si="1097"/>
        <v>9.3355688757081334E-3</v>
      </c>
      <c r="AD3070" s="3">
        <f t="shared" si="1098"/>
        <v>7134.0519545667403</v>
      </c>
    </row>
    <row r="3071" spans="1:30" x14ac:dyDescent="0.3">
      <c r="A3071" s="1">
        <f t="shared" si="1085"/>
        <v>11</v>
      </c>
      <c r="B3071" s="1">
        <f t="shared" si="1107"/>
        <v>3</v>
      </c>
      <c r="C3071" s="5">
        <v>43537</v>
      </c>
      <c r="D3071" s="3">
        <v>7256.98</v>
      </c>
      <c r="E3071" s="3">
        <v>7231.05</v>
      </c>
      <c r="F3071" s="3">
        <f t="shared" si="1089"/>
        <v>7132.9699999999993</v>
      </c>
      <c r="G3071" s="3">
        <f t="shared" si="1099"/>
        <v>7133.4019999999991</v>
      </c>
      <c r="H3071" s="4">
        <f t="shared" si="1086"/>
        <v>7.7347360469249664E-3</v>
      </c>
      <c r="I3071" s="4">
        <f t="shared" si="1105"/>
        <v>4.1339872911483012E-3</v>
      </c>
      <c r="J3071" s="4">
        <f t="shared" si="1106"/>
        <v>3.6007487557766652E-3</v>
      </c>
      <c r="K3071" s="4">
        <f t="shared" si="1090"/>
        <v>-1.3790951053146108E-2</v>
      </c>
      <c r="L3071" s="4">
        <f t="shared" si="1100"/>
        <v>-1.1332553225105667E-2</v>
      </c>
      <c r="M3071" s="4">
        <f t="shared" si="1093"/>
        <v>1.7385464960598493E-2</v>
      </c>
      <c r="N3071" s="4">
        <f t="shared" si="1101"/>
        <v>1.7323851929275883E-2</v>
      </c>
      <c r="O3071" s="4">
        <f t="shared" si="1103"/>
        <v>-5.9528894939739262E-5</v>
      </c>
      <c r="P3071" s="4">
        <f t="shared" si="1104"/>
        <v>0.14644777147443025</v>
      </c>
      <c r="T3071" s="4"/>
      <c r="U3071" s="4">
        <f t="shared" si="1094"/>
        <v>-1.2332529772484821E-2</v>
      </c>
      <c r="V3071" s="4">
        <f t="shared" si="1095"/>
        <v>-2.2209204474760016E-2</v>
      </c>
      <c r="W3071" s="4">
        <f t="shared" si="1096"/>
        <v>2.0317836138500311E-2</v>
      </c>
      <c r="X3071" s="4">
        <f t="shared" si="1102"/>
        <v>-1.2111299477959362E-4</v>
      </c>
      <c r="Y3071" s="4">
        <f t="shared" si="1091"/>
        <v>-2.6087821987645535E-2</v>
      </c>
      <c r="Z3071" s="4">
        <f t="shared" si="1092"/>
        <v>-1.9947062469793178E-2</v>
      </c>
      <c r="AA3071" s="4">
        <f t="shared" si="1087"/>
        <v>7.7347360469249664E-3</v>
      </c>
      <c r="AB3071" s="4">
        <f t="shared" si="1088"/>
        <v>7.7347360469249664E-3</v>
      </c>
      <c r="AC3071" s="2">
        <f t="shared" si="1097"/>
        <v>1.1292856021215372E-2</v>
      </c>
      <c r="AD3071" s="3">
        <f t="shared" si="1098"/>
        <v>7175.02796971116</v>
      </c>
    </row>
    <row r="3072" spans="1:30" x14ac:dyDescent="0.3">
      <c r="A3072" s="1">
        <f t="shared" si="1085"/>
        <v>11</v>
      </c>
      <c r="B3072" s="1">
        <f t="shared" si="1107"/>
        <v>4</v>
      </c>
      <c r="C3072" s="5">
        <v>43538</v>
      </c>
      <c r="D3072" s="3">
        <v>7243.01</v>
      </c>
      <c r="E3072" s="3">
        <v>7257.31</v>
      </c>
      <c r="F3072" s="3">
        <f t="shared" si="1089"/>
        <v>7176.195999999999</v>
      </c>
      <c r="G3072" s="3">
        <f t="shared" si="1099"/>
        <v>7147.9509999999991</v>
      </c>
      <c r="H3072" s="4">
        <f t="shared" si="1086"/>
        <v>-1.9250431997882517E-3</v>
      </c>
      <c r="I3072" s="4">
        <f t="shared" si="1105"/>
        <v>4.5473461412438337E-5</v>
      </c>
      <c r="J3072" s="4">
        <f t="shared" si="1106"/>
        <v>-1.97051666120069E-3</v>
      </c>
      <c r="K3072" s="4">
        <f t="shared" si="1090"/>
        <v>-1.3433618392223788E-2</v>
      </c>
      <c r="L3072" s="4">
        <f t="shared" si="1100"/>
        <v>-1.6479459928387688E-2</v>
      </c>
      <c r="M3072" s="4">
        <f t="shared" si="1093"/>
        <v>9.310503782226854E-3</v>
      </c>
      <c r="N3072" s="4">
        <f t="shared" si="1101"/>
        <v>1.3298776110804498E-2</v>
      </c>
      <c r="O3072" s="4">
        <f t="shared" si="1103"/>
        <v>3.8996218423003543E-3</v>
      </c>
      <c r="P3072" s="4">
        <f t="shared" si="1104"/>
        <v>0.14424080998804101</v>
      </c>
      <c r="T3072" s="4"/>
      <c r="U3072" s="4">
        <f t="shared" si="1094"/>
        <v>-3.1707404457501531E-2</v>
      </c>
      <c r="V3072" s="4">
        <f t="shared" si="1095"/>
        <v>-4.1390330412926495E-2</v>
      </c>
      <c r="W3072" s="4">
        <f t="shared" si="1096"/>
        <v>3.0757605082198658E-2</v>
      </c>
      <c r="X3072" s="4">
        <f t="shared" si="1102"/>
        <v>7.9343163889069122E-3</v>
      </c>
      <c r="Y3072" s="4">
        <f t="shared" si="1091"/>
        <v>-2.5734944846186044E-2</v>
      </c>
      <c r="Z3072" s="4">
        <f t="shared" si="1092"/>
        <v>-1.9591960349825389E-2</v>
      </c>
      <c r="AA3072" s="4">
        <f t="shared" si="1087"/>
        <v>-1.9250431997882517E-3</v>
      </c>
      <c r="AB3072" s="4">
        <f t="shared" si="1088"/>
        <v>-1.9250431997882517E-3</v>
      </c>
      <c r="AC3072" s="2">
        <f t="shared" si="1097"/>
        <v>6.257254031941533E-3</v>
      </c>
      <c r="AD3072" s="3">
        <f t="shared" si="1098"/>
        <v>7197.6886464741074</v>
      </c>
    </row>
    <row r="3073" spans="1:30" x14ac:dyDescent="0.3">
      <c r="A3073" s="1">
        <f t="shared" si="1085"/>
        <v>11</v>
      </c>
      <c r="B3073" s="1">
        <f t="shared" si="1107"/>
        <v>5</v>
      </c>
      <c r="C3073" s="5">
        <v>43539</v>
      </c>
      <c r="D3073" s="3">
        <v>7306.99</v>
      </c>
      <c r="E3073" s="3">
        <v>7274.14</v>
      </c>
      <c r="F3073" s="3">
        <f t="shared" si="1089"/>
        <v>7234.4560000000001</v>
      </c>
      <c r="G3073" s="3">
        <f t="shared" si="1099"/>
        <v>7163.4929999999995</v>
      </c>
      <c r="H3073" s="4">
        <f t="shared" si="1086"/>
        <v>8.8333441483581503E-3</v>
      </c>
      <c r="I3073" s="4">
        <f t="shared" si="1105"/>
        <v>4.2979369074459522E-3</v>
      </c>
      <c r="J3073" s="4">
        <f t="shared" si="1106"/>
        <v>4.5354072409121982E-3</v>
      </c>
      <c r="K3073" s="4">
        <f t="shared" si="1090"/>
        <v>-3.6845869327807083E-3</v>
      </c>
      <c r="L3073" s="4">
        <f t="shared" si="1100"/>
        <v>-1.3179756911989859E-2</v>
      </c>
      <c r="M3073" s="4">
        <f t="shared" si="1093"/>
        <v>1.0026185797522253E-2</v>
      </c>
      <c r="N3073" s="4">
        <f t="shared" si="1101"/>
        <v>2.0031707994968419E-2</v>
      </c>
      <c r="O3073" s="4">
        <f t="shared" si="1103"/>
        <v>9.7116596573966363E-3</v>
      </c>
      <c r="P3073" s="4">
        <f t="shared" si="1104"/>
        <v>0.15434828285126145</v>
      </c>
      <c r="T3073" s="4"/>
      <c r="U3073" s="4">
        <f t="shared" si="1094"/>
        <v>-3.1384741978818284E-2</v>
      </c>
      <c r="V3073" s="4">
        <f t="shared" si="1095"/>
        <v>-4.1070894559030097E-2</v>
      </c>
      <c r="W3073" s="4">
        <f t="shared" si="1096"/>
        <v>4.152121886799448E-2</v>
      </c>
      <c r="X3073" s="4">
        <f t="shared" si="1102"/>
        <v>2.0010630903217818E-2</v>
      </c>
      <c r="Y3073" s="4">
        <f t="shared" si="1091"/>
        <v>-1.6107472382496612E-2</v>
      </c>
      <c r="Z3073" s="4">
        <f t="shared" si="1092"/>
        <v>-9.9037842677821425E-3</v>
      </c>
      <c r="AA3073" s="4">
        <f t="shared" si="1087"/>
        <v>8.8333441483581503E-3</v>
      </c>
      <c r="AB3073" s="4">
        <f t="shared" si="1088"/>
        <v>8.8333441483581503E-3</v>
      </c>
      <c r="AC3073" s="2">
        <f t="shared" si="1097"/>
        <v>9.9723099412016864E-3</v>
      </c>
      <c r="AD3073" s="3">
        <f t="shared" si="1098"/>
        <v>7234.1224309827385</v>
      </c>
    </row>
    <row r="3074" spans="1:30" x14ac:dyDescent="0.3">
      <c r="A3074" s="1">
        <f t="shared" si="1085"/>
        <v>12</v>
      </c>
      <c r="B3074" s="1">
        <f t="shared" si="1107"/>
        <v>1</v>
      </c>
      <c r="C3074" s="5">
        <v>43542</v>
      </c>
      <c r="D3074" s="3">
        <v>7326.28</v>
      </c>
      <c r="E3074" s="3">
        <v>7311.63</v>
      </c>
      <c r="F3074" s="3">
        <f t="shared" si="1089"/>
        <v>7266.9079999999985</v>
      </c>
      <c r="G3074" s="3">
        <f t="shared" si="1099"/>
        <v>7181.0379999999986</v>
      </c>
      <c r="H3074" s="4">
        <f t="shared" si="1086"/>
        <v>2.6399379224550691E-3</v>
      </c>
      <c r="I3074" s="4">
        <f t="shared" si="1105"/>
        <v>6.3500839607010928E-4</v>
      </c>
      <c r="J3074" s="4">
        <f t="shared" si="1106"/>
        <v>2.0049295263849598E-3</v>
      </c>
      <c r="K3074" s="4">
        <f t="shared" si="1090"/>
        <v>-7.5167750332217637E-3</v>
      </c>
      <c r="L3074" s="4">
        <f t="shared" si="1100"/>
        <v>-1.9445763577068131E-2</v>
      </c>
      <c r="M3074" s="4">
        <f t="shared" si="1093"/>
        <v>8.1701873754286176E-3</v>
      </c>
      <c r="N3074" s="4">
        <f t="shared" si="1101"/>
        <v>2.0225766804186404E-2</v>
      </c>
      <c r="O3074" s="4">
        <f t="shared" si="1103"/>
        <v>1.1720818751126068E-2</v>
      </c>
      <c r="P3074" s="4">
        <f t="shared" si="1104"/>
        <v>0.1573956906588814</v>
      </c>
      <c r="T3074" s="4"/>
      <c r="U3074" s="4">
        <f t="shared" si="1094"/>
        <v>-1.9566196203908769E-2</v>
      </c>
      <c r="V3074" s="4">
        <f t="shared" si="1095"/>
        <v>-2.937053424186966E-2</v>
      </c>
      <c r="W3074" s="4">
        <f t="shared" si="1096"/>
        <v>2.2649294669752358E-2</v>
      </c>
      <c r="X3074" s="4">
        <f t="shared" si="1102"/>
        <v>2.4205205570889777E-2</v>
      </c>
      <c r="Y3074" s="4">
        <f t="shared" si="1091"/>
        <v>-1.9891877588917264E-2</v>
      </c>
      <c r="Z3074" s="4">
        <f t="shared" si="1092"/>
        <v>-1.3712051094187919E-2</v>
      </c>
      <c r="AA3074" s="4">
        <f t="shared" si="1087"/>
        <v>2.6399379224550691E-3</v>
      </c>
      <c r="AB3074" s="4">
        <f t="shared" si="1088"/>
        <v>2.6399379224550691E-3</v>
      </c>
      <c r="AC3074" s="2">
        <f t="shared" si="1097"/>
        <v>8.3860266526587218E-3</v>
      </c>
      <c r="AD3074" s="3">
        <f t="shared" si="1098"/>
        <v>7264.8416206551592</v>
      </c>
    </row>
    <row r="3075" spans="1:30" x14ac:dyDescent="0.3">
      <c r="A3075" s="1">
        <f t="shared" ref="A3075:A3138" si="1108">WEEKNUM(C3075,2)</f>
        <v>12</v>
      </c>
      <c r="B3075" s="1">
        <f t="shared" si="1107"/>
        <v>2</v>
      </c>
      <c r="C3075" s="5">
        <v>43543</v>
      </c>
      <c r="D3075" s="3">
        <v>7349.28</v>
      </c>
      <c r="E3075" s="3">
        <v>7357.58</v>
      </c>
      <c r="F3075" s="3">
        <f t="shared" si="1089"/>
        <v>7296.5079999999998</v>
      </c>
      <c r="G3075" s="3">
        <f t="shared" si="1099"/>
        <v>7200.2880000000005</v>
      </c>
      <c r="H3075" s="4">
        <f t="shared" ref="H3075:H3138" si="1109">(D3075-D3074)/D3074</f>
        <v>3.1393831521590769E-3</v>
      </c>
      <c r="I3075" s="4">
        <f t="shared" si="1105"/>
        <v>4.2722909853295512E-3</v>
      </c>
      <c r="J3075" s="4">
        <f t="shared" si="1106"/>
        <v>-1.1329078331704743E-3</v>
      </c>
      <c r="K3075" s="4">
        <f t="shared" si="1090"/>
        <v>-5.8645042231528343E-3</v>
      </c>
      <c r="L3075" s="4">
        <f t="shared" si="1100"/>
        <v>-1.9456895814337724E-2</v>
      </c>
      <c r="M3075" s="4">
        <f t="shared" si="1093"/>
        <v>7.2325008072354523E-3</v>
      </c>
      <c r="N3075" s="4">
        <f t="shared" si="1101"/>
        <v>2.0692505633107906E-2</v>
      </c>
      <c r="O3075" s="4">
        <f t="shared" si="1103"/>
        <v>1.3092438987220428E-2</v>
      </c>
      <c r="P3075" s="4">
        <f t="shared" si="1104"/>
        <v>0.16102919919051739</v>
      </c>
      <c r="T3075" s="4"/>
      <c r="U3075" s="4">
        <f t="shared" si="1094"/>
        <v>-1.7061864957386288E-2</v>
      </c>
      <c r="V3075" s="4">
        <f t="shared" si="1095"/>
        <v>-2.6891246307812481E-2</v>
      </c>
      <c r="W3075" s="4">
        <f t="shared" si="1096"/>
        <v>2.0551901884109491E-2</v>
      </c>
      <c r="X3075" s="4">
        <f t="shared" si="1102"/>
        <v>2.7088704668930347E-2</v>
      </c>
      <c r="Y3075" s="4">
        <f t="shared" si="1091"/>
        <v>-1.8260208659273084E-2</v>
      </c>
      <c r="Z3075" s="4">
        <f t="shared" si="1092"/>
        <v>-1.2070094084431602E-2</v>
      </c>
      <c r="AA3075" s="4">
        <f t="shared" ref="AA3075:AA3138" si="1110">(D3075-D3074)/D3074</f>
        <v>3.1393831521590769E-3</v>
      </c>
      <c r="AB3075" s="4">
        <f t="shared" ref="AB3075:AB3138" si="1111">(D3075-D3074)/D3074</f>
        <v>3.1393831521590769E-3</v>
      </c>
      <c r="AC3075" s="2">
        <f t="shared" si="1097"/>
        <v>7.6595602421679482E-3</v>
      </c>
      <c r="AD3075" s="3">
        <f t="shared" si="1098"/>
        <v>7292.9877471034397</v>
      </c>
    </row>
    <row r="3076" spans="1:30" x14ac:dyDescent="0.3">
      <c r="A3076" s="1">
        <f t="shared" si="1108"/>
        <v>12</v>
      </c>
      <c r="B3076" s="1">
        <f t="shared" si="1107"/>
        <v>3</v>
      </c>
      <c r="C3076" s="5">
        <v>43544</v>
      </c>
      <c r="D3076" s="3">
        <v>7380.75</v>
      </c>
      <c r="E3076" s="3">
        <v>7348.99</v>
      </c>
      <c r="F3076" s="3">
        <f t="shared" si="1089"/>
        <v>7321.2619999999997</v>
      </c>
      <c r="G3076" s="3">
        <f t="shared" si="1099"/>
        <v>7227.116</v>
      </c>
      <c r="H3076" s="4">
        <f t="shared" si="1109"/>
        <v>4.2820521193913221E-3</v>
      </c>
      <c r="I3076" s="4">
        <f t="shared" si="1105"/>
        <v>-3.9459647747801641E-5</v>
      </c>
      <c r="J3076" s="4">
        <f t="shared" si="1106"/>
        <v>4.321511767139124E-3</v>
      </c>
      <c r="K3076" s="4">
        <f t="shared" si="1090"/>
        <v>-5.8359458341497843E-3</v>
      </c>
      <c r="L3076" s="4">
        <f t="shared" si="1100"/>
        <v>-1.8945317697032133E-2</v>
      </c>
      <c r="M3076" s="4">
        <f t="shared" si="1093"/>
        <v>8.1253751060951351E-3</v>
      </c>
      <c r="N3076" s="4">
        <f t="shared" si="1101"/>
        <v>2.1257995582193507E-2</v>
      </c>
      <c r="O3076" s="4">
        <f t="shared" si="1103"/>
        <v>1.2755614266842763E-2</v>
      </c>
      <c r="P3076" s="4">
        <f t="shared" si="1104"/>
        <v>0.16600078673358637</v>
      </c>
      <c r="T3076" s="4"/>
      <c r="U3076" s="4">
        <f t="shared" si="1094"/>
        <v>-1.255905340387088E-2</v>
      </c>
      <c r="V3076" s="4">
        <f t="shared" si="1095"/>
        <v>-2.2433462869832201E-2</v>
      </c>
      <c r="W3076" s="4">
        <f t="shared" si="1096"/>
        <v>1.7055303996979521E-2</v>
      </c>
      <c r="X3076" s="4">
        <f t="shared" si="1102"/>
        <v>2.6397419307805918E-2</v>
      </c>
      <c r="Y3076" s="4">
        <f t="shared" si="1091"/>
        <v>-1.823200635990857E-2</v>
      </c>
      <c r="Z3076" s="4">
        <f t="shared" si="1092"/>
        <v>-1.2041713962525924E-2</v>
      </c>
      <c r="AA3076" s="4">
        <f t="shared" si="1110"/>
        <v>4.2820521193913221E-3</v>
      </c>
      <c r="AB3076" s="4">
        <f t="shared" si="1111"/>
        <v>4.2820521193913221E-3</v>
      </c>
      <c r="AC3076" s="2">
        <f t="shared" si="1097"/>
        <v>7.927130521655194E-3</v>
      </c>
      <c r="AD3076" s="3">
        <f t="shared" si="1098"/>
        <v>7322.2418314022934</v>
      </c>
    </row>
    <row r="3077" spans="1:30" x14ac:dyDescent="0.3">
      <c r="A3077" s="1">
        <f t="shared" si="1108"/>
        <v>12</v>
      </c>
      <c r="B3077" s="1">
        <f t="shared" si="1107"/>
        <v>4</v>
      </c>
      <c r="C3077" s="5">
        <v>43545</v>
      </c>
      <c r="D3077" s="3">
        <v>7493.27</v>
      </c>
      <c r="E3077" s="3">
        <v>7356.94</v>
      </c>
      <c r="F3077" s="3">
        <f t="shared" si="1089"/>
        <v>7371.3140000000003</v>
      </c>
      <c r="G3077" s="3">
        <f t="shared" si="1099"/>
        <v>7273.7549999999992</v>
      </c>
      <c r="H3077" s="4">
        <f t="shared" si="1109"/>
        <v>1.5245063171087009E-2</v>
      </c>
      <c r="I3077" s="4">
        <f t="shared" si="1105"/>
        <v>-3.2259594214680623E-3</v>
      </c>
      <c r="J3077" s="4">
        <f t="shared" si="1106"/>
        <v>1.8471022592555071E-2</v>
      </c>
      <c r="K3077" s="4">
        <f t="shared" si="1090"/>
        <v>-5.4093418690512726E-3</v>
      </c>
      <c r="L3077" s="4">
        <f t="shared" si="1100"/>
        <v>-1.7801111750913728E-2</v>
      </c>
      <c r="M3077" s="4">
        <f t="shared" si="1093"/>
        <v>1.6544675752518497E-2</v>
      </c>
      <c r="N3077" s="4">
        <f t="shared" si="1101"/>
        <v>3.0179047823304644E-2</v>
      </c>
      <c r="O3077" s="4">
        <f t="shared" si="1103"/>
        <v>1.3019549542456245E-2</v>
      </c>
      <c r="P3077" s="4">
        <f t="shared" si="1104"/>
        <v>0.18377654238487703</v>
      </c>
      <c r="T3077" s="4"/>
      <c r="U3077" s="4">
        <f t="shared" si="1094"/>
        <v>-1.8662060088744339E-2</v>
      </c>
      <c r="V3077" s="4">
        <f t="shared" si="1095"/>
        <v>-2.8475439487856961E-2</v>
      </c>
      <c r="W3077" s="4">
        <f t="shared" si="1096"/>
        <v>3.4551933519351791E-2</v>
      </c>
      <c r="X3077" s="4">
        <f t="shared" si="1102"/>
        <v>2.7189614107530135E-2</v>
      </c>
      <c r="Y3077" s="4">
        <f t="shared" si="1091"/>
        <v>-1.7810721646245115E-2</v>
      </c>
      <c r="Z3077" s="4">
        <f t="shared" si="1092"/>
        <v>-1.1617772943526637E-2</v>
      </c>
      <c r="AA3077" s="4">
        <f t="shared" si="1110"/>
        <v>1.5245063171087009E-2</v>
      </c>
      <c r="AB3077" s="4">
        <f t="shared" si="1111"/>
        <v>1.5245063171087009E-2</v>
      </c>
      <c r="AC3077" s="2">
        <f t="shared" si="1097"/>
        <v>1.5216157840987713E-2</v>
      </c>
      <c r="AD3077" s="3">
        <f t="shared" si="1098"/>
        <v>7379.2512209348624</v>
      </c>
    </row>
    <row r="3078" spans="1:30" x14ac:dyDescent="0.3">
      <c r="A3078" s="1">
        <f t="shared" si="1108"/>
        <v>12</v>
      </c>
      <c r="B3078" s="1">
        <f t="shared" si="1107"/>
        <v>5</v>
      </c>
      <c r="C3078" s="5">
        <v>43546</v>
      </c>
      <c r="D3078" s="3">
        <v>7326.06</v>
      </c>
      <c r="E3078" s="3">
        <v>7458.44</v>
      </c>
      <c r="F3078" s="3">
        <f t="shared" ref="F3078:F3141" si="1112">AVERAGE(D3074:D3078)</f>
        <v>7375.1279999999997</v>
      </c>
      <c r="G3078" s="3">
        <f t="shared" si="1099"/>
        <v>7304.7919999999995</v>
      </c>
      <c r="H3078" s="4">
        <f t="shared" si="1109"/>
        <v>-2.2314690382169603E-2</v>
      </c>
      <c r="I3078" s="4">
        <f t="shared" si="1105"/>
        <v>-4.6481709587404213E-3</v>
      </c>
      <c r="J3078" s="4">
        <f t="shared" si="1106"/>
        <v>-1.7666519423429183E-2</v>
      </c>
      <c r="K3078" s="4">
        <f t="shared" ref="K3078:K3141" si="1113">(SUM(D3074:D3077)/4-D3077)/D3077</f>
        <v>-1.4129345399271733E-2</v>
      </c>
      <c r="L3078" s="4">
        <f t="shared" si="1100"/>
        <v>-2.5468335067482122E-2</v>
      </c>
      <c r="M3078" s="4">
        <f t="shared" si="1093"/>
        <v>-6.6531726635794394E-3</v>
      </c>
      <c r="N3078" s="4">
        <f t="shared" si="1101"/>
        <v>2.9115134284454563E-3</v>
      </c>
      <c r="O3078" s="4">
        <f t="shared" si="1103"/>
        <v>9.600794970284196E-3</v>
      </c>
      <c r="P3078" s="4">
        <f t="shared" si="1104"/>
        <v>0.15736093535988324</v>
      </c>
      <c r="T3078" s="4"/>
      <c r="U3078" s="4">
        <f t="shared" si="1094"/>
        <v>-2.4859640717604017E-2</v>
      </c>
      <c r="V3078" s="4">
        <f t="shared" si="1095"/>
        <v>-3.4611044310428031E-2</v>
      </c>
      <c r="W3078" s="4">
        <f t="shared" si="1096"/>
        <v>2.6098297657449398E-3</v>
      </c>
      <c r="X3078" s="4">
        <f t="shared" si="1102"/>
        <v>1.9444723970952284E-2</v>
      </c>
      <c r="Y3078" s="4">
        <f t="shared" ref="Y3078:Y3141" si="1114">(SUM(D3074:D3077)*(0.99/4.01)-D3077)/D3077</f>
        <v>-2.6421996952896747E-2</v>
      </c>
      <c r="Z3078" s="4">
        <f t="shared" ref="Z3078:Z3141" si="1115">(SUM(D3074:D3077)*(0.995/4.005)-D3077)/D3077</f>
        <v>-2.0283344491660839E-2</v>
      </c>
      <c r="AA3078" s="4">
        <f t="shared" si="1110"/>
        <v>-2.2314690382169603E-2</v>
      </c>
      <c r="AB3078" s="4">
        <f t="shared" si="1111"/>
        <v>-2.2314690382169603E-2</v>
      </c>
      <c r="AC3078" s="2">
        <f t="shared" si="1097"/>
        <v>-4.840366302838686E-3</v>
      </c>
      <c r="AD3078" s="3">
        <f t="shared" si="1098"/>
        <v>7361.5208139565748</v>
      </c>
    </row>
    <row r="3079" spans="1:30" x14ac:dyDescent="0.3">
      <c r="A3079" s="1">
        <f t="shared" si="1108"/>
        <v>13</v>
      </c>
      <c r="B3079" s="1">
        <f t="shared" si="1107"/>
        <v>1</v>
      </c>
      <c r="C3079" s="5">
        <v>43549</v>
      </c>
      <c r="D3079" s="3">
        <v>7316.96</v>
      </c>
      <c r="E3079" s="3">
        <v>7299.93</v>
      </c>
      <c r="F3079" s="3">
        <f t="shared" si="1112"/>
        <v>7373.2640000000001</v>
      </c>
      <c r="G3079" s="3">
        <f t="shared" si="1099"/>
        <v>7320.0860000000002</v>
      </c>
      <c r="H3079" s="4">
        <f t="shared" si="1109"/>
        <v>-1.2421410690057633E-3</v>
      </c>
      <c r="I3079" s="4">
        <f t="shared" si="1105"/>
        <v>-3.5667193552878502E-3</v>
      </c>
      <c r="J3079" s="4">
        <f t="shared" si="1106"/>
        <v>2.3245782862820869E-3</v>
      </c>
      <c r="K3079" s="4">
        <f t="shared" si="1113"/>
        <v>8.3646598580955859E-3</v>
      </c>
      <c r="L3079" s="4">
        <f t="shared" si="1100"/>
        <v>-7.6803447783227485E-4</v>
      </c>
      <c r="M3079" s="4">
        <f t="shared" ref="M3079:M3142" si="1116">(D3079-F3079)/F3079</f>
        <v>-7.6362381707748544E-3</v>
      </c>
      <c r="N3079" s="4">
        <f t="shared" si="1101"/>
        <v>-4.2704416314237343E-4</v>
      </c>
      <c r="O3079" s="4">
        <f t="shared" si="1103"/>
        <v>7.267772408213231E-3</v>
      </c>
      <c r="P3079" s="4">
        <f t="shared" si="1104"/>
        <v>0.15592332981040979</v>
      </c>
      <c r="T3079" s="4"/>
      <c r="U3079" s="4">
        <f t="shared" ref="U3079:U3142" si="1117">(D3074-D3078)/D3078</f>
        <v>3.0029784085763036E-5</v>
      </c>
      <c r="V3079" s="4">
        <f t="shared" ref="V3079:V3142" si="1118">(D3074*(1-0.01)-D3078)/D3078</f>
        <v>-9.9702705137551528E-3</v>
      </c>
      <c r="W3079" s="4">
        <f t="shared" ref="W3079:W3142" si="1119">(D3079-D3074)/D3074</f>
        <v>-1.2721326512226817E-3</v>
      </c>
      <c r="X3079" s="4">
        <f t="shared" si="1102"/>
        <v>1.4635660723928473E-2</v>
      </c>
      <c r="Y3079" s="4">
        <f t="shared" si="1114"/>
        <v>-4.2084655765440042E-3</v>
      </c>
      <c r="Z3079" s="4">
        <f t="shared" si="1115"/>
        <v>2.070248747870295E-3</v>
      </c>
      <c r="AA3079" s="4">
        <f t="shared" si="1110"/>
        <v>-1.2421410690057633E-3</v>
      </c>
      <c r="AB3079" s="4">
        <f t="shared" si="1111"/>
        <v>-1.2421410690057633E-3</v>
      </c>
      <c r="AC3079" s="2">
        <f t="shared" si="1097"/>
        <v>-4.060048067009177E-3</v>
      </c>
      <c r="AD3079" s="3">
        <f t="shared" si="1098"/>
        <v>7346.6672093043835</v>
      </c>
    </row>
    <row r="3080" spans="1:30" x14ac:dyDescent="0.3">
      <c r="A3080" s="1">
        <f t="shared" si="1108"/>
        <v>13</v>
      </c>
      <c r="B3080" s="1">
        <f t="shared" si="1107"/>
        <v>2</v>
      </c>
      <c r="C3080" s="5">
        <v>43550</v>
      </c>
      <c r="D3080" s="3">
        <v>7351.15</v>
      </c>
      <c r="E3080" s="3">
        <v>7378.23</v>
      </c>
      <c r="F3080" s="3">
        <f t="shared" si="1112"/>
        <v>7373.6380000000008</v>
      </c>
      <c r="G3080" s="3">
        <f t="shared" si="1099"/>
        <v>7335.0729999999994</v>
      </c>
      <c r="H3080" s="4">
        <f t="shared" si="1109"/>
        <v>4.6727056045132954E-3</v>
      </c>
      <c r="I3080" s="4">
        <f t="shared" si="1105"/>
        <v>8.3736961798341839E-3</v>
      </c>
      <c r="J3080" s="4">
        <f t="shared" si="1106"/>
        <v>-3.7009905753208885E-3</v>
      </c>
      <c r="K3080" s="4">
        <f t="shared" si="1113"/>
        <v>8.5144650237257251E-3</v>
      </c>
      <c r="L3080" s="4">
        <f t="shared" si="1100"/>
        <v>2.2313456225900954E-3</v>
      </c>
      <c r="M3080" s="4">
        <f t="shared" si="1116"/>
        <v>-3.049783566809381E-3</v>
      </c>
      <c r="N3080" s="4">
        <f t="shared" si="1101"/>
        <v>2.1917982275023338E-3</v>
      </c>
      <c r="O3080" s="4">
        <f t="shared" si="1103"/>
        <v>5.2461179543338687E-3</v>
      </c>
      <c r="P3080" s="4">
        <f t="shared" si="1104"/>
        <v>0.16132461923200259</v>
      </c>
      <c r="T3080" s="4"/>
      <c r="U3080" s="4">
        <f t="shared" si="1117"/>
        <v>4.4171349850210618E-3</v>
      </c>
      <c r="V3080" s="4">
        <f t="shared" si="1118"/>
        <v>-5.6270363648291471E-3</v>
      </c>
      <c r="W3080" s="4">
        <f t="shared" si="1119"/>
        <v>2.5444669409791041E-4</v>
      </c>
      <c r="X3080" s="4">
        <f t="shared" si="1102"/>
        <v>1.0570810036801305E-2</v>
      </c>
      <c r="Y3080" s="4">
        <f t="shared" si="1114"/>
        <v>-4.0605283057471879E-3</v>
      </c>
      <c r="Z3080" s="4">
        <f t="shared" si="1115"/>
        <v>2.219118800106962E-3</v>
      </c>
      <c r="AA3080" s="4">
        <f t="shared" si="1110"/>
        <v>4.6727056045132954E-3</v>
      </c>
      <c r="AB3080" s="4">
        <f t="shared" si="1111"/>
        <v>4.6727056045132954E-3</v>
      </c>
      <c r="AC3080" s="2">
        <f t="shared" ref="AC3080:AC3143" si="1120">(D3080-AD3080)/D3080</f>
        <v>4.0653872256859785E-4</v>
      </c>
      <c r="AD3080" s="3">
        <f t="shared" si="1098"/>
        <v>7348.1614728695895</v>
      </c>
    </row>
    <row r="3081" spans="1:30" x14ac:dyDescent="0.3">
      <c r="A3081" s="1">
        <f t="shared" si="1108"/>
        <v>13</v>
      </c>
      <c r="B3081" s="1">
        <f t="shared" si="1107"/>
        <v>3</v>
      </c>
      <c r="C3081" s="5">
        <v>43551</v>
      </c>
      <c r="D3081" s="3">
        <v>7308.19</v>
      </c>
      <c r="E3081" s="3">
        <v>7364.47</v>
      </c>
      <c r="F3081" s="3">
        <f t="shared" si="1112"/>
        <v>7359.1260000000011</v>
      </c>
      <c r="G3081" s="3">
        <f t="shared" si="1099"/>
        <v>7340.1940000000004</v>
      </c>
      <c r="H3081" s="4">
        <f t="shared" si="1109"/>
        <v>-5.8439835944036024E-3</v>
      </c>
      <c r="I3081" s="4">
        <f t="shared" si="1105"/>
        <v>1.8119613937956128E-3</v>
      </c>
      <c r="J3081" s="4">
        <f t="shared" si="1106"/>
        <v>-7.6559449881992148E-3</v>
      </c>
      <c r="K3081" s="4">
        <f t="shared" si="1113"/>
        <v>2.8172462811942279E-3</v>
      </c>
      <c r="L3081" s="4">
        <f t="shared" si="1100"/>
        <v>-1.0066452187752443E-3</v>
      </c>
      <c r="M3081" s="4">
        <f t="shared" si="1116"/>
        <v>-6.9214740989625E-3</v>
      </c>
      <c r="N3081" s="4">
        <f t="shared" si="1101"/>
        <v>-4.3601027438785423E-3</v>
      </c>
      <c r="O3081" s="4">
        <f t="shared" si="1103"/>
        <v>2.5905183089110573E-3</v>
      </c>
      <c r="P3081" s="4">
        <f t="shared" si="1104"/>
        <v>0.15453785720943375</v>
      </c>
      <c r="T3081" s="4"/>
      <c r="U3081" s="4">
        <f t="shared" si="1117"/>
        <v>4.0265808751012242E-3</v>
      </c>
      <c r="V3081" s="4">
        <f t="shared" si="1118"/>
        <v>-6.013684933649773E-3</v>
      </c>
      <c r="W3081" s="4">
        <f t="shared" si="1119"/>
        <v>-9.8309792365275078E-3</v>
      </c>
      <c r="X3081" s="4">
        <f t="shared" si="1102"/>
        <v>5.1717859571206986E-3</v>
      </c>
      <c r="Y3081" s="4">
        <f t="shared" si="1114"/>
        <v>-9.6867094080974117E-3</v>
      </c>
      <c r="Z3081" s="4">
        <f t="shared" si="1115"/>
        <v>-3.4425367792377407E-3</v>
      </c>
      <c r="AA3081" s="4">
        <f t="shared" si="1110"/>
        <v>-5.8439835944036024E-3</v>
      </c>
      <c r="AB3081" s="4">
        <f t="shared" si="1111"/>
        <v>-5.8439835944036024E-3</v>
      </c>
      <c r="AC3081" s="2">
        <f t="shared" si="1120"/>
        <v>-3.6462720016484933E-3</v>
      </c>
      <c r="AD3081" s="3">
        <f t="shared" ref="AD3081:AD3144" si="1121">D3081*(2/(5+1))+AD3080*(1-(2/(5+1)))</f>
        <v>7334.8376485797271</v>
      </c>
    </row>
    <row r="3082" spans="1:30" x14ac:dyDescent="0.3">
      <c r="A3082" s="1">
        <f t="shared" si="1108"/>
        <v>13</v>
      </c>
      <c r="B3082" s="1">
        <f t="shared" si="1107"/>
        <v>4</v>
      </c>
      <c r="C3082" s="5">
        <v>43552</v>
      </c>
      <c r="D3082" s="3">
        <v>7320.47</v>
      </c>
      <c r="E3082" s="3">
        <v>7325.06</v>
      </c>
      <c r="F3082" s="3">
        <f t="shared" si="1112"/>
        <v>7324.5659999999989</v>
      </c>
      <c r="G3082" s="3">
        <f t="shared" si="1099"/>
        <v>7347.94</v>
      </c>
      <c r="H3082" s="4">
        <f t="shared" si="1109"/>
        <v>1.6803066149074744E-3</v>
      </c>
      <c r="I3082" s="4">
        <f t="shared" si="1105"/>
        <v>2.3083691037043101E-3</v>
      </c>
      <c r="J3082" s="4">
        <f t="shared" si="1106"/>
        <v>-6.2806248879683567E-4</v>
      </c>
      <c r="K3082" s="4">
        <f t="shared" si="1113"/>
        <v>2.3808904804061793E-3</v>
      </c>
      <c r="L3082" s="4">
        <f t="shared" si="1100"/>
        <v>5.8567473235126132E-3</v>
      </c>
      <c r="M3082" s="4">
        <f t="shared" si="1116"/>
        <v>-5.5921402032538725E-4</v>
      </c>
      <c r="N3082" s="4">
        <f t="shared" si="1101"/>
        <v>-3.7384627528258734E-3</v>
      </c>
      <c r="O3082" s="4">
        <f t="shared" si="1103"/>
        <v>-3.1929643861665583E-3</v>
      </c>
      <c r="P3082" s="4">
        <f t="shared" si="1104"/>
        <v>0.15647783480806385</v>
      </c>
      <c r="T3082" s="4"/>
      <c r="U3082" s="4">
        <f t="shared" si="1117"/>
        <v>2.5325012075493501E-2</v>
      </c>
      <c r="V3082" s="4">
        <f t="shared" si="1118"/>
        <v>1.5071761954738526E-2</v>
      </c>
      <c r="W3082" s="4">
        <f t="shared" si="1119"/>
        <v>-2.3060693128634117E-2</v>
      </c>
      <c r="X3082" s="4">
        <f t="shared" si="1102"/>
        <v>-6.3418815152904099E-3</v>
      </c>
      <c r="Y3082" s="4">
        <f t="shared" si="1114"/>
        <v>-1.0117624363489197E-2</v>
      </c>
      <c r="Z3082" s="4">
        <f t="shared" si="1115"/>
        <v>-3.8761687610445908E-3</v>
      </c>
      <c r="AA3082" s="4">
        <f t="shared" si="1110"/>
        <v>1.6803066149074744E-3</v>
      </c>
      <c r="AB3082" s="4">
        <f t="shared" si="1111"/>
        <v>1.6803066149074744E-3</v>
      </c>
      <c r="AC3082" s="2">
        <f t="shared" si="1120"/>
        <v>-1.3084450023680822E-3</v>
      </c>
      <c r="AD3082" s="3">
        <f t="shared" si="1121"/>
        <v>7330.0484323864857</v>
      </c>
    </row>
    <row r="3083" spans="1:30" x14ac:dyDescent="0.3">
      <c r="A3083" s="1">
        <f t="shared" si="1108"/>
        <v>13</v>
      </c>
      <c r="B3083" s="1">
        <f t="shared" si="1107"/>
        <v>5</v>
      </c>
      <c r="C3083" s="5">
        <v>43553</v>
      </c>
      <c r="D3083" s="3">
        <v>7378.77</v>
      </c>
      <c r="E3083" s="3">
        <v>7377.77</v>
      </c>
      <c r="F3083" s="3">
        <f t="shared" si="1112"/>
        <v>7335.1080000000002</v>
      </c>
      <c r="G3083" s="3">
        <f t="shared" ref="G3083:G3146" si="1122">AVERAGE(D3074:D3083)</f>
        <v>7355.1180000000004</v>
      </c>
      <c r="H3083" s="4">
        <f t="shared" si="1109"/>
        <v>7.9639695265468179E-3</v>
      </c>
      <c r="I3083" s="4">
        <f t="shared" si="1105"/>
        <v>7.827366275662653E-3</v>
      </c>
      <c r="J3083" s="4">
        <f t="shared" si="1106"/>
        <v>1.366032508841649E-4</v>
      </c>
      <c r="K3083" s="4">
        <f t="shared" si="1113"/>
        <v>5.0850560141628258E-4</v>
      </c>
      <c r="L3083" s="4">
        <f t="shared" ref="L3083:L3146" si="1123">(SUM(D3074:D3082)/9-D3082)/D3082</f>
        <v>4.3740360933110078E-3</v>
      </c>
      <c r="M3083" s="4">
        <f t="shared" si="1116"/>
        <v>5.9524685935094974E-3</v>
      </c>
      <c r="N3083" s="4">
        <f t="shared" ref="N3083:N3146" si="1124">(D3083-G3083)/G3083</f>
        <v>3.2157199925276578E-3</v>
      </c>
      <c r="O3083" s="4">
        <f t="shared" si="1103"/>
        <v>-2.7118340861688626E-3</v>
      </c>
      <c r="P3083" s="4">
        <f t="shared" si="1104"/>
        <v>0.16568798904260212</v>
      </c>
      <c r="T3083" s="4"/>
      <c r="U3083" s="4">
        <f t="shared" si="1117"/>
        <v>7.6361217244249962E-4</v>
      </c>
      <c r="V3083" s="4">
        <f t="shared" si="1118"/>
        <v>-9.2440239492819955E-3</v>
      </c>
      <c r="W3083" s="4">
        <f t="shared" si="1119"/>
        <v>7.1948632689331007E-3</v>
      </c>
      <c r="X3083" s="4">
        <f t="shared" ref="X3083:X3146" si="1125">(F3083-F3078)/F3078</f>
        <v>-5.4263464986640947E-3</v>
      </c>
      <c r="Y3083" s="4">
        <f t="shared" si="1114"/>
        <v>-1.1966662797603823E-2</v>
      </c>
      <c r="Z3083" s="4">
        <f t="shared" si="1115"/>
        <v>-5.7368658442854947E-3</v>
      </c>
      <c r="AA3083" s="4">
        <f t="shared" si="1110"/>
        <v>7.9639695265468179E-3</v>
      </c>
      <c r="AB3083" s="4">
        <f t="shared" si="1111"/>
        <v>7.9639695265468179E-3</v>
      </c>
      <c r="AC3083" s="2">
        <f t="shared" si="1120"/>
        <v>4.4019592798902616E-3</v>
      </c>
      <c r="AD3083" s="3">
        <f t="shared" si="1121"/>
        <v>7346.2889549243246</v>
      </c>
    </row>
    <row r="3084" spans="1:30" x14ac:dyDescent="0.3">
      <c r="A3084" s="1">
        <f t="shared" si="1108"/>
        <v>14</v>
      </c>
      <c r="B3084" s="1">
        <f t="shared" si="1107"/>
        <v>1</v>
      </c>
      <c r="C3084" s="5">
        <v>43556</v>
      </c>
      <c r="D3084" s="3">
        <v>7478.42</v>
      </c>
      <c r="E3084" s="3">
        <v>7450.81</v>
      </c>
      <c r="F3084" s="3">
        <f t="shared" si="1112"/>
        <v>7367.4</v>
      </c>
      <c r="G3084" s="3">
        <f t="shared" si="1122"/>
        <v>7370.3320000000003</v>
      </c>
      <c r="H3084" s="4">
        <f t="shared" si="1109"/>
        <v>1.3504960853909205E-2</v>
      </c>
      <c r="I3084" s="4">
        <f t="shared" si="1105"/>
        <v>9.7631448059771423E-3</v>
      </c>
      <c r="J3084" s="4">
        <f t="shared" si="1106"/>
        <v>3.7418160479320631E-3</v>
      </c>
      <c r="K3084" s="4">
        <f t="shared" si="1113"/>
        <v>-5.3023742439458066E-3</v>
      </c>
      <c r="L3084" s="4">
        <f t="shared" si="1123"/>
        <v>-2.7711634564808831E-3</v>
      </c>
      <c r="M3084" s="4">
        <f t="shared" si="1116"/>
        <v>1.5069088145071591E-2</v>
      </c>
      <c r="N3084" s="4">
        <f t="shared" si="1124"/>
        <v>1.4665282378052947E-2</v>
      </c>
      <c r="O3084" s="4">
        <f t="shared" ref="O3084:O3147" si="1126">(F3084-G3084)/D3084</f>
        <v>-3.9206142473954369E-4</v>
      </c>
      <c r="P3084" s="4">
        <f t="shared" si="1104"/>
        <v>0.18143055970249461</v>
      </c>
      <c r="T3084" s="4"/>
      <c r="U3084" s="4">
        <f t="shared" si="1117"/>
        <v>-8.3767348758668984E-3</v>
      </c>
      <c r="V3084" s="4">
        <f t="shared" si="1118"/>
        <v>-1.8292967527108253E-2</v>
      </c>
      <c r="W3084" s="4">
        <f t="shared" si="1119"/>
        <v>2.2066541295838713E-2</v>
      </c>
      <c r="X3084" s="4">
        <f t="shared" si="1125"/>
        <v>-7.9530585097732664E-4</v>
      </c>
      <c r="Y3084" s="4">
        <f t="shared" si="1114"/>
        <v>-1.7705087782051172E-2</v>
      </c>
      <c r="Z3084" s="4">
        <f t="shared" si="1115"/>
        <v>-1.1511473031436854E-2</v>
      </c>
      <c r="AA3084" s="4">
        <f t="shared" si="1110"/>
        <v>1.3504960853909205E-2</v>
      </c>
      <c r="AB3084" s="4">
        <f t="shared" si="1111"/>
        <v>1.3504960853909205E-2</v>
      </c>
      <c r="AC3084" s="2">
        <f t="shared" si="1120"/>
        <v>1.1778873529941307E-2</v>
      </c>
      <c r="AD3084" s="3">
        <f t="shared" si="1121"/>
        <v>7390.3326366162164</v>
      </c>
    </row>
    <row r="3085" spans="1:30" x14ac:dyDescent="0.3">
      <c r="A3085" s="1">
        <f t="shared" si="1108"/>
        <v>14</v>
      </c>
      <c r="B3085" s="1">
        <f t="shared" si="1107"/>
        <v>2</v>
      </c>
      <c r="C3085" s="5">
        <v>43557</v>
      </c>
      <c r="D3085" s="3">
        <v>7499.64</v>
      </c>
      <c r="E3085" s="3">
        <v>7473.51</v>
      </c>
      <c r="F3085" s="3">
        <f t="shared" si="1112"/>
        <v>7397.098</v>
      </c>
      <c r="G3085" s="3">
        <f t="shared" si="1122"/>
        <v>7385.3680000000004</v>
      </c>
      <c r="H3085" s="4">
        <f t="shared" si="1109"/>
        <v>2.8374977602221131E-3</v>
      </c>
      <c r="I3085" s="4">
        <f t="shared" si="1105"/>
        <v>-6.565557965452401E-4</v>
      </c>
      <c r="J3085" s="4">
        <f t="shared" si="1106"/>
        <v>3.4940535567673531E-3</v>
      </c>
      <c r="K3085" s="4">
        <f t="shared" si="1113"/>
        <v>-1.4302152058857411E-2</v>
      </c>
      <c r="L3085" s="4">
        <f t="shared" si="1123"/>
        <v>-1.4140538895767871E-2</v>
      </c>
      <c r="M3085" s="4">
        <f t="shared" si="1116"/>
        <v>1.3862463360631476E-2</v>
      </c>
      <c r="N3085" s="4">
        <f t="shared" si="1124"/>
        <v>1.5472756401576729E-2</v>
      </c>
      <c r="O3085" s="4">
        <f t="shared" si="1126"/>
        <v>1.5640750756035708E-3</v>
      </c>
      <c r="P3085" s="4">
        <f t="shared" si="1104"/>
        <v>0.18478286626950838</v>
      </c>
      <c r="T3085" s="4"/>
      <c r="U3085" s="4">
        <f t="shared" si="1117"/>
        <v>-1.7018300657090726E-2</v>
      </c>
      <c r="V3085" s="4">
        <f t="shared" si="1118"/>
        <v>-2.6848117650519768E-2</v>
      </c>
      <c r="W3085" s="4">
        <f t="shared" si="1119"/>
        <v>2.0199560612965413E-2</v>
      </c>
      <c r="X3085" s="4">
        <f t="shared" si="1125"/>
        <v>3.1816045214043765E-3</v>
      </c>
      <c r="Y3085" s="4">
        <f t="shared" si="1114"/>
        <v>-2.6592648915978876E-2</v>
      </c>
      <c r="Z3085" s="4">
        <f t="shared" si="1115"/>
        <v>-2.0455072457990685E-2</v>
      </c>
      <c r="AA3085" s="4">
        <f t="shared" si="1110"/>
        <v>2.8374977602221131E-3</v>
      </c>
      <c r="AB3085" s="4">
        <f t="shared" si="1111"/>
        <v>2.8374977602221131E-3</v>
      </c>
      <c r="AC3085" s="2">
        <f t="shared" si="1120"/>
        <v>9.7166764790295231E-3</v>
      </c>
      <c r="AD3085" s="3">
        <f t="shared" si="1121"/>
        <v>7426.7684244108113</v>
      </c>
    </row>
    <row r="3086" spans="1:30" x14ac:dyDescent="0.3">
      <c r="A3086" s="1">
        <f t="shared" si="1108"/>
        <v>14</v>
      </c>
      <c r="B3086" s="1">
        <f t="shared" si="1107"/>
        <v>3</v>
      </c>
      <c r="C3086" s="5">
        <v>43558</v>
      </c>
      <c r="D3086" s="3">
        <v>7544.97</v>
      </c>
      <c r="E3086" s="3">
        <v>7538.17</v>
      </c>
      <c r="F3086" s="3">
        <f t="shared" si="1112"/>
        <v>7444.4540000000006</v>
      </c>
      <c r="G3086" s="3">
        <f t="shared" si="1122"/>
        <v>7401.7900000000009</v>
      </c>
      <c r="H3086" s="4">
        <f t="shared" si="1109"/>
        <v>6.0442901259260343E-3</v>
      </c>
      <c r="I3086" s="4">
        <f t="shared" si="1105"/>
        <v>5.137579937170283E-3</v>
      </c>
      <c r="J3086" s="4">
        <f t="shared" si="1106"/>
        <v>9.0671018875575129E-4</v>
      </c>
      <c r="K3086" s="4">
        <f t="shared" si="1113"/>
        <v>-1.0709180707340565E-2</v>
      </c>
      <c r="L3086" s="4">
        <f t="shared" si="1123"/>
        <v>-1.5168579943689108E-2</v>
      </c>
      <c r="M3086" s="4">
        <f t="shared" si="1116"/>
        <v>1.3502131922636584E-2</v>
      </c>
      <c r="N3086" s="4">
        <f t="shared" si="1124"/>
        <v>1.9343969499269684E-2</v>
      </c>
      <c r="O3086" s="4">
        <f t="shared" si="1126"/>
        <v>5.6546281827495352E-3</v>
      </c>
      <c r="P3086" s="4">
        <f t="shared" si="1104"/>
        <v>0.19194403764946752</v>
      </c>
      <c r="T3086" s="4"/>
      <c r="U3086" s="4">
        <f t="shared" si="1117"/>
        <v>-2.5527892005483027E-2</v>
      </c>
      <c r="V3086" s="4">
        <f t="shared" si="1118"/>
        <v>-3.5272613085428214E-2</v>
      </c>
      <c r="W3086" s="4">
        <f t="shared" si="1119"/>
        <v>3.2399267123597045E-2</v>
      </c>
      <c r="X3086" s="4">
        <f t="shared" si="1125"/>
        <v>1.1594855149918551E-2</v>
      </c>
      <c r="Y3086" s="4">
        <f t="shared" si="1114"/>
        <v>-2.3044477706002212E-2</v>
      </c>
      <c r="Z3086" s="4">
        <f t="shared" si="1115"/>
        <v>-1.6884529142375898E-2</v>
      </c>
      <c r="AA3086" s="4">
        <f t="shared" si="1110"/>
        <v>6.0442901259260343E-3</v>
      </c>
      <c r="AB3086" s="4">
        <f t="shared" si="1111"/>
        <v>6.0442901259260343E-3</v>
      </c>
      <c r="AC3086" s="2">
        <f t="shared" si="1120"/>
        <v>1.0444183395400194E-2</v>
      </c>
      <c r="AD3086" s="3">
        <f t="shared" si="1121"/>
        <v>7466.1689496072077</v>
      </c>
    </row>
    <row r="3087" spans="1:30" x14ac:dyDescent="0.3">
      <c r="A3087" s="1">
        <f t="shared" si="1108"/>
        <v>14</v>
      </c>
      <c r="B3087" s="1">
        <f t="shared" si="1107"/>
        <v>4</v>
      </c>
      <c r="C3087" s="5">
        <v>43559</v>
      </c>
      <c r="D3087" s="3">
        <v>7540.57</v>
      </c>
      <c r="E3087" s="3">
        <v>7542.16</v>
      </c>
      <c r="F3087" s="3">
        <f t="shared" si="1112"/>
        <v>7488.4740000000002</v>
      </c>
      <c r="G3087" s="3">
        <f t="shared" si="1122"/>
        <v>7406.5199999999986</v>
      </c>
      <c r="H3087" s="4">
        <f t="shared" si="1109"/>
        <v>-5.8316997946983827E-4</v>
      </c>
      <c r="I3087" s="4">
        <f t="shared" si="1105"/>
        <v>-3.724335550705172E-4</v>
      </c>
      <c r="J3087" s="4">
        <f t="shared" si="1106"/>
        <v>-2.1073642439932108E-4</v>
      </c>
      <c r="K3087" s="4">
        <f t="shared" si="1113"/>
        <v>-9.214085675622239E-3</v>
      </c>
      <c r="L3087" s="4">
        <f t="shared" si="1123"/>
        <v>-2.0324062845106846E-2</v>
      </c>
      <c r="M3087" s="4">
        <f t="shared" si="1116"/>
        <v>6.9568245813498913E-3</v>
      </c>
      <c r="N3087" s="4">
        <f t="shared" si="1124"/>
        <v>1.8098918250406548E-2</v>
      </c>
      <c r="O3087" s="4">
        <f t="shared" si="1126"/>
        <v>1.0868409152093481E-2</v>
      </c>
      <c r="P3087" s="4">
        <f t="shared" ref="P3087:P3150" si="1127">(D3087-6329.97)/6329.97</f>
        <v>0.1912489316695023</v>
      </c>
      <c r="T3087" s="4"/>
      <c r="U3087" s="4">
        <f t="shared" si="1117"/>
        <v>-2.9754922816127828E-2</v>
      </c>
      <c r="V3087" s="4">
        <f t="shared" si="1118"/>
        <v>-3.9457373587966582E-2</v>
      </c>
      <c r="W3087" s="4">
        <f t="shared" si="1119"/>
        <v>3.0066375519604539E-2</v>
      </c>
      <c r="X3087" s="4">
        <f t="shared" si="1125"/>
        <v>2.2377844639532404E-2</v>
      </c>
      <c r="Y3087" s="4">
        <f t="shared" si="1114"/>
        <v>-2.1568024756973544E-2</v>
      </c>
      <c r="Z3087" s="4">
        <f t="shared" si="1115"/>
        <v>-1.5398766788758178E-2</v>
      </c>
      <c r="AA3087" s="4">
        <f t="shared" si="1110"/>
        <v>-5.8316997946983827E-4</v>
      </c>
      <c r="AB3087" s="4">
        <f t="shared" si="1111"/>
        <v>-5.8316997946983827E-4</v>
      </c>
      <c r="AC3087" s="2">
        <f t="shared" si="1120"/>
        <v>6.577844945655404E-3</v>
      </c>
      <c r="AD3087" s="3">
        <f t="shared" si="1121"/>
        <v>7490.9692997381389</v>
      </c>
    </row>
    <row r="3088" spans="1:30" x14ac:dyDescent="0.3">
      <c r="A3088" s="1">
        <f t="shared" si="1108"/>
        <v>14</v>
      </c>
      <c r="B3088" s="1">
        <f t="shared" si="1107"/>
        <v>5</v>
      </c>
      <c r="C3088" s="5">
        <v>43560</v>
      </c>
      <c r="D3088" s="3">
        <v>7578.84</v>
      </c>
      <c r="E3088" s="3">
        <v>7564.27</v>
      </c>
      <c r="F3088" s="3">
        <f t="shared" si="1112"/>
        <v>7528.4880000000003</v>
      </c>
      <c r="G3088" s="3">
        <f t="shared" si="1122"/>
        <v>7431.7979999999998</v>
      </c>
      <c r="H3088" s="4">
        <f t="shared" si="1109"/>
        <v>5.0752131470167957E-3</v>
      </c>
      <c r="I3088" s="4">
        <f t="shared" ref="I3088:I3151" si="1128">(E3088-D3087)/D3087</f>
        <v>3.1429984735902895E-3</v>
      </c>
      <c r="J3088" s="4">
        <f t="shared" si="1106"/>
        <v>1.9322146734265062E-3</v>
      </c>
      <c r="K3088" s="4">
        <f t="shared" si="1113"/>
        <v>-3.2716359638593853E-3</v>
      </c>
      <c r="L3088" s="4">
        <f t="shared" si="1123"/>
        <v>-1.6591583925353079E-2</v>
      </c>
      <c r="M3088" s="4">
        <f t="shared" si="1116"/>
        <v>6.688195557992503E-3</v>
      </c>
      <c r="N3088" s="4">
        <f t="shared" si="1124"/>
        <v>1.978552161939821E-2</v>
      </c>
      <c r="O3088" s="4">
        <f t="shared" si="1126"/>
        <v>1.2757889070095226E-2</v>
      </c>
      <c r="P3088" s="4">
        <f t="shared" si="1127"/>
        <v>0.19729477390888106</v>
      </c>
      <c r="T3088" s="4"/>
      <c r="U3088" s="4">
        <f t="shared" si="1117"/>
        <v>-2.1457263840797085E-2</v>
      </c>
      <c r="V3088" s="4">
        <f t="shared" si="1118"/>
        <v>-3.1242691202389095E-2</v>
      </c>
      <c r="W3088" s="4">
        <f t="shared" si="1119"/>
        <v>2.711427514341817E-2</v>
      </c>
      <c r="X3088" s="4">
        <f t="shared" si="1125"/>
        <v>2.6363620003959056E-2</v>
      </c>
      <c r="Y3088" s="4">
        <f t="shared" si="1114"/>
        <v>-1.5699670428150389E-2</v>
      </c>
      <c r="Z3088" s="4">
        <f t="shared" si="1115"/>
        <v>-9.4934110202647311E-3</v>
      </c>
      <c r="AA3088" s="4">
        <f t="shared" si="1110"/>
        <v>5.0752131470167957E-3</v>
      </c>
      <c r="AB3088" s="4">
        <f t="shared" si="1111"/>
        <v>5.0752131470167957E-3</v>
      </c>
      <c r="AC3088" s="2">
        <f t="shared" si="1120"/>
        <v>7.729476653582896E-3</v>
      </c>
      <c r="AD3088" s="3">
        <f t="shared" si="1121"/>
        <v>7520.25953315876</v>
      </c>
    </row>
    <row r="3089" spans="1:30" x14ac:dyDescent="0.3">
      <c r="A3089" s="1">
        <f t="shared" si="1108"/>
        <v>15</v>
      </c>
      <c r="B3089" s="1">
        <f t="shared" si="1107"/>
        <v>1</v>
      </c>
      <c r="C3089" s="5">
        <v>43563</v>
      </c>
      <c r="D3089" s="3">
        <v>7599.74</v>
      </c>
      <c r="E3089" s="3">
        <v>7565.06</v>
      </c>
      <c r="F3089" s="3">
        <f t="shared" si="1112"/>
        <v>7552.7520000000004</v>
      </c>
      <c r="G3089" s="3">
        <f t="shared" si="1122"/>
        <v>7460.0760000000009</v>
      </c>
      <c r="H3089" s="4">
        <f t="shared" si="1109"/>
        <v>2.7576779559932174E-3</v>
      </c>
      <c r="I3089" s="4">
        <f t="shared" si="1128"/>
        <v>-1.8182202025639471E-3</v>
      </c>
      <c r="J3089" s="4">
        <f t="shared" si="1106"/>
        <v>4.575898158557164E-3</v>
      </c>
      <c r="K3089" s="4">
        <f t="shared" si="1113"/>
        <v>-4.9921887782299187E-3</v>
      </c>
      <c r="L3089" s="4">
        <f t="shared" si="1123"/>
        <v>-1.7718044215502916E-2</v>
      </c>
      <c r="M3089" s="4">
        <f t="shared" si="1116"/>
        <v>6.2213084714021292E-3</v>
      </c>
      <c r="N3089" s="4">
        <f t="shared" si="1124"/>
        <v>1.8721525089020384E-2</v>
      </c>
      <c r="O3089" s="4">
        <f t="shared" si="1126"/>
        <v>1.2194627710947937E-2</v>
      </c>
      <c r="P3089" s="4">
        <f t="shared" si="1127"/>
        <v>0.20059652731371547</v>
      </c>
      <c r="T3089" s="4"/>
      <c r="U3089" s="4">
        <f t="shared" si="1117"/>
        <v>-1.3250048820136072E-2</v>
      </c>
      <c r="V3089" s="4">
        <f t="shared" si="1118"/>
        <v>-2.3117548331934717E-2</v>
      </c>
      <c r="W3089" s="4">
        <f t="shared" si="1119"/>
        <v>1.6222678052315826E-2</v>
      </c>
      <c r="X3089" s="4">
        <f t="shared" si="1125"/>
        <v>2.515840052121519E-2</v>
      </c>
      <c r="Y3089" s="4">
        <f t="shared" si="1114"/>
        <v>-1.7398769965533762E-2</v>
      </c>
      <c r="Z3089" s="4">
        <f t="shared" si="1115"/>
        <v>-1.1203223804582997E-2</v>
      </c>
      <c r="AA3089" s="4">
        <f t="shared" si="1110"/>
        <v>2.7576779559932174E-3</v>
      </c>
      <c r="AB3089" s="4">
        <f t="shared" si="1111"/>
        <v>2.7576779559932174E-3</v>
      </c>
      <c r="AC3089" s="2">
        <f t="shared" si="1120"/>
        <v>6.9722092984969598E-3</v>
      </c>
      <c r="AD3089" s="3">
        <f t="shared" si="1121"/>
        <v>7546.7530221058405</v>
      </c>
    </row>
    <row r="3090" spans="1:30" x14ac:dyDescent="0.3">
      <c r="A3090" s="1">
        <f t="shared" si="1108"/>
        <v>15</v>
      </c>
      <c r="B3090" s="1">
        <f t="shared" si="1107"/>
        <v>2</v>
      </c>
      <c r="C3090" s="5">
        <v>43564</v>
      </c>
      <c r="D3090" s="3">
        <v>7568.49</v>
      </c>
      <c r="E3090" s="3">
        <v>7571.88</v>
      </c>
      <c r="F3090" s="3">
        <f t="shared" si="1112"/>
        <v>7566.5219999999999</v>
      </c>
      <c r="G3090" s="3">
        <f t="shared" si="1122"/>
        <v>7481.81</v>
      </c>
      <c r="H3090" s="4">
        <f t="shared" si="1109"/>
        <v>-4.111982778358207E-3</v>
      </c>
      <c r="I3090" s="4">
        <f t="shared" si="1128"/>
        <v>-3.6659148865618657E-3</v>
      </c>
      <c r="J3090" s="4">
        <f t="shared" si="1106"/>
        <v>-4.4606789179634128E-4</v>
      </c>
      <c r="K3090" s="4">
        <f t="shared" si="1113"/>
        <v>-4.4356780626704506E-3</v>
      </c>
      <c r="L3090" s="4">
        <f t="shared" si="1123"/>
        <v>-1.6784930946468053E-2</v>
      </c>
      <c r="M3090" s="4">
        <f t="shared" si="1116"/>
        <v>2.6009307843152341E-4</v>
      </c>
      <c r="N3090" s="4">
        <f t="shared" si="1124"/>
        <v>1.1585431867422372E-2</v>
      </c>
      <c r="O3090" s="4">
        <f t="shared" si="1126"/>
        <v>1.1192721401494821E-2</v>
      </c>
      <c r="P3090" s="4">
        <f t="shared" si="1127"/>
        <v>0.19565969506964478</v>
      </c>
      <c r="T3090" s="4"/>
      <c r="U3090" s="4">
        <f t="shared" si="1117"/>
        <v>-1.3171503235636936E-2</v>
      </c>
      <c r="V3090" s="4">
        <f t="shared" si="1118"/>
        <v>-2.3039788203280568E-2</v>
      </c>
      <c r="W3090" s="4">
        <f t="shared" si="1119"/>
        <v>9.1804406611516627E-3</v>
      </c>
      <c r="X3090" s="4">
        <f t="shared" si="1125"/>
        <v>2.2904117263283518E-2</v>
      </c>
      <c r="Y3090" s="4">
        <f t="shared" si="1114"/>
        <v>-1.6849198286327964E-2</v>
      </c>
      <c r="Z3090" s="4">
        <f t="shared" si="1115"/>
        <v>-1.0650186938683807E-2</v>
      </c>
      <c r="AA3090" s="4">
        <f t="shared" si="1110"/>
        <v>-4.111982778358207E-3</v>
      </c>
      <c r="AB3090" s="4">
        <f t="shared" si="1111"/>
        <v>-4.111982778358207E-3</v>
      </c>
      <c r="AC3090" s="2">
        <f t="shared" si="1120"/>
        <v>1.914690855917876E-3</v>
      </c>
      <c r="AD3090" s="3">
        <f t="shared" si="1121"/>
        <v>7553.9986814038939</v>
      </c>
    </row>
    <row r="3091" spans="1:30" x14ac:dyDescent="0.3">
      <c r="A3091" s="1">
        <f t="shared" si="1108"/>
        <v>15</v>
      </c>
      <c r="B3091" s="1">
        <f t="shared" si="1107"/>
        <v>3</v>
      </c>
      <c r="C3091" s="5">
        <v>43565</v>
      </c>
      <c r="D3091" s="3">
        <v>7611.49</v>
      </c>
      <c r="E3091" s="3">
        <v>7581.39</v>
      </c>
      <c r="F3091" s="3">
        <f t="shared" si="1112"/>
        <v>7579.8259999999991</v>
      </c>
      <c r="G3091" s="3">
        <f t="shared" si="1122"/>
        <v>7512.1400000000012</v>
      </c>
      <c r="H3091" s="4">
        <f t="shared" si="1109"/>
        <v>5.6814503289295487E-3</v>
      </c>
      <c r="I3091" s="4">
        <f t="shared" si="1128"/>
        <v>1.7044350986789368E-3</v>
      </c>
      <c r="J3091" s="4">
        <f t="shared" si="1106"/>
        <v>3.9770152302506124E-3</v>
      </c>
      <c r="K3091" s="4">
        <f t="shared" si="1113"/>
        <v>4.5187349127766209E-4</v>
      </c>
      <c r="L3091" s="4">
        <f t="shared" si="1123"/>
        <v>-8.9038749986970565E-3</v>
      </c>
      <c r="M3091" s="4">
        <f t="shared" si="1116"/>
        <v>4.1774046000529136E-3</v>
      </c>
      <c r="N3091" s="4">
        <f t="shared" si="1124"/>
        <v>1.3225259380149802E-2</v>
      </c>
      <c r="O3091" s="4">
        <f t="shared" si="1126"/>
        <v>8.8926084117561584E-3</v>
      </c>
      <c r="P3091" s="4">
        <f t="shared" si="1127"/>
        <v>0.20245277623748603</v>
      </c>
      <c r="T3091" s="4"/>
      <c r="U3091" s="4">
        <f t="shared" si="1117"/>
        <v>-3.1076212031725652E-3</v>
      </c>
      <c r="V3091" s="4">
        <f t="shared" si="1118"/>
        <v>-1.3076544991140856E-2</v>
      </c>
      <c r="W3091" s="4">
        <f t="shared" si="1119"/>
        <v>8.8164697805292163E-3</v>
      </c>
      <c r="X3091" s="4">
        <f t="shared" si="1125"/>
        <v>1.8184275166452567E-2</v>
      </c>
      <c r="Y3091" s="4">
        <f t="shared" si="1114"/>
        <v>-1.2022588771705828E-2</v>
      </c>
      <c r="Z3091" s="4">
        <f t="shared" si="1115"/>
        <v>-5.793144445621695E-3</v>
      </c>
      <c r="AA3091" s="4">
        <f t="shared" si="1110"/>
        <v>5.6814503289295487E-3</v>
      </c>
      <c r="AB3091" s="4">
        <f t="shared" si="1111"/>
        <v>5.6814503289295487E-3</v>
      </c>
      <c r="AC3091" s="2">
        <f t="shared" si="1120"/>
        <v>5.0354852638231484E-3</v>
      </c>
      <c r="AD3091" s="3">
        <f t="shared" si="1121"/>
        <v>7573.1624542692625</v>
      </c>
    </row>
    <row r="3092" spans="1:30" x14ac:dyDescent="0.3">
      <c r="A3092" s="1">
        <f t="shared" si="1108"/>
        <v>15</v>
      </c>
      <c r="B3092" s="1">
        <f t="shared" si="1107"/>
        <v>4</v>
      </c>
      <c r="C3092" s="5">
        <v>43566</v>
      </c>
      <c r="D3092" s="3">
        <v>7594.89</v>
      </c>
      <c r="E3092" s="3">
        <v>7621.4</v>
      </c>
      <c r="F3092" s="3">
        <f t="shared" si="1112"/>
        <v>7590.69</v>
      </c>
      <c r="G3092" s="3">
        <f t="shared" si="1122"/>
        <v>7539.5820000000003</v>
      </c>
      <c r="H3092" s="4">
        <f t="shared" si="1109"/>
        <v>-2.1809133297159234E-3</v>
      </c>
      <c r="I3092" s="4">
        <f t="shared" si="1128"/>
        <v>1.3019789817762166E-3</v>
      </c>
      <c r="J3092" s="4">
        <f t="shared" si="1106"/>
        <v>-3.4828923114921398E-3</v>
      </c>
      <c r="K3092" s="4">
        <f t="shared" si="1113"/>
        <v>-2.8706600153189932E-3</v>
      </c>
      <c r="L3092" s="4">
        <f t="shared" si="1123"/>
        <v>-1.0254671993700625E-2</v>
      </c>
      <c r="M3092" s="4">
        <f t="shared" si="1116"/>
        <v>5.5330938294156765E-4</v>
      </c>
      <c r="N3092" s="4">
        <f t="shared" si="1124"/>
        <v>7.3356851878525883E-3</v>
      </c>
      <c r="O3092" s="4">
        <f t="shared" si="1126"/>
        <v>6.7292613849574204E-3</v>
      </c>
      <c r="P3092" s="4">
        <f t="shared" si="1127"/>
        <v>0.19983033094943578</v>
      </c>
      <c r="T3092" s="4"/>
      <c r="U3092" s="4">
        <f t="shared" si="1117"/>
        <v>-9.3174923700878633E-3</v>
      </c>
      <c r="V3092" s="4">
        <f t="shared" si="1118"/>
        <v>-1.9224317446387019E-2</v>
      </c>
      <c r="W3092" s="4">
        <f t="shared" si="1119"/>
        <v>7.203699455081064E-3</v>
      </c>
      <c r="X3092" s="4">
        <f t="shared" si="1125"/>
        <v>1.3649776977258577E-2</v>
      </c>
      <c r="Y3092" s="4">
        <f t="shared" si="1114"/>
        <v>-1.5303694179716491E-2</v>
      </c>
      <c r="Z3092" s="4">
        <f t="shared" si="1115"/>
        <v>-9.0949380426891095E-3</v>
      </c>
      <c r="AA3092" s="4">
        <f t="shared" si="1110"/>
        <v>-2.1809133297159234E-3</v>
      </c>
      <c r="AB3092" s="4">
        <f t="shared" si="1111"/>
        <v>-2.1809133297159234E-3</v>
      </c>
      <c r="AC3092" s="2">
        <f t="shared" si="1120"/>
        <v>1.9072074101346994E-3</v>
      </c>
      <c r="AD3092" s="3">
        <f t="shared" si="1121"/>
        <v>7580.4049695128424</v>
      </c>
    </row>
    <row r="3093" spans="1:30" x14ac:dyDescent="0.3">
      <c r="A3093" s="1">
        <f t="shared" si="1108"/>
        <v>15</v>
      </c>
      <c r="B3093" s="1">
        <f t="shared" si="1107"/>
        <v>5</v>
      </c>
      <c r="C3093" s="5">
        <v>43567</v>
      </c>
      <c r="D3093" s="3">
        <v>7628.15</v>
      </c>
      <c r="E3093" s="3">
        <v>7624.15</v>
      </c>
      <c r="F3093" s="3">
        <f t="shared" si="1112"/>
        <v>7600.5520000000006</v>
      </c>
      <c r="G3093" s="3">
        <f t="shared" si="1122"/>
        <v>7564.5199999999995</v>
      </c>
      <c r="H3093" s="4">
        <f t="shared" si="1109"/>
        <v>4.3792602657838769E-3</v>
      </c>
      <c r="I3093" s="4">
        <f t="shared" si="1128"/>
        <v>3.85259036009729E-3</v>
      </c>
      <c r="J3093" s="4">
        <f t="shared" ref="J3093:J3156" si="1129">H3093-I3093</f>
        <v>5.2666990568658693E-4</v>
      </c>
      <c r="K3093" s="4">
        <f t="shared" si="1113"/>
        <v>-1.6293850207181167E-4</v>
      </c>
      <c r="L3093" s="4">
        <f t="shared" si="1123"/>
        <v>-4.9296303172263979E-3</v>
      </c>
      <c r="M3093" s="4">
        <f t="shared" si="1116"/>
        <v>3.6310520604291695E-3</v>
      </c>
      <c r="N3093" s="4">
        <f t="shared" si="1124"/>
        <v>8.411637486582111E-3</v>
      </c>
      <c r="O3093" s="4">
        <f t="shared" si="1126"/>
        <v>4.7235568257049301E-3</v>
      </c>
      <c r="P3093" s="4">
        <f t="shared" si="1127"/>
        <v>0.20508470024344497</v>
      </c>
      <c r="T3093" s="4"/>
      <c r="U3093" s="4">
        <f t="shared" si="1117"/>
        <v>-2.1132629965674526E-3</v>
      </c>
      <c r="V3093" s="4">
        <f t="shared" si="1118"/>
        <v>-1.2092130366601827E-2</v>
      </c>
      <c r="W3093" s="4">
        <f t="shared" si="1119"/>
        <v>6.5062727277524646E-3</v>
      </c>
      <c r="X3093" s="4">
        <f t="shared" si="1125"/>
        <v>9.5721743861450406E-3</v>
      </c>
      <c r="Y3093" s="4">
        <f t="shared" si="1114"/>
        <v>-1.2629734780100816E-2</v>
      </c>
      <c r="Z3093" s="4">
        <f t="shared" si="1115"/>
        <v>-6.4041186612348762E-3</v>
      </c>
      <c r="AA3093" s="4">
        <f t="shared" si="1110"/>
        <v>4.3792602657838769E-3</v>
      </c>
      <c r="AB3093" s="4">
        <f t="shared" si="1111"/>
        <v>4.3792602657838769E-3</v>
      </c>
      <c r="AC3093" s="2">
        <f t="shared" si="1120"/>
        <v>4.1727050890151465E-3</v>
      </c>
      <c r="AD3093" s="3">
        <f t="shared" si="1121"/>
        <v>7596.3199796752288</v>
      </c>
    </row>
    <row r="3094" spans="1:30" x14ac:dyDescent="0.3">
      <c r="A3094" s="1">
        <f t="shared" si="1108"/>
        <v>16</v>
      </c>
      <c r="B3094" s="1">
        <f t="shared" si="1107"/>
        <v>1</v>
      </c>
      <c r="C3094" s="5">
        <v>43570</v>
      </c>
      <c r="D3094" s="3">
        <v>7629.12</v>
      </c>
      <c r="E3094" s="3">
        <v>7630.6</v>
      </c>
      <c r="F3094" s="3">
        <f t="shared" si="1112"/>
        <v>7606.4279999999999</v>
      </c>
      <c r="G3094" s="3">
        <f t="shared" si="1122"/>
        <v>7579.5899999999992</v>
      </c>
      <c r="H3094" s="4">
        <f t="shared" si="1109"/>
        <v>1.271605828412203E-4</v>
      </c>
      <c r="I3094" s="4">
        <f t="shared" si="1128"/>
        <v>3.2117879171237164E-4</v>
      </c>
      <c r="J3094" s="4">
        <f t="shared" si="1129"/>
        <v>-1.9401820887115134E-4</v>
      </c>
      <c r="K3094" s="4">
        <f t="shared" si="1113"/>
        <v>-3.5913032648807954E-3</v>
      </c>
      <c r="L3094" s="4">
        <f t="shared" si="1123"/>
        <v>-7.0873453371175848E-3</v>
      </c>
      <c r="M3094" s="4">
        <f t="shared" si="1116"/>
        <v>2.9832662584855871E-3</v>
      </c>
      <c r="N3094" s="4">
        <f t="shared" si="1124"/>
        <v>6.534654249108548E-3</v>
      </c>
      <c r="O3094" s="4">
        <f t="shared" si="1126"/>
        <v>3.5178369195923839E-3</v>
      </c>
      <c r="P3094" s="4">
        <f t="shared" si="1127"/>
        <v>0.20523793951630095</v>
      </c>
      <c r="T3094" s="4"/>
      <c r="U3094" s="4">
        <f t="shared" si="1117"/>
        <v>-3.724363050018662E-3</v>
      </c>
      <c r="V3094" s="4">
        <f t="shared" si="1118"/>
        <v>-1.3687119419518501E-2</v>
      </c>
      <c r="W3094" s="4">
        <f t="shared" si="1119"/>
        <v>3.8659217289012662E-3</v>
      </c>
      <c r="X3094" s="4">
        <f t="shared" si="1125"/>
        <v>7.1068135164506227E-3</v>
      </c>
      <c r="Y3094" s="4">
        <f t="shared" si="1114"/>
        <v>-1.6015351852600536E-2</v>
      </c>
      <c r="Z3094" s="4">
        <f t="shared" si="1115"/>
        <v>-9.8110828949377338E-3</v>
      </c>
      <c r="AA3094" s="4">
        <f t="shared" si="1110"/>
        <v>1.271605828412203E-4</v>
      </c>
      <c r="AB3094" s="4">
        <f t="shared" si="1111"/>
        <v>1.271605828412203E-4</v>
      </c>
      <c r="AC3094" s="2">
        <f t="shared" si="1120"/>
        <v>2.8662126453003083E-3</v>
      </c>
      <c r="AD3094" s="3">
        <f t="shared" si="1121"/>
        <v>7607.2533197834864</v>
      </c>
    </row>
    <row r="3095" spans="1:30" x14ac:dyDescent="0.3">
      <c r="A3095" s="1">
        <f t="shared" si="1108"/>
        <v>16</v>
      </c>
      <c r="B3095" s="1">
        <f t="shared" si="1107"/>
        <v>2</v>
      </c>
      <c r="C3095" s="5">
        <v>43571</v>
      </c>
      <c r="D3095" s="3">
        <v>7654.73</v>
      </c>
      <c r="E3095" s="3">
        <v>7651.19</v>
      </c>
      <c r="F3095" s="3">
        <f t="shared" si="1112"/>
        <v>7623.6759999999995</v>
      </c>
      <c r="G3095" s="3">
        <f t="shared" si="1122"/>
        <v>7595.0989999999993</v>
      </c>
      <c r="H3095" s="4">
        <f t="shared" si="1109"/>
        <v>3.3568747116311808E-3</v>
      </c>
      <c r="I3095" s="4">
        <f t="shared" si="1128"/>
        <v>2.8928631349355769E-3</v>
      </c>
      <c r="J3095" s="4">
        <f t="shared" si="1129"/>
        <v>4.6401157669560388E-4</v>
      </c>
      <c r="K3095" s="4">
        <f t="shared" si="1113"/>
        <v>-1.7311957342393929E-3</v>
      </c>
      <c r="L3095" s="4">
        <f t="shared" si="1123"/>
        <v>-5.3278316066161556E-3</v>
      </c>
      <c r="M3095" s="4">
        <f t="shared" si="1116"/>
        <v>4.0733630337910593E-3</v>
      </c>
      <c r="N3095" s="4">
        <f t="shared" si="1124"/>
        <v>7.8512472319321076E-3</v>
      </c>
      <c r="O3095" s="4">
        <f t="shared" si="1126"/>
        <v>3.7332472863184237E-3</v>
      </c>
      <c r="P3095" s="4">
        <f t="shared" si="1127"/>
        <v>0.20928377227696171</v>
      </c>
      <c r="T3095" s="4"/>
      <c r="U3095" s="4">
        <f t="shared" si="1117"/>
        <v>-7.9471813262866637E-3</v>
      </c>
      <c r="V3095" s="4">
        <f t="shared" si="1118"/>
        <v>-1.7867709513023824E-2</v>
      </c>
      <c r="W3095" s="4">
        <f t="shared" si="1119"/>
        <v>1.1394611078299605E-2</v>
      </c>
      <c r="X3095" s="4">
        <f t="shared" si="1125"/>
        <v>7.5535364861160177E-3</v>
      </c>
      <c r="Y3095" s="4">
        <f t="shared" si="1114"/>
        <v>-1.4178437682690288E-2</v>
      </c>
      <c r="Z3095" s="4">
        <f t="shared" si="1115"/>
        <v>-7.9625865224151621E-3</v>
      </c>
      <c r="AA3095" s="4">
        <f t="shared" si="1110"/>
        <v>3.3568747116311808E-3</v>
      </c>
      <c r="AB3095" s="4">
        <f t="shared" si="1111"/>
        <v>3.3568747116311808E-3</v>
      </c>
      <c r="AC3095" s="2">
        <f t="shared" si="1120"/>
        <v>4.1348447488469085E-3</v>
      </c>
      <c r="AD3095" s="3">
        <f t="shared" si="1121"/>
        <v>7623.0788798556587</v>
      </c>
    </row>
    <row r="3096" spans="1:30" x14ac:dyDescent="0.3">
      <c r="A3096" s="1">
        <f t="shared" si="1108"/>
        <v>16</v>
      </c>
      <c r="B3096" s="1">
        <f t="shared" si="1107"/>
        <v>3</v>
      </c>
      <c r="C3096" s="5">
        <v>43572</v>
      </c>
      <c r="D3096" s="3">
        <v>7680.72</v>
      </c>
      <c r="E3096" s="3">
        <v>7705.32</v>
      </c>
      <c r="F3096" s="3">
        <f t="shared" si="1112"/>
        <v>7637.5219999999999</v>
      </c>
      <c r="G3096" s="3">
        <f t="shared" si="1122"/>
        <v>7608.6740000000009</v>
      </c>
      <c r="H3096" s="4">
        <f t="shared" si="1109"/>
        <v>3.3952863131685497E-3</v>
      </c>
      <c r="I3096" s="4">
        <f t="shared" si="1128"/>
        <v>6.6089855553363927E-3</v>
      </c>
      <c r="J3096" s="4">
        <f t="shared" si="1129"/>
        <v>-3.2136992421678431E-3</v>
      </c>
      <c r="K3096" s="4">
        <f t="shared" si="1113"/>
        <v>-3.6588488424803634E-3</v>
      </c>
      <c r="L3096" s="4">
        <f t="shared" si="1123"/>
        <v>-7.0624451954687138E-3</v>
      </c>
      <c r="M3096" s="4">
        <f t="shared" si="1116"/>
        <v>5.6560229875606671E-3</v>
      </c>
      <c r="N3096" s="4">
        <f t="shared" si="1124"/>
        <v>9.4689298030115835E-3</v>
      </c>
      <c r="O3096" s="4">
        <f t="shared" si="1126"/>
        <v>3.755897884573197E-3</v>
      </c>
      <c r="P3096" s="4">
        <f t="shared" si="1127"/>
        <v>0.21338963691771051</v>
      </c>
      <c r="T3096" s="4"/>
      <c r="U3096" s="4">
        <f t="shared" si="1117"/>
        <v>-5.6487949281032492E-3</v>
      </c>
      <c r="V3096" s="4">
        <f t="shared" si="1118"/>
        <v>-1.559230697882228E-2</v>
      </c>
      <c r="W3096" s="4">
        <f t="shared" si="1119"/>
        <v>9.0954596274843008E-3</v>
      </c>
      <c r="X3096" s="4">
        <f t="shared" si="1125"/>
        <v>7.6117842282924213E-3</v>
      </c>
      <c r="Y3096" s="4">
        <f t="shared" si="1114"/>
        <v>-1.6082055216015564E-2</v>
      </c>
      <c r="Z3096" s="4">
        <f t="shared" si="1115"/>
        <v>-9.8782068397183873E-3</v>
      </c>
      <c r="AA3096" s="4">
        <f t="shared" si="1110"/>
        <v>3.3952863131685497E-3</v>
      </c>
      <c r="AB3096" s="4">
        <f t="shared" si="1111"/>
        <v>3.3952863131685497E-3</v>
      </c>
      <c r="AC3096" s="2">
        <f t="shared" si="1120"/>
        <v>5.0031004163100671E-3</v>
      </c>
      <c r="AD3096" s="3">
        <f t="shared" si="1121"/>
        <v>7642.2925865704392</v>
      </c>
    </row>
    <row r="3097" spans="1:30" x14ac:dyDescent="0.3">
      <c r="A3097" s="1">
        <f t="shared" si="1108"/>
        <v>16</v>
      </c>
      <c r="B3097" s="1">
        <f t="shared" si="1107"/>
        <v>4</v>
      </c>
      <c r="C3097" s="5">
        <v>43573</v>
      </c>
      <c r="D3097" s="3">
        <v>7689.72</v>
      </c>
      <c r="E3097" s="3">
        <v>7688.93</v>
      </c>
      <c r="F3097" s="3">
        <f t="shared" si="1112"/>
        <v>7656.4880000000003</v>
      </c>
      <c r="G3097" s="3">
        <f t="shared" si="1122"/>
        <v>7623.5889999999999</v>
      </c>
      <c r="H3097" s="4">
        <f t="shared" si="1109"/>
        <v>1.1717651470174672E-3</v>
      </c>
      <c r="I3097" s="4">
        <f t="shared" si="1128"/>
        <v>1.0689102063348274E-3</v>
      </c>
      <c r="J3097" s="4">
        <f t="shared" si="1129"/>
        <v>1.0285494068263974E-4</v>
      </c>
      <c r="K3097" s="4">
        <f t="shared" si="1113"/>
        <v>-4.2365819871053711E-3</v>
      </c>
      <c r="L3097" s="4">
        <f t="shared" si="1123"/>
        <v>-8.3949016353792021E-3</v>
      </c>
      <c r="M3097" s="4">
        <f t="shared" si="1116"/>
        <v>4.3403711989099926E-3</v>
      </c>
      <c r="N3097" s="4">
        <f t="shared" si="1124"/>
        <v>8.6745232462033719E-3</v>
      </c>
      <c r="O3097" s="4">
        <f t="shared" si="1126"/>
        <v>4.2783092232227364E-3</v>
      </c>
      <c r="P3097" s="4">
        <f t="shared" si="1127"/>
        <v>0.21481144460400287</v>
      </c>
      <c r="T3097" s="4"/>
      <c r="U3097" s="4">
        <f t="shared" si="1117"/>
        <v>-1.1174733618723235E-2</v>
      </c>
      <c r="V3097" s="4">
        <f t="shared" si="1118"/>
        <v>-2.1062986282536045E-2</v>
      </c>
      <c r="W3097" s="4">
        <f t="shared" si="1119"/>
        <v>1.2486026789064743E-2</v>
      </c>
      <c r="X3097" s="4">
        <f t="shared" si="1125"/>
        <v>8.6682501854246034E-3</v>
      </c>
      <c r="Y3097" s="4">
        <f t="shared" si="1114"/>
        <v>-1.6652584705470652E-2</v>
      </c>
      <c r="Z3097" s="4">
        <f t="shared" si="1115"/>
        <v>-1.0452333660094765E-2</v>
      </c>
      <c r="AA3097" s="4">
        <f t="shared" si="1110"/>
        <v>1.1717651470174672E-3</v>
      </c>
      <c r="AB3097" s="4">
        <f t="shared" si="1111"/>
        <v>1.1717651470174672E-3</v>
      </c>
      <c r="AC3097" s="2">
        <f t="shared" si="1120"/>
        <v>4.1117590262983259E-3</v>
      </c>
      <c r="AD3097" s="3">
        <f t="shared" si="1121"/>
        <v>7658.1017243802935</v>
      </c>
    </row>
    <row r="3098" spans="1:30" x14ac:dyDescent="0.3">
      <c r="A3098" s="1">
        <f t="shared" si="1108"/>
        <v>17</v>
      </c>
      <c r="B3098" s="1">
        <f t="shared" si="1107"/>
        <v>1</v>
      </c>
      <c r="C3098" s="5">
        <v>43577</v>
      </c>
      <c r="D3098" s="3">
        <v>7713.49</v>
      </c>
      <c r="E3098" s="3">
        <v>7658.37</v>
      </c>
      <c r="F3098" s="3">
        <f t="shared" si="1112"/>
        <v>7673.5559999999996</v>
      </c>
      <c r="G3098" s="3">
        <f t="shared" si="1122"/>
        <v>7637.054000000001</v>
      </c>
      <c r="H3098" s="4">
        <f t="shared" si="1109"/>
        <v>3.0911398594486569E-3</v>
      </c>
      <c r="I3098" s="4">
        <f t="shared" si="1128"/>
        <v>-4.0768714595590429E-3</v>
      </c>
      <c r="J3098" s="4">
        <f t="shared" si="1129"/>
        <v>7.1680113190076998E-3</v>
      </c>
      <c r="K3098" s="4">
        <f t="shared" si="1113"/>
        <v>-3.4003188672669534E-3</v>
      </c>
      <c r="L3098" s="4">
        <f t="shared" si="1123"/>
        <v>-7.953331056122866E-3</v>
      </c>
      <c r="M3098" s="4">
        <f t="shared" si="1116"/>
        <v>5.204106153652909E-3</v>
      </c>
      <c r="N3098" s="4">
        <f t="shared" si="1124"/>
        <v>1.0008571367964502E-2</v>
      </c>
      <c r="O3098" s="4">
        <f t="shared" si="1126"/>
        <v>4.7322288613842233E-3</v>
      </c>
      <c r="P3098" s="4">
        <f t="shared" si="1127"/>
        <v>0.21856659668213269</v>
      </c>
      <c r="T3098" s="4"/>
      <c r="U3098" s="4">
        <f t="shared" si="1117"/>
        <v>-8.0067934853285446E-3</v>
      </c>
      <c r="V3098" s="4">
        <f t="shared" si="1118"/>
        <v>-1.7926725550475267E-2</v>
      </c>
      <c r="W3098" s="4">
        <f t="shared" si="1119"/>
        <v>1.1187509422337021E-2</v>
      </c>
      <c r="X3098" s="4">
        <f t="shared" si="1125"/>
        <v>9.6050918406977541E-3</v>
      </c>
      <c r="Y3098" s="4">
        <f t="shared" si="1114"/>
        <v>-1.582674880657781E-2</v>
      </c>
      <c r="Z3098" s="4">
        <f t="shared" si="1115"/>
        <v>-9.6212906596061451E-3</v>
      </c>
      <c r="AA3098" s="4">
        <f t="shared" si="1110"/>
        <v>3.0911398594486569E-3</v>
      </c>
      <c r="AB3098" s="4">
        <f t="shared" si="1111"/>
        <v>3.0911398594486569E-3</v>
      </c>
      <c r="AC3098" s="2">
        <f t="shared" si="1120"/>
        <v>4.787134887036114E-3</v>
      </c>
      <c r="AD3098" s="3">
        <f t="shared" si="1121"/>
        <v>7676.5644829201956</v>
      </c>
    </row>
    <row r="3099" spans="1:30" x14ac:dyDescent="0.3">
      <c r="A3099" s="1">
        <f t="shared" si="1108"/>
        <v>17</v>
      </c>
      <c r="B3099" s="1">
        <f t="shared" si="1107"/>
        <v>2</v>
      </c>
      <c r="C3099" s="5">
        <v>43578</v>
      </c>
      <c r="D3099" s="3">
        <v>7810.71</v>
      </c>
      <c r="E3099" s="3">
        <v>7724.17</v>
      </c>
      <c r="F3099" s="3">
        <f t="shared" si="1112"/>
        <v>7709.8740000000007</v>
      </c>
      <c r="G3099" s="3">
        <f t="shared" si="1122"/>
        <v>7658.1510000000007</v>
      </c>
      <c r="H3099" s="4">
        <f t="shared" si="1109"/>
        <v>1.2603892660780044E-2</v>
      </c>
      <c r="I3099" s="4">
        <f t="shared" si="1128"/>
        <v>1.3845872620565128E-3</v>
      </c>
      <c r="J3099" s="4">
        <f t="shared" si="1129"/>
        <v>1.121930539872353E-2</v>
      </c>
      <c r="K3099" s="4">
        <f t="shared" si="1113"/>
        <v>-3.7369595345296239E-3</v>
      </c>
      <c r="L3099" s="4">
        <f t="shared" si="1123"/>
        <v>-9.3718926192941279E-3</v>
      </c>
      <c r="M3099" s="4">
        <f t="shared" si="1116"/>
        <v>1.307881296114558E-2</v>
      </c>
      <c r="N3099" s="4">
        <f t="shared" si="1124"/>
        <v>1.9921127175476075E-2</v>
      </c>
      <c r="O3099" s="4">
        <f t="shared" si="1126"/>
        <v>6.6220612466728317E-3</v>
      </c>
      <c r="P3099" s="4">
        <f t="shared" si="1127"/>
        <v>0.23392527926672635</v>
      </c>
      <c r="T3099" s="4"/>
      <c r="U3099" s="4">
        <f t="shared" si="1117"/>
        <v>-1.0937980084242009E-2</v>
      </c>
      <c r="V3099" s="4">
        <f t="shared" si="1118"/>
        <v>-2.0828600283399546E-2</v>
      </c>
      <c r="W3099" s="4">
        <f t="shared" si="1119"/>
        <v>2.3802220963885762E-2</v>
      </c>
      <c r="X3099" s="4">
        <f t="shared" si="1125"/>
        <v>1.3599813210616181E-2</v>
      </c>
      <c r="Y3099" s="4">
        <f t="shared" si="1114"/>
        <v>-1.6159191959286084E-2</v>
      </c>
      <c r="Z3099" s="4">
        <f t="shared" si="1115"/>
        <v>-9.9558299494202016E-3</v>
      </c>
      <c r="AA3099" s="4">
        <f t="shared" si="1110"/>
        <v>1.2603892660780044E-2</v>
      </c>
      <c r="AB3099" s="4">
        <f t="shared" si="1111"/>
        <v>1.2603892660780044E-2</v>
      </c>
      <c r="AC3099" s="2">
        <f t="shared" si="1120"/>
        <v>1.1449707481121309E-2</v>
      </c>
      <c r="AD3099" s="3">
        <f t="shared" si="1121"/>
        <v>7721.279655280131</v>
      </c>
    </row>
    <row r="3100" spans="1:30" x14ac:dyDescent="0.3">
      <c r="A3100" s="1">
        <f t="shared" si="1108"/>
        <v>17</v>
      </c>
      <c r="B3100" s="1">
        <f t="shared" si="1107"/>
        <v>3</v>
      </c>
      <c r="C3100" s="5">
        <v>43579</v>
      </c>
      <c r="D3100" s="3">
        <v>7784.41</v>
      </c>
      <c r="E3100" s="3">
        <v>7813.02</v>
      </c>
      <c r="F3100" s="3">
        <f t="shared" si="1112"/>
        <v>7735.81</v>
      </c>
      <c r="G3100" s="3">
        <f t="shared" si="1122"/>
        <v>7679.7430000000004</v>
      </c>
      <c r="H3100" s="4">
        <f t="shared" si="1109"/>
        <v>-3.3671714863309716E-3</v>
      </c>
      <c r="I3100" s="4">
        <f t="shared" si="1128"/>
        <v>2.9574776172721815E-4</v>
      </c>
      <c r="J3100" s="4">
        <f t="shared" si="1129"/>
        <v>-3.6629192480581896E-3</v>
      </c>
      <c r="K3100" s="4">
        <f t="shared" si="1113"/>
        <v>-1.1144953531753219E-2</v>
      </c>
      <c r="L3100" s="4">
        <f t="shared" si="1123"/>
        <v>-1.8256556275507138E-2</v>
      </c>
      <c r="M3100" s="4">
        <f t="shared" si="1116"/>
        <v>6.2824707432058762E-3</v>
      </c>
      <c r="N3100" s="4">
        <f t="shared" si="1124"/>
        <v>1.3628971698662241E-2</v>
      </c>
      <c r="O3100" s="4">
        <f t="shared" si="1126"/>
        <v>7.202472634406462E-3</v>
      </c>
      <c r="P3100" s="4">
        <f t="shared" si="1127"/>
        <v>0.22977044125011645</v>
      </c>
      <c r="T3100" s="4"/>
      <c r="U3100" s="4">
        <f t="shared" si="1117"/>
        <v>-1.9970015529958283E-2</v>
      </c>
      <c r="V3100" s="4">
        <f t="shared" si="1118"/>
        <v>-2.9770315374658726E-2</v>
      </c>
      <c r="W3100" s="4">
        <f t="shared" si="1119"/>
        <v>1.6941159257086835E-2</v>
      </c>
      <c r="X3100" s="4">
        <f t="shared" si="1125"/>
        <v>1.4708652361406876E-2</v>
      </c>
      <c r="Y3100" s="4">
        <f t="shared" si="1114"/>
        <v>-2.3474816954050515E-2</v>
      </c>
      <c r="Z3100" s="4">
        <f t="shared" si="1115"/>
        <v>-1.7317581786860936E-2</v>
      </c>
      <c r="AA3100" s="4">
        <f t="shared" si="1110"/>
        <v>-3.3671714863309716E-3</v>
      </c>
      <c r="AB3100" s="4">
        <f t="shared" si="1111"/>
        <v>-3.3671714863309716E-3</v>
      </c>
      <c r="AC3100" s="2">
        <f t="shared" si="1120"/>
        <v>5.4065621517766869E-3</v>
      </c>
      <c r="AD3100" s="3">
        <f t="shared" si="1121"/>
        <v>7742.3231035200879</v>
      </c>
    </row>
    <row r="3101" spans="1:30" x14ac:dyDescent="0.3">
      <c r="A3101" s="1">
        <f t="shared" si="1108"/>
        <v>17</v>
      </c>
      <c r="B3101" s="1">
        <f t="shared" si="1107"/>
        <v>4</v>
      </c>
      <c r="C3101" s="5">
        <v>43580</v>
      </c>
      <c r="D3101" s="3">
        <v>7816.92</v>
      </c>
      <c r="E3101" s="3">
        <v>7850.71</v>
      </c>
      <c r="F3101" s="3">
        <f t="shared" si="1112"/>
        <v>7763.05</v>
      </c>
      <c r="G3101" s="3">
        <f t="shared" si="1122"/>
        <v>7700.2860000000001</v>
      </c>
      <c r="H3101" s="4">
        <f t="shared" si="1109"/>
        <v>4.176295955634431E-3</v>
      </c>
      <c r="I3101" s="4">
        <f t="shared" si="1128"/>
        <v>8.5170231269935913E-3</v>
      </c>
      <c r="J3101" s="4">
        <f t="shared" si="1129"/>
        <v>-4.3407271713591603E-3</v>
      </c>
      <c r="K3101" s="4">
        <f t="shared" si="1113"/>
        <v>-4.4740063794173647E-3</v>
      </c>
      <c r="L3101" s="4">
        <f t="shared" si="1123"/>
        <v>-1.2471508223915882E-2</v>
      </c>
      <c r="M3101" s="4">
        <f t="shared" si="1116"/>
        <v>6.939282884948556E-3</v>
      </c>
      <c r="N3101" s="4">
        <f t="shared" si="1124"/>
        <v>1.5146710135181993E-2</v>
      </c>
      <c r="O3101" s="4">
        <f t="shared" si="1126"/>
        <v>8.0292493718753834E-3</v>
      </c>
      <c r="P3101" s="4">
        <f t="shared" si="1127"/>
        <v>0.23490632657026805</v>
      </c>
      <c r="T3101" s="4"/>
      <c r="U3101" s="4">
        <f t="shared" si="1117"/>
        <v>-1.3320213092578578E-2</v>
      </c>
      <c r="V3101" s="4">
        <f t="shared" si="1118"/>
        <v>-2.3187010961652817E-2</v>
      </c>
      <c r="W3101" s="4">
        <f t="shared" si="1119"/>
        <v>1.7732712558197646E-2</v>
      </c>
      <c r="X3101" s="4">
        <f t="shared" si="1125"/>
        <v>1.6435697337434871E-2</v>
      </c>
      <c r="Y3101" s="4">
        <f t="shared" si="1114"/>
        <v>-1.6887048693888448E-2</v>
      </c>
      <c r="Z3101" s="4">
        <f t="shared" si="1115"/>
        <v>-1.0688276002517112E-2</v>
      </c>
      <c r="AA3101" s="4">
        <f t="shared" si="1110"/>
        <v>4.176295955634431E-3</v>
      </c>
      <c r="AB3101" s="4">
        <f t="shared" si="1111"/>
        <v>4.176295955634431E-3</v>
      </c>
      <c r="AC3101" s="2">
        <f t="shared" si="1120"/>
        <v>6.3620024664369388E-3</v>
      </c>
      <c r="AD3101" s="3">
        <f t="shared" si="1121"/>
        <v>7767.1887356800598</v>
      </c>
    </row>
    <row r="3102" spans="1:30" x14ac:dyDescent="0.3">
      <c r="A3102" s="1">
        <f t="shared" si="1108"/>
        <v>17</v>
      </c>
      <c r="B3102" s="1">
        <f t="shared" si="1107"/>
        <v>5</v>
      </c>
      <c r="C3102" s="5">
        <v>43581</v>
      </c>
      <c r="D3102" s="3">
        <v>7826.68</v>
      </c>
      <c r="E3102" s="3">
        <v>7791.15</v>
      </c>
      <c r="F3102" s="3">
        <f t="shared" si="1112"/>
        <v>7790.442</v>
      </c>
      <c r="G3102" s="3">
        <f t="shared" si="1122"/>
        <v>7723.4649999999992</v>
      </c>
      <c r="H3102" s="4">
        <f t="shared" si="1109"/>
        <v>1.2485736069961337E-3</v>
      </c>
      <c r="I3102" s="4">
        <f t="shared" si="1128"/>
        <v>-3.2966948619149788E-3</v>
      </c>
      <c r="J3102" s="4">
        <f t="shared" si="1129"/>
        <v>4.5452684689111129E-3</v>
      </c>
      <c r="K3102" s="4">
        <f t="shared" si="1113"/>
        <v>-4.5462279260885825E-3</v>
      </c>
      <c r="L3102" s="4">
        <f t="shared" si="1123"/>
        <v>-1.3422592700620344E-2</v>
      </c>
      <c r="M3102" s="4">
        <f t="shared" si="1116"/>
        <v>4.6515974318273963E-3</v>
      </c>
      <c r="N3102" s="4">
        <f t="shared" si="1124"/>
        <v>1.3363820513202437E-2</v>
      </c>
      <c r="O3102" s="4">
        <f t="shared" si="1126"/>
        <v>8.5575237520891072E-3</v>
      </c>
      <c r="P3102" s="4">
        <f t="shared" si="1127"/>
        <v>0.23644819801673625</v>
      </c>
      <c r="T3102" s="4"/>
      <c r="U3102" s="4">
        <f t="shared" si="1117"/>
        <v>-1.6272393730522996E-2</v>
      </c>
      <c r="V3102" s="4">
        <f t="shared" si="1118"/>
        <v>-2.6109669793217809E-2</v>
      </c>
      <c r="W3102" s="4">
        <f t="shared" si="1119"/>
        <v>1.7810791550277517E-2</v>
      </c>
      <c r="X3102" s="4">
        <f t="shared" si="1125"/>
        <v>1.749548879329527E-2</v>
      </c>
      <c r="Y3102" s="4">
        <f t="shared" si="1114"/>
        <v>-1.695836972252136E-2</v>
      </c>
      <c r="Z3102" s="4">
        <f t="shared" si="1115"/>
        <v>-1.0760046728048051E-2</v>
      </c>
      <c r="AA3102" s="4">
        <f t="shared" si="1110"/>
        <v>1.2485736069961337E-3</v>
      </c>
      <c r="AB3102" s="4">
        <f t="shared" si="1111"/>
        <v>1.2485736069961337E-3</v>
      </c>
      <c r="AC3102" s="2">
        <f t="shared" si="1120"/>
        <v>5.0673903724133352E-3</v>
      </c>
      <c r="AD3102" s="3">
        <f t="shared" si="1121"/>
        <v>7787.0191571200403</v>
      </c>
    </row>
    <row r="3103" spans="1:30" x14ac:dyDescent="0.3">
      <c r="A3103" s="1">
        <f t="shared" si="1108"/>
        <v>18</v>
      </c>
      <c r="B3103" s="1">
        <f t="shared" si="1107"/>
        <v>1</v>
      </c>
      <c r="C3103" s="5">
        <v>43584</v>
      </c>
      <c r="D3103" s="3">
        <v>7839.04</v>
      </c>
      <c r="E3103" s="3">
        <v>7825.64</v>
      </c>
      <c r="F3103" s="3">
        <f t="shared" si="1112"/>
        <v>7815.5520000000006</v>
      </c>
      <c r="G3103" s="3">
        <f t="shared" si="1122"/>
        <v>7744.5539999999992</v>
      </c>
      <c r="H3103" s="4">
        <f t="shared" si="1109"/>
        <v>1.5792136640311949E-3</v>
      </c>
      <c r="I3103" s="4">
        <f t="shared" si="1128"/>
        <v>-1.3287881962721916E-4</v>
      </c>
      <c r="J3103" s="4">
        <f t="shared" si="1129"/>
        <v>1.712092483658414E-3</v>
      </c>
      <c r="K3103" s="4">
        <f t="shared" si="1113"/>
        <v>-2.1720576285219275E-3</v>
      </c>
      <c r="L3103" s="4">
        <f t="shared" si="1123"/>
        <v>-1.1834448890774202E-2</v>
      </c>
      <c r="M3103" s="4">
        <f t="shared" si="1116"/>
        <v>3.0052899654431794E-3</v>
      </c>
      <c r="N3103" s="4">
        <f t="shared" si="1124"/>
        <v>1.2200315215053157E-2</v>
      </c>
      <c r="O3103" s="4">
        <f t="shared" si="1126"/>
        <v>9.0569763644529708E-3</v>
      </c>
      <c r="P3103" s="4">
        <f t="shared" si="1127"/>
        <v>0.23840081390591103</v>
      </c>
      <c r="T3103" s="4"/>
      <c r="U3103" s="4">
        <f t="shared" si="1117"/>
        <v>-1.446207076308224E-2</v>
      </c>
      <c r="V3103" s="4">
        <f t="shared" si="1118"/>
        <v>-2.4317450055451419E-2</v>
      </c>
      <c r="W3103" s="4">
        <f t="shared" si="1119"/>
        <v>1.627667890928752E-2</v>
      </c>
      <c r="X3103" s="4">
        <f t="shared" si="1125"/>
        <v>1.8504589006713576E-2</v>
      </c>
      <c r="Y3103" s="4">
        <f t="shared" si="1114"/>
        <v>-1.4613802545871997E-2</v>
      </c>
      <c r="Z3103" s="4">
        <f t="shared" si="1115"/>
        <v>-8.4006964697921245E-3</v>
      </c>
      <c r="AA3103" s="4">
        <f t="shared" si="1110"/>
        <v>1.5792136640311949E-3</v>
      </c>
      <c r="AB3103" s="4">
        <f t="shared" si="1111"/>
        <v>1.5792136640311949E-3</v>
      </c>
      <c r="AC3103" s="2">
        <f t="shared" si="1120"/>
        <v>4.4240827856436762E-3</v>
      </c>
      <c r="AD3103" s="3">
        <f t="shared" si="1121"/>
        <v>7804.3594380800278</v>
      </c>
    </row>
    <row r="3104" spans="1:30" x14ac:dyDescent="0.3">
      <c r="A3104" s="1">
        <f t="shared" si="1108"/>
        <v>18</v>
      </c>
      <c r="B3104" s="1">
        <f t="shared" si="1107"/>
        <v>2</v>
      </c>
      <c r="C3104" s="5">
        <v>43585</v>
      </c>
      <c r="D3104" s="3">
        <v>7781.46</v>
      </c>
      <c r="E3104" s="3">
        <v>7769.3</v>
      </c>
      <c r="F3104" s="3">
        <f t="shared" si="1112"/>
        <v>7809.7020000000002</v>
      </c>
      <c r="G3104" s="3">
        <f t="shared" si="1122"/>
        <v>7759.7880000000005</v>
      </c>
      <c r="H3104" s="4">
        <f t="shared" si="1109"/>
        <v>-7.345287178021789E-3</v>
      </c>
      <c r="I3104" s="4">
        <f t="shared" si="1128"/>
        <v>-8.8964975303098062E-3</v>
      </c>
      <c r="J3104" s="4">
        <f t="shared" si="1129"/>
        <v>1.5512103522880172E-3</v>
      </c>
      <c r="K3104" s="4">
        <f t="shared" si="1113"/>
        <v>-2.841865840715092E-3</v>
      </c>
      <c r="L3104" s="4">
        <f t="shared" si="1123"/>
        <v>-1.0417091888802693E-2</v>
      </c>
      <c r="M3104" s="4">
        <f t="shared" si="1116"/>
        <v>-3.6162711458132702E-3</v>
      </c>
      <c r="N3104" s="4">
        <f t="shared" si="1124"/>
        <v>2.7928598049327597E-3</v>
      </c>
      <c r="O3104" s="4">
        <f t="shared" si="1126"/>
        <v>6.4144774888002711E-3</v>
      </c>
      <c r="P3104" s="4">
        <f t="shared" si="1127"/>
        <v>0.22930440428627619</v>
      </c>
      <c r="T3104" s="4"/>
      <c r="U3104" s="4">
        <f t="shared" si="1117"/>
        <v>-3.613962934236836E-3</v>
      </c>
      <c r="V3104" s="4">
        <f t="shared" si="1118"/>
        <v>-1.3577823304894489E-2</v>
      </c>
      <c r="W3104" s="4">
        <f t="shared" si="1119"/>
        <v>-3.7448580218699709E-3</v>
      </c>
      <c r="X3104" s="4">
        <f t="shared" si="1125"/>
        <v>1.2948071524904235E-2</v>
      </c>
      <c r="Y3104" s="4">
        <f t="shared" si="1114"/>
        <v>-1.5275259034721165E-2</v>
      </c>
      <c r="Z3104" s="4">
        <f t="shared" si="1115"/>
        <v>-9.0663236070027704E-3</v>
      </c>
      <c r="AA3104" s="4">
        <f t="shared" si="1110"/>
        <v>-7.345287178021789E-3</v>
      </c>
      <c r="AB3104" s="4">
        <f t="shared" si="1111"/>
        <v>-7.345287178021789E-3</v>
      </c>
      <c r="AC3104" s="2">
        <f t="shared" si="1120"/>
        <v>-1.9618801681628019E-3</v>
      </c>
      <c r="AD3104" s="3">
        <f t="shared" si="1121"/>
        <v>7796.7262920533522</v>
      </c>
    </row>
    <row r="3105" spans="1:30" x14ac:dyDescent="0.3">
      <c r="A3105" s="1">
        <f t="shared" si="1108"/>
        <v>18</v>
      </c>
      <c r="B3105" s="1">
        <f t="shared" si="1107"/>
        <v>3</v>
      </c>
      <c r="C3105" s="5">
        <v>43586</v>
      </c>
      <c r="D3105" s="3">
        <v>7751.85</v>
      </c>
      <c r="E3105" s="3">
        <v>7828.14</v>
      </c>
      <c r="F3105" s="3">
        <f t="shared" si="1112"/>
        <v>7803.19</v>
      </c>
      <c r="G3105" s="3">
        <f t="shared" si="1122"/>
        <v>7769.5000000000018</v>
      </c>
      <c r="H3105" s="4">
        <f t="shared" si="1109"/>
        <v>-3.8051985103052218E-3</v>
      </c>
      <c r="I3105" s="4">
        <f t="shared" si="1128"/>
        <v>5.9988742472492683E-3</v>
      </c>
      <c r="J3105" s="4">
        <f t="shared" si="1129"/>
        <v>-9.8040727575544901E-3</v>
      </c>
      <c r="K3105" s="4">
        <f t="shared" si="1113"/>
        <v>4.4419684737825038E-3</v>
      </c>
      <c r="L3105" s="4">
        <f t="shared" si="1123"/>
        <v>-1.2849630903311665E-3</v>
      </c>
      <c r="M3105" s="4">
        <f t="shared" si="1116"/>
        <v>-6.5793604923113803E-3</v>
      </c>
      <c r="N3105" s="4">
        <f t="shared" si="1124"/>
        <v>-2.2717034558210245E-3</v>
      </c>
      <c r="O3105" s="4">
        <f t="shared" si="1126"/>
        <v>4.3460593277730841E-3</v>
      </c>
      <c r="P3105" s="4">
        <f t="shared" si="1127"/>
        <v>0.22462665699837442</v>
      </c>
      <c r="T3105" s="4"/>
      <c r="U3105" s="4">
        <f t="shared" si="1117"/>
        <v>3.7910623456264224E-4</v>
      </c>
      <c r="V3105" s="4">
        <f t="shared" si="1118"/>
        <v>-9.6246848277830171E-3</v>
      </c>
      <c r="W3105" s="4">
        <f t="shared" si="1119"/>
        <v>-4.1827190499985857E-3</v>
      </c>
      <c r="X3105" s="4">
        <f t="shared" si="1125"/>
        <v>8.7101415365681417E-3</v>
      </c>
      <c r="Y3105" s="4">
        <f t="shared" si="1114"/>
        <v>-8.0822455969628594E-3</v>
      </c>
      <c r="Z3105" s="4">
        <f t="shared" si="1115"/>
        <v>-1.8279564230576507E-3</v>
      </c>
      <c r="AA3105" s="4">
        <f t="shared" si="1110"/>
        <v>-3.8051985103052218E-3</v>
      </c>
      <c r="AB3105" s="4">
        <f t="shared" si="1111"/>
        <v>-3.8051985103052218E-3</v>
      </c>
      <c r="AC3105" s="2">
        <f t="shared" si="1120"/>
        <v>-3.8594049208341835E-3</v>
      </c>
      <c r="AD3105" s="3">
        <f t="shared" si="1121"/>
        <v>7781.7675280355688</v>
      </c>
    </row>
    <row r="3106" spans="1:30" x14ac:dyDescent="0.3">
      <c r="A3106" s="1">
        <f t="shared" si="1108"/>
        <v>18</v>
      </c>
      <c r="B3106" s="1">
        <f t="shared" si="1107"/>
        <v>4</v>
      </c>
      <c r="C3106" s="5">
        <v>43587</v>
      </c>
      <c r="D3106" s="3">
        <v>7724.06</v>
      </c>
      <c r="E3106" s="3">
        <v>7751.64</v>
      </c>
      <c r="F3106" s="3">
        <f t="shared" si="1112"/>
        <v>7784.6179999999995</v>
      </c>
      <c r="G3106" s="3">
        <f t="shared" si="1122"/>
        <v>7773.8339999999998</v>
      </c>
      <c r="H3106" s="4">
        <f t="shared" si="1109"/>
        <v>-3.5849506891903176E-3</v>
      </c>
      <c r="I3106" s="4">
        <f t="shared" si="1128"/>
        <v>-2.7090307474994531E-5</v>
      </c>
      <c r="J3106" s="4">
        <f t="shared" si="1129"/>
        <v>-3.5578603817153229E-3</v>
      </c>
      <c r="K3106" s="4">
        <f t="shared" si="1113"/>
        <v>6.180137644562181E-3</v>
      </c>
      <c r="L3106" s="4">
        <f t="shared" si="1123"/>
        <v>3.5494036190643588E-3</v>
      </c>
      <c r="M3106" s="4">
        <f t="shared" si="1116"/>
        <v>-7.7791871097591539E-3</v>
      </c>
      <c r="N3106" s="4">
        <f t="shared" si="1124"/>
        <v>-6.4027608513378895E-3</v>
      </c>
      <c r="O3106" s="4">
        <f t="shared" si="1126"/>
        <v>1.3961569433691154E-3</v>
      </c>
      <c r="P3106" s="4">
        <f t="shared" si="1127"/>
        <v>0.22023643082036726</v>
      </c>
      <c r="T3106" s="4"/>
      <c r="U3106" s="4">
        <f t="shared" si="1117"/>
        <v>8.3941252733218136E-3</v>
      </c>
      <c r="V3106" s="4">
        <f t="shared" si="1118"/>
        <v>-1.689815979411439E-3</v>
      </c>
      <c r="W3106" s="4">
        <f t="shared" si="1119"/>
        <v>-1.1879359133776433E-2</v>
      </c>
      <c r="X3106" s="4">
        <f t="shared" si="1125"/>
        <v>2.7782894609720793E-3</v>
      </c>
      <c r="Y3106" s="4">
        <f t="shared" si="1114"/>
        <v>-6.365749358487236E-3</v>
      </c>
      <c r="Z3106" s="4">
        <f t="shared" si="1115"/>
        <v>-1.0063724710172238E-4</v>
      </c>
      <c r="AA3106" s="4">
        <f t="shared" si="1110"/>
        <v>-3.5849506891903176E-3</v>
      </c>
      <c r="AB3106" s="4">
        <f t="shared" si="1111"/>
        <v>-3.5849506891903176E-3</v>
      </c>
      <c r="AC3106" s="2">
        <f t="shared" si="1120"/>
        <v>-4.9807595172805781E-3</v>
      </c>
      <c r="AD3106" s="3">
        <f t="shared" si="1121"/>
        <v>7762.5316853570466</v>
      </c>
    </row>
    <row r="3107" spans="1:30" x14ac:dyDescent="0.3">
      <c r="A3107" s="1">
        <f t="shared" si="1108"/>
        <v>18</v>
      </c>
      <c r="B3107" s="1">
        <f t="shared" si="1107"/>
        <v>5</v>
      </c>
      <c r="C3107" s="5">
        <v>43588</v>
      </c>
      <c r="D3107" s="3">
        <v>7845.73</v>
      </c>
      <c r="E3107" s="3">
        <v>7784.29</v>
      </c>
      <c r="F3107" s="3">
        <f t="shared" si="1112"/>
        <v>7788.4279999999999</v>
      </c>
      <c r="G3107" s="3">
        <f t="shared" si="1122"/>
        <v>7789.4349999999995</v>
      </c>
      <c r="H3107" s="4">
        <f t="shared" si="1109"/>
        <v>1.5752078570078321E-2</v>
      </c>
      <c r="I3107" s="4">
        <f t="shared" si="1128"/>
        <v>7.7977126019217304E-3</v>
      </c>
      <c r="J3107" s="4">
        <f t="shared" si="1129"/>
        <v>7.9543659681565911E-3</v>
      </c>
      <c r="K3107" s="4">
        <f t="shared" si="1113"/>
        <v>6.478781884138596E-3</v>
      </c>
      <c r="L3107" s="4">
        <f t="shared" si="1123"/>
        <v>7.6540057948797629E-3</v>
      </c>
      <c r="M3107" s="4">
        <f t="shared" si="1116"/>
        <v>7.3573255090757317E-3</v>
      </c>
      <c r="N3107" s="4">
        <f t="shared" si="1124"/>
        <v>7.2270967021356592E-3</v>
      </c>
      <c r="O3107" s="4">
        <f t="shared" si="1126"/>
        <v>-1.2835007067533641E-4</v>
      </c>
      <c r="P3107" s="4">
        <f t="shared" si="1127"/>
        <v>0.23945769095272162</v>
      </c>
      <c r="T3107" s="4"/>
      <c r="U3107" s="4">
        <f t="shared" si="1117"/>
        <v>1.328575904381891E-2</v>
      </c>
      <c r="V3107" s="4">
        <f t="shared" si="1118"/>
        <v>3.1529014533806781E-3</v>
      </c>
      <c r="W3107" s="4">
        <f t="shared" si="1119"/>
        <v>2.4339822249024199E-3</v>
      </c>
      <c r="X3107" s="4">
        <f t="shared" si="1125"/>
        <v>-2.5852191698495715E-4</v>
      </c>
      <c r="Y3107" s="4">
        <f t="shared" si="1114"/>
        <v>-6.0708288625463984E-3</v>
      </c>
      <c r="Z3107" s="4">
        <f t="shared" si="1115"/>
        <v>1.9614279622255968E-4</v>
      </c>
      <c r="AA3107" s="4">
        <f t="shared" si="1110"/>
        <v>1.5752078570078321E-2</v>
      </c>
      <c r="AB3107" s="4">
        <f t="shared" si="1111"/>
        <v>1.5752078570078321E-2</v>
      </c>
      <c r="AC3107" s="2">
        <f t="shared" si="1120"/>
        <v>7.069519738163518E-3</v>
      </c>
      <c r="AD3107" s="3">
        <f t="shared" si="1121"/>
        <v>7790.2644569046979</v>
      </c>
    </row>
    <row r="3108" spans="1:30" x14ac:dyDescent="0.3">
      <c r="A3108" s="1">
        <f t="shared" si="1108"/>
        <v>19</v>
      </c>
      <c r="B3108" s="1">
        <f t="shared" si="1107"/>
        <v>1</v>
      </c>
      <c r="C3108" s="5">
        <v>43591</v>
      </c>
      <c r="D3108" s="3">
        <v>7794.09</v>
      </c>
      <c r="E3108" s="3">
        <v>7662.92</v>
      </c>
      <c r="F3108" s="3">
        <f t="shared" si="1112"/>
        <v>7779.4380000000001</v>
      </c>
      <c r="G3108" s="3">
        <f t="shared" si="1122"/>
        <v>7797.4949999999999</v>
      </c>
      <c r="H3108" s="4">
        <f t="shared" si="1109"/>
        <v>-6.5819241804139861E-3</v>
      </c>
      <c r="I3108" s="4">
        <f t="shared" si="1128"/>
        <v>-2.3300572413274417E-2</v>
      </c>
      <c r="J3108" s="4">
        <f t="shared" si="1129"/>
        <v>1.6718648232860431E-2</v>
      </c>
      <c r="K3108" s="4">
        <f t="shared" si="1113"/>
        <v>-8.916314989172329E-3</v>
      </c>
      <c r="L3108" s="4">
        <f t="shared" si="1123"/>
        <v>-6.0997085888332345E-3</v>
      </c>
      <c r="M3108" s="4">
        <f t="shared" si="1116"/>
        <v>1.8834265405804434E-3</v>
      </c>
      <c r="N3108" s="4">
        <f t="shared" si="1124"/>
        <v>-4.3667870258329701E-4</v>
      </c>
      <c r="O3108" s="4">
        <f t="shared" si="1126"/>
        <v>-2.3167553877360652E-3</v>
      </c>
      <c r="P3108" s="4">
        <f t="shared" si="1127"/>
        <v>0.23129967440603982</v>
      </c>
      <c r="T3108" s="4"/>
      <c r="U3108" s="4">
        <f t="shared" si="1117"/>
        <v>-8.5269312097148388E-4</v>
      </c>
      <c r="V3108" s="4">
        <f t="shared" si="1118"/>
        <v>-1.0844166189761799E-2</v>
      </c>
      <c r="W3108" s="4">
        <f t="shared" si="1119"/>
        <v>-5.7341205045515547E-3</v>
      </c>
      <c r="X3108" s="4">
        <f t="shared" si="1125"/>
        <v>-4.6207868618877443E-3</v>
      </c>
      <c r="Y3108" s="4">
        <f t="shared" si="1114"/>
        <v>-2.1273966921975623E-2</v>
      </c>
      <c r="Z3108" s="4">
        <f t="shared" si="1115"/>
        <v>-1.5102854845669398E-2</v>
      </c>
      <c r="AA3108" s="4">
        <f t="shared" si="1110"/>
        <v>-6.5819241804139861E-3</v>
      </c>
      <c r="AB3108" s="4">
        <f t="shared" si="1111"/>
        <v>-6.5819241804139861E-3</v>
      </c>
      <c r="AC3108" s="2">
        <f t="shared" si="1120"/>
        <v>3.2721742545114587E-4</v>
      </c>
      <c r="AD3108" s="3">
        <f t="shared" si="1121"/>
        <v>7791.5396379364656</v>
      </c>
    </row>
    <row r="3109" spans="1:30" x14ac:dyDescent="0.3">
      <c r="A3109" s="1">
        <f t="shared" si="1108"/>
        <v>19</v>
      </c>
      <c r="B3109" s="1">
        <f t="shared" si="1107"/>
        <v>2</v>
      </c>
      <c r="C3109" s="5">
        <v>43592</v>
      </c>
      <c r="D3109" s="3">
        <v>7640.15</v>
      </c>
      <c r="E3109" s="3">
        <v>7713.49</v>
      </c>
      <c r="F3109" s="3">
        <f t="shared" si="1112"/>
        <v>7751.1759999999995</v>
      </c>
      <c r="G3109" s="3">
        <f t="shared" si="1122"/>
        <v>7780.4389999999985</v>
      </c>
      <c r="H3109" s="4">
        <f t="shared" si="1109"/>
        <v>-1.9750862512493507E-2</v>
      </c>
      <c r="I3109" s="4">
        <f t="shared" si="1128"/>
        <v>-1.0341168757353374E-2</v>
      </c>
      <c r="J3109" s="4">
        <f t="shared" si="1129"/>
        <v>-9.4096937551401329E-3</v>
      </c>
      <c r="K3109" s="4">
        <f t="shared" si="1113"/>
        <v>-1.9447427473894008E-3</v>
      </c>
      <c r="L3109" s="4">
        <f t="shared" si="1123"/>
        <v>2.4847886881798739E-4</v>
      </c>
      <c r="M3109" s="4">
        <f t="shared" si="1116"/>
        <v>-1.4323761968506437E-2</v>
      </c>
      <c r="N3109" s="4">
        <f t="shared" si="1124"/>
        <v>-1.80309877116187E-2</v>
      </c>
      <c r="O3109" s="4">
        <f t="shared" si="1126"/>
        <v>-3.8301604026097671E-3</v>
      </c>
      <c r="P3109" s="4">
        <f t="shared" si="1127"/>
        <v>0.20698044382516811</v>
      </c>
      <c r="T3109" s="4"/>
      <c r="U3109" s="4">
        <f t="shared" si="1117"/>
        <v>-1.6204585782304424E-3</v>
      </c>
      <c r="V3109" s="4">
        <f t="shared" si="1118"/>
        <v>-1.16042539924481E-2</v>
      </c>
      <c r="W3109" s="4">
        <f t="shared" si="1119"/>
        <v>-1.8159831188491671E-2</v>
      </c>
      <c r="X3109" s="4">
        <f t="shared" si="1125"/>
        <v>-7.4940119354106917E-3</v>
      </c>
      <c r="Y3109" s="4">
        <f t="shared" si="1114"/>
        <v>-1.4389322014878303E-2</v>
      </c>
      <c r="Z3109" s="4">
        <f t="shared" si="1115"/>
        <v>-8.1748005329862396E-3</v>
      </c>
      <c r="AA3109" s="4">
        <f t="shared" si="1110"/>
        <v>-1.9750862512493507E-2</v>
      </c>
      <c r="AB3109" s="4">
        <f t="shared" si="1111"/>
        <v>-1.9750862512493507E-2</v>
      </c>
      <c r="AC3109" s="2">
        <f t="shared" si="1120"/>
        <v>-1.3210005731690861E-2</v>
      </c>
      <c r="AD3109" s="3">
        <f t="shared" si="1121"/>
        <v>7741.0764252909776</v>
      </c>
    </row>
    <row r="3110" spans="1:30" x14ac:dyDescent="0.3">
      <c r="A3110" s="1">
        <f t="shared" si="1108"/>
        <v>19</v>
      </c>
      <c r="B3110" s="1">
        <f t="shared" si="1107"/>
        <v>3</v>
      </c>
      <c r="C3110" s="5">
        <v>43593</v>
      </c>
      <c r="D3110" s="3">
        <v>7617.55</v>
      </c>
      <c r="E3110" s="3">
        <v>7623.32</v>
      </c>
      <c r="F3110" s="3">
        <f t="shared" si="1112"/>
        <v>7724.3160000000007</v>
      </c>
      <c r="G3110" s="3">
        <f t="shared" si="1122"/>
        <v>7763.7529999999988</v>
      </c>
      <c r="H3110" s="4">
        <f t="shared" si="1109"/>
        <v>-2.9580571062085763E-3</v>
      </c>
      <c r="I3110" s="4">
        <f t="shared" si="1128"/>
        <v>-2.202836331747404E-3</v>
      </c>
      <c r="J3110" s="4">
        <f t="shared" si="1129"/>
        <v>-7.552207744611723E-4</v>
      </c>
      <c r="K3110" s="4">
        <f t="shared" si="1113"/>
        <v>1.4509859099625018E-2</v>
      </c>
      <c r="L3110" s="4">
        <f t="shared" si="1123"/>
        <v>1.8304323577125605E-2</v>
      </c>
      <c r="M3110" s="4">
        <f t="shared" si="1116"/>
        <v>-1.382206528060226E-2</v>
      </c>
      <c r="N3110" s="4">
        <f t="shared" si="1124"/>
        <v>-1.8831485236585791E-2</v>
      </c>
      <c r="O3110" s="4">
        <f t="shared" si="1126"/>
        <v>-5.1771238784120979E-3</v>
      </c>
      <c r="P3110" s="4">
        <f t="shared" si="1127"/>
        <v>0.20341012674625628</v>
      </c>
      <c r="T3110" s="4"/>
      <c r="U3110" s="4">
        <f t="shared" si="1117"/>
        <v>1.4620131803695049E-2</v>
      </c>
      <c r="V3110" s="4">
        <f t="shared" si="1118"/>
        <v>4.4739304856580824E-3</v>
      </c>
      <c r="W3110" s="4">
        <f t="shared" si="1119"/>
        <v>-1.7324896637576859E-2</v>
      </c>
      <c r="X3110" s="4">
        <f t="shared" si="1125"/>
        <v>-1.0107917403010678E-2</v>
      </c>
      <c r="Y3110" s="4">
        <f t="shared" si="1114"/>
        <v>1.860110233046163E-3</v>
      </c>
      <c r="Z3110" s="4">
        <f t="shared" si="1115"/>
        <v>8.1770884435724243E-3</v>
      </c>
      <c r="AA3110" s="4">
        <f t="shared" si="1110"/>
        <v>-2.9580571062085763E-3</v>
      </c>
      <c r="AB3110" s="4">
        <f t="shared" si="1111"/>
        <v>-2.9580571062085763E-3</v>
      </c>
      <c r="AC3110" s="2">
        <f t="shared" si="1120"/>
        <v>-1.0810687188661083E-2</v>
      </c>
      <c r="AD3110" s="3">
        <f t="shared" si="1121"/>
        <v>7699.9009501939854</v>
      </c>
    </row>
    <row r="3111" spans="1:30" x14ac:dyDescent="0.3">
      <c r="A3111" s="1">
        <f t="shared" si="1108"/>
        <v>19</v>
      </c>
      <c r="B3111" s="1">
        <f t="shared" si="1107"/>
        <v>4</v>
      </c>
      <c r="C3111" s="5">
        <v>43594</v>
      </c>
      <c r="D3111" s="3">
        <v>7582.75</v>
      </c>
      <c r="E3111" s="3">
        <v>7525.81</v>
      </c>
      <c r="F3111" s="3">
        <f t="shared" si="1112"/>
        <v>7696.054000000001</v>
      </c>
      <c r="G3111" s="3">
        <f t="shared" si="1122"/>
        <v>7740.3359999999984</v>
      </c>
      <c r="H3111" s="4">
        <f t="shared" si="1109"/>
        <v>-4.5683979757271276E-3</v>
      </c>
      <c r="I3111" s="4">
        <f t="shared" si="1128"/>
        <v>-1.2043242249804699E-2</v>
      </c>
      <c r="J3111" s="4">
        <f t="shared" si="1129"/>
        <v>7.474844274077571E-3</v>
      </c>
      <c r="K3111" s="4">
        <f t="shared" si="1113"/>
        <v>1.4024194130658798E-2</v>
      </c>
      <c r="L3111" s="4">
        <f t="shared" si="1123"/>
        <v>1.8417411839181053E-2</v>
      </c>
      <c r="M3111" s="4">
        <f t="shared" si="1116"/>
        <v>-1.4722349921141534E-2</v>
      </c>
      <c r="N3111" s="4">
        <f t="shared" si="1124"/>
        <v>-2.0359064516062151E-2</v>
      </c>
      <c r="O3111" s="4">
        <f t="shared" si="1126"/>
        <v>-5.8398338333714578E-3</v>
      </c>
      <c r="P3111" s="4">
        <f t="shared" si="1127"/>
        <v>0.19791247035925916</v>
      </c>
      <c r="T3111" s="4"/>
      <c r="U3111" s="4">
        <f t="shared" si="1117"/>
        <v>1.398218587341077E-2</v>
      </c>
      <c r="V3111" s="4">
        <f t="shared" si="1118"/>
        <v>3.8423640146766523E-3</v>
      </c>
      <c r="W3111" s="4">
        <f t="shared" si="1119"/>
        <v>-1.8294782795576472E-2</v>
      </c>
      <c r="X3111" s="4">
        <f t="shared" si="1125"/>
        <v>-1.1376794596728895E-2</v>
      </c>
      <c r="Y3111" s="4">
        <f t="shared" si="1114"/>
        <v>1.3805009370096905E-3</v>
      </c>
      <c r="Z3111" s="4">
        <f t="shared" si="1115"/>
        <v>7.6944550911415624E-3</v>
      </c>
      <c r="AA3111" s="4">
        <f t="shared" si="1110"/>
        <v>-4.5683979757271276E-3</v>
      </c>
      <c r="AB3111" s="4">
        <f t="shared" si="1111"/>
        <v>-4.5683979757271276E-3</v>
      </c>
      <c r="AC3111" s="2">
        <f t="shared" si="1120"/>
        <v>-1.0299776922970854E-2</v>
      </c>
      <c r="AD3111" s="3">
        <f t="shared" si="1121"/>
        <v>7660.8506334626572</v>
      </c>
    </row>
    <row r="3112" spans="1:30" x14ac:dyDescent="0.3">
      <c r="A3112" s="1">
        <f t="shared" si="1108"/>
        <v>19</v>
      </c>
      <c r="B3112" s="1">
        <f t="shared" si="1107"/>
        <v>5</v>
      </c>
      <c r="C3112" s="5">
        <v>43595</v>
      </c>
      <c r="D3112" s="3">
        <v>7586.53</v>
      </c>
      <c r="E3112" s="3">
        <v>7556.04</v>
      </c>
      <c r="F3112" s="3">
        <f t="shared" si="1112"/>
        <v>7644.2139999999999</v>
      </c>
      <c r="G3112" s="3">
        <f t="shared" si="1122"/>
        <v>7716.320999999999</v>
      </c>
      <c r="H3112" s="4">
        <f t="shared" si="1109"/>
        <v>4.9849988460647456E-4</v>
      </c>
      <c r="I3112" s="4">
        <f t="shared" si="1128"/>
        <v>-3.5224687613332941E-3</v>
      </c>
      <c r="J3112" s="4">
        <f t="shared" si="1129"/>
        <v>4.0209686459397685E-3</v>
      </c>
      <c r="K3112" s="4">
        <f t="shared" si="1113"/>
        <v>1.0007583000890207E-2</v>
      </c>
      <c r="L3112" s="4">
        <f t="shared" si="1123"/>
        <v>1.9516959180010056E-2</v>
      </c>
      <c r="M3112" s="4">
        <f t="shared" si="1116"/>
        <v>-7.5460995728272645E-3</v>
      </c>
      <c r="N3112" s="4">
        <f t="shared" si="1124"/>
        <v>-1.6820321497770671E-2</v>
      </c>
      <c r="O3112" s="4">
        <f t="shared" si="1126"/>
        <v>-9.5046088264330413E-3</v>
      </c>
      <c r="P3112" s="4">
        <f t="shared" si="1127"/>
        <v>0.1985096295875019</v>
      </c>
      <c r="T3112" s="4"/>
      <c r="U3112" s="4">
        <f t="shared" si="1117"/>
        <v>3.4681349114767016E-2</v>
      </c>
      <c r="V3112" s="4">
        <f t="shared" si="1118"/>
        <v>2.4334535623619338E-2</v>
      </c>
      <c r="W3112" s="4">
        <f t="shared" si="1119"/>
        <v>-3.3037078767686349E-2</v>
      </c>
      <c r="X3112" s="4">
        <f t="shared" si="1125"/>
        <v>-1.8516445167112022E-2</v>
      </c>
      <c r="Y3112" s="4">
        <f t="shared" si="1114"/>
        <v>-2.5860277597193593E-3</v>
      </c>
      <c r="Z3112" s="4">
        <f t="shared" si="1115"/>
        <v>3.7029164403352831E-3</v>
      </c>
      <c r="AA3112" s="4">
        <f t="shared" si="1110"/>
        <v>4.9849988460647456E-4</v>
      </c>
      <c r="AB3112" s="4">
        <f t="shared" si="1111"/>
        <v>4.9849988460647456E-4</v>
      </c>
      <c r="AC3112" s="2">
        <f t="shared" si="1120"/>
        <v>-6.5309290248777652E-3</v>
      </c>
      <c r="AD3112" s="3">
        <f t="shared" si="1121"/>
        <v>7636.0770889751057</v>
      </c>
    </row>
    <row r="3113" spans="1:30" x14ac:dyDescent="0.3">
      <c r="A3113" s="1">
        <f t="shared" si="1108"/>
        <v>20</v>
      </c>
      <c r="B3113" s="1">
        <f t="shared" si="1107"/>
        <v>1</v>
      </c>
      <c r="C3113" s="5">
        <v>43598</v>
      </c>
      <c r="D3113" s="3">
        <v>7324.13</v>
      </c>
      <c r="E3113" s="3">
        <v>7385.55</v>
      </c>
      <c r="F3113" s="3">
        <f t="shared" si="1112"/>
        <v>7550.2219999999998</v>
      </c>
      <c r="G3113" s="3">
        <f t="shared" si="1122"/>
        <v>7664.8300000000017</v>
      </c>
      <c r="H3113" s="4">
        <f t="shared" si="1109"/>
        <v>-3.4587617791005852E-2</v>
      </c>
      <c r="I3113" s="4">
        <f t="shared" si="1128"/>
        <v>-2.6491689876662925E-2</v>
      </c>
      <c r="J3113" s="4">
        <f t="shared" si="1129"/>
        <v>-8.0959279143429271E-3</v>
      </c>
      <c r="K3113" s="4">
        <f t="shared" si="1113"/>
        <v>2.6645910580990447E-3</v>
      </c>
      <c r="L3113" s="4">
        <f t="shared" si="1123"/>
        <v>1.5310762042140073E-2</v>
      </c>
      <c r="M3113" s="4">
        <f t="shared" si="1116"/>
        <v>-2.9945079760568583E-2</v>
      </c>
      <c r="N3113" s="4">
        <f t="shared" si="1124"/>
        <v>-4.4449779055765304E-2</v>
      </c>
      <c r="O3113" s="4">
        <f t="shared" si="1126"/>
        <v>-1.5648001878721705E-2</v>
      </c>
      <c r="P3113" s="4">
        <f t="shared" si="1127"/>
        <v>0.15705603660048939</v>
      </c>
      <c r="T3113" s="4"/>
      <c r="U3113" s="4">
        <f t="shared" si="1117"/>
        <v>2.7359016572794204E-2</v>
      </c>
      <c r="V3113" s="4">
        <f t="shared" si="1118"/>
        <v>1.7085426407066194E-2</v>
      </c>
      <c r="W3113" s="4">
        <f t="shared" si="1119"/>
        <v>-6.0296968600567873E-2</v>
      </c>
      <c r="X3113" s="4">
        <f t="shared" si="1125"/>
        <v>-2.9464339197767288E-2</v>
      </c>
      <c r="Y3113" s="4">
        <f t="shared" si="1114"/>
        <v>-9.8374611994831822E-3</v>
      </c>
      <c r="Z3113" s="4">
        <f t="shared" si="1115"/>
        <v>-3.5942390983186271E-3</v>
      </c>
      <c r="AA3113" s="4">
        <f t="shared" si="1110"/>
        <v>-3.4587617791005852E-2</v>
      </c>
      <c r="AB3113" s="4">
        <f t="shared" si="1111"/>
        <v>-3.4587617791005852E-2</v>
      </c>
      <c r="AC3113" s="2">
        <f t="shared" si="1120"/>
        <v>-2.8394461319420135E-2</v>
      </c>
      <c r="AD3113" s="3">
        <f t="shared" si="1121"/>
        <v>7532.0947259834047</v>
      </c>
    </row>
    <row r="3114" spans="1:30" x14ac:dyDescent="0.3">
      <c r="A3114" s="1">
        <f t="shared" si="1108"/>
        <v>20</v>
      </c>
      <c r="B3114" s="1">
        <f t="shared" si="1107"/>
        <v>2</v>
      </c>
      <c r="C3114" s="5">
        <v>43599</v>
      </c>
      <c r="D3114" s="3">
        <v>7401.88</v>
      </c>
      <c r="E3114" s="3">
        <v>7366.64</v>
      </c>
      <c r="F3114" s="3">
        <f t="shared" si="1112"/>
        <v>7502.5679999999993</v>
      </c>
      <c r="G3114" s="3">
        <f t="shared" si="1122"/>
        <v>7626.8720000000003</v>
      </c>
      <c r="H3114" s="4">
        <f t="shared" si="1109"/>
        <v>1.0615595299373441E-2</v>
      </c>
      <c r="I3114" s="4">
        <f t="shared" si="1128"/>
        <v>5.8041023302426659E-3</v>
      </c>
      <c r="J3114" s="4">
        <f t="shared" si="1129"/>
        <v>4.8114929691307753E-3</v>
      </c>
      <c r="K3114" s="4">
        <f t="shared" si="1113"/>
        <v>2.7799888860519907E-2</v>
      </c>
      <c r="L3114" s="4">
        <f t="shared" si="1123"/>
        <v>4.4748128598360561E-2</v>
      </c>
      <c r="M3114" s="4">
        <f t="shared" si="1116"/>
        <v>-1.342047149722591E-2</v>
      </c>
      <c r="N3114" s="4">
        <f t="shared" si="1124"/>
        <v>-2.9499905072485833E-2</v>
      </c>
      <c r="O3114" s="4">
        <f t="shared" si="1126"/>
        <v>-1.6793571362951169E-2</v>
      </c>
      <c r="P3114" s="4">
        <f t="shared" si="1127"/>
        <v>0.1693388752237372</v>
      </c>
      <c r="T3114" s="4"/>
      <c r="U3114" s="4">
        <f t="shared" si="1117"/>
        <v>4.3147786836115622E-2</v>
      </c>
      <c r="V3114" s="4">
        <f t="shared" si="1118"/>
        <v>3.2716308967754473E-2</v>
      </c>
      <c r="W3114" s="4">
        <f t="shared" si="1119"/>
        <v>-3.1186560473289077E-2</v>
      </c>
      <c r="X3114" s="4">
        <f t="shared" si="1125"/>
        <v>-3.2073584705082196E-2</v>
      </c>
      <c r="Y3114" s="4">
        <f t="shared" si="1114"/>
        <v>1.4984428899665513E-2</v>
      </c>
      <c r="Z3114" s="4">
        <f t="shared" si="1115"/>
        <v>2.1384159217195737E-2</v>
      </c>
      <c r="AA3114" s="4">
        <f t="shared" si="1110"/>
        <v>1.0615595299373441E-2</v>
      </c>
      <c r="AB3114" s="4">
        <f t="shared" si="1111"/>
        <v>1.0615595299373441E-2</v>
      </c>
      <c r="AC3114" s="2">
        <f t="shared" si="1120"/>
        <v>-1.1728076829436539E-2</v>
      </c>
      <c r="AD3114" s="3">
        <f t="shared" si="1121"/>
        <v>7488.6898173222698</v>
      </c>
    </row>
    <row r="3115" spans="1:30" x14ac:dyDescent="0.3">
      <c r="A3115" s="1">
        <f t="shared" si="1108"/>
        <v>20</v>
      </c>
      <c r="B3115" s="1">
        <f t="shared" si="1107"/>
        <v>3</v>
      </c>
      <c r="C3115" s="5">
        <v>43600</v>
      </c>
      <c r="D3115" s="3">
        <v>7503.25</v>
      </c>
      <c r="E3115" s="3">
        <v>7354.82</v>
      </c>
      <c r="F3115" s="3">
        <f t="shared" si="1112"/>
        <v>7479.7080000000005</v>
      </c>
      <c r="G3115" s="3">
        <f t="shared" si="1122"/>
        <v>7602.0119999999997</v>
      </c>
      <c r="H3115" s="4">
        <f t="shared" si="1109"/>
        <v>1.369516933535803E-2</v>
      </c>
      <c r="I3115" s="4">
        <f t="shared" si="1128"/>
        <v>-6.357844223359525E-3</v>
      </c>
      <c r="J3115" s="4">
        <f t="shared" si="1129"/>
        <v>2.0053013558717553E-2</v>
      </c>
      <c r="K3115" s="4">
        <f t="shared" si="1113"/>
        <v>9.719490183574998E-3</v>
      </c>
      <c r="L3115" s="4">
        <f t="shared" si="1123"/>
        <v>2.8520532020993982E-2</v>
      </c>
      <c r="M3115" s="4">
        <f t="shared" si="1116"/>
        <v>3.1474490715412231E-3</v>
      </c>
      <c r="N3115" s="4">
        <f t="shared" si="1124"/>
        <v>-1.2991560655258071E-2</v>
      </c>
      <c r="O3115" s="4">
        <f t="shared" si="1126"/>
        <v>-1.6300136607469987E-2</v>
      </c>
      <c r="P3115" s="4">
        <f t="shared" si="1127"/>
        <v>0.18535316913034339</v>
      </c>
      <c r="T3115" s="4"/>
      <c r="U3115" s="4">
        <f t="shared" si="1117"/>
        <v>2.9137192172799354E-2</v>
      </c>
      <c r="V3115" s="4">
        <f t="shared" si="1118"/>
        <v>1.8845820251071319E-2</v>
      </c>
      <c r="W3115" s="4">
        <f t="shared" si="1119"/>
        <v>-1.5004824385793356E-2</v>
      </c>
      <c r="X3115" s="4">
        <f t="shared" si="1125"/>
        <v>-3.1667269956330131E-2</v>
      </c>
      <c r="Y3115" s="4">
        <f t="shared" si="1114"/>
        <v>-2.8705283972675351E-3</v>
      </c>
      <c r="Z3115" s="4">
        <f t="shared" si="1115"/>
        <v>3.4166219552130379E-3</v>
      </c>
      <c r="AA3115" s="4">
        <f t="shared" si="1110"/>
        <v>1.369516933535803E-2</v>
      </c>
      <c r="AB3115" s="4">
        <f t="shared" si="1111"/>
        <v>1.369516933535803E-2</v>
      </c>
      <c r="AC3115" s="2">
        <f t="shared" si="1120"/>
        <v>1.2936778665005302E-3</v>
      </c>
      <c r="AD3115" s="3">
        <f t="shared" si="1121"/>
        <v>7493.5432115481799</v>
      </c>
    </row>
    <row r="3116" spans="1:30" x14ac:dyDescent="0.3">
      <c r="A3116" s="1">
        <f t="shared" si="1108"/>
        <v>20</v>
      </c>
      <c r="B3116" s="1">
        <f t="shared" si="1107"/>
        <v>4</v>
      </c>
      <c r="C3116" s="5">
        <v>43601</v>
      </c>
      <c r="D3116" s="3">
        <v>7580.14</v>
      </c>
      <c r="E3116" s="3">
        <v>7509.9</v>
      </c>
      <c r="F3116" s="3">
        <f t="shared" si="1112"/>
        <v>7479.1859999999997</v>
      </c>
      <c r="G3116" s="3">
        <f t="shared" si="1122"/>
        <v>7587.62</v>
      </c>
      <c r="H3116" s="4">
        <f t="shared" si="1109"/>
        <v>1.024755939093064E-2</v>
      </c>
      <c r="I3116" s="4">
        <f t="shared" si="1128"/>
        <v>8.8628261086857508E-4</v>
      </c>
      <c r="J3116" s="4">
        <f t="shared" si="1129"/>
        <v>9.3612767800620653E-3</v>
      </c>
      <c r="K3116" s="4">
        <f t="shared" si="1113"/>
        <v>-6.5708193116315976E-3</v>
      </c>
      <c r="L3116" s="4">
        <f t="shared" si="1123"/>
        <v>1.1355227549543271E-2</v>
      </c>
      <c r="M3116" s="4">
        <f t="shared" si="1116"/>
        <v>1.3497992963405462E-2</v>
      </c>
      <c r="N3116" s="4">
        <f t="shared" si="1124"/>
        <v>-9.8581636929624358E-4</v>
      </c>
      <c r="O3116" s="4">
        <f t="shared" si="1126"/>
        <v>-1.4305012836174556E-2</v>
      </c>
      <c r="P3116" s="4">
        <f t="shared" si="1127"/>
        <v>0.19750014613023442</v>
      </c>
      <c r="T3116" s="4"/>
      <c r="U3116" s="4">
        <f t="shared" si="1117"/>
        <v>1.0595408656248959E-2</v>
      </c>
      <c r="V3116" s="4">
        <f t="shared" si="1118"/>
        <v>4.8945456968642559E-4</v>
      </c>
      <c r="W3116" s="4">
        <f t="shared" si="1119"/>
        <v>-3.4420230127587913E-4</v>
      </c>
      <c r="X3116" s="4">
        <f t="shared" si="1125"/>
        <v>-2.8179116206825117E-2</v>
      </c>
      <c r="Y3116" s="4">
        <f t="shared" si="1114"/>
        <v>-1.8957716826449179E-2</v>
      </c>
      <c r="Z3116" s="4">
        <f t="shared" si="1115"/>
        <v>-1.2772000214804947E-2</v>
      </c>
      <c r="AA3116" s="4">
        <f t="shared" si="1110"/>
        <v>1.024755939093064E-2</v>
      </c>
      <c r="AB3116" s="4">
        <f t="shared" si="1111"/>
        <v>1.024755939093064E-2</v>
      </c>
      <c r="AC3116" s="2">
        <f t="shared" si="1120"/>
        <v>7.6161116155127754E-3</v>
      </c>
      <c r="AD3116" s="3">
        <f t="shared" si="1121"/>
        <v>7522.4088076987873</v>
      </c>
    </row>
    <row r="3117" spans="1:30" x14ac:dyDescent="0.3">
      <c r="A3117" s="1">
        <f t="shared" si="1108"/>
        <v>20</v>
      </c>
      <c r="B3117" s="1">
        <f t="shared" si="1107"/>
        <v>5</v>
      </c>
      <c r="C3117" s="5">
        <v>43602</v>
      </c>
      <c r="D3117" s="3">
        <v>7503.68</v>
      </c>
      <c r="E3117" s="3">
        <v>7513.15</v>
      </c>
      <c r="F3117" s="3">
        <f t="shared" si="1112"/>
        <v>7462.616</v>
      </c>
      <c r="G3117" s="3">
        <f t="shared" si="1122"/>
        <v>7553.4149999999991</v>
      </c>
      <c r="H3117" s="4">
        <f t="shared" si="1109"/>
        <v>-1.0086884938800608E-2</v>
      </c>
      <c r="I3117" s="4">
        <f t="shared" si="1128"/>
        <v>-8.8375676438694657E-3</v>
      </c>
      <c r="J3117" s="4">
        <f t="shared" si="1129"/>
        <v>-1.2493172949311418E-3</v>
      </c>
      <c r="K3117" s="4">
        <f t="shared" si="1113"/>
        <v>-1.6858527678908299E-2</v>
      </c>
      <c r="L3117" s="4">
        <f t="shared" si="1123"/>
        <v>-2.7966355356087206E-3</v>
      </c>
      <c r="M3117" s="4">
        <f t="shared" si="1116"/>
        <v>5.5026280328507194E-3</v>
      </c>
      <c r="N3117" s="4">
        <f t="shared" si="1124"/>
        <v>-6.5844389590666965E-3</v>
      </c>
      <c r="O3117" s="4">
        <f t="shared" si="1126"/>
        <v>-1.2100595974241847E-2</v>
      </c>
      <c r="P3117" s="4">
        <f t="shared" si="1127"/>
        <v>0.18542109994202183</v>
      </c>
      <c r="T3117" s="4"/>
      <c r="U3117" s="4">
        <f t="shared" si="1117"/>
        <v>8.4299234578773187E-4</v>
      </c>
      <c r="V3117" s="4">
        <f t="shared" si="1118"/>
        <v>-9.1654375776701966E-3</v>
      </c>
      <c r="W3117" s="4">
        <f t="shared" si="1119"/>
        <v>-1.0920671242320198E-2</v>
      </c>
      <c r="X3117" s="4">
        <f t="shared" si="1125"/>
        <v>-2.3756268466581385E-2</v>
      </c>
      <c r="Y3117" s="4">
        <f t="shared" si="1114"/>
        <v>-2.9117149528298504E-2</v>
      </c>
      <c r="Z3117" s="4">
        <f t="shared" si="1115"/>
        <v>-2.2995490677167274E-2</v>
      </c>
      <c r="AA3117" s="4">
        <f t="shared" si="1110"/>
        <v>-1.0086884938800608E-2</v>
      </c>
      <c r="AB3117" s="4">
        <f t="shared" si="1111"/>
        <v>-1.0086884938800608E-2</v>
      </c>
      <c r="AC3117" s="2">
        <f t="shared" si="1120"/>
        <v>-1.6639664536856522E-3</v>
      </c>
      <c r="AD3117" s="3">
        <f t="shared" si="1121"/>
        <v>7516.1658717991922</v>
      </c>
    </row>
    <row r="3118" spans="1:30" x14ac:dyDescent="0.3">
      <c r="A3118" s="1">
        <f t="shared" si="1108"/>
        <v>21</v>
      </c>
      <c r="B3118" s="1">
        <f t="shared" si="1107"/>
        <v>1</v>
      </c>
      <c r="C3118" s="5">
        <v>43605</v>
      </c>
      <c r="D3118" s="3">
        <v>7376.7</v>
      </c>
      <c r="E3118" s="3">
        <v>7391.73</v>
      </c>
      <c r="F3118" s="3">
        <f t="shared" si="1112"/>
        <v>7473.13</v>
      </c>
      <c r="G3118" s="3">
        <f t="shared" si="1122"/>
        <v>7511.6759999999995</v>
      </c>
      <c r="H3118" s="4">
        <f t="shared" si="1109"/>
        <v>-1.6922363427011877E-2</v>
      </c>
      <c r="I3118" s="4">
        <f t="shared" si="1128"/>
        <v>-1.4919346240777955E-2</v>
      </c>
      <c r="J3118" s="4">
        <f t="shared" si="1129"/>
        <v>-2.0030171862339217E-3</v>
      </c>
      <c r="K3118" s="4">
        <f t="shared" si="1113"/>
        <v>-8.5857872403941916E-4</v>
      </c>
      <c r="L3118" s="4">
        <f t="shared" si="1123"/>
        <v>3.0642742405503545E-3</v>
      </c>
      <c r="M3118" s="4">
        <f t="shared" si="1116"/>
        <v>-1.2903562496571087E-2</v>
      </c>
      <c r="N3118" s="4">
        <f t="shared" si="1124"/>
        <v>-1.7968826131478471E-2</v>
      </c>
      <c r="O3118" s="4">
        <f t="shared" si="1126"/>
        <v>-5.2253717787085511E-3</v>
      </c>
      <c r="P3118" s="4">
        <f t="shared" si="1127"/>
        <v>0.16536097327475477</v>
      </c>
      <c r="T3118" s="4"/>
      <c r="U3118" s="4">
        <f t="shared" si="1117"/>
        <v>-2.392825920081882E-2</v>
      </c>
      <c r="V3118" s="4">
        <f t="shared" si="1118"/>
        <v>-3.3688976608810588E-2</v>
      </c>
      <c r="W3118" s="4">
        <f t="shared" si="1119"/>
        <v>7.1776443072419129E-3</v>
      </c>
      <c r="X3118" s="4">
        <f t="shared" si="1125"/>
        <v>-1.0210560696096041E-2</v>
      </c>
      <c r="Y3118" s="4">
        <f t="shared" si="1114"/>
        <v>-1.3316701183839477E-2</v>
      </c>
      <c r="Z3118" s="4">
        <f t="shared" si="1115"/>
        <v>-7.0954165597195626E-3</v>
      </c>
      <c r="AA3118" s="4">
        <f t="shared" si="1110"/>
        <v>-1.6922363427011877E-2</v>
      </c>
      <c r="AB3118" s="4">
        <f t="shared" si="1111"/>
        <v>-1.6922363427011877E-2</v>
      </c>
      <c r="AC3118" s="2">
        <f t="shared" si="1120"/>
        <v>-1.260417908632978E-2</v>
      </c>
      <c r="AD3118" s="3">
        <f t="shared" si="1121"/>
        <v>7469.6772478661287</v>
      </c>
    </row>
    <row r="3119" spans="1:30" x14ac:dyDescent="0.3">
      <c r="A3119" s="1">
        <f t="shared" si="1108"/>
        <v>21</v>
      </c>
      <c r="B3119" s="1">
        <f t="shared" si="1107"/>
        <v>2</v>
      </c>
      <c r="C3119" s="5">
        <v>43606</v>
      </c>
      <c r="D3119" s="3">
        <v>7451.02</v>
      </c>
      <c r="E3119" s="3">
        <v>7442.31</v>
      </c>
      <c r="F3119" s="3">
        <f t="shared" si="1112"/>
        <v>7482.9580000000005</v>
      </c>
      <c r="G3119" s="3">
        <f t="shared" si="1122"/>
        <v>7492.7630000000008</v>
      </c>
      <c r="H3119" s="4">
        <f t="shared" si="1109"/>
        <v>1.0074965770602115E-2</v>
      </c>
      <c r="I3119" s="4">
        <f t="shared" si="1128"/>
        <v>8.8942209931270871E-3</v>
      </c>
      <c r="J3119" s="4">
        <f t="shared" si="1129"/>
        <v>1.180744777475028E-3</v>
      </c>
      <c r="K3119" s="4">
        <f t="shared" si="1113"/>
        <v>1.548693860398285E-2</v>
      </c>
      <c r="L3119" s="4">
        <f t="shared" si="1123"/>
        <v>1.6362480663590962E-2</v>
      </c>
      <c r="M3119" s="4">
        <f t="shared" si="1116"/>
        <v>-4.268098257400362E-3</v>
      </c>
      <c r="N3119" s="4">
        <f t="shared" si="1124"/>
        <v>-5.5711090821904266E-3</v>
      </c>
      <c r="O3119" s="4">
        <f t="shared" si="1126"/>
        <v>-1.3159272153343154E-3</v>
      </c>
      <c r="P3119" s="4">
        <f t="shared" si="1127"/>
        <v>0.17710194519089351</v>
      </c>
      <c r="T3119" s="4"/>
      <c r="U3119" s="4">
        <f t="shared" si="1117"/>
        <v>3.4134504588773152E-3</v>
      </c>
      <c r="V3119" s="4">
        <f t="shared" si="1118"/>
        <v>-6.6206840457114346E-3</v>
      </c>
      <c r="W3119" s="4">
        <f t="shared" si="1119"/>
        <v>6.6388539127897675E-3</v>
      </c>
      <c r="X3119" s="4">
        <f t="shared" si="1125"/>
        <v>-2.6137717112325758E-3</v>
      </c>
      <c r="Y3119" s="4">
        <f t="shared" si="1114"/>
        <v>2.8250067011900554E-3</v>
      </c>
      <c r="Z3119" s="4">
        <f t="shared" si="1115"/>
        <v>9.1480688249318161E-3</v>
      </c>
      <c r="AA3119" s="4">
        <f t="shared" si="1110"/>
        <v>1.0074965770602115E-2</v>
      </c>
      <c r="AB3119" s="4">
        <f t="shared" si="1111"/>
        <v>1.0074965770602115E-2</v>
      </c>
      <c r="AC3119" s="2">
        <f t="shared" si="1120"/>
        <v>-1.6693238300375145E-3</v>
      </c>
      <c r="AD3119" s="3">
        <f t="shared" si="1121"/>
        <v>7463.4581652440866</v>
      </c>
    </row>
    <row r="3120" spans="1:30" x14ac:dyDescent="0.3">
      <c r="A3120" s="1">
        <f t="shared" si="1108"/>
        <v>21</v>
      </c>
      <c r="B3120" s="1">
        <f t="shared" ref="B3120:B3183" si="1130">WEEKDAY(C3120,2)</f>
        <v>3</v>
      </c>
      <c r="C3120" s="5">
        <v>43607</v>
      </c>
      <c r="D3120" s="3">
        <v>7420.66</v>
      </c>
      <c r="E3120" s="3">
        <v>7413.84</v>
      </c>
      <c r="F3120" s="3">
        <f t="shared" si="1112"/>
        <v>7466.44</v>
      </c>
      <c r="G3120" s="3">
        <f t="shared" si="1122"/>
        <v>7473.0740000000005</v>
      </c>
      <c r="H3120" s="4">
        <f t="shared" si="1109"/>
        <v>-4.0746099191789282E-3</v>
      </c>
      <c r="I3120" s="4">
        <f t="shared" si="1128"/>
        <v>-4.9899208430523997E-3</v>
      </c>
      <c r="J3120" s="4">
        <f t="shared" si="1129"/>
        <v>9.1531092387347156E-4</v>
      </c>
      <c r="K3120" s="4">
        <f t="shared" si="1113"/>
        <v>3.6055466231468686E-3</v>
      </c>
      <c r="L3120" s="4">
        <f t="shared" si="1123"/>
        <v>3.741471339196209E-3</v>
      </c>
      <c r="M3120" s="4">
        <f t="shared" si="1116"/>
        <v>-6.1314361328825718E-3</v>
      </c>
      <c r="N3120" s="4">
        <f t="shared" si="1124"/>
        <v>-7.013713499960079E-3</v>
      </c>
      <c r="O3120" s="4">
        <f t="shared" si="1126"/>
        <v>-8.9399056148656915E-4</v>
      </c>
      <c r="P3120" s="4">
        <f t="shared" si="1127"/>
        <v>0.17230571392913388</v>
      </c>
      <c r="T3120" s="4"/>
      <c r="U3120" s="4">
        <f t="shared" si="1117"/>
        <v>7.0097785269667189E-3</v>
      </c>
      <c r="V3120" s="4">
        <f t="shared" si="1118"/>
        <v>-3.0603192583029824E-3</v>
      </c>
      <c r="W3120" s="4">
        <f t="shared" si="1119"/>
        <v>-1.100723020024658E-2</v>
      </c>
      <c r="X3120" s="4">
        <f t="shared" si="1125"/>
        <v>-1.7738660386208843E-3</v>
      </c>
      <c r="Y3120" s="4">
        <f t="shared" si="1114"/>
        <v>-8.9082382474659199E-3</v>
      </c>
      <c r="Z3120" s="4">
        <f t="shared" si="1115"/>
        <v>-2.6591571635145384E-3</v>
      </c>
      <c r="AA3120" s="4">
        <f t="shared" si="1110"/>
        <v>-4.0746099191789282E-3</v>
      </c>
      <c r="AB3120" s="4">
        <f t="shared" si="1111"/>
        <v>-4.0746099191789282E-3</v>
      </c>
      <c r="AC3120" s="2">
        <f t="shared" si="1120"/>
        <v>-3.8449558614361899E-3</v>
      </c>
      <c r="AD3120" s="3">
        <f t="shared" si="1121"/>
        <v>7449.1921101627249</v>
      </c>
    </row>
    <row r="3121" spans="1:30" x14ac:dyDescent="0.3">
      <c r="A3121" s="1">
        <f t="shared" si="1108"/>
        <v>21</v>
      </c>
      <c r="B3121" s="1">
        <f t="shared" si="1130"/>
        <v>4</v>
      </c>
      <c r="C3121" s="5">
        <v>43608</v>
      </c>
      <c r="D3121" s="3">
        <v>7307.93</v>
      </c>
      <c r="E3121" s="3">
        <v>7331.67</v>
      </c>
      <c r="F3121" s="3">
        <f t="shared" si="1112"/>
        <v>7411.9980000000014</v>
      </c>
      <c r="G3121" s="3">
        <f t="shared" si="1122"/>
        <v>7445.5920000000015</v>
      </c>
      <c r="H3121" s="4">
        <f t="shared" si="1109"/>
        <v>-1.5191371117932848E-2</v>
      </c>
      <c r="I3121" s="4">
        <f t="shared" si="1128"/>
        <v>-1.1992194764347078E-2</v>
      </c>
      <c r="J3121" s="4">
        <f t="shared" si="1129"/>
        <v>-3.1991763535857698E-3</v>
      </c>
      <c r="K3121" s="4">
        <f t="shared" si="1113"/>
        <v>2.338740758908301E-3</v>
      </c>
      <c r="L3121" s="4">
        <f t="shared" si="1123"/>
        <v>5.4210511973029488E-3</v>
      </c>
      <c r="M3121" s="4">
        <f t="shared" si="1116"/>
        <v>-1.404047869413903E-2</v>
      </c>
      <c r="N3121" s="4">
        <f t="shared" si="1124"/>
        <v>-1.8489060372902672E-2</v>
      </c>
      <c r="O3121" s="4">
        <f t="shared" si="1126"/>
        <v>-4.5969241632035406E-3</v>
      </c>
      <c r="P3121" s="4">
        <f t="shared" si="1127"/>
        <v>0.15449678276516318</v>
      </c>
      <c r="T3121" s="4"/>
      <c r="U3121" s="4">
        <f t="shared" si="1117"/>
        <v>2.149134982602632E-2</v>
      </c>
      <c r="V3121" s="4">
        <f t="shared" si="1118"/>
        <v>1.127643632776602E-2</v>
      </c>
      <c r="W3121" s="4">
        <f t="shared" si="1119"/>
        <v>-3.5910946235821507E-2</v>
      </c>
      <c r="X3121" s="4">
        <f t="shared" si="1125"/>
        <v>-8.9833305389113577E-3</v>
      </c>
      <c r="Y3121" s="4">
        <f t="shared" si="1114"/>
        <v>-1.0159248527362408E-2</v>
      </c>
      <c r="Z3121" s="4">
        <f t="shared" si="1115"/>
        <v>-3.9180553756666811E-3</v>
      </c>
      <c r="AA3121" s="4">
        <f t="shared" si="1110"/>
        <v>-1.5191371117932848E-2</v>
      </c>
      <c r="AB3121" s="4">
        <f t="shared" si="1111"/>
        <v>-1.5191371117932848E-2</v>
      </c>
      <c r="AC3121" s="2">
        <f t="shared" si="1120"/>
        <v>-1.2886650543790524E-2</v>
      </c>
      <c r="AD3121" s="3">
        <f t="shared" si="1121"/>
        <v>7402.1047401084834</v>
      </c>
    </row>
    <row r="3122" spans="1:30" x14ac:dyDescent="0.3">
      <c r="A3122" s="1">
        <f t="shared" si="1108"/>
        <v>21</v>
      </c>
      <c r="B3122" s="1">
        <f t="shared" si="1130"/>
        <v>5</v>
      </c>
      <c r="C3122" s="5">
        <v>43609</v>
      </c>
      <c r="D3122" s="3">
        <v>7300.96</v>
      </c>
      <c r="E3122" s="3">
        <v>7353.97</v>
      </c>
      <c r="F3122" s="3">
        <f t="shared" si="1112"/>
        <v>7371.4540000000006</v>
      </c>
      <c r="G3122" s="3">
        <f t="shared" si="1122"/>
        <v>7417.0350000000017</v>
      </c>
      <c r="H3122" s="4">
        <f t="shared" si="1109"/>
        <v>-9.5375845143566703E-4</v>
      </c>
      <c r="I3122" s="4">
        <f t="shared" si="1128"/>
        <v>6.3000056103438267E-3</v>
      </c>
      <c r="J3122" s="4">
        <f t="shared" si="1129"/>
        <v>-7.2537640617794941E-3</v>
      </c>
      <c r="K3122" s="4">
        <f t="shared" si="1113"/>
        <v>1.1104033563539886E-2</v>
      </c>
      <c r="L3122" s="4">
        <f t="shared" si="1123"/>
        <v>1.6694497925161197E-2</v>
      </c>
      <c r="M3122" s="4">
        <f t="shared" si="1116"/>
        <v>-9.5631065458728487E-3</v>
      </c>
      <c r="N3122" s="4">
        <f t="shared" si="1124"/>
        <v>-1.5649784583732125E-2</v>
      </c>
      <c r="O3122" s="4">
        <f t="shared" si="1126"/>
        <v>-6.2431515855450575E-3</v>
      </c>
      <c r="P3122" s="4">
        <f t="shared" si="1127"/>
        <v>0.15339567170144564</v>
      </c>
      <c r="T3122" s="4"/>
      <c r="U3122" s="4">
        <f t="shared" si="1117"/>
        <v>2.6785970856316357E-2</v>
      </c>
      <c r="V3122" s="4">
        <f t="shared" si="1118"/>
        <v>1.6518111147753214E-2</v>
      </c>
      <c r="W3122" s="4">
        <f t="shared" si="1119"/>
        <v>-2.7016077444667184E-2</v>
      </c>
      <c r="X3122" s="4">
        <f t="shared" si="1125"/>
        <v>-1.2215823512827051E-2</v>
      </c>
      <c r="Y3122" s="4">
        <f t="shared" si="1114"/>
        <v>-1.5032486504693008E-3</v>
      </c>
      <c r="Z3122" s="4">
        <f t="shared" si="1115"/>
        <v>4.7925227422942812E-3</v>
      </c>
      <c r="AA3122" s="4">
        <f t="shared" si="1110"/>
        <v>-9.5375845143566703E-4</v>
      </c>
      <c r="AB3122" s="4">
        <f t="shared" si="1111"/>
        <v>-9.5375845143566703E-4</v>
      </c>
      <c r="AC3122" s="2">
        <f t="shared" si="1120"/>
        <v>-9.2357480028638153E-3</v>
      </c>
      <c r="AD3122" s="3">
        <f t="shared" si="1121"/>
        <v>7368.3898267389886</v>
      </c>
    </row>
    <row r="3123" spans="1:30" x14ac:dyDescent="0.3">
      <c r="A3123" s="1">
        <f t="shared" si="1108"/>
        <v>22</v>
      </c>
      <c r="B3123" s="1">
        <f t="shared" si="1130"/>
        <v>2</v>
      </c>
      <c r="C3123" s="5">
        <v>43613</v>
      </c>
      <c r="D3123" s="3">
        <v>7278.38</v>
      </c>
      <c r="E3123" s="3">
        <v>7321.27</v>
      </c>
      <c r="F3123" s="3">
        <f t="shared" si="1112"/>
        <v>7351.7899999999991</v>
      </c>
      <c r="G3123" s="3">
        <f t="shared" si="1122"/>
        <v>7412.4600000000009</v>
      </c>
      <c r="H3123" s="4">
        <f t="shared" si="1109"/>
        <v>-3.0927439679165379E-3</v>
      </c>
      <c r="I3123" s="4">
        <f t="shared" si="1128"/>
        <v>2.7818259516557277E-3</v>
      </c>
      <c r="J3123" s="4">
        <f t="shared" si="1129"/>
        <v>-5.8745699195722652E-3</v>
      </c>
      <c r="K3123" s="4">
        <f t="shared" si="1113"/>
        <v>9.4758086607788419E-3</v>
      </c>
      <c r="L3123" s="4">
        <f t="shared" si="1123"/>
        <v>1.731248736848006E-2</v>
      </c>
      <c r="M3123" s="4">
        <f t="shared" si="1116"/>
        <v>-9.9853233022160533E-3</v>
      </c>
      <c r="N3123" s="4">
        <f t="shared" si="1124"/>
        <v>-1.8088461860165293E-2</v>
      </c>
      <c r="O3123" s="4">
        <f t="shared" si="1126"/>
        <v>-8.3356461190542252E-3</v>
      </c>
      <c r="P3123" s="4">
        <f t="shared" si="1127"/>
        <v>0.14982851419516993</v>
      </c>
      <c r="T3123" s="4"/>
      <c r="U3123" s="4">
        <f t="shared" si="1117"/>
        <v>1.0373978216563272E-2</v>
      </c>
      <c r="V3123" s="4">
        <f t="shared" si="1118"/>
        <v>2.7023843439766227E-4</v>
      </c>
      <c r="W3123" s="4">
        <f t="shared" si="1119"/>
        <v>-1.3328453102335694E-2</v>
      </c>
      <c r="X3123" s="4">
        <f t="shared" si="1125"/>
        <v>-1.6236837844383952E-2</v>
      </c>
      <c r="Y3123" s="4">
        <f t="shared" si="1114"/>
        <v>-3.111171497086221E-3</v>
      </c>
      <c r="Z3123" s="4">
        <f t="shared" si="1115"/>
        <v>3.1744615405491857E-3</v>
      </c>
      <c r="AA3123" s="4">
        <f t="shared" si="1110"/>
        <v>-3.0927439679165379E-3</v>
      </c>
      <c r="AB3123" s="4">
        <f t="shared" si="1111"/>
        <v>-3.0927439679165379E-3</v>
      </c>
      <c r="AC3123" s="2">
        <f t="shared" si="1120"/>
        <v>-8.2444927524155907E-3</v>
      </c>
      <c r="AD3123" s="3">
        <f t="shared" si="1121"/>
        <v>7338.3865511593267</v>
      </c>
    </row>
    <row r="3124" spans="1:30" x14ac:dyDescent="0.3">
      <c r="A3124" s="1">
        <f t="shared" si="1108"/>
        <v>22</v>
      </c>
      <c r="B3124" s="1">
        <f t="shared" si="1130"/>
        <v>3</v>
      </c>
      <c r="C3124" s="5">
        <v>43614</v>
      </c>
      <c r="D3124" s="3">
        <v>7216.86</v>
      </c>
      <c r="E3124" s="3">
        <v>7222.55</v>
      </c>
      <c r="F3124" s="3">
        <f t="shared" si="1112"/>
        <v>7304.9580000000005</v>
      </c>
      <c r="G3124" s="3">
        <f t="shared" si="1122"/>
        <v>7393.9580000000005</v>
      </c>
      <c r="H3124" s="4">
        <f t="shared" si="1109"/>
        <v>-8.4524303485116799E-3</v>
      </c>
      <c r="I3124" s="4">
        <f t="shared" si="1128"/>
        <v>-7.6706629772009607E-3</v>
      </c>
      <c r="J3124" s="4">
        <f t="shared" si="1129"/>
        <v>-7.817673713107192E-4</v>
      </c>
      <c r="K3124" s="4">
        <f t="shared" si="1113"/>
        <v>6.6776535437830893E-3</v>
      </c>
      <c r="L3124" s="4">
        <f t="shared" si="1123"/>
        <v>1.8583195100497017E-2</v>
      </c>
      <c r="M3124" s="4">
        <f t="shared" si="1116"/>
        <v>-1.206002827120989E-2</v>
      </c>
      <c r="N3124" s="4">
        <f t="shared" si="1124"/>
        <v>-2.3951718416577544E-2</v>
      </c>
      <c r="O3124" s="4">
        <f t="shared" si="1126"/>
        <v>-1.2332233131860671E-2</v>
      </c>
      <c r="P3124" s="4">
        <f t="shared" si="1127"/>
        <v>0.14010966876620259</v>
      </c>
      <c r="T3124" s="4"/>
      <c r="U3124" s="4">
        <f t="shared" si="1117"/>
        <v>2.3719563968905212E-2</v>
      </c>
      <c r="V3124" s="4">
        <f t="shared" si="1118"/>
        <v>1.3482368329216201E-2</v>
      </c>
      <c r="W3124" s="4">
        <f t="shared" si="1119"/>
        <v>-3.1426569785076505E-2</v>
      </c>
      <c r="X3124" s="4">
        <f t="shared" si="1125"/>
        <v>-2.3787384614479993E-2</v>
      </c>
      <c r="Y3124" s="4">
        <f t="shared" si="1114"/>
        <v>-5.8744368994062823E-3</v>
      </c>
      <c r="Z3124" s="4">
        <f t="shared" si="1115"/>
        <v>3.9377305973942493E-4</v>
      </c>
      <c r="AA3124" s="4">
        <f t="shared" si="1110"/>
        <v>-8.4524303485116799E-3</v>
      </c>
      <c r="AB3124" s="4">
        <f t="shared" si="1111"/>
        <v>-8.4524303485116799E-3</v>
      </c>
      <c r="AC3124" s="2">
        <f t="shared" si="1120"/>
        <v>-1.1226170491444381E-2</v>
      </c>
      <c r="AD3124" s="3">
        <f t="shared" si="1121"/>
        <v>7297.877700772885</v>
      </c>
    </row>
    <row r="3125" spans="1:30" x14ac:dyDescent="0.3">
      <c r="A3125" s="1">
        <f t="shared" si="1108"/>
        <v>22</v>
      </c>
      <c r="B3125" s="1">
        <f t="shared" si="1130"/>
        <v>4</v>
      </c>
      <c r="C3125" s="5">
        <v>43615</v>
      </c>
      <c r="D3125" s="3">
        <v>7245.4</v>
      </c>
      <c r="E3125" s="3">
        <v>7234.83</v>
      </c>
      <c r="F3125" s="3">
        <f t="shared" si="1112"/>
        <v>7269.9059999999999</v>
      </c>
      <c r="G3125" s="3">
        <f t="shared" si="1122"/>
        <v>7368.172999999998</v>
      </c>
      <c r="H3125" s="4">
        <f t="shared" si="1109"/>
        <v>3.9546284672281251E-3</v>
      </c>
      <c r="I3125" s="4">
        <f t="shared" si="1128"/>
        <v>2.4900025772981956E-3</v>
      </c>
      <c r="J3125" s="4">
        <f t="shared" si="1129"/>
        <v>1.4646258899299294E-3</v>
      </c>
      <c r="K3125" s="4">
        <f t="shared" si="1113"/>
        <v>8.1992029774722777E-3</v>
      </c>
      <c r="L3125" s="4">
        <f t="shared" si="1123"/>
        <v>2.2856816460959984E-2</v>
      </c>
      <c r="M3125" s="4">
        <f t="shared" si="1116"/>
        <v>-3.370882649651909E-3</v>
      </c>
      <c r="N3125" s="4">
        <f t="shared" si="1124"/>
        <v>-1.6662610934895034E-2</v>
      </c>
      <c r="O3125" s="4">
        <f t="shared" si="1126"/>
        <v>-1.3562674248488421E-2</v>
      </c>
      <c r="P3125" s="4">
        <f t="shared" si="1127"/>
        <v>0.14461837891806745</v>
      </c>
      <c r="T3125" s="4"/>
      <c r="U3125" s="4">
        <f t="shared" si="1117"/>
        <v>2.8239428227788844E-2</v>
      </c>
      <c r="V3125" s="4">
        <f t="shared" si="1118"/>
        <v>1.7957033945510896E-2</v>
      </c>
      <c r="W3125" s="4">
        <f t="shared" si="1119"/>
        <v>-2.3617845312950629E-2</v>
      </c>
      <c r="X3125" s="4">
        <f t="shared" si="1125"/>
        <v>-2.632231692747811E-2</v>
      </c>
      <c r="Y3125" s="4">
        <f t="shared" si="1114"/>
        <v>-4.3718594037929579E-3</v>
      </c>
      <c r="Z3125" s="4">
        <f t="shared" si="1115"/>
        <v>1.9058246817326842E-3</v>
      </c>
      <c r="AA3125" s="4">
        <f t="shared" si="1110"/>
        <v>3.9546284672281251E-3</v>
      </c>
      <c r="AB3125" s="4">
        <f t="shared" si="1111"/>
        <v>3.9546284672281251E-3</v>
      </c>
      <c r="AC3125" s="2">
        <f t="shared" si="1120"/>
        <v>-4.8285993663000695E-3</v>
      </c>
      <c r="AD3125" s="3">
        <f t="shared" si="1121"/>
        <v>7280.3851338485902</v>
      </c>
    </row>
    <row r="3126" spans="1:30" x14ac:dyDescent="0.3">
      <c r="A3126" s="1">
        <f t="shared" si="1108"/>
        <v>22</v>
      </c>
      <c r="B3126" s="1">
        <f t="shared" si="1130"/>
        <v>5</v>
      </c>
      <c r="C3126" s="5">
        <v>43616</v>
      </c>
      <c r="D3126" s="3">
        <v>7127.96</v>
      </c>
      <c r="E3126" s="3">
        <v>7148.71</v>
      </c>
      <c r="F3126" s="3">
        <f t="shared" si="1112"/>
        <v>7233.9119999999994</v>
      </c>
      <c r="G3126" s="3">
        <f t="shared" si="1122"/>
        <v>7322.9549999999999</v>
      </c>
      <c r="H3126" s="4">
        <f t="shared" si="1109"/>
        <v>-1.6208904960388605E-2</v>
      </c>
      <c r="I3126" s="4">
        <f t="shared" si="1128"/>
        <v>-1.3345018908548818E-2</v>
      </c>
      <c r="J3126" s="4">
        <f t="shared" si="1129"/>
        <v>-2.8638860518397872E-3</v>
      </c>
      <c r="K3126" s="4">
        <f t="shared" si="1113"/>
        <v>2.0702790736191238E-3</v>
      </c>
      <c r="L3126" s="4">
        <f t="shared" si="1123"/>
        <v>1.3694359332971402E-2</v>
      </c>
      <c r="M3126" s="4">
        <f t="shared" si="1116"/>
        <v>-1.4646570209866988E-2</v>
      </c>
      <c r="N3126" s="4">
        <f t="shared" si="1124"/>
        <v>-2.6627911819750345E-2</v>
      </c>
      <c r="O3126" s="4">
        <f t="shared" si="1126"/>
        <v>-1.2492073468425829E-2</v>
      </c>
      <c r="P3126" s="4">
        <f t="shared" si="1127"/>
        <v>0.1260653683982704</v>
      </c>
      <c r="T3126" s="4"/>
      <c r="U3126" s="4">
        <f t="shared" si="1117"/>
        <v>8.6303033648936784E-3</v>
      </c>
      <c r="V3126" s="4">
        <f t="shared" si="1118"/>
        <v>-1.4559996687553034E-3</v>
      </c>
      <c r="W3126" s="4">
        <f t="shared" si="1119"/>
        <v>-2.4626672669278475E-2</v>
      </c>
      <c r="X3126" s="4">
        <f t="shared" si="1125"/>
        <v>-2.4026719920863717E-2</v>
      </c>
      <c r="Y3126" s="4">
        <f t="shared" si="1114"/>
        <v>-1.0424362810091823E-2</v>
      </c>
      <c r="Z3126" s="4">
        <f t="shared" si="1115"/>
        <v>-4.1848412701612336E-3</v>
      </c>
      <c r="AA3126" s="4">
        <f t="shared" si="1110"/>
        <v>-1.6208904960388605E-2</v>
      </c>
      <c r="AB3126" s="4">
        <f t="shared" si="1111"/>
        <v>-1.6208904960388605E-2</v>
      </c>
      <c r="AC3126" s="2">
        <f t="shared" si="1120"/>
        <v>-1.4256078302776811E-2</v>
      </c>
      <c r="AD3126" s="3">
        <f t="shared" si="1121"/>
        <v>7229.576755899061</v>
      </c>
    </row>
    <row r="3127" spans="1:30" x14ac:dyDescent="0.3">
      <c r="A3127" s="1">
        <f t="shared" si="1108"/>
        <v>23</v>
      </c>
      <c r="B3127" s="1">
        <f t="shared" si="1130"/>
        <v>1</v>
      </c>
      <c r="C3127" s="5">
        <v>43619</v>
      </c>
      <c r="D3127" s="3">
        <v>6978.02</v>
      </c>
      <c r="E3127" s="3">
        <v>7110.34</v>
      </c>
      <c r="F3127" s="3">
        <f t="shared" si="1112"/>
        <v>7169.3239999999987</v>
      </c>
      <c r="G3127" s="3">
        <f t="shared" si="1122"/>
        <v>7270.389000000001</v>
      </c>
      <c r="H3127" s="4">
        <f t="shared" si="1109"/>
        <v>-2.1035471579526205E-2</v>
      </c>
      <c r="I3127" s="4">
        <f t="shared" si="1128"/>
        <v>-2.471955510412501E-3</v>
      </c>
      <c r="J3127" s="4">
        <f t="shared" si="1129"/>
        <v>-1.8563516069113703E-2</v>
      </c>
      <c r="K3127" s="4">
        <f t="shared" si="1113"/>
        <v>1.2512696479778169E-2</v>
      </c>
      <c r="L3127" s="4">
        <f t="shared" si="1123"/>
        <v>2.4539201180203803E-2</v>
      </c>
      <c r="M3127" s="4">
        <f t="shared" si="1116"/>
        <v>-2.6683687332306128E-2</v>
      </c>
      <c r="N3127" s="4">
        <f t="shared" si="1124"/>
        <v>-4.0213666696513842E-2</v>
      </c>
      <c r="O3127" s="4">
        <f t="shared" si="1126"/>
        <v>-1.448333481417398E-2</v>
      </c>
      <c r="P3127" s="4">
        <f t="shared" si="1127"/>
        <v>0.10237805234463988</v>
      </c>
      <c r="T3127" s="4"/>
      <c r="U3127" s="4">
        <f t="shared" si="1117"/>
        <v>2.427061880257465E-2</v>
      </c>
      <c r="V3127" s="4">
        <f t="shared" si="1118"/>
        <v>1.4027912614548858E-2</v>
      </c>
      <c r="W3127" s="4">
        <f t="shared" si="1119"/>
        <v>-4.4232539282505257E-2</v>
      </c>
      <c r="X3127" s="4">
        <f t="shared" si="1125"/>
        <v>-2.7420641843522581E-2</v>
      </c>
      <c r="Y3127" s="4">
        <f t="shared" si="1114"/>
        <v>-1.121501097452334E-4</v>
      </c>
      <c r="Z3127" s="4">
        <f t="shared" si="1115"/>
        <v>6.1923925067457978E-3</v>
      </c>
      <c r="AA3127" s="4">
        <f t="shared" si="1110"/>
        <v>-2.1035471579526205E-2</v>
      </c>
      <c r="AB3127" s="4">
        <f t="shared" si="1111"/>
        <v>-2.1035471579526205E-2</v>
      </c>
      <c r="AC3127" s="2">
        <f t="shared" si="1120"/>
        <v>-2.4033250683246486E-2</v>
      </c>
      <c r="AD3127" s="3">
        <f t="shared" si="1121"/>
        <v>7145.7245039327081</v>
      </c>
    </row>
    <row r="3128" spans="1:30" x14ac:dyDescent="0.3">
      <c r="A3128" s="1">
        <f t="shared" si="1108"/>
        <v>23</v>
      </c>
      <c r="B3128" s="1">
        <f t="shared" si="1130"/>
        <v>2</v>
      </c>
      <c r="C3128" s="5">
        <v>43620</v>
      </c>
      <c r="D3128" s="3">
        <v>7166.75</v>
      </c>
      <c r="E3128" s="3">
        <v>7056.18</v>
      </c>
      <c r="F3128" s="3">
        <f t="shared" si="1112"/>
        <v>7146.9979999999996</v>
      </c>
      <c r="G3128" s="3">
        <f t="shared" si="1122"/>
        <v>7249.3940000000002</v>
      </c>
      <c r="H3128" s="4">
        <f t="shared" si="1109"/>
        <v>2.7046354123375908E-2</v>
      </c>
      <c r="I3128" s="4">
        <f t="shared" si="1128"/>
        <v>1.1200885064817792E-2</v>
      </c>
      <c r="J3128" s="4">
        <f t="shared" si="1129"/>
        <v>1.5845469058558118E-2</v>
      </c>
      <c r="K3128" s="4">
        <f t="shared" si="1113"/>
        <v>2.3508101151902553E-2</v>
      </c>
      <c r="L3128" s="4">
        <f t="shared" si="1123"/>
        <v>4.0205769927094848E-2</v>
      </c>
      <c r="M3128" s="4">
        <f t="shared" si="1116"/>
        <v>2.7636778406822569E-3</v>
      </c>
      <c r="N3128" s="4">
        <f t="shared" si="1124"/>
        <v>-1.1400125307025695E-2</v>
      </c>
      <c r="O3128" s="4">
        <f t="shared" si="1126"/>
        <v>-1.4287647818048716E-2</v>
      </c>
      <c r="P3128" s="4">
        <f t="shared" si="1127"/>
        <v>0.13219335952619043</v>
      </c>
      <c r="T3128" s="4"/>
      <c r="U3128" s="4">
        <f t="shared" si="1117"/>
        <v>4.3043728736804947E-2</v>
      </c>
      <c r="V3128" s="4">
        <f t="shared" si="1118"/>
        <v>3.2613291449436872E-2</v>
      </c>
      <c r="W3128" s="4">
        <f t="shared" si="1119"/>
        <v>-1.5337204158068156E-2</v>
      </c>
      <c r="X3128" s="4">
        <f t="shared" si="1125"/>
        <v>-2.7856073146811794E-2</v>
      </c>
      <c r="Y3128" s="4">
        <f t="shared" si="1114"/>
        <v>1.0746154753499814E-2</v>
      </c>
      <c r="Z3128" s="4">
        <f t="shared" si="1115"/>
        <v>1.7119161694025553E-2</v>
      </c>
      <c r="AA3128" s="4">
        <f t="shared" si="1110"/>
        <v>2.7046354123375908E-2</v>
      </c>
      <c r="AB3128" s="4">
        <f t="shared" si="1111"/>
        <v>2.7046354123375908E-2</v>
      </c>
      <c r="AC3128" s="2">
        <f t="shared" si="1120"/>
        <v>1.955837356988034E-3</v>
      </c>
      <c r="AD3128" s="3">
        <f t="shared" si="1121"/>
        <v>7152.733002621806</v>
      </c>
    </row>
    <row r="3129" spans="1:30" x14ac:dyDescent="0.3">
      <c r="A3129" s="1">
        <f t="shared" si="1108"/>
        <v>23</v>
      </c>
      <c r="B3129" s="1">
        <f t="shared" si="1130"/>
        <v>3</v>
      </c>
      <c r="C3129" s="5">
        <v>43621</v>
      </c>
      <c r="D3129" s="3">
        <v>7220.9</v>
      </c>
      <c r="E3129" s="3">
        <v>7230.81</v>
      </c>
      <c r="F3129" s="3">
        <f t="shared" si="1112"/>
        <v>7147.8059999999996</v>
      </c>
      <c r="G3129" s="3">
        <f t="shared" si="1122"/>
        <v>7226.3819999999996</v>
      </c>
      <c r="H3129" s="4">
        <f t="shared" si="1109"/>
        <v>7.5557260962081331E-3</v>
      </c>
      <c r="I3129" s="4">
        <f t="shared" si="1128"/>
        <v>8.9385007151080199E-3</v>
      </c>
      <c r="J3129" s="4">
        <f t="shared" si="1129"/>
        <v>-1.3827746188998869E-3</v>
      </c>
      <c r="K3129" s="4">
        <f t="shared" si="1113"/>
        <v>-5.1930791502424033E-3</v>
      </c>
      <c r="L3129" s="4">
        <f t="shared" si="1123"/>
        <v>8.4056386941236284E-3</v>
      </c>
      <c r="M3129" s="4">
        <f t="shared" si="1116"/>
        <v>1.0226074966220411E-2</v>
      </c>
      <c r="N3129" s="4">
        <f t="shared" si="1124"/>
        <v>-7.5860921827824372E-4</v>
      </c>
      <c r="O3129" s="4">
        <f t="shared" si="1126"/>
        <v>-1.0881746042737058E-2</v>
      </c>
      <c r="P3129" s="4">
        <f t="shared" si="1127"/>
        <v>0.14074790243871604</v>
      </c>
      <c r="T3129" s="4"/>
      <c r="U3129" s="4">
        <f t="shared" si="1117"/>
        <v>6.9920117207938988E-3</v>
      </c>
      <c r="V3129" s="4">
        <f t="shared" si="1118"/>
        <v>-3.0779083964140364E-3</v>
      </c>
      <c r="W3129" s="4">
        <f t="shared" si="1119"/>
        <v>5.5980024553614225E-4</v>
      </c>
      <c r="X3129" s="4">
        <f t="shared" si="1125"/>
        <v>-2.151306003402086E-2</v>
      </c>
      <c r="Y3129" s="4">
        <f t="shared" si="1114"/>
        <v>-1.7597155470064799E-2</v>
      </c>
      <c r="Z3129" s="4">
        <f t="shared" si="1115"/>
        <v>-1.1402860179267124E-2</v>
      </c>
      <c r="AA3129" s="4">
        <f t="shared" si="1110"/>
        <v>7.5557260962081331E-3</v>
      </c>
      <c r="AB3129" s="4">
        <f t="shared" si="1111"/>
        <v>7.5557260962081331E-3</v>
      </c>
      <c r="AC3129" s="2">
        <f t="shared" si="1120"/>
        <v>6.29349041238568E-3</v>
      </c>
      <c r="AD3129" s="3">
        <f t="shared" si="1121"/>
        <v>7175.4553350812039</v>
      </c>
    </row>
    <row r="3130" spans="1:30" x14ac:dyDescent="0.3">
      <c r="A3130" s="1">
        <f t="shared" si="1108"/>
        <v>23</v>
      </c>
      <c r="B3130" s="1">
        <f t="shared" si="1130"/>
        <v>4</v>
      </c>
      <c r="C3130" s="5">
        <v>43622</v>
      </c>
      <c r="D3130" s="3">
        <v>7275.93</v>
      </c>
      <c r="E3130" s="3">
        <v>7229.86</v>
      </c>
      <c r="F3130" s="3">
        <f t="shared" si="1112"/>
        <v>7153.9119999999994</v>
      </c>
      <c r="G3130" s="3">
        <f t="shared" si="1122"/>
        <v>7211.9089999999997</v>
      </c>
      <c r="H3130" s="4">
        <f t="shared" si="1109"/>
        <v>7.6209336786274093E-3</v>
      </c>
      <c r="I3130" s="4">
        <f t="shared" si="1128"/>
        <v>1.240842554252245E-3</v>
      </c>
      <c r="J3130" s="4">
        <f t="shared" si="1129"/>
        <v>6.3800911243751639E-3</v>
      </c>
      <c r="K3130" s="4">
        <f t="shared" si="1113"/>
        <v>-1.3501433339334472E-2</v>
      </c>
      <c r="L3130" s="4">
        <f t="shared" si="1123"/>
        <v>-2.2302544619706962E-3</v>
      </c>
      <c r="M3130" s="4">
        <f t="shared" si="1116"/>
        <v>1.70561225802052E-2</v>
      </c>
      <c r="N3130" s="4">
        <f t="shared" si="1124"/>
        <v>8.8771225482740627E-3</v>
      </c>
      <c r="O3130" s="4">
        <f t="shared" si="1126"/>
        <v>-7.9710772368618583E-3</v>
      </c>
      <c r="P3130" s="4">
        <f t="shared" si="1127"/>
        <v>0.14944146654723481</v>
      </c>
      <c r="T3130" s="4"/>
      <c r="U3130" s="4">
        <f t="shared" si="1117"/>
        <v>3.3929288592834689E-3</v>
      </c>
      <c r="V3130" s="4">
        <f t="shared" si="1118"/>
        <v>-6.6410004293093279E-3</v>
      </c>
      <c r="W3130" s="4">
        <f t="shared" si="1119"/>
        <v>4.2137080078395476E-3</v>
      </c>
      <c r="X3130" s="4">
        <f t="shared" si="1125"/>
        <v>-1.5955364484767837E-2</v>
      </c>
      <c r="Y3130" s="4">
        <f t="shared" si="1114"/>
        <v>-2.5801914220390205E-2</v>
      </c>
      <c r="Z3130" s="4">
        <f t="shared" si="1115"/>
        <v>-1.9659351982659494E-2</v>
      </c>
      <c r="AA3130" s="4">
        <f t="shared" si="1110"/>
        <v>7.6209336786274093E-3</v>
      </c>
      <c r="AB3130" s="4">
        <f t="shared" si="1111"/>
        <v>7.6209336786274093E-3</v>
      </c>
      <c r="AC3130" s="2">
        <f t="shared" si="1120"/>
        <v>9.2061234709328241E-3</v>
      </c>
      <c r="AD3130" s="3">
        <f t="shared" si="1121"/>
        <v>7208.946890054136</v>
      </c>
    </row>
    <row r="3131" spans="1:30" x14ac:dyDescent="0.3">
      <c r="A3131" s="1">
        <f t="shared" si="1108"/>
        <v>23</v>
      </c>
      <c r="B3131" s="1">
        <f t="shared" si="1130"/>
        <v>5</v>
      </c>
      <c r="C3131" s="5">
        <v>43623</v>
      </c>
      <c r="D3131" s="3">
        <v>7417.29</v>
      </c>
      <c r="E3131" s="3">
        <v>7315.33</v>
      </c>
      <c r="F3131" s="3">
        <f t="shared" si="1112"/>
        <v>7211.7780000000002</v>
      </c>
      <c r="G3131" s="3">
        <f t="shared" si="1122"/>
        <v>7222.8449999999993</v>
      </c>
      <c r="H3131" s="4">
        <f t="shared" si="1109"/>
        <v>1.9428444198885869E-2</v>
      </c>
      <c r="I3131" s="4">
        <f t="shared" si="1128"/>
        <v>5.4151153185915254E-3</v>
      </c>
      <c r="J3131" s="4">
        <f t="shared" si="1129"/>
        <v>1.4013328880294343E-2</v>
      </c>
      <c r="K3131" s="4">
        <f t="shared" si="1113"/>
        <v>-1.5878382557281426E-2</v>
      </c>
      <c r="L3131" s="4">
        <f t="shared" si="1123"/>
        <v>-1.0265354394558441E-2</v>
      </c>
      <c r="M3131" s="4">
        <f t="shared" si="1116"/>
        <v>2.8496717453033039E-2</v>
      </c>
      <c r="N3131" s="4">
        <f t="shared" si="1124"/>
        <v>2.6920832442064124E-2</v>
      </c>
      <c r="O3131" s="4">
        <f t="shared" si="1126"/>
        <v>-1.4920543756545986E-3</v>
      </c>
      <c r="P3131" s="4">
        <f t="shared" si="1127"/>
        <v>0.1717733259399333</v>
      </c>
      <c r="T3131" s="4"/>
      <c r="U3131" s="4">
        <f t="shared" si="1117"/>
        <v>-2.0336919129238497E-2</v>
      </c>
      <c r="V3131" s="4">
        <f t="shared" si="1118"/>
        <v>-3.0133549937946088E-2</v>
      </c>
      <c r="W3131" s="4">
        <f t="shared" si="1119"/>
        <v>4.0590856289878158E-2</v>
      </c>
      <c r="X3131" s="4">
        <f t="shared" si="1125"/>
        <v>-3.0597552195823102E-3</v>
      </c>
      <c r="Y3131" s="4">
        <f t="shared" si="1114"/>
        <v>-2.8149225667539812E-2</v>
      </c>
      <c r="Z3131" s="4">
        <f t="shared" si="1115"/>
        <v>-2.202146381472659E-2</v>
      </c>
      <c r="AA3131" s="4">
        <f t="shared" si="1110"/>
        <v>1.9428444198885869E-2</v>
      </c>
      <c r="AB3131" s="4">
        <f t="shared" si="1111"/>
        <v>1.9428444198885869E-2</v>
      </c>
      <c r="AC3131" s="2">
        <f t="shared" si="1120"/>
        <v>1.8725896739991973E-2</v>
      </c>
      <c r="AD3131" s="3">
        <f t="shared" si="1121"/>
        <v>7278.3945933694249</v>
      </c>
    </row>
    <row r="3132" spans="1:30" x14ac:dyDescent="0.3">
      <c r="A3132" s="1">
        <f t="shared" si="1108"/>
        <v>24</v>
      </c>
      <c r="B3132" s="1">
        <f t="shared" si="1130"/>
        <v>1</v>
      </c>
      <c r="C3132" s="5">
        <v>43626</v>
      </c>
      <c r="D3132" s="3">
        <v>7501.93</v>
      </c>
      <c r="E3132" s="3">
        <v>7472.6</v>
      </c>
      <c r="F3132" s="3">
        <f t="shared" si="1112"/>
        <v>7316.56</v>
      </c>
      <c r="G3132" s="3">
        <f t="shared" si="1122"/>
        <v>7242.942</v>
      </c>
      <c r="H3132" s="4">
        <f t="shared" si="1109"/>
        <v>1.1411175779833379E-2</v>
      </c>
      <c r="I3132" s="4">
        <f t="shared" si="1128"/>
        <v>7.4569013750305571E-3</v>
      </c>
      <c r="J3132" s="4">
        <f t="shared" si="1129"/>
        <v>3.9542744048028221E-3</v>
      </c>
      <c r="K3132" s="4">
        <f t="shared" si="1113"/>
        <v>-1.9828333528822427E-2</v>
      </c>
      <c r="L3132" s="4">
        <f t="shared" si="1123"/>
        <v>-2.7385263950100998E-2</v>
      </c>
      <c r="M3132" s="4">
        <f t="shared" si="1116"/>
        <v>2.5335676875471516E-2</v>
      </c>
      <c r="N3132" s="4">
        <f t="shared" si="1124"/>
        <v>3.5757293099958593E-2</v>
      </c>
      <c r="O3132" s="4">
        <f t="shared" si="1126"/>
        <v>9.8132080677906068E-3</v>
      </c>
      <c r="P3132" s="4">
        <f t="shared" si="1127"/>
        <v>0.18514463733635389</v>
      </c>
      <c r="T3132" s="4"/>
      <c r="U3132" s="4">
        <f t="shared" si="1117"/>
        <v>-5.922243838383015E-2</v>
      </c>
      <c r="V3132" s="4">
        <f t="shared" si="1118"/>
        <v>-6.8630213999991863E-2</v>
      </c>
      <c r="W3132" s="4">
        <f t="shared" si="1119"/>
        <v>7.5080037030561653E-2</v>
      </c>
      <c r="X3132" s="4">
        <f t="shared" si="1125"/>
        <v>2.0536943232026022E-2</v>
      </c>
      <c r="Y3132" s="4">
        <f t="shared" si="1114"/>
        <v>-3.2049925380084041E-2</v>
      </c>
      <c r="Z3132" s="4">
        <f t="shared" si="1115"/>
        <v>-2.5946758413161863E-2</v>
      </c>
      <c r="AA3132" s="4">
        <f t="shared" si="1110"/>
        <v>1.1411175779833379E-2</v>
      </c>
      <c r="AB3132" s="4">
        <f t="shared" si="1111"/>
        <v>1.1411175779833379E-2</v>
      </c>
      <c r="AC3132" s="2">
        <f t="shared" si="1120"/>
        <v>1.9864702072717684E-2</v>
      </c>
      <c r="AD3132" s="3">
        <f t="shared" si="1121"/>
        <v>7352.9063955796173</v>
      </c>
    </row>
    <row r="3133" spans="1:30" x14ac:dyDescent="0.3">
      <c r="A3133" s="1">
        <f t="shared" si="1108"/>
        <v>24</v>
      </c>
      <c r="B3133" s="1">
        <f t="shared" si="1130"/>
        <v>2</v>
      </c>
      <c r="C3133" s="5">
        <v>43627</v>
      </c>
      <c r="D3133" s="3">
        <v>7513.85</v>
      </c>
      <c r="E3133" s="3">
        <v>7584.75</v>
      </c>
      <c r="F3133" s="3">
        <f t="shared" si="1112"/>
        <v>7385.9800000000005</v>
      </c>
      <c r="G3133" s="3">
        <f t="shared" si="1122"/>
        <v>7266.4889999999996</v>
      </c>
      <c r="H3133" s="4">
        <f t="shared" si="1109"/>
        <v>1.5889244501081819E-3</v>
      </c>
      <c r="I3133" s="4">
        <f t="shared" si="1128"/>
        <v>1.1039825751506574E-2</v>
      </c>
      <c r="J3133" s="4">
        <f t="shared" si="1129"/>
        <v>-9.4509013013983918E-3</v>
      </c>
      <c r="K3133" s="4">
        <f t="shared" si="1113"/>
        <v>-1.9717259425241301E-2</v>
      </c>
      <c r="L3133" s="4">
        <f t="shared" si="1123"/>
        <v>-3.5047721793665838E-2</v>
      </c>
      <c r="M3133" s="4">
        <f t="shared" si="1116"/>
        <v>1.7312529955401976E-2</v>
      </c>
      <c r="N3133" s="4">
        <f t="shared" si="1124"/>
        <v>3.4041336882227553E-2</v>
      </c>
      <c r="O3133" s="4">
        <f t="shared" si="1126"/>
        <v>1.5902766225037883E-2</v>
      </c>
      <c r="P3133" s="4">
        <f t="shared" si="1127"/>
        <v>0.18702774262753222</v>
      </c>
      <c r="T3133" s="4"/>
      <c r="U3133" s="4">
        <f t="shared" si="1117"/>
        <v>-4.4679169227118926E-2</v>
      </c>
      <c r="V3133" s="4">
        <f t="shared" si="1118"/>
        <v>-5.4232377534847796E-2</v>
      </c>
      <c r="W3133" s="4">
        <f t="shared" si="1119"/>
        <v>4.8431994976802645E-2</v>
      </c>
      <c r="X3133" s="4">
        <f t="shared" si="1125"/>
        <v>3.3438095267411698E-2</v>
      </c>
      <c r="Y3133" s="4">
        <f t="shared" si="1114"/>
        <v>-3.1940236240387866E-2</v>
      </c>
      <c r="Z3133" s="4">
        <f t="shared" si="1115"/>
        <v>-2.5836377656045052E-2</v>
      </c>
      <c r="AA3133" s="4">
        <f t="shared" si="1110"/>
        <v>1.5889244501081819E-3</v>
      </c>
      <c r="AB3133" s="4">
        <f t="shared" si="1111"/>
        <v>1.5889244501081819E-3</v>
      </c>
      <c r="AC3133" s="2">
        <f t="shared" si="1120"/>
        <v>1.4279728272490728E-2</v>
      </c>
      <c r="AD3133" s="3">
        <f t="shared" si="1121"/>
        <v>7406.5542637197459</v>
      </c>
    </row>
    <row r="3134" spans="1:30" x14ac:dyDescent="0.3">
      <c r="A3134" s="1">
        <f t="shared" si="1108"/>
        <v>24</v>
      </c>
      <c r="B3134" s="1">
        <f t="shared" si="1130"/>
        <v>3</v>
      </c>
      <c r="C3134" s="5">
        <v>43628</v>
      </c>
      <c r="D3134" s="3">
        <v>7472.29</v>
      </c>
      <c r="E3134" s="3">
        <v>7493.55</v>
      </c>
      <c r="F3134" s="3">
        <f t="shared" si="1112"/>
        <v>7436.2579999999998</v>
      </c>
      <c r="G3134" s="3">
        <f t="shared" si="1122"/>
        <v>7292.0319999999992</v>
      </c>
      <c r="H3134" s="4">
        <f t="shared" si="1109"/>
        <v>-5.5311191998776129E-3</v>
      </c>
      <c r="I3134" s="4">
        <f t="shared" si="1128"/>
        <v>-2.7016775687563875E-3</v>
      </c>
      <c r="J3134" s="4">
        <f t="shared" si="1129"/>
        <v>-2.8294416311212254E-3</v>
      </c>
      <c r="K3134" s="4">
        <f t="shared" si="1113"/>
        <v>-1.1525383125827687E-2</v>
      </c>
      <c r="L3134" s="4">
        <f t="shared" si="1123"/>
        <v>-3.2186783961173998E-2</v>
      </c>
      <c r="M3134" s="4">
        <f t="shared" si="1116"/>
        <v>4.8454478045275124E-3</v>
      </c>
      <c r="N3134" s="4">
        <f t="shared" si="1124"/>
        <v>2.471985860731285E-2</v>
      </c>
      <c r="O3134" s="4">
        <f t="shared" si="1126"/>
        <v>1.9301445741533127E-2</v>
      </c>
      <c r="P3134" s="4">
        <f t="shared" si="1127"/>
        <v>0.1804621506894977</v>
      </c>
      <c r="T3134" s="4"/>
      <c r="U3134" s="4">
        <f t="shared" si="1117"/>
        <v>-3.898800215601865E-2</v>
      </c>
      <c r="V3134" s="4">
        <f t="shared" si="1118"/>
        <v>-4.8598122134458438E-2</v>
      </c>
      <c r="W3134" s="4">
        <f t="shared" si="1119"/>
        <v>3.4814219834092754E-2</v>
      </c>
      <c r="X3134" s="4">
        <f t="shared" si="1125"/>
        <v>4.0355320219938852E-2</v>
      </c>
      <c r="Y3134" s="4">
        <f t="shared" si="1114"/>
        <v>-2.3850503036976944E-2</v>
      </c>
      <c r="Z3134" s="4">
        <f t="shared" si="1115"/>
        <v>-1.7695636664368162E-2</v>
      </c>
      <c r="AA3134" s="4">
        <f t="shared" si="1110"/>
        <v>-5.5311191998776129E-3</v>
      </c>
      <c r="AB3134" s="4">
        <f t="shared" si="1111"/>
        <v>-5.5311191998776129E-3</v>
      </c>
      <c r="AC3134" s="2">
        <f t="shared" si="1120"/>
        <v>5.8648452063337657E-3</v>
      </c>
      <c r="AD3134" s="3">
        <f t="shared" si="1121"/>
        <v>7428.4661758131642</v>
      </c>
    </row>
    <row r="3135" spans="1:30" x14ac:dyDescent="0.3">
      <c r="A3135" s="1">
        <f t="shared" si="1108"/>
        <v>24</v>
      </c>
      <c r="B3135" s="1">
        <f t="shared" si="1130"/>
        <v>4</v>
      </c>
      <c r="C3135" s="5">
        <v>43629</v>
      </c>
      <c r="D3135" s="3">
        <v>7510.68</v>
      </c>
      <c r="E3135" s="3">
        <v>7500.85</v>
      </c>
      <c r="F3135" s="3">
        <f t="shared" si="1112"/>
        <v>7483.2080000000005</v>
      </c>
      <c r="G3135" s="3">
        <f t="shared" si="1122"/>
        <v>7318.56</v>
      </c>
      <c r="H3135" s="4">
        <f t="shared" si="1109"/>
        <v>5.1376485655669586E-3</v>
      </c>
      <c r="I3135" s="4">
        <f t="shared" si="1128"/>
        <v>3.8221214647718971E-3</v>
      </c>
      <c r="J3135" s="4">
        <f t="shared" si="1129"/>
        <v>1.3155271007950615E-3</v>
      </c>
      <c r="K3135" s="4">
        <f t="shared" si="1113"/>
        <v>5.4200251863888876E-4</v>
      </c>
      <c r="L3135" s="4">
        <f t="shared" si="1123"/>
        <v>-2.3430122046476626E-2</v>
      </c>
      <c r="M3135" s="4">
        <f t="shared" si="1116"/>
        <v>3.6711527997083269E-3</v>
      </c>
      <c r="N3135" s="4">
        <f t="shared" si="1124"/>
        <v>2.6251065783432791E-2</v>
      </c>
      <c r="O3135" s="4">
        <f t="shared" si="1126"/>
        <v>2.1921849952334559E-2</v>
      </c>
      <c r="P3135" s="4">
        <f t="shared" si="1127"/>
        <v>0.18652695036469366</v>
      </c>
      <c r="T3135" s="4"/>
      <c r="U3135" s="4">
        <f t="shared" si="1117"/>
        <v>-2.6278423348130183E-2</v>
      </c>
      <c r="V3135" s="4">
        <f t="shared" si="1118"/>
        <v>-3.6015639114648841E-2</v>
      </c>
      <c r="W3135" s="4">
        <f t="shared" si="1119"/>
        <v>3.2263916777649039E-2</v>
      </c>
      <c r="X3135" s="4">
        <f t="shared" si="1125"/>
        <v>4.6030199980094978E-2</v>
      </c>
      <c r="Y3135" s="4">
        <f t="shared" si="1114"/>
        <v>-1.1933583547678312E-2</v>
      </c>
      <c r="Z3135" s="4">
        <f t="shared" si="1115"/>
        <v>-5.7035780214275099E-3</v>
      </c>
      <c r="AA3135" s="4">
        <f t="shared" si="1110"/>
        <v>5.1376485655669586E-3</v>
      </c>
      <c r="AB3135" s="4">
        <f t="shared" si="1111"/>
        <v>5.1376485655669586E-3</v>
      </c>
      <c r="AC3135" s="2">
        <f t="shared" si="1120"/>
        <v>7.2975038378091956E-3</v>
      </c>
      <c r="AD3135" s="3">
        <f t="shared" si="1121"/>
        <v>7455.8707838754435</v>
      </c>
    </row>
    <row r="3136" spans="1:30" x14ac:dyDescent="0.3">
      <c r="A3136" s="1">
        <f t="shared" si="1108"/>
        <v>24</v>
      </c>
      <c r="B3136" s="1">
        <f t="shared" si="1130"/>
        <v>5</v>
      </c>
      <c r="C3136" s="5">
        <v>43630</v>
      </c>
      <c r="D3136" s="3">
        <v>7479.11</v>
      </c>
      <c r="E3136" s="3">
        <v>7476.47</v>
      </c>
      <c r="F3136" s="3">
        <f t="shared" si="1112"/>
        <v>7495.5720000000001</v>
      </c>
      <c r="G3136" s="3">
        <f t="shared" si="1122"/>
        <v>7353.6750000000002</v>
      </c>
      <c r="H3136" s="4">
        <f t="shared" si="1109"/>
        <v>-4.2033477661144684E-3</v>
      </c>
      <c r="I3136" s="4">
        <f t="shared" si="1128"/>
        <v>-4.5548472308765695E-3</v>
      </c>
      <c r="J3136" s="4">
        <f t="shared" si="1129"/>
        <v>3.5149946476210111E-4</v>
      </c>
      <c r="K3136" s="4">
        <f t="shared" si="1113"/>
        <v>-1.4635825251508906E-3</v>
      </c>
      <c r="L3136" s="4">
        <f t="shared" si="1123"/>
        <v>-2.2759886218321493E-2</v>
      </c>
      <c r="M3136" s="4">
        <f t="shared" si="1116"/>
        <v>-2.1962299875180231E-3</v>
      </c>
      <c r="N3136" s="4">
        <f t="shared" si="1124"/>
        <v>1.705745766572489E-2</v>
      </c>
      <c r="O3136" s="4">
        <f t="shared" si="1126"/>
        <v>1.8972444582309921E-2</v>
      </c>
      <c r="P3136" s="4">
        <f t="shared" si="1127"/>
        <v>0.18153956495844362</v>
      </c>
      <c r="T3136" s="4"/>
      <c r="U3136" s="4">
        <f t="shared" si="1117"/>
        <v>-1.2434293565962113E-2</v>
      </c>
      <c r="V3136" s="4">
        <f t="shared" si="1118"/>
        <v>-2.2309950630302555E-2</v>
      </c>
      <c r="W3136" s="4">
        <f t="shared" si="1119"/>
        <v>8.3345804195332409E-3</v>
      </c>
      <c r="X3136" s="4">
        <f t="shared" si="1125"/>
        <v>3.9351460901874663E-2</v>
      </c>
      <c r="Y3136" s="4">
        <f t="shared" si="1114"/>
        <v>-1.3914161296657762E-2</v>
      </c>
      <c r="Z3136" s="4">
        <f t="shared" si="1115"/>
        <v>-7.6966438077654921E-3</v>
      </c>
      <c r="AA3136" s="4">
        <f t="shared" si="1110"/>
        <v>-4.2033477661144684E-3</v>
      </c>
      <c r="AB3136" s="4">
        <f t="shared" si="1111"/>
        <v>-4.2033477661144684E-3</v>
      </c>
      <c r="AC3136" s="2">
        <f t="shared" si="1120"/>
        <v>2.0714778562829542E-3</v>
      </c>
      <c r="AD3136" s="3">
        <f t="shared" si="1121"/>
        <v>7463.6171892502953</v>
      </c>
    </row>
    <row r="3137" spans="1:30" x14ac:dyDescent="0.3">
      <c r="A3137" s="1">
        <f t="shared" si="1108"/>
        <v>25</v>
      </c>
      <c r="B3137" s="1">
        <f t="shared" si="1130"/>
        <v>1</v>
      </c>
      <c r="C3137" s="5">
        <v>43633</v>
      </c>
      <c r="D3137" s="3">
        <v>7526.52</v>
      </c>
      <c r="E3137" s="3">
        <v>7500.28</v>
      </c>
      <c r="F3137" s="3">
        <f t="shared" si="1112"/>
        <v>7500.49</v>
      </c>
      <c r="G3137" s="3">
        <f t="shared" si="1122"/>
        <v>7408.5249999999996</v>
      </c>
      <c r="H3137" s="4">
        <f t="shared" si="1109"/>
        <v>6.3389895321770591E-3</v>
      </c>
      <c r="I3137" s="4">
        <f t="shared" si="1128"/>
        <v>2.8305506938659914E-3</v>
      </c>
      <c r="J3137" s="4">
        <f t="shared" si="1129"/>
        <v>3.5084388383110677E-3</v>
      </c>
      <c r="K3137" s="4">
        <f t="shared" si="1113"/>
        <v>1.9885387432462421E-3</v>
      </c>
      <c r="L3137" s="4">
        <f t="shared" si="1123"/>
        <v>-1.1190576894250249E-2</v>
      </c>
      <c r="M3137" s="4">
        <f t="shared" si="1116"/>
        <v>3.470439931257912E-3</v>
      </c>
      <c r="N3137" s="4">
        <f t="shared" si="1124"/>
        <v>1.592692202563949E-2</v>
      </c>
      <c r="O3137" s="4">
        <f t="shared" si="1126"/>
        <v>1.2218794343202454E-2</v>
      </c>
      <c r="P3137" s="4">
        <f t="shared" si="1127"/>
        <v>0.18902933189256824</v>
      </c>
      <c r="T3137" s="4"/>
      <c r="U3137" s="4">
        <f t="shared" si="1117"/>
        <v>3.0511651787446126E-3</v>
      </c>
      <c r="V3137" s="4">
        <f t="shared" si="1118"/>
        <v>-6.9793464730428236E-3</v>
      </c>
      <c r="W3137" s="4">
        <f t="shared" si="1119"/>
        <v>3.277823173503371E-3</v>
      </c>
      <c r="X3137" s="4">
        <f t="shared" si="1125"/>
        <v>2.5138863072263384E-2</v>
      </c>
      <c r="Y3137" s="4">
        <f t="shared" si="1114"/>
        <v>-1.0505083934350378E-2</v>
      </c>
      <c r="Z3137" s="4">
        <f t="shared" si="1115"/>
        <v>-4.2660713612684099E-3</v>
      </c>
      <c r="AA3137" s="4">
        <f t="shared" si="1110"/>
        <v>6.3389895321770591E-3</v>
      </c>
      <c r="AB3137" s="4">
        <f t="shared" si="1111"/>
        <v>6.3389895321770591E-3</v>
      </c>
      <c r="AC3137" s="2">
        <f t="shared" si="1120"/>
        <v>5.5716595672993374E-3</v>
      </c>
      <c r="AD3137" s="3">
        <f t="shared" si="1121"/>
        <v>7484.5847928335306</v>
      </c>
    </row>
    <row r="3138" spans="1:30" x14ac:dyDescent="0.3">
      <c r="A3138" s="1">
        <f t="shared" si="1108"/>
        <v>25</v>
      </c>
      <c r="B3138" s="1">
        <f t="shared" si="1130"/>
        <v>2</v>
      </c>
      <c r="C3138" s="5">
        <v>43634</v>
      </c>
      <c r="D3138" s="3">
        <v>7635.4</v>
      </c>
      <c r="E3138" s="3">
        <v>7606.61</v>
      </c>
      <c r="F3138" s="3">
        <f t="shared" si="1112"/>
        <v>7524.8</v>
      </c>
      <c r="G3138" s="3">
        <f t="shared" si="1122"/>
        <v>7455.3899999999994</v>
      </c>
      <c r="H3138" s="4">
        <f t="shared" si="1109"/>
        <v>1.4466180917608562E-2</v>
      </c>
      <c r="I3138" s="4">
        <f t="shared" si="1128"/>
        <v>1.0641039949405467E-2</v>
      </c>
      <c r="J3138" s="4">
        <f t="shared" si="1129"/>
        <v>3.8251409682030953E-3</v>
      </c>
      <c r="K3138" s="4">
        <f t="shared" si="1113"/>
        <v>-3.9022018143843222E-3</v>
      </c>
      <c r="L3138" s="4">
        <f t="shared" si="1123"/>
        <v>-1.2108000923549229E-2</v>
      </c>
      <c r="M3138" s="4">
        <f t="shared" si="1116"/>
        <v>1.4698065064852149E-2</v>
      </c>
      <c r="N3138" s="4">
        <f t="shared" si="1124"/>
        <v>2.4144947480950054E-2</v>
      </c>
      <c r="O3138" s="4">
        <f t="shared" si="1126"/>
        <v>9.0905519029783333E-3</v>
      </c>
      <c r="P3138" s="4">
        <f t="shared" si="1127"/>
        <v>0.20623004532406936</v>
      </c>
      <c r="T3138" s="4"/>
      <c r="U3138" s="4">
        <f t="shared" si="1117"/>
        <v>-1.6833808984763306E-3</v>
      </c>
      <c r="V3138" s="4">
        <f t="shared" si="1118"/>
        <v>-1.166654708949157E-2</v>
      </c>
      <c r="W3138" s="4">
        <f t="shared" si="1119"/>
        <v>1.617679352129724E-2</v>
      </c>
      <c r="X3138" s="4">
        <f t="shared" si="1125"/>
        <v>1.8795068494634387E-2</v>
      </c>
      <c r="Y3138" s="4">
        <f t="shared" si="1114"/>
        <v>-1.632237386158647E-2</v>
      </c>
      <c r="Z3138" s="4">
        <f t="shared" si="1115"/>
        <v>-1.0120040754369491E-2</v>
      </c>
      <c r="AA3138" s="4">
        <f t="shared" si="1110"/>
        <v>1.4466180917608562E-2</v>
      </c>
      <c r="AB3138" s="4">
        <f t="shared" si="1111"/>
        <v>1.4466180917608562E-2</v>
      </c>
      <c r="AC3138" s="2">
        <f t="shared" si="1120"/>
        <v>1.3168068659705028E-2</v>
      </c>
      <c r="AD3138" s="3">
        <f t="shared" si="1121"/>
        <v>7534.8565285556879</v>
      </c>
    </row>
    <row r="3139" spans="1:30" x14ac:dyDescent="0.3">
      <c r="A3139" s="1">
        <f t="shared" ref="A3139:A3202" si="1131">WEEKNUM(C3139,2)</f>
        <v>25</v>
      </c>
      <c r="B3139" s="1">
        <f t="shared" si="1130"/>
        <v>3</v>
      </c>
      <c r="C3139" s="5">
        <v>43635</v>
      </c>
      <c r="D3139" s="3">
        <v>7667.74</v>
      </c>
      <c r="E3139" s="3">
        <v>7652.52</v>
      </c>
      <c r="F3139" s="3">
        <f t="shared" si="1112"/>
        <v>7563.8899999999994</v>
      </c>
      <c r="G3139" s="3">
        <f t="shared" si="1122"/>
        <v>7500.0740000000005</v>
      </c>
      <c r="H3139" s="4">
        <f t="shared" ref="H3139:H3202" si="1132">(D3139-D3138)/D3138</f>
        <v>4.2355344841134906E-3</v>
      </c>
      <c r="I3139" s="4">
        <f t="shared" si="1128"/>
        <v>2.2421877046390239E-3</v>
      </c>
      <c r="J3139" s="4">
        <f t="shared" si="1129"/>
        <v>1.9933467794744667E-3</v>
      </c>
      <c r="K3139" s="4">
        <f t="shared" si="1113"/>
        <v>-1.276586688320191E-2</v>
      </c>
      <c r="L3139" s="4">
        <f t="shared" si="1123"/>
        <v>-2.0163390988757014E-2</v>
      </c>
      <c r="M3139" s="4">
        <f t="shared" si="1116"/>
        <v>1.3729707861959966E-2</v>
      </c>
      <c r="N3139" s="4">
        <f t="shared" si="1124"/>
        <v>2.2355246094905096E-2</v>
      </c>
      <c r="O3139" s="4">
        <f t="shared" si="1126"/>
        <v>8.3226609144283585E-3</v>
      </c>
      <c r="P3139" s="4">
        <f t="shared" si="1127"/>
        <v>0.21133907427681323</v>
      </c>
      <c r="T3139" s="4"/>
      <c r="U3139" s="4">
        <f t="shared" si="1117"/>
        <v>-2.1362338580820872E-2</v>
      </c>
      <c r="V3139" s="4">
        <f t="shared" si="1118"/>
        <v>-3.1148715195012631E-2</v>
      </c>
      <c r="W3139" s="4">
        <f t="shared" si="1119"/>
        <v>2.615664006616443E-2</v>
      </c>
      <c r="X3139" s="4">
        <f t="shared" si="1125"/>
        <v>1.7163471197475882E-2</v>
      </c>
      <c r="Y3139" s="4">
        <f t="shared" si="1114"/>
        <v>-2.5075519415830312E-2</v>
      </c>
      <c r="Z3139" s="4">
        <f t="shared" si="1115"/>
        <v>-1.8928377077439169E-2</v>
      </c>
      <c r="AA3139" s="4">
        <f t="shared" ref="AA3139:AA3202" si="1133">(D3139-D3138)/D3138</f>
        <v>4.2355344841134906E-3</v>
      </c>
      <c r="AB3139" s="4">
        <f t="shared" ref="AB3139:AB3202" si="1134">(D3139-D3138)/D3138</f>
        <v>4.2355344841134906E-3</v>
      </c>
      <c r="AC3139" s="2">
        <f t="shared" si="1120"/>
        <v>1.1553466988040061E-2</v>
      </c>
      <c r="AD3139" s="3">
        <f t="shared" si="1121"/>
        <v>7579.1510190371255</v>
      </c>
    </row>
    <row r="3140" spans="1:30" x14ac:dyDescent="0.3">
      <c r="A3140" s="1">
        <f t="shared" si="1131"/>
        <v>25</v>
      </c>
      <c r="B3140" s="1">
        <f t="shared" si="1130"/>
        <v>4</v>
      </c>
      <c r="C3140" s="5">
        <v>43636</v>
      </c>
      <c r="D3140" s="3">
        <v>7738.06</v>
      </c>
      <c r="E3140" s="3">
        <v>7770.17</v>
      </c>
      <c r="F3140" s="3">
        <f t="shared" si="1112"/>
        <v>7609.3659999999991</v>
      </c>
      <c r="G3140" s="3">
        <f t="shared" si="1122"/>
        <v>7546.2869999999994</v>
      </c>
      <c r="H3140" s="4">
        <f t="shared" si="1132"/>
        <v>9.1708899884451762E-3</v>
      </c>
      <c r="I3140" s="4">
        <f t="shared" si="1128"/>
        <v>1.3358564583567035E-2</v>
      </c>
      <c r="J3140" s="4">
        <f t="shared" si="1129"/>
        <v>-4.1876745951218586E-3</v>
      </c>
      <c r="K3140" s="4">
        <f t="shared" si="1113"/>
        <v>-1.1808890233628237E-2</v>
      </c>
      <c r="L3140" s="4">
        <f t="shared" si="1123"/>
        <v>-1.8618407915645414E-2</v>
      </c>
      <c r="M3140" s="4">
        <f t="shared" si="1116"/>
        <v>1.6912578524939048E-2</v>
      </c>
      <c r="N3140" s="4">
        <f t="shared" si="1124"/>
        <v>2.5412895109873379E-2</v>
      </c>
      <c r="O3140" s="4">
        <f t="shared" si="1126"/>
        <v>8.1517848142815801E-3</v>
      </c>
      <c r="P3140" s="4">
        <f t="shared" si="1127"/>
        <v>0.2224481316657109</v>
      </c>
      <c r="T3140" s="4"/>
      <c r="U3140" s="4">
        <f t="shared" si="1117"/>
        <v>-2.048321930581886E-2</v>
      </c>
      <c r="V3140" s="4">
        <f t="shared" si="1118"/>
        <v>-3.0278387112760732E-2</v>
      </c>
      <c r="W3140" s="4">
        <f t="shared" si="1119"/>
        <v>3.0274222840009173E-2</v>
      </c>
      <c r="X3140" s="4">
        <f t="shared" si="1125"/>
        <v>1.6858812423762446E-2</v>
      </c>
      <c r="Y3140" s="4">
        <f t="shared" si="1114"/>
        <v>-2.4130475143433427E-2</v>
      </c>
      <c r="Z3140" s="4">
        <f t="shared" si="1115"/>
        <v>-1.7977374064879006E-2</v>
      </c>
      <c r="AA3140" s="4">
        <f t="shared" si="1133"/>
        <v>9.1708899884451762E-3</v>
      </c>
      <c r="AB3140" s="4">
        <f t="shared" si="1134"/>
        <v>9.1708899884451762E-3</v>
      </c>
      <c r="AC3140" s="2">
        <f t="shared" si="1120"/>
        <v>1.3690682243600632E-2</v>
      </c>
      <c r="AD3140" s="3">
        <f t="shared" si="1121"/>
        <v>7632.1206793580841</v>
      </c>
    </row>
    <row r="3141" spans="1:30" x14ac:dyDescent="0.3">
      <c r="A3141" s="1">
        <f t="shared" si="1131"/>
        <v>25</v>
      </c>
      <c r="B3141" s="1">
        <f t="shared" si="1130"/>
        <v>5</v>
      </c>
      <c r="C3141" s="5">
        <v>43637</v>
      </c>
      <c r="D3141" s="3">
        <v>7728.78</v>
      </c>
      <c r="E3141" s="3">
        <v>7719.42</v>
      </c>
      <c r="F3141" s="3">
        <f t="shared" si="1112"/>
        <v>7659.3</v>
      </c>
      <c r="G3141" s="3">
        <f t="shared" si="1122"/>
        <v>7577.4359999999997</v>
      </c>
      <c r="H3141" s="4">
        <f t="shared" si="1132"/>
        <v>-1.1992669997390373E-3</v>
      </c>
      <c r="I3141" s="4">
        <f t="shared" si="1128"/>
        <v>-2.4088725080963868E-3</v>
      </c>
      <c r="J3141" s="4">
        <f t="shared" si="1129"/>
        <v>1.2096055083573496E-3</v>
      </c>
      <c r="K3141" s="4">
        <f t="shared" si="1113"/>
        <v>-1.2423010418632073E-2</v>
      </c>
      <c r="L3141" s="4">
        <f t="shared" si="1123"/>
        <v>-2.2930812115698314E-2</v>
      </c>
      <c r="M3141" s="4">
        <f t="shared" si="1116"/>
        <v>9.0713250558144432E-3</v>
      </c>
      <c r="N3141" s="4">
        <f t="shared" si="1124"/>
        <v>1.9972982945682425E-2</v>
      </c>
      <c r="O3141" s="4">
        <f t="shared" si="1126"/>
        <v>1.0592098623586193E-2</v>
      </c>
      <c r="P3141" s="4">
        <f t="shared" si="1127"/>
        <v>0.22098208996251159</v>
      </c>
      <c r="T3141" s="4"/>
      <c r="U3141" s="4">
        <f t="shared" si="1117"/>
        <v>-3.3464460084310629E-2</v>
      </c>
      <c r="V3141" s="4">
        <f t="shared" si="1118"/>
        <v>-4.3129815483467573E-2</v>
      </c>
      <c r="W3141" s="4">
        <f t="shared" si="1119"/>
        <v>3.3382314205834665E-2</v>
      </c>
      <c r="X3141" s="4">
        <f t="shared" si="1125"/>
        <v>2.1843296282124974E-2</v>
      </c>
      <c r="Y3141" s="4">
        <f t="shared" si="1114"/>
        <v>-2.4736937969521991E-2</v>
      </c>
      <c r="Z3141" s="4">
        <f t="shared" si="1115"/>
        <v>-1.8587660790550752E-2</v>
      </c>
      <c r="AA3141" s="4">
        <f t="shared" si="1133"/>
        <v>-1.1992669997390373E-3</v>
      </c>
      <c r="AB3141" s="4">
        <f t="shared" si="1134"/>
        <v>-1.1992669997390373E-3</v>
      </c>
      <c r="AC3141" s="2">
        <f t="shared" si="1120"/>
        <v>8.3376091821231995E-3</v>
      </c>
      <c r="AD3141" s="3">
        <f t="shared" si="1121"/>
        <v>7664.3404529053896</v>
      </c>
    </row>
    <row r="3142" spans="1:30" x14ac:dyDescent="0.3">
      <c r="A3142" s="1">
        <f t="shared" si="1131"/>
        <v>26</v>
      </c>
      <c r="B3142" s="1">
        <f t="shared" si="1130"/>
        <v>1</v>
      </c>
      <c r="C3142" s="5">
        <v>43640</v>
      </c>
      <c r="D3142" s="3">
        <v>7723.02</v>
      </c>
      <c r="E3142" s="3">
        <v>7737.01</v>
      </c>
      <c r="F3142" s="3">
        <f t="shared" ref="F3142:F3205" si="1135">AVERAGE(D3138:D3142)</f>
        <v>7698.6</v>
      </c>
      <c r="G3142" s="3">
        <f t="shared" si="1122"/>
        <v>7599.5450000000001</v>
      </c>
      <c r="H3142" s="4">
        <f t="shared" si="1132"/>
        <v>-7.4526639391977892E-4</v>
      </c>
      <c r="I3142" s="4">
        <f t="shared" si="1128"/>
        <v>1.064851114923762E-3</v>
      </c>
      <c r="J3142" s="4">
        <f t="shared" si="1129"/>
        <v>-1.8101175088435411E-3</v>
      </c>
      <c r="K3142" s="4">
        <f t="shared" ref="K3142:K3205" si="1136">(SUM(D3138:D3141)/4-D3141)/D3141</f>
        <v>-4.6947901221149856E-3</v>
      </c>
      <c r="L3142" s="4">
        <f t="shared" si="1123"/>
        <v>-1.8496379046168292E-2</v>
      </c>
      <c r="M3142" s="4">
        <f t="shared" si="1116"/>
        <v>3.1720052996648835E-3</v>
      </c>
      <c r="N3142" s="4">
        <f t="shared" si="1124"/>
        <v>1.6247683249457745E-2</v>
      </c>
      <c r="O3142" s="4">
        <f t="shared" si="1126"/>
        <v>1.2825941147375028E-2</v>
      </c>
      <c r="P3142" s="4">
        <f t="shared" si="1127"/>
        <v>0.22007213304328457</v>
      </c>
      <c r="T3142" s="4"/>
      <c r="U3142" s="4">
        <f t="shared" si="1117"/>
        <v>-2.6169718894831953E-2</v>
      </c>
      <c r="V3142" s="4">
        <f t="shared" si="1118"/>
        <v>-3.5908021705883614E-2</v>
      </c>
      <c r="W3142" s="4">
        <f t="shared" si="1119"/>
        <v>2.6107683232091325E-2</v>
      </c>
      <c r="X3142" s="4">
        <f t="shared" si="1125"/>
        <v>2.6412941021186694E-2</v>
      </c>
      <c r="Y3142" s="4">
        <f t="shared" ref="Y3142:Y3205" si="1137">(SUM(D3138:D3141)*(0.99/4.01)-D3141)/D3141</f>
        <v>-1.7105079522088618E-2</v>
      </c>
      <c r="Z3142" s="4">
        <f t="shared" ref="Z3142:Z3205" si="1138">(SUM(D3138:D3141)*(0.995/4.005)-D3141)/D3141</f>
        <v>-1.0907681569542547E-2</v>
      </c>
      <c r="AA3142" s="4">
        <f t="shared" si="1133"/>
        <v>-7.4526639391977892E-4</v>
      </c>
      <c r="AB3142" s="4">
        <f t="shared" si="1134"/>
        <v>-7.4526639391977892E-4</v>
      </c>
      <c r="AC3142" s="2">
        <f t="shared" si="1120"/>
        <v>5.065336884155806E-3</v>
      </c>
      <c r="AD3142" s="3">
        <f t="shared" si="1121"/>
        <v>7683.9003019369275</v>
      </c>
    </row>
    <row r="3143" spans="1:30" x14ac:dyDescent="0.3">
      <c r="A3143" s="1">
        <f t="shared" si="1131"/>
        <v>26</v>
      </c>
      <c r="B3143" s="1">
        <f t="shared" si="1130"/>
        <v>2</v>
      </c>
      <c r="C3143" s="5">
        <v>43641</v>
      </c>
      <c r="D3143" s="3">
        <v>7591.54</v>
      </c>
      <c r="E3143" s="3">
        <v>7720.91</v>
      </c>
      <c r="F3143" s="3">
        <f t="shared" si="1135"/>
        <v>7689.8279999999995</v>
      </c>
      <c r="G3143" s="3">
        <f t="shared" si="1122"/>
        <v>7607.3139999999985</v>
      </c>
      <c r="H3143" s="4">
        <f t="shared" si="1132"/>
        <v>-1.7024428267698448E-2</v>
      </c>
      <c r="I3143" s="4">
        <f t="shared" si="1128"/>
        <v>-2.7320918500801266E-4</v>
      </c>
      <c r="J3143" s="4">
        <f t="shared" si="1129"/>
        <v>-1.6751219082690436E-2</v>
      </c>
      <c r="K3143" s="4">
        <f t="shared" si="1136"/>
        <v>-1.1161436847244731E-3</v>
      </c>
      <c r="L3143" s="4">
        <f t="shared" si="1123"/>
        <v>-1.4755022430776397E-2</v>
      </c>
      <c r="M3143" s="4">
        <f t="shared" ref="M3143:M3206" si="1139">(D3143-F3143)/F3143</f>
        <v>-1.278156026376657E-2</v>
      </c>
      <c r="N3143" s="4">
        <f t="shared" si="1124"/>
        <v>-2.0735308152126397E-3</v>
      </c>
      <c r="O3143" s="4">
        <f t="shared" si="1126"/>
        <v>1.0869204403849685E-2</v>
      </c>
      <c r="P3143" s="4">
        <f t="shared" si="1127"/>
        <v>0.19930110253287134</v>
      </c>
      <c r="T3143" s="4"/>
      <c r="U3143" s="4">
        <f t="shared" ref="U3143:U3206" si="1140">(D3138-D3142)/D3142</f>
        <v>-1.1345302744263357E-2</v>
      </c>
      <c r="V3143" s="4">
        <f t="shared" ref="V3143:V3206" si="1141">(D3138*(1-0.01)-D3142)/D3142</f>
        <v>-2.123184971682076E-2</v>
      </c>
      <c r="W3143" s="4">
        <f t="shared" ref="W3143:W3206" si="1142">(D3143-D3138)/D3138</f>
        <v>-5.7442963040573742E-3</v>
      </c>
      <c r="X3143" s="4">
        <f t="shared" si="1125"/>
        <v>2.1931214118647582E-2</v>
      </c>
      <c r="Y3143" s="4">
        <f t="shared" si="1137"/>
        <v>-1.3571054611348825E-2</v>
      </c>
      <c r="Z3143" s="4">
        <f t="shared" si="1138"/>
        <v>-7.3513737491144662E-3</v>
      </c>
      <c r="AA3143" s="4">
        <f t="shared" si="1133"/>
        <v>-1.7024428267698448E-2</v>
      </c>
      <c r="AB3143" s="4">
        <f t="shared" si="1134"/>
        <v>-1.7024428267698448E-2</v>
      </c>
      <c r="AC3143" s="2">
        <f t="shared" si="1120"/>
        <v>-8.110809483269435E-3</v>
      </c>
      <c r="AD3143" s="3">
        <f t="shared" si="1121"/>
        <v>7653.1135346246192</v>
      </c>
    </row>
    <row r="3144" spans="1:30" x14ac:dyDescent="0.3">
      <c r="A3144" s="1">
        <f t="shared" si="1131"/>
        <v>26</v>
      </c>
      <c r="B3144" s="1">
        <f t="shared" si="1130"/>
        <v>3</v>
      </c>
      <c r="C3144" s="5">
        <v>43642</v>
      </c>
      <c r="D3144" s="3">
        <v>7627.05</v>
      </c>
      <c r="E3144" s="3">
        <v>7642.92</v>
      </c>
      <c r="F3144" s="3">
        <f t="shared" si="1135"/>
        <v>7681.6900000000005</v>
      </c>
      <c r="G3144" s="3">
        <f t="shared" si="1122"/>
        <v>7622.7899999999991</v>
      </c>
      <c r="H3144" s="4">
        <f t="shared" si="1132"/>
        <v>4.6775753009271137E-3</v>
      </c>
      <c r="I3144" s="4">
        <f t="shared" si="1128"/>
        <v>6.768060235472659E-3</v>
      </c>
      <c r="J3144" s="4">
        <f t="shared" si="1129"/>
        <v>-2.0904849345455452E-3</v>
      </c>
      <c r="K3144" s="4">
        <f t="shared" si="1136"/>
        <v>1.3674432328618489E-2</v>
      </c>
      <c r="L3144" s="4">
        <f t="shared" si="1123"/>
        <v>4.0540742282416655E-3</v>
      </c>
      <c r="M3144" s="4">
        <f t="shared" si="1139"/>
        <v>-7.1130180988819292E-3</v>
      </c>
      <c r="N3144" s="4">
        <f t="shared" si="1124"/>
        <v>5.5885049962036586E-4</v>
      </c>
      <c r="O3144" s="4">
        <f t="shared" si="1126"/>
        <v>7.7225139470701587E-3</v>
      </c>
      <c r="P3144" s="4">
        <f t="shared" si="1127"/>
        <v>0.20491092374845377</v>
      </c>
      <c r="T3144" s="4"/>
      <c r="U3144" s="4">
        <f t="shared" si="1140"/>
        <v>1.0037489099708335E-2</v>
      </c>
      <c r="V3144" s="4">
        <f t="shared" si="1141"/>
        <v>-6.2885791288812393E-5</v>
      </c>
      <c r="W3144" s="4">
        <f t="shared" si="1142"/>
        <v>-5.3066483735754733E-3</v>
      </c>
      <c r="X3144" s="4">
        <f t="shared" si="1125"/>
        <v>1.5573996977745724E-2</v>
      </c>
      <c r="Y3144" s="4">
        <f t="shared" si="1137"/>
        <v>1.0351002546955933E-3</v>
      </c>
      <c r="Z3144" s="4">
        <f t="shared" si="1138"/>
        <v>7.3468765712612445E-3</v>
      </c>
      <c r="AA3144" s="4">
        <f t="shared" si="1133"/>
        <v>4.6775753009271137E-3</v>
      </c>
      <c r="AB3144" s="4">
        <f t="shared" si="1134"/>
        <v>4.6775753009271137E-3</v>
      </c>
      <c r="AC3144" s="2">
        <f t="shared" ref="AC3144:AC3207" si="1143">(D3144-AD3144)/D3144</f>
        <v>-2.2781664929096995E-3</v>
      </c>
      <c r="AD3144" s="3">
        <f t="shared" si="1121"/>
        <v>7644.4256897497471</v>
      </c>
    </row>
    <row r="3145" spans="1:30" x14ac:dyDescent="0.3">
      <c r="A3145" s="1">
        <f t="shared" si="1131"/>
        <v>26</v>
      </c>
      <c r="B3145" s="1">
        <f t="shared" si="1130"/>
        <v>4</v>
      </c>
      <c r="C3145" s="5">
        <v>43643</v>
      </c>
      <c r="D3145" s="3">
        <v>7657.05</v>
      </c>
      <c r="E3145" s="3">
        <v>7656.68</v>
      </c>
      <c r="F3145" s="3">
        <f t="shared" si="1135"/>
        <v>7665.4880000000003</v>
      </c>
      <c r="G3145" s="3">
        <f t="shared" si="1122"/>
        <v>7637.4269999999988</v>
      </c>
      <c r="H3145" s="4">
        <f t="shared" si="1132"/>
        <v>3.9333687336519365E-3</v>
      </c>
      <c r="I3145" s="4">
        <f t="shared" si="1128"/>
        <v>3.8848571859369098E-3</v>
      </c>
      <c r="J3145" s="4">
        <f t="shared" si="1129"/>
        <v>4.8511547715026759E-5</v>
      </c>
      <c r="K3145" s="4">
        <f t="shared" si="1136"/>
        <v>5.316275624258353E-3</v>
      </c>
      <c r="L3145" s="4">
        <f t="shared" si="1123"/>
        <v>1.0746837462275579E-3</v>
      </c>
      <c r="M3145" s="4">
        <f t="shared" si="1139"/>
        <v>-1.1007779282936848E-3</v>
      </c>
      <c r="N3145" s="4">
        <f t="shared" si="1124"/>
        <v>2.5693207935082608E-3</v>
      </c>
      <c r="O3145" s="4">
        <f t="shared" si="1126"/>
        <v>3.6647272774765101E-3</v>
      </c>
      <c r="P3145" s="4">
        <f t="shared" si="1127"/>
        <v>0.20965028270276159</v>
      </c>
      <c r="T3145" s="4"/>
      <c r="U3145" s="4">
        <f t="shared" si="1140"/>
        <v>1.4554775437423409E-2</v>
      </c>
      <c r="V3145" s="4">
        <f t="shared" si="1141"/>
        <v>4.4092276830491215E-3</v>
      </c>
      <c r="W3145" s="4">
        <f t="shared" si="1142"/>
        <v>-1.046903228974707E-2</v>
      </c>
      <c r="X3145" s="4">
        <f t="shared" si="1125"/>
        <v>7.3753844932680614E-3</v>
      </c>
      <c r="Y3145" s="4">
        <f t="shared" si="1137"/>
        <v>-7.2188400319044138E-3</v>
      </c>
      <c r="Z3145" s="4">
        <f t="shared" si="1138"/>
        <v>-9.5910687027516946E-4</v>
      </c>
      <c r="AA3145" s="4">
        <f t="shared" si="1133"/>
        <v>3.9333687336519365E-3</v>
      </c>
      <c r="AB3145" s="4">
        <f t="shared" si="1134"/>
        <v>3.9333687336519365E-3</v>
      </c>
      <c r="AC3145" s="2">
        <f t="shared" si="1143"/>
        <v>1.0991448186314242E-3</v>
      </c>
      <c r="AD3145" s="3">
        <f t="shared" ref="AD3145:AD3208" si="1144">D3145*(2/(5+1))+AD3144*(1-(2/(5+1)))</f>
        <v>7648.6337931664984</v>
      </c>
    </row>
    <row r="3146" spans="1:30" x14ac:dyDescent="0.3">
      <c r="A3146" s="1">
        <f t="shared" si="1131"/>
        <v>26</v>
      </c>
      <c r="B3146" s="1">
        <f t="shared" si="1130"/>
        <v>5</v>
      </c>
      <c r="C3146" s="5">
        <v>43644</v>
      </c>
      <c r="D3146" s="3">
        <v>7671.07</v>
      </c>
      <c r="E3146" s="3">
        <v>7674.52</v>
      </c>
      <c r="F3146" s="3">
        <f t="shared" si="1135"/>
        <v>7653.945999999999</v>
      </c>
      <c r="G3146" s="3">
        <f t="shared" si="1122"/>
        <v>7656.6230000000014</v>
      </c>
      <c r="H3146" s="4">
        <f t="shared" si="1132"/>
        <v>1.8309923534519856E-3</v>
      </c>
      <c r="I3146" s="4">
        <f t="shared" si="1128"/>
        <v>2.2815575188878555E-3</v>
      </c>
      <c r="J3146" s="4">
        <f t="shared" si="1129"/>
        <v>-4.5056516543586986E-4</v>
      </c>
      <c r="K3146" s="4">
        <f t="shared" si="1136"/>
        <v>-9.6447065122994078E-4</v>
      </c>
      <c r="L3146" s="4">
        <f t="shared" si="1123"/>
        <v>-2.6540537442254096E-4</v>
      </c>
      <c r="M3146" s="4">
        <f t="shared" si="1139"/>
        <v>2.237277346874502E-3</v>
      </c>
      <c r="N3146" s="4">
        <f t="shared" si="1124"/>
        <v>1.8868631771471959E-3</v>
      </c>
      <c r="O3146" s="4">
        <f t="shared" si="1126"/>
        <v>-3.4897348088368485E-4</v>
      </c>
      <c r="P3146" s="4">
        <f t="shared" si="1127"/>
        <v>0.21186514312074139</v>
      </c>
      <c r="T3146" s="4"/>
      <c r="U3146" s="4">
        <f t="shared" si="1140"/>
        <v>9.3678374831037484E-3</v>
      </c>
      <c r="V3146" s="4">
        <f t="shared" si="1141"/>
        <v>-7.2584089172729677E-4</v>
      </c>
      <c r="W3146" s="4">
        <f t="shared" si="1142"/>
        <v>-7.4668964571381301E-3</v>
      </c>
      <c r="X3146" s="4">
        <f t="shared" si="1125"/>
        <v>-6.9901949264308469E-4</v>
      </c>
      <c r="Y3146" s="4">
        <f t="shared" si="1137"/>
        <v>-1.3421272762810563E-2</v>
      </c>
      <c r="Z3146" s="4">
        <f t="shared" si="1138"/>
        <v>-7.2006474886129957E-3</v>
      </c>
      <c r="AA3146" s="4">
        <f t="shared" si="1133"/>
        <v>1.8309923534519856E-3</v>
      </c>
      <c r="AB3146" s="4">
        <f t="shared" si="1134"/>
        <v>1.8309923534519856E-3</v>
      </c>
      <c r="AC3146" s="2">
        <f t="shared" si="1143"/>
        <v>1.9498546125029455E-3</v>
      </c>
      <c r="AD3146" s="3">
        <f t="shared" si="1144"/>
        <v>7656.1125287776667</v>
      </c>
    </row>
    <row r="3147" spans="1:30" x14ac:dyDescent="0.3">
      <c r="A3147" s="1">
        <f t="shared" si="1131"/>
        <v>27</v>
      </c>
      <c r="B3147" s="1">
        <f t="shared" si="1130"/>
        <v>1</v>
      </c>
      <c r="C3147" s="5">
        <v>43647</v>
      </c>
      <c r="D3147" s="3">
        <v>7768.14</v>
      </c>
      <c r="E3147" s="3">
        <v>7816.56</v>
      </c>
      <c r="F3147" s="3">
        <f t="shared" si="1135"/>
        <v>7662.9699999999993</v>
      </c>
      <c r="G3147" s="3">
        <f t="shared" ref="G3147:G3210" si="1145">AVERAGE(D3138:D3147)</f>
        <v>7680.7850000000008</v>
      </c>
      <c r="H3147" s="4">
        <f t="shared" si="1132"/>
        <v>1.2654036529454252E-2</v>
      </c>
      <c r="I3147" s="4">
        <f t="shared" si="1128"/>
        <v>1.8966063404453445E-2</v>
      </c>
      <c r="J3147" s="4">
        <f t="shared" si="1129"/>
        <v>-6.312026874999193E-3</v>
      </c>
      <c r="K3147" s="4">
        <f t="shared" si="1136"/>
        <v>-4.4834032279720991E-3</v>
      </c>
      <c r="L3147" s="4">
        <f t="shared" ref="L3147:L3210" si="1146">(SUM(D3138:D3146)/9-D3146)/D3146</f>
        <v>1.1587547616547801E-6</v>
      </c>
      <c r="M3147" s="4">
        <f t="shared" si="1139"/>
        <v>1.3724443655658445E-2</v>
      </c>
      <c r="N3147" s="4">
        <f t="shared" ref="N3147:N3210" si="1147">(D3147-G3147)/G3147</f>
        <v>1.1373186464664687E-2</v>
      </c>
      <c r="O3147" s="4">
        <f t="shared" si="1126"/>
        <v>-2.2933417780834817E-3</v>
      </c>
      <c r="P3147" s="4">
        <f t="shared" si="1127"/>
        <v>0.22720012891056357</v>
      </c>
      <c r="T3147" s="4"/>
      <c r="U3147" s="4">
        <f t="shared" si="1140"/>
        <v>6.7721973596904647E-3</v>
      </c>
      <c r="V3147" s="4">
        <f t="shared" si="1141"/>
        <v>-3.2955246139064359E-3</v>
      </c>
      <c r="W3147" s="4">
        <f t="shared" si="1142"/>
        <v>5.8422741362834599E-3</v>
      </c>
      <c r="X3147" s="4">
        <f t="shared" ref="X3147:X3210" si="1148">(F3147-F3142)/F3142</f>
        <v>-4.6281142025824196E-3</v>
      </c>
      <c r="Y3147" s="4">
        <f t="shared" si="1137"/>
        <v>-1.6896328374755482E-2</v>
      </c>
      <c r="Z3147" s="4">
        <f t="shared" si="1138"/>
        <v>-1.0697614194089655E-2</v>
      </c>
      <c r="AA3147" s="4">
        <f t="shared" si="1133"/>
        <v>1.2654036529454252E-2</v>
      </c>
      <c r="AB3147" s="4">
        <f t="shared" si="1134"/>
        <v>1.2654036529454252E-2</v>
      </c>
      <c r="AC3147" s="2">
        <f t="shared" si="1143"/>
        <v>9.6142681278772197E-3</v>
      </c>
      <c r="AD3147" s="3">
        <f t="shared" si="1144"/>
        <v>7693.4550191851122</v>
      </c>
    </row>
    <row r="3148" spans="1:30" x14ac:dyDescent="0.3">
      <c r="A3148" s="1">
        <f t="shared" si="1131"/>
        <v>27</v>
      </c>
      <c r="B3148" s="1">
        <f t="shared" si="1130"/>
        <v>2</v>
      </c>
      <c r="C3148" s="5">
        <v>43648</v>
      </c>
      <c r="D3148" s="3">
        <v>7799.82</v>
      </c>
      <c r="E3148" s="3">
        <v>7763.03</v>
      </c>
      <c r="F3148" s="3">
        <f t="shared" si="1135"/>
        <v>7704.6259999999993</v>
      </c>
      <c r="G3148" s="3">
        <f t="shared" si="1145"/>
        <v>7697.2270000000017</v>
      </c>
      <c r="H3148" s="4">
        <f t="shared" si="1132"/>
        <v>4.0781963249889135E-3</v>
      </c>
      <c r="I3148" s="4">
        <f t="shared" si="1128"/>
        <v>-6.5781512691591318E-4</v>
      </c>
      <c r="J3148" s="4">
        <f t="shared" si="1129"/>
        <v>4.736011451904827E-3</v>
      </c>
      <c r="K3148" s="4">
        <f t="shared" si="1136"/>
        <v>-1.1239820600555719E-2</v>
      </c>
      <c r="L3148" s="4">
        <f t="shared" si="1146"/>
        <v>-1.059613011895009E-2</v>
      </c>
      <c r="M3148" s="4">
        <f t="shared" si="1139"/>
        <v>1.2355434254693274E-2</v>
      </c>
      <c r="N3148" s="4">
        <f t="shared" si="1147"/>
        <v>1.33285662485981E-2</v>
      </c>
      <c r="O3148" s="4">
        <f t="shared" ref="O3148:O3211" si="1149">(F3148-G3148)/D3148</f>
        <v>9.4861163462715988E-4</v>
      </c>
      <c r="P3148" s="4">
        <f t="shared" si="1127"/>
        <v>0.23220489196631255</v>
      </c>
      <c r="T3148" s="4"/>
      <c r="U3148" s="4">
        <f t="shared" si="1140"/>
        <v>-2.2733884816700054E-2</v>
      </c>
      <c r="V3148" s="4">
        <f t="shared" si="1141"/>
        <v>-3.2506545968533036E-2</v>
      </c>
      <c r="W3148" s="4">
        <f t="shared" si="1142"/>
        <v>2.7435803539202816E-2</v>
      </c>
      <c r="X3148" s="4">
        <f t="shared" si="1148"/>
        <v>1.924360336798141E-3</v>
      </c>
      <c r="Y3148" s="4">
        <f t="shared" si="1137"/>
        <v>-2.3568501141695966E-2</v>
      </c>
      <c r="Z3148" s="4">
        <f t="shared" si="1138"/>
        <v>-1.7411856676707041E-2</v>
      </c>
      <c r="AA3148" s="4">
        <f t="shared" si="1133"/>
        <v>4.0781963249889135E-3</v>
      </c>
      <c r="AB3148" s="4">
        <f t="shared" si="1134"/>
        <v>4.0781963249889135E-3</v>
      </c>
      <c r="AC3148" s="2">
        <f t="shared" si="1143"/>
        <v>9.0912337989754923E-3</v>
      </c>
      <c r="AD3148" s="3">
        <f t="shared" si="1144"/>
        <v>7728.9100127900747</v>
      </c>
    </row>
    <row r="3149" spans="1:30" x14ac:dyDescent="0.3">
      <c r="A3149" s="1">
        <f t="shared" si="1131"/>
        <v>27</v>
      </c>
      <c r="B3149" s="1">
        <f t="shared" si="1130"/>
        <v>3</v>
      </c>
      <c r="C3149" s="5">
        <v>43649</v>
      </c>
      <c r="D3149" s="3">
        <v>7857.69</v>
      </c>
      <c r="E3149" s="3">
        <v>7819.06</v>
      </c>
      <c r="F3149" s="3">
        <f t="shared" si="1135"/>
        <v>7750.753999999999</v>
      </c>
      <c r="G3149" s="3">
        <f t="shared" si="1145"/>
        <v>7716.2219999999998</v>
      </c>
      <c r="H3149" s="4">
        <f t="shared" si="1132"/>
        <v>7.4194019861996679E-3</v>
      </c>
      <c r="I3149" s="4">
        <f t="shared" si="1128"/>
        <v>2.4667235910573182E-3</v>
      </c>
      <c r="J3149" s="4">
        <f t="shared" si="1129"/>
        <v>4.9526783951423497E-3</v>
      </c>
      <c r="K3149" s="4">
        <f t="shared" si="1136"/>
        <v>-9.7181729834791303E-3</v>
      </c>
      <c r="L3149" s="4">
        <f t="shared" si="1146"/>
        <v>-1.2733199825978883E-2</v>
      </c>
      <c r="M3149" s="4">
        <f t="shared" si="1139"/>
        <v>1.3796851248278634E-2</v>
      </c>
      <c r="N3149" s="4">
        <f t="shared" si="1147"/>
        <v>1.8333842649939289E-2</v>
      </c>
      <c r="O3149" s="4">
        <f t="shared" si="1149"/>
        <v>4.3946757889404197E-3</v>
      </c>
      <c r="P3149" s="4">
        <f t="shared" si="1127"/>
        <v>0.24134711538917233</v>
      </c>
      <c r="T3149" s="4"/>
      <c r="U3149" s="4">
        <f t="shared" si="1140"/>
        <v>-2.2150511165642223E-2</v>
      </c>
      <c r="V3149" s="4">
        <f t="shared" si="1141"/>
        <v>-3.1929006053985756E-2</v>
      </c>
      <c r="W3149" s="4">
        <f t="shared" si="1142"/>
        <v>3.023973882431601E-2</v>
      </c>
      <c r="X3149" s="4">
        <f t="shared" si="1148"/>
        <v>8.9907299044869656E-3</v>
      </c>
      <c r="Y3149" s="4">
        <f t="shared" si="1137"/>
        <v>-2.2065826686926998E-2</v>
      </c>
      <c r="Z3149" s="4">
        <f t="shared" si="1138"/>
        <v>-1.5899707484206455E-2</v>
      </c>
      <c r="AA3149" s="4">
        <f t="shared" si="1133"/>
        <v>7.4194019861996679E-3</v>
      </c>
      <c r="AB3149" s="4">
        <f t="shared" si="1134"/>
        <v>7.4194019861996679E-3</v>
      </c>
      <c r="AC3149" s="2">
        <f t="shared" si="1143"/>
        <v>1.0926025944853514E-2</v>
      </c>
      <c r="AD3149" s="3">
        <f t="shared" si="1144"/>
        <v>7771.8366751933836</v>
      </c>
    </row>
    <row r="3150" spans="1:30" x14ac:dyDescent="0.3">
      <c r="A3150" s="1">
        <f t="shared" si="1131"/>
        <v>27</v>
      </c>
      <c r="B3150" s="1">
        <f t="shared" si="1130"/>
        <v>5</v>
      </c>
      <c r="C3150" s="5">
        <v>43651</v>
      </c>
      <c r="D3150" s="3">
        <v>7841.3</v>
      </c>
      <c r="E3150" s="3">
        <v>7806.07</v>
      </c>
      <c r="F3150" s="3">
        <f t="shared" si="1135"/>
        <v>7787.6039999999994</v>
      </c>
      <c r="G3150" s="3">
        <f t="shared" si="1145"/>
        <v>7726.5460000000003</v>
      </c>
      <c r="H3150" s="4">
        <f t="shared" si="1132"/>
        <v>-2.0858547486601558E-3</v>
      </c>
      <c r="I3150" s="4">
        <f t="shared" si="1128"/>
        <v>-6.5693607154265303E-3</v>
      </c>
      <c r="J3150" s="4">
        <f t="shared" si="1129"/>
        <v>4.483505966766374E-3</v>
      </c>
      <c r="K3150" s="4">
        <f t="shared" si="1136"/>
        <v>-1.0627805372825884E-2</v>
      </c>
      <c r="L3150" s="4">
        <f t="shared" si="1146"/>
        <v>-1.8312563163530665E-2</v>
      </c>
      <c r="M3150" s="4">
        <f t="shared" si="1139"/>
        <v>6.8950604062559973E-3</v>
      </c>
      <c r="N3150" s="4">
        <f t="shared" si="1147"/>
        <v>1.4851914425928469E-2</v>
      </c>
      <c r="O3150" s="4">
        <f t="shared" si="1149"/>
        <v>7.7867190389347531E-3</v>
      </c>
      <c r="P3150" s="4">
        <f t="shared" si="1127"/>
        <v>0.23875784561380226</v>
      </c>
      <c r="T3150" s="4"/>
      <c r="U3150" s="4">
        <f t="shared" si="1140"/>
        <v>-2.5534221889639247E-2</v>
      </c>
      <c r="V3150" s="4">
        <f t="shared" si="1141"/>
        <v>-3.5278879670742835E-2</v>
      </c>
      <c r="W3150" s="4">
        <f t="shared" si="1142"/>
        <v>2.4062791806243919E-2</v>
      </c>
      <c r="X3150" s="4">
        <f t="shared" si="1148"/>
        <v>1.5930623073181913E-2</v>
      </c>
      <c r="Y3150" s="4">
        <f t="shared" si="1137"/>
        <v>-2.2964117026531242E-2</v>
      </c>
      <c r="Z3150" s="4">
        <f t="shared" si="1138"/>
        <v>-1.6803661768750779E-2</v>
      </c>
      <c r="AA3150" s="4">
        <f t="shared" si="1133"/>
        <v>-2.0858547486601558E-3</v>
      </c>
      <c r="AB3150" s="4">
        <f t="shared" si="1134"/>
        <v>-2.0858547486601558E-3</v>
      </c>
      <c r="AC3150" s="2">
        <f t="shared" si="1143"/>
        <v>5.9057660342558566E-3</v>
      </c>
      <c r="AD3150" s="3">
        <f t="shared" si="1144"/>
        <v>7794.9911167955897</v>
      </c>
    </row>
    <row r="3151" spans="1:30" x14ac:dyDescent="0.3">
      <c r="A3151" s="1">
        <f t="shared" si="1131"/>
        <v>28</v>
      </c>
      <c r="B3151" s="1">
        <f t="shared" si="1130"/>
        <v>1</v>
      </c>
      <c r="C3151" s="5">
        <v>43654</v>
      </c>
      <c r="D3151" s="3">
        <v>7785.79</v>
      </c>
      <c r="E3151" s="3">
        <v>7790.46</v>
      </c>
      <c r="F3151" s="3">
        <f t="shared" si="1135"/>
        <v>7810.5479999999998</v>
      </c>
      <c r="G3151" s="3">
        <f t="shared" si="1145"/>
        <v>7732.2469999999985</v>
      </c>
      <c r="H3151" s="4">
        <f t="shared" si="1132"/>
        <v>-7.0791832986877449E-3</v>
      </c>
      <c r="I3151" s="4">
        <f t="shared" si="1128"/>
        <v>-6.4836187877010372E-3</v>
      </c>
      <c r="J3151" s="4">
        <f t="shared" si="1129"/>
        <v>-5.9556451098670762E-4</v>
      </c>
      <c r="K3151" s="4">
        <f t="shared" si="1136"/>
        <v>-3.1324525270045667E-3</v>
      </c>
      <c r="L3151" s="4">
        <f t="shared" si="1146"/>
        <v>-1.4666218895109648E-2</v>
      </c>
      <c r="M3151" s="4">
        <f t="shared" si="1139"/>
        <v>-3.1698159975458587E-3</v>
      </c>
      <c r="N3151" s="4">
        <f t="shared" si="1147"/>
        <v>6.9246365254500399E-3</v>
      </c>
      <c r="O3151" s="4">
        <f t="shared" si="1149"/>
        <v>1.0056911373155621E-2</v>
      </c>
      <c r="P3151" s="4">
        <f t="shared" ref="P3151:P3214" si="1150">(D3151-6329.97)/6329.97</f>
        <v>0.22998845176201463</v>
      </c>
      <c r="T3151" s="4"/>
      <c r="U3151" s="4">
        <f t="shared" si="1140"/>
        <v>-2.1709410429393144E-2</v>
      </c>
      <c r="V3151" s="4">
        <f t="shared" si="1141"/>
        <v>-3.1492316325099169E-2</v>
      </c>
      <c r="W3151" s="4">
        <f t="shared" si="1142"/>
        <v>1.4954888952910124E-2</v>
      </c>
      <c r="X3151" s="4">
        <f t="shared" si="1148"/>
        <v>2.0460295904883675E-2</v>
      </c>
      <c r="Y3151" s="4">
        <f t="shared" si="1137"/>
        <v>-1.5562222445620421E-2</v>
      </c>
      <c r="Z3151" s="4">
        <f t="shared" si="1138"/>
        <v>-9.3550963938771568E-3</v>
      </c>
      <c r="AA3151" s="4">
        <f t="shared" si="1133"/>
        <v>-7.0791832986877449E-3</v>
      </c>
      <c r="AB3151" s="4">
        <f t="shared" si="1134"/>
        <v>-7.0791832986877449E-3</v>
      </c>
      <c r="AC3151" s="2">
        <f t="shared" si="1143"/>
        <v>-7.8785555014029612E-4</v>
      </c>
      <c r="AD3151" s="3">
        <f t="shared" si="1144"/>
        <v>7791.9240778637268</v>
      </c>
    </row>
    <row r="3152" spans="1:30" x14ac:dyDescent="0.3">
      <c r="A3152" s="1">
        <f t="shared" si="1131"/>
        <v>28</v>
      </c>
      <c r="B3152" s="1">
        <f t="shared" si="1130"/>
        <v>2</v>
      </c>
      <c r="C3152" s="5">
        <v>43655</v>
      </c>
      <c r="D3152" s="3">
        <v>7826.86</v>
      </c>
      <c r="E3152" s="3">
        <v>7748.29</v>
      </c>
      <c r="F3152" s="3">
        <f t="shared" si="1135"/>
        <v>7822.2919999999995</v>
      </c>
      <c r="G3152" s="3">
        <f t="shared" si="1145"/>
        <v>7742.6309999999994</v>
      </c>
      <c r="H3152" s="4">
        <f t="shared" si="1132"/>
        <v>5.2749945734472297E-3</v>
      </c>
      <c r="I3152" s="4">
        <f t="shared" ref="I3152:I3215" si="1151">(E3152-D3151)/D3151</f>
        <v>-4.8164669224317639E-3</v>
      </c>
      <c r="J3152" s="4">
        <f t="shared" si="1129"/>
        <v>1.0091461495878994E-2</v>
      </c>
      <c r="K3152" s="4">
        <f t="shared" si="1136"/>
        <v>4.541607210058282E-3</v>
      </c>
      <c r="L3152" s="4">
        <f t="shared" si="1146"/>
        <v>-6.7453370535010661E-3</v>
      </c>
      <c r="M3152" s="4">
        <f t="shared" si="1139"/>
        <v>5.8397206343105206E-4</v>
      </c>
      <c r="N3152" s="4">
        <f t="shared" si="1147"/>
        <v>1.0878601860272081E-2</v>
      </c>
      <c r="O3152" s="4">
        <f t="shared" si="1149"/>
        <v>1.0177900205190851E-2</v>
      </c>
      <c r="P3152" s="4">
        <f t="shared" si="1150"/>
        <v>0.236476634170462</v>
      </c>
      <c r="T3152" s="4"/>
      <c r="U3152" s="4">
        <f t="shared" si="1140"/>
        <v>-2.2669504314911698E-3</v>
      </c>
      <c r="V3152" s="4">
        <f t="shared" si="1141"/>
        <v>-1.2244280927176308E-2</v>
      </c>
      <c r="W3152" s="4">
        <f t="shared" si="1142"/>
        <v>7.5590810670249694E-3</v>
      </c>
      <c r="X3152" s="4">
        <f t="shared" si="1148"/>
        <v>2.0791155387532526E-2</v>
      </c>
      <c r="Y3152" s="4">
        <f t="shared" si="1137"/>
        <v>-7.9838492389449345E-3</v>
      </c>
      <c r="Z3152" s="4">
        <f t="shared" si="1138"/>
        <v>-1.72893965142779E-3</v>
      </c>
      <c r="AA3152" s="4">
        <f t="shared" si="1133"/>
        <v>5.2749945734472297E-3</v>
      </c>
      <c r="AB3152" s="4">
        <f t="shared" si="1134"/>
        <v>5.2749945734472297E-3</v>
      </c>
      <c r="AC3152" s="2">
        <f t="shared" si="1143"/>
        <v>2.9757290608896747E-3</v>
      </c>
      <c r="AD3152" s="3">
        <f t="shared" si="1144"/>
        <v>7803.5693852424847</v>
      </c>
    </row>
    <row r="3153" spans="1:30" x14ac:dyDescent="0.3">
      <c r="A3153" s="1">
        <f t="shared" si="1131"/>
        <v>28</v>
      </c>
      <c r="B3153" s="1">
        <f t="shared" si="1130"/>
        <v>3</v>
      </c>
      <c r="C3153" s="5">
        <v>43656</v>
      </c>
      <c r="D3153" s="3">
        <v>7903.4</v>
      </c>
      <c r="E3153" s="3">
        <v>7869.73</v>
      </c>
      <c r="F3153" s="3">
        <f t="shared" si="1135"/>
        <v>7843.0079999999998</v>
      </c>
      <c r="G3153" s="3">
        <f t="shared" si="1145"/>
        <v>7773.817</v>
      </c>
      <c r="H3153" s="4">
        <f t="shared" si="1132"/>
        <v>9.7791451488847339E-3</v>
      </c>
      <c r="I3153" s="4">
        <f t="shared" si="1151"/>
        <v>5.4772922985718278E-3</v>
      </c>
      <c r="J3153" s="4">
        <f t="shared" si="1129"/>
        <v>4.3018528503129061E-3</v>
      </c>
      <c r="K3153" s="4">
        <f t="shared" si="1136"/>
        <v>1.3415341529044624E-4</v>
      </c>
      <c r="L3153" s="4">
        <f t="shared" si="1146"/>
        <v>-8.6166241776536607E-3</v>
      </c>
      <c r="M3153" s="4">
        <f t="shared" si="1139"/>
        <v>7.7001068977616532E-3</v>
      </c>
      <c r="N3153" s="4">
        <f t="shared" si="1147"/>
        <v>1.6669160079276324E-2</v>
      </c>
      <c r="O3153" s="4">
        <f t="shared" si="1149"/>
        <v>8.7545866336007049E-3</v>
      </c>
      <c r="P3153" s="4">
        <f t="shared" si="1150"/>
        <v>0.24856831864921941</v>
      </c>
      <c r="T3153" s="4"/>
      <c r="U3153" s="4">
        <f t="shared" si="1140"/>
        <v>-3.454769856621936E-3</v>
      </c>
      <c r="V3153" s="4">
        <f t="shared" si="1141"/>
        <v>-1.3420222158055717E-2</v>
      </c>
      <c r="W3153" s="4">
        <f t="shared" si="1142"/>
        <v>1.3279793636263392E-2</v>
      </c>
      <c r="X3153" s="4">
        <f t="shared" si="1148"/>
        <v>1.796089777751711E-2</v>
      </c>
      <c r="Y3153" s="4">
        <f t="shared" si="1137"/>
        <v>-1.2336347250735591E-2</v>
      </c>
      <c r="Z3153" s="4">
        <f t="shared" si="1138"/>
        <v>-6.1088812502232892E-3</v>
      </c>
      <c r="AA3153" s="4">
        <f t="shared" si="1133"/>
        <v>9.7791451488847339E-3</v>
      </c>
      <c r="AB3153" s="4">
        <f t="shared" si="1134"/>
        <v>9.7791451488847339E-3</v>
      </c>
      <c r="AC3153" s="2">
        <f t="shared" si="1143"/>
        <v>8.4209002671858466E-3</v>
      </c>
      <c r="AD3153" s="3">
        <f t="shared" si="1144"/>
        <v>7836.846256828323</v>
      </c>
    </row>
    <row r="3154" spans="1:30" x14ac:dyDescent="0.3">
      <c r="A3154" s="1">
        <f t="shared" si="1131"/>
        <v>28</v>
      </c>
      <c r="B3154" s="1">
        <f t="shared" si="1130"/>
        <v>4</v>
      </c>
      <c r="C3154" s="5">
        <v>43657</v>
      </c>
      <c r="D3154" s="3">
        <v>7896.78</v>
      </c>
      <c r="E3154" s="3">
        <v>7918.65</v>
      </c>
      <c r="F3154" s="3">
        <f t="shared" si="1135"/>
        <v>7850.8259999999991</v>
      </c>
      <c r="G3154" s="3">
        <f t="shared" si="1145"/>
        <v>7800.7899999999991</v>
      </c>
      <c r="H3154" s="4">
        <f t="shared" si="1132"/>
        <v>-8.3761419136066644E-4</v>
      </c>
      <c r="I3154" s="4">
        <f t="shared" si="1151"/>
        <v>1.9295493078928057E-3</v>
      </c>
      <c r="J3154" s="4">
        <f t="shared" si="1129"/>
        <v>-2.7671634992534723E-3</v>
      </c>
      <c r="K3154" s="4">
        <f t="shared" si="1136"/>
        <v>-8.1056886909431393E-3</v>
      </c>
      <c r="L3154" s="4">
        <f t="shared" si="1146"/>
        <v>-1.4332509496616129E-2</v>
      </c>
      <c r="M3154" s="4">
        <f t="shared" si="1139"/>
        <v>5.8533968272893372E-3</v>
      </c>
      <c r="N3154" s="4">
        <f t="shared" si="1147"/>
        <v>1.2305163964162693E-2</v>
      </c>
      <c r="O3154" s="4">
        <f t="shared" si="1149"/>
        <v>6.336253510924714E-3</v>
      </c>
      <c r="P3154" s="4">
        <f t="shared" si="1150"/>
        <v>0.24752250010663548</v>
      </c>
      <c r="T3154" s="4"/>
      <c r="U3154" s="4">
        <f t="shared" si="1140"/>
        <v>-5.7835868107396866E-3</v>
      </c>
      <c r="V3154" s="4">
        <f t="shared" si="1141"/>
        <v>-1.5725750942632292E-2</v>
      </c>
      <c r="W3154" s="4">
        <f t="shared" si="1142"/>
        <v>4.9747444859749041E-3</v>
      </c>
      <c r="X3154" s="4">
        <f t="shared" si="1148"/>
        <v>1.2911259988383082E-2</v>
      </c>
      <c r="Y3154" s="4">
        <f t="shared" si="1137"/>
        <v>-2.0473448183574768E-2</v>
      </c>
      <c r="Z3154" s="4">
        <f t="shared" si="1138"/>
        <v>-1.42972886366926E-2</v>
      </c>
      <c r="AA3154" s="4">
        <f t="shared" si="1133"/>
        <v>-8.3761419136066644E-4</v>
      </c>
      <c r="AB3154" s="4">
        <f t="shared" si="1134"/>
        <v>-8.3761419136066644E-4</v>
      </c>
      <c r="AC3154" s="2">
        <f t="shared" si="1143"/>
        <v>5.0597621791561758E-3</v>
      </c>
      <c r="AD3154" s="3">
        <f t="shared" si="1144"/>
        <v>7856.8241712188828</v>
      </c>
    </row>
    <row r="3155" spans="1:30" x14ac:dyDescent="0.3">
      <c r="A3155" s="1">
        <f t="shared" si="1131"/>
        <v>28</v>
      </c>
      <c r="B3155" s="1">
        <f t="shared" si="1130"/>
        <v>5</v>
      </c>
      <c r="C3155" s="5">
        <v>43658</v>
      </c>
      <c r="D3155" s="3">
        <v>7943.24</v>
      </c>
      <c r="E3155" s="3">
        <v>7908.58</v>
      </c>
      <c r="F3155" s="3">
        <f t="shared" si="1135"/>
        <v>7871.2139999999999</v>
      </c>
      <c r="G3155" s="3">
        <f t="shared" si="1145"/>
        <v>7829.4090000000015</v>
      </c>
      <c r="H3155" s="4">
        <f t="shared" si="1132"/>
        <v>5.8834107066424593E-3</v>
      </c>
      <c r="I3155" s="4">
        <f t="shared" si="1151"/>
        <v>1.494279947016402E-3</v>
      </c>
      <c r="J3155" s="4">
        <f t="shared" si="1129"/>
        <v>4.3891307596260571E-3</v>
      </c>
      <c r="K3155" s="4">
        <f t="shared" si="1136"/>
        <v>-5.5177553382518216E-3</v>
      </c>
      <c r="L3155" s="4">
        <f t="shared" si="1146"/>
        <v>-1.0133103478745501E-2</v>
      </c>
      <c r="M3155" s="4">
        <f t="shared" si="1139"/>
        <v>9.1505579698379236E-3</v>
      </c>
      <c r="N3155" s="4">
        <f t="shared" si="1147"/>
        <v>1.453890070118936E-2</v>
      </c>
      <c r="O3155" s="4">
        <f t="shared" si="1149"/>
        <v>5.262965741938865E-3</v>
      </c>
      <c r="P3155" s="4">
        <f t="shared" si="1150"/>
        <v>0.25486218734054022</v>
      </c>
      <c r="T3155" s="4"/>
      <c r="U3155" s="4">
        <f t="shared" si="1140"/>
        <v>-7.0256484288532244E-3</v>
      </c>
      <c r="V3155" s="4">
        <f t="shared" si="1141"/>
        <v>-1.695539194456475E-2</v>
      </c>
      <c r="W3155" s="4">
        <f t="shared" si="1142"/>
        <v>1.3000395342608955E-2</v>
      </c>
      <c r="X3155" s="4">
        <f t="shared" si="1148"/>
        <v>1.07362932167584E-2</v>
      </c>
      <c r="Y3155" s="4">
        <f t="shared" si="1137"/>
        <v>-1.7917783326552885E-2</v>
      </c>
      <c r="Z3155" s="4">
        <f t="shared" si="1138"/>
        <v>-1.1725509674467508E-2</v>
      </c>
      <c r="AA3155" s="4">
        <f t="shared" si="1133"/>
        <v>5.8834107066424593E-3</v>
      </c>
      <c r="AB3155" s="4">
        <f t="shared" si="1134"/>
        <v>5.8834107066424593E-3</v>
      </c>
      <c r="AC3155" s="2">
        <f t="shared" si="1143"/>
        <v>7.252777521608818E-3</v>
      </c>
      <c r="AD3155" s="3">
        <f t="shared" si="1144"/>
        <v>7885.6294474792558</v>
      </c>
    </row>
    <row r="3156" spans="1:30" x14ac:dyDescent="0.3">
      <c r="A3156" s="1">
        <f t="shared" si="1131"/>
        <v>29</v>
      </c>
      <c r="B3156" s="1">
        <f t="shared" si="1130"/>
        <v>1</v>
      </c>
      <c r="C3156" s="5">
        <v>43661</v>
      </c>
      <c r="D3156" s="3">
        <v>7966.93</v>
      </c>
      <c r="E3156" s="3">
        <v>7961.07</v>
      </c>
      <c r="F3156" s="3">
        <f t="shared" si="1135"/>
        <v>7907.442</v>
      </c>
      <c r="G3156" s="3">
        <f t="shared" si="1145"/>
        <v>7858.9950000000008</v>
      </c>
      <c r="H3156" s="4">
        <f t="shared" si="1132"/>
        <v>2.982410200371701E-3</v>
      </c>
      <c r="I3156" s="4">
        <f t="shared" si="1151"/>
        <v>2.2446759760500661E-3</v>
      </c>
      <c r="J3156" s="4">
        <f t="shared" si="1129"/>
        <v>7.3773422432163492E-4</v>
      </c>
      <c r="K3156" s="4">
        <f t="shared" si="1136"/>
        <v>-6.3790090693470261E-3</v>
      </c>
      <c r="L3156" s="4">
        <f t="shared" si="1146"/>
        <v>-1.2115682993057923E-2</v>
      </c>
      <c r="M3156" s="4">
        <f t="shared" si="1139"/>
        <v>7.5230396884353101E-3</v>
      </c>
      <c r="N3156" s="4">
        <f t="shared" si="1147"/>
        <v>1.3733944352935646E-2</v>
      </c>
      <c r="O3156" s="4">
        <f t="shared" si="1149"/>
        <v>6.0810123849461715E-3</v>
      </c>
      <c r="P3156" s="4">
        <f t="shared" si="1150"/>
        <v>0.25860470112812539</v>
      </c>
      <c r="T3156" s="4"/>
      <c r="U3156" s="4">
        <f t="shared" si="1140"/>
        <v>-1.9821886283179133E-2</v>
      </c>
      <c r="V3156" s="4">
        <f t="shared" si="1141"/>
        <v>-2.962366742034734E-2</v>
      </c>
      <c r="W3156" s="4">
        <f t="shared" si="1142"/>
        <v>2.3265461822114433E-2</v>
      </c>
      <c r="X3156" s="4">
        <f t="shared" si="1148"/>
        <v>1.2405531596502605E-2</v>
      </c>
      <c r="Y3156" s="4">
        <f t="shared" si="1137"/>
        <v>-1.8768298233070878E-2</v>
      </c>
      <c r="Z3156" s="4">
        <f t="shared" si="1138"/>
        <v>-1.2581387289887998E-2</v>
      </c>
      <c r="AA3156" s="4">
        <f t="shared" si="1133"/>
        <v>2.982410200371701E-3</v>
      </c>
      <c r="AB3156" s="4">
        <f t="shared" si="1134"/>
        <v>2.982410200371701E-3</v>
      </c>
      <c r="AC3156" s="2">
        <f t="shared" si="1143"/>
        <v>6.8031686417681725E-3</v>
      </c>
      <c r="AD3156" s="3">
        <f t="shared" si="1144"/>
        <v>7912.7296316528382</v>
      </c>
    </row>
    <row r="3157" spans="1:30" x14ac:dyDescent="0.3">
      <c r="A3157" s="1">
        <f t="shared" si="1131"/>
        <v>29</v>
      </c>
      <c r="B3157" s="1">
        <f t="shared" si="1130"/>
        <v>2</v>
      </c>
      <c r="C3157" s="5">
        <v>43662</v>
      </c>
      <c r="D3157" s="3">
        <v>7927.08</v>
      </c>
      <c r="E3157" s="3">
        <v>7958.44</v>
      </c>
      <c r="F3157" s="3">
        <f t="shared" si="1135"/>
        <v>7927.4859999999999</v>
      </c>
      <c r="G3157" s="3">
        <f t="shared" si="1145"/>
        <v>7874.8890000000001</v>
      </c>
      <c r="H3157" s="4">
        <f t="shared" si="1132"/>
        <v>-5.0019267145563423E-3</v>
      </c>
      <c r="I3157" s="4">
        <f t="shared" si="1151"/>
        <v>-1.0656551519846026E-3</v>
      </c>
      <c r="J3157" s="4">
        <f t="shared" ref="J3157:J3220" si="1152">H3157-I3157</f>
        <v>-3.9362715625717399E-3</v>
      </c>
      <c r="K3157" s="4">
        <f t="shared" si="1136"/>
        <v>-4.9382258912781529E-3</v>
      </c>
      <c r="L3157" s="4">
        <f t="shared" si="1146"/>
        <v>-1.2280765614860446E-2</v>
      </c>
      <c r="M3157" s="4">
        <f t="shared" si="1139"/>
        <v>-5.121421847984961E-5</v>
      </c>
      <c r="N3157" s="4">
        <f t="shared" si="1147"/>
        <v>6.6275219879289478E-3</v>
      </c>
      <c r="O3157" s="4">
        <f t="shared" si="1149"/>
        <v>6.6351039727112317E-3</v>
      </c>
      <c r="P3157" s="4">
        <f t="shared" si="1150"/>
        <v>0.25230925265048643</v>
      </c>
      <c r="T3157" s="4"/>
      <c r="U3157" s="4">
        <f t="shared" si="1140"/>
        <v>-1.7581427224790554E-2</v>
      </c>
      <c r="V3157" s="4">
        <f t="shared" si="1141"/>
        <v>-2.740561295254269E-2</v>
      </c>
      <c r="W3157" s="4">
        <f t="shared" si="1142"/>
        <v>1.2804624076577358E-2</v>
      </c>
      <c r="X3157" s="4">
        <f t="shared" si="1148"/>
        <v>1.3447976628844898E-2</v>
      </c>
      <c r="Y3157" s="4">
        <f t="shared" si="1137"/>
        <v>-1.7345479932533985E-2</v>
      </c>
      <c r="Z3157" s="4">
        <f t="shared" si="1138"/>
        <v>-1.1149597764615961E-2</v>
      </c>
      <c r="AA3157" s="4">
        <f t="shared" si="1133"/>
        <v>-5.0019267145563423E-3</v>
      </c>
      <c r="AB3157" s="4">
        <f t="shared" si="1134"/>
        <v>-5.0019267145563423E-3</v>
      </c>
      <c r="AC3157" s="2">
        <f t="shared" si="1143"/>
        <v>1.2068645997569301E-3</v>
      </c>
      <c r="AD3157" s="3">
        <f t="shared" si="1144"/>
        <v>7917.5130877685588</v>
      </c>
    </row>
    <row r="3158" spans="1:30" x14ac:dyDescent="0.3">
      <c r="A3158" s="1">
        <f t="shared" si="1131"/>
        <v>29</v>
      </c>
      <c r="B3158" s="1">
        <f t="shared" si="1130"/>
        <v>3</v>
      </c>
      <c r="C3158" s="5">
        <v>43663</v>
      </c>
      <c r="D3158" s="3">
        <v>7888.76</v>
      </c>
      <c r="E3158" s="3">
        <v>7927.91</v>
      </c>
      <c r="F3158" s="3">
        <f t="shared" si="1135"/>
        <v>7924.558</v>
      </c>
      <c r="G3158" s="3">
        <f t="shared" si="1145"/>
        <v>7883.7829999999985</v>
      </c>
      <c r="H3158" s="4">
        <f t="shared" si="1132"/>
        <v>-4.834062479500612E-3</v>
      </c>
      <c r="I3158" s="4">
        <f t="shared" si="1151"/>
        <v>1.0470438042758838E-4</v>
      </c>
      <c r="J3158" s="4">
        <f t="shared" si="1152"/>
        <v>-4.9387668599282005E-3</v>
      </c>
      <c r="K3158" s="4">
        <f t="shared" si="1136"/>
        <v>8.1082819903416923E-4</v>
      </c>
      <c r="L3158" s="4">
        <f t="shared" si="1146"/>
        <v>-5.5316711828315547E-3</v>
      </c>
      <c r="M3158" s="4">
        <f t="shared" si="1139"/>
        <v>-4.517349737360718E-3</v>
      </c>
      <c r="N3158" s="4">
        <f t="shared" si="1147"/>
        <v>6.3129591466453121E-4</v>
      </c>
      <c r="O3158" s="4">
        <f t="shared" si="1149"/>
        <v>5.1687464189557617E-3</v>
      </c>
      <c r="P3158" s="4">
        <f t="shared" si="1150"/>
        <v>0.24625551147951727</v>
      </c>
      <c r="T3158" s="4"/>
      <c r="U3158" s="4">
        <f t="shared" si="1140"/>
        <v>-2.9872285885849887E-3</v>
      </c>
      <c r="V3158" s="4">
        <f t="shared" si="1141"/>
        <v>-1.2957356302699095E-2</v>
      </c>
      <c r="W3158" s="4">
        <f t="shared" si="1142"/>
        <v>-1.8523673355770199E-3</v>
      </c>
      <c r="X3158" s="4">
        <f t="shared" si="1148"/>
        <v>1.0397796355683966E-2</v>
      </c>
      <c r="Y3158" s="4">
        <f t="shared" si="1137"/>
        <v>-1.1668109808435117E-2</v>
      </c>
      <c r="Z3158" s="4">
        <f t="shared" si="1138"/>
        <v>-5.436430403956017E-3</v>
      </c>
      <c r="AA3158" s="4">
        <f t="shared" si="1133"/>
        <v>-4.834062479500612E-3</v>
      </c>
      <c r="AB3158" s="4">
        <f t="shared" si="1134"/>
        <v>-4.834062479500612E-3</v>
      </c>
      <c r="AC3158" s="2">
        <f t="shared" si="1143"/>
        <v>-2.4298781023936625E-3</v>
      </c>
      <c r="AD3158" s="3">
        <f t="shared" si="1144"/>
        <v>7907.9287251790392</v>
      </c>
    </row>
    <row r="3159" spans="1:30" x14ac:dyDescent="0.3">
      <c r="A3159" s="1">
        <f t="shared" si="1131"/>
        <v>29</v>
      </c>
      <c r="B3159" s="1">
        <f t="shared" si="1130"/>
        <v>4</v>
      </c>
      <c r="C3159" s="5">
        <v>43664</v>
      </c>
      <c r="D3159" s="3">
        <v>7904.13</v>
      </c>
      <c r="E3159" s="3">
        <v>7850.12</v>
      </c>
      <c r="F3159" s="3">
        <f t="shared" si="1135"/>
        <v>7926.0280000000002</v>
      </c>
      <c r="G3159" s="3">
        <f t="shared" si="1145"/>
        <v>7888.4270000000006</v>
      </c>
      <c r="H3159" s="4">
        <f t="shared" si="1132"/>
        <v>1.9483416912163497E-3</v>
      </c>
      <c r="I3159" s="4">
        <f t="shared" si="1151"/>
        <v>-4.8981081944437814E-3</v>
      </c>
      <c r="J3159" s="4">
        <f t="shared" si="1152"/>
        <v>6.8464498856601313E-3</v>
      </c>
      <c r="K3159" s="4">
        <f t="shared" si="1136"/>
        <v>5.4181519022001292E-3</v>
      </c>
      <c r="L3159" s="4">
        <f t="shared" si="1146"/>
        <v>-2.6338458487499492E-4</v>
      </c>
      <c r="M3159" s="4">
        <f t="shared" si="1139"/>
        <v>-2.7627961950172442E-3</v>
      </c>
      <c r="N3159" s="4">
        <f t="shared" si="1147"/>
        <v>1.9906376771946445E-3</v>
      </c>
      <c r="O3159" s="4">
        <f t="shared" si="1149"/>
        <v>4.7571332961375452E-3</v>
      </c>
      <c r="P3159" s="4">
        <f t="shared" si="1150"/>
        <v>0.24868364305044097</v>
      </c>
      <c r="T3159" s="4"/>
      <c r="U3159" s="4">
        <f t="shared" si="1140"/>
        <v>1.016636328142766E-3</v>
      </c>
      <c r="V3159" s="4">
        <f t="shared" si="1141"/>
        <v>-8.9935300351387058E-3</v>
      </c>
      <c r="W3159" s="4">
        <f t="shared" si="1142"/>
        <v>9.3075911953990919E-4</v>
      </c>
      <c r="X3159" s="4">
        <f t="shared" si="1148"/>
        <v>9.5788646952564161E-3</v>
      </c>
      <c r="Y3159" s="4">
        <f t="shared" si="1137"/>
        <v>-7.1182340317424778E-3</v>
      </c>
      <c r="Z3159" s="4">
        <f t="shared" si="1138"/>
        <v>-8.5786652415567762E-4</v>
      </c>
      <c r="AA3159" s="4">
        <f t="shared" si="1133"/>
        <v>1.9483416912163497E-3</v>
      </c>
      <c r="AB3159" s="4">
        <f t="shared" si="1134"/>
        <v>1.9483416912163497E-3</v>
      </c>
      <c r="AC3159" s="2">
        <f t="shared" si="1143"/>
        <v>-3.204000253909878E-4</v>
      </c>
      <c r="AD3159" s="3">
        <f t="shared" si="1144"/>
        <v>7906.6624834526938</v>
      </c>
    </row>
    <row r="3160" spans="1:30" x14ac:dyDescent="0.3">
      <c r="A3160" s="1">
        <f t="shared" si="1131"/>
        <v>29</v>
      </c>
      <c r="B3160" s="1">
        <f t="shared" si="1130"/>
        <v>5</v>
      </c>
      <c r="C3160" s="5">
        <v>43665</v>
      </c>
      <c r="D3160" s="3">
        <v>7834.9</v>
      </c>
      <c r="E3160" s="3">
        <v>7944.86</v>
      </c>
      <c r="F3160" s="3">
        <f t="shared" si="1135"/>
        <v>7904.3600000000006</v>
      </c>
      <c r="G3160" s="3">
        <f t="shared" si="1145"/>
        <v>7887.7869999999994</v>
      </c>
      <c r="H3160" s="4">
        <f t="shared" si="1132"/>
        <v>-8.7587122175369677E-3</v>
      </c>
      <c r="I3160" s="4">
        <f t="shared" si="1151"/>
        <v>5.1530022912071993E-3</v>
      </c>
      <c r="J3160" s="4">
        <f t="shared" si="1152"/>
        <v>-1.3911714508744167E-2</v>
      </c>
      <c r="K3160" s="4">
        <f t="shared" si="1136"/>
        <v>2.2260514439919705E-3</v>
      </c>
      <c r="L3160" s="4">
        <f t="shared" si="1146"/>
        <v>-1.3242022419502515E-3</v>
      </c>
      <c r="M3160" s="4">
        <f t="shared" si="1139"/>
        <v>-8.787555222687345E-3</v>
      </c>
      <c r="N3160" s="4">
        <f t="shared" si="1147"/>
        <v>-6.7049224326163623E-3</v>
      </c>
      <c r="O3160" s="4">
        <f t="shared" si="1149"/>
        <v>2.1152790718453624E-3</v>
      </c>
      <c r="P3160" s="4">
        <f t="shared" si="1150"/>
        <v>0.23774678237021649</v>
      </c>
      <c r="T3160" s="4"/>
      <c r="U3160" s="4">
        <f t="shared" si="1140"/>
        <v>4.94804614802637E-3</v>
      </c>
      <c r="V3160" s="4">
        <f t="shared" si="1141"/>
        <v>-5.1014343134538542E-3</v>
      </c>
      <c r="W3160" s="4">
        <f t="shared" si="1142"/>
        <v>-1.3639270625084996E-2</v>
      </c>
      <c r="X3160" s="4">
        <f t="shared" si="1148"/>
        <v>4.2110403808104623E-3</v>
      </c>
      <c r="Y3160" s="4">
        <f t="shared" si="1137"/>
        <v>-1.0270532738601493E-2</v>
      </c>
      <c r="Z3160" s="4">
        <f t="shared" si="1138"/>
        <v>-4.0300412616509481E-3</v>
      </c>
      <c r="AA3160" s="4">
        <f t="shared" si="1133"/>
        <v>-8.7587122175369677E-3</v>
      </c>
      <c r="AB3160" s="4">
        <f t="shared" si="1134"/>
        <v>-8.7587122175369677E-3</v>
      </c>
      <c r="AC3160" s="2">
        <f t="shared" si="1143"/>
        <v>-6.1062241553983257E-3</v>
      </c>
      <c r="AD3160" s="3">
        <f t="shared" si="1144"/>
        <v>7882.74165563513</v>
      </c>
    </row>
    <row r="3161" spans="1:30" x14ac:dyDescent="0.3">
      <c r="A3161" s="1">
        <f t="shared" si="1131"/>
        <v>30</v>
      </c>
      <c r="B3161" s="1">
        <f t="shared" si="1130"/>
        <v>1</v>
      </c>
      <c r="C3161" s="5">
        <v>43668</v>
      </c>
      <c r="D3161" s="3">
        <v>7905.12</v>
      </c>
      <c r="E3161" s="3">
        <v>7862.38</v>
      </c>
      <c r="F3161" s="3">
        <f t="shared" si="1135"/>
        <v>7891.9980000000014</v>
      </c>
      <c r="G3161" s="3">
        <f t="shared" si="1145"/>
        <v>7899.7199999999993</v>
      </c>
      <c r="H3161" s="4">
        <f t="shared" si="1132"/>
        <v>8.9624628265836531E-3</v>
      </c>
      <c r="I3161" s="4">
        <f t="shared" si="1151"/>
        <v>3.5073836296571079E-3</v>
      </c>
      <c r="J3161" s="4">
        <f t="shared" si="1152"/>
        <v>5.4550791969265452E-3</v>
      </c>
      <c r="K3161" s="4">
        <f t="shared" si="1136"/>
        <v>6.868945359864328E-3</v>
      </c>
      <c r="L3161" s="4">
        <f t="shared" si="1146"/>
        <v>8.1966585406323313E-3</v>
      </c>
      <c r="M3161" s="4">
        <f t="shared" si="1139"/>
        <v>1.6626968227815664E-3</v>
      </c>
      <c r="N3161" s="4">
        <f t="shared" si="1147"/>
        <v>6.8356853154295924E-4</v>
      </c>
      <c r="O3161" s="4">
        <f t="shared" si="1149"/>
        <v>-9.7683526625755627E-4</v>
      </c>
      <c r="P3161" s="4">
        <f t="shared" si="1150"/>
        <v>0.24884004189593309</v>
      </c>
      <c r="T3161" s="4"/>
      <c r="U3161" s="4">
        <f t="shared" si="1140"/>
        <v>1.6851523312358889E-2</v>
      </c>
      <c r="V3161" s="4">
        <f t="shared" si="1141"/>
        <v>6.6830080792352397E-3</v>
      </c>
      <c r="W3161" s="4">
        <f t="shared" si="1142"/>
        <v>-7.7583209592654127E-3</v>
      </c>
      <c r="X3161" s="4">
        <f t="shared" si="1148"/>
        <v>-1.9530968421897492E-3</v>
      </c>
      <c r="Y3161" s="4">
        <f t="shared" si="1137"/>
        <v>-5.685530268064151E-3</v>
      </c>
      <c r="Z3161" s="4">
        <f t="shared" si="1138"/>
        <v>5.8387079457174868E-4</v>
      </c>
      <c r="AA3161" s="4">
        <f t="shared" si="1133"/>
        <v>8.9624628265836531E-3</v>
      </c>
      <c r="AB3161" s="4">
        <f t="shared" si="1134"/>
        <v>8.9624628265836531E-3</v>
      </c>
      <c r="AC3161" s="2">
        <f t="shared" si="1143"/>
        <v>1.8872447531784855E-3</v>
      </c>
      <c r="AD3161" s="3">
        <f t="shared" si="1144"/>
        <v>7890.2011037567536</v>
      </c>
    </row>
    <row r="3162" spans="1:30" x14ac:dyDescent="0.3">
      <c r="A3162" s="1">
        <f t="shared" si="1131"/>
        <v>30</v>
      </c>
      <c r="B3162" s="1">
        <f t="shared" si="1130"/>
        <v>2</v>
      </c>
      <c r="C3162" s="5">
        <v>43669</v>
      </c>
      <c r="D3162" s="3">
        <v>7954.56</v>
      </c>
      <c r="E3162" s="3">
        <v>7946.05</v>
      </c>
      <c r="F3162" s="3">
        <f t="shared" si="1135"/>
        <v>7897.4940000000006</v>
      </c>
      <c r="G3162" s="3">
        <f t="shared" si="1145"/>
        <v>7912.49</v>
      </c>
      <c r="H3162" s="4">
        <f t="shared" si="1132"/>
        <v>6.2541745096849266E-3</v>
      </c>
      <c r="I3162" s="4">
        <f t="shared" si="1151"/>
        <v>5.1776570121643047E-3</v>
      </c>
      <c r="J3162" s="4">
        <f t="shared" si="1152"/>
        <v>1.0765174975206218E-3</v>
      </c>
      <c r="K3162" s="4">
        <f t="shared" si="1136"/>
        <v>-2.7694076750257967E-3</v>
      </c>
      <c r="L3162" s="4">
        <f t="shared" si="1146"/>
        <v>3.409885688711967E-4</v>
      </c>
      <c r="M3162" s="4">
        <f t="shared" si="1139"/>
        <v>7.2258364488785682E-3</v>
      </c>
      <c r="N3162" s="4">
        <f t="shared" si="1147"/>
        <v>5.3169103531253269E-3</v>
      </c>
      <c r="O3162" s="4">
        <f t="shared" si="1149"/>
        <v>-1.8852079813338745E-3</v>
      </c>
      <c r="P3162" s="4">
        <f t="shared" si="1150"/>
        <v>0.25665050545263252</v>
      </c>
      <c r="T3162" s="4"/>
      <c r="U3162" s="4">
        <f t="shared" si="1140"/>
        <v>2.7779464448357567E-3</v>
      </c>
      <c r="V3162" s="4">
        <f t="shared" si="1141"/>
        <v>-7.2498330196126308E-3</v>
      </c>
      <c r="W3162" s="4">
        <f t="shared" si="1142"/>
        <v>3.4665980411450969E-3</v>
      </c>
      <c r="X3162" s="4">
        <f t="shared" si="1148"/>
        <v>-3.7832927109551855E-3</v>
      </c>
      <c r="Y3162" s="4">
        <f t="shared" si="1137"/>
        <v>-1.520370433743194E-2</v>
      </c>
      <c r="Z3162" s="4">
        <f t="shared" si="1138"/>
        <v>-8.9943177394763638E-3</v>
      </c>
      <c r="AA3162" s="4">
        <f t="shared" si="1133"/>
        <v>6.2541745096849266E-3</v>
      </c>
      <c r="AB3162" s="4">
        <f t="shared" si="1134"/>
        <v>6.2541745096849266E-3</v>
      </c>
      <c r="AC3162" s="2">
        <f t="shared" si="1143"/>
        <v>5.3938785839608367E-3</v>
      </c>
      <c r="AD3162" s="3">
        <f t="shared" si="1144"/>
        <v>7911.6540691711689</v>
      </c>
    </row>
    <row r="3163" spans="1:30" x14ac:dyDescent="0.3">
      <c r="A3163" s="1">
        <f t="shared" si="1131"/>
        <v>30</v>
      </c>
      <c r="B3163" s="1">
        <f t="shared" si="1130"/>
        <v>3</v>
      </c>
      <c r="C3163" s="5">
        <v>43670</v>
      </c>
      <c r="D3163" s="3">
        <v>8010.6</v>
      </c>
      <c r="E3163" s="3">
        <v>7928.78</v>
      </c>
      <c r="F3163" s="3">
        <f t="shared" si="1135"/>
        <v>7921.8619999999992</v>
      </c>
      <c r="G3163" s="3">
        <f t="shared" si="1145"/>
        <v>7923.2100000000009</v>
      </c>
      <c r="H3163" s="4">
        <f t="shared" si="1132"/>
        <v>7.0450156891141633E-3</v>
      </c>
      <c r="I3163" s="4">
        <f t="shared" si="1151"/>
        <v>-3.2409083594819393E-3</v>
      </c>
      <c r="J3163" s="4">
        <f t="shared" si="1152"/>
        <v>1.0285924048596103E-2</v>
      </c>
      <c r="K3163" s="4">
        <f t="shared" si="1136"/>
        <v>-6.8995016694827389E-3</v>
      </c>
      <c r="L3163" s="4">
        <f t="shared" si="1146"/>
        <v>-5.1618191326736357E-3</v>
      </c>
      <c r="M3163" s="4">
        <f t="shared" si="1139"/>
        <v>1.1201659407851488E-2</v>
      </c>
      <c r="N3163" s="4">
        <f t="shared" si="1147"/>
        <v>1.1029620570450538E-2</v>
      </c>
      <c r="O3163" s="4">
        <f t="shared" si="1149"/>
        <v>-1.6827703293158757E-4</v>
      </c>
      <c r="P3163" s="4">
        <f t="shared" si="1150"/>
        <v>0.26550362797927951</v>
      </c>
      <c r="T3163" s="4"/>
      <c r="U3163" s="4">
        <f t="shared" si="1140"/>
        <v>-8.2719848740848249E-3</v>
      </c>
      <c r="V3163" s="4">
        <f t="shared" si="1141"/>
        <v>-1.8189265025343977E-2</v>
      </c>
      <c r="W3163" s="4">
        <f t="shared" si="1142"/>
        <v>1.5444759379167339E-2</v>
      </c>
      <c r="X3163" s="4">
        <f t="shared" si="1148"/>
        <v>-3.4020824883871406E-4</v>
      </c>
      <c r="Y3163" s="4">
        <f t="shared" si="1137"/>
        <v>-1.9282300900536585E-2</v>
      </c>
      <c r="Z3163" s="4">
        <f t="shared" si="1138"/>
        <v>-1.3098630872544606E-2</v>
      </c>
      <c r="AA3163" s="4">
        <f t="shared" si="1133"/>
        <v>7.0450156891141633E-3</v>
      </c>
      <c r="AB3163" s="4">
        <f t="shared" si="1134"/>
        <v>7.0450156891141633E-3</v>
      </c>
      <c r="AC3163" s="2">
        <f t="shared" si="1143"/>
        <v>8.2345834127140714E-3</v>
      </c>
      <c r="AD3163" s="3">
        <f t="shared" si="1144"/>
        <v>7944.636046114113</v>
      </c>
    </row>
    <row r="3164" spans="1:30" x14ac:dyDescent="0.3">
      <c r="A3164" s="1">
        <f t="shared" si="1131"/>
        <v>30</v>
      </c>
      <c r="B3164" s="1">
        <f t="shared" si="1130"/>
        <v>4</v>
      </c>
      <c r="C3164" s="5">
        <v>43671</v>
      </c>
      <c r="D3164" s="3">
        <v>7929.87</v>
      </c>
      <c r="E3164" s="3">
        <v>7979.14</v>
      </c>
      <c r="F3164" s="3">
        <f t="shared" si="1135"/>
        <v>7927.01</v>
      </c>
      <c r="G3164" s="3">
        <f t="shared" si="1145"/>
        <v>7926.5190000000002</v>
      </c>
      <c r="H3164" s="4">
        <f t="shared" si="1132"/>
        <v>-1.0077896786757605E-2</v>
      </c>
      <c r="I3164" s="4">
        <f t="shared" si="1151"/>
        <v>-3.9272963323596279E-3</v>
      </c>
      <c r="J3164" s="4">
        <f t="shared" si="1152"/>
        <v>-6.1506004543979767E-3</v>
      </c>
      <c r="K3164" s="4">
        <f t="shared" si="1136"/>
        <v>-1.0524180460889357E-2</v>
      </c>
      <c r="L3164" s="4">
        <f t="shared" si="1146"/>
        <v>-1.0542697592356742E-2</v>
      </c>
      <c r="M3164" s="4">
        <f t="shared" si="1139"/>
        <v>3.6079177394751269E-4</v>
      </c>
      <c r="N3164" s="4">
        <f t="shared" si="1147"/>
        <v>4.2275808586337307E-4</v>
      </c>
      <c r="O3164" s="4">
        <f t="shared" si="1149"/>
        <v>6.1917786798520714E-5</v>
      </c>
      <c r="P3164" s="4">
        <f t="shared" si="1150"/>
        <v>0.25275001303323708</v>
      </c>
      <c r="T3164" s="4"/>
      <c r="U3164" s="4">
        <f t="shared" si="1140"/>
        <v>-1.329113924050636E-2</v>
      </c>
      <c r="V3164" s="4">
        <f t="shared" si="1141"/>
        <v>-2.315822784810128E-2</v>
      </c>
      <c r="W3164" s="4">
        <f t="shared" si="1142"/>
        <v>3.2565253860955957E-3</v>
      </c>
      <c r="X3164" s="4">
        <f t="shared" si="1148"/>
        <v>1.2389560067160637E-4</v>
      </c>
      <c r="Y3164" s="4">
        <f t="shared" si="1137"/>
        <v>-2.2861784195790987E-2</v>
      </c>
      <c r="Z3164" s="4">
        <f t="shared" si="1138"/>
        <v>-1.6700683703954989E-2</v>
      </c>
      <c r="AA3164" s="4">
        <f t="shared" si="1133"/>
        <v>-1.0077896786757605E-2</v>
      </c>
      <c r="AB3164" s="4">
        <f t="shared" si="1134"/>
        <v>-1.0077896786757605E-2</v>
      </c>
      <c r="AC3164" s="2">
        <f t="shared" si="1143"/>
        <v>-1.2413861441288052E-3</v>
      </c>
      <c r="AD3164" s="3">
        <f t="shared" si="1144"/>
        <v>7939.7140307427426</v>
      </c>
    </row>
    <row r="3165" spans="1:30" x14ac:dyDescent="0.3">
      <c r="A3165" s="1">
        <f t="shared" si="1131"/>
        <v>30</v>
      </c>
      <c r="B3165" s="1">
        <f t="shared" si="1130"/>
        <v>5</v>
      </c>
      <c r="C3165" s="5">
        <v>43672</v>
      </c>
      <c r="D3165" s="3">
        <v>8016.95</v>
      </c>
      <c r="E3165" s="3">
        <v>7992.13</v>
      </c>
      <c r="F3165" s="3">
        <f t="shared" si="1135"/>
        <v>7963.42</v>
      </c>
      <c r="G3165" s="3">
        <f t="shared" si="1145"/>
        <v>7933.8899999999994</v>
      </c>
      <c r="H3165" s="4">
        <f t="shared" si="1132"/>
        <v>1.0981264510010873E-2</v>
      </c>
      <c r="I3165" s="4">
        <f t="shared" si="1151"/>
        <v>7.8513266926192003E-3</v>
      </c>
      <c r="J3165" s="4">
        <f t="shared" si="1152"/>
        <v>3.1299378173916727E-3</v>
      </c>
      <c r="K3165" s="4">
        <f t="shared" si="1136"/>
        <v>2.5432321084708277E-3</v>
      </c>
      <c r="L3165" s="4">
        <f t="shared" si="1146"/>
        <v>-6.5686939242248679E-4</v>
      </c>
      <c r="M3165" s="4">
        <f t="shared" si="1139"/>
        <v>6.7219862822756734E-3</v>
      </c>
      <c r="N3165" s="4">
        <f t="shared" si="1147"/>
        <v>1.0469013308730069E-2</v>
      </c>
      <c r="O3165" s="4">
        <f t="shared" si="1149"/>
        <v>3.6834456994244264E-3</v>
      </c>
      <c r="P3165" s="4">
        <f t="shared" si="1150"/>
        <v>0.26650679229127461</v>
      </c>
      <c r="T3165" s="4"/>
      <c r="U3165" s="4">
        <f t="shared" si="1140"/>
        <v>-1.1976236684838498E-2</v>
      </c>
      <c r="V3165" s="4">
        <f t="shared" si="1141"/>
        <v>-2.1856474317990131E-2</v>
      </c>
      <c r="W3165" s="4">
        <f t="shared" si="1142"/>
        <v>2.323577837623967E-2</v>
      </c>
      <c r="X3165" s="4">
        <f t="shared" si="1148"/>
        <v>7.4718256759559896E-3</v>
      </c>
      <c r="Y3165" s="4">
        <f t="shared" si="1137"/>
        <v>-9.9573069452507587E-3</v>
      </c>
      <c r="Z3165" s="4">
        <f t="shared" si="1138"/>
        <v>-3.7148405014447105E-3</v>
      </c>
      <c r="AA3165" s="4">
        <f t="shared" si="1133"/>
        <v>1.0981264510010873E-2</v>
      </c>
      <c r="AB3165" s="4">
        <f t="shared" si="1134"/>
        <v>1.0981264510010873E-2</v>
      </c>
      <c r="AC3165" s="2">
        <f t="shared" si="1143"/>
        <v>6.422722627870265E-3</v>
      </c>
      <c r="AD3165" s="3">
        <f t="shared" si="1144"/>
        <v>7965.4593538284953</v>
      </c>
    </row>
    <row r="3166" spans="1:30" x14ac:dyDescent="0.3">
      <c r="A3166" s="1">
        <f t="shared" si="1131"/>
        <v>31</v>
      </c>
      <c r="B3166" s="1">
        <f t="shared" si="1130"/>
        <v>1</v>
      </c>
      <c r="C3166" s="5">
        <v>43675</v>
      </c>
      <c r="D3166" s="3">
        <v>7989.08</v>
      </c>
      <c r="E3166" s="3">
        <v>8010.05</v>
      </c>
      <c r="F3166" s="3">
        <f t="shared" si="1135"/>
        <v>7980.2119999999995</v>
      </c>
      <c r="G3166" s="3">
        <f t="shared" si="1145"/>
        <v>7936.1050000000005</v>
      </c>
      <c r="H3166" s="4">
        <f t="shared" si="1132"/>
        <v>-3.4763844105301757E-3</v>
      </c>
      <c r="I3166" s="4">
        <f t="shared" si="1151"/>
        <v>-8.6067644178891426E-4</v>
      </c>
      <c r="J3166" s="4">
        <f t="shared" si="1152"/>
        <v>-2.6157079687412614E-3</v>
      </c>
      <c r="K3166" s="4">
        <f t="shared" si="1136"/>
        <v>-4.8590798246215738E-3</v>
      </c>
      <c r="L3166" s="4">
        <f t="shared" si="1146"/>
        <v>-1.0818467261378854E-2</v>
      </c>
      <c r="M3166" s="4">
        <f t="shared" si="1139"/>
        <v>1.1112486735941843E-3</v>
      </c>
      <c r="N3166" s="4">
        <f t="shared" si="1147"/>
        <v>6.6751888993403508E-3</v>
      </c>
      <c r="O3166" s="4">
        <f t="shared" si="1149"/>
        <v>5.5209110435743619E-3</v>
      </c>
      <c r="P3166" s="4">
        <f t="shared" si="1150"/>
        <v>0.26210392782272263</v>
      </c>
      <c r="T3166" s="4"/>
      <c r="U3166" s="4">
        <f t="shared" si="1140"/>
        <v>-1.3949195142791202E-2</v>
      </c>
      <c r="V3166" s="4">
        <f t="shared" si="1141"/>
        <v>-2.3809703191363274E-2</v>
      </c>
      <c r="W3166" s="4">
        <f t="shared" si="1142"/>
        <v>1.0620964640637972E-2</v>
      </c>
      <c r="X3166" s="4">
        <f t="shared" si="1148"/>
        <v>1.1177651084047171E-2</v>
      </c>
      <c r="Y3166" s="4">
        <f t="shared" si="1137"/>
        <v>-1.726732072456395E-2</v>
      </c>
      <c r="Z3166" s="4">
        <f t="shared" si="1138"/>
        <v>-1.1070945743319316E-2</v>
      </c>
      <c r="AA3166" s="4">
        <f t="shared" si="1133"/>
        <v>-3.4763844105301757E-3</v>
      </c>
      <c r="AB3166" s="4">
        <f t="shared" si="1134"/>
        <v>-3.4763844105301757E-3</v>
      </c>
      <c r="AC3166" s="2">
        <f t="shared" si="1143"/>
        <v>1.9710777020219036E-3</v>
      </c>
      <c r="AD3166" s="3">
        <f t="shared" si="1144"/>
        <v>7973.3329025523308</v>
      </c>
    </row>
    <row r="3167" spans="1:30" x14ac:dyDescent="0.3">
      <c r="A3167" s="1">
        <f t="shared" si="1131"/>
        <v>31</v>
      </c>
      <c r="B3167" s="1">
        <f t="shared" si="1130"/>
        <v>2</v>
      </c>
      <c r="C3167" s="5">
        <v>43676</v>
      </c>
      <c r="D3167" s="3">
        <v>7952.47</v>
      </c>
      <c r="E3167" s="3">
        <v>7927.56</v>
      </c>
      <c r="F3167" s="3">
        <f t="shared" si="1135"/>
        <v>7979.7939999999999</v>
      </c>
      <c r="G3167" s="3">
        <f t="shared" si="1145"/>
        <v>7938.6440000000002</v>
      </c>
      <c r="H3167" s="4">
        <f t="shared" si="1132"/>
        <v>-4.5825051194880607E-3</v>
      </c>
      <c r="I3167" s="4">
        <f t="shared" si="1151"/>
        <v>-7.7005111977849171E-3</v>
      </c>
      <c r="J3167" s="4">
        <f t="shared" si="1152"/>
        <v>3.1180060782968564E-3</v>
      </c>
      <c r="K3167" s="4">
        <f t="shared" si="1136"/>
        <v>-3.0729445693370539E-4</v>
      </c>
      <c r="L3167" s="4">
        <f t="shared" si="1146"/>
        <v>-6.5054076592325673E-3</v>
      </c>
      <c r="M3167" s="4">
        <f t="shared" si="1139"/>
        <v>-3.4241485431828959E-3</v>
      </c>
      <c r="N3167" s="4">
        <f t="shared" si="1147"/>
        <v>1.7416072568564632E-3</v>
      </c>
      <c r="O3167" s="4">
        <f t="shared" si="1149"/>
        <v>5.1744929562764315E-3</v>
      </c>
      <c r="P3167" s="4">
        <f t="shared" si="1150"/>
        <v>0.256320330112149</v>
      </c>
      <c r="T3167" s="4"/>
      <c r="U3167" s="4">
        <f t="shared" si="1140"/>
        <v>-4.3208980258051654E-3</v>
      </c>
      <c r="V3167" s="4">
        <f t="shared" si="1141"/>
        <v>-1.4277689045547159E-2</v>
      </c>
      <c r="W3167" s="4">
        <f t="shared" si="1142"/>
        <v>-2.6274237669967232E-4</v>
      </c>
      <c r="X3167" s="4">
        <f t="shared" si="1148"/>
        <v>1.0421027227117775E-2</v>
      </c>
      <c r="Y3167" s="4">
        <f t="shared" si="1137"/>
        <v>-1.2772290785400877E-2</v>
      </c>
      <c r="Z3167" s="4">
        <f t="shared" si="1138"/>
        <v>-6.5475735177518606E-3</v>
      </c>
      <c r="AA3167" s="4">
        <f t="shared" si="1133"/>
        <v>-4.5825051194880607E-3</v>
      </c>
      <c r="AB3167" s="4">
        <f t="shared" si="1134"/>
        <v>-4.5825051194880607E-3</v>
      </c>
      <c r="AC3167" s="2">
        <f t="shared" si="1143"/>
        <v>-1.7489662584773511E-3</v>
      </c>
      <c r="AD3167" s="3">
        <f t="shared" si="1144"/>
        <v>7966.3786017015536</v>
      </c>
    </row>
    <row r="3168" spans="1:30" x14ac:dyDescent="0.3">
      <c r="A3168" s="1">
        <f t="shared" si="1131"/>
        <v>31</v>
      </c>
      <c r="B3168" s="1">
        <f t="shared" si="1130"/>
        <v>3</v>
      </c>
      <c r="C3168" s="5">
        <v>43677</v>
      </c>
      <c r="D3168" s="3">
        <v>7848.78</v>
      </c>
      <c r="E3168" s="3">
        <v>7972.76</v>
      </c>
      <c r="F3168" s="3">
        <f t="shared" si="1135"/>
        <v>7947.43</v>
      </c>
      <c r="G3168" s="3">
        <f t="shared" si="1145"/>
        <v>7934.6459999999988</v>
      </c>
      <c r="H3168" s="4">
        <f t="shared" si="1132"/>
        <v>-1.3038716273057365E-2</v>
      </c>
      <c r="I3168" s="4">
        <f t="shared" si="1151"/>
        <v>2.5514085560838285E-3</v>
      </c>
      <c r="J3168" s="4">
        <f t="shared" si="1152"/>
        <v>-1.5590124829141194E-2</v>
      </c>
      <c r="K3168" s="4">
        <f t="shared" si="1136"/>
        <v>2.4674723702196172E-3</v>
      </c>
      <c r="L3168" s="4">
        <f t="shared" si="1146"/>
        <v>-1.0416051029849428E-3</v>
      </c>
      <c r="M3168" s="4">
        <f t="shared" si="1139"/>
        <v>-1.2412817728498463E-2</v>
      </c>
      <c r="N3168" s="4">
        <f t="shared" si="1147"/>
        <v>-1.0821654803503406E-2</v>
      </c>
      <c r="O3168" s="4">
        <f t="shared" si="1149"/>
        <v>1.6287881683524662E-3</v>
      </c>
      <c r="P3168" s="4">
        <f t="shared" si="1150"/>
        <v>0.23993952577974295</v>
      </c>
      <c r="T3168" s="4"/>
      <c r="U3168" s="4">
        <f t="shared" si="1140"/>
        <v>7.3096786281495064E-3</v>
      </c>
      <c r="V3168" s="4">
        <f t="shared" si="1141"/>
        <v>-2.7634181581319586E-3</v>
      </c>
      <c r="W3168" s="4">
        <f t="shared" si="1142"/>
        <v>-2.0200734027413753E-2</v>
      </c>
      <c r="X3168" s="4">
        <f t="shared" si="1148"/>
        <v>3.2275240341224226E-3</v>
      </c>
      <c r="Y3168" s="4">
        <f t="shared" si="1137"/>
        <v>-1.0032122048361632E-2</v>
      </c>
      <c r="Z3168" s="4">
        <f t="shared" si="1138"/>
        <v>-3.7901273324658954E-3</v>
      </c>
      <c r="AA3168" s="4">
        <f t="shared" si="1133"/>
        <v>-1.3038716273057365E-2</v>
      </c>
      <c r="AB3168" s="4">
        <f t="shared" si="1134"/>
        <v>-1.3038716273057365E-2</v>
      </c>
      <c r="AC3168" s="2">
        <f t="shared" si="1143"/>
        <v>-9.9886947781740402E-3</v>
      </c>
      <c r="AD3168" s="3">
        <f t="shared" si="1144"/>
        <v>7927.1790678010366</v>
      </c>
    </row>
    <row r="3169" spans="1:30" x14ac:dyDescent="0.3">
      <c r="A3169" s="1">
        <f t="shared" si="1131"/>
        <v>31</v>
      </c>
      <c r="B3169" s="1">
        <f t="shared" si="1130"/>
        <v>4</v>
      </c>
      <c r="C3169" s="5">
        <v>43678</v>
      </c>
      <c r="D3169" s="3">
        <v>7801.15</v>
      </c>
      <c r="E3169" s="3">
        <v>7866.6</v>
      </c>
      <c r="F3169" s="3">
        <f t="shared" si="1135"/>
        <v>7921.6859999999997</v>
      </c>
      <c r="G3169" s="3">
        <f t="shared" si="1145"/>
        <v>7924.348</v>
      </c>
      <c r="H3169" s="4">
        <f t="shared" si="1132"/>
        <v>-6.06845904713855E-3</v>
      </c>
      <c r="I3169" s="4">
        <f t="shared" si="1151"/>
        <v>2.2704165488140345E-3</v>
      </c>
      <c r="J3169" s="4">
        <f t="shared" si="1152"/>
        <v>-8.338875595952585E-3</v>
      </c>
      <c r="K3169" s="4">
        <f t="shared" si="1136"/>
        <v>1.3128154948921994E-2</v>
      </c>
      <c r="L3169" s="4">
        <f t="shared" si="1146"/>
        <v>1.1372043383387879E-2</v>
      </c>
      <c r="M3169" s="4">
        <f t="shared" si="1139"/>
        <v>-1.5215952765610764E-2</v>
      </c>
      <c r="N3169" s="4">
        <f t="shared" si="1147"/>
        <v>-1.5546768011702707E-2</v>
      </c>
      <c r="O3169" s="4">
        <f t="shared" si="1149"/>
        <v>-3.4123174147404704E-4</v>
      </c>
      <c r="P3169" s="4">
        <f t="shared" si="1150"/>
        <v>0.23241500354662017</v>
      </c>
      <c r="T3169" s="4"/>
      <c r="U3169" s="4">
        <f t="shared" si="1140"/>
        <v>1.0331541972128171E-2</v>
      </c>
      <c r="V3169" s="4">
        <f t="shared" si="1141"/>
        <v>2.2822655240685365E-4</v>
      </c>
      <c r="W3169" s="4">
        <f t="shared" si="1142"/>
        <v>-1.6232296368036331E-2</v>
      </c>
      <c r="X3169" s="4">
        <f t="shared" si="1148"/>
        <v>-6.7162776381012815E-4</v>
      </c>
      <c r="Y3169" s="4">
        <f t="shared" si="1137"/>
        <v>4.9563431364870521E-4</v>
      </c>
      <c r="Z3169" s="4">
        <f t="shared" si="1138"/>
        <v>6.8040091627239122E-3</v>
      </c>
      <c r="AA3169" s="4">
        <f t="shared" si="1133"/>
        <v>-6.06845904713855E-3</v>
      </c>
      <c r="AB3169" s="4">
        <f t="shared" si="1134"/>
        <v>-6.06845904713855E-3</v>
      </c>
      <c r="AC3169" s="2">
        <f t="shared" si="1143"/>
        <v>-1.0770127293286918E-2</v>
      </c>
      <c r="AD3169" s="3">
        <f t="shared" si="1144"/>
        <v>7885.1693785340249</v>
      </c>
    </row>
    <row r="3170" spans="1:30" x14ac:dyDescent="0.3">
      <c r="A3170" s="1">
        <f t="shared" si="1131"/>
        <v>31</v>
      </c>
      <c r="B3170" s="1">
        <f t="shared" si="1130"/>
        <v>5</v>
      </c>
      <c r="C3170" s="5">
        <v>43679</v>
      </c>
      <c r="D3170" s="3">
        <v>7692.8</v>
      </c>
      <c r="E3170" s="3">
        <v>7740.91</v>
      </c>
      <c r="F3170" s="3">
        <f t="shared" si="1135"/>
        <v>7856.8559999999998</v>
      </c>
      <c r="G3170" s="3">
        <f t="shared" si="1145"/>
        <v>7910.1380000000008</v>
      </c>
      <c r="H3170" s="4">
        <f t="shared" si="1132"/>
        <v>-1.388897790710337E-2</v>
      </c>
      <c r="I3170" s="4">
        <f t="shared" si="1151"/>
        <v>-7.7219384321542059E-3</v>
      </c>
      <c r="J3170" s="4">
        <f t="shared" si="1152"/>
        <v>-6.1670394749491642E-3</v>
      </c>
      <c r="K3170" s="4">
        <f t="shared" si="1136"/>
        <v>1.2398172064375041E-2</v>
      </c>
      <c r="L3170" s="4">
        <f t="shared" si="1146"/>
        <v>1.7066287235429037E-2</v>
      </c>
      <c r="M3170" s="4">
        <f t="shared" si="1139"/>
        <v>-2.0880616877794321E-2</v>
      </c>
      <c r="N3170" s="4">
        <f t="shared" si="1147"/>
        <v>-2.7475879687560524E-2</v>
      </c>
      <c r="O3170" s="4">
        <f t="shared" si="1149"/>
        <v>-6.9262167221299216E-3</v>
      </c>
      <c r="P3170" s="4">
        <f t="shared" si="1150"/>
        <v>0.21529801878997845</v>
      </c>
      <c r="T3170" s="4"/>
      <c r="U3170" s="4">
        <f t="shared" si="1140"/>
        <v>2.7662588208148823E-2</v>
      </c>
      <c r="V3170" s="4">
        <f t="shared" si="1141"/>
        <v>1.7385962326067338E-2</v>
      </c>
      <c r="W3170" s="4">
        <f t="shared" si="1142"/>
        <v>-4.0433082406650861E-2</v>
      </c>
      <c r="X3170" s="4">
        <f t="shared" si="1148"/>
        <v>-1.3381687767316091E-2</v>
      </c>
      <c r="Y3170" s="4">
        <f t="shared" si="1137"/>
        <v>-2.2524653991890881E-4</v>
      </c>
      <c r="Z3170" s="4">
        <f t="shared" si="1138"/>
        <v>6.0785829753339307E-3</v>
      </c>
      <c r="AA3170" s="4">
        <f t="shared" si="1133"/>
        <v>-1.388897790710337E-2</v>
      </c>
      <c r="AB3170" s="4">
        <f t="shared" si="1134"/>
        <v>-1.388897790710337E-2</v>
      </c>
      <c r="AC3170" s="2">
        <f t="shared" si="1143"/>
        <v>-1.6670945865746811E-2</v>
      </c>
      <c r="AD3170" s="3">
        <f t="shared" si="1144"/>
        <v>7821.0462523560172</v>
      </c>
    </row>
    <row r="3171" spans="1:30" x14ac:dyDescent="0.3">
      <c r="A3171" s="1">
        <f t="shared" si="1131"/>
        <v>32</v>
      </c>
      <c r="B3171" s="1">
        <f t="shared" si="1130"/>
        <v>1</v>
      </c>
      <c r="C3171" s="5">
        <v>43682</v>
      </c>
      <c r="D3171" s="3">
        <v>7415.69</v>
      </c>
      <c r="E3171" s="3">
        <v>7510.02</v>
      </c>
      <c r="F3171" s="3">
        <f t="shared" si="1135"/>
        <v>7742.1779999999999</v>
      </c>
      <c r="G3171" s="3">
        <f t="shared" si="1145"/>
        <v>7861.1949999999997</v>
      </c>
      <c r="H3171" s="4">
        <f t="shared" si="1132"/>
        <v>-3.6021994592346167E-2</v>
      </c>
      <c r="I3171" s="4">
        <f t="shared" si="1151"/>
        <v>-2.3759879367720432E-2</v>
      </c>
      <c r="J3171" s="4">
        <f t="shared" si="1152"/>
        <v>-1.2262115224625735E-2</v>
      </c>
      <c r="K3171" s="4">
        <f t="shared" si="1136"/>
        <v>1.7028910149750415E-2</v>
      </c>
      <c r="L3171" s="4">
        <f t="shared" si="1146"/>
        <v>2.8324609447217514E-2</v>
      </c>
      <c r="M3171" s="4">
        <f t="shared" si="1139"/>
        <v>-4.2170045689985468E-2</v>
      </c>
      <c r="N3171" s="4">
        <f t="shared" si="1147"/>
        <v>-5.6671409372239225E-2</v>
      </c>
      <c r="O3171" s="4">
        <f t="shared" si="1149"/>
        <v>-1.6049349419946065E-2</v>
      </c>
      <c r="P3171" s="4">
        <f t="shared" si="1150"/>
        <v>0.17152056012903683</v>
      </c>
      <c r="T3171" s="4"/>
      <c r="U3171" s="4">
        <f t="shared" si="1140"/>
        <v>3.8513935108153041E-2</v>
      </c>
      <c r="V3171" s="4">
        <f t="shared" si="1141"/>
        <v>2.8128795757071497E-2</v>
      </c>
      <c r="W3171" s="4">
        <f t="shared" si="1142"/>
        <v>-7.1771718395610043E-2</v>
      </c>
      <c r="X3171" s="4">
        <f t="shared" si="1148"/>
        <v>-2.9828029631292961E-2</v>
      </c>
      <c r="Y3171" s="4">
        <f t="shared" si="1137"/>
        <v>4.347751669080217E-3</v>
      </c>
      <c r="Z3171" s="4">
        <f t="shared" si="1138"/>
        <v>1.0680415080151408E-2</v>
      </c>
      <c r="AA3171" s="4">
        <f t="shared" si="1133"/>
        <v>-3.6021994592346167E-2</v>
      </c>
      <c r="AB3171" s="4">
        <f t="shared" si="1134"/>
        <v>-3.6021994592346167E-2</v>
      </c>
      <c r="AC3171" s="2">
        <f t="shared" si="1143"/>
        <v>-3.6441315854718756E-2</v>
      </c>
      <c r="AD3171" s="3">
        <f t="shared" si="1144"/>
        <v>7685.9275015706789</v>
      </c>
    </row>
    <row r="3172" spans="1:30" x14ac:dyDescent="0.3">
      <c r="A3172" s="1">
        <f t="shared" si="1131"/>
        <v>32</v>
      </c>
      <c r="B3172" s="1">
        <f t="shared" si="1130"/>
        <v>2</v>
      </c>
      <c r="C3172" s="5">
        <v>43683</v>
      </c>
      <c r="D3172" s="3">
        <v>7521.32</v>
      </c>
      <c r="E3172" s="3">
        <v>7492.02</v>
      </c>
      <c r="F3172" s="3">
        <f t="shared" si="1135"/>
        <v>7655.9479999999994</v>
      </c>
      <c r="G3172" s="3">
        <f t="shared" si="1145"/>
        <v>7817.8709999999992</v>
      </c>
      <c r="H3172" s="4">
        <f t="shared" si="1132"/>
        <v>1.4244122933941429E-2</v>
      </c>
      <c r="I3172" s="4">
        <f t="shared" si="1151"/>
        <v>1.0293040836388906E-2</v>
      </c>
      <c r="J3172" s="4">
        <f t="shared" si="1152"/>
        <v>3.9510820975525232E-3</v>
      </c>
      <c r="K3172" s="4">
        <f t="shared" si="1136"/>
        <v>3.6937223643383151E-2</v>
      </c>
      <c r="L3172" s="4">
        <f t="shared" si="1146"/>
        <v>5.8677090211580012E-2</v>
      </c>
      <c r="M3172" s="4">
        <f t="shared" si="1139"/>
        <v>-1.7584758935144246E-2</v>
      </c>
      <c r="N3172" s="4">
        <f t="shared" si="1147"/>
        <v>-3.7932449895885914E-2</v>
      </c>
      <c r="O3172" s="4">
        <f t="shared" si="1149"/>
        <v>-2.1528534884834017E-2</v>
      </c>
      <c r="P3172" s="4">
        <f t="shared" si="1150"/>
        <v>0.18820784300715476</v>
      </c>
      <c r="T3172" s="4"/>
      <c r="U3172" s="4">
        <f t="shared" si="1140"/>
        <v>7.2384363424037507E-2</v>
      </c>
      <c r="V3172" s="4">
        <f t="shared" si="1141"/>
        <v>6.1660519789797141E-2</v>
      </c>
      <c r="W3172" s="4">
        <f t="shared" si="1142"/>
        <v>-5.4215859978094923E-2</v>
      </c>
      <c r="X3172" s="4">
        <f t="shared" si="1148"/>
        <v>-4.0583253151647833E-2</v>
      </c>
      <c r="Y3172" s="4">
        <f t="shared" si="1137"/>
        <v>2.4007831827380914E-2</v>
      </c>
      <c r="Z3172" s="4">
        <f t="shared" si="1138"/>
        <v>3.0464456953973804E-2</v>
      </c>
      <c r="AA3172" s="4">
        <f t="shared" si="1133"/>
        <v>1.4244122933941429E-2</v>
      </c>
      <c r="AB3172" s="4">
        <f t="shared" si="1134"/>
        <v>1.4244122933941429E-2</v>
      </c>
      <c r="AC3172" s="2">
        <f t="shared" si="1143"/>
        <v>-1.4590302550676362E-2</v>
      </c>
      <c r="AD3172" s="3">
        <f t="shared" si="1144"/>
        <v>7631.0583343804528</v>
      </c>
    </row>
    <row r="3173" spans="1:30" x14ac:dyDescent="0.3">
      <c r="A3173" s="1">
        <f t="shared" si="1131"/>
        <v>32</v>
      </c>
      <c r="B3173" s="1">
        <f t="shared" si="1130"/>
        <v>3</v>
      </c>
      <c r="C3173" s="5">
        <v>43684</v>
      </c>
      <c r="D3173" s="3">
        <v>7551.9</v>
      </c>
      <c r="E3173" s="3">
        <v>7436.14</v>
      </c>
      <c r="F3173" s="3">
        <f t="shared" si="1135"/>
        <v>7596.5720000000001</v>
      </c>
      <c r="G3173" s="3">
        <f t="shared" si="1145"/>
        <v>7772.0010000000011</v>
      </c>
      <c r="H3173" s="4">
        <f t="shared" si="1132"/>
        <v>4.0657756883100216E-3</v>
      </c>
      <c r="I3173" s="4">
        <f t="shared" si="1151"/>
        <v>-1.1325139736110068E-2</v>
      </c>
      <c r="J3173" s="4">
        <f t="shared" si="1152"/>
        <v>1.5390915424420091E-2</v>
      </c>
      <c r="K3173" s="4">
        <f t="shared" si="1136"/>
        <v>1.1490004414118809E-2</v>
      </c>
      <c r="L3173" s="4">
        <f t="shared" si="1146"/>
        <v>3.6580901579333025E-2</v>
      </c>
      <c r="M3173" s="4">
        <f t="shared" si="1139"/>
        <v>-5.8805471731197285E-3</v>
      </c>
      <c r="N3173" s="4">
        <f t="shared" si="1147"/>
        <v>-2.8319733875484761E-2</v>
      </c>
      <c r="O3173" s="4">
        <f t="shared" si="1149"/>
        <v>-2.3229783233358624E-2</v>
      </c>
      <c r="P3173" s="4">
        <f t="shared" si="1150"/>
        <v>0.19303882956791255</v>
      </c>
      <c r="T3173" s="4"/>
      <c r="U3173" s="4">
        <f t="shared" si="1140"/>
        <v>4.3537570532832012E-2</v>
      </c>
      <c r="V3173" s="4">
        <f t="shared" si="1141"/>
        <v>3.3102194827503706E-2</v>
      </c>
      <c r="W3173" s="4">
        <f t="shared" si="1142"/>
        <v>-3.7824986813237232E-2</v>
      </c>
      <c r="X3173" s="4">
        <f t="shared" si="1148"/>
        <v>-4.4147353295342036E-2</v>
      </c>
      <c r="Y3173" s="4">
        <f t="shared" si="1137"/>
        <v>-1.1220904040123549E-3</v>
      </c>
      <c r="Z3173" s="4">
        <f t="shared" si="1138"/>
        <v>5.176084286689862E-3</v>
      </c>
      <c r="AA3173" s="4">
        <f t="shared" si="1133"/>
        <v>4.0657756883100216E-3</v>
      </c>
      <c r="AB3173" s="4">
        <f t="shared" si="1134"/>
        <v>4.0657756883100216E-3</v>
      </c>
      <c r="AC3173" s="2">
        <f t="shared" si="1143"/>
        <v>-6.9879398456418572E-3</v>
      </c>
      <c r="AD3173" s="3">
        <f t="shared" si="1144"/>
        <v>7604.6722229203024</v>
      </c>
    </row>
    <row r="3174" spans="1:30" x14ac:dyDescent="0.3">
      <c r="A3174" s="1">
        <f t="shared" si="1131"/>
        <v>32</v>
      </c>
      <c r="B3174" s="1">
        <f t="shared" si="1130"/>
        <v>4</v>
      </c>
      <c r="C3174" s="5">
        <v>43685</v>
      </c>
      <c r="D3174" s="3">
        <v>7724.83</v>
      </c>
      <c r="E3174" s="3">
        <v>7608.03</v>
      </c>
      <c r="F3174" s="3">
        <f t="shared" si="1135"/>
        <v>7581.308</v>
      </c>
      <c r="G3174" s="3">
        <f t="shared" si="1145"/>
        <v>7751.4970000000003</v>
      </c>
      <c r="H3174" s="4">
        <f t="shared" si="1132"/>
        <v>2.289887313126502E-2</v>
      </c>
      <c r="I3174" s="4">
        <f t="shared" si="1151"/>
        <v>7.4325666388591095E-3</v>
      </c>
      <c r="J3174" s="4">
        <f t="shared" si="1152"/>
        <v>1.546630649240591E-2</v>
      </c>
      <c r="K3174" s="4">
        <f t="shared" si="1136"/>
        <v>-8.5706908195286682E-4</v>
      </c>
      <c r="L3174" s="4">
        <f t="shared" si="1146"/>
        <v>2.6822389067651903E-2</v>
      </c>
      <c r="M3174" s="4">
        <f t="shared" si="1139"/>
        <v>1.8931034064306573E-2</v>
      </c>
      <c r="N3174" s="4">
        <f t="shared" si="1147"/>
        <v>-3.4402387048592512E-3</v>
      </c>
      <c r="O3174" s="4">
        <f t="shared" si="1149"/>
        <v>-2.2031423345238704E-2</v>
      </c>
      <c r="P3174" s="4">
        <f t="shared" si="1150"/>
        <v>0.22035807436686108</v>
      </c>
      <c r="T3174" s="4"/>
      <c r="U3174" s="4">
        <f t="shared" si="1140"/>
        <v>3.3004939154384988E-2</v>
      </c>
      <c r="V3174" s="4">
        <f t="shared" si="1141"/>
        <v>2.2674889762841193E-2</v>
      </c>
      <c r="W3174" s="4">
        <f t="shared" si="1142"/>
        <v>-9.7831729937252476E-3</v>
      </c>
      <c r="X3174" s="4">
        <f t="shared" si="1148"/>
        <v>-4.2967873253244283E-2</v>
      </c>
      <c r="Y3174" s="4">
        <f t="shared" si="1137"/>
        <v>-1.3315210365220317E-2</v>
      </c>
      <c r="Z3174" s="4">
        <f t="shared" si="1138"/>
        <v>-7.0939163411166978E-3</v>
      </c>
      <c r="AA3174" s="4">
        <f t="shared" si="1133"/>
        <v>2.289887313126502E-2</v>
      </c>
      <c r="AB3174" s="4">
        <f t="shared" si="1134"/>
        <v>2.289887313126502E-2</v>
      </c>
      <c r="AC3174" s="2">
        <f t="shared" si="1143"/>
        <v>1.0369831403383345E-2</v>
      </c>
      <c r="AD3174" s="3">
        <f t="shared" si="1144"/>
        <v>7644.7248152802022</v>
      </c>
    </row>
    <row r="3175" spans="1:30" x14ac:dyDescent="0.3">
      <c r="A3175" s="1">
        <f t="shared" si="1131"/>
        <v>32</v>
      </c>
      <c r="B3175" s="1">
        <f t="shared" si="1130"/>
        <v>5</v>
      </c>
      <c r="C3175" s="5">
        <v>43686</v>
      </c>
      <c r="D3175" s="3">
        <v>7646.27</v>
      </c>
      <c r="E3175" s="3">
        <v>7684.56</v>
      </c>
      <c r="F3175" s="3">
        <f t="shared" si="1135"/>
        <v>7572.0019999999986</v>
      </c>
      <c r="G3175" s="3">
        <f t="shared" si="1145"/>
        <v>7714.429000000001</v>
      </c>
      <c r="H3175" s="4">
        <f t="shared" si="1132"/>
        <v>-1.0169803089517761E-2</v>
      </c>
      <c r="I3175" s="4">
        <f t="shared" si="1151"/>
        <v>-5.2130597048737027E-3</v>
      </c>
      <c r="J3175" s="4">
        <f t="shared" si="1152"/>
        <v>-4.9567433846440584E-3</v>
      </c>
      <c r="K3175" s="4">
        <f t="shared" si="1136"/>
        <v>-2.2187543285742267E-2</v>
      </c>
      <c r="L3175" s="4">
        <f t="shared" si="1146"/>
        <v>-3.6606343152892107E-4</v>
      </c>
      <c r="M3175" s="4">
        <f t="shared" si="1139"/>
        <v>9.8082382968205581E-3</v>
      </c>
      <c r="N3175" s="4">
        <f t="shared" si="1147"/>
        <v>-8.8352618191185044E-3</v>
      </c>
      <c r="O3175" s="4">
        <f t="shared" si="1149"/>
        <v>-1.8626990676500099E-2</v>
      </c>
      <c r="P3175" s="4">
        <f t="shared" si="1150"/>
        <v>0.20794727305184701</v>
      </c>
      <c r="T3175" s="4"/>
      <c r="U3175" s="4">
        <f t="shared" si="1140"/>
        <v>-4.1463695641198251E-3</v>
      </c>
      <c r="V3175" s="4">
        <f t="shared" si="1141"/>
        <v>-1.4104905868478611E-2</v>
      </c>
      <c r="W3175" s="4">
        <f t="shared" si="1142"/>
        <v>-6.0485128951746755E-3</v>
      </c>
      <c r="X3175" s="4">
        <f t="shared" si="1148"/>
        <v>-3.6255469108763247E-2</v>
      </c>
      <c r="Y3175" s="4">
        <f t="shared" si="1137"/>
        <v>-3.4379718556493591E-2</v>
      </c>
      <c r="Z3175" s="4">
        <f t="shared" si="1138"/>
        <v>-2.8291241517416819E-2</v>
      </c>
      <c r="AA3175" s="4">
        <f t="shared" si="1133"/>
        <v>-1.0169803089517761E-2</v>
      </c>
      <c r="AB3175" s="4">
        <f t="shared" si="1134"/>
        <v>-1.0169803089517761E-2</v>
      </c>
      <c r="AC3175" s="2">
        <f t="shared" si="1143"/>
        <v>1.3472230859372849E-4</v>
      </c>
      <c r="AD3175" s="3">
        <f t="shared" si="1144"/>
        <v>7645.2398768534695</v>
      </c>
    </row>
    <row r="3176" spans="1:30" x14ac:dyDescent="0.3">
      <c r="A3176" s="1">
        <f t="shared" si="1131"/>
        <v>33</v>
      </c>
      <c r="B3176" s="1">
        <f t="shared" si="1130"/>
        <v>1</v>
      </c>
      <c r="C3176" s="5">
        <v>43689</v>
      </c>
      <c r="D3176" s="3">
        <v>7561.68</v>
      </c>
      <c r="E3176" s="3">
        <v>7597.19</v>
      </c>
      <c r="F3176" s="3">
        <f t="shared" si="1135"/>
        <v>7601.2</v>
      </c>
      <c r="G3176" s="3">
        <f t="shared" si="1145"/>
        <v>7671.6890000000012</v>
      </c>
      <c r="H3176" s="4">
        <f t="shared" si="1132"/>
        <v>-1.1062910412527957E-2</v>
      </c>
      <c r="I3176" s="4">
        <f t="shared" si="1151"/>
        <v>-6.418815971709191E-3</v>
      </c>
      <c r="J3176" s="4">
        <f t="shared" si="1152"/>
        <v>-4.6440944408187657E-3</v>
      </c>
      <c r="K3176" s="4">
        <f t="shared" si="1136"/>
        <v>-4.6022439699357339E-3</v>
      </c>
      <c r="L3176" s="4">
        <f t="shared" si="1146"/>
        <v>4.9229522659051663E-3</v>
      </c>
      <c r="M3176" s="4">
        <f t="shared" si="1139"/>
        <v>-5.1991790769877816E-3</v>
      </c>
      <c r="N3176" s="4">
        <f t="shared" si="1147"/>
        <v>-1.4339606310944162E-2</v>
      </c>
      <c r="O3176" s="4">
        <f t="shared" si="1149"/>
        <v>-9.3218702722148248E-3</v>
      </c>
      <c r="P3176" s="4">
        <f t="shared" si="1150"/>
        <v>0.19458386058701699</v>
      </c>
      <c r="T3176" s="4"/>
      <c r="U3176" s="4">
        <f t="shared" si="1140"/>
        <v>-3.0155879925767834E-2</v>
      </c>
      <c r="V3176" s="4">
        <f t="shared" si="1141"/>
        <v>-3.9854321126510148E-2</v>
      </c>
      <c r="W3176" s="4">
        <f t="shared" si="1142"/>
        <v>1.9686637386406483E-2</v>
      </c>
      <c r="X3176" s="4">
        <f t="shared" si="1148"/>
        <v>-1.820908793365382E-2</v>
      </c>
      <c r="Y3176" s="4">
        <f t="shared" si="1137"/>
        <v>-1.7013687311956509E-2</v>
      </c>
      <c r="Z3176" s="4">
        <f t="shared" si="1138"/>
        <v>-1.081571310870023E-2</v>
      </c>
      <c r="AA3176" s="4">
        <f t="shared" si="1133"/>
        <v>-1.1062910412527957E-2</v>
      </c>
      <c r="AB3176" s="4">
        <f t="shared" si="1134"/>
        <v>-1.1062910412527957E-2</v>
      </c>
      <c r="AC3176" s="2">
        <f t="shared" si="1143"/>
        <v>-7.3669587405152627E-3</v>
      </c>
      <c r="AD3176" s="3">
        <f t="shared" si="1144"/>
        <v>7617.3865845689797</v>
      </c>
    </row>
    <row r="3177" spans="1:30" x14ac:dyDescent="0.3">
      <c r="A3177" s="1">
        <f t="shared" si="1131"/>
        <v>33</v>
      </c>
      <c r="B3177" s="1">
        <f t="shared" si="1130"/>
        <v>2</v>
      </c>
      <c r="C3177" s="5">
        <v>43690</v>
      </c>
      <c r="D3177" s="3">
        <v>7728.15</v>
      </c>
      <c r="E3177" s="3">
        <v>7561.68</v>
      </c>
      <c r="F3177" s="3">
        <f t="shared" si="1135"/>
        <v>7642.5660000000007</v>
      </c>
      <c r="G3177" s="3">
        <f t="shared" si="1145"/>
        <v>7649.2570000000005</v>
      </c>
      <c r="H3177" s="4">
        <f t="shared" si="1132"/>
        <v>2.2014949058939196E-2</v>
      </c>
      <c r="I3177" s="4">
        <f t="shared" si="1151"/>
        <v>0</v>
      </c>
      <c r="J3177" s="4">
        <f t="shared" si="1152"/>
        <v>2.2014949058939196E-2</v>
      </c>
      <c r="K3177" s="4">
        <f t="shared" si="1136"/>
        <v>7.8672993303075221E-3</v>
      </c>
      <c r="L3177" s="4">
        <f t="shared" si="1146"/>
        <v>1.0422434050516821E-2</v>
      </c>
      <c r="M3177" s="4">
        <f t="shared" si="1139"/>
        <v>1.1198333125287884E-2</v>
      </c>
      <c r="N3177" s="4">
        <f t="shared" si="1147"/>
        <v>1.0313812178097705E-2</v>
      </c>
      <c r="O3177" s="4">
        <f t="shared" si="1149"/>
        <v>-8.6579582435638593E-4</v>
      </c>
      <c r="P3177" s="4">
        <f t="shared" si="1150"/>
        <v>0.2208825634244711</v>
      </c>
      <c r="T3177" s="4"/>
      <c r="U3177" s="4">
        <f t="shared" si="1140"/>
        <v>-5.3374382412374735E-3</v>
      </c>
      <c r="V3177" s="4">
        <f t="shared" si="1141"/>
        <v>-1.5284063858825117E-2</v>
      </c>
      <c r="W3177" s="4">
        <f t="shared" si="1142"/>
        <v>2.7499162381071401E-2</v>
      </c>
      <c r="X3177" s="4">
        <f t="shared" si="1148"/>
        <v>-1.7479220078295593E-3</v>
      </c>
      <c r="Y3177" s="4">
        <f t="shared" si="1137"/>
        <v>-4.6996246014918358E-3</v>
      </c>
      <c r="Z3177" s="4">
        <f t="shared" si="1138"/>
        <v>1.5759928426026654E-3</v>
      </c>
      <c r="AA3177" s="4">
        <f t="shared" si="1133"/>
        <v>2.2014949058939196E-2</v>
      </c>
      <c r="AB3177" s="4">
        <f t="shared" si="1134"/>
        <v>2.2014949058939196E-2</v>
      </c>
      <c r="AC3177" s="2">
        <f t="shared" si="1143"/>
        <v>9.5549745998734573E-3</v>
      </c>
      <c r="AD3177" s="3">
        <f t="shared" si="1144"/>
        <v>7654.3077230459876</v>
      </c>
    </row>
    <row r="3178" spans="1:30" x14ac:dyDescent="0.3">
      <c r="A3178" s="1">
        <f t="shared" si="1131"/>
        <v>33</v>
      </c>
      <c r="B3178" s="1">
        <f t="shared" si="1130"/>
        <v>3</v>
      </c>
      <c r="C3178" s="5">
        <v>43691</v>
      </c>
      <c r="D3178" s="3">
        <v>7490.13</v>
      </c>
      <c r="E3178" s="3">
        <v>7594.64</v>
      </c>
      <c r="F3178" s="3">
        <f t="shared" si="1135"/>
        <v>7630.2119999999995</v>
      </c>
      <c r="G3178" s="3">
        <f t="shared" si="1145"/>
        <v>7613.3920000000016</v>
      </c>
      <c r="H3178" s="4">
        <f t="shared" si="1132"/>
        <v>-3.079909163253813E-2</v>
      </c>
      <c r="I3178" s="4">
        <f t="shared" si="1151"/>
        <v>-1.727580339408517E-2</v>
      </c>
      <c r="J3178" s="4">
        <f t="shared" si="1152"/>
        <v>-1.352328823845296E-2</v>
      </c>
      <c r="K3178" s="4">
        <f t="shared" si="1136"/>
        <v>-8.1413404242929501E-3</v>
      </c>
      <c r="L3178" s="4">
        <f t="shared" si="1146"/>
        <v>-1.307715588106092E-2</v>
      </c>
      <c r="M3178" s="4">
        <f t="shared" si="1139"/>
        <v>-1.8358860802294805E-2</v>
      </c>
      <c r="N3178" s="4">
        <f t="shared" si="1147"/>
        <v>-1.619015545239251E-2</v>
      </c>
      <c r="O3178" s="4">
        <f t="shared" si="1149"/>
        <v>2.2456219050934882E-3</v>
      </c>
      <c r="P3178" s="4">
        <f t="shared" si="1150"/>
        <v>0.18328048948099276</v>
      </c>
      <c r="T3178" s="4"/>
      <c r="U3178" s="4">
        <f t="shared" si="1140"/>
        <v>-2.2806234351041323E-2</v>
      </c>
      <c r="V3178" s="4">
        <f t="shared" si="1141"/>
        <v>-3.2578172007530944E-2</v>
      </c>
      <c r="W3178" s="4">
        <f t="shared" si="1142"/>
        <v>-8.1793985619512347E-3</v>
      </c>
      <c r="X3178" s="4">
        <f t="shared" si="1148"/>
        <v>4.4283131917922216E-3</v>
      </c>
      <c r="Y3178" s="4">
        <f t="shared" si="1137"/>
        <v>-2.0508655381596002E-2</v>
      </c>
      <c r="Z3178" s="4">
        <f t="shared" si="1138"/>
        <v>-1.4332717824890333E-2</v>
      </c>
      <c r="AA3178" s="4">
        <f t="shared" si="1133"/>
        <v>-3.079909163253813E-2</v>
      </c>
      <c r="AB3178" s="4">
        <f t="shared" si="1134"/>
        <v>-3.079909163253813E-2</v>
      </c>
      <c r="AC3178" s="2">
        <f t="shared" si="1143"/>
        <v>-1.461280583434359E-2</v>
      </c>
      <c r="AD3178" s="3">
        <f t="shared" si="1144"/>
        <v>7599.5818153639921</v>
      </c>
    </row>
    <row r="3179" spans="1:30" x14ac:dyDescent="0.3">
      <c r="A3179" s="1">
        <f t="shared" si="1131"/>
        <v>33</v>
      </c>
      <c r="B3179" s="1">
        <f t="shared" si="1130"/>
        <v>4</v>
      </c>
      <c r="C3179" s="5">
        <v>43692</v>
      </c>
      <c r="D3179" s="3">
        <v>7484.89</v>
      </c>
      <c r="E3179" s="3">
        <v>7503.14</v>
      </c>
      <c r="F3179" s="3">
        <f t="shared" si="1135"/>
        <v>7582.2240000000002</v>
      </c>
      <c r="G3179" s="3">
        <f t="shared" si="1145"/>
        <v>7581.7660000000005</v>
      </c>
      <c r="H3179" s="4">
        <f t="shared" si="1132"/>
        <v>-6.9958732358447475E-4</v>
      </c>
      <c r="I3179" s="4">
        <f t="shared" si="1151"/>
        <v>1.7369524961516312E-3</v>
      </c>
      <c r="J3179" s="4">
        <f t="shared" si="1152"/>
        <v>-2.436539819736106E-3</v>
      </c>
      <c r="K3179" s="4">
        <f t="shared" si="1136"/>
        <v>1.5544122732182189E-2</v>
      </c>
      <c r="L3179" s="4">
        <f t="shared" si="1146"/>
        <v>1.367132479676595E-2</v>
      </c>
      <c r="M3179" s="4">
        <f t="shared" si="1139"/>
        <v>-1.2837130636077202E-2</v>
      </c>
      <c r="N3179" s="4">
        <f t="shared" si="1147"/>
        <v>-1.2777498012995943E-2</v>
      </c>
      <c r="O3179" s="4">
        <f t="shared" si="1149"/>
        <v>6.1189944007143573E-5</v>
      </c>
      <c r="P3179" s="4">
        <f t="shared" si="1150"/>
        <v>0.18245268145030705</v>
      </c>
      <c r="T3179" s="4"/>
      <c r="U3179" s="4">
        <f t="shared" si="1140"/>
        <v>3.1334569626962391E-2</v>
      </c>
      <c r="V3179" s="4">
        <f t="shared" si="1141"/>
        <v>2.102122393069274E-2</v>
      </c>
      <c r="W3179" s="4">
        <f t="shared" si="1142"/>
        <v>-3.1060877715108241E-2</v>
      </c>
      <c r="X3179" s="4">
        <f t="shared" si="1148"/>
        <v>1.2082347795395825E-4</v>
      </c>
      <c r="Y3179" s="4">
        <f t="shared" si="1137"/>
        <v>2.8814778103345112E-3</v>
      </c>
      <c r="Z3179" s="4">
        <f t="shared" si="1138"/>
        <v>9.2048959985230709E-3</v>
      </c>
      <c r="AA3179" s="4">
        <f t="shared" si="1133"/>
        <v>-6.9958732358447475E-4</v>
      </c>
      <c r="AB3179" s="4">
        <f t="shared" si="1134"/>
        <v>-6.9958732358447475E-4</v>
      </c>
      <c r="AC3179" s="2">
        <f t="shared" si="1143"/>
        <v>-1.0215408675700212E-2</v>
      </c>
      <c r="AD3179" s="3">
        <f t="shared" si="1144"/>
        <v>7561.3512102426621</v>
      </c>
    </row>
    <row r="3180" spans="1:30" x14ac:dyDescent="0.3">
      <c r="A3180" s="1">
        <f t="shared" si="1131"/>
        <v>33</v>
      </c>
      <c r="B3180" s="1">
        <f t="shared" si="1130"/>
        <v>5</v>
      </c>
      <c r="C3180" s="5">
        <v>43693</v>
      </c>
      <c r="D3180" s="3">
        <v>7604.11</v>
      </c>
      <c r="E3180" s="3">
        <v>7548.9</v>
      </c>
      <c r="F3180" s="3">
        <f t="shared" si="1135"/>
        <v>7573.7919999999995</v>
      </c>
      <c r="G3180" s="3">
        <f t="shared" si="1145"/>
        <v>7572.8969999999999</v>
      </c>
      <c r="H3180" s="4">
        <f t="shared" si="1132"/>
        <v>1.5928089791566655E-2</v>
      </c>
      <c r="I3180" s="4">
        <f t="shared" si="1151"/>
        <v>8.5518958862453968E-3</v>
      </c>
      <c r="J3180" s="4">
        <f t="shared" si="1152"/>
        <v>7.3761939053212586E-3</v>
      </c>
      <c r="K3180" s="4">
        <f t="shared" si="1136"/>
        <v>1.0864889129967081E-2</v>
      </c>
      <c r="L3180" s="4">
        <f t="shared" si="1146"/>
        <v>1.1294606719522707E-2</v>
      </c>
      <c r="M3180" s="4">
        <f t="shared" si="1139"/>
        <v>4.0030146061576831E-3</v>
      </c>
      <c r="N3180" s="4">
        <f t="shared" si="1147"/>
        <v>4.121672326983945E-3</v>
      </c>
      <c r="O3180" s="4">
        <f t="shared" si="1149"/>
        <v>1.1769950724010135E-4</v>
      </c>
      <c r="P3180" s="4">
        <f t="shared" si="1150"/>
        <v>0.20128689393472629</v>
      </c>
      <c r="T3180" s="4"/>
      <c r="U3180" s="4">
        <f t="shared" si="1140"/>
        <v>2.1560771100176502E-2</v>
      </c>
      <c r="V3180" s="4">
        <f t="shared" si="1141"/>
        <v>1.1345163389174732E-2</v>
      </c>
      <c r="W3180" s="4">
        <f t="shared" si="1142"/>
        <v>-5.5137995388602236E-3</v>
      </c>
      <c r="X3180" s="4">
        <f t="shared" si="1148"/>
        <v>2.363971905977935E-4</v>
      </c>
      <c r="Y3180" s="4">
        <f t="shared" si="1137"/>
        <v>-1.7394112332494889E-3</v>
      </c>
      <c r="Z3180" s="4">
        <f t="shared" si="1138"/>
        <v>4.5548710954479319E-3</v>
      </c>
      <c r="AA3180" s="4">
        <f t="shared" si="1133"/>
        <v>1.5928089791566655E-2</v>
      </c>
      <c r="AB3180" s="4">
        <f t="shared" si="1134"/>
        <v>1.5928089791566655E-2</v>
      </c>
      <c r="AC3180" s="2">
        <f t="shared" si="1143"/>
        <v>3.7487437501857223E-3</v>
      </c>
      <c r="AD3180" s="3">
        <f t="shared" si="1144"/>
        <v>7575.6041401617749</v>
      </c>
    </row>
    <row r="3181" spans="1:30" x14ac:dyDescent="0.3">
      <c r="A3181" s="1">
        <f t="shared" si="1131"/>
        <v>34</v>
      </c>
      <c r="B3181" s="1">
        <f t="shared" si="1130"/>
        <v>1</v>
      </c>
      <c r="C3181" s="5">
        <v>43696</v>
      </c>
      <c r="D3181" s="3">
        <v>7719.32</v>
      </c>
      <c r="E3181" s="3">
        <v>7715.41</v>
      </c>
      <c r="F3181" s="3">
        <f t="shared" si="1135"/>
        <v>7605.32</v>
      </c>
      <c r="G3181" s="3">
        <f t="shared" si="1145"/>
        <v>7603.26</v>
      </c>
      <c r="H3181" s="4">
        <f t="shared" si="1132"/>
        <v>1.5151017015798041E-2</v>
      </c>
      <c r="I3181" s="4">
        <f t="shared" si="1151"/>
        <v>1.4636821403162262E-2</v>
      </c>
      <c r="J3181" s="4">
        <f t="shared" si="1152"/>
        <v>5.1419561263577919E-4</v>
      </c>
      <c r="K3181" s="4">
        <f t="shared" si="1136"/>
        <v>-3.5888486621050938E-3</v>
      </c>
      <c r="L3181" s="4">
        <f t="shared" si="1146"/>
        <v>-1.8076481738895488E-3</v>
      </c>
      <c r="M3181" s="4">
        <f t="shared" si="1139"/>
        <v>1.4989507344858599E-2</v>
      </c>
      <c r="N3181" s="4">
        <f t="shared" si="1147"/>
        <v>1.5264504962345032E-2</v>
      </c>
      <c r="O3181" s="4">
        <f t="shared" si="1149"/>
        <v>2.6686288429544192E-4</v>
      </c>
      <c r="P3181" s="4">
        <f t="shared" si="1150"/>
        <v>0.21948761210558651</v>
      </c>
      <c r="T3181" s="4"/>
      <c r="U3181" s="4">
        <f t="shared" si="1140"/>
        <v>-5.5798771979889009E-3</v>
      </c>
      <c r="V3181" s="4">
        <f t="shared" si="1141"/>
        <v>-1.5524078426008983E-2</v>
      </c>
      <c r="W3181" s="4">
        <f t="shared" si="1142"/>
        <v>2.0847219136488109E-2</v>
      </c>
      <c r="X3181" s="4">
        <f t="shared" si="1148"/>
        <v>5.4201968110296941E-4</v>
      </c>
      <c r="Y3181" s="4">
        <f t="shared" si="1137"/>
        <v>-1.6012927855844485E-2</v>
      </c>
      <c r="Z3181" s="4">
        <f t="shared" si="1138"/>
        <v>-9.8086436142767863E-3</v>
      </c>
      <c r="AA3181" s="4">
        <f t="shared" si="1133"/>
        <v>1.5151017015798041E-2</v>
      </c>
      <c r="AB3181" s="4">
        <f t="shared" si="1134"/>
        <v>1.5151017015798041E-2</v>
      </c>
      <c r="AC3181" s="2">
        <f t="shared" si="1143"/>
        <v>1.2411789280076819E-2</v>
      </c>
      <c r="AD3181" s="3">
        <f t="shared" si="1144"/>
        <v>7623.5094267745171</v>
      </c>
    </row>
    <row r="3182" spans="1:30" x14ac:dyDescent="0.3">
      <c r="A3182" s="1">
        <f t="shared" si="1131"/>
        <v>34</v>
      </c>
      <c r="B3182" s="1">
        <f t="shared" si="1130"/>
        <v>2</v>
      </c>
      <c r="C3182" s="5">
        <v>43697</v>
      </c>
      <c r="D3182" s="3">
        <v>7664.47</v>
      </c>
      <c r="E3182" s="3">
        <v>7708.31</v>
      </c>
      <c r="F3182" s="3">
        <f t="shared" si="1135"/>
        <v>7592.5839999999998</v>
      </c>
      <c r="G3182" s="3">
        <f t="shared" si="1145"/>
        <v>7617.5749999999998</v>
      </c>
      <c r="H3182" s="4">
        <f t="shared" si="1132"/>
        <v>-7.1055481570914871E-3</v>
      </c>
      <c r="I3182" s="4">
        <f t="shared" si="1151"/>
        <v>-1.4262914349967755E-3</v>
      </c>
      <c r="J3182" s="4">
        <f t="shared" si="1152"/>
        <v>-5.6792567220947119E-3</v>
      </c>
      <c r="K3182" s="4">
        <f t="shared" si="1136"/>
        <v>-1.8746146033588391E-2</v>
      </c>
      <c r="L3182" s="4">
        <f t="shared" si="1146"/>
        <v>-1.385556701309899E-2</v>
      </c>
      <c r="M3182" s="4">
        <f t="shared" si="1139"/>
        <v>9.467922910039641E-3</v>
      </c>
      <c r="N3182" s="4">
        <f t="shared" si="1147"/>
        <v>6.1561586200333356E-3</v>
      </c>
      <c r="O3182" s="4">
        <f t="shared" si="1149"/>
        <v>-3.2606298935216635E-3</v>
      </c>
      <c r="P3182" s="4">
        <f t="shared" si="1150"/>
        <v>0.21082248415079374</v>
      </c>
      <c r="T3182" s="4"/>
      <c r="U3182" s="4">
        <f t="shared" si="1140"/>
        <v>1.1438831399656871E-3</v>
      </c>
      <c r="V3182" s="4">
        <f t="shared" si="1141"/>
        <v>-8.867555691433977E-3</v>
      </c>
      <c r="W3182" s="4">
        <f t="shared" si="1142"/>
        <v>-8.2400056934711918E-3</v>
      </c>
      <c r="X3182" s="4">
        <f t="shared" si="1148"/>
        <v>-6.5399500638922683E-3</v>
      </c>
      <c r="Y3182" s="4">
        <f t="shared" si="1137"/>
        <v>-3.09812314945162E-2</v>
      </c>
      <c r="Z3182" s="4">
        <f t="shared" si="1138"/>
        <v>-2.4871326145738233E-2</v>
      </c>
      <c r="AA3182" s="4">
        <f t="shared" si="1133"/>
        <v>-7.1055481570914871E-3</v>
      </c>
      <c r="AB3182" s="4">
        <f t="shared" si="1134"/>
        <v>-7.1055481570914871E-3</v>
      </c>
      <c r="AC3182" s="2">
        <f t="shared" si="1143"/>
        <v>3.5628097985885318E-3</v>
      </c>
      <c r="AD3182" s="3">
        <f t="shared" si="1144"/>
        <v>7637.1629511830124</v>
      </c>
    </row>
    <row r="3183" spans="1:30" x14ac:dyDescent="0.3">
      <c r="A3183" s="1">
        <f t="shared" si="1131"/>
        <v>34</v>
      </c>
      <c r="B3183" s="1">
        <f t="shared" si="1130"/>
        <v>3</v>
      </c>
      <c r="C3183" s="5">
        <v>43698</v>
      </c>
      <c r="D3183" s="3">
        <v>7733.22</v>
      </c>
      <c r="E3183" s="3">
        <v>7731.75</v>
      </c>
      <c r="F3183" s="3">
        <f t="shared" si="1135"/>
        <v>7641.2020000000002</v>
      </c>
      <c r="G3183" s="3">
        <f t="shared" si="1145"/>
        <v>7635.7069999999994</v>
      </c>
      <c r="H3183" s="4">
        <f t="shared" si="1132"/>
        <v>8.9699613932861626E-3</v>
      </c>
      <c r="I3183" s="4">
        <f t="shared" si="1151"/>
        <v>8.7781673096769559E-3</v>
      </c>
      <c r="J3183" s="4">
        <f t="shared" si="1152"/>
        <v>1.917940836092067E-4</v>
      </c>
      <c r="K3183" s="4">
        <f t="shared" si="1136"/>
        <v>-6.0372732883030448E-3</v>
      </c>
      <c r="L3183" s="4">
        <f t="shared" si="1146"/>
        <v>-5.1664078243869307E-3</v>
      </c>
      <c r="M3183" s="4">
        <f t="shared" si="1139"/>
        <v>1.2042346217257445E-2</v>
      </c>
      <c r="N3183" s="4">
        <f t="shared" si="1147"/>
        <v>1.2770657648335751E-2</v>
      </c>
      <c r="O3183" s="4">
        <f t="shared" si="1149"/>
        <v>7.1057075836466576E-4</v>
      </c>
      <c r="P3183" s="4">
        <f t="shared" si="1150"/>
        <v>0.22168351508774922</v>
      </c>
      <c r="T3183" s="4"/>
      <c r="U3183" s="4">
        <f t="shared" si="1140"/>
        <v>-2.2746517371716523E-2</v>
      </c>
      <c r="V3183" s="4">
        <f t="shared" si="1141"/>
        <v>-3.2519052197999415E-2</v>
      </c>
      <c r="W3183" s="4">
        <f t="shared" si="1142"/>
        <v>3.2454710398884951E-2</v>
      </c>
      <c r="X3183" s="4">
        <f t="shared" si="1148"/>
        <v>1.4403269529078212E-3</v>
      </c>
      <c r="Y3183" s="4">
        <f t="shared" si="1137"/>
        <v>-1.8430823496678368E-2</v>
      </c>
      <c r="Z3183" s="4">
        <f t="shared" si="1138"/>
        <v>-1.2241784690997766E-2</v>
      </c>
      <c r="AA3183" s="4">
        <f t="shared" si="1133"/>
        <v>8.9699613932861626E-3</v>
      </c>
      <c r="AB3183" s="4">
        <f t="shared" si="1134"/>
        <v>8.9699613932861626E-3</v>
      </c>
      <c r="AC3183" s="2">
        <f t="shared" si="1143"/>
        <v>8.2809014284681622E-3</v>
      </c>
      <c r="AD3183" s="3">
        <f t="shared" si="1144"/>
        <v>7669.1819674553417</v>
      </c>
    </row>
    <row r="3184" spans="1:30" x14ac:dyDescent="0.3">
      <c r="A3184" s="1">
        <f t="shared" si="1131"/>
        <v>34</v>
      </c>
      <c r="B3184" s="1">
        <f t="shared" ref="B3184:B3247" si="1153">WEEKDAY(C3184,2)</f>
        <v>4</v>
      </c>
      <c r="C3184" s="5">
        <v>43699</v>
      </c>
      <c r="D3184" s="3">
        <v>7707.43</v>
      </c>
      <c r="E3184" s="3">
        <v>7750.98</v>
      </c>
      <c r="F3184" s="3">
        <f t="shared" si="1135"/>
        <v>7685.7100000000009</v>
      </c>
      <c r="G3184" s="3">
        <f t="shared" si="1145"/>
        <v>7633.9670000000015</v>
      </c>
      <c r="H3184" s="4">
        <f t="shared" si="1132"/>
        <v>-3.33496266755633E-3</v>
      </c>
      <c r="I3184" s="4">
        <f t="shared" si="1151"/>
        <v>2.2965853809925629E-3</v>
      </c>
      <c r="J3184" s="4">
        <f t="shared" si="1152"/>
        <v>-5.6315480485488924E-3</v>
      </c>
      <c r="K3184" s="4">
        <f t="shared" si="1136"/>
        <v>-6.8457899814048477E-3</v>
      </c>
      <c r="L3184" s="4">
        <f t="shared" si="1146"/>
        <v>-1.3890146091221422E-2</v>
      </c>
      <c r="M3184" s="4">
        <f t="shared" si="1139"/>
        <v>2.826023880682376E-3</v>
      </c>
      <c r="N3184" s="4">
        <f t="shared" si="1147"/>
        <v>9.6231749495378771E-3</v>
      </c>
      <c r="O3184" s="4">
        <f t="shared" si="1149"/>
        <v>6.7133921423872134E-3</v>
      </c>
      <c r="P3184" s="4">
        <f t="shared" si="1150"/>
        <v>0.21760924617336258</v>
      </c>
      <c r="T3184" s="4"/>
      <c r="U3184" s="4">
        <f t="shared" si="1140"/>
        <v>-3.2112108539521692E-2</v>
      </c>
      <c r="V3184" s="4">
        <f t="shared" si="1141"/>
        <v>-4.1790987454126467E-2</v>
      </c>
      <c r="W3184" s="4">
        <f t="shared" si="1142"/>
        <v>2.9731899867599918E-2</v>
      </c>
      <c r="X3184" s="4">
        <f t="shared" si="1148"/>
        <v>1.3648502075380625E-2</v>
      </c>
      <c r="Y3184" s="4">
        <f t="shared" si="1137"/>
        <v>-1.9229258934255138E-2</v>
      </c>
      <c r="Z3184" s="4">
        <f t="shared" si="1138"/>
        <v>-1.3045254463418593E-2</v>
      </c>
      <c r="AA3184" s="4">
        <f t="shared" si="1133"/>
        <v>-3.33496266755633E-3</v>
      </c>
      <c r="AB3184" s="4">
        <f t="shared" si="1134"/>
        <v>-3.33496266755633E-3</v>
      </c>
      <c r="AC3184" s="2">
        <f t="shared" si="1143"/>
        <v>3.3083256498087467E-3</v>
      </c>
      <c r="AD3184" s="3">
        <f t="shared" si="1144"/>
        <v>7681.9313116368949</v>
      </c>
    </row>
    <row r="3185" spans="1:30" x14ac:dyDescent="0.3">
      <c r="A3185" s="1">
        <f t="shared" si="1131"/>
        <v>34</v>
      </c>
      <c r="B3185" s="1">
        <f t="shared" si="1153"/>
        <v>5</v>
      </c>
      <c r="C3185" s="5">
        <v>43700</v>
      </c>
      <c r="D3185" s="3">
        <v>7465</v>
      </c>
      <c r="E3185" s="3">
        <v>7658.48</v>
      </c>
      <c r="F3185" s="3">
        <f t="shared" si="1135"/>
        <v>7657.8880000000008</v>
      </c>
      <c r="G3185" s="3">
        <f t="shared" si="1145"/>
        <v>7615.8399999999992</v>
      </c>
      <c r="H3185" s="4">
        <f t="shared" si="1132"/>
        <v>-3.1454064454688561E-2</v>
      </c>
      <c r="I3185" s="4">
        <f t="shared" si="1151"/>
        <v>-6.3510145405148962E-3</v>
      </c>
      <c r="J3185" s="4">
        <f t="shared" si="1152"/>
        <v>-2.5103049914173666E-2</v>
      </c>
      <c r="K3185" s="4">
        <f t="shared" si="1136"/>
        <v>-1.7126331345204679E-4</v>
      </c>
      <c r="L3185" s="4">
        <f t="shared" si="1146"/>
        <v>-9.708813443651234E-3</v>
      </c>
      <c r="M3185" s="4">
        <f t="shared" si="1139"/>
        <v>-2.5188145869984101E-2</v>
      </c>
      <c r="N3185" s="4">
        <f t="shared" si="1147"/>
        <v>-1.9806088363200809E-2</v>
      </c>
      <c r="O3185" s="4">
        <f t="shared" si="1149"/>
        <v>5.6326858673813257E-3</v>
      </c>
      <c r="P3185" s="4">
        <f t="shared" si="1150"/>
        <v>0.1793104864636009</v>
      </c>
      <c r="T3185" s="4"/>
      <c r="U3185" s="4">
        <f t="shared" si="1140"/>
        <v>-1.3405246625658698E-2</v>
      </c>
      <c r="V3185" s="4">
        <f t="shared" si="1141"/>
        <v>-2.327119415940216E-2</v>
      </c>
      <c r="W3185" s="4">
        <f t="shared" si="1142"/>
        <v>-1.8294054136512975E-2</v>
      </c>
      <c r="X3185" s="4">
        <f t="shared" si="1148"/>
        <v>1.1103552883417101E-2</v>
      </c>
      <c r="Y3185" s="4">
        <f t="shared" si="1137"/>
        <v>-1.2637955790840389E-2</v>
      </c>
      <c r="Z3185" s="4">
        <f t="shared" si="1138"/>
        <v>-6.4123915075004721E-3</v>
      </c>
      <c r="AA3185" s="4">
        <f t="shared" si="1133"/>
        <v>-3.1454064454688561E-2</v>
      </c>
      <c r="AB3185" s="4">
        <f t="shared" si="1134"/>
        <v>-3.1454064454688561E-2</v>
      </c>
      <c r="AC3185" s="2">
        <f t="shared" si="1143"/>
        <v>-1.9373191483536084E-2</v>
      </c>
      <c r="AD3185" s="3">
        <f t="shared" si="1144"/>
        <v>7609.6208744245969</v>
      </c>
    </row>
    <row r="3186" spans="1:30" x14ac:dyDescent="0.3">
      <c r="A3186" s="1">
        <f t="shared" si="1131"/>
        <v>35</v>
      </c>
      <c r="B3186" s="1">
        <f t="shared" si="1153"/>
        <v>1</v>
      </c>
      <c r="C3186" s="5">
        <v>43703</v>
      </c>
      <c r="D3186" s="3">
        <v>7575.02</v>
      </c>
      <c r="E3186" s="3">
        <v>7540.69</v>
      </c>
      <c r="F3186" s="3">
        <f t="shared" si="1135"/>
        <v>7629.0280000000002</v>
      </c>
      <c r="G3186" s="3">
        <f t="shared" si="1145"/>
        <v>7617.1740000000009</v>
      </c>
      <c r="H3186" s="4">
        <f t="shared" si="1132"/>
        <v>1.4738111185532544E-2</v>
      </c>
      <c r="I3186" s="4">
        <f t="shared" si="1151"/>
        <v>1.0139316811788292E-2</v>
      </c>
      <c r="J3186" s="4">
        <f t="shared" si="1152"/>
        <v>4.5987943737442524E-3</v>
      </c>
      <c r="K3186" s="4">
        <f t="shared" si="1136"/>
        <v>2.378164768921643E-2</v>
      </c>
      <c r="L3186" s="4">
        <f t="shared" si="1146"/>
        <v>2.1012428369427759E-2</v>
      </c>
      <c r="M3186" s="4">
        <f t="shared" si="1139"/>
        <v>-7.0792766784968948E-3</v>
      </c>
      <c r="N3186" s="4">
        <f t="shared" si="1147"/>
        <v>-5.5340733978245012E-3</v>
      </c>
      <c r="O3186" s="4">
        <f t="shared" si="1149"/>
        <v>1.5648803567514487E-3</v>
      </c>
      <c r="P3186" s="4">
        <f t="shared" si="1150"/>
        <v>0.19669129553536591</v>
      </c>
      <c r="T3186" s="4"/>
      <c r="U3186" s="4">
        <f t="shared" si="1140"/>
        <v>3.40683188211654E-2</v>
      </c>
      <c r="V3186" s="4">
        <f t="shared" si="1141"/>
        <v>2.3727635632953784E-2</v>
      </c>
      <c r="W3186" s="4">
        <f t="shared" si="1142"/>
        <v>-1.8693356409631844E-2</v>
      </c>
      <c r="X3186" s="4">
        <f t="shared" si="1148"/>
        <v>3.1172915801045242E-3</v>
      </c>
      <c r="Y3186" s="4">
        <f t="shared" si="1137"/>
        <v>1.1016290486108995E-2</v>
      </c>
      <c r="Z3186" s="4">
        <f t="shared" si="1138"/>
        <v>1.739100069989543E-2</v>
      </c>
      <c r="AA3186" s="4">
        <f t="shared" si="1133"/>
        <v>1.4738111185532544E-2</v>
      </c>
      <c r="AB3186" s="4">
        <f t="shared" si="1134"/>
        <v>1.4738111185532544E-2</v>
      </c>
      <c r="AC3186" s="2">
        <f t="shared" si="1143"/>
        <v>-3.0451734274495432E-3</v>
      </c>
      <c r="AD3186" s="3">
        <f t="shared" si="1144"/>
        <v>7598.0872496163993</v>
      </c>
    </row>
    <row r="3187" spans="1:30" x14ac:dyDescent="0.3">
      <c r="A3187" s="1">
        <f t="shared" si="1131"/>
        <v>35</v>
      </c>
      <c r="B3187" s="1">
        <f t="shared" si="1153"/>
        <v>2</v>
      </c>
      <c r="C3187" s="5">
        <v>43704</v>
      </c>
      <c r="D3187" s="3">
        <v>7566.03</v>
      </c>
      <c r="E3187" s="3">
        <v>7630.46</v>
      </c>
      <c r="F3187" s="3">
        <f t="shared" si="1135"/>
        <v>7609.3400000000011</v>
      </c>
      <c r="G3187" s="3">
        <f t="shared" si="1145"/>
        <v>7600.9619999999995</v>
      </c>
      <c r="H3187" s="4">
        <f t="shared" si="1132"/>
        <v>-1.1867955464144901E-3</v>
      </c>
      <c r="I3187" s="4">
        <f t="shared" si="1151"/>
        <v>7.3187925576433588E-3</v>
      </c>
      <c r="J3187" s="4">
        <f t="shared" si="1152"/>
        <v>-8.5055881040578488E-3</v>
      </c>
      <c r="K3187" s="4">
        <f t="shared" si="1136"/>
        <v>5.9600502704943402E-3</v>
      </c>
      <c r="L3187" s="4">
        <f t="shared" si="1146"/>
        <v>3.9370633124840345E-3</v>
      </c>
      <c r="M3187" s="4">
        <f t="shared" si="1139"/>
        <v>-5.6916894237872542E-3</v>
      </c>
      <c r="N3187" s="4">
        <f t="shared" si="1147"/>
        <v>-4.59573406629316E-3</v>
      </c>
      <c r="O3187" s="4">
        <f t="shared" si="1149"/>
        <v>1.1073178403999879E-3</v>
      </c>
      <c r="P3187" s="4">
        <f t="shared" si="1150"/>
        <v>0.19527106763539154</v>
      </c>
      <c r="T3187" s="4"/>
      <c r="U3187" s="4">
        <f t="shared" si="1140"/>
        <v>1.1808549680396858E-2</v>
      </c>
      <c r="V3187" s="4">
        <f t="shared" si="1141"/>
        <v>1.690464183592913E-3</v>
      </c>
      <c r="W3187" s="4">
        <f t="shared" si="1142"/>
        <v>-1.2843679993528647E-2</v>
      </c>
      <c r="X3187" s="4">
        <f t="shared" si="1148"/>
        <v>2.2068903024321132E-3</v>
      </c>
      <c r="Y3187" s="4">
        <f t="shared" si="1137"/>
        <v>-6.5830925009582432E-3</v>
      </c>
      <c r="Z3187" s="4">
        <f t="shared" si="1138"/>
        <v>-3.1935079236763845E-4</v>
      </c>
      <c r="AA3187" s="4">
        <f t="shared" si="1133"/>
        <v>-1.1867955464144901E-3</v>
      </c>
      <c r="AB3187" s="4">
        <f t="shared" si="1134"/>
        <v>-1.1867955464144901E-3</v>
      </c>
      <c r="AC3187" s="2">
        <f t="shared" si="1143"/>
        <v>-2.8246649490243441E-3</v>
      </c>
      <c r="AD3187" s="3">
        <f t="shared" si="1144"/>
        <v>7587.4014997442664</v>
      </c>
    </row>
    <row r="3188" spans="1:30" x14ac:dyDescent="0.3">
      <c r="A3188" s="1">
        <f t="shared" si="1131"/>
        <v>35</v>
      </c>
      <c r="B3188" s="1">
        <f t="shared" si="1153"/>
        <v>3</v>
      </c>
      <c r="C3188" s="5">
        <v>43705</v>
      </c>
      <c r="D3188" s="3">
        <v>7587.9</v>
      </c>
      <c r="E3188" s="3">
        <v>7536.7</v>
      </c>
      <c r="F3188" s="3">
        <f t="shared" si="1135"/>
        <v>7580.2759999999998</v>
      </c>
      <c r="G3188" s="3">
        <f t="shared" si="1145"/>
        <v>7610.7389999999996</v>
      </c>
      <c r="H3188" s="4">
        <f t="shared" si="1132"/>
        <v>2.8905515838557197E-3</v>
      </c>
      <c r="I3188" s="4">
        <f t="shared" si="1151"/>
        <v>-3.8765376293776166E-3</v>
      </c>
      <c r="J3188" s="4">
        <f t="shared" si="1152"/>
        <v>6.7670892132333359E-3</v>
      </c>
      <c r="K3188" s="4">
        <f t="shared" si="1136"/>
        <v>1.6309742361582159E-3</v>
      </c>
      <c r="L3188" s="4">
        <f t="shared" si="1146"/>
        <v>6.2445782883054661E-3</v>
      </c>
      <c r="M3188" s="4">
        <f t="shared" si="1139"/>
        <v>1.0057681277040303E-3</v>
      </c>
      <c r="N3188" s="4">
        <f t="shared" si="1147"/>
        <v>-3.0008912406534953E-3</v>
      </c>
      <c r="O3188" s="4">
        <f t="shared" si="1149"/>
        <v>-4.0146812688622328E-3</v>
      </c>
      <c r="P3188" s="4">
        <f t="shared" si="1150"/>
        <v>0.19872606031308196</v>
      </c>
      <c r="T3188" s="4"/>
      <c r="U3188" s="4">
        <f t="shared" si="1140"/>
        <v>2.2097454014853302E-2</v>
      </c>
      <c r="V3188" s="4">
        <f t="shared" si="1141"/>
        <v>1.187647947470479E-2</v>
      </c>
      <c r="W3188" s="4">
        <f t="shared" si="1142"/>
        <v>-1.8791654705284554E-2</v>
      </c>
      <c r="X3188" s="4">
        <f t="shared" si="1148"/>
        <v>-7.973352883486183E-3</v>
      </c>
      <c r="Y3188" s="4">
        <f t="shared" si="1137"/>
        <v>-1.0858190031125529E-2</v>
      </c>
      <c r="Z3188" s="4">
        <f t="shared" si="1138"/>
        <v>-4.6214038801723418E-3</v>
      </c>
      <c r="AA3188" s="4">
        <f t="shared" si="1133"/>
        <v>2.8905515838557197E-3</v>
      </c>
      <c r="AB3188" s="4">
        <f t="shared" si="1134"/>
        <v>2.8905515838557197E-3</v>
      </c>
      <c r="AC3188" s="2">
        <f t="shared" si="1143"/>
        <v>4.3797823353253965E-5</v>
      </c>
      <c r="AD3188" s="3">
        <f t="shared" si="1144"/>
        <v>7587.5676664961775</v>
      </c>
    </row>
    <row r="3189" spans="1:30" x14ac:dyDescent="0.3">
      <c r="A3189" s="1">
        <f t="shared" si="1131"/>
        <v>35</v>
      </c>
      <c r="B3189" s="1">
        <f t="shared" si="1153"/>
        <v>4</v>
      </c>
      <c r="C3189" s="5">
        <v>43706</v>
      </c>
      <c r="D3189" s="3">
        <v>7702.31</v>
      </c>
      <c r="E3189" s="3">
        <v>7678.69</v>
      </c>
      <c r="F3189" s="3">
        <f t="shared" si="1135"/>
        <v>7579.2519999999986</v>
      </c>
      <c r="G3189" s="3">
        <f t="shared" si="1145"/>
        <v>7632.4809999999998</v>
      </c>
      <c r="H3189" s="4">
        <f t="shared" si="1132"/>
        <v>1.5077953056840598E-2</v>
      </c>
      <c r="I3189" s="4">
        <f t="shared" si="1151"/>
        <v>1.1965102333979094E-2</v>
      </c>
      <c r="J3189" s="4">
        <f t="shared" si="1152"/>
        <v>3.1128507228615036E-3</v>
      </c>
      <c r="K3189" s="4">
        <f t="shared" si="1136"/>
        <v>-5.1941248566797623E-3</v>
      </c>
      <c r="L3189" s="4">
        <f t="shared" si="1146"/>
        <v>4.8527553370791643E-3</v>
      </c>
      <c r="M3189" s="4">
        <f t="shared" si="1139"/>
        <v>1.6236166840738617E-2</v>
      </c>
      <c r="N3189" s="4">
        <f t="shared" si="1147"/>
        <v>9.1489254935584689E-3</v>
      </c>
      <c r="O3189" s="4">
        <f t="shared" si="1149"/>
        <v>-6.9107839076849899E-3</v>
      </c>
      <c r="P3189" s="4">
        <f t="shared" si="1150"/>
        <v>0.21680039557849407</v>
      </c>
      <c r="T3189" s="4"/>
      <c r="U3189" s="4">
        <f t="shared" si="1140"/>
        <v>1.5752711553921463E-2</v>
      </c>
      <c r="V3189" s="4">
        <f t="shared" si="1141"/>
        <v>5.5951844383822181E-3</v>
      </c>
      <c r="W3189" s="4">
        <f t="shared" si="1142"/>
        <v>-6.6429406429898037E-4</v>
      </c>
      <c r="X3189" s="4">
        <f t="shared" si="1148"/>
        <v>-1.385142036324586E-2</v>
      </c>
      <c r="Y3189" s="4">
        <f t="shared" si="1137"/>
        <v>-1.7598188137768509E-2</v>
      </c>
      <c r="Z3189" s="4">
        <f t="shared" si="1138"/>
        <v>-1.1403899358198626E-2</v>
      </c>
      <c r="AA3189" s="4">
        <f t="shared" si="1133"/>
        <v>1.5077953056840598E-2</v>
      </c>
      <c r="AB3189" s="4">
        <f t="shared" si="1134"/>
        <v>1.5077953056840598E-2</v>
      </c>
      <c r="AC3189" s="2">
        <f t="shared" si="1143"/>
        <v>9.9314217426392862E-3</v>
      </c>
      <c r="AD3189" s="3">
        <f t="shared" si="1144"/>
        <v>7625.8151109974524</v>
      </c>
    </row>
    <row r="3190" spans="1:30" x14ac:dyDescent="0.3">
      <c r="A3190" s="1">
        <f t="shared" si="1131"/>
        <v>35</v>
      </c>
      <c r="B3190" s="1">
        <f t="shared" si="1153"/>
        <v>5</v>
      </c>
      <c r="C3190" s="5">
        <v>43707</v>
      </c>
      <c r="D3190" s="3">
        <v>7691</v>
      </c>
      <c r="E3190" s="3">
        <v>7743.23</v>
      </c>
      <c r="F3190" s="3">
        <f t="shared" si="1135"/>
        <v>7624.4519999999993</v>
      </c>
      <c r="G3190" s="3">
        <f t="shared" si="1145"/>
        <v>7641.170000000001</v>
      </c>
      <c r="H3190" s="4">
        <f t="shared" si="1132"/>
        <v>-1.4683906516357299E-3</v>
      </c>
      <c r="I3190" s="4">
        <f t="shared" si="1151"/>
        <v>5.312691906713591E-3</v>
      </c>
      <c r="J3190" s="4">
        <f t="shared" si="1152"/>
        <v>-6.7810825583493207E-3</v>
      </c>
      <c r="K3190" s="4">
        <f t="shared" si="1136"/>
        <v>-1.2268397402857168E-2</v>
      </c>
      <c r="L3190" s="4">
        <f t="shared" si="1146"/>
        <v>-8.6567103462033296E-3</v>
      </c>
      <c r="M3190" s="4">
        <f t="shared" si="1139"/>
        <v>8.7282338455276116E-3</v>
      </c>
      <c r="N3190" s="4">
        <f t="shared" si="1147"/>
        <v>6.5212526353947116E-3</v>
      </c>
      <c r="O3190" s="4">
        <f t="shared" si="1149"/>
        <v>-2.173709530620422E-3</v>
      </c>
      <c r="P3190" s="4">
        <f t="shared" si="1150"/>
        <v>0.21501365725271995</v>
      </c>
      <c r="T3190" s="4"/>
      <c r="U3190" s="4">
        <f t="shared" si="1140"/>
        <v>-3.0810237448246097E-2</v>
      </c>
      <c r="V3190" s="4">
        <f t="shared" si="1141"/>
        <v>-4.0502135073763587E-2</v>
      </c>
      <c r="W3190" s="4">
        <f t="shared" si="1142"/>
        <v>3.0274614869390488E-2</v>
      </c>
      <c r="X3190" s="4">
        <f t="shared" si="1148"/>
        <v>-4.3662168994899782E-3</v>
      </c>
      <c r="Y3190" s="4">
        <f t="shared" si="1137"/>
        <v>-2.4584252796836507E-2</v>
      </c>
      <c r="Z3190" s="4">
        <f t="shared" si="1138"/>
        <v>-1.8434012899718258E-2</v>
      </c>
      <c r="AA3190" s="4">
        <f t="shared" si="1133"/>
        <v>-1.4683906516357299E-3</v>
      </c>
      <c r="AB3190" s="4">
        <f t="shared" si="1134"/>
        <v>-1.4683906516357299E-3</v>
      </c>
      <c r="AC3190" s="2">
        <f t="shared" si="1143"/>
        <v>5.6503176008795303E-3</v>
      </c>
      <c r="AD3190" s="3">
        <f t="shared" si="1144"/>
        <v>7647.5434073316355</v>
      </c>
    </row>
    <row r="3191" spans="1:30" x14ac:dyDescent="0.3">
      <c r="A3191" s="1">
        <f t="shared" si="1131"/>
        <v>36</v>
      </c>
      <c r="B3191" s="1">
        <f t="shared" si="1153"/>
        <v>2</v>
      </c>
      <c r="C3191" s="5">
        <v>43711</v>
      </c>
      <c r="D3191" s="3">
        <v>7609.51</v>
      </c>
      <c r="E3191" s="3">
        <v>7634.03</v>
      </c>
      <c r="F3191" s="3">
        <f t="shared" si="1135"/>
        <v>7631.35</v>
      </c>
      <c r="G3191" s="3">
        <f t="shared" si="1145"/>
        <v>7630.1890000000003</v>
      </c>
      <c r="H3191" s="4">
        <f t="shared" si="1132"/>
        <v>-1.0595501235209958E-2</v>
      </c>
      <c r="I3191" s="4">
        <f t="shared" si="1151"/>
        <v>-7.4073592510727152E-3</v>
      </c>
      <c r="J3191" s="4">
        <f t="shared" si="1152"/>
        <v>-3.1881419841372424E-3</v>
      </c>
      <c r="K3191" s="4">
        <f t="shared" si="1136"/>
        <v>-7.0458978026263948E-3</v>
      </c>
      <c r="L3191" s="4">
        <f t="shared" si="1146"/>
        <v>-7.6080266978718518E-3</v>
      </c>
      <c r="M3191" s="4">
        <f t="shared" si="1139"/>
        <v>-2.8618789598170895E-3</v>
      </c>
      <c r="N3191" s="4">
        <f t="shared" si="1147"/>
        <v>-2.710155672421756E-3</v>
      </c>
      <c r="O3191" s="4">
        <f t="shared" si="1149"/>
        <v>1.5257224183949533E-4</v>
      </c>
      <c r="P3191" s="4">
        <f t="shared" si="1150"/>
        <v>0.20213997854650179</v>
      </c>
      <c r="T3191" s="4"/>
      <c r="U3191" s="4">
        <f t="shared" si="1140"/>
        <v>-1.5079963593810891E-2</v>
      </c>
      <c r="V3191" s="4">
        <f t="shared" si="1141"/>
        <v>-2.4929163957872834E-2</v>
      </c>
      <c r="W3191" s="4">
        <f t="shared" si="1142"/>
        <v>4.553123292083688E-3</v>
      </c>
      <c r="X3191" s="4">
        <f t="shared" si="1148"/>
        <v>3.0436380624112485E-4</v>
      </c>
      <c r="Y3191" s="4">
        <f t="shared" si="1137"/>
        <v>-1.9426871645486472E-2</v>
      </c>
      <c r="Z3191" s="4">
        <f t="shared" si="1138"/>
        <v>-1.3244113172148065E-2</v>
      </c>
      <c r="AA3191" s="4">
        <f t="shared" si="1133"/>
        <v>-1.0595501235209958E-2</v>
      </c>
      <c r="AB3191" s="4">
        <f t="shared" si="1134"/>
        <v>-1.0595501235209958E-2</v>
      </c>
      <c r="AC3191" s="2">
        <f t="shared" si="1143"/>
        <v>-3.3320942988125622E-3</v>
      </c>
      <c r="AD3191" s="3">
        <f t="shared" si="1144"/>
        <v>7634.8656048877574</v>
      </c>
    </row>
    <row r="3192" spans="1:30" x14ac:dyDescent="0.3">
      <c r="A3192" s="1">
        <f t="shared" si="1131"/>
        <v>36</v>
      </c>
      <c r="B3192" s="1">
        <f t="shared" si="1153"/>
        <v>3</v>
      </c>
      <c r="C3192" s="5">
        <v>43712</v>
      </c>
      <c r="D3192" s="3">
        <v>7719.25</v>
      </c>
      <c r="E3192" s="3">
        <v>7683.78</v>
      </c>
      <c r="F3192" s="3">
        <f t="shared" si="1135"/>
        <v>7661.9940000000006</v>
      </c>
      <c r="G3192" s="3">
        <f t="shared" si="1145"/>
        <v>7635.6669999999995</v>
      </c>
      <c r="H3192" s="4">
        <f t="shared" si="1132"/>
        <v>1.4421427923742762E-2</v>
      </c>
      <c r="I3192" s="4">
        <f t="shared" si="1151"/>
        <v>9.7601553845122115E-3</v>
      </c>
      <c r="J3192" s="4">
        <f t="shared" si="1152"/>
        <v>4.6612725392305501E-3</v>
      </c>
      <c r="K3192" s="4">
        <f t="shared" si="1136"/>
        <v>5.0160917062991011E-3</v>
      </c>
      <c r="L3192" s="4">
        <f t="shared" si="1146"/>
        <v>2.2169627216469773E-3</v>
      </c>
      <c r="M3192" s="4">
        <f t="shared" si="1139"/>
        <v>7.4727283785395024E-3</v>
      </c>
      <c r="N3192" s="4">
        <f t="shared" si="1147"/>
        <v>1.0946391454734805E-2</v>
      </c>
      <c r="O3192" s="4">
        <f t="shared" si="1149"/>
        <v>3.4105644978464403E-3</v>
      </c>
      <c r="P3192" s="4">
        <f t="shared" si="1150"/>
        <v>0.21947655360135984</v>
      </c>
      <c r="T3192" s="4"/>
      <c r="U3192" s="4">
        <f t="shared" si="1140"/>
        <v>-5.7139027348673535E-3</v>
      </c>
      <c r="V3192" s="4">
        <f t="shared" si="1141"/>
        <v>-1.5656763707518742E-2</v>
      </c>
      <c r="W3192" s="4">
        <f t="shared" si="1142"/>
        <v>2.025104314944565E-2</v>
      </c>
      <c r="X3192" s="4">
        <f t="shared" si="1148"/>
        <v>6.9196540041579864E-3</v>
      </c>
      <c r="Y3192" s="4">
        <f t="shared" si="1137"/>
        <v>-7.515281008243291E-3</v>
      </c>
      <c r="Z3192" s="4">
        <f t="shared" si="1138"/>
        <v>-1.2574169810061187E-3</v>
      </c>
      <c r="AA3192" s="4">
        <f t="shared" si="1133"/>
        <v>1.4421427923742762E-2</v>
      </c>
      <c r="AB3192" s="4">
        <f t="shared" si="1134"/>
        <v>1.4421427923742762E-2</v>
      </c>
      <c r="AC3192" s="2">
        <f t="shared" si="1143"/>
        <v>7.2877887629188625E-3</v>
      </c>
      <c r="AD3192" s="3">
        <f t="shared" si="1144"/>
        <v>7662.9937365918386</v>
      </c>
    </row>
    <row r="3193" spans="1:30" x14ac:dyDescent="0.3">
      <c r="A3193" s="1">
        <f t="shared" si="1131"/>
        <v>36</v>
      </c>
      <c r="B3193" s="1">
        <f t="shared" si="1153"/>
        <v>4</v>
      </c>
      <c r="C3193" s="5">
        <v>43713</v>
      </c>
      <c r="D3193" s="3">
        <v>7862.54</v>
      </c>
      <c r="E3193" s="3">
        <v>7803.45</v>
      </c>
      <c r="F3193" s="3">
        <f t="shared" si="1135"/>
        <v>7716.9220000000005</v>
      </c>
      <c r="G3193" s="3">
        <f t="shared" si="1145"/>
        <v>7648.5989999999993</v>
      </c>
      <c r="H3193" s="4">
        <f t="shared" si="1132"/>
        <v>1.8562684198594418E-2</v>
      </c>
      <c r="I3193" s="4">
        <f t="shared" si="1151"/>
        <v>1.0907795446448789E-2</v>
      </c>
      <c r="J3193" s="4">
        <f t="shared" si="1152"/>
        <v>7.6548887521456291E-3</v>
      </c>
      <c r="K3193" s="4">
        <f t="shared" si="1136"/>
        <v>-5.0176506784985683E-3</v>
      </c>
      <c r="L3193" s="4">
        <f t="shared" si="1146"/>
        <v>-1.2232046147258147E-2</v>
      </c>
      <c r="M3193" s="4">
        <f t="shared" si="1139"/>
        <v>1.8869958773718262E-2</v>
      </c>
      <c r="N3193" s="4">
        <f t="shared" si="1147"/>
        <v>2.7971266371789229E-2</v>
      </c>
      <c r="O3193" s="4">
        <f t="shared" si="1149"/>
        <v>8.6896855214728605E-3</v>
      </c>
      <c r="P3193" s="4">
        <f t="shared" si="1150"/>
        <v>0.24211331175345216</v>
      </c>
      <c r="T3193" s="4"/>
      <c r="U3193" s="4">
        <f t="shared" si="1140"/>
        <v>-1.7015901803931775E-2</v>
      </c>
      <c r="V3193" s="4">
        <f t="shared" si="1141"/>
        <v>-2.6845742785892447E-2</v>
      </c>
      <c r="W3193" s="4">
        <f t="shared" si="1142"/>
        <v>3.619446750747906E-2</v>
      </c>
      <c r="X3193" s="4">
        <f t="shared" si="1148"/>
        <v>1.8026520406381065E-2</v>
      </c>
      <c r="Y3193" s="4">
        <f t="shared" si="1137"/>
        <v>-1.7423914385749268E-2</v>
      </c>
      <c r="Z3193" s="4">
        <f t="shared" si="1138"/>
        <v>-1.1228526766647812E-2</v>
      </c>
      <c r="AA3193" s="4">
        <f t="shared" si="1133"/>
        <v>1.8562684198594418E-2</v>
      </c>
      <c r="AB3193" s="4">
        <f t="shared" si="1134"/>
        <v>1.8562684198594418E-2</v>
      </c>
      <c r="AC3193" s="2">
        <f t="shared" si="1143"/>
        <v>1.691957589686123E-2</v>
      </c>
      <c r="AD3193" s="3">
        <f t="shared" si="1144"/>
        <v>7729.5091577278927</v>
      </c>
    </row>
    <row r="3194" spans="1:30" x14ac:dyDescent="0.3">
      <c r="A3194" s="1">
        <f t="shared" si="1131"/>
        <v>36</v>
      </c>
      <c r="B3194" s="1">
        <f t="shared" si="1153"/>
        <v>5</v>
      </c>
      <c r="C3194" s="5">
        <v>43714</v>
      </c>
      <c r="D3194" s="3">
        <v>7852.54</v>
      </c>
      <c r="E3194" s="3">
        <v>7868.87</v>
      </c>
      <c r="F3194" s="3">
        <f t="shared" si="1135"/>
        <v>7746.9680000000008</v>
      </c>
      <c r="G3194" s="3">
        <f t="shared" si="1145"/>
        <v>7663.1099999999988</v>
      </c>
      <c r="H3194" s="4">
        <f t="shared" si="1132"/>
        <v>-1.2718536249100164E-3</v>
      </c>
      <c r="I3194" s="4">
        <f t="shared" si="1151"/>
        <v>8.0508334456803107E-4</v>
      </c>
      <c r="J3194" s="4">
        <f t="shared" si="1152"/>
        <v>-2.0769369694780475E-3</v>
      </c>
      <c r="K3194" s="4">
        <f t="shared" si="1136"/>
        <v>-1.805586998603495E-2</v>
      </c>
      <c r="L3194" s="4">
        <f t="shared" si="1146"/>
        <v>-2.8041546087877213E-2</v>
      </c>
      <c r="M3194" s="4">
        <f t="shared" si="1139"/>
        <v>1.3627524987840301E-2</v>
      </c>
      <c r="N3194" s="4">
        <f t="shared" si="1147"/>
        <v>2.4719728674128551E-2</v>
      </c>
      <c r="O3194" s="4">
        <f t="shared" si="1149"/>
        <v>1.0679092370112345E-2</v>
      </c>
      <c r="P3194" s="4">
        <f t="shared" si="1150"/>
        <v>0.24053352543534956</v>
      </c>
      <c r="T3194" s="4"/>
      <c r="U3194" s="4">
        <f t="shared" si="1140"/>
        <v>-2.0378910631933138E-2</v>
      </c>
      <c r="V3194" s="4">
        <f t="shared" si="1141"/>
        <v>-3.0175121525613847E-2</v>
      </c>
      <c r="W3194" s="4">
        <f t="shared" si="1142"/>
        <v>1.9504538248914877E-2</v>
      </c>
      <c r="X3194" s="4">
        <f t="shared" si="1148"/>
        <v>2.212830500951838E-2</v>
      </c>
      <c r="Y3194" s="4">
        <f t="shared" si="1137"/>
        <v>-3.0299562380224097E-2</v>
      </c>
      <c r="Z3194" s="4">
        <f t="shared" si="1138"/>
        <v>-2.4185358937432976E-2</v>
      </c>
      <c r="AA3194" s="4">
        <f t="shared" si="1133"/>
        <v>-1.2718536249100164E-3</v>
      </c>
      <c r="AB3194" s="4">
        <f t="shared" si="1134"/>
        <v>-1.2718536249100164E-3</v>
      </c>
      <c r="AC3194" s="2">
        <f t="shared" si="1143"/>
        <v>1.0445099485610758E-2</v>
      </c>
      <c r="AD3194" s="3">
        <f t="shared" si="1144"/>
        <v>7770.5194384852621</v>
      </c>
    </row>
    <row r="3195" spans="1:30" x14ac:dyDescent="0.3">
      <c r="A3195" s="1">
        <f t="shared" si="1131"/>
        <v>37</v>
      </c>
      <c r="B3195" s="1">
        <f t="shared" si="1153"/>
        <v>1</v>
      </c>
      <c r="C3195" s="5">
        <v>43717</v>
      </c>
      <c r="D3195" s="3">
        <v>7832.4</v>
      </c>
      <c r="E3195" s="3">
        <v>7876.4</v>
      </c>
      <c r="F3195" s="3">
        <f t="shared" si="1135"/>
        <v>7775.2479999999996</v>
      </c>
      <c r="G3195" s="3">
        <f t="shared" si="1145"/>
        <v>7699.8499999999985</v>
      </c>
      <c r="H3195" s="4">
        <f t="shared" si="1132"/>
        <v>-2.5647752192284696E-3</v>
      </c>
      <c r="I3195" s="4">
        <f t="shared" si="1151"/>
        <v>3.0385072855406876E-3</v>
      </c>
      <c r="J3195" s="4">
        <f t="shared" si="1152"/>
        <v>-5.6032825047691573E-3</v>
      </c>
      <c r="K3195" s="4">
        <f t="shared" si="1136"/>
        <v>-1.1662468449699068E-2</v>
      </c>
      <c r="L3195" s="4">
        <f t="shared" si="1146"/>
        <v>-2.1320206936580852E-2</v>
      </c>
      <c r="M3195" s="4">
        <f t="shared" si="1139"/>
        <v>7.3505050899984213E-3</v>
      </c>
      <c r="N3195" s="4">
        <f t="shared" si="1147"/>
        <v>1.7214621064046847E-2</v>
      </c>
      <c r="O3195" s="4">
        <f t="shared" si="1149"/>
        <v>9.6264235738727656E-3</v>
      </c>
      <c r="P3195" s="4">
        <f t="shared" si="1150"/>
        <v>0.23735183579069086</v>
      </c>
      <c r="T3195" s="4"/>
      <c r="U3195" s="4">
        <f t="shared" si="1140"/>
        <v>-2.0571687632282034E-2</v>
      </c>
      <c r="V3195" s="4">
        <f t="shared" si="1141"/>
        <v>-3.0365970755959194E-2</v>
      </c>
      <c r="W3195" s="4">
        <f t="shared" si="1142"/>
        <v>1.8385125471330078E-2</v>
      </c>
      <c r="X3195" s="4">
        <f t="shared" si="1148"/>
        <v>1.9777946008447594E-2</v>
      </c>
      <c r="Y3195" s="4">
        <f t="shared" si="1137"/>
        <v>-2.3985879067533213E-2</v>
      </c>
      <c r="Z3195" s="4">
        <f t="shared" si="1138"/>
        <v>-1.7831866274607294E-2</v>
      </c>
      <c r="AA3195" s="4">
        <f t="shared" si="1133"/>
        <v>-2.5647752192284696E-3</v>
      </c>
      <c r="AB3195" s="4">
        <f t="shared" si="1134"/>
        <v>-2.5647752192284696E-3</v>
      </c>
      <c r="AC3195" s="2">
        <f t="shared" si="1143"/>
        <v>5.2670583316085885E-3</v>
      </c>
      <c r="AD3195" s="3">
        <f t="shared" si="1144"/>
        <v>7791.1462923235085</v>
      </c>
    </row>
    <row r="3196" spans="1:30" x14ac:dyDescent="0.3">
      <c r="A3196" s="1">
        <f t="shared" si="1131"/>
        <v>37</v>
      </c>
      <c r="B3196" s="1">
        <f t="shared" si="1153"/>
        <v>2</v>
      </c>
      <c r="C3196" s="5">
        <v>43718</v>
      </c>
      <c r="D3196" s="3">
        <v>7814.74</v>
      </c>
      <c r="E3196" s="3">
        <v>7793.27</v>
      </c>
      <c r="F3196" s="3">
        <f t="shared" si="1135"/>
        <v>7816.2939999999999</v>
      </c>
      <c r="G3196" s="3">
        <f t="shared" si="1145"/>
        <v>7723.8220000000001</v>
      </c>
      <c r="H3196" s="4">
        <f t="shared" si="1132"/>
        <v>-2.2547367345896346E-3</v>
      </c>
      <c r="I3196" s="4">
        <f t="shared" si="1151"/>
        <v>-4.995914406822839E-3</v>
      </c>
      <c r="J3196" s="4">
        <f t="shared" si="1152"/>
        <v>2.7411776722332045E-3</v>
      </c>
      <c r="K3196" s="4">
        <f t="shared" si="1136"/>
        <v>-2.0067284612633211E-3</v>
      </c>
      <c r="L3196" s="4">
        <f t="shared" si="1146"/>
        <v>-1.5152443695419066E-2</v>
      </c>
      <c r="M3196" s="4">
        <f t="shared" si="1139"/>
        <v>-1.9881544885595235E-4</v>
      </c>
      <c r="N3196" s="4">
        <f t="shared" si="1147"/>
        <v>1.1771115388210612E-2</v>
      </c>
      <c r="O3196" s="4">
        <f t="shared" si="1149"/>
        <v>1.1833023235577864E-2</v>
      </c>
      <c r="P3196" s="4">
        <f t="shared" si="1150"/>
        <v>0.23456193315292165</v>
      </c>
      <c r="T3196" s="4"/>
      <c r="U3196" s="4">
        <f t="shared" si="1140"/>
        <v>-2.8457433226086438E-2</v>
      </c>
      <c r="V3196" s="4">
        <f t="shared" si="1141"/>
        <v>-3.8172858893825636E-2</v>
      </c>
      <c r="W3196" s="4">
        <f t="shared" si="1142"/>
        <v>2.6970199132401371E-2</v>
      </c>
      <c r="X3196" s="4">
        <f t="shared" si="1148"/>
        <v>2.423476842236295E-2</v>
      </c>
      <c r="Y3196" s="4">
        <f t="shared" si="1137"/>
        <v>-1.4450534839551778E-2</v>
      </c>
      <c r="Z3196" s="4">
        <f t="shared" si="1138"/>
        <v>-8.2363993198072572E-3</v>
      </c>
      <c r="AA3196" s="4">
        <f t="shared" si="1133"/>
        <v>-2.2547367345896346E-3</v>
      </c>
      <c r="AB3196" s="4">
        <f t="shared" si="1134"/>
        <v>-2.2547367345896346E-3</v>
      </c>
      <c r="AC3196" s="2">
        <f t="shared" si="1143"/>
        <v>2.0127526252944512E-3</v>
      </c>
      <c r="AD3196" s="3">
        <f t="shared" si="1144"/>
        <v>7799.0108615490062</v>
      </c>
    </row>
    <row r="3197" spans="1:30" x14ac:dyDescent="0.3">
      <c r="A3197" s="1">
        <f t="shared" si="1131"/>
        <v>37</v>
      </c>
      <c r="B3197" s="1">
        <f t="shared" si="1153"/>
        <v>3</v>
      </c>
      <c r="C3197" s="5">
        <v>43719</v>
      </c>
      <c r="D3197" s="3">
        <v>7887.58</v>
      </c>
      <c r="E3197" s="3">
        <v>7820.71</v>
      </c>
      <c r="F3197" s="3">
        <f t="shared" si="1135"/>
        <v>7849.9600000000009</v>
      </c>
      <c r="G3197" s="3">
        <f t="shared" si="1145"/>
        <v>7755.9770000000008</v>
      </c>
      <c r="H3197" s="4">
        <f t="shared" si="1132"/>
        <v>9.3208475265971931E-3</v>
      </c>
      <c r="I3197" s="4">
        <f t="shared" si="1151"/>
        <v>7.6394096284716512E-4</v>
      </c>
      <c r="J3197" s="4">
        <f t="shared" si="1152"/>
        <v>8.5569065637500288E-3</v>
      </c>
      <c r="K3197" s="4">
        <f t="shared" si="1136"/>
        <v>3.3033728569345248E-3</v>
      </c>
      <c r="L3197" s="4">
        <f t="shared" si="1146"/>
        <v>-9.3906586214710496E-3</v>
      </c>
      <c r="M3197" s="4">
        <f t="shared" si="1139"/>
        <v>4.7923811076743036E-3</v>
      </c>
      <c r="N3197" s="4">
        <f t="shared" si="1147"/>
        <v>1.6967946140118664E-2</v>
      </c>
      <c r="O3197" s="4">
        <f t="shared" si="1149"/>
        <v>1.1915314963524956E-2</v>
      </c>
      <c r="P3197" s="4">
        <f t="shared" si="1150"/>
        <v>0.24606909669398111</v>
      </c>
      <c r="T3197" s="4"/>
      <c r="U3197" s="4">
        <f t="shared" si="1140"/>
        <v>-1.2219216506243302E-2</v>
      </c>
      <c r="V3197" s="4">
        <f t="shared" si="1141"/>
        <v>-2.2097024341180882E-2</v>
      </c>
      <c r="W3197" s="4">
        <f t="shared" si="1142"/>
        <v>2.1806522654402943E-2</v>
      </c>
      <c r="X3197" s="4">
        <f t="shared" si="1148"/>
        <v>2.4532256224685158E-2</v>
      </c>
      <c r="Y3197" s="4">
        <f t="shared" si="1137"/>
        <v>-9.2066442609823138E-3</v>
      </c>
      <c r="Z3197" s="4">
        <f t="shared" si="1138"/>
        <v>-2.9594447014733793E-3</v>
      </c>
      <c r="AA3197" s="4">
        <f t="shared" si="1133"/>
        <v>9.3208475265971931E-3</v>
      </c>
      <c r="AB3197" s="4">
        <f t="shared" si="1134"/>
        <v>9.3208475265971931E-3</v>
      </c>
      <c r="AC3197" s="2">
        <f t="shared" si="1143"/>
        <v>7.4859579618414343E-3</v>
      </c>
      <c r="AD3197" s="3">
        <f t="shared" si="1144"/>
        <v>7828.5339076993387</v>
      </c>
    </row>
    <row r="3198" spans="1:30" x14ac:dyDescent="0.3">
      <c r="A3198" s="1">
        <f t="shared" si="1131"/>
        <v>37</v>
      </c>
      <c r="B3198" s="1">
        <f t="shared" si="1153"/>
        <v>4</v>
      </c>
      <c r="C3198" s="5">
        <v>43720</v>
      </c>
      <c r="D3198" s="3">
        <v>7917.34</v>
      </c>
      <c r="E3198" s="3">
        <v>7931.96</v>
      </c>
      <c r="F3198" s="3">
        <f t="shared" si="1135"/>
        <v>7860.920000000001</v>
      </c>
      <c r="G3198" s="3">
        <f t="shared" si="1145"/>
        <v>7788.9209999999994</v>
      </c>
      <c r="H3198" s="4">
        <f t="shared" si="1132"/>
        <v>3.7730203687316283E-3</v>
      </c>
      <c r="I3198" s="4">
        <f t="shared" si="1151"/>
        <v>5.626567337510378E-3</v>
      </c>
      <c r="J3198" s="4">
        <f t="shared" si="1152"/>
        <v>-1.8535469687787497E-3</v>
      </c>
      <c r="K3198" s="4">
        <f t="shared" si="1136"/>
        <v>-5.1682518592520666E-3</v>
      </c>
      <c r="L3198" s="4">
        <f t="shared" si="1146"/>
        <v>-1.4317164171745696E-2</v>
      </c>
      <c r="M3198" s="4">
        <f t="shared" si="1139"/>
        <v>7.1772769599486013E-3</v>
      </c>
      <c r="N3198" s="4">
        <f t="shared" si="1147"/>
        <v>1.6487392798052617E-2</v>
      </c>
      <c r="O3198" s="4">
        <f t="shared" si="1149"/>
        <v>9.0938370715419083E-3</v>
      </c>
      <c r="P3198" s="4">
        <f t="shared" si="1150"/>
        <v>0.2507705407766545</v>
      </c>
      <c r="T3198" s="4"/>
      <c r="U3198" s="4">
        <f t="shared" si="1140"/>
        <v>-3.174611224228466E-3</v>
      </c>
      <c r="V3198" s="4">
        <f t="shared" si="1141"/>
        <v>-1.3142865111986169E-2</v>
      </c>
      <c r="W3198" s="4">
        <f t="shared" si="1142"/>
        <v>6.9697578645069131E-3</v>
      </c>
      <c r="X3198" s="4">
        <f t="shared" si="1148"/>
        <v>1.8660030514757113E-2</v>
      </c>
      <c r="Y3198" s="4">
        <f t="shared" si="1137"/>
        <v>-1.7572637746293852E-2</v>
      </c>
      <c r="Z3198" s="4">
        <f t="shared" si="1138"/>
        <v>-1.1378187865124414E-2</v>
      </c>
      <c r="AA3198" s="4">
        <f t="shared" si="1133"/>
        <v>3.7730203687316283E-3</v>
      </c>
      <c r="AB3198" s="4">
        <f t="shared" si="1134"/>
        <v>3.7730203687316283E-3</v>
      </c>
      <c r="AC3198" s="2">
        <f t="shared" si="1143"/>
        <v>7.4777717685199458E-3</v>
      </c>
      <c r="AD3198" s="3">
        <f t="shared" si="1144"/>
        <v>7858.1359384662264</v>
      </c>
    </row>
    <row r="3199" spans="1:30" x14ac:dyDescent="0.3">
      <c r="A3199" s="1">
        <f t="shared" si="1131"/>
        <v>37</v>
      </c>
      <c r="B3199" s="1">
        <f t="shared" si="1153"/>
        <v>5</v>
      </c>
      <c r="C3199" s="5">
        <v>43721</v>
      </c>
      <c r="D3199" s="3">
        <v>7892.96</v>
      </c>
      <c r="E3199" s="3">
        <v>7903.73</v>
      </c>
      <c r="F3199" s="3">
        <f t="shared" si="1135"/>
        <v>7869.0040000000008</v>
      </c>
      <c r="G3199" s="3">
        <f t="shared" si="1145"/>
        <v>7807.9860000000017</v>
      </c>
      <c r="H3199" s="4">
        <f t="shared" si="1132"/>
        <v>-3.079317043350432E-3</v>
      </c>
      <c r="I3199" s="4">
        <f t="shared" si="1151"/>
        <v>-1.7190116882691133E-3</v>
      </c>
      <c r="J3199" s="4">
        <f t="shared" si="1152"/>
        <v>-1.3603053550813188E-3</v>
      </c>
      <c r="K3199" s="4">
        <f t="shared" si="1136"/>
        <v>-6.8615216726829742E-3</v>
      </c>
      <c r="L3199" s="4">
        <f t="shared" si="1146"/>
        <v>-1.5004478215607076E-2</v>
      </c>
      <c r="M3199" s="4">
        <f t="shared" si="1139"/>
        <v>3.0443497042318469E-3</v>
      </c>
      <c r="N3199" s="4">
        <f t="shared" si="1147"/>
        <v>1.0882960087274532E-2</v>
      </c>
      <c r="O3199" s="4">
        <f t="shared" si="1149"/>
        <v>7.7306865865276299E-3</v>
      </c>
      <c r="P3199" s="4">
        <f t="shared" si="1150"/>
        <v>0.24691902173312033</v>
      </c>
      <c r="T3199" s="4"/>
      <c r="U3199" s="4">
        <f t="shared" si="1140"/>
        <v>-8.1845670389297642E-3</v>
      </c>
      <c r="V3199" s="4">
        <f t="shared" si="1141"/>
        <v>-1.8102721368540523E-2</v>
      </c>
      <c r="W3199" s="4">
        <f t="shared" si="1142"/>
        <v>5.1473790646084034E-3</v>
      </c>
      <c r="X3199" s="4">
        <f t="shared" si="1148"/>
        <v>1.5752743524950669E-2</v>
      </c>
      <c r="Y3199" s="4">
        <f t="shared" si="1137"/>
        <v>-1.9244794469781702E-2</v>
      </c>
      <c r="Z3199" s="4">
        <f t="shared" si="1138"/>
        <v>-1.3060887954376607E-2</v>
      </c>
      <c r="AA3199" s="4">
        <f t="shared" si="1133"/>
        <v>-3.079317043350432E-3</v>
      </c>
      <c r="AB3199" s="4">
        <f t="shared" si="1134"/>
        <v>-3.079317043350432E-3</v>
      </c>
      <c r="AC3199" s="2">
        <f t="shared" si="1143"/>
        <v>2.941360531728924E-3</v>
      </c>
      <c r="AD3199" s="3">
        <f t="shared" si="1144"/>
        <v>7869.7439589774849</v>
      </c>
    </row>
    <row r="3200" spans="1:30" x14ac:dyDescent="0.3">
      <c r="A3200" s="1">
        <f t="shared" si="1131"/>
        <v>38</v>
      </c>
      <c r="B3200" s="1">
        <f t="shared" si="1153"/>
        <v>1</v>
      </c>
      <c r="C3200" s="5">
        <v>43724</v>
      </c>
      <c r="D3200" s="3">
        <v>7852.41</v>
      </c>
      <c r="E3200" s="3">
        <v>7833.73</v>
      </c>
      <c r="F3200" s="3">
        <f t="shared" si="1135"/>
        <v>7873.0059999999994</v>
      </c>
      <c r="G3200" s="3">
        <f t="shared" si="1145"/>
        <v>7824.1270000000004</v>
      </c>
      <c r="H3200" s="4">
        <f t="shared" si="1132"/>
        <v>-5.1374896109951376E-3</v>
      </c>
      <c r="I3200" s="4">
        <f t="shared" si="1151"/>
        <v>-7.5041556019542063E-3</v>
      </c>
      <c r="J3200" s="4">
        <f t="shared" si="1152"/>
        <v>2.3666659909590687E-3</v>
      </c>
      <c r="K3200" s="4">
        <f t="shared" si="1136"/>
        <v>-1.8757221625347513E-3</v>
      </c>
      <c r="L3200" s="4">
        <f t="shared" si="1146"/>
        <v>-9.1189560767513996E-3</v>
      </c>
      <c r="M3200" s="4">
        <f t="shared" si="1139"/>
        <v>-2.6160274741311705E-3</v>
      </c>
      <c r="N3200" s="4">
        <f t="shared" si="1147"/>
        <v>3.6148441864503793E-3</v>
      </c>
      <c r="O3200" s="4">
        <f t="shared" si="1149"/>
        <v>6.2247131772282648E-3</v>
      </c>
      <c r="P3200" s="4">
        <f t="shared" si="1150"/>
        <v>0.24051298821321421</v>
      </c>
      <c r="T3200" s="4"/>
      <c r="U3200" s="4">
        <f t="shared" si="1140"/>
        <v>-7.6726601933875755E-3</v>
      </c>
      <c r="V3200" s="4">
        <f t="shared" si="1141"/>
        <v>-1.7595933591453651E-2</v>
      </c>
      <c r="W3200" s="4">
        <f t="shared" si="1142"/>
        <v>2.5547724835299807E-3</v>
      </c>
      <c r="X3200" s="4">
        <f t="shared" si="1148"/>
        <v>1.2572975164264833E-2</v>
      </c>
      <c r="Y3200" s="4">
        <f t="shared" si="1137"/>
        <v>-1.432116203581991E-2</v>
      </c>
      <c r="Z3200" s="4">
        <f t="shared" si="1138"/>
        <v>-8.1062107882367857E-3</v>
      </c>
      <c r="AA3200" s="4">
        <f t="shared" si="1133"/>
        <v>-5.1374896109951376E-3</v>
      </c>
      <c r="AB3200" s="4">
        <f t="shared" si="1134"/>
        <v>-5.1374896109951376E-3</v>
      </c>
      <c r="AC3200" s="2">
        <f t="shared" si="1143"/>
        <v>-1.4716466220761146E-3</v>
      </c>
      <c r="AD3200" s="3">
        <f t="shared" si="1144"/>
        <v>7863.9659726516566</v>
      </c>
    </row>
    <row r="3201" spans="1:30" x14ac:dyDescent="0.3">
      <c r="A3201" s="1">
        <f t="shared" si="1131"/>
        <v>38</v>
      </c>
      <c r="B3201" s="1">
        <f t="shared" si="1153"/>
        <v>2</v>
      </c>
      <c r="C3201" s="5">
        <v>43725</v>
      </c>
      <c r="D3201" s="3">
        <v>7888.79</v>
      </c>
      <c r="E3201" s="3">
        <v>7849.88</v>
      </c>
      <c r="F3201" s="3">
        <f t="shared" si="1135"/>
        <v>7887.8160000000007</v>
      </c>
      <c r="G3201" s="3">
        <f t="shared" si="1145"/>
        <v>7852.0549999999985</v>
      </c>
      <c r="H3201" s="4">
        <f t="shared" si="1132"/>
        <v>4.6329725523756539E-3</v>
      </c>
      <c r="I3201" s="4">
        <f t="shared" si="1151"/>
        <v>-3.2219407799640435E-4</v>
      </c>
      <c r="J3201" s="4">
        <f t="shared" si="1152"/>
        <v>4.9551666303720579E-3</v>
      </c>
      <c r="K3201" s="4">
        <f t="shared" si="1136"/>
        <v>4.4779246116797731E-3</v>
      </c>
      <c r="L3201" s="4">
        <f t="shared" si="1146"/>
        <v>-5.6500700634167173E-4</v>
      </c>
      <c r="M3201" s="4">
        <f t="shared" si="1139"/>
        <v>1.2348158222748228E-4</v>
      </c>
      <c r="N3201" s="4">
        <f t="shared" si="1147"/>
        <v>4.6783931085558495E-3</v>
      </c>
      <c r="O3201" s="4">
        <f t="shared" si="1149"/>
        <v>4.5331413309268268E-3</v>
      </c>
      <c r="P3201" s="4">
        <f t="shared" si="1150"/>
        <v>0.24626025083847153</v>
      </c>
      <c r="T3201" s="4"/>
      <c r="U3201" s="4">
        <f t="shared" si="1140"/>
        <v>-4.7972533273224491E-3</v>
      </c>
      <c r="V3201" s="4">
        <f t="shared" si="1141"/>
        <v>-1.4749280794049203E-2</v>
      </c>
      <c r="W3201" s="4">
        <f t="shared" si="1142"/>
        <v>9.4756831321323783E-3</v>
      </c>
      <c r="X3201" s="4">
        <f t="shared" si="1148"/>
        <v>9.1503722864059167E-3</v>
      </c>
      <c r="Y3201" s="4">
        <f t="shared" si="1137"/>
        <v>-8.046737789962068E-3</v>
      </c>
      <c r="Z3201" s="4">
        <f t="shared" si="1138"/>
        <v>-1.7922247304656056E-3</v>
      </c>
      <c r="AA3201" s="4">
        <f t="shared" si="1133"/>
        <v>4.6329725523756539E-3</v>
      </c>
      <c r="AB3201" s="4">
        <f t="shared" si="1134"/>
        <v>4.6329725523756539E-3</v>
      </c>
      <c r="AC3201" s="2">
        <f t="shared" si="1143"/>
        <v>2.0978314247890569E-3</v>
      </c>
      <c r="AD3201" s="3">
        <f t="shared" si="1144"/>
        <v>7872.2406484344383</v>
      </c>
    </row>
    <row r="3202" spans="1:30" x14ac:dyDescent="0.3">
      <c r="A3202" s="1">
        <f t="shared" si="1131"/>
        <v>38</v>
      </c>
      <c r="B3202" s="1">
        <f t="shared" si="1153"/>
        <v>3</v>
      </c>
      <c r="C3202" s="5">
        <v>43726</v>
      </c>
      <c r="D3202" s="3">
        <v>7888.56</v>
      </c>
      <c r="E3202" s="3">
        <v>7877.58</v>
      </c>
      <c r="F3202" s="3">
        <f t="shared" si="1135"/>
        <v>7888.0119999999997</v>
      </c>
      <c r="G3202" s="3">
        <f t="shared" si="1145"/>
        <v>7868.985999999999</v>
      </c>
      <c r="H3202" s="4">
        <f t="shared" si="1132"/>
        <v>-2.9155295045192411E-5</v>
      </c>
      <c r="I3202" s="4">
        <f t="shared" si="1151"/>
        <v>-1.4210037280749058E-3</v>
      </c>
      <c r="J3202" s="4">
        <f t="shared" si="1152"/>
        <v>1.3918484330297134E-3</v>
      </c>
      <c r="K3202" s="4">
        <f t="shared" si="1136"/>
        <v>-1.1598736941913318E-4</v>
      </c>
      <c r="L3202" s="4">
        <f t="shared" si="1146"/>
        <v>-2.7860912622708605E-3</v>
      </c>
      <c r="M3202" s="4">
        <f t="shared" si="1139"/>
        <v>6.9472510944542672E-5</v>
      </c>
      <c r="N3202" s="4">
        <f t="shared" si="1147"/>
        <v>2.4874869519403691E-3</v>
      </c>
      <c r="O3202" s="4">
        <f t="shared" si="1149"/>
        <v>2.4118470291156751E-3</v>
      </c>
      <c r="P3202" s="4">
        <f t="shared" si="1150"/>
        <v>0.24622391575315525</v>
      </c>
      <c r="T3202" s="4"/>
      <c r="U3202" s="4">
        <f t="shared" si="1140"/>
        <v>-1.5338220436848191E-4</v>
      </c>
      <c r="V3202" s="4">
        <f t="shared" si="1141"/>
        <v>-1.0151848382324772E-2</v>
      </c>
      <c r="W3202" s="4">
        <f t="shared" si="1142"/>
        <v>1.2424596644350648E-4</v>
      </c>
      <c r="X3202" s="4">
        <f t="shared" si="1148"/>
        <v>4.8474132352265189E-3</v>
      </c>
      <c r="Y3202" s="4">
        <f t="shared" si="1137"/>
        <v>-1.2583369073042352E-2</v>
      </c>
      <c r="Z3202" s="4">
        <f t="shared" si="1138"/>
        <v>-6.3574606068135748E-3</v>
      </c>
      <c r="AA3202" s="4">
        <f t="shared" si="1133"/>
        <v>-2.9155295045192411E-5</v>
      </c>
      <c r="AB3202" s="4">
        <f t="shared" si="1134"/>
        <v>-2.9155295045192411E-5</v>
      </c>
      <c r="AC3202" s="2">
        <f t="shared" si="1143"/>
        <v>1.3791576295768087E-3</v>
      </c>
      <c r="AD3202" s="3">
        <f t="shared" si="1144"/>
        <v>7877.680432289626</v>
      </c>
    </row>
    <row r="3203" spans="1:30" x14ac:dyDescent="0.3">
      <c r="A3203" s="1">
        <f t="shared" ref="A3203:A3266" si="1154">WEEKNUM(C3203,2)</f>
        <v>38</v>
      </c>
      <c r="B3203" s="1">
        <f t="shared" si="1153"/>
        <v>4</v>
      </c>
      <c r="C3203" s="5">
        <v>43727</v>
      </c>
      <c r="D3203" s="3">
        <v>7901.79</v>
      </c>
      <c r="E3203" s="3">
        <v>7904.4</v>
      </c>
      <c r="F3203" s="3">
        <f t="shared" si="1135"/>
        <v>7884.902</v>
      </c>
      <c r="G3203" s="3">
        <f t="shared" si="1145"/>
        <v>7872.9110000000001</v>
      </c>
      <c r="H3203" s="4">
        <f t="shared" ref="H3203:H3266" si="1155">(D3203-D3202)/D3202</f>
        <v>1.6771121725637586E-3</v>
      </c>
      <c r="I3203" s="4">
        <f t="shared" si="1151"/>
        <v>2.0079710365388912E-3</v>
      </c>
      <c r="J3203" s="4">
        <f t="shared" si="1152"/>
        <v>-3.308588639751326E-4</v>
      </c>
      <c r="K3203" s="4">
        <f t="shared" si="1136"/>
        <v>-9.9891488433885393E-4</v>
      </c>
      <c r="L3203" s="4">
        <f t="shared" si="1146"/>
        <v>-2.3905221964182688E-3</v>
      </c>
      <c r="M3203" s="4">
        <f t="shared" si="1139"/>
        <v>2.1418148253459484E-3</v>
      </c>
      <c r="N3203" s="4">
        <f t="shared" si="1147"/>
        <v>3.6681476521200234E-3</v>
      </c>
      <c r="O3203" s="4">
        <f t="shared" si="1149"/>
        <v>1.5175042616926021E-3</v>
      </c>
      <c r="P3203" s="4">
        <f t="shared" si="1150"/>
        <v>0.24831397305200492</v>
      </c>
      <c r="T3203" s="4"/>
      <c r="U3203" s="4">
        <f t="shared" si="1140"/>
        <v>3.6483211131055279E-3</v>
      </c>
      <c r="V3203" s="4">
        <f t="shared" si="1141"/>
        <v>-6.3881620980254855E-3</v>
      </c>
      <c r="W3203" s="4">
        <f t="shared" si="1142"/>
        <v>-1.9640434792493667E-3</v>
      </c>
      <c r="X3203" s="4">
        <f t="shared" si="1148"/>
        <v>3.0507879484842817E-3</v>
      </c>
      <c r="Y3203" s="4">
        <f t="shared" si="1137"/>
        <v>-1.345528751670373E-2</v>
      </c>
      <c r="Z3203" s="4">
        <f t="shared" si="1138"/>
        <v>-7.2348767140246175E-3</v>
      </c>
      <c r="AA3203" s="4">
        <f t="shared" ref="AA3203:AA3266" si="1156">(D3203-D3202)/D3202</f>
        <v>1.6771121725637586E-3</v>
      </c>
      <c r="AB3203" s="4">
        <f t="shared" ref="AB3203:AB3266" si="1157">(D3203-D3202)/D3202</f>
        <v>1.6771121725637586E-3</v>
      </c>
      <c r="AC3203" s="2">
        <f t="shared" si="1143"/>
        <v>2.0341017845639576E-3</v>
      </c>
      <c r="AD3203" s="3">
        <f t="shared" si="1144"/>
        <v>7885.7169548597503</v>
      </c>
    </row>
    <row r="3204" spans="1:30" x14ac:dyDescent="0.3">
      <c r="A3204" s="1">
        <f t="shared" si="1154"/>
        <v>38</v>
      </c>
      <c r="B3204" s="1">
        <f t="shared" si="1153"/>
        <v>5</v>
      </c>
      <c r="C3204" s="5">
        <v>43728</v>
      </c>
      <c r="D3204" s="3">
        <v>7823.55</v>
      </c>
      <c r="E3204" s="3">
        <v>7901.46</v>
      </c>
      <c r="F3204" s="3">
        <f t="shared" si="1135"/>
        <v>7871.0200000000013</v>
      </c>
      <c r="G3204" s="3">
        <f t="shared" si="1145"/>
        <v>7870.0120000000006</v>
      </c>
      <c r="H3204" s="4">
        <f t="shared" si="1155"/>
        <v>-9.9015539516995234E-3</v>
      </c>
      <c r="I3204" s="4">
        <f t="shared" si="1151"/>
        <v>-4.1762689213447487E-5</v>
      </c>
      <c r="J3204" s="4">
        <f t="shared" si="1152"/>
        <v>-9.859791262486076E-3</v>
      </c>
      <c r="K3204" s="4">
        <f t="shared" si="1136"/>
        <v>-2.3921794935070706E-3</v>
      </c>
      <c r="L3204" s="4">
        <f t="shared" si="1146"/>
        <v>-3.3682944694246679E-3</v>
      </c>
      <c r="M3204" s="4">
        <f t="shared" si="1139"/>
        <v>-6.0309845483814241E-3</v>
      </c>
      <c r="N3204" s="4">
        <f t="shared" si="1147"/>
        <v>-5.9036758774955412E-3</v>
      </c>
      <c r="O3204" s="4">
        <f t="shared" si="1149"/>
        <v>1.2884176620597048E-4</v>
      </c>
      <c r="P3204" s="4">
        <f t="shared" si="1150"/>
        <v>0.23595372489917013</v>
      </c>
      <c r="T3204" s="4"/>
      <c r="U3204" s="4">
        <f t="shared" si="1140"/>
        <v>-1.1174683204691503E-3</v>
      </c>
      <c r="V3204" s="4">
        <f t="shared" si="1141"/>
        <v>-1.1106293637264508E-2</v>
      </c>
      <c r="W3204" s="4">
        <f t="shared" si="1142"/>
        <v>-8.793912549917883E-3</v>
      </c>
      <c r="X3204" s="4">
        <f t="shared" si="1148"/>
        <v>2.5619506611008596E-4</v>
      </c>
      <c r="Y3204" s="4">
        <f t="shared" si="1137"/>
        <v>-1.4831179749198977E-2</v>
      </c>
      <c r="Z3204" s="4">
        <f t="shared" si="1138"/>
        <v>-8.6194442906761641E-3</v>
      </c>
      <c r="AA3204" s="4">
        <f t="shared" si="1156"/>
        <v>-9.9015539516995234E-3</v>
      </c>
      <c r="AB3204" s="4">
        <f t="shared" si="1157"/>
        <v>-9.9015539516995234E-3</v>
      </c>
      <c r="AC3204" s="2">
        <f t="shared" si="1143"/>
        <v>-5.2974208093725305E-3</v>
      </c>
      <c r="AD3204" s="3">
        <f t="shared" si="1144"/>
        <v>7864.9946365731666</v>
      </c>
    </row>
    <row r="3205" spans="1:30" x14ac:dyDescent="0.3">
      <c r="A3205" s="1">
        <f t="shared" si="1154"/>
        <v>39</v>
      </c>
      <c r="B3205" s="1">
        <f t="shared" si="1153"/>
        <v>1</v>
      </c>
      <c r="C3205" s="5">
        <v>43731</v>
      </c>
      <c r="D3205" s="3">
        <v>7818.61</v>
      </c>
      <c r="E3205" s="3">
        <v>7815.23</v>
      </c>
      <c r="F3205" s="3">
        <f t="shared" si="1135"/>
        <v>7864.2599999999993</v>
      </c>
      <c r="G3205" s="3">
        <f t="shared" si="1145"/>
        <v>7868.6329999999998</v>
      </c>
      <c r="H3205" s="4">
        <f t="shared" si="1155"/>
        <v>-6.3142690977887391E-4</v>
      </c>
      <c r="I3205" s="4">
        <f t="shared" si="1151"/>
        <v>-1.0634558480485993E-3</v>
      </c>
      <c r="J3205" s="4">
        <f t="shared" si="1152"/>
        <v>4.3202893826972536E-4</v>
      </c>
      <c r="K3205" s="4">
        <f t="shared" si="1136"/>
        <v>6.66225690383515E-3</v>
      </c>
      <c r="L3205" s="4">
        <f t="shared" si="1146"/>
        <v>6.4729069426425418E-3</v>
      </c>
      <c r="M3205" s="4">
        <f t="shared" si="1139"/>
        <v>-5.8047419591925548E-3</v>
      </c>
      <c r="N3205" s="4">
        <f t="shared" si="1147"/>
        <v>-6.3572668848579086E-3</v>
      </c>
      <c r="O3205" s="4">
        <f t="shared" si="1149"/>
        <v>-5.5930657751192378E-4</v>
      </c>
      <c r="P3205" s="4">
        <f t="shared" si="1150"/>
        <v>0.23517331045802733</v>
      </c>
      <c r="T3205" s="4"/>
      <c r="U3205" s="4">
        <f t="shared" si="1140"/>
        <v>3.6888624729182625E-3</v>
      </c>
      <c r="V3205" s="4">
        <f t="shared" si="1141"/>
        <v>-6.3480261518108734E-3</v>
      </c>
      <c r="W3205" s="4">
        <f t="shared" si="1142"/>
        <v>-4.3044110024820642E-3</v>
      </c>
      <c r="X3205" s="4">
        <f t="shared" si="1148"/>
        <v>-1.1108844576010858E-3</v>
      </c>
      <c r="Y3205" s="4">
        <f t="shared" si="1137"/>
        <v>-5.8896415612999225E-3</v>
      </c>
      <c r="Z3205" s="4">
        <f t="shared" si="1138"/>
        <v>3.7847252865509906E-4</v>
      </c>
      <c r="AA3205" s="4">
        <f t="shared" si="1156"/>
        <v>-6.3142690977887391E-4</v>
      </c>
      <c r="AB3205" s="4">
        <f t="shared" si="1157"/>
        <v>-6.3142690977887391E-4</v>
      </c>
      <c r="AC3205" s="2">
        <f t="shared" si="1143"/>
        <v>-3.9550624789800983E-3</v>
      </c>
      <c r="AD3205" s="3">
        <f t="shared" si="1144"/>
        <v>7849.5330910487783</v>
      </c>
    </row>
    <row r="3206" spans="1:30" x14ac:dyDescent="0.3">
      <c r="A3206" s="1">
        <f t="shared" si="1154"/>
        <v>39</v>
      </c>
      <c r="B3206" s="1">
        <f t="shared" si="1153"/>
        <v>2</v>
      </c>
      <c r="C3206" s="5">
        <v>43732</v>
      </c>
      <c r="D3206" s="3">
        <v>7710.04</v>
      </c>
      <c r="E3206" s="3">
        <v>7855.97</v>
      </c>
      <c r="F3206" s="3">
        <f t="shared" ref="F3206:F3269" si="1158">AVERAGE(D3202:D3206)</f>
        <v>7828.51</v>
      </c>
      <c r="G3206" s="3">
        <f t="shared" si="1145"/>
        <v>7858.1629999999986</v>
      </c>
      <c r="H3206" s="4">
        <f t="shared" si="1155"/>
        <v>-1.3886099958944072E-2</v>
      </c>
      <c r="I3206" s="4">
        <f t="shared" si="1151"/>
        <v>4.7783429535429682E-3</v>
      </c>
      <c r="J3206" s="4">
        <f t="shared" si="1152"/>
        <v>-1.8664442912487041E-2</v>
      </c>
      <c r="K3206" s="4">
        <f t="shared" ref="K3206:K3269" si="1159">(SUM(D3202:D3205)/4-D3205)/D3205</f>
        <v>5.0542871431112227E-3</v>
      </c>
      <c r="L3206" s="4">
        <f t="shared" si="1146"/>
        <v>7.1638195422346106E-3</v>
      </c>
      <c r="M3206" s="4">
        <f t="shared" si="1139"/>
        <v>-1.5133147942584253E-2</v>
      </c>
      <c r="N3206" s="4">
        <f t="shared" si="1147"/>
        <v>-1.8849570822086371E-2</v>
      </c>
      <c r="O3206" s="4">
        <f t="shared" si="1149"/>
        <v>-3.8460241451404179E-3</v>
      </c>
      <c r="P3206" s="4">
        <f t="shared" si="1150"/>
        <v>0.21802157040238732</v>
      </c>
      <c r="T3206" s="4"/>
      <c r="U3206" s="4">
        <f t="shared" si="1140"/>
        <v>8.9760200342516496E-3</v>
      </c>
      <c r="V3206" s="4">
        <f t="shared" si="1141"/>
        <v>-1.1137401660908303E-3</v>
      </c>
      <c r="W3206" s="4">
        <f t="shared" si="1142"/>
        <v>-2.2658734736252326E-2</v>
      </c>
      <c r="X3206" s="4">
        <f t="shared" si="1148"/>
        <v>-7.5186845129248054E-3</v>
      </c>
      <c r="Y3206" s="4">
        <f t="shared" ref="Y3206:Y3269" si="1160">(SUM(D3202:D3205)*(0.99/4.01)-D3205)/D3205</f>
        <v>-7.47756182376053E-3</v>
      </c>
      <c r="Z3206" s="4">
        <f t="shared" ref="Z3206:Z3269" si="1161">(SUM(D3202:D3205)*(0.995/4.005)-D3205)/D3205</f>
        <v>-1.2194599676447991E-3</v>
      </c>
      <c r="AA3206" s="4">
        <f t="shared" si="1156"/>
        <v>-1.3886099958944072E-2</v>
      </c>
      <c r="AB3206" s="4">
        <f t="shared" si="1157"/>
        <v>-1.3886099958944072E-2</v>
      </c>
      <c r="AC3206" s="2">
        <f t="shared" si="1143"/>
        <v>-1.2061596831212221E-2</v>
      </c>
      <c r="AD3206" s="3">
        <f t="shared" si="1144"/>
        <v>7803.0353940325194</v>
      </c>
    </row>
    <row r="3207" spans="1:30" x14ac:dyDescent="0.3">
      <c r="A3207" s="1">
        <f t="shared" si="1154"/>
        <v>39</v>
      </c>
      <c r="B3207" s="1">
        <f t="shared" si="1153"/>
        <v>3</v>
      </c>
      <c r="C3207" s="5">
        <v>43733</v>
      </c>
      <c r="D3207" s="3">
        <v>7803.54</v>
      </c>
      <c r="E3207" s="3">
        <v>7706.5</v>
      </c>
      <c r="F3207" s="3">
        <f t="shared" si="1158"/>
        <v>7811.5059999999994</v>
      </c>
      <c r="G3207" s="3">
        <f t="shared" si="1145"/>
        <v>7849.759</v>
      </c>
      <c r="H3207" s="4">
        <f t="shared" si="1155"/>
        <v>1.2127044736473481E-2</v>
      </c>
      <c r="I3207" s="4">
        <f t="shared" si="1151"/>
        <v>-4.591415868140715E-4</v>
      </c>
      <c r="J3207" s="4">
        <f t="shared" si="1152"/>
        <v>1.2586186323287552E-2</v>
      </c>
      <c r="K3207" s="4">
        <f t="shared" si="1159"/>
        <v>1.3418542575654658E-2</v>
      </c>
      <c r="L3207" s="4">
        <f t="shared" si="1146"/>
        <v>1.8787768214489822E-2</v>
      </c>
      <c r="M3207" s="4">
        <f t="shared" ref="M3207:M3270" si="1162">(D3207-F3207)/F3207</f>
        <v>-1.019777748362408E-3</v>
      </c>
      <c r="N3207" s="4">
        <f t="shared" si="1147"/>
        <v>-5.8879514644971966E-3</v>
      </c>
      <c r="O3207" s="4">
        <f t="shared" si="1149"/>
        <v>-4.9020060126558733E-3</v>
      </c>
      <c r="P3207" s="4">
        <f t="shared" si="1150"/>
        <v>0.23279257247664675</v>
      </c>
      <c r="T3207" s="4"/>
      <c r="U3207" s="4">
        <f t="shared" ref="U3207:U3270" si="1163">(D3202-D3206)/D3206</f>
        <v>2.3154224880804826E-2</v>
      </c>
      <c r="V3207" s="4">
        <f t="shared" ref="V3207:V3270" si="1164">(D3202*(1-0.01)-D3206)/D3206</f>
        <v>1.292268263199671E-2</v>
      </c>
      <c r="W3207" s="4">
        <f t="shared" ref="W3207:W3270" si="1165">(D3207-D3202)/D3202</f>
        <v>-1.0777632419605153E-2</v>
      </c>
      <c r="X3207" s="4">
        <f t="shared" si="1148"/>
        <v>-9.6990217560521345E-3</v>
      </c>
      <c r="Y3207" s="4">
        <f t="shared" si="1160"/>
        <v>7.8240114703053245E-4</v>
      </c>
      <c r="Z3207" s="4">
        <f t="shared" si="1161"/>
        <v>7.092584132610642E-3</v>
      </c>
      <c r="AA3207" s="4">
        <f t="shared" si="1156"/>
        <v>1.2127044736473481E-2</v>
      </c>
      <c r="AB3207" s="4">
        <f t="shared" si="1157"/>
        <v>1.2127044736473481E-2</v>
      </c>
      <c r="AC3207" s="2">
        <f t="shared" si="1143"/>
        <v>4.3109150247201863E-5</v>
      </c>
      <c r="AD3207" s="3">
        <f t="shared" si="1144"/>
        <v>7803.2035960216799</v>
      </c>
    </row>
    <row r="3208" spans="1:30" x14ac:dyDescent="0.3">
      <c r="A3208" s="1">
        <f t="shared" si="1154"/>
        <v>39</v>
      </c>
      <c r="B3208" s="1">
        <f t="shared" si="1153"/>
        <v>4</v>
      </c>
      <c r="C3208" s="5">
        <v>43734</v>
      </c>
      <c r="D3208" s="3">
        <v>7771.99</v>
      </c>
      <c r="E3208" s="3">
        <v>7794.28</v>
      </c>
      <c r="F3208" s="3">
        <f t="shared" si="1158"/>
        <v>7785.5460000000003</v>
      </c>
      <c r="G3208" s="3">
        <f t="shared" si="1145"/>
        <v>7835.2240000000002</v>
      </c>
      <c r="H3208" s="4">
        <f t="shared" si="1155"/>
        <v>-4.0430368781348182E-3</v>
      </c>
      <c r="I3208" s="4">
        <f t="shared" si="1151"/>
        <v>-1.18664093475528E-3</v>
      </c>
      <c r="J3208" s="4">
        <f t="shared" si="1152"/>
        <v>-2.856395943379538E-3</v>
      </c>
      <c r="K3208" s="4">
        <f t="shared" si="1159"/>
        <v>-1.8715864851079848E-3</v>
      </c>
      <c r="L3208" s="4">
        <f t="shared" si="1146"/>
        <v>4.9605691775783858E-3</v>
      </c>
      <c r="M3208" s="4">
        <f t="shared" si="1162"/>
        <v>-1.7411752496228903E-3</v>
      </c>
      <c r="N3208" s="4">
        <f t="shared" si="1147"/>
        <v>-8.070477627697737E-3</v>
      </c>
      <c r="O3208" s="4">
        <f t="shared" si="1149"/>
        <v>-6.3919279360884259E-3</v>
      </c>
      <c r="P3208" s="4">
        <f t="shared" si="1150"/>
        <v>0.22780834664303298</v>
      </c>
      <c r="T3208" s="4"/>
      <c r="U3208" s="4">
        <f t="shared" si="1163"/>
        <v>1.2590439723510099E-2</v>
      </c>
      <c r="V3208" s="4">
        <f t="shared" si="1164"/>
        <v>2.4645353262750204E-3</v>
      </c>
      <c r="W3208" s="4">
        <f t="shared" si="1165"/>
        <v>-1.6426657757292989E-2</v>
      </c>
      <c r="X3208" s="4">
        <f t="shared" si="1148"/>
        <v>-1.2600790726378054E-2</v>
      </c>
      <c r="Y3208" s="4">
        <f t="shared" si="1160"/>
        <v>-1.4317077925443301E-2</v>
      </c>
      <c r="Z3208" s="4">
        <f t="shared" si="1161"/>
        <v>-8.1021009265242645E-3</v>
      </c>
      <c r="AA3208" s="4">
        <f t="shared" si="1156"/>
        <v>-4.0430368781348182E-3</v>
      </c>
      <c r="AB3208" s="4">
        <f t="shared" si="1157"/>
        <v>-4.0430368781348182E-3</v>
      </c>
      <c r="AC3208" s="2">
        <f t="shared" ref="AC3208:AC3271" si="1166">(D3208-AD3208)/D3208</f>
        <v>-2.6774434880196354E-3</v>
      </c>
      <c r="AD3208" s="3">
        <f t="shared" si="1144"/>
        <v>7792.7990640144535</v>
      </c>
    </row>
    <row r="3209" spans="1:30" x14ac:dyDescent="0.3">
      <c r="A3209" s="1">
        <f t="shared" si="1154"/>
        <v>39</v>
      </c>
      <c r="B3209" s="1">
        <f t="shared" si="1153"/>
        <v>5</v>
      </c>
      <c r="C3209" s="5">
        <v>43735</v>
      </c>
      <c r="D3209" s="3">
        <v>7681.58</v>
      </c>
      <c r="E3209" s="3">
        <v>7786.03</v>
      </c>
      <c r="F3209" s="3">
        <f t="shared" si="1158"/>
        <v>7757.152</v>
      </c>
      <c r="G3209" s="3">
        <f t="shared" si="1145"/>
        <v>7814.0860000000011</v>
      </c>
      <c r="H3209" s="4">
        <f t="shared" si="1155"/>
        <v>-1.1632799321666634E-2</v>
      </c>
      <c r="I3209" s="4">
        <f t="shared" si="1151"/>
        <v>1.8064871416458286E-3</v>
      </c>
      <c r="J3209" s="4">
        <f t="shared" si="1152"/>
        <v>-1.3439286463312463E-2</v>
      </c>
      <c r="K3209" s="4">
        <f t="shared" si="1159"/>
        <v>5.2174539596683614E-4</v>
      </c>
      <c r="L3209" s="4">
        <f t="shared" si="1146"/>
        <v>7.3107259387738275E-3</v>
      </c>
      <c r="M3209" s="4">
        <f t="shared" si="1162"/>
        <v>-9.7422352946029828E-3</v>
      </c>
      <c r="N3209" s="4">
        <f t="shared" si="1147"/>
        <v>-1.6957325527259516E-2</v>
      </c>
      <c r="O3209" s="4">
        <f t="shared" si="1149"/>
        <v>-7.4117564355251275E-3</v>
      </c>
      <c r="P3209" s="4">
        <f t="shared" si="1150"/>
        <v>0.21352549854106728</v>
      </c>
      <c r="T3209" s="4"/>
      <c r="U3209" s="4">
        <f t="shared" si="1163"/>
        <v>6.6340795600612458E-3</v>
      </c>
      <c r="V3209" s="4">
        <f t="shared" si="1164"/>
        <v>-3.4322612355393374E-3</v>
      </c>
      <c r="W3209" s="4">
        <f t="shared" si="1165"/>
        <v>-1.8146493599452966E-2</v>
      </c>
      <c r="X3209" s="4">
        <f t="shared" si="1148"/>
        <v>-1.4466740015906615E-2</v>
      </c>
      <c r="Y3209" s="4">
        <f t="shared" si="1160"/>
        <v>-1.1953588087773429E-2</v>
      </c>
      <c r="Z3209" s="4">
        <f t="shared" si="1161"/>
        <v>-5.723708695144083E-3</v>
      </c>
      <c r="AA3209" s="4">
        <f t="shared" si="1156"/>
        <v>-1.1632799321666634E-2</v>
      </c>
      <c r="AB3209" s="4">
        <f t="shared" si="1157"/>
        <v>-1.1632799321666634E-2</v>
      </c>
      <c r="AC3209" s="2">
        <f t="shared" si="1166"/>
        <v>-9.6524468502968523E-3</v>
      </c>
      <c r="AD3209" s="3">
        <f t="shared" ref="AD3209:AD3272" si="1167">D3209*(2/(5+1))+AD3208*(1-(2/(5+1)))</f>
        <v>7755.7260426763032</v>
      </c>
    </row>
    <row r="3210" spans="1:30" x14ac:dyDescent="0.3">
      <c r="A3210" s="1">
        <f t="shared" si="1154"/>
        <v>40</v>
      </c>
      <c r="B3210" s="1">
        <f t="shared" si="1153"/>
        <v>1</v>
      </c>
      <c r="C3210" s="5">
        <v>43738</v>
      </c>
      <c r="D3210" s="3">
        <v>7749.45</v>
      </c>
      <c r="E3210" s="3">
        <v>7705.97</v>
      </c>
      <c r="F3210" s="3">
        <f t="shared" si="1158"/>
        <v>7743.32</v>
      </c>
      <c r="G3210" s="3">
        <f t="shared" si="1145"/>
        <v>7803.7899999999991</v>
      </c>
      <c r="H3210" s="4">
        <f t="shared" si="1155"/>
        <v>8.835421879352932E-3</v>
      </c>
      <c r="I3210" s="4">
        <f t="shared" si="1151"/>
        <v>3.1751280335556393E-3</v>
      </c>
      <c r="J3210" s="4">
        <f t="shared" si="1152"/>
        <v>5.6602938457972927E-3</v>
      </c>
      <c r="K3210" s="4">
        <f t="shared" si="1159"/>
        <v>7.8379057433497316E-3</v>
      </c>
      <c r="L3210" s="4">
        <f t="shared" si="1146"/>
        <v>1.6695494647947118E-2</v>
      </c>
      <c r="M3210" s="4">
        <f t="shared" si="1162"/>
        <v>7.9165009324167271E-4</v>
      </c>
      <c r="N3210" s="4">
        <f t="shared" si="1147"/>
        <v>-6.9632832252020166E-3</v>
      </c>
      <c r="O3210" s="4">
        <f t="shared" si="1149"/>
        <v>-7.8031344159907277E-3</v>
      </c>
      <c r="P3210" s="4">
        <f t="shared" si="1150"/>
        <v>0.22424750828202969</v>
      </c>
      <c r="T3210" s="4"/>
      <c r="U3210" s="4">
        <f t="shared" si="1163"/>
        <v>1.7838777959742626E-2</v>
      </c>
      <c r="V3210" s="4">
        <f t="shared" si="1164"/>
        <v>7.6603901801452108E-3</v>
      </c>
      <c r="W3210" s="4">
        <f t="shared" si="1165"/>
        <v>-8.8455620628218896E-3</v>
      </c>
      <c r="X3210" s="4">
        <f t="shared" si="1148"/>
        <v>-1.5378433571626524E-2</v>
      </c>
      <c r="Y3210" s="4">
        <f t="shared" si="1160"/>
        <v>-4.7286516848716164E-3</v>
      </c>
      <c r="Z3210" s="4">
        <f t="shared" si="1161"/>
        <v>1.5467827362127087E-3</v>
      </c>
      <c r="AA3210" s="4">
        <f t="shared" si="1156"/>
        <v>8.835421879352932E-3</v>
      </c>
      <c r="AB3210" s="4">
        <f t="shared" si="1157"/>
        <v>8.835421879352932E-3</v>
      </c>
      <c r="AC3210" s="2">
        <f t="shared" si="1166"/>
        <v>-5.3991295522507236E-4</v>
      </c>
      <c r="AD3210" s="3">
        <f t="shared" si="1167"/>
        <v>7753.6340284508688</v>
      </c>
    </row>
    <row r="3211" spans="1:30" x14ac:dyDescent="0.3">
      <c r="A3211" s="1">
        <f t="shared" si="1154"/>
        <v>40</v>
      </c>
      <c r="B3211" s="1">
        <f t="shared" si="1153"/>
        <v>2</v>
      </c>
      <c r="C3211" s="5">
        <v>43739</v>
      </c>
      <c r="D3211" s="3">
        <v>7684.14</v>
      </c>
      <c r="E3211" s="3">
        <v>7782.82</v>
      </c>
      <c r="F3211" s="3">
        <f t="shared" si="1158"/>
        <v>7738.1400000000012</v>
      </c>
      <c r="G3211" s="3">
        <f t="shared" ref="G3211:G3274" si="1168">AVERAGE(D3202:D3211)</f>
        <v>7783.3249999999998</v>
      </c>
      <c r="H3211" s="4">
        <f t="shared" si="1155"/>
        <v>-8.4276948686680328E-3</v>
      </c>
      <c r="I3211" s="4">
        <f t="shared" si="1151"/>
        <v>4.3061120466613622E-3</v>
      </c>
      <c r="J3211" s="4">
        <f t="shared" si="1152"/>
        <v>-1.2733806915329396E-2</v>
      </c>
      <c r="K3211" s="4">
        <f t="shared" si="1159"/>
        <v>2.8260070069495376E-4</v>
      </c>
      <c r="L3211" s="4">
        <f t="shared" ref="L3211:L3274" si="1169">(SUM(D3202:D3210)/9-D3210)/D3210</f>
        <v>5.793386053920704E-3</v>
      </c>
      <c r="M3211" s="4">
        <f t="shared" si="1162"/>
        <v>-6.9784211709791885E-3</v>
      </c>
      <c r="N3211" s="4">
        <f t="shared" ref="N3211:N3274" si="1170">(D3211-G3211)/G3211</f>
        <v>-1.274326846174347E-2</v>
      </c>
      <c r="O3211" s="4">
        <f t="shared" si="1149"/>
        <v>-5.8802936958460648E-3</v>
      </c>
      <c r="P3211" s="4">
        <f t="shared" si="1150"/>
        <v>0.2139299238385016</v>
      </c>
      <c r="T3211" s="4"/>
      <c r="U3211" s="4">
        <f t="shared" si="1163"/>
        <v>-5.085522198349542E-3</v>
      </c>
      <c r="V3211" s="4">
        <f t="shared" si="1164"/>
        <v>-1.503466697636608E-2</v>
      </c>
      <c r="W3211" s="4">
        <f t="shared" si="1165"/>
        <v>-3.3592562425097195E-3</v>
      </c>
      <c r="X3211" s="4">
        <f t="shared" ref="X3211:X3274" si="1171">(F3211-F3206)/F3206</f>
        <v>-1.1543703718842918E-2</v>
      </c>
      <c r="Y3211" s="4">
        <f t="shared" si="1160"/>
        <v>-1.2189750928989577E-2</v>
      </c>
      <c r="Z3211" s="4">
        <f t="shared" si="1161"/>
        <v>-5.9613606020559699E-3</v>
      </c>
      <c r="AA3211" s="4">
        <f t="shared" si="1156"/>
        <v>-8.4276948686680328E-3</v>
      </c>
      <c r="AB3211" s="4">
        <f t="shared" si="1157"/>
        <v>-8.4276948686680328E-3</v>
      </c>
      <c r="AC3211" s="2">
        <f t="shared" si="1166"/>
        <v>-6.0292176223467504E-3</v>
      </c>
      <c r="AD3211" s="3">
        <f t="shared" si="1167"/>
        <v>7730.4693523005799</v>
      </c>
    </row>
    <row r="3212" spans="1:30" x14ac:dyDescent="0.3">
      <c r="A3212" s="1">
        <f t="shared" si="1154"/>
        <v>40</v>
      </c>
      <c r="B3212" s="1">
        <f t="shared" si="1153"/>
        <v>3</v>
      </c>
      <c r="C3212" s="5">
        <v>43740</v>
      </c>
      <c r="D3212" s="3">
        <v>7550.79</v>
      </c>
      <c r="E3212" s="3">
        <v>7627.59</v>
      </c>
      <c r="F3212" s="3">
        <f t="shared" si="1158"/>
        <v>7687.5899999999992</v>
      </c>
      <c r="G3212" s="3">
        <f t="shared" si="1168"/>
        <v>7749.5479999999998</v>
      </c>
      <c r="H3212" s="4">
        <f t="shared" si="1155"/>
        <v>-1.7353926399050559E-2</v>
      </c>
      <c r="I3212" s="4">
        <f t="shared" si="1151"/>
        <v>-7.3593141197323547E-3</v>
      </c>
      <c r="J3212" s="4">
        <f t="shared" si="1152"/>
        <v>-9.9946122793182039E-3</v>
      </c>
      <c r="K3212" s="4">
        <f t="shared" si="1159"/>
        <v>4.8997025041188262E-3</v>
      </c>
      <c r="L3212" s="4">
        <f t="shared" si="1169"/>
        <v>1.1386078627175214E-2</v>
      </c>
      <c r="M3212" s="4">
        <f t="shared" si="1162"/>
        <v>-1.7794913620523375E-2</v>
      </c>
      <c r="N3212" s="4">
        <f t="shared" si="1170"/>
        <v>-2.5647689387819757E-2</v>
      </c>
      <c r="O3212" s="4">
        <f t="shared" ref="O3212:O3275" si="1172">(F3212-G3212)/D3212</f>
        <v>-8.2054990272541727E-3</v>
      </c>
      <c r="P3212" s="4">
        <f t="shared" si="1150"/>
        <v>0.19286347328660319</v>
      </c>
      <c r="T3212" s="4"/>
      <c r="U3212" s="4">
        <f t="shared" si="1163"/>
        <v>1.5538498778002435E-2</v>
      </c>
      <c r="V3212" s="4">
        <f t="shared" si="1164"/>
        <v>5.3831137902224423E-3</v>
      </c>
      <c r="W3212" s="4">
        <f t="shared" si="1165"/>
        <v>-3.2389146464296976E-2</v>
      </c>
      <c r="X3212" s="4">
        <f t="shared" si="1171"/>
        <v>-1.5863266315099826E-2</v>
      </c>
      <c r="Y3212" s="4">
        <f t="shared" si="1160"/>
        <v>-7.6302189734886797E-3</v>
      </c>
      <c r="Z3212" s="4">
        <f t="shared" si="1161"/>
        <v>-1.373079658828274E-3</v>
      </c>
      <c r="AA3212" s="4">
        <f t="shared" si="1156"/>
        <v>-1.7353926399050559E-2</v>
      </c>
      <c r="AB3212" s="4">
        <f t="shared" si="1157"/>
        <v>-1.7353926399050559E-2</v>
      </c>
      <c r="AC3212" s="2">
        <f t="shared" si="1166"/>
        <v>-1.5864066523774888E-2</v>
      </c>
      <c r="AD3212" s="3">
        <f t="shared" si="1167"/>
        <v>7670.5762348670542</v>
      </c>
    </row>
    <row r="3213" spans="1:30" x14ac:dyDescent="0.3">
      <c r="A3213" s="1">
        <f t="shared" si="1154"/>
        <v>40</v>
      </c>
      <c r="B3213" s="1">
        <f t="shared" si="1153"/>
        <v>4</v>
      </c>
      <c r="C3213" s="5">
        <v>43741</v>
      </c>
      <c r="D3213" s="3">
        <v>7638.4</v>
      </c>
      <c r="E3213" s="3">
        <v>7557.19</v>
      </c>
      <c r="F3213" s="3">
        <f t="shared" si="1158"/>
        <v>7660.8720000000003</v>
      </c>
      <c r="G3213" s="3">
        <f t="shared" si="1168"/>
        <v>7723.2089999999998</v>
      </c>
      <c r="H3213" s="4">
        <f t="shared" si="1155"/>
        <v>1.1602759446362522E-2</v>
      </c>
      <c r="I3213" s="4">
        <f t="shared" si="1151"/>
        <v>8.4759343062111863E-4</v>
      </c>
      <c r="J3213" s="4">
        <f t="shared" si="1152"/>
        <v>1.0755166015741403E-2</v>
      </c>
      <c r="K3213" s="4">
        <f t="shared" si="1159"/>
        <v>1.5322899987948257E-2</v>
      </c>
      <c r="L3213" s="4">
        <f t="shared" si="1169"/>
        <v>2.4082542650798462E-2</v>
      </c>
      <c r="M3213" s="4">
        <f t="shared" si="1162"/>
        <v>-2.9333475353720386E-3</v>
      </c>
      <c r="N3213" s="4">
        <f t="shared" si="1170"/>
        <v>-1.0981057226342081E-2</v>
      </c>
      <c r="O3213" s="4">
        <f t="shared" si="1172"/>
        <v>-8.1610023041474057E-3</v>
      </c>
      <c r="P3213" s="4">
        <f t="shared" si="1150"/>
        <v>0.20670398121950015</v>
      </c>
      <c r="T3213" s="4"/>
      <c r="U3213" s="4">
        <f t="shared" si="1163"/>
        <v>2.9294947945844054E-2</v>
      </c>
      <c r="V3213" s="4">
        <f t="shared" si="1164"/>
        <v>1.9001998466385606E-2</v>
      </c>
      <c r="W3213" s="4">
        <f t="shared" si="1165"/>
        <v>-1.7188647952454925E-2</v>
      </c>
      <c r="X3213" s="4">
        <f t="shared" si="1171"/>
        <v>-1.6013520439028935E-2</v>
      </c>
      <c r="Y3213" s="4">
        <f t="shared" si="1160"/>
        <v>2.6630134544327407E-3</v>
      </c>
      <c r="Z3213" s="4">
        <f t="shared" si="1161"/>
        <v>8.9850541702955946E-3</v>
      </c>
      <c r="AA3213" s="4">
        <f t="shared" si="1156"/>
        <v>1.1602759446362522E-2</v>
      </c>
      <c r="AB3213" s="4">
        <f t="shared" si="1157"/>
        <v>1.1602759446362522E-2</v>
      </c>
      <c r="AC3213" s="2">
        <f t="shared" si="1166"/>
        <v>-2.8082875006157464E-3</v>
      </c>
      <c r="AD3213" s="3">
        <f t="shared" si="1167"/>
        <v>7659.850823244703</v>
      </c>
    </row>
    <row r="3214" spans="1:30" x14ac:dyDescent="0.3">
      <c r="A3214" s="1">
        <f t="shared" si="1154"/>
        <v>40</v>
      </c>
      <c r="B3214" s="1">
        <f t="shared" si="1153"/>
        <v>5</v>
      </c>
      <c r="C3214" s="5">
        <v>43742</v>
      </c>
      <c r="D3214" s="3">
        <v>7754.1</v>
      </c>
      <c r="E3214" s="3">
        <v>7677.33</v>
      </c>
      <c r="F3214" s="3">
        <f t="shared" si="1158"/>
        <v>7675.3759999999993</v>
      </c>
      <c r="G3214" s="3">
        <f t="shared" si="1168"/>
        <v>7716.2640000000001</v>
      </c>
      <c r="H3214" s="4">
        <f t="shared" si="1155"/>
        <v>1.5147151235861009E-2</v>
      </c>
      <c r="I3214" s="4">
        <f t="shared" si="1151"/>
        <v>5.0966170925848733E-3</v>
      </c>
      <c r="J3214" s="4">
        <f t="shared" si="1152"/>
        <v>1.0050534143276136E-2</v>
      </c>
      <c r="K3214" s="4">
        <f t="shared" si="1159"/>
        <v>2.2642176372015179E-3</v>
      </c>
      <c r="L3214" s="4">
        <f t="shared" si="1169"/>
        <v>9.6433808127356323E-3</v>
      </c>
      <c r="M3214" s="4">
        <f t="shared" si="1162"/>
        <v>1.0256696219182106E-2</v>
      </c>
      <c r="N3214" s="4">
        <f t="shared" si="1170"/>
        <v>4.9034092146147722E-3</v>
      </c>
      <c r="O3214" s="4">
        <f t="shared" si="1172"/>
        <v>-5.2730813376150459E-3</v>
      </c>
      <c r="P3214" s="4">
        <f t="shared" si="1150"/>
        <v>0.22498210891994749</v>
      </c>
      <c r="T3214" s="4"/>
      <c r="U3214" s="4">
        <f t="shared" si="1163"/>
        <v>5.6530163385002481E-3</v>
      </c>
      <c r="V3214" s="4">
        <f t="shared" si="1164"/>
        <v>-4.4035138248847954E-3</v>
      </c>
      <c r="W3214" s="4">
        <f t="shared" si="1165"/>
        <v>9.4407660923925066E-3</v>
      </c>
      <c r="X3214" s="4">
        <f t="shared" si="1171"/>
        <v>-1.0542013357479748E-2</v>
      </c>
      <c r="Y3214" s="4">
        <f t="shared" si="1160"/>
        <v>-1.0232842433087773E-2</v>
      </c>
      <c r="Z3214" s="4">
        <f t="shared" si="1161"/>
        <v>-3.9921133093477734E-3</v>
      </c>
      <c r="AA3214" s="4">
        <f t="shared" si="1156"/>
        <v>1.5147151235861009E-2</v>
      </c>
      <c r="AB3214" s="4">
        <f t="shared" si="1157"/>
        <v>1.5147151235861009E-2</v>
      </c>
      <c r="AC3214" s="2">
        <f t="shared" si="1166"/>
        <v>8.1031692270580723E-3</v>
      </c>
      <c r="AD3214" s="3">
        <f t="shared" si="1167"/>
        <v>7691.2672154964694</v>
      </c>
    </row>
    <row r="3215" spans="1:30" x14ac:dyDescent="0.3">
      <c r="A3215" s="1">
        <f t="shared" si="1154"/>
        <v>41</v>
      </c>
      <c r="B3215" s="1">
        <f t="shared" si="1153"/>
        <v>1</v>
      </c>
      <c r="C3215" s="5">
        <v>43745</v>
      </c>
      <c r="D3215" s="3">
        <v>7725.13</v>
      </c>
      <c r="E3215" s="3">
        <v>7725.68</v>
      </c>
      <c r="F3215" s="3">
        <f t="shared" si="1158"/>
        <v>7670.5119999999997</v>
      </c>
      <c r="G3215" s="3">
        <f t="shared" si="1168"/>
        <v>7706.9160000000002</v>
      </c>
      <c r="H3215" s="4">
        <f t="shared" si="1155"/>
        <v>-3.7360880050554229E-3</v>
      </c>
      <c r="I3215" s="4">
        <f t="shared" si="1151"/>
        <v>-3.6651577874930773E-3</v>
      </c>
      <c r="J3215" s="4">
        <f t="shared" si="1152"/>
        <v>-7.0930217562345608E-5</v>
      </c>
      <c r="K3215" s="4">
        <f t="shared" si="1159"/>
        <v>-1.2540784875098372E-2</v>
      </c>
      <c r="L3215" s="4">
        <f t="shared" si="1169"/>
        <v>-6.3460334246113114E-3</v>
      </c>
      <c r="M3215" s="4">
        <f t="shared" si="1162"/>
        <v>7.1205155535902162E-3</v>
      </c>
      <c r="N3215" s="4">
        <f t="shared" si="1170"/>
        <v>2.3633318437621407E-3</v>
      </c>
      <c r="O3215" s="4">
        <f t="shared" si="1172"/>
        <v>-4.7124126066487486E-3</v>
      </c>
      <c r="P3215" s="4">
        <f t="shared" ref="P3215:P3274" si="1173">(D3215-6329.97)/6329.97</f>
        <v>0.22040546795640417</v>
      </c>
      <c r="T3215" s="4"/>
      <c r="U3215" s="4">
        <f t="shared" si="1163"/>
        <v>-5.9968274848151888E-4</v>
      </c>
      <c r="V3215" s="4">
        <f t="shared" si="1164"/>
        <v>-1.0593685920996677E-2</v>
      </c>
      <c r="W3215" s="4">
        <f t="shared" si="1165"/>
        <v>-3.1382872332874861E-3</v>
      </c>
      <c r="X3215" s="4">
        <f t="shared" si="1171"/>
        <v>-9.4026851531384473E-3</v>
      </c>
      <c r="Y3215" s="4">
        <f t="shared" si="1160"/>
        <v>-2.4853243916555964E-2</v>
      </c>
      <c r="Z3215" s="4">
        <f t="shared" si="1161"/>
        <v>-1.8704700075628401E-2</v>
      </c>
      <c r="AA3215" s="4">
        <f t="shared" si="1156"/>
        <v>-3.7360880050554229E-3</v>
      </c>
      <c r="AB3215" s="4">
        <f t="shared" si="1157"/>
        <v>-3.7360880050554229E-3</v>
      </c>
      <c r="AC3215" s="2">
        <f t="shared" si="1166"/>
        <v>2.9223054717551536E-3</v>
      </c>
      <c r="AD3215" s="3">
        <f t="shared" si="1167"/>
        <v>7702.5548103309802</v>
      </c>
    </row>
    <row r="3216" spans="1:30" x14ac:dyDescent="0.3">
      <c r="A3216" s="1">
        <f t="shared" si="1154"/>
        <v>41</v>
      </c>
      <c r="B3216" s="1">
        <f t="shared" si="1153"/>
        <v>2</v>
      </c>
      <c r="C3216" s="5">
        <v>43746</v>
      </c>
      <c r="D3216" s="3">
        <v>7604.27</v>
      </c>
      <c r="E3216" s="3">
        <v>7671.38</v>
      </c>
      <c r="F3216" s="3">
        <f t="shared" si="1158"/>
        <v>7654.5380000000005</v>
      </c>
      <c r="G3216" s="3">
        <f t="shared" si="1168"/>
        <v>7696.3390000000018</v>
      </c>
      <c r="H3216" s="4">
        <f t="shared" si="1155"/>
        <v>-1.5645044161069092E-2</v>
      </c>
      <c r="I3216" s="4">
        <f t="shared" ref="I3216:I3274" si="1174">(E3216-D3215)/D3215</f>
        <v>-6.9578117132009431E-3</v>
      </c>
      <c r="J3216" s="4">
        <f t="shared" si="1152"/>
        <v>-8.6872324478681484E-3</v>
      </c>
      <c r="K3216" s="4">
        <f t="shared" si="1159"/>
        <v>-7.5112004587624594E-3</v>
      </c>
      <c r="L3216" s="4">
        <f t="shared" si="1169"/>
        <v>-2.4026923962587325E-3</v>
      </c>
      <c r="M3216" s="4">
        <f t="shared" si="1162"/>
        <v>-6.5670847802963448E-3</v>
      </c>
      <c r="N3216" s="4">
        <f t="shared" si="1170"/>
        <v>-1.1962700707440422E-2</v>
      </c>
      <c r="O3216" s="4">
        <f t="shared" si="1172"/>
        <v>-5.4970431086746388E-3</v>
      </c>
      <c r="P3216" s="4">
        <f t="shared" si="1173"/>
        <v>0.20131217051581604</v>
      </c>
      <c r="T3216" s="4"/>
      <c r="U3216" s="4">
        <f t="shared" si="1163"/>
        <v>-5.3060595744019558E-3</v>
      </c>
      <c r="V3216" s="4">
        <f t="shared" si="1164"/>
        <v>-1.5252998978657967E-2</v>
      </c>
      <c r="W3216" s="4">
        <f t="shared" si="1165"/>
        <v>-1.0394136494129453E-2</v>
      </c>
      <c r="X3216" s="4">
        <f t="shared" si="1171"/>
        <v>-1.080388827289255E-2</v>
      </c>
      <c r="Y3216" s="4">
        <f t="shared" si="1160"/>
        <v>-1.9886372522867641E-2</v>
      </c>
      <c r="Z3216" s="4">
        <f t="shared" si="1161"/>
        <v>-1.3706511317321955E-2</v>
      </c>
      <c r="AA3216" s="4">
        <f t="shared" si="1156"/>
        <v>-1.5645044161069092E-2</v>
      </c>
      <c r="AB3216" s="4">
        <f t="shared" si="1157"/>
        <v>-1.5645044161069092E-2</v>
      </c>
      <c r="AC3216" s="2">
        <f t="shared" si="1166"/>
        <v>-8.6166334029855671E-3</v>
      </c>
      <c r="AD3216" s="3">
        <f t="shared" si="1167"/>
        <v>7669.7932068873215</v>
      </c>
    </row>
    <row r="3217" spans="1:30" x14ac:dyDescent="0.3">
      <c r="A3217" s="1">
        <f t="shared" si="1154"/>
        <v>41</v>
      </c>
      <c r="B3217" s="1">
        <f t="shared" si="1153"/>
        <v>3</v>
      </c>
      <c r="C3217" s="5">
        <v>43747</v>
      </c>
      <c r="D3217" s="3">
        <v>7690.53</v>
      </c>
      <c r="E3217" s="3">
        <v>7678.66</v>
      </c>
      <c r="F3217" s="3">
        <f t="shared" si="1158"/>
        <v>7682.4859999999999</v>
      </c>
      <c r="G3217" s="3">
        <f t="shared" si="1168"/>
        <v>7685.0379999999986</v>
      </c>
      <c r="H3217" s="4">
        <f t="shared" si="1155"/>
        <v>1.1343626672908683E-2</v>
      </c>
      <c r="I3217" s="4">
        <f t="shared" si="1174"/>
        <v>9.7826615835575823E-3</v>
      </c>
      <c r="J3217" s="4">
        <f t="shared" si="1152"/>
        <v>1.5609650893511004E-3</v>
      </c>
      <c r="K3217" s="4">
        <f t="shared" si="1159"/>
        <v>1.002134327160923E-2</v>
      </c>
      <c r="L3217" s="4">
        <f t="shared" si="1169"/>
        <v>1.0541153559483891E-2</v>
      </c>
      <c r="M3217" s="4">
        <f t="shared" si="1162"/>
        <v>1.0470569031951207E-3</v>
      </c>
      <c r="N3217" s="4">
        <f t="shared" si="1170"/>
        <v>7.1463537330603954E-4</v>
      </c>
      <c r="O3217" s="4">
        <f t="shared" si="1172"/>
        <v>-3.3183668745831175E-4</v>
      </c>
      <c r="P3217" s="4">
        <f t="shared" si="1173"/>
        <v>0.21493940729576907</v>
      </c>
      <c r="T3217" s="4"/>
      <c r="U3217" s="4">
        <f t="shared" si="1163"/>
        <v>-7.0328907311287565E-3</v>
      </c>
      <c r="V3217" s="4">
        <f t="shared" si="1164"/>
        <v>-1.6962561823817536E-2</v>
      </c>
      <c r="W3217" s="4">
        <f t="shared" si="1165"/>
        <v>1.850667281171901E-2</v>
      </c>
      <c r="X3217" s="4">
        <f t="shared" si="1171"/>
        <v>-6.6392718654342386E-4</v>
      </c>
      <c r="Y3217" s="4">
        <f t="shared" si="1160"/>
        <v>-2.5724390634483001E-3</v>
      </c>
      <c r="Z3217" s="4">
        <f t="shared" si="1161"/>
        <v>3.7165908167302634E-3</v>
      </c>
      <c r="AA3217" s="4">
        <f t="shared" si="1156"/>
        <v>1.1343626672908683E-2</v>
      </c>
      <c r="AB3217" s="4">
        <f t="shared" si="1157"/>
        <v>1.1343626672908683E-2</v>
      </c>
      <c r="AC3217" s="2">
        <f t="shared" si="1166"/>
        <v>1.7976041627541662E-3</v>
      </c>
      <c r="AD3217" s="3">
        <f t="shared" si="1167"/>
        <v>7676.7054712582139</v>
      </c>
    </row>
    <row r="3218" spans="1:30" x14ac:dyDescent="0.3">
      <c r="A3218" s="1">
        <f t="shared" si="1154"/>
        <v>41</v>
      </c>
      <c r="B3218" s="1">
        <f t="shared" si="1153"/>
        <v>4</v>
      </c>
      <c r="C3218" s="5">
        <v>43748</v>
      </c>
      <c r="D3218" s="3">
        <v>7740.36</v>
      </c>
      <c r="E3218" s="3">
        <v>7688.42</v>
      </c>
      <c r="F3218" s="3">
        <f t="shared" si="1158"/>
        <v>7702.8779999999997</v>
      </c>
      <c r="G3218" s="3">
        <f t="shared" si="1168"/>
        <v>7681.875</v>
      </c>
      <c r="H3218" s="4">
        <f t="shared" si="1155"/>
        <v>6.4793973887365278E-3</v>
      </c>
      <c r="I3218" s="4">
        <f t="shared" si="1174"/>
        <v>-2.7436340538294142E-4</v>
      </c>
      <c r="J3218" s="4">
        <f t="shared" si="1152"/>
        <v>6.7537607941194691E-3</v>
      </c>
      <c r="K3218" s="4">
        <f t="shared" si="1159"/>
        <v>3.8716447370986962E-4</v>
      </c>
      <c r="L3218" s="4">
        <f t="shared" si="1169"/>
        <v>-1.9703886901595519E-3</v>
      </c>
      <c r="M3218" s="4">
        <f t="shared" si="1162"/>
        <v>4.8659734712142621E-3</v>
      </c>
      <c r="N3218" s="4">
        <f t="shared" si="1170"/>
        <v>7.6133756407126742E-3</v>
      </c>
      <c r="O3218" s="4">
        <f t="shared" si="1172"/>
        <v>2.713439684975854E-3</v>
      </c>
      <c r="P3218" s="4">
        <f t="shared" si="1173"/>
        <v>0.22281148251887439</v>
      </c>
      <c r="T3218" s="4"/>
      <c r="U3218" s="4">
        <f t="shared" si="1163"/>
        <v>-6.7784665036089986E-3</v>
      </c>
      <c r="V3218" s="4">
        <f t="shared" si="1164"/>
        <v>-1.6710681838572911E-2</v>
      </c>
      <c r="W3218" s="4">
        <f t="shared" si="1165"/>
        <v>1.3348345203183919E-2</v>
      </c>
      <c r="X3218" s="4">
        <f t="shared" si="1171"/>
        <v>5.4831878146507865E-3</v>
      </c>
      <c r="Y3218" s="4">
        <f t="shared" si="1160"/>
        <v>-1.2086490943668047E-2</v>
      </c>
      <c r="Z3218" s="4">
        <f t="shared" si="1161"/>
        <v>-5.8574495367377279E-3</v>
      </c>
      <c r="AA3218" s="4">
        <f t="shared" si="1156"/>
        <v>6.4793973887365278E-3</v>
      </c>
      <c r="AB3218" s="4">
        <f t="shared" si="1157"/>
        <v>6.4793973887365278E-3</v>
      </c>
      <c r="AC3218" s="2">
        <f t="shared" si="1166"/>
        <v>5.4824778814580857E-3</v>
      </c>
      <c r="AD3218" s="3">
        <f t="shared" si="1167"/>
        <v>7697.9236475054768</v>
      </c>
    </row>
    <row r="3219" spans="1:30" x14ac:dyDescent="0.3">
      <c r="A3219" s="1">
        <f t="shared" si="1154"/>
        <v>41</v>
      </c>
      <c r="B3219" s="1">
        <f t="shared" si="1153"/>
        <v>5</v>
      </c>
      <c r="C3219" s="5">
        <v>43749</v>
      </c>
      <c r="D3219" s="3">
        <v>7843.88</v>
      </c>
      <c r="E3219" s="3">
        <v>7835.93</v>
      </c>
      <c r="F3219" s="3">
        <f t="shared" si="1158"/>
        <v>7720.8339999999998</v>
      </c>
      <c r="G3219" s="3">
        <f t="shared" si="1168"/>
        <v>7698.1050000000005</v>
      </c>
      <c r="H3219" s="4">
        <f t="shared" si="1155"/>
        <v>1.3374054953516431E-2</v>
      </c>
      <c r="I3219" s="4">
        <f t="shared" si="1174"/>
        <v>1.2346970941920095E-2</v>
      </c>
      <c r="J3219" s="4">
        <f t="shared" si="1152"/>
        <v>1.027084011596336E-3</v>
      </c>
      <c r="K3219" s="4">
        <f t="shared" si="1159"/>
        <v>-6.4967908469372813E-3</v>
      </c>
      <c r="L3219" s="4">
        <f t="shared" si="1169"/>
        <v>-7.5516154574492905E-3</v>
      </c>
      <c r="M3219" s="4">
        <f t="shared" si="1162"/>
        <v>1.5936879357851791E-2</v>
      </c>
      <c r="N3219" s="4">
        <f t="shared" si="1170"/>
        <v>1.8936478522961122E-2</v>
      </c>
      <c r="O3219" s="4">
        <f t="shared" si="1172"/>
        <v>2.8976730903582616E-3</v>
      </c>
      <c r="P3219" s="4">
        <f t="shared" si="1173"/>
        <v>0.23916543048387273</v>
      </c>
      <c r="T3219" s="4"/>
      <c r="U3219" s="4">
        <f t="shared" si="1163"/>
        <v>1.7751112351364396E-3</v>
      </c>
      <c r="V3219" s="4">
        <f t="shared" si="1164"/>
        <v>-8.242639877214946E-3</v>
      </c>
      <c r="W3219" s="4">
        <f t="shared" si="1165"/>
        <v>1.1578390786809525E-2</v>
      </c>
      <c r="X3219" s="4">
        <f t="shared" si="1171"/>
        <v>5.9225763011480533E-3</v>
      </c>
      <c r="Y3219" s="4">
        <f t="shared" si="1160"/>
        <v>-1.8884611409943013E-2</v>
      </c>
      <c r="Z3219" s="4">
        <f t="shared" si="1161"/>
        <v>-1.2698433850389634E-2</v>
      </c>
      <c r="AA3219" s="4">
        <f t="shared" si="1156"/>
        <v>1.3374054953516431E-2</v>
      </c>
      <c r="AB3219" s="4">
        <f t="shared" si="1157"/>
        <v>1.3374054953516431E-2</v>
      </c>
      <c r="AC3219" s="2">
        <f t="shared" si="1166"/>
        <v>1.2405115197625154E-2</v>
      </c>
      <c r="AD3219" s="3">
        <f t="shared" si="1167"/>
        <v>7746.5757650036521</v>
      </c>
    </row>
    <row r="3220" spans="1:30" x14ac:dyDescent="0.3">
      <c r="A3220" s="1">
        <f t="shared" si="1154"/>
        <v>42</v>
      </c>
      <c r="B3220" s="1">
        <f t="shared" si="1153"/>
        <v>1</v>
      </c>
      <c r="C3220" s="5">
        <v>43752</v>
      </c>
      <c r="D3220" s="3">
        <v>7842.33</v>
      </c>
      <c r="E3220" s="3">
        <v>7834.75</v>
      </c>
      <c r="F3220" s="3">
        <f t="shared" si="1158"/>
        <v>7744.2740000000003</v>
      </c>
      <c r="G3220" s="3">
        <f t="shared" si="1168"/>
        <v>7707.3930000000009</v>
      </c>
      <c r="H3220" s="4">
        <f t="shared" si="1155"/>
        <v>-1.9760628668467415E-4</v>
      </c>
      <c r="I3220" s="4">
        <f t="shared" si="1174"/>
        <v>-1.1639647725360546E-3</v>
      </c>
      <c r="J3220" s="4">
        <f t="shared" si="1152"/>
        <v>9.6635848585138046E-4</v>
      </c>
      <c r="K3220" s="4">
        <f t="shared" si="1159"/>
        <v>-1.582380148599926E-2</v>
      </c>
      <c r="L3220" s="4">
        <f t="shared" si="1169"/>
        <v>-1.9311871165800541E-2</v>
      </c>
      <c r="M3220" s="4">
        <f t="shared" si="1162"/>
        <v>1.2661742081956241E-2</v>
      </c>
      <c r="N3220" s="4">
        <f t="shared" si="1170"/>
        <v>1.7507476263374525E-2</v>
      </c>
      <c r="O3220" s="4">
        <f t="shared" si="1172"/>
        <v>4.7028115368773571E-3</v>
      </c>
      <c r="P3220" s="4">
        <f t="shared" si="1173"/>
        <v>0.23892056360456679</v>
      </c>
      <c r="T3220" s="4"/>
      <c r="U3220" s="4">
        <f t="shared" si="1163"/>
        <v>-1.5139191318582131E-2</v>
      </c>
      <c r="V3220" s="4">
        <f t="shared" si="1164"/>
        <v>-2.4987799405396294E-2</v>
      </c>
      <c r="W3220" s="4">
        <f t="shared" si="1165"/>
        <v>1.5171265726272544E-2</v>
      </c>
      <c r="X3220" s="4">
        <f t="shared" si="1171"/>
        <v>9.616307229556597E-3</v>
      </c>
      <c r="Y3220" s="4">
        <f t="shared" si="1160"/>
        <v>-2.8095325158243669E-2</v>
      </c>
      <c r="Z3220" s="4">
        <f t="shared" si="1161"/>
        <v>-2.1967223449257726E-2</v>
      </c>
      <c r="AA3220" s="4">
        <f t="shared" si="1156"/>
        <v>-1.9760628668467415E-4</v>
      </c>
      <c r="AB3220" s="4">
        <f t="shared" si="1157"/>
        <v>-1.9760628668467415E-4</v>
      </c>
      <c r="AC3220" s="2">
        <f t="shared" si="1166"/>
        <v>8.1399477788146601E-3</v>
      </c>
      <c r="AD3220" s="3">
        <f t="shared" si="1167"/>
        <v>7778.4938433357684</v>
      </c>
    </row>
    <row r="3221" spans="1:30" x14ac:dyDescent="0.3">
      <c r="A3221" s="1">
        <f t="shared" si="1154"/>
        <v>42</v>
      </c>
      <c r="B3221" s="1">
        <f t="shared" si="1153"/>
        <v>2</v>
      </c>
      <c r="C3221" s="5">
        <v>43753</v>
      </c>
      <c r="D3221" s="3">
        <v>7942.85</v>
      </c>
      <c r="E3221" s="3">
        <v>7867.96</v>
      </c>
      <c r="F3221" s="3">
        <f t="shared" si="1158"/>
        <v>7811.99</v>
      </c>
      <c r="G3221" s="3">
        <f t="shared" si="1168"/>
        <v>7733.2640000000001</v>
      </c>
      <c r="H3221" s="4">
        <f t="shared" si="1155"/>
        <v>1.2817619253461717E-2</v>
      </c>
      <c r="I3221" s="4">
        <f t="shared" si="1174"/>
        <v>3.2681613755095882E-3</v>
      </c>
      <c r="J3221" s="4">
        <f t="shared" ref="J3221:J3284" si="1175">H3221-I3221</f>
        <v>9.5494578779521284E-3</v>
      </c>
      <c r="K3221" s="4">
        <f t="shared" si="1159"/>
        <v>-8.0403400519998888E-3</v>
      </c>
      <c r="L3221" s="4">
        <f t="shared" si="1169"/>
        <v>-1.6876787043306564E-2</v>
      </c>
      <c r="M3221" s="4">
        <f t="shared" si="1162"/>
        <v>1.6751173516607241E-2</v>
      </c>
      <c r="N3221" s="4">
        <f t="shared" si="1170"/>
        <v>2.7101880913415116E-2</v>
      </c>
      <c r="O3221" s="4">
        <f t="shared" si="1172"/>
        <v>9.9115556758593779E-3</v>
      </c>
      <c r="P3221" s="4">
        <f t="shared" si="1173"/>
        <v>0.25480057567413433</v>
      </c>
      <c r="T3221" s="4"/>
      <c r="U3221" s="4">
        <f t="shared" si="1163"/>
        <v>-3.0355774368076769E-2</v>
      </c>
      <c r="V3221" s="4">
        <f t="shared" si="1164"/>
        <v>-4.0052216624395995E-2</v>
      </c>
      <c r="W3221" s="4">
        <f t="shared" si="1165"/>
        <v>4.4524983989258651E-2</v>
      </c>
      <c r="X3221" s="4">
        <f t="shared" si="1171"/>
        <v>2.0569758749646196E-2</v>
      </c>
      <c r="Y3221" s="4">
        <f t="shared" si="1160"/>
        <v>-2.0408914365565946E-2</v>
      </c>
      <c r="Z3221" s="4">
        <f t="shared" si="1161"/>
        <v>-1.4232347916843902E-2</v>
      </c>
      <c r="AA3221" s="4">
        <f t="shared" si="1156"/>
        <v>1.2817619253461717E-2</v>
      </c>
      <c r="AB3221" s="4">
        <f t="shared" si="1157"/>
        <v>1.2817619253461717E-2</v>
      </c>
      <c r="AC3221" s="2">
        <f t="shared" si="1166"/>
        <v>1.3794893660271488E-2</v>
      </c>
      <c r="AD3221" s="3">
        <f t="shared" si="1167"/>
        <v>7833.279228890513</v>
      </c>
    </row>
    <row r="3222" spans="1:30" x14ac:dyDescent="0.3">
      <c r="A3222" s="1">
        <f t="shared" si="1154"/>
        <v>42</v>
      </c>
      <c r="B3222" s="1">
        <f t="shared" si="1153"/>
        <v>3</v>
      </c>
      <c r="C3222" s="5">
        <v>43754</v>
      </c>
      <c r="D3222" s="3">
        <v>7920.21</v>
      </c>
      <c r="E3222" s="3">
        <v>7911.99</v>
      </c>
      <c r="F3222" s="3">
        <f t="shared" si="1158"/>
        <v>7857.9259999999995</v>
      </c>
      <c r="G3222" s="3">
        <f t="shared" si="1168"/>
        <v>7770.206000000001</v>
      </c>
      <c r="H3222" s="4">
        <f t="shared" si="1155"/>
        <v>-2.8503622755056846E-3</v>
      </c>
      <c r="I3222" s="4">
        <f t="shared" si="1174"/>
        <v>-3.8852552924958398E-3</v>
      </c>
      <c r="J3222" s="4">
        <f t="shared" si="1175"/>
        <v>1.0348930169901552E-3</v>
      </c>
      <c r="K3222" s="4">
        <f t="shared" si="1159"/>
        <v>-1.2652259579370226E-2</v>
      </c>
      <c r="L3222" s="4">
        <f t="shared" si="1169"/>
        <v>-2.3834154127436766E-2</v>
      </c>
      <c r="M3222" s="4">
        <f t="shared" si="1162"/>
        <v>7.9262645130535169E-3</v>
      </c>
      <c r="N3222" s="4">
        <f t="shared" si="1170"/>
        <v>1.9305022286410293E-2</v>
      </c>
      <c r="O3222" s="4">
        <f t="shared" si="1172"/>
        <v>1.1075463908153753E-2</v>
      </c>
      <c r="P3222" s="4">
        <f t="shared" si="1173"/>
        <v>0.25122393944994997</v>
      </c>
      <c r="T3222" s="4"/>
      <c r="U3222" s="4">
        <f t="shared" si="1163"/>
        <v>-3.1766935042207851E-2</v>
      </c>
      <c r="V3222" s="4">
        <f t="shared" si="1164"/>
        <v>-4.1449265691785815E-2</v>
      </c>
      <c r="W3222" s="4">
        <f t="shared" si="1165"/>
        <v>2.9865301871262486E-2</v>
      </c>
      <c r="X3222" s="4">
        <f t="shared" si="1171"/>
        <v>2.2836357918517469E-2</v>
      </c>
      <c r="Y3222" s="4">
        <f t="shared" si="1160"/>
        <v>-2.4963328661921767E-2</v>
      </c>
      <c r="Z3222" s="4">
        <f t="shared" si="1161"/>
        <v>-1.8815478932807387E-2</v>
      </c>
      <c r="AA3222" s="4">
        <f t="shared" si="1156"/>
        <v>-2.8503622755056846E-3</v>
      </c>
      <c r="AB3222" s="4">
        <f t="shared" si="1157"/>
        <v>-2.8503622755056846E-3</v>
      </c>
      <c r="AC3222" s="2">
        <f t="shared" si="1166"/>
        <v>7.3172109585888144E-3</v>
      </c>
      <c r="AD3222" s="3">
        <f t="shared" si="1167"/>
        <v>7862.2561525936753</v>
      </c>
    </row>
    <row r="3223" spans="1:30" x14ac:dyDescent="0.3">
      <c r="A3223" s="1">
        <f t="shared" si="1154"/>
        <v>42</v>
      </c>
      <c r="B3223" s="1">
        <f t="shared" si="1153"/>
        <v>4</v>
      </c>
      <c r="C3223" s="5">
        <v>43755</v>
      </c>
      <c r="D3223" s="3">
        <v>7942.14</v>
      </c>
      <c r="E3223" s="3">
        <v>7976.64</v>
      </c>
      <c r="F3223" s="3">
        <f t="shared" si="1158"/>
        <v>7898.2819999999992</v>
      </c>
      <c r="G3223" s="3">
        <f t="shared" si="1168"/>
        <v>7800.58</v>
      </c>
      <c r="H3223" s="4">
        <f t="shared" si="1155"/>
        <v>2.7688659770385244E-3</v>
      </c>
      <c r="I3223" s="4">
        <f t="shared" si="1174"/>
        <v>7.1248110845546133E-3</v>
      </c>
      <c r="J3223" s="4">
        <f t="shared" si="1175"/>
        <v>-4.3559451075160889E-3</v>
      </c>
      <c r="K3223" s="4">
        <f t="shared" si="1159"/>
        <v>-4.1529833173616403E-3</v>
      </c>
      <c r="L3223" s="4">
        <f t="shared" si="1169"/>
        <v>-1.7090315646793322E-2</v>
      </c>
      <c r="M3223" s="4">
        <f t="shared" si="1162"/>
        <v>5.5528531394550221E-3</v>
      </c>
      <c r="N3223" s="4">
        <f t="shared" si="1170"/>
        <v>1.814736852900687E-2</v>
      </c>
      <c r="O3223" s="4">
        <f t="shared" si="1172"/>
        <v>1.2301722205853752E-2</v>
      </c>
      <c r="P3223" s="4">
        <f t="shared" si="1173"/>
        <v>0.25468841084554905</v>
      </c>
      <c r="T3223" s="4"/>
      <c r="U3223" s="4">
        <f t="shared" si="1163"/>
        <v>-2.2707731234399134E-2</v>
      </c>
      <c r="V3223" s="4">
        <f t="shared" si="1164"/>
        <v>-3.2480653922055097E-2</v>
      </c>
      <c r="W3223" s="4">
        <f t="shared" si="1165"/>
        <v>2.6068554950932601E-2</v>
      </c>
      <c r="X3223" s="4">
        <f t="shared" si="1171"/>
        <v>2.5367661281925996E-2</v>
      </c>
      <c r="Y3223" s="4">
        <f t="shared" si="1160"/>
        <v>-1.6570028413155084E-2</v>
      </c>
      <c r="Z3223" s="4">
        <f t="shared" si="1161"/>
        <v>-1.036925682973773E-2</v>
      </c>
      <c r="AA3223" s="4">
        <f t="shared" si="1156"/>
        <v>2.7688659770385244E-3</v>
      </c>
      <c r="AB3223" s="4">
        <f t="shared" si="1157"/>
        <v>2.7688659770385244E-3</v>
      </c>
      <c r="AC3223" s="2">
        <f t="shared" si="1166"/>
        <v>6.7054847019672814E-3</v>
      </c>
      <c r="AD3223" s="3">
        <f t="shared" si="1167"/>
        <v>7888.8841017291179</v>
      </c>
    </row>
    <row r="3224" spans="1:30" x14ac:dyDescent="0.3">
      <c r="A3224" s="1">
        <f t="shared" si="1154"/>
        <v>42</v>
      </c>
      <c r="B3224" s="1">
        <f t="shared" si="1153"/>
        <v>5</v>
      </c>
      <c r="C3224" s="5">
        <v>43756</v>
      </c>
      <c r="D3224" s="3">
        <v>7868.49</v>
      </c>
      <c r="E3224" s="3">
        <v>7938.3</v>
      </c>
      <c r="F3224" s="3">
        <f t="shared" si="1158"/>
        <v>7903.2039999999997</v>
      </c>
      <c r="G3224" s="3">
        <f t="shared" si="1168"/>
        <v>7812.0190000000002</v>
      </c>
      <c r="H3224" s="4">
        <f t="shared" si="1155"/>
        <v>-9.273319281705E-3</v>
      </c>
      <c r="I3224" s="4">
        <f t="shared" si="1174"/>
        <v>-4.8349689126610024E-4</v>
      </c>
      <c r="J3224" s="4">
        <f t="shared" si="1175"/>
        <v>-8.7898223904388992E-3</v>
      </c>
      <c r="K3224" s="4">
        <f t="shared" si="1159"/>
        <v>-3.8097414550738993E-3</v>
      </c>
      <c r="L3224" s="4">
        <f t="shared" si="1169"/>
        <v>-1.7173652888963907E-2</v>
      </c>
      <c r="M3224" s="4">
        <f t="shared" si="1162"/>
        <v>-4.3923957928961397E-3</v>
      </c>
      <c r="N3224" s="4">
        <f t="shared" si="1170"/>
        <v>7.2287330586368959E-3</v>
      </c>
      <c r="O3224" s="4">
        <f t="shared" si="1172"/>
        <v>1.158862755115651E-2</v>
      </c>
      <c r="P3224" s="4">
        <f t="shared" si="1173"/>
        <v>0.24305328461272319</v>
      </c>
      <c r="T3224" s="4"/>
      <c r="U3224" s="4">
        <f t="shared" si="1163"/>
        <v>-1.2371980347865968E-2</v>
      </c>
      <c r="V3224" s="4">
        <f t="shared" si="1164"/>
        <v>-2.2248260544387295E-2</v>
      </c>
      <c r="W3224" s="4">
        <f t="shared" si="1165"/>
        <v>3.1374778808446421E-3</v>
      </c>
      <c r="X3224" s="4">
        <f t="shared" si="1171"/>
        <v>2.3620505245935852E-2</v>
      </c>
      <c r="Y3224" s="4">
        <f t="shared" si="1160"/>
        <v>-1.6231066374586725E-2</v>
      </c>
      <c r="Z3224" s="4">
        <f t="shared" si="1161"/>
        <v>-1.002815755086001E-2</v>
      </c>
      <c r="AA3224" s="4">
        <f t="shared" si="1156"/>
        <v>-9.273319281705E-3</v>
      </c>
      <c r="AB3224" s="4">
        <f t="shared" si="1157"/>
        <v>-9.273319281705E-3</v>
      </c>
      <c r="AC3224" s="2">
        <f t="shared" si="1166"/>
        <v>-1.7279132107192591E-3</v>
      </c>
      <c r="AD3224" s="3">
        <f t="shared" si="1167"/>
        <v>7882.0860678194122</v>
      </c>
    </row>
    <row r="3225" spans="1:30" x14ac:dyDescent="0.3">
      <c r="A3225" s="1">
        <f t="shared" si="1154"/>
        <v>43</v>
      </c>
      <c r="B3225" s="1">
        <f t="shared" si="1153"/>
        <v>1</v>
      </c>
      <c r="C3225" s="5">
        <v>43759</v>
      </c>
      <c r="D3225" s="3">
        <v>7940.33</v>
      </c>
      <c r="E3225" s="3">
        <v>7911.58</v>
      </c>
      <c r="F3225" s="3">
        <f t="shared" si="1158"/>
        <v>7922.804000000001</v>
      </c>
      <c r="G3225" s="3">
        <f t="shared" si="1168"/>
        <v>7833.5389999999998</v>
      </c>
      <c r="H3225" s="4">
        <f t="shared" si="1155"/>
        <v>9.1300872213093166E-3</v>
      </c>
      <c r="I3225" s="4">
        <f t="shared" si="1174"/>
        <v>5.4762730841622911E-3</v>
      </c>
      <c r="J3225" s="4">
        <f t="shared" si="1175"/>
        <v>3.6538141371470255E-3</v>
      </c>
      <c r="K3225" s="4">
        <f t="shared" si="1159"/>
        <v>6.3458808488033669E-3</v>
      </c>
      <c r="L3225" s="4">
        <f t="shared" si="1169"/>
        <v>-5.9498921224614386E-3</v>
      </c>
      <c r="M3225" s="4">
        <f t="shared" si="1162"/>
        <v>2.2120956166527569E-3</v>
      </c>
      <c r="N3225" s="4">
        <f t="shared" si="1170"/>
        <v>1.3632535690445936E-2</v>
      </c>
      <c r="O3225" s="4">
        <f t="shared" si="1172"/>
        <v>1.1241976089155141E-2</v>
      </c>
      <c r="P3225" s="4">
        <f t="shared" si="1173"/>
        <v>0.25440246952197237</v>
      </c>
      <c r="T3225" s="4"/>
      <c r="U3225" s="4">
        <f t="shared" si="1163"/>
        <v>-3.3246531418353272E-3</v>
      </c>
      <c r="V3225" s="4">
        <f t="shared" si="1164"/>
        <v>-1.3291406610417023E-2</v>
      </c>
      <c r="W3225" s="4">
        <f t="shared" si="1165"/>
        <v>1.2496286180255103E-2</v>
      </c>
      <c r="X3225" s="4">
        <f t="shared" si="1171"/>
        <v>2.3053161600428994E-2</v>
      </c>
      <c r="Y3225" s="4">
        <f t="shared" si="1160"/>
        <v>-6.2020727777402848E-3</v>
      </c>
      <c r="Z3225" s="4">
        <f t="shared" si="1161"/>
        <v>6.4071355365106066E-5</v>
      </c>
      <c r="AA3225" s="4">
        <f t="shared" si="1156"/>
        <v>9.1300872213093166E-3</v>
      </c>
      <c r="AB3225" s="4">
        <f t="shared" si="1157"/>
        <v>9.1300872213093166E-3</v>
      </c>
      <c r="AC3225" s="2">
        <f t="shared" si="1166"/>
        <v>4.8901353118058748E-3</v>
      </c>
      <c r="AD3225" s="3">
        <f t="shared" si="1167"/>
        <v>7901.5007118796084</v>
      </c>
    </row>
    <row r="3226" spans="1:30" x14ac:dyDescent="0.3">
      <c r="A3226" s="1">
        <f t="shared" si="1154"/>
        <v>43</v>
      </c>
      <c r="B3226" s="1">
        <f t="shared" si="1153"/>
        <v>2</v>
      </c>
      <c r="C3226" s="5">
        <v>43760</v>
      </c>
      <c r="D3226" s="3">
        <v>7874.62</v>
      </c>
      <c r="E3226" s="3">
        <v>7968.25</v>
      </c>
      <c r="F3226" s="3">
        <f t="shared" si="1158"/>
        <v>7909.1580000000004</v>
      </c>
      <c r="G3226" s="3">
        <f t="shared" si="1168"/>
        <v>7860.5739999999987</v>
      </c>
      <c r="H3226" s="4">
        <f t="shared" si="1155"/>
        <v>-8.2754746968954733E-3</v>
      </c>
      <c r="I3226" s="4">
        <f t="shared" si="1174"/>
        <v>3.5162266555672211E-3</v>
      </c>
      <c r="J3226" s="4">
        <f t="shared" si="1175"/>
        <v>-1.1791701352462694E-2</v>
      </c>
      <c r="K3226" s="4">
        <f t="shared" si="1159"/>
        <v>-2.83835810350456E-3</v>
      </c>
      <c r="L3226" s="4">
        <f t="shared" si="1169"/>
        <v>-1.0240968154556235E-2</v>
      </c>
      <c r="M3226" s="4">
        <f t="shared" si="1162"/>
        <v>-4.3668365203983111E-3</v>
      </c>
      <c r="N3226" s="4">
        <f t="shared" si="1170"/>
        <v>1.7868924076029546E-3</v>
      </c>
      <c r="O3226" s="4">
        <f t="shared" si="1172"/>
        <v>6.1696945376413913E-3</v>
      </c>
      <c r="P3226" s="4">
        <f t="shared" si="1173"/>
        <v>0.24402169362572013</v>
      </c>
      <c r="T3226" s="4"/>
      <c r="U3226" s="4">
        <f t="shared" si="1163"/>
        <v>3.1736716232202397E-4</v>
      </c>
      <c r="V3226" s="4">
        <f t="shared" si="1164"/>
        <v>-9.6858065093011932E-3</v>
      </c>
      <c r="W3226" s="4">
        <f t="shared" si="1165"/>
        <v>-8.5901156385932587E-3</v>
      </c>
      <c r="X3226" s="4">
        <f t="shared" si="1171"/>
        <v>1.2438315973266809E-2</v>
      </c>
      <c r="Y3226" s="4">
        <f t="shared" si="1160"/>
        <v>-1.5271795034882301E-2</v>
      </c>
      <c r="Z3226" s="4">
        <f t="shared" si="1161"/>
        <v>-9.062837765779817E-3</v>
      </c>
      <c r="AA3226" s="4">
        <f t="shared" si="1156"/>
        <v>-8.2754746968954733E-3</v>
      </c>
      <c r="AB3226" s="4">
        <f t="shared" si="1157"/>
        <v>-8.2754746968954733E-3</v>
      </c>
      <c r="AC3226" s="2">
        <f t="shared" si="1166"/>
        <v>-2.2757256332884982E-3</v>
      </c>
      <c r="AD3226" s="3">
        <f t="shared" si="1167"/>
        <v>7892.5404745864062</v>
      </c>
    </row>
    <row r="3227" spans="1:30" x14ac:dyDescent="0.3">
      <c r="A3227" s="1">
        <f t="shared" si="1154"/>
        <v>43</v>
      </c>
      <c r="B3227" s="1">
        <f t="shared" si="1153"/>
        <v>3</v>
      </c>
      <c r="C3227" s="5">
        <v>43761</v>
      </c>
      <c r="D3227" s="3">
        <v>7889.47</v>
      </c>
      <c r="E3227" s="3">
        <v>7858.48</v>
      </c>
      <c r="F3227" s="3">
        <f t="shared" si="1158"/>
        <v>7903.0099999999993</v>
      </c>
      <c r="G3227" s="3">
        <f t="shared" si="1168"/>
        <v>7880.4679999999989</v>
      </c>
      <c r="H3227" s="4">
        <f t="shared" si="1155"/>
        <v>1.8858052833026055E-3</v>
      </c>
      <c r="I3227" s="4">
        <f t="shared" si="1174"/>
        <v>-2.0496227119531263E-3</v>
      </c>
      <c r="J3227" s="4">
        <f t="shared" si="1175"/>
        <v>3.935427995255732E-3</v>
      </c>
      <c r="K3227" s="4">
        <f t="shared" si="1159"/>
        <v>4.0351153452483591E-3</v>
      </c>
      <c r="L3227" s="4">
        <f t="shared" si="1169"/>
        <v>6.156205350578292E-4</v>
      </c>
      <c r="M3227" s="4">
        <f t="shared" si="1162"/>
        <v>-1.7132712725909565E-3</v>
      </c>
      <c r="N3227" s="4">
        <f t="shared" si="1170"/>
        <v>1.1423179435537734E-3</v>
      </c>
      <c r="O3227" s="4">
        <f t="shared" si="1172"/>
        <v>2.8572261508061215E-3</v>
      </c>
      <c r="P3227" s="4">
        <f t="shared" si="1173"/>
        <v>0.24636767630810255</v>
      </c>
      <c r="T3227" s="4"/>
      <c r="U3227" s="4">
        <f t="shared" si="1163"/>
        <v>5.7894857148662595E-3</v>
      </c>
      <c r="V3227" s="4">
        <f t="shared" si="1164"/>
        <v>-4.2684091422824574E-3</v>
      </c>
      <c r="W3227" s="4">
        <f t="shared" si="1165"/>
        <v>-3.8812102204360465E-3</v>
      </c>
      <c r="X3227" s="4">
        <f t="shared" si="1171"/>
        <v>5.7373917748779809E-3</v>
      </c>
      <c r="Y3227" s="4">
        <f t="shared" si="1160"/>
        <v>-8.4840257438445026E-3</v>
      </c>
      <c r="Z3227" s="4">
        <f t="shared" si="1161"/>
        <v>-2.2322698941102813E-3</v>
      </c>
      <c r="AA3227" s="4">
        <f t="shared" si="1156"/>
        <v>1.8858052833026055E-3</v>
      </c>
      <c r="AB3227" s="4">
        <f t="shared" si="1157"/>
        <v>1.8858052833026055E-3</v>
      </c>
      <c r="AC3227" s="2">
        <f t="shared" si="1166"/>
        <v>-2.5945761345246867E-4</v>
      </c>
      <c r="AD3227" s="3">
        <f t="shared" si="1167"/>
        <v>7891.5169830576051</v>
      </c>
    </row>
    <row r="3228" spans="1:30" x14ac:dyDescent="0.3">
      <c r="A3228" s="1">
        <f t="shared" si="1154"/>
        <v>43</v>
      </c>
      <c r="B3228" s="1">
        <f t="shared" si="1153"/>
        <v>4</v>
      </c>
      <c r="C3228" s="5">
        <v>43762</v>
      </c>
      <c r="D3228" s="3">
        <v>7966.72</v>
      </c>
      <c r="E3228" s="3">
        <v>7956.23</v>
      </c>
      <c r="F3228" s="3">
        <f t="shared" si="1158"/>
        <v>7907.9259999999995</v>
      </c>
      <c r="G3228" s="3">
        <f t="shared" si="1168"/>
        <v>7903.1039999999994</v>
      </c>
      <c r="H3228" s="4">
        <f t="shared" si="1155"/>
        <v>9.7915322575534217E-3</v>
      </c>
      <c r="I3228" s="4">
        <f t="shared" si="1174"/>
        <v>8.4619118901522287E-3</v>
      </c>
      <c r="J3228" s="4">
        <f t="shared" si="1175"/>
        <v>1.3296203674011929E-3</v>
      </c>
      <c r="K3228" s="4">
        <f t="shared" si="1159"/>
        <v>4.7626773408095965E-4</v>
      </c>
      <c r="L3228" s="4">
        <f t="shared" si="1169"/>
        <v>8.3219222020668756E-4</v>
      </c>
      <c r="M3228" s="4">
        <f t="shared" si="1162"/>
        <v>7.4348191927947711E-3</v>
      </c>
      <c r="N3228" s="4">
        <f t="shared" si="1170"/>
        <v>8.0494954893673299E-3</v>
      </c>
      <c r="O3228" s="4">
        <f t="shared" si="1172"/>
        <v>6.0526791452443615E-4</v>
      </c>
      <c r="P3228" s="4">
        <f t="shared" si="1173"/>
        <v>0.25857152561544522</v>
      </c>
      <c r="T3228" s="4"/>
      <c r="U3228" s="4">
        <f t="shared" si="1163"/>
        <v>6.6759871068652358E-3</v>
      </c>
      <c r="V3228" s="4">
        <f t="shared" si="1164"/>
        <v>-3.3907727642034386E-3</v>
      </c>
      <c r="W3228" s="4">
        <f t="shared" si="1165"/>
        <v>3.0948837466979839E-3</v>
      </c>
      <c r="X3228" s="4">
        <f t="shared" si="1171"/>
        <v>1.2210250279744675E-3</v>
      </c>
      <c r="Y3228" s="4">
        <f t="shared" si="1160"/>
        <v>-1.1998498696518575E-2</v>
      </c>
      <c r="Z3228" s="4">
        <f t="shared" si="1161"/>
        <v>-5.7689024764938446E-3</v>
      </c>
      <c r="AA3228" s="4">
        <f t="shared" si="1156"/>
        <v>9.7915322575534217E-3</v>
      </c>
      <c r="AB3228" s="4">
        <f t="shared" si="1157"/>
        <v>9.7915322575534217E-3</v>
      </c>
      <c r="AC3228" s="2">
        <f t="shared" si="1166"/>
        <v>6.2930973635653992E-3</v>
      </c>
      <c r="AD3228" s="3">
        <f t="shared" si="1167"/>
        <v>7916.5846553717365</v>
      </c>
    </row>
    <row r="3229" spans="1:30" x14ac:dyDescent="0.3">
      <c r="A3229" s="1">
        <f t="shared" si="1154"/>
        <v>43</v>
      </c>
      <c r="B3229" s="1">
        <f t="shared" si="1153"/>
        <v>5</v>
      </c>
      <c r="C3229" s="5">
        <v>43763</v>
      </c>
      <c r="D3229" s="3">
        <v>8029.22</v>
      </c>
      <c r="E3229" s="3">
        <v>7926.6</v>
      </c>
      <c r="F3229" s="3">
        <f t="shared" si="1158"/>
        <v>7940.0720000000001</v>
      </c>
      <c r="G3229" s="3">
        <f t="shared" si="1168"/>
        <v>7921.6380000000008</v>
      </c>
      <c r="H3229" s="4">
        <f t="shared" si="1155"/>
        <v>7.8451357647814912E-3</v>
      </c>
      <c r="I3229" s="4">
        <f t="shared" si="1174"/>
        <v>-5.0359495501285205E-3</v>
      </c>
      <c r="J3229" s="4">
        <f t="shared" si="1175"/>
        <v>1.2881085314910012E-2</v>
      </c>
      <c r="K3229" s="4">
        <f t="shared" si="1159"/>
        <v>-6.1424274983932518E-3</v>
      </c>
      <c r="L3229" s="4">
        <f t="shared" si="1169"/>
        <v>-7.1592268280490862E-3</v>
      </c>
      <c r="M3229" s="4">
        <f t="shared" si="1162"/>
        <v>1.1227605996519948E-2</v>
      </c>
      <c r="N3229" s="4">
        <f t="shared" si="1170"/>
        <v>1.3580777106956847E-2</v>
      </c>
      <c r="O3229" s="4">
        <f t="shared" si="1172"/>
        <v>2.2958643554416599E-3</v>
      </c>
      <c r="P3229" s="4">
        <f t="shared" si="1173"/>
        <v>0.26844519010358658</v>
      </c>
      <c r="T3229" s="4"/>
      <c r="U3229" s="4">
        <f t="shared" si="1163"/>
        <v>-1.2330042978791833E-2</v>
      </c>
      <c r="V3229" s="4">
        <f t="shared" si="1164"/>
        <v>-2.2206742549003941E-2</v>
      </c>
      <c r="W3229" s="4">
        <f t="shared" si="1165"/>
        <v>2.0427045087431067E-2</v>
      </c>
      <c r="X3229" s="4">
        <f t="shared" si="1171"/>
        <v>4.6649434836808458E-3</v>
      </c>
      <c r="Y3229" s="4">
        <f t="shared" si="1160"/>
        <v>-1.8534666557016737E-2</v>
      </c>
      <c r="Z3229" s="4">
        <f t="shared" si="1161"/>
        <v>-1.2346282507766634E-2</v>
      </c>
      <c r="AA3229" s="4">
        <f t="shared" si="1156"/>
        <v>7.8451357647814912E-3</v>
      </c>
      <c r="AB3229" s="4">
        <f t="shared" si="1157"/>
        <v>7.8451357647814912E-3</v>
      </c>
      <c r="AC3229" s="2">
        <f t="shared" si="1166"/>
        <v>9.3521201003553545E-3</v>
      </c>
      <c r="AD3229" s="3">
        <f t="shared" si="1167"/>
        <v>7954.129770247825</v>
      </c>
    </row>
    <row r="3230" spans="1:30" x14ac:dyDescent="0.3">
      <c r="A3230" s="1">
        <f t="shared" si="1154"/>
        <v>44</v>
      </c>
      <c r="B3230" s="1">
        <f t="shared" si="1153"/>
        <v>1</v>
      </c>
      <c r="C3230" s="5">
        <v>43766</v>
      </c>
      <c r="D3230" s="3">
        <v>8110.67</v>
      </c>
      <c r="E3230" s="3">
        <v>8071.39</v>
      </c>
      <c r="F3230" s="3">
        <f t="shared" si="1158"/>
        <v>7974.1400000000012</v>
      </c>
      <c r="G3230" s="3">
        <f t="shared" si="1168"/>
        <v>7948.4719999999998</v>
      </c>
      <c r="H3230" s="4">
        <f t="shared" si="1155"/>
        <v>1.0144198315652058E-2</v>
      </c>
      <c r="I3230" s="4">
        <f t="shared" si="1174"/>
        <v>5.2520668259183421E-3</v>
      </c>
      <c r="J3230" s="4">
        <f t="shared" si="1175"/>
        <v>4.8921314897337163E-3</v>
      </c>
      <c r="K3230" s="4">
        <f t="shared" si="1159"/>
        <v>-1.1110979646839872E-2</v>
      </c>
      <c r="L3230" s="4">
        <f t="shared" si="1169"/>
        <v>-1.230131943077902E-2</v>
      </c>
      <c r="M3230" s="4">
        <f t="shared" si="1162"/>
        <v>1.7121595557639924E-2</v>
      </c>
      <c r="N3230" s="4">
        <f t="shared" si="1170"/>
        <v>2.0406186245608002E-2</v>
      </c>
      <c r="O3230" s="4">
        <f t="shared" si="1172"/>
        <v>3.1647200539538021E-3</v>
      </c>
      <c r="P3230" s="4">
        <f t="shared" si="1173"/>
        <v>0.28131254966453234</v>
      </c>
      <c r="T3230" s="4"/>
      <c r="U3230" s="4">
        <f t="shared" si="1163"/>
        <v>-1.1070813852404134E-2</v>
      </c>
      <c r="V3230" s="4">
        <f t="shared" si="1164"/>
        <v>-2.0960105713880087E-2</v>
      </c>
      <c r="W3230" s="4">
        <f t="shared" si="1165"/>
        <v>2.1452508900763587E-2</v>
      </c>
      <c r="X3230" s="4">
        <f t="shared" si="1171"/>
        <v>6.4795241684636193E-3</v>
      </c>
      <c r="Y3230" s="4">
        <f t="shared" si="1160"/>
        <v>-2.3441266683662372E-2</v>
      </c>
      <c r="Z3230" s="4">
        <f t="shared" si="1161"/>
        <v>-1.7283819973638623E-2</v>
      </c>
      <c r="AA3230" s="4">
        <f t="shared" si="1156"/>
        <v>1.0144198315652058E-2</v>
      </c>
      <c r="AB3230" s="4">
        <f t="shared" si="1157"/>
        <v>1.0144198315652058E-2</v>
      </c>
      <c r="AC3230" s="2">
        <f t="shared" si="1166"/>
        <v>1.2867020007979129E-2</v>
      </c>
      <c r="AD3230" s="3">
        <f t="shared" si="1167"/>
        <v>8006.309846831884</v>
      </c>
    </row>
    <row r="3231" spans="1:30" x14ac:dyDescent="0.3">
      <c r="A3231" s="1">
        <f t="shared" si="1154"/>
        <v>44</v>
      </c>
      <c r="B3231" s="1">
        <f t="shared" si="1153"/>
        <v>2</v>
      </c>
      <c r="C3231" s="5">
        <v>43767</v>
      </c>
      <c r="D3231" s="3">
        <v>8047.51</v>
      </c>
      <c r="E3231" s="3">
        <v>8101.55</v>
      </c>
      <c r="F3231" s="3">
        <f t="shared" si="1158"/>
        <v>8008.7180000000008</v>
      </c>
      <c r="G3231" s="3">
        <f t="shared" si="1168"/>
        <v>7958.9380000000001</v>
      </c>
      <c r="H3231" s="4">
        <f t="shared" si="1155"/>
        <v>-7.7872728146996311E-3</v>
      </c>
      <c r="I3231" s="4">
        <f t="shared" si="1174"/>
        <v>-1.1244447129521841E-3</v>
      </c>
      <c r="J3231" s="4">
        <f t="shared" si="1175"/>
        <v>-6.6628281017474473E-3</v>
      </c>
      <c r="K3231" s="4">
        <f t="shared" si="1159"/>
        <v>-1.376581712731496E-2</v>
      </c>
      <c r="L3231" s="4">
        <f t="shared" si="1169"/>
        <v>-1.9921083379465802E-2</v>
      </c>
      <c r="M3231" s="4">
        <f t="shared" si="1162"/>
        <v>4.8437215544359855E-3</v>
      </c>
      <c r="N3231" s="4">
        <f t="shared" si="1170"/>
        <v>1.1128620426494103E-2</v>
      </c>
      <c r="O3231" s="4">
        <f t="shared" si="1172"/>
        <v>6.1857642923091307E-3</v>
      </c>
      <c r="P3231" s="4">
        <f t="shared" si="1173"/>
        <v>0.27133461927939623</v>
      </c>
      <c r="T3231" s="4"/>
      <c r="U3231" s="4">
        <f t="shared" si="1163"/>
        <v>-2.9103637553987548E-2</v>
      </c>
      <c r="V3231" s="4">
        <f t="shared" si="1164"/>
        <v>-3.8812601178447731E-2</v>
      </c>
      <c r="W3231" s="4">
        <f t="shared" si="1165"/>
        <v>2.1955345146813476E-2</v>
      </c>
      <c r="X3231" s="4">
        <f t="shared" si="1171"/>
        <v>1.2587939196561808E-2</v>
      </c>
      <c r="Y3231" s="4">
        <f t="shared" si="1160"/>
        <v>-2.6063001452410826E-2</v>
      </c>
      <c r="Z3231" s="4">
        <f t="shared" si="1161"/>
        <v>-1.9922085434884777E-2</v>
      </c>
      <c r="AA3231" s="4">
        <f t="shared" si="1156"/>
        <v>-7.7872728146996311E-3</v>
      </c>
      <c r="AB3231" s="4">
        <f t="shared" si="1157"/>
        <v>-7.7872728146996311E-3</v>
      </c>
      <c r="AC3231" s="2">
        <f t="shared" si="1166"/>
        <v>3.4130766881612018E-3</v>
      </c>
      <c r="AD3231" s="3">
        <f t="shared" si="1167"/>
        <v>8020.0432312212561</v>
      </c>
    </row>
    <row r="3232" spans="1:30" x14ac:dyDescent="0.3">
      <c r="A3232" s="1">
        <f t="shared" si="1154"/>
        <v>44</v>
      </c>
      <c r="B3232" s="1">
        <f t="shared" si="1153"/>
        <v>3</v>
      </c>
      <c r="C3232" s="5">
        <v>43768</v>
      </c>
      <c r="D3232" s="3">
        <v>8083.11</v>
      </c>
      <c r="E3232" s="3">
        <v>8056.9</v>
      </c>
      <c r="F3232" s="3">
        <f t="shared" si="1158"/>
        <v>8047.4460000000008</v>
      </c>
      <c r="G3232" s="3">
        <f t="shared" si="1168"/>
        <v>7975.2280000000001</v>
      </c>
      <c r="H3232" s="4">
        <f t="shared" si="1155"/>
        <v>4.4237285818842665E-3</v>
      </c>
      <c r="I3232" s="4">
        <f t="shared" si="1174"/>
        <v>1.1668205444913292E-3</v>
      </c>
      <c r="J3232" s="4">
        <f t="shared" si="1175"/>
        <v>3.256908037392937E-3</v>
      </c>
      <c r="K3232" s="4">
        <f t="shared" si="1159"/>
        <v>-1.1158731085763873E-3</v>
      </c>
      <c r="L3232" s="4">
        <f t="shared" si="1169"/>
        <v>-1.0471423942174624E-2</v>
      </c>
      <c r="M3232" s="4">
        <f t="shared" si="1162"/>
        <v>4.4317165967934233E-3</v>
      </c>
      <c r="N3232" s="4">
        <f t="shared" si="1170"/>
        <v>1.3527136779036237E-2</v>
      </c>
      <c r="O3232" s="4">
        <f t="shared" si="1172"/>
        <v>8.9344324152462063E-3</v>
      </c>
      <c r="P3232" s="4">
        <f t="shared" si="1173"/>
        <v>0.27695865857184149</v>
      </c>
      <c r="T3232" s="4"/>
      <c r="U3232" s="4">
        <f t="shared" si="1163"/>
        <v>-1.9638372614634834E-2</v>
      </c>
      <c r="V3232" s="4">
        <f t="shared" si="1164"/>
        <v>-2.9441988888488462E-2</v>
      </c>
      <c r="W3232" s="4">
        <f t="shared" si="1165"/>
        <v>2.4544107525600503E-2</v>
      </c>
      <c r="X3232" s="4">
        <f t="shared" si="1171"/>
        <v>1.8276074558934069E-2</v>
      </c>
      <c r="Y3232" s="4">
        <f t="shared" si="1160"/>
        <v>-1.3570787408968183E-2</v>
      </c>
      <c r="Z3232" s="4">
        <f t="shared" si="1161"/>
        <v>-7.3511048619560601E-3</v>
      </c>
      <c r="AA3232" s="4">
        <f t="shared" si="1156"/>
        <v>4.4237285818842665E-3</v>
      </c>
      <c r="AB3232" s="4">
        <f t="shared" si="1157"/>
        <v>4.4237285818842665E-3</v>
      </c>
      <c r="AC3232" s="2">
        <f t="shared" si="1166"/>
        <v>5.2015267043454558E-3</v>
      </c>
      <c r="AD3232" s="3">
        <f t="shared" si="1167"/>
        <v>8041.0654874808379</v>
      </c>
    </row>
    <row r="3233" spans="1:30" x14ac:dyDescent="0.3">
      <c r="A3233" s="1">
        <f t="shared" si="1154"/>
        <v>44</v>
      </c>
      <c r="B3233" s="1">
        <f t="shared" si="1153"/>
        <v>4</v>
      </c>
      <c r="C3233" s="5">
        <v>43769</v>
      </c>
      <c r="D3233" s="3">
        <v>8083.83</v>
      </c>
      <c r="E3233" s="3">
        <v>8100.62</v>
      </c>
      <c r="F3233" s="3">
        <f t="shared" si="1158"/>
        <v>8070.8680000000004</v>
      </c>
      <c r="G3233" s="3">
        <f t="shared" si="1168"/>
        <v>7989.3969999999999</v>
      </c>
      <c r="H3233" s="4">
        <f t="shared" si="1155"/>
        <v>8.9074625979388463E-5</v>
      </c>
      <c r="I3233" s="4">
        <f t="shared" si="1174"/>
        <v>2.1662454179146662E-3</v>
      </c>
      <c r="J3233" s="4">
        <f t="shared" si="1175"/>
        <v>-2.0771707919352779E-3</v>
      </c>
      <c r="K3233" s="4">
        <f t="shared" si="1159"/>
        <v>-1.9154137454518328E-3</v>
      </c>
      <c r="L3233" s="4">
        <f t="shared" si="1169"/>
        <v>-1.2891765119558599E-2</v>
      </c>
      <c r="M3233" s="4">
        <f t="shared" si="1162"/>
        <v>1.6060230448570753E-3</v>
      </c>
      <c r="N3233" s="4">
        <f t="shared" si="1170"/>
        <v>1.1819790655039422E-2</v>
      </c>
      <c r="O3233" s="4">
        <f t="shared" si="1172"/>
        <v>1.007826735594396E-2</v>
      </c>
      <c r="P3233" s="4">
        <f t="shared" si="1173"/>
        <v>0.27707240318674492</v>
      </c>
      <c r="T3233" s="4"/>
      <c r="U3233" s="4">
        <f t="shared" si="1163"/>
        <v>-1.439916071907959E-2</v>
      </c>
      <c r="V3233" s="4">
        <f t="shared" si="1164"/>
        <v>-2.4255169111888776E-2</v>
      </c>
      <c r="W3233" s="4">
        <f t="shared" si="1165"/>
        <v>1.4699901590616925E-2</v>
      </c>
      <c r="X3233" s="4">
        <f t="shared" si="1171"/>
        <v>2.0604896909758755E-2</v>
      </c>
      <c r="Y3233" s="4">
        <f t="shared" si="1160"/>
        <v>-1.4360358711219229E-2</v>
      </c>
      <c r="Z3233" s="4">
        <f t="shared" si="1161"/>
        <v>-8.1456546084640209E-3</v>
      </c>
      <c r="AA3233" s="4">
        <f t="shared" si="1156"/>
        <v>8.9074625979388463E-5</v>
      </c>
      <c r="AB3233" s="4">
        <f t="shared" si="1157"/>
        <v>8.9074625979388463E-5</v>
      </c>
      <c r="AC3233" s="2">
        <f t="shared" si="1166"/>
        <v>3.5267534093089657E-3</v>
      </c>
      <c r="AD3233" s="3">
        <f t="shared" si="1167"/>
        <v>8055.3203249872258</v>
      </c>
    </row>
    <row r="3234" spans="1:30" x14ac:dyDescent="0.3">
      <c r="A3234" s="1">
        <f t="shared" si="1154"/>
        <v>44</v>
      </c>
      <c r="B3234" s="1">
        <f t="shared" si="1153"/>
        <v>5</v>
      </c>
      <c r="C3234" s="5">
        <v>43770</v>
      </c>
      <c r="D3234" s="3">
        <v>8161.17</v>
      </c>
      <c r="E3234" s="3">
        <v>8121.95</v>
      </c>
      <c r="F3234" s="3">
        <f t="shared" si="1158"/>
        <v>8097.2579999999998</v>
      </c>
      <c r="G3234" s="3">
        <f t="shared" si="1168"/>
        <v>8018.6649999999991</v>
      </c>
      <c r="H3234" s="4">
        <f t="shared" si="1155"/>
        <v>9.5672472083158776E-3</v>
      </c>
      <c r="I3234" s="4">
        <f t="shared" si="1174"/>
        <v>4.7155865474657298E-3</v>
      </c>
      <c r="J3234" s="4">
        <f t="shared" si="1175"/>
        <v>4.8516606608501479E-3</v>
      </c>
      <c r="K3234" s="4">
        <f t="shared" si="1159"/>
        <v>-3.1544453557277581E-4</v>
      </c>
      <c r="L3234" s="4">
        <f t="shared" si="1169"/>
        <v>-1.0019865446068171E-2</v>
      </c>
      <c r="M3234" s="4">
        <f t="shared" si="1162"/>
        <v>7.8930423113602478E-3</v>
      </c>
      <c r="N3234" s="4">
        <f t="shared" si="1170"/>
        <v>1.777166149228095E-2</v>
      </c>
      <c r="O3234" s="4">
        <f t="shared" si="1172"/>
        <v>9.6301143095905064E-3</v>
      </c>
      <c r="P3234" s="4">
        <f t="shared" si="1173"/>
        <v>0.28929047057095053</v>
      </c>
      <c r="T3234" s="4"/>
      <c r="U3234" s="4">
        <f t="shared" si="1163"/>
        <v>-6.7554612108369017E-3</v>
      </c>
      <c r="V3234" s="4">
        <f t="shared" si="1164"/>
        <v>-1.6687906598728517E-2</v>
      </c>
      <c r="W3234" s="4">
        <f t="shared" si="1165"/>
        <v>1.6433725816455372E-2</v>
      </c>
      <c r="X3234" s="4">
        <f t="shared" si="1171"/>
        <v>1.9796545925528094E-2</v>
      </c>
      <c r="Y3234" s="4">
        <f t="shared" si="1160"/>
        <v>-1.2780339242111747E-2</v>
      </c>
      <c r="Z3234" s="4">
        <f t="shared" si="1161"/>
        <v>-6.5556727219924036E-3</v>
      </c>
      <c r="AA3234" s="4">
        <f t="shared" si="1156"/>
        <v>9.5672472083158776E-3</v>
      </c>
      <c r="AB3234" s="4">
        <f t="shared" si="1157"/>
        <v>9.5672472083158776E-3</v>
      </c>
      <c r="AC3234" s="2">
        <f t="shared" si="1166"/>
        <v>8.6466094945350912E-3</v>
      </c>
      <c r="AD3234" s="3">
        <f t="shared" si="1167"/>
        <v>8090.6035499914851</v>
      </c>
    </row>
    <row r="3235" spans="1:30" x14ac:dyDescent="0.3">
      <c r="A3235" s="1">
        <f t="shared" si="1154"/>
        <v>45</v>
      </c>
      <c r="B3235" s="1">
        <f t="shared" si="1153"/>
        <v>1</v>
      </c>
      <c r="C3235" s="5">
        <v>43773</v>
      </c>
      <c r="D3235" s="3">
        <v>8210.66</v>
      </c>
      <c r="E3235" s="3">
        <v>8218.93</v>
      </c>
      <c r="F3235" s="3">
        <f t="shared" si="1158"/>
        <v>8117.2559999999994</v>
      </c>
      <c r="G3235" s="3">
        <f t="shared" si="1168"/>
        <v>8045.6980000000012</v>
      </c>
      <c r="H3235" s="4">
        <f t="shared" si="1155"/>
        <v>6.0640814981185029E-3</v>
      </c>
      <c r="I3235" s="4">
        <f t="shared" si="1174"/>
        <v>7.0774165959047808E-3</v>
      </c>
      <c r="J3235" s="4">
        <f t="shared" si="1175"/>
        <v>-1.013335097786278E-3</v>
      </c>
      <c r="K3235" s="4">
        <f t="shared" si="1159"/>
        <v>-8.242078035379883E-3</v>
      </c>
      <c r="L3235" s="4">
        <f t="shared" si="1169"/>
        <v>-1.6394844257760836E-2</v>
      </c>
      <c r="M3235" s="4">
        <f t="shared" si="1162"/>
        <v>1.1506844184783684E-2</v>
      </c>
      <c r="N3235" s="4">
        <f t="shared" si="1170"/>
        <v>2.0503130990002186E-2</v>
      </c>
      <c r="O3235" s="4">
        <f t="shared" si="1172"/>
        <v>8.7152555336596788E-3</v>
      </c>
      <c r="P3235" s="4">
        <f t="shared" si="1173"/>
        <v>0.29710883305924035</v>
      </c>
      <c r="T3235" s="4"/>
      <c r="U3235" s="4">
        <f t="shared" si="1163"/>
        <v>-6.1878382633862548E-3</v>
      </c>
      <c r="V3235" s="4">
        <f t="shared" si="1164"/>
        <v>-1.6125959880752425E-2</v>
      </c>
      <c r="W3235" s="4">
        <f t="shared" si="1165"/>
        <v>1.232820469825548E-2</v>
      </c>
      <c r="X3235" s="4">
        <f t="shared" si="1171"/>
        <v>1.7947515343347136E-2</v>
      </c>
      <c r="Y3235" s="4">
        <f t="shared" si="1160"/>
        <v>-2.0608136912744171E-2</v>
      </c>
      <c r="Z3235" s="4">
        <f t="shared" si="1161"/>
        <v>-1.4432826611938085E-2</v>
      </c>
      <c r="AA3235" s="4">
        <f t="shared" si="1156"/>
        <v>6.0640814981185029E-3</v>
      </c>
      <c r="AB3235" s="4">
        <f t="shared" si="1157"/>
        <v>6.0640814981185029E-3</v>
      </c>
      <c r="AC3235" s="2">
        <f t="shared" si="1166"/>
        <v>9.7480145736164349E-3</v>
      </c>
      <c r="AD3235" s="3">
        <f t="shared" si="1167"/>
        <v>8130.6223666609903</v>
      </c>
    </row>
    <row r="3236" spans="1:30" x14ac:dyDescent="0.3">
      <c r="A3236" s="1">
        <f t="shared" si="1154"/>
        <v>45</v>
      </c>
      <c r="B3236" s="1">
        <f t="shared" si="1153"/>
        <v>2</v>
      </c>
      <c r="C3236" s="5">
        <v>43774</v>
      </c>
      <c r="D3236" s="3">
        <v>8210.17</v>
      </c>
      <c r="E3236" s="3">
        <v>8225.34</v>
      </c>
      <c r="F3236" s="3">
        <f t="shared" si="1158"/>
        <v>8149.7880000000005</v>
      </c>
      <c r="G3236" s="3">
        <f t="shared" si="1168"/>
        <v>8079.2529999999997</v>
      </c>
      <c r="H3236" s="4">
        <f t="shared" si="1155"/>
        <v>-5.967851549081094E-5</v>
      </c>
      <c r="I3236" s="4">
        <f t="shared" si="1174"/>
        <v>1.787919606950025E-3</v>
      </c>
      <c r="J3236" s="4">
        <f t="shared" si="1175"/>
        <v>-1.8475981224408359E-3</v>
      </c>
      <c r="K3236" s="4">
        <f t="shared" si="1159"/>
        <v>-9.25230127663303E-3</v>
      </c>
      <c r="L3236" s="4">
        <f t="shared" si="1169"/>
        <v>-1.777607809035241E-2</v>
      </c>
      <c r="M3236" s="4">
        <f t="shared" si="1162"/>
        <v>7.4090270814405976E-3</v>
      </c>
      <c r="N3236" s="4">
        <f t="shared" si="1170"/>
        <v>1.6204097086698531E-2</v>
      </c>
      <c r="O3236" s="4">
        <f t="shared" si="1172"/>
        <v>8.5911741169794002E-3</v>
      </c>
      <c r="P3236" s="4">
        <f t="shared" si="1173"/>
        <v>0.29703142352965334</v>
      </c>
      <c r="T3236" s="4"/>
      <c r="U3236" s="4">
        <f t="shared" si="1163"/>
        <v>-1.9870509800673713E-2</v>
      </c>
      <c r="V3236" s="4">
        <f t="shared" si="1164"/>
        <v>-2.9671804702666935E-2</v>
      </c>
      <c r="W3236" s="4">
        <f t="shared" si="1165"/>
        <v>2.0212463233969247E-2</v>
      </c>
      <c r="X3236" s="4">
        <f t="shared" si="1171"/>
        <v>1.7614554539190877E-2</v>
      </c>
      <c r="Y3236" s="4">
        <f t="shared" si="1160"/>
        <v>-2.160576385423111E-2</v>
      </c>
      <c r="Z3236" s="4">
        <f t="shared" si="1161"/>
        <v>-1.5436743840449272E-2</v>
      </c>
      <c r="AA3236" s="4">
        <f t="shared" si="1156"/>
        <v>-5.967851549081094E-5</v>
      </c>
      <c r="AB3236" s="4">
        <f t="shared" si="1157"/>
        <v>-5.967851549081094E-5</v>
      </c>
      <c r="AC3236" s="2">
        <f t="shared" si="1166"/>
        <v>6.4592761854309006E-3</v>
      </c>
      <c r="AD3236" s="3">
        <f t="shared" si="1167"/>
        <v>8157.1382444406609</v>
      </c>
    </row>
    <row r="3237" spans="1:30" x14ac:dyDescent="0.3">
      <c r="A3237" s="1">
        <f t="shared" si="1154"/>
        <v>45</v>
      </c>
      <c r="B3237" s="1">
        <f t="shared" si="1153"/>
        <v>3</v>
      </c>
      <c r="C3237" s="5">
        <v>43775</v>
      </c>
      <c r="D3237" s="3">
        <v>8196.0300000000007</v>
      </c>
      <c r="E3237" s="3">
        <v>8204.34</v>
      </c>
      <c r="F3237" s="3">
        <f t="shared" si="1158"/>
        <v>8172.3720000000003</v>
      </c>
      <c r="G3237" s="3">
        <f t="shared" si="1168"/>
        <v>8109.9089999999997</v>
      </c>
      <c r="H3237" s="4">
        <f t="shared" si="1155"/>
        <v>-1.7222542285969008E-3</v>
      </c>
      <c r="I3237" s="4">
        <f t="shared" si="1174"/>
        <v>-7.1009491886281611E-4</v>
      </c>
      <c r="J3237" s="4">
        <f t="shared" si="1175"/>
        <v>-1.0121593097340846E-3</v>
      </c>
      <c r="K3237" s="4">
        <f t="shared" si="1159"/>
        <v>-5.3241893895010261E-3</v>
      </c>
      <c r="L3237" s="4">
        <f t="shared" si="1169"/>
        <v>-1.3377311310240827E-2</v>
      </c>
      <c r="M3237" s="4">
        <f t="shared" si="1162"/>
        <v>2.8948755636674832E-3</v>
      </c>
      <c r="N3237" s="4">
        <f t="shared" si="1170"/>
        <v>1.0619231362522194E-2</v>
      </c>
      <c r="O3237" s="4">
        <f t="shared" si="1172"/>
        <v>7.621128766000203E-3</v>
      </c>
      <c r="P3237" s="4">
        <f t="shared" si="1173"/>
        <v>0.29479760567585633</v>
      </c>
      <c r="T3237" s="4"/>
      <c r="U3237" s="4">
        <f t="shared" si="1163"/>
        <v>-1.5475928025850913E-2</v>
      </c>
      <c r="V3237" s="4">
        <f t="shared" si="1164"/>
        <v>-2.5321168745592447E-2</v>
      </c>
      <c r="W3237" s="4">
        <f t="shared" si="1165"/>
        <v>1.3969870507762605E-2</v>
      </c>
      <c r="X3237" s="4">
        <f t="shared" si="1171"/>
        <v>1.5523682917536752E-2</v>
      </c>
      <c r="Y3237" s="4">
        <f t="shared" si="1160"/>
        <v>-1.7726630918310251E-2</v>
      </c>
      <c r="Z3237" s="4">
        <f t="shared" si="1161"/>
        <v>-1.1533152002550317E-2</v>
      </c>
      <c r="AA3237" s="4">
        <f t="shared" si="1156"/>
        <v>-1.7222542285969008E-3</v>
      </c>
      <c r="AB3237" s="4">
        <f t="shared" si="1157"/>
        <v>-1.7222542285969008E-3</v>
      </c>
      <c r="AC3237" s="2">
        <f t="shared" si="1166"/>
        <v>3.1634629252893852E-3</v>
      </c>
      <c r="AD3237" s="3">
        <f t="shared" si="1167"/>
        <v>8170.1021629604411</v>
      </c>
    </row>
    <row r="3238" spans="1:30" x14ac:dyDescent="0.3">
      <c r="A3238" s="1">
        <f t="shared" si="1154"/>
        <v>45</v>
      </c>
      <c r="B3238" s="1">
        <f t="shared" si="1153"/>
        <v>4</v>
      </c>
      <c r="C3238" s="5">
        <v>43776</v>
      </c>
      <c r="D3238" s="3">
        <v>8219.65</v>
      </c>
      <c r="E3238" s="3">
        <v>8237.68</v>
      </c>
      <c r="F3238" s="3">
        <f t="shared" si="1158"/>
        <v>8199.5360000000001</v>
      </c>
      <c r="G3238" s="3">
        <f t="shared" si="1168"/>
        <v>8135.2019999999993</v>
      </c>
      <c r="H3238" s="4">
        <f t="shared" si="1155"/>
        <v>2.8818830580169888E-3</v>
      </c>
      <c r="I3238" s="4">
        <f t="shared" si="1174"/>
        <v>5.081728592989488E-3</v>
      </c>
      <c r="J3238" s="4">
        <f t="shared" si="1175"/>
        <v>-2.1998455349724992E-3</v>
      </c>
      <c r="K3238" s="4">
        <f t="shared" si="1159"/>
        <v>-1.8576066705477479E-4</v>
      </c>
      <c r="L3238" s="4">
        <f t="shared" si="1169"/>
        <v>-8.5664780523146671E-3</v>
      </c>
      <c r="M3238" s="4">
        <f t="shared" si="1162"/>
        <v>2.4530656368847675E-3</v>
      </c>
      <c r="N3238" s="4">
        <f t="shared" si="1170"/>
        <v>1.0380565842126641E-2</v>
      </c>
      <c r="O3238" s="4">
        <f t="shared" si="1172"/>
        <v>7.8268539414696175E-3</v>
      </c>
      <c r="P3238" s="4">
        <f t="shared" si="1173"/>
        <v>0.29852906095921455</v>
      </c>
      <c r="T3238" s="4"/>
      <c r="U3238" s="4">
        <f t="shared" si="1163"/>
        <v>-1.3689554577033115E-2</v>
      </c>
      <c r="V3238" s="4">
        <f t="shared" si="1164"/>
        <v>-2.3552659031262826E-2</v>
      </c>
      <c r="W3238" s="4">
        <f t="shared" si="1165"/>
        <v>1.6801441890786882E-2</v>
      </c>
      <c r="X3238" s="4">
        <f t="shared" si="1171"/>
        <v>1.5942275353778509E-2</v>
      </c>
      <c r="Y3238" s="4">
        <f t="shared" si="1160"/>
        <v>-1.2652272379435682E-2</v>
      </c>
      <c r="Z3238" s="4">
        <f t="shared" si="1161"/>
        <v>-6.4267983657623103E-3</v>
      </c>
      <c r="AA3238" s="4">
        <f t="shared" si="1156"/>
        <v>2.8818830580169888E-3</v>
      </c>
      <c r="AB3238" s="4">
        <f t="shared" si="1157"/>
        <v>2.8818830580169888E-3</v>
      </c>
      <c r="AC3238" s="2">
        <f t="shared" si="1166"/>
        <v>4.0186493779789632E-3</v>
      </c>
      <c r="AD3238" s="3">
        <f t="shared" si="1167"/>
        <v>8186.6181086402948</v>
      </c>
    </row>
    <row r="3239" spans="1:30" x14ac:dyDescent="0.3">
      <c r="A3239" s="1">
        <f t="shared" si="1154"/>
        <v>45</v>
      </c>
      <c r="B3239" s="1">
        <f t="shared" si="1153"/>
        <v>5</v>
      </c>
      <c r="C3239" s="5">
        <v>43777</v>
      </c>
      <c r="D3239" s="3">
        <v>8255.89</v>
      </c>
      <c r="E3239" s="3">
        <v>8208.3700000000008</v>
      </c>
      <c r="F3239" s="3">
        <f t="shared" si="1158"/>
        <v>8218.48</v>
      </c>
      <c r="G3239" s="3">
        <f t="shared" si="1168"/>
        <v>8157.8689999999988</v>
      </c>
      <c r="H3239" s="4">
        <f t="shared" si="1155"/>
        <v>4.4089468529681661E-3</v>
      </c>
      <c r="I3239" s="4">
        <f t="shared" si="1174"/>
        <v>-1.3723212058906202E-3</v>
      </c>
      <c r="J3239" s="4">
        <f t="shared" si="1175"/>
        <v>5.7812680588587868E-3</v>
      </c>
      <c r="K3239" s="4">
        <f t="shared" si="1159"/>
        <v>-1.2801639972503851E-3</v>
      </c>
      <c r="L3239" s="4">
        <f t="shared" si="1169"/>
        <v>-8.8412794002449436E-3</v>
      </c>
      <c r="M3239" s="4">
        <f t="shared" si="1162"/>
        <v>4.5519366111494899E-3</v>
      </c>
      <c r="N3239" s="4">
        <f t="shared" si="1170"/>
        <v>1.2015515326367788E-2</v>
      </c>
      <c r="O3239" s="4">
        <f t="shared" si="1172"/>
        <v>7.34154645955806E-3</v>
      </c>
      <c r="P3239" s="4">
        <f t="shared" si="1173"/>
        <v>0.30425420657601837</v>
      </c>
      <c r="T3239" s="4"/>
      <c r="U3239" s="4">
        <f t="shared" si="1163"/>
        <v>-7.1146581667102084E-3</v>
      </c>
      <c r="V3239" s="4">
        <f t="shared" si="1164"/>
        <v>-1.7043511585043154E-2</v>
      </c>
      <c r="W3239" s="4">
        <f t="shared" si="1165"/>
        <v>1.1606179015998851E-2</v>
      </c>
      <c r="X3239" s="4">
        <f t="shared" si="1171"/>
        <v>1.4970746887403089E-2</v>
      </c>
      <c r="Y3239" s="4">
        <f t="shared" si="1160"/>
        <v>-1.3733029782820786E-2</v>
      </c>
      <c r="Z3239" s="4">
        <f t="shared" si="1161"/>
        <v>-7.5143702144959837E-3</v>
      </c>
      <c r="AA3239" s="4">
        <f t="shared" si="1156"/>
        <v>4.4089468529681661E-3</v>
      </c>
      <c r="AB3239" s="4">
        <f t="shared" si="1157"/>
        <v>4.4089468529681661E-3</v>
      </c>
      <c r="AC3239" s="2">
        <f t="shared" si="1166"/>
        <v>5.5937350069428142E-3</v>
      </c>
      <c r="AD3239" s="3">
        <f t="shared" si="1167"/>
        <v>8209.7087390935303</v>
      </c>
    </row>
    <row r="3240" spans="1:30" x14ac:dyDescent="0.3">
      <c r="A3240" s="1">
        <f t="shared" si="1154"/>
        <v>46</v>
      </c>
      <c r="B3240" s="1">
        <f t="shared" si="1153"/>
        <v>1</v>
      </c>
      <c r="C3240" s="5">
        <v>43780</v>
      </c>
      <c r="D3240" s="3">
        <v>8241.91</v>
      </c>
      <c r="E3240" s="3">
        <v>8212.3700000000008</v>
      </c>
      <c r="F3240" s="3">
        <f t="shared" si="1158"/>
        <v>8224.73</v>
      </c>
      <c r="G3240" s="3">
        <f t="shared" si="1168"/>
        <v>8170.9929999999995</v>
      </c>
      <c r="H3240" s="4">
        <f t="shared" si="1155"/>
        <v>-1.6933365149002185E-3</v>
      </c>
      <c r="I3240" s="4">
        <f t="shared" si="1174"/>
        <v>-5.2713880635520361E-3</v>
      </c>
      <c r="J3240" s="4">
        <f t="shared" si="1175"/>
        <v>3.5780515486518176E-3</v>
      </c>
      <c r="K3240" s="4">
        <f t="shared" si="1159"/>
        <v>-4.2945097378962087E-3</v>
      </c>
      <c r="L3240" s="4">
        <f t="shared" si="1169"/>
        <v>-1.1237633576351861E-2</v>
      </c>
      <c r="M3240" s="4">
        <f t="shared" si="1162"/>
        <v>2.0888223686370607E-3</v>
      </c>
      <c r="N3240" s="4">
        <f t="shared" si="1170"/>
        <v>8.679116479478121E-3</v>
      </c>
      <c r="O3240" s="4">
        <f t="shared" si="1172"/>
        <v>6.5199692789656861E-3</v>
      </c>
      <c r="P3240" s="4">
        <f t="shared" si="1173"/>
        <v>0.30204566530331101</v>
      </c>
      <c r="T3240" s="4"/>
      <c r="U3240" s="4">
        <f t="shared" si="1163"/>
        <v>-5.4785129162330855E-3</v>
      </c>
      <c r="V3240" s="4">
        <f t="shared" si="1164"/>
        <v>-1.5423727787070763E-2</v>
      </c>
      <c r="W3240" s="4">
        <f t="shared" si="1165"/>
        <v>3.8060277736503521E-3</v>
      </c>
      <c r="X3240" s="4">
        <f t="shared" si="1171"/>
        <v>1.3240188556329894E-2</v>
      </c>
      <c r="Y3240" s="4">
        <f t="shared" si="1160"/>
        <v>-1.6709790165104498E-2</v>
      </c>
      <c r="Z3240" s="4">
        <f t="shared" si="1161"/>
        <v>-1.0509899814438693E-2</v>
      </c>
      <c r="AA3240" s="4">
        <f t="shared" si="1156"/>
        <v>-1.6933365149002185E-3</v>
      </c>
      <c r="AB3240" s="4">
        <f t="shared" si="1157"/>
        <v>-1.6933365149002185E-3</v>
      </c>
      <c r="AC3240" s="2">
        <f t="shared" si="1166"/>
        <v>2.6046762547734317E-3</v>
      </c>
      <c r="AD3240" s="3">
        <f t="shared" si="1167"/>
        <v>8220.4424927290202</v>
      </c>
    </row>
    <row r="3241" spans="1:30" x14ac:dyDescent="0.3">
      <c r="A3241" s="1">
        <f t="shared" si="1154"/>
        <v>46</v>
      </c>
      <c r="B3241" s="1">
        <f t="shared" si="1153"/>
        <v>2</v>
      </c>
      <c r="C3241" s="5">
        <v>43781</v>
      </c>
      <c r="D3241" s="3">
        <v>8263.7900000000009</v>
      </c>
      <c r="E3241" s="3">
        <v>8249.6200000000008</v>
      </c>
      <c r="F3241" s="3">
        <f t="shared" si="1158"/>
        <v>8235.4539999999997</v>
      </c>
      <c r="G3241" s="3">
        <f t="shared" si="1168"/>
        <v>8192.6209999999992</v>
      </c>
      <c r="H3241" s="4">
        <f t="shared" si="1155"/>
        <v>2.6547244510072322E-3</v>
      </c>
      <c r="I3241" s="4">
        <f t="shared" si="1174"/>
        <v>9.3546277501221757E-4</v>
      </c>
      <c r="J3241" s="4">
        <f t="shared" si="1175"/>
        <v>1.7192616759950147E-3</v>
      </c>
      <c r="K3241" s="4">
        <f t="shared" si="1159"/>
        <v>-1.6428230834843955E-3</v>
      </c>
      <c r="L3241" s="4">
        <f t="shared" si="1169"/>
        <v>-6.9397344385787657E-3</v>
      </c>
      <c r="M3241" s="4">
        <f t="shared" si="1162"/>
        <v>3.440733200622716E-3</v>
      </c>
      <c r="N3241" s="4">
        <f t="shared" si="1170"/>
        <v>8.6869635492721684E-3</v>
      </c>
      <c r="O3241" s="4">
        <f t="shared" si="1172"/>
        <v>5.1832149655304085E-3</v>
      </c>
      <c r="P3241" s="4">
        <f t="shared" si="1173"/>
        <v>0.30550223776731966</v>
      </c>
      <c r="T3241" s="4"/>
      <c r="U3241" s="4">
        <f t="shared" si="1163"/>
        <v>-3.8510490893494086E-3</v>
      </c>
      <c r="V3241" s="4">
        <f t="shared" si="1164"/>
        <v>-1.3812538598455933E-2</v>
      </c>
      <c r="W3241" s="4">
        <f t="shared" si="1165"/>
        <v>6.5309244510163367E-3</v>
      </c>
      <c r="X3241" s="4">
        <f t="shared" si="1171"/>
        <v>1.0511439070562234E-2</v>
      </c>
      <c r="Y3241" s="4">
        <f t="shared" si="1160"/>
        <v>-1.409116693531122E-2</v>
      </c>
      <c r="Z3241" s="4">
        <f t="shared" si="1161"/>
        <v>-7.8747655111780085E-3</v>
      </c>
      <c r="AA3241" s="4">
        <f t="shared" si="1156"/>
        <v>2.6547244510072322E-3</v>
      </c>
      <c r="AB3241" s="4">
        <f t="shared" si="1157"/>
        <v>2.6547244510072322E-3</v>
      </c>
      <c r="AC3241" s="2">
        <f t="shared" si="1166"/>
        <v>3.4969836092947431E-3</v>
      </c>
      <c r="AD3241" s="3">
        <f t="shared" si="1167"/>
        <v>8234.8916618193471</v>
      </c>
    </row>
    <row r="3242" spans="1:30" x14ac:dyDescent="0.3">
      <c r="A3242" s="1">
        <f t="shared" si="1154"/>
        <v>46</v>
      </c>
      <c r="B3242" s="1">
        <f t="shared" si="1153"/>
        <v>3</v>
      </c>
      <c r="C3242" s="5">
        <v>43782</v>
      </c>
      <c r="D3242" s="3">
        <v>8259.81</v>
      </c>
      <c r="E3242" s="3">
        <v>8235.68</v>
      </c>
      <c r="F3242" s="3">
        <f t="shared" si="1158"/>
        <v>8248.2100000000009</v>
      </c>
      <c r="G3242" s="3">
        <f t="shared" si="1168"/>
        <v>8210.2910000000011</v>
      </c>
      <c r="H3242" s="4">
        <f t="shared" si="1155"/>
        <v>-4.8161920861994095E-4</v>
      </c>
      <c r="I3242" s="4">
        <f t="shared" si="1174"/>
        <v>-3.4015869231914871E-3</v>
      </c>
      <c r="J3242" s="4">
        <f t="shared" si="1175"/>
        <v>2.9199677145715459E-3</v>
      </c>
      <c r="K3242" s="4">
        <f t="shared" si="1159"/>
        <v>-2.2362620540937708E-3</v>
      </c>
      <c r="L3242" s="4">
        <f t="shared" si="1169"/>
        <v>-7.1397156886986151E-3</v>
      </c>
      <c r="M3242" s="4">
        <f t="shared" si="1162"/>
        <v>1.4063657448099094E-3</v>
      </c>
      <c r="N3242" s="4">
        <f t="shared" si="1170"/>
        <v>6.0313331159636612E-3</v>
      </c>
      <c r="O3242" s="4">
        <f t="shared" si="1172"/>
        <v>4.5907835652393789E-3</v>
      </c>
      <c r="P3242" s="4">
        <f t="shared" si="1173"/>
        <v>0.30487348281271465</v>
      </c>
      <c r="T3242" s="4"/>
      <c r="U3242" s="4">
        <f t="shared" si="1163"/>
        <v>-8.1996275316773802E-3</v>
      </c>
      <c r="V3242" s="4">
        <f t="shared" si="1164"/>
        <v>-1.8117631256360574E-2</v>
      </c>
      <c r="W3242" s="4">
        <f t="shared" si="1165"/>
        <v>7.7818163183881505E-3</v>
      </c>
      <c r="X3242" s="4">
        <f t="shared" si="1171"/>
        <v>9.2798027304680508E-3</v>
      </c>
      <c r="Y3242" s="4">
        <f t="shared" si="1160"/>
        <v>-1.4677206417509029E-2</v>
      </c>
      <c r="Z3242" s="4">
        <f t="shared" si="1161"/>
        <v>-8.4645001186750089E-3</v>
      </c>
      <c r="AA3242" s="4">
        <f t="shared" si="1156"/>
        <v>-4.8161920861994095E-4</v>
      </c>
      <c r="AB3242" s="4">
        <f t="shared" si="1157"/>
        <v>-4.8161920861994095E-4</v>
      </c>
      <c r="AC3242" s="2">
        <f t="shared" si="1166"/>
        <v>2.0112115719087579E-3</v>
      </c>
      <c r="AD3242" s="3">
        <f t="shared" si="1167"/>
        <v>8243.1977745462318</v>
      </c>
    </row>
    <row r="3243" spans="1:30" x14ac:dyDescent="0.3">
      <c r="A3243" s="1">
        <f t="shared" si="1154"/>
        <v>46</v>
      </c>
      <c r="B3243" s="1">
        <f t="shared" si="1153"/>
        <v>4</v>
      </c>
      <c r="C3243" s="5">
        <v>43783</v>
      </c>
      <c r="D3243" s="3">
        <v>8257.83</v>
      </c>
      <c r="E3243" s="3">
        <v>8238.85</v>
      </c>
      <c r="F3243" s="3">
        <f t="shared" si="1158"/>
        <v>8255.8460000000014</v>
      </c>
      <c r="G3243" s="3">
        <f t="shared" si="1168"/>
        <v>8227.6909999999989</v>
      </c>
      <c r="H3243" s="4">
        <f t="shared" si="1155"/>
        <v>-2.3971495712365825E-4</v>
      </c>
      <c r="I3243" s="4">
        <f t="shared" si="1174"/>
        <v>-2.537588637026654E-3</v>
      </c>
      <c r="J3243" s="4">
        <f t="shared" si="1175"/>
        <v>2.2978736799029956E-3</v>
      </c>
      <c r="K3243" s="4">
        <f t="shared" si="1159"/>
        <v>-5.3996399432906165E-4</v>
      </c>
      <c r="L3243" s="4">
        <f t="shared" si="1169"/>
        <v>-4.2940186006431005E-3</v>
      </c>
      <c r="M3243" s="4">
        <f t="shared" si="1162"/>
        <v>2.4031456013091319E-4</v>
      </c>
      <c r="N3243" s="4">
        <f t="shared" si="1170"/>
        <v>3.6631176353123904E-3</v>
      </c>
      <c r="O3243" s="4">
        <f t="shared" si="1172"/>
        <v>3.4094913554774649E-3</v>
      </c>
      <c r="P3243" s="4">
        <f t="shared" si="1173"/>
        <v>0.30456068512173035</v>
      </c>
      <c r="T3243" s="4"/>
      <c r="U3243" s="4">
        <f t="shared" si="1163"/>
        <v>-4.8620973121657586E-3</v>
      </c>
      <c r="V3243" s="4">
        <f t="shared" si="1164"/>
        <v>-1.4813476339044104E-2</v>
      </c>
      <c r="W3243" s="4">
        <f t="shared" si="1165"/>
        <v>4.6449666348324188E-3</v>
      </c>
      <c r="X3243" s="4">
        <f t="shared" si="1171"/>
        <v>6.8674617685685274E-3</v>
      </c>
      <c r="Y3243" s="4">
        <f t="shared" si="1160"/>
        <v>-1.3002059206369881E-2</v>
      </c>
      <c r="Z3243" s="4">
        <f t="shared" si="1161"/>
        <v>-6.7787906859998878E-3</v>
      </c>
      <c r="AA3243" s="4">
        <f t="shared" si="1156"/>
        <v>-2.3971495712365825E-4</v>
      </c>
      <c r="AB3243" s="4">
        <f t="shared" si="1157"/>
        <v>-2.3971495712365825E-4</v>
      </c>
      <c r="AC3243" s="2">
        <f t="shared" si="1166"/>
        <v>1.1812809138936182E-3</v>
      </c>
      <c r="AD3243" s="3">
        <f t="shared" si="1167"/>
        <v>8248.0751830308218</v>
      </c>
    </row>
    <row r="3244" spans="1:30" x14ac:dyDescent="0.3">
      <c r="A3244" s="1">
        <f t="shared" si="1154"/>
        <v>46</v>
      </c>
      <c r="B3244" s="1">
        <f t="shared" si="1153"/>
        <v>5</v>
      </c>
      <c r="C3244" s="5">
        <v>43784</v>
      </c>
      <c r="D3244" s="3">
        <v>8315.52</v>
      </c>
      <c r="E3244" s="3">
        <v>8303.84</v>
      </c>
      <c r="F3244" s="3">
        <f t="shared" si="1158"/>
        <v>8267.7720000000008</v>
      </c>
      <c r="G3244" s="3">
        <f t="shared" si="1168"/>
        <v>8243.1260000000002</v>
      </c>
      <c r="H3244" s="4">
        <f t="shared" si="1155"/>
        <v>6.9860968317343071E-3</v>
      </c>
      <c r="I3244" s="4">
        <f t="shared" si="1174"/>
        <v>5.5716816645535469E-3</v>
      </c>
      <c r="J3244" s="4">
        <f t="shared" si="1175"/>
        <v>1.4144151671807602E-3</v>
      </c>
      <c r="K3244" s="4">
        <f t="shared" si="1159"/>
        <v>-2.4158889199692673E-4</v>
      </c>
      <c r="L3244" s="4">
        <f t="shared" si="1169"/>
        <v>-2.7546919442246595E-3</v>
      </c>
      <c r="M3244" s="4">
        <f t="shared" si="1162"/>
        <v>5.7751955424024254E-3</v>
      </c>
      <c r="N3244" s="4">
        <f t="shared" si="1170"/>
        <v>8.7823478617214193E-3</v>
      </c>
      <c r="O3244" s="4">
        <f t="shared" si="1172"/>
        <v>2.9638555375972445E-3</v>
      </c>
      <c r="P3244" s="4">
        <f t="shared" si="1173"/>
        <v>0.31367447239086443</v>
      </c>
      <c r="T3244" s="4"/>
      <c r="U3244" s="4">
        <f t="shared" si="1163"/>
        <v>-2.3492854660370937E-4</v>
      </c>
      <c r="V3244" s="4">
        <f t="shared" si="1164"/>
        <v>-1.0232579261137673E-2</v>
      </c>
      <c r="W3244" s="4">
        <f t="shared" si="1165"/>
        <v>7.2227222019674462E-3</v>
      </c>
      <c r="X3244" s="4">
        <f t="shared" si="1171"/>
        <v>5.997702738219389E-3</v>
      </c>
      <c r="Y3244" s="4">
        <f t="shared" si="1160"/>
        <v>-1.270740449184731E-2</v>
      </c>
      <c r="Z3244" s="4">
        <f t="shared" si="1161"/>
        <v>-6.4822780999119608E-3</v>
      </c>
      <c r="AA3244" s="4">
        <f t="shared" si="1156"/>
        <v>6.9860968317343071E-3</v>
      </c>
      <c r="AB3244" s="4">
        <f t="shared" si="1157"/>
        <v>6.9860968317343071E-3</v>
      </c>
      <c r="AC3244" s="2">
        <f t="shared" si="1166"/>
        <v>5.4071436678385177E-3</v>
      </c>
      <c r="AD3244" s="3">
        <f t="shared" si="1167"/>
        <v>8270.5567886872159</v>
      </c>
    </row>
    <row r="3245" spans="1:30" x14ac:dyDescent="0.3">
      <c r="A3245" s="1">
        <f t="shared" si="1154"/>
        <v>47</v>
      </c>
      <c r="B3245" s="1">
        <f t="shared" si="1153"/>
        <v>1</v>
      </c>
      <c r="C3245" s="5">
        <v>43787</v>
      </c>
      <c r="D3245" s="3">
        <v>8328.48</v>
      </c>
      <c r="E3245" s="3">
        <v>8303.2199999999993</v>
      </c>
      <c r="F3245" s="3">
        <f t="shared" si="1158"/>
        <v>8285.0859999999993</v>
      </c>
      <c r="G3245" s="3">
        <f t="shared" si="1168"/>
        <v>8254.9079999999994</v>
      </c>
      <c r="H3245" s="4">
        <f t="shared" si="1155"/>
        <v>1.5585315169705715E-3</v>
      </c>
      <c r="I3245" s="4">
        <f t="shared" si="1174"/>
        <v>-1.4791618563843381E-3</v>
      </c>
      <c r="J3245" s="4">
        <f t="shared" si="1175"/>
        <v>3.0376933733549097E-3</v>
      </c>
      <c r="K3245" s="4">
        <f t="shared" si="1159"/>
        <v>-4.9645121411530683E-3</v>
      </c>
      <c r="L3245" s="4">
        <f t="shared" si="1169"/>
        <v>-8.272082403345633E-3</v>
      </c>
      <c r="M3245" s="4">
        <f t="shared" si="1162"/>
        <v>5.23760405142448E-3</v>
      </c>
      <c r="N3245" s="4">
        <f t="shared" si="1170"/>
        <v>8.9125160450001534E-3</v>
      </c>
      <c r="O3245" s="4">
        <f t="shared" si="1172"/>
        <v>3.6234703091080106E-3</v>
      </c>
      <c r="P3245" s="4">
        <f t="shared" si="1173"/>
        <v>0.31572187545912528</v>
      </c>
      <c r="T3245" s="4"/>
      <c r="U3245" s="4">
        <f t="shared" si="1163"/>
        <v>-8.8521222966213269E-3</v>
      </c>
      <c r="V3245" s="4">
        <f t="shared" si="1164"/>
        <v>-1.8763601073655121E-2</v>
      </c>
      <c r="W3245" s="4">
        <f t="shared" si="1165"/>
        <v>1.0503633259766209E-2</v>
      </c>
      <c r="X3245" s="4">
        <f t="shared" si="1171"/>
        <v>7.3383563958938193E-3</v>
      </c>
      <c r="Y3245" s="4">
        <f t="shared" si="1160"/>
        <v>-1.7371438423682283E-2</v>
      </c>
      <c r="Z3245" s="4">
        <f t="shared" si="1161"/>
        <v>-1.1175719930534183E-2</v>
      </c>
      <c r="AA3245" s="4">
        <f t="shared" si="1156"/>
        <v>1.5585315169705715E-3</v>
      </c>
      <c r="AB3245" s="4">
        <f t="shared" si="1157"/>
        <v>1.5585315169705715E-3</v>
      </c>
      <c r="AC3245" s="2">
        <f t="shared" si="1166"/>
        <v>4.636557235956843E-3</v>
      </c>
      <c r="AD3245" s="3">
        <f t="shared" si="1167"/>
        <v>8289.8645257914777</v>
      </c>
    </row>
    <row r="3246" spans="1:30" x14ac:dyDescent="0.3">
      <c r="A3246" s="1">
        <f t="shared" si="1154"/>
        <v>47</v>
      </c>
      <c r="B3246" s="1">
        <f t="shared" si="1153"/>
        <v>2</v>
      </c>
      <c r="C3246" s="5">
        <v>43788</v>
      </c>
      <c r="D3246" s="3">
        <v>8338.74</v>
      </c>
      <c r="E3246" s="3">
        <v>8357.43</v>
      </c>
      <c r="F3246" s="3">
        <f t="shared" si="1158"/>
        <v>8300.0759999999991</v>
      </c>
      <c r="G3246" s="3">
        <f t="shared" si="1168"/>
        <v>8267.7649999999994</v>
      </c>
      <c r="H3246" s="4">
        <f t="shared" si="1155"/>
        <v>1.2319174687338169E-3</v>
      </c>
      <c r="I3246" s="4">
        <f t="shared" si="1174"/>
        <v>3.4760244366319822E-3</v>
      </c>
      <c r="J3246" s="4">
        <f t="shared" si="1175"/>
        <v>-2.2441069678981653E-3</v>
      </c>
      <c r="K3246" s="4">
        <f t="shared" si="1159"/>
        <v>-4.5710621866174514E-3</v>
      </c>
      <c r="L3246" s="4">
        <f t="shared" si="1169"/>
        <v>-8.2369305216691523E-3</v>
      </c>
      <c r="M3246" s="4">
        <f t="shared" si="1162"/>
        <v>4.6582705989680903E-3</v>
      </c>
      <c r="N3246" s="4">
        <f t="shared" si="1170"/>
        <v>8.5845449163105582E-3</v>
      </c>
      <c r="O3246" s="4">
        <f t="shared" si="1172"/>
        <v>3.8748060258503919E-3</v>
      </c>
      <c r="P3246" s="4">
        <f t="shared" si="1173"/>
        <v>0.31734273622149861</v>
      </c>
      <c r="T3246" s="4"/>
      <c r="U3246" s="4">
        <f t="shared" si="1163"/>
        <v>-7.767323689316501E-3</v>
      </c>
      <c r="V3246" s="4">
        <f t="shared" si="1164"/>
        <v>-1.7689650452423301E-2</v>
      </c>
      <c r="W3246" s="4">
        <f t="shared" si="1165"/>
        <v>9.0696883633295255E-3</v>
      </c>
      <c r="X3246" s="4">
        <f t="shared" si="1171"/>
        <v>7.846804802746684E-3</v>
      </c>
      <c r="Y3246" s="4">
        <f t="shared" si="1160"/>
        <v>-1.6982894328928945E-2</v>
      </c>
      <c r="Z3246" s="4">
        <f t="shared" si="1161"/>
        <v>-1.0784725968224109E-2</v>
      </c>
      <c r="AA3246" s="4">
        <f t="shared" si="1156"/>
        <v>1.2319174687338169E-3</v>
      </c>
      <c r="AB3246" s="4">
        <f t="shared" si="1157"/>
        <v>1.2319174687338169E-3</v>
      </c>
      <c r="AC3246" s="2">
        <f t="shared" si="1166"/>
        <v>3.9075027488980618E-3</v>
      </c>
      <c r="AD3246" s="3">
        <f t="shared" si="1167"/>
        <v>8306.1563505276536</v>
      </c>
    </row>
    <row r="3247" spans="1:30" x14ac:dyDescent="0.3">
      <c r="A3247" s="1">
        <f t="shared" si="1154"/>
        <v>47</v>
      </c>
      <c r="B3247" s="1">
        <f t="shared" si="1153"/>
        <v>3</v>
      </c>
      <c r="C3247" s="5">
        <v>43789</v>
      </c>
      <c r="D3247" s="3">
        <v>8283.75</v>
      </c>
      <c r="E3247" s="3">
        <v>8315.5499999999993</v>
      </c>
      <c r="F3247" s="3">
        <f t="shared" si="1158"/>
        <v>8304.8639999999996</v>
      </c>
      <c r="G3247" s="3">
        <f t="shared" si="1168"/>
        <v>8276.5370000000003</v>
      </c>
      <c r="H3247" s="4">
        <f t="shared" si="1155"/>
        <v>-6.5945214744673394E-3</v>
      </c>
      <c r="I3247" s="4">
        <f t="shared" si="1174"/>
        <v>-2.7809956899963917E-3</v>
      </c>
      <c r="J3247" s="4">
        <f t="shared" si="1175"/>
        <v>-3.8135257844709477E-3</v>
      </c>
      <c r="K3247" s="4">
        <f t="shared" si="1159"/>
        <v>-3.4294749566481093E-3</v>
      </c>
      <c r="L3247" s="4">
        <f t="shared" si="1169"/>
        <v>-7.555631239784779E-3</v>
      </c>
      <c r="M3247" s="4">
        <f t="shared" si="1162"/>
        <v>-2.5423655342218222E-3</v>
      </c>
      <c r="N3247" s="4">
        <f t="shared" si="1170"/>
        <v>8.7149975889671465E-4</v>
      </c>
      <c r="O3247" s="4">
        <f t="shared" si="1172"/>
        <v>3.4195865399123965E-3</v>
      </c>
      <c r="P3247" s="4">
        <f t="shared" si="1173"/>
        <v>0.30865549125825237</v>
      </c>
      <c r="T3247" s="4"/>
      <c r="U3247" s="4">
        <f t="shared" si="1163"/>
        <v>-9.4654588103238978E-3</v>
      </c>
      <c r="V3247" s="4">
        <f t="shared" si="1164"/>
        <v>-1.9370804222220678E-2</v>
      </c>
      <c r="W3247" s="4">
        <f t="shared" si="1165"/>
        <v>2.898371754314023E-3</v>
      </c>
      <c r="X3247" s="4">
        <f t="shared" si="1171"/>
        <v>6.8686418022817827E-3</v>
      </c>
      <c r="Y3247" s="4">
        <f t="shared" si="1160"/>
        <v>-1.5855541353697357E-2</v>
      </c>
      <c r="Z3247" s="4">
        <f t="shared" si="1161"/>
        <v>-9.6502647509261723E-3</v>
      </c>
      <c r="AA3247" s="4">
        <f t="shared" si="1156"/>
        <v>-6.5945214744673394E-3</v>
      </c>
      <c r="AB3247" s="4">
        <f t="shared" si="1157"/>
        <v>-6.5945214744673394E-3</v>
      </c>
      <c r="AC3247" s="2">
        <f t="shared" si="1166"/>
        <v>-1.8032373041721819E-3</v>
      </c>
      <c r="AD3247" s="3">
        <f t="shared" si="1167"/>
        <v>8298.6875670184363</v>
      </c>
    </row>
    <row r="3248" spans="1:30" x14ac:dyDescent="0.3">
      <c r="A3248" s="1">
        <f t="shared" si="1154"/>
        <v>47</v>
      </c>
      <c r="B3248" s="1">
        <f t="shared" ref="B3248:B3311" si="1176">WEEKDAY(C3248,2)</f>
        <v>4</v>
      </c>
      <c r="C3248" s="5">
        <v>43790</v>
      </c>
      <c r="D3248" s="3">
        <v>8265.6200000000008</v>
      </c>
      <c r="E3248" s="3">
        <v>8273.9500000000007</v>
      </c>
      <c r="F3248" s="3">
        <f t="shared" si="1158"/>
        <v>8306.4220000000005</v>
      </c>
      <c r="G3248" s="3">
        <f t="shared" si="1168"/>
        <v>8281.134</v>
      </c>
      <c r="H3248" s="4">
        <f t="shared" si="1155"/>
        <v>-2.1886223027009748E-3</v>
      </c>
      <c r="I3248" s="4">
        <f t="shared" si="1174"/>
        <v>-1.1830390825410318E-3</v>
      </c>
      <c r="J3248" s="4">
        <f t="shared" si="1175"/>
        <v>-1.005583220159943E-3</v>
      </c>
      <c r="K3248" s="4">
        <f t="shared" si="1159"/>
        <v>3.9683114531461582E-3</v>
      </c>
      <c r="L3248" s="4">
        <f t="shared" si="1169"/>
        <v>-1.0770752644909603E-4</v>
      </c>
      <c r="M3248" s="4">
        <f t="shared" si="1162"/>
        <v>-4.9121029487786292E-3</v>
      </c>
      <c r="N3248" s="4">
        <f t="shared" si="1170"/>
        <v>-1.8734149211930653E-3</v>
      </c>
      <c r="O3248" s="4">
        <f t="shared" si="1172"/>
        <v>3.0594196200648548E-3</v>
      </c>
      <c r="P3248" s="4">
        <f t="shared" si="1173"/>
        <v>0.30579133866353242</v>
      </c>
      <c r="T3248" s="4"/>
      <c r="U3248" s="4">
        <f t="shared" si="1163"/>
        <v>-3.1290176550475418E-3</v>
      </c>
      <c r="V3248" s="4">
        <f t="shared" si="1164"/>
        <v>-1.3097727478497082E-2</v>
      </c>
      <c r="W3248" s="4">
        <f t="shared" si="1165"/>
        <v>9.433471020838251E-4</v>
      </c>
      <c r="X3248" s="4">
        <f t="shared" si="1171"/>
        <v>6.1260832626964098E-3</v>
      </c>
      <c r="Y3248" s="4">
        <f t="shared" si="1160"/>
        <v>-8.5499966697111188E-3</v>
      </c>
      <c r="Z3248" s="4">
        <f t="shared" si="1161"/>
        <v>-2.2986567831405672E-3</v>
      </c>
      <c r="AA3248" s="4">
        <f t="shared" si="1156"/>
        <v>-2.1886223027009748E-3</v>
      </c>
      <c r="AB3248" s="4">
        <f t="shared" si="1157"/>
        <v>-2.1886223027009748E-3</v>
      </c>
      <c r="AC3248" s="2">
        <f t="shared" si="1166"/>
        <v>-2.6670769620375E-3</v>
      </c>
      <c r="AD3248" s="3">
        <f t="shared" si="1167"/>
        <v>8287.6650446789572</v>
      </c>
    </row>
    <row r="3249" spans="1:30" x14ac:dyDescent="0.3">
      <c r="A3249" s="1">
        <f t="shared" si="1154"/>
        <v>47</v>
      </c>
      <c r="B3249" s="1">
        <f t="shared" si="1176"/>
        <v>5</v>
      </c>
      <c r="C3249" s="5">
        <v>43791</v>
      </c>
      <c r="D3249" s="3">
        <v>8272.0499999999993</v>
      </c>
      <c r="E3249" s="3">
        <v>8287.25</v>
      </c>
      <c r="F3249" s="3">
        <f t="shared" si="1158"/>
        <v>8297.7279999999992</v>
      </c>
      <c r="G3249" s="3">
        <f t="shared" si="1168"/>
        <v>8282.7499999999982</v>
      </c>
      <c r="H3249" s="4">
        <f t="shared" si="1155"/>
        <v>7.7792107549082485E-4</v>
      </c>
      <c r="I3249" s="4">
        <f t="shared" si="1174"/>
        <v>2.6168635867604849E-3</v>
      </c>
      <c r="J3249" s="4">
        <f t="shared" si="1175"/>
        <v>-1.8389425112696599E-3</v>
      </c>
      <c r="K3249" s="4">
        <f t="shared" si="1159"/>
        <v>4.6611748422985986E-3</v>
      </c>
      <c r="L3249" s="4">
        <f t="shared" si="1169"/>
        <v>2.2162752326970437E-3</v>
      </c>
      <c r="M3249" s="4">
        <f t="shared" si="1162"/>
        <v>-3.0945820349859488E-3</v>
      </c>
      <c r="N3249" s="4">
        <f t="shared" si="1170"/>
        <v>-1.2918414777699327E-3</v>
      </c>
      <c r="O3249" s="4">
        <f t="shared" si="1172"/>
        <v>1.810675709165319E-3</v>
      </c>
      <c r="P3249" s="4">
        <f t="shared" si="1173"/>
        <v>0.30680714126607217</v>
      </c>
      <c r="T3249" s="4"/>
      <c r="U3249" s="4">
        <f t="shared" si="1163"/>
        <v>6.037054691602037E-3</v>
      </c>
      <c r="V3249" s="4">
        <f t="shared" si="1164"/>
        <v>-4.0233158553138904E-3</v>
      </c>
      <c r="W3249" s="4">
        <f t="shared" si="1165"/>
        <v>-5.227574463172617E-3</v>
      </c>
      <c r="X3249" s="4">
        <f t="shared" si="1171"/>
        <v>3.6232252171441485E-3</v>
      </c>
      <c r="Y3249" s="4">
        <f t="shared" si="1160"/>
        <v>-7.8657724749369388E-3</v>
      </c>
      <c r="Z3249" s="4">
        <f t="shared" si="1161"/>
        <v>-1.6101183839329187E-3</v>
      </c>
      <c r="AA3249" s="4">
        <f t="shared" si="1156"/>
        <v>7.7792107549082485E-4</v>
      </c>
      <c r="AB3249" s="4">
        <f t="shared" si="1157"/>
        <v>7.7792107549082485E-4</v>
      </c>
      <c r="AC3249" s="2">
        <f t="shared" si="1166"/>
        <v>-1.2584582764820287E-3</v>
      </c>
      <c r="AD3249" s="3">
        <f t="shared" si="1167"/>
        <v>8282.4600297859724</v>
      </c>
    </row>
    <row r="3250" spans="1:30" x14ac:dyDescent="0.3">
      <c r="A3250" s="1">
        <f t="shared" si="1154"/>
        <v>48</v>
      </c>
      <c r="B3250" s="1">
        <f t="shared" si="1176"/>
        <v>1</v>
      </c>
      <c r="C3250" s="5">
        <v>43794</v>
      </c>
      <c r="D3250" s="3">
        <v>8371.93</v>
      </c>
      <c r="E3250" s="3">
        <v>8309.5499999999993</v>
      </c>
      <c r="F3250" s="3">
        <f t="shared" si="1158"/>
        <v>8306.4180000000015</v>
      </c>
      <c r="G3250" s="3">
        <f t="shared" si="1168"/>
        <v>8295.7519999999986</v>
      </c>
      <c r="H3250" s="4">
        <f t="shared" si="1155"/>
        <v>1.2074395101577122E-2</v>
      </c>
      <c r="I3250" s="4">
        <f t="shared" si="1174"/>
        <v>4.5333381688940468E-3</v>
      </c>
      <c r="J3250" s="4">
        <f t="shared" si="1175"/>
        <v>7.5410569326830748E-3</v>
      </c>
      <c r="K3250" s="4">
        <f t="shared" si="1159"/>
        <v>2.1747934308909644E-3</v>
      </c>
      <c r="L3250" s="4">
        <f t="shared" si="1169"/>
        <v>1.8420799895767458E-3</v>
      </c>
      <c r="M3250" s="4">
        <f t="shared" si="1162"/>
        <v>7.8869134685972692E-3</v>
      </c>
      <c r="N3250" s="4">
        <f t="shared" si="1170"/>
        <v>9.1827720982982277E-3</v>
      </c>
      <c r="O3250" s="4">
        <f t="shared" si="1172"/>
        <v>1.2740192524307891E-3</v>
      </c>
      <c r="P3250" s="4">
        <f t="shared" si="1173"/>
        <v>0.32258604701128124</v>
      </c>
      <c r="T3250" s="4"/>
      <c r="U3250" s="4">
        <f t="shared" si="1163"/>
        <v>6.8217672765517974E-3</v>
      </c>
      <c r="V3250" s="4">
        <f t="shared" si="1164"/>
        <v>-3.2464503962136545E-3</v>
      </c>
      <c r="W3250" s="4">
        <f t="shared" si="1165"/>
        <v>5.2170384031660919E-3</v>
      </c>
      <c r="X3250" s="4">
        <f t="shared" si="1171"/>
        <v>2.5747469609853362E-3</v>
      </c>
      <c r="Y3250" s="4">
        <f t="shared" si="1160"/>
        <v>-1.0321151624357015E-2</v>
      </c>
      <c r="Z3250" s="4">
        <f t="shared" si="1161"/>
        <v>-4.0809793121232849E-3</v>
      </c>
      <c r="AA3250" s="4">
        <f t="shared" si="1156"/>
        <v>1.2074395101577122E-2</v>
      </c>
      <c r="AB3250" s="4">
        <f t="shared" si="1157"/>
        <v>1.2074395101577122E-2</v>
      </c>
      <c r="AC3250" s="2">
        <f t="shared" si="1166"/>
        <v>7.12459932289822E-3</v>
      </c>
      <c r="AD3250" s="3">
        <f t="shared" si="1167"/>
        <v>8312.283353190649</v>
      </c>
    </row>
    <row r="3251" spans="1:30" x14ac:dyDescent="0.3">
      <c r="A3251" s="1">
        <f t="shared" si="1154"/>
        <v>48</v>
      </c>
      <c r="B3251" s="1">
        <f t="shared" si="1176"/>
        <v>2</v>
      </c>
      <c r="C3251" s="5">
        <v>43795</v>
      </c>
      <c r="D3251" s="3">
        <v>8385.75</v>
      </c>
      <c r="E3251" s="3">
        <v>8374.26</v>
      </c>
      <c r="F3251" s="3">
        <f t="shared" si="1158"/>
        <v>8315.8200000000015</v>
      </c>
      <c r="G3251" s="3">
        <f t="shared" si="1168"/>
        <v>8307.9480000000003</v>
      </c>
      <c r="H3251" s="4">
        <f t="shared" si="1155"/>
        <v>1.650754366078038E-3</v>
      </c>
      <c r="I3251" s="4">
        <f t="shared" si="1174"/>
        <v>2.7831097488869677E-4</v>
      </c>
      <c r="J3251" s="4">
        <f t="shared" si="1175"/>
        <v>1.3724433911893412E-3</v>
      </c>
      <c r="K3251" s="4">
        <f t="shared" si="1159"/>
        <v>-8.7903864461359362E-3</v>
      </c>
      <c r="L3251" s="4">
        <f t="shared" si="1169"/>
        <v>-8.6750207737839643E-3</v>
      </c>
      <c r="M3251" s="4">
        <f t="shared" si="1162"/>
        <v>8.4092729279852691E-3</v>
      </c>
      <c r="N3251" s="4">
        <f t="shared" si="1170"/>
        <v>9.3647673288277302E-3</v>
      </c>
      <c r="O3251" s="4">
        <f t="shared" si="1172"/>
        <v>9.3873535461958771E-4</v>
      </c>
      <c r="P3251" s="4">
        <f t="shared" si="1173"/>
        <v>0.32476931170289902</v>
      </c>
      <c r="T3251" s="4"/>
      <c r="U3251" s="4">
        <f t="shared" si="1163"/>
        <v>-3.9644383075348828E-3</v>
      </c>
      <c r="V3251" s="4">
        <f t="shared" si="1164"/>
        <v>-1.3924793924459488E-2</v>
      </c>
      <c r="W3251" s="4">
        <f t="shared" si="1165"/>
        <v>5.6375423625152268E-3</v>
      </c>
      <c r="X3251" s="4">
        <f t="shared" si="1171"/>
        <v>1.8968501011318952E-3</v>
      </c>
      <c r="Y3251" s="4">
        <f t="shared" si="1160"/>
        <v>-2.1149608560273998E-2</v>
      </c>
      <c r="Z3251" s="4">
        <f t="shared" si="1161"/>
        <v>-1.4977712373438416E-2</v>
      </c>
      <c r="AA3251" s="4">
        <f t="shared" si="1156"/>
        <v>1.650754366078038E-3</v>
      </c>
      <c r="AB3251" s="4">
        <f t="shared" si="1157"/>
        <v>1.650754366078038E-3</v>
      </c>
      <c r="AC3251" s="2">
        <f t="shared" si="1166"/>
        <v>5.8405944059346064E-3</v>
      </c>
      <c r="AD3251" s="3">
        <f t="shared" si="1167"/>
        <v>8336.7722354604339</v>
      </c>
    </row>
    <row r="3252" spans="1:30" x14ac:dyDescent="0.3">
      <c r="A3252" s="1">
        <f t="shared" si="1154"/>
        <v>48</v>
      </c>
      <c r="B3252" s="1">
        <f t="shared" si="1176"/>
        <v>3</v>
      </c>
      <c r="C3252" s="5">
        <v>43796</v>
      </c>
      <c r="D3252" s="3">
        <v>8444.7099999999991</v>
      </c>
      <c r="E3252" s="3">
        <v>8407.24</v>
      </c>
      <c r="F3252" s="3">
        <f t="shared" si="1158"/>
        <v>8348.0119999999988</v>
      </c>
      <c r="G3252" s="3">
        <f t="shared" si="1168"/>
        <v>8326.4380000000001</v>
      </c>
      <c r="H3252" s="4">
        <f t="shared" si="1155"/>
        <v>7.0309751662044695E-3</v>
      </c>
      <c r="I3252" s="4">
        <f t="shared" si="1174"/>
        <v>2.5626807381569664E-3</v>
      </c>
      <c r="J3252" s="4">
        <f t="shared" si="1175"/>
        <v>4.4682944280475031E-3</v>
      </c>
      <c r="K3252" s="4">
        <f t="shared" si="1159"/>
        <v>-7.3830605491459157E-3</v>
      </c>
      <c r="L3252" s="4">
        <f t="shared" si="1169"/>
        <v>-8.6400540599625673E-3</v>
      </c>
      <c r="M3252" s="4">
        <f t="shared" si="1162"/>
        <v>1.1583356612328819E-2</v>
      </c>
      <c r="N3252" s="4">
        <f t="shared" si="1170"/>
        <v>1.4204393283178116E-2</v>
      </c>
      <c r="O3252" s="4">
        <f t="shared" si="1172"/>
        <v>2.5547354497666239E-3</v>
      </c>
      <c r="P3252" s="4">
        <f t="shared" si="1173"/>
        <v>0.33408373183443191</v>
      </c>
      <c r="T3252" s="4"/>
      <c r="U3252" s="4">
        <f t="shared" si="1163"/>
        <v>-1.2163491637599499E-2</v>
      </c>
      <c r="V3252" s="4">
        <f t="shared" si="1164"/>
        <v>-2.2041856721223461E-2</v>
      </c>
      <c r="W3252" s="4">
        <f t="shared" si="1165"/>
        <v>1.9430813339369142E-2</v>
      </c>
      <c r="X3252" s="4">
        <f t="shared" si="1171"/>
        <v>5.1955095230938435E-3</v>
      </c>
      <c r="Y3252" s="4">
        <f t="shared" si="1160"/>
        <v>-1.9759830367735216E-2</v>
      </c>
      <c r="Z3252" s="4">
        <f t="shared" si="1161"/>
        <v>-1.3579171282297377E-2</v>
      </c>
      <c r="AA3252" s="4">
        <f t="shared" si="1156"/>
        <v>7.0309751662044695E-3</v>
      </c>
      <c r="AB3252" s="4">
        <f t="shared" si="1157"/>
        <v>7.0309751662044695E-3</v>
      </c>
      <c r="AC3252" s="2">
        <f t="shared" si="1166"/>
        <v>8.5211344963938718E-3</v>
      </c>
      <c r="AD3252" s="3">
        <f t="shared" si="1167"/>
        <v>8372.7514903069568</v>
      </c>
    </row>
    <row r="3253" spans="1:30" x14ac:dyDescent="0.3">
      <c r="A3253" s="1">
        <f t="shared" si="1154"/>
        <v>48</v>
      </c>
      <c r="B3253" s="1">
        <f t="shared" si="1176"/>
        <v>5</v>
      </c>
      <c r="C3253" s="5">
        <v>43798</v>
      </c>
      <c r="D3253" s="3">
        <v>8403.68</v>
      </c>
      <c r="E3253" s="3">
        <v>8422.02</v>
      </c>
      <c r="F3253" s="3">
        <f t="shared" si="1158"/>
        <v>8375.6239999999998</v>
      </c>
      <c r="G3253" s="3">
        <f t="shared" si="1168"/>
        <v>8341.0229999999974</v>
      </c>
      <c r="H3253" s="4">
        <f t="shared" si="1155"/>
        <v>-4.8586629973082366E-3</v>
      </c>
      <c r="I3253" s="4">
        <f t="shared" si="1174"/>
        <v>-2.6868891886161505E-3</v>
      </c>
      <c r="J3253" s="4">
        <f t="shared" si="1175"/>
        <v>-2.1717738086920861E-3</v>
      </c>
      <c r="K3253" s="4">
        <f t="shared" si="1159"/>
        <v>-9.0115587154560133E-3</v>
      </c>
      <c r="L3253" s="4">
        <f t="shared" si="1169"/>
        <v>-1.310274584786084E-2</v>
      </c>
      <c r="M3253" s="4">
        <f t="shared" si="1162"/>
        <v>3.3497205700734052E-3</v>
      </c>
      <c r="N3253" s="4">
        <f t="shared" si="1170"/>
        <v>7.5119083114868401E-3</v>
      </c>
      <c r="O3253" s="4">
        <f t="shared" si="1172"/>
        <v>4.1173628696002688E-3</v>
      </c>
      <c r="P3253" s="4">
        <f t="shared" si="1173"/>
        <v>0.32760186857125706</v>
      </c>
      <c r="T3253" s="4"/>
      <c r="U3253" s="4">
        <f t="shared" si="1163"/>
        <v>-2.1207359400144985E-2</v>
      </c>
      <c r="V3253" s="4">
        <f t="shared" si="1164"/>
        <v>-3.0995285806143576E-2</v>
      </c>
      <c r="W3253" s="4">
        <f t="shared" si="1165"/>
        <v>1.6702921256965538E-2</v>
      </c>
      <c r="X3253" s="4">
        <f t="shared" si="1171"/>
        <v>8.3311442640404392E-3</v>
      </c>
      <c r="Y3253" s="4">
        <f t="shared" si="1160"/>
        <v>-2.1368023070624981E-2</v>
      </c>
      <c r="Z3253" s="4">
        <f t="shared" si="1161"/>
        <v>-1.5197504041826446E-2</v>
      </c>
      <c r="AA3253" s="4">
        <f t="shared" si="1156"/>
        <v>-4.8586629973082366E-3</v>
      </c>
      <c r="AB3253" s="4">
        <f t="shared" si="1157"/>
        <v>-4.8586629973082366E-3</v>
      </c>
      <c r="AC3253" s="2">
        <f t="shared" si="1166"/>
        <v>2.4535687296550744E-3</v>
      </c>
      <c r="AD3253" s="3">
        <f t="shared" si="1167"/>
        <v>8383.0609935379725</v>
      </c>
    </row>
    <row r="3254" spans="1:30" x14ac:dyDescent="0.3">
      <c r="A3254" s="1">
        <f t="shared" si="1154"/>
        <v>49</v>
      </c>
      <c r="B3254" s="1">
        <f t="shared" si="1176"/>
        <v>1</v>
      </c>
      <c r="C3254" s="5">
        <v>43801</v>
      </c>
      <c r="D3254" s="3">
        <v>8309.26</v>
      </c>
      <c r="E3254" s="3">
        <v>8409.8700000000008</v>
      </c>
      <c r="F3254" s="3">
        <f t="shared" si="1158"/>
        <v>8383.0660000000007</v>
      </c>
      <c r="G3254" s="3">
        <f t="shared" si="1168"/>
        <v>8340.396999999999</v>
      </c>
      <c r="H3254" s="4">
        <f t="shared" si="1155"/>
        <v>-1.1235553947794307E-2</v>
      </c>
      <c r="I3254" s="4">
        <f t="shared" si="1174"/>
        <v>7.3658206880801143E-4</v>
      </c>
      <c r="J3254" s="4">
        <f t="shared" si="1175"/>
        <v>-1.1972136016602318E-2</v>
      </c>
      <c r="K3254" s="4">
        <f t="shared" si="1159"/>
        <v>-2.5732774213206165E-4</v>
      </c>
      <c r="L3254" s="4">
        <f t="shared" si="1169"/>
        <v>-7.1187067253076887E-3</v>
      </c>
      <c r="M3254" s="4">
        <f t="shared" si="1162"/>
        <v>-8.8041773737676035E-3</v>
      </c>
      <c r="N3254" s="4">
        <f t="shared" si="1170"/>
        <v>-3.7332755263327164E-3</v>
      </c>
      <c r="O3254" s="4">
        <f t="shared" si="1172"/>
        <v>5.1351143182427417E-3</v>
      </c>
      <c r="P3254" s="4">
        <f t="shared" si="1173"/>
        <v>0.31268552615573214</v>
      </c>
      <c r="T3254" s="4"/>
      <c r="U3254" s="4">
        <f t="shared" si="1163"/>
        <v>-1.5663376044780502E-2</v>
      </c>
      <c r="V3254" s="4">
        <f t="shared" si="1164"/>
        <v>-2.550674228433274E-2</v>
      </c>
      <c r="W3254" s="4">
        <f t="shared" si="1165"/>
        <v>4.4982803537213806E-3</v>
      </c>
      <c r="X3254" s="4">
        <f t="shared" si="1171"/>
        <v>1.0284501974516587E-2</v>
      </c>
      <c r="Y3254" s="4">
        <f t="shared" si="1160"/>
        <v>-1.2722947096968286E-2</v>
      </c>
      <c r="Z3254" s="4">
        <f t="shared" si="1161"/>
        <v>-6.497918705040219E-3</v>
      </c>
      <c r="AA3254" s="4">
        <f t="shared" si="1156"/>
        <v>-1.1235553947794307E-2</v>
      </c>
      <c r="AB3254" s="4">
        <f t="shared" si="1157"/>
        <v>-1.1235553947794307E-2</v>
      </c>
      <c r="AC3254" s="2">
        <f t="shared" si="1166"/>
        <v>-5.9211846011134085E-3</v>
      </c>
      <c r="AD3254" s="3">
        <f t="shared" si="1167"/>
        <v>8358.4606623586478</v>
      </c>
    </row>
    <row r="3255" spans="1:30" x14ac:dyDescent="0.3">
      <c r="A3255" s="1">
        <f t="shared" si="1154"/>
        <v>49</v>
      </c>
      <c r="B3255" s="1">
        <f t="shared" si="1176"/>
        <v>2</v>
      </c>
      <c r="C3255" s="5">
        <v>43802</v>
      </c>
      <c r="D3255" s="3">
        <v>8254.74</v>
      </c>
      <c r="E3255" s="3">
        <v>8201.6299999999992</v>
      </c>
      <c r="F3255" s="3">
        <f t="shared" si="1158"/>
        <v>8359.6280000000006</v>
      </c>
      <c r="G3255" s="3">
        <f t="shared" si="1168"/>
        <v>8333.023000000001</v>
      </c>
      <c r="H3255" s="4">
        <f t="shared" si="1155"/>
        <v>-6.561354440708371E-3</v>
      </c>
      <c r="I3255" s="4">
        <f t="shared" si="1174"/>
        <v>-1.2953018680363958E-2</v>
      </c>
      <c r="J3255" s="4">
        <f t="shared" si="1175"/>
        <v>6.3916642396555871E-3</v>
      </c>
      <c r="K3255" s="4">
        <f t="shared" si="1159"/>
        <v>9.217427303995801E-3</v>
      </c>
      <c r="L3255" s="4">
        <f t="shared" si="1169"/>
        <v>3.9066187736467115E-3</v>
      </c>
      <c r="M3255" s="4">
        <f t="shared" si="1162"/>
        <v>-1.2546969793392818E-2</v>
      </c>
      <c r="N3255" s="4">
        <f t="shared" si="1170"/>
        <v>-9.3943098440987458E-3</v>
      </c>
      <c r="O3255" s="4">
        <f t="shared" si="1172"/>
        <v>3.222996726729075E-3</v>
      </c>
      <c r="P3255" s="4">
        <f t="shared" si="1173"/>
        <v>0.30407253114943666</v>
      </c>
      <c r="T3255" s="4"/>
      <c r="U3255" s="4">
        <f t="shared" si="1163"/>
        <v>7.542187872325583E-3</v>
      </c>
      <c r="V3255" s="4">
        <f t="shared" si="1164"/>
        <v>-2.5332340063977518E-3</v>
      </c>
      <c r="W3255" s="4">
        <f t="shared" si="1165"/>
        <v>-1.39979670159689E-2</v>
      </c>
      <c r="X3255" s="4">
        <f t="shared" si="1171"/>
        <v>6.4058899997567085E-3</v>
      </c>
      <c r="Y3255" s="4">
        <f t="shared" si="1160"/>
        <v>-3.3663311411912746E-3</v>
      </c>
      <c r="Z3255" s="4">
        <f t="shared" si="1161"/>
        <v>2.917693051161927E-3</v>
      </c>
      <c r="AA3255" s="4">
        <f t="shared" si="1156"/>
        <v>-6.561354440708371E-3</v>
      </c>
      <c r="AB3255" s="4">
        <f t="shared" si="1157"/>
        <v>-6.561354440708371E-3</v>
      </c>
      <c r="AC3255" s="2">
        <f t="shared" si="1166"/>
        <v>-8.3766548963502292E-3</v>
      </c>
      <c r="AD3255" s="3">
        <f t="shared" si="1167"/>
        <v>8323.8871082390979</v>
      </c>
    </row>
    <row r="3256" spans="1:30" x14ac:dyDescent="0.3">
      <c r="A3256" s="1">
        <f t="shared" si="1154"/>
        <v>49</v>
      </c>
      <c r="B3256" s="1">
        <f t="shared" si="1176"/>
        <v>3</v>
      </c>
      <c r="C3256" s="5">
        <v>43803</v>
      </c>
      <c r="D3256" s="3">
        <v>8296.5300000000007</v>
      </c>
      <c r="E3256" s="3">
        <v>8291.86</v>
      </c>
      <c r="F3256" s="3">
        <f t="shared" si="1158"/>
        <v>8341.7839999999997</v>
      </c>
      <c r="G3256" s="3">
        <f t="shared" si="1168"/>
        <v>8328.8019999999997</v>
      </c>
      <c r="H3256" s="4">
        <f t="shared" si="1155"/>
        <v>5.0625458827293019E-3</v>
      </c>
      <c r="I3256" s="4">
        <f t="shared" si="1174"/>
        <v>4.4968103174661831E-3</v>
      </c>
      <c r="J3256" s="4">
        <f t="shared" si="1175"/>
        <v>5.657355652631188E-4</v>
      </c>
      <c r="K3256" s="4">
        <f t="shared" si="1159"/>
        <v>1.191527534483219E-2</v>
      </c>
      <c r="L3256" s="4">
        <f t="shared" si="1169"/>
        <v>9.4064474202431789E-3</v>
      </c>
      <c r="M3256" s="4">
        <f t="shared" si="1162"/>
        <v>-5.4249786376629984E-3</v>
      </c>
      <c r="N3256" s="4">
        <f t="shared" si="1170"/>
        <v>-3.8747469323918405E-3</v>
      </c>
      <c r="O3256" s="4">
        <f t="shared" si="1172"/>
        <v>1.5647505643925797E-3</v>
      </c>
      <c r="P3256" s="4">
        <f t="shared" si="1173"/>
        <v>0.3106744581727876</v>
      </c>
      <c r="T3256" s="4"/>
      <c r="U3256" s="4">
        <f t="shared" si="1163"/>
        <v>1.5870881457199164E-2</v>
      </c>
      <c r="V3256" s="4">
        <f t="shared" si="1164"/>
        <v>5.712172642627163E-3</v>
      </c>
      <c r="W3256" s="4">
        <f t="shared" si="1165"/>
        <v>-1.0639477685359014E-2</v>
      </c>
      <c r="X3256" s="4">
        <f t="shared" si="1171"/>
        <v>3.1222417031631419E-3</v>
      </c>
      <c r="Y3256" s="4">
        <f t="shared" si="1160"/>
        <v>-7.0212210335767833E-4</v>
      </c>
      <c r="Z3256" s="4">
        <f t="shared" si="1161"/>
        <v>5.5987005923675065E-3</v>
      </c>
      <c r="AA3256" s="4">
        <f t="shared" si="1156"/>
        <v>5.0625458827293019E-3</v>
      </c>
      <c r="AB3256" s="4">
        <f t="shared" si="1157"/>
        <v>5.0625458827293019E-3</v>
      </c>
      <c r="AC3256" s="2">
        <f t="shared" si="1166"/>
        <v>-2.1982771302460138E-3</v>
      </c>
      <c r="AD3256" s="3">
        <f t="shared" si="1167"/>
        <v>8314.7680721594006</v>
      </c>
    </row>
    <row r="3257" spans="1:30" x14ac:dyDescent="0.3">
      <c r="A3257" s="1">
        <f t="shared" si="1154"/>
        <v>49</v>
      </c>
      <c r="B3257" s="1">
        <f t="shared" si="1176"/>
        <v>4</v>
      </c>
      <c r="C3257" s="5">
        <v>43804</v>
      </c>
      <c r="D3257" s="3">
        <v>8308.4</v>
      </c>
      <c r="E3257" s="3">
        <v>8321.19</v>
      </c>
      <c r="F3257" s="3">
        <f t="shared" si="1158"/>
        <v>8314.5220000000008</v>
      </c>
      <c r="G3257" s="3">
        <f t="shared" si="1168"/>
        <v>8331.2669999999998</v>
      </c>
      <c r="H3257" s="4">
        <f t="shared" si="1155"/>
        <v>1.4307186257385895E-3</v>
      </c>
      <c r="I3257" s="4">
        <f t="shared" si="1174"/>
        <v>2.9723269848960774E-3</v>
      </c>
      <c r="J3257" s="4">
        <f t="shared" si="1175"/>
        <v>-1.5416083591574879E-3</v>
      </c>
      <c r="K3257" s="4">
        <f t="shared" si="1159"/>
        <v>2.3530921963759699E-3</v>
      </c>
      <c r="L3257" s="4">
        <f t="shared" si="1169"/>
        <v>4.4931770002371316E-3</v>
      </c>
      <c r="M3257" s="4">
        <f t="shared" si="1162"/>
        <v>-7.3630209890613164E-4</v>
      </c>
      <c r="N3257" s="4">
        <f t="shared" si="1170"/>
        <v>-2.7447205809152664E-3</v>
      </c>
      <c r="O3257" s="4">
        <f t="shared" si="1172"/>
        <v>-2.0154301670597206E-3</v>
      </c>
      <c r="P3257" s="4">
        <f t="shared" si="1173"/>
        <v>0.31254966453237526</v>
      </c>
      <c r="T3257" s="4"/>
      <c r="U3257" s="4">
        <f t="shared" si="1163"/>
        <v>1.7860479019541721E-2</v>
      </c>
      <c r="V3257" s="4">
        <f t="shared" si="1164"/>
        <v>7.6818742293463726E-3</v>
      </c>
      <c r="W3257" s="4">
        <f t="shared" si="1165"/>
        <v>-1.614146607757987E-2</v>
      </c>
      <c r="X3257" s="4">
        <f t="shared" si="1171"/>
        <v>-4.0117335720166632E-3</v>
      </c>
      <c r="Y3257" s="4">
        <f t="shared" si="1160"/>
        <v>-1.0145076035499086E-2</v>
      </c>
      <c r="Z3257" s="4">
        <f t="shared" si="1161"/>
        <v>-3.9037935227024438E-3</v>
      </c>
      <c r="AA3257" s="4">
        <f t="shared" si="1156"/>
        <v>1.4307186257385895E-3</v>
      </c>
      <c r="AB3257" s="4">
        <f t="shared" si="1157"/>
        <v>1.4307186257385895E-3</v>
      </c>
      <c r="AC3257" s="2">
        <f t="shared" si="1166"/>
        <v>-5.1097460878162589E-4</v>
      </c>
      <c r="AD3257" s="3">
        <f t="shared" si="1167"/>
        <v>8312.6453814396009</v>
      </c>
    </row>
    <row r="3258" spans="1:30" x14ac:dyDescent="0.3">
      <c r="A3258" s="1">
        <f t="shared" si="1154"/>
        <v>49</v>
      </c>
      <c r="B3258" s="1">
        <f t="shared" si="1176"/>
        <v>5</v>
      </c>
      <c r="C3258" s="5">
        <v>43805</v>
      </c>
      <c r="D3258" s="3">
        <v>8397.3700000000008</v>
      </c>
      <c r="E3258" s="3">
        <v>8370.23</v>
      </c>
      <c r="F3258" s="3">
        <f t="shared" si="1158"/>
        <v>8313.26</v>
      </c>
      <c r="G3258" s="3">
        <f t="shared" si="1168"/>
        <v>8344.4419999999991</v>
      </c>
      <c r="H3258" s="4">
        <f t="shared" si="1155"/>
        <v>1.0708439651437241E-2</v>
      </c>
      <c r="I3258" s="4">
        <f t="shared" si="1174"/>
        <v>7.4418660632612696E-3</v>
      </c>
      <c r="J3258" s="4">
        <f t="shared" si="1175"/>
        <v>3.2665735881759715E-3</v>
      </c>
      <c r="K3258" s="4">
        <f t="shared" si="1159"/>
        <v>-1.9459221992200141E-3</v>
      </c>
      <c r="L3258" s="4">
        <f t="shared" si="1169"/>
        <v>3.6301948764036886E-3</v>
      </c>
      <c r="M3258" s="4">
        <f t="shared" si="1162"/>
        <v>1.0117571205519926E-2</v>
      </c>
      <c r="N3258" s="4">
        <f t="shared" si="1170"/>
        <v>6.3429046543797309E-3</v>
      </c>
      <c r="O3258" s="4">
        <f t="shared" si="1172"/>
        <v>-3.7133054754046654E-3</v>
      </c>
      <c r="P3258" s="4">
        <f t="shared" si="1173"/>
        <v>0.3266050234045344</v>
      </c>
      <c r="T3258" s="4"/>
      <c r="U3258" s="4">
        <f t="shared" si="1163"/>
        <v>1.1467911992682184E-2</v>
      </c>
      <c r="V3258" s="4">
        <f t="shared" si="1164"/>
        <v>1.3532328727553799E-3</v>
      </c>
      <c r="W3258" s="4">
        <f t="shared" si="1165"/>
        <v>-7.5086152733082302E-4</v>
      </c>
      <c r="X3258" s="4">
        <f t="shared" si="1171"/>
        <v>-7.4458929866001123E-3</v>
      </c>
      <c r="Y3258" s="4">
        <f t="shared" si="1160"/>
        <v>-1.4390486760326959E-2</v>
      </c>
      <c r="Z3258" s="4">
        <f t="shared" si="1161"/>
        <v>-8.175972622445897E-3</v>
      </c>
      <c r="AA3258" s="4">
        <f t="shared" si="1156"/>
        <v>1.0708439651437241E-2</v>
      </c>
      <c r="AB3258" s="4">
        <f t="shared" si="1157"/>
        <v>1.0708439651437241E-2</v>
      </c>
      <c r="AC3258" s="2">
        <f t="shared" si="1166"/>
        <v>6.7262820430999942E-3</v>
      </c>
      <c r="AD3258" s="3">
        <f t="shared" si="1167"/>
        <v>8340.8869209597342</v>
      </c>
    </row>
    <row r="3259" spans="1:30" x14ac:dyDescent="0.3">
      <c r="A3259" s="1">
        <f t="shared" si="1154"/>
        <v>50</v>
      </c>
      <c r="B3259" s="1">
        <f t="shared" si="1176"/>
        <v>1</v>
      </c>
      <c r="C3259" s="5">
        <v>43808</v>
      </c>
      <c r="D3259" s="3">
        <v>8362.74</v>
      </c>
      <c r="E3259" s="3">
        <v>8388.75</v>
      </c>
      <c r="F3259" s="3">
        <f t="shared" si="1158"/>
        <v>8323.9560000000001</v>
      </c>
      <c r="G3259" s="3">
        <f t="shared" si="1168"/>
        <v>8353.5110000000004</v>
      </c>
      <c r="H3259" s="4">
        <f t="shared" si="1155"/>
        <v>-4.1239102242727208E-3</v>
      </c>
      <c r="I3259" s="4">
        <f t="shared" si="1174"/>
        <v>-1.026511872169596E-3</v>
      </c>
      <c r="J3259" s="4">
        <f t="shared" si="1175"/>
        <v>-3.0973983521031248E-3</v>
      </c>
      <c r="K3259" s="4">
        <f t="shared" si="1159"/>
        <v>-9.8971463684463801E-3</v>
      </c>
      <c r="L3259" s="4">
        <f t="shared" si="1169"/>
        <v>-5.3450597561433824E-3</v>
      </c>
      <c r="M3259" s="4">
        <f t="shared" si="1162"/>
        <v>4.659323043033823E-3</v>
      </c>
      <c r="N3259" s="4">
        <f t="shared" si="1170"/>
        <v>1.1048049137661229E-3</v>
      </c>
      <c r="O3259" s="4">
        <f t="shared" si="1172"/>
        <v>-3.5341287664091303E-3</v>
      </c>
      <c r="P3259" s="4">
        <f t="shared" si="1173"/>
        <v>0.32113422338494485</v>
      </c>
      <c r="T3259" s="4"/>
      <c r="U3259" s="4">
        <f t="shared" si="1163"/>
        <v>-1.0492570888266276E-2</v>
      </c>
      <c r="V3259" s="4">
        <f t="shared" si="1164"/>
        <v>-2.0387645179383605E-2</v>
      </c>
      <c r="W3259" s="4">
        <f t="shared" si="1165"/>
        <v>6.4361928739742847E-3</v>
      </c>
      <c r="X3259" s="4">
        <f t="shared" si="1171"/>
        <v>-7.0511194830149941E-3</v>
      </c>
      <c r="Y3259" s="4">
        <f t="shared" si="1160"/>
        <v>-2.2242568483553014E-2</v>
      </c>
      <c r="Z3259" s="4">
        <f t="shared" si="1161"/>
        <v>-1.6077563682001556E-2</v>
      </c>
      <c r="AA3259" s="4">
        <f t="shared" si="1156"/>
        <v>-4.1239102242727208E-3</v>
      </c>
      <c r="AB3259" s="4">
        <f t="shared" si="1157"/>
        <v>-4.1239102242727208E-3</v>
      </c>
      <c r="AC3259" s="2">
        <f t="shared" si="1166"/>
        <v>1.7420988049580925E-3</v>
      </c>
      <c r="AD3259" s="3">
        <f t="shared" si="1167"/>
        <v>8348.1712806398245</v>
      </c>
    </row>
    <row r="3260" spans="1:30" x14ac:dyDescent="0.3">
      <c r="A3260" s="1">
        <f t="shared" si="1154"/>
        <v>50</v>
      </c>
      <c r="B3260" s="1">
        <f t="shared" si="1176"/>
        <v>2</v>
      </c>
      <c r="C3260" s="5">
        <v>43809</v>
      </c>
      <c r="D3260" s="3">
        <v>8354.2900000000009</v>
      </c>
      <c r="E3260" s="3">
        <v>8364.5499999999993</v>
      </c>
      <c r="F3260" s="3">
        <f t="shared" si="1158"/>
        <v>8343.866</v>
      </c>
      <c r="G3260" s="3">
        <f t="shared" si="1168"/>
        <v>8351.7469999999994</v>
      </c>
      <c r="H3260" s="4">
        <f t="shared" si="1155"/>
        <v>-1.0104343791626797E-3</v>
      </c>
      <c r="I3260" s="4">
        <f t="shared" si="1174"/>
        <v>2.1643623979694342E-4</v>
      </c>
      <c r="J3260" s="4">
        <f t="shared" si="1175"/>
        <v>-1.2268706189596231E-3</v>
      </c>
      <c r="K3260" s="4">
        <f t="shared" si="1159"/>
        <v>-2.5685361496351152E-3</v>
      </c>
      <c r="L3260" s="4">
        <f t="shared" si="1169"/>
        <v>-1.34830875473279E-3</v>
      </c>
      <c r="M3260" s="4">
        <f t="shared" si="1162"/>
        <v>1.2493009835010398E-3</v>
      </c>
      <c r="N3260" s="4">
        <f t="shared" si="1170"/>
        <v>3.0448719291921612E-4</v>
      </c>
      <c r="O3260" s="4">
        <f t="shared" si="1172"/>
        <v>-9.4334766928121994E-4</v>
      </c>
      <c r="P3260" s="4">
        <f t="shared" si="1173"/>
        <v>0.31979930394614831</v>
      </c>
      <c r="T3260" s="4"/>
      <c r="U3260" s="4">
        <f t="shared" si="1163"/>
        <v>-1.2914427567998049E-2</v>
      </c>
      <c r="V3260" s="4">
        <f t="shared" si="1164"/>
        <v>-2.2785283292318114E-2</v>
      </c>
      <c r="W3260" s="4">
        <f t="shared" si="1165"/>
        <v>1.2059737799131299E-2</v>
      </c>
      <c r="X3260" s="4">
        <f t="shared" si="1171"/>
        <v>-1.8854905983855532E-3</v>
      </c>
      <c r="Y3260" s="4">
        <f t="shared" si="1160"/>
        <v>-1.500533744452753E-2</v>
      </c>
      <c r="Z3260" s="4">
        <f t="shared" si="1161"/>
        <v>-8.794700093769682E-3</v>
      </c>
      <c r="AA3260" s="4">
        <f t="shared" si="1156"/>
        <v>-1.0104343791626797E-3</v>
      </c>
      <c r="AB3260" s="4">
        <f t="shared" si="1157"/>
        <v>-1.0104343791626797E-3</v>
      </c>
      <c r="AC3260" s="2">
        <f t="shared" si="1166"/>
        <v>4.8826964830255497E-4</v>
      </c>
      <c r="AD3260" s="3">
        <f t="shared" si="1167"/>
        <v>8350.2108537598833</v>
      </c>
    </row>
    <row r="3261" spans="1:30" x14ac:dyDescent="0.3">
      <c r="A3261" s="1">
        <f t="shared" si="1154"/>
        <v>50</v>
      </c>
      <c r="B3261" s="1">
        <f t="shared" si="1176"/>
        <v>3</v>
      </c>
      <c r="C3261" s="5">
        <v>43810</v>
      </c>
      <c r="D3261" s="3">
        <v>8402.61</v>
      </c>
      <c r="E3261" s="3">
        <v>8371.65</v>
      </c>
      <c r="F3261" s="3">
        <f t="shared" si="1158"/>
        <v>8365.0820000000003</v>
      </c>
      <c r="G3261" s="3">
        <f t="shared" si="1168"/>
        <v>8353.4330000000009</v>
      </c>
      <c r="H3261" s="4">
        <f t="shared" si="1155"/>
        <v>5.7838547620443753E-3</v>
      </c>
      <c r="I3261" s="4">
        <f t="shared" si="1174"/>
        <v>2.0779743102045489E-3</v>
      </c>
      <c r="J3261" s="4">
        <f t="shared" si="1175"/>
        <v>3.7058804518398263E-3</v>
      </c>
      <c r="K3261" s="4">
        <f t="shared" si="1159"/>
        <v>1.6877556321361292E-4</v>
      </c>
      <c r="L3261" s="4">
        <f t="shared" si="1169"/>
        <v>-7.566305588041902E-4</v>
      </c>
      <c r="M3261" s="4">
        <f t="shared" si="1162"/>
        <v>4.4862680365835321E-3</v>
      </c>
      <c r="N3261" s="4">
        <f t="shared" si="1170"/>
        <v>5.8870406933292782E-3</v>
      </c>
      <c r="O3261" s="4">
        <f t="shared" si="1172"/>
        <v>1.3863549539963691E-3</v>
      </c>
      <c r="P3261" s="4">
        <f t="shared" si="1173"/>
        <v>0.32743283143522012</v>
      </c>
      <c r="T3261" s="4"/>
      <c r="U3261" s="4">
        <f t="shared" si="1163"/>
        <v>-6.9138131427087419E-3</v>
      </c>
      <c r="V3261" s="4">
        <f t="shared" si="1164"/>
        <v>-1.6844675011281635E-2</v>
      </c>
      <c r="W3261" s="4">
        <f t="shared" si="1165"/>
        <v>1.27860683924484E-2</v>
      </c>
      <c r="X3261" s="4">
        <f t="shared" si="1171"/>
        <v>2.7929277478295632E-3</v>
      </c>
      <c r="Y3261" s="4">
        <f t="shared" si="1160"/>
        <v>-1.230215680041747E-2</v>
      </c>
      <c r="Z3261" s="4">
        <f t="shared" si="1161"/>
        <v>-6.0744752205766864E-3</v>
      </c>
      <c r="AA3261" s="4">
        <f t="shared" si="1156"/>
        <v>5.7838547620443753E-3</v>
      </c>
      <c r="AB3261" s="4">
        <f t="shared" si="1157"/>
        <v>5.7838547620443753E-3</v>
      </c>
      <c r="AC3261" s="2">
        <f t="shared" si="1166"/>
        <v>4.1573706455586496E-3</v>
      </c>
      <c r="AD3261" s="3">
        <f t="shared" si="1167"/>
        <v>8367.677235839923</v>
      </c>
    </row>
    <row r="3262" spans="1:30" x14ac:dyDescent="0.3">
      <c r="A3262" s="1">
        <f t="shared" si="1154"/>
        <v>50</v>
      </c>
      <c r="B3262" s="1">
        <f t="shared" si="1176"/>
        <v>4</v>
      </c>
      <c r="C3262" s="5">
        <v>43811</v>
      </c>
      <c r="D3262" s="3">
        <v>8466.89</v>
      </c>
      <c r="E3262" s="3">
        <v>8391.92</v>
      </c>
      <c r="F3262" s="3">
        <f t="shared" si="1158"/>
        <v>8396.7800000000007</v>
      </c>
      <c r="G3262" s="3">
        <f t="shared" si="1168"/>
        <v>8355.6510000000017</v>
      </c>
      <c r="H3262" s="4">
        <f t="shared" si="1155"/>
        <v>7.6500039868563257E-3</v>
      </c>
      <c r="I3262" s="4">
        <f t="shared" si="1174"/>
        <v>-1.2722237495255055E-3</v>
      </c>
      <c r="J3262" s="4">
        <f t="shared" si="1175"/>
        <v>8.9222277363818318E-3</v>
      </c>
      <c r="K3262" s="4">
        <f t="shared" si="1159"/>
        <v>-2.7797910411169946E-3</v>
      </c>
      <c r="L3262" s="4">
        <f t="shared" si="1169"/>
        <v>-7.059578974733919E-3</v>
      </c>
      <c r="M3262" s="4">
        <f t="shared" si="1162"/>
        <v>8.3496292626457705E-3</v>
      </c>
      <c r="N3262" s="4">
        <f t="shared" si="1170"/>
        <v>1.3313026118491274E-2</v>
      </c>
      <c r="O3262" s="4">
        <f t="shared" si="1172"/>
        <v>4.8576277712358371E-3</v>
      </c>
      <c r="P3262" s="4">
        <f t="shared" si="1173"/>
        <v>0.33758769788798354</v>
      </c>
      <c r="T3262" s="4"/>
      <c r="U3262" s="4">
        <f t="shared" si="1163"/>
        <v>-1.121199246424634E-2</v>
      </c>
      <c r="V3262" s="4">
        <f t="shared" si="1164"/>
        <v>-2.1099872539603964E-2</v>
      </c>
      <c r="W3262" s="4">
        <f t="shared" si="1165"/>
        <v>1.9075875018053991E-2</v>
      </c>
      <c r="X3262" s="4">
        <f t="shared" si="1171"/>
        <v>9.8932927232617592E-3</v>
      </c>
      <c r="Y3262" s="4">
        <f t="shared" si="1160"/>
        <v>-1.5213958235118008E-2</v>
      </c>
      <c r="Z3262" s="4">
        <f t="shared" si="1161"/>
        <v>-9.004636290548252E-3</v>
      </c>
      <c r="AA3262" s="4">
        <f t="shared" si="1156"/>
        <v>7.6500039868563257E-3</v>
      </c>
      <c r="AB3262" s="4">
        <f t="shared" si="1157"/>
        <v>7.6500039868563257E-3</v>
      </c>
      <c r="AC3262" s="2">
        <f t="shared" si="1166"/>
        <v>7.8118226141339116E-3</v>
      </c>
      <c r="AD3262" s="3">
        <f t="shared" si="1167"/>
        <v>8400.7481572266151</v>
      </c>
    </row>
    <row r="3263" spans="1:30" x14ac:dyDescent="0.3">
      <c r="A3263" s="1">
        <f t="shared" si="1154"/>
        <v>50</v>
      </c>
      <c r="B3263" s="1">
        <f t="shared" si="1176"/>
        <v>5</v>
      </c>
      <c r="C3263" s="5">
        <v>43812</v>
      </c>
      <c r="D3263" s="3">
        <v>8487.7099999999991</v>
      </c>
      <c r="E3263" s="3">
        <v>8461.42</v>
      </c>
      <c r="F3263" s="3">
        <f t="shared" si="1158"/>
        <v>8414.848</v>
      </c>
      <c r="G3263" s="3">
        <f t="shared" si="1168"/>
        <v>8364.0540000000001</v>
      </c>
      <c r="H3263" s="4">
        <f t="shared" si="1155"/>
        <v>2.4589902549814291E-3</v>
      </c>
      <c r="I3263" s="4">
        <f t="shared" si="1174"/>
        <v>-6.460459507563398E-4</v>
      </c>
      <c r="J3263" s="4">
        <f t="shared" si="1175"/>
        <v>3.1050362057377691E-3</v>
      </c>
      <c r="K3263" s="4">
        <f t="shared" si="1159"/>
        <v>-8.2979110393544397E-3</v>
      </c>
      <c r="L3263" s="4">
        <f t="shared" si="1169"/>
        <v>-1.376840322190972E-2</v>
      </c>
      <c r="M3263" s="4">
        <f t="shared" si="1162"/>
        <v>8.6587422612980254E-3</v>
      </c>
      <c r="N3263" s="4">
        <f t="shared" si="1170"/>
        <v>1.4784218275013413E-2</v>
      </c>
      <c r="O3263" s="4">
        <f t="shared" si="1172"/>
        <v>5.9844174694941125E-3</v>
      </c>
      <c r="P3263" s="4">
        <f t="shared" si="1173"/>
        <v>0.34087681300227313</v>
      </c>
      <c r="T3263" s="4"/>
      <c r="U3263" s="4">
        <f t="shared" si="1163"/>
        <v>-8.2108070377669515E-3</v>
      </c>
      <c r="V3263" s="4">
        <f t="shared" si="1164"/>
        <v>-1.8128698967389334E-2</v>
      </c>
      <c r="W3263" s="4">
        <f t="shared" si="1165"/>
        <v>1.075813022410568E-2</v>
      </c>
      <c r="X3263" s="4">
        <f t="shared" si="1171"/>
        <v>1.2219995525221121E-2</v>
      </c>
      <c r="Y3263" s="4">
        <f t="shared" si="1160"/>
        <v>-2.0663273744599472E-2</v>
      </c>
      <c r="Z3263" s="4">
        <f t="shared" si="1161"/>
        <v>-1.4488311095288659E-2</v>
      </c>
      <c r="AA3263" s="4">
        <f t="shared" si="1156"/>
        <v>2.4589902549814291E-3</v>
      </c>
      <c r="AB3263" s="4">
        <f t="shared" si="1157"/>
        <v>2.4589902549814291E-3</v>
      </c>
      <c r="AC3263" s="2">
        <f t="shared" si="1166"/>
        <v>6.8304126612385961E-3</v>
      </c>
      <c r="AD3263" s="3">
        <f t="shared" si="1167"/>
        <v>8429.7354381510777</v>
      </c>
    </row>
    <row r="3264" spans="1:30" x14ac:dyDescent="0.3">
      <c r="A3264" s="1">
        <f t="shared" si="1154"/>
        <v>51</v>
      </c>
      <c r="B3264" s="1">
        <f t="shared" si="1176"/>
        <v>1</v>
      </c>
      <c r="C3264" s="5">
        <v>43815</v>
      </c>
      <c r="D3264" s="3">
        <v>8570.33</v>
      </c>
      <c r="E3264" s="3">
        <v>8544.26</v>
      </c>
      <c r="F3264" s="3">
        <f t="shared" si="1158"/>
        <v>8456.366</v>
      </c>
      <c r="G3264" s="3">
        <f t="shared" si="1168"/>
        <v>8390.1610000000001</v>
      </c>
      <c r="H3264" s="4">
        <f t="shared" si="1155"/>
        <v>9.7340743262906964E-3</v>
      </c>
      <c r="I3264" s="4">
        <f t="shared" si="1174"/>
        <v>6.6625744753297531E-3</v>
      </c>
      <c r="J3264" s="4">
        <f t="shared" si="1175"/>
        <v>3.0714998509609433E-3</v>
      </c>
      <c r="K3264" s="4">
        <f t="shared" si="1159"/>
        <v>-7.0496046636842136E-3</v>
      </c>
      <c r="L3264" s="4">
        <f t="shared" si="1169"/>
        <v>-1.3851530952138615E-2</v>
      </c>
      <c r="M3264" s="4">
        <f t="shared" si="1162"/>
        <v>1.3476710918141427E-2</v>
      </c>
      <c r="N3264" s="4">
        <f t="shared" si="1170"/>
        <v>2.1473842993000952E-2</v>
      </c>
      <c r="O3264" s="4">
        <f t="shared" si="1172"/>
        <v>7.7249067422141184E-3</v>
      </c>
      <c r="P3264" s="4">
        <f t="shared" si="1173"/>
        <v>0.35392900756243706</v>
      </c>
      <c r="T3264" s="4"/>
      <c r="U3264" s="4">
        <f t="shared" si="1163"/>
        <v>-1.4723641594729244E-2</v>
      </c>
      <c r="V3264" s="4">
        <f t="shared" si="1164"/>
        <v>-2.4576405178781881E-2</v>
      </c>
      <c r="W3264" s="4">
        <f t="shared" si="1165"/>
        <v>2.4823203878154787E-2</v>
      </c>
      <c r="X3264" s="4">
        <f t="shared" si="1171"/>
        <v>1.5907099941422066E-2</v>
      </c>
      <c r="Y3264" s="4">
        <f t="shared" si="1160"/>
        <v>-1.9430532286331542E-2</v>
      </c>
      <c r="Z3264" s="4">
        <f t="shared" si="1161"/>
        <v>-1.324779689424809E-2</v>
      </c>
      <c r="AA3264" s="4">
        <f t="shared" si="1156"/>
        <v>9.7340743262906964E-3</v>
      </c>
      <c r="AB3264" s="4">
        <f t="shared" si="1157"/>
        <v>9.7340743262906964E-3</v>
      </c>
      <c r="AC3264" s="2">
        <f t="shared" si="1166"/>
        <v>1.0936534287393796E-2</v>
      </c>
      <c r="AD3264" s="3">
        <f t="shared" si="1167"/>
        <v>8476.6002921007203</v>
      </c>
    </row>
    <row r="3265" spans="1:30" x14ac:dyDescent="0.3">
      <c r="A3265" s="1">
        <f t="shared" si="1154"/>
        <v>51</v>
      </c>
      <c r="B3265" s="1">
        <f t="shared" si="1176"/>
        <v>2</v>
      </c>
      <c r="C3265" s="5">
        <v>43816</v>
      </c>
      <c r="D3265" s="3">
        <v>8575.7000000000007</v>
      </c>
      <c r="E3265" s="3">
        <v>8586.33</v>
      </c>
      <c r="F3265" s="3">
        <f t="shared" si="1158"/>
        <v>8500.648000000001</v>
      </c>
      <c r="G3265" s="3">
        <f t="shared" si="1168"/>
        <v>8422.2570000000014</v>
      </c>
      <c r="H3265" s="4">
        <f t="shared" si="1155"/>
        <v>6.2658030670940327E-4</v>
      </c>
      <c r="I3265" s="4">
        <f t="shared" si="1174"/>
        <v>1.8669059417782046E-3</v>
      </c>
      <c r="J3265" s="4">
        <f t="shared" si="1175"/>
        <v>-1.2403256350688014E-3</v>
      </c>
      <c r="K3265" s="4">
        <f t="shared" si="1159"/>
        <v>-1.0319906001285798E-2</v>
      </c>
      <c r="L3265" s="4">
        <f t="shared" si="1169"/>
        <v>-1.9266728611642778E-2</v>
      </c>
      <c r="M3265" s="4">
        <f t="shared" si="1162"/>
        <v>8.8289739793954141E-3</v>
      </c>
      <c r="N3265" s="4">
        <f t="shared" si="1170"/>
        <v>1.8218750627058671E-2</v>
      </c>
      <c r="O3265" s="4">
        <f t="shared" si="1172"/>
        <v>9.1410613710833644E-3</v>
      </c>
      <c r="P3265" s="4">
        <f t="shared" si="1173"/>
        <v>0.3547773528152583</v>
      </c>
      <c r="T3265" s="4"/>
      <c r="U3265" s="4">
        <f t="shared" si="1163"/>
        <v>-2.5207897478860097E-2</v>
      </c>
      <c r="V3265" s="4">
        <f t="shared" si="1164"/>
        <v>-3.4955818504071541E-2</v>
      </c>
      <c r="W3265" s="4">
        <f t="shared" si="1165"/>
        <v>2.6502551383780049E-2</v>
      </c>
      <c r="X3265" s="4">
        <f t="shared" si="1171"/>
        <v>1.8790090828400295E-2</v>
      </c>
      <c r="Y3265" s="4">
        <f t="shared" si="1160"/>
        <v>-2.2660056799274853E-2</v>
      </c>
      <c r="Z3265" s="4">
        <f t="shared" si="1161"/>
        <v>-1.649768436582201E-2</v>
      </c>
      <c r="AA3265" s="4">
        <f t="shared" si="1156"/>
        <v>6.2658030670940327E-4</v>
      </c>
      <c r="AB3265" s="4">
        <f t="shared" si="1157"/>
        <v>6.2658030670940327E-4</v>
      </c>
      <c r="AC3265" s="2">
        <f t="shared" si="1166"/>
        <v>7.7039159407223234E-3</v>
      </c>
      <c r="AD3265" s="3">
        <f t="shared" si="1167"/>
        <v>8509.6335280671483</v>
      </c>
    </row>
    <row r="3266" spans="1:30" x14ac:dyDescent="0.3">
      <c r="A3266" s="1">
        <f t="shared" si="1154"/>
        <v>51</v>
      </c>
      <c r="B3266" s="1">
        <f t="shared" si="1176"/>
        <v>3</v>
      </c>
      <c r="C3266" s="5">
        <v>43817</v>
      </c>
      <c r="D3266" s="3">
        <v>8580.6200000000008</v>
      </c>
      <c r="E3266" s="3">
        <v>8587.2000000000007</v>
      </c>
      <c r="F3266" s="3">
        <f t="shared" si="1158"/>
        <v>8536.2500000000018</v>
      </c>
      <c r="G3266" s="3">
        <f t="shared" si="1168"/>
        <v>8450.6659999999993</v>
      </c>
      <c r="H3266" s="4">
        <f t="shared" si="1155"/>
        <v>5.737140991406034E-4</v>
      </c>
      <c r="I3266" s="4">
        <f t="shared" si="1174"/>
        <v>1.3409984024627727E-3</v>
      </c>
      <c r="J3266" s="4">
        <f t="shared" si="1175"/>
        <v>-7.6728430332216927E-4</v>
      </c>
      <c r="K3266" s="4">
        <f t="shared" si="1159"/>
        <v>-5.8936879788238344E-3</v>
      </c>
      <c r="L3266" s="4">
        <f t="shared" si="1169"/>
        <v>-1.6263784103144368E-2</v>
      </c>
      <c r="M3266" s="4">
        <f t="shared" si="1162"/>
        <v>5.1978327720016365E-3</v>
      </c>
      <c r="N3266" s="4">
        <f t="shared" si="1170"/>
        <v>1.5377959559637258E-2</v>
      </c>
      <c r="O3266" s="4">
        <f t="shared" si="1172"/>
        <v>9.9741044353441298E-3</v>
      </c>
      <c r="P3266" s="4">
        <f t="shared" si="1173"/>
        <v>0.35555460768376479</v>
      </c>
      <c r="T3266" s="4"/>
      <c r="U3266" s="4">
        <f t="shared" si="1163"/>
        <v>-2.0183775085415783E-2</v>
      </c>
      <c r="V3266" s="4">
        <f t="shared" si="1164"/>
        <v>-2.9981937334561736E-2</v>
      </c>
      <c r="W3266" s="4">
        <f t="shared" si="1165"/>
        <v>2.1185084158374626E-2</v>
      </c>
      <c r="X3266" s="4">
        <f t="shared" si="1171"/>
        <v>2.0462202283253347E-2</v>
      </c>
      <c r="Y3266" s="4">
        <f t="shared" si="1160"/>
        <v>-1.8289028527716286E-2</v>
      </c>
      <c r="Z3266" s="4">
        <f t="shared" si="1161"/>
        <v>-1.2099095669343158E-2</v>
      </c>
      <c r="AA3266" s="4">
        <f t="shared" si="1156"/>
        <v>5.737140991406034E-4</v>
      </c>
      <c r="AB3266" s="4">
        <f t="shared" si="1157"/>
        <v>5.737140991406034E-4</v>
      </c>
      <c r="AC3266" s="2">
        <f t="shared" si="1166"/>
        <v>5.5152558465356889E-3</v>
      </c>
      <c r="AD3266" s="3">
        <f t="shared" si="1167"/>
        <v>8533.2956853780997</v>
      </c>
    </row>
    <row r="3267" spans="1:30" x14ac:dyDescent="0.3">
      <c r="A3267" s="1">
        <f t="shared" ref="A3267:A3330" si="1177">WEEKNUM(C3267,2)</f>
        <v>51</v>
      </c>
      <c r="B3267" s="1">
        <f t="shared" si="1176"/>
        <v>4</v>
      </c>
      <c r="C3267" s="5">
        <v>43818</v>
      </c>
      <c r="D3267" s="3">
        <v>8641.2900000000009</v>
      </c>
      <c r="E3267" s="3">
        <v>8592.68</v>
      </c>
      <c r="F3267" s="3">
        <f t="shared" si="1158"/>
        <v>8571.130000000001</v>
      </c>
      <c r="G3267" s="3">
        <f t="shared" si="1168"/>
        <v>8483.9549999999981</v>
      </c>
      <c r="H3267" s="4">
        <f t="shared" ref="H3267:H3330" si="1178">(D3267-D3266)/D3266</f>
        <v>7.0705846430677583E-3</v>
      </c>
      <c r="I3267" s="4">
        <f t="shared" si="1174"/>
        <v>1.405492843174443E-3</v>
      </c>
      <c r="J3267" s="4">
        <f t="shared" si="1175"/>
        <v>5.6650917998933153E-3</v>
      </c>
      <c r="K3267" s="4">
        <f t="shared" si="1159"/>
        <v>-3.1501220191548691E-3</v>
      </c>
      <c r="L3267" s="4">
        <f t="shared" si="1169"/>
        <v>-1.3302846025889438E-2</v>
      </c>
      <c r="M3267" s="4">
        <f t="shared" si="1162"/>
        <v>8.1856184657098704E-3</v>
      </c>
      <c r="N3267" s="4">
        <f t="shared" si="1170"/>
        <v>1.8545006426837814E-2</v>
      </c>
      <c r="O3267" s="4">
        <f t="shared" si="1172"/>
        <v>1.0088192850836264E-2</v>
      </c>
      <c r="P3267" s="4">
        <f t="shared" si="1173"/>
        <v>0.36513917127569334</v>
      </c>
      <c r="T3267" s="4"/>
      <c r="U3267" s="4">
        <f t="shared" si="1163"/>
        <v>-1.3254286986255233E-2</v>
      </c>
      <c r="V3267" s="4">
        <f t="shared" si="1164"/>
        <v>-2.3121744116392749E-2</v>
      </c>
      <c r="W3267" s="4">
        <f t="shared" si="1165"/>
        <v>2.0597881866895811E-2</v>
      </c>
      <c r="X3267" s="4">
        <f t="shared" si="1171"/>
        <v>2.0763911880506618E-2</v>
      </c>
      <c r="Y3267" s="4">
        <f t="shared" si="1160"/>
        <v>-1.5579671619913448E-2</v>
      </c>
      <c r="Z3267" s="4">
        <f t="shared" si="1161"/>
        <v>-9.3726555895721608E-3</v>
      </c>
      <c r="AA3267" s="4">
        <f t="shared" ref="AA3267:AA3330" si="1179">(D3267-D3266)/D3266</f>
        <v>7.0705846430677583E-3</v>
      </c>
      <c r="AB3267" s="4">
        <f t="shared" ref="AB3267:AB3330" si="1180">(D3267-D3266)/D3266</f>
        <v>7.0705846430677583E-3</v>
      </c>
      <c r="AC3267" s="2">
        <f t="shared" si="1166"/>
        <v>8.3316506850172681E-3</v>
      </c>
      <c r="AD3267" s="3">
        <f t="shared" si="1167"/>
        <v>8569.293790252068</v>
      </c>
    </row>
    <row r="3268" spans="1:30" x14ac:dyDescent="0.3">
      <c r="A3268" s="1">
        <f t="shared" si="1177"/>
        <v>51</v>
      </c>
      <c r="B3268" s="1">
        <f t="shared" si="1176"/>
        <v>5</v>
      </c>
      <c r="C3268" s="5">
        <v>43819</v>
      </c>
      <c r="D3268" s="3">
        <v>8678.49</v>
      </c>
      <c r="E3268" s="3">
        <v>8666.57</v>
      </c>
      <c r="F3268" s="3">
        <f t="shared" si="1158"/>
        <v>8609.2860000000001</v>
      </c>
      <c r="G3268" s="3">
        <f t="shared" si="1168"/>
        <v>8512.0669999999991</v>
      </c>
      <c r="H3268" s="4">
        <f t="shared" si="1178"/>
        <v>4.3049128081569885E-3</v>
      </c>
      <c r="I3268" s="4">
        <f t="shared" si="1174"/>
        <v>2.9254891341453457E-3</v>
      </c>
      <c r="J3268" s="4">
        <f t="shared" si="1175"/>
        <v>1.3794236740116428E-3</v>
      </c>
      <c r="K3268" s="4">
        <f t="shared" si="1159"/>
        <v>-5.7057453227469844E-3</v>
      </c>
      <c r="L3268" s="4">
        <f t="shared" si="1169"/>
        <v>-1.7094026984911474E-2</v>
      </c>
      <c r="M3268" s="4">
        <f t="shared" si="1162"/>
        <v>8.0382972525247422E-3</v>
      </c>
      <c r="N3268" s="4">
        <f t="shared" si="1170"/>
        <v>1.9551420354186673E-2</v>
      </c>
      <c r="O3268" s="4">
        <f t="shared" si="1172"/>
        <v>1.1202294408359169E-2</v>
      </c>
      <c r="P3268" s="4">
        <f t="shared" si="1173"/>
        <v>0.37101597637903488</v>
      </c>
      <c r="T3268" s="4"/>
      <c r="U3268" s="4">
        <f t="shared" si="1163"/>
        <v>-1.7772809383784335E-2</v>
      </c>
      <c r="V3268" s="4">
        <f t="shared" si="1164"/>
        <v>-2.7595081289946456E-2</v>
      </c>
      <c r="W3268" s="4">
        <f t="shared" si="1165"/>
        <v>2.2477205276806189E-2</v>
      </c>
      <c r="X3268" s="4">
        <f t="shared" si="1171"/>
        <v>2.3106537396753942E-2</v>
      </c>
      <c r="Y3268" s="4">
        <f t="shared" si="1160"/>
        <v>-1.8103429296278752E-2</v>
      </c>
      <c r="Z3268" s="4">
        <f t="shared" si="1161"/>
        <v>-1.1912326188397814E-2</v>
      </c>
      <c r="AA3268" s="4">
        <f t="shared" si="1179"/>
        <v>4.3049128081569885E-3</v>
      </c>
      <c r="AB3268" s="4">
        <f t="shared" si="1180"/>
        <v>4.3049128081569885E-3</v>
      </c>
      <c r="AC3268" s="2">
        <f t="shared" si="1166"/>
        <v>8.388264913053823E-3</v>
      </c>
      <c r="AD3268" s="3">
        <f t="shared" si="1167"/>
        <v>8605.6925268347113</v>
      </c>
    </row>
    <row r="3269" spans="1:30" x14ac:dyDescent="0.3">
      <c r="A3269" s="1">
        <f t="shared" si="1177"/>
        <v>52</v>
      </c>
      <c r="B3269" s="1">
        <f t="shared" si="1176"/>
        <v>1</v>
      </c>
      <c r="C3269" s="5">
        <v>43822</v>
      </c>
      <c r="D3269" s="3">
        <v>8696.01</v>
      </c>
      <c r="E3269" s="3">
        <v>8703.06</v>
      </c>
      <c r="F3269" s="3">
        <f t="shared" si="1158"/>
        <v>8634.4220000000005</v>
      </c>
      <c r="G3269" s="3">
        <f t="shared" si="1168"/>
        <v>8545.3940000000002</v>
      </c>
      <c r="H3269" s="4">
        <f t="shared" si="1178"/>
        <v>2.0187843737793599E-3</v>
      </c>
      <c r="I3269" s="4">
        <f t="shared" si="1174"/>
        <v>2.8311376748719778E-3</v>
      </c>
      <c r="J3269" s="4">
        <f t="shared" si="1175"/>
        <v>-8.1235330109261789E-4</v>
      </c>
      <c r="K3269" s="4">
        <f t="shared" si="1159"/>
        <v>-6.851998446734414E-3</v>
      </c>
      <c r="L3269" s="4">
        <f t="shared" si="1169"/>
        <v>-1.726465215851037E-2</v>
      </c>
      <c r="M3269" s="4">
        <f t="shared" si="1162"/>
        <v>7.1328457191459646E-3</v>
      </c>
      <c r="N3269" s="4">
        <f t="shared" si="1170"/>
        <v>1.7625401473589163E-2</v>
      </c>
      <c r="O3269" s="4">
        <f t="shared" si="1172"/>
        <v>1.0237798714582923E-2</v>
      </c>
      <c r="P3269" s="4">
        <f t="shared" si="1173"/>
        <v>0.37378376200835073</v>
      </c>
      <c r="T3269" s="4"/>
      <c r="U3269" s="4">
        <f t="shared" si="1163"/>
        <v>-1.2462997595203758E-2</v>
      </c>
      <c r="V3269" s="4">
        <f t="shared" si="1164"/>
        <v>-2.233836761925163E-2</v>
      </c>
      <c r="W3269" s="4">
        <f t="shared" si="1165"/>
        <v>1.466454617266783E-2</v>
      </c>
      <c r="X3269" s="4">
        <f t="shared" si="1171"/>
        <v>2.1055853069746566E-2</v>
      </c>
      <c r="Y3269" s="4">
        <f t="shared" si="1160"/>
        <v>-1.9235389987298884E-2</v>
      </c>
      <c r="Z3269" s="4">
        <f t="shared" si="1161"/>
        <v>-1.3051424174282941E-2</v>
      </c>
      <c r="AA3269" s="4">
        <f t="shared" si="1179"/>
        <v>2.0187843737793599E-3</v>
      </c>
      <c r="AB3269" s="4">
        <f t="shared" si="1180"/>
        <v>2.0187843737793599E-3</v>
      </c>
      <c r="AC3269" s="2">
        <f t="shared" si="1166"/>
        <v>6.9240546844886184E-3</v>
      </c>
      <c r="AD3269" s="3">
        <f t="shared" si="1167"/>
        <v>8635.7983512231403</v>
      </c>
    </row>
    <row r="3270" spans="1:30" x14ac:dyDescent="0.3">
      <c r="A3270" s="1">
        <f t="shared" si="1177"/>
        <v>52</v>
      </c>
      <c r="B3270" s="1">
        <f t="shared" si="1176"/>
        <v>2</v>
      </c>
      <c r="C3270" s="5">
        <v>43823</v>
      </c>
      <c r="D3270" s="3">
        <v>8699.51</v>
      </c>
      <c r="E3270" s="3">
        <v>8705.2999999999993</v>
      </c>
      <c r="F3270" s="3">
        <f t="shared" ref="F3270:F3333" si="1181">AVERAGE(D3266:D3270)</f>
        <v>8659.1840000000011</v>
      </c>
      <c r="G3270" s="3">
        <f t="shared" si="1168"/>
        <v>8579.9160000000011</v>
      </c>
      <c r="H3270" s="4">
        <f t="shared" si="1178"/>
        <v>4.0248343780653427E-4</v>
      </c>
      <c r="I3270" s="4">
        <f t="shared" si="1174"/>
        <v>1.0683060392063779E-3</v>
      </c>
      <c r="J3270" s="4">
        <f t="shared" si="1175"/>
        <v>-6.6582260139984371E-4</v>
      </c>
      <c r="K3270" s="4">
        <f t="shared" ref="K3270:K3333" si="1182">(SUM(D3266:D3269)/4-D3269)/D3269</f>
        <v>-5.3941405311170691E-3</v>
      </c>
      <c r="L3270" s="4">
        <f t="shared" si="1169"/>
        <v>-1.4878343311728099E-2</v>
      </c>
      <c r="M3270" s="4">
        <f t="shared" si="1162"/>
        <v>4.6570208001122399E-3</v>
      </c>
      <c r="N3270" s="4">
        <f t="shared" si="1170"/>
        <v>1.3938831102775263E-2</v>
      </c>
      <c r="O3270" s="4">
        <f t="shared" si="1172"/>
        <v>9.1117775598855595E-3</v>
      </c>
      <c r="P3270" s="4">
        <f t="shared" si="1173"/>
        <v>0.37433668721968666</v>
      </c>
      <c r="T3270" s="4"/>
      <c r="U3270" s="4">
        <f t="shared" si="1163"/>
        <v>-1.3835080686429694E-2</v>
      </c>
      <c r="V3270" s="4">
        <f t="shared" si="1164"/>
        <v>-2.3696729879565351E-2</v>
      </c>
      <c r="W3270" s="4">
        <f t="shared" si="1165"/>
        <v>1.4437305409470887E-2</v>
      </c>
      <c r="X3270" s="4">
        <f t="shared" si="1171"/>
        <v>1.8649872339144034E-2</v>
      </c>
      <c r="Y3270" s="4">
        <f t="shared" ref="Y3270:Y3333" si="1183">(SUM(D3266:D3269)*(0.99/4.01)-D3269)/D3269</f>
        <v>-1.7795709851177881E-2</v>
      </c>
      <c r="Z3270" s="4">
        <f t="shared" ref="Z3270:Z3333" si="1184">(SUM(D3266:D3269)*(0.995/4.005)-D3269)/D3269</f>
        <v>-1.1602666495342303E-2</v>
      </c>
      <c r="AA3270" s="4">
        <f t="shared" si="1179"/>
        <v>4.0248343780653427E-4</v>
      </c>
      <c r="AB3270" s="4">
        <f t="shared" si="1180"/>
        <v>4.0248343780653427E-4</v>
      </c>
      <c r="AC3270" s="2">
        <f t="shared" si="1166"/>
        <v>4.8823936656093702E-3</v>
      </c>
      <c r="AD3270" s="3">
        <f t="shared" si="1167"/>
        <v>8657.0355674820948</v>
      </c>
    </row>
    <row r="3271" spans="1:30" x14ac:dyDescent="0.3">
      <c r="A3271" s="1">
        <f t="shared" si="1177"/>
        <v>52</v>
      </c>
      <c r="B3271" s="1">
        <f t="shared" si="1176"/>
        <v>4</v>
      </c>
      <c r="C3271" s="5">
        <v>43825</v>
      </c>
      <c r="D3271" s="3">
        <v>8778.31</v>
      </c>
      <c r="E3271" s="3">
        <v>8717.9500000000007</v>
      </c>
      <c r="F3271" s="3">
        <f t="shared" si="1181"/>
        <v>8698.7219999999998</v>
      </c>
      <c r="G3271" s="3">
        <f t="shared" si="1168"/>
        <v>8617.4860000000008</v>
      </c>
      <c r="H3271" s="4">
        <f t="shared" si="1178"/>
        <v>9.0579814265400321E-3</v>
      </c>
      <c r="I3271" s="4">
        <f t="shared" si="1174"/>
        <v>2.1196596130127455E-3</v>
      </c>
      <c r="J3271" s="4">
        <f t="shared" si="1175"/>
        <v>6.9383218135272862E-3</v>
      </c>
      <c r="K3271" s="4">
        <f t="shared" si="1182"/>
        <v>-2.3777201244667219E-3</v>
      </c>
      <c r="L3271" s="4">
        <f t="shared" si="1169"/>
        <v>-1.1482639060514147E-2</v>
      </c>
      <c r="M3271" s="4">
        <f t="shared" ref="M3271:M3334" si="1185">(D3271-F3271)/F3271</f>
        <v>9.1493899908515006E-3</v>
      </c>
      <c r="N3271" s="4">
        <f t="shared" si="1170"/>
        <v>1.8662519440124266E-2</v>
      </c>
      <c r="O3271" s="4">
        <f t="shared" si="1172"/>
        <v>9.2541730697593243E-3</v>
      </c>
      <c r="P3271" s="4">
        <f t="shared" si="1173"/>
        <v>0.3867854034063351</v>
      </c>
      <c r="T3271" s="4"/>
      <c r="U3271" s="4">
        <f t="shared" ref="U3271:U3334" si="1186">(D3266-D3270)/D3270</f>
        <v>-1.366628695179377E-2</v>
      </c>
      <c r="V3271" s="4">
        <f t="shared" ref="V3271:V3334" si="1187">(D3266*(1-0.01)-D3270)/D3270</f>
        <v>-2.3529624082275935E-2</v>
      </c>
      <c r="W3271" s="4">
        <f t="shared" ref="W3271:W3334" si="1188">(D3271-D3266)/D3266</f>
        <v>2.3039127708720193E-2</v>
      </c>
      <c r="X3271" s="4">
        <f t="shared" si="1171"/>
        <v>1.903318201786474E-2</v>
      </c>
      <c r="Y3271" s="4">
        <f t="shared" si="1183"/>
        <v>-1.4816900671543138E-2</v>
      </c>
      <c r="Z3271" s="4">
        <f t="shared" si="1184"/>
        <v>-8.6050751798695327E-3</v>
      </c>
      <c r="AA3271" s="4">
        <f t="shared" si="1179"/>
        <v>9.0579814265400321E-3</v>
      </c>
      <c r="AB3271" s="4">
        <f t="shared" si="1180"/>
        <v>9.0579814265400321E-3</v>
      </c>
      <c r="AC3271" s="2">
        <f t="shared" si="1166"/>
        <v>9.2101579550736418E-3</v>
      </c>
      <c r="AD3271" s="3">
        <f t="shared" si="1167"/>
        <v>8697.460378321397</v>
      </c>
    </row>
    <row r="3272" spans="1:30" x14ac:dyDescent="0.3">
      <c r="A3272" s="1">
        <f t="shared" si="1177"/>
        <v>52</v>
      </c>
      <c r="B3272" s="1">
        <f t="shared" si="1176"/>
        <v>5</v>
      </c>
      <c r="C3272" s="5">
        <v>43826</v>
      </c>
      <c r="D3272" s="3">
        <v>8770.98</v>
      </c>
      <c r="E3272" s="3">
        <v>8805.86</v>
      </c>
      <c r="F3272" s="3">
        <f t="shared" si="1181"/>
        <v>8724.66</v>
      </c>
      <c r="G3272" s="3">
        <f t="shared" si="1168"/>
        <v>8647.8950000000004</v>
      </c>
      <c r="H3272" s="4">
        <f t="shared" si="1178"/>
        <v>-8.3501266189049228E-4</v>
      </c>
      <c r="I3272" s="4">
        <f t="shared" si="1174"/>
        <v>3.1384173035585543E-3</v>
      </c>
      <c r="J3272" s="4">
        <f t="shared" si="1175"/>
        <v>-3.9734299654490468E-3</v>
      </c>
      <c r="K3272" s="4">
        <f t="shared" si="1182"/>
        <v>-7.4308152708208721E-3</v>
      </c>
      <c r="L3272" s="4">
        <f t="shared" si="1169"/>
        <v>-1.6414447782216724E-2</v>
      </c>
      <c r="M3272" s="4">
        <f t="shared" si="1185"/>
        <v>5.309089408641679E-3</v>
      </c>
      <c r="N3272" s="4">
        <f t="shared" si="1170"/>
        <v>1.4232943392582718E-2</v>
      </c>
      <c r="O3272" s="4">
        <f t="shared" si="1172"/>
        <v>8.7521576836339186E-3</v>
      </c>
      <c r="P3272" s="4">
        <f t="shared" si="1173"/>
        <v>0.38562742003516592</v>
      </c>
      <c r="T3272" s="4"/>
      <c r="U3272" s="4">
        <f t="shared" si="1186"/>
        <v>-1.5608927003033457E-2</v>
      </c>
      <c r="V3272" s="4">
        <f t="shared" si="1187"/>
        <v>-2.5452837733003046E-2</v>
      </c>
      <c r="W3272" s="4">
        <f t="shared" si="1188"/>
        <v>1.5008175862631468E-2</v>
      </c>
      <c r="X3272" s="4">
        <f t="shared" si="1171"/>
        <v>1.7912457283928585E-2</v>
      </c>
      <c r="Y3272" s="4">
        <f t="shared" si="1183"/>
        <v>-1.9806989644002727E-2</v>
      </c>
      <c r="Z3272" s="4">
        <f t="shared" si="1184"/>
        <v>-1.36266279095799E-2</v>
      </c>
      <c r="AA3272" s="4">
        <f t="shared" si="1179"/>
        <v>-8.3501266189049228E-4</v>
      </c>
      <c r="AB3272" s="4">
        <f t="shared" si="1180"/>
        <v>-8.3501266189049228E-4</v>
      </c>
      <c r="AC3272" s="2">
        <f t="shared" ref="AC3272:AC3335" si="1189">(D3272-AD3272)/D3272</f>
        <v>5.5880963266440441E-3</v>
      </c>
      <c r="AD3272" s="3">
        <f t="shared" si="1167"/>
        <v>8721.9669188809312</v>
      </c>
    </row>
    <row r="3273" spans="1:30" x14ac:dyDescent="0.3">
      <c r="A3273" s="1">
        <f t="shared" si="1177"/>
        <v>53</v>
      </c>
      <c r="B3273" s="1">
        <f t="shared" si="1176"/>
        <v>1</v>
      </c>
      <c r="C3273" s="5">
        <v>43829</v>
      </c>
      <c r="D3273" s="3">
        <v>8709.73</v>
      </c>
      <c r="E3273" s="3">
        <v>8766.39</v>
      </c>
      <c r="F3273" s="3">
        <f t="shared" si="1181"/>
        <v>8730.9079999999994</v>
      </c>
      <c r="G3273" s="3">
        <f t="shared" si="1168"/>
        <v>8670.0969999999998</v>
      </c>
      <c r="H3273" s="4">
        <f t="shared" si="1178"/>
        <v>-6.9832561469755951E-3</v>
      </c>
      <c r="I3273" s="4">
        <f t="shared" si="1174"/>
        <v>-5.2331666472847345E-4</v>
      </c>
      <c r="J3273" s="4">
        <f t="shared" si="1175"/>
        <v>-6.4599394822471221E-3</v>
      </c>
      <c r="K3273" s="4">
        <f t="shared" si="1182"/>
        <v>-3.9650643371664449E-3</v>
      </c>
      <c r="L3273" s="4">
        <f t="shared" si="1169"/>
        <v>-1.2003979790931577E-2</v>
      </c>
      <c r="M3273" s="4">
        <f t="shared" si="1185"/>
        <v>-2.4256354550981278E-3</v>
      </c>
      <c r="N3273" s="4">
        <f t="shared" si="1170"/>
        <v>4.5712291338839478E-3</v>
      </c>
      <c r="O3273" s="4">
        <f t="shared" si="1172"/>
        <v>6.9819615533431804E-3</v>
      </c>
      <c r="P3273" s="4">
        <f t="shared" si="1173"/>
        <v>0.37595122883678739</v>
      </c>
      <c r="T3273" s="4"/>
      <c r="U3273" s="4">
        <f t="shared" si="1186"/>
        <v>-1.0545001812796266E-2</v>
      </c>
      <c r="V3273" s="4">
        <f t="shared" si="1187"/>
        <v>-2.0439551794668366E-2</v>
      </c>
      <c r="W3273" s="4">
        <f t="shared" si="1188"/>
        <v>3.5997045568986982E-3</v>
      </c>
      <c r="X3273" s="4">
        <f t="shared" si="1171"/>
        <v>1.4126839322099346E-2</v>
      </c>
      <c r="Y3273" s="4">
        <f t="shared" si="1183"/>
        <v>-1.638445256238891E-2</v>
      </c>
      <c r="Z3273" s="4">
        <f t="shared" si="1184"/>
        <v>-1.0182510876884593E-2</v>
      </c>
      <c r="AA3273" s="4">
        <f t="shared" si="1179"/>
        <v>-6.9832561469755951E-3</v>
      </c>
      <c r="AB3273" s="4">
        <f t="shared" si="1180"/>
        <v>-6.9832561469755951E-3</v>
      </c>
      <c r="AC3273" s="2">
        <f t="shared" si="1189"/>
        <v>-9.3664739557050526E-4</v>
      </c>
      <c r="AD3273" s="3">
        <f t="shared" ref="AD3273:AD3336" si="1190">D3273*(2/(5+1))+AD3272*(1-(2/(5+1)))</f>
        <v>8717.8879459206219</v>
      </c>
    </row>
    <row r="3274" spans="1:30" x14ac:dyDescent="0.3">
      <c r="A3274" s="1">
        <f t="shared" si="1177"/>
        <v>53</v>
      </c>
      <c r="B3274" s="1">
        <f t="shared" si="1176"/>
        <v>2</v>
      </c>
      <c r="C3274" s="5">
        <v>43830</v>
      </c>
      <c r="D3274" s="3">
        <v>8733.07</v>
      </c>
      <c r="E3274" s="3">
        <v>8681.33</v>
      </c>
      <c r="F3274" s="3">
        <f t="shared" si="1181"/>
        <v>8738.32</v>
      </c>
      <c r="G3274" s="3">
        <f t="shared" si="1168"/>
        <v>8686.3709999999992</v>
      </c>
      <c r="H3274" s="4">
        <f t="shared" si="1178"/>
        <v>2.6797615999577654E-3</v>
      </c>
      <c r="I3274" s="4">
        <f t="shared" si="1174"/>
        <v>-3.2607210556469188E-3</v>
      </c>
      <c r="J3274" s="4">
        <f t="shared" si="1175"/>
        <v>5.9404826556046838E-3</v>
      </c>
      <c r="K3274" s="4">
        <f t="shared" si="1182"/>
        <v>3.4332292734677362E-3</v>
      </c>
      <c r="L3274" s="4">
        <f t="shared" si="1169"/>
        <v>-3.2776880314060036E-3</v>
      </c>
      <c r="M3274" s="4">
        <f t="shared" si="1185"/>
        <v>-6.0080198482088097E-4</v>
      </c>
      <c r="N3274" s="4">
        <f t="shared" si="1170"/>
        <v>5.3761231243750155E-3</v>
      </c>
      <c r="O3274" s="4">
        <f t="shared" si="1172"/>
        <v>5.9485381429440652E-3</v>
      </c>
      <c r="P3274" s="4">
        <f t="shared" si="1173"/>
        <v>0.37963845010323893</v>
      </c>
      <c r="T3274" s="4"/>
      <c r="U3274" s="4">
        <f t="shared" si="1186"/>
        <v>-1.5752497494181043E-3</v>
      </c>
      <c r="V3274" s="4">
        <f t="shared" si="1187"/>
        <v>-1.1559497251923951E-2</v>
      </c>
      <c r="W3274" s="4">
        <f t="shared" si="1188"/>
        <v>4.2617246300314156E-3</v>
      </c>
      <c r="X3274" s="4">
        <f t="shared" si="1171"/>
        <v>1.2033000008570258E-2</v>
      </c>
      <c r="Y3274" s="4">
        <f t="shared" si="1183"/>
        <v>-9.0784070017626058E-3</v>
      </c>
      <c r="Z3274" s="4">
        <f t="shared" si="1184"/>
        <v>-2.8303988743067889E-3</v>
      </c>
      <c r="AA3274" s="4">
        <f t="shared" si="1179"/>
        <v>2.6797615999577654E-3</v>
      </c>
      <c r="AB3274" s="4">
        <f t="shared" si="1180"/>
        <v>2.6797615999577654E-3</v>
      </c>
      <c r="AC3274" s="2">
        <f t="shared" si="1189"/>
        <v>1.1589703719599065E-3</v>
      </c>
      <c r="AD3274" s="3">
        <f t="shared" si="1190"/>
        <v>8722.9486306137478</v>
      </c>
    </row>
    <row r="3275" spans="1:30" x14ac:dyDescent="0.3">
      <c r="A3275" s="1">
        <f t="shared" si="1177"/>
        <v>1</v>
      </c>
      <c r="B3275" s="1">
        <f t="shared" si="1176"/>
        <v>4</v>
      </c>
      <c r="C3275" s="5">
        <v>43832</v>
      </c>
      <c r="D3275" s="3">
        <v>8872.2199999999993</v>
      </c>
      <c r="E3275" s="3">
        <v>8802.2199999999993</v>
      </c>
      <c r="F3275" s="3">
        <f t="shared" si="1181"/>
        <v>8772.8619999999992</v>
      </c>
      <c r="G3275" s="3">
        <f t="shared" ref="G3275:G3338" si="1191">AVERAGE(D3266:D3275)</f>
        <v>8716.023000000001</v>
      </c>
      <c r="H3275" s="4">
        <f t="shared" si="1178"/>
        <v>1.593368655009059E-2</v>
      </c>
      <c r="I3275" s="4">
        <f>(E3275-D3274)/D3274</f>
        <v>7.9181776855103241E-3</v>
      </c>
      <c r="J3275" s="4">
        <f t="shared" si="1175"/>
        <v>8.0155088645802661E-3</v>
      </c>
      <c r="K3275" s="4">
        <f t="shared" si="1182"/>
        <v>1.7121699471090257E-3</v>
      </c>
      <c r="L3275" s="4">
        <f t="shared" ref="L3275:L3338" si="1192">(SUM(D3266:D3274)/9-D3274)/D3274</f>
        <v>-3.9393045311924783E-3</v>
      </c>
      <c r="M3275" s="4">
        <f t="shared" si="1185"/>
        <v>1.1325608450241231E-2</v>
      </c>
      <c r="N3275" s="4">
        <f t="shared" ref="N3275:N3338" si="1193">(D3275-G3275)/G3275</f>
        <v>1.7920673224473854E-2</v>
      </c>
      <c r="O3275" s="4">
        <f t="shared" si="1172"/>
        <v>6.4064011036694454E-3</v>
      </c>
      <c r="P3275" s="4">
        <f t="shared" ref="P3275:P3338" si="1194">(D3275-8733.07)/8733.07</f>
        <v>1.593368655009059E-2</v>
      </c>
      <c r="T3275" s="4"/>
      <c r="U3275" s="4">
        <f t="shared" si="1186"/>
        <v>-3.8428639642187103E-3</v>
      </c>
      <c r="V3275" s="4">
        <f t="shared" si="1187"/>
        <v>-1.3804435324576534E-2</v>
      </c>
      <c r="W3275" s="4">
        <f t="shared" si="1188"/>
        <v>1.9852842286519484E-2</v>
      </c>
      <c r="X3275" s="4">
        <f t="shared" ref="X3275:X3338" si="1195">(F3275-F3270)/F3270</f>
        <v>1.3128026844099635E-2</v>
      </c>
      <c r="Y3275" s="4">
        <f t="shared" si="1183"/>
        <v>-1.077800673552329E-2</v>
      </c>
      <c r="Z3275" s="4">
        <f t="shared" si="1184"/>
        <v>-4.5407150088654299E-3</v>
      </c>
      <c r="AA3275" s="4">
        <f t="shared" si="1179"/>
        <v>1.593368655009059E-2</v>
      </c>
      <c r="AB3275" s="4">
        <f t="shared" si="1180"/>
        <v>1.593368655009059E-2</v>
      </c>
      <c r="AC3275" s="2">
        <f t="shared" si="1189"/>
        <v>1.1216386232250826E-2</v>
      </c>
      <c r="AD3275" s="3">
        <f t="shared" si="1190"/>
        <v>8772.7057537424989</v>
      </c>
    </row>
    <row r="3276" spans="1:30" x14ac:dyDescent="0.3">
      <c r="A3276" s="1">
        <f t="shared" si="1177"/>
        <v>1</v>
      </c>
      <c r="B3276" s="1">
        <f t="shared" si="1176"/>
        <v>5</v>
      </c>
      <c r="C3276" s="5">
        <v>43833</v>
      </c>
      <c r="D3276" s="3">
        <v>8793.9</v>
      </c>
      <c r="E3276" s="3">
        <v>8755.17</v>
      </c>
      <c r="F3276" s="3">
        <f t="shared" si="1181"/>
        <v>8775.98</v>
      </c>
      <c r="G3276" s="3">
        <f t="shared" si="1191"/>
        <v>8737.3509999999987</v>
      </c>
      <c r="H3276" s="4">
        <f t="shared" si="1178"/>
        <v>-8.8275538703954277E-3</v>
      </c>
      <c r="I3276" s="4">
        <f t="shared" ref="I3276:I3339" si="1196">(E3276-D3275)/D3275</f>
        <v>-1.3192864919941039E-2</v>
      </c>
      <c r="J3276" s="4">
        <f t="shared" si="1175"/>
        <v>4.3653110495456109E-3</v>
      </c>
      <c r="K3276" s="4">
        <f t="shared" si="1182"/>
        <v>-1.1352288378782239E-2</v>
      </c>
      <c r="L3276" s="4">
        <f t="shared" si="1192"/>
        <v>-1.5909459213389991E-2</v>
      </c>
      <c r="M3276" s="4">
        <f t="shared" si="1185"/>
        <v>2.0419371967575215E-3</v>
      </c>
      <c r="N3276" s="4">
        <f t="shared" si="1193"/>
        <v>6.4720989233465493E-3</v>
      </c>
      <c r="O3276" s="4">
        <f t="shared" ref="O3276:O3339" si="1197">(F3276-G3276)/D3276</f>
        <v>4.3927040334778445E-3</v>
      </c>
      <c r="P3276" s="4">
        <f t="shared" si="1194"/>
        <v>6.9654772033202446E-3</v>
      </c>
      <c r="T3276" s="4"/>
      <c r="U3276" s="4">
        <f t="shared" si="1186"/>
        <v>-1.0584724003687901E-2</v>
      </c>
      <c r="V3276" s="4">
        <f t="shared" si="1187"/>
        <v>-2.0478876763651083E-2</v>
      </c>
      <c r="W3276" s="4">
        <f t="shared" si="1188"/>
        <v>1.775968267240522E-3</v>
      </c>
      <c r="X3276" s="4">
        <f t="shared" si="1195"/>
        <v>8.8815345518571363E-3</v>
      </c>
      <c r="Y3276" s="4">
        <f t="shared" si="1183"/>
        <v>-2.3679566578547969E-2</v>
      </c>
      <c r="Z3276" s="4">
        <f t="shared" si="1184"/>
        <v>-1.7523622408877164E-2</v>
      </c>
      <c r="AA3276" s="4">
        <f t="shared" si="1179"/>
        <v>-8.8275538703954277E-3</v>
      </c>
      <c r="AB3276" s="4">
        <f t="shared" si="1180"/>
        <v>-8.8275538703954277E-3</v>
      </c>
      <c r="AC3276" s="2">
        <f t="shared" si="1189"/>
        <v>1.6067384783771106E-3</v>
      </c>
      <c r="AD3276" s="3">
        <f t="shared" si="1190"/>
        <v>8779.7705024949992</v>
      </c>
    </row>
    <row r="3277" spans="1:30" x14ac:dyDescent="0.3">
      <c r="A3277" s="1">
        <f t="shared" si="1177"/>
        <v>2</v>
      </c>
      <c r="B3277" s="1">
        <f t="shared" si="1176"/>
        <v>1</v>
      </c>
      <c r="C3277" s="5">
        <v>43836</v>
      </c>
      <c r="D3277" s="3">
        <v>8848.51</v>
      </c>
      <c r="E3277" s="3">
        <v>8713.89</v>
      </c>
      <c r="F3277" s="3">
        <f t="shared" si="1181"/>
        <v>8791.4860000000008</v>
      </c>
      <c r="G3277" s="3">
        <f t="shared" si="1191"/>
        <v>8758.0729999999985</v>
      </c>
      <c r="H3277" s="4">
        <f t="shared" si="1178"/>
        <v>6.209986467892583E-3</v>
      </c>
      <c r="I3277" s="4">
        <f t="shared" si="1196"/>
        <v>-9.0983522669123174E-3</v>
      </c>
      <c r="J3277" s="4">
        <f t="shared" si="1175"/>
        <v>1.53083387348049E-2</v>
      </c>
      <c r="K3277" s="4">
        <f t="shared" si="1182"/>
        <v>-1.8956321995929079E-3</v>
      </c>
      <c r="L3277" s="4">
        <f t="shared" si="1192"/>
        <v>-5.2167474676259994E-3</v>
      </c>
      <c r="M3277" s="4">
        <f t="shared" si="1185"/>
        <v>6.4862754715186294E-3</v>
      </c>
      <c r="N3277" s="4">
        <f t="shared" si="1193"/>
        <v>1.0326129960323662E-2</v>
      </c>
      <c r="O3277" s="4">
        <f t="shared" si="1197"/>
        <v>3.7761159788486745E-3</v>
      </c>
      <c r="P3277" s="4">
        <f t="shared" si="1194"/>
        <v>1.321871919038786E-2</v>
      </c>
      <c r="T3277" s="4"/>
      <c r="U3277" s="4">
        <f t="shared" si="1186"/>
        <v>-2.606352130454073E-3</v>
      </c>
      <c r="V3277" s="4">
        <f t="shared" si="1187"/>
        <v>-1.2580288609149594E-2</v>
      </c>
      <c r="W3277" s="4">
        <f t="shared" si="1188"/>
        <v>8.8393771277554684E-3</v>
      </c>
      <c r="X3277" s="4">
        <f t="shared" si="1195"/>
        <v>7.6594388778474954E-3</v>
      </c>
      <c r="Y3277" s="4">
        <f t="shared" si="1183"/>
        <v>-1.4340823818051934E-2</v>
      </c>
      <c r="Z3277" s="4">
        <f t="shared" si="1184"/>
        <v>-8.1259965429163212E-3</v>
      </c>
      <c r="AA3277" s="4">
        <f t="shared" si="1179"/>
        <v>6.209986467892583E-3</v>
      </c>
      <c r="AB3277" s="4">
        <f t="shared" si="1180"/>
        <v>6.209986467892583E-3</v>
      </c>
      <c r="AC3277" s="2">
        <f t="shared" si="1189"/>
        <v>5.1789885155807368E-3</v>
      </c>
      <c r="AD3277" s="3">
        <f t="shared" si="1190"/>
        <v>8802.6836683299989</v>
      </c>
    </row>
    <row r="3278" spans="1:30" x14ac:dyDescent="0.3">
      <c r="A3278" s="1">
        <f t="shared" si="1177"/>
        <v>2</v>
      </c>
      <c r="B3278" s="1">
        <f t="shared" si="1176"/>
        <v>2</v>
      </c>
      <c r="C3278" s="5">
        <v>43837</v>
      </c>
      <c r="D3278" s="3">
        <v>8846.4500000000007</v>
      </c>
      <c r="E3278" s="3">
        <v>8857.14</v>
      </c>
      <c r="F3278" s="3">
        <f t="shared" si="1181"/>
        <v>8818.8300000000017</v>
      </c>
      <c r="G3278" s="3">
        <f t="shared" si="1191"/>
        <v>8774.8689999999988</v>
      </c>
      <c r="H3278" s="4">
        <f t="shared" si="1178"/>
        <v>-2.3280755743051548E-4</v>
      </c>
      <c r="I3278" s="4">
        <f t="shared" si="1196"/>
        <v>9.7530544690565971E-4</v>
      </c>
      <c r="J3278" s="4">
        <f t="shared" si="1175"/>
        <v>-1.2081130043361751E-3</v>
      </c>
      <c r="K3278" s="4">
        <f t="shared" si="1182"/>
        <v>-4.1345944119404428E-3</v>
      </c>
      <c r="L3278" s="4">
        <f t="shared" si="1192"/>
        <v>-9.2212637432115569E-3</v>
      </c>
      <c r="M3278" s="4">
        <f t="shared" si="1185"/>
        <v>3.1319347351064682E-3</v>
      </c>
      <c r="N3278" s="4">
        <f t="shared" si="1193"/>
        <v>8.1575006988710563E-3</v>
      </c>
      <c r="O3278" s="4">
        <f t="shared" si="1197"/>
        <v>4.9693379830330767E-3</v>
      </c>
      <c r="P3278" s="4">
        <f t="shared" si="1194"/>
        <v>1.2982834215230271E-2</v>
      </c>
      <c r="T3278" s="4"/>
      <c r="U3278" s="4">
        <f t="shared" si="1186"/>
        <v>-1.5683996514667516E-2</v>
      </c>
      <c r="V3278" s="4">
        <f t="shared" si="1187"/>
        <v>-2.5527156549520778E-2</v>
      </c>
      <c r="W3278" s="4">
        <f t="shared" si="1188"/>
        <v>1.569738671577663E-2</v>
      </c>
      <c r="X3278" s="4">
        <f t="shared" si="1195"/>
        <v>1.0070201174952513E-2</v>
      </c>
      <c r="Y3278" s="4">
        <f t="shared" si="1183"/>
        <v>-1.655186879583153E-2</v>
      </c>
      <c r="Z3278" s="4">
        <f t="shared" si="1184"/>
        <v>-1.0350982711491345E-2</v>
      </c>
      <c r="AA3278" s="4">
        <f t="shared" si="1179"/>
        <v>-2.3280755743051548E-4</v>
      </c>
      <c r="AB3278" s="4">
        <f t="shared" si="1180"/>
        <v>-2.3280755743051548E-4</v>
      </c>
      <c r="AC3278" s="2">
        <f t="shared" si="1189"/>
        <v>3.2982218230665715E-3</v>
      </c>
      <c r="AD3278" s="3">
        <f t="shared" si="1190"/>
        <v>8817.2724455533335</v>
      </c>
    </row>
    <row r="3279" spans="1:30" x14ac:dyDescent="0.3">
      <c r="A3279" s="1">
        <f t="shared" si="1177"/>
        <v>2</v>
      </c>
      <c r="B3279" s="1">
        <f t="shared" si="1176"/>
        <v>3</v>
      </c>
      <c r="C3279" s="5">
        <v>43838</v>
      </c>
      <c r="D3279" s="3">
        <v>8912.3700000000008</v>
      </c>
      <c r="E3279" s="3">
        <v>8845.4500000000007</v>
      </c>
      <c r="F3279" s="3">
        <f t="shared" si="1181"/>
        <v>8854.69</v>
      </c>
      <c r="G3279" s="3">
        <f t="shared" si="1191"/>
        <v>8796.5049999999992</v>
      </c>
      <c r="H3279" s="4">
        <f t="shared" si="1178"/>
        <v>7.4515766211305174E-3</v>
      </c>
      <c r="I3279" s="4">
        <f t="shared" si="1196"/>
        <v>-1.1303969388850893E-4</v>
      </c>
      <c r="J3279" s="4">
        <f t="shared" si="1175"/>
        <v>7.5646163150190262E-3</v>
      </c>
      <c r="K3279" s="4">
        <f t="shared" si="1182"/>
        <v>-6.9858530823101812E-4</v>
      </c>
      <c r="L3279" s="4">
        <f t="shared" si="1192"/>
        <v>-7.1010279704164713E-3</v>
      </c>
      <c r="M3279" s="4">
        <f t="shared" si="1185"/>
        <v>6.514062039439019E-3</v>
      </c>
      <c r="N3279" s="4">
        <f t="shared" si="1193"/>
        <v>1.3171708536515538E-2</v>
      </c>
      <c r="O3279" s="4">
        <f t="shared" si="1197"/>
        <v>6.5285664755840821E-3</v>
      </c>
      <c r="P3279" s="4">
        <f t="shared" si="1194"/>
        <v>2.0531153420275013E-2</v>
      </c>
      <c r="T3279" s="4"/>
      <c r="U3279" s="4">
        <f t="shared" si="1186"/>
        <v>-1.2816440493079258E-2</v>
      </c>
      <c r="V3279" s="4">
        <f t="shared" si="1187"/>
        <v>-2.2688276088148517E-2</v>
      </c>
      <c r="W3279" s="4">
        <f t="shared" si="1188"/>
        <v>2.0531153420275013E-2</v>
      </c>
      <c r="X3279" s="4">
        <f t="shared" si="1195"/>
        <v>1.331720513782979E-2</v>
      </c>
      <c r="Y3279" s="4">
        <f t="shared" si="1183"/>
        <v>-1.3158702698402623E-2</v>
      </c>
      <c r="Z3279" s="4">
        <f t="shared" si="1184"/>
        <v>-6.9364218543718327E-3</v>
      </c>
      <c r="AA3279" s="4">
        <f t="shared" si="1179"/>
        <v>7.4515766211305174E-3</v>
      </c>
      <c r="AB3279" s="4">
        <f t="shared" si="1180"/>
        <v>7.4515766211305174E-3</v>
      </c>
      <c r="AC3279" s="2">
        <f t="shared" si="1189"/>
        <v>7.1135253171840437E-3</v>
      </c>
      <c r="AD3279" s="3">
        <f t="shared" si="1190"/>
        <v>8848.9716303688892</v>
      </c>
    </row>
    <row r="3280" spans="1:30" x14ac:dyDescent="0.3">
      <c r="A3280" s="1">
        <f t="shared" si="1177"/>
        <v>2</v>
      </c>
      <c r="B3280" s="1">
        <f t="shared" si="1176"/>
        <v>4</v>
      </c>
      <c r="C3280" s="5">
        <v>43839</v>
      </c>
      <c r="D3280" s="3">
        <v>8989.6299999999992</v>
      </c>
      <c r="E3280" s="3">
        <v>8990.0400000000009</v>
      </c>
      <c r="F3280" s="3">
        <f t="shared" si="1181"/>
        <v>8878.1720000000005</v>
      </c>
      <c r="G3280" s="3">
        <f t="shared" si="1191"/>
        <v>8825.5169999999998</v>
      </c>
      <c r="H3280" s="4">
        <f t="shared" si="1178"/>
        <v>8.668850148725692E-3</v>
      </c>
      <c r="I3280" s="4">
        <f t="shared" si="1196"/>
        <v>8.714853624793413E-3</v>
      </c>
      <c r="J3280" s="4">
        <f t="shared" si="1175"/>
        <v>-4.6003476067721025E-5</v>
      </c>
      <c r="K3280" s="4">
        <f t="shared" si="1182"/>
        <v>-6.9636359352226165E-3</v>
      </c>
      <c r="L3280" s="4">
        <f t="shared" si="1192"/>
        <v>-1.1791226999976288E-2</v>
      </c>
      <c r="M3280" s="4">
        <f t="shared" si="1185"/>
        <v>1.2554160924118018E-2</v>
      </c>
      <c r="N3280" s="4">
        <f t="shared" si="1193"/>
        <v>1.8595284559533382E-2</v>
      </c>
      <c r="O3280" s="4">
        <f t="shared" si="1197"/>
        <v>5.8573044719305084E-3</v>
      </c>
      <c r="P3280" s="4">
        <f t="shared" si="1194"/>
        <v>2.9377985061381565E-2</v>
      </c>
      <c r="T3280" s="4"/>
      <c r="U3280" s="4">
        <f t="shared" si="1186"/>
        <v>-4.5049745466134656E-3</v>
      </c>
      <c r="V3280" s="4">
        <f t="shared" si="1187"/>
        <v>-1.4459924801147349E-2</v>
      </c>
      <c r="W3280" s="4">
        <f t="shared" si="1188"/>
        <v>1.3233441010254464E-2</v>
      </c>
      <c r="X3280" s="4">
        <f t="shared" si="1195"/>
        <v>1.2004064352089583E-2</v>
      </c>
      <c r="Y3280" s="4">
        <f t="shared" si="1183"/>
        <v>-1.9345635487152416E-2</v>
      </c>
      <c r="Z3280" s="4">
        <f t="shared" si="1184"/>
        <v>-1.3162364799547048E-2</v>
      </c>
      <c r="AA3280" s="4">
        <f t="shared" si="1179"/>
        <v>8.668850148725692E-3</v>
      </c>
      <c r="AB3280" s="4">
        <f t="shared" si="1180"/>
        <v>8.668850148725692E-3</v>
      </c>
      <c r="AC3280" s="2">
        <f t="shared" si="1189"/>
        <v>1.0431157502671207E-2</v>
      </c>
      <c r="AD3280" s="3">
        <f t="shared" si="1190"/>
        <v>8895.857753579261</v>
      </c>
    </row>
    <row r="3281" spans="1:30" x14ac:dyDescent="0.3">
      <c r="A3281" s="1">
        <f t="shared" si="1177"/>
        <v>2</v>
      </c>
      <c r="B3281" s="1">
        <f t="shared" si="1176"/>
        <v>5</v>
      </c>
      <c r="C3281" s="5">
        <v>43840</v>
      </c>
      <c r="D3281" s="3">
        <v>8966.64</v>
      </c>
      <c r="E3281" s="3">
        <v>9021.8799999999992</v>
      </c>
      <c r="F3281" s="3">
        <f t="shared" si="1181"/>
        <v>8912.7199999999993</v>
      </c>
      <c r="G3281" s="3">
        <f t="shared" si="1191"/>
        <v>8844.35</v>
      </c>
      <c r="H3281" s="4">
        <f t="shared" si="1178"/>
        <v>-2.5573911273322467E-3</v>
      </c>
      <c r="I3281" s="4">
        <f t="shared" si="1196"/>
        <v>3.5874668924082529E-3</v>
      </c>
      <c r="J3281" s="4">
        <f t="shared" si="1175"/>
        <v>-6.1448580197404996E-3</v>
      </c>
      <c r="K3281" s="4">
        <f t="shared" si="1182"/>
        <v>-1.0054918834256741E-2</v>
      </c>
      <c r="L3281" s="4">
        <f t="shared" si="1192"/>
        <v>-1.7672337768937934E-2</v>
      </c>
      <c r="M3281" s="4">
        <f t="shared" si="1185"/>
        <v>6.0497805383766213E-3</v>
      </c>
      <c r="N3281" s="4">
        <f t="shared" si="1193"/>
        <v>1.3826906443096332E-2</v>
      </c>
      <c r="O3281" s="4">
        <f t="shared" si="1197"/>
        <v>7.624929739567886E-3</v>
      </c>
      <c r="P3281" s="4">
        <f t="shared" si="1194"/>
        <v>2.6745462935714441E-2</v>
      </c>
      <c r="T3281" s="4"/>
      <c r="U3281" s="4">
        <f t="shared" si="1186"/>
        <v>-2.1772864956622194E-2</v>
      </c>
      <c r="V3281" s="4">
        <f t="shared" si="1187"/>
        <v>-3.155513630705601E-2</v>
      </c>
      <c r="W3281" s="4">
        <f t="shared" si="1188"/>
        <v>1.9643161737113203E-2</v>
      </c>
      <c r="X3281" s="4">
        <f t="shared" si="1195"/>
        <v>1.5581165864097204E-2</v>
      </c>
      <c r="Y3281" s="4">
        <f t="shared" si="1183"/>
        <v>-2.2398373711635101E-2</v>
      </c>
      <c r="Z3281" s="4">
        <f t="shared" si="1184"/>
        <v>-1.6234351300959359E-2</v>
      </c>
      <c r="AA3281" s="4">
        <f t="shared" si="1179"/>
        <v>-2.5573911273322467E-3</v>
      </c>
      <c r="AB3281" s="4">
        <f t="shared" si="1180"/>
        <v>-2.5573911273322467E-3</v>
      </c>
      <c r="AC3281" s="2">
        <f t="shared" si="1189"/>
        <v>5.2626362026903101E-3</v>
      </c>
      <c r="AD3281" s="3">
        <f t="shared" si="1190"/>
        <v>8919.4518357195084</v>
      </c>
    </row>
    <row r="3282" spans="1:30" x14ac:dyDescent="0.3">
      <c r="A3282" s="1">
        <f t="shared" si="1177"/>
        <v>3</v>
      </c>
      <c r="B3282" s="1">
        <f t="shared" si="1176"/>
        <v>1</v>
      </c>
      <c r="C3282" s="5">
        <v>43843</v>
      </c>
      <c r="D3282" s="3">
        <v>9070.65</v>
      </c>
      <c r="E3282" s="3">
        <v>9007.94</v>
      </c>
      <c r="F3282" s="3">
        <f t="shared" si="1181"/>
        <v>8957.1479999999992</v>
      </c>
      <c r="G3282" s="3">
        <f t="shared" si="1191"/>
        <v>8874.3169999999991</v>
      </c>
      <c r="H3282" s="4">
        <f t="shared" si="1178"/>
        <v>1.159966274992642E-2</v>
      </c>
      <c r="I3282" s="4">
        <f t="shared" si="1196"/>
        <v>4.6059616534176789E-3</v>
      </c>
      <c r="J3282" s="4">
        <f t="shared" si="1175"/>
        <v>6.9937010965087408E-3</v>
      </c>
      <c r="K3282" s="4">
        <f t="shared" si="1182"/>
        <v>-4.2231538235058272E-3</v>
      </c>
      <c r="L3282" s="4">
        <f t="shared" si="1192"/>
        <v>-1.272915805449713E-2</v>
      </c>
      <c r="M3282" s="4">
        <f t="shared" si="1185"/>
        <v>1.2671667365549885E-2</v>
      </c>
      <c r="N3282" s="4">
        <f t="shared" si="1193"/>
        <v>2.2123730761477257E-2</v>
      </c>
      <c r="O3282" s="4">
        <f t="shared" si="1197"/>
        <v>9.1317601274440233E-3</v>
      </c>
      <c r="P3282" s="4">
        <f t="shared" si="1194"/>
        <v>3.8655364035785802E-2</v>
      </c>
      <c r="T3282" s="4"/>
      <c r="U3282" s="4">
        <f t="shared" si="1186"/>
        <v>-1.3174388622717005E-2</v>
      </c>
      <c r="V3282" s="4">
        <f t="shared" si="1187"/>
        <v>-2.3042644736489822E-2</v>
      </c>
      <c r="W3282" s="4">
        <f t="shared" si="1188"/>
        <v>2.5104791654188038E-2</v>
      </c>
      <c r="X3282" s="4">
        <f t="shared" si="1195"/>
        <v>1.8843458318650388E-2</v>
      </c>
      <c r="Y3282" s="4">
        <f t="shared" si="1183"/>
        <v>-1.6639323975332451E-2</v>
      </c>
      <c r="Z3282" s="4">
        <f t="shared" si="1184"/>
        <v>-1.0438989317741208E-2</v>
      </c>
      <c r="AA3282" s="4">
        <f t="shared" si="1179"/>
        <v>1.159966274992642E-2</v>
      </c>
      <c r="AB3282" s="4">
        <f t="shared" si="1180"/>
        <v>1.159966274992642E-2</v>
      </c>
      <c r="AC3282" s="2">
        <f t="shared" si="1189"/>
        <v>1.1112629876248512E-2</v>
      </c>
      <c r="AD3282" s="3">
        <f t="shared" si="1190"/>
        <v>8969.8512238130061</v>
      </c>
    </row>
    <row r="3283" spans="1:30" x14ac:dyDescent="0.3">
      <c r="A3283" s="1">
        <f t="shared" si="1177"/>
        <v>3</v>
      </c>
      <c r="B3283" s="1">
        <f t="shared" si="1176"/>
        <v>2</v>
      </c>
      <c r="C3283" s="5">
        <v>43844</v>
      </c>
      <c r="D3283" s="3">
        <v>9033.42</v>
      </c>
      <c r="E3283" s="3">
        <v>9068.02</v>
      </c>
      <c r="F3283" s="3">
        <f t="shared" si="1181"/>
        <v>8994.5419999999995</v>
      </c>
      <c r="G3283" s="3">
        <f t="shared" si="1191"/>
        <v>8906.6859999999997</v>
      </c>
      <c r="H3283" s="4">
        <f t="shared" si="1178"/>
        <v>-4.1044467596037292E-3</v>
      </c>
      <c r="I3283" s="4">
        <f t="shared" si="1196"/>
        <v>-2.8994614498400881E-4</v>
      </c>
      <c r="J3283" s="4">
        <f t="shared" si="1175"/>
        <v>-3.8145006146197203E-3</v>
      </c>
      <c r="K3283" s="4">
        <f t="shared" si="1182"/>
        <v>-9.4621113150655592E-3</v>
      </c>
      <c r="L3283" s="4">
        <f t="shared" si="1192"/>
        <v>-1.9628753788929629E-2</v>
      </c>
      <c r="M3283" s="4">
        <f t="shared" si="1185"/>
        <v>4.3223990726821461E-3</v>
      </c>
      <c r="N3283" s="4">
        <f t="shared" si="1193"/>
        <v>1.4229085879978298E-2</v>
      </c>
      <c r="O3283" s="4">
        <f t="shared" si="1197"/>
        <v>9.7256631486192131E-3</v>
      </c>
      <c r="P3283" s="4">
        <f t="shared" si="1194"/>
        <v>3.4392258392524092E-2</v>
      </c>
      <c r="T3283" s="4"/>
      <c r="U3283" s="4">
        <f t="shared" si="1186"/>
        <v>-2.471708201727538E-2</v>
      </c>
      <c r="V3283" s="4">
        <f t="shared" si="1187"/>
        <v>-3.4469911197102632E-2</v>
      </c>
      <c r="W3283" s="4">
        <f t="shared" si="1188"/>
        <v>2.1135031566334443E-2</v>
      </c>
      <c r="X3283" s="4">
        <f t="shared" si="1195"/>
        <v>1.9924638529147026E-2</v>
      </c>
      <c r="Y3283" s="4">
        <f t="shared" si="1183"/>
        <v>-2.1812957807396349E-2</v>
      </c>
      <c r="Z3283" s="4">
        <f t="shared" si="1184"/>
        <v>-1.5645244203236236E-2</v>
      </c>
      <c r="AA3283" s="4">
        <f t="shared" si="1179"/>
        <v>-4.1044467596037292E-3</v>
      </c>
      <c r="AB3283" s="4">
        <f t="shared" si="1180"/>
        <v>-4.1044467596037292E-3</v>
      </c>
      <c r="AC3283" s="2">
        <f t="shared" si="1189"/>
        <v>4.6913775872993906E-3</v>
      </c>
      <c r="AD3283" s="3">
        <f t="shared" si="1190"/>
        <v>8991.040815875338</v>
      </c>
    </row>
    <row r="3284" spans="1:30" x14ac:dyDescent="0.3">
      <c r="A3284" s="1">
        <f t="shared" si="1177"/>
        <v>3</v>
      </c>
      <c r="B3284" s="1">
        <f t="shared" si="1176"/>
        <v>3</v>
      </c>
      <c r="C3284" s="5">
        <v>43845</v>
      </c>
      <c r="D3284" s="3">
        <v>9035.67</v>
      </c>
      <c r="E3284" s="3">
        <v>9039.31</v>
      </c>
      <c r="F3284" s="3">
        <f t="shared" si="1181"/>
        <v>9019.2019999999993</v>
      </c>
      <c r="G3284" s="3">
        <f t="shared" si="1191"/>
        <v>8936.9459999999999</v>
      </c>
      <c r="H3284" s="4">
        <f t="shared" si="1178"/>
        <v>2.4907510112449107E-4</v>
      </c>
      <c r="I3284" s="4">
        <f t="shared" si="1196"/>
        <v>6.5202326472138105E-4</v>
      </c>
      <c r="J3284" s="4">
        <f t="shared" si="1175"/>
        <v>-4.0294816359688997E-4</v>
      </c>
      <c r="K3284" s="4">
        <f t="shared" si="1182"/>
        <v>-2.0296853240523464E-3</v>
      </c>
      <c r="L3284" s="4">
        <f t="shared" si="1192"/>
        <v>-1.1893981828956754E-2</v>
      </c>
      <c r="M3284" s="4">
        <f t="shared" si="1185"/>
        <v>1.82588215675852E-3</v>
      </c>
      <c r="N3284" s="4">
        <f t="shared" si="1193"/>
        <v>1.1046726700597739E-2</v>
      </c>
      <c r="O3284" s="4">
        <f t="shared" si="1197"/>
        <v>9.1034754478637892E-3</v>
      </c>
      <c r="P3284" s="4">
        <f t="shared" si="1194"/>
        <v>3.4649899748885604E-2</v>
      </c>
      <c r="T3284" s="4"/>
      <c r="U3284" s="4">
        <f t="shared" si="1186"/>
        <v>-1.3400240440497539E-2</v>
      </c>
      <c r="V3284" s="4">
        <f t="shared" si="1187"/>
        <v>-2.3266238036092571E-2</v>
      </c>
      <c r="W3284" s="4">
        <f t="shared" si="1188"/>
        <v>1.3834703900309263E-2</v>
      </c>
      <c r="X3284" s="4">
        <f t="shared" si="1195"/>
        <v>1.8579080690571754E-2</v>
      </c>
      <c r="Y3284" s="4">
        <f t="shared" si="1183"/>
        <v>-1.4473205457168977E-2</v>
      </c>
      <c r="Z3284" s="4">
        <f t="shared" si="1184"/>
        <v>-8.2592128813304532E-3</v>
      </c>
      <c r="AA3284" s="4">
        <f t="shared" si="1179"/>
        <v>2.4907510112449107E-4</v>
      </c>
      <c r="AB3284" s="4">
        <f t="shared" si="1180"/>
        <v>2.4907510112449107E-4</v>
      </c>
      <c r="AC3284" s="2">
        <f t="shared" si="1189"/>
        <v>3.2928149673949331E-3</v>
      </c>
      <c r="AD3284" s="3">
        <f t="shared" si="1190"/>
        <v>9005.9172105835587</v>
      </c>
    </row>
    <row r="3285" spans="1:30" x14ac:dyDescent="0.3">
      <c r="A3285" s="1">
        <f t="shared" si="1177"/>
        <v>3</v>
      </c>
      <c r="B3285" s="1">
        <f t="shared" si="1176"/>
        <v>4</v>
      </c>
      <c r="C3285" s="5">
        <v>43846</v>
      </c>
      <c r="D3285" s="3">
        <v>9125</v>
      </c>
      <c r="E3285" s="3">
        <v>9088.08</v>
      </c>
      <c r="F3285" s="3">
        <f t="shared" si="1181"/>
        <v>9046.2759999999998</v>
      </c>
      <c r="G3285" s="3">
        <f t="shared" si="1191"/>
        <v>8962.2240000000002</v>
      </c>
      <c r="H3285" s="4">
        <f t="shared" si="1178"/>
        <v>9.8863725656204715E-3</v>
      </c>
      <c r="I3285" s="4">
        <f t="shared" si="1196"/>
        <v>5.8003446341001672E-3</v>
      </c>
      <c r="J3285" s="4">
        <f t="shared" ref="J3285:J3348" si="1198">H3285-I3285</f>
        <v>4.0860279315203044E-3</v>
      </c>
      <c r="K3285" s="4">
        <f t="shared" si="1182"/>
        <v>-1.0043527486064373E-3</v>
      </c>
      <c r="L3285" s="4">
        <f t="shared" si="1192"/>
        <v>-1.0130097958670703E-2</v>
      </c>
      <c r="M3285" s="4">
        <f t="shared" si="1185"/>
        <v>8.7023654816634124E-3</v>
      </c>
      <c r="N3285" s="4">
        <f t="shared" si="1193"/>
        <v>1.8162456104645435E-2</v>
      </c>
      <c r="O3285" s="4">
        <f t="shared" si="1197"/>
        <v>9.2111780821917452E-3</v>
      </c>
      <c r="P3285" s="4">
        <f t="shared" si="1194"/>
        <v>4.4878834132784956E-2</v>
      </c>
      <c r="T3285" s="4"/>
      <c r="U3285" s="4">
        <f t="shared" si="1186"/>
        <v>-5.0953609416900872E-3</v>
      </c>
      <c r="V3285" s="4">
        <f t="shared" si="1187"/>
        <v>-1.5044407332273226E-2</v>
      </c>
      <c r="W3285" s="4">
        <f t="shared" si="1188"/>
        <v>1.5058461805435909E-2</v>
      </c>
      <c r="X3285" s="4">
        <f t="shared" si="1195"/>
        <v>1.8934528414182486E-2</v>
      </c>
      <c r="Y3285" s="4">
        <f t="shared" si="1183"/>
        <v>-1.3460657577177352E-2</v>
      </c>
      <c r="Z3285" s="4">
        <f t="shared" si="1184"/>
        <v>-7.2402806340709112E-3</v>
      </c>
      <c r="AA3285" s="4">
        <f t="shared" si="1179"/>
        <v>9.8863725656204715E-3</v>
      </c>
      <c r="AB3285" s="4">
        <f t="shared" si="1180"/>
        <v>9.8863725656204715E-3</v>
      </c>
      <c r="AC3285" s="2">
        <f t="shared" si="1189"/>
        <v>8.7001124687811002E-3</v>
      </c>
      <c r="AD3285" s="3">
        <f t="shared" si="1190"/>
        <v>9045.6114737223725</v>
      </c>
    </row>
    <row r="3286" spans="1:30" x14ac:dyDescent="0.3">
      <c r="A3286" s="1">
        <f t="shared" si="1177"/>
        <v>3</v>
      </c>
      <c r="B3286" s="1">
        <f t="shared" si="1176"/>
        <v>5</v>
      </c>
      <c r="C3286" s="5">
        <v>43847</v>
      </c>
      <c r="D3286" s="3">
        <v>9173.73</v>
      </c>
      <c r="E3286" s="3">
        <v>9159.48</v>
      </c>
      <c r="F3286" s="3">
        <f t="shared" si="1181"/>
        <v>9087.6939999999995</v>
      </c>
      <c r="G3286" s="3">
        <f t="shared" si="1191"/>
        <v>9000.2069999999985</v>
      </c>
      <c r="H3286" s="4">
        <f t="shared" si="1178"/>
        <v>5.3402739726026915E-3</v>
      </c>
      <c r="I3286" s="4">
        <f t="shared" si="1196"/>
        <v>3.7786301369862533E-3</v>
      </c>
      <c r="J3286" s="4">
        <f t="shared" si="1198"/>
        <v>1.5616438356164382E-3</v>
      </c>
      <c r="K3286" s="4">
        <f t="shared" si="1182"/>
        <v>-6.4454794520548506E-3</v>
      </c>
      <c r="L3286" s="4">
        <f t="shared" si="1192"/>
        <v>-1.5788858447488625E-2</v>
      </c>
      <c r="M3286" s="4">
        <f t="shared" si="1185"/>
        <v>9.4673082082209255E-3</v>
      </c>
      <c r="N3286" s="4">
        <f t="shared" si="1193"/>
        <v>1.9279889895865848E-2</v>
      </c>
      <c r="O3286" s="4">
        <f t="shared" si="1197"/>
        <v>9.5366879121143739E-3</v>
      </c>
      <c r="P3286" s="4">
        <f t="shared" si="1194"/>
        <v>5.0458773375227708E-2</v>
      </c>
      <c r="T3286" s="4"/>
      <c r="U3286" s="4">
        <f t="shared" si="1186"/>
        <v>-1.7354520547945271E-2</v>
      </c>
      <c r="V3286" s="4">
        <f t="shared" si="1187"/>
        <v>-2.7180975342465826E-2</v>
      </c>
      <c r="W3286" s="4">
        <f t="shared" si="1188"/>
        <v>2.309560771927948E-2</v>
      </c>
      <c r="X3286" s="4">
        <f t="shared" si="1195"/>
        <v>1.9631941764130387E-2</v>
      </c>
      <c r="Y3286" s="4">
        <f t="shared" si="1183"/>
        <v>-1.8833939808014181E-2</v>
      </c>
      <c r="Z3286" s="4">
        <f t="shared" si="1184"/>
        <v>-1.2647442751355376E-2</v>
      </c>
      <c r="AA3286" s="4">
        <f t="shared" si="1179"/>
        <v>5.3402739726026915E-3</v>
      </c>
      <c r="AB3286" s="4">
        <f t="shared" si="1180"/>
        <v>5.3402739726026915E-3</v>
      </c>
      <c r="AC3286" s="2">
        <f t="shared" si="1189"/>
        <v>9.3105368101907733E-3</v>
      </c>
      <c r="AD3286" s="3">
        <f t="shared" si="1190"/>
        <v>9088.3176491482482</v>
      </c>
    </row>
    <row r="3287" spans="1:30" x14ac:dyDescent="0.3">
      <c r="A3287" s="1">
        <f t="shared" si="1177"/>
        <v>4</v>
      </c>
      <c r="B3287" s="1">
        <f t="shared" si="1176"/>
        <v>2</v>
      </c>
      <c r="C3287" s="5">
        <v>43851</v>
      </c>
      <c r="D3287" s="3">
        <v>9166.6299999999992</v>
      </c>
      <c r="E3287" s="3">
        <v>9145.64</v>
      </c>
      <c r="F3287" s="3">
        <f t="shared" si="1181"/>
        <v>9106.89</v>
      </c>
      <c r="G3287" s="3">
        <f t="shared" si="1191"/>
        <v>9032.0189999999984</v>
      </c>
      <c r="H3287" s="4">
        <f t="shared" si="1178"/>
        <v>-7.7394909159091932E-4</v>
      </c>
      <c r="I3287" s="4">
        <f t="shared" si="1196"/>
        <v>-3.0620042229278764E-3</v>
      </c>
      <c r="J3287" s="4">
        <f t="shared" si="1198"/>
        <v>2.2880551313369571E-3</v>
      </c>
      <c r="K3287" s="4">
        <f t="shared" si="1182"/>
        <v>-8.914040417583648E-3</v>
      </c>
      <c r="L3287" s="4">
        <f t="shared" si="1192"/>
        <v>-1.707787102713712E-2</v>
      </c>
      <c r="M3287" s="4">
        <f t="shared" si="1185"/>
        <v>6.5598684073267365E-3</v>
      </c>
      <c r="N3287" s="4">
        <f t="shared" si="1193"/>
        <v>1.4903755184748926E-2</v>
      </c>
      <c r="O3287" s="4">
        <f t="shared" si="1197"/>
        <v>8.1677781256580678E-3</v>
      </c>
      <c r="P3287" s="4">
        <f t="shared" si="1194"/>
        <v>4.9645771761820244E-2</v>
      </c>
      <c r="T3287" s="4"/>
      <c r="U3287" s="4">
        <f t="shared" si="1186"/>
        <v>-1.1236432726927861E-2</v>
      </c>
      <c r="V3287" s="4">
        <f t="shared" si="1187"/>
        <v>-2.1124068399658608E-2</v>
      </c>
      <c r="W3287" s="4">
        <f t="shared" si="1188"/>
        <v>1.0581380606681944E-2</v>
      </c>
      <c r="X3287" s="4">
        <f t="shared" si="1195"/>
        <v>1.6717598056881521E-2</v>
      </c>
      <c r="Y3287" s="4">
        <f t="shared" si="1183"/>
        <v>-2.1271720711628705E-2</v>
      </c>
      <c r="Z3287" s="4">
        <f t="shared" si="1184"/>
        <v>-1.5100594472405211E-2</v>
      </c>
      <c r="AA3287" s="4">
        <f t="shared" si="1179"/>
        <v>-7.7394909159091932E-4</v>
      </c>
      <c r="AB3287" s="4">
        <f t="shared" si="1180"/>
        <v>-7.7394909159091932E-4</v>
      </c>
      <c r="AC3287" s="2">
        <f t="shared" si="1189"/>
        <v>5.695466480175021E-3</v>
      </c>
      <c r="AD3287" s="3">
        <f t="shared" si="1190"/>
        <v>9114.4217660988324</v>
      </c>
    </row>
    <row r="3288" spans="1:30" x14ac:dyDescent="0.3">
      <c r="A3288" s="1">
        <f t="shared" si="1177"/>
        <v>4</v>
      </c>
      <c r="B3288" s="1">
        <f t="shared" si="1176"/>
        <v>3</v>
      </c>
      <c r="C3288" s="5">
        <v>43852</v>
      </c>
      <c r="D3288" s="3">
        <v>9188.58</v>
      </c>
      <c r="E3288" s="3">
        <v>9212.35</v>
      </c>
      <c r="F3288" s="3">
        <f t="shared" si="1181"/>
        <v>9137.9220000000005</v>
      </c>
      <c r="G3288" s="3">
        <f t="shared" si="1191"/>
        <v>9066.232</v>
      </c>
      <c r="H3288" s="4">
        <f t="shared" si="1178"/>
        <v>2.3945550327656652E-3</v>
      </c>
      <c r="I3288" s="4">
        <f t="shared" si="1196"/>
        <v>4.9876563142617477E-3</v>
      </c>
      <c r="J3288" s="4">
        <f t="shared" si="1198"/>
        <v>-2.5931012814960825E-3</v>
      </c>
      <c r="K3288" s="4">
        <f t="shared" si="1182"/>
        <v>-4.5133816898903405E-3</v>
      </c>
      <c r="L3288" s="4">
        <f t="shared" si="1192"/>
        <v>-1.2435564893774622E-2</v>
      </c>
      <c r="M3288" s="4">
        <f t="shared" si="1185"/>
        <v>5.5437111413294453E-3</v>
      </c>
      <c r="N3288" s="4">
        <f t="shared" si="1193"/>
        <v>1.349491166782407E-2</v>
      </c>
      <c r="O3288" s="4">
        <f t="shared" si="1197"/>
        <v>7.8020760552773667E-3</v>
      </c>
      <c r="P3288" s="4">
        <f t="shared" si="1194"/>
        <v>5.2159206327213707E-2</v>
      </c>
      <c r="T3288" s="4"/>
      <c r="U3288" s="4">
        <f t="shared" si="1186"/>
        <v>-1.4532058128232418E-2</v>
      </c>
      <c r="V3288" s="4">
        <f t="shared" si="1187"/>
        <v>-2.4386737546950022E-2</v>
      </c>
      <c r="W3288" s="4">
        <f t="shared" si="1188"/>
        <v>1.7176218973544887E-2</v>
      </c>
      <c r="X3288" s="4">
        <f t="shared" si="1195"/>
        <v>1.5940778307555963E-2</v>
      </c>
      <c r="Y3288" s="4">
        <f t="shared" si="1183"/>
        <v>-1.69259330403904E-2</v>
      </c>
      <c r="Z3288" s="4">
        <f t="shared" si="1184"/>
        <v>-1.072740552453523E-2</v>
      </c>
      <c r="AA3288" s="4">
        <f t="shared" si="1179"/>
        <v>2.3945550327656652E-3</v>
      </c>
      <c r="AB3288" s="4">
        <f t="shared" si="1180"/>
        <v>2.3945550327656652E-3</v>
      </c>
      <c r="AC3288" s="2">
        <f t="shared" si="1189"/>
        <v>5.3804638584827808E-3</v>
      </c>
      <c r="AD3288" s="3">
        <f t="shared" si="1190"/>
        <v>9139.1411773992222</v>
      </c>
    </row>
    <row r="3289" spans="1:30" x14ac:dyDescent="0.3">
      <c r="A3289" s="1">
        <f t="shared" si="1177"/>
        <v>4</v>
      </c>
      <c r="B3289" s="1">
        <f t="shared" si="1176"/>
        <v>4</v>
      </c>
      <c r="C3289" s="5">
        <v>43853</v>
      </c>
      <c r="D3289" s="3">
        <v>9216.98</v>
      </c>
      <c r="E3289" s="3">
        <v>9186.14</v>
      </c>
      <c r="F3289" s="3">
        <f t="shared" si="1181"/>
        <v>9174.1839999999993</v>
      </c>
      <c r="G3289" s="3">
        <f t="shared" si="1191"/>
        <v>9096.6929999999993</v>
      </c>
      <c r="H3289" s="4">
        <f t="shared" si="1178"/>
        <v>3.0907931366979053E-3</v>
      </c>
      <c r="I3289" s="4">
        <f t="shared" si="1196"/>
        <v>-2.6554701596987883E-4</v>
      </c>
      <c r="J3289" s="4">
        <f t="shared" si="1198"/>
        <v>3.356340152667784E-3</v>
      </c>
      <c r="K3289" s="4">
        <f t="shared" si="1182"/>
        <v>-2.7311075269518628E-3</v>
      </c>
      <c r="L3289" s="4">
        <f t="shared" si="1192"/>
        <v>-1.1454677678403332E-2</v>
      </c>
      <c r="M3289" s="4">
        <f t="shared" si="1185"/>
        <v>4.6648290463762532E-3</v>
      </c>
      <c r="N3289" s="4">
        <f t="shared" si="1193"/>
        <v>1.3223157030802322E-2</v>
      </c>
      <c r="O3289" s="4">
        <f t="shared" si="1197"/>
        <v>8.4074176140123968E-3</v>
      </c>
      <c r="P3289" s="4">
        <f t="shared" si="1194"/>
        <v>5.5411212780843377E-2</v>
      </c>
      <c r="T3289" s="4"/>
      <c r="U3289" s="4">
        <f t="shared" si="1186"/>
        <v>-1.6641309103256417E-2</v>
      </c>
      <c r="V3289" s="4">
        <f t="shared" si="1187"/>
        <v>-2.6474896012223883E-2</v>
      </c>
      <c r="W3289" s="4">
        <f t="shared" si="1188"/>
        <v>2.0066027201081877E-2</v>
      </c>
      <c r="X3289" s="4">
        <f t="shared" si="1195"/>
        <v>1.7183560142016996E-2</v>
      </c>
      <c r="Y3289" s="4">
        <f t="shared" si="1183"/>
        <v>-1.5165881747314092E-2</v>
      </c>
      <c r="Z3289" s="4">
        <f t="shared" si="1184"/>
        <v>-8.9562566684814968E-3</v>
      </c>
      <c r="AA3289" s="4">
        <f t="shared" si="1179"/>
        <v>3.0907931366979053E-3</v>
      </c>
      <c r="AB3289" s="4">
        <f t="shared" si="1180"/>
        <v>3.0907931366979053E-3</v>
      </c>
      <c r="AC3289" s="2">
        <f t="shared" si="1189"/>
        <v>5.6301031791885876E-3</v>
      </c>
      <c r="AD3289" s="3">
        <f t="shared" si="1190"/>
        <v>9165.0874515994819</v>
      </c>
    </row>
    <row r="3290" spans="1:30" x14ac:dyDescent="0.3">
      <c r="A3290" s="1">
        <f t="shared" si="1177"/>
        <v>4</v>
      </c>
      <c r="B3290" s="1">
        <f t="shared" si="1176"/>
        <v>5</v>
      </c>
      <c r="C3290" s="5">
        <v>43854</v>
      </c>
      <c r="D3290" s="3">
        <v>9141.4699999999993</v>
      </c>
      <c r="E3290" s="3">
        <v>9266.35</v>
      </c>
      <c r="F3290" s="3">
        <f t="shared" si="1181"/>
        <v>9177.4779999999992</v>
      </c>
      <c r="G3290" s="3">
        <f t="shared" si="1191"/>
        <v>9111.8769999999986</v>
      </c>
      <c r="H3290" s="4">
        <f t="shared" si="1178"/>
        <v>-8.1924882119740108E-3</v>
      </c>
      <c r="I3290" s="4">
        <f t="shared" si="1196"/>
        <v>5.3564182628150223E-3</v>
      </c>
      <c r="J3290" s="4">
        <f t="shared" si="1198"/>
        <v>-1.3548906474789034E-2</v>
      </c>
      <c r="K3290" s="4">
        <f t="shared" si="1182"/>
        <v>-3.3091099253768591E-3</v>
      </c>
      <c r="L3290" s="4">
        <f t="shared" si="1192"/>
        <v>-1.1759937757390379E-2</v>
      </c>
      <c r="M3290" s="4">
        <f t="shared" si="1185"/>
        <v>-3.9235179860959424E-3</v>
      </c>
      <c r="N3290" s="4">
        <f t="shared" si="1193"/>
        <v>3.2477391869974496E-3</v>
      </c>
      <c r="O3290" s="4">
        <f t="shared" si="1197"/>
        <v>7.1761981388114354E-3</v>
      </c>
      <c r="P3290" s="4">
        <f t="shared" si="1194"/>
        <v>4.6764768861351121E-2</v>
      </c>
      <c r="T3290" s="4"/>
      <c r="U3290" s="4">
        <f t="shared" si="1186"/>
        <v>-9.9794075716774441E-3</v>
      </c>
      <c r="V3290" s="4">
        <f t="shared" si="1187"/>
        <v>-1.9879613495960669E-2</v>
      </c>
      <c r="W3290" s="4">
        <f t="shared" si="1188"/>
        <v>1.8049315068492432E-3</v>
      </c>
      <c r="X3290" s="4">
        <f t="shared" si="1195"/>
        <v>1.4503426603388988E-2</v>
      </c>
      <c r="Y3290" s="4">
        <f t="shared" si="1183"/>
        <v>-1.5736677133289828E-2</v>
      </c>
      <c r="Z3290" s="4">
        <f t="shared" si="1184"/>
        <v>-9.5306510619226504E-3</v>
      </c>
      <c r="AA3290" s="4">
        <f t="shared" si="1179"/>
        <v>-8.1924882119740108E-3</v>
      </c>
      <c r="AB3290" s="4">
        <f t="shared" si="1180"/>
        <v>-8.1924882119740108E-3</v>
      </c>
      <c r="AC3290" s="2">
        <f t="shared" si="1189"/>
        <v>-1.7223671611884749E-3</v>
      </c>
      <c r="AD3290" s="3">
        <f t="shared" si="1190"/>
        <v>9157.214967732989</v>
      </c>
    </row>
    <row r="3291" spans="1:30" x14ac:dyDescent="0.3">
      <c r="A3291" s="1">
        <f t="shared" si="1177"/>
        <v>5</v>
      </c>
      <c r="B3291" s="1">
        <f t="shared" si="1176"/>
        <v>1</v>
      </c>
      <c r="C3291" s="5">
        <v>43857</v>
      </c>
      <c r="D3291" s="3">
        <v>8952.18</v>
      </c>
      <c r="E3291" s="3">
        <v>8913.16</v>
      </c>
      <c r="F3291" s="3">
        <f t="shared" si="1181"/>
        <v>9133.1679999999997</v>
      </c>
      <c r="G3291" s="3">
        <f t="shared" si="1191"/>
        <v>9110.4310000000005</v>
      </c>
      <c r="H3291" s="4">
        <f t="shared" si="1178"/>
        <v>-2.070673535000378E-2</v>
      </c>
      <c r="I3291" s="4">
        <f t="shared" si="1196"/>
        <v>-2.4975195455435452E-2</v>
      </c>
      <c r="J3291" s="4">
        <f t="shared" si="1198"/>
        <v>4.268460105431672E-3</v>
      </c>
      <c r="K3291" s="4">
        <f t="shared" si="1182"/>
        <v>4.0414725421622248E-3</v>
      </c>
      <c r="L3291" s="4">
        <f t="shared" si="1192"/>
        <v>-1.4719247074654715E-3</v>
      </c>
      <c r="M3291" s="4">
        <f t="shared" si="1185"/>
        <v>-1.9816563102748069E-2</v>
      </c>
      <c r="N3291" s="4">
        <f t="shared" si="1193"/>
        <v>-1.7370308825125857E-2</v>
      </c>
      <c r="O3291" s="4">
        <f t="shared" si="1197"/>
        <v>2.5398282876348743E-3</v>
      </c>
      <c r="P3291" s="4">
        <f t="shared" si="1194"/>
        <v>2.5089687818831245E-2</v>
      </c>
      <c r="T3291" s="4"/>
      <c r="U3291" s="4">
        <f t="shared" si="1186"/>
        <v>3.5289729113589193E-3</v>
      </c>
      <c r="V3291" s="4">
        <f t="shared" si="1187"/>
        <v>-6.5063168177547457E-3</v>
      </c>
      <c r="W3291" s="4">
        <f t="shared" si="1188"/>
        <v>-2.4150481865064622E-2</v>
      </c>
      <c r="X3291" s="4">
        <f t="shared" si="1195"/>
        <v>5.0039096826984012E-3</v>
      </c>
      <c r="Y3291" s="4">
        <f t="shared" si="1183"/>
        <v>-8.4777478137250291E-3</v>
      </c>
      <c r="Z3291" s="4">
        <f t="shared" si="1184"/>
        <v>-2.2259523800736004E-3</v>
      </c>
      <c r="AA3291" s="4">
        <f t="shared" si="1179"/>
        <v>-2.070673535000378E-2</v>
      </c>
      <c r="AB3291" s="4">
        <f t="shared" si="1180"/>
        <v>-2.070673535000378E-2</v>
      </c>
      <c r="AC3291" s="2">
        <f t="shared" si="1189"/>
        <v>-1.5268904165092648E-2</v>
      </c>
      <c r="AD3291" s="3">
        <f t="shared" si="1190"/>
        <v>9088.8699784886594</v>
      </c>
    </row>
    <row r="3292" spans="1:30" x14ac:dyDescent="0.3">
      <c r="A3292" s="1">
        <f t="shared" si="1177"/>
        <v>5</v>
      </c>
      <c r="B3292" s="1">
        <f t="shared" si="1176"/>
        <v>2</v>
      </c>
      <c r="C3292" s="5">
        <v>43858</v>
      </c>
      <c r="D3292" s="3">
        <v>9090.93</v>
      </c>
      <c r="E3292" s="3">
        <v>9013.23</v>
      </c>
      <c r="F3292" s="3">
        <f t="shared" si="1181"/>
        <v>9118.0280000000002</v>
      </c>
      <c r="G3292" s="3">
        <f t="shared" si="1191"/>
        <v>9112.4589999999989</v>
      </c>
      <c r="H3292" s="4">
        <f t="shared" si="1178"/>
        <v>1.5499018116257715E-2</v>
      </c>
      <c r="I3292" s="4">
        <f t="shared" si="1196"/>
        <v>6.8195679711533135E-3</v>
      </c>
      <c r="J3292" s="4">
        <f t="shared" si="1198"/>
        <v>8.6794501451044025E-3</v>
      </c>
      <c r="K3292" s="4">
        <f t="shared" si="1182"/>
        <v>1.9282733367738305E-2</v>
      </c>
      <c r="L3292" s="4">
        <f t="shared" si="1192"/>
        <v>1.8171117103444167E-2</v>
      </c>
      <c r="M3292" s="4">
        <f t="shared" si="1185"/>
        <v>-2.9719145411705203E-3</v>
      </c>
      <c r="N3292" s="4">
        <f t="shared" si="1193"/>
        <v>-2.3625895052036597E-3</v>
      </c>
      <c r="O3292" s="4">
        <f t="shared" si="1197"/>
        <v>6.1258859104638627E-4</v>
      </c>
      <c r="P3292" s="4">
        <f t="shared" si="1194"/>
        <v>4.0977571461124275E-2</v>
      </c>
      <c r="T3292" s="4"/>
      <c r="U3292" s="4">
        <f t="shared" si="1186"/>
        <v>2.3955058991217658E-2</v>
      </c>
      <c r="V3292" s="4">
        <f t="shared" si="1187"/>
        <v>1.3715508401305395E-2</v>
      </c>
      <c r="W3292" s="4">
        <f t="shared" si="1188"/>
        <v>-8.2582148510411037E-3</v>
      </c>
      <c r="X3292" s="4">
        <f t="shared" si="1195"/>
        <v>1.2230300355006846E-3</v>
      </c>
      <c r="Y3292" s="4">
        <f t="shared" si="1183"/>
        <v>6.5734723531779612E-3</v>
      </c>
      <c r="Z3292" s="4">
        <f t="shared" si="1184"/>
        <v>1.2920169489038234E-2</v>
      </c>
      <c r="AA3292" s="4">
        <f t="shared" si="1179"/>
        <v>1.5499018116257715E-2</v>
      </c>
      <c r="AB3292" s="4">
        <f t="shared" si="1180"/>
        <v>1.5499018116257715E-2</v>
      </c>
      <c r="AC3292" s="2">
        <f t="shared" si="1189"/>
        <v>1.5106789670883632E-4</v>
      </c>
      <c r="AD3292" s="3">
        <f t="shared" si="1190"/>
        <v>9089.556652325773</v>
      </c>
    </row>
    <row r="3293" spans="1:30" x14ac:dyDescent="0.3">
      <c r="A3293" s="1">
        <f t="shared" si="1177"/>
        <v>5</v>
      </c>
      <c r="B3293" s="1">
        <f t="shared" si="1176"/>
        <v>3</v>
      </c>
      <c r="C3293" s="5">
        <v>43859</v>
      </c>
      <c r="D3293" s="3">
        <v>9101.61</v>
      </c>
      <c r="E3293" s="3">
        <v>9141.52</v>
      </c>
      <c r="F3293" s="3">
        <f t="shared" si="1181"/>
        <v>9100.634</v>
      </c>
      <c r="G3293" s="3">
        <f t="shared" si="1191"/>
        <v>9119.2779999999984</v>
      </c>
      <c r="H3293" s="4">
        <f t="shared" si="1178"/>
        <v>1.1747972979662467E-3</v>
      </c>
      <c r="I3293" s="4">
        <f t="shared" si="1196"/>
        <v>5.5648872007594543E-3</v>
      </c>
      <c r="J3293" s="4">
        <f t="shared" si="1198"/>
        <v>-4.390089902793208E-3</v>
      </c>
      <c r="K3293" s="4">
        <f t="shared" si="1182"/>
        <v>1.0405976066254086E-3</v>
      </c>
      <c r="L3293" s="4">
        <f t="shared" si="1192"/>
        <v>3.3342145535284512E-3</v>
      </c>
      <c r="M3293" s="4">
        <f t="shared" si="1185"/>
        <v>1.0724527543911419E-4</v>
      </c>
      <c r="N3293" s="4">
        <f t="shared" si="1193"/>
        <v>-1.9374340819523048E-3</v>
      </c>
      <c r="O3293" s="4">
        <f t="shared" si="1197"/>
        <v>-2.0484287944658596E-3</v>
      </c>
      <c r="P3293" s="4">
        <f t="shared" si="1194"/>
        <v>4.2200509099320271E-2</v>
      </c>
      <c r="T3293" s="4"/>
      <c r="U3293" s="4">
        <f t="shared" si="1186"/>
        <v>1.0741475294606782E-2</v>
      </c>
      <c r="V3293" s="4">
        <f t="shared" si="1187"/>
        <v>6.3406054166071225E-4</v>
      </c>
      <c r="W3293" s="4">
        <f t="shared" si="1188"/>
        <v>-9.4650098274161338E-3</v>
      </c>
      <c r="X3293" s="4">
        <f t="shared" si="1195"/>
        <v>-4.0805776192881123E-3</v>
      </c>
      <c r="Y3293" s="4">
        <f t="shared" si="1183"/>
        <v>-1.1441205356050626E-2</v>
      </c>
      <c r="Z3293" s="4">
        <f t="shared" si="1184"/>
        <v>-5.2080952623298352E-3</v>
      </c>
      <c r="AA3293" s="4">
        <f t="shared" si="1179"/>
        <v>1.1747972979662467E-3</v>
      </c>
      <c r="AB3293" s="4">
        <f t="shared" si="1180"/>
        <v>1.1747972979662467E-3</v>
      </c>
      <c r="AC3293" s="2">
        <f t="shared" si="1189"/>
        <v>8.8287293304719727E-4</v>
      </c>
      <c r="AD3293" s="3">
        <f t="shared" si="1190"/>
        <v>9093.5744348838489</v>
      </c>
    </row>
    <row r="3294" spans="1:30" x14ac:dyDescent="0.3">
      <c r="A3294" s="1">
        <f t="shared" si="1177"/>
        <v>5</v>
      </c>
      <c r="B3294" s="1">
        <f t="shared" si="1176"/>
        <v>4</v>
      </c>
      <c r="C3294" s="5">
        <v>43860</v>
      </c>
      <c r="D3294" s="3">
        <v>9136.09</v>
      </c>
      <c r="E3294" s="3">
        <v>9038.92</v>
      </c>
      <c r="F3294" s="3">
        <f t="shared" si="1181"/>
        <v>9084.4560000000001</v>
      </c>
      <c r="G3294" s="3">
        <f t="shared" si="1191"/>
        <v>9129.32</v>
      </c>
      <c r="H3294" s="4">
        <f t="shared" si="1178"/>
        <v>3.7883407441100599E-3</v>
      </c>
      <c r="I3294" s="4">
        <f t="shared" si="1196"/>
        <v>-6.8877923795900402E-3</v>
      </c>
      <c r="J3294" s="4">
        <f t="shared" si="1198"/>
        <v>1.06761331237001E-2</v>
      </c>
      <c r="K3294" s="4">
        <f t="shared" si="1182"/>
        <v>-3.3029870539388086E-3</v>
      </c>
      <c r="L3294" s="4">
        <f t="shared" si="1192"/>
        <v>2.9618691393915649E-3</v>
      </c>
      <c r="M3294" s="4">
        <f t="shared" si="1185"/>
        <v>5.6837745705411542E-3</v>
      </c>
      <c r="N3294" s="4">
        <f t="shared" si="1193"/>
        <v>7.4156673224297506E-4</v>
      </c>
      <c r="O3294" s="4">
        <f t="shared" si="1197"/>
        <v>-4.9106346369179347E-3</v>
      </c>
      <c r="P3294" s="4">
        <f t="shared" si="1194"/>
        <v>4.6148719751473471E-2</v>
      </c>
      <c r="T3294" s="4"/>
      <c r="U3294" s="4">
        <f t="shared" si="1186"/>
        <v>1.267577934013861E-2</v>
      </c>
      <c r="V3294" s="4">
        <f t="shared" si="1187"/>
        <v>2.5490215467372599E-3</v>
      </c>
      <c r="W3294" s="4">
        <f t="shared" si="1188"/>
        <v>-8.7761935037289247E-3</v>
      </c>
      <c r="X3294" s="4">
        <f t="shared" si="1195"/>
        <v>-9.7804883791298668E-3</v>
      </c>
      <c r="Y3294" s="4">
        <f t="shared" si="1183"/>
        <v>-1.5730630606882238E-2</v>
      </c>
      <c r="Z3294" s="4">
        <f t="shared" si="1184"/>
        <v>-9.5245664106558912E-3</v>
      </c>
      <c r="AA3294" s="4">
        <f t="shared" si="1179"/>
        <v>3.7883407441100599E-3</v>
      </c>
      <c r="AB3294" s="4">
        <f t="shared" si="1180"/>
        <v>3.7883407441100599E-3</v>
      </c>
      <c r="AC3294" s="2">
        <f t="shared" si="1189"/>
        <v>3.1023895427292826E-3</v>
      </c>
      <c r="AD3294" s="3">
        <f t="shared" si="1190"/>
        <v>9107.7462899225666</v>
      </c>
    </row>
    <row r="3295" spans="1:30" x14ac:dyDescent="0.3">
      <c r="A3295" s="1">
        <f t="shared" si="1177"/>
        <v>5</v>
      </c>
      <c r="B3295" s="1">
        <f t="shared" si="1176"/>
        <v>5</v>
      </c>
      <c r="C3295" s="5">
        <v>43861</v>
      </c>
      <c r="D3295" s="3">
        <v>8991.51</v>
      </c>
      <c r="E3295" s="3">
        <v>9169.91</v>
      </c>
      <c r="F3295" s="3">
        <f t="shared" si="1181"/>
        <v>9054.4639999999999</v>
      </c>
      <c r="G3295" s="3">
        <f t="shared" si="1191"/>
        <v>9115.9709999999995</v>
      </c>
      <c r="H3295" s="4">
        <f t="shared" si="1178"/>
        <v>-1.5825150584112012E-2</v>
      </c>
      <c r="I3295" s="4">
        <f t="shared" si="1196"/>
        <v>3.7018024121916169E-3</v>
      </c>
      <c r="J3295" s="4">
        <f t="shared" si="1198"/>
        <v>-1.952695299630363E-2</v>
      </c>
      <c r="K3295" s="4">
        <f t="shared" si="1182"/>
        <v>-7.211783158878768E-3</v>
      </c>
      <c r="L3295" s="4">
        <f t="shared" si="1192"/>
        <v>-6.8847833154017451E-4</v>
      </c>
      <c r="M3295" s="4">
        <f t="shared" si="1185"/>
        <v>-6.9528135514150503E-3</v>
      </c>
      <c r="N3295" s="4">
        <f t="shared" si="1193"/>
        <v>-1.3653071077123801E-2</v>
      </c>
      <c r="O3295" s="4">
        <f t="shared" si="1197"/>
        <v>-6.8405640431918116E-3</v>
      </c>
      <c r="P3295" s="4">
        <f t="shared" si="1194"/>
        <v>2.9593258728030408E-2</v>
      </c>
      <c r="T3295" s="4"/>
      <c r="U3295" s="4">
        <f t="shared" si="1186"/>
        <v>5.8887335829651416E-4</v>
      </c>
      <c r="V3295" s="4">
        <f t="shared" si="1187"/>
        <v>-9.4170153752863809E-3</v>
      </c>
      <c r="W3295" s="4">
        <f t="shared" si="1188"/>
        <v>-1.6404363849577708E-2</v>
      </c>
      <c r="X3295" s="4">
        <f t="shared" si="1195"/>
        <v>-1.3403900287203001E-2</v>
      </c>
      <c r="Y3295" s="4">
        <f t="shared" si="1183"/>
        <v>-1.9590688605775605E-2</v>
      </c>
      <c r="Z3295" s="4">
        <f t="shared" si="1184"/>
        <v>-1.3408963039285243E-2</v>
      </c>
      <c r="AA3295" s="4">
        <f t="shared" si="1179"/>
        <v>-1.5825150584112012E-2</v>
      </c>
      <c r="AB3295" s="4">
        <f t="shared" si="1180"/>
        <v>-1.5825150584112012E-2</v>
      </c>
      <c r="AC3295" s="2">
        <f t="shared" si="1189"/>
        <v>-8.6182254091222675E-3</v>
      </c>
      <c r="AD3295" s="3">
        <f t="shared" si="1190"/>
        <v>9069.0008599483772</v>
      </c>
    </row>
    <row r="3296" spans="1:30" x14ac:dyDescent="0.3">
      <c r="A3296" s="1">
        <f t="shared" si="1177"/>
        <v>6</v>
      </c>
      <c r="B3296" s="1">
        <f t="shared" si="1176"/>
        <v>1</v>
      </c>
      <c r="C3296" s="5">
        <v>43864</v>
      </c>
      <c r="D3296" s="3">
        <v>9126.23</v>
      </c>
      <c r="E3296" s="3">
        <v>9033.52</v>
      </c>
      <c r="F3296" s="3">
        <f t="shared" si="1181"/>
        <v>9089.2739999999994</v>
      </c>
      <c r="G3296" s="3">
        <f t="shared" si="1191"/>
        <v>9111.2209999999995</v>
      </c>
      <c r="H3296" s="4">
        <f t="shared" si="1178"/>
        <v>1.4983022873799767E-2</v>
      </c>
      <c r="I3296" s="4">
        <f t="shared" si="1196"/>
        <v>4.6721852058219607E-3</v>
      </c>
      <c r="J3296" s="4">
        <f t="shared" si="1198"/>
        <v>1.0310837667977807E-2</v>
      </c>
      <c r="K3296" s="4">
        <f t="shared" si="1182"/>
        <v>9.8453986037939836E-3</v>
      </c>
      <c r="L3296" s="4">
        <f t="shared" si="1192"/>
        <v>1.3128310298640948E-2</v>
      </c>
      <c r="M3296" s="4">
        <f t="shared" si="1185"/>
        <v>4.0658912912076512E-3</v>
      </c>
      <c r="N3296" s="4">
        <f t="shared" si="1193"/>
        <v>1.6473094001341879E-3</v>
      </c>
      <c r="O3296" s="4">
        <f t="shared" si="1197"/>
        <v>-2.4048265274927453E-3</v>
      </c>
      <c r="P3296" s="4">
        <f t="shared" si="1194"/>
        <v>4.5019678074262527E-2</v>
      </c>
      <c r="T3296" s="4"/>
      <c r="U3296" s="4">
        <f t="shared" si="1186"/>
        <v>-4.374126259104414E-3</v>
      </c>
      <c r="V3296" s="4">
        <f t="shared" si="1187"/>
        <v>-1.4330384996513418E-2</v>
      </c>
      <c r="W3296" s="4">
        <f t="shared" si="1188"/>
        <v>1.944219173430374E-2</v>
      </c>
      <c r="X3296" s="4">
        <f t="shared" si="1195"/>
        <v>-4.8059994078725188E-3</v>
      </c>
      <c r="Y3296" s="4">
        <f t="shared" si="1183"/>
        <v>-2.7461899074752408E-3</v>
      </c>
      <c r="Z3296" s="4">
        <f t="shared" si="1184"/>
        <v>3.5417444302371067E-3</v>
      </c>
      <c r="AA3296" s="4">
        <f t="shared" si="1179"/>
        <v>1.4983022873799767E-2</v>
      </c>
      <c r="AB3296" s="4">
        <f t="shared" si="1180"/>
        <v>1.4983022873799767E-2</v>
      </c>
      <c r="AC3296" s="2">
        <f t="shared" si="1189"/>
        <v>4.1805608706348973E-3</v>
      </c>
      <c r="AD3296" s="3">
        <f t="shared" si="1190"/>
        <v>9088.0772399655852</v>
      </c>
    </row>
    <row r="3297" spans="1:30" x14ac:dyDescent="0.3">
      <c r="A3297" s="1">
        <f t="shared" si="1177"/>
        <v>6</v>
      </c>
      <c r="B3297" s="1">
        <f t="shared" si="1176"/>
        <v>2</v>
      </c>
      <c r="C3297" s="5">
        <v>43865</v>
      </c>
      <c r="D3297" s="3">
        <v>9334.0499999999993</v>
      </c>
      <c r="E3297" s="3">
        <v>9256.94</v>
      </c>
      <c r="F3297" s="3">
        <f t="shared" si="1181"/>
        <v>9137.898000000001</v>
      </c>
      <c r="G3297" s="3">
        <f t="shared" si="1191"/>
        <v>9127.9629999999997</v>
      </c>
      <c r="H3297" s="4">
        <f t="shared" si="1178"/>
        <v>2.2771725016792227E-2</v>
      </c>
      <c r="I3297" s="4">
        <f t="shared" si="1196"/>
        <v>1.4322452973462312E-2</v>
      </c>
      <c r="J3297" s="4">
        <f t="shared" si="1198"/>
        <v>8.449272043329915E-3</v>
      </c>
      <c r="K3297" s="4">
        <f t="shared" si="1182"/>
        <v>-4.0947905104297159E-3</v>
      </c>
      <c r="L3297" s="4">
        <f t="shared" si="1192"/>
        <v>-2.319200322099832E-3</v>
      </c>
      <c r="M3297" s="4">
        <f t="shared" si="1185"/>
        <v>2.1465768166814534E-2</v>
      </c>
      <c r="N3297" s="4">
        <f t="shared" si="1193"/>
        <v>2.2577545504949958E-2</v>
      </c>
      <c r="O3297" s="4">
        <f t="shared" si="1197"/>
        <v>1.0643825563395643E-3</v>
      </c>
      <c r="P3297" s="4">
        <f t="shared" si="1194"/>
        <v>6.8816578820506374E-2</v>
      </c>
      <c r="T3297" s="4"/>
      <c r="U3297" s="4">
        <f t="shared" si="1186"/>
        <v>-3.8679717692847184E-3</v>
      </c>
      <c r="V3297" s="4">
        <f t="shared" si="1187"/>
        <v>-1.3829292051591799E-2</v>
      </c>
      <c r="W3297" s="4">
        <f t="shared" si="1188"/>
        <v>2.674313849078136E-2</v>
      </c>
      <c r="X3297" s="4">
        <f t="shared" si="1195"/>
        <v>2.1791992742291205E-3</v>
      </c>
      <c r="Y3297" s="4">
        <f t="shared" si="1183"/>
        <v>-1.6512561202319666E-2</v>
      </c>
      <c r="Z3297" s="4">
        <f t="shared" si="1184"/>
        <v>-1.0311427273785426E-2</v>
      </c>
      <c r="AA3297" s="4">
        <f t="shared" si="1179"/>
        <v>2.2771725016792227E-2</v>
      </c>
      <c r="AB3297" s="4">
        <f t="shared" si="1180"/>
        <v>2.2771725016792227E-2</v>
      </c>
      <c r="AC3297" s="2">
        <f t="shared" si="1189"/>
        <v>1.756813387789239E-2</v>
      </c>
      <c r="AD3297" s="3">
        <f t="shared" si="1190"/>
        <v>9170.0681599770578</v>
      </c>
    </row>
    <row r="3298" spans="1:30" x14ac:dyDescent="0.3">
      <c r="A3298" s="1">
        <f t="shared" si="1177"/>
        <v>6</v>
      </c>
      <c r="B3298" s="1">
        <f t="shared" si="1176"/>
        <v>3</v>
      </c>
      <c r="C3298" s="5">
        <v>43866</v>
      </c>
      <c r="D3298" s="3">
        <v>9367.48</v>
      </c>
      <c r="E3298" s="3">
        <v>9441.34</v>
      </c>
      <c r="F3298" s="3">
        <f t="shared" si="1181"/>
        <v>9191.0720000000001</v>
      </c>
      <c r="G3298" s="3">
        <f t="shared" si="1191"/>
        <v>9145.8529999999992</v>
      </c>
      <c r="H3298" s="4">
        <f t="shared" si="1178"/>
        <v>3.5815107054280077E-3</v>
      </c>
      <c r="I3298" s="4">
        <f t="shared" si="1196"/>
        <v>1.1494474531420003E-2</v>
      </c>
      <c r="J3298" s="4">
        <f t="shared" si="1198"/>
        <v>-7.9129638259919956E-3</v>
      </c>
      <c r="K3298" s="4">
        <f t="shared" si="1182"/>
        <v>-2.0042746717662745E-2</v>
      </c>
      <c r="L3298" s="4">
        <f t="shared" si="1192"/>
        <v>-2.2800630189705559E-2</v>
      </c>
      <c r="M3298" s="4">
        <f t="shared" si="1185"/>
        <v>1.9193408559958994E-2</v>
      </c>
      <c r="N3298" s="4">
        <f t="shared" si="1193"/>
        <v>2.4232512812090948E-2</v>
      </c>
      <c r="O3298" s="4">
        <f t="shared" si="1197"/>
        <v>4.8272320837622245E-3</v>
      </c>
      <c r="P3298" s="4">
        <f t="shared" si="1194"/>
        <v>7.2644556839690955E-2</v>
      </c>
      <c r="T3298" s="4"/>
      <c r="U3298" s="4">
        <f t="shared" si="1186"/>
        <v>-2.4902373567743767E-2</v>
      </c>
      <c r="V3298" s="4">
        <f t="shared" si="1187"/>
        <v>-3.4653349832066409E-2</v>
      </c>
      <c r="W3298" s="4">
        <f t="shared" si="1188"/>
        <v>2.9211315360688821E-2</v>
      </c>
      <c r="X3298" s="4">
        <f t="shared" si="1195"/>
        <v>9.9375494058985461E-3</v>
      </c>
      <c r="Y3298" s="4">
        <f t="shared" si="1183"/>
        <v>-3.2261665087766719E-2</v>
      </c>
      <c r="Z3298" s="4">
        <f t="shared" si="1184"/>
        <v>-2.6159833192583776E-2</v>
      </c>
      <c r="AA3298" s="4">
        <f t="shared" si="1179"/>
        <v>3.5815107054280077E-3</v>
      </c>
      <c r="AB3298" s="4">
        <f t="shared" si="1180"/>
        <v>3.5815107054280077E-3</v>
      </c>
      <c r="AC3298" s="2">
        <f t="shared" si="1189"/>
        <v>1.4049444818524069E-2</v>
      </c>
      <c r="AD3298" s="3">
        <f t="shared" si="1190"/>
        <v>9235.8721066513717</v>
      </c>
    </row>
    <row r="3299" spans="1:30" x14ac:dyDescent="0.3">
      <c r="A3299" s="1">
        <f t="shared" si="1177"/>
        <v>6</v>
      </c>
      <c r="B3299" s="1">
        <f t="shared" si="1176"/>
        <v>4</v>
      </c>
      <c r="C3299" s="5">
        <v>43867</v>
      </c>
      <c r="D3299" s="3">
        <v>9445.92</v>
      </c>
      <c r="E3299" s="3">
        <v>9395.69</v>
      </c>
      <c r="F3299" s="3">
        <f t="shared" si="1181"/>
        <v>9253.0379999999986</v>
      </c>
      <c r="G3299" s="3">
        <f t="shared" si="1191"/>
        <v>9168.7469999999994</v>
      </c>
      <c r="H3299" s="4">
        <f t="shared" si="1178"/>
        <v>8.3736501172140768E-3</v>
      </c>
      <c r="I3299" s="4">
        <f t="shared" si="1196"/>
        <v>3.0114822769838792E-3</v>
      </c>
      <c r="J3299" s="4">
        <f t="shared" si="1198"/>
        <v>5.3621678402301972E-3</v>
      </c>
      <c r="K3299" s="4">
        <f t="shared" si="1182"/>
        <v>-1.7364595387446825E-2</v>
      </c>
      <c r="L3299" s="4">
        <f t="shared" si="1192"/>
        <v>-2.4502854556401384E-2</v>
      </c>
      <c r="M3299" s="4">
        <f t="shared" si="1185"/>
        <v>2.0845261848054818E-2</v>
      </c>
      <c r="N3299" s="4">
        <f t="shared" si="1193"/>
        <v>3.0230193940349832E-2</v>
      </c>
      <c r="O3299" s="4">
        <f t="shared" si="1197"/>
        <v>8.9235352406117404E-3</v>
      </c>
      <c r="P3299" s="4">
        <f t="shared" si="1194"/>
        <v>8.1626507058800674E-2</v>
      </c>
      <c r="T3299" s="4"/>
      <c r="U3299" s="4">
        <f t="shared" si="1186"/>
        <v>-2.4701413827411367E-2</v>
      </c>
      <c r="V3299" s="4">
        <f t="shared" si="1187"/>
        <v>-3.4454399689137216E-2</v>
      </c>
      <c r="W3299" s="4">
        <f t="shared" si="1188"/>
        <v>3.3912756989040158E-2</v>
      </c>
      <c r="X3299" s="4">
        <f t="shared" si="1195"/>
        <v>1.8557192637621726E-2</v>
      </c>
      <c r="Y3299" s="4">
        <f t="shared" si="1183"/>
        <v>-2.9616907165658166E-2</v>
      </c>
      <c r="Z3299" s="4">
        <f t="shared" si="1184"/>
        <v>-2.3498399411245548E-2</v>
      </c>
      <c r="AA3299" s="4">
        <f t="shared" si="1179"/>
        <v>8.3736501172140768E-3</v>
      </c>
      <c r="AB3299" s="4">
        <f t="shared" si="1180"/>
        <v>8.3736501172140768E-3</v>
      </c>
      <c r="AC3299" s="2">
        <f t="shared" si="1189"/>
        <v>1.4824593993923827E-2</v>
      </c>
      <c r="AD3299" s="3">
        <f t="shared" si="1190"/>
        <v>9305.8880711009151</v>
      </c>
    </row>
    <row r="3300" spans="1:30" x14ac:dyDescent="0.3">
      <c r="A3300" s="1">
        <f t="shared" si="1177"/>
        <v>6</v>
      </c>
      <c r="B3300" s="1">
        <f t="shared" si="1176"/>
        <v>5</v>
      </c>
      <c r="C3300" s="5">
        <v>43868</v>
      </c>
      <c r="D3300" s="3">
        <v>9401.1</v>
      </c>
      <c r="E3300" s="3">
        <v>9397.76</v>
      </c>
      <c r="F3300" s="3">
        <f t="shared" si="1181"/>
        <v>9334.9560000000001</v>
      </c>
      <c r="G3300" s="3">
        <f t="shared" si="1191"/>
        <v>9194.7100000000009</v>
      </c>
      <c r="H3300" s="4">
        <f t="shared" si="1178"/>
        <v>-4.7449057370801051E-3</v>
      </c>
      <c r="I3300" s="4">
        <f t="shared" si="1196"/>
        <v>-5.0984975523823885E-3</v>
      </c>
      <c r="J3300" s="4">
        <f t="shared" si="1198"/>
        <v>3.5359181530228347E-4</v>
      </c>
      <c r="K3300" s="4">
        <f t="shared" si="1182"/>
        <v>-1.3497891153005741E-2</v>
      </c>
      <c r="L3300" s="4">
        <f t="shared" si="1192"/>
        <v>-2.9022289223519012E-2</v>
      </c>
      <c r="M3300" s="4">
        <f t="shared" si="1185"/>
        <v>7.0856252562947518E-3</v>
      </c>
      <c r="N3300" s="4">
        <f t="shared" si="1193"/>
        <v>2.2446602448581782E-2</v>
      </c>
      <c r="O3300" s="4">
        <f t="shared" si="1197"/>
        <v>1.4918041505781151E-2</v>
      </c>
      <c r="P3300" s="4">
        <f t="shared" si="1194"/>
        <v>7.6494291240079448E-2</v>
      </c>
      <c r="T3300" s="4"/>
      <c r="U3300" s="4">
        <f t="shared" si="1186"/>
        <v>-4.810648406931245E-2</v>
      </c>
      <c r="V3300" s="4">
        <f t="shared" si="1187"/>
        <v>-5.7625419228619343E-2</v>
      </c>
      <c r="W3300" s="4">
        <f t="shared" si="1188"/>
        <v>4.5552971636577184E-2</v>
      </c>
      <c r="X3300" s="4">
        <f t="shared" si="1195"/>
        <v>3.0978310808900469E-2</v>
      </c>
      <c r="Y3300" s="4">
        <f t="shared" si="1183"/>
        <v>-2.5798416200973236E-2</v>
      </c>
      <c r="Z3300" s="4">
        <f t="shared" si="1184"/>
        <v>-1.9655831907356494E-2</v>
      </c>
      <c r="AA3300" s="4">
        <f t="shared" si="1179"/>
        <v>-4.7449057370801051E-3</v>
      </c>
      <c r="AB3300" s="4">
        <f t="shared" si="1180"/>
        <v>-4.7449057370801051E-3</v>
      </c>
      <c r="AC3300" s="2">
        <f t="shared" si="1189"/>
        <v>6.7518289632124782E-3</v>
      </c>
      <c r="AD3300" s="3">
        <f t="shared" si="1190"/>
        <v>9337.6253807339435</v>
      </c>
    </row>
    <row r="3301" spans="1:30" x14ac:dyDescent="0.3">
      <c r="A3301" s="1">
        <f t="shared" si="1177"/>
        <v>7</v>
      </c>
      <c r="B3301" s="1">
        <f t="shared" si="1176"/>
        <v>1</v>
      </c>
      <c r="C3301" s="5">
        <v>43871</v>
      </c>
      <c r="D3301" s="3">
        <v>9516.84</v>
      </c>
      <c r="E3301" s="3">
        <v>9373.2000000000007</v>
      </c>
      <c r="F3301" s="3">
        <f t="shared" si="1181"/>
        <v>9413.0779999999995</v>
      </c>
      <c r="G3301" s="3">
        <f t="shared" si="1191"/>
        <v>9251.1759999999995</v>
      </c>
      <c r="H3301" s="4">
        <f t="shared" si="1178"/>
        <v>1.2311325270447052E-2</v>
      </c>
      <c r="I3301" s="4">
        <f t="shared" si="1196"/>
        <v>-2.9677378179148862E-3</v>
      </c>
      <c r="J3301" s="4">
        <f t="shared" si="1198"/>
        <v>1.5279063088361938E-2</v>
      </c>
      <c r="K3301" s="4">
        <f t="shared" si="1182"/>
        <v>-1.4851985405964678E-3</v>
      </c>
      <c r="L3301" s="4">
        <f t="shared" si="1192"/>
        <v>-1.9087364480988606E-2</v>
      </c>
      <c r="M3301" s="4">
        <f t="shared" si="1185"/>
        <v>1.1023174353808672E-2</v>
      </c>
      <c r="N3301" s="4">
        <f t="shared" si="1193"/>
        <v>2.8716781520533249E-2</v>
      </c>
      <c r="O3301" s="4">
        <f t="shared" si="1197"/>
        <v>1.7012159498320877E-2</v>
      </c>
      <c r="P3301" s="4">
        <f t="shared" si="1194"/>
        <v>8.9747362611315426E-2</v>
      </c>
      <c r="T3301" s="4"/>
      <c r="U3301" s="4">
        <f t="shared" si="1186"/>
        <v>-2.9238067885673038E-2</v>
      </c>
      <c r="V3301" s="4">
        <f t="shared" si="1187"/>
        <v>-3.8945687206816341E-2</v>
      </c>
      <c r="W3301" s="4">
        <f t="shared" si="1188"/>
        <v>4.2800806028338162E-2</v>
      </c>
      <c r="X3301" s="4">
        <f t="shared" si="1195"/>
        <v>3.5624847485068674E-2</v>
      </c>
      <c r="Y3301" s="4">
        <f t="shared" si="1183"/>
        <v>-1.393550778572617E-2</v>
      </c>
      <c r="Z3301" s="4">
        <f t="shared" si="1184"/>
        <v>-7.7181248917787739E-3</v>
      </c>
      <c r="AA3301" s="4">
        <f t="shared" si="1179"/>
        <v>1.2311325270447052E-2</v>
      </c>
      <c r="AB3301" s="4">
        <f t="shared" si="1180"/>
        <v>1.2311325270447052E-2</v>
      </c>
      <c r="AC3301" s="2">
        <f t="shared" si="1189"/>
        <v>1.2554210519882286E-2</v>
      </c>
      <c r="AD3301" s="3">
        <f t="shared" si="1190"/>
        <v>9397.3635871559636</v>
      </c>
    </row>
    <row r="3302" spans="1:30" x14ac:dyDescent="0.3">
      <c r="A3302" s="1">
        <f t="shared" si="1177"/>
        <v>7</v>
      </c>
      <c r="B3302" s="1">
        <f t="shared" si="1176"/>
        <v>2</v>
      </c>
      <c r="C3302" s="5">
        <v>43872</v>
      </c>
      <c r="D3302" s="3">
        <v>9517.86</v>
      </c>
      <c r="E3302" s="3">
        <v>9567.82</v>
      </c>
      <c r="F3302" s="3">
        <f t="shared" si="1181"/>
        <v>9449.84</v>
      </c>
      <c r="G3302" s="3">
        <f t="shared" si="1191"/>
        <v>9293.8690000000006</v>
      </c>
      <c r="H3302" s="4">
        <f t="shared" si="1178"/>
        <v>1.071784331774451E-4</v>
      </c>
      <c r="I3302" s="4">
        <f t="shared" si="1196"/>
        <v>5.3568201209644763E-3</v>
      </c>
      <c r="J3302" s="4">
        <f t="shared" si="1198"/>
        <v>-5.2496416877870315E-3</v>
      </c>
      <c r="K3302" s="4">
        <f t="shared" si="1182"/>
        <v>-8.8269845873211079E-3</v>
      </c>
      <c r="L3302" s="4">
        <f t="shared" si="1192"/>
        <v>-2.6044242510002064E-2</v>
      </c>
      <c r="M3302" s="4">
        <f t="shared" si="1185"/>
        <v>7.1980054688757095E-3</v>
      </c>
      <c r="N3302" s="4">
        <f t="shared" si="1193"/>
        <v>2.4100942244828279E-2</v>
      </c>
      <c r="O3302" s="4">
        <f t="shared" si="1197"/>
        <v>1.6387192078891635E-2</v>
      </c>
      <c r="P3302" s="4">
        <f t="shared" si="1194"/>
        <v>8.9864160026199361E-2</v>
      </c>
      <c r="T3302" s="4"/>
      <c r="U3302" s="4">
        <f t="shared" si="1186"/>
        <v>-1.9207005686761664E-2</v>
      </c>
      <c r="V3302" s="4">
        <f t="shared" si="1187"/>
        <v>-2.9014935629894073E-2</v>
      </c>
      <c r="W3302" s="4">
        <f t="shared" si="1188"/>
        <v>1.9692416475163656E-2</v>
      </c>
      <c r="X3302" s="4">
        <f t="shared" si="1195"/>
        <v>3.4137172465702623E-2</v>
      </c>
      <c r="Y3302" s="4">
        <f t="shared" si="1183"/>
        <v>-2.1185750365534144E-2</v>
      </c>
      <c r="Z3302" s="4">
        <f t="shared" si="1184"/>
        <v>-1.5014082061807169E-2</v>
      </c>
      <c r="AA3302" s="4">
        <f t="shared" si="1179"/>
        <v>1.071784331774451E-4</v>
      </c>
      <c r="AB3302" s="4">
        <f t="shared" si="1180"/>
        <v>1.071784331774451E-4</v>
      </c>
      <c r="AC3302" s="2">
        <f t="shared" si="1189"/>
        <v>8.44002138043882E-3</v>
      </c>
      <c r="AD3302" s="3">
        <f t="shared" si="1190"/>
        <v>9437.5290581039771</v>
      </c>
    </row>
    <row r="3303" spans="1:30" x14ac:dyDescent="0.3">
      <c r="A3303" s="1">
        <f t="shared" si="1177"/>
        <v>7</v>
      </c>
      <c r="B3303" s="1">
        <f t="shared" si="1176"/>
        <v>3</v>
      </c>
      <c r="C3303" s="5">
        <v>43873</v>
      </c>
      <c r="D3303" s="3">
        <v>9613.2000000000007</v>
      </c>
      <c r="E3303" s="3">
        <v>9569.82</v>
      </c>
      <c r="F3303" s="3">
        <f t="shared" si="1181"/>
        <v>9498.9840000000004</v>
      </c>
      <c r="G3303" s="3">
        <f t="shared" si="1191"/>
        <v>9345.0280000000002</v>
      </c>
      <c r="H3303" s="4">
        <f t="shared" si="1178"/>
        <v>1.0016957593408617E-2</v>
      </c>
      <c r="I3303" s="4">
        <f t="shared" si="1196"/>
        <v>5.4592103687172459E-3</v>
      </c>
      <c r="J3303" s="4">
        <f t="shared" si="1198"/>
        <v>4.5577472246913714E-3</v>
      </c>
      <c r="K3303" s="4">
        <f t="shared" si="1182"/>
        <v>-4.983263044423882E-3</v>
      </c>
      <c r="L3303" s="4">
        <f t="shared" si="1192"/>
        <v>-2.1289332779520654E-2</v>
      </c>
      <c r="M3303" s="4">
        <f t="shared" si="1185"/>
        <v>1.2024022779699424E-2</v>
      </c>
      <c r="N3303" s="4">
        <f t="shared" si="1193"/>
        <v>2.8696757248881488E-2</v>
      </c>
      <c r="O3303" s="4">
        <f t="shared" si="1197"/>
        <v>1.6015062622227783E-2</v>
      </c>
      <c r="P3303" s="4">
        <f t="shared" si="1194"/>
        <v>0.1007812830997577</v>
      </c>
      <c r="T3303" s="4"/>
      <c r="U3303" s="4">
        <f t="shared" si="1186"/>
        <v>-1.5799770116391817E-2</v>
      </c>
      <c r="V3303" s="4">
        <f t="shared" si="1187"/>
        <v>-2.564177241522797E-2</v>
      </c>
      <c r="W3303" s="4">
        <f t="shared" si="1188"/>
        <v>2.6231174232557868E-2</v>
      </c>
      <c r="X3303" s="4">
        <f t="shared" si="1195"/>
        <v>3.3501206388112319E-2</v>
      </c>
      <c r="Y3303" s="4">
        <f t="shared" si="1183"/>
        <v>-1.7389955525166746E-2</v>
      </c>
      <c r="Z3303" s="4">
        <f t="shared" si="1184"/>
        <v>-1.1194353786968043E-2</v>
      </c>
      <c r="AA3303" s="4">
        <f t="shared" si="1179"/>
        <v>1.0016957593408617E-2</v>
      </c>
      <c r="AB3303" s="4">
        <f t="shared" si="1180"/>
        <v>1.0016957593408617E-2</v>
      </c>
      <c r="AC3303" s="2">
        <f t="shared" si="1189"/>
        <v>1.218261986269031E-2</v>
      </c>
      <c r="AD3303" s="3">
        <f t="shared" si="1190"/>
        <v>9496.0860387359862</v>
      </c>
    </row>
    <row r="3304" spans="1:30" x14ac:dyDescent="0.3">
      <c r="A3304" s="1">
        <f t="shared" si="1177"/>
        <v>7</v>
      </c>
      <c r="B3304" s="1">
        <f t="shared" si="1176"/>
        <v>4</v>
      </c>
      <c r="C3304" s="5">
        <v>43874</v>
      </c>
      <c r="D3304" s="3">
        <v>9595.7000000000007</v>
      </c>
      <c r="E3304" s="3">
        <v>9540.67</v>
      </c>
      <c r="F3304" s="3">
        <f t="shared" si="1181"/>
        <v>9528.9399999999987</v>
      </c>
      <c r="G3304" s="3">
        <f t="shared" si="1191"/>
        <v>9390.9889999999978</v>
      </c>
      <c r="H3304" s="4">
        <f t="shared" si="1178"/>
        <v>-1.8204135979694586E-3</v>
      </c>
      <c r="I3304" s="4">
        <f t="shared" si="1196"/>
        <v>-7.5448341863272013E-3</v>
      </c>
      <c r="J3304" s="4">
        <f t="shared" si="1198"/>
        <v>5.7244205883577428E-3</v>
      </c>
      <c r="K3304" s="4">
        <f t="shared" si="1182"/>
        <v>-1.050118586942961E-2</v>
      </c>
      <c r="L3304" s="4">
        <f t="shared" si="1192"/>
        <v>-2.5481282680758617E-2</v>
      </c>
      <c r="M3304" s="4">
        <f t="shared" si="1185"/>
        <v>7.0060258538727337E-3</v>
      </c>
      <c r="N3304" s="4">
        <f t="shared" si="1193"/>
        <v>2.1798662526385987E-2</v>
      </c>
      <c r="O3304" s="4">
        <f t="shared" si="1197"/>
        <v>1.4376335233490098E-2</v>
      </c>
      <c r="P3304" s="4">
        <f t="shared" si="1194"/>
        <v>9.877740588361264E-2</v>
      </c>
      <c r="T3304" s="4"/>
      <c r="U3304" s="4">
        <f t="shared" si="1186"/>
        <v>-1.7401073523904697E-2</v>
      </c>
      <c r="V3304" s="4">
        <f t="shared" si="1187"/>
        <v>-2.7227062788665581E-2</v>
      </c>
      <c r="W3304" s="4">
        <f t="shared" si="1188"/>
        <v>1.5856581465860463E-2</v>
      </c>
      <c r="X3304" s="4">
        <f t="shared" si="1195"/>
        <v>2.9817450225536748E-2</v>
      </c>
      <c r="Y3304" s="4">
        <f t="shared" si="1183"/>
        <v>-2.2839076319935533E-2</v>
      </c>
      <c r="Z3304" s="4">
        <f t="shared" si="1184"/>
        <v>-1.6677832649270908E-2</v>
      </c>
      <c r="AA3304" s="4">
        <f t="shared" si="1179"/>
        <v>-1.8204135979694586E-3</v>
      </c>
      <c r="AB3304" s="4">
        <f t="shared" si="1180"/>
        <v>-1.8204135979694586E-3</v>
      </c>
      <c r="AC3304" s="2">
        <f t="shared" si="1189"/>
        <v>6.9207361119399723E-3</v>
      </c>
      <c r="AD3304" s="3">
        <f t="shared" si="1190"/>
        <v>9529.2906924906583</v>
      </c>
    </row>
    <row r="3305" spans="1:30" x14ac:dyDescent="0.3">
      <c r="A3305" s="1">
        <f t="shared" si="1177"/>
        <v>7</v>
      </c>
      <c r="B3305" s="1">
        <f t="shared" si="1176"/>
        <v>5</v>
      </c>
      <c r="C3305" s="5">
        <v>43875</v>
      </c>
      <c r="D3305" s="3">
        <v>9623.58</v>
      </c>
      <c r="E3305" s="3">
        <v>9613.8799999999992</v>
      </c>
      <c r="F3305" s="3">
        <f t="shared" si="1181"/>
        <v>9573.4360000000015</v>
      </c>
      <c r="G3305" s="3">
        <f t="shared" si="1191"/>
        <v>9454.1959999999999</v>
      </c>
      <c r="H3305" s="4">
        <f t="shared" si="1178"/>
        <v>2.9054680742415036E-3</v>
      </c>
      <c r="I3305" s="4">
        <f t="shared" si="1196"/>
        <v>1.8945986222994122E-3</v>
      </c>
      <c r="J3305" s="4">
        <f t="shared" si="1198"/>
        <v>1.0108694519420913E-3</v>
      </c>
      <c r="K3305" s="4">
        <f t="shared" si="1182"/>
        <v>-3.6266244255238563E-3</v>
      </c>
      <c r="L3305" s="4">
        <f t="shared" si="1192"/>
        <v>-1.6707946730769644E-2</v>
      </c>
      <c r="M3305" s="4">
        <f t="shared" si="1185"/>
        <v>5.237826836675819E-3</v>
      </c>
      <c r="N3305" s="4">
        <f t="shared" si="1193"/>
        <v>1.7916277597798905E-2</v>
      </c>
      <c r="O3305" s="4">
        <f t="shared" si="1197"/>
        <v>1.2390399414770969E-2</v>
      </c>
      <c r="P3305" s="4">
        <f t="shared" si="1194"/>
        <v>0.10196986855710538</v>
      </c>
      <c r="T3305" s="4"/>
      <c r="U3305" s="4">
        <f t="shared" si="1186"/>
        <v>-2.027991704617697E-2</v>
      </c>
      <c r="V3305" s="4">
        <f t="shared" si="1187"/>
        <v>-3.0077117875715244E-2</v>
      </c>
      <c r="W3305" s="4">
        <f t="shared" si="1188"/>
        <v>2.3665315760921547E-2</v>
      </c>
      <c r="X3305" s="4">
        <f t="shared" si="1195"/>
        <v>2.5546987045252424E-2</v>
      </c>
      <c r="Y3305" s="4">
        <f t="shared" si="1183"/>
        <v>-1.6050232599769117E-2</v>
      </c>
      <c r="Z3305" s="4">
        <f t="shared" si="1184"/>
        <v>-9.8461835739288624E-3</v>
      </c>
      <c r="AA3305" s="4">
        <f t="shared" si="1179"/>
        <v>2.9054680742415036E-3</v>
      </c>
      <c r="AB3305" s="4">
        <f t="shared" si="1180"/>
        <v>2.9054680742415036E-3</v>
      </c>
      <c r="AC3305" s="2">
        <f t="shared" si="1189"/>
        <v>6.5318247824157393E-3</v>
      </c>
      <c r="AD3305" s="3">
        <f t="shared" si="1190"/>
        <v>9560.7204616604395</v>
      </c>
    </row>
    <row r="3306" spans="1:30" x14ac:dyDescent="0.3">
      <c r="A3306" s="1">
        <f t="shared" si="1177"/>
        <v>8</v>
      </c>
      <c r="B3306" s="1">
        <f t="shared" si="1176"/>
        <v>2</v>
      </c>
      <c r="C3306" s="5">
        <v>43879</v>
      </c>
      <c r="D3306" s="3">
        <v>9629.7999999999993</v>
      </c>
      <c r="E3306" s="3">
        <v>9567.2800000000007</v>
      </c>
      <c r="F3306" s="3">
        <f t="shared" si="1181"/>
        <v>9596.0280000000002</v>
      </c>
      <c r="G3306" s="3">
        <f t="shared" si="1191"/>
        <v>9504.5529999999999</v>
      </c>
      <c r="H3306" s="4">
        <f t="shared" si="1178"/>
        <v>6.4632912076372255E-4</v>
      </c>
      <c r="I3306" s="4">
        <f t="shared" si="1196"/>
        <v>-5.8502137458200871E-3</v>
      </c>
      <c r="J3306" s="4">
        <f t="shared" si="1198"/>
        <v>6.4965428665838092E-3</v>
      </c>
      <c r="K3306" s="4">
        <f t="shared" si="1182"/>
        <v>-3.7402920742591614E-3</v>
      </c>
      <c r="L3306" s="4">
        <f t="shared" si="1192"/>
        <v>-1.3814332434845922E-2</v>
      </c>
      <c r="M3306" s="4">
        <f t="shared" si="1185"/>
        <v>3.5193728071655299E-3</v>
      </c>
      <c r="N3306" s="4">
        <f t="shared" si="1193"/>
        <v>1.3177579208617111E-2</v>
      </c>
      <c r="O3306" s="4">
        <f t="shared" si="1197"/>
        <v>9.4991588610355733E-3</v>
      </c>
      <c r="P3306" s="4">
        <f t="shared" si="1194"/>
        <v>0.102682103773358</v>
      </c>
      <c r="T3306" s="4"/>
      <c r="U3306" s="4">
        <f t="shared" si="1186"/>
        <v>-1.1091506487190815E-2</v>
      </c>
      <c r="V3306" s="4">
        <f t="shared" si="1187"/>
        <v>-2.0980591422318957E-2</v>
      </c>
      <c r="W3306" s="4">
        <f t="shared" si="1188"/>
        <v>1.1869486089920512E-2</v>
      </c>
      <c r="X3306" s="4">
        <f t="shared" si="1195"/>
        <v>1.9435725487454873E-2</v>
      </c>
      <c r="Y3306" s="4">
        <f t="shared" si="1183"/>
        <v>-1.6162482946151167E-2</v>
      </c>
      <c r="Z3306" s="4">
        <f t="shared" si="1184"/>
        <v>-9.959141686779454E-3</v>
      </c>
      <c r="AA3306" s="4">
        <f t="shared" si="1179"/>
        <v>6.4632912076372255E-4</v>
      </c>
      <c r="AB3306" s="4">
        <f t="shared" si="1180"/>
        <v>6.4632912076372255E-4</v>
      </c>
      <c r="AC3306" s="2">
        <f t="shared" si="1189"/>
        <v>4.7823449666354375E-3</v>
      </c>
      <c r="AD3306" s="3">
        <f t="shared" si="1190"/>
        <v>9583.7469744402933</v>
      </c>
    </row>
    <row r="3307" spans="1:30" x14ac:dyDescent="0.3">
      <c r="A3307" s="1">
        <f t="shared" si="1177"/>
        <v>8</v>
      </c>
      <c r="B3307" s="1">
        <f t="shared" si="1176"/>
        <v>3</v>
      </c>
      <c r="C3307" s="5">
        <v>43880</v>
      </c>
      <c r="D3307" s="3">
        <v>9718.73</v>
      </c>
      <c r="E3307" s="3">
        <v>9683.94</v>
      </c>
      <c r="F3307" s="3">
        <f t="shared" si="1181"/>
        <v>9636.2019999999993</v>
      </c>
      <c r="G3307" s="3">
        <f t="shared" si="1191"/>
        <v>9543.0209999999988</v>
      </c>
      <c r="H3307" s="4">
        <f t="shared" si="1178"/>
        <v>9.2348750752871602E-3</v>
      </c>
      <c r="I3307" s="4">
        <f t="shared" si="1196"/>
        <v>5.6221313007540387E-3</v>
      </c>
      <c r="J3307" s="4">
        <f t="shared" si="1198"/>
        <v>3.6127437745331215E-3</v>
      </c>
      <c r="K3307" s="4">
        <f t="shared" si="1182"/>
        <v>-1.4777046252258163E-3</v>
      </c>
      <c r="L3307" s="4">
        <f t="shared" si="1192"/>
        <v>-1.1038881619786762E-2</v>
      </c>
      <c r="M3307" s="4">
        <f t="shared" si="1185"/>
        <v>8.5643700702829027E-3</v>
      </c>
      <c r="N3307" s="4">
        <f t="shared" si="1193"/>
        <v>1.8412303609098291E-2</v>
      </c>
      <c r="O3307" s="4">
        <f t="shared" si="1197"/>
        <v>9.5877753574798875E-3</v>
      </c>
      <c r="P3307" s="4">
        <f t="shared" si="1194"/>
        <v>0.11286523524945979</v>
      </c>
      <c r="T3307" s="4"/>
      <c r="U3307" s="4">
        <f t="shared" si="1186"/>
        <v>-1.1624332800265706E-2</v>
      </c>
      <c r="V3307" s="4">
        <f t="shared" si="1187"/>
        <v>-2.1508089472262973E-2</v>
      </c>
      <c r="W3307" s="4">
        <f t="shared" si="1188"/>
        <v>2.1104534002391186E-2</v>
      </c>
      <c r="X3307" s="4">
        <f t="shared" si="1195"/>
        <v>1.9721180464431057E-2</v>
      </c>
      <c r="Y3307" s="4">
        <f t="shared" si="1183"/>
        <v>-1.3928107310696828E-2</v>
      </c>
      <c r="Z3307" s="4">
        <f t="shared" si="1184"/>
        <v>-7.7106777549061506E-3</v>
      </c>
      <c r="AA3307" s="4">
        <f t="shared" si="1179"/>
        <v>9.2348750752871602E-3</v>
      </c>
      <c r="AB3307" s="4">
        <f t="shared" si="1180"/>
        <v>9.2348750752871602E-3</v>
      </c>
      <c r="AC3307" s="2">
        <f t="shared" si="1189"/>
        <v>9.2593048378203334E-3</v>
      </c>
      <c r="AD3307" s="3">
        <f t="shared" si="1190"/>
        <v>9628.74131629353</v>
      </c>
    </row>
    <row r="3308" spans="1:30" x14ac:dyDescent="0.3">
      <c r="A3308" s="1">
        <f t="shared" si="1177"/>
        <v>8</v>
      </c>
      <c r="B3308" s="1">
        <f t="shared" si="1176"/>
        <v>4</v>
      </c>
      <c r="C3308" s="5">
        <v>43881</v>
      </c>
      <c r="D3308" s="3">
        <v>9627.83</v>
      </c>
      <c r="E3308" s="3">
        <v>9696.66</v>
      </c>
      <c r="F3308" s="3">
        <f t="shared" si="1181"/>
        <v>9639.1280000000006</v>
      </c>
      <c r="G3308" s="3">
        <f t="shared" si="1191"/>
        <v>9569.0560000000005</v>
      </c>
      <c r="H3308" s="4">
        <f t="shared" si="1178"/>
        <v>-9.3530739098626713E-3</v>
      </c>
      <c r="I3308" s="4">
        <f t="shared" si="1196"/>
        <v>-2.2708728403813779E-3</v>
      </c>
      <c r="J3308" s="4">
        <f t="shared" si="1198"/>
        <v>-7.0822010694812938E-3</v>
      </c>
      <c r="K3308" s="4">
        <f t="shared" si="1182"/>
        <v>-7.8999519484541855E-3</v>
      </c>
      <c r="L3308" s="4">
        <f t="shared" si="1192"/>
        <v>-1.6072516104927666E-2</v>
      </c>
      <c r="M3308" s="4">
        <f t="shared" si="1185"/>
        <v>-1.1720977250225004E-3</v>
      </c>
      <c r="N3308" s="4">
        <f t="shared" si="1193"/>
        <v>6.1420896690331239E-3</v>
      </c>
      <c r="O3308" s="4">
        <f t="shared" si="1197"/>
        <v>7.2780678512188229E-3</v>
      </c>
      <c r="P3308" s="4">
        <f t="shared" si="1194"/>
        <v>0.10245652445245489</v>
      </c>
      <c r="T3308" s="4"/>
      <c r="U3308" s="4">
        <f t="shared" si="1186"/>
        <v>-1.0858414628248634E-2</v>
      </c>
      <c r="V3308" s="4">
        <f t="shared" si="1187"/>
        <v>-2.0749830481966106E-2</v>
      </c>
      <c r="W3308" s="4">
        <f t="shared" si="1188"/>
        <v>1.5218657679023841E-3</v>
      </c>
      <c r="X3308" s="4">
        <f t="shared" si="1195"/>
        <v>1.4753577856326553E-2</v>
      </c>
      <c r="Y3308" s="4">
        <f t="shared" si="1183"/>
        <v>-2.0270276737126836E-2</v>
      </c>
      <c r="Z3308" s="4">
        <f t="shared" si="1184"/>
        <v>-1.4092836143532439E-2</v>
      </c>
      <c r="AA3308" s="4">
        <f t="shared" si="1179"/>
        <v>-9.3530739098626713E-3</v>
      </c>
      <c r="AB3308" s="4">
        <f t="shared" si="1180"/>
        <v>-9.3530739098626713E-3</v>
      </c>
      <c r="AC3308" s="2">
        <f t="shared" si="1189"/>
        <v>-6.3102920978797558E-5</v>
      </c>
      <c r="AD3308" s="3">
        <f t="shared" si="1190"/>
        <v>9628.4375441956872</v>
      </c>
    </row>
    <row r="3309" spans="1:30" x14ac:dyDescent="0.3">
      <c r="A3309" s="1">
        <f t="shared" si="1177"/>
        <v>8</v>
      </c>
      <c r="B3309" s="1">
        <f t="shared" si="1176"/>
        <v>5</v>
      </c>
      <c r="C3309" s="5">
        <v>43882</v>
      </c>
      <c r="D3309" s="3">
        <v>9446.69</v>
      </c>
      <c r="E3309" s="3">
        <v>9582.5400000000009</v>
      </c>
      <c r="F3309" s="3">
        <f t="shared" si="1181"/>
        <v>9609.3259999999991</v>
      </c>
      <c r="G3309" s="3">
        <f t="shared" si="1191"/>
        <v>9569.1329999999998</v>
      </c>
      <c r="H3309" s="4">
        <f t="shared" si="1178"/>
        <v>-1.8814208393791686E-2</v>
      </c>
      <c r="I3309" s="4">
        <f t="shared" si="1196"/>
        <v>-4.7040714262714502E-3</v>
      </c>
      <c r="J3309" s="4">
        <f t="shared" si="1198"/>
        <v>-1.4110136967520236E-2</v>
      </c>
      <c r="K3309" s="4">
        <f t="shared" si="1182"/>
        <v>2.3011415864217415E-3</v>
      </c>
      <c r="L3309" s="4">
        <f t="shared" si="1192"/>
        <v>-4.6835291256930806E-3</v>
      </c>
      <c r="M3309" s="4">
        <f t="shared" si="1185"/>
        <v>-1.6924808253981457E-2</v>
      </c>
      <c r="N3309" s="4">
        <f t="shared" si="1193"/>
        <v>-1.2795621087093189E-2</v>
      </c>
      <c r="O3309" s="4">
        <f t="shared" si="1197"/>
        <v>4.2547177900406699E-3</v>
      </c>
      <c r="P3309" s="4">
        <f t="shared" si="1194"/>
        <v>8.1714677656311102E-2</v>
      </c>
      <c r="T3309" s="4"/>
      <c r="U3309" s="4">
        <f t="shared" si="1186"/>
        <v>-3.3372005945264092E-3</v>
      </c>
      <c r="V3309" s="4">
        <f t="shared" si="1187"/>
        <v>-1.3303828588581179E-2</v>
      </c>
      <c r="W3309" s="4">
        <f t="shared" si="1188"/>
        <v>-1.5528830622049482E-2</v>
      </c>
      <c r="X3309" s="4">
        <f t="shared" si="1195"/>
        <v>8.4359855345925612E-3</v>
      </c>
      <c r="Y3309" s="4">
        <f t="shared" si="1183"/>
        <v>-1.0196378882236914E-2</v>
      </c>
      <c r="Z3309" s="4">
        <f t="shared" si="1184"/>
        <v>-3.9554198467020036E-3</v>
      </c>
      <c r="AA3309" s="4">
        <f t="shared" si="1179"/>
        <v>-1.8814208393791686E-2</v>
      </c>
      <c r="AB3309" s="4">
        <f t="shared" si="1180"/>
        <v>-1.8814208393791686E-2</v>
      </c>
      <c r="AC3309" s="2">
        <f t="shared" si="1189"/>
        <v>-1.282618879880584E-2</v>
      </c>
      <c r="AD3309" s="3">
        <f t="shared" si="1190"/>
        <v>9567.8550294637917</v>
      </c>
    </row>
    <row r="3310" spans="1:30" x14ac:dyDescent="0.3">
      <c r="A3310" s="1">
        <f t="shared" si="1177"/>
        <v>9</v>
      </c>
      <c r="B3310" s="1">
        <f t="shared" si="1176"/>
        <v>1</v>
      </c>
      <c r="C3310" s="5">
        <v>43885</v>
      </c>
      <c r="D3310" s="3">
        <v>9079.6299999999992</v>
      </c>
      <c r="E3310" s="3">
        <v>9055.2999999999993</v>
      </c>
      <c r="F3310" s="3">
        <f t="shared" si="1181"/>
        <v>9500.5360000000001</v>
      </c>
      <c r="G3310" s="3">
        <f t="shared" si="1191"/>
        <v>9536.9860000000008</v>
      </c>
      <c r="H3310" s="4">
        <f t="shared" si="1178"/>
        <v>-3.8855937899941809E-2</v>
      </c>
      <c r="I3310" s="4">
        <f t="shared" si="1196"/>
        <v>-4.1431443182744561E-2</v>
      </c>
      <c r="J3310" s="4">
        <f t="shared" si="1198"/>
        <v>2.5755052828027522E-3</v>
      </c>
      <c r="K3310" s="4">
        <f t="shared" si="1182"/>
        <v>1.6838966876228628E-2</v>
      </c>
      <c r="L3310" s="4">
        <f t="shared" si="1192"/>
        <v>1.4937860068800246E-2</v>
      </c>
      <c r="M3310" s="4">
        <f t="shared" si="1185"/>
        <v>-4.4303395092655913E-2</v>
      </c>
      <c r="N3310" s="4">
        <f t="shared" si="1193"/>
        <v>-4.7956031391888546E-2</v>
      </c>
      <c r="O3310" s="4">
        <f t="shared" si="1197"/>
        <v>-4.0144807662868126E-3</v>
      </c>
      <c r="P3310" s="4">
        <f t="shared" si="1194"/>
        <v>3.9683639315841908E-2</v>
      </c>
      <c r="T3310" s="4"/>
      <c r="U3310" s="4">
        <f t="shared" si="1186"/>
        <v>1.8725077249279843E-2</v>
      </c>
      <c r="V3310" s="4">
        <f t="shared" si="1187"/>
        <v>8.5378264767870058E-3</v>
      </c>
      <c r="W3310" s="4">
        <f t="shared" si="1188"/>
        <v>-5.6522624636569832E-2</v>
      </c>
      <c r="X3310" s="4">
        <f t="shared" si="1195"/>
        <v>-7.6148208438434686E-3</v>
      </c>
      <c r="Y3310" s="4">
        <f t="shared" si="1183"/>
        <v>4.1601767655523947E-3</v>
      </c>
      <c r="Z3310" s="4">
        <f t="shared" si="1184"/>
        <v>1.0491657470009963E-2</v>
      </c>
      <c r="AA3310" s="4">
        <f t="shared" si="1179"/>
        <v>-3.8855937899941809E-2</v>
      </c>
      <c r="AB3310" s="4">
        <f t="shared" si="1180"/>
        <v>-3.8855937899941809E-2</v>
      </c>
      <c r="AC3310" s="2">
        <f t="shared" si="1189"/>
        <v>-3.58476450004971E-2</v>
      </c>
      <c r="AD3310" s="3">
        <f t="shared" si="1190"/>
        <v>9405.1133529758627</v>
      </c>
    </row>
    <row r="3311" spans="1:30" x14ac:dyDescent="0.3">
      <c r="A3311" s="1">
        <f t="shared" si="1177"/>
        <v>9</v>
      </c>
      <c r="B3311" s="1">
        <f t="shared" si="1176"/>
        <v>2</v>
      </c>
      <c r="C3311" s="5">
        <v>43886</v>
      </c>
      <c r="D3311" s="3">
        <v>8834.8700000000008</v>
      </c>
      <c r="E3311" s="3">
        <v>9167.33</v>
      </c>
      <c r="F3311" s="3">
        <f t="shared" si="1181"/>
        <v>9341.5499999999993</v>
      </c>
      <c r="G3311" s="3">
        <f t="shared" si="1191"/>
        <v>9468.7890000000007</v>
      </c>
      <c r="H3311" s="4">
        <f t="shared" si="1178"/>
        <v>-2.6957045606483789E-2</v>
      </c>
      <c r="I3311" s="4">
        <f t="shared" si="1196"/>
        <v>9.6589839013264574E-3</v>
      </c>
      <c r="J3311" s="4">
        <f t="shared" si="1198"/>
        <v>-3.6616029507810247E-2</v>
      </c>
      <c r="K3311" s="4">
        <f t="shared" si="1182"/>
        <v>4.2797999477952313E-2</v>
      </c>
      <c r="L3311" s="4">
        <f t="shared" si="1192"/>
        <v>5.0618190878311667E-2</v>
      </c>
      <c r="M3311" s="4">
        <f t="shared" si="1185"/>
        <v>-5.4239392820249158E-2</v>
      </c>
      <c r="N3311" s="4">
        <f t="shared" si="1193"/>
        <v>-6.6948265506814E-2</v>
      </c>
      <c r="O3311" s="4">
        <f t="shared" si="1197"/>
        <v>-1.4401909705519311E-2</v>
      </c>
      <c r="P3311" s="4">
        <f t="shared" si="1194"/>
        <v>1.1656840034489715E-2</v>
      </c>
      <c r="T3311" s="4"/>
      <c r="U3311" s="4">
        <f t="shared" si="1186"/>
        <v>6.0593878825458761E-2</v>
      </c>
      <c r="V3311" s="4">
        <f t="shared" si="1187"/>
        <v>4.9987940037204096E-2</v>
      </c>
      <c r="W3311" s="4">
        <f t="shared" si="1188"/>
        <v>-8.2548962595277012E-2</v>
      </c>
      <c r="X3311" s="4">
        <f t="shared" si="1195"/>
        <v>-2.6519097276498253E-2</v>
      </c>
      <c r="Y3311" s="4">
        <f t="shared" si="1183"/>
        <v>2.9795530656531476E-2</v>
      </c>
      <c r="Z3311" s="4">
        <f t="shared" si="1184"/>
        <v>3.6288648669725476E-2</v>
      </c>
      <c r="AA3311" s="4">
        <f t="shared" si="1179"/>
        <v>-2.6957045606483789E-2</v>
      </c>
      <c r="AB3311" s="4">
        <f t="shared" si="1180"/>
        <v>-2.6957045606483789E-2</v>
      </c>
      <c r="AC3311" s="2">
        <f t="shared" si="1189"/>
        <v>-4.3029748634359148E-2</v>
      </c>
      <c r="AD3311" s="3">
        <f t="shared" si="1190"/>
        <v>9215.0322353172414</v>
      </c>
    </row>
    <row r="3312" spans="1:30" x14ac:dyDescent="0.3">
      <c r="A3312" s="1">
        <f t="shared" si="1177"/>
        <v>9</v>
      </c>
      <c r="B3312" s="1">
        <f t="shared" ref="B3312:B3375" si="1199">WEEKDAY(C3312,2)</f>
        <v>3</v>
      </c>
      <c r="C3312" s="5">
        <v>43887</v>
      </c>
      <c r="D3312" s="3">
        <v>8873.76</v>
      </c>
      <c r="E3312" s="3">
        <v>8883.01</v>
      </c>
      <c r="F3312" s="3">
        <f t="shared" si="1181"/>
        <v>9172.5560000000005</v>
      </c>
      <c r="G3312" s="3">
        <f t="shared" si="1191"/>
        <v>9404.378999999999</v>
      </c>
      <c r="H3312" s="4">
        <f t="shared" si="1178"/>
        <v>4.4018757491620609E-3</v>
      </c>
      <c r="I3312" s="4">
        <f t="shared" si="1196"/>
        <v>5.4488634241363389E-3</v>
      </c>
      <c r="J3312" s="4">
        <f t="shared" si="1198"/>
        <v>-1.046987674974278E-3</v>
      </c>
      <c r="K3312" s="4">
        <f t="shared" si="1182"/>
        <v>4.6676974307488413E-2</v>
      </c>
      <c r="L3312" s="4">
        <f t="shared" si="1192"/>
        <v>7.1134795041315299E-2</v>
      </c>
      <c r="M3312" s="4">
        <f t="shared" si="1185"/>
        <v>-3.2574998724455892E-2</v>
      </c>
      <c r="N3312" s="4">
        <f t="shared" si="1193"/>
        <v>-5.6422545284489152E-2</v>
      </c>
      <c r="O3312" s="4">
        <f t="shared" si="1197"/>
        <v>-2.6124551486630076E-2</v>
      </c>
      <c r="P3312" s="4">
        <f t="shared" si="1194"/>
        <v>1.6110027745111458E-2</v>
      </c>
      <c r="T3312" s="4"/>
      <c r="U3312" s="4">
        <f t="shared" si="1186"/>
        <v>0.10004221907056908</v>
      </c>
      <c r="V3312" s="4">
        <f t="shared" si="1187"/>
        <v>8.9041796879863438E-2</v>
      </c>
      <c r="W3312" s="4">
        <f t="shared" si="1188"/>
        <v>-8.6942429720755637E-2</v>
      </c>
      <c r="X3312" s="4">
        <f t="shared" si="1195"/>
        <v>-4.8115014608452467E-2</v>
      </c>
      <c r="Y3312" s="4">
        <f t="shared" si="1183"/>
        <v>3.362613921637251E-2</v>
      </c>
      <c r="Z3312" s="4">
        <f t="shared" si="1184"/>
        <v>4.0143410173234362E-2</v>
      </c>
      <c r="AA3312" s="4">
        <f t="shared" si="1179"/>
        <v>4.4018757491620609E-3</v>
      </c>
      <c r="AB3312" s="4">
        <f t="shared" si="1180"/>
        <v>4.4018757491620609E-3</v>
      </c>
      <c r="AC3312" s="2">
        <f t="shared" si="1189"/>
        <v>-2.5639055320949278E-2</v>
      </c>
      <c r="AD3312" s="3">
        <f t="shared" si="1190"/>
        <v>9101.2748235448271</v>
      </c>
    </row>
    <row r="3313" spans="1:30" x14ac:dyDescent="0.3">
      <c r="A3313" s="1">
        <f t="shared" si="1177"/>
        <v>9</v>
      </c>
      <c r="B3313" s="1">
        <f t="shared" si="1199"/>
        <v>4</v>
      </c>
      <c r="C3313" s="5">
        <v>43888</v>
      </c>
      <c r="D3313" s="3">
        <v>8436.67</v>
      </c>
      <c r="E3313" s="3">
        <v>8632.5400000000009</v>
      </c>
      <c r="F3313" s="3">
        <f t="shared" si="1181"/>
        <v>8934.3240000000005</v>
      </c>
      <c r="G3313" s="3">
        <f t="shared" si="1191"/>
        <v>9286.7259999999987</v>
      </c>
      <c r="H3313" s="4">
        <f t="shared" si="1178"/>
        <v>-4.92564594940589E-2</v>
      </c>
      <c r="I3313" s="4">
        <f t="shared" si="1196"/>
        <v>-2.7183516344818807E-2</v>
      </c>
      <c r="J3313" s="4">
        <f t="shared" si="1198"/>
        <v>-2.2072943149240094E-2</v>
      </c>
      <c r="K3313" s="4">
        <f t="shared" si="1182"/>
        <v>2.0845447701988883E-2</v>
      </c>
      <c r="L3313" s="4">
        <f t="shared" si="1192"/>
        <v>5.7181698250422151E-2</v>
      </c>
      <c r="M3313" s="4">
        <f t="shared" si="1185"/>
        <v>-5.5701360281986689E-2</v>
      </c>
      <c r="N3313" s="4">
        <f t="shared" si="1193"/>
        <v>-9.1534519269761888E-2</v>
      </c>
      <c r="O3313" s="4">
        <f t="shared" si="1197"/>
        <v>-4.1770271920082001E-2</v>
      </c>
      <c r="P3313" s="4">
        <f t="shared" si="1194"/>
        <v>-3.3939954678022695E-2</v>
      </c>
      <c r="T3313" s="4"/>
      <c r="U3313" s="4">
        <f t="shared" si="1186"/>
        <v>8.4977506716431325E-2</v>
      </c>
      <c r="V3313" s="4">
        <f t="shared" si="1187"/>
        <v>7.4127731649267017E-2</v>
      </c>
      <c r="W3313" s="4">
        <f t="shared" si="1188"/>
        <v>-0.12372050607457753</v>
      </c>
      <c r="X3313" s="4">
        <f t="shared" si="1195"/>
        <v>-7.3119062222225917E-2</v>
      </c>
      <c r="Y3313" s="4">
        <f t="shared" si="1183"/>
        <v>8.1167014712907742E-3</v>
      </c>
      <c r="Z3313" s="4">
        <f t="shared" si="1184"/>
        <v>1.4473129052163705E-2</v>
      </c>
      <c r="AA3313" s="4">
        <f t="shared" si="1179"/>
        <v>-4.92564594940589E-2</v>
      </c>
      <c r="AB3313" s="4">
        <f t="shared" si="1180"/>
        <v>-4.92564594940589E-2</v>
      </c>
      <c r="AC3313" s="2">
        <f t="shared" si="1189"/>
        <v>-5.2517152189574486E-2</v>
      </c>
      <c r="AD3313" s="3">
        <f t="shared" si="1190"/>
        <v>8879.7398823632175</v>
      </c>
    </row>
    <row r="3314" spans="1:30" x14ac:dyDescent="0.3">
      <c r="A3314" s="1">
        <f t="shared" si="1177"/>
        <v>9</v>
      </c>
      <c r="B3314" s="1">
        <f t="shared" si="1199"/>
        <v>5</v>
      </c>
      <c r="C3314" s="5">
        <v>43889</v>
      </c>
      <c r="D3314" s="3">
        <v>8461.83</v>
      </c>
      <c r="E3314" s="3">
        <v>8133.85</v>
      </c>
      <c r="F3314" s="3">
        <f t="shared" si="1181"/>
        <v>8737.3520000000008</v>
      </c>
      <c r="G3314" s="3">
        <f t="shared" si="1191"/>
        <v>9173.3389999999981</v>
      </c>
      <c r="H3314" s="4">
        <f t="shared" si="1178"/>
        <v>2.9822192879417893E-3</v>
      </c>
      <c r="I3314" s="4">
        <f t="shared" si="1196"/>
        <v>-3.58933086158401E-2</v>
      </c>
      <c r="J3314" s="4">
        <f t="shared" si="1198"/>
        <v>3.887552790378189E-2</v>
      </c>
      <c r="K3314" s="4">
        <f t="shared" si="1182"/>
        <v>4.3804309046104682E-2</v>
      </c>
      <c r="L3314" s="4">
        <f t="shared" si="1192"/>
        <v>9.6688095605914778E-2</v>
      </c>
      <c r="M3314" s="4">
        <f t="shared" si="1185"/>
        <v>-3.1533810243652864E-2</v>
      </c>
      <c r="N3314" s="4">
        <f t="shared" si="1193"/>
        <v>-7.7562706447455859E-2</v>
      </c>
      <c r="O3314" s="4">
        <f t="shared" si="1197"/>
        <v>-5.1523961128975337E-2</v>
      </c>
      <c r="P3314" s="4">
        <f t="shared" si="1194"/>
        <v>-3.1058951777553575E-2</v>
      </c>
      <c r="T3314" s="4">
        <f>(D3314-D3295)/D3295</f>
        <v>-5.8908904066169117E-2</v>
      </c>
      <c r="U3314" s="4">
        <f t="shared" si="1186"/>
        <v>0.11971785076339367</v>
      </c>
      <c r="V3314" s="4">
        <f t="shared" si="1187"/>
        <v>0.1085206722557598</v>
      </c>
      <c r="W3314" s="4">
        <f t="shared" si="1188"/>
        <v>-0.10425450607567312</v>
      </c>
      <c r="X3314" s="4">
        <f t="shared" si="1195"/>
        <v>-9.074247246893262E-2</v>
      </c>
      <c r="Y3314" s="4">
        <f t="shared" si="1183"/>
        <v>3.0789292723833989E-2</v>
      </c>
      <c r="Z3314" s="4">
        <f t="shared" si="1184"/>
        <v>3.7288676655055399E-2</v>
      </c>
      <c r="AA3314" s="4">
        <f t="shared" si="1179"/>
        <v>2.9822192879417893E-3</v>
      </c>
      <c r="AB3314" s="4">
        <f t="shared" si="1180"/>
        <v>2.9822192879417893E-3</v>
      </c>
      <c r="AC3314" s="2">
        <f t="shared" si="1189"/>
        <v>-3.2925098736578784E-2</v>
      </c>
      <c r="AD3314" s="3">
        <f t="shared" si="1190"/>
        <v>8740.4365882421444</v>
      </c>
    </row>
    <row r="3315" spans="1:30" x14ac:dyDescent="0.3">
      <c r="A3315" s="1">
        <f t="shared" si="1177"/>
        <v>10</v>
      </c>
      <c r="B3315" s="1">
        <f t="shared" si="1199"/>
        <v>1</v>
      </c>
      <c r="C3315" s="5">
        <v>43892</v>
      </c>
      <c r="D3315" s="3">
        <v>8877.98</v>
      </c>
      <c r="E3315" s="3">
        <v>8569.91</v>
      </c>
      <c r="F3315" s="3">
        <f t="shared" si="1181"/>
        <v>8697.0220000000008</v>
      </c>
      <c r="G3315" s="3">
        <f t="shared" si="1191"/>
        <v>9098.7790000000005</v>
      </c>
      <c r="H3315" s="4">
        <f t="shared" si="1178"/>
        <v>4.9179669173216624E-2</v>
      </c>
      <c r="I3315" s="4">
        <f t="shared" si="1196"/>
        <v>1.2772650833212192E-2</v>
      </c>
      <c r="J3315" s="4">
        <f t="shared" si="1198"/>
        <v>3.6407018340004434E-2</v>
      </c>
      <c r="K3315" s="4">
        <f t="shared" si="1182"/>
        <v>2.244815837708879E-2</v>
      </c>
      <c r="L3315" s="4">
        <f t="shared" si="1192"/>
        <v>7.8172478319964225E-2</v>
      </c>
      <c r="M3315" s="4">
        <f t="shared" si="1185"/>
        <v>2.0806892290257367E-2</v>
      </c>
      <c r="N3315" s="4">
        <f t="shared" si="1193"/>
        <v>-2.4266882402573013E-2</v>
      </c>
      <c r="O3315" s="4">
        <f t="shared" si="1197"/>
        <v>-4.5253199489072922E-2</v>
      </c>
      <c r="P3315" s="4">
        <f t="shared" si="1194"/>
        <v>1.659324842237608E-2</v>
      </c>
      <c r="T3315" s="4"/>
      <c r="U3315" s="4">
        <f t="shared" si="1186"/>
        <v>7.3010211739068173E-2</v>
      </c>
      <c r="V3315" s="4">
        <f t="shared" si="1187"/>
        <v>6.2280109621677501E-2</v>
      </c>
      <c r="W3315" s="4">
        <f t="shared" si="1188"/>
        <v>-2.2209054774258385E-2</v>
      </c>
      <c r="X3315" s="4">
        <f t="shared" si="1195"/>
        <v>-8.4575649205476319E-2</v>
      </c>
      <c r="Y3315" s="4">
        <f t="shared" si="1183"/>
        <v>9.6994282227610557E-3</v>
      </c>
      <c r="Z3315" s="4">
        <f t="shared" si="1184"/>
        <v>1.6065835291089368E-2</v>
      </c>
      <c r="AA3315" s="4">
        <f t="shared" si="1179"/>
        <v>4.9179669173216624E-2</v>
      </c>
      <c r="AB3315" s="4">
        <f t="shared" si="1180"/>
        <v>4.9179669173216624E-2</v>
      </c>
      <c r="AC3315" s="2">
        <f t="shared" si="1189"/>
        <v>1.0328431449335339E-2</v>
      </c>
      <c r="AD3315" s="3">
        <f t="shared" si="1190"/>
        <v>8786.2843921614294</v>
      </c>
    </row>
    <row r="3316" spans="1:30" x14ac:dyDescent="0.3">
      <c r="A3316" s="1">
        <f t="shared" si="1177"/>
        <v>10</v>
      </c>
      <c r="B3316" s="1">
        <f t="shared" si="1199"/>
        <v>2</v>
      </c>
      <c r="C3316" s="5">
        <v>43893</v>
      </c>
      <c r="D3316" s="3">
        <v>8594.49</v>
      </c>
      <c r="E3316" s="3">
        <v>8892.68</v>
      </c>
      <c r="F3316" s="3">
        <f t="shared" si="1181"/>
        <v>8648.9459999999999</v>
      </c>
      <c r="G3316" s="3">
        <f t="shared" si="1191"/>
        <v>8995.2479999999996</v>
      </c>
      <c r="H3316" s="4">
        <f t="shared" si="1178"/>
        <v>-3.193181331789436E-2</v>
      </c>
      <c r="I3316" s="4">
        <f t="shared" si="1196"/>
        <v>1.6557820585314147E-3</v>
      </c>
      <c r="J3316" s="4">
        <f t="shared" si="1198"/>
        <v>-3.3587595376425777E-2</v>
      </c>
      <c r="K3316" s="4">
        <f t="shared" si="1182"/>
        <v>-2.4264528642776652E-2</v>
      </c>
      <c r="L3316" s="4">
        <f t="shared" si="1192"/>
        <v>1.8224491006587677E-2</v>
      </c>
      <c r="M3316" s="4">
        <f t="shared" si="1185"/>
        <v>-6.2962585267615423E-3</v>
      </c>
      <c r="N3316" s="4">
        <f t="shared" si="1193"/>
        <v>-4.455219022310445E-2</v>
      </c>
      <c r="O3316" s="4">
        <f t="shared" si="1197"/>
        <v>-4.029349036417515E-2</v>
      </c>
      <c r="P3316" s="4">
        <f t="shared" si="1194"/>
        <v>-1.5868417406479044E-2</v>
      </c>
      <c r="T3316" s="4"/>
      <c r="U3316" s="4">
        <f t="shared" si="1186"/>
        <v>-4.8558343226723609E-3</v>
      </c>
      <c r="V3316" s="4">
        <f t="shared" si="1187"/>
        <v>-1.4807275979445688E-2</v>
      </c>
      <c r="W3316" s="4">
        <f t="shared" si="1188"/>
        <v>-2.7208097006520864E-2</v>
      </c>
      <c r="X3316" s="4">
        <f t="shared" si="1195"/>
        <v>-7.4142299725420233E-2</v>
      </c>
      <c r="Y3316" s="4">
        <f t="shared" si="1183"/>
        <v>-3.6430806340497619E-2</v>
      </c>
      <c r="Z3316" s="4">
        <f t="shared" si="1184"/>
        <v>-3.0355261922160159E-2</v>
      </c>
      <c r="AA3316" s="4">
        <f t="shared" si="1179"/>
        <v>-3.193181331789436E-2</v>
      </c>
      <c r="AB3316" s="4">
        <f t="shared" si="1180"/>
        <v>-3.193181331789436E-2</v>
      </c>
      <c r="AC3316" s="2">
        <f t="shared" si="1189"/>
        <v>-1.4877314198703955E-2</v>
      </c>
      <c r="AD3316" s="3">
        <f t="shared" si="1190"/>
        <v>8722.3529281076189</v>
      </c>
    </row>
    <row r="3317" spans="1:30" x14ac:dyDescent="0.3">
      <c r="A3317" s="1">
        <f t="shared" si="1177"/>
        <v>10</v>
      </c>
      <c r="B3317" s="1">
        <f t="shared" si="1199"/>
        <v>3</v>
      </c>
      <c r="C3317" s="5">
        <v>43894</v>
      </c>
      <c r="D3317" s="3">
        <v>8949.2800000000007</v>
      </c>
      <c r="E3317" s="3">
        <v>8745.64</v>
      </c>
      <c r="F3317" s="3">
        <f t="shared" si="1181"/>
        <v>8664.0499999999993</v>
      </c>
      <c r="G3317" s="3">
        <f t="shared" si="1191"/>
        <v>8918.3030000000017</v>
      </c>
      <c r="H3317" s="4">
        <f t="shared" si="1178"/>
        <v>4.1281099867473331E-2</v>
      </c>
      <c r="I3317" s="4">
        <f t="shared" si="1196"/>
        <v>1.7586849248762828E-2</v>
      </c>
      <c r="J3317" s="4">
        <f t="shared" si="1198"/>
        <v>2.3694250618710503E-2</v>
      </c>
      <c r="K3317" s="4">
        <f t="shared" si="1182"/>
        <v>-2.0332794616079498E-4</v>
      </c>
      <c r="L3317" s="4">
        <f t="shared" si="1192"/>
        <v>3.727633764320086E-2</v>
      </c>
      <c r="M3317" s="4">
        <f t="shared" si="1185"/>
        <v>3.2921093483994371E-2</v>
      </c>
      <c r="N3317" s="4">
        <f t="shared" si="1193"/>
        <v>3.4734186537504889E-3</v>
      </c>
      <c r="O3317" s="4">
        <f t="shared" si="1197"/>
        <v>-2.8410441957342089E-2</v>
      </c>
      <c r="P3317" s="4">
        <f t="shared" si="1194"/>
        <v>2.4757616737298677E-2</v>
      </c>
      <c r="T3317" s="4"/>
      <c r="U3317" s="4">
        <f t="shared" si="1186"/>
        <v>3.2494074692041117E-2</v>
      </c>
      <c r="V3317" s="4">
        <f t="shared" si="1187"/>
        <v>2.2169133945120659E-2</v>
      </c>
      <c r="W3317" s="4">
        <f t="shared" si="1188"/>
        <v>8.5104848452065909E-3</v>
      </c>
      <c r="X3317" s="4">
        <f t="shared" si="1195"/>
        <v>-5.5437764566387077E-2</v>
      </c>
      <c r="Y3317" s="4">
        <f t="shared" si="1183"/>
        <v>-1.2669620615161199E-2</v>
      </c>
      <c r="Z3317" s="4">
        <f t="shared" si="1184"/>
        <v>-6.4442559864469166E-3</v>
      </c>
      <c r="AA3317" s="4">
        <f t="shared" si="1179"/>
        <v>4.1281099867473331E-2</v>
      </c>
      <c r="AB3317" s="4">
        <f t="shared" si="1180"/>
        <v>4.1281099867473331E-2</v>
      </c>
      <c r="AC3317" s="2">
        <f t="shared" si="1189"/>
        <v>1.6904679996035631E-2</v>
      </c>
      <c r="AD3317" s="3">
        <f t="shared" si="1190"/>
        <v>8797.9952854050789</v>
      </c>
    </row>
    <row r="3318" spans="1:30" x14ac:dyDescent="0.3">
      <c r="A3318" s="1">
        <f t="shared" si="1177"/>
        <v>10</v>
      </c>
      <c r="B3318" s="1">
        <f t="shared" si="1199"/>
        <v>4</v>
      </c>
      <c r="C3318" s="5">
        <v>43895</v>
      </c>
      <c r="D3318" s="3">
        <v>8671.66</v>
      </c>
      <c r="E3318" s="3">
        <v>8713.19</v>
      </c>
      <c r="F3318" s="3">
        <f t="shared" si="1181"/>
        <v>8711.0479999999989</v>
      </c>
      <c r="G3318" s="3">
        <f t="shared" si="1191"/>
        <v>8822.6860000000015</v>
      </c>
      <c r="H3318" s="4">
        <f t="shared" si="1178"/>
        <v>-3.1021489996960736E-2</v>
      </c>
      <c r="I3318" s="4">
        <f t="shared" si="1196"/>
        <v>-2.6380893211520942E-2</v>
      </c>
      <c r="J3318" s="4">
        <f t="shared" si="1198"/>
        <v>-4.6405967854397934E-3</v>
      </c>
      <c r="K3318" s="4">
        <f t="shared" si="1182"/>
        <v>-2.5519930094935236E-2</v>
      </c>
      <c r="L3318" s="4">
        <f t="shared" si="1192"/>
        <v>-1.2270633317242671E-2</v>
      </c>
      <c r="M3318" s="4">
        <f t="shared" si="1185"/>
        <v>-4.5216143912878235E-3</v>
      </c>
      <c r="N3318" s="4">
        <f t="shared" si="1193"/>
        <v>-1.711791624455428E-2</v>
      </c>
      <c r="O3318" s="4">
        <f t="shared" si="1197"/>
        <v>-1.2873890350867383E-2</v>
      </c>
      <c r="P3318" s="4">
        <f t="shared" si="1194"/>
        <v>-7.0318914196267589E-3</v>
      </c>
      <c r="T3318" s="4"/>
      <c r="U3318" s="4">
        <f t="shared" si="1186"/>
        <v>-5.7279468292421351E-2</v>
      </c>
      <c r="V3318" s="4">
        <f t="shared" si="1187"/>
        <v>-6.6706673609497197E-2</v>
      </c>
      <c r="W3318" s="4">
        <f t="shared" si="1188"/>
        <v>2.7853406616591591E-2</v>
      </c>
      <c r="X3318" s="4">
        <f t="shared" si="1195"/>
        <v>-2.4990810720542666E-2</v>
      </c>
      <c r="Y3318" s="4">
        <f t="shared" si="1183"/>
        <v>-3.7670554407966003E-2</v>
      </c>
      <c r="Z3318" s="4">
        <f t="shared" si="1184"/>
        <v>-3.1602826910822085E-2</v>
      </c>
      <c r="AA3318" s="4">
        <f t="shared" si="1179"/>
        <v>-3.1021489996960736E-2</v>
      </c>
      <c r="AB3318" s="4">
        <f t="shared" si="1180"/>
        <v>-3.1021489996960736E-2</v>
      </c>
      <c r="AC3318" s="2">
        <f t="shared" si="1189"/>
        <v>-9.712502981365348E-3</v>
      </c>
      <c r="AD3318" s="3">
        <f t="shared" si="1190"/>
        <v>8755.8835236033865</v>
      </c>
    </row>
    <row r="3319" spans="1:30" x14ac:dyDescent="0.3">
      <c r="A3319" s="1">
        <f t="shared" si="1177"/>
        <v>10</v>
      </c>
      <c r="B3319" s="1">
        <f t="shared" si="1199"/>
        <v>5</v>
      </c>
      <c r="C3319" s="5">
        <v>43896</v>
      </c>
      <c r="D3319" s="3">
        <v>8530.34</v>
      </c>
      <c r="E3319" s="3">
        <v>8395.9500000000007</v>
      </c>
      <c r="F3319" s="3">
        <f t="shared" si="1181"/>
        <v>8724.75</v>
      </c>
      <c r="G3319" s="3">
        <f t="shared" si="1191"/>
        <v>8731.0510000000013</v>
      </c>
      <c r="H3319" s="4">
        <f t="shared" si="1178"/>
        <v>-1.6296764402663356E-2</v>
      </c>
      <c r="I3319" s="4">
        <f t="shared" si="1196"/>
        <v>-3.1794373856908496E-2</v>
      </c>
      <c r="J3319" s="4">
        <f t="shared" si="1198"/>
        <v>1.549760945424514E-2</v>
      </c>
      <c r="K3319" s="4">
        <f t="shared" si="1182"/>
        <v>1.172699344762145E-2</v>
      </c>
      <c r="L3319" s="4">
        <f t="shared" si="1192"/>
        <v>9.4205979272969417E-3</v>
      </c>
      <c r="M3319" s="4">
        <f t="shared" si="1185"/>
        <v>-2.2282586893607251E-2</v>
      </c>
      <c r="N3319" s="4">
        <f t="shared" si="1193"/>
        <v>-2.2988183209558748E-2</v>
      </c>
      <c r="O3319" s="4">
        <f t="shared" si="1197"/>
        <v>-7.3865754471700955E-4</v>
      </c>
      <c r="P3319" s="4">
        <f t="shared" si="1194"/>
        <v>-2.3214058744519348E-2</v>
      </c>
      <c r="T3319" s="4"/>
      <c r="U3319" s="4">
        <f t="shared" si="1186"/>
        <v>-2.4197212529089001E-2</v>
      </c>
      <c r="V3319" s="4">
        <f t="shared" si="1187"/>
        <v>-3.3955240403798125E-2</v>
      </c>
      <c r="W3319" s="4">
        <f t="shared" si="1188"/>
        <v>8.0963574073220825E-3</v>
      </c>
      <c r="X3319" s="4">
        <f t="shared" si="1195"/>
        <v>-1.4423134148653699E-3</v>
      </c>
      <c r="Y3319" s="4">
        <f t="shared" si="1183"/>
        <v>-8.880563459898066E-4</v>
      </c>
      <c r="Z3319" s="4">
        <f t="shared" si="1184"/>
        <v>5.4115939878985131E-3</v>
      </c>
      <c r="AA3319" s="4">
        <f t="shared" si="1179"/>
        <v>-1.6296764402663356E-2</v>
      </c>
      <c r="AB3319" s="4">
        <f t="shared" si="1180"/>
        <v>-1.6296764402663356E-2</v>
      </c>
      <c r="AC3319" s="2">
        <f t="shared" si="1189"/>
        <v>-1.7626770922252129E-2</v>
      </c>
      <c r="AD3319" s="3">
        <f t="shared" si="1190"/>
        <v>8680.7023490689244</v>
      </c>
    </row>
    <row r="3320" spans="1:30" x14ac:dyDescent="0.3">
      <c r="A3320" s="1">
        <f t="shared" si="1177"/>
        <v>11</v>
      </c>
      <c r="B3320" s="1">
        <f t="shared" si="1199"/>
        <v>1</v>
      </c>
      <c r="C3320" s="5">
        <v>43899</v>
      </c>
      <c r="D3320" s="3">
        <v>7948.03</v>
      </c>
      <c r="E3320" s="3">
        <v>7912.14</v>
      </c>
      <c r="F3320" s="3">
        <f t="shared" si="1181"/>
        <v>8538.76</v>
      </c>
      <c r="G3320" s="3">
        <f t="shared" si="1191"/>
        <v>8617.8909999999996</v>
      </c>
      <c r="H3320" s="4">
        <f t="shared" si="1178"/>
        <v>-6.8263398645306089E-2</v>
      </c>
      <c r="I3320" s="4">
        <f t="shared" si="1196"/>
        <v>-7.247073387461693E-2</v>
      </c>
      <c r="J3320" s="4">
        <f t="shared" si="1198"/>
        <v>4.2073352293108407E-3</v>
      </c>
      <c r="K3320" s="4">
        <f t="shared" si="1182"/>
        <v>1.8299680903692099E-2</v>
      </c>
      <c r="L3320" s="4">
        <f t="shared" si="1192"/>
        <v>1.898869212716018E-2</v>
      </c>
      <c r="M3320" s="4">
        <f t="shared" si="1185"/>
        <v>-6.918217633473718E-2</v>
      </c>
      <c r="N3320" s="4">
        <f t="shared" si="1193"/>
        <v>-7.7729110289280742E-2</v>
      </c>
      <c r="O3320" s="4">
        <f t="shared" si="1197"/>
        <v>-9.9560520028232659E-3</v>
      </c>
      <c r="P3320" s="4">
        <f t="shared" si="1194"/>
        <v>-8.9892786843572769E-2</v>
      </c>
      <c r="T3320" s="4"/>
      <c r="U3320" s="4">
        <f t="shared" si="1186"/>
        <v>4.0753358013865731E-2</v>
      </c>
      <c r="V3320" s="4">
        <f t="shared" si="1187"/>
        <v>3.0345824433727044E-2</v>
      </c>
      <c r="W3320" s="4">
        <f t="shared" si="1188"/>
        <v>-0.10474792689327976</v>
      </c>
      <c r="X3320" s="4">
        <f t="shared" si="1195"/>
        <v>-1.8197263385099017E-2</v>
      </c>
      <c r="Y3320" s="4">
        <f t="shared" si="1183"/>
        <v>5.6026774011522281E-3</v>
      </c>
      <c r="Z3320" s="4">
        <f t="shared" si="1184"/>
        <v>1.194325343238308E-2</v>
      </c>
      <c r="AA3320" s="4">
        <f t="shared" si="1179"/>
        <v>-6.8263398645306089E-2</v>
      </c>
      <c r="AB3320" s="4">
        <f t="shared" si="1180"/>
        <v>-6.8263398645306089E-2</v>
      </c>
      <c r="AC3320" s="2">
        <f t="shared" si="1189"/>
        <v>-6.1455257807609701E-2</v>
      </c>
      <c r="AD3320" s="3">
        <f t="shared" si="1190"/>
        <v>8436.4782327126159</v>
      </c>
    </row>
    <row r="3321" spans="1:30" x14ac:dyDescent="0.3">
      <c r="A3321" s="1">
        <f t="shared" si="1177"/>
        <v>11</v>
      </c>
      <c r="B3321" s="1">
        <f t="shared" si="1199"/>
        <v>2</v>
      </c>
      <c r="C3321" s="5">
        <v>43900</v>
      </c>
      <c r="D3321" s="3">
        <v>8372.26</v>
      </c>
      <c r="E3321" s="3">
        <v>8213.9699999999993</v>
      </c>
      <c r="F3321" s="3">
        <f t="shared" si="1181"/>
        <v>8494.3140000000021</v>
      </c>
      <c r="G3321" s="3">
        <f t="shared" si="1191"/>
        <v>8571.6299999999992</v>
      </c>
      <c r="H3321" s="4">
        <f t="shared" si="1178"/>
        <v>5.3375490530357901E-2</v>
      </c>
      <c r="I3321" s="4">
        <f t="shared" si="1196"/>
        <v>3.3459863639165879E-2</v>
      </c>
      <c r="J3321" s="4">
        <f t="shared" si="1198"/>
        <v>1.9915626891192022E-2</v>
      </c>
      <c r="K3321" s="4">
        <f t="shared" si="1182"/>
        <v>7.2571127688244946E-2</v>
      </c>
      <c r="L3321" s="4">
        <f t="shared" si="1192"/>
        <v>8.1246827480799949E-2</v>
      </c>
      <c r="M3321" s="4">
        <f t="shared" si="1185"/>
        <v>-1.4368906070578728E-2</v>
      </c>
      <c r="N3321" s="4">
        <f t="shared" si="1193"/>
        <v>-2.3259286740094823E-2</v>
      </c>
      <c r="O3321" s="4">
        <f t="shared" si="1197"/>
        <v>-9.2347824840601066E-3</v>
      </c>
      <c r="P3321" s="4">
        <f t="shared" si="1194"/>
        <v>-4.1315367906131467E-2</v>
      </c>
      <c r="T3321" s="4"/>
      <c r="U3321" s="4">
        <f t="shared" si="1186"/>
        <v>8.1335878198748629E-2</v>
      </c>
      <c r="V3321" s="4">
        <f t="shared" si="1187"/>
        <v>7.052251941676109E-2</v>
      </c>
      <c r="W3321" s="4">
        <f t="shared" si="1188"/>
        <v>-2.5857264363563115E-2</v>
      </c>
      <c r="X3321" s="4">
        <f t="shared" si="1195"/>
        <v>-1.7878710307590983E-2</v>
      </c>
      <c r="Y3321" s="4">
        <f t="shared" si="1183"/>
        <v>5.9197422854226842E-2</v>
      </c>
      <c r="Z3321" s="4">
        <f t="shared" si="1184"/>
        <v>6.587592714087763E-2</v>
      </c>
      <c r="AA3321" s="4">
        <f t="shared" si="1179"/>
        <v>5.3375490530357901E-2</v>
      </c>
      <c r="AB3321" s="4">
        <f t="shared" si="1180"/>
        <v>5.3375490530357901E-2</v>
      </c>
      <c r="AC3321" s="2">
        <f t="shared" si="1189"/>
        <v>-5.1135720990203798E-3</v>
      </c>
      <c r="AD3321" s="3">
        <f t="shared" si="1190"/>
        <v>8415.0721551417446</v>
      </c>
    </row>
    <row r="3322" spans="1:30" x14ac:dyDescent="0.3">
      <c r="A3322" s="1">
        <f t="shared" si="1177"/>
        <v>11</v>
      </c>
      <c r="B3322" s="1">
        <f t="shared" si="1199"/>
        <v>3</v>
      </c>
      <c r="C3322" s="5">
        <v>43901</v>
      </c>
      <c r="D3322" s="3">
        <v>8006.12</v>
      </c>
      <c r="E3322" s="3">
        <v>8166.26</v>
      </c>
      <c r="F3322" s="3">
        <f t="shared" si="1181"/>
        <v>8305.6820000000007</v>
      </c>
      <c r="G3322" s="3">
        <f t="shared" si="1191"/>
        <v>8484.8659999999982</v>
      </c>
      <c r="H3322" s="4">
        <f t="shared" si="1178"/>
        <v>-4.373251666813982E-2</v>
      </c>
      <c r="I3322" s="4">
        <f t="shared" si="1196"/>
        <v>-2.4605064821207178E-2</v>
      </c>
      <c r="J3322" s="4">
        <f t="shared" si="1198"/>
        <v>-1.9127451846932642E-2</v>
      </c>
      <c r="K3322" s="4">
        <f t="shared" si="1182"/>
        <v>9.9286214236060503E-4</v>
      </c>
      <c r="L3322" s="4">
        <f t="shared" si="1192"/>
        <v>1.9803493919204523E-2</v>
      </c>
      <c r="M3322" s="4">
        <f t="shared" si="1185"/>
        <v>-3.6067116463163504E-2</v>
      </c>
      <c r="N3322" s="4">
        <f t="shared" si="1193"/>
        <v>-5.6423519240020807E-2</v>
      </c>
      <c r="O3322" s="4">
        <f t="shared" si="1197"/>
        <v>-2.238087862784938E-2</v>
      </c>
      <c r="P3322" s="4">
        <f t="shared" si="1194"/>
        <v>-8.3241059558666064E-2</v>
      </c>
      <c r="T3322" s="4"/>
      <c r="U3322" s="4">
        <f t="shared" si="1186"/>
        <v>6.8920458753072691E-2</v>
      </c>
      <c r="V3322" s="4">
        <f t="shared" si="1187"/>
        <v>5.8231254165541972E-2</v>
      </c>
      <c r="W3322" s="4">
        <f t="shared" si="1188"/>
        <v>-0.10538948384674529</v>
      </c>
      <c r="X3322" s="4">
        <f t="shared" si="1195"/>
        <v>-4.1362642182351049E-2</v>
      </c>
      <c r="Y3322" s="4">
        <f t="shared" si="1183"/>
        <v>-1.1488345615025413E-2</v>
      </c>
      <c r="Z3322" s="4">
        <f t="shared" si="1184"/>
        <v>-5.2555327524108006E-3</v>
      </c>
      <c r="AA3322" s="4">
        <f t="shared" si="1179"/>
        <v>-4.373251666813982E-2</v>
      </c>
      <c r="AB3322" s="4">
        <f t="shared" si="1180"/>
        <v>-4.373251666813982E-2</v>
      </c>
      <c r="AC3322" s="2">
        <f t="shared" si="1189"/>
        <v>-3.4053295490761588E-2</v>
      </c>
      <c r="AD3322" s="3">
        <f t="shared" si="1190"/>
        <v>8278.7547700944961</v>
      </c>
    </row>
    <row r="3323" spans="1:30" x14ac:dyDescent="0.3">
      <c r="A3323" s="1">
        <f t="shared" si="1177"/>
        <v>11</v>
      </c>
      <c r="B3323" s="1">
        <f t="shared" si="1199"/>
        <v>4</v>
      </c>
      <c r="C3323" s="5">
        <v>43902</v>
      </c>
      <c r="D3323" s="3">
        <v>7263.65</v>
      </c>
      <c r="E3323" s="3">
        <v>7452.76</v>
      </c>
      <c r="F3323" s="3">
        <f t="shared" si="1181"/>
        <v>8024.08</v>
      </c>
      <c r="G3323" s="3">
        <f t="shared" si="1191"/>
        <v>8367.5639999999967</v>
      </c>
      <c r="H3323" s="4">
        <f t="shared" si="1178"/>
        <v>-9.2737805578732305E-2</v>
      </c>
      <c r="I3323" s="4">
        <f t="shared" si="1196"/>
        <v>-6.9117125399069668E-2</v>
      </c>
      <c r="J3323" s="4">
        <f t="shared" si="1198"/>
        <v>-2.3620680179662637E-2</v>
      </c>
      <c r="K3323" s="4">
        <f t="shared" si="1182"/>
        <v>2.5988556254465348E-2</v>
      </c>
      <c r="L3323" s="4">
        <f t="shared" si="1192"/>
        <v>6.0466382106577017E-2</v>
      </c>
      <c r="M3323" s="4">
        <f t="shared" si="1185"/>
        <v>-9.4768496824558124E-2</v>
      </c>
      <c r="N3323" s="4">
        <f t="shared" si="1193"/>
        <v>-0.13192776296661698</v>
      </c>
      <c r="O3323" s="4">
        <f t="shared" si="1197"/>
        <v>-4.7288071424145817E-2</v>
      </c>
      <c r="P3323" s="4">
        <f t="shared" si="1194"/>
        <v>-0.16825927193987911</v>
      </c>
      <c r="T3323" s="4"/>
      <c r="U3323" s="4">
        <f t="shared" si="1186"/>
        <v>8.3128906386614243E-2</v>
      </c>
      <c r="V3323" s="4">
        <f t="shared" si="1187"/>
        <v>7.2297617322748128E-2</v>
      </c>
      <c r="W3323" s="4">
        <f t="shared" si="1188"/>
        <v>-0.16236914270162808</v>
      </c>
      <c r="X3323" s="4">
        <f t="shared" si="1195"/>
        <v>-7.8861693793903911E-2</v>
      </c>
      <c r="Y3323" s="4">
        <f t="shared" si="1183"/>
        <v>1.3195681488200177E-2</v>
      </c>
      <c r="Z3323" s="4">
        <f t="shared" si="1184"/>
        <v>1.9584133306559837E-2</v>
      </c>
      <c r="AA3323" s="4">
        <f t="shared" si="1179"/>
        <v>-9.2737805578732305E-2</v>
      </c>
      <c r="AB3323" s="4">
        <f t="shared" si="1180"/>
        <v>-9.2737805578732305E-2</v>
      </c>
      <c r="AC3323" s="2">
        <f t="shared" si="1189"/>
        <v>-9.3167555347013042E-2</v>
      </c>
      <c r="AD3323" s="3">
        <f t="shared" si="1190"/>
        <v>7940.3865133963309</v>
      </c>
    </row>
    <row r="3324" spans="1:30" x14ac:dyDescent="0.3">
      <c r="A3324" s="1">
        <f t="shared" si="1177"/>
        <v>11</v>
      </c>
      <c r="B3324" s="1">
        <f t="shared" si="1199"/>
        <v>5</v>
      </c>
      <c r="C3324" s="5">
        <v>43903</v>
      </c>
      <c r="D3324" s="3">
        <v>7995.26</v>
      </c>
      <c r="E3324" s="3">
        <v>7683.04</v>
      </c>
      <c r="F3324" s="3">
        <f t="shared" si="1181"/>
        <v>7917.0640000000003</v>
      </c>
      <c r="G3324" s="3">
        <f t="shared" si="1191"/>
        <v>8320.9069999999992</v>
      </c>
      <c r="H3324" s="4">
        <f t="shared" si="1178"/>
        <v>0.10072208875702995</v>
      </c>
      <c r="I3324" s="4">
        <f t="shared" si="1196"/>
        <v>5.7738189477741952E-2</v>
      </c>
      <c r="J3324" s="4">
        <f t="shared" si="1198"/>
        <v>4.2983899279288001E-2</v>
      </c>
      <c r="K3324" s="4">
        <f t="shared" si="1182"/>
        <v>8.7265355571923178E-2</v>
      </c>
      <c r="L3324" s="4">
        <f t="shared" si="1192"/>
        <v>0.15053588760471673</v>
      </c>
      <c r="M3324" s="4">
        <f t="shared" si="1185"/>
        <v>9.876893757584871E-3</v>
      </c>
      <c r="N3324" s="4">
        <f t="shared" si="1193"/>
        <v>-3.9135998034829506E-2</v>
      </c>
      <c r="O3324" s="4">
        <f t="shared" si="1197"/>
        <v>-5.05103023541447E-2</v>
      </c>
      <c r="P3324" s="4">
        <f t="shared" si="1194"/>
        <v>-8.4484608505370914E-2</v>
      </c>
      <c r="T3324" s="4"/>
      <c r="U3324" s="4">
        <f t="shared" si="1186"/>
        <v>0.17438753243892541</v>
      </c>
      <c r="V3324" s="4">
        <f t="shared" si="1187"/>
        <v>0.16264365711453607</v>
      </c>
      <c r="W3324" s="4">
        <f t="shared" si="1188"/>
        <v>-6.2726690847023675E-2</v>
      </c>
      <c r="X3324" s="4">
        <f t="shared" si="1195"/>
        <v>-9.25741138714576E-2</v>
      </c>
      <c r="Y3324" s="4">
        <f t="shared" si="1183"/>
        <v>7.3708430938856762E-2</v>
      </c>
      <c r="Z3324" s="4">
        <f t="shared" si="1184"/>
        <v>8.0478430755619043E-2</v>
      </c>
      <c r="AA3324" s="4">
        <f t="shared" si="1179"/>
        <v>0.10072208875702995</v>
      </c>
      <c r="AB3324" s="4">
        <f t="shared" si="1180"/>
        <v>0.10072208875702995</v>
      </c>
      <c r="AC3324" s="2">
        <f t="shared" si="1189"/>
        <v>4.5755015349650931E-3</v>
      </c>
      <c r="AD3324" s="3">
        <f t="shared" si="1190"/>
        <v>7958.6776755975552</v>
      </c>
    </row>
    <row r="3325" spans="1:30" x14ac:dyDescent="0.3">
      <c r="A3325" s="1">
        <f t="shared" si="1177"/>
        <v>12</v>
      </c>
      <c r="B3325" s="1">
        <f t="shared" si="1199"/>
        <v>1</v>
      </c>
      <c r="C3325" s="5">
        <v>43906</v>
      </c>
      <c r="D3325" s="3">
        <v>7020.38</v>
      </c>
      <c r="E3325" s="3">
        <v>7502.26</v>
      </c>
      <c r="F3325" s="3">
        <f t="shared" si="1181"/>
        <v>7731.5339999999997</v>
      </c>
      <c r="G3325" s="3">
        <f t="shared" si="1191"/>
        <v>8135.1469999999999</v>
      </c>
      <c r="H3325" s="4">
        <f t="shared" si="1178"/>
        <v>-0.12193224485507664</v>
      </c>
      <c r="I3325" s="4">
        <f t="shared" si="1196"/>
        <v>-6.1661534459167056E-2</v>
      </c>
      <c r="J3325" s="4">
        <f t="shared" si="1198"/>
        <v>-6.0270710395909588E-2</v>
      </c>
      <c r="K3325" s="4">
        <f t="shared" si="1182"/>
        <v>-1.0748556019441519E-2</v>
      </c>
      <c r="L3325" s="4">
        <f t="shared" si="1192"/>
        <v>3.2988295565122332E-2</v>
      </c>
      <c r="M3325" s="4">
        <f t="shared" si="1185"/>
        <v>-9.1980970399923173E-2</v>
      </c>
      <c r="N3325" s="4">
        <f t="shared" si="1193"/>
        <v>-0.13703095961265357</v>
      </c>
      <c r="O3325" s="4">
        <f t="shared" si="1197"/>
        <v>-5.7491617262883245E-2</v>
      </c>
      <c r="P3325" s="4">
        <f t="shared" si="1194"/>
        <v>-0.19611545538968536</v>
      </c>
      <c r="T3325" s="4"/>
      <c r="U3325" s="4">
        <f t="shared" si="1186"/>
        <v>-5.9072500456521081E-3</v>
      </c>
      <c r="V3325" s="4">
        <f t="shared" si="1187"/>
        <v>-1.5848177545195609E-2</v>
      </c>
      <c r="W3325" s="4">
        <f t="shared" si="1188"/>
        <v>-0.11671445628665213</v>
      </c>
      <c r="X3325" s="4">
        <f t="shared" si="1195"/>
        <v>-9.4536677456679957E-2</v>
      </c>
      <c r="Y3325" s="4">
        <f t="shared" si="1183"/>
        <v>-2.3083362054111805E-2</v>
      </c>
      <c r="Z3325" s="4">
        <f t="shared" si="1184"/>
        <v>-1.6923658666011775E-2</v>
      </c>
      <c r="AA3325" s="4">
        <f t="shared" si="1179"/>
        <v>-0.12193224485507664</v>
      </c>
      <c r="AB3325" s="4">
        <f t="shared" si="1180"/>
        <v>-0.12193224485507664</v>
      </c>
      <c r="AC3325" s="2">
        <f t="shared" si="1189"/>
        <v>-8.9102268499953605E-2</v>
      </c>
      <c r="AD3325" s="3">
        <f t="shared" si="1190"/>
        <v>7645.9117837317044</v>
      </c>
    </row>
    <row r="3326" spans="1:30" x14ac:dyDescent="0.3">
      <c r="A3326" s="1">
        <f t="shared" si="1177"/>
        <v>12</v>
      </c>
      <c r="B3326" s="1">
        <f t="shared" si="1199"/>
        <v>2</v>
      </c>
      <c r="C3326" s="5">
        <v>43907</v>
      </c>
      <c r="D3326" s="3">
        <v>7473.95</v>
      </c>
      <c r="E3326" s="3">
        <v>7198.53</v>
      </c>
      <c r="F3326" s="3">
        <f t="shared" si="1181"/>
        <v>7551.8720000000003</v>
      </c>
      <c r="G3326" s="3">
        <f t="shared" si="1191"/>
        <v>8023.0930000000008</v>
      </c>
      <c r="H3326" s="4">
        <f t="shared" si="1178"/>
        <v>6.4607613832869407E-2</v>
      </c>
      <c r="I3326" s="4">
        <f t="shared" si="1196"/>
        <v>2.5376119241408531E-2</v>
      </c>
      <c r="J3326" s="4">
        <f t="shared" si="1198"/>
        <v>3.9231494591460872E-2</v>
      </c>
      <c r="K3326" s="4">
        <f t="shared" si="1182"/>
        <v>7.8481862805147282E-2</v>
      </c>
      <c r="L3326" s="4">
        <f t="shared" si="1192"/>
        <v>0.15152012980620561</v>
      </c>
      <c r="M3326" s="4">
        <f t="shared" si="1185"/>
        <v>-1.0318236326039487E-2</v>
      </c>
      <c r="N3326" s="4">
        <f t="shared" si="1193"/>
        <v>-6.8445299088518721E-2</v>
      </c>
      <c r="O3326" s="4">
        <f t="shared" si="1197"/>
        <v>-6.3048454966918493E-2</v>
      </c>
      <c r="P3326" s="4">
        <f t="shared" si="1194"/>
        <v>-0.1441783931652901</v>
      </c>
      <c r="T3326" s="4"/>
      <c r="U3326" s="4">
        <f t="shared" si="1186"/>
        <v>0.19256507482500948</v>
      </c>
      <c r="V3326" s="4">
        <f t="shared" si="1187"/>
        <v>0.18063942407675926</v>
      </c>
      <c r="W3326" s="4">
        <f t="shared" si="1188"/>
        <v>-0.10729599892979917</v>
      </c>
      <c r="X3326" s="4">
        <f t="shared" si="1195"/>
        <v>-0.11094974826689967</v>
      </c>
      <c r="Y3326" s="4">
        <f t="shared" si="1183"/>
        <v>6.5034458032015741E-2</v>
      </c>
      <c r="Z3326" s="4">
        <f t="shared" si="1184"/>
        <v>7.1749766283267444E-2</v>
      </c>
      <c r="AA3326" s="4">
        <f t="shared" si="1179"/>
        <v>6.4607613832869407E-2</v>
      </c>
      <c r="AB3326" s="4">
        <f t="shared" si="1180"/>
        <v>6.4607613832869407E-2</v>
      </c>
      <c r="AC3326" s="2">
        <f t="shared" si="1189"/>
        <v>-1.5338768543336568E-2</v>
      </c>
      <c r="AD3326" s="3">
        <f t="shared" si="1190"/>
        <v>7588.5911891544702</v>
      </c>
    </row>
    <row r="3327" spans="1:30" x14ac:dyDescent="0.3">
      <c r="A3327" s="1">
        <f t="shared" si="1177"/>
        <v>12</v>
      </c>
      <c r="B3327" s="1">
        <f t="shared" si="1199"/>
        <v>3</v>
      </c>
      <c r="C3327" s="5">
        <v>43908</v>
      </c>
      <c r="D3327" s="3">
        <v>7175.18</v>
      </c>
      <c r="E3327" s="3">
        <v>7023.86</v>
      </c>
      <c r="F3327" s="3">
        <f t="shared" si="1181"/>
        <v>7385.6839999999993</v>
      </c>
      <c r="G3327" s="3">
        <f t="shared" si="1191"/>
        <v>7845.6830000000018</v>
      </c>
      <c r="H3327" s="4">
        <f t="shared" si="1178"/>
        <v>-3.9974845964984983E-2</v>
      </c>
      <c r="I3327" s="4">
        <f t="shared" si="1196"/>
        <v>-6.0221168190849571E-2</v>
      </c>
      <c r="J3327" s="4">
        <f t="shared" si="1198"/>
        <v>2.0246322225864588E-2</v>
      </c>
      <c r="K3327" s="4">
        <f t="shared" si="1182"/>
        <v>-4.7685628081535758E-3</v>
      </c>
      <c r="L3327" s="4">
        <f t="shared" si="1192"/>
        <v>5.9705153678220282E-2</v>
      </c>
      <c r="M3327" s="4">
        <f t="shared" si="1185"/>
        <v>-2.850162557726529E-2</v>
      </c>
      <c r="N3327" s="4">
        <f t="shared" si="1193"/>
        <v>-8.5461393227332969E-2</v>
      </c>
      <c r="O3327" s="4">
        <f t="shared" si="1197"/>
        <v>-6.4109750556780809E-2</v>
      </c>
      <c r="P3327" s="4">
        <f t="shared" si="1194"/>
        <v>-0.17838973007201356</v>
      </c>
      <c r="T3327" s="4"/>
      <c r="U3327" s="4">
        <f t="shared" si="1186"/>
        <v>7.1203312839930699E-2</v>
      </c>
      <c r="V3327" s="4">
        <f t="shared" si="1187"/>
        <v>6.0491279711531384E-2</v>
      </c>
      <c r="W3327" s="4">
        <f t="shared" si="1188"/>
        <v>-0.103788102101892</v>
      </c>
      <c r="X3327" s="4">
        <f t="shared" si="1195"/>
        <v>-0.11076730363623377</v>
      </c>
      <c r="Y3327" s="4">
        <f t="shared" si="1183"/>
        <v>-1.7177932349198986E-2</v>
      </c>
      <c r="Z3327" s="4">
        <f t="shared" si="1184"/>
        <v>-1.0980993751922977E-2</v>
      </c>
      <c r="AA3327" s="4">
        <f t="shared" si="1179"/>
        <v>-3.9974845964984983E-2</v>
      </c>
      <c r="AB3327" s="4">
        <f t="shared" si="1180"/>
        <v>-3.9974845964984983E-2</v>
      </c>
      <c r="AC3327" s="2">
        <f t="shared" si="1189"/>
        <v>-3.8411225841904109E-2</v>
      </c>
      <c r="AD3327" s="3">
        <f t="shared" si="1190"/>
        <v>7450.7874594363138</v>
      </c>
    </row>
    <row r="3328" spans="1:30" x14ac:dyDescent="0.3">
      <c r="A3328" s="1">
        <f t="shared" si="1177"/>
        <v>12</v>
      </c>
      <c r="B3328" s="1">
        <f t="shared" si="1199"/>
        <v>4</v>
      </c>
      <c r="C3328" s="5">
        <v>43909</v>
      </c>
      <c r="D3328" s="3">
        <v>7288.52</v>
      </c>
      <c r="E3328" s="3">
        <v>7190.21</v>
      </c>
      <c r="F3328" s="3">
        <f t="shared" si="1181"/>
        <v>7390.6580000000004</v>
      </c>
      <c r="G3328" s="3">
        <f t="shared" si="1191"/>
        <v>7707.3690000000006</v>
      </c>
      <c r="H3328" s="4">
        <f t="shared" si="1178"/>
        <v>1.5796119400488928E-2</v>
      </c>
      <c r="I3328" s="4">
        <f t="shared" si="1196"/>
        <v>2.0947209686725272E-3</v>
      </c>
      <c r="J3328" s="4">
        <f t="shared" si="1198"/>
        <v>1.37013984318164E-2</v>
      </c>
      <c r="K3328" s="4">
        <f t="shared" si="1182"/>
        <v>3.3589749664816745E-2</v>
      </c>
      <c r="L3328" s="4">
        <f t="shared" si="1192"/>
        <v>8.0656900283724894E-2</v>
      </c>
      <c r="M3328" s="4">
        <f t="shared" si="1185"/>
        <v>-1.3819879096015526E-2</v>
      </c>
      <c r="N3328" s="4">
        <f t="shared" si="1193"/>
        <v>-5.4343966144607861E-2</v>
      </c>
      <c r="O3328" s="4">
        <f t="shared" si="1197"/>
        <v>-4.3453403434442137E-2</v>
      </c>
      <c r="P3328" s="4">
        <f t="shared" si="1194"/>
        <v>-0.16541147614756316</v>
      </c>
      <c r="T3328" s="4"/>
      <c r="U3328" s="4">
        <f t="shared" si="1186"/>
        <v>1.2330004264701282E-2</v>
      </c>
      <c r="V3328" s="4">
        <f t="shared" si="1187"/>
        <v>2.2067042220543218E-3</v>
      </c>
      <c r="W3328" s="4">
        <f t="shared" si="1188"/>
        <v>3.4238984532570819E-3</v>
      </c>
      <c r="X3328" s="4">
        <f t="shared" si="1195"/>
        <v>-7.8940140178063972E-2</v>
      </c>
      <c r="Y3328" s="4">
        <f t="shared" si="1183"/>
        <v>2.0702096925853966E-2</v>
      </c>
      <c r="Z3328" s="4">
        <f t="shared" si="1184"/>
        <v>2.7137878568282248E-2</v>
      </c>
      <c r="AA3328" s="4">
        <f t="shared" si="1179"/>
        <v>1.5796119400488928E-2</v>
      </c>
      <c r="AB3328" s="4">
        <f t="shared" si="1180"/>
        <v>1.5796119400488928E-2</v>
      </c>
      <c r="AC3328" s="2">
        <f t="shared" si="1189"/>
        <v>-1.4842287088582621E-2</v>
      </c>
      <c r="AD3328" s="3">
        <f t="shared" si="1190"/>
        <v>7396.6983062908766</v>
      </c>
    </row>
    <row r="3329" spans="1:30" x14ac:dyDescent="0.3">
      <c r="A3329" s="1">
        <f t="shared" si="1177"/>
        <v>12</v>
      </c>
      <c r="B3329" s="1">
        <f t="shared" si="1199"/>
        <v>5</v>
      </c>
      <c r="C3329" s="5">
        <v>43910</v>
      </c>
      <c r="D3329" s="3">
        <v>6994.29</v>
      </c>
      <c r="E3329" s="3">
        <v>7391.21</v>
      </c>
      <c r="F3329" s="3">
        <f t="shared" si="1181"/>
        <v>7190.4639999999999</v>
      </c>
      <c r="G3329" s="3">
        <f t="shared" si="1191"/>
        <v>7553.7639999999983</v>
      </c>
      <c r="H3329" s="4">
        <f t="shared" si="1178"/>
        <v>-4.0368963795118964E-2</v>
      </c>
      <c r="I3329" s="4">
        <f t="shared" si="1196"/>
        <v>1.4089280128201554E-2</v>
      </c>
      <c r="J3329" s="4">
        <f t="shared" si="1198"/>
        <v>-5.4458243923320521E-2</v>
      </c>
      <c r="K3329" s="4">
        <f t="shared" si="1182"/>
        <v>-6.7246162458221717E-3</v>
      </c>
      <c r="L3329" s="4">
        <f t="shared" si="1192"/>
        <v>4.4921023442039888E-2</v>
      </c>
      <c r="M3329" s="4">
        <f t="shared" si="1185"/>
        <v>-2.7282523075006004E-2</v>
      </c>
      <c r="N3329" s="4">
        <f t="shared" si="1193"/>
        <v>-7.4065591670589459E-2</v>
      </c>
      <c r="O3329" s="4">
        <f t="shared" si="1197"/>
        <v>-5.1942370133351401E-2</v>
      </c>
      <c r="P3329" s="4">
        <f t="shared" si="1194"/>
        <v>-0.19910295005078396</v>
      </c>
      <c r="T3329" s="4"/>
      <c r="U3329" s="4">
        <f t="shared" si="1186"/>
        <v>9.6966187922925329E-2</v>
      </c>
      <c r="V3329" s="4">
        <f t="shared" si="1187"/>
        <v>8.5996526043696134E-2</v>
      </c>
      <c r="W3329" s="4">
        <f t="shared" si="1188"/>
        <v>-0.12519542829126259</v>
      </c>
      <c r="X3329" s="4">
        <f t="shared" si="1195"/>
        <v>-9.1776446420036559E-2</v>
      </c>
      <c r="Y3329" s="4">
        <f t="shared" si="1183"/>
        <v>-1.9109596093131127E-2</v>
      </c>
      <c r="Z3329" s="4">
        <f t="shared" si="1184"/>
        <v>-1.2924837118195363E-2</v>
      </c>
      <c r="AA3329" s="4">
        <f t="shared" si="1179"/>
        <v>-4.0368963795118964E-2</v>
      </c>
      <c r="AB3329" s="4">
        <f t="shared" si="1180"/>
        <v>-4.0368963795118964E-2</v>
      </c>
      <c r="AC3329" s="2">
        <f t="shared" si="1189"/>
        <v>-3.835588804495077E-2</v>
      </c>
      <c r="AD3329" s="3">
        <f t="shared" si="1190"/>
        <v>7262.5622041939187</v>
      </c>
    </row>
    <row r="3330" spans="1:30" x14ac:dyDescent="0.3">
      <c r="A3330" s="1">
        <f t="shared" si="1177"/>
        <v>13</v>
      </c>
      <c r="B3330" s="1">
        <f t="shared" si="1199"/>
        <v>1</v>
      </c>
      <c r="C3330" s="5">
        <v>43913</v>
      </c>
      <c r="D3330" s="3">
        <v>7006.92</v>
      </c>
      <c r="E3330" s="3">
        <v>6952.71</v>
      </c>
      <c r="F3330" s="3">
        <f t="shared" si="1181"/>
        <v>7187.7719999999999</v>
      </c>
      <c r="G3330" s="3">
        <f t="shared" si="1191"/>
        <v>7459.6529999999984</v>
      </c>
      <c r="H3330" s="4">
        <f t="shared" si="1178"/>
        <v>1.8057586974517942E-3</v>
      </c>
      <c r="I3330" s="4">
        <f t="shared" si="1196"/>
        <v>-5.9448492984991936E-3</v>
      </c>
      <c r="J3330" s="4">
        <f t="shared" si="1198"/>
        <v>7.750607995950988E-3</v>
      </c>
      <c r="K3330" s="4">
        <f t="shared" si="1182"/>
        <v>3.4127123696615469E-2</v>
      </c>
      <c r="L3330" s="4">
        <f t="shared" si="1192"/>
        <v>7.3726806676112255E-2</v>
      </c>
      <c r="M3330" s="4">
        <f t="shared" si="1185"/>
        <v>-2.5161065209080069E-2</v>
      </c>
      <c r="N3330" s="4">
        <f t="shared" si="1193"/>
        <v>-6.0690892726511333E-2</v>
      </c>
      <c r="O3330" s="4">
        <f t="shared" si="1197"/>
        <v>-3.8801784521587016E-2</v>
      </c>
      <c r="P3330" s="4">
        <f t="shared" si="1194"/>
        <v>-0.19765672323707467</v>
      </c>
      <c r="T3330" s="4"/>
      <c r="U3330" s="4">
        <f t="shared" si="1186"/>
        <v>3.7301856228437978E-3</v>
      </c>
      <c r="V3330" s="4">
        <f t="shared" si="1187"/>
        <v>-6.3071162333846725E-3</v>
      </c>
      <c r="W3330" s="4">
        <f t="shared" si="1188"/>
        <v>-1.9172751332549001E-3</v>
      </c>
      <c r="X3330" s="4">
        <f t="shared" si="1195"/>
        <v>-7.0330415671715302E-2</v>
      </c>
      <c r="Y3330" s="4">
        <f t="shared" si="1183"/>
        <v>2.1232770533316035E-2</v>
      </c>
      <c r="Z3330" s="4">
        <f t="shared" si="1184"/>
        <v>2.7671898205375616E-2</v>
      </c>
      <c r="AA3330" s="4">
        <f t="shared" si="1179"/>
        <v>1.8057586974517942E-3</v>
      </c>
      <c r="AB3330" s="4">
        <f t="shared" si="1180"/>
        <v>1.8057586974517942E-3</v>
      </c>
      <c r="AC3330" s="2">
        <f t="shared" si="1189"/>
        <v>-2.432283173338352E-2</v>
      </c>
      <c r="AD3330" s="3">
        <f t="shared" si="1190"/>
        <v>7177.3481361292797</v>
      </c>
    </row>
    <row r="3331" spans="1:30" x14ac:dyDescent="0.3">
      <c r="A3331" s="1">
        <f t="shared" ref="A3331:A3394" si="1200">WEEKNUM(C3331,2)</f>
        <v>13</v>
      </c>
      <c r="B3331" s="1">
        <f t="shared" si="1199"/>
        <v>2</v>
      </c>
      <c r="C3331" s="5">
        <v>43914</v>
      </c>
      <c r="D3331" s="3">
        <v>7553.83</v>
      </c>
      <c r="E3331" s="3">
        <v>7349</v>
      </c>
      <c r="F3331" s="3">
        <f t="shared" si="1181"/>
        <v>7203.7480000000014</v>
      </c>
      <c r="G3331" s="3">
        <f t="shared" si="1191"/>
        <v>7377.81</v>
      </c>
      <c r="H3331" s="4">
        <f t="shared" ref="H3331:H3394" si="1201">(D3331-D3330)/D3330</f>
        <v>7.8052839193254647E-2</v>
      </c>
      <c r="I3331" s="4">
        <f t="shared" si="1196"/>
        <v>4.8820309065894844E-2</v>
      </c>
      <c r="J3331" s="4">
        <f t="shared" si="1198"/>
        <v>2.9232530127359803E-2</v>
      </c>
      <c r="K3331" s="4">
        <f t="shared" si="1182"/>
        <v>1.559993549234197E-2</v>
      </c>
      <c r="L3331" s="4">
        <f t="shared" si="1192"/>
        <v>5.0140749747709733E-2</v>
      </c>
      <c r="M3331" s="4">
        <f t="shared" si="1185"/>
        <v>4.859720245627671E-2</v>
      </c>
      <c r="N3331" s="4">
        <f t="shared" si="1193"/>
        <v>2.3858028330900297E-2</v>
      </c>
      <c r="O3331" s="4">
        <f t="shared" si="1197"/>
        <v>-2.3042880234265133E-2</v>
      </c>
      <c r="P3331" s="4">
        <f t="shared" si="1194"/>
        <v>-0.13503155247810905</v>
      </c>
      <c r="T3331" s="4"/>
      <c r="U3331" s="4">
        <f t="shared" si="1186"/>
        <v>6.6652680492998315E-2</v>
      </c>
      <c r="V3331" s="4">
        <f t="shared" si="1187"/>
        <v>5.5986153688068377E-2</v>
      </c>
      <c r="W3331" s="4">
        <f t="shared" si="1188"/>
        <v>1.0687788920182783E-2</v>
      </c>
      <c r="X3331" s="4">
        <f t="shared" si="1195"/>
        <v>-4.6097709283208041E-2</v>
      </c>
      <c r="Y3331" s="4">
        <f t="shared" si="1183"/>
        <v>2.9365946507915654E-3</v>
      </c>
      <c r="Z3331" s="4">
        <f t="shared" si="1184"/>
        <v>9.2603603644247773E-3</v>
      </c>
      <c r="AA3331" s="4">
        <f t="shared" ref="AA3331:AA3394" si="1202">(D3331-D3330)/D3330</f>
        <v>7.8052839193254647E-2</v>
      </c>
      <c r="AB3331" s="4">
        <f t="shared" ref="AB3331:AB3394" si="1203">(D3331-D3330)/D3330</f>
        <v>7.8052839193254647E-2</v>
      </c>
      <c r="AC3331" s="2">
        <f t="shared" si="1189"/>
        <v>3.322657635228031E-2</v>
      </c>
      <c r="AD3331" s="3">
        <f t="shared" si="1190"/>
        <v>7302.8420907528543</v>
      </c>
    </row>
    <row r="3332" spans="1:30" x14ac:dyDescent="0.3">
      <c r="A3332" s="1">
        <f t="shared" si="1200"/>
        <v>13</v>
      </c>
      <c r="B3332" s="1">
        <f t="shared" si="1199"/>
        <v>3</v>
      </c>
      <c r="C3332" s="5">
        <v>43915</v>
      </c>
      <c r="D3332" s="3">
        <v>7469.62</v>
      </c>
      <c r="E3332" s="3">
        <v>7543.96</v>
      </c>
      <c r="F3332" s="3">
        <f t="shared" si="1181"/>
        <v>7262.6360000000013</v>
      </c>
      <c r="G3332" s="3">
        <f t="shared" si="1191"/>
        <v>7324.1599999999989</v>
      </c>
      <c r="H3332" s="4">
        <f t="shared" si="1201"/>
        <v>-1.1147987180013324E-2</v>
      </c>
      <c r="I3332" s="4">
        <f t="shared" si="1196"/>
        <v>-1.3066219388045391E-3</v>
      </c>
      <c r="J3332" s="4">
        <f t="shared" si="1198"/>
        <v>-9.8413652412087851E-3</v>
      </c>
      <c r="K3332" s="4">
        <f t="shared" si="1182"/>
        <v>-4.5399486088513866E-2</v>
      </c>
      <c r="L3332" s="4">
        <f t="shared" si="1192"/>
        <v>-3.2544050133802627E-2</v>
      </c>
      <c r="M3332" s="4">
        <f t="shared" si="1185"/>
        <v>2.8499844959873871E-2</v>
      </c>
      <c r="N3332" s="4">
        <f t="shared" si="1193"/>
        <v>1.9860297972736939E-2</v>
      </c>
      <c r="O3332" s="4">
        <f t="shared" si="1197"/>
        <v>-8.2365635735147987E-3</v>
      </c>
      <c r="P3332" s="4">
        <f t="shared" si="1194"/>
        <v>-0.14467420964219913</v>
      </c>
      <c r="T3332" s="4"/>
      <c r="U3332" s="4">
        <f t="shared" si="1186"/>
        <v>-5.0126889273388417E-2</v>
      </c>
      <c r="V3332" s="4">
        <f t="shared" si="1187"/>
        <v>-5.9625620380654533E-2</v>
      </c>
      <c r="W3332" s="4">
        <f t="shared" si="1188"/>
        <v>4.1035904325745082E-2</v>
      </c>
      <c r="X3332" s="4">
        <f t="shared" si="1195"/>
        <v>-1.6660339110094336E-2</v>
      </c>
      <c r="Y3332" s="4">
        <f t="shared" si="1183"/>
        <v>-5.7302235638532407E-2</v>
      </c>
      <c r="Z3332" s="4">
        <f t="shared" si="1184"/>
        <v>-5.1358290794578057E-2</v>
      </c>
      <c r="AA3332" s="4">
        <f t="shared" si="1202"/>
        <v>-1.1147987180013324E-2</v>
      </c>
      <c r="AB3332" s="4">
        <f t="shared" si="1203"/>
        <v>-1.1147987180013324E-2</v>
      </c>
      <c r="AC3332" s="2">
        <f t="shared" si="1189"/>
        <v>1.4884997206207244E-2</v>
      </c>
      <c r="AD3332" s="3">
        <f t="shared" si="1190"/>
        <v>7358.4347271685701</v>
      </c>
    </row>
    <row r="3333" spans="1:30" x14ac:dyDescent="0.3">
      <c r="A3333" s="1">
        <f t="shared" si="1200"/>
        <v>13</v>
      </c>
      <c r="B3333" s="1">
        <f t="shared" si="1199"/>
        <v>4</v>
      </c>
      <c r="C3333" s="5">
        <v>43916</v>
      </c>
      <c r="D3333" s="3">
        <v>7897.13</v>
      </c>
      <c r="E3333" s="3">
        <v>7549.83</v>
      </c>
      <c r="F3333" s="3">
        <f t="shared" si="1181"/>
        <v>7384.3580000000002</v>
      </c>
      <c r="G3333" s="3">
        <f t="shared" si="1191"/>
        <v>7387.5079999999998</v>
      </c>
      <c r="H3333" s="4">
        <f t="shared" si="1201"/>
        <v>5.7233165810308989E-2</v>
      </c>
      <c r="I3333" s="4">
        <f t="shared" si="1196"/>
        <v>1.0738163387160262E-2</v>
      </c>
      <c r="J3333" s="4">
        <f t="shared" si="1198"/>
        <v>4.6495002423148725E-2</v>
      </c>
      <c r="K3333" s="4">
        <f t="shared" si="1182"/>
        <v>-2.8576420219502456E-2</v>
      </c>
      <c r="L3333" s="4">
        <f t="shared" si="1192"/>
        <v>-1.8573457105805474E-2</v>
      </c>
      <c r="M3333" s="4">
        <f t="shared" si="1185"/>
        <v>6.9440295283625192E-2</v>
      </c>
      <c r="N3333" s="4">
        <f t="shared" si="1193"/>
        <v>6.8984290778433044E-2</v>
      </c>
      <c r="O3333" s="4">
        <f t="shared" si="1197"/>
        <v>-3.9887908645288049E-4</v>
      </c>
      <c r="P3333" s="4">
        <f t="shared" si="1194"/>
        <v>-9.5721206860817518E-2</v>
      </c>
      <c r="T3333" s="4"/>
      <c r="U3333" s="4">
        <f t="shared" si="1186"/>
        <v>-2.4244874571932636E-2</v>
      </c>
      <c r="V3333" s="4">
        <f t="shared" si="1187"/>
        <v>-3.4002425826213274E-2</v>
      </c>
      <c r="W3333" s="4">
        <f t="shared" si="1188"/>
        <v>8.3502549214380925E-2</v>
      </c>
      <c r="X3333" s="4">
        <f t="shared" si="1195"/>
        <v>-8.5242748345278345E-4</v>
      </c>
      <c r="Y3333" s="4">
        <f t="shared" si="1183"/>
        <v>-4.0688933683099657E-2</v>
      </c>
      <c r="Z3333" s="4">
        <f t="shared" si="1184"/>
        <v>-3.4640237821128607E-2</v>
      </c>
      <c r="AA3333" s="4">
        <f t="shared" si="1202"/>
        <v>5.7233165810308989E-2</v>
      </c>
      <c r="AB3333" s="4">
        <f t="shared" si="1203"/>
        <v>5.7233165810308989E-2</v>
      </c>
      <c r="AC3333" s="2">
        <f t="shared" si="1189"/>
        <v>4.5476037736192652E-2</v>
      </c>
      <c r="AD3333" s="3">
        <f t="shared" si="1190"/>
        <v>7537.999818112381</v>
      </c>
    </row>
    <row r="3334" spans="1:30" x14ac:dyDescent="0.3">
      <c r="A3334" s="1">
        <f t="shared" si="1200"/>
        <v>13</v>
      </c>
      <c r="B3334" s="1">
        <f t="shared" si="1199"/>
        <v>5</v>
      </c>
      <c r="C3334" s="5">
        <v>43917</v>
      </c>
      <c r="D3334" s="3">
        <v>7588.37</v>
      </c>
      <c r="E3334" s="3">
        <v>7657.44</v>
      </c>
      <c r="F3334" s="3">
        <f t="shared" ref="F3334:F3397" si="1204">AVERAGE(D3330:D3334)</f>
        <v>7503.1740000000009</v>
      </c>
      <c r="G3334" s="3">
        <f t="shared" si="1191"/>
        <v>7346.8190000000004</v>
      </c>
      <c r="H3334" s="4">
        <f t="shared" si="1201"/>
        <v>-3.9097748169271647E-2</v>
      </c>
      <c r="I3334" s="4">
        <f t="shared" si="1196"/>
        <v>-3.0351532772032435E-2</v>
      </c>
      <c r="J3334" s="4">
        <f t="shared" si="1198"/>
        <v>-8.7462153972392119E-3</v>
      </c>
      <c r="K3334" s="4">
        <f t="shared" ref="K3334:K3397" si="1205">(SUM(D3330:D3333)/4-D3333)/D3333</f>
        <v>-5.2583026998415897E-2</v>
      </c>
      <c r="L3334" s="4">
        <f t="shared" si="1192"/>
        <v>-7.308351261787506E-2</v>
      </c>
      <c r="M3334" s="4">
        <f t="shared" si="1185"/>
        <v>1.1354661373973066E-2</v>
      </c>
      <c r="N3334" s="4">
        <f t="shared" si="1193"/>
        <v>3.2878311007797999E-2</v>
      </c>
      <c r="O3334" s="4">
        <f t="shared" si="1197"/>
        <v>2.0604556709807306E-2</v>
      </c>
      <c r="P3334" s="4">
        <f t="shared" si="1194"/>
        <v>-0.13107647138978618</v>
      </c>
      <c r="T3334" s="4"/>
      <c r="U3334" s="4">
        <f t="shared" si="1186"/>
        <v>-0.11432507759147946</v>
      </c>
      <c r="V3334" s="4">
        <f t="shared" si="1187"/>
        <v>-0.12318182681556467</v>
      </c>
      <c r="W3334" s="4">
        <f t="shared" si="1188"/>
        <v>8.4937856451476834E-2</v>
      </c>
      <c r="X3334" s="4">
        <f t="shared" si="1195"/>
        <v>4.3489543929293148E-2</v>
      </c>
      <c r="Y3334" s="4">
        <f t="shared" ref="Y3334:Y3397" si="1206">(SUM(D3330:D3333)*(0.99/4.01)-D3333)/D3333</f>
        <v>-6.4396206212899487E-2</v>
      </c>
      <c r="Z3334" s="4">
        <f t="shared" ref="Z3334:Z3397" si="1207">(SUM(D3330:D3333)*(0.995/4.005)-D3333)/D3333</f>
        <v>-5.8496990625142395E-2</v>
      </c>
      <c r="AA3334" s="4">
        <f t="shared" si="1202"/>
        <v>-3.9097748169271647E-2</v>
      </c>
      <c r="AB3334" s="4">
        <f t="shared" si="1203"/>
        <v>-3.9097748169271647E-2</v>
      </c>
      <c r="AC3334" s="2">
        <f t="shared" si="1189"/>
        <v>4.425208741589152E-3</v>
      </c>
      <c r="AD3334" s="3">
        <f t="shared" si="1190"/>
        <v>7554.789878741587</v>
      </c>
    </row>
    <row r="3335" spans="1:30" x14ac:dyDescent="0.3">
      <c r="A3335" s="1">
        <f t="shared" si="1200"/>
        <v>14</v>
      </c>
      <c r="B3335" s="1">
        <f t="shared" si="1199"/>
        <v>1</v>
      </c>
      <c r="C3335" s="5">
        <v>43920</v>
      </c>
      <c r="D3335" s="3">
        <v>7889.01</v>
      </c>
      <c r="E3335" s="3">
        <v>7678.83</v>
      </c>
      <c r="F3335" s="3">
        <f t="shared" si="1204"/>
        <v>7679.5919999999996</v>
      </c>
      <c r="G3335" s="3">
        <f t="shared" si="1191"/>
        <v>7433.6819999999989</v>
      </c>
      <c r="H3335" s="4">
        <f t="shared" si="1201"/>
        <v>3.9618521500664874E-2</v>
      </c>
      <c r="I3335" s="4">
        <f t="shared" si="1196"/>
        <v>1.192087365270803E-2</v>
      </c>
      <c r="J3335" s="4">
        <f t="shared" si="1198"/>
        <v>2.7697647847956842E-2</v>
      </c>
      <c r="K3335" s="4">
        <f t="shared" si="1205"/>
        <v>5.1219827182913185E-3</v>
      </c>
      <c r="L3335" s="4">
        <f t="shared" si="1192"/>
        <v>-2.7051922876717892E-2</v>
      </c>
      <c r="M3335" s="4">
        <f t="shared" ref="M3335:M3398" si="1208">(D3335-F3335)/F3335</f>
        <v>2.7269417437801459E-2</v>
      </c>
      <c r="N3335" s="4">
        <f t="shared" si="1193"/>
        <v>6.1252014815807485E-2</v>
      </c>
      <c r="O3335" s="4">
        <f t="shared" si="1197"/>
        <v>3.1171211596892481E-2</v>
      </c>
      <c r="P3335" s="4">
        <f t="shared" si="1194"/>
        <v>-9.6651005889108813E-2</v>
      </c>
      <c r="T3335" s="4"/>
      <c r="U3335" s="4">
        <f t="shared" ref="U3335:U3398" si="1209">(D3330-D3334)/D3334</f>
        <v>-7.6623833576907802E-2</v>
      </c>
      <c r="V3335" s="4">
        <f t="shared" ref="V3335:V3398" si="1210">(D3330*(1-0.01)-D3334)/D3334</f>
        <v>-8.5857595241138701E-2</v>
      </c>
      <c r="W3335" s="4">
        <f t="shared" ref="W3335:W3398" si="1211">(D3335-D3330)/D3330</f>
        <v>0.12588840746005381</v>
      </c>
      <c r="X3335" s="4">
        <f t="shared" si="1195"/>
        <v>6.8424541012152271E-2</v>
      </c>
      <c r="Y3335" s="4">
        <f t="shared" si="1206"/>
        <v>-7.4107103330589424E-3</v>
      </c>
      <c r="Z3335" s="4">
        <f t="shared" si="1207"/>
        <v>-1.1521869615981597E-3</v>
      </c>
      <c r="AA3335" s="4">
        <f t="shared" si="1202"/>
        <v>3.9618521500664874E-2</v>
      </c>
      <c r="AB3335" s="4">
        <f t="shared" si="1203"/>
        <v>3.9618521500664874E-2</v>
      </c>
      <c r="AC3335" s="2">
        <f t="shared" si="1189"/>
        <v>2.8243520311455411E-2</v>
      </c>
      <c r="AD3335" s="3">
        <f t="shared" si="1190"/>
        <v>7666.1965858277254</v>
      </c>
    </row>
    <row r="3336" spans="1:30" x14ac:dyDescent="0.3">
      <c r="A3336" s="1">
        <f t="shared" si="1200"/>
        <v>14</v>
      </c>
      <c r="B3336" s="1">
        <f t="shared" si="1199"/>
        <v>2</v>
      </c>
      <c r="C3336" s="5">
        <v>43921</v>
      </c>
      <c r="D3336" s="3">
        <v>7813.5</v>
      </c>
      <c r="E3336" s="3">
        <v>7855.74</v>
      </c>
      <c r="F3336" s="3">
        <f t="shared" si="1204"/>
        <v>7731.5259999999998</v>
      </c>
      <c r="G3336" s="3">
        <f t="shared" si="1191"/>
        <v>7467.6370000000006</v>
      </c>
      <c r="H3336" s="4">
        <f t="shared" si="1201"/>
        <v>-9.5715431974354465E-3</v>
      </c>
      <c r="I3336" s="4">
        <f t="shared" si="1196"/>
        <v>-4.2172591998236074E-3</v>
      </c>
      <c r="J3336" s="4">
        <f t="shared" si="1198"/>
        <v>-5.3542839976118391E-3</v>
      </c>
      <c r="K3336" s="4">
        <f t="shared" si="1205"/>
        <v>-2.2560181822560862E-2</v>
      </c>
      <c r="L3336" s="4">
        <f t="shared" si="1192"/>
        <v>-5.8283893951487149E-2</v>
      </c>
      <c r="M3336" s="4">
        <f t="shared" si="1208"/>
        <v>1.0602564099247699E-2</v>
      </c>
      <c r="N3336" s="4">
        <f t="shared" si="1193"/>
        <v>4.6314918628208544E-2</v>
      </c>
      <c r="O3336" s="4">
        <f t="shared" si="1197"/>
        <v>3.3773468995968413E-2</v>
      </c>
      <c r="P3336" s="4">
        <f t="shared" si="1194"/>
        <v>-0.10529744980860106</v>
      </c>
      <c r="T3336" s="4">
        <f>(D3336-D3314)/D3314</f>
        <v>-7.6618178337310008E-2</v>
      </c>
      <c r="U3336" s="4">
        <f t="shared" si="1209"/>
        <v>-4.2486953369307467E-2</v>
      </c>
      <c r="V3336" s="4">
        <f t="shared" si="1210"/>
        <v>-5.2062083835614413E-2</v>
      </c>
      <c r="W3336" s="4">
        <f t="shared" si="1211"/>
        <v>3.4375939093148782E-2</v>
      </c>
      <c r="X3336" s="4">
        <f t="shared" si="1195"/>
        <v>7.3264361829425223E-2</v>
      </c>
      <c r="Y3336" s="4">
        <f t="shared" si="1206"/>
        <v>-3.4747710727516479E-2</v>
      </c>
      <c r="Z3336" s="4">
        <f t="shared" si="1207"/>
        <v>-2.8661553970984362E-2</v>
      </c>
      <c r="AA3336" s="4">
        <f t="shared" si="1202"/>
        <v>-9.5715431974354465E-3</v>
      </c>
      <c r="AB3336" s="4">
        <f t="shared" si="1203"/>
        <v>-9.5715431974354465E-3</v>
      </c>
      <c r="AC3336" s="2">
        <f t="shared" ref="AC3336:AC3399" si="1212">(D3336-AD3336)/D3336</f>
        <v>1.2568282602527568E-2</v>
      </c>
      <c r="AD3336" s="3">
        <f t="shared" si="1190"/>
        <v>7715.2977238851508</v>
      </c>
    </row>
    <row r="3337" spans="1:30" x14ac:dyDescent="0.3">
      <c r="A3337" s="1">
        <f t="shared" si="1200"/>
        <v>14</v>
      </c>
      <c r="B3337" s="1">
        <f t="shared" si="1199"/>
        <v>3</v>
      </c>
      <c r="C3337" s="5">
        <v>43922</v>
      </c>
      <c r="D3337" s="3">
        <v>7486.29</v>
      </c>
      <c r="E3337" s="3">
        <v>7582.78</v>
      </c>
      <c r="F3337" s="3">
        <f t="shared" si="1204"/>
        <v>7734.8600000000006</v>
      </c>
      <c r="G3337" s="3">
        <f t="shared" si="1191"/>
        <v>7498.7479999999996</v>
      </c>
      <c r="H3337" s="4">
        <f t="shared" si="1201"/>
        <v>-4.1877519677481288E-2</v>
      </c>
      <c r="I3337" s="4">
        <f t="shared" si="1196"/>
        <v>-2.9528380367313017E-2</v>
      </c>
      <c r="J3337" s="4">
        <f t="shared" si="1198"/>
        <v>-1.2349139310168272E-2</v>
      </c>
      <c r="K3337" s="4">
        <f t="shared" si="1205"/>
        <v>-2.1114097395532718E-3</v>
      </c>
      <c r="L3337" s="4">
        <f t="shared" si="1192"/>
        <v>-4.0105941994980167E-2</v>
      </c>
      <c r="M3337" s="4">
        <f t="shared" si="1208"/>
        <v>-3.2136328259335087E-2</v>
      </c>
      <c r="N3337" s="4">
        <f t="shared" si="1193"/>
        <v>-1.6613440003584105E-3</v>
      </c>
      <c r="O3337" s="4">
        <f t="shared" si="1197"/>
        <v>3.1539253755865852E-2</v>
      </c>
      <c r="P3337" s="4">
        <f t="shared" si="1194"/>
        <v>-0.14276537345973406</v>
      </c>
      <c r="T3337" s="4"/>
      <c r="U3337" s="4">
        <f t="shared" si="1209"/>
        <v>-4.4011006591156344E-2</v>
      </c>
      <c r="V3337" s="4">
        <f t="shared" si="1210"/>
        <v>-5.3570896525244827E-2</v>
      </c>
      <c r="W3337" s="4">
        <f t="shared" si="1211"/>
        <v>2.2317065660636113E-3</v>
      </c>
      <c r="X3337" s="4">
        <f t="shared" si="1195"/>
        <v>6.5021019916184586E-2</v>
      </c>
      <c r="Y3337" s="4">
        <f t="shared" si="1206"/>
        <v>-1.4553910864995249E-2</v>
      </c>
      <c r="Z3337" s="4">
        <f t="shared" si="1207"/>
        <v>-8.34042715690941E-3</v>
      </c>
      <c r="AA3337" s="4">
        <f t="shared" si="1202"/>
        <v>-4.1877519677481288E-2</v>
      </c>
      <c r="AB3337" s="4">
        <f t="shared" si="1203"/>
        <v>-4.1877519677481288E-2</v>
      </c>
      <c r="AC3337" s="2">
        <f t="shared" si="1212"/>
        <v>-2.0393521480390718E-2</v>
      </c>
      <c r="AD3337" s="3">
        <f t="shared" ref="AD3337:AD3400" si="1213">D3337*(2/(5+1))+AD3336*(1-(2/(5+1)))</f>
        <v>7638.9618159234342</v>
      </c>
    </row>
    <row r="3338" spans="1:30" x14ac:dyDescent="0.3">
      <c r="A3338" s="1">
        <f t="shared" si="1200"/>
        <v>14</v>
      </c>
      <c r="B3338" s="1">
        <f t="shared" si="1199"/>
        <v>4</v>
      </c>
      <c r="C3338" s="5">
        <v>43923</v>
      </c>
      <c r="D3338" s="3">
        <v>7635.66</v>
      </c>
      <c r="E3338" s="3">
        <v>7445.88</v>
      </c>
      <c r="F3338" s="3">
        <f t="shared" si="1204"/>
        <v>7682.5660000000007</v>
      </c>
      <c r="G3338" s="3">
        <f t="shared" si="1191"/>
        <v>7533.4620000000014</v>
      </c>
      <c r="H3338" s="4">
        <f t="shared" si="1201"/>
        <v>1.9952473120864928E-2</v>
      </c>
      <c r="I3338" s="4">
        <f t="shared" si="1196"/>
        <v>-5.397867301426989E-3</v>
      </c>
      <c r="J3338" s="4">
        <f t="shared" si="1198"/>
        <v>2.5350340422291916E-2</v>
      </c>
      <c r="K3338" s="4">
        <f t="shared" si="1205"/>
        <v>2.7784456653429202E-2</v>
      </c>
      <c r="L3338" s="4">
        <f t="shared" si="1192"/>
        <v>4.78430125825576E-3</v>
      </c>
      <c r="M3338" s="4">
        <f t="shared" si="1208"/>
        <v>-6.1055121426878542E-3</v>
      </c>
      <c r="N3338" s="4">
        <f t="shared" si="1193"/>
        <v>1.3565874494355781E-2</v>
      </c>
      <c r="O3338" s="4">
        <f t="shared" si="1197"/>
        <v>1.9527323112867697E-2</v>
      </c>
      <c r="P3338" s="4">
        <f t="shared" si="1194"/>
        <v>-0.12566142261541471</v>
      </c>
      <c r="T3338" s="4"/>
      <c r="U3338" s="4">
        <f t="shared" si="1209"/>
        <v>5.4878985452073079E-2</v>
      </c>
      <c r="V3338" s="4">
        <f t="shared" si="1210"/>
        <v>4.4330195597552323E-2</v>
      </c>
      <c r="W3338" s="4">
        <f t="shared" si="1211"/>
        <v>-3.3109496741221212E-2</v>
      </c>
      <c r="X3338" s="4">
        <f t="shared" si="1195"/>
        <v>4.0383740874968488E-2</v>
      </c>
      <c r="Y3338" s="4">
        <f t="shared" si="1206"/>
        <v>1.4969189114109622E-2</v>
      </c>
      <c r="Z3338" s="4">
        <f t="shared" si="1207"/>
        <v>2.1368823340985794E-2</v>
      </c>
      <c r="AA3338" s="4">
        <f t="shared" si="1202"/>
        <v>1.9952473120864928E-2</v>
      </c>
      <c r="AB3338" s="4">
        <f t="shared" si="1203"/>
        <v>1.9952473120864928E-2</v>
      </c>
      <c r="AC3338" s="2">
        <f t="shared" si="1212"/>
        <v>-2.8828033406719196E-4</v>
      </c>
      <c r="AD3338" s="3">
        <f t="shared" si="1213"/>
        <v>7637.8612106156233</v>
      </c>
    </row>
    <row r="3339" spans="1:30" x14ac:dyDescent="0.3">
      <c r="A3339" s="1">
        <f t="shared" si="1200"/>
        <v>14</v>
      </c>
      <c r="B3339" s="1">
        <f t="shared" si="1199"/>
        <v>5</v>
      </c>
      <c r="C3339" s="5">
        <v>43924</v>
      </c>
      <c r="D3339" s="3">
        <v>7528.11</v>
      </c>
      <c r="E3339" s="3">
        <v>7631.57</v>
      </c>
      <c r="F3339" s="3">
        <f t="shared" si="1204"/>
        <v>7670.5140000000001</v>
      </c>
      <c r="G3339" s="3">
        <f t="shared" ref="G3339:G3402" si="1214">AVERAGE(D3330:D3339)</f>
        <v>7586.8440000000001</v>
      </c>
      <c r="H3339" s="4">
        <f t="shared" si="1201"/>
        <v>-1.4085226424434848E-2</v>
      </c>
      <c r="I3339" s="4">
        <f t="shared" si="1196"/>
        <v>-5.3564459391855393E-4</v>
      </c>
      <c r="J3339" s="4">
        <f t="shared" si="1198"/>
        <v>-1.3549581830516294E-2</v>
      </c>
      <c r="K3339" s="4">
        <f t="shared" si="1205"/>
        <v>9.2271002113766109E-3</v>
      </c>
      <c r="L3339" s="4">
        <f t="shared" ref="L3339:L3402" si="1215">(SUM(D3330:D3338)/9-D3338)/D3338</f>
        <v>-5.5384865224486117E-3</v>
      </c>
      <c r="M3339" s="4">
        <f t="shared" si="1208"/>
        <v>-1.8565118321927376E-2</v>
      </c>
      <c r="N3339" s="4">
        <f t="shared" ref="N3339:N3402" si="1216">(D3339-G3339)/G3339</f>
        <v>-7.7415589407137378E-3</v>
      </c>
      <c r="O3339" s="4">
        <f t="shared" si="1197"/>
        <v>1.1114343440783951E-2</v>
      </c>
      <c r="P3339" s="4">
        <f t="shared" ref="P3339:P3402" si="1217">(D3339-8733.07)/8733.07</f>
        <v>-0.13797667944949485</v>
      </c>
      <c r="T3339" s="4"/>
      <c r="U3339" s="4">
        <f t="shared" si="1209"/>
        <v>-6.1933087644028108E-3</v>
      </c>
      <c r="V3339" s="4">
        <f t="shared" si="1210"/>
        <v>-1.6131375676758822E-2</v>
      </c>
      <c r="W3339" s="4">
        <f t="shared" si="1211"/>
        <v>-7.9410993401745327E-3</v>
      </c>
      <c r="X3339" s="4">
        <f t="shared" ref="X3339:X3402" si="1218">(F3339-F3334)/F3334</f>
        <v>2.2302561555949417E-2</v>
      </c>
      <c r="Y3339" s="4">
        <f t="shared" si="1206"/>
        <v>-3.3567788436281135E-3</v>
      </c>
      <c r="Z3339" s="4">
        <f t="shared" si="1207"/>
        <v>2.9273055783467692E-3</v>
      </c>
      <c r="AA3339" s="4">
        <f t="shared" si="1202"/>
        <v>-1.4085226424434848E-2</v>
      </c>
      <c r="AB3339" s="4">
        <f t="shared" si="1203"/>
        <v>-1.4085226424434848E-2</v>
      </c>
      <c r="AC3339" s="2">
        <f t="shared" si="1212"/>
        <v>-9.7192354712869137E-3</v>
      </c>
      <c r="AD3339" s="3">
        <f t="shared" si="1213"/>
        <v>7601.2774737437494</v>
      </c>
    </row>
    <row r="3340" spans="1:30" x14ac:dyDescent="0.3">
      <c r="A3340" s="1">
        <f t="shared" si="1200"/>
        <v>15</v>
      </c>
      <c r="B3340" s="1">
        <f t="shared" si="1199"/>
        <v>1</v>
      </c>
      <c r="C3340" s="5">
        <v>43927</v>
      </c>
      <c r="D3340" s="3">
        <v>8081.66</v>
      </c>
      <c r="E3340" s="3">
        <v>7819.06</v>
      </c>
      <c r="F3340" s="3">
        <f t="shared" si="1204"/>
        <v>7709.0439999999999</v>
      </c>
      <c r="G3340" s="3">
        <f t="shared" si="1214"/>
        <v>7694.3180000000011</v>
      </c>
      <c r="H3340" s="4">
        <f t="shared" si="1201"/>
        <v>7.3531072208030998E-2</v>
      </c>
      <c r="I3340" s="4">
        <f t="shared" ref="I3340:I3403" si="1219">(E3340-D3339)/D3339</f>
        <v>3.8648478834661125E-2</v>
      </c>
      <c r="J3340" s="4">
        <f t="shared" si="1198"/>
        <v>3.4882593373369873E-2</v>
      </c>
      <c r="K3340" s="4">
        <f t="shared" si="1205"/>
        <v>1.1660297206071731E-2</v>
      </c>
      <c r="L3340" s="4">
        <f t="shared" si="1215"/>
        <v>1.6361344348050307E-2</v>
      </c>
      <c r="M3340" s="4">
        <f t="shared" si="1208"/>
        <v>4.8334916754917988E-2</v>
      </c>
      <c r="N3340" s="4">
        <f t="shared" si="1216"/>
        <v>5.0341303803663778E-2</v>
      </c>
      <c r="O3340" s="4">
        <f t="shared" ref="O3340:O3403" si="1220">(F3340-G3340)/D3340</f>
        <v>1.8221503997939469E-3</v>
      </c>
      <c r="P3340" s="4">
        <f t="shared" si="1217"/>
        <v>-7.4591180421089018E-2</v>
      </c>
      <c r="T3340" s="4"/>
      <c r="U3340" s="4">
        <f t="shared" si="1209"/>
        <v>4.7940319681832565E-2</v>
      </c>
      <c r="V3340" s="4">
        <f t="shared" si="1210"/>
        <v>3.746091648501429E-2</v>
      </c>
      <c r="W3340" s="4">
        <f t="shared" si="1211"/>
        <v>2.442004763588836E-2</v>
      </c>
      <c r="X3340" s="4">
        <f t="shared" si="1218"/>
        <v>3.8350995729981782E-3</v>
      </c>
      <c r="Y3340" s="4">
        <f t="shared" si="1206"/>
        <v>-9.5392096358006364E-4</v>
      </c>
      <c r="Z3340" s="4">
        <f t="shared" si="1207"/>
        <v>5.3453140774445311E-3</v>
      </c>
      <c r="AA3340" s="4">
        <f t="shared" si="1202"/>
        <v>7.3531072208030998E-2</v>
      </c>
      <c r="AB3340" s="4">
        <f t="shared" si="1203"/>
        <v>7.3531072208030998E-2</v>
      </c>
      <c r="AC3340" s="2">
        <f t="shared" si="1212"/>
        <v>3.9627380699530416E-2</v>
      </c>
      <c r="AD3340" s="3">
        <f t="shared" si="1213"/>
        <v>7761.4049824958329</v>
      </c>
    </row>
    <row r="3341" spans="1:30" x14ac:dyDescent="0.3">
      <c r="A3341" s="1">
        <f t="shared" si="1200"/>
        <v>15</v>
      </c>
      <c r="B3341" s="1">
        <f t="shared" si="1199"/>
        <v>2</v>
      </c>
      <c r="C3341" s="5">
        <v>43928</v>
      </c>
      <c r="D3341" s="3">
        <v>8049.31</v>
      </c>
      <c r="E3341" s="3">
        <v>8287.4699999999993</v>
      </c>
      <c r="F3341" s="3">
        <f t="shared" si="1204"/>
        <v>7756.2060000000001</v>
      </c>
      <c r="G3341" s="3">
        <f t="shared" si="1214"/>
        <v>7743.866</v>
      </c>
      <c r="H3341" s="4">
        <f t="shared" si="1201"/>
        <v>-4.0028904952694689E-3</v>
      </c>
      <c r="I3341" s="4">
        <f t="shared" si="1219"/>
        <v>2.5466302715036204E-2</v>
      </c>
      <c r="J3341" s="4">
        <f t="shared" si="1198"/>
        <v>-2.9469193210305673E-2</v>
      </c>
      <c r="K3341" s="4">
        <f t="shared" si="1205"/>
        <v>-4.9337636079716245E-2</v>
      </c>
      <c r="L3341" s="4">
        <f t="shared" si="1215"/>
        <v>-4.5997013264876402E-2</v>
      </c>
      <c r="M3341" s="4">
        <f t="shared" si="1208"/>
        <v>3.778961002325109E-2</v>
      </c>
      <c r="N3341" s="4">
        <f t="shared" si="1216"/>
        <v>3.9443347805863428E-2</v>
      </c>
      <c r="O3341" s="4">
        <f t="shared" si="1220"/>
        <v>1.5330506590006032E-3</v>
      </c>
      <c r="P3341" s="4">
        <f t="shared" si="1217"/>
        <v>-7.8295490589219974E-2</v>
      </c>
      <c r="T3341" s="4"/>
      <c r="U3341" s="4">
        <f t="shared" si="1209"/>
        <v>-3.3181301861251261E-2</v>
      </c>
      <c r="V3341" s="4">
        <f t="shared" si="1210"/>
        <v>-4.2849488842638776E-2</v>
      </c>
      <c r="W3341" s="4">
        <f t="shared" si="1211"/>
        <v>3.0179816983426172E-2</v>
      </c>
      <c r="X3341" s="4">
        <f t="shared" si="1218"/>
        <v>3.1921253320496227E-3</v>
      </c>
      <c r="Y3341" s="4">
        <f t="shared" si="1206"/>
        <v>-6.1191281515131229E-2</v>
      </c>
      <c r="Z3341" s="4">
        <f t="shared" si="1207"/>
        <v>-5.5271858076721796E-2</v>
      </c>
      <c r="AA3341" s="4">
        <f t="shared" si="1202"/>
        <v>-4.0028904952694689E-3</v>
      </c>
      <c r="AB3341" s="4">
        <f t="shared" si="1203"/>
        <v>-4.0028904952694689E-3</v>
      </c>
      <c r="AC3341" s="2">
        <f t="shared" si="1212"/>
        <v>2.3845109498343467E-2</v>
      </c>
      <c r="AD3341" s="3">
        <f t="shared" si="1213"/>
        <v>7857.3733216638893</v>
      </c>
    </row>
    <row r="3342" spans="1:30" x14ac:dyDescent="0.3">
      <c r="A3342" s="1">
        <f t="shared" si="1200"/>
        <v>15</v>
      </c>
      <c r="B3342" s="1">
        <f t="shared" si="1199"/>
        <v>3</v>
      </c>
      <c r="C3342" s="5">
        <v>43929</v>
      </c>
      <c r="D3342" s="3">
        <v>8229.5400000000009</v>
      </c>
      <c r="E3342" s="3">
        <v>8134.3</v>
      </c>
      <c r="F3342" s="3">
        <f t="shared" si="1204"/>
        <v>7904.8559999999998</v>
      </c>
      <c r="G3342" s="3">
        <f t="shared" si="1214"/>
        <v>7819.858000000002</v>
      </c>
      <c r="H3342" s="4">
        <f t="shared" si="1201"/>
        <v>2.2390739081983482E-2</v>
      </c>
      <c r="I3342" s="4">
        <f t="shared" si="1219"/>
        <v>1.0558669003927016E-2</v>
      </c>
      <c r="J3342" s="4">
        <f t="shared" si="1198"/>
        <v>1.1832070078056466E-2</v>
      </c>
      <c r="K3342" s="4">
        <f t="shared" si="1205"/>
        <v>-2.8030352912237197E-2</v>
      </c>
      <c r="L3342" s="4">
        <f t="shared" si="1215"/>
        <v>-3.4160968110586089E-2</v>
      </c>
      <c r="M3342" s="4">
        <f t="shared" si="1208"/>
        <v>4.1073992998734085E-2</v>
      </c>
      <c r="N3342" s="4">
        <f t="shared" si="1216"/>
        <v>5.2389953884072929E-2</v>
      </c>
      <c r="O3342" s="4">
        <f t="shared" si="1220"/>
        <v>1.0328402316532608E-2</v>
      </c>
      <c r="P3342" s="4">
        <f t="shared" si="1217"/>
        <v>-5.7657845408315617E-2</v>
      </c>
      <c r="T3342" s="4"/>
      <c r="U3342" s="4">
        <f t="shared" si="1209"/>
        <v>-6.9946368073785251E-2</v>
      </c>
      <c r="V3342" s="4">
        <f t="shared" si="1210"/>
        <v>-7.9246904393047421E-2</v>
      </c>
      <c r="W3342" s="4">
        <f t="shared" si="1211"/>
        <v>9.9281486557427093E-2</v>
      </c>
      <c r="X3342" s="4">
        <f t="shared" si="1218"/>
        <v>2.1977902638185977E-2</v>
      </c>
      <c r="Y3342" s="4">
        <f t="shared" si="1206"/>
        <v>-4.014967519512698E-2</v>
      </c>
      <c r="Z3342" s="4">
        <f t="shared" si="1207"/>
        <v>-3.4097579173708849E-2</v>
      </c>
      <c r="AA3342" s="4">
        <f t="shared" si="1202"/>
        <v>2.2390739081983482E-2</v>
      </c>
      <c r="AB3342" s="4">
        <f t="shared" si="1203"/>
        <v>2.2390739081983482E-2</v>
      </c>
      <c r="AC3342" s="2">
        <f t="shared" si="1212"/>
        <v>3.0148844150552849E-2</v>
      </c>
      <c r="AD3342" s="3">
        <f t="shared" si="1213"/>
        <v>7981.4288811092601</v>
      </c>
    </row>
    <row r="3343" spans="1:30" x14ac:dyDescent="0.3">
      <c r="A3343" s="1">
        <f t="shared" si="1200"/>
        <v>15</v>
      </c>
      <c r="B3343" s="1">
        <f t="shared" si="1199"/>
        <v>4</v>
      </c>
      <c r="C3343" s="5">
        <v>43930</v>
      </c>
      <c r="D3343" s="3">
        <v>8238.5300000000007</v>
      </c>
      <c r="E3343" s="3">
        <v>8284.31</v>
      </c>
      <c r="F3343" s="3">
        <f t="shared" si="1204"/>
        <v>8025.43</v>
      </c>
      <c r="G3343" s="3">
        <f t="shared" si="1214"/>
        <v>7853.9980000000014</v>
      </c>
      <c r="H3343" s="4">
        <f t="shared" si="1201"/>
        <v>1.0924061369164961E-3</v>
      </c>
      <c r="I3343" s="4">
        <f t="shared" si="1219"/>
        <v>6.6552930054412044E-3</v>
      </c>
      <c r="J3343" s="4">
        <f t="shared" si="1198"/>
        <v>-5.5628868685247083E-3</v>
      </c>
      <c r="K3343" s="4">
        <f t="shared" si="1205"/>
        <v>-3.1275745667437085E-2</v>
      </c>
      <c r="L3343" s="4">
        <f t="shared" si="1215"/>
        <v>-5.0825171003212467E-2</v>
      </c>
      <c r="M3343" s="4">
        <f t="shared" si="1208"/>
        <v>2.6553094351330752E-2</v>
      </c>
      <c r="N3343" s="4">
        <f t="shared" si="1216"/>
        <v>4.8960032839325804E-2</v>
      </c>
      <c r="O3343" s="4">
        <f t="shared" si="1220"/>
        <v>2.080856657680422E-2</v>
      </c>
      <c r="P3343" s="4">
        <f t="shared" si="1217"/>
        <v>-5.6628425055564549E-2</v>
      </c>
      <c r="T3343" s="4"/>
      <c r="U3343" s="4">
        <f t="shared" si="1209"/>
        <v>-7.2164422312790383E-2</v>
      </c>
      <c r="V3343" s="4">
        <f t="shared" si="1210"/>
        <v>-8.1442778089662493E-2</v>
      </c>
      <c r="W3343" s="4">
        <f t="shared" si="1211"/>
        <v>7.8954537001385716E-2</v>
      </c>
      <c r="X3343" s="4">
        <f t="shared" si="1218"/>
        <v>4.462883885410155E-2</v>
      </c>
      <c r="Y3343" s="4">
        <f t="shared" si="1206"/>
        <v>-4.3354601706496444E-2</v>
      </c>
      <c r="Z3343" s="4">
        <f t="shared" si="1207"/>
        <v>-3.7322713547165945E-2</v>
      </c>
      <c r="AA3343" s="4">
        <f t="shared" si="1202"/>
        <v>1.0924061369164961E-3</v>
      </c>
      <c r="AB3343" s="4">
        <f t="shared" si="1203"/>
        <v>1.0924061369164961E-3</v>
      </c>
      <c r="AC3343" s="2">
        <f t="shared" si="1212"/>
        <v>2.0804772930020247E-2</v>
      </c>
      <c r="AD3343" s="3">
        <f t="shared" si="1213"/>
        <v>8067.1292540728409</v>
      </c>
    </row>
    <row r="3344" spans="1:30" x14ac:dyDescent="0.3">
      <c r="A3344" s="1">
        <f t="shared" si="1200"/>
        <v>16</v>
      </c>
      <c r="B3344" s="1">
        <f t="shared" si="1199"/>
        <v>1</v>
      </c>
      <c r="C3344" s="5">
        <v>43934</v>
      </c>
      <c r="D3344" s="3">
        <v>8332.74</v>
      </c>
      <c r="E3344" s="3">
        <v>8209.68</v>
      </c>
      <c r="F3344" s="3">
        <f t="shared" si="1204"/>
        <v>8186.3559999999998</v>
      </c>
      <c r="G3344" s="3">
        <f t="shared" si="1214"/>
        <v>7928.4350000000004</v>
      </c>
      <c r="H3344" s="4">
        <f t="shared" si="1201"/>
        <v>1.1435292461154978E-2</v>
      </c>
      <c r="I3344" s="4">
        <f t="shared" si="1219"/>
        <v>-3.5018383133884759E-3</v>
      </c>
      <c r="J3344" s="4">
        <f t="shared" si="1198"/>
        <v>1.4937130774543454E-2</v>
      </c>
      <c r="K3344" s="4">
        <f t="shared" si="1205"/>
        <v>-1.0774980488024008E-2</v>
      </c>
      <c r="L3344" s="4">
        <f t="shared" si="1215"/>
        <v>-4.3092369364167882E-2</v>
      </c>
      <c r="M3344" s="4">
        <f t="shared" si="1208"/>
        <v>1.7881460322517126E-2</v>
      </c>
      <c r="N3344" s="4">
        <f t="shared" si="1216"/>
        <v>5.0994300892925191E-2</v>
      </c>
      <c r="O3344" s="4">
        <f t="shared" si="1220"/>
        <v>3.09527238339369E-2</v>
      </c>
      <c r="P3344" s="4">
        <f t="shared" si="1217"/>
        <v>-4.5840695196534546E-2</v>
      </c>
      <c r="T3344" s="4"/>
      <c r="U3344" s="4">
        <f t="shared" si="1209"/>
        <v>-8.6231402932319345E-2</v>
      </c>
      <c r="V3344" s="4">
        <f t="shared" si="1210"/>
        <v>-9.5369088902996169E-2</v>
      </c>
      <c r="W3344" s="4">
        <f t="shared" si="1211"/>
        <v>0.10688340101300328</v>
      </c>
      <c r="X3344" s="4">
        <f t="shared" si="1218"/>
        <v>6.724999133043752E-2</v>
      </c>
      <c r="Y3344" s="4">
        <f t="shared" si="1206"/>
        <v>-2.310945704054242E-2</v>
      </c>
      <c r="Z3344" s="4">
        <f t="shared" si="1207"/>
        <v>-1.6949918187849092E-2</v>
      </c>
      <c r="AA3344" s="4">
        <f t="shared" si="1202"/>
        <v>1.1435292461154978E-2</v>
      </c>
      <c r="AB3344" s="4">
        <f t="shared" si="1203"/>
        <v>1.1435292461154978E-2</v>
      </c>
      <c r="AC3344" s="2">
        <f t="shared" si="1212"/>
        <v>2.1250372700708963E-2</v>
      </c>
      <c r="AD3344" s="3">
        <f t="shared" si="1213"/>
        <v>8155.6661693818942</v>
      </c>
    </row>
    <row r="3345" spans="1:30" x14ac:dyDescent="0.3">
      <c r="A3345" s="1">
        <f t="shared" si="1200"/>
        <v>16</v>
      </c>
      <c r="B3345" s="1">
        <f t="shared" si="1199"/>
        <v>2</v>
      </c>
      <c r="C3345" s="5">
        <v>43935</v>
      </c>
      <c r="D3345" s="3">
        <v>8692.16</v>
      </c>
      <c r="E3345" s="3">
        <v>8489.27</v>
      </c>
      <c r="F3345" s="3">
        <f t="shared" si="1204"/>
        <v>8308.4560000000001</v>
      </c>
      <c r="G3345" s="3">
        <f t="shared" si="1214"/>
        <v>8008.75</v>
      </c>
      <c r="H3345" s="4">
        <f t="shared" si="1201"/>
        <v>4.3133471103142557E-2</v>
      </c>
      <c r="I3345" s="4">
        <f t="shared" si="1219"/>
        <v>1.8784937487549194E-2</v>
      </c>
      <c r="J3345" s="4">
        <f t="shared" si="1198"/>
        <v>2.4348533615593363E-2</v>
      </c>
      <c r="K3345" s="4">
        <f t="shared" si="1205"/>
        <v>-1.4426227147372789E-2</v>
      </c>
      <c r="L3345" s="4">
        <f t="shared" si="1215"/>
        <v>-4.799435053109119E-2</v>
      </c>
      <c r="M3345" s="4">
        <f t="shared" si="1208"/>
        <v>4.6182347237561316E-2</v>
      </c>
      <c r="N3345" s="4">
        <f t="shared" si="1216"/>
        <v>8.5332917121897903E-2</v>
      </c>
      <c r="O3345" s="4">
        <f t="shared" si="1220"/>
        <v>3.4480037182932681E-2</v>
      </c>
      <c r="P3345" s="4">
        <f t="shared" si="1217"/>
        <v>-4.6844923949996798E-3</v>
      </c>
      <c r="T3345" s="4"/>
      <c r="U3345" s="4">
        <f t="shared" si="1209"/>
        <v>-3.0131745380271066E-2</v>
      </c>
      <c r="V3345" s="4">
        <f t="shared" si="1210"/>
        <v>-3.9830427926468369E-2</v>
      </c>
      <c r="W3345" s="4">
        <f t="shared" si="1211"/>
        <v>7.5541411046740392E-2</v>
      </c>
      <c r="X3345" s="4">
        <f t="shared" si="1218"/>
        <v>7.7754388222456672E-2</v>
      </c>
      <c r="Y3345" s="4">
        <f t="shared" si="1206"/>
        <v>-2.6715176933565135E-2</v>
      </c>
      <c r="Z3345" s="4">
        <f t="shared" si="1207"/>
        <v>-2.0578373045329296E-2</v>
      </c>
      <c r="AA3345" s="4">
        <f t="shared" si="1202"/>
        <v>4.3133471103142557E-2</v>
      </c>
      <c r="AB3345" s="4">
        <f t="shared" si="1203"/>
        <v>4.3133471103142557E-2</v>
      </c>
      <c r="AC3345" s="2">
        <f t="shared" si="1212"/>
        <v>4.1147718604513009E-2</v>
      </c>
      <c r="AD3345" s="3">
        <f t="shared" si="1213"/>
        <v>8334.4974462545961</v>
      </c>
    </row>
    <row r="3346" spans="1:30" x14ac:dyDescent="0.3">
      <c r="A3346" s="1">
        <f t="shared" si="1200"/>
        <v>16</v>
      </c>
      <c r="B3346" s="1">
        <f t="shared" si="1199"/>
        <v>3</v>
      </c>
      <c r="C3346" s="5">
        <v>43936</v>
      </c>
      <c r="D3346" s="3">
        <v>8591.9599999999991</v>
      </c>
      <c r="E3346" s="3">
        <v>8548.4699999999993</v>
      </c>
      <c r="F3346" s="3">
        <f t="shared" si="1204"/>
        <v>8416.9860000000008</v>
      </c>
      <c r="G3346" s="3">
        <f t="shared" si="1214"/>
        <v>8086.5959999999995</v>
      </c>
      <c r="H3346" s="4">
        <f t="shared" si="1201"/>
        <v>-1.152762949600568E-2</v>
      </c>
      <c r="I3346" s="4">
        <f t="shared" si="1219"/>
        <v>-1.6530988845120258E-2</v>
      </c>
      <c r="J3346" s="4">
        <f t="shared" si="1198"/>
        <v>5.0033593491145782E-3</v>
      </c>
      <c r="K3346" s="4">
        <f t="shared" si="1205"/>
        <v>-3.6690247303316964E-2</v>
      </c>
      <c r="L3346" s="4">
        <f t="shared" si="1215"/>
        <v>-7.6127861838203109E-2</v>
      </c>
      <c r="M3346" s="4">
        <f t="shared" si="1208"/>
        <v>2.078820138229983E-2</v>
      </c>
      <c r="N3346" s="4">
        <f t="shared" si="1216"/>
        <v>6.2494033336152763E-2</v>
      </c>
      <c r="O3346" s="4">
        <f t="shared" si="1220"/>
        <v>3.8453391310015558E-2</v>
      </c>
      <c r="P3346" s="4">
        <f t="shared" si="1217"/>
        <v>-1.6158120798298946E-2</v>
      </c>
      <c r="T3346" s="4"/>
      <c r="U3346" s="4">
        <f t="shared" si="1209"/>
        <v>-7.395745131244702E-2</v>
      </c>
      <c r="V3346" s="4">
        <f t="shared" si="1210"/>
        <v>-8.3217876799322507E-2</v>
      </c>
      <c r="W3346" s="4">
        <f t="shared" si="1211"/>
        <v>6.7415716378173868E-2</v>
      </c>
      <c r="X3346" s="4">
        <f t="shared" si="1218"/>
        <v>8.5193714555802241E-2</v>
      </c>
      <c r="Y3346" s="4">
        <f t="shared" si="1206"/>
        <v>-4.8701590853150969E-2</v>
      </c>
      <c r="Z3346" s="4">
        <f t="shared" si="1207"/>
        <v>-4.2703416795805728E-2</v>
      </c>
      <c r="AA3346" s="4">
        <f t="shared" si="1202"/>
        <v>-1.152762949600568E-2</v>
      </c>
      <c r="AB3346" s="4">
        <f t="shared" si="1203"/>
        <v>-1.152762949600568E-2</v>
      </c>
      <c r="AC3346" s="2">
        <f t="shared" si="1212"/>
        <v>1.9977013684529976E-2</v>
      </c>
      <c r="AD3346" s="3">
        <f t="shared" si="1213"/>
        <v>8420.318297503065</v>
      </c>
    </row>
    <row r="3347" spans="1:30" x14ac:dyDescent="0.3">
      <c r="A3347" s="1">
        <f t="shared" si="1200"/>
        <v>16</v>
      </c>
      <c r="B3347" s="1">
        <f t="shared" si="1199"/>
        <v>4</v>
      </c>
      <c r="C3347" s="5">
        <v>43937</v>
      </c>
      <c r="D3347" s="3">
        <v>8757.83</v>
      </c>
      <c r="E3347" s="3">
        <v>8689.09</v>
      </c>
      <c r="F3347" s="3">
        <f t="shared" si="1204"/>
        <v>8522.6440000000002</v>
      </c>
      <c r="G3347" s="3">
        <f t="shared" si="1214"/>
        <v>8213.7499999999982</v>
      </c>
      <c r="H3347" s="4">
        <f t="shared" si="1201"/>
        <v>1.9305257473265801E-2</v>
      </c>
      <c r="I3347" s="4">
        <f t="shared" si="1219"/>
        <v>1.1304754677628972E-2</v>
      </c>
      <c r="J3347" s="4">
        <f t="shared" si="1198"/>
        <v>8.0005027956368286E-3</v>
      </c>
      <c r="K3347" s="4">
        <f t="shared" si="1205"/>
        <v>-1.4910742135670939E-2</v>
      </c>
      <c r="L3347" s="4">
        <f t="shared" si="1215"/>
        <v>-5.1055094918194904E-2</v>
      </c>
      <c r="M3347" s="4">
        <f t="shared" si="1208"/>
        <v>2.7595426959051639E-2</v>
      </c>
      <c r="N3347" s="4">
        <f t="shared" si="1216"/>
        <v>6.6240146096484778E-2</v>
      </c>
      <c r="O3347" s="4">
        <f t="shared" si="1220"/>
        <v>3.5270609271931749E-2</v>
      </c>
      <c r="P3347" s="4">
        <f t="shared" si="1217"/>
        <v>2.83519999267156E-3</v>
      </c>
      <c r="T3347" s="4"/>
      <c r="U3347" s="4">
        <f t="shared" si="1209"/>
        <v>-4.2181295071205903E-2</v>
      </c>
      <c r="V3347" s="4">
        <f t="shared" si="1210"/>
        <v>-5.175948212049384E-2</v>
      </c>
      <c r="W3347" s="4">
        <f t="shared" si="1211"/>
        <v>6.4194353511860813E-2</v>
      </c>
      <c r="X3347" s="4">
        <f t="shared" si="1218"/>
        <v>7.8152973311594862E-2</v>
      </c>
      <c r="Y3347" s="4">
        <f t="shared" si="1206"/>
        <v>-2.7193650587844707E-2</v>
      </c>
      <c r="Z3347" s="4">
        <f t="shared" si="1207"/>
        <v>-2.1059863595498315E-2</v>
      </c>
      <c r="AA3347" s="4">
        <f t="shared" si="1202"/>
        <v>1.9305257473265801E-2</v>
      </c>
      <c r="AB3347" s="4">
        <f t="shared" si="1203"/>
        <v>1.9305257473265801E-2</v>
      </c>
      <c r="AC3347" s="2">
        <f t="shared" si="1212"/>
        <v>2.5692186496497866E-2</v>
      </c>
      <c r="AD3347" s="3">
        <f t="shared" si="1213"/>
        <v>8532.822198335376</v>
      </c>
    </row>
    <row r="3348" spans="1:30" x14ac:dyDescent="0.3">
      <c r="A3348" s="1">
        <f t="shared" si="1200"/>
        <v>16</v>
      </c>
      <c r="B3348" s="1">
        <f t="shared" si="1199"/>
        <v>5</v>
      </c>
      <c r="C3348" s="5">
        <v>43938</v>
      </c>
      <c r="D3348" s="3">
        <v>8832.41</v>
      </c>
      <c r="E3348" s="3">
        <v>8876.66</v>
      </c>
      <c r="F3348" s="3">
        <f t="shared" si="1204"/>
        <v>8641.4200000000019</v>
      </c>
      <c r="G3348" s="3">
        <f t="shared" si="1214"/>
        <v>8333.4250000000011</v>
      </c>
      <c r="H3348" s="4">
        <f t="shared" si="1201"/>
        <v>8.5158081396875633E-3</v>
      </c>
      <c r="I3348" s="4">
        <f t="shared" si="1219"/>
        <v>1.3568429622406456E-2</v>
      </c>
      <c r="J3348" s="4">
        <f t="shared" si="1198"/>
        <v>-5.0526214827188928E-3</v>
      </c>
      <c r="K3348" s="4">
        <f t="shared" si="1205"/>
        <v>-1.8744083865523693E-2</v>
      </c>
      <c r="L3348" s="4">
        <f t="shared" si="1215"/>
        <v>-5.4790716168020739E-2</v>
      </c>
      <c r="M3348" s="4">
        <f t="shared" si="1208"/>
        <v>2.2101691620127008E-2</v>
      </c>
      <c r="N3348" s="4">
        <f t="shared" si="1216"/>
        <v>5.9877541347045024E-2</v>
      </c>
      <c r="O3348" s="4">
        <f t="shared" si="1220"/>
        <v>3.4871003497346793E-2</v>
      </c>
      <c r="P3348" s="4">
        <f t="shared" si="1217"/>
        <v>1.1375152151534357E-2</v>
      </c>
      <c r="T3348" s="4"/>
      <c r="U3348" s="4">
        <f t="shared" si="1209"/>
        <v>-5.9295510417534857E-2</v>
      </c>
      <c r="V3348" s="4">
        <f t="shared" si="1210"/>
        <v>-6.870255531335949E-2</v>
      </c>
      <c r="W3348" s="4">
        <f t="shared" si="1211"/>
        <v>7.2085675478513661E-2</v>
      </c>
      <c r="X3348" s="4">
        <f t="shared" si="1218"/>
        <v>7.6754765788250801E-2</v>
      </c>
      <c r="Y3348" s="4">
        <f t="shared" si="1206"/>
        <v>-3.0979195039270258E-2</v>
      </c>
      <c r="Z3348" s="4">
        <f t="shared" si="1207"/>
        <v>-2.4869276850133328E-2</v>
      </c>
      <c r="AA3348" s="4">
        <f t="shared" si="1202"/>
        <v>8.5158081396875633E-3</v>
      </c>
      <c r="AB3348" s="4">
        <f t="shared" si="1203"/>
        <v>8.5158081396875633E-3</v>
      </c>
      <c r="AC3348" s="2">
        <f t="shared" si="1212"/>
        <v>2.2612763799432774E-2</v>
      </c>
      <c r="AD3348" s="3">
        <f t="shared" si="1213"/>
        <v>8632.6847988902518</v>
      </c>
    </row>
    <row r="3349" spans="1:30" x14ac:dyDescent="0.3">
      <c r="A3349" s="1">
        <f t="shared" si="1200"/>
        <v>17</v>
      </c>
      <c r="B3349" s="1">
        <f t="shared" si="1199"/>
        <v>1</v>
      </c>
      <c r="C3349" s="5">
        <v>43941</v>
      </c>
      <c r="D3349" s="3">
        <v>8726.51</v>
      </c>
      <c r="E3349" s="3">
        <v>8742.5400000000009</v>
      </c>
      <c r="F3349" s="3">
        <f t="shared" si="1204"/>
        <v>8720.1740000000009</v>
      </c>
      <c r="G3349" s="3">
        <f t="shared" si="1214"/>
        <v>8453.2649999999994</v>
      </c>
      <c r="H3349" s="4">
        <f t="shared" si="1201"/>
        <v>-1.1989932532570345E-2</v>
      </c>
      <c r="I3349" s="4">
        <f t="shared" si="1219"/>
        <v>-1.0175025842323781E-2</v>
      </c>
      <c r="J3349" s="4">
        <f t="shared" ref="J3349:J3412" si="1221">H3349-I3349</f>
        <v>-1.8149066902465646E-3</v>
      </c>
      <c r="K3349" s="4">
        <f t="shared" si="1205"/>
        <v>-1.2886630036422642E-2</v>
      </c>
      <c r="L3349" s="4">
        <f t="shared" si="1215"/>
        <v>-4.6363965843473694E-2</v>
      </c>
      <c r="M3349" s="4">
        <f t="shared" si="1208"/>
        <v>7.2659100609681984E-4</v>
      </c>
      <c r="N3349" s="4">
        <f t="shared" si="1216"/>
        <v>3.2324196626983874E-2</v>
      </c>
      <c r="O3349" s="4">
        <f t="shared" si="1220"/>
        <v>3.0585996005276044E-2</v>
      </c>
      <c r="P3349" s="4">
        <f t="shared" si="1217"/>
        <v>-7.5116768788060682E-4</v>
      </c>
      <c r="T3349" s="4"/>
      <c r="U3349" s="4">
        <f t="shared" si="1209"/>
        <v>-5.6572328503771911E-2</v>
      </c>
      <c r="V3349" s="4">
        <f t="shared" si="1210"/>
        <v>-6.6006605218734207E-2</v>
      </c>
      <c r="W3349" s="4">
        <f t="shared" si="1211"/>
        <v>4.7255764610440315E-2</v>
      </c>
      <c r="X3349" s="4">
        <f t="shared" si="1218"/>
        <v>6.5208256274220319E-2</v>
      </c>
      <c r="Y3349" s="4">
        <f t="shared" si="1206"/>
        <v>-2.519477679407333E-2</v>
      </c>
      <c r="Z3349" s="4">
        <f t="shared" si="1207"/>
        <v>-1.9048386403236462E-2</v>
      </c>
      <c r="AA3349" s="4">
        <f t="shared" si="1202"/>
        <v>-1.1989932532570345E-2</v>
      </c>
      <c r="AB3349" s="4">
        <f t="shared" si="1203"/>
        <v>-1.1989932532570345E-2</v>
      </c>
      <c r="AC3349" s="2">
        <f t="shared" si="1212"/>
        <v>7.167829300965033E-3</v>
      </c>
      <c r="AD3349" s="3">
        <f t="shared" si="1213"/>
        <v>8663.9598659268358</v>
      </c>
    </row>
    <row r="3350" spans="1:30" x14ac:dyDescent="0.3">
      <c r="A3350" s="1">
        <f t="shared" si="1200"/>
        <v>17</v>
      </c>
      <c r="B3350" s="1">
        <f t="shared" si="1199"/>
        <v>2</v>
      </c>
      <c r="C3350" s="5">
        <v>43942</v>
      </c>
      <c r="D3350" s="3">
        <v>8403</v>
      </c>
      <c r="E3350" s="3">
        <v>8639.74</v>
      </c>
      <c r="F3350" s="3">
        <f t="shared" si="1204"/>
        <v>8662.3420000000006</v>
      </c>
      <c r="G3350" s="3">
        <f t="shared" si="1214"/>
        <v>8485.3989999999994</v>
      </c>
      <c r="H3350" s="4">
        <f t="shared" si="1201"/>
        <v>-3.7072094113225131E-2</v>
      </c>
      <c r="I3350" s="4">
        <f t="shared" si="1219"/>
        <v>-9.9432648332495391E-3</v>
      </c>
      <c r="J3350" s="4">
        <f t="shared" si="1221"/>
        <v>-2.7128829279975591E-2</v>
      </c>
      <c r="K3350" s="4">
        <f t="shared" si="1205"/>
        <v>7.6491059999881213E-5</v>
      </c>
      <c r="L3350" s="4">
        <f t="shared" si="1215"/>
        <v>-2.6580563771262073E-2</v>
      </c>
      <c r="M3350" s="4">
        <f t="shared" si="1208"/>
        <v>-2.9939016492306646E-2</v>
      </c>
      <c r="N3350" s="4">
        <f t="shared" si="1216"/>
        <v>-9.7106806645155322E-3</v>
      </c>
      <c r="O3350" s="4">
        <f t="shared" si="1220"/>
        <v>2.1057122456265752E-2</v>
      </c>
      <c r="P3350" s="4">
        <f t="shared" si="1217"/>
        <v>-3.7795414441885812E-2</v>
      </c>
      <c r="T3350" s="4"/>
      <c r="U3350" s="4">
        <f t="shared" si="1209"/>
        <v>-3.9362815146032452E-3</v>
      </c>
      <c r="V3350" s="4">
        <f t="shared" si="1210"/>
        <v>-1.3896918699457176E-2</v>
      </c>
      <c r="W3350" s="4">
        <f t="shared" si="1211"/>
        <v>-3.3266759930788189E-2</v>
      </c>
      <c r="X3350" s="4">
        <f t="shared" si="1218"/>
        <v>4.2593473444404159E-2</v>
      </c>
      <c r="Y3350" s="4">
        <f t="shared" si="1206"/>
        <v>-1.2393290624039915E-2</v>
      </c>
      <c r="Z3350" s="4">
        <f t="shared" si="1207"/>
        <v>-6.1661836657179291E-3</v>
      </c>
      <c r="AA3350" s="4">
        <f t="shared" si="1202"/>
        <v>-3.7072094113225131E-2</v>
      </c>
      <c r="AB3350" s="4">
        <f t="shared" si="1203"/>
        <v>-3.7072094113225131E-2</v>
      </c>
      <c r="AC3350" s="2">
        <f t="shared" si="1212"/>
        <v>-2.0703706289566168E-2</v>
      </c>
      <c r="AD3350" s="3">
        <f t="shared" si="1213"/>
        <v>8576.9732439512245</v>
      </c>
    </row>
    <row r="3351" spans="1:30" x14ac:dyDescent="0.3">
      <c r="A3351" s="1">
        <f t="shared" si="1200"/>
        <v>17</v>
      </c>
      <c r="B3351" s="1">
        <f t="shared" si="1199"/>
        <v>3</v>
      </c>
      <c r="C3351" s="5">
        <v>43943</v>
      </c>
      <c r="D3351" s="3">
        <v>8664.6299999999992</v>
      </c>
      <c r="E3351" s="3">
        <v>8575.57</v>
      </c>
      <c r="F3351" s="3">
        <f t="shared" si="1204"/>
        <v>8676.8760000000002</v>
      </c>
      <c r="G3351" s="3">
        <f t="shared" si="1214"/>
        <v>8546.9310000000005</v>
      </c>
      <c r="H3351" s="4">
        <f t="shared" si="1201"/>
        <v>3.1135308818279091E-2</v>
      </c>
      <c r="I3351" s="4">
        <f t="shared" si="1219"/>
        <v>2.0536713078662349E-2</v>
      </c>
      <c r="J3351" s="4">
        <f t="shared" si="1221"/>
        <v>1.0598595739616742E-2</v>
      </c>
      <c r="K3351" s="4">
        <f t="shared" si="1205"/>
        <v>3.2956979650124958E-2</v>
      </c>
      <c r="L3351" s="4">
        <f t="shared" si="1215"/>
        <v>1.5572216271966269E-2</v>
      </c>
      <c r="M3351" s="4">
        <f t="shared" si="1208"/>
        <v>-1.411337444490506E-3</v>
      </c>
      <c r="N3351" s="4">
        <f t="shared" si="1216"/>
        <v>1.3770907943447619E-2</v>
      </c>
      <c r="O3351" s="4">
        <f t="shared" si="1220"/>
        <v>1.4997178183026824E-2</v>
      </c>
      <c r="P3351" s="4">
        <f t="shared" si="1217"/>
        <v>-7.8368775241696807E-3</v>
      </c>
      <c r="T3351" s="4"/>
      <c r="U3351" s="4">
        <f t="shared" si="1209"/>
        <v>2.2487206949898742E-2</v>
      </c>
      <c r="V3351" s="4">
        <f t="shared" si="1210"/>
        <v>1.2262334880399841E-2</v>
      </c>
      <c r="W3351" s="4">
        <f t="shared" si="1211"/>
        <v>8.4579071597167682E-3</v>
      </c>
      <c r="X3351" s="4">
        <f t="shared" si="1218"/>
        <v>3.0876848316012333E-2</v>
      </c>
      <c r="Y3351" s="4">
        <f t="shared" si="1206"/>
        <v>2.0077216811594727E-2</v>
      </c>
      <c r="Z3351" s="4">
        <f t="shared" si="1207"/>
        <v>2.6509058428838207E-2</v>
      </c>
      <c r="AA3351" s="4">
        <f t="shared" si="1202"/>
        <v>3.1135308818279091E-2</v>
      </c>
      <c r="AB3351" s="4">
        <f t="shared" si="1203"/>
        <v>3.1135308818279091E-2</v>
      </c>
      <c r="AC3351" s="2">
        <f t="shared" si="1212"/>
        <v>6.7444123252636519E-3</v>
      </c>
      <c r="AD3351" s="3">
        <f t="shared" si="1213"/>
        <v>8606.19216263415</v>
      </c>
    </row>
    <row r="3352" spans="1:30" x14ac:dyDescent="0.3">
      <c r="A3352" s="1">
        <f t="shared" si="1200"/>
        <v>17</v>
      </c>
      <c r="B3352" s="1">
        <f t="shared" si="1199"/>
        <v>4</v>
      </c>
      <c r="C3352" s="5">
        <v>43944</v>
      </c>
      <c r="D3352" s="3">
        <v>8641.5</v>
      </c>
      <c r="E3352" s="3">
        <v>8693.73</v>
      </c>
      <c r="F3352" s="3">
        <f t="shared" si="1204"/>
        <v>8653.6099999999988</v>
      </c>
      <c r="G3352" s="3">
        <f t="shared" si="1214"/>
        <v>8588.1270000000022</v>
      </c>
      <c r="H3352" s="4">
        <f t="shared" si="1201"/>
        <v>-2.6694734801138886E-3</v>
      </c>
      <c r="I3352" s="4">
        <f t="shared" si="1219"/>
        <v>3.3584815508568011E-3</v>
      </c>
      <c r="J3352" s="4">
        <f t="shared" si="1221"/>
        <v>-6.0279550309706893E-3</v>
      </c>
      <c r="K3352" s="4">
        <f t="shared" si="1205"/>
        <v>-9.2242830911421392E-4</v>
      </c>
      <c r="L3352" s="4">
        <f t="shared" si="1215"/>
        <v>-9.5137741984747965E-3</v>
      </c>
      <c r="M3352" s="4">
        <f t="shared" si="1208"/>
        <v>-1.3994159662844483E-3</v>
      </c>
      <c r="N3352" s="4">
        <f t="shared" si="1216"/>
        <v>6.2147427489134431E-3</v>
      </c>
      <c r="O3352" s="4">
        <f t="shared" si="1220"/>
        <v>7.5777353468722483E-3</v>
      </c>
      <c r="P3352" s="4">
        <f t="shared" si="1217"/>
        <v>-1.0485430667565897E-2</v>
      </c>
      <c r="T3352" s="4"/>
      <c r="U3352" s="4">
        <f t="shared" si="1209"/>
        <v>1.0756373901713141E-2</v>
      </c>
      <c r="V3352" s="4">
        <f t="shared" si="1210"/>
        <v>6.4881016269610029E-4</v>
      </c>
      <c r="W3352" s="4">
        <f t="shared" si="1211"/>
        <v>-1.3282970781574879E-2</v>
      </c>
      <c r="X3352" s="4">
        <f t="shared" si="1218"/>
        <v>1.5366827477482168E-2</v>
      </c>
      <c r="Y3352" s="4">
        <f t="shared" si="1206"/>
        <v>-1.3379754639424439E-2</v>
      </c>
      <c r="Z3352" s="4">
        <f t="shared" si="1207"/>
        <v>-7.1588675830898986E-3</v>
      </c>
      <c r="AA3352" s="4">
        <f t="shared" si="1202"/>
        <v>-2.6694734801138886E-3</v>
      </c>
      <c r="AB3352" s="4">
        <f t="shared" si="1203"/>
        <v>-2.6694734801138886E-3</v>
      </c>
      <c r="AC3352" s="2">
        <f t="shared" si="1212"/>
        <v>2.7238972682866848E-3</v>
      </c>
      <c r="AD3352" s="3">
        <f t="shared" si="1213"/>
        <v>8617.9614417561006</v>
      </c>
    </row>
    <row r="3353" spans="1:30" x14ac:dyDescent="0.3">
      <c r="A3353" s="1">
        <f t="shared" si="1200"/>
        <v>17</v>
      </c>
      <c r="B3353" s="1">
        <f t="shared" si="1199"/>
        <v>5</v>
      </c>
      <c r="C3353" s="5">
        <v>43945</v>
      </c>
      <c r="D3353" s="3">
        <v>8786.6</v>
      </c>
      <c r="E3353" s="3">
        <v>8666.57</v>
      </c>
      <c r="F3353" s="3">
        <f t="shared" si="1204"/>
        <v>8644.4480000000003</v>
      </c>
      <c r="G3353" s="3">
        <f t="shared" si="1214"/>
        <v>8642.9340000000011</v>
      </c>
      <c r="H3353" s="4">
        <f t="shared" si="1201"/>
        <v>1.6791066365793018E-2</v>
      </c>
      <c r="I3353" s="4">
        <f t="shared" si="1219"/>
        <v>2.9011167042758443E-3</v>
      </c>
      <c r="J3353" s="4">
        <f t="shared" si="1221"/>
        <v>1.3889949661517173E-2</v>
      </c>
      <c r="K3353" s="4">
        <f t="shared" si="1205"/>
        <v>-3.7713359949083083E-3</v>
      </c>
      <c r="L3353" s="4">
        <f t="shared" si="1215"/>
        <v>-1.681292471085819E-3</v>
      </c>
      <c r="M3353" s="4">
        <f t="shared" si="1208"/>
        <v>1.6444312002339541E-2</v>
      </c>
      <c r="N3353" s="4">
        <f t="shared" si="1216"/>
        <v>1.6622364581286776E-2</v>
      </c>
      <c r="O3353" s="4">
        <f t="shared" si="1220"/>
        <v>1.7230783238103637E-4</v>
      </c>
      <c r="P3353" s="4">
        <f t="shared" si="1217"/>
        <v>6.1295741360140998E-3</v>
      </c>
      <c r="T3353" s="4"/>
      <c r="U3353" s="4">
        <f t="shared" si="1209"/>
        <v>2.2092229358328976E-2</v>
      </c>
      <c r="V3353" s="4">
        <f t="shared" si="1210"/>
        <v>1.1871307064745708E-2</v>
      </c>
      <c r="W3353" s="4">
        <f t="shared" si="1211"/>
        <v>-5.1865798802364802E-3</v>
      </c>
      <c r="X3353" s="4">
        <f t="shared" si="1218"/>
        <v>3.5040537319079823E-4</v>
      </c>
      <c r="Y3353" s="4">
        <f t="shared" si="1206"/>
        <v>-1.6193139785495383E-2</v>
      </c>
      <c r="Z3353" s="4">
        <f t="shared" si="1207"/>
        <v>-9.9899918251523216E-3</v>
      </c>
      <c r="AA3353" s="4">
        <f t="shared" si="1202"/>
        <v>1.6791066365793018E-2</v>
      </c>
      <c r="AB3353" s="4">
        <f t="shared" si="1203"/>
        <v>1.6791066365793018E-2</v>
      </c>
      <c r="AC3353" s="2">
        <f t="shared" si="1212"/>
        <v>1.279513184803366E-2</v>
      </c>
      <c r="AD3353" s="3">
        <f t="shared" si="1213"/>
        <v>8674.1742945040678</v>
      </c>
    </row>
    <row r="3354" spans="1:30" x14ac:dyDescent="0.3">
      <c r="A3354" s="1">
        <f t="shared" si="1200"/>
        <v>18</v>
      </c>
      <c r="B3354" s="1">
        <f t="shared" si="1199"/>
        <v>1</v>
      </c>
      <c r="C3354" s="5">
        <v>43948</v>
      </c>
      <c r="D3354" s="3">
        <v>8837.66</v>
      </c>
      <c r="E3354" s="3">
        <v>8865.58</v>
      </c>
      <c r="F3354" s="3">
        <f t="shared" si="1204"/>
        <v>8666.6779999999999</v>
      </c>
      <c r="G3354" s="3">
        <f t="shared" si="1214"/>
        <v>8693.4260000000013</v>
      </c>
      <c r="H3354" s="4">
        <f t="shared" si="1201"/>
        <v>5.8111214804360605E-3</v>
      </c>
      <c r="I3354" s="4">
        <f t="shared" si="1219"/>
        <v>8.9886873193271068E-3</v>
      </c>
      <c r="J3354" s="4">
        <f t="shared" si="1221"/>
        <v>-3.1775658388910463E-3</v>
      </c>
      <c r="K3354" s="4">
        <f t="shared" si="1205"/>
        <v>-1.8513133635308467E-2</v>
      </c>
      <c r="L3354" s="4">
        <f t="shared" si="1215"/>
        <v>-1.2428015387066544E-2</v>
      </c>
      <c r="M3354" s="4">
        <f t="shared" si="1208"/>
        <v>1.9728666508666871E-2</v>
      </c>
      <c r="N3354" s="4">
        <f t="shared" si="1216"/>
        <v>1.6591157502231977E-2</v>
      </c>
      <c r="O3354" s="4">
        <f t="shared" si="1220"/>
        <v>-3.0265930121775916E-3</v>
      </c>
      <c r="P3354" s="4">
        <f t="shared" si="1217"/>
        <v>1.1976315316377877E-2</v>
      </c>
      <c r="T3354" s="4"/>
      <c r="U3354" s="4">
        <f t="shared" si="1209"/>
        <v>-6.8388227528281866E-3</v>
      </c>
      <c r="V3354" s="4">
        <f t="shared" si="1210"/>
        <v>-1.6770434525299964E-2</v>
      </c>
      <c r="W3354" s="4">
        <f t="shared" si="1211"/>
        <v>1.2737050665157049E-2</v>
      </c>
      <c r="X3354" s="4">
        <f t="shared" si="1218"/>
        <v>-6.1347399719318676E-3</v>
      </c>
      <c r="Y3354" s="4">
        <f t="shared" si="1206"/>
        <v>-3.0751124487736089E-2</v>
      </c>
      <c r="Z3354" s="4">
        <f t="shared" si="1207"/>
        <v>-2.4639768256810933E-2</v>
      </c>
      <c r="AA3354" s="4">
        <f t="shared" si="1202"/>
        <v>5.8111214804360605E-3</v>
      </c>
      <c r="AB3354" s="4">
        <f t="shared" si="1203"/>
        <v>5.8111214804360605E-3</v>
      </c>
      <c r="AC3354" s="2">
        <f t="shared" si="1212"/>
        <v>1.233250321132745E-2</v>
      </c>
      <c r="AD3354" s="3">
        <f t="shared" si="1213"/>
        <v>8728.6695296693797</v>
      </c>
    </row>
    <row r="3355" spans="1:30" x14ac:dyDescent="0.3">
      <c r="A3355" s="1">
        <f t="shared" si="1200"/>
        <v>18</v>
      </c>
      <c r="B3355" s="1">
        <f t="shared" si="1199"/>
        <v>2</v>
      </c>
      <c r="C3355" s="5">
        <v>43949</v>
      </c>
      <c r="D3355" s="3">
        <v>8677.6</v>
      </c>
      <c r="E3355" s="3">
        <v>8913.2800000000007</v>
      </c>
      <c r="F3355" s="3">
        <f t="shared" si="1204"/>
        <v>8721.598</v>
      </c>
      <c r="G3355" s="3">
        <f t="shared" si="1214"/>
        <v>8691.9700000000012</v>
      </c>
      <c r="H3355" s="4">
        <f t="shared" si="1201"/>
        <v>-1.8111128964001726E-2</v>
      </c>
      <c r="I3355" s="4">
        <f t="shared" si="1219"/>
        <v>8.5565636152557124E-3</v>
      </c>
      <c r="J3355" s="4">
        <f t="shared" si="1221"/>
        <v>-2.666769257925744E-2</v>
      </c>
      <c r="K3355" s="4">
        <f t="shared" si="1205"/>
        <v>-1.1888045025493173E-2</v>
      </c>
      <c r="L3355" s="4">
        <f t="shared" si="1215"/>
        <v>-1.6304466717811314E-2</v>
      </c>
      <c r="M3355" s="4">
        <f t="shared" si="1208"/>
        <v>-5.0447177226007889E-3</v>
      </c>
      <c r="N3355" s="4">
        <f t="shared" si="1216"/>
        <v>-1.6532500687417005E-3</v>
      </c>
      <c r="O3355" s="4">
        <f t="shared" si="1220"/>
        <v>3.4143081036229822E-3</v>
      </c>
      <c r="P3355" s="4">
        <f t="shared" si="1217"/>
        <v>-6.3517182388323178E-3</v>
      </c>
      <c r="T3355" s="4"/>
      <c r="U3355" s="4">
        <f t="shared" si="1209"/>
        <v>-4.918270220850314E-2</v>
      </c>
      <c r="V3355" s="4">
        <f t="shared" si="1210"/>
        <v>-5.8690875186418183E-2</v>
      </c>
      <c r="W3355" s="4">
        <f t="shared" si="1211"/>
        <v>3.2678805188623157E-2</v>
      </c>
      <c r="X3355" s="4">
        <f t="shared" si="1218"/>
        <v>6.8406442507118054E-3</v>
      </c>
      <c r="Y3355" s="4">
        <f t="shared" si="1206"/>
        <v>-2.4208642967818664E-2</v>
      </c>
      <c r="Z3355" s="4">
        <f t="shared" si="1207"/>
        <v>-1.805603475691956E-2</v>
      </c>
      <c r="AA3355" s="4">
        <f t="shared" si="1202"/>
        <v>-1.8111128964001726E-2</v>
      </c>
      <c r="AB3355" s="4">
        <f t="shared" si="1203"/>
        <v>-1.8111128964001726E-2</v>
      </c>
      <c r="AC3355" s="2">
        <f t="shared" si="1212"/>
        <v>-3.9234757436296631E-3</v>
      </c>
      <c r="AD3355" s="3">
        <f t="shared" si="1213"/>
        <v>8711.6463531129211</v>
      </c>
    </row>
    <row r="3356" spans="1:30" x14ac:dyDescent="0.3">
      <c r="A3356" s="1">
        <f t="shared" si="1200"/>
        <v>18</v>
      </c>
      <c r="B3356" s="1">
        <f t="shared" si="1199"/>
        <v>3</v>
      </c>
      <c r="C3356" s="5">
        <v>43950</v>
      </c>
      <c r="D3356" s="3">
        <v>8982.76</v>
      </c>
      <c r="E3356" s="3">
        <v>8871.0400000000009</v>
      </c>
      <c r="F3356" s="3">
        <f t="shared" si="1204"/>
        <v>8785.2240000000002</v>
      </c>
      <c r="G3356" s="3">
        <f t="shared" si="1214"/>
        <v>8731.0499999999993</v>
      </c>
      <c r="H3356" s="4">
        <f t="shared" si="1201"/>
        <v>3.5166405457730227E-2</v>
      </c>
      <c r="I3356" s="4">
        <f t="shared" si="1219"/>
        <v>2.2291877938600591E-2</v>
      </c>
      <c r="J3356" s="4">
        <f t="shared" si="1221"/>
        <v>1.2874527519129635E-2</v>
      </c>
      <c r="K3356" s="4">
        <f t="shared" si="1205"/>
        <v>6.7115331428044362E-3</v>
      </c>
      <c r="L3356" s="4">
        <f t="shared" si="1215"/>
        <v>2.9365518371695909E-3</v>
      </c>
      <c r="M3356" s="4">
        <f t="shared" si="1208"/>
        <v>2.2485027131920604E-2</v>
      </c>
      <c r="N3356" s="4">
        <f t="shared" si="1216"/>
        <v>2.8829293154889843E-2</v>
      </c>
      <c r="O3356" s="4">
        <f t="shared" si="1220"/>
        <v>6.0308858301903745E-3</v>
      </c>
      <c r="P3356" s="4">
        <f t="shared" si="1217"/>
        <v>2.8591320119957873E-2</v>
      </c>
      <c r="T3356" s="4"/>
      <c r="U3356" s="4">
        <f t="shared" si="1209"/>
        <v>-1.4946528994193283E-3</v>
      </c>
      <c r="V3356" s="4">
        <f t="shared" si="1210"/>
        <v>-1.1479706370425174E-2</v>
      </c>
      <c r="W3356" s="4">
        <f t="shared" si="1211"/>
        <v>3.6715935937253065E-2</v>
      </c>
      <c r="X3356" s="4">
        <f t="shared" si="1218"/>
        <v>1.2486982642139861E-2</v>
      </c>
      <c r="Y3356" s="4">
        <f t="shared" si="1206"/>
        <v>-5.8409797392754226E-3</v>
      </c>
      <c r="Z3356" s="4">
        <f t="shared" si="1207"/>
        <v>4.2744117562081767E-4</v>
      </c>
      <c r="AA3356" s="4">
        <f t="shared" si="1202"/>
        <v>3.5166405457730227E-2</v>
      </c>
      <c r="AB3356" s="4">
        <f t="shared" si="1203"/>
        <v>3.5166405457730227E-2</v>
      </c>
      <c r="AC3356" s="2">
        <f t="shared" si="1212"/>
        <v>2.0121035323002433E-2</v>
      </c>
      <c r="AD3356" s="3">
        <f t="shared" si="1213"/>
        <v>8802.0175687419469</v>
      </c>
    </row>
    <row r="3357" spans="1:30" x14ac:dyDescent="0.3">
      <c r="A3357" s="1">
        <f t="shared" si="1200"/>
        <v>18</v>
      </c>
      <c r="B3357" s="1">
        <f t="shared" si="1199"/>
        <v>4</v>
      </c>
      <c r="C3357" s="5">
        <v>43951</v>
      </c>
      <c r="D3357" s="3">
        <v>9000.51</v>
      </c>
      <c r="E3357" s="3">
        <v>9005.24</v>
      </c>
      <c r="F3357" s="3">
        <f t="shared" si="1204"/>
        <v>8857.0260000000017</v>
      </c>
      <c r="G3357" s="3">
        <f t="shared" si="1214"/>
        <v>8755.3179999999993</v>
      </c>
      <c r="H3357" s="4">
        <f t="shared" si="1201"/>
        <v>1.9760073741255471E-3</v>
      </c>
      <c r="I3357" s="4">
        <f t="shared" si="1219"/>
        <v>2.502571592695292E-3</v>
      </c>
      <c r="J3357" s="4">
        <f t="shared" si="1221"/>
        <v>-5.2656421856974497E-4</v>
      </c>
      <c r="K3357" s="4">
        <f t="shared" si="1205"/>
        <v>-1.7990573053270884E-2</v>
      </c>
      <c r="L3357" s="4">
        <f t="shared" si="1215"/>
        <v>-2.8352706245692388E-2</v>
      </c>
      <c r="M3357" s="4">
        <f t="shared" si="1208"/>
        <v>1.6200020187362951E-2</v>
      </c>
      <c r="N3357" s="4">
        <f t="shared" si="1216"/>
        <v>2.8004922265530609E-2</v>
      </c>
      <c r="O3357" s="4">
        <f t="shared" si="1220"/>
        <v>1.13002485414718E-2</v>
      </c>
      <c r="P3357" s="4">
        <f t="shared" si="1217"/>
        <v>3.0623824153476444E-2</v>
      </c>
      <c r="T3357" s="4"/>
      <c r="U3357" s="4">
        <f t="shared" si="1209"/>
        <v>-3.7990550788399136E-2</v>
      </c>
      <c r="V3357" s="4">
        <f t="shared" si="1210"/>
        <v>-4.7610645280515243E-2</v>
      </c>
      <c r="W3357" s="4">
        <f t="shared" si="1211"/>
        <v>4.154487068217326E-2</v>
      </c>
      <c r="X3357" s="4">
        <f t="shared" si="1218"/>
        <v>2.350649035489269E-2</v>
      </c>
      <c r="Y3357" s="4">
        <f t="shared" si="1206"/>
        <v>-3.0235079623678916E-2</v>
      </c>
      <c r="Z3357" s="4">
        <f t="shared" si="1207"/>
        <v>-2.4120469601003277E-2</v>
      </c>
      <c r="AA3357" s="4">
        <f t="shared" si="1202"/>
        <v>1.9760073741255471E-3</v>
      </c>
      <c r="AB3357" s="4">
        <f t="shared" si="1203"/>
        <v>1.9760073741255471E-3</v>
      </c>
      <c r="AC3357" s="2">
        <f t="shared" si="1212"/>
        <v>1.4702309925256266E-2</v>
      </c>
      <c r="AD3357" s="3">
        <f t="shared" si="1213"/>
        <v>8868.1817124946319</v>
      </c>
    </row>
    <row r="3358" spans="1:30" x14ac:dyDescent="0.3">
      <c r="A3358" s="1">
        <f t="shared" si="1200"/>
        <v>18</v>
      </c>
      <c r="B3358" s="1">
        <f t="shared" si="1199"/>
        <v>5</v>
      </c>
      <c r="C3358" s="5">
        <v>43952</v>
      </c>
      <c r="D3358" s="3">
        <v>8718.18</v>
      </c>
      <c r="E3358" s="3">
        <v>8791.8799999999992</v>
      </c>
      <c r="F3358" s="3">
        <f t="shared" si="1204"/>
        <v>8843.3420000000006</v>
      </c>
      <c r="G3358" s="3">
        <f t="shared" si="1214"/>
        <v>8743.8949999999986</v>
      </c>
      <c r="H3358" s="4">
        <f t="shared" si="1201"/>
        <v>-3.1368222467393507E-2</v>
      </c>
      <c r="I3358" s="4">
        <f t="shared" si="1219"/>
        <v>-2.3179797589247833E-2</v>
      </c>
      <c r="J3358" s="4">
        <f t="shared" si="1221"/>
        <v>-8.1884248781456739E-3</v>
      </c>
      <c r="K3358" s="4">
        <f t="shared" si="1205"/>
        <v>-1.398559637176101E-2</v>
      </c>
      <c r="L3358" s="4">
        <f t="shared" si="1215"/>
        <v>-2.8193710998352176E-2</v>
      </c>
      <c r="M3358" s="4">
        <f t="shared" si="1208"/>
        <v>-1.4153246589355049E-2</v>
      </c>
      <c r="N3358" s="4">
        <f t="shared" si="1216"/>
        <v>-2.9409090571190905E-3</v>
      </c>
      <c r="O3358" s="4">
        <f t="shared" si="1220"/>
        <v>1.140685326524595E-2</v>
      </c>
      <c r="P3358" s="4">
        <f t="shared" si="1217"/>
        <v>-1.7050132427656505E-3</v>
      </c>
      <c r="T3358" s="4"/>
      <c r="U3358" s="4">
        <f t="shared" si="1209"/>
        <v>-2.376643101335367E-2</v>
      </c>
      <c r="V3358" s="4">
        <f t="shared" si="1210"/>
        <v>-3.3528766703220129E-2</v>
      </c>
      <c r="W3358" s="4">
        <f t="shared" si="1211"/>
        <v>-7.7868572599185202E-3</v>
      </c>
      <c r="X3358" s="4">
        <f t="shared" si="1218"/>
        <v>2.3008293878336736E-2</v>
      </c>
      <c r="Y3358" s="4">
        <f t="shared" si="1206"/>
        <v>-2.6280040307275147E-2</v>
      </c>
      <c r="Z3358" s="4">
        <f t="shared" si="1207"/>
        <v>-2.0140492773934867E-2</v>
      </c>
      <c r="AA3358" s="4">
        <f t="shared" si="1202"/>
        <v>-3.1368222467393507E-2</v>
      </c>
      <c r="AB3358" s="4">
        <f t="shared" si="1203"/>
        <v>-3.1368222467393507E-2</v>
      </c>
      <c r="AC3358" s="2">
        <f t="shared" si="1212"/>
        <v>-1.1470414887406289E-2</v>
      </c>
      <c r="AD3358" s="3">
        <f t="shared" si="1213"/>
        <v>8818.1811416630881</v>
      </c>
    </row>
    <row r="3359" spans="1:30" x14ac:dyDescent="0.3">
      <c r="A3359" s="1">
        <f t="shared" si="1200"/>
        <v>19</v>
      </c>
      <c r="B3359" s="1">
        <f t="shared" si="1199"/>
        <v>1</v>
      </c>
      <c r="C3359" s="5">
        <v>43955</v>
      </c>
      <c r="D3359" s="3">
        <v>8834.11</v>
      </c>
      <c r="E3359" s="3">
        <v>8683.94</v>
      </c>
      <c r="F3359" s="3">
        <f t="shared" si="1204"/>
        <v>8842.6320000000014</v>
      </c>
      <c r="G3359" s="3">
        <f t="shared" si="1214"/>
        <v>8754.6550000000007</v>
      </c>
      <c r="H3359" s="4">
        <f t="shared" si="1201"/>
        <v>1.329750016631915E-2</v>
      </c>
      <c r="I3359" s="4">
        <f t="shared" si="1219"/>
        <v>-3.9274252194838582E-3</v>
      </c>
      <c r="J3359" s="4">
        <f t="shared" si="1221"/>
        <v>1.722492538580301E-2</v>
      </c>
      <c r="K3359" s="4">
        <f t="shared" si="1205"/>
        <v>1.4519372162538562E-2</v>
      </c>
      <c r="L3359" s="4">
        <f t="shared" si="1215"/>
        <v>3.1711511653427023E-3</v>
      </c>
      <c r="M3359" s="4">
        <f t="shared" si="1208"/>
        <v>-9.6374020766677195E-4</v>
      </c>
      <c r="N3359" s="4">
        <f t="shared" si="1216"/>
        <v>9.0757431332245449E-3</v>
      </c>
      <c r="O3359" s="4">
        <f t="shared" si="1220"/>
        <v>9.9587847559064538E-3</v>
      </c>
      <c r="P3359" s="4">
        <f t="shared" si="1217"/>
        <v>1.1569814509674247E-2</v>
      </c>
      <c r="T3359" s="4"/>
      <c r="U3359" s="4">
        <f t="shared" si="1209"/>
        <v>1.370469524602607E-2</v>
      </c>
      <c r="V3359" s="4">
        <f t="shared" si="1210"/>
        <v>3.5676482935658549E-3</v>
      </c>
      <c r="W3359" s="4">
        <f t="shared" si="1211"/>
        <v>-4.0169004012366086E-4</v>
      </c>
      <c r="X3359" s="4">
        <f t="shared" si="1218"/>
        <v>2.0302358066147323E-2</v>
      </c>
      <c r="Y3359" s="4">
        <f t="shared" si="1206"/>
        <v>1.8695046792151261E-3</v>
      </c>
      <c r="Z3359" s="4">
        <f t="shared" si="1207"/>
        <v>8.1865421240708593E-3</v>
      </c>
      <c r="AA3359" s="4">
        <f t="shared" si="1202"/>
        <v>1.329750016631915E-2</v>
      </c>
      <c r="AB3359" s="4">
        <f t="shared" si="1203"/>
        <v>1.329750016631915E-2</v>
      </c>
      <c r="AC3359" s="2">
        <f t="shared" si="1212"/>
        <v>1.2020722960518963E-3</v>
      </c>
      <c r="AD3359" s="3">
        <f t="shared" si="1213"/>
        <v>8823.4907611087256</v>
      </c>
    </row>
    <row r="3360" spans="1:30" x14ac:dyDescent="0.3">
      <c r="A3360" s="1">
        <f t="shared" si="1200"/>
        <v>19</v>
      </c>
      <c r="B3360" s="1">
        <f t="shared" si="1199"/>
        <v>2</v>
      </c>
      <c r="C3360" s="5">
        <v>43956</v>
      </c>
      <c r="D3360" s="3">
        <v>8930.6200000000008</v>
      </c>
      <c r="E3360" s="3">
        <v>8922.39</v>
      </c>
      <c r="F3360" s="3">
        <f t="shared" si="1204"/>
        <v>8893.2360000000008</v>
      </c>
      <c r="G3360" s="3">
        <f t="shared" si="1214"/>
        <v>8807.4169999999995</v>
      </c>
      <c r="H3360" s="4">
        <f t="shared" si="1201"/>
        <v>1.0924699828279273E-2</v>
      </c>
      <c r="I3360" s="4">
        <f t="shared" si="1219"/>
        <v>9.9930836269866274E-3</v>
      </c>
      <c r="J3360" s="4">
        <f t="shared" si="1221"/>
        <v>9.3161620129264544E-4</v>
      </c>
      <c r="K3360" s="4">
        <f t="shared" si="1205"/>
        <v>5.6349762454846984E-3</v>
      </c>
      <c r="L3360" s="4">
        <f t="shared" si="1215"/>
        <v>-4.5711704090420514E-3</v>
      </c>
      <c r="M3360" s="4">
        <f t="shared" si="1208"/>
        <v>4.2036442078001767E-3</v>
      </c>
      <c r="N3360" s="4">
        <f t="shared" si="1216"/>
        <v>1.3988550786229532E-2</v>
      </c>
      <c r="O3360" s="4">
        <f t="shared" si="1220"/>
        <v>9.6095231909992043E-3</v>
      </c>
      <c r="P3360" s="4">
        <f t="shared" si="1217"/>
        <v>2.2620911088540582E-2</v>
      </c>
      <c r="T3360" s="4"/>
      <c r="U3360" s="4">
        <f t="shared" si="1209"/>
        <v>-1.7716555487762797E-2</v>
      </c>
      <c r="V3360" s="4">
        <f t="shared" si="1210"/>
        <v>-2.7539389932885152E-2</v>
      </c>
      <c r="W3360" s="4">
        <f t="shared" si="1211"/>
        <v>2.9157831658523144E-2</v>
      </c>
      <c r="X3360" s="4">
        <f t="shared" si="1218"/>
        <v>1.9679650449378753E-2</v>
      </c>
      <c r="Y3360" s="4">
        <f t="shared" si="1206"/>
        <v>-6.9041132338854873E-3</v>
      </c>
      <c r="Z3360" s="4">
        <f t="shared" si="1207"/>
        <v>-6.4239564119127545E-4</v>
      </c>
      <c r="AA3360" s="4">
        <f t="shared" si="1202"/>
        <v>1.0924699828279273E-2</v>
      </c>
      <c r="AB3360" s="4">
        <f t="shared" si="1203"/>
        <v>1.0924699828279273E-2</v>
      </c>
      <c r="AC3360" s="2">
        <f t="shared" si="1212"/>
        <v>7.9971483048414203E-3</v>
      </c>
      <c r="AD3360" s="3">
        <f t="shared" si="1213"/>
        <v>8859.2005074058179</v>
      </c>
    </row>
    <row r="3361" spans="1:30" x14ac:dyDescent="0.3">
      <c r="A3361" s="1">
        <f t="shared" si="1200"/>
        <v>19</v>
      </c>
      <c r="B3361" s="1">
        <f t="shared" si="1199"/>
        <v>3</v>
      </c>
      <c r="C3361" s="5">
        <v>43957</v>
      </c>
      <c r="D3361" s="3">
        <v>8984.86</v>
      </c>
      <c r="E3361" s="3">
        <v>8997.02</v>
      </c>
      <c r="F3361" s="3">
        <f t="shared" si="1204"/>
        <v>8893.6560000000009</v>
      </c>
      <c r="G3361" s="3">
        <f t="shared" si="1214"/>
        <v>8839.44</v>
      </c>
      <c r="H3361" s="4">
        <f t="shared" si="1201"/>
        <v>6.0734864992575853E-3</v>
      </c>
      <c r="I3361" s="4">
        <f t="shared" si="1219"/>
        <v>7.4350940920114876E-3</v>
      </c>
      <c r="J3361" s="4">
        <f t="shared" si="1221"/>
        <v>-1.3616075927539023E-3</v>
      </c>
      <c r="K3361" s="4">
        <f t="shared" si="1205"/>
        <v>-6.6921445543533832E-3</v>
      </c>
      <c r="L3361" s="4">
        <f t="shared" si="1215"/>
        <v>-1.2019073454897515E-2</v>
      </c>
      <c r="M3361" s="4">
        <f t="shared" si="1208"/>
        <v>1.0254950270170076E-2</v>
      </c>
      <c r="N3361" s="4">
        <f t="shared" si="1216"/>
        <v>1.6451268406143384E-2</v>
      </c>
      <c r="O3361" s="4">
        <f t="shared" si="1220"/>
        <v>6.0341507825386644E-3</v>
      </c>
      <c r="P3361" s="4">
        <f t="shared" si="1217"/>
        <v>2.8831785385895325E-2</v>
      </c>
      <c r="T3361" s="4"/>
      <c r="U3361" s="4">
        <f t="shared" si="1209"/>
        <v>5.8383404511668183E-3</v>
      </c>
      <c r="V3361" s="4">
        <f t="shared" si="1210"/>
        <v>-4.2200429533449085E-3</v>
      </c>
      <c r="W3361" s="4">
        <f t="shared" si="1211"/>
        <v>2.337811541219362E-4</v>
      </c>
      <c r="X3361" s="4">
        <f t="shared" si="1218"/>
        <v>1.2342542432611929E-2</v>
      </c>
      <c r="Y3361" s="4">
        <f t="shared" si="1206"/>
        <v>-1.9077529285595789E-2</v>
      </c>
      <c r="Z3361" s="4">
        <f t="shared" si="1207"/>
        <v>-1.2892568121429814E-2</v>
      </c>
      <c r="AA3361" s="4">
        <f t="shared" si="1202"/>
        <v>6.0734864992575853E-3</v>
      </c>
      <c r="AB3361" s="4">
        <f t="shared" si="1203"/>
        <v>6.0734864992575853E-3</v>
      </c>
      <c r="AC3361" s="2">
        <f t="shared" si="1212"/>
        <v>9.3237952581105583E-3</v>
      </c>
      <c r="AD3361" s="3">
        <f t="shared" si="1213"/>
        <v>8901.0870049372134</v>
      </c>
    </row>
    <row r="3362" spans="1:30" x14ac:dyDescent="0.3">
      <c r="A3362" s="1">
        <f t="shared" si="1200"/>
        <v>19</v>
      </c>
      <c r="B3362" s="1">
        <f t="shared" si="1199"/>
        <v>4</v>
      </c>
      <c r="C3362" s="5">
        <v>43958</v>
      </c>
      <c r="D3362" s="3">
        <v>9101.8799999999992</v>
      </c>
      <c r="E3362" s="3">
        <v>9104.67</v>
      </c>
      <c r="F3362" s="3">
        <f t="shared" si="1204"/>
        <v>8913.93</v>
      </c>
      <c r="G3362" s="3">
        <f t="shared" si="1214"/>
        <v>8885.478000000001</v>
      </c>
      <c r="H3362" s="4">
        <f t="shared" si="1201"/>
        <v>1.3024131706003056E-2</v>
      </c>
      <c r="I3362" s="4">
        <f t="shared" si="1219"/>
        <v>1.3334654073630473E-2</v>
      </c>
      <c r="J3362" s="4">
        <f t="shared" si="1221"/>
        <v>-3.1052236762741693E-4</v>
      </c>
      <c r="K3362" s="4">
        <f t="shared" si="1205"/>
        <v>-1.3124021965840265E-2</v>
      </c>
      <c r="L3362" s="4">
        <f t="shared" si="1215"/>
        <v>-1.3737183068702937E-2</v>
      </c>
      <c r="M3362" s="4">
        <f t="shared" si="1208"/>
        <v>2.1084975987022435E-2</v>
      </c>
      <c r="N3362" s="4">
        <f t="shared" si="1216"/>
        <v>2.435457045754862E-2</v>
      </c>
      <c r="O3362" s="4">
        <f t="shared" si="1220"/>
        <v>3.1259476064284873E-3</v>
      </c>
      <c r="P3362" s="4">
        <f t="shared" si="1217"/>
        <v>4.2231426062083494E-2</v>
      </c>
      <c r="T3362" s="4"/>
      <c r="U3362" s="4">
        <f t="shared" si="1209"/>
        <v>1.7418190155438855E-3</v>
      </c>
      <c r="V3362" s="4">
        <f t="shared" si="1210"/>
        <v>-8.2755991746115871E-3</v>
      </c>
      <c r="W3362" s="4">
        <f t="shared" si="1211"/>
        <v>1.1262695113943429E-2</v>
      </c>
      <c r="X3362" s="4">
        <f t="shared" si="1218"/>
        <v>6.4247299262753235E-3</v>
      </c>
      <c r="Y3362" s="4">
        <f t="shared" si="1206"/>
        <v>-2.542920872437093E-2</v>
      </c>
      <c r="Z3362" s="4">
        <f t="shared" si="1207"/>
        <v>-1.9284296485404251E-2</v>
      </c>
      <c r="AA3362" s="4">
        <f t="shared" si="1202"/>
        <v>1.3024131706003056E-2</v>
      </c>
      <c r="AB3362" s="4">
        <f t="shared" si="1203"/>
        <v>1.3024131706003056E-2</v>
      </c>
      <c r="AC3362" s="2">
        <f t="shared" si="1212"/>
        <v>1.4707071144480404E-2</v>
      </c>
      <c r="AD3362" s="3">
        <f t="shared" si="1213"/>
        <v>8968.0180032914759</v>
      </c>
    </row>
    <row r="3363" spans="1:30" x14ac:dyDescent="0.3">
      <c r="A3363" s="1">
        <f t="shared" si="1200"/>
        <v>19</v>
      </c>
      <c r="B3363" s="1">
        <f t="shared" si="1199"/>
        <v>5</v>
      </c>
      <c r="C3363" s="5">
        <v>43959</v>
      </c>
      <c r="D3363" s="3">
        <v>9220.35</v>
      </c>
      <c r="E3363" s="3">
        <v>9165.7000000000007</v>
      </c>
      <c r="F3363" s="3">
        <f t="shared" si="1204"/>
        <v>9014.3639999999996</v>
      </c>
      <c r="G3363" s="3">
        <f t="shared" si="1214"/>
        <v>8928.8530000000028</v>
      </c>
      <c r="H3363" s="4">
        <f t="shared" si="1201"/>
        <v>1.3015992300491896E-2</v>
      </c>
      <c r="I3363" s="4">
        <f t="shared" si="1219"/>
        <v>7.0117382342990168E-3</v>
      </c>
      <c r="J3363" s="4">
        <f t="shared" si="1221"/>
        <v>6.004254066192879E-3</v>
      </c>
      <c r="K3363" s="4">
        <f t="shared" si="1205"/>
        <v>-1.5272943611649343E-2</v>
      </c>
      <c r="L3363" s="4">
        <f t="shared" si="1215"/>
        <v>-2.2568475474907569E-2</v>
      </c>
      <c r="M3363" s="4">
        <f t="shared" si="1208"/>
        <v>2.2850863355418173E-2</v>
      </c>
      <c r="N3363" s="4">
        <f t="shared" si="1216"/>
        <v>3.264663445573552E-2</v>
      </c>
      <c r="O3363" s="4">
        <f t="shared" si="1220"/>
        <v>9.2741598746248002E-3</v>
      </c>
      <c r="P3363" s="4">
        <f t="shared" si="1217"/>
        <v>5.5797102279038259E-2</v>
      </c>
      <c r="T3363" s="4"/>
      <c r="U3363" s="4">
        <f t="shared" si="1209"/>
        <v>-4.215612598715858E-2</v>
      </c>
      <c r="V3363" s="4">
        <f t="shared" si="1210"/>
        <v>-5.1734564727287026E-2</v>
      </c>
      <c r="W3363" s="4">
        <f t="shared" si="1211"/>
        <v>5.7600324838441054E-2</v>
      </c>
      <c r="X3363" s="4">
        <f t="shared" si="1218"/>
        <v>1.9339068872378681E-2</v>
      </c>
      <c r="Y3363" s="4">
        <f t="shared" si="1206"/>
        <v>-2.755133583594303E-2</v>
      </c>
      <c r="Z3363" s="4">
        <f t="shared" si="1207"/>
        <v>-2.1419804138418087E-2</v>
      </c>
      <c r="AA3363" s="4">
        <f t="shared" si="1202"/>
        <v>1.3015992300491896E-2</v>
      </c>
      <c r="AB3363" s="4">
        <f t="shared" si="1203"/>
        <v>1.3015992300491896E-2</v>
      </c>
      <c r="AC3363" s="2">
        <f t="shared" si="1212"/>
        <v>1.8244571099688939E-2</v>
      </c>
      <c r="AD3363" s="3">
        <f t="shared" si="1213"/>
        <v>9052.1286688609835</v>
      </c>
    </row>
    <row r="3364" spans="1:30" x14ac:dyDescent="0.3">
      <c r="A3364" s="1">
        <f t="shared" si="1200"/>
        <v>20</v>
      </c>
      <c r="B3364" s="1">
        <f t="shared" si="1199"/>
        <v>1</v>
      </c>
      <c r="C3364" s="5">
        <v>43962</v>
      </c>
      <c r="D3364" s="3">
        <v>9298.92</v>
      </c>
      <c r="E3364" s="3">
        <v>9155.2099999999991</v>
      </c>
      <c r="F3364" s="3">
        <f t="shared" si="1204"/>
        <v>9107.3259999999991</v>
      </c>
      <c r="G3364" s="3">
        <f t="shared" si="1214"/>
        <v>8974.9790000000012</v>
      </c>
      <c r="H3364" s="4">
        <f t="shared" si="1201"/>
        <v>8.5213684946883472E-3</v>
      </c>
      <c r="I3364" s="4">
        <f t="shared" si="1219"/>
        <v>-7.064807735064421E-3</v>
      </c>
      <c r="J3364" s="4">
        <f t="shared" si="1221"/>
        <v>1.5586176229752769E-2</v>
      </c>
      <c r="K3364" s="4">
        <f t="shared" si="1205"/>
        <v>-1.7452970874207659E-2</v>
      </c>
      <c r="L3364" s="4">
        <f t="shared" si="1215"/>
        <v>-3.0515592623321621E-2</v>
      </c>
      <c r="M3364" s="4">
        <f t="shared" si="1208"/>
        <v>2.10373494920464E-2</v>
      </c>
      <c r="N3364" s="4">
        <f t="shared" si="1216"/>
        <v>3.6093789188810232E-2</v>
      </c>
      <c r="O3364" s="4">
        <f t="shared" si="1220"/>
        <v>1.4232513023017505E-2</v>
      </c>
      <c r="P3364" s="4">
        <f t="shared" si="1217"/>
        <v>6.4793938443182111E-2</v>
      </c>
      <c r="T3364" s="4"/>
      <c r="U3364" s="4">
        <f t="shared" si="1209"/>
        <v>-4.1889949947670077E-2</v>
      </c>
      <c r="V3364" s="4">
        <f t="shared" si="1210"/>
        <v>-5.1471050448193334E-2</v>
      </c>
      <c r="W3364" s="4">
        <f t="shared" si="1211"/>
        <v>5.2615373818075559E-2</v>
      </c>
      <c r="X3364" s="4">
        <f t="shared" si="1218"/>
        <v>2.9933847750307562E-2</v>
      </c>
      <c r="Y3364" s="4">
        <f t="shared" si="1206"/>
        <v>-2.9704180713681288E-2</v>
      </c>
      <c r="Z3364" s="4">
        <f t="shared" si="1207"/>
        <v>-2.3586223240785714E-2</v>
      </c>
      <c r="AA3364" s="4">
        <f t="shared" si="1202"/>
        <v>8.5213684946883472E-3</v>
      </c>
      <c r="AB3364" s="4">
        <f t="shared" si="1203"/>
        <v>8.5213684946883472E-3</v>
      </c>
      <c r="AC3364" s="2">
        <f t="shared" si="1212"/>
        <v>1.7693189541654056E-2</v>
      </c>
      <c r="AD3364" s="3">
        <f t="shared" si="1213"/>
        <v>9134.3924459073223</v>
      </c>
    </row>
    <row r="3365" spans="1:30" x14ac:dyDescent="0.3">
      <c r="A3365" s="1">
        <f t="shared" si="1200"/>
        <v>20</v>
      </c>
      <c r="B3365" s="1">
        <f t="shared" si="1199"/>
        <v>2</v>
      </c>
      <c r="C3365" s="5">
        <v>43963</v>
      </c>
      <c r="D3365" s="3">
        <v>9112.4500000000007</v>
      </c>
      <c r="E3365" s="3">
        <v>9326.06</v>
      </c>
      <c r="F3365" s="3">
        <f t="shared" si="1204"/>
        <v>9143.6919999999991</v>
      </c>
      <c r="G3365" s="3">
        <f t="shared" si="1214"/>
        <v>9018.4639999999999</v>
      </c>
      <c r="H3365" s="4">
        <f t="shared" si="1201"/>
        <v>-2.0052866354372267E-2</v>
      </c>
      <c r="I3365" s="4">
        <f t="shared" si="1219"/>
        <v>2.9186185062350699E-3</v>
      </c>
      <c r="J3365" s="4">
        <f t="shared" si="1221"/>
        <v>-2.2971484860607336E-2</v>
      </c>
      <c r="K3365" s="4">
        <f t="shared" si="1205"/>
        <v>-1.5853185101065648E-2</v>
      </c>
      <c r="L3365" s="4">
        <f t="shared" si="1215"/>
        <v>-3.1283083292348884E-2</v>
      </c>
      <c r="M3365" s="4">
        <f t="shared" si="1208"/>
        <v>-3.4167817551158082E-3</v>
      </c>
      <c r="N3365" s="4">
        <f t="shared" si="1216"/>
        <v>1.0421508585054039E-2</v>
      </c>
      <c r="O3365" s="4">
        <f t="shared" si="1220"/>
        <v>1.3742517105717908E-2</v>
      </c>
      <c r="P3365" s="4">
        <f t="shared" si="1217"/>
        <v>4.3441767900635288E-2</v>
      </c>
      <c r="T3365" s="4"/>
      <c r="U3365" s="4">
        <f t="shared" si="1209"/>
        <v>-3.9606750031186341E-2</v>
      </c>
      <c r="V3365" s="4">
        <f t="shared" si="1210"/>
        <v>-4.9210682530874572E-2</v>
      </c>
      <c r="W3365" s="4">
        <f t="shared" si="1211"/>
        <v>2.0360288535398428E-2</v>
      </c>
      <c r="X3365" s="4">
        <f t="shared" si="1218"/>
        <v>2.8162527116113674E-2</v>
      </c>
      <c r="Y3365" s="4">
        <f t="shared" si="1206"/>
        <v>-2.8124342394069749E-2</v>
      </c>
      <c r="Z3365" s="4">
        <f t="shared" si="1207"/>
        <v>-2.1996423646002829E-2</v>
      </c>
      <c r="AA3365" s="4">
        <f t="shared" si="1202"/>
        <v>-2.0052866354372267E-2</v>
      </c>
      <c r="AB3365" s="4">
        <f t="shared" si="1203"/>
        <v>-2.0052866354372267E-2</v>
      </c>
      <c r="AC3365" s="2">
        <f t="shared" si="1212"/>
        <v>-1.605308920383535E-3</v>
      </c>
      <c r="AD3365" s="3">
        <f t="shared" si="1213"/>
        <v>9127.0782972715497</v>
      </c>
    </row>
    <row r="3366" spans="1:30" x14ac:dyDescent="0.3">
      <c r="A3366" s="1">
        <f t="shared" si="1200"/>
        <v>20</v>
      </c>
      <c r="B3366" s="1">
        <f t="shared" si="1199"/>
        <v>3</v>
      </c>
      <c r="C3366" s="5">
        <v>43964</v>
      </c>
      <c r="D3366" s="3">
        <v>9000.08</v>
      </c>
      <c r="E3366" s="3">
        <v>9123.69</v>
      </c>
      <c r="F3366" s="3">
        <f t="shared" si="1204"/>
        <v>9146.7360000000008</v>
      </c>
      <c r="G3366" s="3">
        <f t="shared" si="1214"/>
        <v>9020.1959999999999</v>
      </c>
      <c r="H3366" s="4">
        <f t="shared" si="1201"/>
        <v>-1.2331480556820701E-2</v>
      </c>
      <c r="I3366" s="4">
        <f t="shared" si="1219"/>
        <v>1.2334772755954525E-3</v>
      </c>
      <c r="J3366" s="4">
        <f t="shared" si="1221"/>
        <v>-1.3564957832416154E-2</v>
      </c>
      <c r="K3366" s="4">
        <f t="shared" si="1205"/>
        <v>7.7860509522686789E-3</v>
      </c>
      <c r="L3366" s="4">
        <f t="shared" si="1215"/>
        <v>-9.8786702685764744E-3</v>
      </c>
      <c r="M3366" s="4">
        <f t="shared" si="1208"/>
        <v>-1.6033697703749277E-2</v>
      </c>
      <c r="N3366" s="4">
        <f t="shared" si="1216"/>
        <v>-2.2301067515606075E-3</v>
      </c>
      <c r="O3366" s="4">
        <f t="shared" si="1220"/>
        <v>1.4059875023333224E-2</v>
      </c>
      <c r="P3366" s="4">
        <f t="shared" si="1217"/>
        <v>3.0574586027593987E-2</v>
      </c>
      <c r="T3366" s="4"/>
      <c r="U3366" s="4">
        <f t="shared" si="1209"/>
        <v>-1.4001722917546887E-2</v>
      </c>
      <c r="V3366" s="4">
        <f t="shared" si="1210"/>
        <v>-2.3861705688371346E-2</v>
      </c>
      <c r="W3366" s="4">
        <f t="shared" si="1211"/>
        <v>1.6939607294937644E-3</v>
      </c>
      <c r="X3366" s="4">
        <f t="shared" si="1218"/>
        <v>2.8456238919067692E-2</v>
      </c>
      <c r="Y3366" s="4">
        <f t="shared" si="1206"/>
        <v>-4.7798599074853941E-3</v>
      </c>
      <c r="Z3366" s="4">
        <f t="shared" si="1207"/>
        <v>1.4952516329660393E-3</v>
      </c>
      <c r="AA3366" s="4">
        <f t="shared" si="1202"/>
        <v>-1.2331480556820701E-2</v>
      </c>
      <c r="AB3366" s="4">
        <f t="shared" si="1203"/>
        <v>-1.2331480556820701E-2</v>
      </c>
      <c r="AC3366" s="2">
        <f t="shared" si="1212"/>
        <v>-9.407197659839368E-3</v>
      </c>
      <c r="AD3366" s="3">
        <f t="shared" si="1213"/>
        <v>9084.745531514367</v>
      </c>
    </row>
    <row r="3367" spans="1:30" x14ac:dyDescent="0.3">
      <c r="A3367" s="1">
        <f t="shared" si="1200"/>
        <v>20</v>
      </c>
      <c r="B3367" s="1">
        <f t="shared" si="1199"/>
        <v>4</v>
      </c>
      <c r="C3367" s="5">
        <v>43965</v>
      </c>
      <c r="D3367" s="3">
        <v>9094.42</v>
      </c>
      <c r="E3367" s="3">
        <v>8946.4500000000007</v>
      </c>
      <c r="F3367" s="3">
        <f t="shared" si="1204"/>
        <v>9145.2440000000006</v>
      </c>
      <c r="G3367" s="3">
        <f t="shared" si="1214"/>
        <v>9029.5869999999995</v>
      </c>
      <c r="H3367" s="4">
        <f t="shared" si="1201"/>
        <v>1.0482129047741814E-2</v>
      </c>
      <c r="I3367" s="4">
        <f t="shared" si="1219"/>
        <v>-5.958835921458387E-3</v>
      </c>
      <c r="J3367" s="4">
        <f t="shared" si="1221"/>
        <v>1.6440964969200202E-2</v>
      </c>
      <c r="K3367" s="4">
        <f t="shared" si="1205"/>
        <v>1.7540955191509496E-2</v>
      </c>
      <c r="L3367" s="4">
        <f t="shared" si="1215"/>
        <v>2.4781261203604063E-3</v>
      </c>
      <c r="M3367" s="4">
        <f t="shared" si="1208"/>
        <v>-5.5574241649539932E-3</v>
      </c>
      <c r="N3367" s="4">
        <f t="shared" si="1216"/>
        <v>7.180062609729608E-3</v>
      </c>
      <c r="O3367" s="4">
        <f t="shared" si="1220"/>
        <v>1.2717358556125741E-2</v>
      </c>
      <c r="P3367" s="4">
        <f t="shared" si="1217"/>
        <v>4.1377201831658328E-2</v>
      </c>
      <c r="T3367" s="4"/>
      <c r="U3367" s="4">
        <f t="shared" si="1209"/>
        <v>1.1311010568794863E-2</v>
      </c>
      <c r="V3367" s="4">
        <f t="shared" si="1210"/>
        <v>1.1979004631069328E-3</v>
      </c>
      <c r="W3367" s="4">
        <f t="shared" si="1211"/>
        <v>-8.1961089357353951E-4</v>
      </c>
      <c r="X3367" s="4">
        <f t="shared" si="1218"/>
        <v>2.5949721391126057E-2</v>
      </c>
      <c r="Y3367" s="4">
        <f t="shared" si="1206"/>
        <v>4.8534121093210579E-3</v>
      </c>
      <c r="Z3367" s="4">
        <f t="shared" si="1207"/>
        <v>1.1189263835757175E-2</v>
      </c>
      <c r="AA3367" s="4">
        <f t="shared" si="1202"/>
        <v>1.0482129047741814E-2</v>
      </c>
      <c r="AB3367" s="4">
        <f t="shared" si="1203"/>
        <v>1.0482129047741814E-2</v>
      </c>
      <c r="AC3367" s="2">
        <f t="shared" si="1212"/>
        <v>7.0918713420832513E-4</v>
      </c>
      <c r="AD3367" s="3">
        <f t="shared" si="1213"/>
        <v>9087.9703543429132</v>
      </c>
    </row>
    <row r="3368" spans="1:30" x14ac:dyDescent="0.3">
      <c r="A3368" s="1">
        <f t="shared" si="1200"/>
        <v>20</v>
      </c>
      <c r="B3368" s="1">
        <f t="shared" si="1199"/>
        <v>5</v>
      </c>
      <c r="C3368" s="5">
        <v>43966</v>
      </c>
      <c r="D3368" s="3">
        <v>9152.64</v>
      </c>
      <c r="E3368" s="3">
        <v>8976.2900000000009</v>
      </c>
      <c r="F3368" s="3">
        <f t="shared" si="1204"/>
        <v>9131.7020000000011</v>
      </c>
      <c r="G3368" s="3">
        <f t="shared" si="1214"/>
        <v>9073.0329999999994</v>
      </c>
      <c r="H3368" s="4">
        <f t="shared" si="1201"/>
        <v>6.4017276527804238E-3</v>
      </c>
      <c r="I3368" s="4">
        <f t="shared" si="1219"/>
        <v>-1.2989283538697266E-2</v>
      </c>
      <c r="J3368" s="4">
        <f t="shared" si="1221"/>
        <v>1.9391011191477691E-2</v>
      </c>
      <c r="K3368" s="4">
        <f t="shared" si="1205"/>
        <v>3.5238640836909424E-3</v>
      </c>
      <c r="L3368" s="4">
        <f t="shared" si="1215"/>
        <v>-3.3242606149950019E-3</v>
      </c>
      <c r="M3368" s="4">
        <f t="shared" si="1208"/>
        <v>2.2928912923350195E-3</v>
      </c>
      <c r="N3368" s="4">
        <f t="shared" si="1216"/>
        <v>8.7740229755584459E-3</v>
      </c>
      <c r="O3368" s="4">
        <f t="shared" si="1220"/>
        <v>6.4100631074751864E-3</v>
      </c>
      <c r="P3368" s="4">
        <f t="shared" si="1217"/>
        <v>4.8043815061599153E-2</v>
      </c>
      <c r="T3368" s="4"/>
      <c r="U3368" s="4">
        <f t="shared" si="1209"/>
        <v>1.384695230701906E-2</v>
      </c>
      <c r="V3368" s="4">
        <f t="shared" si="1210"/>
        <v>3.7084827839489127E-3</v>
      </c>
      <c r="W3368" s="4">
        <f t="shared" si="1211"/>
        <v>-7.3435390196685529E-3</v>
      </c>
      <c r="X3368" s="4">
        <f t="shared" si="1218"/>
        <v>1.3016780773441317E-2</v>
      </c>
      <c r="Y3368" s="4">
        <f t="shared" si="1206"/>
        <v>-8.9889023013924527E-3</v>
      </c>
      <c r="Z3368" s="4">
        <f t="shared" si="1207"/>
        <v>-2.7403298244469384E-3</v>
      </c>
      <c r="AA3368" s="4">
        <f t="shared" si="1202"/>
        <v>6.4017276527804238E-3</v>
      </c>
      <c r="AB3368" s="4">
        <f t="shared" si="1203"/>
        <v>6.4017276527804238E-3</v>
      </c>
      <c r="AC3368" s="2">
        <f t="shared" si="1212"/>
        <v>4.7104548091833776E-3</v>
      </c>
      <c r="AD3368" s="3">
        <f t="shared" si="1213"/>
        <v>9109.5269028952753</v>
      </c>
    </row>
    <row r="3369" spans="1:30" x14ac:dyDescent="0.3">
      <c r="A3369" s="1">
        <f t="shared" si="1200"/>
        <v>21</v>
      </c>
      <c r="B3369" s="1">
        <f t="shared" si="1199"/>
        <v>1</v>
      </c>
      <c r="C3369" s="5">
        <v>43969</v>
      </c>
      <c r="D3369" s="3">
        <v>9331.93</v>
      </c>
      <c r="E3369" s="3">
        <v>9281.36</v>
      </c>
      <c r="F3369" s="3">
        <f t="shared" si="1204"/>
        <v>9138.3040000000001</v>
      </c>
      <c r="G3369" s="3">
        <f t="shared" si="1214"/>
        <v>9122.8149999999987</v>
      </c>
      <c r="H3369" s="4">
        <f t="shared" si="1201"/>
        <v>1.9588883644500482E-2</v>
      </c>
      <c r="I3369" s="4">
        <f t="shared" si="1219"/>
        <v>1.4063701839032364E-2</v>
      </c>
      <c r="J3369" s="4">
        <f t="shared" si="1221"/>
        <v>5.5251818054681181E-3</v>
      </c>
      <c r="K3369" s="4">
        <f t="shared" si="1205"/>
        <v>-6.8551259527306107E-3</v>
      </c>
      <c r="L3369" s="4">
        <f t="shared" si="1215"/>
        <v>-5.797234459128677E-3</v>
      </c>
      <c r="M3369" s="4">
        <f t="shared" si="1208"/>
        <v>2.1188395570994379E-2</v>
      </c>
      <c r="N3369" s="4">
        <f t="shared" si="1216"/>
        <v>2.2922201096920374E-2</v>
      </c>
      <c r="O3369" s="4">
        <f t="shared" si="1220"/>
        <v>1.659785274857548E-3</v>
      </c>
      <c r="P3369" s="4">
        <f t="shared" si="1217"/>
        <v>6.8573823409179196E-2</v>
      </c>
      <c r="T3369" s="4"/>
      <c r="U3369" s="4">
        <f t="shared" si="1209"/>
        <v>1.5982273966855538E-2</v>
      </c>
      <c r="V3369" s="4">
        <f t="shared" si="1210"/>
        <v>5.8224512271869838E-3</v>
      </c>
      <c r="W3369" s="4">
        <f t="shared" si="1211"/>
        <v>3.5498746090944131E-3</v>
      </c>
      <c r="X3369" s="4">
        <f t="shared" si="1218"/>
        <v>3.4014374801122722E-3</v>
      </c>
      <c r="Y3369" s="4">
        <f t="shared" si="1206"/>
        <v>-1.9238478496960903E-2</v>
      </c>
      <c r="Z3369" s="4">
        <f t="shared" si="1207"/>
        <v>-1.30545321577698E-2</v>
      </c>
      <c r="AA3369" s="4">
        <f t="shared" si="1202"/>
        <v>1.9588883644500482E-2</v>
      </c>
      <c r="AB3369" s="4">
        <f t="shared" si="1203"/>
        <v>1.9588883644500482E-2</v>
      </c>
      <c r="AC3369" s="2">
        <f t="shared" si="1212"/>
        <v>1.5888324430546521E-2</v>
      </c>
      <c r="AD3369" s="3">
        <f t="shared" si="1213"/>
        <v>9183.6612685968503</v>
      </c>
    </row>
    <row r="3370" spans="1:30" x14ac:dyDescent="0.3">
      <c r="A3370" s="1">
        <f t="shared" si="1200"/>
        <v>21</v>
      </c>
      <c r="B3370" s="1">
        <f t="shared" si="1199"/>
        <v>2</v>
      </c>
      <c r="C3370" s="5">
        <v>43970</v>
      </c>
      <c r="D3370" s="3">
        <v>9298.5400000000009</v>
      </c>
      <c r="E3370" s="3">
        <v>9326.2800000000007</v>
      </c>
      <c r="F3370" s="3">
        <f t="shared" si="1204"/>
        <v>9175.5220000000008</v>
      </c>
      <c r="G3370" s="3">
        <f t="shared" si="1214"/>
        <v>9159.607</v>
      </c>
      <c r="H3370" s="4">
        <f t="shared" si="1201"/>
        <v>-3.578037983568181E-3</v>
      </c>
      <c r="I3370" s="4">
        <f t="shared" si="1219"/>
        <v>-6.0544817631504261E-4</v>
      </c>
      <c r="J3370" s="4">
        <f t="shared" si="1221"/>
        <v>-2.9725898072531383E-3</v>
      </c>
      <c r="K3370" s="4">
        <f t="shared" si="1205"/>
        <v>-2.0056140583994988E-2</v>
      </c>
      <c r="L3370" s="4">
        <f t="shared" si="1215"/>
        <v>-2.0120168068127411E-2</v>
      </c>
      <c r="M3370" s="4">
        <f t="shared" si="1208"/>
        <v>1.3407193617976178E-2</v>
      </c>
      <c r="N3370" s="4">
        <f t="shared" si="1216"/>
        <v>1.5168008845794466E-2</v>
      </c>
      <c r="O3370" s="4">
        <f t="shared" si="1220"/>
        <v>1.7115590189428526E-3</v>
      </c>
      <c r="P3370" s="4">
        <f t="shared" si="1217"/>
        <v>6.4750425680774479E-2</v>
      </c>
      <c r="T3370" s="4"/>
      <c r="U3370" s="4">
        <f t="shared" si="1209"/>
        <v>-2.351925057303254E-2</v>
      </c>
      <c r="V3370" s="4">
        <f t="shared" si="1210"/>
        <v>-3.3284058067302204E-2</v>
      </c>
      <c r="W3370" s="4">
        <f t="shared" si="1211"/>
        <v>2.0421511229142562E-2</v>
      </c>
      <c r="X3370" s="4">
        <f t="shared" si="1218"/>
        <v>3.4810883831172079E-3</v>
      </c>
      <c r="Y3370" s="4">
        <f t="shared" si="1206"/>
        <v>-3.227489194828434E-2</v>
      </c>
      <c r="Z3370" s="4">
        <f t="shared" si="1207"/>
        <v>-2.6173143451760368E-2</v>
      </c>
      <c r="AA3370" s="4">
        <f t="shared" si="1202"/>
        <v>-3.578037983568181E-3</v>
      </c>
      <c r="AB3370" s="4">
        <f t="shared" si="1203"/>
        <v>-3.578037983568181E-3</v>
      </c>
      <c r="AC3370" s="2">
        <f t="shared" si="1212"/>
        <v>8.2363275240450347E-3</v>
      </c>
      <c r="AD3370" s="3">
        <f t="shared" si="1213"/>
        <v>9221.9541790645671</v>
      </c>
    </row>
    <row r="3371" spans="1:30" x14ac:dyDescent="0.3">
      <c r="A3371" s="1">
        <f t="shared" si="1200"/>
        <v>21</v>
      </c>
      <c r="B3371" s="1">
        <f t="shared" si="1199"/>
        <v>3</v>
      </c>
      <c r="C3371" s="5">
        <v>43971</v>
      </c>
      <c r="D3371" s="3">
        <v>9485.02</v>
      </c>
      <c r="E3371" s="3">
        <v>9415.25</v>
      </c>
      <c r="F3371" s="3">
        <f t="shared" si="1204"/>
        <v>9272.51</v>
      </c>
      <c r="G3371" s="3">
        <f t="shared" si="1214"/>
        <v>9209.6230000000032</v>
      </c>
      <c r="H3371" s="4">
        <f t="shared" si="1201"/>
        <v>2.0054761285104923E-2</v>
      </c>
      <c r="I3371" s="4">
        <f t="shared" si="1219"/>
        <v>1.2551432805580135E-2</v>
      </c>
      <c r="J3371" s="4">
        <f t="shared" si="1221"/>
        <v>7.503328479524788E-3</v>
      </c>
      <c r="K3371" s="4">
        <f t="shared" si="1205"/>
        <v>-8.5128955728534968E-3</v>
      </c>
      <c r="L3371" s="4">
        <f t="shared" si="1215"/>
        <v>-1.2853272305831302E-2</v>
      </c>
      <c r="M3371" s="4">
        <f t="shared" si="1208"/>
        <v>2.2918282104845422E-2</v>
      </c>
      <c r="N3371" s="4">
        <f t="shared" si="1216"/>
        <v>2.9903178447152193E-2</v>
      </c>
      <c r="O3371" s="4">
        <f t="shared" si="1220"/>
        <v>6.6301388926957435E-3</v>
      </c>
      <c r="P3371" s="4">
        <f t="shared" si="1217"/>
        <v>8.6103741296016265E-2</v>
      </c>
      <c r="T3371" s="4"/>
      <c r="U3371" s="4">
        <f t="shared" si="1209"/>
        <v>-3.2097512082542086E-2</v>
      </c>
      <c r="V3371" s="4">
        <f t="shared" si="1210"/>
        <v>-4.1776536961716647E-2</v>
      </c>
      <c r="W3371" s="4">
        <f t="shared" si="1211"/>
        <v>5.3881743273393186E-2</v>
      </c>
      <c r="X3371" s="4">
        <f t="shared" si="1218"/>
        <v>1.3750697516578527E-2</v>
      </c>
      <c r="Y3371" s="4">
        <f t="shared" si="1206"/>
        <v>-2.0875577672942697E-2</v>
      </c>
      <c r="Z3371" s="4">
        <f t="shared" si="1207"/>
        <v>-1.47019536529231E-2</v>
      </c>
      <c r="AA3371" s="4">
        <f t="shared" si="1202"/>
        <v>2.0054761285104923E-2</v>
      </c>
      <c r="AB3371" s="4">
        <f t="shared" si="1203"/>
        <v>2.0054761285104923E-2</v>
      </c>
      <c r="AC3371" s="2">
        <f t="shared" si="1212"/>
        <v>1.8489915040448574E-2</v>
      </c>
      <c r="AD3371" s="3">
        <f t="shared" si="1213"/>
        <v>9309.6427860430449</v>
      </c>
    </row>
    <row r="3372" spans="1:30" x14ac:dyDescent="0.3">
      <c r="A3372" s="1">
        <f t="shared" si="1200"/>
        <v>21</v>
      </c>
      <c r="B3372" s="1">
        <f t="shared" si="1199"/>
        <v>4</v>
      </c>
      <c r="C3372" s="5">
        <v>43972</v>
      </c>
      <c r="D3372" s="3">
        <v>9377.99</v>
      </c>
      <c r="E3372" s="3">
        <v>9487.6299999999992</v>
      </c>
      <c r="F3372" s="3">
        <f t="shared" si="1204"/>
        <v>9329.2240000000002</v>
      </c>
      <c r="G3372" s="3">
        <f t="shared" si="1214"/>
        <v>9237.2340000000004</v>
      </c>
      <c r="H3372" s="4">
        <f t="shared" si="1201"/>
        <v>-1.1284109047740611E-2</v>
      </c>
      <c r="I3372" s="4">
        <f t="shared" si="1219"/>
        <v>2.751707429187037E-4</v>
      </c>
      <c r="J3372" s="4">
        <f t="shared" si="1221"/>
        <v>-1.1559279790659314E-2</v>
      </c>
      <c r="K3372" s="4">
        <f t="shared" si="1205"/>
        <v>-1.7710821906543082E-2</v>
      </c>
      <c r="L3372" s="4">
        <f t="shared" si="1215"/>
        <v>-2.7772799167060852E-2</v>
      </c>
      <c r="M3372" s="4">
        <f t="shared" si="1208"/>
        <v>5.227230046143133E-3</v>
      </c>
      <c r="N3372" s="4">
        <f t="shared" si="1216"/>
        <v>1.5237894807038492E-2</v>
      </c>
      <c r="O3372" s="4">
        <f t="shared" si="1220"/>
        <v>9.8091382055216295E-3</v>
      </c>
      <c r="P3372" s="4">
        <f t="shared" si="1217"/>
        <v>7.3848028242072955E-2</v>
      </c>
      <c r="T3372" s="4"/>
      <c r="U3372" s="4">
        <f t="shared" si="1209"/>
        <v>-4.1180724974749693E-2</v>
      </c>
      <c r="V3372" s="4">
        <f t="shared" si="1210"/>
        <v>-5.0768917725002187E-2</v>
      </c>
      <c r="W3372" s="4">
        <f t="shared" si="1211"/>
        <v>3.1180658029868833E-2</v>
      </c>
      <c r="X3372" s="4">
        <f t="shared" si="1218"/>
        <v>2.0117560559346426E-2</v>
      </c>
      <c r="Y3372" s="4">
        <f t="shared" si="1206"/>
        <v>-2.9958816645862918E-2</v>
      </c>
      <c r="Z3372" s="4">
        <f t="shared" si="1207"/>
        <v>-2.3842464716115241E-2</v>
      </c>
      <c r="AA3372" s="4">
        <f t="shared" si="1202"/>
        <v>-1.1284109047740611E-2</v>
      </c>
      <c r="AB3372" s="4">
        <f t="shared" si="1203"/>
        <v>-1.1284109047740611E-2</v>
      </c>
      <c r="AC3372" s="2">
        <f t="shared" si="1212"/>
        <v>4.8586967254855874E-3</v>
      </c>
      <c r="AD3372" s="3">
        <f t="shared" si="1213"/>
        <v>9332.4251906953632</v>
      </c>
    </row>
    <row r="3373" spans="1:30" x14ac:dyDescent="0.3">
      <c r="A3373" s="1">
        <f t="shared" si="1200"/>
        <v>21</v>
      </c>
      <c r="B3373" s="1">
        <f t="shared" si="1199"/>
        <v>5</v>
      </c>
      <c r="C3373" s="5">
        <v>43973</v>
      </c>
      <c r="D3373" s="3">
        <v>9413.99</v>
      </c>
      <c r="E3373" s="3">
        <v>9363.67</v>
      </c>
      <c r="F3373" s="3">
        <f t="shared" si="1204"/>
        <v>9381.4940000000006</v>
      </c>
      <c r="G3373" s="3">
        <f t="shared" si="1214"/>
        <v>9256.5980000000018</v>
      </c>
      <c r="H3373" s="4">
        <f t="shared" si="1201"/>
        <v>3.8387756864743938E-3</v>
      </c>
      <c r="I3373" s="4">
        <f t="shared" si="1219"/>
        <v>-1.5269796619531168E-3</v>
      </c>
      <c r="J3373" s="4">
        <f t="shared" si="1221"/>
        <v>5.3657553484275106E-3</v>
      </c>
      <c r="K3373" s="4">
        <f t="shared" si="1205"/>
        <v>-4.9264287976410527E-4</v>
      </c>
      <c r="L3373" s="4">
        <f t="shared" si="1215"/>
        <v>-1.4809143537154465E-2</v>
      </c>
      <c r="M3373" s="4">
        <f t="shared" si="1208"/>
        <v>3.4638406206942288E-3</v>
      </c>
      <c r="N3373" s="4">
        <f t="shared" si="1216"/>
        <v>1.7003222998341071E-2</v>
      </c>
      <c r="O3373" s="4">
        <f t="shared" si="1220"/>
        <v>1.3267063168751913E-2</v>
      </c>
      <c r="P3373" s="4">
        <f t="shared" si="1217"/>
        <v>7.7970289943857102E-2</v>
      </c>
      <c r="T3373" s="4"/>
      <c r="U3373" s="4">
        <f t="shared" si="1209"/>
        <v>-2.4029669470750168E-2</v>
      </c>
      <c r="V3373" s="4">
        <f t="shared" si="1210"/>
        <v>-3.3789372776042735E-2</v>
      </c>
      <c r="W3373" s="4">
        <f t="shared" si="1211"/>
        <v>2.8554602824977317E-2</v>
      </c>
      <c r="X3373" s="4">
        <f t="shared" si="1218"/>
        <v>2.7354374901852847E-2</v>
      </c>
      <c r="Y3373" s="4">
        <f t="shared" si="1206"/>
        <v>-1.2955328130639909E-2</v>
      </c>
      <c r="Z3373" s="4">
        <f t="shared" si="1207"/>
        <v>-6.7317649591663994E-3</v>
      </c>
      <c r="AA3373" s="4">
        <f t="shared" si="1202"/>
        <v>3.8387756864743938E-3</v>
      </c>
      <c r="AB3373" s="4">
        <f t="shared" si="1203"/>
        <v>3.8387756864743938E-3</v>
      </c>
      <c r="AC3373" s="2">
        <f t="shared" si="1212"/>
        <v>5.7761416292586238E-3</v>
      </c>
      <c r="AD3373" s="3">
        <f t="shared" si="1213"/>
        <v>9359.6134604635754</v>
      </c>
    </row>
    <row r="3374" spans="1:30" x14ac:dyDescent="0.3">
      <c r="A3374" s="1">
        <f t="shared" si="1200"/>
        <v>22</v>
      </c>
      <c r="B3374" s="1">
        <f t="shared" si="1199"/>
        <v>2</v>
      </c>
      <c r="C3374" s="5">
        <v>43977</v>
      </c>
      <c r="D3374" s="3">
        <v>9389.98</v>
      </c>
      <c r="E3374" s="3">
        <v>9570.5300000000007</v>
      </c>
      <c r="F3374" s="3">
        <f t="shared" si="1204"/>
        <v>9393.1040000000012</v>
      </c>
      <c r="G3374" s="3">
        <f t="shared" si="1214"/>
        <v>9265.7040000000015</v>
      </c>
      <c r="H3374" s="4">
        <f t="shared" si="1201"/>
        <v>-2.5504594757377284E-3</v>
      </c>
      <c r="I3374" s="4">
        <f t="shared" si="1219"/>
        <v>1.6628443412410772E-2</v>
      </c>
      <c r="J3374" s="4">
        <f t="shared" si="1221"/>
        <v>-1.91789028881485E-2</v>
      </c>
      <c r="K3374" s="4">
        <f t="shared" si="1205"/>
        <v>-2.1356513019452502E-3</v>
      </c>
      <c r="L3374" s="4">
        <f t="shared" si="1215"/>
        <v>-1.721846363172715E-2</v>
      </c>
      <c r="M3374" s="4">
        <f t="shared" si="1208"/>
        <v>-3.3258441512003007E-4</v>
      </c>
      <c r="N3374" s="4">
        <f t="shared" si="1216"/>
        <v>1.3412472489947661E-2</v>
      </c>
      <c r="O3374" s="4">
        <f t="shared" si="1220"/>
        <v>1.3567654031211957E-2</v>
      </c>
      <c r="P3374" s="4">
        <f t="shared" si="1217"/>
        <v>7.5220970403306039E-2</v>
      </c>
      <c r="T3374" s="4"/>
      <c r="U3374" s="4">
        <f t="shared" si="1209"/>
        <v>-8.7168140182854979E-3</v>
      </c>
      <c r="V3374" s="4">
        <f t="shared" si="1210"/>
        <v>-1.8629645878102556E-2</v>
      </c>
      <c r="W3374" s="4">
        <f t="shared" si="1211"/>
        <v>6.2205781655026637E-3</v>
      </c>
      <c r="X3374" s="4">
        <f t="shared" si="1218"/>
        <v>2.7882635552505267E-2</v>
      </c>
      <c r="Y3374" s="4">
        <f t="shared" si="1206"/>
        <v>-1.457785016351708E-2</v>
      </c>
      <c r="Z3374" s="4">
        <f t="shared" si="1207"/>
        <v>-8.3645173986871529E-3</v>
      </c>
      <c r="AA3374" s="4">
        <f t="shared" si="1202"/>
        <v>-2.5504594757377284E-3</v>
      </c>
      <c r="AB3374" s="4">
        <f t="shared" si="1203"/>
        <v>-2.5504594757377284E-3</v>
      </c>
      <c r="AC3374" s="2">
        <f t="shared" si="1212"/>
        <v>2.1559534408964495E-3</v>
      </c>
      <c r="AD3374" s="3">
        <f t="shared" si="1213"/>
        <v>9369.7356403090507</v>
      </c>
    </row>
    <row r="3375" spans="1:30" x14ac:dyDescent="0.3">
      <c r="A3375" s="1">
        <f t="shared" si="1200"/>
        <v>22</v>
      </c>
      <c r="B3375" s="1">
        <f t="shared" si="1199"/>
        <v>3</v>
      </c>
      <c r="C3375" s="5">
        <v>43978</v>
      </c>
      <c r="D3375" s="3">
        <v>9442.0499999999993</v>
      </c>
      <c r="E3375" s="3">
        <v>9366.6299999999992</v>
      </c>
      <c r="F3375" s="3">
        <f t="shared" si="1204"/>
        <v>9421.8060000000005</v>
      </c>
      <c r="G3375" s="3">
        <f t="shared" si="1214"/>
        <v>9298.6640000000007</v>
      </c>
      <c r="H3375" s="4">
        <f t="shared" si="1201"/>
        <v>5.5452727268854368E-3</v>
      </c>
      <c r="I3375" s="4">
        <f t="shared" si="1219"/>
        <v>-2.4866932623925039E-3</v>
      </c>
      <c r="J3375" s="4">
        <f t="shared" si="1221"/>
        <v>8.0319659892779411E-3</v>
      </c>
      <c r="K3375" s="4">
        <f t="shared" si="1205"/>
        <v>2.8503788080485176E-3</v>
      </c>
      <c r="L3375" s="4">
        <f t="shared" si="1215"/>
        <v>-1.1421512908204121E-2</v>
      </c>
      <c r="M3375" s="4">
        <f t="shared" si="1208"/>
        <v>2.1486326506827648E-3</v>
      </c>
      <c r="N3375" s="4">
        <f t="shared" si="1216"/>
        <v>1.5420064645845747E-2</v>
      </c>
      <c r="O3375" s="4">
        <f t="shared" si="1220"/>
        <v>1.3041871203816949E-2</v>
      </c>
      <c r="P3375" s="4">
        <f t="shared" si="1217"/>
        <v>8.1183363925858787E-2</v>
      </c>
      <c r="T3375" s="4"/>
      <c r="U3375" s="4">
        <f t="shared" si="1209"/>
        <v>-9.7380399106279988E-3</v>
      </c>
      <c r="V3375" s="4">
        <f t="shared" si="1210"/>
        <v>-1.9640659511521674E-2</v>
      </c>
      <c r="W3375" s="4">
        <f t="shared" si="1211"/>
        <v>1.5433605705841819E-2</v>
      </c>
      <c r="X3375" s="4">
        <f t="shared" si="1218"/>
        <v>2.6841415670955791E-2</v>
      </c>
      <c r="Y3375" s="4">
        <f t="shared" si="1206"/>
        <v>-9.6539900050194912E-3</v>
      </c>
      <c r="Z3375" s="4">
        <f t="shared" si="1207"/>
        <v>-3.4096110721514596E-3</v>
      </c>
      <c r="AA3375" s="4">
        <f t="shared" si="1202"/>
        <v>5.5452727268854368E-3</v>
      </c>
      <c r="AB3375" s="4">
        <f t="shared" si="1203"/>
        <v>5.5452727268854368E-3</v>
      </c>
      <c r="AC3375" s="2">
        <f t="shared" si="1212"/>
        <v>5.105837516990318E-3</v>
      </c>
      <c r="AD3375" s="3">
        <f t="shared" si="1213"/>
        <v>9393.8404268727008</v>
      </c>
    </row>
    <row r="3376" spans="1:30" x14ac:dyDescent="0.3">
      <c r="A3376" s="1">
        <f t="shared" si="1200"/>
        <v>22</v>
      </c>
      <c r="B3376" s="1">
        <f t="shared" ref="B3376:B3439" si="1222">WEEKDAY(C3376,2)</f>
        <v>4</v>
      </c>
      <c r="C3376" s="5">
        <v>43979</v>
      </c>
      <c r="D3376" s="3">
        <v>9416.7099999999991</v>
      </c>
      <c r="E3376" s="3">
        <v>9404.83</v>
      </c>
      <c r="F3376" s="3">
        <f t="shared" si="1204"/>
        <v>9408.1439999999984</v>
      </c>
      <c r="G3376" s="3">
        <f t="shared" si="1214"/>
        <v>9340.3269999999993</v>
      </c>
      <c r="H3376" s="4">
        <f t="shared" si="1201"/>
        <v>-2.6837392303578297E-3</v>
      </c>
      <c r="I3376" s="4">
        <f t="shared" si="1219"/>
        <v>-3.9419405743455448E-3</v>
      </c>
      <c r="J3376" s="4">
        <f t="shared" si="1221"/>
        <v>1.2582013439877151E-3</v>
      </c>
      <c r="K3376" s="4">
        <f t="shared" si="1205"/>
        <v>-3.817762032609506E-3</v>
      </c>
      <c r="L3376" s="4">
        <f t="shared" si="1215"/>
        <v>-1.1672253377179653E-2</v>
      </c>
      <c r="M3376" s="4">
        <f t="shared" si="1208"/>
        <v>9.1048776464313416E-4</v>
      </c>
      <c r="N3376" s="4">
        <f t="shared" si="1216"/>
        <v>8.1777650825286749E-3</v>
      </c>
      <c r="O3376" s="4">
        <f t="shared" si="1220"/>
        <v>7.2017721688359421E-3</v>
      </c>
      <c r="P3376" s="4">
        <f t="shared" si="1217"/>
        <v>7.8281749716880705E-2</v>
      </c>
      <c r="T3376" s="4"/>
      <c r="U3376" s="4">
        <f t="shared" si="1209"/>
        <v>4.5509184975721555E-3</v>
      </c>
      <c r="V3376" s="4">
        <f t="shared" si="1210"/>
        <v>-5.4945906874036476E-3</v>
      </c>
      <c r="W3376" s="4">
        <f t="shared" si="1211"/>
        <v>-7.2018825474275553E-3</v>
      </c>
      <c r="X3376" s="4">
        <f t="shared" si="1218"/>
        <v>1.4627538821742786E-2</v>
      </c>
      <c r="Y3376" s="4">
        <f t="shared" si="1206"/>
        <v>-1.6238986944921027E-2</v>
      </c>
      <c r="Z3376" s="4">
        <f t="shared" si="1207"/>
        <v>-1.0036128062368423E-2</v>
      </c>
      <c r="AA3376" s="4">
        <f t="shared" si="1202"/>
        <v>-2.6837392303578297E-3</v>
      </c>
      <c r="AB3376" s="4">
        <f t="shared" si="1203"/>
        <v>-2.6837392303578297E-3</v>
      </c>
      <c r="AC3376" s="2">
        <f t="shared" si="1212"/>
        <v>1.6190773725498937E-3</v>
      </c>
      <c r="AD3376" s="3">
        <f t="shared" si="1213"/>
        <v>9401.4636179151348</v>
      </c>
    </row>
    <row r="3377" spans="1:30" x14ac:dyDescent="0.3">
      <c r="A3377" s="1">
        <f t="shared" si="1200"/>
        <v>22</v>
      </c>
      <c r="B3377" s="1">
        <f t="shared" si="1222"/>
        <v>5</v>
      </c>
      <c r="C3377" s="5">
        <v>43980</v>
      </c>
      <c r="D3377" s="3">
        <v>9555.5300000000007</v>
      </c>
      <c r="E3377" s="3">
        <v>9440.64</v>
      </c>
      <c r="F3377" s="3">
        <f t="shared" si="1204"/>
        <v>9443.6519999999982</v>
      </c>
      <c r="G3377" s="3">
        <f t="shared" si="1214"/>
        <v>9386.4380000000001</v>
      </c>
      <c r="H3377" s="4">
        <f t="shared" si="1201"/>
        <v>1.4741879063919515E-2</v>
      </c>
      <c r="I3377" s="4">
        <f t="shared" si="1219"/>
        <v>2.5412272439100593E-3</v>
      </c>
      <c r="J3377" s="4">
        <f t="shared" si="1221"/>
        <v>1.2200651820009456E-2</v>
      </c>
      <c r="K3377" s="4">
        <f t="shared" si="1205"/>
        <v>-1.091145421277862E-4</v>
      </c>
      <c r="L3377" s="4">
        <f t="shared" si="1215"/>
        <v>-5.2098875297208556E-3</v>
      </c>
      <c r="M3377" s="4">
        <f t="shared" si="1208"/>
        <v>1.1846899906943039E-2</v>
      </c>
      <c r="N3377" s="4">
        <f t="shared" si="1216"/>
        <v>1.8014501347582604E-2</v>
      </c>
      <c r="O3377" s="4">
        <f t="shared" si="1220"/>
        <v>5.9875276410620987E-3</v>
      </c>
      <c r="P3377" s="4">
        <f t="shared" si="1217"/>
        <v>9.4177648868038505E-2</v>
      </c>
      <c r="T3377" s="4"/>
      <c r="U3377" s="4">
        <f t="shared" si="1209"/>
        <v>-4.1118394853403521E-3</v>
      </c>
      <c r="V3377" s="4">
        <f t="shared" si="1210"/>
        <v>-1.4070721090486901E-2</v>
      </c>
      <c r="W3377" s="4">
        <f t="shared" si="1211"/>
        <v>1.8931562093796313E-2</v>
      </c>
      <c r="X3377" s="4">
        <f t="shared" si="1218"/>
        <v>1.2265543200591825E-2</v>
      </c>
      <c r="Y3377" s="4">
        <f t="shared" si="1206"/>
        <v>-1.2576581941851839E-2</v>
      </c>
      <c r="Z3377" s="4">
        <f t="shared" si="1207"/>
        <v>-6.3506306810657354E-3</v>
      </c>
      <c r="AA3377" s="4">
        <f t="shared" si="1202"/>
        <v>1.4741879063919515E-2</v>
      </c>
      <c r="AB3377" s="4">
        <f t="shared" si="1203"/>
        <v>1.4741879063919515E-2</v>
      </c>
      <c r="AC3377" s="2">
        <f t="shared" si="1212"/>
        <v>1.0748846101671946E-2</v>
      </c>
      <c r="AD3377" s="3">
        <f t="shared" si="1213"/>
        <v>9452.8190786100913</v>
      </c>
    </row>
    <row r="3378" spans="1:30" x14ac:dyDescent="0.3">
      <c r="A3378" s="1">
        <f t="shared" si="1200"/>
        <v>23</v>
      </c>
      <c r="B3378" s="1">
        <f t="shared" si="1222"/>
        <v>1</v>
      </c>
      <c r="C3378" s="5">
        <v>43983</v>
      </c>
      <c r="D3378" s="3">
        <v>9598.89</v>
      </c>
      <c r="E3378" s="3">
        <v>9526.43</v>
      </c>
      <c r="F3378" s="3">
        <f t="shared" si="1204"/>
        <v>9480.6319999999996</v>
      </c>
      <c r="G3378" s="3">
        <f t="shared" si="1214"/>
        <v>9431.0629999999983</v>
      </c>
      <c r="H3378" s="4">
        <f t="shared" si="1201"/>
        <v>4.537686554277864E-3</v>
      </c>
      <c r="I3378" s="4">
        <f t="shared" si="1219"/>
        <v>-3.0453569817687101E-3</v>
      </c>
      <c r="J3378" s="4">
        <f t="shared" si="1221"/>
        <v>7.5830435360465746E-3</v>
      </c>
      <c r="K3378" s="4">
        <f t="shared" si="1205"/>
        <v>-1.0932151330172314E-2</v>
      </c>
      <c r="L3378" s="4">
        <f t="shared" si="1215"/>
        <v>-1.4977133078379255E-2</v>
      </c>
      <c r="M3378" s="4">
        <f t="shared" si="1208"/>
        <v>1.2473640997773126E-2</v>
      </c>
      <c r="N3378" s="4">
        <f t="shared" si="1216"/>
        <v>1.779513083519866E-2</v>
      </c>
      <c r="O3378" s="4">
        <f t="shared" si="1220"/>
        <v>5.1640345914997802E-3</v>
      </c>
      <c r="P3378" s="4">
        <f t="shared" si="1217"/>
        <v>9.9142684073298362E-2</v>
      </c>
      <c r="T3378" s="4"/>
      <c r="U3378" s="4">
        <f t="shared" si="1209"/>
        <v>-1.4812365195860497E-2</v>
      </c>
      <c r="V3378" s="4">
        <f t="shared" si="1210"/>
        <v>-2.4664241543901906E-2</v>
      </c>
      <c r="W3378" s="4">
        <f t="shared" si="1211"/>
        <v>1.964098113552273E-2</v>
      </c>
      <c r="X3378" s="4">
        <f t="shared" si="1218"/>
        <v>1.0567400032446751E-2</v>
      </c>
      <c r="Y3378" s="4">
        <f t="shared" si="1206"/>
        <v>-2.3264668146504391E-2</v>
      </c>
      <c r="Z3378" s="4">
        <f t="shared" si="1207"/>
        <v>-1.7106107938598125E-2</v>
      </c>
      <c r="AA3378" s="4">
        <f t="shared" si="1202"/>
        <v>4.537686554277864E-3</v>
      </c>
      <c r="AB3378" s="4">
        <f t="shared" si="1203"/>
        <v>4.537686554277864E-3</v>
      </c>
      <c r="AC3378" s="2">
        <f t="shared" si="1212"/>
        <v>1.0144986999532106E-2</v>
      </c>
      <c r="AD3378" s="3">
        <f t="shared" si="1213"/>
        <v>9501.5093857400607</v>
      </c>
    </row>
    <row r="3379" spans="1:30" x14ac:dyDescent="0.3">
      <c r="A3379" s="1">
        <f t="shared" si="1200"/>
        <v>23</v>
      </c>
      <c r="B3379" s="1">
        <f t="shared" si="1222"/>
        <v>2</v>
      </c>
      <c r="C3379" s="5">
        <v>43984</v>
      </c>
      <c r="D3379" s="3">
        <v>9657.31</v>
      </c>
      <c r="E3379" s="3">
        <v>9603.18</v>
      </c>
      <c r="F3379" s="3">
        <f t="shared" si="1204"/>
        <v>9534.098</v>
      </c>
      <c r="G3379" s="3">
        <f t="shared" si="1214"/>
        <v>9463.6009999999987</v>
      </c>
      <c r="H3379" s="4">
        <f t="shared" si="1201"/>
        <v>6.0861203743349567E-3</v>
      </c>
      <c r="I3379" s="4">
        <f t="shared" si="1219"/>
        <v>4.4692667589699158E-4</v>
      </c>
      <c r="J3379" s="4">
        <f t="shared" si="1221"/>
        <v>5.6391936984379653E-3</v>
      </c>
      <c r="K3379" s="4">
        <f t="shared" si="1205"/>
        <v>-9.9589640052130356E-3</v>
      </c>
      <c r="L3379" s="4">
        <f t="shared" si="1215"/>
        <v>-1.6336495388760867E-2</v>
      </c>
      <c r="M3379" s="4">
        <f t="shared" si="1208"/>
        <v>1.2923299089226851E-2</v>
      </c>
      <c r="N3379" s="4">
        <f t="shared" si="1216"/>
        <v>2.046884690087851E-2</v>
      </c>
      <c r="O3379" s="4">
        <f t="shared" si="1220"/>
        <v>7.2998588633896204E-3</v>
      </c>
      <c r="P3379" s="4">
        <f t="shared" si="1217"/>
        <v>0.10583219875713808</v>
      </c>
      <c r="T3379" s="4"/>
      <c r="U3379" s="4">
        <f t="shared" si="1209"/>
        <v>-2.176397479291875E-2</v>
      </c>
      <c r="V3379" s="4">
        <f t="shared" si="1210"/>
        <v>-3.1546335044989486E-2</v>
      </c>
      <c r="W3379" s="4">
        <f t="shared" si="1211"/>
        <v>2.8469709200658569E-2</v>
      </c>
      <c r="X3379" s="4">
        <f t="shared" si="1218"/>
        <v>1.5010373567672493E-2</v>
      </c>
      <c r="Y3379" s="4">
        <f t="shared" si="1206"/>
        <v>-2.2303615326843801E-2</v>
      </c>
      <c r="Z3379" s="4">
        <f t="shared" si="1207"/>
        <v>-1.6138995440885932E-2</v>
      </c>
      <c r="AA3379" s="4">
        <f t="shared" si="1202"/>
        <v>6.0861203743349567E-3</v>
      </c>
      <c r="AB3379" s="4">
        <f t="shared" si="1203"/>
        <v>6.0861203743349567E-3</v>
      </c>
      <c r="AC3379" s="2">
        <f t="shared" si="1212"/>
        <v>1.0755280318566138E-2</v>
      </c>
      <c r="AD3379" s="3">
        <f t="shared" si="1213"/>
        <v>9553.4429238267076</v>
      </c>
    </row>
    <row r="3380" spans="1:30" x14ac:dyDescent="0.3">
      <c r="A3380" s="1">
        <f t="shared" si="1200"/>
        <v>23</v>
      </c>
      <c r="B3380" s="1">
        <f t="shared" si="1222"/>
        <v>3</v>
      </c>
      <c r="C3380" s="5">
        <v>43985</v>
      </c>
      <c r="D3380" s="3">
        <v>9704.69</v>
      </c>
      <c r="E3380" s="3">
        <v>9689.7199999999993</v>
      </c>
      <c r="F3380" s="3">
        <f t="shared" si="1204"/>
        <v>9586.6260000000002</v>
      </c>
      <c r="G3380" s="3">
        <f t="shared" si="1214"/>
        <v>9504.2160000000003</v>
      </c>
      <c r="H3380" s="4">
        <f t="shared" si="1201"/>
        <v>4.9061281039959386E-3</v>
      </c>
      <c r="I3380" s="4">
        <f t="shared" si="1219"/>
        <v>3.3560070040207736E-3</v>
      </c>
      <c r="J3380" s="4">
        <f t="shared" si="1221"/>
        <v>1.5501210999751651E-3</v>
      </c>
      <c r="K3380" s="4">
        <f t="shared" si="1205"/>
        <v>-1.0375560067969313E-2</v>
      </c>
      <c r="L3380" s="4">
        <f t="shared" si="1215"/>
        <v>-1.815918603512658E-2</v>
      </c>
      <c r="M3380" s="4">
        <f t="shared" si="1208"/>
        <v>1.2315490350828363E-2</v>
      </c>
      <c r="N3380" s="4">
        <f t="shared" si="1216"/>
        <v>2.1093165391022274E-2</v>
      </c>
      <c r="O3380" s="4">
        <f t="shared" si="1220"/>
        <v>8.4917704738636524E-3</v>
      </c>
      <c r="P3380" s="4">
        <f t="shared" si="1217"/>
        <v>0.11125755318576409</v>
      </c>
      <c r="T3380" s="4"/>
      <c r="U3380" s="4">
        <f t="shared" si="1209"/>
        <v>-2.2289850900509587E-2</v>
      </c>
      <c r="V3380" s="4">
        <f t="shared" si="1210"/>
        <v>-3.2066952391504512E-2</v>
      </c>
      <c r="W3380" s="4">
        <f t="shared" si="1211"/>
        <v>2.781599334890212E-2</v>
      </c>
      <c r="X3380" s="4">
        <f t="shared" si="1218"/>
        <v>1.7493461444652934E-2</v>
      </c>
      <c r="Y3380" s="4">
        <f t="shared" si="1206"/>
        <v>-2.2715016924977117E-2</v>
      </c>
      <c r="Z3380" s="4">
        <f t="shared" si="1207"/>
        <v>-1.655299102884334E-2</v>
      </c>
      <c r="AA3380" s="4">
        <f t="shared" si="1202"/>
        <v>4.9061281039959386E-3</v>
      </c>
      <c r="AB3380" s="4">
        <f t="shared" si="1203"/>
        <v>4.9061281039959386E-3</v>
      </c>
      <c r="AC3380" s="2">
        <f t="shared" si="1212"/>
        <v>1.0389964451778328E-2</v>
      </c>
      <c r="AD3380" s="3">
        <f t="shared" si="1213"/>
        <v>9603.8586158844719</v>
      </c>
    </row>
    <row r="3381" spans="1:30" x14ac:dyDescent="0.3">
      <c r="A3381" s="1">
        <f t="shared" si="1200"/>
        <v>23</v>
      </c>
      <c r="B3381" s="1">
        <f t="shared" si="1222"/>
        <v>4</v>
      </c>
      <c r="C3381" s="5">
        <v>43986</v>
      </c>
      <c r="D3381" s="3">
        <v>9629.66</v>
      </c>
      <c r="E3381" s="3">
        <v>9672.17</v>
      </c>
      <c r="F3381" s="3">
        <f t="shared" si="1204"/>
        <v>9629.2160000000003</v>
      </c>
      <c r="G3381" s="3">
        <f t="shared" si="1214"/>
        <v>9518.6799999999985</v>
      </c>
      <c r="H3381" s="4">
        <f t="shared" si="1201"/>
        <v>-7.7313134165028097E-3</v>
      </c>
      <c r="I3381" s="4">
        <f t="shared" si="1219"/>
        <v>-3.350957114549814E-3</v>
      </c>
      <c r="J3381" s="4">
        <f t="shared" si="1221"/>
        <v>-4.3803563019529958E-3</v>
      </c>
      <c r="K3381" s="4">
        <f t="shared" si="1205"/>
        <v>-7.7885022602474617E-3</v>
      </c>
      <c r="L3381" s="4">
        <f t="shared" si="1215"/>
        <v>-2.0437655516158958E-2</v>
      </c>
      <c r="M3381" s="4">
        <f t="shared" si="1208"/>
        <v>4.6109672895436679E-5</v>
      </c>
      <c r="N3381" s="4">
        <f t="shared" si="1216"/>
        <v>1.16591796341511E-2</v>
      </c>
      <c r="O3381" s="4">
        <f t="shared" si="1220"/>
        <v>1.1478702259477684E-2</v>
      </c>
      <c r="P3381" s="4">
        <f t="shared" si="1217"/>
        <v>0.10266607275562892</v>
      </c>
      <c r="T3381" s="4"/>
      <c r="U3381" s="4">
        <f t="shared" si="1209"/>
        <v>-2.9674312110948557E-2</v>
      </c>
      <c r="V3381" s="4">
        <f t="shared" si="1210"/>
        <v>-3.9377568989839136E-2</v>
      </c>
      <c r="W3381" s="4">
        <f t="shared" si="1211"/>
        <v>2.2614055227356555E-2</v>
      </c>
      <c r="X3381" s="4">
        <f t="shared" si="1218"/>
        <v>2.3497939657386405E-2</v>
      </c>
      <c r="Y3381" s="4">
        <f t="shared" si="1206"/>
        <v>-2.0160216695905255E-2</v>
      </c>
      <c r="Z3381" s="4">
        <f t="shared" si="1207"/>
        <v>-1.3982082146263397E-2</v>
      </c>
      <c r="AA3381" s="4">
        <f t="shared" si="1202"/>
        <v>-7.7313134165028097E-3</v>
      </c>
      <c r="AB3381" s="4">
        <f t="shared" si="1203"/>
        <v>-7.7313134165028097E-3</v>
      </c>
      <c r="AC3381" s="2">
        <f t="shared" si="1212"/>
        <v>1.7862440359976068E-3</v>
      </c>
      <c r="AD3381" s="3">
        <f t="shared" si="1213"/>
        <v>9612.4590772563151</v>
      </c>
    </row>
    <row r="3382" spans="1:30" x14ac:dyDescent="0.3">
      <c r="A3382" s="1">
        <f t="shared" si="1200"/>
        <v>23</v>
      </c>
      <c r="B3382" s="1">
        <f t="shared" si="1222"/>
        <v>5</v>
      </c>
      <c r="C3382" s="5">
        <v>43987</v>
      </c>
      <c r="D3382" s="3">
        <v>9824.39</v>
      </c>
      <c r="E3382" s="3">
        <v>9673.09</v>
      </c>
      <c r="F3382" s="3">
        <f t="shared" si="1204"/>
        <v>9682.9880000000012</v>
      </c>
      <c r="G3382" s="3">
        <f t="shared" si="1214"/>
        <v>9563.32</v>
      </c>
      <c r="H3382" s="4">
        <f t="shared" si="1201"/>
        <v>2.0221897761707013E-2</v>
      </c>
      <c r="I3382" s="4">
        <f t="shared" si="1219"/>
        <v>4.5100242376158962E-3</v>
      </c>
      <c r="J3382" s="4">
        <f t="shared" si="1221"/>
        <v>1.5711873524091115E-2</v>
      </c>
      <c r="K3382" s="4">
        <f t="shared" si="1205"/>
        <v>1.8668883428907017E-3</v>
      </c>
      <c r="L3382" s="4">
        <f t="shared" si="1215"/>
        <v>-9.9014687722907228E-3</v>
      </c>
      <c r="M3382" s="4">
        <f t="shared" si="1208"/>
        <v>1.4603136965572838E-2</v>
      </c>
      <c r="N3382" s="4">
        <f t="shared" si="1216"/>
        <v>2.7299096966325473E-2</v>
      </c>
      <c r="O3382" s="4">
        <f t="shared" si="1220"/>
        <v>1.2180705366949143E-2</v>
      </c>
      <c r="P3382" s="4">
        <f t="shared" si="1217"/>
        <v>0.12496407334419622</v>
      </c>
      <c r="T3382" s="4"/>
      <c r="U3382" s="4">
        <f t="shared" si="1209"/>
        <v>-7.6980911060202748E-3</v>
      </c>
      <c r="V3382" s="4">
        <f t="shared" si="1210"/>
        <v>-1.7621110194960071E-2</v>
      </c>
      <c r="W3382" s="4">
        <f t="shared" si="1211"/>
        <v>2.8136586876918262E-2</v>
      </c>
      <c r="X3382" s="4">
        <f t="shared" si="1218"/>
        <v>2.5343585299416264E-2</v>
      </c>
      <c r="Y3382" s="4">
        <f t="shared" si="1206"/>
        <v>-1.0625217496796204E-2</v>
      </c>
      <c r="Z3382" s="4">
        <f t="shared" si="1207"/>
        <v>-4.3869623958290678E-3</v>
      </c>
      <c r="AA3382" s="4">
        <f t="shared" si="1202"/>
        <v>2.0221897761707013E-2</v>
      </c>
      <c r="AB3382" s="4">
        <f t="shared" si="1203"/>
        <v>2.0221897761707013E-2</v>
      </c>
      <c r="AC3382" s="2">
        <f t="shared" si="1212"/>
        <v>1.4381277802400113E-2</v>
      </c>
      <c r="AD3382" s="3">
        <f t="shared" si="1213"/>
        <v>9683.1027181708778</v>
      </c>
    </row>
    <row r="3383" spans="1:30" x14ac:dyDescent="0.3">
      <c r="A3383" s="1">
        <f t="shared" si="1200"/>
        <v>24</v>
      </c>
      <c r="B3383" s="1">
        <f t="shared" si="1222"/>
        <v>1</v>
      </c>
      <c r="C3383" s="5">
        <v>43990</v>
      </c>
      <c r="D3383" s="3">
        <v>9901.52</v>
      </c>
      <c r="E3383" s="3">
        <v>9805.69</v>
      </c>
      <c r="F3383" s="3">
        <f t="shared" si="1204"/>
        <v>9743.514000000001</v>
      </c>
      <c r="G3383" s="3">
        <f t="shared" si="1214"/>
        <v>9612.0730000000003</v>
      </c>
      <c r="H3383" s="4">
        <f t="shared" si="1201"/>
        <v>7.8508691124844418E-3</v>
      </c>
      <c r="I3383" s="4">
        <f t="shared" si="1219"/>
        <v>-1.9034260651296325E-3</v>
      </c>
      <c r="J3383" s="4">
        <f t="shared" si="1221"/>
        <v>9.7542951776140741E-3</v>
      </c>
      <c r="K3383" s="4">
        <f t="shared" si="1205"/>
        <v>-1.2252923591184664E-2</v>
      </c>
      <c r="L3383" s="4">
        <f t="shared" si="1215"/>
        <v>-2.4884779388621391E-2</v>
      </c>
      <c r="M3383" s="4">
        <f t="shared" si="1208"/>
        <v>1.6216531325351346E-2</v>
      </c>
      <c r="N3383" s="4">
        <f t="shared" si="1216"/>
        <v>3.0112859109580222E-2</v>
      </c>
      <c r="O3383" s="4">
        <f t="shared" si="1220"/>
        <v>1.3274830531070049E-2</v>
      </c>
      <c r="P3383" s="4">
        <f t="shared" si="1217"/>
        <v>0.13379601904026886</v>
      </c>
      <c r="T3383" s="4"/>
      <c r="U3383" s="4">
        <f t="shared" si="1209"/>
        <v>-2.29530790206822E-2</v>
      </c>
      <c r="V3383" s="4">
        <f t="shared" si="1210"/>
        <v>-3.2723548230475408E-2</v>
      </c>
      <c r="W3383" s="4">
        <f t="shared" si="1211"/>
        <v>3.1527603712512703E-2</v>
      </c>
      <c r="X3383" s="4">
        <f t="shared" si="1218"/>
        <v>2.7728320221690014E-2</v>
      </c>
      <c r="Y3383" s="4">
        <f t="shared" si="1206"/>
        <v>-2.4568971925459225E-2</v>
      </c>
      <c r="Z3383" s="4">
        <f t="shared" si="1207"/>
        <v>-1.8418635678630477E-2</v>
      </c>
      <c r="AA3383" s="4">
        <f t="shared" si="1202"/>
        <v>7.8508691124844418E-3</v>
      </c>
      <c r="AB3383" s="4">
        <f t="shared" si="1203"/>
        <v>7.8508691124844418E-3</v>
      </c>
      <c r="AC3383" s="2">
        <f t="shared" si="1212"/>
        <v>1.4705976579294341E-2</v>
      </c>
      <c r="AD3383" s="3">
        <f t="shared" si="1213"/>
        <v>9755.9084787805859</v>
      </c>
    </row>
    <row r="3384" spans="1:30" x14ac:dyDescent="0.3">
      <c r="A3384" s="1">
        <f t="shared" si="1200"/>
        <v>24</v>
      </c>
      <c r="B3384" s="1">
        <f t="shared" si="1222"/>
        <v>2</v>
      </c>
      <c r="C3384" s="5">
        <v>43991</v>
      </c>
      <c r="D3384" s="3">
        <v>9967.17</v>
      </c>
      <c r="E3384" s="3">
        <v>9861.18</v>
      </c>
      <c r="F3384" s="3">
        <f t="shared" si="1204"/>
        <v>9805.485999999999</v>
      </c>
      <c r="G3384" s="3">
        <f t="shared" si="1214"/>
        <v>9669.7919999999995</v>
      </c>
      <c r="H3384" s="4">
        <f t="shared" si="1201"/>
        <v>6.6302951466037166E-3</v>
      </c>
      <c r="I3384" s="4">
        <f t="shared" si="1219"/>
        <v>-4.0741219529930907E-3</v>
      </c>
      <c r="J3384" s="4">
        <f t="shared" si="1221"/>
        <v>1.0704417099596807E-2</v>
      </c>
      <c r="K3384" s="4">
        <f t="shared" si="1205"/>
        <v>-1.3781217429243363E-2</v>
      </c>
      <c r="L3384" s="4">
        <f t="shared" si="1215"/>
        <v>-2.6740338857064411E-2</v>
      </c>
      <c r="M3384" s="4">
        <f t="shared" si="1208"/>
        <v>1.6489136795463388E-2</v>
      </c>
      <c r="N3384" s="4">
        <f t="shared" si="1216"/>
        <v>3.0753298519761399E-2</v>
      </c>
      <c r="O3384" s="4">
        <f t="shared" si="1220"/>
        <v>1.3614095074128314E-2</v>
      </c>
      <c r="P3384" s="4">
        <f t="shared" si="1217"/>
        <v>0.14131342128255017</v>
      </c>
      <c r="T3384" s="4"/>
      <c r="U3384" s="4">
        <f t="shared" si="1209"/>
        <v>-2.4663889988607905E-2</v>
      </c>
      <c r="V3384" s="4">
        <f t="shared" si="1210"/>
        <v>-3.441725108872179E-2</v>
      </c>
      <c r="W3384" s="4">
        <f t="shared" si="1211"/>
        <v>3.2085539347913715E-2</v>
      </c>
      <c r="X3384" s="4">
        <f t="shared" si="1218"/>
        <v>2.846498955643198E-2</v>
      </c>
      <c r="Y3384" s="4">
        <f t="shared" si="1206"/>
        <v>-2.6078209730624444E-2</v>
      </c>
      <c r="Z3384" s="4">
        <f t="shared" si="1207"/>
        <v>-1.9937389605090752E-2</v>
      </c>
      <c r="AA3384" s="4">
        <f t="shared" si="1202"/>
        <v>6.6302951466037166E-3</v>
      </c>
      <c r="AB3384" s="4">
        <f t="shared" si="1203"/>
        <v>6.6302951466037166E-3</v>
      </c>
      <c r="AC3384" s="2">
        <f t="shared" si="1212"/>
        <v>1.4130491819270213E-2</v>
      </c>
      <c r="AD3384" s="3">
        <f t="shared" si="1213"/>
        <v>9826.3289858537246</v>
      </c>
    </row>
    <row r="3385" spans="1:30" x14ac:dyDescent="0.3">
      <c r="A3385" s="1">
        <f t="shared" si="1200"/>
        <v>24</v>
      </c>
      <c r="B3385" s="1">
        <f t="shared" si="1222"/>
        <v>3</v>
      </c>
      <c r="C3385" s="5">
        <v>43992</v>
      </c>
      <c r="D3385" s="3">
        <v>10094.26</v>
      </c>
      <c r="E3385" s="3">
        <v>10037.98</v>
      </c>
      <c r="F3385" s="3">
        <f t="shared" si="1204"/>
        <v>9883.4</v>
      </c>
      <c r="G3385" s="3">
        <f t="shared" si="1214"/>
        <v>9735.012999999999</v>
      </c>
      <c r="H3385" s="4">
        <f t="shared" si="1201"/>
        <v>1.2750861076915528E-2</v>
      </c>
      <c r="I3385" s="4">
        <f t="shared" si="1219"/>
        <v>7.1043234940308519E-3</v>
      </c>
      <c r="J3385" s="4">
        <f t="shared" si="1221"/>
        <v>5.6465375828846764E-3</v>
      </c>
      <c r="K3385" s="4">
        <f t="shared" si="1205"/>
        <v>-1.3693455614783393E-2</v>
      </c>
      <c r="L3385" s="4">
        <f t="shared" si="1215"/>
        <v>-2.7296949217614802E-2</v>
      </c>
      <c r="M3385" s="4">
        <f t="shared" si="1208"/>
        <v>2.1334763340550882E-2</v>
      </c>
      <c r="N3385" s="4">
        <f t="shared" si="1216"/>
        <v>3.6902570135242882E-2</v>
      </c>
      <c r="O3385" s="4">
        <f t="shared" si="1220"/>
        <v>1.4700136513226391E-2</v>
      </c>
      <c r="P3385" s="4">
        <f t="shared" si="1217"/>
        <v>0.15586615016254313</v>
      </c>
      <c r="T3385" s="4"/>
      <c r="U3385" s="4">
        <f t="shared" si="1209"/>
        <v>-2.6334456019110698E-2</v>
      </c>
      <c r="V3385" s="4">
        <f t="shared" si="1210"/>
        <v>-3.6071111458919523E-2</v>
      </c>
      <c r="W3385" s="4">
        <f t="shared" si="1211"/>
        <v>4.0142446590256842E-2</v>
      </c>
      <c r="X3385" s="4">
        <f t="shared" si="1218"/>
        <v>3.0957085422963139E-2</v>
      </c>
      <c r="Y3385" s="4">
        <f t="shared" si="1206"/>
        <v>-2.5991542203127816E-2</v>
      </c>
      <c r="Z3385" s="4">
        <f t="shared" si="1207"/>
        <v>-1.985017561718801E-2</v>
      </c>
      <c r="AA3385" s="4">
        <f t="shared" si="1202"/>
        <v>1.2750861076915528E-2</v>
      </c>
      <c r="AB3385" s="4">
        <f t="shared" si="1203"/>
        <v>1.2750861076915528E-2</v>
      </c>
      <c r="AC3385" s="2">
        <f t="shared" si="1212"/>
        <v>1.7695271976104883E-2</v>
      </c>
      <c r="AD3385" s="3">
        <f t="shared" si="1213"/>
        <v>9915.6393239024837</v>
      </c>
    </row>
    <row r="3386" spans="1:30" x14ac:dyDescent="0.3">
      <c r="A3386" s="1">
        <f t="shared" si="1200"/>
        <v>24</v>
      </c>
      <c r="B3386" s="1">
        <f t="shared" si="1222"/>
        <v>4</v>
      </c>
      <c r="C3386" s="5">
        <v>43993</v>
      </c>
      <c r="D3386" s="3">
        <v>9588.48</v>
      </c>
      <c r="E3386" s="3">
        <v>9907.56</v>
      </c>
      <c r="F3386" s="3">
        <f t="shared" si="1204"/>
        <v>9875.1640000000007</v>
      </c>
      <c r="G3386" s="3">
        <f t="shared" si="1214"/>
        <v>9752.1899999999987</v>
      </c>
      <c r="H3386" s="4">
        <f t="shared" si="1201"/>
        <v>-5.010570363751287E-2</v>
      </c>
      <c r="I3386" s="4">
        <f t="shared" si="1219"/>
        <v>-1.8495659909691323E-2</v>
      </c>
      <c r="J3386" s="4">
        <f t="shared" si="1221"/>
        <v>-3.1610043727821543E-2</v>
      </c>
      <c r="K3386" s="4">
        <f t="shared" si="1205"/>
        <v>-1.4604834826921365E-2</v>
      </c>
      <c r="L3386" s="4">
        <f t="shared" si="1215"/>
        <v>-3.2085561497326304E-2</v>
      </c>
      <c r="M3386" s="4">
        <f t="shared" si="1208"/>
        <v>-2.9030809007323938E-2</v>
      </c>
      <c r="N3386" s="4">
        <f t="shared" si="1216"/>
        <v>-1.6786998612619231E-2</v>
      </c>
      <c r="O3386" s="4">
        <f t="shared" si="1220"/>
        <v>1.2825181884928788E-2</v>
      </c>
      <c r="P3386" s="4">
        <f t="shared" si="1217"/>
        <v>9.7950663397865803E-2</v>
      </c>
      <c r="T3386" s="4"/>
      <c r="U3386" s="4">
        <f t="shared" si="1209"/>
        <v>-4.602615743997087E-2</v>
      </c>
      <c r="V3386" s="4">
        <f t="shared" si="1210"/>
        <v>-5.5565895865571126E-2</v>
      </c>
      <c r="W3386" s="4">
        <f t="shared" si="1211"/>
        <v>-4.27637112836801E-3</v>
      </c>
      <c r="X3386" s="4">
        <f t="shared" si="1218"/>
        <v>2.5541850966890794E-2</v>
      </c>
      <c r="Y3386" s="4">
        <f t="shared" si="1206"/>
        <v>-2.6891557584690494E-2</v>
      </c>
      <c r="Z3386" s="4">
        <f t="shared" si="1207"/>
        <v>-2.0755865820511147E-2</v>
      </c>
      <c r="AA3386" s="4">
        <f t="shared" si="1202"/>
        <v>-5.010570363751287E-2</v>
      </c>
      <c r="AB3386" s="4">
        <f t="shared" si="1203"/>
        <v>-5.010570363751287E-2</v>
      </c>
      <c r="AC3386" s="2">
        <f t="shared" si="1212"/>
        <v>-2.2746693525458619E-2</v>
      </c>
      <c r="AD3386" s="3">
        <f t="shared" si="1213"/>
        <v>9806.586215934989</v>
      </c>
    </row>
    <row r="3387" spans="1:30" x14ac:dyDescent="0.3">
      <c r="A3387" s="1">
        <f t="shared" si="1200"/>
        <v>24</v>
      </c>
      <c r="B3387" s="1">
        <f t="shared" si="1222"/>
        <v>5</v>
      </c>
      <c r="C3387" s="5">
        <v>43994</v>
      </c>
      <c r="D3387" s="3">
        <v>9663.7800000000007</v>
      </c>
      <c r="E3387" s="3">
        <v>9785.58</v>
      </c>
      <c r="F3387" s="3">
        <f t="shared" si="1204"/>
        <v>9843.0420000000013</v>
      </c>
      <c r="G3387" s="3">
        <f t="shared" si="1214"/>
        <v>9763.0149999999994</v>
      </c>
      <c r="H3387" s="4">
        <f t="shared" si="1201"/>
        <v>7.8531738085703979E-3</v>
      </c>
      <c r="I3387" s="4">
        <f t="shared" si="1219"/>
        <v>2.0555917100520665E-2</v>
      </c>
      <c r="J3387" s="4">
        <f t="shared" si="1221"/>
        <v>-1.2702743291950267E-2</v>
      </c>
      <c r="K3387" s="4">
        <f t="shared" si="1205"/>
        <v>3.1222623398077937E-2</v>
      </c>
      <c r="L3387" s="4">
        <f t="shared" si="1215"/>
        <v>1.9352505413904E-2</v>
      </c>
      <c r="M3387" s="4">
        <f t="shared" si="1208"/>
        <v>-1.8212052737355038E-2</v>
      </c>
      <c r="N3387" s="4">
        <f t="shared" si="1216"/>
        <v>-1.0164380573009339E-2</v>
      </c>
      <c r="O3387" s="4">
        <f t="shared" si="1220"/>
        <v>8.2811280885949235E-3</v>
      </c>
      <c r="P3387" s="4">
        <f t="shared" si="1217"/>
        <v>0.10657306079076441</v>
      </c>
      <c r="T3387" s="4"/>
      <c r="U3387" s="4">
        <f t="shared" si="1209"/>
        <v>2.4603482512348136E-2</v>
      </c>
      <c r="V3387" s="4">
        <f t="shared" si="1210"/>
        <v>1.4357447687224708E-2</v>
      </c>
      <c r="W3387" s="4">
        <f t="shared" si="1211"/>
        <v>-1.6348088787191753E-2</v>
      </c>
      <c r="X3387" s="4">
        <f t="shared" si="1218"/>
        <v>1.6529401874710581E-2</v>
      </c>
      <c r="Y3387" s="4">
        <f t="shared" si="1206"/>
        <v>1.8364485949224137E-2</v>
      </c>
      <c r="Z3387" s="4">
        <f t="shared" si="1207"/>
        <v>2.4785528370624258E-2</v>
      </c>
      <c r="AA3387" s="4">
        <f t="shared" si="1202"/>
        <v>7.8531738085703979E-3</v>
      </c>
      <c r="AB3387" s="4">
        <f t="shared" si="1203"/>
        <v>7.8531738085703979E-3</v>
      </c>
      <c r="AC3387" s="2">
        <f t="shared" si="1212"/>
        <v>-9.8516464526984572E-3</v>
      </c>
      <c r="AD3387" s="3">
        <f t="shared" si="1213"/>
        <v>9758.984143956659</v>
      </c>
    </row>
    <row r="3388" spans="1:30" x14ac:dyDescent="0.3">
      <c r="A3388" s="1">
        <f t="shared" si="1200"/>
        <v>25</v>
      </c>
      <c r="B3388" s="1">
        <f t="shared" si="1222"/>
        <v>1</v>
      </c>
      <c r="C3388" s="5">
        <v>43997</v>
      </c>
      <c r="D3388" s="3">
        <v>9776.89</v>
      </c>
      <c r="E3388" s="3">
        <v>9517.14</v>
      </c>
      <c r="F3388" s="3">
        <f t="shared" si="1204"/>
        <v>9818.116</v>
      </c>
      <c r="G3388" s="3">
        <f t="shared" si="1214"/>
        <v>9780.8149999999987</v>
      </c>
      <c r="H3388" s="4">
        <f t="shared" si="1201"/>
        <v>1.1704529697488846E-2</v>
      </c>
      <c r="I3388" s="4">
        <f t="shared" si="1219"/>
        <v>-1.5174186498451044E-2</v>
      </c>
      <c r="J3388" s="4">
        <f t="shared" si="1221"/>
        <v>2.687871619593989E-2</v>
      </c>
      <c r="K3388" s="4">
        <f t="shared" si="1205"/>
        <v>1.7037070380327358E-2</v>
      </c>
      <c r="L3388" s="4">
        <f t="shared" si="1215"/>
        <v>1.2155813885571699E-2</v>
      </c>
      <c r="M3388" s="4">
        <f t="shared" si="1208"/>
        <v>-4.1989725931126263E-3</v>
      </c>
      <c r="N3388" s="4">
        <f t="shared" si="1216"/>
        <v>-4.0129580203687249E-4</v>
      </c>
      <c r="O3388" s="4">
        <f t="shared" si="1220"/>
        <v>3.8152214047617694E-3</v>
      </c>
      <c r="P3388" s="4">
        <f t="shared" si="1217"/>
        <v>0.11952497804323105</v>
      </c>
      <c r="T3388" s="4"/>
      <c r="U3388" s="4">
        <f t="shared" si="1209"/>
        <v>2.4601139512695835E-2</v>
      </c>
      <c r="V3388" s="4">
        <f t="shared" si="1210"/>
        <v>1.4355128117568896E-2</v>
      </c>
      <c r="W3388" s="4">
        <f t="shared" si="1211"/>
        <v>-1.2586956346096459E-2</v>
      </c>
      <c r="X3388" s="4">
        <f t="shared" si="1218"/>
        <v>7.656580572470973E-3</v>
      </c>
      <c r="Y3388" s="4">
        <f t="shared" si="1206"/>
        <v>4.3558101511461797E-3</v>
      </c>
      <c r="Z3388" s="4">
        <f t="shared" si="1207"/>
        <v>1.0688524372959541E-2</v>
      </c>
      <c r="AA3388" s="4">
        <f t="shared" si="1202"/>
        <v>1.1704529697488846E-2</v>
      </c>
      <c r="AB3388" s="4">
        <f t="shared" si="1203"/>
        <v>1.1704529697488846E-2</v>
      </c>
      <c r="AC3388" s="2">
        <f t="shared" si="1212"/>
        <v>1.220964679179818E-3</v>
      </c>
      <c r="AD3388" s="3">
        <f t="shared" si="1213"/>
        <v>9764.952762637773</v>
      </c>
    </row>
    <row r="3389" spans="1:30" x14ac:dyDescent="0.3">
      <c r="A3389" s="1">
        <f t="shared" si="1200"/>
        <v>25</v>
      </c>
      <c r="B3389" s="1">
        <f t="shared" si="1222"/>
        <v>2</v>
      </c>
      <c r="C3389" s="5">
        <v>43998</v>
      </c>
      <c r="D3389" s="3">
        <v>9949.3700000000008</v>
      </c>
      <c r="E3389" s="3">
        <v>9983.65</v>
      </c>
      <c r="F3389" s="3">
        <f t="shared" si="1204"/>
        <v>9814.5560000000005</v>
      </c>
      <c r="G3389" s="3">
        <f t="shared" si="1214"/>
        <v>9810.0209999999988</v>
      </c>
      <c r="H3389" s="4">
        <f t="shared" si="1201"/>
        <v>1.7641601777252418E-2</v>
      </c>
      <c r="I3389" s="4">
        <f t="shared" si="1219"/>
        <v>2.1147829217675582E-2</v>
      </c>
      <c r="J3389" s="4">
        <f t="shared" si="1221"/>
        <v>-3.5062274404231639E-3</v>
      </c>
      <c r="K3389" s="4">
        <f t="shared" si="1205"/>
        <v>4.0529248053313848E-4</v>
      </c>
      <c r="L3389" s="4">
        <f t="shared" si="1215"/>
        <v>1.805050253994693E-3</v>
      </c>
      <c r="M3389" s="4">
        <f t="shared" si="1208"/>
        <v>1.3736128256846291E-2</v>
      </c>
      <c r="N3389" s="4">
        <f t="shared" si="1216"/>
        <v>1.4204760621817424E-2</v>
      </c>
      <c r="O3389" s="4">
        <f t="shared" si="1220"/>
        <v>4.558077546620211E-4</v>
      </c>
      <c r="P3389" s="4">
        <f t="shared" si="1217"/>
        <v>0.13927519188555698</v>
      </c>
      <c r="T3389" s="4"/>
      <c r="U3389" s="4">
        <f t="shared" si="1209"/>
        <v>1.9462221626713676E-2</v>
      </c>
      <c r="V3389" s="4">
        <f t="shared" si="1210"/>
        <v>9.2675994104464594E-3</v>
      </c>
      <c r="W3389" s="4">
        <f t="shared" si="1211"/>
        <v>-1.7858629881901556E-3</v>
      </c>
      <c r="X3389" s="4">
        <f t="shared" si="1218"/>
        <v>9.2499239711336381E-4</v>
      </c>
      <c r="Y3389" s="4">
        <f t="shared" si="1206"/>
        <v>-1.206858897184262E-2</v>
      </c>
      <c r="Z3389" s="4">
        <f t="shared" si="1207"/>
        <v>-5.8394346885088646E-3</v>
      </c>
      <c r="AA3389" s="4">
        <f t="shared" si="1202"/>
        <v>1.7641601777252418E-2</v>
      </c>
      <c r="AB3389" s="4">
        <f t="shared" si="1203"/>
        <v>1.7641601777252418E-2</v>
      </c>
      <c r="AC3389" s="2">
        <f t="shared" si="1212"/>
        <v>1.2357046215805868E-2</v>
      </c>
      <c r="AD3389" s="3">
        <f t="shared" si="1213"/>
        <v>9826.4251750918484</v>
      </c>
    </row>
    <row r="3390" spans="1:30" x14ac:dyDescent="0.3">
      <c r="A3390" s="1">
        <f t="shared" si="1200"/>
        <v>25</v>
      </c>
      <c r="B3390" s="1">
        <f t="shared" si="1222"/>
        <v>3</v>
      </c>
      <c r="C3390" s="5">
        <v>43999</v>
      </c>
      <c r="D3390" s="3">
        <v>9982.48</v>
      </c>
      <c r="E3390" s="3">
        <v>9998.86</v>
      </c>
      <c r="F3390" s="3">
        <f t="shared" si="1204"/>
        <v>9792.2000000000007</v>
      </c>
      <c r="G3390" s="3">
        <f t="shared" si="1214"/>
        <v>9837.7999999999993</v>
      </c>
      <c r="H3390" s="4">
        <f t="shared" si="1201"/>
        <v>3.3278488989753885E-3</v>
      </c>
      <c r="I3390" s="4">
        <f t="shared" si="1219"/>
        <v>4.9741842950859986E-3</v>
      </c>
      <c r="J3390" s="4">
        <f t="shared" si="1221"/>
        <v>-1.6463353961106101E-3</v>
      </c>
      <c r="K3390" s="4">
        <f t="shared" si="1205"/>
        <v>-2.0578187362616907E-2</v>
      </c>
      <c r="L3390" s="4">
        <f t="shared" si="1215"/>
        <v>-1.2829511371630234E-2</v>
      </c>
      <c r="M3390" s="4">
        <f t="shared" si="1208"/>
        <v>1.9431792651293765E-2</v>
      </c>
      <c r="N3390" s="4">
        <f t="shared" si="1216"/>
        <v>1.470654008009924E-2</v>
      </c>
      <c r="O3390" s="4">
        <f t="shared" si="1220"/>
        <v>-4.5680031415037689E-3</v>
      </c>
      <c r="P3390" s="4">
        <f t="shared" si="1217"/>
        <v>0.1430665275785033</v>
      </c>
      <c r="T3390" s="4"/>
      <c r="U3390" s="4">
        <f t="shared" si="1209"/>
        <v>1.4562731107597707E-2</v>
      </c>
      <c r="V3390" s="4">
        <f t="shared" si="1210"/>
        <v>4.4171037965216996E-3</v>
      </c>
      <c r="W3390" s="4">
        <f t="shared" si="1211"/>
        <v>-1.1073620057339582E-2</v>
      </c>
      <c r="X3390" s="4">
        <f t="shared" si="1218"/>
        <v>-9.227593743043782E-3</v>
      </c>
      <c r="Y3390" s="4">
        <f t="shared" si="1206"/>
        <v>-3.2790429415452196E-2</v>
      </c>
      <c r="Z3390" s="4">
        <f t="shared" si="1207"/>
        <v>-2.6691931511414507E-2</v>
      </c>
      <c r="AA3390" s="4">
        <f t="shared" si="1202"/>
        <v>3.3278488989753885E-3</v>
      </c>
      <c r="AB3390" s="4">
        <f t="shared" si="1203"/>
        <v>3.3278488989753885E-3</v>
      </c>
      <c r="AC3390" s="2">
        <f t="shared" si="1212"/>
        <v>1.0421914187533184E-2</v>
      </c>
      <c r="AD3390" s="3">
        <f t="shared" si="1213"/>
        <v>9878.4434500612333</v>
      </c>
    </row>
    <row r="3391" spans="1:30" x14ac:dyDescent="0.3">
      <c r="A3391" s="1">
        <f t="shared" si="1200"/>
        <v>25</v>
      </c>
      <c r="B3391" s="1">
        <f t="shared" si="1222"/>
        <v>4</v>
      </c>
      <c r="C3391" s="5">
        <v>44000</v>
      </c>
      <c r="D3391" s="3">
        <v>10012.049999999999</v>
      </c>
      <c r="E3391" s="3">
        <v>9972.35</v>
      </c>
      <c r="F3391" s="3">
        <f t="shared" si="1204"/>
        <v>9876.9140000000007</v>
      </c>
      <c r="G3391" s="3">
        <f t="shared" si="1214"/>
        <v>9876.0390000000007</v>
      </c>
      <c r="H3391" s="4">
        <f t="shared" si="1201"/>
        <v>2.9621897564532772E-3</v>
      </c>
      <c r="I3391" s="4">
        <f t="shared" si="1219"/>
        <v>-1.014777890864715E-3</v>
      </c>
      <c r="J3391" s="4">
        <f t="shared" si="1221"/>
        <v>3.9769676473179923E-3</v>
      </c>
      <c r="K3391" s="4">
        <f t="shared" si="1205"/>
        <v>-1.3959456968608858E-2</v>
      </c>
      <c r="L3391" s="4">
        <f t="shared" si="1215"/>
        <v>-1.2176666853660943E-2</v>
      </c>
      <c r="M3391" s="4">
        <f t="shared" si="1208"/>
        <v>1.3682006343276714E-2</v>
      </c>
      <c r="N3391" s="4">
        <f t="shared" si="1216"/>
        <v>1.3771816818463211E-2</v>
      </c>
      <c r="O3391" s="4">
        <f t="shared" si="1220"/>
        <v>8.7394689399273884E-5</v>
      </c>
      <c r="P3391" s="4">
        <f t="shared" si="1217"/>
        <v>0.14645250753744096</v>
      </c>
      <c r="T3391" s="4"/>
      <c r="U3391" s="4">
        <f t="shared" si="1209"/>
        <v>-3.9469149950713649E-2</v>
      </c>
      <c r="V3391" s="4">
        <f t="shared" si="1210"/>
        <v>-4.9074458451206497E-2</v>
      </c>
      <c r="W3391" s="4">
        <f t="shared" si="1211"/>
        <v>4.4174884861834171E-2</v>
      </c>
      <c r="X3391" s="4">
        <f t="shared" si="1218"/>
        <v>1.7721224680420497E-4</v>
      </c>
      <c r="Y3391" s="4">
        <f t="shared" si="1206"/>
        <v>-2.6254226831843107E-2</v>
      </c>
      <c r="Z3391" s="4">
        <f t="shared" si="1207"/>
        <v>-2.0114516538093187E-2</v>
      </c>
      <c r="AA3391" s="4">
        <f t="shared" si="1202"/>
        <v>2.9621897564532772E-3</v>
      </c>
      <c r="AB3391" s="4">
        <f t="shared" si="1203"/>
        <v>2.9621897564532772E-3</v>
      </c>
      <c r="AC3391" s="2">
        <f t="shared" si="1212"/>
        <v>8.8963831875100551E-3</v>
      </c>
      <c r="AD3391" s="3">
        <f t="shared" si="1213"/>
        <v>9922.9789667074892</v>
      </c>
    </row>
    <row r="3392" spans="1:30" x14ac:dyDescent="0.3">
      <c r="A3392" s="1">
        <f t="shared" si="1200"/>
        <v>25</v>
      </c>
      <c r="B3392" s="1">
        <f t="shared" si="1222"/>
        <v>5</v>
      </c>
      <c r="C3392" s="5">
        <v>44001</v>
      </c>
      <c r="D3392" s="3">
        <v>10008.64</v>
      </c>
      <c r="E3392" s="3">
        <v>10104.629999999999</v>
      </c>
      <c r="F3392" s="3">
        <f t="shared" si="1204"/>
        <v>9945.8860000000004</v>
      </c>
      <c r="G3392" s="3">
        <f t="shared" si="1214"/>
        <v>9894.4639999999999</v>
      </c>
      <c r="H3392" s="4">
        <f t="shared" si="1201"/>
        <v>-3.4058958954458424E-4</v>
      </c>
      <c r="I3392" s="4">
        <f t="shared" si="1219"/>
        <v>9.2468575366683077E-3</v>
      </c>
      <c r="J3392" s="4">
        <f t="shared" si="1221"/>
        <v>-9.5874471262128915E-3</v>
      </c>
      <c r="K3392" s="4">
        <f t="shared" si="1205"/>
        <v>-8.1753986446331233E-3</v>
      </c>
      <c r="L3392" s="4">
        <f t="shared" si="1215"/>
        <v>-1.3011543312530592E-2</v>
      </c>
      <c r="M3392" s="4">
        <f t="shared" si="1208"/>
        <v>6.3095434634982735E-3</v>
      </c>
      <c r="N3392" s="4">
        <f t="shared" si="1216"/>
        <v>1.1539382022108472E-2</v>
      </c>
      <c r="O3392" s="4">
        <f t="shared" si="1220"/>
        <v>5.1377609745180651E-3</v>
      </c>
      <c r="P3392" s="4">
        <f t="shared" si="1217"/>
        <v>0.14606203774846643</v>
      </c>
      <c r="T3392" s="4"/>
      <c r="U3392" s="4">
        <f t="shared" si="1209"/>
        <v>-3.4785083973811422E-2</v>
      </c>
      <c r="V3392" s="4">
        <f t="shared" si="1210"/>
        <v>-4.4437233134073349E-2</v>
      </c>
      <c r="W3392" s="4">
        <f t="shared" si="1211"/>
        <v>3.5685828940642143E-2</v>
      </c>
      <c r="X3392" s="4">
        <f t="shared" si="1218"/>
        <v>1.0448395932883261E-2</v>
      </c>
      <c r="Y3392" s="4">
        <f t="shared" si="1206"/>
        <v>-2.0542288935847093E-2</v>
      </c>
      <c r="Z3392" s="4">
        <f t="shared" si="1207"/>
        <v>-1.4366563447101063E-2</v>
      </c>
      <c r="AA3392" s="4">
        <f t="shared" si="1202"/>
        <v>-3.4058958954458424E-4</v>
      </c>
      <c r="AB3392" s="4">
        <f t="shared" si="1203"/>
        <v>-3.4058958954458424E-4</v>
      </c>
      <c r="AC3392" s="2">
        <f t="shared" si="1212"/>
        <v>5.7058057366775232E-3</v>
      </c>
      <c r="AD3392" s="3">
        <f t="shared" si="1213"/>
        <v>9951.5326444716593</v>
      </c>
    </row>
    <row r="3393" spans="1:30" x14ac:dyDescent="0.3">
      <c r="A3393" s="1">
        <f t="shared" si="1200"/>
        <v>26</v>
      </c>
      <c r="B3393" s="1">
        <f t="shared" si="1222"/>
        <v>1</v>
      </c>
      <c r="C3393" s="5">
        <v>44004</v>
      </c>
      <c r="D3393" s="3">
        <v>10130.33</v>
      </c>
      <c r="E3393" s="3">
        <v>10009</v>
      </c>
      <c r="F3393" s="3">
        <f t="shared" si="1204"/>
        <v>10016.573999999999</v>
      </c>
      <c r="G3393" s="3">
        <f t="shared" si="1214"/>
        <v>9917.3450000000012</v>
      </c>
      <c r="H3393" s="4">
        <f t="shared" si="1201"/>
        <v>1.215849506026798E-2</v>
      </c>
      <c r="I3393" s="4">
        <f t="shared" si="1219"/>
        <v>3.596892285071519E-5</v>
      </c>
      <c r="J3393" s="4">
        <f t="shared" si="1221"/>
        <v>1.2122526137417265E-2</v>
      </c>
      <c r="K3393" s="4">
        <f t="shared" si="1205"/>
        <v>-2.0487298973687752E-3</v>
      </c>
      <c r="L3393" s="4">
        <f t="shared" si="1215"/>
        <v>-1.1486076030309727E-2</v>
      </c>
      <c r="M3393" s="4">
        <f t="shared" si="1208"/>
        <v>1.1356777277340659E-2</v>
      </c>
      <c r="N3393" s="4">
        <f t="shared" si="1216"/>
        <v>2.1476009960326958E-2</v>
      </c>
      <c r="O3393" s="4">
        <f t="shared" si="1220"/>
        <v>9.7952386546141679E-3</v>
      </c>
      <c r="P3393" s="4">
        <f t="shared" si="1217"/>
        <v>0.15999642737319181</v>
      </c>
      <c r="T3393" s="4"/>
      <c r="U3393" s="4">
        <f t="shared" si="1209"/>
        <v>-2.3154994085110465E-2</v>
      </c>
      <c r="V3393" s="4">
        <f t="shared" si="1210"/>
        <v>-3.2923444144259455E-2</v>
      </c>
      <c r="W3393" s="4">
        <f t="shared" si="1211"/>
        <v>3.6150555033349102E-2</v>
      </c>
      <c r="X3393" s="4">
        <f t="shared" si="1218"/>
        <v>2.0213450319796458E-2</v>
      </c>
      <c r="Y3393" s="4">
        <f t="shared" si="1206"/>
        <v>-1.4492012566977647E-2</v>
      </c>
      <c r="Z3393" s="4">
        <f t="shared" si="1207"/>
        <v>-8.2781385746635589E-3</v>
      </c>
      <c r="AA3393" s="4">
        <f t="shared" si="1202"/>
        <v>1.215849506026798E-2</v>
      </c>
      <c r="AB3393" s="4">
        <f t="shared" si="1203"/>
        <v>1.215849506026798E-2</v>
      </c>
      <c r="AC3393" s="2">
        <f t="shared" si="1212"/>
        <v>1.1766471281675361E-2</v>
      </c>
      <c r="AD3393" s="3">
        <f t="shared" si="1213"/>
        <v>10011.131762981106</v>
      </c>
    </row>
    <row r="3394" spans="1:30" x14ac:dyDescent="0.3">
      <c r="A3394" s="1">
        <f t="shared" si="1200"/>
        <v>26</v>
      </c>
      <c r="B3394" s="1">
        <f t="shared" si="1222"/>
        <v>2</v>
      </c>
      <c r="C3394" s="5">
        <v>44005</v>
      </c>
      <c r="D3394" s="3">
        <v>10209.82</v>
      </c>
      <c r="E3394" s="3">
        <v>10192.42</v>
      </c>
      <c r="F3394" s="3">
        <f t="shared" si="1204"/>
        <v>10068.664000000001</v>
      </c>
      <c r="G3394" s="3">
        <f t="shared" si="1214"/>
        <v>9941.61</v>
      </c>
      <c r="H3394" s="4">
        <f t="shared" si="1201"/>
        <v>7.8467335220076522E-3</v>
      </c>
      <c r="I3394" s="4">
        <f t="shared" si="1219"/>
        <v>6.1291191896019328E-3</v>
      </c>
      <c r="J3394" s="4">
        <f t="shared" si="1221"/>
        <v>1.7176143324057194E-3</v>
      </c>
      <c r="K3394" s="4">
        <f t="shared" si="1205"/>
        <v>-9.5707642297931002E-3</v>
      </c>
      <c r="L3394" s="4">
        <f t="shared" si="1215"/>
        <v>-2.1570976573429608E-2</v>
      </c>
      <c r="M3394" s="4">
        <f t="shared" si="1208"/>
        <v>1.4019337620164803E-2</v>
      </c>
      <c r="N3394" s="4">
        <f t="shared" si="1216"/>
        <v>2.6978527622789378E-2</v>
      </c>
      <c r="O3394" s="4">
        <f t="shared" si="1220"/>
        <v>1.2444293826923501E-2</v>
      </c>
      <c r="P3394" s="4">
        <f t="shared" si="1217"/>
        <v>0.16909861022527015</v>
      </c>
      <c r="T3394" s="4"/>
      <c r="U3394" s="4">
        <f t="shared" si="1209"/>
        <v>-1.7863189057019772E-2</v>
      </c>
      <c r="V3394" s="4">
        <f t="shared" si="1210"/>
        <v>-2.7684557166449665E-2</v>
      </c>
      <c r="W3394" s="4">
        <f t="shared" si="1211"/>
        <v>2.6177536869168488E-2</v>
      </c>
      <c r="X3394" s="4">
        <f t="shared" si="1218"/>
        <v>2.5890931795590159E-2</v>
      </c>
      <c r="Y3394" s="4">
        <f t="shared" si="1206"/>
        <v>-2.1920255947626015E-2</v>
      </c>
      <c r="Z3394" s="4">
        <f t="shared" si="1207"/>
        <v>-1.5753218885037876E-2</v>
      </c>
      <c r="AA3394" s="4">
        <f t="shared" si="1202"/>
        <v>7.8467335220076522E-3</v>
      </c>
      <c r="AB3394" s="4">
        <f t="shared" si="1203"/>
        <v>7.8467335220076522E-3</v>
      </c>
      <c r="AC3394" s="2">
        <f t="shared" si="1212"/>
        <v>1.2973668946099222E-2</v>
      </c>
      <c r="AD3394" s="3">
        <f t="shared" si="1213"/>
        <v>10077.361175320737</v>
      </c>
    </row>
    <row r="3395" spans="1:30" x14ac:dyDescent="0.3">
      <c r="A3395" s="1">
        <f t="shared" ref="A3395:A3458" si="1223">WEEKNUM(C3395,2)</f>
        <v>26</v>
      </c>
      <c r="B3395" s="1">
        <f t="shared" si="1222"/>
        <v>3</v>
      </c>
      <c r="C3395" s="5">
        <v>44006</v>
      </c>
      <c r="D3395" s="3">
        <v>10002.700000000001</v>
      </c>
      <c r="E3395" s="3">
        <v>10183.77</v>
      </c>
      <c r="F3395" s="3">
        <f t="shared" si="1204"/>
        <v>10072.707999999999</v>
      </c>
      <c r="G3395" s="3">
        <f t="shared" si="1214"/>
        <v>9932.4539999999997</v>
      </c>
      <c r="H3395" s="4">
        <f t="shared" ref="H3395:H3458" si="1224">(D3395-D3394)/D3394</f>
        <v>-2.0286351767220087E-2</v>
      </c>
      <c r="I3395" s="4">
        <f t="shared" si="1219"/>
        <v>-2.5514651580536458E-3</v>
      </c>
      <c r="J3395" s="4">
        <f t="shared" si="1221"/>
        <v>-1.7734886609166441E-2</v>
      </c>
      <c r="K3395" s="4">
        <f t="shared" si="1205"/>
        <v>-1.1715191844714264E-2</v>
      </c>
      <c r="L3395" s="4">
        <f t="shared" si="1215"/>
        <v>-2.7931061577100361E-2</v>
      </c>
      <c r="M3395" s="4">
        <f t="shared" si="1208"/>
        <v>-6.9502660059239281E-3</v>
      </c>
      <c r="N3395" s="4">
        <f t="shared" si="1216"/>
        <v>7.0723710374093864E-3</v>
      </c>
      <c r="O3395" s="4">
        <f t="shared" si="1220"/>
        <v>1.4021614164175571E-2</v>
      </c>
      <c r="P3395" s="4">
        <f t="shared" si="1217"/>
        <v>0.14538186456767219</v>
      </c>
      <c r="T3395" s="4"/>
      <c r="U3395" s="4">
        <f t="shared" si="1209"/>
        <v>-2.2266798043452298E-2</v>
      </c>
      <c r="V3395" s="4">
        <f t="shared" si="1210"/>
        <v>-3.204413006301781E-2</v>
      </c>
      <c r="W3395" s="4">
        <f t="shared" si="1211"/>
        <v>2.0255487614301423E-3</v>
      </c>
      <c r="X3395" s="4">
        <f t="shared" si="1218"/>
        <v>2.8646065235595472E-2</v>
      </c>
      <c r="Y3395" s="4">
        <f t="shared" si="1206"/>
        <v>-2.4037945063608152E-2</v>
      </c>
      <c r="Z3395" s="4">
        <f t="shared" si="1207"/>
        <v>-1.7884260559791011E-2</v>
      </c>
      <c r="AA3395" s="4">
        <f t="shared" ref="AA3395:AA3458" si="1225">(D3395-D3394)/D3394</f>
        <v>-2.0286351767220087E-2</v>
      </c>
      <c r="AB3395" s="4">
        <f t="shared" ref="AB3395:AB3458" si="1226">(D3395-D3394)/D3394</f>
        <v>-2.0286351767220087E-2</v>
      </c>
      <c r="AC3395" s="2">
        <f t="shared" si="1212"/>
        <v>-4.9760681496487363E-3</v>
      </c>
      <c r="AD3395" s="3">
        <f t="shared" si="1213"/>
        <v>10052.474116880492</v>
      </c>
    </row>
    <row r="3396" spans="1:30" x14ac:dyDescent="0.3">
      <c r="A3396" s="1">
        <f t="shared" si="1223"/>
        <v>26</v>
      </c>
      <c r="B3396" s="1">
        <f t="shared" si="1222"/>
        <v>4</v>
      </c>
      <c r="C3396" s="5">
        <v>44007</v>
      </c>
      <c r="D3396" s="3">
        <v>10101.83</v>
      </c>
      <c r="E3396" s="3">
        <v>10003.5</v>
      </c>
      <c r="F3396" s="3">
        <f t="shared" si="1204"/>
        <v>10090.664000000001</v>
      </c>
      <c r="G3396" s="3">
        <f t="shared" si="1214"/>
        <v>9983.7890000000007</v>
      </c>
      <c r="H3396" s="4">
        <f t="shared" si="1224"/>
        <v>9.9103242124625544E-3</v>
      </c>
      <c r="I3396" s="4">
        <f t="shared" si="1219"/>
        <v>7.9978405830353046E-5</v>
      </c>
      <c r="J3396" s="4">
        <f t="shared" si="1221"/>
        <v>9.830345806632201E-3</v>
      </c>
      <c r="K3396" s="4">
        <f t="shared" si="1205"/>
        <v>8.5149509632399829E-3</v>
      </c>
      <c r="L3396" s="4">
        <f t="shared" si="1215"/>
        <v>-3.2018021800780429E-3</v>
      </c>
      <c r="M3396" s="4">
        <f t="shared" si="1208"/>
        <v>1.1065674171689055E-3</v>
      </c>
      <c r="N3396" s="4">
        <f t="shared" si="1216"/>
        <v>1.1823266697643475E-2</v>
      </c>
      <c r="O3396" s="4">
        <f t="shared" si="1220"/>
        <v>1.0579766240374268E-2</v>
      </c>
      <c r="P3396" s="4">
        <f t="shared" si="1217"/>
        <v>0.1567329701926127</v>
      </c>
      <c r="T3396" s="4"/>
      <c r="U3396" s="4">
        <f t="shared" si="1209"/>
        <v>9.3474761814295586E-4</v>
      </c>
      <c r="V3396" s="4">
        <f t="shared" si="1210"/>
        <v>-9.0745998580385647E-3</v>
      </c>
      <c r="W3396" s="4">
        <f t="shared" si="1211"/>
        <v>8.9671945305907046E-3</v>
      </c>
      <c r="X3396" s="4">
        <f t="shared" si="1218"/>
        <v>2.1641375028677984E-2</v>
      </c>
      <c r="Y3396" s="4">
        <f t="shared" si="1206"/>
        <v>-4.0600484253290178E-3</v>
      </c>
      <c r="Z3396" s="4">
        <f t="shared" si="1207"/>
        <v>2.2196017062908351E-3</v>
      </c>
      <c r="AA3396" s="4">
        <f t="shared" si="1225"/>
        <v>9.9103242124625544E-3</v>
      </c>
      <c r="AB3396" s="4">
        <f t="shared" si="1226"/>
        <v>9.9103242124625544E-3</v>
      </c>
      <c r="AC3396" s="2">
        <f t="shared" si="1212"/>
        <v>3.2572238970237323E-3</v>
      </c>
      <c r="AD3396" s="3">
        <f t="shared" si="1213"/>
        <v>10068.926077920329</v>
      </c>
    </row>
    <row r="3397" spans="1:30" x14ac:dyDescent="0.3">
      <c r="A3397" s="1">
        <f t="shared" si="1223"/>
        <v>26</v>
      </c>
      <c r="B3397" s="1">
        <f t="shared" si="1222"/>
        <v>5</v>
      </c>
      <c r="C3397" s="5">
        <v>44008</v>
      </c>
      <c r="D3397" s="3">
        <v>9849.36</v>
      </c>
      <c r="E3397" s="3">
        <v>10087.08</v>
      </c>
      <c r="F3397" s="3">
        <f t="shared" si="1204"/>
        <v>10058.808000000001</v>
      </c>
      <c r="G3397" s="3">
        <f t="shared" si="1214"/>
        <v>10002.347</v>
      </c>
      <c r="H3397" s="4">
        <f t="shared" si="1224"/>
        <v>-2.4992501358664654E-2</v>
      </c>
      <c r="I3397" s="4">
        <f t="shared" si="1219"/>
        <v>-1.4601314811276769E-3</v>
      </c>
      <c r="J3397" s="4">
        <f t="shared" si="1221"/>
        <v>-2.3532369877536978E-2</v>
      </c>
      <c r="K3397" s="4">
        <f t="shared" si="1205"/>
        <v>9.2458495143950606E-4</v>
      </c>
      <c r="L3397" s="4">
        <f t="shared" si="1215"/>
        <v>-8.1652972228244101E-3</v>
      </c>
      <c r="M3397" s="4">
        <f t="shared" si="1208"/>
        <v>-2.0822347936256494E-2</v>
      </c>
      <c r="N3397" s="4">
        <f t="shared" si="1216"/>
        <v>-1.5295110237627146E-2</v>
      </c>
      <c r="O3397" s="4">
        <f t="shared" si="1220"/>
        <v>5.7324536822698276E-3</v>
      </c>
      <c r="P3397" s="4">
        <f t="shared" si="1217"/>
        <v>0.12782331986346163</v>
      </c>
      <c r="T3397" s="4"/>
      <c r="U3397" s="4">
        <f t="shared" si="1209"/>
        <v>-9.2250612017823024E-3</v>
      </c>
      <c r="V3397" s="4">
        <f t="shared" si="1210"/>
        <v>-1.9132810589764494E-2</v>
      </c>
      <c r="W3397" s="4">
        <f t="shared" si="1211"/>
        <v>-1.5914250087923919E-2</v>
      </c>
      <c r="X3397" s="4">
        <f t="shared" si="1218"/>
        <v>1.1353639082531257E-2</v>
      </c>
      <c r="Y3397" s="4">
        <f t="shared" si="1206"/>
        <v>-1.1555771469401298E-2</v>
      </c>
      <c r="Z3397" s="4">
        <f t="shared" si="1207"/>
        <v>-5.3233837436381165E-3</v>
      </c>
      <c r="AA3397" s="4">
        <f t="shared" si="1225"/>
        <v>-2.4992501358664654E-2</v>
      </c>
      <c r="AB3397" s="4">
        <f t="shared" si="1226"/>
        <v>-2.4992501358664654E-2</v>
      </c>
      <c r="AC3397" s="2">
        <f t="shared" si="1212"/>
        <v>-1.4861613879502701E-2</v>
      </c>
      <c r="AD3397" s="3">
        <f t="shared" si="1213"/>
        <v>9995.7373852802193</v>
      </c>
    </row>
    <row r="3398" spans="1:30" x14ac:dyDescent="0.3">
      <c r="A3398" s="1">
        <f t="shared" si="1223"/>
        <v>27</v>
      </c>
      <c r="B3398" s="1">
        <f t="shared" si="1222"/>
        <v>1</v>
      </c>
      <c r="C3398" s="5">
        <v>44011</v>
      </c>
      <c r="D3398" s="3">
        <v>9961.16</v>
      </c>
      <c r="E3398" s="3">
        <v>9850.5400000000009</v>
      </c>
      <c r="F3398" s="3">
        <f t="shared" ref="F3398:F3461" si="1227">AVERAGE(D3394:D3398)</f>
        <v>10024.973999999998</v>
      </c>
      <c r="G3398" s="3">
        <f t="shared" si="1214"/>
        <v>10020.774000000001</v>
      </c>
      <c r="H3398" s="4">
        <f t="shared" si="1224"/>
        <v>1.1350991333446971E-2</v>
      </c>
      <c r="I3398" s="4">
        <f t="shared" si="1219"/>
        <v>1.1980473858202878E-4</v>
      </c>
      <c r="J3398" s="4">
        <f t="shared" si="1221"/>
        <v>1.1231186594864943E-2</v>
      </c>
      <c r="K3398" s="4">
        <f t="shared" ref="K3398:K3461" si="1228">(SUM(D3394:D3397)/4-D3397)/D3397</f>
        <v>1.9449740896870373E-2</v>
      </c>
      <c r="L3398" s="4">
        <f t="shared" si="1215"/>
        <v>1.8076075783378574E-2</v>
      </c>
      <c r="M3398" s="4">
        <f t="shared" si="1208"/>
        <v>-6.3655027933238028E-3</v>
      </c>
      <c r="N3398" s="4">
        <f t="shared" si="1216"/>
        <v>-5.9490414612684995E-3</v>
      </c>
      <c r="O3398" s="4">
        <f t="shared" si="1220"/>
        <v>4.21637640595783E-4</v>
      </c>
      <c r="P3398" s="4">
        <f t="shared" si="1217"/>
        <v>0.14062523259289117</v>
      </c>
      <c r="T3398" s="4"/>
      <c r="U3398" s="4">
        <f t="shared" si="1209"/>
        <v>2.8526726609647664E-2</v>
      </c>
      <c r="V3398" s="4">
        <f t="shared" si="1210"/>
        <v>1.8241459343551231E-2</v>
      </c>
      <c r="W3398" s="4">
        <f t="shared" si="1211"/>
        <v>-1.66993572766139E-2</v>
      </c>
      <c r="X3398" s="4">
        <f t="shared" si="1218"/>
        <v>8.38610087640708E-4</v>
      </c>
      <c r="Y3398" s="4">
        <f t="shared" ref="Y3398:Y3461" si="1229">(SUM(D3394:D3397)*(0.99/4.01)-D3397)/D3397</f>
        <v>6.7383974941662202E-3</v>
      </c>
      <c r="Z3398" s="4">
        <f t="shared" ref="Z3398:Z3461" si="1230">(SUM(D3394:D3397)*(0.995/4.005)-D3397)/D3397</f>
        <v>1.3086134524230783E-2</v>
      </c>
      <c r="AA3398" s="4">
        <f t="shared" si="1225"/>
        <v>1.1350991333446971E-2</v>
      </c>
      <c r="AB3398" s="4">
        <f t="shared" si="1226"/>
        <v>1.1350991333446971E-2</v>
      </c>
      <c r="AC3398" s="2">
        <f t="shared" si="1212"/>
        <v>-2.3141471662751099E-3</v>
      </c>
      <c r="AD3398" s="3">
        <f t="shared" si="1213"/>
        <v>9984.2115901868128</v>
      </c>
    </row>
    <row r="3399" spans="1:30" x14ac:dyDescent="0.3">
      <c r="A3399" s="1">
        <f t="shared" si="1223"/>
        <v>27</v>
      </c>
      <c r="B3399" s="1">
        <f t="shared" si="1222"/>
        <v>2</v>
      </c>
      <c r="C3399" s="5">
        <v>44012</v>
      </c>
      <c r="D3399" s="3">
        <v>10156.85</v>
      </c>
      <c r="E3399" s="3">
        <v>9970.2099999999991</v>
      </c>
      <c r="F3399" s="3">
        <f t="shared" si="1227"/>
        <v>10014.380000000001</v>
      </c>
      <c r="G3399" s="3">
        <f t="shared" si="1214"/>
        <v>10041.522000000001</v>
      </c>
      <c r="H3399" s="4">
        <f t="shared" si="1224"/>
        <v>1.9645302354344325E-2</v>
      </c>
      <c r="I3399" s="4">
        <f t="shared" si="1219"/>
        <v>9.0852872557004125E-4</v>
      </c>
      <c r="J3399" s="4">
        <f t="shared" si="1221"/>
        <v>1.8736773628774284E-2</v>
      </c>
      <c r="K3399" s="4">
        <f t="shared" si="1228"/>
        <v>1.7671134687125669E-3</v>
      </c>
      <c r="L3399" s="4">
        <f t="shared" si="1215"/>
        <v>6.7811156308883336E-3</v>
      </c>
      <c r="M3399" s="4">
        <f t="shared" ref="M3399:M3462" si="1231">(D3399-F3399)/F3399</f>
        <v>1.4226542232269929E-2</v>
      </c>
      <c r="N3399" s="4">
        <f t="shared" si="1216"/>
        <v>1.1485111519946828E-2</v>
      </c>
      <c r="O3399" s="4">
        <f t="shared" si="1220"/>
        <v>-2.6722852065354736E-3</v>
      </c>
      <c r="P3399" s="4">
        <f t="shared" si="1217"/>
        <v>0.16303316016017286</v>
      </c>
      <c r="T3399" s="4"/>
      <c r="U3399" s="4">
        <f t="shared" ref="U3399:U3462" si="1232">(D3394-D3398)/D3398</f>
        <v>2.4962956121576188E-2</v>
      </c>
      <c r="V3399" s="4">
        <f t="shared" ref="V3399:V3462" si="1233">(D3394*(1-0.01)-D3398)/D3398</f>
        <v>1.4713326560360389E-2</v>
      </c>
      <c r="W3399" s="4">
        <f t="shared" ref="W3399:W3462" si="1234">(D3399-D3394)/D3394</f>
        <v>-5.1881423962419852E-3</v>
      </c>
      <c r="X3399" s="4">
        <f t="shared" si="1218"/>
        <v>-5.3913806240827632E-3</v>
      </c>
      <c r="Y3399" s="4">
        <f t="shared" si="1229"/>
        <v>-1.0723748295236439E-2</v>
      </c>
      <c r="Z3399" s="4">
        <f t="shared" si="1230"/>
        <v>-4.4861144555614681E-3</v>
      </c>
      <c r="AA3399" s="4">
        <f t="shared" si="1225"/>
        <v>1.9645302354344325E-2</v>
      </c>
      <c r="AB3399" s="4">
        <f t="shared" si="1226"/>
        <v>1.9645302354344325E-2</v>
      </c>
      <c r="AC3399" s="2">
        <f t="shared" si="1212"/>
        <v>1.1331492855441508E-2</v>
      </c>
      <c r="AD3399" s="3">
        <f t="shared" si="1213"/>
        <v>10041.757726791209</v>
      </c>
    </row>
    <row r="3400" spans="1:30" x14ac:dyDescent="0.3">
      <c r="A3400" s="1">
        <f t="shared" si="1223"/>
        <v>27</v>
      </c>
      <c r="B3400" s="1">
        <f t="shared" si="1222"/>
        <v>3</v>
      </c>
      <c r="C3400" s="5">
        <v>44013</v>
      </c>
      <c r="D3400" s="3">
        <v>10279.25</v>
      </c>
      <c r="E3400" s="3">
        <v>10160.41</v>
      </c>
      <c r="F3400" s="3">
        <f t="shared" si="1227"/>
        <v>10069.69</v>
      </c>
      <c r="G3400" s="3">
        <f t="shared" si="1214"/>
        <v>10071.199000000001</v>
      </c>
      <c r="H3400" s="4">
        <f t="shared" si="1224"/>
        <v>1.2050980372851784E-2</v>
      </c>
      <c r="I3400" s="4">
        <f t="shared" si="1219"/>
        <v>3.5050237032145702E-4</v>
      </c>
      <c r="J3400" s="4">
        <f t="shared" si="1221"/>
        <v>1.1700478002530327E-2</v>
      </c>
      <c r="K3400" s="4">
        <f t="shared" si="1228"/>
        <v>-1.3739496005159007E-2</v>
      </c>
      <c r="L3400" s="4">
        <f t="shared" si="1215"/>
        <v>-1.0708810091492653E-2</v>
      </c>
      <c r="M3400" s="4">
        <f t="shared" si="1231"/>
        <v>2.0810968361488734E-2</v>
      </c>
      <c r="N3400" s="4">
        <f t="shared" si="1216"/>
        <v>2.0658016984869375E-2</v>
      </c>
      <c r="O3400" s="4">
        <f t="shared" si="1220"/>
        <v>-1.4680059342851031E-4</v>
      </c>
      <c r="P3400" s="4">
        <f t="shared" si="1217"/>
        <v>0.17704884994623887</v>
      </c>
      <c r="T3400" s="4"/>
      <c r="U3400" s="4">
        <f t="shared" si="1232"/>
        <v>-1.5176949546365224E-2</v>
      </c>
      <c r="V3400" s="4">
        <f t="shared" si="1233"/>
        <v>-2.5025180050901576E-2</v>
      </c>
      <c r="W3400" s="4">
        <f t="shared" si="1234"/>
        <v>2.7647535165505239E-2</v>
      </c>
      <c r="X3400" s="4">
        <f t="shared" si="1218"/>
        <v>-2.9962151191101843E-4</v>
      </c>
      <c r="Y3400" s="4">
        <f t="shared" si="1229"/>
        <v>-2.603700852379788E-2</v>
      </c>
      <c r="Z3400" s="4">
        <f t="shared" si="1230"/>
        <v>-1.9895928614365212E-2</v>
      </c>
      <c r="AA3400" s="4">
        <f t="shared" si="1225"/>
        <v>1.2050980372851784E-2</v>
      </c>
      <c r="AB3400" s="4">
        <f t="shared" si="1226"/>
        <v>1.2050980372851784E-2</v>
      </c>
      <c r="AC3400" s="2">
        <f t="shared" ref="AC3400:AC3463" si="1235">(D3400-AD3400)/D3400</f>
        <v>1.5402697875739359E-2</v>
      </c>
      <c r="AD3400" s="3">
        <f t="shared" si="1213"/>
        <v>10120.921817860806</v>
      </c>
    </row>
    <row r="3401" spans="1:30" x14ac:dyDescent="0.3">
      <c r="A3401" s="1">
        <f t="shared" si="1223"/>
        <v>27</v>
      </c>
      <c r="B3401" s="1">
        <f t="shared" si="1222"/>
        <v>4</v>
      </c>
      <c r="C3401" s="5">
        <v>44014</v>
      </c>
      <c r="D3401" s="3">
        <v>10341.89</v>
      </c>
      <c r="E3401" s="3">
        <v>10386.379999999999</v>
      </c>
      <c r="F3401" s="3">
        <f t="shared" si="1227"/>
        <v>10117.702000000001</v>
      </c>
      <c r="G3401" s="3">
        <f t="shared" si="1214"/>
        <v>10104.183000000001</v>
      </c>
      <c r="H3401" s="4">
        <f t="shared" si="1224"/>
        <v>6.0938298027579264E-3</v>
      </c>
      <c r="I3401" s="4">
        <f t="shared" si="1219"/>
        <v>1.0421966583165037E-2</v>
      </c>
      <c r="J3401" s="4">
        <f t="shared" si="1221"/>
        <v>-4.3281367804071103E-3</v>
      </c>
      <c r="K3401" s="4">
        <f t="shared" si="1228"/>
        <v>-2.1168373178977001E-2</v>
      </c>
      <c r="L3401" s="4">
        <f t="shared" si="1215"/>
        <v>-1.9600543705901405E-2</v>
      </c>
      <c r="M3401" s="4">
        <f t="shared" si="1231"/>
        <v>2.2157995955998534E-2</v>
      </c>
      <c r="N3401" s="4">
        <f t="shared" si="1216"/>
        <v>2.3525603208096935E-2</v>
      </c>
      <c r="O3401" s="4">
        <f t="shared" si="1220"/>
        <v>1.3072078701282101E-3</v>
      </c>
      <c r="P3401" s="4">
        <f t="shared" si="1217"/>
        <v>0.1842215853073432</v>
      </c>
      <c r="T3401" s="4"/>
      <c r="U3401" s="4">
        <f t="shared" si="1232"/>
        <v>-1.7260014106087514E-2</v>
      </c>
      <c r="V3401" s="4">
        <f t="shared" si="1233"/>
        <v>-2.7087413965026612E-2</v>
      </c>
      <c r="W3401" s="4">
        <f t="shared" si="1234"/>
        <v>2.3764011075220973E-2</v>
      </c>
      <c r="X3401" s="4">
        <f t="shared" si="1218"/>
        <v>2.6795065220683659E-3</v>
      </c>
      <c r="Y3401" s="4">
        <f t="shared" si="1229"/>
        <v>-3.3373256306421149E-2</v>
      </c>
      <c r="Z3401" s="4">
        <f t="shared" si="1230"/>
        <v>-2.7278433271492767E-2</v>
      </c>
      <c r="AA3401" s="4">
        <f t="shared" si="1225"/>
        <v>6.0938298027579264E-3</v>
      </c>
      <c r="AB3401" s="4">
        <f t="shared" si="1226"/>
        <v>6.0938298027579264E-3</v>
      </c>
      <c r="AC3401" s="2">
        <f t="shared" si="1235"/>
        <v>1.4244216620572084E-2</v>
      </c>
      <c r="AD3401" s="3">
        <f t="shared" ref="AD3401:AD3464" si="1236">D3401*(2/(5+1))+AD3400*(1-(2/(5+1)))</f>
        <v>10194.577878573871</v>
      </c>
    </row>
    <row r="3402" spans="1:30" x14ac:dyDescent="0.3">
      <c r="A3402" s="1">
        <f t="shared" si="1223"/>
        <v>28</v>
      </c>
      <c r="B3402" s="1">
        <f t="shared" si="1222"/>
        <v>1</v>
      </c>
      <c r="C3402" s="5">
        <v>44018</v>
      </c>
      <c r="D3402" s="3">
        <v>10604.06</v>
      </c>
      <c r="E3402" s="3">
        <v>10487.7</v>
      </c>
      <c r="F3402" s="3">
        <f t="shared" si="1227"/>
        <v>10268.642</v>
      </c>
      <c r="G3402" s="3">
        <f t="shared" si="1214"/>
        <v>10163.725</v>
      </c>
      <c r="H3402" s="4">
        <f t="shared" si="1224"/>
        <v>2.5350298639803759E-2</v>
      </c>
      <c r="I3402" s="4">
        <f t="shared" si="1219"/>
        <v>1.4098970304267528E-2</v>
      </c>
      <c r="J3402" s="4">
        <f t="shared" si="1221"/>
        <v>1.125132833553623E-2</v>
      </c>
      <c r="K3402" s="4">
        <f t="shared" si="1228"/>
        <v>-1.5190888706029465E-2</v>
      </c>
      <c r="L3402" s="4">
        <f t="shared" si="1215"/>
        <v>-2.1958376187632134E-2</v>
      </c>
      <c r="M3402" s="4">
        <f t="shared" si="1231"/>
        <v>3.2664299719476021E-2</v>
      </c>
      <c r="N3402" s="4">
        <f t="shared" si="1216"/>
        <v>4.3324174945701413E-2</v>
      </c>
      <c r="O3402" s="4">
        <f t="shared" si="1220"/>
        <v>9.8940405844553381E-3</v>
      </c>
      <c r="P3402" s="4">
        <f t="shared" si="1217"/>
        <v>0.21424195615058619</v>
      </c>
      <c r="T3402" s="4"/>
      <c r="U3402" s="4">
        <f t="shared" si="1232"/>
        <v>-4.7624757176879549E-2</v>
      </c>
      <c r="V3402" s="4">
        <f t="shared" si="1233"/>
        <v>-5.7148509605110732E-2</v>
      </c>
      <c r="W3402" s="4">
        <f t="shared" si="1234"/>
        <v>7.6624267972741258E-2</v>
      </c>
      <c r="X3402" s="4">
        <f t="shared" si="1218"/>
        <v>2.0860722264506779E-2</v>
      </c>
      <c r="Y3402" s="4">
        <f t="shared" si="1229"/>
        <v>-2.7470304058822163E-2</v>
      </c>
      <c r="Z3402" s="4">
        <f t="shared" si="1230"/>
        <v>-2.1338261435704619E-2</v>
      </c>
      <c r="AA3402" s="4">
        <f t="shared" si="1225"/>
        <v>2.5350298639803759E-2</v>
      </c>
      <c r="AB3402" s="4">
        <f t="shared" si="1226"/>
        <v>2.5350298639803759E-2</v>
      </c>
      <c r="AC3402" s="2">
        <f t="shared" si="1235"/>
        <v>2.5743732207357407E-2</v>
      </c>
      <c r="AD3402" s="3">
        <f t="shared" si="1236"/>
        <v>10331.071919049249</v>
      </c>
    </row>
    <row r="3403" spans="1:30" x14ac:dyDescent="0.3">
      <c r="A3403" s="1">
        <f t="shared" si="1223"/>
        <v>28</v>
      </c>
      <c r="B3403" s="1">
        <f t="shared" si="1222"/>
        <v>2</v>
      </c>
      <c r="C3403" s="5">
        <v>44019</v>
      </c>
      <c r="D3403" s="3">
        <v>10524.01</v>
      </c>
      <c r="E3403" s="3">
        <v>10595.94</v>
      </c>
      <c r="F3403" s="3">
        <f t="shared" si="1227"/>
        <v>10381.212</v>
      </c>
      <c r="G3403" s="3">
        <f t="shared" ref="G3403:G3466" si="1237">AVERAGE(D3394:D3403)</f>
        <v>10203.092999999999</v>
      </c>
      <c r="H3403" s="4">
        <f t="shared" si="1224"/>
        <v>-7.5489953847865136E-3</v>
      </c>
      <c r="I3403" s="4">
        <f t="shared" si="1219"/>
        <v>-7.6574444127994201E-4</v>
      </c>
      <c r="J3403" s="4">
        <f t="shared" si="1221"/>
        <v>-6.7832509435065717E-3</v>
      </c>
      <c r="K3403" s="4">
        <f t="shared" si="1228"/>
        <v>-2.4381934843824025E-2</v>
      </c>
      <c r="L3403" s="4">
        <f t="shared" ref="L3403:L3466" si="1238">(SUM(D3394:D3402)/9-D3402)/D3402</f>
        <v>-4.1175214440925811E-2</v>
      </c>
      <c r="M3403" s="4">
        <f t="shared" si="1231"/>
        <v>1.3755426630339568E-2</v>
      </c>
      <c r="N3403" s="4">
        <f t="shared" ref="N3403:N3466" si="1239">(D3403-G3403)/G3403</f>
        <v>3.1452913346962666E-2</v>
      </c>
      <c r="O3403" s="4">
        <f t="shared" si="1220"/>
        <v>1.6925012423971528E-2</v>
      </c>
      <c r="P3403" s="4">
        <f t="shared" ref="P3403:P3466" si="1240">(D3403-8733.07)/8733.07</f>
        <v>0.20507564922759128</v>
      </c>
      <c r="T3403" s="4"/>
      <c r="U3403" s="4">
        <f t="shared" si="1232"/>
        <v>-6.0627721834844356E-2</v>
      </c>
      <c r="V3403" s="4">
        <f t="shared" si="1233"/>
        <v>-7.0021444616495926E-2</v>
      </c>
      <c r="W3403" s="4">
        <f t="shared" si="1234"/>
        <v>5.6504463335595487E-2</v>
      </c>
      <c r="X3403" s="4">
        <f t="shared" ref="X3403:X3466" si="1241">(F3403-F3398)/F3398</f>
        <v>3.5535054754256841E-2</v>
      </c>
      <c r="Y3403" s="4">
        <f t="shared" si="1229"/>
        <v>-3.6546748623826224E-2</v>
      </c>
      <c r="Z3403" s="4">
        <f t="shared" si="1230"/>
        <v>-3.0471935250541742E-2</v>
      </c>
      <c r="AA3403" s="4">
        <f t="shared" si="1225"/>
        <v>-7.5489953847865136E-3</v>
      </c>
      <c r="AB3403" s="4">
        <f t="shared" si="1226"/>
        <v>-7.5489953847865136E-3</v>
      </c>
      <c r="AC3403" s="2">
        <f t="shared" si="1235"/>
        <v>1.2222089042152081E-2</v>
      </c>
      <c r="AD3403" s="3">
        <f t="shared" si="1236"/>
        <v>10395.384612699501</v>
      </c>
    </row>
    <row r="3404" spans="1:30" x14ac:dyDescent="0.3">
      <c r="A3404" s="1">
        <f t="shared" si="1223"/>
        <v>28</v>
      </c>
      <c r="B3404" s="1">
        <f t="shared" si="1222"/>
        <v>3</v>
      </c>
      <c r="C3404" s="5">
        <v>44020</v>
      </c>
      <c r="D3404" s="3">
        <v>10666.7</v>
      </c>
      <c r="E3404" s="3">
        <v>10594.41</v>
      </c>
      <c r="F3404" s="3">
        <f t="shared" si="1227"/>
        <v>10483.182000000001</v>
      </c>
      <c r="G3404" s="3">
        <f t="shared" si="1237"/>
        <v>10248.780999999999</v>
      </c>
      <c r="H3404" s="4">
        <f t="shared" si="1224"/>
        <v>1.3558519993804691E-2</v>
      </c>
      <c r="I3404" s="4">
        <f t="shared" ref="I3404:I3467" si="1242">(E3404-D3403)/D3403</f>
        <v>6.6894653273799282E-3</v>
      </c>
      <c r="J3404" s="4">
        <f t="shared" si="1221"/>
        <v>6.8690546664247629E-3</v>
      </c>
      <c r="K3404" s="4">
        <f t="shared" si="1228"/>
        <v>-8.239017256730128E-3</v>
      </c>
      <c r="L3404" s="4">
        <f t="shared" si="1238"/>
        <v>-3.0564817445483668E-2</v>
      </c>
      <c r="M3404" s="4">
        <f t="shared" si="1231"/>
        <v>1.7505944282947678E-2</v>
      </c>
      <c r="N3404" s="4">
        <f t="shared" si="1239"/>
        <v>4.0777434896891805E-2</v>
      </c>
      <c r="O3404" s="4">
        <f t="shared" ref="O3404:O3467" si="1243">(F3404-G3404)/D3404</f>
        <v>2.1975025078046787E-2</v>
      </c>
      <c r="P3404" s="4">
        <f t="shared" si="1240"/>
        <v>0.22141469151169074</v>
      </c>
      <c r="T3404" s="4"/>
      <c r="U3404" s="4">
        <f t="shared" si="1232"/>
        <v>-3.4887842181829914E-2</v>
      </c>
      <c r="V3404" s="4">
        <f t="shared" si="1233"/>
        <v>-4.4538963760011561E-2</v>
      </c>
      <c r="W3404" s="4">
        <f t="shared" si="1234"/>
        <v>5.0197649861915883E-2</v>
      </c>
      <c r="X3404" s="4">
        <f t="shared" si="1241"/>
        <v>4.6812883074139354E-2</v>
      </c>
      <c r="Y3404" s="4">
        <f t="shared" si="1229"/>
        <v>-2.0605114298416868E-2</v>
      </c>
      <c r="Z3404" s="4">
        <f t="shared" si="1230"/>
        <v>-1.4429784939272338E-2</v>
      </c>
      <c r="AA3404" s="4">
        <f t="shared" si="1225"/>
        <v>1.3558519993804691E-2</v>
      </c>
      <c r="AB3404" s="4">
        <f t="shared" si="1226"/>
        <v>1.3558519993804691E-2</v>
      </c>
      <c r="AC3404" s="2">
        <f t="shared" si="1235"/>
        <v>1.695715871516023E-2</v>
      </c>
      <c r="AD3404" s="3">
        <f t="shared" si="1236"/>
        <v>10485.823075133001</v>
      </c>
    </row>
    <row r="3405" spans="1:30" x14ac:dyDescent="0.3">
      <c r="A3405" s="1">
        <f t="shared" si="1223"/>
        <v>28</v>
      </c>
      <c r="B3405" s="1">
        <f t="shared" si="1222"/>
        <v>4</v>
      </c>
      <c r="C3405" s="5">
        <v>44021</v>
      </c>
      <c r="D3405" s="3">
        <v>10754.59</v>
      </c>
      <c r="E3405" s="3">
        <v>10745.87</v>
      </c>
      <c r="F3405" s="3">
        <f t="shared" si="1227"/>
        <v>10578.25</v>
      </c>
      <c r="G3405" s="3">
        <f t="shared" si="1237"/>
        <v>10323.969999999999</v>
      </c>
      <c r="H3405" s="4">
        <f t="shared" si="1224"/>
        <v>8.2396617510569724E-3</v>
      </c>
      <c r="I3405" s="4">
        <f t="shared" si="1242"/>
        <v>7.4221643057365509E-3</v>
      </c>
      <c r="J3405" s="4">
        <f t="shared" si="1221"/>
        <v>8.1749744532042153E-4</v>
      </c>
      <c r="K3405" s="4">
        <f t="shared" si="1228"/>
        <v>-1.2425117421508043E-2</v>
      </c>
      <c r="L3405" s="4">
        <f t="shared" si="1238"/>
        <v>-3.6616448073599865E-2</v>
      </c>
      <c r="M3405" s="4">
        <f t="shared" si="1231"/>
        <v>1.6670054120483082E-2</v>
      </c>
      <c r="N3405" s="4">
        <f t="shared" si="1239"/>
        <v>4.1710698500673757E-2</v>
      </c>
      <c r="O3405" s="4">
        <f t="shared" si="1243"/>
        <v>2.3643858110815999E-2</v>
      </c>
      <c r="P3405" s="4">
        <f t="shared" si="1240"/>
        <v>0.23147873542751868</v>
      </c>
      <c r="T3405" s="4"/>
      <c r="U3405" s="4">
        <f t="shared" si="1232"/>
        <v>-3.6323323989612598E-2</v>
      </c>
      <c r="V3405" s="4">
        <f t="shared" si="1233"/>
        <v>-4.596009074971643E-2</v>
      </c>
      <c r="W3405" s="4">
        <f t="shared" si="1234"/>
        <v>4.6242673346790879E-2</v>
      </c>
      <c r="X3405" s="4">
        <f t="shared" si="1241"/>
        <v>5.0504037363612926E-2</v>
      </c>
      <c r="Y3405" s="4">
        <f t="shared" si="1229"/>
        <v>-2.473901870054163E-2</v>
      </c>
      <c r="Z3405" s="4">
        <f t="shared" si="1230"/>
        <v>-1.8589754641099132E-2</v>
      </c>
      <c r="AA3405" s="4">
        <f t="shared" si="1225"/>
        <v>8.2396617510569724E-3</v>
      </c>
      <c r="AB3405" s="4">
        <f t="shared" si="1226"/>
        <v>8.2396617510569724E-3</v>
      </c>
      <c r="AC3405" s="2">
        <f t="shared" si="1235"/>
        <v>1.6660602580975441E-2</v>
      </c>
      <c r="AD3405" s="3">
        <f t="shared" si="1236"/>
        <v>10575.412050088667</v>
      </c>
    </row>
    <row r="3406" spans="1:30" x14ac:dyDescent="0.3">
      <c r="A3406" s="1">
        <f t="shared" si="1223"/>
        <v>28</v>
      </c>
      <c r="B3406" s="1">
        <f t="shared" si="1222"/>
        <v>5</v>
      </c>
      <c r="C3406" s="5">
        <v>44022</v>
      </c>
      <c r="D3406" s="3">
        <v>10836.33</v>
      </c>
      <c r="E3406" s="3">
        <v>10751.77</v>
      </c>
      <c r="F3406" s="3">
        <f t="shared" si="1227"/>
        <v>10677.138000000001</v>
      </c>
      <c r="G3406" s="3">
        <f t="shared" si="1237"/>
        <v>10397.42</v>
      </c>
      <c r="H3406" s="4">
        <f t="shared" si="1224"/>
        <v>7.6004757038622374E-3</v>
      </c>
      <c r="I3406" s="4">
        <f t="shared" si="1242"/>
        <v>-2.6221362227660087E-4</v>
      </c>
      <c r="J3406" s="4">
        <f t="shared" si="1221"/>
        <v>7.862689326138839E-3</v>
      </c>
      <c r="K3406" s="4">
        <f t="shared" si="1228"/>
        <v>-1.0902321706359797E-2</v>
      </c>
      <c r="L3406" s="4">
        <f t="shared" si="1238"/>
        <v>-3.7745537280154708E-2</v>
      </c>
      <c r="M3406" s="4">
        <f t="shared" si="1231"/>
        <v>1.490961341887677E-2</v>
      </c>
      <c r="N3406" s="4">
        <f t="shared" si="1239"/>
        <v>4.2213356775046104E-2</v>
      </c>
      <c r="O3406" s="4">
        <f t="shared" si="1243"/>
        <v>2.5812982808755432E-2</v>
      </c>
      <c r="P3406" s="4">
        <f t="shared" si="1240"/>
        <v>0.24083855963595852</v>
      </c>
      <c r="T3406" s="4"/>
      <c r="U3406" s="4">
        <f t="shared" si="1232"/>
        <v>-3.8374312735306573E-2</v>
      </c>
      <c r="V3406" s="4">
        <f t="shared" si="1233"/>
        <v>-4.7990569607953559E-2</v>
      </c>
      <c r="W3406" s="4">
        <f t="shared" si="1234"/>
        <v>4.7809442954817788E-2</v>
      </c>
      <c r="X3406" s="4">
        <f t="shared" si="1241"/>
        <v>5.5292792770532243E-2</v>
      </c>
      <c r="Y3406" s="4">
        <f t="shared" si="1229"/>
        <v>-2.3235210463138301E-2</v>
      </c>
      <c r="Z3406" s="4">
        <f t="shared" si="1230"/>
        <v>-1.7076464517181505E-2</v>
      </c>
      <c r="AA3406" s="4">
        <f t="shared" si="1225"/>
        <v>7.6004757038622374E-3</v>
      </c>
      <c r="AB3406" s="4">
        <f t="shared" si="1226"/>
        <v>7.6004757038622374E-3</v>
      </c>
      <c r="AC3406" s="2">
        <f t="shared" si="1235"/>
        <v>1.60520489816098E-2</v>
      </c>
      <c r="AD3406" s="3">
        <f t="shared" si="1236"/>
        <v>10662.384700059112</v>
      </c>
    </row>
    <row r="3407" spans="1:30" x14ac:dyDescent="0.3">
      <c r="A3407" s="1">
        <f t="shared" si="1223"/>
        <v>29</v>
      </c>
      <c r="B3407" s="1">
        <f t="shared" si="1222"/>
        <v>1</v>
      </c>
      <c r="C3407" s="5">
        <v>44025</v>
      </c>
      <c r="D3407" s="3">
        <v>10602.21</v>
      </c>
      <c r="E3407" s="3">
        <v>10951.54</v>
      </c>
      <c r="F3407" s="3">
        <f t="shared" si="1227"/>
        <v>10676.768</v>
      </c>
      <c r="G3407" s="3">
        <f t="shared" si="1237"/>
        <v>10472.704999999998</v>
      </c>
      <c r="H3407" s="4">
        <f t="shared" si="1224"/>
        <v>-2.1605100619859381E-2</v>
      </c>
      <c r="I3407" s="4">
        <f t="shared" si="1242"/>
        <v>1.0631828303493983E-2</v>
      </c>
      <c r="J3407" s="4">
        <f t="shared" si="1221"/>
        <v>-3.2236928923353364E-2</v>
      </c>
      <c r="K3407" s="4">
        <f t="shared" si="1228"/>
        <v>-1.3004633487536886E-2</v>
      </c>
      <c r="L3407" s="4">
        <f t="shared" si="1238"/>
        <v>-3.4883991576894112E-2</v>
      </c>
      <c r="M3407" s="4">
        <f t="shared" si="1231"/>
        <v>-6.9831994101586647E-3</v>
      </c>
      <c r="N3407" s="4">
        <f t="shared" si="1239"/>
        <v>1.2365955118567843E-2</v>
      </c>
      <c r="O3407" s="4">
        <f t="shared" si="1243"/>
        <v>1.9247213552646282E-2</v>
      </c>
      <c r="P3407" s="4">
        <f t="shared" si="1240"/>
        <v>0.21403011770202227</v>
      </c>
      <c r="T3407" s="4"/>
      <c r="U3407" s="4">
        <f t="shared" si="1232"/>
        <v>-2.143437861342359E-2</v>
      </c>
      <c r="V3407" s="4">
        <f t="shared" si="1233"/>
        <v>-3.1220034827289377E-2</v>
      </c>
      <c r="W3407" s="4">
        <f t="shared" si="1234"/>
        <v>-1.7446147984831884E-4</v>
      </c>
      <c r="X3407" s="4">
        <f t="shared" si="1241"/>
        <v>3.9744885448338756E-2</v>
      </c>
      <c r="Y3407" s="4">
        <f t="shared" si="1229"/>
        <v>-2.5311308880460376E-2</v>
      </c>
      <c r="Z3407" s="4">
        <f t="shared" si="1230"/>
        <v>-1.9165653253532231E-2</v>
      </c>
      <c r="AA3407" s="4">
        <f t="shared" si="1225"/>
        <v>-2.1605100619859381E-2</v>
      </c>
      <c r="AB3407" s="4">
        <f t="shared" si="1226"/>
        <v>-2.1605100619859381E-2</v>
      </c>
      <c r="AC3407" s="2">
        <f t="shared" si="1235"/>
        <v>-3.7837834476091882E-3</v>
      </c>
      <c r="AD3407" s="3">
        <f t="shared" si="1236"/>
        <v>10642.326466706076</v>
      </c>
    </row>
    <row r="3408" spans="1:30" x14ac:dyDescent="0.3">
      <c r="A3408" s="1">
        <f t="shared" si="1223"/>
        <v>29</v>
      </c>
      <c r="B3408" s="1">
        <f t="shared" si="1222"/>
        <v>2</v>
      </c>
      <c r="C3408" s="5">
        <v>44026</v>
      </c>
      <c r="D3408" s="3">
        <v>10689.52</v>
      </c>
      <c r="E3408" s="3">
        <v>10502.85</v>
      </c>
      <c r="F3408" s="3">
        <f t="shared" si="1227"/>
        <v>10709.87</v>
      </c>
      <c r="G3408" s="3">
        <f t="shared" si="1237"/>
        <v>10545.540999999999</v>
      </c>
      <c r="H3408" s="4">
        <f t="shared" si="1224"/>
        <v>8.2350755172743532E-3</v>
      </c>
      <c r="I3408" s="4">
        <f t="shared" si="1242"/>
        <v>-9.371631009006497E-3</v>
      </c>
      <c r="J3408" s="4">
        <f t="shared" si="1221"/>
        <v>1.7606706526280852E-2</v>
      </c>
      <c r="K3408" s="4">
        <f t="shared" si="1228"/>
        <v>1.0634339444323525E-2</v>
      </c>
      <c r="L3408" s="4">
        <f t="shared" si="1238"/>
        <v>-6.8539169349284617E-3</v>
      </c>
      <c r="M3408" s="4">
        <f t="shared" si="1231"/>
        <v>-1.9001164346533022E-3</v>
      </c>
      <c r="N3408" s="4">
        <f t="shared" si="1239"/>
        <v>1.3653069102856002E-2</v>
      </c>
      <c r="O3408" s="4">
        <f t="shared" si="1243"/>
        <v>1.5372907296118211E-2</v>
      </c>
      <c r="P3408" s="4">
        <f t="shared" si="1240"/>
        <v>0.22402774740154388</v>
      </c>
      <c r="T3408" s="4"/>
      <c r="U3408" s="4">
        <f t="shared" si="1232"/>
        <v>-7.3758207015328803E-3</v>
      </c>
      <c r="V3408" s="4">
        <f t="shared" si="1233"/>
        <v>-1.7302062494517635E-2</v>
      </c>
      <c r="W3408" s="4">
        <f t="shared" si="1234"/>
        <v>1.572689497634459E-2</v>
      </c>
      <c r="X3408" s="4">
        <f t="shared" si="1241"/>
        <v>3.1658923832785735E-2</v>
      </c>
      <c r="Y3408" s="4">
        <f t="shared" si="1229"/>
        <v>-1.9670862345332976E-3</v>
      </c>
      <c r="Z3408" s="4">
        <f t="shared" si="1230"/>
        <v>4.3257605464189462E-3</v>
      </c>
      <c r="AA3408" s="4">
        <f t="shared" si="1225"/>
        <v>8.2350755172743532E-3</v>
      </c>
      <c r="AB3408" s="4">
        <f t="shared" si="1226"/>
        <v>8.2350755172743532E-3</v>
      </c>
      <c r="AC3408" s="2">
        <f t="shared" si="1235"/>
        <v>2.943289832404254E-3</v>
      </c>
      <c r="AD3408" s="3">
        <f t="shared" si="1236"/>
        <v>10658.057644470719</v>
      </c>
    </row>
    <row r="3409" spans="1:30" x14ac:dyDescent="0.3">
      <c r="A3409" s="1">
        <f t="shared" si="1223"/>
        <v>29</v>
      </c>
      <c r="B3409" s="1">
        <f t="shared" si="1222"/>
        <v>3</v>
      </c>
      <c r="C3409" s="5">
        <v>44027</v>
      </c>
      <c r="D3409" s="3">
        <v>10701.68</v>
      </c>
      <c r="E3409" s="3">
        <v>10752.11</v>
      </c>
      <c r="F3409" s="3">
        <f t="shared" si="1227"/>
        <v>10716.865999999998</v>
      </c>
      <c r="G3409" s="3">
        <f t="shared" si="1237"/>
        <v>10600.024000000001</v>
      </c>
      <c r="H3409" s="4">
        <f t="shared" si="1224"/>
        <v>1.1375627717614873E-3</v>
      </c>
      <c r="I3409" s="4">
        <f t="shared" si="1242"/>
        <v>5.8552675891901731E-3</v>
      </c>
      <c r="J3409" s="4">
        <f t="shared" si="1221"/>
        <v>-4.717704817428686E-3</v>
      </c>
      <c r="K3409" s="4">
        <f t="shared" si="1228"/>
        <v>2.9133674851628613E-3</v>
      </c>
      <c r="L3409" s="4">
        <f t="shared" si="1238"/>
        <v>-9.428965108920679E-3</v>
      </c>
      <c r="M3409" s="4">
        <f t="shared" si="1231"/>
        <v>-1.4170187440990564E-3</v>
      </c>
      <c r="N3409" s="4">
        <f t="shared" si="1239"/>
        <v>9.5901669656596085E-3</v>
      </c>
      <c r="O3409" s="4">
        <f t="shared" si="1243"/>
        <v>1.0918098840555586E-2</v>
      </c>
      <c r="P3409" s="4">
        <f t="shared" si="1240"/>
        <v>0.22542015579859095</v>
      </c>
      <c r="T3409" s="4"/>
      <c r="U3409" s="4">
        <f t="shared" si="1232"/>
        <v>-2.1348011884537105E-3</v>
      </c>
      <c r="V3409" s="4">
        <f t="shared" si="1233"/>
        <v>-1.2113453176569122E-2</v>
      </c>
      <c r="W3409" s="4">
        <f t="shared" si="1234"/>
        <v>3.2793647519851091E-3</v>
      </c>
      <c r="X3409" s="4">
        <f t="shared" si="1241"/>
        <v>2.2291323378721979E-2</v>
      </c>
      <c r="Y3409" s="4">
        <f t="shared" si="1229"/>
        <v>-9.5917867228814818E-3</v>
      </c>
      <c r="Z3409" s="4">
        <f t="shared" si="1230"/>
        <v>-3.3470155827844505E-3</v>
      </c>
      <c r="AA3409" s="4">
        <f t="shared" si="1225"/>
        <v>1.1375627717614873E-3</v>
      </c>
      <c r="AB3409" s="4">
        <f t="shared" si="1226"/>
        <v>1.1375627717614873E-3</v>
      </c>
      <c r="AC3409" s="2">
        <f t="shared" si="1235"/>
        <v>2.7174771019927062E-3</v>
      </c>
      <c r="AD3409" s="3">
        <f t="shared" si="1236"/>
        <v>10672.598429647147</v>
      </c>
    </row>
    <row r="3410" spans="1:30" x14ac:dyDescent="0.3">
      <c r="A3410" s="1">
        <f t="shared" si="1223"/>
        <v>29</v>
      </c>
      <c r="B3410" s="1">
        <f t="shared" si="1222"/>
        <v>4</v>
      </c>
      <c r="C3410" s="5">
        <v>44028</v>
      </c>
      <c r="D3410" s="3">
        <v>10626.46</v>
      </c>
      <c r="E3410" s="3">
        <v>10589.86</v>
      </c>
      <c r="F3410" s="3">
        <f t="shared" si="1227"/>
        <v>10691.240000000002</v>
      </c>
      <c r="G3410" s="3">
        <f t="shared" si="1237"/>
        <v>10634.745000000001</v>
      </c>
      <c r="H3410" s="4">
        <f t="shared" si="1224"/>
        <v>-7.0288029543026107E-3</v>
      </c>
      <c r="I3410" s="4">
        <f t="shared" si="1242"/>
        <v>-1.0448826726270987E-2</v>
      </c>
      <c r="J3410" s="4">
        <f t="shared" si="1221"/>
        <v>3.4200237719683767E-3</v>
      </c>
      <c r="K3410" s="4">
        <f t="shared" si="1228"/>
        <v>5.3776603299678354E-4</v>
      </c>
      <c r="L3410" s="4">
        <f t="shared" si="1238"/>
        <v>-6.1686057183959102E-3</v>
      </c>
      <c r="M3410" s="4">
        <f t="shared" si="1231"/>
        <v>-6.0591661958764803E-3</v>
      </c>
      <c r="N3410" s="4">
        <f t="shared" si="1239"/>
        <v>-7.7905017938856768E-4</v>
      </c>
      <c r="O3410" s="4">
        <f t="shared" si="1243"/>
        <v>5.3164459283713298E-3</v>
      </c>
      <c r="P3410" s="4">
        <f t="shared" si="1240"/>
        <v>0.21680691898725185</v>
      </c>
      <c r="T3410" s="4"/>
      <c r="U3410" s="4">
        <f t="shared" si="1232"/>
        <v>4.9440835457610259E-3</v>
      </c>
      <c r="V3410" s="4">
        <f t="shared" si="1233"/>
        <v>-5.105357289696676E-3</v>
      </c>
      <c r="W3410" s="4">
        <f t="shared" si="1234"/>
        <v>-1.191398277386688E-2</v>
      </c>
      <c r="X3410" s="4">
        <f t="shared" si="1241"/>
        <v>1.0681350885070934E-2</v>
      </c>
      <c r="Y3410" s="4">
        <f t="shared" si="1229"/>
        <v>-1.1937767209309988E-2</v>
      </c>
      <c r="Z3410" s="4">
        <f t="shared" si="1230"/>
        <v>-5.7077880620906157E-3</v>
      </c>
      <c r="AA3410" s="4">
        <f t="shared" si="1225"/>
        <v>-7.0288029543026107E-3</v>
      </c>
      <c r="AB3410" s="4">
        <f t="shared" si="1226"/>
        <v>-7.0288029543026107E-3</v>
      </c>
      <c r="AC3410" s="2">
        <f t="shared" si="1235"/>
        <v>-2.8945625446384379E-3</v>
      </c>
      <c r="AD3410" s="3">
        <f t="shared" si="1236"/>
        <v>10657.218953098098</v>
      </c>
    </row>
    <row r="3411" spans="1:30" x14ac:dyDescent="0.3">
      <c r="A3411" s="1">
        <f t="shared" si="1223"/>
        <v>29</v>
      </c>
      <c r="B3411" s="1">
        <f t="shared" si="1222"/>
        <v>5</v>
      </c>
      <c r="C3411" s="5">
        <v>44029</v>
      </c>
      <c r="D3411" s="3">
        <v>10645.22</v>
      </c>
      <c r="E3411" s="3">
        <v>10651.59</v>
      </c>
      <c r="F3411" s="3">
        <f t="shared" si="1227"/>
        <v>10653.018</v>
      </c>
      <c r="G3411" s="3">
        <f t="shared" si="1237"/>
        <v>10665.078</v>
      </c>
      <c r="H3411" s="4">
        <f t="shared" si="1224"/>
        <v>1.7654044714797044E-3</v>
      </c>
      <c r="I3411" s="4">
        <f t="shared" si="1242"/>
        <v>2.3648515121687769E-3</v>
      </c>
      <c r="J3411" s="4">
        <f t="shared" si="1221"/>
        <v>-5.9944704068907247E-4</v>
      </c>
      <c r="K3411" s="4">
        <f t="shared" si="1228"/>
        <v>2.6826901903361715E-3</v>
      </c>
      <c r="L3411" s="4">
        <f t="shared" si="1238"/>
        <v>3.8417727488217579E-3</v>
      </c>
      <c r="M3411" s="4">
        <f t="shared" si="1231"/>
        <v>-7.3199913864791031E-4</v>
      </c>
      <c r="N3411" s="4">
        <f t="shared" si="1239"/>
        <v>-1.8619648163848569E-3</v>
      </c>
      <c r="O3411" s="4">
        <f t="shared" si="1243"/>
        <v>-1.1329028427782132E-3</v>
      </c>
      <c r="P3411" s="4">
        <f t="shared" si="1240"/>
        <v>0.21895507536295938</v>
      </c>
      <c r="T3411" s="4"/>
      <c r="U3411" s="4">
        <f t="shared" si="1232"/>
        <v>1.9749756739309312E-2</v>
      </c>
      <c r="V3411" s="4">
        <f t="shared" si="1233"/>
        <v>9.5522591719161346E-3</v>
      </c>
      <c r="W3411" s="4">
        <f t="shared" si="1234"/>
        <v>-1.7636044675642084E-2</v>
      </c>
      <c r="X3411" s="4">
        <f t="shared" si="1241"/>
        <v>-2.2590323361935381E-3</v>
      </c>
      <c r="Y3411" s="4">
        <f t="shared" si="1229"/>
        <v>-9.8195877422116665E-3</v>
      </c>
      <c r="Z3411" s="4">
        <f t="shared" si="1230"/>
        <v>-3.5762529444349589E-3</v>
      </c>
      <c r="AA3411" s="4">
        <f t="shared" si="1225"/>
        <v>1.7654044714797044E-3</v>
      </c>
      <c r="AB3411" s="4">
        <f t="shared" si="1226"/>
        <v>1.7654044714797044E-3</v>
      </c>
      <c r="AC3411" s="2">
        <f t="shared" si="1235"/>
        <v>-7.5144544362635212E-4</v>
      </c>
      <c r="AD3411" s="3">
        <f t="shared" si="1236"/>
        <v>10653.219302065399</v>
      </c>
    </row>
    <row r="3412" spans="1:30" x14ac:dyDescent="0.3">
      <c r="A3412" s="1">
        <f t="shared" si="1223"/>
        <v>30</v>
      </c>
      <c r="B3412" s="1">
        <f t="shared" si="1222"/>
        <v>1</v>
      </c>
      <c r="C3412" s="5">
        <v>44032</v>
      </c>
      <c r="D3412" s="3">
        <v>10952.08</v>
      </c>
      <c r="E3412" s="3">
        <v>10672.96</v>
      </c>
      <c r="F3412" s="3">
        <f t="shared" si="1227"/>
        <v>10722.992</v>
      </c>
      <c r="G3412" s="3">
        <f t="shared" si="1237"/>
        <v>10699.880000000001</v>
      </c>
      <c r="H3412" s="4">
        <f t="shared" si="1224"/>
        <v>2.8826083444024698E-2</v>
      </c>
      <c r="I3412" s="4">
        <f t="shared" si="1242"/>
        <v>2.6058644161416848E-3</v>
      </c>
      <c r="J3412" s="4">
        <f t="shared" si="1221"/>
        <v>2.6220219027883011E-2</v>
      </c>
      <c r="K3412" s="4">
        <f t="shared" si="1228"/>
        <v>1.9257469549713393E-3</v>
      </c>
      <c r="L3412" s="4">
        <f t="shared" si="1238"/>
        <v>2.5023228996467859E-3</v>
      </c>
      <c r="M3412" s="4">
        <f t="shared" si="1231"/>
        <v>2.1364186413642735E-2</v>
      </c>
      <c r="N3412" s="4">
        <f t="shared" si="1239"/>
        <v>2.3570357798405113E-2</v>
      </c>
      <c r="O3412" s="4">
        <f t="shared" si="1243"/>
        <v>2.1102840738927374E-3</v>
      </c>
      <c r="P3412" s="4">
        <f t="shared" si="1240"/>
        <v>0.25409277607988945</v>
      </c>
      <c r="T3412" s="4"/>
      <c r="U3412" s="4">
        <f t="shared" si="1232"/>
        <v>-4.0403110504057425E-3</v>
      </c>
      <c r="V3412" s="4">
        <f t="shared" si="1233"/>
        <v>-1.3999907939901699E-2</v>
      </c>
      <c r="W3412" s="4">
        <f t="shared" si="1234"/>
        <v>3.2999723642523668E-2</v>
      </c>
      <c r="X3412" s="4">
        <f t="shared" si="1241"/>
        <v>4.3294000581449521E-3</v>
      </c>
      <c r="Y3412" s="4">
        <f t="shared" si="1229"/>
        <v>-1.0567092782621879E-2</v>
      </c>
      <c r="Z3412" s="4">
        <f t="shared" si="1230"/>
        <v>-4.3284711908149372E-3</v>
      </c>
      <c r="AA3412" s="4">
        <f t="shared" si="1225"/>
        <v>2.8826083444024698E-2</v>
      </c>
      <c r="AB3412" s="4">
        <f t="shared" si="1226"/>
        <v>2.8826083444024698E-2</v>
      </c>
      <c r="AC3412" s="2">
        <f t="shared" si="1235"/>
        <v>1.8192020628933776E-2</v>
      </c>
      <c r="AD3412" s="3">
        <f t="shared" si="1236"/>
        <v>10752.839534710267</v>
      </c>
    </row>
    <row r="3413" spans="1:30" x14ac:dyDescent="0.3">
      <c r="A3413" s="1">
        <f t="shared" si="1223"/>
        <v>30</v>
      </c>
      <c r="B3413" s="1">
        <f t="shared" si="1222"/>
        <v>2</v>
      </c>
      <c r="C3413" s="5">
        <v>44033</v>
      </c>
      <c r="D3413" s="3">
        <v>10833.07</v>
      </c>
      <c r="E3413" s="3">
        <v>11015.54</v>
      </c>
      <c r="F3413" s="3">
        <f t="shared" si="1227"/>
        <v>10751.702000000001</v>
      </c>
      <c r="G3413" s="3">
        <f t="shared" si="1237"/>
        <v>10730.786000000002</v>
      </c>
      <c r="H3413" s="4">
        <f t="shared" si="1224"/>
        <v>-1.0866429025354108E-2</v>
      </c>
      <c r="I3413" s="4">
        <f t="shared" si="1242"/>
        <v>5.7943331312409101E-3</v>
      </c>
      <c r="J3413" s="4">
        <f t="shared" ref="J3413:J3476" si="1244">H3413-I3413</f>
        <v>-1.6660762156595017E-2</v>
      </c>
      <c r="K3413" s="4">
        <f t="shared" si="1228"/>
        <v>-2.0153249428419017E-2</v>
      </c>
      <c r="L3413" s="4">
        <f t="shared" si="1238"/>
        <v>-2.1243351846305662E-2</v>
      </c>
      <c r="M3413" s="4">
        <f t="shared" si="1231"/>
        <v>7.5679180840390265E-3</v>
      </c>
      <c r="N3413" s="4">
        <f t="shared" si="1239"/>
        <v>9.53182739829103E-3</v>
      </c>
      <c r="O3413" s="4">
        <f t="shared" si="1243"/>
        <v>1.9307546244969579E-3</v>
      </c>
      <c r="P3413" s="4">
        <f t="shared" si="1240"/>
        <v>0.24046526593740805</v>
      </c>
      <c r="T3413" s="4"/>
      <c r="U3413" s="4">
        <f t="shared" si="1232"/>
        <v>-2.397352831608238E-2</v>
      </c>
      <c r="V3413" s="4">
        <f t="shared" si="1233"/>
        <v>-3.3733793032921629E-2</v>
      </c>
      <c r="W3413" s="4">
        <f t="shared" si="1234"/>
        <v>1.3429040780128507E-2</v>
      </c>
      <c r="X3413" s="4">
        <f t="shared" si="1241"/>
        <v>3.9059297638533736E-3</v>
      </c>
      <c r="Y3413" s="4">
        <f t="shared" si="1229"/>
        <v>-3.2370789959236805E-2</v>
      </c>
      <c r="Z3413" s="4">
        <f t="shared" si="1230"/>
        <v>-2.6269646123622439E-2</v>
      </c>
      <c r="AA3413" s="4">
        <f t="shared" si="1225"/>
        <v>-1.0866429025354108E-2</v>
      </c>
      <c r="AB3413" s="4">
        <f t="shared" si="1226"/>
        <v>-1.0866429025354108E-2</v>
      </c>
      <c r="AC3413" s="2">
        <f t="shared" si="1235"/>
        <v>4.9373794187448136E-3</v>
      </c>
      <c r="AD3413" s="3">
        <f t="shared" si="1236"/>
        <v>10779.583023140178</v>
      </c>
    </row>
    <row r="3414" spans="1:30" x14ac:dyDescent="0.3">
      <c r="A3414" s="1">
        <f t="shared" si="1223"/>
        <v>30</v>
      </c>
      <c r="B3414" s="1">
        <f t="shared" si="1222"/>
        <v>3</v>
      </c>
      <c r="C3414" s="5">
        <v>44034</v>
      </c>
      <c r="D3414" s="3">
        <v>10870.75</v>
      </c>
      <c r="E3414" s="3">
        <v>10850.92</v>
      </c>
      <c r="F3414" s="3">
        <f t="shared" si="1227"/>
        <v>10785.516</v>
      </c>
      <c r="G3414" s="3">
        <f t="shared" si="1237"/>
        <v>10751.191000000001</v>
      </c>
      <c r="H3414" s="4">
        <f t="shared" si="1224"/>
        <v>3.4782383941025299E-3</v>
      </c>
      <c r="I3414" s="4">
        <f t="shared" si="1242"/>
        <v>1.6477323602635599E-3</v>
      </c>
      <c r="J3414" s="4">
        <f t="shared" si="1244"/>
        <v>1.83050603383897E-3</v>
      </c>
      <c r="K3414" s="4">
        <f t="shared" si="1228"/>
        <v>-6.3566929780753999E-3</v>
      </c>
      <c r="L3414" s="4">
        <f t="shared" si="1238"/>
        <v>-8.7845212237465508E-3</v>
      </c>
      <c r="M3414" s="4">
        <f t="shared" si="1231"/>
        <v>7.9026353491108235E-3</v>
      </c>
      <c r="N3414" s="4">
        <f t="shared" si="1239"/>
        <v>1.1120535389986029E-2</v>
      </c>
      <c r="O3414" s="4">
        <f t="shared" si="1243"/>
        <v>3.1575558264148205E-3</v>
      </c>
      <c r="P3414" s="4">
        <f t="shared" si="1240"/>
        <v>0.24477989985194215</v>
      </c>
      <c r="T3414" s="4"/>
      <c r="U3414" s="4">
        <f t="shared" si="1232"/>
        <v>-1.2128602510645591E-2</v>
      </c>
      <c r="V3414" s="4">
        <f t="shared" si="1233"/>
        <v>-2.200731648553908E-2</v>
      </c>
      <c r="W3414" s="4">
        <f t="shared" si="1234"/>
        <v>1.5798454074500423E-2</v>
      </c>
      <c r="X3414" s="4">
        <f t="shared" si="1241"/>
        <v>6.4057906481243179E-3</v>
      </c>
      <c r="Y3414" s="4">
        <f t="shared" si="1229"/>
        <v>-1.8746260397301335E-2</v>
      </c>
      <c r="Z3414" s="4">
        <f t="shared" si="1230"/>
        <v>-1.2559210500059904E-2</v>
      </c>
      <c r="AA3414" s="4">
        <f t="shared" si="1225"/>
        <v>3.4782383941025299E-3</v>
      </c>
      <c r="AB3414" s="4">
        <f t="shared" si="1226"/>
        <v>3.4782383941025299E-3</v>
      </c>
      <c r="AC3414" s="2">
        <f t="shared" si="1235"/>
        <v>5.5909651655327167E-3</v>
      </c>
      <c r="AD3414" s="3">
        <f t="shared" si="1236"/>
        <v>10809.972015426785</v>
      </c>
    </row>
    <row r="3415" spans="1:30" x14ac:dyDescent="0.3">
      <c r="A3415" s="1">
        <f t="shared" si="1223"/>
        <v>30</v>
      </c>
      <c r="B3415" s="1">
        <f t="shared" si="1222"/>
        <v>4</v>
      </c>
      <c r="C3415" s="5">
        <v>44035</v>
      </c>
      <c r="D3415" s="3">
        <v>10580.59</v>
      </c>
      <c r="E3415" s="3">
        <v>10853.16</v>
      </c>
      <c r="F3415" s="3">
        <f t="shared" si="1227"/>
        <v>10776.341999999999</v>
      </c>
      <c r="G3415" s="3">
        <f t="shared" si="1237"/>
        <v>10733.791000000001</v>
      </c>
      <c r="H3415" s="4">
        <f t="shared" si="1224"/>
        <v>-2.6691810592645387E-2</v>
      </c>
      <c r="I3415" s="4">
        <f t="shared" si="1242"/>
        <v>-1.6181036267047025E-3</v>
      </c>
      <c r="J3415" s="4">
        <f t="shared" si="1244"/>
        <v>-2.5073706965940686E-2</v>
      </c>
      <c r="K3415" s="4">
        <f t="shared" si="1228"/>
        <v>-4.1827840765357649E-3</v>
      </c>
      <c r="L3415" s="4">
        <f t="shared" si="1238"/>
        <v>-1.103297073952271E-2</v>
      </c>
      <c r="M3415" s="4">
        <f t="shared" si="1231"/>
        <v>-1.816497657553914E-2</v>
      </c>
      <c r="N3415" s="4">
        <f t="shared" si="1239"/>
        <v>-1.4272776505523624E-2</v>
      </c>
      <c r="O3415" s="4">
        <f t="shared" si="1243"/>
        <v>4.0216093809511246E-3</v>
      </c>
      <c r="P3415" s="4">
        <f t="shared" si="1240"/>
        <v>0.21155447053556201</v>
      </c>
      <c r="T3415" s="4"/>
      <c r="U3415" s="4">
        <f t="shared" si="1232"/>
        <v>-2.2472230526872652E-2</v>
      </c>
      <c r="V3415" s="4">
        <f t="shared" si="1233"/>
        <v>-3.2247508221603965E-2</v>
      </c>
      <c r="W3415" s="4">
        <f t="shared" si="1234"/>
        <v>-4.3165833212564656E-3</v>
      </c>
      <c r="X3415" s="4">
        <f t="shared" si="1241"/>
        <v>7.9599747082655641E-3</v>
      </c>
      <c r="Y3415" s="4">
        <f t="shared" si="1229"/>
        <v>-1.6599457591790899E-2</v>
      </c>
      <c r="Z3415" s="4">
        <f t="shared" si="1230"/>
        <v>-1.0398871566694685E-2</v>
      </c>
      <c r="AA3415" s="4">
        <f t="shared" si="1225"/>
        <v>-2.6691810592645387E-2</v>
      </c>
      <c r="AB3415" s="4">
        <f t="shared" si="1226"/>
        <v>-2.6691810592645387E-2</v>
      </c>
      <c r="AC3415" s="2">
        <f t="shared" si="1235"/>
        <v>-1.4453007215841265E-2</v>
      </c>
      <c r="AD3415" s="3">
        <f t="shared" si="1236"/>
        <v>10733.511343617858</v>
      </c>
    </row>
    <row r="3416" spans="1:30" x14ac:dyDescent="0.3">
      <c r="A3416" s="1">
        <f t="shared" si="1223"/>
        <v>30</v>
      </c>
      <c r="B3416" s="1">
        <f t="shared" si="1222"/>
        <v>5</v>
      </c>
      <c r="C3416" s="5">
        <v>44036</v>
      </c>
      <c r="D3416" s="3">
        <v>10483.129999999999</v>
      </c>
      <c r="E3416" s="3">
        <v>10389.540000000001</v>
      </c>
      <c r="F3416" s="3">
        <f t="shared" si="1227"/>
        <v>10743.924000000001</v>
      </c>
      <c r="G3416" s="3">
        <f t="shared" si="1237"/>
        <v>10698.471</v>
      </c>
      <c r="H3416" s="4">
        <f t="shared" si="1224"/>
        <v>-9.2112065584245249E-3</v>
      </c>
      <c r="I3416" s="4">
        <f t="shared" si="1242"/>
        <v>-1.805664901484693E-2</v>
      </c>
      <c r="J3416" s="4">
        <f t="shared" si="1244"/>
        <v>8.8454424564224053E-3</v>
      </c>
      <c r="K3416" s="4">
        <f t="shared" si="1228"/>
        <v>2.1599220837401428E-2</v>
      </c>
      <c r="L3416" s="4">
        <f t="shared" si="1238"/>
        <v>1.3402634236632948E-2</v>
      </c>
      <c r="M3416" s="4">
        <f t="shared" si="1231"/>
        <v>-2.427362665633168E-2</v>
      </c>
      <c r="N3416" s="4">
        <f t="shared" si="1239"/>
        <v>-2.0128203366630647E-2</v>
      </c>
      <c r="O3416" s="4">
        <f t="shared" si="1243"/>
        <v>4.3358233657315457E-3</v>
      </c>
      <c r="P3416" s="4">
        <f t="shared" si="1240"/>
        <v>0.20039459205067628</v>
      </c>
      <c r="T3416" s="4"/>
      <c r="U3416" s="4">
        <f t="shared" si="1232"/>
        <v>6.1083550161190629E-3</v>
      </c>
      <c r="V3416" s="4">
        <f t="shared" si="1233"/>
        <v>-3.9527285340421013E-3</v>
      </c>
      <c r="W3416" s="4">
        <f t="shared" si="1234"/>
        <v>-1.5226552386892911E-2</v>
      </c>
      <c r="X3416" s="4">
        <f t="shared" si="1241"/>
        <v>8.5333564629291765E-3</v>
      </c>
      <c r="Y3416" s="4">
        <f t="shared" si="1229"/>
        <v>8.8610759391793917E-3</v>
      </c>
      <c r="Z3416" s="4">
        <f t="shared" si="1230"/>
        <v>1.5222196986980619E-2</v>
      </c>
      <c r="AA3416" s="4">
        <f t="shared" si="1225"/>
        <v>-9.2112065584245249E-3</v>
      </c>
      <c r="AB3416" s="4">
        <f t="shared" si="1226"/>
        <v>-9.2112065584245249E-3</v>
      </c>
      <c r="AC3416" s="2">
        <f t="shared" si="1235"/>
        <v>-1.5922810815590487E-2</v>
      </c>
      <c r="AD3416" s="3">
        <f t="shared" si="1236"/>
        <v>10650.05089574524</v>
      </c>
    </row>
    <row r="3417" spans="1:30" x14ac:dyDescent="0.3">
      <c r="A3417" s="1">
        <f t="shared" si="1223"/>
        <v>31</v>
      </c>
      <c r="B3417" s="1">
        <f t="shared" si="1222"/>
        <v>1</v>
      </c>
      <c r="C3417" s="5">
        <v>44039</v>
      </c>
      <c r="D3417" s="3">
        <v>10674.38</v>
      </c>
      <c r="E3417" s="3">
        <v>10547.11</v>
      </c>
      <c r="F3417" s="3">
        <f t="shared" si="1227"/>
        <v>10688.384</v>
      </c>
      <c r="G3417" s="3">
        <f t="shared" si="1237"/>
        <v>10705.688</v>
      </c>
      <c r="H3417" s="4">
        <f t="shared" si="1224"/>
        <v>1.8243597093616126E-2</v>
      </c>
      <c r="I3417" s="4">
        <f t="shared" si="1242"/>
        <v>6.103139043396523E-3</v>
      </c>
      <c r="J3417" s="4">
        <f t="shared" si="1244"/>
        <v>1.2140458050219603E-2</v>
      </c>
      <c r="K3417" s="4">
        <f t="shared" si="1228"/>
        <v>1.9913422804067205E-2</v>
      </c>
      <c r="L3417" s="4">
        <f t="shared" si="1238"/>
        <v>2.1561944444709439E-2</v>
      </c>
      <c r="M3417" s="4">
        <f t="shared" si="1231"/>
        <v>-1.3102074176976439E-3</v>
      </c>
      <c r="N3417" s="4">
        <f t="shared" si="1239"/>
        <v>-2.9244267159664007E-3</v>
      </c>
      <c r="O3417" s="4">
        <f t="shared" si="1243"/>
        <v>-1.6210777581461488E-3</v>
      </c>
      <c r="P3417" s="4">
        <f t="shared" si="1240"/>
        <v>0.22229410734140451</v>
      </c>
      <c r="T3417" s="4"/>
      <c r="U3417" s="4">
        <f t="shared" si="1232"/>
        <v>4.4733777030333571E-2</v>
      </c>
      <c r="V3417" s="4">
        <f t="shared" si="1233"/>
        <v>3.4286439260030215E-2</v>
      </c>
      <c r="W3417" s="4">
        <f t="shared" si="1234"/>
        <v>-2.5355914127727402E-2</v>
      </c>
      <c r="X3417" s="4">
        <f t="shared" si="1241"/>
        <v>-3.2274574111404888E-3</v>
      </c>
      <c r="Y3417" s="4">
        <f t="shared" si="1229"/>
        <v>7.1962978314479053E-3</v>
      </c>
      <c r="Z3417" s="4">
        <f t="shared" si="1230"/>
        <v>1.3546922037499966E-2</v>
      </c>
      <c r="AA3417" s="4">
        <f t="shared" si="1225"/>
        <v>1.8243597093616126E-2</v>
      </c>
      <c r="AB3417" s="4">
        <f t="shared" si="1226"/>
        <v>1.8243597093616126E-2</v>
      </c>
      <c r="AC3417" s="2">
        <f t="shared" si="1235"/>
        <v>1.519470248998683E-3</v>
      </c>
      <c r="AD3417" s="3">
        <f t="shared" si="1236"/>
        <v>10658.160597163493</v>
      </c>
    </row>
    <row r="3418" spans="1:30" x14ac:dyDescent="0.3">
      <c r="A3418" s="1">
        <f t="shared" si="1223"/>
        <v>31</v>
      </c>
      <c r="B3418" s="1">
        <f t="shared" si="1222"/>
        <v>2</v>
      </c>
      <c r="C3418" s="5">
        <v>44040</v>
      </c>
      <c r="D3418" s="3">
        <v>10532.5</v>
      </c>
      <c r="E3418" s="3">
        <v>10644.33</v>
      </c>
      <c r="F3418" s="3">
        <f t="shared" si="1227"/>
        <v>10628.27</v>
      </c>
      <c r="G3418" s="3">
        <f t="shared" si="1237"/>
        <v>10689.986000000001</v>
      </c>
      <c r="H3418" s="4">
        <f t="shared" si="1224"/>
        <v>-1.329163848392124E-2</v>
      </c>
      <c r="I3418" s="4">
        <f t="shared" si="1242"/>
        <v>-2.8151517933593592E-3</v>
      </c>
      <c r="J3418" s="4">
        <f t="shared" si="1244"/>
        <v>-1.047648669056188E-2</v>
      </c>
      <c r="K3418" s="4">
        <f t="shared" si="1228"/>
        <v>-2.0767014102926412E-3</v>
      </c>
      <c r="L3418" s="4">
        <f t="shared" si="1238"/>
        <v>3.1012990397987451E-3</v>
      </c>
      <c r="M3418" s="4">
        <f t="shared" si="1231"/>
        <v>-9.0108738298895711E-3</v>
      </c>
      <c r="N3418" s="4">
        <f t="shared" si="1239"/>
        <v>-1.4732105355423363E-2</v>
      </c>
      <c r="O3418" s="4">
        <f t="shared" si="1243"/>
        <v>-5.8595774982198286E-3</v>
      </c>
      <c r="P3418" s="4">
        <f t="shared" si="1240"/>
        <v>0.20604781594559535</v>
      </c>
      <c r="T3418" s="4"/>
      <c r="U3418" s="4">
        <f t="shared" si="1232"/>
        <v>1.4866437207594308E-2</v>
      </c>
      <c r="V3418" s="4">
        <f t="shared" si="1233"/>
        <v>4.7177728355183232E-3</v>
      </c>
      <c r="W3418" s="4">
        <f t="shared" si="1234"/>
        <v>-2.7745597508370176E-2</v>
      </c>
      <c r="X3418" s="4">
        <f t="shared" si="1241"/>
        <v>-1.1480228897713189E-2</v>
      </c>
      <c r="Y3418" s="4">
        <f t="shared" si="1229"/>
        <v>-1.4519635307919995E-2</v>
      </c>
      <c r="Z3418" s="4">
        <f t="shared" si="1230"/>
        <v>-8.3059354838862804E-3</v>
      </c>
      <c r="AA3418" s="4">
        <f t="shared" si="1225"/>
        <v>-1.329163848392124E-2</v>
      </c>
      <c r="AB3418" s="4">
        <f t="shared" si="1226"/>
        <v>-1.329163848392124E-2</v>
      </c>
      <c r="AC3418" s="2">
        <f t="shared" si="1235"/>
        <v>-7.953831610949768E-3</v>
      </c>
      <c r="AD3418" s="3">
        <f t="shared" si="1236"/>
        <v>10616.273731442328</v>
      </c>
    </row>
    <row r="3419" spans="1:30" x14ac:dyDescent="0.3">
      <c r="A3419" s="1">
        <f t="shared" si="1223"/>
        <v>31</v>
      </c>
      <c r="B3419" s="1">
        <f t="shared" si="1222"/>
        <v>3</v>
      </c>
      <c r="C3419" s="5">
        <v>44041</v>
      </c>
      <c r="D3419" s="3">
        <v>10662.98</v>
      </c>
      <c r="E3419" s="3">
        <v>10602.4</v>
      </c>
      <c r="F3419" s="3">
        <f t="shared" si="1227"/>
        <v>10586.716</v>
      </c>
      <c r="G3419" s="3">
        <f t="shared" si="1237"/>
        <v>10686.116</v>
      </c>
      <c r="H3419" s="4">
        <f t="shared" si="1224"/>
        <v>1.2388321860906677E-2</v>
      </c>
      <c r="I3419" s="4">
        <f t="shared" si="1242"/>
        <v>6.636600996914278E-3</v>
      </c>
      <c r="J3419" s="4">
        <f t="shared" si="1244"/>
        <v>5.7517208639923986E-3</v>
      </c>
      <c r="K3419" s="4">
        <f t="shared" si="1228"/>
        <v>3.3372893425112401E-3</v>
      </c>
      <c r="L3419" s="4">
        <f t="shared" si="1238"/>
        <v>1.4829021283329535E-2</v>
      </c>
      <c r="M3419" s="4">
        <f t="shared" si="1231"/>
        <v>7.2037447684436999E-3</v>
      </c>
      <c r="N3419" s="4">
        <f t="shared" si="1239"/>
        <v>-2.1650522977665993E-3</v>
      </c>
      <c r="O3419" s="4">
        <f t="shared" si="1243"/>
        <v>-9.3219719065401642E-3</v>
      </c>
      <c r="P3419" s="4">
        <f t="shared" si="1240"/>
        <v>0.22098872446917292</v>
      </c>
      <c r="T3419" s="4"/>
      <c r="U3419" s="4">
        <f t="shared" si="1232"/>
        <v>3.2114882506527415E-2</v>
      </c>
      <c r="V3419" s="4">
        <f t="shared" si="1233"/>
        <v>2.1793733681462101E-2</v>
      </c>
      <c r="W3419" s="4">
        <f t="shared" si="1234"/>
        <v>-1.9112756709518702E-2</v>
      </c>
      <c r="X3419" s="4">
        <f t="shared" si="1241"/>
        <v>-1.8432126937644826E-2</v>
      </c>
      <c r="Y3419" s="4">
        <f t="shared" si="1229"/>
        <v>-9.1731506742282892E-3</v>
      </c>
      <c r="Z3419" s="4">
        <f t="shared" si="1230"/>
        <v>-2.925739929289684E-3</v>
      </c>
      <c r="AA3419" s="4">
        <f t="shared" si="1225"/>
        <v>1.2388321860906677E-2</v>
      </c>
      <c r="AB3419" s="4">
        <f t="shared" si="1226"/>
        <v>1.2388321860906677E-2</v>
      </c>
      <c r="AC3419" s="2">
        <f t="shared" si="1235"/>
        <v>2.9201510620652724E-3</v>
      </c>
      <c r="AD3419" s="3">
        <f t="shared" si="1236"/>
        <v>10631.842487628219</v>
      </c>
    </row>
    <row r="3420" spans="1:30" x14ac:dyDescent="0.3">
      <c r="A3420" s="1">
        <f t="shared" si="1223"/>
        <v>31</v>
      </c>
      <c r="B3420" s="1">
        <f t="shared" si="1222"/>
        <v>4</v>
      </c>
      <c r="C3420" s="5">
        <v>44042</v>
      </c>
      <c r="D3420" s="3">
        <v>10715.51</v>
      </c>
      <c r="E3420" s="3">
        <v>10578.63</v>
      </c>
      <c r="F3420" s="3">
        <f t="shared" si="1227"/>
        <v>10613.7</v>
      </c>
      <c r="G3420" s="3">
        <f t="shared" si="1237"/>
        <v>10695.020999999997</v>
      </c>
      <c r="H3420" s="4">
        <f t="shared" si="1224"/>
        <v>4.926390183607271E-3</v>
      </c>
      <c r="I3420" s="4">
        <f t="shared" si="1242"/>
        <v>-7.9105465826626673E-3</v>
      </c>
      <c r="J3420" s="4">
        <f t="shared" si="1244"/>
        <v>1.2836936766269938E-2</v>
      </c>
      <c r="K3420" s="4">
        <f t="shared" si="1228"/>
        <v>-7.0085942203774254E-3</v>
      </c>
      <c r="L3420" s="4">
        <f t="shared" si="1238"/>
        <v>2.7913814378760105E-3</v>
      </c>
      <c r="M3420" s="4">
        <f t="shared" si="1231"/>
        <v>9.5923193608260533E-3</v>
      </c>
      <c r="N3420" s="4">
        <f t="shared" si="1239"/>
        <v>1.9157512640698155E-3</v>
      </c>
      <c r="O3420" s="4">
        <f t="shared" si="1243"/>
        <v>-7.5890928196601258E-3</v>
      </c>
      <c r="P3420" s="4">
        <f t="shared" si="1240"/>
        <v>0.22700379133569301</v>
      </c>
      <c r="T3420" s="4"/>
      <c r="U3420" s="4">
        <f t="shared" si="1232"/>
        <v>-7.7267330521110815E-3</v>
      </c>
      <c r="V3420" s="4">
        <f t="shared" si="1233"/>
        <v>-1.7649465721589912E-2</v>
      </c>
      <c r="W3420" s="4">
        <f t="shared" si="1234"/>
        <v>1.2751651845502006E-2</v>
      </c>
      <c r="X3420" s="4">
        <f t="shared" si="1241"/>
        <v>-1.50925054160306E-2</v>
      </c>
      <c r="Y3420" s="4">
        <f t="shared" si="1229"/>
        <v>-1.9390033195185636E-2</v>
      </c>
      <c r="Z3420" s="4">
        <f t="shared" si="1230"/>
        <v>-1.3207042446217825E-2</v>
      </c>
      <c r="AA3420" s="4">
        <f t="shared" si="1225"/>
        <v>4.926390183607271E-3</v>
      </c>
      <c r="AB3420" s="4">
        <f t="shared" si="1226"/>
        <v>4.926390183607271E-3</v>
      </c>
      <c r="AC3420" s="2">
        <f t="shared" si="1235"/>
        <v>5.2053837457280514E-3</v>
      </c>
      <c r="AD3420" s="3">
        <f t="shared" si="1236"/>
        <v>10659.731658418814</v>
      </c>
    </row>
    <row r="3421" spans="1:30" x14ac:dyDescent="0.3">
      <c r="A3421" s="1">
        <f t="shared" si="1223"/>
        <v>31</v>
      </c>
      <c r="B3421" s="1">
        <f t="shared" si="1222"/>
        <v>5</v>
      </c>
      <c r="C3421" s="5">
        <v>44043</v>
      </c>
      <c r="D3421" s="3">
        <v>10905.88</v>
      </c>
      <c r="E3421" s="3">
        <v>10886.36</v>
      </c>
      <c r="F3421" s="3">
        <f t="shared" si="1227"/>
        <v>10698.249999999998</v>
      </c>
      <c r="G3421" s="3">
        <f t="shared" si="1237"/>
        <v>10721.087</v>
      </c>
      <c r="H3421" s="4">
        <f t="shared" si="1224"/>
        <v>1.7765836623735033E-2</v>
      </c>
      <c r="I3421" s="4">
        <f t="shared" si="1242"/>
        <v>1.5944178111914446E-2</v>
      </c>
      <c r="J3421" s="4">
        <f t="shared" si="1244"/>
        <v>1.8216585118205862E-3</v>
      </c>
      <c r="K3421" s="4">
        <f t="shared" si="1228"/>
        <v>-6.4548957539119819E-3</v>
      </c>
      <c r="L3421" s="4">
        <f t="shared" si="1238"/>
        <v>-1.395692370737016E-3</v>
      </c>
      <c r="M3421" s="4">
        <f t="shared" si="1231"/>
        <v>1.9407847077793194E-2</v>
      </c>
      <c r="N3421" s="4">
        <f t="shared" si="1239"/>
        <v>1.7236405226447624E-2</v>
      </c>
      <c r="O3421" s="4">
        <f t="shared" si="1243"/>
        <v>-2.0940080030223472E-3</v>
      </c>
      <c r="P3421" s="4">
        <f t="shared" si="1240"/>
        <v>0.2488025402292664</v>
      </c>
      <c r="T3421" s="4"/>
      <c r="U3421" s="4">
        <f t="shared" si="1232"/>
        <v>-2.1686321976275607E-2</v>
      </c>
      <c r="V3421" s="4">
        <f t="shared" si="1233"/>
        <v>-3.1469458756512837E-2</v>
      </c>
      <c r="W3421" s="4">
        <f t="shared" si="1234"/>
        <v>4.0326696320659959E-2</v>
      </c>
      <c r="X3421" s="4">
        <f t="shared" si="1241"/>
        <v>-4.2511469738619433E-3</v>
      </c>
      <c r="Y3421" s="4">
        <f t="shared" si="1229"/>
        <v>-1.8843238699623847E-2</v>
      </c>
      <c r="Z3421" s="4">
        <f t="shared" si="1230"/>
        <v>-1.2656800274798879E-2</v>
      </c>
      <c r="AA3421" s="4">
        <f t="shared" si="1225"/>
        <v>1.7765836623735033E-2</v>
      </c>
      <c r="AB3421" s="4">
        <f t="shared" si="1226"/>
        <v>1.7765836623735033E-2</v>
      </c>
      <c r="AC3421" s="2">
        <f t="shared" si="1235"/>
        <v>1.5046827435058549E-2</v>
      </c>
      <c r="AD3421" s="3">
        <f t="shared" si="1236"/>
        <v>10741.781105612543</v>
      </c>
    </row>
    <row r="3422" spans="1:30" x14ac:dyDescent="0.3">
      <c r="A3422" s="1">
        <f t="shared" si="1223"/>
        <v>32</v>
      </c>
      <c r="B3422" s="1">
        <f t="shared" si="1222"/>
        <v>1</v>
      </c>
      <c r="C3422" s="5">
        <v>44046</v>
      </c>
      <c r="D3422" s="3">
        <v>11055.08</v>
      </c>
      <c r="E3422" s="3">
        <v>11018.02</v>
      </c>
      <c r="F3422" s="3">
        <f t="shared" si="1227"/>
        <v>10774.39</v>
      </c>
      <c r="G3422" s="3">
        <f t="shared" si="1237"/>
        <v>10731.386999999999</v>
      </c>
      <c r="H3422" s="4">
        <f t="shared" si="1224"/>
        <v>1.368069335074297E-2</v>
      </c>
      <c r="I3422" s="4">
        <f t="shared" si="1242"/>
        <v>1.0282526490297091E-2</v>
      </c>
      <c r="J3422" s="4">
        <f t="shared" si="1244"/>
        <v>3.3981668604458788E-3</v>
      </c>
      <c r="K3422" s="4">
        <f t="shared" si="1228"/>
        <v>-1.8491171734880667E-2</v>
      </c>
      <c r="L3422" s="4">
        <f t="shared" si="1238"/>
        <v>-1.9297744784362969E-2</v>
      </c>
      <c r="M3422" s="4">
        <f t="shared" si="1231"/>
        <v>2.6051590855723668E-2</v>
      </c>
      <c r="N3422" s="4">
        <f t="shared" si="1239"/>
        <v>3.0163202575771535E-2</v>
      </c>
      <c r="O3422" s="4">
        <f t="shared" si="1243"/>
        <v>3.8898859167007939E-3</v>
      </c>
      <c r="P3422" s="4">
        <f t="shared" si="1240"/>
        <v>0.26588702483777188</v>
      </c>
      <c r="T3422" s="4"/>
      <c r="U3422" s="4">
        <f t="shared" si="1232"/>
        <v>-2.1227081170891299E-2</v>
      </c>
      <c r="V3422" s="4">
        <f t="shared" si="1233"/>
        <v>-3.1014810359182406E-2</v>
      </c>
      <c r="W3422" s="4">
        <f t="shared" si="1234"/>
        <v>3.5664834866287388E-2</v>
      </c>
      <c r="X3422" s="4">
        <f t="shared" si="1241"/>
        <v>8.0466794606181263E-3</v>
      </c>
      <c r="Y3422" s="4">
        <f t="shared" si="1229"/>
        <v>-3.0729436426465719E-2</v>
      </c>
      <c r="Z3422" s="4">
        <f t="shared" si="1230"/>
        <v>-2.4617943446897654E-2</v>
      </c>
      <c r="AA3422" s="4">
        <f t="shared" si="1225"/>
        <v>1.368069335074297E-2</v>
      </c>
      <c r="AB3422" s="4">
        <f t="shared" si="1226"/>
        <v>1.368069335074297E-2</v>
      </c>
      <c r="AC3422" s="2">
        <f t="shared" si="1235"/>
        <v>1.8893208334235193E-2</v>
      </c>
      <c r="AD3422" s="3">
        <f t="shared" si="1236"/>
        <v>10846.214070408363</v>
      </c>
    </row>
    <row r="3423" spans="1:30" x14ac:dyDescent="0.3">
      <c r="A3423" s="1">
        <f t="shared" si="1223"/>
        <v>32</v>
      </c>
      <c r="B3423" s="1">
        <f t="shared" si="1222"/>
        <v>2</v>
      </c>
      <c r="C3423" s="5">
        <v>44047</v>
      </c>
      <c r="D3423" s="3">
        <v>11096.54</v>
      </c>
      <c r="E3423" s="3">
        <v>11048.5</v>
      </c>
      <c r="F3423" s="3">
        <f t="shared" si="1227"/>
        <v>10887.198</v>
      </c>
      <c r="G3423" s="3">
        <f t="shared" si="1237"/>
        <v>10757.734</v>
      </c>
      <c r="H3423" s="4">
        <f t="shared" si="1224"/>
        <v>3.750312073725468E-3</v>
      </c>
      <c r="I3423" s="4">
        <f t="shared" si="1242"/>
        <v>-5.9520148203359247E-4</v>
      </c>
      <c r="J3423" s="4">
        <f t="shared" si="1244"/>
        <v>4.3455135557590608E-3</v>
      </c>
      <c r="K3423" s="4">
        <f t="shared" si="1228"/>
        <v>-1.9920027715765121E-2</v>
      </c>
      <c r="L3423" s="4">
        <f t="shared" si="1238"/>
        <v>-3.0302006960701372E-2</v>
      </c>
      <c r="M3423" s="4">
        <f t="shared" si="1231"/>
        <v>1.9228271590174123E-2</v>
      </c>
      <c r="N3423" s="4">
        <f t="shared" si="1239"/>
        <v>3.1494178978584197E-2</v>
      </c>
      <c r="O3423" s="4">
        <f t="shared" si="1243"/>
        <v>1.1667060182723617E-2</v>
      </c>
      <c r="P3423" s="4">
        <f t="shared" si="1240"/>
        <v>0.27063449623099339</v>
      </c>
      <c r="T3423" s="4"/>
      <c r="U3423" s="4">
        <f t="shared" si="1232"/>
        <v>-4.7270576060960204E-2</v>
      </c>
      <c r="V3423" s="4">
        <f t="shared" si="1233"/>
        <v>-5.6797870300350668E-2</v>
      </c>
      <c r="W3423" s="4">
        <f t="shared" si="1234"/>
        <v>5.3552338001424248E-2</v>
      </c>
      <c r="X3423" s="4">
        <f t="shared" si="1241"/>
        <v>2.436219629347014E-2</v>
      </c>
      <c r="Y3423" s="4">
        <f t="shared" si="1229"/>
        <v>-3.2140476247987514E-2</v>
      </c>
      <c r="Z3423" s="4">
        <f t="shared" si="1230"/>
        <v>-2.6037880226902725E-2</v>
      </c>
      <c r="AA3423" s="4">
        <f t="shared" si="1225"/>
        <v>3.750312073725468E-3</v>
      </c>
      <c r="AB3423" s="4">
        <f t="shared" si="1226"/>
        <v>3.750312073725468E-3</v>
      </c>
      <c r="AC3423" s="2">
        <f t="shared" si="1235"/>
        <v>1.5039278285041213E-2</v>
      </c>
      <c r="AD3423" s="3">
        <f t="shared" si="1236"/>
        <v>10929.65604693891</v>
      </c>
    </row>
    <row r="3424" spans="1:30" x14ac:dyDescent="0.3">
      <c r="A3424" s="1">
        <f t="shared" si="1223"/>
        <v>32</v>
      </c>
      <c r="B3424" s="1">
        <f t="shared" si="1222"/>
        <v>3</v>
      </c>
      <c r="C3424" s="5">
        <v>44048</v>
      </c>
      <c r="D3424" s="3">
        <v>11125.44</v>
      </c>
      <c r="E3424" s="3">
        <v>11107.24</v>
      </c>
      <c r="F3424" s="3">
        <f t="shared" si="1227"/>
        <v>10979.69</v>
      </c>
      <c r="G3424" s="3">
        <f t="shared" si="1237"/>
        <v>10783.203</v>
      </c>
      <c r="H3424" s="4">
        <f t="shared" si="1224"/>
        <v>2.6044154303953874E-3</v>
      </c>
      <c r="I3424" s="4">
        <f t="shared" si="1242"/>
        <v>9.6426453651308499E-4</v>
      </c>
      <c r="J3424" s="4">
        <f t="shared" si="1244"/>
        <v>1.6401508938823023E-3</v>
      </c>
      <c r="K3424" s="4">
        <f t="shared" si="1228"/>
        <v>-1.381399066736121E-2</v>
      </c>
      <c r="L3424" s="4">
        <f t="shared" si="1238"/>
        <v>-3.1664224463962151E-2</v>
      </c>
      <c r="M3424" s="4">
        <f t="shared" si="1231"/>
        <v>1.3274509571763866E-2</v>
      </c>
      <c r="N3424" s="4">
        <f t="shared" si="1239"/>
        <v>3.1737972474412381E-2</v>
      </c>
      <c r="O3424" s="4">
        <f t="shared" si="1243"/>
        <v>1.7661054304369175E-2</v>
      </c>
      <c r="P3424" s="4">
        <f t="shared" si="1240"/>
        <v>0.27394375631937001</v>
      </c>
      <c r="T3424" s="4"/>
      <c r="U3424" s="4">
        <f t="shared" si="1232"/>
        <v>-3.9071638546790376E-2</v>
      </c>
      <c r="V3424" s="4">
        <f t="shared" si="1233"/>
        <v>-4.8680922161322526E-2</v>
      </c>
      <c r="W3424" s="4">
        <f t="shared" si="1234"/>
        <v>4.3370614968798682E-2</v>
      </c>
      <c r="X3424" s="4">
        <f t="shared" si="1241"/>
        <v>3.7119537352281871E-2</v>
      </c>
      <c r="Y3424" s="4">
        <f t="shared" si="1229"/>
        <v>-2.6110574324875353E-2</v>
      </c>
      <c r="Z3424" s="4">
        <f t="shared" si="1230"/>
        <v>-1.9969958266191652E-2</v>
      </c>
      <c r="AA3424" s="4">
        <f t="shared" si="1225"/>
        <v>2.6044154303953874E-3</v>
      </c>
      <c r="AB3424" s="4">
        <f t="shared" si="1226"/>
        <v>2.6044154303953874E-3</v>
      </c>
      <c r="AC3424" s="2">
        <f t="shared" si="1235"/>
        <v>1.1731907715475521E-2</v>
      </c>
      <c r="AD3424" s="3">
        <f t="shared" si="1236"/>
        <v>10994.917364625941</v>
      </c>
    </row>
    <row r="3425" spans="1:30" x14ac:dyDescent="0.3">
      <c r="A3425" s="1">
        <f t="shared" si="1223"/>
        <v>32</v>
      </c>
      <c r="B3425" s="1">
        <f t="shared" si="1222"/>
        <v>4</v>
      </c>
      <c r="C3425" s="5">
        <v>44049</v>
      </c>
      <c r="D3425" s="3">
        <v>11267.08</v>
      </c>
      <c r="E3425" s="3">
        <v>11116.49</v>
      </c>
      <c r="F3425" s="3">
        <f t="shared" si="1227"/>
        <v>11090.004000000001</v>
      </c>
      <c r="G3425" s="3">
        <f t="shared" si="1237"/>
        <v>10851.852000000001</v>
      </c>
      <c r="H3425" s="4">
        <f t="shared" si="1224"/>
        <v>1.2731181867863151E-2</v>
      </c>
      <c r="I3425" s="4">
        <f t="shared" si="1242"/>
        <v>-8.0446256507614325E-4</v>
      </c>
      <c r="J3425" s="4">
        <f t="shared" si="1244"/>
        <v>1.3535644432939293E-2</v>
      </c>
      <c r="K3425" s="4">
        <f t="shared" si="1228"/>
        <v>-7.1642110334512541E-3</v>
      </c>
      <c r="L3425" s="4">
        <f t="shared" si="1238"/>
        <v>-2.8738139295564406E-2</v>
      </c>
      <c r="M3425" s="4">
        <f t="shared" si="1231"/>
        <v>1.5967171878386976E-2</v>
      </c>
      <c r="N3425" s="4">
        <f t="shared" si="1239"/>
        <v>3.826333053565411E-2</v>
      </c>
      <c r="O3425" s="4">
        <f t="shared" si="1243"/>
        <v>2.1136976039932268E-2</v>
      </c>
      <c r="P3425" s="4">
        <f t="shared" si="1240"/>
        <v>0.29016256597050066</v>
      </c>
      <c r="T3425" s="4"/>
      <c r="U3425" s="4">
        <f t="shared" si="1232"/>
        <v>-3.6846183162194061E-2</v>
      </c>
      <c r="V3425" s="4">
        <f t="shared" si="1233"/>
        <v>-4.6477721330572111E-2</v>
      </c>
      <c r="W3425" s="4">
        <f t="shared" si="1234"/>
        <v>5.147398490599138E-2</v>
      </c>
      <c r="X3425" s="4">
        <f t="shared" si="1241"/>
        <v>4.4876339071200436E-2</v>
      </c>
      <c r="Y3425" s="4">
        <f t="shared" si="1229"/>
        <v>-1.9543709648994299E-2</v>
      </c>
      <c r="Z3425" s="4">
        <f t="shared" si="1230"/>
        <v>-1.336168786844846E-2</v>
      </c>
      <c r="AA3425" s="4">
        <f t="shared" si="1225"/>
        <v>1.2731181867863151E-2</v>
      </c>
      <c r="AB3425" s="4">
        <f t="shared" si="1226"/>
        <v>1.2731181867863151E-2</v>
      </c>
      <c r="AC3425" s="2">
        <f t="shared" si="1235"/>
        <v>1.6103707164237726E-2</v>
      </c>
      <c r="AD3425" s="3">
        <f t="shared" si="1236"/>
        <v>11085.63824308396</v>
      </c>
    </row>
    <row r="3426" spans="1:30" x14ac:dyDescent="0.3">
      <c r="A3426" s="1">
        <f t="shared" si="1223"/>
        <v>32</v>
      </c>
      <c r="B3426" s="1">
        <f t="shared" si="1222"/>
        <v>5</v>
      </c>
      <c r="C3426" s="5">
        <v>44050</v>
      </c>
      <c r="D3426" s="3">
        <v>11139.39</v>
      </c>
      <c r="E3426" s="3">
        <v>11235.24</v>
      </c>
      <c r="F3426" s="3">
        <f t="shared" si="1227"/>
        <v>11136.706000000002</v>
      </c>
      <c r="G3426" s="3">
        <f t="shared" si="1237"/>
        <v>10917.477999999999</v>
      </c>
      <c r="H3426" s="4">
        <f t="shared" si="1224"/>
        <v>-1.1333016185205085E-2</v>
      </c>
      <c r="I3426" s="4">
        <f t="shared" si="1242"/>
        <v>-2.8259318297198695E-3</v>
      </c>
      <c r="J3426" s="4">
        <f t="shared" si="1244"/>
        <v>-8.5070843554852157E-3</v>
      </c>
      <c r="K3426" s="4">
        <f t="shared" si="1228"/>
        <v>-1.1630786326181962E-2</v>
      </c>
      <c r="L3426" s="4">
        <f t="shared" si="1238"/>
        <v>-3.3217025963150126E-2</v>
      </c>
      <c r="M3426" s="4">
        <f t="shared" si="1231"/>
        <v>2.4100483572049648E-4</v>
      </c>
      <c r="N3426" s="4">
        <f t="shared" si="1239"/>
        <v>2.0326306130408534E-2</v>
      </c>
      <c r="O3426" s="4">
        <f t="shared" si="1243"/>
        <v>1.9680431334211549E-2</v>
      </c>
      <c r="P3426" s="4">
        <f t="shared" si="1240"/>
        <v>0.27554113272881126</v>
      </c>
      <c r="T3426" s="4"/>
      <c r="U3426" s="4">
        <f t="shared" si="1232"/>
        <v>-3.2057995505490398E-2</v>
      </c>
      <c r="V3426" s="4">
        <f t="shared" si="1233"/>
        <v>-4.1737415550435558E-2</v>
      </c>
      <c r="W3426" s="4">
        <f t="shared" si="1234"/>
        <v>2.1411385417774653E-2</v>
      </c>
      <c r="X3426" s="4">
        <f t="shared" si="1241"/>
        <v>4.0983899235856693E-2</v>
      </c>
      <c r="Y3426" s="4">
        <f t="shared" si="1229"/>
        <v>-2.3954591982962691E-2</v>
      </c>
      <c r="Z3426" s="4">
        <f t="shared" si="1230"/>
        <v>-1.7800381917154565E-2</v>
      </c>
      <c r="AA3426" s="4">
        <f t="shared" si="1225"/>
        <v>-1.1333016185205085E-2</v>
      </c>
      <c r="AB3426" s="4">
        <f t="shared" si="1226"/>
        <v>-1.1333016185205085E-2</v>
      </c>
      <c r="AC3426" s="2">
        <f t="shared" si="1235"/>
        <v>3.216918036866607E-3</v>
      </c>
      <c r="AD3426" s="3">
        <f t="shared" si="1236"/>
        <v>11103.555495389308</v>
      </c>
    </row>
    <row r="3427" spans="1:30" x14ac:dyDescent="0.3">
      <c r="A3427" s="1">
        <f t="shared" si="1223"/>
        <v>33</v>
      </c>
      <c r="B3427" s="1">
        <f t="shared" si="1222"/>
        <v>1</v>
      </c>
      <c r="C3427" s="5">
        <v>44053</v>
      </c>
      <c r="D3427" s="3">
        <v>11085.17</v>
      </c>
      <c r="E3427" s="3">
        <v>11153.51</v>
      </c>
      <c r="F3427" s="3">
        <f t="shared" si="1227"/>
        <v>11142.724</v>
      </c>
      <c r="G3427" s="3">
        <f t="shared" si="1237"/>
        <v>10958.556999999999</v>
      </c>
      <c r="H3427" s="4">
        <f t="shared" si="1224"/>
        <v>-4.8674119498463876E-3</v>
      </c>
      <c r="I3427" s="4">
        <f t="shared" si="1242"/>
        <v>1.2675738976731042E-3</v>
      </c>
      <c r="J3427" s="4">
        <f t="shared" si="1244"/>
        <v>-6.134985847519492E-3</v>
      </c>
      <c r="K3427" s="4">
        <f t="shared" si="1228"/>
        <v>1.5909758074725523E-3</v>
      </c>
      <c r="L3427" s="4">
        <f t="shared" si="1238"/>
        <v>-1.7496569481013805E-2</v>
      </c>
      <c r="M3427" s="4">
        <f t="shared" si="1231"/>
        <v>-5.165164281193727E-3</v>
      </c>
      <c r="N3427" s="4">
        <f t="shared" si="1239"/>
        <v>1.1553802202242613E-2</v>
      </c>
      <c r="O3427" s="4">
        <f t="shared" si="1243"/>
        <v>1.6613818281542032E-2</v>
      </c>
      <c r="P3427" s="4">
        <f t="shared" si="1240"/>
        <v>0.26933254857684646</v>
      </c>
      <c r="T3427" s="4"/>
      <c r="U3427" s="4">
        <f t="shared" si="1232"/>
        <v>-7.568637061813932E-3</v>
      </c>
      <c r="V3427" s="4">
        <f t="shared" si="1233"/>
        <v>-1.7492950691195872E-2</v>
      </c>
      <c r="W3427" s="4">
        <f t="shared" si="1234"/>
        <v>2.7218256222478849E-3</v>
      </c>
      <c r="X3427" s="4">
        <f t="shared" si="1241"/>
        <v>3.4186065290007207E-2</v>
      </c>
      <c r="Y3427" s="4">
        <f t="shared" si="1229"/>
        <v>-1.0897689726286451E-2</v>
      </c>
      <c r="Z3427" s="4">
        <f t="shared" si="1230"/>
        <v>-4.6611526307763496E-3</v>
      </c>
      <c r="AA3427" s="4">
        <f t="shared" si="1225"/>
        <v>-4.8674119498463876E-3</v>
      </c>
      <c r="AB3427" s="4">
        <f t="shared" si="1226"/>
        <v>-4.8674119498463876E-3</v>
      </c>
      <c r="AC3427" s="2">
        <f t="shared" si="1235"/>
        <v>-1.1057112273610444E-3</v>
      </c>
      <c r="AD3427" s="3">
        <f t="shared" si="1236"/>
        <v>11097.426996926206</v>
      </c>
    </row>
    <row r="3428" spans="1:30" x14ac:dyDescent="0.3">
      <c r="A3428" s="1">
        <f t="shared" si="1223"/>
        <v>33</v>
      </c>
      <c r="B3428" s="1">
        <f t="shared" si="1222"/>
        <v>2</v>
      </c>
      <c r="C3428" s="5">
        <v>44054</v>
      </c>
      <c r="D3428" s="3">
        <v>10876.08</v>
      </c>
      <c r="E3428" s="3">
        <v>11039.68</v>
      </c>
      <c r="F3428" s="3">
        <f t="shared" si="1227"/>
        <v>11098.632000000001</v>
      </c>
      <c r="G3428" s="3">
        <f t="shared" si="1237"/>
        <v>10992.914999999999</v>
      </c>
      <c r="H3428" s="4">
        <f t="shared" si="1224"/>
        <v>-1.8862137432263119E-2</v>
      </c>
      <c r="I3428" s="4">
        <f t="shared" si="1242"/>
        <v>-4.1036808637124897E-3</v>
      </c>
      <c r="J3428" s="4">
        <f t="shared" si="1244"/>
        <v>-1.475845656855063E-2</v>
      </c>
      <c r="K3428" s="4">
        <f t="shared" si="1228"/>
        <v>6.2335534773034929E-3</v>
      </c>
      <c r="L3428" s="4">
        <f t="shared" si="1238"/>
        <v>-7.1512961310773266E-3</v>
      </c>
      <c r="M3428" s="4">
        <f t="shared" si="1231"/>
        <v>-2.0052201028018721E-2</v>
      </c>
      <c r="N3428" s="4">
        <f t="shared" si="1239"/>
        <v>-1.06282091692694E-2</v>
      </c>
      <c r="O3428" s="4">
        <f t="shared" si="1243"/>
        <v>9.7201381380058235E-3</v>
      </c>
      <c r="P3428" s="4">
        <f t="shared" si="1240"/>
        <v>0.24539022359834517</v>
      </c>
      <c r="T3428" s="4"/>
      <c r="U3428" s="4">
        <f t="shared" si="1232"/>
        <v>1.0256946893913942E-3</v>
      </c>
      <c r="V3428" s="4">
        <f t="shared" si="1233"/>
        <v>-8.9845622575026058E-3</v>
      </c>
      <c r="W3428" s="4">
        <f t="shared" si="1234"/>
        <v>-1.9867454179410961E-2</v>
      </c>
      <c r="X3428" s="4">
        <f t="shared" si="1241"/>
        <v>1.9420423877658979E-2</v>
      </c>
      <c r="Y3428" s="4">
        <f t="shared" si="1229"/>
        <v>-6.3129995585731119E-3</v>
      </c>
      <c r="Z3428" s="4">
        <f t="shared" si="1230"/>
        <v>-4.7554846524889112E-5</v>
      </c>
      <c r="AA3428" s="4">
        <f t="shared" si="1225"/>
        <v>-1.8862137432263119E-2</v>
      </c>
      <c r="AB3428" s="4">
        <f t="shared" si="1226"/>
        <v>-1.8862137432263119E-2</v>
      </c>
      <c r="AC3428" s="2">
        <f t="shared" si="1235"/>
        <v>-1.3567817137927455E-2</v>
      </c>
      <c r="AD3428" s="3">
        <f t="shared" si="1236"/>
        <v>11023.64466461747</v>
      </c>
    </row>
    <row r="3429" spans="1:30" x14ac:dyDescent="0.3">
      <c r="A3429" s="1">
        <f t="shared" si="1223"/>
        <v>33</v>
      </c>
      <c r="B3429" s="1">
        <f t="shared" si="1222"/>
        <v>3</v>
      </c>
      <c r="C3429" s="5">
        <v>44055</v>
      </c>
      <c r="D3429" s="3">
        <v>11157.72</v>
      </c>
      <c r="E3429" s="3">
        <v>10972.07</v>
      </c>
      <c r="F3429" s="3">
        <f t="shared" si="1227"/>
        <v>11105.088</v>
      </c>
      <c r="G3429" s="3">
        <f t="shared" si="1237"/>
        <v>11042.388999999999</v>
      </c>
      <c r="H3429" s="4">
        <f t="shared" si="1224"/>
        <v>2.5895359357415486E-2</v>
      </c>
      <c r="I3429" s="4">
        <f t="shared" si="1242"/>
        <v>8.8257901744010509E-3</v>
      </c>
      <c r="J3429" s="4">
        <f t="shared" si="1244"/>
        <v>1.7069569183014437E-2</v>
      </c>
      <c r="K3429" s="4">
        <f t="shared" si="1228"/>
        <v>1.9846304918683971E-2</v>
      </c>
      <c r="L3429" s="4">
        <f t="shared" si="1238"/>
        <v>1.4113030103166262E-2</v>
      </c>
      <c r="M3429" s="4">
        <f t="shared" si="1231"/>
        <v>4.7394491606009429E-3</v>
      </c>
      <c r="N3429" s="4">
        <f t="shared" si="1239"/>
        <v>1.0444388438045439E-2</v>
      </c>
      <c r="O3429" s="4">
        <f t="shared" si="1243"/>
        <v>5.6193380009536475E-3</v>
      </c>
      <c r="P3429" s="4">
        <f t="shared" si="1240"/>
        <v>0.27764005097863637</v>
      </c>
      <c r="T3429" s="4"/>
      <c r="U3429" s="4">
        <f t="shared" si="1232"/>
        <v>2.2927378246574186E-2</v>
      </c>
      <c r="V3429" s="4">
        <f t="shared" si="1233"/>
        <v>1.2698104464108463E-2</v>
      </c>
      <c r="W3429" s="4">
        <f t="shared" si="1234"/>
        <v>2.9014582794027774E-3</v>
      </c>
      <c r="X3429" s="4">
        <f t="shared" si="1241"/>
        <v>1.1420905326106586E-2</v>
      </c>
      <c r="Y3429" s="4">
        <f t="shared" si="1229"/>
        <v>7.1300168274285747E-3</v>
      </c>
      <c r="Z3429" s="4">
        <f t="shared" si="1230"/>
        <v>1.3480223115196472E-2</v>
      </c>
      <c r="AA3429" s="4">
        <f t="shared" si="1225"/>
        <v>2.5895359357415486E-2</v>
      </c>
      <c r="AB3429" s="4">
        <f t="shared" si="1226"/>
        <v>2.5895359357415486E-2</v>
      </c>
      <c r="AC3429" s="2">
        <f t="shared" si="1235"/>
        <v>8.0109159327967031E-3</v>
      </c>
      <c r="AD3429" s="3">
        <f t="shared" si="1236"/>
        <v>11068.336443078315</v>
      </c>
    </row>
    <row r="3430" spans="1:30" x14ac:dyDescent="0.3">
      <c r="A3430" s="1">
        <f t="shared" si="1223"/>
        <v>33</v>
      </c>
      <c r="B3430" s="1">
        <f t="shared" si="1222"/>
        <v>4</v>
      </c>
      <c r="C3430" s="5">
        <v>44056</v>
      </c>
      <c r="D3430" s="3">
        <v>11178.37</v>
      </c>
      <c r="E3430" s="3">
        <v>11174.63</v>
      </c>
      <c r="F3430" s="3">
        <f t="shared" si="1227"/>
        <v>11087.346000000001</v>
      </c>
      <c r="G3430" s="3">
        <f t="shared" si="1237"/>
        <v>11088.674999999999</v>
      </c>
      <c r="H3430" s="4">
        <f t="shared" si="1224"/>
        <v>1.850736530402399E-3</v>
      </c>
      <c r="I3430" s="4">
        <f t="shared" si="1242"/>
        <v>1.5155426018935638E-3</v>
      </c>
      <c r="J3430" s="4">
        <f t="shared" si="1244"/>
        <v>3.3519392850883526E-4</v>
      </c>
      <c r="K3430" s="4">
        <f t="shared" si="1228"/>
        <v>-8.3466873160465763E-3</v>
      </c>
      <c r="L3430" s="4">
        <f t="shared" si="1238"/>
        <v>-7.0812953821308595E-3</v>
      </c>
      <c r="M3430" s="4">
        <f t="shared" si="1231"/>
        <v>8.2097194405225046E-3</v>
      </c>
      <c r="N3430" s="4">
        <f t="shared" si="1239"/>
        <v>8.0888834779630145E-3</v>
      </c>
      <c r="O3430" s="4">
        <f t="shared" si="1243"/>
        <v>-1.1889032121838018E-4</v>
      </c>
      <c r="P3430" s="4">
        <f t="shared" si="1240"/>
        <v>0.2800046260936877</v>
      </c>
      <c r="T3430" s="4"/>
      <c r="U3430" s="4">
        <f t="shared" si="1232"/>
        <v>9.8012855673023334E-3</v>
      </c>
      <c r="V3430" s="4">
        <f t="shared" si="1233"/>
        <v>-2.9672728837067878E-4</v>
      </c>
      <c r="W3430" s="4">
        <f t="shared" si="1234"/>
        <v>-7.873379793167273E-3</v>
      </c>
      <c r="X3430" s="4">
        <f t="shared" si="1241"/>
        <v>-2.3967529678072674E-4</v>
      </c>
      <c r="Y3430" s="4">
        <f t="shared" si="1229"/>
        <v>-2.0711441838290452E-2</v>
      </c>
      <c r="Z3430" s="4">
        <f t="shared" si="1230"/>
        <v>-1.4536782900840293E-2</v>
      </c>
      <c r="AA3430" s="4">
        <f t="shared" si="1225"/>
        <v>1.850736530402399E-3</v>
      </c>
      <c r="AB3430" s="4">
        <f t="shared" si="1226"/>
        <v>1.850736530402399E-3</v>
      </c>
      <c r="AC3430" s="2">
        <f t="shared" si="1235"/>
        <v>6.5622899058141787E-3</v>
      </c>
      <c r="AD3430" s="3">
        <f t="shared" si="1236"/>
        <v>11105.014295385545</v>
      </c>
    </row>
    <row r="3431" spans="1:30" x14ac:dyDescent="0.3">
      <c r="A3431" s="1">
        <f t="shared" si="1223"/>
        <v>33</v>
      </c>
      <c r="B3431" s="1">
        <f t="shared" si="1222"/>
        <v>5</v>
      </c>
      <c r="C3431" s="5">
        <v>44057</v>
      </c>
      <c r="D3431" s="3">
        <v>11164.45</v>
      </c>
      <c r="E3431" s="3">
        <v>11187.82</v>
      </c>
      <c r="F3431" s="3">
        <f t="shared" si="1227"/>
        <v>11092.358000000002</v>
      </c>
      <c r="G3431" s="3">
        <f t="shared" si="1237"/>
        <v>11114.532000000001</v>
      </c>
      <c r="H3431" s="4">
        <f t="shared" si="1224"/>
        <v>-1.2452620552012568E-3</v>
      </c>
      <c r="I3431" s="4">
        <f t="shared" si="1242"/>
        <v>8.4538264523350973E-4</v>
      </c>
      <c r="J3431" s="4">
        <f t="shared" si="1244"/>
        <v>-2.0906447004347666E-3</v>
      </c>
      <c r="K3431" s="4">
        <f t="shared" si="1228"/>
        <v>-9.3068130684527215E-3</v>
      </c>
      <c r="L3431" s="4">
        <f t="shared" si="1238"/>
        <v>-6.2070270034400308E-3</v>
      </c>
      <c r="M3431" s="4">
        <f t="shared" si="1231"/>
        <v>6.4992493029884827E-3</v>
      </c>
      <c r="N3431" s="4">
        <f t="shared" si="1239"/>
        <v>4.4912372378791716E-3</v>
      </c>
      <c r="O3431" s="4">
        <f t="shared" si="1243"/>
        <v>-1.9861256040377331E-3</v>
      </c>
      <c r="P3431" s="4">
        <f t="shared" si="1240"/>
        <v>0.27841068490233117</v>
      </c>
      <c r="T3431" s="4"/>
      <c r="U3431" s="4">
        <f t="shared" si="1232"/>
        <v>-3.4870915884875325E-3</v>
      </c>
      <c r="V3431" s="4">
        <f t="shared" si="1233"/>
        <v>-1.3452220672602742E-2</v>
      </c>
      <c r="W3431" s="4">
        <f t="shared" si="1234"/>
        <v>2.2496743538022558E-3</v>
      </c>
      <c r="X3431" s="4">
        <f t="shared" si="1241"/>
        <v>-3.9821469651798247E-3</v>
      </c>
      <c r="Y3431" s="4">
        <f t="shared" si="1229"/>
        <v>-2.1659595947898378E-2</v>
      </c>
      <c r="Z3431" s="4">
        <f t="shared" si="1230"/>
        <v>-1.5490915358911806E-2</v>
      </c>
      <c r="AA3431" s="4">
        <f t="shared" si="1225"/>
        <v>-1.2452620552012568E-3</v>
      </c>
      <c r="AB3431" s="4">
        <f t="shared" si="1226"/>
        <v>-1.2452620552012568E-3</v>
      </c>
      <c r="AC3431" s="2">
        <f t="shared" si="1235"/>
        <v>3.5491047992783679E-3</v>
      </c>
      <c r="AD3431" s="3">
        <f t="shared" si="1236"/>
        <v>11124.826196923697</v>
      </c>
    </row>
    <row r="3432" spans="1:30" x14ac:dyDescent="0.3">
      <c r="A3432" s="1">
        <f t="shared" si="1223"/>
        <v>34</v>
      </c>
      <c r="B3432" s="1">
        <f t="shared" si="1222"/>
        <v>1</v>
      </c>
      <c r="C3432" s="5">
        <v>44060</v>
      </c>
      <c r="D3432" s="3">
        <v>11288.57</v>
      </c>
      <c r="E3432" s="3">
        <v>11231.97</v>
      </c>
      <c r="F3432" s="3">
        <f t="shared" si="1227"/>
        <v>11133.037999999999</v>
      </c>
      <c r="G3432" s="3">
        <f t="shared" si="1237"/>
        <v>11137.880999999999</v>
      </c>
      <c r="H3432" s="4">
        <f t="shared" si="1224"/>
        <v>1.1117430773571378E-2</v>
      </c>
      <c r="I3432" s="4">
        <f t="shared" si="1242"/>
        <v>6.0477676911982782E-3</v>
      </c>
      <c r="J3432" s="4">
        <f t="shared" si="1244"/>
        <v>5.0696630823731E-3</v>
      </c>
      <c r="K3432" s="4">
        <f t="shared" si="1228"/>
        <v>-6.2963244942654487E-3</v>
      </c>
      <c r="L3432" s="4">
        <f t="shared" si="1238"/>
        <v>-3.8794765727129046E-3</v>
      </c>
      <c r="M3432" s="4">
        <f t="shared" si="1231"/>
        <v>1.3970310709439875E-2</v>
      </c>
      <c r="N3432" s="4">
        <f t="shared" si="1239"/>
        <v>1.3529413718821409E-2</v>
      </c>
      <c r="O3432" s="4">
        <f t="shared" si="1243"/>
        <v>-4.2901802442654442E-4</v>
      </c>
      <c r="P3432" s="4">
        <f t="shared" si="1240"/>
        <v>0.2926233271919268</v>
      </c>
      <c r="T3432" s="4"/>
      <c r="U3432" s="4">
        <f t="shared" si="1232"/>
        <v>-7.1011111160872815E-3</v>
      </c>
      <c r="V3432" s="4">
        <f t="shared" si="1233"/>
        <v>-1.7030100004926343E-2</v>
      </c>
      <c r="W3432" s="4">
        <f t="shared" si="1234"/>
        <v>1.8348839034493799E-2</v>
      </c>
      <c r="X3432" s="4">
        <f t="shared" si="1241"/>
        <v>-8.6926679688032415E-4</v>
      </c>
      <c r="Y3432" s="4">
        <f t="shared" si="1229"/>
        <v>-1.8686644637728535E-2</v>
      </c>
      <c r="Z3432" s="4">
        <f t="shared" si="1230"/>
        <v>-1.2499218848233892E-2</v>
      </c>
      <c r="AA3432" s="4">
        <f t="shared" si="1225"/>
        <v>1.1117430773571378E-2</v>
      </c>
      <c r="AB3432" s="4">
        <f t="shared" si="1226"/>
        <v>1.1117430773571378E-2</v>
      </c>
      <c r="AC3432" s="2">
        <f t="shared" si="1235"/>
        <v>9.6701827941183833E-3</v>
      </c>
      <c r="AD3432" s="3">
        <f t="shared" si="1236"/>
        <v>11179.407464615799</v>
      </c>
    </row>
    <row r="3433" spans="1:30" x14ac:dyDescent="0.3">
      <c r="A3433" s="1">
        <f t="shared" si="1223"/>
        <v>34</v>
      </c>
      <c r="B3433" s="1">
        <f t="shared" si="1222"/>
        <v>2</v>
      </c>
      <c r="C3433" s="5">
        <v>44061</v>
      </c>
      <c r="D3433" s="3">
        <v>11399.03</v>
      </c>
      <c r="E3433" s="3">
        <v>11339.76</v>
      </c>
      <c r="F3433" s="3">
        <f t="shared" si="1227"/>
        <v>11237.628000000001</v>
      </c>
      <c r="G3433" s="3">
        <f t="shared" si="1237"/>
        <v>11168.13</v>
      </c>
      <c r="H3433" s="4">
        <f t="shared" si="1224"/>
        <v>9.7851189300328517E-3</v>
      </c>
      <c r="I3433" s="4">
        <f t="shared" si="1242"/>
        <v>4.5346753397463553E-3</v>
      </c>
      <c r="J3433" s="4">
        <f t="shared" si="1244"/>
        <v>5.2504435902864964E-3</v>
      </c>
      <c r="K3433" s="4">
        <f t="shared" si="1228"/>
        <v>-8.0871625015391298E-3</v>
      </c>
      <c r="L3433" s="4">
        <f t="shared" si="1238"/>
        <v>-1.2941901016298399E-2</v>
      </c>
      <c r="M3433" s="4">
        <f t="shared" si="1231"/>
        <v>1.4362639517876908E-2</v>
      </c>
      <c r="N3433" s="4">
        <f t="shared" si="1239"/>
        <v>2.0674902602315828E-2</v>
      </c>
      <c r="O3433" s="4">
        <f t="shared" si="1243"/>
        <v>6.0968345552210503E-3</v>
      </c>
      <c r="P3433" s="4">
        <f t="shared" si="1240"/>
        <v>0.30527180018023459</v>
      </c>
      <c r="T3433" s="4"/>
      <c r="U3433" s="4">
        <f t="shared" si="1232"/>
        <v>-3.6540500701151675E-2</v>
      </c>
      <c r="V3433" s="4">
        <f t="shared" si="1233"/>
        <v>-4.6175095694140161E-2</v>
      </c>
      <c r="W3433" s="4">
        <f t="shared" si="1234"/>
        <v>4.8082581224117578E-2</v>
      </c>
      <c r="X3433" s="4">
        <f t="shared" si="1241"/>
        <v>1.2523705624260644E-2</v>
      </c>
      <c r="Y3433" s="4">
        <f t="shared" si="1229"/>
        <v>-2.045515299403863E-2</v>
      </c>
      <c r="Z3433" s="4">
        <f t="shared" si="1230"/>
        <v>-1.4278878091417231E-2</v>
      </c>
      <c r="AA3433" s="4">
        <f t="shared" si="1225"/>
        <v>9.7851189300328517E-3</v>
      </c>
      <c r="AB3433" s="4">
        <f t="shared" si="1226"/>
        <v>9.7851189300328517E-3</v>
      </c>
      <c r="AC3433" s="2">
        <f t="shared" si="1235"/>
        <v>1.2844516032457736E-2</v>
      </c>
      <c r="AD3433" s="3">
        <f t="shared" si="1236"/>
        <v>11252.614976410534</v>
      </c>
    </row>
    <row r="3434" spans="1:30" x14ac:dyDescent="0.3">
      <c r="A3434" s="1">
        <f t="shared" si="1223"/>
        <v>34</v>
      </c>
      <c r="B3434" s="1">
        <f t="shared" si="1222"/>
        <v>3</v>
      </c>
      <c r="C3434" s="5">
        <v>44062</v>
      </c>
      <c r="D3434" s="3">
        <v>11318.64</v>
      </c>
      <c r="E3434" s="3">
        <v>11397.23</v>
      </c>
      <c r="F3434" s="3">
        <f t="shared" si="1227"/>
        <v>11269.812</v>
      </c>
      <c r="G3434" s="3">
        <f t="shared" si="1237"/>
        <v>11187.449999999999</v>
      </c>
      <c r="H3434" s="4">
        <f t="shared" si="1224"/>
        <v>-7.0523544547212557E-3</v>
      </c>
      <c r="I3434" s="4">
        <f t="shared" si="1242"/>
        <v>-1.5790817288849061E-4</v>
      </c>
      <c r="J3434" s="4">
        <f t="shared" si="1244"/>
        <v>-6.8944462818327648E-3</v>
      </c>
      <c r="K3434" s="4">
        <f t="shared" si="1228"/>
        <v>-1.2406757417078565E-2</v>
      </c>
      <c r="L3434" s="4">
        <f t="shared" si="1238"/>
        <v>-1.9839992233257518E-2</v>
      </c>
      <c r="M3434" s="4">
        <f t="shared" si="1231"/>
        <v>4.3326366047631961E-3</v>
      </c>
      <c r="N3434" s="4">
        <f t="shared" si="1239"/>
        <v>1.1726532856012811E-2</v>
      </c>
      <c r="O3434" s="4">
        <f t="shared" si="1243"/>
        <v>7.2766692818219325E-3</v>
      </c>
      <c r="P3434" s="4">
        <f t="shared" si="1240"/>
        <v>0.29606656078561144</v>
      </c>
      <c r="T3434" s="4"/>
      <c r="U3434" s="4">
        <f t="shared" si="1232"/>
        <v>-2.1169345110943764E-2</v>
      </c>
      <c r="V3434" s="4">
        <f t="shared" si="1233"/>
        <v>-3.0957651659834301E-2</v>
      </c>
      <c r="W3434" s="4">
        <f t="shared" si="1234"/>
        <v>1.4422301330379332E-2</v>
      </c>
      <c r="X3434" s="4">
        <f t="shared" si="1241"/>
        <v>1.4833200781479639E-2</v>
      </c>
      <c r="Y3434" s="4">
        <f t="shared" si="1229"/>
        <v>-2.4720887623848175E-2</v>
      </c>
      <c r="Z3434" s="4">
        <f t="shared" si="1230"/>
        <v>-1.857150924343887E-2</v>
      </c>
      <c r="AA3434" s="4">
        <f t="shared" si="1225"/>
        <v>-7.0523544547212557E-3</v>
      </c>
      <c r="AB3434" s="4">
        <f t="shared" si="1226"/>
        <v>-7.0523544547212557E-3</v>
      </c>
      <c r="AC3434" s="2">
        <f t="shared" si="1235"/>
        <v>3.8888667183491817E-3</v>
      </c>
      <c r="AD3434" s="3">
        <f t="shared" si="1236"/>
        <v>11274.623317607024</v>
      </c>
    </row>
    <row r="3435" spans="1:30" x14ac:dyDescent="0.3">
      <c r="A3435" s="1">
        <f t="shared" si="1223"/>
        <v>34</v>
      </c>
      <c r="B3435" s="1">
        <f t="shared" si="1222"/>
        <v>4</v>
      </c>
      <c r="C3435" s="5">
        <v>44063</v>
      </c>
      <c r="D3435" s="3">
        <v>11477.05</v>
      </c>
      <c r="E3435" s="3">
        <v>11277.05</v>
      </c>
      <c r="F3435" s="3">
        <f t="shared" si="1227"/>
        <v>11329.548000000001</v>
      </c>
      <c r="G3435" s="3">
        <f t="shared" si="1237"/>
        <v>11208.447</v>
      </c>
      <c r="H3435" s="4">
        <f t="shared" si="1224"/>
        <v>1.3995497692302242E-2</v>
      </c>
      <c r="I3435" s="4">
        <f t="shared" si="1242"/>
        <v>-3.6744697242778413E-3</v>
      </c>
      <c r="J3435" s="4">
        <f t="shared" si="1244"/>
        <v>1.7669967416580085E-2</v>
      </c>
      <c r="K3435" s="4">
        <f t="shared" si="1228"/>
        <v>-2.2942243944501137E-3</v>
      </c>
      <c r="L3435" s="4">
        <f t="shared" si="1238"/>
        <v>-1.2372314852118064E-2</v>
      </c>
      <c r="M3435" s="4">
        <f t="shared" si="1231"/>
        <v>1.3019230776020243E-2</v>
      </c>
      <c r="N3435" s="4">
        <f t="shared" si="1239"/>
        <v>2.396433689698485E-2</v>
      </c>
      <c r="O3435" s="4">
        <f t="shared" si="1243"/>
        <v>1.0551579020741443E-2</v>
      </c>
      <c r="P3435" s="4">
        <f t="shared" si="1240"/>
        <v>0.31420565734615657</v>
      </c>
      <c r="T3435" s="4"/>
      <c r="U3435" s="4">
        <f t="shared" si="1232"/>
        <v>-1.239283164761832E-2</v>
      </c>
      <c r="V3435" s="4">
        <f t="shared" si="1233"/>
        <v>-2.2268903331142131E-2</v>
      </c>
      <c r="W3435" s="4">
        <f t="shared" si="1234"/>
        <v>2.6719459098240483E-2</v>
      </c>
      <c r="X3435" s="4">
        <f t="shared" si="1241"/>
        <v>2.1844903189636122E-2</v>
      </c>
      <c r="Y3435" s="4">
        <f t="shared" si="1229"/>
        <v>-1.4734446035417072E-2</v>
      </c>
      <c r="Z3435" s="4">
        <f t="shared" si="1230"/>
        <v>-8.5221006466696027E-3</v>
      </c>
      <c r="AA3435" s="4">
        <f t="shared" si="1225"/>
        <v>1.3995497692302242E-2</v>
      </c>
      <c r="AB3435" s="4">
        <f t="shared" si="1226"/>
        <v>1.3995497692302242E-2</v>
      </c>
      <c r="AC3435" s="2">
        <f t="shared" si="1235"/>
        <v>1.1758345706894812E-2</v>
      </c>
      <c r="AD3435" s="3">
        <f t="shared" si="1236"/>
        <v>11342.098878404682</v>
      </c>
    </row>
    <row r="3436" spans="1:30" x14ac:dyDescent="0.3">
      <c r="A3436" s="1">
        <f t="shared" si="1223"/>
        <v>34</v>
      </c>
      <c r="B3436" s="1">
        <f t="shared" si="1222"/>
        <v>5</v>
      </c>
      <c r="C3436" s="5">
        <v>44064</v>
      </c>
      <c r="D3436" s="3">
        <v>11555.16</v>
      </c>
      <c r="E3436" s="3">
        <v>11476.85</v>
      </c>
      <c r="F3436" s="3">
        <f t="shared" si="1227"/>
        <v>11407.689999999999</v>
      </c>
      <c r="G3436" s="3">
        <f t="shared" si="1237"/>
        <v>11250.024000000001</v>
      </c>
      <c r="H3436" s="4">
        <f t="shared" si="1224"/>
        <v>6.8057558344697105E-3</v>
      </c>
      <c r="I3436" s="4">
        <f t="shared" si="1242"/>
        <v>-1.7426080743650033E-5</v>
      </c>
      <c r="J3436" s="4">
        <f t="shared" si="1244"/>
        <v>6.8231819152133602E-3</v>
      </c>
      <c r="K3436" s="4">
        <f t="shared" si="1228"/>
        <v>-9.2556449610310034E-3</v>
      </c>
      <c r="L3436" s="4">
        <f t="shared" si="1238"/>
        <v>-2.2734936242326788E-2</v>
      </c>
      <c r="M3436" s="4">
        <f t="shared" si="1231"/>
        <v>1.2927244691957896E-2</v>
      </c>
      <c r="N3436" s="4">
        <f t="shared" si="1239"/>
        <v>2.7123142137296646E-2</v>
      </c>
      <c r="O3436" s="4">
        <f t="shared" si="1243"/>
        <v>1.3644640143450843E-2</v>
      </c>
      <c r="P3436" s="4">
        <f t="shared" si="1240"/>
        <v>0.32314982016633331</v>
      </c>
      <c r="T3436" s="4"/>
      <c r="U3436" s="4">
        <f t="shared" si="1232"/>
        <v>-2.7236964202473506E-2</v>
      </c>
      <c r="V3436" s="4">
        <f t="shared" si="1233"/>
        <v>-3.6964594560448802E-2</v>
      </c>
      <c r="W3436" s="4">
        <f t="shared" si="1234"/>
        <v>3.4995902171625036E-2</v>
      </c>
      <c r="X3436" s="4">
        <f t="shared" si="1241"/>
        <v>2.8427859973505783E-2</v>
      </c>
      <c r="Y3436" s="4">
        <f t="shared" si="1229"/>
        <v>-2.1609065846803738E-2</v>
      </c>
      <c r="Z3436" s="4">
        <f t="shared" si="1230"/>
        <v>-1.5440066652909701E-2</v>
      </c>
      <c r="AA3436" s="4">
        <f t="shared" si="1225"/>
        <v>6.8057558344697105E-3</v>
      </c>
      <c r="AB3436" s="4">
        <f t="shared" si="1226"/>
        <v>6.8057558344697105E-3</v>
      </c>
      <c r="AC3436" s="2">
        <f t="shared" si="1235"/>
        <v>1.2292408562945955E-2</v>
      </c>
      <c r="AD3436" s="3">
        <f t="shared" si="1236"/>
        <v>11413.119252269789</v>
      </c>
    </row>
    <row r="3437" spans="1:30" x14ac:dyDescent="0.3">
      <c r="A3437" s="1">
        <f t="shared" si="1223"/>
        <v>35</v>
      </c>
      <c r="B3437" s="1">
        <f t="shared" si="1222"/>
        <v>1</v>
      </c>
      <c r="C3437" s="5">
        <v>44067</v>
      </c>
      <c r="D3437" s="3">
        <v>11626.17</v>
      </c>
      <c r="E3437" s="3">
        <v>11703.34</v>
      </c>
      <c r="F3437" s="3">
        <f t="shared" si="1227"/>
        <v>11475.210000000001</v>
      </c>
      <c r="G3437" s="3">
        <f t="shared" si="1237"/>
        <v>11304.124</v>
      </c>
      <c r="H3437" s="4">
        <f t="shared" si="1224"/>
        <v>6.1453065124152514E-3</v>
      </c>
      <c r="I3437" s="4">
        <f t="shared" si="1242"/>
        <v>1.2823708196165202E-2</v>
      </c>
      <c r="J3437" s="4">
        <f t="shared" si="1244"/>
        <v>-6.6784016837499504E-3</v>
      </c>
      <c r="K3437" s="4">
        <f t="shared" si="1228"/>
        <v>-1.0185060180906079E-2</v>
      </c>
      <c r="L3437" s="4">
        <f t="shared" si="1238"/>
        <v>-2.4821715051015058E-2</v>
      </c>
      <c r="M3437" s="4">
        <f t="shared" si="1231"/>
        <v>1.3155314804696307E-2</v>
      </c>
      <c r="N3437" s="4">
        <f t="shared" si="1239"/>
        <v>2.8489248702508949E-2</v>
      </c>
      <c r="O3437" s="4">
        <f t="shared" si="1243"/>
        <v>1.4715594215464005E-2</v>
      </c>
      <c r="P3437" s="4">
        <f t="shared" si="1240"/>
        <v>0.33128098137310252</v>
      </c>
      <c r="T3437" s="4"/>
      <c r="U3437" s="4">
        <f t="shared" si="1232"/>
        <v>-2.3071078202292324E-2</v>
      </c>
      <c r="V3437" s="4">
        <f t="shared" si="1233"/>
        <v>-3.284036742026946E-2</v>
      </c>
      <c r="W3437" s="4">
        <f t="shared" si="1234"/>
        <v>2.9906356606727014E-2</v>
      </c>
      <c r="X3437" s="4">
        <f t="shared" si="1241"/>
        <v>3.0734827277154927E-2</v>
      </c>
      <c r="Y3437" s="4">
        <f t="shared" si="1229"/>
        <v>-2.2526892348226382E-2</v>
      </c>
      <c r="Z3437" s="4">
        <f t="shared" si="1230"/>
        <v>-1.6363680279652033E-2</v>
      </c>
      <c r="AA3437" s="4">
        <f t="shared" si="1225"/>
        <v>6.1453065124152514E-3</v>
      </c>
      <c r="AB3437" s="4">
        <f t="shared" si="1226"/>
        <v>6.1453065124152514E-3</v>
      </c>
      <c r="AC3437" s="2">
        <f t="shared" si="1235"/>
        <v>1.2216734472327457E-2</v>
      </c>
      <c r="AD3437" s="3">
        <f t="shared" si="1236"/>
        <v>11484.136168179861</v>
      </c>
    </row>
    <row r="3438" spans="1:30" x14ac:dyDescent="0.3">
      <c r="A3438" s="1">
        <f t="shared" si="1223"/>
        <v>35</v>
      </c>
      <c r="B3438" s="1">
        <f t="shared" si="1222"/>
        <v>2</v>
      </c>
      <c r="C3438" s="5">
        <v>44068</v>
      </c>
      <c r="D3438" s="3">
        <v>11721.8</v>
      </c>
      <c r="E3438" s="3">
        <v>11610.58</v>
      </c>
      <c r="F3438" s="3">
        <f t="shared" si="1227"/>
        <v>11539.763999999999</v>
      </c>
      <c r="G3438" s="3">
        <f t="shared" si="1237"/>
        <v>11388.696</v>
      </c>
      <c r="H3438" s="4">
        <f t="shared" si="1224"/>
        <v>8.2254087115532625E-3</v>
      </c>
      <c r="I3438" s="4">
        <f t="shared" si="1242"/>
        <v>-1.3409403096634701E-3</v>
      </c>
      <c r="J3438" s="4">
        <f t="shared" si="1244"/>
        <v>9.5663490212167333E-3</v>
      </c>
      <c r="K3438" s="4">
        <f t="shared" si="1228"/>
        <v>-1.1346384922979869E-2</v>
      </c>
      <c r="L3438" s="4">
        <f t="shared" si="1238"/>
        <v>-2.3609284532701228E-2</v>
      </c>
      <c r="M3438" s="4">
        <f t="shared" si="1231"/>
        <v>1.5774672688280287E-2</v>
      </c>
      <c r="N3438" s="4">
        <f t="shared" si="1239"/>
        <v>2.9248651469843373E-2</v>
      </c>
      <c r="O3438" s="4">
        <f t="shared" si="1243"/>
        <v>1.2887781740005742E-2</v>
      </c>
      <c r="P3438" s="4">
        <f t="shared" si="1240"/>
        <v>0.34223131155481401</v>
      </c>
      <c r="T3438" s="4"/>
      <c r="U3438" s="4">
        <f t="shared" si="1232"/>
        <v>-1.9536958430850349E-2</v>
      </c>
      <c r="V3438" s="4">
        <f t="shared" si="1233"/>
        <v>-2.93415888465418E-2</v>
      </c>
      <c r="W3438" s="4">
        <f t="shared" si="1234"/>
        <v>2.8315567201770555E-2</v>
      </c>
      <c r="X3438" s="4">
        <f t="shared" si="1241"/>
        <v>2.6886100874668441E-2</v>
      </c>
      <c r="Y3438" s="4">
        <f t="shared" si="1229"/>
        <v>-2.367373673192022E-2</v>
      </c>
      <c r="Z3438" s="4">
        <f t="shared" si="1230"/>
        <v>-1.7517755803610455E-2</v>
      </c>
      <c r="AA3438" s="4">
        <f t="shared" si="1225"/>
        <v>8.2254087115532625E-3</v>
      </c>
      <c r="AB3438" s="4">
        <f t="shared" si="1226"/>
        <v>8.2254087115532625E-3</v>
      </c>
      <c r="AC3438" s="2">
        <f t="shared" si="1235"/>
        <v>1.3516913319350135E-2</v>
      </c>
      <c r="AD3438" s="3">
        <f t="shared" si="1236"/>
        <v>11563.357445453241</v>
      </c>
    </row>
    <row r="3439" spans="1:30" x14ac:dyDescent="0.3">
      <c r="A3439" s="1">
        <f t="shared" si="1223"/>
        <v>35</v>
      </c>
      <c r="B3439" s="1">
        <f t="shared" si="1222"/>
        <v>3</v>
      </c>
      <c r="C3439" s="5">
        <v>44069</v>
      </c>
      <c r="D3439" s="3">
        <v>11971.94</v>
      </c>
      <c r="E3439" s="3">
        <v>11779.35</v>
      </c>
      <c r="F3439" s="3">
        <f t="shared" si="1227"/>
        <v>11670.423999999999</v>
      </c>
      <c r="G3439" s="3">
        <f t="shared" si="1237"/>
        <v>11470.118</v>
      </c>
      <c r="H3439" s="4">
        <f t="shared" si="1224"/>
        <v>2.1339725980651543E-2</v>
      </c>
      <c r="I3439" s="4">
        <f t="shared" si="1242"/>
        <v>4.9096555136584055E-3</v>
      </c>
      <c r="J3439" s="4">
        <f t="shared" si="1244"/>
        <v>1.6430070466993137E-2</v>
      </c>
      <c r="K3439" s="4">
        <f t="shared" si="1228"/>
        <v>-1.081361224385342E-2</v>
      </c>
      <c r="L3439" s="4">
        <f t="shared" si="1238"/>
        <v>-2.6228053711887144E-2</v>
      </c>
      <c r="M3439" s="4">
        <f t="shared" si="1231"/>
        <v>2.5835907932736761E-2</v>
      </c>
      <c r="N3439" s="4">
        <f t="shared" si="1239"/>
        <v>4.375037815652813E-2</v>
      </c>
      <c r="O3439" s="4">
        <f t="shared" si="1243"/>
        <v>1.6731289999782715E-2</v>
      </c>
      <c r="P3439" s="4">
        <f t="shared" si="1240"/>
        <v>0.37087415994604428</v>
      </c>
      <c r="T3439" s="4"/>
      <c r="U3439" s="4">
        <f t="shared" si="1232"/>
        <v>-3.4394035045812066E-2</v>
      </c>
      <c r="V3439" s="4">
        <f t="shared" si="1233"/>
        <v>-4.4050094695353988E-2</v>
      </c>
      <c r="W3439" s="4">
        <f t="shared" si="1234"/>
        <v>5.7718948566258942E-2</v>
      </c>
      <c r="X3439" s="4">
        <f t="shared" si="1241"/>
        <v>3.5547354294818687E-2</v>
      </c>
      <c r="Y3439" s="4">
        <f t="shared" si="1229"/>
        <v>-2.3147607103655793E-2</v>
      </c>
      <c r="Z3439" s="4">
        <f t="shared" si="1230"/>
        <v>-1.6988308796638363E-2</v>
      </c>
      <c r="AA3439" s="4">
        <f t="shared" si="1225"/>
        <v>2.1339725980651543E-2</v>
      </c>
      <c r="AB3439" s="4">
        <f t="shared" si="1226"/>
        <v>2.1339725980651543E-2</v>
      </c>
      <c r="AC3439" s="2">
        <f t="shared" si="1235"/>
        <v>2.2752233113249743E-2</v>
      </c>
      <c r="AD3439" s="3">
        <f t="shared" si="1236"/>
        <v>11699.551630302161</v>
      </c>
    </row>
    <row r="3440" spans="1:30" x14ac:dyDescent="0.3">
      <c r="A3440" s="1">
        <f t="shared" si="1223"/>
        <v>35</v>
      </c>
      <c r="B3440" s="1">
        <f t="shared" ref="B3440:B3503" si="1245">WEEKDAY(C3440,2)</f>
        <v>4</v>
      </c>
      <c r="C3440" s="5">
        <v>44070</v>
      </c>
      <c r="D3440" s="3">
        <v>11926.16</v>
      </c>
      <c r="E3440" s="3">
        <v>11997.89</v>
      </c>
      <c r="F3440" s="3">
        <f t="shared" si="1227"/>
        <v>11760.246000000003</v>
      </c>
      <c r="G3440" s="3">
        <f t="shared" si="1237"/>
        <v>11544.897000000001</v>
      </c>
      <c r="H3440" s="4">
        <f t="shared" si="1224"/>
        <v>-3.8239416502254984E-3</v>
      </c>
      <c r="I3440" s="4">
        <f t="shared" si="1242"/>
        <v>2.1675684976702947E-3</v>
      </c>
      <c r="J3440" s="4">
        <f t="shared" si="1244"/>
        <v>-5.9915101478957931E-3</v>
      </c>
      <c r="K3440" s="4">
        <f t="shared" si="1228"/>
        <v>-2.1147157436472181E-2</v>
      </c>
      <c r="L3440" s="4">
        <f t="shared" si="1238"/>
        <v>-3.9208812903802986E-2</v>
      </c>
      <c r="M3440" s="4">
        <f t="shared" si="1231"/>
        <v>1.4108038216207127E-2</v>
      </c>
      <c r="N3440" s="4">
        <f t="shared" si="1239"/>
        <v>3.3024374318800676E-2</v>
      </c>
      <c r="O3440" s="4">
        <f t="shared" si="1243"/>
        <v>1.8056859877781446E-2</v>
      </c>
      <c r="P3440" s="4">
        <f t="shared" si="1240"/>
        <v>0.36563201714860871</v>
      </c>
      <c r="T3440" s="4"/>
      <c r="U3440" s="4">
        <f t="shared" si="1232"/>
        <v>-4.1337494173876686E-2</v>
      </c>
      <c r="V3440" s="4">
        <f t="shared" si="1233"/>
        <v>-5.0924119232137958E-2</v>
      </c>
      <c r="W3440" s="4">
        <f t="shared" si="1234"/>
        <v>3.9131135614116921E-2</v>
      </c>
      <c r="X3440" s="4">
        <f t="shared" si="1241"/>
        <v>3.801546187014717E-2</v>
      </c>
      <c r="Y3440" s="4">
        <f t="shared" si="1229"/>
        <v>-3.3352305099359061E-2</v>
      </c>
      <c r="Z3440" s="4">
        <f t="shared" si="1230"/>
        <v>-2.7257349961837516E-2</v>
      </c>
      <c r="AA3440" s="4">
        <f t="shared" si="1225"/>
        <v>-3.8239416502254984E-3</v>
      </c>
      <c r="AB3440" s="4">
        <f t="shared" si="1226"/>
        <v>-3.8239416502254984E-3</v>
      </c>
      <c r="AC3440" s="2">
        <f t="shared" si="1235"/>
        <v>1.2667299991382344E-2</v>
      </c>
      <c r="AD3440" s="3">
        <f t="shared" si="1236"/>
        <v>11775.087753534775</v>
      </c>
    </row>
    <row r="3441" spans="1:30" x14ac:dyDescent="0.3">
      <c r="A3441" s="1">
        <f t="shared" si="1223"/>
        <v>35</v>
      </c>
      <c r="B3441" s="1">
        <f t="shared" si="1245"/>
        <v>5</v>
      </c>
      <c r="C3441" s="5">
        <v>44071</v>
      </c>
      <c r="D3441" s="3">
        <v>11995.86</v>
      </c>
      <c r="E3441" s="3">
        <v>11992.68</v>
      </c>
      <c r="F3441" s="3">
        <f t="shared" si="1227"/>
        <v>11848.386000000002</v>
      </c>
      <c r="G3441" s="3">
        <f t="shared" si="1237"/>
        <v>11628.038</v>
      </c>
      <c r="H3441" s="4">
        <f t="shared" si="1224"/>
        <v>5.8442952299818827E-3</v>
      </c>
      <c r="I3441" s="4">
        <f t="shared" si="1242"/>
        <v>5.5776545006943085E-3</v>
      </c>
      <c r="J3441" s="4">
        <f t="shared" si="1244"/>
        <v>2.6664072928757419E-4</v>
      </c>
      <c r="K3441" s="4">
        <f t="shared" si="1228"/>
        <v>-9.6126917633167844E-3</v>
      </c>
      <c r="L3441" s="4">
        <f t="shared" si="1238"/>
        <v>-2.8424162606497858E-2</v>
      </c>
      <c r="M3441" s="4">
        <f t="shared" si="1231"/>
        <v>1.2446758571167272E-2</v>
      </c>
      <c r="N3441" s="4">
        <f t="shared" si="1239"/>
        <v>3.1632335566842841E-2</v>
      </c>
      <c r="O3441" s="4">
        <f t="shared" si="1243"/>
        <v>1.8368670524664489E-2</v>
      </c>
      <c r="P3441" s="4">
        <f t="shared" si="1240"/>
        <v>0.37361317383234088</v>
      </c>
      <c r="T3441" s="4"/>
      <c r="U3441" s="4">
        <f t="shared" si="1232"/>
        <v>-3.110808508354743E-2</v>
      </c>
      <c r="V3441" s="4">
        <f t="shared" si="1233"/>
        <v>-4.0797004232712014E-2</v>
      </c>
      <c r="W3441" s="4">
        <f t="shared" si="1234"/>
        <v>3.8138805520650576E-2</v>
      </c>
      <c r="X3441" s="4">
        <f t="shared" si="1241"/>
        <v>3.8631484551210946E-2</v>
      </c>
      <c r="Y3441" s="4">
        <f t="shared" si="1229"/>
        <v>-2.1961660693948799E-2</v>
      </c>
      <c r="Z3441" s="4">
        <f t="shared" si="1230"/>
        <v>-1.5794884698626971E-2</v>
      </c>
      <c r="AA3441" s="4">
        <f t="shared" si="1225"/>
        <v>5.8442952299818827E-3</v>
      </c>
      <c r="AB3441" s="4">
        <f t="shared" si="1226"/>
        <v>5.8442952299818827E-3</v>
      </c>
      <c r="AC3441" s="2">
        <f t="shared" si="1235"/>
        <v>1.2269357732041174E-2</v>
      </c>
      <c r="AD3441" s="3">
        <f t="shared" si="1236"/>
        <v>11848.678502356517</v>
      </c>
    </row>
    <row r="3442" spans="1:30" x14ac:dyDescent="0.3">
      <c r="A3442" s="1">
        <f t="shared" si="1223"/>
        <v>36</v>
      </c>
      <c r="B3442" s="1">
        <f t="shared" si="1245"/>
        <v>1</v>
      </c>
      <c r="C3442" s="5">
        <v>44074</v>
      </c>
      <c r="D3442" s="3">
        <v>12110.7</v>
      </c>
      <c r="E3442" s="3">
        <v>12017.46</v>
      </c>
      <c r="F3442" s="3">
        <f t="shared" si="1227"/>
        <v>11945.291999999998</v>
      </c>
      <c r="G3442" s="3">
        <f t="shared" si="1237"/>
        <v>11710.251</v>
      </c>
      <c r="H3442" s="4">
        <f t="shared" si="1224"/>
        <v>9.5733027894623762E-3</v>
      </c>
      <c r="I3442" s="4">
        <f t="shared" si="1242"/>
        <v>1.8006212143188186E-3</v>
      </c>
      <c r="J3442" s="4">
        <f t="shared" si="1244"/>
        <v>7.7726815751435578E-3</v>
      </c>
      <c r="K3442" s="4">
        <f t="shared" si="1228"/>
        <v>-7.6626436120463132E-3</v>
      </c>
      <c r="L3442" s="4">
        <f t="shared" si="1238"/>
        <v>-2.7518104857286809E-2</v>
      </c>
      <c r="M3442" s="4">
        <f t="shared" si="1231"/>
        <v>1.3847129061391142E-2</v>
      </c>
      <c r="N3442" s="4">
        <f t="shared" si="1239"/>
        <v>3.4196448906176354E-2</v>
      </c>
      <c r="O3442" s="4">
        <f t="shared" si="1243"/>
        <v>1.9407713839827378E-2</v>
      </c>
      <c r="P3442" s="4">
        <f t="shared" si="1240"/>
        <v>0.38676318866103226</v>
      </c>
      <c r="T3442" s="4"/>
      <c r="U3442" s="4">
        <f t="shared" si="1232"/>
        <v>-3.0818132255628232E-2</v>
      </c>
      <c r="V3442" s="4">
        <f t="shared" si="1233"/>
        <v>-4.0509950933072025E-2</v>
      </c>
      <c r="W3442" s="4">
        <f t="shared" si="1234"/>
        <v>4.1675805531830402E-2</v>
      </c>
      <c r="X3442" s="4">
        <f t="shared" si="1241"/>
        <v>4.096500194767648E-2</v>
      </c>
      <c r="Y3442" s="4">
        <f t="shared" si="1229"/>
        <v>-2.0035927357531964E-2</v>
      </c>
      <c r="Z3442" s="4">
        <f t="shared" si="1230"/>
        <v>-1.3857009132570456E-2</v>
      </c>
      <c r="AA3442" s="4">
        <f t="shared" si="1225"/>
        <v>9.5733027894623762E-3</v>
      </c>
      <c r="AB3442" s="4">
        <f t="shared" si="1226"/>
        <v>9.5733027894623762E-3</v>
      </c>
      <c r="AC3442" s="2">
        <f t="shared" si="1235"/>
        <v>1.4423691316685944E-2</v>
      </c>
      <c r="AD3442" s="3">
        <f t="shared" si="1236"/>
        <v>11936.019001571012</v>
      </c>
    </row>
    <row r="3443" spans="1:30" x14ac:dyDescent="0.3">
      <c r="A3443" s="1">
        <f t="shared" si="1223"/>
        <v>36</v>
      </c>
      <c r="B3443" s="1">
        <f t="shared" si="1245"/>
        <v>2</v>
      </c>
      <c r="C3443" s="5">
        <v>44075</v>
      </c>
      <c r="D3443" s="3">
        <v>12292.86</v>
      </c>
      <c r="E3443" s="3">
        <v>12203.36</v>
      </c>
      <c r="F3443" s="3">
        <f t="shared" si="1227"/>
        <v>12059.504000000001</v>
      </c>
      <c r="G3443" s="3">
        <f t="shared" si="1237"/>
        <v>11799.634</v>
      </c>
      <c r="H3443" s="4">
        <f t="shared" si="1224"/>
        <v>1.5041244519309358E-2</v>
      </c>
      <c r="I3443" s="4">
        <f t="shared" si="1242"/>
        <v>7.6510854038164475E-3</v>
      </c>
      <c r="J3443" s="4">
        <f t="shared" si="1244"/>
        <v>7.3901591154929107E-3</v>
      </c>
      <c r="K3443" s="4">
        <f t="shared" si="1228"/>
        <v>-9.0444813264303342E-3</v>
      </c>
      <c r="L3443" s="4">
        <f t="shared" si="1238"/>
        <v>-3.0210383288240154E-2</v>
      </c>
      <c r="M3443" s="4">
        <f t="shared" si="1231"/>
        <v>1.9350381242876968E-2</v>
      </c>
      <c r="N3443" s="4">
        <f t="shared" si="1239"/>
        <v>4.1800110071210733E-2</v>
      </c>
      <c r="O3443" s="4">
        <f t="shared" si="1243"/>
        <v>2.1139913738544226E-2</v>
      </c>
      <c r="P3443" s="4">
        <f t="shared" si="1240"/>
        <v>0.40762183287206</v>
      </c>
      <c r="T3443" s="4"/>
      <c r="U3443" s="4">
        <f t="shared" si="1232"/>
        <v>-3.2112099218046967E-2</v>
      </c>
      <c r="V3443" s="4">
        <f t="shared" si="1233"/>
        <v>-4.1790978225866561E-2</v>
      </c>
      <c r="W3443" s="4">
        <f t="shared" si="1234"/>
        <v>4.8717773720759722E-2</v>
      </c>
      <c r="X3443" s="4">
        <f t="shared" si="1241"/>
        <v>4.503904932544562E-2</v>
      </c>
      <c r="Y3443" s="4">
        <f t="shared" si="1229"/>
        <v>-2.1400535175227921E-2</v>
      </c>
      <c r="Z3443" s="4">
        <f t="shared" si="1230"/>
        <v>-1.5230221143368963E-2</v>
      </c>
      <c r="AA3443" s="4">
        <f t="shared" si="1225"/>
        <v>1.5041244519309358E-2</v>
      </c>
      <c r="AB3443" s="4">
        <f t="shared" si="1226"/>
        <v>1.5041244519309358E-2</v>
      </c>
      <c r="AC3443" s="2">
        <f t="shared" si="1235"/>
        <v>1.9352209246071204E-2</v>
      </c>
      <c r="AD3443" s="3">
        <f t="shared" si="1236"/>
        <v>12054.966001047342</v>
      </c>
    </row>
    <row r="3444" spans="1:30" x14ac:dyDescent="0.3">
      <c r="A3444" s="1">
        <f t="shared" si="1223"/>
        <v>36</v>
      </c>
      <c r="B3444" s="1">
        <f t="shared" si="1245"/>
        <v>3</v>
      </c>
      <c r="C3444" s="5">
        <v>44076</v>
      </c>
      <c r="D3444" s="3">
        <v>12420.54</v>
      </c>
      <c r="E3444" s="3">
        <v>12417.45</v>
      </c>
      <c r="F3444" s="3">
        <f t="shared" si="1227"/>
        <v>12149.224</v>
      </c>
      <c r="G3444" s="3">
        <f t="shared" si="1237"/>
        <v>11909.823999999999</v>
      </c>
      <c r="H3444" s="4">
        <f t="shared" si="1224"/>
        <v>1.0386517051361545E-2</v>
      </c>
      <c r="I3444" s="4">
        <f t="shared" si="1242"/>
        <v>1.0135151624601609E-2</v>
      </c>
      <c r="J3444" s="4">
        <f t="shared" si="1244"/>
        <v>2.5136542675993634E-4</v>
      </c>
      <c r="K3444" s="4">
        <f t="shared" si="1228"/>
        <v>-1.7202262126144782E-2</v>
      </c>
      <c r="L3444" s="4">
        <f t="shared" si="1238"/>
        <v>-3.5775419407869602E-2</v>
      </c>
      <c r="M3444" s="4">
        <f t="shared" si="1231"/>
        <v>2.2331961284111704E-2</v>
      </c>
      <c r="N3444" s="4">
        <f t="shared" si="1239"/>
        <v>4.2881909925789184E-2</v>
      </c>
      <c r="O3444" s="4">
        <f t="shared" si="1243"/>
        <v>1.9274524296045214E-2</v>
      </c>
      <c r="P3444" s="4">
        <f t="shared" si="1240"/>
        <v>0.42224212104105446</v>
      </c>
      <c r="T3444" s="4"/>
      <c r="U3444" s="4">
        <f t="shared" si="1232"/>
        <v>-2.6106211247830045E-2</v>
      </c>
      <c r="V3444" s="4">
        <f t="shared" si="1233"/>
        <v>-3.5845149135351743E-2</v>
      </c>
      <c r="W3444" s="4">
        <f t="shared" si="1234"/>
        <v>3.747095291155822E-2</v>
      </c>
      <c r="X3444" s="4">
        <f t="shared" si="1241"/>
        <v>4.1026787030188548E-2</v>
      </c>
      <c r="Y3444" s="4">
        <f t="shared" si="1229"/>
        <v>-2.9456598009858736E-2</v>
      </c>
      <c r="Z3444" s="4">
        <f t="shared" si="1230"/>
        <v>-2.3337079466181309E-2</v>
      </c>
      <c r="AA3444" s="4">
        <f t="shared" si="1225"/>
        <v>1.0386517051361545E-2</v>
      </c>
      <c r="AB3444" s="4">
        <f t="shared" si="1226"/>
        <v>1.0386517051361545E-2</v>
      </c>
      <c r="AC3444" s="2">
        <f t="shared" si="1235"/>
        <v>1.9622013157380609E-2</v>
      </c>
      <c r="AD3444" s="3">
        <f t="shared" si="1236"/>
        <v>12176.824000698229</v>
      </c>
    </row>
    <row r="3445" spans="1:30" x14ac:dyDescent="0.3">
      <c r="A3445" s="1">
        <f t="shared" si="1223"/>
        <v>36</v>
      </c>
      <c r="B3445" s="1">
        <f t="shared" si="1245"/>
        <v>4</v>
      </c>
      <c r="C3445" s="5">
        <v>44077</v>
      </c>
      <c r="D3445" s="3">
        <v>11771.37</v>
      </c>
      <c r="E3445" s="3">
        <v>12195.75</v>
      </c>
      <c r="F3445" s="3">
        <f t="shared" si="1227"/>
        <v>12118.266</v>
      </c>
      <c r="G3445" s="3">
        <f t="shared" si="1237"/>
        <v>11939.255999999999</v>
      </c>
      <c r="H3445" s="4">
        <f t="shared" si="1224"/>
        <v>-5.2265843514050114E-2</v>
      </c>
      <c r="I3445" s="4">
        <f t="shared" si="1242"/>
        <v>-1.8098246936123618E-2</v>
      </c>
      <c r="J3445" s="4">
        <f t="shared" si="1244"/>
        <v>-3.4167596577926493E-2</v>
      </c>
      <c r="K3445" s="4">
        <f t="shared" si="1228"/>
        <v>-1.7354317928206107E-2</v>
      </c>
      <c r="L3445" s="4">
        <f t="shared" si="1238"/>
        <v>-3.7247172828234601E-2</v>
      </c>
      <c r="M3445" s="4">
        <f t="shared" si="1231"/>
        <v>-2.8625877662695209E-2</v>
      </c>
      <c r="N3445" s="4">
        <f t="shared" si="1239"/>
        <v>-1.4061680225300355E-2</v>
      </c>
      <c r="O3445" s="4">
        <f t="shared" si="1243"/>
        <v>1.5207235861246414E-2</v>
      </c>
      <c r="P3445" s="4">
        <f t="shared" si="1240"/>
        <v>0.34790743690363196</v>
      </c>
      <c r="T3445" s="4"/>
      <c r="U3445" s="4">
        <f t="shared" si="1232"/>
        <v>-3.9803422395483692E-2</v>
      </c>
      <c r="V3445" s="4">
        <f t="shared" si="1233"/>
        <v>-4.9405388171528841E-2</v>
      </c>
      <c r="W3445" s="4">
        <f t="shared" si="1234"/>
        <v>-1.2979030970572175E-2</v>
      </c>
      <c r="X3445" s="4">
        <f t="shared" si="1241"/>
        <v>3.0443240728127346E-2</v>
      </c>
      <c r="Y3445" s="4">
        <f t="shared" si="1229"/>
        <v>-2.9606757854288256E-2</v>
      </c>
      <c r="Z3445" s="4">
        <f t="shared" si="1230"/>
        <v>-2.3488186105932705E-2</v>
      </c>
      <c r="AA3445" s="4">
        <f t="shared" si="1225"/>
        <v>-5.2265843514050114E-2</v>
      </c>
      <c r="AB3445" s="4">
        <f t="shared" si="1226"/>
        <v>-5.2265843514050114E-2</v>
      </c>
      <c r="AC3445" s="2">
        <f t="shared" si="1235"/>
        <v>-2.2962719473786936E-2</v>
      </c>
      <c r="AD3445" s="3">
        <f t="shared" si="1236"/>
        <v>12041.672667132152</v>
      </c>
    </row>
    <row r="3446" spans="1:30" x14ac:dyDescent="0.3">
      <c r="A3446" s="1">
        <f t="shared" si="1223"/>
        <v>36</v>
      </c>
      <c r="B3446" s="1">
        <f t="shared" si="1245"/>
        <v>5</v>
      </c>
      <c r="C3446" s="5">
        <v>44078</v>
      </c>
      <c r="D3446" s="3">
        <v>11622.13</v>
      </c>
      <c r="E3446" s="3">
        <v>11686.24</v>
      </c>
      <c r="F3446" s="3">
        <f t="shared" si="1227"/>
        <v>12043.52</v>
      </c>
      <c r="G3446" s="3">
        <f t="shared" si="1237"/>
        <v>11945.953</v>
      </c>
      <c r="H3446" s="4">
        <f t="shared" si="1224"/>
        <v>-1.2678218423174329E-2</v>
      </c>
      <c r="I3446" s="4">
        <f t="shared" si="1242"/>
        <v>-7.2319534599626905E-3</v>
      </c>
      <c r="J3446" s="4">
        <f t="shared" si="1244"/>
        <v>-5.4462649632116382E-3</v>
      </c>
      <c r="K3446" s="4">
        <f t="shared" si="1228"/>
        <v>3.2069121945873871E-2</v>
      </c>
      <c r="L3446" s="4">
        <f t="shared" si="1238"/>
        <v>1.7887750816882968E-2</v>
      </c>
      <c r="M3446" s="4">
        <f t="shared" si="1231"/>
        <v>-3.4988940110532572E-2</v>
      </c>
      <c r="N3446" s="4">
        <f t="shared" si="1239"/>
        <v>-2.7107339196797472E-2</v>
      </c>
      <c r="O3446" s="4">
        <f t="shared" si="1243"/>
        <v>8.3949327704991184E-3</v>
      </c>
      <c r="P3446" s="4">
        <f t="shared" si="1240"/>
        <v>0.33081837200434666</v>
      </c>
      <c r="T3446" s="4"/>
      <c r="U3446" s="4">
        <f t="shared" si="1232"/>
        <v>1.9070847318536394E-2</v>
      </c>
      <c r="V3446" s="4">
        <f t="shared" si="1233"/>
        <v>8.8801388453510367E-3</v>
      </c>
      <c r="W3446" s="4">
        <f t="shared" si="1234"/>
        <v>-3.1154915112380551E-2</v>
      </c>
      <c r="X3446" s="4">
        <f t="shared" si="1241"/>
        <v>1.6469247372595572E-2</v>
      </c>
      <c r="Y3446" s="4">
        <f t="shared" si="1229"/>
        <v>1.9200429652284454E-2</v>
      </c>
      <c r="Z3446" s="4">
        <f t="shared" si="1230"/>
        <v>2.5626742907510075E-2</v>
      </c>
      <c r="AA3446" s="4">
        <f t="shared" si="1225"/>
        <v>-1.2678218423174329E-2</v>
      </c>
      <c r="AB3446" s="4">
        <f t="shared" si="1226"/>
        <v>-1.2678218423174329E-2</v>
      </c>
      <c r="AC3446" s="2">
        <f t="shared" si="1235"/>
        <v>-2.4065735921163945E-2</v>
      </c>
      <c r="AD3446" s="3">
        <f t="shared" si="1236"/>
        <v>11901.825111421436</v>
      </c>
    </row>
    <row r="3447" spans="1:30" x14ac:dyDescent="0.3">
      <c r="A3447" s="1">
        <f t="shared" si="1223"/>
        <v>37</v>
      </c>
      <c r="B3447" s="1">
        <f t="shared" si="1245"/>
        <v>2</v>
      </c>
      <c r="C3447" s="5">
        <v>44082</v>
      </c>
      <c r="D3447" s="3">
        <v>11068.26</v>
      </c>
      <c r="E3447" s="3">
        <v>11143.91</v>
      </c>
      <c r="F3447" s="3">
        <f t="shared" si="1227"/>
        <v>11835.032000000001</v>
      </c>
      <c r="G3447" s="3">
        <f t="shared" si="1237"/>
        <v>11890.161999999998</v>
      </c>
      <c r="H3447" s="4">
        <f t="shared" si="1224"/>
        <v>-4.7656496700690755E-2</v>
      </c>
      <c r="I3447" s="4">
        <f t="shared" si="1242"/>
        <v>-4.1147362832802542E-2</v>
      </c>
      <c r="J3447" s="4">
        <f t="shared" si="1244"/>
        <v>-6.509133867888213E-3</v>
      </c>
      <c r="K3447" s="4">
        <f t="shared" si="1228"/>
        <v>3.481246552912428E-2</v>
      </c>
      <c r="L3447" s="4">
        <f t="shared" si="1238"/>
        <v>3.0919843819028296E-2</v>
      </c>
      <c r="M3447" s="4">
        <f t="shared" si="1231"/>
        <v>-6.4788333483171048E-2</v>
      </c>
      <c r="N3447" s="4">
        <f t="shared" si="1239"/>
        <v>-6.9124541785048704E-2</v>
      </c>
      <c r="O3447" s="4">
        <f t="shared" si="1243"/>
        <v>-4.9809093750957587E-3</v>
      </c>
      <c r="P3447" s="4">
        <f t="shared" si="1240"/>
        <v>0.26739623064970286</v>
      </c>
      <c r="T3447" s="4"/>
      <c r="U3447" s="4">
        <f t="shared" si="1232"/>
        <v>4.2037905272097414E-2</v>
      </c>
      <c r="V3447" s="4">
        <f t="shared" si="1233"/>
        <v>3.1617526219376448E-2</v>
      </c>
      <c r="W3447" s="4">
        <f t="shared" si="1234"/>
        <v>-8.607594936708865E-2</v>
      </c>
      <c r="X3447" s="4">
        <f t="shared" si="1241"/>
        <v>-9.2304147943806317E-3</v>
      </c>
      <c r="Y3447" s="4">
        <f t="shared" si="1229"/>
        <v>2.1909566956441955E-2</v>
      </c>
      <c r="Z3447" s="4">
        <f t="shared" si="1230"/>
        <v>2.8352961998979853E-2</v>
      </c>
      <c r="AA3447" s="4">
        <f t="shared" si="1225"/>
        <v>-4.7656496700690755E-2</v>
      </c>
      <c r="AB3447" s="4">
        <f t="shared" si="1226"/>
        <v>-4.7656496700690755E-2</v>
      </c>
      <c r="AC3447" s="2">
        <f t="shared" si="1235"/>
        <v>-5.020753707276103E-2</v>
      </c>
      <c r="AD3447" s="3">
        <f t="shared" si="1236"/>
        <v>11623.970074280958</v>
      </c>
    </row>
    <row r="3448" spans="1:30" x14ac:dyDescent="0.3">
      <c r="A3448" s="1">
        <f t="shared" si="1223"/>
        <v>37</v>
      </c>
      <c r="B3448" s="1">
        <f t="shared" si="1245"/>
        <v>3</v>
      </c>
      <c r="C3448" s="5">
        <v>44083</v>
      </c>
      <c r="D3448" s="3">
        <v>11395.85</v>
      </c>
      <c r="E3448" s="3">
        <v>11308.25</v>
      </c>
      <c r="F3448" s="3">
        <f t="shared" si="1227"/>
        <v>11655.630000000001</v>
      </c>
      <c r="G3448" s="3">
        <f t="shared" si="1237"/>
        <v>11857.566999999999</v>
      </c>
      <c r="H3448" s="4">
        <f t="shared" si="1224"/>
        <v>2.9597244734041316E-2</v>
      </c>
      <c r="I3448" s="4">
        <f t="shared" si="1242"/>
        <v>2.1682721584061069E-2</v>
      </c>
      <c r="J3448" s="4">
        <f t="shared" si="1244"/>
        <v>7.9145231499802467E-3</v>
      </c>
      <c r="K3448" s="4">
        <f t="shared" si="1228"/>
        <v>5.8935641193828166E-2</v>
      </c>
      <c r="L3448" s="4">
        <f t="shared" si="1238"/>
        <v>7.5947699899432078E-2</v>
      </c>
      <c r="M3448" s="4">
        <f t="shared" si="1231"/>
        <v>-2.2287941535549829E-2</v>
      </c>
      <c r="N3448" s="4">
        <f t="shared" si="1239"/>
        <v>-3.8938595076038682E-2</v>
      </c>
      <c r="O3448" s="4">
        <f t="shared" si="1243"/>
        <v>-1.7720222712653999E-2</v>
      </c>
      <c r="P3448" s="4">
        <f t="shared" si="1240"/>
        <v>0.30490766706324357</v>
      </c>
      <c r="T3448" s="4"/>
      <c r="U3448" s="4">
        <f t="shared" si="1232"/>
        <v>0.11064069691170973</v>
      </c>
      <c r="V3448" s="4">
        <f t="shared" si="1233"/>
        <v>9.9534289942592696E-2</v>
      </c>
      <c r="W3448" s="4">
        <f t="shared" si="1234"/>
        <v>-7.2970000471818619E-2</v>
      </c>
      <c r="X3448" s="4">
        <f t="shared" si="1241"/>
        <v>-3.3490100422040557E-2</v>
      </c>
      <c r="Y3448" s="4">
        <f t="shared" si="1229"/>
        <v>4.5731954894653322E-2</v>
      </c>
      <c r="Z3448" s="4">
        <f t="shared" si="1230"/>
        <v>5.2325556042805428E-2</v>
      </c>
      <c r="AA3448" s="4">
        <f t="shared" si="1225"/>
        <v>2.9597244734041316E-2</v>
      </c>
      <c r="AB3448" s="4">
        <f t="shared" si="1226"/>
        <v>2.9597244734041316E-2</v>
      </c>
      <c r="AC3448" s="2">
        <f t="shared" si="1235"/>
        <v>-1.3345213347020221E-2</v>
      </c>
      <c r="AD3448" s="3">
        <f t="shared" si="1236"/>
        <v>11547.930049520641</v>
      </c>
    </row>
    <row r="3449" spans="1:30" x14ac:dyDescent="0.3">
      <c r="A3449" s="1">
        <f t="shared" si="1223"/>
        <v>37</v>
      </c>
      <c r="B3449" s="1">
        <f t="shared" si="1245"/>
        <v>4</v>
      </c>
      <c r="C3449" s="5">
        <v>44084</v>
      </c>
      <c r="D3449" s="3">
        <v>11154.12</v>
      </c>
      <c r="E3449" s="3">
        <v>11501.43</v>
      </c>
      <c r="F3449" s="3">
        <f t="shared" si="1227"/>
        <v>11402.346000000001</v>
      </c>
      <c r="G3449" s="3">
        <f t="shared" si="1237"/>
        <v>11775.785</v>
      </c>
      <c r="H3449" s="4">
        <f t="shared" si="1224"/>
        <v>-2.1212107916478328E-2</v>
      </c>
      <c r="I3449" s="4">
        <f t="shared" si="1242"/>
        <v>9.264776212393102E-3</v>
      </c>
      <c r="J3449" s="4">
        <f t="shared" si="1244"/>
        <v>-3.047688412887143E-2</v>
      </c>
      <c r="K3449" s="4">
        <f t="shared" si="1228"/>
        <v>6.0155670704686165E-3</v>
      </c>
      <c r="L3449" s="4">
        <f t="shared" si="1238"/>
        <v>3.9401088017909106E-2</v>
      </c>
      <c r="M3449" s="4">
        <f t="shared" si="1231"/>
        <v>-2.1769730544924749E-2</v>
      </c>
      <c r="N3449" s="4">
        <f t="shared" si="1239"/>
        <v>-5.2791809633073214E-2</v>
      </c>
      <c r="O3449" s="4">
        <f t="shared" si="1243"/>
        <v>-3.3479915941373992E-2</v>
      </c>
      <c r="P3449" s="4">
        <f t="shared" si="1240"/>
        <v>0.27722782480845809</v>
      </c>
      <c r="T3449" s="4"/>
      <c r="U3449" s="4">
        <f t="shared" si="1232"/>
        <v>8.99178209611394E-2</v>
      </c>
      <c r="V3449" s="4">
        <f t="shared" si="1233"/>
        <v>7.9018642751527951E-2</v>
      </c>
      <c r="W3449" s="4">
        <f t="shared" si="1234"/>
        <v>-0.10196175045529421</v>
      </c>
      <c r="X3449" s="4">
        <f t="shared" si="1241"/>
        <v>-6.1475366657162529E-2</v>
      </c>
      <c r="Y3449" s="4">
        <f t="shared" si="1229"/>
        <v>-6.5282679304099981E-3</v>
      </c>
      <c r="Z3449" s="4">
        <f t="shared" si="1230"/>
        <v>-2.6418053920974086E-4</v>
      </c>
      <c r="AA3449" s="4">
        <f t="shared" si="1225"/>
        <v>-2.1212107916478328E-2</v>
      </c>
      <c r="AB3449" s="4">
        <f t="shared" si="1226"/>
        <v>-2.1212107916478328E-2</v>
      </c>
      <c r="AC3449" s="2">
        <f t="shared" si="1235"/>
        <v>-2.3537494039311192E-2</v>
      </c>
      <c r="AD3449" s="3">
        <f t="shared" si="1236"/>
        <v>11416.660033013763</v>
      </c>
    </row>
    <row r="3450" spans="1:30" x14ac:dyDescent="0.3">
      <c r="A3450" s="1">
        <f t="shared" si="1223"/>
        <v>37</v>
      </c>
      <c r="B3450" s="1">
        <f t="shared" si="1245"/>
        <v>5</v>
      </c>
      <c r="C3450" s="5">
        <v>44085</v>
      </c>
      <c r="D3450" s="3">
        <v>11087.4</v>
      </c>
      <c r="E3450" s="3">
        <v>11251.19</v>
      </c>
      <c r="F3450" s="3">
        <f t="shared" si="1227"/>
        <v>11265.552</v>
      </c>
      <c r="G3450" s="3">
        <f t="shared" si="1237"/>
        <v>11691.909</v>
      </c>
      <c r="H3450" s="4">
        <f t="shared" si="1224"/>
        <v>-5.9816462437199134E-3</v>
      </c>
      <c r="I3450" s="4">
        <f t="shared" si="1242"/>
        <v>8.7026139220305766E-3</v>
      </c>
      <c r="J3450" s="4">
        <f t="shared" si="1244"/>
        <v>-1.4684260165750491E-2</v>
      </c>
      <c r="K3450" s="4">
        <f t="shared" si="1228"/>
        <v>1.398317393035034E-2</v>
      </c>
      <c r="L3450" s="4">
        <f t="shared" si="1238"/>
        <v>5.4236162661569616E-2</v>
      </c>
      <c r="M3450" s="4">
        <f t="shared" si="1231"/>
        <v>-1.5813872236353801E-2</v>
      </c>
      <c r="N3450" s="4">
        <f t="shared" si="1239"/>
        <v>-5.1703190642349343E-2</v>
      </c>
      <c r="O3450" s="4">
        <f t="shared" si="1243"/>
        <v>-3.8454191244114942E-2</v>
      </c>
      <c r="P3450" s="4">
        <f t="shared" si="1240"/>
        <v>0.26958789978781805</v>
      </c>
      <c r="T3450" s="4"/>
      <c r="U3450" s="4">
        <f t="shared" si="1232"/>
        <v>5.5338296521823323E-2</v>
      </c>
      <c r="V3450" s="4">
        <f t="shared" si="1233"/>
        <v>4.478491355660507E-2</v>
      </c>
      <c r="W3450" s="4">
        <f t="shared" si="1234"/>
        <v>-5.8104536685194767E-2</v>
      </c>
      <c r="X3450" s="4">
        <f t="shared" si="1241"/>
        <v>-7.0366007810028261E-2</v>
      </c>
      <c r="Y3450" s="4">
        <f t="shared" si="1229"/>
        <v>1.3399922105205022E-3</v>
      </c>
      <c r="Z3450" s="4">
        <f t="shared" si="1230"/>
        <v>7.6536909470147959E-3</v>
      </c>
      <c r="AA3450" s="4">
        <f t="shared" si="1225"/>
        <v>-5.9816462437199134E-3</v>
      </c>
      <c r="AB3450" s="4">
        <f t="shared" si="1226"/>
        <v>-5.9816462437199134E-3</v>
      </c>
      <c r="AC3450" s="2">
        <f t="shared" si="1235"/>
        <v>-1.9797850593993468E-2</v>
      </c>
      <c r="AD3450" s="3">
        <f t="shared" si="1236"/>
        <v>11306.906688675843</v>
      </c>
    </row>
    <row r="3451" spans="1:30" x14ac:dyDescent="0.3">
      <c r="A3451" s="1">
        <f t="shared" si="1223"/>
        <v>38</v>
      </c>
      <c r="B3451" s="1">
        <f t="shared" si="1245"/>
        <v>1</v>
      </c>
      <c r="C3451" s="5">
        <v>44088</v>
      </c>
      <c r="D3451" s="3">
        <v>11277.76</v>
      </c>
      <c r="E3451" s="3">
        <v>11250.8</v>
      </c>
      <c r="F3451" s="3">
        <f t="shared" si="1227"/>
        <v>11196.678000000002</v>
      </c>
      <c r="G3451" s="3">
        <f t="shared" si="1237"/>
        <v>11620.098999999998</v>
      </c>
      <c r="H3451" s="4">
        <f t="shared" si="1224"/>
        <v>1.7169038728646984E-2</v>
      </c>
      <c r="I3451" s="4">
        <f t="shared" si="1242"/>
        <v>1.4737449717697535E-2</v>
      </c>
      <c r="J3451" s="4">
        <f t="shared" si="1244"/>
        <v>2.4315890109494493E-3</v>
      </c>
      <c r="K3451" s="4">
        <f t="shared" si="1228"/>
        <v>8.0278063387269807E-3</v>
      </c>
      <c r="L3451" s="4">
        <f t="shared" si="1238"/>
        <v>5.1476150104322542E-2</v>
      </c>
      <c r="M3451" s="4">
        <f t="shared" si="1231"/>
        <v>7.2416121996183606E-3</v>
      </c>
      <c r="N3451" s="4">
        <f t="shared" si="1239"/>
        <v>-2.9460936606477979E-2</v>
      </c>
      <c r="O3451" s="4">
        <f t="shared" si="1243"/>
        <v>-3.7544778395709487E-2</v>
      </c>
      <c r="P3451" s="4">
        <f t="shared" si="1240"/>
        <v>0.29138550360869664</v>
      </c>
      <c r="T3451" s="4"/>
      <c r="U3451" s="4">
        <f t="shared" si="1232"/>
        <v>4.8228619874812813E-2</v>
      </c>
      <c r="V3451" s="4">
        <f t="shared" si="1233"/>
        <v>3.7746333676064753E-2</v>
      </c>
      <c r="W3451" s="4">
        <f t="shared" si="1234"/>
        <v>-2.9630541045402092E-2</v>
      </c>
      <c r="X3451" s="4">
        <f t="shared" si="1241"/>
        <v>-7.0315157030502604E-2</v>
      </c>
      <c r="Y3451" s="4">
        <f t="shared" si="1229"/>
        <v>-4.5411189273420055E-3</v>
      </c>
      <c r="Z3451" s="4">
        <f t="shared" si="1230"/>
        <v>1.7354979346150678E-3</v>
      </c>
      <c r="AA3451" s="4">
        <f t="shared" si="1225"/>
        <v>1.7169038728646984E-2</v>
      </c>
      <c r="AB3451" s="4">
        <f t="shared" si="1226"/>
        <v>1.7169038728646984E-2</v>
      </c>
      <c r="AC3451" s="2">
        <f t="shared" si="1235"/>
        <v>-1.722959682055165E-3</v>
      </c>
      <c r="AD3451" s="3">
        <f t="shared" si="1236"/>
        <v>11297.191125783895</v>
      </c>
    </row>
    <row r="3452" spans="1:30" x14ac:dyDescent="0.3">
      <c r="A3452" s="1">
        <f t="shared" si="1223"/>
        <v>38</v>
      </c>
      <c r="B3452" s="1">
        <f t="shared" si="1245"/>
        <v>2</v>
      </c>
      <c r="C3452" s="5">
        <v>44089</v>
      </c>
      <c r="D3452" s="3">
        <v>11438.87</v>
      </c>
      <c r="E3452" s="3">
        <v>11432.94</v>
      </c>
      <c r="F3452" s="3">
        <f t="shared" si="1227"/>
        <v>11270.800000000001</v>
      </c>
      <c r="G3452" s="3">
        <f t="shared" si="1237"/>
        <v>11552.915999999999</v>
      </c>
      <c r="H3452" s="4">
        <f t="shared" si="1224"/>
        <v>1.428563828277961E-2</v>
      </c>
      <c r="I3452" s="4">
        <f t="shared" si="1242"/>
        <v>1.3759824646029024E-2</v>
      </c>
      <c r="J3452" s="4">
        <f t="shared" si="1244"/>
        <v>5.2581363675058626E-4</v>
      </c>
      <c r="K3452" s="4">
        <f t="shared" si="1228"/>
        <v>-4.3428393581703331E-3</v>
      </c>
      <c r="L3452" s="4">
        <f t="shared" si="1238"/>
        <v>2.5521715108122237E-2</v>
      </c>
      <c r="M3452" s="4">
        <f t="shared" si="1231"/>
        <v>1.4911984952266005E-2</v>
      </c>
      <c r="N3452" s="4">
        <f t="shared" si="1239"/>
        <v>-9.8716202904962237E-3</v>
      </c>
      <c r="O3452" s="4">
        <f t="shared" si="1243"/>
        <v>-2.4662925621149478E-2</v>
      </c>
      <c r="P3452" s="4">
        <f t="shared" si="1240"/>
        <v>0.30983376979687571</v>
      </c>
      <c r="T3452" s="4"/>
      <c r="U3452" s="4">
        <f t="shared" si="1232"/>
        <v>-1.8576383962772749E-2</v>
      </c>
      <c r="V3452" s="4">
        <f t="shared" si="1233"/>
        <v>-2.8390620123145031E-2</v>
      </c>
      <c r="W3452" s="4">
        <f t="shared" si="1234"/>
        <v>3.3484034527559034E-2</v>
      </c>
      <c r="X3452" s="4">
        <f t="shared" si="1241"/>
        <v>-4.7674733790326877E-2</v>
      </c>
      <c r="Y3452" s="4">
        <f t="shared" si="1229"/>
        <v>-1.6757517171659436E-2</v>
      </c>
      <c r="Z3452" s="4">
        <f t="shared" si="1230"/>
        <v>-1.055792775168982E-2</v>
      </c>
      <c r="AA3452" s="4">
        <f t="shared" si="1225"/>
        <v>1.428563828277961E-2</v>
      </c>
      <c r="AB3452" s="4">
        <f t="shared" si="1226"/>
        <v>1.428563828277961E-2</v>
      </c>
      <c r="AC3452" s="2">
        <f t="shared" si="1235"/>
        <v>8.257160262397964E-3</v>
      </c>
      <c r="AD3452" s="3">
        <f t="shared" si="1236"/>
        <v>11344.417417189265</v>
      </c>
    </row>
    <row r="3453" spans="1:30" x14ac:dyDescent="0.3">
      <c r="A3453" s="1">
        <f t="shared" si="1223"/>
        <v>38</v>
      </c>
      <c r="B3453" s="1">
        <f t="shared" si="1245"/>
        <v>3</v>
      </c>
      <c r="C3453" s="5">
        <v>44090</v>
      </c>
      <c r="D3453" s="3">
        <v>11247.6</v>
      </c>
      <c r="E3453" s="3">
        <v>11467.9</v>
      </c>
      <c r="F3453" s="3">
        <f t="shared" si="1227"/>
        <v>11241.15</v>
      </c>
      <c r="G3453" s="3">
        <f t="shared" si="1237"/>
        <v>11448.39</v>
      </c>
      <c r="H3453" s="4">
        <f t="shared" si="1224"/>
        <v>-1.6721057237297079E-2</v>
      </c>
      <c r="I3453" s="4">
        <f t="shared" si="1242"/>
        <v>2.5378380906504604E-3</v>
      </c>
      <c r="J3453" s="4">
        <f t="shared" si="1244"/>
        <v>-1.9258895327947539E-2</v>
      </c>
      <c r="K3453" s="4">
        <f t="shared" si="1228"/>
        <v>-1.7425890844113136E-2</v>
      </c>
      <c r="L3453" s="4">
        <f t="shared" si="1238"/>
        <v>2.7826175137927178E-3</v>
      </c>
      <c r="M3453" s="4">
        <f t="shared" si="1231"/>
        <v>5.7378471063910077E-4</v>
      </c>
      <c r="N3453" s="4">
        <f t="shared" si="1239"/>
        <v>-1.7538710683336178E-2</v>
      </c>
      <c r="O3453" s="4">
        <f t="shared" si="1243"/>
        <v>-1.8425264056331998E-2</v>
      </c>
      <c r="P3453" s="4">
        <f t="shared" si="1240"/>
        <v>0.28793196436075752</v>
      </c>
      <c r="T3453" s="4"/>
      <c r="U3453" s="4">
        <f t="shared" si="1232"/>
        <v>-3.7608609941366966E-3</v>
      </c>
      <c r="V3453" s="4">
        <f t="shared" si="1233"/>
        <v>-1.3723252384195386E-2</v>
      </c>
      <c r="W3453" s="4">
        <f t="shared" si="1234"/>
        <v>-1.3009121741686665E-2</v>
      </c>
      <c r="X3453" s="4">
        <f t="shared" si="1241"/>
        <v>-3.5560497373372468E-2</v>
      </c>
      <c r="Y3453" s="4">
        <f t="shared" si="1229"/>
        <v>-2.9677438339822518E-2</v>
      </c>
      <c r="Z3453" s="4">
        <f t="shared" si="1230"/>
        <v>-2.3559312249580563E-2</v>
      </c>
      <c r="AA3453" s="4">
        <f t="shared" si="1225"/>
        <v>-1.6721057237297079E-2</v>
      </c>
      <c r="AB3453" s="4">
        <f t="shared" si="1226"/>
        <v>-1.6721057237297079E-2</v>
      </c>
      <c r="AC3453" s="2">
        <f t="shared" si="1235"/>
        <v>-5.7385526505958793E-3</v>
      </c>
      <c r="AD3453" s="3">
        <f t="shared" si="1236"/>
        <v>11312.144944792843</v>
      </c>
    </row>
    <row r="3454" spans="1:30" x14ac:dyDescent="0.3">
      <c r="A3454" s="1">
        <f t="shared" si="1223"/>
        <v>38</v>
      </c>
      <c r="B3454" s="1">
        <f t="shared" si="1245"/>
        <v>4</v>
      </c>
      <c r="C3454" s="5">
        <v>44091</v>
      </c>
      <c r="D3454" s="3">
        <v>11080.95</v>
      </c>
      <c r="E3454" s="3">
        <v>10965.74</v>
      </c>
      <c r="F3454" s="3">
        <f t="shared" si="1227"/>
        <v>11226.516</v>
      </c>
      <c r="G3454" s="3">
        <f t="shared" si="1237"/>
        <v>11314.431</v>
      </c>
      <c r="H3454" s="4">
        <f t="shared" si="1224"/>
        <v>-1.4816494185426191E-2</v>
      </c>
      <c r="I3454" s="4">
        <f t="shared" si="1242"/>
        <v>-2.505956826345181E-2</v>
      </c>
      <c r="J3454" s="4">
        <f t="shared" si="1244"/>
        <v>1.0243074078025619E-2</v>
      </c>
      <c r="K3454" s="4">
        <f t="shared" si="1228"/>
        <v>1.360957004160797E-3</v>
      </c>
      <c r="L3454" s="4">
        <f t="shared" si="1238"/>
        <v>8.2482781511907105E-3</v>
      </c>
      <c r="M3454" s="4">
        <f t="shared" si="1231"/>
        <v>-1.2966266649421682E-2</v>
      </c>
      <c r="N3454" s="4">
        <f t="shared" si="1239"/>
        <v>-2.0635681988780501E-2</v>
      </c>
      <c r="O3454" s="4">
        <f t="shared" si="1243"/>
        <v>-7.9338865349993341E-3</v>
      </c>
      <c r="P3454" s="4">
        <f t="shared" si="1240"/>
        <v>0.26884932789958182</v>
      </c>
      <c r="T3454" s="4"/>
      <c r="U3454" s="4">
        <f t="shared" si="1232"/>
        <v>-8.3111063693587575E-3</v>
      </c>
      <c r="V3454" s="4">
        <f t="shared" si="1233"/>
        <v>-1.8227995305665139E-2</v>
      </c>
      <c r="W3454" s="4">
        <f t="shared" si="1234"/>
        <v>-6.5599079084679088E-3</v>
      </c>
      <c r="X3454" s="4">
        <f t="shared" si="1241"/>
        <v>-1.5420510831718467E-2</v>
      </c>
      <c r="Y3454" s="4">
        <f t="shared" si="1229"/>
        <v>-1.1124840464719088E-2</v>
      </c>
      <c r="Z3454" s="4">
        <f t="shared" si="1230"/>
        <v>-4.8897356113458889E-3</v>
      </c>
      <c r="AA3454" s="4">
        <f t="shared" si="1225"/>
        <v>-1.4816494185426191E-2</v>
      </c>
      <c r="AB3454" s="4">
        <f t="shared" si="1226"/>
        <v>-1.4816494185426191E-2</v>
      </c>
      <c r="AC3454" s="2">
        <f t="shared" si="1235"/>
        <v>-1.3909453900182556E-2</v>
      </c>
      <c r="AD3454" s="3">
        <f t="shared" si="1236"/>
        <v>11235.079963195229</v>
      </c>
    </row>
    <row r="3455" spans="1:30" x14ac:dyDescent="0.3">
      <c r="A3455" s="1">
        <f t="shared" si="1223"/>
        <v>38</v>
      </c>
      <c r="B3455" s="1">
        <f t="shared" si="1245"/>
        <v>5</v>
      </c>
      <c r="C3455" s="5">
        <v>44092</v>
      </c>
      <c r="D3455" s="3">
        <v>10936.98</v>
      </c>
      <c r="E3455" s="3">
        <v>11147.8</v>
      </c>
      <c r="F3455" s="3">
        <f t="shared" si="1227"/>
        <v>11196.432000000001</v>
      </c>
      <c r="G3455" s="3">
        <f t="shared" si="1237"/>
        <v>11230.992</v>
      </c>
      <c r="H3455" s="4">
        <f t="shared" si="1224"/>
        <v>-1.2992568326722994E-2</v>
      </c>
      <c r="I3455" s="4">
        <f t="shared" si="1242"/>
        <v>6.0328762425602986E-3</v>
      </c>
      <c r="J3455" s="4">
        <f t="shared" si="1244"/>
        <v>-1.9025444569283293E-2</v>
      </c>
      <c r="K3455" s="4">
        <f t="shared" si="1228"/>
        <v>1.6275229109417619E-2</v>
      </c>
      <c r="L3455" s="4">
        <f t="shared" si="1238"/>
        <v>1.6488658463398816E-2</v>
      </c>
      <c r="M3455" s="4">
        <f t="shared" si="1231"/>
        <v>-2.3172739315524903E-2</v>
      </c>
      <c r="N3455" s="4">
        <f t="shared" si="1239"/>
        <v>-2.6178631415639919E-2</v>
      </c>
      <c r="O3455" s="4">
        <f t="shared" si="1243"/>
        <v>-3.1599216602754593E-3</v>
      </c>
      <c r="P3455" s="4">
        <f t="shared" si="1240"/>
        <v>0.25236371631052995</v>
      </c>
      <c r="T3455" s="4"/>
      <c r="U3455" s="4">
        <f t="shared" si="1232"/>
        <v>5.8208005631276273E-4</v>
      </c>
      <c r="V3455" s="4">
        <f t="shared" si="1233"/>
        <v>-9.423740744250347E-3</v>
      </c>
      <c r="W3455" s="4">
        <f t="shared" si="1234"/>
        <v>-1.3566751447589162E-2</v>
      </c>
      <c r="X3455" s="4">
        <f t="shared" si="1241"/>
        <v>-6.1355182595578964E-3</v>
      </c>
      <c r="Y3455" s="4">
        <f t="shared" si="1229"/>
        <v>3.6034681479536063E-3</v>
      </c>
      <c r="Z3455" s="4">
        <f t="shared" si="1230"/>
        <v>9.9314386655386562E-3</v>
      </c>
      <c r="AA3455" s="4">
        <f t="shared" si="1225"/>
        <v>-1.2992568326722994E-2</v>
      </c>
      <c r="AB3455" s="4">
        <f t="shared" si="1226"/>
        <v>-1.2992568326722994E-2</v>
      </c>
      <c r="AC3455" s="2">
        <f t="shared" si="1235"/>
        <v>-1.8170766408717946E-2</v>
      </c>
      <c r="AD3455" s="3">
        <f t="shared" si="1236"/>
        <v>11135.71330879682</v>
      </c>
    </row>
    <row r="3456" spans="1:30" x14ac:dyDescent="0.3">
      <c r="A3456" s="1">
        <f t="shared" si="1223"/>
        <v>39</v>
      </c>
      <c r="B3456" s="1">
        <f t="shared" si="1245"/>
        <v>1</v>
      </c>
      <c r="C3456" s="5">
        <v>44095</v>
      </c>
      <c r="D3456" s="3">
        <v>10980.22</v>
      </c>
      <c r="E3456" s="3">
        <v>10768.01</v>
      </c>
      <c r="F3456" s="3">
        <f t="shared" si="1227"/>
        <v>11136.923999999999</v>
      </c>
      <c r="G3456" s="3">
        <f t="shared" si="1237"/>
        <v>11166.801000000001</v>
      </c>
      <c r="H3456" s="4">
        <f t="shared" si="1224"/>
        <v>3.953559392080792E-3</v>
      </c>
      <c r="I3456" s="4">
        <f t="shared" si="1242"/>
        <v>-1.5449420223864299E-2</v>
      </c>
      <c r="J3456" s="4">
        <f t="shared" si="1244"/>
        <v>1.9402979615945091E-2</v>
      </c>
      <c r="K3456" s="4">
        <f t="shared" si="1228"/>
        <v>2.1863439450378348E-2</v>
      </c>
      <c r="L3456" s="4">
        <f t="shared" si="1238"/>
        <v>2.2908720892076642E-2</v>
      </c>
      <c r="M3456" s="4">
        <f t="shared" si="1231"/>
        <v>-1.40706715786154E-2</v>
      </c>
      <c r="N3456" s="4">
        <f t="shared" si="1239"/>
        <v>-1.6708545267351136E-2</v>
      </c>
      <c r="O3456" s="4">
        <f t="shared" si="1243"/>
        <v>-2.7209837325665813E-3</v>
      </c>
      <c r="P3456" s="4">
        <f t="shared" si="1240"/>
        <v>0.25731501064345069</v>
      </c>
      <c r="T3456" s="4"/>
      <c r="U3456" s="4">
        <f t="shared" si="1232"/>
        <v>3.1158509936015304E-2</v>
      </c>
      <c r="V3456" s="4">
        <f t="shared" si="1233"/>
        <v>2.0846924836655203E-2</v>
      </c>
      <c r="W3456" s="4">
        <f t="shared" si="1234"/>
        <v>-2.6382898731663103E-2</v>
      </c>
      <c r="X3456" s="4">
        <f t="shared" si="1241"/>
        <v>-5.3367614930073569E-3</v>
      </c>
      <c r="Y3456" s="4">
        <f t="shared" si="1229"/>
        <v>9.1220000557351594E-3</v>
      </c>
      <c r="Z3456" s="4">
        <f t="shared" si="1230"/>
        <v>1.5484766295257342E-2</v>
      </c>
      <c r="AA3456" s="4">
        <f t="shared" si="1225"/>
        <v>3.953559392080792E-3</v>
      </c>
      <c r="AB3456" s="4">
        <f t="shared" si="1226"/>
        <v>3.953559392080792E-3</v>
      </c>
      <c r="AC3456" s="2">
        <f t="shared" si="1235"/>
        <v>-9.4408131954137713E-3</v>
      </c>
      <c r="AD3456" s="3">
        <f t="shared" si="1236"/>
        <v>11083.882205864546</v>
      </c>
    </row>
    <row r="3457" spans="1:30" x14ac:dyDescent="0.3">
      <c r="A3457" s="1">
        <f t="shared" si="1223"/>
        <v>39</v>
      </c>
      <c r="B3457" s="1">
        <f t="shared" si="1245"/>
        <v>2</v>
      </c>
      <c r="C3457" s="5">
        <v>44096</v>
      </c>
      <c r="D3457" s="3">
        <v>11186.37</v>
      </c>
      <c r="E3457" s="3">
        <v>11082.09</v>
      </c>
      <c r="F3457" s="3">
        <f t="shared" si="1227"/>
        <v>11086.424000000001</v>
      </c>
      <c r="G3457" s="3">
        <f t="shared" si="1237"/>
        <v>11178.611999999999</v>
      </c>
      <c r="H3457" s="4">
        <f t="shared" si="1224"/>
        <v>1.8774669359994743E-2</v>
      </c>
      <c r="I3457" s="4">
        <f t="shared" si="1242"/>
        <v>9.2775918879586024E-3</v>
      </c>
      <c r="J3457" s="4">
        <f t="shared" si="1244"/>
        <v>9.4970774720361407E-3</v>
      </c>
      <c r="K3457" s="4">
        <f t="shared" si="1228"/>
        <v>7.3967097198417387E-3</v>
      </c>
      <c r="L3457" s="4">
        <f t="shared" si="1238"/>
        <v>1.7989621337277457E-2</v>
      </c>
      <c r="M3457" s="4">
        <f t="shared" si="1231"/>
        <v>9.0151702659035868E-3</v>
      </c>
      <c r="N3457" s="4">
        <f t="shared" si="1239"/>
        <v>6.9400387096373234E-4</v>
      </c>
      <c r="O3457" s="4">
        <f t="shared" si="1243"/>
        <v>-8.2411005536200104E-3</v>
      </c>
      <c r="P3457" s="4">
        <f t="shared" si="1240"/>
        <v>0.28092068424963973</v>
      </c>
      <c r="T3457" s="4"/>
      <c r="U3457" s="4">
        <f t="shared" si="1232"/>
        <v>4.1770565617082492E-2</v>
      </c>
      <c r="V3457" s="4">
        <f t="shared" si="1233"/>
        <v>3.1352859960911708E-2</v>
      </c>
      <c r="W3457" s="4">
        <f t="shared" si="1234"/>
        <v>-2.2073858694084292E-2</v>
      </c>
      <c r="X3457" s="4">
        <f t="shared" si="1241"/>
        <v>-1.635873229939314E-2</v>
      </c>
      <c r="Y3457" s="4">
        <f t="shared" si="1229"/>
        <v>-5.1643465110789858E-3</v>
      </c>
      <c r="Z3457" s="4">
        <f t="shared" si="1230"/>
        <v>1.1083407453109186E-3</v>
      </c>
      <c r="AA3457" s="4">
        <f t="shared" si="1225"/>
        <v>1.8774669359994743E-2</v>
      </c>
      <c r="AB3457" s="4">
        <f t="shared" si="1226"/>
        <v>1.8774669359994743E-2</v>
      </c>
      <c r="AC3457" s="2">
        <f t="shared" si="1235"/>
        <v>6.1078970291794108E-3</v>
      </c>
      <c r="AD3457" s="3">
        <f t="shared" si="1236"/>
        <v>11118.044803909699</v>
      </c>
    </row>
    <row r="3458" spans="1:30" x14ac:dyDescent="0.3">
      <c r="A3458" s="1">
        <f t="shared" si="1223"/>
        <v>39</v>
      </c>
      <c r="B3458" s="1">
        <f t="shared" si="1245"/>
        <v>3</v>
      </c>
      <c r="C3458" s="5">
        <v>44097</v>
      </c>
      <c r="D3458" s="3">
        <v>10833.33</v>
      </c>
      <c r="E3458" s="3">
        <v>11167.22</v>
      </c>
      <c r="F3458" s="3">
        <f t="shared" si="1227"/>
        <v>11003.570000000002</v>
      </c>
      <c r="G3458" s="3">
        <f t="shared" si="1237"/>
        <v>11122.359999999999</v>
      </c>
      <c r="H3458" s="4">
        <f t="shared" si="1224"/>
        <v>-3.1559835764416948E-2</v>
      </c>
      <c r="I3458" s="4">
        <f t="shared" si="1242"/>
        <v>-1.7119047555195701E-3</v>
      </c>
      <c r="J3458" s="4">
        <f t="shared" si="1244"/>
        <v>-2.9847931008897377E-2</v>
      </c>
      <c r="K3458" s="4">
        <f t="shared" si="1228"/>
        <v>-1.2536685269662971E-2</v>
      </c>
      <c r="L3458" s="4">
        <f t="shared" si="1238"/>
        <v>-2.8512873752215158E-3</v>
      </c>
      <c r="M3458" s="4">
        <f t="shared" si="1231"/>
        <v>-1.5471342482485374E-2</v>
      </c>
      <c r="N3458" s="4">
        <f t="shared" si="1239"/>
        <v>-2.5986391377369449E-2</v>
      </c>
      <c r="O3458" s="4">
        <f t="shared" si="1243"/>
        <v>-1.0965234143148712E-2</v>
      </c>
      <c r="P3458" s="4">
        <f t="shared" si="1240"/>
        <v>0.2404950378274765</v>
      </c>
      <c r="T3458" s="4"/>
      <c r="U3458" s="4">
        <f t="shared" si="1232"/>
        <v>5.4736254924519353E-3</v>
      </c>
      <c r="V3458" s="4">
        <f t="shared" si="1233"/>
        <v>-4.5811107624726339E-3</v>
      </c>
      <c r="W3458" s="4">
        <f t="shared" si="1234"/>
        <v>-3.6831857462925464E-2</v>
      </c>
      <c r="X3458" s="4">
        <f t="shared" si="1241"/>
        <v>-2.1134848302886991E-2</v>
      </c>
      <c r="Y3458" s="4">
        <f t="shared" si="1229"/>
        <v>-2.4849195428395306E-2</v>
      </c>
      <c r="Z3458" s="4">
        <f t="shared" si="1230"/>
        <v>-1.8700626060738683E-2</v>
      </c>
      <c r="AA3458" s="4">
        <f t="shared" si="1225"/>
        <v>-3.1559835764416948E-2</v>
      </c>
      <c r="AB3458" s="4">
        <f t="shared" si="1226"/>
        <v>-3.1559835764416948E-2</v>
      </c>
      <c r="AC3458" s="2">
        <f t="shared" si="1235"/>
        <v>-1.7520916400879012E-2</v>
      </c>
      <c r="AD3458" s="3">
        <f t="shared" si="1236"/>
        <v>11023.139869273135</v>
      </c>
    </row>
    <row r="3459" spans="1:30" x14ac:dyDescent="0.3">
      <c r="A3459" s="1">
        <f t="shared" ref="A3459:A3522" si="1246">WEEKNUM(C3459,2)</f>
        <v>39</v>
      </c>
      <c r="B3459" s="1">
        <f t="shared" si="1245"/>
        <v>4</v>
      </c>
      <c r="C3459" s="5">
        <v>44098</v>
      </c>
      <c r="D3459" s="3">
        <v>10896.47</v>
      </c>
      <c r="E3459" s="3">
        <v>10746.35</v>
      </c>
      <c r="F3459" s="3">
        <f t="shared" si="1227"/>
        <v>10966.674000000001</v>
      </c>
      <c r="G3459" s="3">
        <f t="shared" si="1237"/>
        <v>11096.594999999999</v>
      </c>
      <c r="H3459" s="4">
        <f t="shared" ref="H3459:H3522" si="1247">(D3459-D3458)/D3458</f>
        <v>5.8283094856336343E-3</v>
      </c>
      <c r="I3459" s="4">
        <f t="shared" si="1242"/>
        <v>-8.0289255473616674E-3</v>
      </c>
      <c r="J3459" s="4">
        <f t="shared" si="1244"/>
        <v>1.3857235032995302E-2</v>
      </c>
      <c r="K3459" s="4">
        <f t="shared" si="1228"/>
        <v>1.3928773516545737E-2</v>
      </c>
      <c r="L3459" s="4">
        <f t="shared" si="1238"/>
        <v>2.6353956826858475E-2</v>
      </c>
      <c r="M3459" s="4">
        <f t="shared" si="1231"/>
        <v>-6.4015762664233053E-3</v>
      </c>
      <c r="N3459" s="4">
        <f t="shared" si="1239"/>
        <v>-1.8034811579588153E-2</v>
      </c>
      <c r="O3459" s="4">
        <f t="shared" si="1243"/>
        <v>-1.1923219170979084E-2</v>
      </c>
      <c r="P3459" s="4">
        <f t="shared" si="1240"/>
        <v>0.24772502682332784</v>
      </c>
      <c r="T3459" s="4"/>
      <c r="U3459" s="4">
        <f t="shared" si="1232"/>
        <v>2.2857237802227089E-2</v>
      </c>
      <c r="V3459" s="4">
        <f t="shared" si="1233"/>
        <v>1.2628665424204877E-2</v>
      </c>
      <c r="W3459" s="4">
        <f t="shared" si="1234"/>
        <v>-1.6648392060247666E-2</v>
      </c>
      <c r="X3459" s="4">
        <f t="shared" si="1241"/>
        <v>-2.3145381879827967E-2</v>
      </c>
      <c r="Y3459" s="4">
        <f t="shared" si="1229"/>
        <v>1.2862701061149649E-3</v>
      </c>
      <c r="Z3459" s="4">
        <f t="shared" si="1230"/>
        <v>7.5996301113237952E-3</v>
      </c>
      <c r="AA3459" s="4">
        <f t="shared" ref="AA3459:AA3522" si="1248">(D3459-D3458)/D3458</f>
        <v>5.8283094856336343E-3</v>
      </c>
      <c r="AB3459" s="4">
        <f t="shared" ref="AB3459:AB3522" si="1249">(D3459-D3458)/D3458</f>
        <v>5.8283094856336343E-3</v>
      </c>
      <c r="AC3459" s="2">
        <f t="shared" si="1235"/>
        <v>-7.7499024468864397E-3</v>
      </c>
      <c r="AD3459" s="3">
        <f t="shared" si="1236"/>
        <v>10980.916579515424</v>
      </c>
    </row>
    <row r="3460" spans="1:30" x14ac:dyDescent="0.3">
      <c r="A3460" s="1">
        <f t="shared" si="1246"/>
        <v>39</v>
      </c>
      <c r="B3460" s="1">
        <f t="shared" si="1245"/>
        <v>5</v>
      </c>
      <c r="C3460" s="5">
        <v>44099</v>
      </c>
      <c r="D3460" s="3">
        <v>11151.13</v>
      </c>
      <c r="E3460" s="3">
        <v>10910.5</v>
      </c>
      <c r="F3460" s="3">
        <f t="shared" si="1227"/>
        <v>11009.503999999999</v>
      </c>
      <c r="G3460" s="3">
        <f t="shared" si="1237"/>
        <v>11102.968000000001</v>
      </c>
      <c r="H3460" s="4">
        <f t="shared" si="1247"/>
        <v>2.3370871484067763E-2</v>
      </c>
      <c r="I3460" s="4">
        <f t="shared" si="1242"/>
        <v>1.2875729479364102E-3</v>
      </c>
      <c r="J3460" s="4">
        <f t="shared" si="1244"/>
        <v>2.2083298536131352E-2</v>
      </c>
      <c r="K3460" s="4">
        <f t="shared" si="1228"/>
        <v>7.1240961522401761E-3</v>
      </c>
      <c r="L3460" s="4">
        <f t="shared" si="1238"/>
        <v>1.8459800895764173E-2</v>
      </c>
      <c r="M3460" s="4">
        <f t="shared" si="1231"/>
        <v>1.2863976433452426E-2</v>
      </c>
      <c r="N3460" s="4">
        <f t="shared" si="1239"/>
        <v>4.3377590568574494E-3</v>
      </c>
      <c r="O3460" s="4">
        <f t="shared" si="1243"/>
        <v>-8.3815720917971327E-3</v>
      </c>
      <c r="P3460" s="4">
        <f t="shared" si="1240"/>
        <v>0.27688544807267085</v>
      </c>
      <c r="T3460" s="4"/>
      <c r="U3460" s="4">
        <f t="shared" si="1232"/>
        <v>3.717717756300914E-3</v>
      </c>
      <c r="V3460" s="4">
        <f t="shared" si="1233"/>
        <v>-6.3194594212621314E-3</v>
      </c>
      <c r="W3460" s="4">
        <f t="shared" si="1234"/>
        <v>1.9580359477661992E-2</v>
      </c>
      <c r="X3460" s="4">
        <f t="shared" si="1241"/>
        <v>-1.669531865151342E-2</v>
      </c>
      <c r="Y3460" s="4">
        <f t="shared" si="1229"/>
        <v>-5.4335609070147702E-3</v>
      </c>
      <c r="Z3460" s="4">
        <f t="shared" si="1230"/>
        <v>8.3742888537226431E-4</v>
      </c>
      <c r="AA3460" s="4">
        <f t="shared" si="1248"/>
        <v>2.3370871484067763E-2</v>
      </c>
      <c r="AB3460" s="4">
        <f t="shared" si="1249"/>
        <v>2.3370871484067763E-2</v>
      </c>
      <c r="AC3460" s="2">
        <f t="shared" si="1235"/>
        <v>1.0176153776019369E-2</v>
      </c>
      <c r="AD3460" s="3">
        <f t="shared" si="1236"/>
        <v>11037.654386343616</v>
      </c>
    </row>
    <row r="3461" spans="1:30" x14ac:dyDescent="0.3">
      <c r="A3461" s="1">
        <f t="shared" si="1246"/>
        <v>40</v>
      </c>
      <c r="B3461" s="1">
        <f t="shared" si="1245"/>
        <v>1</v>
      </c>
      <c r="C3461" s="5">
        <v>44102</v>
      </c>
      <c r="D3461" s="3">
        <v>11364.45</v>
      </c>
      <c r="E3461" s="3">
        <v>11332.32</v>
      </c>
      <c r="F3461" s="3">
        <f t="shared" si="1227"/>
        <v>11086.35</v>
      </c>
      <c r="G3461" s="3">
        <f t="shared" si="1237"/>
        <v>11111.636999999999</v>
      </c>
      <c r="H3461" s="4">
        <f t="shared" si="1247"/>
        <v>1.9129899839747323E-2</v>
      </c>
      <c r="I3461" s="4">
        <f t="shared" si="1242"/>
        <v>1.6248577498423972E-2</v>
      </c>
      <c r="J3461" s="4">
        <f t="shared" si="1244"/>
        <v>2.8813223413233502E-3</v>
      </c>
      <c r="K3461" s="4">
        <f t="shared" si="1228"/>
        <v>-1.2044070869947736E-2</v>
      </c>
      <c r="L3461" s="4">
        <f t="shared" si="1238"/>
        <v>-6.0606712802498157E-3</v>
      </c>
      <c r="M3461" s="4">
        <f t="shared" si="1231"/>
        <v>2.5084901703446162E-2</v>
      </c>
      <c r="N3461" s="4">
        <f t="shared" si="1239"/>
        <v>2.2752093143431698E-2</v>
      </c>
      <c r="O3461" s="4">
        <f t="shared" si="1243"/>
        <v>-2.2250966830773544E-3</v>
      </c>
      <c r="P3461" s="4">
        <f t="shared" si="1240"/>
        <v>0.30131213880113189</v>
      </c>
      <c r="T3461" s="4"/>
      <c r="U3461" s="4">
        <f t="shared" si="1232"/>
        <v>-1.5326697832416972E-2</v>
      </c>
      <c r="V3461" s="4">
        <f t="shared" si="1233"/>
        <v>-2.517343085409281E-2</v>
      </c>
      <c r="W3461" s="4">
        <f t="shared" si="1234"/>
        <v>3.4992923639052896E-2</v>
      </c>
      <c r="X3461" s="4">
        <f t="shared" si="1241"/>
        <v>-4.5411102742551456E-3</v>
      </c>
      <c r="Y3461" s="4">
        <f t="shared" si="1229"/>
        <v>-2.436272335286602E-2</v>
      </c>
      <c r="Z3461" s="4">
        <f t="shared" si="1230"/>
        <v>-1.8211086657276419E-2</v>
      </c>
      <c r="AA3461" s="4">
        <f t="shared" si="1248"/>
        <v>1.9129899839747323E-2</v>
      </c>
      <c r="AB3461" s="4">
        <f t="shared" si="1249"/>
        <v>1.9129899839747323E-2</v>
      </c>
      <c r="AC3461" s="2">
        <f t="shared" si="1235"/>
        <v>1.9170636716918845E-2</v>
      </c>
      <c r="AD3461" s="3">
        <f t="shared" si="1236"/>
        <v>11146.586257562412</v>
      </c>
    </row>
    <row r="3462" spans="1:30" x14ac:dyDescent="0.3">
      <c r="A3462" s="1">
        <f t="shared" si="1246"/>
        <v>40</v>
      </c>
      <c r="B3462" s="1">
        <f t="shared" si="1245"/>
        <v>2</v>
      </c>
      <c r="C3462" s="5">
        <v>44103</v>
      </c>
      <c r="D3462" s="3">
        <v>11322.95</v>
      </c>
      <c r="E3462" s="3">
        <v>11354.7</v>
      </c>
      <c r="F3462" s="3">
        <f t="shared" ref="F3462:F3525" si="1250">AVERAGE(D3458:D3462)</f>
        <v>11113.666000000001</v>
      </c>
      <c r="G3462" s="3">
        <f t="shared" si="1237"/>
        <v>11100.045</v>
      </c>
      <c r="H3462" s="4">
        <f t="shared" si="1247"/>
        <v>-3.6517385355208567E-3</v>
      </c>
      <c r="I3462" s="4">
        <f t="shared" si="1242"/>
        <v>-8.5793857159827353E-4</v>
      </c>
      <c r="J3462" s="4">
        <f t="shared" si="1244"/>
        <v>-2.7937999639225833E-3</v>
      </c>
      <c r="K3462" s="4">
        <f t="shared" ref="K3462:K3525" si="1251">(SUM(D3458:D3461)/4-D3461)/D3461</f>
        <v>-2.6671330332748135E-2</v>
      </c>
      <c r="L3462" s="4">
        <f t="shared" si="1238"/>
        <v>-2.5445333669664904E-2</v>
      </c>
      <c r="M3462" s="4">
        <f t="shared" si="1231"/>
        <v>1.8831229946985956E-2</v>
      </c>
      <c r="N3462" s="4">
        <f t="shared" si="1239"/>
        <v>2.008145012024732E-2</v>
      </c>
      <c r="O3462" s="4">
        <f t="shared" si="1243"/>
        <v>1.2029550602979792E-3</v>
      </c>
      <c r="P3462" s="4">
        <f t="shared" si="1240"/>
        <v>0.29656008711713078</v>
      </c>
      <c r="T3462" s="4"/>
      <c r="U3462" s="4">
        <f t="shared" si="1232"/>
        <v>-1.5669918033868767E-2</v>
      </c>
      <c r="V3462" s="4">
        <f t="shared" si="1233"/>
        <v>-2.551321885353007E-2</v>
      </c>
      <c r="W3462" s="4">
        <f t="shared" si="1234"/>
        <v>1.220950138427389E-2</v>
      </c>
      <c r="X3462" s="4">
        <f t="shared" si="1241"/>
        <v>2.4572395932178121E-3</v>
      </c>
      <c r="Y3462" s="4">
        <f t="shared" ref="Y3462:Y3525" si="1252">(SUM(D3458:D3461)*(0.99/4.01)-D3461)/D3461</f>
        <v>-3.8807598034334798E-2</v>
      </c>
      <c r="Z3462" s="4">
        <f t="shared" ref="Z3462:Z3525" si="1253">(SUM(D3458:D3461)*(0.995/4.005)-D3461)/D3461</f>
        <v>-3.2747039881232891E-2</v>
      </c>
      <c r="AA3462" s="4">
        <f t="shared" si="1248"/>
        <v>-3.6517385355208567E-3</v>
      </c>
      <c r="AB3462" s="4">
        <f t="shared" si="1249"/>
        <v>-3.6517385355208567E-3</v>
      </c>
      <c r="AC3462" s="2">
        <f t="shared" si="1235"/>
        <v>1.0383851230617901E-2</v>
      </c>
      <c r="AD3462" s="3">
        <f t="shared" si="1236"/>
        <v>11205.374171708276</v>
      </c>
    </row>
    <row r="3463" spans="1:30" x14ac:dyDescent="0.3">
      <c r="A3463" s="1">
        <f t="shared" si="1246"/>
        <v>40</v>
      </c>
      <c r="B3463" s="1">
        <f t="shared" si="1245"/>
        <v>3</v>
      </c>
      <c r="C3463" s="5">
        <v>44104</v>
      </c>
      <c r="D3463" s="3">
        <v>11418.06</v>
      </c>
      <c r="E3463" s="3">
        <v>11328.55</v>
      </c>
      <c r="F3463" s="3">
        <f t="shared" si="1250"/>
        <v>11230.611999999999</v>
      </c>
      <c r="G3463" s="3">
        <f t="shared" si="1237"/>
        <v>11117.091</v>
      </c>
      <c r="H3463" s="4">
        <f t="shared" si="1247"/>
        <v>8.399754480943461E-3</v>
      </c>
      <c r="I3463" s="4">
        <f t="shared" si="1242"/>
        <v>4.9457076115310447E-4</v>
      </c>
      <c r="J3463" s="4">
        <f t="shared" si="1244"/>
        <v>7.9051837197903572E-3</v>
      </c>
      <c r="K3463" s="4">
        <f t="shared" si="1251"/>
        <v>-1.2293616062951856E-2</v>
      </c>
      <c r="L3463" s="4">
        <f t="shared" si="1238"/>
        <v>-2.1134068418565768E-2</v>
      </c>
      <c r="M3463" s="4">
        <f t="shared" ref="M3463:M3526" si="1254">(D3463-F3463)/F3463</f>
        <v>1.6690809013791975E-2</v>
      </c>
      <c r="N3463" s="4">
        <f t="shared" si="1239"/>
        <v>2.7072639775998879E-2</v>
      </c>
      <c r="O3463" s="4">
        <f t="shared" si="1243"/>
        <v>9.9422318677602692E-3</v>
      </c>
      <c r="P3463" s="4">
        <f t="shared" si="1240"/>
        <v>0.30745087351870531</v>
      </c>
      <c r="T3463" s="4">
        <f>(D3463-D3442)/D3442</f>
        <v>-5.7192400108994623E-2</v>
      </c>
      <c r="U3463" s="4">
        <f t="shared" ref="U3463:U3526" si="1255">(D3458-D3462)/D3462</f>
        <v>-4.3241381442115416E-2</v>
      </c>
      <c r="V3463" s="4">
        <f t="shared" ref="V3463:V3526" si="1256">(D3458*(1-0.01)-D3462)/D3462</f>
        <v>-5.2808967627694284E-2</v>
      </c>
      <c r="W3463" s="4">
        <f t="shared" ref="W3463:W3526" si="1257">(D3463-D3458)/D3458</f>
        <v>5.397509353079797E-2</v>
      </c>
      <c r="X3463" s="4">
        <f t="shared" si="1241"/>
        <v>2.063348531431141E-2</v>
      </c>
      <c r="Y3463" s="4">
        <f t="shared" si="1252"/>
        <v>-2.4609157009797839E-2</v>
      </c>
      <c r="Z3463" s="4">
        <f t="shared" si="1253"/>
        <v>-1.8459074139962176E-2</v>
      </c>
      <c r="AA3463" s="4">
        <f t="shared" si="1248"/>
        <v>8.399754480943461E-3</v>
      </c>
      <c r="AB3463" s="4">
        <f t="shared" si="1249"/>
        <v>8.399754480943461E-3</v>
      </c>
      <c r="AC3463" s="2">
        <f t="shared" si="1235"/>
        <v>1.241809485976454E-2</v>
      </c>
      <c r="AD3463" s="3">
        <f t="shared" si="1236"/>
        <v>11276.269447805516</v>
      </c>
    </row>
    <row r="3464" spans="1:30" x14ac:dyDescent="0.3">
      <c r="A3464" s="1">
        <f t="shared" si="1246"/>
        <v>40</v>
      </c>
      <c r="B3464" s="1">
        <f t="shared" si="1245"/>
        <v>4</v>
      </c>
      <c r="C3464" s="5">
        <v>44105</v>
      </c>
      <c r="D3464" s="3">
        <v>11583.2</v>
      </c>
      <c r="E3464" s="3">
        <v>11554.96</v>
      </c>
      <c r="F3464" s="3">
        <f t="shared" si="1250"/>
        <v>11367.957999999999</v>
      </c>
      <c r="G3464" s="3">
        <f t="shared" si="1237"/>
        <v>11167.315999999999</v>
      </c>
      <c r="H3464" s="4">
        <f t="shared" si="1247"/>
        <v>1.4463052392438053E-2</v>
      </c>
      <c r="I3464" s="4">
        <f t="shared" si="1242"/>
        <v>1.1989777597945679E-2</v>
      </c>
      <c r="J3464" s="4">
        <f t="shared" si="1244"/>
        <v>2.4732747944923739E-3</v>
      </c>
      <c r="K3464" s="4">
        <f t="shared" si="1251"/>
        <v>-9.100714131822776E-3</v>
      </c>
      <c r="L3464" s="4">
        <f t="shared" si="1238"/>
        <v>-2.6007336914794014E-2</v>
      </c>
      <c r="M3464" s="4">
        <f t="shared" si="1254"/>
        <v>1.8934095287825838E-2</v>
      </c>
      <c r="N3464" s="4">
        <f t="shared" si="1239"/>
        <v>3.7241177736888779E-2</v>
      </c>
      <c r="O3464" s="4">
        <f t="shared" si="1243"/>
        <v>1.7321810898542702E-2</v>
      </c>
      <c r="P3464" s="4">
        <f t="shared" si="1240"/>
        <v>0.32636060400294525</v>
      </c>
      <c r="T3464" s="4"/>
      <c r="U3464" s="4">
        <f t="shared" si="1255"/>
        <v>-4.5681140228725388E-2</v>
      </c>
      <c r="V3464" s="4">
        <f t="shared" si="1256"/>
        <v>-5.5224328826438171E-2</v>
      </c>
      <c r="W3464" s="4">
        <f t="shared" si="1257"/>
        <v>6.3023162547136954E-2</v>
      </c>
      <c r="X3464" s="4">
        <f t="shared" si="1241"/>
        <v>3.6591221732313536E-2</v>
      </c>
      <c r="Y3464" s="4">
        <f t="shared" si="1252"/>
        <v>-2.1456066823445946E-2</v>
      </c>
      <c r="Z3464" s="4">
        <f t="shared" si="1253"/>
        <v>-1.5286102932498007E-2</v>
      </c>
      <c r="AA3464" s="4">
        <f t="shared" si="1248"/>
        <v>1.4463052392438053E-2</v>
      </c>
      <c r="AB3464" s="4">
        <f t="shared" si="1249"/>
        <v>1.4463052392438053E-2</v>
      </c>
      <c r="AC3464" s="2">
        <f t="shared" ref="AC3464:AC3527" si="1258">(D3464-AD3464)/D3464</f>
        <v>1.766527109345048E-2</v>
      </c>
      <c r="AD3464" s="3">
        <f t="shared" si="1236"/>
        <v>11378.579631870345</v>
      </c>
    </row>
    <row r="3465" spans="1:30" x14ac:dyDescent="0.3">
      <c r="A3465" s="1">
        <f t="shared" si="1246"/>
        <v>40</v>
      </c>
      <c r="B3465" s="1">
        <f t="shared" si="1245"/>
        <v>5</v>
      </c>
      <c r="C3465" s="5">
        <v>44106</v>
      </c>
      <c r="D3465" s="3">
        <v>11255.69</v>
      </c>
      <c r="E3465" s="3">
        <v>11328.86</v>
      </c>
      <c r="F3465" s="3">
        <f t="shared" si="1250"/>
        <v>11388.87</v>
      </c>
      <c r="G3465" s="3">
        <f t="shared" si="1237"/>
        <v>11199.187</v>
      </c>
      <c r="H3465" s="4">
        <f t="shared" si="1247"/>
        <v>-2.8274570066993594E-2</v>
      </c>
      <c r="I3465" s="4">
        <f t="shared" si="1242"/>
        <v>-2.1957662822018106E-2</v>
      </c>
      <c r="J3465" s="4">
        <f t="shared" si="1244"/>
        <v>-6.3169072449754879E-3</v>
      </c>
      <c r="K3465" s="4">
        <f t="shared" si="1251"/>
        <v>-1.3902462186615084E-2</v>
      </c>
      <c r="L3465" s="4">
        <f t="shared" si="1238"/>
        <v>-3.3694584494018354E-2</v>
      </c>
      <c r="M3465" s="4">
        <f t="shared" si="1254"/>
        <v>-1.1693873053252894E-2</v>
      </c>
      <c r="N3465" s="4">
        <f t="shared" si="1239"/>
        <v>5.0452769473356071E-3</v>
      </c>
      <c r="O3465" s="4">
        <f t="shared" si="1243"/>
        <v>1.6852187649091337E-2</v>
      </c>
      <c r="P3465" s="4">
        <f t="shared" si="1240"/>
        <v>0.28885832817096402</v>
      </c>
      <c r="T3465" s="4"/>
      <c r="U3465" s="4">
        <f t="shared" si="1255"/>
        <v>-3.73014365632987E-2</v>
      </c>
      <c r="V3465" s="4">
        <f t="shared" si="1256"/>
        <v>-4.6928422197665721E-2</v>
      </c>
      <c r="W3465" s="4">
        <f t="shared" si="1257"/>
        <v>9.376628198218594E-3</v>
      </c>
      <c r="X3465" s="4">
        <f t="shared" si="1241"/>
        <v>3.4458046429703085E-2</v>
      </c>
      <c r="Y3465" s="4">
        <f t="shared" si="1252"/>
        <v>-2.6197942707978927E-2</v>
      </c>
      <c r="Z3465" s="4">
        <f t="shared" si="1253"/>
        <v>-2.0057877528771136E-2</v>
      </c>
      <c r="AA3465" s="4">
        <f t="shared" si="1248"/>
        <v>-2.8274570066993594E-2</v>
      </c>
      <c r="AB3465" s="4">
        <f t="shared" si="1249"/>
        <v>-2.8274570066993594E-2</v>
      </c>
      <c r="AC3465" s="2">
        <f t="shared" si="1258"/>
        <v>-7.2786671671747358E-3</v>
      </c>
      <c r="AD3465" s="3">
        <f t="shared" ref="AD3465:AD3528" si="1259">D3465*(2/(5+1))+AD3464*(1-(2/(5+1)))</f>
        <v>11337.616421246898</v>
      </c>
    </row>
    <row r="3466" spans="1:30" x14ac:dyDescent="0.3">
      <c r="A3466" s="1">
        <f t="shared" si="1246"/>
        <v>41</v>
      </c>
      <c r="B3466" s="1">
        <f t="shared" si="1245"/>
        <v>1</v>
      </c>
      <c r="C3466" s="5">
        <v>44109</v>
      </c>
      <c r="D3466" s="3">
        <v>11509.06</v>
      </c>
      <c r="E3466" s="3">
        <v>11345.24</v>
      </c>
      <c r="F3466" s="3">
        <f t="shared" si="1250"/>
        <v>11417.792000000001</v>
      </c>
      <c r="G3466" s="3">
        <f t="shared" si="1237"/>
        <v>11252.071</v>
      </c>
      <c r="H3466" s="4">
        <f t="shared" si="1247"/>
        <v>2.251039252147127E-2</v>
      </c>
      <c r="I3466" s="4">
        <f t="shared" si="1242"/>
        <v>7.9559760441162888E-3</v>
      </c>
      <c r="J3466" s="4">
        <f t="shared" si="1244"/>
        <v>1.4554416477354981E-2</v>
      </c>
      <c r="K3466" s="4">
        <f t="shared" si="1251"/>
        <v>1.2374630075988382E-2</v>
      </c>
      <c r="L3466" s="4">
        <f t="shared" si="1238"/>
        <v>-2.8584061335497056E-3</v>
      </c>
      <c r="M3466" s="4">
        <f t="shared" si="1254"/>
        <v>7.9934894592578153E-3</v>
      </c>
      <c r="N3466" s="4">
        <f t="shared" si="1239"/>
        <v>2.2839262212262932E-2</v>
      </c>
      <c r="O3466" s="4">
        <f t="shared" si="1243"/>
        <v>1.4399177691314614E-2</v>
      </c>
      <c r="P3466" s="4">
        <f t="shared" si="1240"/>
        <v>0.31787103504265968</v>
      </c>
      <c r="T3466" s="4"/>
      <c r="U3466" s="4">
        <f t="shared" si="1255"/>
        <v>9.6626683926085578E-3</v>
      </c>
      <c r="V3466" s="4">
        <f t="shared" si="1256"/>
        <v>-4.3395829131755728E-4</v>
      </c>
      <c r="W3466" s="4">
        <f t="shared" si="1257"/>
        <v>1.2724768906546181E-2</v>
      </c>
      <c r="X3466" s="4">
        <f t="shared" si="1241"/>
        <v>2.9896404136618537E-2</v>
      </c>
      <c r="Y3466" s="4">
        <f t="shared" si="1252"/>
        <v>-2.4849498730325617E-4</v>
      </c>
      <c r="Z3466" s="4">
        <f t="shared" si="1253"/>
        <v>6.0551879406825285E-3</v>
      </c>
      <c r="AA3466" s="4">
        <f t="shared" si="1248"/>
        <v>2.251039252147127E-2</v>
      </c>
      <c r="AB3466" s="4">
        <f t="shared" si="1249"/>
        <v>2.251039252147127E-2</v>
      </c>
      <c r="AC3466" s="2">
        <f t="shared" si="1258"/>
        <v>9.9309343394451549E-3</v>
      </c>
      <c r="AD3466" s="3">
        <f t="shared" si="1259"/>
        <v>11394.764280831265</v>
      </c>
    </row>
    <row r="3467" spans="1:30" x14ac:dyDescent="0.3">
      <c r="A3467" s="1">
        <f t="shared" si="1246"/>
        <v>41</v>
      </c>
      <c r="B3467" s="1">
        <f t="shared" si="1245"/>
        <v>2</v>
      </c>
      <c r="C3467" s="5">
        <v>44110</v>
      </c>
      <c r="D3467" s="3">
        <v>11291.27</v>
      </c>
      <c r="E3467" s="3">
        <v>11476.67</v>
      </c>
      <c r="F3467" s="3">
        <f t="shared" si="1250"/>
        <v>11411.456</v>
      </c>
      <c r="G3467" s="3">
        <f t="shared" ref="G3467:G3530" si="1260">AVERAGE(D3458:D3467)</f>
        <v>11262.561</v>
      </c>
      <c r="H3467" s="4">
        <f t="shared" si="1247"/>
        <v>-1.8923352558766666E-2</v>
      </c>
      <c r="I3467" s="4">
        <f t="shared" si="1242"/>
        <v>-2.8143045565840667E-3</v>
      </c>
      <c r="J3467" s="4">
        <f t="shared" si="1244"/>
        <v>-1.6109048002182599E-2</v>
      </c>
      <c r="K3467" s="4">
        <f t="shared" si="1251"/>
        <v>-5.8699407249592044E-3</v>
      </c>
      <c r="L3467" s="4">
        <f t="shared" ref="L3467:L3530" si="1261">(SUM(D3458:D3466)/9-D3466)/D3466</f>
        <v>-2.1694985419216509E-2</v>
      </c>
      <c r="M3467" s="4">
        <f t="shared" si="1254"/>
        <v>-1.0532047794777432E-2</v>
      </c>
      <c r="N3467" s="4">
        <f t="shared" ref="N3467:N3530" si="1262">(D3467-G3467)/G3467</f>
        <v>2.5490649950753422E-3</v>
      </c>
      <c r="O3467" s="4">
        <f t="shared" si="1243"/>
        <v>1.3186736301585246E-2</v>
      </c>
      <c r="P3467" s="4">
        <f t="shared" ref="P3467:P3527" si="1263">(D3467-8733.07)/8733.07</f>
        <v>0.29293249681956068</v>
      </c>
      <c r="T3467" s="4"/>
      <c r="U3467" s="4">
        <f t="shared" si="1255"/>
        <v>-1.6170738531209219E-2</v>
      </c>
      <c r="V3467" s="4">
        <f t="shared" si="1256"/>
        <v>-2.6009031145897078E-2</v>
      </c>
      <c r="W3467" s="4">
        <f t="shared" si="1257"/>
        <v>-2.7978574488097437E-3</v>
      </c>
      <c r="X3467" s="4">
        <f t="shared" ref="X3467:X3530" si="1264">(F3467-F3462)/F3462</f>
        <v>2.6794938771778729E-2</v>
      </c>
      <c r="Y3467" s="4">
        <f t="shared" si="1252"/>
        <v>-1.8265577374273867E-2</v>
      </c>
      <c r="Z3467" s="4">
        <f t="shared" si="1253"/>
        <v>-1.2075496650521218E-2</v>
      </c>
      <c r="AA3467" s="4">
        <f t="shared" si="1248"/>
        <v>-1.8923352558766666E-2</v>
      </c>
      <c r="AB3467" s="4">
        <f t="shared" si="1249"/>
        <v>-1.8923352558766666E-2</v>
      </c>
      <c r="AC3467" s="2">
        <f t="shared" si="1258"/>
        <v>-6.1105781033350673E-3</v>
      </c>
      <c r="AD3467" s="3">
        <f t="shared" si="1259"/>
        <v>11360.266187220845</v>
      </c>
    </row>
    <row r="3468" spans="1:30" x14ac:dyDescent="0.3">
      <c r="A3468" s="1">
        <f t="shared" si="1246"/>
        <v>41</v>
      </c>
      <c r="B3468" s="1">
        <f t="shared" si="1245"/>
        <v>3</v>
      </c>
      <c r="C3468" s="5">
        <v>44111</v>
      </c>
      <c r="D3468" s="3">
        <v>11503.19</v>
      </c>
      <c r="E3468" s="3">
        <v>11412.65</v>
      </c>
      <c r="F3468" s="3">
        <f t="shared" si="1250"/>
        <v>11428.482</v>
      </c>
      <c r="G3468" s="3">
        <f t="shared" si="1260"/>
        <v>11329.547</v>
      </c>
      <c r="H3468" s="4">
        <f t="shared" si="1247"/>
        <v>1.8768482199079471E-2</v>
      </c>
      <c r="I3468" s="4">
        <f t="shared" ref="I3468:I3527" si="1265">(E3468-D3467)/D3467</f>
        <v>1.0749897929993632E-2</v>
      </c>
      <c r="J3468" s="4">
        <f t="shared" si="1244"/>
        <v>8.0185842690858392E-3</v>
      </c>
      <c r="K3468" s="4">
        <f t="shared" si="1251"/>
        <v>1.0497933359134964E-2</v>
      </c>
      <c r="L3468" s="4">
        <f t="shared" si="1261"/>
        <v>1.6812398723379722E-3</v>
      </c>
      <c r="M3468" s="4">
        <f t="shared" si="1254"/>
        <v>6.5370011520340622E-3</v>
      </c>
      <c r="N3468" s="4">
        <f t="shared" si="1262"/>
        <v>1.5326561600388791E-2</v>
      </c>
      <c r="O3468" s="4">
        <f t="shared" ref="O3468:O3527" si="1266">(F3468-G3468)/D3468</f>
        <v>8.6006577305946866E-3</v>
      </c>
      <c r="P3468" s="4">
        <f t="shared" si="1263"/>
        <v>0.31719887737072999</v>
      </c>
      <c r="T3468" s="4"/>
      <c r="U3468" s="4">
        <f t="shared" si="1255"/>
        <v>1.1229029152610738E-2</v>
      </c>
      <c r="V3468" s="4">
        <f t="shared" si="1256"/>
        <v>1.1167388610846582E-3</v>
      </c>
      <c r="W3468" s="4">
        <f t="shared" si="1257"/>
        <v>7.4557324098840803E-3</v>
      </c>
      <c r="X3468" s="4">
        <f t="shared" si="1264"/>
        <v>1.7618808307151988E-2</v>
      </c>
      <c r="Y3468" s="4">
        <f t="shared" si="1252"/>
        <v>-2.1017914957171466E-3</v>
      </c>
      <c r="Z3468" s="4">
        <f t="shared" si="1253"/>
        <v>4.1902059349206286E-3</v>
      </c>
      <c r="AA3468" s="4">
        <f t="shared" si="1248"/>
        <v>1.8768482199079471E-2</v>
      </c>
      <c r="AB3468" s="4">
        <f t="shared" si="1249"/>
        <v>1.8768482199079471E-2</v>
      </c>
      <c r="AC3468" s="2">
        <f t="shared" si="1258"/>
        <v>8.2831407507630503E-3</v>
      </c>
      <c r="AD3468" s="3">
        <f t="shared" si="1259"/>
        <v>11407.90745814723</v>
      </c>
    </row>
    <row r="3469" spans="1:30" x14ac:dyDescent="0.3">
      <c r="A3469" s="1">
        <f t="shared" si="1246"/>
        <v>41</v>
      </c>
      <c r="B3469" s="1">
        <f t="shared" si="1245"/>
        <v>4</v>
      </c>
      <c r="C3469" s="5">
        <v>44112</v>
      </c>
      <c r="D3469" s="3">
        <v>11550.94</v>
      </c>
      <c r="E3469" s="3">
        <v>11576.44</v>
      </c>
      <c r="F3469" s="3">
        <f t="shared" si="1250"/>
        <v>11422.030000000002</v>
      </c>
      <c r="G3469" s="3">
        <f t="shared" si="1260"/>
        <v>11394.994000000001</v>
      </c>
      <c r="H3469" s="4">
        <f t="shared" si="1247"/>
        <v>4.1510224555101668E-3</v>
      </c>
      <c r="I3469" s="4">
        <f t="shared" si="1265"/>
        <v>6.3677988453637643E-3</v>
      </c>
      <c r="J3469" s="4">
        <f t="shared" si="1244"/>
        <v>-2.2167763898535975E-3</v>
      </c>
      <c r="K3469" s="4">
        <f t="shared" si="1251"/>
        <v>-9.8570483491969528E-3</v>
      </c>
      <c r="L3469" s="4">
        <f t="shared" si="1261"/>
        <v>-1.0912045557217993E-2</v>
      </c>
      <c r="M3469" s="4">
        <f t="shared" si="1254"/>
        <v>1.1286084872828912E-2</v>
      </c>
      <c r="N3469" s="4">
        <f t="shared" si="1262"/>
        <v>1.3685483292049114E-2</v>
      </c>
      <c r="O3469" s="4">
        <f t="shared" si="1266"/>
        <v>2.3405887313068786E-3</v>
      </c>
      <c r="P3469" s="4">
        <f t="shared" si="1263"/>
        <v>0.32266659948906867</v>
      </c>
      <c r="T3469" s="4"/>
      <c r="U3469" s="4">
        <f t="shared" si="1255"/>
        <v>6.9554619196935995E-3</v>
      </c>
      <c r="V3469" s="4">
        <f t="shared" si="1256"/>
        <v>-3.1140926995033651E-3</v>
      </c>
      <c r="W3469" s="4">
        <f t="shared" si="1257"/>
        <v>-2.7850680295600713E-3</v>
      </c>
      <c r="X3469" s="4">
        <f t="shared" si="1264"/>
        <v>4.7565270737280835E-3</v>
      </c>
      <c r="Y3469" s="4">
        <f t="shared" si="1252"/>
        <v>-2.2202970439605906E-2</v>
      </c>
      <c r="Z3469" s="4">
        <f t="shared" si="1253"/>
        <v>-1.6037715962497822E-2</v>
      </c>
      <c r="AA3469" s="4">
        <f t="shared" si="1248"/>
        <v>4.1510224555101668E-3</v>
      </c>
      <c r="AB3469" s="4">
        <f t="shared" si="1249"/>
        <v>4.1510224555101668E-3</v>
      </c>
      <c r="AC3469" s="2">
        <f t="shared" si="1258"/>
        <v>8.2551747218707269E-3</v>
      </c>
      <c r="AD3469" s="3">
        <f t="shared" si="1259"/>
        <v>11455.584972098155</v>
      </c>
    </row>
    <row r="3470" spans="1:30" x14ac:dyDescent="0.3">
      <c r="A3470" s="1">
        <f t="shared" si="1246"/>
        <v>41</v>
      </c>
      <c r="B3470" s="1">
        <f t="shared" si="1245"/>
        <v>5</v>
      </c>
      <c r="C3470" s="5">
        <v>44113</v>
      </c>
      <c r="D3470" s="3">
        <v>11725.85</v>
      </c>
      <c r="E3470" s="3">
        <v>11615.57</v>
      </c>
      <c r="F3470" s="3">
        <f t="shared" si="1250"/>
        <v>11516.062000000002</v>
      </c>
      <c r="G3470" s="3">
        <f t="shared" si="1260"/>
        <v>11452.466000000002</v>
      </c>
      <c r="H3470" s="4">
        <f t="shared" si="1247"/>
        <v>1.5142490567867191E-2</v>
      </c>
      <c r="I3470" s="4">
        <f t="shared" si="1265"/>
        <v>5.5952156274726725E-3</v>
      </c>
      <c r="J3470" s="4">
        <f t="shared" si="1244"/>
        <v>9.5472749403945172E-3</v>
      </c>
      <c r="K3470" s="4">
        <f t="shared" si="1251"/>
        <v>-7.5599907886283631E-3</v>
      </c>
      <c r="L3470" s="4">
        <f t="shared" si="1261"/>
        <v>-1.115493630821375E-2</v>
      </c>
      <c r="M3470" s="4">
        <f t="shared" si="1254"/>
        <v>1.8216991190217507E-2</v>
      </c>
      <c r="N3470" s="4">
        <f t="shared" si="1262"/>
        <v>2.3871190711240543E-2</v>
      </c>
      <c r="O3470" s="4">
        <f t="shared" si="1266"/>
        <v>5.4235727047505762E-3</v>
      </c>
      <c r="P3470" s="4">
        <f t="shared" si="1263"/>
        <v>0.34269506599626487</v>
      </c>
      <c r="T3470" s="4"/>
      <c r="U3470" s="4">
        <f t="shared" si="1255"/>
        <v>-2.5560690298798192E-2</v>
      </c>
      <c r="V3470" s="4">
        <f t="shared" si="1256"/>
        <v>-3.530508339581017E-2</v>
      </c>
      <c r="W3470" s="4">
        <f t="shared" si="1257"/>
        <v>4.1770873220566648E-2</v>
      </c>
      <c r="X3470" s="4">
        <f t="shared" si="1264"/>
        <v>1.1168096571477321E-2</v>
      </c>
      <c r="Y3470" s="4">
        <f t="shared" si="1252"/>
        <v>-1.9934554494505846E-2</v>
      </c>
      <c r="Z3470" s="4">
        <f t="shared" si="1253"/>
        <v>-1.3754997088324891E-2</v>
      </c>
      <c r="AA3470" s="4">
        <f t="shared" si="1248"/>
        <v>1.5142490567867191E-2</v>
      </c>
      <c r="AB3470" s="4">
        <f t="shared" si="1249"/>
        <v>1.5142490567867191E-2</v>
      </c>
      <c r="AC3470" s="2">
        <f t="shared" si="1258"/>
        <v>1.5365767536502314E-2</v>
      </c>
      <c r="AD3470" s="3">
        <f t="shared" si="1259"/>
        <v>11545.673314732105</v>
      </c>
    </row>
    <row r="3471" spans="1:30" x14ac:dyDescent="0.3">
      <c r="A3471" s="1">
        <f t="shared" si="1246"/>
        <v>42</v>
      </c>
      <c r="B3471" s="1">
        <f t="shared" si="1245"/>
        <v>1</v>
      </c>
      <c r="C3471" s="5">
        <v>44116</v>
      </c>
      <c r="D3471" s="3">
        <v>12088.11</v>
      </c>
      <c r="E3471" s="3">
        <v>11900.12</v>
      </c>
      <c r="F3471" s="3">
        <f t="shared" si="1250"/>
        <v>11631.871999999999</v>
      </c>
      <c r="G3471" s="3">
        <f t="shared" si="1260"/>
        <v>11524.832000000002</v>
      </c>
      <c r="H3471" s="4">
        <f t="shared" si="1247"/>
        <v>3.0894135606373968E-2</v>
      </c>
      <c r="I3471" s="4">
        <f t="shared" si="1265"/>
        <v>1.4862035588038431E-2</v>
      </c>
      <c r="J3471" s="4">
        <f t="shared" si="1244"/>
        <v>1.6032100018335535E-2</v>
      </c>
      <c r="K3471" s="4">
        <f t="shared" si="1251"/>
        <v>-1.7741784177692906E-2</v>
      </c>
      <c r="L3471" s="4">
        <f t="shared" si="1261"/>
        <v>-2.2480625664190082E-2</v>
      </c>
      <c r="M3471" s="4">
        <f t="shared" si="1254"/>
        <v>3.9223093238990356E-2</v>
      </c>
      <c r="N3471" s="4">
        <f t="shared" si="1262"/>
        <v>4.8875159308178921E-2</v>
      </c>
      <c r="O3471" s="4">
        <f t="shared" si="1266"/>
        <v>8.8549822925169629E-3</v>
      </c>
      <c r="P3471" s="4">
        <f t="shared" si="1263"/>
        <v>0.38417646944316269</v>
      </c>
      <c r="T3471" s="4"/>
      <c r="U3471" s="4">
        <f t="shared" si="1255"/>
        <v>-1.8488211941991486E-2</v>
      </c>
      <c r="V3471" s="4">
        <f t="shared" si="1256"/>
        <v>-2.8303329822571534E-2</v>
      </c>
      <c r="W3471" s="4">
        <f t="shared" si="1257"/>
        <v>5.0312536384379013E-2</v>
      </c>
      <c r="X3471" s="4">
        <f t="shared" si="1264"/>
        <v>1.8749684702611336E-2</v>
      </c>
      <c r="Y3471" s="4">
        <f t="shared" si="1252"/>
        <v>-2.998939285378158E-2</v>
      </c>
      <c r="Z3471" s="4">
        <f t="shared" si="1253"/>
        <v>-2.3873233714661143E-2</v>
      </c>
      <c r="AA3471" s="4">
        <f t="shared" si="1248"/>
        <v>3.0894135606373968E-2</v>
      </c>
      <c r="AB3471" s="4">
        <f t="shared" si="1249"/>
        <v>3.0894135606373968E-2</v>
      </c>
      <c r="AC3471" s="2">
        <f t="shared" si="1258"/>
        <v>2.9915715264442821E-2</v>
      </c>
      <c r="AD3471" s="3">
        <f t="shared" si="1259"/>
        <v>11726.485543154737</v>
      </c>
    </row>
    <row r="3472" spans="1:30" x14ac:dyDescent="0.3">
      <c r="A3472" s="1">
        <f t="shared" si="1246"/>
        <v>42</v>
      </c>
      <c r="B3472" s="1">
        <f t="shared" si="1245"/>
        <v>2</v>
      </c>
      <c r="C3472" s="5">
        <v>44117</v>
      </c>
      <c r="D3472" s="3">
        <v>12083.17</v>
      </c>
      <c r="E3472" s="3">
        <v>12131.07</v>
      </c>
      <c r="F3472" s="3">
        <f t="shared" si="1250"/>
        <v>11790.252</v>
      </c>
      <c r="G3472" s="3">
        <f t="shared" si="1260"/>
        <v>11600.854000000001</v>
      </c>
      <c r="H3472" s="4">
        <f t="shared" si="1247"/>
        <v>-4.0866603629521149E-4</v>
      </c>
      <c r="I3472" s="4">
        <f t="shared" si="1265"/>
        <v>3.5539054492388904E-3</v>
      </c>
      <c r="J3472" s="4">
        <f t="shared" si="1244"/>
        <v>-3.9625714855341023E-3</v>
      </c>
      <c r="K3472" s="4">
        <f t="shared" si="1251"/>
        <v>-3.0698554199126218E-2</v>
      </c>
      <c r="L3472" s="4">
        <f t="shared" si="1261"/>
        <v>-4.4742037147797821E-2</v>
      </c>
      <c r="M3472" s="4">
        <f t="shared" si="1254"/>
        <v>2.484408306115931E-2</v>
      </c>
      <c r="N3472" s="4">
        <f t="shared" si="1262"/>
        <v>4.1575904670466401E-2</v>
      </c>
      <c r="O3472" s="4">
        <f t="shared" si="1266"/>
        <v>1.567452911777284E-2</v>
      </c>
      <c r="P3472" s="4">
        <f t="shared" si="1263"/>
        <v>0.38361080353186228</v>
      </c>
      <c r="T3472" s="4"/>
      <c r="U3472" s="4">
        <f t="shared" si="1255"/>
        <v>-6.5919320720939839E-2</v>
      </c>
      <c r="V3472" s="4">
        <f t="shared" si="1256"/>
        <v>-7.5260127513730513E-2</v>
      </c>
      <c r="W3472" s="4">
        <f t="shared" si="1257"/>
        <v>7.0133829055544647E-2</v>
      </c>
      <c r="X3472" s="4">
        <f t="shared" si="1264"/>
        <v>3.3194361876346043E-2</v>
      </c>
      <c r="Y3472" s="4">
        <f t="shared" si="1252"/>
        <v>-4.2784607139286737E-2</v>
      </c>
      <c r="Z3472" s="4">
        <f t="shared" si="1253"/>
        <v>-3.6749125021853263E-2</v>
      </c>
      <c r="AA3472" s="4">
        <f t="shared" si="1248"/>
        <v>-4.0866603629521149E-4</v>
      </c>
      <c r="AB3472" s="4">
        <f t="shared" si="1249"/>
        <v>-4.0866603629521149E-4</v>
      </c>
      <c r="AC3472" s="2">
        <f t="shared" si="1258"/>
        <v>1.96794084579495E-2</v>
      </c>
      <c r="AD3472" s="3">
        <f t="shared" si="1259"/>
        <v>11845.380362103158</v>
      </c>
    </row>
    <row r="3473" spans="1:30" x14ac:dyDescent="0.3">
      <c r="A3473" s="1">
        <f t="shared" si="1246"/>
        <v>42</v>
      </c>
      <c r="B3473" s="1">
        <f t="shared" si="1245"/>
        <v>3</v>
      </c>
      <c r="C3473" s="5">
        <v>44118</v>
      </c>
      <c r="D3473" s="3">
        <v>11985.36</v>
      </c>
      <c r="E3473" s="3">
        <v>12105.1</v>
      </c>
      <c r="F3473" s="3">
        <f t="shared" si="1250"/>
        <v>11886.686</v>
      </c>
      <c r="G3473" s="3">
        <f t="shared" si="1260"/>
        <v>11657.584000000001</v>
      </c>
      <c r="H3473" s="4">
        <f t="shared" si="1247"/>
        <v>-8.094730108075902E-3</v>
      </c>
      <c r="I3473" s="4">
        <f t="shared" si="1265"/>
        <v>1.814921084450545E-3</v>
      </c>
      <c r="J3473" s="4">
        <f t="shared" si="1244"/>
        <v>-9.9096511925264464E-3</v>
      </c>
      <c r="K3473" s="4">
        <f t="shared" si="1251"/>
        <v>-1.8302523261693755E-2</v>
      </c>
      <c r="L3473" s="4">
        <f t="shared" si="1261"/>
        <v>-3.8235459366668986E-2</v>
      </c>
      <c r="M3473" s="4">
        <f t="shared" si="1254"/>
        <v>8.3012203737863437E-3</v>
      </c>
      <c r="N3473" s="4">
        <f t="shared" si="1262"/>
        <v>2.8116975181135286E-2</v>
      </c>
      <c r="O3473" s="4">
        <f t="shared" si="1266"/>
        <v>1.9115153820994858E-2</v>
      </c>
      <c r="P3473" s="4">
        <f t="shared" si="1263"/>
        <v>0.3724108475026538</v>
      </c>
      <c r="T3473" s="4"/>
      <c r="U3473" s="4">
        <f t="shared" si="1255"/>
        <v>-4.799899364156919E-2</v>
      </c>
      <c r="V3473" s="4">
        <f t="shared" si="1256"/>
        <v>-5.751900370515349E-2</v>
      </c>
      <c r="W3473" s="4">
        <f t="shared" si="1257"/>
        <v>4.1916198897870946E-2</v>
      </c>
      <c r="X3473" s="4">
        <f t="shared" si="1264"/>
        <v>4.0093163729006155E-2</v>
      </c>
      <c r="Y3473" s="4">
        <f t="shared" si="1252"/>
        <v>-3.0543140178630204E-2</v>
      </c>
      <c r="Z3473" s="4">
        <f t="shared" si="1253"/>
        <v>-2.4430472554691933E-2</v>
      </c>
      <c r="AA3473" s="4">
        <f t="shared" si="1248"/>
        <v>-8.094730108075902E-3</v>
      </c>
      <c r="AB3473" s="4">
        <f t="shared" si="1249"/>
        <v>-8.094730108075902E-3</v>
      </c>
      <c r="AC3473" s="2">
        <f t="shared" si="1258"/>
        <v>7.7861456475144825E-3</v>
      </c>
      <c r="AD3473" s="3">
        <f t="shared" si="1259"/>
        <v>11892.040241402106</v>
      </c>
    </row>
    <row r="3474" spans="1:30" x14ac:dyDescent="0.3">
      <c r="A3474" s="1">
        <f t="shared" si="1246"/>
        <v>42</v>
      </c>
      <c r="B3474" s="1">
        <f t="shared" si="1245"/>
        <v>4</v>
      </c>
      <c r="C3474" s="5">
        <v>44119</v>
      </c>
      <c r="D3474" s="3">
        <v>11898.57</v>
      </c>
      <c r="E3474" s="3">
        <v>11767.28</v>
      </c>
      <c r="F3474" s="3">
        <f t="shared" si="1250"/>
        <v>11956.212</v>
      </c>
      <c r="G3474" s="3">
        <f t="shared" si="1260"/>
        <v>11689.121000000003</v>
      </c>
      <c r="H3474" s="4">
        <f t="shared" si="1247"/>
        <v>-7.2413344280022355E-3</v>
      </c>
      <c r="I3474" s="4">
        <f t="shared" si="1265"/>
        <v>-1.8195531882229648E-2</v>
      </c>
      <c r="J3474" s="4">
        <f t="shared" si="1244"/>
        <v>1.0954197454227411E-2</v>
      </c>
      <c r="K3474" s="4">
        <f t="shared" si="1251"/>
        <v>-1.2296251426741533E-3</v>
      </c>
      <c r="L3474" s="4">
        <f t="shared" si="1261"/>
        <v>-2.6658449233991379E-2</v>
      </c>
      <c r="M3474" s="4">
        <f t="shared" si="1254"/>
        <v>-4.8210921653112065E-3</v>
      </c>
      <c r="N3474" s="4">
        <f t="shared" si="1262"/>
        <v>1.791828487360143E-2</v>
      </c>
      <c r="O3474" s="4">
        <f t="shared" si="1266"/>
        <v>2.2447319299713893E-2</v>
      </c>
      <c r="P3474" s="4">
        <f t="shared" si="1263"/>
        <v>0.36247276158326913</v>
      </c>
      <c r="T3474" s="4"/>
      <c r="U3474" s="4">
        <f t="shared" si="1255"/>
        <v>-3.624588664837769E-2</v>
      </c>
      <c r="V3474" s="4">
        <f t="shared" si="1256"/>
        <v>-4.5883427781893985E-2</v>
      </c>
      <c r="W3474" s="4">
        <f t="shared" si="1257"/>
        <v>3.0095386176363065E-2</v>
      </c>
      <c r="X3474" s="4">
        <f t="shared" si="1264"/>
        <v>4.6767693658657607E-2</v>
      </c>
      <c r="Y3474" s="4">
        <f t="shared" si="1252"/>
        <v>-1.3683121088526129E-2</v>
      </c>
      <c r="Z3474" s="4">
        <f t="shared" si="1253"/>
        <v>-7.464146833418988E-3</v>
      </c>
      <c r="AA3474" s="4">
        <f t="shared" si="1248"/>
        <v>-7.2413344280022355E-3</v>
      </c>
      <c r="AB3474" s="4">
        <f t="shared" si="1249"/>
        <v>-7.2413344280022355E-3</v>
      </c>
      <c r="AC3474" s="2">
        <f t="shared" si="1258"/>
        <v>3.6585677090560667E-4</v>
      </c>
      <c r="AD3474" s="3">
        <f t="shared" si="1259"/>
        <v>11894.216827601405</v>
      </c>
    </row>
    <row r="3475" spans="1:30" x14ac:dyDescent="0.3">
      <c r="A3475" s="1">
        <f t="shared" si="1246"/>
        <v>42</v>
      </c>
      <c r="B3475" s="1">
        <f t="shared" si="1245"/>
        <v>5</v>
      </c>
      <c r="C3475" s="5">
        <v>44120</v>
      </c>
      <c r="D3475" s="3">
        <v>11852.17</v>
      </c>
      <c r="E3475" s="3">
        <v>11952.12</v>
      </c>
      <c r="F3475" s="3">
        <f t="shared" si="1250"/>
        <v>11981.475999999999</v>
      </c>
      <c r="G3475" s="3">
        <f t="shared" si="1260"/>
        <v>11748.769000000002</v>
      </c>
      <c r="H3475" s="4">
        <f t="shared" si="1247"/>
        <v>-3.8996282746581847E-3</v>
      </c>
      <c r="I3475" s="4">
        <f t="shared" si="1265"/>
        <v>4.5005408212920621E-3</v>
      </c>
      <c r="J3475" s="4">
        <f t="shared" si="1244"/>
        <v>-8.4001690959502467E-3</v>
      </c>
      <c r="K3475" s="4">
        <f t="shared" si="1251"/>
        <v>9.6845671370593342E-3</v>
      </c>
      <c r="L3475" s="4">
        <f t="shared" si="1261"/>
        <v>-1.3555410440077862E-2</v>
      </c>
      <c r="M3475" s="4">
        <f t="shared" si="1254"/>
        <v>-1.0792159496876568E-2</v>
      </c>
      <c r="N3475" s="4">
        <f t="shared" si="1262"/>
        <v>8.8010071523236186E-3</v>
      </c>
      <c r="O3475" s="4">
        <f t="shared" si="1266"/>
        <v>1.963412607142799E-2</v>
      </c>
      <c r="P3475" s="4">
        <f t="shared" si="1263"/>
        <v>0.35715962427874737</v>
      </c>
      <c r="T3475" s="4"/>
      <c r="U3475" s="4">
        <f t="shared" si="1255"/>
        <v>-1.4516030077563889E-2</v>
      </c>
      <c r="V3475" s="4">
        <f t="shared" si="1256"/>
        <v>-2.4370869776788241E-2</v>
      </c>
      <c r="W3475" s="4">
        <f t="shared" si="1257"/>
        <v>1.0772779798479402E-2</v>
      </c>
      <c r="X3475" s="4">
        <f t="shared" si="1264"/>
        <v>4.0414336081205274E-2</v>
      </c>
      <c r="Y3475" s="4">
        <f t="shared" si="1252"/>
        <v>-2.9050159943255229E-3</v>
      </c>
      <c r="Z3475" s="4">
        <f t="shared" si="1253"/>
        <v>3.3819169052424478E-3</v>
      </c>
      <c r="AA3475" s="4">
        <f t="shared" si="1248"/>
        <v>-3.8996282746581847E-3</v>
      </c>
      <c r="AB3475" s="4">
        <f t="shared" si="1249"/>
        <v>-3.8996282746581847E-3</v>
      </c>
      <c r="AC3475" s="2">
        <f t="shared" si="1258"/>
        <v>-2.3650705652161659E-3</v>
      </c>
      <c r="AD3475" s="3">
        <f t="shared" si="1259"/>
        <v>11880.201218400938</v>
      </c>
    </row>
    <row r="3476" spans="1:30" x14ac:dyDescent="0.3">
      <c r="A3476" s="1">
        <f t="shared" si="1246"/>
        <v>43</v>
      </c>
      <c r="B3476" s="1">
        <f t="shared" si="1245"/>
        <v>1</v>
      </c>
      <c r="C3476" s="5">
        <v>44123</v>
      </c>
      <c r="D3476" s="3">
        <v>11634.35</v>
      </c>
      <c r="E3476" s="3">
        <v>11913.01</v>
      </c>
      <c r="F3476" s="3">
        <f t="shared" si="1250"/>
        <v>11890.723999999998</v>
      </c>
      <c r="G3476" s="3">
        <f t="shared" si="1260"/>
        <v>11761.297999999999</v>
      </c>
      <c r="H3476" s="4">
        <f t="shared" si="1247"/>
        <v>-1.8378069163705862E-2</v>
      </c>
      <c r="I3476" s="4">
        <f t="shared" si="1265"/>
        <v>5.1332372046637995E-3</v>
      </c>
      <c r="J3476" s="4">
        <f t="shared" si="1244"/>
        <v>-2.351130636836966E-2</v>
      </c>
      <c r="K3476" s="4">
        <f t="shared" si="1251"/>
        <v>8.6606503281676794E-3</v>
      </c>
      <c r="L3476" s="4">
        <f t="shared" si="1261"/>
        <v>-6.4770136326654315E-3</v>
      </c>
      <c r="M3476" s="4">
        <f t="shared" si="1254"/>
        <v>-2.1560840197787621E-2</v>
      </c>
      <c r="N3476" s="4">
        <f t="shared" si="1262"/>
        <v>-1.0793706612994459E-2</v>
      </c>
      <c r="O3476" s="4">
        <f t="shared" si="1266"/>
        <v>1.1124471930103484E-2</v>
      </c>
      <c r="P3476" s="4">
        <f t="shared" si="1263"/>
        <v>0.33221765083756349</v>
      </c>
      <c r="T3476" s="4"/>
      <c r="U3476" s="4">
        <f t="shared" si="1255"/>
        <v>1.9906903124069307E-2</v>
      </c>
      <c r="V3476" s="4">
        <f t="shared" si="1256"/>
        <v>9.7078340928285697E-3</v>
      </c>
      <c r="W3476" s="4">
        <f t="shared" si="1257"/>
        <v>-3.7537712677995168E-2</v>
      </c>
      <c r="X3476" s="4">
        <f t="shared" si="1264"/>
        <v>2.2253683671897263E-2</v>
      </c>
      <c r="Y3476" s="4">
        <f t="shared" si="1252"/>
        <v>-3.9161657607121817E-3</v>
      </c>
      <c r="Z3476" s="4">
        <f t="shared" si="1253"/>
        <v>2.3643915870430543E-3</v>
      </c>
      <c r="AA3476" s="4">
        <f t="shared" si="1248"/>
        <v>-1.8378069163705862E-2</v>
      </c>
      <c r="AB3476" s="4">
        <f t="shared" si="1249"/>
        <v>-1.8378069163705862E-2</v>
      </c>
      <c r="AC3476" s="2">
        <f t="shared" si="1258"/>
        <v>-1.4087663880431056E-2</v>
      </c>
      <c r="AD3476" s="3">
        <f t="shared" si="1259"/>
        <v>11798.250812267293</v>
      </c>
    </row>
    <row r="3477" spans="1:30" x14ac:dyDescent="0.3">
      <c r="A3477" s="1">
        <f t="shared" si="1246"/>
        <v>43</v>
      </c>
      <c r="B3477" s="1">
        <f t="shared" si="1245"/>
        <v>2</v>
      </c>
      <c r="C3477" s="5">
        <v>44124</v>
      </c>
      <c r="D3477" s="3">
        <v>11677.84</v>
      </c>
      <c r="E3477" s="3">
        <v>11679.08</v>
      </c>
      <c r="F3477" s="3">
        <f t="shared" si="1250"/>
        <v>11809.657999999999</v>
      </c>
      <c r="G3477" s="3">
        <f t="shared" si="1260"/>
        <v>11799.955</v>
      </c>
      <c r="H3477" s="4">
        <f t="shared" si="1247"/>
        <v>3.7380687361133007E-3</v>
      </c>
      <c r="I3477" s="4">
        <f t="shared" si="1265"/>
        <v>3.844649679612489E-3</v>
      </c>
      <c r="J3477" s="4">
        <f t="shared" ref="J3477:J3540" si="1267">H3477-I3477</f>
        <v>-1.0658094349918828E-4</v>
      </c>
      <c r="K3477" s="4">
        <f t="shared" si="1251"/>
        <v>1.790065624637379E-2</v>
      </c>
      <c r="L3477" s="4">
        <f t="shared" si="1261"/>
        <v>1.5400373319810224E-2</v>
      </c>
      <c r="M3477" s="4">
        <f t="shared" si="1254"/>
        <v>-1.1161881233139801E-2</v>
      </c>
      <c r="N3477" s="4">
        <f t="shared" si="1262"/>
        <v>-1.0348768279201045E-2</v>
      </c>
      <c r="O3477" s="4">
        <f t="shared" si="1266"/>
        <v>8.3088995910198459E-4</v>
      </c>
      <c r="P3477" s="4">
        <f t="shared" si="1263"/>
        <v>0.33719757198785771</v>
      </c>
      <c r="T3477" s="4"/>
      <c r="U3477" s="4">
        <f t="shared" si="1255"/>
        <v>3.8577144404285557E-2</v>
      </c>
      <c r="V3477" s="4">
        <f t="shared" si="1256"/>
        <v>2.8191372960242649E-2</v>
      </c>
      <c r="W3477" s="4">
        <f t="shared" si="1257"/>
        <v>-3.3545005160069745E-2</v>
      </c>
      <c r="X3477" s="4">
        <f t="shared" si="1264"/>
        <v>1.6459359816905557E-3</v>
      </c>
      <c r="Y3477" s="4">
        <f t="shared" si="1252"/>
        <v>5.2086281136259176E-3</v>
      </c>
      <c r="Z3477" s="4">
        <f t="shared" si="1253"/>
        <v>1.154671956568473E-2</v>
      </c>
      <c r="AA3477" s="4">
        <f t="shared" si="1248"/>
        <v>3.7380687361133007E-3</v>
      </c>
      <c r="AB3477" s="4">
        <f t="shared" si="1249"/>
        <v>3.7380687361133007E-3</v>
      </c>
      <c r="AC3477" s="2">
        <f t="shared" si="1258"/>
        <v>-6.8740344828206934E-3</v>
      </c>
      <c r="AD3477" s="3">
        <f t="shared" si="1259"/>
        <v>11758.113874844863</v>
      </c>
    </row>
    <row r="3478" spans="1:30" x14ac:dyDescent="0.3">
      <c r="A3478" s="1">
        <f t="shared" si="1246"/>
        <v>43</v>
      </c>
      <c r="B3478" s="1">
        <f t="shared" si="1245"/>
        <v>3</v>
      </c>
      <c r="C3478" s="5">
        <v>44125</v>
      </c>
      <c r="D3478" s="3">
        <v>11665.37</v>
      </c>
      <c r="E3478" s="3">
        <v>11686.19</v>
      </c>
      <c r="F3478" s="3">
        <f t="shared" si="1250"/>
        <v>11745.66</v>
      </c>
      <c r="G3478" s="3">
        <f t="shared" si="1260"/>
        <v>11816.172999999999</v>
      </c>
      <c r="H3478" s="4">
        <f t="shared" si="1247"/>
        <v>-1.0678344625375364E-3</v>
      </c>
      <c r="I3478" s="4">
        <f t="shared" si="1265"/>
        <v>7.1502949175535578E-4</v>
      </c>
      <c r="J3478" s="4">
        <f t="shared" si="1267"/>
        <v>-1.7828639542928921E-3</v>
      </c>
      <c r="K3478" s="4">
        <f t="shared" si="1251"/>
        <v>7.5264346831261696E-3</v>
      </c>
      <c r="L3478" s="4">
        <f t="shared" si="1261"/>
        <v>1.3280614299295881E-2</v>
      </c>
      <c r="M3478" s="4">
        <f t="shared" si="1254"/>
        <v>-6.8357163411846633E-3</v>
      </c>
      <c r="N3478" s="4">
        <f t="shared" si="1262"/>
        <v>-1.2762423163574033E-2</v>
      </c>
      <c r="O3478" s="4">
        <f t="shared" si="1266"/>
        <v>-6.044643247492279E-3</v>
      </c>
      <c r="P3478" s="4">
        <f t="shared" si="1263"/>
        <v>0.33576966633726757</v>
      </c>
      <c r="T3478" s="4"/>
      <c r="U3478" s="4">
        <f t="shared" si="1255"/>
        <v>2.6333637042466794E-2</v>
      </c>
      <c r="V3478" s="4">
        <f t="shared" si="1256"/>
        <v>1.6070300672042095E-2</v>
      </c>
      <c r="W3478" s="4">
        <f t="shared" si="1257"/>
        <v>-2.6698405387906559E-2</v>
      </c>
      <c r="X3478" s="4">
        <f t="shared" si="1264"/>
        <v>-1.1864198313979174E-2</v>
      </c>
      <c r="Y3478" s="4">
        <f t="shared" si="1252"/>
        <v>-5.0362390660400654E-3</v>
      </c>
      <c r="Z3478" s="4">
        <f t="shared" si="1253"/>
        <v>1.2372559397857944E-3</v>
      </c>
      <c r="AA3478" s="4">
        <f t="shared" si="1248"/>
        <v>-1.0678344625375364E-3</v>
      </c>
      <c r="AB3478" s="4">
        <f t="shared" si="1249"/>
        <v>-1.0678344625375364E-3</v>
      </c>
      <c r="AC3478" s="2">
        <f t="shared" si="1258"/>
        <v>-5.3002390748494548E-3</v>
      </c>
      <c r="AD3478" s="3">
        <f t="shared" si="1259"/>
        <v>11727.199249896577</v>
      </c>
    </row>
    <row r="3479" spans="1:30" x14ac:dyDescent="0.3">
      <c r="A3479" s="1">
        <f t="shared" si="1246"/>
        <v>43</v>
      </c>
      <c r="B3479" s="1">
        <f t="shared" si="1245"/>
        <v>4</v>
      </c>
      <c r="C3479" s="5">
        <v>44126</v>
      </c>
      <c r="D3479" s="3">
        <v>11662.91</v>
      </c>
      <c r="E3479" s="3">
        <v>11712.64</v>
      </c>
      <c r="F3479" s="3">
        <f t="shared" si="1250"/>
        <v>11698.528</v>
      </c>
      <c r="G3479" s="3">
        <f t="shared" si="1260"/>
        <v>11827.369999999999</v>
      </c>
      <c r="H3479" s="4">
        <f t="shared" si="1247"/>
        <v>-2.108805807274819E-4</v>
      </c>
      <c r="I3479" s="4">
        <f t="shared" si="1265"/>
        <v>4.0521646548715229E-3</v>
      </c>
      <c r="J3479" s="4">
        <f t="shared" si="1267"/>
        <v>-4.2630452355990047E-3</v>
      </c>
      <c r="K3479" s="4">
        <f t="shared" si="1251"/>
        <v>3.6057578970919908E-3</v>
      </c>
      <c r="L3479" s="4">
        <f t="shared" si="1261"/>
        <v>1.5453717570324182E-2</v>
      </c>
      <c r="M3479" s="4">
        <f t="shared" si="1254"/>
        <v>-3.044656558500385E-3</v>
      </c>
      <c r="N3479" s="4">
        <f t="shared" si="1262"/>
        <v>-1.3905035523535591E-2</v>
      </c>
      <c r="O3479" s="4">
        <f t="shared" si="1266"/>
        <v>-1.1047157184613337E-2</v>
      </c>
      <c r="P3479" s="4">
        <f t="shared" si="1263"/>
        <v>0.33548797845431222</v>
      </c>
      <c r="T3479" s="4"/>
      <c r="U3479" s="4">
        <f t="shared" si="1255"/>
        <v>1.9990793262451075E-2</v>
      </c>
      <c r="V3479" s="4">
        <f t="shared" si="1256"/>
        <v>9.790885329826627E-3</v>
      </c>
      <c r="W3479" s="4">
        <f t="shared" si="1257"/>
        <v>-1.9805741362197295E-2</v>
      </c>
      <c r="X3479" s="4">
        <f t="shared" si="1264"/>
        <v>-2.1552311049686915E-2</v>
      </c>
      <c r="Y3479" s="4">
        <f t="shared" si="1252"/>
        <v>-8.9080296078592087E-3</v>
      </c>
      <c r="Z3479" s="4">
        <f t="shared" si="1253"/>
        <v>-2.6589472083830118E-3</v>
      </c>
      <c r="AA3479" s="4">
        <f t="shared" si="1248"/>
        <v>-2.108805807274819E-4</v>
      </c>
      <c r="AB3479" s="4">
        <f t="shared" si="1249"/>
        <v>-2.108805807274819E-4</v>
      </c>
      <c r="AC3479" s="2">
        <f t="shared" si="1258"/>
        <v>-3.6748547258833074E-3</v>
      </c>
      <c r="AD3479" s="3">
        <f t="shared" si="1259"/>
        <v>11705.769499931052</v>
      </c>
    </row>
    <row r="3480" spans="1:30" x14ac:dyDescent="0.3">
      <c r="A3480" s="1">
        <f t="shared" si="1246"/>
        <v>43</v>
      </c>
      <c r="B3480" s="1">
        <f t="shared" si="1245"/>
        <v>5</v>
      </c>
      <c r="C3480" s="5">
        <v>44127</v>
      </c>
      <c r="D3480" s="3">
        <v>11692.57</v>
      </c>
      <c r="E3480" s="3">
        <v>11680.72</v>
      </c>
      <c r="F3480" s="3">
        <f t="shared" si="1250"/>
        <v>11666.608</v>
      </c>
      <c r="G3480" s="3">
        <f t="shared" si="1260"/>
        <v>11824.041999999998</v>
      </c>
      <c r="H3480" s="4">
        <f t="shared" si="1247"/>
        <v>2.5431045939649584E-3</v>
      </c>
      <c r="I3480" s="4">
        <f t="shared" si="1265"/>
        <v>1.5270631429033998E-3</v>
      </c>
      <c r="J3480" s="4">
        <f t="shared" si="1267"/>
        <v>1.0160414510615586E-3</v>
      </c>
      <c r="K3480" s="4">
        <f t="shared" si="1251"/>
        <v>-2.3943424068260523E-4</v>
      </c>
      <c r="L3480" s="4">
        <f t="shared" si="1261"/>
        <v>1.5068280557768154E-2</v>
      </c>
      <c r="M3480" s="4">
        <f t="shared" si="1254"/>
        <v>2.2253254759223534E-3</v>
      </c>
      <c r="N3480" s="4">
        <f t="shared" si="1262"/>
        <v>-1.111904034170362E-2</v>
      </c>
      <c r="O3480" s="4">
        <f t="shared" si="1266"/>
        <v>-1.3464447935740172E-2</v>
      </c>
      <c r="P3480" s="4">
        <f t="shared" si="1263"/>
        <v>0.33888426406750433</v>
      </c>
      <c r="T3480" s="4"/>
      <c r="U3480" s="4">
        <f t="shared" si="1255"/>
        <v>1.6227510972818982E-2</v>
      </c>
      <c r="V3480" s="4">
        <f t="shared" si="1256"/>
        <v>6.0652358630908492E-3</v>
      </c>
      <c r="W3480" s="4">
        <f t="shared" si="1257"/>
        <v>-1.3465888525054936E-2</v>
      </c>
      <c r="X3480" s="4">
        <f t="shared" si="1264"/>
        <v>-2.6279566891424612E-2</v>
      </c>
      <c r="Y3480" s="4">
        <f t="shared" si="1252"/>
        <v>-1.2705276706509431E-2</v>
      </c>
      <c r="Z3480" s="4">
        <f t="shared" si="1253"/>
        <v>-6.4801368983562566E-3</v>
      </c>
      <c r="AA3480" s="4">
        <f t="shared" si="1248"/>
        <v>2.5431045939649584E-3</v>
      </c>
      <c r="AB3480" s="4">
        <f t="shared" si="1249"/>
        <v>2.5431045939649584E-3</v>
      </c>
      <c r="AC3480" s="2">
        <f t="shared" si="1258"/>
        <v>-7.5258618256737644E-4</v>
      </c>
      <c r="AD3480" s="3">
        <f t="shared" si="1259"/>
        <v>11701.369666620702</v>
      </c>
    </row>
    <row r="3481" spans="1:30" x14ac:dyDescent="0.3">
      <c r="A3481" s="1">
        <f t="shared" si="1246"/>
        <v>44</v>
      </c>
      <c r="B3481" s="1">
        <f t="shared" si="1245"/>
        <v>1</v>
      </c>
      <c r="C3481" s="5">
        <v>44130</v>
      </c>
      <c r="D3481" s="3">
        <v>11504.52</v>
      </c>
      <c r="E3481" s="3">
        <v>11584.17</v>
      </c>
      <c r="F3481" s="3">
        <f t="shared" si="1250"/>
        <v>11640.641999999998</v>
      </c>
      <c r="G3481" s="3">
        <f t="shared" si="1260"/>
        <v>11765.683000000001</v>
      </c>
      <c r="H3481" s="4">
        <f t="shared" si="1247"/>
        <v>-1.6082862877878797E-2</v>
      </c>
      <c r="I3481" s="4">
        <f t="shared" si="1265"/>
        <v>-9.2708446474983382E-3</v>
      </c>
      <c r="J3481" s="4">
        <f t="shared" si="1267"/>
        <v>-6.812018230380459E-3</v>
      </c>
      <c r="K3481" s="4">
        <f t="shared" si="1251"/>
        <v>-1.5306728974041589E-3</v>
      </c>
      <c r="L3481" s="4">
        <f t="shared" si="1261"/>
        <v>8.7347017046818416E-3</v>
      </c>
      <c r="M3481" s="4">
        <f t="shared" si="1254"/>
        <v>-1.169368493593374E-2</v>
      </c>
      <c r="N3481" s="4">
        <f t="shared" si="1262"/>
        <v>-2.2197011427215949E-2</v>
      </c>
      <c r="O3481" s="4">
        <f t="shared" si="1266"/>
        <v>-1.0868858500832967E-2</v>
      </c>
      <c r="P3481" s="4">
        <f t="shared" si="1263"/>
        <v>0.31735117203915703</v>
      </c>
      <c r="T3481" s="4"/>
      <c r="U3481" s="4">
        <f t="shared" si="1255"/>
        <v>-4.979230400160046E-3</v>
      </c>
      <c r="V3481" s="4">
        <f t="shared" si="1256"/>
        <v>-1.4929438096158518E-2</v>
      </c>
      <c r="W3481" s="4">
        <f t="shared" si="1257"/>
        <v>-1.1159196689114555E-2</v>
      </c>
      <c r="X3481" s="4">
        <f t="shared" si="1264"/>
        <v>-2.1031688230254135E-2</v>
      </c>
      <c r="Y3481" s="4">
        <f t="shared" si="1252"/>
        <v>-1.3980415130603562E-2</v>
      </c>
      <c r="Z3481" s="4">
        <f t="shared" si="1253"/>
        <v>-7.7633153886813534E-3</v>
      </c>
      <c r="AA3481" s="4">
        <f t="shared" si="1248"/>
        <v>-1.6082862877878797E-2</v>
      </c>
      <c r="AB3481" s="4">
        <f t="shared" si="1249"/>
        <v>-1.6082862877878797E-2</v>
      </c>
      <c r="AC3481" s="2">
        <f t="shared" si="1258"/>
        <v>-1.1407091393684222E-2</v>
      </c>
      <c r="AD3481" s="3">
        <f t="shared" si="1259"/>
        <v>11635.753111080468</v>
      </c>
    </row>
    <row r="3482" spans="1:30" x14ac:dyDescent="0.3">
      <c r="A3482" s="1">
        <f t="shared" si="1246"/>
        <v>44</v>
      </c>
      <c r="B3482" s="1">
        <f t="shared" si="1245"/>
        <v>2</v>
      </c>
      <c r="C3482" s="5">
        <v>44131</v>
      </c>
      <c r="D3482" s="3">
        <v>11598.95</v>
      </c>
      <c r="E3482" s="3">
        <v>11560.86</v>
      </c>
      <c r="F3482" s="3">
        <f t="shared" si="1250"/>
        <v>11624.863999999998</v>
      </c>
      <c r="G3482" s="3">
        <f t="shared" si="1260"/>
        <v>11717.260999999999</v>
      </c>
      <c r="H3482" s="4">
        <f t="shared" si="1247"/>
        <v>8.2080782162141739E-3</v>
      </c>
      <c r="I3482" s="4">
        <f t="shared" si="1265"/>
        <v>4.8972056200519577E-3</v>
      </c>
      <c r="J3482" s="4">
        <f t="shared" si="1267"/>
        <v>3.3108725961622162E-3</v>
      </c>
      <c r="K3482" s="4">
        <f t="shared" si="1251"/>
        <v>1.1023710680671457E-2</v>
      </c>
      <c r="L3482" s="4">
        <f t="shared" si="1261"/>
        <v>1.9634601588476998E-2</v>
      </c>
      <c r="M3482" s="4">
        <f t="shared" si="1254"/>
        <v>-2.2291873694175721E-3</v>
      </c>
      <c r="N3482" s="4">
        <f t="shared" si="1262"/>
        <v>-1.0097154957971652E-2</v>
      </c>
      <c r="O3482" s="4">
        <f t="shared" si="1266"/>
        <v>-7.9659796791951721E-3</v>
      </c>
      <c r="P3482" s="4">
        <f t="shared" si="1263"/>
        <v>0.32816409349747583</v>
      </c>
      <c r="T3482" s="4"/>
      <c r="U3482" s="4">
        <f t="shared" si="1255"/>
        <v>1.5065382997291474E-2</v>
      </c>
      <c r="V3482" s="4">
        <f t="shared" si="1256"/>
        <v>4.9147291673186247E-3</v>
      </c>
      <c r="W3482" s="4">
        <f t="shared" si="1257"/>
        <v>-6.7555301322846876E-3</v>
      </c>
      <c r="X3482" s="4">
        <f t="shared" si="1264"/>
        <v>-1.5647701228943437E-2</v>
      </c>
      <c r="Y3482" s="4">
        <f t="shared" si="1252"/>
        <v>-1.5825700011324975E-3</v>
      </c>
      <c r="Z3482" s="4">
        <f t="shared" si="1253"/>
        <v>4.7127012507047527E-3</v>
      </c>
      <c r="AA3482" s="4">
        <f t="shared" si="1248"/>
        <v>8.2080782162141739E-3</v>
      </c>
      <c r="AB3482" s="4">
        <f t="shared" si="1249"/>
        <v>8.2080782162141739E-3</v>
      </c>
      <c r="AC3482" s="2">
        <f t="shared" si="1258"/>
        <v>-2.1153127987428581E-3</v>
      </c>
      <c r="AD3482" s="3">
        <f t="shared" si="1259"/>
        <v>11623.485407386979</v>
      </c>
    </row>
    <row r="3483" spans="1:30" x14ac:dyDescent="0.3">
      <c r="A3483" s="1">
        <f t="shared" si="1246"/>
        <v>44</v>
      </c>
      <c r="B3483" s="1">
        <f t="shared" si="1245"/>
        <v>3</v>
      </c>
      <c r="C3483" s="5">
        <v>44132</v>
      </c>
      <c r="D3483" s="3">
        <v>11142.76</v>
      </c>
      <c r="E3483" s="3">
        <v>11400.47</v>
      </c>
      <c r="F3483" s="3">
        <f t="shared" si="1250"/>
        <v>11520.342000000001</v>
      </c>
      <c r="G3483" s="3">
        <f t="shared" si="1260"/>
        <v>11633.001</v>
      </c>
      <c r="H3483" s="4">
        <f t="shared" si="1247"/>
        <v>-3.9330284206760137E-2</v>
      </c>
      <c r="I3483" s="4">
        <f t="shared" si="1265"/>
        <v>-1.7111893749003262E-2</v>
      </c>
      <c r="J3483" s="4">
        <f t="shared" si="1267"/>
        <v>-2.2218390457756875E-2</v>
      </c>
      <c r="K3483" s="4">
        <f t="shared" si="1251"/>
        <v>1.3611145836475323E-3</v>
      </c>
      <c r="L3483" s="4">
        <f t="shared" si="1261"/>
        <v>7.6319168737016621E-3</v>
      </c>
      <c r="M3483" s="4">
        <f t="shared" si="1254"/>
        <v>-3.2775242262773126E-2</v>
      </c>
      <c r="N3483" s="4">
        <f t="shared" si="1262"/>
        <v>-4.2142264064105213E-2</v>
      </c>
      <c r="O3483" s="4">
        <f t="shared" si="1266"/>
        <v>-1.0110511219841372E-2</v>
      </c>
      <c r="P3483" s="4">
        <f t="shared" si="1263"/>
        <v>0.27592702222700616</v>
      </c>
      <c r="T3483" s="4"/>
      <c r="U3483" s="4">
        <f t="shared" si="1255"/>
        <v>5.7263804051228837E-3</v>
      </c>
      <c r="V3483" s="4">
        <f t="shared" si="1256"/>
        <v>-4.3308833989284101E-3</v>
      </c>
      <c r="W3483" s="4">
        <f t="shared" si="1257"/>
        <v>-4.4800122070710192E-2</v>
      </c>
      <c r="X3483" s="4">
        <f t="shared" si="1264"/>
        <v>-1.9183085497111216E-2</v>
      </c>
      <c r="Y3483" s="4">
        <f t="shared" si="1252"/>
        <v>-1.112468485006372E-2</v>
      </c>
      <c r="Z3483" s="4">
        <f t="shared" si="1253"/>
        <v>-4.8895790155013318E-3</v>
      </c>
      <c r="AA3483" s="4">
        <f t="shared" si="1248"/>
        <v>-3.9330284206760137E-2</v>
      </c>
      <c r="AB3483" s="4">
        <f t="shared" si="1249"/>
        <v>-3.9330284206760137E-2</v>
      </c>
      <c r="AC3483" s="2">
        <f t="shared" si="1258"/>
        <v>-2.8761599902057771E-2</v>
      </c>
      <c r="AD3483" s="3">
        <f t="shared" si="1259"/>
        <v>11463.243604924653</v>
      </c>
    </row>
    <row r="3484" spans="1:30" x14ac:dyDescent="0.3">
      <c r="A3484" s="1">
        <f t="shared" si="1246"/>
        <v>44</v>
      </c>
      <c r="B3484" s="1">
        <f t="shared" si="1245"/>
        <v>4</v>
      </c>
      <c r="C3484" s="5">
        <v>44133</v>
      </c>
      <c r="D3484" s="3">
        <v>11350.74</v>
      </c>
      <c r="E3484" s="3">
        <v>11214.33</v>
      </c>
      <c r="F3484" s="3">
        <f t="shared" si="1250"/>
        <v>11457.907999999999</v>
      </c>
      <c r="G3484" s="3">
        <f t="shared" si="1260"/>
        <v>11578.217999999999</v>
      </c>
      <c r="H3484" s="4">
        <f t="shared" si="1247"/>
        <v>1.8665034515685481E-2</v>
      </c>
      <c r="I3484" s="4">
        <f t="shared" si="1265"/>
        <v>6.4230047133743981E-3</v>
      </c>
      <c r="J3484" s="4">
        <f t="shared" si="1267"/>
        <v>1.2242029802311084E-2</v>
      </c>
      <c r="K3484" s="4">
        <f t="shared" si="1251"/>
        <v>3.0687190606277125E-2</v>
      </c>
      <c r="L3484" s="4">
        <f t="shared" si="1261"/>
        <v>4.134822371955707E-2</v>
      </c>
      <c r="M3484" s="4">
        <f t="shared" si="1254"/>
        <v>-9.3531908268070993E-3</v>
      </c>
      <c r="N3484" s="4">
        <f t="shared" si="1262"/>
        <v>-1.9647064859203651E-2</v>
      </c>
      <c r="O3484" s="4">
        <f t="shared" si="1266"/>
        <v>-1.059930894373402E-2</v>
      </c>
      <c r="P3484" s="4">
        <f t="shared" si="1263"/>
        <v>0.29974224413636902</v>
      </c>
      <c r="T3484" s="4"/>
      <c r="U3484" s="4">
        <f t="shared" si="1255"/>
        <v>4.6680535163639854E-2</v>
      </c>
      <c r="V3484" s="4">
        <f t="shared" si="1256"/>
        <v>3.6213729812003444E-2</v>
      </c>
      <c r="W3484" s="4">
        <f t="shared" si="1257"/>
        <v>-2.6766047238639418E-2</v>
      </c>
      <c r="X3484" s="4">
        <f t="shared" si="1264"/>
        <v>-2.0568399716613988E-2</v>
      </c>
      <c r="Y3484" s="4">
        <f t="shared" si="1252"/>
        <v>1.7835729376772493E-2</v>
      </c>
      <c r="Z3484" s="4">
        <f t="shared" si="1253"/>
        <v>2.4253437855925819E-2</v>
      </c>
      <c r="AA3484" s="4">
        <f t="shared" si="1248"/>
        <v>1.8665034515685481E-2</v>
      </c>
      <c r="AB3484" s="4">
        <f t="shared" si="1249"/>
        <v>1.8665034515685481E-2</v>
      </c>
      <c r="AC3484" s="2">
        <f t="shared" si="1258"/>
        <v>-6.6077104473456607E-3</v>
      </c>
      <c r="AD3484" s="3">
        <f t="shared" si="1259"/>
        <v>11425.742403283104</v>
      </c>
    </row>
    <row r="3485" spans="1:30" x14ac:dyDescent="0.3">
      <c r="A3485" s="1">
        <f t="shared" si="1246"/>
        <v>44</v>
      </c>
      <c r="B3485" s="1">
        <f t="shared" si="1245"/>
        <v>5</v>
      </c>
      <c r="C3485" s="5">
        <v>44134</v>
      </c>
      <c r="D3485" s="3">
        <v>11052.95</v>
      </c>
      <c r="E3485" s="3">
        <v>11265.7</v>
      </c>
      <c r="F3485" s="3">
        <f t="shared" si="1250"/>
        <v>11329.984</v>
      </c>
      <c r="G3485" s="3">
        <f t="shared" si="1260"/>
        <v>11498.295999999998</v>
      </c>
      <c r="H3485" s="4">
        <f t="shared" si="1247"/>
        <v>-2.6235293910352897E-2</v>
      </c>
      <c r="I3485" s="4">
        <f t="shared" si="1265"/>
        <v>-7.4920225465475426E-3</v>
      </c>
      <c r="J3485" s="4">
        <f t="shared" si="1267"/>
        <v>-1.8743271363805353E-2</v>
      </c>
      <c r="K3485" s="4">
        <f t="shared" si="1251"/>
        <v>4.2730694210245772E-3</v>
      </c>
      <c r="L3485" s="4">
        <f t="shared" si="1261"/>
        <v>1.7359122743441251E-2</v>
      </c>
      <c r="M3485" s="4">
        <f t="shared" si="1254"/>
        <v>-2.4451402579209261E-2</v>
      </c>
      <c r="N3485" s="4">
        <f t="shared" si="1262"/>
        <v>-3.8731478125106349E-2</v>
      </c>
      <c r="O3485" s="4">
        <f t="shared" si="1266"/>
        <v>-1.5227789866053684E-2</v>
      </c>
      <c r="P3485" s="4">
        <f t="shared" si="1263"/>
        <v>0.2656431243537497</v>
      </c>
      <c r="T3485" s="4">
        <f>(D3485-D3463)/D3463</f>
        <v>-3.197653541845101E-2</v>
      </c>
      <c r="U3485" s="4">
        <f t="shared" si="1255"/>
        <v>3.0115217157647867E-2</v>
      </c>
      <c r="V3485" s="4">
        <f t="shared" si="1256"/>
        <v>1.9814064986071408E-2</v>
      </c>
      <c r="W3485" s="4">
        <f t="shared" si="1257"/>
        <v>-5.4703114884067316E-2</v>
      </c>
      <c r="X3485" s="4">
        <f t="shared" si="1264"/>
        <v>-2.8853630806829181E-2</v>
      </c>
      <c r="Y3485" s="4">
        <f t="shared" si="1252"/>
        <v>-8.2490386764944475E-3</v>
      </c>
      <c r="Z3485" s="4">
        <f t="shared" si="1253"/>
        <v>-1.9958011746123434E-3</v>
      </c>
      <c r="AA3485" s="4">
        <f t="shared" si="1248"/>
        <v>-2.6235293910352897E-2</v>
      </c>
      <c r="AB3485" s="4">
        <f t="shared" si="1249"/>
        <v>-2.6235293910352897E-2</v>
      </c>
      <c r="AC3485" s="2">
        <f t="shared" si="1258"/>
        <v>-2.248524320252995E-2</v>
      </c>
      <c r="AD3485" s="3">
        <f t="shared" si="1259"/>
        <v>11301.478268855404</v>
      </c>
    </row>
    <row r="3486" spans="1:30" x14ac:dyDescent="0.3">
      <c r="A3486" s="1">
        <f t="shared" si="1246"/>
        <v>45</v>
      </c>
      <c r="B3486" s="1">
        <f t="shared" si="1245"/>
        <v>1</v>
      </c>
      <c r="C3486" s="5">
        <v>44137</v>
      </c>
      <c r="D3486" s="3">
        <v>11084.76</v>
      </c>
      <c r="E3486" s="3">
        <v>11152.48</v>
      </c>
      <c r="F3486" s="3">
        <f t="shared" si="1250"/>
        <v>11246.031999999999</v>
      </c>
      <c r="G3486" s="3">
        <f t="shared" si="1260"/>
        <v>11443.336999999998</v>
      </c>
      <c r="H3486" s="4">
        <f t="shared" si="1247"/>
        <v>2.8779647062548448E-3</v>
      </c>
      <c r="I3486" s="4">
        <f t="shared" si="1265"/>
        <v>9.0048358130633745E-3</v>
      </c>
      <c r="J3486" s="4">
        <f t="shared" si="1267"/>
        <v>-6.1268711068085298E-3</v>
      </c>
      <c r="K3486" s="4">
        <f t="shared" si="1251"/>
        <v>2.1116534499839211E-2</v>
      </c>
      <c r="L3486" s="4">
        <f t="shared" si="1261"/>
        <v>3.8924349507496819E-2</v>
      </c>
      <c r="M3486" s="4">
        <f t="shared" si="1254"/>
        <v>-1.434034688857359E-2</v>
      </c>
      <c r="N3486" s="4">
        <f t="shared" si="1262"/>
        <v>-3.1335003067723827E-2</v>
      </c>
      <c r="O3486" s="4">
        <f t="shared" si="1266"/>
        <v>-1.7799663682389017E-2</v>
      </c>
      <c r="P3486" s="4">
        <f t="shared" si="1263"/>
        <v>0.26928560059635392</v>
      </c>
      <c r="T3486" s="4"/>
      <c r="U3486" s="4">
        <f t="shared" si="1255"/>
        <v>4.0855156315734685E-2</v>
      </c>
      <c r="V3486" s="4">
        <f t="shared" si="1256"/>
        <v>3.0446604752577294E-2</v>
      </c>
      <c r="W3486" s="4">
        <f t="shared" si="1257"/>
        <v>-3.648652877303879E-2</v>
      </c>
      <c r="X3486" s="4">
        <f t="shared" si="1264"/>
        <v>-3.389933304365849E-2</v>
      </c>
      <c r="Y3486" s="4">
        <f t="shared" si="1252"/>
        <v>8.3844081345046256E-3</v>
      </c>
      <c r="Z3486" s="4">
        <f t="shared" si="1253"/>
        <v>1.4742523672749043E-2</v>
      </c>
      <c r="AA3486" s="4">
        <f t="shared" si="1248"/>
        <v>2.8779647062548448E-3</v>
      </c>
      <c r="AB3486" s="4">
        <f t="shared" si="1249"/>
        <v>2.8779647062548448E-3</v>
      </c>
      <c r="AC3486" s="2">
        <f t="shared" si="1258"/>
        <v>-1.3034007583709926E-2</v>
      </c>
      <c r="AD3486" s="3">
        <f t="shared" si="1259"/>
        <v>11229.238845903605</v>
      </c>
    </row>
    <row r="3487" spans="1:30" x14ac:dyDescent="0.3">
      <c r="A3487" s="1">
        <f t="shared" si="1246"/>
        <v>45</v>
      </c>
      <c r="B3487" s="1">
        <f t="shared" si="1245"/>
        <v>2</v>
      </c>
      <c r="C3487" s="5">
        <v>44138</v>
      </c>
      <c r="D3487" s="3">
        <v>11279.91</v>
      </c>
      <c r="E3487" s="3">
        <v>11155.84</v>
      </c>
      <c r="F3487" s="3">
        <f t="shared" si="1250"/>
        <v>11182.223999999998</v>
      </c>
      <c r="G3487" s="3">
        <f t="shared" si="1260"/>
        <v>11403.543999999998</v>
      </c>
      <c r="H3487" s="4">
        <f t="shared" si="1247"/>
        <v>1.7605252617106697E-2</v>
      </c>
      <c r="I3487" s="4">
        <f t="shared" si="1265"/>
        <v>6.4124076660207283E-3</v>
      </c>
      <c r="J3487" s="4">
        <f t="shared" si="1267"/>
        <v>1.1192844951085969E-2</v>
      </c>
      <c r="K3487" s="4">
        <f t="shared" si="1251"/>
        <v>6.5894525456572416E-3</v>
      </c>
      <c r="L3487" s="4">
        <f t="shared" si="1261"/>
        <v>2.9998043359631542E-2</v>
      </c>
      <c r="M3487" s="4">
        <f t="shared" si="1254"/>
        <v>8.735829294780853E-3</v>
      </c>
      <c r="N3487" s="4">
        <f t="shared" si="1262"/>
        <v>-1.084171727666401E-2</v>
      </c>
      <c r="O3487" s="4">
        <f t="shared" si="1266"/>
        <v>-1.9620723924215683E-2</v>
      </c>
      <c r="P3487" s="4">
        <f t="shared" si="1263"/>
        <v>0.29163169423810875</v>
      </c>
      <c r="T3487" s="4"/>
      <c r="U3487" s="4">
        <f t="shared" si="1255"/>
        <v>4.6387111674046216E-2</v>
      </c>
      <c r="V3487" s="4">
        <f t="shared" si="1256"/>
        <v>3.592324055730578E-2</v>
      </c>
      <c r="W3487" s="4">
        <f t="shared" si="1257"/>
        <v>-2.7505938037494848E-2</v>
      </c>
      <c r="X3487" s="4">
        <f t="shared" si="1264"/>
        <v>-3.8077004599795704E-2</v>
      </c>
      <c r="Y3487" s="4">
        <f t="shared" si="1252"/>
        <v>-5.961538134463101E-3</v>
      </c>
      <c r="Z3487" s="4">
        <f t="shared" si="1253"/>
        <v>3.0612262964185047E-4</v>
      </c>
      <c r="AA3487" s="4">
        <f t="shared" si="1248"/>
        <v>1.7605252617106697E-2</v>
      </c>
      <c r="AB3487" s="4">
        <f t="shared" si="1249"/>
        <v>1.7605252617106697E-2</v>
      </c>
      <c r="AC3487" s="2">
        <f t="shared" si="1258"/>
        <v>2.9947729545355926E-3</v>
      </c>
      <c r="AD3487" s="3">
        <f t="shared" si="1259"/>
        <v>11246.129230602404</v>
      </c>
    </row>
    <row r="3488" spans="1:30" x14ac:dyDescent="0.3">
      <c r="A3488" s="1">
        <f t="shared" si="1246"/>
        <v>45</v>
      </c>
      <c r="B3488" s="1">
        <f t="shared" si="1245"/>
        <v>3</v>
      </c>
      <c r="C3488" s="5">
        <v>44139</v>
      </c>
      <c r="D3488" s="3">
        <v>11777.02</v>
      </c>
      <c r="E3488" s="3">
        <v>11627.76</v>
      </c>
      <c r="F3488" s="3">
        <f t="shared" si="1250"/>
        <v>11309.076000000001</v>
      </c>
      <c r="G3488" s="3">
        <f t="shared" si="1260"/>
        <v>11414.708999999999</v>
      </c>
      <c r="H3488" s="4">
        <f t="shared" si="1247"/>
        <v>4.4070387086421844E-2</v>
      </c>
      <c r="I3488" s="4">
        <f t="shared" si="1265"/>
        <v>3.0838012005414969E-2</v>
      </c>
      <c r="J3488" s="4">
        <f t="shared" si="1267"/>
        <v>1.3232375081006876E-2</v>
      </c>
      <c r="K3488" s="4">
        <f t="shared" si="1251"/>
        <v>-7.7855231114432391E-3</v>
      </c>
      <c r="L3488" s="4">
        <f t="shared" si="1261"/>
        <v>8.3814695527023118E-3</v>
      </c>
      <c r="M3488" s="4">
        <f t="shared" si="1254"/>
        <v>4.1377739436891173E-2</v>
      </c>
      <c r="N3488" s="4">
        <f t="shared" si="1262"/>
        <v>3.1740712794342943E-2</v>
      </c>
      <c r="O3488" s="4">
        <f t="shared" si="1266"/>
        <v>-8.9694167115278722E-3</v>
      </c>
      <c r="P3488" s="4">
        <f t="shared" si="1263"/>
        <v>0.34855440297627305</v>
      </c>
      <c r="T3488" s="4"/>
      <c r="U3488" s="4">
        <f t="shared" si="1255"/>
        <v>-1.2158784954844466E-2</v>
      </c>
      <c r="V3488" s="4">
        <f t="shared" si="1256"/>
        <v>-2.20371971052961E-2</v>
      </c>
      <c r="W3488" s="4">
        <f t="shared" si="1257"/>
        <v>5.6921265467442556E-2</v>
      </c>
      <c r="X3488" s="4">
        <f t="shared" si="1264"/>
        <v>-1.8338518075244607E-2</v>
      </c>
      <c r="Y3488" s="4">
        <f t="shared" si="1252"/>
        <v>-2.0157274693594844E-2</v>
      </c>
      <c r="Z3488" s="4">
        <f t="shared" si="1253"/>
        <v>-1.397912159389372E-2</v>
      </c>
      <c r="AA3488" s="4">
        <f t="shared" si="1248"/>
        <v>4.4070387086421844E-2</v>
      </c>
      <c r="AB3488" s="4">
        <f t="shared" si="1249"/>
        <v>4.4070387086421844E-2</v>
      </c>
      <c r="AC3488" s="2">
        <f t="shared" si="1258"/>
        <v>3.0052354466443703E-2</v>
      </c>
      <c r="AD3488" s="3">
        <f t="shared" si="1259"/>
        <v>11423.092820401604</v>
      </c>
    </row>
    <row r="3489" spans="1:30" x14ac:dyDescent="0.3">
      <c r="A3489" s="1">
        <f t="shared" si="1246"/>
        <v>45</v>
      </c>
      <c r="B3489" s="1">
        <f t="shared" si="1245"/>
        <v>4</v>
      </c>
      <c r="C3489" s="5">
        <v>44140</v>
      </c>
      <c r="D3489" s="3">
        <v>12078.07</v>
      </c>
      <c r="E3489" s="3">
        <v>12021.77</v>
      </c>
      <c r="F3489" s="3">
        <f t="shared" si="1250"/>
        <v>11454.541999999999</v>
      </c>
      <c r="G3489" s="3">
        <f t="shared" si="1260"/>
        <v>11456.225</v>
      </c>
      <c r="H3489" s="4">
        <f t="shared" si="1247"/>
        <v>2.5562493737804576E-2</v>
      </c>
      <c r="I3489" s="4">
        <f t="shared" si="1265"/>
        <v>2.0781997483234296E-2</v>
      </c>
      <c r="J3489" s="4">
        <f t="shared" si="1267"/>
        <v>4.7804962545702802E-3</v>
      </c>
      <c r="K3489" s="4">
        <f t="shared" si="1251"/>
        <v>-4.0618085050377818E-2</v>
      </c>
      <c r="L3489" s="4">
        <f t="shared" si="1261"/>
        <v>-3.3105903606250875E-2</v>
      </c>
      <c r="M3489" s="4">
        <f t="shared" si="1254"/>
        <v>5.4435000543889077E-2</v>
      </c>
      <c r="N3489" s="4">
        <f t="shared" si="1262"/>
        <v>5.4280096628688712E-2</v>
      </c>
      <c r="O3489" s="4">
        <f t="shared" si="1266"/>
        <v>-1.3934345470765629E-4</v>
      </c>
      <c r="P3489" s="4">
        <f t="shared" si="1263"/>
        <v>0.3830268164574428</v>
      </c>
      <c r="T3489" s="4"/>
      <c r="U3489" s="4">
        <f t="shared" si="1255"/>
        <v>-3.619591373709144E-2</v>
      </c>
      <c r="V3489" s="4">
        <f t="shared" si="1256"/>
        <v>-4.5833954599720561E-2</v>
      </c>
      <c r="W3489" s="4">
        <f t="shared" si="1257"/>
        <v>6.4077760568914441E-2</v>
      </c>
      <c r="X3489" s="4">
        <f t="shared" si="1264"/>
        <v>-2.9377090477598401E-4</v>
      </c>
      <c r="Y3489" s="4">
        <f t="shared" si="1252"/>
        <v>-5.2580453067206059E-2</v>
      </c>
      <c r="Z3489" s="4">
        <f t="shared" si="1253"/>
        <v>-4.6606736204869888E-2</v>
      </c>
      <c r="AA3489" s="4">
        <f t="shared" si="1248"/>
        <v>2.5562493737804576E-2</v>
      </c>
      <c r="AB3489" s="4">
        <f t="shared" si="1249"/>
        <v>2.5562493737804576E-2</v>
      </c>
      <c r="AC3489" s="2">
        <f t="shared" si="1258"/>
        <v>3.6152419473110917E-2</v>
      </c>
      <c r="AD3489" s="3">
        <f t="shared" si="1259"/>
        <v>11641.418546934403</v>
      </c>
    </row>
    <row r="3490" spans="1:30" x14ac:dyDescent="0.3">
      <c r="A3490" s="1">
        <f t="shared" si="1246"/>
        <v>45</v>
      </c>
      <c r="B3490" s="1">
        <f t="shared" si="1245"/>
        <v>5</v>
      </c>
      <c r="C3490" s="5">
        <v>44141</v>
      </c>
      <c r="D3490" s="3">
        <v>12091.35</v>
      </c>
      <c r="E3490" s="3">
        <v>12044.29</v>
      </c>
      <c r="F3490" s="3">
        <f t="shared" si="1250"/>
        <v>11662.222</v>
      </c>
      <c r="G3490" s="3">
        <f t="shared" si="1260"/>
        <v>11496.102999999999</v>
      </c>
      <c r="H3490" s="4">
        <f t="shared" si="1247"/>
        <v>1.0995134156368241E-3</v>
      </c>
      <c r="I3490" s="4">
        <f t="shared" si="1265"/>
        <v>-2.7968044563410244E-3</v>
      </c>
      <c r="J3490" s="4">
        <f t="shared" si="1267"/>
        <v>3.8963178719778483E-3</v>
      </c>
      <c r="K3490" s="4">
        <f t="shared" si="1251"/>
        <v>-4.3312383518227596E-2</v>
      </c>
      <c r="L3490" s="4">
        <f t="shared" si="1261"/>
        <v>-5.3659695262202975E-2</v>
      </c>
      <c r="M3490" s="4">
        <f t="shared" si="1254"/>
        <v>3.6796418384078149E-2</v>
      </c>
      <c r="N3490" s="4">
        <f t="shared" si="1262"/>
        <v>5.1778154736435579E-2</v>
      </c>
      <c r="O3490" s="4">
        <f t="shared" si="1266"/>
        <v>1.3738664417124688E-2</v>
      </c>
      <c r="P3490" s="4">
        <f t="shared" si="1263"/>
        <v>0.38454747299632325</v>
      </c>
      <c r="T3490" s="4"/>
      <c r="U3490" s="4">
        <f t="shared" si="1255"/>
        <v>-8.4874487397406953E-2</v>
      </c>
      <c r="V3490" s="4">
        <f t="shared" si="1256"/>
        <v>-9.4025742523432931E-2</v>
      </c>
      <c r="W3490" s="4">
        <f t="shared" si="1257"/>
        <v>9.3947769599971004E-2</v>
      </c>
      <c r="X3490" s="4">
        <f t="shared" si="1264"/>
        <v>2.9323783687602679E-2</v>
      </c>
      <c r="Y3490" s="4">
        <f t="shared" si="1252"/>
        <v>-5.5241156791067579E-2</v>
      </c>
      <c r="Z3490" s="4">
        <f t="shared" si="1253"/>
        <v>-4.9284216330223646E-2</v>
      </c>
      <c r="AA3490" s="4">
        <f t="shared" si="1248"/>
        <v>1.0995134156368241E-3</v>
      </c>
      <c r="AB3490" s="4">
        <f t="shared" si="1249"/>
        <v>1.0995134156368241E-3</v>
      </c>
      <c r="AC3490" s="2">
        <f t="shared" si="1258"/>
        <v>2.4807345916190684E-2</v>
      </c>
      <c r="AD3490" s="3">
        <f t="shared" si="1259"/>
        <v>11791.395697956268</v>
      </c>
    </row>
    <row r="3491" spans="1:30" x14ac:dyDescent="0.3">
      <c r="A3491" s="1">
        <f t="shared" si="1246"/>
        <v>46</v>
      </c>
      <c r="B3491" s="1">
        <f t="shared" si="1245"/>
        <v>1</v>
      </c>
      <c r="C3491" s="5">
        <v>44144</v>
      </c>
      <c r="D3491" s="3">
        <v>11830.38</v>
      </c>
      <c r="E3491" s="3">
        <v>12194.71</v>
      </c>
      <c r="F3491" s="3">
        <f t="shared" si="1250"/>
        <v>11811.346</v>
      </c>
      <c r="G3491" s="3">
        <f t="shared" si="1260"/>
        <v>11528.689000000002</v>
      </c>
      <c r="H3491" s="4">
        <f t="shared" si="1247"/>
        <v>-2.1583197905941119E-2</v>
      </c>
      <c r="I3491" s="4">
        <f t="shared" si="1265"/>
        <v>8.5482597063188774E-3</v>
      </c>
      <c r="J3491" s="4">
        <f t="shared" si="1267"/>
        <v>-3.0131457612259997E-2</v>
      </c>
      <c r="K3491" s="4">
        <f t="shared" si="1251"/>
        <v>-2.3550926902289712E-2</v>
      </c>
      <c r="L3491" s="4">
        <f t="shared" si="1261"/>
        <v>-4.930650607436074E-2</v>
      </c>
      <c r="M3491" s="4">
        <f t="shared" si="1254"/>
        <v>1.6115013479411789E-3</v>
      </c>
      <c r="N3491" s="4">
        <f t="shared" si="1262"/>
        <v>2.6168717015438357E-2</v>
      </c>
      <c r="O3491" s="4">
        <f t="shared" si="1266"/>
        <v>2.389247006435951E-2</v>
      </c>
      <c r="P3491" s="4">
        <f t="shared" si="1263"/>
        <v>0.35466451087647294</v>
      </c>
      <c r="T3491" s="4"/>
      <c r="U3491" s="4">
        <f t="shared" si="1255"/>
        <v>-8.3248768747906571E-2</v>
      </c>
      <c r="V3491" s="4">
        <f t="shared" si="1256"/>
        <v>-9.2416281060427583E-2</v>
      </c>
      <c r="W3491" s="4">
        <f t="shared" si="1257"/>
        <v>6.7265326448204474E-2</v>
      </c>
      <c r="X3491" s="4">
        <f t="shared" si="1264"/>
        <v>5.0267863367274818E-2</v>
      </c>
      <c r="Y3491" s="4">
        <f t="shared" si="1252"/>
        <v>-3.5726102377323508E-2</v>
      </c>
      <c r="Z3491" s="4">
        <f t="shared" si="1253"/>
        <v>-2.9646114624497597E-2</v>
      </c>
      <c r="AA3491" s="4">
        <f t="shared" si="1248"/>
        <v>-2.1583197905941119E-2</v>
      </c>
      <c r="AB3491" s="4">
        <f t="shared" si="1249"/>
        <v>-2.1583197905941119E-2</v>
      </c>
      <c r="AC3491" s="2">
        <f t="shared" si="1258"/>
        <v>2.1968469901913644E-3</v>
      </c>
      <c r="AD3491" s="3">
        <f t="shared" si="1259"/>
        <v>11804.390465304179</v>
      </c>
    </row>
    <row r="3492" spans="1:30" x14ac:dyDescent="0.3">
      <c r="A3492" s="1">
        <f t="shared" si="1246"/>
        <v>46</v>
      </c>
      <c r="B3492" s="1">
        <f t="shared" si="1245"/>
        <v>2</v>
      </c>
      <c r="C3492" s="5">
        <v>44145</v>
      </c>
      <c r="D3492" s="3">
        <v>11624.29</v>
      </c>
      <c r="E3492" s="3">
        <v>11704.46</v>
      </c>
      <c r="F3492" s="3">
        <f t="shared" si="1250"/>
        <v>11880.222</v>
      </c>
      <c r="G3492" s="3">
        <f t="shared" si="1260"/>
        <v>11531.223000000002</v>
      </c>
      <c r="H3492" s="4">
        <f t="shared" si="1247"/>
        <v>-1.7420404078313488E-2</v>
      </c>
      <c r="I3492" s="4">
        <f t="shared" si="1265"/>
        <v>-1.0643783208992449E-2</v>
      </c>
      <c r="J3492" s="4">
        <f t="shared" si="1267"/>
        <v>-6.7766208693210393E-3</v>
      </c>
      <c r="K3492" s="4">
        <f t="shared" si="1251"/>
        <v>9.6214153729635675E-3</v>
      </c>
      <c r="L3492" s="4">
        <f t="shared" si="1261"/>
        <v>-2.6161271047741217E-2</v>
      </c>
      <c r="M3492" s="4">
        <f t="shared" si="1254"/>
        <v>-2.1542695077583471E-2</v>
      </c>
      <c r="N3492" s="4">
        <f t="shared" si="1262"/>
        <v>8.0708698461558741E-3</v>
      </c>
      <c r="O3492" s="4">
        <f t="shared" si="1266"/>
        <v>3.0023253033088296E-2</v>
      </c>
      <c r="P3492" s="4">
        <f t="shared" si="1263"/>
        <v>0.33106570770645388</v>
      </c>
      <c r="T3492" s="4"/>
      <c r="U3492" s="4">
        <f t="shared" si="1255"/>
        <v>-4.6530204439755897E-2</v>
      </c>
      <c r="V3492" s="4">
        <f t="shared" si="1256"/>
        <v>-5.6064902395358357E-2</v>
      </c>
      <c r="W3492" s="4">
        <f t="shared" si="1257"/>
        <v>3.0530385437472551E-2</v>
      </c>
      <c r="X3492" s="4">
        <f t="shared" si="1264"/>
        <v>6.2420319964973117E-2</v>
      </c>
      <c r="Y3492" s="4">
        <f t="shared" si="1252"/>
        <v>-2.9673803299411945E-3</v>
      </c>
      <c r="Z3492" s="4">
        <f t="shared" si="1253"/>
        <v>3.319159346915138E-3</v>
      </c>
      <c r="AA3492" s="4">
        <f t="shared" si="1248"/>
        <v>-1.7420404078313488E-2</v>
      </c>
      <c r="AB3492" s="4">
        <f t="shared" si="1249"/>
        <v>-1.7420404078313488E-2</v>
      </c>
      <c r="AC3492" s="2">
        <f t="shared" si="1258"/>
        <v>-1.0328972941096045E-2</v>
      </c>
      <c r="AD3492" s="3">
        <f t="shared" si="1259"/>
        <v>11744.356976869454</v>
      </c>
    </row>
    <row r="3493" spans="1:30" x14ac:dyDescent="0.3">
      <c r="A3493" s="1">
        <f t="shared" si="1246"/>
        <v>46</v>
      </c>
      <c r="B3493" s="1">
        <f t="shared" si="1245"/>
        <v>3</v>
      </c>
      <c r="C3493" s="5">
        <v>44146</v>
      </c>
      <c r="D3493" s="3">
        <v>11892.93</v>
      </c>
      <c r="E3493" s="3">
        <v>11734.82</v>
      </c>
      <c r="F3493" s="3">
        <f t="shared" si="1250"/>
        <v>11903.403999999999</v>
      </c>
      <c r="G3493" s="3">
        <f t="shared" si="1260"/>
        <v>11606.240000000002</v>
      </c>
      <c r="H3493" s="4">
        <f t="shared" si="1247"/>
        <v>2.3110228667729334E-2</v>
      </c>
      <c r="I3493" s="4">
        <f t="shared" si="1265"/>
        <v>9.5085377257448696E-3</v>
      </c>
      <c r="J3493" s="4">
        <f t="shared" si="1267"/>
        <v>1.3601690941984464E-2</v>
      </c>
      <c r="K3493" s="4">
        <f t="shared" si="1251"/>
        <v>2.423653401627095E-2</v>
      </c>
      <c r="L3493" s="4">
        <f t="shared" si="1261"/>
        <v>-4.2931176393949701E-3</v>
      </c>
      <c r="M3493" s="4">
        <f t="shared" si="1254"/>
        <v>-8.7991636678032119E-4</v>
      </c>
      <c r="N3493" s="4">
        <f t="shared" si="1262"/>
        <v>2.4701367540219628E-2</v>
      </c>
      <c r="O3493" s="4">
        <f t="shared" si="1266"/>
        <v>2.4986609691640078E-2</v>
      </c>
      <c r="P3493" s="4">
        <f t="shared" si="1263"/>
        <v>0.36182694058332299</v>
      </c>
      <c r="T3493" s="4"/>
      <c r="U3493" s="4">
        <f t="shared" si="1255"/>
        <v>1.3138866975961503E-2</v>
      </c>
      <c r="V3493" s="4">
        <f t="shared" si="1256"/>
        <v>3.007478306201817E-3</v>
      </c>
      <c r="W3493" s="4">
        <f t="shared" si="1257"/>
        <v>9.8420483280150534E-3</v>
      </c>
      <c r="X3493" s="4">
        <f t="shared" si="1264"/>
        <v>5.2553188253399094E-2</v>
      </c>
      <c r="Y3493" s="4">
        <f t="shared" si="1252"/>
        <v>1.1465504913823636E-2</v>
      </c>
      <c r="Z3493" s="4">
        <f t="shared" si="1253"/>
        <v>1.7843047536768564E-2</v>
      </c>
      <c r="AA3493" s="4">
        <f t="shared" si="1248"/>
        <v>2.3110228667729334E-2</v>
      </c>
      <c r="AB3493" s="4">
        <f t="shared" si="1249"/>
        <v>2.3110228667729334E-2</v>
      </c>
      <c r="AC3493" s="2">
        <f t="shared" si="1258"/>
        <v>8.3283666923987688E-3</v>
      </c>
      <c r="AD3493" s="3">
        <f t="shared" si="1259"/>
        <v>11793.88131791297</v>
      </c>
    </row>
    <row r="3494" spans="1:30" x14ac:dyDescent="0.3">
      <c r="A3494" s="1">
        <f t="shared" si="1246"/>
        <v>46</v>
      </c>
      <c r="B3494" s="1">
        <f t="shared" si="1245"/>
        <v>4</v>
      </c>
      <c r="C3494" s="5">
        <v>44147</v>
      </c>
      <c r="D3494" s="3">
        <v>11827.14</v>
      </c>
      <c r="E3494" s="3">
        <v>11924.15</v>
      </c>
      <c r="F3494" s="3">
        <f t="shared" si="1250"/>
        <v>11853.218000000001</v>
      </c>
      <c r="G3494" s="3">
        <f t="shared" si="1260"/>
        <v>11653.880000000001</v>
      </c>
      <c r="H3494" s="4">
        <f t="shared" si="1247"/>
        <v>-5.5318580030321264E-3</v>
      </c>
      <c r="I3494" s="4">
        <f t="shared" si="1265"/>
        <v>2.6250890234785999E-3</v>
      </c>
      <c r="J3494" s="4">
        <f t="shared" si="1267"/>
        <v>-8.1569470265107254E-3</v>
      </c>
      <c r="K3494" s="4">
        <f t="shared" si="1251"/>
        <v>-2.790943863286776E-3</v>
      </c>
      <c r="L3494" s="4">
        <f t="shared" si="1261"/>
        <v>-2.1718879293085205E-2</v>
      </c>
      <c r="M3494" s="4">
        <f t="shared" si="1254"/>
        <v>-2.2000776497995175E-3</v>
      </c>
      <c r="N3494" s="4">
        <f t="shared" si="1262"/>
        <v>1.486715154094588E-2</v>
      </c>
      <c r="O3494" s="4">
        <f t="shared" si="1266"/>
        <v>1.6854285989681337E-2</v>
      </c>
      <c r="P3494" s="4">
        <f t="shared" si="1263"/>
        <v>0.35429350732331238</v>
      </c>
      <c r="T3494" s="4"/>
      <c r="U3494" s="4">
        <f t="shared" si="1255"/>
        <v>1.5567231960500853E-2</v>
      </c>
      <c r="V3494" s="4">
        <f t="shared" si="1256"/>
        <v>5.4115596408958995E-3</v>
      </c>
      <c r="W3494" s="4">
        <f t="shared" si="1257"/>
        <v>-2.0775670285070404E-2</v>
      </c>
      <c r="X3494" s="4">
        <f t="shared" si="1264"/>
        <v>3.4805058115811291E-2</v>
      </c>
      <c r="Y3494" s="4">
        <f t="shared" si="1252"/>
        <v>-1.5224971994667219E-2</v>
      </c>
      <c r="Z3494" s="4">
        <f t="shared" si="1253"/>
        <v>-9.0157194946020765E-3</v>
      </c>
      <c r="AA3494" s="4">
        <f t="shared" si="1248"/>
        <v>-5.5318580030321264E-3</v>
      </c>
      <c r="AB3494" s="4">
        <f t="shared" si="1249"/>
        <v>-5.5318580030321264E-3</v>
      </c>
      <c r="AC3494" s="2">
        <f t="shared" si="1258"/>
        <v>1.874709754402581E-3</v>
      </c>
      <c r="AD3494" s="3">
        <f t="shared" si="1259"/>
        <v>11804.967545275314</v>
      </c>
    </row>
    <row r="3495" spans="1:30" x14ac:dyDescent="0.3">
      <c r="A3495" s="1">
        <f t="shared" si="1246"/>
        <v>46</v>
      </c>
      <c r="B3495" s="1">
        <f t="shared" si="1245"/>
        <v>5</v>
      </c>
      <c r="C3495" s="5">
        <v>44148</v>
      </c>
      <c r="D3495" s="3">
        <v>11937.84</v>
      </c>
      <c r="E3495" s="3">
        <v>11910.62</v>
      </c>
      <c r="F3495" s="3">
        <f t="shared" si="1250"/>
        <v>11822.516</v>
      </c>
      <c r="G3495" s="3">
        <f t="shared" si="1260"/>
        <v>11742.368999999999</v>
      </c>
      <c r="H3495" s="4">
        <f t="shared" si="1247"/>
        <v>9.3598283270512339E-3</v>
      </c>
      <c r="I3495" s="4">
        <f t="shared" si="1265"/>
        <v>7.0583420843924553E-3</v>
      </c>
      <c r="J3495" s="4">
        <f t="shared" si="1267"/>
        <v>2.3014862426587786E-3</v>
      </c>
      <c r="K3495" s="4">
        <f t="shared" si="1251"/>
        <v>-2.8286635653251698E-3</v>
      </c>
      <c r="L3495" s="4">
        <f t="shared" si="1261"/>
        <v>-9.0038673762211138E-3</v>
      </c>
      <c r="M3495" s="4">
        <f t="shared" si="1254"/>
        <v>9.7546072257377811E-3</v>
      </c>
      <c r="N3495" s="4">
        <f t="shared" si="1262"/>
        <v>1.6646640895035866E-2</v>
      </c>
      <c r="O3495" s="4">
        <f t="shared" si="1266"/>
        <v>6.7136935995122105E-3</v>
      </c>
      <c r="P3495" s="4">
        <f t="shared" si="1263"/>
        <v>0.36696946205629871</v>
      </c>
      <c r="T3495" s="4"/>
      <c r="U3495" s="4">
        <f t="shared" si="1255"/>
        <v>2.2339297581663951E-2</v>
      </c>
      <c r="V3495" s="4">
        <f t="shared" si="1256"/>
        <v>1.2115904605847262E-2</v>
      </c>
      <c r="W3495" s="4">
        <f t="shared" si="1257"/>
        <v>-1.2695852820404687E-2</v>
      </c>
      <c r="X3495" s="4">
        <f t="shared" si="1264"/>
        <v>1.3744722060684479E-2</v>
      </c>
      <c r="Y3495" s="4">
        <f t="shared" si="1252"/>
        <v>-1.526222137623129E-2</v>
      </c>
      <c r="Z3495" s="4">
        <f t="shared" si="1253"/>
        <v>-9.0532037428199836E-3</v>
      </c>
      <c r="AA3495" s="4">
        <f t="shared" si="1248"/>
        <v>9.3598283270512339E-3</v>
      </c>
      <c r="AB3495" s="4">
        <f t="shared" si="1249"/>
        <v>9.3598283270512339E-3</v>
      </c>
      <c r="AC3495" s="2">
        <f t="shared" si="1258"/>
        <v>7.420239882853394E-3</v>
      </c>
      <c r="AD3495" s="3">
        <f t="shared" si="1259"/>
        <v>11849.258363516878</v>
      </c>
    </row>
    <row r="3496" spans="1:30" x14ac:dyDescent="0.3">
      <c r="A3496" s="1">
        <f t="shared" si="1246"/>
        <v>47</v>
      </c>
      <c r="B3496" s="1">
        <f t="shared" si="1245"/>
        <v>1</v>
      </c>
      <c r="C3496" s="5">
        <v>44151</v>
      </c>
      <c r="D3496" s="3">
        <v>12013.38</v>
      </c>
      <c r="E3496" s="3">
        <v>11925.36</v>
      </c>
      <c r="F3496" s="3">
        <f t="shared" si="1250"/>
        <v>11859.115999999998</v>
      </c>
      <c r="G3496" s="3">
        <f t="shared" si="1260"/>
        <v>11835.230999999998</v>
      </c>
      <c r="H3496" s="4">
        <f t="shared" si="1247"/>
        <v>6.3277778894673623E-3</v>
      </c>
      <c r="I3496" s="4">
        <f t="shared" si="1265"/>
        <v>-1.0454152510001443E-3</v>
      </c>
      <c r="J3496" s="4">
        <f t="shared" si="1267"/>
        <v>7.3731931404675067E-3</v>
      </c>
      <c r="K3496" s="4">
        <f t="shared" si="1251"/>
        <v>-9.8250604799528952E-3</v>
      </c>
      <c r="L3496" s="4">
        <f t="shared" si="1261"/>
        <v>-1.0253390339737798E-2</v>
      </c>
      <c r="M3496" s="4">
        <f t="shared" si="1254"/>
        <v>1.3008052202204705E-2</v>
      </c>
      <c r="N3496" s="4">
        <f t="shared" si="1262"/>
        <v>1.5052431169277666E-2</v>
      </c>
      <c r="O3496" s="4">
        <f t="shared" si="1266"/>
        <v>1.9881998238630775E-3</v>
      </c>
      <c r="P3496" s="4">
        <f t="shared" si="1263"/>
        <v>0.37561934119387563</v>
      </c>
      <c r="T3496" s="4"/>
      <c r="U3496" s="4">
        <f t="shared" si="1255"/>
        <v>-9.0016284352949071E-3</v>
      </c>
      <c r="V3496" s="4">
        <f t="shared" si="1256"/>
        <v>-1.891161215094193E-2</v>
      </c>
      <c r="W3496" s="4">
        <f t="shared" si="1257"/>
        <v>1.5468649358685013E-2</v>
      </c>
      <c r="X3496" s="4">
        <f t="shared" si="1264"/>
        <v>4.0444162756724444E-3</v>
      </c>
      <c r="Y3496" s="4">
        <f t="shared" si="1252"/>
        <v>-2.2171381421599443E-2</v>
      </c>
      <c r="Z3496" s="4">
        <f t="shared" si="1253"/>
        <v>-1.6005927767843365E-2</v>
      </c>
      <c r="AA3496" s="4">
        <f t="shared" si="1248"/>
        <v>6.3277778894673623E-3</v>
      </c>
      <c r="AB3496" s="4">
        <f t="shared" si="1249"/>
        <v>6.3277778894673623E-3</v>
      </c>
      <c r="AC3496" s="2">
        <f t="shared" si="1258"/>
        <v>9.1077135928506279E-3</v>
      </c>
      <c r="AD3496" s="3">
        <f t="shared" si="1259"/>
        <v>11903.965575677919</v>
      </c>
    </row>
    <row r="3497" spans="1:30" x14ac:dyDescent="0.3">
      <c r="A3497" s="1">
        <f t="shared" si="1246"/>
        <v>47</v>
      </c>
      <c r="B3497" s="1">
        <f t="shared" si="1245"/>
        <v>2</v>
      </c>
      <c r="C3497" s="5">
        <v>44152</v>
      </c>
      <c r="D3497" s="3">
        <v>11977.49</v>
      </c>
      <c r="E3497" s="3">
        <v>12030.27</v>
      </c>
      <c r="F3497" s="3">
        <f t="shared" si="1250"/>
        <v>11929.755999999999</v>
      </c>
      <c r="G3497" s="3">
        <f t="shared" si="1260"/>
        <v>11904.989000000001</v>
      </c>
      <c r="H3497" s="4">
        <f t="shared" si="1247"/>
        <v>-2.9875022683041258E-3</v>
      </c>
      <c r="I3497" s="4">
        <f t="shared" si="1265"/>
        <v>1.4059323853903929E-3</v>
      </c>
      <c r="J3497" s="4">
        <f t="shared" si="1267"/>
        <v>-4.3934346536945185E-3</v>
      </c>
      <c r="K3497" s="4">
        <f t="shared" si="1251"/>
        <v>-7.9542560045548372E-3</v>
      </c>
      <c r="L3497" s="4">
        <f t="shared" si="1261"/>
        <v>-9.6930811034583852E-3</v>
      </c>
      <c r="M3497" s="4">
        <f t="shared" si="1254"/>
        <v>4.0012553483910638E-3</v>
      </c>
      <c r="N3497" s="4">
        <f t="shared" si="1262"/>
        <v>6.0899678277735814E-3</v>
      </c>
      <c r="O3497" s="4">
        <f t="shared" si="1266"/>
        <v>2.06779550640393E-3</v>
      </c>
      <c r="P3497" s="4">
        <f t="shared" si="1263"/>
        <v>0.3715096752917359</v>
      </c>
      <c r="T3497" s="4"/>
      <c r="U3497" s="4">
        <f t="shared" si="1255"/>
        <v>-3.2388053986471613E-2</v>
      </c>
      <c r="V3497" s="4">
        <f t="shared" si="1256"/>
        <v>-4.2064173446606838E-2</v>
      </c>
      <c r="W3497" s="4">
        <f t="shared" si="1257"/>
        <v>3.0384651449679841E-2</v>
      </c>
      <c r="X3497" s="4">
        <f t="shared" si="1264"/>
        <v>4.1694507055507592E-3</v>
      </c>
      <c r="Y3497" s="4">
        <f t="shared" si="1252"/>
        <v>-2.0323903685296029E-2</v>
      </c>
      <c r="Z3497" s="4">
        <f t="shared" si="1253"/>
        <v>-1.4146801223003252E-2</v>
      </c>
      <c r="AA3497" s="4">
        <f t="shared" si="1248"/>
        <v>-2.9875022683041258E-3</v>
      </c>
      <c r="AB3497" s="4">
        <f t="shared" si="1249"/>
        <v>-2.9875022683041258E-3</v>
      </c>
      <c r="AC3497" s="2">
        <f t="shared" si="1258"/>
        <v>4.0923668382429343E-3</v>
      </c>
      <c r="AD3497" s="3">
        <f t="shared" si="1259"/>
        <v>11928.473717118613</v>
      </c>
    </row>
    <row r="3498" spans="1:30" x14ac:dyDescent="0.3">
      <c r="A3498" s="1">
        <f t="shared" si="1246"/>
        <v>47</v>
      </c>
      <c r="B3498" s="1">
        <f t="shared" si="1245"/>
        <v>3</v>
      </c>
      <c r="C3498" s="5">
        <v>44153</v>
      </c>
      <c r="D3498" s="3">
        <v>11894.71</v>
      </c>
      <c r="E3498" s="3">
        <v>11963.36</v>
      </c>
      <c r="F3498" s="3">
        <f t="shared" si="1250"/>
        <v>11930.111999999999</v>
      </c>
      <c r="G3498" s="3">
        <f t="shared" si="1260"/>
        <v>11916.758000000002</v>
      </c>
      <c r="H3498" s="4">
        <f t="shared" si="1247"/>
        <v>-6.9112977760783486E-3</v>
      </c>
      <c r="I3498" s="4">
        <f t="shared" si="1265"/>
        <v>-1.1797129448656771E-3</v>
      </c>
      <c r="J3498" s="4">
        <f t="shared" si="1267"/>
        <v>-5.7315848312126712E-3</v>
      </c>
      <c r="K3498" s="4">
        <f t="shared" si="1251"/>
        <v>-3.21665891601664E-3</v>
      </c>
      <c r="L3498" s="4">
        <f t="shared" si="1261"/>
        <v>-4.8659796186196185E-3</v>
      </c>
      <c r="M3498" s="4">
        <f t="shared" si="1254"/>
        <v>-2.9674490901678077E-3</v>
      </c>
      <c r="N3498" s="4">
        <f t="shared" si="1262"/>
        <v>-1.850167637876216E-3</v>
      </c>
      <c r="O3498" s="4">
        <f t="shared" si="1266"/>
        <v>1.1226839494193252E-3</v>
      </c>
      <c r="P3498" s="4">
        <f t="shared" si="1263"/>
        <v>0.36203076352302221</v>
      </c>
      <c r="T3498" s="4"/>
      <c r="U3498" s="4">
        <f t="shared" si="1255"/>
        <v>-7.0599098809516429E-3</v>
      </c>
      <c r="V3498" s="4">
        <f t="shared" si="1256"/>
        <v>-1.6989310782142109E-2</v>
      </c>
      <c r="W3498" s="4">
        <f t="shared" si="1257"/>
        <v>1.4966875277991511E-4</v>
      </c>
      <c r="X3498" s="4">
        <f t="shared" si="1264"/>
        <v>2.2437279285824913E-3</v>
      </c>
      <c r="Y3498" s="4">
        <f t="shared" si="1252"/>
        <v>-1.5645378879657282E-2</v>
      </c>
      <c r="Z3498" s="4">
        <f t="shared" si="1253"/>
        <v>-9.4387771499991318E-3</v>
      </c>
      <c r="AA3498" s="4">
        <f t="shared" si="1248"/>
        <v>-6.9112977760783486E-3</v>
      </c>
      <c r="AB3498" s="4">
        <f t="shared" si="1249"/>
        <v>-6.9112977760783486E-3</v>
      </c>
      <c r="AC3498" s="2">
        <f t="shared" si="1258"/>
        <v>-1.8923659967955057E-3</v>
      </c>
      <c r="AD3498" s="3">
        <f t="shared" si="1259"/>
        <v>11917.219144745743</v>
      </c>
    </row>
    <row r="3499" spans="1:30" x14ac:dyDescent="0.3">
      <c r="A3499" s="1">
        <f t="shared" si="1246"/>
        <v>47</v>
      </c>
      <c r="B3499" s="1">
        <f t="shared" si="1245"/>
        <v>4</v>
      </c>
      <c r="C3499" s="5">
        <v>44154</v>
      </c>
      <c r="D3499" s="3">
        <v>11985.43</v>
      </c>
      <c r="E3499" s="3">
        <v>11863.12</v>
      </c>
      <c r="F3499" s="3">
        <f t="shared" si="1250"/>
        <v>11961.77</v>
      </c>
      <c r="G3499" s="3">
        <f t="shared" si="1260"/>
        <v>11907.494000000001</v>
      </c>
      <c r="H3499" s="4">
        <f t="shared" si="1247"/>
        <v>7.6269198660582037E-3</v>
      </c>
      <c r="I3499" s="4">
        <f t="shared" si="1265"/>
        <v>-2.6558024533593783E-3</v>
      </c>
      <c r="J3499" s="4">
        <f t="shared" si="1267"/>
        <v>1.0282722319417582E-2</v>
      </c>
      <c r="K3499" s="4">
        <f t="shared" si="1251"/>
        <v>5.1405204498470702E-3</v>
      </c>
      <c r="L3499" s="4">
        <f t="shared" si="1261"/>
        <v>3.4674611188045308E-4</v>
      </c>
      <c r="M3499" s="4">
        <f t="shared" si="1254"/>
        <v>1.9779681435105217E-3</v>
      </c>
      <c r="N3499" s="4">
        <f t="shared" si="1262"/>
        <v>6.5451219206996607E-3</v>
      </c>
      <c r="O3499" s="4">
        <f t="shared" si="1266"/>
        <v>4.5284983517487349E-3</v>
      </c>
      <c r="P3499" s="4">
        <f t="shared" si="1263"/>
        <v>0.37241886301151839</v>
      </c>
      <c r="T3499" s="4"/>
      <c r="U3499" s="4">
        <f t="shared" si="1255"/>
        <v>-5.6806765360399468E-3</v>
      </c>
      <c r="V3499" s="4">
        <f t="shared" si="1256"/>
        <v>-1.5623869770679517E-2</v>
      </c>
      <c r="W3499" s="4">
        <f t="shared" si="1257"/>
        <v>1.3383624443441176E-2</v>
      </c>
      <c r="X3499" s="4">
        <f t="shared" si="1264"/>
        <v>9.1580193665551143E-3</v>
      </c>
      <c r="Y3499" s="4">
        <f t="shared" si="1252"/>
        <v>-7.3924037452881078E-3</v>
      </c>
      <c r="Z3499" s="4">
        <f t="shared" si="1253"/>
        <v>-1.1337649462193448E-3</v>
      </c>
      <c r="AA3499" s="4">
        <f t="shared" si="1248"/>
        <v>7.6269198660582037E-3</v>
      </c>
      <c r="AB3499" s="4">
        <f t="shared" si="1249"/>
        <v>7.6269198660582037E-3</v>
      </c>
      <c r="AC3499" s="2">
        <f t="shared" si="1258"/>
        <v>3.7940986266523482E-3</v>
      </c>
      <c r="AD3499" s="3">
        <f t="shared" si="1259"/>
        <v>11939.956096497162</v>
      </c>
    </row>
    <row r="3500" spans="1:30" x14ac:dyDescent="0.3">
      <c r="A3500" s="1">
        <f t="shared" si="1246"/>
        <v>47</v>
      </c>
      <c r="B3500" s="1">
        <f t="shared" si="1245"/>
        <v>5</v>
      </c>
      <c r="C3500" s="5">
        <v>44155</v>
      </c>
      <c r="D3500" s="3">
        <v>11906.44</v>
      </c>
      <c r="E3500" s="3">
        <v>11976</v>
      </c>
      <c r="F3500" s="3">
        <f t="shared" si="1250"/>
        <v>11955.490000000002</v>
      </c>
      <c r="G3500" s="3">
        <f t="shared" si="1260"/>
        <v>11889.003000000001</v>
      </c>
      <c r="H3500" s="4">
        <f t="shared" si="1247"/>
        <v>-6.5905019678058931E-3</v>
      </c>
      <c r="I3500" s="4">
        <f t="shared" si="1265"/>
        <v>-7.8678862585658505E-4</v>
      </c>
      <c r="J3500" s="4">
        <f t="shared" si="1267"/>
        <v>-5.8037133419493077E-3</v>
      </c>
      <c r="K3500" s="4">
        <f t="shared" si="1251"/>
        <v>-1.4749157935927022E-3</v>
      </c>
      <c r="L3500" s="4">
        <f t="shared" si="1261"/>
        <v>-8.2070017049405263E-3</v>
      </c>
      <c r="M3500" s="4">
        <f t="shared" si="1254"/>
        <v>-4.1027176636006628E-3</v>
      </c>
      <c r="N3500" s="4">
        <f t="shared" si="1262"/>
        <v>1.4666494743083081E-3</v>
      </c>
      <c r="O3500" s="4">
        <f t="shared" si="1266"/>
        <v>5.5841208623233296E-3</v>
      </c>
      <c r="P3500" s="4">
        <f t="shared" si="1263"/>
        <v>0.36337393379418703</v>
      </c>
      <c r="T3500" s="4"/>
      <c r="U3500" s="4">
        <f t="shared" si="1255"/>
        <v>-3.9706543695136633E-3</v>
      </c>
      <c r="V3500" s="4">
        <f t="shared" si="1256"/>
        <v>-1.3930947825818493E-2</v>
      </c>
      <c r="W3500" s="4">
        <f t="shared" si="1257"/>
        <v>-2.6302915770356813E-3</v>
      </c>
      <c r="X3500" s="4">
        <f t="shared" si="1264"/>
        <v>1.1247521255205067E-2</v>
      </c>
      <c r="Y3500" s="4">
        <f t="shared" si="1252"/>
        <v>-1.3925353252525467E-2</v>
      </c>
      <c r="Z3500" s="4">
        <f t="shared" si="1253"/>
        <v>-7.7079063317101459E-3</v>
      </c>
      <c r="AA3500" s="4">
        <f t="shared" si="1248"/>
        <v>-6.5905019678058931E-3</v>
      </c>
      <c r="AB3500" s="4">
        <f t="shared" si="1249"/>
        <v>-6.5905019678058931E-3</v>
      </c>
      <c r="AC3500" s="2">
        <f t="shared" si="1258"/>
        <v>-1.8766368731075362E-3</v>
      </c>
      <c r="AD3500" s="3">
        <f t="shared" si="1259"/>
        <v>11928.784064331443</v>
      </c>
    </row>
    <row r="3501" spans="1:30" x14ac:dyDescent="0.3">
      <c r="A3501" s="1">
        <f t="shared" si="1246"/>
        <v>48</v>
      </c>
      <c r="B3501" s="1">
        <f t="shared" si="1245"/>
        <v>1</v>
      </c>
      <c r="C3501" s="5">
        <v>44158</v>
      </c>
      <c r="D3501" s="3">
        <v>11905.94</v>
      </c>
      <c r="E3501" s="3">
        <v>11959.89</v>
      </c>
      <c r="F3501" s="3">
        <f t="shared" si="1250"/>
        <v>11934.002</v>
      </c>
      <c r="G3501" s="3">
        <f t="shared" si="1260"/>
        <v>11896.558999999999</v>
      </c>
      <c r="H3501" s="4">
        <f t="shared" si="1247"/>
        <v>-4.1994080514410688E-5</v>
      </c>
      <c r="I3501" s="4">
        <f t="shared" si="1265"/>
        <v>4.4891672069904106E-3</v>
      </c>
      <c r="J3501" s="4">
        <f t="shared" si="1267"/>
        <v>-4.5311612875048209E-3</v>
      </c>
      <c r="K3501" s="4">
        <f t="shared" si="1251"/>
        <v>2.9041006379740223E-3</v>
      </c>
      <c r="L3501" s="4">
        <f t="shared" si="1261"/>
        <v>-9.1743067897155531E-4</v>
      </c>
      <c r="M3501" s="4">
        <f t="shared" si="1254"/>
        <v>-2.3514324867718222E-3</v>
      </c>
      <c r="N3501" s="4">
        <f t="shared" si="1262"/>
        <v>7.8854734381607512E-4</v>
      </c>
      <c r="O3501" s="4">
        <f t="shared" si="1266"/>
        <v>3.1449007806188438E-3</v>
      </c>
      <c r="P3501" s="4">
        <f t="shared" si="1263"/>
        <v>0.36331668015944002</v>
      </c>
      <c r="T3501" s="4"/>
      <c r="U3501" s="4">
        <f t="shared" si="1255"/>
        <v>8.9816939404220482E-3</v>
      </c>
      <c r="V3501" s="4">
        <f t="shared" si="1256"/>
        <v>-1.1081229989821407E-3</v>
      </c>
      <c r="W3501" s="4">
        <f t="shared" si="1257"/>
        <v>-8.94336148527714E-3</v>
      </c>
      <c r="X3501" s="4">
        <f t="shared" si="1264"/>
        <v>6.3146359307053113E-3</v>
      </c>
      <c r="Y3501" s="4">
        <f t="shared" si="1252"/>
        <v>-9.600938023347369E-3</v>
      </c>
      <c r="Z3501" s="4">
        <f t="shared" si="1253"/>
        <v>-3.3562245844852008E-3</v>
      </c>
      <c r="AA3501" s="4">
        <f t="shared" si="1248"/>
        <v>-4.1994080514410688E-5</v>
      </c>
      <c r="AB3501" s="4">
        <f t="shared" si="1249"/>
        <v>-4.1994080514410688E-5</v>
      </c>
      <c r="AC3501" s="2">
        <f t="shared" si="1258"/>
        <v>-1.2791410187655118E-3</v>
      </c>
      <c r="AD3501" s="3">
        <f t="shared" si="1259"/>
        <v>11921.169376220962</v>
      </c>
    </row>
    <row r="3502" spans="1:30" x14ac:dyDescent="0.3">
      <c r="A3502" s="1">
        <f t="shared" si="1246"/>
        <v>48</v>
      </c>
      <c r="B3502" s="1">
        <f t="shared" si="1245"/>
        <v>2</v>
      </c>
      <c r="C3502" s="5">
        <v>44159</v>
      </c>
      <c r="D3502" s="3">
        <v>12079.81</v>
      </c>
      <c r="E3502" s="3">
        <v>11952.7</v>
      </c>
      <c r="F3502" s="3">
        <f t="shared" si="1250"/>
        <v>11954.466</v>
      </c>
      <c r="G3502" s="3">
        <f t="shared" si="1260"/>
        <v>11942.110999999999</v>
      </c>
      <c r="H3502" s="4">
        <f t="shared" si="1247"/>
        <v>1.4603634824297702E-2</v>
      </c>
      <c r="I3502" s="4">
        <f t="shared" si="1265"/>
        <v>3.9274513394154699E-3</v>
      </c>
      <c r="J3502" s="4">
        <f t="shared" si="1267"/>
        <v>1.0676183484882232E-2</v>
      </c>
      <c r="K3502" s="4">
        <f t="shared" si="1251"/>
        <v>1.4438171198578615E-3</v>
      </c>
      <c r="L3502" s="4">
        <f t="shared" si="1261"/>
        <v>1.7529998564674199E-3</v>
      </c>
      <c r="M3502" s="4">
        <f t="shared" si="1254"/>
        <v>1.0485119117825851E-2</v>
      </c>
      <c r="N3502" s="4">
        <f t="shared" si="1262"/>
        <v>1.1530540957122283E-2</v>
      </c>
      <c r="O3502" s="4">
        <f t="shared" si="1266"/>
        <v>1.0227809874494205E-3</v>
      </c>
      <c r="P3502" s="4">
        <f t="shared" si="1263"/>
        <v>0.38322605910636237</v>
      </c>
      <c r="T3502" s="4"/>
      <c r="U3502" s="4">
        <f t="shared" si="1255"/>
        <v>6.0096052894604932E-3</v>
      </c>
      <c r="V3502" s="4">
        <f t="shared" si="1256"/>
        <v>-4.05049076343414E-3</v>
      </c>
      <c r="W3502" s="4">
        <f t="shared" si="1257"/>
        <v>8.5426913318232545E-3</v>
      </c>
      <c r="X3502" s="4">
        <f t="shared" si="1264"/>
        <v>2.0712913155978168E-3</v>
      </c>
      <c r="Y3502" s="4">
        <f t="shared" si="1252"/>
        <v>-1.1043013517546853E-2</v>
      </c>
      <c r="Z3502" s="4">
        <f t="shared" si="1253"/>
        <v>-4.8073927248353642E-3</v>
      </c>
      <c r="AA3502" s="4">
        <f t="shared" si="1248"/>
        <v>1.4603634824297702E-2</v>
      </c>
      <c r="AB3502" s="4">
        <f t="shared" si="1249"/>
        <v>1.4603634824297702E-2</v>
      </c>
      <c r="AC3502" s="2">
        <f t="shared" si="1258"/>
        <v>8.7551390173100374E-3</v>
      </c>
      <c r="AD3502" s="3">
        <f t="shared" si="1259"/>
        <v>11974.049584147308</v>
      </c>
    </row>
    <row r="3503" spans="1:30" x14ac:dyDescent="0.3">
      <c r="A3503" s="1">
        <f t="shared" si="1246"/>
        <v>48</v>
      </c>
      <c r="B3503" s="1">
        <f t="shared" si="1245"/>
        <v>3</v>
      </c>
      <c r="C3503" s="5">
        <v>44160</v>
      </c>
      <c r="D3503" s="3">
        <v>12152.21</v>
      </c>
      <c r="E3503" s="3">
        <v>12112.11</v>
      </c>
      <c r="F3503" s="3">
        <f t="shared" si="1250"/>
        <v>12005.966</v>
      </c>
      <c r="G3503" s="3">
        <f t="shared" si="1260"/>
        <v>11968.038999999999</v>
      </c>
      <c r="H3503" s="4">
        <f t="shared" si="1247"/>
        <v>5.9934717516252024E-3</v>
      </c>
      <c r="I3503" s="4">
        <f t="shared" si="1265"/>
        <v>2.6738831157113474E-3</v>
      </c>
      <c r="J3503" s="4">
        <f t="shared" si="1267"/>
        <v>3.319588635913855E-3</v>
      </c>
      <c r="K3503" s="4">
        <f t="shared" si="1251"/>
        <v>-9.1396305074333811E-3</v>
      </c>
      <c r="L3503" s="4">
        <f t="shared" si="1261"/>
        <v>-1.0946732145989409E-2</v>
      </c>
      <c r="M3503" s="4">
        <f t="shared" si="1254"/>
        <v>1.2180944040654352E-2</v>
      </c>
      <c r="N3503" s="4">
        <f t="shared" si="1262"/>
        <v>1.5388569505831347E-2</v>
      </c>
      <c r="O3503" s="4">
        <f t="shared" si="1266"/>
        <v>3.1209960986521381E-3</v>
      </c>
      <c r="P3503" s="4">
        <f t="shared" si="1263"/>
        <v>0.39151638541772821</v>
      </c>
      <c r="T3503" s="4"/>
      <c r="U3503" s="4">
        <f t="shared" si="1255"/>
        <v>-1.5323088690964541E-2</v>
      </c>
      <c r="V3503" s="4">
        <f t="shared" si="1256"/>
        <v>-2.5169857804054847E-2</v>
      </c>
      <c r="W3503" s="4">
        <f t="shared" si="1257"/>
        <v>2.164827894080646E-2</v>
      </c>
      <c r="X3503" s="4">
        <f t="shared" si="1264"/>
        <v>6.3581968048582599E-3</v>
      </c>
      <c r="Y3503" s="4">
        <f t="shared" si="1252"/>
        <v>-2.1494497957465369E-2</v>
      </c>
      <c r="Z3503" s="4">
        <f t="shared" si="1253"/>
        <v>-1.5324776384415654E-2</v>
      </c>
      <c r="AA3503" s="4">
        <f t="shared" si="1248"/>
        <v>5.9934717516252024E-3</v>
      </c>
      <c r="AB3503" s="4">
        <f t="shared" si="1249"/>
        <v>5.9934717516252024E-3</v>
      </c>
      <c r="AC3503" s="2">
        <f t="shared" si="1258"/>
        <v>9.7738280171639439E-3</v>
      </c>
      <c r="AD3503" s="3">
        <f t="shared" si="1259"/>
        <v>12033.436389431539</v>
      </c>
    </row>
    <row r="3504" spans="1:30" x14ac:dyDescent="0.3">
      <c r="A3504" s="1">
        <f t="shared" si="1246"/>
        <v>48</v>
      </c>
      <c r="B3504" s="1">
        <f t="shared" ref="B3504:B3527" si="1268">WEEKDAY(C3504,2)</f>
        <v>5</v>
      </c>
      <c r="C3504" s="5">
        <v>44162</v>
      </c>
      <c r="D3504" s="3">
        <v>12258.21</v>
      </c>
      <c r="E3504" s="3">
        <v>12220.37</v>
      </c>
      <c r="F3504" s="3">
        <f t="shared" si="1250"/>
        <v>12060.522000000001</v>
      </c>
      <c r="G3504" s="3">
        <f t="shared" si="1260"/>
        <v>12011.145999999999</v>
      </c>
      <c r="H3504" s="4">
        <f t="shared" si="1247"/>
        <v>8.7226932385138182E-3</v>
      </c>
      <c r="I3504" s="4">
        <f t="shared" si="1265"/>
        <v>5.6088563314822303E-3</v>
      </c>
      <c r="J3504" s="4">
        <f t="shared" si="1267"/>
        <v>3.1138369070315879E-3</v>
      </c>
      <c r="K3504" s="4">
        <f t="shared" si="1251"/>
        <v>-1.1611879649874285E-2</v>
      </c>
      <c r="L3504" s="4">
        <f t="shared" si="1261"/>
        <v>-1.386707072668707E-2</v>
      </c>
      <c r="M3504" s="4">
        <f t="shared" si="1254"/>
        <v>1.6391330325503179E-2</v>
      </c>
      <c r="N3504" s="4">
        <f t="shared" si="1262"/>
        <v>2.0569560972783139E-2</v>
      </c>
      <c r="O3504" s="4">
        <f t="shared" si="1266"/>
        <v>4.027994299330981E-3</v>
      </c>
      <c r="P3504" s="4">
        <f t="shared" si="1263"/>
        <v>0.4036541559840926</v>
      </c>
      <c r="T3504" s="4"/>
      <c r="U3504" s="4">
        <f t="shared" si="1255"/>
        <v>-1.3724252625654004E-2</v>
      </c>
      <c r="V3504" s="4">
        <f t="shared" si="1256"/>
        <v>-2.3587010099397537E-2</v>
      </c>
      <c r="W3504" s="4">
        <f t="shared" si="1257"/>
        <v>2.2759300250387249E-2</v>
      </c>
      <c r="X3504" s="4">
        <f t="shared" si="1264"/>
        <v>8.2556344086201633E-3</v>
      </c>
      <c r="Y3504" s="4">
        <f t="shared" si="1252"/>
        <v>-2.3935921050748665E-2</v>
      </c>
      <c r="Z3504" s="4">
        <f t="shared" si="1253"/>
        <v>-1.7781593260049834E-2</v>
      </c>
      <c r="AA3504" s="4">
        <f t="shared" si="1248"/>
        <v>8.7226932385138182E-3</v>
      </c>
      <c r="AB3504" s="4">
        <f t="shared" si="1249"/>
        <v>8.7226932385138182E-3</v>
      </c>
      <c r="AC3504" s="2">
        <f t="shared" si="1258"/>
        <v>1.2224384613439204E-2</v>
      </c>
      <c r="AD3504" s="3">
        <f t="shared" si="1259"/>
        <v>12108.360926287693</v>
      </c>
    </row>
    <row r="3505" spans="1:30" x14ac:dyDescent="0.3">
      <c r="A3505" s="1">
        <f t="shared" si="1246"/>
        <v>49</v>
      </c>
      <c r="B3505" s="1">
        <f t="shared" si="1268"/>
        <v>1</v>
      </c>
      <c r="C3505" s="5">
        <v>44165</v>
      </c>
      <c r="D3505" s="3">
        <v>12268.32</v>
      </c>
      <c r="E3505" s="3">
        <v>12278.78</v>
      </c>
      <c r="F3505" s="3">
        <f t="shared" si="1250"/>
        <v>12132.897999999999</v>
      </c>
      <c r="G3505" s="3">
        <f t="shared" si="1260"/>
        <v>12044.194</v>
      </c>
      <c r="H3505" s="4">
        <f t="shared" si="1247"/>
        <v>8.2475336937453206E-4</v>
      </c>
      <c r="I3505" s="4">
        <f t="shared" si="1265"/>
        <v>1.6780590314574094E-3</v>
      </c>
      <c r="J3505" s="4">
        <f t="shared" si="1267"/>
        <v>-8.533056620828773E-4</v>
      </c>
      <c r="K3505" s="4">
        <f t="shared" si="1251"/>
        <v>-1.2984562999002266E-2</v>
      </c>
      <c r="L3505" s="4">
        <f t="shared" si="1261"/>
        <v>-1.9490520140288781E-2</v>
      </c>
      <c r="M3505" s="4">
        <f t="shared" si="1254"/>
        <v>1.1161554312910278E-2</v>
      </c>
      <c r="N3505" s="4">
        <f t="shared" si="1262"/>
        <v>1.8608634168463263E-2</v>
      </c>
      <c r="O3505" s="4">
        <f t="shared" si="1266"/>
        <v>7.2303298251105066E-3</v>
      </c>
      <c r="P3505" s="4">
        <f t="shared" si="1263"/>
        <v>0.40481182447867703</v>
      </c>
      <c r="T3505" s="4"/>
      <c r="U3505" s="4">
        <f t="shared" si="1255"/>
        <v>-2.8696685731440286E-2</v>
      </c>
      <c r="V3505" s="4">
        <f t="shared" si="1256"/>
        <v>-3.840971887412583E-2</v>
      </c>
      <c r="W3505" s="4">
        <f t="shared" si="1257"/>
        <v>3.0393635713109813E-2</v>
      </c>
      <c r="X3505" s="4">
        <f t="shared" si="1264"/>
        <v>1.4839040474292364E-2</v>
      </c>
      <c r="Y3505" s="4">
        <f t="shared" si="1252"/>
        <v>-2.5291488647393716E-2</v>
      </c>
      <c r="Z3505" s="4">
        <f t="shared" si="1253"/>
        <v>-1.9145708048946112E-2</v>
      </c>
      <c r="AA3505" s="4">
        <f t="shared" si="1248"/>
        <v>8.2475336937453206E-4</v>
      </c>
      <c r="AB3505" s="4">
        <f t="shared" si="1249"/>
        <v>8.2475336937453206E-4</v>
      </c>
      <c r="AC3505" s="2">
        <f t="shared" si="1258"/>
        <v>8.6922563541601636E-3</v>
      </c>
      <c r="AD3505" s="3">
        <f t="shared" si="1259"/>
        <v>12161.680617525129</v>
      </c>
    </row>
    <row r="3506" spans="1:30" x14ac:dyDescent="0.3">
      <c r="A3506" s="1">
        <f t="shared" si="1246"/>
        <v>49</v>
      </c>
      <c r="B3506" s="1">
        <f t="shared" si="1268"/>
        <v>2</v>
      </c>
      <c r="C3506" s="5">
        <v>44166</v>
      </c>
      <c r="D3506" s="3">
        <v>12455.33</v>
      </c>
      <c r="E3506" s="3">
        <v>12387.62</v>
      </c>
      <c r="F3506" s="3">
        <f t="shared" si="1250"/>
        <v>12242.776</v>
      </c>
      <c r="G3506" s="3">
        <f t="shared" si="1260"/>
        <v>12088.388999999999</v>
      </c>
      <c r="H3506" s="4">
        <f t="shared" si="1247"/>
        <v>1.5243325899552688E-2</v>
      </c>
      <c r="I3506" s="4">
        <f t="shared" si="1265"/>
        <v>9.724232820793809E-3</v>
      </c>
      <c r="J3506" s="4">
        <f t="shared" si="1267"/>
        <v>5.5190930787588788E-3</v>
      </c>
      <c r="K3506" s="4">
        <f t="shared" si="1251"/>
        <v>-6.4134698149380517E-3</v>
      </c>
      <c r="L3506" s="4">
        <f t="shared" si="1261"/>
        <v>-1.7989604299710325E-2</v>
      </c>
      <c r="M3506" s="4">
        <f t="shared" si="1254"/>
        <v>1.736158531365763E-2</v>
      </c>
      <c r="N3506" s="4">
        <f t="shared" si="1262"/>
        <v>3.0354830573370919E-2</v>
      </c>
      <c r="O3506" s="4">
        <f t="shared" si="1266"/>
        <v>1.2395255685718533E-2</v>
      </c>
      <c r="P3506" s="4">
        <f t="shared" si="1263"/>
        <v>0.42622582894675071</v>
      </c>
      <c r="T3506" s="4"/>
      <c r="U3506" s="4">
        <f t="shared" si="1255"/>
        <v>-2.9537866635366474E-2</v>
      </c>
      <c r="V3506" s="4">
        <f t="shared" si="1256"/>
        <v>-3.9242487969012814E-2</v>
      </c>
      <c r="W3506" s="4">
        <f t="shared" si="1257"/>
        <v>4.6144193570604203E-2</v>
      </c>
      <c r="X3506" s="4">
        <f t="shared" si="1264"/>
        <v>2.5873466419730734E-2</v>
      </c>
      <c r="Y3506" s="4">
        <f t="shared" si="1252"/>
        <v>-1.8802329293554833E-2</v>
      </c>
      <c r="Z3506" s="4">
        <f t="shared" si="1253"/>
        <v>-1.2615632924707562E-2</v>
      </c>
      <c r="AA3506" s="4">
        <f t="shared" si="1248"/>
        <v>1.5243325899552688E-2</v>
      </c>
      <c r="AB3506" s="4">
        <f t="shared" si="1249"/>
        <v>1.5243325899552688E-2</v>
      </c>
      <c r="AC3506" s="2">
        <f t="shared" si="1258"/>
        <v>1.5717468343532107E-2</v>
      </c>
      <c r="AD3506" s="3">
        <f t="shared" si="1259"/>
        <v>12259.563745016754</v>
      </c>
    </row>
    <row r="3507" spans="1:30" x14ac:dyDescent="0.3">
      <c r="A3507" s="1">
        <f t="shared" si="1246"/>
        <v>49</v>
      </c>
      <c r="B3507" s="1">
        <f t="shared" si="1268"/>
        <v>3</v>
      </c>
      <c r="C3507" s="5">
        <v>44167</v>
      </c>
      <c r="D3507" s="3">
        <v>12456.41</v>
      </c>
      <c r="E3507" s="3">
        <v>12390.58</v>
      </c>
      <c r="F3507" s="3">
        <f t="shared" si="1250"/>
        <v>12318.096</v>
      </c>
      <c r="G3507" s="3">
        <f t="shared" si="1260"/>
        <v>12136.281000000001</v>
      </c>
      <c r="H3507" s="4">
        <f t="shared" si="1247"/>
        <v>8.6709866378484335E-5</v>
      </c>
      <c r="I3507" s="4">
        <f t="shared" si="1265"/>
        <v>-5.1985776370437392E-3</v>
      </c>
      <c r="J3507" s="4">
        <f t="shared" si="1267"/>
        <v>5.2852875034222237E-3</v>
      </c>
      <c r="K3507" s="4">
        <f t="shared" si="1251"/>
        <v>-1.3794295293661428E-2</v>
      </c>
      <c r="L3507" s="4">
        <f t="shared" si="1261"/>
        <v>-2.8471255991522365E-2</v>
      </c>
      <c r="M3507" s="4">
        <f t="shared" si="1254"/>
        <v>1.1228521031172375E-2</v>
      </c>
      <c r="N3507" s="4">
        <f t="shared" si="1262"/>
        <v>2.6377850018469328E-2</v>
      </c>
      <c r="O3507" s="4">
        <f t="shared" si="1266"/>
        <v>1.4596099518239902E-2</v>
      </c>
      <c r="P3507" s="4">
        <f t="shared" si="1263"/>
        <v>0.42634949679780426</v>
      </c>
      <c r="T3507" s="4"/>
      <c r="U3507" s="4">
        <f t="shared" si="1255"/>
        <v>-3.0149341687454322E-2</v>
      </c>
      <c r="V3507" s="4">
        <f t="shared" si="1256"/>
        <v>-3.9847848270579779E-2</v>
      </c>
      <c r="W3507" s="4">
        <f t="shared" si="1257"/>
        <v>3.1175987039531283E-2</v>
      </c>
      <c r="X3507" s="4">
        <f t="shared" si="1264"/>
        <v>3.0417920800477345E-2</v>
      </c>
      <c r="Y3507" s="4">
        <f t="shared" si="1252"/>
        <v>-2.6091124529401252E-2</v>
      </c>
      <c r="Z3507" s="4">
        <f t="shared" si="1253"/>
        <v>-1.9950385834899546E-2</v>
      </c>
      <c r="AA3507" s="4">
        <f t="shared" si="1248"/>
        <v>8.6709866378484335E-5</v>
      </c>
      <c r="AB3507" s="4">
        <f t="shared" si="1249"/>
        <v>8.6709866378484335E-5</v>
      </c>
      <c r="AC3507" s="2">
        <f t="shared" si="1258"/>
        <v>1.0535205300363195E-2</v>
      </c>
      <c r="AD3507" s="3">
        <f t="shared" si="1259"/>
        <v>12325.179163344503</v>
      </c>
    </row>
    <row r="3508" spans="1:30" x14ac:dyDescent="0.3">
      <c r="A3508" s="1">
        <f t="shared" si="1246"/>
        <v>49</v>
      </c>
      <c r="B3508" s="1">
        <f t="shared" si="1268"/>
        <v>4</v>
      </c>
      <c r="C3508" s="5">
        <v>44168</v>
      </c>
      <c r="D3508" s="3">
        <v>12467.13</v>
      </c>
      <c r="E3508" s="3">
        <v>12469.16</v>
      </c>
      <c r="F3508" s="3">
        <f t="shared" si="1250"/>
        <v>12381.08</v>
      </c>
      <c r="G3508" s="3">
        <f t="shared" si="1260"/>
        <v>12193.523000000003</v>
      </c>
      <c r="H3508" s="4">
        <f t="shared" si="1247"/>
        <v>8.6060108811442028E-4</v>
      </c>
      <c r="I3508" s="4">
        <f t="shared" si="1265"/>
        <v>1.0235693911809262E-3</v>
      </c>
      <c r="J3508" s="4">
        <f t="shared" si="1267"/>
        <v>-1.6296830306650591E-4</v>
      </c>
      <c r="K3508" s="4">
        <f t="shared" si="1251"/>
        <v>-7.7745112757205996E-3</v>
      </c>
      <c r="L3508" s="4">
        <f t="shared" si="1261"/>
        <v>-2.3545128795357233E-2</v>
      </c>
      <c r="M3508" s="4">
        <f t="shared" si="1254"/>
        <v>6.9501206679869016E-3</v>
      </c>
      <c r="N3508" s="4">
        <f t="shared" si="1262"/>
        <v>2.2438716029813226E-2</v>
      </c>
      <c r="O3508" s="4">
        <f t="shared" si="1266"/>
        <v>1.5044120017999096E-2</v>
      </c>
      <c r="P3508" s="4">
        <f t="shared" si="1263"/>
        <v>0.42757701472677989</v>
      </c>
      <c r="T3508" s="4"/>
      <c r="U3508" s="4">
        <f t="shared" si="1255"/>
        <v>-2.4421161474293213E-2</v>
      </c>
      <c r="V3508" s="4">
        <f t="shared" si="1256"/>
        <v>-3.417694985955029E-2</v>
      </c>
      <c r="W3508" s="4">
        <f t="shared" si="1257"/>
        <v>2.5914627874271436E-2</v>
      </c>
      <c r="X3508" s="4">
        <f t="shared" si="1264"/>
        <v>3.1243966541301179E-2</v>
      </c>
      <c r="Y3508" s="4">
        <f t="shared" si="1252"/>
        <v>-2.0146400162556938E-2</v>
      </c>
      <c r="Z3508" s="4">
        <f t="shared" si="1253"/>
        <v>-1.3968178496221714E-2</v>
      </c>
      <c r="AA3508" s="4">
        <f t="shared" si="1248"/>
        <v>8.6060108811442028E-4</v>
      </c>
      <c r="AB3508" s="4">
        <f t="shared" si="1249"/>
        <v>8.6060108811442028E-4</v>
      </c>
      <c r="AC3508" s="2">
        <f t="shared" si="1258"/>
        <v>7.5906717186444437E-3</v>
      </c>
      <c r="AD3508" s="3">
        <f t="shared" si="1259"/>
        <v>12372.496108896335</v>
      </c>
    </row>
    <row r="3509" spans="1:30" x14ac:dyDescent="0.3">
      <c r="A3509" s="1">
        <f t="shared" si="1246"/>
        <v>49</v>
      </c>
      <c r="B3509" s="1">
        <f t="shared" si="1268"/>
        <v>5</v>
      </c>
      <c r="C3509" s="5">
        <v>44169</v>
      </c>
      <c r="D3509" s="3">
        <v>12528.48</v>
      </c>
      <c r="E3509" s="3">
        <v>12479.91</v>
      </c>
      <c r="F3509" s="3">
        <f t="shared" si="1250"/>
        <v>12435.134</v>
      </c>
      <c r="G3509" s="3">
        <f t="shared" si="1260"/>
        <v>12247.828</v>
      </c>
      <c r="H3509" s="4">
        <f t="shared" si="1247"/>
        <v>4.9209401040977646E-3</v>
      </c>
      <c r="I3509" s="4">
        <f t="shared" si="1265"/>
        <v>1.0250955913671115E-3</v>
      </c>
      <c r="J3509" s="4">
        <f t="shared" si="1267"/>
        <v>3.8958445127306529E-3</v>
      </c>
      <c r="K3509" s="4">
        <f t="shared" si="1251"/>
        <v>-4.4382708770984531E-3</v>
      </c>
      <c r="L3509" s="4">
        <f t="shared" si="1261"/>
        <v>-2.0091677519650075E-2</v>
      </c>
      <c r="M3509" s="4">
        <f t="shared" si="1254"/>
        <v>7.5066340258174583E-3</v>
      </c>
      <c r="N3509" s="4">
        <f t="shared" si="1262"/>
        <v>2.2914430215708454E-2</v>
      </c>
      <c r="O3509" s="4">
        <f t="shared" si="1266"/>
        <v>1.4950416969975648E-2</v>
      </c>
      <c r="P3509" s="4">
        <f t="shared" si="1263"/>
        <v>0.43460203571023709</v>
      </c>
      <c r="T3509" s="4"/>
      <c r="U3509" s="4">
        <f t="shared" si="1255"/>
        <v>-1.6757665958404225E-2</v>
      </c>
      <c r="V3509" s="4">
        <f t="shared" si="1256"/>
        <v>-2.6590089298820157E-2</v>
      </c>
      <c r="W3509" s="4">
        <f t="shared" si="1257"/>
        <v>2.2048080429361256E-2</v>
      </c>
      <c r="X3509" s="4">
        <f t="shared" si="1264"/>
        <v>3.106101046040952E-2</v>
      </c>
      <c r="Y3509" s="4">
        <f t="shared" si="1252"/>
        <v>-1.6851758771398925E-2</v>
      </c>
      <c r="Z3509" s="4">
        <f t="shared" si="1253"/>
        <v>-1.065276356825267E-2</v>
      </c>
      <c r="AA3509" s="4">
        <f t="shared" si="1248"/>
        <v>4.9209401040977646E-3</v>
      </c>
      <c r="AB3509" s="4">
        <f t="shared" si="1249"/>
        <v>4.9209401040977646E-3</v>
      </c>
      <c r="AC3509" s="2">
        <f t="shared" si="1258"/>
        <v>8.3002296157055153E-3</v>
      </c>
      <c r="AD3509" s="3">
        <f t="shared" si="1259"/>
        <v>12424.490739264225</v>
      </c>
    </row>
    <row r="3510" spans="1:30" x14ac:dyDescent="0.3">
      <c r="A3510" s="1">
        <f t="shared" si="1246"/>
        <v>50</v>
      </c>
      <c r="B3510" s="1">
        <f t="shared" si="1268"/>
        <v>1</v>
      </c>
      <c r="C3510" s="5">
        <v>44172</v>
      </c>
      <c r="D3510" s="3">
        <v>12596.47</v>
      </c>
      <c r="E3510" s="3">
        <v>12523.57</v>
      </c>
      <c r="F3510" s="3">
        <f t="shared" si="1250"/>
        <v>12500.763999999999</v>
      </c>
      <c r="G3510" s="3">
        <f t="shared" si="1260"/>
        <v>12316.831</v>
      </c>
      <c r="H3510" s="4">
        <f t="shared" si="1247"/>
        <v>5.4268354980013369E-3</v>
      </c>
      <c r="I3510" s="4">
        <f t="shared" si="1265"/>
        <v>-3.9190707891139666E-4</v>
      </c>
      <c r="J3510" s="4">
        <f t="shared" si="1267"/>
        <v>5.8187425769127337E-3</v>
      </c>
      <c r="K3510" s="4">
        <f t="shared" si="1251"/>
        <v>-4.1220084160250685E-3</v>
      </c>
      <c r="L3510" s="4">
        <f t="shared" si="1261"/>
        <v>-1.9373459509852701E-2</v>
      </c>
      <c r="M3510" s="4">
        <f t="shared" si="1254"/>
        <v>7.6560120645426258E-3</v>
      </c>
      <c r="N3510" s="4">
        <f t="shared" si="1262"/>
        <v>2.2703810744825453E-2</v>
      </c>
      <c r="O3510" s="4">
        <f t="shared" si="1266"/>
        <v>1.4601948006068295E-2</v>
      </c>
      <c r="P3510" s="4">
        <f t="shared" si="1263"/>
        <v>0.44238738496313434</v>
      </c>
      <c r="T3510" s="4"/>
      <c r="U3510" s="4">
        <f t="shared" si="1255"/>
        <v>-2.0765487912340511E-2</v>
      </c>
      <c r="V3510" s="4">
        <f t="shared" si="1256"/>
        <v>-3.0557833033217068E-2</v>
      </c>
      <c r="W3510" s="4">
        <f t="shared" si="1257"/>
        <v>2.6747753563650088E-2</v>
      </c>
      <c r="X3510" s="4">
        <f t="shared" si="1264"/>
        <v>3.0319714218317834E-2</v>
      </c>
      <c r="Y3510" s="4">
        <f t="shared" si="1252"/>
        <v>-1.6539439732533478E-2</v>
      </c>
      <c r="Z3510" s="4">
        <f t="shared" si="1253"/>
        <v>-1.0338475279845096E-2</v>
      </c>
      <c r="AA3510" s="4">
        <f t="shared" si="1248"/>
        <v>5.4268354980013369E-3</v>
      </c>
      <c r="AB3510" s="4">
        <f t="shared" si="1249"/>
        <v>5.4268354980013369E-3</v>
      </c>
      <c r="AC3510" s="2">
        <f t="shared" si="1258"/>
        <v>9.101981784620343E-3</v>
      </c>
      <c r="AD3510" s="3">
        <f t="shared" si="1259"/>
        <v>12481.817159509483</v>
      </c>
    </row>
    <row r="3511" spans="1:30" x14ac:dyDescent="0.3">
      <c r="A3511" s="1">
        <f t="shared" si="1246"/>
        <v>50</v>
      </c>
      <c r="B3511" s="1">
        <f t="shared" si="1268"/>
        <v>2</v>
      </c>
      <c r="C3511" s="5">
        <v>44173</v>
      </c>
      <c r="D3511" s="3">
        <v>12635.72</v>
      </c>
      <c r="E3511" s="3">
        <v>12574.84</v>
      </c>
      <c r="F3511" s="3">
        <f t="shared" si="1250"/>
        <v>12536.842000000001</v>
      </c>
      <c r="G3511" s="3">
        <f t="shared" si="1260"/>
        <v>12389.808999999999</v>
      </c>
      <c r="H3511" s="4">
        <f t="shared" si="1247"/>
        <v>3.1159523263263439E-3</v>
      </c>
      <c r="I3511" s="4">
        <f t="shared" si="1265"/>
        <v>-1.7171477405971039E-3</v>
      </c>
      <c r="J3511" s="4">
        <f t="shared" si="1267"/>
        <v>4.8331000669234476E-3</v>
      </c>
      <c r="K3511" s="4">
        <f t="shared" si="1251"/>
        <v>-6.6961220087848449E-3</v>
      </c>
      <c r="L3511" s="4">
        <f t="shared" si="1261"/>
        <v>-1.8575398063460979E-2</v>
      </c>
      <c r="M3511" s="4">
        <f t="shared" si="1254"/>
        <v>7.8869941888075785E-3</v>
      </c>
      <c r="N3511" s="4">
        <f t="shared" si="1262"/>
        <v>1.9847844304944497E-2</v>
      </c>
      <c r="O3511" s="4">
        <f t="shared" si="1266"/>
        <v>1.1636297733726394E-2</v>
      </c>
      <c r="P3511" s="4">
        <f t="shared" si="1263"/>
        <v>0.44688179529077399</v>
      </c>
      <c r="T3511" s="4"/>
      <c r="U3511" s="4">
        <f t="shared" si="1255"/>
        <v>-1.1204726403508239E-2</v>
      </c>
      <c r="V3511" s="4">
        <f t="shared" si="1256"/>
        <v>-2.1092679139473124E-2</v>
      </c>
      <c r="W3511" s="4">
        <f t="shared" si="1257"/>
        <v>1.4482956292607214E-2</v>
      </c>
      <c r="X3511" s="4">
        <f t="shared" si="1264"/>
        <v>2.4019552428305533E-2</v>
      </c>
      <c r="Y3511" s="4">
        <f t="shared" si="1252"/>
        <v>-1.9081457145832436E-2</v>
      </c>
      <c r="Z3511" s="4">
        <f t="shared" si="1253"/>
        <v>-1.2896520747806143E-2</v>
      </c>
      <c r="AA3511" s="4">
        <f t="shared" si="1248"/>
        <v>3.1159523263263439E-3</v>
      </c>
      <c r="AB3511" s="4">
        <f t="shared" si="1249"/>
        <v>3.1159523263263439E-3</v>
      </c>
      <c r="AC3511" s="2">
        <f t="shared" si="1258"/>
        <v>8.1199879120733287E-3</v>
      </c>
      <c r="AD3511" s="3">
        <f t="shared" si="1259"/>
        <v>12533.118106339656</v>
      </c>
    </row>
    <row r="3512" spans="1:30" x14ac:dyDescent="0.3">
      <c r="A3512" s="1">
        <f t="shared" si="1246"/>
        <v>50</v>
      </c>
      <c r="B3512" s="1">
        <f t="shared" si="1268"/>
        <v>3</v>
      </c>
      <c r="C3512" s="5">
        <v>44174</v>
      </c>
      <c r="D3512" s="3">
        <v>12364.64</v>
      </c>
      <c r="E3512" s="3">
        <v>12626.97</v>
      </c>
      <c r="F3512" s="3">
        <f t="shared" si="1250"/>
        <v>12518.488000000001</v>
      </c>
      <c r="G3512" s="3">
        <f t="shared" si="1260"/>
        <v>12418.291999999999</v>
      </c>
      <c r="H3512" s="4">
        <f t="shared" si="1247"/>
        <v>-2.1453466838454789E-2</v>
      </c>
      <c r="I3512" s="4">
        <f t="shared" si="1265"/>
        <v>-6.924813148756066E-4</v>
      </c>
      <c r="J3512" s="4">
        <f t="shared" si="1267"/>
        <v>-2.0760985523579183E-2</v>
      </c>
      <c r="K3512" s="4">
        <f t="shared" si="1251"/>
        <v>-6.233914648314352E-3</v>
      </c>
      <c r="L3512" s="4">
        <f t="shared" si="1261"/>
        <v>-1.6735624615507889E-2</v>
      </c>
      <c r="M3512" s="4">
        <f t="shared" si="1254"/>
        <v>-1.2289663096693607E-2</v>
      </c>
      <c r="N3512" s="4">
        <f t="shared" si="1262"/>
        <v>-4.3204009053741084E-3</v>
      </c>
      <c r="O3512" s="4">
        <f t="shared" si="1266"/>
        <v>8.103430427412503E-3</v>
      </c>
      <c r="P3512" s="4">
        <f t="shared" si="1263"/>
        <v>0.41584116467633947</v>
      </c>
      <c r="T3512" s="4"/>
      <c r="U3512" s="4">
        <f t="shared" si="1255"/>
        <v>-1.4190722808039392E-2</v>
      </c>
      <c r="V3512" s="4">
        <f t="shared" si="1256"/>
        <v>-2.4048815579958967E-2</v>
      </c>
      <c r="W3512" s="4">
        <f t="shared" si="1257"/>
        <v>-7.3672912179352191E-3</v>
      </c>
      <c r="X3512" s="4">
        <f t="shared" si="1264"/>
        <v>1.626809857627361E-2</v>
      </c>
      <c r="Y3512" s="4">
        <f t="shared" si="1252"/>
        <v>-1.8625012969407623E-2</v>
      </c>
      <c r="Z3512" s="4">
        <f t="shared" si="1253"/>
        <v>-1.243719857685169E-2</v>
      </c>
      <c r="AA3512" s="4">
        <f t="shared" si="1248"/>
        <v>-2.1453466838454789E-2</v>
      </c>
      <c r="AB3512" s="4">
        <f t="shared" si="1249"/>
        <v>-2.1453466838454789E-2</v>
      </c>
      <c r="AC3512" s="2">
        <f t="shared" si="1258"/>
        <v>-9.0838663770052008E-3</v>
      </c>
      <c r="AD3512" s="3">
        <f t="shared" si="1259"/>
        <v>12476.958737559773</v>
      </c>
    </row>
    <row r="3513" spans="1:30" x14ac:dyDescent="0.3">
      <c r="A3513" s="1">
        <f t="shared" si="1246"/>
        <v>50</v>
      </c>
      <c r="B3513" s="1">
        <f t="shared" si="1268"/>
        <v>4</v>
      </c>
      <c r="C3513" s="5">
        <v>44175</v>
      </c>
      <c r="D3513" s="3">
        <v>12401.74</v>
      </c>
      <c r="E3513" s="3">
        <v>12268.47</v>
      </c>
      <c r="F3513" s="3">
        <f t="shared" si="1250"/>
        <v>12505.41</v>
      </c>
      <c r="G3513" s="3">
        <f t="shared" si="1260"/>
        <v>12443.245000000001</v>
      </c>
      <c r="H3513" s="4">
        <f t="shared" si="1247"/>
        <v>3.0004917247894291E-3</v>
      </c>
      <c r="I3513" s="4">
        <f t="shared" si="1265"/>
        <v>-7.7778245060106952E-3</v>
      </c>
      <c r="J3513" s="4">
        <f t="shared" si="1267"/>
        <v>1.0778316230800125E-2</v>
      </c>
      <c r="K3513" s="4">
        <f t="shared" si="1251"/>
        <v>1.3480982867273127E-2</v>
      </c>
      <c r="L3513" s="4">
        <f t="shared" si="1261"/>
        <v>6.7302134689458939E-3</v>
      </c>
      <c r="M3513" s="4">
        <f t="shared" si="1254"/>
        <v>-8.2900120827705832E-3</v>
      </c>
      <c r="N3513" s="4">
        <f t="shared" si="1262"/>
        <v>-3.3355447071886004E-3</v>
      </c>
      <c r="O3513" s="4">
        <f t="shared" si="1266"/>
        <v>5.012603070214265E-3</v>
      </c>
      <c r="P3513" s="4">
        <f t="shared" si="1263"/>
        <v>0.42008938437456705</v>
      </c>
      <c r="T3513" s="4"/>
      <c r="U3513" s="4">
        <f t="shared" si="1255"/>
        <v>8.2889594844653622E-3</v>
      </c>
      <c r="V3513" s="4">
        <f t="shared" si="1256"/>
        <v>-1.7939301103792908E-3</v>
      </c>
      <c r="W3513" s="4">
        <f t="shared" si="1257"/>
        <v>-5.2449922315720961E-3</v>
      </c>
      <c r="X3513" s="4">
        <f t="shared" si="1264"/>
        <v>1.0041934952362793E-2</v>
      </c>
      <c r="Y3513" s="4">
        <f t="shared" si="1252"/>
        <v>8.4406288139692455E-4</v>
      </c>
      <c r="Z3513" s="4">
        <f t="shared" si="1253"/>
        <v>7.1546346596122901E-3</v>
      </c>
      <c r="AA3513" s="4">
        <f t="shared" si="1248"/>
        <v>3.0004917247894291E-3</v>
      </c>
      <c r="AB3513" s="4">
        <f t="shared" si="1249"/>
        <v>3.0004917247894291E-3</v>
      </c>
      <c r="AC3513" s="2">
        <f t="shared" si="1258"/>
        <v>-4.0434507609293704E-3</v>
      </c>
      <c r="AD3513" s="3">
        <f t="shared" si="1259"/>
        <v>12451.885825039848</v>
      </c>
    </row>
    <row r="3514" spans="1:30" x14ac:dyDescent="0.3">
      <c r="A3514" s="1">
        <f t="shared" si="1246"/>
        <v>50</v>
      </c>
      <c r="B3514" s="1">
        <f t="shared" si="1268"/>
        <v>5</v>
      </c>
      <c r="C3514" s="5">
        <v>44176</v>
      </c>
      <c r="D3514" s="3">
        <v>12375.41</v>
      </c>
      <c r="E3514" s="3">
        <v>12327.07</v>
      </c>
      <c r="F3514" s="3">
        <f t="shared" si="1250"/>
        <v>12474.795999999998</v>
      </c>
      <c r="G3514" s="3">
        <f t="shared" si="1260"/>
        <v>12454.965</v>
      </c>
      <c r="H3514" s="4">
        <f t="shared" si="1247"/>
        <v>-2.1230891794215916E-3</v>
      </c>
      <c r="I3514" s="4">
        <f t="shared" si="1265"/>
        <v>-6.0209293212081594E-3</v>
      </c>
      <c r="J3514" s="4">
        <f t="shared" si="1267"/>
        <v>3.8978401417865678E-3</v>
      </c>
      <c r="K3514" s="4">
        <f t="shared" si="1251"/>
        <v>7.8942551609693604E-3</v>
      </c>
      <c r="L3514" s="4">
        <f t="shared" si="1261"/>
        <v>5.0044948889789703E-3</v>
      </c>
      <c r="M3514" s="4">
        <f t="shared" si="1254"/>
        <v>-7.9669439083411564E-3</v>
      </c>
      <c r="N3514" s="4">
        <f t="shared" si="1262"/>
        <v>-6.3874125700072457E-3</v>
      </c>
      <c r="O3514" s="4">
        <f t="shared" si="1266"/>
        <v>1.602451959167277E-3</v>
      </c>
      <c r="P3514" s="4">
        <f t="shared" si="1263"/>
        <v>0.41707440796878992</v>
      </c>
      <c r="T3514" s="4"/>
      <c r="U3514" s="4">
        <f t="shared" si="1255"/>
        <v>1.0219533710592206E-2</v>
      </c>
      <c r="V3514" s="4">
        <f t="shared" si="1256"/>
        <v>1.1733837348632788E-4</v>
      </c>
      <c r="W3514" s="4">
        <f t="shared" si="1257"/>
        <v>-1.2217763048669887E-2</v>
      </c>
      <c r="X3514" s="4">
        <f t="shared" si="1264"/>
        <v>3.1895112670276365E-3</v>
      </c>
      <c r="Y3514" s="4">
        <f t="shared" si="1252"/>
        <v>-4.673004878444297E-3</v>
      </c>
      <c r="Z3514" s="4">
        <f t="shared" si="1253"/>
        <v>1.6027804096524299E-3</v>
      </c>
      <c r="AA3514" s="4">
        <f t="shared" si="1248"/>
        <v>-2.1230891794215916E-3</v>
      </c>
      <c r="AB3514" s="4">
        <f t="shared" si="1249"/>
        <v>-2.1230891794215916E-3</v>
      </c>
      <c r="AC3514" s="2">
        <f t="shared" si="1258"/>
        <v>-4.1197732729581285E-3</v>
      </c>
      <c r="AD3514" s="3">
        <f t="shared" si="1259"/>
        <v>12426.393883359899</v>
      </c>
    </row>
    <row r="3515" spans="1:30" x14ac:dyDescent="0.3">
      <c r="A3515" s="1">
        <f t="shared" si="1246"/>
        <v>51</v>
      </c>
      <c r="B3515" s="1">
        <f t="shared" si="1268"/>
        <v>1</v>
      </c>
      <c r="C3515" s="5">
        <v>44179</v>
      </c>
      <c r="D3515" s="3">
        <v>12462.21</v>
      </c>
      <c r="E3515" s="3">
        <v>12427.86</v>
      </c>
      <c r="F3515" s="3">
        <f t="shared" si="1250"/>
        <v>12447.944</v>
      </c>
      <c r="G3515" s="3">
        <f t="shared" si="1260"/>
        <v>12474.354000000001</v>
      </c>
      <c r="H3515" s="4">
        <f t="shared" si="1247"/>
        <v>7.0139090341248709E-3</v>
      </c>
      <c r="I3515" s="4">
        <f t="shared" si="1265"/>
        <v>4.2382434198140291E-3</v>
      </c>
      <c r="J3515" s="4">
        <f t="shared" si="1267"/>
        <v>2.7756656143108419E-3</v>
      </c>
      <c r="K3515" s="4">
        <f t="shared" si="1251"/>
        <v>5.5729466740898955E-3</v>
      </c>
      <c r="L3515" s="4">
        <f t="shared" si="1261"/>
        <v>8.1042432802899515E-3</v>
      </c>
      <c r="M3515" s="4">
        <f t="shared" si="1254"/>
        <v>1.1460527136047225E-3</v>
      </c>
      <c r="N3515" s="4">
        <f t="shared" si="1262"/>
        <v>-9.7351734606874638E-4</v>
      </c>
      <c r="O3515" s="4">
        <f t="shared" si="1266"/>
        <v>-2.1192067859554346E-3</v>
      </c>
      <c r="P3515" s="4">
        <f t="shared" si="1263"/>
        <v>0.42701363896086936</v>
      </c>
      <c r="T3515" s="4"/>
      <c r="U3515" s="4">
        <f t="shared" si="1255"/>
        <v>1.7862842524005225E-2</v>
      </c>
      <c r="V3515" s="4">
        <f t="shared" si="1256"/>
        <v>7.6842140987651349E-3</v>
      </c>
      <c r="W3515" s="4">
        <f t="shared" si="1257"/>
        <v>-1.0658541639046512E-2</v>
      </c>
      <c r="X3515" s="4">
        <f t="shared" si="1264"/>
        <v>-4.2253417471123933E-3</v>
      </c>
      <c r="Y3515" s="4">
        <f t="shared" si="1252"/>
        <v>-6.9653693692279337E-3</v>
      </c>
      <c r="Z3515" s="4">
        <f t="shared" si="1253"/>
        <v>-7.0403801176592822E-4</v>
      </c>
      <c r="AA3515" s="4">
        <f t="shared" si="1248"/>
        <v>7.0139090341248709E-3</v>
      </c>
      <c r="AB3515" s="4">
        <f t="shared" si="1249"/>
        <v>7.0139090341248709E-3</v>
      </c>
      <c r="AC3515" s="2">
        <f t="shared" si="1258"/>
        <v>1.9159852942133967E-3</v>
      </c>
      <c r="AD3515" s="3">
        <f t="shared" si="1259"/>
        <v>12438.3325889066</v>
      </c>
    </row>
    <row r="3516" spans="1:30" x14ac:dyDescent="0.3">
      <c r="A3516" s="1">
        <f t="shared" si="1246"/>
        <v>51</v>
      </c>
      <c r="B3516" s="1">
        <f t="shared" si="1268"/>
        <v>2</v>
      </c>
      <c r="C3516" s="5">
        <v>44180</v>
      </c>
      <c r="D3516" s="3">
        <v>12595.92</v>
      </c>
      <c r="E3516" s="3">
        <v>12565.28</v>
      </c>
      <c r="F3516" s="3">
        <f t="shared" si="1250"/>
        <v>12439.983999999999</v>
      </c>
      <c r="G3516" s="3">
        <f t="shared" si="1260"/>
        <v>12488.413000000002</v>
      </c>
      <c r="H3516" s="4">
        <f t="shared" si="1247"/>
        <v>1.0729236628174373E-2</v>
      </c>
      <c r="I3516" s="4">
        <f t="shared" si="1265"/>
        <v>8.2706036890729286E-3</v>
      </c>
      <c r="J3516" s="4">
        <f t="shared" si="1267"/>
        <v>2.4586329391014447E-3</v>
      </c>
      <c r="K3516" s="4">
        <f t="shared" si="1251"/>
        <v>-4.9116488969453212E-3</v>
      </c>
      <c r="L3516" s="4">
        <f t="shared" si="1261"/>
        <v>1.1440810079256067E-3</v>
      </c>
      <c r="M3516" s="4">
        <f t="shared" si="1254"/>
        <v>1.2535064353780642E-2</v>
      </c>
      <c r="N3516" s="4">
        <f t="shared" si="1262"/>
        <v>8.6085397720268991E-3</v>
      </c>
      <c r="O3516" s="4">
        <f t="shared" si="1266"/>
        <v>-3.8448164167447655E-3</v>
      </c>
      <c r="P3516" s="4">
        <f t="shared" si="1263"/>
        <v>0.44232440596491274</v>
      </c>
      <c r="T3516" s="4"/>
      <c r="U3516" s="4">
        <f t="shared" si="1255"/>
        <v>1.3922891686145574E-2</v>
      </c>
      <c r="V3516" s="4">
        <f t="shared" si="1256"/>
        <v>3.7836627692840875E-3</v>
      </c>
      <c r="W3516" s="4">
        <f t="shared" si="1257"/>
        <v>-3.1498007236627017E-3</v>
      </c>
      <c r="X3516" s="4">
        <f t="shared" si="1264"/>
        <v>-7.7258690825011585E-3</v>
      </c>
      <c r="Y3516" s="4">
        <f t="shared" si="1252"/>
        <v>-1.7319234322170512E-2</v>
      </c>
      <c r="Z3516" s="4">
        <f t="shared" si="1253"/>
        <v>-1.1123186669124176E-2</v>
      </c>
      <c r="AA3516" s="4">
        <f t="shared" si="1248"/>
        <v>1.0729236628174373E-2</v>
      </c>
      <c r="AB3516" s="4">
        <f t="shared" si="1249"/>
        <v>1.0729236628174373E-2</v>
      </c>
      <c r="AC3516" s="2">
        <f t="shared" si="1258"/>
        <v>8.3406590437432697E-3</v>
      </c>
      <c r="AD3516" s="3">
        <f t="shared" si="1259"/>
        <v>12490.861725937733</v>
      </c>
    </row>
    <row r="3517" spans="1:30" x14ac:dyDescent="0.3">
      <c r="A3517" s="1">
        <f t="shared" si="1246"/>
        <v>51</v>
      </c>
      <c r="B3517" s="1">
        <f t="shared" si="1268"/>
        <v>3</v>
      </c>
      <c r="C3517" s="5">
        <v>44181</v>
      </c>
      <c r="D3517" s="3">
        <v>12668.16</v>
      </c>
      <c r="E3517" s="3">
        <v>12607.87</v>
      </c>
      <c r="F3517" s="3">
        <f t="shared" si="1250"/>
        <v>12500.688</v>
      </c>
      <c r="G3517" s="3">
        <f t="shared" si="1260"/>
        <v>12509.588000000002</v>
      </c>
      <c r="H3517" s="4">
        <f t="shared" si="1247"/>
        <v>5.7351904426194977E-3</v>
      </c>
      <c r="I3517" s="4">
        <f t="shared" si="1265"/>
        <v>9.4871990295275987E-4</v>
      </c>
      <c r="J3517" s="4">
        <f t="shared" si="1267"/>
        <v>4.7864705396667376E-3</v>
      </c>
      <c r="K3517" s="4">
        <f t="shared" si="1251"/>
        <v>-1.0884476878227264E-2</v>
      </c>
      <c r="L3517" s="4">
        <f t="shared" si="1261"/>
        <v>-8.2527605058709194E-3</v>
      </c>
      <c r="M3517" s="4">
        <f t="shared" si="1254"/>
        <v>1.3397022627874542E-2</v>
      </c>
      <c r="N3517" s="4">
        <f t="shared" si="1262"/>
        <v>1.2676036972600399E-2</v>
      </c>
      <c r="O3517" s="4">
        <f t="shared" si="1266"/>
        <v>-7.0254875214723013E-4</v>
      </c>
      <c r="P3517" s="4">
        <f t="shared" si="1263"/>
        <v>0.45059641111315957</v>
      </c>
      <c r="T3517" s="4"/>
      <c r="U3517" s="4">
        <f t="shared" si="1255"/>
        <v>-1.8361501184510593E-2</v>
      </c>
      <c r="V3517" s="4">
        <f t="shared" si="1256"/>
        <v>-2.8177886172665458E-2</v>
      </c>
      <c r="W3517" s="4">
        <f t="shared" si="1257"/>
        <v>2.4547419091861991E-2</v>
      </c>
      <c r="X3517" s="4">
        <f t="shared" si="1264"/>
        <v>-1.4218969575240307E-3</v>
      </c>
      <c r="Y3517" s="4">
        <f t="shared" si="1252"/>
        <v>-2.3217588139097241E-2</v>
      </c>
      <c r="Z3517" s="4">
        <f t="shared" si="1253"/>
        <v>-1.705873107998614E-2</v>
      </c>
      <c r="AA3517" s="4">
        <f t="shared" si="1248"/>
        <v>5.7351904426194977E-3</v>
      </c>
      <c r="AB3517" s="4">
        <f t="shared" si="1249"/>
        <v>5.7351904426194977E-3</v>
      </c>
      <c r="AC3517" s="2">
        <f t="shared" si="1258"/>
        <v>9.3303881048899858E-3</v>
      </c>
      <c r="AD3517" s="3">
        <f t="shared" si="1259"/>
        <v>12549.961150625157</v>
      </c>
    </row>
    <row r="3518" spans="1:30" x14ac:dyDescent="0.3">
      <c r="A3518" s="1">
        <f t="shared" si="1246"/>
        <v>51</v>
      </c>
      <c r="B3518" s="1">
        <f t="shared" si="1268"/>
        <v>4</v>
      </c>
      <c r="C3518" s="5">
        <v>44182</v>
      </c>
      <c r="D3518" s="3">
        <v>12752.06</v>
      </c>
      <c r="E3518" s="3">
        <v>12741.64</v>
      </c>
      <c r="F3518" s="3">
        <f t="shared" si="1250"/>
        <v>12570.751999999999</v>
      </c>
      <c r="G3518" s="3">
        <f t="shared" si="1260"/>
        <v>12538.080999999998</v>
      </c>
      <c r="H3518" s="4">
        <f t="shared" si="1247"/>
        <v>6.6229034050722157E-3</v>
      </c>
      <c r="I3518" s="4">
        <f t="shared" si="1265"/>
        <v>5.8003687986258115E-3</v>
      </c>
      <c r="J3518" s="4">
        <f t="shared" si="1267"/>
        <v>8.2253460644640414E-4</v>
      </c>
      <c r="K3518" s="4">
        <f t="shared" si="1251"/>
        <v>-1.1267224285136957E-2</v>
      </c>
      <c r="L3518" s="4">
        <f t="shared" si="1261"/>
        <v>-1.2144971680531752E-2</v>
      </c>
      <c r="M3518" s="4">
        <f t="shared" si="1254"/>
        <v>1.4423003492551673E-2</v>
      </c>
      <c r="N3518" s="4">
        <f t="shared" si="1262"/>
        <v>1.7066327773763882E-2</v>
      </c>
      <c r="O3518" s="4">
        <f t="shared" si="1266"/>
        <v>2.5620174309092239E-3</v>
      </c>
      <c r="P3518" s="4">
        <f t="shared" si="1263"/>
        <v>0.4602035710237064</v>
      </c>
      <c r="T3518" s="4"/>
      <c r="U3518" s="4">
        <f t="shared" si="1255"/>
        <v>-2.1030678488430845E-2</v>
      </c>
      <c r="V3518" s="4">
        <f t="shared" si="1256"/>
        <v>-3.0820371703546585E-2</v>
      </c>
      <c r="W3518" s="4">
        <f t="shared" si="1257"/>
        <v>2.8247649120204079E-2</v>
      </c>
      <c r="X3518" s="4">
        <f t="shared" si="1264"/>
        <v>5.2250985773356282E-3</v>
      </c>
      <c r="Y3518" s="4">
        <f t="shared" si="1252"/>
        <v>-2.3595563134449417E-2</v>
      </c>
      <c r="Z3518" s="4">
        <f t="shared" si="1253"/>
        <v>-1.7439089302083696E-2</v>
      </c>
      <c r="AA3518" s="4">
        <f t="shared" si="1248"/>
        <v>6.6229034050722157E-3</v>
      </c>
      <c r="AB3518" s="4">
        <f t="shared" si="1249"/>
        <v>6.6229034050722157E-3</v>
      </c>
      <c r="AC3518" s="2">
        <f t="shared" si="1258"/>
        <v>1.0565553036128543E-2</v>
      </c>
      <c r="AD3518" s="3">
        <f t="shared" si="1259"/>
        <v>12617.327433750106</v>
      </c>
    </row>
    <row r="3519" spans="1:30" x14ac:dyDescent="0.3">
      <c r="A3519" s="1">
        <f t="shared" si="1246"/>
        <v>51</v>
      </c>
      <c r="B3519" s="1">
        <f t="shared" si="1268"/>
        <v>5</v>
      </c>
      <c r="C3519" s="5">
        <v>44183</v>
      </c>
      <c r="D3519" s="3">
        <v>12738.18</v>
      </c>
      <c r="E3519" s="3">
        <v>12786.92</v>
      </c>
      <c r="F3519" s="3">
        <f t="shared" si="1250"/>
        <v>12643.305999999999</v>
      </c>
      <c r="G3519" s="3">
        <f t="shared" si="1260"/>
        <v>12559.051000000001</v>
      </c>
      <c r="H3519" s="4">
        <f t="shared" si="1247"/>
        <v>-1.0884515913506681E-3</v>
      </c>
      <c r="I3519" s="4">
        <f t="shared" si="1265"/>
        <v>2.733675970784374E-3</v>
      </c>
      <c r="J3519" s="4">
        <f t="shared" si="1267"/>
        <v>-3.8221275621350423E-3</v>
      </c>
      <c r="K3519" s="4">
        <f t="shared" si="1251"/>
        <v>-1.038832157314204E-2</v>
      </c>
      <c r="L3519" s="4">
        <f t="shared" si="1261"/>
        <v>-1.6696300223040146E-2</v>
      </c>
      <c r="M3519" s="4">
        <f t="shared" si="1254"/>
        <v>7.5038917827348027E-3</v>
      </c>
      <c r="N3519" s="4">
        <f t="shared" si="1262"/>
        <v>1.4262940726970451E-2</v>
      </c>
      <c r="O3519" s="4">
        <f t="shared" si="1266"/>
        <v>6.6143672015937429E-3</v>
      </c>
      <c r="P3519" s="4">
        <f t="shared" si="1263"/>
        <v>0.45861421012312975</v>
      </c>
      <c r="T3519" s="4"/>
      <c r="U3519" s="4">
        <f t="shared" si="1255"/>
        <v>-2.9536404314283313E-2</v>
      </c>
      <c r="V3519" s="4">
        <f t="shared" si="1256"/>
        <v>-3.924104027114049E-2</v>
      </c>
      <c r="W3519" s="4">
        <f t="shared" si="1257"/>
        <v>2.931377627084682E-2</v>
      </c>
      <c r="X3519" s="4">
        <f t="shared" si="1264"/>
        <v>1.3508036524204504E-2</v>
      </c>
      <c r="Y3519" s="4">
        <f t="shared" si="1252"/>
        <v>-2.2727619309137803E-2</v>
      </c>
      <c r="Z3519" s="4">
        <f t="shared" si="1253"/>
        <v>-1.6565672874183684E-2</v>
      </c>
      <c r="AA3519" s="4">
        <f t="shared" si="1248"/>
        <v>-1.0884515913506681E-3</v>
      </c>
      <c r="AB3519" s="4">
        <f t="shared" si="1249"/>
        <v>-1.0884515913506681E-3</v>
      </c>
      <c r="AC3519" s="2">
        <f t="shared" si="1258"/>
        <v>6.324952033958448E-3</v>
      </c>
      <c r="AD3519" s="3">
        <f t="shared" si="1259"/>
        <v>12657.611622500071</v>
      </c>
    </row>
    <row r="3520" spans="1:30" x14ac:dyDescent="0.3">
      <c r="A3520" s="1">
        <f t="shared" si="1246"/>
        <v>52</v>
      </c>
      <c r="B3520" s="1">
        <f t="shared" si="1268"/>
        <v>1</v>
      </c>
      <c r="C3520" s="5">
        <v>44186</v>
      </c>
      <c r="D3520" s="3">
        <v>12690.26</v>
      </c>
      <c r="E3520" s="3">
        <v>12575.6</v>
      </c>
      <c r="F3520" s="3">
        <f t="shared" si="1250"/>
        <v>12688.916000000001</v>
      </c>
      <c r="G3520" s="3">
        <f t="shared" si="1260"/>
        <v>12568.43</v>
      </c>
      <c r="H3520" s="4">
        <f t="shared" si="1247"/>
        <v>-3.7619188926518599E-3</v>
      </c>
      <c r="I3520" s="4">
        <f t="shared" si="1265"/>
        <v>-1.2763204790637275E-2</v>
      </c>
      <c r="J3520" s="4">
        <f t="shared" si="1267"/>
        <v>9.0012858979854147E-3</v>
      </c>
      <c r="K3520" s="4">
        <f t="shared" si="1251"/>
        <v>-3.8938058655161381E-3</v>
      </c>
      <c r="L3520" s="4">
        <f t="shared" si="1261"/>
        <v>-1.4388764067289585E-2</v>
      </c>
      <c r="M3520" s="4">
        <f t="shared" si="1254"/>
        <v>1.0591921327236632E-4</v>
      </c>
      <c r="N3520" s="4">
        <f t="shared" si="1262"/>
        <v>9.6933348079274763E-3</v>
      </c>
      <c r="O3520" s="4">
        <f t="shared" si="1266"/>
        <v>9.4943681216933928E-3</v>
      </c>
      <c r="P3520" s="4">
        <f t="shared" si="1263"/>
        <v>0.45312702176897707</v>
      </c>
      <c r="T3520" s="4"/>
      <c r="U3520" s="4">
        <f t="shared" si="1255"/>
        <v>-2.1664790417469462E-2</v>
      </c>
      <c r="V3520" s="4">
        <f t="shared" si="1256"/>
        <v>-3.1448142513294808E-2</v>
      </c>
      <c r="W3520" s="4">
        <f t="shared" si="1257"/>
        <v>1.8299322511817817E-2</v>
      </c>
      <c r="X3520" s="4">
        <f t="shared" si="1264"/>
        <v>1.9358377576248864E-2</v>
      </c>
      <c r="Y3520" s="4">
        <f t="shared" si="1252"/>
        <v>-1.6314082600360109E-2</v>
      </c>
      <c r="Z3520" s="4">
        <f t="shared" si="1253"/>
        <v>-1.0111697214670232E-2</v>
      </c>
      <c r="AA3520" s="4">
        <f t="shared" si="1248"/>
        <v>-3.7619188926518599E-3</v>
      </c>
      <c r="AB3520" s="4">
        <f t="shared" si="1249"/>
        <v>-3.7619188926518599E-3</v>
      </c>
      <c r="AC3520" s="2">
        <f t="shared" si="1258"/>
        <v>1.7151409821352674E-3</v>
      </c>
      <c r="AD3520" s="3">
        <f t="shared" si="1259"/>
        <v>12668.494415000048</v>
      </c>
    </row>
    <row r="3521" spans="1:30" x14ac:dyDescent="0.3">
      <c r="A3521" s="1">
        <f t="shared" si="1246"/>
        <v>52</v>
      </c>
      <c r="B3521" s="1">
        <f t="shared" si="1268"/>
        <v>2</v>
      </c>
      <c r="C3521" s="5">
        <v>44187</v>
      </c>
      <c r="D3521" s="3">
        <v>12717.56</v>
      </c>
      <c r="E3521" s="3">
        <v>12715.48</v>
      </c>
      <c r="F3521" s="3">
        <f t="shared" si="1250"/>
        <v>12713.244000000001</v>
      </c>
      <c r="G3521" s="3">
        <f t="shared" si="1260"/>
        <v>12576.613999999998</v>
      </c>
      <c r="H3521" s="4">
        <f t="shared" si="1247"/>
        <v>2.1512561602362182E-3</v>
      </c>
      <c r="I3521" s="4">
        <f t="shared" si="1265"/>
        <v>1.9873509289801269E-3</v>
      </c>
      <c r="J3521" s="4">
        <f t="shared" si="1267"/>
        <v>1.6390523125609131E-4</v>
      </c>
      <c r="K3521" s="4">
        <f t="shared" si="1251"/>
        <v>1.7261269666658252E-3</v>
      </c>
      <c r="L3521" s="4">
        <f t="shared" si="1261"/>
        <v>-1.0189441876420902E-2</v>
      </c>
      <c r="M3521" s="4">
        <f t="shared" si="1254"/>
        <v>3.3948848932647668E-4</v>
      </c>
      <c r="N3521" s="4">
        <f t="shared" si="1262"/>
        <v>1.1206991007277615E-2</v>
      </c>
      <c r="O3521" s="4">
        <f t="shared" si="1266"/>
        <v>1.0743413044640862E-2</v>
      </c>
      <c r="P3521" s="4">
        <f t="shared" si="1263"/>
        <v>0.45625307022616329</v>
      </c>
      <c r="T3521" s="4"/>
      <c r="U3521" s="4">
        <f t="shared" si="1255"/>
        <v>-7.4340478445674195E-3</v>
      </c>
      <c r="V3521" s="4">
        <f t="shared" si="1256"/>
        <v>-1.7359707366121694E-2</v>
      </c>
      <c r="W3521" s="4">
        <f t="shared" si="1257"/>
        <v>9.6570953134030232E-3</v>
      </c>
      <c r="X3521" s="4">
        <f t="shared" si="1264"/>
        <v>2.1966266194554756E-2</v>
      </c>
      <c r="Y3521" s="4">
        <f t="shared" si="1252"/>
        <v>-1.076422374364175E-2</v>
      </c>
      <c r="Z3521" s="4">
        <f t="shared" si="1253"/>
        <v>-4.5268451117777674E-3</v>
      </c>
      <c r="AA3521" s="4">
        <f t="shared" si="1248"/>
        <v>2.1512561602362182E-3</v>
      </c>
      <c r="AB3521" s="4">
        <f t="shared" si="1249"/>
        <v>2.1512561602362182E-3</v>
      </c>
      <c r="AC3521" s="2">
        <f t="shared" si="1258"/>
        <v>2.5720649244010351E-3</v>
      </c>
      <c r="AD3521" s="3">
        <f t="shared" si="1259"/>
        <v>12684.849610000034</v>
      </c>
    </row>
    <row r="3522" spans="1:30" x14ac:dyDescent="0.3">
      <c r="A3522" s="1">
        <f t="shared" si="1246"/>
        <v>52</v>
      </c>
      <c r="B3522" s="1">
        <f t="shared" si="1268"/>
        <v>3</v>
      </c>
      <c r="C3522" s="5">
        <v>44188</v>
      </c>
      <c r="D3522" s="3">
        <v>12653.14</v>
      </c>
      <c r="E3522" s="3">
        <v>12733.75</v>
      </c>
      <c r="F3522" s="3">
        <f t="shared" si="1250"/>
        <v>12710.24</v>
      </c>
      <c r="G3522" s="3">
        <f t="shared" si="1260"/>
        <v>12605.463999999998</v>
      </c>
      <c r="H3522" s="4">
        <f t="shared" si="1247"/>
        <v>-5.0654370806978754E-3</v>
      </c>
      <c r="I3522" s="4">
        <f t="shared" si="1265"/>
        <v>1.2730429421996445E-3</v>
      </c>
      <c r="J3522" s="4">
        <f t="shared" si="1267"/>
        <v>-6.3384800228975195E-3</v>
      </c>
      <c r="K3522" s="4">
        <f t="shared" si="1251"/>
        <v>5.468816345273722E-4</v>
      </c>
      <c r="L3522" s="4">
        <f t="shared" si="1261"/>
        <v>-9.2308063286774544E-3</v>
      </c>
      <c r="M3522" s="4">
        <f t="shared" si="1254"/>
        <v>-4.4924407406941461E-3</v>
      </c>
      <c r="N3522" s="4">
        <f t="shared" si="1262"/>
        <v>3.7821693830549438E-3</v>
      </c>
      <c r="O3522" s="4">
        <f t="shared" si="1266"/>
        <v>8.2806323173537678E-3</v>
      </c>
      <c r="P3522" s="4">
        <f t="shared" si="1263"/>
        <v>0.44887651192535954</v>
      </c>
      <c r="T3522" s="4"/>
      <c r="U3522" s="4">
        <f t="shared" si="1255"/>
        <v>-3.8843929181383565E-3</v>
      </c>
      <c r="V3522" s="4">
        <f t="shared" si="1256"/>
        <v>-1.3845548988956964E-2</v>
      </c>
      <c r="W3522" s="4">
        <f t="shared" si="1257"/>
        <v>-1.1856496918258403E-3</v>
      </c>
      <c r="X3522" s="4">
        <f t="shared" si="1264"/>
        <v>1.6763237351416153E-2</v>
      </c>
      <c r="Y3522" s="4">
        <f t="shared" si="1252"/>
        <v>-1.1928765268646275E-2</v>
      </c>
      <c r="Z3522" s="4">
        <f t="shared" si="1253"/>
        <v>-5.6987293619428E-3</v>
      </c>
      <c r="AA3522" s="4">
        <f t="shared" si="1248"/>
        <v>-5.0654370806978754E-3</v>
      </c>
      <c r="AB3522" s="4">
        <f t="shared" si="1249"/>
        <v>-5.0654370806978754E-3</v>
      </c>
      <c r="AC3522" s="2">
        <f t="shared" si="1258"/>
        <v>-1.6707109855754521E-3</v>
      </c>
      <c r="AD3522" s="3">
        <f t="shared" si="1259"/>
        <v>12674.279740000024</v>
      </c>
    </row>
    <row r="3523" spans="1:30" x14ac:dyDescent="0.3">
      <c r="A3523" s="1">
        <f t="shared" ref="A3523:A3527" si="1269">WEEKNUM(C3523,2)</f>
        <v>52</v>
      </c>
      <c r="B3523" s="1">
        <f t="shared" si="1268"/>
        <v>4</v>
      </c>
      <c r="C3523" s="5">
        <v>44189</v>
      </c>
      <c r="D3523" s="3">
        <v>12711.01</v>
      </c>
      <c r="E3523" s="3">
        <v>12668.2</v>
      </c>
      <c r="F3523" s="3">
        <f t="shared" si="1250"/>
        <v>12702.03</v>
      </c>
      <c r="G3523" s="3">
        <f t="shared" si="1260"/>
        <v>12636.391</v>
      </c>
      <c r="H3523" s="4">
        <f t="shared" ref="H3523:H3586" si="1270">(D3523-D3522)/D3522</f>
        <v>4.5735683000425829E-3</v>
      </c>
      <c r="I3523" s="4">
        <f t="shared" si="1265"/>
        <v>1.1902183963823454E-3</v>
      </c>
      <c r="J3523" s="4">
        <f t="shared" si="1267"/>
        <v>3.3833499036602377E-3</v>
      </c>
      <c r="K3523" s="4">
        <f t="shared" si="1251"/>
        <v>3.686436726377835E-3</v>
      </c>
      <c r="L3523" s="4">
        <f t="shared" si="1261"/>
        <v>-1.9789554213421232E-3</v>
      </c>
      <c r="M3523" s="4">
        <f t="shared" si="1254"/>
        <v>7.0697360973006381E-4</v>
      </c>
      <c r="N3523" s="4">
        <f t="shared" si="1262"/>
        <v>5.9050879321477625E-3</v>
      </c>
      <c r="O3523" s="4">
        <f t="shared" si="1266"/>
        <v>5.1639484195198518E-3</v>
      </c>
      <c r="P3523" s="4">
        <f t="shared" si="1263"/>
        <v>0.45550304761097765</v>
      </c>
      <c r="T3523" s="4"/>
      <c r="U3523" s="4">
        <f t="shared" si="1255"/>
        <v>7.8178222954934564E-3</v>
      </c>
      <c r="V3523" s="4">
        <f t="shared" si="1256"/>
        <v>-2.2603559274614647E-3</v>
      </c>
      <c r="W3523" s="4">
        <f t="shared" si="1257"/>
        <v>-3.2190877395494749E-3</v>
      </c>
      <c r="X3523" s="4">
        <f t="shared" si="1264"/>
        <v>1.0443130212098852E-2</v>
      </c>
      <c r="Y3523" s="4">
        <f t="shared" si="1252"/>
        <v>-8.8283567490133816E-3</v>
      </c>
      <c r="Z3523" s="4">
        <f t="shared" si="1253"/>
        <v>-2.5787719922637253E-3</v>
      </c>
      <c r="AA3523" s="4">
        <f t="shared" ref="AA3523:AA3586" si="1271">(D3523-D3522)/D3522</f>
        <v>4.5735683000425829E-3</v>
      </c>
      <c r="AB3523" s="4">
        <f t="shared" ref="AB3523:AB3586" si="1272">(D3523-D3522)/D3522</f>
        <v>4.5735683000425829E-3</v>
      </c>
      <c r="AC3523" s="2">
        <f t="shared" si="1258"/>
        <v>1.9264275616166632E-3</v>
      </c>
      <c r="AD3523" s="3">
        <f t="shared" si="1259"/>
        <v>12686.523160000015</v>
      </c>
    </row>
    <row r="3524" spans="1:30" x14ac:dyDescent="0.3">
      <c r="A3524" s="1">
        <f t="shared" si="1269"/>
        <v>53</v>
      </c>
      <c r="B3524" s="1">
        <f t="shared" si="1268"/>
        <v>1</v>
      </c>
      <c r="C3524" s="5">
        <v>44193</v>
      </c>
      <c r="D3524" s="3">
        <v>12838.86</v>
      </c>
      <c r="E3524" s="3">
        <v>12813.97</v>
      </c>
      <c r="F3524" s="3">
        <f t="shared" si="1250"/>
        <v>12722.166000000001</v>
      </c>
      <c r="G3524" s="3">
        <f t="shared" si="1260"/>
        <v>12682.735999999999</v>
      </c>
      <c r="H3524" s="4">
        <f t="shared" si="1270"/>
        <v>1.0058209379113097E-2</v>
      </c>
      <c r="I3524" s="4">
        <f t="shared" si="1265"/>
        <v>8.1000644323306423E-3</v>
      </c>
      <c r="J3524" s="4">
        <f t="shared" si="1267"/>
        <v>1.9581449467824547E-3</v>
      </c>
      <c r="K3524" s="4">
        <f t="shared" si="1251"/>
        <v>-1.4174719396806332E-3</v>
      </c>
      <c r="L3524" s="4">
        <f t="shared" si="1261"/>
        <v>-3.5891019762484136E-3</v>
      </c>
      <c r="M3524" s="4">
        <f t="shared" si="1254"/>
        <v>9.1724946836882568E-3</v>
      </c>
      <c r="N3524" s="4">
        <f t="shared" si="1262"/>
        <v>1.2309962140661259E-2</v>
      </c>
      <c r="O3524" s="4">
        <f t="shared" si="1266"/>
        <v>3.0711449458909988E-3</v>
      </c>
      <c r="P3524" s="4">
        <f t="shared" si="1263"/>
        <v>0.47014280201578607</v>
      </c>
      <c r="T3524" s="4"/>
      <c r="U3524" s="4">
        <f t="shared" si="1255"/>
        <v>2.1375170029761656E-3</v>
      </c>
      <c r="V3524" s="4">
        <f t="shared" si="1256"/>
        <v>-7.8838581670536752E-3</v>
      </c>
      <c r="W3524" s="4">
        <f t="shared" si="1257"/>
        <v>7.903797873793611E-3</v>
      </c>
      <c r="X3524" s="4">
        <f t="shared" si="1264"/>
        <v>6.2372926827842659E-3</v>
      </c>
      <c r="Y3524" s="4">
        <f t="shared" si="1252"/>
        <v>-1.3868625656143529E-2</v>
      </c>
      <c r="Z3524" s="4">
        <f t="shared" si="1253"/>
        <v>-7.6508210536652263E-3</v>
      </c>
      <c r="AA3524" s="4">
        <f t="shared" si="1271"/>
        <v>1.0058209379113097E-2</v>
      </c>
      <c r="AB3524" s="4">
        <f t="shared" si="1272"/>
        <v>1.0058209379113097E-2</v>
      </c>
      <c r="AC3524" s="2">
        <f t="shared" si="1258"/>
        <v>7.9101955573410397E-3</v>
      </c>
      <c r="AD3524" s="3">
        <f t="shared" si="1259"/>
        <v>12737.302106666677</v>
      </c>
    </row>
    <row r="3525" spans="1:30" x14ac:dyDescent="0.3">
      <c r="A3525" s="1">
        <f t="shared" si="1269"/>
        <v>53</v>
      </c>
      <c r="B3525" s="1">
        <f t="shared" si="1268"/>
        <v>2</v>
      </c>
      <c r="C3525" s="5">
        <v>44194</v>
      </c>
      <c r="D3525" s="3">
        <v>12843.49</v>
      </c>
      <c r="E3525" s="3">
        <v>12909.86</v>
      </c>
      <c r="F3525" s="3">
        <f t="shared" si="1250"/>
        <v>12752.812</v>
      </c>
      <c r="G3525" s="3">
        <f t="shared" si="1260"/>
        <v>12720.864</v>
      </c>
      <c r="H3525" s="4">
        <f t="shared" si="1270"/>
        <v>3.6062391832290401E-4</v>
      </c>
      <c r="I3525" s="4">
        <f t="shared" si="1265"/>
        <v>5.5300860045206504E-3</v>
      </c>
      <c r="J3525" s="4">
        <f t="shared" si="1267"/>
        <v>-5.1694620861977465E-3</v>
      </c>
      <c r="K3525" s="4">
        <f t="shared" si="1251"/>
        <v>-8.467846833753203E-3</v>
      </c>
      <c r="L3525" s="4">
        <f t="shared" si="1261"/>
        <v>-1.0251775555704442E-2</v>
      </c>
      <c r="M3525" s="4">
        <f t="shared" si="1254"/>
        <v>7.1104318012372393E-3</v>
      </c>
      <c r="N3525" s="4">
        <f t="shared" si="1262"/>
        <v>9.6397540292860774E-3</v>
      </c>
      <c r="O3525" s="4">
        <f t="shared" si="1266"/>
        <v>2.4874858780596491E-3</v>
      </c>
      <c r="P3525" s="4">
        <f t="shared" si="1263"/>
        <v>0.47067297067354325</v>
      </c>
      <c r="T3525" s="4"/>
      <c r="U3525" s="4">
        <f t="shared" si="1255"/>
        <v>-1.1574236341855925E-2</v>
      </c>
      <c r="V3525" s="4">
        <f t="shared" si="1256"/>
        <v>-2.1458493978437323E-2</v>
      </c>
      <c r="W3525" s="4">
        <f t="shared" si="1257"/>
        <v>1.2074614704505625E-2</v>
      </c>
      <c r="X3525" s="4">
        <f t="shared" si="1264"/>
        <v>5.0355759309935388E-3</v>
      </c>
      <c r="Y3525" s="4">
        <f t="shared" si="1252"/>
        <v>-2.0831090638818626E-2</v>
      </c>
      <c r="Z3525" s="4">
        <f t="shared" si="1253"/>
        <v>-1.4657186116938253E-2</v>
      </c>
      <c r="AA3525" s="4">
        <f t="shared" si="1271"/>
        <v>3.6062391832290401E-4</v>
      </c>
      <c r="AB3525" s="4">
        <f t="shared" si="1272"/>
        <v>3.6062391832290401E-4</v>
      </c>
      <c r="AC3525" s="2">
        <f t="shared" si="1258"/>
        <v>5.5118919303773712E-3</v>
      </c>
      <c r="AD3525" s="3">
        <f t="shared" si="1259"/>
        <v>12772.698071111117</v>
      </c>
    </row>
    <row r="3526" spans="1:30" x14ac:dyDescent="0.3">
      <c r="A3526" s="1">
        <f t="shared" si="1269"/>
        <v>53</v>
      </c>
      <c r="B3526" s="1">
        <f t="shared" si="1268"/>
        <v>3</v>
      </c>
      <c r="C3526" s="5">
        <v>44195</v>
      </c>
      <c r="D3526" s="3">
        <v>12845.36</v>
      </c>
      <c r="E3526" s="3">
        <v>12900.03</v>
      </c>
      <c r="F3526" s="3">
        <f t="shared" ref="F3526:F3589" si="1273">AVERAGE(D3522:D3526)</f>
        <v>12778.371999999999</v>
      </c>
      <c r="G3526" s="3">
        <f t="shared" si="1260"/>
        <v>12745.808000000001</v>
      </c>
      <c r="H3526" s="4">
        <f t="shared" si="1270"/>
        <v>1.4559905446267333E-4</v>
      </c>
      <c r="I3526" s="4">
        <f t="shared" si="1265"/>
        <v>4.4022302349284248E-3</v>
      </c>
      <c r="J3526" s="4">
        <f t="shared" si="1267"/>
        <v>-4.2566311804657512E-3</v>
      </c>
      <c r="K3526" s="4">
        <f t="shared" ref="K3526:K3589" si="1274">(SUM(D3522:D3525)/4-D3525)/D3525</f>
        <v>-6.3740463067281389E-3</v>
      </c>
      <c r="L3526" s="4">
        <f t="shared" si="1261"/>
        <v>-8.4668056216288413E-3</v>
      </c>
      <c r="M3526" s="4">
        <f t="shared" si="1254"/>
        <v>5.2422953409089357E-3</v>
      </c>
      <c r="N3526" s="4">
        <f t="shared" si="1262"/>
        <v>7.8105679922371085E-3</v>
      </c>
      <c r="O3526" s="4">
        <f t="shared" si="1266"/>
        <v>2.5350788144511702E-3</v>
      </c>
      <c r="P3526" s="4">
        <f t="shared" si="1263"/>
        <v>0.47088709926749711</v>
      </c>
      <c r="T3526" s="4"/>
      <c r="U3526" s="4">
        <f t="shared" si="1255"/>
        <v>-9.8049673414313636E-3</v>
      </c>
      <c r="V3526" s="4">
        <f t="shared" si="1256"/>
        <v>-1.9706917668017087E-2</v>
      </c>
      <c r="W3526" s="4">
        <f t="shared" si="1257"/>
        <v>1.0049097468382387E-2</v>
      </c>
      <c r="X3526" s="4">
        <f t="shared" si="1264"/>
        <v>5.122846694360526E-3</v>
      </c>
      <c r="Y3526" s="4">
        <f t="shared" ref="Y3526:Y3589" si="1275">(SUM(D3522:D3525)*(0.99/4.01)-D3525)/D3525</f>
        <v>-1.8763397350285201E-2</v>
      </c>
      <c r="Z3526" s="4">
        <f t="shared" ref="Z3526:Z3589" si="1276">(SUM(D3522:D3525)*(0.995/4.005)-D3525)/D3525</f>
        <v>-1.2576455505812288E-2</v>
      </c>
      <c r="AA3526" s="4">
        <f t="shared" si="1271"/>
        <v>1.4559905446267333E-4</v>
      </c>
      <c r="AB3526" s="4">
        <f t="shared" si="1272"/>
        <v>1.4559905446267333E-4</v>
      </c>
      <c r="AC3526" s="2">
        <f t="shared" si="1258"/>
        <v>3.7711115862787002E-3</v>
      </c>
      <c r="AD3526" s="3">
        <f t="shared" si="1259"/>
        <v>12796.91871407408</v>
      </c>
    </row>
    <row r="3527" spans="1:30" x14ac:dyDescent="0.3">
      <c r="A3527" s="1">
        <f t="shared" si="1269"/>
        <v>53</v>
      </c>
      <c r="B3527" s="1">
        <f t="shared" si="1268"/>
        <v>4</v>
      </c>
      <c r="C3527" s="5">
        <v>44196</v>
      </c>
      <c r="D3527" s="3">
        <v>12888.28</v>
      </c>
      <c r="E3527" s="3">
        <v>12852.96</v>
      </c>
      <c r="F3527" s="3">
        <f t="shared" si="1273"/>
        <v>12825.4</v>
      </c>
      <c r="G3527" s="3">
        <f t="shared" si="1260"/>
        <v>12767.82</v>
      </c>
      <c r="H3527" s="4">
        <f t="shared" si="1270"/>
        <v>3.3412843236779719E-3</v>
      </c>
      <c r="I3527" s="4">
        <f t="shared" si="1265"/>
        <v>5.9165332851695434E-4</v>
      </c>
      <c r="J3527" s="4">
        <f t="shared" si="1267"/>
        <v>2.7496309951610177E-3</v>
      </c>
      <c r="K3527" s="4">
        <f t="shared" si="1274"/>
        <v>-2.7776566791433083E-3</v>
      </c>
      <c r="L3527" s="4">
        <f t="shared" si="1261"/>
        <v>-7.0783881840948649E-3</v>
      </c>
      <c r="M3527" s="4">
        <f t="shared" ref="M3527:M3590" si="1277">(D3527-F3527)/F3527</f>
        <v>4.9027710636706081E-3</v>
      </c>
      <c r="N3527" s="4">
        <f t="shared" si="1262"/>
        <v>9.434656816903822E-3</v>
      </c>
      <c r="O3527" s="4">
        <f t="shared" si="1266"/>
        <v>4.4676248498635909E-3</v>
      </c>
      <c r="P3527" s="4">
        <f t="shared" si="1263"/>
        <v>0.47580175127417978</v>
      </c>
      <c r="T3527" s="4"/>
      <c r="U3527" s="4">
        <f t="shared" ref="U3527:U3590" si="1278">(D3522-D3526)/D3526</f>
        <v>-1.4964158264151503E-2</v>
      </c>
      <c r="V3527" s="4">
        <f t="shared" ref="V3527:V3590" si="1279">(D3522*(1-0.01)-D3526)/D3526</f>
        <v>-2.4814516681509979E-2</v>
      </c>
      <c r="W3527" s="4">
        <f t="shared" ref="W3527:W3590" si="1280">(D3527-D3522)/D3522</f>
        <v>1.8583529463832793E-2</v>
      </c>
      <c r="X3527" s="4">
        <f t="shared" si="1264"/>
        <v>9.0604111330706474E-3</v>
      </c>
      <c r="Y3527" s="4">
        <f t="shared" si="1275"/>
        <v>-1.5211850486136484E-2</v>
      </c>
      <c r="Z3527" s="4">
        <f t="shared" si="1276"/>
        <v>-9.0025152516830086E-3</v>
      </c>
      <c r="AA3527" s="4">
        <f t="shared" si="1271"/>
        <v>3.3412843236779719E-3</v>
      </c>
      <c r="AB3527" s="4">
        <f t="shared" si="1272"/>
        <v>3.3412843236779719E-3</v>
      </c>
      <c r="AC3527" s="2">
        <f t="shared" si="1258"/>
        <v>4.7258070084304988E-3</v>
      </c>
      <c r="AD3527" s="3">
        <f t="shared" si="1259"/>
        <v>12827.372476049386</v>
      </c>
    </row>
    <row r="3528" spans="1:30" x14ac:dyDescent="0.3">
      <c r="A3528" s="1">
        <f t="shared" ref="A3528:A3559" si="1281">WEEKNUM(C3528,2)</f>
        <v>2</v>
      </c>
      <c r="B3528" s="1">
        <f t="shared" ref="B3528:B3559" si="1282">WEEKDAY(C3528,2)</f>
        <v>1</v>
      </c>
      <c r="C3528" s="5">
        <v>44200</v>
      </c>
      <c r="D3528" s="3">
        <v>12694.67</v>
      </c>
      <c r="E3528" s="3">
        <v>12950.22</v>
      </c>
      <c r="F3528" s="3">
        <f t="shared" si="1273"/>
        <v>12822.132</v>
      </c>
      <c r="G3528" s="3">
        <f t="shared" si="1260"/>
        <v>12762.081000000002</v>
      </c>
      <c r="H3528" s="4">
        <f t="shared" si="1270"/>
        <v>-1.502217518551743E-2</v>
      </c>
      <c r="I3528" s="4">
        <f>(E3528-D3527)/D3527</f>
        <v>4.8059166933057543E-3</v>
      </c>
      <c r="J3528" s="4">
        <f t="shared" si="1267"/>
        <v>-1.9828091878823183E-2</v>
      </c>
      <c r="K3528" s="4">
        <f t="shared" si="1274"/>
        <v>-2.6599747988095513E-3</v>
      </c>
      <c r="L3528" s="4">
        <f t="shared" si="1261"/>
        <v>-9.210607535597333E-3</v>
      </c>
      <c r="M3528" s="4">
        <f t="shared" si="1277"/>
        <v>-9.9407805191835136E-3</v>
      </c>
      <c r="N3528" s="4">
        <f t="shared" si="1262"/>
        <v>-5.2821322792107233E-3</v>
      </c>
      <c r="O3528" s="4">
        <f>(F3528-G3528)/D3528</f>
        <v>4.7304104793584757E-3</v>
      </c>
      <c r="P3528" s="4">
        <f t="shared" ref="P3528:P3591" si="1283">(D3528-12888.28)/12888.28</f>
        <v>-1.502217518551743E-2</v>
      </c>
      <c r="Q3528" s="4">
        <f t="shared" ref="Q3528:Q3591" si="1284">(D3528-D3275)/D3275</f>
        <v>0.43083354560639853</v>
      </c>
      <c r="T3528" s="4"/>
      <c r="U3528" s="4">
        <f t="shared" si="1278"/>
        <v>-1.3754356671332438E-2</v>
      </c>
      <c r="V3528" s="4">
        <f t="shared" si="1279"/>
        <v>-2.3616813104619102E-2</v>
      </c>
      <c r="W3528" s="4">
        <f t="shared" si="1280"/>
        <v>-1.2854997360556041E-3</v>
      </c>
      <c r="X3528" s="4">
        <f t="shared" si="1264"/>
        <v>9.4553390284859151E-3</v>
      </c>
      <c r="Y3528" s="4">
        <f t="shared" si="1275"/>
        <v>-1.5095635960919158E-2</v>
      </c>
      <c r="Z3528" s="4">
        <f t="shared" si="1276"/>
        <v>-8.885567964859455E-3</v>
      </c>
      <c r="AA3528" s="4">
        <f t="shared" si="1271"/>
        <v>-1.502217518551743E-2</v>
      </c>
      <c r="AB3528" s="4">
        <f t="shared" si="1272"/>
        <v>-1.502217518551743E-2</v>
      </c>
      <c r="AC3528" s="2">
        <f t="shared" ref="AC3528:AC3591" si="1285">(D3528-AD3528)/D3528</f>
        <v>-6.9689339987772745E-3</v>
      </c>
      <c r="AD3528" s="6">
        <f t="shared" si="1259"/>
        <v>12783.138317366258</v>
      </c>
    </row>
    <row r="3529" spans="1:30" x14ac:dyDescent="0.3">
      <c r="A3529" s="1">
        <f t="shared" si="1281"/>
        <v>2</v>
      </c>
      <c r="B3529" s="1">
        <f t="shared" si="1282"/>
        <v>2</v>
      </c>
      <c r="C3529" s="5">
        <v>44201</v>
      </c>
      <c r="D3529" s="3">
        <v>12802.38</v>
      </c>
      <c r="E3529" s="3">
        <v>12663.13</v>
      </c>
      <c r="F3529" s="3">
        <f t="shared" si="1273"/>
        <v>12814.835999999999</v>
      </c>
      <c r="G3529" s="3">
        <f t="shared" si="1260"/>
        <v>12768.501</v>
      </c>
      <c r="H3529" s="4">
        <f t="shared" si="1270"/>
        <v>8.484663248434117E-3</v>
      </c>
      <c r="I3529" s="4">
        <f t="shared" ref="I3529:I3592" si="1286">(E3529-D3528)/D3528</f>
        <v>-2.4845072774637602E-3</v>
      </c>
      <c r="J3529" s="4">
        <f t="shared" si="1267"/>
        <v>1.0969170525897878E-2</v>
      </c>
      <c r="K3529" s="4">
        <f t="shared" si="1274"/>
        <v>9.7111622436817056E-3</v>
      </c>
      <c r="L3529" s="4">
        <f t="shared" si="1261"/>
        <v>5.5193767673100223E-3</v>
      </c>
      <c r="M3529" s="4">
        <f t="shared" si="1277"/>
        <v>-9.7199839311249336E-4</v>
      </c>
      <c r="N3529" s="4">
        <f t="shared" si="1262"/>
        <v>2.6533263379937078E-3</v>
      </c>
      <c r="O3529" s="4">
        <f t="shared" ref="O3529:O3592" si="1287">(F3529-G3529)/D3529</f>
        <v>3.6192489209037016E-3</v>
      </c>
      <c r="P3529" s="4">
        <f t="shared" si="1283"/>
        <v>-6.6649700347914112E-3</v>
      </c>
      <c r="Q3529" s="4">
        <f t="shared" si="1284"/>
        <v>0.4558250605533381</v>
      </c>
      <c r="T3529" s="4"/>
      <c r="U3529" s="4">
        <f t="shared" si="1278"/>
        <v>1.1358310219958496E-2</v>
      </c>
      <c r="V3529" s="4">
        <f t="shared" si="1279"/>
        <v>1.2447271177588929E-3</v>
      </c>
      <c r="W3529" s="4">
        <f t="shared" si="1280"/>
        <v>-2.8413737668298729E-3</v>
      </c>
      <c r="X3529" s="4">
        <f t="shared" si="1264"/>
        <v>7.2841369936533012E-3</v>
      </c>
      <c r="Y3529" s="4">
        <f t="shared" si="1275"/>
        <v>-2.8787524975113494E-3</v>
      </c>
      <c r="Z3529" s="4">
        <f t="shared" si="1276"/>
        <v>3.4083459999632629E-3</v>
      </c>
      <c r="AA3529" s="4">
        <f t="shared" si="1271"/>
        <v>8.484663248434117E-3</v>
      </c>
      <c r="AB3529" s="4">
        <f t="shared" si="1272"/>
        <v>8.484663248434117E-3</v>
      </c>
      <c r="AC3529" s="2">
        <f t="shared" si="1285"/>
        <v>1.0019846639838484E-3</v>
      </c>
      <c r="AD3529" s="6">
        <f t="shared" ref="AD3529:AD3592" si="1288">D3529*(2/(5+1))+AD3528*(1-(2/(5+1)))</f>
        <v>12789.552211577506</v>
      </c>
    </row>
    <row r="3530" spans="1:30" x14ac:dyDescent="0.3">
      <c r="A3530" s="1">
        <f t="shared" si="1281"/>
        <v>2</v>
      </c>
      <c r="B3530" s="1">
        <f t="shared" si="1282"/>
        <v>3</v>
      </c>
      <c r="C3530" s="5">
        <v>44202</v>
      </c>
      <c r="D3530" s="3">
        <v>12623.35</v>
      </c>
      <c r="E3530" s="3">
        <v>12601.26</v>
      </c>
      <c r="F3530" s="3">
        <f t="shared" si="1273"/>
        <v>12770.807999999999</v>
      </c>
      <c r="G3530" s="3">
        <f t="shared" si="1260"/>
        <v>12761.810000000001</v>
      </c>
      <c r="H3530" s="4">
        <f t="shared" si="1270"/>
        <v>-1.3984118577951822E-2</v>
      </c>
      <c r="I3530" s="4">
        <f t="shared" si="1286"/>
        <v>-1.5709579000154579E-2</v>
      </c>
      <c r="J3530" s="4">
        <f t="shared" si="1267"/>
        <v>1.725460422202757E-3</v>
      </c>
      <c r="K3530" s="4">
        <f t="shared" si="1274"/>
        <v>4.1339969599399204E-4</v>
      </c>
      <c r="L3530" s="4">
        <f t="shared" si="1261"/>
        <v>-1.9672557411632798E-3</v>
      </c>
      <c r="M3530" s="4">
        <f t="shared" si="1277"/>
        <v>-1.1546489462530384E-2</v>
      </c>
      <c r="N3530" s="4">
        <f t="shared" si="1262"/>
        <v>-1.0849558173958156E-2</v>
      </c>
      <c r="O3530" s="4">
        <f t="shared" si="1287"/>
        <v>7.1280603009484596E-4</v>
      </c>
      <c r="P3530" s="4">
        <f t="shared" si="1283"/>
        <v>-2.0555884881458215E-2</v>
      </c>
      <c r="Q3530" s="4">
        <f t="shared" si="1284"/>
        <v>0.42660741752001186</v>
      </c>
      <c r="T3530" s="4"/>
      <c r="U3530" s="4">
        <f t="shared" si="1278"/>
        <v>3.2111216820622872E-3</v>
      </c>
      <c r="V3530" s="4">
        <f t="shared" si="1279"/>
        <v>-6.8209895347583517E-3</v>
      </c>
      <c r="W3530" s="4">
        <f t="shared" si="1280"/>
        <v>-1.714020098898348E-2</v>
      </c>
      <c r="X3530" s="4">
        <f t="shared" si="1264"/>
        <v>1.4111397549026196E-3</v>
      </c>
      <c r="Y3530" s="4">
        <f t="shared" si="1275"/>
        <v>-1.2060582843856376E-2</v>
      </c>
      <c r="Z3530" s="4">
        <f t="shared" si="1276"/>
        <v>-5.8313780798861072E-3</v>
      </c>
      <c r="AA3530" s="4">
        <f t="shared" si="1271"/>
        <v>-1.3984118577951822E-2</v>
      </c>
      <c r="AB3530" s="4">
        <f t="shared" si="1272"/>
        <v>-1.3984118577951822E-2</v>
      </c>
      <c r="AC3530" s="2">
        <f t="shared" si="1285"/>
        <v>-8.7775015653533753E-3</v>
      </c>
      <c r="AD3530" s="6">
        <f t="shared" si="1288"/>
        <v>12734.151474385004</v>
      </c>
    </row>
    <row r="3531" spans="1:30" x14ac:dyDescent="0.3">
      <c r="A3531" s="1">
        <f t="shared" si="1281"/>
        <v>2</v>
      </c>
      <c r="B3531" s="1">
        <f t="shared" si="1282"/>
        <v>4</v>
      </c>
      <c r="C3531" s="5">
        <v>44203</v>
      </c>
      <c r="D3531" s="3">
        <v>12939.57</v>
      </c>
      <c r="E3531" s="3">
        <v>12745.41</v>
      </c>
      <c r="F3531" s="3">
        <f t="shared" si="1273"/>
        <v>12789.65</v>
      </c>
      <c r="G3531" s="3">
        <f t="shared" ref="G3531:G3594" si="1289">AVERAGE(D3522:D3531)</f>
        <v>12784.011000000002</v>
      </c>
      <c r="H3531" s="4">
        <f t="shared" si="1270"/>
        <v>2.5050402626877917E-2</v>
      </c>
      <c r="I3531" s="4">
        <f t="shared" si="1286"/>
        <v>9.6693825331627091E-3</v>
      </c>
      <c r="J3531" s="4">
        <f t="shared" si="1267"/>
        <v>1.5381020093715208E-2</v>
      </c>
      <c r="K3531" s="4">
        <f t="shared" si="1274"/>
        <v>1.0204898065885815E-2</v>
      </c>
      <c r="L3531" s="4">
        <f t="shared" ref="L3531:L3594" si="1290">(SUM(D3522:D3530)/9-D3530)/D3530</f>
        <v>1.1358052075452792E-2</v>
      </c>
      <c r="M3531" s="4">
        <f t="shared" si="1277"/>
        <v>1.1721978318405905E-2</v>
      </c>
      <c r="N3531" s="4">
        <f t="shared" ref="N3531:N3594" si="1291">(D3531-G3531)/G3531</f>
        <v>1.2168246726320671E-2</v>
      </c>
      <c r="O3531" s="4">
        <f t="shared" si="1287"/>
        <v>4.357950070981799E-4</v>
      </c>
      <c r="P3531" s="4">
        <f t="shared" si="1283"/>
        <v>3.9795845527874204E-3</v>
      </c>
      <c r="Q3531" s="4">
        <f t="shared" si="1284"/>
        <v>0.46268503184893361</v>
      </c>
      <c r="T3531" s="4"/>
      <c r="U3531" s="4">
        <f t="shared" si="1278"/>
        <v>1.7587249026605474E-2</v>
      </c>
      <c r="V3531" s="4">
        <f t="shared" si="1279"/>
        <v>7.4113765363393617E-3</v>
      </c>
      <c r="W3531" s="4">
        <f t="shared" si="1280"/>
        <v>7.3341657999463714E-3</v>
      </c>
      <c r="X3531" s="4">
        <f t="shared" ref="X3531:X3594" si="1292">(F3531-F3526)/F3526</f>
        <v>8.8258504291471938E-4</v>
      </c>
      <c r="Y3531" s="4">
        <f t="shared" si="1275"/>
        <v>-2.3911729823171946E-3</v>
      </c>
      <c r="Z3531" s="4">
        <f t="shared" si="1276"/>
        <v>3.898999825774122E-3</v>
      </c>
      <c r="AA3531" s="4">
        <f t="shared" si="1271"/>
        <v>2.5050402626877917E-2</v>
      </c>
      <c r="AB3531" s="4">
        <f t="shared" si="1272"/>
        <v>2.5050402626877917E-2</v>
      </c>
      <c r="AC3531" s="2">
        <f t="shared" si="1285"/>
        <v>1.0583480265830171E-2</v>
      </c>
      <c r="AD3531" s="6">
        <f t="shared" si="1288"/>
        <v>12802.624316256672</v>
      </c>
    </row>
    <row r="3532" spans="1:30" x14ac:dyDescent="0.3">
      <c r="A3532" s="1">
        <f t="shared" si="1281"/>
        <v>2</v>
      </c>
      <c r="B3532" s="1">
        <f t="shared" si="1282"/>
        <v>5</v>
      </c>
      <c r="C3532" s="5">
        <v>44204</v>
      </c>
      <c r="D3532" s="3">
        <v>13105.2</v>
      </c>
      <c r="E3532" s="3">
        <v>13037.24</v>
      </c>
      <c r="F3532" s="3">
        <f t="shared" si="1273"/>
        <v>12833.034</v>
      </c>
      <c r="G3532" s="3">
        <f t="shared" si="1289"/>
        <v>12829.217000000001</v>
      </c>
      <c r="H3532" s="4">
        <f t="shared" si="1270"/>
        <v>1.2800270797252229E-2</v>
      </c>
      <c r="I3532" s="4">
        <f t="shared" si="1286"/>
        <v>7.5481642743924311E-3</v>
      </c>
      <c r="J3532" s="4">
        <f t="shared" si="1267"/>
        <v>5.2521065228597974E-3</v>
      </c>
      <c r="K3532" s="4">
        <f t="shared" si="1274"/>
        <v>-1.3491754362780172E-2</v>
      </c>
      <c r="L3532" s="4">
        <f t="shared" si="1290"/>
        <v>-1.0898181143405627E-2</v>
      </c>
      <c r="M3532" s="4">
        <f t="shared" si="1277"/>
        <v>2.1208234934934411E-2</v>
      </c>
      <c r="N3532" s="4">
        <f t="shared" si="1291"/>
        <v>2.1512068897111974E-2</v>
      </c>
      <c r="O3532" s="4">
        <f t="shared" si="1287"/>
        <v>2.9125843176747379E-4</v>
      </c>
      <c r="P3532" s="4">
        <f t="shared" si="1283"/>
        <v>1.6830795109975889E-2</v>
      </c>
      <c r="Q3532" s="4">
        <f t="shared" si="1284"/>
        <v>0.47045062087862144</v>
      </c>
      <c r="R3532" s="4">
        <f>(D3532-D3527)/D3527</f>
        <v>1.6830795109975889E-2</v>
      </c>
      <c r="T3532" s="4"/>
      <c r="U3532" s="4">
        <f t="shared" si="1278"/>
        <v>-3.9638102348068024E-3</v>
      </c>
      <c r="V3532" s="4">
        <f t="shared" si="1279"/>
        <v>-1.3924172132458688E-2</v>
      </c>
      <c r="W3532" s="4">
        <f t="shared" si="1280"/>
        <v>1.6830795109975889E-2</v>
      </c>
      <c r="X3532" s="4">
        <f t="shared" si="1292"/>
        <v>5.9522510019180798E-4</v>
      </c>
      <c r="Y3532" s="4">
        <f t="shared" si="1275"/>
        <v>-2.5792355929329002E-2</v>
      </c>
      <c r="Z3532" s="4">
        <f t="shared" si="1276"/>
        <v>-1.9649733424186005E-2</v>
      </c>
      <c r="AA3532" s="4">
        <f t="shared" si="1271"/>
        <v>1.2800270797252229E-2</v>
      </c>
      <c r="AB3532" s="4">
        <f t="shared" si="1272"/>
        <v>1.2800270797252229E-2</v>
      </c>
      <c r="AC3532" s="2">
        <f t="shared" si="1285"/>
        <v>1.5392143767020172E-2</v>
      </c>
      <c r="AD3532" s="6">
        <f t="shared" si="1288"/>
        <v>12903.482877504448</v>
      </c>
    </row>
    <row r="3533" spans="1:30" x14ac:dyDescent="0.3">
      <c r="A3533" s="1">
        <f t="shared" si="1281"/>
        <v>3</v>
      </c>
      <c r="B3533" s="1">
        <f t="shared" si="1282"/>
        <v>1</v>
      </c>
      <c r="C3533" s="5">
        <v>44207</v>
      </c>
      <c r="D3533" s="3">
        <v>12902.49</v>
      </c>
      <c r="E3533" s="3">
        <v>12961.5</v>
      </c>
      <c r="F3533" s="3">
        <f t="shared" si="1273"/>
        <v>12874.598</v>
      </c>
      <c r="G3533" s="3">
        <f t="shared" si="1289"/>
        <v>12848.365</v>
      </c>
      <c r="H3533" s="4">
        <f t="shared" si="1270"/>
        <v>-1.5467905869425948E-2</v>
      </c>
      <c r="I3533" s="4">
        <f t="shared" si="1286"/>
        <v>-1.0965113084882391E-2</v>
      </c>
      <c r="J3533" s="4">
        <f t="shared" si="1267"/>
        <v>-4.5027927845435571E-3</v>
      </c>
      <c r="K3533" s="4">
        <f t="shared" si="1274"/>
        <v>-1.8128300216707926E-2</v>
      </c>
      <c r="L3533" s="4">
        <f t="shared" si="1290"/>
        <v>-2.0056839185124336E-2</v>
      </c>
      <c r="M3533" s="4">
        <f t="shared" si="1277"/>
        <v>2.1664365753400476E-3</v>
      </c>
      <c r="N3533" s="4">
        <f t="shared" si="1291"/>
        <v>4.2125982566653423E-3</v>
      </c>
      <c r="O3533" s="4">
        <f t="shared" si="1287"/>
        <v>2.0331734417155275E-3</v>
      </c>
      <c r="P3533" s="4">
        <f t="shared" si="1283"/>
        <v>1.1025520860812401E-3</v>
      </c>
      <c r="Q3533" s="4">
        <f t="shared" si="1284"/>
        <v>0.43526374277918012</v>
      </c>
      <c r="T3533" s="4"/>
      <c r="U3533" s="4">
        <f t="shared" si="1278"/>
        <v>-3.1325733296706702E-2</v>
      </c>
      <c r="V3533" s="4">
        <f t="shared" si="1279"/>
        <v>-4.1012475963739664E-2</v>
      </c>
      <c r="W3533" s="4">
        <f t="shared" si="1280"/>
        <v>1.6370650044467458E-2</v>
      </c>
      <c r="X3533" s="4">
        <f t="shared" si="1292"/>
        <v>4.0918312180845086E-3</v>
      </c>
      <c r="Y3533" s="4">
        <f t="shared" si="1275"/>
        <v>-3.0371089490813848E-2</v>
      </c>
      <c r="Z3533" s="4">
        <f t="shared" si="1276"/>
        <v>-2.4257337044319024E-2</v>
      </c>
      <c r="AA3533" s="4">
        <f t="shared" si="1271"/>
        <v>-1.5467905869425948E-2</v>
      </c>
      <c r="AB3533" s="4">
        <f t="shared" si="1272"/>
        <v>-1.5467905869425948E-2</v>
      </c>
      <c r="AC3533" s="2">
        <f t="shared" si="1285"/>
        <v>-5.1301596536792879E-5</v>
      </c>
      <c r="AD3533" s="6">
        <f t="shared" si="1288"/>
        <v>12903.1519183363</v>
      </c>
    </row>
    <row r="3534" spans="1:30" x14ac:dyDescent="0.3">
      <c r="A3534" s="1">
        <f t="shared" si="1281"/>
        <v>3</v>
      </c>
      <c r="B3534" s="1">
        <f t="shared" si="1282"/>
        <v>2</v>
      </c>
      <c r="C3534" s="5">
        <v>44208</v>
      </c>
      <c r="D3534" s="3">
        <v>12892.09</v>
      </c>
      <c r="E3534" s="3">
        <v>12916.1</v>
      </c>
      <c r="F3534" s="3">
        <f t="shared" si="1273"/>
        <v>12892.539999999999</v>
      </c>
      <c r="G3534" s="3">
        <f t="shared" si="1289"/>
        <v>12853.688</v>
      </c>
      <c r="H3534" s="4">
        <f t="shared" si="1270"/>
        <v>-8.0604596477111285E-4</v>
      </c>
      <c r="I3534" s="4">
        <f t="shared" si="1286"/>
        <v>1.0548351519745864E-3</v>
      </c>
      <c r="J3534" s="4">
        <f t="shared" si="1267"/>
        <v>-1.8608811167456993E-3</v>
      </c>
      <c r="K3534" s="4">
        <f t="shared" si="1274"/>
        <v>-7.6244972869589172E-4</v>
      </c>
      <c r="L3534" s="4">
        <f t="shared" si="1290"/>
        <v>-4.1130734369014942E-3</v>
      </c>
      <c r="M3534" s="4">
        <f t="shared" si="1277"/>
        <v>-3.4903905669395532E-5</v>
      </c>
      <c r="N3534" s="4">
        <f t="shared" si="1291"/>
        <v>2.9876250302636911E-3</v>
      </c>
      <c r="O3534" s="4">
        <f t="shared" si="1287"/>
        <v>3.0136308387545348E-3</v>
      </c>
      <c r="P3534" s="4">
        <f t="shared" si="1283"/>
        <v>2.9561741365019155E-4</v>
      </c>
      <c r="Q3534" s="4">
        <f t="shared" si="1284"/>
        <v>0.43778382984038627</v>
      </c>
      <c r="T3534" s="4"/>
      <c r="U3534" s="4">
        <f t="shared" si="1278"/>
        <v>-7.7589674551191735E-3</v>
      </c>
      <c r="V3534" s="4">
        <f t="shared" si="1279"/>
        <v>-1.7681377780568049E-2</v>
      </c>
      <c r="W3534" s="4">
        <f t="shared" si="1280"/>
        <v>7.0072908318610256E-3</v>
      </c>
      <c r="X3534" s="4">
        <f t="shared" si="1292"/>
        <v>6.0635969122039271E-3</v>
      </c>
      <c r="Y3534" s="4">
        <f t="shared" si="1275"/>
        <v>-1.3221770804397924E-2</v>
      </c>
      <c r="Z3534" s="4">
        <f t="shared" si="1276"/>
        <v>-6.999887620526773E-3</v>
      </c>
      <c r="AA3534" s="4">
        <f t="shared" si="1271"/>
        <v>-8.0604596477111285E-4</v>
      </c>
      <c r="AB3534" s="4">
        <f t="shared" si="1272"/>
        <v>-8.0604596477111285E-4</v>
      </c>
      <c r="AC3534" s="2">
        <f t="shared" si="1285"/>
        <v>-5.7202612021797653E-4</v>
      </c>
      <c r="AD3534" s="6">
        <f t="shared" si="1288"/>
        <v>12899.464612224201</v>
      </c>
    </row>
    <row r="3535" spans="1:30" x14ac:dyDescent="0.3">
      <c r="A3535" s="1">
        <f t="shared" si="1281"/>
        <v>3</v>
      </c>
      <c r="B3535" s="1">
        <f t="shared" si="1282"/>
        <v>3</v>
      </c>
      <c r="C3535" s="5">
        <v>44209</v>
      </c>
      <c r="D3535" s="3">
        <v>12973.63</v>
      </c>
      <c r="E3535" s="3">
        <v>12911.87</v>
      </c>
      <c r="F3535" s="3">
        <f t="shared" si="1273"/>
        <v>12962.596000000001</v>
      </c>
      <c r="G3535" s="3">
        <f t="shared" si="1289"/>
        <v>12866.701999999999</v>
      </c>
      <c r="H3535" s="4">
        <f t="shared" si="1270"/>
        <v>6.324808467827874E-3</v>
      </c>
      <c r="I3535" s="4">
        <f t="shared" si="1286"/>
        <v>1.5342741169198054E-3</v>
      </c>
      <c r="J3535" s="4">
        <f t="shared" si="1267"/>
        <v>4.790534350908069E-3</v>
      </c>
      <c r="K3535" s="4">
        <f t="shared" si="1274"/>
        <v>5.254966417392472E-3</v>
      </c>
      <c r="L3535" s="4">
        <f t="shared" si="1290"/>
        <v>-2.8908337506867794E-3</v>
      </c>
      <c r="M3535" s="4">
        <f t="shared" si="1277"/>
        <v>8.5121838249050037E-4</v>
      </c>
      <c r="N3535" s="4">
        <f t="shared" si="1291"/>
        <v>8.3104434998183593E-3</v>
      </c>
      <c r="O3535" s="4">
        <f t="shared" si="1287"/>
        <v>7.3914548202779068E-3</v>
      </c>
      <c r="P3535" s="4">
        <f t="shared" si="1283"/>
        <v>6.6222956049991578E-3</v>
      </c>
      <c r="Q3535" s="4">
        <f t="shared" si="1284"/>
        <v>0.43028669389735019</v>
      </c>
      <c r="T3535" s="4"/>
      <c r="U3535" s="4">
        <f t="shared" si="1278"/>
        <v>-2.0845340049596286E-2</v>
      </c>
      <c r="V3535" s="4">
        <f t="shared" si="1279"/>
        <v>-3.0636886649100345E-2</v>
      </c>
      <c r="W3535" s="4">
        <f t="shared" si="1280"/>
        <v>2.7748577041751897E-2</v>
      </c>
      <c r="X3535" s="4">
        <f t="shared" si="1292"/>
        <v>1.50176872129001E-2</v>
      </c>
      <c r="Y3535" s="4">
        <f t="shared" si="1275"/>
        <v>-7.2793847848194549E-3</v>
      </c>
      <c r="Z3535" s="4">
        <f t="shared" si="1276"/>
        <v>-1.0200333729782803E-3</v>
      </c>
      <c r="AA3535" s="4">
        <f t="shared" si="1271"/>
        <v>6.324808467827874E-3</v>
      </c>
      <c r="AB3535" s="4">
        <f t="shared" si="1272"/>
        <v>6.324808467827874E-3</v>
      </c>
      <c r="AC3535" s="2">
        <f t="shared" si="1285"/>
        <v>3.8110838562939943E-3</v>
      </c>
      <c r="AD3535" s="6">
        <f t="shared" si="1288"/>
        <v>12924.186408149468</v>
      </c>
    </row>
    <row r="3536" spans="1:30" x14ac:dyDescent="0.3">
      <c r="A3536" s="1">
        <f t="shared" si="1281"/>
        <v>3</v>
      </c>
      <c r="B3536" s="1">
        <f t="shared" si="1282"/>
        <v>4</v>
      </c>
      <c r="C3536" s="5">
        <v>44210</v>
      </c>
      <c r="D3536" s="3">
        <v>12898.69</v>
      </c>
      <c r="E3536" s="3">
        <v>13010.94</v>
      </c>
      <c r="F3536" s="3">
        <f t="shared" si="1273"/>
        <v>12954.42</v>
      </c>
      <c r="G3536" s="3">
        <f t="shared" si="1289"/>
        <v>12872.035</v>
      </c>
      <c r="H3536" s="4">
        <f t="shared" si="1270"/>
        <v>-5.7763324528292154E-3</v>
      </c>
      <c r="I3536" s="4">
        <f t="shared" si="1286"/>
        <v>2.8758335176817368E-3</v>
      </c>
      <c r="J3536" s="4">
        <f t="shared" si="1267"/>
        <v>-8.6521659705109527E-3</v>
      </c>
      <c r="K3536" s="4">
        <f t="shared" si="1274"/>
        <v>-4.0678668961579342E-4</v>
      </c>
      <c r="L3536" s="4">
        <f t="shared" si="1290"/>
        <v>-8.0591682255980387E-3</v>
      </c>
      <c r="M3536" s="4">
        <f t="shared" si="1277"/>
        <v>-4.3020065738180145E-3</v>
      </c>
      <c r="N3536" s="4">
        <f t="shared" si="1291"/>
        <v>2.0707681419449724E-3</v>
      </c>
      <c r="O3536" s="4">
        <f t="shared" si="1287"/>
        <v>6.3870827192529017E-3</v>
      </c>
      <c r="P3536" s="4">
        <f t="shared" si="1283"/>
        <v>8.0771057115455703E-4</v>
      </c>
      <c r="Q3536" s="4">
        <f t="shared" si="1284"/>
        <v>0.42788556272153849</v>
      </c>
      <c r="T3536" s="4"/>
      <c r="U3536" s="4">
        <f t="shared" si="1278"/>
        <v>-2.6253253715420814E-3</v>
      </c>
      <c r="V3536" s="4">
        <f t="shared" si="1279"/>
        <v>-1.2599072117826734E-2</v>
      </c>
      <c r="W3536" s="4">
        <f t="shared" si="1280"/>
        <v>-3.1593012750809495E-3</v>
      </c>
      <c r="X3536" s="4">
        <f t="shared" si="1292"/>
        <v>1.288307342265038E-2</v>
      </c>
      <c r="Y3536" s="4">
        <f t="shared" si="1275"/>
        <v>-1.2870542466553296E-2</v>
      </c>
      <c r="Z3536" s="4">
        <f t="shared" si="1276"/>
        <v>-6.6464447002923185E-3</v>
      </c>
      <c r="AA3536" s="4">
        <f t="shared" si="1271"/>
        <v>-5.7763324528292154E-3</v>
      </c>
      <c r="AB3536" s="4">
        <f t="shared" si="1272"/>
        <v>-5.7763324528292154E-3</v>
      </c>
      <c r="AC3536" s="2">
        <f t="shared" si="1285"/>
        <v>-1.317777652845365E-3</v>
      </c>
      <c r="AD3536" s="6">
        <f t="shared" si="1288"/>
        <v>12915.68760543298</v>
      </c>
    </row>
    <row r="3537" spans="1:30" x14ac:dyDescent="0.3">
      <c r="A3537" s="1">
        <f t="shared" si="1281"/>
        <v>3</v>
      </c>
      <c r="B3537" s="1">
        <f t="shared" si="1282"/>
        <v>5</v>
      </c>
      <c r="C3537" s="5">
        <v>44211</v>
      </c>
      <c r="D3537" s="3">
        <v>12803.93</v>
      </c>
      <c r="E3537" s="3">
        <v>12898.09</v>
      </c>
      <c r="F3537" s="3">
        <f t="shared" si="1273"/>
        <v>12894.166000000001</v>
      </c>
      <c r="G3537" s="3">
        <f t="shared" si="1289"/>
        <v>12863.6</v>
      </c>
      <c r="H3537" s="4">
        <f t="shared" si="1270"/>
        <v>-7.3464824722510747E-3</v>
      </c>
      <c r="I3537" s="4">
        <f t="shared" si="1286"/>
        <v>-4.6516351660545667E-5</v>
      </c>
      <c r="J3537" s="4">
        <f t="shared" si="1267"/>
        <v>-7.2999661205905286E-3</v>
      </c>
      <c r="K3537" s="4">
        <f t="shared" si="1274"/>
        <v>1.3982040036623761E-3</v>
      </c>
      <c r="L3537" s="4">
        <f t="shared" si="1290"/>
        <v>-2.2064256137638107E-3</v>
      </c>
      <c r="M3537" s="4">
        <f t="shared" si="1277"/>
        <v>-6.9982036837435459E-3</v>
      </c>
      <c r="N3537" s="4">
        <f t="shared" si="1291"/>
        <v>-4.638670356665325E-3</v>
      </c>
      <c r="O3537" s="4">
        <f t="shared" si="1287"/>
        <v>2.3872357940101759E-3</v>
      </c>
      <c r="P3537" s="4">
        <f t="shared" si="1283"/>
        <v>-6.5447057326501563E-3</v>
      </c>
      <c r="Q3537" s="4">
        <f t="shared" si="1284"/>
        <v>0.41704267641469867</v>
      </c>
      <c r="R3537" s="4">
        <f>(D3537-D3532)/D3532</f>
        <v>-2.2988584683942284E-2</v>
      </c>
      <c r="T3537" s="4"/>
      <c r="U3537" s="4">
        <f t="shared" si="1278"/>
        <v>1.6010152969022452E-2</v>
      </c>
      <c r="V3537" s="4">
        <f t="shared" si="1279"/>
        <v>5.8500514393322531E-3</v>
      </c>
      <c r="W3537" s="4">
        <f t="shared" si="1280"/>
        <v>-2.2988584683942284E-2</v>
      </c>
      <c r="X3537" s="4">
        <f t="shared" si="1292"/>
        <v>4.7636435779723971E-3</v>
      </c>
      <c r="Y3537" s="4">
        <f t="shared" si="1275"/>
        <v>-1.1088057891645192E-2</v>
      </c>
      <c r="Z3537" s="4">
        <f t="shared" si="1276"/>
        <v>-4.8527211149622463E-3</v>
      </c>
      <c r="AA3537" s="4">
        <f t="shared" si="1271"/>
        <v>-7.3464824722510747E-3</v>
      </c>
      <c r="AB3537" s="4">
        <f t="shared" si="1272"/>
        <v>-7.3464824722510747E-3</v>
      </c>
      <c r="AC3537" s="2">
        <f t="shared" si="1285"/>
        <v>-5.8189220253980359E-3</v>
      </c>
      <c r="AD3537" s="6">
        <f t="shared" si="1288"/>
        <v>12878.435070288655</v>
      </c>
    </row>
    <row r="3538" spans="1:30" x14ac:dyDescent="0.3">
      <c r="A3538" s="1">
        <f t="shared" si="1281"/>
        <v>4</v>
      </c>
      <c r="B3538" s="1">
        <f t="shared" si="1282"/>
        <v>2</v>
      </c>
      <c r="C3538" s="5">
        <v>44215</v>
      </c>
      <c r="D3538" s="3">
        <v>12996.54</v>
      </c>
      <c r="E3538" s="3">
        <v>12921.61</v>
      </c>
      <c r="F3538" s="3">
        <f t="shared" si="1273"/>
        <v>12912.976000000001</v>
      </c>
      <c r="G3538" s="3">
        <f t="shared" si="1289"/>
        <v>12893.787000000002</v>
      </c>
      <c r="H3538" s="4">
        <f t="shared" si="1270"/>
        <v>1.5043037567371938E-2</v>
      </c>
      <c r="I3538" s="4">
        <f t="shared" si="1286"/>
        <v>9.1909280978574766E-3</v>
      </c>
      <c r="J3538" s="4">
        <f t="shared" si="1267"/>
        <v>5.8521094695144615E-3</v>
      </c>
      <c r="K3538" s="4">
        <f t="shared" si="1274"/>
        <v>6.8849954662358083E-3</v>
      </c>
      <c r="L3538" s="4">
        <f t="shared" si="1290"/>
        <v>6.126244051631204E-3</v>
      </c>
      <c r="M3538" s="4">
        <f t="shared" si="1277"/>
        <v>6.471320011746347E-3</v>
      </c>
      <c r="N3538" s="4">
        <f t="shared" si="1291"/>
        <v>7.9691870200739919E-3</v>
      </c>
      <c r="O3538" s="4">
        <f t="shared" si="1287"/>
        <v>1.4764698912170843E-3</v>
      </c>
      <c r="P3538" s="4">
        <f t="shared" si="1283"/>
        <v>8.3998795805181308E-3</v>
      </c>
      <c r="Q3538" s="4">
        <f t="shared" si="1284"/>
        <v>0.42427835616438364</v>
      </c>
      <c r="T3538" s="4"/>
      <c r="U3538" s="4">
        <f t="shared" si="1278"/>
        <v>7.6976365850172168E-3</v>
      </c>
      <c r="V3538" s="4">
        <f t="shared" si="1279"/>
        <v>-2.3793397808329828E-3</v>
      </c>
      <c r="W3538" s="4">
        <f t="shared" si="1280"/>
        <v>7.2892906718006441E-3</v>
      </c>
      <c r="X3538" s="4">
        <f t="shared" si="1292"/>
        <v>2.9809086077872576E-3</v>
      </c>
      <c r="Y3538" s="4">
        <f t="shared" si="1275"/>
        <v>-5.6696802877072884E-3</v>
      </c>
      <c r="Z3538" s="4">
        <f t="shared" si="1276"/>
        <v>5.9982071301328984E-4</v>
      </c>
      <c r="AA3538" s="4">
        <f t="shared" si="1271"/>
        <v>1.5043037567371938E-2</v>
      </c>
      <c r="AB3538" s="4">
        <f t="shared" si="1272"/>
        <v>1.5043037567371938E-2</v>
      </c>
      <c r="AC3538" s="2">
        <f t="shared" si="1285"/>
        <v>6.0582754954444278E-3</v>
      </c>
      <c r="AD3538" s="6">
        <f t="shared" si="1288"/>
        <v>12917.803380192438</v>
      </c>
    </row>
    <row r="3539" spans="1:30" x14ac:dyDescent="0.3">
      <c r="A3539" s="1">
        <f t="shared" si="1281"/>
        <v>4</v>
      </c>
      <c r="B3539" s="1">
        <f t="shared" si="1282"/>
        <v>3</v>
      </c>
      <c r="C3539" s="5">
        <v>44216</v>
      </c>
      <c r="D3539" s="3">
        <v>13296.45</v>
      </c>
      <c r="E3539" s="3">
        <v>13155.12</v>
      </c>
      <c r="F3539" s="3">
        <f t="shared" si="1273"/>
        <v>12993.848000000002</v>
      </c>
      <c r="G3539" s="3">
        <f t="shared" si="1289"/>
        <v>12943.194000000001</v>
      </c>
      <c r="H3539" s="4">
        <f t="shared" si="1270"/>
        <v>2.3076141803895486E-2</v>
      </c>
      <c r="I3539" s="4">
        <f t="shared" si="1286"/>
        <v>1.2201709070260231E-2</v>
      </c>
      <c r="J3539" s="4">
        <f t="shared" si="1267"/>
        <v>1.0874432733635255E-2</v>
      </c>
      <c r="K3539" s="4">
        <f t="shared" si="1274"/>
        <v>-6.027950516060478E-3</v>
      </c>
      <c r="L3539" s="4">
        <f t="shared" si="1290"/>
        <v>-7.1247167835950592E-3</v>
      </c>
      <c r="M3539" s="4">
        <f t="shared" si="1277"/>
        <v>2.3288097567402584E-2</v>
      </c>
      <c r="N3539" s="4">
        <f t="shared" si="1291"/>
        <v>2.7292799597997169E-2</v>
      </c>
      <c r="O3539" s="4">
        <f t="shared" si="1287"/>
        <v>3.809588273561774E-3</v>
      </c>
      <c r="P3539" s="4">
        <f t="shared" si="1283"/>
        <v>3.16698581967493E-2</v>
      </c>
      <c r="Q3539" s="4">
        <f t="shared" si="1284"/>
        <v>0.44940498575824678</v>
      </c>
      <c r="T3539" s="4"/>
      <c r="U3539" s="4">
        <f t="shared" si="1278"/>
        <v>-8.0367543977089839E-3</v>
      </c>
      <c r="V3539" s="4">
        <f t="shared" si="1279"/>
        <v>-1.7956386853731968E-2</v>
      </c>
      <c r="W3539" s="4">
        <f t="shared" si="1280"/>
        <v>3.1364968752157378E-2</v>
      </c>
      <c r="X3539" s="4">
        <f t="shared" si="1292"/>
        <v>7.8578775012528735E-3</v>
      </c>
      <c r="Y3539" s="4">
        <f t="shared" si="1275"/>
        <v>-1.8421616968478639E-2</v>
      </c>
      <c r="Z3539" s="4">
        <f t="shared" si="1276"/>
        <v>-1.223252011333853E-2</v>
      </c>
      <c r="AA3539" s="4">
        <f t="shared" si="1271"/>
        <v>2.3076141803895486E-2</v>
      </c>
      <c r="AB3539" s="4">
        <f t="shared" si="1272"/>
        <v>2.3076141803895486E-2</v>
      </c>
      <c r="AC3539" s="2">
        <f t="shared" si="1285"/>
        <v>1.8984847825675933E-2</v>
      </c>
      <c r="AD3539" s="6">
        <f t="shared" si="1288"/>
        <v>13044.018920128292</v>
      </c>
    </row>
    <row r="3540" spans="1:30" x14ac:dyDescent="0.3">
      <c r="A3540" s="1">
        <f t="shared" si="1281"/>
        <v>4</v>
      </c>
      <c r="B3540" s="1">
        <f t="shared" si="1282"/>
        <v>4</v>
      </c>
      <c r="C3540" s="5">
        <v>44217</v>
      </c>
      <c r="D3540" s="3">
        <v>13404.99</v>
      </c>
      <c r="E3540" s="3">
        <v>13356.7</v>
      </c>
      <c r="F3540" s="3">
        <f t="shared" si="1273"/>
        <v>13080.119999999999</v>
      </c>
      <c r="G3540" s="3">
        <f t="shared" si="1289"/>
        <v>13021.358000000002</v>
      </c>
      <c r="H3540" s="4">
        <f t="shared" si="1270"/>
        <v>8.1630811231568606E-3</v>
      </c>
      <c r="I3540" s="4">
        <f t="shared" si="1286"/>
        <v>4.531284666207897E-3</v>
      </c>
      <c r="J3540" s="4">
        <f t="shared" si="1267"/>
        <v>3.6317964569489635E-3</v>
      </c>
      <c r="K3540" s="4">
        <f t="shared" si="1274"/>
        <v>-2.237796554719497E-2</v>
      </c>
      <c r="L3540" s="4">
        <f t="shared" si="1290"/>
        <v>-2.3894932690889513E-2</v>
      </c>
      <c r="M3540" s="4">
        <f t="shared" si="1277"/>
        <v>2.4836928101577112E-2</v>
      </c>
      <c r="N3540" s="4">
        <f t="shared" si="1291"/>
        <v>2.9461750456442233E-2</v>
      </c>
      <c r="O3540" s="4">
        <f t="shared" si="1287"/>
        <v>4.3835914834697365E-3</v>
      </c>
      <c r="P3540" s="4">
        <f t="shared" si="1283"/>
        <v>4.0091462941525102E-2</v>
      </c>
      <c r="Q3540" s="4">
        <f t="shared" si="1284"/>
        <v>0.46236839492812526</v>
      </c>
      <c r="T3540" s="4"/>
      <c r="U3540" s="4">
        <f t="shared" si="1278"/>
        <v>-2.4278660845564154E-2</v>
      </c>
      <c r="V3540" s="4">
        <f t="shared" si="1279"/>
        <v>-3.4035874237108549E-2</v>
      </c>
      <c r="W3540" s="4">
        <f t="shared" si="1280"/>
        <v>3.3248982744228148E-2</v>
      </c>
      <c r="X3540" s="4">
        <f t="shared" si="1292"/>
        <v>9.0663937995134301E-3</v>
      </c>
      <c r="Y3540" s="4">
        <f t="shared" si="1275"/>
        <v>-3.4567766475534181E-2</v>
      </c>
      <c r="Z3540" s="4">
        <f t="shared" si="1276"/>
        <v>-2.8480475125552074E-2</v>
      </c>
      <c r="AA3540" s="4">
        <f t="shared" si="1271"/>
        <v>8.1630811231568606E-3</v>
      </c>
      <c r="AB3540" s="4">
        <f t="shared" si="1272"/>
        <v>8.1630811231568606E-3</v>
      </c>
      <c r="AC3540" s="2">
        <f t="shared" si="1285"/>
        <v>1.7952075054225088E-2</v>
      </c>
      <c r="AD3540" s="6">
        <f t="shared" si="1288"/>
        <v>13164.342613418863</v>
      </c>
    </row>
    <row r="3541" spans="1:30" x14ac:dyDescent="0.3">
      <c r="A3541" s="1">
        <f t="shared" si="1281"/>
        <v>4</v>
      </c>
      <c r="B3541" s="1">
        <f t="shared" si="1282"/>
        <v>5</v>
      </c>
      <c r="C3541" s="5">
        <v>44218</v>
      </c>
      <c r="D3541" s="3">
        <v>13366.4</v>
      </c>
      <c r="E3541" s="3">
        <v>13356.18</v>
      </c>
      <c r="F3541" s="3">
        <f t="shared" si="1273"/>
        <v>13173.662</v>
      </c>
      <c r="G3541" s="3">
        <f t="shared" si="1289"/>
        <v>13064.041000000001</v>
      </c>
      <c r="H3541" s="4">
        <f t="shared" si="1270"/>
        <v>-2.8787787234455338E-3</v>
      </c>
      <c r="I3541" s="4">
        <f t="shared" si="1286"/>
        <v>-3.6411813809633198E-3</v>
      </c>
      <c r="J3541" s="4">
        <f t="shared" ref="J3541:J3604" si="1293">H3541-I3541</f>
        <v>7.6240265751778601E-4</v>
      </c>
      <c r="K3541" s="4">
        <f t="shared" si="1274"/>
        <v>-2.0851376987226455E-2</v>
      </c>
      <c r="L3541" s="4">
        <f t="shared" si="1290"/>
        <v>-2.7940673170546475E-2</v>
      </c>
      <c r="M3541" s="4">
        <f t="shared" si="1277"/>
        <v>1.4630556029143557E-2</v>
      </c>
      <c r="N3541" s="4">
        <f t="shared" si="1291"/>
        <v>2.3144370107227811E-2</v>
      </c>
      <c r="O3541" s="4">
        <f t="shared" si="1287"/>
        <v>8.2012359348814338E-3</v>
      </c>
      <c r="P3541" s="4">
        <f t="shared" si="1283"/>
        <v>3.7097269767571696E-2</v>
      </c>
      <c r="Q3541" s="4">
        <f t="shared" si="1284"/>
        <v>0.45467525994223262</v>
      </c>
      <c r="R3541" s="4">
        <f>(D3541-D3537)/D3537</f>
        <v>4.3929481026528522E-2</v>
      </c>
      <c r="T3541" s="4"/>
      <c r="U3541" s="4">
        <f t="shared" si="1278"/>
        <v>-3.7769517172336516E-2</v>
      </c>
      <c r="V3541" s="4">
        <f t="shared" si="1279"/>
        <v>-4.7391822000613142E-2</v>
      </c>
      <c r="W3541" s="4">
        <f t="shared" si="1280"/>
        <v>3.6260271391900967E-2</v>
      </c>
      <c r="X3541" s="4">
        <f t="shared" si="1292"/>
        <v>1.6924107756271619E-2</v>
      </c>
      <c r="Y3541" s="4">
        <f t="shared" si="1275"/>
        <v>-3.3060212685640113E-2</v>
      </c>
      <c r="Z3541" s="4">
        <f t="shared" si="1276"/>
        <v>-2.6963415832499654E-2</v>
      </c>
      <c r="AA3541" s="4">
        <f t="shared" si="1271"/>
        <v>-2.8787787234455338E-3</v>
      </c>
      <c r="AB3541" s="4">
        <f t="shared" si="1272"/>
        <v>-2.8787787234455338E-3</v>
      </c>
      <c r="AC3541" s="2">
        <f t="shared" si="1285"/>
        <v>1.007787619609039E-2</v>
      </c>
      <c r="AD3541" s="6">
        <f t="shared" si="1288"/>
        <v>13231.695075612577</v>
      </c>
    </row>
    <row r="3542" spans="1:30" x14ac:dyDescent="0.3">
      <c r="A3542" s="1">
        <f t="shared" si="1281"/>
        <v>5</v>
      </c>
      <c r="B3542" s="1">
        <f t="shared" si="1282"/>
        <v>1</v>
      </c>
      <c r="C3542" s="5">
        <v>44221</v>
      </c>
      <c r="D3542" s="3">
        <v>13483.29</v>
      </c>
      <c r="E3542" s="3">
        <v>13515.63</v>
      </c>
      <c r="F3542" s="3">
        <f t="shared" si="1273"/>
        <v>13309.534000000003</v>
      </c>
      <c r="G3542" s="3">
        <f t="shared" si="1289"/>
        <v>13101.85</v>
      </c>
      <c r="H3542" s="4">
        <f t="shared" si="1270"/>
        <v>8.7450622456309284E-3</v>
      </c>
      <c r="I3542" s="4">
        <f t="shared" si="1286"/>
        <v>1.1164561886521394E-2</v>
      </c>
      <c r="J3542" s="4">
        <f t="shared" si="1293"/>
        <v>-2.419499640890466E-3</v>
      </c>
      <c r="K3542" s="4">
        <f t="shared" si="1274"/>
        <v>-7.5042644242278005E-3</v>
      </c>
      <c r="L3542" s="4">
        <f t="shared" si="1290"/>
        <v>-2.2962968504774927E-2</v>
      </c>
      <c r="M3542" s="4">
        <f t="shared" si="1277"/>
        <v>1.3055002526759956E-2</v>
      </c>
      <c r="N3542" s="4">
        <f t="shared" si="1291"/>
        <v>2.9113445811087785E-2</v>
      </c>
      <c r="O3542" s="4">
        <f t="shared" si="1287"/>
        <v>1.5403065572275231E-2</v>
      </c>
      <c r="P3542" s="4">
        <f t="shared" si="1283"/>
        <v>4.6166749946463005E-2</v>
      </c>
      <c r="Q3542" s="4">
        <f t="shared" si="1284"/>
        <v>0.46287504149949349</v>
      </c>
      <c r="T3542" s="4"/>
      <c r="U3542" s="4">
        <f t="shared" si="1278"/>
        <v>-4.208088939430208E-2</v>
      </c>
      <c r="V3542" s="4">
        <f t="shared" si="1279"/>
        <v>-5.1660080500359092E-2</v>
      </c>
      <c r="W3542" s="4">
        <f t="shared" si="1280"/>
        <v>5.3058709318154706E-2</v>
      </c>
      <c r="X3542" s="4">
        <f t="shared" si="1292"/>
        <v>3.2213638322944049E-2</v>
      </c>
      <c r="Y3542" s="4">
        <f t="shared" si="1275"/>
        <v>-1.9879522972554152E-2</v>
      </c>
      <c r="Z3542" s="4">
        <f t="shared" si="1276"/>
        <v>-1.3699618578883089E-2</v>
      </c>
      <c r="AA3542" s="4">
        <f t="shared" si="1271"/>
        <v>8.7450622456309284E-3</v>
      </c>
      <c r="AB3542" s="4">
        <f t="shared" si="1272"/>
        <v>8.7450622456309284E-3</v>
      </c>
      <c r="AC3542" s="2">
        <f t="shared" si="1285"/>
        <v>1.2439838466102417E-2</v>
      </c>
      <c r="AD3542" s="6">
        <f t="shared" si="1288"/>
        <v>13315.560050408387</v>
      </c>
    </row>
    <row r="3543" spans="1:30" x14ac:dyDescent="0.3">
      <c r="A3543" s="1">
        <f t="shared" si="1281"/>
        <v>5</v>
      </c>
      <c r="B3543" s="1">
        <f t="shared" si="1282"/>
        <v>2</v>
      </c>
      <c r="C3543" s="5">
        <v>44222</v>
      </c>
      <c r="D3543" s="3">
        <v>13490.19</v>
      </c>
      <c r="E3543" s="3">
        <v>13507.47</v>
      </c>
      <c r="F3543" s="3">
        <f t="shared" si="1273"/>
        <v>13408.264000000001</v>
      </c>
      <c r="G3543" s="3">
        <f t="shared" si="1289"/>
        <v>13160.62</v>
      </c>
      <c r="H3543" s="4">
        <f t="shared" si="1270"/>
        <v>5.117445371270392E-4</v>
      </c>
      <c r="I3543" s="4">
        <f t="shared" si="1286"/>
        <v>1.7933308561929968E-3</v>
      </c>
      <c r="J3543" s="4">
        <f t="shared" si="1293"/>
        <v>-1.2815863190659576E-3</v>
      </c>
      <c r="K3543" s="4">
        <f t="shared" si="1274"/>
        <v>-7.0833973014004523E-3</v>
      </c>
      <c r="L3543" s="4">
        <f t="shared" si="1290"/>
        <v>-2.6646974802803196E-2</v>
      </c>
      <c r="M3543" s="4">
        <f t="shared" si="1277"/>
        <v>6.1101123903884551E-3</v>
      </c>
      <c r="N3543" s="4">
        <f t="shared" si="1291"/>
        <v>2.5042133273356398E-2</v>
      </c>
      <c r="O3543" s="4">
        <f t="shared" si="1287"/>
        <v>1.8357339666824575E-2</v>
      </c>
      <c r="P3543" s="4">
        <f t="shared" si="1283"/>
        <v>4.6702120065672051E-2</v>
      </c>
      <c r="Q3543" s="4">
        <f t="shared" si="1284"/>
        <v>0.47571342464614569</v>
      </c>
      <c r="T3543" s="4"/>
      <c r="U3543" s="4">
        <f t="shared" si="1278"/>
        <v>-3.6100239629941945E-2</v>
      </c>
      <c r="V3543" s="4">
        <f t="shared" si="1279"/>
        <v>-4.57392372336426E-2</v>
      </c>
      <c r="W3543" s="4">
        <f t="shared" si="1280"/>
        <v>3.7983186294198272E-2</v>
      </c>
      <c r="X3543" s="4">
        <f t="shared" si="1292"/>
        <v>3.8355836795483898E-2</v>
      </c>
      <c r="Y3543" s="4">
        <f t="shared" si="1275"/>
        <v>-1.9463903569462846E-2</v>
      </c>
      <c r="Z3543" s="4">
        <f t="shared" si="1276"/>
        <v>-1.328137859165392E-2</v>
      </c>
      <c r="AA3543" s="4">
        <f t="shared" si="1271"/>
        <v>5.117445371270392E-4</v>
      </c>
      <c r="AB3543" s="4">
        <f t="shared" si="1272"/>
        <v>5.117445371270392E-4</v>
      </c>
      <c r="AC3543" s="2">
        <f t="shared" si="1285"/>
        <v>8.6299723276254178E-3</v>
      </c>
      <c r="AD3543" s="6">
        <f t="shared" si="1288"/>
        <v>13373.770033605591</v>
      </c>
    </row>
    <row r="3544" spans="1:30" x14ac:dyDescent="0.3">
      <c r="A3544" s="1">
        <f t="shared" si="1281"/>
        <v>5</v>
      </c>
      <c r="B3544" s="1">
        <f t="shared" si="1282"/>
        <v>3</v>
      </c>
      <c r="C3544" s="5">
        <v>44223</v>
      </c>
      <c r="D3544" s="3">
        <v>13112.65</v>
      </c>
      <c r="E3544" s="3">
        <v>13371.16</v>
      </c>
      <c r="F3544" s="3">
        <f t="shared" si="1273"/>
        <v>13371.504000000001</v>
      </c>
      <c r="G3544" s="3">
        <f t="shared" si="1289"/>
        <v>13182.676000000001</v>
      </c>
      <c r="H3544" s="4">
        <f t="shared" si="1270"/>
        <v>-2.7986262610089321E-2</v>
      </c>
      <c r="I3544" s="4">
        <f t="shared" si="1286"/>
        <v>-8.8234487431237546E-3</v>
      </c>
      <c r="J3544" s="4">
        <f t="shared" si="1293"/>
        <v>-1.9162813866965566E-2</v>
      </c>
      <c r="K3544" s="4">
        <f t="shared" si="1274"/>
        <v>-4.0008702620200195E-3</v>
      </c>
      <c r="L3544" s="4">
        <f t="shared" si="1290"/>
        <v>-2.2218614662457069E-2</v>
      </c>
      <c r="M3544" s="4">
        <f t="shared" si="1277"/>
        <v>-1.9358630113710557E-2</v>
      </c>
      <c r="N3544" s="4">
        <f t="shared" si="1291"/>
        <v>-5.3119715602508669E-3</v>
      </c>
      <c r="O3544" s="4">
        <f t="shared" si="1287"/>
        <v>1.4400445371454247E-2</v>
      </c>
      <c r="P3544" s="4">
        <f t="shared" si="1283"/>
        <v>1.7408839658976914E-2</v>
      </c>
      <c r="Q3544" s="4">
        <f t="shared" si="1284"/>
        <v>0.46474378307853498</v>
      </c>
      <c r="T3544" s="4"/>
      <c r="U3544" s="4">
        <f t="shared" si="1278"/>
        <v>-1.4361547168720365E-2</v>
      </c>
      <c r="V3544" s="4">
        <f t="shared" si="1279"/>
        <v>-2.4217931697033162E-2</v>
      </c>
      <c r="W3544" s="4">
        <f t="shared" si="1280"/>
        <v>-1.3823238533593634E-2</v>
      </c>
      <c r="X3544" s="4">
        <f t="shared" si="1292"/>
        <v>2.90642156195762E-2</v>
      </c>
      <c r="Y3544" s="4">
        <f t="shared" si="1275"/>
        <v>-1.6419812029326478E-2</v>
      </c>
      <c r="Z3544" s="4">
        <f t="shared" si="1276"/>
        <v>-1.0218093294092314E-2</v>
      </c>
      <c r="AA3544" s="4">
        <f t="shared" si="1271"/>
        <v>-2.7986262610089321E-2</v>
      </c>
      <c r="AB3544" s="4">
        <f t="shared" si="1272"/>
        <v>-2.7986262610089321E-2</v>
      </c>
      <c r="AC3544" s="2">
        <f t="shared" si="1285"/>
        <v>-1.3275731633478239E-2</v>
      </c>
      <c r="AD3544" s="6">
        <f t="shared" si="1288"/>
        <v>13286.730022403728</v>
      </c>
    </row>
    <row r="3545" spans="1:30" x14ac:dyDescent="0.3">
      <c r="A3545" s="1">
        <f t="shared" si="1281"/>
        <v>5</v>
      </c>
      <c r="B3545" s="1">
        <f t="shared" si="1282"/>
        <v>4</v>
      </c>
      <c r="C3545" s="5">
        <v>44224</v>
      </c>
      <c r="D3545" s="3">
        <v>13201.53</v>
      </c>
      <c r="E3545" s="3">
        <v>13163.32</v>
      </c>
      <c r="F3545" s="3">
        <f t="shared" si="1273"/>
        <v>13330.812000000002</v>
      </c>
      <c r="G3545" s="3">
        <f t="shared" si="1289"/>
        <v>13205.466</v>
      </c>
      <c r="H3545" s="4">
        <f t="shared" si="1270"/>
        <v>6.7781874754531705E-3</v>
      </c>
      <c r="I3545" s="4">
        <f t="shared" si="1286"/>
        <v>3.8642074637849767E-3</v>
      </c>
      <c r="J3545" s="4">
        <f t="shared" si="1293"/>
        <v>2.9139800116681938E-3</v>
      </c>
      <c r="K3545" s="4">
        <f t="shared" si="1274"/>
        <v>1.9102355359138075E-2</v>
      </c>
      <c r="L3545" s="4">
        <f t="shared" si="1290"/>
        <v>7.1117076512630184E-3</v>
      </c>
      <c r="M3545" s="4">
        <f t="shared" si="1277"/>
        <v>-9.6979838887534409E-3</v>
      </c>
      <c r="N3545" s="4">
        <f t="shared" si="1291"/>
        <v>-2.9805839491008453E-4</v>
      </c>
      <c r="O3545" s="4">
        <f t="shared" si="1287"/>
        <v>9.4948085562810789E-3</v>
      </c>
      <c r="P3545" s="4">
        <f t="shared" si="1283"/>
        <v>2.4305027513368733E-2</v>
      </c>
      <c r="Q3545" s="4">
        <f t="shared" si="1284"/>
        <v>0.45216496002059198</v>
      </c>
      <c r="T3545" s="4"/>
      <c r="U3545" s="4">
        <f t="shared" si="1278"/>
        <v>2.2294501874144446E-2</v>
      </c>
      <c r="V3545" s="4">
        <f t="shared" si="1279"/>
        <v>1.2071556855403003E-2</v>
      </c>
      <c r="W3545" s="4">
        <f t="shared" si="1280"/>
        <v>-1.5177930009645598E-2</v>
      </c>
      <c r="X3545" s="4">
        <f t="shared" si="1292"/>
        <v>1.9165879212117532E-2</v>
      </c>
      <c r="Y3545" s="4">
        <f t="shared" si="1275"/>
        <v>6.3953434469294374E-3</v>
      </c>
      <c r="Z3545" s="4">
        <f t="shared" si="1276"/>
        <v>1.2740917435547949E-2</v>
      </c>
      <c r="AA3545" s="4">
        <f t="shared" si="1271"/>
        <v>6.7781874754531705E-3</v>
      </c>
      <c r="AB3545" s="4">
        <f t="shared" si="1272"/>
        <v>6.7781874754531705E-3</v>
      </c>
      <c r="AC3545" s="2">
        <f t="shared" si="1285"/>
        <v>-4.3025327318742214E-3</v>
      </c>
      <c r="AD3545" s="6">
        <f t="shared" si="1288"/>
        <v>13258.33001493582</v>
      </c>
    </row>
    <row r="3546" spans="1:30" x14ac:dyDescent="0.3">
      <c r="A3546" s="1">
        <f t="shared" si="1281"/>
        <v>5</v>
      </c>
      <c r="B3546" s="1">
        <f t="shared" si="1282"/>
        <v>5</v>
      </c>
      <c r="C3546" s="5">
        <v>44225</v>
      </c>
      <c r="D3546" s="3">
        <v>12925.38</v>
      </c>
      <c r="E3546" s="3">
        <v>13124.7</v>
      </c>
      <c r="F3546" s="3">
        <f t="shared" si="1273"/>
        <v>13242.608000000002</v>
      </c>
      <c r="G3546" s="3">
        <f t="shared" si="1289"/>
        <v>13208.135</v>
      </c>
      <c r="H3546" s="4">
        <f t="shared" si="1270"/>
        <v>-2.0918029955618891E-2</v>
      </c>
      <c r="I3546" s="4">
        <f t="shared" si="1286"/>
        <v>-5.8197799800477614E-3</v>
      </c>
      <c r="J3546" s="4">
        <f t="shared" si="1293"/>
        <v>-1.5098249975571128E-2</v>
      </c>
      <c r="K3546" s="4">
        <f t="shared" si="1274"/>
        <v>9.1190187803989551E-3</v>
      </c>
      <c r="L3546" s="4">
        <f t="shared" si="1290"/>
        <v>2.8801375463466655E-3</v>
      </c>
      <c r="M3546" s="4">
        <f t="shared" si="1277"/>
        <v>-2.3955100083005006E-2</v>
      </c>
      <c r="N3546" s="4">
        <f t="shared" si="1291"/>
        <v>-2.1407640064248359E-2</v>
      </c>
      <c r="O3546" s="4">
        <f t="shared" si="1287"/>
        <v>2.6670782599816623E-3</v>
      </c>
      <c r="P3546" s="4">
        <f t="shared" si="1283"/>
        <v>2.8785842641530558E-3</v>
      </c>
      <c r="Q3546" s="4">
        <f t="shared" si="1284"/>
        <v>0.42012017654019435</v>
      </c>
      <c r="R3546" s="4">
        <f>(D3546-D3541)/D3541</f>
        <v>-3.2994673210438148E-2</v>
      </c>
      <c r="T3546" s="4">
        <f>(D3546-D3527)/D3527</f>
        <v>2.8785842641530558E-3</v>
      </c>
      <c r="U3546" s="4">
        <f t="shared" si="1278"/>
        <v>1.2488703960828705E-2</v>
      </c>
      <c r="V3546" s="4">
        <f t="shared" si="1279"/>
        <v>2.3638169212203668E-3</v>
      </c>
      <c r="W3546" s="4">
        <f t="shared" si="1280"/>
        <v>-3.2994673210438148E-2</v>
      </c>
      <c r="X3546" s="4">
        <f t="shared" si="1292"/>
        <v>5.233624484976291E-3</v>
      </c>
      <c r="Y3546" s="4">
        <f t="shared" si="1275"/>
        <v>-3.4635126258403706E-3</v>
      </c>
      <c r="Z3546" s="4">
        <f t="shared" si="1276"/>
        <v>2.8198988129806918E-3</v>
      </c>
      <c r="AA3546" s="4">
        <f t="shared" si="1271"/>
        <v>-2.0918029955618891E-2</v>
      </c>
      <c r="AB3546" s="4">
        <f t="shared" si="1272"/>
        <v>-2.0918029955618891E-2</v>
      </c>
      <c r="AC3546" s="2">
        <f t="shared" si="1285"/>
        <v>-1.7172932372114449E-2</v>
      </c>
      <c r="AD3546" s="6">
        <f t="shared" si="1288"/>
        <v>13147.34667662388</v>
      </c>
    </row>
    <row r="3547" spans="1:30" x14ac:dyDescent="0.3">
      <c r="A3547" s="1">
        <f t="shared" si="1281"/>
        <v>6</v>
      </c>
      <c r="B3547" s="1">
        <f t="shared" si="1282"/>
        <v>1</v>
      </c>
      <c r="C3547" s="5">
        <v>44228</v>
      </c>
      <c r="D3547" s="3">
        <v>13248.9</v>
      </c>
      <c r="E3547" s="3">
        <v>13067.65</v>
      </c>
      <c r="F3547" s="3">
        <f t="shared" si="1273"/>
        <v>13195.73</v>
      </c>
      <c r="G3547" s="3">
        <f t="shared" si="1289"/>
        <v>13252.632000000001</v>
      </c>
      <c r="H3547" s="4">
        <f t="shared" si="1270"/>
        <v>2.5029825041894355E-2</v>
      </c>
      <c r="I3547" s="4">
        <f t="shared" si="1286"/>
        <v>1.1007026485875111E-2</v>
      </c>
      <c r="J3547" s="4">
        <f t="shared" si="1293"/>
        <v>1.4022798556019244E-2</v>
      </c>
      <c r="K3547" s="4">
        <f t="shared" si="1274"/>
        <v>1.9887809874835464E-2</v>
      </c>
      <c r="L3547" s="4">
        <f t="shared" si="1290"/>
        <v>2.535064088380146E-2</v>
      </c>
      <c r="M3547" s="4">
        <f t="shared" si="1277"/>
        <v>4.0293337314419187E-3</v>
      </c>
      <c r="N3547" s="4">
        <f t="shared" si="1291"/>
        <v>-2.8160443902779385E-4</v>
      </c>
      <c r="O3547" s="4">
        <f t="shared" si="1287"/>
        <v>-4.2948471193836367E-3</v>
      </c>
      <c r="P3547" s="4">
        <f t="shared" si="1283"/>
        <v>2.7980459766547512E-2</v>
      </c>
      <c r="Q3547" s="4">
        <f t="shared" si="1284"/>
        <v>0.4501717912148413</v>
      </c>
      <c r="T3547" s="4"/>
      <c r="U3547" s="4">
        <f t="shared" si="1278"/>
        <v>4.3163914716627422E-2</v>
      </c>
      <c r="V3547" s="4">
        <f t="shared" si="1279"/>
        <v>3.2732275569461192E-2</v>
      </c>
      <c r="W3547" s="4">
        <f t="shared" si="1280"/>
        <v>-1.738373942858169E-2</v>
      </c>
      <c r="X3547" s="4">
        <f t="shared" si="1292"/>
        <v>-8.5505623262244722E-3</v>
      </c>
      <c r="Y3547" s="4">
        <f t="shared" si="1275"/>
        <v>7.1710042654235433E-3</v>
      </c>
      <c r="Z3547" s="4">
        <f t="shared" si="1276"/>
        <v>1.352146898922478E-2</v>
      </c>
      <c r="AA3547" s="4">
        <f t="shared" si="1271"/>
        <v>2.5029825041894355E-2</v>
      </c>
      <c r="AB3547" s="4">
        <f t="shared" si="1272"/>
        <v>2.5029825041894355E-2</v>
      </c>
      <c r="AC3547" s="2">
        <f t="shared" si="1285"/>
        <v>5.110025404681042E-3</v>
      </c>
      <c r="AD3547" s="6">
        <f t="shared" si="1288"/>
        <v>13181.197784415921</v>
      </c>
    </row>
    <row r="3548" spans="1:30" x14ac:dyDescent="0.3">
      <c r="A3548" s="1">
        <f t="shared" si="1281"/>
        <v>6</v>
      </c>
      <c r="B3548" s="1">
        <f t="shared" si="1282"/>
        <v>2</v>
      </c>
      <c r="C3548" s="5">
        <v>44229</v>
      </c>
      <c r="D3548" s="3">
        <v>13456.12</v>
      </c>
      <c r="E3548" s="3">
        <v>13371.37</v>
      </c>
      <c r="F3548" s="3">
        <f t="shared" si="1273"/>
        <v>13188.916000000001</v>
      </c>
      <c r="G3548" s="3">
        <f t="shared" si="1289"/>
        <v>13298.59</v>
      </c>
      <c r="H3548" s="4">
        <f t="shared" si="1270"/>
        <v>1.5640543743254246E-2</v>
      </c>
      <c r="I3548" s="4">
        <f t="shared" si="1286"/>
        <v>9.2437862765966366E-3</v>
      </c>
      <c r="J3548" s="4">
        <f t="shared" si="1293"/>
        <v>6.3967574666576096E-3</v>
      </c>
      <c r="K3548" s="4">
        <f t="shared" si="1274"/>
        <v>-9.569473692155564E-3</v>
      </c>
      <c r="L3548" s="4">
        <f t="shared" si="1290"/>
        <v>2.4293840746527256E-3</v>
      </c>
      <c r="M3548" s="4">
        <f t="shared" si="1277"/>
        <v>2.0259739314436434E-2</v>
      </c>
      <c r="N3548" s="4">
        <f t="shared" si="1291"/>
        <v>1.1845616715757134E-2</v>
      </c>
      <c r="O3548" s="4">
        <f t="shared" si="1287"/>
        <v>-8.1504921180844889E-3</v>
      </c>
      <c r="P3548" s="4">
        <f t="shared" si="1283"/>
        <v>4.405863311473681E-2</v>
      </c>
      <c r="Q3548" s="4">
        <f t="shared" si="1284"/>
        <v>0.4965361769046579</v>
      </c>
      <c r="T3548" s="4"/>
      <c r="U3548" s="4">
        <f t="shared" si="1278"/>
        <v>1.8212077983832686E-2</v>
      </c>
      <c r="V3548" s="4">
        <f t="shared" si="1279"/>
        <v>8.0299572039943031E-3</v>
      </c>
      <c r="W3548" s="4">
        <f t="shared" si="1280"/>
        <v>-2.5255389286585072E-3</v>
      </c>
      <c r="X3548" s="4">
        <f t="shared" si="1292"/>
        <v>-1.6359164765848876E-2</v>
      </c>
      <c r="Y3548" s="4">
        <f t="shared" si="1275"/>
        <v>-2.1918981501480261E-2</v>
      </c>
      <c r="Z3548" s="4">
        <f t="shared" si="1276"/>
        <v>-1.5751936403190815E-2</v>
      </c>
      <c r="AA3548" s="4">
        <f t="shared" si="1271"/>
        <v>1.5640543743254246E-2</v>
      </c>
      <c r="AB3548" s="4">
        <f t="shared" si="1272"/>
        <v>1.5640543743254246E-2</v>
      </c>
      <c r="AC3548" s="2">
        <f t="shared" si="1285"/>
        <v>1.3620677955907988E-2</v>
      </c>
      <c r="AD3548" s="6">
        <f t="shared" si="1288"/>
        <v>13272.838522943948</v>
      </c>
    </row>
    <row r="3549" spans="1:30" x14ac:dyDescent="0.3">
      <c r="A3549" s="1">
        <f t="shared" si="1281"/>
        <v>6</v>
      </c>
      <c r="B3549" s="1">
        <f t="shared" si="1282"/>
        <v>3</v>
      </c>
      <c r="C3549" s="5">
        <v>44230</v>
      </c>
      <c r="D3549" s="3">
        <v>13402.37</v>
      </c>
      <c r="E3549" s="3">
        <v>13555.03</v>
      </c>
      <c r="F3549" s="3">
        <f t="shared" si="1273"/>
        <v>13246.86</v>
      </c>
      <c r="G3549" s="3">
        <f t="shared" si="1289"/>
        <v>13309.182000000001</v>
      </c>
      <c r="H3549" s="4">
        <f t="shared" si="1270"/>
        <v>-3.9944649720721872E-3</v>
      </c>
      <c r="I3549" s="4">
        <f t="shared" si="1286"/>
        <v>7.3505587048866873E-3</v>
      </c>
      <c r="J3549" s="4">
        <f t="shared" si="1293"/>
        <v>-1.1345023676958874E-2</v>
      </c>
      <c r="K3549" s="4">
        <f t="shared" si="1274"/>
        <v>-1.8440493990838424E-2</v>
      </c>
      <c r="L3549" s="4">
        <f t="shared" si="1290"/>
        <v>-1.1689270177601281E-2</v>
      </c>
      <c r="M3549" s="4">
        <f t="shared" si="1277"/>
        <v>1.1739385786518482E-2</v>
      </c>
      <c r="N3549" s="4">
        <f t="shared" si="1291"/>
        <v>7.0017826790557151E-3</v>
      </c>
      <c r="O3549" s="4">
        <f t="shared" si="1287"/>
        <v>-4.6500730840888672E-3</v>
      </c>
      <c r="P3549" s="4">
        <f t="shared" si="1283"/>
        <v>3.9888177475970427E-2</v>
      </c>
      <c r="Q3549" s="4">
        <f t="shared" si="1284"/>
        <v>0.46855492355550993</v>
      </c>
      <c r="T3549" s="4"/>
      <c r="U3549" s="4">
        <f t="shared" si="1278"/>
        <v>-2.5525188538746767E-2</v>
      </c>
      <c r="V3549" s="4">
        <f t="shared" si="1279"/>
        <v>-3.526993665335932E-2</v>
      </c>
      <c r="W3549" s="4">
        <f t="shared" si="1280"/>
        <v>2.2094694817599889E-2</v>
      </c>
      <c r="X3549" s="4">
        <f t="shared" si="1292"/>
        <v>-9.3216140832026242E-3</v>
      </c>
      <c r="Y3549" s="4">
        <f t="shared" si="1275"/>
        <v>-3.0679390574493787E-2</v>
      </c>
      <c r="Z3549" s="4">
        <f t="shared" si="1276"/>
        <v>-2.4567582043330052E-2</v>
      </c>
      <c r="AA3549" s="4">
        <f t="shared" si="1271"/>
        <v>-3.9944649720721872E-3</v>
      </c>
      <c r="AB3549" s="4">
        <f t="shared" si="1272"/>
        <v>-3.9944649720721872E-3</v>
      </c>
      <c r="AC3549" s="2">
        <f t="shared" si="1285"/>
        <v>6.4432125092328584E-3</v>
      </c>
      <c r="AD3549" s="6">
        <f t="shared" si="1288"/>
        <v>13316.015681962634</v>
      </c>
    </row>
    <row r="3550" spans="1:30" x14ac:dyDescent="0.3">
      <c r="A3550" s="1">
        <f t="shared" si="1281"/>
        <v>6</v>
      </c>
      <c r="B3550" s="1">
        <f t="shared" si="1282"/>
        <v>4</v>
      </c>
      <c r="C3550" s="5">
        <v>44231</v>
      </c>
      <c r="D3550" s="3">
        <v>13560.89</v>
      </c>
      <c r="E3550" s="3">
        <v>13454.85</v>
      </c>
      <c r="F3550" s="3">
        <f t="shared" si="1273"/>
        <v>13318.732</v>
      </c>
      <c r="G3550" s="3">
        <f t="shared" si="1289"/>
        <v>13324.772000000001</v>
      </c>
      <c r="H3550" s="4">
        <f t="shared" si="1270"/>
        <v>1.1827758821760525E-2</v>
      </c>
      <c r="I3550" s="4">
        <f t="shared" si="1286"/>
        <v>3.9157253530531962E-3</v>
      </c>
      <c r="J3550" s="4">
        <f t="shared" si="1293"/>
        <v>7.9120334687073288E-3</v>
      </c>
      <c r="K3550" s="4">
        <f t="shared" si="1274"/>
        <v>-1.0757612273053182E-2</v>
      </c>
      <c r="L3550" s="4">
        <f t="shared" si="1290"/>
        <v>-7.7473859722820611E-3</v>
      </c>
      <c r="M3550" s="4">
        <f t="shared" si="1277"/>
        <v>1.8181760846302745E-2</v>
      </c>
      <c r="N3550" s="4">
        <f t="shared" si="1291"/>
        <v>1.7720228158500464E-2</v>
      </c>
      <c r="O3550" s="4">
        <f t="shared" si="1287"/>
        <v>-4.4539849523157207E-4</v>
      </c>
      <c r="P3550" s="4">
        <f t="shared" si="1283"/>
        <v>5.2187724040756313E-2</v>
      </c>
      <c r="Q3550" s="4">
        <f t="shared" si="1284"/>
        <v>0.45284094257048124</v>
      </c>
      <c r="T3550" s="4"/>
      <c r="U3550" s="4">
        <f t="shared" si="1278"/>
        <v>-1.4985409297012404E-2</v>
      </c>
      <c r="V3550" s="4">
        <f t="shared" si="1279"/>
        <v>-2.4835555204042348E-2</v>
      </c>
      <c r="W3550" s="4">
        <f t="shared" si="1280"/>
        <v>2.7221087252765303E-2</v>
      </c>
      <c r="X3550" s="4">
        <f t="shared" si="1292"/>
        <v>-9.0617135700374026E-4</v>
      </c>
      <c r="Y3550" s="4">
        <f t="shared" si="1275"/>
        <v>-2.3092305386855496E-2</v>
      </c>
      <c r="Z3550" s="4">
        <f t="shared" si="1276"/>
        <v>-1.6932658388702004E-2</v>
      </c>
      <c r="AA3550" s="4">
        <f t="shared" si="1271"/>
        <v>1.1827758821760525E-2</v>
      </c>
      <c r="AB3550" s="4">
        <f t="shared" si="1272"/>
        <v>1.1827758821760525E-2</v>
      </c>
      <c r="AC3550" s="2">
        <f t="shared" si="1285"/>
        <v>1.2038261895660348E-2</v>
      </c>
      <c r="AD3550" s="6">
        <f t="shared" si="1288"/>
        <v>13397.640454641758</v>
      </c>
    </row>
    <row r="3551" spans="1:30" x14ac:dyDescent="0.3">
      <c r="A3551" s="1">
        <f t="shared" si="1281"/>
        <v>6</v>
      </c>
      <c r="B3551" s="1">
        <f t="shared" si="1282"/>
        <v>5</v>
      </c>
      <c r="C3551" s="5">
        <v>44232</v>
      </c>
      <c r="D3551" s="3">
        <v>13603.96</v>
      </c>
      <c r="E3551" s="3">
        <v>13592.77</v>
      </c>
      <c r="F3551" s="3">
        <f t="shared" si="1273"/>
        <v>13454.447999999999</v>
      </c>
      <c r="G3551" s="3">
        <f t="shared" si="1289"/>
        <v>13348.528</v>
      </c>
      <c r="H3551" s="4">
        <f t="shared" si="1270"/>
        <v>3.1760452300696866E-3</v>
      </c>
      <c r="I3551" s="4">
        <f t="shared" si="1286"/>
        <v>2.3508781503279665E-3</v>
      </c>
      <c r="J3551" s="4">
        <f t="shared" si="1293"/>
        <v>8.2516707974172009E-4</v>
      </c>
      <c r="K3551" s="4">
        <f t="shared" si="1274"/>
        <v>-1.0605498606654853E-2</v>
      </c>
      <c r="L3551" s="4">
        <f t="shared" si="1290"/>
        <v>-1.7752767947629824E-2</v>
      </c>
      <c r="M3551" s="4">
        <f t="shared" si="1277"/>
        <v>1.1112458868621042E-2</v>
      </c>
      <c r="N3551" s="4">
        <f t="shared" si="1291"/>
        <v>1.913559307812808E-2</v>
      </c>
      <c r="O3551" s="4">
        <f t="shared" si="1287"/>
        <v>7.7859682033759479E-3</v>
      </c>
      <c r="P3551" s="4">
        <f t="shared" si="1283"/>
        <v>5.552951984283383E-2</v>
      </c>
      <c r="Q3551" s="4">
        <f t="shared" si="1284"/>
        <v>0.45225396798285128</v>
      </c>
      <c r="R3551" s="4">
        <f>(D3551-D3546)/D3546</f>
        <v>5.2499810450447104E-2</v>
      </c>
      <c r="T3551" s="4"/>
      <c r="U3551" s="4">
        <f t="shared" si="1278"/>
        <v>-4.6863443328572112E-2</v>
      </c>
      <c r="V3551" s="4">
        <f t="shared" si="1279"/>
        <v>-5.6394808895286419E-2</v>
      </c>
      <c r="W3551" s="4">
        <f t="shared" si="1280"/>
        <v>5.2499810450447104E-2</v>
      </c>
      <c r="X3551" s="4">
        <f t="shared" si="1292"/>
        <v>1.5996848959056741E-2</v>
      </c>
      <c r="Y3551" s="4">
        <f t="shared" si="1275"/>
        <v>-2.2942088399589319E-2</v>
      </c>
      <c r="Z3551" s="4">
        <f t="shared" si="1276"/>
        <v>-1.67814942458143E-2</v>
      </c>
      <c r="AA3551" s="4">
        <f t="shared" si="1271"/>
        <v>3.1760452300696866E-3</v>
      </c>
      <c r="AB3551" s="4">
        <f t="shared" si="1272"/>
        <v>3.1760452300696866E-3</v>
      </c>
      <c r="AC3551" s="2">
        <f t="shared" si="1285"/>
        <v>1.0110759188659829E-2</v>
      </c>
      <c r="AD3551" s="6">
        <f t="shared" si="1288"/>
        <v>13466.413636427838</v>
      </c>
    </row>
    <row r="3552" spans="1:30" x14ac:dyDescent="0.3">
      <c r="A3552" s="1">
        <f t="shared" si="1281"/>
        <v>7</v>
      </c>
      <c r="B3552" s="1">
        <f t="shared" si="1282"/>
        <v>1</v>
      </c>
      <c r="C3552" s="5">
        <v>44235</v>
      </c>
      <c r="D3552" s="3">
        <v>13695.02</v>
      </c>
      <c r="E3552" s="3">
        <v>13672.33</v>
      </c>
      <c r="F3552" s="3">
        <f t="shared" si="1273"/>
        <v>13543.672</v>
      </c>
      <c r="G3552" s="3">
        <f t="shared" si="1289"/>
        <v>13369.700999999997</v>
      </c>
      <c r="H3552" s="4">
        <f t="shared" si="1270"/>
        <v>6.6936392050550957E-3</v>
      </c>
      <c r="I3552" s="4">
        <f t="shared" si="1286"/>
        <v>5.0257425043884873E-3</v>
      </c>
      <c r="J3552" s="4">
        <f t="shared" si="1293"/>
        <v>1.6678967006666084E-3</v>
      </c>
      <c r="K3552" s="4">
        <f t="shared" si="1274"/>
        <v>-7.2129732813091324E-3</v>
      </c>
      <c r="L3552" s="4">
        <f t="shared" si="1290"/>
        <v>-1.9876973730851542E-2</v>
      </c>
      <c r="M3552" s="4">
        <f t="shared" si="1277"/>
        <v>1.1174812857251708E-2</v>
      </c>
      <c r="N3552" s="4">
        <f t="shared" si="1291"/>
        <v>2.4332556128218816E-2</v>
      </c>
      <c r="O3552" s="4">
        <f t="shared" si="1287"/>
        <v>1.2703230809447755E-2</v>
      </c>
      <c r="P3552" s="4">
        <f t="shared" si="1283"/>
        <v>6.2594853618946802E-2</v>
      </c>
      <c r="Q3552" s="4">
        <f t="shared" si="1284"/>
        <v>0.44983442586852318</v>
      </c>
      <c r="T3552" s="4"/>
      <c r="U3552" s="4">
        <f t="shared" si="1278"/>
        <v>-2.6099753307125242E-2</v>
      </c>
      <c r="V3552" s="4">
        <f t="shared" si="1279"/>
        <v>-3.583875577405396E-2</v>
      </c>
      <c r="W3552" s="4">
        <f t="shared" si="1280"/>
        <v>3.3672229392628886E-2</v>
      </c>
      <c r="X3552" s="4">
        <f t="shared" si="1292"/>
        <v>2.6367771998972465E-2</v>
      </c>
      <c r="Y3552" s="4">
        <f t="shared" si="1275"/>
        <v>-1.9591863888774042E-2</v>
      </c>
      <c r="Z3552" s="4">
        <f t="shared" si="1276"/>
        <v>-1.3410145732736649E-2</v>
      </c>
      <c r="AA3552" s="4">
        <f t="shared" si="1271"/>
        <v>6.6936392050550957E-3</v>
      </c>
      <c r="AB3552" s="4">
        <f t="shared" si="1272"/>
        <v>6.6936392050550957E-3</v>
      </c>
      <c r="AC3552" s="2">
        <f t="shared" si="1285"/>
        <v>1.1128442483577299E-2</v>
      </c>
      <c r="AD3552" s="6">
        <f t="shared" si="1288"/>
        <v>13542.61575761856</v>
      </c>
    </row>
    <row r="3553" spans="1:30" x14ac:dyDescent="0.3">
      <c r="A3553" s="1">
        <f t="shared" si="1281"/>
        <v>7</v>
      </c>
      <c r="B3553" s="1">
        <f t="shared" si="1282"/>
        <v>2</v>
      </c>
      <c r="C3553" s="5">
        <v>44236</v>
      </c>
      <c r="D3553" s="3">
        <v>13687.08</v>
      </c>
      <c r="E3553" s="3">
        <v>13667.13</v>
      </c>
      <c r="F3553" s="3">
        <f t="shared" si="1273"/>
        <v>13589.864000000001</v>
      </c>
      <c r="G3553" s="3">
        <f t="shared" si="1289"/>
        <v>13389.39</v>
      </c>
      <c r="H3553" s="4">
        <f t="shared" si="1270"/>
        <v>-5.7977279332198926E-4</v>
      </c>
      <c r="I3553" s="4">
        <f t="shared" si="1286"/>
        <v>-2.0365067009760654E-3</v>
      </c>
      <c r="J3553" s="4">
        <f t="shared" si="1293"/>
        <v>1.456733907654076E-3</v>
      </c>
      <c r="K3553" s="4">
        <f t="shared" si="1274"/>
        <v>-9.4530712624004282E-3</v>
      </c>
      <c r="L3553" s="4">
        <f t="shared" si="1290"/>
        <v>-2.4732104565504009E-2</v>
      </c>
      <c r="M3553" s="4">
        <f t="shared" si="1277"/>
        <v>7.1535668053777819E-3</v>
      </c>
      <c r="N3553" s="4">
        <f t="shared" si="1291"/>
        <v>2.2233275750426308E-2</v>
      </c>
      <c r="O3553" s="4">
        <f t="shared" si="1287"/>
        <v>1.4646951723815596E-2</v>
      </c>
      <c r="P3553" s="4">
        <f t="shared" si="1283"/>
        <v>6.1978790032494582E-2</v>
      </c>
      <c r="Q3553" s="4">
        <f t="shared" si="1284"/>
        <v>0.45590196891853074</v>
      </c>
      <c r="T3553" s="4"/>
      <c r="U3553" s="4">
        <f t="shared" si="1278"/>
        <v>-1.7444297270102535E-2</v>
      </c>
      <c r="V3553" s="4">
        <f t="shared" si="1279"/>
        <v>-2.7269854297401516E-2</v>
      </c>
      <c r="W3553" s="4">
        <f t="shared" si="1280"/>
        <v>1.7163937301391419E-2</v>
      </c>
      <c r="X3553" s="4">
        <f t="shared" si="1292"/>
        <v>3.040037558810749E-2</v>
      </c>
      <c r="Y3553" s="4">
        <f t="shared" si="1275"/>
        <v>-2.1804030473592508E-2</v>
      </c>
      <c r="Z3553" s="4">
        <f t="shared" si="1276"/>
        <v>-1.5636260580362962E-2</v>
      </c>
      <c r="AA3553" s="4">
        <f t="shared" si="1271"/>
        <v>-5.7977279332198926E-4</v>
      </c>
      <c r="AB3553" s="4">
        <f t="shared" si="1272"/>
        <v>-5.7977279332198926E-4</v>
      </c>
      <c r="AC3553" s="2">
        <f t="shared" si="1285"/>
        <v>7.0365260465315308E-3</v>
      </c>
      <c r="AD3553" s="6">
        <f t="shared" si="1288"/>
        <v>13590.770505079039</v>
      </c>
    </row>
    <row r="3554" spans="1:30" x14ac:dyDescent="0.3">
      <c r="A3554" s="1">
        <f t="shared" si="1281"/>
        <v>7</v>
      </c>
      <c r="B3554" s="1">
        <f t="shared" si="1282"/>
        <v>3</v>
      </c>
      <c r="C3554" s="5">
        <v>44237</v>
      </c>
      <c r="D3554" s="3">
        <v>13655.27</v>
      </c>
      <c r="E3554" s="3">
        <v>13751.42</v>
      </c>
      <c r="F3554" s="3">
        <f t="shared" si="1273"/>
        <v>13640.444</v>
      </c>
      <c r="G3554" s="3">
        <f t="shared" si="1289"/>
        <v>13443.651999999998</v>
      </c>
      <c r="H3554" s="4">
        <f t="shared" si="1270"/>
        <v>-2.3240895793697042E-3</v>
      </c>
      <c r="I3554" s="4">
        <f t="shared" si="1286"/>
        <v>4.7007835126265168E-3</v>
      </c>
      <c r="J3554" s="4">
        <f t="shared" si="1293"/>
        <v>-7.0248730919962206E-3</v>
      </c>
      <c r="K3554" s="4">
        <f t="shared" si="1274"/>
        <v>-3.6781037299409847E-3</v>
      </c>
      <c r="L3554" s="4">
        <f t="shared" si="1290"/>
        <v>-1.9503145383172396E-2</v>
      </c>
      <c r="M3554" s="4">
        <f t="shared" si="1277"/>
        <v>1.0869147661176522E-3</v>
      </c>
      <c r="N3554" s="4">
        <f t="shared" si="1291"/>
        <v>1.5741109633007625E-2</v>
      </c>
      <c r="O3554" s="4">
        <f t="shared" si="1287"/>
        <v>1.4411432362743561E-2</v>
      </c>
      <c r="P3554" s="4">
        <f t="shared" si="1283"/>
        <v>5.9510656193068411E-2</v>
      </c>
      <c r="Q3554" s="4">
        <f t="shared" si="1284"/>
        <v>0.43485337570033755</v>
      </c>
      <c r="T3554" s="4"/>
      <c r="U3554" s="4">
        <f t="shared" si="1278"/>
        <v>-2.080136888218664E-2</v>
      </c>
      <c r="V3554" s="4">
        <f t="shared" si="1279"/>
        <v>-3.0593355193364754E-2</v>
      </c>
      <c r="W3554" s="4">
        <f t="shared" si="1280"/>
        <v>1.8869796909054118E-2</v>
      </c>
      <c r="X3554" s="4">
        <f t="shared" si="1292"/>
        <v>2.9711493893647165E-2</v>
      </c>
      <c r="Y3554" s="4">
        <f t="shared" si="1275"/>
        <v>-1.6101070017597568E-2</v>
      </c>
      <c r="Z3554" s="4">
        <f t="shared" si="1276"/>
        <v>-9.897341534373388E-3</v>
      </c>
      <c r="AA3554" s="4">
        <f t="shared" si="1271"/>
        <v>-2.3240895793697042E-3</v>
      </c>
      <c r="AB3554" s="4">
        <f t="shared" si="1272"/>
        <v>-2.3240895793697042E-3</v>
      </c>
      <c r="AC3554" s="2">
        <f t="shared" si="1285"/>
        <v>3.1489427364409235E-3</v>
      </c>
      <c r="AD3554" s="6">
        <f t="shared" si="1288"/>
        <v>13612.270336719361</v>
      </c>
    </row>
    <row r="3555" spans="1:30" x14ac:dyDescent="0.3">
      <c r="A3555" s="1">
        <f t="shared" si="1281"/>
        <v>7</v>
      </c>
      <c r="B3555" s="1">
        <f t="shared" si="1282"/>
        <v>4</v>
      </c>
      <c r="C3555" s="5">
        <v>44238</v>
      </c>
      <c r="D3555" s="3">
        <v>13734.35</v>
      </c>
      <c r="E3555" s="3">
        <v>13723.63</v>
      </c>
      <c r="F3555" s="3">
        <f t="shared" si="1273"/>
        <v>13675.136000000002</v>
      </c>
      <c r="G3555" s="3">
        <f t="shared" si="1289"/>
        <v>13496.933999999999</v>
      </c>
      <c r="H3555" s="4">
        <f t="shared" si="1270"/>
        <v>5.7911707348151974E-3</v>
      </c>
      <c r="I3555" s="4">
        <f t="shared" si="1286"/>
        <v>5.0061258400601934E-3</v>
      </c>
      <c r="J3555" s="4">
        <f t="shared" si="1293"/>
        <v>7.8504489475500396E-4</v>
      </c>
      <c r="K3555" s="4">
        <f t="shared" si="1274"/>
        <v>3.7073598691201269E-4</v>
      </c>
      <c r="L3555" s="4">
        <f t="shared" si="1290"/>
        <v>-1.3527052599879357E-2</v>
      </c>
      <c r="M3555" s="4">
        <f t="shared" si="1277"/>
        <v>4.3300483446744595E-3</v>
      </c>
      <c r="N3555" s="4">
        <f t="shared" si="1291"/>
        <v>1.7590365337787166E-2</v>
      </c>
      <c r="O3555" s="4">
        <f t="shared" si="1287"/>
        <v>1.2974913264916283E-2</v>
      </c>
      <c r="P3555" s="4">
        <f t="shared" si="1283"/>
        <v>6.5646463298438554E-2</v>
      </c>
      <c r="Q3555" s="4">
        <f t="shared" si="1284"/>
        <v>0.44300819722080381</v>
      </c>
      <c r="T3555" s="4"/>
      <c r="U3555" s="4">
        <f t="shared" si="1278"/>
        <v>-6.9116172730382492E-3</v>
      </c>
      <c r="V3555" s="4">
        <f t="shared" si="1279"/>
        <v>-1.6842501100307813E-2</v>
      </c>
      <c r="W3555" s="4">
        <f t="shared" si="1280"/>
        <v>1.279119585808903E-2</v>
      </c>
      <c r="X3555" s="4">
        <f t="shared" si="1292"/>
        <v>2.6759604442825508E-2</v>
      </c>
      <c r="Y3555" s="4">
        <f t="shared" si="1275"/>
        <v>-1.2102714586490924E-2</v>
      </c>
      <c r="Z3555" s="4">
        <f t="shared" si="1276"/>
        <v>-5.8737754736804555E-3</v>
      </c>
      <c r="AA3555" s="4">
        <f t="shared" si="1271"/>
        <v>5.7911707348151974E-3</v>
      </c>
      <c r="AB3555" s="4">
        <f t="shared" si="1272"/>
        <v>5.7911707348151974E-3</v>
      </c>
      <c r="AC3555" s="2">
        <f t="shared" si="1285"/>
        <v>5.9257585679039224E-3</v>
      </c>
      <c r="AD3555" s="6">
        <f t="shared" si="1288"/>
        <v>13652.963557812909</v>
      </c>
    </row>
    <row r="3556" spans="1:30" x14ac:dyDescent="0.3">
      <c r="A3556" s="1">
        <f t="shared" si="1281"/>
        <v>7</v>
      </c>
      <c r="B3556" s="1">
        <f t="shared" si="1282"/>
        <v>5</v>
      </c>
      <c r="C3556" s="5">
        <v>44239</v>
      </c>
      <c r="D3556" s="3">
        <v>13807.7</v>
      </c>
      <c r="E3556" s="3">
        <v>13695.9</v>
      </c>
      <c r="F3556" s="3">
        <f t="shared" si="1273"/>
        <v>13715.884</v>
      </c>
      <c r="G3556" s="3">
        <f t="shared" si="1289"/>
        <v>13585.166000000001</v>
      </c>
      <c r="H3556" s="4">
        <f t="shared" si="1270"/>
        <v>5.3406240557434728E-3</v>
      </c>
      <c r="I3556" s="4">
        <f t="shared" si="1286"/>
        <v>-2.7995500333106937E-3</v>
      </c>
      <c r="J3556" s="4">
        <f t="shared" si="1293"/>
        <v>8.1401740890541668E-3</v>
      </c>
      <c r="K3556" s="4">
        <f t="shared" si="1274"/>
        <v>-3.0157961607212495E-3</v>
      </c>
      <c r="L3556" s="4">
        <f t="shared" si="1290"/>
        <v>-1.2662412127257558E-2</v>
      </c>
      <c r="M3556" s="4">
        <f t="shared" si="1277"/>
        <v>6.6941365208396855E-3</v>
      </c>
      <c r="N3556" s="4">
        <f t="shared" si="1291"/>
        <v>1.6380661082831056E-2</v>
      </c>
      <c r="O3556" s="4">
        <f t="shared" si="1287"/>
        <v>9.4670365086146815E-3</v>
      </c>
      <c r="P3556" s="4">
        <f t="shared" si="1283"/>
        <v>7.1337680435248144E-2</v>
      </c>
      <c r="Q3556" s="4">
        <f t="shared" si="1284"/>
        <v>0.43632713352473679</v>
      </c>
      <c r="R3556" s="4">
        <f>(D3556-D3551)/D3551</f>
        <v>1.4976521542256932E-2</v>
      </c>
      <c r="T3556" s="4"/>
      <c r="U3556" s="4">
        <f t="shared" si="1278"/>
        <v>-9.4937146643271231E-3</v>
      </c>
      <c r="V3556" s="4">
        <f t="shared" si="1279"/>
        <v>-1.9398777517683857E-2</v>
      </c>
      <c r="W3556" s="4">
        <f t="shared" si="1280"/>
        <v>1.4976521542256932E-2</v>
      </c>
      <c r="X3556" s="4">
        <f t="shared" si="1292"/>
        <v>1.9431194798924606E-2</v>
      </c>
      <c r="Y3556" s="4">
        <f t="shared" si="1275"/>
        <v>-1.5447020647495343E-2</v>
      </c>
      <c r="Z3556" s="4">
        <f t="shared" si="1276"/>
        <v>-9.2391682196431429E-3</v>
      </c>
      <c r="AA3556" s="4">
        <f t="shared" si="1271"/>
        <v>5.3406240557434728E-3</v>
      </c>
      <c r="AB3556" s="4">
        <f t="shared" si="1272"/>
        <v>5.3406240557434728E-3</v>
      </c>
      <c r="AC3556" s="2">
        <f t="shared" si="1285"/>
        <v>7.4710218301907846E-3</v>
      </c>
      <c r="AD3556" s="6">
        <f t="shared" si="1288"/>
        <v>13704.542371875275</v>
      </c>
    </row>
    <row r="3557" spans="1:30" x14ac:dyDescent="0.3">
      <c r="A3557" s="1">
        <f t="shared" si="1281"/>
        <v>8</v>
      </c>
      <c r="B3557" s="1">
        <f t="shared" si="1282"/>
        <v>2</v>
      </c>
      <c r="C3557" s="5">
        <v>44243</v>
      </c>
      <c r="D3557" s="3">
        <v>13773.77</v>
      </c>
      <c r="E3557" s="3">
        <v>13841.03</v>
      </c>
      <c r="F3557" s="3">
        <f t="shared" si="1273"/>
        <v>13731.634</v>
      </c>
      <c r="G3557" s="3">
        <f t="shared" si="1289"/>
        <v>13637.653</v>
      </c>
      <c r="H3557" s="4">
        <f t="shared" si="1270"/>
        <v>-2.4573245363094715E-3</v>
      </c>
      <c r="I3557" s="4">
        <f t="shared" si="1286"/>
        <v>2.4138705215205956E-3</v>
      </c>
      <c r="J3557" s="4">
        <f t="shared" si="1293"/>
        <v>-4.8711950578300672E-3</v>
      </c>
      <c r="K3557" s="4">
        <f t="shared" si="1274"/>
        <v>-6.2718628011907982E-3</v>
      </c>
      <c r="L3557" s="4">
        <f t="shared" si="1290"/>
        <v>-1.3410713667816565E-2</v>
      </c>
      <c r="M3557" s="4">
        <f t="shared" si="1277"/>
        <v>3.0685350337767829E-3</v>
      </c>
      <c r="N3557" s="4">
        <f t="shared" si="1291"/>
        <v>9.9809695993878268E-3</v>
      </c>
      <c r="O3557" s="4">
        <f t="shared" si="1287"/>
        <v>6.8231863897828815E-3</v>
      </c>
      <c r="P3557" s="4">
        <f t="shared" si="1283"/>
        <v>6.8705056066441741E-2</v>
      </c>
      <c r="Q3557" s="4">
        <f t="shared" si="1284"/>
        <v>0.43541065268818319</v>
      </c>
      <c r="T3557" s="4"/>
      <c r="U3557" s="4">
        <f t="shared" si="1278"/>
        <v>-8.1606639773459944E-3</v>
      </c>
      <c r="V3557" s="4">
        <f t="shared" si="1279"/>
        <v>-1.8079057337572483E-2</v>
      </c>
      <c r="W3557" s="4">
        <f t="shared" si="1280"/>
        <v>5.7502654249500908E-3</v>
      </c>
      <c r="X3557" s="4">
        <f t="shared" si="1292"/>
        <v>1.3878215597660629E-2</v>
      </c>
      <c r="Y3557" s="4">
        <f t="shared" si="1275"/>
        <v>-1.8662487953295628E-2</v>
      </c>
      <c r="Z3557" s="4">
        <f t="shared" si="1276"/>
        <v>-1.247490984987247E-2</v>
      </c>
      <c r="AA3557" s="4">
        <f t="shared" si="1271"/>
        <v>-2.4573245363094715E-3</v>
      </c>
      <c r="AB3557" s="4">
        <f t="shared" si="1272"/>
        <v>-2.4573245363094715E-3</v>
      </c>
      <c r="AC3557" s="2">
        <f t="shared" si="1285"/>
        <v>3.3506986165116304E-3</v>
      </c>
      <c r="AD3557" s="6">
        <f t="shared" si="1288"/>
        <v>13727.618247916851</v>
      </c>
    </row>
    <row r="3558" spans="1:30" x14ac:dyDescent="0.3">
      <c r="A3558" s="1">
        <f t="shared" si="1281"/>
        <v>8</v>
      </c>
      <c r="B3558" s="1">
        <f t="shared" si="1282"/>
        <v>3</v>
      </c>
      <c r="C3558" s="5">
        <v>44244</v>
      </c>
      <c r="D3558" s="3">
        <v>13699.71</v>
      </c>
      <c r="E3558" s="3">
        <v>13636.15</v>
      </c>
      <c r="F3558" s="3">
        <f t="shared" si="1273"/>
        <v>13734.160000000003</v>
      </c>
      <c r="G3558" s="3">
        <f t="shared" si="1289"/>
        <v>13662.012000000002</v>
      </c>
      <c r="H3558" s="4">
        <f t="shared" si="1270"/>
        <v>-5.3768866475918577E-3</v>
      </c>
      <c r="I3558" s="4">
        <f t="shared" si="1286"/>
        <v>-9.991454772368116E-3</v>
      </c>
      <c r="J3558" s="4">
        <f t="shared" si="1293"/>
        <v>4.6145681247762582E-3</v>
      </c>
      <c r="K3558" s="4">
        <f t="shared" si="1274"/>
        <v>-2.250473181997207E-3</v>
      </c>
      <c r="L3558" s="4">
        <f t="shared" si="1290"/>
        <v>-8.4179325389247012E-3</v>
      </c>
      <c r="M3558" s="4">
        <f t="shared" si="1277"/>
        <v>-2.5083441579247918E-3</v>
      </c>
      <c r="N3558" s="4">
        <f t="shared" si="1291"/>
        <v>2.7593300313304273E-3</v>
      </c>
      <c r="O3558" s="4">
        <f t="shared" si="1287"/>
        <v>5.266388850566987E-3</v>
      </c>
      <c r="P3558" s="4">
        <f t="shared" si="1283"/>
        <v>6.2958750120264181E-2</v>
      </c>
      <c r="Q3558" s="4">
        <f t="shared" si="1284"/>
        <v>0.42355651431172175</v>
      </c>
      <c r="T3558" s="4"/>
      <c r="U3558" s="4">
        <f t="shared" si="1278"/>
        <v>-6.2938469278926911E-3</v>
      </c>
      <c r="V3558" s="4">
        <f t="shared" si="1279"/>
        <v>-1.6230908458613809E-2</v>
      </c>
      <c r="W3558" s="4">
        <f t="shared" si="1280"/>
        <v>9.2276804110147674E-4</v>
      </c>
      <c r="X3558" s="4">
        <f t="shared" si="1292"/>
        <v>1.0617913468449874E-2</v>
      </c>
      <c r="Y3558" s="4">
        <f t="shared" si="1275"/>
        <v>-1.4691240349303985E-2</v>
      </c>
      <c r="Z3558" s="4">
        <f t="shared" si="1276"/>
        <v>-8.4786225379148705E-3</v>
      </c>
      <c r="AA3558" s="4">
        <f t="shared" si="1271"/>
        <v>-5.3768866475918577E-3</v>
      </c>
      <c r="AB3558" s="4">
        <f t="shared" si="1272"/>
        <v>-5.3768866475918577E-3</v>
      </c>
      <c r="AC3558" s="2">
        <f t="shared" si="1285"/>
        <v>-1.3580943400433891E-3</v>
      </c>
      <c r="AD3558" s="6">
        <f t="shared" si="1288"/>
        <v>13718.315498611235</v>
      </c>
    </row>
    <row r="3559" spans="1:30" x14ac:dyDescent="0.3">
      <c r="A3559" s="1">
        <f t="shared" si="1281"/>
        <v>8</v>
      </c>
      <c r="B3559" s="1">
        <f t="shared" si="1282"/>
        <v>4</v>
      </c>
      <c r="C3559" s="5">
        <v>44245</v>
      </c>
      <c r="D3559" s="3">
        <v>13637.51</v>
      </c>
      <c r="E3559" s="3">
        <v>13556.01</v>
      </c>
      <c r="F3559" s="3">
        <f t="shared" si="1273"/>
        <v>13730.608000000002</v>
      </c>
      <c r="G3559" s="3">
        <f t="shared" si="1289"/>
        <v>13685.526000000002</v>
      </c>
      <c r="H3559" s="4">
        <f t="shared" si="1270"/>
        <v>-4.5402420927157516E-3</v>
      </c>
      <c r="I3559" s="4">
        <f t="shared" si="1286"/>
        <v>-1.0489273130599035E-2</v>
      </c>
      <c r="J3559" s="4">
        <f t="shared" si="1293"/>
        <v>5.9490310378832838E-3</v>
      </c>
      <c r="K3559" s="4">
        <f t="shared" si="1274"/>
        <v>3.9542807840459689E-3</v>
      </c>
      <c r="L3559" s="4">
        <f t="shared" si="1290"/>
        <v>-6.4591797117514267E-4</v>
      </c>
      <c r="M3559" s="4">
        <f t="shared" si="1277"/>
        <v>-6.7803261152020186E-3</v>
      </c>
      <c r="N3559" s="4">
        <f t="shared" si="1291"/>
        <v>-3.5085242613255374E-3</v>
      </c>
      <c r="O3559" s="4">
        <f t="shared" si="1287"/>
        <v>3.3057354311747771E-3</v>
      </c>
      <c r="P3559" s="4">
        <f t="shared" si="1283"/>
        <v>5.8132660060147633E-2</v>
      </c>
      <c r="Q3559" s="4">
        <f t="shared" si="1284"/>
        <v>0.41617790608320021</v>
      </c>
      <c r="T3559" s="4"/>
      <c r="U3559" s="4">
        <f t="shared" si="1278"/>
        <v>-3.2438642861782252E-3</v>
      </c>
      <c r="V3559" s="4">
        <f t="shared" si="1279"/>
        <v>-1.3211425643316456E-2</v>
      </c>
      <c r="W3559" s="4">
        <f t="shared" si="1280"/>
        <v>-1.3005967659372696E-3</v>
      </c>
      <c r="X3559" s="4">
        <f t="shared" si="1292"/>
        <v>6.6100487638087509E-3</v>
      </c>
      <c r="Y3559" s="4">
        <f t="shared" si="1275"/>
        <v>-8.5638523928124738E-3</v>
      </c>
      <c r="Z3559" s="4">
        <f t="shared" si="1276"/>
        <v>-2.3125998700367469E-3</v>
      </c>
      <c r="AA3559" s="4">
        <f t="shared" si="1271"/>
        <v>-4.5402420927157516E-3</v>
      </c>
      <c r="AB3559" s="4">
        <f t="shared" si="1272"/>
        <v>-4.5402420927157516E-3</v>
      </c>
      <c r="AC3559" s="2">
        <f t="shared" si="1285"/>
        <v>-3.9501589665188455E-3</v>
      </c>
      <c r="AD3559" s="6">
        <f t="shared" si="1288"/>
        <v>13691.380332407491</v>
      </c>
    </row>
    <row r="3560" spans="1:30" x14ac:dyDescent="0.3">
      <c r="A3560" s="1">
        <f t="shared" ref="A3560:A3591" si="1294">WEEKNUM(C3560,2)</f>
        <v>8</v>
      </c>
      <c r="B3560" s="1">
        <f t="shared" ref="B3560:B3591" si="1295">WEEKDAY(C3560,2)</f>
        <v>5</v>
      </c>
      <c r="C3560" s="5">
        <v>44246</v>
      </c>
      <c r="D3560" s="3">
        <v>13580.78</v>
      </c>
      <c r="E3560" s="3">
        <v>13686.23</v>
      </c>
      <c r="F3560" s="3">
        <f t="shared" si="1273"/>
        <v>13699.894</v>
      </c>
      <c r="G3560" s="3">
        <f t="shared" si="1289"/>
        <v>13687.515000000003</v>
      </c>
      <c r="H3560" s="4">
        <f t="shared" si="1270"/>
        <v>-4.159850295251814E-3</v>
      </c>
      <c r="I3560" s="4">
        <f t="shared" si="1286"/>
        <v>3.572499671860871E-3</v>
      </c>
      <c r="J3560" s="4">
        <f t="shared" si="1293"/>
        <v>-7.7323499671126845E-3</v>
      </c>
      <c r="K3560" s="4">
        <f t="shared" si="1274"/>
        <v>6.7580152095214124E-3</v>
      </c>
      <c r="L3560" s="4">
        <f t="shared" si="1290"/>
        <v>4.5363445705590925E-3</v>
      </c>
      <c r="M3560" s="4">
        <f t="shared" si="1277"/>
        <v>-8.6945198262117634E-3</v>
      </c>
      <c r="N3560" s="4">
        <f t="shared" si="1291"/>
        <v>-7.7979823218460309E-3</v>
      </c>
      <c r="O3560" s="4">
        <f t="shared" si="1287"/>
        <v>9.1150876459210567E-4</v>
      </c>
      <c r="P3560" s="4">
        <f t="shared" si="1283"/>
        <v>5.3730986601780842E-2</v>
      </c>
      <c r="Q3560" s="4">
        <f t="shared" si="1284"/>
        <v>0.39738216824626277</v>
      </c>
      <c r="R3560" s="4">
        <f>(D3560-D3556)/D3556</f>
        <v>-1.6434308393142961E-2</v>
      </c>
      <c r="T3560" s="4"/>
      <c r="U3560" s="4">
        <f t="shared" si="1278"/>
        <v>7.1010030423442512E-3</v>
      </c>
      <c r="V3560" s="4">
        <f t="shared" si="1279"/>
        <v>-2.9700069880792546E-3</v>
      </c>
      <c r="W3560" s="4">
        <f t="shared" si="1280"/>
        <v>-1.1181453800143414E-2</v>
      </c>
      <c r="X3560" s="4">
        <f t="shared" si="1292"/>
        <v>1.810439033293562E-3</v>
      </c>
      <c r="Y3560" s="4">
        <f t="shared" si="1275"/>
        <v>-5.7950772494501169E-3</v>
      </c>
      <c r="Z3560" s="4">
        <f t="shared" si="1276"/>
        <v>4.7363309210865409E-4</v>
      </c>
      <c r="AA3560" s="4">
        <f t="shared" si="1271"/>
        <v>-4.159850295251814E-3</v>
      </c>
      <c r="AB3560" s="4">
        <f t="shared" si="1272"/>
        <v>-4.159850295251814E-3</v>
      </c>
      <c r="AC3560" s="2">
        <f t="shared" si="1285"/>
        <v>-5.4292577405957443E-3</v>
      </c>
      <c r="AD3560" s="6">
        <f t="shared" si="1288"/>
        <v>13654.513554938329</v>
      </c>
    </row>
    <row r="3561" spans="1:30" x14ac:dyDescent="0.3">
      <c r="A3561" s="1">
        <f t="shared" si="1294"/>
        <v>9</v>
      </c>
      <c r="B3561" s="1">
        <f t="shared" si="1295"/>
        <v>1</v>
      </c>
      <c r="C3561" s="5">
        <v>44249</v>
      </c>
      <c r="D3561" s="3">
        <v>13223.74</v>
      </c>
      <c r="E3561" s="3">
        <v>13414.04</v>
      </c>
      <c r="F3561" s="3">
        <f t="shared" si="1273"/>
        <v>13583.101999999999</v>
      </c>
      <c r="G3561" s="3">
        <f t="shared" si="1289"/>
        <v>13649.492999999999</v>
      </c>
      <c r="H3561" s="4">
        <f t="shared" si="1270"/>
        <v>-2.6290095266987674E-2</v>
      </c>
      <c r="I3561" s="4">
        <f t="shared" si="1286"/>
        <v>-1.2277645319340993E-2</v>
      </c>
      <c r="J3561" s="4">
        <f t="shared" si="1293"/>
        <v>-1.4012449947646681E-2</v>
      </c>
      <c r="K3561" s="4">
        <f t="shared" si="1274"/>
        <v>6.7862449726745107E-3</v>
      </c>
      <c r="L3561" s="4">
        <f t="shared" si="1290"/>
        <v>8.5428737442831762E-3</v>
      </c>
      <c r="M3561" s="4">
        <f t="shared" si="1277"/>
        <v>-2.6456548732388167E-2</v>
      </c>
      <c r="N3561" s="4">
        <f t="shared" si="1291"/>
        <v>-3.119185452529254E-2</v>
      </c>
      <c r="O3561" s="4">
        <f t="shared" si="1287"/>
        <v>-5.0205917539213277E-3</v>
      </c>
      <c r="P3561" s="4">
        <f t="shared" si="1283"/>
        <v>2.6028298578243111E-2</v>
      </c>
      <c r="Q3561" s="4">
        <f t="shared" si="1284"/>
        <v>0.37349122284045311</v>
      </c>
      <c r="T3561" s="4"/>
      <c r="U3561" s="4">
        <f t="shared" si="1278"/>
        <v>1.6708907735785431E-2</v>
      </c>
      <c r="V3561" s="4">
        <f t="shared" si="1279"/>
        <v>6.5418186584276271E-3</v>
      </c>
      <c r="W3561" s="4">
        <f t="shared" si="1280"/>
        <v>-4.2292344126827849E-2</v>
      </c>
      <c r="X3561" s="4">
        <f t="shared" si="1292"/>
        <v>-9.6808926059742898E-3</v>
      </c>
      <c r="Y3561" s="4">
        <f t="shared" si="1275"/>
        <v>-5.7671994783563283E-3</v>
      </c>
      <c r="Z3561" s="4">
        <f t="shared" si="1276"/>
        <v>5.0168663951178586E-4</v>
      </c>
      <c r="AA3561" s="4">
        <f t="shared" si="1271"/>
        <v>-2.6290095266987674E-2</v>
      </c>
      <c r="AB3561" s="4">
        <f t="shared" si="1272"/>
        <v>-2.6290095266987674E-2</v>
      </c>
      <c r="AC3561" s="2">
        <f t="shared" si="1285"/>
        <v>-2.1717182125396268E-2</v>
      </c>
      <c r="AD3561" s="6">
        <f t="shared" si="1288"/>
        <v>13510.922369958887</v>
      </c>
    </row>
    <row r="3562" spans="1:30" x14ac:dyDescent="0.3">
      <c r="A3562" s="1">
        <f t="shared" si="1294"/>
        <v>9</v>
      </c>
      <c r="B3562" s="1">
        <f t="shared" si="1295"/>
        <v>2</v>
      </c>
      <c r="C3562" s="5">
        <v>44250</v>
      </c>
      <c r="D3562" s="3">
        <v>13194.71</v>
      </c>
      <c r="E3562" s="3">
        <v>12982.36</v>
      </c>
      <c r="F3562" s="3">
        <f t="shared" si="1273"/>
        <v>13467.289999999999</v>
      </c>
      <c r="G3562" s="3">
        <f t="shared" si="1289"/>
        <v>13599.462</v>
      </c>
      <c r="H3562" s="4">
        <f t="shared" si="1270"/>
        <v>-2.1952942208483118E-3</v>
      </c>
      <c r="I3562" s="4">
        <f t="shared" si="1286"/>
        <v>-1.8253534930360034E-2</v>
      </c>
      <c r="J3562" s="4">
        <f t="shared" si="1293"/>
        <v>1.6058240709511722E-2</v>
      </c>
      <c r="K3562" s="4">
        <f t="shared" si="1274"/>
        <v>2.3570865730874906E-2</v>
      </c>
      <c r="L3562" s="4">
        <f t="shared" si="1290"/>
        <v>3.1813575013154016E-2</v>
      </c>
      <c r="M3562" s="4">
        <f t="shared" si="1277"/>
        <v>-2.0240152250378507E-2</v>
      </c>
      <c r="N3562" s="4">
        <f t="shared" si="1291"/>
        <v>-2.9762353834291416E-2</v>
      </c>
      <c r="O3562" s="4">
        <f t="shared" si="1287"/>
        <v>-1.0017044709584408E-2</v>
      </c>
      <c r="P3562" s="4">
        <f t="shared" si="1283"/>
        <v>2.3775864583947467E-2</v>
      </c>
      <c r="Q3562" s="4">
        <f t="shared" si="1284"/>
        <v>0.39675484217223161</v>
      </c>
      <c r="T3562" s="4"/>
      <c r="U3562" s="4">
        <f t="shared" si="1278"/>
        <v>4.1594132975996248E-2</v>
      </c>
      <c r="V3562" s="4">
        <f t="shared" si="1279"/>
        <v>3.1178191646236312E-2</v>
      </c>
      <c r="W3562" s="4">
        <f t="shared" si="1280"/>
        <v>-4.2040777506811955E-2</v>
      </c>
      <c r="X3562" s="4">
        <f t="shared" si="1292"/>
        <v>-1.9250731558968216E-2</v>
      </c>
      <c r="Y3562" s="4">
        <f t="shared" si="1275"/>
        <v>1.0808136731736835E-2</v>
      </c>
      <c r="Z3562" s="4">
        <f t="shared" si="1276"/>
        <v>1.7181534484115364E-2</v>
      </c>
      <c r="AA3562" s="4">
        <f t="shared" si="1271"/>
        <v>-2.1952942208483118E-3</v>
      </c>
      <c r="AB3562" s="4">
        <f t="shared" si="1272"/>
        <v>-2.1952942208483118E-3</v>
      </c>
      <c r="AC3562" s="2">
        <f t="shared" si="1285"/>
        <v>-1.5976724508477935E-2</v>
      </c>
      <c r="AD3562" s="6">
        <f t="shared" si="1288"/>
        <v>13405.518246639258</v>
      </c>
    </row>
    <row r="3563" spans="1:30" x14ac:dyDescent="0.3">
      <c r="A3563" s="1">
        <f t="shared" si="1294"/>
        <v>9</v>
      </c>
      <c r="B3563" s="1">
        <f t="shared" si="1295"/>
        <v>3</v>
      </c>
      <c r="C3563" s="5">
        <v>44251</v>
      </c>
      <c r="D3563" s="3">
        <v>13302.19</v>
      </c>
      <c r="E3563" s="3">
        <v>13095.86</v>
      </c>
      <c r="F3563" s="3">
        <f t="shared" si="1273"/>
        <v>13387.785999999998</v>
      </c>
      <c r="G3563" s="3">
        <f t="shared" si="1289"/>
        <v>13560.973000000002</v>
      </c>
      <c r="H3563" s="4">
        <f t="shared" si="1270"/>
        <v>8.1456886888761782E-3</v>
      </c>
      <c r="I3563" s="4">
        <f t="shared" si="1286"/>
        <v>-7.4916386945979522E-3</v>
      </c>
      <c r="J3563" s="4">
        <f t="shared" si="1293"/>
        <v>1.563732738347413E-2</v>
      </c>
      <c r="K3563" s="4">
        <f t="shared" si="1274"/>
        <v>1.6254620222801438E-2</v>
      </c>
      <c r="L3563" s="4">
        <f t="shared" si="1290"/>
        <v>2.9937502731524093E-2</v>
      </c>
      <c r="M3563" s="4">
        <f t="shared" si="1277"/>
        <v>-6.3935889026010533E-3</v>
      </c>
      <c r="N3563" s="4">
        <f t="shared" si="1291"/>
        <v>-1.9082922737181266E-2</v>
      </c>
      <c r="O3563" s="4">
        <f t="shared" si="1287"/>
        <v>-1.3019435145641698E-2</v>
      </c>
      <c r="P3563" s="4">
        <f t="shared" si="1283"/>
        <v>3.211522406403336E-2</v>
      </c>
      <c r="Q3563" s="4">
        <f t="shared" si="1284"/>
        <v>0.46505859820279039</v>
      </c>
      <c r="T3563" s="4"/>
      <c r="U3563" s="4">
        <f t="shared" si="1278"/>
        <v>3.8272913917774626E-2</v>
      </c>
      <c r="V3563" s="4">
        <f t="shared" si="1279"/>
        <v>2.7890184778596842E-2</v>
      </c>
      <c r="W3563" s="4">
        <f t="shared" si="1280"/>
        <v>-2.9016672615697604E-2</v>
      </c>
      <c r="X3563" s="4">
        <f t="shared" si="1292"/>
        <v>-2.5219889676544118E-2</v>
      </c>
      <c r="Y3563" s="4">
        <f t="shared" si="1275"/>
        <v>3.5831162299983757E-3</v>
      </c>
      <c r="Z3563" s="4">
        <f t="shared" si="1276"/>
        <v>9.9109584236578077E-3</v>
      </c>
      <c r="AA3563" s="4">
        <f t="shared" si="1271"/>
        <v>8.1456886888761782E-3</v>
      </c>
      <c r="AB3563" s="4">
        <f t="shared" si="1272"/>
        <v>8.1456886888761782E-3</v>
      </c>
      <c r="AC3563" s="2">
        <f t="shared" si="1285"/>
        <v>-5.1785080320988948E-3</v>
      </c>
      <c r="AD3563" s="6">
        <f t="shared" si="1288"/>
        <v>13371.075497759506</v>
      </c>
    </row>
    <row r="3564" spans="1:30" x14ac:dyDescent="0.3">
      <c r="A3564" s="1">
        <f t="shared" si="1294"/>
        <v>9</v>
      </c>
      <c r="B3564" s="1">
        <f t="shared" si="1295"/>
        <v>4</v>
      </c>
      <c r="C3564" s="5">
        <v>44252</v>
      </c>
      <c r="D3564" s="3">
        <v>12828.31</v>
      </c>
      <c r="E3564" s="3">
        <v>13197.75</v>
      </c>
      <c r="F3564" s="3">
        <f t="shared" si="1273"/>
        <v>13225.946</v>
      </c>
      <c r="G3564" s="3">
        <f t="shared" si="1289"/>
        <v>13478.277000000002</v>
      </c>
      <c r="H3564" s="4">
        <f t="shared" si="1270"/>
        <v>-3.5624209246748167E-2</v>
      </c>
      <c r="I3564" s="4">
        <f t="shared" si="1286"/>
        <v>-7.8513387645192632E-3</v>
      </c>
      <c r="J3564" s="4">
        <f t="shared" si="1293"/>
        <v>-2.7772870482228904E-2</v>
      </c>
      <c r="K3564" s="4">
        <f t="shared" si="1274"/>
        <v>1.7414425744933016E-3</v>
      </c>
      <c r="L3564" s="4">
        <f t="shared" si="1290"/>
        <v>1.8666516983711447E-2</v>
      </c>
      <c r="M3564" s="4">
        <f t="shared" si="1277"/>
        <v>-3.006484375484373E-2</v>
      </c>
      <c r="N3564" s="4">
        <f t="shared" si="1291"/>
        <v>-4.822330035211491E-2</v>
      </c>
      <c r="O3564" s="4">
        <f t="shared" si="1287"/>
        <v>-1.9669855187472236E-2</v>
      </c>
      <c r="P3564" s="4">
        <f t="shared" si="1283"/>
        <v>-4.6530646447781364E-3</v>
      </c>
      <c r="Q3564" s="4">
        <f t="shared" si="1284"/>
        <v>0.45200891467559773</v>
      </c>
      <c r="T3564" s="4"/>
      <c r="U3564" s="4">
        <f t="shared" si="1278"/>
        <v>2.5207879304084493E-2</v>
      </c>
      <c r="V3564" s="4">
        <f t="shared" si="1279"/>
        <v>1.49558005110437E-2</v>
      </c>
      <c r="W3564" s="4">
        <f t="shared" si="1280"/>
        <v>-5.9336345124586576E-2</v>
      </c>
      <c r="X3564" s="4">
        <f t="shared" si="1292"/>
        <v>-3.6754526820662423E-2</v>
      </c>
      <c r="Y3564" s="4">
        <f t="shared" si="1275"/>
        <v>-1.0749099103492889E-2</v>
      </c>
      <c r="Z3564" s="4">
        <f t="shared" si="1276"/>
        <v>-4.5116251069954091E-3</v>
      </c>
      <c r="AA3564" s="4">
        <f t="shared" si="1271"/>
        <v>-3.5624209246748167E-2</v>
      </c>
      <c r="AB3564" s="4">
        <f t="shared" si="1272"/>
        <v>-3.5624209246748167E-2</v>
      </c>
      <c r="AC3564" s="2">
        <f t="shared" si="1285"/>
        <v>-2.8206651162390402E-2</v>
      </c>
      <c r="AD3564" s="6">
        <f t="shared" si="1288"/>
        <v>13190.153665173004</v>
      </c>
    </row>
    <row r="3565" spans="1:30" x14ac:dyDescent="0.3">
      <c r="A3565" s="1">
        <f t="shared" si="1294"/>
        <v>9</v>
      </c>
      <c r="B3565" s="1">
        <f t="shared" si="1295"/>
        <v>5</v>
      </c>
      <c r="C3565" s="5">
        <v>44253</v>
      </c>
      <c r="D3565" s="3">
        <v>12909.44</v>
      </c>
      <c r="E3565" s="3">
        <v>12958.96</v>
      </c>
      <c r="F3565" s="3">
        <f t="shared" si="1273"/>
        <v>13091.678</v>
      </c>
      <c r="G3565" s="3">
        <f t="shared" si="1289"/>
        <v>13395.786000000002</v>
      </c>
      <c r="H3565" s="4">
        <f t="shared" si="1270"/>
        <v>6.3242936910630487E-3</v>
      </c>
      <c r="I3565" s="4">
        <f t="shared" si="1286"/>
        <v>1.0184505987148708E-2</v>
      </c>
      <c r="J3565" s="4">
        <f t="shared" si="1293"/>
        <v>-3.8602122960856595E-3</v>
      </c>
      <c r="K3565" s="4">
        <f t="shared" si="1274"/>
        <v>2.4081698992306843E-2</v>
      </c>
      <c r="L3565" s="4">
        <f t="shared" si="1290"/>
        <v>4.8448661159922607E-2</v>
      </c>
      <c r="M3565" s="4">
        <f t="shared" si="1277"/>
        <v>-1.3920140718401367E-2</v>
      </c>
      <c r="N3565" s="4">
        <f t="shared" si="1291"/>
        <v>-3.6305895003100323E-2</v>
      </c>
      <c r="O3565" s="4">
        <f t="shared" si="1287"/>
        <v>-2.3557024936790596E-2</v>
      </c>
      <c r="P3565" s="4">
        <f t="shared" si="1283"/>
        <v>1.6418016989078335E-3</v>
      </c>
      <c r="Q3565" s="4">
        <f t="shared" si="1284"/>
        <v>0.45478804925984029</v>
      </c>
      <c r="R3565" s="4">
        <f>(D3565-D3560)/D3560</f>
        <v>-4.9433095889926802E-2</v>
      </c>
      <c r="T3565" s="4">
        <f>(D3565-D3546)/D3546</f>
        <v>-1.2332326012851221E-3</v>
      </c>
      <c r="U3565" s="4">
        <f t="shared" si="1278"/>
        <v>5.8656985994258108E-2</v>
      </c>
      <c r="V3565" s="4">
        <f t="shared" si="1279"/>
        <v>4.8070416134315487E-2</v>
      </c>
      <c r="W3565" s="4">
        <f t="shared" si="1280"/>
        <v>-4.9433095889926802E-2</v>
      </c>
      <c r="X3565" s="4">
        <f t="shared" si="1292"/>
        <v>-4.4395671966513048E-2</v>
      </c>
      <c r="Y3565" s="4">
        <f t="shared" si="1275"/>
        <v>1.1312600501130993E-2</v>
      </c>
      <c r="Z3565" s="4">
        <f t="shared" si="1276"/>
        <v>1.7689179023565836E-2</v>
      </c>
      <c r="AA3565" s="4">
        <f t="shared" si="1271"/>
        <v>6.3242936910630487E-3</v>
      </c>
      <c r="AB3565" s="4">
        <f t="shared" si="1272"/>
        <v>6.3242936910630487E-3</v>
      </c>
      <c r="AC3565" s="2">
        <f t="shared" si="1285"/>
        <v>-1.4496557825023451E-2</v>
      </c>
      <c r="AD3565" s="6">
        <f t="shared" si="1288"/>
        <v>13096.582443448671</v>
      </c>
    </row>
    <row r="3566" spans="1:30" x14ac:dyDescent="0.3">
      <c r="A3566" s="1">
        <f t="shared" si="1294"/>
        <v>10</v>
      </c>
      <c r="B3566" s="1">
        <f t="shared" si="1295"/>
        <v>1</v>
      </c>
      <c r="C3566" s="5">
        <v>44256</v>
      </c>
      <c r="D3566" s="3">
        <v>13282.95</v>
      </c>
      <c r="E3566" s="3">
        <v>13106.02</v>
      </c>
      <c r="F3566" s="3">
        <f t="shared" si="1273"/>
        <v>13103.52</v>
      </c>
      <c r="G3566" s="3">
        <f t="shared" si="1289"/>
        <v>13343.311000000002</v>
      </c>
      <c r="H3566" s="4">
        <f t="shared" si="1270"/>
        <v>2.8933090823459438E-2</v>
      </c>
      <c r="I3566" s="4">
        <f t="shared" si="1286"/>
        <v>1.522761637995141E-2</v>
      </c>
      <c r="J3566" s="4">
        <f t="shared" si="1293"/>
        <v>1.3705474443508028E-2</v>
      </c>
      <c r="K3566" s="4">
        <f t="shared" si="1274"/>
        <v>1.1559176850428822E-2</v>
      </c>
      <c r="L3566" s="4">
        <f t="shared" si="1290"/>
        <v>3.4128341568478451E-2</v>
      </c>
      <c r="M3566" s="4">
        <f t="shared" si="1277"/>
        <v>1.3693267152642975E-2</v>
      </c>
      <c r="N3566" s="4">
        <f t="shared" si="1291"/>
        <v>-4.5236898098231226E-3</v>
      </c>
      <c r="O3566" s="4">
        <f t="shared" si="1287"/>
        <v>-1.8052541039452911E-2</v>
      </c>
      <c r="P3566" s="4">
        <f t="shared" si="1283"/>
        <v>3.0622394920035882E-2</v>
      </c>
      <c r="Q3566" s="4">
        <f t="shared" si="1284"/>
        <v>0.57443043286035844</v>
      </c>
      <c r="T3566" s="4"/>
      <c r="U3566" s="4">
        <f t="shared" si="1278"/>
        <v>2.4346524713697824E-2</v>
      </c>
      <c r="V3566" s="4">
        <f t="shared" si="1279"/>
        <v>1.4103059466560848E-2</v>
      </c>
      <c r="W3566" s="4">
        <f t="shared" si="1280"/>
        <v>4.4775532489296482E-3</v>
      </c>
      <c r="X3566" s="4">
        <f t="shared" si="1292"/>
        <v>-3.5307251613070308E-2</v>
      </c>
      <c r="Y3566" s="4">
        <f t="shared" si="1275"/>
        <v>-1.0537804669082406E-3</v>
      </c>
      <c r="Z3566" s="4">
        <f t="shared" si="1276"/>
        <v>5.24482493500791E-3</v>
      </c>
      <c r="AA3566" s="4">
        <f t="shared" si="1271"/>
        <v>2.8933090823459438E-2</v>
      </c>
      <c r="AB3566" s="4">
        <f t="shared" si="1272"/>
        <v>2.8933090823459438E-2</v>
      </c>
      <c r="AC3566" s="2">
        <f t="shared" si="1285"/>
        <v>9.3537232091430219E-3</v>
      </c>
      <c r="AD3566" s="6">
        <f t="shared" si="1288"/>
        <v>13158.704962299114</v>
      </c>
    </row>
    <row r="3567" spans="1:30" x14ac:dyDescent="0.3">
      <c r="A3567" s="1">
        <f t="shared" si="1294"/>
        <v>10</v>
      </c>
      <c r="B3567" s="1">
        <f t="shared" si="1295"/>
        <v>2</v>
      </c>
      <c r="C3567" s="5">
        <v>44257</v>
      </c>
      <c r="D3567" s="3">
        <v>13059.95</v>
      </c>
      <c r="E3567" s="3">
        <v>13297.76</v>
      </c>
      <c r="F3567" s="3">
        <f t="shared" si="1273"/>
        <v>13076.567999999999</v>
      </c>
      <c r="G3567" s="3">
        <f t="shared" si="1289"/>
        <v>13271.929</v>
      </c>
      <c r="H3567" s="4">
        <f t="shared" si="1270"/>
        <v>-1.6788439315061788E-2</v>
      </c>
      <c r="I3567" s="4">
        <f t="shared" si="1286"/>
        <v>1.1149631670675181E-3</v>
      </c>
      <c r="J3567" s="4">
        <f t="shared" si="1293"/>
        <v>-1.7903402482129308E-2</v>
      </c>
      <c r="K3567" s="4">
        <f t="shared" si="1274"/>
        <v>-1.5224592428639787E-2</v>
      </c>
      <c r="L3567" s="4">
        <f t="shared" si="1290"/>
        <v>9.4348184870230616E-4</v>
      </c>
      <c r="M3567" s="4">
        <f t="shared" si="1277"/>
        <v>-1.2708227418691644E-3</v>
      </c>
      <c r="N3567" s="4">
        <f t="shared" si="1291"/>
        <v>-1.5971981164154762E-2</v>
      </c>
      <c r="O3567" s="4">
        <f t="shared" si="1287"/>
        <v>-1.4958786212810981E-2</v>
      </c>
      <c r="P3567" s="4">
        <f t="shared" si="1283"/>
        <v>1.3319853386177215E-2</v>
      </c>
      <c r="Q3567" s="4">
        <f t="shared" si="1284"/>
        <v>0.54339545937462708</v>
      </c>
      <c r="T3567" s="4"/>
      <c r="U3567" s="4">
        <f t="shared" si="1278"/>
        <v>-6.6431026240407138E-3</v>
      </c>
      <c r="V3567" s="4">
        <f t="shared" si="1279"/>
        <v>-1.6576671597800262E-2</v>
      </c>
      <c r="W3567" s="4">
        <f t="shared" si="1280"/>
        <v>-1.0213183919919301E-2</v>
      </c>
      <c r="X3567" s="4">
        <f t="shared" si="1292"/>
        <v>-2.9012666987938907E-2</v>
      </c>
      <c r="Y3567" s="4">
        <f t="shared" si="1275"/>
        <v>-2.7503587535514587E-2</v>
      </c>
      <c r="Z3567" s="4">
        <f t="shared" si="1276"/>
        <v>-2.1371754773030292E-2</v>
      </c>
      <c r="AA3567" s="4">
        <f t="shared" si="1271"/>
        <v>-1.6788439315061788E-2</v>
      </c>
      <c r="AB3567" s="4">
        <f t="shared" si="1272"/>
        <v>-1.6788439315061788E-2</v>
      </c>
      <c r="AC3567" s="2">
        <f t="shared" si="1285"/>
        <v>-5.0411097693899036E-3</v>
      </c>
      <c r="AD3567" s="6">
        <f t="shared" si="1288"/>
        <v>13125.786641532744</v>
      </c>
    </row>
    <row r="3568" spans="1:30" x14ac:dyDescent="0.3">
      <c r="A3568" s="1">
        <f t="shared" si="1294"/>
        <v>10</v>
      </c>
      <c r="B3568" s="1">
        <f t="shared" si="1295"/>
        <v>3</v>
      </c>
      <c r="C3568" s="5">
        <v>44258</v>
      </c>
      <c r="D3568" s="3">
        <v>12683.33</v>
      </c>
      <c r="E3568" s="3">
        <v>13020.1</v>
      </c>
      <c r="F3568" s="3">
        <f t="shared" si="1273"/>
        <v>12952.795999999998</v>
      </c>
      <c r="G3568" s="3">
        <f t="shared" si="1289"/>
        <v>13170.290999999997</v>
      </c>
      <c r="H3568" s="4">
        <f t="shared" si="1270"/>
        <v>-2.8837782686763791E-2</v>
      </c>
      <c r="I3568" s="4">
        <f t="shared" si="1286"/>
        <v>-3.0513133664371119E-3</v>
      </c>
      <c r="J3568" s="4">
        <f t="shared" si="1293"/>
        <v>-2.5786469320326678E-2</v>
      </c>
      <c r="K3568" s="4">
        <f t="shared" si="1274"/>
        <v>-3.0465277432151104E-3</v>
      </c>
      <c r="L3568" s="4">
        <f t="shared" si="1290"/>
        <v>1.259176166660482E-2</v>
      </c>
      <c r="M3568" s="4">
        <f t="shared" si="1277"/>
        <v>-2.0803693658110464E-2</v>
      </c>
      <c r="N3568" s="4">
        <f t="shared" si="1291"/>
        <v>-3.6974202012696425E-2</v>
      </c>
      <c r="O3568" s="4">
        <f t="shared" si="1287"/>
        <v>-1.7148099119079847E-2</v>
      </c>
      <c r="P3568" s="4">
        <f t="shared" si="1283"/>
        <v>-1.5902044337956712E-2</v>
      </c>
      <c r="Q3568" s="4">
        <f t="shared" si="1284"/>
        <v>0.42862790860083044</v>
      </c>
      <c r="T3568" s="4"/>
      <c r="U3568" s="4">
        <f t="shared" si="1278"/>
        <v>1.8548309909302851E-2</v>
      </c>
      <c r="V3568" s="4">
        <f t="shared" si="1279"/>
        <v>8.3628268102098439E-3</v>
      </c>
      <c r="W3568" s="4">
        <f t="shared" si="1280"/>
        <v>-4.6523166486119996E-2</v>
      </c>
      <c r="X3568" s="4">
        <f t="shared" si="1292"/>
        <v>-3.2491556109426896E-2</v>
      </c>
      <c r="Y3568" s="4">
        <f t="shared" si="1275"/>
        <v>-1.5477369043175043E-2</v>
      </c>
      <c r="Z3568" s="4">
        <f t="shared" si="1276"/>
        <v>-9.2697079695371436E-3</v>
      </c>
      <c r="AA3568" s="4">
        <f t="shared" si="1271"/>
        <v>-2.8837782686763791E-2</v>
      </c>
      <c r="AB3568" s="4">
        <f t="shared" si="1272"/>
        <v>-2.8837782686763791E-2</v>
      </c>
      <c r="AC3568" s="2">
        <f t="shared" si="1285"/>
        <v>-2.3256596994256522E-2</v>
      </c>
      <c r="AD3568" s="6">
        <f t="shared" si="1288"/>
        <v>12978.301094355164</v>
      </c>
    </row>
    <row r="3569" spans="1:30" x14ac:dyDescent="0.3">
      <c r="A3569" s="1">
        <f t="shared" si="1294"/>
        <v>10</v>
      </c>
      <c r="B3569" s="1">
        <f t="shared" si="1295"/>
        <v>4</v>
      </c>
      <c r="C3569" s="5">
        <v>44259</v>
      </c>
      <c r="D3569" s="3">
        <v>12464</v>
      </c>
      <c r="E3569" s="3">
        <v>12655.92</v>
      </c>
      <c r="F3569" s="3">
        <f t="shared" si="1273"/>
        <v>12879.933999999999</v>
      </c>
      <c r="G3569" s="3">
        <f t="shared" si="1289"/>
        <v>13052.939999999999</v>
      </c>
      <c r="H3569" s="4">
        <f t="shared" si="1270"/>
        <v>-1.7292777212293612E-2</v>
      </c>
      <c r="I3569" s="4">
        <f t="shared" si="1286"/>
        <v>-2.1611043787396413E-3</v>
      </c>
      <c r="J3569" s="4">
        <f t="shared" si="1293"/>
        <v>-1.5131672833553971E-2</v>
      </c>
      <c r="K3569" s="4">
        <f t="shared" si="1274"/>
        <v>2.3699414901291668E-2</v>
      </c>
      <c r="L3569" s="4">
        <f t="shared" si="1290"/>
        <v>3.4300753648905911E-2</v>
      </c>
      <c r="M3569" s="4">
        <f t="shared" si="1277"/>
        <v>-3.2293177899824589E-2</v>
      </c>
      <c r="N3569" s="4">
        <f t="shared" si="1291"/>
        <v>-4.5119337099534571E-2</v>
      </c>
      <c r="O3569" s="4">
        <f t="shared" si="1287"/>
        <v>-1.3880455712451813E-2</v>
      </c>
      <c r="P3569" s="4">
        <f t="shared" si="1283"/>
        <v>-3.2919831040294022E-2</v>
      </c>
      <c r="Q3569" s="4">
        <f t="shared" si="1284"/>
        <v>0.45023148552153769</v>
      </c>
      <c r="T3569" s="4"/>
      <c r="U3569" s="4">
        <f t="shared" si="1278"/>
        <v>1.1430752018594451E-2</v>
      </c>
      <c r="V3569" s="4">
        <f t="shared" si="1279"/>
        <v>1.3164444984084625E-3</v>
      </c>
      <c r="W3569" s="4">
        <f t="shared" si="1280"/>
        <v>-2.8398908351918491E-2</v>
      </c>
      <c r="X3569" s="4">
        <f t="shared" si="1292"/>
        <v>-2.6161606889972228E-2</v>
      </c>
      <c r="Y3569" s="4">
        <f t="shared" si="1275"/>
        <v>1.0935083044667077E-2</v>
      </c>
      <c r="Z3569" s="4">
        <f t="shared" si="1276"/>
        <v>1.7309281225253596E-2</v>
      </c>
      <c r="AA3569" s="4">
        <f t="shared" si="1271"/>
        <v>-1.7292777212293612E-2</v>
      </c>
      <c r="AB3569" s="4">
        <f t="shared" si="1272"/>
        <v>-1.7292777212293612E-2</v>
      </c>
      <c r="AC3569" s="2">
        <f t="shared" si="1285"/>
        <v>-2.7508616514503825E-2</v>
      </c>
      <c r="AD3569" s="6">
        <f t="shared" si="1288"/>
        <v>12806.867396236776</v>
      </c>
    </row>
    <row r="3570" spans="1:30" x14ac:dyDescent="0.3">
      <c r="A3570" s="1">
        <f t="shared" si="1294"/>
        <v>10</v>
      </c>
      <c r="B3570" s="1">
        <f t="shared" si="1295"/>
        <v>5</v>
      </c>
      <c r="C3570" s="5">
        <v>44260</v>
      </c>
      <c r="D3570" s="3">
        <v>12668.51</v>
      </c>
      <c r="E3570" s="3">
        <v>12594.16</v>
      </c>
      <c r="F3570" s="3">
        <f t="shared" si="1273"/>
        <v>12831.748000000001</v>
      </c>
      <c r="G3570" s="3">
        <f t="shared" si="1289"/>
        <v>12961.713</v>
      </c>
      <c r="H3570" s="4">
        <f t="shared" si="1270"/>
        <v>1.6408055198973062E-2</v>
      </c>
      <c r="I3570" s="4">
        <f t="shared" si="1286"/>
        <v>1.0442875481386381E-2</v>
      </c>
      <c r="J3570" s="4">
        <f t="shared" si="1293"/>
        <v>5.9651797175866803E-3</v>
      </c>
      <c r="K3570" s="4">
        <f t="shared" si="1274"/>
        <v>3.2779003530166946E-2</v>
      </c>
      <c r="L3570" s="4">
        <f t="shared" si="1290"/>
        <v>4.2545820852945268E-2</v>
      </c>
      <c r="M3570" s="4">
        <f t="shared" si="1277"/>
        <v>-1.2721415663711691E-2</v>
      </c>
      <c r="N3570" s="4">
        <f t="shared" si="1291"/>
        <v>-2.2620698359854096E-2</v>
      </c>
      <c r="O3570" s="4">
        <f t="shared" si="1287"/>
        <v>-1.025890179665946E-2</v>
      </c>
      <c r="P3570" s="4">
        <f t="shared" si="1283"/>
        <v>-1.7051926246170974E-2</v>
      </c>
      <c r="Q3570" s="4">
        <f t="shared" si="1284"/>
        <v>0.41558985750808997</v>
      </c>
      <c r="R3570" s="4">
        <f>(D3570-D3565)/D3565</f>
        <v>-1.8663086857369511E-2</v>
      </c>
      <c r="T3570" s="4"/>
      <c r="U3570" s="4">
        <f t="shared" si="1278"/>
        <v>3.5738125802310693E-2</v>
      </c>
      <c r="V3570" s="4">
        <f t="shared" si="1279"/>
        <v>2.5380744544287594E-2</v>
      </c>
      <c r="W3570" s="4">
        <f t="shared" si="1280"/>
        <v>-1.8663086857369511E-2</v>
      </c>
      <c r="X3570" s="4">
        <f t="shared" si="1292"/>
        <v>-1.9854597707031785E-2</v>
      </c>
      <c r="Y3570" s="4">
        <f t="shared" si="1275"/>
        <v>1.9901459845252146E-2</v>
      </c>
      <c r="Z3570" s="4">
        <f t="shared" si="1276"/>
        <v>2.6332193270927402E-2</v>
      </c>
      <c r="AA3570" s="4">
        <f t="shared" si="1271"/>
        <v>1.6408055198973062E-2</v>
      </c>
      <c r="AB3570" s="4">
        <f t="shared" si="1272"/>
        <v>1.6408055198973062E-2</v>
      </c>
      <c r="AC3570" s="2">
        <f t="shared" si="1285"/>
        <v>-7.2809086591755084E-3</v>
      </c>
      <c r="AD3570" s="6">
        <f t="shared" si="1288"/>
        <v>12760.748264157852</v>
      </c>
    </row>
    <row r="3571" spans="1:30" x14ac:dyDescent="0.3">
      <c r="A3571" s="1">
        <f t="shared" si="1294"/>
        <v>11</v>
      </c>
      <c r="B3571" s="1">
        <f t="shared" si="1295"/>
        <v>1</v>
      </c>
      <c r="C3571" s="5">
        <v>44263</v>
      </c>
      <c r="D3571" s="3">
        <v>12299.08</v>
      </c>
      <c r="E3571" s="3">
        <v>12629.56</v>
      </c>
      <c r="F3571" s="3">
        <f t="shared" si="1273"/>
        <v>12634.974</v>
      </c>
      <c r="G3571" s="3">
        <f t="shared" si="1289"/>
        <v>12869.246999999999</v>
      </c>
      <c r="H3571" s="4">
        <f t="shared" si="1270"/>
        <v>-2.9161282581771676E-2</v>
      </c>
      <c r="I3571" s="4">
        <f t="shared" si="1286"/>
        <v>-3.0745525716915981E-3</v>
      </c>
      <c r="J3571" s="4">
        <f t="shared" si="1293"/>
        <v>-2.6086730010080078E-2</v>
      </c>
      <c r="K3571" s="4">
        <f t="shared" si="1274"/>
        <v>3.9813285066673193E-3</v>
      </c>
      <c r="L3571" s="4">
        <f t="shared" si="1290"/>
        <v>2.0846089152464609E-2</v>
      </c>
      <c r="M3571" s="4">
        <f t="shared" si="1277"/>
        <v>-2.6584463094265192E-2</v>
      </c>
      <c r="N3571" s="4">
        <f t="shared" si="1291"/>
        <v>-4.4304612383304125E-2</v>
      </c>
      <c r="O3571" s="4">
        <f t="shared" si="1287"/>
        <v>-1.9048010095063957E-2</v>
      </c>
      <c r="P3571" s="4">
        <f t="shared" si="1283"/>
        <v>-4.5715952788114529E-2</v>
      </c>
      <c r="Q3571" s="4">
        <f t="shared" si="1284"/>
        <v>0.41830745209106446</v>
      </c>
      <c r="T3571" s="4"/>
      <c r="U3571" s="4">
        <f t="shared" si="1278"/>
        <v>4.850136282798849E-2</v>
      </c>
      <c r="V3571" s="4">
        <f t="shared" si="1279"/>
        <v>3.8016349199708623E-2</v>
      </c>
      <c r="W3571" s="4">
        <f t="shared" si="1280"/>
        <v>-7.4070142551165272E-2</v>
      </c>
      <c r="X3571" s="4">
        <f t="shared" si="1292"/>
        <v>-3.5757262170775503E-2</v>
      </c>
      <c r="Y3571" s="4">
        <f t="shared" si="1275"/>
        <v>-8.5371419235903776E-3</v>
      </c>
      <c r="Z3571" s="4">
        <f t="shared" si="1276"/>
        <v>-2.2857209846351778E-3</v>
      </c>
      <c r="AA3571" s="4">
        <f t="shared" si="1271"/>
        <v>-2.9161282581771676E-2</v>
      </c>
      <c r="AB3571" s="4">
        <f t="shared" si="1272"/>
        <v>-2.9161282581771676E-2</v>
      </c>
      <c r="AC3571" s="2">
        <f t="shared" si="1285"/>
        <v>-2.5024541898410486E-2</v>
      </c>
      <c r="AD3571" s="6">
        <f t="shared" si="1288"/>
        <v>12606.858842771902</v>
      </c>
    </row>
    <row r="3572" spans="1:30" x14ac:dyDescent="0.3">
      <c r="A3572" s="1">
        <f t="shared" si="1294"/>
        <v>11</v>
      </c>
      <c r="B3572" s="1">
        <f t="shared" si="1295"/>
        <v>2</v>
      </c>
      <c r="C3572" s="5">
        <v>44264</v>
      </c>
      <c r="D3572" s="3">
        <v>12794.49</v>
      </c>
      <c r="E3572" s="3">
        <v>12635.45</v>
      </c>
      <c r="F3572" s="3">
        <f t="shared" si="1273"/>
        <v>12581.882000000001</v>
      </c>
      <c r="G3572" s="3">
        <f t="shared" si="1289"/>
        <v>12829.225</v>
      </c>
      <c r="H3572" s="4">
        <f t="shared" si="1270"/>
        <v>4.0280248603960608E-2</v>
      </c>
      <c r="I3572" s="4">
        <f t="shared" si="1286"/>
        <v>2.7349200102771979E-2</v>
      </c>
      <c r="J3572" s="4">
        <f t="shared" si="1293"/>
        <v>1.2931048501188629E-2</v>
      </c>
      <c r="K3572" s="4">
        <f t="shared" si="1274"/>
        <v>1.8672128321793293E-2</v>
      </c>
      <c r="L3572" s="4">
        <f t="shared" si="1290"/>
        <v>4.3418243026669044E-2</v>
      </c>
      <c r="M3572" s="4">
        <f t="shared" si="1277"/>
        <v>1.6897948971385864E-2</v>
      </c>
      <c r="N3572" s="4">
        <f t="shared" si="1291"/>
        <v>-2.7074901250855434E-3</v>
      </c>
      <c r="O3572" s="4">
        <f t="shared" si="1287"/>
        <v>-1.933199369416045E-2</v>
      </c>
      <c r="P3572" s="4">
        <f t="shared" si="1283"/>
        <v>-7.2771541276260964E-3</v>
      </c>
      <c r="Q3572" s="4">
        <f t="shared" si="1284"/>
        <v>0.49988042680596551</v>
      </c>
      <c r="T3572" s="4"/>
      <c r="U3572" s="4">
        <f t="shared" si="1278"/>
        <v>6.1863976817778304E-2</v>
      </c>
      <c r="V3572" s="4">
        <f t="shared" si="1279"/>
        <v>5.1245337049600499E-2</v>
      </c>
      <c r="W3572" s="4">
        <f t="shared" si="1280"/>
        <v>-2.0326264648792756E-2</v>
      </c>
      <c r="X3572" s="4">
        <f t="shared" si="1292"/>
        <v>-3.7829956606350988E-2</v>
      </c>
      <c r="Y3572" s="4">
        <f t="shared" si="1275"/>
        <v>5.9704808364840932E-3</v>
      </c>
      <c r="Z3572" s="4">
        <f t="shared" si="1276"/>
        <v>1.2313375960234027E-2</v>
      </c>
      <c r="AA3572" s="4">
        <f t="shared" si="1271"/>
        <v>4.0280248603960608E-2</v>
      </c>
      <c r="AB3572" s="4">
        <f t="shared" si="1272"/>
        <v>4.0280248603960608E-2</v>
      </c>
      <c r="AC3572" s="2">
        <f t="shared" si="1285"/>
        <v>9.776664654242909E-3</v>
      </c>
      <c r="AD3572" s="6">
        <f t="shared" si="1288"/>
        <v>12669.402561847935</v>
      </c>
    </row>
    <row r="3573" spans="1:30" x14ac:dyDescent="0.3">
      <c r="A3573" s="1">
        <f t="shared" si="1294"/>
        <v>11</v>
      </c>
      <c r="B3573" s="1">
        <f t="shared" si="1295"/>
        <v>3</v>
      </c>
      <c r="C3573" s="5">
        <v>44265</v>
      </c>
      <c r="D3573" s="3">
        <v>12752.07</v>
      </c>
      <c r="E3573" s="3">
        <v>12950.25</v>
      </c>
      <c r="F3573" s="3">
        <f t="shared" si="1273"/>
        <v>12595.630000000001</v>
      </c>
      <c r="G3573" s="3">
        <f t="shared" si="1289"/>
        <v>12774.213</v>
      </c>
      <c r="H3573" s="4">
        <f t="shared" si="1270"/>
        <v>-3.3154897147131364E-3</v>
      </c>
      <c r="I3573" s="4">
        <f t="shared" si="1286"/>
        <v>1.2173990522482742E-2</v>
      </c>
      <c r="J3573" s="4">
        <f t="shared" si="1293"/>
        <v>-1.5489480237195877E-2</v>
      </c>
      <c r="K3573" s="4">
        <f t="shared" si="1274"/>
        <v>-1.8599412715942516E-2</v>
      </c>
      <c r="L3573" s="4">
        <f t="shared" si="1290"/>
        <v>-1.3925265224848755E-3</v>
      </c>
      <c r="M3573" s="4">
        <f t="shared" si="1277"/>
        <v>1.2420180649955474E-2</v>
      </c>
      <c r="N3573" s="4">
        <f t="shared" si="1291"/>
        <v>-1.7334140271498548E-3</v>
      </c>
      <c r="O3573" s="4">
        <f t="shared" si="1287"/>
        <v>-1.400423617498953E-2</v>
      </c>
      <c r="P3573" s="4">
        <f t="shared" si="1283"/>
        <v>-1.0568516512676707E-2</v>
      </c>
      <c r="Q3573" s="4">
        <f t="shared" si="1284"/>
        <v>0.60443153838120889</v>
      </c>
      <c r="T3573" s="4"/>
      <c r="U3573" s="4">
        <f t="shared" si="1278"/>
        <v>-8.6881149619875316E-3</v>
      </c>
      <c r="V3573" s="4">
        <f t="shared" si="1279"/>
        <v>-1.8601233812367675E-2</v>
      </c>
      <c r="W3573" s="4">
        <f t="shared" si="1280"/>
        <v>5.4197123310676127E-3</v>
      </c>
      <c r="X3573" s="4">
        <f t="shared" si="1292"/>
        <v>-2.757443257810881E-2</v>
      </c>
      <c r="Y3573" s="4">
        <f t="shared" si="1275"/>
        <v>-3.0836327769359656E-2</v>
      </c>
      <c r="Z3573" s="4">
        <f t="shared" si="1276"/>
        <v>-2.472550876640485E-2</v>
      </c>
      <c r="AA3573" s="4">
        <f t="shared" si="1271"/>
        <v>-3.3154897147131364E-3</v>
      </c>
      <c r="AB3573" s="4">
        <f t="shared" si="1272"/>
        <v>-3.3154897147131364E-3</v>
      </c>
      <c r="AC3573" s="2">
        <f t="shared" si="1285"/>
        <v>4.321778772756666E-3</v>
      </c>
      <c r="AD3573" s="6">
        <f t="shared" si="1288"/>
        <v>12696.958374565293</v>
      </c>
    </row>
    <row r="3574" spans="1:30" x14ac:dyDescent="0.3">
      <c r="A3574" s="1">
        <f t="shared" si="1294"/>
        <v>11</v>
      </c>
      <c r="B3574" s="1">
        <f t="shared" si="1295"/>
        <v>4</v>
      </c>
      <c r="C3574" s="5">
        <v>44266</v>
      </c>
      <c r="D3574" s="3">
        <v>13052.9</v>
      </c>
      <c r="E3574" s="3">
        <v>12960.54</v>
      </c>
      <c r="F3574" s="3">
        <f t="shared" si="1273"/>
        <v>12713.41</v>
      </c>
      <c r="G3574" s="3">
        <f t="shared" si="1289"/>
        <v>12796.672</v>
      </c>
      <c r="H3574" s="4">
        <f t="shared" si="1270"/>
        <v>2.3590679787673683E-2</v>
      </c>
      <c r="I3574" s="4">
        <f t="shared" si="1286"/>
        <v>1.6347934100110897E-2</v>
      </c>
      <c r="J3574" s="4">
        <f t="shared" si="1293"/>
        <v>7.2427456875627863E-3</v>
      </c>
      <c r="K3574" s="4">
        <f t="shared" si="1274"/>
        <v>-9.6872507757563547E-3</v>
      </c>
      <c r="L3574" s="4">
        <f t="shared" si="1290"/>
        <v>1.2650669438155908E-3</v>
      </c>
      <c r="M3574" s="4">
        <f t="shared" si="1277"/>
        <v>2.6703299901442632E-2</v>
      </c>
      <c r="N3574" s="4">
        <f t="shared" si="1291"/>
        <v>2.0023018484805984E-2</v>
      </c>
      <c r="O3574" s="4">
        <f t="shared" si="1287"/>
        <v>-6.3788123711972537E-3</v>
      </c>
      <c r="P3574" s="4">
        <f t="shared" si="1283"/>
        <v>1.2772844786115678E-2</v>
      </c>
      <c r="Q3574" s="4">
        <f t="shared" si="1284"/>
        <v>0.55906529419774342</v>
      </c>
      <c r="T3574" s="4"/>
      <c r="U3574" s="4">
        <f t="shared" si="1278"/>
        <v>-2.2590057927850123E-2</v>
      </c>
      <c r="V3574" s="4">
        <f t="shared" si="1279"/>
        <v>-3.2364157348571579E-2</v>
      </c>
      <c r="W3574" s="4">
        <f t="shared" si="1280"/>
        <v>4.7248074454428725E-2</v>
      </c>
      <c r="X3574" s="4">
        <f t="shared" si="1292"/>
        <v>-1.2928948238399315E-2</v>
      </c>
      <c r="Y3574" s="4">
        <f t="shared" si="1275"/>
        <v>-2.2035290042891519E-2</v>
      </c>
      <c r="Z3574" s="4">
        <f t="shared" si="1276"/>
        <v>-1.5868978299003897E-2</v>
      </c>
      <c r="AA3574" s="4">
        <f t="shared" si="1271"/>
        <v>2.3590679787673683E-2</v>
      </c>
      <c r="AB3574" s="4">
        <f t="shared" si="1272"/>
        <v>2.3590679787673683E-2</v>
      </c>
      <c r="AC3574" s="2">
        <f t="shared" si="1285"/>
        <v>1.8179440350915947E-2</v>
      </c>
      <c r="AD3574" s="6">
        <f t="shared" si="1288"/>
        <v>12815.605583043529</v>
      </c>
    </row>
    <row r="3575" spans="1:30" x14ac:dyDescent="0.3">
      <c r="A3575" s="1">
        <f t="shared" si="1294"/>
        <v>11</v>
      </c>
      <c r="B3575" s="1">
        <f t="shared" si="1295"/>
        <v>5</v>
      </c>
      <c r="C3575" s="5">
        <v>44267</v>
      </c>
      <c r="D3575" s="3">
        <v>12937.29</v>
      </c>
      <c r="E3575" s="3">
        <v>12873.39</v>
      </c>
      <c r="F3575" s="3">
        <f t="shared" si="1273"/>
        <v>12767.166000000001</v>
      </c>
      <c r="G3575" s="3">
        <f t="shared" si="1289"/>
        <v>12799.457</v>
      </c>
      <c r="H3575" s="4">
        <f t="shared" si="1270"/>
        <v>-8.8570356012839108E-3</v>
      </c>
      <c r="I3575" s="4">
        <f t="shared" si="1286"/>
        <v>-1.3752499444567891E-2</v>
      </c>
      <c r="J3575" s="4">
        <f t="shared" si="1293"/>
        <v>4.89546384328398E-3</v>
      </c>
      <c r="K3575" s="4">
        <f t="shared" si="1274"/>
        <v>-2.514881750415612E-2</v>
      </c>
      <c r="L3575" s="4">
        <f t="shared" si="1290"/>
        <v>-2.0589890198942529E-2</v>
      </c>
      <c r="M3575" s="4">
        <f t="shared" si="1277"/>
        <v>1.3325118511030543E-2</v>
      </c>
      <c r="N3575" s="4">
        <f t="shared" si="1291"/>
        <v>1.0768659951746432E-2</v>
      </c>
      <c r="O3575" s="4">
        <f t="shared" si="1287"/>
        <v>-2.4959632194995439E-3</v>
      </c>
      <c r="P3575" s="4">
        <f t="shared" si="1283"/>
        <v>3.8026796438314667E-3</v>
      </c>
      <c r="Q3575" s="4">
        <f t="shared" si="1284"/>
        <v>0.61592506732349761</v>
      </c>
      <c r="R3575" s="4">
        <f>(D3575-D3570)/D3570</f>
        <v>2.1216386141701009E-2</v>
      </c>
      <c r="T3575" s="4"/>
      <c r="U3575" s="4">
        <f t="shared" si="1278"/>
        <v>-2.9448628274176575E-2</v>
      </c>
      <c r="V3575" s="4">
        <f t="shared" si="1279"/>
        <v>-3.9154141991434854E-2</v>
      </c>
      <c r="W3575" s="4">
        <f t="shared" si="1280"/>
        <v>2.1216386141701009E-2</v>
      </c>
      <c r="X3575" s="4">
        <f t="shared" si="1292"/>
        <v>-5.0329853734659008E-3</v>
      </c>
      <c r="Y3575" s="4">
        <f t="shared" si="1275"/>
        <v>-3.7304069156224036E-2</v>
      </c>
      <c r="Z3575" s="4">
        <f t="shared" si="1276"/>
        <v>-3.1234030878037788E-2</v>
      </c>
      <c r="AA3575" s="4">
        <f t="shared" si="1271"/>
        <v>-8.8570356012839108E-3</v>
      </c>
      <c r="AB3575" s="4">
        <f t="shared" si="1272"/>
        <v>-8.8570356012839108E-3</v>
      </c>
      <c r="AC3575" s="2">
        <f t="shared" si="1285"/>
        <v>6.2704743139905938E-3</v>
      </c>
      <c r="AD3575" s="6">
        <f t="shared" si="1288"/>
        <v>12856.167055362353</v>
      </c>
    </row>
    <row r="3576" spans="1:30" x14ac:dyDescent="0.3">
      <c r="A3576" s="1">
        <f t="shared" si="1294"/>
        <v>12</v>
      </c>
      <c r="B3576" s="1">
        <f t="shared" si="1295"/>
        <v>1</v>
      </c>
      <c r="C3576" s="5">
        <v>44270</v>
      </c>
      <c r="D3576" s="3">
        <v>13082.54</v>
      </c>
      <c r="E3576" s="3">
        <v>12936.13</v>
      </c>
      <c r="F3576" s="3">
        <f t="shared" si="1273"/>
        <v>12923.858</v>
      </c>
      <c r="G3576" s="3">
        <f t="shared" si="1289"/>
        <v>12779.416000000001</v>
      </c>
      <c r="H3576" s="4">
        <f t="shared" si="1270"/>
        <v>1.1227235379279586E-2</v>
      </c>
      <c r="I3576" s="4">
        <f t="shared" si="1286"/>
        <v>-8.9663291153067867E-5</v>
      </c>
      <c r="J3576" s="4">
        <f t="shared" si="1293"/>
        <v>1.1316898670432653E-2</v>
      </c>
      <c r="K3576" s="4">
        <f t="shared" si="1274"/>
        <v>-4.1046076883181001E-3</v>
      </c>
      <c r="L3576" s="4">
        <f t="shared" si="1290"/>
        <v>-1.4806380968846322E-2</v>
      </c>
      <c r="M3576" s="4">
        <f t="shared" si="1277"/>
        <v>1.2278222184118759E-2</v>
      </c>
      <c r="N3576" s="4">
        <f t="shared" si="1291"/>
        <v>2.3719706753422831E-2</v>
      </c>
      <c r="O3576" s="4">
        <f t="shared" si="1287"/>
        <v>1.1040822347953769E-2</v>
      </c>
      <c r="P3576" s="4">
        <f t="shared" si="1283"/>
        <v>1.5072608602544344E-2</v>
      </c>
      <c r="Q3576" s="4">
        <f t="shared" si="1284"/>
        <v>0.80109724449828967</v>
      </c>
      <c r="T3576" s="4"/>
      <c r="U3576" s="4">
        <f t="shared" si="1278"/>
        <v>-4.9331042281652561E-2</v>
      </c>
      <c r="V3576" s="4">
        <f t="shared" si="1279"/>
        <v>-5.8837731858836007E-2</v>
      </c>
      <c r="W3576" s="4">
        <f t="shared" si="1280"/>
        <v>6.3700699564520347E-2</v>
      </c>
      <c r="X3576" s="4">
        <f t="shared" si="1292"/>
        <v>2.2863838105246597E-2</v>
      </c>
      <c r="Y3576" s="4">
        <f t="shared" si="1275"/>
        <v>-1.6522255971506097E-2</v>
      </c>
      <c r="Z3576" s="4">
        <f t="shared" si="1276"/>
        <v>-1.0321183170912849E-2</v>
      </c>
      <c r="AA3576" s="4">
        <f t="shared" si="1271"/>
        <v>1.1227235379279586E-2</v>
      </c>
      <c r="AB3576" s="4">
        <f t="shared" si="1272"/>
        <v>1.1227235379279586E-2</v>
      </c>
      <c r="AC3576" s="2">
        <f t="shared" si="1285"/>
        <v>1.1535626600422932E-2</v>
      </c>
      <c r="AD3576" s="6">
        <f t="shared" si="1288"/>
        <v>12931.624703574904</v>
      </c>
    </row>
    <row r="3577" spans="1:30" x14ac:dyDescent="0.3">
      <c r="A3577" s="1">
        <f t="shared" si="1294"/>
        <v>12</v>
      </c>
      <c r="B3577" s="1">
        <f t="shared" si="1295"/>
        <v>2</v>
      </c>
      <c r="C3577" s="5">
        <v>44271</v>
      </c>
      <c r="D3577" s="3">
        <v>13152.28</v>
      </c>
      <c r="E3577" s="3">
        <v>13156.65</v>
      </c>
      <c r="F3577" s="3">
        <f t="shared" si="1273"/>
        <v>12995.416000000001</v>
      </c>
      <c r="G3577" s="3">
        <f t="shared" si="1289"/>
        <v>12788.649000000001</v>
      </c>
      <c r="H3577" s="4">
        <f t="shared" si="1270"/>
        <v>5.3307691014130116E-3</v>
      </c>
      <c r="I3577" s="4">
        <f t="shared" si="1286"/>
        <v>5.6648020950059207E-3</v>
      </c>
      <c r="J3577" s="4">
        <f t="shared" si="1293"/>
        <v>-3.3403299359290907E-4</v>
      </c>
      <c r="K3577" s="4">
        <f t="shared" si="1274"/>
        <v>-9.6571460893679767E-3</v>
      </c>
      <c r="L3577" s="4">
        <f t="shared" si="1290"/>
        <v>-2.5552717166883784E-2</v>
      </c>
      <c r="M3577" s="4">
        <f t="shared" si="1277"/>
        <v>1.207071785928204E-2</v>
      </c>
      <c r="N3577" s="4">
        <f t="shared" si="1291"/>
        <v>2.8433886957097608E-2</v>
      </c>
      <c r="O3577" s="4">
        <f t="shared" si="1287"/>
        <v>1.5721000465318546E-2</v>
      </c>
      <c r="P3577" s="4">
        <f t="shared" si="1283"/>
        <v>2.0483726300173491E-2</v>
      </c>
      <c r="Q3577" s="4">
        <f t="shared" si="1284"/>
        <v>0.64500966822842543</v>
      </c>
      <c r="T3577" s="4"/>
      <c r="U3577" s="4">
        <f t="shared" si="1278"/>
        <v>-2.2017895607427996E-2</v>
      </c>
      <c r="V3577" s="4">
        <f t="shared" si="1279"/>
        <v>-3.1797716651353752E-2</v>
      </c>
      <c r="W3577" s="4">
        <f t="shared" si="1280"/>
        <v>2.7964381542367134E-2</v>
      </c>
      <c r="X3577" s="4">
        <f t="shared" si="1292"/>
        <v>3.2867419993288731E-2</v>
      </c>
      <c r="Y3577" s="4">
        <f t="shared" si="1275"/>
        <v>-2.200556072665762E-2</v>
      </c>
      <c r="Z3577" s="4">
        <f t="shared" si="1276"/>
        <v>-1.5839061532006159E-2</v>
      </c>
      <c r="AA3577" s="4">
        <f t="shared" si="1271"/>
        <v>5.3307691014130116E-3</v>
      </c>
      <c r="AB3577" s="4">
        <f t="shared" si="1272"/>
        <v>5.3307691014130116E-3</v>
      </c>
      <c r="AC3577" s="2">
        <f t="shared" si="1285"/>
        <v>1.1184641062238938E-2</v>
      </c>
      <c r="AD3577" s="6">
        <f t="shared" si="1288"/>
        <v>13005.176469049937</v>
      </c>
    </row>
    <row r="3578" spans="1:30" x14ac:dyDescent="0.3">
      <c r="A3578" s="1">
        <f t="shared" si="1294"/>
        <v>12</v>
      </c>
      <c r="B3578" s="1">
        <f t="shared" si="1295"/>
        <v>3</v>
      </c>
      <c r="C3578" s="5">
        <v>44272</v>
      </c>
      <c r="D3578" s="3">
        <v>13202.38</v>
      </c>
      <c r="E3578" s="3">
        <v>13024.83</v>
      </c>
      <c r="F3578" s="3">
        <f t="shared" si="1273"/>
        <v>13085.477999999999</v>
      </c>
      <c r="G3578" s="3">
        <f t="shared" si="1289"/>
        <v>12840.554</v>
      </c>
      <c r="H3578" s="4">
        <f t="shared" si="1270"/>
        <v>3.8092254726935972E-3</v>
      </c>
      <c r="I3578" s="4">
        <f t="shared" si="1286"/>
        <v>-9.690335059776763E-3</v>
      </c>
      <c r="J3578" s="4">
        <f t="shared" si="1293"/>
        <v>1.349956053247036E-2</v>
      </c>
      <c r="K3578" s="4">
        <f t="shared" si="1274"/>
        <v>-7.3012055704410293E-3</v>
      </c>
      <c r="L3578" s="4">
        <f t="shared" si="1290"/>
        <v>-2.6758013735176681E-2</v>
      </c>
      <c r="M3578" s="4">
        <f t="shared" si="1277"/>
        <v>8.933720266084284E-3</v>
      </c>
      <c r="N3578" s="4">
        <f t="shared" si="1291"/>
        <v>2.8178379219463513E-2</v>
      </c>
      <c r="O3578" s="4">
        <f t="shared" si="1287"/>
        <v>1.8551503592534005E-2</v>
      </c>
      <c r="P3578" s="4">
        <f t="shared" si="1283"/>
        <v>2.4370978904865392E-2</v>
      </c>
      <c r="Q3578" s="4">
        <f t="shared" si="1284"/>
        <v>0.88057911395109656</v>
      </c>
      <c r="T3578" s="4"/>
      <c r="U3578" s="4">
        <f t="shared" si="1278"/>
        <v>-3.0428944639256533E-2</v>
      </c>
      <c r="V3578" s="4">
        <f t="shared" si="1279"/>
        <v>-4.0124655192864039E-2</v>
      </c>
      <c r="W3578" s="4">
        <f t="shared" si="1280"/>
        <v>3.5312698252126871E-2</v>
      </c>
      <c r="X3578" s="4">
        <f t="shared" si="1292"/>
        <v>3.8890313545253241E-2</v>
      </c>
      <c r="Y3578" s="4">
        <f t="shared" si="1275"/>
        <v>-1.9678996024674867E-2</v>
      </c>
      <c r="Z3578" s="4">
        <f t="shared" si="1276"/>
        <v>-1.3497827258515678E-2</v>
      </c>
      <c r="AA3578" s="4">
        <f t="shared" si="1271"/>
        <v>3.8092254726935972E-3</v>
      </c>
      <c r="AB3578" s="4">
        <f t="shared" si="1272"/>
        <v>3.8092254726935972E-3</v>
      </c>
      <c r="AC3578" s="2">
        <f t="shared" si="1285"/>
        <v>9.9579788366472109E-3</v>
      </c>
      <c r="AD3578" s="6">
        <f t="shared" si="1288"/>
        <v>13070.910979366625</v>
      </c>
    </row>
    <row r="3579" spans="1:30" x14ac:dyDescent="0.3">
      <c r="A3579" s="1">
        <f t="shared" si="1294"/>
        <v>12</v>
      </c>
      <c r="B3579" s="1">
        <f t="shared" si="1295"/>
        <v>4</v>
      </c>
      <c r="C3579" s="5">
        <v>44273</v>
      </c>
      <c r="D3579" s="3">
        <v>12789.14</v>
      </c>
      <c r="E3579" s="3">
        <v>13006.29</v>
      </c>
      <c r="F3579" s="3">
        <f t="shared" si="1273"/>
        <v>13032.725999999999</v>
      </c>
      <c r="G3579" s="3">
        <f t="shared" si="1289"/>
        <v>12873.068000000001</v>
      </c>
      <c r="H3579" s="4">
        <f t="shared" si="1270"/>
        <v>-3.1300417046017444E-2</v>
      </c>
      <c r="I3579" s="4">
        <f t="shared" si="1286"/>
        <v>-1.4852625056997174E-2</v>
      </c>
      <c r="J3579" s="4">
        <f t="shared" si="1293"/>
        <v>-1.6447791989020272E-2</v>
      </c>
      <c r="K3579" s="4">
        <f t="shared" si="1274"/>
        <v>-8.2377192597092135E-3</v>
      </c>
      <c r="L3579" s="4">
        <f t="shared" si="1290"/>
        <v>-2.4237044128912043E-2</v>
      </c>
      <c r="M3579" s="4">
        <f t="shared" si="1277"/>
        <v>-1.8690333856477868E-2</v>
      </c>
      <c r="N3579" s="4">
        <f t="shared" si="1291"/>
        <v>-6.5196579401275356E-3</v>
      </c>
      <c r="O3579" s="4">
        <f t="shared" si="1287"/>
        <v>1.2483873036028822E-2</v>
      </c>
      <c r="P3579" s="4">
        <f t="shared" si="1283"/>
        <v>-7.6922599446940347E-3</v>
      </c>
      <c r="Q3579" s="4">
        <f t="shared" si="1284"/>
        <v>0.71116210303788485</v>
      </c>
      <c r="T3579" s="4"/>
      <c r="U3579" s="4">
        <f t="shared" si="1278"/>
        <v>-1.1322200997092916E-2</v>
      </c>
      <c r="V3579" s="4">
        <f t="shared" si="1279"/>
        <v>-2.1208978987122023E-2</v>
      </c>
      <c r="W3579" s="4">
        <f t="shared" si="1280"/>
        <v>-2.0207003807583005E-2</v>
      </c>
      <c r="X3579" s="4">
        <f t="shared" si="1292"/>
        <v>2.5116471505284489E-2</v>
      </c>
      <c r="Y3579" s="4">
        <f t="shared" si="1275"/>
        <v>-2.0603832485897353E-2</v>
      </c>
      <c r="Z3579" s="4">
        <f t="shared" si="1276"/>
        <v>-1.4428495044604972E-2</v>
      </c>
      <c r="AA3579" s="4">
        <f t="shared" si="1271"/>
        <v>-3.1300417046017444E-2</v>
      </c>
      <c r="AB3579" s="4">
        <f t="shared" si="1272"/>
        <v>-3.1300417046017444E-2</v>
      </c>
      <c r="AC3579" s="2">
        <f t="shared" si="1285"/>
        <v>-1.4688033720621675E-2</v>
      </c>
      <c r="AD3579" s="6">
        <f t="shared" si="1288"/>
        <v>12976.987319577751</v>
      </c>
    </row>
    <row r="3580" spans="1:30" x14ac:dyDescent="0.3">
      <c r="A3580" s="1">
        <f t="shared" si="1294"/>
        <v>12</v>
      </c>
      <c r="B3580" s="1">
        <f t="shared" si="1295"/>
        <v>5</v>
      </c>
      <c r="C3580" s="5">
        <v>44274</v>
      </c>
      <c r="D3580" s="3">
        <v>12866.99</v>
      </c>
      <c r="E3580" s="3">
        <v>12792.67</v>
      </c>
      <c r="F3580" s="3">
        <f t="shared" si="1273"/>
        <v>13018.665999999999</v>
      </c>
      <c r="G3580" s="3">
        <f t="shared" si="1289"/>
        <v>12892.916000000001</v>
      </c>
      <c r="H3580" s="4">
        <f t="shared" si="1270"/>
        <v>6.0871958552334536E-3</v>
      </c>
      <c r="I3580" s="4">
        <f t="shared" si="1286"/>
        <v>2.7601543184300548E-4</v>
      </c>
      <c r="J3580" s="4">
        <f t="shared" si="1293"/>
        <v>5.8111804233904486E-3</v>
      </c>
      <c r="K3580" s="4">
        <f t="shared" si="1274"/>
        <v>2.0911883050775872E-2</v>
      </c>
      <c r="L3580" s="4">
        <f t="shared" si="1290"/>
        <v>8.3396277362408778E-3</v>
      </c>
      <c r="M3580" s="4">
        <f t="shared" si="1277"/>
        <v>-1.165065606568288E-2</v>
      </c>
      <c r="N3580" s="4">
        <f t="shared" si="1291"/>
        <v>-2.0108717066023925E-3</v>
      </c>
      <c r="O3580" s="4">
        <f t="shared" si="1287"/>
        <v>9.7730704694725164E-3</v>
      </c>
      <c r="P3580" s="4">
        <f t="shared" si="1283"/>
        <v>-1.651888382313301E-3</v>
      </c>
      <c r="Q3580" s="4">
        <f t="shared" si="1284"/>
        <v>0.79326372300067727</v>
      </c>
      <c r="R3580" s="4">
        <f>(D3580-D3575)/D3575</f>
        <v>-5.4339046276307545E-3</v>
      </c>
      <c r="T3580" s="4"/>
      <c r="U3580" s="4">
        <f t="shared" si="1278"/>
        <v>1.1584047089952997E-2</v>
      </c>
      <c r="V3580" s="4">
        <f t="shared" si="1279"/>
        <v>1.4682066190534434E-3</v>
      </c>
      <c r="W3580" s="4">
        <f t="shared" si="1280"/>
        <v>-5.4339046276307545E-3</v>
      </c>
      <c r="X3580" s="4">
        <f t="shared" si="1292"/>
        <v>1.9698968431991731E-2</v>
      </c>
      <c r="Y3580" s="4">
        <f t="shared" si="1275"/>
        <v>8.1823084491451873E-3</v>
      </c>
      <c r="Z3580" s="4">
        <f t="shared" si="1276"/>
        <v>1.4539149698398989E-2</v>
      </c>
      <c r="AA3580" s="4">
        <f t="shared" si="1271"/>
        <v>6.0871958552334536E-3</v>
      </c>
      <c r="AB3580" s="4">
        <f t="shared" si="1272"/>
        <v>6.0871958552334536E-3</v>
      </c>
      <c r="AC3580" s="2">
        <f t="shared" si="1285"/>
        <v>-5.6991997650708229E-3</v>
      </c>
      <c r="AD3580" s="6">
        <f t="shared" si="1288"/>
        <v>12940.321546385168</v>
      </c>
    </row>
    <row r="3581" spans="1:30" x14ac:dyDescent="0.3">
      <c r="A3581" s="1">
        <f t="shared" si="1294"/>
        <v>13</v>
      </c>
      <c r="B3581" s="1">
        <f t="shared" si="1295"/>
        <v>1</v>
      </c>
      <c r="C3581" s="5">
        <v>44277</v>
      </c>
      <c r="D3581" s="3">
        <v>13086.51</v>
      </c>
      <c r="E3581" s="3">
        <v>12943.14</v>
      </c>
      <c r="F3581" s="3">
        <f t="shared" si="1273"/>
        <v>13019.460000000001</v>
      </c>
      <c r="G3581" s="3">
        <f t="shared" si="1289"/>
        <v>12971.659000000001</v>
      </c>
      <c r="H3581" s="4">
        <f t="shared" si="1270"/>
        <v>1.7060711168657195E-2</v>
      </c>
      <c r="I3581" s="4">
        <f t="shared" si="1286"/>
        <v>5.9182450596448463E-3</v>
      </c>
      <c r="J3581" s="4">
        <f t="shared" si="1293"/>
        <v>1.1142466109012348E-2</v>
      </c>
      <c r="K3581" s="4">
        <f t="shared" si="1274"/>
        <v>1.0546949985971889E-2</v>
      </c>
      <c r="L3581" s="4">
        <f t="shared" si="1290"/>
        <v>7.1429120390845268E-3</v>
      </c>
      <c r="M3581" s="4">
        <f t="shared" si="1277"/>
        <v>5.1499831790258023E-3</v>
      </c>
      <c r="N3581" s="4">
        <f t="shared" si="1291"/>
        <v>8.8539946972086402E-3</v>
      </c>
      <c r="O3581" s="4">
        <f t="shared" si="1287"/>
        <v>3.6526927347321383E-3</v>
      </c>
      <c r="P3581" s="4">
        <f t="shared" si="1283"/>
        <v>1.5380640395770386E-2</v>
      </c>
      <c r="Q3581" s="4">
        <f t="shared" si="1284"/>
        <v>0.79549620499086227</v>
      </c>
      <c r="T3581" s="4"/>
      <c r="U3581" s="4">
        <f t="shared" si="1278"/>
        <v>1.6752169699362562E-2</v>
      </c>
      <c r="V3581" s="4">
        <f t="shared" si="1279"/>
        <v>6.5846480023689594E-3</v>
      </c>
      <c r="W3581" s="4">
        <f t="shared" si="1280"/>
        <v>3.0345789120456309E-4</v>
      </c>
      <c r="X3581" s="4">
        <f t="shared" si="1292"/>
        <v>7.397326711574885E-3</v>
      </c>
      <c r="Y3581" s="4">
        <f t="shared" si="1275"/>
        <v>-2.0533860487658719E-3</v>
      </c>
      <c r="Z3581" s="4">
        <f t="shared" si="1276"/>
        <v>4.2389165903040727E-3</v>
      </c>
      <c r="AA3581" s="4">
        <f t="shared" si="1271"/>
        <v>1.7060711168657195E-2</v>
      </c>
      <c r="AB3581" s="4">
        <f t="shared" si="1272"/>
        <v>1.7060711168657195E-2</v>
      </c>
      <c r="AC3581" s="2">
        <f t="shared" si="1285"/>
        <v>7.44728495806394E-3</v>
      </c>
      <c r="AD3581" s="6">
        <f t="shared" si="1288"/>
        <v>12989.051030923447</v>
      </c>
    </row>
    <row r="3582" spans="1:30" x14ac:dyDescent="0.3">
      <c r="A3582" s="1">
        <f t="shared" si="1294"/>
        <v>13</v>
      </c>
      <c r="B3582" s="1">
        <f t="shared" si="1295"/>
        <v>2</v>
      </c>
      <c r="C3582" s="5">
        <v>44278</v>
      </c>
      <c r="D3582" s="3">
        <v>13017.79</v>
      </c>
      <c r="E3582" s="3">
        <v>13127.17</v>
      </c>
      <c r="F3582" s="3">
        <f t="shared" si="1273"/>
        <v>12992.562</v>
      </c>
      <c r="G3582" s="3">
        <f t="shared" si="1289"/>
        <v>12993.989000000001</v>
      </c>
      <c r="H3582" s="4">
        <f t="shared" si="1270"/>
        <v>-5.2512090694921219E-3</v>
      </c>
      <c r="I3582" s="4">
        <f t="shared" si="1286"/>
        <v>3.1070163091611019E-3</v>
      </c>
      <c r="J3582" s="4">
        <f t="shared" si="1293"/>
        <v>-8.3582253786532237E-3</v>
      </c>
      <c r="K3582" s="4">
        <f t="shared" si="1274"/>
        <v>-7.6609424514252475E-3</v>
      </c>
      <c r="L3582" s="4">
        <f t="shared" si="1290"/>
        <v>-7.2720347560621835E-3</v>
      </c>
      <c r="M3582" s="4">
        <f t="shared" si="1277"/>
        <v>1.9417263508152568E-3</v>
      </c>
      <c r="N3582" s="4">
        <f t="shared" si="1291"/>
        <v>1.8316931005559166E-3</v>
      </c>
      <c r="O3582" s="4">
        <f t="shared" si="1287"/>
        <v>-1.0961922108142003E-4</v>
      </c>
      <c r="P3582" s="4">
        <f t="shared" si="1283"/>
        <v>1.0048664367937398E-2</v>
      </c>
      <c r="Q3582" s="4">
        <f t="shared" si="1284"/>
        <v>0.86120249517820979</v>
      </c>
      <c r="T3582" s="4"/>
      <c r="U3582" s="4">
        <f t="shared" si="1278"/>
        <v>5.0257860957581843E-3</v>
      </c>
      <c r="V3582" s="4">
        <f t="shared" si="1279"/>
        <v>-5.0244717651994463E-3</v>
      </c>
      <c r="W3582" s="4">
        <f t="shared" si="1280"/>
        <v>-1.0225603469512493E-2</v>
      </c>
      <c r="X3582" s="4">
        <f t="shared" si="1292"/>
        <v>-2.1961590148412166E-4</v>
      </c>
      <c r="Y3582" s="4">
        <f t="shared" si="1275"/>
        <v>-2.003424740838998E-2</v>
      </c>
      <c r="Z3582" s="4">
        <f t="shared" si="1276"/>
        <v>-1.3855318590929483E-2</v>
      </c>
      <c r="AA3582" s="4">
        <f t="shared" si="1271"/>
        <v>-5.2512090694921219E-3</v>
      </c>
      <c r="AB3582" s="4">
        <f t="shared" si="1272"/>
        <v>-5.2512090694921219E-3</v>
      </c>
      <c r="AC3582" s="2">
        <f t="shared" si="1285"/>
        <v>1.471779212731211E-3</v>
      </c>
      <c r="AD3582" s="6">
        <f t="shared" si="1288"/>
        <v>12998.630687282301</v>
      </c>
    </row>
    <row r="3583" spans="1:30" x14ac:dyDescent="0.3">
      <c r="A3583" s="1">
        <f t="shared" si="1294"/>
        <v>13</v>
      </c>
      <c r="B3583" s="1">
        <f t="shared" si="1295"/>
        <v>3</v>
      </c>
      <c r="C3583" s="5">
        <v>44279</v>
      </c>
      <c r="D3583" s="3">
        <v>12798.88</v>
      </c>
      <c r="E3583" s="3">
        <v>13072.82</v>
      </c>
      <c r="F3583" s="3">
        <f t="shared" si="1273"/>
        <v>12911.861999999999</v>
      </c>
      <c r="G3583" s="3">
        <f t="shared" si="1289"/>
        <v>12998.670000000002</v>
      </c>
      <c r="H3583" s="4">
        <f t="shared" si="1270"/>
        <v>-1.6816218421099254E-2</v>
      </c>
      <c r="I3583" s="4">
        <f t="shared" si="1286"/>
        <v>4.2272920365130206E-3</v>
      </c>
      <c r="J3583" s="4">
        <f t="shared" si="1293"/>
        <v>-2.1043510457612276E-2</v>
      </c>
      <c r="K3583" s="4">
        <f t="shared" si="1274"/>
        <v>-5.9674107509800657E-3</v>
      </c>
      <c r="L3583" s="4">
        <f t="shared" si="1290"/>
        <v>2.3651394659840078E-4</v>
      </c>
      <c r="M3583" s="4">
        <f t="shared" si="1277"/>
        <v>-8.7502484149846078E-3</v>
      </c>
      <c r="N3583" s="4">
        <f t="shared" si="1291"/>
        <v>-1.5370034011172116E-2</v>
      </c>
      <c r="O3583" s="4">
        <f t="shared" si="1287"/>
        <v>-6.7824684659909869E-3</v>
      </c>
      <c r="P3583" s="4">
        <f t="shared" si="1283"/>
        <v>-6.9365345880134082E-3</v>
      </c>
      <c r="Q3583" s="4">
        <f t="shared" si="1284"/>
        <v>0.82660569836675735</v>
      </c>
      <c r="T3583" s="4"/>
      <c r="U3583" s="4">
        <f t="shared" si="1278"/>
        <v>1.4179826222423185E-2</v>
      </c>
      <c r="V3583" s="4">
        <f t="shared" si="1279"/>
        <v>4.0380279601988879E-3</v>
      </c>
      <c r="W3583" s="4">
        <f t="shared" si="1280"/>
        <v>-3.0562671275936613E-2</v>
      </c>
      <c r="X3583" s="4">
        <f t="shared" si="1292"/>
        <v>-1.3267837827552038E-2</v>
      </c>
      <c r="Y3583" s="4">
        <f t="shared" si="1275"/>
        <v>-1.8361832063312031E-2</v>
      </c>
      <c r="Z3583" s="4">
        <f t="shared" si="1276"/>
        <v>-1.2172358249413371E-2</v>
      </c>
      <c r="AA3583" s="4">
        <f t="shared" si="1271"/>
        <v>-1.6816218421099254E-2</v>
      </c>
      <c r="AB3583" s="4">
        <f t="shared" si="1272"/>
        <v>-1.6816218421099254E-2</v>
      </c>
      <c r="AC3583" s="2">
        <f t="shared" si="1285"/>
        <v>-1.0404592031089302E-2</v>
      </c>
      <c r="AD3583" s="6">
        <f t="shared" si="1288"/>
        <v>12932.047124854867</v>
      </c>
    </row>
    <row r="3584" spans="1:30" x14ac:dyDescent="0.3">
      <c r="A3584" s="1">
        <f t="shared" si="1294"/>
        <v>13</v>
      </c>
      <c r="B3584" s="1">
        <f t="shared" si="1295"/>
        <v>4</v>
      </c>
      <c r="C3584" s="5">
        <v>44280</v>
      </c>
      <c r="D3584" s="3">
        <v>12780.51</v>
      </c>
      <c r="E3584" s="3">
        <v>12707.58</v>
      </c>
      <c r="F3584" s="3">
        <f t="shared" si="1273"/>
        <v>12910.136</v>
      </c>
      <c r="G3584" s="3">
        <f t="shared" si="1289"/>
        <v>12971.430999999999</v>
      </c>
      <c r="H3584" s="4">
        <f t="shared" si="1270"/>
        <v>-1.435281837160672E-3</v>
      </c>
      <c r="I3584" s="4">
        <f t="shared" si="1286"/>
        <v>-7.1334366757090685E-3</v>
      </c>
      <c r="J3584" s="4">
        <f t="shared" si="1293"/>
        <v>5.6981548385483961E-3</v>
      </c>
      <c r="K3584" s="4">
        <f t="shared" si="1274"/>
        <v>1.1224614966309582E-2</v>
      </c>
      <c r="L3584" s="4">
        <f t="shared" si="1290"/>
        <v>1.5139171899763351E-2</v>
      </c>
      <c r="M3584" s="4">
        <f t="shared" si="1277"/>
        <v>-1.0040637836812888E-2</v>
      </c>
      <c r="N3584" s="4">
        <f t="shared" si="1291"/>
        <v>-1.4718576539473439E-2</v>
      </c>
      <c r="O3584" s="4">
        <f t="shared" si="1287"/>
        <v>-4.7959744955403385E-3</v>
      </c>
      <c r="P3584" s="4">
        <f t="shared" si="1283"/>
        <v>-8.3618605430670675E-3</v>
      </c>
      <c r="Q3584" s="4">
        <f t="shared" si="1284"/>
        <v>0.69192449393221722</v>
      </c>
      <c r="T3584" s="4"/>
      <c r="U3584" s="4">
        <f t="shared" si="1278"/>
        <v>-7.6100408785767049E-4</v>
      </c>
      <c r="V3584" s="4">
        <f t="shared" si="1279"/>
        <v>-1.0753394046979128E-2</v>
      </c>
      <c r="W3584" s="4">
        <f t="shared" si="1280"/>
        <v>-6.7479126821656495E-4</v>
      </c>
      <c r="X3584" s="4">
        <f t="shared" si="1292"/>
        <v>-9.4063206730501617E-3</v>
      </c>
      <c r="Y3584" s="4">
        <f t="shared" si="1275"/>
        <v>-1.3841707564623495E-3</v>
      </c>
      <c r="Z3584" s="4">
        <f t="shared" si="1276"/>
        <v>4.9123514521628199E-3</v>
      </c>
      <c r="AA3584" s="4">
        <f t="shared" si="1271"/>
        <v>-1.435281837160672E-3</v>
      </c>
      <c r="AB3584" s="4">
        <f t="shared" si="1272"/>
        <v>-1.435281837160672E-3</v>
      </c>
      <c r="AC3584" s="2">
        <f t="shared" si="1285"/>
        <v>-7.9045945665115573E-3</v>
      </c>
      <c r="AD3584" s="6">
        <f t="shared" si="1288"/>
        <v>12881.534749903247</v>
      </c>
    </row>
    <row r="3585" spans="1:30" x14ac:dyDescent="0.3">
      <c r="A3585" s="1">
        <f t="shared" si="1294"/>
        <v>13</v>
      </c>
      <c r="B3585" s="1">
        <f t="shared" si="1295"/>
        <v>5</v>
      </c>
      <c r="C3585" s="5">
        <v>44281</v>
      </c>
      <c r="D3585" s="3">
        <v>12979.12</v>
      </c>
      <c r="E3585" s="3">
        <v>12777.27</v>
      </c>
      <c r="F3585" s="3">
        <f t="shared" si="1273"/>
        <v>12932.562000000002</v>
      </c>
      <c r="G3585" s="3">
        <f t="shared" si="1289"/>
        <v>12975.614</v>
      </c>
      <c r="H3585" s="4">
        <f t="shared" si="1270"/>
        <v>1.5540068432323952E-2</v>
      </c>
      <c r="I3585" s="4">
        <f t="shared" si="1286"/>
        <v>-2.5351101012399208E-4</v>
      </c>
      <c r="J3585" s="4">
        <f t="shared" si="1293"/>
        <v>1.5793579442447945E-2</v>
      </c>
      <c r="K3585" s="4">
        <f t="shared" si="1274"/>
        <v>1.0986455157110346E-2</v>
      </c>
      <c r="L3585" s="4">
        <f t="shared" si="1290"/>
        <v>1.5235264042236489E-2</v>
      </c>
      <c r="M3585" s="4">
        <f t="shared" si="1277"/>
        <v>3.6000600654378517E-3</v>
      </c>
      <c r="N3585" s="4">
        <f t="shared" si="1291"/>
        <v>2.701991597469856E-4</v>
      </c>
      <c r="O3585" s="4">
        <f t="shared" si="1287"/>
        <v>-3.3170199520458905E-3</v>
      </c>
      <c r="P3585" s="4">
        <f t="shared" si="1283"/>
        <v>7.0482640041960708E-3</v>
      </c>
      <c r="Q3585" s="4">
        <f t="shared" si="1284"/>
        <v>0.73758772199924505</v>
      </c>
      <c r="R3585" s="4">
        <f>(D3585-D3580)/D3580</f>
        <v>8.7145478468547057E-3</v>
      </c>
      <c r="T3585" s="4"/>
      <c r="U3585" s="4">
        <f t="shared" si="1278"/>
        <v>6.7665531344210487E-3</v>
      </c>
      <c r="V3585" s="4">
        <f t="shared" si="1279"/>
        <v>-3.3011123969232227E-3</v>
      </c>
      <c r="W3585" s="4">
        <f t="shared" si="1280"/>
        <v>8.7145478468547057E-3</v>
      </c>
      <c r="X3585" s="4">
        <f t="shared" si="1292"/>
        <v>-6.613888089608993E-3</v>
      </c>
      <c r="Y3585" s="4">
        <f t="shared" si="1275"/>
        <v>-1.6193609919807604E-3</v>
      </c>
      <c r="Z3585" s="4">
        <f t="shared" si="1276"/>
        <v>4.6756782834704112E-3</v>
      </c>
      <c r="AA3585" s="4">
        <f t="shared" si="1271"/>
        <v>1.5540068432323952E-2</v>
      </c>
      <c r="AB3585" s="4">
        <f t="shared" si="1272"/>
        <v>1.5540068432323952E-2</v>
      </c>
      <c r="AC3585" s="2">
        <f t="shared" si="1285"/>
        <v>5.0124225215450171E-3</v>
      </c>
      <c r="AD3585" s="6">
        <f t="shared" si="1288"/>
        <v>12914.063166602165</v>
      </c>
    </row>
    <row r="3586" spans="1:30" x14ac:dyDescent="0.3">
      <c r="A3586" s="1">
        <f t="shared" si="1294"/>
        <v>14</v>
      </c>
      <c r="B3586" s="1">
        <f t="shared" si="1295"/>
        <v>1</v>
      </c>
      <c r="C3586" s="5">
        <v>44284</v>
      </c>
      <c r="D3586" s="3">
        <v>12965.74</v>
      </c>
      <c r="E3586" s="3">
        <v>12950.51</v>
      </c>
      <c r="F3586" s="3">
        <f t="shared" si="1273"/>
        <v>12908.407999999999</v>
      </c>
      <c r="G3586" s="3">
        <f t="shared" si="1289"/>
        <v>12963.933999999999</v>
      </c>
      <c r="H3586" s="4">
        <f t="shared" si="1270"/>
        <v>-1.0308865315985228E-3</v>
      </c>
      <c r="I3586" s="4">
        <f t="shared" si="1286"/>
        <v>-2.2043096912580037E-3</v>
      </c>
      <c r="J3586" s="4">
        <f t="shared" si="1293"/>
        <v>1.173423159659481E-3</v>
      </c>
      <c r="K3586" s="4">
        <f t="shared" si="1274"/>
        <v>-6.5524473153804009E-3</v>
      </c>
      <c r="L3586" s="4">
        <f t="shared" si="1290"/>
        <v>-1.1854938290630677E-3</v>
      </c>
      <c r="M3586" s="4">
        <f t="shared" si="1277"/>
        <v>4.4414462263665929E-3</v>
      </c>
      <c r="N3586" s="4">
        <f t="shared" si="1291"/>
        <v>1.3930956451957367E-4</v>
      </c>
      <c r="O3586" s="4">
        <f t="shared" si="1287"/>
        <v>-4.2825168482477543E-3</v>
      </c>
      <c r="P3586" s="4">
        <f t="shared" si="1283"/>
        <v>6.0101115121644726E-3</v>
      </c>
      <c r="Q3586" s="4">
        <f t="shared" si="1284"/>
        <v>0.64182937345592639</v>
      </c>
      <c r="T3586" s="4"/>
      <c r="U3586" s="4">
        <f t="shared" si="1278"/>
        <v>8.2740586418801436E-3</v>
      </c>
      <c r="V3586" s="4">
        <f t="shared" si="1279"/>
        <v>-1.8086819445387264E-3</v>
      </c>
      <c r="W3586" s="4">
        <f t="shared" si="1280"/>
        <v>-9.2285873009687412E-3</v>
      </c>
      <c r="X3586" s="4">
        <f t="shared" si="1292"/>
        <v>-8.5296932438059248E-3</v>
      </c>
      <c r="Y3586" s="4">
        <f t="shared" si="1275"/>
        <v>-1.8939573907457888E-2</v>
      </c>
      <c r="Z3586" s="4">
        <f t="shared" si="1276"/>
        <v>-1.2753742900178248E-2</v>
      </c>
      <c r="AA3586" s="4">
        <f t="shared" si="1271"/>
        <v>-1.0308865315985228E-3</v>
      </c>
      <c r="AB3586" s="4">
        <f t="shared" si="1272"/>
        <v>-1.0308865315985228E-3</v>
      </c>
      <c r="AC3586" s="2">
        <f t="shared" si="1285"/>
        <v>2.6570964916172216E-3</v>
      </c>
      <c r="AD3586" s="6">
        <f t="shared" si="1288"/>
        <v>12931.288777734779</v>
      </c>
    </row>
    <row r="3587" spans="1:30" x14ac:dyDescent="0.3">
      <c r="A3587" s="1">
        <f t="shared" si="1294"/>
        <v>14</v>
      </c>
      <c r="B3587" s="1">
        <f t="shared" si="1295"/>
        <v>2</v>
      </c>
      <c r="C3587" s="5">
        <v>44285</v>
      </c>
      <c r="D3587" s="3">
        <v>12896.53</v>
      </c>
      <c r="E3587" s="3">
        <v>12904.01</v>
      </c>
      <c r="F3587" s="3">
        <f t="shared" si="1273"/>
        <v>12884.155999999999</v>
      </c>
      <c r="G3587" s="3">
        <f t="shared" si="1289"/>
        <v>12938.359</v>
      </c>
      <c r="H3587" s="4">
        <f t="shared" ref="H3587:H3650" si="1296">(D3587-D3586)/D3586</f>
        <v>-5.337913609250157E-3</v>
      </c>
      <c r="I3587" s="4">
        <f t="shared" si="1286"/>
        <v>-4.7610086273517415E-3</v>
      </c>
      <c r="J3587" s="4">
        <f t="shared" si="1293"/>
        <v>-5.7690498189841549E-4</v>
      </c>
      <c r="K3587" s="4">
        <f t="shared" si="1274"/>
        <v>-6.5308651877948954E-3</v>
      </c>
      <c r="L3587" s="4">
        <f t="shared" si="1290"/>
        <v>-1.7533386704756979E-3</v>
      </c>
      <c r="M3587" s="4">
        <f t="shared" si="1277"/>
        <v>9.6040439125400347E-4</v>
      </c>
      <c r="N3587" s="4">
        <f t="shared" si="1291"/>
        <v>-3.2329447652518933E-3</v>
      </c>
      <c r="O3587" s="4">
        <f t="shared" si="1287"/>
        <v>-4.2029134968864755E-3</v>
      </c>
      <c r="P3587" s="4">
        <f t="shared" si="1283"/>
        <v>6.4011644688042159E-4</v>
      </c>
      <c r="Q3587" s="4">
        <f t="shared" si="1284"/>
        <v>0.69951254353701797</v>
      </c>
      <c r="T3587" s="4"/>
      <c r="U3587" s="4">
        <f t="shared" si="1278"/>
        <v>4.0144257096009243E-3</v>
      </c>
      <c r="V3587" s="4">
        <f t="shared" si="1279"/>
        <v>-6.0257185474951293E-3</v>
      </c>
      <c r="W3587" s="4">
        <f t="shared" si="1280"/>
        <v>-9.3149451635031917E-3</v>
      </c>
      <c r="X3587" s="4">
        <f t="shared" si="1292"/>
        <v>-8.3436969552272179E-3</v>
      </c>
      <c r="Y3587" s="4">
        <f t="shared" si="1275"/>
        <v>-1.8918260883707735E-2</v>
      </c>
      <c r="Z3587" s="4">
        <f t="shared" si="1276"/>
        <v>-1.2732295492490355E-2</v>
      </c>
      <c r="AA3587" s="4">
        <f t="shared" ref="AA3587:AA3650" si="1297">(D3587-D3586)/D3586</f>
        <v>-5.337913609250157E-3</v>
      </c>
      <c r="AB3587" s="4">
        <f t="shared" ref="AB3587:AB3650" si="1298">(D3587-D3586)/D3586</f>
        <v>-5.337913609250157E-3</v>
      </c>
      <c r="AC3587" s="2">
        <f t="shared" si="1285"/>
        <v>-1.7968025887468509E-3</v>
      </c>
      <c r="AD3587" s="6">
        <f t="shared" si="1288"/>
        <v>12919.702518489852</v>
      </c>
    </row>
    <row r="3588" spans="1:30" x14ac:dyDescent="0.3">
      <c r="A3588" s="1">
        <f t="shared" si="1294"/>
        <v>14</v>
      </c>
      <c r="B3588" s="1">
        <f t="shared" si="1295"/>
        <v>3</v>
      </c>
      <c r="C3588" s="5">
        <v>44286</v>
      </c>
      <c r="D3588" s="3">
        <v>13091.44</v>
      </c>
      <c r="E3588" s="3">
        <v>12970.33</v>
      </c>
      <c r="F3588" s="3">
        <f t="shared" si="1273"/>
        <v>12942.668000000001</v>
      </c>
      <c r="G3588" s="3">
        <f t="shared" si="1289"/>
        <v>12927.264999999999</v>
      </c>
      <c r="H3588" s="4">
        <f t="shared" si="1296"/>
        <v>1.511336770433596E-2</v>
      </c>
      <c r="I3588" s="4">
        <f t="shared" si="1286"/>
        <v>5.7224695325020971E-3</v>
      </c>
      <c r="J3588" s="4">
        <f t="shared" si="1293"/>
        <v>9.3908981718338631E-3</v>
      </c>
      <c r="K3588" s="4">
        <f t="shared" si="1274"/>
        <v>6.935974250437682E-4</v>
      </c>
      <c r="L3588" s="4">
        <f t="shared" si="1290"/>
        <v>9.6873603468002436E-4</v>
      </c>
      <c r="M3588" s="4">
        <f t="shared" si="1277"/>
        <v>1.149469336615905E-2</v>
      </c>
      <c r="N3588" s="4">
        <f t="shared" si="1291"/>
        <v>1.2699902106130036E-2</v>
      </c>
      <c r="O3588" s="4">
        <f t="shared" si="1287"/>
        <v>1.1765703390919614E-3</v>
      </c>
      <c r="P3588" s="4">
        <f t="shared" si="1283"/>
        <v>1.5763158466451679E-2</v>
      </c>
      <c r="Q3588" s="4">
        <f t="shared" si="1284"/>
        <v>0.6594528337522706</v>
      </c>
      <c r="T3588" s="4">
        <f>(D3588-D3565)/D3565</f>
        <v>1.4098210301918596E-2</v>
      </c>
      <c r="U3588" s="4">
        <f t="shared" si="1278"/>
        <v>-7.5718041984938157E-3</v>
      </c>
      <c r="V3588" s="4">
        <f t="shared" si="1279"/>
        <v>-1.7496086156508956E-2</v>
      </c>
      <c r="W3588" s="4">
        <f t="shared" si="1280"/>
        <v>2.2858250096883581E-2</v>
      </c>
      <c r="X3588" s="4">
        <f t="shared" si="1292"/>
        <v>2.3858681265337498E-3</v>
      </c>
      <c r="Y3588" s="4">
        <f t="shared" si="1275"/>
        <v>-1.1783878852076471E-2</v>
      </c>
      <c r="Z3588" s="4">
        <f t="shared" si="1276"/>
        <v>-5.5529294003311197E-3</v>
      </c>
      <c r="AA3588" s="4">
        <f t="shared" si="1297"/>
        <v>1.511336770433596E-2</v>
      </c>
      <c r="AB3588" s="4">
        <f t="shared" si="1298"/>
        <v>1.511336770433596E-2</v>
      </c>
      <c r="AC3588" s="2">
        <f t="shared" si="1285"/>
        <v>8.7455355820366381E-3</v>
      </c>
      <c r="AD3588" s="6">
        <f t="shared" si="1288"/>
        <v>12976.948345659903</v>
      </c>
    </row>
    <row r="3589" spans="1:30" x14ac:dyDescent="0.3">
      <c r="A3589" s="1">
        <f t="shared" si="1294"/>
        <v>14</v>
      </c>
      <c r="B3589" s="1">
        <f t="shared" si="1295"/>
        <v>4</v>
      </c>
      <c r="C3589" s="5">
        <v>44287</v>
      </c>
      <c r="D3589" s="3">
        <v>13329.51</v>
      </c>
      <c r="E3589" s="3">
        <v>13268.88</v>
      </c>
      <c r="F3589" s="3">
        <f t="shared" si="1273"/>
        <v>13052.468000000001</v>
      </c>
      <c r="G3589" s="3">
        <f t="shared" si="1289"/>
        <v>12981.302</v>
      </c>
      <c r="H3589" s="4">
        <f t="shared" si="1296"/>
        <v>1.8185165268297429E-2</v>
      </c>
      <c r="I3589" s="4">
        <f t="shared" si="1286"/>
        <v>1.3553894758712463E-2</v>
      </c>
      <c r="J3589" s="4">
        <f t="shared" si="1293"/>
        <v>4.6312705095849661E-3</v>
      </c>
      <c r="K3589" s="4">
        <f t="shared" si="1274"/>
        <v>-8.2674251266476474E-3</v>
      </c>
      <c r="L3589" s="4">
        <f t="shared" si="1290"/>
        <v>-1.1368327531408052E-2</v>
      </c>
      <c r="M3589" s="4">
        <f t="shared" si="1277"/>
        <v>2.1225257935893766E-2</v>
      </c>
      <c r="N3589" s="4">
        <f t="shared" si="1291"/>
        <v>2.6823811663883989E-2</v>
      </c>
      <c r="O3589" s="4">
        <f t="shared" si="1287"/>
        <v>5.3389809527882928E-3</v>
      </c>
      <c r="P3589" s="4">
        <f t="shared" si="1283"/>
        <v>3.4234979376611893E-2</v>
      </c>
      <c r="Q3589" s="4">
        <f t="shared" si="1284"/>
        <v>0.70595891725859095</v>
      </c>
      <c r="R3589" s="4">
        <f>(D3589-D3585)/D3585</f>
        <v>2.6996437354766686E-2</v>
      </c>
      <c r="T3589" s="4"/>
      <c r="U3589" s="4">
        <f t="shared" si="1278"/>
        <v>-2.3750634002065493E-2</v>
      </c>
      <c r="V3589" s="4">
        <f t="shared" si="1279"/>
        <v>-3.3513127662044805E-2</v>
      </c>
      <c r="W3589" s="4">
        <f t="shared" si="1280"/>
        <v>4.2956032271012655E-2</v>
      </c>
      <c r="X3589" s="4">
        <f t="shared" si="1292"/>
        <v>1.102482576480994E-2</v>
      </c>
      <c r="Y3589" s="4">
        <f t="shared" si="1275"/>
        <v>-2.0633167955492492E-2</v>
      </c>
      <c r="Z3589" s="4">
        <f t="shared" si="1276"/>
        <v>-1.4458015481662288E-2</v>
      </c>
      <c r="AA3589" s="4">
        <f t="shared" si="1297"/>
        <v>1.8185165268297429E-2</v>
      </c>
      <c r="AB3589" s="4">
        <f t="shared" si="1298"/>
        <v>1.8185165268297429E-2</v>
      </c>
      <c r="AC3589" s="2">
        <f t="shared" si="1285"/>
        <v>1.7633139019618702E-2</v>
      </c>
      <c r="AD3589" s="6">
        <f t="shared" si="1288"/>
        <v>13094.468897106603</v>
      </c>
    </row>
    <row r="3590" spans="1:30" x14ac:dyDescent="0.3">
      <c r="A3590" s="1">
        <f t="shared" si="1294"/>
        <v>15</v>
      </c>
      <c r="B3590" s="1">
        <f t="shared" si="1295"/>
        <v>1</v>
      </c>
      <c r="C3590" s="5">
        <v>44291</v>
      </c>
      <c r="D3590" s="3">
        <v>13598.16</v>
      </c>
      <c r="E3590" s="3">
        <v>13434.04</v>
      </c>
      <c r="F3590" s="3">
        <f t="shared" ref="F3590:F3653" si="1299">AVERAGE(D3586:D3590)</f>
        <v>13176.276000000002</v>
      </c>
      <c r="G3590" s="3">
        <f t="shared" si="1289"/>
        <v>13054.419</v>
      </c>
      <c r="H3590" s="4">
        <f t="shared" si="1296"/>
        <v>2.0154529311279982E-2</v>
      </c>
      <c r="I3590" s="4">
        <f t="shared" si="1286"/>
        <v>7.841998693125303E-3</v>
      </c>
      <c r="J3590" s="4">
        <f t="shared" si="1293"/>
        <v>1.2312530618154679E-2</v>
      </c>
      <c r="K3590" s="4">
        <f t="shared" ref="K3590:K3653" si="1300">(SUM(D3586:D3589)/4-D3589)/D3589</f>
        <v>-1.940844037027617E-2</v>
      </c>
      <c r="L3590" s="4">
        <f t="shared" si="1290"/>
        <v>-2.5170217559885261E-2</v>
      </c>
      <c r="M3590" s="4">
        <f t="shared" si="1277"/>
        <v>3.2018454986826185E-2</v>
      </c>
      <c r="N3590" s="4">
        <f t="shared" si="1291"/>
        <v>4.1651872825592622E-2</v>
      </c>
      <c r="O3590" s="4">
        <f t="shared" si="1287"/>
        <v>8.9612859386859547E-3</v>
      </c>
      <c r="P3590" s="4">
        <f t="shared" si="1283"/>
        <v>5.5079498583208868E-2</v>
      </c>
      <c r="Q3590" s="4">
        <f t="shared" si="1284"/>
        <v>0.81640839454522862</v>
      </c>
      <c r="T3590" s="4"/>
      <c r="U3590" s="4">
        <f t="shared" si="1278"/>
        <v>-2.6286787736383363E-2</v>
      </c>
      <c r="V3590" s="4">
        <f t="shared" si="1279"/>
        <v>-3.6023919859019503E-2</v>
      </c>
      <c r="W3590" s="4">
        <f t="shared" si="1280"/>
        <v>4.7695067154013449E-2</v>
      </c>
      <c r="X3590" s="4">
        <f t="shared" si="1292"/>
        <v>1.8844989879035563E-2</v>
      </c>
      <c r="Y3590" s="4">
        <f t="shared" ref="Y3590:Y3653" si="1301">(SUM(D3586:D3589)*(0.99/4.01)-D3589)/D3589</f>
        <v>-3.163526779708075E-2</v>
      </c>
      <c r="Z3590" s="4">
        <f t="shared" ref="Z3590:Z3653" si="1302">(SUM(D3586:D3589)*(0.995/4.005)-D3589)/D3589</f>
        <v>-2.5529486310536611E-2</v>
      </c>
      <c r="AA3590" s="4">
        <f t="shared" si="1297"/>
        <v>2.0154529311279982E-2</v>
      </c>
      <c r="AB3590" s="4">
        <f t="shared" si="1298"/>
        <v>2.0154529311279982E-2</v>
      </c>
      <c r="AC3590" s="2">
        <f t="shared" si="1285"/>
        <v>2.4694081301852473E-2</v>
      </c>
      <c r="AD3590" s="6">
        <f t="shared" si="1288"/>
        <v>13262.365931404402</v>
      </c>
    </row>
    <row r="3591" spans="1:30" x14ac:dyDescent="0.3">
      <c r="A3591" s="1">
        <f t="shared" si="1294"/>
        <v>15</v>
      </c>
      <c r="B3591" s="1">
        <f t="shared" si="1295"/>
        <v>2</v>
      </c>
      <c r="C3591" s="5">
        <v>44292</v>
      </c>
      <c r="D3591" s="3">
        <v>13578.46</v>
      </c>
      <c r="E3591" s="3">
        <v>13567.21</v>
      </c>
      <c r="F3591" s="3">
        <f t="shared" si="1299"/>
        <v>13298.820000000002</v>
      </c>
      <c r="G3591" s="3">
        <f t="shared" si="1289"/>
        <v>13103.614000000001</v>
      </c>
      <c r="H3591" s="4">
        <f t="shared" si="1296"/>
        <v>-1.4487254157916018E-3</v>
      </c>
      <c r="I3591" s="4">
        <f t="shared" si="1286"/>
        <v>-2.276043229378146E-3</v>
      </c>
      <c r="J3591" s="4">
        <f t="shared" si="1293"/>
        <v>8.2731781358654421E-4</v>
      </c>
      <c r="K3591" s="4">
        <f t="shared" si="1300"/>
        <v>-2.7154409125940568E-2</v>
      </c>
      <c r="L3591" s="4">
        <f t="shared" si="1290"/>
        <v>-4.0248582651378234E-2</v>
      </c>
      <c r="M3591" s="4">
        <f t="shared" ref="M3591:M3654" si="1303">(D3591-F3591)/F3591</f>
        <v>2.102742950126384E-2</v>
      </c>
      <c r="N3591" s="4">
        <f t="shared" si="1291"/>
        <v>3.6237789055751923E-2</v>
      </c>
      <c r="O3591" s="4">
        <f t="shared" si="1287"/>
        <v>1.4376151640171283E-2</v>
      </c>
      <c r="P3591" s="4">
        <f t="shared" si="1283"/>
        <v>5.3550978097930711E-2</v>
      </c>
      <c r="Q3591" s="4">
        <f t="shared" si="1284"/>
        <v>0.77829552389708279</v>
      </c>
      <c r="T3591" s="4"/>
      <c r="U3591" s="4">
        <f t="shared" ref="U3591:U3654" si="1304">(D3586-D3590)/D3590</f>
        <v>-4.6507762814969093E-2</v>
      </c>
      <c r="V3591" s="4">
        <f t="shared" ref="V3591:V3654" si="1305">(D3586*(1-0.01)-D3590)/D3590</f>
        <v>-5.6042685186819402E-2</v>
      </c>
      <c r="W3591" s="4">
        <f t="shared" ref="W3591:W3654" si="1306">(D3591-D3586)/D3586</f>
        <v>4.7256847661606614E-2</v>
      </c>
      <c r="X3591" s="4">
        <f t="shared" si="1292"/>
        <v>3.0244783090215471E-2</v>
      </c>
      <c r="Y3591" s="4">
        <f t="shared" si="1301"/>
        <v>-3.9284653401178239E-2</v>
      </c>
      <c r="Z3591" s="4">
        <f t="shared" si="1302"/>
        <v>-3.322710320130922E-2</v>
      </c>
      <c r="AA3591" s="4">
        <f t="shared" si="1297"/>
        <v>-1.4487254157916018E-3</v>
      </c>
      <c r="AB3591" s="4">
        <f t="shared" si="1298"/>
        <v>-1.4487254157916018E-3</v>
      </c>
      <c r="AC3591" s="2">
        <f t="shared" si="1285"/>
        <v>1.5519387254794023E-2</v>
      </c>
      <c r="AD3591" s="6">
        <f t="shared" si="1288"/>
        <v>13367.730620936269</v>
      </c>
    </row>
    <row r="3592" spans="1:30" x14ac:dyDescent="0.3">
      <c r="A3592" s="1">
        <f t="shared" ref="A3592:A3623" si="1307">WEEKNUM(C3592,2)</f>
        <v>15</v>
      </c>
      <c r="B3592" s="1">
        <f t="shared" ref="B3592:B3623" si="1308">WEEKDAY(C3592,2)</f>
        <v>3</v>
      </c>
      <c r="C3592" s="5">
        <v>44293</v>
      </c>
      <c r="D3592" s="3">
        <v>13616.7</v>
      </c>
      <c r="E3592" s="3">
        <v>13553.9</v>
      </c>
      <c r="F3592" s="3">
        <f t="shared" si="1299"/>
        <v>13442.854000000001</v>
      </c>
      <c r="G3592" s="3">
        <f t="shared" si="1289"/>
        <v>13163.505000000001</v>
      </c>
      <c r="H3592" s="4">
        <f t="shared" si="1296"/>
        <v>2.8162251094749776E-3</v>
      </c>
      <c r="I3592" s="4">
        <f t="shared" si="1286"/>
        <v>-1.8087470891396736E-3</v>
      </c>
      <c r="J3592" s="4">
        <f t="shared" si="1293"/>
        <v>4.6249721986146514E-3</v>
      </c>
      <c r="K3592" s="4">
        <f t="shared" si="1300"/>
        <v>-1.3187614795786798E-2</v>
      </c>
      <c r="L3592" s="4">
        <f t="shared" si="1290"/>
        <v>-3.4268245441677309E-2</v>
      </c>
      <c r="M3592" s="4">
        <f t="shared" si="1303"/>
        <v>1.2932224064919513E-2</v>
      </c>
      <c r="N3592" s="4">
        <f t="shared" si="1291"/>
        <v>3.4428140529441036E-2</v>
      </c>
      <c r="O3592" s="4">
        <f t="shared" si="1287"/>
        <v>2.0515176217438889E-2</v>
      </c>
      <c r="P3592" s="4">
        <f t="shared" ref="P3592:P3655" si="1309">(D3592-12888.28)/12888.28</f>
        <v>5.6518014816562025E-2</v>
      </c>
      <c r="Q3592" s="4">
        <f t="shared" ref="Q3592:Q3655" si="1310">(D3592-D3339)/D3339</f>
        <v>0.80878068997397767</v>
      </c>
      <c r="T3592" s="4"/>
      <c r="U3592" s="4">
        <f t="shared" si="1304"/>
        <v>-5.0221453684732915E-2</v>
      </c>
      <c r="V3592" s="4">
        <f t="shared" si="1305"/>
        <v>-5.9719239147885572E-2</v>
      </c>
      <c r="W3592" s="4">
        <f t="shared" si="1306"/>
        <v>5.5842152889188028E-2</v>
      </c>
      <c r="X3592" s="4">
        <f t="shared" si="1292"/>
        <v>4.3363181880132634E-2</v>
      </c>
      <c r="Y3592" s="4">
        <f t="shared" si="1301"/>
        <v>-2.5492008626263267E-2</v>
      </c>
      <c r="Z3592" s="4">
        <f t="shared" si="1302"/>
        <v>-1.9347492356362472E-2</v>
      </c>
      <c r="AA3592" s="4">
        <f t="shared" si="1297"/>
        <v>2.8162251094749776E-3</v>
      </c>
      <c r="AB3592" s="4">
        <f t="shared" si="1298"/>
        <v>2.8162251094749776E-3</v>
      </c>
      <c r="AC3592" s="2">
        <f t="shared" ref="AC3592:AC3655" si="1311">(D3592-AD3592)/D3592</f>
        <v>1.2189413443968613E-2</v>
      </c>
      <c r="AD3592" s="6">
        <f t="shared" si="1288"/>
        <v>13450.720413957513</v>
      </c>
    </row>
    <row r="3593" spans="1:30" x14ac:dyDescent="0.3">
      <c r="A3593" s="1">
        <f t="shared" si="1307"/>
        <v>15</v>
      </c>
      <c r="B3593" s="1">
        <f t="shared" si="1308"/>
        <v>4</v>
      </c>
      <c r="C3593" s="5">
        <v>44294</v>
      </c>
      <c r="D3593" s="3">
        <v>13758.5</v>
      </c>
      <c r="E3593" s="3">
        <v>13730.73</v>
      </c>
      <c r="F3593" s="3">
        <f t="shared" si="1299"/>
        <v>13576.266</v>
      </c>
      <c r="G3593" s="3">
        <f t="shared" si="1289"/>
        <v>13259.466999999999</v>
      </c>
      <c r="H3593" s="4">
        <f t="shared" si="1296"/>
        <v>1.0413683197837895E-2</v>
      </c>
      <c r="I3593" s="4">
        <f t="shared" ref="I3593:I3656" si="1312">(E3593-D3592)/D3592</f>
        <v>8.3742757055673429E-3</v>
      </c>
      <c r="J3593" s="4">
        <f t="shared" si="1293"/>
        <v>2.0394074922705525E-3</v>
      </c>
      <c r="K3593" s="4">
        <f t="shared" si="1300"/>
        <v>-6.3152232185478335E-3</v>
      </c>
      <c r="L3593" s="4">
        <f t="shared" si="1290"/>
        <v>-3.0306984152629699E-2</v>
      </c>
      <c r="M3593" s="4">
        <f t="shared" si="1303"/>
        <v>1.3422983904410858E-2</v>
      </c>
      <c r="N3593" s="4">
        <f t="shared" si="1291"/>
        <v>3.7635977373751246E-2</v>
      </c>
      <c r="O3593" s="4">
        <f t="shared" ref="O3593:O3656" si="1313">(F3593-G3593)/D3593</f>
        <v>2.3025693207835221E-2</v>
      </c>
      <c r="P3593" s="4">
        <f t="shared" si="1309"/>
        <v>6.75202587156703E-2</v>
      </c>
      <c r="Q3593" s="4">
        <f t="shared" si="1310"/>
        <v>0.70243489580111018</v>
      </c>
      <c r="T3593" s="4"/>
      <c r="U3593" s="4">
        <f t="shared" si="1304"/>
        <v>-3.8574691371624566E-2</v>
      </c>
      <c r="V3593" s="4">
        <f t="shared" si="1305"/>
        <v>-4.8188944457908292E-2</v>
      </c>
      <c r="W3593" s="4">
        <f t="shared" si="1306"/>
        <v>5.095390575826643E-2</v>
      </c>
      <c r="X3593" s="4">
        <f t="shared" si="1292"/>
        <v>4.8954203260100471E-2</v>
      </c>
      <c r="Y3593" s="4">
        <f t="shared" si="1301"/>
        <v>-1.8705307717069741E-2</v>
      </c>
      <c r="Z3593" s="4">
        <f t="shared" si="1302"/>
        <v>-1.2517999602951356E-2</v>
      </c>
      <c r="AA3593" s="4">
        <f t="shared" si="1297"/>
        <v>1.0413683197837895E-2</v>
      </c>
      <c r="AB3593" s="4">
        <f t="shared" si="1298"/>
        <v>1.0413683197837895E-2</v>
      </c>
      <c r="AC3593" s="2">
        <f t="shared" si="1311"/>
        <v>1.4913427386342343E-2</v>
      </c>
      <c r="AD3593" s="6">
        <f t="shared" ref="AD3593:AD3656" si="1314">D3593*(2/(5+1))+AD3592*(1-(2/(5+1)))</f>
        <v>13553.313609305009</v>
      </c>
    </row>
    <row r="3594" spans="1:30" x14ac:dyDescent="0.3">
      <c r="A3594" s="1">
        <f t="shared" si="1307"/>
        <v>15</v>
      </c>
      <c r="B3594" s="1">
        <f t="shared" si="1308"/>
        <v>5</v>
      </c>
      <c r="C3594" s="5">
        <v>44295</v>
      </c>
      <c r="D3594" s="3">
        <v>13845.05</v>
      </c>
      <c r="E3594" s="3">
        <v>13709.67</v>
      </c>
      <c r="F3594" s="3">
        <f t="shared" si="1299"/>
        <v>13679.374</v>
      </c>
      <c r="G3594" s="3">
        <f t="shared" si="1289"/>
        <v>13365.920999999998</v>
      </c>
      <c r="H3594" s="4">
        <f t="shared" si="1296"/>
        <v>6.2906566849583361E-3</v>
      </c>
      <c r="I3594" s="4">
        <f t="shared" si="1312"/>
        <v>-3.5490787513173623E-3</v>
      </c>
      <c r="J3594" s="4">
        <f t="shared" si="1293"/>
        <v>9.8397354362756984E-3</v>
      </c>
      <c r="K3594" s="4">
        <f t="shared" si="1300"/>
        <v>-8.7614928953010911E-3</v>
      </c>
      <c r="L3594" s="4">
        <f t="shared" si="1290"/>
        <v>-3.2402918599815152E-2</v>
      </c>
      <c r="M3594" s="4">
        <f t="shared" si="1303"/>
        <v>1.2111372932708725E-2</v>
      </c>
      <c r="N3594" s="4">
        <f t="shared" si="1291"/>
        <v>3.584706209171825E-2</v>
      </c>
      <c r="O3594" s="4">
        <f t="shared" si="1313"/>
        <v>2.2640077139483163E-2</v>
      </c>
      <c r="P3594" s="4">
        <f t="shared" si="1309"/>
        <v>7.4235662167488489E-2</v>
      </c>
      <c r="Q3594" s="4">
        <f t="shared" si="1310"/>
        <v>0.7200294186706685</v>
      </c>
      <c r="R3594" s="4">
        <f>(D3594-D3589)/D3589</f>
        <v>3.8676590512329335E-2</v>
      </c>
      <c r="T3594" s="4"/>
      <c r="U3594" s="4">
        <f t="shared" si="1304"/>
        <v>-3.117999781952973E-2</v>
      </c>
      <c r="V3594" s="4">
        <f t="shared" si="1305"/>
        <v>-4.0868197841334386E-2</v>
      </c>
      <c r="W3594" s="4">
        <f t="shared" si="1306"/>
        <v>3.8676590512329335E-2</v>
      </c>
      <c r="X3594" s="4">
        <f t="shared" si="1292"/>
        <v>4.8029690630155081E-2</v>
      </c>
      <c r="Y3594" s="4">
        <f t="shared" si="1301"/>
        <v>-2.1121075278152723E-2</v>
      </c>
      <c r="Z3594" s="4">
        <f t="shared" si="1302"/>
        <v>-1.4948999181847236E-2</v>
      </c>
      <c r="AA3594" s="4">
        <f t="shared" si="1297"/>
        <v>6.2906566849583361E-3</v>
      </c>
      <c r="AB3594" s="4">
        <f t="shared" si="1298"/>
        <v>6.2906566849583361E-3</v>
      </c>
      <c r="AC3594" s="2">
        <f t="shared" si="1311"/>
        <v>1.4047686872202918E-2</v>
      </c>
      <c r="AD3594" s="6">
        <f t="shared" si="1314"/>
        <v>13650.559072870006</v>
      </c>
    </row>
    <row r="3595" spans="1:30" x14ac:dyDescent="0.3">
      <c r="A3595" s="1">
        <f t="shared" si="1307"/>
        <v>16</v>
      </c>
      <c r="B3595" s="1">
        <f t="shared" si="1308"/>
        <v>1</v>
      </c>
      <c r="C3595" s="5">
        <v>44298</v>
      </c>
      <c r="D3595" s="3">
        <v>13819.35</v>
      </c>
      <c r="E3595" s="3">
        <v>13792.74</v>
      </c>
      <c r="F3595" s="3">
        <f t="shared" si="1299"/>
        <v>13723.612000000003</v>
      </c>
      <c r="G3595" s="3">
        <f t="shared" ref="G3595:G3658" si="1315">AVERAGE(D3586:D3595)</f>
        <v>13449.944</v>
      </c>
      <c r="H3595" s="4">
        <f t="shared" si="1296"/>
        <v>-1.8562590962112025E-3</v>
      </c>
      <c r="I3595" s="4">
        <f t="shared" si="1312"/>
        <v>-3.7782456545840926E-3</v>
      </c>
      <c r="J3595" s="4">
        <f t="shared" si="1293"/>
        <v>1.9219865583728901E-3</v>
      </c>
      <c r="K3595" s="4">
        <f t="shared" si="1300"/>
        <v>-1.0499962080310123E-2</v>
      </c>
      <c r="L3595" s="4">
        <f t="shared" ref="L3595:L3658" si="1316">(SUM(D3586:D3594)/9-D3594)/D3594</f>
        <v>-3.1502313903605285E-2</v>
      </c>
      <c r="M3595" s="4">
        <f t="shared" si="1303"/>
        <v>6.9761517594637279E-3</v>
      </c>
      <c r="N3595" s="4">
        <f t="shared" ref="N3595:N3658" si="1317">(D3595-G3595)/G3595</f>
        <v>2.7465244464958433E-2</v>
      </c>
      <c r="O3595" s="4">
        <f t="shared" si="1313"/>
        <v>1.9803246896561943E-2</v>
      </c>
      <c r="P3595" s="4">
        <f t="shared" si="1309"/>
        <v>7.224160244811563E-2</v>
      </c>
      <c r="Q3595" s="4">
        <f t="shared" si="1310"/>
        <v>0.6792372356170574</v>
      </c>
      <c r="T3595" s="4"/>
      <c r="U3595" s="4">
        <f t="shared" si="1304"/>
        <v>-1.7832366080295804E-2</v>
      </c>
      <c r="V3595" s="4">
        <f t="shared" si="1305"/>
        <v>-2.7654042419492916E-2</v>
      </c>
      <c r="W3595" s="4">
        <f t="shared" si="1306"/>
        <v>1.6266171305529608E-2</v>
      </c>
      <c r="X3595" s="4">
        <f t="shared" ref="X3595:X3658" si="1318">(F3595-F3590)/F3590</f>
        <v>4.1539506306637858E-2</v>
      </c>
      <c r="Y3595" s="4">
        <f t="shared" si="1301"/>
        <v>-2.2837867790031916E-2</v>
      </c>
      <c r="Z3595" s="4">
        <f t="shared" si="1302"/>
        <v>-1.6676616499284504E-2</v>
      </c>
      <c r="AA3595" s="4">
        <f t="shared" si="1297"/>
        <v>-1.8562590962112025E-3</v>
      </c>
      <c r="AB3595" s="4">
        <f t="shared" si="1298"/>
        <v>-1.8562590962112025E-3</v>
      </c>
      <c r="AC3595" s="2">
        <f t="shared" si="1311"/>
        <v>8.1427335405303992E-3</v>
      </c>
      <c r="AD3595" s="6">
        <f t="shared" si="1314"/>
        <v>13706.822715246672</v>
      </c>
    </row>
    <row r="3596" spans="1:30" x14ac:dyDescent="0.3">
      <c r="A3596" s="1">
        <f t="shared" si="1307"/>
        <v>16</v>
      </c>
      <c r="B3596" s="1">
        <f t="shared" si="1308"/>
        <v>2</v>
      </c>
      <c r="C3596" s="5">
        <v>44299</v>
      </c>
      <c r="D3596" s="3">
        <v>13986.49</v>
      </c>
      <c r="E3596" s="3">
        <v>13874.58</v>
      </c>
      <c r="F3596" s="3">
        <f t="shared" si="1299"/>
        <v>13805.217999999999</v>
      </c>
      <c r="G3596" s="3">
        <f t="shared" si="1315"/>
        <v>13552.019</v>
      </c>
      <c r="H3596" s="4">
        <f t="shared" si="1296"/>
        <v>1.2094635420623938E-2</v>
      </c>
      <c r="I3596" s="4">
        <f t="shared" si="1312"/>
        <v>3.9965700268102021E-3</v>
      </c>
      <c r="J3596" s="4">
        <f t="shared" si="1293"/>
        <v>8.0980653938137366E-3</v>
      </c>
      <c r="K3596" s="4">
        <f t="shared" si="1300"/>
        <v>-4.3019389479245209E-3</v>
      </c>
      <c r="L3596" s="4">
        <f t="shared" si="1316"/>
        <v>-2.2837945023141754E-2</v>
      </c>
      <c r="M3596" s="4">
        <f t="shared" si="1303"/>
        <v>1.3130687251733428E-2</v>
      </c>
      <c r="N3596" s="4">
        <f t="shared" si="1317"/>
        <v>3.2059503458488327E-2</v>
      </c>
      <c r="O3596" s="4">
        <f t="shared" si="1313"/>
        <v>1.8103112360570717E-2</v>
      </c>
      <c r="P3596" s="4">
        <f t="shared" si="1309"/>
        <v>8.5209973712551179E-2</v>
      </c>
      <c r="Q3596" s="4">
        <f t="shared" si="1310"/>
        <v>0.69769242813948584</v>
      </c>
      <c r="T3596" s="4"/>
      <c r="U3596" s="4">
        <f t="shared" si="1304"/>
        <v>-1.7431355309765022E-2</v>
      </c>
      <c r="V3596" s="4">
        <f t="shared" si="1305"/>
        <v>-2.7257041756667433E-2</v>
      </c>
      <c r="W3596" s="4">
        <f t="shared" si="1306"/>
        <v>3.0049799461794688E-2</v>
      </c>
      <c r="X3596" s="4">
        <f t="shared" si="1318"/>
        <v>3.8078415979763421E-2</v>
      </c>
      <c r="Y3596" s="4">
        <f t="shared" si="1301"/>
        <v>-1.6717126741591284E-2</v>
      </c>
      <c r="Z3596" s="4">
        <f t="shared" si="1302"/>
        <v>-1.0517282649872575E-2</v>
      </c>
      <c r="AA3596" s="4">
        <f t="shared" si="1297"/>
        <v>1.2094635420623938E-2</v>
      </c>
      <c r="AB3596" s="4">
        <f t="shared" si="1298"/>
        <v>1.2094635420623938E-2</v>
      </c>
      <c r="AC3596" s="2">
        <f t="shared" si="1311"/>
        <v>1.3330353541325909E-2</v>
      </c>
      <c r="AD3596" s="6">
        <f t="shared" si="1314"/>
        <v>13800.04514349778</v>
      </c>
    </row>
    <row r="3597" spans="1:30" x14ac:dyDescent="0.3">
      <c r="A3597" s="1">
        <f t="shared" si="1307"/>
        <v>16</v>
      </c>
      <c r="B3597" s="1">
        <f t="shared" si="1308"/>
        <v>3</v>
      </c>
      <c r="C3597" s="5">
        <v>44300</v>
      </c>
      <c r="D3597" s="3">
        <v>13803.91</v>
      </c>
      <c r="E3597" s="3">
        <v>13988.87</v>
      </c>
      <c r="F3597" s="3">
        <f t="shared" si="1299"/>
        <v>13842.66</v>
      </c>
      <c r="G3597" s="3">
        <f t="shared" si="1315"/>
        <v>13642.757000000001</v>
      </c>
      <c r="H3597" s="4">
        <f t="shared" si="1296"/>
        <v>-1.3054025706235083E-2</v>
      </c>
      <c r="I3597" s="4">
        <f t="shared" si="1312"/>
        <v>1.7016420846123785E-4</v>
      </c>
      <c r="J3597" s="4">
        <f t="shared" si="1293"/>
        <v>-1.3224189914696321E-2</v>
      </c>
      <c r="K3597" s="4">
        <f t="shared" si="1300"/>
        <v>-9.5908623250007628E-3</v>
      </c>
      <c r="L3597" s="4">
        <f t="shared" si="1316"/>
        <v>-2.5856300536366655E-2</v>
      </c>
      <c r="M3597" s="4">
        <f t="shared" si="1303"/>
        <v>-2.7993174722199345E-3</v>
      </c>
      <c r="N3597" s="4">
        <f t="shared" si="1317"/>
        <v>1.1812348486453171E-2</v>
      </c>
      <c r="O3597" s="4">
        <f t="shared" si="1313"/>
        <v>1.4481621511586096E-2</v>
      </c>
      <c r="P3597" s="4">
        <f t="shared" si="1309"/>
        <v>7.1043614819044837E-2</v>
      </c>
      <c r="Q3597" s="4">
        <f t="shared" si="1310"/>
        <v>0.65658714900500914</v>
      </c>
      <c r="T3597" s="4"/>
      <c r="U3597" s="4">
        <f t="shared" si="1304"/>
        <v>-2.6439085145736996E-2</v>
      </c>
      <c r="V3597" s="4">
        <f t="shared" si="1305"/>
        <v>-3.6174694294279587E-2</v>
      </c>
      <c r="W3597" s="4">
        <f t="shared" si="1306"/>
        <v>1.3748558755058062E-2</v>
      </c>
      <c r="X3597" s="4">
        <f t="shared" si="1318"/>
        <v>2.9741154668495147E-2</v>
      </c>
      <c r="Y3597" s="4">
        <f t="shared" si="1301"/>
        <v>-2.1940103443142896E-2</v>
      </c>
      <c r="Z3597" s="4">
        <f t="shared" si="1302"/>
        <v>-1.5773191523970869E-2</v>
      </c>
      <c r="AA3597" s="4">
        <f t="shared" si="1297"/>
        <v>-1.3054025706235083E-2</v>
      </c>
      <c r="AB3597" s="4">
        <f t="shared" si="1298"/>
        <v>-1.3054025706235083E-2</v>
      </c>
      <c r="AC3597" s="2">
        <f t="shared" si="1311"/>
        <v>1.8665515795730642E-4</v>
      </c>
      <c r="AD3597" s="6">
        <f t="shared" si="1314"/>
        <v>13801.333428998521</v>
      </c>
    </row>
    <row r="3598" spans="1:30" x14ac:dyDescent="0.3">
      <c r="A3598" s="1">
        <f t="shared" si="1307"/>
        <v>16</v>
      </c>
      <c r="B3598" s="1">
        <f t="shared" si="1308"/>
        <v>4</v>
      </c>
      <c r="C3598" s="5">
        <v>44301</v>
      </c>
      <c r="D3598" s="3">
        <v>14026.2</v>
      </c>
      <c r="E3598" s="3">
        <v>13934.87</v>
      </c>
      <c r="F3598" s="3">
        <f t="shared" si="1299"/>
        <v>13896.2</v>
      </c>
      <c r="G3598" s="3">
        <f t="shared" si="1315"/>
        <v>13736.233000000002</v>
      </c>
      <c r="H3598" s="4">
        <f t="shared" si="1296"/>
        <v>1.6103408382117882E-2</v>
      </c>
      <c r="I3598" s="4">
        <f t="shared" si="1312"/>
        <v>9.4871670418019936E-3</v>
      </c>
      <c r="J3598" s="4">
        <f t="shared" si="1293"/>
        <v>6.6162413403158885E-3</v>
      </c>
      <c r="K3598" s="4">
        <f t="shared" si="1300"/>
        <v>4.3313814709021485E-3</v>
      </c>
      <c r="L3598" s="4">
        <f t="shared" si="1316"/>
        <v>-7.2367579588357989E-3</v>
      </c>
      <c r="M3598" s="4">
        <f t="shared" si="1303"/>
        <v>9.3550754882629778E-3</v>
      </c>
      <c r="N3598" s="4">
        <f t="shared" si="1317"/>
        <v>2.1109644834941186E-2</v>
      </c>
      <c r="O3598" s="4">
        <f t="shared" si="1313"/>
        <v>1.140487088448751E-2</v>
      </c>
      <c r="P3598" s="4">
        <f t="shared" si="1309"/>
        <v>8.8291067543535676E-2</v>
      </c>
      <c r="Q3598" s="4">
        <f t="shared" si="1310"/>
        <v>0.61366104627618467</v>
      </c>
      <c r="T3598" s="4"/>
      <c r="U3598" s="4">
        <f t="shared" si="1304"/>
        <v>-3.2896476433126451E-3</v>
      </c>
      <c r="V3598" s="4">
        <f t="shared" si="1305"/>
        <v>-1.3256751166879587E-2</v>
      </c>
      <c r="W3598" s="4">
        <f t="shared" si="1306"/>
        <v>1.9457062906566902E-2</v>
      </c>
      <c r="X3598" s="4">
        <f t="shared" si="1318"/>
        <v>2.3565684408363912E-2</v>
      </c>
      <c r="Y3598" s="4">
        <f t="shared" si="1301"/>
        <v>-8.1914537095330552E-3</v>
      </c>
      <c r="Z3598" s="4">
        <f t="shared" si="1302"/>
        <v>-1.9378531200523405E-3</v>
      </c>
      <c r="AA3598" s="4">
        <f t="shared" si="1297"/>
        <v>1.6103408382117882E-2</v>
      </c>
      <c r="AB3598" s="4">
        <f t="shared" si="1298"/>
        <v>1.6103408382117882E-2</v>
      </c>
      <c r="AC3598" s="2">
        <f t="shared" si="1311"/>
        <v>1.0687930254403824E-2</v>
      </c>
      <c r="AD3598" s="6">
        <f t="shared" si="1314"/>
        <v>13876.288952665682</v>
      </c>
    </row>
    <row r="3599" spans="1:30" x14ac:dyDescent="0.3">
      <c r="A3599" s="1">
        <f t="shared" si="1307"/>
        <v>16</v>
      </c>
      <c r="B3599" s="1">
        <f t="shared" si="1308"/>
        <v>5</v>
      </c>
      <c r="C3599" s="5">
        <v>44302</v>
      </c>
      <c r="D3599" s="3">
        <v>14041.91</v>
      </c>
      <c r="E3599" s="3">
        <v>14035.96</v>
      </c>
      <c r="F3599" s="3">
        <f t="shared" si="1299"/>
        <v>13935.572</v>
      </c>
      <c r="G3599" s="3">
        <f t="shared" si="1315"/>
        <v>13807.473000000002</v>
      </c>
      <c r="H3599" s="4">
        <f t="shared" si="1296"/>
        <v>1.1200467696167976E-3</v>
      </c>
      <c r="I3599" s="4">
        <f t="shared" si="1312"/>
        <v>6.9584064108585354E-4</v>
      </c>
      <c r="J3599" s="4">
        <f t="shared" si="1293"/>
        <v>4.2420612853094402E-4</v>
      </c>
      <c r="K3599" s="4">
        <f t="shared" si="1300"/>
        <v>-8.3566824941895494E-3</v>
      </c>
      <c r="L3599" s="4">
        <f t="shared" si="1316"/>
        <v>-1.7451309374995075E-2</v>
      </c>
      <c r="M3599" s="4">
        <f t="shared" si="1303"/>
        <v>7.630687854075867E-3</v>
      </c>
      <c r="N3599" s="4">
        <f t="shared" si="1317"/>
        <v>1.6978993911485326E-2</v>
      </c>
      <c r="O3599" s="4">
        <f t="shared" si="1313"/>
        <v>9.1226193587623291E-3</v>
      </c>
      <c r="P3599" s="4">
        <f t="shared" si="1309"/>
        <v>8.9510004438140625E-2</v>
      </c>
      <c r="Q3599" s="4">
        <f t="shared" si="1310"/>
        <v>0.63430812061508679</v>
      </c>
      <c r="R3599" s="4">
        <f>(D3599-D3594)/D3594</f>
        <v>1.4218800221017663E-2</v>
      </c>
      <c r="T3599" s="4"/>
      <c r="U3599" s="4">
        <f t="shared" si="1304"/>
        <v>-1.2915115997205334E-2</v>
      </c>
      <c r="V3599" s="4">
        <f t="shared" si="1305"/>
        <v>-2.2785964837233341E-2</v>
      </c>
      <c r="W3599" s="4">
        <f t="shared" si="1306"/>
        <v>1.4218800221017663E-2</v>
      </c>
      <c r="X3599" s="4">
        <f t="shared" si="1318"/>
        <v>1.872878101000823E-2</v>
      </c>
      <c r="Y3599" s="4">
        <f t="shared" si="1301"/>
        <v>-2.0721312388276947E-2</v>
      </c>
      <c r="Z3599" s="4">
        <f t="shared" si="1302"/>
        <v>-1.4546715687109687E-2</v>
      </c>
      <c r="AA3599" s="4">
        <f t="shared" si="1297"/>
        <v>1.1200467696167976E-3</v>
      </c>
      <c r="AB3599" s="4">
        <f t="shared" si="1298"/>
        <v>1.1200467696167976E-3</v>
      </c>
      <c r="AC3599" s="2">
        <f t="shared" si="1311"/>
        <v>7.8631775560597406E-3</v>
      </c>
      <c r="AD3599" s="6">
        <f t="shared" si="1314"/>
        <v>13931.495968443789</v>
      </c>
    </row>
    <row r="3600" spans="1:30" x14ac:dyDescent="0.3">
      <c r="A3600" s="1">
        <f t="shared" si="1307"/>
        <v>17</v>
      </c>
      <c r="B3600" s="1">
        <f t="shared" si="1308"/>
        <v>1</v>
      </c>
      <c r="C3600" s="5">
        <v>44305</v>
      </c>
      <c r="D3600" s="3">
        <v>13907.67</v>
      </c>
      <c r="E3600" s="3">
        <v>13970.83</v>
      </c>
      <c r="F3600" s="3">
        <f t="shared" si="1299"/>
        <v>13953.236000000001</v>
      </c>
      <c r="G3600" s="3">
        <f t="shared" si="1315"/>
        <v>13838.424000000003</v>
      </c>
      <c r="H3600" s="4">
        <f t="shared" si="1296"/>
        <v>-9.5599530263332962E-3</v>
      </c>
      <c r="I3600" s="4">
        <f t="shared" si="1312"/>
        <v>-5.0619894302128361E-3</v>
      </c>
      <c r="J3600" s="4">
        <f t="shared" si="1293"/>
        <v>-4.4979635961204601E-3</v>
      </c>
      <c r="K3600" s="4">
        <f t="shared" si="1300"/>
        <v>-5.5037028438437172E-3</v>
      </c>
      <c r="L3600" s="4">
        <f t="shared" si="1316"/>
        <v>-1.5039264601467796E-2</v>
      </c>
      <c r="M3600" s="4">
        <f t="shared" si="1303"/>
        <v>-3.2656223975571479E-3</v>
      </c>
      <c r="N3600" s="4">
        <f t="shared" si="1317"/>
        <v>5.0038935069482877E-3</v>
      </c>
      <c r="O3600" s="4">
        <f t="shared" si="1313"/>
        <v>8.2553008519757852E-3</v>
      </c>
      <c r="P3600" s="4">
        <f t="shared" si="1309"/>
        <v>7.9094339973991831E-2</v>
      </c>
      <c r="Q3600" s="4">
        <f t="shared" si="1310"/>
        <v>0.58802694274723311</v>
      </c>
      <c r="T3600" s="4"/>
      <c r="U3600" s="4">
        <f t="shared" si="1304"/>
        <v>-1.5849695661060318E-2</v>
      </c>
      <c r="V3600" s="4">
        <f t="shared" si="1305"/>
        <v>-2.5691198704449671E-2</v>
      </c>
      <c r="W3600" s="4">
        <f t="shared" si="1306"/>
        <v>6.3910386523244366E-3</v>
      </c>
      <c r="X3600" s="4">
        <f t="shared" si="1318"/>
        <v>1.6732038183533457E-2</v>
      </c>
      <c r="Y3600" s="4">
        <f t="shared" si="1301"/>
        <v>-1.7903906050279549E-2</v>
      </c>
      <c r="Z3600" s="4">
        <f t="shared" si="1302"/>
        <v>-1.1711544898501441E-2</v>
      </c>
      <c r="AA3600" s="4">
        <f t="shared" si="1297"/>
        <v>-9.5599530263332962E-3</v>
      </c>
      <c r="AB3600" s="4">
        <f t="shared" si="1298"/>
        <v>-9.5599530263332962E-3</v>
      </c>
      <c r="AC3600" s="2">
        <f t="shared" si="1311"/>
        <v>-1.1421020891728938E-3</v>
      </c>
      <c r="AD3600" s="6">
        <f t="shared" si="1314"/>
        <v>13923.553978962527</v>
      </c>
    </row>
    <row r="3601" spans="1:30" x14ac:dyDescent="0.3">
      <c r="A3601" s="1">
        <f t="shared" si="1307"/>
        <v>17</v>
      </c>
      <c r="B3601" s="1">
        <f t="shared" si="1308"/>
        <v>2</v>
      </c>
      <c r="C3601" s="5">
        <v>44306</v>
      </c>
      <c r="D3601" s="3">
        <v>13809.3</v>
      </c>
      <c r="E3601" s="3">
        <v>13891.96</v>
      </c>
      <c r="F3601" s="3">
        <f t="shared" si="1299"/>
        <v>13917.798000000001</v>
      </c>
      <c r="G3601" s="3">
        <f t="shared" si="1315"/>
        <v>13861.507999999998</v>
      </c>
      <c r="H3601" s="4">
        <f t="shared" si="1296"/>
        <v>-7.073075504380015E-3</v>
      </c>
      <c r="I3601" s="4">
        <f t="shared" si="1312"/>
        <v>-1.1295925198110787E-3</v>
      </c>
      <c r="J3601" s="4">
        <f t="shared" si="1293"/>
        <v>-5.9434829845689367E-3</v>
      </c>
      <c r="K3601" s="4">
        <f t="shared" si="1300"/>
        <v>2.6785579468020532E-3</v>
      </c>
      <c r="L3601" s="4">
        <f t="shared" si="1316"/>
        <v>-2.9020756971592878E-3</v>
      </c>
      <c r="M3601" s="4">
        <f t="shared" si="1303"/>
        <v>-7.7956297397046145E-3</v>
      </c>
      <c r="N3601" s="4">
        <f t="shared" si="1317"/>
        <v>-3.7664011736673044E-3</v>
      </c>
      <c r="O3601" s="4">
        <f t="shared" si="1313"/>
        <v>4.076238476968615E-3</v>
      </c>
      <c r="P3601" s="4">
        <f t="shared" si="1309"/>
        <v>7.1461824231006665E-2</v>
      </c>
      <c r="Q3601" s="4">
        <f t="shared" si="1310"/>
        <v>0.56348040908427022</v>
      </c>
      <c r="T3601" s="4"/>
      <c r="U3601" s="4">
        <f t="shared" si="1304"/>
        <v>5.6673763470085001E-3</v>
      </c>
      <c r="V3601" s="4">
        <f t="shared" si="1305"/>
        <v>-4.3892974164616199E-3</v>
      </c>
      <c r="W3601" s="4">
        <f t="shared" si="1306"/>
        <v>-1.2668653822367192E-2</v>
      </c>
      <c r="X3601" s="4">
        <f t="shared" si="1318"/>
        <v>8.1548875215155421E-3</v>
      </c>
      <c r="Y3601" s="4">
        <f t="shared" si="1301"/>
        <v>-9.8236684615121295E-3</v>
      </c>
      <c r="Z3601" s="4">
        <f t="shared" si="1302"/>
        <v>-3.5803593936899049E-3</v>
      </c>
      <c r="AA3601" s="4">
        <f t="shared" si="1297"/>
        <v>-7.073075504380015E-3</v>
      </c>
      <c r="AB3601" s="4">
        <f t="shared" si="1298"/>
        <v>-7.073075504380015E-3</v>
      </c>
      <c r="AC3601" s="2">
        <f t="shared" si="1311"/>
        <v>-5.5157987232047961E-3</v>
      </c>
      <c r="AD3601" s="6">
        <f t="shared" si="1314"/>
        <v>13885.469319308351</v>
      </c>
    </row>
    <row r="3602" spans="1:30" x14ac:dyDescent="0.3">
      <c r="A3602" s="1">
        <f t="shared" si="1307"/>
        <v>17</v>
      </c>
      <c r="B3602" s="1">
        <f t="shared" si="1308"/>
        <v>3</v>
      </c>
      <c r="C3602" s="5">
        <v>44307</v>
      </c>
      <c r="D3602" s="3">
        <v>13935.15</v>
      </c>
      <c r="E3602" s="3">
        <v>13768.92</v>
      </c>
      <c r="F3602" s="3">
        <f t="shared" si="1299"/>
        <v>13944.045999999998</v>
      </c>
      <c r="G3602" s="3">
        <f t="shared" si="1315"/>
        <v>13893.352999999999</v>
      </c>
      <c r="H3602" s="4">
        <f t="shared" si="1296"/>
        <v>9.1134235623819004E-3</v>
      </c>
      <c r="I3602" s="4">
        <f t="shared" si="1312"/>
        <v>-2.9241163563684764E-3</v>
      </c>
      <c r="J3602" s="4">
        <f t="shared" si="1293"/>
        <v>1.2037539918750378E-2</v>
      </c>
      <c r="K3602" s="4">
        <f t="shared" si="1300"/>
        <v>9.9186779923675465E-3</v>
      </c>
      <c r="L3602" s="4">
        <f t="shared" si="1316"/>
        <v>5.7503920465838921E-3</v>
      </c>
      <c r="M3602" s="4">
        <f t="shared" si="1303"/>
        <v>-6.3797838876885682E-4</v>
      </c>
      <c r="N3602" s="4">
        <f t="shared" si="1317"/>
        <v>3.0084170466265761E-3</v>
      </c>
      <c r="O3602" s="4">
        <f t="shared" si="1313"/>
        <v>3.6377792847582771E-3</v>
      </c>
      <c r="P3602" s="4">
        <f t="shared" si="1309"/>
        <v>8.122650966614621E-2</v>
      </c>
      <c r="Q3602" s="4">
        <f t="shared" si="1310"/>
        <v>0.59687549776485671</v>
      </c>
      <c r="T3602" s="4"/>
      <c r="U3602" s="4">
        <f t="shared" si="1304"/>
        <v>-3.9031667064944769E-4</v>
      </c>
      <c r="V3602" s="4">
        <f t="shared" si="1305"/>
        <v>-1.038641350394295E-2</v>
      </c>
      <c r="W3602" s="4">
        <f t="shared" si="1306"/>
        <v>9.5074511497104646E-3</v>
      </c>
      <c r="X3602" s="4">
        <f t="shared" si="1318"/>
        <v>7.3241703545415841E-3</v>
      </c>
      <c r="Y3602" s="4">
        <f t="shared" si="1301"/>
        <v>-2.6738242269886245E-3</v>
      </c>
      <c r="Z3602" s="4">
        <f t="shared" si="1302"/>
        <v>3.614566394412628E-3</v>
      </c>
      <c r="AA3602" s="4">
        <f t="shared" si="1297"/>
        <v>9.1134235623819004E-3</v>
      </c>
      <c r="AB3602" s="4">
        <f t="shared" si="1298"/>
        <v>9.1134235623819004E-3</v>
      </c>
      <c r="AC3602" s="2">
        <f t="shared" si="1311"/>
        <v>2.3767561737356433E-3</v>
      </c>
      <c r="AD3602" s="6">
        <f t="shared" si="1314"/>
        <v>13902.029546205567</v>
      </c>
    </row>
    <row r="3603" spans="1:30" x14ac:dyDescent="0.3">
      <c r="A3603" s="1">
        <f t="shared" si="1307"/>
        <v>17</v>
      </c>
      <c r="B3603" s="1">
        <f t="shared" si="1308"/>
        <v>4</v>
      </c>
      <c r="C3603" s="5">
        <v>44308</v>
      </c>
      <c r="D3603" s="3">
        <v>13762.36</v>
      </c>
      <c r="E3603" s="3">
        <v>13920.88</v>
      </c>
      <c r="F3603" s="3">
        <f t="shared" si="1299"/>
        <v>13891.278000000002</v>
      </c>
      <c r="G3603" s="3">
        <f t="shared" si="1315"/>
        <v>13893.739000000001</v>
      </c>
      <c r="H3603" s="4">
        <f t="shared" si="1296"/>
        <v>-1.239957948066573E-2</v>
      </c>
      <c r="I3603" s="4">
        <f t="shared" si="1312"/>
        <v>-1.0240291636617071E-3</v>
      </c>
      <c r="J3603" s="4">
        <f t="shared" si="1293"/>
        <v>-1.1375550317004024E-2</v>
      </c>
      <c r="K3603" s="4">
        <f t="shared" si="1300"/>
        <v>-8.3547719256686214E-4</v>
      </c>
      <c r="L3603" s="4">
        <f t="shared" si="1316"/>
        <v>-1.9241510377235626E-3</v>
      </c>
      <c r="M3603" s="4">
        <f t="shared" si="1303"/>
        <v>-9.2804996055799518E-3</v>
      </c>
      <c r="N3603" s="4">
        <f t="shared" si="1317"/>
        <v>-9.4559858940779593E-3</v>
      </c>
      <c r="O3603" s="4">
        <f t="shared" si="1313"/>
        <v>-1.788210742924419E-4</v>
      </c>
      <c r="P3603" s="4">
        <f t="shared" si="1309"/>
        <v>6.7819755622938044E-2</v>
      </c>
      <c r="Q3603" s="4">
        <f t="shared" si="1310"/>
        <v>0.63779126502439609</v>
      </c>
      <c r="T3603" s="4"/>
      <c r="U3603" s="4">
        <f t="shared" si="1304"/>
        <v>6.5338370954027116E-3</v>
      </c>
      <c r="V3603" s="4">
        <f t="shared" si="1305"/>
        <v>-3.5315012755513602E-3</v>
      </c>
      <c r="W3603" s="4">
        <f t="shared" si="1306"/>
        <v>-1.8810511756569857E-2</v>
      </c>
      <c r="X3603" s="4">
        <f t="shared" si="1318"/>
        <v>-3.5419755040936809E-4</v>
      </c>
      <c r="Y3603" s="4">
        <f t="shared" si="1301"/>
        <v>-1.3293887701387683E-2</v>
      </c>
      <c r="Z3603" s="4">
        <f t="shared" si="1302"/>
        <v>-7.0724592325633572E-3</v>
      </c>
      <c r="AA3603" s="4">
        <f t="shared" si="1297"/>
        <v>-1.239957948066573E-2</v>
      </c>
      <c r="AB3603" s="4">
        <f t="shared" si="1298"/>
        <v>-1.239957948066573E-2</v>
      </c>
      <c r="AC3603" s="2">
        <f t="shared" si="1311"/>
        <v>-6.7657749690977279E-3</v>
      </c>
      <c r="AD3603" s="6">
        <f t="shared" si="1314"/>
        <v>13855.473030803712</v>
      </c>
    </row>
    <row r="3604" spans="1:30" x14ac:dyDescent="0.3">
      <c r="A3604" s="1">
        <f t="shared" si="1307"/>
        <v>17</v>
      </c>
      <c r="B3604" s="1">
        <f t="shared" si="1308"/>
        <v>5</v>
      </c>
      <c r="C3604" s="5">
        <v>44309</v>
      </c>
      <c r="D3604" s="3">
        <v>13941.44</v>
      </c>
      <c r="E3604" s="3">
        <v>13794.49</v>
      </c>
      <c r="F3604" s="3">
        <f t="shared" si="1299"/>
        <v>13871.183999999999</v>
      </c>
      <c r="G3604" s="3">
        <f t="shared" si="1315"/>
        <v>13903.378000000001</v>
      </c>
      <c r="H3604" s="4">
        <f t="shared" si="1296"/>
        <v>1.3012303122429578E-2</v>
      </c>
      <c r="I3604" s="4">
        <f t="shared" si="1312"/>
        <v>2.334628653806411E-3</v>
      </c>
      <c r="J3604" s="4">
        <f t="shared" si="1293"/>
        <v>1.0677674468623166E-2</v>
      </c>
      <c r="K3604" s="4">
        <f t="shared" si="1300"/>
        <v>6.6311301259377184E-3</v>
      </c>
      <c r="L3604" s="4">
        <f t="shared" si="1316"/>
        <v>9.9393482577761604E-3</v>
      </c>
      <c r="M3604" s="4">
        <f t="shared" si="1303"/>
        <v>5.0648884767155586E-3</v>
      </c>
      <c r="N3604" s="4">
        <f t="shared" si="1317"/>
        <v>2.7376080834456127E-3</v>
      </c>
      <c r="O3604" s="4">
        <f t="shared" si="1313"/>
        <v>-2.3092306103244227E-3</v>
      </c>
      <c r="P3604" s="4">
        <f t="shared" si="1309"/>
        <v>8.1714549963222388E-2</v>
      </c>
      <c r="Q3604" s="4">
        <f t="shared" si="1310"/>
        <v>0.60900580867273058</v>
      </c>
      <c r="R3604" s="4">
        <f>(D3604-D3599)/D3599</f>
        <v>-7.1550095393005187E-3</v>
      </c>
      <c r="T3604" s="4"/>
      <c r="U3604" s="4">
        <f t="shared" si="1304"/>
        <v>2.0312649865284679E-2</v>
      </c>
      <c r="V3604" s="4">
        <f t="shared" si="1305"/>
        <v>1.0109523366631762E-2</v>
      </c>
      <c r="W3604" s="4">
        <f t="shared" si="1306"/>
        <v>-7.1550095393005187E-3</v>
      </c>
      <c r="X3604" s="4">
        <f t="shared" si="1318"/>
        <v>-4.6204059653956672E-3</v>
      </c>
      <c r="Y3604" s="4">
        <f t="shared" si="1301"/>
        <v>-5.920380224759718E-3</v>
      </c>
      <c r="Z3604" s="4">
        <f t="shared" si="1302"/>
        <v>3.4754005024522879E-4</v>
      </c>
      <c r="AA3604" s="4">
        <f t="shared" si="1297"/>
        <v>1.3012303122429578E-2</v>
      </c>
      <c r="AB3604" s="4">
        <f t="shared" si="1298"/>
        <v>1.3012303122429578E-2</v>
      </c>
      <c r="AC3604" s="2">
        <f t="shared" si="1311"/>
        <v>4.1108603413653683E-3</v>
      </c>
      <c r="AD3604" s="6">
        <f t="shared" si="1314"/>
        <v>13884.128687202476</v>
      </c>
    </row>
    <row r="3605" spans="1:30" x14ac:dyDescent="0.3">
      <c r="A3605" s="1">
        <f t="shared" si="1307"/>
        <v>18</v>
      </c>
      <c r="B3605" s="1">
        <f t="shared" si="1308"/>
        <v>1</v>
      </c>
      <c r="C3605" s="5">
        <v>44312</v>
      </c>
      <c r="D3605" s="3">
        <v>14026.16</v>
      </c>
      <c r="E3605" s="3">
        <v>13954.94</v>
      </c>
      <c r="F3605" s="3">
        <f t="shared" si="1299"/>
        <v>13894.882000000001</v>
      </c>
      <c r="G3605" s="3">
        <f t="shared" si="1315"/>
        <v>13924.058999999999</v>
      </c>
      <c r="H3605" s="4">
        <f t="shared" si="1296"/>
        <v>6.0768471549566862E-3</v>
      </c>
      <c r="I3605" s="4">
        <f t="shared" si="1312"/>
        <v>9.6833612596690149E-4</v>
      </c>
      <c r="J3605" s="4">
        <f t="shared" ref="J3605:J3668" si="1319">H3605-I3605</f>
        <v>5.108511028989785E-3</v>
      </c>
      <c r="K3605" s="4">
        <f t="shared" si="1300"/>
        <v>-5.6936370991806087E-3</v>
      </c>
      <c r="L3605" s="4">
        <f t="shared" si="1316"/>
        <v>-2.0604439394750341E-3</v>
      </c>
      <c r="M3605" s="4">
        <f t="shared" si="1303"/>
        <v>9.4479391764534897E-3</v>
      </c>
      <c r="N3605" s="4">
        <f t="shared" si="1317"/>
        <v>7.3327037755298629E-3</v>
      </c>
      <c r="O3605" s="4">
        <f t="shared" si="1313"/>
        <v>-2.0801844553318843E-3</v>
      </c>
      <c r="P3605" s="4">
        <f t="shared" si="1309"/>
        <v>8.8287963948641648E-2</v>
      </c>
      <c r="Q3605" s="4">
        <f t="shared" si="1310"/>
        <v>0.62311635711392699</v>
      </c>
      <c r="T3605" s="4"/>
      <c r="U3605" s="4">
        <f t="shared" si="1304"/>
        <v>-2.4222748869557548E-3</v>
      </c>
      <c r="V3605" s="4">
        <f t="shared" si="1305"/>
        <v>-1.2398052138086169E-2</v>
      </c>
      <c r="W3605" s="4">
        <f t="shared" si="1306"/>
        <v>8.519759240764254E-3</v>
      </c>
      <c r="X3605" s="4">
        <f t="shared" si="1318"/>
        <v>-4.1821123071378819E-3</v>
      </c>
      <c r="Y3605" s="4">
        <f t="shared" si="1301"/>
        <v>-1.8091472048068571E-2</v>
      </c>
      <c r="Z3605" s="4">
        <f t="shared" si="1302"/>
        <v>-1.1900293546751322E-2</v>
      </c>
      <c r="AA3605" s="4">
        <f t="shared" si="1297"/>
        <v>6.0768471549566862E-3</v>
      </c>
      <c r="AB3605" s="4">
        <f t="shared" si="1298"/>
        <v>6.0768471549566862E-3</v>
      </c>
      <c r="AC3605" s="2">
        <f t="shared" si="1311"/>
        <v>6.7507815300136388E-3</v>
      </c>
      <c r="AD3605" s="6">
        <f t="shared" si="1314"/>
        <v>13931.472458134984</v>
      </c>
    </row>
    <row r="3606" spans="1:30" x14ac:dyDescent="0.3">
      <c r="A3606" s="1">
        <f t="shared" si="1307"/>
        <v>18</v>
      </c>
      <c r="B3606" s="1">
        <f t="shared" si="1308"/>
        <v>2</v>
      </c>
      <c r="C3606" s="5">
        <v>44313</v>
      </c>
      <c r="D3606" s="3">
        <v>13960.28</v>
      </c>
      <c r="E3606" s="3">
        <v>14048.13</v>
      </c>
      <c r="F3606" s="3">
        <f t="shared" si="1299"/>
        <v>13925.078</v>
      </c>
      <c r="G3606" s="3">
        <f t="shared" si="1315"/>
        <v>13921.438</v>
      </c>
      <c r="H3606" s="4">
        <f t="shared" si="1296"/>
        <v>-4.6969377220849613E-3</v>
      </c>
      <c r="I3606" s="4">
        <f t="shared" si="1312"/>
        <v>1.5663588608713537E-3</v>
      </c>
      <c r="J3606" s="4">
        <f t="shared" si="1319"/>
        <v>-6.263296582956315E-3</v>
      </c>
      <c r="K3606" s="4">
        <f t="shared" si="1300"/>
        <v>-7.8341114032635956E-3</v>
      </c>
      <c r="L3606" s="4">
        <f t="shared" si="1316"/>
        <v>-7.7738866359557852E-3</v>
      </c>
      <c r="M3606" s="4">
        <f t="shared" si="1303"/>
        <v>2.5279571144952392E-3</v>
      </c>
      <c r="N3606" s="4">
        <f t="shared" si="1317"/>
        <v>2.7900853345753903E-3</v>
      </c>
      <c r="O3606" s="4">
        <f t="shared" si="1313"/>
        <v>2.6073975593608566E-4</v>
      </c>
      <c r="P3606" s="4">
        <f t="shared" si="1309"/>
        <v>8.3176343158280236E-2</v>
      </c>
      <c r="Q3606" s="4">
        <f t="shared" si="1310"/>
        <v>0.58881478615163996</v>
      </c>
      <c r="T3606" s="4"/>
      <c r="U3606" s="4">
        <f t="shared" si="1304"/>
        <v>-1.5461109811951423E-2</v>
      </c>
      <c r="V3606" s="4">
        <f t="shared" si="1305"/>
        <v>-2.5306498713831962E-2</v>
      </c>
      <c r="W3606" s="4">
        <f t="shared" si="1306"/>
        <v>1.0933211676189335E-2</v>
      </c>
      <c r="X3606" s="4">
        <f t="shared" si="1318"/>
        <v>5.230712502077438E-4</v>
      </c>
      <c r="Y3606" s="4">
        <f t="shared" si="1301"/>
        <v>-2.0205257146365098E-2</v>
      </c>
      <c r="Z3606" s="4">
        <f t="shared" si="1302"/>
        <v>-1.4027406588012273E-2</v>
      </c>
      <c r="AA3606" s="4">
        <f t="shared" si="1297"/>
        <v>-4.6969377220849613E-3</v>
      </c>
      <c r="AB3606" s="4">
        <f t="shared" si="1298"/>
        <v>-4.6969377220849613E-3</v>
      </c>
      <c r="AC3606" s="2">
        <f t="shared" si="1311"/>
        <v>1.3756907390117725E-3</v>
      </c>
      <c r="AD3606" s="6">
        <f t="shared" si="1314"/>
        <v>13941.074972089989</v>
      </c>
    </row>
    <row r="3607" spans="1:30" x14ac:dyDescent="0.3">
      <c r="A3607" s="1">
        <f t="shared" si="1307"/>
        <v>18</v>
      </c>
      <c r="B3607" s="1">
        <f t="shared" si="1308"/>
        <v>3</v>
      </c>
      <c r="C3607" s="5">
        <v>44314</v>
      </c>
      <c r="D3607" s="3">
        <v>13901.62</v>
      </c>
      <c r="E3607" s="3">
        <v>13953.61</v>
      </c>
      <c r="F3607" s="3">
        <f t="shared" si="1299"/>
        <v>13918.371999999999</v>
      </c>
      <c r="G3607" s="3">
        <f t="shared" si="1315"/>
        <v>13931.208999999999</v>
      </c>
      <c r="H3607" s="4">
        <f t="shared" si="1296"/>
        <v>-4.2019214514321954E-3</v>
      </c>
      <c r="I3607" s="4">
        <f t="shared" si="1312"/>
        <v>-4.7778411321263418E-4</v>
      </c>
      <c r="J3607" s="4">
        <f t="shared" si="1319"/>
        <v>-3.7241373382195611E-3</v>
      </c>
      <c r="K3607" s="4">
        <f t="shared" si="1300"/>
        <v>-2.7019515367886133E-3</v>
      </c>
      <c r="L3607" s="4">
        <f t="shared" si="1316"/>
        <v>-1.8469066045476643E-3</v>
      </c>
      <c r="M3607" s="4">
        <f t="shared" si="1303"/>
        <v>-1.2035890404422723E-3</v>
      </c>
      <c r="N3607" s="4">
        <f t="shared" si="1317"/>
        <v>-2.1239362642537433E-3</v>
      </c>
      <c r="O3607" s="4">
        <f t="shared" si="1313"/>
        <v>-9.2341755852911624E-4</v>
      </c>
      <c r="P3607" s="4">
        <f t="shared" si="1309"/>
        <v>7.8624921246279567E-2</v>
      </c>
      <c r="Q3607" s="4">
        <f t="shared" si="1310"/>
        <v>0.57299782974226221</v>
      </c>
      <c r="T3607" s="4"/>
      <c r="U3607" s="4">
        <f t="shared" si="1304"/>
        <v>-1.8001071611744906E-3</v>
      </c>
      <c r="V3607" s="4">
        <f t="shared" si="1305"/>
        <v>-1.1782106089562793E-2</v>
      </c>
      <c r="W3607" s="4">
        <f t="shared" si="1306"/>
        <v>-2.4061456102014572E-3</v>
      </c>
      <c r="X3607" s="4">
        <f t="shared" si="1318"/>
        <v>-1.8412159569754052E-3</v>
      </c>
      <c r="Y3607" s="4">
        <f t="shared" si="1301"/>
        <v>-1.5137089298175251E-2</v>
      </c>
      <c r="Z3607" s="4">
        <f t="shared" si="1302"/>
        <v>-8.9272826757600503E-3</v>
      </c>
      <c r="AA3607" s="4">
        <f t="shared" si="1297"/>
        <v>-4.2019214514321954E-3</v>
      </c>
      <c r="AB3607" s="4">
        <f t="shared" si="1298"/>
        <v>-4.2019214514321954E-3</v>
      </c>
      <c r="AC3607" s="2">
        <f t="shared" si="1311"/>
        <v>-1.8921042818505801E-3</v>
      </c>
      <c r="AD3607" s="6">
        <f t="shared" si="1314"/>
        <v>13927.92331472666</v>
      </c>
    </row>
    <row r="3608" spans="1:30" x14ac:dyDescent="0.3">
      <c r="A3608" s="1">
        <f t="shared" si="1307"/>
        <v>18</v>
      </c>
      <c r="B3608" s="1">
        <f t="shared" si="1308"/>
        <v>4</v>
      </c>
      <c r="C3608" s="5">
        <v>44315</v>
      </c>
      <c r="D3608" s="3">
        <v>13970.21</v>
      </c>
      <c r="E3608" s="3">
        <v>14063.94</v>
      </c>
      <c r="F3608" s="3">
        <f t="shared" si="1299"/>
        <v>13959.941999999999</v>
      </c>
      <c r="G3608" s="3">
        <f t="shared" si="1315"/>
        <v>13925.61</v>
      </c>
      <c r="H3608" s="4">
        <f t="shared" si="1296"/>
        <v>4.9339573373461745E-3</v>
      </c>
      <c r="I3608" s="4">
        <f t="shared" si="1312"/>
        <v>1.1676337002450052E-2</v>
      </c>
      <c r="J3608" s="4">
        <f t="shared" si="1319"/>
        <v>-6.742379665103878E-3</v>
      </c>
      <c r="K3608" s="4">
        <f t="shared" si="1300"/>
        <v>4.0106836469418093E-3</v>
      </c>
      <c r="L3608" s="4">
        <f t="shared" si="1316"/>
        <v>1.3692249136751974E-3</v>
      </c>
      <c r="M3608" s="4">
        <f t="shared" si="1303"/>
        <v>7.3553314189987533E-4</v>
      </c>
      <c r="N3608" s="4">
        <f t="shared" si="1317"/>
        <v>3.2027322321965461E-3</v>
      </c>
      <c r="O3608" s="4">
        <f t="shared" si="1313"/>
        <v>2.4575149550363608E-3</v>
      </c>
      <c r="P3608" s="4">
        <f t="shared" si="1309"/>
        <v>8.3946810590707091E-2</v>
      </c>
      <c r="Q3608" s="4">
        <f t="shared" si="1310"/>
        <v>0.60991633631418807</v>
      </c>
      <c r="T3608" s="4"/>
      <c r="U3608" s="4">
        <f t="shared" si="1304"/>
        <v>-1.0017537524403645E-2</v>
      </c>
      <c r="V3608" s="4">
        <f t="shared" si="1305"/>
        <v>-1.9917362149159668E-2</v>
      </c>
      <c r="W3608" s="4">
        <f t="shared" si="1306"/>
        <v>1.5102787603288865E-2</v>
      </c>
      <c r="X3608" s="4">
        <f t="shared" si="1318"/>
        <v>4.9429577321825268E-3</v>
      </c>
      <c r="Y3608" s="4">
        <f t="shared" si="1301"/>
        <v>-8.508152807508839E-3</v>
      </c>
      <c r="Z3608" s="4">
        <f t="shared" si="1302"/>
        <v>-2.2565490849368042E-3</v>
      </c>
      <c r="AA3608" s="4">
        <f t="shared" si="1297"/>
        <v>4.9339573373461745E-3</v>
      </c>
      <c r="AB3608" s="4">
        <f t="shared" si="1298"/>
        <v>4.9339573373461745E-3</v>
      </c>
      <c r="AC3608" s="2">
        <f t="shared" si="1311"/>
        <v>2.0179455795981951E-3</v>
      </c>
      <c r="AD3608" s="6">
        <f t="shared" si="1314"/>
        <v>13942.018876484441</v>
      </c>
    </row>
    <row r="3609" spans="1:30" x14ac:dyDescent="0.3">
      <c r="A3609" s="1">
        <f t="shared" si="1307"/>
        <v>18</v>
      </c>
      <c r="B3609" s="1">
        <f t="shared" si="1308"/>
        <v>5</v>
      </c>
      <c r="C3609" s="5">
        <v>44316</v>
      </c>
      <c r="D3609" s="3">
        <v>13860.76</v>
      </c>
      <c r="E3609" s="3">
        <v>13857.79</v>
      </c>
      <c r="F3609" s="3">
        <f t="shared" si="1299"/>
        <v>13943.806</v>
      </c>
      <c r="G3609" s="3">
        <f t="shared" si="1315"/>
        <v>13907.495000000001</v>
      </c>
      <c r="H3609" s="4">
        <f t="shared" si="1296"/>
        <v>-7.8345278990078829E-3</v>
      </c>
      <c r="I3609" s="4">
        <f t="shared" si="1312"/>
        <v>-8.0471231284281533E-3</v>
      </c>
      <c r="J3609" s="4">
        <f t="shared" si="1319"/>
        <v>2.1259522942027043E-4</v>
      </c>
      <c r="K3609" s="4">
        <f t="shared" si="1300"/>
        <v>-4.0389514545580266E-4</v>
      </c>
      <c r="L3609" s="4">
        <f t="shared" si="1316"/>
        <v>-4.11749159262616E-3</v>
      </c>
      <c r="M3609" s="4">
        <f t="shared" si="1303"/>
        <v>-5.9557627236064723E-3</v>
      </c>
      <c r="N3609" s="4">
        <f t="shared" si="1317"/>
        <v>-3.3604182492965539E-3</v>
      </c>
      <c r="O3609" s="4">
        <f t="shared" si="1313"/>
        <v>2.6196976211982385E-3</v>
      </c>
      <c r="P3609" s="4">
        <f t="shared" si="1309"/>
        <v>7.5454599062093591E-2</v>
      </c>
      <c r="Q3609" s="4">
        <f t="shared" si="1310"/>
        <v>0.54304022371743199</v>
      </c>
      <c r="R3609" s="4">
        <f>(D3609-D3604)/D3604</f>
        <v>-5.7870636031859182E-3</v>
      </c>
      <c r="T3609" s="4">
        <f>(D3609-D3588)/D3588</f>
        <v>5.8765116748042974E-2</v>
      </c>
      <c r="U3609" s="4">
        <f t="shared" si="1304"/>
        <v>-2.0593820708492299E-3</v>
      </c>
      <c r="V3609" s="4">
        <f t="shared" si="1305"/>
        <v>-1.2038788250140714E-2</v>
      </c>
      <c r="W3609" s="4">
        <f t="shared" si="1306"/>
        <v>-5.7870636031859182E-3</v>
      </c>
      <c r="X3609" s="4">
        <f t="shared" si="1318"/>
        <v>5.2354579104423394E-3</v>
      </c>
      <c r="Y3609" s="4">
        <f t="shared" si="1301"/>
        <v>-1.2867686976559791E-2</v>
      </c>
      <c r="Z3609" s="4">
        <f t="shared" si="1302"/>
        <v>-6.6435712057214278E-3</v>
      </c>
      <c r="AA3609" s="4">
        <f t="shared" si="1297"/>
        <v>-7.8345278990078829E-3</v>
      </c>
      <c r="AB3609" s="4">
        <f t="shared" si="1298"/>
        <v>-7.8345278990078829E-3</v>
      </c>
      <c r="AC3609" s="2">
        <f t="shared" si="1311"/>
        <v>-3.9083415572421475E-3</v>
      </c>
      <c r="AD3609" s="6">
        <f t="shared" si="1314"/>
        <v>13914.93258432296</v>
      </c>
    </row>
    <row r="3610" spans="1:30" x14ac:dyDescent="0.3">
      <c r="A3610" s="1">
        <f t="shared" si="1307"/>
        <v>19</v>
      </c>
      <c r="B3610" s="1">
        <f t="shared" si="1308"/>
        <v>1</v>
      </c>
      <c r="C3610" s="5">
        <v>44319</v>
      </c>
      <c r="D3610" s="3">
        <v>13799.72</v>
      </c>
      <c r="E3610" s="3">
        <v>13923.04</v>
      </c>
      <c r="F3610" s="3">
        <f t="shared" si="1299"/>
        <v>13898.518</v>
      </c>
      <c r="G3610" s="3">
        <f t="shared" si="1315"/>
        <v>13896.699999999997</v>
      </c>
      <c r="H3610" s="4">
        <f t="shared" si="1296"/>
        <v>-4.4037989258886865E-3</v>
      </c>
      <c r="I3610" s="4">
        <f t="shared" si="1312"/>
        <v>4.4932601098352943E-3</v>
      </c>
      <c r="J3610" s="4">
        <f t="shared" si="1319"/>
        <v>-8.8970590357239816E-3</v>
      </c>
      <c r="K3610" s="4">
        <f t="shared" si="1300"/>
        <v>4.5060660454405415E-3</v>
      </c>
      <c r="L3610" s="4">
        <f t="shared" si="1316"/>
        <v>3.3703458941322685E-3</v>
      </c>
      <c r="M3610" s="4">
        <f t="shared" si="1303"/>
        <v>-7.1085276861893249E-3</v>
      </c>
      <c r="N3610" s="4">
        <f t="shared" si="1317"/>
        <v>-6.978635215554611E-3</v>
      </c>
      <c r="O3610" s="4">
        <f t="shared" si="1313"/>
        <v>1.3174180345709474E-4</v>
      </c>
      <c r="P3610" s="4">
        <f t="shared" si="1309"/>
        <v>7.0718513253901896E-2</v>
      </c>
      <c r="Q3610" s="4">
        <f t="shared" si="1310"/>
        <v>0.53321534001962101</v>
      </c>
      <c r="T3610" s="4"/>
      <c r="U3610" s="4">
        <f t="shared" si="1304"/>
        <v>1.1932967600622162E-2</v>
      </c>
      <c r="V3610" s="4">
        <f t="shared" si="1305"/>
        <v>1.8136379246159531E-3</v>
      </c>
      <c r="W3610" s="4">
        <f t="shared" si="1306"/>
        <v>-1.61441192742704E-2</v>
      </c>
      <c r="X3610" s="4">
        <f t="shared" si="1318"/>
        <v>2.6167908442825227E-4</v>
      </c>
      <c r="Y3610" s="4">
        <f t="shared" si="1301"/>
        <v>-8.0189472468966648E-3</v>
      </c>
      <c r="Z3610" s="4">
        <f t="shared" si="1302"/>
        <v>-1.764258961085357E-3</v>
      </c>
      <c r="AA3610" s="4">
        <f t="shared" si="1297"/>
        <v>-4.4037989258886865E-3</v>
      </c>
      <c r="AB3610" s="4">
        <f t="shared" si="1298"/>
        <v>-4.4037989258886865E-3</v>
      </c>
      <c r="AC3610" s="2">
        <f t="shared" si="1311"/>
        <v>-5.5659382616923807E-3</v>
      </c>
      <c r="AD3610" s="6">
        <f t="shared" si="1314"/>
        <v>13876.528389548641</v>
      </c>
    </row>
    <row r="3611" spans="1:30" x14ac:dyDescent="0.3">
      <c r="A3611" s="1">
        <f t="shared" si="1307"/>
        <v>19</v>
      </c>
      <c r="B3611" s="1">
        <f t="shared" si="1308"/>
        <v>2</v>
      </c>
      <c r="C3611" s="5">
        <v>44320</v>
      </c>
      <c r="D3611" s="3">
        <v>13544.67</v>
      </c>
      <c r="E3611" s="3">
        <v>13680.63</v>
      </c>
      <c r="F3611" s="3">
        <f t="shared" si="1299"/>
        <v>13815.396000000002</v>
      </c>
      <c r="G3611" s="3">
        <f t="shared" si="1315"/>
        <v>13870.236999999999</v>
      </c>
      <c r="H3611" s="4">
        <f t="shared" si="1296"/>
        <v>-1.8482259060328708E-2</v>
      </c>
      <c r="I3611" s="4">
        <f t="shared" si="1312"/>
        <v>-8.6298852440484415E-3</v>
      </c>
      <c r="J3611" s="4">
        <f t="shared" si="1319"/>
        <v>-9.8523738162802667E-3</v>
      </c>
      <c r="K3611" s="4">
        <f t="shared" si="1300"/>
        <v>6.0405211120227002E-3</v>
      </c>
      <c r="L3611" s="4">
        <f t="shared" si="1316"/>
        <v>7.7313968045084423E-3</v>
      </c>
      <c r="M3611" s="4">
        <f t="shared" si="1303"/>
        <v>-1.9595963807335116E-2</v>
      </c>
      <c r="N3611" s="4">
        <f t="shared" si="1317"/>
        <v>-2.3472345858257443E-2</v>
      </c>
      <c r="O3611" s="4">
        <f t="shared" si="1313"/>
        <v>-4.0488989395826335E-3</v>
      </c>
      <c r="P3611" s="4">
        <f t="shared" si="1309"/>
        <v>5.0929216311253279E-2</v>
      </c>
      <c r="Q3611" s="4">
        <f t="shared" si="1310"/>
        <v>0.55361210711409947</v>
      </c>
      <c r="T3611" s="4"/>
      <c r="U3611" s="4">
        <f t="shared" si="1304"/>
        <v>1.1635018681538562E-2</v>
      </c>
      <c r="V3611" s="4">
        <f t="shared" si="1305"/>
        <v>1.518668494723135E-3</v>
      </c>
      <c r="W3611" s="4">
        <f t="shared" si="1306"/>
        <v>-2.9770892847421439E-2</v>
      </c>
      <c r="X3611" s="4">
        <f t="shared" si="1318"/>
        <v>-7.8765806554187395E-3</v>
      </c>
      <c r="Y3611" s="4">
        <f t="shared" si="1301"/>
        <v>-6.5036250365062874E-3</v>
      </c>
      <c r="Z3611" s="4">
        <f t="shared" si="1302"/>
        <v>-2.393822657053122E-4</v>
      </c>
      <c r="AA3611" s="4">
        <f t="shared" si="1297"/>
        <v>-1.8482259060328708E-2</v>
      </c>
      <c r="AB3611" s="4">
        <f t="shared" si="1298"/>
        <v>-1.8482259060328708E-2</v>
      </c>
      <c r="AC3611" s="2">
        <f t="shared" si="1311"/>
        <v>-1.6334021158563521E-2</v>
      </c>
      <c r="AD3611" s="6">
        <f t="shared" si="1314"/>
        <v>13765.908926365761</v>
      </c>
    </row>
    <row r="3612" spans="1:30" x14ac:dyDescent="0.3">
      <c r="A3612" s="1">
        <f t="shared" si="1307"/>
        <v>19</v>
      </c>
      <c r="B3612" s="1">
        <f t="shared" si="1308"/>
        <v>3</v>
      </c>
      <c r="C3612" s="5">
        <v>44321</v>
      </c>
      <c r="D3612" s="3">
        <v>13503.37</v>
      </c>
      <c r="E3612" s="3">
        <v>13649.12</v>
      </c>
      <c r="F3612" s="3">
        <f t="shared" si="1299"/>
        <v>13735.745999999999</v>
      </c>
      <c r="G3612" s="3">
        <f t="shared" si="1315"/>
        <v>13827.058999999999</v>
      </c>
      <c r="H3612" s="4">
        <f t="shared" si="1296"/>
        <v>-3.0491698948737233E-3</v>
      </c>
      <c r="I3612" s="4">
        <f t="shared" si="1312"/>
        <v>7.7115204726287707E-3</v>
      </c>
      <c r="J3612" s="4">
        <f t="shared" si="1319"/>
        <v>-1.0760690367502494E-2</v>
      </c>
      <c r="K3612" s="4">
        <f t="shared" si="1300"/>
        <v>1.8396166167208215E-2</v>
      </c>
      <c r="L3612" s="4">
        <f t="shared" si="1316"/>
        <v>2.3504038447924171E-2</v>
      </c>
      <c r="M3612" s="4">
        <f t="shared" si="1303"/>
        <v>-1.691761044503869E-2</v>
      </c>
      <c r="N3612" s="4">
        <f t="shared" si="1317"/>
        <v>-2.3409822725136163E-2</v>
      </c>
      <c r="O3612" s="4">
        <f t="shared" si="1313"/>
        <v>-6.76223787099073E-3</v>
      </c>
      <c r="P3612" s="4">
        <f t="shared" si="1309"/>
        <v>4.7724754583233768E-2</v>
      </c>
      <c r="Q3612" s="4">
        <f t="shared" si="1310"/>
        <v>0.52854899927666732</v>
      </c>
      <c r="T3612" s="4"/>
      <c r="U3612" s="4">
        <f t="shared" si="1304"/>
        <v>2.6353539805694839E-2</v>
      </c>
      <c r="V3612" s="4">
        <f t="shared" si="1305"/>
        <v>1.609000440763789E-2</v>
      </c>
      <c r="W3612" s="4">
        <f t="shared" si="1306"/>
        <v>-2.864774033529905E-2</v>
      </c>
      <c r="X3612" s="4">
        <f t="shared" si="1318"/>
        <v>-1.3121218487334597E-2</v>
      </c>
      <c r="Y3612" s="4">
        <f t="shared" si="1301"/>
        <v>5.69795960651979E-3</v>
      </c>
      <c r="Z3612" s="4">
        <f t="shared" si="1302"/>
        <v>1.2039136415852402E-2</v>
      </c>
      <c r="AA3612" s="4">
        <f t="shared" si="1297"/>
        <v>-3.0491698948737233E-3</v>
      </c>
      <c r="AB3612" s="4">
        <f t="shared" si="1298"/>
        <v>-3.0491698948737233E-3</v>
      </c>
      <c r="AC3612" s="2">
        <f t="shared" si="1311"/>
        <v>-1.296164964083093E-2</v>
      </c>
      <c r="AD3612" s="6">
        <f t="shared" si="1314"/>
        <v>13678.395950910508</v>
      </c>
    </row>
    <row r="3613" spans="1:30" x14ac:dyDescent="0.3">
      <c r="A3613" s="1">
        <f t="shared" si="1307"/>
        <v>19</v>
      </c>
      <c r="B3613" s="1">
        <f t="shared" si="1308"/>
        <v>4</v>
      </c>
      <c r="C3613" s="5">
        <v>44322</v>
      </c>
      <c r="D3613" s="3">
        <v>13613.73</v>
      </c>
      <c r="E3613" s="3">
        <v>13490.94</v>
      </c>
      <c r="F3613" s="3">
        <f t="shared" si="1299"/>
        <v>13664.45</v>
      </c>
      <c r="G3613" s="3">
        <f t="shared" si="1315"/>
        <v>13812.196</v>
      </c>
      <c r="H3613" s="4">
        <f t="shared" si="1296"/>
        <v>8.172774648106269E-3</v>
      </c>
      <c r="I3613" s="4">
        <f t="shared" si="1312"/>
        <v>-9.205109539322621E-4</v>
      </c>
      <c r="J3613" s="4">
        <f t="shared" si="1319"/>
        <v>9.0932856020385314E-3</v>
      </c>
      <c r="K3613" s="4">
        <f t="shared" si="1300"/>
        <v>1.2867898902274041E-2</v>
      </c>
      <c r="L3613" s="4">
        <f t="shared" si="1316"/>
        <v>2.450334825882532E-2</v>
      </c>
      <c r="M3613" s="4">
        <f t="shared" si="1303"/>
        <v>-3.7118215515444209E-3</v>
      </c>
      <c r="N3613" s="4">
        <f t="shared" si="1317"/>
        <v>-1.4368895431255128E-2</v>
      </c>
      <c r="O3613" s="4">
        <f t="shared" si="1313"/>
        <v>-1.0852720011341431E-2</v>
      </c>
      <c r="P3613" s="4">
        <f t="shared" si="1309"/>
        <v>5.6287572895684986E-2</v>
      </c>
      <c r="Q3613" s="4">
        <f t="shared" si="1310"/>
        <v>0.52438800441626654</v>
      </c>
      <c r="T3613" s="4"/>
      <c r="U3613" s="4">
        <f t="shared" si="1304"/>
        <v>3.4572110517596594E-2</v>
      </c>
      <c r="V3613" s="4">
        <f t="shared" si="1305"/>
        <v>2.4226389412420595E-2</v>
      </c>
      <c r="W3613" s="4">
        <f t="shared" si="1306"/>
        <v>-2.551715400126409E-2</v>
      </c>
      <c r="X3613" s="4">
        <f t="shared" si="1318"/>
        <v>-2.1167136654292575E-2</v>
      </c>
      <c r="Y3613" s="4">
        <f t="shared" si="1301"/>
        <v>2.3862335486418863E-4</v>
      </c>
      <c r="Z3613" s="4">
        <f t="shared" si="1302"/>
        <v>6.5453776856555651E-3</v>
      </c>
      <c r="AA3613" s="4">
        <f t="shared" si="1297"/>
        <v>8.172774648106269E-3</v>
      </c>
      <c r="AB3613" s="4">
        <f t="shared" si="1298"/>
        <v>8.172774648106269E-3</v>
      </c>
      <c r="AC3613" s="2">
        <f t="shared" si="1311"/>
        <v>-3.1667025819036767E-3</v>
      </c>
      <c r="AD3613" s="6">
        <f t="shared" si="1314"/>
        <v>13656.840633940339</v>
      </c>
    </row>
    <row r="3614" spans="1:30" x14ac:dyDescent="0.3">
      <c r="A3614" s="1">
        <f t="shared" si="1307"/>
        <v>19</v>
      </c>
      <c r="B3614" s="1">
        <f t="shared" si="1308"/>
        <v>5</v>
      </c>
      <c r="C3614" s="5">
        <v>44323</v>
      </c>
      <c r="D3614" s="3">
        <v>13719.63</v>
      </c>
      <c r="E3614" s="3">
        <v>13715.56</v>
      </c>
      <c r="F3614" s="3">
        <f t="shared" si="1299"/>
        <v>13636.224000000002</v>
      </c>
      <c r="G3614" s="3">
        <f t="shared" si="1315"/>
        <v>13790.014999999999</v>
      </c>
      <c r="H3614" s="4">
        <f t="shared" si="1296"/>
        <v>7.7789114372034439E-3</v>
      </c>
      <c r="I3614" s="4">
        <f t="shared" si="1312"/>
        <v>7.4799485519398377E-3</v>
      </c>
      <c r="J3614" s="4">
        <f t="shared" si="1319"/>
        <v>2.9896288526360618E-4</v>
      </c>
      <c r="K3614" s="4">
        <f t="shared" si="1300"/>
        <v>1.2065025529386482E-4</v>
      </c>
      <c r="L3614" s="4">
        <f t="shared" si="1316"/>
        <v>1.3523520413255883E-2</v>
      </c>
      <c r="M3614" s="4">
        <f t="shared" si="1303"/>
        <v>6.116502632986757E-3</v>
      </c>
      <c r="N3614" s="4">
        <f t="shared" si="1317"/>
        <v>-5.1040553617962142E-3</v>
      </c>
      <c r="O3614" s="4">
        <f t="shared" si="1313"/>
        <v>-1.1209558858365528E-2</v>
      </c>
      <c r="P3614" s="4">
        <f t="shared" si="1309"/>
        <v>6.4504340377459099E-2</v>
      </c>
      <c r="Q3614" s="4">
        <f t="shared" si="1310"/>
        <v>0.52697203963111261</v>
      </c>
      <c r="R3614" s="4">
        <f>(D3614-D3609)/D3609</f>
        <v>-1.0181981363215365E-2</v>
      </c>
      <c r="T3614" s="4"/>
      <c r="U3614" s="4">
        <f t="shared" si="1304"/>
        <v>1.8145651485669295E-2</v>
      </c>
      <c r="V3614" s="4">
        <f t="shared" si="1305"/>
        <v>7.9641949708126498E-3</v>
      </c>
      <c r="W3614" s="4">
        <f t="shared" si="1306"/>
        <v>-1.0181981363215365E-2</v>
      </c>
      <c r="X3614" s="4">
        <f t="shared" si="1318"/>
        <v>-2.205868326050997E-2</v>
      </c>
      <c r="Y3614" s="4">
        <f t="shared" si="1301"/>
        <v>-1.2349682042153644E-2</v>
      </c>
      <c r="Z3614" s="4">
        <f t="shared" si="1302"/>
        <v>-6.1223001208315355E-3</v>
      </c>
      <c r="AA3614" s="4">
        <f t="shared" si="1297"/>
        <v>7.7789114372034439E-3</v>
      </c>
      <c r="AB3614" s="4">
        <f t="shared" si="1298"/>
        <v>7.7789114372034439E-3</v>
      </c>
      <c r="AC3614" s="2">
        <f t="shared" si="1311"/>
        <v>3.0510718855469667E-3</v>
      </c>
      <c r="AD3614" s="6">
        <f t="shared" si="1314"/>
        <v>13677.770422626892</v>
      </c>
    </row>
    <row r="3615" spans="1:30" x14ac:dyDescent="0.3">
      <c r="A3615" s="1">
        <f t="shared" si="1307"/>
        <v>20</v>
      </c>
      <c r="B3615" s="1">
        <f t="shared" si="1308"/>
        <v>1</v>
      </c>
      <c r="C3615" s="5">
        <v>44326</v>
      </c>
      <c r="D3615" s="3">
        <v>13359.08</v>
      </c>
      <c r="E3615" s="3">
        <v>13647.73</v>
      </c>
      <c r="F3615" s="3">
        <f t="shared" si="1299"/>
        <v>13548.096</v>
      </c>
      <c r="G3615" s="3">
        <f t="shared" si="1315"/>
        <v>13723.306999999997</v>
      </c>
      <c r="H3615" s="4">
        <f t="shared" si="1296"/>
        <v>-2.6279863232463216E-2</v>
      </c>
      <c r="I3615" s="4">
        <f t="shared" si="1312"/>
        <v>-5.2406661112580763E-3</v>
      </c>
      <c r="J3615" s="4">
        <f t="shared" si="1319"/>
        <v>-2.1039197121205139E-2</v>
      </c>
      <c r="K3615" s="4">
        <f t="shared" si="1300"/>
        <v>-9.0585533283331146E-3</v>
      </c>
      <c r="L3615" s="4">
        <f t="shared" si="1316"/>
        <v>3.217773851529934E-3</v>
      </c>
      <c r="M3615" s="4">
        <f t="shared" si="1303"/>
        <v>-1.3951480709909321E-2</v>
      </c>
      <c r="N3615" s="4">
        <f t="shared" si="1317"/>
        <v>-2.6540760182658392E-2</v>
      </c>
      <c r="O3615" s="4">
        <f t="shared" si="1313"/>
        <v>-1.3115498971485874E-2</v>
      </c>
      <c r="P3615" s="4">
        <f t="shared" si="1309"/>
        <v>3.6529311901976003E-2</v>
      </c>
      <c r="Q3615" s="4">
        <f t="shared" si="1310"/>
        <v>0.4677275463970082</v>
      </c>
      <c r="T3615" s="4"/>
      <c r="U3615" s="4">
        <f t="shared" si="1304"/>
        <v>5.8376209854055939E-3</v>
      </c>
      <c r="V3615" s="4">
        <f t="shared" si="1305"/>
        <v>-4.2207552244484473E-3</v>
      </c>
      <c r="W3615" s="4">
        <f t="shared" si="1306"/>
        <v>-3.1931082659648127E-2</v>
      </c>
      <c r="X3615" s="4">
        <f t="shared" si="1318"/>
        <v>-2.5212903994512256E-2</v>
      </c>
      <c r="Y3615" s="4">
        <f t="shared" si="1301"/>
        <v>-2.1414431715760365E-2</v>
      </c>
      <c r="Z3615" s="4">
        <f t="shared" si="1302"/>
        <v>-1.5244205305060151E-2</v>
      </c>
      <c r="AA3615" s="4">
        <f t="shared" si="1297"/>
        <v>-2.6279863232463216E-2</v>
      </c>
      <c r="AB3615" s="4">
        <f t="shared" si="1298"/>
        <v>-2.6279863232463216E-2</v>
      </c>
      <c r="AC3615" s="2">
        <f t="shared" si="1311"/>
        <v>-1.590381087254978E-2</v>
      </c>
      <c r="AD3615" s="6">
        <f t="shared" si="1314"/>
        <v>13571.540281751262</v>
      </c>
    </row>
    <row r="3616" spans="1:30" x14ac:dyDescent="0.3">
      <c r="A3616" s="1">
        <f t="shared" si="1307"/>
        <v>20</v>
      </c>
      <c r="B3616" s="1">
        <f t="shared" si="1308"/>
        <v>2</v>
      </c>
      <c r="C3616" s="5">
        <v>44327</v>
      </c>
      <c r="D3616" s="3">
        <v>13351.27</v>
      </c>
      <c r="E3616" s="3">
        <v>13102.64</v>
      </c>
      <c r="F3616" s="3">
        <f t="shared" si="1299"/>
        <v>13509.416000000001</v>
      </c>
      <c r="G3616" s="3">
        <f t="shared" si="1315"/>
        <v>13662.405999999999</v>
      </c>
      <c r="H3616" s="4">
        <f t="shared" si="1296"/>
        <v>-5.8462109666230686E-4</v>
      </c>
      <c r="I3616" s="4">
        <f t="shared" si="1312"/>
        <v>-1.9195932654045077E-2</v>
      </c>
      <c r="J3616" s="4">
        <f t="shared" si="1319"/>
        <v>1.861131155738277E-2</v>
      </c>
      <c r="K3616" s="4">
        <f t="shared" si="1300"/>
        <v>1.4212992212038516E-2</v>
      </c>
      <c r="L3616" s="4">
        <f t="shared" si="1316"/>
        <v>2.5293408428324962E-2</v>
      </c>
      <c r="M3616" s="4">
        <f t="shared" si="1303"/>
        <v>-1.1706353553699185E-2</v>
      </c>
      <c r="N3616" s="4">
        <f t="shared" si="1317"/>
        <v>-2.2773148448377148E-2</v>
      </c>
      <c r="O3616" s="4">
        <f t="shared" si="1313"/>
        <v>-1.1458835002213119E-2</v>
      </c>
      <c r="P3616" s="4">
        <f t="shared" si="1309"/>
        <v>3.5923334998929239E-2</v>
      </c>
      <c r="Q3616" s="4">
        <f t="shared" si="1310"/>
        <v>0.44802203820896169</v>
      </c>
      <c r="T3616" s="4"/>
      <c r="U3616" s="4">
        <f t="shared" si="1304"/>
        <v>1.389242372977781E-2</v>
      </c>
      <c r="V3616" s="4">
        <f t="shared" si="1305"/>
        <v>3.7534994924800008E-3</v>
      </c>
      <c r="W3616" s="4">
        <f t="shared" si="1306"/>
        <v>-1.4278679362435528E-2</v>
      </c>
      <c r="X3616" s="4">
        <f t="shared" si="1318"/>
        <v>-2.2147754577574275E-2</v>
      </c>
      <c r="Y3616" s="4">
        <f t="shared" si="1301"/>
        <v>1.5669449275990982E-3</v>
      </c>
      <c r="Z3616" s="4">
        <f t="shared" si="1302"/>
        <v>7.8820746576562899E-3</v>
      </c>
      <c r="AA3616" s="4">
        <f t="shared" si="1297"/>
        <v>-5.8462109666230686E-4</v>
      </c>
      <c r="AB3616" s="4">
        <f t="shared" si="1298"/>
        <v>-5.8462109666230686E-4</v>
      </c>
      <c r="AC3616" s="2">
        <f t="shared" si="1311"/>
        <v>-1.0998718062090244E-2</v>
      </c>
      <c r="AD3616" s="6">
        <f t="shared" si="1314"/>
        <v>13498.116854500844</v>
      </c>
    </row>
    <row r="3617" spans="1:30" x14ac:dyDescent="0.3">
      <c r="A3617" s="1">
        <f t="shared" si="1307"/>
        <v>20</v>
      </c>
      <c r="B3617" s="1">
        <f t="shared" si="1308"/>
        <v>3</v>
      </c>
      <c r="C3617" s="5">
        <v>44328</v>
      </c>
      <c r="D3617" s="3">
        <v>13001.63</v>
      </c>
      <c r="E3617" s="3">
        <v>13155.07</v>
      </c>
      <c r="F3617" s="3">
        <f t="shared" si="1299"/>
        <v>13409.068000000003</v>
      </c>
      <c r="G3617" s="3">
        <f t="shared" si="1315"/>
        <v>13572.407000000001</v>
      </c>
      <c r="H3617" s="4">
        <f t="shared" si="1296"/>
        <v>-2.618777090119526E-2</v>
      </c>
      <c r="I3617" s="4">
        <f t="shared" si="1312"/>
        <v>-1.469523124017421E-2</v>
      </c>
      <c r="J3617" s="4">
        <f t="shared" si="1319"/>
        <v>-1.149253966102105E-2</v>
      </c>
      <c r="K3617" s="4">
        <f t="shared" si="1300"/>
        <v>1.1958225696881358E-2</v>
      </c>
      <c r="L3617" s="4">
        <f t="shared" si="1316"/>
        <v>2.1313078581038904E-2</v>
      </c>
      <c r="M3617" s="4">
        <f t="shared" si="1303"/>
        <v>-3.0385258692103258E-2</v>
      </c>
      <c r="N3617" s="4">
        <f t="shared" si="1317"/>
        <v>-4.2054220743601468E-2</v>
      </c>
      <c r="O3617" s="4">
        <f t="shared" si="1313"/>
        <v>-1.2562963259221968E-2</v>
      </c>
      <c r="P3617" s="4">
        <f t="shared" si="1309"/>
        <v>8.7948120307751333E-3</v>
      </c>
      <c r="Q3617" s="4">
        <f t="shared" si="1310"/>
        <v>0.39818710129778501</v>
      </c>
      <c r="T3617" s="4"/>
      <c r="U3617" s="4">
        <f t="shared" si="1304"/>
        <v>1.1392174677015771E-2</v>
      </c>
      <c r="V3617" s="4">
        <f t="shared" si="1305"/>
        <v>1.2782529302456179E-3</v>
      </c>
      <c r="W3617" s="4">
        <f t="shared" si="1306"/>
        <v>-3.7156650525017203E-2</v>
      </c>
      <c r="X3617" s="4">
        <f t="shared" si="1318"/>
        <v>-2.3783054811875252E-2</v>
      </c>
      <c r="Y3617" s="4">
        <f t="shared" si="1301"/>
        <v>-6.5970729185777747E-4</v>
      </c>
      <c r="Z3617" s="4">
        <f t="shared" si="1302"/>
        <v>5.6413828398471548E-3</v>
      </c>
      <c r="AA3617" s="4">
        <f t="shared" si="1297"/>
        <v>-2.618777090119526E-2</v>
      </c>
      <c r="AB3617" s="4">
        <f t="shared" si="1298"/>
        <v>-2.618777090119526E-2</v>
      </c>
      <c r="AC3617" s="2">
        <f t="shared" si="1311"/>
        <v>-2.5457672332922655E-2</v>
      </c>
      <c r="AD3617" s="6">
        <f t="shared" si="1314"/>
        <v>13332.621236333896</v>
      </c>
    </row>
    <row r="3618" spans="1:30" x14ac:dyDescent="0.3">
      <c r="A3618" s="1">
        <f t="shared" si="1307"/>
        <v>20</v>
      </c>
      <c r="B3618" s="1">
        <f t="shared" si="1308"/>
        <v>4</v>
      </c>
      <c r="C3618" s="5">
        <v>44329</v>
      </c>
      <c r="D3618" s="3">
        <v>13109.15</v>
      </c>
      <c r="E3618" s="3">
        <v>13133.73</v>
      </c>
      <c r="F3618" s="3">
        <f t="shared" si="1299"/>
        <v>13308.151999999998</v>
      </c>
      <c r="G3618" s="3">
        <f t="shared" si="1315"/>
        <v>13486.301000000001</v>
      </c>
      <c r="H3618" s="4">
        <f t="shared" si="1296"/>
        <v>8.2697323335612881E-3</v>
      </c>
      <c r="I3618" s="4">
        <f t="shared" si="1312"/>
        <v>1.0160264520679359E-2</v>
      </c>
      <c r="J3618" s="4">
        <f t="shared" si="1319"/>
        <v>-1.8905321871180714E-3</v>
      </c>
      <c r="K3618" s="4">
        <f t="shared" si="1300"/>
        <v>2.7402141116152294E-2</v>
      </c>
      <c r="L3618" s="4">
        <f t="shared" si="1316"/>
        <v>4.050081925625245E-2</v>
      </c>
      <c r="M3618" s="4">
        <f t="shared" si="1303"/>
        <v>-1.4953390974193759E-2</v>
      </c>
      <c r="N3618" s="4">
        <f t="shared" si="1317"/>
        <v>-2.7965488831963755E-2</v>
      </c>
      <c r="O3618" s="4">
        <f t="shared" si="1313"/>
        <v>-1.3589668285129324E-2</v>
      </c>
      <c r="P3618" s="4">
        <f t="shared" si="1309"/>
        <v>1.7137275105754916E-2</v>
      </c>
      <c r="Q3618" s="4">
        <f t="shared" si="1310"/>
        <v>0.43859774264879353</v>
      </c>
      <c r="T3618" s="4"/>
      <c r="U3618" s="4">
        <f t="shared" si="1304"/>
        <v>4.7078712438363528E-2</v>
      </c>
      <c r="V3618" s="4">
        <f t="shared" si="1305"/>
        <v>3.6607925313979869E-2</v>
      </c>
      <c r="W3618" s="4">
        <f t="shared" si="1306"/>
        <v>-3.7064052247253322E-2</v>
      </c>
      <c r="X3618" s="4">
        <f t="shared" si="1318"/>
        <v>-2.6074814573583457E-2</v>
      </c>
      <c r="Y3618" s="4">
        <f t="shared" si="1301"/>
        <v>1.4591640603482028E-2</v>
      </c>
      <c r="Z3618" s="4">
        <f t="shared" si="1302"/>
        <v>2.0988894292705673E-2</v>
      </c>
      <c r="AA3618" s="4">
        <f t="shared" si="1297"/>
        <v>8.2697323335612881E-3</v>
      </c>
      <c r="AB3618" s="4">
        <f t="shared" si="1298"/>
        <v>8.2697323335612881E-3</v>
      </c>
      <c r="AC3618" s="2">
        <f t="shared" si="1311"/>
        <v>-1.1364644101455641E-2</v>
      </c>
      <c r="AD3618" s="6">
        <f t="shared" si="1314"/>
        <v>13258.130824222597</v>
      </c>
    </row>
    <row r="3619" spans="1:30" x14ac:dyDescent="0.3">
      <c r="A3619" s="1">
        <f t="shared" si="1307"/>
        <v>20</v>
      </c>
      <c r="B3619" s="1">
        <f t="shared" si="1308"/>
        <v>5</v>
      </c>
      <c r="C3619" s="5">
        <v>44330</v>
      </c>
      <c r="D3619" s="3">
        <v>13393.12</v>
      </c>
      <c r="E3619" s="3">
        <v>13238.99</v>
      </c>
      <c r="F3619" s="3">
        <f t="shared" si="1299"/>
        <v>13242.85</v>
      </c>
      <c r="G3619" s="3">
        <f t="shared" si="1315"/>
        <v>13439.537000000002</v>
      </c>
      <c r="H3619" s="4">
        <f t="shared" si="1296"/>
        <v>2.1661968930098533E-2</v>
      </c>
      <c r="I3619" s="4">
        <f t="shared" si="1312"/>
        <v>9.9045323304714755E-3</v>
      </c>
      <c r="J3619" s="4">
        <f t="shared" si="1319"/>
        <v>1.1757436599627058E-2</v>
      </c>
      <c r="K3619" s="4">
        <f t="shared" si="1300"/>
        <v>7.3332367087110689E-3</v>
      </c>
      <c r="L3619" s="4">
        <f t="shared" si="1316"/>
        <v>2.5596201465727803E-2</v>
      </c>
      <c r="M3619" s="4">
        <f t="shared" si="1303"/>
        <v>1.1347255311356727E-2</v>
      </c>
      <c r="N3619" s="4">
        <f t="shared" si="1317"/>
        <v>-3.45376481347544E-3</v>
      </c>
      <c r="O3619" s="4">
        <f t="shared" si="1313"/>
        <v>-1.4685674435829866E-2</v>
      </c>
      <c r="P3619" s="4">
        <f t="shared" si="1309"/>
        <v>3.9170471156740862E-2</v>
      </c>
      <c r="Q3619" s="4">
        <f t="shared" si="1310"/>
        <v>0.48811121678918418</v>
      </c>
      <c r="R3619" s="4">
        <f>(D3619-D3614)/D3614</f>
        <v>-2.3798746759205489E-2</v>
      </c>
      <c r="T3619" s="4"/>
      <c r="U3619" s="4">
        <f t="shared" si="1304"/>
        <v>4.6568999515605482E-2</v>
      </c>
      <c r="V3619" s="4">
        <f t="shared" si="1305"/>
        <v>3.6103309520449454E-2</v>
      </c>
      <c r="W3619" s="4">
        <f t="shared" si="1306"/>
        <v>-2.3798746759205489E-2</v>
      </c>
      <c r="X3619" s="4">
        <f t="shared" si="1318"/>
        <v>-2.884772206734075E-2</v>
      </c>
      <c r="Y3619" s="4">
        <f t="shared" si="1301"/>
        <v>-5.2270280881556172E-3</v>
      </c>
      <c r="Z3619" s="4">
        <f t="shared" si="1302"/>
        <v>1.0452639452359727E-3</v>
      </c>
      <c r="AA3619" s="4">
        <f t="shared" si="1297"/>
        <v>2.1661968930098533E-2</v>
      </c>
      <c r="AB3619" s="4">
        <f t="shared" si="1298"/>
        <v>2.1661968930098533E-2</v>
      </c>
      <c r="AC3619" s="2">
        <f t="shared" si="1311"/>
        <v>6.7193293162161926E-3</v>
      </c>
      <c r="AD3619" s="6">
        <f t="shared" si="1314"/>
        <v>13303.127216148399</v>
      </c>
    </row>
    <row r="3620" spans="1:30" x14ac:dyDescent="0.3">
      <c r="A3620" s="1">
        <f t="shared" si="1307"/>
        <v>21</v>
      </c>
      <c r="B3620" s="1">
        <f t="shared" si="1308"/>
        <v>1</v>
      </c>
      <c r="C3620" s="5">
        <v>44333</v>
      </c>
      <c r="D3620" s="3">
        <v>13312.91</v>
      </c>
      <c r="E3620" s="3">
        <v>13329.87</v>
      </c>
      <c r="F3620" s="3">
        <f t="shared" si="1299"/>
        <v>13233.616</v>
      </c>
      <c r="G3620" s="3">
        <f t="shared" si="1315"/>
        <v>13390.856</v>
      </c>
      <c r="H3620" s="4">
        <f t="shared" si="1296"/>
        <v>-5.9888957912720073E-3</v>
      </c>
      <c r="I3620" s="4">
        <f t="shared" si="1312"/>
        <v>-4.7225739782813863E-3</v>
      </c>
      <c r="J3620" s="4">
        <f t="shared" si="1319"/>
        <v>-1.2663218129906209E-3</v>
      </c>
      <c r="K3620" s="4">
        <f t="shared" si="1300"/>
        <v>-1.3389523874944704E-2</v>
      </c>
      <c r="L3620" s="4">
        <f t="shared" si="1316"/>
        <v>4.7760840391675901E-4</v>
      </c>
      <c r="M3620" s="4">
        <f t="shared" si="1303"/>
        <v>5.9918619370548359E-3</v>
      </c>
      <c r="N3620" s="4">
        <f t="shared" si="1317"/>
        <v>-5.8208377418142582E-3</v>
      </c>
      <c r="O3620" s="4">
        <f t="shared" si="1313"/>
        <v>-1.181109163961897E-2</v>
      </c>
      <c r="P3620" s="4">
        <f t="shared" si="1309"/>
        <v>3.2946987495616108E-2</v>
      </c>
      <c r="Q3620" s="4">
        <f t="shared" si="1310"/>
        <v>0.4638547592919614</v>
      </c>
      <c r="T3620" s="4"/>
      <c r="U3620" s="4">
        <f t="shared" si="1304"/>
        <v>-2.5416034501296839E-3</v>
      </c>
      <c r="V3620" s="4">
        <f t="shared" si="1305"/>
        <v>-1.2516187415628382E-2</v>
      </c>
      <c r="W3620" s="4">
        <f t="shared" si="1306"/>
        <v>-3.456076316632588E-3</v>
      </c>
      <c r="X3620" s="4">
        <f t="shared" si="1318"/>
        <v>-2.321211777654953E-2</v>
      </c>
      <c r="Y3620" s="4">
        <f t="shared" si="1301"/>
        <v>-2.5691400135855604E-2</v>
      </c>
      <c r="Z3620" s="4">
        <f t="shared" si="1302"/>
        <v>-1.9548141079220926E-2</v>
      </c>
      <c r="AA3620" s="4">
        <f t="shared" si="1297"/>
        <v>-5.9888957912720073E-3</v>
      </c>
      <c r="AB3620" s="4">
        <f t="shared" si="1298"/>
        <v>-5.9888957912720073E-3</v>
      </c>
      <c r="AC3620" s="2">
        <f t="shared" si="1311"/>
        <v>4.898895809454548E-4</v>
      </c>
      <c r="AD3620" s="6">
        <f t="shared" si="1314"/>
        <v>13306.388144098935</v>
      </c>
    </row>
    <row r="3621" spans="1:30" x14ac:dyDescent="0.3">
      <c r="A3621" s="1">
        <f t="shared" si="1307"/>
        <v>21</v>
      </c>
      <c r="B3621" s="1">
        <f t="shared" si="1308"/>
        <v>2</v>
      </c>
      <c r="C3621" s="5">
        <v>44334</v>
      </c>
      <c r="D3621" s="3">
        <v>13217.68</v>
      </c>
      <c r="E3621" s="3">
        <v>13352.26</v>
      </c>
      <c r="F3621" s="3">
        <f t="shared" si="1299"/>
        <v>13206.897999999997</v>
      </c>
      <c r="G3621" s="3">
        <f t="shared" si="1315"/>
        <v>13358.157000000001</v>
      </c>
      <c r="H3621" s="4">
        <f t="shared" si="1296"/>
        <v>-7.1532069247068871E-3</v>
      </c>
      <c r="I3621" s="4">
        <f t="shared" si="1312"/>
        <v>2.9557775122043464E-3</v>
      </c>
      <c r="J3621" s="4">
        <f t="shared" si="1319"/>
        <v>-1.0108984436911234E-2</v>
      </c>
      <c r="K3621" s="4">
        <f t="shared" si="1300"/>
        <v>-8.1655701120191184E-3</v>
      </c>
      <c r="L3621" s="4">
        <f t="shared" si="1316"/>
        <v>4.57116855409943E-3</v>
      </c>
      <c r="M3621" s="4">
        <f t="shared" si="1303"/>
        <v>8.1639155538286759E-4</v>
      </c>
      <c r="N3621" s="4">
        <f t="shared" si="1317"/>
        <v>-1.0516196208803412E-2</v>
      </c>
      <c r="O3621" s="4">
        <f t="shared" si="1313"/>
        <v>-1.1443687545772303E-2</v>
      </c>
      <c r="P3621" s="4">
        <f t="shared" si="1309"/>
        <v>2.555810395180735E-2</v>
      </c>
      <c r="Q3621" s="4">
        <f t="shared" si="1310"/>
        <v>0.44413852178169372</v>
      </c>
      <c r="T3621" s="4"/>
      <c r="U3621" s="4">
        <f t="shared" si="1304"/>
        <v>2.8814136052899464E-3</v>
      </c>
      <c r="V3621" s="4">
        <f t="shared" si="1305"/>
        <v>-7.1474005307629006E-3</v>
      </c>
      <c r="W3621" s="4">
        <f t="shared" si="1306"/>
        <v>-1.0005789711390762E-2</v>
      </c>
      <c r="X3621" s="4">
        <f t="shared" si="1318"/>
        <v>-2.2393121952866329E-2</v>
      </c>
      <c r="Y3621" s="4">
        <f t="shared" si="1301"/>
        <v>-2.0532582953515205E-2</v>
      </c>
      <c r="Z3621" s="4">
        <f t="shared" si="1302"/>
        <v>-1.4356796266126366E-2</v>
      </c>
      <c r="AA3621" s="4">
        <f t="shared" si="1297"/>
        <v>-7.1532069247068871E-3</v>
      </c>
      <c r="AB3621" s="4">
        <f t="shared" si="1298"/>
        <v>-7.1532069247068871E-3</v>
      </c>
      <c r="AC3621" s="2">
        <f t="shared" si="1311"/>
        <v>-4.4742165593828825E-3</v>
      </c>
      <c r="AD3621" s="6">
        <f t="shared" si="1314"/>
        <v>13276.818762732624</v>
      </c>
    </row>
    <row r="3622" spans="1:30" x14ac:dyDescent="0.3">
      <c r="A3622" s="1">
        <f t="shared" si="1307"/>
        <v>21</v>
      </c>
      <c r="B3622" s="1">
        <f t="shared" si="1308"/>
        <v>3</v>
      </c>
      <c r="C3622" s="5">
        <v>44335</v>
      </c>
      <c r="D3622" s="3">
        <v>13237.91</v>
      </c>
      <c r="E3622" s="3">
        <v>12998.53</v>
      </c>
      <c r="F3622" s="3">
        <f t="shared" si="1299"/>
        <v>13254.154</v>
      </c>
      <c r="G3622" s="3">
        <f t="shared" si="1315"/>
        <v>13331.611000000001</v>
      </c>
      <c r="H3622" s="4">
        <f t="shared" si="1296"/>
        <v>1.5305257806210743E-3</v>
      </c>
      <c r="I3622" s="4">
        <f t="shared" si="1312"/>
        <v>-1.658006548804326E-2</v>
      </c>
      <c r="J3622" s="4">
        <f t="shared" si="1319"/>
        <v>1.8110591268664336E-2</v>
      </c>
      <c r="K3622" s="4">
        <f t="shared" si="1300"/>
        <v>3.0667257794105966E-3</v>
      </c>
      <c r="L3622" s="4">
        <f t="shared" si="1316"/>
        <v>9.4072652857554E-3</v>
      </c>
      <c r="M3622" s="4">
        <f t="shared" si="1303"/>
        <v>-1.2255780338753116E-3</v>
      </c>
      <c r="N3622" s="4">
        <f t="shared" si="1317"/>
        <v>-7.0284829042792296E-3</v>
      </c>
      <c r="O3622" s="4">
        <f t="shared" si="1313"/>
        <v>-5.8511502193322315E-3</v>
      </c>
      <c r="P3622" s="4">
        <f t="shared" si="1309"/>
        <v>2.7127747069430459E-2</v>
      </c>
      <c r="Q3622" s="4">
        <f t="shared" si="1310"/>
        <v>0.41856079074746588</v>
      </c>
      <c r="T3622" s="4"/>
      <c r="U3622" s="4">
        <f t="shared" si="1304"/>
        <v>-1.634553113708314E-2</v>
      </c>
      <c r="V3622" s="4">
        <f t="shared" si="1305"/>
        <v>-2.6182075825712258E-2</v>
      </c>
      <c r="W3622" s="4">
        <f t="shared" si="1306"/>
        <v>1.8173105987480082E-2</v>
      </c>
      <c r="X3622" s="4">
        <f t="shared" si="1318"/>
        <v>-1.1552928212460586E-2</v>
      </c>
      <c r="Y3622" s="4">
        <f t="shared" si="1301"/>
        <v>-9.4403406268165138E-3</v>
      </c>
      <c r="Z3622" s="4">
        <f t="shared" si="1302"/>
        <v>-3.1946145812599552E-3</v>
      </c>
      <c r="AA3622" s="4">
        <f t="shared" si="1297"/>
        <v>1.5305257806210743E-3</v>
      </c>
      <c r="AB3622" s="4">
        <f t="shared" si="1298"/>
        <v>1.5305257806210743E-3</v>
      </c>
      <c r="AC3622" s="2">
        <f t="shared" si="1311"/>
        <v>-1.9594615128130438E-3</v>
      </c>
      <c r="AD3622" s="6">
        <f t="shared" si="1314"/>
        <v>13263.849175155083</v>
      </c>
    </row>
    <row r="3623" spans="1:30" x14ac:dyDescent="0.3">
      <c r="A3623" s="1">
        <f t="shared" si="1307"/>
        <v>21</v>
      </c>
      <c r="B3623" s="1">
        <f t="shared" si="1308"/>
        <v>4</v>
      </c>
      <c r="C3623" s="5">
        <v>44336</v>
      </c>
      <c r="D3623" s="3">
        <v>13494.09</v>
      </c>
      <c r="E3623" s="3">
        <v>13294.59</v>
      </c>
      <c r="F3623" s="3">
        <f t="shared" si="1299"/>
        <v>13331.141999999998</v>
      </c>
      <c r="G3623" s="3">
        <f t="shared" si="1315"/>
        <v>13319.647000000001</v>
      </c>
      <c r="H3623" s="4">
        <f t="shared" si="1296"/>
        <v>1.935199740744576E-2</v>
      </c>
      <c r="I3623" s="4">
        <f t="shared" si="1312"/>
        <v>4.2816426460068309E-3</v>
      </c>
      <c r="J3623" s="4">
        <f t="shared" si="1319"/>
        <v>1.507035476143893E-2</v>
      </c>
      <c r="K3623" s="4">
        <f t="shared" si="1300"/>
        <v>3.9655051288306825E-3</v>
      </c>
      <c r="L3623" s="4">
        <f t="shared" si="1316"/>
        <v>4.7102937279710402E-3</v>
      </c>
      <c r="M3623" s="4">
        <f t="shared" si="1303"/>
        <v>1.2223108867942608E-2</v>
      </c>
      <c r="N3623" s="4">
        <f t="shared" si="1317"/>
        <v>1.3096668402698608E-2</v>
      </c>
      <c r="O3623" s="4">
        <f t="shared" si="1313"/>
        <v>8.518544044094239E-4</v>
      </c>
      <c r="P3623" s="4">
        <f t="shared" si="1309"/>
        <v>4.7004720567833683E-2</v>
      </c>
      <c r="Q3623" s="4">
        <f t="shared" si="1310"/>
        <v>0.45120524297362802</v>
      </c>
      <c r="T3623" s="4"/>
      <c r="U3623" s="4">
        <f t="shared" si="1304"/>
        <v>-9.7266109227212016E-3</v>
      </c>
      <c r="V3623" s="4">
        <f t="shared" si="1305"/>
        <v>-1.9629344813494022E-2</v>
      </c>
      <c r="W3623" s="4">
        <f t="shared" si="1306"/>
        <v>2.9364222699412284E-2</v>
      </c>
      <c r="X3623" s="4">
        <f t="shared" si="1318"/>
        <v>1.7275125802590611E-3</v>
      </c>
      <c r="Y3623" s="4">
        <f t="shared" si="1301"/>
        <v>-8.5527680024514927E-3</v>
      </c>
      <c r="Z3623" s="4">
        <f t="shared" si="1302"/>
        <v>-2.301445589826217E-3</v>
      </c>
      <c r="AA3623" s="4">
        <f t="shared" si="1297"/>
        <v>1.935199740744576E-2</v>
      </c>
      <c r="AB3623" s="4">
        <f t="shared" si="1298"/>
        <v>1.935199740744576E-2</v>
      </c>
      <c r="AC3623" s="2">
        <f t="shared" si="1311"/>
        <v>1.1374896953402928E-2</v>
      </c>
      <c r="AD3623" s="6">
        <f t="shared" si="1314"/>
        <v>13340.596116770055</v>
      </c>
    </row>
    <row r="3624" spans="1:30" x14ac:dyDescent="0.3">
      <c r="A3624" s="1">
        <f t="shared" ref="A3624:A3655" si="1320">WEEKNUM(C3624,2)</f>
        <v>21</v>
      </c>
      <c r="B3624" s="1">
        <f t="shared" ref="B3624:B3655" si="1321">WEEKDAY(C3624,2)</f>
        <v>5</v>
      </c>
      <c r="C3624" s="5">
        <v>44337</v>
      </c>
      <c r="D3624" s="3">
        <v>13411.74</v>
      </c>
      <c r="E3624" s="3">
        <v>13573.22</v>
      </c>
      <c r="F3624" s="3">
        <f t="shared" si="1299"/>
        <v>13334.866</v>
      </c>
      <c r="G3624" s="3">
        <f t="shared" si="1315"/>
        <v>13288.857999999998</v>
      </c>
      <c r="H3624" s="4">
        <f t="shared" si="1296"/>
        <v>-6.1026716140177191E-3</v>
      </c>
      <c r="I3624" s="4">
        <f t="shared" si="1312"/>
        <v>5.8640486316601714E-3</v>
      </c>
      <c r="J3624" s="4">
        <f t="shared" si="1319"/>
        <v>-1.1966720245677891E-2</v>
      </c>
      <c r="K3624" s="4">
        <f t="shared" si="1300"/>
        <v>-1.3223752027739627E-2</v>
      </c>
      <c r="L3624" s="4">
        <f t="shared" si="1316"/>
        <v>-1.6220845981874767E-2</v>
      </c>
      <c r="M3624" s="4">
        <f t="shared" si="1303"/>
        <v>5.7648873262018379E-3</v>
      </c>
      <c r="N3624" s="4">
        <f t="shared" si="1317"/>
        <v>9.2469947379979107E-3</v>
      </c>
      <c r="O3624" s="4">
        <f t="shared" si="1313"/>
        <v>3.4304273718400169E-3</v>
      </c>
      <c r="P3624" s="4">
        <f t="shared" si="1309"/>
        <v>4.061519457988181E-2</v>
      </c>
      <c r="Q3624" s="4">
        <f t="shared" si="1310"/>
        <v>0.41399174698630042</v>
      </c>
      <c r="R3624" s="4">
        <f>(D3624-D3619)/D3619</f>
        <v>1.3902660470449738E-3</v>
      </c>
      <c r="T3624" s="4"/>
      <c r="U3624" s="4">
        <f t="shared" si="1304"/>
        <v>-7.4825349467803571E-3</v>
      </c>
      <c r="V3624" s="4">
        <f t="shared" si="1305"/>
        <v>-1.740770959731262E-2</v>
      </c>
      <c r="W3624" s="4">
        <f t="shared" si="1306"/>
        <v>1.3902660470449738E-3</v>
      </c>
      <c r="X3624" s="4">
        <f t="shared" si="1318"/>
        <v>6.948353262326434E-3</v>
      </c>
      <c r="Y3624" s="4">
        <f t="shared" si="1301"/>
        <v>-2.5527695269288941E-2</v>
      </c>
      <c r="Z3624" s="4">
        <f t="shared" si="1302"/>
        <v>-1.9383404012585238E-2</v>
      </c>
      <c r="AA3624" s="4">
        <f t="shared" si="1297"/>
        <v>-6.1026716140177191E-3</v>
      </c>
      <c r="AB3624" s="4">
        <f t="shared" si="1298"/>
        <v>-6.1026716140177191E-3</v>
      </c>
      <c r="AC3624" s="2">
        <f t="shared" si="1311"/>
        <v>3.5363983708771481E-3</v>
      </c>
      <c r="AD3624" s="6">
        <f t="shared" si="1314"/>
        <v>13364.310744513372</v>
      </c>
    </row>
    <row r="3625" spans="1:30" x14ac:dyDescent="0.3">
      <c r="A3625" s="1">
        <f t="shared" si="1320"/>
        <v>22</v>
      </c>
      <c r="B3625" s="1">
        <f t="shared" si="1321"/>
        <v>1</v>
      </c>
      <c r="C3625" s="5">
        <v>44340</v>
      </c>
      <c r="D3625" s="3">
        <v>13641.75</v>
      </c>
      <c r="E3625" s="3">
        <v>13504.39</v>
      </c>
      <c r="F3625" s="3">
        <f t="shared" si="1299"/>
        <v>13400.634</v>
      </c>
      <c r="G3625" s="3">
        <f t="shared" si="1315"/>
        <v>13317.125</v>
      </c>
      <c r="H3625" s="4">
        <f t="shared" si="1296"/>
        <v>1.7149900012973725E-2</v>
      </c>
      <c r="I3625" s="4">
        <f t="shared" si="1312"/>
        <v>6.9081267605843565E-3</v>
      </c>
      <c r="J3625" s="4">
        <f t="shared" si="1319"/>
        <v>1.0241773252389369E-2</v>
      </c>
      <c r="K3625" s="4">
        <f t="shared" si="1300"/>
        <v>-5.3225755942182158E-3</v>
      </c>
      <c r="L3625" s="4">
        <f t="shared" si="1316"/>
        <v>-9.7440335440772945E-3</v>
      </c>
      <c r="M3625" s="4">
        <f t="shared" si="1303"/>
        <v>1.7992880038362365E-2</v>
      </c>
      <c r="N3625" s="4">
        <f t="shared" si="1317"/>
        <v>2.4376507692163287E-2</v>
      </c>
      <c r="O3625" s="4">
        <f t="shared" si="1313"/>
        <v>6.1215753110854558E-3</v>
      </c>
      <c r="P3625" s="4">
        <f t="shared" si="1309"/>
        <v>5.8461641118907975E-2</v>
      </c>
      <c r="Q3625" s="4">
        <f t="shared" si="1310"/>
        <v>0.45465606169339062</v>
      </c>
      <c r="T3625" s="4"/>
      <c r="U3625" s="4">
        <f t="shared" si="1304"/>
        <v>-7.3689170830928668E-3</v>
      </c>
      <c r="V3625" s="4">
        <f t="shared" si="1305"/>
        <v>-1.7295227912261946E-2</v>
      </c>
      <c r="W3625" s="4">
        <f t="shared" si="1306"/>
        <v>2.4700835504784465E-2</v>
      </c>
      <c r="X3625" s="4">
        <f t="shared" si="1318"/>
        <v>1.2620737975168694E-2</v>
      </c>
      <c r="Y3625" s="4">
        <f t="shared" si="1301"/>
        <v>-1.7725037245163153E-2</v>
      </c>
      <c r="Z3625" s="4">
        <f t="shared" si="1302"/>
        <v>-1.153154828089604E-2</v>
      </c>
      <c r="AA3625" s="4">
        <f t="shared" si="1297"/>
        <v>1.7149900012973725E-2</v>
      </c>
      <c r="AB3625" s="4">
        <f t="shared" si="1298"/>
        <v>1.7149900012973725E-2</v>
      </c>
      <c r="AC3625" s="2">
        <f t="shared" si="1311"/>
        <v>1.3558341390052613E-2</v>
      </c>
      <c r="AD3625" s="6">
        <f t="shared" si="1314"/>
        <v>13456.79049634225</v>
      </c>
    </row>
    <row r="3626" spans="1:30" x14ac:dyDescent="0.3">
      <c r="A3626" s="1">
        <f t="shared" si="1320"/>
        <v>22</v>
      </c>
      <c r="B3626" s="1">
        <f t="shared" si="1321"/>
        <v>2</v>
      </c>
      <c r="C3626" s="5">
        <v>44341</v>
      </c>
      <c r="D3626" s="3">
        <v>13657.73</v>
      </c>
      <c r="E3626" s="3">
        <v>13701.3</v>
      </c>
      <c r="F3626" s="3">
        <f t="shared" si="1299"/>
        <v>13488.644</v>
      </c>
      <c r="G3626" s="3">
        <f t="shared" si="1315"/>
        <v>13347.770999999999</v>
      </c>
      <c r="H3626" s="4">
        <f t="shared" si="1296"/>
        <v>1.1714039621016044E-3</v>
      </c>
      <c r="I3626" s="4">
        <f t="shared" si="1312"/>
        <v>4.3652757160920902E-3</v>
      </c>
      <c r="J3626" s="4">
        <f t="shared" si="1319"/>
        <v>-3.1938717539904855E-3</v>
      </c>
      <c r="K3626" s="4">
        <f t="shared" si="1300"/>
        <v>-1.4322026133010831E-2</v>
      </c>
      <c r="L3626" s="4">
        <f t="shared" si="1316"/>
        <v>-2.4074542407600881E-2</v>
      </c>
      <c r="M3626" s="4">
        <f t="shared" si="1303"/>
        <v>1.2535433509847196E-2</v>
      </c>
      <c r="N3626" s="4">
        <f t="shared" si="1317"/>
        <v>2.3221779876205606E-2</v>
      </c>
      <c r="O3626" s="4">
        <f t="shared" si="1313"/>
        <v>1.0314525180978203E-2</v>
      </c>
      <c r="P3626" s="4">
        <f t="shared" si="1309"/>
        <v>5.9701527279047234E-2</v>
      </c>
      <c r="Q3626" s="4">
        <f t="shared" si="1310"/>
        <v>0.45079079115231691</v>
      </c>
      <c r="T3626" s="4"/>
      <c r="U3626" s="4">
        <f t="shared" si="1304"/>
        <v>-3.1086187622555737E-2</v>
      </c>
      <c r="V3626" s="4">
        <f t="shared" si="1305"/>
        <v>-4.0775325746330124E-2</v>
      </c>
      <c r="W3626" s="4">
        <f t="shared" si="1306"/>
        <v>3.3292529400015682E-2</v>
      </c>
      <c r="X3626" s="4">
        <f t="shared" si="1318"/>
        <v>2.1333245702359695E-2</v>
      </c>
      <c r="Y3626" s="4">
        <f t="shared" si="1301"/>
        <v>-2.6612275183721383E-2</v>
      </c>
      <c r="Z3626" s="4">
        <f t="shared" si="1302"/>
        <v>-2.047482247425297E-2</v>
      </c>
      <c r="AA3626" s="4">
        <f t="shared" si="1297"/>
        <v>1.1714039621016044E-3</v>
      </c>
      <c r="AB3626" s="4">
        <f t="shared" si="1298"/>
        <v>1.1714039621016044E-3</v>
      </c>
      <c r="AC3626" s="2">
        <f t="shared" si="1311"/>
        <v>9.8083407056052899E-3</v>
      </c>
      <c r="AD3626" s="6">
        <f t="shared" si="1314"/>
        <v>13523.770330894833</v>
      </c>
    </row>
    <row r="3627" spans="1:30" x14ac:dyDescent="0.3">
      <c r="A3627" s="1">
        <f t="shared" si="1320"/>
        <v>22</v>
      </c>
      <c r="B3627" s="1">
        <f t="shared" si="1321"/>
        <v>3</v>
      </c>
      <c r="C3627" s="5">
        <v>44342</v>
      </c>
      <c r="D3627" s="3">
        <v>13702.74</v>
      </c>
      <c r="E3627" s="3">
        <v>13687.71</v>
      </c>
      <c r="F3627" s="3">
        <f t="shared" si="1299"/>
        <v>13581.61</v>
      </c>
      <c r="G3627" s="3">
        <f t="shared" si="1315"/>
        <v>13417.882000000001</v>
      </c>
      <c r="H3627" s="4">
        <f t="shared" si="1296"/>
        <v>3.2955696151556824E-3</v>
      </c>
      <c r="I3627" s="4">
        <f t="shared" si="1312"/>
        <v>2.1950939138494878E-3</v>
      </c>
      <c r="J3627" s="4">
        <f t="shared" si="1319"/>
        <v>1.1004757013061946E-3</v>
      </c>
      <c r="K3627" s="4">
        <f t="shared" si="1300"/>
        <v>-7.790643101013137E-3</v>
      </c>
      <c r="L3627" s="4">
        <f t="shared" si="1316"/>
        <v>-1.9878771134653229E-2</v>
      </c>
      <c r="M3627" s="4">
        <f t="shared" si="1303"/>
        <v>8.9186775352847851E-3</v>
      </c>
      <c r="N3627" s="4">
        <f t="shared" si="1317"/>
        <v>2.1229729103296506E-2</v>
      </c>
      <c r="O3627" s="4">
        <f t="shared" si="1313"/>
        <v>1.1948559193270774E-2</v>
      </c>
      <c r="P3627" s="4">
        <f t="shared" si="1309"/>
        <v>6.3193847433482137E-2</v>
      </c>
      <c r="Q3627" s="4">
        <f t="shared" si="1310"/>
        <v>0.45929384301138027</v>
      </c>
      <c r="T3627" s="4"/>
      <c r="U3627" s="4">
        <f t="shared" si="1304"/>
        <v>-3.0738636654846722E-2</v>
      </c>
      <c r="V3627" s="4">
        <f t="shared" si="1305"/>
        <v>-4.0431250288298262E-2</v>
      </c>
      <c r="W3627" s="4">
        <f t="shared" si="1306"/>
        <v>3.5113548891025845E-2</v>
      </c>
      <c r="X3627" s="4">
        <f t="shared" si="1318"/>
        <v>2.4705914839981497E-2</v>
      </c>
      <c r="Y3627" s="4">
        <f t="shared" si="1301"/>
        <v>-2.0162330842895721E-2</v>
      </c>
      <c r="Z3627" s="4">
        <f t="shared" si="1302"/>
        <v>-1.3984209623478707E-2</v>
      </c>
      <c r="AA3627" s="4">
        <f t="shared" si="1297"/>
        <v>3.2955696151556824E-3</v>
      </c>
      <c r="AB3627" s="4">
        <f t="shared" si="1298"/>
        <v>3.2955696151556824E-3</v>
      </c>
      <c r="AC3627" s="2">
        <f t="shared" si="1311"/>
        <v>8.7072448821750997E-3</v>
      </c>
      <c r="AD3627" s="6">
        <f t="shared" si="1314"/>
        <v>13583.426887263224</v>
      </c>
    </row>
    <row r="3628" spans="1:30" x14ac:dyDescent="0.3">
      <c r="A3628" s="1">
        <f t="shared" si="1320"/>
        <v>22</v>
      </c>
      <c r="B3628" s="1">
        <f t="shared" si="1321"/>
        <v>4</v>
      </c>
      <c r="C3628" s="5">
        <v>44343</v>
      </c>
      <c r="D3628" s="3">
        <v>13657.85</v>
      </c>
      <c r="E3628" s="3">
        <v>13686.87</v>
      </c>
      <c r="F3628" s="3">
        <f t="shared" si="1299"/>
        <v>13614.361999999999</v>
      </c>
      <c r="G3628" s="3">
        <f t="shared" si="1315"/>
        <v>13472.751999999999</v>
      </c>
      <c r="H3628" s="4">
        <f t="shared" si="1296"/>
        <v>-3.2759871383387131E-3</v>
      </c>
      <c r="I3628" s="4">
        <f t="shared" si="1312"/>
        <v>-1.1581625280782516E-3</v>
      </c>
      <c r="J3628" s="4">
        <f t="shared" si="1319"/>
        <v>-2.1178246102604614E-3</v>
      </c>
      <c r="K3628" s="4">
        <f t="shared" si="1300"/>
        <v>-7.2430769320588435E-3</v>
      </c>
      <c r="L3628" s="4">
        <f t="shared" si="1316"/>
        <v>-1.8284988582169991E-2</v>
      </c>
      <c r="M3628" s="4">
        <f t="shared" si="1303"/>
        <v>3.1942738117292017E-3</v>
      </c>
      <c r="N3628" s="4">
        <f t="shared" si="1317"/>
        <v>1.3738692733303619E-2</v>
      </c>
      <c r="O3628" s="4">
        <f t="shared" si="1313"/>
        <v>1.0368396197058876E-2</v>
      </c>
      <c r="P3628" s="4">
        <f t="shared" si="1309"/>
        <v>5.9710838063729191E-2</v>
      </c>
      <c r="Q3628" s="4">
        <f t="shared" si="1310"/>
        <v>0.44649202238920588</v>
      </c>
      <c r="T3628" s="4"/>
      <c r="U3628" s="4">
        <f t="shared" si="1304"/>
        <v>-1.5226881630973049E-2</v>
      </c>
      <c r="V3628" s="4">
        <f t="shared" si="1305"/>
        <v>-2.5074612814663288E-2</v>
      </c>
      <c r="W3628" s="4">
        <f t="shared" si="1306"/>
        <v>1.2135683102750924E-2</v>
      </c>
      <c r="X3628" s="4">
        <f t="shared" si="1318"/>
        <v>2.1244991614371912E-2</v>
      </c>
      <c r="Y3628" s="4">
        <f t="shared" si="1301"/>
        <v>-1.9621592182282606E-2</v>
      </c>
      <c r="Z3628" s="4">
        <f t="shared" si="1302"/>
        <v>-1.3440061470560311E-2</v>
      </c>
      <c r="AA3628" s="4">
        <f t="shared" si="1297"/>
        <v>-3.2759871383387131E-3</v>
      </c>
      <c r="AB3628" s="4">
        <f t="shared" si="1298"/>
        <v>-3.2759871383387131E-3</v>
      </c>
      <c r="AC3628" s="2">
        <f t="shared" si="1311"/>
        <v>3.6327393031248103E-3</v>
      </c>
      <c r="AD3628" s="6">
        <f t="shared" si="1314"/>
        <v>13608.234591508817</v>
      </c>
    </row>
    <row r="3629" spans="1:30" x14ac:dyDescent="0.3">
      <c r="A3629" s="1">
        <f t="shared" si="1320"/>
        <v>22</v>
      </c>
      <c r="B3629" s="1">
        <f t="shared" si="1321"/>
        <v>5</v>
      </c>
      <c r="C3629" s="5">
        <v>44344</v>
      </c>
      <c r="D3629" s="3">
        <v>13686.51</v>
      </c>
      <c r="E3629" s="3">
        <v>13717</v>
      </c>
      <c r="F3629" s="3">
        <f t="shared" si="1299"/>
        <v>13669.316000000001</v>
      </c>
      <c r="G3629" s="3">
        <f t="shared" si="1315"/>
        <v>13502.091</v>
      </c>
      <c r="H3629" s="4">
        <f t="shared" si="1296"/>
        <v>2.0984269119956548E-3</v>
      </c>
      <c r="I3629" s="4">
        <f t="shared" si="1312"/>
        <v>4.3308427021822348E-3</v>
      </c>
      <c r="J3629" s="4">
        <f t="shared" si="1319"/>
        <v>-2.23241579018658E-3</v>
      </c>
      <c r="K3629" s="4">
        <f t="shared" si="1300"/>
        <v>5.2478977291444578E-4</v>
      </c>
      <c r="L3629" s="4">
        <f t="shared" si="1316"/>
        <v>-1.2904666547077321E-2</v>
      </c>
      <c r="M3629" s="4">
        <f t="shared" si="1303"/>
        <v>1.2578537214297705E-3</v>
      </c>
      <c r="N3629" s="4">
        <f t="shared" si="1317"/>
        <v>1.3658551108861572E-2</v>
      </c>
      <c r="O3629" s="4">
        <f t="shared" si="1313"/>
        <v>1.2218235328071245E-2</v>
      </c>
      <c r="P3629" s="4">
        <f t="shared" si="1309"/>
        <v>6.1934563805255589E-2</v>
      </c>
      <c r="Q3629" s="4">
        <f t="shared" si="1310"/>
        <v>0.4534280019242391</v>
      </c>
      <c r="R3629" s="4">
        <f>(D3629-D3624)/D3624</f>
        <v>2.0487274581821632E-2</v>
      </c>
      <c r="T3629" s="4">
        <f>(D3629-D3609)/D3609</f>
        <v>-1.257146072798317E-2</v>
      </c>
      <c r="U3629" s="4">
        <f t="shared" si="1304"/>
        <v>-1.8019673667524581E-2</v>
      </c>
      <c r="V3629" s="4">
        <f t="shared" si="1305"/>
        <v>-2.7839476930849406E-2</v>
      </c>
      <c r="W3629" s="4">
        <f t="shared" si="1306"/>
        <v>2.0487274581821632E-2</v>
      </c>
      <c r="X3629" s="4">
        <f t="shared" si="1318"/>
        <v>2.5080866954343653E-2</v>
      </c>
      <c r="Y3629" s="4">
        <f t="shared" si="1301"/>
        <v>-1.1950581670638132E-2</v>
      </c>
      <c r="Z3629" s="4">
        <f t="shared" si="1302"/>
        <v>-5.720683321797938E-3</v>
      </c>
      <c r="AA3629" s="4">
        <f t="shared" si="1297"/>
        <v>2.0984269119956548E-3</v>
      </c>
      <c r="AB3629" s="4">
        <f t="shared" si="1298"/>
        <v>2.0984269119956548E-3</v>
      </c>
      <c r="AC3629" s="2">
        <f t="shared" si="1311"/>
        <v>3.8127766436285137E-3</v>
      </c>
      <c r="AD3629" s="6">
        <f t="shared" si="1314"/>
        <v>13634.326394339212</v>
      </c>
    </row>
    <row r="3630" spans="1:30" x14ac:dyDescent="0.3">
      <c r="A3630" s="1">
        <f t="shared" si="1320"/>
        <v>23</v>
      </c>
      <c r="B3630" s="1">
        <f t="shared" si="1321"/>
        <v>2</v>
      </c>
      <c r="C3630" s="5">
        <v>44348</v>
      </c>
      <c r="D3630" s="3">
        <v>13654.59</v>
      </c>
      <c r="E3630" s="3">
        <v>13764.27</v>
      </c>
      <c r="F3630" s="3">
        <f t="shared" si="1299"/>
        <v>13671.884</v>
      </c>
      <c r="G3630" s="3">
        <f t="shared" si="1315"/>
        <v>13536.259</v>
      </c>
      <c r="H3630" s="4">
        <f t="shared" si="1296"/>
        <v>-2.3322234813696165E-3</v>
      </c>
      <c r="I3630" s="4">
        <f t="shared" si="1312"/>
        <v>5.6815068267951595E-3</v>
      </c>
      <c r="J3630" s="4">
        <f t="shared" si="1319"/>
        <v>-8.0137303081647751E-3</v>
      </c>
      <c r="K3630" s="4">
        <f t="shared" si="1300"/>
        <v>-7.5274850929855615E-4</v>
      </c>
      <c r="L3630" s="4">
        <f t="shared" si="1316"/>
        <v>-1.1938681876452719E-2</v>
      </c>
      <c r="M3630" s="4">
        <f t="shared" si="1303"/>
        <v>-1.2649317387420688E-3</v>
      </c>
      <c r="N3630" s="4">
        <f t="shared" si="1317"/>
        <v>8.7417801329008355E-3</v>
      </c>
      <c r="O3630" s="4">
        <f t="shared" si="1313"/>
        <v>9.9325574770095619E-3</v>
      </c>
      <c r="P3630" s="4">
        <f t="shared" si="1309"/>
        <v>5.9457895079870975E-2</v>
      </c>
      <c r="Q3630" s="4">
        <f t="shared" si="1310"/>
        <v>0.42897254260098594</v>
      </c>
      <c r="T3630" s="4"/>
      <c r="U3630" s="4">
        <f t="shared" si="1304"/>
        <v>-3.2703735283867268E-3</v>
      </c>
      <c r="V3630" s="4">
        <f t="shared" si="1305"/>
        <v>-1.3237669793102827E-2</v>
      </c>
      <c r="W3630" s="4">
        <f t="shared" si="1306"/>
        <v>9.4122821485514291E-4</v>
      </c>
      <c r="X3630" s="4">
        <f t="shared" si="1318"/>
        <v>2.024157961481524E-2</v>
      </c>
      <c r="Y3630" s="4">
        <f t="shared" si="1301"/>
        <v>-1.3212190547836044E-2</v>
      </c>
      <c r="Z3630" s="4">
        <f t="shared" si="1302"/>
        <v>-6.9902469580544729E-3</v>
      </c>
      <c r="AA3630" s="4">
        <f t="shared" si="1297"/>
        <v>-2.3322234813696165E-3</v>
      </c>
      <c r="AB3630" s="4">
        <f t="shared" si="1298"/>
        <v>-2.3322234813696165E-3</v>
      </c>
      <c r="AC3630" s="2">
        <f t="shared" si="1311"/>
        <v>9.8934281003844999E-4</v>
      </c>
      <c r="AD3630" s="6">
        <f t="shared" si="1314"/>
        <v>13641.080929559477</v>
      </c>
    </row>
    <row r="3631" spans="1:30" x14ac:dyDescent="0.3">
      <c r="A3631" s="1">
        <f t="shared" si="1320"/>
        <v>23</v>
      </c>
      <c r="B3631" s="1">
        <f t="shared" si="1321"/>
        <v>3</v>
      </c>
      <c r="C3631" s="5">
        <v>44349</v>
      </c>
      <c r="D3631" s="3">
        <v>13675.79</v>
      </c>
      <c r="E3631" s="3">
        <v>13655.71</v>
      </c>
      <c r="F3631" s="3">
        <f t="shared" si="1299"/>
        <v>13675.496000000003</v>
      </c>
      <c r="G3631" s="3">
        <f t="shared" si="1315"/>
        <v>13582.070000000002</v>
      </c>
      <c r="H3631" s="4">
        <f t="shared" si="1296"/>
        <v>1.5525914729040365E-3</v>
      </c>
      <c r="I3631" s="4">
        <f t="shared" si="1312"/>
        <v>8.2023700455230179E-5</v>
      </c>
      <c r="J3631" s="4">
        <f t="shared" si="1319"/>
        <v>1.4705677724488064E-3</v>
      </c>
      <c r="K3631" s="4">
        <f t="shared" si="1300"/>
        <v>1.5256774461921182E-3</v>
      </c>
      <c r="L3631" s="4">
        <f t="shared" si="1316"/>
        <v>-6.0736597241903625E-3</v>
      </c>
      <c r="M3631" s="4">
        <f t="shared" si="1303"/>
        <v>2.1498306167326582E-5</v>
      </c>
      <c r="N3631" s="4">
        <f t="shared" si="1317"/>
        <v>6.900273669624684E-3</v>
      </c>
      <c r="O3631" s="4">
        <f t="shared" si="1313"/>
        <v>6.8314883454631348E-3</v>
      </c>
      <c r="P3631" s="4">
        <f t="shared" si="1309"/>
        <v>6.1102800373672841E-2</v>
      </c>
      <c r="Q3631" s="4">
        <f t="shared" si="1310"/>
        <v>0.42472619229931813</v>
      </c>
      <c r="T3631" s="4"/>
      <c r="U3631" s="4">
        <f t="shared" si="1304"/>
        <v>2.299593030621511E-4</v>
      </c>
      <c r="V3631" s="4">
        <f t="shared" si="1305"/>
        <v>-9.772340289968531E-3</v>
      </c>
      <c r="W3631" s="4">
        <f t="shared" si="1306"/>
        <v>1.3223280881963042E-3</v>
      </c>
      <c r="X3631" s="4">
        <f t="shared" si="1318"/>
        <v>1.3852541441526856E-2</v>
      </c>
      <c r="Y3631" s="4">
        <f t="shared" si="1301"/>
        <v>-1.0962173893536011E-2</v>
      </c>
      <c r="Z3631" s="4">
        <f t="shared" si="1302"/>
        <v>-4.7260433868054116E-3</v>
      </c>
      <c r="AA3631" s="4">
        <f t="shared" si="1297"/>
        <v>1.5525914729040365E-3</v>
      </c>
      <c r="AB3631" s="4">
        <f t="shared" si="1298"/>
        <v>1.5525914729040365E-3</v>
      </c>
      <c r="AC3631" s="2">
        <f t="shared" si="1311"/>
        <v>1.6919958769242452E-3</v>
      </c>
      <c r="AD3631" s="6">
        <f t="shared" si="1314"/>
        <v>13652.650619706319</v>
      </c>
    </row>
    <row r="3632" spans="1:30" x14ac:dyDescent="0.3">
      <c r="A3632" s="1">
        <f t="shared" si="1320"/>
        <v>23</v>
      </c>
      <c r="B3632" s="1">
        <f t="shared" si="1321"/>
        <v>4</v>
      </c>
      <c r="C3632" s="5">
        <v>44350</v>
      </c>
      <c r="D3632" s="3">
        <v>13529.68</v>
      </c>
      <c r="E3632" s="3">
        <v>13568.91</v>
      </c>
      <c r="F3632" s="3">
        <f t="shared" si="1299"/>
        <v>13640.884</v>
      </c>
      <c r="G3632" s="3">
        <f t="shared" si="1315"/>
        <v>13611.246999999999</v>
      </c>
      <c r="H3632" s="4">
        <f t="shared" si="1296"/>
        <v>-1.0683843492770843E-2</v>
      </c>
      <c r="I3632" s="4">
        <f t="shared" si="1312"/>
        <v>-7.8152706351882414E-3</v>
      </c>
      <c r="J3632" s="4">
        <f t="shared" si="1319"/>
        <v>-2.8685728575826019E-3</v>
      </c>
      <c r="K3632" s="4">
        <f t="shared" si="1300"/>
        <v>-5.195312300058265E-4</v>
      </c>
      <c r="L3632" s="4">
        <f t="shared" si="1316"/>
        <v>-4.0568040310650835E-3</v>
      </c>
      <c r="M3632" s="4">
        <f t="shared" si="1303"/>
        <v>-8.152257580960276E-3</v>
      </c>
      <c r="N3632" s="4">
        <f t="shared" si="1317"/>
        <v>-5.9926177226817716E-3</v>
      </c>
      <c r="O3632" s="4">
        <f t="shared" si="1313"/>
        <v>2.1905174401760149E-3</v>
      </c>
      <c r="P3632" s="4">
        <f t="shared" si="1309"/>
        <v>4.9766144124739654E-2</v>
      </c>
      <c r="Q3632" s="4">
        <f t="shared" si="1310"/>
        <v>0.4009781191656891</v>
      </c>
      <c r="T3632" s="4"/>
      <c r="U3632" s="4">
        <f t="shared" si="1304"/>
        <v>1.9706357000216371E-3</v>
      </c>
      <c r="V3632" s="4">
        <f t="shared" si="1305"/>
        <v>-8.0490706569786418E-3</v>
      </c>
      <c r="W3632" s="4">
        <f t="shared" si="1306"/>
        <v>-1.2629590870147102E-2</v>
      </c>
      <c r="X3632" s="4">
        <f t="shared" si="1318"/>
        <v>4.3642837631178797E-3</v>
      </c>
      <c r="Y3632" s="4">
        <f t="shared" si="1301"/>
        <v>-1.2981881214669151E-2</v>
      </c>
      <c r="Z3632" s="4">
        <f t="shared" si="1302"/>
        <v>-6.7584854670220702E-3</v>
      </c>
      <c r="AA3632" s="4">
        <f t="shared" si="1297"/>
        <v>-1.0683843492770843E-2</v>
      </c>
      <c r="AB3632" s="4">
        <f t="shared" si="1298"/>
        <v>-1.0683843492770843E-2</v>
      </c>
      <c r="AC3632" s="2">
        <f t="shared" si="1311"/>
        <v>-6.0593017083587827E-3</v>
      </c>
      <c r="AD3632" s="6">
        <f t="shared" si="1314"/>
        <v>13611.660413137548</v>
      </c>
    </row>
    <row r="3633" spans="1:30" x14ac:dyDescent="0.3">
      <c r="A3633" s="1">
        <f t="shared" si="1320"/>
        <v>23</v>
      </c>
      <c r="B3633" s="1">
        <f t="shared" si="1321"/>
        <v>5</v>
      </c>
      <c r="C3633" s="5">
        <v>44351</v>
      </c>
      <c r="D3633" s="3">
        <v>13770.78</v>
      </c>
      <c r="E3633" s="3">
        <v>13619.79</v>
      </c>
      <c r="F3633" s="3">
        <f t="shared" si="1299"/>
        <v>13663.470000000001</v>
      </c>
      <c r="G3633" s="3">
        <f t="shared" si="1315"/>
        <v>13638.915999999997</v>
      </c>
      <c r="H3633" s="4">
        <f t="shared" si="1296"/>
        <v>1.7820081480123724E-2</v>
      </c>
      <c r="I3633" s="4">
        <f t="shared" si="1312"/>
        <v>6.6601723026709116E-3</v>
      </c>
      <c r="J3633" s="4">
        <f t="shared" si="1319"/>
        <v>1.1159909177452812E-2</v>
      </c>
      <c r="K3633" s="4">
        <f t="shared" si="1300"/>
        <v>7.9057671726160284E-3</v>
      </c>
      <c r="L3633" s="4">
        <f t="shared" si="1316"/>
        <v>6.9908855526842487E-3</v>
      </c>
      <c r="M3633" s="4">
        <f t="shared" si="1303"/>
        <v>7.8537882397370119E-3</v>
      </c>
      <c r="N3633" s="4">
        <f t="shared" si="1317"/>
        <v>9.6682170342572114E-3</v>
      </c>
      <c r="O3633" s="4">
        <f t="shared" si="1313"/>
        <v>1.7830507785327864E-3</v>
      </c>
      <c r="P3633" s="4">
        <f t="shared" si="1309"/>
        <v>6.8473062348117827E-2</v>
      </c>
      <c r="Q3633" s="4">
        <f t="shared" si="1310"/>
        <v>0.41898195614697636</v>
      </c>
      <c r="R3633" s="4">
        <f>(D3633-D3629)/D3629</f>
        <v>6.1571576683902935E-3</v>
      </c>
      <c r="T3633" s="4"/>
      <c r="U3633" s="4">
        <f t="shared" si="1304"/>
        <v>9.4732469651906091E-3</v>
      </c>
      <c r="V3633" s="4">
        <f t="shared" si="1305"/>
        <v>-6.2148550446126949E-4</v>
      </c>
      <c r="W3633" s="4">
        <f t="shared" si="1306"/>
        <v>8.2685049257386987E-3</v>
      </c>
      <c r="X3633" s="4">
        <f t="shared" si="1318"/>
        <v>3.6070731775754159E-3</v>
      </c>
      <c r="Y3633" s="4">
        <f t="shared" si="1301"/>
        <v>-4.6616364080899536E-3</v>
      </c>
      <c r="Z3633" s="4">
        <f t="shared" si="1302"/>
        <v>1.6142205610515598E-3</v>
      </c>
      <c r="AA3633" s="4">
        <f t="shared" si="1297"/>
        <v>1.7820081480123724E-2</v>
      </c>
      <c r="AB3633" s="4">
        <f t="shared" si="1298"/>
        <v>1.7820081480123724E-2</v>
      </c>
      <c r="AC3633" s="2">
        <f t="shared" si="1311"/>
        <v>7.7032473523625574E-3</v>
      </c>
      <c r="AD3633" s="6">
        <f t="shared" si="1314"/>
        <v>13664.700275425033</v>
      </c>
    </row>
    <row r="3634" spans="1:30" x14ac:dyDescent="0.3">
      <c r="A3634" s="1">
        <f t="shared" si="1320"/>
        <v>24</v>
      </c>
      <c r="B3634" s="1">
        <f t="shared" si="1321"/>
        <v>1</v>
      </c>
      <c r="C3634" s="5">
        <v>44354</v>
      </c>
      <c r="D3634" s="3">
        <v>13802.89</v>
      </c>
      <c r="E3634" s="3">
        <v>13744.15</v>
      </c>
      <c r="F3634" s="3">
        <f t="shared" si="1299"/>
        <v>13686.745999999999</v>
      </c>
      <c r="G3634" s="3">
        <f t="shared" si="1315"/>
        <v>13678.030999999999</v>
      </c>
      <c r="H3634" s="4">
        <f t="shared" si="1296"/>
        <v>2.3317488188758198E-3</v>
      </c>
      <c r="I3634" s="4">
        <f t="shared" si="1312"/>
        <v>-1.933804766324131E-3</v>
      </c>
      <c r="J3634" s="4">
        <f t="shared" si="1319"/>
        <v>4.2655535851999511E-3</v>
      </c>
      <c r="K3634" s="4">
        <f t="shared" si="1300"/>
        <v>-8.2108638726347757E-3</v>
      </c>
      <c r="L3634" s="4">
        <f t="shared" si="1316"/>
        <v>-7.742642190364241E-3</v>
      </c>
      <c r="M3634" s="4">
        <f t="shared" si="1303"/>
        <v>8.4858738519733058E-3</v>
      </c>
      <c r="N3634" s="4">
        <f t="shared" si="1317"/>
        <v>9.128433763602407E-3</v>
      </c>
      <c r="O3634" s="4">
        <f t="shared" si="1313"/>
        <v>6.3138951335554698E-4</v>
      </c>
      <c r="P3634" s="4">
        <f t="shared" si="1309"/>
        <v>7.0964473149248669E-2</v>
      </c>
      <c r="Q3634" s="4">
        <f t="shared" si="1310"/>
        <v>0.43337251782513603</v>
      </c>
      <c r="T3634" s="4"/>
      <c r="U3634" s="4">
        <f t="shared" si="1304"/>
        <v>-6.1194790709023332E-3</v>
      </c>
      <c r="V3634" s="4">
        <f t="shared" si="1305"/>
        <v>-1.6058284280193375E-2</v>
      </c>
      <c r="W3634" s="4">
        <f t="shared" si="1306"/>
        <v>8.5032634323870138E-3</v>
      </c>
      <c r="X3634" s="4">
        <f t="shared" si="1318"/>
        <v>1.275118667239712E-3</v>
      </c>
      <c r="Y3634" s="4">
        <f t="shared" si="1301"/>
        <v>-2.0577311954023375E-2</v>
      </c>
      <c r="Z3634" s="4">
        <f t="shared" si="1302"/>
        <v>-1.4401807294153936E-2</v>
      </c>
      <c r="AA3634" s="4">
        <f t="shared" si="1297"/>
        <v>2.3317488188758198E-3</v>
      </c>
      <c r="AB3634" s="4">
        <f t="shared" si="1298"/>
        <v>2.3317488188758198E-3</v>
      </c>
      <c r="AC3634" s="2">
        <f t="shared" si="1311"/>
        <v>6.6744343430960289E-3</v>
      </c>
      <c r="AD3634" s="6">
        <f t="shared" si="1314"/>
        <v>13710.763516950023</v>
      </c>
    </row>
    <row r="3635" spans="1:30" x14ac:dyDescent="0.3">
      <c r="A3635" s="1">
        <f t="shared" si="1320"/>
        <v>24</v>
      </c>
      <c r="B3635" s="1">
        <f t="shared" si="1321"/>
        <v>2</v>
      </c>
      <c r="C3635" s="5">
        <v>44355</v>
      </c>
      <c r="D3635" s="3">
        <v>13810.86</v>
      </c>
      <c r="E3635" s="3">
        <v>13873.46</v>
      </c>
      <c r="F3635" s="3">
        <f t="shared" si="1299"/>
        <v>13718</v>
      </c>
      <c r="G3635" s="3">
        <f t="shared" si="1315"/>
        <v>13694.941999999999</v>
      </c>
      <c r="H3635" s="4">
        <f t="shared" si="1296"/>
        <v>5.7741530940268052E-4</v>
      </c>
      <c r="I3635" s="4">
        <f t="shared" si="1312"/>
        <v>5.1126974133677595E-3</v>
      </c>
      <c r="J3635" s="4">
        <f t="shared" si="1319"/>
        <v>-4.5352821039650795E-3</v>
      </c>
      <c r="K3635" s="4">
        <f t="shared" si="1300"/>
        <v>-7.8320554608491098E-3</v>
      </c>
      <c r="L3635" s="4">
        <f t="shared" si="1316"/>
        <v>-8.7538028469239752E-3</v>
      </c>
      <c r="M3635" s="4">
        <f t="shared" si="1303"/>
        <v>6.7692083394081193E-3</v>
      </c>
      <c r="N3635" s="4">
        <f t="shared" si="1317"/>
        <v>8.4642928754281328E-3</v>
      </c>
      <c r="O3635" s="4">
        <f t="shared" si="1313"/>
        <v>1.6695556974729235E-3</v>
      </c>
      <c r="P3635" s="4">
        <f t="shared" si="1309"/>
        <v>7.1582864431871424E-2</v>
      </c>
      <c r="Q3635" s="4">
        <f t="shared" si="1310"/>
        <v>0.4057727757143193</v>
      </c>
      <c r="T3635" s="4"/>
      <c r="U3635" s="4">
        <f t="shared" si="1304"/>
        <v>-1.0744126773451015E-2</v>
      </c>
      <c r="V3635" s="4">
        <f t="shared" si="1305"/>
        <v>-2.0636685505716575E-2</v>
      </c>
      <c r="W3635" s="4">
        <f t="shared" si="1306"/>
        <v>1.14445032769201E-2</v>
      </c>
      <c r="X3635" s="4">
        <f t="shared" si="1318"/>
        <v>3.3730537795668824E-3</v>
      </c>
      <c r="Y3635" s="4">
        <f t="shared" si="1301"/>
        <v>-2.0203226839142784E-2</v>
      </c>
      <c r="Z3635" s="4">
        <f t="shared" si="1302"/>
        <v>-1.4025363479195863E-2</v>
      </c>
      <c r="AA3635" s="4">
        <f t="shared" si="1297"/>
        <v>5.7741530940268052E-4</v>
      </c>
      <c r="AB3635" s="4">
        <f t="shared" si="1298"/>
        <v>5.7741530940268052E-4</v>
      </c>
      <c r="AC3635" s="2">
        <f t="shared" si="1311"/>
        <v>4.8317764932801315E-3</v>
      </c>
      <c r="AD3635" s="6">
        <f t="shared" si="1314"/>
        <v>13744.129011300018</v>
      </c>
    </row>
    <row r="3636" spans="1:30" x14ac:dyDescent="0.3">
      <c r="A3636" s="1">
        <f t="shared" si="1320"/>
        <v>24</v>
      </c>
      <c r="B3636" s="1">
        <f t="shared" si="1321"/>
        <v>3</v>
      </c>
      <c r="C3636" s="5">
        <v>44356</v>
      </c>
      <c r="D3636" s="3">
        <v>13814.94</v>
      </c>
      <c r="E3636" s="3">
        <v>13865.51</v>
      </c>
      <c r="F3636" s="3">
        <f t="shared" si="1299"/>
        <v>13745.829999999998</v>
      </c>
      <c r="G3636" s="3">
        <f t="shared" si="1315"/>
        <v>13710.663</v>
      </c>
      <c r="H3636" s="4">
        <f t="shared" si="1296"/>
        <v>2.9541969146019341E-4</v>
      </c>
      <c r="I3636" s="4">
        <f t="shared" si="1312"/>
        <v>3.957030916249939E-3</v>
      </c>
      <c r="J3636" s="4">
        <f t="shared" si="1319"/>
        <v>-3.6616112247897458E-3</v>
      </c>
      <c r="K3636" s="4">
        <f t="shared" si="1300"/>
        <v>-5.9596216310932697E-3</v>
      </c>
      <c r="L3636" s="4">
        <f t="shared" si="1316"/>
        <v>-8.0938720205210139E-3</v>
      </c>
      <c r="M3636" s="4">
        <f t="shared" si="1303"/>
        <v>5.0277065844697927E-3</v>
      </c>
      <c r="N3636" s="4">
        <f t="shared" si="1317"/>
        <v>7.6055403010051401E-3</v>
      </c>
      <c r="O3636" s="4">
        <f t="shared" si="1313"/>
        <v>2.5455774690297346E-3</v>
      </c>
      <c r="P3636" s="4">
        <f t="shared" si="1309"/>
        <v>7.1899431111055914E-2</v>
      </c>
      <c r="Q3636" s="4">
        <f t="shared" si="1310"/>
        <v>0.39523426706202686</v>
      </c>
      <c r="T3636" s="4"/>
      <c r="U3636" s="4">
        <f t="shared" si="1304"/>
        <v>-9.7799847366492523E-3</v>
      </c>
      <c r="V3636" s="4">
        <f t="shared" si="1305"/>
        <v>-1.9682184889282799E-2</v>
      </c>
      <c r="W3636" s="4">
        <f t="shared" si="1306"/>
        <v>1.0174914940928431E-2</v>
      </c>
      <c r="X3636" s="4">
        <f t="shared" si="1318"/>
        <v>5.1430675713696429E-3</v>
      </c>
      <c r="Y3636" s="4">
        <f t="shared" si="1301"/>
        <v>-1.835414006462081E-2</v>
      </c>
      <c r="Z3636" s="4">
        <f t="shared" si="1302"/>
        <v>-1.2164617750749422E-2</v>
      </c>
      <c r="AA3636" s="4">
        <f t="shared" si="1297"/>
        <v>2.9541969146019341E-4</v>
      </c>
      <c r="AB3636" s="4">
        <f t="shared" si="1298"/>
        <v>2.9541969146019341E-4</v>
      </c>
      <c r="AC3636" s="2">
        <f t="shared" si="1311"/>
        <v>3.4171213049052187E-3</v>
      </c>
      <c r="AD3636" s="6">
        <f t="shared" si="1314"/>
        <v>13767.732674200013</v>
      </c>
    </row>
    <row r="3637" spans="1:30" x14ac:dyDescent="0.3">
      <c r="A3637" s="1">
        <f t="shared" si="1320"/>
        <v>24</v>
      </c>
      <c r="B3637" s="1">
        <f t="shared" si="1321"/>
        <v>4</v>
      </c>
      <c r="C3637" s="5">
        <v>44357</v>
      </c>
      <c r="D3637" s="3">
        <v>13960.35</v>
      </c>
      <c r="E3637" s="3">
        <v>13834.26</v>
      </c>
      <c r="F3637" s="3">
        <f t="shared" si="1299"/>
        <v>13831.964000000002</v>
      </c>
      <c r="G3637" s="3">
        <f t="shared" si="1315"/>
        <v>13736.423999999999</v>
      </c>
      <c r="H3637" s="4">
        <f t="shared" si="1296"/>
        <v>1.052556145737874E-2</v>
      </c>
      <c r="I3637" s="4">
        <f t="shared" si="1312"/>
        <v>1.3984859869098027E-3</v>
      </c>
      <c r="J3637" s="4">
        <f t="shared" si="1319"/>
        <v>9.1270754704689365E-3</v>
      </c>
      <c r="K3637" s="4">
        <f t="shared" si="1300"/>
        <v>-1.0910289874585207E-3</v>
      </c>
      <c r="L3637" s="4">
        <f t="shared" si="1316"/>
        <v>-7.4844093906066504E-3</v>
      </c>
      <c r="M3637" s="4">
        <f t="shared" si="1303"/>
        <v>9.2818344524319609E-3</v>
      </c>
      <c r="N3637" s="4">
        <f t="shared" si="1317"/>
        <v>1.6301622605708829E-2</v>
      </c>
      <c r="O3637" s="4">
        <f t="shared" si="1313"/>
        <v>6.8436679596143857E-3</v>
      </c>
      <c r="P3637" s="4">
        <f t="shared" si="1309"/>
        <v>8.3181774449344645E-2</v>
      </c>
      <c r="Q3637" s="4">
        <f t="shared" si="1310"/>
        <v>0.40063327905513807</v>
      </c>
      <c r="T3637" s="4"/>
      <c r="U3637" s="4">
        <f t="shared" si="1304"/>
        <v>-2.064866007380417E-2</v>
      </c>
      <c r="V3637" s="4">
        <f t="shared" si="1305"/>
        <v>-3.0442173473066134E-2</v>
      </c>
      <c r="W3637" s="4">
        <f t="shared" si="1306"/>
        <v>3.1831499340708731E-2</v>
      </c>
      <c r="X3637" s="4">
        <f t="shared" si="1318"/>
        <v>1.4007889811246965E-2</v>
      </c>
      <c r="Y3637" s="4">
        <f t="shared" si="1301"/>
        <v>-1.3546253064921581E-2</v>
      </c>
      <c r="Z3637" s="4">
        <f t="shared" si="1302"/>
        <v>-7.3264158227428306E-3</v>
      </c>
      <c r="AA3637" s="4">
        <f t="shared" si="1297"/>
        <v>1.052556145737874E-2</v>
      </c>
      <c r="AB3637" s="4">
        <f t="shared" si="1298"/>
        <v>1.052556145737874E-2</v>
      </c>
      <c r="AC3637" s="2">
        <f t="shared" si="1311"/>
        <v>9.1983045219727975E-3</v>
      </c>
      <c r="AD3637" s="6">
        <f t="shared" si="1314"/>
        <v>13831.938449466677</v>
      </c>
    </row>
    <row r="3638" spans="1:30" x14ac:dyDescent="0.3">
      <c r="A3638" s="1">
        <f t="shared" si="1320"/>
        <v>24</v>
      </c>
      <c r="B3638" s="1">
        <f t="shared" si="1321"/>
        <v>5</v>
      </c>
      <c r="C3638" s="5">
        <v>44358</v>
      </c>
      <c r="D3638" s="3">
        <v>13998.3</v>
      </c>
      <c r="E3638" s="3">
        <v>13959.47</v>
      </c>
      <c r="F3638" s="3">
        <f t="shared" si="1299"/>
        <v>13877.467999999999</v>
      </c>
      <c r="G3638" s="3">
        <f t="shared" si="1315"/>
        <v>13770.469000000001</v>
      </c>
      <c r="H3638" s="4">
        <f t="shared" si="1296"/>
        <v>2.7184132202988398E-3</v>
      </c>
      <c r="I3638" s="4">
        <f t="shared" si="1312"/>
        <v>-6.3035668876569619E-5</v>
      </c>
      <c r="J3638" s="4">
        <f t="shared" si="1319"/>
        <v>2.7814488891754093E-3</v>
      </c>
      <c r="K3638" s="4">
        <f t="shared" si="1300"/>
        <v>-8.1007997650488807E-3</v>
      </c>
      <c r="L3638" s="4">
        <f t="shared" si="1316"/>
        <v>-1.5414767936015513E-2</v>
      </c>
      <c r="M3638" s="4">
        <f t="shared" si="1303"/>
        <v>8.7070638534349591E-3</v>
      </c>
      <c r="N3638" s="4">
        <f t="shared" si="1317"/>
        <v>1.6544897635657748E-2</v>
      </c>
      <c r="O3638" s="4">
        <f t="shared" si="1313"/>
        <v>7.643713879542372E-3</v>
      </c>
      <c r="P3638" s="4">
        <f t="shared" si="1309"/>
        <v>8.6126310104994497E-2</v>
      </c>
      <c r="Q3638" s="4">
        <f t="shared" si="1310"/>
        <v>0.3867584151785271</v>
      </c>
      <c r="R3638" s="4">
        <f>(D3638-D3633)/D3633</f>
        <v>1.6521939933685573E-2</v>
      </c>
      <c r="T3638" s="4"/>
      <c r="U3638" s="4">
        <f t="shared" si="1304"/>
        <v>-1.3579172441951649E-2</v>
      </c>
      <c r="V3638" s="4">
        <f t="shared" si="1305"/>
        <v>-2.3443380717532141E-2</v>
      </c>
      <c r="W3638" s="4">
        <f t="shared" si="1306"/>
        <v>1.6521939933685573E-2</v>
      </c>
      <c r="X3638" s="4">
        <f t="shared" si="1318"/>
        <v>1.5662053636447969E-2</v>
      </c>
      <c r="Y3638" s="4">
        <f t="shared" si="1301"/>
        <v>-2.0468620216856317E-2</v>
      </c>
      <c r="Z3638" s="4">
        <f t="shared" si="1302"/>
        <v>-1.4292430228438137E-2</v>
      </c>
      <c r="AA3638" s="4">
        <f t="shared" si="1297"/>
        <v>2.7184132202988398E-3</v>
      </c>
      <c r="AB3638" s="4">
        <f t="shared" si="1298"/>
        <v>2.7184132202988398E-3</v>
      </c>
      <c r="AC3638" s="2">
        <f t="shared" si="1311"/>
        <v>7.9229406681916165E-3</v>
      </c>
      <c r="AD3638" s="6">
        <f t="shared" si="1314"/>
        <v>13887.392299644453</v>
      </c>
    </row>
    <row r="3639" spans="1:30" x14ac:dyDescent="0.3">
      <c r="A3639" s="1">
        <f t="shared" si="1320"/>
        <v>25</v>
      </c>
      <c r="B3639" s="1">
        <f t="shared" si="1321"/>
        <v>1</v>
      </c>
      <c r="C3639" s="5">
        <v>44361</v>
      </c>
      <c r="D3639" s="3">
        <v>14128.2</v>
      </c>
      <c r="E3639" s="3">
        <v>14002.14</v>
      </c>
      <c r="F3639" s="3">
        <f t="shared" si="1299"/>
        <v>13942.529999999999</v>
      </c>
      <c r="G3639" s="3">
        <f t="shared" si="1315"/>
        <v>13814.638000000001</v>
      </c>
      <c r="H3639" s="4">
        <f t="shared" si="1296"/>
        <v>9.2796982490732059E-3</v>
      </c>
      <c r="I3639" s="4">
        <f t="shared" si="1312"/>
        <v>2.7431902445297971E-4</v>
      </c>
      <c r="J3639" s="4">
        <f t="shared" si="1319"/>
        <v>9.0053792246202261E-3</v>
      </c>
      <c r="K3639" s="4">
        <f t="shared" si="1300"/>
        <v>-7.2999935706478652E-3</v>
      </c>
      <c r="L3639" s="4">
        <f t="shared" si="1316"/>
        <v>-1.5609196989793151E-2</v>
      </c>
      <c r="M3639" s="4">
        <f t="shared" si="1303"/>
        <v>1.3316808355442083E-2</v>
      </c>
      <c r="N3639" s="4">
        <f t="shared" si="1317"/>
        <v>2.269780793387419E-2</v>
      </c>
      <c r="O3639" s="4">
        <f t="shared" si="1313"/>
        <v>9.052250109709517E-3</v>
      </c>
      <c r="P3639" s="4">
        <f t="shared" si="1309"/>
        <v>9.6205234523148164E-2</v>
      </c>
      <c r="Q3639" s="4">
        <f t="shared" si="1310"/>
        <v>0.4734556467761315</v>
      </c>
      <c r="T3639" s="4"/>
      <c r="U3639" s="4">
        <f t="shared" si="1304"/>
        <v>-1.3959552231342367E-2</v>
      </c>
      <c r="V3639" s="4">
        <f t="shared" si="1305"/>
        <v>-2.3819956709028898E-2</v>
      </c>
      <c r="W3639" s="4">
        <f t="shared" si="1306"/>
        <v>2.3568252735477958E-2</v>
      </c>
      <c r="X3639" s="4">
        <f t="shared" si="1318"/>
        <v>1.8688445010961674E-2</v>
      </c>
      <c r="Y3639" s="4">
        <f t="shared" si="1301"/>
        <v>-1.9677799137098613E-2</v>
      </c>
      <c r="Z3639" s="4">
        <f t="shared" si="1302"/>
        <v>-1.349662282426436E-2</v>
      </c>
      <c r="AA3639" s="4">
        <f t="shared" si="1297"/>
        <v>9.2796982490732059E-3</v>
      </c>
      <c r="AB3639" s="4">
        <f t="shared" si="1298"/>
        <v>9.2796982490732059E-3</v>
      </c>
      <c r="AC3639" s="2">
        <f t="shared" si="1311"/>
        <v>1.13629809107811E-2</v>
      </c>
      <c r="AD3639" s="6">
        <f t="shared" si="1314"/>
        <v>13967.661533096303</v>
      </c>
    </row>
    <row r="3640" spans="1:30" x14ac:dyDescent="0.3">
      <c r="A3640" s="1">
        <f t="shared" si="1320"/>
        <v>25</v>
      </c>
      <c r="B3640" s="1">
        <f t="shared" si="1321"/>
        <v>2</v>
      </c>
      <c r="C3640" s="5">
        <v>44362</v>
      </c>
      <c r="D3640" s="3">
        <v>14030.41</v>
      </c>
      <c r="E3640" s="3">
        <v>14120.81</v>
      </c>
      <c r="F3640" s="3">
        <f t="shared" si="1299"/>
        <v>13986.439999999999</v>
      </c>
      <c r="G3640" s="3">
        <f t="shared" si="1315"/>
        <v>13852.220000000001</v>
      </c>
      <c r="H3640" s="4">
        <f t="shared" si="1296"/>
        <v>-6.9216177573930768E-3</v>
      </c>
      <c r="I3640" s="4">
        <f t="shared" si="1312"/>
        <v>-5.2306734049639985E-4</v>
      </c>
      <c r="J3640" s="4">
        <f t="shared" si="1319"/>
        <v>-6.3985504168966771E-3</v>
      </c>
      <c r="K3640" s="4">
        <f t="shared" si="1300"/>
        <v>-1.0811886864568899E-2</v>
      </c>
      <c r="L3640" s="4">
        <f t="shared" si="1316"/>
        <v>-2.0935355451429629E-2</v>
      </c>
      <c r="M3640" s="4">
        <f t="shared" si="1303"/>
        <v>3.1437592410935998E-3</v>
      </c>
      <c r="N3640" s="4">
        <f t="shared" si="1317"/>
        <v>1.2863642073256033E-2</v>
      </c>
      <c r="O3640" s="4">
        <f t="shared" si="1313"/>
        <v>9.5663633493246122E-3</v>
      </c>
      <c r="P3640" s="4">
        <f t="shared" si="1309"/>
        <v>8.8617720906125505E-2</v>
      </c>
      <c r="Q3640" s="4">
        <f t="shared" si="1310"/>
        <v>0.45185527816237525</v>
      </c>
      <c r="T3640" s="4"/>
      <c r="U3640" s="4">
        <f t="shared" si="1304"/>
        <v>-2.2461460058606202E-2</v>
      </c>
      <c r="V3640" s="4">
        <f t="shared" si="1305"/>
        <v>-3.2236845458020108E-2</v>
      </c>
      <c r="W3640" s="4">
        <f t="shared" si="1306"/>
        <v>1.5896910112766276E-2</v>
      </c>
      <c r="X3640" s="4">
        <f t="shared" si="1318"/>
        <v>1.9568450211400985E-2</v>
      </c>
      <c r="Y3640" s="4">
        <f t="shared" si="1301"/>
        <v>-2.3145903237828697E-2</v>
      </c>
      <c r="Z3640" s="4">
        <f t="shared" si="1302"/>
        <v>-1.6986594187511743E-2</v>
      </c>
      <c r="AA3640" s="4">
        <f t="shared" si="1297"/>
        <v>-6.9216177573930768E-3</v>
      </c>
      <c r="AB3640" s="4">
        <f t="shared" si="1298"/>
        <v>-6.9216177573930768E-3</v>
      </c>
      <c r="AC3640" s="2">
        <f t="shared" si="1311"/>
        <v>2.9815458899013297E-3</v>
      </c>
      <c r="AD3640" s="6">
        <f t="shared" si="1314"/>
        <v>13988.577688730869</v>
      </c>
    </row>
    <row r="3641" spans="1:30" x14ac:dyDescent="0.3">
      <c r="A3641" s="1">
        <f t="shared" si="1320"/>
        <v>25</v>
      </c>
      <c r="B3641" s="1">
        <f t="shared" si="1321"/>
        <v>3</v>
      </c>
      <c r="C3641" s="5">
        <v>44363</v>
      </c>
      <c r="D3641" s="3">
        <v>13983.01</v>
      </c>
      <c r="E3641" s="3">
        <v>14053.12</v>
      </c>
      <c r="F3641" s="3">
        <f t="shared" si="1299"/>
        <v>14020.054</v>
      </c>
      <c r="G3641" s="3">
        <f t="shared" si="1315"/>
        <v>13882.942000000001</v>
      </c>
      <c r="H3641" s="4">
        <f t="shared" si="1296"/>
        <v>-3.378375970481236E-3</v>
      </c>
      <c r="I3641" s="4">
        <f t="shared" si="1312"/>
        <v>1.61862696813571E-3</v>
      </c>
      <c r="J3641" s="4">
        <f t="shared" si="1319"/>
        <v>-4.9970029386169458E-3</v>
      </c>
      <c r="K3641" s="4">
        <f t="shared" si="1300"/>
        <v>-7.8044761343219914E-5</v>
      </c>
      <c r="L3641" s="4">
        <f t="shared" si="1316"/>
        <v>-1.1303067170999716E-2</v>
      </c>
      <c r="M3641" s="4">
        <f t="shared" si="1303"/>
        <v>-2.6422152154335402E-3</v>
      </c>
      <c r="N3641" s="4">
        <f t="shared" si="1317"/>
        <v>7.2079822850228212E-3</v>
      </c>
      <c r="O3641" s="4">
        <f t="shared" si="1313"/>
        <v>9.8056140988241561E-3</v>
      </c>
      <c r="P3641" s="4">
        <f t="shared" si="1309"/>
        <v>8.4939960956776195E-2</v>
      </c>
      <c r="Q3641" s="4">
        <f t="shared" si="1310"/>
        <v>0.43021042478743249</v>
      </c>
      <c r="T3641" s="4"/>
      <c r="U3641" s="4">
        <f t="shared" si="1304"/>
        <v>-1.5357355914759395E-2</v>
      </c>
      <c r="V3641" s="4">
        <f t="shared" si="1305"/>
        <v>-2.5203782355611815E-2</v>
      </c>
      <c r="W3641" s="4">
        <f t="shared" si="1306"/>
        <v>1.2165814690472756E-2</v>
      </c>
      <c r="X3641" s="4">
        <f t="shared" si="1318"/>
        <v>1.9949613810152027E-2</v>
      </c>
      <c r="Y3641" s="4">
        <f t="shared" si="1301"/>
        <v>-1.2545899564817754E-2</v>
      </c>
      <c r="Z3641" s="4">
        <f t="shared" si="1302"/>
        <v>-6.3197548439814875E-3</v>
      </c>
      <c r="AA3641" s="4">
        <f t="shared" si="1297"/>
        <v>-3.378375970481236E-3</v>
      </c>
      <c r="AB3641" s="4">
        <f t="shared" si="1298"/>
        <v>-3.378375970481236E-3</v>
      </c>
      <c r="AC3641" s="2">
        <f t="shared" si="1311"/>
        <v>-2.6545017755443749E-4</v>
      </c>
      <c r="AD3641" s="6">
        <f t="shared" si="1314"/>
        <v>13986.721792487246</v>
      </c>
    </row>
    <row r="3642" spans="1:30" x14ac:dyDescent="0.3">
      <c r="A3642" s="1">
        <f t="shared" si="1320"/>
        <v>25</v>
      </c>
      <c r="B3642" s="1">
        <f t="shared" si="1321"/>
        <v>4</v>
      </c>
      <c r="C3642" s="5">
        <v>44364</v>
      </c>
      <c r="D3642" s="3">
        <v>14163.81</v>
      </c>
      <c r="E3642" s="3">
        <v>13946.7</v>
      </c>
      <c r="F3642" s="3">
        <f t="shared" si="1299"/>
        <v>14060.746000000003</v>
      </c>
      <c r="G3642" s="3">
        <f t="shared" si="1315"/>
        <v>13946.355000000001</v>
      </c>
      <c r="H3642" s="4">
        <f t="shared" si="1296"/>
        <v>1.2929977165145363E-2</v>
      </c>
      <c r="I3642" s="4">
        <f t="shared" si="1312"/>
        <v>-2.5967227370930499E-3</v>
      </c>
      <c r="J3642" s="4">
        <f t="shared" si="1319"/>
        <v>1.5526699902238414E-2</v>
      </c>
      <c r="K3642" s="4">
        <f t="shared" si="1300"/>
        <v>3.7166532813751232E-3</v>
      </c>
      <c r="L3642" s="4">
        <f t="shared" si="1316"/>
        <v>-4.3493258366164153E-3</v>
      </c>
      <c r="M3642" s="4">
        <f t="shared" si="1303"/>
        <v>7.3299098070612077E-3</v>
      </c>
      <c r="N3642" s="4">
        <f t="shared" si="1317"/>
        <v>1.559224614603587E-2</v>
      </c>
      <c r="O3642" s="4">
        <f t="shared" si="1313"/>
        <v>8.0762873831265354E-3</v>
      </c>
      <c r="P3642" s="4">
        <f t="shared" si="1309"/>
        <v>9.8968209877501018E-2</v>
      </c>
      <c r="Q3642" s="4">
        <f t="shared" si="1310"/>
        <v>0.42358862922979024</v>
      </c>
      <c r="T3642" s="4"/>
      <c r="U3642" s="4">
        <f t="shared" si="1304"/>
        <v>-1.620538067268768E-3</v>
      </c>
      <c r="V3642" s="4">
        <f t="shared" si="1305"/>
        <v>-1.1604332686596027E-2</v>
      </c>
      <c r="W3642" s="4">
        <f t="shared" si="1306"/>
        <v>1.4574133170013583E-2</v>
      </c>
      <c r="X3642" s="4">
        <f t="shared" si="1318"/>
        <v>1.6540095101462166E-2</v>
      </c>
      <c r="Y3642" s="4">
        <f t="shared" si="1301"/>
        <v>-8.798516959041016E-3</v>
      </c>
      <c r="Z3642" s="4">
        <f t="shared" si="1302"/>
        <v>-2.5487440549630731E-3</v>
      </c>
      <c r="AA3642" s="4">
        <f t="shared" si="1297"/>
        <v>1.2929977165145363E-2</v>
      </c>
      <c r="AB3642" s="4">
        <f t="shared" si="1298"/>
        <v>1.2929977165145363E-2</v>
      </c>
      <c r="AC3642" s="2">
        <f t="shared" si="1311"/>
        <v>8.3352434838154937E-3</v>
      </c>
      <c r="AD3642" s="6">
        <f t="shared" si="1314"/>
        <v>14045.751194991499</v>
      </c>
    </row>
    <row r="3643" spans="1:30" x14ac:dyDescent="0.3">
      <c r="A3643" s="1">
        <f t="shared" si="1320"/>
        <v>25</v>
      </c>
      <c r="B3643" s="1">
        <f t="shared" si="1321"/>
        <v>5</v>
      </c>
      <c r="C3643" s="5">
        <v>44365</v>
      </c>
      <c r="D3643" s="3">
        <v>14049.58</v>
      </c>
      <c r="E3643" s="3">
        <v>14125.12</v>
      </c>
      <c r="F3643" s="3">
        <f t="shared" si="1299"/>
        <v>14071.001999999999</v>
      </c>
      <c r="G3643" s="3">
        <f t="shared" si="1315"/>
        <v>13974.234999999997</v>
      </c>
      <c r="H3643" s="4">
        <f t="shared" si="1296"/>
        <v>-8.0649203851223348E-3</v>
      </c>
      <c r="I3643" s="4">
        <f t="shared" si="1312"/>
        <v>-2.7316096445800029E-3</v>
      </c>
      <c r="J3643" s="4">
        <f t="shared" si="1319"/>
        <v>-5.3333107405423314E-3</v>
      </c>
      <c r="K3643" s="4">
        <f t="shared" si="1300"/>
        <v>-6.1743626891351561E-3</v>
      </c>
      <c r="L3643" s="4">
        <f t="shared" si="1316"/>
        <v>-1.3975524005664205E-2</v>
      </c>
      <c r="M3643" s="4">
        <f t="shared" si="1303"/>
        <v>-1.5224217863090818E-3</v>
      </c>
      <c r="N3643" s="4">
        <f t="shared" si="1317"/>
        <v>5.3917083833213766E-3</v>
      </c>
      <c r="O3643" s="4">
        <f t="shared" si="1313"/>
        <v>6.8875368516355395E-3</v>
      </c>
      <c r="P3643" s="4">
        <f t="shared" si="1309"/>
        <v>9.010511875905855E-2</v>
      </c>
      <c r="Q3643" s="4">
        <f t="shared" si="1310"/>
        <v>0.40742380650900384</v>
      </c>
      <c r="R3643" s="4">
        <f>(D3643-D3638)/D3638</f>
        <v>3.6633019723824076E-3</v>
      </c>
      <c r="T3643" s="4"/>
      <c r="U3643" s="4">
        <f t="shared" si="1304"/>
        <v>-1.1685415153126188E-2</v>
      </c>
      <c r="V3643" s="4">
        <f t="shared" si="1305"/>
        <v>-2.1568561001594939E-2</v>
      </c>
      <c r="W3643" s="4">
        <f t="shared" si="1306"/>
        <v>3.6633019723824076E-3</v>
      </c>
      <c r="X3643" s="4">
        <f t="shared" si="1318"/>
        <v>1.3945915782331451E-2</v>
      </c>
      <c r="Y3643" s="4">
        <f t="shared" si="1301"/>
        <v>-1.8566203553360458E-2</v>
      </c>
      <c r="Z3643" s="4">
        <f t="shared" si="1302"/>
        <v>-1.2378018352748528E-2</v>
      </c>
      <c r="AA3643" s="4">
        <f t="shared" si="1297"/>
        <v>-8.0649203851223348E-3</v>
      </c>
      <c r="AB3643" s="4">
        <f t="shared" si="1298"/>
        <v>-8.0649203851223348E-3</v>
      </c>
      <c r="AC3643" s="2">
        <f t="shared" si="1311"/>
        <v>1.816806390179706E-4</v>
      </c>
      <c r="AD3643" s="6">
        <f t="shared" si="1314"/>
        <v>14047.027463327666</v>
      </c>
    </row>
    <row r="3644" spans="1:30" x14ac:dyDescent="0.3">
      <c r="A3644" s="1">
        <f t="shared" si="1320"/>
        <v>26</v>
      </c>
      <c r="B3644" s="1">
        <f t="shared" si="1321"/>
        <v>1</v>
      </c>
      <c r="C3644" s="5">
        <v>44368</v>
      </c>
      <c r="D3644" s="3">
        <v>14137.23</v>
      </c>
      <c r="E3644" s="3">
        <v>14055.04</v>
      </c>
      <c r="F3644" s="3">
        <f t="shared" si="1299"/>
        <v>14072.807999999999</v>
      </c>
      <c r="G3644" s="3">
        <f t="shared" si="1315"/>
        <v>14007.669</v>
      </c>
      <c r="H3644" s="4">
        <f t="shared" si="1296"/>
        <v>6.2386206562758204E-3</v>
      </c>
      <c r="I3644" s="4">
        <f t="shared" si="1312"/>
        <v>3.8862371686562485E-4</v>
      </c>
      <c r="J3644" s="4">
        <f t="shared" si="1319"/>
        <v>5.8499969394101951E-3</v>
      </c>
      <c r="K3644" s="4">
        <f t="shared" si="1300"/>
        <v>5.0695465629573911E-4</v>
      </c>
      <c r="L3644" s="4">
        <f t="shared" si="1316"/>
        <v>-4.007711737053157E-3</v>
      </c>
      <c r="M3644" s="4">
        <f t="shared" si="1303"/>
        <v>4.5777644376303918E-3</v>
      </c>
      <c r="N3644" s="4">
        <f t="shared" si="1317"/>
        <v>9.2492905136464677E-3</v>
      </c>
      <c r="O3644" s="4">
        <f t="shared" si="1313"/>
        <v>4.6076211535073857E-3</v>
      </c>
      <c r="P3644" s="4">
        <f t="shared" si="1309"/>
        <v>9.6905871070460822E-2</v>
      </c>
      <c r="Q3644" s="4">
        <f t="shared" si="1310"/>
        <v>0.41202151407553905</v>
      </c>
      <c r="T3644" s="4"/>
      <c r="U3644" s="4">
        <f t="shared" si="1304"/>
        <v>5.5958968168444041E-3</v>
      </c>
      <c r="V3644" s="4">
        <f t="shared" si="1305"/>
        <v>-4.4600621513239853E-3</v>
      </c>
      <c r="W3644" s="4">
        <f t="shared" si="1306"/>
        <v>6.3914723743993117E-4</v>
      </c>
      <c r="X3644" s="4">
        <f t="shared" si="1318"/>
        <v>9.3439282540543397E-3</v>
      </c>
      <c r="Y3644" s="4">
        <f t="shared" si="1301"/>
        <v>-1.196819440425656E-2</v>
      </c>
      <c r="Z3644" s="4">
        <f t="shared" si="1302"/>
        <v>-5.7384071081006405E-3</v>
      </c>
      <c r="AA3644" s="4">
        <f t="shared" si="1297"/>
        <v>6.2386206562758204E-3</v>
      </c>
      <c r="AB3644" s="4">
        <f t="shared" si="1298"/>
        <v>6.2386206562758204E-3</v>
      </c>
      <c r="AC3644" s="2">
        <f t="shared" si="1311"/>
        <v>4.2536638682557958E-3</v>
      </c>
      <c r="AD3644" s="6">
        <f t="shared" si="1314"/>
        <v>14077.094975551778</v>
      </c>
    </row>
    <row r="3645" spans="1:30" x14ac:dyDescent="0.3">
      <c r="A3645" s="1">
        <f t="shared" si="1320"/>
        <v>26</v>
      </c>
      <c r="B3645" s="1">
        <f t="shared" si="1321"/>
        <v>2</v>
      </c>
      <c r="C3645" s="5">
        <v>44369</v>
      </c>
      <c r="D3645" s="3">
        <v>14270.42</v>
      </c>
      <c r="E3645" s="3">
        <v>14140.29</v>
      </c>
      <c r="F3645" s="3">
        <f t="shared" si="1299"/>
        <v>14120.810000000001</v>
      </c>
      <c r="G3645" s="3">
        <f t="shared" si="1315"/>
        <v>14053.625</v>
      </c>
      <c r="H3645" s="4">
        <f t="shared" si="1296"/>
        <v>9.421223252362769E-3</v>
      </c>
      <c r="I3645" s="4">
        <f t="shared" si="1312"/>
        <v>2.164497571307328E-4</v>
      </c>
      <c r="J3645" s="4">
        <f t="shared" si="1319"/>
        <v>9.2047734952320354E-3</v>
      </c>
      <c r="K3645" s="4">
        <f t="shared" si="1300"/>
        <v>-3.8071460958050765E-3</v>
      </c>
      <c r="L3645" s="4">
        <f t="shared" si="1316"/>
        <v>-7.6177110603233116E-3</v>
      </c>
      <c r="M3645" s="4">
        <f t="shared" si="1303"/>
        <v>1.0595001278255196E-2</v>
      </c>
      <c r="N3645" s="4">
        <f t="shared" si="1317"/>
        <v>1.5426269023116817E-2</v>
      </c>
      <c r="O3645" s="4">
        <f t="shared" si="1313"/>
        <v>4.7079903744950257E-3</v>
      </c>
      <c r="P3645" s="4">
        <f t="shared" si="1309"/>
        <v>0.10724006616864309</v>
      </c>
      <c r="Q3645" s="4">
        <f t="shared" si="1310"/>
        <v>0.42581010007353653</v>
      </c>
      <c r="T3645" s="4"/>
      <c r="U3645" s="4">
        <f t="shared" si="1304"/>
        <v>-7.555935639442784E-3</v>
      </c>
      <c r="V3645" s="4">
        <f t="shared" si="1305"/>
        <v>-1.7480376283048313E-2</v>
      </c>
      <c r="W3645" s="4">
        <f t="shared" si="1306"/>
        <v>1.7106413853907348E-2</v>
      </c>
      <c r="X3645" s="4">
        <f t="shared" si="1318"/>
        <v>9.6071623658345248E-3</v>
      </c>
      <c r="Y3645" s="4">
        <f t="shared" si="1301"/>
        <v>-1.6228503376406033E-2</v>
      </c>
      <c r="Z3645" s="4">
        <f t="shared" si="1302"/>
        <v>-1.0025578392335595E-2</v>
      </c>
      <c r="AA3645" s="4">
        <f t="shared" si="1297"/>
        <v>9.421223252362769E-3</v>
      </c>
      <c r="AB3645" s="4">
        <f t="shared" si="1298"/>
        <v>9.421223252362769E-3</v>
      </c>
      <c r="AC3645" s="2">
        <f t="shared" si="1311"/>
        <v>9.0315036020066439E-3</v>
      </c>
      <c r="AD3645" s="6">
        <f t="shared" si="1314"/>
        <v>14141.536650367852</v>
      </c>
    </row>
    <row r="3646" spans="1:30" x14ac:dyDescent="0.3">
      <c r="A3646" s="1">
        <f t="shared" si="1320"/>
        <v>26</v>
      </c>
      <c r="B3646" s="1">
        <f t="shared" si="1321"/>
        <v>3</v>
      </c>
      <c r="C3646" s="5">
        <v>44370</v>
      </c>
      <c r="D3646" s="3">
        <v>14274.24</v>
      </c>
      <c r="E3646" s="3">
        <v>14275.09</v>
      </c>
      <c r="F3646" s="3">
        <f t="shared" si="1299"/>
        <v>14179.056</v>
      </c>
      <c r="G3646" s="3">
        <f t="shared" si="1315"/>
        <v>14099.554999999998</v>
      </c>
      <c r="H3646" s="4">
        <f t="shared" si="1296"/>
        <v>2.6768658525815699E-4</v>
      </c>
      <c r="I3646" s="4">
        <f t="shared" si="1312"/>
        <v>3.272503542292429E-4</v>
      </c>
      <c r="J3646" s="4">
        <f t="shared" si="1319"/>
        <v>-5.9563768971085916E-5</v>
      </c>
      <c r="K3646" s="4">
        <f t="shared" si="1300"/>
        <v>-8.0698395702440209E-3</v>
      </c>
      <c r="L3646" s="4">
        <f t="shared" si="1316"/>
        <v>-1.3333485941159769E-2</v>
      </c>
      <c r="M3646" s="4">
        <f t="shared" si="1303"/>
        <v>6.7129997934981906E-3</v>
      </c>
      <c r="N3646" s="4">
        <f t="shared" si="1317"/>
        <v>1.2389398105117596E-2</v>
      </c>
      <c r="O3646" s="4">
        <f t="shared" si="1313"/>
        <v>5.5695434573050494E-3</v>
      </c>
      <c r="P3646" s="4">
        <f t="shared" si="1309"/>
        <v>0.10753645948101678</v>
      </c>
      <c r="Q3646" s="4">
        <f t="shared" si="1310"/>
        <v>0.40905972460916867</v>
      </c>
      <c r="T3646" s="4"/>
      <c r="U3646" s="4">
        <f t="shared" si="1304"/>
        <v>-2.0140262164673489E-2</v>
      </c>
      <c r="V3646" s="4">
        <f t="shared" si="1305"/>
        <v>-2.9938859543026698E-2</v>
      </c>
      <c r="W3646" s="4">
        <f t="shared" si="1306"/>
        <v>2.0827418417064678E-2</v>
      </c>
      <c r="X3646" s="4">
        <f t="shared" si="1318"/>
        <v>1.1341040483866924E-2</v>
      </c>
      <c r="Y3646" s="4">
        <f t="shared" si="1301"/>
        <v>-2.0438046059393082E-2</v>
      </c>
      <c r="Z3646" s="4">
        <f t="shared" si="1302"/>
        <v>-1.4261663293276218E-2</v>
      </c>
      <c r="AA3646" s="4">
        <f t="shared" si="1297"/>
        <v>2.6768658525815699E-4</v>
      </c>
      <c r="AB3646" s="4">
        <f t="shared" si="1298"/>
        <v>2.6768658525815699E-4</v>
      </c>
      <c r="AC3646" s="2">
        <f t="shared" si="1311"/>
        <v>6.1978010566421538E-3</v>
      </c>
      <c r="AD3646" s="6">
        <f t="shared" si="1314"/>
        <v>14185.771100245236</v>
      </c>
    </row>
    <row r="3647" spans="1:30" x14ac:dyDescent="0.3">
      <c r="A3647" s="1">
        <f t="shared" si="1320"/>
        <v>26</v>
      </c>
      <c r="B3647" s="1">
        <f t="shared" si="1321"/>
        <v>4</v>
      </c>
      <c r="C3647" s="5">
        <v>44371</v>
      </c>
      <c r="D3647" s="3">
        <v>14365.96</v>
      </c>
      <c r="E3647" s="3">
        <v>14358.3</v>
      </c>
      <c r="F3647" s="3">
        <f t="shared" si="1299"/>
        <v>14219.485999999999</v>
      </c>
      <c r="G3647" s="3">
        <f t="shared" si="1315"/>
        <v>14140.116</v>
      </c>
      <c r="H3647" s="4">
        <f t="shared" si="1296"/>
        <v>6.4255610106036714E-3</v>
      </c>
      <c r="I3647" s="4">
        <f t="shared" si="1312"/>
        <v>5.8889299885667816E-3</v>
      </c>
      <c r="J3647" s="4">
        <f t="shared" si="1319"/>
        <v>5.3663102203688976E-4</v>
      </c>
      <c r="K3647" s="4">
        <f t="shared" si="1300"/>
        <v>-6.401216457058401E-3</v>
      </c>
      <c r="L3647" s="4">
        <f t="shared" si="1316"/>
        <v>-1.1154203500696083E-2</v>
      </c>
      <c r="M3647" s="4">
        <f t="shared" si="1303"/>
        <v>1.0300934928308953E-2</v>
      </c>
      <c r="N3647" s="4">
        <f t="shared" si="1317"/>
        <v>1.5971863314275438E-2</v>
      </c>
      <c r="O3647" s="4">
        <f t="shared" si="1313"/>
        <v>5.5248657242536513E-3</v>
      </c>
      <c r="P3647" s="4">
        <f t="shared" si="1309"/>
        <v>0.11465300257288004</v>
      </c>
      <c r="Q3647" s="4">
        <f t="shared" si="1310"/>
        <v>0.40707279854101242</v>
      </c>
      <c r="T3647" s="4"/>
      <c r="U3647" s="4">
        <f t="shared" si="1304"/>
        <v>-7.7363138072500037E-3</v>
      </c>
      <c r="V3647" s="4">
        <f t="shared" si="1305"/>
        <v>-1.7658950669177512E-2</v>
      </c>
      <c r="W3647" s="4">
        <f t="shared" si="1306"/>
        <v>1.427228972995258E-2</v>
      </c>
      <c r="X3647" s="4">
        <f t="shared" si="1318"/>
        <v>1.1289585915284731E-2</v>
      </c>
      <c r="Y3647" s="4">
        <f t="shared" si="1301"/>
        <v>-1.8790228720686142E-2</v>
      </c>
      <c r="Z3647" s="4">
        <f t="shared" si="1302"/>
        <v>-1.2603456054704686E-2</v>
      </c>
      <c r="AA3647" s="4">
        <f t="shared" si="1297"/>
        <v>6.4255610106036714E-3</v>
      </c>
      <c r="AB3647" s="4">
        <f t="shared" si="1298"/>
        <v>6.4255610106036714E-3</v>
      </c>
      <c r="AC3647" s="2">
        <f t="shared" si="1311"/>
        <v>8.3618451652268302E-3</v>
      </c>
      <c r="AD3647" s="6">
        <f t="shared" si="1314"/>
        <v>14245.834066830157</v>
      </c>
    </row>
    <row r="3648" spans="1:30" x14ac:dyDescent="0.3">
      <c r="A3648" s="1">
        <f t="shared" si="1320"/>
        <v>26</v>
      </c>
      <c r="B3648" s="1">
        <f t="shared" si="1321"/>
        <v>5</v>
      </c>
      <c r="C3648" s="5">
        <v>44372</v>
      </c>
      <c r="D3648" s="3">
        <v>14345.18</v>
      </c>
      <c r="E3648" s="3">
        <v>14396.63</v>
      </c>
      <c r="F3648" s="3">
        <f t="shared" si="1299"/>
        <v>14278.606</v>
      </c>
      <c r="G3648" s="3">
        <f t="shared" si="1315"/>
        <v>14174.803999999998</v>
      </c>
      <c r="H3648" s="4">
        <f t="shared" si="1296"/>
        <v>-1.4464748614084152E-3</v>
      </c>
      <c r="I3648" s="4">
        <f t="shared" si="1312"/>
        <v>2.1349077959287146E-3</v>
      </c>
      <c r="J3648" s="4">
        <f t="shared" si="1319"/>
        <v>-3.5813826573371297E-3</v>
      </c>
      <c r="K3648" s="4">
        <f t="shared" si="1300"/>
        <v>-7.2391611837983325E-3</v>
      </c>
      <c r="L3648" s="4">
        <f t="shared" si="1316"/>
        <v>-1.4623921176633373E-2</v>
      </c>
      <c r="M3648" s="4">
        <f t="shared" si="1303"/>
        <v>4.6624999667334837E-3</v>
      </c>
      <c r="N3648" s="4">
        <f t="shared" si="1317"/>
        <v>1.201963709692226E-2</v>
      </c>
      <c r="O3648" s="4">
        <f t="shared" si="1313"/>
        <v>7.2360193458709818E-3</v>
      </c>
      <c r="P3648" s="4">
        <f t="shared" si="1309"/>
        <v>0.11304068502546497</v>
      </c>
      <c r="Q3648" s="4">
        <f t="shared" si="1310"/>
        <v>0.43413078468813415</v>
      </c>
      <c r="R3648" s="4">
        <f>(D3648-D3643)/D3643</f>
        <v>2.1039774854479661E-2</v>
      </c>
      <c r="T3648" s="4"/>
      <c r="U3648" s="4">
        <f t="shared" si="1304"/>
        <v>-2.2022893005409955E-2</v>
      </c>
      <c r="V3648" s="4">
        <f t="shared" si="1305"/>
        <v>-3.1802664075355896E-2</v>
      </c>
      <c r="W3648" s="4">
        <f t="shared" si="1306"/>
        <v>2.1039774854479661E-2</v>
      </c>
      <c r="X3648" s="4">
        <f t="shared" si="1318"/>
        <v>1.4754031020676508E-2</v>
      </c>
      <c r="Y3648" s="4">
        <f t="shared" si="1301"/>
        <v>-1.9617725258813345E-2</v>
      </c>
      <c r="Z3648" s="4">
        <f t="shared" si="1302"/>
        <v>-1.3436170165172918E-2</v>
      </c>
      <c r="AA3648" s="4">
        <f t="shared" si="1297"/>
        <v>-1.4464748614084152E-3</v>
      </c>
      <c r="AB3648" s="4">
        <f t="shared" si="1298"/>
        <v>-1.4464748614084152E-3</v>
      </c>
      <c r="AC3648" s="2">
        <f t="shared" si="1311"/>
        <v>4.6169251353574917E-3</v>
      </c>
      <c r="AD3648" s="6">
        <f t="shared" si="1314"/>
        <v>14278.949377886773</v>
      </c>
    </row>
    <row r="3649" spans="1:30" x14ac:dyDescent="0.3">
      <c r="A3649" s="1">
        <f t="shared" si="1320"/>
        <v>27</v>
      </c>
      <c r="B3649" s="1">
        <f t="shared" si="1321"/>
        <v>1</v>
      </c>
      <c r="C3649" s="5">
        <v>44375</v>
      </c>
      <c r="D3649" s="3">
        <v>14524.98</v>
      </c>
      <c r="E3649" s="3">
        <v>14401.63</v>
      </c>
      <c r="F3649" s="3">
        <f t="shared" si="1299"/>
        <v>14356.155999999999</v>
      </c>
      <c r="G3649" s="3">
        <f t="shared" si="1315"/>
        <v>14214.482</v>
      </c>
      <c r="H3649" s="4">
        <f t="shared" si="1296"/>
        <v>1.2533826693007635E-2</v>
      </c>
      <c r="I3649" s="4">
        <f t="shared" si="1312"/>
        <v>3.9351196708580097E-3</v>
      </c>
      <c r="J3649" s="4">
        <f t="shared" si="1319"/>
        <v>8.5987070221496265E-3</v>
      </c>
      <c r="K3649" s="4">
        <f t="shared" si="1300"/>
        <v>-2.1770378621949241E-3</v>
      </c>
      <c r="L3649" s="4">
        <f t="shared" si="1316"/>
        <v>-1.151590832445318E-2</v>
      </c>
      <c r="M3649" s="4">
        <f t="shared" si="1303"/>
        <v>1.1759693890202958E-2</v>
      </c>
      <c r="N3649" s="4">
        <f t="shared" si="1317"/>
        <v>2.1843778760281211E-2</v>
      </c>
      <c r="O3649" s="4">
        <f t="shared" si="1313"/>
        <v>9.7538172169599601E-3</v>
      </c>
      <c r="P3649" s="4">
        <f t="shared" si="1309"/>
        <v>0.12699134407384063</v>
      </c>
      <c r="Q3649" s="4">
        <f t="shared" si="1310"/>
        <v>0.43785630920338192</v>
      </c>
      <c r="T3649" s="4"/>
      <c r="U3649" s="4">
        <f t="shared" si="1304"/>
        <v>-1.4496158291495869E-2</v>
      </c>
      <c r="V3649" s="4">
        <f t="shared" si="1305"/>
        <v>-2.4351196708580974E-2</v>
      </c>
      <c r="W3649" s="4">
        <f t="shared" si="1306"/>
        <v>2.7427579518760042E-2</v>
      </c>
      <c r="X3649" s="4">
        <f t="shared" si="1318"/>
        <v>2.0134432303773347E-2</v>
      </c>
      <c r="Y3649" s="4">
        <f t="shared" si="1301"/>
        <v>-1.4618720681868333E-2</v>
      </c>
      <c r="Z3649" s="4">
        <f t="shared" si="1302"/>
        <v>-8.40564561586408E-3</v>
      </c>
      <c r="AA3649" s="4">
        <f t="shared" si="1297"/>
        <v>1.2533826693007635E-2</v>
      </c>
      <c r="AB3649" s="4">
        <f t="shared" si="1298"/>
        <v>1.2533826693007635E-2</v>
      </c>
      <c r="AC3649" s="2">
        <f t="shared" si="1311"/>
        <v>1.1292298835671377E-2</v>
      </c>
      <c r="AD3649" s="6">
        <f t="shared" si="1314"/>
        <v>14360.95958525785</v>
      </c>
    </row>
    <row r="3650" spans="1:30" x14ac:dyDescent="0.3">
      <c r="A3650" s="1">
        <f t="shared" si="1320"/>
        <v>27</v>
      </c>
      <c r="B3650" s="1">
        <f t="shared" si="1321"/>
        <v>2</v>
      </c>
      <c r="C3650" s="5">
        <v>44376</v>
      </c>
      <c r="D3650" s="3">
        <v>14572.75</v>
      </c>
      <c r="E3650" s="3">
        <v>14523.63</v>
      </c>
      <c r="F3650" s="3">
        <f t="shared" si="1299"/>
        <v>14416.621999999999</v>
      </c>
      <c r="G3650" s="3">
        <f t="shared" si="1315"/>
        <v>14268.715999999997</v>
      </c>
      <c r="H3650" s="4">
        <f t="shared" si="1296"/>
        <v>3.2888169209183376E-3</v>
      </c>
      <c r="I3650" s="4">
        <f t="shared" si="1312"/>
        <v>-9.2943329354006952E-5</v>
      </c>
      <c r="J3650" s="4">
        <f t="shared" si="1319"/>
        <v>3.3817602502723447E-3</v>
      </c>
      <c r="K3650" s="4">
        <f t="shared" si="1300"/>
        <v>-1.0147346158135806E-2</v>
      </c>
      <c r="L3650" s="4">
        <f t="shared" si="1316"/>
        <v>-1.9968740442710169E-2</v>
      </c>
      <c r="M3650" s="4">
        <f t="shared" si="1303"/>
        <v>1.082972141462824E-2</v>
      </c>
      <c r="N3650" s="4">
        <f t="shared" si="1317"/>
        <v>2.130773364611107E-2</v>
      </c>
      <c r="O3650" s="4">
        <f t="shared" si="1313"/>
        <v>1.0149491345147805E-2</v>
      </c>
      <c r="P3650" s="4">
        <f t="shared" si="1309"/>
        <v>0.1306978122759592</v>
      </c>
      <c r="Q3650" s="4">
        <f t="shared" si="1310"/>
        <v>0.47956313912782139</v>
      </c>
      <c r="T3650" s="4"/>
      <c r="U3650" s="4">
        <f t="shared" si="1304"/>
        <v>-1.7525669570629322E-2</v>
      </c>
      <c r="V3650" s="4">
        <f t="shared" si="1305"/>
        <v>-2.7350412874923038E-2</v>
      </c>
      <c r="W3650" s="4">
        <f t="shared" si="1306"/>
        <v>2.1185781497671401E-2</v>
      </c>
      <c r="X3650" s="4">
        <f t="shared" si="1318"/>
        <v>2.0948656628054486E-2</v>
      </c>
      <c r="Y3650" s="4">
        <f t="shared" si="1301"/>
        <v>-2.2489648575116688E-2</v>
      </c>
      <c r="Z3650" s="4">
        <f t="shared" si="1302"/>
        <v>-1.6326201675251107E-2</v>
      </c>
      <c r="AA3650" s="4">
        <f t="shared" si="1297"/>
        <v>3.2888169209183376E-3</v>
      </c>
      <c r="AB3650" s="4">
        <f t="shared" si="1298"/>
        <v>3.2888169209183376E-3</v>
      </c>
      <c r="AC3650" s="2">
        <f t="shared" si="1311"/>
        <v>9.6888788888919598E-3</v>
      </c>
      <c r="AD3650" s="6">
        <f t="shared" si="1314"/>
        <v>14431.5563901719</v>
      </c>
    </row>
    <row r="3651" spans="1:30" x14ac:dyDescent="0.3">
      <c r="A3651" s="1">
        <f t="shared" si="1320"/>
        <v>27</v>
      </c>
      <c r="B3651" s="1">
        <f t="shared" si="1321"/>
        <v>3</v>
      </c>
      <c r="C3651" s="5">
        <v>44377</v>
      </c>
      <c r="D3651" s="3">
        <v>14554.8</v>
      </c>
      <c r="E3651" s="3">
        <v>14560.07</v>
      </c>
      <c r="F3651" s="3">
        <f t="shared" si="1299"/>
        <v>14472.734</v>
      </c>
      <c r="G3651" s="3">
        <f t="shared" si="1315"/>
        <v>14325.894999999999</v>
      </c>
      <c r="H3651" s="4">
        <f t="shared" ref="H3651:H3714" si="1322">(D3651-D3650)/D3650</f>
        <v>-1.2317510421849499E-3</v>
      </c>
      <c r="I3651" s="4">
        <f t="shared" si="1312"/>
        <v>-8.7011717074679052E-4</v>
      </c>
      <c r="J3651" s="4">
        <f t="shared" si="1319"/>
        <v>-3.6163387143815936E-4</v>
      </c>
      <c r="K3651" s="4">
        <f t="shared" si="1300"/>
        <v>-8.2710881611227239E-3</v>
      </c>
      <c r="L3651" s="4">
        <f t="shared" si="1316"/>
        <v>-1.8684797920014547E-2</v>
      </c>
      <c r="M3651" s="4">
        <f t="shared" si="1303"/>
        <v>5.6703868115035409E-3</v>
      </c>
      <c r="N3651" s="4">
        <f t="shared" si="1317"/>
        <v>1.5978408329811206E-2</v>
      </c>
      <c r="O3651" s="4">
        <f t="shared" si="1313"/>
        <v>1.0088699260725106E-2</v>
      </c>
      <c r="P3651" s="4">
        <f t="shared" si="1309"/>
        <v>0.12930507406729203</v>
      </c>
      <c r="Q3651" s="4">
        <f t="shared" si="1310"/>
        <v>0.46115512651137008</v>
      </c>
      <c r="T3651" s="4">
        <f>(D3651-D3629)/D3629</f>
        <v>6.3441300959850178E-2</v>
      </c>
      <c r="U3651" s="4">
        <f t="shared" si="1304"/>
        <v>-2.0484122763376866E-2</v>
      </c>
      <c r="V3651" s="4">
        <f t="shared" si="1305"/>
        <v>-3.0279281535743167E-2</v>
      </c>
      <c r="W3651" s="4">
        <f t="shared" si="1306"/>
        <v>1.965498688546637E-2</v>
      </c>
      <c r="X3651" s="4">
        <f t="shared" si="1318"/>
        <v>2.0712098181994619E-2</v>
      </c>
      <c r="Y3651" s="4">
        <f t="shared" si="1301"/>
        <v>-2.0636785316220891E-2</v>
      </c>
      <c r="Z3651" s="4">
        <f t="shared" si="1302"/>
        <v>-1.4461655650753703E-2</v>
      </c>
      <c r="AA3651" s="4">
        <f t="shared" ref="AA3651:AA3714" si="1323">(D3651-D3650)/D3650</f>
        <v>-1.2317510421849499E-3</v>
      </c>
      <c r="AB3651" s="4">
        <f t="shared" ref="AB3651:AB3714" si="1324">(D3651-D3650)/D3650</f>
        <v>-1.2317510421849499E-3</v>
      </c>
      <c r="AC3651" s="2">
        <f t="shared" si="1311"/>
        <v>5.6450385132098269E-3</v>
      </c>
      <c r="AD3651" s="6">
        <f t="shared" si="1314"/>
        <v>14472.637593447933</v>
      </c>
    </row>
    <row r="3652" spans="1:30" x14ac:dyDescent="0.3">
      <c r="A3652" s="1">
        <f t="shared" si="1320"/>
        <v>27</v>
      </c>
      <c r="B3652" s="1">
        <f t="shared" si="1321"/>
        <v>4</v>
      </c>
      <c r="C3652" s="5">
        <v>44378</v>
      </c>
      <c r="D3652" s="3">
        <v>14560.05</v>
      </c>
      <c r="E3652" s="3">
        <v>14530.63</v>
      </c>
      <c r="F3652" s="3">
        <f t="shared" si="1299"/>
        <v>14511.552000000001</v>
      </c>
      <c r="G3652" s="3">
        <f t="shared" si="1315"/>
        <v>14365.518999999997</v>
      </c>
      <c r="H3652" s="4">
        <f t="shared" si="1322"/>
        <v>3.6070574655783661E-4</v>
      </c>
      <c r="I3652" s="4">
        <f t="shared" si="1312"/>
        <v>-1.6606205512957974E-3</v>
      </c>
      <c r="J3652" s="4">
        <f t="shared" si="1319"/>
        <v>2.0213262978536341E-3</v>
      </c>
      <c r="K3652" s="4">
        <f t="shared" si="1300"/>
        <v>-3.8044150383377082E-3</v>
      </c>
      <c r="L3652" s="4">
        <f t="shared" si="1316"/>
        <v>-1.4489759773789865E-2</v>
      </c>
      <c r="M3652" s="4">
        <f t="shared" si="1303"/>
        <v>3.3420270967569679E-3</v>
      </c>
      <c r="N3652" s="4">
        <f t="shared" si="1317"/>
        <v>1.3541522586131605E-2</v>
      </c>
      <c r="O3652" s="4">
        <f t="shared" si="1313"/>
        <v>1.0029704568322561E-2</v>
      </c>
      <c r="P3652" s="4">
        <f t="shared" si="1309"/>
        <v>0.12971242089712504</v>
      </c>
      <c r="Q3652" s="4">
        <f t="shared" si="1310"/>
        <v>0.43352023511226401</v>
      </c>
      <c r="T3652" s="4"/>
      <c r="U3652" s="4">
        <f t="shared" si="1304"/>
        <v>-1.2974413939044175E-2</v>
      </c>
      <c r="V3652" s="4">
        <f t="shared" si="1305"/>
        <v>-2.2844669799653793E-2</v>
      </c>
      <c r="W3652" s="4">
        <f t="shared" si="1306"/>
        <v>1.3510409328718732E-2</v>
      </c>
      <c r="X3652" s="4">
        <f t="shared" si="1318"/>
        <v>2.0539842298097313E-2</v>
      </c>
      <c r="Y3652" s="4">
        <f t="shared" si="1301"/>
        <v>-1.6225806372024334E-2</v>
      </c>
      <c r="Z3652" s="4">
        <f t="shared" si="1302"/>
        <v>-1.0022864382667643E-2</v>
      </c>
      <c r="AA3652" s="4">
        <f t="shared" si="1323"/>
        <v>3.6070574655783661E-4</v>
      </c>
      <c r="AB3652" s="4">
        <f t="shared" si="1324"/>
        <v>3.6070574655783661E-4</v>
      </c>
      <c r="AC3652" s="2">
        <f t="shared" si="1311"/>
        <v>4.0023858229453315E-3</v>
      </c>
      <c r="AD3652" s="6">
        <f t="shared" si="1314"/>
        <v>14501.775062298624</v>
      </c>
    </row>
    <row r="3653" spans="1:30" x14ac:dyDescent="0.3">
      <c r="A3653" s="1">
        <f t="shared" si="1320"/>
        <v>27</v>
      </c>
      <c r="B3653" s="1">
        <f t="shared" si="1321"/>
        <v>5</v>
      </c>
      <c r="C3653" s="5">
        <v>44379</v>
      </c>
      <c r="D3653" s="3">
        <v>14727.63</v>
      </c>
      <c r="E3653" s="3">
        <v>14633.51</v>
      </c>
      <c r="F3653" s="3">
        <f t="shared" si="1299"/>
        <v>14588.042000000001</v>
      </c>
      <c r="G3653" s="3">
        <f t="shared" si="1315"/>
        <v>14433.323999999999</v>
      </c>
      <c r="H3653" s="4">
        <f t="shared" si="1322"/>
        <v>1.1509575859973004E-2</v>
      </c>
      <c r="I3653" s="4">
        <f t="shared" si="1312"/>
        <v>5.0453123443944866E-3</v>
      </c>
      <c r="J3653" s="4">
        <f t="shared" si="1319"/>
        <v>6.464263515578517E-3</v>
      </c>
      <c r="K3653" s="4">
        <f t="shared" si="1300"/>
        <v>-4.7424287691311747E-4</v>
      </c>
      <c r="L3653" s="4">
        <f t="shared" si="1316"/>
        <v>-1.0949596097998721E-2</v>
      </c>
      <c r="M3653" s="4">
        <f t="shared" si="1303"/>
        <v>9.56865904279669E-3</v>
      </c>
      <c r="N3653" s="4">
        <f t="shared" si="1317"/>
        <v>2.0390729121025797E-2</v>
      </c>
      <c r="O3653" s="4">
        <f t="shared" si="1313"/>
        <v>1.0505288359362815E-2</v>
      </c>
      <c r="P3653" s="4">
        <f t="shared" si="1309"/>
        <v>0.14271493170539423</v>
      </c>
      <c r="Q3653" s="4">
        <f t="shared" si="1310"/>
        <v>0.43275336235620293</v>
      </c>
      <c r="R3653" s="4">
        <f>(D3653-D3648)/D3648</f>
        <v>2.6660522907345805E-2</v>
      </c>
      <c r="T3653" s="4"/>
      <c r="U3653" s="4">
        <f t="shared" si="1304"/>
        <v>-1.4757504266812202E-2</v>
      </c>
      <c r="V3653" s="4">
        <f t="shared" si="1305"/>
        <v>-2.4609929224144129E-2</v>
      </c>
      <c r="W3653" s="4">
        <f t="shared" si="1306"/>
        <v>2.6660522907345805E-2</v>
      </c>
      <c r="X3653" s="4">
        <f t="shared" si="1318"/>
        <v>2.167130320704987E-2</v>
      </c>
      <c r="Y3653" s="4">
        <f t="shared" si="1301"/>
        <v>-1.293715755425837E-2</v>
      </c>
      <c r="Z3653" s="4">
        <f t="shared" si="1302"/>
        <v>-6.7134798127626606E-3</v>
      </c>
      <c r="AA3653" s="4">
        <f t="shared" si="1323"/>
        <v>1.1509575859973004E-2</v>
      </c>
      <c r="AB3653" s="4">
        <f t="shared" si="1324"/>
        <v>1.1509575859973004E-2</v>
      </c>
      <c r="AC3653" s="2">
        <f t="shared" si="1311"/>
        <v>1.0223638050900395E-2</v>
      </c>
      <c r="AD3653" s="6">
        <f t="shared" si="1314"/>
        <v>14577.060041532417</v>
      </c>
    </row>
    <row r="3654" spans="1:30" x14ac:dyDescent="0.3">
      <c r="A3654" s="1">
        <f t="shared" si="1320"/>
        <v>28</v>
      </c>
      <c r="B3654" s="1">
        <f t="shared" si="1321"/>
        <v>2</v>
      </c>
      <c r="C3654" s="5">
        <v>44383</v>
      </c>
      <c r="D3654" s="3">
        <v>14786.36</v>
      </c>
      <c r="E3654" s="3">
        <v>14755.15</v>
      </c>
      <c r="F3654" s="3">
        <f t="shared" ref="F3654:F3717" si="1325">AVERAGE(D3650:D3654)</f>
        <v>14640.317999999999</v>
      </c>
      <c r="G3654" s="3">
        <f t="shared" si="1315"/>
        <v>14498.236999999999</v>
      </c>
      <c r="H3654" s="4">
        <f t="shared" si="1322"/>
        <v>3.9877427664873023E-3</v>
      </c>
      <c r="I3654" s="4">
        <f t="shared" si="1312"/>
        <v>1.8685966445382209E-3</v>
      </c>
      <c r="J3654" s="4">
        <f t="shared" si="1319"/>
        <v>2.1191461219490816E-3</v>
      </c>
      <c r="K3654" s="4">
        <f t="shared" ref="K3654:K3717" si="1326">(SUM(D3650:D3653)/4-D3653)/D3653</f>
        <v>-8.407496657642826E-3</v>
      </c>
      <c r="L3654" s="4">
        <f t="shared" si="1316"/>
        <v>-1.7749404803533497E-2</v>
      </c>
      <c r="M3654" s="4">
        <f t="shared" si="1303"/>
        <v>9.9753297708424973E-3</v>
      </c>
      <c r="N3654" s="4">
        <f t="shared" si="1317"/>
        <v>1.9872968002937284E-2</v>
      </c>
      <c r="O3654" s="4">
        <f t="shared" si="1313"/>
        <v>9.6089233590958244E-3</v>
      </c>
      <c r="P3654" s="4">
        <f t="shared" si="1309"/>
        <v>0.14727178490845946</v>
      </c>
      <c r="Q3654" s="4">
        <f t="shared" si="1310"/>
        <v>0.4297541358494435</v>
      </c>
      <c r="T3654" s="4"/>
      <c r="U3654" s="4">
        <f t="shared" si="1304"/>
        <v>-1.3759851381383132E-2</v>
      </c>
      <c r="V3654" s="4">
        <f t="shared" si="1305"/>
        <v>-2.3622252867569273E-2</v>
      </c>
      <c r="W3654" s="4">
        <f t="shared" si="1306"/>
        <v>1.7995205501143616E-2</v>
      </c>
      <c r="X3654" s="4">
        <f t="shared" si="1318"/>
        <v>1.9793738658175648E-2</v>
      </c>
      <c r="Y3654" s="4">
        <f t="shared" ref="Y3654:Y3717" si="1327">(SUM(D3650:D3653)*(0.99/4.01)-D3653)/D3653</f>
        <v>-2.0771492958669785E-2</v>
      </c>
      <c r="Z3654" s="4">
        <f t="shared" ref="Z3654:Z3717" si="1328">(SUM(D3650:D3653)*(0.995/4.005)-D3653)/D3653</f>
        <v>-1.4597212658531523E-2</v>
      </c>
      <c r="AA3654" s="4">
        <f t="shared" si="1323"/>
        <v>3.9877427664873023E-3</v>
      </c>
      <c r="AB3654" s="4">
        <f t="shared" si="1324"/>
        <v>3.9877427664873023E-3</v>
      </c>
      <c r="AC3654" s="2">
        <f t="shared" si="1311"/>
        <v>9.4366230529389587E-3</v>
      </c>
      <c r="AD3654" s="6">
        <f t="shared" si="1314"/>
        <v>14646.826694354946</v>
      </c>
    </row>
    <row r="3655" spans="1:30" x14ac:dyDescent="0.3">
      <c r="A3655" s="1">
        <f t="shared" si="1320"/>
        <v>28</v>
      </c>
      <c r="B3655" s="1">
        <f t="shared" si="1321"/>
        <v>3</v>
      </c>
      <c r="C3655" s="5">
        <v>44384</v>
      </c>
      <c r="D3655" s="3">
        <v>14810.54</v>
      </c>
      <c r="E3655" s="3">
        <v>14889.76</v>
      </c>
      <c r="F3655" s="3">
        <f t="shared" si="1325"/>
        <v>14687.876</v>
      </c>
      <c r="G3655" s="3">
        <f t="shared" si="1315"/>
        <v>14552.249000000002</v>
      </c>
      <c r="H3655" s="4">
        <f t="shared" si="1322"/>
        <v>1.6352909032378686E-3</v>
      </c>
      <c r="I3655" s="4">
        <f t="shared" si="1312"/>
        <v>6.9929313231924311E-3</v>
      </c>
      <c r="J3655" s="4">
        <f t="shared" si="1319"/>
        <v>-5.3576404199545628E-3</v>
      </c>
      <c r="K3655" s="4">
        <f t="shared" si="1326"/>
        <v>-8.7344011643164E-3</v>
      </c>
      <c r="L3655" s="4">
        <f t="shared" si="1316"/>
        <v>-1.7773813162942027E-2</v>
      </c>
      <c r="M3655" s="4">
        <f t="shared" ref="M3655:M3718" si="1329">(D3655-F3655)/F3655</f>
        <v>8.3513776940927782E-3</v>
      </c>
      <c r="N3655" s="4">
        <f t="shared" si="1317"/>
        <v>1.7749215258754798E-2</v>
      </c>
      <c r="O3655" s="4">
        <f t="shared" si="1313"/>
        <v>9.1574648864929022E-3</v>
      </c>
      <c r="P3655" s="4">
        <f t="shared" si="1309"/>
        <v>0.14914790802186173</v>
      </c>
      <c r="Q3655" s="4">
        <f t="shared" si="1310"/>
        <v>0.39668579770389845</v>
      </c>
      <c r="T3655" s="4"/>
      <c r="U3655" s="4">
        <f t="shared" ref="U3655:U3718" si="1330">(D3650-D3654)/D3654</f>
        <v>-1.4446422243202557E-2</v>
      </c>
      <c r="V3655" s="4">
        <f t="shared" ref="V3655:V3718" si="1331">(D3650*(1-0.01)-D3654)/D3654</f>
        <v>-2.4301958020770592E-2</v>
      </c>
      <c r="W3655" s="4">
        <f t="shared" ref="W3655:W3718" si="1332">(D3655-D3650)/D3650</f>
        <v>1.6317441800621082E-2</v>
      </c>
      <c r="X3655" s="4">
        <f t="shared" si="1318"/>
        <v>1.8815364653384185E-2</v>
      </c>
      <c r="Y3655" s="4">
        <f t="shared" si="1327"/>
        <v>-2.1094321349299987E-2</v>
      </c>
      <c r="Z3655" s="4">
        <f t="shared" si="1328"/>
        <v>-1.4922076562791372E-2</v>
      </c>
      <c r="AA3655" s="4">
        <f t="shared" si="1323"/>
        <v>1.6352909032378686E-3</v>
      </c>
      <c r="AB3655" s="4">
        <f t="shared" si="1324"/>
        <v>1.6352909032378686E-3</v>
      </c>
      <c r="AC3655" s="2">
        <f t="shared" si="1311"/>
        <v>7.3692251439427085E-3</v>
      </c>
      <c r="AD3655" s="6">
        <f t="shared" si="1314"/>
        <v>14701.397796236632</v>
      </c>
    </row>
    <row r="3656" spans="1:30" x14ac:dyDescent="0.3">
      <c r="A3656" s="1">
        <f t="shared" ref="A3656:A3672" si="1333">WEEKNUM(C3656,2)</f>
        <v>28</v>
      </c>
      <c r="B3656" s="1">
        <f t="shared" ref="B3656:B3672" si="1334">WEEKDAY(C3656,2)</f>
        <v>4</v>
      </c>
      <c r="C3656" s="5">
        <v>44385</v>
      </c>
      <c r="D3656" s="3">
        <v>14722.14</v>
      </c>
      <c r="E3656" s="3">
        <v>14577.67</v>
      </c>
      <c r="F3656" s="3">
        <f t="shared" si="1325"/>
        <v>14721.344000000001</v>
      </c>
      <c r="G3656" s="3">
        <f t="shared" si="1315"/>
        <v>14597.039000000001</v>
      </c>
      <c r="H3656" s="4">
        <f t="shared" si="1322"/>
        <v>-5.9687222748124949E-3</v>
      </c>
      <c r="I3656" s="4">
        <f t="shared" si="1312"/>
        <v>-1.5723261947234928E-2</v>
      </c>
      <c r="J3656" s="4">
        <f t="shared" si="1319"/>
        <v>9.7545396724224333E-3</v>
      </c>
      <c r="K3656" s="4">
        <f t="shared" si="1326"/>
        <v>-6.0359041601454394E-3</v>
      </c>
      <c r="L3656" s="4">
        <f t="shared" si="1316"/>
        <v>-1.535400539825774E-2</v>
      </c>
      <c r="M3656" s="4">
        <f t="shared" si="1329"/>
        <v>5.4071150025327676E-5</v>
      </c>
      <c r="N3656" s="4">
        <f t="shared" si="1317"/>
        <v>8.5702997710699232E-3</v>
      </c>
      <c r="O3656" s="4">
        <f t="shared" si="1313"/>
        <v>8.4434056461900435E-3</v>
      </c>
      <c r="P3656" s="4">
        <f t="shared" ref="P3656:P3719" si="1335">(D3656-12888.28)/12888.28</f>
        <v>0.14228896330619747</v>
      </c>
      <c r="Q3656" s="4">
        <f t="shared" ref="Q3656:Q3719" si="1336">(D3656-D3403)/D3403</f>
        <v>0.39890973117661416</v>
      </c>
      <c r="T3656" s="4"/>
      <c r="U3656" s="4">
        <f t="shared" si="1330"/>
        <v>-1.7267432517653076E-2</v>
      </c>
      <c r="V3656" s="4">
        <f t="shared" si="1331"/>
        <v>-2.709475819247659E-2</v>
      </c>
      <c r="W3656" s="4">
        <f t="shared" si="1332"/>
        <v>1.1497238024569225E-2</v>
      </c>
      <c r="X3656" s="4">
        <f t="shared" si="1318"/>
        <v>1.717781864850142E-2</v>
      </c>
      <c r="Y3656" s="4">
        <f t="shared" si="1327"/>
        <v>-1.8429471439944143E-2</v>
      </c>
      <c r="Z3656" s="4">
        <f t="shared" si="1328"/>
        <v>-1.2240424109208167E-2</v>
      </c>
      <c r="AA3656" s="4">
        <f t="shared" si="1323"/>
        <v>-5.9687222748124949E-3</v>
      </c>
      <c r="AB3656" s="4">
        <f t="shared" si="1324"/>
        <v>-5.9687222748124949E-3</v>
      </c>
      <c r="AC3656" s="2">
        <f t="shared" ref="AC3656:AC3719" si="1337">(D3656-AD3656)/D3656</f>
        <v>9.3927485014030519E-4</v>
      </c>
      <c r="AD3656" s="6">
        <f t="shared" si="1314"/>
        <v>14708.311864157755</v>
      </c>
    </row>
    <row r="3657" spans="1:30" x14ac:dyDescent="0.3">
      <c r="A3657" s="1">
        <f t="shared" si="1333"/>
        <v>28</v>
      </c>
      <c r="B3657" s="1">
        <f t="shared" si="1334"/>
        <v>5</v>
      </c>
      <c r="C3657" s="5">
        <v>44386</v>
      </c>
      <c r="D3657" s="3">
        <v>14826.09</v>
      </c>
      <c r="E3657" s="3">
        <v>14709.33</v>
      </c>
      <c r="F3657" s="3">
        <f t="shared" si="1325"/>
        <v>14774.552</v>
      </c>
      <c r="G3657" s="3">
        <f t="shared" si="1315"/>
        <v>14643.052</v>
      </c>
      <c r="H3657" s="4">
        <f t="shared" si="1322"/>
        <v>7.0607941508504012E-3</v>
      </c>
      <c r="I3657" s="4">
        <f t="shared" ref="I3657:I3720" si="1338">(E3657-D3656)/D3656</f>
        <v>-8.7011806707445322E-4</v>
      </c>
      <c r="J3657" s="4">
        <f t="shared" si="1319"/>
        <v>7.9309122179248535E-3</v>
      </c>
      <c r="K3657" s="4">
        <f t="shared" si="1326"/>
        <v>2.6849017873760302E-3</v>
      </c>
      <c r="L3657" s="4">
        <f t="shared" si="1316"/>
        <v>-6.7534716797663626E-3</v>
      </c>
      <c r="M3657" s="4">
        <f t="shared" si="1329"/>
        <v>3.4882952796132477E-3</v>
      </c>
      <c r="N3657" s="4">
        <f t="shared" si="1317"/>
        <v>1.249998975623391E-2</v>
      </c>
      <c r="O3657" s="4">
        <f t="shared" ref="O3657:O3720" si="1339">(F3657-G3657)/D3657</f>
        <v>8.8694996455572581E-3</v>
      </c>
      <c r="P3657" s="4">
        <f t="shared" si="1335"/>
        <v>0.15035443053689082</v>
      </c>
      <c r="Q3657" s="4">
        <f t="shared" si="1336"/>
        <v>0.38994159393251887</v>
      </c>
      <c r="R3657" s="4">
        <f>(D3657-D3653)/D3653</f>
        <v>6.6853933728645374E-3</v>
      </c>
      <c r="T3657" s="4"/>
      <c r="U3657" s="4">
        <f t="shared" si="1330"/>
        <v>-1.100994828197532E-2</v>
      </c>
      <c r="V3657" s="4">
        <f t="shared" si="1331"/>
        <v>-2.0899848799155601E-2</v>
      </c>
      <c r="W3657" s="4">
        <f t="shared" si="1332"/>
        <v>1.8271915275016287E-2</v>
      </c>
      <c r="X3657" s="4">
        <f t="shared" si="1318"/>
        <v>1.8123492235702848E-2</v>
      </c>
      <c r="Y3657" s="4">
        <f t="shared" si="1327"/>
        <v>-9.8174037211947209E-3</v>
      </c>
      <c r="Z3657" s="4">
        <f t="shared" si="1328"/>
        <v>-3.5740551526201154E-3</v>
      </c>
      <c r="AA3657" s="4">
        <f t="shared" si="1323"/>
        <v>7.0607941508504012E-3</v>
      </c>
      <c r="AB3657" s="4">
        <f t="shared" si="1324"/>
        <v>7.0607941508504012E-3</v>
      </c>
      <c r="AC3657" s="2">
        <f t="shared" si="1337"/>
        <v>5.295985470758718E-3</v>
      </c>
      <c r="AD3657" s="6">
        <f t="shared" ref="AD3657:AD3720" si="1340">D3657*(2/(5+1))+AD3656*(1-(2/(5+1)))</f>
        <v>14747.571242771839</v>
      </c>
    </row>
    <row r="3658" spans="1:30" x14ac:dyDescent="0.3">
      <c r="A3658" s="1">
        <f t="shared" si="1333"/>
        <v>29</v>
      </c>
      <c r="B3658" s="1">
        <f t="shared" si="1334"/>
        <v>1</v>
      </c>
      <c r="C3658" s="5">
        <v>44389</v>
      </c>
      <c r="D3658" s="3">
        <v>14877.89</v>
      </c>
      <c r="E3658" s="3">
        <v>14878.71</v>
      </c>
      <c r="F3658" s="3">
        <f t="shared" si="1325"/>
        <v>14804.604000000001</v>
      </c>
      <c r="G3658" s="3">
        <f t="shared" si="1315"/>
        <v>14696.323000000004</v>
      </c>
      <c r="H3658" s="4">
        <f t="shared" si="1322"/>
        <v>3.4938409250179427E-3</v>
      </c>
      <c r="I3658" s="4">
        <f t="shared" si="1338"/>
        <v>3.5491488315529569E-3</v>
      </c>
      <c r="J3658" s="4">
        <f t="shared" si="1319"/>
        <v>-5.5307906535014256E-5</v>
      </c>
      <c r="K3658" s="4">
        <f t="shared" si="1326"/>
        <v>-2.6849627919430532E-3</v>
      </c>
      <c r="L3658" s="4">
        <f t="shared" si="1316"/>
        <v>-1.0113327998893005E-2</v>
      </c>
      <c r="M3658" s="4">
        <f t="shared" si="1329"/>
        <v>4.9502168379511021E-3</v>
      </c>
      <c r="N3658" s="4">
        <f t="shared" si="1317"/>
        <v>1.235458692626689E-2</v>
      </c>
      <c r="O3658" s="4">
        <f t="shared" si="1339"/>
        <v>7.2779809502555286E-3</v>
      </c>
      <c r="P3658" s="4">
        <f t="shared" si="1335"/>
        <v>0.15437358592457634</v>
      </c>
      <c r="Q3658" s="4">
        <f t="shared" si="1336"/>
        <v>0.3833990882032694</v>
      </c>
      <c r="T3658" s="4"/>
      <c r="U3658" s="4">
        <f t="shared" si="1330"/>
        <v>-6.6409957041944937E-3</v>
      </c>
      <c r="V3658" s="4">
        <f t="shared" si="1331"/>
        <v>-1.657458574715252E-2</v>
      </c>
      <c r="W3658" s="4">
        <f t="shared" si="1332"/>
        <v>1.0202591998848438E-2</v>
      </c>
      <c r="X3658" s="4">
        <f t="shared" si="1318"/>
        <v>1.4845172504987295E-2</v>
      </c>
      <c r="Y3658" s="4">
        <f t="shared" si="1327"/>
        <v>-1.5120312383065998E-2</v>
      </c>
      <c r="Z3658" s="4">
        <f t="shared" si="1328"/>
        <v>-8.9103999780107863E-3</v>
      </c>
      <c r="AA3658" s="4">
        <f t="shared" si="1323"/>
        <v>3.4938409250179427E-3</v>
      </c>
      <c r="AB3658" s="4">
        <f t="shared" si="1324"/>
        <v>3.4938409250179427E-3</v>
      </c>
      <c r="AC3658" s="2">
        <f t="shared" si="1337"/>
        <v>5.8394820425099149E-3</v>
      </c>
      <c r="AD3658" s="6">
        <f t="shared" si="1340"/>
        <v>14791.010828514562</v>
      </c>
    </row>
    <row r="3659" spans="1:30" x14ac:dyDescent="0.3">
      <c r="A3659" s="1">
        <f t="shared" si="1333"/>
        <v>29</v>
      </c>
      <c r="B3659" s="1">
        <f t="shared" si="1334"/>
        <v>2</v>
      </c>
      <c r="C3659" s="5">
        <v>44390</v>
      </c>
      <c r="D3659" s="3">
        <v>14874.54</v>
      </c>
      <c r="E3659" s="3">
        <v>14871.04</v>
      </c>
      <c r="F3659" s="3">
        <f t="shared" si="1325"/>
        <v>14822.240000000002</v>
      </c>
      <c r="G3659" s="3">
        <f t="shared" ref="G3659:G3722" si="1341">AVERAGE(D3650:D3659)</f>
        <v>14731.279</v>
      </c>
      <c r="H3659" s="4">
        <f t="shared" si="1322"/>
        <v>-2.2516633743081479E-4</v>
      </c>
      <c r="I3659" s="4">
        <f t="shared" si="1338"/>
        <v>-4.6041474967206675E-4</v>
      </c>
      <c r="J3659" s="4">
        <f t="shared" si="1319"/>
        <v>2.3524841224125195E-4</v>
      </c>
      <c r="K3659" s="4">
        <f t="shared" si="1326"/>
        <v>-4.619270608937057E-3</v>
      </c>
      <c r="L3659" s="4">
        <f t="shared" ref="L3659:L3722" si="1342">(SUM(D3650:D3658)/9-D3658)/D3658</f>
        <v>-1.0924189444127368E-2</v>
      </c>
      <c r="M3659" s="4">
        <f t="shared" si="1329"/>
        <v>3.5284815250595908E-3</v>
      </c>
      <c r="N3659" s="4">
        <f t="shared" ref="N3659:N3722" si="1343">(D3659-G3659)/G3659</f>
        <v>9.7249532779876361E-3</v>
      </c>
      <c r="O3659" s="4">
        <f t="shared" si="1339"/>
        <v>6.1152143192328059E-3</v>
      </c>
      <c r="P3659" s="4">
        <f t="shared" si="1335"/>
        <v>0.15411365985220682</v>
      </c>
      <c r="Q3659" s="4">
        <f t="shared" si="1336"/>
        <v>0.3726547641129424</v>
      </c>
      <c r="T3659" s="4"/>
      <c r="U3659" s="4">
        <f t="shared" si="1330"/>
        <v>-6.1520820492690052E-3</v>
      </c>
      <c r="V3659" s="4">
        <f t="shared" si="1331"/>
        <v>-1.6090561228776355E-2</v>
      </c>
      <c r="W3659" s="4">
        <f t="shared" si="1332"/>
        <v>5.9636042947689826E-3</v>
      </c>
      <c r="X3659" s="4">
        <f t="shared" ref="X3659:X3722" si="1344">(F3659-F3654)/F3654</f>
        <v>1.2426096209112555E-2</v>
      </c>
      <c r="Y3659" s="4">
        <f t="shared" si="1327"/>
        <v>-1.703050164872584E-2</v>
      </c>
      <c r="Z3659" s="4">
        <f t="shared" si="1328"/>
        <v>-1.0832633464062312E-2</v>
      </c>
      <c r="AA3659" s="4">
        <f t="shared" si="1323"/>
        <v>-2.2516633743081479E-4</v>
      </c>
      <c r="AB3659" s="4">
        <f t="shared" si="1324"/>
        <v>-2.2516633743081479E-4</v>
      </c>
      <c r="AC3659" s="2">
        <f t="shared" si="1337"/>
        <v>3.7437200964618457E-3</v>
      </c>
      <c r="AD3659" s="6">
        <f t="shared" si="1340"/>
        <v>14818.853885676375</v>
      </c>
    </row>
    <row r="3660" spans="1:30" x14ac:dyDescent="0.3">
      <c r="A3660" s="1">
        <f t="shared" si="1333"/>
        <v>29</v>
      </c>
      <c r="B3660" s="1">
        <f t="shared" si="1334"/>
        <v>3</v>
      </c>
      <c r="C3660" s="5">
        <v>44391</v>
      </c>
      <c r="D3660" s="3">
        <v>14900.44</v>
      </c>
      <c r="E3660" s="3">
        <v>14984.86</v>
      </c>
      <c r="F3660" s="3">
        <f t="shared" si="1325"/>
        <v>14840.219999999998</v>
      </c>
      <c r="G3660" s="3">
        <f t="shared" si="1341"/>
        <v>14764.048000000001</v>
      </c>
      <c r="H3660" s="4">
        <f t="shared" si="1322"/>
        <v>1.7412303170383512E-3</v>
      </c>
      <c r="I3660" s="4">
        <f t="shared" si="1338"/>
        <v>7.4166999450066828E-3</v>
      </c>
      <c r="J3660" s="4">
        <f t="shared" si="1319"/>
        <v>-5.6754696279683317E-3</v>
      </c>
      <c r="K3660" s="4">
        <f t="shared" si="1326"/>
        <v>-3.3194303823850563E-3</v>
      </c>
      <c r="L3660" s="4">
        <f t="shared" si="1342"/>
        <v>-8.4470959550122186E-3</v>
      </c>
      <c r="M3660" s="4">
        <f t="shared" si="1329"/>
        <v>4.0578913250614206E-3</v>
      </c>
      <c r="N3660" s="4">
        <f t="shared" si="1343"/>
        <v>9.2381168091569352E-3</v>
      </c>
      <c r="O3660" s="4">
        <f t="shared" si="1339"/>
        <v>5.112063804827028E-3</v>
      </c>
      <c r="P3660" s="4">
        <f t="shared" si="1335"/>
        <v>0.15612323754604956</v>
      </c>
      <c r="Q3660" s="4">
        <f t="shared" si="1336"/>
        <v>0.40540887230115247</v>
      </c>
      <c r="T3660" s="4"/>
      <c r="U3660" s="4">
        <f t="shared" si="1330"/>
        <v>-4.302654065268573E-3</v>
      </c>
      <c r="V3660" s="4">
        <f t="shared" si="1331"/>
        <v>-1.4259627524615912E-2</v>
      </c>
      <c r="W3660" s="4">
        <f t="shared" si="1332"/>
        <v>6.0700014989324919E-3</v>
      </c>
      <c r="X3660" s="4">
        <f t="shared" si="1344"/>
        <v>1.0372091921255143E-2</v>
      </c>
      <c r="Y3660" s="4">
        <f t="shared" si="1327"/>
        <v>-1.5746868906295473E-2</v>
      </c>
      <c r="Z3660" s="4">
        <f t="shared" si="1328"/>
        <v>-9.5409070966023767E-3</v>
      </c>
      <c r="AA3660" s="4">
        <f t="shared" si="1323"/>
        <v>1.7412303170383512E-3</v>
      </c>
      <c r="AB3660" s="4">
        <f t="shared" si="1324"/>
        <v>1.7412303170383512E-3</v>
      </c>
      <c r="AC3660" s="2">
        <f t="shared" si="1337"/>
        <v>3.6502776349164852E-3</v>
      </c>
      <c r="AD3660" s="6">
        <f t="shared" si="1340"/>
        <v>14846.049257117586</v>
      </c>
    </row>
    <row r="3661" spans="1:30" x14ac:dyDescent="0.3">
      <c r="A3661" s="1">
        <f t="shared" si="1333"/>
        <v>29</v>
      </c>
      <c r="B3661" s="1">
        <f t="shared" si="1334"/>
        <v>4</v>
      </c>
      <c r="C3661" s="5">
        <v>44392</v>
      </c>
      <c r="D3661" s="3">
        <v>14794.69</v>
      </c>
      <c r="E3661" s="3">
        <v>14903.49</v>
      </c>
      <c r="F3661" s="3">
        <f t="shared" si="1325"/>
        <v>14854.730000000001</v>
      </c>
      <c r="G3661" s="3">
        <f t="shared" si="1341"/>
        <v>14788.037</v>
      </c>
      <c r="H3661" s="4">
        <f t="shared" si="1322"/>
        <v>-7.0971058572766978E-3</v>
      </c>
      <c r="I3661" s="4">
        <f t="shared" si="1338"/>
        <v>2.0469194198287246E-4</v>
      </c>
      <c r="J3661" s="4">
        <f t="shared" si="1319"/>
        <v>-7.3017977992595705E-3</v>
      </c>
      <c r="K3661" s="4">
        <f t="shared" si="1326"/>
        <v>-2.0603418422542492E-3</v>
      </c>
      <c r="L3661" s="4">
        <f t="shared" si="1342"/>
        <v>-7.5932135039114747E-3</v>
      </c>
      <c r="M3661" s="4">
        <f t="shared" si="1329"/>
        <v>-4.041810251684202E-3</v>
      </c>
      <c r="N3661" s="4">
        <f t="shared" si="1343"/>
        <v>4.4989067852617946E-4</v>
      </c>
      <c r="O3661" s="4">
        <f t="shared" si="1339"/>
        <v>4.5079011456138057E-3</v>
      </c>
      <c r="P3661" s="4">
        <f t="shared" si="1335"/>
        <v>0.1479181085451278</v>
      </c>
      <c r="Q3661" s="4">
        <f t="shared" si="1336"/>
        <v>0.38403688846646061</v>
      </c>
      <c r="T3661" s="4"/>
      <c r="U3661" s="4">
        <f t="shared" si="1330"/>
        <v>-1.1966089591985276E-2</v>
      </c>
      <c r="V3661" s="4">
        <f t="shared" si="1331"/>
        <v>-2.1846428696065446E-2</v>
      </c>
      <c r="W3661" s="4">
        <f t="shared" si="1332"/>
        <v>4.9279520504492622E-3</v>
      </c>
      <c r="X3661" s="4">
        <f t="shared" si="1344"/>
        <v>9.0607216297642675E-3</v>
      </c>
      <c r="Y3661" s="4">
        <f t="shared" si="1327"/>
        <v>-1.4503479724520379E-2</v>
      </c>
      <c r="Z3661" s="4">
        <f t="shared" si="1328"/>
        <v>-8.2896780354986526E-3</v>
      </c>
      <c r="AA3661" s="4">
        <f t="shared" si="1323"/>
        <v>-7.0971058572766978E-3</v>
      </c>
      <c r="AB3661" s="4">
        <f t="shared" si="1324"/>
        <v>-7.0971058572766978E-3</v>
      </c>
      <c r="AC3661" s="2">
        <f t="shared" si="1337"/>
        <v>-2.3143103873793417E-3</v>
      </c>
      <c r="AD3661" s="6">
        <f t="shared" si="1340"/>
        <v>14828.929504745058</v>
      </c>
    </row>
    <row r="3662" spans="1:30" x14ac:dyDescent="0.3">
      <c r="A3662" s="1">
        <f t="shared" si="1333"/>
        <v>29</v>
      </c>
      <c r="B3662" s="1">
        <f t="shared" si="1334"/>
        <v>5</v>
      </c>
      <c r="C3662" s="5">
        <v>44393</v>
      </c>
      <c r="D3662" s="3">
        <v>14681.38</v>
      </c>
      <c r="E3662" s="3">
        <v>14842.08</v>
      </c>
      <c r="F3662" s="3">
        <f t="shared" si="1325"/>
        <v>14825.788</v>
      </c>
      <c r="G3662" s="3">
        <f t="shared" si="1341"/>
        <v>14800.170000000002</v>
      </c>
      <c r="H3662" s="4">
        <f t="shared" si="1322"/>
        <v>-7.658828944709305E-3</v>
      </c>
      <c r="I3662" s="4">
        <f t="shared" si="1338"/>
        <v>3.2031762747309618E-3</v>
      </c>
      <c r="J3662" s="4">
        <f t="shared" si="1319"/>
        <v>-1.0862005219440267E-2</v>
      </c>
      <c r="K3662" s="4">
        <f t="shared" si="1326"/>
        <v>4.5421701975506563E-3</v>
      </c>
      <c r="L3662" s="4">
        <f t="shared" si="1342"/>
        <v>1.2625400659891867E-3</v>
      </c>
      <c r="M3662" s="4">
        <f t="shared" si="1329"/>
        <v>-9.7403254383511533E-3</v>
      </c>
      <c r="N3662" s="4">
        <f t="shared" si="1343"/>
        <v>-8.0262591578341789E-3</v>
      </c>
      <c r="O3662" s="4">
        <f t="shared" si="1339"/>
        <v>1.7449313347926813E-3</v>
      </c>
      <c r="P3662" s="4">
        <f t="shared" si="1335"/>
        <v>0.13912640010924643</v>
      </c>
      <c r="Q3662" s="4">
        <f t="shared" si="1336"/>
        <v>0.37187619140172373</v>
      </c>
      <c r="R3662" s="4">
        <f>(D3662-D3657)/D3657</f>
        <v>-9.7604965301034147E-3</v>
      </c>
      <c r="T3662" s="4"/>
      <c r="U3662" s="4">
        <f t="shared" si="1330"/>
        <v>2.1223830982602296E-3</v>
      </c>
      <c r="V3662" s="4">
        <f t="shared" si="1331"/>
        <v>-7.8988407327223262E-3</v>
      </c>
      <c r="W3662" s="4">
        <f t="shared" si="1332"/>
        <v>-9.7604965301034147E-3</v>
      </c>
      <c r="X3662" s="4">
        <f t="shared" si="1344"/>
        <v>3.4678547275071884E-3</v>
      </c>
      <c r="Y3662" s="4">
        <f t="shared" si="1327"/>
        <v>-7.9832932712466838E-3</v>
      </c>
      <c r="Z3662" s="4">
        <f t="shared" si="1328"/>
        <v>-1.728380178214298E-3</v>
      </c>
      <c r="AA3662" s="4">
        <f t="shared" si="1323"/>
        <v>-7.658828944709305E-3</v>
      </c>
      <c r="AB3662" s="4">
        <f t="shared" si="1324"/>
        <v>-7.658828944709305E-3</v>
      </c>
      <c r="AC3662" s="2">
        <f t="shared" si="1337"/>
        <v>-6.7000742775343283E-3</v>
      </c>
      <c r="AD3662" s="6">
        <f t="shared" si="1340"/>
        <v>14779.746336496706</v>
      </c>
    </row>
    <row r="3663" spans="1:30" x14ac:dyDescent="0.3">
      <c r="A3663" s="1">
        <f t="shared" si="1333"/>
        <v>30</v>
      </c>
      <c r="B3663" s="1">
        <f t="shared" si="1334"/>
        <v>1</v>
      </c>
      <c r="C3663" s="5">
        <v>44396</v>
      </c>
      <c r="D3663" s="3">
        <v>14549.09</v>
      </c>
      <c r="E3663" s="3">
        <v>14517.96</v>
      </c>
      <c r="F3663" s="3">
        <f t="shared" si="1325"/>
        <v>14760.028</v>
      </c>
      <c r="G3663" s="3">
        <f t="shared" si="1341"/>
        <v>14782.316000000001</v>
      </c>
      <c r="H3663" s="4">
        <f t="shared" si="1322"/>
        <v>-9.0107333234341093E-3</v>
      </c>
      <c r="I3663" s="4">
        <f t="shared" si="1338"/>
        <v>-1.1131106203912717E-2</v>
      </c>
      <c r="J3663" s="4">
        <f t="shared" si="1319"/>
        <v>2.1203728804786073E-3</v>
      </c>
      <c r="K3663" s="4">
        <f t="shared" si="1326"/>
        <v>8.948920333102307E-3</v>
      </c>
      <c r="L3663" s="4">
        <f t="shared" si="1342"/>
        <v>8.6401959488823388E-3</v>
      </c>
      <c r="M3663" s="4">
        <f t="shared" si="1329"/>
        <v>-1.4291165301312444E-2</v>
      </c>
      <c r="N3663" s="4">
        <f t="shared" si="1343"/>
        <v>-1.57773653330101E-2</v>
      </c>
      <c r="O3663" s="4">
        <f t="shared" si="1339"/>
        <v>-1.5319171164657353E-3</v>
      </c>
      <c r="P3663" s="4">
        <f t="shared" si="1335"/>
        <v>0.12886203589617851</v>
      </c>
      <c r="Q3663" s="4">
        <f t="shared" si="1336"/>
        <v>0.36913798198082909</v>
      </c>
      <c r="T3663" s="4"/>
      <c r="U3663" s="4">
        <f t="shared" si="1330"/>
        <v>1.338498152081073E-2</v>
      </c>
      <c r="V3663" s="4">
        <f t="shared" si="1331"/>
        <v>3.251131705602667E-3</v>
      </c>
      <c r="W3663" s="4">
        <f t="shared" si="1332"/>
        <v>-2.2099907984263849E-2</v>
      </c>
      <c r="X3663" s="4">
        <f t="shared" si="1344"/>
        <v>-3.010955240680597E-3</v>
      </c>
      <c r="Y3663" s="4">
        <f t="shared" si="1327"/>
        <v>-3.6314901448665795E-3</v>
      </c>
      <c r="Z3663" s="4">
        <f t="shared" si="1328"/>
        <v>2.6508621537445778E-3</v>
      </c>
      <c r="AA3663" s="4">
        <f t="shared" si="1323"/>
        <v>-9.0107333234341093E-3</v>
      </c>
      <c r="AB3663" s="4">
        <f t="shared" si="1324"/>
        <v>-9.0107333234341093E-3</v>
      </c>
      <c r="AC3663" s="2">
        <f t="shared" si="1337"/>
        <v>-1.0569107139883292E-2</v>
      </c>
      <c r="AD3663" s="6">
        <f t="shared" si="1340"/>
        <v>14702.860890997805</v>
      </c>
    </row>
    <row r="3664" spans="1:30" x14ac:dyDescent="0.3">
      <c r="A3664" s="1">
        <f t="shared" si="1333"/>
        <v>30</v>
      </c>
      <c r="B3664" s="1">
        <f t="shared" si="1334"/>
        <v>2</v>
      </c>
      <c r="C3664" s="5">
        <v>44397</v>
      </c>
      <c r="D3664" s="3">
        <v>14728.21</v>
      </c>
      <c r="E3664" s="3">
        <v>14601.33</v>
      </c>
      <c r="F3664" s="3">
        <f t="shared" si="1325"/>
        <v>14730.761999999999</v>
      </c>
      <c r="G3664" s="3">
        <f t="shared" si="1341"/>
        <v>14776.501</v>
      </c>
      <c r="H3664" s="4">
        <f t="shared" si="1322"/>
        <v>1.2311422913735428E-2</v>
      </c>
      <c r="I3664" s="4">
        <f t="shared" si="1338"/>
        <v>3.5906025737692036E-3</v>
      </c>
      <c r="J3664" s="4">
        <f t="shared" si="1319"/>
        <v>8.7208203399662242E-3</v>
      </c>
      <c r="K3664" s="4">
        <f t="shared" si="1326"/>
        <v>1.2530680613014374E-2</v>
      </c>
      <c r="L3664" s="4">
        <f t="shared" si="1342"/>
        <v>1.5999396984049754E-2</v>
      </c>
      <c r="M3664" s="4">
        <f t="shared" si="1329"/>
        <v>-1.7324290488161305E-4</v>
      </c>
      <c r="N3664" s="4">
        <f t="shared" si="1343"/>
        <v>-3.2680943885160011E-3</v>
      </c>
      <c r="O3664" s="4">
        <f t="shared" si="1339"/>
        <v>-3.1055369253970033E-3</v>
      </c>
      <c r="P3664" s="4">
        <f t="shared" si="1335"/>
        <v>0.14275993383135674</v>
      </c>
      <c r="Q3664" s="4">
        <f t="shared" si="1336"/>
        <v>0.3835514907160209</v>
      </c>
      <c r="T3664" s="4"/>
      <c r="U3664" s="4">
        <f t="shared" si="1330"/>
        <v>2.2369096623912611E-2</v>
      </c>
      <c r="V3664" s="4">
        <f t="shared" si="1331"/>
        <v>1.2145405657673499E-2</v>
      </c>
      <c r="W3664" s="4">
        <f t="shared" si="1332"/>
        <v>-9.8376151464180904E-3</v>
      </c>
      <c r="X3664" s="4">
        <f t="shared" si="1344"/>
        <v>-6.1716717581150205E-3</v>
      </c>
      <c r="Y3664" s="4">
        <f t="shared" si="1327"/>
        <v>-9.4390217571882856E-5</v>
      </c>
      <c r="Z3664" s="4">
        <f t="shared" si="1328"/>
        <v>6.2102643794748882E-3</v>
      </c>
      <c r="AA3664" s="4">
        <f t="shared" si="1323"/>
        <v>1.2311422913735428E-2</v>
      </c>
      <c r="AB3664" s="4">
        <f t="shared" si="1324"/>
        <v>1.2311422913735428E-2</v>
      </c>
      <c r="AC3664" s="2">
        <f t="shared" si="1337"/>
        <v>1.1474175070468795E-3</v>
      </c>
      <c r="AD3664" s="6">
        <f t="shared" si="1340"/>
        <v>14711.310593998536</v>
      </c>
    </row>
    <row r="3665" spans="1:30" x14ac:dyDescent="0.3">
      <c r="A3665" s="1">
        <f t="shared" si="1333"/>
        <v>30</v>
      </c>
      <c r="B3665" s="1">
        <f t="shared" si="1334"/>
        <v>3</v>
      </c>
      <c r="C3665" s="5">
        <v>44398</v>
      </c>
      <c r="D3665" s="3">
        <v>14842.63</v>
      </c>
      <c r="E3665" s="3">
        <v>14723.67</v>
      </c>
      <c r="F3665" s="3">
        <f t="shared" si="1325"/>
        <v>14719.2</v>
      </c>
      <c r="G3665" s="3">
        <f t="shared" si="1341"/>
        <v>14779.710000000001</v>
      </c>
      <c r="H3665" s="4">
        <f t="shared" si="1322"/>
        <v>7.7687648397191562E-3</v>
      </c>
      <c r="I3665" s="4">
        <f t="shared" si="1338"/>
        <v>-3.082519871728509E-4</v>
      </c>
      <c r="J3665" s="4">
        <f t="shared" si="1319"/>
        <v>8.0770168268920074E-3</v>
      </c>
      <c r="K3665" s="4">
        <f t="shared" si="1326"/>
        <v>-2.7068801979329787E-3</v>
      </c>
      <c r="L3665" s="4">
        <f t="shared" si="1342"/>
        <v>3.0220161777221731E-3</v>
      </c>
      <c r="M3665" s="4">
        <f t="shared" si="1329"/>
        <v>8.3856459590194079E-3</v>
      </c>
      <c r="N3665" s="4">
        <f t="shared" si="1343"/>
        <v>4.2571877256047819E-3</v>
      </c>
      <c r="O3665" s="4">
        <f t="shared" si="1339"/>
        <v>-4.0767707609770118E-3</v>
      </c>
      <c r="P3665" s="4">
        <f t="shared" si="1335"/>
        <v>0.15163776702554557</v>
      </c>
      <c r="Q3665" s="4">
        <f t="shared" si="1336"/>
        <v>0.35523389164432684</v>
      </c>
      <c r="T3665" s="4"/>
      <c r="U3665" s="4">
        <f t="shared" si="1330"/>
        <v>1.1693885407663347E-2</v>
      </c>
      <c r="V3665" s="4">
        <f t="shared" si="1331"/>
        <v>1.5769465535867278E-3</v>
      </c>
      <c r="W3665" s="4">
        <f t="shared" si="1332"/>
        <v>-3.8797512019780158E-3</v>
      </c>
      <c r="X3665" s="4">
        <f t="shared" si="1344"/>
        <v>-8.1548656286764502E-3</v>
      </c>
      <c r="Y3665" s="4">
        <f t="shared" si="1327"/>
        <v>-1.5141956504691894E-2</v>
      </c>
      <c r="Z3665" s="4">
        <f t="shared" si="1328"/>
        <v>-8.932180571229258E-3</v>
      </c>
      <c r="AA3665" s="4">
        <f t="shared" si="1323"/>
        <v>7.7687648397191562E-3</v>
      </c>
      <c r="AB3665" s="4">
        <f t="shared" si="1324"/>
        <v>7.7687648397191562E-3</v>
      </c>
      <c r="AC3665" s="2">
        <f t="shared" si="1337"/>
        <v>5.8982990661116518E-3</v>
      </c>
      <c r="AD3665" s="6">
        <f t="shared" si="1340"/>
        <v>14755.083729332358</v>
      </c>
    </row>
    <row r="3666" spans="1:30" x14ac:dyDescent="0.3">
      <c r="A3666" s="1">
        <f t="shared" si="1333"/>
        <v>30</v>
      </c>
      <c r="B3666" s="1">
        <f t="shared" si="1334"/>
        <v>4</v>
      </c>
      <c r="C3666" s="5">
        <v>44399</v>
      </c>
      <c r="D3666" s="3">
        <v>14940.17</v>
      </c>
      <c r="E3666" s="3">
        <v>14865.47</v>
      </c>
      <c r="F3666" s="3">
        <f t="shared" si="1325"/>
        <v>14748.295999999998</v>
      </c>
      <c r="G3666" s="3">
        <f t="shared" si="1341"/>
        <v>14801.513000000003</v>
      </c>
      <c r="H3666" s="4">
        <f t="shared" si="1322"/>
        <v>6.5716116348653085E-3</v>
      </c>
      <c r="I3666" s="4">
        <f t="shared" si="1338"/>
        <v>1.5388108441698101E-3</v>
      </c>
      <c r="J3666" s="4">
        <f t="shared" si="1319"/>
        <v>5.0328007906954983E-3</v>
      </c>
      <c r="K3666" s="4">
        <f t="shared" si="1326"/>
        <v>-9.5874181327702569E-3</v>
      </c>
      <c r="L3666" s="4">
        <f t="shared" si="1342"/>
        <v>-3.808175056127574E-3</v>
      </c>
      <c r="M3666" s="4">
        <f t="shared" si="1329"/>
        <v>1.3009909754998248E-2</v>
      </c>
      <c r="N3666" s="4">
        <f t="shared" si="1343"/>
        <v>9.3677585527910147E-3</v>
      </c>
      <c r="O3666" s="4">
        <f t="shared" si="1339"/>
        <v>-3.562007661225019E-3</v>
      </c>
      <c r="P3666" s="4">
        <f t="shared" si="1335"/>
        <v>0.15920588317448095</v>
      </c>
      <c r="Q3666" s="4">
        <f t="shared" si="1336"/>
        <v>0.37912613875844986</v>
      </c>
      <c r="T3666" s="4"/>
      <c r="U3666" s="4">
        <f t="shared" si="1330"/>
        <v>-3.2298858086470318E-3</v>
      </c>
      <c r="V3666" s="4">
        <f t="shared" si="1331"/>
        <v>-1.3197586950560617E-2</v>
      </c>
      <c r="W3666" s="4">
        <f t="shared" si="1332"/>
        <v>9.8332577431497082E-3</v>
      </c>
      <c r="X3666" s="4">
        <f t="shared" si="1344"/>
        <v>-7.1649905450992995E-3</v>
      </c>
      <c r="Y3666" s="4">
        <f t="shared" si="1327"/>
        <v>-2.1936702195952638E-2</v>
      </c>
      <c r="Z3666" s="4">
        <f t="shared" si="1328"/>
        <v>-1.5769768831067593E-2</v>
      </c>
      <c r="AA3666" s="4">
        <f t="shared" si="1323"/>
        <v>6.5716116348653085E-3</v>
      </c>
      <c r="AB3666" s="4">
        <f t="shared" si="1324"/>
        <v>6.5716116348653085E-3</v>
      </c>
      <c r="AC3666" s="2">
        <f t="shared" si="1337"/>
        <v>8.258998867600521E-3</v>
      </c>
      <c r="AD3666" s="6">
        <f t="shared" si="1340"/>
        <v>14816.779152888241</v>
      </c>
    </row>
    <row r="3667" spans="1:30" x14ac:dyDescent="0.3">
      <c r="A3667" s="1">
        <f t="shared" si="1333"/>
        <v>30</v>
      </c>
      <c r="B3667" s="1">
        <f t="shared" si="1334"/>
        <v>5</v>
      </c>
      <c r="C3667" s="5">
        <v>44400</v>
      </c>
      <c r="D3667" s="3">
        <v>15111.79</v>
      </c>
      <c r="E3667" s="3">
        <v>15004.43</v>
      </c>
      <c r="F3667" s="3">
        <f t="shared" si="1325"/>
        <v>14834.378000000001</v>
      </c>
      <c r="G3667" s="3">
        <f t="shared" si="1341"/>
        <v>14830.083000000002</v>
      </c>
      <c r="H3667" s="4">
        <f t="shared" si="1322"/>
        <v>1.148715175262402E-2</v>
      </c>
      <c r="I3667" s="4">
        <f t="shared" si="1338"/>
        <v>4.3011558770750411E-3</v>
      </c>
      <c r="J3667" s="4">
        <f t="shared" si="1319"/>
        <v>7.1859958755489785E-3</v>
      </c>
      <c r="K3667" s="4">
        <f t="shared" si="1326"/>
        <v>-1.1723092842986421E-2</v>
      </c>
      <c r="L3667" s="4">
        <f t="shared" si="1342"/>
        <v>-9.4635989937046326E-3</v>
      </c>
      <c r="M3667" s="4">
        <f t="shared" si="1329"/>
        <v>1.8700615556648231E-2</v>
      </c>
      <c r="N3667" s="4">
        <f t="shared" si="1343"/>
        <v>1.8995645540217036E-2</v>
      </c>
      <c r="O3667" s="4">
        <f t="shared" si="1339"/>
        <v>2.842151723917718E-4</v>
      </c>
      <c r="P3667" s="4">
        <f t="shared" si="1335"/>
        <v>0.17252185706704076</v>
      </c>
      <c r="Q3667" s="4">
        <f t="shared" si="1336"/>
        <v>0.3901331554860521</v>
      </c>
      <c r="R3667" s="4">
        <f>(D3667-D3662)/D3662</f>
        <v>2.931672635678674E-2</v>
      </c>
      <c r="T3667" s="4"/>
      <c r="U3667" s="4">
        <f t="shared" si="1330"/>
        <v>-1.7321757382948177E-2</v>
      </c>
      <c r="V3667" s="4">
        <f t="shared" si="1331"/>
        <v>-2.7148539809118688E-2</v>
      </c>
      <c r="W3667" s="4">
        <f t="shared" si="1332"/>
        <v>2.931672635678674E-2</v>
      </c>
      <c r="X3667" s="4">
        <f t="shared" si="1344"/>
        <v>5.7939584728988064E-4</v>
      </c>
      <c r="Y3667" s="4">
        <f t="shared" si="1327"/>
        <v>-2.4045747545692275E-2</v>
      </c>
      <c r="Z3667" s="4">
        <f t="shared" si="1328"/>
        <v>-1.7892112238473402E-2</v>
      </c>
      <c r="AA3667" s="4">
        <f t="shared" si="1323"/>
        <v>1.148715175262402E-2</v>
      </c>
      <c r="AB3667" s="4">
        <f t="shared" si="1324"/>
        <v>1.148715175262402E-2</v>
      </c>
      <c r="AC3667" s="2">
        <f t="shared" si="1337"/>
        <v>1.301459973136913E-2</v>
      </c>
      <c r="AD3667" s="6">
        <f t="shared" si="1340"/>
        <v>14915.116101925494</v>
      </c>
    </row>
    <row r="3668" spans="1:30" x14ac:dyDescent="0.3">
      <c r="A3668" s="1">
        <f t="shared" si="1333"/>
        <v>31</v>
      </c>
      <c r="B3668" s="1">
        <f t="shared" si="1334"/>
        <v>1</v>
      </c>
      <c r="C3668" s="5">
        <v>44403</v>
      </c>
      <c r="D3668" s="3">
        <v>15125.95</v>
      </c>
      <c r="E3668" s="3">
        <v>15089.71</v>
      </c>
      <c r="F3668" s="3">
        <f t="shared" si="1325"/>
        <v>14949.75</v>
      </c>
      <c r="G3668" s="3">
        <f t="shared" si="1341"/>
        <v>14854.889000000001</v>
      </c>
      <c r="H3668" s="4">
        <f t="shared" si="1322"/>
        <v>9.3701672667499041E-4</v>
      </c>
      <c r="I3668" s="4">
        <f t="shared" si="1338"/>
        <v>-1.4611108280357088E-3</v>
      </c>
      <c r="J3668" s="4">
        <f t="shared" si="1319"/>
        <v>2.3981275547106991E-3</v>
      </c>
      <c r="K3668" s="4">
        <f t="shared" si="1326"/>
        <v>-1.3637696129975466E-2</v>
      </c>
      <c r="L3668" s="4">
        <f t="shared" si="1342"/>
        <v>-1.899304376840134E-2</v>
      </c>
      <c r="M3668" s="4">
        <f t="shared" si="1329"/>
        <v>1.1786150270071455E-2</v>
      </c>
      <c r="N3668" s="4">
        <f t="shared" si="1343"/>
        <v>1.8247258528825066E-2</v>
      </c>
      <c r="O3668" s="4">
        <f t="shared" si="1339"/>
        <v>6.2714077462902472E-3</v>
      </c>
      <c r="P3668" s="4">
        <f t="shared" si="1335"/>
        <v>0.17362052965950461</v>
      </c>
      <c r="Q3668" s="4">
        <f t="shared" si="1336"/>
        <v>0.42959419087215367</v>
      </c>
      <c r="T3668" s="4"/>
      <c r="U3668" s="4">
        <f t="shared" si="1330"/>
        <v>-3.7235827125707853E-2</v>
      </c>
      <c r="V3668" s="4">
        <f t="shared" si="1331"/>
        <v>-4.6863468854450821E-2</v>
      </c>
      <c r="W3668" s="4">
        <f t="shared" si="1332"/>
        <v>3.9649215174282416E-2</v>
      </c>
      <c r="X3668" s="4">
        <f t="shared" si="1344"/>
        <v>1.2853769654095491E-2</v>
      </c>
      <c r="Y3668" s="4">
        <f t="shared" si="1327"/>
        <v>-2.5936477973741396E-2</v>
      </c>
      <c r="Z3668" s="4">
        <f t="shared" si="1328"/>
        <v>-1.979476419408302E-2</v>
      </c>
      <c r="AA3668" s="4">
        <f t="shared" si="1323"/>
        <v>9.3701672667499041E-4</v>
      </c>
      <c r="AB3668" s="4">
        <f t="shared" si="1324"/>
        <v>9.3701672667499041E-4</v>
      </c>
      <c r="AC3668" s="2">
        <f t="shared" si="1337"/>
        <v>9.2923705320770225E-3</v>
      </c>
      <c r="AD3668" s="6">
        <f t="shared" si="1340"/>
        <v>14985.39406795033</v>
      </c>
    </row>
    <row r="3669" spans="1:30" x14ac:dyDescent="0.3">
      <c r="A3669" s="1">
        <f t="shared" si="1333"/>
        <v>31</v>
      </c>
      <c r="B3669" s="1">
        <f t="shared" si="1334"/>
        <v>2</v>
      </c>
      <c r="C3669" s="5">
        <v>44404</v>
      </c>
      <c r="D3669" s="3">
        <v>14956.97</v>
      </c>
      <c r="E3669" s="3">
        <v>15101.94</v>
      </c>
      <c r="F3669" s="3">
        <f t="shared" si="1325"/>
        <v>14995.501999999999</v>
      </c>
      <c r="G3669" s="3">
        <f t="shared" si="1341"/>
        <v>14863.132000000001</v>
      </c>
      <c r="H3669" s="4">
        <f t="shared" si="1322"/>
        <v>-1.117152972210019E-2</v>
      </c>
      <c r="I3669" s="4">
        <f t="shared" si="1338"/>
        <v>-1.5873383159405007E-3</v>
      </c>
      <c r="J3669" s="4">
        <f t="shared" ref="J3669:J3732" si="1345">H3669-I3669</f>
        <v>-9.5841914061596898E-3</v>
      </c>
      <c r="K3669" s="4">
        <f t="shared" si="1326"/>
        <v>-7.9872669154666207E-3</v>
      </c>
      <c r="L3669" s="4">
        <f t="shared" si="1342"/>
        <v>-1.8064613756124046E-2</v>
      </c>
      <c r="M3669" s="4">
        <f t="shared" si="1329"/>
        <v>-2.5695705285491109E-3</v>
      </c>
      <c r="N3669" s="4">
        <f t="shared" si="1343"/>
        <v>6.3134741721999049E-3</v>
      </c>
      <c r="O3669" s="4">
        <f t="shared" si="1339"/>
        <v>8.8500545230750065E-3</v>
      </c>
      <c r="P3669" s="4">
        <f t="shared" si="1335"/>
        <v>0.16050939302994649</v>
      </c>
      <c r="Q3669" s="4">
        <f t="shared" si="1336"/>
        <v>0.42676567017675071</v>
      </c>
      <c r="T3669" s="4"/>
      <c r="U3669" s="4">
        <f t="shared" si="1330"/>
        <v>-2.6295207904297024E-2</v>
      </c>
      <c r="V3669" s="4">
        <f t="shared" si="1331"/>
        <v>-3.6032255825254079E-2</v>
      </c>
      <c r="W3669" s="4">
        <f t="shared" si="1332"/>
        <v>1.5532097926360381E-2</v>
      </c>
      <c r="X3669" s="4">
        <f t="shared" si="1344"/>
        <v>1.7971914826945122E-2</v>
      </c>
      <c r="Y3669" s="4">
        <f t="shared" si="1327"/>
        <v>-2.0356502988839807E-2</v>
      </c>
      <c r="Z3669" s="4">
        <f t="shared" si="1328"/>
        <v>-1.4179606073297667E-2</v>
      </c>
      <c r="AA3669" s="4">
        <f t="shared" si="1323"/>
        <v>-1.117152972210019E-2</v>
      </c>
      <c r="AB3669" s="4">
        <f t="shared" si="1324"/>
        <v>-1.117152972210019E-2</v>
      </c>
      <c r="AC3669" s="2">
        <f t="shared" si="1337"/>
        <v>-1.2669262981442879E-3</v>
      </c>
      <c r="AD3669" s="6">
        <f t="shared" si="1340"/>
        <v>14975.919378633555</v>
      </c>
    </row>
    <row r="3670" spans="1:30" x14ac:dyDescent="0.3">
      <c r="A3670" s="1">
        <f t="shared" si="1333"/>
        <v>31</v>
      </c>
      <c r="B3670" s="1">
        <f t="shared" si="1334"/>
        <v>3</v>
      </c>
      <c r="C3670" s="5">
        <v>44405</v>
      </c>
      <c r="D3670" s="3">
        <v>15018.1</v>
      </c>
      <c r="E3670" s="3">
        <v>15005.05</v>
      </c>
      <c r="F3670" s="3">
        <f t="shared" si="1325"/>
        <v>15030.596000000001</v>
      </c>
      <c r="G3670" s="3">
        <f t="shared" si="1341"/>
        <v>14874.897999999997</v>
      </c>
      <c r="H3670" s="4">
        <f t="shared" si="1322"/>
        <v>4.0870577396358368E-3</v>
      </c>
      <c r="I3670" s="4">
        <f t="shared" si="1338"/>
        <v>3.2145548195924661E-3</v>
      </c>
      <c r="J3670" s="4">
        <f t="shared" si="1345"/>
        <v>8.7250292004337074E-4</v>
      </c>
      <c r="K3670" s="4">
        <f t="shared" si="1326"/>
        <v>5.1313869052356078E-3</v>
      </c>
      <c r="L3670" s="4">
        <f t="shared" si="1342"/>
        <v>-6.5510149002996863E-3</v>
      </c>
      <c r="M3670" s="4">
        <f t="shared" si="1329"/>
        <v>-8.3137089174647517E-4</v>
      </c>
      <c r="N3670" s="4">
        <f t="shared" si="1343"/>
        <v>9.6270912244240583E-3</v>
      </c>
      <c r="O3670" s="4">
        <f t="shared" si="1339"/>
        <v>1.0367356722887978E-2</v>
      </c>
      <c r="P3670" s="4">
        <f t="shared" si="1335"/>
        <v>0.16525246192664961</v>
      </c>
      <c r="Q3670" s="4">
        <f t="shared" si="1336"/>
        <v>0.40692948911318516</v>
      </c>
      <c r="T3670" s="4"/>
      <c r="U3670" s="4">
        <f t="shared" si="1330"/>
        <v>-7.6445964657280282E-3</v>
      </c>
      <c r="V3670" s="4">
        <f t="shared" si="1331"/>
        <v>-1.7568150501070814E-2</v>
      </c>
      <c r="W3670" s="4">
        <f t="shared" si="1332"/>
        <v>1.1822028845292322E-2</v>
      </c>
      <c r="X3670" s="4">
        <f t="shared" si="1344"/>
        <v>2.1155769335290005E-2</v>
      </c>
      <c r="Y3670" s="4">
        <f t="shared" si="1327"/>
        <v>-7.40142340530344E-3</v>
      </c>
      <c r="Z3670" s="4">
        <f t="shared" si="1328"/>
        <v>-1.1428414774438003E-3</v>
      </c>
      <c r="AA3670" s="4">
        <f t="shared" si="1323"/>
        <v>4.0870577396358368E-3</v>
      </c>
      <c r="AB3670" s="4">
        <f t="shared" si="1324"/>
        <v>4.0870577396358368E-3</v>
      </c>
      <c r="AC3670" s="2">
        <f t="shared" si="1337"/>
        <v>1.8724348782000802E-3</v>
      </c>
      <c r="AD3670" s="6">
        <f t="shared" si="1340"/>
        <v>14989.979585755704</v>
      </c>
    </row>
    <row r="3671" spans="1:30" x14ac:dyDescent="0.3">
      <c r="A3671" s="1">
        <f t="shared" si="1333"/>
        <v>31</v>
      </c>
      <c r="B3671" s="1">
        <f t="shared" si="1334"/>
        <v>4</v>
      </c>
      <c r="C3671" s="5">
        <v>44406</v>
      </c>
      <c r="D3671" s="3">
        <v>15048.36</v>
      </c>
      <c r="E3671" s="3">
        <v>15014.54</v>
      </c>
      <c r="F3671" s="3">
        <f t="shared" si="1325"/>
        <v>15052.234</v>
      </c>
      <c r="G3671" s="3">
        <f t="shared" si="1341"/>
        <v>14900.264999999996</v>
      </c>
      <c r="H3671" s="4">
        <f t="shared" si="1322"/>
        <v>2.0149020182313486E-3</v>
      </c>
      <c r="I3671" s="4">
        <f t="shared" si="1338"/>
        <v>-2.3704729626247597E-4</v>
      </c>
      <c r="J3671" s="4">
        <f t="shared" si="1345"/>
        <v>2.2519493144938247E-3</v>
      </c>
      <c r="K3671" s="4">
        <f t="shared" si="1326"/>
        <v>2.3373462688355421E-3</v>
      </c>
      <c r="L3671" s="4">
        <f t="shared" si="1342"/>
        <v>-8.9418768019924409E-3</v>
      </c>
      <c r="M3671" s="4">
        <f t="shared" si="1329"/>
        <v>-2.573704341827131E-4</v>
      </c>
      <c r="N3671" s="4">
        <f t="shared" si="1343"/>
        <v>9.9390849760057857E-3</v>
      </c>
      <c r="O3671" s="4">
        <f t="shared" si="1339"/>
        <v>1.0098708430686439E-2</v>
      </c>
      <c r="P3671" s="4">
        <f t="shared" si="1335"/>
        <v>0.16760033146393466</v>
      </c>
      <c r="Q3671" s="4">
        <f t="shared" si="1336"/>
        <v>0.42875480655115128</v>
      </c>
      <c r="T3671" s="4"/>
      <c r="U3671" s="4">
        <f t="shared" si="1330"/>
        <v>-5.1890718532970406E-3</v>
      </c>
      <c r="V3671" s="4">
        <f t="shared" si="1331"/>
        <v>-1.5137181134764094E-2</v>
      </c>
      <c r="W3671" s="4">
        <f t="shared" si="1332"/>
        <v>7.2415507989534592E-3</v>
      </c>
      <c r="X3671" s="4">
        <f t="shared" si="1344"/>
        <v>2.0608346889701829E-2</v>
      </c>
      <c r="Y3671" s="4">
        <f t="shared" si="1327"/>
        <v>-1.0160625629778338E-2</v>
      </c>
      <c r="Z3671" s="4">
        <f t="shared" si="1328"/>
        <v>-3.9194411610572995E-3</v>
      </c>
      <c r="AA3671" s="4">
        <f t="shared" si="1323"/>
        <v>2.0149020182313486E-3</v>
      </c>
      <c r="AB3671" s="4">
        <f t="shared" si="1324"/>
        <v>2.0149020182313486E-3</v>
      </c>
      <c r="AC3671" s="2">
        <f t="shared" si="1337"/>
        <v>2.5863466957769575E-3</v>
      </c>
      <c r="AD3671" s="6">
        <f t="shared" si="1340"/>
        <v>15009.439723837138</v>
      </c>
    </row>
    <row r="3672" spans="1:30" x14ac:dyDescent="0.3">
      <c r="A3672" s="1">
        <f t="shared" si="1333"/>
        <v>31</v>
      </c>
      <c r="B3672" s="1">
        <f t="shared" si="1334"/>
        <v>5</v>
      </c>
      <c r="C3672" s="5">
        <v>44407</v>
      </c>
      <c r="D3672" s="3">
        <v>14959.9</v>
      </c>
      <c r="E3672" s="3">
        <v>14884.37</v>
      </c>
      <c r="F3672" s="3">
        <f t="shared" si="1325"/>
        <v>15021.856</v>
      </c>
      <c r="G3672" s="3">
        <f t="shared" si="1341"/>
        <v>14928.117000000002</v>
      </c>
      <c r="H3672" s="4">
        <f t="shared" si="1322"/>
        <v>-5.8783814315979243E-3</v>
      </c>
      <c r="I3672" s="4">
        <f t="shared" si="1338"/>
        <v>-1.0897533020209496E-2</v>
      </c>
      <c r="J3672" s="4">
        <f t="shared" si="1345"/>
        <v>5.0191515886115722E-3</v>
      </c>
      <c r="K3672" s="4">
        <f t="shared" si="1326"/>
        <v>-7.3197345092762512E-4</v>
      </c>
      <c r="L3672" s="4">
        <f t="shared" si="1342"/>
        <v>-8.2251118689640173E-3</v>
      </c>
      <c r="M3672" s="4">
        <f t="shared" si="1329"/>
        <v>-4.1243904880994822E-3</v>
      </c>
      <c r="N3672" s="4">
        <f t="shared" si="1343"/>
        <v>2.1290695939747539E-3</v>
      </c>
      <c r="O3672" s="4">
        <f t="shared" si="1339"/>
        <v>6.2660178209745891E-3</v>
      </c>
      <c r="P3672" s="4">
        <f t="shared" si="1335"/>
        <v>0.16073673135592947</v>
      </c>
      <c r="Q3672" s="4">
        <f t="shared" si="1336"/>
        <v>0.40297552841700918</v>
      </c>
      <c r="R3672" s="4">
        <f>(D3672-D3667)/D3667</f>
        <v>-1.0051092557532974E-2</v>
      </c>
      <c r="T3672" s="4">
        <f>(D3672-D3651)/D3651</f>
        <v>2.7832742462967571E-2</v>
      </c>
      <c r="U3672" s="4">
        <f t="shared" si="1330"/>
        <v>4.2150772575882218E-3</v>
      </c>
      <c r="V3672" s="4">
        <f t="shared" si="1331"/>
        <v>-5.8270735149876128E-3</v>
      </c>
      <c r="W3672" s="4">
        <f t="shared" si="1332"/>
        <v>-1.0051092557532974E-2</v>
      </c>
      <c r="X3672" s="4">
        <f t="shared" si="1344"/>
        <v>1.2638076230766073E-2</v>
      </c>
      <c r="Y3672" s="4">
        <f t="shared" si="1327"/>
        <v>-1.319167453009315E-2</v>
      </c>
      <c r="Z3672" s="4">
        <f t="shared" si="1328"/>
        <v>-6.9696015816958744E-3</v>
      </c>
      <c r="AA3672" s="4">
        <f t="shared" si="1323"/>
        <v>-5.8783814315979243E-3</v>
      </c>
      <c r="AB3672" s="4">
        <f t="shared" si="1324"/>
        <v>-5.8783814315979243E-3</v>
      </c>
      <c r="AC3672" s="2">
        <f t="shared" si="1337"/>
        <v>-2.2076673345473139E-3</v>
      </c>
      <c r="AD3672" s="6">
        <f t="shared" si="1340"/>
        <v>14992.926482558094</v>
      </c>
    </row>
    <row r="3673" spans="1:30" x14ac:dyDescent="0.3">
      <c r="A3673" s="1">
        <f t="shared" ref="A3673" si="1346">WEEKNUM(C3673,2)</f>
        <v>32</v>
      </c>
      <c r="B3673" s="1">
        <f t="shared" ref="B3673" si="1347">WEEKDAY(C3673,2)</f>
        <v>1</v>
      </c>
      <c r="C3673" s="5">
        <v>44410</v>
      </c>
      <c r="D3673" s="3">
        <v>14963.62</v>
      </c>
      <c r="E3673" s="3">
        <v>15047.36</v>
      </c>
      <c r="F3673" s="3">
        <f t="shared" si="1325"/>
        <v>14989.39</v>
      </c>
      <c r="G3673" s="3">
        <f t="shared" si="1341"/>
        <v>14969.570000000002</v>
      </c>
      <c r="H3673" s="4">
        <f t="shared" si="1322"/>
        <v>2.486647638019749E-4</v>
      </c>
      <c r="I3673" s="4">
        <f t="shared" si="1338"/>
        <v>5.8462957640091811E-3</v>
      </c>
      <c r="J3673" s="4">
        <f t="shared" si="1345"/>
        <v>-5.5976310002072063E-3</v>
      </c>
      <c r="K3673" s="4">
        <f t="shared" si="1326"/>
        <v>2.401921135836523E-3</v>
      </c>
      <c r="L3673" s="4">
        <f t="shared" si="1342"/>
        <v>6.9058690974622007E-4</v>
      </c>
      <c r="M3673" s="4">
        <f t="shared" si="1329"/>
        <v>-1.7192160588255171E-3</v>
      </c>
      <c r="N3673" s="4">
        <f t="shared" si="1343"/>
        <v>-3.9747300690672657E-4</v>
      </c>
      <c r="O3673" s="4">
        <f t="shared" si="1339"/>
        <v>1.324545798409602E-3</v>
      </c>
      <c r="P3673" s="4">
        <f t="shared" si="1335"/>
        <v>0.16102536568106837</v>
      </c>
      <c r="Q3673" s="4">
        <f t="shared" si="1336"/>
        <v>0.39644496622185976</v>
      </c>
      <c r="T3673" s="4"/>
      <c r="U3673" s="4">
        <f t="shared" si="1330"/>
        <v>1.1099673126157334E-2</v>
      </c>
      <c r="V3673" s="4">
        <f t="shared" si="1331"/>
        <v>9.88676394895753E-4</v>
      </c>
      <c r="W3673" s="4">
        <f t="shared" si="1332"/>
        <v>-1.0731887914478093E-2</v>
      </c>
      <c r="X3673" s="4">
        <f t="shared" si="1344"/>
        <v>2.65154935701262E-3</v>
      </c>
      <c r="Y3673" s="4">
        <f t="shared" si="1327"/>
        <v>-1.0096855935682653E-2</v>
      </c>
      <c r="Z3673" s="4">
        <f t="shared" si="1328"/>
        <v>-3.855269383113724E-3</v>
      </c>
      <c r="AA3673" s="4">
        <f t="shared" si="1323"/>
        <v>2.486647638019749E-4</v>
      </c>
      <c r="AB3673" s="4">
        <f t="shared" si="1324"/>
        <v>2.486647638019749E-4</v>
      </c>
      <c r="AC3673" s="2">
        <f t="shared" si="1337"/>
        <v>-1.3056770379580615E-3</v>
      </c>
      <c r="AD3673" s="6">
        <f t="shared" si="1340"/>
        <v>14983.157655038731</v>
      </c>
    </row>
    <row r="3674" spans="1:30" x14ac:dyDescent="0.3">
      <c r="A3674" s="1">
        <f t="shared" ref="A3674" si="1348">WEEKNUM(C3674,2)</f>
        <v>32</v>
      </c>
      <c r="B3674" s="1">
        <f t="shared" ref="B3674" si="1349">WEEKDAY(C3674,2)</f>
        <v>2</v>
      </c>
      <c r="C3674" s="5">
        <v>44411</v>
      </c>
      <c r="D3674" s="3">
        <v>15061.42</v>
      </c>
      <c r="E3674" s="3">
        <v>14998.01</v>
      </c>
      <c r="F3674" s="3">
        <f t="shared" si="1325"/>
        <v>15010.280000000002</v>
      </c>
      <c r="G3674" s="3">
        <f t="shared" si="1341"/>
        <v>15002.891</v>
      </c>
      <c r="H3674" s="4">
        <f t="shared" si="1322"/>
        <v>6.5358516187927294E-3</v>
      </c>
      <c r="I3674" s="4">
        <f t="shared" si="1338"/>
        <v>2.2982406663627796E-3</v>
      </c>
      <c r="J3674" s="4">
        <f t="shared" si="1345"/>
        <v>4.2376109524299502E-3</v>
      </c>
      <c r="K3674" s="4">
        <f t="shared" si="1326"/>
        <v>2.2638238608037359E-3</v>
      </c>
      <c r="L3674" s="4">
        <f t="shared" si="1342"/>
        <v>2.1898295852056746E-3</v>
      </c>
      <c r="M3674" s="4">
        <f t="shared" si="1329"/>
        <v>3.4069984037604622E-3</v>
      </c>
      <c r="N3674" s="4">
        <f t="shared" si="1343"/>
        <v>3.9011814456294093E-3</v>
      </c>
      <c r="O3674" s="4">
        <f t="shared" si="1339"/>
        <v>4.9059119259690334E-4</v>
      </c>
      <c r="P3674" s="4">
        <f t="shared" si="1335"/>
        <v>0.16861365519681443</v>
      </c>
      <c r="Q3674" s="4">
        <f t="shared" si="1336"/>
        <v>0.38103665178784302</v>
      </c>
      <c r="T3674" s="4"/>
      <c r="U3674" s="4">
        <f t="shared" si="1330"/>
        <v>-4.4441117857854282E-4</v>
      </c>
      <c r="V3674" s="4">
        <f t="shared" si="1331"/>
        <v>-1.0439967066792758E-2</v>
      </c>
      <c r="W3674" s="4">
        <f t="shared" si="1332"/>
        <v>6.9833662834117294E-3</v>
      </c>
      <c r="X3674" s="4">
        <f t="shared" si="1344"/>
        <v>9.8549551725603366E-4</v>
      </c>
      <c r="Y3674" s="4">
        <f t="shared" si="1327"/>
        <v>-1.0233231299555355E-2</v>
      </c>
      <c r="Z3674" s="4">
        <f t="shared" si="1328"/>
        <v>-3.9925046277156087E-3</v>
      </c>
      <c r="AA3674" s="4">
        <f t="shared" si="1323"/>
        <v>6.5358516187927294E-3</v>
      </c>
      <c r="AB3674" s="4">
        <f t="shared" si="1324"/>
        <v>6.5358516187927294E-3</v>
      </c>
      <c r="AC3674" s="2">
        <f t="shared" si="1337"/>
        <v>3.4641419362082039E-3</v>
      </c>
      <c r="AD3674" s="6">
        <f t="shared" si="1340"/>
        <v>15009.245103359155</v>
      </c>
    </row>
    <row r="3675" spans="1:30" x14ac:dyDescent="0.3">
      <c r="A3675" s="1">
        <f t="shared" ref="A3675" si="1350">WEEKNUM(C3675,2)</f>
        <v>32</v>
      </c>
      <c r="B3675" s="1">
        <f t="shared" ref="B3675" si="1351">WEEKDAY(C3675,2)</f>
        <v>3</v>
      </c>
      <c r="C3675" s="5">
        <v>44412</v>
      </c>
      <c r="D3675" s="3">
        <v>15083.39</v>
      </c>
      <c r="E3675" s="3">
        <v>15060.34</v>
      </c>
      <c r="F3675" s="3">
        <f t="shared" si="1325"/>
        <v>15023.338</v>
      </c>
      <c r="G3675" s="3">
        <f t="shared" si="1341"/>
        <v>15026.966999999999</v>
      </c>
      <c r="H3675" s="4">
        <f t="shared" si="1322"/>
        <v>1.4586938017796028E-3</v>
      </c>
      <c r="I3675" s="4">
        <f t="shared" si="1338"/>
        <v>-7.1706386250428391E-5</v>
      </c>
      <c r="J3675" s="4">
        <f t="shared" si="1345"/>
        <v>1.5304001880300311E-3</v>
      </c>
      <c r="K3675" s="4">
        <f t="shared" si="1326"/>
        <v>-3.5252320166358382E-3</v>
      </c>
      <c r="L3675" s="4">
        <f t="shared" si="1342"/>
        <v>-2.703743884854325E-3</v>
      </c>
      <c r="M3675" s="4">
        <f t="shared" si="1329"/>
        <v>3.9972474825501281E-3</v>
      </c>
      <c r="N3675" s="4">
        <f t="shared" si="1343"/>
        <v>3.7547829844838741E-3</v>
      </c>
      <c r="O3675" s="4">
        <f t="shared" si="1339"/>
        <v>-2.4059578118705384E-4</v>
      </c>
      <c r="P3675" s="4">
        <f t="shared" si="1335"/>
        <v>0.17031830469232501</v>
      </c>
      <c r="Q3675" s="4">
        <f t="shared" si="1336"/>
        <v>0.36438542281014696</v>
      </c>
      <c r="T3675" s="4"/>
      <c r="U3675" s="4">
        <f t="shared" si="1330"/>
        <v>-2.8762228262673578E-3</v>
      </c>
      <c r="V3675" s="4">
        <f t="shared" si="1331"/>
        <v>-1.2847460598004717E-2</v>
      </c>
      <c r="W3675" s="4">
        <f t="shared" si="1332"/>
        <v>4.3474207789266986E-3</v>
      </c>
      <c r="X3675" s="4">
        <f t="shared" si="1344"/>
        <v>-4.8288171673309757E-4</v>
      </c>
      <c r="Y3675" s="4">
        <f t="shared" si="1327"/>
        <v>-1.5950104435380991E-2</v>
      </c>
      <c r="Z3675" s="4">
        <f t="shared" si="1328"/>
        <v>-9.745424076457147E-3</v>
      </c>
      <c r="AA3675" s="4">
        <f t="shared" si="1323"/>
        <v>1.4586938017796028E-3</v>
      </c>
      <c r="AB3675" s="4">
        <f t="shared" si="1324"/>
        <v>1.4586938017796028E-3</v>
      </c>
      <c r="AC3675" s="2">
        <f t="shared" si="1337"/>
        <v>3.2771101916674564E-3</v>
      </c>
      <c r="AD3675" s="6">
        <f t="shared" si="1340"/>
        <v>15033.960068906104</v>
      </c>
    </row>
    <row r="3676" spans="1:30" x14ac:dyDescent="0.3">
      <c r="A3676" s="1">
        <f t="shared" ref="A3676" si="1352">WEEKNUM(C3676,2)</f>
        <v>32</v>
      </c>
      <c r="B3676" s="1">
        <f t="shared" ref="B3676" si="1353">WEEKDAY(C3676,2)</f>
        <v>4</v>
      </c>
      <c r="C3676" s="5">
        <v>44413</v>
      </c>
      <c r="D3676" s="3">
        <v>15181.64</v>
      </c>
      <c r="E3676" s="3">
        <v>15106.88</v>
      </c>
      <c r="F3676" s="3">
        <f t="shared" si="1325"/>
        <v>15049.994000000001</v>
      </c>
      <c r="G3676" s="3">
        <f t="shared" si="1341"/>
        <v>15051.114000000001</v>
      </c>
      <c r="H3676" s="4">
        <f t="shared" si="1322"/>
        <v>6.5137876830076002E-3</v>
      </c>
      <c r="I3676" s="4">
        <f t="shared" si="1338"/>
        <v>1.5573422155098942E-3</v>
      </c>
      <c r="J3676" s="4">
        <f t="shared" si="1345"/>
        <v>4.9564454674977058E-3</v>
      </c>
      <c r="K3676" s="4">
        <f t="shared" si="1326"/>
        <v>-4.3960608324785733E-3</v>
      </c>
      <c r="L3676" s="4">
        <f t="shared" si="1342"/>
        <v>-3.1013511477783248E-3</v>
      </c>
      <c r="M3676" s="4">
        <f t="shared" si="1329"/>
        <v>8.7472460121910227E-3</v>
      </c>
      <c r="N3676" s="4">
        <f t="shared" si="1343"/>
        <v>8.6721820059297936E-3</v>
      </c>
      <c r="O3676" s="4">
        <f t="shared" si="1339"/>
        <v>-7.3773320932442107E-5</v>
      </c>
      <c r="P3676" s="4">
        <f t="shared" si="1335"/>
        <v>0.17794150965062822</v>
      </c>
      <c r="Q3676" s="4">
        <f t="shared" si="1336"/>
        <v>0.36814178113177604</v>
      </c>
      <c r="T3676" s="4"/>
      <c r="U3676" s="4">
        <f t="shared" si="1330"/>
        <v>-2.3224222141043117E-3</v>
      </c>
      <c r="V3676" s="4">
        <f t="shared" si="1331"/>
        <v>-1.229919799196324E-2</v>
      </c>
      <c r="W3676" s="4">
        <f t="shared" si="1332"/>
        <v>8.8567790775871142E-3</v>
      </c>
      <c r="X3676" s="4">
        <f t="shared" si="1344"/>
        <v>-1.4881511940352386E-4</v>
      </c>
      <c r="Y3676" s="4">
        <f t="shared" si="1327"/>
        <v>-1.6810075036562351E-2</v>
      </c>
      <c r="Z3676" s="4">
        <f t="shared" si="1328"/>
        <v>-1.0610817007057363E-2</v>
      </c>
      <c r="AA3676" s="4">
        <f t="shared" si="1323"/>
        <v>6.5137876830076002E-3</v>
      </c>
      <c r="AB3676" s="4">
        <f t="shared" si="1324"/>
        <v>6.5137876830076002E-3</v>
      </c>
      <c r="AC3676" s="2">
        <f t="shared" si="1337"/>
        <v>6.4850231856326979E-3</v>
      </c>
      <c r="AD3676" s="6">
        <f t="shared" si="1340"/>
        <v>15083.186712604071</v>
      </c>
    </row>
    <row r="3677" spans="1:30" x14ac:dyDescent="0.3">
      <c r="A3677" s="1">
        <f t="shared" ref="A3677" si="1354">WEEKNUM(C3677,2)</f>
        <v>32</v>
      </c>
      <c r="B3677" s="1">
        <f t="shared" ref="B3677" si="1355">WEEKDAY(C3677,2)</f>
        <v>5</v>
      </c>
      <c r="C3677" s="5">
        <v>44414</v>
      </c>
      <c r="D3677" s="3">
        <v>15109.36</v>
      </c>
      <c r="E3677" s="3">
        <v>15128.08</v>
      </c>
      <c r="F3677" s="3">
        <f t="shared" si="1325"/>
        <v>15079.885999999999</v>
      </c>
      <c r="G3677" s="3">
        <f t="shared" si="1341"/>
        <v>15050.870999999996</v>
      </c>
      <c r="H3677" s="4">
        <f t="shared" si="1322"/>
        <v>-4.7610139616009097E-3</v>
      </c>
      <c r="I3677" s="4">
        <f t="shared" si="1338"/>
        <v>-3.5279455974453018E-3</v>
      </c>
      <c r="J3677" s="4">
        <f t="shared" si="1345"/>
        <v>-1.2330683641556079E-3</v>
      </c>
      <c r="K3677" s="4">
        <f t="shared" si="1326"/>
        <v>-7.1877939405755563E-3</v>
      </c>
      <c r="L3677" s="4">
        <f t="shared" si="1342"/>
        <v>-9.041696271139283E-3</v>
      </c>
      <c r="M3677" s="4">
        <f t="shared" si="1329"/>
        <v>1.9545240593995196E-3</v>
      </c>
      <c r="N3677" s="4">
        <f t="shared" si="1343"/>
        <v>3.8860873898929208E-3</v>
      </c>
      <c r="O3677" s="4">
        <f t="shared" si="1339"/>
        <v>1.9203328268042495E-3</v>
      </c>
      <c r="P3677" s="4">
        <f t="shared" si="1335"/>
        <v>0.17233331367723231</v>
      </c>
      <c r="Q3677" s="4">
        <f t="shared" si="1336"/>
        <v>0.35809100583887016</v>
      </c>
      <c r="R3677" s="4">
        <f>(D3677-D3672)/D3672</f>
        <v>9.9907084940407988E-3</v>
      </c>
      <c r="T3677" s="4"/>
      <c r="U3677" s="4">
        <f t="shared" si="1330"/>
        <v>-1.460580016388215E-2</v>
      </c>
      <c r="V3677" s="4">
        <f t="shared" si="1331"/>
        <v>-2.445974216224334E-2</v>
      </c>
      <c r="W3677" s="4">
        <f t="shared" si="1332"/>
        <v>9.9907084940407988E-3</v>
      </c>
      <c r="X3677" s="4">
        <f t="shared" si="1344"/>
        <v>3.8630379628188977E-3</v>
      </c>
      <c r="Y3677" s="4">
        <f t="shared" si="1327"/>
        <v>-1.9566998504907566E-2</v>
      </c>
      <c r="Z3677" s="4">
        <f t="shared" si="1328"/>
        <v>-1.3385123566414692E-2</v>
      </c>
      <c r="AA3677" s="4">
        <f t="shared" si="1323"/>
        <v>-4.7610139616009097E-3</v>
      </c>
      <c r="AB3677" s="4">
        <f t="shared" si="1324"/>
        <v>-4.7610139616009097E-3</v>
      </c>
      <c r="AC3677" s="2">
        <f t="shared" si="1337"/>
        <v>1.1548376810105324E-3</v>
      </c>
      <c r="AD3677" s="6">
        <f t="shared" si="1340"/>
        <v>15091.911141736047</v>
      </c>
    </row>
    <row r="3678" spans="1:30" x14ac:dyDescent="0.3">
      <c r="A3678" s="1">
        <f t="shared" ref="A3678" si="1356">WEEKNUM(C3678,2)</f>
        <v>33</v>
      </c>
      <c r="B3678" s="1">
        <f t="shared" ref="B3678" si="1357">WEEKDAY(C3678,2)</f>
        <v>1</v>
      </c>
      <c r="C3678" s="5">
        <v>44417</v>
      </c>
      <c r="D3678" s="3">
        <v>15133.11</v>
      </c>
      <c r="E3678" s="3">
        <v>15136.63</v>
      </c>
      <c r="F3678" s="3">
        <f t="shared" si="1325"/>
        <v>15113.784</v>
      </c>
      <c r="G3678" s="3">
        <f t="shared" si="1341"/>
        <v>15051.587</v>
      </c>
      <c r="H3678" s="4">
        <f t="shared" si="1322"/>
        <v>1.5718733288504609E-3</v>
      </c>
      <c r="I3678" s="4">
        <f t="shared" si="1338"/>
        <v>1.8048415022210481E-3</v>
      </c>
      <c r="J3678" s="4">
        <f t="shared" si="1345"/>
        <v>-2.3296817337058726E-4</v>
      </c>
      <c r="K3678" s="4">
        <f t="shared" si="1326"/>
        <v>-2.6970037116142849E-5</v>
      </c>
      <c r="L3678" s="4">
        <f t="shared" si="1342"/>
        <v>-4.4231596249682753E-3</v>
      </c>
      <c r="M3678" s="4">
        <f t="shared" si="1329"/>
        <v>1.2787002910721055E-3</v>
      </c>
      <c r="N3678" s="4">
        <f t="shared" si="1343"/>
        <v>5.4162394968717284E-3</v>
      </c>
      <c r="O3678" s="4">
        <f t="shared" si="1339"/>
        <v>4.1099945748098122E-3</v>
      </c>
      <c r="P3678" s="4">
        <f t="shared" si="1335"/>
        <v>0.17417607314552444</v>
      </c>
      <c r="Q3678" s="4">
        <f t="shared" si="1336"/>
        <v>0.34312616933579959</v>
      </c>
      <c r="T3678" s="4"/>
      <c r="U3678" s="4">
        <f t="shared" si="1330"/>
        <v>-9.6456765872280342E-3</v>
      </c>
      <c r="V3678" s="4">
        <f t="shared" si="1331"/>
        <v>-1.9549219821355809E-2</v>
      </c>
      <c r="W3678" s="4">
        <f t="shared" si="1332"/>
        <v>1.1326804610114382E-2</v>
      </c>
      <c r="X3678" s="4">
        <f t="shared" si="1344"/>
        <v>8.2988033535721095E-3</v>
      </c>
      <c r="Y3678" s="4">
        <f t="shared" si="1327"/>
        <v>-1.2495461682538693E-2</v>
      </c>
      <c r="Z3678" s="4">
        <f t="shared" si="1328"/>
        <v>-6.2689989382577601E-3</v>
      </c>
      <c r="AA3678" s="4">
        <f t="shared" si="1323"/>
        <v>1.5718733288504609E-3</v>
      </c>
      <c r="AB3678" s="4">
        <f t="shared" si="1324"/>
        <v>1.5718733288504609E-3</v>
      </c>
      <c r="AC3678" s="2">
        <f t="shared" si="1337"/>
        <v>1.8149544613962215E-3</v>
      </c>
      <c r="AD3678" s="6">
        <f t="shared" si="1340"/>
        <v>15105.644094490701</v>
      </c>
    </row>
    <row r="3679" spans="1:30" x14ac:dyDescent="0.3">
      <c r="A3679" s="1">
        <f t="shared" ref="A3679" si="1358">WEEKNUM(C3679,2)</f>
        <v>33</v>
      </c>
      <c r="B3679" s="1">
        <f t="shared" ref="B3679" si="1359">WEEKDAY(C3679,2)</f>
        <v>2</v>
      </c>
      <c r="C3679" s="5">
        <v>44418</v>
      </c>
      <c r="D3679" s="3">
        <v>15053.58</v>
      </c>
      <c r="E3679" s="3">
        <v>15157.68</v>
      </c>
      <c r="F3679" s="3">
        <f t="shared" si="1325"/>
        <v>15112.216</v>
      </c>
      <c r="G3679" s="3">
        <f t="shared" si="1341"/>
        <v>15061.248000000001</v>
      </c>
      <c r="H3679" s="4">
        <f t="shared" si="1322"/>
        <v>-5.2553639007448336E-3</v>
      </c>
      <c r="I3679" s="4">
        <f t="shared" si="1338"/>
        <v>1.6235922424405629E-3</v>
      </c>
      <c r="J3679" s="4">
        <f t="shared" si="1345"/>
        <v>-6.8789561431853961E-3</v>
      </c>
      <c r="K3679" s="4">
        <f t="shared" si="1326"/>
        <v>-4.1201048561733723E-4</v>
      </c>
      <c r="L3679" s="4">
        <f t="shared" si="1342"/>
        <v>-4.6923599973831154E-3</v>
      </c>
      <c r="M3679" s="4">
        <f t="shared" si="1329"/>
        <v>-3.8800398300289263E-3</v>
      </c>
      <c r="N3679" s="4">
        <f t="shared" si="1343"/>
        <v>-5.0912115649390298E-4</v>
      </c>
      <c r="O3679" s="4">
        <f t="shared" si="1339"/>
        <v>3.3857726866299538E-3</v>
      </c>
      <c r="P3679" s="4">
        <f t="shared" si="1335"/>
        <v>0.16800535059759714</v>
      </c>
      <c r="Q3679" s="4">
        <f t="shared" si="1336"/>
        <v>0.35138279564679942</v>
      </c>
      <c r="T3679" s="4"/>
      <c r="U3679" s="4">
        <f t="shared" si="1330"/>
        <v>-4.737294581219624E-3</v>
      </c>
      <c r="V3679" s="4">
        <f t="shared" si="1331"/>
        <v>-1.4689921635407426E-2</v>
      </c>
      <c r="W3679" s="4">
        <f t="shared" si="1332"/>
        <v>-5.2053524833648791E-4</v>
      </c>
      <c r="X3679" s="4">
        <f t="shared" si="1344"/>
        <v>6.791079180401555E-3</v>
      </c>
      <c r="Y3679" s="4">
        <f t="shared" si="1327"/>
        <v>-1.2875701127941303E-2</v>
      </c>
      <c r="Z3679" s="4">
        <f t="shared" si="1328"/>
        <v>-6.6516358883288293E-3</v>
      </c>
      <c r="AA3679" s="4">
        <f t="shared" si="1323"/>
        <v>-5.2553639007448336E-3</v>
      </c>
      <c r="AB3679" s="4">
        <f t="shared" si="1324"/>
        <v>-5.2553639007448336E-3</v>
      </c>
      <c r="AC3679" s="2">
        <f t="shared" si="1337"/>
        <v>-2.3057237100500031E-3</v>
      </c>
      <c r="AD3679" s="6">
        <f t="shared" si="1340"/>
        <v>15088.289396327134</v>
      </c>
    </row>
    <row r="3680" spans="1:30" x14ac:dyDescent="0.3">
      <c r="A3680" s="1">
        <f t="shared" ref="A3680" si="1360">WEEKNUM(C3680,2)</f>
        <v>33</v>
      </c>
      <c r="B3680" s="1">
        <f t="shared" ref="B3680" si="1361">WEEKDAY(C3680,2)</f>
        <v>3</v>
      </c>
      <c r="C3680" s="5">
        <v>44419</v>
      </c>
      <c r="D3680" s="3">
        <v>15027.76</v>
      </c>
      <c r="E3680" s="3">
        <v>15102.71</v>
      </c>
      <c r="F3680" s="3">
        <f t="shared" si="1325"/>
        <v>15101.09</v>
      </c>
      <c r="G3680" s="3">
        <f t="shared" si="1341"/>
        <v>15062.214000000002</v>
      </c>
      <c r="H3680" s="4">
        <f t="shared" si="1322"/>
        <v>-1.7152066153034501E-3</v>
      </c>
      <c r="I3680" s="4">
        <f t="shared" si="1338"/>
        <v>3.2636754845026365E-3</v>
      </c>
      <c r="J3680" s="4">
        <f t="shared" si="1345"/>
        <v>-4.9788820998060866E-3</v>
      </c>
      <c r="K3680" s="4">
        <f t="shared" si="1326"/>
        <v>4.3738765130952673E-3</v>
      </c>
      <c r="L3680" s="4">
        <f t="shared" si="1342"/>
        <v>8.2785770708511917E-4</v>
      </c>
      <c r="M3680" s="4">
        <f t="shared" si="1329"/>
        <v>-4.855940862547003E-3</v>
      </c>
      <c r="N3680" s="4">
        <f t="shared" si="1343"/>
        <v>-2.2874459226247573E-3</v>
      </c>
      <c r="O3680" s="4">
        <f t="shared" si="1339"/>
        <v>2.5869457590484801E-3</v>
      </c>
      <c r="P3680" s="4">
        <f t="shared" si="1335"/>
        <v>0.16600198009354231</v>
      </c>
      <c r="Q3680" s="4">
        <f t="shared" si="1336"/>
        <v>0.35566346749756655</v>
      </c>
      <c r="T3680" s="4"/>
      <c r="U3680" s="4">
        <f t="shared" si="1330"/>
        <v>1.9802598451663651E-3</v>
      </c>
      <c r="V3680" s="4">
        <f t="shared" si="1331"/>
        <v>-8.0395427532852747E-3</v>
      </c>
      <c r="W3680" s="4">
        <f t="shared" si="1332"/>
        <v>-3.688162939498296E-3</v>
      </c>
      <c r="X3680" s="4">
        <f t="shared" si="1344"/>
        <v>5.175414411897037E-3</v>
      </c>
      <c r="Y3680" s="4">
        <f t="shared" si="1327"/>
        <v>-8.1494885307088604E-3</v>
      </c>
      <c r="Z3680" s="4">
        <f t="shared" si="1328"/>
        <v>-1.8956233402948701E-3</v>
      </c>
      <c r="AA3680" s="4">
        <f t="shared" si="1323"/>
        <v>-1.7152066153034501E-3</v>
      </c>
      <c r="AB3680" s="4">
        <f t="shared" si="1324"/>
        <v>-1.7152066153034501E-3</v>
      </c>
      <c r="AC3680" s="2">
        <f t="shared" si="1337"/>
        <v>-2.6852259341881659E-3</v>
      </c>
      <c r="AD3680" s="6">
        <f t="shared" si="1340"/>
        <v>15068.112930884756</v>
      </c>
    </row>
    <row r="3681" spans="1:30" x14ac:dyDescent="0.3">
      <c r="A3681" s="1">
        <f t="shared" ref="A3681" si="1362">WEEKNUM(C3681,2)</f>
        <v>33</v>
      </c>
      <c r="B3681" s="1">
        <f t="shared" ref="B3681" si="1363">WEEKDAY(C3681,2)</f>
        <v>4</v>
      </c>
      <c r="C3681" s="5">
        <v>44420</v>
      </c>
      <c r="D3681" s="3">
        <v>15088.98</v>
      </c>
      <c r="E3681" s="3">
        <v>15012.32</v>
      </c>
      <c r="F3681" s="3">
        <f t="shared" si="1325"/>
        <v>15082.558000000001</v>
      </c>
      <c r="G3681" s="3">
        <f t="shared" si="1341"/>
        <v>15066.276000000002</v>
      </c>
      <c r="H3681" s="4">
        <f t="shared" si="1322"/>
        <v>4.0737940983885381E-3</v>
      </c>
      <c r="I3681" s="4">
        <f t="shared" si="1338"/>
        <v>-1.0274318993649426E-3</v>
      </c>
      <c r="J3681" s="4">
        <f t="shared" si="1345"/>
        <v>5.1012259977534806E-3</v>
      </c>
      <c r="K3681" s="4">
        <f t="shared" si="1326"/>
        <v>3.539616017290735E-3</v>
      </c>
      <c r="L3681" s="4">
        <f t="shared" si="1342"/>
        <v>2.3951229812915428E-3</v>
      </c>
      <c r="M3681" s="4">
        <f t="shared" si="1329"/>
        <v>4.257898428103947E-4</v>
      </c>
      <c r="N3681" s="4">
        <f t="shared" si="1343"/>
        <v>1.5069417286659227E-3</v>
      </c>
      <c r="O3681" s="4">
        <f t="shared" si="1339"/>
        <v>1.079065649235352E-3</v>
      </c>
      <c r="P3681" s="4">
        <f t="shared" si="1335"/>
        <v>0.17075203207875672</v>
      </c>
      <c r="Q3681" s="4">
        <f t="shared" si="1336"/>
        <v>0.38735463512589091</v>
      </c>
      <c r="T3681" s="4"/>
      <c r="U3681" s="4">
        <f t="shared" si="1330"/>
        <v>1.0239716364913946E-2</v>
      </c>
      <c r="V3681" s="4">
        <f t="shared" si="1331"/>
        <v>1.3731920126482566E-4</v>
      </c>
      <c r="W3681" s="4">
        <f t="shared" si="1332"/>
        <v>-6.1034249264242772E-3</v>
      </c>
      <c r="X3681" s="4">
        <f t="shared" si="1344"/>
        <v>2.1637217928459178E-3</v>
      </c>
      <c r="Y3681" s="4">
        <f t="shared" si="1327"/>
        <v>-8.973346775942314E-3</v>
      </c>
      <c r="Z3681" s="4">
        <f t="shared" si="1328"/>
        <v>-2.7246762175238692E-3</v>
      </c>
      <c r="AA3681" s="4">
        <f t="shared" si="1323"/>
        <v>4.0737940983885381E-3</v>
      </c>
      <c r="AB3681" s="4">
        <f t="shared" si="1324"/>
        <v>4.0737940983885381E-3</v>
      </c>
      <c r="AC3681" s="2">
        <f t="shared" si="1337"/>
        <v>9.2195624953849212E-4</v>
      </c>
      <c r="AD3681" s="6">
        <f t="shared" si="1340"/>
        <v>15075.068620589838</v>
      </c>
    </row>
    <row r="3682" spans="1:30" x14ac:dyDescent="0.3">
      <c r="A3682" s="1">
        <f t="shared" ref="A3682" si="1364">WEEKNUM(C3682,2)</f>
        <v>33</v>
      </c>
      <c r="B3682" s="1">
        <f t="shared" ref="B3682" si="1365">WEEKDAY(C3682,2)</f>
        <v>5</v>
      </c>
      <c r="C3682" s="5">
        <v>44421</v>
      </c>
      <c r="D3682" s="3">
        <v>15136.68</v>
      </c>
      <c r="E3682" s="3">
        <v>15103.09</v>
      </c>
      <c r="F3682" s="3">
        <f t="shared" si="1325"/>
        <v>15088.022000000003</v>
      </c>
      <c r="G3682" s="3">
        <f t="shared" si="1341"/>
        <v>15083.953999999998</v>
      </c>
      <c r="H3682" s="4">
        <f t="shared" si="1322"/>
        <v>3.161247479948991E-3</v>
      </c>
      <c r="I3682" s="4">
        <f t="shared" si="1338"/>
        <v>9.3511953756984117E-4</v>
      </c>
      <c r="J3682" s="4">
        <f t="shared" si="1345"/>
        <v>2.22612794237915E-3</v>
      </c>
      <c r="K3682" s="4">
        <f t="shared" si="1326"/>
        <v>-8.6967442464617702E-4</v>
      </c>
      <c r="L3682" s="4">
        <f t="shared" si="1342"/>
        <v>-7.2135057800101548E-4</v>
      </c>
      <c r="M3682" s="4">
        <f t="shared" si="1329"/>
        <v>3.2249422754021448E-3</v>
      </c>
      <c r="N3682" s="4">
        <f t="shared" si="1343"/>
        <v>3.4955025718059331E-3</v>
      </c>
      <c r="O3682" s="4">
        <f t="shared" si="1339"/>
        <v>2.6875113961613502E-4</v>
      </c>
      <c r="P3682" s="4">
        <f t="shared" si="1335"/>
        <v>0.17445306898981086</v>
      </c>
      <c r="Q3682" s="4">
        <f t="shared" si="1336"/>
        <v>0.35661049031522579</v>
      </c>
      <c r="R3682" s="4">
        <f>(D3682-D3677)/D3677</f>
        <v>1.8081507092292267E-3</v>
      </c>
      <c r="T3682" s="4"/>
      <c r="U3682" s="4">
        <f t="shared" si="1330"/>
        <v>1.3506545836763663E-3</v>
      </c>
      <c r="V3682" s="4">
        <f t="shared" si="1331"/>
        <v>-8.6628519621604061E-3</v>
      </c>
      <c r="W3682" s="4">
        <f t="shared" si="1332"/>
        <v>1.8081507092292267E-3</v>
      </c>
      <c r="X3682" s="4">
        <f t="shared" si="1344"/>
        <v>5.3952662506892037E-4</v>
      </c>
      <c r="Y3682" s="4">
        <f t="shared" si="1327"/>
        <v>-1.3327658534064597E-2</v>
      </c>
      <c r="Z3682" s="4">
        <f t="shared" si="1328"/>
        <v>-7.1064429987744782E-3</v>
      </c>
      <c r="AA3682" s="4">
        <f t="shared" si="1323"/>
        <v>3.161247479948991E-3</v>
      </c>
      <c r="AB3682" s="4">
        <f t="shared" si="1324"/>
        <v>3.161247479948991E-3</v>
      </c>
      <c r="AC3682" s="2">
        <f t="shared" si="1337"/>
        <v>2.7135575925570743E-3</v>
      </c>
      <c r="AD3682" s="6">
        <f t="shared" si="1340"/>
        <v>15095.605747059893</v>
      </c>
    </row>
    <row r="3683" spans="1:30" x14ac:dyDescent="0.3">
      <c r="A3683" s="1">
        <f t="shared" ref="A3683" si="1366">WEEKNUM(C3683,2)</f>
        <v>34</v>
      </c>
      <c r="B3683" s="1">
        <f t="shared" ref="B3683" si="1367">WEEKDAY(C3683,2)</f>
        <v>1</v>
      </c>
      <c r="C3683" s="5">
        <v>44424</v>
      </c>
      <c r="D3683" s="3">
        <v>15140.77</v>
      </c>
      <c r="E3683" s="3">
        <v>15090.15</v>
      </c>
      <c r="F3683" s="3">
        <f t="shared" si="1325"/>
        <v>15089.554</v>
      </c>
      <c r="G3683" s="3">
        <f t="shared" si="1341"/>
        <v>15101.668999999998</v>
      </c>
      <c r="H3683" s="4">
        <f t="shared" si="1322"/>
        <v>2.7020456269143204E-4</v>
      </c>
      <c r="I3683" s="4">
        <f t="shared" si="1338"/>
        <v>-3.0739898048978147E-3</v>
      </c>
      <c r="J3683" s="4">
        <f t="shared" si="1345"/>
        <v>3.3441943675892468E-3</v>
      </c>
      <c r="K3683" s="4">
        <f t="shared" si="1326"/>
        <v>-3.9592565873097863E-3</v>
      </c>
      <c r="L3683" s="4">
        <f t="shared" si="1342"/>
        <v>-2.6000123907988842E-3</v>
      </c>
      <c r="M3683" s="4">
        <f t="shared" si="1329"/>
        <v>3.3941361023659381E-3</v>
      </c>
      <c r="N3683" s="4">
        <f t="shared" si="1343"/>
        <v>2.5891840166806989E-3</v>
      </c>
      <c r="O3683" s="4">
        <f t="shared" si="1339"/>
        <v>-8.0015745566427347E-4</v>
      </c>
      <c r="P3683" s="4">
        <f t="shared" si="1335"/>
        <v>0.17477041156771886</v>
      </c>
      <c r="Q3683" s="4">
        <f t="shared" si="1336"/>
        <v>0.35447028502366618</v>
      </c>
      <c r="T3683" s="4"/>
      <c r="U3683" s="4">
        <f t="shared" si="1330"/>
        <v>-2.3585092635899742E-4</v>
      </c>
      <c r="V3683" s="4">
        <f t="shared" si="1331"/>
        <v>-1.0233492417095369E-2</v>
      </c>
      <c r="W3683" s="4">
        <f t="shared" si="1332"/>
        <v>5.06174870862622E-4</v>
      </c>
      <c r="X3683" s="4">
        <f t="shared" si="1344"/>
        <v>-1.6031723094626445E-3</v>
      </c>
      <c r="Y3683" s="4">
        <f t="shared" si="1327"/>
        <v>-1.6378717228365765E-2</v>
      </c>
      <c r="Z3683" s="4">
        <f t="shared" si="1328"/>
        <v>-1.0176739380148098E-2</v>
      </c>
      <c r="AA3683" s="4">
        <f t="shared" si="1323"/>
        <v>2.7020456269143204E-4</v>
      </c>
      <c r="AB3683" s="4">
        <f t="shared" si="1324"/>
        <v>2.7020456269143204E-4</v>
      </c>
      <c r="AC3683" s="2">
        <f t="shared" si="1337"/>
        <v>1.9886374312580459E-3</v>
      </c>
      <c r="AD3683" s="6">
        <f t="shared" si="1340"/>
        <v>15110.660498039932</v>
      </c>
    </row>
    <row r="3684" spans="1:30" x14ac:dyDescent="0.3">
      <c r="A3684" s="1">
        <f t="shared" ref="A3684" si="1368">WEEKNUM(C3684,2)</f>
        <v>34</v>
      </c>
      <c r="B3684" s="1">
        <f t="shared" ref="B3684" si="1369">WEEKDAY(C3684,2)</f>
        <v>2</v>
      </c>
      <c r="C3684" s="5">
        <v>44425</v>
      </c>
      <c r="D3684" s="3">
        <v>15002.83</v>
      </c>
      <c r="E3684" s="3">
        <v>15020.06</v>
      </c>
      <c r="F3684" s="3">
        <f t="shared" si="1325"/>
        <v>15079.404</v>
      </c>
      <c r="G3684" s="3">
        <f t="shared" si="1341"/>
        <v>15095.809999999998</v>
      </c>
      <c r="H3684" s="4">
        <f t="shared" si="1322"/>
        <v>-9.1105009850886379E-3</v>
      </c>
      <c r="I3684" s="4">
        <f t="shared" si="1338"/>
        <v>-7.9725139474413082E-3</v>
      </c>
      <c r="J3684" s="4">
        <f t="shared" si="1345"/>
        <v>-1.1379870376473297E-3</v>
      </c>
      <c r="K3684" s="4">
        <f t="shared" si="1326"/>
        <v>-2.7886626637878952E-3</v>
      </c>
      <c r="L3684" s="4">
        <f t="shared" si="1342"/>
        <v>-2.2871286525645847E-3</v>
      </c>
      <c r="M3684" s="4">
        <f t="shared" si="1329"/>
        <v>-5.0780521564380478E-3</v>
      </c>
      <c r="N3684" s="4">
        <f t="shared" si="1343"/>
        <v>-6.159325004752826E-3</v>
      </c>
      <c r="O3684" s="4">
        <f t="shared" si="1339"/>
        <v>-1.0935270212351416E-3</v>
      </c>
      <c r="P3684" s="4">
        <f t="shared" si="1335"/>
        <v>0.16406766457587818</v>
      </c>
      <c r="Q3684" s="4">
        <f t="shared" si="1336"/>
        <v>0.34380377000210482</v>
      </c>
      <c r="T3684" s="4"/>
      <c r="U3684" s="4">
        <f t="shared" si="1330"/>
        <v>-5.7586239008980723E-3</v>
      </c>
      <c r="V3684" s="4">
        <f t="shared" si="1331"/>
        <v>-1.5701037661889069E-2</v>
      </c>
      <c r="W3684" s="4">
        <f t="shared" si="1332"/>
        <v>-3.3712910815898943E-3</v>
      </c>
      <c r="X3684" s="4">
        <f t="shared" si="1344"/>
        <v>-2.1712235981804322E-3</v>
      </c>
      <c r="Y3684" s="4">
        <f t="shared" si="1327"/>
        <v>-1.5222719239052425E-2</v>
      </c>
      <c r="Z3684" s="4">
        <f t="shared" si="1328"/>
        <v>-9.013452534800459E-3</v>
      </c>
      <c r="AA3684" s="4">
        <f t="shared" si="1323"/>
        <v>-9.1105009850886379E-3</v>
      </c>
      <c r="AB3684" s="4">
        <f t="shared" si="1324"/>
        <v>-9.1105009850886379E-3</v>
      </c>
      <c r="AC3684" s="2">
        <f t="shared" si="1337"/>
        <v>-4.7915625714140429E-3</v>
      </c>
      <c r="AD3684" s="6">
        <f t="shared" si="1340"/>
        <v>15074.716998693288</v>
      </c>
    </row>
    <row r="3685" spans="1:30" x14ac:dyDescent="0.3">
      <c r="A3685" s="1">
        <f t="shared" ref="A3685" si="1370">WEEKNUM(C3685,2)</f>
        <v>34</v>
      </c>
      <c r="B3685" s="1">
        <f t="shared" ref="B3685" si="1371">WEEKDAY(C3685,2)</f>
        <v>3</v>
      </c>
      <c r="C3685" s="5">
        <v>44426</v>
      </c>
      <c r="D3685" s="3">
        <v>14857.92</v>
      </c>
      <c r="E3685" s="3">
        <v>14972.97</v>
      </c>
      <c r="F3685" s="3">
        <f t="shared" si="1325"/>
        <v>15045.436000000002</v>
      </c>
      <c r="G3685" s="3">
        <f t="shared" si="1341"/>
        <v>15073.263000000001</v>
      </c>
      <c r="H3685" s="4">
        <f t="shared" si="1322"/>
        <v>-9.6588443646965175E-3</v>
      </c>
      <c r="I3685" s="4">
        <f t="shared" si="1338"/>
        <v>-1.9902911650668963E-3</v>
      </c>
      <c r="J3685" s="4">
        <f t="shared" si="1345"/>
        <v>-7.6685531996296217E-3</v>
      </c>
      <c r="K3685" s="4">
        <f t="shared" si="1326"/>
        <v>5.9645413565307731E-3</v>
      </c>
      <c r="L3685" s="4">
        <f t="shared" si="1342"/>
        <v>6.2894800514302143E-3</v>
      </c>
      <c r="M3685" s="4">
        <f t="shared" si="1329"/>
        <v>-1.2463314456291025E-2</v>
      </c>
      <c r="N3685" s="4">
        <f t="shared" si="1343"/>
        <v>-1.4286422256415266E-2</v>
      </c>
      <c r="O3685" s="4">
        <f t="shared" si="1339"/>
        <v>-1.8728731881716496E-3</v>
      </c>
      <c r="P3685" s="4">
        <f t="shared" si="1335"/>
        <v>0.15282411617376401</v>
      </c>
      <c r="Q3685" s="4">
        <f t="shared" si="1336"/>
        <v>0.31619151052790573</v>
      </c>
      <c r="T3685" s="4"/>
      <c r="U3685" s="4">
        <f t="shared" si="1330"/>
        <v>1.6616864951479349E-3</v>
      </c>
      <c r="V3685" s="4">
        <f t="shared" si="1331"/>
        <v>-8.3549303698035073E-3</v>
      </c>
      <c r="W3685" s="4">
        <f t="shared" si="1332"/>
        <v>-1.1301750893014006E-2</v>
      </c>
      <c r="X3685" s="4">
        <f t="shared" si="1344"/>
        <v>-3.6854293299356956E-3</v>
      </c>
      <c r="Y3685" s="4">
        <f t="shared" si="1327"/>
        <v>-6.5786574135007396E-3</v>
      </c>
      <c r="Z3685" s="4">
        <f t="shared" si="1328"/>
        <v>-3.1488774057615061E-4</v>
      </c>
      <c r="AA3685" s="4">
        <f t="shared" si="1323"/>
        <v>-9.6588443646965175E-3</v>
      </c>
      <c r="AB3685" s="4">
        <f t="shared" si="1324"/>
        <v>-9.6588443646965175E-3</v>
      </c>
      <c r="AC3685" s="2">
        <f t="shared" si="1337"/>
        <v>-9.7275616278855292E-3</v>
      </c>
      <c r="AD3685" s="6">
        <f t="shared" si="1340"/>
        <v>15002.451332462193</v>
      </c>
    </row>
    <row r="3686" spans="1:30" x14ac:dyDescent="0.3">
      <c r="A3686" s="1">
        <f t="shared" ref="A3686" si="1372">WEEKNUM(C3686,2)</f>
        <v>34</v>
      </c>
      <c r="B3686" s="1">
        <f t="shared" ref="B3686" si="1373">WEEKDAY(C3686,2)</f>
        <v>4</v>
      </c>
      <c r="C3686" s="5">
        <v>44427</v>
      </c>
      <c r="D3686" s="3">
        <v>14933.93</v>
      </c>
      <c r="E3686" s="3">
        <v>14774.08</v>
      </c>
      <c r="F3686" s="3">
        <f t="shared" si="1325"/>
        <v>15014.426000000001</v>
      </c>
      <c r="G3686" s="3">
        <f t="shared" si="1341"/>
        <v>15048.492000000002</v>
      </c>
      <c r="H3686" s="4">
        <f t="shared" si="1322"/>
        <v>5.1157900971333953E-3</v>
      </c>
      <c r="I3686" s="4">
        <f t="shared" si="1338"/>
        <v>-5.6427817621847566E-3</v>
      </c>
      <c r="J3686" s="4">
        <f t="shared" si="1345"/>
        <v>1.0758571859318153E-2</v>
      </c>
      <c r="K3686" s="4">
        <f t="shared" si="1326"/>
        <v>1.1887935861816405E-2</v>
      </c>
      <c r="L3686" s="4">
        <f t="shared" si="1342"/>
        <v>1.3683012905649891E-2</v>
      </c>
      <c r="M3686" s="4">
        <f t="shared" si="1329"/>
        <v>-5.3612439130207839E-3</v>
      </c>
      <c r="N3686" s="4">
        <f t="shared" si="1343"/>
        <v>-7.6128558263513519E-3</v>
      </c>
      <c r="O3686" s="4">
        <f t="shared" si="1339"/>
        <v>-2.2811142144097845E-3</v>
      </c>
      <c r="P3686" s="4">
        <f t="shared" si="1335"/>
        <v>0.15872172237102231</v>
      </c>
      <c r="Q3686" s="4">
        <f t="shared" si="1336"/>
        <v>0.31010533352399278</v>
      </c>
      <c r="T3686" s="4"/>
      <c r="U3686" s="4">
        <f t="shared" si="1330"/>
        <v>1.5551301931898912E-2</v>
      </c>
      <c r="V3686" s="4">
        <f t="shared" si="1331"/>
        <v>5.395788912579867E-3</v>
      </c>
      <c r="W3686" s="4">
        <f t="shared" si="1332"/>
        <v>-1.0275711148135877E-2</v>
      </c>
      <c r="X3686" s="4">
        <f t="shared" si="1344"/>
        <v>-4.5172708767305652E-3</v>
      </c>
      <c r="Y3686" s="4">
        <f t="shared" si="1327"/>
        <v>-7.2912069506405035E-4</v>
      </c>
      <c r="Z3686" s="4">
        <f t="shared" si="1328"/>
        <v>5.5715317677975593E-3</v>
      </c>
      <c r="AA3686" s="4">
        <f t="shared" si="1323"/>
        <v>5.1157900971333953E-3</v>
      </c>
      <c r="AB3686" s="4">
        <f t="shared" si="1324"/>
        <v>5.1157900971333953E-3</v>
      </c>
      <c r="AC3686" s="2">
        <f t="shared" si="1337"/>
        <v>-3.0588658382708694E-3</v>
      </c>
      <c r="AD3686" s="6">
        <f t="shared" si="1340"/>
        <v>14979.610888308129</v>
      </c>
    </row>
    <row r="3687" spans="1:30" x14ac:dyDescent="0.3">
      <c r="A3687" s="1">
        <f t="shared" ref="A3687" si="1374">WEEKNUM(C3687,2)</f>
        <v>34</v>
      </c>
      <c r="B3687" s="1">
        <f t="shared" ref="B3687" si="1375">WEEKDAY(C3687,2)</f>
        <v>5</v>
      </c>
      <c r="C3687" s="5">
        <v>44428</v>
      </c>
      <c r="D3687" s="3">
        <v>15092.57</v>
      </c>
      <c r="E3687" s="3">
        <v>14974.49</v>
      </c>
      <c r="F3687" s="3">
        <f t="shared" si="1325"/>
        <v>15005.603999999998</v>
      </c>
      <c r="G3687" s="3">
        <f t="shared" si="1341"/>
        <v>15046.813000000004</v>
      </c>
      <c r="H3687" s="4">
        <f t="shared" si="1322"/>
        <v>1.0622789848352002E-2</v>
      </c>
      <c r="I3687" s="4">
        <f t="shared" si="1338"/>
        <v>2.7159629113032865E-3</v>
      </c>
      <c r="J3687" s="4">
        <f t="shared" si="1345"/>
        <v>7.9068269370487151E-3</v>
      </c>
      <c r="K3687" s="4">
        <f t="shared" si="1326"/>
        <v>3.3435606032704707E-3</v>
      </c>
      <c r="L3687" s="4">
        <f t="shared" si="1342"/>
        <v>7.218387182000463E-3</v>
      </c>
      <c r="M3687" s="4">
        <f t="shared" si="1329"/>
        <v>5.7955681090879237E-3</v>
      </c>
      <c r="N3687" s="4">
        <f t="shared" si="1343"/>
        <v>3.0409761854550831E-3</v>
      </c>
      <c r="O3687" s="4">
        <f t="shared" si="1339"/>
        <v>-2.7304163571880867E-3</v>
      </c>
      <c r="P3687" s="4">
        <f t="shared" si="1335"/>
        <v>0.17103057972049016</v>
      </c>
      <c r="Q3687" s="4">
        <f t="shared" si="1336"/>
        <v>0.33342610066227041</v>
      </c>
      <c r="R3687" s="4">
        <f>(D3687-D3682)/D3682</f>
        <v>-2.9141132665816138E-3</v>
      </c>
      <c r="T3687" s="4"/>
      <c r="U3687" s="4">
        <f t="shared" si="1330"/>
        <v>1.3576466476004641E-2</v>
      </c>
      <c r="V3687" s="4">
        <f t="shared" si="1331"/>
        <v>3.4407018112446097E-3</v>
      </c>
      <c r="W3687" s="4">
        <f t="shared" si="1332"/>
        <v>-2.9141132665816138E-3</v>
      </c>
      <c r="X3687" s="4">
        <f t="shared" si="1344"/>
        <v>-5.4624787795249175E-3</v>
      </c>
      <c r="Y3687" s="4">
        <f t="shared" si="1327"/>
        <v>-9.1669576087403254E-3</v>
      </c>
      <c r="Z3687" s="4">
        <f t="shared" si="1328"/>
        <v>-2.9195078149771392E-3</v>
      </c>
      <c r="AA3687" s="4">
        <f t="shared" si="1323"/>
        <v>1.0622789848352002E-2</v>
      </c>
      <c r="AB3687" s="4">
        <f t="shared" si="1324"/>
        <v>1.0622789848352002E-2</v>
      </c>
      <c r="AC3687" s="2">
        <f t="shared" si="1337"/>
        <v>4.9896124027416595E-3</v>
      </c>
      <c r="AD3687" s="6">
        <f t="shared" si="1340"/>
        <v>15017.263925538753</v>
      </c>
    </row>
    <row r="3688" spans="1:30" x14ac:dyDescent="0.3">
      <c r="A3688" s="1">
        <f t="shared" ref="A3688" si="1376">WEEKNUM(C3688,2)</f>
        <v>35</v>
      </c>
      <c r="B3688" s="1">
        <f t="shared" ref="B3688" si="1377">WEEKDAY(C3688,2)</f>
        <v>1</v>
      </c>
      <c r="C3688" s="5">
        <v>44431</v>
      </c>
      <c r="D3688" s="3">
        <v>15312.82</v>
      </c>
      <c r="E3688" s="3">
        <v>15140.55</v>
      </c>
      <c r="F3688" s="3">
        <f t="shared" si="1325"/>
        <v>15040.014000000001</v>
      </c>
      <c r="G3688" s="3">
        <f t="shared" si="1341"/>
        <v>15064.784000000003</v>
      </c>
      <c r="H3688" s="4">
        <f t="shared" si="1322"/>
        <v>1.4593273378887758E-2</v>
      </c>
      <c r="I3688" s="4">
        <f t="shared" si="1338"/>
        <v>3.1790477036051225E-3</v>
      </c>
      <c r="J3688" s="4">
        <f t="shared" si="1345"/>
        <v>1.1414225675282635E-2</v>
      </c>
      <c r="K3688" s="4">
        <f t="shared" si="1326"/>
        <v>-8.0011224065881237E-3</v>
      </c>
      <c r="L3688" s="4">
        <f t="shared" si="1342"/>
        <v>-3.6670729740232314E-3</v>
      </c>
      <c r="M3688" s="4">
        <f t="shared" si="1329"/>
        <v>1.8138679924101044E-2</v>
      </c>
      <c r="N3688" s="4">
        <f t="shared" si="1343"/>
        <v>1.6464623721123142E-2</v>
      </c>
      <c r="O3688" s="4">
        <f t="shared" si="1339"/>
        <v>-1.6175988485466594E-3</v>
      </c>
      <c r="P3688" s="4">
        <f t="shared" si="1335"/>
        <v>0.1881197491053887</v>
      </c>
      <c r="Q3688" s="4">
        <f t="shared" si="1336"/>
        <v>0.33421218867217628</v>
      </c>
      <c r="T3688" s="4"/>
      <c r="U3688" s="4">
        <f t="shared" si="1330"/>
        <v>3.1936244125421137E-3</v>
      </c>
      <c r="V3688" s="4">
        <f t="shared" si="1331"/>
        <v>-6.8383118315832906E-3</v>
      </c>
      <c r="W3688" s="4">
        <f t="shared" si="1332"/>
        <v>1.1363358666699202E-2</v>
      </c>
      <c r="X3688" s="4">
        <f t="shared" si="1344"/>
        <v>-3.2830658878320097E-3</v>
      </c>
      <c r="Y3688" s="4">
        <f t="shared" si="1327"/>
        <v>-2.0370185718226633E-2</v>
      </c>
      <c r="Z3688" s="4">
        <f t="shared" si="1328"/>
        <v>-1.4193375075710609E-2</v>
      </c>
      <c r="AA3688" s="4">
        <f t="shared" si="1323"/>
        <v>1.4593273378887758E-2</v>
      </c>
      <c r="AB3688" s="4">
        <f t="shared" si="1324"/>
        <v>1.4593273378887758E-2</v>
      </c>
      <c r="AC3688" s="2">
        <f t="shared" si="1337"/>
        <v>1.2867478555495582E-2</v>
      </c>
      <c r="AD3688" s="6">
        <f t="shared" si="1340"/>
        <v>15115.782617025836</v>
      </c>
    </row>
    <row r="3689" spans="1:30" x14ac:dyDescent="0.3">
      <c r="A3689" s="1">
        <f t="shared" ref="A3689" si="1378">WEEKNUM(C3689,2)</f>
        <v>35</v>
      </c>
      <c r="B3689" s="1">
        <f t="shared" ref="B3689" si="1379">WEEKDAY(C3689,2)</f>
        <v>2</v>
      </c>
      <c r="C3689" s="5">
        <v>44432</v>
      </c>
      <c r="D3689" s="3">
        <v>15357.68</v>
      </c>
      <c r="E3689" s="3">
        <v>15340.72</v>
      </c>
      <c r="F3689" s="3">
        <f t="shared" si="1325"/>
        <v>15110.984</v>
      </c>
      <c r="G3689" s="3">
        <f t="shared" si="1341"/>
        <v>15095.194</v>
      </c>
      <c r="H3689" s="4">
        <f t="shared" si="1322"/>
        <v>2.929571430997072E-3</v>
      </c>
      <c r="I3689" s="4">
        <f t="shared" si="1338"/>
        <v>1.8220027401876099E-3</v>
      </c>
      <c r="J3689" s="4">
        <f t="shared" si="1345"/>
        <v>1.1075686908094621E-3</v>
      </c>
      <c r="K3689" s="4">
        <f t="shared" si="1326"/>
        <v>-1.7208456704904795E-2</v>
      </c>
      <c r="L3689" s="4">
        <f t="shared" si="1342"/>
        <v>-1.6116633716788273E-2</v>
      </c>
      <c r="M3689" s="4">
        <f t="shared" si="1329"/>
        <v>1.6325607915407752E-2</v>
      </c>
      <c r="N3689" s="4">
        <f t="shared" si="1343"/>
        <v>1.7388713255358016E-2</v>
      </c>
      <c r="O3689" s="4">
        <f t="shared" si="1339"/>
        <v>1.028150085169171E-3</v>
      </c>
      <c r="P3689" s="4">
        <f t="shared" si="1335"/>
        <v>0.19160043077897124</v>
      </c>
      <c r="Q3689" s="4">
        <f t="shared" si="1336"/>
        <v>0.32907549527656915</v>
      </c>
      <c r="T3689" s="4"/>
      <c r="U3689" s="4">
        <f t="shared" si="1330"/>
        <v>-2.0243821843396567E-2</v>
      </c>
      <c r="V3689" s="4">
        <f t="shared" si="1331"/>
        <v>-3.0041383624962597E-2</v>
      </c>
      <c r="W3689" s="4">
        <f t="shared" si="1332"/>
        <v>2.3652204284125088E-2</v>
      </c>
      <c r="X3689" s="4">
        <f t="shared" si="1344"/>
        <v>2.0942472262166279E-3</v>
      </c>
      <c r="Y3689" s="4">
        <f t="shared" si="1327"/>
        <v>-2.9462715349482058E-2</v>
      </c>
      <c r="Z3689" s="4">
        <f t="shared" si="1328"/>
        <v>-2.3343235377158825E-2</v>
      </c>
      <c r="AA3689" s="4">
        <f t="shared" si="1323"/>
        <v>2.929571430997072E-3</v>
      </c>
      <c r="AB3689" s="4">
        <f t="shared" si="1324"/>
        <v>2.929571430997072E-3</v>
      </c>
      <c r="AC3689" s="2">
        <f t="shared" si="1337"/>
        <v>1.050060438704129E-2</v>
      </c>
      <c r="AD3689" s="6">
        <f t="shared" si="1340"/>
        <v>15196.415078017224</v>
      </c>
    </row>
    <row r="3690" spans="1:30" x14ac:dyDescent="0.3">
      <c r="A3690" s="1">
        <f t="shared" ref="A3690" si="1380">WEEKNUM(C3690,2)</f>
        <v>35</v>
      </c>
      <c r="B3690" s="1">
        <f t="shared" ref="B3690" si="1381">WEEKDAY(C3690,2)</f>
        <v>3</v>
      </c>
      <c r="C3690" s="5">
        <v>44433</v>
      </c>
      <c r="D3690" s="3">
        <v>15368.92</v>
      </c>
      <c r="E3690" s="3">
        <v>15386.43</v>
      </c>
      <c r="F3690" s="3">
        <f t="shared" si="1325"/>
        <v>15213.183999999999</v>
      </c>
      <c r="G3690" s="3">
        <f t="shared" si="1341"/>
        <v>15129.310000000003</v>
      </c>
      <c r="H3690" s="4">
        <f t="shared" si="1322"/>
        <v>7.3188137791644194E-4</v>
      </c>
      <c r="I3690" s="4">
        <f t="shared" si="1338"/>
        <v>1.8720275458272344E-3</v>
      </c>
      <c r="J3690" s="4">
        <f t="shared" si="1345"/>
        <v>-1.1401461679107923E-3</v>
      </c>
      <c r="K3690" s="4">
        <f t="shared" si="1326"/>
        <v>-1.1943861312385744E-2</v>
      </c>
      <c r="L3690" s="4">
        <f t="shared" si="1342"/>
        <v>-1.6603636313123595E-2</v>
      </c>
      <c r="M3690" s="4">
        <f t="shared" si="1329"/>
        <v>1.0236910300960061E-2</v>
      </c>
      <c r="N3690" s="4">
        <f t="shared" si="1343"/>
        <v>1.5837470446437869E-2</v>
      </c>
      <c r="O3690" s="4">
        <f t="shared" si="1339"/>
        <v>5.4573776166442507E-3</v>
      </c>
      <c r="P3690" s="4">
        <f t="shared" si="1335"/>
        <v>0.1924725409441756</v>
      </c>
      <c r="Q3690" s="4">
        <f t="shared" si="1336"/>
        <v>0.32192458909511901</v>
      </c>
      <c r="T3690" s="4"/>
      <c r="U3690" s="4">
        <f t="shared" si="1330"/>
        <v>-3.2541373436612835E-2</v>
      </c>
      <c r="V3690" s="4">
        <f t="shared" si="1331"/>
        <v>-4.2215959702246716E-2</v>
      </c>
      <c r="W3690" s="4">
        <f t="shared" si="1332"/>
        <v>3.4392431780491485E-2</v>
      </c>
      <c r="X3690" s="4">
        <f t="shared" si="1344"/>
        <v>1.1149427640381957E-2</v>
      </c>
      <c r="Y3690" s="4">
        <f t="shared" si="1327"/>
        <v>-2.4263763291034315E-2</v>
      </c>
      <c r="Z3690" s="4">
        <f t="shared" si="1328"/>
        <v>-1.8111502627539404E-2</v>
      </c>
      <c r="AA3690" s="4">
        <f t="shared" si="1323"/>
        <v>7.3188137791644194E-4</v>
      </c>
      <c r="AB3690" s="4">
        <f t="shared" si="1324"/>
        <v>7.3188137791644194E-4</v>
      </c>
      <c r="AC3690" s="2">
        <f t="shared" si="1337"/>
        <v>7.4828472867221312E-3</v>
      </c>
      <c r="AD3690" s="6">
        <f t="shared" si="1340"/>
        <v>15253.916718678151</v>
      </c>
    </row>
    <row r="3691" spans="1:30" x14ac:dyDescent="0.3">
      <c r="A3691" s="1">
        <f t="shared" ref="A3691" si="1382">WEEKNUM(C3691,2)</f>
        <v>35</v>
      </c>
      <c r="B3691" s="1">
        <f t="shared" ref="B3691" si="1383">WEEKDAY(C3691,2)</f>
        <v>4</v>
      </c>
      <c r="C3691" s="5">
        <v>44434</v>
      </c>
      <c r="D3691" s="3">
        <v>15278.52</v>
      </c>
      <c r="E3691" s="3">
        <v>15349.11</v>
      </c>
      <c r="F3691" s="3">
        <f t="shared" si="1325"/>
        <v>15282.101999999999</v>
      </c>
      <c r="G3691" s="3">
        <f t="shared" si="1341"/>
        <v>15148.264000000001</v>
      </c>
      <c r="H3691" s="4">
        <f t="shared" si="1322"/>
        <v>-5.8820008172337183E-3</v>
      </c>
      <c r="I3691" s="4">
        <f t="shared" si="1338"/>
        <v>-1.2889650020951042E-3</v>
      </c>
      <c r="J3691" s="4">
        <f t="shared" si="1345"/>
        <v>-4.5930358151386142E-3</v>
      </c>
      <c r="K3691" s="4">
        <f t="shared" si="1326"/>
        <v>-5.5906660975527612E-3</v>
      </c>
      <c r="L3691" s="4">
        <f t="shared" si="1342"/>
        <v>-1.5298985803093948E-2</v>
      </c>
      <c r="M3691" s="4">
        <f t="shared" si="1329"/>
        <v>-2.3439183955181793E-4</v>
      </c>
      <c r="N3691" s="4">
        <f t="shared" si="1343"/>
        <v>8.5987410834666867E-3</v>
      </c>
      <c r="O3691" s="4">
        <f t="shared" si="1339"/>
        <v>8.7598798836535166E-3</v>
      </c>
      <c r="P3691" s="4">
        <f t="shared" si="1335"/>
        <v>0.18545841648381317</v>
      </c>
      <c r="Q3691" s="4">
        <f t="shared" si="1336"/>
        <v>0.30342780119094348</v>
      </c>
      <c r="T3691" s="4"/>
      <c r="U3691" s="4">
        <f t="shared" si="1330"/>
        <v>-2.8303224950094071E-2</v>
      </c>
      <c r="V3691" s="4">
        <f t="shared" si="1331"/>
        <v>-3.8020192700593106E-2</v>
      </c>
      <c r="W3691" s="4">
        <f t="shared" si="1332"/>
        <v>2.3074301272337564E-2</v>
      </c>
      <c r="X3691" s="4">
        <f t="shared" si="1344"/>
        <v>1.7827920960814463E-2</v>
      </c>
      <c r="Y3691" s="4">
        <f t="shared" si="1327"/>
        <v>-1.7989784974141929E-2</v>
      </c>
      <c r="Z3691" s="4">
        <f t="shared" si="1328"/>
        <v>-1.1797965310426952E-2</v>
      </c>
      <c r="AA3691" s="4">
        <f t="shared" si="1323"/>
        <v>-5.8820008172337183E-3</v>
      </c>
      <c r="AB3691" s="4">
        <f t="shared" si="1324"/>
        <v>-5.8820008172337183E-3</v>
      </c>
      <c r="AC3691" s="2">
        <f t="shared" si="1337"/>
        <v>1.0735455756119901E-3</v>
      </c>
      <c r="AD3691" s="6">
        <f t="shared" si="1340"/>
        <v>15262.117812452101</v>
      </c>
    </row>
    <row r="3692" spans="1:30" x14ac:dyDescent="0.3">
      <c r="A3692" s="1">
        <f t="shared" ref="A3692" si="1384">WEEKNUM(C3692,2)</f>
        <v>35</v>
      </c>
      <c r="B3692" s="1">
        <f t="shared" ref="B3692" si="1385">WEEKDAY(C3692,2)</f>
        <v>5</v>
      </c>
      <c r="C3692" s="5">
        <v>44435</v>
      </c>
      <c r="D3692" s="3">
        <v>15432.95</v>
      </c>
      <c r="E3692" s="3">
        <v>15302.43</v>
      </c>
      <c r="F3692" s="3">
        <f t="shared" si="1325"/>
        <v>15350.178</v>
      </c>
      <c r="G3692" s="3">
        <f t="shared" si="1341"/>
        <v>15177.891</v>
      </c>
      <c r="H3692" s="4">
        <f t="shared" si="1322"/>
        <v>1.0107654406316861E-2</v>
      </c>
      <c r="I3692" s="4">
        <f t="shared" si="1338"/>
        <v>1.5649421540829774E-3</v>
      </c>
      <c r="J3692" s="4">
        <f t="shared" si="1345"/>
        <v>8.542712252233884E-3</v>
      </c>
      <c r="K3692" s="4">
        <f t="shared" si="1326"/>
        <v>3.3357288533182629E-3</v>
      </c>
      <c r="L3692" s="4">
        <f t="shared" si="1342"/>
        <v>-8.4411899116465742E-3</v>
      </c>
      <c r="M3692" s="4">
        <f t="shared" si="1329"/>
        <v>5.3922501745582918E-3</v>
      </c>
      <c r="N3692" s="4">
        <f t="shared" si="1343"/>
        <v>1.6804640381196643E-2</v>
      </c>
      <c r="O3692" s="4">
        <f t="shared" si="1339"/>
        <v>1.1163581816827001E-2</v>
      </c>
      <c r="P3692" s="4">
        <f t="shared" si="1335"/>
        <v>0.19744062047069119</v>
      </c>
      <c r="Q3692" s="4">
        <f t="shared" si="1336"/>
        <v>0.28909349696039238</v>
      </c>
      <c r="R3692" s="4">
        <f>(D3692-D3687)/D3687</f>
        <v>2.2552819036121816E-2</v>
      </c>
      <c r="T3692" s="4"/>
      <c r="U3692" s="4">
        <f t="shared" si="1330"/>
        <v>-1.2170681453439254E-2</v>
      </c>
      <c r="V3692" s="4">
        <f t="shared" si="1331"/>
        <v>-2.2048974638904848E-2</v>
      </c>
      <c r="W3692" s="4">
        <f t="shared" si="1332"/>
        <v>2.2552819036121816E-2</v>
      </c>
      <c r="X3692" s="4">
        <f t="shared" si="1344"/>
        <v>2.2963021015348827E-2</v>
      </c>
      <c r="Y3692" s="4">
        <f t="shared" si="1327"/>
        <v>-9.1746917059500211E-3</v>
      </c>
      <c r="Z3692" s="4">
        <f t="shared" si="1328"/>
        <v>-2.927290677601392E-3</v>
      </c>
      <c r="AA3692" s="4">
        <f t="shared" si="1323"/>
        <v>1.0107654406316861E-2</v>
      </c>
      <c r="AB3692" s="4">
        <f t="shared" si="1324"/>
        <v>1.0107654406316861E-2</v>
      </c>
      <c r="AC3692" s="2">
        <f t="shared" si="1337"/>
        <v>7.3795434464526775E-3</v>
      </c>
      <c r="AD3692" s="6">
        <f t="shared" si="1340"/>
        <v>15319.061874968069</v>
      </c>
    </row>
    <row r="3693" spans="1:30" x14ac:dyDescent="0.3">
      <c r="A3693" s="1">
        <f t="shared" ref="A3693" si="1386">WEEKNUM(C3693,2)</f>
        <v>36</v>
      </c>
      <c r="B3693" s="1">
        <f t="shared" ref="B3693" si="1387">WEEKDAY(C3693,2)</f>
        <v>1</v>
      </c>
      <c r="C3693" s="5">
        <v>44438</v>
      </c>
      <c r="D3693" s="3">
        <v>15605.09</v>
      </c>
      <c r="E3693" s="3">
        <v>15460.79</v>
      </c>
      <c r="F3693" s="3">
        <f t="shared" si="1325"/>
        <v>15408.631999999998</v>
      </c>
      <c r="G3693" s="3">
        <f t="shared" si="1341"/>
        <v>15224.323</v>
      </c>
      <c r="H3693" s="4">
        <f t="shared" si="1322"/>
        <v>1.1154056742230061E-2</v>
      </c>
      <c r="I3693" s="4">
        <f t="shared" si="1338"/>
        <v>1.8039324950835805E-3</v>
      </c>
      <c r="J3693" s="4">
        <f t="shared" si="1345"/>
        <v>9.35012424714648E-3</v>
      </c>
      <c r="K3693" s="4">
        <f t="shared" si="1326"/>
        <v>-4.7581635396993201E-3</v>
      </c>
      <c r="L3693" s="4">
        <f t="shared" si="1342"/>
        <v>-1.6259655117423642E-2</v>
      </c>
      <c r="M3693" s="4">
        <f t="shared" si="1329"/>
        <v>1.2749866438500341E-2</v>
      </c>
      <c r="N3693" s="4">
        <f t="shared" si="1343"/>
        <v>2.5010438887824425E-2</v>
      </c>
      <c r="O3693" s="4">
        <f t="shared" si="1339"/>
        <v>1.1810825826701253E-2</v>
      </c>
      <c r="P3693" s="4">
        <f t="shared" si="1335"/>
        <v>0.21079694109687247</v>
      </c>
      <c r="Q3693" s="4">
        <f t="shared" si="1336"/>
        <v>0.30847565352133466</v>
      </c>
      <c r="T3693" s="4"/>
      <c r="U3693" s="4">
        <f t="shared" si="1330"/>
        <v>-7.783994634856007E-3</v>
      </c>
      <c r="V3693" s="4">
        <f t="shared" si="1331"/>
        <v>-1.7706154688507513E-2</v>
      </c>
      <c r="W3693" s="4">
        <f t="shared" si="1332"/>
        <v>1.9086621536725464E-2</v>
      </c>
      <c r="X3693" s="4">
        <f t="shared" si="1344"/>
        <v>2.4509152717543795E-2</v>
      </c>
      <c r="Y3693" s="4">
        <f t="shared" si="1327"/>
        <v>-1.7167662747433778E-2</v>
      </c>
      <c r="Z3693" s="4">
        <f t="shared" si="1328"/>
        <v>-1.0970659397753598E-2</v>
      </c>
      <c r="AA3693" s="4">
        <f t="shared" si="1323"/>
        <v>1.1154056742230061E-2</v>
      </c>
      <c r="AB3693" s="4">
        <f t="shared" si="1324"/>
        <v>1.1154056742230061E-2</v>
      </c>
      <c r="AC3693" s="2">
        <f t="shared" si="1337"/>
        <v>1.2219437163640387E-2</v>
      </c>
      <c r="AD3693" s="6">
        <f t="shared" si="1340"/>
        <v>15414.404583312047</v>
      </c>
    </row>
    <row r="3694" spans="1:30" x14ac:dyDescent="0.3">
      <c r="A3694" s="1">
        <f t="shared" ref="A3694" si="1388">WEEKNUM(C3694,2)</f>
        <v>36</v>
      </c>
      <c r="B3694" s="1">
        <f t="shared" ref="B3694" si="1389">WEEKDAY(C3694,2)</f>
        <v>2</v>
      </c>
      <c r="C3694" s="5">
        <v>44439</v>
      </c>
      <c r="D3694" s="3">
        <v>15582.51</v>
      </c>
      <c r="E3694" s="3">
        <v>15602.38</v>
      </c>
      <c r="F3694" s="3">
        <f t="shared" si="1325"/>
        <v>15453.597999999998</v>
      </c>
      <c r="G3694" s="3">
        <f t="shared" si="1341"/>
        <v>15282.291000000001</v>
      </c>
      <c r="H3694" s="4">
        <f t="shared" si="1322"/>
        <v>-1.4469637791259087E-3</v>
      </c>
      <c r="I3694" s="4">
        <f t="shared" si="1338"/>
        <v>-1.7366128615733364E-4</v>
      </c>
      <c r="J3694" s="4">
        <f t="shared" si="1345"/>
        <v>-1.2733024929685751E-3</v>
      </c>
      <c r="K3694" s="4">
        <f t="shared" si="1326"/>
        <v>-1.1773081731665832E-2</v>
      </c>
      <c r="L3694" s="4">
        <f t="shared" si="1342"/>
        <v>-2.2823108784804681E-2</v>
      </c>
      <c r="M3694" s="4">
        <f t="shared" si="1329"/>
        <v>8.3418761119580104E-3</v>
      </c>
      <c r="N3694" s="4">
        <f t="shared" si="1343"/>
        <v>1.9644894865566892E-2</v>
      </c>
      <c r="O3694" s="4">
        <f t="shared" si="1339"/>
        <v>1.099354340218598E-2</v>
      </c>
      <c r="P3694" s="4">
        <f t="shared" si="1335"/>
        <v>0.20904496177922885</v>
      </c>
      <c r="Q3694" s="4">
        <f t="shared" si="1336"/>
        <v>0.29899065177486228</v>
      </c>
      <c r="T3694" s="4">
        <f>(D3694-D3672)/D3672</f>
        <v>4.1618593707177229E-2</v>
      </c>
      <c r="U3694" s="4">
        <f t="shared" si="1330"/>
        <v>-1.5854442364638708E-2</v>
      </c>
      <c r="V3694" s="4">
        <f t="shared" si="1331"/>
        <v>-2.5695897940992366E-2</v>
      </c>
      <c r="W3694" s="4">
        <f t="shared" si="1332"/>
        <v>1.4639580978376938E-2</v>
      </c>
      <c r="X3694" s="4">
        <f t="shared" si="1344"/>
        <v>2.2673176015539274E-2</v>
      </c>
      <c r="Y3694" s="4">
        <f t="shared" si="1327"/>
        <v>-2.4095113131520352E-2</v>
      </c>
      <c r="Z3694" s="4">
        <f t="shared" si="1328"/>
        <v>-1.7941789086649215E-2</v>
      </c>
      <c r="AA3694" s="4">
        <f t="shared" si="1323"/>
        <v>-1.4469637791259087E-3</v>
      </c>
      <c r="AB3694" s="4">
        <f t="shared" si="1324"/>
        <v>-1.4469637791259087E-3</v>
      </c>
      <c r="AC3694" s="2">
        <f t="shared" si="1337"/>
        <v>7.1920555669123185E-3</v>
      </c>
      <c r="AD3694" s="6">
        <f t="shared" si="1340"/>
        <v>15470.439722208033</v>
      </c>
    </row>
    <row r="3695" spans="1:30" x14ac:dyDescent="0.3">
      <c r="A3695" s="1">
        <f t="shared" ref="A3695" si="1390">WEEKNUM(C3695,2)</f>
        <v>36</v>
      </c>
      <c r="B3695" s="1">
        <f t="shared" ref="B3695" si="1391">WEEKDAY(C3695,2)</f>
        <v>3</v>
      </c>
      <c r="C3695" s="5">
        <v>44440</v>
      </c>
      <c r="D3695" s="3">
        <v>15611.57</v>
      </c>
      <c r="E3695" s="3">
        <v>15639.33</v>
      </c>
      <c r="F3695" s="3">
        <f t="shared" si="1325"/>
        <v>15502.128000000001</v>
      </c>
      <c r="G3695" s="3">
        <f t="shared" si="1341"/>
        <v>15357.655999999999</v>
      </c>
      <c r="H3695" s="4">
        <f t="shared" si="1322"/>
        <v>1.8649113653705013E-3</v>
      </c>
      <c r="I3695" s="4">
        <f t="shared" si="1338"/>
        <v>3.6463958630541362E-3</v>
      </c>
      <c r="J3695" s="4">
        <f t="shared" si="1345"/>
        <v>-1.7814844976836348E-3</v>
      </c>
      <c r="K3695" s="4">
        <f t="shared" si="1326"/>
        <v>-6.9143225321209667E-3</v>
      </c>
      <c r="L3695" s="4">
        <f t="shared" si="1342"/>
        <v>-1.6240430243052467E-2</v>
      </c>
      <c r="M3695" s="4">
        <f t="shared" si="1329"/>
        <v>7.0598049506492974E-3</v>
      </c>
      <c r="N3695" s="4">
        <f t="shared" si="1343"/>
        <v>1.6533382438049183E-2</v>
      </c>
      <c r="O3695" s="4">
        <f t="shared" si="1339"/>
        <v>9.2541621374404737E-3</v>
      </c>
      <c r="P3695" s="4">
        <f t="shared" si="1335"/>
        <v>0.21129972346969486</v>
      </c>
      <c r="Q3695" s="4">
        <f t="shared" si="1336"/>
        <v>0.28907247310229789</v>
      </c>
      <c r="T3695" s="4"/>
      <c r="U3695" s="4">
        <f t="shared" si="1330"/>
        <v>-1.370703436095983E-2</v>
      </c>
      <c r="V3695" s="4">
        <f t="shared" si="1331"/>
        <v>-2.3569964017350276E-2</v>
      </c>
      <c r="W3695" s="4">
        <f t="shared" si="1332"/>
        <v>1.5788357282099173E-2</v>
      </c>
      <c r="X3695" s="4">
        <f t="shared" si="1344"/>
        <v>1.8992999756001199E-2</v>
      </c>
      <c r="Y3695" s="4">
        <f t="shared" si="1327"/>
        <v>-1.9296936964388733E-2</v>
      </c>
      <c r="Z3695" s="4">
        <f t="shared" si="1328"/>
        <v>-1.3113359220434832E-2</v>
      </c>
      <c r="AA3695" s="4">
        <f t="shared" si="1323"/>
        <v>1.8649113653705013E-3</v>
      </c>
      <c r="AB3695" s="4">
        <f t="shared" si="1324"/>
        <v>1.8649113653705013E-3</v>
      </c>
      <c r="AC3695" s="2">
        <f t="shared" si="1337"/>
        <v>6.0267386215037758E-3</v>
      </c>
      <c r="AD3695" s="6">
        <f t="shared" si="1340"/>
        <v>15517.48314813869</v>
      </c>
    </row>
    <row r="3696" spans="1:30" x14ac:dyDescent="0.3">
      <c r="A3696" s="1">
        <f t="shared" ref="A3696" si="1392">WEEKNUM(C3696,2)</f>
        <v>36</v>
      </c>
      <c r="B3696" s="1">
        <f t="shared" ref="B3696" si="1393">WEEKDAY(C3696,2)</f>
        <v>4</v>
      </c>
      <c r="C3696" s="5">
        <v>44441</v>
      </c>
      <c r="D3696" s="3">
        <v>15604.25</v>
      </c>
      <c r="E3696" s="3">
        <v>15657.13</v>
      </c>
      <c r="F3696" s="3">
        <f t="shared" si="1325"/>
        <v>15567.273999999999</v>
      </c>
      <c r="G3696" s="3">
        <f t="shared" si="1341"/>
        <v>15424.687999999998</v>
      </c>
      <c r="H3696" s="4">
        <f t="shared" si="1322"/>
        <v>-4.68883014328457E-4</v>
      </c>
      <c r="I3696" s="4">
        <f t="shared" si="1338"/>
        <v>2.9183483787985124E-3</v>
      </c>
      <c r="J3696" s="4">
        <f t="shared" si="1345"/>
        <v>-3.3872313931269694E-3</v>
      </c>
      <c r="K3696" s="4">
        <f t="shared" si="1326"/>
        <v>-3.4295077304844455E-3</v>
      </c>
      <c r="L3696" s="4">
        <f t="shared" si="1342"/>
        <v>-1.3248720873899023E-2</v>
      </c>
      <c r="M3696" s="4">
        <f t="shared" si="1329"/>
        <v>2.3752392358482653E-3</v>
      </c>
      <c r="N3696" s="4">
        <f t="shared" si="1343"/>
        <v>1.1641207912925158E-2</v>
      </c>
      <c r="O3696" s="4">
        <f t="shared" si="1339"/>
        <v>9.1376387843056309E-3</v>
      </c>
      <c r="P3696" s="4">
        <f t="shared" si="1335"/>
        <v>0.21073176560409917</v>
      </c>
      <c r="Q3696" s="4">
        <f t="shared" si="1336"/>
        <v>0.26937506812897888</v>
      </c>
      <c r="T3696" s="4"/>
      <c r="U3696" s="4">
        <f t="shared" si="1330"/>
        <v>-2.1333536601379571E-2</v>
      </c>
      <c r="V3696" s="4">
        <f t="shared" si="1331"/>
        <v>-3.1120201235365793E-2</v>
      </c>
      <c r="W3696" s="4">
        <f t="shared" si="1332"/>
        <v>2.1319473352130937E-2</v>
      </c>
      <c r="X3696" s="4">
        <f t="shared" si="1344"/>
        <v>1.8660521962227481E-2</v>
      </c>
      <c r="Y3696" s="4">
        <f t="shared" si="1327"/>
        <v>-1.5855573718882417E-2</v>
      </c>
      <c r="Z3696" s="4">
        <f t="shared" si="1328"/>
        <v>-9.6502973201817912E-3</v>
      </c>
      <c r="AA3696" s="4">
        <f t="shared" si="1323"/>
        <v>-4.68883014328457E-4</v>
      </c>
      <c r="AB3696" s="4">
        <f t="shared" si="1324"/>
        <v>-4.68883014328457E-4</v>
      </c>
      <c r="AC3696" s="2">
        <f t="shared" si="1337"/>
        <v>3.7069752091602854E-3</v>
      </c>
      <c r="AD3696" s="6">
        <f t="shared" si="1340"/>
        <v>15546.405432092461</v>
      </c>
    </row>
    <row r="3697" spans="1:30" x14ac:dyDescent="0.3">
      <c r="A3697" s="1">
        <f t="shared" ref="A3697" si="1394">WEEKNUM(C3697,2)</f>
        <v>36</v>
      </c>
      <c r="B3697" s="1">
        <f t="shared" ref="B3697" si="1395">WEEKDAY(C3697,2)</f>
        <v>5</v>
      </c>
      <c r="C3697" s="5">
        <v>44442</v>
      </c>
      <c r="D3697" s="3">
        <v>15652.86</v>
      </c>
      <c r="E3697" s="3">
        <v>15578.22</v>
      </c>
      <c r="F3697" s="3">
        <f t="shared" si="1325"/>
        <v>15611.255999999999</v>
      </c>
      <c r="G3697" s="3">
        <f t="shared" si="1341"/>
        <v>15480.716999999999</v>
      </c>
      <c r="H3697" s="4">
        <f t="shared" si="1322"/>
        <v>3.1151769549962725E-3</v>
      </c>
      <c r="I3697" s="4">
        <f t="shared" si="1338"/>
        <v>-1.6681352836567381E-3</v>
      </c>
      <c r="J3697" s="4">
        <f t="shared" si="1345"/>
        <v>4.7833122386530102E-3</v>
      </c>
      <c r="K3697" s="4">
        <f t="shared" si="1326"/>
        <v>-2.1756893154111455E-4</v>
      </c>
      <c r="L3697" s="4">
        <f t="shared" si="1342"/>
        <v>-9.1423810820769891E-3</v>
      </c>
      <c r="M3697" s="4">
        <f t="shared" si="1329"/>
        <v>2.6650001767955876E-3</v>
      </c>
      <c r="N3697" s="4">
        <f t="shared" si="1343"/>
        <v>1.1119833790644313E-2</v>
      </c>
      <c r="O3697" s="4">
        <f t="shared" si="1339"/>
        <v>8.3396261130554202E-3</v>
      </c>
      <c r="P3697" s="4">
        <f t="shared" si="1335"/>
        <v>0.214503409298991</v>
      </c>
      <c r="Q3697" s="4">
        <f t="shared" si="1336"/>
        <v>0.26023989295151412</v>
      </c>
      <c r="R3697" s="4">
        <f>(D3697-D3692)/D3692</f>
        <v>1.4249382004088644E-2</v>
      </c>
      <c r="T3697" s="4"/>
      <c r="U3697" s="4">
        <f t="shared" si="1330"/>
        <v>-1.0977778489834453E-2</v>
      </c>
      <c r="V3697" s="4">
        <f t="shared" si="1331"/>
        <v>-2.0868000704936097E-2</v>
      </c>
      <c r="W3697" s="4">
        <f t="shared" si="1332"/>
        <v>1.4249382004088644E-2</v>
      </c>
      <c r="X3697" s="4">
        <f t="shared" si="1344"/>
        <v>1.7008141534254489E-2</v>
      </c>
      <c r="Y3697" s="4">
        <f t="shared" si="1327"/>
        <v>-1.2683684032145358E-2</v>
      </c>
      <c r="Z3697" s="4">
        <f t="shared" si="1328"/>
        <v>-6.4584080767874849E-3</v>
      </c>
      <c r="AA3697" s="4">
        <f t="shared" si="1323"/>
        <v>3.1151769549962725E-3</v>
      </c>
      <c r="AB3697" s="4">
        <f t="shared" si="1324"/>
        <v>3.1151769549962725E-3</v>
      </c>
      <c r="AC3697" s="2">
        <f t="shared" si="1337"/>
        <v>4.5339773011679636E-3</v>
      </c>
      <c r="AD3697" s="6">
        <f t="shared" si="1340"/>
        <v>15581.890288061641</v>
      </c>
    </row>
    <row r="3698" spans="1:30" x14ac:dyDescent="0.3">
      <c r="A3698" s="1">
        <f t="shared" ref="A3698" si="1396">WEEKNUM(C3698,2)</f>
        <v>37</v>
      </c>
      <c r="B3698" s="1">
        <f t="shared" ref="B3698" si="1397">WEEKDAY(C3698,2)</f>
        <v>2</v>
      </c>
      <c r="C3698" s="5">
        <v>44446</v>
      </c>
      <c r="D3698" s="3">
        <v>15675.76</v>
      </c>
      <c r="E3698" s="3">
        <v>15662.08</v>
      </c>
      <c r="F3698" s="3">
        <f t="shared" si="1325"/>
        <v>15625.39</v>
      </c>
      <c r="G3698" s="3">
        <f t="shared" si="1341"/>
        <v>15517.010999999999</v>
      </c>
      <c r="H3698" s="4">
        <f t="shared" si="1322"/>
        <v>1.4629914277646153E-3</v>
      </c>
      <c r="I3698" s="4">
        <f t="shared" si="1338"/>
        <v>5.8902973641873396E-4</v>
      </c>
      <c r="J3698" s="4">
        <f t="shared" si="1345"/>
        <v>8.7396169134588129E-4</v>
      </c>
      <c r="K3698" s="4">
        <f t="shared" si="1326"/>
        <v>-2.5594364224812587E-3</v>
      </c>
      <c r="L3698" s="4">
        <f t="shared" si="1342"/>
        <v>-9.8057337622504855E-3</v>
      </c>
      <c r="M3698" s="4">
        <f t="shared" si="1329"/>
        <v>3.2235995389555592E-3</v>
      </c>
      <c r="N3698" s="4">
        <f t="shared" si="1343"/>
        <v>1.0230643002057654E-2</v>
      </c>
      <c r="O3698" s="4">
        <f t="shared" si="1339"/>
        <v>6.9137955671687247E-3</v>
      </c>
      <c r="P3698" s="4">
        <f t="shared" si="1335"/>
        <v>0.21628021737578632</v>
      </c>
      <c r="Q3698" s="4">
        <f t="shared" si="1336"/>
        <v>0.33168526688057542</v>
      </c>
      <c r="T3698" s="4"/>
      <c r="U3698" s="4">
        <f t="shared" si="1330"/>
        <v>-3.0518384499701929E-3</v>
      </c>
      <c r="V3698" s="4">
        <f t="shared" si="1331"/>
        <v>-1.3021320065470503E-2</v>
      </c>
      <c r="W3698" s="4">
        <f t="shared" si="1332"/>
        <v>4.5286505877249073E-3</v>
      </c>
      <c r="X3698" s="4">
        <f t="shared" si="1344"/>
        <v>1.4067309804011262E-2</v>
      </c>
      <c r="Y3698" s="4">
        <f t="shared" si="1327"/>
        <v>-1.4996351180305631E-2</v>
      </c>
      <c r="Z3698" s="4">
        <f t="shared" si="1328"/>
        <v>-8.7856571689076835E-3</v>
      </c>
      <c r="AA3698" s="4">
        <f t="shared" si="1323"/>
        <v>1.4629914277646153E-3</v>
      </c>
      <c r="AB3698" s="4">
        <f t="shared" si="1324"/>
        <v>1.4629914277646153E-3</v>
      </c>
      <c r="AC3698" s="2">
        <f t="shared" si="1337"/>
        <v>3.9921386879427732E-3</v>
      </c>
      <c r="AD3698" s="6">
        <f t="shared" si="1340"/>
        <v>15613.180192041094</v>
      </c>
    </row>
    <row r="3699" spans="1:30" x14ac:dyDescent="0.3">
      <c r="A3699" s="1">
        <f t="shared" ref="A3699" si="1398">WEEKNUM(C3699,2)</f>
        <v>37</v>
      </c>
      <c r="B3699" s="1">
        <f t="shared" ref="B3699" si="1399">WEEKDAY(C3699,2)</f>
        <v>3</v>
      </c>
      <c r="C3699" s="5">
        <v>44447</v>
      </c>
      <c r="D3699" s="3">
        <v>15620.85</v>
      </c>
      <c r="E3699" s="3">
        <v>15667.94</v>
      </c>
      <c r="F3699" s="3">
        <f t="shared" si="1325"/>
        <v>15633.058000000001</v>
      </c>
      <c r="G3699" s="3">
        <f t="shared" si="1341"/>
        <v>15543.328</v>
      </c>
      <c r="H3699" s="4">
        <f t="shared" si="1322"/>
        <v>-3.5028604673712697E-3</v>
      </c>
      <c r="I3699" s="4">
        <f t="shared" si="1338"/>
        <v>-4.9885938544604589E-4</v>
      </c>
      <c r="J3699" s="4">
        <f t="shared" si="1345"/>
        <v>-3.0040010819252236E-3</v>
      </c>
      <c r="K3699" s="4">
        <f t="shared" si="1326"/>
        <v>-2.5293829453882704E-3</v>
      </c>
      <c r="L3699" s="4">
        <f t="shared" si="1342"/>
        <v>-8.9976853151334506E-3</v>
      </c>
      <c r="M3699" s="4">
        <f t="shared" si="1329"/>
        <v>-7.8090927571563651E-4</v>
      </c>
      <c r="N3699" s="4">
        <f t="shared" si="1343"/>
        <v>4.9874775852379134E-3</v>
      </c>
      <c r="O3699" s="4">
        <f t="shared" si="1339"/>
        <v>5.7442456716504785E-3</v>
      </c>
      <c r="P3699" s="4">
        <f t="shared" si="1335"/>
        <v>0.21201975748509494</v>
      </c>
      <c r="Q3699" s="4">
        <f t="shared" si="1336"/>
        <v>0.34406085631463434</v>
      </c>
      <c r="T3699" s="4"/>
      <c r="U3699" s="4">
        <f t="shared" si="1330"/>
        <v>-5.9486748967833136E-3</v>
      </c>
      <c r="V3699" s="4">
        <f t="shared" si="1331"/>
        <v>-1.5889188147815481E-2</v>
      </c>
      <c r="W3699" s="4">
        <f t="shared" si="1332"/>
        <v>2.4604508516278922E-3</v>
      </c>
      <c r="X3699" s="4">
        <f t="shared" si="1344"/>
        <v>1.1612829581823131E-2</v>
      </c>
      <c r="Y3699" s="4">
        <f t="shared" si="1327"/>
        <v>-1.4966672434847244E-2</v>
      </c>
      <c r="Z3699" s="4">
        <f t="shared" si="1328"/>
        <v>-8.755791291546966E-3</v>
      </c>
      <c r="AA3699" s="4">
        <f t="shared" si="1323"/>
        <v>-3.5028604673712697E-3</v>
      </c>
      <c r="AB3699" s="4">
        <f t="shared" si="1324"/>
        <v>-3.5028604673712697E-3</v>
      </c>
      <c r="AC3699" s="2">
        <f t="shared" si="1337"/>
        <v>3.2733207898004782E-4</v>
      </c>
      <c r="AD3699" s="6">
        <f t="shared" si="1340"/>
        <v>15615.736794694065</v>
      </c>
    </row>
    <row r="3700" spans="1:30" x14ac:dyDescent="0.3">
      <c r="A3700" s="1">
        <f t="shared" ref="A3700" si="1400">WEEKNUM(C3700,2)</f>
        <v>37</v>
      </c>
      <c r="B3700" s="1">
        <f t="shared" ref="B3700" si="1401">WEEKDAY(C3700,2)</f>
        <v>4</v>
      </c>
      <c r="C3700" s="5">
        <v>44448</v>
      </c>
      <c r="D3700" s="3">
        <v>15561.05</v>
      </c>
      <c r="E3700" s="3">
        <v>15638.94</v>
      </c>
      <c r="F3700" s="3">
        <f t="shared" si="1325"/>
        <v>15622.954000000002</v>
      </c>
      <c r="G3700" s="3">
        <f t="shared" si="1341"/>
        <v>15562.540999999997</v>
      </c>
      <c r="H3700" s="4">
        <f t="shared" si="1322"/>
        <v>-3.828216774375344E-3</v>
      </c>
      <c r="I3700" s="4">
        <f t="shared" si="1338"/>
        <v>1.1580675827499876E-3</v>
      </c>
      <c r="J3700" s="4">
        <f t="shared" si="1345"/>
        <v>-4.9862843571253316E-3</v>
      </c>
      <c r="K3700" s="4">
        <f t="shared" si="1326"/>
        <v>1.1254189112628267E-3</v>
      </c>
      <c r="L3700" s="4">
        <f t="shared" si="1342"/>
        <v>-3.7221619395445991E-3</v>
      </c>
      <c r="M3700" s="4">
        <f t="shared" si="1329"/>
        <v>-3.9623748492124003E-3</v>
      </c>
      <c r="N3700" s="4">
        <f t="shared" si="1343"/>
        <v>-9.5806976508409951E-5</v>
      </c>
      <c r="O3700" s="4">
        <f t="shared" si="1339"/>
        <v>3.8823215657043776E-3</v>
      </c>
      <c r="P3700" s="4">
        <f t="shared" si="1335"/>
        <v>0.20737988311861619</v>
      </c>
      <c r="Q3700" s="4">
        <f t="shared" si="1336"/>
        <v>0.40591655779679903</v>
      </c>
      <c r="T3700" s="4"/>
      <c r="U3700" s="4">
        <f t="shared" si="1330"/>
        <v>-5.9407778706028515E-4</v>
      </c>
      <c r="V3700" s="4">
        <f t="shared" si="1331"/>
        <v>-1.05881370091897E-2</v>
      </c>
      <c r="W3700" s="4">
        <f t="shared" si="1332"/>
        <v>-3.2360614595457367E-3</v>
      </c>
      <c r="X3700" s="4">
        <f t="shared" si="1344"/>
        <v>7.7941557442952943E-3</v>
      </c>
      <c r="Y3700" s="4">
        <f t="shared" si="1327"/>
        <v>-1.1357441673665612E-2</v>
      </c>
      <c r="Z3700" s="4">
        <f t="shared" si="1328"/>
        <v>-5.1238034290072869E-3</v>
      </c>
      <c r="AA3700" s="4">
        <f t="shared" si="1323"/>
        <v>-3.828216774375344E-3</v>
      </c>
      <c r="AB3700" s="4">
        <f t="shared" si="1324"/>
        <v>-3.828216774375344E-3</v>
      </c>
      <c r="AC3700" s="2">
        <f t="shared" si="1337"/>
        <v>-2.3428922295975459E-3</v>
      </c>
      <c r="AD3700" s="6">
        <f t="shared" si="1340"/>
        <v>15597.507863129378</v>
      </c>
    </row>
    <row r="3701" spans="1:30" x14ac:dyDescent="0.3">
      <c r="A3701" s="1">
        <f t="shared" ref="A3701" si="1402">WEEKNUM(C3701,2)</f>
        <v>37</v>
      </c>
      <c r="B3701" s="1">
        <f t="shared" ref="B3701" si="1403">WEEKDAY(C3701,2)</f>
        <v>5</v>
      </c>
      <c r="C3701" s="5">
        <v>44449</v>
      </c>
      <c r="D3701" s="3">
        <v>15440.75</v>
      </c>
      <c r="E3701" s="3">
        <v>15648.05</v>
      </c>
      <c r="F3701" s="3">
        <f t="shared" si="1325"/>
        <v>15590.254000000001</v>
      </c>
      <c r="G3701" s="3">
        <f t="shared" si="1341"/>
        <v>15578.763999999999</v>
      </c>
      <c r="H3701" s="4">
        <f t="shared" si="1322"/>
        <v>-7.7308407851654787E-3</v>
      </c>
      <c r="I3701" s="4">
        <f t="shared" si="1338"/>
        <v>5.5908823633366647E-3</v>
      </c>
      <c r="J3701" s="4">
        <f t="shared" si="1345"/>
        <v>-1.3321723148502143E-2</v>
      </c>
      <c r="K3701" s="4">
        <f t="shared" si="1326"/>
        <v>4.2786315833444237E-3</v>
      </c>
      <c r="L3701" s="4">
        <f t="shared" si="1342"/>
        <v>2.1238212645604596E-3</v>
      </c>
      <c r="M3701" s="4">
        <f t="shared" si="1329"/>
        <v>-9.5895807727058718E-3</v>
      </c>
      <c r="N3701" s="4">
        <f t="shared" si="1343"/>
        <v>-8.859111030887894E-3</v>
      </c>
      <c r="O3701" s="4">
        <f t="shared" si="1339"/>
        <v>7.4413483800991539E-4</v>
      </c>
      <c r="P3701" s="4">
        <f t="shared" si="1335"/>
        <v>0.19804582147501446</v>
      </c>
      <c r="Q3701" s="4">
        <f t="shared" si="1336"/>
        <v>0.35494500190858946</v>
      </c>
      <c r="R3701" s="4">
        <f>(D3701-D3697)/D3697</f>
        <v>-1.3550878242059316E-2</v>
      </c>
      <c r="T3701" s="4"/>
      <c r="U3701" s="4">
        <f t="shared" si="1330"/>
        <v>2.7761622769672182E-3</v>
      </c>
      <c r="V3701" s="4">
        <f t="shared" si="1331"/>
        <v>-7.2515993458024258E-3</v>
      </c>
      <c r="W3701" s="4">
        <f t="shared" si="1332"/>
        <v>-1.0477914670682667E-2</v>
      </c>
      <c r="X3701" s="4">
        <f t="shared" si="1344"/>
        <v>1.4761736704834375E-3</v>
      </c>
      <c r="Y3701" s="4">
        <f t="shared" si="1327"/>
        <v>-8.243545867819493E-3</v>
      </c>
      <c r="Z3701" s="4">
        <f t="shared" si="1328"/>
        <v>-1.9902737324067679E-3</v>
      </c>
      <c r="AA3701" s="4">
        <f t="shared" si="1323"/>
        <v>-7.7308407851654787E-3</v>
      </c>
      <c r="AB3701" s="4">
        <f t="shared" si="1324"/>
        <v>-7.7308407851654787E-3</v>
      </c>
      <c r="AC3701" s="2">
        <f t="shared" si="1337"/>
        <v>-6.7681454648415469E-3</v>
      </c>
      <c r="AD3701" s="6">
        <f t="shared" si="1340"/>
        <v>15545.255242086252</v>
      </c>
    </row>
    <row r="3702" spans="1:30" x14ac:dyDescent="0.3">
      <c r="A3702" s="1">
        <f t="shared" ref="A3702" si="1404">WEEKNUM(C3702,2)</f>
        <v>38</v>
      </c>
      <c r="B3702" s="1">
        <f t="shared" ref="B3702" si="1405">WEEKDAY(C3702,2)</f>
        <v>1</v>
      </c>
      <c r="C3702" s="5">
        <v>44452</v>
      </c>
      <c r="D3702" s="3">
        <v>15434.5</v>
      </c>
      <c r="E3702" s="3">
        <v>15545.66</v>
      </c>
      <c r="F3702" s="3">
        <f t="shared" si="1325"/>
        <v>15546.582</v>
      </c>
      <c r="G3702" s="3">
        <f t="shared" si="1341"/>
        <v>15578.919</v>
      </c>
      <c r="H3702" s="4">
        <f t="shared" si="1322"/>
        <v>-4.0477308420899246E-4</v>
      </c>
      <c r="I3702" s="4">
        <f t="shared" si="1338"/>
        <v>6.7943590822984543E-3</v>
      </c>
      <c r="J3702" s="4">
        <f t="shared" si="1345"/>
        <v>-7.1991321665074472E-3</v>
      </c>
      <c r="K3702" s="4">
        <f t="shared" si="1326"/>
        <v>8.6687822806535229E-3</v>
      </c>
      <c r="L3702" s="4">
        <f t="shared" si="1342"/>
        <v>9.9875689688361264E-3</v>
      </c>
      <c r="M3702" s="4">
        <f t="shared" si="1329"/>
        <v>-7.2094303429525754E-3</v>
      </c>
      <c r="N3702" s="4">
        <f t="shared" si="1343"/>
        <v>-9.2701553939653885E-3</v>
      </c>
      <c r="O3702" s="4">
        <f t="shared" si="1339"/>
        <v>-2.0951116006349109E-3</v>
      </c>
      <c r="P3702" s="4">
        <f t="shared" si="1335"/>
        <v>0.19756088477283232</v>
      </c>
      <c r="Q3702" s="4">
        <f t="shared" si="1336"/>
        <v>0.3837487852022391</v>
      </c>
      <c r="T3702" s="4"/>
      <c r="U3702" s="4">
        <f t="shared" si="1330"/>
        <v>1.373702702265114E-2</v>
      </c>
      <c r="V3702" s="4">
        <f t="shared" si="1331"/>
        <v>3.5996567524246518E-3</v>
      </c>
      <c r="W3702" s="4">
        <f t="shared" si="1332"/>
        <v>-1.3950166295488529E-2</v>
      </c>
      <c r="X3702" s="4">
        <f t="shared" si="1344"/>
        <v>-4.1427800556213456E-3</v>
      </c>
      <c r="Y3702" s="4">
        <f t="shared" si="1327"/>
        <v>-3.9081352041426629E-3</v>
      </c>
      <c r="Z3702" s="4">
        <f t="shared" si="1328"/>
        <v>2.3724727782773792E-3</v>
      </c>
      <c r="AA3702" s="4">
        <f t="shared" si="1323"/>
        <v>-4.0477308420899246E-4</v>
      </c>
      <c r="AB3702" s="4">
        <f t="shared" si="1324"/>
        <v>-4.0477308420899246E-4</v>
      </c>
      <c r="AC3702" s="2">
        <f t="shared" si="1337"/>
        <v>-4.7838820860734979E-3</v>
      </c>
      <c r="AD3702" s="6">
        <f t="shared" si="1340"/>
        <v>15508.336828057501</v>
      </c>
    </row>
    <row r="3703" spans="1:30" x14ac:dyDescent="0.3">
      <c r="A3703" s="1">
        <f t="shared" ref="A3703" si="1406">WEEKNUM(C3703,2)</f>
        <v>38</v>
      </c>
      <c r="B3703" s="1">
        <f t="shared" ref="B3703" si="1407">WEEKDAY(C3703,2)</f>
        <v>2</v>
      </c>
      <c r="C3703" s="5">
        <v>44453</v>
      </c>
      <c r="D3703" s="3">
        <v>15382.9</v>
      </c>
      <c r="E3703" s="3">
        <v>15505.78</v>
      </c>
      <c r="F3703" s="3">
        <f t="shared" si="1325"/>
        <v>15488.01</v>
      </c>
      <c r="G3703" s="3">
        <f t="shared" si="1341"/>
        <v>15556.7</v>
      </c>
      <c r="H3703" s="4">
        <f t="shared" si="1322"/>
        <v>-3.3431598043344693E-3</v>
      </c>
      <c r="I3703" s="4">
        <f t="shared" si="1338"/>
        <v>4.6182254041271607E-3</v>
      </c>
      <c r="J3703" s="4">
        <f t="shared" si="1345"/>
        <v>-7.9613852084616295E-3</v>
      </c>
      <c r="K3703" s="4">
        <f t="shared" si="1326"/>
        <v>5.1694256373708489E-3</v>
      </c>
      <c r="L3703" s="4">
        <f t="shared" si="1342"/>
        <v>9.1684933824296832E-3</v>
      </c>
      <c r="M3703" s="4">
        <f t="shared" si="1329"/>
        <v>-6.7865400396823466E-3</v>
      </c>
      <c r="N3703" s="4">
        <f t="shared" si="1343"/>
        <v>-1.1172035200267478E-2</v>
      </c>
      <c r="O3703" s="4">
        <f t="shared" si="1339"/>
        <v>-4.4653478862893541E-3</v>
      </c>
      <c r="P3703" s="4">
        <f t="shared" si="1335"/>
        <v>0.19355724735961655</v>
      </c>
      <c r="Q3703" s="4">
        <f t="shared" si="1336"/>
        <v>0.38742175803163953</v>
      </c>
      <c r="T3703" s="4"/>
      <c r="U3703" s="4">
        <f t="shared" si="1330"/>
        <v>1.5631215782824205E-2</v>
      </c>
      <c r="V3703" s="4">
        <f t="shared" si="1331"/>
        <v>5.4749036249959115E-3</v>
      </c>
      <c r="W3703" s="4">
        <f t="shared" si="1332"/>
        <v>-1.8682347777715439E-2</v>
      </c>
      <c r="X3703" s="4">
        <f t="shared" si="1344"/>
        <v>-8.7921005491702411E-3</v>
      </c>
      <c r="Y3703" s="4">
        <f t="shared" si="1327"/>
        <v>-7.3638589715739021E-3</v>
      </c>
      <c r="Z3703" s="4">
        <f t="shared" si="1328"/>
        <v>-1.1050401905777609E-3</v>
      </c>
      <c r="AA3703" s="4">
        <f t="shared" si="1323"/>
        <v>-3.3431598043344693E-3</v>
      </c>
      <c r="AB3703" s="4">
        <f t="shared" si="1324"/>
        <v>-3.3431598043344693E-3</v>
      </c>
      <c r="AC3703" s="2">
        <f t="shared" si="1337"/>
        <v>-5.4362020190169818E-3</v>
      </c>
      <c r="AD3703" s="6">
        <f t="shared" si="1340"/>
        <v>15466.524552038336</v>
      </c>
    </row>
    <row r="3704" spans="1:30" x14ac:dyDescent="0.3">
      <c r="A3704" s="1">
        <f t="shared" ref="A3704" si="1408">WEEKNUM(C3704,2)</f>
        <v>38</v>
      </c>
      <c r="B3704" s="1">
        <f t="shared" ref="B3704" si="1409">WEEKDAY(C3704,2)</f>
        <v>3</v>
      </c>
      <c r="C3704" s="5">
        <v>44454</v>
      </c>
      <c r="D3704" s="3">
        <v>15503.53</v>
      </c>
      <c r="E3704" s="3">
        <v>15419.95</v>
      </c>
      <c r="F3704" s="3">
        <f t="shared" si="1325"/>
        <v>15464.546000000002</v>
      </c>
      <c r="G3704" s="3">
        <f t="shared" si="1341"/>
        <v>15548.802000000001</v>
      </c>
      <c r="H3704" s="4">
        <f t="shared" si="1322"/>
        <v>7.8418243634165875E-3</v>
      </c>
      <c r="I3704" s="4">
        <f t="shared" si="1338"/>
        <v>2.4085185498183758E-3</v>
      </c>
      <c r="J3704" s="4">
        <f t="shared" si="1345"/>
        <v>5.4333058135982116E-3</v>
      </c>
      <c r="K3704" s="4">
        <f t="shared" si="1326"/>
        <v>4.6740211533586942E-3</v>
      </c>
      <c r="L3704" s="4">
        <f t="shared" si="1342"/>
        <v>1.1111833413870297E-2</v>
      </c>
      <c r="M3704" s="4">
        <f t="shared" si="1329"/>
        <v>2.5208628821045604E-3</v>
      </c>
      <c r="N3704" s="4">
        <f t="shared" si="1343"/>
        <v>-2.9116069520983569E-3</v>
      </c>
      <c r="O3704" s="4">
        <f t="shared" si="1339"/>
        <v>-5.4346332738414672E-3</v>
      </c>
      <c r="P3704" s="4">
        <f t="shared" si="1335"/>
        <v>0.20291691366109363</v>
      </c>
      <c r="Q3704" s="4">
        <f t="shared" si="1336"/>
        <v>0.37469940839315613</v>
      </c>
      <c r="T3704" s="4"/>
      <c r="U3704" s="4">
        <f t="shared" si="1330"/>
        <v>1.5468474734932992E-2</v>
      </c>
      <c r="V3704" s="4">
        <f t="shared" si="1331"/>
        <v>5.313789987583621E-3</v>
      </c>
      <c r="W3704" s="4">
        <f t="shared" si="1332"/>
        <v>-7.5104747821021075E-3</v>
      </c>
      <c r="X3704" s="4">
        <f t="shared" si="1344"/>
        <v>-1.0779209032551328E-2</v>
      </c>
      <c r="Y3704" s="4">
        <f t="shared" si="1327"/>
        <v>-7.8530863423191162E-3</v>
      </c>
      <c r="Z3704" s="4">
        <f t="shared" si="1328"/>
        <v>-1.5973522620804743E-3</v>
      </c>
      <c r="AA3704" s="4">
        <f t="shared" si="1323"/>
        <v>7.8418243634165875E-3</v>
      </c>
      <c r="AB3704" s="4">
        <f t="shared" si="1324"/>
        <v>7.8418243634165875E-3</v>
      </c>
      <c r="AC3704" s="2">
        <f t="shared" si="1337"/>
        <v>1.5912697715364942E-3</v>
      </c>
      <c r="AD3704" s="6">
        <f t="shared" si="1340"/>
        <v>15478.859701358891</v>
      </c>
    </row>
    <row r="3705" spans="1:30" x14ac:dyDescent="0.3">
      <c r="A3705" s="1">
        <f t="shared" ref="A3705" si="1410">WEEKNUM(C3705,2)</f>
        <v>38</v>
      </c>
      <c r="B3705" s="1">
        <f t="shared" ref="B3705" si="1411">WEEKDAY(C3705,2)</f>
        <v>4</v>
      </c>
      <c r="C3705" s="5">
        <v>44455</v>
      </c>
      <c r="D3705" s="3">
        <v>15515.91</v>
      </c>
      <c r="E3705" s="3">
        <v>15452.67</v>
      </c>
      <c r="F3705" s="3">
        <f t="shared" si="1325"/>
        <v>15455.518</v>
      </c>
      <c r="G3705" s="3">
        <f t="shared" si="1341"/>
        <v>15539.236000000001</v>
      </c>
      <c r="H3705" s="4">
        <f t="shared" si="1322"/>
        <v>7.9852781914823258E-4</v>
      </c>
      <c r="I3705" s="4">
        <f t="shared" si="1338"/>
        <v>-3.2805432053216641E-3</v>
      </c>
      <c r="J3705" s="4">
        <f t="shared" si="1345"/>
        <v>4.0790710244698967E-3</v>
      </c>
      <c r="K3705" s="4">
        <f t="shared" si="1326"/>
        <v>-4.0706858373544983E-3</v>
      </c>
      <c r="L3705" s="4">
        <f t="shared" si="1342"/>
        <v>2.470261790558525E-3</v>
      </c>
      <c r="M3705" s="4">
        <f t="shared" si="1329"/>
        <v>3.907471752159962E-3</v>
      </c>
      <c r="N3705" s="4">
        <f t="shared" si="1343"/>
        <v>-1.5011034004503781E-3</v>
      </c>
      <c r="O3705" s="4">
        <f t="shared" si="1339"/>
        <v>-5.3956229444486825E-3</v>
      </c>
      <c r="P3705" s="4">
        <f t="shared" si="1335"/>
        <v>0.20387747628077596</v>
      </c>
      <c r="Q3705" s="4">
        <f t="shared" si="1336"/>
        <v>0.3564198211886313</v>
      </c>
      <c r="T3705" s="4"/>
      <c r="U3705" s="4">
        <f t="shared" si="1330"/>
        <v>3.7101227913900006E-3</v>
      </c>
      <c r="V3705" s="4">
        <f t="shared" si="1331"/>
        <v>-6.3269784365239442E-3</v>
      </c>
      <c r="W3705" s="4">
        <f t="shared" si="1332"/>
        <v>-2.9008325273679747E-3</v>
      </c>
      <c r="X3705" s="4">
        <f t="shared" si="1344"/>
        <v>-1.0717307367095972E-2</v>
      </c>
      <c r="Y3705" s="4">
        <f t="shared" si="1327"/>
        <v>-1.6488757086265265E-2</v>
      </c>
      <c r="Z3705" s="4">
        <f t="shared" si="1328"/>
        <v>-1.0287473066834174E-2</v>
      </c>
      <c r="AA3705" s="4">
        <f t="shared" si="1323"/>
        <v>7.9852781914823258E-4</v>
      </c>
      <c r="AB3705" s="4">
        <f t="shared" si="1324"/>
        <v>7.9852781914823258E-4</v>
      </c>
      <c r="AC3705" s="2">
        <f t="shared" si="1337"/>
        <v>1.5919271956380031E-3</v>
      </c>
      <c r="AD3705" s="6">
        <f t="shared" si="1340"/>
        <v>15491.209800905928</v>
      </c>
    </row>
    <row r="3706" spans="1:30" x14ac:dyDescent="0.3">
      <c r="A3706" s="1">
        <f t="shared" ref="A3706" si="1412">WEEKNUM(C3706,2)</f>
        <v>38</v>
      </c>
      <c r="B3706" s="1">
        <f t="shared" ref="B3706" si="1413">WEEKDAY(C3706,2)</f>
        <v>5</v>
      </c>
      <c r="C3706" s="5">
        <v>44456</v>
      </c>
      <c r="D3706" s="3">
        <v>15333.47</v>
      </c>
      <c r="E3706" s="3">
        <v>15480.54</v>
      </c>
      <c r="F3706" s="3">
        <f t="shared" si="1325"/>
        <v>15434.062</v>
      </c>
      <c r="G3706" s="3">
        <f t="shared" si="1341"/>
        <v>15512.157999999999</v>
      </c>
      <c r="H3706" s="4">
        <f t="shared" si="1322"/>
        <v>-1.1758253302577839E-2</v>
      </c>
      <c r="I3706" s="4">
        <f t="shared" si="1338"/>
        <v>-2.2795955893014966E-3</v>
      </c>
      <c r="J3706" s="4">
        <f t="shared" si="1345"/>
        <v>-9.4786577132763422E-3</v>
      </c>
      <c r="K3706" s="4">
        <f t="shared" si="1326"/>
        <v>-3.6543135401017877E-3</v>
      </c>
      <c r="L3706" s="4">
        <f t="shared" si="1342"/>
        <v>1.0377878076258504E-3</v>
      </c>
      <c r="M3706" s="4">
        <f t="shared" si="1329"/>
        <v>-6.5175324551631679E-3</v>
      </c>
      <c r="N3706" s="4">
        <f t="shared" si="1343"/>
        <v>-1.1519222534994815E-2</v>
      </c>
      <c r="O3706" s="4">
        <f t="shared" si="1339"/>
        <v>-5.0931719956408793E-3</v>
      </c>
      <c r="P3706" s="4">
        <f t="shared" si="1335"/>
        <v>0.18972197996939844</v>
      </c>
      <c r="Q3706" s="4">
        <f t="shared" si="1336"/>
        <v>0.36326594117856242</v>
      </c>
      <c r="R3706" s="4">
        <f>(D3706-D3701)/D3701</f>
        <v>-6.9478490358305554E-3</v>
      </c>
      <c r="T3706" s="4"/>
      <c r="U3706" s="4">
        <f t="shared" si="1330"/>
        <v>-4.844060064797995E-3</v>
      </c>
      <c r="V3706" s="4">
        <f t="shared" si="1331"/>
        <v>-1.4795619464149973E-2</v>
      </c>
      <c r="W3706" s="4">
        <f t="shared" si="1332"/>
        <v>-6.9478490358305554E-3</v>
      </c>
      <c r="X3706" s="4">
        <f t="shared" si="1344"/>
        <v>-1.0018566727649269E-2</v>
      </c>
      <c r="Y3706" s="4">
        <f t="shared" si="1327"/>
        <v>-1.6077576463541916E-2</v>
      </c>
      <c r="Z3706" s="4">
        <f t="shared" si="1328"/>
        <v>-9.8736998475917707E-3</v>
      </c>
      <c r="AA3706" s="4">
        <f t="shared" si="1323"/>
        <v>-1.1758253302577839E-2</v>
      </c>
      <c r="AB3706" s="4">
        <f t="shared" si="1324"/>
        <v>-1.1758253302577839E-2</v>
      </c>
      <c r="AC3706" s="2">
        <f t="shared" si="1337"/>
        <v>-6.8581910859460025E-3</v>
      </c>
      <c r="AD3706" s="6">
        <f t="shared" si="1340"/>
        <v>15438.62986727062</v>
      </c>
    </row>
    <row r="3707" spans="1:30" x14ac:dyDescent="0.3">
      <c r="A3707" s="1">
        <f t="shared" ref="A3707" si="1414">WEEKNUM(C3707,2)</f>
        <v>39</v>
      </c>
      <c r="B3707" s="1">
        <f t="shared" ref="B3707" si="1415">WEEKDAY(C3707,2)</f>
        <v>1</v>
      </c>
      <c r="C3707" s="5">
        <v>44459</v>
      </c>
      <c r="D3707" s="3">
        <v>15012.18</v>
      </c>
      <c r="E3707" s="3">
        <v>15072.01</v>
      </c>
      <c r="F3707" s="3">
        <f t="shared" si="1325"/>
        <v>15349.597999999998</v>
      </c>
      <c r="G3707" s="3">
        <f t="shared" si="1341"/>
        <v>15448.09</v>
      </c>
      <c r="H3707" s="4">
        <f t="shared" si="1322"/>
        <v>-2.095350889263807E-2</v>
      </c>
      <c r="I3707" s="4">
        <f t="shared" si="1338"/>
        <v>-1.7051587148897096E-2</v>
      </c>
      <c r="J3707" s="4">
        <f t="shared" si="1345"/>
        <v>-3.9019217437409742E-3</v>
      </c>
      <c r="K3707" s="4">
        <f t="shared" si="1326"/>
        <v>6.5531481132450825E-3</v>
      </c>
      <c r="L3707" s="4">
        <f t="shared" si="1342"/>
        <v>1.0633890726916076E-2</v>
      </c>
      <c r="M3707" s="4">
        <f t="shared" si="1329"/>
        <v>-2.198220435479795E-2</v>
      </c>
      <c r="N3707" s="4">
        <f t="shared" si="1343"/>
        <v>-2.821772788739578E-2</v>
      </c>
      <c r="O3707" s="4">
        <f t="shared" si="1339"/>
        <v>-6.5608059588948449E-3</v>
      </c>
      <c r="P3707" s="4">
        <f t="shared" si="1335"/>
        <v>0.16479312988234268</v>
      </c>
      <c r="Q3707" s="4">
        <f t="shared" si="1336"/>
        <v>0.35477373329904016</v>
      </c>
      <c r="T3707" s="4"/>
      <c r="U3707" s="4">
        <f t="shared" si="1330"/>
        <v>6.588854316733307E-3</v>
      </c>
      <c r="V3707" s="4">
        <f t="shared" si="1331"/>
        <v>-3.4770342264339835E-3</v>
      </c>
      <c r="W3707" s="4">
        <f t="shared" si="1332"/>
        <v>-2.7362078460591514E-2</v>
      </c>
      <c r="X3707" s="4">
        <f t="shared" si="1344"/>
        <v>-1.2670566430614922E-2</v>
      </c>
      <c r="Y3707" s="4">
        <f t="shared" si="1327"/>
        <v>-5.9973898931545006E-3</v>
      </c>
      <c r="Z3707" s="4">
        <f t="shared" si="1328"/>
        <v>2.700448166580089E-4</v>
      </c>
      <c r="AA3707" s="4">
        <f t="shared" si="1323"/>
        <v>-2.095350889263807E-2</v>
      </c>
      <c r="AB3707" s="4">
        <f t="shared" si="1324"/>
        <v>-2.095350889263807E-2</v>
      </c>
      <c r="AC3707" s="2">
        <f t="shared" si="1337"/>
        <v>-1.8937949818996731E-2</v>
      </c>
      <c r="AD3707" s="6">
        <f t="shared" si="1340"/>
        <v>15296.479911513747</v>
      </c>
    </row>
    <row r="3708" spans="1:30" x14ac:dyDescent="0.3">
      <c r="A3708" s="1">
        <f t="shared" ref="A3708" si="1416">WEEKNUM(C3708,2)</f>
        <v>39</v>
      </c>
      <c r="B3708" s="1">
        <f t="shared" ref="B3708" si="1417">WEEKDAY(C3708,2)</f>
        <v>2</v>
      </c>
      <c r="C3708" s="5">
        <v>44460</v>
      </c>
      <c r="D3708" s="3">
        <v>15027.77</v>
      </c>
      <c r="E3708" s="3">
        <v>15097.96</v>
      </c>
      <c r="F3708" s="3">
        <f t="shared" si="1325"/>
        <v>15278.572</v>
      </c>
      <c r="G3708" s="3">
        <f t="shared" si="1341"/>
        <v>15383.291000000001</v>
      </c>
      <c r="H3708" s="4">
        <f t="shared" si="1322"/>
        <v>1.0384900793888791E-3</v>
      </c>
      <c r="I3708" s="4">
        <f t="shared" si="1338"/>
        <v>5.714026876842593E-3</v>
      </c>
      <c r="J3708" s="4">
        <f t="shared" si="1345"/>
        <v>-4.6755367974537134E-3</v>
      </c>
      <c r="K3708" s="4">
        <f t="shared" si="1326"/>
        <v>2.1921699579941133E-2</v>
      </c>
      <c r="L3708" s="4">
        <f t="shared" si="1342"/>
        <v>2.7352012388163118E-2</v>
      </c>
      <c r="M3708" s="4">
        <f t="shared" si="1329"/>
        <v>-1.6415277553425783E-2</v>
      </c>
      <c r="N3708" s="4">
        <f t="shared" si="1343"/>
        <v>-2.3110854497909492E-2</v>
      </c>
      <c r="O3708" s="4">
        <f t="shared" si="1339"/>
        <v>-6.968365898599789E-3</v>
      </c>
      <c r="P3708" s="4">
        <f t="shared" si="1335"/>
        <v>0.16600275599226583</v>
      </c>
      <c r="Q3708" s="4">
        <f t="shared" si="1336"/>
        <v>0.37403286830551041</v>
      </c>
      <c r="T3708" s="4"/>
      <c r="U3708" s="4">
        <f t="shared" si="1330"/>
        <v>2.4694614639579286E-2</v>
      </c>
      <c r="V3708" s="4">
        <f t="shared" si="1331"/>
        <v>1.444766849318351E-2</v>
      </c>
      <c r="W3708" s="4">
        <f t="shared" si="1332"/>
        <v>-2.3086024091686173E-2</v>
      </c>
      <c r="X3708" s="4">
        <f t="shared" si="1344"/>
        <v>-1.352258940948515E-2</v>
      </c>
      <c r="Y3708" s="4">
        <f t="shared" si="1327"/>
        <v>9.1795337497672415E-3</v>
      </c>
      <c r="Z3708" s="4">
        <f t="shared" si="1328"/>
        <v>1.5542662753599352E-2</v>
      </c>
      <c r="AA3708" s="4">
        <f t="shared" si="1323"/>
        <v>1.0384900793888791E-3</v>
      </c>
      <c r="AB3708" s="4">
        <f t="shared" si="1324"/>
        <v>1.0384900793888791E-3</v>
      </c>
      <c r="AC3708" s="2">
        <f t="shared" si="1337"/>
        <v>-1.1920593741397782E-2</v>
      </c>
      <c r="AD3708" s="6">
        <f t="shared" si="1340"/>
        <v>15206.909941009166</v>
      </c>
    </row>
    <row r="3709" spans="1:30" x14ac:dyDescent="0.3">
      <c r="A3709" s="1">
        <f t="shared" ref="A3709" si="1418">WEEKNUM(C3709,2)</f>
        <v>39</v>
      </c>
      <c r="B3709" s="1">
        <f t="shared" ref="B3709" si="1419">WEEKDAY(C3709,2)</f>
        <v>3</v>
      </c>
      <c r="C3709" s="5">
        <v>44461</v>
      </c>
      <c r="D3709" s="3">
        <v>15176.51</v>
      </c>
      <c r="E3709" s="3">
        <v>15076.03</v>
      </c>
      <c r="F3709" s="3">
        <f t="shared" si="1325"/>
        <v>15213.168</v>
      </c>
      <c r="G3709" s="3">
        <f t="shared" si="1341"/>
        <v>15338.857</v>
      </c>
      <c r="H3709" s="4">
        <f t="shared" si="1322"/>
        <v>9.8976761023092438E-3</v>
      </c>
      <c r="I3709" s="4">
        <f t="shared" si="1338"/>
        <v>3.2113879837128343E-3</v>
      </c>
      <c r="J3709" s="4">
        <f t="shared" si="1345"/>
        <v>6.686288118596409E-3</v>
      </c>
      <c r="K3709" s="4">
        <f t="shared" si="1326"/>
        <v>1.2946864371759749E-2</v>
      </c>
      <c r="L3709" s="4">
        <f t="shared" si="1342"/>
        <v>2.1901157361042554E-2</v>
      </c>
      <c r="M3709" s="4">
        <f t="shared" si="1329"/>
        <v>-2.4096230318365938E-3</v>
      </c>
      <c r="N3709" s="4">
        <f t="shared" si="1343"/>
        <v>-1.0584035042506736E-2</v>
      </c>
      <c r="O3709" s="4">
        <f t="shared" si="1339"/>
        <v>-8.2818118263026409E-3</v>
      </c>
      <c r="P3709" s="4">
        <f t="shared" si="1335"/>
        <v>0.17754347360547718</v>
      </c>
      <c r="Q3709" s="4">
        <f t="shared" si="1336"/>
        <v>0.38216811685011787</v>
      </c>
      <c r="T3709" s="4"/>
      <c r="U3709" s="4">
        <f t="shared" si="1330"/>
        <v>3.1658722485105921E-2</v>
      </c>
      <c r="V3709" s="4">
        <f t="shared" si="1331"/>
        <v>2.1342135260254892E-2</v>
      </c>
      <c r="W3709" s="4">
        <f t="shared" si="1332"/>
        <v>-2.1093260696112462E-2</v>
      </c>
      <c r="X3709" s="4">
        <f t="shared" si="1344"/>
        <v>-1.6255116703717161E-2</v>
      </c>
      <c r="Y3709" s="4">
        <f t="shared" si="1327"/>
        <v>3.1660421749845382E-4</v>
      </c>
      <c r="Z3709" s="4">
        <f t="shared" si="1328"/>
        <v>6.6238502371045093E-3</v>
      </c>
      <c r="AA3709" s="4">
        <f t="shared" si="1323"/>
        <v>9.8976761023092438E-3</v>
      </c>
      <c r="AB3709" s="4">
        <f t="shared" si="1324"/>
        <v>9.8976761023092438E-3</v>
      </c>
      <c r="AC3709" s="2">
        <f t="shared" si="1337"/>
        <v>-1.3353944575824291E-3</v>
      </c>
      <c r="AD3709" s="6">
        <f t="shared" si="1340"/>
        <v>15196.776627339445</v>
      </c>
    </row>
    <row r="3710" spans="1:30" x14ac:dyDescent="0.3">
      <c r="A3710" s="1">
        <f t="shared" ref="A3710" si="1420">WEEKNUM(C3710,2)</f>
        <v>39</v>
      </c>
      <c r="B3710" s="1">
        <f t="shared" ref="B3710" si="1421">WEEKDAY(C3710,2)</f>
        <v>4</v>
      </c>
      <c r="C3710" s="5">
        <v>44462</v>
      </c>
      <c r="D3710" s="3">
        <v>15316.58</v>
      </c>
      <c r="E3710" s="3">
        <v>15229.66</v>
      </c>
      <c r="F3710" s="3">
        <f t="shared" si="1325"/>
        <v>15173.302</v>
      </c>
      <c r="G3710" s="3">
        <f t="shared" si="1341"/>
        <v>15314.409999999998</v>
      </c>
      <c r="H3710" s="4">
        <f t="shared" si="1322"/>
        <v>9.2293946368433664E-3</v>
      </c>
      <c r="I3710" s="4">
        <f t="shared" si="1338"/>
        <v>3.5021226882860179E-3</v>
      </c>
      <c r="J3710" s="4">
        <f t="shared" si="1345"/>
        <v>5.727271948557348E-3</v>
      </c>
      <c r="K3710" s="4">
        <f t="shared" si="1326"/>
        <v>-2.5715727792489937E-3</v>
      </c>
      <c r="L3710" s="4">
        <f t="shared" si="1342"/>
        <v>9.0705233870558722E-3</v>
      </c>
      <c r="M3710" s="4">
        <f t="shared" si="1329"/>
        <v>9.4427699389361824E-3</v>
      </c>
      <c r="N3710" s="4">
        <f t="shared" si="1343"/>
        <v>1.416966112309839E-4</v>
      </c>
      <c r="O3710" s="4">
        <f t="shared" si="1339"/>
        <v>-9.2127615956041336E-3</v>
      </c>
      <c r="P3710" s="4">
        <f t="shared" si="1335"/>
        <v>0.18841148702542149</v>
      </c>
      <c r="Q3710" s="4">
        <f t="shared" si="1336"/>
        <v>0.36921807521117206</v>
      </c>
      <c r="T3710" s="4"/>
      <c r="U3710" s="4">
        <f t="shared" si="1330"/>
        <v>2.2363507815696734E-2</v>
      </c>
      <c r="V3710" s="4">
        <f t="shared" si="1331"/>
        <v>1.2139872737539716E-2</v>
      </c>
      <c r="W3710" s="4">
        <f t="shared" si="1332"/>
        <v>-1.2846813367698055E-2</v>
      </c>
      <c r="X3710" s="4">
        <f t="shared" si="1344"/>
        <v>-1.825988621021957E-2</v>
      </c>
      <c r="Y3710" s="4">
        <f t="shared" si="1327"/>
        <v>-1.500833621092919E-2</v>
      </c>
      <c r="Z3710" s="4">
        <f t="shared" si="1328"/>
        <v>-8.7977177681425912E-3</v>
      </c>
      <c r="AA3710" s="4">
        <f t="shared" si="1323"/>
        <v>9.2293946368433664E-3</v>
      </c>
      <c r="AB3710" s="4">
        <f t="shared" si="1324"/>
        <v>9.2293946368433664E-3</v>
      </c>
      <c r="AC3710" s="2">
        <f t="shared" si="1337"/>
        <v>5.2145397410541857E-3</v>
      </c>
      <c r="AD3710" s="6">
        <f t="shared" si="1340"/>
        <v>15236.711084892964</v>
      </c>
    </row>
    <row r="3711" spans="1:30" x14ac:dyDescent="0.3">
      <c r="A3711" s="1">
        <f t="shared" ref="A3711" si="1422">WEEKNUM(C3711,2)</f>
        <v>39</v>
      </c>
      <c r="B3711" s="1">
        <f t="shared" ref="B3711" si="1423">WEEKDAY(C3711,2)</f>
        <v>5</v>
      </c>
      <c r="C3711" s="5">
        <v>44463</v>
      </c>
      <c r="D3711" s="3">
        <v>15329.68</v>
      </c>
      <c r="E3711" s="3">
        <v>15223.76</v>
      </c>
      <c r="F3711" s="3">
        <f t="shared" si="1325"/>
        <v>15172.544</v>
      </c>
      <c r="G3711" s="3">
        <f t="shared" si="1341"/>
        <v>15303.302999999996</v>
      </c>
      <c r="H3711" s="4">
        <f t="shared" si="1322"/>
        <v>8.5528231498156661E-4</v>
      </c>
      <c r="I3711" s="4">
        <f t="shared" si="1338"/>
        <v>-6.0600995783653862E-3</v>
      </c>
      <c r="J3711" s="4">
        <f t="shared" si="1345"/>
        <v>6.9153818933469528E-3</v>
      </c>
      <c r="K3711" s="4">
        <f t="shared" si="1326"/>
        <v>-1.1968729311634823E-2</v>
      </c>
      <c r="L3711" s="4">
        <f t="shared" si="1342"/>
        <v>-1.0581851678233315E-3</v>
      </c>
      <c r="M3711" s="4">
        <f t="shared" si="1329"/>
        <v>1.0356602030615329E-2</v>
      </c>
      <c r="N3711" s="4">
        <f t="shared" si="1343"/>
        <v>1.723614830079758E-3</v>
      </c>
      <c r="O3711" s="4">
        <f t="shared" si="1339"/>
        <v>-8.529793185506571E-3</v>
      </c>
      <c r="P3711" s="4">
        <f t="shared" si="1335"/>
        <v>0.18942791435319528</v>
      </c>
      <c r="Q3711" s="4">
        <f t="shared" si="1336"/>
        <v>0.41504782001471391</v>
      </c>
      <c r="R3711" s="4">
        <f>(D3711-D3706)/D3706</f>
        <v>-2.4717170999121883E-4</v>
      </c>
      <c r="T3711" s="4"/>
      <c r="U3711" s="4">
        <f t="shared" si="1330"/>
        <v>1.1027265877891421E-3</v>
      </c>
      <c r="V3711" s="4">
        <f t="shared" si="1331"/>
        <v>-8.9083006780887129E-3</v>
      </c>
      <c r="W3711" s="4">
        <f t="shared" si="1332"/>
        <v>-2.4717170999121883E-4</v>
      </c>
      <c r="X3711" s="4">
        <f t="shared" si="1344"/>
        <v>-1.6944210798168366E-2</v>
      </c>
      <c r="Y3711" s="4">
        <f t="shared" si="1327"/>
        <v>-2.4288321215479771E-2</v>
      </c>
      <c r="Z3711" s="4">
        <f t="shared" si="1328"/>
        <v>-1.8136215395831826E-2</v>
      </c>
      <c r="AA3711" s="4">
        <f t="shared" si="1323"/>
        <v>8.5528231498156661E-4</v>
      </c>
      <c r="AB3711" s="4">
        <f t="shared" si="1324"/>
        <v>8.5528231498156661E-4</v>
      </c>
      <c r="AC3711" s="2">
        <f t="shared" si="1337"/>
        <v>4.0430900539360397E-3</v>
      </c>
      <c r="AD3711" s="6">
        <f t="shared" si="1340"/>
        <v>15267.700723261978</v>
      </c>
    </row>
    <row r="3712" spans="1:30" x14ac:dyDescent="0.3">
      <c r="A3712" s="1">
        <f t="shared" ref="A3712" si="1424">WEEKNUM(C3712,2)</f>
        <v>40</v>
      </c>
      <c r="B3712" s="1">
        <f t="shared" ref="B3712" si="1425">WEEKDAY(C3712,2)</f>
        <v>1</v>
      </c>
      <c r="C3712" s="5">
        <v>44466</v>
      </c>
      <c r="D3712" s="3">
        <v>15204.83</v>
      </c>
      <c r="E3712" s="3">
        <v>15205.79</v>
      </c>
      <c r="F3712" s="3">
        <f t="shared" si="1325"/>
        <v>15211.073999999999</v>
      </c>
      <c r="G3712" s="3">
        <f t="shared" si="1341"/>
        <v>15280.335999999999</v>
      </c>
      <c r="H3712" s="4">
        <f t="shared" si="1322"/>
        <v>-8.1443317799197602E-3</v>
      </c>
      <c r="I3712" s="4">
        <f t="shared" si="1338"/>
        <v>-8.0817081635102244E-3</v>
      </c>
      <c r="J3712" s="4">
        <f t="shared" si="1345"/>
        <v>-6.2623616409535759E-5</v>
      </c>
      <c r="K3712" s="4">
        <f t="shared" si="1326"/>
        <v>-7.6351887319239583E-3</v>
      </c>
      <c r="L3712" s="4">
        <f t="shared" si="1342"/>
        <v>-2.6715785616167769E-3</v>
      </c>
      <c r="M3712" s="4">
        <f t="shared" si="1329"/>
        <v>-4.1049040981582088E-4</v>
      </c>
      <c r="N3712" s="4">
        <f t="shared" si="1343"/>
        <v>-4.9413834879023216E-3</v>
      </c>
      <c r="O3712" s="4">
        <f t="shared" si="1339"/>
        <v>-4.5552630315498846E-3</v>
      </c>
      <c r="P3712" s="4">
        <f t="shared" si="1335"/>
        <v>0.17974081879040485</v>
      </c>
      <c r="Q3712" s="4">
        <f t="shared" si="1336"/>
        <v>0.39539043378268385</v>
      </c>
      <c r="T3712" s="4"/>
      <c r="U3712" s="4">
        <f t="shared" si="1330"/>
        <v>-2.0711456468758643E-2</v>
      </c>
      <c r="V3712" s="4">
        <f t="shared" si="1331"/>
        <v>-3.050434190407111E-2</v>
      </c>
      <c r="W3712" s="4">
        <f t="shared" si="1332"/>
        <v>1.2832913007970837E-2</v>
      </c>
      <c r="X3712" s="4">
        <f t="shared" si="1344"/>
        <v>-9.0246011654506811E-3</v>
      </c>
      <c r="Y3712" s="4">
        <f t="shared" si="1327"/>
        <v>-2.000881480758572E-2</v>
      </c>
      <c r="Z3712" s="4">
        <f t="shared" si="1328"/>
        <v>-1.3829725631225373E-2</v>
      </c>
      <c r="AA3712" s="4">
        <f t="shared" si="1323"/>
        <v>-8.1443317799197602E-3</v>
      </c>
      <c r="AB3712" s="4">
        <f t="shared" si="1324"/>
        <v>-8.1443317799197602E-3</v>
      </c>
      <c r="AC3712" s="2">
        <f t="shared" si="1337"/>
        <v>-2.7566119126611241E-3</v>
      </c>
      <c r="AD3712" s="6">
        <f t="shared" si="1340"/>
        <v>15246.743815507987</v>
      </c>
    </row>
    <row r="3713" spans="1:30" x14ac:dyDescent="0.3">
      <c r="A3713" s="1">
        <f t="shared" ref="A3713" si="1426">WEEKNUM(C3713,2)</f>
        <v>40</v>
      </c>
      <c r="B3713" s="1">
        <f t="shared" ref="B3713" si="1427">WEEKDAY(C3713,2)</f>
        <v>2</v>
      </c>
      <c r="C3713" s="5">
        <v>44467</v>
      </c>
      <c r="D3713" s="3">
        <v>14770.3</v>
      </c>
      <c r="E3713" s="3">
        <v>15008.9</v>
      </c>
      <c r="F3713" s="3">
        <f t="shared" si="1325"/>
        <v>15159.580000000002</v>
      </c>
      <c r="G3713" s="3">
        <f t="shared" si="1341"/>
        <v>15219.075999999997</v>
      </c>
      <c r="H3713" s="4">
        <f t="shared" si="1322"/>
        <v>-2.8578418831384542E-2</v>
      </c>
      <c r="I3713" s="4">
        <f t="shared" si="1338"/>
        <v>-1.2886036871178454E-2</v>
      </c>
      <c r="J3713" s="4">
        <f t="shared" si="1345"/>
        <v>-1.5692381960206087E-2</v>
      </c>
      <c r="K3713" s="4">
        <f t="shared" si="1326"/>
        <v>3.4245696926569731E-3</v>
      </c>
      <c r="L3713" s="4">
        <f t="shared" si="1342"/>
        <v>4.2164233339010539E-3</v>
      </c>
      <c r="M3713" s="4">
        <f t="shared" si="1329"/>
        <v>-2.5678811682118004E-2</v>
      </c>
      <c r="N3713" s="4">
        <f t="shared" si="1343"/>
        <v>-2.9487729741279833E-2</v>
      </c>
      <c r="O3713" s="4">
        <f t="shared" si="1339"/>
        <v>-4.0280833835464108E-3</v>
      </c>
      <c r="P3713" s="4">
        <f t="shared" si="1335"/>
        <v>0.14602569155853212</v>
      </c>
      <c r="Q3713" s="4">
        <f t="shared" si="1336"/>
        <v>0.32455634541073419</v>
      </c>
      <c r="T3713" s="4"/>
      <c r="U3713" s="4">
        <f t="shared" si="1330"/>
        <v>-1.1644983863680127E-2</v>
      </c>
      <c r="V3713" s="4">
        <f t="shared" si="1331"/>
        <v>-2.1528534025043362E-2</v>
      </c>
      <c r="W3713" s="4">
        <f t="shared" si="1332"/>
        <v>-1.713294786917827E-2</v>
      </c>
      <c r="X3713" s="4">
        <f t="shared" si="1344"/>
        <v>-7.7881624015646465E-3</v>
      </c>
      <c r="Y3713" s="4">
        <f t="shared" si="1327"/>
        <v>-9.0869586077502226E-3</v>
      </c>
      <c r="Z3713" s="4">
        <f t="shared" si="1328"/>
        <v>-2.8390044003058982E-3</v>
      </c>
      <c r="AA3713" s="4">
        <f t="shared" si="1323"/>
        <v>-2.8578418831384542E-2</v>
      </c>
      <c r="AB3713" s="4">
        <f t="shared" si="1324"/>
        <v>-2.8578418831384542E-2</v>
      </c>
      <c r="AC3713" s="2">
        <f t="shared" si="1337"/>
        <v>-2.1504587607473011E-2</v>
      </c>
      <c r="AD3713" s="6">
        <f t="shared" si="1340"/>
        <v>15087.929210338658</v>
      </c>
    </row>
    <row r="3714" spans="1:30" x14ac:dyDescent="0.3">
      <c r="A3714" s="1">
        <f t="shared" ref="A3714" si="1428">WEEKNUM(C3714,2)</f>
        <v>40</v>
      </c>
      <c r="B3714" s="1">
        <f t="shared" ref="B3714" si="1429">WEEKDAY(C3714,2)</f>
        <v>3</v>
      </c>
      <c r="C3714" s="5">
        <v>44468</v>
      </c>
      <c r="D3714" s="3">
        <v>14752.89</v>
      </c>
      <c r="E3714" s="3">
        <v>14835.42</v>
      </c>
      <c r="F3714" s="3">
        <f t="shared" si="1325"/>
        <v>15074.856</v>
      </c>
      <c r="G3714" s="3">
        <f t="shared" si="1341"/>
        <v>15144.011999999999</v>
      </c>
      <c r="H3714" s="4">
        <f t="shared" si="1322"/>
        <v>-1.1787167491520048E-3</v>
      </c>
      <c r="I3714" s="4">
        <f t="shared" si="1338"/>
        <v>4.4088474844790424E-3</v>
      </c>
      <c r="J3714" s="4">
        <f t="shared" si="1345"/>
        <v>-5.5875642336310474E-3</v>
      </c>
      <c r="K3714" s="4">
        <f t="shared" si="1326"/>
        <v>2.6069037189495176E-2</v>
      </c>
      <c r="L3714" s="4">
        <f t="shared" si="1342"/>
        <v>2.8243840680284214E-2</v>
      </c>
      <c r="M3714" s="4">
        <f t="shared" si="1329"/>
        <v>-2.1357815955256911E-2</v>
      </c>
      <c r="N3714" s="4">
        <f t="shared" si="1343"/>
        <v>-2.5826841658604036E-2</v>
      </c>
      <c r="O3714" s="4">
        <f t="shared" si="1339"/>
        <v>-4.687623916398688E-3</v>
      </c>
      <c r="P3714" s="4">
        <f t="shared" si="1335"/>
        <v>0.14467485188093357</v>
      </c>
      <c r="Q3714" s="4">
        <f t="shared" si="1336"/>
        <v>0.29816137164579004</v>
      </c>
      <c r="T3714" s="4"/>
      <c r="U3714" s="4">
        <f t="shared" si="1330"/>
        <v>2.7501811066803043E-2</v>
      </c>
      <c r="V3714" s="4">
        <f t="shared" si="1331"/>
        <v>1.7226792956134974E-2</v>
      </c>
      <c r="W3714" s="4">
        <f t="shared" si="1332"/>
        <v>-2.7912873249515257E-2</v>
      </c>
      <c r="X3714" s="4">
        <f t="shared" si="1344"/>
        <v>-9.0915974897536073E-3</v>
      </c>
      <c r="Y3714" s="4">
        <f t="shared" si="1327"/>
        <v>1.3275158920299509E-2</v>
      </c>
      <c r="Z3714" s="4">
        <f t="shared" si="1328"/>
        <v>1.9664111863718026E-2</v>
      </c>
      <c r="AA3714" s="4">
        <f t="shared" si="1323"/>
        <v>-1.1787167491520048E-3</v>
      </c>
      <c r="AB3714" s="4">
        <f t="shared" si="1324"/>
        <v>-1.1787167491520048E-3</v>
      </c>
      <c r="AC3714" s="2">
        <f t="shared" si="1337"/>
        <v>-1.5140048733441845E-2</v>
      </c>
      <c r="AD3714" s="6">
        <f t="shared" si="1340"/>
        <v>14976.249473559106</v>
      </c>
    </row>
    <row r="3715" spans="1:30" x14ac:dyDescent="0.3">
      <c r="A3715" s="1">
        <f t="shared" ref="A3715" si="1430">WEEKNUM(C3715,2)</f>
        <v>40</v>
      </c>
      <c r="B3715" s="1">
        <f t="shared" ref="B3715" si="1431">WEEKDAY(C3715,2)</f>
        <v>4</v>
      </c>
      <c r="C3715" s="5">
        <v>44469</v>
      </c>
      <c r="D3715" s="3">
        <v>14689.62</v>
      </c>
      <c r="E3715" s="3">
        <v>14830.77</v>
      </c>
      <c r="F3715" s="3">
        <f t="shared" si="1325"/>
        <v>14949.463999999998</v>
      </c>
      <c r="G3715" s="3">
        <f t="shared" si="1341"/>
        <v>15061.383000000002</v>
      </c>
      <c r="H3715" s="4">
        <f t="shared" ref="H3715:H3770" si="1432">(D3715-D3714)/D3714</f>
        <v>-4.2886512405365066E-3</v>
      </c>
      <c r="I3715" s="4">
        <f t="shared" si="1338"/>
        <v>5.278965680622646E-3</v>
      </c>
      <c r="J3715" s="4">
        <f t="shared" si="1345"/>
        <v>-9.5676169211591534E-3</v>
      </c>
      <c r="K3715" s="4">
        <f t="shared" si="1326"/>
        <v>1.7727713010806688E-2</v>
      </c>
      <c r="L3715" s="4">
        <f t="shared" si="1342"/>
        <v>2.3710608565508381E-2</v>
      </c>
      <c r="M3715" s="4">
        <f t="shared" si="1329"/>
        <v>-1.7381492741144255E-2</v>
      </c>
      <c r="N3715" s="4">
        <f t="shared" si="1343"/>
        <v>-2.4683191443973025E-2</v>
      </c>
      <c r="O3715" s="4">
        <f t="shared" si="1339"/>
        <v>-7.6189173035111531E-3</v>
      </c>
      <c r="P3715" s="4">
        <f t="shared" si="1335"/>
        <v>0.13976574065740346</v>
      </c>
      <c r="Q3715" s="4">
        <f t="shared" si="1336"/>
        <v>0.29733152579495625</v>
      </c>
      <c r="T3715" s="4">
        <f>(D3715-D3694)/D3694</f>
        <v>-5.7300781453052133E-2</v>
      </c>
      <c r="U3715" s="4">
        <f t="shared" si="1330"/>
        <v>3.8208784855035219E-2</v>
      </c>
      <c r="V3715" s="4">
        <f t="shared" si="1331"/>
        <v>2.7826697006484821E-2</v>
      </c>
      <c r="W3715" s="4">
        <f t="shared" si="1332"/>
        <v>-4.0933419862658575E-2</v>
      </c>
      <c r="X3715" s="4">
        <f t="shared" si="1344"/>
        <v>-1.4752095489828223E-2</v>
      </c>
      <c r="Y3715" s="4">
        <f t="shared" si="1327"/>
        <v>5.0378412775048424E-3</v>
      </c>
      <c r="Z3715" s="4">
        <f t="shared" si="1328"/>
        <v>1.1374855875907733E-2</v>
      </c>
      <c r="AA3715" s="4">
        <f t="shared" ref="AA3715:AA3751" si="1433">(D3715-D3714)/D3714</f>
        <v>-4.2886512405365066E-3</v>
      </c>
      <c r="AB3715" s="4">
        <f t="shared" ref="AB3715:AB3751" si="1434">(D3715-D3714)/D3714</f>
        <v>-4.2886512405365066E-3</v>
      </c>
      <c r="AC3715" s="2">
        <f t="shared" si="1337"/>
        <v>-1.3008254516187085E-2</v>
      </c>
      <c r="AD3715" s="6">
        <f t="shared" si="1340"/>
        <v>14880.706315706073</v>
      </c>
    </row>
    <row r="3716" spans="1:30" ht="13.5" customHeight="1" x14ac:dyDescent="0.3">
      <c r="A3716" s="1">
        <f t="shared" ref="A3716" si="1435">WEEKNUM(C3716,2)</f>
        <v>40</v>
      </c>
      <c r="B3716" s="1">
        <f t="shared" ref="B3716" si="1436">WEEKDAY(C3716,2)</f>
        <v>5</v>
      </c>
      <c r="C3716" s="5">
        <v>44470</v>
      </c>
      <c r="D3716" s="3">
        <v>14791.87</v>
      </c>
      <c r="E3716" s="3">
        <v>14730.83</v>
      </c>
      <c r="F3716" s="3">
        <f t="shared" si="1325"/>
        <v>14841.901999999998</v>
      </c>
      <c r="G3716" s="3">
        <f t="shared" si="1341"/>
        <v>15007.223000000002</v>
      </c>
      <c r="H3716" s="4">
        <f t="shared" si="1432"/>
        <v>6.9606974176323142E-3</v>
      </c>
      <c r="I3716" s="4">
        <f t="shared" si="1338"/>
        <v>2.8053823039669592E-3</v>
      </c>
      <c r="J3716" s="4">
        <f t="shared" si="1345"/>
        <v>4.1553151136653546E-3</v>
      </c>
      <c r="K3716" s="4">
        <f t="shared" si="1326"/>
        <v>1.1218125451849609E-2</v>
      </c>
      <c r="L3716" s="4">
        <f t="shared" si="1342"/>
        <v>2.3249826143297878E-2</v>
      </c>
      <c r="M3716" s="4">
        <f t="shared" si="1329"/>
        <v>-3.3709965205266433E-3</v>
      </c>
      <c r="N3716" s="4">
        <f t="shared" si="1343"/>
        <v>-1.4349956684191402E-2</v>
      </c>
      <c r="O3716" s="4">
        <f t="shared" si="1339"/>
        <v>-1.1176477348705981E-2</v>
      </c>
      <c r="P3716" s="4">
        <f t="shared" si="1335"/>
        <v>0.14769930510510323</v>
      </c>
      <c r="Q3716" s="4">
        <f t="shared" si="1336"/>
        <v>0.2954801428613969</v>
      </c>
      <c r="R3716" s="4">
        <f>(D3716-D3711)/D3711</f>
        <v>-3.5082924105395513E-2</v>
      </c>
      <c r="T3716" s="4"/>
      <c r="U3716" s="4">
        <f t="shared" si="1330"/>
        <v>4.3572263952369052E-2</v>
      </c>
      <c r="V3716" s="4">
        <f t="shared" si="1331"/>
        <v>3.3136541312845352E-2</v>
      </c>
      <c r="W3716" s="4">
        <f t="shared" si="1332"/>
        <v>-3.5082924105395513E-2</v>
      </c>
      <c r="X3716" s="4">
        <f t="shared" si="1344"/>
        <v>-2.1792126620295293E-2</v>
      </c>
      <c r="Y3716" s="4">
        <f t="shared" si="1327"/>
        <v>-1.390579354283184E-3</v>
      </c>
      <c r="Z3716" s="4">
        <f t="shared" si="1328"/>
        <v>4.9059024465321387E-3</v>
      </c>
      <c r="AA3716" s="4">
        <f t="shared" si="1433"/>
        <v>6.9606974176323142E-3</v>
      </c>
      <c r="AB3716" s="4">
        <f t="shared" si="1434"/>
        <v>6.9606974176323142E-3</v>
      </c>
      <c r="AC3716" s="2">
        <f t="shared" si="1337"/>
        <v>-4.0038352467074651E-3</v>
      </c>
      <c r="AD3716" s="6">
        <f t="shared" si="1340"/>
        <v>14851.094210470716</v>
      </c>
    </row>
    <row r="3717" spans="1:30" x14ac:dyDescent="0.3">
      <c r="A3717" s="1">
        <f t="shared" ref="A3717" si="1437">WEEKNUM(C3717,2)</f>
        <v>41</v>
      </c>
      <c r="B3717" s="1">
        <f t="shared" ref="B3717" si="1438">WEEKDAY(C3717,2)</f>
        <v>1</v>
      </c>
      <c r="C3717" s="5">
        <v>44473</v>
      </c>
      <c r="D3717" s="3">
        <v>14472.12</v>
      </c>
      <c r="E3717" s="3">
        <v>14715.15</v>
      </c>
      <c r="F3717" s="3">
        <f t="shared" si="1325"/>
        <v>14695.36</v>
      </c>
      <c r="G3717" s="3">
        <f t="shared" si="1341"/>
        <v>14953.216999999999</v>
      </c>
      <c r="H3717" s="4">
        <f t="shared" si="1432"/>
        <v>-2.1616604256256982E-2</v>
      </c>
      <c r="I3717" s="4">
        <f t="shared" si="1338"/>
        <v>-5.1866329274122313E-3</v>
      </c>
      <c r="J3717" s="4">
        <f t="shared" si="1345"/>
        <v>-1.6429971328844752E-2</v>
      </c>
      <c r="K3717" s="4">
        <f t="shared" si="1326"/>
        <v>-2.751511472180375E-3</v>
      </c>
      <c r="L3717" s="4">
        <f t="shared" si="1342"/>
        <v>1.4521640754158922E-2</v>
      </c>
      <c r="M3717" s="4">
        <f t="shared" si="1329"/>
        <v>-1.5191189599982564E-2</v>
      </c>
      <c r="N3717" s="4">
        <f t="shared" si="1343"/>
        <v>-3.2173478121798001E-2</v>
      </c>
      <c r="O3717" s="4">
        <f t="shared" si="1339"/>
        <v>-1.7817500131286787E-2</v>
      </c>
      <c r="P3717" s="4">
        <f t="shared" si="1335"/>
        <v>0.12288994342146509</v>
      </c>
      <c r="Q3717" s="4">
        <f t="shared" si="1336"/>
        <v>0.24940603632847572</v>
      </c>
      <c r="T3717" s="4"/>
      <c r="U3717" s="4">
        <f t="shared" si="1330"/>
        <v>2.7918038760481205E-2</v>
      </c>
      <c r="V3717" s="4">
        <f t="shared" si="1331"/>
        <v>1.7638858372876366E-2</v>
      </c>
      <c r="W3717" s="4">
        <f t="shared" si="1332"/>
        <v>-4.8189292481402232E-2</v>
      </c>
      <c r="X3717" s="4">
        <f t="shared" si="1344"/>
        <v>-3.3903851891062931E-2</v>
      </c>
      <c r="Y3717" s="4">
        <f t="shared" si="1327"/>
        <v>-1.5186031279260361E-2</v>
      </c>
      <c r="Z3717" s="4">
        <f t="shared" si="1328"/>
        <v>-8.976533248259224E-3</v>
      </c>
      <c r="AA3717" s="4">
        <f t="shared" si="1433"/>
        <v>-2.1616604256256982E-2</v>
      </c>
      <c r="AB3717" s="4">
        <f t="shared" si="1434"/>
        <v>-2.1616604256256982E-2</v>
      </c>
      <c r="AC3717" s="2">
        <f t="shared" si="1337"/>
        <v>-1.7457668513468999E-2</v>
      </c>
      <c r="AD3717" s="6">
        <f t="shared" si="1340"/>
        <v>14724.769473647146</v>
      </c>
    </row>
    <row r="3718" spans="1:30" x14ac:dyDescent="0.3">
      <c r="A3718" s="1">
        <f t="shared" ref="A3718" si="1439">WEEKNUM(C3718,2)</f>
        <v>41</v>
      </c>
      <c r="B3718" s="1">
        <f t="shared" ref="B3718" si="1440">WEEKDAY(C3718,2)</f>
        <v>2</v>
      </c>
      <c r="C3718" s="5">
        <v>44474</v>
      </c>
      <c r="D3718" s="3">
        <v>14674.14</v>
      </c>
      <c r="E3718" s="3">
        <v>14536.37</v>
      </c>
      <c r="F3718" s="3">
        <f t="shared" ref="F3718:F3770" si="1441">AVERAGE(D3714:D3718)</f>
        <v>14676.128000000002</v>
      </c>
      <c r="G3718" s="3">
        <f t="shared" si="1341"/>
        <v>14917.853999999998</v>
      </c>
      <c r="H3718" s="4">
        <f t="shared" si="1432"/>
        <v>1.3959254069203311E-2</v>
      </c>
      <c r="I3718" s="4">
        <f t="shared" si="1338"/>
        <v>4.4395707056049836E-3</v>
      </c>
      <c r="J3718" s="4">
        <f t="shared" si="1345"/>
        <v>9.5196833635983261E-3</v>
      </c>
      <c r="K3718" s="4">
        <f t="shared" ref="K3718:K3770" si="1442">(SUM(D3714:D3717)/4-D3717)/D3717</f>
        <v>1.4130963535404696E-2</v>
      </c>
      <c r="L3718" s="4">
        <f t="shared" si="1342"/>
        <v>3.2670633834803169E-2</v>
      </c>
      <c r="M3718" s="4">
        <f t="shared" si="1329"/>
        <v>-1.3545807177499486E-4</v>
      </c>
      <c r="N3718" s="4">
        <f t="shared" si="1343"/>
        <v>-1.6337068320952743E-2</v>
      </c>
      <c r="O3718" s="4">
        <f t="shared" si="1339"/>
        <v>-1.6472924478027E-2</v>
      </c>
      <c r="P3718" s="4">
        <f t="shared" si="1335"/>
        <v>0.13856464943343866</v>
      </c>
      <c r="Q3718" s="4">
        <f t="shared" si="1336"/>
        <v>0.30370861315476871</v>
      </c>
      <c r="T3718" s="4"/>
      <c r="U3718" s="4">
        <f t="shared" si="1330"/>
        <v>2.0603753976611475E-2</v>
      </c>
      <c r="V3718" s="4">
        <f t="shared" si="1331"/>
        <v>1.0397716436845393E-2</v>
      </c>
      <c r="W3718" s="4">
        <f t="shared" si="1332"/>
        <v>-6.5103620102502898E-3</v>
      </c>
      <c r="X3718" s="4">
        <f t="shared" si="1344"/>
        <v>-3.1890857134564368E-2</v>
      </c>
      <c r="Y3718" s="4">
        <f t="shared" ref="Y3718:Y3772" si="1443">(SUM(D3714:D3717)*(0.99/4.01)-D3717)/D3717</f>
        <v>1.4859390524196235E-3</v>
      </c>
      <c r="Z3718" s="4">
        <f t="shared" ref="Z3718:Z3772" si="1444">(SUM(D3714:D3717)*(0.995/4.005)-D3717)/D3717</f>
        <v>7.8005580202023484E-3</v>
      </c>
      <c r="AA3718" s="4">
        <f t="shared" si="1433"/>
        <v>1.3959254069203311E-2</v>
      </c>
      <c r="AB3718" s="4">
        <f t="shared" si="1434"/>
        <v>1.3959254069203311E-2</v>
      </c>
      <c r="AC3718" s="2">
        <f t="shared" si="1337"/>
        <v>-2.3001676712523884E-3</v>
      </c>
      <c r="AD3718" s="6">
        <f t="shared" si="1340"/>
        <v>14707.892982431431</v>
      </c>
    </row>
    <row r="3719" spans="1:30" x14ac:dyDescent="0.3">
      <c r="A3719" s="1">
        <f t="shared" ref="A3719" si="1445">WEEKNUM(C3719,2)</f>
        <v>41</v>
      </c>
      <c r="B3719" s="1">
        <f t="shared" ref="B3719" si="1446">WEEKDAY(C3719,2)</f>
        <v>3</v>
      </c>
      <c r="C3719" s="5">
        <v>44475</v>
      </c>
      <c r="D3719" s="3">
        <v>14766.75</v>
      </c>
      <c r="E3719" s="3">
        <v>14530.96</v>
      </c>
      <c r="F3719" s="3">
        <f t="shared" si="1441"/>
        <v>14678.9</v>
      </c>
      <c r="G3719" s="3">
        <f t="shared" si="1341"/>
        <v>14876.877999999997</v>
      </c>
      <c r="H3719" s="4">
        <f t="shared" si="1432"/>
        <v>6.3111023882831008E-3</v>
      </c>
      <c r="I3719" s="4">
        <f t="shared" si="1338"/>
        <v>-9.7573009389306832E-3</v>
      </c>
      <c r="J3719" s="4">
        <f t="shared" si="1345"/>
        <v>1.6068403327213786E-2</v>
      </c>
      <c r="K3719" s="4">
        <f t="shared" si="1442"/>
        <v>-1.1723003869391609E-3</v>
      </c>
      <c r="L3719" s="4">
        <f t="shared" si="1342"/>
        <v>1.4649883703197752E-2</v>
      </c>
      <c r="M3719" s="4">
        <f t="shared" ref="M3719:M3777" si="1447">(D3719-F3719)/F3719</f>
        <v>5.9847808759512199E-3</v>
      </c>
      <c r="N3719" s="4">
        <f t="shared" si="1343"/>
        <v>-7.4026284278191296E-3</v>
      </c>
      <c r="O3719" s="4">
        <f t="shared" si="1339"/>
        <v>-1.3407012375776481E-2</v>
      </c>
      <c r="P3719" s="4">
        <f t="shared" si="1335"/>
        <v>0.14575024751169274</v>
      </c>
      <c r="Q3719" s="4">
        <f t="shared" si="1336"/>
        <v>0.28305439366898777</v>
      </c>
      <c r="T3719" s="4"/>
      <c r="U3719" s="4">
        <f t="shared" ref="U3719:U3767" si="1448">(D3714-D3718)/D3718</f>
        <v>5.3665836635060048E-3</v>
      </c>
      <c r="V3719" s="4">
        <f t="shared" ref="V3719:V3767" si="1449">(D3714*(1-0.01)-D3718)/D3718</f>
        <v>-4.6870821731290107E-3</v>
      </c>
      <c r="W3719" s="4">
        <f t="shared" ref="W3719:W3766" si="1450">(D3719-D3714)/D3714</f>
        <v>9.3947694316168446E-4</v>
      </c>
      <c r="X3719" s="4">
        <f t="shared" si="1344"/>
        <v>-2.626598887578098E-2</v>
      </c>
      <c r="Y3719" s="4">
        <f t="shared" si="1443"/>
        <v>-1.3626511105306539E-2</v>
      </c>
      <c r="Z3719" s="4">
        <f t="shared" si="1444"/>
        <v>-7.4071799101168732E-3</v>
      </c>
      <c r="AA3719" s="4">
        <f t="shared" si="1433"/>
        <v>6.3111023882831008E-3</v>
      </c>
      <c r="AB3719" s="4">
        <f t="shared" si="1434"/>
        <v>6.3111023882831008E-3</v>
      </c>
      <c r="AC3719" s="2">
        <f t="shared" si="1337"/>
        <v>2.6571867006875281E-3</v>
      </c>
      <c r="AD3719" s="6">
        <f t="shared" si="1340"/>
        <v>14727.511988287622</v>
      </c>
    </row>
    <row r="3720" spans="1:30" x14ac:dyDescent="0.3">
      <c r="A3720" s="1">
        <f t="shared" ref="A3720" si="1451">WEEKNUM(C3720,2)</f>
        <v>41</v>
      </c>
      <c r="B3720" s="1">
        <f t="shared" ref="B3720" si="1452">WEEKDAY(C3720,2)</f>
        <v>4</v>
      </c>
      <c r="C3720" s="5">
        <v>44476</v>
      </c>
      <c r="D3720" s="3">
        <v>14897.13</v>
      </c>
      <c r="E3720" s="3">
        <v>14899.01</v>
      </c>
      <c r="F3720" s="3">
        <f t="shared" si="1441"/>
        <v>14720.402000000002</v>
      </c>
      <c r="G3720" s="3">
        <f t="shared" si="1341"/>
        <v>14834.932999999999</v>
      </c>
      <c r="H3720" s="4">
        <f t="shared" si="1432"/>
        <v>8.8292955457361429E-3</v>
      </c>
      <c r="I3720" s="4">
        <f t="shared" si="1338"/>
        <v>8.9566085970169615E-3</v>
      </c>
      <c r="J3720" s="4">
        <f t="shared" si="1345"/>
        <v>-1.2731305128081856E-4</v>
      </c>
      <c r="K3720" s="4">
        <f t="shared" si="1442"/>
        <v>-6.1306651768330087E-3</v>
      </c>
      <c r="L3720" s="4">
        <f t="shared" si="1342"/>
        <v>4.1493370052462508E-3</v>
      </c>
      <c r="M3720" s="4">
        <f t="shared" si="1447"/>
        <v>1.2005650389167179E-2</v>
      </c>
      <c r="N3720" s="4">
        <f t="shared" si="1343"/>
        <v>4.1926040380499269E-3</v>
      </c>
      <c r="O3720" s="4">
        <f t="shared" si="1339"/>
        <v>-7.688125162363303E-3</v>
      </c>
      <c r="P3720" s="4">
        <f t="shared" ref="P3720:P3769" si="1453">(D3720-12888.28)/12888.28</f>
        <v>0.15586641506857382</v>
      </c>
      <c r="Q3720" s="4">
        <f t="shared" ref="Q3720:Q3769" si="1454">(D3720-D3467)/D3467</f>
        <v>0.3193493734540046</v>
      </c>
      <c r="T3720" s="4"/>
      <c r="U3720" s="4">
        <f t="shared" si="1448"/>
        <v>-5.2232210879170566E-3</v>
      </c>
      <c r="V3720" s="4">
        <f t="shared" si="1449"/>
        <v>-1.5170988877037956E-2</v>
      </c>
      <c r="W3720" s="4">
        <f t="shared" si="1450"/>
        <v>1.4126301429172327E-2</v>
      </c>
      <c r="X3720" s="4">
        <f t="shared" si="1344"/>
        <v>-1.532242226209557E-2</v>
      </c>
      <c r="Y3720" s="4">
        <f t="shared" si="1443"/>
        <v>-1.8523050897820109E-2</v>
      </c>
      <c r="Z3720" s="4">
        <f t="shared" si="1444"/>
        <v>-1.2334593608937712E-2</v>
      </c>
      <c r="AA3720" s="4">
        <f t="shared" si="1433"/>
        <v>8.8292955457361429E-3</v>
      </c>
      <c r="AB3720" s="4">
        <f t="shared" si="1434"/>
        <v>8.8292955457361429E-3</v>
      </c>
      <c r="AC3720" s="2">
        <f t="shared" ref="AC3720:AC3751" si="1455">(D3720-AD3720)/D3720</f>
        <v>7.5906348722818845E-3</v>
      </c>
      <c r="AD3720" s="6">
        <f t="shared" si="1340"/>
        <v>14784.051325525083</v>
      </c>
    </row>
    <row r="3721" spans="1:30" x14ac:dyDescent="0.3">
      <c r="A3721" s="1">
        <f t="shared" ref="A3721" si="1456">WEEKNUM(C3721,2)</f>
        <v>41</v>
      </c>
      <c r="B3721" s="1">
        <f t="shared" ref="B3721" si="1457">WEEKDAY(C3721,2)</f>
        <v>5</v>
      </c>
      <c r="C3721" s="5">
        <v>44477</v>
      </c>
      <c r="D3721" s="3">
        <v>14820.75</v>
      </c>
      <c r="E3721" s="3">
        <v>14944.24</v>
      </c>
      <c r="F3721" s="3">
        <f t="shared" si="1441"/>
        <v>14726.178</v>
      </c>
      <c r="G3721" s="3">
        <f t="shared" si="1341"/>
        <v>14784.039999999999</v>
      </c>
      <c r="H3721" s="4">
        <f t="shared" si="1432"/>
        <v>-5.1271620775276312E-3</v>
      </c>
      <c r="I3721" s="4">
        <f t="shared" ref="I3721:I3749" si="1458">(E3721-D3720)/D3720</f>
        <v>3.162354091022941E-3</v>
      </c>
      <c r="J3721" s="4">
        <f t="shared" si="1345"/>
        <v>-8.289516168550573E-3</v>
      </c>
      <c r="K3721" s="4">
        <f t="shared" si="1442"/>
        <v>-1.3062583195555073E-2</v>
      </c>
      <c r="L3721" s="4">
        <f t="shared" si="1342"/>
        <v>-7.8651987925787946E-3</v>
      </c>
      <c r="M3721" s="4">
        <f t="shared" si="1447"/>
        <v>6.4220329266697794E-3</v>
      </c>
      <c r="N3721" s="4">
        <f t="shared" si="1343"/>
        <v>2.4830831085414372E-3</v>
      </c>
      <c r="O3721" s="4">
        <f t="shared" ref="O3721:O3777" si="1459">(F3721-G3721)/D3721</f>
        <v>-3.9041209115597505E-3</v>
      </c>
      <c r="P3721" s="4">
        <f t="shared" si="1453"/>
        <v>0.1499401006185464</v>
      </c>
      <c r="Q3721" s="4">
        <f t="shared" si="1454"/>
        <v>0.28840347764402741</v>
      </c>
      <c r="R3721" s="4">
        <f>(D3721-D3716)/D3716</f>
        <v>1.9524238652718824E-3</v>
      </c>
      <c r="T3721" s="4"/>
      <c r="U3721" s="4">
        <f t="shared" si="1448"/>
        <v>-7.065790524751976E-3</v>
      </c>
      <c r="V3721" s="4">
        <f t="shared" si="1449"/>
        <v>-1.6995132619504468E-2</v>
      </c>
      <c r="W3721" s="4">
        <f t="shared" si="1450"/>
        <v>1.9524238652718824E-3</v>
      </c>
      <c r="X3721" s="4">
        <f t="shared" si="1344"/>
        <v>-7.797113873949468E-3</v>
      </c>
      <c r="Y3721" s="4">
        <f t="shared" si="1443"/>
        <v>-2.5368536023540611E-2</v>
      </c>
      <c r="Z3721" s="4">
        <f t="shared" si="1444"/>
        <v>-1.9223241228042261E-2</v>
      </c>
      <c r="AA3721" s="4">
        <f t="shared" si="1433"/>
        <v>-5.1271620775276312E-3</v>
      </c>
      <c r="AB3721" s="4">
        <f t="shared" si="1434"/>
        <v>-5.1271620775276312E-3</v>
      </c>
      <c r="AC3721" s="2">
        <f t="shared" si="1455"/>
        <v>1.6507790080311506E-3</v>
      </c>
      <c r="AD3721" s="6">
        <f t="shared" ref="AD3721:AD3751" si="1460">D3721*(2/(5+1))+AD3720*(1-(2/(5+1)))</f>
        <v>14796.284217016722</v>
      </c>
    </row>
    <row r="3722" spans="1:30" x14ac:dyDescent="0.3">
      <c r="A3722" s="1">
        <f t="shared" ref="A3722" si="1461">WEEKNUM(C3722,2)</f>
        <v>42</v>
      </c>
      <c r="B3722" s="1">
        <f t="shared" ref="B3722" si="1462">WEEKDAY(C3722,2)</f>
        <v>1</v>
      </c>
      <c r="C3722" s="5">
        <v>44480</v>
      </c>
      <c r="D3722" s="3">
        <v>14713.73</v>
      </c>
      <c r="E3722" s="3">
        <v>14766.25</v>
      </c>
      <c r="F3722" s="3">
        <f t="shared" si="1441"/>
        <v>14774.5</v>
      </c>
      <c r="G3722" s="3">
        <f t="shared" si="1341"/>
        <v>14734.930000000002</v>
      </c>
      <c r="H3722" s="4">
        <f t="shared" si="1432"/>
        <v>-7.2209571040602154E-3</v>
      </c>
      <c r="I3722" s="4">
        <f t="shared" si="1458"/>
        <v>-3.6772767909856114E-3</v>
      </c>
      <c r="J3722" s="4">
        <f t="shared" si="1345"/>
        <v>-3.543680313074604E-3</v>
      </c>
      <c r="K3722" s="4">
        <f t="shared" si="1442"/>
        <v>-2.095541723597038E-3</v>
      </c>
      <c r="L3722" s="4">
        <f t="shared" si="1342"/>
        <v>-5.6315938427167226E-3</v>
      </c>
      <c r="M3722" s="4">
        <f t="shared" si="1447"/>
        <v>-4.1131679583065713E-3</v>
      </c>
      <c r="N3722" s="4">
        <f t="shared" si="1343"/>
        <v>-1.438758107436041E-3</v>
      </c>
      <c r="O3722" s="4">
        <f t="shared" si="1459"/>
        <v>2.6893248686769358E-3</v>
      </c>
      <c r="P3722" s="4">
        <f t="shared" si="1453"/>
        <v>0.1416364324797412</v>
      </c>
      <c r="Q3722" s="4">
        <f t="shared" si="1454"/>
        <v>0.2738123477396644</v>
      </c>
      <c r="T3722" s="4"/>
      <c r="U3722" s="4">
        <f t="shared" si="1448"/>
        <v>-2.3523101057638728E-2</v>
      </c>
      <c r="V3722" s="4">
        <f t="shared" si="1449"/>
        <v>-3.3287870047062337E-2</v>
      </c>
      <c r="W3722" s="4">
        <f t="shared" si="1450"/>
        <v>1.6694858804376881E-2</v>
      </c>
      <c r="X3722" s="4">
        <f t="shared" si="1344"/>
        <v>5.3853733423338667E-3</v>
      </c>
      <c r="Y3722" s="4">
        <f t="shared" si="1443"/>
        <v>-1.4538240704599584E-2</v>
      </c>
      <c r="Z3722" s="4">
        <f t="shared" si="1444"/>
        <v>-8.3246581922387843E-3</v>
      </c>
      <c r="AA3722" s="4">
        <f t="shared" si="1433"/>
        <v>-7.2209571040602154E-3</v>
      </c>
      <c r="AB3722" s="4">
        <f t="shared" si="1434"/>
        <v>-7.2209571040602154E-3</v>
      </c>
      <c r="AC3722" s="2">
        <f t="shared" si="1455"/>
        <v>-3.7404617780681837E-3</v>
      </c>
      <c r="AD3722" s="6">
        <f t="shared" si="1460"/>
        <v>14768.766144677815</v>
      </c>
    </row>
    <row r="3723" spans="1:30" x14ac:dyDescent="0.3">
      <c r="A3723" s="1">
        <f t="shared" ref="A3723" si="1463">WEEKNUM(C3723,2)</f>
        <v>42</v>
      </c>
      <c r="B3723" s="1">
        <f t="shared" ref="B3723" si="1464">WEEKDAY(C3723,2)</f>
        <v>2</v>
      </c>
      <c r="C3723" s="5">
        <v>44481</v>
      </c>
      <c r="D3723" s="3">
        <v>14662.11</v>
      </c>
      <c r="E3723" s="3">
        <v>14772.36</v>
      </c>
      <c r="F3723" s="3">
        <f t="shared" si="1441"/>
        <v>14772.094000000001</v>
      </c>
      <c r="G3723" s="3">
        <f t="shared" ref="G3723:G3769" si="1465">AVERAGE(D3714:D3723)</f>
        <v>14724.111000000004</v>
      </c>
      <c r="H3723" s="4">
        <f t="shared" si="1432"/>
        <v>-3.5082878372784455E-3</v>
      </c>
      <c r="I3723" s="4">
        <f t="shared" si="1458"/>
        <v>3.984713597435934E-3</v>
      </c>
      <c r="J3723" s="4">
        <f t="shared" si="1345"/>
        <v>-7.4930014347143799E-3</v>
      </c>
      <c r="K3723" s="4">
        <f t="shared" si="1442"/>
        <v>5.8353660152796463E-3</v>
      </c>
      <c r="L3723" s="4">
        <f t="shared" ref="L3723:L3767" si="1466">(SUM(D3714:D3722)/9-D3722)/D3722</f>
        <v>1.1737336487759444E-3</v>
      </c>
      <c r="M3723" s="4">
        <f t="shared" si="1447"/>
        <v>-7.4453899359156776E-3</v>
      </c>
      <c r="N3723" s="4">
        <f t="shared" ref="N3723:N3769" si="1467">(D3723-G3723)/G3723</f>
        <v>-4.2108484512242417E-3</v>
      </c>
      <c r="O3723" s="4">
        <f t="shared" si="1459"/>
        <v>3.2725849144493212E-3</v>
      </c>
      <c r="P3723" s="4">
        <f t="shared" si="1453"/>
        <v>0.13763124326907855</v>
      </c>
      <c r="Q3723" s="4">
        <f t="shared" si="1454"/>
        <v>0.25040913878311594</v>
      </c>
      <c r="T3723" s="4"/>
      <c r="U3723" s="4">
        <f t="shared" si="1448"/>
        <v>-2.6906841433137719E-3</v>
      </c>
      <c r="V3723" s="4">
        <f t="shared" si="1449"/>
        <v>-1.2663777301880688E-2</v>
      </c>
      <c r="W3723" s="4">
        <f t="shared" si="1450"/>
        <v>-8.1980954250121887E-4</v>
      </c>
      <c r="X3723" s="4">
        <f t="shared" ref="X3723:X3771" si="1468">(F3723-F3718)/F3718</f>
        <v>6.5389181669714596E-3</v>
      </c>
      <c r="Y3723" s="4">
        <f t="shared" si="1443"/>
        <v>-6.7062220896489805E-3</v>
      </c>
      <c r="Z3723" s="4">
        <f t="shared" si="1444"/>
        <v>-4.4325674386690199E-4</v>
      </c>
      <c r="AA3723" s="4">
        <f t="shared" si="1433"/>
        <v>-3.5082878372784455E-3</v>
      </c>
      <c r="AB3723" s="4">
        <f t="shared" si="1434"/>
        <v>-3.5082878372784455E-3</v>
      </c>
      <c r="AC3723" s="2">
        <f t="shared" si="1455"/>
        <v>-4.8495132318524484E-3</v>
      </c>
      <c r="AD3723" s="6">
        <f t="shared" si="1460"/>
        <v>14733.214096451877</v>
      </c>
    </row>
    <row r="3724" spans="1:30" x14ac:dyDescent="0.3">
      <c r="A3724" s="1">
        <f t="shared" ref="A3724" si="1469">WEEKNUM(C3724,2)</f>
        <v>42</v>
      </c>
      <c r="B3724" s="1">
        <f t="shared" ref="B3724" si="1470">WEEKDAY(C3724,2)</f>
        <v>3</v>
      </c>
      <c r="C3724" s="5">
        <v>44482</v>
      </c>
      <c r="D3724" s="3">
        <v>14774.6</v>
      </c>
      <c r="E3724" s="3">
        <v>14751.59</v>
      </c>
      <c r="F3724" s="3">
        <f t="shared" si="1441"/>
        <v>14773.664000000001</v>
      </c>
      <c r="G3724" s="3">
        <f t="shared" si="1465"/>
        <v>14726.282000000001</v>
      </c>
      <c r="H3724" s="4">
        <f t="shared" si="1432"/>
        <v>7.6721563267496814E-3</v>
      </c>
      <c r="I3724" s="4">
        <f t="shared" si="1458"/>
        <v>6.1028051215002181E-3</v>
      </c>
      <c r="J3724" s="4">
        <f t="shared" si="1345"/>
        <v>1.5693512052494633E-3</v>
      </c>
      <c r="K3724" s="4">
        <f t="shared" si="1442"/>
        <v>7.5923588078386879E-3</v>
      </c>
      <c r="L3724" s="4">
        <f t="shared" si="1466"/>
        <v>4.0105641911930331E-3</v>
      </c>
      <c r="M3724" s="4">
        <f t="shared" si="1447"/>
        <v>6.3355982645855113E-5</v>
      </c>
      <c r="N3724" s="4">
        <f t="shared" si="1467"/>
        <v>3.2810725748698348E-3</v>
      </c>
      <c r="O3724" s="4">
        <f t="shared" si="1459"/>
        <v>3.2069903753739258E-3</v>
      </c>
      <c r="P3724" s="4">
        <f t="shared" si="1453"/>
        <v>0.14635932800963353</v>
      </c>
      <c r="Q3724" s="4">
        <f t="shared" si="1454"/>
        <v>0.22224235219566993</v>
      </c>
      <c r="T3724" s="4"/>
      <c r="U3724" s="4">
        <f t="shared" si="1448"/>
        <v>7.1367627169622522E-3</v>
      </c>
      <c r="V3724" s="4">
        <f t="shared" si="1449"/>
        <v>-2.93460491020734E-3</v>
      </c>
      <c r="W3724" s="4">
        <f t="shared" si="1450"/>
        <v>5.3159970880527966E-4</v>
      </c>
      <c r="X3724" s="4">
        <f t="shared" si="1468"/>
        <v>6.4557970965127519E-3</v>
      </c>
      <c r="Y3724" s="4">
        <f t="shared" si="1443"/>
        <v>-4.9711369378949216E-3</v>
      </c>
      <c r="Z3724" s="4">
        <f t="shared" si="1444"/>
        <v>1.3027685531080868E-3</v>
      </c>
      <c r="AA3724" s="4">
        <f t="shared" si="1433"/>
        <v>7.6721563267496814E-3</v>
      </c>
      <c r="AB3724" s="4">
        <f t="shared" si="1434"/>
        <v>7.6721563267496814E-3</v>
      </c>
      <c r="AC3724" s="2">
        <f t="shared" si="1455"/>
        <v>1.8674348114612362E-3</v>
      </c>
      <c r="AD3724" s="6">
        <f t="shared" si="1460"/>
        <v>14747.009397634585</v>
      </c>
    </row>
    <row r="3725" spans="1:30" x14ac:dyDescent="0.3">
      <c r="A3725" s="1">
        <f t="shared" ref="A3725" si="1471">WEEKNUM(C3725,2)</f>
        <v>42</v>
      </c>
      <c r="B3725" s="1">
        <f t="shared" ref="B3725" si="1472">WEEKDAY(C3725,2)</f>
        <v>4</v>
      </c>
      <c r="C3725" s="5">
        <v>44483</v>
      </c>
      <c r="D3725" s="3">
        <v>15052.42</v>
      </c>
      <c r="E3725" s="3">
        <v>14926.46</v>
      </c>
      <c r="F3725" s="3">
        <f t="shared" si="1441"/>
        <v>14804.722</v>
      </c>
      <c r="G3725" s="3">
        <f t="shared" si="1465"/>
        <v>14762.562000000002</v>
      </c>
      <c r="H3725" s="4">
        <f t="shared" si="1432"/>
        <v>1.8803893168004529E-2</v>
      </c>
      <c r="I3725" s="4">
        <f t="shared" si="1458"/>
        <v>1.0278450854845394E-2</v>
      </c>
      <c r="J3725" s="4">
        <f t="shared" si="1345"/>
        <v>8.5254423131591352E-3</v>
      </c>
      <c r="K3725" s="4">
        <f t="shared" si="1442"/>
        <v>-2.1525117431268259E-3</v>
      </c>
      <c r="L3725" s="4">
        <f t="shared" si="1466"/>
        <v>-2.9946289202037756E-3</v>
      </c>
      <c r="M3725" s="4">
        <f t="shared" si="1447"/>
        <v>1.6731013253744334E-2</v>
      </c>
      <c r="N3725" s="4">
        <f t="shared" si="1467"/>
        <v>1.9634667749405442E-2</v>
      </c>
      <c r="O3725" s="4">
        <f t="shared" si="1459"/>
        <v>2.8008785298309531E-3</v>
      </c>
      <c r="P3725" s="4">
        <f t="shared" si="1453"/>
        <v>0.16791534634567215</v>
      </c>
      <c r="Q3725" s="4">
        <f t="shared" si="1454"/>
        <v>0.24573435613336567</v>
      </c>
      <c r="T3725" s="4"/>
      <c r="U3725" s="4">
        <f t="shared" si="1448"/>
        <v>8.2932871279086297E-3</v>
      </c>
      <c r="V3725" s="4">
        <f t="shared" si="1449"/>
        <v>-1.7896457433704065E-3</v>
      </c>
      <c r="W3725" s="4">
        <f t="shared" si="1450"/>
        <v>1.0424155525258952E-2</v>
      </c>
      <c r="X3725" s="4">
        <f t="shared" si="1468"/>
        <v>5.7281044362781589E-3</v>
      </c>
      <c r="Y3725" s="4">
        <f t="shared" si="1443"/>
        <v>-1.4594500374758708E-2</v>
      </c>
      <c r="Z3725" s="4">
        <f t="shared" si="1444"/>
        <v>-8.3812725936690969E-3</v>
      </c>
      <c r="AA3725" s="4">
        <f t="shared" si="1433"/>
        <v>1.8803893168004529E-2</v>
      </c>
      <c r="AB3725" s="4">
        <f t="shared" si="1434"/>
        <v>1.8803893168004529E-2</v>
      </c>
      <c r="AC3725" s="2">
        <f t="shared" si="1455"/>
        <v>1.3526533822708197E-2</v>
      </c>
      <c r="AD3725" s="6">
        <f t="shared" si="1460"/>
        <v>14848.812931756391</v>
      </c>
    </row>
    <row r="3726" spans="1:30" x14ac:dyDescent="0.3">
      <c r="A3726" s="1">
        <f t="shared" ref="A3726" si="1473">WEEKNUM(C3726,2)</f>
        <v>42</v>
      </c>
      <c r="B3726" s="1">
        <f t="shared" ref="B3726" si="1474">WEEKDAY(C3726,2)</f>
        <v>5</v>
      </c>
      <c r="C3726" s="5">
        <v>44484</v>
      </c>
      <c r="D3726" s="3">
        <v>15146.92</v>
      </c>
      <c r="E3726" s="3">
        <v>15106.79</v>
      </c>
      <c r="F3726" s="3">
        <f t="shared" si="1441"/>
        <v>14869.956</v>
      </c>
      <c r="G3726" s="3">
        <f t="shared" si="1465"/>
        <v>14798.067000000001</v>
      </c>
      <c r="H3726" s="4">
        <f t="shared" si="1432"/>
        <v>6.2780602720359912E-3</v>
      </c>
      <c r="I3726" s="4">
        <f t="shared" si="1458"/>
        <v>3.6120437776783268E-3</v>
      </c>
      <c r="J3726" s="4">
        <f t="shared" si="1345"/>
        <v>2.6660164943576644E-3</v>
      </c>
      <c r="K3726" s="4">
        <f t="shared" si="1442"/>
        <v>-1.6721895881193851E-2</v>
      </c>
      <c r="L3726" s="4">
        <f t="shared" si="1466"/>
        <v>-1.9472911627794423E-2</v>
      </c>
      <c r="M3726" s="4">
        <f t="shared" si="1447"/>
        <v>1.8625744420494583E-2</v>
      </c>
      <c r="N3726" s="4">
        <f t="shared" si="1467"/>
        <v>2.3574227633919965E-2</v>
      </c>
      <c r="O3726" s="4">
        <f t="shared" si="1459"/>
        <v>4.746113401272286E-3</v>
      </c>
      <c r="P3726" s="4">
        <f t="shared" si="1453"/>
        <v>0.17524758928266607</v>
      </c>
      <c r="Q3726" s="4">
        <f t="shared" si="1454"/>
        <v>0.26378515121781904</v>
      </c>
      <c r="R3726" s="4">
        <f>(D3726-D3721)/D3721</f>
        <v>2.2007658181940865E-2</v>
      </c>
      <c r="T3726" s="4"/>
      <c r="U3726" s="4">
        <f t="shared" si="1448"/>
        <v>-1.5390880669021997E-2</v>
      </c>
      <c r="V3726" s="4">
        <f t="shared" si="1449"/>
        <v>-2.5236971862331804E-2</v>
      </c>
      <c r="W3726" s="4">
        <f t="shared" si="1450"/>
        <v>2.2007658181940865E-2</v>
      </c>
      <c r="X3726" s="4">
        <f t="shared" si="1468"/>
        <v>9.7634294519596491E-3</v>
      </c>
      <c r="Y3726" s="4">
        <f t="shared" si="1443"/>
        <v>-2.8982221368959483E-2</v>
      </c>
      <c r="Z3726" s="4">
        <f t="shared" si="1444"/>
        <v>-2.2859711762085323E-2</v>
      </c>
      <c r="AA3726" s="4">
        <f t="shared" si="1433"/>
        <v>6.2780602720359912E-3</v>
      </c>
      <c r="AB3726" s="4">
        <f t="shared" si="1434"/>
        <v>6.2780602720359912E-3</v>
      </c>
      <c r="AC3726" s="2">
        <f t="shared" si="1455"/>
        <v>1.3120690245656432E-2</v>
      </c>
      <c r="AD3726" s="6">
        <f t="shared" si="1460"/>
        <v>14948.181954504262</v>
      </c>
    </row>
    <row r="3727" spans="1:30" x14ac:dyDescent="0.3">
      <c r="A3727" s="1">
        <f t="shared" ref="A3727" si="1475">WEEKNUM(C3727,2)</f>
        <v>43</v>
      </c>
      <c r="B3727" s="1">
        <f t="shared" ref="B3727" si="1476">WEEKDAY(C3727,2)</f>
        <v>1</v>
      </c>
      <c r="C3727" s="5">
        <v>44487</v>
      </c>
      <c r="D3727" s="3">
        <v>15300.89</v>
      </c>
      <c r="E3727" s="3">
        <v>15094.17</v>
      </c>
      <c r="F3727" s="3">
        <f t="shared" si="1441"/>
        <v>14987.388000000001</v>
      </c>
      <c r="G3727" s="3">
        <f t="shared" si="1465"/>
        <v>14880.944</v>
      </c>
      <c r="H3727" s="4">
        <f t="shared" si="1432"/>
        <v>1.0165102872399098E-2</v>
      </c>
      <c r="I3727" s="4">
        <f t="shared" si="1458"/>
        <v>-3.4825561896411942E-3</v>
      </c>
      <c r="J3727" s="4">
        <f t="shared" si="1345"/>
        <v>1.3647659062040293E-2</v>
      </c>
      <c r="K3727" s="4">
        <f t="shared" si="1442"/>
        <v>-1.5706658515394625E-2</v>
      </c>
      <c r="L3727" s="4">
        <f t="shared" si="1466"/>
        <v>-2.0640279784052824E-2</v>
      </c>
      <c r="M3727" s="4">
        <f t="shared" si="1447"/>
        <v>2.0917720953110612E-2</v>
      </c>
      <c r="N3727" s="4">
        <f t="shared" si="1467"/>
        <v>2.8220387093722005E-2</v>
      </c>
      <c r="O3727" s="4">
        <f t="shared" si="1459"/>
        <v>6.9567195110873505E-3</v>
      </c>
      <c r="P3727" s="4">
        <f t="shared" si="1453"/>
        <v>0.18719410192826341</v>
      </c>
      <c r="Q3727" s="4">
        <f t="shared" si="1454"/>
        <v>0.28594360498782623</v>
      </c>
      <c r="T3727" s="4"/>
      <c r="U3727" s="4">
        <f t="shared" si="1448"/>
        <v>-2.859921356949139E-2</v>
      </c>
      <c r="V3727" s="4">
        <f t="shared" si="1449"/>
        <v>-3.8313221433796493E-2</v>
      </c>
      <c r="W3727" s="4">
        <f t="shared" si="1450"/>
        <v>3.9905584783736001E-2</v>
      </c>
      <c r="X3727" s="4">
        <f t="shared" si="1468"/>
        <v>1.4409150901891829E-2</v>
      </c>
      <c r="Y3727" s="4">
        <f t="shared" si="1443"/>
        <v>-2.7979642823182743E-2</v>
      </c>
      <c r="Z3727" s="4">
        <f t="shared" si="1444"/>
        <v>-2.1850811708182472E-2</v>
      </c>
      <c r="AA3727" s="4">
        <f t="shared" si="1433"/>
        <v>1.0165102872399098E-2</v>
      </c>
      <c r="AB3727" s="4">
        <f t="shared" si="1434"/>
        <v>1.0165102872399098E-2</v>
      </c>
      <c r="AC3727" s="2">
        <f t="shared" si="1455"/>
        <v>1.5367648352295668E-2</v>
      </c>
      <c r="AD3727" s="6">
        <f t="shared" si="1460"/>
        <v>15065.751303002842</v>
      </c>
    </row>
    <row r="3728" spans="1:30" x14ac:dyDescent="0.3">
      <c r="A3728" s="1">
        <f t="shared" ref="A3728" si="1477">WEEKNUM(C3728,2)</f>
        <v>43</v>
      </c>
      <c r="B3728" s="1">
        <f t="shared" ref="B3728" si="1478">WEEKDAY(C3728,2)</f>
        <v>2</v>
      </c>
      <c r="C3728" s="5">
        <v>44488</v>
      </c>
      <c r="D3728" s="3">
        <v>15410.72</v>
      </c>
      <c r="E3728" s="3">
        <v>15350.38</v>
      </c>
      <c r="F3728" s="3">
        <f t="shared" si="1441"/>
        <v>15137.11</v>
      </c>
      <c r="G3728" s="3">
        <f t="shared" si="1465"/>
        <v>14954.601999999999</v>
      </c>
      <c r="H3728" s="4">
        <f t="shared" si="1432"/>
        <v>7.1780138279537945E-3</v>
      </c>
      <c r="I3728" s="4">
        <f t="shared" si="1458"/>
        <v>3.2344523749925518E-3</v>
      </c>
      <c r="J3728" s="4">
        <f t="shared" si="1345"/>
        <v>3.9435614529612431E-3</v>
      </c>
      <c r="K3728" s="4">
        <f t="shared" si="1442"/>
        <v>-1.5174444100963996E-2</v>
      </c>
      <c r="L3728" s="4">
        <f t="shared" si="1466"/>
        <v>-2.5944097224264596E-2</v>
      </c>
      <c r="M3728" s="4">
        <f t="shared" si="1447"/>
        <v>1.8075445048625446E-2</v>
      </c>
      <c r="N3728" s="4">
        <f t="shared" si="1467"/>
        <v>3.0500176467417883E-2</v>
      </c>
      <c r="O3728" s="4">
        <f t="shared" si="1459"/>
        <v>1.1842924924987388E-2</v>
      </c>
      <c r="P3728" s="4">
        <f t="shared" si="1453"/>
        <v>0.19571579760836966</v>
      </c>
      <c r="Q3728" s="4">
        <f t="shared" si="1454"/>
        <v>0.30024459655911107</v>
      </c>
      <c r="T3728" s="4"/>
      <c r="U3728" s="4">
        <f t="shared" si="1448"/>
        <v>-4.174789832486861E-2</v>
      </c>
      <c r="V3728" s="4">
        <f t="shared" si="1449"/>
        <v>-5.1330419341619943E-2</v>
      </c>
      <c r="W3728" s="4">
        <f t="shared" si="1450"/>
        <v>5.105745353158575E-2</v>
      </c>
      <c r="X3728" s="4">
        <f t="shared" si="1468"/>
        <v>2.4709834638203601E-2</v>
      </c>
      <c r="Y3728" s="4">
        <f t="shared" si="1443"/>
        <v>-2.7454064498707621E-2</v>
      </c>
      <c r="Z3728" s="4">
        <f t="shared" si="1444"/>
        <v>-2.1321919481107829E-2</v>
      </c>
      <c r="AA3728" s="4">
        <f t="shared" si="1433"/>
        <v>7.1780138279537945E-3</v>
      </c>
      <c r="AB3728" s="4">
        <f t="shared" si="1434"/>
        <v>7.1780138279537945E-3</v>
      </c>
      <c r="AC3728" s="2">
        <f t="shared" si="1455"/>
        <v>1.4923321644377298E-2</v>
      </c>
      <c r="AD3728" s="6">
        <f t="shared" si="1460"/>
        <v>15180.740868668561</v>
      </c>
    </row>
    <row r="3729" spans="1:30" x14ac:dyDescent="0.3">
      <c r="A3729" s="1">
        <f t="shared" ref="A3729" si="1479">WEEKNUM(C3729,2)</f>
        <v>43</v>
      </c>
      <c r="B3729" s="1">
        <f t="shared" ref="B3729" si="1480">WEEKDAY(C3729,2)</f>
        <v>3</v>
      </c>
      <c r="C3729" s="5">
        <v>44489</v>
      </c>
      <c r="D3729" s="3">
        <v>15388.71</v>
      </c>
      <c r="E3729" s="3">
        <v>15446.93</v>
      </c>
      <c r="F3729" s="3">
        <f t="shared" si="1441"/>
        <v>15259.932000000001</v>
      </c>
      <c r="G3729" s="3">
        <f t="shared" si="1465"/>
        <v>15016.797999999999</v>
      </c>
      <c r="H3729" s="4">
        <f t="shared" si="1432"/>
        <v>-1.4282265851303651E-3</v>
      </c>
      <c r="I3729" s="4">
        <f t="shared" si="1458"/>
        <v>2.3496630916661227E-3</v>
      </c>
      <c r="J3729" s="4">
        <f t="shared" si="1345"/>
        <v>-3.7778896767964878E-3</v>
      </c>
      <c r="K3729" s="4">
        <f t="shared" si="1442"/>
        <v>-1.1873715180082442E-2</v>
      </c>
      <c r="L3729" s="4">
        <f t="shared" si="1466"/>
        <v>-2.8243038323683467E-2</v>
      </c>
      <c r="M3729" s="4">
        <f t="shared" si="1447"/>
        <v>8.4389628997035126E-3</v>
      </c>
      <c r="N3729" s="4">
        <f t="shared" si="1467"/>
        <v>2.4766398269457996E-2</v>
      </c>
      <c r="O3729" s="4">
        <f t="shared" si="1459"/>
        <v>1.579950496175455E-2</v>
      </c>
      <c r="P3729" s="4">
        <f t="shared" si="1453"/>
        <v>0.19400804451796502</v>
      </c>
      <c r="Q3729" s="4">
        <f t="shared" si="1454"/>
        <v>0.32269615406103469</v>
      </c>
      <c r="T3729" s="4"/>
      <c r="U3729" s="4">
        <f t="shared" si="1448"/>
        <v>-4.1277759897006695E-2</v>
      </c>
      <c r="V3729" s="4">
        <f t="shared" si="1449"/>
        <v>-5.0864982298036696E-2</v>
      </c>
      <c r="W3729" s="4">
        <f t="shared" si="1450"/>
        <v>4.1565253881661685E-2</v>
      </c>
      <c r="X3729" s="4">
        <f t="shared" si="1468"/>
        <v>3.2914515992782833E-2</v>
      </c>
      <c r="Y3729" s="4">
        <f t="shared" si="1443"/>
        <v>-2.4194491798784617E-2</v>
      </c>
      <c r="Z3729" s="4">
        <f t="shared" si="1444"/>
        <v>-1.8041794361230511E-2</v>
      </c>
      <c r="AA3729" s="4">
        <f t="shared" si="1433"/>
        <v>-1.4282265851303651E-3</v>
      </c>
      <c r="AB3729" s="4">
        <f t="shared" si="1434"/>
        <v>-1.4282265851303651E-3</v>
      </c>
      <c r="AC3729" s="2">
        <f t="shared" si="1455"/>
        <v>9.009597786578E-3</v>
      </c>
      <c r="AD3729" s="6">
        <f t="shared" si="1460"/>
        <v>15250.063912445708</v>
      </c>
    </row>
    <row r="3730" spans="1:30" x14ac:dyDescent="0.3">
      <c r="A3730" s="1">
        <f t="shared" ref="A3730" si="1481">WEEKNUM(C3730,2)</f>
        <v>43</v>
      </c>
      <c r="B3730" s="1">
        <f t="shared" ref="B3730" si="1482">WEEKDAY(C3730,2)</f>
        <v>4</v>
      </c>
      <c r="C3730" s="5">
        <v>44490</v>
      </c>
      <c r="D3730" s="3">
        <v>15489.59</v>
      </c>
      <c r="E3730" s="3">
        <v>15366.04</v>
      </c>
      <c r="F3730" s="3">
        <f t="shared" si="1441"/>
        <v>15347.366</v>
      </c>
      <c r="G3730" s="3">
        <f t="shared" si="1465"/>
        <v>15076.044</v>
      </c>
      <c r="H3730" s="4">
        <f t="shared" si="1432"/>
        <v>6.5554552655811326E-3</v>
      </c>
      <c r="I3730" s="4">
        <f t="shared" si="1458"/>
        <v>-1.4731579190197395E-3</v>
      </c>
      <c r="J3730" s="4">
        <f t="shared" si="1345"/>
        <v>8.0286131846008715E-3</v>
      </c>
      <c r="K3730" s="4">
        <f t="shared" si="1442"/>
        <v>-4.9971700032036236E-3</v>
      </c>
      <c r="L3730" s="4">
        <f t="shared" si="1466"/>
        <v>-2.3303808802398268E-2</v>
      </c>
      <c r="M3730" s="4">
        <f t="shared" si="1447"/>
        <v>9.2669973466456817E-3</v>
      </c>
      <c r="N3730" s="4">
        <f t="shared" si="1467"/>
        <v>2.7430670804622238E-2</v>
      </c>
      <c r="O3730" s="4">
        <f t="shared" si="1459"/>
        <v>1.7516409407866838E-2</v>
      </c>
      <c r="P3730" s="4">
        <f t="shared" si="1453"/>
        <v>0.20183531084054657</v>
      </c>
      <c r="Q3730" s="4">
        <f t="shared" si="1454"/>
        <v>0.32640882217944411</v>
      </c>
      <c r="T3730" s="4"/>
      <c r="U3730" s="4">
        <f t="shared" si="1448"/>
        <v>-2.1853033815050063E-2</v>
      </c>
      <c r="V3730" s="4">
        <f t="shared" si="1449"/>
        <v>-3.1634503476899556E-2</v>
      </c>
      <c r="W3730" s="4">
        <f t="shared" si="1450"/>
        <v>2.9043170466941534E-2</v>
      </c>
      <c r="X3730" s="4">
        <f t="shared" si="1468"/>
        <v>3.6653440706282785E-2</v>
      </c>
      <c r="Y3730" s="4">
        <f t="shared" si="1443"/>
        <v>-1.7403689080470439E-2</v>
      </c>
      <c r="Z3730" s="4">
        <f t="shared" si="1444"/>
        <v>-1.1208173935767955E-2</v>
      </c>
      <c r="AA3730" s="4">
        <f t="shared" si="1433"/>
        <v>6.5554552655811326E-3</v>
      </c>
      <c r="AB3730" s="4">
        <f t="shared" si="1434"/>
        <v>6.5554552655811326E-3</v>
      </c>
      <c r="AC3730" s="2">
        <f t="shared" si="1455"/>
        <v>1.0309121052883041E-2</v>
      </c>
      <c r="AD3730" s="6">
        <f t="shared" si="1460"/>
        <v>15329.905941630474</v>
      </c>
    </row>
    <row r="3731" spans="1:30" x14ac:dyDescent="0.3">
      <c r="A3731" s="1">
        <f t="shared" ref="A3731" si="1483">WEEKNUM(C3731,2)</f>
        <v>43</v>
      </c>
      <c r="B3731" s="1">
        <f t="shared" ref="B3731" si="1484">WEEKDAY(C3731,2)</f>
        <v>5</v>
      </c>
      <c r="C3731" s="5">
        <v>44491</v>
      </c>
      <c r="D3731" s="3">
        <v>15355.07</v>
      </c>
      <c r="E3731" s="3">
        <v>15422.05</v>
      </c>
      <c r="F3731" s="3">
        <f t="shared" si="1441"/>
        <v>15388.996000000003</v>
      </c>
      <c r="G3731" s="3">
        <f t="shared" si="1465"/>
        <v>15129.476000000001</v>
      </c>
      <c r="H3731" s="4">
        <f t="shared" si="1432"/>
        <v>-8.6845423281055496E-3</v>
      </c>
      <c r="I3731" s="4">
        <f t="shared" si="1458"/>
        <v>-4.3603478206976987E-3</v>
      </c>
      <c r="J3731" s="4">
        <f t="shared" si="1345"/>
        <v>-4.3241945074078509E-3</v>
      </c>
      <c r="K3731" s="4">
        <f t="shared" si="1442"/>
        <v>-5.9467358400060472E-3</v>
      </c>
      <c r="L3731" s="4">
        <f t="shared" si="1466"/>
        <v>-2.4867023594556104E-2</v>
      </c>
      <c r="M3731" s="4">
        <f t="shared" si="1447"/>
        <v>-2.2045622729386055E-3</v>
      </c>
      <c r="N3731" s="4">
        <f t="shared" si="1467"/>
        <v>1.4910893146596693E-2</v>
      </c>
      <c r="O3731" s="4">
        <f t="shared" si="1459"/>
        <v>1.6901258020966512E-2</v>
      </c>
      <c r="P3731" s="4">
        <f t="shared" si="1453"/>
        <v>0.19139792121213994</v>
      </c>
      <c r="Q3731" s="4">
        <f t="shared" si="1454"/>
        <v>0.31629515394711</v>
      </c>
      <c r="R3731" s="4">
        <f>(D3731-D3726)/D3726</f>
        <v>1.3742067694290301E-2</v>
      </c>
      <c r="T3731" s="4"/>
      <c r="U3731" s="4">
        <f t="shared" si="1448"/>
        <v>-2.2122599758934876E-2</v>
      </c>
      <c r="V3731" s="4">
        <f t="shared" si="1449"/>
        <v>-3.1901373761345497E-2</v>
      </c>
      <c r="W3731" s="4">
        <f t="shared" si="1450"/>
        <v>1.3742067694290301E-2</v>
      </c>
      <c r="X3731" s="4">
        <f t="shared" si="1468"/>
        <v>3.4905281495116909E-2</v>
      </c>
      <c r="Y3731" s="4">
        <f t="shared" si="1443"/>
        <v>-1.8341414944245356E-2</v>
      </c>
      <c r="Z3731" s="4">
        <f t="shared" si="1444"/>
        <v>-1.2151812395311943E-2</v>
      </c>
      <c r="AA3731" s="4">
        <f t="shared" si="1433"/>
        <v>-8.6845423281055496E-3</v>
      </c>
      <c r="AB3731" s="4">
        <f t="shared" si="1434"/>
        <v>-8.6845423281055496E-3</v>
      </c>
      <c r="AC3731" s="2">
        <f t="shared" si="1455"/>
        <v>1.092540699131703E-3</v>
      </c>
      <c r="AD3731" s="6">
        <f t="shared" si="1460"/>
        <v>15338.293961086983</v>
      </c>
    </row>
    <row r="3732" spans="1:30" x14ac:dyDescent="0.3">
      <c r="A3732" s="1">
        <f t="shared" ref="A3732" si="1485">WEEKNUM(C3732,2)</f>
        <v>44</v>
      </c>
      <c r="B3732" s="1">
        <f t="shared" ref="B3732" si="1486">WEEKDAY(C3732,2)</f>
        <v>1</v>
      </c>
      <c r="C3732" s="5">
        <v>44494</v>
      </c>
      <c r="D3732" s="3">
        <v>15514.19</v>
      </c>
      <c r="E3732" s="3">
        <v>15416.27</v>
      </c>
      <c r="F3732" s="3">
        <f t="shared" si="1441"/>
        <v>15431.655999999999</v>
      </c>
      <c r="G3732" s="3">
        <f t="shared" si="1465"/>
        <v>15209.522000000001</v>
      </c>
      <c r="H3732" s="4">
        <f t="shared" si="1432"/>
        <v>1.0362701049230046E-2</v>
      </c>
      <c r="I3732" s="4">
        <f t="shared" si="1458"/>
        <v>3.9856542497038912E-3</v>
      </c>
      <c r="J3732" s="4">
        <f t="shared" si="1345"/>
        <v>6.3770467995261544E-3</v>
      </c>
      <c r="K3732" s="4">
        <f t="shared" si="1442"/>
        <v>3.6439104478195954E-3</v>
      </c>
      <c r="L3732" s="4">
        <f t="shared" si="1466"/>
        <v>-1.1683437457465166E-2</v>
      </c>
      <c r="M3732" s="4">
        <f t="shared" si="1447"/>
        <v>5.3483566507704344E-3</v>
      </c>
      <c r="N3732" s="4">
        <f t="shared" si="1467"/>
        <v>2.003139875138743E-2</v>
      </c>
      <c r="O3732" s="4">
        <f t="shared" si="1459"/>
        <v>1.4318117800542483E-2</v>
      </c>
      <c r="P3732" s="4">
        <f t="shared" si="1453"/>
        <v>0.20374402170033548</v>
      </c>
      <c r="Q3732" s="4">
        <f t="shared" si="1454"/>
        <v>0.33021604385183462</v>
      </c>
      <c r="T3732" s="4"/>
      <c r="U3732" s="4">
        <f t="shared" si="1448"/>
        <v>-3.5284762622378335E-3</v>
      </c>
      <c r="V3732" s="4">
        <f t="shared" si="1449"/>
        <v>-1.3493191499615503E-2</v>
      </c>
      <c r="W3732" s="4">
        <f t="shared" si="1450"/>
        <v>1.3940365560434792E-2</v>
      </c>
      <c r="X3732" s="4">
        <f t="shared" si="1468"/>
        <v>2.9642790324771615E-2</v>
      </c>
      <c r="Y3732" s="4">
        <f t="shared" si="1443"/>
        <v>-8.8703527747218507E-3</v>
      </c>
      <c r="Z3732" s="4">
        <f t="shared" si="1444"/>
        <v>-2.6210328134027194E-3</v>
      </c>
      <c r="AA3732" s="4">
        <f t="shared" si="1433"/>
        <v>1.0362701049230046E-2</v>
      </c>
      <c r="AB3732" s="4">
        <f t="shared" si="1434"/>
        <v>1.0362701049230046E-2</v>
      </c>
      <c r="AC3732" s="2">
        <f t="shared" si="1455"/>
        <v>7.5585013424490444E-3</v>
      </c>
      <c r="AD3732" s="6">
        <f t="shared" si="1460"/>
        <v>15396.925974057991</v>
      </c>
    </row>
    <row r="3733" spans="1:30" x14ac:dyDescent="0.3">
      <c r="A3733" s="1">
        <f t="shared" ref="A3733" si="1487">WEEKNUM(C3733,2)</f>
        <v>44</v>
      </c>
      <c r="B3733" s="1">
        <f t="shared" ref="B3733" si="1488">WEEKDAY(C3733,2)</f>
        <v>2</v>
      </c>
      <c r="C3733" s="5">
        <v>44495</v>
      </c>
      <c r="D3733" s="3">
        <v>15559.49</v>
      </c>
      <c r="E3733" s="3">
        <v>15615.67</v>
      </c>
      <c r="F3733" s="3">
        <f t="shared" si="1441"/>
        <v>15461.41</v>
      </c>
      <c r="G3733" s="3">
        <f t="shared" si="1465"/>
        <v>15299.26</v>
      </c>
      <c r="H3733" s="4">
        <f t="shared" si="1432"/>
        <v>2.919907516924781E-3</v>
      </c>
      <c r="I3733" s="4">
        <f t="shared" si="1458"/>
        <v>6.5411084948682179E-3</v>
      </c>
      <c r="J3733" s="4">
        <f t="shared" ref="J3733:J3775" si="1489">H3733-I3733</f>
        <v>-3.6212009779434369E-3</v>
      </c>
      <c r="K3733" s="4">
        <f t="shared" si="1442"/>
        <v>-4.982535343450163E-3</v>
      </c>
      <c r="L3733" s="4">
        <f t="shared" si="1466"/>
        <v>-1.5717510514209446E-2</v>
      </c>
      <c r="M3733" s="4">
        <f t="shared" si="1447"/>
        <v>6.3435352920593871E-3</v>
      </c>
      <c r="N3733" s="4">
        <f t="shared" si="1467"/>
        <v>1.70093194049908E-2</v>
      </c>
      <c r="O3733" s="4">
        <f t="shared" si="1459"/>
        <v>1.0421292728746227E-2</v>
      </c>
      <c r="P3733" s="4">
        <f t="shared" si="1453"/>
        <v>0.20725884291775154</v>
      </c>
      <c r="Q3733" s="4">
        <f t="shared" si="1454"/>
        <v>0.33071600170022503</v>
      </c>
      <c r="T3733" s="4"/>
      <c r="U3733" s="4">
        <f t="shared" si="1448"/>
        <v>-6.6693781628303613E-3</v>
      </c>
      <c r="V3733" s="4">
        <f t="shared" si="1449"/>
        <v>-1.6602684381202083E-2</v>
      </c>
      <c r="W3733" s="4">
        <f t="shared" si="1450"/>
        <v>9.6536696533322548E-3</v>
      </c>
      <c r="X3733" s="4">
        <f t="shared" si="1468"/>
        <v>2.1424168814258418E-2</v>
      </c>
      <c r="Y3733" s="4">
        <f t="shared" si="1443"/>
        <v>-1.7389236897771193E-2</v>
      </c>
      <c r="Z3733" s="4">
        <f t="shared" si="1444"/>
        <v>-1.1193630628447372E-2</v>
      </c>
      <c r="AA3733" s="4">
        <f t="shared" si="1433"/>
        <v>2.919907516924781E-3</v>
      </c>
      <c r="AB3733" s="4">
        <f t="shared" si="1434"/>
        <v>2.919907516924781E-3</v>
      </c>
      <c r="AC3733" s="2">
        <f t="shared" si="1455"/>
        <v>6.9652679679521202E-3</v>
      </c>
      <c r="AD3733" s="6">
        <f t="shared" si="1460"/>
        <v>15451.113982705328</v>
      </c>
    </row>
    <row r="3734" spans="1:30" x14ac:dyDescent="0.3">
      <c r="A3734" s="1">
        <f t="shared" ref="A3734" si="1490">WEEKNUM(C3734,2)</f>
        <v>44</v>
      </c>
      <c r="B3734" s="1">
        <f t="shared" ref="B3734" si="1491">WEEKDAY(C3734,2)</f>
        <v>3</v>
      </c>
      <c r="C3734" s="5">
        <v>44496</v>
      </c>
      <c r="D3734" s="3">
        <v>15598.39</v>
      </c>
      <c r="E3734" s="3">
        <v>15603.32</v>
      </c>
      <c r="F3734" s="3">
        <f t="shared" si="1441"/>
        <v>15503.346</v>
      </c>
      <c r="G3734" s="3">
        <f t="shared" si="1465"/>
        <v>15381.639000000001</v>
      </c>
      <c r="H3734" s="4">
        <f t="shared" si="1432"/>
        <v>2.5000819435598235E-3</v>
      </c>
      <c r="I3734" s="4">
        <f t="shared" si="1458"/>
        <v>2.8169303749672981E-3</v>
      </c>
      <c r="J3734" s="4">
        <f t="shared" si="1489"/>
        <v>-3.1684843140747463E-4</v>
      </c>
      <c r="K3734" s="4">
        <f t="shared" si="1442"/>
        <v>-5.1354510976902622E-3</v>
      </c>
      <c r="L3734" s="4">
        <f t="shared" si="1466"/>
        <v>-1.2978217438003755E-2</v>
      </c>
      <c r="M3734" s="4">
        <f t="shared" si="1447"/>
        <v>6.1305475605072527E-3</v>
      </c>
      <c r="N3734" s="4">
        <f t="shared" si="1467"/>
        <v>1.4091541220022026E-2</v>
      </c>
      <c r="O3734" s="4">
        <f t="shared" si="1459"/>
        <v>7.8025360309620746E-3</v>
      </c>
      <c r="P3734" s="4">
        <f t="shared" si="1453"/>
        <v>0.21027708895213315</v>
      </c>
      <c r="Q3734" s="4">
        <f t="shared" si="1454"/>
        <v>0.35584883158967073</v>
      </c>
      <c r="T3734" s="4"/>
      <c r="U3734" s="4">
        <f t="shared" si="1448"/>
        <v>-1.09759381573561E-2</v>
      </c>
      <c r="V3734" s="4">
        <f t="shared" si="1449"/>
        <v>-2.0866178775782535E-2</v>
      </c>
      <c r="W3734" s="4">
        <f t="shared" si="1450"/>
        <v>1.362557355359873E-2</v>
      </c>
      <c r="X3734" s="4">
        <f t="shared" si="1468"/>
        <v>1.5951185103577056E-2</v>
      </c>
      <c r="Y3734" s="4">
        <f t="shared" si="1443"/>
        <v>-1.7540245971783868E-2</v>
      </c>
      <c r="Z3734" s="4">
        <f t="shared" si="1444"/>
        <v>-1.1345591852386306E-2</v>
      </c>
      <c r="AA3734" s="4">
        <f t="shared" si="1433"/>
        <v>2.5000819435598235E-3</v>
      </c>
      <c r="AB3734" s="4">
        <f t="shared" si="1434"/>
        <v>2.5000819435598235E-3</v>
      </c>
      <c r="AC3734" s="2">
        <f t="shared" si="1455"/>
        <v>6.294496517254668E-3</v>
      </c>
      <c r="AD3734" s="6">
        <f t="shared" si="1460"/>
        <v>15500.205988470219</v>
      </c>
    </row>
    <row r="3735" spans="1:30" x14ac:dyDescent="0.3">
      <c r="A3735" s="1">
        <f t="shared" ref="A3735" si="1492">WEEKNUM(C3735,2)</f>
        <v>44</v>
      </c>
      <c r="B3735" s="1">
        <f t="shared" ref="B3735" si="1493">WEEKDAY(C3735,2)</f>
        <v>4</v>
      </c>
      <c r="C3735" s="5">
        <v>44497</v>
      </c>
      <c r="D3735" s="3">
        <v>15778.16</v>
      </c>
      <c r="E3735" s="3">
        <v>15676.08</v>
      </c>
      <c r="F3735" s="3">
        <f t="shared" si="1441"/>
        <v>15561.060000000001</v>
      </c>
      <c r="G3735" s="3">
        <f t="shared" si="1465"/>
        <v>15454.213</v>
      </c>
      <c r="H3735" s="4">
        <f t="shared" si="1432"/>
        <v>1.1524907378261503E-2</v>
      </c>
      <c r="I3735" s="4">
        <f t="shared" si="1458"/>
        <v>4.9806422329484335E-3</v>
      </c>
      <c r="J3735" s="4">
        <f t="shared" si="1489"/>
        <v>6.5442651453130694E-3</v>
      </c>
      <c r="K3735" s="4">
        <f t="shared" si="1442"/>
        <v>-5.8727214795885711E-3</v>
      </c>
      <c r="L3735" s="4">
        <f t="shared" si="1466"/>
        <v>-1.1550622282883734E-2</v>
      </c>
      <c r="M3735" s="4">
        <f t="shared" si="1447"/>
        <v>1.3951491736424031E-2</v>
      </c>
      <c r="N3735" s="4">
        <f t="shared" si="1467"/>
        <v>2.0961727394335779E-2</v>
      </c>
      <c r="O3735" s="4">
        <f t="shared" si="1459"/>
        <v>6.7718289078068398E-3</v>
      </c>
      <c r="P3735" s="4">
        <f t="shared" si="1453"/>
        <v>0.22422542030433845</v>
      </c>
      <c r="Q3735" s="4">
        <f t="shared" si="1454"/>
        <v>0.36030933834528117</v>
      </c>
      <c r="T3735" s="4"/>
      <c r="U3735" s="4">
        <f t="shared" si="1448"/>
        <v>-6.9750788382646721E-3</v>
      </c>
      <c r="V3735" s="4">
        <f t="shared" si="1449"/>
        <v>-1.6905328049881995E-2</v>
      </c>
      <c r="W3735" s="4">
        <f t="shared" si="1450"/>
        <v>1.8629931457191554E-2</v>
      </c>
      <c r="X3735" s="4">
        <f t="shared" si="1468"/>
        <v>1.3923822498271125E-2</v>
      </c>
      <c r="Y3735" s="4">
        <f t="shared" si="1443"/>
        <v>-1.8268323456152282E-2</v>
      </c>
      <c r="Z3735" s="4">
        <f t="shared" si="1444"/>
        <v>-1.2078260047131681E-2</v>
      </c>
      <c r="AA3735" s="4">
        <f t="shared" si="1433"/>
        <v>1.1524907378261503E-2</v>
      </c>
      <c r="AB3735" s="4">
        <f t="shared" si="1434"/>
        <v>1.1524907378261503E-2</v>
      </c>
      <c r="AC3735" s="2">
        <f t="shared" si="1455"/>
        <v>1.1744251189820901E-2</v>
      </c>
      <c r="AD3735" s="6">
        <f t="shared" si="1460"/>
        <v>15592.857325646815</v>
      </c>
    </row>
    <row r="3736" spans="1:30" x14ac:dyDescent="0.3">
      <c r="A3736" s="1">
        <f t="shared" ref="A3736" si="1494">WEEKNUM(C3736,2)</f>
        <v>44</v>
      </c>
      <c r="B3736" s="1">
        <f t="shared" ref="B3736" si="1495">WEEKDAY(C3736,2)</f>
        <v>5</v>
      </c>
      <c r="C3736" s="5">
        <v>44498</v>
      </c>
      <c r="D3736" s="3">
        <v>15850.47</v>
      </c>
      <c r="E3736" s="3">
        <v>15639.52</v>
      </c>
      <c r="F3736" s="3">
        <f t="shared" si="1441"/>
        <v>15660.14</v>
      </c>
      <c r="G3736" s="3">
        <f t="shared" si="1465"/>
        <v>15524.568000000003</v>
      </c>
      <c r="H3736" s="4">
        <f t="shared" si="1432"/>
        <v>4.5829171462324816E-3</v>
      </c>
      <c r="I3736" s="4">
        <f t="shared" si="1458"/>
        <v>-8.7868293894851762E-3</v>
      </c>
      <c r="J3736" s="4">
        <f t="shared" si="1489"/>
        <v>1.3369746535717658E-2</v>
      </c>
      <c r="K3736" s="4">
        <f t="shared" si="1442"/>
        <v>-1.0495678837076115E-2</v>
      </c>
      <c r="L3736" s="4">
        <f t="shared" si="1466"/>
        <v>-1.8367371945355572E-2</v>
      </c>
      <c r="M3736" s="4">
        <f t="shared" si="1447"/>
        <v>1.2153786620042984E-2</v>
      </c>
      <c r="N3736" s="4">
        <f t="shared" si="1467"/>
        <v>2.0992661438308385E-2</v>
      </c>
      <c r="O3736" s="4">
        <f t="shared" si="1459"/>
        <v>8.5531848582405742E-3</v>
      </c>
      <c r="P3736" s="4">
        <f t="shared" si="1453"/>
        <v>0.22983594397390486</v>
      </c>
      <c r="Q3736" s="4">
        <f t="shared" si="1454"/>
        <v>0.42249047812211687</v>
      </c>
      <c r="R3736" s="4">
        <f>(D3736-D3731)/D3731</f>
        <v>3.2262959400380438E-2</v>
      </c>
      <c r="T3736" s="4">
        <f>(D3736-D3715)/D3715</f>
        <v>7.9025189215241681E-2</v>
      </c>
      <c r="U3736" s="4">
        <f t="shared" si="1448"/>
        <v>-2.6814913779553518E-2</v>
      </c>
      <c r="V3736" s="4">
        <f t="shared" si="1449"/>
        <v>-3.6546764641757969E-2</v>
      </c>
      <c r="W3736" s="4">
        <f t="shared" si="1450"/>
        <v>3.2262959400380438E-2</v>
      </c>
      <c r="X3736" s="4">
        <f t="shared" si="1468"/>
        <v>1.7619343068254519E-2</v>
      </c>
      <c r="Y3736" s="4">
        <f t="shared" si="1443"/>
        <v>-2.2833637953820783E-2</v>
      </c>
      <c r="Z3736" s="4">
        <f t="shared" si="1444"/>
        <v>-1.6672359992899642E-2</v>
      </c>
      <c r="AA3736" s="4">
        <f t="shared" si="1433"/>
        <v>4.5829171462324816E-3</v>
      </c>
      <c r="AB3736" s="4">
        <f t="shared" si="1434"/>
        <v>4.5829171462324816E-3</v>
      </c>
      <c r="AC3736" s="2">
        <f t="shared" si="1455"/>
        <v>1.0835122422371167E-2</v>
      </c>
      <c r="AD3736" s="6">
        <f t="shared" si="1460"/>
        <v>15678.728217097878</v>
      </c>
    </row>
    <row r="3737" spans="1:30" x14ac:dyDescent="0.3">
      <c r="A3737" s="1">
        <f t="shared" ref="A3737" si="1496">WEEKNUM(C3737,2)</f>
        <v>45</v>
      </c>
      <c r="B3737" s="1">
        <f t="shared" ref="B3737" si="1497">WEEKDAY(C3737,2)</f>
        <v>1</v>
      </c>
      <c r="C3737" s="5">
        <v>44501</v>
      </c>
      <c r="D3737" s="3">
        <v>15905.28</v>
      </c>
      <c r="E3737" s="3">
        <v>15879.78</v>
      </c>
      <c r="F3737" s="3">
        <f t="shared" si="1441"/>
        <v>15738.357999999998</v>
      </c>
      <c r="G3737" s="3">
        <f t="shared" si="1465"/>
        <v>15585.007000000001</v>
      </c>
      <c r="H3737" s="4">
        <f t="shared" si="1432"/>
        <v>3.4579416257058192E-3</v>
      </c>
      <c r="I3737" s="4">
        <f t="shared" si="1458"/>
        <v>1.8491565234344035E-3</v>
      </c>
      <c r="J3737" s="4">
        <f t="shared" si="1489"/>
        <v>1.6087851022714157E-3</v>
      </c>
      <c r="K3737" s="4">
        <f t="shared" si="1442"/>
        <v>-9.7058636116153438E-3</v>
      </c>
      <c r="L3737" s="4">
        <f t="shared" si="1466"/>
        <v>-1.8993057549011906E-2</v>
      </c>
      <c r="M3737" s="4">
        <f t="shared" si="1447"/>
        <v>1.0606061953858359E-2</v>
      </c>
      <c r="N3737" s="4">
        <f t="shared" si="1467"/>
        <v>2.0550070975264831E-2</v>
      </c>
      <c r="O3737" s="4">
        <f t="shared" si="1459"/>
        <v>9.6415152704005785E-3</v>
      </c>
      <c r="P3737" s="4">
        <f t="shared" si="1453"/>
        <v>0.23408864487736145</v>
      </c>
      <c r="Q3737" s="4">
        <f t="shared" si="1454"/>
        <v>0.40125489615655024</v>
      </c>
      <c r="T3737" s="4"/>
      <c r="U3737" s="4">
        <f t="shared" si="1448"/>
        <v>-2.1215774674189398E-2</v>
      </c>
      <c r="V3737" s="4">
        <f t="shared" si="1449"/>
        <v>-3.100361692744754E-2</v>
      </c>
      <c r="W3737" s="4">
        <f t="shared" si="1450"/>
        <v>2.5208534896117692E-2</v>
      </c>
      <c r="X3737" s="4">
        <f t="shared" si="1468"/>
        <v>1.9874859833578413E-2</v>
      </c>
      <c r="Y3737" s="4">
        <f t="shared" si="1443"/>
        <v>-2.2053670798502935E-2</v>
      </c>
      <c r="Z3737" s="4">
        <f t="shared" si="1444"/>
        <v>-1.5887474949869949E-2</v>
      </c>
      <c r="AA3737" s="4">
        <f t="shared" si="1433"/>
        <v>3.4579416257058192E-3</v>
      </c>
      <c r="AB3737" s="4">
        <f t="shared" si="1434"/>
        <v>3.4579416257058192E-3</v>
      </c>
      <c r="AC3737" s="2">
        <f t="shared" si="1455"/>
        <v>9.4958731902077369E-3</v>
      </c>
      <c r="AD3737" s="6">
        <f t="shared" si="1460"/>
        <v>15754.245478065253</v>
      </c>
    </row>
    <row r="3738" spans="1:30" x14ac:dyDescent="0.3">
      <c r="A3738" s="1">
        <f t="shared" ref="A3738" si="1498">WEEKNUM(C3738,2)</f>
        <v>45</v>
      </c>
      <c r="B3738" s="1">
        <f t="shared" ref="B3738" si="1499">WEEKDAY(C3738,2)</f>
        <v>2</v>
      </c>
      <c r="C3738" s="5">
        <v>44502</v>
      </c>
      <c r="D3738" s="3">
        <v>15972.49</v>
      </c>
      <c r="E3738" s="3">
        <v>15888.78</v>
      </c>
      <c r="F3738" s="3">
        <f t="shared" si="1441"/>
        <v>15820.957999999999</v>
      </c>
      <c r="G3738" s="3">
        <f t="shared" si="1465"/>
        <v>15641.183999999999</v>
      </c>
      <c r="H3738" s="4">
        <f t="shared" si="1432"/>
        <v>4.2256407934974502E-3</v>
      </c>
      <c r="I3738" s="4">
        <f t="shared" si="1458"/>
        <v>-1.0373913568324481E-3</v>
      </c>
      <c r="J3738" s="4">
        <f t="shared" si="1489"/>
        <v>5.2630321503298987E-3</v>
      </c>
      <c r="K3738" s="4">
        <f t="shared" si="1442"/>
        <v>-7.6832976219218868E-3</v>
      </c>
      <c r="L3738" s="4">
        <f t="shared" si="1466"/>
        <v>-1.8918735022444018E-2</v>
      </c>
      <c r="M3738" s="4">
        <f t="shared" si="1447"/>
        <v>9.577928213955254E-3</v>
      </c>
      <c r="N3738" s="4">
        <f t="shared" si="1467"/>
        <v>2.1181644560923297E-2</v>
      </c>
      <c r="O3738" s="4">
        <f t="shared" si="1459"/>
        <v>1.1255226955847174E-2</v>
      </c>
      <c r="P3738" s="4">
        <f t="shared" si="1453"/>
        <v>0.23930346019794721</v>
      </c>
      <c r="Q3738" s="4">
        <f t="shared" si="1454"/>
        <v>0.44508841530993976</v>
      </c>
      <c r="T3738" s="4"/>
      <c r="U3738" s="4">
        <f t="shared" si="1448"/>
        <v>-2.1740579229035946E-2</v>
      </c>
      <c r="V3738" s="4">
        <f t="shared" si="1449"/>
        <v>-3.1523173436745593E-2</v>
      </c>
      <c r="W3738" s="4">
        <f t="shared" si="1450"/>
        <v>2.6543286444478578E-2</v>
      </c>
      <c r="X3738" s="4">
        <f t="shared" si="1468"/>
        <v>2.3254541468080783E-2</v>
      </c>
      <c r="Y3738" s="4">
        <f t="shared" si="1443"/>
        <v>-2.0056323836112385E-2</v>
      </c>
      <c r="Z3738" s="4">
        <f t="shared" si="1444"/>
        <v>-1.3877534216042185E-2</v>
      </c>
      <c r="AA3738" s="4">
        <f t="shared" si="1433"/>
        <v>4.2256407934974502E-3</v>
      </c>
      <c r="AB3738" s="4">
        <f t="shared" si="1434"/>
        <v>4.2256407934974502E-3</v>
      </c>
      <c r="AC3738" s="2">
        <f t="shared" si="1455"/>
        <v>9.1091838502635348E-3</v>
      </c>
      <c r="AD3738" s="6">
        <f t="shared" si="1460"/>
        <v>15826.993652043504</v>
      </c>
    </row>
    <row r="3739" spans="1:30" x14ac:dyDescent="0.3">
      <c r="A3739" s="1">
        <f t="shared" ref="A3739" si="1500">WEEKNUM(C3739,2)</f>
        <v>45</v>
      </c>
      <c r="B3739" s="1">
        <f t="shared" ref="B3739" si="1501">WEEKDAY(C3739,2)</f>
        <v>3</v>
      </c>
      <c r="C3739" s="5">
        <v>44503</v>
      </c>
      <c r="D3739" s="3">
        <v>16144.5</v>
      </c>
      <c r="E3739" s="3">
        <v>16001.01</v>
      </c>
      <c r="F3739" s="3">
        <f t="shared" si="1441"/>
        <v>15930.179999999998</v>
      </c>
      <c r="G3739" s="3">
        <f t="shared" si="1465"/>
        <v>15716.763000000001</v>
      </c>
      <c r="H3739" s="4">
        <f t="shared" si="1432"/>
        <v>1.0769141192137245E-2</v>
      </c>
      <c r="I3739" s="4">
        <f t="shared" si="1458"/>
        <v>1.7855700645297281E-3</v>
      </c>
      <c r="J3739" s="4">
        <f t="shared" si="1489"/>
        <v>8.9835711276075175E-3</v>
      </c>
      <c r="K3739" s="4">
        <f t="shared" si="1442"/>
        <v>-6.003447176990015E-3</v>
      </c>
      <c r="L3739" s="4">
        <f t="shared" si="1466"/>
        <v>-1.8985977348136215E-2</v>
      </c>
      <c r="M3739" s="4">
        <f t="shared" si="1447"/>
        <v>1.3453708620994964E-2</v>
      </c>
      <c r="N3739" s="4">
        <f t="shared" si="1467"/>
        <v>2.7215336898571234E-2</v>
      </c>
      <c r="O3739" s="4">
        <f t="shared" si="1459"/>
        <v>1.3219176809439601E-2</v>
      </c>
      <c r="P3739" s="4">
        <f t="shared" si="1453"/>
        <v>0.25264969414072314</v>
      </c>
      <c r="Q3739" s="4">
        <f t="shared" si="1454"/>
        <v>0.45645913849284964</v>
      </c>
      <c r="T3739" s="4"/>
      <c r="U3739" s="4">
        <f t="shared" si="1448"/>
        <v>-2.3421520376597536E-2</v>
      </c>
      <c r="V3739" s="4">
        <f t="shared" si="1449"/>
        <v>-3.3187305172831513E-2</v>
      </c>
      <c r="W3739" s="4">
        <f t="shared" si="1450"/>
        <v>3.5010664562176004E-2</v>
      </c>
      <c r="X3739" s="4">
        <f t="shared" si="1468"/>
        <v>2.7531734117267261E-2</v>
      </c>
      <c r="Y3739" s="4">
        <f t="shared" si="1443"/>
        <v>-1.8397419157326792E-2</v>
      </c>
      <c r="Z3739" s="4">
        <f t="shared" si="1444"/>
        <v>-1.2208169728943957E-2</v>
      </c>
      <c r="AA3739" s="4">
        <f t="shared" si="1433"/>
        <v>1.0769141192137245E-2</v>
      </c>
      <c r="AB3739" s="4">
        <f t="shared" si="1434"/>
        <v>1.0769141192137245E-2</v>
      </c>
      <c r="AC3739" s="2">
        <f t="shared" si="1455"/>
        <v>1.3111022245201984E-2</v>
      </c>
      <c r="AD3739" s="6">
        <f t="shared" si="1460"/>
        <v>15932.829101362337</v>
      </c>
    </row>
    <row r="3740" spans="1:30" x14ac:dyDescent="0.3">
      <c r="A3740" s="1">
        <f t="shared" ref="A3740" si="1502">WEEKNUM(C3740,2)</f>
        <v>45</v>
      </c>
      <c r="B3740" s="1">
        <f t="shared" ref="B3740" si="1503">WEEKDAY(C3740,2)</f>
        <v>4</v>
      </c>
      <c r="C3740" s="5">
        <v>44504</v>
      </c>
      <c r="D3740" s="3">
        <v>16346.24</v>
      </c>
      <c r="E3740" s="3">
        <v>16193.41</v>
      </c>
      <c r="F3740" s="3">
        <f t="shared" si="1441"/>
        <v>16043.795999999998</v>
      </c>
      <c r="G3740" s="3">
        <f t="shared" si="1465"/>
        <v>15802.428</v>
      </c>
      <c r="H3740" s="4">
        <f t="shared" si="1432"/>
        <v>1.2495896435318517E-2</v>
      </c>
      <c r="I3740" s="4">
        <f t="shared" si="1458"/>
        <v>3.0295146954070957E-3</v>
      </c>
      <c r="J3740" s="4">
        <f t="shared" si="1489"/>
        <v>9.4663817399114215E-3</v>
      </c>
      <c r="K3740" s="4">
        <f t="shared" si="1442"/>
        <v>-1.0921056706618384E-2</v>
      </c>
      <c r="L3740" s="4">
        <f t="shared" si="1466"/>
        <v>-2.4930815792099801E-2</v>
      </c>
      <c r="M3740" s="4">
        <f t="shared" si="1447"/>
        <v>1.8851149690509737E-2</v>
      </c>
      <c r="N3740" s="4">
        <f t="shared" si="1467"/>
        <v>3.4413192706842261E-2</v>
      </c>
      <c r="O3740" s="4">
        <f t="shared" si="1459"/>
        <v>1.4765964527622168E-2</v>
      </c>
      <c r="P3740" s="4">
        <f t="shared" si="1453"/>
        <v>0.26830267498843902</v>
      </c>
      <c r="Q3740" s="4">
        <f t="shared" si="1454"/>
        <v>0.44914631411066225</v>
      </c>
      <c r="T3740" s="4"/>
      <c r="U3740" s="4">
        <f t="shared" si="1448"/>
        <v>-2.269131902505498E-2</v>
      </c>
      <c r="V3740" s="4">
        <f t="shared" si="1449"/>
        <v>-3.246440583480445E-2</v>
      </c>
      <c r="W3740" s="4">
        <f t="shared" si="1450"/>
        <v>3.6004198208156077E-2</v>
      </c>
      <c r="X3740" s="4">
        <f t="shared" si="1468"/>
        <v>3.1022051197026237E-2</v>
      </c>
      <c r="Y3740" s="4">
        <f t="shared" si="1443"/>
        <v>-2.3253711859902451E-2</v>
      </c>
      <c r="Z3740" s="4">
        <f t="shared" si="1444"/>
        <v>-1.7095082569872921E-2</v>
      </c>
      <c r="AA3740" s="4">
        <f t="shared" si="1433"/>
        <v>1.2495896435318517E-2</v>
      </c>
      <c r="AB3740" s="4">
        <f t="shared" si="1434"/>
        <v>1.2495896435318517E-2</v>
      </c>
      <c r="AC3740" s="2">
        <f t="shared" si="1455"/>
        <v>1.6860590922343054E-2</v>
      </c>
      <c r="AD3740" s="6">
        <f t="shared" si="1460"/>
        <v>16070.632734241559</v>
      </c>
    </row>
    <row r="3741" spans="1:30" x14ac:dyDescent="0.3">
      <c r="A3741" s="1">
        <f t="shared" ref="A3741" si="1504">WEEKNUM(C3741,2)</f>
        <v>45</v>
      </c>
      <c r="B3741" s="1">
        <f t="shared" ref="B3741" si="1505">WEEKDAY(C3741,2)</f>
        <v>5</v>
      </c>
      <c r="C3741" s="5">
        <v>44505</v>
      </c>
      <c r="D3741" s="3">
        <v>16359.38</v>
      </c>
      <c r="E3741" s="3">
        <v>16396.689999999999</v>
      </c>
      <c r="F3741" s="3">
        <f t="shared" si="1441"/>
        <v>16145.578</v>
      </c>
      <c r="G3741" s="3">
        <f t="shared" si="1465"/>
        <v>15902.859</v>
      </c>
      <c r="H3741" s="4">
        <f t="shared" si="1432"/>
        <v>8.0385458674284843E-4</v>
      </c>
      <c r="I3741" s="4">
        <f t="shared" si="1458"/>
        <v>3.0863366743666379E-3</v>
      </c>
      <c r="J3741" s="4">
        <f t="shared" si="1489"/>
        <v>-2.2824820876237895E-3</v>
      </c>
      <c r="K3741" s="4">
        <f t="shared" si="1442"/>
        <v>-1.5545623947770208E-2</v>
      </c>
      <c r="L3741" s="4">
        <f t="shared" si="1466"/>
        <v>-3.022747467035574E-2</v>
      </c>
      <c r="M3741" s="4">
        <f t="shared" si="1447"/>
        <v>1.3242139736341411E-2</v>
      </c>
      <c r="N3741" s="4">
        <f t="shared" si="1467"/>
        <v>2.8706850761866076E-2</v>
      </c>
      <c r="O3741" s="4">
        <f t="shared" si="1459"/>
        <v>1.4836686964909376E-2</v>
      </c>
      <c r="P3741" s="4">
        <f t="shared" si="1453"/>
        <v>0.26932220591110673</v>
      </c>
      <c r="Q3741" s="4">
        <f t="shared" si="1454"/>
        <v>0.38909333600520324</v>
      </c>
      <c r="R3741" s="4">
        <f>(D3741-D3736)/D3736</f>
        <v>3.2106934368507679E-2</v>
      </c>
      <c r="T3741" s="4"/>
      <c r="U3741" s="4">
        <f t="shared" si="1448"/>
        <v>-3.0329298970283101E-2</v>
      </c>
      <c r="V3741" s="4">
        <f t="shared" si="1449"/>
        <v>-4.0026005980580238E-2</v>
      </c>
      <c r="W3741" s="4">
        <f t="shared" si="1450"/>
        <v>3.2106934368507679E-2</v>
      </c>
      <c r="X3741" s="4">
        <f t="shared" si="1468"/>
        <v>3.0998318022699676E-2</v>
      </c>
      <c r="Y3741" s="4">
        <f t="shared" si="1443"/>
        <v>-2.7820616167872868E-2</v>
      </c>
      <c r="Z3741" s="4">
        <f t="shared" si="1444"/>
        <v>-2.1690782350093706E-2</v>
      </c>
      <c r="AA3741" s="4">
        <f t="shared" si="1433"/>
        <v>8.0385458674284843E-4</v>
      </c>
      <c r="AB3741" s="4">
        <f t="shared" si="1434"/>
        <v>8.0385458674284843E-4</v>
      </c>
      <c r="AC3741" s="2">
        <f t="shared" si="1455"/>
        <v>1.1766838179215483E-2</v>
      </c>
      <c r="AD3741" s="6">
        <f t="shared" si="1460"/>
        <v>16166.881822827705</v>
      </c>
    </row>
    <row r="3742" spans="1:30" x14ac:dyDescent="0.3">
      <c r="A3742" s="1">
        <f t="shared" ref="A3742" si="1506">WEEKNUM(C3742,2)</f>
        <v>46</v>
      </c>
      <c r="B3742" s="1">
        <f t="shared" ref="B3742" si="1507">WEEKDAY(C3742,2)</f>
        <v>1</v>
      </c>
      <c r="C3742" s="5">
        <v>44508</v>
      </c>
      <c r="D3742" s="3">
        <v>16336.03</v>
      </c>
      <c r="E3742" s="3">
        <v>16353.72</v>
      </c>
      <c r="F3742" s="3">
        <f t="shared" si="1441"/>
        <v>16231.727999999999</v>
      </c>
      <c r="G3742" s="3">
        <f t="shared" si="1465"/>
        <v>15985.043</v>
      </c>
      <c r="H3742" s="4">
        <f t="shared" si="1432"/>
        <v>-1.4273157051183202E-3</v>
      </c>
      <c r="I3742" s="4">
        <f t="shared" si="1458"/>
        <v>-3.4597888184025646E-4</v>
      </c>
      <c r="J3742" s="4">
        <f t="shared" si="1489"/>
        <v>-1.0813368232780638E-3</v>
      </c>
      <c r="K3742" s="4">
        <f t="shared" si="1442"/>
        <v>-9.3969025721024196E-3</v>
      </c>
      <c r="L3742" s="4">
        <f t="shared" si="1466"/>
        <v>-2.5265967020483383E-2</v>
      </c>
      <c r="M3742" s="4">
        <f t="shared" si="1447"/>
        <v>6.4258099938590335E-3</v>
      </c>
      <c r="N3742" s="4">
        <f t="shared" si="1467"/>
        <v>2.1957213377530545E-2</v>
      </c>
      <c r="O3742" s="4">
        <f t="shared" si="1459"/>
        <v>1.5100670113852599E-2</v>
      </c>
      <c r="P3742" s="4">
        <f t="shared" si="1453"/>
        <v>0.26751048239175435</v>
      </c>
      <c r="Q3742" s="4">
        <f t="shared" si="1454"/>
        <v>0.35253645656963412</v>
      </c>
      <c r="T3742" s="4"/>
      <c r="U3742" s="4">
        <f t="shared" si="1448"/>
        <v>-2.7757775661424733E-2</v>
      </c>
      <c r="V3742" s="4">
        <f t="shared" si="1449"/>
        <v>-3.7480197904810456E-2</v>
      </c>
      <c r="W3742" s="4">
        <f t="shared" si="1450"/>
        <v>2.7082201633671334E-2</v>
      </c>
      <c r="X3742" s="4">
        <f t="shared" si="1468"/>
        <v>3.1348251196217598E-2</v>
      </c>
      <c r="Y3742" s="4">
        <f t="shared" si="1443"/>
        <v>-2.1748562141028795E-2</v>
      </c>
      <c r="Z3742" s="4">
        <f t="shared" si="1444"/>
        <v>-1.5580442506109324E-2</v>
      </c>
      <c r="AA3742" s="4">
        <f t="shared" si="1433"/>
        <v>-1.4273157051183202E-3</v>
      </c>
      <c r="AB3742" s="4">
        <f t="shared" si="1434"/>
        <v>-1.4273157051183202E-3</v>
      </c>
      <c r="AC3742" s="2">
        <f t="shared" si="1455"/>
        <v>6.9028675540015825E-3</v>
      </c>
      <c r="AD3742" s="6">
        <f t="shared" si="1460"/>
        <v>16223.264548551804</v>
      </c>
    </row>
    <row r="3743" spans="1:30" x14ac:dyDescent="0.3">
      <c r="A3743" s="1">
        <f t="shared" ref="A3743" si="1508">WEEKNUM(C3743,2)</f>
        <v>46</v>
      </c>
      <c r="B3743" s="1">
        <f t="shared" ref="B3743" si="1509">WEEKDAY(C3743,2)</f>
        <v>2</v>
      </c>
      <c r="C3743" s="5">
        <v>44509</v>
      </c>
      <c r="D3743" s="3">
        <v>16219.93</v>
      </c>
      <c r="E3743" s="3">
        <v>16390.84</v>
      </c>
      <c r="F3743" s="3">
        <f t="shared" si="1441"/>
        <v>16281.215999999997</v>
      </c>
      <c r="G3743" s="3">
        <f t="shared" si="1465"/>
        <v>16051.087</v>
      </c>
      <c r="H3743" s="4">
        <f t="shared" si="1432"/>
        <v>-7.1069898867717777E-3</v>
      </c>
      <c r="I3743" s="4">
        <f t="shared" si="1458"/>
        <v>3.3551603418945416E-3</v>
      </c>
      <c r="J3743" s="4">
        <f t="shared" si="1489"/>
        <v>-1.0462150228666318E-2</v>
      </c>
      <c r="K3743" s="4">
        <f t="shared" si="1442"/>
        <v>-2.4175090275912882E-3</v>
      </c>
      <c r="L3743" s="4">
        <f t="shared" si="1466"/>
        <v>-1.8591012218594903E-2</v>
      </c>
      <c r="M3743" s="4">
        <f t="shared" si="1447"/>
        <v>-3.7642151544452474E-3</v>
      </c>
      <c r="N3743" s="4">
        <f t="shared" si="1467"/>
        <v>1.0519100669007698E-2</v>
      </c>
      <c r="O3743" s="4">
        <f t="shared" si="1459"/>
        <v>1.4188039035926615E-2</v>
      </c>
      <c r="P3743" s="4">
        <f t="shared" si="1453"/>
        <v>0.25850229821201892</v>
      </c>
      <c r="Q3743" s="4">
        <f t="shared" si="1454"/>
        <v>0.34144905242177259</v>
      </c>
      <c r="T3743" s="4"/>
      <c r="U3743" s="4">
        <f t="shared" si="1448"/>
        <v>-2.2253876859922566E-2</v>
      </c>
      <c r="V3743" s="4">
        <f t="shared" si="1449"/>
        <v>-3.2031338091323296E-2</v>
      </c>
      <c r="W3743" s="4">
        <f t="shared" si="1450"/>
        <v>1.5491635931529807E-2</v>
      </c>
      <c r="X3743" s="4">
        <f t="shared" si="1468"/>
        <v>2.9091664360653635E-2</v>
      </c>
      <c r="Y3743" s="4">
        <f t="shared" si="1443"/>
        <v>-1.4856193453681141E-2</v>
      </c>
      <c r="Z3743" s="4">
        <f t="shared" si="1444"/>
        <v>-8.6446157128122758E-3</v>
      </c>
      <c r="AA3743" s="4">
        <f t="shared" si="1433"/>
        <v>-7.1069898867717777E-3</v>
      </c>
      <c r="AB3743" s="4">
        <f t="shared" si="1434"/>
        <v>-7.1069898867717777E-3</v>
      </c>
      <c r="AC3743" s="2">
        <f t="shared" si="1455"/>
        <v>-1.3705560800018703E-4</v>
      </c>
      <c r="AD3743" s="6">
        <f t="shared" si="1460"/>
        <v>16222.153032367871</v>
      </c>
    </row>
    <row r="3744" spans="1:30" x14ac:dyDescent="0.3">
      <c r="A3744" s="1">
        <f t="shared" ref="A3744" si="1510">WEEKNUM(C3744,2)</f>
        <v>46</v>
      </c>
      <c r="B3744" s="1">
        <f t="shared" ref="B3744" si="1511">WEEKDAY(C3744,2)</f>
        <v>3</v>
      </c>
      <c r="C3744" s="5">
        <v>44510</v>
      </c>
      <c r="D3744" s="3">
        <v>15985.57</v>
      </c>
      <c r="E3744" s="3">
        <v>16085.32</v>
      </c>
      <c r="F3744" s="3">
        <f t="shared" si="1441"/>
        <v>16249.429999999998</v>
      </c>
      <c r="G3744" s="3">
        <f t="shared" si="1465"/>
        <v>16089.805000000002</v>
      </c>
      <c r="H3744" s="4">
        <f t="shared" si="1432"/>
        <v>-1.4448890963154624E-2</v>
      </c>
      <c r="I3744" s="4">
        <f t="shared" si="1458"/>
        <v>-8.2990493793746699E-3</v>
      </c>
      <c r="J3744" s="4">
        <f t="shared" si="1489"/>
        <v>-6.1498415837799546E-3</v>
      </c>
      <c r="K3744" s="4">
        <f t="shared" si="1442"/>
        <v>5.8856604190030502E-3</v>
      </c>
      <c r="L3744" s="4">
        <f t="shared" si="1466"/>
        <v>-7.3084984542678708E-3</v>
      </c>
      <c r="M3744" s="4">
        <f t="shared" si="1447"/>
        <v>-1.6238108044405175E-2</v>
      </c>
      <c r="N3744" s="4">
        <f t="shared" si="1467"/>
        <v>-6.4783258715691329E-3</v>
      </c>
      <c r="O3744" s="4">
        <f t="shared" si="1459"/>
        <v>9.985568234351129E-3</v>
      </c>
      <c r="P3744" s="4">
        <f t="shared" si="1453"/>
        <v>0.24031833572827396</v>
      </c>
      <c r="Q3744" s="4">
        <f t="shared" si="1454"/>
        <v>0.35123047611319341</v>
      </c>
      <c r="T3744" s="4"/>
      <c r="U3744" s="4">
        <f t="shared" si="1448"/>
        <v>-4.6504516357345742E-3</v>
      </c>
      <c r="V3744" s="4">
        <f t="shared" si="1449"/>
        <v>-1.460394711937721E-2</v>
      </c>
      <c r="W3744" s="4">
        <f t="shared" si="1450"/>
        <v>-9.8442193936015537E-3</v>
      </c>
      <c r="X3744" s="4">
        <f t="shared" si="1468"/>
        <v>2.0040577068181277E-2</v>
      </c>
      <c r="Y3744" s="4">
        <f t="shared" si="1443"/>
        <v>-6.6565547981915288E-3</v>
      </c>
      <c r="Z3744" s="4">
        <f t="shared" si="1444"/>
        <v>-3.9327628773229087E-4</v>
      </c>
      <c r="AA3744" s="4">
        <f t="shared" si="1433"/>
        <v>-1.4448890963154624E-2</v>
      </c>
      <c r="AB3744" s="4">
        <f t="shared" si="1434"/>
        <v>-1.4448890963154624E-2</v>
      </c>
      <c r="AC3744" s="2">
        <f t="shared" si="1455"/>
        <v>-9.8665247206438014E-3</v>
      </c>
      <c r="AD3744" s="6">
        <f t="shared" si="1460"/>
        <v>16143.292021578582</v>
      </c>
    </row>
    <row r="3745" spans="1:30" x14ac:dyDescent="0.3">
      <c r="A3745" s="1">
        <f t="shared" ref="A3745" si="1512">WEEKNUM(C3745,2)</f>
        <v>46</v>
      </c>
      <c r="B3745" s="1">
        <f t="shared" ref="B3745" si="1513">WEEKDAY(C3745,2)</f>
        <v>4</v>
      </c>
      <c r="C3745" s="5">
        <v>44511</v>
      </c>
      <c r="D3745" s="3">
        <v>16032.47</v>
      </c>
      <c r="E3745" s="3">
        <v>16114.53</v>
      </c>
      <c r="F3745" s="3">
        <f t="shared" si="1441"/>
        <v>16186.675999999998</v>
      </c>
      <c r="G3745" s="3">
        <f t="shared" si="1465"/>
        <v>16115.236000000001</v>
      </c>
      <c r="H3745" s="4">
        <f t="shared" si="1432"/>
        <v>2.9338960074617067E-3</v>
      </c>
      <c r="I3745" s="4">
        <f t="shared" si="1458"/>
        <v>8.0672756742487719E-3</v>
      </c>
      <c r="J3745" s="4">
        <f t="shared" si="1489"/>
        <v>-5.1333796667870652E-3</v>
      </c>
      <c r="K3745" s="4">
        <f t="shared" si="1442"/>
        <v>1.4992114763502293E-2</v>
      </c>
      <c r="L3745" s="4">
        <f t="shared" si="1466"/>
        <v>8.6867232273997019E-3</v>
      </c>
      <c r="M3745" s="4">
        <f t="shared" si="1447"/>
        <v>-9.5267243256119006E-3</v>
      </c>
      <c r="N3745" s="4">
        <f t="shared" si="1467"/>
        <v>-5.1358850717421354E-3</v>
      </c>
      <c r="O3745" s="4">
        <f t="shared" si="1459"/>
        <v>4.4559571918735465E-3</v>
      </c>
      <c r="P3745" s="4">
        <f t="shared" si="1453"/>
        <v>0.2439573007414487</v>
      </c>
      <c r="Q3745" s="4">
        <f t="shared" si="1454"/>
        <v>0.37922144062131952</v>
      </c>
      <c r="T3745" s="4"/>
      <c r="U3745" s="4">
        <f t="shared" si="1448"/>
        <v>2.256222330514333E-2</v>
      </c>
      <c r="V3745" s="4">
        <f t="shared" si="1449"/>
        <v>1.2336601072091877E-2</v>
      </c>
      <c r="W3745" s="4">
        <f t="shared" si="1450"/>
        <v>-1.9195240006264463E-2</v>
      </c>
      <c r="X3745" s="4">
        <f t="shared" si="1468"/>
        <v>8.9056230832154186E-3</v>
      </c>
      <c r="Y3745" s="4">
        <f t="shared" si="1443"/>
        <v>2.3363527340321843E-3</v>
      </c>
      <c r="Z3745" s="4">
        <f t="shared" si="1444"/>
        <v>8.6563337724692331E-3</v>
      </c>
      <c r="AA3745" s="4">
        <f t="shared" si="1433"/>
        <v>2.9338960074617067E-3</v>
      </c>
      <c r="AB3745" s="4">
        <f t="shared" si="1434"/>
        <v>2.9338960074617067E-3</v>
      </c>
      <c r="AC3745" s="2">
        <f t="shared" si="1455"/>
        <v>-4.6082324008126056E-3</v>
      </c>
      <c r="AD3745" s="6">
        <f t="shared" si="1460"/>
        <v>16106.351347719055</v>
      </c>
    </row>
    <row r="3746" spans="1:30" x14ac:dyDescent="0.3">
      <c r="A3746" s="1">
        <f t="shared" ref="A3746" si="1514">WEEKNUM(C3746,2)</f>
        <v>46</v>
      </c>
      <c r="B3746" s="1">
        <f t="shared" ref="B3746" si="1515">WEEKDAY(C3746,2)</f>
        <v>5</v>
      </c>
      <c r="C3746" s="5">
        <v>44512</v>
      </c>
      <c r="D3746" s="3">
        <v>16199.88</v>
      </c>
      <c r="E3746" s="3">
        <v>16078.79</v>
      </c>
      <c r="F3746" s="3">
        <f t="shared" si="1441"/>
        <v>16154.776000000002</v>
      </c>
      <c r="G3746" s="3">
        <f t="shared" si="1465"/>
        <v>16150.177000000001</v>
      </c>
      <c r="H3746" s="4">
        <f t="shared" si="1432"/>
        <v>1.0441934399378253E-2</v>
      </c>
      <c r="I3746" s="4">
        <f t="shared" si="1458"/>
        <v>2.889136857889117E-3</v>
      </c>
      <c r="J3746" s="4">
        <f t="shared" si="1489"/>
        <v>7.5527975414891356E-3</v>
      </c>
      <c r="K3746" s="4">
        <f t="shared" si="1442"/>
        <v>6.9253209268441271E-3</v>
      </c>
      <c r="L3746" s="4">
        <f t="shared" si="1466"/>
        <v>6.9973275761281237E-3</v>
      </c>
      <c r="M3746" s="4">
        <f t="shared" si="1447"/>
        <v>2.7919916685937049E-3</v>
      </c>
      <c r="N3746" s="4">
        <f t="shared" si="1467"/>
        <v>3.0775514101175298E-3</v>
      </c>
      <c r="O3746" s="4">
        <f t="shared" si="1459"/>
        <v>2.8389099178513424E-4</v>
      </c>
      <c r="P3746" s="4">
        <f t="shared" si="1453"/>
        <v>0.25694662127141854</v>
      </c>
      <c r="Q3746" s="4">
        <f t="shared" si="1454"/>
        <v>0.36214372740779593</v>
      </c>
      <c r="R3746" s="4">
        <f>(D3746-D3741)/D3741</f>
        <v>-9.7497582426717879E-3</v>
      </c>
      <c r="T3746" s="4"/>
      <c r="U3746" s="4">
        <f t="shared" si="1448"/>
        <v>2.0390495039129958E-2</v>
      </c>
      <c r="V3746" s="4">
        <f t="shared" si="1449"/>
        <v>1.0186590088738623E-2</v>
      </c>
      <c r="W3746" s="4">
        <f t="shared" si="1450"/>
        <v>-9.7497582426717879E-3</v>
      </c>
      <c r="X3746" s="4">
        <f t="shared" si="1468"/>
        <v>5.6969158985835865E-4</v>
      </c>
      <c r="Y3746" s="4">
        <f t="shared" si="1443"/>
        <v>-5.6298576383285283E-3</v>
      </c>
      <c r="Z3746" s="4">
        <f t="shared" si="1444"/>
        <v>6.3989445414217863E-4</v>
      </c>
      <c r="AA3746" s="4">
        <f t="shared" si="1433"/>
        <v>1.0441934399378253E-2</v>
      </c>
      <c r="AB3746" s="4">
        <f t="shared" si="1434"/>
        <v>1.0441934399378253E-2</v>
      </c>
      <c r="AC3746" s="2">
        <f t="shared" si="1455"/>
        <v>3.848944242424099E-3</v>
      </c>
      <c r="AD3746" s="6">
        <f t="shared" si="1460"/>
        <v>16137.527565146038</v>
      </c>
    </row>
    <row r="3747" spans="1:30" x14ac:dyDescent="0.3">
      <c r="A3747" s="1">
        <f t="shared" ref="A3747" si="1516">WEEKNUM(C3747,2)</f>
        <v>47</v>
      </c>
      <c r="B3747" s="1">
        <f t="shared" ref="B3747" si="1517">WEEKDAY(C3747,2)</f>
        <v>1</v>
      </c>
      <c r="C3747" s="5">
        <v>44515</v>
      </c>
      <c r="D3747" s="3">
        <v>16189.12</v>
      </c>
      <c r="E3747" s="3">
        <v>16227.41</v>
      </c>
      <c r="F3747" s="3">
        <f t="shared" si="1441"/>
        <v>16125.394</v>
      </c>
      <c r="G3747" s="3">
        <f t="shared" si="1465"/>
        <v>16178.561000000002</v>
      </c>
      <c r="H3747" s="4">
        <f t="shared" si="1432"/>
        <v>-6.6420245088225343E-4</v>
      </c>
      <c r="I3747" s="4">
        <f t="shared" si="1458"/>
        <v>1.6993953041627874E-3</v>
      </c>
      <c r="J3747" s="4">
        <f t="shared" si="1489"/>
        <v>-2.3635977550450406E-3</v>
      </c>
      <c r="K3747" s="4">
        <f t="shared" si="1442"/>
        <v>-5.5813685039642E-3</v>
      </c>
      <c r="L3747" s="4">
        <f t="shared" si="1466"/>
        <v>-1.3884190637350046E-3</v>
      </c>
      <c r="M3747" s="4">
        <f t="shared" si="1447"/>
        <v>3.9519034387625234E-3</v>
      </c>
      <c r="N3747" s="4">
        <f t="shared" si="1467"/>
        <v>6.5265384232870191E-4</v>
      </c>
      <c r="O3747" s="4">
        <f t="shared" si="1459"/>
        <v>-3.2841192109269238E-3</v>
      </c>
      <c r="P3747" s="4">
        <f t="shared" si="1453"/>
        <v>0.25611175424494192</v>
      </c>
      <c r="Q3747" s="4">
        <f t="shared" si="1454"/>
        <v>0.36881105660370989</v>
      </c>
      <c r="T3747" s="4"/>
      <c r="U3747" s="4">
        <f t="shared" si="1448"/>
        <v>8.404383242345095E-3</v>
      </c>
      <c r="V3747" s="4">
        <f t="shared" si="1449"/>
        <v>-1.6796605900783726E-3</v>
      </c>
      <c r="W3747" s="4">
        <f t="shared" si="1450"/>
        <v>-8.993005032434432E-3</v>
      </c>
      <c r="X3747" s="4">
        <f t="shared" si="1468"/>
        <v>-6.5509969117273853E-3</v>
      </c>
      <c r="Y3747" s="4">
        <f t="shared" si="1443"/>
        <v>-1.7980603310647936E-2</v>
      </c>
      <c r="Z3747" s="4">
        <f t="shared" si="1444"/>
        <v>-1.1788725754251619E-2</v>
      </c>
      <c r="AA3747" s="4">
        <f t="shared" si="1433"/>
        <v>-6.6420245088225343E-4</v>
      </c>
      <c r="AB3747" s="4">
        <f t="shared" si="1434"/>
        <v>-6.6420245088225343E-4</v>
      </c>
      <c r="AC3747" s="2">
        <f t="shared" si="1455"/>
        <v>2.1245723405168035E-3</v>
      </c>
      <c r="AD3747" s="6">
        <f t="shared" si="1460"/>
        <v>16154.725043430693</v>
      </c>
    </row>
    <row r="3748" spans="1:30" x14ac:dyDescent="0.3">
      <c r="A3748" s="1">
        <f t="shared" ref="A3748" si="1518">WEEKNUM(C3748,2)</f>
        <v>47</v>
      </c>
      <c r="B3748" s="1">
        <f t="shared" ref="B3748" si="1519">WEEKDAY(C3748,2)</f>
        <v>2</v>
      </c>
      <c r="C3748" s="5">
        <v>44516</v>
      </c>
      <c r="D3748" s="3">
        <v>16309.77</v>
      </c>
      <c r="E3748" s="3">
        <v>16171.08</v>
      </c>
      <c r="F3748" s="3">
        <f t="shared" si="1441"/>
        <v>16143.361999999999</v>
      </c>
      <c r="G3748" s="3">
        <f t="shared" si="1465"/>
        <v>16212.288999999999</v>
      </c>
      <c r="H3748" s="4">
        <f t="shared" si="1432"/>
        <v>7.4525360241940036E-3</v>
      </c>
      <c r="I3748" s="4">
        <f t="shared" si="1458"/>
        <v>-1.1143286355281123E-3</v>
      </c>
      <c r="J3748" s="4">
        <f t="shared" si="1489"/>
        <v>8.5668646597221159E-3</v>
      </c>
      <c r="K3748" s="4">
        <f t="shared" si="1442"/>
        <v>-5.3962167183886816E-3</v>
      </c>
      <c r="L3748" s="4">
        <f t="shared" si="1466"/>
        <v>7.6210305302430671E-4</v>
      </c>
      <c r="M3748" s="4">
        <f t="shared" si="1447"/>
        <v>1.0308137796823318E-2</v>
      </c>
      <c r="N3748" s="4">
        <f t="shared" si="1467"/>
        <v>6.0127844994622036E-3</v>
      </c>
      <c r="O3748" s="4">
        <f t="shared" si="1459"/>
        <v>-4.2261172291209303E-3</v>
      </c>
      <c r="P3748" s="4">
        <f t="shared" si="1453"/>
        <v>0.26547297234386585</v>
      </c>
      <c r="Q3748" s="4">
        <f t="shared" si="1454"/>
        <v>0.36622454313343117</v>
      </c>
      <c r="T3748" s="4"/>
      <c r="U3748" s="4">
        <f t="shared" si="1448"/>
        <v>1.9031300033602499E-3</v>
      </c>
      <c r="V3748" s="4">
        <f t="shared" si="1449"/>
        <v>-8.1159012966733664E-3</v>
      </c>
      <c r="W3748" s="4">
        <f t="shared" si="1450"/>
        <v>5.5388648409703456E-3</v>
      </c>
      <c r="X3748" s="4">
        <f t="shared" si="1468"/>
        <v>-8.4670579887888946E-3</v>
      </c>
      <c r="Y3748" s="4">
        <f t="shared" si="1443"/>
        <v>-1.7797760150827766E-2</v>
      </c>
      <c r="Z3748" s="4">
        <f t="shared" si="1444"/>
        <v>-1.1604729722643399E-2</v>
      </c>
      <c r="AA3748" s="4">
        <f t="shared" si="1433"/>
        <v>7.4525360241940036E-3</v>
      </c>
      <c r="AB3748" s="4">
        <f t="shared" si="1434"/>
        <v>7.4525360241940036E-3</v>
      </c>
      <c r="AC3748" s="2">
        <f t="shared" si="1455"/>
        <v>6.3375084001513326E-3</v>
      </c>
      <c r="AD3748" s="6">
        <f t="shared" si="1460"/>
        <v>16206.406695620464</v>
      </c>
    </row>
    <row r="3749" spans="1:30" x14ac:dyDescent="0.3">
      <c r="A3749" s="1">
        <f t="shared" ref="A3749" si="1520">WEEKNUM(C3749,2)</f>
        <v>47</v>
      </c>
      <c r="B3749" s="1">
        <f t="shared" ref="B3749" si="1521">WEEKDAY(C3749,2)</f>
        <v>3</v>
      </c>
      <c r="C3749" s="5">
        <v>44517</v>
      </c>
      <c r="D3749" s="3">
        <v>16308.07</v>
      </c>
      <c r="E3749" s="3">
        <v>16328.99</v>
      </c>
      <c r="F3749" s="3">
        <f t="shared" si="1441"/>
        <v>16207.861999999999</v>
      </c>
      <c r="G3749" s="3">
        <f t="shared" si="1465"/>
        <v>16228.645999999999</v>
      </c>
      <c r="H3749" s="4">
        <f t="shared" si="1432"/>
        <v>-1.0423200327170325E-4</v>
      </c>
      <c r="I3749" s="4">
        <f t="shared" si="1458"/>
        <v>1.1784347664007123E-3</v>
      </c>
      <c r="J3749" s="4">
        <f t="shared" si="1489"/>
        <v>-1.2826667696724157E-3</v>
      </c>
      <c r="K3749" s="4">
        <f t="shared" si="1442"/>
        <v>-7.784291256099818E-3</v>
      </c>
      <c r="L3749" s="4">
        <f t="shared" si="1466"/>
        <v>-5.5150311064406064E-3</v>
      </c>
      <c r="M3749" s="4">
        <f t="shared" si="1447"/>
        <v>6.1826785050366631E-3</v>
      </c>
      <c r="N3749" s="4">
        <f t="shared" si="1467"/>
        <v>4.8940620184826818E-3</v>
      </c>
      <c r="O3749" s="4">
        <f t="shared" si="1459"/>
        <v>-1.2744610490388901E-3</v>
      </c>
      <c r="P3749" s="4">
        <f t="shared" si="1453"/>
        <v>0.26534106956087228</v>
      </c>
      <c r="Q3749" s="4">
        <f t="shared" si="1454"/>
        <v>0.35749222949744375</v>
      </c>
      <c r="T3749" s="4"/>
      <c r="U3749" s="4">
        <f t="shared" si="1448"/>
        <v>-1.9877656153336358E-2</v>
      </c>
      <c r="V3749" s="4">
        <f t="shared" si="1449"/>
        <v>-2.9678879591802997E-2</v>
      </c>
      <c r="W3749" s="4">
        <f t="shared" si="1450"/>
        <v>2.0174444827428736E-2</v>
      </c>
      <c r="X3749" s="4">
        <f t="shared" si="1468"/>
        <v>-2.5581205002267343E-3</v>
      </c>
      <c r="Y3749" s="4">
        <f t="shared" si="1443"/>
        <v>-2.0156058198043756E-2</v>
      </c>
      <c r="Z3749" s="4">
        <f t="shared" si="1444"/>
        <v>-1.3977897428034248E-2</v>
      </c>
      <c r="AA3749" s="4">
        <f t="shared" si="1433"/>
        <v>-1.0423200327170325E-4</v>
      </c>
      <c r="AB3749" s="4">
        <f t="shared" si="1434"/>
        <v>-1.0423200327170325E-4</v>
      </c>
      <c r="AC3749" s="2">
        <f t="shared" si="1455"/>
        <v>4.1559507809950805E-3</v>
      </c>
      <c r="AD3749" s="6">
        <f t="shared" si="1460"/>
        <v>16240.294463746977</v>
      </c>
    </row>
    <row r="3750" spans="1:30" x14ac:dyDescent="0.3">
      <c r="A3750" s="1">
        <f t="shared" ref="A3750" si="1522">WEEKNUM(C3750,2)</f>
        <v>47</v>
      </c>
      <c r="B3750" s="1">
        <f t="shared" ref="B3750" si="1523">WEEKDAY(C3750,2)</f>
        <v>4</v>
      </c>
      <c r="C3750" s="5">
        <v>44518</v>
      </c>
      <c r="D3750" s="3">
        <v>16482.97</v>
      </c>
      <c r="E3750" s="3">
        <v>16398.099999999999</v>
      </c>
      <c r="F3750" s="3">
        <f t="shared" si="1441"/>
        <v>16297.962</v>
      </c>
      <c r="G3750" s="3">
        <f t="shared" si="1465"/>
        <v>16242.319</v>
      </c>
      <c r="H3750" s="4">
        <f t="shared" si="1432"/>
        <v>1.0724751610705709E-2</v>
      </c>
      <c r="I3750" s="4">
        <f t="shared" ref="I3750:I3770" si="1524">(E3750-D3749)/D3749</f>
        <v>5.5205796884609179E-3</v>
      </c>
      <c r="J3750" s="4">
        <f t="shared" si="1489"/>
        <v>5.2041719222447914E-3</v>
      </c>
      <c r="K3750" s="4">
        <f t="shared" si="1442"/>
        <v>-3.4559576945646397E-3</v>
      </c>
      <c r="L3750" s="4">
        <f t="shared" si="1466"/>
        <v>-5.6714252514245885E-3</v>
      </c>
      <c r="M3750" s="4">
        <f t="shared" si="1447"/>
        <v>1.1351603347707011E-2</v>
      </c>
      <c r="N3750" s="4">
        <f t="shared" si="1467"/>
        <v>1.4816295628721592E-2</v>
      </c>
      <c r="O3750" s="4">
        <f t="shared" si="1459"/>
        <v>3.3757872519333608E-3</v>
      </c>
      <c r="P3750" s="4">
        <f t="shared" si="1453"/>
        <v>0.2789115382347373</v>
      </c>
      <c r="Q3750" s="4">
        <f t="shared" si="1454"/>
        <v>0.37616228441852184</v>
      </c>
      <c r="T3750" s="4"/>
      <c r="U3750" s="4">
        <f t="shared" si="1448"/>
        <v>-1.6899608598687665E-2</v>
      </c>
      <c r="V3750" s="4">
        <f t="shared" si="1449"/>
        <v>-2.6730612512700855E-2</v>
      </c>
      <c r="W3750" s="4">
        <f t="shared" si="1450"/>
        <v>2.8099226132966525E-2</v>
      </c>
      <c r="X3750" s="4">
        <f t="shared" si="1468"/>
        <v>6.8751607803851696E-3</v>
      </c>
      <c r="Y3750" s="4">
        <f t="shared" si="1443"/>
        <v>-1.5881693882911749E-2</v>
      </c>
      <c r="Z3750" s="4">
        <f t="shared" si="1444"/>
        <v>-9.6765821783688193E-3</v>
      </c>
      <c r="AA3750" s="4">
        <f t="shared" si="1433"/>
        <v>1.0724751610705709E-2</v>
      </c>
      <c r="AB3750" s="4">
        <f t="shared" si="1434"/>
        <v>1.0724751610705709E-2</v>
      </c>
      <c r="AC3750" s="2">
        <f t="shared" si="1455"/>
        <v>9.8152026506962906E-3</v>
      </c>
      <c r="AD3750" s="6">
        <f t="shared" si="1460"/>
        <v>16321.186309164654</v>
      </c>
    </row>
    <row r="3751" spans="1:30" x14ac:dyDescent="0.3">
      <c r="A3751" s="1">
        <f t="shared" ref="A3751" si="1525">WEEKNUM(C3751,2)</f>
        <v>47</v>
      </c>
      <c r="B3751" s="1">
        <f t="shared" ref="B3751" si="1526">WEEKDAY(C3751,2)</f>
        <v>5</v>
      </c>
      <c r="C3751" s="5">
        <v>44519</v>
      </c>
      <c r="D3751" s="3">
        <v>16573.34</v>
      </c>
      <c r="E3751" s="3">
        <v>16559.89</v>
      </c>
      <c r="F3751" s="3">
        <f t="shared" si="1441"/>
        <v>16372.654</v>
      </c>
      <c r="G3751" s="3">
        <f t="shared" si="1465"/>
        <v>16263.715</v>
      </c>
      <c r="H3751" s="4">
        <f t="shared" si="1432"/>
        <v>5.4826284340746224E-3</v>
      </c>
      <c r="I3751" s="4">
        <f t="shared" si="1524"/>
        <v>4.6666347144961283E-3</v>
      </c>
      <c r="J3751" s="4">
        <f t="shared" si="1489"/>
        <v>8.1599371957849411E-4</v>
      </c>
      <c r="K3751" s="4">
        <f t="shared" si="1442"/>
        <v>-9.7365644662340024E-3</v>
      </c>
      <c r="L3751" s="4">
        <f t="shared" si="1466"/>
        <v>-1.5389082051218826E-2</v>
      </c>
      <c r="M3751" s="4">
        <f t="shared" si="1447"/>
        <v>1.2257389669384064E-2</v>
      </c>
      <c r="N3751" s="4">
        <f t="shared" si="1467"/>
        <v>1.9037778268987129E-2</v>
      </c>
      <c r="O3751" s="4">
        <f t="shared" si="1459"/>
        <v>6.5731469939071E-3</v>
      </c>
      <c r="P3751" s="4">
        <f t="shared" si="1453"/>
        <v>0.28592333499892919</v>
      </c>
      <c r="Q3751" s="4">
        <f t="shared" si="1454"/>
        <v>0.3933370380614577</v>
      </c>
      <c r="R3751" s="4">
        <f>(D3751-D3746)/D3746</f>
        <v>2.305325718462118E-2</v>
      </c>
      <c r="T3751" s="4"/>
      <c r="U3751" s="4">
        <f t="shared" si="1448"/>
        <v>-1.7174696065090329E-2</v>
      </c>
      <c r="V3751" s="4">
        <f t="shared" si="1449"/>
        <v>-2.7002949104439389E-2</v>
      </c>
      <c r="W3751" s="4">
        <f t="shared" si="1450"/>
        <v>2.305325718462118E-2</v>
      </c>
      <c r="X3751" s="4">
        <f t="shared" si="1468"/>
        <v>1.3486909382092254E-2</v>
      </c>
      <c r="Y3751" s="4">
        <f t="shared" si="1443"/>
        <v>-2.2083988849448014E-2</v>
      </c>
      <c r="Z3751" s="4">
        <f t="shared" si="1444"/>
        <v>-1.5917984163698221E-2</v>
      </c>
      <c r="AA3751" s="4">
        <f t="shared" si="1433"/>
        <v>5.4826284340746224E-3</v>
      </c>
      <c r="AB3751" s="4">
        <f t="shared" si="1434"/>
        <v>5.4826284340746224E-3</v>
      </c>
      <c r="AC3751" s="2">
        <f t="shared" si="1455"/>
        <v>1.0142944062988896E-2</v>
      </c>
      <c r="AD3751" s="6">
        <f t="shared" si="1460"/>
        <v>16405.237539443104</v>
      </c>
    </row>
    <row r="3752" spans="1:30" x14ac:dyDescent="0.3">
      <c r="A3752" s="1">
        <f t="shared" ref="A3752" si="1527">WEEKNUM(C3752,2)</f>
        <v>48</v>
      </c>
      <c r="B3752" s="1">
        <f t="shared" ref="B3752" si="1528">WEEKDAY(C3752,2)</f>
        <v>1</v>
      </c>
      <c r="C3752" s="5">
        <v>44522</v>
      </c>
      <c r="D3752" s="3">
        <v>16380.98</v>
      </c>
      <c r="E3752" s="3">
        <v>16645.64</v>
      </c>
      <c r="F3752" s="3">
        <f t="shared" si="1441"/>
        <v>16411.025999999998</v>
      </c>
      <c r="G3752" s="3">
        <f t="shared" si="1465"/>
        <v>16268.210000000001</v>
      </c>
      <c r="H3752" s="4">
        <f t="shared" si="1432"/>
        <v>-1.1606592274098075E-2</v>
      </c>
      <c r="I3752" s="4">
        <f t="shared" si="1524"/>
        <v>4.3624278509943847E-3</v>
      </c>
      <c r="J3752" s="4">
        <f t="shared" si="1489"/>
        <v>-1.5969020125092458E-2</v>
      </c>
      <c r="K3752" s="4">
        <f t="shared" si="1442"/>
        <v>-9.3404527994961541E-3</v>
      </c>
      <c r="L3752" s="4">
        <f t="shared" si="1466"/>
        <v>-1.9166927125129869E-2</v>
      </c>
      <c r="M3752" s="4">
        <f t="shared" si="1447"/>
        <v>-1.8308422642190965E-3</v>
      </c>
      <c r="N3752" s="4">
        <f t="shared" si="1467"/>
        <v>6.9319242866915662E-3</v>
      </c>
      <c r="O3752" s="4">
        <f t="shared" si="1459"/>
        <v>8.7184039050164936E-3</v>
      </c>
      <c r="P3752" s="4">
        <f t="shared" si="1453"/>
        <v>0.27099814715384818</v>
      </c>
      <c r="Q3752" s="4">
        <f t="shared" si="1454"/>
        <v>0.36674111817431659</v>
      </c>
      <c r="U3752" s="4">
        <f t="shared" si="1448"/>
        <v>-2.3183015614233422E-2</v>
      </c>
      <c r="V3752" s="4">
        <f t="shared" si="1449"/>
        <v>-3.2951185458091087E-2</v>
      </c>
      <c r="W3752" s="4">
        <f t="shared" si="1450"/>
        <v>1.1851169180288907E-2</v>
      </c>
      <c r="X3752" s="4">
        <f t="shared" si="1468"/>
        <v>1.7713179597347996E-2</v>
      </c>
      <c r="Y3752" s="4">
        <f t="shared" si="1443"/>
        <v>-2.1692816230923867E-2</v>
      </c>
      <c r="Z3752" s="4">
        <f t="shared" si="1444"/>
        <v>-1.5524345104118563E-2</v>
      </c>
    </row>
    <row r="3753" spans="1:30" x14ac:dyDescent="0.3">
      <c r="A3753" s="1">
        <f t="shared" ref="A3753" si="1529">WEEKNUM(C3753,2)</f>
        <v>48</v>
      </c>
      <c r="B3753" s="1">
        <f t="shared" ref="B3753" si="1530">WEEKDAY(C3753,2)</f>
        <v>2</v>
      </c>
      <c r="C3753" s="5">
        <v>44523</v>
      </c>
      <c r="D3753" s="3">
        <v>16306.72</v>
      </c>
      <c r="E3753" s="3">
        <v>16330.2</v>
      </c>
      <c r="F3753" s="3">
        <f t="shared" si="1441"/>
        <v>16410.416000000001</v>
      </c>
      <c r="G3753" s="3">
        <f t="shared" si="1465"/>
        <v>16276.889000000001</v>
      </c>
      <c r="H3753" s="4">
        <f t="shared" si="1432"/>
        <v>-4.5333063101230956E-3</v>
      </c>
      <c r="I3753" s="4">
        <f t="shared" si="1524"/>
        <v>-3.0999366338276975E-3</v>
      </c>
      <c r="J3753" s="4">
        <f t="shared" si="1489"/>
        <v>-1.433369676295398E-3</v>
      </c>
      <c r="K3753" s="4">
        <f t="shared" si="1442"/>
        <v>3.3795291856775714E-3</v>
      </c>
      <c r="L3753" s="4">
        <f t="shared" si="1466"/>
        <v>-6.5567234411832076E-3</v>
      </c>
      <c r="M3753" s="4">
        <f t="shared" si="1447"/>
        <v>-6.3189135485658453E-3</v>
      </c>
      <c r="N3753" s="4">
        <f t="shared" si="1467"/>
        <v>1.8327212282395187E-3</v>
      </c>
      <c r="O3753" s="4">
        <f t="shared" si="1459"/>
        <v>8.1884646329856686E-3</v>
      </c>
      <c r="P3753" s="4">
        <f t="shared" si="1453"/>
        <v>0.2652363232332009</v>
      </c>
      <c r="Q3753" s="4">
        <f t="shared" si="1454"/>
        <v>0.369571425211902</v>
      </c>
      <c r="U3753" s="4">
        <f t="shared" si="1448"/>
        <v>-4.3471147635855195E-3</v>
      </c>
      <c r="V3753" s="4">
        <f t="shared" si="1449"/>
        <v>-1.430364361594968E-2</v>
      </c>
      <c r="W3753" s="4">
        <f t="shared" si="1450"/>
        <v>-1.8700447645804273E-4</v>
      </c>
      <c r="X3753" s="4">
        <f t="shared" si="1468"/>
        <v>1.6542650781169493E-2</v>
      </c>
      <c r="Y3753" s="4">
        <f t="shared" si="1443"/>
        <v>-9.1314375123982012E-3</v>
      </c>
      <c r="Z3753" s="4">
        <f t="shared" si="1444"/>
        <v>-2.8837637555563568E-3</v>
      </c>
    </row>
    <row r="3754" spans="1:30" x14ac:dyDescent="0.3">
      <c r="A3754" s="1">
        <f t="shared" ref="A3754" si="1531">WEEKNUM(C3754,2)</f>
        <v>48</v>
      </c>
      <c r="B3754" s="1">
        <f t="shared" ref="B3754" si="1532">WEEKDAY(C3754,2)</f>
        <v>3</v>
      </c>
      <c r="C3754" s="5">
        <v>44524</v>
      </c>
      <c r="D3754" s="3">
        <v>16367.81</v>
      </c>
      <c r="E3754" s="3">
        <v>16200.23</v>
      </c>
      <c r="F3754" s="3">
        <f t="shared" si="1441"/>
        <v>16422.363999999998</v>
      </c>
      <c r="G3754" s="3">
        <f t="shared" si="1465"/>
        <v>16315.112999999998</v>
      </c>
      <c r="H3754" s="4">
        <f t="shared" si="1432"/>
        <v>3.7463082704553797E-3</v>
      </c>
      <c r="I3754" s="4">
        <f t="shared" si="1524"/>
        <v>-6.5304365316875366E-3</v>
      </c>
      <c r="J3754" s="4">
        <f t="shared" si="1489"/>
        <v>1.0276744802142915E-2</v>
      </c>
      <c r="K3754" s="4">
        <f t="shared" si="1442"/>
        <v>7.9281731703248325E-3</v>
      </c>
      <c r="L3754" s="4">
        <f t="shared" si="1466"/>
        <v>1.5562772757340366E-4</v>
      </c>
      <c r="M3754" s="4">
        <f t="shared" si="1447"/>
        <v>-3.3219334317518643E-3</v>
      </c>
      <c r="N3754" s="4">
        <f t="shared" si="1467"/>
        <v>3.2299500469290003E-3</v>
      </c>
      <c r="O3754" s="4">
        <f t="shared" si="1459"/>
        <v>6.5525565118363547E-3</v>
      </c>
      <c r="P3754" s="4">
        <f t="shared" si="1453"/>
        <v>0.26997628853500999</v>
      </c>
      <c r="Q3754" s="4">
        <f t="shared" si="1454"/>
        <v>0.37475999375101832</v>
      </c>
      <c r="U3754" s="4">
        <f t="shared" si="1448"/>
        <v>8.2787954904503416E-5</v>
      </c>
      <c r="V3754" s="4">
        <f t="shared" si="1449"/>
        <v>-9.9180399246445675E-3</v>
      </c>
      <c r="W3754" s="4">
        <f t="shared" si="1450"/>
        <v>3.6632170453033243E-3</v>
      </c>
      <c r="X3754" s="4">
        <f t="shared" si="1468"/>
        <v>1.3234441408743398E-2</v>
      </c>
      <c r="Y3754" s="4">
        <f t="shared" si="1443"/>
        <v>-4.6395097869111716E-3</v>
      </c>
      <c r="Z3754" s="4">
        <f t="shared" si="1444"/>
        <v>1.6364866961030781E-3</v>
      </c>
    </row>
    <row r="3755" spans="1:30" x14ac:dyDescent="0.3">
      <c r="A3755" s="1">
        <f t="shared" ref="A3755" si="1533">WEEKNUM(C3755,2)</f>
        <v>48</v>
      </c>
      <c r="B3755" s="1">
        <f t="shared" ref="B3755" si="1534">WEEKDAY(C3755,2)</f>
        <v>5</v>
      </c>
      <c r="C3755" s="5">
        <v>44526</v>
      </c>
      <c r="D3755" s="3">
        <v>16025.58</v>
      </c>
      <c r="E3755" s="3">
        <v>16237.29</v>
      </c>
      <c r="F3755" s="3">
        <f t="shared" si="1441"/>
        <v>16330.886000000002</v>
      </c>
      <c r="G3755" s="3">
        <f t="shared" si="1465"/>
        <v>16314.423999999999</v>
      </c>
      <c r="H3755" s="4">
        <f t="shared" si="1432"/>
        <v>-2.0908722669679056E-2</v>
      </c>
      <c r="I3755" s="4">
        <f t="shared" si="1524"/>
        <v>-7.9741883611795725E-3</v>
      </c>
      <c r="J3755" s="4">
        <f t="shared" si="1489"/>
        <v>-1.2934534308499484E-2</v>
      </c>
      <c r="K3755" s="4">
        <f t="shared" si="1442"/>
        <v>2.4073165560940632E-3</v>
      </c>
      <c r="L3755" s="4">
        <f t="shared" si="1466"/>
        <v>-1.3008595665651372E-3</v>
      </c>
      <c r="M3755" s="4">
        <f t="shared" si="1447"/>
        <v>-1.8695005280179058E-2</v>
      </c>
      <c r="N3755" s="4">
        <f t="shared" si="1467"/>
        <v>-1.7704823657886982E-2</v>
      </c>
      <c r="O3755" s="4">
        <f t="shared" si="1459"/>
        <v>1.027232711702364E-3</v>
      </c>
      <c r="P3755" s="4">
        <f t="shared" si="1453"/>
        <v>0.24342270652096315</v>
      </c>
      <c r="Q3755" s="4">
        <f t="shared" si="1454"/>
        <v>0.32664172698080524</v>
      </c>
      <c r="R3755" s="4">
        <f>(D3755-D3751)/D3751</f>
        <v>-3.3050670534726267E-2</v>
      </c>
      <c r="U3755" s="4">
        <f t="shared" si="1448"/>
        <v>7.035761045613413E-3</v>
      </c>
      <c r="V3755" s="4">
        <f t="shared" si="1449"/>
        <v>-3.0345965648427343E-3</v>
      </c>
      <c r="W3755" s="4">
        <f t="shared" si="1450"/>
        <v>-2.7749246646690567E-2</v>
      </c>
      <c r="X3755" s="4">
        <f t="shared" si="1468"/>
        <v>2.0201298788156893E-3</v>
      </c>
      <c r="Y3755" s="4">
        <f t="shared" si="1443"/>
        <v>-1.0091527789991887E-2</v>
      </c>
      <c r="Z3755" s="4">
        <f t="shared" si="1444"/>
        <v>-3.8499076421337616E-3</v>
      </c>
    </row>
    <row r="3756" spans="1:30" x14ac:dyDescent="0.3">
      <c r="A3756" s="1">
        <f t="shared" ref="A3756" si="1535">WEEKNUM(C3756,2)</f>
        <v>49</v>
      </c>
      <c r="B3756" s="1">
        <f t="shared" ref="B3756" si="1536">WEEKDAY(C3756,2)</f>
        <v>1</v>
      </c>
      <c r="C3756" s="5">
        <v>44529</v>
      </c>
      <c r="D3756" s="3">
        <v>16399.240000000002</v>
      </c>
      <c r="E3756" s="3">
        <v>16263.3</v>
      </c>
      <c r="F3756" s="3">
        <f t="shared" si="1441"/>
        <v>16296.066000000001</v>
      </c>
      <c r="G3756" s="3">
        <f t="shared" si="1465"/>
        <v>16334.359999999997</v>
      </c>
      <c r="H3756" s="4">
        <f t="shared" si="1432"/>
        <v>2.3316472789128486E-2</v>
      </c>
      <c r="I3756" s="4">
        <f t="shared" si="1524"/>
        <v>1.4833784487051286E-2</v>
      </c>
      <c r="J3756" s="4">
        <f t="shared" si="1489"/>
        <v>8.4826883020772004E-3</v>
      </c>
      <c r="K3756" s="4">
        <f t="shared" si="1442"/>
        <v>1.5268870143857458E-2</v>
      </c>
      <c r="L3756" s="4">
        <f t="shared" si="1466"/>
        <v>1.8818108992692335E-2</v>
      </c>
      <c r="M3756" s="4">
        <f t="shared" si="1447"/>
        <v>6.3312212898500092E-3</v>
      </c>
      <c r="N3756" s="4">
        <f t="shared" si="1467"/>
        <v>3.9719952296878892E-3</v>
      </c>
      <c r="O3756" s="4">
        <f t="shared" si="1459"/>
        <v>-2.335108212331561E-3</v>
      </c>
      <c r="P3756" s="4">
        <f t="shared" si="1453"/>
        <v>0.27241493822294371</v>
      </c>
      <c r="Q3756" s="4">
        <f t="shared" si="1454"/>
        <v>0.34948622513929589</v>
      </c>
      <c r="U3756" s="4">
        <f t="shared" si="1448"/>
        <v>3.4180354158788652E-2</v>
      </c>
      <c r="V3756" s="4">
        <f t="shared" si="1449"/>
        <v>2.3838550617200704E-2</v>
      </c>
      <c r="W3756" s="4">
        <f t="shared" si="1450"/>
        <v>-1.0504822805783177E-2</v>
      </c>
      <c r="X3756" s="4">
        <f t="shared" si="1468"/>
        <v>-4.6777999461785329E-3</v>
      </c>
      <c r="Y3756" s="4">
        <f t="shared" si="1443"/>
        <v>2.6096572991709879E-3</v>
      </c>
      <c r="Z3756" s="4">
        <f t="shared" si="1444"/>
        <v>8.9313615911492047E-3</v>
      </c>
    </row>
    <row r="3757" spans="1:30" x14ac:dyDescent="0.3">
      <c r="A3757" s="1">
        <f t="shared" ref="A3757" si="1537">WEEKNUM(C3757,2)</f>
        <v>49</v>
      </c>
      <c r="B3757" s="1">
        <f t="shared" ref="B3757" si="1538">WEEKDAY(C3757,2)</f>
        <v>2</v>
      </c>
      <c r="C3757" s="5">
        <v>44530</v>
      </c>
      <c r="D3757" s="3">
        <v>16135.92</v>
      </c>
      <c r="E3757" s="3">
        <v>16334.52</v>
      </c>
      <c r="F3757" s="3">
        <f t="shared" si="1441"/>
        <v>16247.054</v>
      </c>
      <c r="G3757" s="3">
        <f t="shared" si="1465"/>
        <v>16329.039999999999</v>
      </c>
      <c r="H3757" s="4">
        <f t="shared" si="1432"/>
        <v>-1.6056841658515973E-2</v>
      </c>
      <c r="I3757" s="4">
        <f t="shared" si="1524"/>
        <v>-3.9465243511285376E-3</v>
      </c>
      <c r="J3757" s="4">
        <f t="shared" si="1489"/>
        <v>-1.2110317307387436E-2</v>
      </c>
      <c r="K3757" s="4">
        <f t="shared" si="1442"/>
        <v>-7.5858698329922683E-3</v>
      </c>
      <c r="L3757" s="4">
        <f t="shared" si="1466"/>
        <v>-2.9722244580984666E-3</v>
      </c>
      <c r="M3757" s="4">
        <f t="shared" si="1447"/>
        <v>-6.8402554703148035E-3</v>
      </c>
      <c r="N3757" s="4">
        <f t="shared" si="1467"/>
        <v>-1.1826782223572176E-2</v>
      </c>
      <c r="O3757" s="4">
        <f t="shared" si="1459"/>
        <v>-5.0809622258909913E-3</v>
      </c>
      <c r="P3757" s="4">
        <f t="shared" si="1453"/>
        <v>0.25198397303596748</v>
      </c>
      <c r="Q3757" s="4">
        <f t="shared" si="1454"/>
        <v>0.31633574559417738</v>
      </c>
      <c r="T3757" s="4">
        <f>(D3757-D3736)/D3736</f>
        <v>1.800892970366183E-2</v>
      </c>
      <c r="U3757" s="4">
        <f t="shared" si="1448"/>
        <v>-1.1134662338012028E-3</v>
      </c>
      <c r="V3757" s="4">
        <f t="shared" si="1449"/>
        <v>-1.1102331571463247E-2</v>
      </c>
      <c r="W3757" s="4">
        <f t="shared" si="1450"/>
        <v>-1.4960032916223541E-2</v>
      </c>
      <c r="X3757" s="4">
        <f t="shared" si="1468"/>
        <v>-9.9915751763477775E-3</v>
      </c>
      <c r="Y3757" s="4">
        <f t="shared" si="1443"/>
        <v>-1.9960110857518573E-2</v>
      </c>
      <c r="Z3757" s="4">
        <f t="shared" si="1444"/>
        <v>-1.3780714590589117E-2</v>
      </c>
    </row>
    <row r="3758" spans="1:30" x14ac:dyDescent="0.3">
      <c r="A3758" s="1">
        <f t="shared" ref="A3758" si="1539">WEEKNUM(C3758,2)</f>
        <v>49</v>
      </c>
      <c r="B3758" s="1">
        <f t="shared" ref="B3758" si="1540">WEEKDAY(C3758,2)</f>
        <v>3</v>
      </c>
      <c r="C3758" s="5">
        <v>44531</v>
      </c>
      <c r="D3758" s="3">
        <v>15877.72</v>
      </c>
      <c r="E3758" s="3">
        <v>16348.29</v>
      </c>
      <c r="F3758" s="3">
        <f t="shared" si="1441"/>
        <v>16161.254000000001</v>
      </c>
      <c r="G3758" s="3">
        <f t="shared" si="1465"/>
        <v>16285.835000000001</v>
      </c>
      <c r="H3758" s="4">
        <f t="shared" si="1432"/>
        <v>-1.6001566690960336E-2</v>
      </c>
      <c r="I3758" s="4">
        <f t="shared" si="1524"/>
        <v>1.31613195900823E-2</v>
      </c>
      <c r="J3758" s="4">
        <f t="shared" si="1489"/>
        <v>-2.9162886281042636E-2</v>
      </c>
      <c r="K3758" s="4">
        <f t="shared" si="1442"/>
        <v>5.9629385867059738E-3</v>
      </c>
      <c r="L3758" s="4">
        <f t="shared" si="1466"/>
        <v>1.2101021268766264E-2</v>
      </c>
      <c r="M3758" s="4">
        <f t="shared" si="1447"/>
        <v>-1.7544059390440955E-2</v>
      </c>
      <c r="N3758" s="4">
        <f t="shared" si="1467"/>
        <v>-2.5059507234354367E-2</v>
      </c>
      <c r="O3758" s="4">
        <f t="shared" si="1459"/>
        <v>-7.8462776771476093E-3</v>
      </c>
      <c r="P3758" s="4">
        <f t="shared" si="1453"/>
        <v>0.23195026799541898</v>
      </c>
      <c r="Q3758" s="4">
        <f t="shared" si="1454"/>
        <v>0.29420491151192663</v>
      </c>
      <c r="U3758" s="4">
        <f t="shared" si="1448"/>
        <v>1.0585079747544563E-2</v>
      </c>
      <c r="V3758" s="4">
        <f t="shared" si="1449"/>
        <v>4.7922895006914819E-4</v>
      </c>
      <c r="W3758" s="4">
        <f t="shared" si="1450"/>
        <v>-2.6308172336312882E-2</v>
      </c>
      <c r="X3758" s="4">
        <f t="shared" si="1468"/>
        <v>-1.51831617187523E-2</v>
      </c>
      <c r="Y3758" s="4">
        <f t="shared" si="1443"/>
        <v>-6.5802401986644688E-3</v>
      </c>
      <c r="Z3758" s="4">
        <f t="shared" si="1444"/>
        <v>-3.1648050559555219E-4</v>
      </c>
    </row>
    <row r="3759" spans="1:30" x14ac:dyDescent="0.3">
      <c r="A3759" s="1">
        <f t="shared" ref="A3759" si="1541">WEEKNUM(C3759,2)</f>
        <v>49</v>
      </c>
      <c r="B3759" s="1">
        <f t="shared" ref="B3759" si="1542">WEEKDAY(C3759,2)</f>
        <v>4</v>
      </c>
      <c r="C3759" s="5">
        <v>44532</v>
      </c>
      <c r="D3759" s="3">
        <v>15990.76</v>
      </c>
      <c r="E3759" s="3">
        <v>15793.57</v>
      </c>
      <c r="F3759" s="3">
        <f t="shared" si="1441"/>
        <v>16085.844000000001</v>
      </c>
      <c r="G3759" s="3">
        <f t="shared" si="1465"/>
        <v>16254.104000000001</v>
      </c>
      <c r="H3759" s="4">
        <f t="shared" si="1432"/>
        <v>7.1194100916253016E-3</v>
      </c>
      <c r="I3759" s="4">
        <f t="shared" si="1524"/>
        <v>-5.2998793277624018E-3</v>
      </c>
      <c r="J3759" s="4">
        <f t="shared" si="1489"/>
        <v>1.2419289419387703E-2</v>
      </c>
      <c r="K3759" s="4">
        <f t="shared" si="1442"/>
        <v>1.4605056645412593E-2</v>
      </c>
      <c r="L3759" s="4">
        <f t="shared" si="1466"/>
        <v>2.5548028586248162E-2</v>
      </c>
      <c r="M3759" s="4">
        <f t="shared" si="1447"/>
        <v>-5.9110358150931174E-3</v>
      </c>
      <c r="N3759" s="4">
        <f t="shared" si="1467"/>
        <v>-1.6201692815549902E-2</v>
      </c>
      <c r="O3759" s="4">
        <f t="shared" si="1459"/>
        <v>-1.0522326643636714E-2</v>
      </c>
      <c r="P3759" s="4">
        <f t="shared" si="1453"/>
        <v>0.24072102716576607</v>
      </c>
      <c r="Q3759" s="4">
        <f t="shared" si="1454"/>
        <v>0.28384876193565328</v>
      </c>
      <c r="U3759" s="4">
        <f t="shared" si="1448"/>
        <v>3.0866522397422311E-2</v>
      </c>
      <c r="V3759" s="4">
        <f t="shared" si="1449"/>
        <v>2.0557857173448026E-2</v>
      </c>
      <c r="W3759" s="4">
        <f t="shared" si="1450"/>
        <v>-2.3036068967076186E-2</v>
      </c>
      <c r="X3759" s="4">
        <f t="shared" si="1468"/>
        <v>-2.0491568692546144E-2</v>
      </c>
      <c r="Y3759" s="4">
        <f t="shared" si="1443"/>
        <v>1.9541207770158923E-3</v>
      </c>
      <c r="Z3759" s="4">
        <f t="shared" si="1444"/>
        <v>8.2716917475011333E-3</v>
      </c>
    </row>
    <row r="3760" spans="1:30" x14ac:dyDescent="0.3">
      <c r="A3760" s="1">
        <f t="shared" ref="A3760" si="1543">WEEKNUM(C3760,2)</f>
        <v>49</v>
      </c>
      <c r="B3760" s="1">
        <f t="shared" ref="B3760" si="1544">WEEKDAY(C3760,2)</f>
        <v>5</v>
      </c>
      <c r="C3760" s="5">
        <v>44533</v>
      </c>
      <c r="D3760" s="3">
        <v>15712.04</v>
      </c>
      <c r="E3760" s="3">
        <v>16038.25</v>
      </c>
      <c r="F3760" s="3">
        <f t="shared" si="1441"/>
        <v>16023.136000000002</v>
      </c>
      <c r="G3760" s="3">
        <f t="shared" si="1465"/>
        <v>16177.011000000002</v>
      </c>
      <c r="H3760" s="4">
        <f t="shared" si="1432"/>
        <v>-1.7430065863035863E-2</v>
      </c>
      <c r="I3760" s="4">
        <f t="shared" si="1524"/>
        <v>2.9698400826477156E-3</v>
      </c>
      <c r="J3760" s="4">
        <f t="shared" si="1489"/>
        <v>-2.0399905945683579E-2</v>
      </c>
      <c r="K3760" s="4">
        <f t="shared" si="1442"/>
        <v>6.8883530238713769E-3</v>
      </c>
      <c r="L3760" s="4">
        <f t="shared" si="1466"/>
        <v>1.4878244964244638E-2</v>
      </c>
      <c r="M3760" s="4">
        <f t="shared" si="1447"/>
        <v>-1.9415425295023478E-2</v>
      </c>
      <c r="N3760" s="4">
        <f t="shared" si="1467"/>
        <v>-2.8742701602910533E-2</v>
      </c>
      <c r="O3760" s="4">
        <f t="shared" si="1459"/>
        <v>-9.7934450268711126E-3</v>
      </c>
      <c r="P3760" s="4">
        <f t="shared" si="1453"/>
        <v>0.21909517794461325</v>
      </c>
      <c r="Q3760" s="4">
        <f t="shared" si="1454"/>
        <v>0.26136182094198901</v>
      </c>
      <c r="R3760" s="4">
        <f>(D3760-D3755)/D3755</f>
        <v>-1.9564970503407619E-2</v>
      </c>
      <c r="U3760" s="4">
        <f t="shared" si="1448"/>
        <v>2.1775075105873458E-3</v>
      </c>
      <c r="V3760" s="4">
        <f t="shared" si="1449"/>
        <v>-7.844267564518578E-3</v>
      </c>
      <c r="W3760" s="4">
        <f t="shared" si="1450"/>
        <v>-1.9564970503407619E-2</v>
      </c>
      <c r="X3760" s="4">
        <f t="shared" si="1468"/>
        <v>-1.8844660357068194E-2</v>
      </c>
      <c r="Y3760" s="4">
        <f t="shared" si="1443"/>
        <v>-5.6663645948801687E-3</v>
      </c>
      <c r="Z3760" s="4">
        <f t="shared" si="1444"/>
        <v>6.0315731211182629E-4</v>
      </c>
    </row>
    <row r="3761" spans="1:26" x14ac:dyDescent="0.3">
      <c r="A3761" s="1">
        <f t="shared" ref="A3761" si="1545">WEEKNUM(C3761,2)</f>
        <v>50</v>
      </c>
      <c r="B3761" s="1">
        <f t="shared" ref="B3761" si="1546">WEEKDAY(C3761,2)</f>
        <v>1</v>
      </c>
      <c r="C3761" s="5">
        <v>44536</v>
      </c>
      <c r="D3761" s="3">
        <v>15846.16</v>
      </c>
      <c r="E3761" s="3">
        <v>15746.04</v>
      </c>
      <c r="F3761" s="3">
        <f t="shared" si="1441"/>
        <v>15912.52</v>
      </c>
      <c r="G3761" s="3">
        <f t="shared" si="1465"/>
        <v>16104.293</v>
      </c>
      <c r="H3761" s="4">
        <f t="shared" si="1432"/>
        <v>8.5361289813416317E-3</v>
      </c>
      <c r="I3761" s="4">
        <f t="shared" si="1524"/>
        <v>2.1639456111364279E-3</v>
      </c>
      <c r="J3761" s="4">
        <f t="shared" si="1489"/>
        <v>6.3721833702052033E-3</v>
      </c>
      <c r="K3761" s="4">
        <f t="shared" si="1442"/>
        <v>1.3815519817923051E-2</v>
      </c>
      <c r="L3761" s="4">
        <f t="shared" si="1466"/>
        <v>2.6790565989167747E-2</v>
      </c>
      <c r="M3761" s="4">
        <f t="shared" si="1447"/>
        <v>-4.1703011213811876E-3</v>
      </c>
      <c r="N3761" s="4">
        <f t="shared" si="1467"/>
        <v>-1.6028831566837477E-2</v>
      </c>
      <c r="O3761" s="4">
        <f t="shared" si="1459"/>
        <v>-1.2102174911776684E-2</v>
      </c>
      <c r="P3761" s="4">
        <f t="shared" si="1453"/>
        <v>0.2295015316240801</v>
      </c>
      <c r="Q3761" s="4">
        <f t="shared" si="1454"/>
        <v>0.27103511393560514</v>
      </c>
      <c r="U3761" s="4">
        <f t="shared" si="1448"/>
        <v>4.3737159528616315E-2</v>
      </c>
      <c r="V3761" s="4">
        <f t="shared" si="1449"/>
        <v>3.3299787933330091E-2</v>
      </c>
      <c r="W3761" s="4">
        <f t="shared" si="1450"/>
        <v>-3.3725953153926749E-2</v>
      </c>
      <c r="X3761" s="4">
        <f t="shared" si="1468"/>
        <v>-2.3536109880752831E-2</v>
      </c>
      <c r="Y3761" s="4">
        <f t="shared" si="1443"/>
        <v>1.1744285483729011E-3</v>
      </c>
      <c r="Z3761" s="4">
        <f t="shared" si="1444"/>
        <v>7.4870833646276513E-3</v>
      </c>
    </row>
    <row r="3762" spans="1:26" x14ac:dyDescent="0.3">
      <c r="A3762" s="1">
        <f t="shared" ref="A3762" si="1547">WEEKNUM(C3762,2)</f>
        <v>50</v>
      </c>
      <c r="B3762" s="1">
        <f t="shared" ref="B3762" si="1548">WEEKDAY(C3762,2)</f>
        <v>2</v>
      </c>
      <c r="C3762" s="5">
        <v>44537</v>
      </c>
      <c r="D3762" s="3">
        <v>16325.66</v>
      </c>
      <c r="E3762" s="3">
        <v>16140.94</v>
      </c>
      <c r="F3762" s="3">
        <f t="shared" si="1441"/>
        <v>15950.468000000003</v>
      </c>
      <c r="G3762" s="3">
        <f t="shared" si="1465"/>
        <v>16098.761000000002</v>
      </c>
      <c r="H3762" s="4">
        <f t="shared" si="1432"/>
        <v>3.0259696986525444E-2</v>
      </c>
      <c r="I3762" s="4">
        <f t="shared" si="1524"/>
        <v>1.8602614134907172E-2</v>
      </c>
      <c r="J3762" s="4">
        <f t="shared" si="1489"/>
        <v>1.1657082851618272E-2</v>
      </c>
      <c r="K3762" s="4">
        <f t="shared" si="1442"/>
        <v>6.6325216961093654E-4</v>
      </c>
      <c r="L3762" s="4">
        <f t="shared" si="1466"/>
        <v>1.4349848796175303E-2</v>
      </c>
      <c r="M3762" s="4">
        <f t="shared" si="1447"/>
        <v>2.3522319219724287E-2</v>
      </c>
      <c r="N3762" s="4">
        <f t="shared" si="1467"/>
        <v>1.4094190229918787E-2</v>
      </c>
      <c r="O3762" s="4">
        <f t="shared" si="1459"/>
        <v>-9.0834306239380019E-3</v>
      </c>
      <c r="P3762" s="4">
        <f t="shared" si="1453"/>
        <v>0.26670587541549368</v>
      </c>
      <c r="Q3762" s="4">
        <f t="shared" si="1454"/>
        <v>0.30308385374762148</v>
      </c>
      <c r="U3762" s="4">
        <f t="shared" si="1448"/>
        <v>1.8285818141429863E-2</v>
      </c>
      <c r="V3762" s="4">
        <f t="shared" si="1449"/>
        <v>8.1029599600155131E-3</v>
      </c>
      <c r="W3762" s="4">
        <f t="shared" si="1450"/>
        <v>1.1758858497067398E-2</v>
      </c>
      <c r="X3762" s="4">
        <f t="shared" si="1468"/>
        <v>-1.8254755600615194E-2</v>
      </c>
      <c r="Y3762" s="4">
        <f t="shared" si="1443"/>
        <v>-1.1813845737740854E-2</v>
      </c>
      <c r="Z3762" s="4">
        <f t="shared" si="1444"/>
        <v>-5.5830852346938223E-3</v>
      </c>
    </row>
    <row r="3763" spans="1:26" x14ac:dyDescent="0.3">
      <c r="A3763" s="1">
        <f t="shared" ref="A3763" si="1549">WEEKNUM(C3763,2)</f>
        <v>50</v>
      </c>
      <c r="B3763" s="1">
        <f t="shared" ref="B3763" si="1550">WEEKDAY(C3763,2)</f>
        <v>3</v>
      </c>
      <c r="C3763" s="5">
        <v>44538</v>
      </c>
      <c r="D3763" s="3">
        <v>16394.34</v>
      </c>
      <c r="E3763" s="3">
        <v>16312.97</v>
      </c>
      <c r="F3763" s="3">
        <f t="shared" si="1441"/>
        <v>16053.792000000001</v>
      </c>
      <c r="G3763" s="3">
        <f t="shared" si="1465"/>
        <v>16107.523000000001</v>
      </c>
      <c r="H3763" s="4">
        <f t="shared" si="1432"/>
        <v>4.2068743315737487E-3</v>
      </c>
      <c r="I3763" s="4">
        <f t="shared" si="1524"/>
        <v>-7.7730394973315076E-4</v>
      </c>
      <c r="J3763" s="4">
        <f t="shared" si="1489"/>
        <v>4.9841782813068993E-3</v>
      </c>
      <c r="K3763" s="4">
        <f t="shared" si="1442"/>
        <v>-2.1867722346293954E-2</v>
      </c>
      <c r="L3763" s="4">
        <f t="shared" si="1466"/>
        <v>-1.5313656878530708E-2</v>
      </c>
      <c r="M3763" s="4">
        <f t="shared" si="1447"/>
        <v>2.1212932122205073E-2</v>
      </c>
      <c r="N3763" s="4">
        <f t="shared" si="1467"/>
        <v>1.7806400152276615E-2</v>
      </c>
      <c r="O3763" s="4">
        <f t="shared" si="1459"/>
        <v>-3.2774115944893033E-3</v>
      </c>
      <c r="P3763" s="4">
        <f t="shared" si="1453"/>
        <v>0.27203474784843279</v>
      </c>
      <c r="Q3763" s="4">
        <f t="shared" si="1454"/>
        <v>0.30150272258815375</v>
      </c>
      <c r="U3763" s="4">
        <f t="shared" si="1448"/>
        <v>-2.7437788120051532E-2</v>
      </c>
      <c r="V3763" s="4">
        <f t="shared" si="1449"/>
        <v>-3.7163410238851044E-2</v>
      </c>
      <c r="W3763" s="4">
        <f t="shared" si="1450"/>
        <v>3.253741721103539E-2</v>
      </c>
      <c r="X3763" s="4">
        <f t="shared" si="1468"/>
        <v>-6.6493602538515596E-3</v>
      </c>
      <c r="Y3763" s="4">
        <f t="shared" si="1443"/>
        <v>-3.4063885409307743E-2</v>
      </c>
      <c r="Z3763" s="4">
        <f t="shared" si="1444"/>
        <v>-2.7973416963358276E-2</v>
      </c>
    </row>
    <row r="3764" spans="1:26" x14ac:dyDescent="0.3">
      <c r="A3764" s="1">
        <f t="shared" ref="A3764" si="1551">WEEKNUM(C3764,2)</f>
        <v>50</v>
      </c>
      <c r="B3764" s="1">
        <f t="shared" ref="B3764" si="1552">WEEKDAY(C3764,2)</f>
        <v>4</v>
      </c>
      <c r="C3764" s="5">
        <v>44539</v>
      </c>
      <c r="D3764" s="3">
        <v>16149.57</v>
      </c>
      <c r="E3764" s="3">
        <v>16339.37</v>
      </c>
      <c r="F3764" s="3">
        <f t="shared" si="1441"/>
        <v>16085.553999999998</v>
      </c>
      <c r="G3764" s="3">
        <f t="shared" si="1465"/>
        <v>16085.699000000002</v>
      </c>
      <c r="H3764" s="4">
        <f t="shared" si="1432"/>
        <v>-1.4930152723439945E-2</v>
      </c>
      <c r="I3764" s="4">
        <f t="shared" si="1524"/>
        <v>-3.3529864575212753E-3</v>
      </c>
      <c r="J3764" s="4">
        <f t="shared" si="1489"/>
        <v>-1.1577166265918671E-2</v>
      </c>
      <c r="K3764" s="4">
        <f t="shared" si="1442"/>
        <v>-1.981110554008279E-2</v>
      </c>
      <c r="L3764" s="4">
        <f t="shared" si="1466"/>
        <v>-1.9258950209509899E-2</v>
      </c>
      <c r="M3764" s="4">
        <f t="shared" si="1447"/>
        <v>3.979719940015833E-3</v>
      </c>
      <c r="N3764" s="4">
        <f t="shared" si="1467"/>
        <v>3.9706698477944514E-3</v>
      </c>
      <c r="O3764" s="4">
        <f t="shared" si="1459"/>
        <v>-8.9785672314541216E-6</v>
      </c>
      <c r="P3764" s="4">
        <f t="shared" si="1453"/>
        <v>0.25304307479353327</v>
      </c>
      <c r="Q3764" s="4">
        <f t="shared" si="1454"/>
        <v>0.27808862494578868</v>
      </c>
      <c r="U3764" s="4">
        <f t="shared" si="1448"/>
        <v>-2.4617032463642937E-2</v>
      </c>
      <c r="V3764" s="4">
        <f t="shared" si="1449"/>
        <v>-3.4370862139006531E-2</v>
      </c>
      <c r="W3764" s="4">
        <f t="shared" si="1450"/>
        <v>9.9313603606082188E-3</v>
      </c>
      <c r="X3764" s="4">
        <f t="shared" si="1468"/>
        <v>-1.8028273804140589E-5</v>
      </c>
      <c r="Y3764" s="4">
        <f t="shared" si="1443"/>
        <v>-3.2032912204171496E-2</v>
      </c>
      <c r="Z3764" s="4">
        <f t="shared" si="1444"/>
        <v>-2.5929637964926179E-2</v>
      </c>
    </row>
    <row r="3765" spans="1:26" x14ac:dyDescent="0.3">
      <c r="A3765" s="1">
        <f t="shared" ref="A3765" si="1553">WEEKNUM(C3765,2)</f>
        <v>50</v>
      </c>
      <c r="B3765" s="1">
        <f t="shared" ref="B3765" si="1554">WEEKDAY(C3765,2)</f>
        <v>5</v>
      </c>
      <c r="C3765" s="5">
        <v>44540</v>
      </c>
      <c r="D3765" s="3">
        <v>16331.98</v>
      </c>
      <c r="E3765" s="3">
        <v>16277.47</v>
      </c>
      <c r="F3765" s="3">
        <f t="shared" si="1441"/>
        <v>16209.542000000001</v>
      </c>
      <c r="G3765" s="3">
        <f t="shared" si="1465"/>
        <v>16116.339000000002</v>
      </c>
      <c r="H3765" s="4">
        <f t="shared" si="1432"/>
        <v>1.1295037576851883E-2</v>
      </c>
      <c r="I3765" s="4">
        <f t="shared" si="1524"/>
        <v>7.9197155094531697E-3</v>
      </c>
      <c r="J3765" s="4">
        <f t="shared" si="1489"/>
        <v>3.3753220673987134E-3</v>
      </c>
      <c r="K3765" s="4">
        <f t="shared" si="1442"/>
        <v>1.8181598643184364E-3</v>
      </c>
      <c r="L3765" s="4">
        <f t="shared" si="1466"/>
        <v>-3.541339559574109E-3</v>
      </c>
      <c r="M3765" s="4">
        <f t="shared" si="1447"/>
        <v>7.5534521579942405E-3</v>
      </c>
      <c r="N3765" s="4">
        <f t="shared" si="1467"/>
        <v>1.3380272033245129E-2</v>
      </c>
      <c r="O3765" s="4">
        <f t="shared" si="1459"/>
        <v>5.7067789698493094E-3</v>
      </c>
      <c r="P3765" s="4">
        <f t="shared" si="1453"/>
        <v>0.26719624340874026</v>
      </c>
      <c r="Q3765" s="4">
        <f t="shared" si="1454"/>
        <v>0.32086174769342257</v>
      </c>
      <c r="R3765" s="4">
        <f>(D3765-D3760)/D3760</f>
        <v>3.9456365946115124E-2</v>
      </c>
      <c r="U3765" s="4">
        <f t="shared" si="1448"/>
        <v>-2.7092362211501533E-2</v>
      </c>
      <c r="V3765" s="4">
        <f t="shared" si="1449"/>
        <v>-3.6821438589386503E-2</v>
      </c>
      <c r="W3765" s="4">
        <f t="shared" si="1450"/>
        <v>3.9456365946115124E-2</v>
      </c>
      <c r="X3765" s="4">
        <f t="shared" si="1468"/>
        <v>1.1633552882531798E-2</v>
      </c>
      <c r="Y3765" s="4">
        <f t="shared" si="1443"/>
        <v>-1.0673338388353874E-2</v>
      </c>
      <c r="Z3765" s="4">
        <f t="shared" si="1444"/>
        <v>-4.4353867016261725E-3</v>
      </c>
    </row>
    <row r="3766" spans="1:26" x14ac:dyDescent="0.3">
      <c r="A3766" s="1">
        <f t="shared" ref="A3766" si="1555">WEEKNUM(C3766,2)</f>
        <v>51</v>
      </c>
      <c r="B3766" s="1">
        <f t="shared" ref="B3766" si="1556">WEEKDAY(C3766,2)</f>
        <v>1</v>
      </c>
      <c r="C3766" s="5">
        <v>44543</v>
      </c>
      <c r="D3766" s="3">
        <v>16082.55</v>
      </c>
      <c r="E3766" s="3">
        <v>16318.72</v>
      </c>
      <c r="F3766" s="3">
        <f t="shared" si="1441"/>
        <v>16256.820000000002</v>
      </c>
      <c r="G3766" s="3">
        <f t="shared" si="1465"/>
        <v>16084.670000000002</v>
      </c>
      <c r="H3766" s="4">
        <f t="shared" si="1432"/>
        <v>-1.5272489924675409E-2</v>
      </c>
      <c r="I3766" s="4">
        <f t="shared" si="1524"/>
        <v>-8.1190400674016367E-4</v>
      </c>
      <c r="J3766" s="4">
        <f t="shared" si="1489"/>
        <v>-1.4460585917935245E-2</v>
      </c>
      <c r="K3766" s="4">
        <f t="shared" si="1442"/>
        <v>-1.9343949723180432E-3</v>
      </c>
      <c r="L3766" s="4">
        <f t="shared" si="1466"/>
        <v>-1.5128260287144658E-2</v>
      </c>
      <c r="M3766" s="4">
        <f t="shared" si="1447"/>
        <v>-1.0719808671068649E-2</v>
      </c>
      <c r="N3766" s="4">
        <f t="shared" si="1467"/>
        <v>-1.3180251755259007E-4</v>
      </c>
      <c r="O3766" s="4">
        <f t="shared" si="1459"/>
        <v>1.0704148284942353E-2</v>
      </c>
      <c r="P3766" s="4">
        <f t="shared" si="1453"/>
        <v>0.24784300154869374</v>
      </c>
      <c r="Q3766" s="4">
        <f t="shared" si="1454"/>
        <v>0.2967978686861682</v>
      </c>
      <c r="U3766" s="4">
        <f t="shared" si="1448"/>
        <v>-2.9746546346493184E-2</v>
      </c>
      <c r="V3766" s="4">
        <f t="shared" si="1449"/>
        <v>-3.9449080883028287E-2</v>
      </c>
      <c r="W3766" s="4">
        <f t="shared" si="1450"/>
        <v>1.4917809740656375E-2</v>
      </c>
      <c r="X3766" s="4">
        <f t="shared" si="1468"/>
        <v>2.1637050574013487E-2</v>
      </c>
      <c r="Y3766" s="4">
        <f t="shared" si="1443"/>
        <v>-1.4379103264433759E-2</v>
      </c>
      <c r="Z3766" s="4">
        <f t="shared" si="1444"/>
        <v>-8.1645173507680288E-3</v>
      </c>
    </row>
    <row r="3767" spans="1:26" x14ac:dyDescent="0.3">
      <c r="A3767" s="1">
        <f t="shared" ref="A3767" si="1557">WEEKNUM(C3767,2)</f>
        <v>51</v>
      </c>
      <c r="B3767" s="1">
        <f t="shared" ref="B3767" si="1558">WEEKDAY(C3767,2)</f>
        <v>2</v>
      </c>
      <c r="C3767" s="5">
        <v>44544</v>
      </c>
      <c r="D3767" s="3">
        <v>15914.9</v>
      </c>
      <c r="E3767" s="3">
        <v>15879.76</v>
      </c>
      <c r="F3767" s="3">
        <f t="shared" si="1441"/>
        <v>16174.668</v>
      </c>
      <c r="G3767" s="3">
        <f t="shared" si="1465"/>
        <v>16062.567999999999</v>
      </c>
      <c r="H3767" s="4">
        <f t="shared" si="1432"/>
        <v>-1.0424341910953153E-2</v>
      </c>
      <c r="I3767" s="4">
        <f t="shared" si="1524"/>
        <v>-1.2609318795837666E-2</v>
      </c>
      <c r="J3767" s="4">
        <f t="shared" si="1489"/>
        <v>2.1849768848845128E-3</v>
      </c>
      <c r="K3767" s="4">
        <f t="shared" si="1442"/>
        <v>9.7658642441653416E-3</v>
      </c>
      <c r="L3767" s="4">
        <f t="shared" si="1466"/>
        <v>-2.2225607533907574E-4</v>
      </c>
      <c r="M3767" s="4">
        <f t="shared" si="1447"/>
        <v>-1.6060175083655506E-2</v>
      </c>
      <c r="N3767" s="4">
        <f t="shared" si="1467"/>
        <v>-9.1932996019067226E-3</v>
      </c>
      <c r="O3767" s="4">
        <f t="shared" si="1459"/>
        <v>7.043713752521245E-3</v>
      </c>
      <c r="P3767" s="4">
        <f t="shared" si="1453"/>
        <v>0.23483505944936009</v>
      </c>
      <c r="Q3767" s="4">
        <f t="shared" si="1454"/>
        <v>0.28600991805524018</v>
      </c>
      <c r="U3767" s="4">
        <f t="shared" si="1448"/>
        <v>1.5116383906780989E-2</v>
      </c>
      <c r="V3767" s="4">
        <f t="shared" si="1449"/>
        <v>4.9652200677131409E-3</v>
      </c>
      <c r="X3767" s="4">
        <f t="shared" si="1468"/>
        <v>1.4056013905046363E-2</v>
      </c>
      <c r="Y3767" s="4">
        <f t="shared" si="1443"/>
        <v>-2.8247325668591425E-3</v>
      </c>
      <c r="Z3767" s="4">
        <f t="shared" si="1444"/>
        <v>3.4627065397698081E-3</v>
      </c>
    </row>
    <row r="3768" spans="1:26" x14ac:dyDescent="0.3">
      <c r="A3768" s="1">
        <f t="shared" ref="A3768" si="1559">WEEKNUM(C3768,2)</f>
        <v>51</v>
      </c>
      <c r="B3768" s="1">
        <f t="shared" ref="B3768" si="1560">WEEKDAY(C3768,2)</f>
        <v>3</v>
      </c>
      <c r="C3768" s="5">
        <v>44545</v>
      </c>
      <c r="D3768" s="3">
        <v>16289.59</v>
      </c>
      <c r="E3768" s="3">
        <v>15909.36</v>
      </c>
      <c r="F3768" s="3">
        <f t="shared" si="1441"/>
        <v>16153.717999999999</v>
      </c>
      <c r="G3768" s="3">
        <f t="shared" si="1465"/>
        <v>16103.754999999999</v>
      </c>
      <c r="H3768" s="4">
        <f t="shared" si="1432"/>
        <v>2.3543346172454776E-2</v>
      </c>
      <c r="I3768" s="4">
        <f t="shared" si="1524"/>
        <v>-3.4810146466512855E-4</v>
      </c>
      <c r="J3768" s="4">
        <f t="shared" si="1489"/>
        <v>2.3891447637119905E-2</v>
      </c>
      <c r="K3768" s="4">
        <f t="shared" si="1442"/>
        <v>1.2871585746690232E-2</v>
      </c>
      <c r="L3768" s="4">
        <f t="shared" ref="L3768:L3771" si="1561">(SUM(D3759:D3767)/9-D3767)/D3767</f>
        <v>1.0569131233414407E-2</v>
      </c>
      <c r="M3768" s="4">
        <f t="shared" si="1447"/>
        <v>8.4111905383021553E-3</v>
      </c>
      <c r="N3768" s="4">
        <f t="shared" si="1467"/>
        <v>1.153985514558567E-2</v>
      </c>
      <c r="O3768" s="4">
        <f t="shared" si="1459"/>
        <v>3.067173575271062E-3</v>
      </c>
      <c r="P3768" s="4">
        <f t="shared" si="1453"/>
        <v>0.26390720871986018</v>
      </c>
      <c r="Q3768" s="4">
        <f t="shared" si="1454"/>
        <v>0.30711888180346836</v>
      </c>
      <c r="X3768" s="4">
        <f t="shared" si="1468"/>
        <v>6.2244484044640452E-3</v>
      </c>
      <c r="Y3768" s="4">
        <f t="shared" si="1443"/>
        <v>2.4226422865168389E-4</v>
      </c>
      <c r="Z3768" s="4">
        <f t="shared" si="1444"/>
        <v>6.549041516061724E-3</v>
      </c>
    </row>
    <row r="3769" spans="1:26" x14ac:dyDescent="0.3">
      <c r="A3769" s="1">
        <f t="shared" ref="A3769" si="1562">WEEKNUM(C3769,2)</f>
        <v>51</v>
      </c>
      <c r="B3769" s="1">
        <f t="shared" ref="B3769" si="1563">WEEKDAY(C3769,2)</f>
        <v>4</v>
      </c>
      <c r="C3769" s="5">
        <v>44546</v>
      </c>
      <c r="D3769" s="3">
        <v>15863.94</v>
      </c>
      <c r="E3769" s="3">
        <v>16335.28</v>
      </c>
      <c r="F3769" s="3">
        <f t="shared" si="1441"/>
        <v>16096.592000000001</v>
      </c>
      <c r="G3769" s="3">
        <f t="shared" si="1465"/>
        <v>16091.072999999999</v>
      </c>
      <c r="H3769" s="4">
        <f t="shared" si="1432"/>
        <v>-2.6130184983170209E-2</v>
      </c>
      <c r="I3769" s="4">
        <f t="shared" si="1524"/>
        <v>2.804858808601107E-3</v>
      </c>
      <c r="J3769" s="4">
        <f t="shared" si="1489"/>
        <v>-2.8935043791771316E-2</v>
      </c>
      <c r="K3769" s="4">
        <f t="shared" si="1442"/>
        <v>-8.277372235888019E-3</v>
      </c>
      <c r="L3769" s="4">
        <f t="shared" si="1561"/>
        <v>-1.0637468469126754E-2</v>
      </c>
      <c r="M3769" s="4">
        <f t="shared" si="1447"/>
        <v>-1.4453494255181472E-2</v>
      </c>
      <c r="N3769" s="4">
        <f t="shared" si="1467"/>
        <v>-1.4115466383130448E-2</v>
      </c>
      <c r="O3769" s="4">
        <f t="shared" si="1459"/>
        <v>3.4789591992922641E-4</v>
      </c>
      <c r="P3769" s="4">
        <f t="shared" si="1453"/>
        <v>0.23088107955444789</v>
      </c>
      <c r="Q3769" s="4">
        <f t="shared" si="1454"/>
        <v>0.25945067926757237</v>
      </c>
      <c r="X3769" s="4">
        <f t="shared" si="1468"/>
        <v>6.8620577196174199E-4</v>
      </c>
      <c r="Y3769" s="4">
        <f t="shared" si="1443"/>
        <v>-2.0642991035939237E-2</v>
      </c>
      <c r="Z3769" s="4">
        <f t="shared" si="1444"/>
        <v>-1.4467900499084699E-2</v>
      </c>
    </row>
    <row r="3770" spans="1:26" x14ac:dyDescent="0.3">
      <c r="A3770" s="1">
        <f t="shared" ref="A3770" si="1564">WEEKNUM(C3770,2)</f>
        <v>51</v>
      </c>
      <c r="B3770" s="1">
        <f t="shared" ref="B3770" si="1565">WEEKDAY(C3770,2)</f>
        <v>5</v>
      </c>
      <c r="C3770" s="5">
        <v>44547</v>
      </c>
      <c r="D3770" s="3">
        <v>15801.46</v>
      </c>
      <c r="E3770" s="3">
        <v>15719.83</v>
      </c>
      <c r="F3770" s="3">
        <f t="shared" si="1441"/>
        <v>15990.488000000001</v>
      </c>
      <c r="G3770" s="3">
        <f t="shared" ref="G3770:G3771" si="1566">AVERAGE(D3761:D3770)</f>
        <v>16100.014999999999</v>
      </c>
      <c r="H3770" s="4">
        <f t="shared" si="1432"/>
        <v>-3.9384919509277885E-3</v>
      </c>
      <c r="I3770" s="4">
        <f t="shared" si="1524"/>
        <v>-9.0841241204896502E-3</v>
      </c>
      <c r="J3770" s="4">
        <f t="shared" si="1489"/>
        <v>5.1456321695618618E-3</v>
      </c>
      <c r="K3770" s="4">
        <f t="shared" si="1442"/>
        <v>1.0955979409906899E-2</v>
      </c>
      <c r="L3770" s="4">
        <f t="shared" si="1561"/>
        <v>1.6972314429944686E-2</v>
      </c>
      <c r="M3770" s="4">
        <f t="shared" si="1447"/>
        <v>-1.1821277749622279E-2</v>
      </c>
      <c r="N3770" s="4">
        <f t="shared" ref="N3770:N3771" si="1567">(D3770-G3770)/G3770</f>
        <v>-1.854377154307001E-2</v>
      </c>
      <c r="O3770" s="4">
        <f t="shared" si="1459"/>
        <v>-6.9314481066938263E-3</v>
      </c>
      <c r="P3770" s="4">
        <f t="shared" ref="P3770" si="1568">(D3770-12888.28)/12888.28</f>
        <v>0.2260332643300734</v>
      </c>
      <c r="Q3770" s="4">
        <f t="shared" ref="Q3770" si="1569">(D3770-D3517)/D3517</f>
        <v>0.24733662978680404</v>
      </c>
      <c r="R3770" s="4">
        <f>(D3770-D3765)/D3765</f>
        <v>-3.2483507817178348E-2</v>
      </c>
      <c r="X3770" s="4">
        <f t="shared" si="1468"/>
        <v>-1.3513892002624138E-2</v>
      </c>
      <c r="Y3770" s="4">
        <f t="shared" si="1443"/>
        <v>-1.6494567423363227E-3</v>
      </c>
      <c r="Z3770" s="4">
        <f t="shared" si="1444"/>
        <v>4.6453927718925177E-3</v>
      </c>
    </row>
    <row r="3771" spans="1:26" x14ac:dyDescent="0.3">
      <c r="A3771" s="1">
        <f t="shared" ref="A3771" si="1570">WEEKNUM(C3771,2)</f>
        <v>52</v>
      </c>
      <c r="B3771" s="1">
        <f t="shared" ref="B3771" si="1571">WEEKDAY(C3771,2)</f>
        <v>1</v>
      </c>
      <c r="C3771" s="5">
        <v>44550</v>
      </c>
      <c r="D3771" s="3">
        <v>15627.64</v>
      </c>
      <c r="E3771" s="3">
        <v>15571.86</v>
      </c>
      <c r="F3771" s="3">
        <f t="shared" ref="F3771" si="1572">AVERAGE(D3767:D3771)</f>
        <v>15899.505999999999</v>
      </c>
      <c r="G3771" s="3">
        <f t="shared" si="1566"/>
        <v>16078.163</v>
      </c>
      <c r="H3771" s="4">
        <f t="shared" ref="H3771" si="1573">(D3771-D3770)/D3770</f>
        <v>-1.1000249344047938E-2</v>
      </c>
      <c r="I3771" s="4">
        <f t="shared" ref="I3771" si="1574">(E3771-D3770)/D3770</f>
        <v>-1.4530302896061413E-2</v>
      </c>
      <c r="J3771" s="4">
        <f t="shared" si="1489"/>
        <v>3.5300535520134749E-3</v>
      </c>
      <c r="K3771" s="4">
        <f t="shared" ref="K3771" si="1575">(SUM(D3767:D3770)/4-D3770)/D3770</f>
        <v>1.0506149431761416E-2</v>
      </c>
      <c r="L3771" s="4">
        <f t="shared" si="1561"/>
        <v>2.0679172121507189E-2</v>
      </c>
      <c r="M3771" s="4">
        <f t="shared" si="1447"/>
        <v>-1.7099021818665308E-2</v>
      </c>
      <c r="N3771" s="4">
        <f t="shared" si="1567"/>
        <v>-2.802080063499798E-2</v>
      </c>
      <c r="O3771" s="4">
        <f t="shared" si="1459"/>
        <v>-1.1432116429608122E-2</v>
      </c>
      <c r="P3771" s="4">
        <f t="shared" ref="P3771" si="1576">(D3771-12888.28)/12888.28</f>
        <v>0.21254659271834556</v>
      </c>
      <c r="Q3771" s="4">
        <f t="shared" ref="Q3771" si="1577">(D3771-D3518)/D3518</f>
        <v>0.22549925266976473</v>
      </c>
      <c r="X3771" s="4">
        <f t="shared" si="1468"/>
        <v>-2.1979329290722424E-2</v>
      </c>
      <c r="Y3771" s="4">
        <f t="shared" si="1443"/>
        <v>-2.0936778678864857E-3</v>
      </c>
      <c r="Z3771" s="4">
        <f t="shared" si="1444"/>
        <v>4.1983707212011447E-3</v>
      </c>
    </row>
    <row r="3772" spans="1:26" x14ac:dyDescent="0.3">
      <c r="A3772" s="1">
        <f t="shared" ref="A3772" si="1578">WEEKNUM(C3772,2)</f>
        <v>52</v>
      </c>
      <c r="B3772" s="1">
        <f t="shared" ref="B3772" si="1579">WEEKDAY(C3772,2)</f>
        <v>2</v>
      </c>
      <c r="C3772" s="5">
        <v>44551</v>
      </c>
      <c r="D3772" s="3">
        <v>15986.28</v>
      </c>
      <c r="E3772" s="3">
        <v>15790.55</v>
      </c>
      <c r="F3772" s="3">
        <f t="shared" ref="F3772" si="1580">AVERAGE(D3768:D3772)</f>
        <v>15913.782000000001</v>
      </c>
      <c r="G3772" s="3">
        <f t="shared" ref="G3772" si="1581">AVERAGE(D3763:D3772)</f>
        <v>16044.224999999997</v>
      </c>
      <c r="H3772" s="4">
        <f t="shared" ref="H3772" si="1582">(D3772-D3771)/D3771</f>
        <v>2.294908252301699E-2</v>
      </c>
      <c r="I3772" s="4">
        <f t="shared" ref="I3772" si="1583">(E3772-D3771)/D3771</f>
        <v>1.0424478680082205E-2</v>
      </c>
      <c r="J3772" s="4">
        <f t="shared" si="1489"/>
        <v>1.2524603842934785E-2</v>
      </c>
      <c r="K3772" s="4">
        <f t="shared" ref="K3772" si="1584">(SUM(D3768:D3771)/4-D3771)/D3771</f>
        <v>1.7150222298440453E-2</v>
      </c>
      <c r="L3772" s="4">
        <f t="shared" ref="L3772" si="1585">(SUM(D3763:D3771)/9-D3771)/D3771</f>
        <v>2.7068919768649061E-2</v>
      </c>
      <c r="M3772" s="4">
        <f t="shared" si="1447"/>
        <v>4.5556738178265596E-3</v>
      </c>
      <c r="N3772" s="4">
        <f t="shared" ref="N3772" si="1586">(D3772-G3772)/G3772</f>
        <v>-3.6115798675221823E-3</v>
      </c>
      <c r="O3772" s="4">
        <f t="shared" si="1459"/>
        <v>-8.1596844293979377E-3</v>
      </c>
      <c r="P3772" s="4">
        <f t="shared" ref="P3772" si="1587">(D3772-12888.28)/12888.28</f>
        <v>0.24037342453764193</v>
      </c>
      <c r="Q3772" s="4">
        <f t="shared" ref="Q3772" si="1588">(D3772-D3519)/D3519</f>
        <v>0.25498933128594509</v>
      </c>
      <c r="Y3772" s="4">
        <f t="shared" si="1443"/>
        <v>4.4675511974623817E-3</v>
      </c>
      <c r="Z3772" s="4">
        <f t="shared" si="1444"/>
        <v>1.0800969974480079E-2</v>
      </c>
    </row>
    <row r="3773" spans="1:26" x14ac:dyDescent="0.3">
      <c r="A3773" s="1">
        <f t="shared" ref="A3773" si="1589">WEEKNUM(C3773,2)</f>
        <v>52</v>
      </c>
      <c r="B3773" s="1">
        <f t="shared" ref="B3773" si="1590">WEEKDAY(C3773,2)</f>
        <v>3</v>
      </c>
      <c r="C3773" s="5">
        <v>44552</v>
      </c>
      <c r="D3773" s="3">
        <v>16180.14</v>
      </c>
      <c r="E3773" s="3">
        <v>15961.65</v>
      </c>
      <c r="F3773" s="3">
        <f t="shared" ref="F3773" si="1591">AVERAGE(D3769:D3773)</f>
        <v>15891.891999999998</v>
      </c>
      <c r="G3773" s="3">
        <f t="shared" ref="G3773" si="1592">AVERAGE(D3764:D3773)</f>
        <v>16022.804999999998</v>
      </c>
      <c r="H3773" s="4">
        <f t="shared" ref="H3773" si="1593">(D3773-D3772)/D3772</f>
        <v>1.2126648601175431E-2</v>
      </c>
      <c r="I3773" s="4">
        <f t="shared" ref="I3773" si="1594">(E3773-D3772)/D3772</f>
        <v>-1.5406961469460699E-3</v>
      </c>
      <c r="J3773" s="4">
        <f t="shared" si="1489"/>
        <v>1.36673447481215E-2</v>
      </c>
      <c r="K3773" s="4">
        <f t="shared" ref="K3773" si="1595">(SUM(D3769:D3772)/4-D3772)/D3772</f>
        <v>-1.0412053335735439E-2</v>
      </c>
      <c r="L3773" s="4">
        <f t="shared" ref="L3773" si="1596">(SUM(D3764:D3772)/9-D3772)/D3772</f>
        <v>1.1912298128978766E-3</v>
      </c>
      <c r="M3773" s="4">
        <f t="shared" si="1447"/>
        <v>1.8138054298380675E-2</v>
      </c>
      <c r="N3773" s="4">
        <f t="shared" ref="N3773" si="1597">(D3773-G3773)/G3773</f>
        <v>9.8194417269635969E-3</v>
      </c>
      <c r="O3773" s="4">
        <f t="shared" si="1459"/>
        <v>-8.0909683105338075E-3</v>
      </c>
      <c r="P3773" s="4">
        <f t="shared" ref="P3773" si="1598">(D3773-12888.28)/12888.28</f>
        <v>0.2554149971912465</v>
      </c>
      <c r="Q3773" s="4">
        <f t="shared" ref="Q3773" si="1599">(D3773-D3520)/D3520</f>
        <v>0.27500460983462899</v>
      </c>
    </row>
    <row r="3774" spans="1:26" x14ac:dyDescent="0.3">
      <c r="A3774" s="1">
        <f t="shared" ref="A3774" si="1600">WEEKNUM(C3774,2)</f>
        <v>52</v>
      </c>
      <c r="B3774" s="1">
        <f t="shared" ref="B3774" si="1601">WEEKDAY(C3774,2)</f>
        <v>4</v>
      </c>
      <c r="C3774" s="5">
        <v>44553</v>
      </c>
      <c r="D3774" s="3">
        <v>16308.21</v>
      </c>
      <c r="E3774" s="3">
        <v>16206.15</v>
      </c>
      <c r="F3774" s="3">
        <f t="shared" ref="F3774" si="1602">AVERAGE(D3770:D3774)</f>
        <v>15980.745999999999</v>
      </c>
      <c r="G3774" s="3">
        <f t="shared" ref="G3774" si="1603">AVERAGE(D3765:D3774)</f>
        <v>16038.669</v>
      </c>
      <c r="H3774" s="4">
        <f t="shared" ref="H3774" si="1604">(D3774-D3773)/D3773</f>
        <v>7.9152590768682904E-3</v>
      </c>
      <c r="I3774" s="4">
        <f t="shared" ref="I3774" si="1605">(E3774-D3773)/D3773</f>
        <v>1.6075262636788198E-3</v>
      </c>
      <c r="J3774" s="4">
        <f t="shared" si="1489"/>
        <v>6.3077328131894705E-3</v>
      </c>
      <c r="K3774" s="4">
        <f t="shared" ref="K3774" si="1606">(SUM(D3770:D3773)/4-D3773)/D3773</f>
        <v>-1.7383038712891249E-2</v>
      </c>
      <c r="L3774" s="4">
        <f t="shared" ref="L3774" si="1607">(SUM(D3765:D3773)/9-D3773)/D3773</f>
        <v>-1.0594469516332878E-2</v>
      </c>
      <c r="M3774" s="4">
        <f t="shared" si="1447"/>
        <v>2.0491158547917599E-2</v>
      </c>
      <c r="N3774" s="4">
        <f t="shared" ref="N3774" si="1608">(D3774-G3774)/G3774</f>
        <v>1.6805696283151629E-2</v>
      </c>
      <c r="O3774" s="4">
        <f t="shared" si="1459"/>
        <v>-3.5517693235493464E-3</v>
      </c>
      <c r="P3774" s="4">
        <f t="shared" ref="P3774" si="1609">(D3774-12888.28)/12888.28</f>
        <v>0.26535193214300112</v>
      </c>
      <c r="Q3774" s="4">
        <f t="shared" ref="Q3774" si="1610">(D3774-D3521)/D3521</f>
        <v>0.28233796420067997</v>
      </c>
      <c r="R3774" s="4">
        <f>(D3774-D3770)/D3770</f>
        <v>3.2069821396250725E-2</v>
      </c>
    </row>
    <row r="3775" spans="1:26" x14ac:dyDescent="0.3">
      <c r="A3775" s="1">
        <f t="shared" ref="A3775" si="1611">WEEKNUM(C3775,2)</f>
        <v>53</v>
      </c>
      <c r="B3775" s="1">
        <f t="shared" ref="B3775" si="1612">WEEKDAY(C3775,2)</f>
        <v>1</v>
      </c>
      <c r="C3775" s="5">
        <v>44557</v>
      </c>
      <c r="D3775" s="3">
        <v>16567.5</v>
      </c>
      <c r="E3775" s="3">
        <v>16361.72</v>
      </c>
      <c r="F3775" s="3">
        <f t="shared" ref="F3775" si="1613">AVERAGE(D3771:D3775)</f>
        <v>16133.953999999998</v>
      </c>
      <c r="G3775" s="3">
        <f t="shared" ref="G3775" si="1614">AVERAGE(D3766:D3775)</f>
        <v>16062.221</v>
      </c>
      <c r="H3775" s="4">
        <f t="shared" ref="H3775" si="1615">(D3775-D3774)/D3774</f>
        <v>1.589935376108113E-2</v>
      </c>
      <c r="I3775" s="4">
        <f t="shared" ref="I3775" si="1616">(E3775-D3774)/D3774</f>
        <v>3.2811694232536999E-3</v>
      </c>
      <c r="J3775" s="4">
        <f t="shared" si="1489"/>
        <v>1.261818433782743E-2</v>
      </c>
      <c r="K3775" s="4">
        <f t="shared" ref="K3775" si="1617">(SUM(D3771:D3774)/4-D3774)/D3774</f>
        <v>-1.7331301228031767E-2</v>
      </c>
      <c r="L3775" s="4">
        <f t="shared" ref="L3775" si="1618">(SUM(D3766:D3774)/9-D3774)/D3774</f>
        <v>-1.8526319633553393E-2</v>
      </c>
      <c r="M3775" s="4">
        <f t="shared" si="1447"/>
        <v>2.6871652169084041E-2</v>
      </c>
      <c r="N3775" s="4">
        <f t="shared" ref="N3775" si="1619">(D3775-G3775)/G3775</f>
        <v>3.1457604773337415E-2</v>
      </c>
      <c r="O3775" s="4">
        <f t="shared" si="1459"/>
        <v>4.3297419646898053E-3</v>
      </c>
      <c r="P3775" s="4">
        <f t="shared" ref="P3775" si="1620">(D3775-12888.28)/12888.28</f>
        <v>0.28547021014441021</v>
      </c>
      <c r="Q3775" s="4">
        <f t="shared" ref="Q3775" si="1621">(D3775-D3522)/D3522</f>
        <v>0.3093587836695082</v>
      </c>
    </row>
    <row r="3776" spans="1:26" x14ac:dyDescent="0.3">
      <c r="A3776" s="1">
        <f t="shared" ref="A3776" si="1622">WEEKNUM(C3776,2)</f>
        <v>53</v>
      </c>
      <c r="B3776" s="1">
        <f t="shared" ref="B3776" si="1623">WEEKDAY(C3776,2)</f>
        <v>2</v>
      </c>
      <c r="C3776" s="5">
        <v>44558</v>
      </c>
      <c r="D3776" s="3">
        <v>16488.66</v>
      </c>
      <c r="E3776" s="3">
        <v>16604.88</v>
      </c>
      <c r="F3776" s="3">
        <f t="shared" ref="F3776" si="1624">AVERAGE(D3772:D3776)</f>
        <v>16306.157999999999</v>
      </c>
      <c r="G3776" s="3">
        <f t="shared" ref="G3776" si="1625">AVERAGE(D3767:D3776)</f>
        <v>16102.832</v>
      </c>
      <c r="H3776" s="4">
        <f t="shared" ref="H3776" si="1626">(D3776-D3775)/D3775</f>
        <v>-4.7587143503847983E-3</v>
      </c>
      <c r="I3776" s="4">
        <f t="shared" ref="I3776" si="1627">(E3776-D3775)/D3775</f>
        <v>2.2562245359891969E-3</v>
      </c>
      <c r="J3776" s="4">
        <f t="shared" ref="J3776" si="1628">H3776-I3776</f>
        <v>-7.0149388863739951E-3</v>
      </c>
      <c r="K3776" s="4">
        <f t="shared" ref="K3776" si="1629">(SUM(D3772:D3775)/4-D3775)/D3775</f>
        <v>-1.8528293345405199E-2</v>
      </c>
      <c r="L3776" s="4">
        <f t="shared" ref="L3776" si="1630">(SUM(D3767:D3775)/9-D3775)/D3775</f>
        <v>-3.0634542192713301E-2</v>
      </c>
      <c r="M3776" s="4">
        <f t="shared" si="1447"/>
        <v>1.1192213395699981E-2</v>
      </c>
      <c r="N3776" s="4">
        <f t="shared" ref="N3776" si="1631">(D3776-G3776)/G3776</f>
        <v>2.3960257425526113E-2</v>
      </c>
      <c r="O3776" s="4">
        <f t="shared" si="1459"/>
        <v>1.2331262819416442E-2</v>
      </c>
      <c r="P3776" s="4">
        <f t="shared" ref="P3776" si="1632">(D3776-12888.28)/12888.28</f>
        <v>0.27935302460840383</v>
      </c>
      <c r="Q3776" s="4">
        <f t="shared" ref="Q3776" si="1633">(D3776-D3523)/D3523</f>
        <v>0.29719510880724659</v>
      </c>
    </row>
    <row r="3777" spans="1:18" x14ac:dyDescent="0.3">
      <c r="A3777" s="1">
        <f t="shared" ref="A3777" si="1634">WEEKNUM(C3777,2)</f>
        <v>53</v>
      </c>
      <c r="B3777" s="1">
        <f t="shared" ref="B3777" si="1635">WEEKDAY(C3777,2)</f>
        <v>3</v>
      </c>
      <c r="C3777" s="5">
        <v>44559</v>
      </c>
      <c r="D3777" s="3">
        <v>16491.009999999998</v>
      </c>
      <c r="E3777" s="3">
        <v>16512.310000000001</v>
      </c>
      <c r="F3777" s="3">
        <f t="shared" ref="F3777" si="1636">AVERAGE(D3773:D3777)</f>
        <v>16407.103999999999</v>
      </c>
      <c r="G3777" s="3">
        <f t="shared" ref="G3777" si="1637">AVERAGE(D3768:D3777)</f>
        <v>16160.443000000003</v>
      </c>
      <c r="H3777" s="4">
        <f t="shared" ref="H3777" si="1638">(D3777-D3776)/D3776</f>
        <v>1.4252219404114978E-4</v>
      </c>
      <c r="I3777" s="4">
        <f t="shared" ref="I3777" si="1639">(E3777-D3776)/D3776</f>
        <v>1.4343191017342498E-3</v>
      </c>
      <c r="J3777" s="4">
        <f t="shared" ref="J3777" si="1640">H3777-I3777</f>
        <v>-1.2917969076930999E-3</v>
      </c>
      <c r="K3777" s="4">
        <f t="shared" ref="K3777" si="1641">(SUM(D3773:D3776)/4-D3776)/D3776</f>
        <v>-6.2183646215035766E-3</v>
      </c>
      <c r="L3777" s="4">
        <f t="shared" ref="L3777" si="1642">(SUM(D3768:D3776)/9-D3776)/D3776</f>
        <v>-2.2133191336752952E-2</v>
      </c>
      <c r="M3777" s="4">
        <f t="shared" si="1447"/>
        <v>5.1140042752212114E-3</v>
      </c>
      <c r="N3777" s="4">
        <f t="shared" ref="N3777" si="1643">(D3777-G3777)/G3777</f>
        <v>2.0455317963746129E-2</v>
      </c>
      <c r="O3777" s="4">
        <f t="shared" si="1459"/>
        <v>1.4957300977926545E-2</v>
      </c>
      <c r="P3777" s="4">
        <f t="shared" ref="P3777" si="1644">(D3777-12888.28)/12888.28</f>
        <v>0.27953536080842423</v>
      </c>
      <c r="Q3777" s="4">
        <f t="shared" ref="Q3777" si="1645">(D3777-D3524)/D3524</f>
        <v>0.28446061410436735</v>
      </c>
    </row>
    <row r="3778" spans="1:18" x14ac:dyDescent="0.3">
      <c r="A3778" s="1">
        <f t="shared" ref="A3778:A3779" si="1646">WEEKNUM(C3778,2)</f>
        <v>53</v>
      </c>
      <c r="B3778" s="1">
        <f t="shared" ref="B3778:B3779" si="1647">WEEKDAY(C3778,2)</f>
        <v>4</v>
      </c>
      <c r="C3778" s="5">
        <v>44560</v>
      </c>
      <c r="D3778" s="3">
        <v>16429.099999999999</v>
      </c>
      <c r="E3778" s="3">
        <v>16483.02</v>
      </c>
      <c r="F3778" s="3">
        <f t="shared" ref="F3778" si="1648">AVERAGE(D3774:D3778)</f>
        <v>16456.895999999997</v>
      </c>
      <c r="G3778" s="3">
        <f t="shared" ref="G3778" si="1649">AVERAGE(D3769:D3778)</f>
        <v>16174.394</v>
      </c>
      <c r="H3778" s="4">
        <f t="shared" ref="H3778" si="1650">(D3778-D3777)/D3777</f>
        <v>-3.7541666641400292E-3</v>
      </c>
      <c r="I3778" s="4">
        <f t="shared" ref="I3778" si="1651">(E3778-D3777)/D3777</f>
        <v>-4.8450640682395826E-4</v>
      </c>
      <c r="J3778" s="4">
        <f t="shared" ref="J3778" si="1652">H3778-I3778</f>
        <v>-3.269660257316071E-3</v>
      </c>
      <c r="K3778" s="4">
        <f t="shared" ref="K3778" si="1653">(SUM(D3774:D3777)/4-D3777)/D3777</f>
        <v>-1.6472611441022034E-3</v>
      </c>
      <c r="L3778" s="4">
        <f t="shared" ref="L3778" si="1654">(SUM(D3769:D3777)/9-D3777)/D3777</f>
        <v>-2.091543614773541E-2</v>
      </c>
      <c r="M3778" s="4">
        <f t="shared" ref="M3778" si="1655">(D3778-F3778)/F3778</f>
        <v>-1.6890183908313246E-3</v>
      </c>
      <c r="N3778" s="4">
        <f t="shared" ref="N3778" si="1656">(D3778-G3778)/G3778</f>
        <v>1.5747483336933571E-2</v>
      </c>
      <c r="O3778" s="4">
        <f t="shared" ref="O3778" si="1657">(F3778-G3778)/D3778</f>
        <v>1.7195220675508507E-2</v>
      </c>
      <c r="P3778" s="4">
        <f t="shared" ref="P3778" si="1658">(D3778-12888.28)/12888.28</f>
        <v>0.27473177181128883</v>
      </c>
      <c r="Q3778" s="4">
        <f t="shared" ref="Q3778" si="1659">(D3778-D3525)/D3525</f>
        <v>0.27917723297950936</v>
      </c>
    </row>
    <row r="3779" spans="1:18" x14ac:dyDescent="0.3">
      <c r="A3779" s="1">
        <f t="shared" si="1646"/>
        <v>53</v>
      </c>
      <c r="B3779" s="1">
        <f t="shared" si="1647"/>
        <v>5</v>
      </c>
      <c r="C3779" s="5">
        <v>44561</v>
      </c>
      <c r="D3779" s="3">
        <v>16320.08</v>
      </c>
      <c r="E3779" s="3">
        <v>16410.63</v>
      </c>
      <c r="F3779" s="3">
        <f t="shared" ref="F3779" si="1660">AVERAGE(D3775:D3779)</f>
        <v>16459.269999999997</v>
      </c>
      <c r="G3779" s="3">
        <f t="shared" ref="G3779" si="1661">AVERAGE(D3770:D3779)</f>
        <v>16220.007999999998</v>
      </c>
      <c r="H3779" s="4">
        <f t="shared" ref="H3779" si="1662">(D3779-D3778)/D3778</f>
        <v>-6.6357865007820654E-3</v>
      </c>
      <c r="I3779" s="4">
        <f t="shared" ref="I3779" si="1663">(E3779-D3778)/D3778</f>
        <v>-1.1242246988573646E-3</v>
      </c>
      <c r="J3779" s="4">
        <f t="shared" ref="J3779" si="1664">H3779-I3779</f>
        <v>-5.511561801924701E-3</v>
      </c>
      <c r="K3779" s="4">
        <f t="shared" ref="K3779" si="1665">(SUM(D3775:D3778)/4-D3778)/D3778</f>
        <v>3.9544162492162593E-3</v>
      </c>
      <c r="L3779" s="4">
        <f t="shared" ref="L3779" si="1666">(SUM(D3770:D3778)/9-D3778)/D3778</f>
        <v>-1.3403723339142732E-2</v>
      </c>
      <c r="M3779" s="4">
        <f t="shared" ref="M3779" si="1667">(D3779-F3779)/F3779</f>
        <v>-8.4566326453115424E-3</v>
      </c>
      <c r="N3779" s="4">
        <f t="shared" ref="N3779" si="1668">(D3779-G3779)/G3779</f>
        <v>6.1696640346911016E-3</v>
      </c>
      <c r="O3779" s="4">
        <f t="shared" ref="O3779" si="1669">(F3779-G3779)/D3779</f>
        <v>1.466058989906905E-2</v>
      </c>
      <c r="P3779" s="4">
        <f t="shared" ref="P3779" si="1670">(D3779-12888.28)/12888.28</f>
        <v>0.26627292392778551</v>
      </c>
      <c r="Q3779" s="4">
        <f t="shared" ref="Q3779" si="1671">(D3779-D3526)/D3526</f>
        <v>0.27050390179800327</v>
      </c>
      <c r="R3779" s="4">
        <f>(D3779-D3774)/D3774</f>
        <v>7.2785425255137142E-4</v>
      </c>
    </row>
    <row r="3780" spans="1:18" x14ac:dyDescent="0.3">
      <c r="K3780" s="4">
        <f t="shared" ref="K3780" si="1672">(SUM(D3776:D3779)/4-D3779)/D3779</f>
        <v>6.8708302900474683E-3</v>
      </c>
      <c r="L3780" s="4">
        <f t="shared" ref="L3780" si="1673">(SUM(D3771:D3779)/9-D3779)/D3779</f>
        <v>-3.2822551523442995E-3</v>
      </c>
    </row>
  </sheetData>
  <sheetProtection formatCells="0" insertHyperlinks="0" autoFilter="0"/>
  <autoFilter ref="A1:AD3779" xr:uid="{00000000-0009-0000-0000-000001000000}"/>
  <sortState xmlns:xlrd2="http://schemas.microsoft.com/office/spreadsheetml/2017/richdata2" ref="C2:P3681">
    <sortCondition ref="C2:C3681"/>
  </sortState>
  <phoneticPr fontId="3" type="noConversion"/>
  <conditionalFormatting sqref="V3701:V3767 U3:V7 U8:U3764 U3765:W3766 X3:X3771 Y2:Z1045050 K2:L3777 M3:O3777 H3:I3779 K3778:O3779 K3780:L1045050">
    <cfRule type="cellIs" dxfId="96" priority="67" operator="lessThan">
      <formula>0</formula>
    </cfRule>
    <cfRule type="cellIs" dxfId="95" priority="68" operator="greaterThan">
      <formula>0</formula>
    </cfRule>
  </conditionalFormatting>
  <conditionalFormatting sqref="T3:T3751">
    <cfRule type="cellIs" dxfId="94" priority="11" operator="lessThan">
      <formula>0</formula>
    </cfRule>
    <cfRule type="cellIs" dxfId="93" priority="12" operator="greaterThan">
      <formula>0</formula>
    </cfRule>
  </conditionalFormatting>
  <conditionalFormatting sqref="T3701:T3751">
    <cfRule type="cellIs" dxfId="92" priority="9" operator="lessThan">
      <formula>0</formula>
    </cfRule>
    <cfRule type="cellIs" dxfId="91" priority="10" operator="greaterThan">
      <formula>0</formula>
    </cfRule>
  </conditionalFormatting>
  <conditionalFormatting sqref="AA2:AA1048576">
    <cfRule type="cellIs" dxfId="90" priority="184" operator="lessThan">
      <formula>0</formula>
    </cfRule>
    <cfRule type="cellIs" dxfId="89" priority="185" operator="lessThan">
      <formula>0</formula>
    </cfRule>
    <cfRule type="cellIs" dxfId="88" priority="186" operator="greaterThan">
      <formula>0</formula>
    </cfRule>
  </conditionalFormatting>
  <conditionalFormatting sqref="AB2:AB1048576">
    <cfRule type="cellIs" dxfId="87" priority="182" operator="lessThan">
      <formula>0</formula>
    </cfRule>
    <cfRule type="cellIs" dxfId="86" priority="183" operator="greaterThan">
      <formula>0</formula>
    </cfRule>
  </conditionalFormatting>
  <conditionalFormatting sqref="AC1045186:AC1048576">
    <cfRule type="cellIs" dxfId="85" priority="144" operator="lessThan">
      <formula>1</formula>
    </cfRule>
    <cfRule type="cellIs" dxfId="84" priority="145" operator="greaterThan">
      <formula>1</formula>
    </cfRule>
  </conditionalFormatting>
  <conditionalFormatting sqref="W2:W3746 W3767:W1048576 AC2:AC1048576 V3747:W3764 V8:V3746 U3767:V3767 P2:S1048576">
    <cfRule type="cellIs" dxfId="83" priority="201" operator="lessThan">
      <formula>0</formula>
    </cfRule>
    <cfRule type="cellIs" dxfId="82" priority="202" operator="greaterThan">
      <formula>0</formula>
    </cfRule>
  </conditionalFormatting>
  <conditionalFormatting sqref="T3757">
    <cfRule type="cellIs" dxfId="81" priority="3" operator="lessThan">
      <formula>0</formula>
    </cfRule>
    <cfRule type="cellIs" dxfId="80" priority="4" operator="greaterThan">
      <formula>0</formula>
    </cfRule>
  </conditionalFormatting>
  <conditionalFormatting sqref="J2:J1048576">
    <cfRule type="cellIs" dxfId="79" priority="1" operator="lessThan">
      <formula>0</formula>
    </cfRule>
    <cfRule type="cellIs" dxfId="78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79"/>
  <sheetViews>
    <sheetView tabSelected="1" workbookViewId="0">
      <pane xSplit="3" ySplit="1" topLeftCell="D3769" activePane="bottomRight" state="frozen"/>
      <selection pane="topRight"/>
      <selection pane="bottomLeft"/>
      <selection pane="bottomRight" activeCell="C3778" sqref="C3778"/>
    </sheetView>
  </sheetViews>
  <sheetFormatPr defaultColWidth="8.58203125" defaultRowHeight="14" x14ac:dyDescent="0.3"/>
  <cols>
    <col min="1" max="1" width="7.58203125" style="1" customWidth="1"/>
    <col min="2" max="2" width="5.25" style="1" customWidth="1"/>
    <col min="3" max="3" width="12.08203125" style="10" customWidth="1"/>
    <col min="4" max="5" width="8.58203125" style="3" customWidth="1"/>
    <col min="6" max="7" width="8.58203125" style="1" customWidth="1"/>
    <col min="8" max="9" width="8.83203125" style="4" customWidth="1"/>
    <col min="10" max="10" width="8" style="4" customWidth="1"/>
    <col min="11" max="12" width="8.75" style="4" customWidth="1"/>
    <col min="13" max="13" width="8.08203125" style="4" customWidth="1"/>
    <col min="14" max="15" width="8.08203125" style="2" customWidth="1"/>
    <col min="16" max="16" width="8.83203125" style="4" customWidth="1"/>
    <col min="17" max="17" width="8.83203125" style="2" customWidth="1"/>
    <col min="18" max="18" width="8.83203125" style="4" customWidth="1"/>
    <col min="19" max="21" width="7.83203125" style="4" customWidth="1"/>
    <col min="22" max="22" width="8.83203125" style="2" customWidth="1"/>
    <col min="23" max="23" width="8.58203125" style="2" customWidth="1"/>
    <col min="24" max="24" width="8.83203125" style="2" customWidth="1"/>
    <col min="25" max="25" width="8.08203125" style="4" customWidth="1"/>
    <col min="26" max="27" width="8.08203125" style="2" customWidth="1"/>
    <col min="28" max="16384" width="8.58203125" style="1"/>
  </cols>
  <sheetData>
    <row r="1" spans="1:27" x14ac:dyDescent="0.3">
      <c r="A1" s="1" t="s">
        <v>0</v>
      </c>
      <c r="B1" s="1" t="s">
        <v>1</v>
      </c>
      <c r="C1" s="10" t="s">
        <v>2</v>
      </c>
      <c r="D1" s="3" t="s">
        <v>3</v>
      </c>
      <c r="E1" s="3" t="s">
        <v>36</v>
      </c>
      <c r="F1" s="1" t="s">
        <v>4</v>
      </c>
      <c r="G1" s="1" t="s">
        <v>29</v>
      </c>
      <c r="H1" s="4" t="s">
        <v>5</v>
      </c>
      <c r="I1" s="20" t="s">
        <v>37</v>
      </c>
      <c r="J1" s="20" t="s">
        <v>38</v>
      </c>
      <c r="K1" s="22" t="s">
        <v>27</v>
      </c>
      <c r="L1" s="22" t="s">
        <v>31</v>
      </c>
      <c r="M1" s="23" t="s">
        <v>9</v>
      </c>
      <c r="N1" s="25" t="s">
        <v>30</v>
      </c>
      <c r="O1" s="25" t="s">
        <v>39</v>
      </c>
      <c r="P1" s="4" t="s">
        <v>10</v>
      </c>
      <c r="Q1" s="1" t="s">
        <v>11</v>
      </c>
      <c r="R1" s="4" t="s">
        <v>12</v>
      </c>
      <c r="S1" s="4" t="s">
        <v>13</v>
      </c>
      <c r="T1" s="1" t="s">
        <v>14</v>
      </c>
      <c r="U1" s="1" t="s">
        <v>15</v>
      </c>
      <c r="V1" s="13" t="s">
        <v>33</v>
      </c>
      <c r="W1" s="2" t="s">
        <v>6</v>
      </c>
      <c r="X1" s="2" t="s">
        <v>7</v>
      </c>
      <c r="Y1" s="21" t="s">
        <v>8</v>
      </c>
      <c r="Z1" s="17" t="s">
        <v>28</v>
      </c>
      <c r="AA1" s="18" t="s">
        <v>35</v>
      </c>
    </row>
    <row r="2" spans="1:27" x14ac:dyDescent="0.3">
      <c r="A2" s="1">
        <f>WEEKNUM(C2,2)</f>
        <v>53</v>
      </c>
      <c r="B2" s="1">
        <f>WEEKDAY(C2,2)</f>
        <v>5</v>
      </c>
      <c r="C2" s="10">
        <v>39080</v>
      </c>
      <c r="D2" s="3">
        <v>1418.3</v>
      </c>
      <c r="E2" s="3">
        <v>1424.71</v>
      </c>
      <c r="F2" s="3"/>
      <c r="G2" s="3"/>
      <c r="N2" s="4"/>
      <c r="O2" s="4"/>
      <c r="W2" s="1"/>
      <c r="X2" s="1"/>
      <c r="Z2" s="4"/>
      <c r="AA2" s="4"/>
    </row>
    <row r="3" spans="1:27" x14ac:dyDescent="0.3">
      <c r="A3" s="1">
        <f t="shared" ref="A3:A66" si="0">WEEKNUM(C3,2)</f>
        <v>1</v>
      </c>
      <c r="B3" s="1">
        <f t="shared" ref="B3:B66" si="1">WEEKDAY(C3,2)</f>
        <v>3</v>
      </c>
      <c r="C3" s="10">
        <v>39085</v>
      </c>
      <c r="D3" s="3">
        <v>1416.6</v>
      </c>
      <c r="E3" s="3">
        <v>1418.03</v>
      </c>
      <c r="F3" s="3"/>
      <c r="G3" s="3"/>
      <c r="H3" s="4">
        <f t="shared" ref="H3:H66" si="2">(D3-D2)/D2</f>
        <v>-1.1986180638793242E-3</v>
      </c>
      <c r="I3" s="4">
        <f>(E3-D2)/D2</f>
        <v>-1.9036875132199239E-4</v>
      </c>
      <c r="J3" s="4">
        <f>H3-I3</f>
        <v>-1.0082493125573317E-3</v>
      </c>
      <c r="N3" s="4"/>
      <c r="O3" s="4"/>
      <c r="P3" s="4">
        <f t="shared" ref="P3:P66" si="3">(D3-1418.3)/1418.3</f>
        <v>-1.1986180638793242E-3</v>
      </c>
      <c r="T3" s="4">
        <f t="shared" ref="T3:T66" si="4">(D3-D2)/D2</f>
        <v>-1.1986180638793242E-3</v>
      </c>
      <c r="U3" s="4">
        <f t="shared" ref="U3:U66" si="5">(D3-D2)/D2</f>
        <v>-1.1986180638793242E-3</v>
      </c>
      <c r="W3" s="1"/>
      <c r="X3" s="1"/>
      <c r="Z3" s="4"/>
      <c r="AA3" s="4"/>
    </row>
    <row r="4" spans="1:27" x14ac:dyDescent="0.3">
      <c r="A4" s="1">
        <f t="shared" si="0"/>
        <v>1</v>
      </c>
      <c r="B4" s="1">
        <f t="shared" si="1"/>
        <v>4</v>
      </c>
      <c r="C4" s="10">
        <v>39086</v>
      </c>
      <c r="D4" s="3">
        <v>1418.34</v>
      </c>
      <c r="E4" s="3">
        <v>1416.6</v>
      </c>
      <c r="F4" s="3"/>
      <c r="G4" s="3"/>
      <c r="H4" s="4">
        <f t="shared" si="2"/>
        <v>1.2282930961457074E-3</v>
      </c>
      <c r="I4" s="4">
        <f t="shared" ref="I4:I67" si="6">(E4-D3)/D3</f>
        <v>0</v>
      </c>
      <c r="J4" s="4">
        <f t="shared" ref="J4:J67" si="7">H4-I4</f>
        <v>1.2282930961457074E-3</v>
      </c>
      <c r="N4" s="4"/>
      <c r="O4" s="4"/>
      <c r="P4" s="4">
        <f t="shared" si="3"/>
        <v>2.8202777973604753E-5</v>
      </c>
      <c r="T4" s="4">
        <f t="shared" si="4"/>
        <v>1.2282930961457074E-3</v>
      </c>
      <c r="U4" s="4">
        <f t="shared" si="5"/>
        <v>1.2282930961457074E-3</v>
      </c>
      <c r="W4" s="1"/>
      <c r="X4" s="1"/>
      <c r="Z4" s="4"/>
      <c r="AA4" s="4"/>
    </row>
    <row r="5" spans="1:27" x14ac:dyDescent="0.3">
      <c r="A5" s="1">
        <f t="shared" si="0"/>
        <v>1</v>
      </c>
      <c r="B5" s="1">
        <f t="shared" si="1"/>
        <v>5</v>
      </c>
      <c r="C5" s="10">
        <v>39087</v>
      </c>
      <c r="D5" s="3">
        <v>1409.71</v>
      </c>
      <c r="E5" s="3">
        <v>1418.34</v>
      </c>
      <c r="F5" s="3"/>
      <c r="G5" s="3"/>
      <c r="H5" s="4">
        <f t="shared" si="2"/>
        <v>-6.0845777458154475E-3</v>
      </c>
      <c r="I5" s="4">
        <f t="shared" si="6"/>
        <v>0</v>
      </c>
      <c r="J5" s="4">
        <f t="shared" si="7"/>
        <v>-6.0845777458154475E-3</v>
      </c>
      <c r="N5" s="4"/>
      <c r="O5" s="4"/>
      <c r="P5" s="4">
        <f t="shared" si="3"/>
        <v>-6.0565465698370711E-3</v>
      </c>
      <c r="T5" s="4">
        <f t="shared" si="4"/>
        <v>-6.0845777458154475E-3</v>
      </c>
      <c r="U5" s="4">
        <f t="shared" si="5"/>
        <v>-6.0845777458154475E-3</v>
      </c>
      <c r="W5" s="1"/>
      <c r="X5" s="1"/>
      <c r="Z5" s="4"/>
      <c r="AA5" s="4"/>
    </row>
    <row r="6" spans="1:27" x14ac:dyDescent="0.3">
      <c r="A6" s="1">
        <f t="shared" si="0"/>
        <v>2</v>
      </c>
      <c r="B6" s="1">
        <f t="shared" si="1"/>
        <v>1</v>
      </c>
      <c r="C6" s="10">
        <v>39090</v>
      </c>
      <c r="D6" s="3">
        <v>1412.84</v>
      </c>
      <c r="E6" s="3">
        <v>1409.26</v>
      </c>
      <c r="F6" s="3">
        <f>AVERAGE(D2:D6)</f>
        <v>1415.1579999999999</v>
      </c>
      <c r="G6" s="3"/>
      <c r="H6" s="4">
        <f t="shared" si="2"/>
        <v>2.2203148165224631E-3</v>
      </c>
      <c r="I6" s="4">
        <f t="shared" si="6"/>
        <v>-3.1921459023490323E-4</v>
      </c>
      <c r="J6" s="4">
        <f t="shared" si="7"/>
        <v>2.5395294067573661E-3</v>
      </c>
      <c r="K6" s="4">
        <f>(SUM(D2:D5)/4-D5)/D5</f>
        <v>4.2757020947570192E-3</v>
      </c>
      <c r="M6" s="4">
        <f>(D6-F6)/F6</f>
        <v>-1.6379796460889765E-3</v>
      </c>
      <c r="N6" s="4"/>
      <c r="O6" s="4"/>
      <c r="P6" s="4">
        <f t="shared" si="3"/>
        <v>-3.8496791934005759E-3</v>
      </c>
      <c r="T6" s="4">
        <f t="shared" si="4"/>
        <v>2.2203148165224631E-3</v>
      </c>
      <c r="U6" s="4">
        <f t="shared" si="5"/>
        <v>2.2203148165224631E-3</v>
      </c>
      <c r="W6" s="1"/>
      <c r="X6" s="1"/>
      <c r="Y6" s="4">
        <f t="shared" ref="Y6:Y69" si="8">(SUM(D2:D5)*(0.99/4.01)-D5)/D5</f>
        <v>-8.246438829117823E-3</v>
      </c>
      <c r="Z6" s="4">
        <f t="shared" ref="Z6:Z69" si="9">(SUM(D2:D5)*(0.995/4.005)-D5)/D5</f>
        <v>-1.9931849345485742E-3</v>
      </c>
      <c r="AA6" s="4"/>
    </row>
    <row r="7" spans="1:27" x14ac:dyDescent="0.3">
      <c r="A7" s="1">
        <f t="shared" si="0"/>
        <v>2</v>
      </c>
      <c r="B7" s="1">
        <f t="shared" si="1"/>
        <v>2</v>
      </c>
      <c r="C7" s="10">
        <v>39091</v>
      </c>
      <c r="D7" s="3">
        <v>1412.11</v>
      </c>
      <c r="E7" s="3">
        <v>1412.84</v>
      </c>
      <c r="F7" s="3">
        <f t="shared" ref="F7:F70" si="10">AVERAGE(D3:D7)</f>
        <v>1413.9199999999998</v>
      </c>
      <c r="G7" s="3"/>
      <c r="H7" s="4">
        <f t="shared" si="2"/>
        <v>-5.1668978794486157E-4</v>
      </c>
      <c r="I7" s="4">
        <f t="shared" si="6"/>
        <v>0</v>
      </c>
      <c r="J7" s="4">
        <f t="shared" si="7"/>
        <v>-5.1668978794486157E-4</v>
      </c>
      <c r="K7" s="4">
        <f t="shared" ref="K7:K70" si="11">(SUM(D3:D6)/4-D6)/D6</f>
        <v>1.084694657569171E-3</v>
      </c>
      <c r="M7" s="4">
        <f t="shared" ref="M7:M70" si="12">(D7-F7)/F7</f>
        <v>-1.280129003055297E-3</v>
      </c>
      <c r="N7" s="4"/>
      <c r="O7" s="4"/>
      <c r="P7" s="4">
        <f t="shared" si="3"/>
        <v>-4.3643798914193436E-3</v>
      </c>
      <c r="T7" s="4">
        <f t="shared" si="4"/>
        <v>-5.1668978794486157E-4</v>
      </c>
      <c r="U7" s="4">
        <f t="shared" si="5"/>
        <v>-5.1668978794486157E-4</v>
      </c>
      <c r="V7" s="2">
        <f t="shared" ref="V7:V70" si="13">(D2-D6)/D6</f>
        <v>3.8645564961354694E-3</v>
      </c>
      <c r="W7" s="4">
        <f t="shared" ref="W7:W70" si="14">(D2*(1-0.01)-D6)/D6</f>
        <v>-6.1740890688258806E-3</v>
      </c>
      <c r="X7" s="4">
        <f t="shared" ref="X7:X70" si="15">(D7-D2)/D2</f>
        <v>-4.3643798914193436E-3</v>
      </c>
      <c r="Y7" s="4">
        <f t="shared" si="8"/>
        <v>-1.1397658143647477E-2</v>
      </c>
      <c r="Z7" s="4">
        <f t="shared" si="9"/>
        <v>-5.1642734738763388E-3</v>
      </c>
      <c r="AA7" s="4"/>
    </row>
    <row r="8" spans="1:27" x14ac:dyDescent="0.3">
      <c r="A8" s="1">
        <f t="shared" si="0"/>
        <v>2</v>
      </c>
      <c r="B8" s="1">
        <f t="shared" si="1"/>
        <v>3</v>
      </c>
      <c r="C8" s="10">
        <v>39092</v>
      </c>
      <c r="D8" s="3">
        <v>1414.85</v>
      </c>
      <c r="E8" s="3">
        <v>1408.7</v>
      </c>
      <c r="F8" s="3">
        <f t="shared" si="10"/>
        <v>1413.5700000000002</v>
      </c>
      <c r="G8" s="3"/>
      <c r="H8" s="4">
        <f t="shared" si="2"/>
        <v>1.9403587539214434E-3</v>
      </c>
      <c r="I8" s="4">
        <f t="shared" si="6"/>
        <v>-2.4148260404641669E-3</v>
      </c>
      <c r="J8" s="4">
        <f t="shared" si="7"/>
        <v>4.35518479438561E-3</v>
      </c>
      <c r="K8" s="4">
        <f t="shared" si="11"/>
        <v>8.073025472520555E-4</v>
      </c>
      <c r="M8" s="4">
        <f t="shared" si="12"/>
        <v>9.0550874735580492E-4</v>
      </c>
      <c r="N8" s="4"/>
      <c r="O8" s="4"/>
      <c r="P8" s="4">
        <f t="shared" si="3"/>
        <v>-2.4324896002256543E-3</v>
      </c>
      <c r="T8" s="4">
        <f t="shared" si="4"/>
        <v>1.9403587539214434E-3</v>
      </c>
      <c r="U8" s="4">
        <f t="shared" si="5"/>
        <v>1.9403587539214434E-3</v>
      </c>
      <c r="V8" s="2">
        <f t="shared" si="13"/>
        <v>3.1796389799661567E-3</v>
      </c>
      <c r="W8" s="4">
        <f t="shared" si="14"/>
        <v>-6.8521574098334634E-3</v>
      </c>
      <c r="X8" s="4">
        <f t="shared" si="15"/>
        <v>-1.2353522518706763E-3</v>
      </c>
      <c r="Y8" s="4">
        <f t="shared" si="8"/>
        <v>-1.1671591499471844E-2</v>
      </c>
      <c r="Z8" s="4">
        <f t="shared" si="9"/>
        <v>-5.439934047924303E-3</v>
      </c>
      <c r="AA8" s="4"/>
    </row>
    <row r="9" spans="1:27" x14ac:dyDescent="0.3">
      <c r="A9" s="1">
        <f t="shared" si="0"/>
        <v>2</v>
      </c>
      <c r="B9" s="1">
        <f t="shared" si="1"/>
        <v>4</v>
      </c>
      <c r="C9" s="10">
        <v>39093</v>
      </c>
      <c r="D9" s="3">
        <v>1423.82</v>
      </c>
      <c r="E9" s="3">
        <v>1414.84</v>
      </c>
      <c r="F9" s="3">
        <f t="shared" si="10"/>
        <v>1414.6659999999999</v>
      </c>
      <c r="G9" s="3"/>
      <c r="H9" s="4">
        <f t="shared" si="2"/>
        <v>6.3398946884828979E-3</v>
      </c>
      <c r="I9" s="4">
        <f t="shared" si="6"/>
        <v>-7.0678870551584306E-6</v>
      </c>
      <c r="J9" s="4">
        <f t="shared" si="7"/>
        <v>6.3469625755380567E-3</v>
      </c>
      <c r="K9" s="4">
        <f t="shared" si="11"/>
        <v>-1.7475350743894084E-3</v>
      </c>
      <c r="M9" s="4">
        <f t="shared" si="12"/>
        <v>6.4707853302475617E-3</v>
      </c>
      <c r="N9" s="4"/>
      <c r="O9" s="4"/>
      <c r="P9" s="4">
        <f t="shared" si="3"/>
        <v>3.8919833603609827E-3</v>
      </c>
      <c r="T9" s="4">
        <f t="shared" si="4"/>
        <v>6.3398946884828979E-3</v>
      </c>
      <c r="U9" s="4">
        <f t="shared" si="5"/>
        <v>6.3398946884828979E-3</v>
      </c>
      <c r="V9" s="2">
        <f t="shared" si="13"/>
        <v>2.4666925822525421E-3</v>
      </c>
      <c r="W9" s="4">
        <f t="shared" si="14"/>
        <v>-7.5579743435700685E-3</v>
      </c>
      <c r="X9" s="4">
        <f t="shared" si="15"/>
        <v>3.8636716161146258E-3</v>
      </c>
      <c r="Y9" s="4">
        <f t="shared" si="8"/>
        <v>-1.4194573290419513E-2</v>
      </c>
      <c r="Z9" s="4">
        <f t="shared" si="9"/>
        <v>-7.9788238691809801E-3</v>
      </c>
      <c r="AA9" s="4"/>
    </row>
    <row r="10" spans="1:27" x14ac:dyDescent="0.3">
      <c r="A10" s="1">
        <f t="shared" si="0"/>
        <v>2</v>
      </c>
      <c r="B10" s="1">
        <f t="shared" si="1"/>
        <v>5</v>
      </c>
      <c r="C10" s="10">
        <v>39094</v>
      </c>
      <c r="D10" s="3">
        <v>1430.73</v>
      </c>
      <c r="E10" s="3">
        <v>1423.82</v>
      </c>
      <c r="F10" s="3">
        <f t="shared" si="10"/>
        <v>1418.8699999999997</v>
      </c>
      <c r="G10" s="3"/>
      <c r="H10" s="4">
        <f t="shared" si="2"/>
        <v>4.8531415487913371E-3</v>
      </c>
      <c r="I10" s="4">
        <f t="shared" si="6"/>
        <v>0</v>
      </c>
      <c r="J10" s="4">
        <f t="shared" si="7"/>
        <v>4.8531415487913371E-3</v>
      </c>
      <c r="K10" s="4">
        <f t="shared" si="11"/>
        <v>-5.5589891980729247E-3</v>
      </c>
      <c r="M10" s="4">
        <f t="shared" si="12"/>
        <v>8.3587643688289685E-3</v>
      </c>
      <c r="N10" s="4"/>
      <c r="O10" s="4"/>
      <c r="P10" s="4">
        <f t="shared" si="3"/>
        <v>8.7640132553056926E-3</v>
      </c>
      <c r="T10" s="4">
        <f t="shared" si="4"/>
        <v>4.8531415487913371E-3</v>
      </c>
      <c r="U10" s="4">
        <f t="shared" si="5"/>
        <v>4.8531415487913371E-3</v>
      </c>
      <c r="V10" s="2">
        <f t="shared" si="13"/>
        <v>-9.9099605287184481E-3</v>
      </c>
      <c r="W10" s="4">
        <f t="shared" si="14"/>
        <v>-1.981086092343123E-2</v>
      </c>
      <c r="X10" s="4">
        <f t="shared" si="15"/>
        <v>1.4910868192748851E-2</v>
      </c>
      <c r="Y10" s="4">
        <f t="shared" si="8"/>
        <v>-1.7958503048471092E-2</v>
      </c>
      <c r="Z10" s="4">
        <f t="shared" si="9"/>
        <v>-1.1766486144402016E-2</v>
      </c>
      <c r="AA10" s="4"/>
    </row>
    <row r="11" spans="1:27" x14ac:dyDescent="0.3">
      <c r="A11" s="1">
        <f t="shared" si="0"/>
        <v>3</v>
      </c>
      <c r="B11" s="1">
        <f t="shared" si="1"/>
        <v>2</v>
      </c>
      <c r="C11" s="10">
        <v>39098</v>
      </c>
      <c r="D11" s="3">
        <v>1431.9</v>
      </c>
      <c r="E11" s="3">
        <v>1430.73</v>
      </c>
      <c r="F11" s="3">
        <f t="shared" si="10"/>
        <v>1422.682</v>
      </c>
      <c r="G11" s="3">
        <f t="shared" ref="G11:G74" si="16">AVERAGE(D2:D11)</f>
        <v>1418.9199999999998</v>
      </c>
      <c r="H11" s="4">
        <f t="shared" si="2"/>
        <v>8.1776435805502976E-4</v>
      </c>
      <c r="I11" s="4">
        <f t="shared" si="6"/>
        <v>0</v>
      </c>
      <c r="J11" s="4">
        <f t="shared" si="7"/>
        <v>8.1776435805502976E-4</v>
      </c>
      <c r="K11" s="4">
        <f t="shared" si="11"/>
        <v>-7.2358166809949912E-3</v>
      </c>
      <c r="L11" s="4">
        <f t="shared" ref="L11:L74" si="17">(SUM(D2:D10)/9-D10)/D10</f>
        <v>-9.2625598276560722E-3</v>
      </c>
      <c r="M11" s="4">
        <f t="shared" si="12"/>
        <v>6.4793116100436178E-3</v>
      </c>
      <c r="N11" s="4">
        <f t="shared" ref="N11:N74" si="18">(D11-G11)/G11</f>
        <v>9.147802554055371E-3</v>
      </c>
      <c r="O11" s="4">
        <f>(F11-G11)/D11</f>
        <v>2.627278441232049E-3</v>
      </c>
      <c r="P11" s="4">
        <f t="shared" si="3"/>
        <v>9.5889445110344338E-3</v>
      </c>
      <c r="T11" s="4">
        <f t="shared" si="4"/>
        <v>8.1776435805502976E-4</v>
      </c>
      <c r="U11" s="4">
        <f t="shared" si="5"/>
        <v>8.1776435805502976E-4</v>
      </c>
      <c r="V11" s="2">
        <f t="shared" si="13"/>
        <v>-1.250410629538774E-2</v>
      </c>
      <c r="W11" s="4">
        <f t="shared" si="14"/>
        <v>-2.2379065232433902E-2</v>
      </c>
      <c r="X11" s="4">
        <f t="shared" si="15"/>
        <v>1.3490558024971103E-2</v>
      </c>
      <c r="Y11" s="4">
        <f t="shared" si="8"/>
        <v>-1.9614422458040008E-2</v>
      </c>
      <c r="Z11" s="4">
        <f t="shared" si="9"/>
        <v>-1.3432846539415792E-2</v>
      </c>
      <c r="AA11" s="4">
        <f t="shared" ref="AA11:AA74" si="19">(F11-F6)/F6</f>
        <v>5.3167208184528615E-3</v>
      </c>
    </row>
    <row r="12" spans="1:27" x14ac:dyDescent="0.3">
      <c r="A12" s="1">
        <f t="shared" si="0"/>
        <v>3</v>
      </c>
      <c r="B12" s="1">
        <f t="shared" si="1"/>
        <v>3</v>
      </c>
      <c r="C12" s="10">
        <v>39099</v>
      </c>
      <c r="D12" s="3">
        <v>1430.62</v>
      </c>
      <c r="E12" s="3">
        <v>1431.77</v>
      </c>
      <c r="F12" s="3">
        <f t="shared" si="10"/>
        <v>1426.3839999999998</v>
      </c>
      <c r="G12" s="3">
        <f t="shared" si="16"/>
        <v>1420.1519999999996</v>
      </c>
      <c r="H12" s="4">
        <f t="shared" si="2"/>
        <v>-8.939171729870801E-4</v>
      </c>
      <c r="I12" s="4">
        <f t="shared" si="6"/>
        <v>-9.0788462881562356E-5</v>
      </c>
      <c r="J12" s="4">
        <f t="shared" si="7"/>
        <v>-8.0312871010551775E-4</v>
      </c>
      <c r="K12" s="4">
        <f t="shared" si="11"/>
        <v>-4.5918011034292005E-3</v>
      </c>
      <c r="L12" s="4">
        <f t="shared" si="17"/>
        <v>-9.016768706691455E-3</v>
      </c>
      <c r="M12" s="4">
        <f t="shared" si="12"/>
        <v>2.9697472770306623E-3</v>
      </c>
      <c r="N12" s="4">
        <f t="shared" si="18"/>
        <v>7.3710419729721222E-3</v>
      </c>
      <c r="O12" s="4">
        <f t="shared" ref="O12:O75" si="20">(F12-G12)/D12</f>
        <v>4.3561532762020653E-3</v>
      </c>
      <c r="P12" s="4">
        <f t="shared" si="3"/>
        <v>8.6864556158781202E-3</v>
      </c>
      <c r="T12" s="4">
        <f t="shared" si="4"/>
        <v>-8.939171729870801E-4</v>
      </c>
      <c r="U12" s="4">
        <f t="shared" si="5"/>
        <v>-8.939171729870801E-4</v>
      </c>
      <c r="V12" s="2">
        <f t="shared" si="13"/>
        <v>-1.3820797541727907E-2</v>
      </c>
      <c r="W12" s="4">
        <f t="shared" si="14"/>
        <v>-2.3682589566310676E-2</v>
      </c>
      <c r="X12" s="4">
        <f t="shared" si="15"/>
        <v>1.3108043990907219E-2</v>
      </c>
      <c r="Y12" s="4">
        <f t="shared" si="8"/>
        <v>-1.7003374655755497E-2</v>
      </c>
      <c r="Z12" s="4">
        <f t="shared" si="9"/>
        <v>-1.0805335428626288E-2</v>
      </c>
      <c r="AA12" s="4">
        <f t="shared" si="19"/>
        <v>8.8152087812605681E-3</v>
      </c>
    </row>
    <row r="13" spans="1:27" x14ac:dyDescent="0.3">
      <c r="A13" s="1">
        <f t="shared" si="0"/>
        <v>3</v>
      </c>
      <c r="B13" s="1">
        <f t="shared" si="1"/>
        <v>4</v>
      </c>
      <c r="C13" s="10">
        <v>39100</v>
      </c>
      <c r="D13" s="3">
        <v>1426.37</v>
      </c>
      <c r="E13" s="3">
        <v>1430.59</v>
      </c>
      <c r="F13" s="3">
        <f t="shared" si="10"/>
        <v>1428.6880000000001</v>
      </c>
      <c r="G13" s="3">
        <f t="shared" si="16"/>
        <v>1421.1289999999997</v>
      </c>
      <c r="H13" s="4">
        <f t="shared" si="2"/>
        <v>-2.970739958898939E-3</v>
      </c>
      <c r="I13" s="4">
        <f t="shared" si="6"/>
        <v>-2.0969929121620497E-5</v>
      </c>
      <c r="J13" s="4">
        <f t="shared" si="7"/>
        <v>-2.9497700297773186E-3</v>
      </c>
      <c r="K13" s="4">
        <f t="shared" si="11"/>
        <v>-9.4539430456706624E-4</v>
      </c>
      <c r="L13" s="4">
        <f t="shared" si="17"/>
        <v>-7.0412362006217546E-3</v>
      </c>
      <c r="M13" s="4">
        <f t="shared" si="12"/>
        <v>-1.6224676066434454E-3</v>
      </c>
      <c r="N13" s="4">
        <f t="shared" si="18"/>
        <v>3.6879129199391568E-3</v>
      </c>
      <c r="O13" s="4">
        <f t="shared" si="20"/>
        <v>5.2994664778426527E-3</v>
      </c>
      <c r="P13" s="4">
        <f t="shared" si="3"/>
        <v>5.6899104561798893E-3</v>
      </c>
      <c r="T13" s="4">
        <f t="shared" si="4"/>
        <v>-2.970739958898939E-3</v>
      </c>
      <c r="U13" s="4">
        <f t="shared" si="5"/>
        <v>-2.970739958898939E-3</v>
      </c>
      <c r="V13" s="2">
        <f t="shared" si="13"/>
        <v>-1.1023192741608522E-2</v>
      </c>
      <c r="W13" s="4">
        <f t="shared" si="14"/>
        <v>-2.0912960814192447E-2</v>
      </c>
      <c r="X13" s="4">
        <f t="shared" si="15"/>
        <v>8.1422058875499047E-3</v>
      </c>
      <c r="Y13" s="4">
        <f t="shared" si="8"/>
        <v>-1.3402434275831817E-2</v>
      </c>
      <c r="Z13" s="4">
        <f t="shared" si="9"/>
        <v>-7.1816902202689343E-3</v>
      </c>
      <c r="AA13" s="4">
        <f t="shared" si="19"/>
        <v>1.0694907220724786E-2</v>
      </c>
    </row>
    <row r="14" spans="1:27" x14ac:dyDescent="0.3">
      <c r="A14" s="1">
        <f t="shared" si="0"/>
        <v>3</v>
      </c>
      <c r="B14" s="1">
        <f t="shared" si="1"/>
        <v>5</v>
      </c>
      <c r="C14" s="10">
        <v>39101</v>
      </c>
      <c r="D14" s="3">
        <v>1430.5</v>
      </c>
      <c r="E14" s="3">
        <v>1426.35</v>
      </c>
      <c r="F14" s="3">
        <f t="shared" si="10"/>
        <v>1430.0239999999999</v>
      </c>
      <c r="G14" s="3">
        <f t="shared" si="16"/>
        <v>1422.3449999999998</v>
      </c>
      <c r="H14" s="4">
        <f t="shared" si="2"/>
        <v>2.8954619067984529E-3</v>
      </c>
      <c r="I14" s="4">
        <f t="shared" si="6"/>
        <v>-1.4021607296831685E-5</v>
      </c>
      <c r="J14" s="4">
        <f t="shared" si="7"/>
        <v>2.9094835140952846E-3</v>
      </c>
      <c r="K14" s="4">
        <f t="shared" si="11"/>
        <v>2.4783190897173118E-3</v>
      </c>
      <c r="L14" s="4">
        <f t="shared" si="17"/>
        <v>-3.457105176855409E-3</v>
      </c>
      <c r="M14" s="4">
        <f t="shared" si="12"/>
        <v>3.3286154637972006E-4</v>
      </c>
      <c r="N14" s="4">
        <f t="shared" si="18"/>
        <v>5.7334894136093573E-3</v>
      </c>
      <c r="O14" s="4">
        <f t="shared" si="20"/>
        <v>5.3680531282768876E-3</v>
      </c>
      <c r="P14" s="4">
        <f t="shared" si="3"/>
        <v>8.6018472819573057E-3</v>
      </c>
      <c r="T14" s="4">
        <f t="shared" si="4"/>
        <v>2.8954619067984529E-3</v>
      </c>
      <c r="U14" s="4">
        <f t="shared" si="5"/>
        <v>2.8954619067984529E-3</v>
      </c>
      <c r="V14" s="2">
        <f t="shared" si="13"/>
        <v>-1.7877549303476339E-3</v>
      </c>
      <c r="W14" s="4">
        <f t="shared" si="14"/>
        <v>-1.1769877381044163E-2</v>
      </c>
      <c r="X14" s="4">
        <f t="shared" si="15"/>
        <v>4.6916042758214267E-3</v>
      </c>
      <c r="Y14" s="4">
        <f t="shared" si="8"/>
        <v>-1.0021410574743069E-2</v>
      </c>
      <c r="Z14" s="4">
        <f t="shared" si="9"/>
        <v>-3.7793483203309489E-3</v>
      </c>
      <c r="AA14" s="4">
        <f t="shared" si="19"/>
        <v>1.0856272788064425E-2</v>
      </c>
    </row>
    <row r="15" spans="1:27" x14ac:dyDescent="0.3">
      <c r="A15" s="1">
        <f t="shared" si="0"/>
        <v>4</v>
      </c>
      <c r="B15" s="1">
        <f t="shared" si="1"/>
        <v>1</v>
      </c>
      <c r="C15" s="10">
        <v>39104</v>
      </c>
      <c r="D15" s="3">
        <v>1422.95</v>
      </c>
      <c r="E15" s="3">
        <v>1430.47</v>
      </c>
      <c r="F15" s="3">
        <f t="shared" si="10"/>
        <v>1428.4679999999998</v>
      </c>
      <c r="G15" s="3">
        <f t="shared" si="16"/>
        <v>1423.6689999999999</v>
      </c>
      <c r="H15" s="4">
        <f t="shared" si="2"/>
        <v>-5.2778748689269166E-3</v>
      </c>
      <c r="I15" s="4">
        <f t="shared" si="6"/>
        <v>-2.0971688220882708E-5</v>
      </c>
      <c r="J15" s="4">
        <f t="shared" si="7"/>
        <v>-5.2569031807060337E-3</v>
      </c>
      <c r="K15" s="4">
        <f t="shared" si="11"/>
        <v>-4.5613421880471552E-4</v>
      </c>
      <c r="L15" s="4">
        <f t="shared" si="17"/>
        <v>-4.7194065788964791E-3</v>
      </c>
      <c r="M15" s="4">
        <f t="shared" si="12"/>
        <v>-3.8628796724881499E-3</v>
      </c>
      <c r="N15" s="4">
        <f t="shared" si="18"/>
        <v>-5.0503312216521089E-4</v>
      </c>
      <c r="O15" s="4">
        <f t="shared" si="20"/>
        <v>3.3725710671492167E-3</v>
      </c>
      <c r="P15" s="4">
        <f t="shared" si="3"/>
        <v>3.2785729394345987E-3</v>
      </c>
      <c r="T15" s="4">
        <f t="shared" si="4"/>
        <v>-5.2778748689269166E-3</v>
      </c>
      <c r="U15" s="4">
        <f t="shared" si="5"/>
        <v>-5.2778748689269166E-3</v>
      </c>
      <c r="V15" s="2">
        <f t="shared" si="13"/>
        <v>1.6078294302692637E-4</v>
      </c>
      <c r="W15" s="4">
        <f t="shared" si="14"/>
        <v>-9.8408248864033012E-3</v>
      </c>
      <c r="X15" s="4">
        <f t="shared" si="15"/>
        <v>-5.4377835091177036E-3</v>
      </c>
      <c r="Y15" s="4">
        <f t="shared" si="8"/>
        <v>-1.2919274689891944E-2</v>
      </c>
      <c r="Z15" s="4">
        <f t="shared" si="9"/>
        <v>-6.6954841924701117E-3</v>
      </c>
      <c r="AA15" s="4">
        <f t="shared" si="19"/>
        <v>6.7645379774046851E-3</v>
      </c>
    </row>
    <row r="16" spans="1:27" x14ac:dyDescent="0.3">
      <c r="A16" s="1">
        <f t="shared" si="0"/>
        <v>4</v>
      </c>
      <c r="B16" s="1">
        <f t="shared" si="1"/>
        <v>2</v>
      </c>
      <c r="C16" s="10">
        <v>39105</v>
      </c>
      <c r="D16" s="3">
        <v>1427.99</v>
      </c>
      <c r="E16" s="3">
        <v>1422.95</v>
      </c>
      <c r="F16" s="3">
        <f t="shared" si="10"/>
        <v>1427.6859999999999</v>
      </c>
      <c r="G16" s="3">
        <f t="shared" si="16"/>
        <v>1425.1839999999997</v>
      </c>
      <c r="H16" s="4">
        <f t="shared" si="2"/>
        <v>3.5419375241575344E-3</v>
      </c>
      <c r="I16" s="4">
        <f t="shared" si="6"/>
        <v>0</v>
      </c>
      <c r="J16" s="4">
        <f t="shared" si="7"/>
        <v>3.5419375241575344E-3</v>
      </c>
      <c r="K16" s="4">
        <f t="shared" si="11"/>
        <v>3.274886679082086E-3</v>
      </c>
      <c r="L16" s="4">
        <f t="shared" si="17"/>
        <v>1.3508712338606344E-3</v>
      </c>
      <c r="M16" s="4">
        <f t="shared" si="12"/>
        <v>2.1293197523831385E-4</v>
      </c>
      <c r="N16" s="4">
        <f t="shared" si="18"/>
        <v>1.9688685811798811E-3</v>
      </c>
      <c r="O16" s="4">
        <f t="shared" si="20"/>
        <v>1.7521131100359107E-3</v>
      </c>
      <c r="P16" s="4">
        <f t="shared" si="3"/>
        <v>6.8321229641120041E-3</v>
      </c>
      <c r="T16" s="4">
        <f t="shared" si="4"/>
        <v>3.5419375241575344E-3</v>
      </c>
      <c r="U16" s="4">
        <f t="shared" si="5"/>
        <v>3.5419375241575344E-3</v>
      </c>
      <c r="V16" s="2">
        <f t="shared" si="13"/>
        <v>6.2897501669068098E-3</v>
      </c>
      <c r="W16" s="4">
        <f t="shared" si="14"/>
        <v>-3.7731473347622294E-3</v>
      </c>
      <c r="X16" s="4">
        <f t="shared" si="15"/>
        <v>-2.7306376143586015E-3</v>
      </c>
      <c r="Y16" s="4">
        <f t="shared" si="8"/>
        <v>-9.2347752495847753E-3</v>
      </c>
      <c r="Z16" s="4">
        <f t="shared" si="9"/>
        <v>-2.9877530629846077E-3</v>
      </c>
      <c r="AA16" s="4">
        <f t="shared" si="19"/>
        <v>3.51730042272265E-3</v>
      </c>
    </row>
    <row r="17" spans="1:27" x14ac:dyDescent="0.3">
      <c r="A17" s="1">
        <f t="shared" si="0"/>
        <v>4</v>
      </c>
      <c r="B17" s="1">
        <f t="shared" si="1"/>
        <v>3</v>
      </c>
      <c r="C17" s="10">
        <v>39106</v>
      </c>
      <c r="D17" s="3">
        <v>1440.13</v>
      </c>
      <c r="E17" s="3">
        <v>1427.96</v>
      </c>
      <c r="F17" s="3">
        <f t="shared" si="10"/>
        <v>1429.588</v>
      </c>
      <c r="G17" s="3">
        <f t="shared" si="16"/>
        <v>1427.9860000000001</v>
      </c>
      <c r="H17" s="4">
        <f t="shared" si="2"/>
        <v>8.5014600942584333E-3</v>
      </c>
      <c r="I17" s="4">
        <f t="shared" si="6"/>
        <v>-2.1008550480026271E-5</v>
      </c>
      <c r="J17" s="4">
        <f t="shared" si="7"/>
        <v>8.5224686447384589E-3</v>
      </c>
      <c r="K17" s="4">
        <f t="shared" si="11"/>
        <v>-7.2654570410166487E-4</v>
      </c>
      <c r="L17" s="4">
        <f t="shared" si="17"/>
        <v>-9.477190549888071E-4</v>
      </c>
      <c r="M17" s="4">
        <f t="shared" si="12"/>
        <v>7.3741525530433552E-3</v>
      </c>
      <c r="N17" s="4">
        <f t="shared" si="18"/>
        <v>8.5042850560159578E-3</v>
      </c>
      <c r="O17" s="4">
        <f t="shared" si="20"/>
        <v>1.1123995750382685E-3</v>
      </c>
      <c r="P17" s="4">
        <f t="shared" si="3"/>
        <v>1.5391666079108902E-2</v>
      </c>
      <c r="T17" s="4">
        <f t="shared" si="4"/>
        <v>8.5014600942584333E-3</v>
      </c>
      <c r="U17" s="4">
        <f t="shared" si="5"/>
        <v>8.5014600942584333E-3</v>
      </c>
      <c r="V17" s="2">
        <f t="shared" si="13"/>
        <v>1.8417495920838953E-3</v>
      </c>
      <c r="W17" s="4">
        <f t="shared" si="14"/>
        <v>-8.1766679038369379E-3</v>
      </c>
      <c r="X17" s="4">
        <f t="shared" si="15"/>
        <v>6.6474675315598966E-3</v>
      </c>
      <c r="Y17" s="4">
        <f t="shared" si="8"/>
        <v>-1.3186314460908399E-2</v>
      </c>
      <c r="Z17" s="4">
        <f t="shared" si="9"/>
        <v>-6.9642077159362097E-3</v>
      </c>
      <c r="AA17" s="4">
        <f t="shared" si="19"/>
        <v>2.2462394418334606E-3</v>
      </c>
    </row>
    <row r="18" spans="1:27" x14ac:dyDescent="0.3">
      <c r="A18" s="1">
        <f t="shared" si="0"/>
        <v>4</v>
      </c>
      <c r="B18" s="1">
        <f t="shared" si="1"/>
        <v>4</v>
      </c>
      <c r="C18" s="10">
        <v>39107</v>
      </c>
      <c r="D18" s="3">
        <v>1423.9</v>
      </c>
      <c r="E18" s="3">
        <v>1440.12</v>
      </c>
      <c r="F18" s="3">
        <f t="shared" si="10"/>
        <v>1429.0939999999998</v>
      </c>
      <c r="G18" s="3">
        <f t="shared" si="16"/>
        <v>1428.8910000000001</v>
      </c>
      <c r="H18" s="4">
        <f t="shared" si="2"/>
        <v>-1.1269815919396178E-2</v>
      </c>
      <c r="I18" s="4">
        <f t="shared" si="6"/>
        <v>-6.943817572176316E-6</v>
      </c>
      <c r="J18" s="4">
        <f t="shared" si="7"/>
        <v>-1.1262872101824003E-2</v>
      </c>
      <c r="K18" s="4">
        <f t="shared" si="11"/>
        <v>-6.7615423607592243E-3</v>
      </c>
      <c r="L18" s="4">
        <f t="shared" si="17"/>
        <v>-7.419083308065488E-3</v>
      </c>
      <c r="M18" s="4">
        <f t="shared" si="12"/>
        <v>-3.6344705106870039E-3</v>
      </c>
      <c r="N18" s="4">
        <f t="shared" si="18"/>
        <v>-3.492918634101541E-3</v>
      </c>
      <c r="O18" s="4">
        <f t="shared" si="20"/>
        <v>1.4256619144585093E-4</v>
      </c>
      <c r="P18" s="4">
        <f t="shared" si="3"/>
        <v>3.9483889163083527E-3</v>
      </c>
      <c r="T18" s="4">
        <f t="shared" si="4"/>
        <v>-1.1269815919396178E-2</v>
      </c>
      <c r="U18" s="4">
        <f t="shared" si="5"/>
        <v>-1.1269815919396178E-2</v>
      </c>
      <c r="V18" s="2">
        <f t="shared" si="13"/>
        <v>-9.5546929791062041E-3</v>
      </c>
      <c r="W18" s="4">
        <f t="shared" si="14"/>
        <v>-1.9459146049315122E-2</v>
      </c>
      <c r="X18" s="4">
        <f t="shared" si="15"/>
        <v>-1.7316685011601479E-3</v>
      </c>
      <c r="Y18" s="4">
        <f t="shared" si="8"/>
        <v>-1.9146061782694922E-2</v>
      </c>
      <c r="Z18" s="4">
        <f t="shared" si="9"/>
        <v>-1.2961532733039075E-2</v>
      </c>
      <c r="AA18" s="4">
        <f t="shared" si="19"/>
        <v>2.8417681117201354E-4</v>
      </c>
    </row>
    <row r="19" spans="1:27" x14ac:dyDescent="0.3">
      <c r="A19" s="1">
        <f t="shared" si="0"/>
        <v>4</v>
      </c>
      <c r="B19" s="1">
        <f t="shared" si="1"/>
        <v>5</v>
      </c>
      <c r="C19" s="10">
        <v>39108</v>
      </c>
      <c r="D19" s="3">
        <v>1422.18</v>
      </c>
      <c r="E19" s="3">
        <v>1423.9</v>
      </c>
      <c r="F19" s="3">
        <f t="shared" si="10"/>
        <v>1427.4299999999998</v>
      </c>
      <c r="G19" s="3">
        <f t="shared" si="16"/>
        <v>1428.7269999999999</v>
      </c>
      <c r="H19" s="4">
        <f t="shared" si="2"/>
        <v>-1.2079499964885365E-3</v>
      </c>
      <c r="I19" s="4">
        <f t="shared" si="6"/>
        <v>0</v>
      </c>
      <c r="J19" s="4">
        <f t="shared" si="7"/>
        <v>-1.2079499964885365E-3</v>
      </c>
      <c r="K19" s="4">
        <f t="shared" si="11"/>
        <v>3.4008708476717078E-3</v>
      </c>
      <c r="L19" s="4">
        <f t="shared" si="17"/>
        <v>3.9008669460244699E-3</v>
      </c>
      <c r="M19" s="4">
        <f t="shared" si="12"/>
        <v>-3.6779386729995679E-3</v>
      </c>
      <c r="N19" s="4">
        <f t="shared" si="18"/>
        <v>-4.582400976533515E-3</v>
      </c>
      <c r="O19" s="4">
        <f t="shared" si="20"/>
        <v>-9.1198019941218789E-4</v>
      </c>
      <c r="P19" s="4">
        <f t="shared" si="3"/>
        <v>2.735669463442226E-3</v>
      </c>
      <c r="T19" s="4">
        <f t="shared" si="4"/>
        <v>-1.2079499964885365E-3</v>
      </c>
      <c r="U19" s="4">
        <f t="shared" si="5"/>
        <v>-1.2079499964885365E-3</v>
      </c>
      <c r="V19" s="2">
        <f t="shared" si="13"/>
        <v>4.6351569632698281E-3</v>
      </c>
      <c r="W19" s="4">
        <f t="shared" si="14"/>
        <v>-5.411194606362915E-3</v>
      </c>
      <c r="X19" s="4">
        <f t="shared" si="15"/>
        <v>-5.8161481999300501E-3</v>
      </c>
      <c r="Y19" s="4">
        <f t="shared" si="8"/>
        <v>-9.1103619559152783E-3</v>
      </c>
      <c r="Z19" s="4">
        <f t="shared" si="9"/>
        <v>-2.8625553124260543E-3</v>
      </c>
      <c r="AA19" s="4">
        <f t="shared" si="19"/>
        <v>-1.8139555699764837E-3</v>
      </c>
    </row>
    <row r="20" spans="1:27" x14ac:dyDescent="0.3">
      <c r="A20" s="1">
        <f t="shared" si="0"/>
        <v>5</v>
      </c>
      <c r="B20" s="1">
        <f t="shared" si="1"/>
        <v>1</v>
      </c>
      <c r="C20" s="10">
        <v>39111</v>
      </c>
      <c r="D20" s="3">
        <v>1420.62</v>
      </c>
      <c r="E20" s="3">
        <v>1422.03</v>
      </c>
      <c r="F20" s="3">
        <f t="shared" si="10"/>
        <v>1426.9640000000002</v>
      </c>
      <c r="G20" s="3">
        <f t="shared" si="16"/>
        <v>1427.7159999999999</v>
      </c>
      <c r="H20" s="4">
        <f t="shared" si="2"/>
        <v>-1.0969075644434408E-3</v>
      </c>
      <c r="I20" s="4">
        <f t="shared" si="6"/>
        <v>-1.0547188119653697E-4</v>
      </c>
      <c r="J20" s="4">
        <f t="shared" si="7"/>
        <v>-9.9143568324690386E-4</v>
      </c>
      <c r="K20" s="4">
        <f t="shared" si="11"/>
        <v>4.4790392214769702E-3</v>
      </c>
      <c r="L20" s="4">
        <f t="shared" si="17"/>
        <v>4.4470070205207676E-3</v>
      </c>
      <c r="M20" s="4">
        <f t="shared" si="12"/>
        <v>-4.4458024168796675E-3</v>
      </c>
      <c r="N20" s="4">
        <f t="shared" si="18"/>
        <v>-4.9701761414735176E-3</v>
      </c>
      <c r="O20" s="4">
        <f t="shared" si="20"/>
        <v>-5.2934634173792104E-4</v>
      </c>
      <c r="P20" s="4">
        <f t="shared" si="3"/>
        <v>1.6357611224705184E-3</v>
      </c>
      <c r="T20" s="4">
        <f t="shared" si="4"/>
        <v>-1.0969075644434408E-3</v>
      </c>
      <c r="U20" s="4">
        <f t="shared" si="5"/>
        <v>-1.0969075644434408E-3</v>
      </c>
      <c r="V20" s="2">
        <f t="shared" si="13"/>
        <v>5.4142232347521532E-4</v>
      </c>
      <c r="W20" s="4">
        <f t="shared" si="14"/>
        <v>-9.4639918997594785E-3</v>
      </c>
      <c r="X20" s="4">
        <f t="shared" si="15"/>
        <v>-1.6374433395412028E-3</v>
      </c>
      <c r="Y20" s="4">
        <f t="shared" si="8"/>
        <v>-8.0456370780426431E-3</v>
      </c>
      <c r="Z20" s="4">
        <f t="shared" si="9"/>
        <v>-1.7911170782825803E-3</v>
      </c>
      <c r="AA20" s="4">
        <f t="shared" si="19"/>
        <v>-1.0528762282386993E-3</v>
      </c>
    </row>
    <row r="21" spans="1:27" x14ac:dyDescent="0.3">
      <c r="A21" s="1">
        <f t="shared" si="0"/>
        <v>5</v>
      </c>
      <c r="B21" s="1">
        <f t="shared" si="1"/>
        <v>2</v>
      </c>
      <c r="C21" s="10">
        <v>39112</v>
      </c>
      <c r="D21" s="3">
        <v>1428.82</v>
      </c>
      <c r="E21" s="3">
        <v>1420.61</v>
      </c>
      <c r="F21" s="3">
        <f t="shared" si="10"/>
        <v>1427.1299999999999</v>
      </c>
      <c r="G21" s="3">
        <f t="shared" si="16"/>
        <v>1427.4079999999999</v>
      </c>
      <c r="H21" s="4">
        <f t="shared" si="2"/>
        <v>5.7721276625698967E-3</v>
      </c>
      <c r="I21" s="4">
        <f t="shared" si="6"/>
        <v>-7.0391800762983102E-6</v>
      </c>
      <c r="J21" s="4">
        <f t="shared" si="7"/>
        <v>5.7791668426461947E-3</v>
      </c>
      <c r="K21" s="4">
        <f t="shared" si="11"/>
        <v>4.2851008714505576E-3</v>
      </c>
      <c r="L21" s="4">
        <f t="shared" si="17"/>
        <v>4.6677585217095837E-3</v>
      </c>
      <c r="M21" s="4">
        <f t="shared" si="12"/>
        <v>1.184194852606318E-3</v>
      </c>
      <c r="N21" s="4">
        <f t="shared" si="18"/>
        <v>9.8920560904803287E-4</v>
      </c>
      <c r="O21" s="4">
        <f t="shared" si="20"/>
        <v>-1.9456614549069864E-4</v>
      </c>
      <c r="P21" s="4">
        <f t="shared" si="3"/>
        <v>7.4173306070647836E-3</v>
      </c>
      <c r="T21" s="4">
        <f t="shared" si="4"/>
        <v>5.7721276625698967E-3</v>
      </c>
      <c r="U21" s="4">
        <f t="shared" si="5"/>
        <v>5.7721276625698967E-3</v>
      </c>
      <c r="V21" s="2">
        <f t="shared" si="13"/>
        <v>5.1878757162366566E-3</v>
      </c>
      <c r="W21" s="4">
        <f t="shared" si="14"/>
        <v>-4.8640030409257086E-3</v>
      </c>
      <c r="X21" s="4">
        <f t="shared" si="15"/>
        <v>5.8123656328120451E-4</v>
      </c>
      <c r="Y21" s="4">
        <f t="shared" si="8"/>
        <v>-8.2371572441535985E-3</v>
      </c>
      <c r="Z21" s="4">
        <f t="shared" si="9"/>
        <v>-1.9838448268731982E-3</v>
      </c>
      <c r="AA21" s="4">
        <f t="shared" si="19"/>
        <v>-3.8944137576472703E-4</v>
      </c>
    </row>
    <row r="22" spans="1:27" x14ac:dyDescent="0.3">
      <c r="A22" s="1">
        <f t="shared" si="0"/>
        <v>5</v>
      </c>
      <c r="B22" s="1">
        <f t="shared" si="1"/>
        <v>3</v>
      </c>
      <c r="C22" s="10">
        <v>39113</v>
      </c>
      <c r="D22" s="3">
        <v>1438.24</v>
      </c>
      <c r="E22" s="3">
        <v>1428.65</v>
      </c>
      <c r="F22" s="3">
        <f t="shared" si="10"/>
        <v>1426.752</v>
      </c>
      <c r="G22" s="3">
        <f t="shared" si="16"/>
        <v>1428.1699999999998</v>
      </c>
      <c r="H22" s="4">
        <f t="shared" si="2"/>
        <v>6.5928528436052635E-3</v>
      </c>
      <c r="I22" s="4">
        <f t="shared" si="6"/>
        <v>-1.1897929760210901E-4</v>
      </c>
      <c r="J22" s="4">
        <f t="shared" si="7"/>
        <v>6.7118321412073722E-3</v>
      </c>
      <c r="K22" s="4">
        <f t="shared" si="11"/>
        <v>-3.4573984126762326E-3</v>
      </c>
      <c r="L22" s="4">
        <f t="shared" si="17"/>
        <v>-1.2380068090375438E-3</v>
      </c>
      <c r="M22" s="4">
        <f t="shared" si="12"/>
        <v>8.0518548423272277E-3</v>
      </c>
      <c r="N22" s="4">
        <f t="shared" si="18"/>
        <v>7.0509813257526519E-3</v>
      </c>
      <c r="O22" s="4">
        <f t="shared" si="20"/>
        <v>-9.8592724440975952E-4</v>
      </c>
      <c r="P22" s="4">
        <f t="shared" si="3"/>
        <v>1.4059084819854795E-2</v>
      </c>
      <c r="T22" s="4">
        <f t="shared" si="4"/>
        <v>6.5928528436052635E-3</v>
      </c>
      <c r="U22" s="4">
        <f t="shared" si="5"/>
        <v>6.5928528436052635E-3</v>
      </c>
      <c r="V22" s="2">
        <f t="shared" si="13"/>
        <v>7.9156226816535138E-3</v>
      </c>
      <c r="W22" s="4">
        <f t="shared" si="14"/>
        <v>-2.163533545163015E-3</v>
      </c>
      <c r="X22" s="4">
        <f t="shared" si="15"/>
        <v>-1.3123815211127468E-3</v>
      </c>
      <c r="Y22" s="4">
        <f t="shared" si="8"/>
        <v>-1.5883116636957073E-2</v>
      </c>
      <c r="Z22" s="4">
        <f t="shared" si="9"/>
        <v>-9.6780139032338671E-3</v>
      </c>
      <c r="AA22" s="4">
        <f t="shared" si="19"/>
        <v>-1.9837883362199549E-3</v>
      </c>
    </row>
    <row r="23" spans="1:27" x14ac:dyDescent="0.3">
      <c r="A23" s="1">
        <f t="shared" si="0"/>
        <v>5</v>
      </c>
      <c r="B23" s="1">
        <f t="shared" si="1"/>
        <v>4</v>
      </c>
      <c r="C23" s="10">
        <v>39114</v>
      </c>
      <c r="D23" s="3">
        <v>1445.94</v>
      </c>
      <c r="E23" s="3">
        <v>1437.9</v>
      </c>
      <c r="F23" s="3">
        <f t="shared" si="10"/>
        <v>1431.1599999999999</v>
      </c>
      <c r="G23" s="3">
        <f t="shared" si="16"/>
        <v>1430.127</v>
      </c>
      <c r="H23" s="4">
        <f t="shared" si="2"/>
        <v>5.3537657136500487E-3</v>
      </c>
      <c r="I23" s="4">
        <f t="shared" si="6"/>
        <v>-2.36400044498775E-4</v>
      </c>
      <c r="J23" s="4">
        <f t="shared" si="7"/>
        <v>5.5901657581488235E-3</v>
      </c>
      <c r="K23" s="4">
        <f t="shared" si="11"/>
        <v>-7.4917955278674571E-3</v>
      </c>
      <c r="L23" s="4">
        <f t="shared" si="17"/>
        <v>-6.862554232951467E-3</v>
      </c>
      <c r="M23" s="4">
        <f t="shared" si="12"/>
        <v>1.0327286956035804E-2</v>
      </c>
      <c r="N23" s="4">
        <f t="shared" si="18"/>
        <v>1.1057059967401568E-2</v>
      </c>
      <c r="O23" s="4">
        <f t="shared" si="20"/>
        <v>7.1441415273102739E-4</v>
      </c>
      <c r="P23" s="4">
        <f t="shared" si="3"/>
        <v>1.9488119579778678E-2</v>
      </c>
      <c r="T23" s="4">
        <f t="shared" si="4"/>
        <v>5.3537657136500487E-3</v>
      </c>
      <c r="U23" s="4">
        <f t="shared" si="5"/>
        <v>5.3537657136500487E-3</v>
      </c>
      <c r="V23" s="2">
        <f t="shared" si="13"/>
        <v>-9.9705195238624419E-3</v>
      </c>
      <c r="W23" s="4">
        <f t="shared" si="14"/>
        <v>-1.987081432862384E-2</v>
      </c>
      <c r="X23" s="4">
        <f t="shared" si="15"/>
        <v>1.5478615071283069E-2</v>
      </c>
      <c r="Y23" s="4">
        <f t="shared" si="8"/>
        <v>-1.9867209548716912E-2</v>
      </c>
      <c r="Z23" s="4">
        <f t="shared" si="9"/>
        <v>-1.368722751583327E-2</v>
      </c>
      <c r="AA23" s="4">
        <f t="shared" si="19"/>
        <v>1.445671173484761E-3</v>
      </c>
    </row>
    <row r="24" spans="1:27" x14ac:dyDescent="0.3">
      <c r="A24" s="1">
        <f t="shared" si="0"/>
        <v>5</v>
      </c>
      <c r="B24" s="1">
        <f t="shared" si="1"/>
        <v>5</v>
      </c>
      <c r="C24" s="10">
        <v>39115</v>
      </c>
      <c r="D24" s="3">
        <v>1448.39</v>
      </c>
      <c r="E24" s="3">
        <v>1445.94</v>
      </c>
      <c r="F24" s="3">
        <f t="shared" si="10"/>
        <v>1436.4019999999998</v>
      </c>
      <c r="G24" s="3">
        <f t="shared" si="16"/>
        <v>1431.9159999999999</v>
      </c>
      <c r="H24" s="4">
        <f t="shared" si="2"/>
        <v>1.6943994909885925E-3</v>
      </c>
      <c r="I24" s="4">
        <f t="shared" si="6"/>
        <v>0</v>
      </c>
      <c r="J24" s="4">
        <f t="shared" si="7"/>
        <v>1.6943994909885925E-3</v>
      </c>
      <c r="K24" s="4">
        <f t="shared" si="11"/>
        <v>-8.6691010692008727E-3</v>
      </c>
      <c r="L24" s="4">
        <f t="shared" si="17"/>
        <v>-1.0964801059825736E-2</v>
      </c>
      <c r="M24" s="4">
        <f t="shared" si="12"/>
        <v>8.3458530411404924E-3</v>
      </c>
      <c r="N24" s="4">
        <f t="shared" si="18"/>
        <v>1.1504864810505756E-2</v>
      </c>
      <c r="O24" s="4">
        <f t="shared" si="20"/>
        <v>3.0972320990892482E-3</v>
      </c>
      <c r="P24" s="4">
        <f t="shared" si="3"/>
        <v>2.1215539730663573E-2</v>
      </c>
      <c r="T24" s="4">
        <f t="shared" si="4"/>
        <v>1.6943994909885925E-3</v>
      </c>
      <c r="U24" s="4">
        <f t="shared" si="5"/>
        <v>1.6943994909885925E-3</v>
      </c>
      <c r="V24" s="2">
        <f t="shared" si="13"/>
        <v>-1.6432217104444161E-2</v>
      </c>
      <c r="W24" s="4">
        <f t="shared" si="14"/>
        <v>-2.6267894933399739E-2</v>
      </c>
      <c r="X24" s="4">
        <f t="shared" si="15"/>
        <v>1.8429453374397078E-2</v>
      </c>
      <c r="Y24" s="4">
        <f t="shared" si="8"/>
        <v>-2.1029835469834262E-2</v>
      </c>
      <c r="Z24" s="4">
        <f t="shared" si="9"/>
        <v>-1.4857184083750221E-2</v>
      </c>
      <c r="AA24" s="4">
        <f t="shared" si="19"/>
        <v>6.28542205221971E-3</v>
      </c>
    </row>
    <row r="25" spans="1:27" x14ac:dyDescent="0.3">
      <c r="A25" s="1">
        <f t="shared" si="0"/>
        <v>6</v>
      </c>
      <c r="B25" s="1">
        <f t="shared" si="1"/>
        <v>1</v>
      </c>
      <c r="C25" s="10">
        <v>39118</v>
      </c>
      <c r="D25" s="3">
        <v>1446.99</v>
      </c>
      <c r="E25" s="3">
        <v>1448.33</v>
      </c>
      <c r="F25" s="3">
        <f t="shared" si="10"/>
        <v>1441.6759999999999</v>
      </c>
      <c r="G25" s="3">
        <f t="shared" si="16"/>
        <v>1434.3200000000002</v>
      </c>
      <c r="H25" s="4">
        <f t="shared" si="2"/>
        <v>-9.6659049013048343E-4</v>
      </c>
      <c r="I25" s="4">
        <f t="shared" si="6"/>
        <v>-4.1425306719994479E-5</v>
      </c>
      <c r="J25" s="4">
        <f t="shared" si="7"/>
        <v>-9.2516518341048898E-4</v>
      </c>
      <c r="K25" s="4">
        <f t="shared" si="11"/>
        <v>-5.5527171549099464E-3</v>
      </c>
      <c r="L25" s="4">
        <f t="shared" si="17"/>
        <v>-1.0686194863108605E-2</v>
      </c>
      <c r="M25" s="4">
        <f t="shared" si="12"/>
        <v>3.6859876976519539E-3</v>
      </c>
      <c r="N25" s="4">
        <f t="shared" si="18"/>
        <v>8.8334541803780503E-3</v>
      </c>
      <c r="O25" s="4">
        <f t="shared" si="20"/>
        <v>5.0836564178050759E-3</v>
      </c>
      <c r="P25" s="4">
        <f t="shared" si="3"/>
        <v>2.0228442501586445E-2</v>
      </c>
      <c r="T25" s="4">
        <f t="shared" si="4"/>
        <v>-9.6659049013048343E-4</v>
      </c>
      <c r="U25" s="4">
        <f t="shared" si="5"/>
        <v>-9.6659049013048343E-4</v>
      </c>
      <c r="V25" s="2">
        <f t="shared" si="13"/>
        <v>-1.9173012793515701E-2</v>
      </c>
      <c r="W25" s="4">
        <f t="shared" si="14"/>
        <v>-2.8981282665580602E-2</v>
      </c>
      <c r="X25" s="4">
        <f t="shared" si="15"/>
        <v>1.8562317861215611E-2</v>
      </c>
      <c r="Y25" s="4">
        <f t="shared" si="8"/>
        <v>-1.7952309210335086E-2</v>
      </c>
      <c r="Z25" s="4">
        <f t="shared" si="9"/>
        <v>-1.1760253252569708E-2</v>
      </c>
      <c r="AA25" s="4">
        <f t="shared" si="19"/>
        <v>1.0310000812914524E-2</v>
      </c>
    </row>
    <row r="26" spans="1:27" x14ac:dyDescent="0.3">
      <c r="A26" s="1">
        <f t="shared" si="0"/>
        <v>6</v>
      </c>
      <c r="B26" s="1">
        <f t="shared" si="1"/>
        <v>2</v>
      </c>
      <c r="C26" s="10">
        <v>39119</v>
      </c>
      <c r="D26" s="3">
        <v>1448</v>
      </c>
      <c r="E26" s="3">
        <v>1446.98</v>
      </c>
      <c r="F26" s="3">
        <f t="shared" si="10"/>
        <v>1445.5120000000002</v>
      </c>
      <c r="G26" s="3">
        <f t="shared" si="16"/>
        <v>1436.3209999999999</v>
      </c>
      <c r="H26" s="4">
        <f t="shared" si="2"/>
        <v>6.9800067726797765E-4</v>
      </c>
      <c r="I26" s="4">
        <f t="shared" si="6"/>
        <v>-6.9108977947262279E-6</v>
      </c>
      <c r="J26" s="4">
        <f t="shared" si="7"/>
        <v>7.0491157506270385E-4</v>
      </c>
      <c r="K26" s="4">
        <f t="shared" si="11"/>
        <v>-1.4512885368937649E-3</v>
      </c>
      <c r="L26" s="4">
        <f t="shared" si="17"/>
        <v>-8.2700410276965956E-3</v>
      </c>
      <c r="M26" s="4">
        <f t="shared" si="12"/>
        <v>1.7211894470608538E-3</v>
      </c>
      <c r="N26" s="4">
        <f t="shared" si="18"/>
        <v>8.131190729648935E-3</v>
      </c>
      <c r="O26" s="4">
        <f t="shared" si="20"/>
        <v>6.3473756906079135E-3</v>
      </c>
      <c r="P26" s="4">
        <f t="shared" si="3"/>
        <v>2.0940562645420605E-2</v>
      </c>
      <c r="T26" s="4">
        <f t="shared" si="4"/>
        <v>6.9800067726797765E-4</v>
      </c>
      <c r="U26" s="4">
        <f t="shared" si="5"/>
        <v>6.9800067726797765E-4</v>
      </c>
      <c r="V26" s="2">
        <f t="shared" si="13"/>
        <v>-1.2557101293029027E-2</v>
      </c>
      <c r="W26" s="4">
        <f t="shared" si="14"/>
        <v>-2.243153028009871E-2</v>
      </c>
      <c r="X26" s="4">
        <f t="shared" si="15"/>
        <v>1.3423664282414906E-2</v>
      </c>
      <c r="Y26" s="4">
        <f t="shared" si="8"/>
        <v>-1.3902020600024786E-2</v>
      </c>
      <c r="Z26" s="4">
        <f t="shared" si="9"/>
        <v>-7.684426561008045E-3</v>
      </c>
      <c r="AA26" s="4">
        <f t="shared" si="19"/>
        <v>1.288039631988697E-2</v>
      </c>
    </row>
    <row r="27" spans="1:27" x14ac:dyDescent="0.3">
      <c r="A27" s="1">
        <f t="shared" si="0"/>
        <v>6</v>
      </c>
      <c r="B27" s="1">
        <f t="shared" si="1"/>
        <v>3</v>
      </c>
      <c r="C27" s="10">
        <v>39120</v>
      </c>
      <c r="D27" s="3">
        <v>1450.02</v>
      </c>
      <c r="E27" s="3">
        <v>1447.41</v>
      </c>
      <c r="F27" s="3">
        <f t="shared" si="10"/>
        <v>1447.8679999999999</v>
      </c>
      <c r="G27" s="3">
        <f t="shared" si="16"/>
        <v>1437.31</v>
      </c>
      <c r="H27" s="4">
        <f t="shared" si="2"/>
        <v>1.3950276243093797E-3</v>
      </c>
      <c r="I27" s="4">
        <f t="shared" si="6"/>
        <v>-4.0745856353585505E-4</v>
      </c>
      <c r="J27" s="4">
        <f t="shared" si="7"/>
        <v>1.8024861878452347E-3</v>
      </c>
      <c r="K27" s="4">
        <f t="shared" si="11"/>
        <v>-4.6270718232049223E-4</v>
      </c>
      <c r="L27" s="4">
        <f t="shared" si="17"/>
        <v>-8.3578882750155441E-3</v>
      </c>
      <c r="M27" s="4">
        <f t="shared" si="12"/>
        <v>1.4863233388679382E-3</v>
      </c>
      <c r="N27" s="4">
        <f t="shared" si="18"/>
        <v>8.8429079321788867E-3</v>
      </c>
      <c r="O27" s="4">
        <f t="shared" si="20"/>
        <v>7.2812788789120104E-3</v>
      </c>
      <c r="P27" s="4">
        <f t="shared" si="3"/>
        <v>2.2364802933088929E-2</v>
      </c>
      <c r="T27" s="4">
        <f t="shared" si="4"/>
        <v>1.3950276243093797E-3</v>
      </c>
      <c r="U27" s="4">
        <f t="shared" si="5"/>
        <v>1.3950276243093797E-3</v>
      </c>
      <c r="V27" s="2">
        <f t="shared" si="13"/>
        <v>-6.7403314917127005E-3</v>
      </c>
      <c r="W27" s="4">
        <f t="shared" si="14"/>
        <v>-1.6672928176795547E-2</v>
      </c>
      <c r="X27" s="4">
        <f t="shared" si="15"/>
        <v>8.190566247635981E-3</v>
      </c>
      <c r="Y27" s="4">
        <f t="shared" si="8"/>
        <v>-1.2925765696256654E-2</v>
      </c>
      <c r="Z27" s="4">
        <f t="shared" si="9"/>
        <v>-6.702016126251072E-3</v>
      </c>
      <c r="AA27" s="4">
        <f t="shared" si="19"/>
        <v>1.4800049342843034E-2</v>
      </c>
    </row>
    <row r="28" spans="1:27" x14ac:dyDescent="0.3">
      <c r="A28" s="1">
        <f t="shared" si="0"/>
        <v>6</v>
      </c>
      <c r="B28" s="1">
        <f t="shared" si="1"/>
        <v>4</v>
      </c>
      <c r="C28" s="10">
        <v>39121</v>
      </c>
      <c r="D28" s="3">
        <v>1448.31</v>
      </c>
      <c r="E28" s="3">
        <v>1449.99</v>
      </c>
      <c r="F28" s="3">
        <f t="shared" si="10"/>
        <v>1448.3419999999999</v>
      </c>
      <c r="G28" s="3">
        <f t="shared" si="16"/>
        <v>1439.7509999999997</v>
      </c>
      <c r="H28" s="4">
        <f t="shared" si="2"/>
        <v>-1.1792940787023879E-3</v>
      </c>
      <c r="I28" s="4">
        <f t="shared" si="6"/>
        <v>-2.0689369801777021E-5</v>
      </c>
      <c r="J28" s="4">
        <f t="shared" si="7"/>
        <v>-1.1586047089006109E-3</v>
      </c>
      <c r="K28" s="4">
        <f t="shared" si="11"/>
        <v>-1.1517082523000185E-3</v>
      </c>
      <c r="L28" s="4">
        <f t="shared" si="17"/>
        <v>-7.7378243058716621E-3</v>
      </c>
      <c r="M28" s="4">
        <f t="shared" si="12"/>
        <v>-2.2094229125389877E-5</v>
      </c>
      <c r="N28" s="4">
        <f t="shared" si="18"/>
        <v>5.9447779511875307E-3</v>
      </c>
      <c r="O28" s="4">
        <f t="shared" si="20"/>
        <v>5.9317411327686215E-3</v>
      </c>
      <c r="P28" s="4">
        <f t="shared" si="3"/>
        <v>2.1159134174716203E-2</v>
      </c>
      <c r="T28" s="4">
        <f t="shared" si="4"/>
        <v>-1.1792940787023879E-3</v>
      </c>
      <c r="U28" s="4">
        <f t="shared" si="5"/>
        <v>-1.1792940787023879E-3</v>
      </c>
      <c r="V28" s="2">
        <f t="shared" si="13"/>
        <v>-2.8137542930441839E-3</v>
      </c>
      <c r="W28" s="4">
        <f t="shared" si="14"/>
        <v>-1.2785616750113714E-2</v>
      </c>
      <c r="X28" s="4">
        <f t="shared" si="15"/>
        <v>1.6390721606704918E-3</v>
      </c>
      <c r="Y28" s="4">
        <f t="shared" si="8"/>
        <v>-1.3606175730450839E-2</v>
      </c>
      <c r="Z28" s="4">
        <f t="shared" si="9"/>
        <v>-7.3867163156439396E-3</v>
      </c>
      <c r="AA28" s="4">
        <f t="shared" si="19"/>
        <v>1.2005645769865018E-2</v>
      </c>
    </row>
    <row r="29" spans="1:27" x14ac:dyDescent="0.3">
      <c r="A29" s="1">
        <f t="shared" si="0"/>
        <v>6</v>
      </c>
      <c r="B29" s="1">
        <f t="shared" si="1"/>
        <v>5</v>
      </c>
      <c r="C29" s="10">
        <v>39122</v>
      </c>
      <c r="D29" s="3">
        <v>1438.06</v>
      </c>
      <c r="E29" s="3">
        <v>1448.25</v>
      </c>
      <c r="F29" s="3">
        <f t="shared" si="10"/>
        <v>1446.2759999999998</v>
      </c>
      <c r="G29" s="3">
        <f t="shared" si="16"/>
        <v>1441.3389999999999</v>
      </c>
      <c r="H29" s="4">
        <f t="shared" si="2"/>
        <v>-7.0772141323335478E-3</v>
      </c>
      <c r="I29" s="4">
        <f t="shared" si="6"/>
        <v>-4.1427594920939187E-5</v>
      </c>
      <c r="J29" s="4">
        <f t="shared" si="7"/>
        <v>-7.0357865374126088E-3</v>
      </c>
      <c r="K29" s="4">
        <f t="shared" si="11"/>
        <v>1.3809198306979729E-5</v>
      </c>
      <c r="L29" s="4">
        <f t="shared" si="17"/>
        <v>-4.5616385074097191E-3</v>
      </c>
      <c r="M29" s="4">
        <f t="shared" si="12"/>
        <v>-5.6807967497212808E-3</v>
      </c>
      <c r="N29" s="4">
        <f t="shared" si="18"/>
        <v>-2.2749679291270107E-3</v>
      </c>
      <c r="O29" s="4">
        <f t="shared" si="20"/>
        <v>3.4330973672864126E-3</v>
      </c>
      <c r="P29" s="4">
        <f t="shared" si="3"/>
        <v>1.3932172318973413E-2</v>
      </c>
      <c r="T29" s="4">
        <f t="shared" si="4"/>
        <v>-7.0772141323335478E-3</v>
      </c>
      <c r="U29" s="4">
        <f t="shared" si="5"/>
        <v>-7.0772141323335478E-3</v>
      </c>
      <c r="V29" s="2">
        <f t="shared" si="13"/>
        <v>5.5236793228075907E-5</v>
      </c>
      <c r="W29" s="4">
        <f t="shared" si="14"/>
        <v>-9.9453155747041694E-3</v>
      </c>
      <c r="X29" s="4">
        <f t="shared" si="15"/>
        <v>-7.1320569736052818E-3</v>
      </c>
      <c r="Y29" s="4">
        <f t="shared" si="8"/>
        <v>-1.2455190916385157E-2</v>
      </c>
      <c r="Z29" s="4">
        <f t="shared" si="9"/>
        <v>-6.2284742548659551E-3</v>
      </c>
      <c r="AA29" s="4">
        <f t="shared" si="19"/>
        <v>6.8741201975491715E-3</v>
      </c>
    </row>
    <row r="30" spans="1:27" x14ac:dyDescent="0.3">
      <c r="A30" s="1">
        <f t="shared" si="0"/>
        <v>7</v>
      </c>
      <c r="B30" s="1">
        <f t="shared" si="1"/>
        <v>1</v>
      </c>
      <c r="C30" s="10">
        <v>39125</v>
      </c>
      <c r="D30" s="3">
        <v>1433.37</v>
      </c>
      <c r="E30" s="3">
        <v>1438</v>
      </c>
      <c r="F30" s="3">
        <f t="shared" si="10"/>
        <v>1443.5519999999999</v>
      </c>
      <c r="G30" s="3">
        <f t="shared" si="16"/>
        <v>1442.614</v>
      </c>
      <c r="H30" s="4">
        <f t="shared" si="2"/>
        <v>-3.2613381917305641E-3</v>
      </c>
      <c r="I30" s="4">
        <f t="shared" si="6"/>
        <v>-4.1722876653231044E-5</v>
      </c>
      <c r="J30" s="4">
        <f t="shared" si="7"/>
        <v>-3.219615315077333E-3</v>
      </c>
      <c r="K30" s="4">
        <f t="shared" si="11"/>
        <v>5.5891270183440955E-3</v>
      </c>
      <c r="L30" s="4">
        <f t="shared" si="17"/>
        <v>3.8810001746179667E-3</v>
      </c>
      <c r="M30" s="4">
        <f t="shared" si="12"/>
        <v>-7.0534348606770087E-3</v>
      </c>
      <c r="N30" s="4">
        <f t="shared" si="18"/>
        <v>-6.4078124848366514E-3</v>
      </c>
      <c r="O30" s="4">
        <f t="shared" si="20"/>
        <v>6.5440186413827177E-4</v>
      </c>
      <c r="P30" s="4">
        <f t="shared" si="3"/>
        <v>1.062539660156521E-2</v>
      </c>
      <c r="T30" s="4">
        <f t="shared" si="4"/>
        <v>-3.2613381917305641E-3</v>
      </c>
      <c r="U30" s="4">
        <f t="shared" si="5"/>
        <v>-3.2613381917305641E-3</v>
      </c>
      <c r="V30" s="2">
        <f t="shared" si="13"/>
        <v>6.2097548085615784E-3</v>
      </c>
      <c r="W30" s="4">
        <f t="shared" si="14"/>
        <v>-3.8523427395240734E-3</v>
      </c>
      <c r="X30" s="4">
        <f t="shared" si="15"/>
        <v>-9.4126427964257645E-3</v>
      </c>
      <c r="Y30" s="4">
        <f t="shared" si="8"/>
        <v>-6.9493907749021379E-3</v>
      </c>
      <c r="Z30" s="4">
        <f t="shared" si="9"/>
        <v>-6.8795866841205792E-4</v>
      </c>
      <c r="AA30" s="4">
        <f t="shared" si="19"/>
        <v>1.3012632519373121E-3</v>
      </c>
    </row>
    <row r="31" spans="1:27" x14ac:dyDescent="0.3">
      <c r="A31" s="1">
        <f t="shared" si="0"/>
        <v>7</v>
      </c>
      <c r="B31" s="1">
        <f t="shared" si="1"/>
        <v>2</v>
      </c>
      <c r="C31" s="10">
        <v>39126</v>
      </c>
      <c r="D31" s="3">
        <v>1444.26</v>
      </c>
      <c r="E31" s="3">
        <v>1433.22</v>
      </c>
      <c r="F31" s="3">
        <f t="shared" si="10"/>
        <v>1442.8039999999999</v>
      </c>
      <c r="G31" s="3">
        <f t="shared" si="16"/>
        <v>1444.1579999999999</v>
      </c>
      <c r="H31" s="4">
        <f t="shared" si="2"/>
        <v>7.597480064463538E-3</v>
      </c>
      <c r="I31" s="4">
        <f t="shared" si="6"/>
        <v>-1.0464848573631622E-4</v>
      </c>
      <c r="J31" s="4">
        <f t="shared" si="7"/>
        <v>7.7021285501998544E-3</v>
      </c>
      <c r="K31" s="4">
        <f t="shared" si="11"/>
        <v>6.3277451041949652E-3</v>
      </c>
      <c r="L31" s="4">
        <f t="shared" si="17"/>
        <v>7.5184123196848293E-3</v>
      </c>
      <c r="M31" s="4">
        <f t="shared" si="12"/>
        <v>1.0091460794398484E-3</v>
      </c>
      <c r="N31" s="4">
        <f t="shared" si="18"/>
        <v>7.0629390966978089E-5</v>
      </c>
      <c r="O31" s="4">
        <f t="shared" si="20"/>
        <v>-9.3750432747569123E-4</v>
      </c>
      <c r="P31" s="4">
        <f t="shared" si="3"/>
        <v>1.8303602904886158E-2</v>
      </c>
      <c r="T31" s="4">
        <f t="shared" si="4"/>
        <v>7.597480064463538E-3</v>
      </c>
      <c r="U31" s="4">
        <f t="shared" si="5"/>
        <v>7.597480064463538E-3</v>
      </c>
      <c r="V31" s="2">
        <f t="shared" si="13"/>
        <v>1.0206715642158068E-2</v>
      </c>
      <c r="W31" s="4">
        <f t="shared" si="14"/>
        <v>1.0464848573647485E-4</v>
      </c>
      <c r="X31" s="4">
        <f t="shared" si="15"/>
        <v>-2.5828729281768019E-3</v>
      </c>
      <c r="Y31" s="4">
        <f t="shared" si="8"/>
        <v>-6.2199823908698111E-3</v>
      </c>
      <c r="Z31" s="4">
        <f t="shared" si="9"/>
        <v>4.6048817651977582E-5</v>
      </c>
      <c r="AA31" s="4">
        <f t="shared" si="19"/>
        <v>-1.8733846554025914E-3</v>
      </c>
    </row>
    <row r="32" spans="1:27" x14ac:dyDescent="0.3">
      <c r="A32" s="1">
        <f t="shared" si="0"/>
        <v>7</v>
      </c>
      <c r="B32" s="1">
        <f t="shared" si="1"/>
        <v>3</v>
      </c>
      <c r="C32" s="10">
        <v>39127</v>
      </c>
      <c r="D32" s="3">
        <v>1455.3</v>
      </c>
      <c r="E32" s="3">
        <v>1443.91</v>
      </c>
      <c r="F32" s="3">
        <f t="shared" si="10"/>
        <v>1443.8600000000001</v>
      </c>
      <c r="G32" s="3">
        <f t="shared" si="16"/>
        <v>1445.8639999999998</v>
      </c>
      <c r="H32" s="4">
        <f t="shared" si="2"/>
        <v>7.6440530098458477E-3</v>
      </c>
      <c r="I32" s="4">
        <f t="shared" si="6"/>
        <v>-2.4233863708744206E-4</v>
      </c>
      <c r="J32" s="4">
        <f t="shared" si="7"/>
        <v>7.8863916469332895E-3</v>
      </c>
      <c r="K32" s="4">
        <f t="shared" si="11"/>
        <v>-2.2572113054436121E-3</v>
      </c>
      <c r="L32" s="4">
        <f t="shared" si="17"/>
        <v>3.846645033134126E-4</v>
      </c>
      <c r="M32" s="4">
        <f t="shared" si="12"/>
        <v>7.9232058509826619E-3</v>
      </c>
      <c r="N32" s="4">
        <f t="shared" si="18"/>
        <v>6.5262016344553499E-3</v>
      </c>
      <c r="O32" s="4">
        <f t="shared" si="20"/>
        <v>-1.3770356627497273E-3</v>
      </c>
      <c r="P32" s="4">
        <f t="shared" si="3"/>
        <v>2.6087569625608122E-2</v>
      </c>
      <c r="T32" s="4">
        <f t="shared" si="4"/>
        <v>7.6440530098458477E-3</v>
      </c>
      <c r="U32" s="4">
        <f t="shared" si="5"/>
        <v>7.6440530098458477E-3</v>
      </c>
      <c r="V32" s="2">
        <f t="shared" si="13"/>
        <v>3.9882015703543621E-3</v>
      </c>
      <c r="W32" s="4">
        <f t="shared" si="14"/>
        <v>-6.0516804453491467E-3</v>
      </c>
      <c r="X32" s="4">
        <f t="shared" si="15"/>
        <v>3.6413290851160488E-3</v>
      </c>
      <c r="Y32" s="4">
        <f t="shared" si="8"/>
        <v>-1.4697894456248592E-2</v>
      </c>
      <c r="Z32" s="4">
        <f t="shared" si="9"/>
        <v>-8.485318600665509E-3</v>
      </c>
      <c r="AA32" s="4">
        <f t="shared" si="19"/>
        <v>-2.7682081515716978E-3</v>
      </c>
    </row>
    <row r="33" spans="1:27" x14ac:dyDescent="0.3">
      <c r="A33" s="1">
        <f t="shared" si="0"/>
        <v>7</v>
      </c>
      <c r="B33" s="1">
        <f t="shared" si="1"/>
        <v>4</v>
      </c>
      <c r="C33" s="10">
        <v>39128</v>
      </c>
      <c r="D33" s="3">
        <v>1456.81</v>
      </c>
      <c r="E33" s="3">
        <v>1455.15</v>
      </c>
      <c r="F33" s="3">
        <f t="shared" si="10"/>
        <v>1445.56</v>
      </c>
      <c r="G33" s="3">
        <f t="shared" si="16"/>
        <v>1446.9509999999998</v>
      </c>
      <c r="H33" s="4">
        <f t="shared" si="2"/>
        <v>1.03758675187246E-3</v>
      </c>
      <c r="I33" s="4">
        <f t="shared" si="6"/>
        <v>-1.0307153164286648E-4</v>
      </c>
      <c r="J33" s="4">
        <f t="shared" si="7"/>
        <v>1.1406582835153264E-3</v>
      </c>
      <c r="K33" s="4">
        <f t="shared" si="11"/>
        <v>-8.6253693396550601E-3</v>
      </c>
      <c r="L33" s="4">
        <f t="shared" si="17"/>
        <v>-6.489689029371656E-3</v>
      </c>
      <c r="M33" s="4">
        <f t="shared" si="12"/>
        <v>7.7824510916184734E-3</v>
      </c>
      <c r="N33" s="4">
        <f t="shared" si="18"/>
        <v>6.8136377804087021E-3</v>
      </c>
      <c r="O33" s="4">
        <f t="shared" si="20"/>
        <v>-9.5482595534067524E-4</v>
      </c>
      <c r="P33" s="4">
        <f t="shared" si="3"/>
        <v>2.7152224494112663E-2</v>
      </c>
      <c r="T33" s="4">
        <f t="shared" si="4"/>
        <v>1.03758675187246E-3</v>
      </c>
      <c r="U33" s="4">
        <f t="shared" si="5"/>
        <v>1.03758675187246E-3</v>
      </c>
      <c r="V33" s="2">
        <f t="shared" si="13"/>
        <v>-4.803133374561952E-3</v>
      </c>
      <c r="W33" s="4">
        <f t="shared" si="14"/>
        <v>-1.475510204081628E-2</v>
      </c>
      <c r="X33" s="4">
        <f t="shared" si="15"/>
        <v>5.8689092804717225E-3</v>
      </c>
      <c r="Y33" s="4">
        <f t="shared" si="8"/>
        <v>-2.0986649023699327E-2</v>
      </c>
      <c r="Z33" s="4">
        <f t="shared" si="9"/>
        <v>-1.481372533628645E-2</v>
      </c>
      <c r="AA33" s="4">
        <f t="shared" si="19"/>
        <v>-1.9208170445930075E-3</v>
      </c>
    </row>
    <row r="34" spans="1:27" x14ac:dyDescent="0.3">
      <c r="A34" s="1">
        <f t="shared" si="0"/>
        <v>7</v>
      </c>
      <c r="B34" s="1">
        <f t="shared" si="1"/>
        <v>5</v>
      </c>
      <c r="C34" s="10">
        <v>39129</v>
      </c>
      <c r="D34" s="3">
        <v>1455.54</v>
      </c>
      <c r="E34" s="3">
        <v>1456.77</v>
      </c>
      <c r="F34" s="3">
        <f t="shared" si="10"/>
        <v>1449.056</v>
      </c>
      <c r="G34" s="3">
        <f t="shared" si="16"/>
        <v>1447.6659999999999</v>
      </c>
      <c r="H34" s="4">
        <f t="shared" si="2"/>
        <v>-8.7176776655842683E-4</v>
      </c>
      <c r="I34" s="4">
        <f t="shared" si="6"/>
        <v>-2.7457252490004614E-5</v>
      </c>
      <c r="J34" s="4">
        <f t="shared" si="7"/>
        <v>-8.4431051406842219E-4</v>
      </c>
      <c r="K34" s="4">
        <f t="shared" si="11"/>
        <v>-6.4352935523506842E-3</v>
      </c>
      <c r="L34" s="4">
        <f t="shared" si="17"/>
        <v>-6.877279047294447E-3</v>
      </c>
      <c r="M34" s="4">
        <f t="shared" si="12"/>
        <v>4.4746372810988144E-3</v>
      </c>
      <c r="N34" s="4">
        <f t="shared" si="18"/>
        <v>5.4390999028781665E-3</v>
      </c>
      <c r="O34" s="4">
        <f t="shared" si="20"/>
        <v>9.5497203786917579E-4</v>
      </c>
      <c r="P34" s="4">
        <f t="shared" si="3"/>
        <v>2.6256786293449911E-2</v>
      </c>
      <c r="T34" s="4">
        <f t="shared" si="4"/>
        <v>-8.7176776655842683E-4</v>
      </c>
      <c r="U34" s="4">
        <f t="shared" si="5"/>
        <v>-8.7176776655842683E-4</v>
      </c>
      <c r="V34" s="2">
        <f t="shared" si="13"/>
        <v>-1.2870587104701368E-2</v>
      </c>
      <c r="W34" s="4">
        <f t="shared" si="14"/>
        <v>-2.2741881233654327E-2</v>
      </c>
      <c r="X34" s="4">
        <f t="shared" si="15"/>
        <v>1.2155264731652378E-2</v>
      </c>
      <c r="Y34" s="4">
        <f t="shared" si="8"/>
        <v>-1.882388091454076E-2</v>
      </c>
      <c r="Z34" s="4">
        <f t="shared" si="9"/>
        <v>-1.2637320434046452E-2</v>
      </c>
      <c r="AA34" s="4">
        <f t="shared" si="19"/>
        <v>1.9221780628318526E-3</v>
      </c>
    </row>
    <row r="35" spans="1:27" x14ac:dyDescent="0.3">
      <c r="A35" s="1">
        <f t="shared" si="0"/>
        <v>8</v>
      </c>
      <c r="B35" s="1">
        <f t="shared" si="1"/>
        <v>2</v>
      </c>
      <c r="C35" s="10">
        <v>39133</v>
      </c>
      <c r="D35" s="3">
        <v>1459.68</v>
      </c>
      <c r="E35" s="3">
        <v>1455.53</v>
      </c>
      <c r="F35" s="3">
        <f t="shared" si="10"/>
        <v>1454.318</v>
      </c>
      <c r="G35" s="3">
        <f t="shared" si="16"/>
        <v>1448.9349999999999</v>
      </c>
      <c r="H35" s="4">
        <f t="shared" si="2"/>
        <v>2.844305206315251E-3</v>
      </c>
      <c r="I35" s="4">
        <f t="shared" si="6"/>
        <v>-6.8703024307067514E-6</v>
      </c>
      <c r="J35" s="4">
        <f t="shared" si="7"/>
        <v>2.8511755087459578E-3</v>
      </c>
      <c r="K35" s="4">
        <f t="shared" si="11"/>
        <v>-1.7605149978702063E-3</v>
      </c>
      <c r="L35" s="4">
        <f t="shared" si="17"/>
        <v>-5.3580725290194682E-3</v>
      </c>
      <c r="M35" s="4">
        <f t="shared" si="12"/>
        <v>3.6869515470482248E-3</v>
      </c>
      <c r="N35" s="4">
        <f t="shared" si="18"/>
        <v>7.4157915986570264E-3</v>
      </c>
      <c r="O35" s="4">
        <f t="shared" si="20"/>
        <v>3.6877945851145717E-3</v>
      </c>
      <c r="P35" s="4">
        <f t="shared" si="3"/>
        <v>2.9175773813720728E-2</v>
      </c>
      <c r="T35" s="4">
        <f t="shared" si="4"/>
        <v>2.844305206315251E-3</v>
      </c>
      <c r="U35" s="4">
        <f t="shared" si="5"/>
        <v>2.844305206315251E-3</v>
      </c>
      <c r="V35" s="2">
        <f t="shared" si="13"/>
        <v>-1.5231460488890772E-2</v>
      </c>
      <c r="W35" s="4">
        <f t="shared" si="14"/>
        <v>-2.5079145884001799E-2</v>
      </c>
      <c r="X35" s="4">
        <f t="shared" si="15"/>
        <v>1.8355344398166679E-2</v>
      </c>
      <c r="Y35" s="4">
        <f t="shared" si="8"/>
        <v>-1.4207391369467894E-2</v>
      </c>
      <c r="Z35" s="4">
        <f t="shared" si="9"/>
        <v>-7.9917227694191323E-3</v>
      </c>
      <c r="AA35" s="4">
        <f t="shared" si="19"/>
        <v>7.4579925073707609E-3</v>
      </c>
    </row>
    <row r="36" spans="1:27" x14ac:dyDescent="0.3">
      <c r="A36" s="1">
        <f t="shared" si="0"/>
        <v>8</v>
      </c>
      <c r="B36" s="1">
        <f t="shared" si="1"/>
        <v>3</v>
      </c>
      <c r="C36" s="10">
        <v>39134</v>
      </c>
      <c r="D36" s="3">
        <v>1457.63</v>
      </c>
      <c r="E36" s="3">
        <v>1459.6</v>
      </c>
      <c r="F36" s="3">
        <f t="shared" si="10"/>
        <v>1456.992</v>
      </c>
      <c r="G36" s="3">
        <f t="shared" si="16"/>
        <v>1449.8979999999999</v>
      </c>
      <c r="H36" s="4">
        <f t="shared" si="2"/>
        <v>-1.4044174065548302E-3</v>
      </c>
      <c r="I36" s="4">
        <f t="shared" si="6"/>
        <v>-5.4806532938832215E-5</v>
      </c>
      <c r="J36" s="4">
        <f t="shared" si="7"/>
        <v>-1.3496108736159979E-3</v>
      </c>
      <c r="K36" s="4">
        <f t="shared" si="11"/>
        <v>-1.950770031787845E-3</v>
      </c>
      <c r="L36" s="4">
        <f t="shared" si="17"/>
        <v>-7.2900300826970882E-3</v>
      </c>
      <c r="M36" s="4">
        <f t="shared" si="12"/>
        <v>4.3788847159088542E-4</v>
      </c>
      <c r="N36" s="4">
        <f t="shared" si="18"/>
        <v>5.332788927221224E-3</v>
      </c>
      <c r="O36" s="4">
        <f t="shared" si="20"/>
        <v>4.8668043330612363E-3</v>
      </c>
      <c r="P36" s="4">
        <f t="shared" si="3"/>
        <v>2.7730381442572203E-2</v>
      </c>
      <c r="T36" s="4">
        <f t="shared" si="4"/>
        <v>-1.4044174065548302E-3</v>
      </c>
      <c r="U36" s="4">
        <f t="shared" si="5"/>
        <v>-1.4044174065548302E-3</v>
      </c>
      <c r="V36" s="2">
        <f t="shared" si="13"/>
        <v>-1.0563959223939543E-2</v>
      </c>
      <c r="W36" s="4">
        <f t="shared" si="14"/>
        <v>-2.0458319631700205E-2</v>
      </c>
      <c r="X36" s="4">
        <f t="shared" si="15"/>
        <v>9.2573359367427738E-3</v>
      </c>
      <c r="Y36" s="4">
        <f t="shared" si="8"/>
        <v>-1.4395274146104772E-2</v>
      </c>
      <c r="Z36" s="4">
        <f t="shared" si="9"/>
        <v>-8.180790193886631E-3</v>
      </c>
      <c r="AA36" s="4">
        <f t="shared" si="19"/>
        <v>9.833629515859468E-3</v>
      </c>
    </row>
    <row r="37" spans="1:27" x14ac:dyDescent="0.3">
      <c r="A37" s="1">
        <f t="shared" si="0"/>
        <v>8</v>
      </c>
      <c r="B37" s="1">
        <f t="shared" si="1"/>
        <v>4</v>
      </c>
      <c r="C37" s="10">
        <v>39135</v>
      </c>
      <c r="D37" s="3">
        <v>1456.38</v>
      </c>
      <c r="E37" s="3">
        <v>1457.29</v>
      </c>
      <c r="F37" s="3">
        <f t="shared" si="10"/>
        <v>1457.2080000000001</v>
      </c>
      <c r="G37" s="3">
        <f t="shared" si="16"/>
        <v>1450.5340000000003</v>
      </c>
      <c r="H37" s="4">
        <f t="shared" si="2"/>
        <v>-8.5755644436516802E-4</v>
      </c>
      <c r="I37" s="4">
        <f t="shared" si="6"/>
        <v>-2.3325535286742555E-4</v>
      </c>
      <c r="J37" s="4">
        <f t="shared" si="7"/>
        <v>-6.243010914977425E-4</v>
      </c>
      <c r="K37" s="4">
        <f t="shared" si="11"/>
        <v>-1.4749970843090874E-4</v>
      </c>
      <c r="L37" s="4">
        <f t="shared" si="17"/>
        <v>-5.3138008654838717E-3</v>
      </c>
      <c r="M37" s="4">
        <f t="shared" si="12"/>
        <v>-5.6820989179305528E-4</v>
      </c>
      <c r="N37" s="4">
        <f t="shared" si="18"/>
        <v>4.0302398978581512E-3</v>
      </c>
      <c r="O37" s="4">
        <f t="shared" si="20"/>
        <v>4.5825952018015564E-3</v>
      </c>
      <c r="P37" s="4">
        <f t="shared" si="3"/>
        <v>2.6849044630896254E-2</v>
      </c>
      <c r="T37" s="4">
        <f t="shared" si="4"/>
        <v>-8.5755644436516802E-4</v>
      </c>
      <c r="U37" s="4">
        <f t="shared" si="5"/>
        <v>-8.5755644436516802E-4</v>
      </c>
      <c r="V37" s="2">
        <f t="shared" si="13"/>
        <v>-1.5984852122967793E-3</v>
      </c>
      <c r="W37" s="4">
        <f t="shared" si="14"/>
        <v>-1.1582500360173888E-2</v>
      </c>
      <c r="X37" s="4">
        <f t="shared" si="15"/>
        <v>7.4211502782941976E-4</v>
      </c>
      <c r="Y37" s="4">
        <f t="shared" si="8"/>
        <v>-1.2614488490121372E-2</v>
      </c>
      <c r="Z37" s="4">
        <f t="shared" si="9"/>
        <v>-6.3887762395892205E-3</v>
      </c>
      <c r="AA37" s="4">
        <f t="shared" si="19"/>
        <v>9.2446636100452645E-3</v>
      </c>
    </row>
    <row r="38" spans="1:27" x14ac:dyDescent="0.3">
      <c r="A38" s="1">
        <f t="shared" si="0"/>
        <v>8</v>
      </c>
      <c r="B38" s="1">
        <f t="shared" si="1"/>
        <v>5</v>
      </c>
      <c r="C38" s="10">
        <v>39136</v>
      </c>
      <c r="D38" s="3">
        <v>1451.19</v>
      </c>
      <c r="E38" s="3">
        <v>1456.22</v>
      </c>
      <c r="F38" s="3">
        <f t="shared" si="10"/>
        <v>1456.0840000000001</v>
      </c>
      <c r="G38" s="3">
        <f t="shared" si="16"/>
        <v>1450.8220000000003</v>
      </c>
      <c r="H38" s="4">
        <f t="shared" si="2"/>
        <v>-3.5636303711943686E-3</v>
      </c>
      <c r="I38" s="4">
        <f t="shared" si="6"/>
        <v>-1.0986143726230918E-4</v>
      </c>
      <c r="J38" s="4">
        <f t="shared" si="7"/>
        <v>-3.4537689339320596E-3</v>
      </c>
      <c r="K38" s="4">
        <f t="shared" si="11"/>
        <v>6.3685301912962892E-4</v>
      </c>
      <c r="L38" s="4">
        <f t="shared" si="17"/>
        <v>-3.8443873775310857E-3</v>
      </c>
      <c r="M38" s="4">
        <f t="shared" si="12"/>
        <v>-3.3610698283890253E-3</v>
      </c>
      <c r="N38" s="4">
        <f t="shared" si="18"/>
        <v>2.5364931052859047E-4</v>
      </c>
      <c r="O38" s="4">
        <f t="shared" si="20"/>
        <v>3.625989705000528E-3</v>
      </c>
      <c r="P38" s="4">
        <f t="shared" si="3"/>
        <v>2.318973418881767E-2</v>
      </c>
      <c r="T38" s="4">
        <f t="shared" si="4"/>
        <v>-3.5636303711943686E-3</v>
      </c>
      <c r="U38" s="4">
        <f t="shared" si="5"/>
        <v>-3.5636303711943686E-3</v>
      </c>
      <c r="V38" s="2">
        <f t="shared" si="13"/>
        <v>2.9525261264219248E-4</v>
      </c>
      <c r="W38" s="4">
        <f t="shared" si="14"/>
        <v>-9.7076999134842017E-3</v>
      </c>
      <c r="X38" s="4">
        <f t="shared" si="15"/>
        <v>-3.8577439748490819E-3</v>
      </c>
      <c r="Y38" s="4">
        <f t="shared" si="8"/>
        <v>-1.1839915721757256E-2</v>
      </c>
      <c r="Z38" s="4">
        <f t="shared" si="9"/>
        <v>-5.609319596470398E-3</v>
      </c>
      <c r="AA38" s="4">
        <f t="shared" si="19"/>
        <v>7.2802235811727737E-3</v>
      </c>
    </row>
    <row r="39" spans="1:27" x14ac:dyDescent="0.3">
      <c r="A39" s="1">
        <f t="shared" si="0"/>
        <v>9</v>
      </c>
      <c r="B39" s="1">
        <f t="shared" si="1"/>
        <v>1</v>
      </c>
      <c r="C39" s="10">
        <v>39139</v>
      </c>
      <c r="D39" s="3">
        <v>1449.37</v>
      </c>
      <c r="E39" s="3">
        <v>1451.04</v>
      </c>
      <c r="F39" s="3">
        <f t="shared" si="10"/>
        <v>1454.8500000000001</v>
      </c>
      <c r="G39" s="3">
        <f t="shared" si="16"/>
        <v>1451.9530000000002</v>
      </c>
      <c r="H39" s="4">
        <f t="shared" si="2"/>
        <v>-1.2541431514826891E-3</v>
      </c>
      <c r="I39" s="4">
        <f t="shared" si="6"/>
        <v>-1.0336344655082445E-4</v>
      </c>
      <c r="J39" s="4">
        <f t="shared" si="7"/>
        <v>-1.1507797049318646E-3</v>
      </c>
      <c r="K39" s="4">
        <f t="shared" si="11"/>
        <v>3.4661209076690164E-3</v>
      </c>
      <c r="L39" s="4">
        <f t="shared" si="17"/>
        <v>7.2354412585545779E-4</v>
      </c>
      <c r="M39" s="4">
        <f t="shared" si="12"/>
        <v>-3.7667113448123482E-3</v>
      </c>
      <c r="N39" s="4">
        <f t="shared" si="18"/>
        <v>-1.7789832040019963E-3</v>
      </c>
      <c r="O39" s="4">
        <f t="shared" si="20"/>
        <v>1.9987994783940157E-3</v>
      </c>
      <c r="P39" s="4">
        <f t="shared" si="3"/>
        <v>2.1906507791017372E-2</v>
      </c>
      <c r="T39" s="4">
        <f t="shared" si="4"/>
        <v>-1.2541431514826891E-3</v>
      </c>
      <c r="U39" s="4">
        <f t="shared" si="5"/>
        <v>-1.2541431514826891E-3</v>
      </c>
      <c r="V39" s="2">
        <f t="shared" si="13"/>
        <v>2.997539949972029E-3</v>
      </c>
      <c r="W39" s="4">
        <f t="shared" si="14"/>
        <v>-7.032435449527666E-3</v>
      </c>
      <c r="X39" s="4">
        <f t="shared" si="15"/>
        <v>-4.2389765997499712E-3</v>
      </c>
      <c r="Y39" s="4">
        <f t="shared" si="8"/>
        <v>-9.0459254876883947E-3</v>
      </c>
      <c r="Z39" s="4">
        <f t="shared" si="9"/>
        <v>-2.7977125561740998E-3</v>
      </c>
      <c r="AA39" s="4">
        <f t="shared" si="19"/>
        <v>3.9984652076939025E-3</v>
      </c>
    </row>
    <row r="40" spans="1:27" x14ac:dyDescent="0.3">
      <c r="A40" s="1">
        <f t="shared" si="0"/>
        <v>9</v>
      </c>
      <c r="B40" s="1">
        <f t="shared" si="1"/>
        <v>2</v>
      </c>
      <c r="C40" s="10">
        <v>39140</v>
      </c>
      <c r="D40" s="3">
        <v>1399.04</v>
      </c>
      <c r="E40" s="3">
        <v>1449.25</v>
      </c>
      <c r="F40" s="3">
        <f t="shared" si="10"/>
        <v>1442.7220000000002</v>
      </c>
      <c r="G40" s="3">
        <f t="shared" si="16"/>
        <v>1448.5200000000004</v>
      </c>
      <c r="H40" s="4">
        <f t="shared" si="2"/>
        <v>-3.4725432429262321E-2</v>
      </c>
      <c r="I40" s="4">
        <f t="shared" si="6"/>
        <v>-8.2794593512968299E-5</v>
      </c>
      <c r="J40" s="4">
        <f t="shared" si="7"/>
        <v>-3.4642637835749356E-2</v>
      </c>
      <c r="K40" s="4">
        <f t="shared" si="11"/>
        <v>2.9478325065375051E-3</v>
      </c>
      <c r="L40" s="4">
        <f t="shared" si="17"/>
        <v>3.2067572654175085E-3</v>
      </c>
      <c r="M40" s="4">
        <f t="shared" si="12"/>
        <v>-3.0277489356924089E-2</v>
      </c>
      <c r="N40" s="4">
        <f t="shared" si="18"/>
        <v>-3.4159003672714537E-2</v>
      </c>
      <c r="O40" s="4">
        <f t="shared" si="20"/>
        <v>-4.144270356816266E-3</v>
      </c>
      <c r="P40" s="4">
        <f t="shared" si="3"/>
        <v>-1.3579637594303032E-2</v>
      </c>
      <c r="T40" s="4">
        <f t="shared" si="4"/>
        <v>-3.4725432429262321E-2</v>
      </c>
      <c r="U40" s="4">
        <f t="shared" si="5"/>
        <v>-3.4725432429262321E-2</v>
      </c>
      <c r="V40" s="2">
        <f t="shared" si="13"/>
        <v>7.1134354926624486E-3</v>
      </c>
      <c r="W40" s="4">
        <f t="shared" si="14"/>
        <v>-2.9576988622641962E-3</v>
      </c>
      <c r="X40" s="4">
        <f t="shared" si="15"/>
        <v>-4.1543351967554598E-2</v>
      </c>
      <c r="Y40" s="4">
        <f t="shared" si="8"/>
        <v>-9.5577514399281145E-3</v>
      </c>
      <c r="Z40" s="4">
        <f t="shared" si="9"/>
        <v>-3.3127656988715427E-3</v>
      </c>
      <c r="AA40" s="4">
        <f t="shared" si="19"/>
        <v>-7.973496855570637E-3</v>
      </c>
    </row>
    <row r="41" spans="1:27" x14ac:dyDescent="0.3">
      <c r="A41" s="1">
        <f t="shared" si="0"/>
        <v>9</v>
      </c>
      <c r="B41" s="1">
        <f t="shared" si="1"/>
        <v>3</v>
      </c>
      <c r="C41" s="10">
        <v>39141</v>
      </c>
      <c r="D41" s="3">
        <v>1406.82</v>
      </c>
      <c r="E41" s="3">
        <v>1398.64</v>
      </c>
      <c r="F41" s="3">
        <f t="shared" si="10"/>
        <v>1432.56</v>
      </c>
      <c r="G41" s="3">
        <f t="shared" si="16"/>
        <v>1444.7760000000003</v>
      </c>
      <c r="H41" s="4">
        <f t="shared" si="2"/>
        <v>5.5609560841719842E-3</v>
      </c>
      <c r="I41" s="4">
        <f t="shared" si="6"/>
        <v>-2.859103385177433E-4</v>
      </c>
      <c r="J41" s="4">
        <f t="shared" si="7"/>
        <v>5.8468664226897279E-3</v>
      </c>
      <c r="K41" s="4">
        <f t="shared" si="11"/>
        <v>2.8558868938700934E-2</v>
      </c>
      <c r="L41" s="4">
        <f t="shared" si="17"/>
        <v>3.5705436108569882E-2</v>
      </c>
      <c r="M41" s="4">
        <f t="shared" si="12"/>
        <v>-1.7967833808008048E-2</v>
      </c>
      <c r="N41" s="4">
        <f t="shared" si="18"/>
        <v>-2.6271200518281277E-2</v>
      </c>
      <c r="O41" s="4">
        <f t="shared" si="20"/>
        <v>-8.6834136563315491E-3</v>
      </c>
      <c r="P41" s="4">
        <f t="shared" si="3"/>
        <v>-8.0941972784319381E-3</v>
      </c>
      <c r="T41" s="4">
        <f t="shared" si="4"/>
        <v>5.5609560841719842E-3</v>
      </c>
      <c r="U41" s="4">
        <f t="shared" si="5"/>
        <v>5.5609560841719842E-3</v>
      </c>
      <c r="V41" s="2">
        <f t="shared" si="13"/>
        <v>4.1878716834400836E-2</v>
      </c>
      <c r="W41" s="4">
        <f t="shared" si="14"/>
        <v>3.1459929666056867E-2</v>
      </c>
      <c r="X41" s="4">
        <f t="shared" si="15"/>
        <v>-3.485795435055547E-2</v>
      </c>
      <c r="Y41" s="4">
        <f t="shared" si="8"/>
        <v>1.5733945385849331E-2</v>
      </c>
      <c r="Z41" s="4">
        <f t="shared" si="9"/>
        <v>2.2138401592017392E-2</v>
      </c>
      <c r="AA41" s="4">
        <f t="shared" si="19"/>
        <v>-1.6768794887000078E-2</v>
      </c>
    </row>
    <row r="42" spans="1:27" x14ac:dyDescent="0.3">
      <c r="A42" s="1">
        <f t="shared" si="0"/>
        <v>9</v>
      </c>
      <c r="B42" s="1">
        <f t="shared" si="1"/>
        <v>4</v>
      </c>
      <c r="C42" s="10">
        <v>39142</v>
      </c>
      <c r="D42" s="3">
        <v>1403.17</v>
      </c>
      <c r="E42" s="3">
        <v>1406.8</v>
      </c>
      <c r="F42" s="3">
        <f t="shared" si="10"/>
        <v>1421.9180000000001</v>
      </c>
      <c r="G42" s="3">
        <f t="shared" si="16"/>
        <v>1439.5629999999999</v>
      </c>
      <c r="H42" s="4">
        <f t="shared" si="2"/>
        <v>-2.5945039166345826E-3</v>
      </c>
      <c r="I42" s="4">
        <f t="shared" si="6"/>
        <v>-1.4216459817163397E-5</v>
      </c>
      <c r="J42" s="4">
        <f t="shared" si="7"/>
        <v>-2.5802874568174191E-3</v>
      </c>
      <c r="K42" s="4">
        <f t="shared" si="11"/>
        <v>1.4063632874141739E-2</v>
      </c>
      <c r="L42" s="4">
        <f t="shared" si="17"/>
        <v>2.61488084237263E-2</v>
      </c>
      <c r="M42" s="4">
        <f t="shared" si="12"/>
        <v>-1.3185007855586642E-2</v>
      </c>
      <c r="N42" s="4">
        <f t="shared" si="18"/>
        <v>-2.528058862307506E-2</v>
      </c>
      <c r="O42" s="4">
        <f t="shared" si="20"/>
        <v>-1.2575097814234736E-2</v>
      </c>
      <c r="P42" s="4">
        <f t="shared" si="3"/>
        <v>-1.0667700768525617E-2</v>
      </c>
      <c r="T42" s="4">
        <f t="shared" si="4"/>
        <v>-2.5945039166345826E-3</v>
      </c>
      <c r="U42" s="4">
        <f t="shared" si="5"/>
        <v>-2.5945039166345826E-3</v>
      </c>
      <c r="V42" s="2">
        <f t="shared" si="13"/>
        <v>3.5228387426963062E-2</v>
      </c>
      <c r="W42" s="4">
        <f t="shared" si="14"/>
        <v>2.4876103552693502E-2</v>
      </c>
      <c r="X42" s="4">
        <f t="shared" si="15"/>
        <v>-3.6535794229528032E-2</v>
      </c>
      <c r="Y42" s="4">
        <f t="shared" si="8"/>
        <v>1.4194479255863978E-3</v>
      </c>
      <c r="Z42" s="4">
        <f t="shared" si="9"/>
        <v>7.7336476502082013E-3</v>
      </c>
      <c r="AA42" s="4">
        <f t="shared" si="19"/>
        <v>-2.4217544784272363E-2</v>
      </c>
    </row>
    <row r="43" spans="1:27" x14ac:dyDescent="0.3">
      <c r="A43" s="1">
        <f t="shared" si="0"/>
        <v>9</v>
      </c>
      <c r="B43" s="1">
        <f t="shared" si="1"/>
        <v>5</v>
      </c>
      <c r="C43" s="10">
        <v>39143</v>
      </c>
      <c r="D43" s="3">
        <v>1387.17</v>
      </c>
      <c r="E43" s="3">
        <v>1403.16</v>
      </c>
      <c r="F43" s="3">
        <f t="shared" si="10"/>
        <v>1409.114</v>
      </c>
      <c r="G43" s="3">
        <f t="shared" si="16"/>
        <v>1432.5990000000002</v>
      </c>
      <c r="H43" s="4">
        <f t="shared" si="2"/>
        <v>-1.1402752339345909E-2</v>
      </c>
      <c r="I43" s="4">
        <f t="shared" si="6"/>
        <v>-7.1267202120847117E-6</v>
      </c>
      <c r="J43" s="4">
        <f t="shared" si="7"/>
        <v>-1.1395625619133825E-2</v>
      </c>
      <c r="K43" s="4">
        <f t="shared" si="11"/>
        <v>8.1458412024201163E-3</v>
      </c>
      <c r="L43" s="4">
        <f t="shared" si="17"/>
        <v>2.4570555717886418E-2</v>
      </c>
      <c r="M43" s="4">
        <f t="shared" si="12"/>
        <v>-1.5572906095603307E-2</v>
      </c>
      <c r="N43" s="4">
        <f t="shared" si="18"/>
        <v>-3.1710897466771984E-2</v>
      </c>
      <c r="O43" s="4">
        <f t="shared" si="20"/>
        <v>-1.693015275705222E-2</v>
      </c>
      <c r="P43" s="4">
        <f t="shared" si="3"/>
        <v>-2.1948811957977779E-2</v>
      </c>
      <c r="T43" s="4">
        <f t="shared" si="4"/>
        <v>-1.1402752339345909E-2</v>
      </c>
      <c r="U43" s="4">
        <f t="shared" si="5"/>
        <v>-1.1402752339345909E-2</v>
      </c>
      <c r="V43" s="2">
        <f t="shared" si="13"/>
        <v>3.4222510458461898E-2</v>
      </c>
      <c r="W43" s="4">
        <f t="shared" si="14"/>
        <v>2.38802853538773E-2</v>
      </c>
      <c r="X43" s="4">
        <f t="shared" si="15"/>
        <v>-4.4115518987865115E-2</v>
      </c>
      <c r="Y43" s="4">
        <f t="shared" si="8"/>
        <v>-4.4245558200539416E-3</v>
      </c>
      <c r="Z43" s="4">
        <f t="shared" si="9"/>
        <v>1.8527960014063055E-3</v>
      </c>
      <c r="AA43" s="4">
        <f t="shared" si="19"/>
        <v>-3.225775436032538E-2</v>
      </c>
    </row>
    <row r="44" spans="1:27" x14ac:dyDescent="0.3">
      <c r="A44" s="1">
        <f t="shared" si="0"/>
        <v>10</v>
      </c>
      <c r="B44" s="1">
        <f t="shared" si="1"/>
        <v>1</v>
      </c>
      <c r="C44" s="10">
        <v>39146</v>
      </c>
      <c r="D44" s="3">
        <v>1374.12</v>
      </c>
      <c r="E44" s="3">
        <v>1387.11</v>
      </c>
      <c r="F44" s="3">
        <f t="shared" si="10"/>
        <v>1394.0639999999999</v>
      </c>
      <c r="G44" s="3">
        <f t="shared" si="16"/>
        <v>1424.4569999999999</v>
      </c>
      <c r="H44" s="4">
        <f t="shared" si="2"/>
        <v>-9.407642898851749E-3</v>
      </c>
      <c r="I44" s="4">
        <f t="shared" si="6"/>
        <v>-4.3253530569557304E-5</v>
      </c>
      <c r="J44" s="4">
        <f t="shared" si="7"/>
        <v>-9.3643893682821919E-3</v>
      </c>
      <c r="K44" s="4">
        <f t="shared" si="11"/>
        <v>8.5641990527475943E-3</v>
      </c>
      <c r="L44" s="4">
        <f t="shared" si="17"/>
        <v>3.0911856513621334E-2</v>
      </c>
      <c r="M44" s="4">
        <f t="shared" si="12"/>
        <v>-1.4306373308542479E-2</v>
      </c>
      <c r="N44" s="4">
        <f t="shared" si="18"/>
        <v>-3.5337676040765001E-2</v>
      </c>
      <c r="O44" s="4">
        <f t="shared" si="20"/>
        <v>-2.2118155619596565E-2</v>
      </c>
      <c r="P44" s="4">
        <f t="shared" si="3"/>
        <v>-3.1149968271874825E-2</v>
      </c>
      <c r="T44" s="4">
        <f t="shared" si="4"/>
        <v>-9.407642898851749E-3</v>
      </c>
      <c r="U44" s="4">
        <f t="shared" si="5"/>
        <v>-9.407642898851749E-3</v>
      </c>
      <c r="V44" s="2">
        <f t="shared" si="13"/>
        <v>4.4839493356978462E-2</v>
      </c>
      <c r="W44" s="4">
        <f t="shared" si="14"/>
        <v>3.4391098423408685E-2</v>
      </c>
      <c r="X44" s="4">
        <f t="shared" si="15"/>
        <v>-5.1919109682137761E-2</v>
      </c>
      <c r="Y44" s="4">
        <f t="shared" si="8"/>
        <v>-4.0114144017753739E-3</v>
      </c>
      <c r="Z44" s="4">
        <f t="shared" si="9"/>
        <v>2.2685423795095307E-3</v>
      </c>
      <c r="AA44" s="4">
        <f t="shared" si="19"/>
        <v>-4.1781626971852961E-2</v>
      </c>
    </row>
    <row r="45" spans="1:27" x14ac:dyDescent="0.3">
      <c r="A45" s="1">
        <f t="shared" si="0"/>
        <v>10</v>
      </c>
      <c r="B45" s="1">
        <f t="shared" si="1"/>
        <v>2</v>
      </c>
      <c r="C45" s="10">
        <v>39147</v>
      </c>
      <c r="D45" s="3">
        <v>1395.41</v>
      </c>
      <c r="E45" s="3">
        <v>1374.06</v>
      </c>
      <c r="F45" s="3">
        <f t="shared" si="10"/>
        <v>1393.338</v>
      </c>
      <c r="G45" s="3">
        <f t="shared" si="16"/>
        <v>1418.03</v>
      </c>
      <c r="H45" s="4">
        <f t="shared" si="2"/>
        <v>1.5493552237068227E-2</v>
      </c>
      <c r="I45" s="4">
        <f t="shared" si="6"/>
        <v>-4.3664308793952079E-5</v>
      </c>
      <c r="J45" s="4">
        <f t="shared" si="7"/>
        <v>1.553721654586218E-2</v>
      </c>
      <c r="K45" s="4">
        <f t="shared" si="11"/>
        <v>1.3608709574127477E-2</v>
      </c>
      <c r="L45" s="4">
        <f t="shared" si="17"/>
        <v>3.3784046031884701E-2</v>
      </c>
      <c r="M45" s="4">
        <f t="shared" si="12"/>
        <v>1.4870763590744791E-3</v>
      </c>
      <c r="N45" s="4">
        <f t="shared" si="18"/>
        <v>-1.5951707650754845E-2</v>
      </c>
      <c r="O45" s="4">
        <f t="shared" si="20"/>
        <v>-1.7695157695587681E-2</v>
      </c>
      <c r="P45" s="4">
        <f t="shared" si="3"/>
        <v>-1.6139039695409908E-2</v>
      </c>
      <c r="T45" s="4">
        <f t="shared" si="4"/>
        <v>1.5493552237068227E-2</v>
      </c>
      <c r="U45" s="4">
        <f t="shared" si="5"/>
        <v>1.5493552237068227E-2</v>
      </c>
      <c r="V45" s="2">
        <f t="shared" si="13"/>
        <v>1.8135242919104646E-2</v>
      </c>
      <c r="W45" s="4">
        <f t="shared" si="14"/>
        <v>7.9538904899136651E-3</v>
      </c>
      <c r="X45" s="4">
        <f t="shared" si="15"/>
        <v>-2.5946363220493208E-3</v>
      </c>
      <c r="Y45" s="4">
        <f t="shared" si="8"/>
        <v>9.701969859213657E-4</v>
      </c>
      <c r="Z45" s="4">
        <f t="shared" si="9"/>
        <v>7.2815640711678589E-3</v>
      </c>
      <c r="AA45" s="4">
        <f t="shared" si="19"/>
        <v>-3.422974072621076E-2</v>
      </c>
    </row>
    <row r="46" spans="1:27" x14ac:dyDescent="0.3">
      <c r="A46" s="1">
        <f t="shared" si="0"/>
        <v>10</v>
      </c>
      <c r="B46" s="1">
        <f t="shared" si="1"/>
        <v>3</v>
      </c>
      <c r="C46" s="10">
        <v>39148</v>
      </c>
      <c r="D46" s="3">
        <v>1391.97</v>
      </c>
      <c r="E46" s="3">
        <v>1395.02</v>
      </c>
      <c r="F46" s="3">
        <f t="shared" si="10"/>
        <v>1390.3679999999999</v>
      </c>
      <c r="G46" s="3">
        <f t="shared" si="16"/>
        <v>1411.4640000000002</v>
      </c>
      <c r="H46" s="4">
        <f t="shared" si="2"/>
        <v>-2.4652252742921824E-3</v>
      </c>
      <c r="I46" s="4">
        <f t="shared" si="6"/>
        <v>-2.7948774912040192E-4</v>
      </c>
      <c r="J46" s="4">
        <f t="shared" si="7"/>
        <v>-2.1857375251717803E-3</v>
      </c>
      <c r="K46" s="4">
        <f t="shared" si="11"/>
        <v>-3.9002873707369942E-3</v>
      </c>
      <c r="L46" s="4">
        <f t="shared" si="17"/>
        <v>1.3057094330698522E-2</v>
      </c>
      <c r="M46" s="4">
        <f t="shared" si="12"/>
        <v>1.1522129393082186E-3</v>
      </c>
      <c r="N46" s="4">
        <f t="shared" si="18"/>
        <v>-1.3811191783850058E-2</v>
      </c>
      <c r="O46" s="4">
        <f t="shared" si="20"/>
        <v>-1.5155499040927773E-2</v>
      </c>
      <c r="P46" s="4">
        <f t="shared" si="3"/>
        <v>-1.8564478601142163E-2</v>
      </c>
      <c r="T46" s="4">
        <f t="shared" si="4"/>
        <v>-2.4652252742921824E-3</v>
      </c>
      <c r="U46" s="4">
        <f t="shared" si="5"/>
        <v>-2.4652252742921824E-3</v>
      </c>
      <c r="V46" s="2">
        <f t="shared" si="13"/>
        <v>8.1768082499049412E-3</v>
      </c>
      <c r="W46" s="4">
        <f t="shared" si="14"/>
        <v>-1.9049598325940611E-3</v>
      </c>
      <c r="X46" s="4">
        <f t="shared" si="15"/>
        <v>-1.0555721414253358E-2</v>
      </c>
      <c r="Y46" s="4">
        <f t="shared" si="8"/>
        <v>-1.6320483288807659E-2</v>
      </c>
      <c r="Z46" s="4">
        <f t="shared" si="9"/>
        <v>-1.0118138261057018E-2</v>
      </c>
      <c r="AA46" s="4">
        <f t="shared" si="19"/>
        <v>-2.9452169542636963E-2</v>
      </c>
    </row>
    <row r="47" spans="1:27" x14ac:dyDescent="0.3">
      <c r="A47" s="1">
        <f t="shared" si="0"/>
        <v>10</v>
      </c>
      <c r="B47" s="1">
        <f t="shared" si="1"/>
        <v>4</v>
      </c>
      <c r="C47" s="10">
        <v>39149</v>
      </c>
      <c r="D47" s="3">
        <v>1401.89</v>
      </c>
      <c r="E47" s="3">
        <v>1391.88</v>
      </c>
      <c r="F47" s="3">
        <f t="shared" si="10"/>
        <v>1390.1120000000001</v>
      </c>
      <c r="G47" s="3">
        <f t="shared" si="16"/>
        <v>1406.0149999999999</v>
      </c>
      <c r="H47" s="4">
        <f t="shared" si="2"/>
        <v>7.1265903719189873E-3</v>
      </c>
      <c r="I47" s="4">
        <f t="shared" si="6"/>
        <v>-6.4656565874205728E-5</v>
      </c>
      <c r="J47" s="4">
        <f t="shared" si="7"/>
        <v>7.191246937793193E-3</v>
      </c>
      <c r="K47" s="4">
        <f t="shared" si="11"/>
        <v>-3.4501461956795111E-3</v>
      </c>
      <c r="L47" s="4">
        <f t="shared" si="17"/>
        <v>1.0419285856256478E-2</v>
      </c>
      <c r="M47" s="4">
        <f t="shared" si="12"/>
        <v>8.4726986027025292E-3</v>
      </c>
      <c r="N47" s="4">
        <f t="shared" si="18"/>
        <v>-2.9338236078560848E-3</v>
      </c>
      <c r="O47" s="4">
        <f t="shared" si="20"/>
        <v>-1.1343971352959071E-2</v>
      </c>
      <c r="P47" s="4">
        <f t="shared" si="3"/>
        <v>-1.1570189663681771E-2</v>
      </c>
      <c r="T47" s="4">
        <f t="shared" si="4"/>
        <v>7.1265903719189873E-3</v>
      </c>
      <c r="U47" s="4">
        <f t="shared" si="5"/>
        <v>7.1265903719189873E-3</v>
      </c>
      <c r="V47" s="2">
        <f t="shared" si="13"/>
        <v>8.0461504199085074E-3</v>
      </c>
      <c r="W47" s="4">
        <f t="shared" si="14"/>
        <v>-2.0343110842905776E-3</v>
      </c>
      <c r="X47" s="4">
        <f t="shared" si="15"/>
        <v>-9.1222018714765332E-4</v>
      </c>
      <c r="Y47" s="4">
        <f t="shared" si="8"/>
        <v>-1.5875954846606158E-2</v>
      </c>
      <c r="Z47" s="4">
        <f t="shared" si="9"/>
        <v>-9.6708069560061099E-3</v>
      </c>
      <c r="AA47" s="4">
        <f t="shared" si="19"/>
        <v>-2.236837848596054E-2</v>
      </c>
    </row>
    <row r="48" spans="1:27" x14ac:dyDescent="0.3">
      <c r="A48" s="1">
        <f t="shared" si="0"/>
        <v>10</v>
      </c>
      <c r="B48" s="1">
        <f t="shared" si="1"/>
        <v>5</v>
      </c>
      <c r="C48" s="10">
        <v>39150</v>
      </c>
      <c r="D48" s="3">
        <v>1402.84</v>
      </c>
      <c r="E48" s="3">
        <v>1401.89</v>
      </c>
      <c r="F48" s="3">
        <f t="shared" si="10"/>
        <v>1393.2460000000001</v>
      </c>
      <c r="G48" s="3">
        <f t="shared" si="16"/>
        <v>1401.1799999999998</v>
      </c>
      <c r="H48" s="4">
        <f t="shared" si="2"/>
        <v>6.7765659217186656E-4</v>
      </c>
      <c r="I48" s="4">
        <f t="shared" si="6"/>
        <v>0</v>
      </c>
      <c r="J48" s="4">
        <f t="shared" si="7"/>
        <v>6.7765659217186656E-4</v>
      </c>
      <c r="K48" s="4">
        <f t="shared" si="11"/>
        <v>-7.876866230588718E-3</v>
      </c>
      <c r="L48" s="4">
        <f t="shared" si="17"/>
        <v>-6.3802755169438657E-4</v>
      </c>
      <c r="M48" s="4">
        <f t="shared" si="12"/>
        <v>6.8860775484012324E-3</v>
      </c>
      <c r="N48" s="4">
        <f t="shared" si="18"/>
        <v>1.1847157395909749E-3</v>
      </c>
      <c r="O48" s="4">
        <f t="shared" si="20"/>
        <v>-5.6556699267198982E-3</v>
      </c>
      <c r="P48" s="4">
        <f t="shared" si="3"/>
        <v>-1.0900373686808176E-2</v>
      </c>
      <c r="T48" s="4">
        <f t="shared" si="4"/>
        <v>6.7765659217186656E-4</v>
      </c>
      <c r="U48" s="4">
        <f t="shared" si="5"/>
        <v>6.7765659217186656E-4</v>
      </c>
      <c r="V48" s="2">
        <f t="shared" si="13"/>
        <v>-1.0500110565022952E-2</v>
      </c>
      <c r="W48" s="4">
        <f t="shared" si="14"/>
        <v>-2.0395109459372663E-2</v>
      </c>
      <c r="X48" s="4">
        <f t="shared" si="15"/>
        <v>1.1296380400383402E-2</v>
      </c>
      <c r="Y48" s="4">
        <f t="shared" si="8"/>
        <v>-2.0247478871104996E-2</v>
      </c>
      <c r="Z48" s="4">
        <f t="shared" si="9"/>
        <v>-1.4069894531271741E-2</v>
      </c>
      <c r="AA48" s="4">
        <f t="shared" si="19"/>
        <v>-1.126097675560667E-2</v>
      </c>
    </row>
    <row r="49" spans="1:27" x14ac:dyDescent="0.3">
      <c r="A49" s="1">
        <f t="shared" si="0"/>
        <v>11</v>
      </c>
      <c r="B49" s="1">
        <f t="shared" si="1"/>
        <v>1</v>
      </c>
      <c r="C49" s="10">
        <v>39153</v>
      </c>
      <c r="D49" s="3">
        <v>1406.6</v>
      </c>
      <c r="E49" s="3">
        <v>1402.8</v>
      </c>
      <c r="F49" s="3">
        <f t="shared" si="10"/>
        <v>1399.7420000000002</v>
      </c>
      <c r="G49" s="3">
        <f t="shared" si="16"/>
        <v>1396.9029999999998</v>
      </c>
      <c r="H49" s="4">
        <f t="shared" si="2"/>
        <v>2.6802771520629516E-3</v>
      </c>
      <c r="I49" s="4">
        <f t="shared" si="6"/>
        <v>-2.8513586724048089E-5</v>
      </c>
      <c r="J49" s="4">
        <f t="shared" si="7"/>
        <v>2.7087907387869999E-3</v>
      </c>
      <c r="K49" s="4">
        <f t="shared" si="11"/>
        <v>-3.4305409027399936E-3</v>
      </c>
      <c r="L49" s="4">
        <f t="shared" si="17"/>
        <v>-5.0001742496966917E-3</v>
      </c>
      <c r="M49" s="4">
        <f t="shared" si="12"/>
        <v>4.8994743316980692E-3</v>
      </c>
      <c r="N49" s="4">
        <f t="shared" si="18"/>
        <v>6.941784791070044E-3</v>
      </c>
      <c r="O49" s="4">
        <f t="shared" si="20"/>
        <v>2.018342101521681E-3</v>
      </c>
      <c r="P49" s="4">
        <f t="shared" si="3"/>
        <v>-8.2493125572869249E-3</v>
      </c>
      <c r="T49" s="4">
        <f t="shared" si="4"/>
        <v>2.6802771520629516E-3</v>
      </c>
      <c r="U49" s="4">
        <f t="shared" si="5"/>
        <v>2.6802771520629516E-3</v>
      </c>
      <c r="V49" s="2">
        <f t="shared" si="13"/>
        <v>-2.0472755267885168E-2</v>
      </c>
      <c r="W49" s="4">
        <f t="shared" si="14"/>
        <v>-3.0268027715206272E-2</v>
      </c>
      <c r="X49" s="4">
        <f t="shared" si="15"/>
        <v>2.3636945827147572E-2</v>
      </c>
      <c r="Y49" s="4">
        <f t="shared" si="8"/>
        <v>-1.5856594008690848E-2</v>
      </c>
      <c r="Z49" s="4">
        <f t="shared" si="9"/>
        <v>-9.6513240431723903E-3</v>
      </c>
      <c r="AA49" s="4">
        <f t="shared" si="19"/>
        <v>4.0729837367583831E-3</v>
      </c>
    </row>
    <row r="50" spans="1:27" x14ac:dyDescent="0.3">
      <c r="A50" s="1">
        <f t="shared" si="0"/>
        <v>11</v>
      </c>
      <c r="B50" s="1">
        <f t="shared" si="1"/>
        <v>2</v>
      </c>
      <c r="C50" s="10">
        <v>39154</v>
      </c>
      <c r="D50" s="3">
        <v>1377.95</v>
      </c>
      <c r="E50" s="3">
        <v>1406.23</v>
      </c>
      <c r="F50" s="3">
        <f t="shared" si="10"/>
        <v>1396.2499999999998</v>
      </c>
      <c r="G50" s="3">
        <f t="shared" si="16"/>
        <v>1394.7940000000001</v>
      </c>
      <c r="H50" s="4">
        <f t="shared" si="2"/>
        <v>-2.0368263898762878E-2</v>
      </c>
      <c r="I50" s="4">
        <f t="shared" si="6"/>
        <v>-2.6304564197347568E-4</v>
      </c>
      <c r="J50" s="4">
        <f t="shared" si="7"/>
        <v>-2.0105218256789403E-2</v>
      </c>
      <c r="K50" s="4">
        <f t="shared" si="11"/>
        <v>-4.1056448172899843E-3</v>
      </c>
      <c r="L50" s="4">
        <f t="shared" si="17"/>
        <v>-7.0627359906472011E-3</v>
      </c>
      <c r="M50" s="4">
        <f t="shared" si="12"/>
        <v>-1.3106535362578142E-2</v>
      </c>
      <c r="N50" s="4">
        <f t="shared" si="18"/>
        <v>-1.2076335286787905E-2</v>
      </c>
      <c r="O50" s="4">
        <f t="shared" si="20"/>
        <v>1.0566421132839916E-3</v>
      </c>
      <c r="P50" s="4">
        <f t="shared" si="3"/>
        <v>-2.8449552280899605E-2</v>
      </c>
      <c r="T50" s="4">
        <f t="shared" si="4"/>
        <v>-2.0368263898762878E-2</v>
      </c>
      <c r="U50" s="4">
        <f t="shared" si="5"/>
        <v>-2.0368263898762878E-2</v>
      </c>
      <c r="V50" s="2">
        <f t="shared" si="13"/>
        <v>-7.9553533342811237E-3</v>
      </c>
      <c r="W50" s="4">
        <f t="shared" si="14"/>
        <v>-1.7875799800938258E-2</v>
      </c>
      <c r="X50" s="4">
        <f t="shared" si="15"/>
        <v>-1.2512451537540964E-2</v>
      </c>
      <c r="Y50" s="4">
        <f t="shared" si="8"/>
        <v>-1.6523280168695417E-2</v>
      </c>
      <c r="Z50" s="4">
        <f t="shared" si="9"/>
        <v>-1.0322213825921162E-2</v>
      </c>
      <c r="AA50" s="4">
        <f t="shared" si="19"/>
        <v>2.0899451532936067E-3</v>
      </c>
    </row>
    <row r="51" spans="1:27" x14ac:dyDescent="0.3">
      <c r="A51" s="1">
        <f t="shared" si="0"/>
        <v>11</v>
      </c>
      <c r="B51" s="1">
        <f t="shared" si="1"/>
        <v>3</v>
      </c>
      <c r="C51" s="10">
        <v>39155</v>
      </c>
      <c r="D51" s="3">
        <v>1387.17</v>
      </c>
      <c r="E51" s="3">
        <v>1377.86</v>
      </c>
      <c r="F51" s="3">
        <f t="shared" si="10"/>
        <v>1395.29</v>
      </c>
      <c r="G51" s="3">
        <f t="shared" si="16"/>
        <v>1392.8290000000002</v>
      </c>
      <c r="H51" s="4">
        <f t="shared" si="2"/>
        <v>6.6910990964839266E-3</v>
      </c>
      <c r="I51" s="4">
        <f t="shared" si="6"/>
        <v>-6.5314416343224008E-5</v>
      </c>
      <c r="J51" s="4">
        <f t="shared" si="7"/>
        <v>6.7564135128271507E-3</v>
      </c>
      <c r="K51" s="4">
        <f t="shared" si="11"/>
        <v>1.4057113828513292E-2</v>
      </c>
      <c r="L51" s="4">
        <f t="shared" si="17"/>
        <v>1.1254238381492686E-2</v>
      </c>
      <c r="M51" s="4">
        <f t="shared" si="12"/>
        <v>-5.8195787255695165E-3</v>
      </c>
      <c r="N51" s="4">
        <f t="shared" si="18"/>
        <v>-4.0629538873760557E-3</v>
      </c>
      <c r="O51" s="4">
        <f t="shared" si="20"/>
        <v>1.7741156455227444E-3</v>
      </c>
      <c r="P51" s="4">
        <f t="shared" si="3"/>
        <v>-2.1948811957977779E-2</v>
      </c>
      <c r="T51" s="4">
        <f t="shared" si="4"/>
        <v>6.6910990964839266E-3</v>
      </c>
      <c r="U51" s="4">
        <f t="shared" si="5"/>
        <v>6.6910990964839266E-3</v>
      </c>
      <c r="V51" s="2">
        <f t="shared" si="13"/>
        <v>1.0174534634783542E-2</v>
      </c>
      <c r="W51" s="4">
        <f t="shared" si="14"/>
        <v>7.278928843576408E-5</v>
      </c>
      <c r="X51" s="4">
        <f t="shared" si="15"/>
        <v>-3.4483501799607423E-3</v>
      </c>
      <c r="Y51" s="4">
        <f t="shared" si="8"/>
        <v>1.4130101648161481E-3</v>
      </c>
      <c r="Z51" s="4">
        <f t="shared" si="9"/>
        <v>7.7271692977485826E-3</v>
      </c>
      <c r="AA51" s="4">
        <f t="shared" si="19"/>
        <v>3.5400699670878684E-3</v>
      </c>
    </row>
    <row r="52" spans="1:27" x14ac:dyDescent="0.3">
      <c r="A52" s="1">
        <f t="shared" si="0"/>
        <v>11</v>
      </c>
      <c r="B52" s="1">
        <f t="shared" si="1"/>
        <v>4</v>
      </c>
      <c r="C52" s="10">
        <v>39156</v>
      </c>
      <c r="D52" s="3">
        <v>1392.28</v>
      </c>
      <c r="E52" s="3">
        <v>1387.11</v>
      </c>
      <c r="F52" s="3">
        <f t="shared" si="10"/>
        <v>1393.3679999999999</v>
      </c>
      <c r="G52" s="3">
        <f t="shared" si="16"/>
        <v>1391.7400000000002</v>
      </c>
      <c r="H52" s="4">
        <f t="shared" si="2"/>
        <v>3.6837590201632821E-3</v>
      </c>
      <c r="I52" s="4">
        <f t="shared" si="6"/>
        <v>-4.3253530569557304E-5</v>
      </c>
      <c r="J52" s="4">
        <f t="shared" si="7"/>
        <v>3.7270125507328396E-3</v>
      </c>
      <c r="K52" s="4">
        <f t="shared" si="11"/>
        <v>4.6641723797370182E-3</v>
      </c>
      <c r="L52" s="4">
        <f t="shared" si="17"/>
        <v>3.2512237144690201E-3</v>
      </c>
      <c r="M52" s="4">
        <f t="shared" si="12"/>
        <v>-7.8084181637583575E-4</v>
      </c>
      <c r="N52" s="4">
        <f t="shared" si="18"/>
        <v>3.8800350640186829E-4</v>
      </c>
      <c r="O52" s="4">
        <f t="shared" si="20"/>
        <v>1.1693050248511088E-3</v>
      </c>
      <c r="P52" s="4">
        <f t="shared" si="3"/>
        <v>-1.8345907071846565E-2</v>
      </c>
      <c r="T52" s="4">
        <f t="shared" si="4"/>
        <v>3.6837590201632821E-3</v>
      </c>
      <c r="U52" s="4">
        <f t="shared" si="5"/>
        <v>3.6837590201632821E-3</v>
      </c>
      <c r="V52" s="2">
        <f t="shared" si="13"/>
        <v>1.0611532833034181E-2</v>
      </c>
      <c r="W52" s="4">
        <f t="shared" si="14"/>
        <v>5.0541750470381908E-4</v>
      </c>
      <c r="X52" s="4">
        <f t="shared" si="15"/>
        <v>-6.8550314218662851E-3</v>
      </c>
      <c r="Y52" s="4">
        <f t="shared" si="8"/>
        <v>-7.862812313277158E-3</v>
      </c>
      <c r="Z52" s="4">
        <f t="shared" si="9"/>
        <v>-1.6071395577145911E-3</v>
      </c>
      <c r="AA52" s="4">
        <f t="shared" si="19"/>
        <v>2.3422573145184403E-3</v>
      </c>
    </row>
    <row r="53" spans="1:27" x14ac:dyDescent="0.3">
      <c r="A53" s="1">
        <f t="shared" si="0"/>
        <v>11</v>
      </c>
      <c r="B53" s="1">
        <f t="shared" si="1"/>
        <v>5</v>
      </c>
      <c r="C53" s="10">
        <v>39157</v>
      </c>
      <c r="D53" s="3">
        <v>1386.95</v>
      </c>
      <c r="E53" s="3">
        <v>1392.28</v>
      </c>
      <c r="F53" s="3">
        <f t="shared" si="10"/>
        <v>1390.19</v>
      </c>
      <c r="G53" s="3">
        <f t="shared" si="16"/>
        <v>1391.7180000000003</v>
      </c>
      <c r="H53" s="4">
        <f t="shared" si="2"/>
        <v>-3.8282529376274365E-3</v>
      </c>
      <c r="I53" s="4">
        <f t="shared" si="6"/>
        <v>0</v>
      </c>
      <c r="J53" s="4">
        <f t="shared" si="7"/>
        <v>-3.8282529376274365E-3</v>
      </c>
      <c r="K53" s="4">
        <f t="shared" si="11"/>
        <v>-9.1935530209438668E-4</v>
      </c>
      <c r="L53" s="4">
        <f t="shared" si="17"/>
        <v>-2.3143492847787174E-5</v>
      </c>
      <c r="M53" s="4">
        <f t="shared" si="12"/>
        <v>-2.3306166782957791E-3</v>
      </c>
      <c r="N53" s="4">
        <f t="shared" si="18"/>
        <v>-3.4259814129013605E-3</v>
      </c>
      <c r="O53" s="4">
        <f t="shared" si="20"/>
        <v>-1.1016979703668101E-3</v>
      </c>
      <c r="P53" s="4">
        <f t="shared" si="3"/>
        <v>-2.2103927236832764E-2</v>
      </c>
      <c r="T53" s="4">
        <f t="shared" si="4"/>
        <v>-3.8282529376274365E-3</v>
      </c>
      <c r="U53" s="4">
        <f t="shared" si="5"/>
        <v>-3.8282529376274365E-3</v>
      </c>
      <c r="V53" s="2">
        <f t="shared" si="13"/>
        <v>7.5846812422788127E-3</v>
      </c>
      <c r="W53" s="4">
        <f t="shared" si="14"/>
        <v>-2.4911655701439182E-3</v>
      </c>
      <c r="X53" s="4">
        <f t="shared" si="15"/>
        <v>-1.1327022326138315E-2</v>
      </c>
      <c r="Y53" s="4">
        <f t="shared" si="8"/>
        <v>-1.3376719949200483E-2</v>
      </c>
      <c r="Z53" s="4">
        <f t="shared" si="9"/>
        <v>-7.1558137583859179E-3</v>
      </c>
      <c r="AA53" s="4">
        <f t="shared" si="19"/>
        <v>-2.1934389188987729E-3</v>
      </c>
    </row>
    <row r="54" spans="1:27" x14ac:dyDescent="0.3">
      <c r="A54" s="1">
        <f t="shared" si="0"/>
        <v>12</v>
      </c>
      <c r="B54" s="1">
        <f t="shared" si="1"/>
        <v>1</v>
      </c>
      <c r="C54" s="10">
        <v>39160</v>
      </c>
      <c r="D54" s="3">
        <v>1402.06</v>
      </c>
      <c r="E54" s="3">
        <v>1386.95</v>
      </c>
      <c r="F54" s="3">
        <f t="shared" si="10"/>
        <v>1389.2819999999999</v>
      </c>
      <c r="G54" s="3">
        <f t="shared" si="16"/>
        <v>1394.5120000000002</v>
      </c>
      <c r="H54" s="4">
        <f t="shared" si="2"/>
        <v>1.0894408594397708E-2</v>
      </c>
      <c r="I54" s="4">
        <f t="shared" si="6"/>
        <v>0</v>
      </c>
      <c r="J54" s="4">
        <f t="shared" si="7"/>
        <v>1.0894408594397708E-2</v>
      </c>
      <c r="K54" s="4">
        <f t="shared" si="11"/>
        <v>-6.2186812790668863E-4</v>
      </c>
      <c r="L54" s="4">
        <f t="shared" si="17"/>
        <v>4.8475672038167088E-3</v>
      </c>
      <c r="M54" s="4">
        <f t="shared" si="12"/>
        <v>9.1975567235449834E-3</v>
      </c>
      <c r="N54" s="4">
        <f t="shared" si="18"/>
        <v>5.4126461443141207E-3</v>
      </c>
      <c r="O54" s="4">
        <f t="shared" si="20"/>
        <v>-3.7302255252986646E-3</v>
      </c>
      <c r="P54" s="4">
        <f t="shared" si="3"/>
        <v>-1.1450327857293951E-2</v>
      </c>
      <c r="T54" s="4">
        <f t="shared" si="4"/>
        <v>1.0894408594397708E-2</v>
      </c>
      <c r="U54" s="4">
        <f t="shared" si="5"/>
        <v>1.0894408594397708E-2</v>
      </c>
      <c r="V54" s="2">
        <f t="shared" si="13"/>
        <v>1.4167778218392778E-2</v>
      </c>
      <c r="W54" s="4">
        <f t="shared" si="14"/>
        <v>4.0261004362088272E-3</v>
      </c>
      <c r="X54" s="4">
        <f t="shared" si="15"/>
        <v>-3.2276411204322222E-3</v>
      </c>
      <c r="Y54" s="4">
        <f t="shared" si="8"/>
        <v>-1.3082942091399071E-2</v>
      </c>
      <c r="Z54" s="4">
        <f t="shared" si="9"/>
        <v>-6.8601835578199271E-3</v>
      </c>
      <c r="AA54" s="4">
        <f t="shared" si="19"/>
        <v>-7.4728057027654109E-3</v>
      </c>
    </row>
    <row r="55" spans="1:27" x14ac:dyDescent="0.3">
      <c r="A55" s="1">
        <f t="shared" si="0"/>
        <v>12</v>
      </c>
      <c r="B55" s="1">
        <f t="shared" si="1"/>
        <v>2</v>
      </c>
      <c r="C55" s="10">
        <v>39161</v>
      </c>
      <c r="D55" s="3">
        <v>1410.94</v>
      </c>
      <c r="E55" s="3">
        <v>1402.04</v>
      </c>
      <c r="F55" s="3">
        <f t="shared" si="10"/>
        <v>1395.8799999999999</v>
      </c>
      <c r="G55" s="3">
        <f t="shared" si="16"/>
        <v>1396.0650000000001</v>
      </c>
      <c r="H55" s="4">
        <f t="shared" si="2"/>
        <v>6.3335377943883357E-3</v>
      </c>
      <c r="I55" s="4">
        <f t="shared" si="6"/>
        <v>-1.4264724762122741E-5</v>
      </c>
      <c r="J55" s="4">
        <f t="shared" si="7"/>
        <v>6.3478025191504583E-3</v>
      </c>
      <c r="K55" s="4">
        <f t="shared" si="11"/>
        <v>-7.0931343879721007E-3</v>
      </c>
      <c r="L55" s="4">
        <f t="shared" si="17"/>
        <v>-5.4546722520988538E-3</v>
      </c>
      <c r="M55" s="4">
        <f t="shared" si="12"/>
        <v>1.0788893028054112E-2</v>
      </c>
      <c r="N55" s="4">
        <f t="shared" si="18"/>
        <v>1.0654948014598174E-2</v>
      </c>
      <c r="O55" s="4">
        <f t="shared" si="20"/>
        <v>-1.3111826158459806E-4</v>
      </c>
      <c r="P55" s="4">
        <f t="shared" si="3"/>
        <v>-5.1893111471479235E-3</v>
      </c>
      <c r="T55" s="4">
        <f t="shared" si="4"/>
        <v>6.3335377943883357E-3</v>
      </c>
      <c r="U55" s="4">
        <f t="shared" si="5"/>
        <v>6.3335377943883357E-3</v>
      </c>
      <c r="V55" s="2">
        <f t="shared" si="13"/>
        <v>-1.7196125700754534E-2</v>
      </c>
      <c r="W55" s="4">
        <f t="shared" si="14"/>
        <v>-2.7024164443747056E-2</v>
      </c>
      <c r="X55" s="4">
        <f t="shared" si="15"/>
        <v>2.3941362168438628E-2</v>
      </c>
      <c r="Y55" s="4">
        <f t="shared" si="8"/>
        <v>-1.9473519245977466E-2</v>
      </c>
      <c r="Z55" s="4">
        <f t="shared" si="9"/>
        <v>-1.3291054897410452E-2</v>
      </c>
      <c r="AA55" s="4">
        <f t="shared" si="19"/>
        <v>-2.6499552372418329E-4</v>
      </c>
    </row>
    <row r="56" spans="1:27" x14ac:dyDescent="0.3">
      <c r="A56" s="1">
        <f t="shared" si="0"/>
        <v>12</v>
      </c>
      <c r="B56" s="1">
        <f t="shared" si="1"/>
        <v>3</v>
      </c>
      <c r="C56" s="10">
        <v>39162</v>
      </c>
      <c r="D56" s="3">
        <v>1435.04</v>
      </c>
      <c r="E56" s="3">
        <v>1410.92</v>
      </c>
      <c r="F56" s="3">
        <f t="shared" si="10"/>
        <v>1405.454</v>
      </c>
      <c r="G56" s="3">
        <f t="shared" si="16"/>
        <v>1400.3720000000001</v>
      </c>
      <c r="H56" s="4">
        <f t="shared" si="2"/>
        <v>1.7080811373977565E-2</v>
      </c>
      <c r="I56" s="4">
        <f t="shared" si="6"/>
        <v>-1.4174947198308794E-5</v>
      </c>
      <c r="J56" s="4">
        <f t="shared" si="7"/>
        <v>1.7094986321175874E-2</v>
      </c>
      <c r="K56" s="4">
        <f t="shared" si="11"/>
        <v>-9.1304378641190714E-3</v>
      </c>
      <c r="L56" s="4">
        <f t="shared" si="17"/>
        <v>-1.0220136929989987E-2</v>
      </c>
      <c r="M56" s="4">
        <f t="shared" si="12"/>
        <v>2.1050849049488646E-2</v>
      </c>
      <c r="N56" s="4">
        <f t="shared" si="18"/>
        <v>2.4756279045853452E-2</v>
      </c>
      <c r="O56" s="4">
        <f t="shared" si="20"/>
        <v>3.541364700635439E-3</v>
      </c>
      <c r="P56" s="4">
        <f t="shared" si="3"/>
        <v>1.180286258196433E-2</v>
      </c>
      <c r="T56" s="4">
        <f t="shared" si="4"/>
        <v>1.7080811373977565E-2</v>
      </c>
      <c r="U56" s="4">
        <f t="shared" si="5"/>
        <v>1.7080811373977565E-2</v>
      </c>
      <c r="V56" s="2">
        <f t="shared" si="13"/>
        <v>-1.684692474520531E-2</v>
      </c>
      <c r="W56" s="4">
        <f t="shared" si="14"/>
        <v>-2.66784554977532E-2</v>
      </c>
      <c r="X56" s="4">
        <f t="shared" si="15"/>
        <v>3.4509108472645669E-2</v>
      </c>
      <c r="Y56" s="4">
        <f t="shared" si="8"/>
        <v>-2.1485419935638725E-2</v>
      </c>
      <c r="Z56" s="4">
        <f t="shared" si="9"/>
        <v>-1.5315641123394206E-2</v>
      </c>
      <c r="AA56" s="4">
        <f t="shared" si="19"/>
        <v>7.2845071633853807E-3</v>
      </c>
    </row>
    <row r="57" spans="1:27" x14ac:dyDescent="0.3">
      <c r="A57" s="1">
        <f t="shared" si="0"/>
        <v>12</v>
      </c>
      <c r="B57" s="1">
        <f t="shared" si="1"/>
        <v>4</v>
      </c>
      <c r="C57" s="10">
        <v>39163</v>
      </c>
      <c r="D57" s="3">
        <v>1434.54</v>
      </c>
      <c r="E57" s="3">
        <v>1435.04</v>
      </c>
      <c r="F57" s="3">
        <f t="shared" si="10"/>
        <v>1413.9060000000002</v>
      </c>
      <c r="G57" s="3">
        <f t="shared" si="16"/>
        <v>1403.6369999999999</v>
      </c>
      <c r="H57" s="4">
        <f t="shared" si="2"/>
        <v>-3.4842234362805221E-4</v>
      </c>
      <c r="I57" s="4">
        <f t="shared" si="6"/>
        <v>0</v>
      </c>
      <c r="J57" s="4">
        <f t="shared" si="7"/>
        <v>-3.4842234362805221E-4</v>
      </c>
      <c r="K57" s="4">
        <f t="shared" si="11"/>
        <v>-1.8321788939680977E-2</v>
      </c>
      <c r="L57" s="4">
        <f t="shared" si="17"/>
        <v>-2.4275746088378593E-2</v>
      </c>
      <c r="M57" s="4">
        <f t="shared" si="12"/>
        <v>1.4593615134244982E-2</v>
      </c>
      <c r="N57" s="4">
        <f t="shared" si="18"/>
        <v>2.201637602884508E-2</v>
      </c>
      <c r="O57" s="4">
        <f t="shared" si="20"/>
        <v>7.1583922372330036E-3</v>
      </c>
      <c r="P57" s="4">
        <f t="shared" si="3"/>
        <v>1.1450327857293951E-2</v>
      </c>
      <c r="T57" s="4">
        <f t="shared" si="4"/>
        <v>-3.4842234362805221E-4</v>
      </c>
      <c r="U57" s="4">
        <f t="shared" si="5"/>
        <v>-3.4842234362805221E-4</v>
      </c>
      <c r="V57" s="2">
        <f t="shared" si="13"/>
        <v>-2.9797078827071017E-2</v>
      </c>
      <c r="W57" s="4">
        <f t="shared" si="14"/>
        <v>-3.9499108038800343E-2</v>
      </c>
      <c r="X57" s="4">
        <f t="shared" si="15"/>
        <v>3.0353089895710627E-2</v>
      </c>
      <c r="Y57" s="4">
        <f t="shared" si="8"/>
        <v>-3.0562165636193631E-2</v>
      </c>
      <c r="Z57" s="4">
        <f t="shared" si="9"/>
        <v>-2.4449617972516931E-2</v>
      </c>
      <c r="AA57" s="4">
        <f t="shared" si="19"/>
        <v>1.4739824655080523E-2</v>
      </c>
    </row>
    <row r="58" spans="1:27" x14ac:dyDescent="0.3">
      <c r="A58" s="1">
        <f t="shared" si="0"/>
        <v>12</v>
      </c>
      <c r="B58" s="1">
        <f t="shared" si="1"/>
        <v>5</v>
      </c>
      <c r="C58" s="10">
        <v>39164</v>
      </c>
      <c r="D58" s="3">
        <v>1436.11</v>
      </c>
      <c r="E58" s="3">
        <v>1434.54</v>
      </c>
      <c r="F58" s="3">
        <f t="shared" si="10"/>
        <v>1423.7379999999998</v>
      </c>
      <c r="G58" s="3">
        <f t="shared" si="16"/>
        <v>1406.9640000000004</v>
      </c>
      <c r="H58" s="4">
        <f t="shared" si="2"/>
        <v>1.094427481980242E-3</v>
      </c>
      <c r="I58" s="4">
        <f t="shared" si="6"/>
        <v>0</v>
      </c>
      <c r="J58" s="4">
        <f t="shared" si="7"/>
        <v>1.094427481980242E-3</v>
      </c>
      <c r="K58" s="4">
        <f t="shared" si="11"/>
        <v>-9.6860317593095921E-3</v>
      </c>
      <c r="L58" s="4">
        <f t="shared" si="17"/>
        <v>-2.148036614137231E-2</v>
      </c>
      <c r="M58" s="4">
        <f t="shared" si="12"/>
        <v>8.6898010729502713E-3</v>
      </c>
      <c r="N58" s="4">
        <f t="shared" si="18"/>
        <v>2.0715526481132066E-2</v>
      </c>
      <c r="O58" s="4">
        <f t="shared" si="20"/>
        <v>1.1680163775754945E-2</v>
      </c>
      <c r="P58" s="4">
        <f t="shared" si="3"/>
        <v>1.2557286892758899E-2</v>
      </c>
      <c r="T58" s="4">
        <f t="shared" si="4"/>
        <v>1.094427481980242E-3</v>
      </c>
      <c r="U58" s="4">
        <f t="shared" si="5"/>
        <v>1.094427481980242E-3</v>
      </c>
      <c r="V58" s="2">
        <f t="shared" si="13"/>
        <v>-3.3174397367797287E-2</v>
      </c>
      <c r="W58" s="4">
        <f t="shared" si="14"/>
        <v>-4.2842653394119322E-2</v>
      </c>
      <c r="X58" s="4">
        <f t="shared" si="15"/>
        <v>3.5444680774360901E-2</v>
      </c>
      <c r="Y58" s="4">
        <f t="shared" si="8"/>
        <v>-2.2034086226151099E-2</v>
      </c>
      <c r="Z58" s="4">
        <f t="shared" si="9"/>
        <v>-1.5867766891898148E-2</v>
      </c>
      <c r="AA58" s="4">
        <f t="shared" si="19"/>
        <v>2.4131953186254954E-2</v>
      </c>
    </row>
    <row r="59" spans="1:27" x14ac:dyDescent="0.3">
      <c r="A59" s="1">
        <f t="shared" si="0"/>
        <v>13</v>
      </c>
      <c r="B59" s="1">
        <f t="shared" si="1"/>
        <v>1</v>
      </c>
      <c r="C59" s="10">
        <v>39167</v>
      </c>
      <c r="D59" s="3">
        <v>1437.5</v>
      </c>
      <c r="E59" s="3">
        <v>1436.11</v>
      </c>
      <c r="F59" s="3">
        <f t="shared" si="10"/>
        <v>1430.826</v>
      </c>
      <c r="G59" s="3">
        <f t="shared" si="16"/>
        <v>1410.0540000000001</v>
      </c>
      <c r="H59" s="4">
        <f t="shared" si="2"/>
        <v>9.6789243163831475E-4</v>
      </c>
      <c r="I59" s="4">
        <f t="shared" si="6"/>
        <v>0</v>
      </c>
      <c r="J59" s="4">
        <f t="shared" si="7"/>
        <v>9.6789243163831475E-4</v>
      </c>
      <c r="K59" s="4">
        <f t="shared" si="11"/>
        <v>-4.8412029719171043E-3</v>
      </c>
      <c r="L59" s="4">
        <f t="shared" si="17"/>
        <v>-2.0266940245214773E-2</v>
      </c>
      <c r="M59" s="4">
        <f t="shared" si="12"/>
        <v>4.6644385830282497E-3</v>
      </c>
      <c r="N59" s="4">
        <f t="shared" si="18"/>
        <v>1.9464502777907733E-2</v>
      </c>
      <c r="O59" s="4">
        <f t="shared" si="20"/>
        <v>1.4450086956521694E-2</v>
      </c>
      <c r="P59" s="4">
        <f t="shared" si="3"/>
        <v>1.3537333427342625E-2</v>
      </c>
      <c r="T59" s="4">
        <f t="shared" si="4"/>
        <v>9.6789243163831475E-4</v>
      </c>
      <c r="U59" s="4">
        <f t="shared" si="5"/>
        <v>9.6789243163831475E-4</v>
      </c>
      <c r="V59" s="2">
        <f t="shared" si="13"/>
        <v>-2.3709882947685036E-2</v>
      </c>
      <c r="W59" s="4">
        <f t="shared" si="14"/>
        <v>-3.3472784118208226E-2</v>
      </c>
      <c r="X59" s="4">
        <f t="shared" si="15"/>
        <v>2.5277092278504526E-2</v>
      </c>
      <c r="Y59" s="4">
        <f t="shared" si="8"/>
        <v>-1.7249666775259843E-2</v>
      </c>
      <c r="Z59" s="4">
        <f t="shared" si="9"/>
        <v>-1.1053180481455697E-2</v>
      </c>
      <c r="AA59" s="4">
        <f t="shared" si="19"/>
        <v>2.990321619368861E-2</v>
      </c>
    </row>
    <row r="60" spans="1:27" x14ac:dyDescent="0.3">
      <c r="A60" s="1">
        <f t="shared" si="0"/>
        <v>13</v>
      </c>
      <c r="B60" s="1">
        <f t="shared" si="1"/>
        <v>2</v>
      </c>
      <c r="C60" s="10">
        <v>39168</v>
      </c>
      <c r="D60" s="3">
        <v>1428.61</v>
      </c>
      <c r="E60" s="3">
        <v>1437.49</v>
      </c>
      <c r="F60" s="3">
        <f t="shared" si="10"/>
        <v>1434.36</v>
      </c>
      <c r="G60" s="3">
        <f t="shared" si="16"/>
        <v>1415.1200000000001</v>
      </c>
      <c r="H60" s="4">
        <f t="shared" si="2"/>
        <v>-6.1843478260870258E-3</v>
      </c>
      <c r="I60" s="4">
        <f t="shared" si="6"/>
        <v>-6.9565217391241077E-6</v>
      </c>
      <c r="J60" s="4">
        <f t="shared" si="7"/>
        <v>-6.1773913043479019E-3</v>
      </c>
      <c r="K60" s="4">
        <f t="shared" si="11"/>
        <v>-1.1843478260870261E-3</v>
      </c>
      <c r="L60" s="4">
        <f t="shared" si="17"/>
        <v>-1.66114009661836E-2</v>
      </c>
      <c r="M60" s="4">
        <f t="shared" si="12"/>
        <v>-4.0087565185866871E-3</v>
      </c>
      <c r="N60" s="4">
        <f t="shared" si="18"/>
        <v>9.532760472609942E-3</v>
      </c>
      <c r="O60" s="4">
        <f t="shared" si="20"/>
        <v>1.3467636373817754E-2</v>
      </c>
      <c r="P60" s="4">
        <f t="shared" si="3"/>
        <v>7.2692660227031978E-3</v>
      </c>
      <c r="T60" s="4">
        <f t="shared" si="4"/>
        <v>-6.1843478260870258E-3</v>
      </c>
      <c r="U60" s="4">
        <f t="shared" si="5"/>
        <v>-6.1843478260870258E-3</v>
      </c>
      <c r="V60" s="2">
        <f t="shared" si="13"/>
        <v>-1.8476521739130398E-2</v>
      </c>
      <c r="W60" s="4">
        <f t="shared" si="14"/>
        <v>-2.8291756521739129E-2</v>
      </c>
      <c r="X60" s="4">
        <f t="shared" si="15"/>
        <v>1.2523565849717099E-2</v>
      </c>
      <c r="Y60" s="4">
        <f t="shared" si="8"/>
        <v>-1.3638408327008579E-2</v>
      </c>
      <c r="Z60" s="4">
        <f t="shared" si="9"/>
        <v>-7.4191521467731475E-3</v>
      </c>
      <c r="AA60" s="4">
        <f t="shared" si="19"/>
        <v>2.7566839556408877E-2</v>
      </c>
    </row>
    <row r="61" spans="1:27" x14ac:dyDescent="0.3">
      <c r="A61" s="1">
        <f t="shared" si="0"/>
        <v>13</v>
      </c>
      <c r="B61" s="1">
        <f t="shared" si="1"/>
        <v>3</v>
      </c>
      <c r="C61" s="10">
        <v>39169</v>
      </c>
      <c r="D61" s="3">
        <v>1417.23</v>
      </c>
      <c r="E61" s="3">
        <v>1428.35</v>
      </c>
      <c r="F61" s="3">
        <f t="shared" si="10"/>
        <v>1430.798</v>
      </c>
      <c r="G61" s="3">
        <f t="shared" si="16"/>
        <v>1418.126</v>
      </c>
      <c r="H61" s="4">
        <f t="shared" si="2"/>
        <v>-7.9657849238069754E-3</v>
      </c>
      <c r="I61" s="4">
        <f t="shared" si="6"/>
        <v>-1.8199508613266806E-4</v>
      </c>
      <c r="J61" s="4">
        <f t="shared" si="7"/>
        <v>-7.7837898376743077E-3</v>
      </c>
      <c r="K61" s="4">
        <f t="shared" si="11"/>
        <v>3.9058945408473465E-3</v>
      </c>
      <c r="L61" s="4">
        <f t="shared" si="17"/>
        <v>-7.268914850409959E-3</v>
      </c>
      <c r="M61" s="4">
        <f t="shared" si="12"/>
        <v>-9.4828200766285554E-3</v>
      </c>
      <c r="N61" s="4">
        <f t="shared" si="18"/>
        <v>-6.318197395717716E-4</v>
      </c>
      <c r="O61" s="4">
        <f t="shared" si="20"/>
        <v>8.9413856607607981E-3</v>
      </c>
      <c r="P61" s="4">
        <f t="shared" si="3"/>
        <v>-7.5442431079456842E-4</v>
      </c>
      <c r="T61" s="4">
        <f t="shared" si="4"/>
        <v>-7.9657849238069754E-3</v>
      </c>
      <c r="U61" s="4">
        <f t="shared" si="5"/>
        <v>-7.9657849238069754E-3</v>
      </c>
      <c r="V61" s="2">
        <f t="shared" si="13"/>
        <v>4.5008784762811853E-3</v>
      </c>
      <c r="W61" s="4">
        <f t="shared" si="14"/>
        <v>-5.5441303084816521E-3</v>
      </c>
      <c r="X61" s="4">
        <f t="shared" si="15"/>
        <v>-1.2410803880031181E-2</v>
      </c>
      <c r="Y61" s="4">
        <f t="shared" si="8"/>
        <v>-8.6116353162704277E-3</v>
      </c>
      <c r="Z61" s="4">
        <f t="shared" si="9"/>
        <v>-2.3606840767609982E-3</v>
      </c>
      <c r="AA61" s="4">
        <f t="shared" si="19"/>
        <v>1.8032607257156798E-2</v>
      </c>
    </row>
    <row r="62" spans="1:27" x14ac:dyDescent="0.3">
      <c r="A62" s="1">
        <f t="shared" si="0"/>
        <v>13</v>
      </c>
      <c r="B62" s="1">
        <f t="shared" si="1"/>
        <v>4</v>
      </c>
      <c r="C62" s="10">
        <v>39170</v>
      </c>
      <c r="D62" s="3">
        <v>1422.53</v>
      </c>
      <c r="E62" s="3">
        <v>1417.17</v>
      </c>
      <c r="F62" s="3">
        <f t="shared" si="10"/>
        <v>1428.3959999999997</v>
      </c>
      <c r="G62" s="3">
        <f t="shared" si="16"/>
        <v>1421.1510000000003</v>
      </c>
      <c r="H62" s="4">
        <f t="shared" si="2"/>
        <v>3.739689394099726E-3</v>
      </c>
      <c r="I62" s="4">
        <f t="shared" si="6"/>
        <v>-4.2336106348260645E-5</v>
      </c>
      <c r="J62" s="4">
        <f t="shared" si="7"/>
        <v>3.7820255004479865E-3</v>
      </c>
      <c r="K62" s="4">
        <f t="shared" si="11"/>
        <v>8.9135143907479435E-3</v>
      </c>
      <c r="L62" s="4">
        <f t="shared" si="17"/>
        <v>2.6585506782793459E-3</v>
      </c>
      <c r="M62" s="4">
        <f t="shared" si="12"/>
        <v>-4.1067043032882757E-3</v>
      </c>
      <c r="N62" s="4">
        <f t="shared" si="18"/>
        <v>9.7034023829957385E-4</v>
      </c>
      <c r="O62" s="4">
        <f t="shared" si="20"/>
        <v>5.0930384596454461E-3</v>
      </c>
      <c r="P62" s="4">
        <f t="shared" si="3"/>
        <v>2.9824437707114278E-3</v>
      </c>
      <c r="T62" s="4">
        <f t="shared" si="4"/>
        <v>3.739689394099726E-3</v>
      </c>
      <c r="U62" s="4">
        <f t="shared" si="5"/>
        <v>3.739689394099726E-3</v>
      </c>
      <c r="V62" s="2">
        <f t="shared" si="13"/>
        <v>1.2213966681484265E-2</v>
      </c>
      <c r="W62" s="4">
        <f t="shared" si="14"/>
        <v>2.0918270146694741E-3</v>
      </c>
      <c r="X62" s="4">
        <f t="shared" si="15"/>
        <v>-8.3720216933651139E-3</v>
      </c>
      <c r="Y62" s="4">
        <f t="shared" si="8"/>
        <v>-3.6664546166180539E-3</v>
      </c>
      <c r="Z62" s="4">
        <f t="shared" si="9"/>
        <v>2.615677222266328E-3</v>
      </c>
      <c r="AA62" s="4">
        <f t="shared" si="19"/>
        <v>1.0248206033498375E-2</v>
      </c>
    </row>
    <row r="63" spans="1:27" x14ac:dyDescent="0.3">
      <c r="A63" s="1">
        <f t="shared" si="0"/>
        <v>13</v>
      </c>
      <c r="B63" s="1">
        <f t="shared" si="1"/>
        <v>5</v>
      </c>
      <c r="C63" s="10">
        <v>39171</v>
      </c>
      <c r="D63" s="3">
        <v>1420.86</v>
      </c>
      <c r="E63" s="3">
        <v>1422.52</v>
      </c>
      <c r="F63" s="3">
        <f t="shared" si="10"/>
        <v>1425.346</v>
      </c>
      <c r="G63" s="3">
        <f t="shared" si="16"/>
        <v>1424.5419999999999</v>
      </c>
      <c r="H63" s="4">
        <f t="shared" si="2"/>
        <v>-1.1739646967024054E-3</v>
      </c>
      <c r="I63" s="4">
        <f t="shared" si="6"/>
        <v>-7.0297287227621954E-6</v>
      </c>
      <c r="J63" s="4">
        <f t="shared" si="7"/>
        <v>-1.1669349679796432E-3</v>
      </c>
      <c r="K63" s="4">
        <f t="shared" si="11"/>
        <v>2.7679556845901319E-3</v>
      </c>
      <c r="L63" s="4">
        <f t="shared" si="17"/>
        <v>1.7019754318791389E-3</v>
      </c>
      <c r="M63" s="4">
        <f t="shared" si="12"/>
        <v>-3.1473059874585563E-3</v>
      </c>
      <c r="N63" s="4">
        <f t="shared" si="18"/>
        <v>-2.5846903776792938E-3</v>
      </c>
      <c r="O63" s="4">
        <f t="shared" si="20"/>
        <v>5.6585448249657771E-4</v>
      </c>
      <c r="P63" s="4">
        <f t="shared" si="3"/>
        <v>1.8049777903123073E-3</v>
      </c>
      <c r="T63" s="4">
        <f t="shared" si="4"/>
        <v>-1.1739646967024054E-3</v>
      </c>
      <c r="U63" s="4">
        <f t="shared" si="5"/>
        <v>-1.1739646967024054E-3</v>
      </c>
      <c r="V63" s="2">
        <f t="shared" si="13"/>
        <v>9.5463716055196914E-3</v>
      </c>
      <c r="W63" s="4">
        <f t="shared" si="14"/>
        <v>-5.4909211053556079E-4</v>
      </c>
      <c r="X63" s="4">
        <f t="shared" si="15"/>
        <v>-1.0618963728405206E-2</v>
      </c>
      <c r="Y63" s="4">
        <f t="shared" si="8"/>
        <v>-9.7353854087340042E-3</v>
      </c>
      <c r="Z63" s="4">
        <f t="shared" si="9"/>
        <v>-3.491519694215065E-3</v>
      </c>
      <c r="AA63" s="4">
        <f t="shared" si="19"/>
        <v>1.1294212839723142E-3</v>
      </c>
    </row>
    <row r="64" spans="1:27" x14ac:dyDescent="0.3">
      <c r="A64" s="1">
        <f t="shared" si="0"/>
        <v>14</v>
      </c>
      <c r="B64" s="1">
        <f t="shared" si="1"/>
        <v>1</v>
      </c>
      <c r="C64" s="10">
        <v>39174</v>
      </c>
      <c r="D64" s="3">
        <v>1424.55</v>
      </c>
      <c r="E64" s="3">
        <v>1420.83</v>
      </c>
      <c r="F64" s="3">
        <f t="shared" si="10"/>
        <v>1422.7559999999999</v>
      </c>
      <c r="G64" s="3">
        <f t="shared" si="16"/>
        <v>1426.7909999999999</v>
      </c>
      <c r="H64" s="4">
        <f t="shared" si="2"/>
        <v>2.597018706980318E-3</v>
      </c>
      <c r="I64" s="4">
        <f t="shared" si="6"/>
        <v>-2.1113973227462747E-5</v>
      </c>
      <c r="J64" s="4">
        <f t="shared" si="7"/>
        <v>2.6181326802077807E-3</v>
      </c>
      <c r="K64" s="4">
        <f t="shared" si="11"/>
        <v>1.0187492082259976E-3</v>
      </c>
      <c r="L64" s="4">
        <f t="shared" si="17"/>
        <v>4.3494784848613259E-3</v>
      </c>
      <c r="M64" s="4">
        <f t="shared" si="12"/>
        <v>1.2609330060812231E-3</v>
      </c>
      <c r="N64" s="4">
        <f t="shared" si="18"/>
        <v>-1.5706575104552703E-3</v>
      </c>
      <c r="O64" s="4">
        <f t="shared" si="20"/>
        <v>-2.832473412656686E-3</v>
      </c>
      <c r="P64" s="4">
        <f t="shared" si="3"/>
        <v>4.4066840583797508E-3</v>
      </c>
      <c r="T64" s="4">
        <f t="shared" si="4"/>
        <v>2.597018706980318E-3</v>
      </c>
      <c r="U64" s="4">
        <f t="shared" si="5"/>
        <v>2.597018706980318E-3</v>
      </c>
      <c r="V64" s="2">
        <f t="shared" si="13"/>
        <v>1.1711217150176725E-2</v>
      </c>
      <c r="W64" s="4">
        <f t="shared" si="14"/>
        <v>1.5941049786749575E-3</v>
      </c>
      <c r="X64" s="4">
        <f t="shared" si="15"/>
        <v>-9.0086956521739439E-3</v>
      </c>
      <c r="Y64" s="4">
        <f t="shared" si="8"/>
        <v>-1.146278133052994E-2</v>
      </c>
      <c r="Z64" s="4">
        <f t="shared" si="9"/>
        <v>-5.2298072787166994E-3</v>
      </c>
      <c r="AA64" s="4">
        <f t="shared" si="19"/>
        <v>-5.6400987960801407E-3</v>
      </c>
    </row>
    <row r="65" spans="1:27" x14ac:dyDescent="0.3">
      <c r="A65" s="1">
        <f t="shared" si="0"/>
        <v>14</v>
      </c>
      <c r="B65" s="1">
        <f t="shared" si="1"/>
        <v>2</v>
      </c>
      <c r="C65" s="10">
        <v>39175</v>
      </c>
      <c r="D65" s="3">
        <v>1437.77</v>
      </c>
      <c r="E65" s="3">
        <v>1424.27</v>
      </c>
      <c r="F65" s="3">
        <f t="shared" si="10"/>
        <v>1424.5880000000002</v>
      </c>
      <c r="G65" s="3">
        <f t="shared" si="16"/>
        <v>1429.4739999999999</v>
      </c>
      <c r="H65" s="4">
        <f t="shared" si="2"/>
        <v>9.2801235477870392E-3</v>
      </c>
      <c r="I65" s="4">
        <f t="shared" si="6"/>
        <v>-1.9655329753253499E-4</v>
      </c>
      <c r="J65" s="4">
        <f t="shared" si="7"/>
        <v>9.4766768453195746E-3</v>
      </c>
      <c r="K65" s="4">
        <f t="shared" si="11"/>
        <v>-2.2866870239724381E-3</v>
      </c>
      <c r="L65" s="4">
        <f t="shared" si="17"/>
        <v>2.8094641972708184E-3</v>
      </c>
      <c r="M65" s="4">
        <f t="shared" si="12"/>
        <v>9.2532016274177419E-3</v>
      </c>
      <c r="N65" s="4">
        <f t="shared" si="18"/>
        <v>5.8035333276436297E-3</v>
      </c>
      <c r="O65" s="4">
        <f t="shared" si="20"/>
        <v>-3.3983182289237779E-3</v>
      </c>
      <c r="P65" s="4">
        <f t="shared" si="3"/>
        <v>1.3727702178664617E-2</v>
      </c>
      <c r="T65" s="4">
        <f t="shared" si="4"/>
        <v>9.2801235477870392E-3</v>
      </c>
      <c r="U65" s="4">
        <f t="shared" si="5"/>
        <v>9.2801235477870392E-3</v>
      </c>
      <c r="V65" s="2">
        <f t="shared" si="13"/>
        <v>2.8500228142219969E-3</v>
      </c>
      <c r="W65" s="4">
        <f t="shared" si="14"/>
        <v>-7.178477413920247E-3</v>
      </c>
      <c r="X65" s="4">
        <f t="shared" si="15"/>
        <v>6.4118268806742798E-3</v>
      </c>
      <c r="Y65" s="4">
        <f t="shared" si="8"/>
        <v>-1.4727002647114847E-2</v>
      </c>
      <c r="Z65" s="4">
        <f t="shared" si="9"/>
        <v>-8.5146103259450857E-3</v>
      </c>
      <c r="AA65" s="4">
        <f t="shared" si="19"/>
        <v>-6.812794556457032E-3</v>
      </c>
    </row>
    <row r="66" spans="1:27" x14ac:dyDescent="0.3">
      <c r="A66" s="1">
        <f t="shared" si="0"/>
        <v>14</v>
      </c>
      <c r="B66" s="1">
        <f t="shared" si="1"/>
        <v>3</v>
      </c>
      <c r="C66" s="10">
        <v>39176</v>
      </c>
      <c r="D66" s="3">
        <v>1439.37</v>
      </c>
      <c r="E66" s="3">
        <v>1437.75</v>
      </c>
      <c r="F66" s="3">
        <f t="shared" si="10"/>
        <v>1429.0159999999998</v>
      </c>
      <c r="G66" s="3">
        <f t="shared" si="16"/>
        <v>1429.9069999999999</v>
      </c>
      <c r="H66" s="4">
        <f t="shared" si="2"/>
        <v>1.1128344589189571E-3</v>
      </c>
      <c r="I66" s="4">
        <f t="shared" si="6"/>
        <v>-1.3910430736475104E-5</v>
      </c>
      <c r="J66" s="4">
        <f t="shared" si="7"/>
        <v>1.1267448896554323E-3</v>
      </c>
      <c r="K66" s="4">
        <f t="shared" si="11"/>
        <v>-7.8889530314307579E-3</v>
      </c>
      <c r="L66" s="4">
        <f t="shared" si="17"/>
        <v>-6.2001880999355743E-3</v>
      </c>
      <c r="M66" s="4">
        <f t="shared" si="12"/>
        <v>7.2455451863380413E-3</v>
      </c>
      <c r="N66" s="4">
        <f t="shared" si="18"/>
        <v>6.6179129132174089E-3</v>
      </c>
      <c r="O66" s="4">
        <f t="shared" si="20"/>
        <v>-6.1902082160950728E-4</v>
      </c>
      <c r="P66" s="4">
        <f t="shared" si="3"/>
        <v>1.4855813297609771E-2</v>
      </c>
      <c r="T66" s="4">
        <f t="shared" si="4"/>
        <v>1.1128344589189571E-3</v>
      </c>
      <c r="U66" s="4">
        <f t="shared" si="5"/>
        <v>1.1128344589189571E-3</v>
      </c>
      <c r="V66" s="2">
        <f t="shared" si="13"/>
        <v>-1.42860123663729E-2</v>
      </c>
      <c r="W66" s="4">
        <f t="shared" si="14"/>
        <v>-2.4143152242709135E-2</v>
      </c>
      <c r="X66" s="4">
        <f t="shared" si="15"/>
        <v>1.5622023242522294E-2</v>
      </c>
      <c r="Y66" s="4">
        <f t="shared" si="8"/>
        <v>-2.0259414963707256E-2</v>
      </c>
      <c r="Z66" s="4">
        <f t="shared" si="9"/>
        <v>-1.4081905883918734E-2</v>
      </c>
      <c r="AA66" s="4">
        <f t="shared" si="19"/>
        <v>-1.2454588278709873E-3</v>
      </c>
    </row>
    <row r="67" spans="1:27" x14ac:dyDescent="0.3">
      <c r="A67" s="1">
        <f t="shared" ref="A67:A130" si="21">WEEKNUM(C67,2)</f>
        <v>14</v>
      </c>
      <c r="B67" s="1">
        <f t="shared" ref="B67:B130" si="22">WEEKDAY(C67,2)</f>
        <v>4</v>
      </c>
      <c r="C67" s="10">
        <v>39177</v>
      </c>
      <c r="D67" s="3">
        <v>1443.76</v>
      </c>
      <c r="E67" s="3">
        <v>1438.94</v>
      </c>
      <c r="F67" s="3">
        <f t="shared" si="10"/>
        <v>1433.2620000000002</v>
      </c>
      <c r="G67" s="3">
        <f t="shared" si="16"/>
        <v>1430.829</v>
      </c>
      <c r="H67" s="4">
        <f t="shared" ref="H67:H130" si="23">(D67-D66)/D66</f>
        <v>3.0499454622509156E-3</v>
      </c>
      <c r="I67" s="4">
        <f t="shared" si="6"/>
        <v>-2.987418106531582E-4</v>
      </c>
      <c r="J67" s="4">
        <f t="shared" si="7"/>
        <v>3.3486872729040738E-3</v>
      </c>
      <c r="K67" s="4">
        <f t="shared" si="11"/>
        <v>-6.0668903756503512E-3</v>
      </c>
      <c r="L67" s="4">
        <f t="shared" si="17"/>
        <v>-6.9320451154170747E-3</v>
      </c>
      <c r="M67" s="4">
        <f t="shared" si="12"/>
        <v>7.3245505706561803E-3</v>
      </c>
      <c r="N67" s="4">
        <f t="shared" si="18"/>
        <v>9.0374181680690294E-3</v>
      </c>
      <c r="O67" s="4">
        <f t="shared" si="20"/>
        <v>1.6851831329308335E-3</v>
      </c>
      <c r="P67" s="4">
        <f t="shared" ref="P67:P130" si="24">(D67-1418.3)/1418.3</f>
        <v>1.7951068180215777E-2</v>
      </c>
      <c r="T67" s="4">
        <f t="shared" ref="T67:T130" si="25">(D67-D66)/D66</f>
        <v>3.0499454622509156E-3</v>
      </c>
      <c r="U67" s="4">
        <f t="shared" ref="U67:U130" si="26">(D67-D66)/D66</f>
        <v>3.0499454622509156E-3</v>
      </c>
      <c r="V67" s="2">
        <f t="shared" si="13"/>
        <v>-1.1699563003258313E-2</v>
      </c>
      <c r="W67" s="4">
        <f t="shared" si="14"/>
        <v>-2.1582567373225774E-2</v>
      </c>
      <c r="X67" s="4">
        <f t="shared" si="15"/>
        <v>1.4924114078437726E-2</v>
      </c>
      <c r="Y67" s="4">
        <f t="shared" si="8"/>
        <v>-1.8460071293659713E-2</v>
      </c>
      <c r="Z67" s="4">
        <f t="shared" si="9"/>
        <v>-1.2271216902643779E-2</v>
      </c>
      <c r="AA67" s="4">
        <f t="shared" si="19"/>
        <v>3.4066183327315681E-3</v>
      </c>
    </row>
    <row r="68" spans="1:27" x14ac:dyDescent="0.3">
      <c r="A68" s="1">
        <f t="shared" si="21"/>
        <v>15</v>
      </c>
      <c r="B68" s="1">
        <f t="shared" si="22"/>
        <v>1</v>
      </c>
      <c r="C68" s="10">
        <v>39181</v>
      </c>
      <c r="D68" s="3">
        <v>1444.61</v>
      </c>
      <c r="E68" s="3">
        <v>1443.77</v>
      </c>
      <c r="F68" s="3">
        <f t="shared" si="10"/>
        <v>1438.0119999999999</v>
      </c>
      <c r="G68" s="3">
        <f t="shared" si="16"/>
        <v>1431.6789999999999</v>
      </c>
      <c r="H68" s="4">
        <f t="shared" si="23"/>
        <v>5.8874051088817327E-4</v>
      </c>
      <c r="I68" s="4">
        <f t="shared" ref="I68:I131" si="27">(E68-D67)/D67</f>
        <v>6.9263589516200096E-6</v>
      </c>
      <c r="J68" s="4">
        <f t="shared" ref="J68:J131" si="28">H68-I68</f>
        <v>5.8181415193655323E-4</v>
      </c>
      <c r="K68" s="4">
        <f t="shared" si="11"/>
        <v>-5.1237740344655877E-3</v>
      </c>
      <c r="L68" s="4">
        <f t="shared" si="17"/>
        <v>-9.3628981117206724E-3</v>
      </c>
      <c r="M68" s="4">
        <f t="shared" si="12"/>
        <v>4.5882788182573971E-3</v>
      </c>
      <c r="N68" s="4">
        <f t="shared" si="18"/>
        <v>9.032052576031388E-3</v>
      </c>
      <c r="O68" s="4">
        <f t="shared" si="20"/>
        <v>4.383882155045365E-3</v>
      </c>
      <c r="P68" s="4">
        <f t="shared" si="24"/>
        <v>1.8550377212155359E-2</v>
      </c>
      <c r="T68" s="4">
        <f t="shared" si="25"/>
        <v>5.8874051088817327E-4</v>
      </c>
      <c r="U68" s="4">
        <f t="shared" si="26"/>
        <v>5.8874051088817327E-4</v>
      </c>
      <c r="V68" s="2">
        <f t="shared" si="13"/>
        <v>-1.5861361999224312E-2</v>
      </c>
      <c r="W68" s="4">
        <f t="shared" si="14"/>
        <v>-2.5702748379232022E-2</v>
      </c>
      <c r="X68" s="4">
        <f t="shared" si="15"/>
        <v>1.6715228805089875E-2</v>
      </c>
      <c r="Y68" s="4">
        <f t="shared" si="8"/>
        <v>-1.7528714507851349E-2</v>
      </c>
      <c r="Z68" s="4">
        <f t="shared" si="9"/>
        <v>-1.1333987679693597E-2</v>
      </c>
      <c r="AA68" s="4">
        <f t="shared" si="19"/>
        <v>8.8862634055169344E-3</v>
      </c>
    </row>
    <row r="69" spans="1:27" x14ac:dyDescent="0.3">
      <c r="A69" s="1">
        <f t="shared" si="21"/>
        <v>15</v>
      </c>
      <c r="B69" s="1">
        <f t="shared" si="22"/>
        <v>2</v>
      </c>
      <c r="C69" s="10">
        <v>39182</v>
      </c>
      <c r="D69" s="3">
        <v>1448.39</v>
      </c>
      <c r="E69" s="3">
        <v>1444.58</v>
      </c>
      <c r="F69" s="3">
        <f t="shared" si="10"/>
        <v>1442.78</v>
      </c>
      <c r="G69" s="3">
        <f t="shared" si="16"/>
        <v>1432.7679999999998</v>
      </c>
      <c r="H69" s="4">
        <f t="shared" si="23"/>
        <v>2.6166231716520032E-3</v>
      </c>
      <c r="I69" s="4">
        <f t="shared" si="27"/>
        <v>-2.0766850568646705E-5</v>
      </c>
      <c r="J69" s="4">
        <f t="shared" si="28"/>
        <v>2.6373900222206497E-3</v>
      </c>
      <c r="K69" s="4">
        <f t="shared" si="11"/>
        <v>-2.2376281487737678E-3</v>
      </c>
      <c r="L69" s="4">
        <f t="shared" si="17"/>
        <v>-9.3989227388553195E-3</v>
      </c>
      <c r="M69" s="4">
        <f t="shared" si="12"/>
        <v>3.8883267026158718E-3</v>
      </c>
      <c r="N69" s="4">
        <f t="shared" si="18"/>
        <v>1.0903370259525827E-2</v>
      </c>
      <c r="O69" s="4">
        <f t="shared" si="20"/>
        <v>6.9125028479899544E-3</v>
      </c>
      <c r="P69" s="4">
        <f t="shared" si="24"/>
        <v>2.1215539730663573E-2</v>
      </c>
      <c r="T69" s="4">
        <f t="shared" si="25"/>
        <v>2.6166231716520032E-3</v>
      </c>
      <c r="U69" s="4">
        <f t="shared" si="26"/>
        <v>2.6166231716520032E-3</v>
      </c>
      <c r="V69" s="2">
        <f t="shared" si="13"/>
        <v>-1.3886100746914355E-2</v>
      </c>
      <c r="W69" s="4">
        <f t="shared" si="14"/>
        <v>-2.3747239739445206E-2</v>
      </c>
      <c r="X69" s="4">
        <f t="shared" si="15"/>
        <v>1.6735109332771857E-2</v>
      </c>
      <c r="Y69" s="4">
        <f t="shared" si="8"/>
        <v>-1.4678555478589614E-2</v>
      </c>
      <c r="Z69" s="4">
        <f t="shared" si="9"/>
        <v>-8.4658576859225759E-3</v>
      </c>
      <c r="AA69" s="4">
        <f t="shared" si="19"/>
        <v>1.4074092817039687E-2</v>
      </c>
    </row>
    <row r="70" spans="1:27" x14ac:dyDescent="0.3">
      <c r="A70" s="1">
        <f t="shared" si="21"/>
        <v>15</v>
      </c>
      <c r="B70" s="1">
        <f t="shared" si="22"/>
        <v>3</v>
      </c>
      <c r="C70" s="10">
        <v>39183</v>
      </c>
      <c r="D70" s="3">
        <v>1438.87</v>
      </c>
      <c r="E70" s="3">
        <v>1448.23</v>
      </c>
      <c r="F70" s="3">
        <f t="shared" si="10"/>
        <v>1443</v>
      </c>
      <c r="G70" s="3">
        <f t="shared" si="16"/>
        <v>1433.7940000000003</v>
      </c>
      <c r="H70" s="4">
        <f t="shared" si="23"/>
        <v>-6.5728153328870045E-3</v>
      </c>
      <c r="I70" s="4">
        <f t="shared" si="27"/>
        <v>-1.104674845863903E-4</v>
      </c>
      <c r="J70" s="4">
        <f t="shared" si="28"/>
        <v>-6.462347848300614E-3</v>
      </c>
      <c r="K70" s="4">
        <f t="shared" si="11"/>
        <v>-3.0085129005309845E-3</v>
      </c>
      <c r="L70" s="4">
        <f t="shared" si="17"/>
        <v>-1.0466794164555026E-2</v>
      </c>
      <c r="M70" s="4">
        <f t="shared" si="12"/>
        <v>-2.8620928620929375E-3</v>
      </c>
      <c r="N70" s="4">
        <f t="shared" si="18"/>
        <v>3.5402575265341923E-3</v>
      </c>
      <c r="O70" s="4">
        <f t="shared" si="20"/>
        <v>6.3980762681824467E-3</v>
      </c>
      <c r="P70" s="4">
        <f t="shared" si="24"/>
        <v>1.450327857293939E-2</v>
      </c>
      <c r="T70" s="4">
        <f t="shared" si="25"/>
        <v>-6.5728153328870045E-3</v>
      </c>
      <c r="U70" s="4">
        <f t="shared" si="26"/>
        <v>-6.5728153328870045E-3</v>
      </c>
      <c r="V70" s="2">
        <f t="shared" si="13"/>
        <v>-7.3322792894179867E-3</v>
      </c>
      <c r="W70" s="4">
        <f t="shared" si="14"/>
        <v>-1.7258956496523811E-2</v>
      </c>
      <c r="X70" s="4">
        <f t="shared" si="15"/>
        <v>7.6507369050676332E-4</v>
      </c>
      <c r="Y70" s="4">
        <f t="shared" ref="Y70:Y133" si="29">(SUM(D66:D69)*(0.99/4.01)-D69)/D69</f>
        <v>-1.5439828201023185E-2</v>
      </c>
      <c r="Z70" s="4">
        <f t="shared" ref="Z70:Z133" si="30">(SUM(D66:D69)*(0.995/4.005)-D69)/D69</f>
        <v>-9.2319304229996138E-3</v>
      </c>
      <c r="AA70" s="4">
        <f t="shared" si="19"/>
        <v>1.2924438504325324E-2</v>
      </c>
    </row>
    <row r="71" spans="1:27" x14ac:dyDescent="0.3">
      <c r="A71" s="1">
        <f t="shared" si="21"/>
        <v>15</v>
      </c>
      <c r="B71" s="1">
        <f t="shared" si="22"/>
        <v>4</v>
      </c>
      <c r="C71" s="10">
        <v>39184</v>
      </c>
      <c r="D71" s="3">
        <v>1447.8</v>
      </c>
      <c r="E71" s="3">
        <v>1438.87</v>
      </c>
      <c r="F71" s="3">
        <f t="shared" ref="F71:F134" si="31">AVERAGE(D67:D71)</f>
        <v>1444.6860000000001</v>
      </c>
      <c r="G71" s="3">
        <f t="shared" si="16"/>
        <v>1436.8509999999999</v>
      </c>
      <c r="H71" s="4">
        <f t="shared" si="23"/>
        <v>6.2062590783045473E-3</v>
      </c>
      <c r="I71" s="4">
        <f t="shared" si="27"/>
        <v>0</v>
      </c>
      <c r="J71" s="4">
        <f t="shared" si="28"/>
        <v>6.2062590783045473E-3</v>
      </c>
      <c r="K71" s="4">
        <f t="shared" ref="K71:K134" si="32">(SUM(D67:D70)/4-D70)/D70</f>
        <v>3.5010112101858657E-3</v>
      </c>
      <c r="L71" s="4">
        <f t="shared" si="17"/>
        <v>-2.2486781679759071E-3</v>
      </c>
      <c r="M71" s="4">
        <f t="shared" ref="M71:M134" si="33">(D71-F71)/F71</f>
        <v>2.1554856903159615E-3</v>
      </c>
      <c r="N71" s="4">
        <f t="shared" si="18"/>
        <v>7.6201359779128593E-3</v>
      </c>
      <c r="O71" s="4">
        <f t="shared" si="20"/>
        <v>5.4116590689323556E-3</v>
      </c>
      <c r="P71" s="4">
        <f t="shared" si="24"/>
        <v>2.0799548755552424E-2</v>
      </c>
      <c r="T71" s="4">
        <f t="shared" si="25"/>
        <v>6.2062590783045473E-3</v>
      </c>
      <c r="U71" s="4">
        <f t="shared" si="26"/>
        <v>6.2062590783045473E-3</v>
      </c>
      <c r="V71" s="2">
        <f t="shared" ref="V71:V134" si="34">(D66-D70)/D70</f>
        <v>3.4749490919958026E-4</v>
      </c>
      <c r="W71" s="4">
        <f t="shared" ref="W71:W134" si="35">(D66*(1-0.01)-D70)/D70</f>
        <v>-9.6559800398924728E-3</v>
      </c>
      <c r="X71" s="4">
        <f t="shared" ref="X71:X134" si="36">(D71-D66)/D66</f>
        <v>5.85672898559791E-3</v>
      </c>
      <c r="Y71" s="4">
        <f t="shared" si="29"/>
        <v>-9.011470226350184E-3</v>
      </c>
      <c r="Z71" s="4">
        <f t="shared" si="30"/>
        <v>-2.7630400458077613E-3</v>
      </c>
      <c r="AA71" s="4">
        <f t="shared" si="19"/>
        <v>1.0965587509167358E-2</v>
      </c>
    </row>
    <row r="72" spans="1:27" x14ac:dyDescent="0.3">
      <c r="A72" s="1">
        <f t="shared" si="21"/>
        <v>15</v>
      </c>
      <c r="B72" s="1">
        <f t="shared" si="22"/>
        <v>5</v>
      </c>
      <c r="C72" s="10">
        <v>39185</v>
      </c>
      <c r="D72" s="3">
        <v>1452.85</v>
      </c>
      <c r="E72" s="3">
        <v>1447.8</v>
      </c>
      <c r="F72" s="3">
        <f t="shared" si="31"/>
        <v>1446.5040000000001</v>
      </c>
      <c r="G72" s="3">
        <f t="shared" si="16"/>
        <v>1439.883</v>
      </c>
      <c r="H72" s="4">
        <f t="shared" si="23"/>
        <v>3.4880508357507632E-3</v>
      </c>
      <c r="I72" s="4">
        <f t="shared" si="27"/>
        <v>0</v>
      </c>
      <c r="J72" s="4">
        <f t="shared" si="28"/>
        <v>3.4880508357507632E-3</v>
      </c>
      <c r="K72" s="4">
        <f t="shared" si="32"/>
        <v>-1.9909517889210777E-3</v>
      </c>
      <c r="L72" s="4">
        <f t="shared" si="17"/>
        <v>-6.4634464551580027E-3</v>
      </c>
      <c r="M72" s="4">
        <f t="shared" si="33"/>
        <v>4.3871292440254405E-3</v>
      </c>
      <c r="N72" s="4">
        <f t="shared" si="18"/>
        <v>9.0055928155272826E-3</v>
      </c>
      <c r="O72" s="4">
        <f t="shared" si="20"/>
        <v>4.5572495439997899E-3</v>
      </c>
      <c r="P72" s="4">
        <f t="shared" si="24"/>
        <v>2.4360149474723231E-2</v>
      </c>
      <c r="T72" s="4">
        <f t="shared" si="25"/>
        <v>3.4880508357507632E-3</v>
      </c>
      <c r="U72" s="4">
        <f t="shared" si="26"/>
        <v>3.4880508357507632E-3</v>
      </c>
      <c r="V72" s="2">
        <f t="shared" si="34"/>
        <v>-2.7904406686006106E-3</v>
      </c>
      <c r="W72" s="4">
        <f t="shared" si="35"/>
        <v>-1.2762536261914587E-2</v>
      </c>
      <c r="X72" s="4">
        <f t="shared" si="36"/>
        <v>6.296060287028258E-3</v>
      </c>
      <c r="Y72" s="4">
        <f t="shared" si="29"/>
        <v>-1.4434954883822281E-2</v>
      </c>
      <c r="Z72" s="4">
        <f t="shared" si="30"/>
        <v>-8.220721128565785E-3</v>
      </c>
      <c r="AA72" s="4">
        <f t="shared" si="19"/>
        <v>9.2390644557659111E-3</v>
      </c>
    </row>
    <row r="73" spans="1:27" x14ac:dyDescent="0.3">
      <c r="A73" s="1">
        <f t="shared" si="21"/>
        <v>16</v>
      </c>
      <c r="B73" s="1">
        <f t="shared" si="22"/>
        <v>1</v>
      </c>
      <c r="C73" s="10">
        <v>39188</v>
      </c>
      <c r="D73" s="3">
        <v>1468.33</v>
      </c>
      <c r="E73" s="3">
        <v>1452.84</v>
      </c>
      <c r="F73" s="3">
        <f t="shared" si="31"/>
        <v>1451.248</v>
      </c>
      <c r="G73" s="3">
        <f t="shared" si="16"/>
        <v>1444.6299999999999</v>
      </c>
      <c r="H73" s="4">
        <f t="shared" si="23"/>
        <v>1.0654919640706211E-2</v>
      </c>
      <c r="I73" s="4">
        <f t="shared" si="27"/>
        <v>-6.8830230237057548E-6</v>
      </c>
      <c r="J73" s="4">
        <f t="shared" si="28"/>
        <v>1.0661802663729916E-2</v>
      </c>
      <c r="K73" s="4">
        <f t="shared" si="32"/>
        <v>-4.0420552706748429E-3</v>
      </c>
      <c r="L73" s="4">
        <f t="shared" si="17"/>
        <v>-7.4703743217353754E-3</v>
      </c>
      <c r="M73" s="4">
        <f t="shared" si="33"/>
        <v>1.1770558856928574E-2</v>
      </c>
      <c r="N73" s="4">
        <f t="shared" si="18"/>
        <v>1.6405584821026869E-2</v>
      </c>
      <c r="O73" s="4">
        <f t="shared" si="20"/>
        <v>4.5071611967338176E-3</v>
      </c>
      <c r="P73" s="4">
        <f t="shared" si="24"/>
        <v>3.5274624550518205E-2</v>
      </c>
      <c r="T73" s="4">
        <f t="shared" si="25"/>
        <v>1.0654919640706211E-2</v>
      </c>
      <c r="U73" s="4">
        <f t="shared" si="26"/>
        <v>1.0654919640706211E-2</v>
      </c>
      <c r="V73" s="2">
        <f t="shared" si="34"/>
        <v>-5.6716109715387068E-3</v>
      </c>
      <c r="W73" s="4">
        <f t="shared" si="35"/>
        <v>-1.56148948618234E-2</v>
      </c>
      <c r="X73" s="4">
        <f t="shared" si="36"/>
        <v>1.6419656516291615E-2</v>
      </c>
      <c r="Y73" s="4">
        <f t="shared" si="29"/>
        <v>-1.6460483509195035E-2</v>
      </c>
      <c r="Z73" s="4">
        <f t="shared" si="30"/>
        <v>-1.0259021217799194E-2</v>
      </c>
      <c r="AA73" s="4">
        <f t="shared" si="19"/>
        <v>9.2043738160739307E-3</v>
      </c>
    </row>
    <row r="74" spans="1:27" x14ac:dyDescent="0.3">
      <c r="A74" s="1">
        <f t="shared" si="21"/>
        <v>16</v>
      </c>
      <c r="B74" s="1">
        <f t="shared" si="22"/>
        <v>2</v>
      </c>
      <c r="C74" s="10">
        <v>39189</v>
      </c>
      <c r="D74" s="3">
        <v>1471.48</v>
      </c>
      <c r="E74" s="3">
        <v>1468.47</v>
      </c>
      <c r="F74" s="3">
        <f t="shared" si="31"/>
        <v>1455.866</v>
      </c>
      <c r="G74" s="3">
        <f t="shared" si="16"/>
        <v>1449.3229999999999</v>
      </c>
      <c r="H74" s="4">
        <f t="shared" si="23"/>
        <v>2.1452943139485614E-3</v>
      </c>
      <c r="I74" s="4">
        <f t="shared" si="27"/>
        <v>9.5346413953334777E-5</v>
      </c>
      <c r="J74" s="4">
        <f t="shared" si="28"/>
        <v>2.0499478999952267E-3</v>
      </c>
      <c r="K74" s="4">
        <f t="shared" si="32"/>
        <v>-1.1147017359857687E-2</v>
      </c>
      <c r="L74" s="4">
        <f t="shared" si="17"/>
        <v>-1.4621296907976301E-2</v>
      </c>
      <c r="M74" s="4">
        <f t="shared" si="33"/>
        <v>1.0724888142177943E-2</v>
      </c>
      <c r="N74" s="4">
        <f t="shared" si="18"/>
        <v>1.5287827489110541E-2</v>
      </c>
      <c r="O74" s="4">
        <f t="shared" si="20"/>
        <v>4.4465436159513688E-3</v>
      </c>
      <c r="P74" s="4">
        <f t="shared" si="24"/>
        <v>3.7495593315941669E-2</v>
      </c>
      <c r="T74" s="4">
        <f t="shared" si="25"/>
        <v>2.1452943139485614E-3</v>
      </c>
      <c r="U74" s="4">
        <f t="shared" si="26"/>
        <v>2.1452943139485614E-3</v>
      </c>
      <c r="V74" s="2">
        <f t="shared" si="34"/>
        <v>-1.3580053530200859E-2</v>
      </c>
      <c r="W74" s="4">
        <f t="shared" si="35"/>
        <v>-2.3444252994898815E-2</v>
      </c>
      <c r="X74" s="4">
        <f t="shared" si="36"/>
        <v>1.5941838869365239E-2</v>
      </c>
      <c r="Y74" s="4">
        <f t="shared" si="29"/>
        <v>-2.3476855048637495E-2</v>
      </c>
      <c r="Z74" s="4">
        <f t="shared" si="30"/>
        <v>-1.7319632732143247E-2</v>
      </c>
      <c r="AA74" s="4">
        <f t="shared" si="19"/>
        <v>9.069989880647094E-3</v>
      </c>
    </row>
    <row r="75" spans="1:27" x14ac:dyDescent="0.3">
      <c r="A75" s="1">
        <f t="shared" si="21"/>
        <v>16</v>
      </c>
      <c r="B75" s="1">
        <f t="shared" si="22"/>
        <v>3</v>
      </c>
      <c r="C75" s="10">
        <v>39190</v>
      </c>
      <c r="D75" s="3">
        <v>1472.5</v>
      </c>
      <c r="E75" s="3">
        <v>1471.47</v>
      </c>
      <c r="F75" s="3">
        <f t="shared" si="31"/>
        <v>1462.5919999999999</v>
      </c>
      <c r="G75" s="3">
        <f t="shared" ref="G75:G138" si="37">AVERAGE(D66:D75)</f>
        <v>1452.7959999999998</v>
      </c>
      <c r="H75" s="4">
        <f t="shared" si="23"/>
        <v>6.9317965585667608E-4</v>
      </c>
      <c r="I75" s="4">
        <f t="shared" si="27"/>
        <v>-6.7958789789809609E-6</v>
      </c>
      <c r="J75" s="4">
        <f t="shared" si="28"/>
        <v>6.9997553483565702E-4</v>
      </c>
      <c r="K75" s="4">
        <f t="shared" si="32"/>
        <v>-7.7235164596190474E-3</v>
      </c>
      <c r="L75" s="4">
        <f t="shared" ref="L75:L138" si="38">(SUM(D66:D74)/9-D74)/D74</f>
        <v>-1.418526472213924E-2</v>
      </c>
      <c r="M75" s="4">
        <f t="shared" si="33"/>
        <v>6.774274712291692E-3</v>
      </c>
      <c r="N75" s="4">
        <f t="shared" ref="N75:N138" si="39">(D75-G75)/G75</f>
        <v>1.3562812672942506E-2</v>
      </c>
      <c r="O75" s="4">
        <f t="shared" si="20"/>
        <v>6.6526315789474022E-3</v>
      </c>
      <c r="P75" s="4">
        <f t="shared" si="24"/>
        <v>3.8214764154269228E-2</v>
      </c>
      <c r="T75" s="4">
        <f t="shared" si="25"/>
        <v>6.9317965585667608E-4</v>
      </c>
      <c r="U75" s="4">
        <f t="shared" si="26"/>
        <v>6.9317965585667608E-4</v>
      </c>
      <c r="V75" s="2">
        <f t="shared" si="34"/>
        <v>-2.2161361350477159E-2</v>
      </c>
      <c r="W75" s="4">
        <f t="shared" si="35"/>
        <v>-3.193974773697237E-2</v>
      </c>
      <c r="X75" s="4">
        <f t="shared" si="36"/>
        <v>2.3372507592763842E-2</v>
      </c>
      <c r="Y75" s="4">
        <f t="shared" si="29"/>
        <v>-2.00960411920427E-2</v>
      </c>
      <c r="Z75" s="4">
        <f t="shared" si="30"/>
        <v>-1.3917501999821186E-2</v>
      </c>
      <c r="AA75" s="4">
        <f t="shared" ref="AA75:AA138" si="40">(F75-F70)/F70</f>
        <v>1.3577269577269489E-2</v>
      </c>
    </row>
    <row r="76" spans="1:27" x14ac:dyDescent="0.3">
      <c r="A76" s="1">
        <f t="shared" si="21"/>
        <v>16</v>
      </c>
      <c r="B76" s="1">
        <f t="shared" si="22"/>
        <v>4</v>
      </c>
      <c r="C76" s="10">
        <v>39191</v>
      </c>
      <c r="D76" s="3">
        <v>1470.73</v>
      </c>
      <c r="E76" s="3">
        <v>1472.48</v>
      </c>
      <c r="F76" s="3">
        <f t="shared" si="31"/>
        <v>1467.1779999999999</v>
      </c>
      <c r="G76" s="3">
        <f t="shared" si="37"/>
        <v>1455.932</v>
      </c>
      <c r="H76" s="4">
        <f t="shared" si="23"/>
        <v>-1.2020373514431116E-3</v>
      </c>
      <c r="I76" s="4">
        <f t="shared" si="27"/>
        <v>-1.358234295414724E-5</v>
      </c>
      <c r="J76" s="4">
        <f t="shared" si="28"/>
        <v>-1.1884550084889642E-3</v>
      </c>
      <c r="K76" s="4">
        <f t="shared" si="32"/>
        <v>-4.2173174872665786E-3</v>
      </c>
      <c r="L76" s="4">
        <f t="shared" si="38"/>
        <v>-1.2368232408979409E-2</v>
      </c>
      <c r="M76" s="4">
        <f t="shared" si="33"/>
        <v>2.4209741421968808E-3</v>
      </c>
      <c r="N76" s="4">
        <f t="shared" si="39"/>
        <v>1.0163936227790859E-2</v>
      </c>
      <c r="O76" s="4">
        <f t="shared" ref="O76:O139" si="41">(F76-G76)/D76</f>
        <v>7.6465428732669267E-3</v>
      </c>
      <c r="P76" s="4">
        <f t="shared" si="24"/>
        <v>3.6966791228936098E-2</v>
      </c>
      <c r="T76" s="4">
        <f t="shared" si="25"/>
        <v>-1.2020373514431116E-3</v>
      </c>
      <c r="U76" s="4">
        <f t="shared" si="26"/>
        <v>-1.2020373514431116E-3</v>
      </c>
      <c r="V76" s="2">
        <f t="shared" si="34"/>
        <v>-1.6774193548387127E-2</v>
      </c>
      <c r="W76" s="4">
        <f t="shared" si="35"/>
        <v>-2.6606451612903301E-2</v>
      </c>
      <c r="X76" s="4">
        <f t="shared" si="36"/>
        <v>1.5837822903716027E-2</v>
      </c>
      <c r="Y76" s="4">
        <f t="shared" si="29"/>
        <v>-1.6633560411365458E-2</v>
      </c>
      <c r="Z76" s="4">
        <f t="shared" si="30"/>
        <v>-1.0433189413063983E-2</v>
      </c>
      <c r="AA76" s="4">
        <f t="shared" si="40"/>
        <v>1.5568781036155768E-2</v>
      </c>
    </row>
    <row r="77" spans="1:27" x14ac:dyDescent="0.3">
      <c r="A77" s="1">
        <f t="shared" si="21"/>
        <v>16</v>
      </c>
      <c r="B77" s="1">
        <f t="shared" si="22"/>
        <v>5</v>
      </c>
      <c r="C77" s="10">
        <v>39192</v>
      </c>
      <c r="D77" s="3">
        <v>1484.35</v>
      </c>
      <c r="E77" s="3">
        <v>1470.69</v>
      </c>
      <c r="F77" s="3">
        <f t="shared" si="31"/>
        <v>1473.4779999999998</v>
      </c>
      <c r="G77" s="3">
        <f t="shared" si="37"/>
        <v>1459.991</v>
      </c>
      <c r="H77" s="4">
        <f t="shared" si="23"/>
        <v>9.2607072678193084E-3</v>
      </c>
      <c r="I77" s="4">
        <f t="shared" si="27"/>
        <v>-2.7197378172719411E-5</v>
      </c>
      <c r="J77" s="4">
        <f t="shared" si="28"/>
        <v>9.2879046459920286E-3</v>
      </c>
      <c r="K77" s="4">
        <f t="shared" si="32"/>
        <v>2.0398033629384959E-5</v>
      </c>
      <c r="L77" s="4">
        <f t="shared" si="38"/>
        <v>-9.1420964796771181E-3</v>
      </c>
      <c r="M77" s="4">
        <f t="shared" si="33"/>
        <v>7.3784610289397414E-3</v>
      </c>
      <c r="N77" s="4">
        <f t="shared" si="39"/>
        <v>1.6684349424071741E-2</v>
      </c>
      <c r="O77" s="4">
        <f t="shared" si="41"/>
        <v>9.0861319769595141E-3</v>
      </c>
      <c r="P77" s="4">
        <f t="shared" si="24"/>
        <v>4.6569837128957174E-2</v>
      </c>
      <c r="T77" s="4">
        <f t="shared" si="25"/>
        <v>9.2607072678193084E-3</v>
      </c>
      <c r="U77" s="4">
        <f t="shared" si="26"/>
        <v>9.2607072678193084E-3</v>
      </c>
      <c r="V77" s="2">
        <f t="shared" si="34"/>
        <v>-1.2157228043216709E-2</v>
      </c>
      <c r="W77" s="4">
        <f t="shared" si="35"/>
        <v>-2.2035655762784625E-2</v>
      </c>
      <c r="X77" s="4">
        <f t="shared" si="36"/>
        <v>2.1681522524692846E-2</v>
      </c>
      <c r="Y77" s="4">
        <f t="shared" si="29"/>
        <v>-1.2448684236116562E-2</v>
      </c>
      <c r="Z77" s="4">
        <f t="shared" si="30"/>
        <v>-6.221926548353263E-3</v>
      </c>
      <c r="AA77" s="4">
        <f t="shared" si="40"/>
        <v>1.8647718914015933E-2</v>
      </c>
    </row>
    <row r="78" spans="1:27" x14ac:dyDescent="0.3">
      <c r="A78" s="1">
        <f t="shared" si="21"/>
        <v>17</v>
      </c>
      <c r="B78" s="1">
        <f t="shared" si="22"/>
        <v>1</v>
      </c>
      <c r="C78" s="10">
        <v>39195</v>
      </c>
      <c r="D78" s="3">
        <v>1480.93</v>
      </c>
      <c r="E78" s="3">
        <v>1484.33</v>
      </c>
      <c r="F78" s="3">
        <f t="shared" si="31"/>
        <v>1475.998</v>
      </c>
      <c r="G78" s="3">
        <f t="shared" si="37"/>
        <v>1463.623</v>
      </c>
      <c r="H78" s="4">
        <f t="shared" si="23"/>
        <v>-2.304038804863978E-3</v>
      </c>
      <c r="I78" s="4">
        <f t="shared" si="27"/>
        <v>-1.347391113954378E-5</v>
      </c>
      <c r="J78" s="4">
        <f t="shared" si="28"/>
        <v>-2.290564893724434E-3</v>
      </c>
      <c r="K78" s="4">
        <f t="shared" si="32"/>
        <v>-6.4573719136322549E-3</v>
      </c>
      <c r="L78" s="4">
        <f t="shared" si="38"/>
        <v>-1.5259204365547271E-2</v>
      </c>
      <c r="M78" s="4">
        <f t="shared" si="33"/>
        <v>3.3414679423684965E-3</v>
      </c>
      <c r="N78" s="4">
        <f t="shared" si="39"/>
        <v>1.182476635035116E-2</v>
      </c>
      <c r="O78" s="4">
        <f t="shared" si="41"/>
        <v>8.3562356087053397E-3</v>
      </c>
      <c r="P78" s="4">
        <f t="shared" si="24"/>
        <v>4.4158499612211882E-2</v>
      </c>
      <c r="T78" s="4">
        <f t="shared" si="25"/>
        <v>-2.304038804863978E-3</v>
      </c>
      <c r="U78" s="4">
        <f t="shared" si="26"/>
        <v>-2.304038804863978E-3</v>
      </c>
      <c r="V78" s="2">
        <f t="shared" si="34"/>
        <v>-1.0792602822784372E-2</v>
      </c>
      <c r="W78" s="4">
        <f t="shared" si="35"/>
        <v>-2.0684676794556472E-2</v>
      </c>
      <c r="X78" s="4">
        <f t="shared" si="36"/>
        <v>8.5811772557940914E-3</v>
      </c>
      <c r="Y78" s="4">
        <f t="shared" si="29"/>
        <v>-1.8845683984534643E-2</v>
      </c>
      <c r="Z78" s="4">
        <f t="shared" si="30"/>
        <v>-1.2659260977841794E-2</v>
      </c>
      <c r="AA78" s="4">
        <f t="shared" si="40"/>
        <v>1.7054287068784934E-2</v>
      </c>
    </row>
    <row r="79" spans="1:27" x14ac:dyDescent="0.3">
      <c r="A79" s="1">
        <f t="shared" si="21"/>
        <v>17</v>
      </c>
      <c r="B79" s="1">
        <f t="shared" si="22"/>
        <v>2</v>
      </c>
      <c r="C79" s="10">
        <v>39196</v>
      </c>
      <c r="D79" s="3">
        <v>1480.41</v>
      </c>
      <c r="E79" s="3">
        <v>1480.93</v>
      </c>
      <c r="F79" s="3">
        <f t="shared" si="31"/>
        <v>1477.7840000000001</v>
      </c>
      <c r="G79" s="3">
        <f t="shared" si="37"/>
        <v>1466.825</v>
      </c>
      <c r="H79" s="4">
        <f t="shared" si="23"/>
        <v>-3.511307084061919E-4</v>
      </c>
      <c r="I79" s="4">
        <f t="shared" si="27"/>
        <v>0</v>
      </c>
      <c r="J79" s="4">
        <f t="shared" si="28"/>
        <v>-3.511307084061919E-4</v>
      </c>
      <c r="K79" s="4">
        <f t="shared" si="32"/>
        <v>-2.5676433052203742E-3</v>
      </c>
      <c r="L79" s="4">
        <f t="shared" si="38"/>
        <v>-1.0543674882975168E-2</v>
      </c>
      <c r="M79" s="4">
        <f t="shared" si="33"/>
        <v>1.7769849991608896E-3</v>
      </c>
      <c r="N79" s="4">
        <f t="shared" si="39"/>
        <v>9.2615001789579775E-3</v>
      </c>
      <c r="O79" s="4">
        <f t="shared" si="41"/>
        <v>7.4026789875778053E-3</v>
      </c>
      <c r="P79" s="4">
        <f t="shared" si="24"/>
        <v>4.3791863498554698E-2</v>
      </c>
      <c r="T79" s="4">
        <f t="shared" si="25"/>
        <v>-3.511307084061919E-4</v>
      </c>
      <c r="U79" s="4">
        <f t="shared" si="26"/>
        <v>-3.511307084061919E-4</v>
      </c>
      <c r="V79" s="2">
        <f t="shared" si="34"/>
        <v>-6.3811253739204724E-3</v>
      </c>
      <c r="W79" s="4">
        <f t="shared" si="35"/>
        <v>-1.6317314120181246E-2</v>
      </c>
      <c r="X79" s="4">
        <f t="shared" si="36"/>
        <v>6.0687199282355615E-3</v>
      </c>
      <c r="Y79" s="4">
        <f t="shared" si="29"/>
        <v>-1.5004455732836132E-2</v>
      </c>
      <c r="Z79" s="4">
        <f t="shared" si="30"/>
        <v>-8.7938128226660115E-3</v>
      </c>
      <c r="AA79" s="4">
        <f t="shared" si="40"/>
        <v>1.505495698093102E-2</v>
      </c>
    </row>
    <row r="80" spans="1:27" x14ac:dyDescent="0.3">
      <c r="A80" s="1">
        <f t="shared" si="21"/>
        <v>17</v>
      </c>
      <c r="B80" s="1">
        <f t="shared" si="22"/>
        <v>3</v>
      </c>
      <c r="C80" s="10">
        <v>39197</v>
      </c>
      <c r="D80" s="3">
        <v>1495.42</v>
      </c>
      <c r="E80" s="3">
        <v>1480.28</v>
      </c>
      <c r="F80" s="3">
        <f t="shared" si="31"/>
        <v>1482.3679999999999</v>
      </c>
      <c r="G80" s="3">
        <f t="shared" si="37"/>
        <v>1472.48</v>
      </c>
      <c r="H80" s="4">
        <f t="shared" si="23"/>
        <v>1.0139083091846171E-2</v>
      </c>
      <c r="I80" s="4">
        <f t="shared" si="27"/>
        <v>-8.7813511121992652E-5</v>
      </c>
      <c r="J80" s="4">
        <f t="shared" si="28"/>
        <v>1.0226896602968164E-2</v>
      </c>
      <c r="K80" s="4">
        <f t="shared" si="32"/>
        <v>-8.815125539546907E-4</v>
      </c>
      <c r="L80" s="4">
        <f t="shared" si="38"/>
        <v>-7.0783694306908625E-3</v>
      </c>
      <c r="M80" s="4">
        <f t="shared" si="33"/>
        <v>8.8048311890165844E-3</v>
      </c>
      <c r="N80" s="4">
        <f t="shared" si="39"/>
        <v>1.5579158969901157E-2</v>
      </c>
      <c r="O80" s="4">
        <f t="shared" si="41"/>
        <v>6.6121892177447936E-3</v>
      </c>
      <c r="P80" s="4">
        <f t="shared" si="24"/>
        <v>5.4374955933159504E-2</v>
      </c>
      <c r="T80" s="4">
        <f t="shared" si="25"/>
        <v>1.0139083091846171E-2</v>
      </c>
      <c r="U80" s="4">
        <f t="shared" si="26"/>
        <v>1.0139083091846171E-2</v>
      </c>
      <c r="V80" s="2">
        <f t="shared" si="34"/>
        <v>-5.3431144074952757E-3</v>
      </c>
      <c r="W80" s="4">
        <f t="shared" si="35"/>
        <v>-1.5289683263420261E-2</v>
      </c>
      <c r="X80" s="4">
        <f t="shared" si="36"/>
        <v>1.5565365025466942E-2</v>
      </c>
      <c r="Y80" s="4">
        <f t="shared" si="29"/>
        <v>-1.3339349055775716E-2</v>
      </c>
      <c r="Z80" s="4">
        <f t="shared" si="30"/>
        <v>-7.1182072321447319E-3</v>
      </c>
      <c r="AA80" s="4">
        <f t="shared" si="40"/>
        <v>1.3521200717630117E-2</v>
      </c>
    </row>
    <row r="81" spans="1:27" x14ac:dyDescent="0.3">
      <c r="A81" s="1">
        <f t="shared" si="21"/>
        <v>17</v>
      </c>
      <c r="B81" s="1">
        <f t="shared" si="22"/>
        <v>4</v>
      </c>
      <c r="C81" s="10">
        <v>39198</v>
      </c>
      <c r="D81" s="3">
        <v>1494.25</v>
      </c>
      <c r="E81" s="3">
        <v>1495.27</v>
      </c>
      <c r="F81" s="3">
        <f t="shared" si="31"/>
        <v>1487.0719999999999</v>
      </c>
      <c r="G81" s="3">
        <f t="shared" si="37"/>
        <v>1477.125</v>
      </c>
      <c r="H81" s="4">
        <f t="shared" si="23"/>
        <v>-7.8238889409000328E-4</v>
      </c>
      <c r="I81" s="4">
        <f t="shared" si="27"/>
        <v>-1.0030626847313192E-4</v>
      </c>
      <c r="J81" s="4">
        <f t="shared" si="28"/>
        <v>-6.8208262561687133E-4</v>
      </c>
      <c r="K81" s="4">
        <f t="shared" si="32"/>
        <v>-6.7823755199209277E-3</v>
      </c>
      <c r="L81" s="4">
        <f t="shared" si="38"/>
        <v>-1.350642480224813E-2</v>
      </c>
      <c r="M81" s="4">
        <f t="shared" si="33"/>
        <v>4.826935077790525E-3</v>
      </c>
      <c r="N81" s="4">
        <f t="shared" si="39"/>
        <v>1.1593467039011594E-2</v>
      </c>
      <c r="O81" s="4">
        <f t="shared" si="41"/>
        <v>6.6568512631754321E-3</v>
      </c>
      <c r="P81" s="4">
        <f t="shared" si="24"/>
        <v>5.3550024677430759E-2</v>
      </c>
      <c r="T81" s="4">
        <f t="shared" si="25"/>
        <v>-7.8238889409000328E-4</v>
      </c>
      <c r="U81" s="4">
        <f t="shared" si="26"/>
        <v>-7.8238889409000328E-4</v>
      </c>
      <c r="V81" s="2">
        <f t="shared" si="34"/>
        <v>-1.6510411790667541E-2</v>
      </c>
      <c r="W81" s="4">
        <f t="shared" si="35"/>
        <v>-2.6345307672760887E-2</v>
      </c>
      <c r="X81" s="4">
        <f t="shared" si="36"/>
        <v>1.5992058365573547E-2</v>
      </c>
      <c r="Y81" s="4">
        <f t="shared" si="29"/>
        <v>-1.9166635176779783E-2</v>
      </c>
      <c r="Z81" s="4">
        <f t="shared" si="30"/>
        <v>-1.298223584751193E-2</v>
      </c>
      <c r="AA81" s="4">
        <f t="shared" si="40"/>
        <v>1.3559363621864565E-2</v>
      </c>
    </row>
    <row r="82" spans="1:27" x14ac:dyDescent="0.3">
      <c r="A82" s="1">
        <f t="shared" si="21"/>
        <v>17</v>
      </c>
      <c r="B82" s="1">
        <f t="shared" si="22"/>
        <v>5</v>
      </c>
      <c r="C82" s="10">
        <v>39199</v>
      </c>
      <c r="D82" s="3">
        <v>1494.07</v>
      </c>
      <c r="E82" s="3">
        <v>1494.21</v>
      </c>
      <c r="F82" s="3">
        <f t="shared" si="31"/>
        <v>1489.0160000000001</v>
      </c>
      <c r="G82" s="3">
        <f t="shared" si="37"/>
        <v>1481.2469999999998</v>
      </c>
      <c r="H82" s="4">
        <f t="shared" si="23"/>
        <v>-1.2046177011883129E-4</v>
      </c>
      <c r="I82" s="4">
        <f t="shared" si="27"/>
        <v>-2.6769282248595363E-5</v>
      </c>
      <c r="J82" s="4">
        <f t="shared" si="28"/>
        <v>-9.3692487870235933E-5</v>
      </c>
      <c r="K82" s="4">
        <f t="shared" si="32"/>
        <v>-4.3483352852601272E-3</v>
      </c>
      <c r="L82" s="4">
        <f t="shared" si="38"/>
        <v>-9.6555313888425087E-3</v>
      </c>
      <c r="M82" s="4">
        <f t="shared" si="33"/>
        <v>3.3941878394858484E-3</v>
      </c>
      <c r="N82" s="4">
        <f t="shared" si="39"/>
        <v>8.6568951700831086E-3</v>
      </c>
      <c r="O82" s="4">
        <f t="shared" si="41"/>
        <v>5.199890232720176E-3</v>
      </c>
      <c r="P82" s="4">
        <f t="shared" si="24"/>
        <v>5.3423112176549381E-2</v>
      </c>
      <c r="T82" s="4">
        <f t="shared" si="25"/>
        <v>-1.2046177011883129E-4</v>
      </c>
      <c r="U82" s="4">
        <f t="shared" si="26"/>
        <v>-1.2046177011883129E-4</v>
      </c>
      <c r="V82" s="2">
        <f t="shared" si="34"/>
        <v>-6.6253973565334389E-3</v>
      </c>
      <c r="W82" s="4">
        <f t="shared" si="35"/>
        <v>-1.6559143382968072E-2</v>
      </c>
      <c r="X82" s="4">
        <f t="shared" si="36"/>
        <v>6.5483208138242517E-3</v>
      </c>
      <c r="Y82" s="4">
        <f t="shared" si="29"/>
        <v>-1.676294457098005E-2</v>
      </c>
      <c r="Z82" s="4">
        <f t="shared" si="30"/>
        <v>-1.0563389372118689E-2</v>
      </c>
      <c r="AA82" s="4">
        <f t="shared" si="40"/>
        <v>1.0545118420499145E-2</v>
      </c>
    </row>
    <row r="83" spans="1:27" x14ac:dyDescent="0.3">
      <c r="A83" s="1">
        <f t="shared" si="21"/>
        <v>18</v>
      </c>
      <c r="B83" s="1">
        <f t="shared" si="22"/>
        <v>1</v>
      </c>
      <c r="C83" s="10">
        <v>39202</v>
      </c>
      <c r="D83" s="3">
        <v>1482.37</v>
      </c>
      <c r="E83" s="3">
        <v>1494.07</v>
      </c>
      <c r="F83" s="3">
        <f t="shared" si="31"/>
        <v>1489.3039999999999</v>
      </c>
      <c r="G83" s="3">
        <f t="shared" si="37"/>
        <v>1482.6509999999998</v>
      </c>
      <c r="H83" s="4">
        <f t="shared" si="23"/>
        <v>-7.8309583888305414E-3</v>
      </c>
      <c r="I83" s="4">
        <f t="shared" si="27"/>
        <v>0</v>
      </c>
      <c r="J83" s="4">
        <f t="shared" si="28"/>
        <v>-7.8309583888305414E-3</v>
      </c>
      <c r="K83" s="4">
        <f t="shared" si="32"/>
        <v>-2.0296907106092939E-3</v>
      </c>
      <c r="L83" s="4">
        <f t="shared" si="38"/>
        <v>-7.6219840956432625E-3</v>
      </c>
      <c r="M83" s="4">
        <f t="shared" si="33"/>
        <v>-4.6558660958407215E-3</v>
      </c>
      <c r="N83" s="4">
        <f t="shared" si="39"/>
        <v>-1.8952538392376164E-4</v>
      </c>
      <c r="O83" s="4">
        <f t="shared" si="41"/>
        <v>4.4880832720575973E-3</v>
      </c>
      <c r="P83" s="4">
        <f t="shared" si="24"/>
        <v>4.5173799619262454E-2</v>
      </c>
      <c r="T83" s="4">
        <f t="shared" si="25"/>
        <v>-7.8309583888305414E-3</v>
      </c>
      <c r="U83" s="4">
        <f t="shared" si="26"/>
        <v>-7.8309583888305414E-3</v>
      </c>
      <c r="V83" s="2">
        <f t="shared" si="34"/>
        <v>-8.7947686520711034E-3</v>
      </c>
      <c r="W83" s="4">
        <f t="shared" si="35"/>
        <v>-1.8706820965550472E-2</v>
      </c>
      <c r="X83" s="4">
        <f t="shared" si="36"/>
        <v>9.7236196174014112E-4</v>
      </c>
      <c r="Y83" s="4">
        <f t="shared" si="29"/>
        <v>-1.4473210776561817E-2</v>
      </c>
      <c r="Z83" s="4">
        <f t="shared" si="30"/>
        <v>-8.2592182342634129E-3</v>
      </c>
      <c r="AA83" s="4">
        <f t="shared" si="40"/>
        <v>9.014917364386546E-3</v>
      </c>
    </row>
    <row r="84" spans="1:27" x14ac:dyDescent="0.3">
      <c r="A84" s="1">
        <f t="shared" si="21"/>
        <v>18</v>
      </c>
      <c r="B84" s="1">
        <f t="shared" si="22"/>
        <v>2</v>
      </c>
      <c r="C84" s="10">
        <v>39203</v>
      </c>
      <c r="D84" s="3">
        <v>1486.3</v>
      </c>
      <c r="E84" s="3">
        <v>1482.37</v>
      </c>
      <c r="F84" s="3">
        <f t="shared" si="31"/>
        <v>1490.482</v>
      </c>
      <c r="G84" s="3">
        <f t="shared" si="37"/>
        <v>1484.1329999999998</v>
      </c>
      <c r="H84" s="4">
        <f t="shared" si="23"/>
        <v>2.6511599668099491E-3</v>
      </c>
      <c r="I84" s="4">
        <f t="shared" si="27"/>
        <v>0</v>
      </c>
      <c r="J84" s="4">
        <f t="shared" si="28"/>
        <v>2.6511599668099491E-3</v>
      </c>
      <c r="K84" s="4">
        <f t="shared" si="32"/>
        <v>6.1776074799139401E-3</v>
      </c>
      <c r="L84" s="4">
        <f t="shared" si="38"/>
        <v>1.0268841262452196E-3</v>
      </c>
      <c r="M84" s="4">
        <f t="shared" si="33"/>
        <v>-2.80580376012593E-3</v>
      </c>
      <c r="N84" s="4">
        <f t="shared" si="39"/>
        <v>1.4601117285311653E-3</v>
      </c>
      <c r="O84" s="4">
        <f t="shared" si="41"/>
        <v>4.2716813563884546E-3</v>
      </c>
      <c r="P84" s="4">
        <f t="shared" si="24"/>
        <v>4.7944722555171689E-2</v>
      </c>
      <c r="T84" s="4">
        <f t="shared" si="25"/>
        <v>2.6511599668099491E-3</v>
      </c>
      <c r="U84" s="4">
        <f t="shared" si="26"/>
        <v>2.6511599668099491E-3</v>
      </c>
      <c r="V84" s="2">
        <f t="shared" si="34"/>
        <v>-1.3222070063478141E-3</v>
      </c>
      <c r="W84" s="4">
        <f t="shared" si="35"/>
        <v>-1.1308984936284378E-2</v>
      </c>
      <c r="X84" s="4">
        <f t="shared" si="36"/>
        <v>3.978627542369933E-3</v>
      </c>
      <c r="Y84" s="4">
        <f t="shared" si="29"/>
        <v>-6.3682479749478226E-3</v>
      </c>
      <c r="Z84" s="4">
        <f t="shared" si="30"/>
        <v>-1.0315161796324438E-4</v>
      </c>
      <c r="AA84" s="4">
        <f t="shared" si="40"/>
        <v>8.5925953995982258E-3</v>
      </c>
    </row>
    <row r="85" spans="1:27" x14ac:dyDescent="0.3">
      <c r="A85" s="1">
        <f t="shared" si="21"/>
        <v>18</v>
      </c>
      <c r="B85" s="1">
        <f t="shared" si="22"/>
        <v>3</v>
      </c>
      <c r="C85" s="10">
        <v>39204</v>
      </c>
      <c r="D85" s="3">
        <v>1495.92</v>
      </c>
      <c r="E85" s="3">
        <v>1486.13</v>
      </c>
      <c r="F85" s="3">
        <f t="shared" si="31"/>
        <v>1490.5819999999999</v>
      </c>
      <c r="G85" s="3">
        <f t="shared" si="37"/>
        <v>1486.4749999999999</v>
      </c>
      <c r="H85" s="4">
        <f t="shared" si="23"/>
        <v>6.4724483617036388E-3</v>
      </c>
      <c r="I85" s="4">
        <f t="shared" si="27"/>
        <v>-1.1437798560172603E-4</v>
      </c>
      <c r="J85" s="4">
        <f t="shared" si="28"/>
        <v>6.5868263473053646E-3</v>
      </c>
      <c r="K85" s="4">
        <f t="shared" si="32"/>
        <v>1.9831124268317236E-3</v>
      </c>
      <c r="L85" s="4">
        <f t="shared" si="38"/>
        <v>-5.8833643574287458E-4</v>
      </c>
      <c r="M85" s="4">
        <f t="shared" si="33"/>
        <v>3.5811515233648288E-3</v>
      </c>
      <c r="N85" s="4">
        <f t="shared" si="39"/>
        <v>6.3539581896770309E-3</v>
      </c>
      <c r="O85" s="4">
        <f t="shared" si="41"/>
        <v>2.7454676720680055E-3</v>
      </c>
      <c r="P85" s="4">
        <f t="shared" si="24"/>
        <v>5.4727490657829884E-2</v>
      </c>
      <c r="T85" s="4">
        <f t="shared" si="25"/>
        <v>6.4724483617036388E-3</v>
      </c>
      <c r="U85" s="4">
        <f t="shared" si="26"/>
        <v>6.4724483617036388E-3</v>
      </c>
      <c r="V85" s="2">
        <f t="shared" si="34"/>
        <v>6.1360425216982562E-3</v>
      </c>
      <c r="W85" s="4">
        <f t="shared" si="35"/>
        <v>-3.9253179035186585E-3</v>
      </c>
      <c r="X85" s="4">
        <f t="shared" si="36"/>
        <v>3.3435422824357034E-4</v>
      </c>
      <c r="Y85" s="4">
        <f t="shared" si="29"/>
        <v>-1.0510442590959183E-2</v>
      </c>
      <c r="Z85" s="4">
        <f t="shared" si="30"/>
        <v>-4.2714638055455344E-3</v>
      </c>
      <c r="AA85" s="4">
        <f t="shared" si="40"/>
        <v>5.5411341853034753E-3</v>
      </c>
    </row>
    <row r="86" spans="1:27" x14ac:dyDescent="0.3">
      <c r="A86" s="1">
        <f t="shared" si="21"/>
        <v>18</v>
      </c>
      <c r="B86" s="1">
        <f t="shared" si="22"/>
        <v>4</v>
      </c>
      <c r="C86" s="10">
        <v>39205</v>
      </c>
      <c r="D86" s="3">
        <v>1502.39</v>
      </c>
      <c r="E86" s="3">
        <v>1495.56</v>
      </c>
      <c r="F86" s="3">
        <f t="shared" si="31"/>
        <v>1492.21</v>
      </c>
      <c r="G86" s="3">
        <f t="shared" si="37"/>
        <v>1489.6409999999998</v>
      </c>
      <c r="H86" s="4">
        <f t="shared" si="23"/>
        <v>4.3250975988020929E-3</v>
      </c>
      <c r="I86" s="4">
        <f t="shared" si="27"/>
        <v>-2.4065458045893317E-4</v>
      </c>
      <c r="J86" s="4">
        <f t="shared" si="28"/>
        <v>4.5657521792610263E-3</v>
      </c>
      <c r="K86" s="4">
        <f t="shared" si="32"/>
        <v>-4.1813733354725581E-3</v>
      </c>
      <c r="L86" s="4">
        <f t="shared" si="38"/>
        <v>-5.1443630378334108E-3</v>
      </c>
      <c r="M86" s="4">
        <f t="shared" si="33"/>
        <v>6.8220960856716301E-3</v>
      </c>
      <c r="N86" s="4">
        <f t="shared" si="39"/>
        <v>8.5584379055089459E-3</v>
      </c>
      <c r="O86" s="4">
        <f t="shared" si="41"/>
        <v>1.7099421588270603E-3</v>
      </c>
      <c r="P86" s="4">
        <f t="shared" si="24"/>
        <v>5.9289289995064616E-2</v>
      </c>
      <c r="T86" s="4">
        <f t="shared" si="25"/>
        <v>4.3250975988020929E-3</v>
      </c>
      <c r="U86" s="4">
        <f t="shared" si="26"/>
        <v>4.3250975988020929E-3</v>
      </c>
      <c r="V86" s="2">
        <f t="shared" si="34"/>
        <v>-1.1163698593508161E-3</v>
      </c>
      <c r="W86" s="4">
        <f t="shared" si="35"/>
        <v>-1.1105206160757381E-2</v>
      </c>
      <c r="X86" s="4">
        <f t="shared" si="36"/>
        <v>5.4475489375941776E-3</v>
      </c>
      <c r="Y86" s="4">
        <f t="shared" si="29"/>
        <v>-1.6598064441015293E-2</v>
      </c>
      <c r="Z86" s="4">
        <f t="shared" si="30"/>
        <v>-1.0397469631755495E-2</v>
      </c>
      <c r="AA86" s="4">
        <f t="shared" si="40"/>
        <v>3.4551117901487943E-3</v>
      </c>
    </row>
    <row r="87" spans="1:27" x14ac:dyDescent="0.3">
      <c r="A87" s="1">
        <f t="shared" si="21"/>
        <v>18</v>
      </c>
      <c r="B87" s="1">
        <f t="shared" si="22"/>
        <v>5</v>
      </c>
      <c r="C87" s="10">
        <v>39206</v>
      </c>
      <c r="D87" s="3">
        <v>1505.62</v>
      </c>
      <c r="E87" s="3">
        <v>1502.35</v>
      </c>
      <c r="F87" s="3">
        <f t="shared" si="31"/>
        <v>1494.52</v>
      </c>
      <c r="G87" s="3">
        <f t="shared" si="37"/>
        <v>1491.768</v>
      </c>
      <c r="H87" s="4">
        <f t="shared" si="23"/>
        <v>2.1499078135502705E-3</v>
      </c>
      <c r="I87" s="4">
        <f t="shared" si="27"/>
        <v>-2.6624245369172447E-5</v>
      </c>
      <c r="J87" s="4">
        <f t="shared" si="28"/>
        <v>2.1765320589194428E-3</v>
      </c>
      <c r="K87" s="4">
        <f t="shared" si="32"/>
        <v>-7.0853772988371732E-3</v>
      </c>
      <c r="L87" s="4">
        <f t="shared" si="38"/>
        <v>-8.0945101545612432E-3</v>
      </c>
      <c r="M87" s="4">
        <f t="shared" si="33"/>
        <v>7.4271337954660418E-3</v>
      </c>
      <c r="N87" s="4">
        <f t="shared" si="39"/>
        <v>9.2856261831597547E-3</v>
      </c>
      <c r="O87" s="4">
        <f t="shared" si="41"/>
        <v>1.827818440243855E-3</v>
      </c>
      <c r="P87" s="4">
        <f t="shared" si="24"/>
        <v>6.1566664316435128E-2</v>
      </c>
      <c r="T87" s="4">
        <f t="shared" si="25"/>
        <v>2.1499078135502705E-3</v>
      </c>
      <c r="U87" s="4">
        <f t="shared" si="26"/>
        <v>2.1499078135502705E-3</v>
      </c>
      <c r="V87" s="2">
        <f t="shared" si="34"/>
        <v>-5.5378430367615354E-3</v>
      </c>
      <c r="W87" s="4">
        <f t="shared" si="35"/>
        <v>-1.5482464606393992E-2</v>
      </c>
      <c r="X87" s="4">
        <f t="shared" si="36"/>
        <v>7.7305614864095762E-3</v>
      </c>
      <c r="Y87" s="4">
        <f t="shared" si="29"/>
        <v>-1.9465858878652202E-2</v>
      </c>
      <c r="Z87" s="4">
        <f t="shared" si="30"/>
        <v>-1.3283346229555985E-2</v>
      </c>
      <c r="AA87" s="4">
        <f t="shared" si="40"/>
        <v>3.696400844584548E-3</v>
      </c>
    </row>
    <row r="88" spans="1:27" x14ac:dyDescent="0.3">
      <c r="A88" s="1">
        <f t="shared" si="21"/>
        <v>19</v>
      </c>
      <c r="B88" s="1">
        <f t="shared" si="22"/>
        <v>1</v>
      </c>
      <c r="C88" s="10">
        <v>39209</v>
      </c>
      <c r="D88" s="3">
        <v>1509.48</v>
      </c>
      <c r="E88" s="3">
        <v>1505.57</v>
      </c>
      <c r="F88" s="3">
        <f t="shared" si="31"/>
        <v>1499.9420000000002</v>
      </c>
      <c r="G88" s="3">
        <f t="shared" si="37"/>
        <v>1494.623</v>
      </c>
      <c r="H88" s="4">
        <f t="shared" si="23"/>
        <v>2.5637278994700705E-3</v>
      </c>
      <c r="I88" s="4">
        <f t="shared" si="27"/>
        <v>-3.3208910614865987E-5</v>
      </c>
      <c r="J88" s="4">
        <f t="shared" si="28"/>
        <v>2.5969368100849364E-3</v>
      </c>
      <c r="K88" s="4">
        <f t="shared" si="32"/>
        <v>-5.35493683665186E-3</v>
      </c>
      <c r="L88" s="4">
        <f t="shared" si="38"/>
        <v>-8.4003784339858126E-3</v>
      </c>
      <c r="M88" s="4">
        <f t="shared" si="33"/>
        <v>6.3589125446182468E-3</v>
      </c>
      <c r="N88" s="4">
        <f t="shared" si="39"/>
        <v>9.9402993263183904E-3</v>
      </c>
      <c r="O88" s="4">
        <f t="shared" si="41"/>
        <v>3.5237300262343238E-3</v>
      </c>
      <c r="P88" s="4">
        <f t="shared" si="24"/>
        <v>6.4288232390890543E-2</v>
      </c>
      <c r="T88" s="4">
        <f t="shared" si="25"/>
        <v>2.5637278994700705E-3</v>
      </c>
      <c r="U88" s="4">
        <f t="shared" si="26"/>
        <v>2.5637278994700705E-3</v>
      </c>
      <c r="V88" s="2">
        <f t="shared" si="34"/>
        <v>-1.5442143435926729E-2</v>
      </c>
      <c r="W88" s="4">
        <f t="shared" si="35"/>
        <v>-2.5287722001567408E-2</v>
      </c>
      <c r="X88" s="4">
        <f t="shared" si="36"/>
        <v>1.8288281603108622E-2</v>
      </c>
      <c r="Y88" s="4">
        <f t="shared" si="29"/>
        <v>-1.7756994980833184E-2</v>
      </c>
      <c r="Z88" s="4">
        <f t="shared" si="30"/>
        <v>-1.1563707518071068E-2</v>
      </c>
      <c r="AA88" s="4">
        <f t="shared" si="40"/>
        <v>7.1429338805243095E-3</v>
      </c>
    </row>
    <row r="89" spans="1:27" x14ac:dyDescent="0.3">
      <c r="A89" s="1">
        <f t="shared" si="21"/>
        <v>19</v>
      </c>
      <c r="B89" s="1">
        <f t="shared" si="22"/>
        <v>2</v>
      </c>
      <c r="C89" s="10">
        <v>39210</v>
      </c>
      <c r="D89" s="3">
        <v>1507.72</v>
      </c>
      <c r="E89" s="3">
        <v>1509.36</v>
      </c>
      <c r="F89" s="3">
        <f t="shared" si="31"/>
        <v>1504.2260000000001</v>
      </c>
      <c r="G89" s="3">
        <f t="shared" si="37"/>
        <v>1497.3539999999998</v>
      </c>
      <c r="H89" s="4">
        <f t="shared" si="23"/>
        <v>-1.1659644380846324E-3</v>
      </c>
      <c r="I89" s="4">
        <f t="shared" si="27"/>
        <v>-7.9497575324030944E-5</v>
      </c>
      <c r="J89" s="4">
        <f t="shared" si="28"/>
        <v>-1.0864668627606014E-3</v>
      </c>
      <c r="K89" s="4">
        <f t="shared" si="32"/>
        <v>-4.0593449399793664E-3</v>
      </c>
      <c r="L89" s="4">
        <f t="shared" si="38"/>
        <v>-8.7962594918633095E-3</v>
      </c>
      <c r="M89" s="4">
        <f t="shared" si="33"/>
        <v>2.322789261719924E-3</v>
      </c>
      <c r="N89" s="4">
        <f t="shared" si="39"/>
        <v>6.9228786245605339E-3</v>
      </c>
      <c r="O89" s="4">
        <f t="shared" si="41"/>
        <v>4.5578754675936499E-3</v>
      </c>
      <c r="P89" s="4">
        <f t="shared" si="24"/>
        <v>6.3047310160050815E-2</v>
      </c>
      <c r="T89" s="4">
        <f t="shared" si="25"/>
        <v>-1.1659644380846324E-3</v>
      </c>
      <c r="U89" s="4">
        <f t="shared" si="26"/>
        <v>-1.1659644380846324E-3</v>
      </c>
      <c r="V89" s="2">
        <f t="shared" si="34"/>
        <v>-1.5356281633410223E-2</v>
      </c>
      <c r="W89" s="4">
        <f t="shared" si="35"/>
        <v>-2.5202718817076159E-2</v>
      </c>
      <c r="X89" s="4">
        <f t="shared" si="36"/>
        <v>1.4411626185830636E-2</v>
      </c>
      <c r="Y89" s="4">
        <f t="shared" si="29"/>
        <v>-1.6477557596588165E-2</v>
      </c>
      <c r="Z89" s="4">
        <f t="shared" si="30"/>
        <v>-1.027620296157758E-2</v>
      </c>
      <c r="AA89" s="4">
        <f t="shared" si="40"/>
        <v>9.2211781155358743E-3</v>
      </c>
    </row>
    <row r="90" spans="1:27" x14ac:dyDescent="0.3">
      <c r="A90" s="1">
        <f t="shared" si="21"/>
        <v>19</v>
      </c>
      <c r="B90" s="1">
        <f t="shared" si="22"/>
        <v>3</v>
      </c>
      <c r="C90" s="10">
        <v>39211</v>
      </c>
      <c r="D90" s="3">
        <v>1512.58</v>
      </c>
      <c r="E90" s="3">
        <v>1507.32</v>
      </c>
      <c r="F90" s="3">
        <f t="shared" si="31"/>
        <v>1507.558</v>
      </c>
      <c r="G90" s="3">
        <f t="shared" si="37"/>
        <v>1499.0699999999997</v>
      </c>
      <c r="H90" s="4">
        <f t="shared" si="23"/>
        <v>3.2234101822618921E-3</v>
      </c>
      <c r="I90" s="4">
        <f t="shared" si="27"/>
        <v>-2.6530124956894576E-4</v>
      </c>
      <c r="J90" s="4">
        <f t="shared" si="28"/>
        <v>3.4887114318308378E-3</v>
      </c>
      <c r="K90" s="4">
        <f t="shared" si="32"/>
        <v>-9.4016130315974992E-4</v>
      </c>
      <c r="L90" s="4">
        <f t="shared" si="38"/>
        <v>-6.7327561557261988E-3</v>
      </c>
      <c r="M90" s="4">
        <f t="shared" si="33"/>
        <v>3.3312151174282744E-3</v>
      </c>
      <c r="N90" s="4">
        <f t="shared" si="39"/>
        <v>9.012254264310687E-3</v>
      </c>
      <c r="O90" s="4">
        <f t="shared" si="41"/>
        <v>5.6116040143333141E-3</v>
      </c>
      <c r="P90" s="4">
        <f t="shared" si="24"/>
        <v>6.6473947683846846E-2</v>
      </c>
      <c r="T90" s="4">
        <f t="shared" si="25"/>
        <v>3.2234101822618921E-3</v>
      </c>
      <c r="U90" s="4">
        <f t="shared" si="26"/>
        <v>3.2234101822618921E-3</v>
      </c>
      <c r="V90" s="2">
        <f t="shared" si="34"/>
        <v>-7.8263868622820906E-3</v>
      </c>
      <c r="W90" s="4">
        <f t="shared" si="35"/>
        <v>-1.7748122993659275E-2</v>
      </c>
      <c r="X90" s="4">
        <f t="shared" si="36"/>
        <v>1.1136959195678815E-2</v>
      </c>
      <c r="Y90" s="4">
        <f t="shared" si="29"/>
        <v>-1.3397266523818547E-2</v>
      </c>
      <c r="Z90" s="4">
        <f t="shared" si="30"/>
        <v>-7.1764898842885741E-3</v>
      </c>
      <c r="AA90" s="4">
        <f t="shared" si="40"/>
        <v>1.1388840063814076E-2</v>
      </c>
    </row>
    <row r="91" spans="1:27" x14ac:dyDescent="0.3">
      <c r="A91" s="1">
        <f t="shared" si="21"/>
        <v>19</v>
      </c>
      <c r="B91" s="1">
        <f t="shared" si="22"/>
        <v>4</v>
      </c>
      <c r="C91" s="10">
        <v>39212</v>
      </c>
      <c r="D91" s="3">
        <v>1491.47</v>
      </c>
      <c r="E91" s="3">
        <v>1512.33</v>
      </c>
      <c r="F91" s="3">
        <f t="shared" si="31"/>
        <v>1505.374</v>
      </c>
      <c r="G91" s="3">
        <f t="shared" si="37"/>
        <v>1498.7919999999999</v>
      </c>
      <c r="H91" s="4">
        <f t="shared" si="23"/>
        <v>-1.3956286609633805E-2</v>
      </c>
      <c r="I91" s="4">
        <f t="shared" si="27"/>
        <v>-1.6528051408851104E-4</v>
      </c>
      <c r="J91" s="4">
        <f t="shared" si="28"/>
        <v>-1.3791006095545294E-2</v>
      </c>
      <c r="K91" s="4">
        <f t="shared" si="32"/>
        <v>-2.4659852702005967E-3</v>
      </c>
      <c r="L91" s="4">
        <f t="shared" si="38"/>
        <v>-8.5776913911624793E-3</v>
      </c>
      <c r="M91" s="4">
        <f t="shared" si="33"/>
        <v>-9.2362429535783105E-3</v>
      </c>
      <c r="N91" s="4">
        <f t="shared" si="39"/>
        <v>-4.8852676021755451E-3</v>
      </c>
      <c r="O91" s="4">
        <f t="shared" si="41"/>
        <v>4.4130958048100915E-3</v>
      </c>
      <c r="P91" s="4">
        <f t="shared" si="24"/>
        <v>5.1589931608263466E-2</v>
      </c>
      <c r="T91" s="4">
        <f t="shared" si="25"/>
        <v>-1.3956286609633805E-2</v>
      </c>
      <c r="U91" s="4">
        <f t="shared" si="26"/>
        <v>-1.3956286609633805E-2</v>
      </c>
      <c r="V91" s="2">
        <f t="shared" si="34"/>
        <v>-6.7368337542475952E-3</v>
      </c>
      <c r="W91" s="4">
        <f t="shared" si="35"/>
        <v>-1.6669465416705061E-2</v>
      </c>
      <c r="X91" s="4">
        <f t="shared" si="36"/>
        <v>-7.2684189857494209E-3</v>
      </c>
      <c r="Y91" s="4">
        <f t="shared" si="29"/>
        <v>-1.4904065254362702E-2</v>
      </c>
      <c r="Z91" s="4">
        <f t="shared" si="30"/>
        <v>-8.6927893571531085E-3</v>
      </c>
      <c r="AA91" s="4">
        <f t="shared" si="40"/>
        <v>8.8218146239470233E-3</v>
      </c>
    </row>
    <row r="92" spans="1:27" x14ac:dyDescent="0.3">
      <c r="A92" s="1">
        <f t="shared" si="21"/>
        <v>19</v>
      </c>
      <c r="B92" s="1">
        <f t="shared" si="22"/>
        <v>5</v>
      </c>
      <c r="C92" s="10">
        <v>39213</v>
      </c>
      <c r="D92" s="3">
        <v>1505.85</v>
      </c>
      <c r="E92" s="3">
        <v>1491.47</v>
      </c>
      <c r="F92" s="3">
        <f t="shared" si="31"/>
        <v>1505.42</v>
      </c>
      <c r="G92" s="3">
        <f t="shared" si="37"/>
        <v>1499.9699999999998</v>
      </c>
      <c r="H92" s="4">
        <f t="shared" si="23"/>
        <v>9.641494632811845E-3</v>
      </c>
      <c r="I92" s="4">
        <f t="shared" si="27"/>
        <v>0</v>
      </c>
      <c r="J92" s="4">
        <f t="shared" si="28"/>
        <v>9.641494632811845E-3</v>
      </c>
      <c r="K92" s="4">
        <f t="shared" si="32"/>
        <v>9.2811119231362166E-3</v>
      </c>
      <c r="L92" s="4">
        <f t="shared" si="38"/>
        <v>5.2610288283817834E-3</v>
      </c>
      <c r="M92" s="4">
        <f t="shared" si="33"/>
        <v>2.8563457374010994E-4</v>
      </c>
      <c r="N92" s="4">
        <f t="shared" si="39"/>
        <v>3.9200784015681047E-3</v>
      </c>
      <c r="O92" s="4">
        <f t="shared" si="41"/>
        <v>3.6192183816450996E-3</v>
      </c>
      <c r="P92" s="4">
        <f t="shared" si="24"/>
        <v>6.1728830289783515E-2</v>
      </c>
      <c r="T92" s="4">
        <f t="shared" si="25"/>
        <v>9.641494632811845E-3</v>
      </c>
      <c r="U92" s="4">
        <f t="shared" si="26"/>
        <v>9.641494632811845E-3</v>
      </c>
      <c r="V92" s="2">
        <f t="shared" si="34"/>
        <v>9.4872843570436311E-3</v>
      </c>
      <c r="W92" s="4">
        <f t="shared" si="35"/>
        <v>-6.0758848652679991E-4</v>
      </c>
      <c r="X92" s="4">
        <f t="shared" si="36"/>
        <v>1.5276098882853456E-4</v>
      </c>
      <c r="Y92" s="4">
        <f t="shared" si="29"/>
        <v>-3.3034405946085815E-3</v>
      </c>
      <c r="Z92" s="4">
        <f t="shared" si="30"/>
        <v>2.9809801383475307E-3</v>
      </c>
      <c r="AA92" s="4">
        <f t="shared" si="40"/>
        <v>7.2933115649172252E-3</v>
      </c>
    </row>
    <row r="93" spans="1:27" x14ac:dyDescent="0.3">
      <c r="A93" s="1">
        <f t="shared" si="21"/>
        <v>20</v>
      </c>
      <c r="B93" s="1">
        <f t="shared" si="22"/>
        <v>1</v>
      </c>
      <c r="C93" s="10">
        <v>39216</v>
      </c>
      <c r="D93" s="3">
        <v>1503.15</v>
      </c>
      <c r="E93" s="3">
        <v>1505.76</v>
      </c>
      <c r="F93" s="3">
        <f t="shared" si="31"/>
        <v>1504.154</v>
      </c>
      <c r="G93" s="3">
        <f t="shared" si="37"/>
        <v>1502.048</v>
      </c>
      <c r="H93" s="4">
        <f t="shared" si="23"/>
        <v>-1.793007271640481E-3</v>
      </c>
      <c r="I93" s="4">
        <f t="shared" si="27"/>
        <v>-5.9766909054632368E-5</v>
      </c>
      <c r="J93" s="4">
        <f t="shared" si="28"/>
        <v>-1.7332403625858488E-3</v>
      </c>
      <c r="K93" s="4">
        <f t="shared" si="32"/>
        <v>-9.5959092871116577E-4</v>
      </c>
      <c r="L93" s="4">
        <f t="shared" si="38"/>
        <v>-2.6061323800141861E-3</v>
      </c>
      <c r="M93" s="4">
        <f t="shared" si="33"/>
        <v>-6.674848453016815E-4</v>
      </c>
      <c r="N93" s="4">
        <f t="shared" si="39"/>
        <v>7.336649694284664E-4</v>
      </c>
      <c r="O93" s="4">
        <f t="shared" si="41"/>
        <v>1.4010577786648002E-3</v>
      </c>
      <c r="P93" s="4">
        <f t="shared" si="24"/>
        <v>5.9825142776563589E-2</v>
      </c>
      <c r="T93" s="4">
        <f t="shared" si="25"/>
        <v>-1.793007271640481E-3</v>
      </c>
      <c r="U93" s="4">
        <f t="shared" si="26"/>
        <v>-1.793007271640481E-3</v>
      </c>
      <c r="V93" s="2">
        <f t="shared" si="34"/>
        <v>2.4105986652057706E-3</v>
      </c>
      <c r="W93" s="4">
        <f t="shared" si="35"/>
        <v>-7.6135073214463386E-3</v>
      </c>
      <c r="X93" s="4">
        <f t="shared" si="36"/>
        <v>-4.1934970983384529E-3</v>
      </c>
      <c r="Y93" s="4">
        <f t="shared" si="29"/>
        <v>-1.3416453884712243E-2</v>
      </c>
      <c r="Z93" s="4">
        <f t="shared" si="30"/>
        <v>-7.1957982262847876E-3</v>
      </c>
      <c r="AA93" s="4">
        <f t="shared" si="40"/>
        <v>2.808108580198275E-3</v>
      </c>
    </row>
    <row r="94" spans="1:27" x14ac:dyDescent="0.3">
      <c r="A94" s="1">
        <f t="shared" si="21"/>
        <v>20</v>
      </c>
      <c r="B94" s="1">
        <f t="shared" si="22"/>
        <v>2</v>
      </c>
      <c r="C94" s="10">
        <v>39217</v>
      </c>
      <c r="D94" s="3">
        <v>1501.19</v>
      </c>
      <c r="E94" s="3">
        <v>1503.11</v>
      </c>
      <c r="F94" s="3">
        <f t="shared" si="31"/>
        <v>1502.848</v>
      </c>
      <c r="G94" s="3">
        <f t="shared" si="37"/>
        <v>1503.5369999999998</v>
      </c>
      <c r="H94" s="4">
        <f t="shared" si="23"/>
        <v>-1.3039284169910096E-3</v>
      </c>
      <c r="I94" s="4">
        <f t="shared" si="27"/>
        <v>-2.6610784020351256E-5</v>
      </c>
      <c r="J94" s="4">
        <f t="shared" si="28"/>
        <v>-1.2773176329706583E-3</v>
      </c>
      <c r="K94" s="4">
        <f t="shared" si="32"/>
        <v>7.4842830056699033E-5</v>
      </c>
      <c r="L94" s="4">
        <f t="shared" si="38"/>
        <v>4.3094686343844046E-4</v>
      </c>
      <c r="M94" s="4">
        <f t="shared" si="33"/>
        <v>-1.103238650881461E-3</v>
      </c>
      <c r="N94" s="4">
        <f t="shared" si="39"/>
        <v>-1.5609858620038968E-3</v>
      </c>
      <c r="O94" s="4">
        <f t="shared" si="41"/>
        <v>-4.5896921775381584E-4</v>
      </c>
      <c r="P94" s="4">
        <f t="shared" si="24"/>
        <v>5.8443206655855673E-2</v>
      </c>
      <c r="T94" s="4">
        <f t="shared" si="25"/>
        <v>-1.3039284169910096E-3</v>
      </c>
      <c r="U94" s="4">
        <f t="shared" si="26"/>
        <v>-1.3039284169910096E-3</v>
      </c>
      <c r="V94" s="2">
        <f t="shared" si="34"/>
        <v>3.0402820743105716E-3</v>
      </c>
      <c r="W94" s="4">
        <f t="shared" si="35"/>
        <v>-6.990120746432499E-3</v>
      </c>
      <c r="X94" s="4">
        <f t="shared" si="36"/>
        <v>-4.3310428992120375E-3</v>
      </c>
      <c r="Y94" s="4">
        <f t="shared" si="29"/>
        <v>-1.2394918302487686E-2</v>
      </c>
      <c r="Z94" s="4">
        <f t="shared" si="30"/>
        <v>-6.1678216070847648E-3</v>
      </c>
      <c r="AA94" s="4">
        <f t="shared" si="40"/>
        <v>-9.1608574775343358E-4</v>
      </c>
    </row>
    <row r="95" spans="1:27" x14ac:dyDescent="0.3">
      <c r="A95" s="1">
        <f t="shared" si="21"/>
        <v>20</v>
      </c>
      <c r="B95" s="1">
        <f t="shared" si="22"/>
        <v>3</v>
      </c>
      <c r="C95" s="10">
        <v>39218</v>
      </c>
      <c r="D95" s="3">
        <v>1514.14</v>
      </c>
      <c r="E95" s="3">
        <v>1500.75</v>
      </c>
      <c r="F95" s="3">
        <f t="shared" si="31"/>
        <v>1503.16</v>
      </c>
      <c r="G95" s="3">
        <f t="shared" si="37"/>
        <v>1505.3589999999999</v>
      </c>
      <c r="H95" s="4">
        <f t="shared" si="23"/>
        <v>8.62648965154314E-3</v>
      </c>
      <c r="I95" s="4">
        <f t="shared" si="27"/>
        <v>-2.9310080669339293E-4</v>
      </c>
      <c r="J95" s="4">
        <f t="shared" si="28"/>
        <v>8.9195904582365336E-3</v>
      </c>
      <c r="K95" s="4">
        <f t="shared" si="32"/>
        <v>-5.162571026985864E-4</v>
      </c>
      <c r="L95" s="4">
        <f t="shared" si="38"/>
        <v>2.1272013091836375E-3</v>
      </c>
      <c r="M95" s="4">
        <f t="shared" si="33"/>
        <v>7.3046116181910226E-3</v>
      </c>
      <c r="N95" s="4">
        <f t="shared" si="39"/>
        <v>5.8331600634799917E-3</v>
      </c>
      <c r="O95" s="4">
        <f t="shared" si="41"/>
        <v>-1.4523095618633954E-3</v>
      </c>
      <c r="P95" s="4">
        <f t="shared" si="24"/>
        <v>6.7573856024818552E-2</v>
      </c>
      <c r="T95" s="4">
        <f t="shared" si="25"/>
        <v>8.62648965154314E-3</v>
      </c>
      <c r="U95" s="4">
        <f t="shared" si="26"/>
        <v>8.62648965154314E-3</v>
      </c>
      <c r="V95" s="2">
        <f t="shared" si="34"/>
        <v>7.5873140641756686E-3</v>
      </c>
      <c r="W95" s="4">
        <f t="shared" si="35"/>
        <v>-2.488559076466106E-3</v>
      </c>
      <c r="X95" s="4">
        <f t="shared" si="36"/>
        <v>1.0313504079124231E-3</v>
      </c>
      <c r="Y95" s="4">
        <f t="shared" si="29"/>
        <v>-1.2978647911891947E-2</v>
      </c>
      <c r="Z95" s="4">
        <f t="shared" si="30"/>
        <v>-6.7552317774632713E-3</v>
      </c>
      <c r="AA95" s="4">
        <f t="shared" si="40"/>
        <v>-2.9173006942352538E-3</v>
      </c>
    </row>
    <row r="96" spans="1:27" x14ac:dyDescent="0.3">
      <c r="A96" s="1">
        <f t="shared" si="21"/>
        <v>20</v>
      </c>
      <c r="B96" s="1">
        <f t="shared" si="22"/>
        <v>4</v>
      </c>
      <c r="C96" s="10">
        <v>39219</v>
      </c>
      <c r="D96" s="3">
        <v>1512.75</v>
      </c>
      <c r="E96" s="3">
        <v>1514.01</v>
      </c>
      <c r="F96" s="3">
        <f t="shared" si="31"/>
        <v>1507.4160000000002</v>
      </c>
      <c r="G96" s="3">
        <f t="shared" si="37"/>
        <v>1506.395</v>
      </c>
      <c r="H96" s="4">
        <f t="shared" si="23"/>
        <v>-9.1801286538899967E-4</v>
      </c>
      <c r="I96" s="4">
        <f t="shared" si="27"/>
        <v>-8.5857318345799688E-5</v>
      </c>
      <c r="J96" s="4">
        <f t="shared" si="28"/>
        <v>-8.3215554704320002E-4</v>
      </c>
      <c r="K96" s="4">
        <f t="shared" si="32"/>
        <v>-5.3215026351591602E-3</v>
      </c>
      <c r="L96" s="4">
        <f t="shared" si="38"/>
        <v>-5.581459515706098E-3</v>
      </c>
      <c r="M96" s="4">
        <f t="shared" si="33"/>
        <v>3.5385056281741949E-3</v>
      </c>
      <c r="N96" s="4">
        <f t="shared" si="39"/>
        <v>4.2186810232376091E-3</v>
      </c>
      <c r="O96" s="4">
        <f t="shared" si="41"/>
        <v>6.7492976367554815E-4</v>
      </c>
      <c r="P96" s="4">
        <f t="shared" si="24"/>
        <v>6.6593809490234829E-2</v>
      </c>
      <c r="T96" s="4">
        <f t="shared" si="25"/>
        <v>-9.1801286538899967E-4</v>
      </c>
      <c r="U96" s="4">
        <f t="shared" si="26"/>
        <v>-9.1801286538899967E-4</v>
      </c>
      <c r="V96" s="2">
        <f t="shared" si="34"/>
        <v>-1.4972195437674238E-2</v>
      </c>
      <c r="W96" s="4">
        <f t="shared" si="35"/>
        <v>-2.4822473483297521E-2</v>
      </c>
      <c r="X96" s="4">
        <f t="shared" si="36"/>
        <v>1.4267802905857961E-2</v>
      </c>
      <c r="Y96" s="4">
        <f t="shared" si="29"/>
        <v>-1.7723977664645996E-2</v>
      </c>
      <c r="Z96" s="4">
        <f t="shared" si="30"/>
        <v>-1.1530482019459092E-2</v>
      </c>
      <c r="AA96" s="4">
        <f t="shared" si="40"/>
        <v>1.3564735407946089E-3</v>
      </c>
    </row>
    <row r="97" spans="1:27" x14ac:dyDescent="0.3">
      <c r="A97" s="1">
        <f t="shared" si="21"/>
        <v>20</v>
      </c>
      <c r="B97" s="1">
        <f t="shared" si="22"/>
        <v>5</v>
      </c>
      <c r="C97" s="10">
        <v>39220</v>
      </c>
      <c r="D97" s="3">
        <v>1522.75</v>
      </c>
      <c r="E97" s="3">
        <v>1512.74</v>
      </c>
      <c r="F97" s="3">
        <f t="shared" si="31"/>
        <v>1510.796</v>
      </c>
      <c r="G97" s="3">
        <f t="shared" si="37"/>
        <v>1508.1079999999999</v>
      </c>
      <c r="H97" s="4">
        <f t="shared" si="23"/>
        <v>6.6104776070071061E-3</v>
      </c>
      <c r="I97" s="4">
        <f t="shared" si="27"/>
        <v>-6.6104776070010938E-6</v>
      </c>
      <c r="J97" s="4">
        <f t="shared" si="28"/>
        <v>6.6170880846141075E-3</v>
      </c>
      <c r="K97" s="4">
        <f t="shared" si="32"/>
        <v>-3.267228557263184E-3</v>
      </c>
      <c r="L97" s="4">
        <f t="shared" si="38"/>
        <v>-4.1440349620815043E-3</v>
      </c>
      <c r="M97" s="4">
        <f t="shared" si="33"/>
        <v>7.9123852591613635E-3</v>
      </c>
      <c r="N97" s="4">
        <f t="shared" si="39"/>
        <v>9.7088537425701962E-3</v>
      </c>
      <c r="O97" s="4">
        <f t="shared" si="41"/>
        <v>1.7652273846659673E-3</v>
      </c>
      <c r="P97" s="4">
        <f t="shared" si="24"/>
        <v>7.3644503983642418E-2</v>
      </c>
      <c r="T97" s="4">
        <f t="shared" si="25"/>
        <v>6.6104776070071061E-3</v>
      </c>
      <c r="U97" s="4">
        <f t="shared" si="26"/>
        <v>6.6104776070071061E-3</v>
      </c>
      <c r="V97" s="2">
        <f t="shared" si="34"/>
        <v>-4.5612295488349636E-3</v>
      </c>
      <c r="W97" s="4">
        <f t="shared" si="35"/>
        <v>-1.4515617253346677E-2</v>
      </c>
      <c r="X97" s="4">
        <f t="shared" si="36"/>
        <v>1.1222897366935679E-2</v>
      </c>
      <c r="Y97" s="4">
        <f t="shared" si="29"/>
        <v>-1.5695317976748672E-2</v>
      </c>
      <c r="Z97" s="4">
        <f t="shared" si="30"/>
        <v>-9.4890311255699817E-3</v>
      </c>
      <c r="AA97" s="4">
        <f t="shared" si="40"/>
        <v>3.5710964382032763E-3</v>
      </c>
    </row>
    <row r="98" spans="1:27" x14ac:dyDescent="0.3">
      <c r="A98" s="1">
        <f t="shared" si="21"/>
        <v>21</v>
      </c>
      <c r="B98" s="1">
        <f t="shared" si="22"/>
        <v>1</v>
      </c>
      <c r="C98" s="10">
        <v>39223</v>
      </c>
      <c r="D98" s="3">
        <v>1525.1</v>
      </c>
      <c r="E98" s="3">
        <v>1522.75</v>
      </c>
      <c r="F98" s="3">
        <f t="shared" si="31"/>
        <v>1515.1860000000001</v>
      </c>
      <c r="G98" s="3">
        <f t="shared" si="37"/>
        <v>1509.67</v>
      </c>
      <c r="H98" s="4">
        <f t="shared" si="23"/>
        <v>1.5432605483499649E-3</v>
      </c>
      <c r="I98" s="4">
        <f t="shared" si="27"/>
        <v>0</v>
      </c>
      <c r="J98" s="4">
        <f t="shared" si="28"/>
        <v>1.5432605483499649E-3</v>
      </c>
      <c r="K98" s="4">
        <f t="shared" si="32"/>
        <v>-6.5949761943851701E-3</v>
      </c>
      <c r="L98" s="4">
        <f t="shared" si="38"/>
        <v>-9.7156095514329202E-3</v>
      </c>
      <c r="M98" s="4">
        <f t="shared" si="33"/>
        <v>6.5430910792468773E-3</v>
      </c>
      <c r="N98" s="4">
        <f t="shared" si="39"/>
        <v>1.0220776726039356E-2</v>
      </c>
      <c r="O98" s="4">
        <f t="shared" si="41"/>
        <v>3.6168120123271108E-3</v>
      </c>
      <c r="P98" s="4">
        <f t="shared" si="24"/>
        <v>7.5301417189593142E-2</v>
      </c>
      <c r="T98" s="4">
        <f t="shared" si="25"/>
        <v>1.5432605483499649E-3</v>
      </c>
      <c r="U98" s="4">
        <f t="shared" si="26"/>
        <v>1.5432605483499649E-3</v>
      </c>
      <c r="V98" s="2">
        <f t="shared" si="34"/>
        <v>-1.2871449679855465E-2</v>
      </c>
      <c r="W98" s="4">
        <f t="shared" si="35"/>
        <v>-2.2742735183056945E-2</v>
      </c>
      <c r="X98" s="4">
        <f t="shared" si="36"/>
        <v>1.4602667731097906E-2</v>
      </c>
      <c r="Y98" s="4">
        <f t="shared" si="29"/>
        <v>-1.8981572501188381E-2</v>
      </c>
      <c r="Z98" s="4">
        <f t="shared" si="30"/>
        <v>-1.2796006305531373E-2</v>
      </c>
      <c r="AA98" s="4">
        <f t="shared" si="40"/>
        <v>7.3343553918017394E-3</v>
      </c>
    </row>
    <row r="99" spans="1:27" x14ac:dyDescent="0.3">
      <c r="A99" s="1">
        <f t="shared" si="21"/>
        <v>21</v>
      </c>
      <c r="B99" s="1">
        <f t="shared" si="22"/>
        <v>2</v>
      </c>
      <c r="C99" s="10">
        <v>39224</v>
      </c>
      <c r="D99" s="3">
        <v>1524.12</v>
      </c>
      <c r="E99" s="3">
        <v>1525.1</v>
      </c>
      <c r="F99" s="3">
        <f t="shared" si="31"/>
        <v>1519.7719999999999</v>
      </c>
      <c r="G99" s="3">
        <f t="shared" si="37"/>
        <v>1511.31</v>
      </c>
      <c r="H99" s="4">
        <f t="shared" si="23"/>
        <v>-6.4258081437284001E-4</v>
      </c>
      <c r="I99" s="4">
        <f t="shared" si="27"/>
        <v>0</v>
      </c>
      <c r="J99" s="4">
        <f t="shared" si="28"/>
        <v>-6.4258081437284001E-4</v>
      </c>
      <c r="K99" s="4">
        <f t="shared" si="32"/>
        <v>-4.206281555307825E-3</v>
      </c>
      <c r="L99" s="4">
        <f t="shared" si="38"/>
        <v>-9.9753021659782105E-3</v>
      </c>
      <c r="M99" s="4">
        <f t="shared" si="33"/>
        <v>2.8609554591083114E-3</v>
      </c>
      <c r="N99" s="4">
        <f t="shared" si="39"/>
        <v>8.4760902792940865E-3</v>
      </c>
      <c r="O99" s="4">
        <f t="shared" si="41"/>
        <v>5.5520562685352787E-3</v>
      </c>
      <c r="P99" s="4">
        <f t="shared" si="24"/>
        <v>7.4610449129239184E-2</v>
      </c>
      <c r="T99" s="4">
        <f t="shared" si="25"/>
        <v>-6.4258081437284001E-4</v>
      </c>
      <c r="U99" s="4">
        <f t="shared" si="26"/>
        <v>-6.4258081437284001E-4</v>
      </c>
      <c r="V99" s="2">
        <f t="shared" si="34"/>
        <v>-1.5677660481279821E-2</v>
      </c>
      <c r="W99" s="4">
        <f t="shared" si="35"/>
        <v>-2.5520883876467001E-2</v>
      </c>
      <c r="X99" s="4">
        <f t="shared" si="36"/>
        <v>1.5274548857905952E-2</v>
      </c>
      <c r="Y99" s="4">
        <f t="shared" si="29"/>
        <v>-1.6622662084543317E-2</v>
      </c>
      <c r="Z99" s="4">
        <f t="shared" si="30"/>
        <v>-1.0422222369569393E-2</v>
      </c>
      <c r="AA99" s="4">
        <f t="shared" si="40"/>
        <v>1.1261285239758098E-2</v>
      </c>
    </row>
    <row r="100" spans="1:27" x14ac:dyDescent="0.3">
      <c r="A100" s="1">
        <f t="shared" si="21"/>
        <v>21</v>
      </c>
      <c r="B100" s="1">
        <f t="shared" si="22"/>
        <v>3</v>
      </c>
      <c r="C100" s="10">
        <v>39225</v>
      </c>
      <c r="D100" s="3">
        <v>1522.28</v>
      </c>
      <c r="E100" s="3">
        <v>1524.09</v>
      </c>
      <c r="F100" s="3">
        <f t="shared" si="31"/>
        <v>1521.4</v>
      </c>
      <c r="G100" s="3">
        <f t="shared" si="37"/>
        <v>1512.2800000000002</v>
      </c>
      <c r="H100" s="4">
        <f t="shared" si="23"/>
        <v>-1.2072540219929652E-3</v>
      </c>
      <c r="I100" s="4">
        <f t="shared" si="27"/>
        <v>-1.9683489488998712E-5</v>
      </c>
      <c r="J100" s="4">
        <f t="shared" si="28"/>
        <v>-1.1875705325039665E-3</v>
      </c>
      <c r="K100" s="4">
        <f t="shared" si="32"/>
        <v>-1.9289819699235147E-3</v>
      </c>
      <c r="L100" s="4">
        <f t="shared" si="38"/>
        <v>-8.4974353142213237E-3</v>
      </c>
      <c r="M100" s="4">
        <f t="shared" si="33"/>
        <v>5.7841461811481646E-4</v>
      </c>
      <c r="N100" s="4">
        <f t="shared" si="39"/>
        <v>6.6125320707803919E-3</v>
      </c>
      <c r="O100" s="4">
        <f t="shared" si="41"/>
        <v>5.991013479780258E-3</v>
      </c>
      <c r="P100" s="4">
        <f t="shared" si="24"/>
        <v>7.3313121342452242E-2</v>
      </c>
      <c r="T100" s="4">
        <f t="shared" si="25"/>
        <v>-1.2072540219929652E-3</v>
      </c>
      <c r="U100" s="4">
        <f t="shared" si="26"/>
        <v>-1.2072540219929652E-3</v>
      </c>
      <c r="V100" s="2">
        <f t="shared" si="34"/>
        <v>-6.5480408366793896E-3</v>
      </c>
      <c r="W100" s="4">
        <f t="shared" si="35"/>
        <v>-1.648256042831258E-2</v>
      </c>
      <c r="X100" s="4">
        <f t="shared" si="36"/>
        <v>5.3759890102631673E-3</v>
      </c>
      <c r="Y100" s="4">
        <f t="shared" si="29"/>
        <v>-1.4373757755834656E-2</v>
      </c>
      <c r="Z100" s="4">
        <f t="shared" si="30"/>
        <v>-8.1591381374022196E-3</v>
      </c>
      <c r="AA100" s="4">
        <f t="shared" si="40"/>
        <v>1.2134436786503106E-2</v>
      </c>
    </row>
    <row r="101" spans="1:27" x14ac:dyDescent="0.3">
      <c r="A101" s="1">
        <f t="shared" si="21"/>
        <v>21</v>
      </c>
      <c r="B101" s="1">
        <f t="shared" si="22"/>
        <v>4</v>
      </c>
      <c r="C101" s="10">
        <v>39226</v>
      </c>
      <c r="D101" s="3">
        <v>1507.51</v>
      </c>
      <c r="E101" s="3">
        <v>1522.1</v>
      </c>
      <c r="F101" s="3">
        <f t="shared" si="31"/>
        <v>1520.3519999999999</v>
      </c>
      <c r="G101" s="3">
        <f t="shared" si="37"/>
        <v>1513.8840000000005</v>
      </c>
      <c r="H101" s="4">
        <f t="shared" si="23"/>
        <v>-9.7025514360038773E-3</v>
      </c>
      <c r="I101" s="4">
        <f t="shared" si="27"/>
        <v>-1.1824368710096938E-4</v>
      </c>
      <c r="J101" s="4">
        <f t="shared" si="28"/>
        <v>-9.5843077489029087E-3</v>
      </c>
      <c r="K101" s="4">
        <f t="shared" si="32"/>
        <v>8.4248627059397738E-4</v>
      </c>
      <c r="L101" s="4">
        <f t="shared" si="38"/>
        <v>-5.0501732780943425E-3</v>
      </c>
      <c r="M101" s="4">
        <f t="shared" si="33"/>
        <v>-8.4467281261180784E-3</v>
      </c>
      <c r="N101" s="4">
        <f t="shared" si="39"/>
        <v>-4.210362220619596E-3</v>
      </c>
      <c r="O101" s="4">
        <f t="shared" si="41"/>
        <v>4.2905188025282705E-3</v>
      </c>
      <c r="P101" s="4">
        <f t="shared" si="24"/>
        <v>6.2899245575689239E-2</v>
      </c>
      <c r="T101" s="4">
        <f t="shared" si="25"/>
        <v>-9.7025514360038773E-3</v>
      </c>
      <c r="U101" s="4">
        <f t="shared" si="26"/>
        <v>-9.7025514360038773E-3</v>
      </c>
      <c r="V101" s="2">
        <f t="shared" si="34"/>
        <v>-6.2603463226213133E-3</v>
      </c>
      <c r="W101" s="4">
        <f t="shared" si="35"/>
        <v>-1.6197742859395136E-2</v>
      </c>
      <c r="X101" s="4">
        <f t="shared" si="36"/>
        <v>-3.4638902660717296E-3</v>
      </c>
      <c r="Y101" s="4">
        <f t="shared" si="29"/>
        <v>-1.1636846475922199E-2</v>
      </c>
      <c r="Z101" s="4">
        <f t="shared" si="30"/>
        <v>-5.404969948323575E-3</v>
      </c>
      <c r="AA101" s="4">
        <f t="shared" si="40"/>
        <v>8.5815727045485072E-3</v>
      </c>
    </row>
    <row r="102" spans="1:27" x14ac:dyDescent="0.3">
      <c r="A102" s="1">
        <f t="shared" si="21"/>
        <v>21</v>
      </c>
      <c r="B102" s="1">
        <f t="shared" si="22"/>
        <v>5</v>
      </c>
      <c r="C102" s="10">
        <v>39227</v>
      </c>
      <c r="D102" s="3">
        <v>1515.73</v>
      </c>
      <c r="E102" s="3">
        <v>1507.5</v>
      </c>
      <c r="F102" s="3">
        <f t="shared" si="31"/>
        <v>1518.9479999999999</v>
      </c>
      <c r="G102" s="3">
        <f t="shared" si="37"/>
        <v>1514.8720000000001</v>
      </c>
      <c r="H102" s="4">
        <f t="shared" si="23"/>
        <v>5.4527001479260685E-3</v>
      </c>
      <c r="I102" s="4">
        <f t="shared" si="27"/>
        <v>-6.6334551677872153E-6</v>
      </c>
      <c r="J102" s="4">
        <f t="shared" si="28"/>
        <v>5.4593336030938555E-3</v>
      </c>
      <c r="K102" s="4">
        <f t="shared" si="32"/>
        <v>8.1210074891709273E-3</v>
      </c>
      <c r="L102" s="4">
        <f t="shared" si="38"/>
        <v>4.8203107552632343E-3</v>
      </c>
      <c r="M102" s="4">
        <f t="shared" si="33"/>
        <v>-2.1185715376693917E-3</v>
      </c>
      <c r="N102" s="4">
        <f t="shared" si="39"/>
        <v>5.6638448661005495E-4</v>
      </c>
      <c r="O102" s="4">
        <f t="shared" si="41"/>
        <v>2.6891332889101586E-3</v>
      </c>
      <c r="P102" s="4">
        <f t="shared" si="24"/>
        <v>6.8694916449270296E-2</v>
      </c>
      <c r="T102" s="4">
        <f t="shared" si="25"/>
        <v>5.4527001479260685E-3</v>
      </c>
      <c r="U102" s="4">
        <f t="shared" si="26"/>
        <v>5.4527001479260685E-3</v>
      </c>
      <c r="V102" s="2">
        <f t="shared" si="34"/>
        <v>1.0109385675716917E-2</v>
      </c>
      <c r="W102" s="4">
        <f t="shared" si="35"/>
        <v>8.2918189597717264E-6</v>
      </c>
      <c r="X102" s="4">
        <f t="shared" si="36"/>
        <v>-4.6100804465604873E-3</v>
      </c>
      <c r="Y102" s="4">
        <f t="shared" si="29"/>
        <v>-4.449079886005812E-3</v>
      </c>
      <c r="Z102" s="4">
        <f t="shared" si="30"/>
        <v>1.8281173050936521E-3</v>
      </c>
      <c r="AA102" s="4">
        <f t="shared" si="40"/>
        <v>5.3958310718322106E-3</v>
      </c>
    </row>
    <row r="103" spans="1:27" x14ac:dyDescent="0.3">
      <c r="A103" s="1">
        <f t="shared" si="21"/>
        <v>22</v>
      </c>
      <c r="B103" s="1">
        <f t="shared" si="22"/>
        <v>2</v>
      </c>
      <c r="C103" s="10">
        <v>39231</v>
      </c>
      <c r="D103" s="3">
        <v>1518.11</v>
      </c>
      <c r="E103" s="3">
        <v>1515.55</v>
      </c>
      <c r="F103" s="3">
        <f t="shared" si="31"/>
        <v>1517.5499999999997</v>
      </c>
      <c r="G103" s="3">
        <f t="shared" si="37"/>
        <v>1516.3679999999999</v>
      </c>
      <c r="H103" s="4">
        <f t="shared" si="23"/>
        <v>1.5702004974499956E-3</v>
      </c>
      <c r="I103" s="4">
        <f t="shared" si="27"/>
        <v>-1.1875465947105597E-4</v>
      </c>
      <c r="J103" s="4">
        <f t="shared" si="28"/>
        <v>1.6889551569210515E-3</v>
      </c>
      <c r="K103" s="4">
        <f t="shared" si="32"/>
        <v>1.1083768217293557E-3</v>
      </c>
      <c r="L103" s="4">
        <f t="shared" si="38"/>
        <v>2.9322138140984433E-4</v>
      </c>
      <c r="M103" s="4">
        <f t="shared" si="33"/>
        <v>3.6901584791286805E-4</v>
      </c>
      <c r="N103" s="4">
        <f t="shared" si="39"/>
        <v>1.1487976533400611E-3</v>
      </c>
      <c r="O103" s="4">
        <f t="shared" si="41"/>
        <v>7.7859970621350829E-4</v>
      </c>
      <c r="P103" s="4">
        <f t="shared" si="24"/>
        <v>7.0372981738701226E-2</v>
      </c>
      <c r="T103" s="4">
        <f t="shared" si="25"/>
        <v>1.5702004974499956E-3</v>
      </c>
      <c r="U103" s="4">
        <f t="shared" si="26"/>
        <v>1.5702004974499956E-3</v>
      </c>
      <c r="V103" s="2">
        <f t="shared" si="34"/>
        <v>6.181839773574377E-3</v>
      </c>
      <c r="W103" s="4">
        <f t="shared" si="35"/>
        <v>-3.8799786241613516E-3</v>
      </c>
      <c r="X103" s="4">
        <f t="shared" si="36"/>
        <v>-4.5833060127204832E-3</v>
      </c>
      <c r="Y103" s="4">
        <f t="shared" si="29"/>
        <v>-1.1374271268317108E-2</v>
      </c>
      <c r="Z103" s="4">
        <f t="shared" si="30"/>
        <v>-5.1407391384562006E-3</v>
      </c>
      <c r="AA103" s="4">
        <f t="shared" si="40"/>
        <v>1.5602044897455346E-3</v>
      </c>
    </row>
    <row r="104" spans="1:27" x14ac:dyDescent="0.3">
      <c r="A104" s="1">
        <f t="shared" si="21"/>
        <v>22</v>
      </c>
      <c r="B104" s="1">
        <f t="shared" si="22"/>
        <v>3</v>
      </c>
      <c r="C104" s="10">
        <v>39232</v>
      </c>
      <c r="D104" s="3">
        <v>1530.23</v>
      </c>
      <c r="E104" s="3">
        <v>1517.6</v>
      </c>
      <c r="F104" s="3">
        <f t="shared" si="31"/>
        <v>1518.7720000000002</v>
      </c>
      <c r="G104" s="3">
        <f t="shared" si="37"/>
        <v>1519.2719999999999</v>
      </c>
      <c r="H104" s="4">
        <f t="shared" si="23"/>
        <v>7.9836112007694564E-3</v>
      </c>
      <c r="I104" s="4">
        <f t="shared" si="27"/>
        <v>-3.359440356759332E-4</v>
      </c>
      <c r="J104" s="4">
        <f t="shared" si="28"/>
        <v>8.3195552364453904E-3</v>
      </c>
      <c r="K104" s="4">
        <f t="shared" si="32"/>
        <v>-1.4508171344631633E-3</v>
      </c>
      <c r="L104" s="4">
        <f t="shared" si="38"/>
        <v>-3.6595210857862235E-5</v>
      </c>
      <c r="M104" s="4">
        <f t="shared" si="33"/>
        <v>7.5442528569132526E-3</v>
      </c>
      <c r="N104" s="4">
        <f t="shared" si="39"/>
        <v>7.2126650132432399E-3</v>
      </c>
      <c r="O104" s="4">
        <f t="shared" si="41"/>
        <v>-3.2674826660029709E-4</v>
      </c>
      <c r="P104" s="4">
        <f t="shared" si="24"/>
        <v>7.8918423464711326E-2</v>
      </c>
      <c r="T104" s="4">
        <f t="shared" si="25"/>
        <v>7.9836112007694564E-3</v>
      </c>
      <c r="U104" s="4">
        <f t="shared" si="26"/>
        <v>7.9836112007694564E-3</v>
      </c>
      <c r="V104" s="2">
        <f t="shared" si="34"/>
        <v>3.9588699106125318E-3</v>
      </c>
      <c r="W104" s="4">
        <f t="shared" si="35"/>
        <v>-6.0807187884935514E-3</v>
      </c>
      <c r="X104" s="4">
        <f t="shared" si="36"/>
        <v>4.0088706925964675E-3</v>
      </c>
      <c r="Y104" s="4">
        <f t="shared" si="29"/>
        <v>-1.3901555075430028E-2</v>
      </c>
      <c r="Z104" s="4">
        <f t="shared" si="30"/>
        <v>-7.683958101164335E-3</v>
      </c>
      <c r="AA104" s="4">
        <f t="shared" si="40"/>
        <v>-6.5799343585733433E-4</v>
      </c>
    </row>
    <row r="105" spans="1:27" x14ac:dyDescent="0.3">
      <c r="A105" s="1">
        <f t="shared" si="21"/>
        <v>22</v>
      </c>
      <c r="B105" s="1">
        <f t="shared" si="22"/>
        <v>4</v>
      </c>
      <c r="C105" s="10">
        <v>39233</v>
      </c>
      <c r="D105" s="3">
        <v>1530.62</v>
      </c>
      <c r="E105" s="3">
        <v>1530.19</v>
      </c>
      <c r="F105" s="3">
        <f t="shared" si="31"/>
        <v>1520.44</v>
      </c>
      <c r="G105" s="3">
        <f t="shared" si="37"/>
        <v>1520.92</v>
      </c>
      <c r="H105" s="4">
        <f t="shared" si="23"/>
        <v>2.5486364794826441E-4</v>
      </c>
      <c r="I105" s="4">
        <f t="shared" si="27"/>
        <v>-2.6139861328011879E-5</v>
      </c>
      <c r="J105" s="4">
        <f t="shared" si="28"/>
        <v>2.8100350927627631E-4</v>
      </c>
      <c r="K105" s="4">
        <f t="shared" si="32"/>
        <v>-8.0608797370330179E-3</v>
      </c>
      <c r="L105" s="4">
        <f t="shared" si="38"/>
        <v>-6.7883767654390043E-3</v>
      </c>
      <c r="M105" s="4">
        <f t="shared" si="33"/>
        <v>6.6954302701848385E-3</v>
      </c>
      <c r="N105" s="4">
        <f t="shared" si="39"/>
        <v>6.3777187491780088E-3</v>
      </c>
      <c r="O105" s="4">
        <f t="shared" si="41"/>
        <v>-3.1359841110139566E-4</v>
      </c>
      <c r="P105" s="4">
        <f t="shared" si="24"/>
        <v>7.9193400549954135E-2</v>
      </c>
      <c r="T105" s="4">
        <f t="shared" si="25"/>
        <v>2.5486364794826441E-4</v>
      </c>
      <c r="U105" s="4">
        <f t="shared" si="26"/>
        <v>2.5486364794826441E-4</v>
      </c>
      <c r="V105" s="2">
        <f t="shared" si="34"/>
        <v>-5.1952974389471163E-3</v>
      </c>
      <c r="W105" s="4">
        <f t="shared" si="35"/>
        <v>-1.5143344464557649E-2</v>
      </c>
      <c r="X105" s="4">
        <f t="shared" si="36"/>
        <v>5.4786241690095898E-3</v>
      </c>
      <c r="Y105" s="4">
        <f t="shared" si="29"/>
        <v>-2.0429197944800755E-2</v>
      </c>
      <c r="Z105" s="4">
        <f t="shared" si="30"/>
        <v>-1.4252759389111554E-2</v>
      </c>
      <c r="AA105" s="4">
        <f t="shared" si="40"/>
        <v>-6.3099776521627208E-4</v>
      </c>
    </row>
    <row r="106" spans="1:27" x14ac:dyDescent="0.3">
      <c r="A106" s="1">
        <f t="shared" si="21"/>
        <v>22</v>
      </c>
      <c r="B106" s="1">
        <f t="shared" si="22"/>
        <v>5</v>
      </c>
      <c r="C106" s="10">
        <v>39234</v>
      </c>
      <c r="D106" s="3">
        <v>1536.34</v>
      </c>
      <c r="E106" s="3">
        <v>1530.62</v>
      </c>
      <c r="F106" s="3">
        <f t="shared" si="31"/>
        <v>1526.2059999999999</v>
      </c>
      <c r="G106" s="3">
        <f t="shared" si="37"/>
        <v>1523.279</v>
      </c>
      <c r="H106" s="4">
        <f t="shared" si="23"/>
        <v>3.7370477322915077E-3</v>
      </c>
      <c r="I106" s="4">
        <f t="shared" si="27"/>
        <v>0</v>
      </c>
      <c r="J106" s="4">
        <f t="shared" si="28"/>
        <v>3.7370477322915077E-3</v>
      </c>
      <c r="K106" s="4">
        <f t="shared" si="32"/>
        <v>-4.53901033568096E-3</v>
      </c>
      <c r="L106" s="4">
        <f t="shared" si="38"/>
        <v>-5.7442227477898554E-3</v>
      </c>
      <c r="M106" s="4">
        <f t="shared" si="33"/>
        <v>6.6399948630787818E-3</v>
      </c>
      <c r="N106" s="4">
        <f t="shared" si="39"/>
        <v>8.5742664344482678E-3</v>
      </c>
      <c r="O106" s="4">
        <f t="shared" si="41"/>
        <v>1.9051772394130903E-3</v>
      </c>
      <c r="P106" s="4">
        <f t="shared" si="24"/>
        <v>8.3226397800183288E-2</v>
      </c>
      <c r="T106" s="4">
        <f t="shared" si="25"/>
        <v>3.7370477322915077E-3</v>
      </c>
      <c r="U106" s="4">
        <f t="shared" si="26"/>
        <v>3.7370477322915077E-3</v>
      </c>
      <c r="V106" s="2">
        <f t="shared" si="34"/>
        <v>-1.5098456834485307E-2</v>
      </c>
      <c r="W106" s="4">
        <f t="shared" si="35"/>
        <v>-2.4947472266140469E-2</v>
      </c>
      <c r="X106" s="4">
        <f t="shared" si="36"/>
        <v>1.9124251248747889E-2</v>
      </c>
      <c r="Y106" s="4">
        <f t="shared" si="29"/>
        <v>-1.6951242127006622E-2</v>
      </c>
      <c r="Z106" s="4">
        <f t="shared" si="30"/>
        <v>-1.0752874191263502E-2</v>
      </c>
      <c r="AA106" s="4">
        <f t="shared" si="40"/>
        <v>3.850424112310861E-3</v>
      </c>
    </row>
    <row r="107" spans="1:27" x14ac:dyDescent="0.3">
      <c r="A107" s="1">
        <f t="shared" si="21"/>
        <v>23</v>
      </c>
      <c r="B107" s="1">
        <f t="shared" si="22"/>
        <v>1</v>
      </c>
      <c r="C107" s="10">
        <v>39237</v>
      </c>
      <c r="D107" s="3">
        <v>1539.18</v>
      </c>
      <c r="E107" s="3">
        <v>1536.28</v>
      </c>
      <c r="F107" s="3">
        <f t="shared" si="31"/>
        <v>1530.8960000000002</v>
      </c>
      <c r="G107" s="3">
        <f t="shared" si="37"/>
        <v>1524.922</v>
      </c>
      <c r="H107" s="4">
        <f t="shared" si="23"/>
        <v>1.8485491492769477E-3</v>
      </c>
      <c r="I107" s="4">
        <f t="shared" si="27"/>
        <v>-3.9053855266376865E-5</v>
      </c>
      <c r="J107" s="4">
        <f t="shared" si="28"/>
        <v>1.8876030045433246E-3</v>
      </c>
      <c r="K107" s="4">
        <f t="shared" si="32"/>
        <v>-4.8914953721180682E-3</v>
      </c>
      <c r="L107" s="4">
        <f t="shared" si="38"/>
        <v>-8.4631150801399071E-3</v>
      </c>
      <c r="M107" s="4">
        <f t="shared" si="33"/>
        <v>5.4112101671177385E-3</v>
      </c>
      <c r="N107" s="4">
        <f t="shared" si="39"/>
        <v>9.3499864255352332E-3</v>
      </c>
      <c r="O107" s="4">
        <f t="shared" si="41"/>
        <v>3.8812874387662002E-3</v>
      </c>
      <c r="P107" s="4">
        <f t="shared" si="24"/>
        <v>8.5228795036311158E-2</v>
      </c>
      <c r="T107" s="4">
        <f t="shared" si="25"/>
        <v>1.8485491492769477E-3</v>
      </c>
      <c r="U107" s="4">
        <f t="shared" si="26"/>
        <v>1.8485491492769477E-3</v>
      </c>
      <c r="V107" s="2">
        <f t="shared" si="34"/>
        <v>-1.341499928401259E-2</v>
      </c>
      <c r="W107" s="4">
        <f t="shared" si="35"/>
        <v>-2.3280849291172512E-2</v>
      </c>
      <c r="X107" s="4">
        <f t="shared" si="36"/>
        <v>1.5471093136640461E-2</v>
      </c>
      <c r="Y107" s="4">
        <f t="shared" si="29"/>
        <v>-1.7299332088176491E-2</v>
      </c>
      <c r="Z107" s="4">
        <f t="shared" si="30"/>
        <v>-1.1103158946574307E-2</v>
      </c>
      <c r="AA107" s="4">
        <f t="shared" si="40"/>
        <v>7.8659703953001172E-3</v>
      </c>
    </row>
    <row r="108" spans="1:27" x14ac:dyDescent="0.3">
      <c r="A108" s="1">
        <f t="shared" si="21"/>
        <v>23</v>
      </c>
      <c r="B108" s="1">
        <f t="shared" si="22"/>
        <v>2</v>
      </c>
      <c r="C108" s="10">
        <v>39238</v>
      </c>
      <c r="D108" s="3">
        <v>1530.95</v>
      </c>
      <c r="E108" s="3">
        <v>1539.12</v>
      </c>
      <c r="F108" s="3">
        <f t="shared" si="31"/>
        <v>1533.4639999999999</v>
      </c>
      <c r="G108" s="3">
        <f t="shared" si="37"/>
        <v>1525.5070000000001</v>
      </c>
      <c r="H108" s="4">
        <f t="shared" si="23"/>
        <v>-5.3470029496225377E-3</v>
      </c>
      <c r="I108" s="4">
        <f t="shared" si="27"/>
        <v>-3.8981795501613067E-5</v>
      </c>
      <c r="J108" s="4">
        <f t="shared" si="28"/>
        <v>-5.3080211541209248E-3</v>
      </c>
      <c r="K108" s="4">
        <f t="shared" si="32"/>
        <v>-3.3053314102314811E-3</v>
      </c>
      <c r="L108" s="4">
        <f t="shared" si="38"/>
        <v>-9.2762235591536107E-3</v>
      </c>
      <c r="M108" s="4">
        <f t="shared" si="33"/>
        <v>-1.6394255098260515E-3</v>
      </c>
      <c r="N108" s="4">
        <f t="shared" si="39"/>
        <v>3.5679941160545207E-3</v>
      </c>
      <c r="O108" s="4">
        <f t="shared" si="41"/>
        <v>5.197426434566694E-3</v>
      </c>
      <c r="P108" s="4">
        <f t="shared" si="24"/>
        <v>7.9426073468236685E-2</v>
      </c>
      <c r="T108" s="4">
        <f t="shared" si="25"/>
        <v>-5.3470029496225377E-3</v>
      </c>
      <c r="U108" s="4">
        <f t="shared" si="26"/>
        <v>-5.3470029496225377E-3</v>
      </c>
      <c r="V108" s="2">
        <f t="shared" si="34"/>
        <v>-1.3689107186943803E-2</v>
      </c>
      <c r="W108" s="4">
        <f t="shared" si="35"/>
        <v>-2.3552216115074374E-2</v>
      </c>
      <c r="X108" s="4">
        <f t="shared" si="36"/>
        <v>8.4578851334884478E-3</v>
      </c>
      <c r="Y108" s="4">
        <f t="shared" si="29"/>
        <v>-1.5732945731799734E-2</v>
      </c>
      <c r="Z108" s="4">
        <f t="shared" si="30"/>
        <v>-9.526896133014124E-3</v>
      </c>
      <c r="AA108" s="4">
        <f t="shared" si="40"/>
        <v>1.0486639649435088E-2</v>
      </c>
    </row>
    <row r="109" spans="1:27" x14ac:dyDescent="0.3">
      <c r="A109" s="1">
        <f t="shared" si="21"/>
        <v>23</v>
      </c>
      <c r="B109" s="1">
        <f t="shared" si="22"/>
        <v>3</v>
      </c>
      <c r="C109" s="10">
        <v>39239</v>
      </c>
      <c r="D109" s="3">
        <v>1517.38</v>
      </c>
      <c r="E109" s="3">
        <v>1530.57</v>
      </c>
      <c r="F109" s="3">
        <f t="shared" si="31"/>
        <v>1530.894</v>
      </c>
      <c r="G109" s="3">
        <f t="shared" si="37"/>
        <v>1524.8330000000001</v>
      </c>
      <c r="H109" s="4">
        <f t="shared" si="23"/>
        <v>-8.8637773931218751E-3</v>
      </c>
      <c r="I109" s="4">
        <f t="shared" si="27"/>
        <v>-2.48211894575335E-4</v>
      </c>
      <c r="J109" s="4">
        <f t="shared" si="28"/>
        <v>-8.6155654985465395E-3</v>
      </c>
      <c r="K109" s="4">
        <f t="shared" si="32"/>
        <v>2.1702211045429251E-3</v>
      </c>
      <c r="L109" s="4">
        <f t="shared" si="38"/>
        <v>-3.4546450823924866E-3</v>
      </c>
      <c r="M109" s="4">
        <f t="shared" si="33"/>
        <v>-8.8275216964727125E-3</v>
      </c>
      <c r="N109" s="4">
        <f t="shared" si="39"/>
        <v>-4.8877483632633698E-3</v>
      </c>
      <c r="O109" s="4">
        <f t="shared" si="41"/>
        <v>3.9943850584559714E-3</v>
      </c>
      <c r="P109" s="4">
        <f t="shared" si="24"/>
        <v>6.9858281040682618E-2</v>
      </c>
      <c r="T109" s="4">
        <f t="shared" si="25"/>
        <v>-8.8637773931218751E-3</v>
      </c>
      <c r="U109" s="4">
        <f t="shared" si="26"/>
        <v>-8.8637773931218751E-3</v>
      </c>
      <c r="V109" s="2">
        <f t="shared" si="34"/>
        <v>-4.702962213005175E-4</v>
      </c>
      <c r="W109" s="4">
        <f t="shared" si="35"/>
        <v>-1.046559325908755E-2</v>
      </c>
      <c r="X109" s="4">
        <f t="shared" si="36"/>
        <v>-8.3974304516313946E-3</v>
      </c>
      <c r="Y109" s="4">
        <f t="shared" si="29"/>
        <v>-1.0325666939154588E-2</v>
      </c>
      <c r="Z109" s="4">
        <f t="shared" si="30"/>
        <v>-4.0855230971084157E-3</v>
      </c>
      <c r="AA109" s="4">
        <f t="shared" si="40"/>
        <v>7.9814481699687929E-3</v>
      </c>
    </row>
    <row r="110" spans="1:27" x14ac:dyDescent="0.3">
      <c r="A110" s="1">
        <f t="shared" si="21"/>
        <v>23</v>
      </c>
      <c r="B110" s="1">
        <f t="shared" si="22"/>
        <v>4</v>
      </c>
      <c r="C110" s="10">
        <v>39240</v>
      </c>
      <c r="D110" s="3">
        <v>1490.72</v>
      </c>
      <c r="E110" s="3">
        <v>1517.36</v>
      </c>
      <c r="F110" s="3">
        <f t="shared" si="31"/>
        <v>1522.9140000000002</v>
      </c>
      <c r="G110" s="3">
        <f t="shared" si="37"/>
        <v>1521.6769999999999</v>
      </c>
      <c r="H110" s="4">
        <f t="shared" si="23"/>
        <v>-1.7569758399346293E-2</v>
      </c>
      <c r="I110" s="4">
        <f t="shared" si="27"/>
        <v>-1.3180613953135788E-5</v>
      </c>
      <c r="J110" s="4">
        <f t="shared" si="28"/>
        <v>-1.7556577785393157E-2</v>
      </c>
      <c r="K110" s="4">
        <f t="shared" si="32"/>
        <v>8.9512844508297072E-3</v>
      </c>
      <c r="L110" s="4">
        <f t="shared" si="38"/>
        <v>5.0987008308178905E-3</v>
      </c>
      <c r="M110" s="4">
        <f t="shared" si="33"/>
        <v>-2.1139736058635079E-2</v>
      </c>
      <c r="N110" s="4">
        <f t="shared" si="39"/>
        <v>-2.0344002045111994E-2</v>
      </c>
      <c r="O110" s="4">
        <f t="shared" si="41"/>
        <v>8.2980036492453807E-4</v>
      </c>
      <c r="P110" s="4">
        <f t="shared" si="24"/>
        <v>5.1061129521257895E-2</v>
      </c>
      <c r="T110" s="4">
        <f t="shared" si="25"/>
        <v>-1.7569758399346293E-2</v>
      </c>
      <c r="U110" s="4">
        <f t="shared" si="26"/>
        <v>-1.7569758399346293E-2</v>
      </c>
      <c r="V110" s="2">
        <f t="shared" si="34"/>
        <v>8.7255664368844858E-3</v>
      </c>
      <c r="W110" s="4">
        <f t="shared" si="35"/>
        <v>-1.3616892274843533E-3</v>
      </c>
      <c r="X110" s="4">
        <f t="shared" si="36"/>
        <v>-2.6067867922802437E-2</v>
      </c>
      <c r="Y110" s="4">
        <f t="shared" si="29"/>
        <v>-3.6291555049162835E-3</v>
      </c>
      <c r="Z110" s="4">
        <f t="shared" si="30"/>
        <v>2.6532115141827584E-3</v>
      </c>
      <c r="AA110" s="4">
        <f t="shared" si="40"/>
        <v>1.6271605587857198E-3</v>
      </c>
    </row>
    <row r="111" spans="1:27" x14ac:dyDescent="0.3">
      <c r="A111" s="1">
        <f t="shared" si="21"/>
        <v>23</v>
      </c>
      <c r="B111" s="1">
        <f t="shared" si="22"/>
        <v>5</v>
      </c>
      <c r="C111" s="10">
        <v>39241</v>
      </c>
      <c r="D111" s="3">
        <v>1507.67</v>
      </c>
      <c r="E111" s="3">
        <v>1490.71</v>
      </c>
      <c r="F111" s="3">
        <f t="shared" si="31"/>
        <v>1517.18</v>
      </c>
      <c r="G111" s="3">
        <f t="shared" si="37"/>
        <v>1521.693</v>
      </c>
      <c r="H111" s="4">
        <f t="shared" si="23"/>
        <v>1.1370344531501587E-2</v>
      </c>
      <c r="I111" s="4">
        <f t="shared" si="27"/>
        <v>-6.7081678651865575E-6</v>
      </c>
      <c r="J111" s="4">
        <f t="shared" si="28"/>
        <v>1.1377052699366773E-2</v>
      </c>
      <c r="K111" s="4">
        <f t="shared" si="32"/>
        <v>1.9344679081249389E-2</v>
      </c>
      <c r="L111" s="4">
        <f t="shared" si="38"/>
        <v>2.1822415417456772E-2</v>
      </c>
      <c r="M111" s="4">
        <f t="shared" si="33"/>
        <v>-6.268208122964968E-3</v>
      </c>
      <c r="N111" s="4">
        <f t="shared" si="39"/>
        <v>-9.2153936437901155E-3</v>
      </c>
      <c r="O111" s="4">
        <f t="shared" si="41"/>
        <v>-2.9933606160498782E-3</v>
      </c>
      <c r="P111" s="4">
        <f t="shared" si="24"/>
        <v>6.3012056687583806E-2</v>
      </c>
      <c r="T111" s="4">
        <f t="shared" si="25"/>
        <v>1.1370344531501587E-2</v>
      </c>
      <c r="U111" s="4">
        <f t="shared" si="26"/>
        <v>1.1370344531501587E-2</v>
      </c>
      <c r="V111" s="2">
        <f t="shared" si="34"/>
        <v>3.0602661801008835E-2</v>
      </c>
      <c r="W111" s="4">
        <f t="shared" si="35"/>
        <v>2.0296635182998776E-2</v>
      </c>
      <c r="X111" s="4">
        <f t="shared" si="36"/>
        <v>-1.8661233841467284E-2</v>
      </c>
      <c r="Y111" s="4">
        <f t="shared" si="29"/>
        <v>6.6346456762463443E-3</v>
      </c>
      <c r="Z111" s="4">
        <f t="shared" si="30"/>
        <v>1.2981728525186583E-2</v>
      </c>
      <c r="AA111" s="4">
        <f t="shared" si="40"/>
        <v>-5.9140116078693445E-3</v>
      </c>
    </row>
    <row r="112" spans="1:27" x14ac:dyDescent="0.3">
      <c r="A112" s="1">
        <f t="shared" si="21"/>
        <v>24</v>
      </c>
      <c r="B112" s="1">
        <f t="shared" si="22"/>
        <v>1</v>
      </c>
      <c r="C112" s="10">
        <v>39244</v>
      </c>
      <c r="D112" s="3">
        <v>1509.12</v>
      </c>
      <c r="E112" s="3">
        <v>1507.64</v>
      </c>
      <c r="F112" s="3">
        <f t="shared" si="31"/>
        <v>1511.1680000000001</v>
      </c>
      <c r="G112" s="3">
        <f t="shared" si="37"/>
        <v>1521.0319999999999</v>
      </c>
      <c r="H112" s="4">
        <f t="shared" si="23"/>
        <v>9.6174892383599729E-4</v>
      </c>
      <c r="I112" s="4">
        <f t="shared" si="27"/>
        <v>-1.9898253596591238E-5</v>
      </c>
      <c r="J112" s="4">
        <f t="shared" si="28"/>
        <v>9.8164717743258858E-4</v>
      </c>
      <c r="K112" s="4">
        <f t="shared" si="32"/>
        <v>2.6597332307467755E-3</v>
      </c>
      <c r="L112" s="4">
        <f t="shared" si="38"/>
        <v>9.7405636217179747E-3</v>
      </c>
      <c r="M112" s="4">
        <f t="shared" si="33"/>
        <v>-1.3552430967306275E-3</v>
      </c>
      <c r="N112" s="4">
        <f t="shared" si="39"/>
        <v>-7.8315249120334326E-3</v>
      </c>
      <c r="O112" s="4">
        <f t="shared" si="41"/>
        <v>-6.5362595419846048E-3</v>
      </c>
      <c r="P112" s="4">
        <f t="shared" si="24"/>
        <v>6.4034407389127787E-2</v>
      </c>
      <c r="T112" s="4">
        <f t="shared" si="25"/>
        <v>9.6174892383599729E-4</v>
      </c>
      <c r="U112" s="4">
        <f t="shared" si="26"/>
        <v>9.6174892383599729E-4</v>
      </c>
      <c r="V112" s="2">
        <f t="shared" si="34"/>
        <v>2.0899799027638666E-2</v>
      </c>
      <c r="W112" s="4">
        <f t="shared" si="35"/>
        <v>1.0690801037362212E-2</v>
      </c>
      <c r="X112" s="4">
        <f t="shared" si="36"/>
        <v>-1.9529879546252012E-2</v>
      </c>
      <c r="Y112" s="4">
        <f t="shared" si="29"/>
        <v>-9.8422584554222012E-3</v>
      </c>
      <c r="Z112" s="4">
        <f t="shared" si="30"/>
        <v>-3.5990666021543118E-3</v>
      </c>
      <c r="AA112" s="4">
        <f t="shared" si="40"/>
        <v>-1.2886571001557299E-2</v>
      </c>
    </row>
    <row r="113" spans="1:27" x14ac:dyDescent="0.3">
      <c r="A113" s="1">
        <f t="shared" si="21"/>
        <v>24</v>
      </c>
      <c r="B113" s="1">
        <f t="shared" si="22"/>
        <v>2</v>
      </c>
      <c r="C113" s="10">
        <v>39245</v>
      </c>
      <c r="D113" s="3">
        <v>1493</v>
      </c>
      <c r="E113" s="3">
        <v>1509.12</v>
      </c>
      <c r="F113" s="3">
        <f t="shared" si="31"/>
        <v>1503.578</v>
      </c>
      <c r="G113" s="3">
        <f t="shared" si="37"/>
        <v>1518.521</v>
      </c>
      <c r="H113" s="4">
        <f t="shared" si="23"/>
        <v>-1.0681721798133941E-2</v>
      </c>
      <c r="I113" s="4">
        <f t="shared" si="27"/>
        <v>0</v>
      </c>
      <c r="J113" s="4">
        <f t="shared" si="28"/>
        <v>-1.0681721798133941E-2</v>
      </c>
      <c r="K113" s="4">
        <f t="shared" si="32"/>
        <v>-1.9199931085664554E-3</v>
      </c>
      <c r="L113" s="4">
        <f t="shared" si="38"/>
        <v>8.1084782301385442E-3</v>
      </c>
      <c r="M113" s="4">
        <f t="shared" si="33"/>
        <v>-7.0352186584267491E-3</v>
      </c>
      <c r="N113" s="4">
        <f t="shared" si="39"/>
        <v>-1.6806484730866388E-2</v>
      </c>
      <c r="O113" s="4">
        <f t="shared" si="41"/>
        <v>-1.0008707300736761E-2</v>
      </c>
      <c r="P113" s="4">
        <f t="shared" si="24"/>
        <v>5.2668687865754814E-2</v>
      </c>
      <c r="T113" s="4">
        <f t="shared" si="25"/>
        <v>-1.0681721798133941E-2</v>
      </c>
      <c r="U113" s="4">
        <f t="shared" si="26"/>
        <v>-1.0681721798133941E-2</v>
      </c>
      <c r="V113" s="2">
        <f t="shared" si="34"/>
        <v>1.4465383799830468E-2</v>
      </c>
      <c r="W113" s="4">
        <f t="shared" si="35"/>
        <v>4.3207299618321171E-3</v>
      </c>
      <c r="X113" s="4">
        <f t="shared" si="36"/>
        <v>-2.4788529997713867E-2</v>
      </c>
      <c r="Y113" s="4">
        <f t="shared" si="29"/>
        <v>-1.4364880975043135E-2</v>
      </c>
      <c r="Z113" s="4">
        <f t="shared" si="30"/>
        <v>-8.1502053862907691E-3</v>
      </c>
      <c r="AA113" s="4">
        <f t="shared" si="40"/>
        <v>-1.9489208745689476E-2</v>
      </c>
    </row>
    <row r="114" spans="1:27" x14ac:dyDescent="0.3">
      <c r="A114" s="1">
        <f t="shared" si="21"/>
        <v>24</v>
      </c>
      <c r="B114" s="1">
        <f t="shared" si="22"/>
        <v>3</v>
      </c>
      <c r="C114" s="10">
        <v>39246</v>
      </c>
      <c r="D114" s="3">
        <v>1515.67</v>
      </c>
      <c r="E114" s="3">
        <v>1492.65</v>
      </c>
      <c r="F114" s="3">
        <f t="shared" si="31"/>
        <v>1503.2360000000001</v>
      </c>
      <c r="G114" s="3">
        <f t="shared" si="37"/>
        <v>1517.0650000000001</v>
      </c>
      <c r="H114" s="4">
        <f t="shared" si="23"/>
        <v>1.5184192900200986E-2</v>
      </c>
      <c r="I114" s="4">
        <f t="shared" si="27"/>
        <v>-2.3442732752840525E-4</v>
      </c>
      <c r="J114" s="4">
        <f t="shared" si="28"/>
        <v>1.5418620227729392E-2</v>
      </c>
      <c r="K114" s="4">
        <f t="shared" si="32"/>
        <v>4.7739450770261588E-3</v>
      </c>
      <c r="L114" s="4">
        <f t="shared" si="38"/>
        <v>1.6222371064969876E-2</v>
      </c>
      <c r="M114" s="4">
        <f t="shared" si="33"/>
        <v>8.2714889744524272E-3</v>
      </c>
      <c r="N114" s="4">
        <f t="shared" si="39"/>
        <v>-9.1953871455737347E-4</v>
      </c>
      <c r="O114" s="4">
        <f t="shared" si="41"/>
        <v>-9.1240177611221114E-3</v>
      </c>
      <c r="P114" s="4">
        <f t="shared" si="24"/>
        <v>6.8652612282309899E-2</v>
      </c>
      <c r="T114" s="4">
        <f t="shared" si="25"/>
        <v>1.5184192900200986E-2</v>
      </c>
      <c r="U114" s="4">
        <f t="shared" si="26"/>
        <v>1.5184192900200986E-2</v>
      </c>
      <c r="V114" s="2">
        <f t="shared" si="34"/>
        <v>1.6329537843268661E-2</v>
      </c>
      <c r="W114" s="4">
        <f t="shared" si="35"/>
        <v>6.166242464835955E-3</v>
      </c>
      <c r="X114" s="4">
        <f t="shared" si="36"/>
        <v>-1.1269424929813471E-3</v>
      </c>
      <c r="Y114" s="4">
        <f t="shared" si="29"/>
        <v>-7.7544083528618803E-3</v>
      </c>
      <c r="Z114" s="4">
        <f t="shared" si="30"/>
        <v>-1.4980520832549825E-3</v>
      </c>
      <c r="AA114" s="4">
        <f t="shared" si="40"/>
        <v>-1.806656763956218E-2</v>
      </c>
    </row>
    <row r="115" spans="1:27" x14ac:dyDescent="0.3">
      <c r="A115" s="1">
        <f t="shared" si="21"/>
        <v>24</v>
      </c>
      <c r="B115" s="1">
        <f t="shared" si="22"/>
        <v>4</v>
      </c>
      <c r="C115" s="10">
        <v>39247</v>
      </c>
      <c r="D115" s="3">
        <v>1522.97</v>
      </c>
      <c r="E115" s="3">
        <v>1515.58</v>
      </c>
      <c r="F115" s="3">
        <f t="shared" si="31"/>
        <v>1509.6860000000001</v>
      </c>
      <c r="G115" s="3">
        <f t="shared" si="37"/>
        <v>1516.3</v>
      </c>
      <c r="H115" s="4">
        <f t="shared" si="23"/>
        <v>4.8163518443988165E-3</v>
      </c>
      <c r="I115" s="4">
        <f t="shared" si="27"/>
        <v>-5.9379680273506446E-5</v>
      </c>
      <c r="J115" s="4">
        <f t="shared" si="28"/>
        <v>4.8757315246723233E-3</v>
      </c>
      <c r="K115" s="4">
        <f t="shared" si="32"/>
        <v>-6.139199166045421E-3</v>
      </c>
      <c r="L115" s="4">
        <f t="shared" si="38"/>
        <v>-7.3308247251107321E-5</v>
      </c>
      <c r="M115" s="4">
        <f t="shared" si="33"/>
        <v>8.799180756793052E-3</v>
      </c>
      <c r="N115" s="4">
        <f t="shared" si="39"/>
        <v>4.3988656598298974E-3</v>
      </c>
      <c r="O115" s="4">
        <f t="shared" si="41"/>
        <v>-4.3428301279735022E-3</v>
      </c>
      <c r="P115" s="4">
        <f t="shared" si="24"/>
        <v>7.379961926249741E-2</v>
      </c>
      <c r="T115" s="4">
        <f t="shared" si="25"/>
        <v>4.8163518443988165E-3</v>
      </c>
      <c r="U115" s="4">
        <f t="shared" si="26"/>
        <v>4.8163518443988165E-3</v>
      </c>
      <c r="V115" s="2">
        <f t="shared" si="34"/>
        <v>-1.6461366920239924E-2</v>
      </c>
      <c r="W115" s="4">
        <f t="shared" si="35"/>
        <v>-2.6296753251037593E-2</v>
      </c>
      <c r="X115" s="4">
        <f t="shared" si="36"/>
        <v>2.1633841365246324E-2</v>
      </c>
      <c r="Y115" s="4">
        <f t="shared" si="29"/>
        <v>-1.8531478478189513E-2</v>
      </c>
      <c r="Z115" s="4">
        <f t="shared" si="30"/>
        <v>-1.2343074327306082E-2</v>
      </c>
      <c r="AA115" s="4">
        <f t="shared" si="40"/>
        <v>-8.6859796416607002E-3</v>
      </c>
    </row>
    <row r="116" spans="1:27" x14ac:dyDescent="0.3">
      <c r="A116" s="1">
        <f t="shared" si="21"/>
        <v>24</v>
      </c>
      <c r="B116" s="1">
        <f t="shared" si="22"/>
        <v>5</v>
      </c>
      <c r="C116" s="10">
        <v>39248</v>
      </c>
      <c r="D116" s="3">
        <v>1532.91</v>
      </c>
      <c r="E116" s="3">
        <v>1522.97</v>
      </c>
      <c r="F116" s="3">
        <f t="shared" si="31"/>
        <v>1514.7339999999999</v>
      </c>
      <c r="G116" s="3">
        <f t="shared" si="37"/>
        <v>1515.9569999999999</v>
      </c>
      <c r="H116" s="4">
        <f t="shared" si="23"/>
        <v>6.5267208152491873E-3</v>
      </c>
      <c r="I116" s="4">
        <f t="shared" si="27"/>
        <v>0</v>
      </c>
      <c r="J116" s="4">
        <f t="shared" si="28"/>
        <v>6.5267208152491873E-3</v>
      </c>
      <c r="K116" s="4">
        <f t="shared" si="32"/>
        <v>-8.3914981910346055E-3</v>
      </c>
      <c r="L116" s="4">
        <f t="shared" si="38"/>
        <v>-5.8416558872904653E-3</v>
      </c>
      <c r="M116" s="4">
        <f t="shared" si="33"/>
        <v>1.1999466573008963E-2</v>
      </c>
      <c r="N116" s="4">
        <f t="shared" si="39"/>
        <v>1.1183034874999886E-2</v>
      </c>
      <c r="O116" s="4">
        <f t="shared" si="41"/>
        <v>-7.9782896582314443E-4</v>
      </c>
      <c r="P116" s="4">
        <f t="shared" si="24"/>
        <v>8.0808009588944602E-2</v>
      </c>
      <c r="T116" s="4">
        <f t="shared" si="25"/>
        <v>6.5267208152491873E-3</v>
      </c>
      <c r="U116" s="4">
        <f t="shared" si="26"/>
        <v>6.5267208152491873E-3</v>
      </c>
      <c r="V116" s="2">
        <f t="shared" si="34"/>
        <v>-1.0046159806168182E-2</v>
      </c>
      <c r="W116" s="4">
        <f t="shared" si="35"/>
        <v>-1.9945698208106547E-2</v>
      </c>
      <c r="X116" s="4">
        <f t="shared" si="36"/>
        <v>1.6741064025947328E-2</v>
      </c>
      <c r="Y116" s="4">
        <f t="shared" si="29"/>
        <v>-2.0755693974188857E-2</v>
      </c>
      <c r="Z116" s="4">
        <f t="shared" si="30"/>
        <v>-1.4581314057507535E-2</v>
      </c>
      <c r="AA116" s="4">
        <f t="shared" si="40"/>
        <v>-1.6122015845187387E-3</v>
      </c>
    </row>
    <row r="117" spans="1:27" x14ac:dyDescent="0.3">
      <c r="A117" s="1">
        <f t="shared" si="21"/>
        <v>25</v>
      </c>
      <c r="B117" s="1">
        <f t="shared" si="22"/>
        <v>1</v>
      </c>
      <c r="C117" s="10">
        <v>39251</v>
      </c>
      <c r="D117" s="3">
        <v>1531.05</v>
      </c>
      <c r="E117" s="3">
        <v>1532.9</v>
      </c>
      <c r="F117" s="3">
        <f t="shared" si="31"/>
        <v>1519.1200000000001</v>
      </c>
      <c r="G117" s="3">
        <f t="shared" si="37"/>
        <v>1515.1439999999998</v>
      </c>
      <c r="H117" s="4">
        <f t="shared" si="23"/>
        <v>-1.2133784762315644E-3</v>
      </c>
      <c r="I117" s="4">
        <f t="shared" si="27"/>
        <v>-6.5235401947869768E-6</v>
      </c>
      <c r="J117" s="4">
        <f t="shared" si="28"/>
        <v>-1.2068549360367774E-3</v>
      </c>
      <c r="K117" s="4">
        <f t="shared" si="32"/>
        <v>-1.0941607791716431E-2</v>
      </c>
      <c r="L117" s="4">
        <f t="shared" si="38"/>
        <v>-1.2742648513828945E-2</v>
      </c>
      <c r="M117" s="4">
        <f t="shared" si="33"/>
        <v>7.8532308178418005E-3</v>
      </c>
      <c r="N117" s="4">
        <f t="shared" si="39"/>
        <v>1.0498012070139985E-2</v>
      </c>
      <c r="O117" s="4">
        <f t="shared" si="41"/>
        <v>2.5969106168971232E-3</v>
      </c>
      <c r="P117" s="4">
        <f t="shared" si="24"/>
        <v>7.9496580413170703E-2</v>
      </c>
      <c r="T117" s="4">
        <f t="shared" si="25"/>
        <v>-1.2133784762315644E-3</v>
      </c>
      <c r="U117" s="4">
        <f t="shared" si="26"/>
        <v>-1.2133784762315644E-3</v>
      </c>
      <c r="V117" s="2">
        <f t="shared" si="34"/>
        <v>-1.5519502123412457E-2</v>
      </c>
      <c r="W117" s="4">
        <f t="shared" si="35"/>
        <v>-2.5364307102178379E-2</v>
      </c>
      <c r="X117" s="4">
        <f t="shared" si="36"/>
        <v>1.4531647582697245E-2</v>
      </c>
      <c r="Y117" s="4">
        <f t="shared" si="29"/>
        <v>-2.3274006697056631E-2</v>
      </c>
      <c r="Z117" s="4">
        <f t="shared" si="30"/>
        <v>-1.711550537104399E-2</v>
      </c>
      <c r="AA117" s="4">
        <f t="shared" si="40"/>
        <v>5.2621548365237997E-3</v>
      </c>
    </row>
    <row r="118" spans="1:27" x14ac:dyDescent="0.3">
      <c r="A118" s="1">
        <f t="shared" si="21"/>
        <v>25</v>
      </c>
      <c r="B118" s="1">
        <f t="shared" si="22"/>
        <v>2</v>
      </c>
      <c r="C118" s="10">
        <v>39252</v>
      </c>
      <c r="D118" s="3">
        <v>1533.7</v>
      </c>
      <c r="E118" s="3">
        <v>1531.02</v>
      </c>
      <c r="F118" s="3">
        <f t="shared" si="31"/>
        <v>1527.26</v>
      </c>
      <c r="G118" s="3">
        <f t="shared" si="37"/>
        <v>1515.4190000000001</v>
      </c>
      <c r="H118" s="4">
        <f t="shared" si="23"/>
        <v>1.7308383135757101E-3</v>
      </c>
      <c r="I118" s="4">
        <f t="shared" si="27"/>
        <v>-1.9594396002725395E-5</v>
      </c>
      <c r="J118" s="4">
        <f t="shared" si="28"/>
        <v>1.7504327095784354E-3</v>
      </c>
      <c r="K118" s="4">
        <f t="shared" si="32"/>
        <v>-3.5269912804936896E-3</v>
      </c>
      <c r="L118" s="4">
        <f t="shared" si="38"/>
        <v>-1.1536019217022454E-2</v>
      </c>
      <c r="M118" s="4">
        <f t="shared" si="33"/>
        <v>4.2167018058484182E-3</v>
      </c>
      <c r="N118" s="4">
        <f t="shared" si="39"/>
        <v>1.2063330339661801E-2</v>
      </c>
      <c r="O118" s="4">
        <f t="shared" si="41"/>
        <v>7.7205450870443332E-3</v>
      </c>
      <c r="P118" s="4">
        <f t="shared" si="24"/>
        <v>8.1365014453923773E-2</v>
      </c>
      <c r="T118" s="4">
        <f t="shared" si="25"/>
        <v>1.7308383135757101E-3</v>
      </c>
      <c r="U118" s="4">
        <f t="shared" si="26"/>
        <v>1.7308383135757101E-3</v>
      </c>
      <c r="V118" s="2">
        <f t="shared" si="34"/>
        <v>-2.4852225596812615E-2</v>
      </c>
      <c r="W118" s="4">
        <f t="shared" si="35"/>
        <v>-3.4603703340844533E-2</v>
      </c>
      <c r="X118" s="4">
        <f t="shared" si="36"/>
        <v>2.726054922973881E-2</v>
      </c>
      <c r="Y118" s="4">
        <f t="shared" si="29"/>
        <v>-1.5951841763280499E-2</v>
      </c>
      <c r="Z118" s="4">
        <f t="shared" si="30"/>
        <v>-9.7471723586428707E-3</v>
      </c>
      <c r="AA118" s="4">
        <f t="shared" si="40"/>
        <v>1.5750429974367819E-2</v>
      </c>
    </row>
    <row r="119" spans="1:27" x14ac:dyDescent="0.3">
      <c r="A119" s="1">
        <f t="shared" si="21"/>
        <v>25</v>
      </c>
      <c r="B119" s="1">
        <f t="shared" si="22"/>
        <v>3</v>
      </c>
      <c r="C119" s="10">
        <v>39253</v>
      </c>
      <c r="D119" s="3">
        <v>1512.84</v>
      </c>
      <c r="E119" s="3">
        <v>1533.68</v>
      </c>
      <c r="F119" s="3">
        <f t="shared" si="31"/>
        <v>1526.694</v>
      </c>
      <c r="G119" s="3">
        <f t="shared" si="37"/>
        <v>1514.9649999999999</v>
      </c>
      <c r="H119" s="4">
        <f t="shared" si="23"/>
        <v>-1.3601095390232854E-2</v>
      </c>
      <c r="I119" s="4">
        <f t="shared" si="27"/>
        <v>-1.3040359913921764E-5</v>
      </c>
      <c r="J119" s="4">
        <f t="shared" si="28"/>
        <v>-1.3588055030318931E-2</v>
      </c>
      <c r="K119" s="4">
        <f t="shared" si="32"/>
        <v>-2.3097737497555049E-3</v>
      </c>
      <c r="L119" s="4">
        <f t="shared" si="38"/>
        <v>-1.2061608455949039E-2</v>
      </c>
      <c r="M119" s="4">
        <f t="shared" si="33"/>
        <v>-9.074510019689631E-3</v>
      </c>
      <c r="N119" s="4">
        <f t="shared" si="39"/>
        <v>-1.4026726690055547E-3</v>
      </c>
      <c r="O119" s="4">
        <f t="shared" si="41"/>
        <v>7.7529679278707875E-3</v>
      </c>
      <c r="P119" s="4">
        <f t="shared" si="24"/>
        <v>6.6657265740675431E-2</v>
      </c>
      <c r="T119" s="4">
        <f t="shared" si="25"/>
        <v>-1.3601095390232854E-2</v>
      </c>
      <c r="U119" s="4">
        <f t="shared" si="26"/>
        <v>-1.3601095390232854E-2</v>
      </c>
      <c r="V119" s="2">
        <f t="shared" si="34"/>
        <v>-1.1755884462411145E-2</v>
      </c>
      <c r="W119" s="4">
        <f t="shared" si="35"/>
        <v>-2.1638325617787033E-2</v>
      </c>
      <c r="X119" s="4">
        <f t="shared" si="36"/>
        <v>-1.8671610574862302E-3</v>
      </c>
      <c r="Y119" s="4">
        <f t="shared" si="29"/>
        <v>-1.4749801508486803E-2</v>
      </c>
      <c r="Z119" s="4">
        <f t="shared" si="30"/>
        <v>-8.5375529398319973E-3</v>
      </c>
      <c r="AA119" s="4">
        <f t="shared" si="40"/>
        <v>1.5605001476813924E-2</v>
      </c>
    </row>
    <row r="120" spans="1:27" x14ac:dyDescent="0.3">
      <c r="A120" s="1">
        <f t="shared" si="21"/>
        <v>25</v>
      </c>
      <c r="B120" s="1">
        <f t="shared" si="22"/>
        <v>4</v>
      </c>
      <c r="C120" s="10">
        <v>39254</v>
      </c>
      <c r="D120" s="3">
        <v>1522.19</v>
      </c>
      <c r="E120" s="3">
        <v>1512.5</v>
      </c>
      <c r="F120" s="3">
        <f t="shared" si="31"/>
        <v>1526.538</v>
      </c>
      <c r="G120" s="3">
        <f t="shared" si="37"/>
        <v>1518.1120000000001</v>
      </c>
      <c r="H120" s="4">
        <f t="shared" si="23"/>
        <v>6.1804288622723733E-3</v>
      </c>
      <c r="I120" s="4">
        <f t="shared" si="27"/>
        <v>-2.2474286771893799E-4</v>
      </c>
      <c r="J120" s="4">
        <f t="shared" si="28"/>
        <v>6.4051717299913116E-3</v>
      </c>
      <c r="K120" s="4">
        <f t="shared" si="32"/>
        <v>9.7730097036038723E-3</v>
      </c>
      <c r="L120" s="4">
        <f t="shared" si="38"/>
        <v>3.1853262003179307E-3</v>
      </c>
      <c r="M120" s="4">
        <f t="shared" si="33"/>
        <v>-2.8482749856210301E-3</v>
      </c>
      <c r="N120" s="4">
        <f t="shared" si="39"/>
        <v>2.6862313189013553E-3</v>
      </c>
      <c r="O120" s="4">
        <f t="shared" si="41"/>
        <v>5.5354456408200888E-3</v>
      </c>
      <c r="P120" s="4">
        <f t="shared" si="24"/>
        <v>7.324966509201164E-2</v>
      </c>
      <c r="T120" s="4">
        <f t="shared" si="25"/>
        <v>6.1804288622723733E-3</v>
      </c>
      <c r="U120" s="4">
        <f t="shared" si="26"/>
        <v>6.1804288622723733E-3</v>
      </c>
      <c r="V120" s="2">
        <f t="shared" si="34"/>
        <v>6.6960154411571018E-3</v>
      </c>
      <c r="W120" s="4">
        <f t="shared" si="35"/>
        <v>-3.3709447132545308E-3</v>
      </c>
      <c r="X120" s="4">
        <f t="shared" si="36"/>
        <v>-5.1215716658894973E-4</v>
      </c>
      <c r="Y120" s="4">
        <f t="shared" si="29"/>
        <v>-2.8176762029249042E-3</v>
      </c>
      <c r="Z120" s="4">
        <f t="shared" si="30"/>
        <v>3.4698073958410801E-3</v>
      </c>
      <c r="AA120" s="4">
        <f t="shared" si="40"/>
        <v>1.1162586127181321E-2</v>
      </c>
    </row>
    <row r="121" spans="1:27" x14ac:dyDescent="0.3">
      <c r="A121" s="1">
        <f t="shared" si="21"/>
        <v>25</v>
      </c>
      <c r="B121" s="1">
        <f t="shared" si="22"/>
        <v>5</v>
      </c>
      <c r="C121" s="10">
        <v>39255</v>
      </c>
      <c r="D121" s="3">
        <v>1502.56</v>
      </c>
      <c r="E121" s="3">
        <v>1522.19</v>
      </c>
      <c r="F121" s="3">
        <f t="shared" si="31"/>
        <v>1520.4680000000001</v>
      </c>
      <c r="G121" s="3">
        <f t="shared" si="37"/>
        <v>1517.6010000000001</v>
      </c>
      <c r="H121" s="4">
        <f t="shared" si="23"/>
        <v>-1.289589341672203E-2</v>
      </c>
      <c r="I121" s="4">
        <f t="shared" si="27"/>
        <v>0</v>
      </c>
      <c r="J121" s="4">
        <f t="shared" si="28"/>
        <v>-1.289589341672203E-2</v>
      </c>
      <c r="K121" s="4">
        <f t="shared" si="32"/>
        <v>1.8098923261879983E-3</v>
      </c>
      <c r="L121" s="4">
        <f t="shared" si="38"/>
        <v>-1.9168288963780479E-3</v>
      </c>
      <c r="M121" s="4">
        <f t="shared" si="33"/>
        <v>-1.1777952577759038E-2</v>
      </c>
      <c r="N121" s="4">
        <f t="shared" si="39"/>
        <v>-9.9110372225638798E-3</v>
      </c>
      <c r="O121" s="4">
        <f t="shared" si="41"/>
        <v>1.9080768821211544E-3</v>
      </c>
      <c r="P121" s="4">
        <f t="shared" si="24"/>
        <v>5.9409151801452439E-2</v>
      </c>
      <c r="T121" s="4">
        <f t="shared" si="25"/>
        <v>-1.289589341672203E-2</v>
      </c>
      <c r="U121" s="4">
        <f t="shared" si="26"/>
        <v>-1.289589341672203E-2</v>
      </c>
      <c r="V121" s="2">
        <f t="shared" si="34"/>
        <v>7.042484840920008E-3</v>
      </c>
      <c r="W121" s="4">
        <f t="shared" si="35"/>
        <v>-3.0279400074891428E-3</v>
      </c>
      <c r="X121" s="4">
        <f t="shared" si="36"/>
        <v>-1.9798944491196572E-2</v>
      </c>
      <c r="Y121" s="4">
        <f t="shared" si="29"/>
        <v>-1.0681502839973891E-2</v>
      </c>
      <c r="Z121" s="4">
        <f t="shared" si="30"/>
        <v>-4.4436026321528098E-3</v>
      </c>
      <c r="AA121" s="4">
        <f t="shared" si="40"/>
        <v>3.7854831277307774E-3</v>
      </c>
    </row>
    <row r="122" spans="1:27" x14ac:dyDescent="0.3">
      <c r="A122" s="1">
        <f t="shared" si="21"/>
        <v>26</v>
      </c>
      <c r="B122" s="1">
        <f t="shared" si="22"/>
        <v>1</v>
      </c>
      <c r="C122" s="10">
        <v>39258</v>
      </c>
      <c r="D122" s="3">
        <v>1497.74</v>
      </c>
      <c r="E122" s="3">
        <v>1502.56</v>
      </c>
      <c r="F122" s="3">
        <f t="shared" si="31"/>
        <v>1513.8059999999998</v>
      </c>
      <c r="G122" s="3">
        <f t="shared" si="37"/>
        <v>1516.4630000000002</v>
      </c>
      <c r="H122" s="4">
        <f t="shared" si="23"/>
        <v>-3.2078585880097542E-3</v>
      </c>
      <c r="I122" s="4">
        <f t="shared" si="27"/>
        <v>0</v>
      </c>
      <c r="J122" s="4">
        <f t="shared" si="28"/>
        <v>-3.2078585880097542E-3</v>
      </c>
      <c r="K122" s="4">
        <f t="shared" si="32"/>
        <v>1.0157664253008078E-2</v>
      </c>
      <c r="L122" s="4">
        <f t="shared" si="38"/>
        <v>1.063740105775049E-2</v>
      </c>
      <c r="M122" s="4">
        <f t="shared" si="33"/>
        <v>-1.0612984754981685E-2</v>
      </c>
      <c r="N122" s="4">
        <f t="shared" si="39"/>
        <v>-1.2346493122483161E-2</v>
      </c>
      <c r="O122" s="4">
        <f t="shared" si="41"/>
        <v>-1.774006169295325E-3</v>
      </c>
      <c r="P122" s="4">
        <f t="shared" si="24"/>
        <v>5.6010717055630023E-2</v>
      </c>
      <c r="T122" s="4">
        <f t="shared" si="25"/>
        <v>-3.2078585880097542E-3</v>
      </c>
      <c r="U122" s="4">
        <f t="shared" si="26"/>
        <v>-3.2078585880097542E-3</v>
      </c>
      <c r="V122" s="2">
        <f t="shared" si="34"/>
        <v>1.8960973272281977E-2</v>
      </c>
      <c r="W122" s="4">
        <f t="shared" si="35"/>
        <v>8.7713635395591273E-3</v>
      </c>
      <c r="X122" s="4">
        <f t="shared" si="36"/>
        <v>-2.1756311028379181E-2</v>
      </c>
      <c r="Y122" s="4">
        <f t="shared" si="29"/>
        <v>-2.4378178449096853E-3</v>
      </c>
      <c r="Z122" s="4">
        <f t="shared" si="30"/>
        <v>3.8520608556734644E-3</v>
      </c>
      <c r="AA122" s="4">
        <f t="shared" si="40"/>
        <v>-3.4980778345359846E-3</v>
      </c>
    </row>
    <row r="123" spans="1:27" x14ac:dyDescent="0.3">
      <c r="A123" s="1">
        <f t="shared" si="21"/>
        <v>26</v>
      </c>
      <c r="B123" s="1">
        <f t="shared" si="22"/>
        <v>2</v>
      </c>
      <c r="C123" s="10">
        <v>39259</v>
      </c>
      <c r="D123" s="3">
        <v>1492.89</v>
      </c>
      <c r="E123" s="3">
        <v>1497.68</v>
      </c>
      <c r="F123" s="3">
        <f t="shared" si="31"/>
        <v>1505.644</v>
      </c>
      <c r="G123" s="3">
        <f t="shared" si="37"/>
        <v>1516.4519999999998</v>
      </c>
      <c r="H123" s="4">
        <f t="shared" si="23"/>
        <v>-3.238212239774533E-3</v>
      </c>
      <c r="I123" s="4">
        <f t="shared" si="27"/>
        <v>-4.006035760542246E-5</v>
      </c>
      <c r="J123" s="4">
        <f t="shared" si="28"/>
        <v>-3.1981518821691105E-3</v>
      </c>
      <c r="K123" s="4">
        <f t="shared" si="32"/>
        <v>7.4061586123091942E-3</v>
      </c>
      <c r="L123" s="4">
        <f t="shared" si="38"/>
        <v>1.4241457128740587E-2</v>
      </c>
      <c r="M123" s="4">
        <f t="shared" si="33"/>
        <v>-8.4707938928457894E-3</v>
      </c>
      <c r="N123" s="4">
        <f t="shared" si="39"/>
        <v>-1.55375837810888E-2</v>
      </c>
      <c r="O123" s="4">
        <f t="shared" si="41"/>
        <v>-7.239649270877134E-3</v>
      </c>
      <c r="P123" s="4">
        <f t="shared" si="24"/>
        <v>5.2591130226327394E-2</v>
      </c>
      <c r="T123" s="4">
        <f t="shared" si="25"/>
        <v>-3.238212239774533E-3</v>
      </c>
      <c r="U123" s="4">
        <f t="shared" si="26"/>
        <v>-3.238212239774533E-3</v>
      </c>
      <c r="V123" s="2">
        <f t="shared" si="34"/>
        <v>2.4009507658205052E-2</v>
      </c>
      <c r="W123" s="4">
        <f t="shared" si="35"/>
        <v>1.376941258162301E-2</v>
      </c>
      <c r="X123" s="4">
        <f t="shared" si="36"/>
        <v>-2.6608854404381526E-2</v>
      </c>
      <c r="Y123" s="4">
        <f t="shared" si="29"/>
        <v>-5.1550154352257857E-3</v>
      </c>
      <c r="Z123" s="4">
        <f t="shared" si="30"/>
        <v>1.1177306559277205E-3</v>
      </c>
      <c r="AA123" s="4">
        <f t="shared" si="40"/>
        <v>-1.4153451278760647E-2</v>
      </c>
    </row>
    <row r="124" spans="1:27" x14ac:dyDescent="0.3">
      <c r="A124" s="1">
        <f t="shared" si="21"/>
        <v>26</v>
      </c>
      <c r="B124" s="1">
        <f t="shared" si="22"/>
        <v>3</v>
      </c>
      <c r="C124" s="10">
        <v>39260</v>
      </c>
      <c r="D124" s="3">
        <v>1506.34</v>
      </c>
      <c r="E124" s="3">
        <v>1492.62</v>
      </c>
      <c r="F124" s="3">
        <f t="shared" si="31"/>
        <v>1504.3440000000001</v>
      </c>
      <c r="G124" s="3">
        <f t="shared" si="37"/>
        <v>1515.5189999999998</v>
      </c>
      <c r="H124" s="4">
        <f t="shared" si="23"/>
        <v>9.0093710856123475E-3</v>
      </c>
      <c r="I124" s="4">
        <f t="shared" si="27"/>
        <v>-1.8085726342879192E-4</v>
      </c>
      <c r="J124" s="4">
        <f t="shared" si="28"/>
        <v>9.1902283490411397E-3</v>
      </c>
      <c r="K124" s="4">
        <f t="shared" si="32"/>
        <v>7.338116003188397E-3</v>
      </c>
      <c r="L124" s="4">
        <f t="shared" si="38"/>
        <v>1.5841012324343172E-2</v>
      </c>
      <c r="M124" s="4">
        <f t="shared" si="33"/>
        <v>1.3268241838302057E-3</v>
      </c>
      <c r="N124" s="4">
        <f t="shared" si="39"/>
        <v>-6.056671015011927E-3</v>
      </c>
      <c r="O124" s="4">
        <f t="shared" si="41"/>
        <v>-7.4186438652626419E-3</v>
      </c>
      <c r="P124" s="4">
        <f t="shared" si="24"/>
        <v>6.2074314319960494E-2</v>
      </c>
      <c r="T124" s="4">
        <f t="shared" si="25"/>
        <v>9.0093710856123475E-3</v>
      </c>
      <c r="U124" s="4">
        <f t="shared" si="26"/>
        <v>9.0093710856123475E-3</v>
      </c>
      <c r="V124" s="2">
        <f t="shared" si="34"/>
        <v>1.3363342242228038E-2</v>
      </c>
      <c r="W124" s="4">
        <f t="shared" si="35"/>
        <v>3.2297088198057202E-3</v>
      </c>
      <c r="X124" s="4">
        <f t="shared" si="36"/>
        <v>-4.2965548240395546E-3</v>
      </c>
      <c r="Y124" s="4">
        <f t="shared" si="29"/>
        <v>-5.2222096327616272E-3</v>
      </c>
      <c r="Z124" s="4">
        <f t="shared" si="30"/>
        <v>1.0501127821946523E-3</v>
      </c>
      <c r="AA124" s="4">
        <f t="shared" si="40"/>
        <v>-1.4639475887112879E-2</v>
      </c>
    </row>
    <row r="125" spans="1:27" x14ac:dyDescent="0.3">
      <c r="A125" s="1">
        <f t="shared" si="21"/>
        <v>26</v>
      </c>
      <c r="B125" s="1">
        <f t="shared" si="22"/>
        <v>4</v>
      </c>
      <c r="C125" s="10">
        <v>39261</v>
      </c>
      <c r="D125" s="3">
        <v>1505.71</v>
      </c>
      <c r="E125" s="3">
        <v>1506.32</v>
      </c>
      <c r="F125" s="3">
        <f t="shared" si="31"/>
        <v>1501.0480000000002</v>
      </c>
      <c r="G125" s="3">
        <f t="shared" si="37"/>
        <v>1513.7930000000001</v>
      </c>
      <c r="H125" s="4">
        <f t="shared" si="23"/>
        <v>-4.18232271598631E-4</v>
      </c>
      <c r="I125" s="4">
        <f t="shared" si="27"/>
        <v>-1.3277214971375528E-5</v>
      </c>
      <c r="J125" s="4">
        <f t="shared" si="28"/>
        <v>-4.0495505662725548E-4</v>
      </c>
      <c r="K125" s="4">
        <f t="shared" si="32"/>
        <v>-4.2868807838866091E-3</v>
      </c>
      <c r="L125" s="4">
        <f t="shared" si="38"/>
        <v>5.5439748736082796E-3</v>
      </c>
      <c r="M125" s="4">
        <f t="shared" si="33"/>
        <v>3.1058300600645726E-3</v>
      </c>
      <c r="N125" s="4">
        <f t="shared" si="39"/>
        <v>-5.3395675630684529E-3</v>
      </c>
      <c r="O125" s="4">
        <f t="shared" si="41"/>
        <v>-8.4644453447210218E-3</v>
      </c>
      <c r="P125" s="4">
        <f t="shared" si="24"/>
        <v>6.1630120566875897E-2</v>
      </c>
      <c r="T125" s="4">
        <f t="shared" si="25"/>
        <v>-4.18232271598631E-4</v>
      </c>
      <c r="U125" s="4">
        <f t="shared" si="26"/>
        <v>-4.18232271598631E-4</v>
      </c>
      <c r="V125" s="2">
        <f t="shared" si="34"/>
        <v>1.0522192864824765E-2</v>
      </c>
      <c r="W125" s="4">
        <f t="shared" si="35"/>
        <v>4.1697093617651485E-4</v>
      </c>
      <c r="X125" s="4">
        <f t="shared" si="36"/>
        <v>-1.0826506546488953E-2</v>
      </c>
      <c r="Y125" s="4">
        <f t="shared" si="29"/>
        <v>-1.6702256335209664E-2</v>
      </c>
      <c r="Z125" s="4">
        <f t="shared" si="30"/>
        <v>-1.0502318481864887E-2</v>
      </c>
      <c r="AA125" s="4">
        <f t="shared" si="40"/>
        <v>-1.6697913841646771E-2</v>
      </c>
    </row>
    <row r="126" spans="1:27" x14ac:dyDescent="0.3">
      <c r="A126" s="1">
        <f t="shared" si="21"/>
        <v>26</v>
      </c>
      <c r="B126" s="1">
        <f t="shared" si="22"/>
        <v>5</v>
      </c>
      <c r="C126" s="10">
        <v>39262</v>
      </c>
      <c r="D126" s="3">
        <v>1503.35</v>
      </c>
      <c r="E126" s="3">
        <v>1505.7</v>
      </c>
      <c r="F126" s="3">
        <f t="shared" si="31"/>
        <v>1501.2060000000001</v>
      </c>
      <c r="G126" s="3">
        <f t="shared" si="37"/>
        <v>1510.837</v>
      </c>
      <c r="H126" s="4">
        <f t="shared" si="23"/>
        <v>-1.567366890038671E-3</v>
      </c>
      <c r="I126" s="4">
        <f t="shared" si="27"/>
        <v>-6.6413851272761052E-6</v>
      </c>
      <c r="J126" s="4">
        <f t="shared" si="28"/>
        <v>-1.5607255049113948E-3</v>
      </c>
      <c r="K126" s="4">
        <f t="shared" si="32"/>
        <v>-3.3472581041501773E-3</v>
      </c>
      <c r="L126" s="4">
        <f t="shared" si="38"/>
        <v>3.9575276041793244E-3</v>
      </c>
      <c r="M126" s="4">
        <f t="shared" si="33"/>
        <v>1.4281850725348672E-3</v>
      </c>
      <c r="N126" s="4">
        <f t="shared" si="39"/>
        <v>-4.9555312717388311E-3</v>
      </c>
      <c r="O126" s="4">
        <f t="shared" si="41"/>
        <v>-6.4063591312733953E-3</v>
      </c>
      <c r="P126" s="4">
        <f t="shared" si="24"/>
        <v>5.9966156666431611E-2</v>
      </c>
      <c r="T126" s="4">
        <f t="shared" si="25"/>
        <v>-1.567366890038671E-3</v>
      </c>
      <c r="U126" s="4">
        <f t="shared" si="26"/>
        <v>-1.567366890038671E-3</v>
      </c>
      <c r="V126" s="2">
        <f t="shared" si="34"/>
        <v>-2.0920363150939364E-3</v>
      </c>
      <c r="W126" s="4">
        <f t="shared" si="35"/>
        <v>-1.2071115951942957E-2</v>
      </c>
      <c r="X126" s="4">
        <f t="shared" si="36"/>
        <v>5.2576935363643626E-4</v>
      </c>
      <c r="Y126" s="4">
        <f t="shared" si="29"/>
        <v>-1.5774349648986156E-2</v>
      </c>
      <c r="Z126" s="4">
        <f t="shared" si="30"/>
        <v>-9.568561112239091E-3</v>
      </c>
      <c r="AA126" s="4">
        <f t="shared" si="40"/>
        <v>-1.2668467866472653E-2</v>
      </c>
    </row>
    <row r="127" spans="1:27" x14ac:dyDescent="0.3">
      <c r="A127" s="1">
        <f t="shared" si="21"/>
        <v>27</v>
      </c>
      <c r="B127" s="1">
        <f t="shared" si="22"/>
        <v>1</v>
      </c>
      <c r="C127" s="10">
        <v>39265</v>
      </c>
      <c r="D127" s="3">
        <v>1519.43</v>
      </c>
      <c r="E127" s="3">
        <v>1504.66</v>
      </c>
      <c r="F127" s="3">
        <f t="shared" si="31"/>
        <v>1505.5440000000003</v>
      </c>
      <c r="G127" s="3">
        <f t="shared" si="37"/>
        <v>1509.6749999999997</v>
      </c>
      <c r="H127" s="4">
        <f t="shared" si="23"/>
        <v>1.0696112016496595E-2</v>
      </c>
      <c r="I127" s="4">
        <f t="shared" si="27"/>
        <v>8.7138723517489133E-4</v>
      </c>
      <c r="J127" s="4">
        <f t="shared" si="28"/>
        <v>9.8247247813217035E-3</v>
      </c>
      <c r="K127" s="4">
        <f t="shared" si="32"/>
        <v>-8.4976884956908965E-4</v>
      </c>
      <c r="L127" s="4">
        <f t="shared" si="38"/>
        <v>3.4862880308051802E-3</v>
      </c>
      <c r="M127" s="4">
        <f t="shared" si="33"/>
        <v>9.2232442226861094E-3</v>
      </c>
      <c r="N127" s="4">
        <f t="shared" si="39"/>
        <v>6.4616556543629182E-3</v>
      </c>
      <c r="O127" s="4">
        <f t="shared" si="41"/>
        <v>-2.7187827014073722E-3</v>
      </c>
      <c r="P127" s="4">
        <f t="shared" si="24"/>
        <v>7.130367341183115E-2</v>
      </c>
      <c r="T127" s="4">
        <f t="shared" si="25"/>
        <v>1.0696112016496595E-2</v>
      </c>
      <c r="U127" s="4">
        <f t="shared" si="26"/>
        <v>1.0696112016496595E-2</v>
      </c>
      <c r="V127" s="2">
        <f t="shared" si="34"/>
        <v>-3.731665946053747E-3</v>
      </c>
      <c r="W127" s="4">
        <f t="shared" si="35"/>
        <v>-1.3694349286593202E-2</v>
      </c>
      <c r="X127" s="4">
        <f t="shared" si="36"/>
        <v>1.4481819274373425E-2</v>
      </c>
      <c r="Y127" s="4">
        <f t="shared" si="29"/>
        <v>-1.3308001158178028E-2</v>
      </c>
      <c r="Z127" s="4">
        <f t="shared" si="30"/>
        <v>-7.0866616782234958E-3</v>
      </c>
      <c r="AA127" s="4">
        <f t="shared" si="40"/>
        <v>-5.4577667151533881E-3</v>
      </c>
    </row>
    <row r="128" spans="1:27" x14ac:dyDescent="0.3">
      <c r="A128" s="1">
        <f t="shared" si="21"/>
        <v>27</v>
      </c>
      <c r="B128" s="1">
        <f t="shared" si="22"/>
        <v>2</v>
      </c>
      <c r="C128" s="10">
        <v>39266</v>
      </c>
      <c r="D128" s="3">
        <v>1524.87</v>
      </c>
      <c r="E128" s="3">
        <v>1519.12</v>
      </c>
      <c r="F128" s="3">
        <f t="shared" si="31"/>
        <v>1511.94</v>
      </c>
      <c r="G128" s="3">
        <f t="shared" si="37"/>
        <v>1508.7920000000001</v>
      </c>
      <c r="H128" s="4">
        <f t="shared" si="23"/>
        <v>3.5802899771623748E-3</v>
      </c>
      <c r="I128" s="4">
        <f t="shared" si="27"/>
        <v>-2.0402387737518201E-4</v>
      </c>
      <c r="J128" s="4">
        <f t="shared" si="28"/>
        <v>3.7843138545375567E-3</v>
      </c>
      <c r="K128" s="4">
        <f t="shared" si="32"/>
        <v>-7.0569226617876978E-3</v>
      </c>
      <c r="L128" s="4">
        <f t="shared" si="38"/>
        <v>-8.1770429993118215E-3</v>
      </c>
      <c r="M128" s="4">
        <f t="shared" si="33"/>
        <v>8.5519266637563898E-3</v>
      </c>
      <c r="N128" s="4">
        <f t="shared" si="39"/>
        <v>1.0656207084873028E-2</v>
      </c>
      <c r="O128" s="4">
        <f t="shared" si="41"/>
        <v>2.0644382799844649E-3</v>
      </c>
      <c r="P128" s="4">
        <f t="shared" si="24"/>
        <v>7.5139251216244762E-2</v>
      </c>
      <c r="T128" s="4">
        <f t="shared" si="25"/>
        <v>3.5802899771623748E-3</v>
      </c>
      <c r="U128" s="4">
        <f t="shared" si="26"/>
        <v>3.5802899771623748E-3</v>
      </c>
      <c r="V128" s="2">
        <f t="shared" si="34"/>
        <v>-1.7467076469465499E-2</v>
      </c>
      <c r="W128" s="4">
        <f t="shared" si="35"/>
        <v>-2.7292405704770917E-2</v>
      </c>
      <c r="X128" s="4">
        <f t="shared" si="36"/>
        <v>2.1421538090549062E-2</v>
      </c>
      <c r="Y128" s="4">
        <f t="shared" si="29"/>
        <v>-1.9437759037575834E-2</v>
      </c>
      <c r="Z128" s="4">
        <f t="shared" si="30"/>
        <v>-1.325506921196375E-2</v>
      </c>
      <c r="AA128" s="4">
        <f t="shared" si="40"/>
        <v>4.1815993687751218E-3</v>
      </c>
    </row>
    <row r="129" spans="1:27" x14ac:dyDescent="0.3">
      <c r="A129" s="1">
        <f t="shared" si="21"/>
        <v>27</v>
      </c>
      <c r="B129" s="1">
        <f t="shared" si="22"/>
        <v>4</v>
      </c>
      <c r="C129" s="10">
        <v>39268</v>
      </c>
      <c r="D129" s="3">
        <v>1525.4</v>
      </c>
      <c r="E129" s="3">
        <v>1524.86</v>
      </c>
      <c r="F129" s="3">
        <f t="shared" si="31"/>
        <v>1515.752</v>
      </c>
      <c r="G129" s="3">
        <f t="shared" si="37"/>
        <v>1510.0480000000002</v>
      </c>
      <c r="H129" s="4">
        <f t="shared" si="23"/>
        <v>3.4757061257694106E-4</v>
      </c>
      <c r="I129" s="4">
        <f t="shared" si="27"/>
        <v>-6.5579360863489388E-6</v>
      </c>
      <c r="J129" s="4">
        <f t="shared" si="28"/>
        <v>3.5412854866328998E-4</v>
      </c>
      <c r="K129" s="4">
        <f t="shared" si="32"/>
        <v>-7.5613003075671852E-3</v>
      </c>
      <c r="L129" s="4">
        <f t="shared" si="38"/>
        <v>-1.0838811031614088E-2</v>
      </c>
      <c r="M129" s="4">
        <f t="shared" si="33"/>
        <v>6.3651573608348453E-3</v>
      </c>
      <c r="N129" s="4">
        <f t="shared" si="39"/>
        <v>1.0166564241666396E-2</v>
      </c>
      <c r="O129" s="4">
        <f t="shared" si="41"/>
        <v>3.7393470565095866E-3</v>
      </c>
      <c r="P129" s="4">
        <f t="shared" si="24"/>
        <v>7.5512938024395501E-2</v>
      </c>
      <c r="T129" s="4">
        <f t="shared" si="25"/>
        <v>3.4757061257694106E-4</v>
      </c>
      <c r="U129" s="4">
        <f t="shared" si="26"/>
        <v>3.4757061257694106E-4</v>
      </c>
      <c r="V129" s="2">
        <f t="shared" si="34"/>
        <v>-1.2151855568015617E-2</v>
      </c>
      <c r="W129" s="4">
        <f t="shared" si="35"/>
        <v>-2.2030337012335463E-2</v>
      </c>
      <c r="X129" s="4">
        <f t="shared" si="36"/>
        <v>1.26531858677325E-2</v>
      </c>
      <c r="Y129" s="4">
        <f t="shared" si="29"/>
        <v>-1.9935847685278393E-2</v>
      </c>
      <c r="Z129" s="4">
        <f t="shared" si="30"/>
        <v>-1.3756298432988092E-2</v>
      </c>
      <c r="AA129" s="4">
        <f t="shared" si="40"/>
        <v>7.5833718883446212E-3</v>
      </c>
    </row>
    <row r="130" spans="1:27" x14ac:dyDescent="0.3">
      <c r="A130" s="1">
        <f t="shared" si="21"/>
        <v>27</v>
      </c>
      <c r="B130" s="1">
        <f t="shared" si="22"/>
        <v>5</v>
      </c>
      <c r="C130" s="10">
        <v>39269</v>
      </c>
      <c r="D130" s="3">
        <v>1530.44</v>
      </c>
      <c r="E130" s="3">
        <v>1524.96</v>
      </c>
      <c r="F130" s="3">
        <f t="shared" si="31"/>
        <v>1520.6979999999999</v>
      </c>
      <c r="G130" s="3">
        <f t="shared" si="37"/>
        <v>1510.873</v>
      </c>
      <c r="H130" s="4">
        <f t="shared" si="23"/>
        <v>3.3040513963550305E-3</v>
      </c>
      <c r="I130" s="4">
        <f t="shared" si="27"/>
        <v>-2.8844893142785798E-4</v>
      </c>
      <c r="J130" s="4">
        <f t="shared" si="28"/>
        <v>3.5925003277828887E-3</v>
      </c>
      <c r="K130" s="4">
        <f t="shared" si="32"/>
        <v>-4.6791005637867268E-3</v>
      </c>
      <c r="L130" s="4">
        <f t="shared" si="38"/>
        <v>-1.0948676485584915E-2</v>
      </c>
      <c r="M130" s="4">
        <f t="shared" si="33"/>
        <v>6.4062687002943318E-3</v>
      </c>
      <c r="N130" s="4">
        <f t="shared" si="39"/>
        <v>1.295079070179956E-2</v>
      </c>
      <c r="O130" s="4">
        <f t="shared" si="41"/>
        <v>6.4197224327643149E-3</v>
      </c>
      <c r="P130" s="4">
        <f t="shared" si="24"/>
        <v>7.9066488049072903E-2</v>
      </c>
      <c r="T130" s="4">
        <f t="shared" si="25"/>
        <v>3.3040513963550305E-3</v>
      </c>
      <c r="U130" s="4">
        <f t="shared" si="26"/>
        <v>3.3040513963550305E-3</v>
      </c>
      <c r="V130" s="2">
        <f t="shared" si="34"/>
        <v>-1.2908089681395079E-2</v>
      </c>
      <c r="W130" s="4">
        <f t="shared" si="35"/>
        <v>-2.2779008784581122E-2</v>
      </c>
      <c r="X130" s="4">
        <f t="shared" si="36"/>
        <v>1.6424145419768759E-2</v>
      </c>
      <c r="Y130" s="4">
        <f t="shared" si="29"/>
        <v>-1.7089585594163501E-2</v>
      </c>
      <c r="Z130" s="4">
        <f t="shared" si="30"/>
        <v>-1.0892089948532122E-2</v>
      </c>
      <c r="AA130" s="4">
        <f t="shared" si="40"/>
        <v>1.3090853856771825E-2</v>
      </c>
    </row>
    <row r="131" spans="1:27" x14ac:dyDescent="0.3">
      <c r="A131" s="1">
        <f t="shared" ref="A131:A194" si="42">WEEKNUM(C131,2)</f>
        <v>28</v>
      </c>
      <c r="B131" s="1">
        <f t="shared" ref="B131:B194" si="43">WEEKDAY(C131,2)</f>
        <v>1</v>
      </c>
      <c r="C131" s="10">
        <v>39272</v>
      </c>
      <c r="D131" s="3">
        <v>1531.85</v>
      </c>
      <c r="E131" s="3">
        <v>1530.43</v>
      </c>
      <c r="F131" s="3">
        <f t="shared" si="31"/>
        <v>1526.3980000000004</v>
      </c>
      <c r="G131" s="3">
        <f t="shared" si="37"/>
        <v>1513.8020000000001</v>
      </c>
      <c r="H131" s="4">
        <f t="shared" ref="H131:H194" si="44">(D131-D130)/D130</f>
        <v>9.2130367737373203E-4</v>
      </c>
      <c r="I131" s="4">
        <f t="shared" si="27"/>
        <v>-6.5340686338509868E-6</v>
      </c>
      <c r="J131" s="4">
        <f t="shared" si="28"/>
        <v>9.2783774600758301E-4</v>
      </c>
      <c r="K131" s="4">
        <f t="shared" si="32"/>
        <v>-3.5316640965995043E-3</v>
      </c>
      <c r="L131" s="4">
        <f t="shared" si="38"/>
        <v>-1.2181681956387184E-2</v>
      </c>
      <c r="M131" s="4">
        <f t="shared" si="33"/>
        <v>3.5718076150516066E-3</v>
      </c>
      <c r="N131" s="4">
        <f t="shared" si="39"/>
        <v>1.1922298953231514E-2</v>
      </c>
      <c r="O131" s="4">
        <f t="shared" si="41"/>
        <v>8.2227372131737642E-3</v>
      </c>
      <c r="P131" s="4">
        <f t="shared" ref="P131:P194" si="45">(D131-1418.3)/1418.3</f>
        <v>8.0060635972643276E-2</v>
      </c>
      <c r="T131" s="4">
        <f t="shared" ref="T131:T194" si="46">(D131-D130)/D130</f>
        <v>9.2130367737373203E-4</v>
      </c>
      <c r="U131" s="4">
        <f t="shared" ref="U131:U194" si="47">(D131-D130)/D130</f>
        <v>9.2130367737373203E-4</v>
      </c>
      <c r="V131" s="2">
        <f t="shared" si="34"/>
        <v>-1.7700791929118519E-2</v>
      </c>
      <c r="W131" s="4">
        <f t="shared" si="35"/>
        <v>-2.7523784009827336E-2</v>
      </c>
      <c r="X131" s="4">
        <f t="shared" si="36"/>
        <v>1.8957661223268037E-2</v>
      </c>
      <c r="Y131" s="4">
        <f t="shared" si="29"/>
        <v>-1.5956456314846362E-2</v>
      </c>
      <c r="Z131" s="4">
        <f t="shared" si="30"/>
        <v>-9.7518160061088269E-3</v>
      </c>
      <c r="AA131" s="4">
        <f t="shared" si="40"/>
        <v>1.6781174602286585E-2</v>
      </c>
    </row>
    <row r="132" spans="1:27" x14ac:dyDescent="0.3">
      <c r="A132" s="1">
        <f t="shared" si="42"/>
        <v>28</v>
      </c>
      <c r="B132" s="1">
        <f t="shared" si="43"/>
        <v>2</v>
      </c>
      <c r="C132" s="10">
        <v>39273</v>
      </c>
      <c r="D132" s="3">
        <v>1510.12</v>
      </c>
      <c r="E132" s="3">
        <v>1531.85</v>
      </c>
      <c r="F132" s="3">
        <f t="shared" si="31"/>
        <v>1524.5359999999998</v>
      </c>
      <c r="G132" s="3">
        <f t="shared" si="37"/>
        <v>1515.0400000000002</v>
      </c>
      <c r="H132" s="4">
        <f t="shared" si="44"/>
        <v>-1.4185462023044045E-2</v>
      </c>
      <c r="I132" s="4">
        <f t="shared" ref="I132:I195" si="48">(E132-D131)/D131</f>
        <v>0</v>
      </c>
      <c r="J132" s="4">
        <f t="shared" ref="J132:J195" si="49">H132-I132</f>
        <v>-1.4185462023044045E-2</v>
      </c>
      <c r="K132" s="4">
        <f t="shared" si="32"/>
        <v>-2.4219081502758343E-3</v>
      </c>
      <c r="L132" s="4">
        <f t="shared" si="38"/>
        <v>-1.0616792331712045E-2</v>
      </c>
      <c r="M132" s="4">
        <f t="shared" si="33"/>
        <v>-9.455991855882669E-3</v>
      </c>
      <c r="N132" s="4">
        <f t="shared" si="39"/>
        <v>-3.247439011511445E-3</v>
      </c>
      <c r="O132" s="4">
        <f t="shared" si="41"/>
        <v>6.2882419940134826E-3</v>
      </c>
      <c r="P132" s="4">
        <f t="shared" si="45"/>
        <v>6.4739476838468549E-2</v>
      </c>
      <c r="T132" s="4">
        <f t="shared" si="46"/>
        <v>-1.4185462023044045E-2</v>
      </c>
      <c r="U132" s="4">
        <f t="shared" si="47"/>
        <v>-1.4185462023044045E-2</v>
      </c>
      <c r="V132" s="2">
        <f t="shared" si="34"/>
        <v>-8.1078434572574645E-3</v>
      </c>
      <c r="W132" s="4">
        <f t="shared" si="35"/>
        <v>-1.8026765022684962E-2</v>
      </c>
      <c r="X132" s="4">
        <f t="shared" si="36"/>
        <v>-6.1272977366513574E-3</v>
      </c>
      <c r="Y132" s="4">
        <f t="shared" si="29"/>
        <v>-1.4860537724461888E-2</v>
      </c>
      <c r="Z132" s="4">
        <f t="shared" si="30"/>
        <v>-8.6489873753053219E-3</v>
      </c>
      <c r="AA132" s="4">
        <f t="shared" si="40"/>
        <v>1.2614709367510683E-2</v>
      </c>
    </row>
    <row r="133" spans="1:27" x14ac:dyDescent="0.3">
      <c r="A133" s="1">
        <f t="shared" si="42"/>
        <v>28</v>
      </c>
      <c r="B133" s="1">
        <f t="shared" si="43"/>
        <v>3</v>
      </c>
      <c r="C133" s="10">
        <v>39274</v>
      </c>
      <c r="D133" s="3">
        <v>1518.76</v>
      </c>
      <c r="E133" s="3">
        <v>1509.93</v>
      </c>
      <c r="F133" s="3">
        <f t="shared" si="31"/>
        <v>1523.3140000000001</v>
      </c>
      <c r="G133" s="3">
        <f t="shared" si="37"/>
        <v>1517.6270000000002</v>
      </c>
      <c r="H133" s="4">
        <f t="shared" si="44"/>
        <v>5.7213996238710176E-3</v>
      </c>
      <c r="I133" s="4">
        <f t="shared" si="48"/>
        <v>-1.2581781580260325E-4</v>
      </c>
      <c r="J133" s="4">
        <f t="shared" si="49"/>
        <v>5.8472174396736205E-3</v>
      </c>
      <c r="K133" s="4">
        <f t="shared" si="32"/>
        <v>9.4909676052235652E-3</v>
      </c>
      <c r="L133" s="4">
        <f t="shared" si="38"/>
        <v>4.8877646220906439E-3</v>
      </c>
      <c r="M133" s="4">
        <f t="shared" si="33"/>
        <v>-2.9895346593020789E-3</v>
      </c>
      <c r="N133" s="4">
        <f t="shared" si="39"/>
        <v>7.4656025492417482E-4</v>
      </c>
      <c r="O133" s="4">
        <f t="shared" si="41"/>
        <v>3.7445020938133072E-3</v>
      </c>
      <c r="P133" s="4">
        <f t="shared" si="45"/>
        <v>7.0831276880772787E-2</v>
      </c>
      <c r="T133" s="4">
        <f t="shared" si="46"/>
        <v>5.7213996238710176E-3</v>
      </c>
      <c r="U133" s="4">
        <f t="shared" si="47"/>
        <v>5.7213996238710176E-3</v>
      </c>
      <c r="V133" s="2">
        <f t="shared" si="34"/>
        <v>9.767435700474135E-3</v>
      </c>
      <c r="W133" s="4">
        <f t="shared" si="35"/>
        <v>-3.3023865653067239E-4</v>
      </c>
      <c r="X133" s="4">
        <f t="shared" si="36"/>
        <v>-4.0068989487627802E-3</v>
      </c>
      <c r="Y133" s="4">
        <f t="shared" si="29"/>
        <v>-3.0962015669113536E-3</v>
      </c>
      <c r="Z133" s="4">
        <f t="shared" si="30"/>
        <v>3.1895258598725238E-3</v>
      </c>
      <c r="AA133" s="4">
        <f t="shared" si="40"/>
        <v>7.5227852957128081E-3</v>
      </c>
    </row>
    <row r="134" spans="1:27" x14ac:dyDescent="0.3">
      <c r="A134" s="1">
        <f t="shared" si="42"/>
        <v>28</v>
      </c>
      <c r="B134" s="1">
        <f t="shared" si="43"/>
        <v>4</v>
      </c>
      <c r="C134" s="10">
        <v>39275</v>
      </c>
      <c r="D134" s="3">
        <v>1547.7</v>
      </c>
      <c r="E134" s="3">
        <v>1518.74</v>
      </c>
      <c r="F134" s="3">
        <f t="shared" si="31"/>
        <v>1527.7739999999999</v>
      </c>
      <c r="G134" s="3">
        <f t="shared" si="37"/>
        <v>1521.7630000000004</v>
      </c>
      <c r="H134" s="4">
        <f t="shared" si="44"/>
        <v>1.9055018567779015E-2</v>
      </c>
      <c r="I134" s="4">
        <f t="shared" si="48"/>
        <v>-1.3168637572744745E-5</v>
      </c>
      <c r="J134" s="4">
        <f t="shared" si="49"/>
        <v>1.906818720535176E-2</v>
      </c>
      <c r="K134" s="4">
        <f t="shared" si="32"/>
        <v>2.6551265506070923E-3</v>
      </c>
      <c r="L134" s="4">
        <f t="shared" si="38"/>
        <v>7.9743416412931682E-5</v>
      </c>
      <c r="M134" s="4">
        <f t="shared" si="33"/>
        <v>1.3042504977830596E-2</v>
      </c>
      <c r="N134" s="4">
        <f t="shared" si="39"/>
        <v>1.704404693766353E-2</v>
      </c>
      <c r="O134" s="4">
        <f t="shared" si="41"/>
        <v>3.8838276151705836E-3</v>
      </c>
      <c r="P134" s="4">
        <f t="shared" si="45"/>
        <v>9.1235986744694422E-2</v>
      </c>
      <c r="T134" s="4">
        <f t="shared" si="46"/>
        <v>1.9055018567779015E-2</v>
      </c>
      <c r="U134" s="4">
        <f t="shared" si="47"/>
        <v>1.9055018567779015E-2</v>
      </c>
      <c r="V134" s="2">
        <f t="shared" si="34"/>
        <v>4.3719876741552975E-3</v>
      </c>
      <c r="W134" s="4">
        <f t="shared" si="35"/>
        <v>-5.6717322025861923E-3</v>
      </c>
      <c r="X134" s="4">
        <f t="shared" si="36"/>
        <v>1.4619116297364594E-2</v>
      </c>
      <c r="Y134" s="4">
        <f t="shared" ref="Y134:Y197" si="50">(SUM(D130:D133)*(0.99/4.01)-D133)/D133</f>
        <v>-9.8468076956597806E-3</v>
      </c>
      <c r="Z134" s="4">
        <f t="shared" ref="Z134:Z197" si="51">(SUM(D130:D133)*(0.995/4.005)-D133)/D133</f>
        <v>-3.6036445264878356E-3</v>
      </c>
      <c r="AA134" s="4">
        <f t="shared" si="40"/>
        <v>7.9313766368112552E-3</v>
      </c>
    </row>
    <row r="135" spans="1:27" x14ac:dyDescent="0.3">
      <c r="A135" s="1">
        <f t="shared" si="42"/>
        <v>28</v>
      </c>
      <c r="B135" s="1">
        <f t="shared" si="43"/>
        <v>5</v>
      </c>
      <c r="C135" s="10">
        <v>39276</v>
      </c>
      <c r="D135" s="3">
        <v>1552.5</v>
      </c>
      <c r="E135" s="3">
        <v>1547.68</v>
      </c>
      <c r="F135" s="3">
        <f t="shared" ref="F135:F198" si="52">AVERAGE(D131:D135)</f>
        <v>1532.1859999999999</v>
      </c>
      <c r="G135" s="3">
        <f t="shared" si="37"/>
        <v>1526.442</v>
      </c>
      <c r="H135" s="4">
        <f t="shared" si="44"/>
        <v>3.1013762357045642E-3</v>
      </c>
      <c r="I135" s="4">
        <f t="shared" si="48"/>
        <v>-1.2922400982090721E-5</v>
      </c>
      <c r="J135" s="4">
        <f t="shared" si="49"/>
        <v>3.1142986366866549E-3</v>
      </c>
      <c r="K135" s="4">
        <f t="shared" ref="K135:K198" si="53">(SUM(D131:D134)/4-D134)/D134</f>
        <v>-1.3305227111197389E-2</v>
      </c>
      <c r="L135" s="4">
        <f t="shared" si="38"/>
        <v>-1.5605952919385812E-2</v>
      </c>
      <c r="M135" s="4">
        <f t="shared" ref="M135:M198" si="54">(D135-F135)/F135</f>
        <v>1.3258181447944361E-2</v>
      </c>
      <c r="N135" s="4">
        <f t="shared" si="39"/>
        <v>1.7071071157633236E-2</v>
      </c>
      <c r="O135" s="4">
        <f t="shared" si="41"/>
        <v>3.6998389694041316E-3</v>
      </c>
      <c r="P135" s="4">
        <f t="shared" si="45"/>
        <v>9.4620320101530042E-2</v>
      </c>
      <c r="T135" s="4">
        <f t="shared" si="46"/>
        <v>3.1013762357045642E-3</v>
      </c>
      <c r="U135" s="4">
        <f t="shared" si="47"/>
        <v>3.1013762357045642E-3</v>
      </c>
      <c r="V135" s="2">
        <f t="shared" ref="V135:V198" si="55">(D130-D134)/D134</f>
        <v>-1.115203204755443E-2</v>
      </c>
      <c r="W135" s="4">
        <f t="shared" ref="W135:W198" si="56">(D130*(1-0.01)-D134)/D134</f>
        <v>-2.1040511727078878E-2</v>
      </c>
      <c r="X135" s="4">
        <f t="shared" ref="X135:X198" si="57">(D135-D130)/D130</f>
        <v>1.4414155406288352E-2</v>
      </c>
      <c r="Y135" s="4">
        <f t="shared" si="50"/>
        <v>-2.5608154453950517E-2</v>
      </c>
      <c r="Z135" s="4">
        <f t="shared" si="51"/>
        <v>-1.9464370512500818E-2</v>
      </c>
      <c r="AA135" s="4">
        <f t="shared" si="40"/>
        <v>7.5544256650564787E-3</v>
      </c>
    </row>
    <row r="136" spans="1:27" x14ac:dyDescent="0.3">
      <c r="A136" s="1">
        <f t="shared" si="42"/>
        <v>29</v>
      </c>
      <c r="B136" s="1">
        <f t="shared" si="43"/>
        <v>1</v>
      </c>
      <c r="C136" s="10">
        <v>39279</v>
      </c>
      <c r="D136" s="3">
        <v>1549.52</v>
      </c>
      <c r="E136" s="3">
        <v>1552.5</v>
      </c>
      <c r="F136" s="3">
        <f t="shared" si="52"/>
        <v>1535.72</v>
      </c>
      <c r="G136" s="3">
        <f t="shared" si="37"/>
        <v>1531.0590000000002</v>
      </c>
      <c r="H136" s="4">
        <f t="shared" si="44"/>
        <v>-1.9194847020934094E-3</v>
      </c>
      <c r="I136" s="4">
        <f t="shared" si="48"/>
        <v>0</v>
      </c>
      <c r="J136" s="4">
        <f t="shared" si="49"/>
        <v>-1.9194847020934094E-3</v>
      </c>
      <c r="K136" s="4">
        <f t="shared" si="53"/>
        <v>-1.303059581320452E-2</v>
      </c>
      <c r="L136" s="4">
        <f t="shared" si="38"/>
        <v>-1.5131866165682547E-2</v>
      </c>
      <c r="M136" s="4">
        <f t="shared" si="54"/>
        <v>8.9860130753001543E-3</v>
      </c>
      <c r="N136" s="4">
        <f t="shared" si="39"/>
        <v>1.2057667274742372E-2</v>
      </c>
      <c r="O136" s="4">
        <f t="shared" si="41"/>
        <v>3.0080282926324481E-3</v>
      </c>
      <c r="P136" s="4">
        <f t="shared" si="45"/>
        <v>9.2519213142494561E-2</v>
      </c>
      <c r="T136" s="4">
        <f t="shared" si="46"/>
        <v>-1.9194847020934094E-3</v>
      </c>
      <c r="U136" s="4">
        <f t="shared" si="47"/>
        <v>-1.9194847020934094E-3</v>
      </c>
      <c r="V136" s="2">
        <f t="shared" si="55"/>
        <v>-1.3301127214170752E-2</v>
      </c>
      <c r="W136" s="4">
        <f t="shared" si="56"/>
        <v>-2.31681159420291E-2</v>
      </c>
      <c r="X136" s="4">
        <f t="shared" si="57"/>
        <v>1.1535071971798854E-2</v>
      </c>
      <c r="Y136" s="4">
        <f t="shared" si="50"/>
        <v>-2.5336947486356651E-2</v>
      </c>
      <c r="Z136" s="4">
        <f t="shared" si="51"/>
        <v>-1.9191453517241927E-2</v>
      </c>
      <c r="AA136" s="4">
        <f t="shared" si="40"/>
        <v>6.1071882955819248E-3</v>
      </c>
    </row>
    <row r="137" spans="1:27" x14ac:dyDescent="0.3">
      <c r="A137" s="1">
        <f t="shared" si="42"/>
        <v>29</v>
      </c>
      <c r="B137" s="1">
        <f t="shared" si="43"/>
        <v>2</v>
      </c>
      <c r="C137" s="10">
        <v>39280</v>
      </c>
      <c r="D137" s="3">
        <v>1549.37</v>
      </c>
      <c r="E137" s="3">
        <v>1549.52</v>
      </c>
      <c r="F137" s="3">
        <f t="shared" si="52"/>
        <v>1543.57</v>
      </c>
      <c r="G137" s="3">
        <f t="shared" si="37"/>
        <v>1534.0529999999999</v>
      </c>
      <c r="H137" s="4">
        <f t="shared" si="44"/>
        <v>-9.6804171614494131E-5</v>
      </c>
      <c r="I137" s="4">
        <f t="shared" si="48"/>
        <v>0</v>
      </c>
      <c r="J137" s="4">
        <f t="shared" si="49"/>
        <v>-9.6804171614494131E-5</v>
      </c>
      <c r="K137" s="4">
        <f t="shared" si="53"/>
        <v>-4.7756724663122066E-3</v>
      </c>
      <c r="L137" s="4">
        <f t="shared" si="38"/>
        <v>-1.1080133776194491E-2</v>
      </c>
      <c r="M137" s="4">
        <f t="shared" si="54"/>
        <v>3.7575231443989937E-3</v>
      </c>
      <c r="N137" s="4">
        <f t="shared" si="39"/>
        <v>9.9846615468957133E-3</v>
      </c>
      <c r="O137" s="4">
        <f t="shared" si="41"/>
        <v>6.1424966276616005E-3</v>
      </c>
      <c r="P137" s="4">
        <f t="shared" si="45"/>
        <v>9.2413452725093381E-2</v>
      </c>
      <c r="T137" s="4">
        <f t="shared" si="46"/>
        <v>-9.6804171614494131E-5</v>
      </c>
      <c r="U137" s="4">
        <f t="shared" si="47"/>
        <v>-9.6804171614494131E-5</v>
      </c>
      <c r="V137" s="2">
        <f t="shared" si="55"/>
        <v>-2.5427229077391766E-2</v>
      </c>
      <c r="W137" s="4">
        <f t="shared" si="56"/>
        <v>-3.5172956786617894E-2</v>
      </c>
      <c r="X137" s="4">
        <f t="shared" si="57"/>
        <v>2.5991311948719308E-2</v>
      </c>
      <c r="Y137" s="4">
        <f t="shared" si="50"/>
        <v>-1.7184953358253489E-2</v>
      </c>
      <c r="Z137" s="4">
        <f t="shared" si="51"/>
        <v>-1.0988059030192883E-2</v>
      </c>
      <c r="AA137" s="4">
        <f t="shared" si="40"/>
        <v>1.2485110223700921E-2</v>
      </c>
    </row>
    <row r="138" spans="1:27" x14ac:dyDescent="0.3">
      <c r="A138" s="1">
        <f t="shared" si="42"/>
        <v>29</v>
      </c>
      <c r="B138" s="1">
        <f t="shared" si="43"/>
        <v>3</v>
      </c>
      <c r="C138" s="10">
        <v>39281</v>
      </c>
      <c r="D138" s="3">
        <v>1546.17</v>
      </c>
      <c r="E138" s="3">
        <v>1549.2</v>
      </c>
      <c r="F138" s="3">
        <f t="shared" si="52"/>
        <v>1549.0519999999999</v>
      </c>
      <c r="G138" s="3">
        <f t="shared" si="37"/>
        <v>1536.183</v>
      </c>
      <c r="H138" s="4">
        <f t="shared" si="44"/>
        <v>-2.065355596145413E-3</v>
      </c>
      <c r="I138" s="4">
        <f t="shared" si="48"/>
        <v>-1.0972201604513151E-4</v>
      </c>
      <c r="J138" s="4">
        <f t="shared" si="49"/>
        <v>-1.9556335801002816E-3</v>
      </c>
      <c r="K138" s="4">
        <f t="shared" si="53"/>
        <v>2.5978300857762714E-4</v>
      </c>
      <c r="L138" s="4">
        <f t="shared" si="38"/>
        <v>-9.2274064081959931E-3</v>
      </c>
      <c r="M138" s="4">
        <f t="shared" si="54"/>
        <v>-1.860492740075759E-3</v>
      </c>
      <c r="N138" s="4">
        <f t="shared" si="39"/>
        <v>6.5011785705219238E-3</v>
      </c>
      <c r="O138" s="4">
        <f t="shared" si="41"/>
        <v>8.3231468725948072E-3</v>
      </c>
      <c r="P138" s="4">
        <f t="shared" si="45"/>
        <v>9.0157230487203074E-2</v>
      </c>
      <c r="T138" s="4">
        <f t="shared" si="46"/>
        <v>-2.065355596145413E-3</v>
      </c>
      <c r="U138" s="4">
        <f t="shared" si="47"/>
        <v>-2.065355596145413E-3</v>
      </c>
      <c r="V138" s="2">
        <f t="shared" si="55"/>
        <v>-1.9756417124379522E-2</v>
      </c>
      <c r="W138" s="4">
        <f t="shared" si="56"/>
        <v>-2.9558852953135713E-2</v>
      </c>
      <c r="X138" s="4">
        <f t="shared" si="57"/>
        <v>1.8047617793463141E-2</v>
      </c>
      <c r="Y138" s="4">
        <f t="shared" si="50"/>
        <v>-1.2212284111230071E-2</v>
      </c>
      <c r="Z138" s="4">
        <f t="shared" si="51"/>
        <v>-5.9840358616381796E-3</v>
      </c>
      <c r="AA138" s="4">
        <f t="shared" si="40"/>
        <v>1.6896056886498666E-2</v>
      </c>
    </row>
    <row r="139" spans="1:27" x14ac:dyDescent="0.3">
      <c r="A139" s="1">
        <f t="shared" si="42"/>
        <v>29</v>
      </c>
      <c r="B139" s="1">
        <f t="shared" si="43"/>
        <v>4</v>
      </c>
      <c r="C139" s="10">
        <v>39282</v>
      </c>
      <c r="D139" s="3">
        <v>1553.08</v>
      </c>
      <c r="E139" s="3">
        <v>1546.13</v>
      </c>
      <c r="F139" s="3">
        <f t="shared" si="52"/>
        <v>1550.1279999999999</v>
      </c>
      <c r="G139" s="3">
        <f t="shared" ref="G139:G202" si="58">AVERAGE(D130:D139)</f>
        <v>1538.9509999999998</v>
      </c>
      <c r="H139" s="4">
        <f t="shared" si="44"/>
        <v>4.4691075366873334E-3</v>
      </c>
      <c r="I139" s="4">
        <f t="shared" si="48"/>
        <v>-2.5870376478630177E-5</v>
      </c>
      <c r="J139" s="4">
        <f t="shared" si="49"/>
        <v>4.4949779131659637E-3</v>
      </c>
      <c r="K139" s="4">
        <f t="shared" si="53"/>
        <v>2.082565306531494E-3</v>
      </c>
      <c r="L139" s="4">
        <f t="shared" ref="L139:L202" si="59">(SUM(D130:D138)/9-D138)/D138</f>
        <v>-5.6842966096155223E-3</v>
      </c>
      <c r="M139" s="4">
        <f t="shared" si="54"/>
        <v>1.9043588658484965E-3</v>
      </c>
      <c r="N139" s="4">
        <f t="shared" ref="N139:N202" si="60">(D139-G139)/G139</f>
        <v>9.1809290874109283E-3</v>
      </c>
      <c r="O139" s="4">
        <f t="shared" si="41"/>
        <v>7.1966672676231332E-3</v>
      </c>
      <c r="P139" s="4">
        <f t="shared" si="45"/>
        <v>9.5029260382147623E-2</v>
      </c>
      <c r="T139" s="4">
        <f t="shared" si="46"/>
        <v>4.4691075366873334E-3</v>
      </c>
      <c r="U139" s="4">
        <f t="shared" si="47"/>
        <v>4.4691075366873334E-3</v>
      </c>
      <c r="V139" s="2">
        <f t="shared" si="55"/>
        <v>9.8954190030848665E-4</v>
      </c>
      <c r="W139" s="4">
        <f t="shared" si="56"/>
        <v>-9.020353518694655E-3</v>
      </c>
      <c r="X139" s="4">
        <f t="shared" si="57"/>
        <v>3.4761258641854893E-3</v>
      </c>
      <c r="Y139" s="4">
        <f t="shared" si="50"/>
        <v>-1.0412229772103524E-2</v>
      </c>
      <c r="Z139" s="4">
        <f t="shared" si="51"/>
        <v>-4.1726317303382686E-3</v>
      </c>
      <c r="AA139" s="4">
        <f t="shared" ref="AA139:AA202" si="61">(F139-F134)/F134</f>
        <v>1.4631745271224699E-2</v>
      </c>
    </row>
    <row r="140" spans="1:27" x14ac:dyDescent="0.3">
      <c r="A140" s="1">
        <f t="shared" si="42"/>
        <v>29</v>
      </c>
      <c r="B140" s="1">
        <f t="shared" si="43"/>
        <v>5</v>
      </c>
      <c r="C140" s="10">
        <v>39283</v>
      </c>
      <c r="D140" s="3">
        <v>1534.1</v>
      </c>
      <c r="E140" s="3">
        <v>1553.19</v>
      </c>
      <c r="F140" s="3">
        <f t="shared" si="52"/>
        <v>1546.4479999999999</v>
      </c>
      <c r="G140" s="3">
        <f t="shared" si="58"/>
        <v>1539.317</v>
      </c>
      <c r="H140" s="4">
        <f t="shared" si="44"/>
        <v>-1.2220877224611751E-2</v>
      </c>
      <c r="I140" s="4">
        <f t="shared" si="48"/>
        <v>7.0827001828706394E-5</v>
      </c>
      <c r="J140" s="4">
        <f t="shared" si="49"/>
        <v>-1.2291704226440457E-2</v>
      </c>
      <c r="K140" s="4">
        <f t="shared" si="53"/>
        <v>-2.2825611043861701E-3</v>
      </c>
      <c r="L140" s="4">
        <f t="shared" si="59"/>
        <v>-8.4885088555215413E-3</v>
      </c>
      <c r="M140" s="4">
        <f t="shared" si="54"/>
        <v>-7.9847495680423503E-3</v>
      </c>
      <c r="N140" s="4">
        <f t="shared" si="60"/>
        <v>-3.389165454549062E-3</v>
      </c>
      <c r="O140" s="4">
        <f t="shared" ref="O140:O203" si="62">(F140-G140)/D140</f>
        <v>4.6483280099079973E-3</v>
      </c>
      <c r="P140" s="4">
        <f t="shared" si="45"/>
        <v>8.1647042233659983E-2</v>
      </c>
      <c r="T140" s="4">
        <f t="shared" si="46"/>
        <v>-1.2220877224611751E-2</v>
      </c>
      <c r="U140" s="4">
        <f t="shared" si="47"/>
        <v>-1.2220877224611751E-2</v>
      </c>
      <c r="V140" s="2">
        <f t="shared" si="55"/>
        <v>-3.7345146418724551E-4</v>
      </c>
      <c r="W140" s="4">
        <f t="shared" si="56"/>
        <v>-1.0369716949545431E-2</v>
      </c>
      <c r="X140" s="4">
        <f t="shared" si="57"/>
        <v>-1.185185185185191E-2</v>
      </c>
      <c r="Y140" s="4">
        <f t="shared" si="50"/>
        <v>-1.4722928172910068E-2</v>
      </c>
      <c r="Z140" s="4">
        <f t="shared" si="51"/>
        <v>-8.5105101611627331E-3</v>
      </c>
      <c r="AA140" s="4">
        <f t="shared" si="61"/>
        <v>9.3082693615526742E-3</v>
      </c>
    </row>
    <row r="141" spans="1:27" x14ac:dyDescent="0.3">
      <c r="A141" s="1">
        <f t="shared" si="42"/>
        <v>30</v>
      </c>
      <c r="B141" s="1">
        <f t="shared" si="43"/>
        <v>1</v>
      </c>
      <c r="C141" s="10">
        <v>39286</v>
      </c>
      <c r="D141" s="3">
        <v>1541.57</v>
      </c>
      <c r="E141" s="3">
        <v>1534.06</v>
      </c>
      <c r="F141" s="3">
        <f t="shared" si="52"/>
        <v>1544.8579999999997</v>
      </c>
      <c r="G141" s="3">
        <f t="shared" si="58"/>
        <v>1540.2890000000002</v>
      </c>
      <c r="H141" s="4">
        <f t="shared" si="44"/>
        <v>4.8693044781957032E-3</v>
      </c>
      <c r="I141" s="4">
        <f t="shared" si="48"/>
        <v>-2.607391956193444E-5</v>
      </c>
      <c r="J141" s="4">
        <f t="shared" si="49"/>
        <v>4.8953783977576373E-3</v>
      </c>
      <c r="K141" s="4">
        <f t="shared" si="53"/>
        <v>7.5483997131868376E-3</v>
      </c>
      <c r="L141" s="4">
        <f t="shared" si="59"/>
        <v>3.9415075071161281E-3</v>
      </c>
      <c r="M141" s="4">
        <f t="shared" si="54"/>
        <v>-2.1283509552332863E-3</v>
      </c>
      <c r="N141" s="4">
        <f t="shared" si="60"/>
        <v>8.3166211016226271E-4</v>
      </c>
      <c r="O141" s="4">
        <f t="shared" si="62"/>
        <v>2.9638615178029576E-3</v>
      </c>
      <c r="P141" s="4">
        <f t="shared" si="45"/>
        <v>8.6913911020235476E-2</v>
      </c>
      <c r="T141" s="4">
        <f t="shared" si="46"/>
        <v>4.8693044781957032E-3</v>
      </c>
      <c r="U141" s="4">
        <f t="shared" si="47"/>
        <v>4.8693044781957032E-3</v>
      </c>
      <c r="V141" s="2">
        <f t="shared" si="55"/>
        <v>1.0051495991134916E-2</v>
      </c>
      <c r="W141" s="4">
        <f t="shared" si="56"/>
        <v>-4.9018968776478245E-5</v>
      </c>
      <c r="X141" s="4">
        <f t="shared" si="57"/>
        <v>-5.1306210955651081E-3</v>
      </c>
      <c r="Y141" s="4">
        <f t="shared" si="50"/>
        <v>-5.0145479141596588E-3</v>
      </c>
      <c r="Z141" s="4">
        <f t="shared" si="51"/>
        <v>1.2590838597960952E-3</v>
      </c>
      <c r="AA141" s="4">
        <f t="shared" si="61"/>
        <v>5.950303440731183E-3</v>
      </c>
    </row>
    <row r="142" spans="1:27" x14ac:dyDescent="0.3">
      <c r="A142" s="1">
        <f t="shared" si="42"/>
        <v>30</v>
      </c>
      <c r="B142" s="1">
        <f t="shared" si="43"/>
        <v>2</v>
      </c>
      <c r="C142" s="10">
        <v>39287</v>
      </c>
      <c r="D142" s="3">
        <v>1511.04</v>
      </c>
      <c r="E142" s="3">
        <v>1541.57</v>
      </c>
      <c r="F142" s="3">
        <f t="shared" si="52"/>
        <v>1537.192</v>
      </c>
      <c r="G142" s="3">
        <f t="shared" si="58"/>
        <v>1540.3810000000001</v>
      </c>
      <c r="H142" s="4">
        <f t="shared" si="44"/>
        <v>-1.9804485037980744E-2</v>
      </c>
      <c r="I142" s="4">
        <f t="shared" si="48"/>
        <v>0</v>
      </c>
      <c r="J142" s="4">
        <f t="shared" si="49"/>
        <v>-1.9804485037980744E-2</v>
      </c>
      <c r="K142" s="4">
        <f t="shared" si="53"/>
        <v>1.4011689381605E-3</v>
      </c>
      <c r="L142" s="4">
        <f t="shared" si="59"/>
        <v>1.3435076649851272E-3</v>
      </c>
      <c r="M142" s="4">
        <f t="shared" si="54"/>
        <v>-1.7012838994738485E-2</v>
      </c>
      <c r="N142" s="4">
        <f t="shared" si="60"/>
        <v>-1.9047884906396612E-2</v>
      </c>
      <c r="O142" s="4">
        <f t="shared" si="62"/>
        <v>-2.1104669631512589E-3</v>
      </c>
      <c r="P142" s="4">
        <f t="shared" si="45"/>
        <v>6.5388140731862096E-2</v>
      </c>
      <c r="T142" s="4">
        <f t="shared" si="46"/>
        <v>-1.9804485037980744E-2</v>
      </c>
      <c r="U142" s="4">
        <f t="shared" si="47"/>
        <v>-1.9804485037980744E-2</v>
      </c>
      <c r="V142" s="2">
        <f t="shared" si="55"/>
        <v>5.0597767211349176E-3</v>
      </c>
      <c r="W142" s="4">
        <f t="shared" si="56"/>
        <v>-4.990821046076426E-3</v>
      </c>
      <c r="X142" s="4">
        <f t="shared" si="57"/>
        <v>-2.4739087500080633E-2</v>
      </c>
      <c r="Y142" s="4">
        <f t="shared" si="50"/>
        <v>-1.1085129926405108E-2</v>
      </c>
      <c r="Z142" s="4">
        <f t="shared" si="51"/>
        <v>-4.849774688170088E-3</v>
      </c>
      <c r="AA142" s="4">
        <f t="shared" si="61"/>
        <v>-4.1319797612028803E-3</v>
      </c>
    </row>
    <row r="143" spans="1:27" x14ac:dyDescent="0.3">
      <c r="A143" s="1">
        <f t="shared" si="42"/>
        <v>30</v>
      </c>
      <c r="B143" s="1">
        <f t="shared" si="43"/>
        <v>3</v>
      </c>
      <c r="C143" s="10">
        <v>39288</v>
      </c>
      <c r="D143" s="3">
        <v>1518.09</v>
      </c>
      <c r="E143" s="3">
        <v>1511.03</v>
      </c>
      <c r="F143" s="3">
        <f t="shared" si="52"/>
        <v>1531.576</v>
      </c>
      <c r="G143" s="3">
        <f t="shared" si="58"/>
        <v>1540.3139999999999</v>
      </c>
      <c r="H143" s="4">
        <f t="shared" si="44"/>
        <v>4.6656607369758279E-3</v>
      </c>
      <c r="I143" s="4">
        <f t="shared" si="48"/>
        <v>-6.6179584921583187E-6</v>
      </c>
      <c r="J143" s="4">
        <f t="shared" si="49"/>
        <v>4.6722786954679863E-3</v>
      </c>
      <c r="K143" s="4">
        <f t="shared" si="53"/>
        <v>1.5821884265141906E-2</v>
      </c>
      <c r="L143" s="4">
        <f t="shared" si="59"/>
        <v>2.1007606240293665E-2</v>
      </c>
      <c r="M143" s="4">
        <f t="shared" si="54"/>
        <v>-8.8053090411446145E-3</v>
      </c>
      <c r="N143" s="4">
        <f t="shared" si="60"/>
        <v>-1.442822697190309E-2</v>
      </c>
      <c r="O143" s="4">
        <f t="shared" si="62"/>
        <v>-5.7559169746193104E-3</v>
      </c>
      <c r="P143" s="4">
        <f t="shared" si="45"/>
        <v>7.0358880349714423E-2</v>
      </c>
      <c r="T143" s="4">
        <f t="shared" si="46"/>
        <v>4.6656607369758279E-3</v>
      </c>
      <c r="U143" s="4">
        <f t="shared" si="47"/>
        <v>4.6656607369758279E-3</v>
      </c>
      <c r="V143" s="2">
        <f t="shared" si="55"/>
        <v>2.3248888182973389E-2</v>
      </c>
      <c r="W143" s="4">
        <f t="shared" si="56"/>
        <v>1.3016399301143613E-2</v>
      </c>
      <c r="X143" s="4">
        <f t="shared" si="57"/>
        <v>-1.8161004288015002E-2</v>
      </c>
      <c r="Y143" s="4">
        <f t="shared" si="50"/>
        <v>3.1557759825341382E-3</v>
      </c>
      <c r="Z143" s="4">
        <f t="shared" si="51"/>
        <v>9.4809236892047042E-3</v>
      </c>
      <c r="AA143" s="4">
        <f t="shared" si="61"/>
        <v>-1.1281738766677868E-2</v>
      </c>
    </row>
    <row r="144" spans="1:27" x14ac:dyDescent="0.3">
      <c r="A144" s="1">
        <f t="shared" si="42"/>
        <v>30</v>
      </c>
      <c r="B144" s="1">
        <f t="shared" si="43"/>
        <v>4</v>
      </c>
      <c r="C144" s="10">
        <v>39289</v>
      </c>
      <c r="D144" s="3">
        <v>1482.66</v>
      </c>
      <c r="E144" s="3">
        <v>1518.09</v>
      </c>
      <c r="F144" s="3">
        <f t="shared" si="52"/>
        <v>1517.492</v>
      </c>
      <c r="G144" s="3">
        <f t="shared" si="58"/>
        <v>1533.81</v>
      </c>
      <c r="H144" s="4">
        <f t="shared" si="44"/>
        <v>-2.3338537240874941E-2</v>
      </c>
      <c r="I144" s="4">
        <f t="shared" si="48"/>
        <v>0</v>
      </c>
      <c r="J144" s="4">
        <f t="shared" si="49"/>
        <v>-2.3338537240874941E-2</v>
      </c>
      <c r="K144" s="4">
        <f t="shared" si="53"/>
        <v>5.342239261176958E-3</v>
      </c>
      <c r="L144" s="4">
        <f t="shared" si="59"/>
        <v>1.4098856677359837E-2</v>
      </c>
      <c r="M144" s="4">
        <f t="shared" si="54"/>
        <v>-2.2953663017663276E-2</v>
      </c>
      <c r="N144" s="4">
        <f t="shared" si="60"/>
        <v>-3.3348328671738918E-2</v>
      </c>
      <c r="O144" s="4">
        <f t="shared" si="62"/>
        <v>-1.1005894810678095E-2</v>
      </c>
      <c r="P144" s="4">
        <f t="shared" si="45"/>
        <v>4.5378269759571412E-2</v>
      </c>
      <c r="T144" s="4">
        <f t="shared" si="46"/>
        <v>-2.3338537240874941E-2</v>
      </c>
      <c r="U144" s="4">
        <f t="shared" si="47"/>
        <v>-2.3338537240874941E-2</v>
      </c>
      <c r="V144" s="2">
        <f t="shared" si="55"/>
        <v>2.3048699352475815E-2</v>
      </c>
      <c r="W144" s="4">
        <f t="shared" si="56"/>
        <v>1.2818212358951057E-2</v>
      </c>
      <c r="X144" s="4">
        <f t="shared" si="57"/>
        <v>-4.5342158807015642E-2</v>
      </c>
      <c r="Y144" s="4">
        <f t="shared" si="50"/>
        <v>-7.1932001311070344E-3</v>
      </c>
      <c r="Z144" s="4">
        <f t="shared" si="51"/>
        <v>-9.3330530349955768E-4</v>
      </c>
      <c r="AA144" s="4">
        <f t="shared" si="61"/>
        <v>-2.1053745239102816E-2</v>
      </c>
    </row>
    <row r="145" spans="1:27" x14ac:dyDescent="0.3">
      <c r="A145" s="1">
        <f t="shared" si="42"/>
        <v>30</v>
      </c>
      <c r="B145" s="1">
        <f t="shared" si="43"/>
        <v>5</v>
      </c>
      <c r="C145" s="10">
        <v>39290</v>
      </c>
      <c r="D145" s="3">
        <v>1458.95</v>
      </c>
      <c r="E145" s="3">
        <v>1482.44</v>
      </c>
      <c r="F145" s="3">
        <f t="shared" si="52"/>
        <v>1502.462</v>
      </c>
      <c r="G145" s="3">
        <f t="shared" si="58"/>
        <v>1524.4549999999999</v>
      </c>
      <c r="H145" s="4">
        <f t="shared" si="44"/>
        <v>-1.5991528738888237E-2</v>
      </c>
      <c r="I145" s="4">
        <f t="shared" si="48"/>
        <v>-1.4838196214912879E-4</v>
      </c>
      <c r="J145" s="4">
        <f t="shared" si="49"/>
        <v>-1.5843146776739109E-2</v>
      </c>
      <c r="K145" s="4">
        <f t="shared" si="53"/>
        <v>2.0692539085157644E-2</v>
      </c>
      <c r="L145" s="4">
        <f t="shared" si="59"/>
        <v>3.3098170405442273E-2</v>
      </c>
      <c r="M145" s="4">
        <f t="shared" si="54"/>
        <v>-2.8960466221441838E-2</v>
      </c>
      <c r="N145" s="4">
        <f t="shared" si="60"/>
        <v>-4.2969454657566068E-2</v>
      </c>
      <c r="O145" s="4">
        <f t="shared" si="62"/>
        <v>-1.5074539908838506E-2</v>
      </c>
      <c r="P145" s="4">
        <f t="shared" si="45"/>
        <v>2.8661073115701961E-2</v>
      </c>
      <c r="T145" s="4">
        <f t="shared" si="46"/>
        <v>-1.5991528738888237E-2</v>
      </c>
      <c r="U145" s="4">
        <f t="shared" si="47"/>
        <v>-1.5991528738888237E-2</v>
      </c>
      <c r="V145" s="2">
        <f t="shared" si="55"/>
        <v>3.4694400604319144E-2</v>
      </c>
      <c r="W145" s="4">
        <f t="shared" si="56"/>
        <v>2.434745659827587E-2</v>
      </c>
      <c r="X145" s="4">
        <f t="shared" si="57"/>
        <v>-4.8986376377028788E-2</v>
      </c>
      <c r="Y145" s="4">
        <f t="shared" si="50"/>
        <v>7.9656994456917627E-3</v>
      </c>
      <c r="Z145" s="4">
        <f t="shared" si="51"/>
        <v>1.432117492108053E-2</v>
      </c>
      <c r="AA145" s="4">
        <f t="shared" si="61"/>
        <v>-2.844324542435302E-2</v>
      </c>
    </row>
    <row r="146" spans="1:27" x14ac:dyDescent="0.3">
      <c r="A146" s="1">
        <f t="shared" si="42"/>
        <v>31</v>
      </c>
      <c r="B146" s="1">
        <f t="shared" si="43"/>
        <v>1</v>
      </c>
      <c r="C146" s="10">
        <v>39293</v>
      </c>
      <c r="D146" s="3">
        <v>1473.91</v>
      </c>
      <c r="E146" s="3">
        <v>1458.93</v>
      </c>
      <c r="F146" s="3">
        <f t="shared" si="52"/>
        <v>1488.9299999999998</v>
      </c>
      <c r="G146" s="3">
        <f t="shared" si="58"/>
        <v>1516.8939999999998</v>
      </c>
      <c r="H146" s="4">
        <f t="shared" si="44"/>
        <v>1.0253949758387906E-2</v>
      </c>
      <c r="I146" s="4">
        <f t="shared" si="48"/>
        <v>-1.3708488981789512E-5</v>
      </c>
      <c r="J146" s="4">
        <f t="shared" si="49"/>
        <v>1.0267658247369697E-2</v>
      </c>
      <c r="K146" s="4">
        <f t="shared" si="53"/>
        <v>2.312279379005442E-2</v>
      </c>
      <c r="L146" s="4">
        <f t="shared" si="59"/>
        <v>4.2989821446930872E-2</v>
      </c>
      <c r="M146" s="4">
        <f t="shared" si="54"/>
        <v>-1.0087781158281286E-2</v>
      </c>
      <c r="N146" s="4">
        <f t="shared" si="60"/>
        <v>-2.833685148731533E-2</v>
      </c>
      <c r="O146" s="4">
        <f t="shared" si="62"/>
        <v>-1.897266454532498E-2</v>
      </c>
      <c r="P146" s="4">
        <f t="shared" si="45"/>
        <v>3.9208912077839761E-2</v>
      </c>
      <c r="T146" s="4">
        <f t="shared" si="46"/>
        <v>1.0253949758387906E-2</v>
      </c>
      <c r="U146" s="4">
        <f t="shared" si="47"/>
        <v>1.0253949758387906E-2</v>
      </c>
      <c r="V146" s="2">
        <f t="shared" si="55"/>
        <v>5.6629767983823909E-2</v>
      </c>
      <c r="W146" s="4">
        <f t="shared" si="56"/>
        <v>4.6063470303985658E-2</v>
      </c>
      <c r="X146" s="4">
        <f t="shared" si="57"/>
        <v>-4.3890319609229463E-2</v>
      </c>
      <c r="Y146" s="4">
        <f t="shared" si="50"/>
        <v>1.0365651722846777E-2</v>
      </c>
      <c r="Z146" s="4">
        <f t="shared" si="51"/>
        <v>1.6736259496733286E-2</v>
      </c>
      <c r="AA146" s="4">
        <f t="shared" si="61"/>
        <v>-3.6202680116877987E-2</v>
      </c>
    </row>
    <row r="147" spans="1:27" x14ac:dyDescent="0.3">
      <c r="A147" s="1">
        <f t="shared" si="42"/>
        <v>31</v>
      </c>
      <c r="B147" s="1">
        <f t="shared" si="43"/>
        <v>2</v>
      </c>
      <c r="C147" s="10">
        <v>39294</v>
      </c>
      <c r="D147" s="3">
        <v>1455.27</v>
      </c>
      <c r="E147" s="3">
        <v>1473.9</v>
      </c>
      <c r="F147" s="3">
        <f t="shared" si="52"/>
        <v>1477.7759999999998</v>
      </c>
      <c r="G147" s="3">
        <f t="shared" si="58"/>
        <v>1507.4839999999999</v>
      </c>
      <c r="H147" s="4">
        <f t="shared" si="44"/>
        <v>-1.264663378360965E-2</v>
      </c>
      <c r="I147" s="4">
        <f t="shared" si="48"/>
        <v>-6.7846747766084123E-6</v>
      </c>
      <c r="J147" s="4">
        <f t="shared" si="49"/>
        <v>-1.2639849108833041E-2</v>
      </c>
      <c r="K147" s="4">
        <f t="shared" si="53"/>
        <v>6.4403525317012818E-3</v>
      </c>
      <c r="L147" s="4">
        <f t="shared" si="59"/>
        <v>2.6715033859296269E-2</v>
      </c>
      <c r="M147" s="4">
        <f t="shared" si="54"/>
        <v>-1.5229642381524576E-2</v>
      </c>
      <c r="N147" s="4">
        <f t="shared" si="60"/>
        <v>-3.4636520188605614E-2</v>
      </c>
      <c r="O147" s="4">
        <f t="shared" si="62"/>
        <v>-2.0414081235784483E-2</v>
      </c>
      <c r="P147" s="4">
        <f t="shared" si="45"/>
        <v>2.606641754212792E-2</v>
      </c>
      <c r="T147" s="4">
        <f t="shared" si="46"/>
        <v>-1.264663378360965E-2</v>
      </c>
      <c r="U147" s="4">
        <f t="shared" si="47"/>
        <v>-1.264663378360965E-2</v>
      </c>
      <c r="V147" s="2">
        <f t="shared" si="55"/>
        <v>2.5191497445569866E-2</v>
      </c>
      <c r="W147" s="4">
        <f t="shared" si="56"/>
        <v>1.4939582471114148E-2</v>
      </c>
      <c r="X147" s="4">
        <f t="shared" si="57"/>
        <v>-3.6908354510800497E-2</v>
      </c>
      <c r="Y147" s="4">
        <f t="shared" si="50"/>
        <v>-6.1087790460007023E-3</v>
      </c>
      <c r="Z147" s="4">
        <f t="shared" si="51"/>
        <v>1.5795332738360109E-4</v>
      </c>
      <c r="AA147" s="4">
        <f t="shared" si="61"/>
        <v>-3.8652295874555792E-2</v>
      </c>
    </row>
    <row r="148" spans="1:27" x14ac:dyDescent="0.3">
      <c r="A148" s="1">
        <f t="shared" si="42"/>
        <v>31</v>
      </c>
      <c r="B148" s="1">
        <f t="shared" si="43"/>
        <v>3</v>
      </c>
      <c r="C148" s="10">
        <v>39295</v>
      </c>
      <c r="D148" s="3">
        <v>1465.81</v>
      </c>
      <c r="E148" s="3">
        <v>1455.18</v>
      </c>
      <c r="F148" s="3">
        <f t="shared" si="52"/>
        <v>1467.3200000000002</v>
      </c>
      <c r="G148" s="3">
        <f t="shared" si="58"/>
        <v>1499.4480000000001</v>
      </c>
      <c r="H148" s="4">
        <f t="shared" si="44"/>
        <v>7.2426422588247981E-3</v>
      </c>
      <c r="I148" s="4">
        <f t="shared" si="48"/>
        <v>-6.1844193860876773E-5</v>
      </c>
      <c r="J148" s="4">
        <f t="shared" si="49"/>
        <v>7.3044864526856752E-3</v>
      </c>
      <c r="K148" s="4">
        <f t="shared" si="53"/>
        <v>8.5396524356306635E-3</v>
      </c>
      <c r="L148" s="4">
        <f t="shared" si="59"/>
        <v>3.2925543408134424E-2</v>
      </c>
      <c r="M148" s="4">
        <f t="shared" si="54"/>
        <v>-1.0290870430446106E-3</v>
      </c>
      <c r="N148" s="4">
        <f t="shared" si="60"/>
        <v>-2.2433588894046438E-2</v>
      </c>
      <c r="O148" s="4">
        <f t="shared" si="62"/>
        <v>-2.1918256799994495E-2</v>
      </c>
      <c r="P148" s="4">
        <f t="shared" si="45"/>
        <v>3.3497849538179504E-2</v>
      </c>
      <c r="T148" s="4">
        <f t="shared" si="46"/>
        <v>7.2426422588247981E-3</v>
      </c>
      <c r="U148" s="4">
        <f t="shared" si="47"/>
        <v>7.2426422588247981E-3</v>
      </c>
      <c r="V148" s="2">
        <f t="shared" si="55"/>
        <v>4.3167247314931205E-2</v>
      </c>
      <c r="W148" s="4">
        <f t="shared" si="56"/>
        <v>3.2735574841781849E-2</v>
      </c>
      <c r="X148" s="4">
        <f t="shared" si="57"/>
        <v>-3.4438010921618599E-2</v>
      </c>
      <c r="Y148" s="4">
        <f t="shared" si="50"/>
        <v>-4.0356549513472263E-3</v>
      </c>
      <c r="Z148" s="4">
        <f t="shared" si="51"/>
        <v>2.2441489872185461E-3</v>
      </c>
      <c r="AA148" s="4">
        <f t="shared" si="61"/>
        <v>-4.1954170083626181E-2</v>
      </c>
    </row>
    <row r="149" spans="1:27" x14ac:dyDescent="0.3">
      <c r="A149" s="1">
        <f t="shared" si="42"/>
        <v>31</v>
      </c>
      <c r="B149" s="1">
        <f t="shared" si="43"/>
        <v>4</v>
      </c>
      <c r="C149" s="10">
        <v>39296</v>
      </c>
      <c r="D149" s="3">
        <v>1472.2</v>
      </c>
      <c r="E149" s="3">
        <v>1465.46</v>
      </c>
      <c r="F149" s="3">
        <f t="shared" si="52"/>
        <v>1465.2280000000001</v>
      </c>
      <c r="G149" s="3">
        <f t="shared" si="58"/>
        <v>1491.3600000000001</v>
      </c>
      <c r="H149" s="4">
        <f t="shared" si="44"/>
        <v>4.359364446961134E-3</v>
      </c>
      <c r="I149" s="4">
        <f t="shared" si="48"/>
        <v>-2.3877583042816535E-4</v>
      </c>
      <c r="J149" s="4">
        <f t="shared" si="49"/>
        <v>4.5981402773892996E-3</v>
      </c>
      <c r="K149" s="4">
        <f t="shared" si="53"/>
        <v>-1.5861537307016722E-3</v>
      </c>
      <c r="L149" s="4">
        <f t="shared" si="59"/>
        <v>1.8882999085071652E-2</v>
      </c>
      <c r="M149" s="4">
        <f t="shared" si="54"/>
        <v>4.7583038271176766E-3</v>
      </c>
      <c r="N149" s="4">
        <f t="shared" si="60"/>
        <v>-1.2847333977041143E-2</v>
      </c>
      <c r="O149" s="4">
        <f t="shared" si="62"/>
        <v>-1.7750305664991212E-2</v>
      </c>
      <c r="P149" s="4">
        <f t="shared" si="45"/>
        <v>3.8003243319467035E-2</v>
      </c>
      <c r="T149" s="4">
        <f t="shared" si="46"/>
        <v>4.359364446961134E-3</v>
      </c>
      <c r="U149" s="4">
        <f t="shared" si="47"/>
        <v>4.359364446961134E-3</v>
      </c>
      <c r="V149" s="2">
        <f t="shared" si="55"/>
        <v>1.1495350693473327E-2</v>
      </c>
      <c r="W149" s="4">
        <f t="shared" si="56"/>
        <v>1.3803971865385268E-3</v>
      </c>
      <c r="X149" s="4">
        <f t="shared" si="57"/>
        <v>-7.0548878367259083E-3</v>
      </c>
      <c r="Y149" s="4">
        <f t="shared" si="50"/>
        <v>-1.4035204182937314E-2</v>
      </c>
      <c r="Z149" s="4">
        <f t="shared" si="51"/>
        <v>-7.8184498996736549E-3</v>
      </c>
      <c r="AA149" s="4">
        <f t="shared" si="61"/>
        <v>-3.4441038239410748E-2</v>
      </c>
    </row>
    <row r="150" spans="1:27" x14ac:dyDescent="0.3">
      <c r="A150" s="1">
        <f t="shared" si="42"/>
        <v>31</v>
      </c>
      <c r="B150" s="1">
        <f t="shared" si="43"/>
        <v>5</v>
      </c>
      <c r="C150" s="10">
        <v>39297</v>
      </c>
      <c r="D150" s="3">
        <v>1433.06</v>
      </c>
      <c r="E150" s="3">
        <v>1472.18</v>
      </c>
      <c r="F150" s="3">
        <f t="shared" si="52"/>
        <v>1460.05</v>
      </c>
      <c r="G150" s="3">
        <f t="shared" si="58"/>
        <v>1481.2559999999999</v>
      </c>
      <c r="H150" s="4">
        <f t="shared" si="44"/>
        <v>-2.658606167640273E-2</v>
      </c>
      <c r="I150" s="4">
        <f t="shared" si="48"/>
        <v>-1.358511071864E-5</v>
      </c>
      <c r="J150" s="4">
        <f t="shared" si="49"/>
        <v>-2.6572476565684091E-2</v>
      </c>
      <c r="K150" s="4">
        <f t="shared" si="53"/>
        <v>-3.6696780328760665E-3</v>
      </c>
      <c r="L150" s="4">
        <f t="shared" si="59"/>
        <v>9.7888270011622334E-3</v>
      </c>
      <c r="M150" s="4">
        <f t="shared" si="54"/>
        <v>-1.8485668299030863E-2</v>
      </c>
      <c r="N150" s="4">
        <f t="shared" si="60"/>
        <v>-3.2537252169780186E-2</v>
      </c>
      <c r="O150" s="4">
        <f t="shared" si="62"/>
        <v>-1.4797705608976528E-2</v>
      </c>
      <c r="P150" s="4">
        <f t="shared" si="45"/>
        <v>1.0406825072269612E-2</v>
      </c>
      <c r="T150" s="4">
        <f t="shared" si="46"/>
        <v>-2.658606167640273E-2</v>
      </c>
      <c r="U150" s="4">
        <f t="shared" si="47"/>
        <v>-2.658606167640273E-2</v>
      </c>
      <c r="V150" s="2">
        <f t="shared" si="55"/>
        <v>-9.0001358511071858E-3</v>
      </c>
      <c r="W150" s="4">
        <f t="shared" si="56"/>
        <v>-1.8910134492596143E-2</v>
      </c>
      <c r="X150" s="4">
        <f t="shared" si="57"/>
        <v>-1.7745638986942733E-2</v>
      </c>
      <c r="Y150" s="4">
        <f t="shared" si="50"/>
        <v>-1.6092749379099554E-2</v>
      </c>
      <c r="Z150" s="4">
        <f t="shared" si="51"/>
        <v>-9.88896843217155E-3</v>
      </c>
      <c r="AA150" s="4">
        <f t="shared" si="61"/>
        <v>-2.8228334560208533E-2</v>
      </c>
    </row>
    <row r="151" spans="1:27" x14ac:dyDescent="0.3">
      <c r="A151" s="1">
        <f t="shared" si="42"/>
        <v>32</v>
      </c>
      <c r="B151" s="1">
        <f t="shared" si="43"/>
        <v>1</v>
      </c>
      <c r="C151" s="10">
        <v>39300</v>
      </c>
      <c r="D151" s="3">
        <v>1467.67</v>
      </c>
      <c r="E151" s="3">
        <v>1433.04</v>
      </c>
      <c r="F151" s="3">
        <f t="shared" si="52"/>
        <v>1458.8020000000001</v>
      </c>
      <c r="G151" s="3">
        <f t="shared" si="58"/>
        <v>1473.866</v>
      </c>
      <c r="H151" s="4">
        <f t="shared" si="44"/>
        <v>2.415111718978977E-2</v>
      </c>
      <c r="I151" s="4">
        <f t="shared" si="48"/>
        <v>-1.3956149777386719E-5</v>
      </c>
      <c r="J151" s="4">
        <f t="shared" si="49"/>
        <v>2.4165073339567158E-2</v>
      </c>
      <c r="K151" s="4">
        <f t="shared" si="53"/>
        <v>1.6415921175666121E-2</v>
      </c>
      <c r="L151" s="4">
        <f t="shared" si="59"/>
        <v>2.8955134079832336E-2</v>
      </c>
      <c r="M151" s="4">
        <f t="shared" si="54"/>
        <v>6.0789606814358205E-3</v>
      </c>
      <c r="N151" s="4">
        <f t="shared" si="60"/>
        <v>-4.2039099891034281E-3</v>
      </c>
      <c r="O151" s="4">
        <f t="shared" si="62"/>
        <v>-1.0263887658669762E-2</v>
      </c>
      <c r="P151" s="4">
        <f t="shared" si="45"/>
        <v>3.4809278713953409E-2</v>
      </c>
      <c r="T151" s="4">
        <f t="shared" si="46"/>
        <v>2.415111718978977E-2</v>
      </c>
      <c r="U151" s="4">
        <f t="shared" si="47"/>
        <v>2.415111718978977E-2</v>
      </c>
      <c r="V151" s="2">
        <f t="shared" si="55"/>
        <v>2.8505435920338395E-2</v>
      </c>
      <c r="W151" s="4">
        <f t="shared" si="56"/>
        <v>1.8220381561135004E-2</v>
      </c>
      <c r="X151" s="4">
        <f t="shared" si="57"/>
        <v>-4.2336370606075053E-3</v>
      </c>
      <c r="Y151" s="4">
        <f t="shared" si="50"/>
        <v>3.7424059490367965E-3</v>
      </c>
      <c r="Z151" s="4">
        <f t="shared" si="51"/>
        <v>1.0071252504157606E-2</v>
      </c>
      <c r="AA151" s="4">
        <f t="shared" si="61"/>
        <v>-2.0234665162230398E-2</v>
      </c>
    </row>
    <row r="152" spans="1:27" x14ac:dyDescent="0.3">
      <c r="A152" s="1">
        <f t="shared" si="42"/>
        <v>32</v>
      </c>
      <c r="B152" s="1">
        <f t="shared" si="43"/>
        <v>2</v>
      </c>
      <c r="C152" s="10">
        <v>39301</v>
      </c>
      <c r="D152" s="3">
        <v>1476.71</v>
      </c>
      <c r="E152" s="3">
        <v>1467.62</v>
      </c>
      <c r="F152" s="3">
        <f t="shared" si="52"/>
        <v>1463.09</v>
      </c>
      <c r="G152" s="3">
        <f t="shared" si="58"/>
        <v>1470.4329999999998</v>
      </c>
      <c r="H152" s="4">
        <f t="shared" si="44"/>
        <v>6.159422758521986E-3</v>
      </c>
      <c r="I152" s="4">
        <f t="shared" si="48"/>
        <v>-3.4067603753011166E-5</v>
      </c>
      <c r="J152" s="4">
        <f t="shared" si="49"/>
        <v>6.1934903622749976E-3</v>
      </c>
      <c r="K152" s="4">
        <f t="shared" si="53"/>
        <v>-5.4405963193361771E-3</v>
      </c>
      <c r="L152" s="4">
        <f t="shared" si="59"/>
        <v>1.4073705639247379E-3</v>
      </c>
      <c r="M152" s="4">
        <f t="shared" si="54"/>
        <v>9.3090650609327641E-3</v>
      </c>
      <c r="N152" s="4">
        <f t="shared" si="60"/>
        <v>4.2688106156487729E-3</v>
      </c>
      <c r="O152" s="4">
        <f t="shared" si="62"/>
        <v>-4.9725403092007554E-3</v>
      </c>
      <c r="P152" s="4">
        <f t="shared" si="45"/>
        <v>4.1183106535993858E-2</v>
      </c>
      <c r="T152" s="4">
        <f t="shared" si="46"/>
        <v>6.159422758521986E-3</v>
      </c>
      <c r="U152" s="4">
        <f t="shared" si="47"/>
        <v>6.159422758521986E-3</v>
      </c>
      <c r="V152" s="2">
        <f t="shared" si="55"/>
        <v>-8.448765730716094E-3</v>
      </c>
      <c r="W152" s="4">
        <f t="shared" si="56"/>
        <v>-1.8364278073408905E-2</v>
      </c>
      <c r="X152" s="4">
        <f t="shared" si="57"/>
        <v>1.4732661293093415E-2</v>
      </c>
      <c r="Y152" s="4">
        <f t="shared" si="50"/>
        <v>-1.7841586390167443E-2</v>
      </c>
      <c r="Z152" s="4">
        <f t="shared" si="51"/>
        <v>-1.1648832297367857E-2</v>
      </c>
      <c r="AA152" s="4">
        <f t="shared" si="61"/>
        <v>-9.9379066922185254E-3</v>
      </c>
    </row>
    <row r="153" spans="1:27" x14ac:dyDescent="0.3">
      <c r="A153" s="1">
        <f t="shared" si="42"/>
        <v>32</v>
      </c>
      <c r="B153" s="1">
        <f t="shared" si="43"/>
        <v>3</v>
      </c>
      <c r="C153" s="10">
        <v>39302</v>
      </c>
      <c r="D153" s="3">
        <v>1497.49</v>
      </c>
      <c r="E153" s="3">
        <v>1476.22</v>
      </c>
      <c r="F153" s="3">
        <f t="shared" si="52"/>
        <v>1469.4259999999999</v>
      </c>
      <c r="G153" s="3">
        <f t="shared" si="58"/>
        <v>1468.373</v>
      </c>
      <c r="H153" s="4">
        <f t="shared" si="44"/>
        <v>1.4071821820127155E-2</v>
      </c>
      <c r="I153" s="4">
        <f t="shared" si="48"/>
        <v>-3.3181870509443905E-4</v>
      </c>
      <c r="J153" s="4">
        <f t="shared" si="49"/>
        <v>1.4403640525221594E-2</v>
      </c>
      <c r="K153" s="4">
        <f t="shared" si="53"/>
        <v>-9.6836887405109696E-3</v>
      </c>
      <c r="L153" s="4">
        <f t="shared" si="59"/>
        <v>-7.8364893731484725E-3</v>
      </c>
      <c r="M153" s="4">
        <f t="shared" si="54"/>
        <v>1.9098614016629677E-2</v>
      </c>
      <c r="N153" s="4">
        <f t="shared" si="60"/>
        <v>1.9829430260567282E-2</v>
      </c>
      <c r="O153" s="4">
        <f t="shared" si="62"/>
        <v>7.0317664892579159E-4</v>
      </c>
      <c r="P153" s="4">
        <f t="shared" si="45"/>
        <v>5.5834449693294833E-2</v>
      </c>
      <c r="T153" s="4">
        <f t="shared" si="46"/>
        <v>1.4071821820127155E-2</v>
      </c>
      <c r="U153" s="4">
        <f t="shared" si="47"/>
        <v>1.4071821820127155E-2</v>
      </c>
      <c r="V153" s="2">
        <f t="shared" si="55"/>
        <v>-7.3812732357741813E-3</v>
      </c>
      <c r="W153" s="4">
        <f t="shared" si="56"/>
        <v>-1.730746050341651E-2</v>
      </c>
      <c r="X153" s="4">
        <f t="shared" si="57"/>
        <v>2.1612623737046456E-2</v>
      </c>
      <c r="Y153" s="4">
        <f t="shared" si="50"/>
        <v>-2.2031772422050743E-2</v>
      </c>
      <c r="Z153" s="4">
        <f t="shared" si="51"/>
        <v>-1.5865438498685141E-2</v>
      </c>
      <c r="AA153" s="4">
        <f t="shared" si="61"/>
        <v>1.4352697434777465E-3</v>
      </c>
    </row>
    <row r="154" spans="1:27" x14ac:dyDescent="0.3">
      <c r="A154" s="1">
        <f t="shared" si="42"/>
        <v>32</v>
      </c>
      <c r="B154" s="1">
        <f t="shared" si="43"/>
        <v>4</v>
      </c>
      <c r="C154" s="10">
        <v>39303</v>
      </c>
      <c r="D154" s="3">
        <v>1453.09</v>
      </c>
      <c r="E154" s="3">
        <v>1497.21</v>
      </c>
      <c r="F154" s="3">
        <f t="shared" si="52"/>
        <v>1465.604</v>
      </c>
      <c r="G154" s="3">
        <f t="shared" si="58"/>
        <v>1465.4160000000002</v>
      </c>
      <c r="H154" s="4">
        <f t="shared" si="44"/>
        <v>-2.9649613686902811E-2</v>
      </c>
      <c r="I154" s="4">
        <f t="shared" si="48"/>
        <v>-1.8697954577324237E-4</v>
      </c>
      <c r="J154" s="4">
        <f t="shared" si="49"/>
        <v>-2.9462634141129568E-2</v>
      </c>
      <c r="K154" s="4">
        <f t="shared" si="53"/>
        <v>-1.9203801027051891E-2</v>
      </c>
      <c r="L154" s="4">
        <f t="shared" si="59"/>
        <v>-2.0503939555151843E-2</v>
      </c>
      <c r="M154" s="4">
        <f t="shared" si="54"/>
        <v>-8.5384592290960754E-3</v>
      </c>
      <c r="N154" s="4">
        <f t="shared" si="60"/>
        <v>-8.4112634228098015E-3</v>
      </c>
      <c r="O154" s="4">
        <f t="shared" si="62"/>
        <v>1.2937946032239882E-4</v>
      </c>
      <c r="P154" s="4">
        <f t="shared" si="45"/>
        <v>2.4529366142565019E-2</v>
      </c>
      <c r="T154" s="4">
        <f t="shared" si="46"/>
        <v>-2.9649613686902811E-2</v>
      </c>
      <c r="U154" s="4">
        <f t="shared" si="47"/>
        <v>-2.9649613686902811E-2</v>
      </c>
      <c r="V154" s="2">
        <f t="shared" si="55"/>
        <v>-1.6888259687877692E-2</v>
      </c>
      <c r="W154" s="4">
        <f t="shared" si="56"/>
        <v>-2.6719377090998902E-2</v>
      </c>
      <c r="X154" s="4">
        <f t="shared" si="57"/>
        <v>-1.2980573291672412E-2</v>
      </c>
      <c r="Y154" s="4">
        <f t="shared" si="50"/>
        <v>-3.1433180066614788E-2</v>
      </c>
      <c r="Z154" s="4">
        <f t="shared" si="51"/>
        <v>-2.5326124366458515E-2</v>
      </c>
      <c r="AA154" s="4">
        <f t="shared" si="61"/>
        <v>2.5661535269594653E-4</v>
      </c>
    </row>
    <row r="155" spans="1:27" x14ac:dyDescent="0.3">
      <c r="A155" s="1">
        <f t="shared" si="42"/>
        <v>32</v>
      </c>
      <c r="B155" s="1">
        <f t="shared" si="43"/>
        <v>5</v>
      </c>
      <c r="C155" s="10">
        <v>39304</v>
      </c>
      <c r="D155" s="3">
        <v>1453.64</v>
      </c>
      <c r="E155" s="3">
        <v>1453.09</v>
      </c>
      <c r="F155" s="3">
        <f t="shared" si="52"/>
        <v>1469.72</v>
      </c>
      <c r="G155" s="3">
        <f t="shared" si="58"/>
        <v>1464.885</v>
      </c>
      <c r="H155" s="4">
        <f t="shared" si="44"/>
        <v>3.7850374030526802E-4</v>
      </c>
      <c r="I155" s="4">
        <f t="shared" si="48"/>
        <v>0</v>
      </c>
      <c r="J155" s="4">
        <f t="shared" si="49"/>
        <v>3.7850374030526802E-4</v>
      </c>
      <c r="K155" s="4">
        <f t="shared" si="53"/>
        <v>1.4211094976911335E-2</v>
      </c>
      <c r="L155" s="4">
        <f t="shared" si="59"/>
        <v>8.9770382044090241E-3</v>
      </c>
      <c r="M155" s="4">
        <f t="shared" si="54"/>
        <v>-1.0940859483438972E-2</v>
      </c>
      <c r="N155" s="4">
        <f t="shared" si="60"/>
        <v>-7.6763705000733101E-3</v>
      </c>
      <c r="O155" s="4">
        <f t="shared" si="62"/>
        <v>3.3261330178036073E-3</v>
      </c>
      <c r="P155" s="4">
        <f t="shared" si="45"/>
        <v>2.4917154339702565E-2</v>
      </c>
      <c r="T155" s="4">
        <f t="shared" si="46"/>
        <v>3.7850374030526802E-4</v>
      </c>
      <c r="U155" s="4">
        <f t="shared" si="47"/>
        <v>3.7850374030526802E-4</v>
      </c>
      <c r="V155" s="2">
        <f t="shared" si="55"/>
        <v>-1.3784418033294547E-2</v>
      </c>
      <c r="W155" s="4">
        <f t="shared" si="56"/>
        <v>-2.3646573852961605E-2</v>
      </c>
      <c r="X155" s="4">
        <f t="shared" si="57"/>
        <v>1.4360878120944102E-2</v>
      </c>
      <c r="Y155" s="4">
        <f t="shared" si="50"/>
        <v>1.5650713487703636E-3</v>
      </c>
      <c r="Z155" s="4">
        <f t="shared" si="51"/>
        <v>7.8801892654449084E-3</v>
      </c>
      <c r="AA155" s="4">
        <f t="shared" si="61"/>
        <v>6.6230608540803898E-3</v>
      </c>
    </row>
    <row r="156" spans="1:27" x14ac:dyDescent="0.3">
      <c r="A156" s="1">
        <f t="shared" si="42"/>
        <v>33</v>
      </c>
      <c r="B156" s="1">
        <f t="shared" si="43"/>
        <v>1</v>
      </c>
      <c r="C156" s="10">
        <v>39307</v>
      </c>
      <c r="D156" s="3">
        <v>1452.92</v>
      </c>
      <c r="E156" s="3">
        <v>1453.42</v>
      </c>
      <c r="F156" s="3">
        <f t="shared" si="52"/>
        <v>1466.77</v>
      </c>
      <c r="G156" s="3">
        <f t="shared" si="58"/>
        <v>1462.7860000000001</v>
      </c>
      <c r="H156" s="4">
        <f t="shared" si="44"/>
        <v>-4.9530832943509202E-4</v>
      </c>
      <c r="I156" s="4">
        <f t="shared" si="48"/>
        <v>-1.5134421177184673E-4</v>
      </c>
      <c r="J156" s="4">
        <f t="shared" si="49"/>
        <v>-3.4396411766324529E-4</v>
      </c>
      <c r="K156" s="4">
        <f t="shared" si="53"/>
        <v>1.1414449244654777E-2</v>
      </c>
      <c r="L156" s="4">
        <f t="shared" si="59"/>
        <v>7.0459138591550544E-3</v>
      </c>
      <c r="M156" s="4">
        <f t="shared" si="54"/>
        <v>-9.4425165499702809E-3</v>
      </c>
      <c r="N156" s="4">
        <f t="shared" si="60"/>
        <v>-6.7446639494772205E-3</v>
      </c>
      <c r="O156" s="4">
        <f t="shared" si="62"/>
        <v>2.7420642568069292E-3</v>
      </c>
      <c r="P156" s="4">
        <f t="shared" si="45"/>
        <v>2.4409504336177199E-2</v>
      </c>
      <c r="T156" s="4">
        <f t="shared" si="46"/>
        <v>-4.9530832943509202E-4</v>
      </c>
      <c r="U156" s="4">
        <f t="shared" si="47"/>
        <v>-4.9530832943509202E-4</v>
      </c>
      <c r="V156" s="2">
        <f t="shared" si="55"/>
        <v>9.6516331416306462E-3</v>
      </c>
      <c r="W156" s="4">
        <f t="shared" si="56"/>
        <v>-4.4488318978564827E-4</v>
      </c>
      <c r="X156" s="4">
        <f t="shared" si="57"/>
        <v>-1.0049943107101732E-2</v>
      </c>
      <c r="Y156" s="4">
        <f t="shared" si="50"/>
        <v>-1.1967034890690805E-3</v>
      </c>
      <c r="Z156" s="4">
        <f t="shared" si="51"/>
        <v>5.1010007474970396E-3</v>
      </c>
      <c r="AA156" s="4">
        <f t="shared" si="61"/>
        <v>5.4620160926567461E-3</v>
      </c>
    </row>
    <row r="157" spans="1:27" x14ac:dyDescent="0.3">
      <c r="A157" s="1">
        <f t="shared" si="42"/>
        <v>33</v>
      </c>
      <c r="B157" s="1">
        <f t="shared" si="43"/>
        <v>2</v>
      </c>
      <c r="C157" s="10">
        <v>39308</v>
      </c>
      <c r="D157" s="3">
        <v>1426.54</v>
      </c>
      <c r="E157" s="3">
        <v>1452.87</v>
      </c>
      <c r="F157" s="3">
        <f t="shared" si="52"/>
        <v>1456.7360000000001</v>
      </c>
      <c r="G157" s="3">
        <f t="shared" si="58"/>
        <v>1459.913</v>
      </c>
      <c r="H157" s="4">
        <f t="shared" si="44"/>
        <v>-1.8156539933375623E-2</v>
      </c>
      <c r="I157" s="4">
        <f t="shared" si="48"/>
        <v>-3.441345703836543E-5</v>
      </c>
      <c r="J157" s="4">
        <f t="shared" si="49"/>
        <v>-1.8122126476337257E-2</v>
      </c>
      <c r="K157" s="4">
        <f t="shared" si="53"/>
        <v>7.8221787847920117E-3</v>
      </c>
      <c r="L157" s="4">
        <f t="shared" si="59"/>
        <v>7.3652445496730744E-3</v>
      </c>
      <c r="M157" s="4">
        <f t="shared" si="54"/>
        <v>-2.072853282955878E-2</v>
      </c>
      <c r="N157" s="4">
        <f t="shared" si="60"/>
        <v>-2.2859581358615239E-2</v>
      </c>
      <c r="O157" s="4">
        <f t="shared" si="62"/>
        <v>-2.2270668891162583E-3</v>
      </c>
      <c r="P157" s="4">
        <f t="shared" si="45"/>
        <v>5.8097722625678697E-3</v>
      </c>
      <c r="T157" s="4">
        <f t="shared" si="46"/>
        <v>-1.8156539933375623E-2</v>
      </c>
      <c r="U157" s="4">
        <f t="shared" si="47"/>
        <v>-1.8156539933375623E-2</v>
      </c>
      <c r="V157" s="2">
        <f t="shared" si="55"/>
        <v>1.6373922858794677E-2</v>
      </c>
      <c r="W157" s="4">
        <f t="shared" si="56"/>
        <v>6.2101836302067117E-3</v>
      </c>
      <c r="X157" s="4">
        <f t="shared" si="57"/>
        <v>-3.3974172315485149E-2</v>
      </c>
      <c r="Y157" s="4">
        <f t="shared" si="50"/>
        <v>-4.7441825466892368E-3</v>
      </c>
      <c r="Z157" s="4">
        <f t="shared" si="51"/>
        <v>1.5311539484325308E-3</v>
      </c>
      <c r="AA157" s="4">
        <f t="shared" si="61"/>
        <v>-4.3428633918623019E-3</v>
      </c>
    </row>
    <row r="158" spans="1:27" x14ac:dyDescent="0.3">
      <c r="A158" s="1">
        <f t="shared" si="42"/>
        <v>33</v>
      </c>
      <c r="B158" s="1">
        <f t="shared" si="43"/>
        <v>3</v>
      </c>
      <c r="C158" s="10">
        <v>39309</v>
      </c>
      <c r="D158" s="3">
        <v>1406.7</v>
      </c>
      <c r="E158" s="3">
        <v>1426.15</v>
      </c>
      <c r="F158" s="3">
        <f t="shared" si="52"/>
        <v>1438.578</v>
      </c>
      <c r="G158" s="3">
        <f t="shared" si="58"/>
        <v>1454.002</v>
      </c>
      <c r="H158" s="4">
        <f t="shared" si="44"/>
        <v>-1.3907776858693004E-2</v>
      </c>
      <c r="I158" s="4">
        <f t="shared" si="48"/>
        <v>-2.7338875881494573E-4</v>
      </c>
      <c r="J158" s="4">
        <f t="shared" si="49"/>
        <v>-1.3634388099878058E-2</v>
      </c>
      <c r="K158" s="4">
        <f t="shared" si="53"/>
        <v>1.4025193825619987E-2</v>
      </c>
      <c r="L158" s="4">
        <f t="shared" si="59"/>
        <v>2.2935058097058536E-2</v>
      </c>
      <c r="M158" s="4">
        <f t="shared" si="54"/>
        <v>-2.2159382390110186E-2</v>
      </c>
      <c r="N158" s="4">
        <f t="shared" si="60"/>
        <v>-3.2532279873067511E-2</v>
      </c>
      <c r="O158" s="4">
        <f t="shared" si="62"/>
        <v>-1.0964669083670987E-2</v>
      </c>
      <c r="P158" s="4">
        <f t="shared" si="45"/>
        <v>-8.1788056123527526E-3</v>
      </c>
      <c r="T158" s="4">
        <f t="shared" si="46"/>
        <v>-1.3907776858693004E-2</v>
      </c>
      <c r="U158" s="4">
        <f t="shared" si="47"/>
        <v>-1.3907776858693004E-2</v>
      </c>
      <c r="V158" s="2">
        <f t="shared" si="55"/>
        <v>4.9735724199812169E-2</v>
      </c>
      <c r="W158" s="4">
        <f t="shared" si="56"/>
        <v>3.9238366957814089E-2</v>
      </c>
      <c r="X158" s="4">
        <f t="shared" si="57"/>
        <v>-6.0628117716979721E-2</v>
      </c>
      <c r="Y158" s="4">
        <f t="shared" si="50"/>
        <v>1.3814881669463965E-3</v>
      </c>
      <c r="Z158" s="4">
        <f t="shared" si="51"/>
        <v>7.6954485458095891E-3</v>
      </c>
      <c r="AA158" s="4">
        <f t="shared" si="61"/>
        <v>-2.0993231370616799E-2</v>
      </c>
    </row>
    <row r="159" spans="1:27" x14ac:dyDescent="0.3">
      <c r="A159" s="1">
        <f t="shared" si="42"/>
        <v>33</v>
      </c>
      <c r="B159" s="1">
        <f t="shared" si="43"/>
        <v>4</v>
      </c>
      <c r="C159" s="10">
        <v>39310</v>
      </c>
      <c r="D159" s="3">
        <v>1411.27</v>
      </c>
      <c r="E159" s="3">
        <v>1406.64</v>
      </c>
      <c r="F159" s="3">
        <f t="shared" si="52"/>
        <v>1430.2139999999999</v>
      </c>
      <c r="G159" s="3">
        <f t="shared" si="58"/>
        <v>1447.9090000000001</v>
      </c>
      <c r="H159" s="4">
        <f t="shared" si="44"/>
        <v>3.2487381815596334E-3</v>
      </c>
      <c r="I159" s="4">
        <f t="shared" si="48"/>
        <v>-4.2653017700963552E-5</v>
      </c>
      <c r="J159" s="4">
        <f t="shared" si="49"/>
        <v>3.291391199260597E-3</v>
      </c>
      <c r="K159" s="4">
        <f t="shared" si="53"/>
        <v>2.0082462500888604E-2</v>
      </c>
      <c r="L159" s="4">
        <f t="shared" si="59"/>
        <v>3.2188810691689752E-2</v>
      </c>
      <c r="M159" s="4">
        <f t="shared" si="54"/>
        <v>-1.3245570243334186E-2</v>
      </c>
      <c r="N159" s="4">
        <f t="shared" si="60"/>
        <v>-2.5304767081356715E-2</v>
      </c>
      <c r="O159" s="4">
        <f t="shared" si="62"/>
        <v>-1.2538351980840069E-2</v>
      </c>
      <c r="P159" s="4">
        <f t="shared" si="45"/>
        <v>-4.9566382288655239E-3</v>
      </c>
      <c r="T159" s="4">
        <f t="shared" si="46"/>
        <v>3.2487381815596334E-3</v>
      </c>
      <c r="U159" s="4">
        <f t="shared" si="47"/>
        <v>3.2487381815596334E-3</v>
      </c>
      <c r="V159" s="2">
        <f t="shared" si="55"/>
        <v>3.2977891519158226E-2</v>
      </c>
      <c r="W159" s="4">
        <f t="shared" si="56"/>
        <v>2.2648112603966659E-2</v>
      </c>
      <c r="X159" s="4">
        <f t="shared" si="57"/>
        <v>-2.8780048035565546E-2</v>
      </c>
      <c r="Y159" s="4">
        <f t="shared" si="50"/>
        <v>7.3632298013762464E-3</v>
      </c>
      <c r="Z159" s="4">
        <f t="shared" si="51"/>
        <v>1.3714906555190209E-2</v>
      </c>
      <c r="AA159" s="4">
        <f t="shared" si="61"/>
        <v>-2.4147041083403223E-2</v>
      </c>
    </row>
    <row r="160" spans="1:27" x14ac:dyDescent="0.3">
      <c r="A160" s="1">
        <f t="shared" si="42"/>
        <v>33</v>
      </c>
      <c r="B160" s="1">
        <f t="shared" si="43"/>
        <v>5</v>
      </c>
      <c r="C160" s="10">
        <v>39311</v>
      </c>
      <c r="D160" s="3">
        <v>1445.94</v>
      </c>
      <c r="E160" s="3">
        <v>1411.26</v>
      </c>
      <c r="F160" s="3">
        <f t="shared" si="52"/>
        <v>1428.6740000000002</v>
      </c>
      <c r="G160" s="3">
        <f t="shared" si="58"/>
        <v>1449.1970000000003</v>
      </c>
      <c r="H160" s="4">
        <f t="shared" si="44"/>
        <v>2.4566525186534165E-2</v>
      </c>
      <c r="I160" s="4">
        <f t="shared" si="48"/>
        <v>-7.0858163214628707E-6</v>
      </c>
      <c r="J160" s="4">
        <f t="shared" si="49"/>
        <v>2.4573611002855628E-2</v>
      </c>
      <c r="K160" s="4">
        <f t="shared" si="53"/>
        <v>9.2735621107230305E-3</v>
      </c>
      <c r="L160" s="4">
        <f t="shared" si="59"/>
        <v>2.7130803381981643E-2</v>
      </c>
      <c r="M160" s="4">
        <f t="shared" si="54"/>
        <v>1.2085332273142681E-2</v>
      </c>
      <c r="N160" s="4">
        <f t="shared" si="60"/>
        <v>-2.2474515197038695E-3</v>
      </c>
      <c r="O160" s="4">
        <f t="shared" si="62"/>
        <v>-1.4193535001452437E-2</v>
      </c>
      <c r="P160" s="4">
        <f t="shared" si="45"/>
        <v>1.9488119579778678E-2</v>
      </c>
      <c r="T160" s="4">
        <f t="shared" si="46"/>
        <v>2.4566525186534165E-2</v>
      </c>
      <c r="U160" s="4">
        <f t="shared" si="47"/>
        <v>2.4566525186534165E-2</v>
      </c>
      <c r="V160" s="2">
        <f t="shared" si="55"/>
        <v>3.0022603754065572E-2</v>
      </c>
      <c r="W160" s="4">
        <f t="shared" si="56"/>
        <v>1.9722377716524946E-2</v>
      </c>
      <c r="X160" s="4">
        <f t="shared" si="57"/>
        <v>-5.2970474120140098E-3</v>
      </c>
      <c r="Y160" s="4">
        <f t="shared" si="50"/>
        <v>-3.3108962697100037E-3</v>
      </c>
      <c r="Z160" s="4">
        <f t="shared" si="51"/>
        <v>2.973477453352726E-3</v>
      </c>
      <c r="AA160" s="4">
        <f t="shared" si="61"/>
        <v>-2.7927768554554488E-2</v>
      </c>
    </row>
    <row r="161" spans="1:27" x14ac:dyDescent="0.3">
      <c r="A161" s="1">
        <f t="shared" si="42"/>
        <v>34</v>
      </c>
      <c r="B161" s="1">
        <f t="shared" si="43"/>
        <v>1</v>
      </c>
      <c r="C161" s="10">
        <v>39314</v>
      </c>
      <c r="D161" s="3">
        <v>1445.55</v>
      </c>
      <c r="E161" s="3">
        <v>1445.94</v>
      </c>
      <c r="F161" s="3">
        <f t="shared" si="52"/>
        <v>1427.2000000000003</v>
      </c>
      <c r="G161" s="3">
        <f t="shared" si="58"/>
        <v>1446.9850000000001</v>
      </c>
      <c r="H161" s="4">
        <f t="shared" si="44"/>
        <v>-2.6972073530028912E-4</v>
      </c>
      <c r="I161" s="4">
        <f t="shared" si="48"/>
        <v>0</v>
      </c>
      <c r="J161" s="4">
        <f t="shared" si="49"/>
        <v>-2.6972073530028912E-4</v>
      </c>
      <c r="K161" s="4">
        <f t="shared" si="53"/>
        <v>-1.6133103724912425E-2</v>
      </c>
      <c r="L161" s="4">
        <f t="shared" si="59"/>
        <v>8.3298369534321034E-4</v>
      </c>
      <c r="M161" s="4">
        <f t="shared" si="54"/>
        <v>1.2857343049327129E-2</v>
      </c>
      <c r="N161" s="4">
        <f t="shared" si="60"/>
        <v>-9.9171726037254886E-4</v>
      </c>
      <c r="O161" s="4">
        <f t="shared" si="62"/>
        <v>-1.3686832001660168E-2</v>
      </c>
      <c r="P161" s="4">
        <f t="shared" si="45"/>
        <v>1.9213142494535713E-2</v>
      </c>
      <c r="T161" s="4">
        <f t="shared" si="46"/>
        <v>-2.6972073530028912E-4</v>
      </c>
      <c r="U161" s="4">
        <f t="shared" si="47"/>
        <v>-2.6972073530028912E-4</v>
      </c>
      <c r="V161" s="2">
        <f t="shared" si="55"/>
        <v>4.8273095702449738E-3</v>
      </c>
      <c r="W161" s="4">
        <f t="shared" si="56"/>
        <v>-5.2209635254574374E-3</v>
      </c>
      <c r="X161" s="4">
        <f t="shared" si="57"/>
        <v>-5.0725435674366919E-3</v>
      </c>
      <c r="Y161" s="4">
        <f t="shared" si="50"/>
        <v>-2.8400770760761453E-2</v>
      </c>
      <c r="Z161" s="4">
        <f t="shared" si="51"/>
        <v>-2.2274594962584611E-2</v>
      </c>
      <c r="AA161" s="4">
        <f t="shared" si="61"/>
        <v>-2.697764475684648E-2</v>
      </c>
    </row>
    <row r="162" spans="1:27" x14ac:dyDescent="0.3">
      <c r="A162" s="1">
        <f t="shared" si="42"/>
        <v>34</v>
      </c>
      <c r="B162" s="1">
        <f t="shared" si="43"/>
        <v>2</v>
      </c>
      <c r="C162" s="10">
        <v>39315</v>
      </c>
      <c r="D162" s="3">
        <v>1447.12</v>
      </c>
      <c r="E162" s="3">
        <v>1445.55</v>
      </c>
      <c r="F162" s="3">
        <f t="shared" si="52"/>
        <v>1431.316</v>
      </c>
      <c r="G162" s="3">
        <f t="shared" si="58"/>
        <v>1444.0260000000003</v>
      </c>
      <c r="H162" s="4">
        <f t="shared" si="44"/>
        <v>1.0860917989692065E-3</v>
      </c>
      <c r="I162" s="4">
        <f t="shared" si="48"/>
        <v>0</v>
      </c>
      <c r="J162" s="4">
        <f t="shared" si="49"/>
        <v>1.0860917989692065E-3</v>
      </c>
      <c r="K162" s="4">
        <f t="shared" si="53"/>
        <v>-1.257998685621386E-2</v>
      </c>
      <c r="L162" s="4">
        <f t="shared" si="59"/>
        <v>-1.2920879788160349E-3</v>
      </c>
      <c r="M162" s="4">
        <f t="shared" si="54"/>
        <v>1.1041586903241394E-2</v>
      </c>
      <c r="N162" s="4">
        <f t="shared" si="60"/>
        <v>2.1426207007350252E-3</v>
      </c>
      <c r="O162" s="4">
        <f t="shared" si="62"/>
        <v>-8.7829620211179894E-3</v>
      </c>
      <c r="P162" s="4">
        <f t="shared" si="45"/>
        <v>2.0320101530000662E-2</v>
      </c>
      <c r="T162" s="4">
        <f t="shared" si="46"/>
        <v>1.0860917989692065E-3</v>
      </c>
      <c r="U162" s="4">
        <f t="shared" si="47"/>
        <v>1.0860917989692065E-3</v>
      </c>
      <c r="V162" s="2">
        <f t="shared" si="55"/>
        <v>-1.3150703884334676E-2</v>
      </c>
      <c r="W162" s="4">
        <f t="shared" si="56"/>
        <v>-2.3019196845491328E-2</v>
      </c>
      <c r="X162" s="4">
        <f t="shared" si="57"/>
        <v>1.4426514503624102E-2</v>
      </c>
      <c r="Y162" s="4">
        <f t="shared" si="50"/>
        <v>-2.4891957094914451E-2</v>
      </c>
      <c r="Z162" s="4">
        <f t="shared" si="51"/>
        <v>-1.8743657350244962E-2</v>
      </c>
      <c r="AA162" s="4">
        <f t="shared" si="61"/>
        <v>-1.7449970344660989E-2</v>
      </c>
    </row>
    <row r="163" spans="1:27" x14ac:dyDescent="0.3">
      <c r="A163" s="1">
        <f t="shared" si="42"/>
        <v>34</v>
      </c>
      <c r="B163" s="1">
        <f t="shared" si="43"/>
        <v>3</v>
      </c>
      <c r="C163" s="10">
        <v>39316</v>
      </c>
      <c r="D163" s="3">
        <v>1464.07</v>
      </c>
      <c r="E163" s="3">
        <v>1447.03</v>
      </c>
      <c r="F163" s="3">
        <f t="shared" si="52"/>
        <v>1442.79</v>
      </c>
      <c r="G163" s="3">
        <f t="shared" si="58"/>
        <v>1440.684</v>
      </c>
      <c r="H163" s="4">
        <f t="shared" si="44"/>
        <v>1.171291945381174E-2</v>
      </c>
      <c r="I163" s="4">
        <f t="shared" si="48"/>
        <v>-6.2192492675049863E-5</v>
      </c>
      <c r="J163" s="4">
        <f t="shared" si="49"/>
        <v>1.177511194648679E-2</v>
      </c>
      <c r="K163" s="4">
        <f t="shared" si="53"/>
        <v>-6.6684172701640945E-3</v>
      </c>
      <c r="L163" s="4">
        <f t="shared" si="59"/>
        <v>-6.243051332608396E-3</v>
      </c>
      <c r="M163" s="4">
        <f t="shared" si="54"/>
        <v>1.4749201200451884E-2</v>
      </c>
      <c r="N163" s="4">
        <f t="shared" si="60"/>
        <v>1.6232567308306311E-2</v>
      </c>
      <c r="O163" s="4">
        <f t="shared" si="62"/>
        <v>1.438455811539062E-3</v>
      </c>
      <c r="P163" s="4">
        <f t="shared" si="45"/>
        <v>3.2271028696326573E-2</v>
      </c>
      <c r="T163" s="4">
        <f t="shared" si="46"/>
        <v>1.171291945381174E-2</v>
      </c>
      <c r="U163" s="4">
        <f t="shared" si="47"/>
        <v>1.171291945381174E-2</v>
      </c>
      <c r="V163" s="2">
        <f t="shared" si="55"/>
        <v>-2.7931339488086578E-2</v>
      </c>
      <c r="W163" s="4">
        <f t="shared" si="56"/>
        <v>-3.7652026093205719E-2</v>
      </c>
      <c r="X163" s="4">
        <f t="shared" si="57"/>
        <v>4.0783393758441665E-2</v>
      </c>
      <c r="Y163" s="4">
        <f t="shared" si="50"/>
        <v>-1.9054097852830382E-2</v>
      </c>
      <c r="Z163" s="4">
        <f t="shared" si="51"/>
        <v>-1.2868988947628821E-2</v>
      </c>
      <c r="AA163" s="4">
        <f t="shared" si="61"/>
        <v>2.9278912926514857E-3</v>
      </c>
    </row>
    <row r="164" spans="1:27" x14ac:dyDescent="0.3">
      <c r="A164" s="1">
        <f t="shared" si="42"/>
        <v>34</v>
      </c>
      <c r="B164" s="1">
        <f t="shared" si="43"/>
        <v>4</v>
      </c>
      <c r="C164" s="10">
        <v>39317</v>
      </c>
      <c r="D164" s="3">
        <v>1462.5</v>
      </c>
      <c r="E164" s="3">
        <v>1464.05</v>
      </c>
      <c r="F164" s="3">
        <f t="shared" si="52"/>
        <v>1453.0359999999998</v>
      </c>
      <c r="G164" s="3">
        <f t="shared" si="58"/>
        <v>1441.625</v>
      </c>
      <c r="H164" s="4">
        <f t="shared" si="44"/>
        <v>-1.0723530978709601E-3</v>
      </c>
      <c r="I164" s="4">
        <f t="shared" si="48"/>
        <v>-1.3660549017452588E-5</v>
      </c>
      <c r="J164" s="4">
        <f t="shared" si="49"/>
        <v>-1.0586925488535075E-3</v>
      </c>
      <c r="K164" s="4">
        <f t="shared" si="53"/>
        <v>-9.1525678417016202E-3</v>
      </c>
      <c r="L164" s="4">
        <f t="shared" si="59"/>
        <v>-1.6914795361181009E-2</v>
      </c>
      <c r="M164" s="4">
        <f t="shared" si="54"/>
        <v>6.5132591346671181E-3</v>
      </c>
      <c r="N164" s="4">
        <f t="shared" si="60"/>
        <v>1.4480187288649962E-2</v>
      </c>
      <c r="O164" s="4">
        <f t="shared" si="62"/>
        <v>7.8023931623930464E-3</v>
      </c>
      <c r="P164" s="4">
        <f t="shared" si="45"/>
        <v>3.1164069660861628E-2</v>
      </c>
      <c r="T164" s="4">
        <f t="shared" si="46"/>
        <v>-1.0723530978709601E-3</v>
      </c>
      <c r="U164" s="4">
        <f t="shared" si="47"/>
        <v>-1.0723530978709601E-3</v>
      </c>
      <c r="V164" s="2">
        <f t="shared" si="55"/>
        <v>-3.6063849406107601E-2</v>
      </c>
      <c r="W164" s="4">
        <f t="shared" si="56"/>
        <v>-4.570321091204646E-2</v>
      </c>
      <c r="X164" s="4">
        <f t="shared" si="57"/>
        <v>3.630063701488731E-2</v>
      </c>
      <c r="Y164" s="4">
        <f t="shared" si="50"/>
        <v>-2.1507273978338706E-2</v>
      </c>
      <c r="Z164" s="4">
        <f t="shared" si="51"/>
        <v>-1.53376329612915E-2</v>
      </c>
      <c r="AA164" s="4">
        <f t="shared" si="61"/>
        <v>1.5957052580942356E-2</v>
      </c>
    </row>
    <row r="165" spans="1:27" x14ac:dyDescent="0.3">
      <c r="A165" s="1">
        <f t="shared" si="42"/>
        <v>34</v>
      </c>
      <c r="B165" s="1">
        <f t="shared" si="43"/>
        <v>5</v>
      </c>
      <c r="C165" s="10">
        <v>39318</v>
      </c>
      <c r="D165" s="3">
        <v>1479.37</v>
      </c>
      <c r="E165" s="3">
        <v>1462.34</v>
      </c>
      <c r="F165" s="3">
        <f t="shared" si="52"/>
        <v>1459.722</v>
      </c>
      <c r="G165" s="3">
        <f t="shared" si="58"/>
        <v>1444.1979999999999</v>
      </c>
      <c r="H165" s="4">
        <f t="shared" si="44"/>
        <v>1.1535042735042661E-2</v>
      </c>
      <c r="I165" s="4">
        <f t="shared" si="48"/>
        <v>-1.0940170940176538E-4</v>
      </c>
      <c r="J165" s="4">
        <f t="shared" si="49"/>
        <v>1.1644444444444426E-2</v>
      </c>
      <c r="K165" s="4">
        <f t="shared" si="53"/>
        <v>-5.2581196581196954E-3</v>
      </c>
      <c r="L165" s="4">
        <f t="shared" si="59"/>
        <v>-1.5186324786324812E-2</v>
      </c>
      <c r="M165" s="4">
        <f t="shared" si="54"/>
        <v>1.3460097196589426E-2</v>
      </c>
      <c r="N165" s="4">
        <f t="shared" si="60"/>
        <v>2.4354001321148504E-2</v>
      </c>
      <c r="O165" s="4">
        <f t="shared" si="62"/>
        <v>1.0493656083332848E-2</v>
      </c>
      <c r="P165" s="4">
        <f t="shared" si="45"/>
        <v>4.3058591271240176E-2</v>
      </c>
      <c r="T165" s="4">
        <f t="shared" si="46"/>
        <v>1.1535042735042661E-2</v>
      </c>
      <c r="U165" s="4">
        <f t="shared" si="47"/>
        <v>1.1535042735042661E-2</v>
      </c>
      <c r="V165" s="2">
        <f t="shared" si="55"/>
        <v>-1.1323076923076885E-2</v>
      </c>
      <c r="W165" s="4">
        <f t="shared" si="56"/>
        <v>-2.120984615384609E-2</v>
      </c>
      <c r="X165" s="4">
        <f t="shared" si="57"/>
        <v>2.3119908156631556E-2</v>
      </c>
      <c r="Y165" s="4">
        <f t="shared" si="50"/>
        <v>-1.7661384999040835E-2</v>
      </c>
      <c r="Z165" s="4">
        <f t="shared" si="51"/>
        <v>-1.1467494691464825E-2</v>
      </c>
      <c r="AA165" s="4">
        <f t="shared" si="61"/>
        <v>2.1732039639553721E-2</v>
      </c>
    </row>
    <row r="166" spans="1:27" x14ac:dyDescent="0.3">
      <c r="A166" s="1">
        <f t="shared" si="42"/>
        <v>35</v>
      </c>
      <c r="B166" s="1">
        <f t="shared" si="43"/>
        <v>1</v>
      </c>
      <c r="C166" s="10">
        <v>39321</v>
      </c>
      <c r="D166" s="3">
        <v>1466.79</v>
      </c>
      <c r="E166" s="3">
        <v>1479.36</v>
      </c>
      <c r="F166" s="3">
        <f t="shared" si="52"/>
        <v>1463.9699999999998</v>
      </c>
      <c r="G166" s="3">
        <f t="shared" si="58"/>
        <v>1445.5850000000003</v>
      </c>
      <c r="H166" s="4">
        <f t="shared" si="44"/>
        <v>-8.5036197840972355E-3</v>
      </c>
      <c r="I166" s="4">
        <f t="shared" si="48"/>
        <v>-6.7596341685926477E-6</v>
      </c>
      <c r="J166" s="4">
        <f t="shared" si="49"/>
        <v>-8.4968601499286426E-3</v>
      </c>
      <c r="K166" s="4">
        <f t="shared" si="53"/>
        <v>-1.0886390828528374E-2</v>
      </c>
      <c r="L166" s="4">
        <f t="shared" si="59"/>
        <v>-2.4430068955779038E-2</v>
      </c>
      <c r="M166" s="4">
        <f t="shared" si="54"/>
        <v>1.9262689809218523E-3</v>
      </c>
      <c r="N166" s="4">
        <f t="shared" si="60"/>
        <v>1.4668801903727347E-2</v>
      </c>
      <c r="O166" s="4">
        <f t="shared" si="62"/>
        <v>1.2534173262702593E-2</v>
      </c>
      <c r="P166" s="4">
        <f t="shared" si="45"/>
        <v>3.4188817598533462E-2</v>
      </c>
      <c r="T166" s="4">
        <f t="shared" si="46"/>
        <v>-8.5036197840972355E-3</v>
      </c>
      <c r="U166" s="4">
        <f t="shared" si="47"/>
        <v>-8.5036197840972355E-3</v>
      </c>
      <c r="V166" s="2">
        <f t="shared" si="55"/>
        <v>-2.2861082758201083E-2</v>
      </c>
      <c r="W166" s="4">
        <f t="shared" si="56"/>
        <v>-3.2632471930619092E-2</v>
      </c>
      <c r="X166" s="4">
        <f t="shared" si="57"/>
        <v>1.4693369305800567E-2</v>
      </c>
      <c r="Y166" s="4">
        <f t="shared" si="50"/>
        <v>-2.3219478224681341E-2</v>
      </c>
      <c r="Z166" s="4">
        <f t="shared" si="51"/>
        <v>-1.7060633083031941E-2</v>
      </c>
      <c r="AA166" s="4">
        <f t="shared" si="61"/>
        <v>2.5763733183856167E-2</v>
      </c>
    </row>
    <row r="167" spans="1:27" x14ac:dyDescent="0.3">
      <c r="A167" s="1">
        <f t="shared" si="42"/>
        <v>35</v>
      </c>
      <c r="B167" s="1">
        <f t="shared" si="43"/>
        <v>2</v>
      </c>
      <c r="C167" s="10">
        <v>39322</v>
      </c>
      <c r="D167" s="3">
        <v>1432.36</v>
      </c>
      <c r="E167" s="3">
        <v>1466.72</v>
      </c>
      <c r="F167" s="3">
        <f t="shared" si="52"/>
        <v>1461.0179999999998</v>
      </c>
      <c r="G167" s="3">
        <f t="shared" si="58"/>
        <v>1446.1670000000001</v>
      </c>
      <c r="H167" s="4">
        <f t="shared" si="44"/>
        <v>-2.3473026131893497E-2</v>
      </c>
      <c r="I167" s="4">
        <f t="shared" si="48"/>
        <v>-4.7723259634941839E-5</v>
      </c>
      <c r="J167" s="4">
        <f t="shared" si="49"/>
        <v>-2.3425302872258556E-2</v>
      </c>
      <c r="K167" s="4">
        <f t="shared" si="53"/>
        <v>9.4935198631019256E-4</v>
      </c>
      <c r="L167" s="4">
        <f t="shared" si="59"/>
        <v>-1.3014057151254598E-2</v>
      </c>
      <c r="M167" s="4">
        <f t="shared" si="54"/>
        <v>-1.9615090300050996E-2</v>
      </c>
      <c r="N167" s="4">
        <f t="shared" si="60"/>
        <v>-9.5473067771566101E-3</v>
      </c>
      <c r="O167" s="4">
        <f t="shared" si="62"/>
        <v>1.036820352425344E-2</v>
      </c>
      <c r="P167" s="4">
        <f t="shared" si="45"/>
        <v>9.9132764577310479E-3</v>
      </c>
      <c r="T167" s="4">
        <f t="shared" si="46"/>
        <v>-2.3473026131893497E-2</v>
      </c>
      <c r="U167" s="4">
        <f t="shared" si="47"/>
        <v>-2.3473026131893497E-2</v>
      </c>
      <c r="V167" s="2">
        <f t="shared" si="55"/>
        <v>-1.3410235957430903E-2</v>
      </c>
      <c r="W167" s="4">
        <f t="shared" si="56"/>
        <v>-2.3276133597856564E-2</v>
      </c>
      <c r="X167" s="4">
        <f t="shared" si="57"/>
        <v>-1.0199568798717447E-2</v>
      </c>
      <c r="Y167" s="4">
        <f t="shared" si="50"/>
        <v>-1.1531313250426908E-2</v>
      </c>
      <c r="Z167" s="4">
        <f t="shared" si="51"/>
        <v>-5.2987713094845611E-3</v>
      </c>
      <c r="AA167" s="4">
        <f t="shared" si="61"/>
        <v>2.0751532156420924E-2</v>
      </c>
    </row>
    <row r="168" spans="1:27" x14ac:dyDescent="0.3">
      <c r="A168" s="1">
        <f t="shared" si="42"/>
        <v>35</v>
      </c>
      <c r="B168" s="1">
        <f t="shared" si="43"/>
        <v>3</v>
      </c>
      <c r="C168" s="10">
        <v>39323</v>
      </c>
      <c r="D168" s="3">
        <v>1463.76</v>
      </c>
      <c r="E168" s="3">
        <v>1432.01</v>
      </c>
      <c r="F168" s="3">
        <f t="shared" si="52"/>
        <v>1460.9559999999999</v>
      </c>
      <c r="G168" s="3">
        <f t="shared" si="58"/>
        <v>1451.873</v>
      </c>
      <c r="H168" s="4">
        <f t="shared" si="44"/>
        <v>2.1921863218743957E-2</v>
      </c>
      <c r="I168" s="4">
        <f t="shared" si="48"/>
        <v>-2.4435197855281426E-4</v>
      </c>
      <c r="J168" s="4">
        <f t="shared" si="49"/>
        <v>2.2166215197296772E-2</v>
      </c>
      <c r="K168" s="4">
        <f t="shared" si="53"/>
        <v>1.9474852690664346E-2</v>
      </c>
      <c r="L168" s="4">
        <f t="shared" si="59"/>
        <v>1.2700872840781946E-2</v>
      </c>
      <c r="M168" s="4">
        <f t="shared" si="54"/>
        <v>1.9192912038419278E-3</v>
      </c>
      <c r="N168" s="4">
        <f t="shared" si="60"/>
        <v>8.1873552301061758E-3</v>
      </c>
      <c r="O168" s="4">
        <f t="shared" si="62"/>
        <v>6.2052522271409637E-3</v>
      </c>
      <c r="P168" s="4">
        <f t="shared" si="45"/>
        <v>3.2052457167030979E-2</v>
      </c>
      <c r="T168" s="4">
        <f t="shared" si="46"/>
        <v>2.1921863218743957E-2</v>
      </c>
      <c r="U168" s="4">
        <f t="shared" si="47"/>
        <v>2.1921863218743957E-2</v>
      </c>
      <c r="V168" s="2">
        <f t="shared" si="55"/>
        <v>2.2138289256890754E-2</v>
      </c>
      <c r="W168" s="4">
        <f t="shared" si="56"/>
        <v>1.1916906364321897E-2</v>
      </c>
      <c r="X168" s="4">
        <f t="shared" si="57"/>
        <v>-2.1173850977067042E-4</v>
      </c>
      <c r="Y168" s="4">
        <f t="shared" si="50"/>
        <v>6.7631961733243843E-3</v>
      </c>
      <c r="Z168" s="4">
        <f t="shared" si="51"/>
        <v>1.3111089565254492E-2</v>
      </c>
      <c r="AA168" s="4">
        <f t="shared" si="61"/>
        <v>1.2590882942077461E-2</v>
      </c>
    </row>
    <row r="169" spans="1:27" x14ac:dyDescent="0.3">
      <c r="A169" s="1">
        <f t="shared" si="42"/>
        <v>35</v>
      </c>
      <c r="B169" s="1">
        <f t="shared" si="43"/>
        <v>4</v>
      </c>
      <c r="C169" s="10">
        <v>39324</v>
      </c>
      <c r="D169" s="3">
        <v>1457.64</v>
      </c>
      <c r="E169" s="3">
        <v>1463.67</v>
      </c>
      <c r="F169" s="3">
        <f t="shared" si="52"/>
        <v>1459.9839999999999</v>
      </c>
      <c r="G169" s="3">
        <f t="shared" si="58"/>
        <v>1456.51</v>
      </c>
      <c r="H169" s="4">
        <f t="shared" si="44"/>
        <v>-4.1810132808656414E-3</v>
      </c>
      <c r="I169" s="4">
        <f t="shared" si="48"/>
        <v>-6.1485489424439898E-5</v>
      </c>
      <c r="J169" s="4">
        <f t="shared" si="49"/>
        <v>-4.1195277914412012E-3</v>
      </c>
      <c r="K169" s="4">
        <f t="shared" si="53"/>
        <v>-2.1793190140460559E-3</v>
      </c>
      <c r="L169" s="4">
        <f t="shared" si="59"/>
        <v>-5.0387738123431206E-3</v>
      </c>
      <c r="M169" s="4">
        <f t="shared" si="54"/>
        <v>-1.6054970465428551E-3</v>
      </c>
      <c r="N169" s="4">
        <f t="shared" si="60"/>
        <v>7.7582714845768938E-4</v>
      </c>
      <c r="O169" s="4">
        <f t="shared" si="62"/>
        <v>2.3833045196344311E-3</v>
      </c>
      <c r="P169" s="4">
        <f t="shared" si="45"/>
        <v>2.7737432137065605E-2</v>
      </c>
      <c r="T169" s="4">
        <f t="shared" si="46"/>
        <v>-4.1810132808656414E-3</v>
      </c>
      <c r="U169" s="4">
        <f t="shared" si="47"/>
        <v>-4.1810132808656414E-3</v>
      </c>
      <c r="V169" s="2">
        <f t="shared" si="55"/>
        <v>-8.607968519429353E-4</v>
      </c>
      <c r="W169" s="4">
        <f t="shared" si="56"/>
        <v>-1.0852188883423507E-2</v>
      </c>
      <c r="X169" s="4">
        <f t="shared" si="57"/>
        <v>-3.3230769230768549E-3</v>
      </c>
      <c r="Y169" s="4">
        <f t="shared" si="50"/>
        <v>-1.4620973390429467E-2</v>
      </c>
      <c r="Z169" s="4">
        <f t="shared" si="51"/>
        <v>-8.4079125283154886E-3</v>
      </c>
      <c r="AA169" s="4">
        <f t="shared" si="61"/>
        <v>4.7817122218582978E-3</v>
      </c>
    </row>
    <row r="170" spans="1:27" x14ac:dyDescent="0.3">
      <c r="A170" s="1">
        <f t="shared" si="42"/>
        <v>35</v>
      </c>
      <c r="B170" s="1">
        <f t="shared" si="43"/>
        <v>5</v>
      </c>
      <c r="C170" s="10">
        <v>39325</v>
      </c>
      <c r="D170" s="3">
        <v>1473.99</v>
      </c>
      <c r="E170" s="3">
        <v>1457.61</v>
      </c>
      <c r="F170" s="3">
        <f t="shared" si="52"/>
        <v>1458.9079999999999</v>
      </c>
      <c r="G170" s="3">
        <f t="shared" si="58"/>
        <v>1459.3150000000001</v>
      </c>
      <c r="H170" s="4">
        <f t="shared" si="44"/>
        <v>1.1216761340248557E-2</v>
      </c>
      <c r="I170" s="4">
        <f t="shared" si="48"/>
        <v>-2.058121346848336E-5</v>
      </c>
      <c r="J170" s="4">
        <f t="shared" si="49"/>
        <v>1.123734255371704E-2</v>
      </c>
      <c r="K170" s="4">
        <f t="shared" si="53"/>
        <v>-1.7168162234845739E-3</v>
      </c>
      <c r="L170" s="4">
        <f t="shared" si="59"/>
        <v>3.0490686619640265E-5</v>
      </c>
      <c r="M170" s="4">
        <f t="shared" si="54"/>
        <v>1.0337869145964042E-2</v>
      </c>
      <c r="N170" s="4">
        <f t="shared" si="60"/>
        <v>1.0056087959076658E-2</v>
      </c>
      <c r="O170" s="4">
        <f t="shared" si="62"/>
        <v>-2.7612127626385039E-4</v>
      </c>
      <c r="P170" s="4">
        <f t="shared" si="45"/>
        <v>3.9265317633786968E-2</v>
      </c>
      <c r="T170" s="4">
        <f t="shared" si="46"/>
        <v>1.1216761340248557E-2</v>
      </c>
      <c r="U170" s="4">
        <f t="shared" si="47"/>
        <v>1.1216761340248557E-2</v>
      </c>
      <c r="V170" s="2">
        <f t="shared" si="55"/>
        <v>1.4907658955571876E-2</v>
      </c>
      <c r="W170" s="4">
        <f t="shared" si="56"/>
        <v>4.7585823660161947E-3</v>
      </c>
      <c r="X170" s="4">
        <f t="shared" si="57"/>
        <v>-3.6366831827060724E-3</v>
      </c>
      <c r="Y170" s="4">
        <f t="shared" si="50"/>
        <v>-1.41642374675807E-2</v>
      </c>
      <c r="Z170" s="4">
        <f t="shared" si="51"/>
        <v>-7.9482967714028692E-3</v>
      </c>
      <c r="AA170" s="4">
        <f t="shared" si="61"/>
        <v>-5.5764042742390549E-4</v>
      </c>
    </row>
    <row r="171" spans="1:27" x14ac:dyDescent="0.3">
      <c r="A171" s="1">
        <f t="shared" si="42"/>
        <v>36</v>
      </c>
      <c r="B171" s="1">
        <f t="shared" si="43"/>
        <v>2</v>
      </c>
      <c r="C171" s="10">
        <v>39329</v>
      </c>
      <c r="D171" s="3">
        <v>1489.42</v>
      </c>
      <c r="E171" s="3">
        <v>1473.96</v>
      </c>
      <c r="F171" s="3">
        <f t="shared" si="52"/>
        <v>1463.434</v>
      </c>
      <c r="G171" s="3">
        <f t="shared" si="58"/>
        <v>1463.7019999999998</v>
      </c>
      <c r="H171" s="4">
        <f t="shared" si="44"/>
        <v>1.0468184994470834E-2</v>
      </c>
      <c r="I171" s="4">
        <f t="shared" si="48"/>
        <v>-2.0352919626301885E-5</v>
      </c>
      <c r="J171" s="4">
        <f t="shared" si="49"/>
        <v>1.0488537914097136E-2</v>
      </c>
      <c r="K171" s="4">
        <f t="shared" si="53"/>
        <v>-1.1568938730927625E-2</v>
      </c>
      <c r="L171" s="4">
        <f t="shared" si="59"/>
        <v>-8.9183478555185606E-3</v>
      </c>
      <c r="M171" s="4">
        <f t="shared" si="54"/>
        <v>1.7756865017486339E-2</v>
      </c>
      <c r="N171" s="4">
        <f t="shared" si="60"/>
        <v>1.7570516402929219E-2</v>
      </c>
      <c r="O171" s="4">
        <f t="shared" si="62"/>
        <v>-1.7993581394086403E-4</v>
      </c>
      <c r="P171" s="4">
        <f t="shared" si="45"/>
        <v>5.0144539237114941E-2</v>
      </c>
      <c r="T171" s="4">
        <f t="shared" si="46"/>
        <v>1.0468184994470834E-2</v>
      </c>
      <c r="U171" s="4">
        <f t="shared" si="47"/>
        <v>1.0468184994470834E-2</v>
      </c>
      <c r="V171" s="2">
        <f t="shared" si="55"/>
        <v>-4.8847007103169256E-3</v>
      </c>
      <c r="W171" s="4">
        <f t="shared" si="56"/>
        <v>-1.48358537032137E-2</v>
      </c>
      <c r="X171" s="4">
        <f t="shared" si="57"/>
        <v>1.5428248079138875E-2</v>
      </c>
      <c r="Y171" s="4">
        <f t="shared" si="50"/>
        <v>-2.3893515554731515E-2</v>
      </c>
      <c r="Z171" s="4">
        <f t="shared" si="51"/>
        <v>-1.7738920386789508E-2</v>
      </c>
      <c r="AA171" s="4">
        <f t="shared" si="61"/>
        <v>-3.6612772119635708E-4</v>
      </c>
    </row>
    <row r="172" spans="1:27" x14ac:dyDescent="0.3">
      <c r="A172" s="1">
        <f t="shared" si="42"/>
        <v>36</v>
      </c>
      <c r="B172" s="1">
        <f t="shared" si="43"/>
        <v>3</v>
      </c>
      <c r="C172" s="10">
        <v>39330</v>
      </c>
      <c r="D172" s="3">
        <v>1472.29</v>
      </c>
      <c r="E172" s="3">
        <v>1488.76</v>
      </c>
      <c r="F172" s="3">
        <f t="shared" si="52"/>
        <v>1471.42</v>
      </c>
      <c r="G172" s="3">
        <f t="shared" si="58"/>
        <v>1466.2189999999998</v>
      </c>
      <c r="H172" s="4">
        <f t="shared" si="44"/>
        <v>-1.150112124182575E-2</v>
      </c>
      <c r="I172" s="4">
        <f t="shared" si="48"/>
        <v>-4.4312551194430167E-4</v>
      </c>
      <c r="J172" s="4">
        <f t="shared" si="49"/>
        <v>-1.1057995729881448E-2</v>
      </c>
      <c r="K172" s="4">
        <f t="shared" si="53"/>
        <v>-1.2231271233097429E-2</v>
      </c>
      <c r="L172" s="4">
        <f t="shared" si="59"/>
        <v>-1.6030102694710571E-2</v>
      </c>
      <c r="M172" s="4">
        <f t="shared" si="54"/>
        <v>5.9126558018777152E-4</v>
      </c>
      <c r="N172" s="4">
        <f t="shared" si="60"/>
        <v>4.140582000369754E-3</v>
      </c>
      <c r="O172" s="4">
        <f t="shared" si="62"/>
        <v>3.5325920844400554E-3</v>
      </c>
      <c r="P172" s="4">
        <f t="shared" si="45"/>
        <v>3.8066699569907644E-2</v>
      </c>
      <c r="T172" s="4">
        <f t="shared" si="46"/>
        <v>-1.150112124182575E-2</v>
      </c>
      <c r="U172" s="4">
        <f t="shared" si="47"/>
        <v>-1.150112124182575E-2</v>
      </c>
      <c r="V172" s="2">
        <f t="shared" si="55"/>
        <v>-3.8310214714452721E-2</v>
      </c>
      <c r="W172" s="4">
        <f t="shared" si="56"/>
        <v>-4.7927112567308153E-2</v>
      </c>
      <c r="X172" s="4">
        <f t="shared" si="57"/>
        <v>2.7877070010332645E-2</v>
      </c>
      <c r="Y172" s="4">
        <f t="shared" si="50"/>
        <v>-2.4547589546899253E-2</v>
      </c>
      <c r="Z172" s="4">
        <f t="shared" si="51"/>
        <v>-1.8397118478833411E-2</v>
      </c>
      <c r="AA172" s="4">
        <f t="shared" si="61"/>
        <v>7.1196932549771955E-3</v>
      </c>
    </row>
    <row r="173" spans="1:27" x14ac:dyDescent="0.3">
      <c r="A173" s="1">
        <f t="shared" si="42"/>
        <v>36</v>
      </c>
      <c r="B173" s="1">
        <f t="shared" si="43"/>
        <v>4</v>
      </c>
      <c r="C173" s="10">
        <v>39331</v>
      </c>
      <c r="D173" s="3">
        <v>1478.55</v>
      </c>
      <c r="E173" s="3">
        <v>1472.03</v>
      </c>
      <c r="F173" s="3">
        <f t="shared" si="52"/>
        <v>1474.3780000000002</v>
      </c>
      <c r="G173" s="3">
        <f t="shared" si="58"/>
        <v>1467.6669999999999</v>
      </c>
      <c r="H173" s="4">
        <f t="shared" si="44"/>
        <v>4.2518797247824754E-3</v>
      </c>
      <c r="I173" s="4">
        <f t="shared" si="48"/>
        <v>-1.7659564352131096E-4</v>
      </c>
      <c r="J173" s="4">
        <f t="shared" si="49"/>
        <v>4.4284753683037862E-3</v>
      </c>
      <c r="K173" s="4">
        <f t="shared" si="53"/>
        <v>7.0977864415303559E-4</v>
      </c>
      <c r="L173" s="4">
        <f t="shared" si="59"/>
        <v>-3.9613270634333581E-3</v>
      </c>
      <c r="M173" s="4">
        <f t="shared" si="54"/>
        <v>2.8296678328080028E-3</v>
      </c>
      <c r="N173" s="4">
        <f t="shared" si="60"/>
        <v>7.4151697898774309E-3</v>
      </c>
      <c r="O173" s="4">
        <f t="shared" si="62"/>
        <v>4.5389063609619154E-3</v>
      </c>
      <c r="P173" s="4">
        <f t="shared" si="45"/>
        <v>4.2480434322780793E-2</v>
      </c>
      <c r="T173" s="4">
        <f t="shared" si="46"/>
        <v>4.2518797247824754E-3</v>
      </c>
      <c r="U173" s="4">
        <f t="shared" si="47"/>
        <v>4.2518797247824754E-3</v>
      </c>
      <c r="V173" s="2">
        <f t="shared" si="55"/>
        <v>-5.7936955355262706E-3</v>
      </c>
      <c r="W173" s="4">
        <f t="shared" si="56"/>
        <v>-1.5735758580171021E-2</v>
      </c>
      <c r="X173" s="4">
        <f t="shared" si="57"/>
        <v>1.0104115428758787E-2</v>
      </c>
      <c r="Y173" s="4">
        <f t="shared" si="50"/>
        <v>-1.1767899393803953E-2</v>
      </c>
      <c r="Z173" s="4">
        <f t="shared" si="51"/>
        <v>-5.5368491875833281E-3</v>
      </c>
      <c r="AA173" s="4">
        <f t="shared" si="61"/>
        <v>9.187134999274621E-3</v>
      </c>
    </row>
    <row r="174" spans="1:27" x14ac:dyDescent="0.3">
      <c r="A174" s="1">
        <f t="shared" si="42"/>
        <v>36</v>
      </c>
      <c r="B174" s="1">
        <f t="shared" si="43"/>
        <v>5</v>
      </c>
      <c r="C174" s="10">
        <v>39332</v>
      </c>
      <c r="D174" s="3">
        <v>1453.55</v>
      </c>
      <c r="E174" s="3">
        <v>1478.55</v>
      </c>
      <c r="F174" s="3">
        <f t="shared" si="52"/>
        <v>1473.56</v>
      </c>
      <c r="G174" s="3">
        <f t="shared" si="58"/>
        <v>1466.7719999999997</v>
      </c>
      <c r="H174" s="4">
        <f t="shared" si="44"/>
        <v>-1.6908457610496769E-2</v>
      </c>
      <c r="I174" s="4">
        <f t="shared" si="48"/>
        <v>0</v>
      </c>
      <c r="J174" s="4">
        <f t="shared" si="49"/>
        <v>-1.6908457610496769E-2</v>
      </c>
      <c r="K174" s="4">
        <f t="shared" si="53"/>
        <v>8.4542288052791419E-6</v>
      </c>
      <c r="L174" s="4">
        <f t="shared" si="59"/>
        <v>-6.9722964315640235E-3</v>
      </c>
      <c r="M174" s="4">
        <f t="shared" si="54"/>
        <v>-1.3579358831672949E-2</v>
      </c>
      <c r="N174" s="4">
        <f t="shared" si="60"/>
        <v>-9.0143526055854323E-3</v>
      </c>
      <c r="O174" s="4">
        <f t="shared" si="62"/>
        <v>4.6699459942900062E-3</v>
      </c>
      <c r="P174" s="4">
        <f t="shared" si="45"/>
        <v>2.4853698089261793E-2</v>
      </c>
      <c r="T174" s="4">
        <f t="shared" si="46"/>
        <v>-1.6908457610496769E-2</v>
      </c>
      <c r="U174" s="4">
        <f t="shared" si="47"/>
        <v>-1.6908457610496769E-2</v>
      </c>
      <c r="V174" s="2">
        <f t="shared" si="55"/>
        <v>-1.4142233945419401E-2</v>
      </c>
      <c r="W174" s="4">
        <f t="shared" si="56"/>
        <v>-2.4000811605965153E-2</v>
      </c>
      <c r="X174" s="4">
        <f t="shared" si="57"/>
        <v>-2.8059054361846171E-3</v>
      </c>
      <c r="Y174" s="4">
        <f t="shared" si="50"/>
        <v>-1.2460479115693536E-2</v>
      </c>
      <c r="Z174" s="4">
        <f t="shared" si="51"/>
        <v>-6.2337957975917161E-3</v>
      </c>
      <c r="AA174" s="4">
        <f t="shared" si="61"/>
        <v>9.2987320408990937E-3</v>
      </c>
    </row>
    <row r="175" spans="1:27" x14ac:dyDescent="0.3">
      <c r="A175" s="1">
        <f t="shared" si="42"/>
        <v>37</v>
      </c>
      <c r="B175" s="1">
        <f t="shared" si="43"/>
        <v>1</v>
      </c>
      <c r="C175" s="10">
        <v>39335</v>
      </c>
      <c r="D175" s="3">
        <v>1451.7</v>
      </c>
      <c r="E175" s="3">
        <v>1453.5</v>
      </c>
      <c r="F175" s="3">
        <f t="shared" si="52"/>
        <v>1469.1020000000001</v>
      </c>
      <c r="G175" s="3">
        <f t="shared" si="58"/>
        <v>1464.0049999999999</v>
      </c>
      <c r="H175" s="4">
        <f t="shared" si="44"/>
        <v>-1.2727460355680294E-3</v>
      </c>
      <c r="I175" s="4">
        <f t="shared" si="48"/>
        <v>-3.4398541501809035E-5</v>
      </c>
      <c r="J175" s="4">
        <f t="shared" si="49"/>
        <v>-1.2383474940662203E-3</v>
      </c>
      <c r="K175" s="4">
        <f t="shared" si="53"/>
        <v>1.369233944480764E-2</v>
      </c>
      <c r="L175" s="4">
        <f t="shared" si="59"/>
        <v>8.1333440351017035E-3</v>
      </c>
      <c r="M175" s="4">
        <f t="shared" si="54"/>
        <v>-1.1845331365691452E-2</v>
      </c>
      <c r="N175" s="4">
        <f t="shared" si="60"/>
        <v>-8.4050259391189493E-3</v>
      </c>
      <c r="O175" s="4">
        <f t="shared" si="62"/>
        <v>3.5110560033066109E-3</v>
      </c>
      <c r="P175" s="4">
        <f t="shared" si="45"/>
        <v>2.3549319607981452E-2</v>
      </c>
      <c r="T175" s="4">
        <f t="shared" si="46"/>
        <v>-1.2727460355680294E-3</v>
      </c>
      <c r="U175" s="4">
        <f t="shared" si="47"/>
        <v>-1.2727460355680294E-3</v>
      </c>
      <c r="V175" s="2">
        <f t="shared" si="55"/>
        <v>1.4062123765952362E-2</v>
      </c>
      <c r="W175" s="4">
        <f t="shared" si="56"/>
        <v>3.9215025282928143E-3</v>
      </c>
      <c r="X175" s="4">
        <f t="shared" si="57"/>
        <v>-1.5122219282356028E-2</v>
      </c>
      <c r="Y175" s="4">
        <f t="shared" si="50"/>
        <v>1.0527840901342876E-3</v>
      </c>
      <c r="Z175" s="4">
        <f t="shared" si="51"/>
        <v>7.3646719076989973E-3</v>
      </c>
      <c r="AA175" s="4">
        <f t="shared" si="61"/>
        <v>6.9874179866038074E-3</v>
      </c>
    </row>
    <row r="176" spans="1:27" x14ac:dyDescent="0.3">
      <c r="A176" s="1">
        <f t="shared" si="42"/>
        <v>37</v>
      </c>
      <c r="B176" s="1">
        <f t="shared" si="43"/>
        <v>2</v>
      </c>
      <c r="C176" s="10">
        <v>39336</v>
      </c>
      <c r="D176" s="3">
        <v>1471.49</v>
      </c>
      <c r="E176" s="3">
        <v>1451.69</v>
      </c>
      <c r="F176" s="3">
        <f t="shared" si="52"/>
        <v>1465.5160000000001</v>
      </c>
      <c r="G176" s="3">
        <f t="shared" si="58"/>
        <v>1464.4749999999999</v>
      </c>
      <c r="H176" s="4">
        <f t="shared" si="44"/>
        <v>1.3632293173520674E-2</v>
      </c>
      <c r="I176" s="4">
        <f t="shared" si="48"/>
        <v>-6.888475580347802E-6</v>
      </c>
      <c r="J176" s="4">
        <f t="shared" si="49"/>
        <v>1.3639181649101021E-2</v>
      </c>
      <c r="K176" s="4">
        <f t="shared" si="53"/>
        <v>8.4883240338912928E-3</v>
      </c>
      <c r="L176" s="4">
        <f t="shared" si="59"/>
        <v>8.2631091517222956E-3</v>
      </c>
      <c r="M176" s="4">
        <f t="shared" si="54"/>
        <v>4.0763799235217718E-3</v>
      </c>
      <c r="N176" s="4">
        <f t="shared" si="60"/>
        <v>4.7901124976528113E-3</v>
      </c>
      <c r="O176" s="4">
        <f t="shared" si="62"/>
        <v>7.0744619399395667E-4</v>
      </c>
      <c r="P176" s="4">
        <f t="shared" si="45"/>
        <v>3.7502644010435064E-2</v>
      </c>
      <c r="T176" s="4">
        <f t="shared" si="46"/>
        <v>1.3632293173520674E-2</v>
      </c>
      <c r="U176" s="4">
        <f t="shared" si="47"/>
        <v>1.3632293173520674E-2</v>
      </c>
      <c r="V176" s="2">
        <f t="shared" si="55"/>
        <v>2.5983329889095561E-2</v>
      </c>
      <c r="W176" s="4">
        <f t="shared" si="56"/>
        <v>1.5723496590204635E-2</v>
      </c>
      <c r="X176" s="4">
        <f t="shared" si="57"/>
        <v>-1.2038243074485411E-2</v>
      </c>
      <c r="Y176" s="4">
        <f t="shared" si="50"/>
        <v>-4.0863433480774246E-3</v>
      </c>
      <c r="Z176" s="4">
        <f t="shared" si="51"/>
        <v>2.1931409874874708E-3</v>
      </c>
      <c r="AA176" s="4">
        <f t="shared" si="61"/>
        <v>1.4226811731858815E-3</v>
      </c>
    </row>
    <row r="177" spans="1:27" x14ac:dyDescent="0.3">
      <c r="A177" s="1">
        <f t="shared" si="42"/>
        <v>37</v>
      </c>
      <c r="B177" s="1">
        <f t="shared" si="43"/>
        <v>3</v>
      </c>
      <c r="C177" s="10">
        <v>39337</v>
      </c>
      <c r="D177" s="3">
        <v>1471.56</v>
      </c>
      <c r="E177" s="3">
        <v>1471.1</v>
      </c>
      <c r="F177" s="3">
        <f t="shared" si="52"/>
        <v>1465.3700000000001</v>
      </c>
      <c r="G177" s="3">
        <f t="shared" si="58"/>
        <v>1468.395</v>
      </c>
      <c r="H177" s="4">
        <f t="shared" si="44"/>
        <v>4.7570829567266057E-5</v>
      </c>
      <c r="I177" s="4">
        <f t="shared" si="48"/>
        <v>-2.6503747901793424E-4</v>
      </c>
      <c r="J177" s="4">
        <f t="shared" si="49"/>
        <v>3.1260830858520028E-4</v>
      </c>
      <c r="K177" s="4">
        <f t="shared" si="53"/>
        <v>-5.2107047958192161E-3</v>
      </c>
      <c r="L177" s="4">
        <f t="shared" si="59"/>
        <v>-2.3422970367904064E-3</v>
      </c>
      <c r="M177" s="4">
        <f t="shared" si="54"/>
        <v>4.2241891126471994E-3</v>
      </c>
      <c r="N177" s="4">
        <f t="shared" si="60"/>
        <v>2.1554145853125103E-3</v>
      </c>
      <c r="O177" s="4">
        <f t="shared" si="62"/>
        <v>-2.0556416320094755E-3</v>
      </c>
      <c r="P177" s="4">
        <f t="shared" si="45"/>
        <v>3.7551998871888877E-2</v>
      </c>
      <c r="T177" s="4">
        <f t="shared" si="46"/>
        <v>4.7570829567266057E-5</v>
      </c>
      <c r="U177" s="4">
        <f t="shared" si="47"/>
        <v>4.7570829567266057E-5</v>
      </c>
      <c r="V177" s="2">
        <f t="shared" si="55"/>
        <v>5.4366662362636143E-4</v>
      </c>
      <c r="W177" s="4">
        <f t="shared" si="56"/>
        <v>-9.4617700426098891E-3</v>
      </c>
      <c r="X177" s="4">
        <f t="shared" si="57"/>
        <v>-4.9582622988678744E-4</v>
      </c>
      <c r="Y177" s="4">
        <f t="shared" si="50"/>
        <v>-1.7614561344499801E-2</v>
      </c>
      <c r="Z177" s="4">
        <f t="shared" si="51"/>
        <v>-1.1420375802087582E-2</v>
      </c>
      <c r="AA177" s="4">
        <f t="shared" si="61"/>
        <v>-4.1116744369384369E-3</v>
      </c>
    </row>
    <row r="178" spans="1:27" x14ac:dyDescent="0.3">
      <c r="A178" s="1">
        <f t="shared" si="42"/>
        <v>37</v>
      </c>
      <c r="B178" s="1">
        <f t="shared" si="43"/>
        <v>4</v>
      </c>
      <c r="C178" s="10">
        <v>39338</v>
      </c>
      <c r="D178" s="3">
        <v>1483.95</v>
      </c>
      <c r="E178" s="3">
        <v>1471.47</v>
      </c>
      <c r="F178" s="3">
        <f t="shared" si="52"/>
        <v>1466.4499999999998</v>
      </c>
      <c r="G178" s="3">
        <f t="shared" si="58"/>
        <v>1470.4140000000002</v>
      </c>
      <c r="H178" s="4">
        <f t="shared" si="44"/>
        <v>8.4196363043301664E-3</v>
      </c>
      <c r="I178" s="4">
        <f t="shared" si="48"/>
        <v>-6.1159585745683594E-5</v>
      </c>
      <c r="J178" s="4">
        <f t="shared" si="49"/>
        <v>8.4807958900758491E-3</v>
      </c>
      <c r="K178" s="4">
        <f t="shared" si="53"/>
        <v>-6.4455407866482696E-3</v>
      </c>
      <c r="L178" s="4">
        <f t="shared" si="59"/>
        <v>-1.800810024735562E-3</v>
      </c>
      <c r="M178" s="4">
        <f t="shared" si="54"/>
        <v>1.1933581097207699E-2</v>
      </c>
      <c r="N178" s="4">
        <f t="shared" si="60"/>
        <v>9.2055706760135782E-3</v>
      </c>
      <c r="O178" s="4">
        <f t="shared" si="62"/>
        <v>-2.6712490313018609E-3</v>
      </c>
      <c r="P178" s="4">
        <f t="shared" si="45"/>
        <v>4.6287809349220964E-2</v>
      </c>
      <c r="T178" s="4">
        <f t="shared" si="46"/>
        <v>8.4196363043301664E-3</v>
      </c>
      <c r="U178" s="4">
        <f t="shared" si="47"/>
        <v>8.4196363043301664E-3</v>
      </c>
      <c r="V178" s="2">
        <f t="shared" si="55"/>
        <v>4.7500611595857525E-3</v>
      </c>
      <c r="W178" s="4">
        <f t="shared" si="56"/>
        <v>-5.2974394520100762E-3</v>
      </c>
      <c r="X178" s="4">
        <f t="shared" si="57"/>
        <v>3.6522268438673642E-3</v>
      </c>
      <c r="Y178" s="4">
        <f t="shared" si="50"/>
        <v>-1.8834000377837192E-2</v>
      </c>
      <c r="Z178" s="4">
        <f t="shared" si="51"/>
        <v>-1.2647503703086168E-2</v>
      </c>
      <c r="AA178" s="4">
        <f t="shared" si="61"/>
        <v>-5.3771827848762919E-3</v>
      </c>
    </row>
    <row r="179" spans="1:27" x14ac:dyDescent="0.3">
      <c r="A179" s="1">
        <f t="shared" si="42"/>
        <v>37</v>
      </c>
      <c r="B179" s="1">
        <f t="shared" si="43"/>
        <v>5</v>
      </c>
      <c r="C179" s="10">
        <v>39339</v>
      </c>
      <c r="D179" s="3">
        <v>1484.25</v>
      </c>
      <c r="E179" s="3">
        <v>1483.95</v>
      </c>
      <c r="F179" s="3">
        <f t="shared" si="52"/>
        <v>1472.59</v>
      </c>
      <c r="G179" s="3">
        <f t="shared" si="58"/>
        <v>1473.075</v>
      </c>
      <c r="H179" s="4">
        <f t="shared" si="44"/>
        <v>2.0216314565851579E-4</v>
      </c>
      <c r="I179" s="4">
        <f t="shared" si="48"/>
        <v>0</v>
      </c>
      <c r="J179" s="4">
        <f t="shared" si="49"/>
        <v>2.0216314565851579E-4</v>
      </c>
      <c r="K179" s="4">
        <f t="shared" si="53"/>
        <v>-9.6195963475858969E-3</v>
      </c>
      <c r="L179" s="4">
        <f t="shared" si="59"/>
        <v>-8.1651448274313743E-3</v>
      </c>
      <c r="M179" s="4">
        <f t="shared" si="54"/>
        <v>7.9180219884693523E-3</v>
      </c>
      <c r="N179" s="4">
        <f t="shared" si="60"/>
        <v>7.5861717835140462E-3</v>
      </c>
      <c r="O179" s="4">
        <f t="shared" si="62"/>
        <v>-3.2676435910401031E-4</v>
      </c>
      <c r="P179" s="4">
        <f t="shared" si="45"/>
        <v>4.6499330184023163E-2</v>
      </c>
      <c r="T179" s="4">
        <f t="shared" si="46"/>
        <v>2.0216314565851579E-4</v>
      </c>
      <c r="U179" s="4">
        <f t="shared" si="47"/>
        <v>2.0216314565851579E-4</v>
      </c>
      <c r="V179" s="2">
        <f t="shared" si="55"/>
        <v>-2.0485865426732766E-2</v>
      </c>
      <c r="W179" s="4">
        <f t="shared" si="56"/>
        <v>-3.028100677246541E-2</v>
      </c>
      <c r="X179" s="4">
        <f t="shared" si="57"/>
        <v>2.1120704482129989E-2</v>
      </c>
      <c r="Y179" s="4">
        <f t="shared" si="50"/>
        <v>-2.1968479186144745E-2</v>
      </c>
      <c r="Z179" s="4">
        <f t="shared" si="51"/>
        <v>-1.5801746183119088E-2</v>
      </c>
      <c r="AA179" s="4">
        <f t="shared" si="61"/>
        <v>-6.5826976845193095E-4</v>
      </c>
    </row>
    <row r="180" spans="1:27" x14ac:dyDescent="0.3">
      <c r="A180" s="1">
        <f t="shared" si="42"/>
        <v>38</v>
      </c>
      <c r="B180" s="1">
        <f t="shared" si="43"/>
        <v>1</v>
      </c>
      <c r="C180" s="10">
        <v>39342</v>
      </c>
      <c r="D180" s="3">
        <v>1476.65</v>
      </c>
      <c r="E180" s="3">
        <v>1484.24</v>
      </c>
      <c r="F180" s="3">
        <f t="shared" si="52"/>
        <v>1477.58</v>
      </c>
      <c r="G180" s="3">
        <f t="shared" si="58"/>
        <v>1473.3409999999999</v>
      </c>
      <c r="H180" s="4">
        <f t="shared" si="44"/>
        <v>-5.1204311942057669E-3</v>
      </c>
      <c r="I180" s="4">
        <f t="shared" si="48"/>
        <v>-6.7374094660541723E-6</v>
      </c>
      <c r="J180" s="4">
        <f t="shared" si="49"/>
        <v>-5.1136937847397123E-3</v>
      </c>
      <c r="K180" s="4">
        <f t="shared" si="53"/>
        <v>-4.3372073437763182E-3</v>
      </c>
      <c r="L180" s="4">
        <f t="shared" si="59"/>
        <v>-7.5975520745606481E-3</v>
      </c>
      <c r="M180" s="4">
        <f t="shared" si="54"/>
        <v>-6.2940754476903881E-4</v>
      </c>
      <c r="N180" s="4">
        <f t="shared" si="60"/>
        <v>2.2459159149173184E-3</v>
      </c>
      <c r="O180" s="4">
        <f t="shared" si="62"/>
        <v>2.8706870280703163E-3</v>
      </c>
      <c r="P180" s="4">
        <f t="shared" si="45"/>
        <v>4.1140802369033447E-2</v>
      </c>
      <c r="T180" s="4">
        <f t="shared" si="46"/>
        <v>-5.1204311942057669E-3</v>
      </c>
      <c r="U180" s="4">
        <f t="shared" si="47"/>
        <v>-5.1204311942057669E-3</v>
      </c>
      <c r="V180" s="2">
        <f t="shared" si="55"/>
        <v>-2.1930267812026245E-2</v>
      </c>
      <c r="W180" s="4">
        <f t="shared" si="56"/>
        <v>-3.1710965133906019E-2</v>
      </c>
      <c r="X180" s="4">
        <f t="shared" si="57"/>
        <v>1.7186746572983431E-2</v>
      </c>
      <c r="Y180" s="4">
        <f t="shared" si="50"/>
        <v>-1.6751955381883826E-2</v>
      </c>
      <c r="Z180" s="4">
        <f t="shared" si="51"/>
        <v>-1.0552330893440603E-2</v>
      </c>
      <c r="AA180" s="4">
        <f t="shared" si="61"/>
        <v>5.7708722743552441E-3</v>
      </c>
    </row>
    <row r="181" spans="1:27" x14ac:dyDescent="0.3">
      <c r="A181" s="1">
        <f t="shared" si="42"/>
        <v>38</v>
      </c>
      <c r="B181" s="1">
        <f t="shared" si="43"/>
        <v>2</v>
      </c>
      <c r="C181" s="10">
        <v>39343</v>
      </c>
      <c r="D181" s="3">
        <v>1519.78</v>
      </c>
      <c r="E181" s="3">
        <v>1476.63</v>
      </c>
      <c r="F181" s="3">
        <f t="shared" si="52"/>
        <v>1487.2379999999998</v>
      </c>
      <c r="G181" s="3">
        <f t="shared" si="58"/>
        <v>1476.377</v>
      </c>
      <c r="H181" s="4">
        <f t="shared" si="44"/>
        <v>2.9208004605018035E-2</v>
      </c>
      <c r="I181" s="4">
        <f t="shared" si="48"/>
        <v>-1.3544170927424784E-5</v>
      </c>
      <c r="J181" s="4">
        <f t="shared" si="49"/>
        <v>2.9221548775945461E-2</v>
      </c>
      <c r="K181" s="4">
        <f t="shared" si="53"/>
        <v>1.6608539599768887E-3</v>
      </c>
      <c r="L181" s="4">
        <f t="shared" si="59"/>
        <v>-3.4507537707348527E-3</v>
      </c>
      <c r="M181" s="4">
        <f t="shared" si="54"/>
        <v>2.1880828757737596E-2</v>
      </c>
      <c r="N181" s="4">
        <f t="shared" si="60"/>
        <v>2.9398317638380998E-2</v>
      </c>
      <c r="O181" s="4">
        <f t="shared" si="62"/>
        <v>7.1464290884206113E-3</v>
      </c>
      <c r="P181" s="4">
        <f t="shared" si="45"/>
        <v>7.1550447719100352E-2</v>
      </c>
      <c r="T181" s="4">
        <f t="shared" si="46"/>
        <v>2.9208004605018035E-2</v>
      </c>
      <c r="U181" s="4">
        <f t="shared" si="47"/>
        <v>2.9208004605018035E-2</v>
      </c>
      <c r="V181" s="2">
        <f t="shared" si="55"/>
        <v>-3.4943960992788281E-3</v>
      </c>
      <c r="W181" s="4">
        <f t="shared" si="56"/>
        <v>-1.3459452138286001E-2</v>
      </c>
      <c r="X181" s="4">
        <f t="shared" si="57"/>
        <v>3.2817076568648081E-2</v>
      </c>
      <c r="Y181" s="4">
        <f t="shared" si="50"/>
        <v>-1.0828682872441779E-2</v>
      </c>
      <c r="Z181" s="4">
        <f t="shared" si="51"/>
        <v>-4.5917106714835803E-3</v>
      </c>
      <c r="AA181" s="4">
        <f t="shared" si="61"/>
        <v>1.4822083143411434E-2</v>
      </c>
    </row>
    <row r="182" spans="1:27" x14ac:dyDescent="0.3">
      <c r="A182" s="1">
        <f t="shared" si="42"/>
        <v>38</v>
      </c>
      <c r="B182" s="1">
        <f t="shared" si="43"/>
        <v>3</v>
      </c>
      <c r="C182" s="10">
        <v>39344</v>
      </c>
      <c r="D182" s="3">
        <v>1529.03</v>
      </c>
      <c r="E182" s="3">
        <v>1519.75</v>
      </c>
      <c r="F182" s="3">
        <f t="shared" si="52"/>
        <v>1498.732</v>
      </c>
      <c r="G182" s="3">
        <f t="shared" si="58"/>
        <v>1482.0510000000002</v>
      </c>
      <c r="H182" s="4">
        <f t="shared" si="44"/>
        <v>6.0864072431536147E-3</v>
      </c>
      <c r="I182" s="4">
        <f t="shared" si="48"/>
        <v>-1.9739699166966742E-5</v>
      </c>
      <c r="J182" s="4">
        <f t="shared" si="49"/>
        <v>6.1061469423205816E-3</v>
      </c>
      <c r="K182" s="4">
        <f t="shared" si="53"/>
        <v>-1.8833317980233945E-2</v>
      </c>
      <c r="L182" s="4">
        <f t="shared" si="59"/>
        <v>-2.8259938207430439E-2</v>
      </c>
      <c r="M182" s="4">
        <f t="shared" si="54"/>
        <v>2.0215755718834324E-2</v>
      </c>
      <c r="N182" s="4">
        <f t="shared" si="60"/>
        <v>3.169863925060596E-2</v>
      </c>
      <c r="O182" s="4">
        <f t="shared" si="62"/>
        <v>1.0909530879053919E-2</v>
      </c>
      <c r="P182" s="4">
        <f t="shared" si="45"/>
        <v>7.8072340125502376E-2</v>
      </c>
      <c r="T182" s="4">
        <f t="shared" si="46"/>
        <v>6.0864072431536147E-3</v>
      </c>
      <c r="U182" s="4">
        <f t="shared" si="47"/>
        <v>6.0864072431536147E-3</v>
      </c>
      <c r="V182" s="2">
        <f t="shared" si="55"/>
        <v>-3.1728276461066754E-2</v>
      </c>
      <c r="W182" s="4">
        <f t="shared" si="56"/>
        <v>-4.141099369645608E-2</v>
      </c>
      <c r="X182" s="4">
        <f t="shared" si="57"/>
        <v>3.9053793253418158E-2</v>
      </c>
      <c r="Y182" s="4">
        <f t="shared" si="50"/>
        <v>-3.1067316509158713E-2</v>
      </c>
      <c r="Z182" s="4">
        <f t="shared" si="51"/>
        <v>-2.4957953947897862E-2</v>
      </c>
      <c r="AA182" s="4">
        <f t="shared" si="61"/>
        <v>2.2766946232009561E-2</v>
      </c>
    </row>
    <row r="183" spans="1:27" x14ac:dyDescent="0.3">
      <c r="A183" s="1">
        <f t="shared" si="42"/>
        <v>38</v>
      </c>
      <c r="B183" s="1">
        <f t="shared" si="43"/>
        <v>4</v>
      </c>
      <c r="C183" s="10">
        <v>39345</v>
      </c>
      <c r="D183" s="3">
        <v>1518.75</v>
      </c>
      <c r="E183" s="3">
        <v>1528.69</v>
      </c>
      <c r="F183" s="3">
        <f t="shared" si="52"/>
        <v>1505.692</v>
      </c>
      <c r="G183" s="3">
        <f t="shared" si="58"/>
        <v>1486.0710000000001</v>
      </c>
      <c r="H183" s="4">
        <f t="shared" si="44"/>
        <v>-6.7232166798558389E-3</v>
      </c>
      <c r="I183" s="4">
        <f t="shared" si="48"/>
        <v>-2.2236319758272771E-4</v>
      </c>
      <c r="J183" s="4">
        <f t="shared" si="49"/>
        <v>-6.5008534822731112E-3</v>
      </c>
      <c r="K183" s="4">
        <f t="shared" si="53"/>
        <v>-1.7398285187340972E-2</v>
      </c>
      <c r="L183" s="4">
        <f t="shared" si="59"/>
        <v>-3.047029816288753E-2</v>
      </c>
      <c r="M183" s="4">
        <f t="shared" si="54"/>
        <v>8.6724243736434753E-3</v>
      </c>
      <c r="N183" s="4">
        <f t="shared" si="60"/>
        <v>2.1990201006546698E-2</v>
      </c>
      <c r="O183" s="4">
        <f t="shared" si="62"/>
        <v>1.2919176954732423E-2</v>
      </c>
      <c r="P183" s="4">
        <f t="shared" si="45"/>
        <v>7.0824226186279385E-2</v>
      </c>
      <c r="T183" s="4">
        <f t="shared" si="46"/>
        <v>-6.7232166798558389E-3</v>
      </c>
      <c r="U183" s="4">
        <f t="shared" si="47"/>
        <v>-6.7232166798558389E-3</v>
      </c>
      <c r="V183" s="2">
        <f t="shared" si="55"/>
        <v>-2.9482743961858123E-2</v>
      </c>
      <c r="W183" s="4">
        <f t="shared" si="56"/>
        <v>-3.9187916522239574E-2</v>
      </c>
      <c r="X183" s="4">
        <f t="shared" si="57"/>
        <v>2.3450924896391355E-2</v>
      </c>
      <c r="Y183" s="4">
        <f t="shared" si="50"/>
        <v>-2.9650176893234487E-2</v>
      </c>
      <c r="Z183" s="4">
        <f t="shared" si="51"/>
        <v>-2.353187891276327E-2</v>
      </c>
      <c r="AA183" s="4">
        <f t="shared" si="61"/>
        <v>2.6759862252378325E-2</v>
      </c>
    </row>
    <row r="184" spans="1:27" x14ac:dyDescent="0.3">
      <c r="A184" s="1">
        <f t="shared" si="42"/>
        <v>38</v>
      </c>
      <c r="B184" s="1">
        <f t="shared" si="43"/>
        <v>5</v>
      </c>
      <c r="C184" s="10">
        <v>39346</v>
      </c>
      <c r="D184" s="3">
        <v>1525.75</v>
      </c>
      <c r="E184" s="3">
        <v>1518.75</v>
      </c>
      <c r="F184" s="3">
        <f t="shared" si="52"/>
        <v>1513.992</v>
      </c>
      <c r="G184" s="3">
        <f t="shared" si="58"/>
        <v>1493.2910000000002</v>
      </c>
      <c r="H184" s="4">
        <f t="shared" si="44"/>
        <v>4.6090534979423871E-3</v>
      </c>
      <c r="I184" s="4">
        <f t="shared" si="48"/>
        <v>0</v>
      </c>
      <c r="J184" s="4">
        <f t="shared" si="49"/>
        <v>4.6090534979423871E-3</v>
      </c>
      <c r="K184" s="4">
        <f t="shared" si="53"/>
        <v>-5.0683127572016401E-3</v>
      </c>
      <c r="L184" s="4">
        <f t="shared" si="59"/>
        <v>-1.9137814357567354E-2</v>
      </c>
      <c r="M184" s="4">
        <f t="shared" si="54"/>
        <v>7.7662233353941361E-3</v>
      </c>
      <c r="N184" s="4">
        <f t="shared" si="60"/>
        <v>2.1736553692481793E-2</v>
      </c>
      <c r="O184" s="4">
        <f t="shared" si="62"/>
        <v>1.3567753563820936E-2</v>
      </c>
      <c r="P184" s="4">
        <f t="shared" si="45"/>
        <v>7.5759712331664703E-2</v>
      </c>
      <c r="T184" s="4">
        <f t="shared" si="46"/>
        <v>4.6090534979423871E-3</v>
      </c>
      <c r="U184" s="4">
        <f t="shared" si="47"/>
        <v>4.6090534979423871E-3</v>
      </c>
      <c r="V184" s="2">
        <f t="shared" si="55"/>
        <v>-2.2716049382716048E-2</v>
      </c>
      <c r="W184" s="4">
        <f t="shared" si="56"/>
        <v>-3.2488888888888873E-2</v>
      </c>
      <c r="X184" s="4">
        <f t="shared" si="57"/>
        <v>2.7960249284150245E-2</v>
      </c>
      <c r="Y184" s="4">
        <f t="shared" si="50"/>
        <v>-1.747394476771039E-2</v>
      </c>
      <c r="Z184" s="4">
        <f t="shared" si="51"/>
        <v>-1.1278872602662377E-2</v>
      </c>
      <c r="AA184" s="4">
        <f t="shared" si="61"/>
        <v>2.8115089739846152E-2</v>
      </c>
    </row>
    <row r="185" spans="1:27" x14ac:dyDescent="0.3">
      <c r="A185" s="1">
        <f t="shared" si="42"/>
        <v>39</v>
      </c>
      <c r="B185" s="1">
        <f t="shared" si="43"/>
        <v>1</v>
      </c>
      <c r="C185" s="10">
        <v>39349</v>
      </c>
      <c r="D185" s="3">
        <v>1517.73</v>
      </c>
      <c r="E185" s="3">
        <v>1525.75</v>
      </c>
      <c r="F185" s="3">
        <f t="shared" si="52"/>
        <v>1522.2079999999999</v>
      </c>
      <c r="G185" s="3">
        <f t="shared" si="58"/>
        <v>1499.894</v>
      </c>
      <c r="H185" s="4">
        <f t="shared" si="44"/>
        <v>-5.2564312633131124E-3</v>
      </c>
      <c r="I185" s="4">
        <f t="shared" si="48"/>
        <v>0</v>
      </c>
      <c r="J185" s="4">
        <f t="shared" si="49"/>
        <v>-5.2564312633131124E-3</v>
      </c>
      <c r="K185" s="4">
        <f t="shared" si="53"/>
        <v>-1.5877437325906127E-3</v>
      </c>
      <c r="L185" s="4">
        <f t="shared" si="59"/>
        <v>-1.824530740801427E-2</v>
      </c>
      <c r="M185" s="4">
        <f t="shared" si="54"/>
        <v>-2.9417793100547616E-3</v>
      </c>
      <c r="N185" s="4">
        <f t="shared" si="60"/>
        <v>1.1891506999827996E-2</v>
      </c>
      <c r="O185" s="4">
        <f t="shared" si="62"/>
        <v>1.4702219762408235E-2</v>
      </c>
      <c r="P185" s="4">
        <f t="shared" si="45"/>
        <v>7.010505534795182E-2</v>
      </c>
      <c r="T185" s="4">
        <f t="shared" si="46"/>
        <v>-5.2564312633131124E-3</v>
      </c>
      <c r="U185" s="4">
        <f t="shared" si="47"/>
        <v>-5.2564312633131124E-3</v>
      </c>
      <c r="V185" s="2">
        <f t="shared" si="55"/>
        <v>-3.2180894641979298E-2</v>
      </c>
      <c r="W185" s="4">
        <f t="shared" si="56"/>
        <v>-4.1859085695559468E-2</v>
      </c>
      <c r="X185" s="4">
        <f t="shared" si="57"/>
        <v>2.781972708495576E-2</v>
      </c>
      <c r="Y185" s="4">
        <f t="shared" si="50"/>
        <v>-1.4036774359366231E-2</v>
      </c>
      <c r="Z185" s="4">
        <f t="shared" si="51"/>
        <v>-7.8200299764571105E-3</v>
      </c>
      <c r="AA185" s="4">
        <f t="shared" si="61"/>
        <v>3.020344076124469E-2</v>
      </c>
    </row>
    <row r="186" spans="1:27" x14ac:dyDescent="0.3">
      <c r="A186" s="1">
        <f t="shared" si="42"/>
        <v>39</v>
      </c>
      <c r="B186" s="1">
        <f t="shared" si="43"/>
        <v>2</v>
      </c>
      <c r="C186" s="10">
        <v>39350</v>
      </c>
      <c r="D186" s="3">
        <v>1517.21</v>
      </c>
      <c r="E186" s="3">
        <v>1516.34</v>
      </c>
      <c r="F186" s="3">
        <f t="shared" si="52"/>
        <v>1521.694</v>
      </c>
      <c r="G186" s="3">
        <f t="shared" si="58"/>
        <v>1504.4659999999999</v>
      </c>
      <c r="H186" s="4">
        <f t="shared" si="44"/>
        <v>-3.4261693450085443E-4</v>
      </c>
      <c r="I186" s="4">
        <f t="shared" si="48"/>
        <v>-9.1584142106968967E-4</v>
      </c>
      <c r="J186" s="4">
        <f t="shared" si="49"/>
        <v>5.7322448656883524E-4</v>
      </c>
      <c r="K186" s="4">
        <f t="shared" si="53"/>
        <v>3.3503982921863811E-3</v>
      </c>
      <c r="L186" s="4">
        <f t="shared" si="59"/>
        <v>-9.672339612447579E-3</v>
      </c>
      <c r="M186" s="4">
        <f t="shared" si="54"/>
        <v>-2.9467159626047836E-3</v>
      </c>
      <c r="N186" s="4">
        <f t="shared" si="60"/>
        <v>8.4707796653431464E-3</v>
      </c>
      <c r="O186" s="4">
        <f t="shared" si="62"/>
        <v>1.1355053024960331E-2</v>
      </c>
      <c r="P186" s="4">
        <f t="shared" si="45"/>
        <v>6.9738419234294635E-2</v>
      </c>
      <c r="T186" s="4">
        <f t="shared" si="46"/>
        <v>-3.4261693450085443E-4</v>
      </c>
      <c r="U186" s="4">
        <f t="shared" si="47"/>
        <v>-3.4261693450085443E-4</v>
      </c>
      <c r="V186" s="2">
        <f t="shared" si="55"/>
        <v>1.3507013763976166E-3</v>
      </c>
      <c r="W186" s="4">
        <f t="shared" si="56"/>
        <v>-8.6628056373663047E-3</v>
      </c>
      <c r="X186" s="4">
        <f t="shared" si="57"/>
        <v>-1.6910342286383137E-3</v>
      </c>
      <c r="Y186" s="4">
        <f t="shared" si="50"/>
        <v>-9.1602051777910382E-3</v>
      </c>
      <c r="Z186" s="4">
        <f t="shared" si="51"/>
        <v>-2.9127128082642715E-3</v>
      </c>
      <c r="AA186" s="4">
        <f t="shared" si="61"/>
        <v>2.3167778122936702E-2</v>
      </c>
    </row>
    <row r="187" spans="1:27" x14ac:dyDescent="0.3">
      <c r="A187" s="1">
        <f t="shared" si="42"/>
        <v>39</v>
      </c>
      <c r="B187" s="1">
        <f t="shared" si="43"/>
        <v>3</v>
      </c>
      <c r="C187" s="10">
        <v>39351</v>
      </c>
      <c r="D187" s="3">
        <v>1525.42</v>
      </c>
      <c r="E187" s="3">
        <v>1518.62</v>
      </c>
      <c r="F187" s="3">
        <f t="shared" si="52"/>
        <v>1520.972</v>
      </c>
      <c r="G187" s="3">
        <f t="shared" si="58"/>
        <v>1509.8519999999999</v>
      </c>
      <c r="H187" s="4">
        <f t="shared" si="44"/>
        <v>5.4112482780894113E-3</v>
      </c>
      <c r="I187" s="4">
        <f t="shared" si="48"/>
        <v>9.2933740220526781E-4</v>
      </c>
      <c r="J187" s="4">
        <f t="shared" si="49"/>
        <v>4.4819108758841434E-3</v>
      </c>
      <c r="K187" s="4">
        <f t="shared" si="53"/>
        <v>1.7466270325135369E-3</v>
      </c>
      <c r="L187" s="4">
        <f t="shared" si="59"/>
        <v>-5.9897955970353483E-3</v>
      </c>
      <c r="M187" s="4">
        <f t="shared" si="54"/>
        <v>2.9244456834182963E-3</v>
      </c>
      <c r="N187" s="4">
        <f t="shared" si="60"/>
        <v>1.0310944383953006E-2</v>
      </c>
      <c r="O187" s="4">
        <f t="shared" si="62"/>
        <v>7.2897955972782034E-3</v>
      </c>
      <c r="P187" s="4">
        <f t="shared" si="45"/>
        <v>7.5527039413382305E-2</v>
      </c>
      <c r="T187" s="4">
        <f t="shared" si="46"/>
        <v>5.4112482780894113E-3</v>
      </c>
      <c r="U187" s="4">
        <f t="shared" si="47"/>
        <v>5.4112482780894113E-3</v>
      </c>
      <c r="V187" s="2">
        <f t="shared" si="55"/>
        <v>7.7906156695513058E-3</v>
      </c>
      <c r="W187" s="4">
        <f t="shared" si="56"/>
        <v>-2.2872904871442841E-3</v>
      </c>
      <c r="X187" s="4">
        <f t="shared" si="57"/>
        <v>-2.3609739508053474E-3</v>
      </c>
      <c r="Y187" s="4">
        <f t="shared" si="50"/>
        <v>-1.0743979289587613E-2</v>
      </c>
      <c r="Z187" s="4">
        <f t="shared" si="51"/>
        <v>-4.5064730113848379E-3</v>
      </c>
      <c r="AA187" s="4">
        <f t="shared" si="61"/>
        <v>1.4839210746150753E-2</v>
      </c>
    </row>
    <row r="188" spans="1:27" x14ac:dyDescent="0.3">
      <c r="A188" s="1">
        <f t="shared" si="42"/>
        <v>39</v>
      </c>
      <c r="B188" s="1">
        <f t="shared" si="43"/>
        <v>4</v>
      </c>
      <c r="C188" s="10">
        <v>39352</v>
      </c>
      <c r="D188" s="3">
        <v>1531.38</v>
      </c>
      <c r="E188" s="3">
        <v>1527.32</v>
      </c>
      <c r="F188" s="3">
        <f t="shared" si="52"/>
        <v>1523.498</v>
      </c>
      <c r="G188" s="3">
        <f t="shared" si="58"/>
        <v>1514.5949999999998</v>
      </c>
      <c r="H188" s="4">
        <f t="shared" si="44"/>
        <v>3.9071206618505301E-3</v>
      </c>
      <c r="I188" s="4">
        <f t="shared" si="48"/>
        <v>1.2455586002542668E-3</v>
      </c>
      <c r="J188" s="4">
        <f t="shared" si="49"/>
        <v>2.6615620615962634E-3</v>
      </c>
      <c r="K188" s="4">
        <f t="shared" si="53"/>
        <v>-2.5517562376263106E-3</v>
      </c>
      <c r="L188" s="4">
        <f t="shared" si="59"/>
        <v>-8.3190203353832263E-3</v>
      </c>
      <c r="M188" s="4">
        <f t="shared" si="54"/>
        <v>5.1736201819759927E-3</v>
      </c>
      <c r="N188" s="4">
        <f t="shared" si="60"/>
        <v>1.1082170481217957E-2</v>
      </c>
      <c r="O188" s="4">
        <f t="shared" si="62"/>
        <v>5.813710509475275E-3</v>
      </c>
      <c r="P188" s="4">
        <f t="shared" si="45"/>
        <v>7.9729253331453254E-2</v>
      </c>
      <c r="T188" s="4">
        <f t="shared" si="46"/>
        <v>3.9071206618505301E-3</v>
      </c>
      <c r="U188" s="4">
        <f t="shared" si="47"/>
        <v>3.9071206618505301E-3</v>
      </c>
      <c r="V188" s="2">
        <f t="shared" si="55"/>
        <v>-4.3725662440508659E-3</v>
      </c>
      <c r="W188" s="4">
        <f t="shared" si="56"/>
        <v>-1.4328840581610358E-2</v>
      </c>
      <c r="X188" s="4">
        <f t="shared" si="57"/>
        <v>8.3160493827161217E-3</v>
      </c>
      <c r="Y188" s="4">
        <f t="shared" si="50"/>
        <v>-1.4988766758354182E-2</v>
      </c>
      <c r="Z188" s="4">
        <f t="shared" si="51"/>
        <v>-8.778024925281562E-3</v>
      </c>
      <c r="AA188" s="4">
        <f t="shared" si="61"/>
        <v>1.1825791728985768E-2</v>
      </c>
    </row>
    <row r="189" spans="1:27" x14ac:dyDescent="0.3">
      <c r="A189" s="1">
        <f t="shared" si="42"/>
        <v>40</v>
      </c>
      <c r="B189" s="1">
        <f t="shared" si="43"/>
        <v>1</v>
      </c>
      <c r="C189" s="10">
        <v>39356</v>
      </c>
      <c r="D189" s="3">
        <v>1547.04</v>
      </c>
      <c r="E189" s="3">
        <v>1527.29</v>
      </c>
      <c r="F189" s="3">
        <f t="shared" si="52"/>
        <v>1527.7560000000001</v>
      </c>
      <c r="G189" s="3">
        <f t="shared" si="58"/>
        <v>1520.8740000000003</v>
      </c>
      <c r="H189" s="4">
        <f t="shared" si="44"/>
        <v>1.0226070602985447E-2</v>
      </c>
      <c r="I189" s="4">
        <f t="shared" si="48"/>
        <v>-2.670793663231951E-3</v>
      </c>
      <c r="J189" s="4">
        <f t="shared" si="49"/>
        <v>1.2896864266217398E-2</v>
      </c>
      <c r="K189" s="4">
        <f t="shared" si="53"/>
        <v>-5.5146338596559546E-3</v>
      </c>
      <c r="L189" s="4">
        <f t="shared" si="59"/>
        <v>-8.7589842712673602E-3</v>
      </c>
      <c r="M189" s="4">
        <f t="shared" si="54"/>
        <v>1.2622434472520401E-2</v>
      </c>
      <c r="N189" s="4">
        <f t="shared" si="60"/>
        <v>1.7204581050106523E-2</v>
      </c>
      <c r="O189" s="4">
        <f t="shared" si="62"/>
        <v>4.4484951908159032E-3</v>
      </c>
      <c r="P189" s="4">
        <f t="shared" si="45"/>
        <v>9.077064090812946E-2</v>
      </c>
      <c r="T189" s="4">
        <f t="shared" si="46"/>
        <v>1.0226070602985447E-2</v>
      </c>
      <c r="U189" s="4">
        <f t="shared" si="47"/>
        <v>1.0226070602985447E-2</v>
      </c>
      <c r="V189" s="2">
        <f t="shared" si="55"/>
        <v>-3.6764225731040689E-3</v>
      </c>
      <c r="W189" s="4">
        <f t="shared" si="56"/>
        <v>-1.3639658347372987E-2</v>
      </c>
      <c r="X189" s="4">
        <f t="shared" si="57"/>
        <v>1.3953793216450901E-2</v>
      </c>
      <c r="Y189" s="4">
        <f t="shared" si="50"/>
        <v>-1.7914700769136569E-2</v>
      </c>
      <c r="Z189" s="4">
        <f t="shared" si="51"/>
        <v>-1.1722407680756742E-2</v>
      </c>
      <c r="AA189" s="4">
        <f t="shared" si="61"/>
        <v>9.0911973114786108E-3</v>
      </c>
    </row>
    <row r="190" spans="1:27" x14ac:dyDescent="0.3">
      <c r="A190" s="1">
        <f t="shared" si="42"/>
        <v>40</v>
      </c>
      <c r="B190" s="1">
        <f t="shared" si="43"/>
        <v>2</v>
      </c>
      <c r="C190" s="10">
        <v>39357</v>
      </c>
      <c r="D190" s="3">
        <v>1546.63</v>
      </c>
      <c r="E190" s="3">
        <v>1546.96</v>
      </c>
      <c r="F190" s="3">
        <f t="shared" si="52"/>
        <v>1533.5360000000001</v>
      </c>
      <c r="G190" s="3">
        <f t="shared" si="58"/>
        <v>1527.8720000000001</v>
      </c>
      <c r="H190" s="4">
        <f t="shared" si="44"/>
        <v>-2.6502223601190307E-4</v>
      </c>
      <c r="I190" s="4">
        <f t="shared" si="48"/>
        <v>-5.1711655807171914E-5</v>
      </c>
      <c r="J190" s="4">
        <f t="shared" si="49"/>
        <v>-2.1331058020473116E-4</v>
      </c>
      <c r="K190" s="4">
        <f t="shared" si="53"/>
        <v>-1.0844903816320146E-2</v>
      </c>
      <c r="L190" s="4">
        <f t="shared" si="59"/>
        <v>-1.3737345008676016E-2</v>
      </c>
      <c r="M190" s="4">
        <f t="shared" si="54"/>
        <v>8.5384366588068684E-3</v>
      </c>
      <c r="N190" s="4">
        <f t="shared" si="60"/>
        <v>1.2277206467557516E-2</v>
      </c>
      <c r="O190" s="4">
        <f t="shared" si="62"/>
        <v>3.6621557838655574E-3</v>
      </c>
      <c r="P190" s="4">
        <f t="shared" si="45"/>
        <v>9.0481562433899848E-2</v>
      </c>
      <c r="T190" s="4">
        <f t="shared" si="46"/>
        <v>-2.6502223601190307E-4</v>
      </c>
      <c r="U190" s="4">
        <f t="shared" si="47"/>
        <v>-2.6502223601190307E-4</v>
      </c>
      <c r="V190" s="2">
        <f t="shared" si="55"/>
        <v>-1.8945857896369808E-2</v>
      </c>
      <c r="W190" s="4">
        <f t="shared" si="56"/>
        <v>-2.8756399317406148E-2</v>
      </c>
      <c r="X190" s="4">
        <f t="shared" si="57"/>
        <v>1.9041595013605906E-2</v>
      </c>
      <c r="Y190" s="4">
        <f t="shared" si="50"/>
        <v>-2.3178508506889722E-2</v>
      </c>
      <c r="Z190" s="4">
        <f t="shared" si="51"/>
        <v>-1.7019405040937366E-2</v>
      </c>
      <c r="AA190" s="4">
        <f t="shared" si="61"/>
        <v>7.4418213542434431E-3</v>
      </c>
    </row>
    <row r="191" spans="1:27" x14ac:dyDescent="0.3">
      <c r="A191" s="1">
        <f t="shared" si="42"/>
        <v>40</v>
      </c>
      <c r="B191" s="1">
        <f t="shared" si="43"/>
        <v>3</v>
      </c>
      <c r="C191" s="10">
        <v>39358</v>
      </c>
      <c r="D191" s="3">
        <v>1539.59</v>
      </c>
      <c r="E191" s="3">
        <v>1545.8</v>
      </c>
      <c r="F191" s="3">
        <f t="shared" si="52"/>
        <v>1538.0120000000002</v>
      </c>
      <c r="G191" s="3">
        <f t="shared" si="58"/>
        <v>1529.8530000000003</v>
      </c>
      <c r="H191" s="4">
        <f t="shared" si="44"/>
        <v>-4.5518320477426341E-3</v>
      </c>
      <c r="I191" s="4">
        <f t="shared" si="48"/>
        <v>-5.3665065335610626E-4</v>
      </c>
      <c r="J191" s="4">
        <f t="shared" si="49"/>
        <v>-4.0151813943865283E-3</v>
      </c>
      <c r="K191" s="4">
        <f t="shared" si="53"/>
        <v>-5.8271855582783501E-3</v>
      </c>
      <c r="L191" s="4">
        <f t="shared" si="59"/>
        <v>-1.1546969145101746E-2</v>
      </c>
      <c r="M191" s="4">
        <f t="shared" si="54"/>
        <v>1.02599979714056E-3</v>
      </c>
      <c r="N191" s="4">
        <f t="shared" si="60"/>
        <v>6.3646637944950422E-3</v>
      </c>
      <c r="O191" s="4">
        <f t="shared" si="62"/>
        <v>5.2994628440038438E-3</v>
      </c>
      <c r="P191" s="4">
        <f t="shared" si="45"/>
        <v>8.5517873510540771E-2</v>
      </c>
      <c r="T191" s="4">
        <f t="shared" si="46"/>
        <v>-4.5518320477426341E-3</v>
      </c>
      <c r="U191" s="4">
        <f t="shared" si="47"/>
        <v>-4.5518320477426341E-3</v>
      </c>
      <c r="V191" s="2">
        <f t="shared" si="55"/>
        <v>-1.9022002676787643E-2</v>
      </c>
      <c r="W191" s="4">
        <f t="shared" si="56"/>
        <v>-2.8831782650019764E-2</v>
      </c>
      <c r="X191" s="4">
        <f t="shared" si="57"/>
        <v>1.4750759617982929E-2</v>
      </c>
      <c r="Y191" s="4">
        <f t="shared" si="50"/>
        <v>-1.8223355314409478E-2</v>
      </c>
      <c r="Z191" s="4">
        <f t="shared" si="51"/>
        <v>-1.2033008370024406E-2</v>
      </c>
      <c r="AA191" s="4">
        <f t="shared" si="61"/>
        <v>1.0723575173458141E-2</v>
      </c>
    </row>
    <row r="192" spans="1:27" x14ac:dyDescent="0.3">
      <c r="A192" s="1">
        <f t="shared" si="42"/>
        <v>40</v>
      </c>
      <c r="B192" s="1">
        <f t="shared" si="43"/>
        <v>4</v>
      </c>
      <c r="C192" s="10">
        <v>39359</v>
      </c>
      <c r="D192" s="3">
        <v>1542.84</v>
      </c>
      <c r="E192" s="3">
        <v>1539.91</v>
      </c>
      <c r="F192" s="3">
        <f t="shared" si="52"/>
        <v>1541.4960000000001</v>
      </c>
      <c r="G192" s="3">
        <f t="shared" si="58"/>
        <v>1531.2339999999999</v>
      </c>
      <c r="H192" s="4">
        <f t="shared" si="44"/>
        <v>2.1109516169889389E-3</v>
      </c>
      <c r="I192" s="4">
        <f t="shared" si="48"/>
        <v>2.0784754382670954E-4</v>
      </c>
      <c r="J192" s="4">
        <f t="shared" si="49"/>
        <v>1.9031040731622294E-3</v>
      </c>
      <c r="K192" s="4">
        <f t="shared" si="53"/>
        <v>1.0197520118993783E-3</v>
      </c>
      <c r="L192" s="4">
        <f t="shared" si="59"/>
        <v>-6.2650157220789787E-3</v>
      </c>
      <c r="M192" s="4">
        <f t="shared" si="54"/>
        <v>8.7188030328967669E-4</v>
      </c>
      <c r="N192" s="4">
        <f t="shared" si="60"/>
        <v>7.5795077695505683E-3</v>
      </c>
      <c r="O192" s="4">
        <f t="shared" si="62"/>
        <v>6.6513702004097454E-3</v>
      </c>
      <c r="P192" s="4">
        <f t="shared" si="45"/>
        <v>8.7809349220898239E-2</v>
      </c>
      <c r="T192" s="4">
        <f t="shared" si="46"/>
        <v>2.1109516169889389E-3</v>
      </c>
      <c r="U192" s="4">
        <f t="shared" si="47"/>
        <v>2.1109516169889389E-3</v>
      </c>
      <c r="V192" s="2">
        <f t="shared" si="55"/>
        <v>-9.2037490500716732E-3</v>
      </c>
      <c r="W192" s="4">
        <f t="shared" si="56"/>
        <v>-1.9111711559571008E-2</v>
      </c>
      <c r="X192" s="4">
        <f t="shared" si="57"/>
        <v>1.1419805692858259E-2</v>
      </c>
      <c r="Y192" s="4">
        <f t="shared" si="50"/>
        <v>-1.1461791030643017E-2</v>
      </c>
      <c r="Z192" s="4">
        <f t="shared" si="51"/>
        <v>-5.2288107347416681E-3</v>
      </c>
      <c r="AA192" s="4">
        <f t="shared" si="61"/>
        <v>1.349400251944159E-2</v>
      </c>
    </row>
    <row r="193" spans="1:27" x14ac:dyDescent="0.3">
      <c r="A193" s="1">
        <f t="shared" si="42"/>
        <v>40</v>
      </c>
      <c r="B193" s="1">
        <f t="shared" si="43"/>
        <v>5</v>
      </c>
      <c r="C193" s="10">
        <v>39360</v>
      </c>
      <c r="D193" s="3">
        <v>1557.59</v>
      </c>
      <c r="E193" s="3">
        <v>1543.84</v>
      </c>
      <c r="F193" s="3">
        <f t="shared" si="52"/>
        <v>1546.7380000000001</v>
      </c>
      <c r="G193" s="3">
        <f t="shared" si="58"/>
        <v>1535.1179999999999</v>
      </c>
      <c r="H193" s="4">
        <f t="shared" si="44"/>
        <v>9.5602914106453045E-3</v>
      </c>
      <c r="I193" s="4">
        <f t="shared" si="48"/>
        <v>6.4815534987425791E-4</v>
      </c>
      <c r="J193" s="4">
        <f t="shared" si="49"/>
        <v>8.9121360607710472E-3</v>
      </c>
      <c r="K193" s="4">
        <f t="shared" si="53"/>
        <v>7.6806408960110762E-4</v>
      </c>
      <c r="L193" s="4">
        <f t="shared" si="59"/>
        <v>-6.6234275031039139E-3</v>
      </c>
      <c r="M193" s="4">
        <f t="shared" si="54"/>
        <v>7.0160557250160413E-3</v>
      </c>
      <c r="N193" s="4">
        <f t="shared" si="60"/>
        <v>1.4638614100023569E-2</v>
      </c>
      <c r="O193" s="4">
        <f t="shared" si="62"/>
        <v>7.4602430678163819E-3</v>
      </c>
      <c r="P193" s="4">
        <f t="shared" si="45"/>
        <v>9.8209123598674453E-2</v>
      </c>
      <c r="T193" s="4">
        <f t="shared" si="46"/>
        <v>9.5602914106453045E-3</v>
      </c>
      <c r="U193" s="4">
        <f t="shared" si="47"/>
        <v>9.5602914106453045E-3</v>
      </c>
      <c r="V193" s="2">
        <f t="shared" si="55"/>
        <v>-7.4278603095588721E-3</v>
      </c>
      <c r="W193" s="4">
        <f t="shared" si="56"/>
        <v>-1.7353581706463218E-2</v>
      </c>
      <c r="X193" s="4">
        <f t="shared" si="57"/>
        <v>1.7115281641395218E-2</v>
      </c>
      <c r="Y193" s="4">
        <f t="shared" si="50"/>
        <v>-1.171034069954607E-2</v>
      </c>
      <c r="Z193" s="4">
        <f t="shared" si="51"/>
        <v>-5.4789275713826137E-3</v>
      </c>
      <c r="AA193" s="4">
        <f t="shared" si="61"/>
        <v>1.5254368564973508E-2</v>
      </c>
    </row>
    <row r="194" spans="1:27" x14ac:dyDescent="0.3">
      <c r="A194" s="1">
        <f t="shared" si="42"/>
        <v>41</v>
      </c>
      <c r="B194" s="1">
        <f t="shared" si="43"/>
        <v>1</v>
      </c>
      <c r="C194" s="10">
        <v>39363</v>
      </c>
      <c r="D194" s="3">
        <v>1552.58</v>
      </c>
      <c r="E194" s="3">
        <v>1556.51</v>
      </c>
      <c r="F194" s="3">
        <f t="shared" si="52"/>
        <v>1547.846</v>
      </c>
      <c r="G194" s="3">
        <f t="shared" si="58"/>
        <v>1537.8009999999999</v>
      </c>
      <c r="H194" s="4">
        <f t="shared" si="44"/>
        <v>-3.2165075533355961E-3</v>
      </c>
      <c r="I194" s="4">
        <f t="shared" si="48"/>
        <v>-6.9337887377289738E-4</v>
      </c>
      <c r="J194" s="4">
        <f t="shared" si="49"/>
        <v>-2.5231286795626986E-3</v>
      </c>
      <c r="K194" s="4">
        <f t="shared" si="53"/>
        <v>-7.0156459658830515E-3</v>
      </c>
      <c r="L194" s="4">
        <f t="shared" si="59"/>
        <v>-1.3759147857337953E-2</v>
      </c>
      <c r="M194" s="4">
        <f t="shared" si="54"/>
        <v>3.0584437986724282E-3</v>
      </c>
      <c r="N194" s="4">
        <f t="shared" si="60"/>
        <v>9.6104762579813617E-3</v>
      </c>
      <c r="O194" s="4">
        <f t="shared" si="62"/>
        <v>6.4698759484213848E-3</v>
      </c>
      <c r="P194" s="4">
        <f t="shared" si="45"/>
        <v>9.4676725657477243E-2</v>
      </c>
      <c r="T194" s="4">
        <f t="shared" si="46"/>
        <v>-3.2165075533355961E-3</v>
      </c>
      <c r="U194" s="4">
        <f t="shared" si="47"/>
        <v>-3.2165075533355961E-3</v>
      </c>
      <c r="V194" s="2">
        <f t="shared" si="55"/>
        <v>-6.7732843688004902E-3</v>
      </c>
      <c r="W194" s="4">
        <f t="shared" si="56"/>
        <v>-1.6705551525112439E-2</v>
      </c>
      <c r="X194" s="4">
        <f t="shared" si="57"/>
        <v>3.5810321646498888E-3</v>
      </c>
      <c r="Y194" s="4">
        <f t="shared" si="50"/>
        <v>-1.9396997013689979E-2</v>
      </c>
      <c r="Z194" s="4">
        <f t="shared" si="51"/>
        <v>-1.3214050173336928E-2</v>
      </c>
      <c r="AA194" s="4">
        <f t="shared" si="61"/>
        <v>1.3150005629171096E-2</v>
      </c>
    </row>
    <row r="195" spans="1:27" x14ac:dyDescent="0.3">
      <c r="A195" s="1">
        <f t="shared" ref="A195:A258" si="63">WEEKNUM(C195,2)</f>
        <v>41</v>
      </c>
      <c r="B195" s="1">
        <f t="shared" ref="B195:B258" si="64">WEEKDAY(C195,2)</f>
        <v>2</v>
      </c>
      <c r="C195" s="10">
        <v>39364</v>
      </c>
      <c r="D195" s="3">
        <v>1565.15</v>
      </c>
      <c r="E195" s="3">
        <v>1553.18</v>
      </c>
      <c r="F195" s="3">
        <f t="shared" si="52"/>
        <v>1551.55</v>
      </c>
      <c r="G195" s="3">
        <f t="shared" si="58"/>
        <v>1542.5430000000001</v>
      </c>
      <c r="H195" s="4">
        <f t="shared" ref="H195:H258" si="65">(D195-D194)/D194</f>
        <v>8.0962011619370115E-3</v>
      </c>
      <c r="I195" s="4">
        <f t="shared" si="48"/>
        <v>3.8645351608299506E-4</v>
      </c>
      <c r="J195" s="4">
        <f t="shared" si="49"/>
        <v>7.7097476458540164E-3</v>
      </c>
      <c r="K195" s="4">
        <f t="shared" si="53"/>
        <v>-2.8533151270788391E-3</v>
      </c>
      <c r="L195" s="4">
        <f t="shared" si="59"/>
        <v>-8.0826037234079853E-3</v>
      </c>
      <c r="M195" s="4">
        <f t="shared" si="54"/>
        <v>8.7654281202669184E-3</v>
      </c>
      <c r="N195" s="4">
        <f t="shared" si="60"/>
        <v>1.4655669242283663E-2</v>
      </c>
      <c r="O195" s="4">
        <f t="shared" si="62"/>
        <v>5.7547199948885623E-3</v>
      </c>
      <c r="P195" s="4">
        <f t="shared" ref="P195:P252" si="66">(D195-1418.3)/1418.3</f>
        <v>0.10353944863569071</v>
      </c>
      <c r="T195" s="4">
        <f t="shared" ref="T195:T258" si="67">(D195-D194)/D194</f>
        <v>8.0962011619370115E-3</v>
      </c>
      <c r="U195" s="4">
        <f t="shared" ref="U195:U258" si="68">(D195-D194)/D194</f>
        <v>8.0962011619370115E-3</v>
      </c>
      <c r="V195" s="2">
        <f t="shared" si="55"/>
        <v>-3.8323307011553791E-3</v>
      </c>
      <c r="W195" s="4">
        <f t="shared" si="56"/>
        <v>-1.3794007394143855E-2</v>
      </c>
      <c r="X195" s="4">
        <f t="shared" si="57"/>
        <v>1.1974421807413526E-2</v>
      </c>
      <c r="Y195" s="4">
        <f t="shared" si="50"/>
        <v>-1.5286565561903264E-2</v>
      </c>
      <c r="Z195" s="4">
        <f t="shared" si="51"/>
        <v>-9.0777014246625834E-3</v>
      </c>
      <c r="AA195" s="4">
        <f t="shared" si="61"/>
        <v>1.174670826116889E-2</v>
      </c>
    </row>
    <row r="196" spans="1:27" x14ac:dyDescent="0.3">
      <c r="A196" s="1">
        <f t="shared" si="63"/>
        <v>41</v>
      </c>
      <c r="B196" s="1">
        <f t="shared" si="64"/>
        <v>3</v>
      </c>
      <c r="C196" s="10">
        <v>39365</v>
      </c>
      <c r="D196" s="3">
        <v>1562.47</v>
      </c>
      <c r="E196" s="3">
        <v>1564.98</v>
      </c>
      <c r="F196" s="3">
        <f t="shared" si="52"/>
        <v>1556.126</v>
      </c>
      <c r="G196" s="3">
        <f t="shared" si="58"/>
        <v>1547.069</v>
      </c>
      <c r="H196" s="4">
        <f t="shared" si="65"/>
        <v>-1.7122959460754966E-3</v>
      </c>
      <c r="I196" s="4">
        <f t="shared" ref="I196:I259" si="69">(E196-D195)/D195</f>
        <v>-1.0861578762423585E-4</v>
      </c>
      <c r="J196" s="4">
        <f t="shared" ref="J196:J259" si="70">H196-I196</f>
        <v>-1.6036801584512607E-3</v>
      </c>
      <c r="K196" s="4">
        <f t="shared" si="53"/>
        <v>-6.7789029805450764E-3</v>
      </c>
      <c r="L196" s="4">
        <f t="shared" si="59"/>
        <v>-1.2645575326468603E-2</v>
      </c>
      <c r="M196" s="4">
        <f t="shared" si="54"/>
        <v>4.0767906968973274E-3</v>
      </c>
      <c r="N196" s="4">
        <f t="shared" si="60"/>
        <v>9.9549535282524998E-3</v>
      </c>
      <c r="O196" s="4">
        <f t="shared" si="62"/>
        <v>5.7965912945528658E-3</v>
      </c>
      <c r="P196" s="4">
        <f t="shared" si="66"/>
        <v>0.10164986251145744</v>
      </c>
      <c r="T196" s="4">
        <f t="shared" si="67"/>
        <v>-1.7122959460754966E-3</v>
      </c>
      <c r="U196" s="4">
        <f t="shared" si="68"/>
        <v>-1.7122959460754966E-3</v>
      </c>
      <c r="V196" s="2">
        <f t="shared" si="55"/>
        <v>-1.6330703127495877E-2</v>
      </c>
      <c r="W196" s="4">
        <f t="shared" si="56"/>
        <v>-2.6167396096220909E-2</v>
      </c>
      <c r="X196" s="4">
        <f t="shared" si="57"/>
        <v>1.4861099383602199E-2</v>
      </c>
      <c r="Y196" s="4">
        <f t="shared" si="50"/>
        <v>-1.9163205935899884E-2</v>
      </c>
      <c r="Z196" s="4">
        <f t="shared" si="51"/>
        <v>-1.297878498441183E-2</v>
      </c>
      <c r="AA196" s="4">
        <f t="shared" si="61"/>
        <v>1.177754139759625E-2</v>
      </c>
    </row>
    <row r="197" spans="1:27" x14ac:dyDescent="0.3">
      <c r="A197" s="1">
        <f t="shared" si="63"/>
        <v>41</v>
      </c>
      <c r="B197" s="1">
        <f t="shared" si="64"/>
        <v>4</v>
      </c>
      <c r="C197" s="10">
        <v>39366</v>
      </c>
      <c r="D197" s="3">
        <v>1554.41</v>
      </c>
      <c r="E197" s="3">
        <v>1564.72</v>
      </c>
      <c r="F197" s="3">
        <f t="shared" si="52"/>
        <v>1558.44</v>
      </c>
      <c r="G197" s="3">
        <f t="shared" si="58"/>
        <v>1549.9679999999998</v>
      </c>
      <c r="H197" s="4">
        <f t="shared" si="65"/>
        <v>-5.1584990431815941E-3</v>
      </c>
      <c r="I197" s="4">
        <f t="shared" si="69"/>
        <v>1.4400276485308518E-3</v>
      </c>
      <c r="J197" s="4">
        <f t="shared" si="70"/>
        <v>-6.5985266917124464E-3</v>
      </c>
      <c r="K197" s="4">
        <f t="shared" si="53"/>
        <v>-1.9344371411931342E-3</v>
      </c>
      <c r="L197" s="4">
        <f t="shared" si="59"/>
        <v>-8.3173152480084164E-3</v>
      </c>
      <c r="M197" s="4">
        <f t="shared" si="54"/>
        <v>-2.5859192525859017E-3</v>
      </c>
      <c r="N197" s="4">
        <f t="shared" si="60"/>
        <v>2.8658656178709723E-3</v>
      </c>
      <c r="O197" s="4">
        <f t="shared" si="62"/>
        <v>5.4502994705387942E-3</v>
      </c>
      <c r="P197" s="4">
        <f t="shared" si="66"/>
        <v>9.5967002749770949E-2</v>
      </c>
      <c r="T197" s="4">
        <f t="shared" si="67"/>
        <v>-5.1584990431815941E-3</v>
      </c>
      <c r="U197" s="4">
        <f t="shared" si="68"/>
        <v>-5.1584990431815941E-3</v>
      </c>
      <c r="V197" s="2">
        <f t="shared" si="55"/>
        <v>-1.2563441218071457E-2</v>
      </c>
      <c r="W197" s="4">
        <f t="shared" si="56"/>
        <v>-2.2437806805890748E-2</v>
      </c>
      <c r="X197" s="4">
        <f t="shared" si="57"/>
        <v>7.4991573980452697E-3</v>
      </c>
      <c r="Y197" s="4">
        <f t="shared" si="50"/>
        <v>-1.4379144907512352E-2</v>
      </c>
      <c r="Z197" s="4">
        <f t="shared" si="51"/>
        <v>-8.1645592564166241E-3</v>
      </c>
      <c r="AA197" s="4">
        <f t="shared" si="61"/>
        <v>1.0991919537903412E-2</v>
      </c>
    </row>
    <row r="198" spans="1:27" x14ac:dyDescent="0.3">
      <c r="A198" s="1">
        <f t="shared" si="63"/>
        <v>41</v>
      </c>
      <c r="B198" s="1">
        <f t="shared" si="64"/>
        <v>5</v>
      </c>
      <c r="C198" s="10">
        <v>39367</v>
      </c>
      <c r="D198" s="3">
        <v>1561.8</v>
      </c>
      <c r="E198" s="3">
        <v>1555.41</v>
      </c>
      <c r="F198" s="3">
        <f t="shared" si="52"/>
        <v>1559.2819999999999</v>
      </c>
      <c r="G198" s="3">
        <f t="shared" si="58"/>
        <v>1553.0099999999998</v>
      </c>
      <c r="H198" s="4">
        <f t="shared" si="65"/>
        <v>4.7542154257884809E-3</v>
      </c>
      <c r="I198" s="4">
        <f t="shared" si="69"/>
        <v>6.4333091012023851E-4</v>
      </c>
      <c r="J198" s="4">
        <f t="shared" si="70"/>
        <v>4.110884515668242E-3</v>
      </c>
      <c r="K198" s="4">
        <f t="shared" si="53"/>
        <v>2.7293313861850065E-3</v>
      </c>
      <c r="L198" s="4">
        <f t="shared" si="59"/>
        <v>-1.5289831297191723E-3</v>
      </c>
      <c r="M198" s="4">
        <f t="shared" si="54"/>
        <v>1.6148458072369394E-3</v>
      </c>
      <c r="N198" s="4">
        <f t="shared" si="60"/>
        <v>5.6599764328627584E-3</v>
      </c>
      <c r="O198" s="4">
        <f t="shared" si="62"/>
        <v>4.0158791138431051E-3</v>
      </c>
      <c r="P198" s="4">
        <f t="shared" si="66"/>
        <v>0.10117746598039908</v>
      </c>
      <c r="T198" s="4">
        <f t="shared" si="67"/>
        <v>4.7542154257884809E-3</v>
      </c>
      <c r="U198" s="4">
        <f t="shared" si="68"/>
        <v>4.7542154257884809E-3</v>
      </c>
      <c r="V198" s="2">
        <f t="shared" si="55"/>
        <v>2.045792294182253E-3</v>
      </c>
      <c r="W198" s="4">
        <f t="shared" si="56"/>
        <v>-7.9746656287596005E-3</v>
      </c>
      <c r="X198" s="4">
        <f t="shared" si="57"/>
        <v>2.702893572763074E-3</v>
      </c>
      <c r="Y198" s="4">
        <f t="shared" ref="Y198:Y261" si="71">(SUM(D194:D197)*(0.99/4.01)-D197)/D197</f>
        <v>-9.7735281074083705E-3</v>
      </c>
      <c r="Z198" s="4">
        <f t="shared" ref="Z198:Z261" si="72">(SUM(D194:D197)*(0.995/4.005)-D197)/D197</f>
        <v>-3.5299028921307921E-3</v>
      </c>
      <c r="AA198" s="4">
        <f t="shared" si="61"/>
        <v>8.1099707901401974E-3</v>
      </c>
    </row>
    <row r="199" spans="1:27" x14ac:dyDescent="0.3">
      <c r="A199" s="1">
        <f t="shared" si="63"/>
        <v>42</v>
      </c>
      <c r="B199" s="1">
        <f t="shared" si="64"/>
        <v>1</v>
      </c>
      <c r="C199" s="10">
        <v>39370</v>
      </c>
      <c r="D199" s="3">
        <v>1548.71</v>
      </c>
      <c r="E199" s="3">
        <v>1562.25</v>
      </c>
      <c r="F199" s="3">
        <f t="shared" ref="F199:F262" si="73">AVERAGE(D195:D199)</f>
        <v>1558.508</v>
      </c>
      <c r="G199" s="3">
        <f t="shared" si="58"/>
        <v>1553.1770000000001</v>
      </c>
      <c r="H199" s="4">
        <f t="shared" si="65"/>
        <v>-8.3813548469713912E-3</v>
      </c>
      <c r="I199" s="4">
        <f t="shared" si="69"/>
        <v>2.8812908182868839E-4</v>
      </c>
      <c r="J199" s="4">
        <f t="shared" si="70"/>
        <v>-8.6694839288000789E-3</v>
      </c>
      <c r="K199" s="4">
        <f t="shared" ref="K199:K262" si="74">(SUM(D195:D198)/4-D198)/D198</f>
        <v>-5.3944166986808341E-4</v>
      </c>
      <c r="L199" s="4">
        <f t="shared" si="59"/>
        <v>-5.2033977888761547E-3</v>
      </c>
      <c r="M199" s="4">
        <f t="shared" ref="M199:M262" si="75">(D199-F199)/F199</f>
        <v>-6.2867819735285295E-3</v>
      </c>
      <c r="N199" s="4">
        <f t="shared" si="60"/>
        <v>-2.8760405285425277E-3</v>
      </c>
      <c r="O199" s="4">
        <f t="shared" si="62"/>
        <v>3.4422196537763064E-3</v>
      </c>
      <c r="P199" s="4">
        <f t="shared" si="66"/>
        <v>9.1948106888528586E-2</v>
      </c>
      <c r="T199" s="4">
        <f t="shared" si="67"/>
        <v>-8.3813548469713912E-3</v>
      </c>
      <c r="U199" s="4">
        <f t="shared" si="68"/>
        <v>-8.3813548469713912E-3</v>
      </c>
      <c r="V199" s="2">
        <f t="shared" ref="V199:V262" si="76">(D194-D198)/D198</f>
        <v>-5.9034447432449915E-3</v>
      </c>
      <c r="W199" s="4">
        <f t="shared" ref="W199:W262" si="77">(D194*(1-0.01)-D198)/D198</f>
        <v>-1.5844410295812617E-2</v>
      </c>
      <c r="X199" s="4">
        <f t="shared" ref="X199:X262" si="78">(D199-D194)/D194</f>
        <v>-2.4926251787346812E-3</v>
      </c>
      <c r="Y199" s="4">
        <f t="shared" si="71"/>
        <v>-1.3001543394682692E-2</v>
      </c>
      <c r="Z199" s="4">
        <f t="shared" si="72"/>
        <v>-6.778271621991282E-3</v>
      </c>
      <c r="AA199" s="4">
        <f t="shared" si="61"/>
        <v>6.8882821676058432E-3</v>
      </c>
    </row>
    <row r="200" spans="1:27" x14ac:dyDescent="0.3">
      <c r="A200" s="1">
        <f t="shared" si="63"/>
        <v>42</v>
      </c>
      <c r="B200" s="1">
        <f t="shared" si="64"/>
        <v>2</v>
      </c>
      <c r="C200" s="10">
        <v>39371</v>
      </c>
      <c r="D200" s="3">
        <v>1538.53</v>
      </c>
      <c r="E200" s="3">
        <v>1547.81</v>
      </c>
      <c r="F200" s="3">
        <f t="shared" si="73"/>
        <v>1553.184</v>
      </c>
      <c r="G200" s="3">
        <f t="shared" si="58"/>
        <v>1552.367</v>
      </c>
      <c r="H200" s="4">
        <f t="shared" si="65"/>
        <v>-6.5732125446339622E-3</v>
      </c>
      <c r="I200" s="4">
        <f t="shared" si="69"/>
        <v>-5.8112881042938374E-4</v>
      </c>
      <c r="J200" s="4">
        <f t="shared" si="70"/>
        <v>-5.9920837342045787E-3</v>
      </c>
      <c r="K200" s="4">
        <f t="shared" si="74"/>
        <v>5.2543729942985101E-3</v>
      </c>
      <c r="L200" s="4">
        <f t="shared" si="59"/>
        <v>3.3540459120457305E-3</v>
      </c>
      <c r="M200" s="4">
        <f t="shared" si="75"/>
        <v>-9.4348126171786457E-3</v>
      </c>
      <c r="N200" s="4">
        <f t="shared" si="60"/>
        <v>-8.9134850199727184E-3</v>
      </c>
      <c r="O200" s="4">
        <f t="shared" si="62"/>
        <v>5.3102636932656974E-4</v>
      </c>
      <c r="P200" s="4">
        <f t="shared" si="66"/>
        <v>8.4770499894239598E-2</v>
      </c>
      <c r="T200" s="4">
        <f t="shared" si="67"/>
        <v>-6.5732125446339622E-3</v>
      </c>
      <c r="U200" s="4">
        <f t="shared" si="68"/>
        <v>-6.5732125446339622E-3</v>
      </c>
      <c r="V200" s="2">
        <f t="shared" si="76"/>
        <v>1.0615286270509039E-2</v>
      </c>
      <c r="W200" s="4">
        <f t="shared" si="77"/>
        <v>5.0913340780398702E-4</v>
      </c>
      <c r="X200" s="4">
        <f t="shared" si="78"/>
        <v>-1.7007954509152552E-2</v>
      </c>
      <c r="Y200" s="4">
        <f t="shared" si="71"/>
        <v>-7.2799708086228815E-3</v>
      </c>
      <c r="Z200" s="4">
        <f t="shared" si="72"/>
        <v>-1.0206230918082607E-3</v>
      </c>
      <c r="AA200" s="4">
        <f t="shared" si="61"/>
        <v>1.053140407979127E-3</v>
      </c>
    </row>
    <row r="201" spans="1:27" x14ac:dyDescent="0.3">
      <c r="A201" s="1">
        <f t="shared" si="63"/>
        <v>42</v>
      </c>
      <c r="B201" s="1">
        <f t="shared" si="64"/>
        <v>3</v>
      </c>
      <c r="C201" s="10">
        <v>39372</v>
      </c>
      <c r="D201" s="3">
        <v>1541.24</v>
      </c>
      <c r="E201" s="3">
        <v>1544.44</v>
      </c>
      <c r="F201" s="3">
        <f t="shared" si="73"/>
        <v>1548.9379999999999</v>
      </c>
      <c r="G201" s="3">
        <f t="shared" si="58"/>
        <v>1552.5319999999999</v>
      </c>
      <c r="H201" s="4">
        <f t="shared" si="65"/>
        <v>1.7614216167380788E-3</v>
      </c>
      <c r="I201" s="4">
        <f t="shared" si="69"/>
        <v>3.8413290608568453E-3</v>
      </c>
      <c r="J201" s="4">
        <f t="shared" si="70"/>
        <v>-2.0799074441187667E-3</v>
      </c>
      <c r="K201" s="4">
        <f t="shared" si="74"/>
        <v>8.0157682983107142E-3</v>
      </c>
      <c r="L201" s="4">
        <f t="shared" si="59"/>
        <v>9.9163920538869309E-3</v>
      </c>
      <c r="M201" s="4">
        <f t="shared" si="75"/>
        <v>-4.969856766377909E-3</v>
      </c>
      <c r="N201" s="4">
        <f t="shared" si="60"/>
        <v>-7.2732800354517119E-3</v>
      </c>
      <c r="O201" s="4">
        <f t="shared" si="62"/>
        <v>-2.3318886091718686E-3</v>
      </c>
      <c r="P201" s="4">
        <f t="shared" si="66"/>
        <v>8.6681238101953079E-2</v>
      </c>
      <c r="T201" s="4">
        <f t="shared" si="67"/>
        <v>1.7614216167380788E-3</v>
      </c>
      <c r="U201" s="4">
        <f t="shared" si="68"/>
        <v>1.7614216167380788E-3</v>
      </c>
      <c r="V201" s="2">
        <f t="shared" si="76"/>
        <v>1.5560307566313335E-2</v>
      </c>
      <c r="W201" s="4">
        <f t="shared" si="77"/>
        <v>5.4047044906501531E-3</v>
      </c>
      <c r="X201" s="4">
        <f t="shared" si="78"/>
        <v>-1.3587460879248893E-2</v>
      </c>
      <c r="Y201" s="4">
        <f t="shared" si="71"/>
        <v>-4.5530068675036766E-3</v>
      </c>
      <c r="Z201" s="4">
        <f t="shared" si="72"/>
        <v>1.723535038021634E-3</v>
      </c>
      <c r="AA201" s="4">
        <f t="shared" si="61"/>
        <v>-4.6191632297128268E-3</v>
      </c>
    </row>
    <row r="202" spans="1:27" x14ac:dyDescent="0.3">
      <c r="A202" s="1">
        <f t="shared" si="63"/>
        <v>42</v>
      </c>
      <c r="B202" s="1">
        <f t="shared" si="64"/>
        <v>4</v>
      </c>
      <c r="C202" s="10">
        <v>39373</v>
      </c>
      <c r="D202" s="3">
        <v>1540.08</v>
      </c>
      <c r="E202" s="3">
        <v>1539.29</v>
      </c>
      <c r="F202" s="3">
        <f t="shared" si="73"/>
        <v>1546.0719999999999</v>
      </c>
      <c r="G202" s="3">
        <f t="shared" si="58"/>
        <v>1552.2559999999999</v>
      </c>
      <c r="H202" s="4">
        <f t="shared" si="65"/>
        <v>-7.5264073084015592E-4</v>
      </c>
      <c r="I202" s="4">
        <f t="shared" si="69"/>
        <v>-1.265215021670892E-3</v>
      </c>
      <c r="J202" s="4">
        <f t="shared" si="70"/>
        <v>5.1257429083073603E-4</v>
      </c>
      <c r="K202" s="4">
        <f t="shared" si="74"/>
        <v>4.1070826088084444E-3</v>
      </c>
      <c r="L202" s="4">
        <f t="shared" si="59"/>
        <v>8.0252841146667177E-3</v>
      </c>
      <c r="M202" s="4">
        <f t="shared" si="75"/>
        <v>-3.8756280431958938E-3</v>
      </c>
      <c r="N202" s="4">
        <f t="shared" si="60"/>
        <v>-7.8440669580274978E-3</v>
      </c>
      <c r="O202" s="4">
        <f t="shared" si="62"/>
        <v>-4.0153758246324663E-3</v>
      </c>
      <c r="P202" s="4">
        <f t="shared" si="66"/>
        <v>8.586335754071775E-2</v>
      </c>
      <c r="T202" s="4">
        <f t="shared" si="67"/>
        <v>-7.5264073084015592E-4</v>
      </c>
      <c r="U202" s="4">
        <f t="shared" si="68"/>
        <v>-7.5264073084015592E-4</v>
      </c>
      <c r="V202" s="2">
        <f t="shared" si="76"/>
        <v>8.5450676079001798E-3</v>
      </c>
      <c r="W202" s="4">
        <f t="shared" si="77"/>
        <v>-1.5403830681788679E-3</v>
      </c>
      <c r="X202" s="4">
        <f t="shared" si="78"/>
        <v>-9.2189319420231172E-3</v>
      </c>
      <c r="Y202" s="4">
        <f t="shared" si="71"/>
        <v>-8.412955827710334E-3</v>
      </c>
      <c r="Z202" s="4">
        <f t="shared" si="72"/>
        <v>-2.1607518644050886E-3</v>
      </c>
      <c r="AA202" s="4">
        <f t="shared" si="61"/>
        <v>-7.9361412694747089E-3</v>
      </c>
    </row>
    <row r="203" spans="1:27" x14ac:dyDescent="0.3">
      <c r="A203" s="1">
        <f t="shared" si="63"/>
        <v>42</v>
      </c>
      <c r="B203" s="1">
        <f t="shared" si="64"/>
        <v>5</v>
      </c>
      <c r="C203" s="10">
        <v>39374</v>
      </c>
      <c r="D203" s="3">
        <v>1500.63</v>
      </c>
      <c r="E203" s="3">
        <v>1540</v>
      </c>
      <c r="F203" s="3">
        <f t="shared" si="73"/>
        <v>1533.838</v>
      </c>
      <c r="G203" s="3">
        <f t="shared" ref="G203:G266" si="79">AVERAGE(D194:D203)</f>
        <v>1546.56</v>
      </c>
      <c r="H203" s="4">
        <f t="shared" si="65"/>
        <v>-2.5615552438834229E-2</v>
      </c>
      <c r="I203" s="4">
        <f t="shared" si="69"/>
        <v>-5.1945353488083244E-5</v>
      </c>
      <c r="J203" s="4">
        <f t="shared" si="70"/>
        <v>-2.5563607085346145E-2</v>
      </c>
      <c r="K203" s="4">
        <f t="shared" si="74"/>
        <v>1.3375928523193246E-3</v>
      </c>
      <c r="L203" s="4">
        <f t="shared" ref="L203:L266" si="80">(SUM(D194:D202)/9-D202)/D202</f>
        <v>7.5212543071355113E-3</v>
      </c>
      <c r="M203" s="4">
        <f t="shared" si="75"/>
        <v>-2.1650265543036395E-2</v>
      </c>
      <c r="N203" s="4">
        <f t="shared" ref="N203:N266" si="81">(D203-G203)/G203</f>
        <v>-2.9698168839230186E-2</v>
      </c>
      <c r="O203" s="4">
        <f t="shared" si="62"/>
        <v>-8.4777726688124184E-3</v>
      </c>
      <c r="P203" s="4">
        <f t="shared" si="66"/>
        <v>5.8048367764224888E-2</v>
      </c>
      <c r="T203" s="4">
        <f t="shared" si="67"/>
        <v>-2.5615552438834229E-2</v>
      </c>
      <c r="U203" s="4">
        <f t="shared" si="68"/>
        <v>-2.5615552438834229E-2</v>
      </c>
      <c r="V203" s="2">
        <f t="shared" si="76"/>
        <v>1.4103163472027445E-2</v>
      </c>
      <c r="W203" s="4">
        <f t="shared" si="77"/>
        <v>3.9621318373072112E-3</v>
      </c>
      <c r="X203" s="4">
        <f t="shared" si="78"/>
        <v>-3.9166346523242315E-2</v>
      </c>
      <c r="Y203" s="4">
        <f t="shared" si="71"/>
        <v>-1.1147913292971399E-2</v>
      </c>
      <c r="Z203" s="4">
        <f t="shared" si="72"/>
        <v>-4.9129539195428146E-3</v>
      </c>
      <c r="AA203" s="4">
        <f t="shared" ref="AA203:AA266" si="82">(F203-F198)/F198</f>
        <v>-1.6317766767011972E-2</v>
      </c>
    </row>
    <row r="204" spans="1:27" x14ac:dyDescent="0.3">
      <c r="A204" s="1">
        <f t="shared" si="63"/>
        <v>43</v>
      </c>
      <c r="B204" s="1">
        <f t="shared" si="64"/>
        <v>1</v>
      </c>
      <c r="C204" s="10">
        <v>39377</v>
      </c>
      <c r="D204" s="3">
        <v>1506.33</v>
      </c>
      <c r="E204" s="3">
        <v>1497.79</v>
      </c>
      <c r="F204" s="3">
        <f t="shared" si="73"/>
        <v>1525.3620000000001</v>
      </c>
      <c r="G204" s="3">
        <f t="shared" si="79"/>
        <v>1541.9349999999999</v>
      </c>
      <c r="H204" s="4">
        <f t="shared" si="65"/>
        <v>3.7984046700384622E-3</v>
      </c>
      <c r="I204" s="4">
        <f t="shared" si="69"/>
        <v>-1.8925384671772158E-3</v>
      </c>
      <c r="J204" s="4">
        <f t="shared" si="70"/>
        <v>5.6909431372156784E-3</v>
      </c>
      <c r="K204" s="4">
        <f t="shared" si="74"/>
        <v>1.9651746266568047E-2</v>
      </c>
      <c r="L204" s="4">
        <f t="shared" si="80"/>
        <v>3.0161406283434923E-2</v>
      </c>
      <c r="M204" s="4">
        <f t="shared" si="75"/>
        <v>-1.2477038237480776E-2</v>
      </c>
      <c r="N204" s="4">
        <f t="shared" si="81"/>
        <v>-2.3091116032777012E-2</v>
      </c>
      <c r="O204" s="4">
        <f t="shared" ref="O204:O267" si="83">(F204-G204)/D204</f>
        <v>-1.1002237225574652E-2</v>
      </c>
      <c r="P204" s="4">
        <f t="shared" si="66"/>
        <v>6.2067263625467092E-2</v>
      </c>
      <c r="T204" s="4">
        <f t="shared" si="67"/>
        <v>3.7984046700384622E-3</v>
      </c>
      <c r="U204" s="4">
        <f t="shared" si="68"/>
        <v>3.7984046700384622E-3</v>
      </c>
      <c r="V204" s="2">
        <f t="shared" si="76"/>
        <v>3.2039876585167514E-2</v>
      </c>
      <c r="W204" s="4">
        <f t="shared" si="77"/>
        <v>2.17194778193158E-2</v>
      </c>
      <c r="X204" s="4">
        <f t="shared" si="78"/>
        <v>-2.7364709984438733E-2</v>
      </c>
      <c r="Y204" s="4">
        <f t="shared" si="71"/>
        <v>6.9378840936682624E-3</v>
      </c>
      <c r="Z204" s="4">
        <f t="shared" si="72"/>
        <v>1.3286878936564522E-2</v>
      </c>
      <c r="AA204" s="4">
        <f t="shared" si="82"/>
        <v>-2.1267776617123528E-2</v>
      </c>
    </row>
    <row r="205" spans="1:27" x14ac:dyDescent="0.3">
      <c r="A205" s="1">
        <f t="shared" si="63"/>
        <v>43</v>
      </c>
      <c r="B205" s="1">
        <f t="shared" si="64"/>
        <v>2</v>
      </c>
      <c r="C205" s="10">
        <v>39378</v>
      </c>
      <c r="D205" s="3">
        <v>1519.59</v>
      </c>
      <c r="E205" s="3">
        <v>1509.3</v>
      </c>
      <c r="F205" s="3">
        <f t="shared" si="73"/>
        <v>1521.5740000000001</v>
      </c>
      <c r="G205" s="3">
        <f t="shared" si="79"/>
        <v>1537.3789999999999</v>
      </c>
      <c r="H205" s="4">
        <f t="shared" si="65"/>
        <v>8.8028519647089225E-3</v>
      </c>
      <c r="I205" s="4">
        <f t="shared" si="69"/>
        <v>1.9716795124574481E-3</v>
      </c>
      <c r="J205" s="4">
        <f t="shared" si="70"/>
        <v>6.8311724522514741E-3</v>
      </c>
      <c r="K205" s="4">
        <f t="shared" si="74"/>
        <v>1.0449237550868674E-2</v>
      </c>
      <c r="L205" s="4">
        <f t="shared" si="80"/>
        <v>2.1924515581283954E-2</v>
      </c>
      <c r="M205" s="4">
        <f t="shared" si="75"/>
        <v>-1.303912921750865E-3</v>
      </c>
      <c r="N205" s="4">
        <f t="shared" si="81"/>
        <v>-1.1570991928470461E-2</v>
      </c>
      <c r="O205" s="4">
        <f t="shared" si="83"/>
        <v>-1.0400831803315261E-2</v>
      </c>
      <c r="P205" s="4">
        <f t="shared" si="66"/>
        <v>7.1416484523725565E-2</v>
      </c>
      <c r="T205" s="4">
        <f t="shared" si="67"/>
        <v>8.8028519647089225E-3</v>
      </c>
      <c r="U205" s="4">
        <f t="shared" si="68"/>
        <v>8.8028519647089225E-3</v>
      </c>
      <c r="V205" s="2">
        <f t="shared" si="76"/>
        <v>2.1376458013848257E-2</v>
      </c>
      <c r="W205" s="4">
        <f t="shared" si="77"/>
        <v>1.1162693433709832E-2</v>
      </c>
      <c r="X205" s="4">
        <f t="shared" si="78"/>
        <v>-1.2310452184877809E-2</v>
      </c>
      <c r="Y205" s="4">
        <f t="shared" si="71"/>
        <v>-2.149880124329226E-3</v>
      </c>
      <c r="Z205" s="4">
        <f t="shared" si="72"/>
        <v>4.1418140954949398E-3</v>
      </c>
      <c r="AA205" s="4">
        <f t="shared" si="82"/>
        <v>-2.0351741970043406E-2</v>
      </c>
    </row>
    <row r="206" spans="1:27" x14ac:dyDescent="0.3">
      <c r="A206" s="1">
        <f t="shared" si="63"/>
        <v>43</v>
      </c>
      <c r="B206" s="1">
        <f t="shared" si="64"/>
        <v>3</v>
      </c>
      <c r="C206" s="10">
        <v>39379</v>
      </c>
      <c r="D206" s="3">
        <v>1515.88</v>
      </c>
      <c r="E206" s="3">
        <v>1516.61</v>
      </c>
      <c r="F206" s="3">
        <f t="shared" si="73"/>
        <v>1516.502</v>
      </c>
      <c r="G206" s="3">
        <f t="shared" si="79"/>
        <v>1532.72</v>
      </c>
      <c r="H206" s="4">
        <f t="shared" si="65"/>
        <v>-2.4414480221637475E-3</v>
      </c>
      <c r="I206" s="4">
        <f t="shared" si="69"/>
        <v>-1.9610552846491608E-3</v>
      </c>
      <c r="J206" s="4">
        <f t="shared" si="70"/>
        <v>-4.8039273751458679E-4</v>
      </c>
      <c r="K206" s="4">
        <f t="shared" si="74"/>
        <v>-1.9297968530984613E-3</v>
      </c>
      <c r="L206" s="4">
        <f t="shared" si="80"/>
        <v>9.8718148389443303E-3</v>
      </c>
      <c r="M206" s="4">
        <f t="shared" si="75"/>
        <v>-4.1015442116122734E-4</v>
      </c>
      <c r="N206" s="4">
        <f t="shared" si="81"/>
        <v>-1.0987003497050941E-2</v>
      </c>
      <c r="O206" s="4">
        <f t="shared" si="83"/>
        <v>-1.069873604770831E-2</v>
      </c>
      <c r="P206" s="4">
        <f t="shared" si="66"/>
        <v>6.8800676866671476E-2</v>
      </c>
      <c r="T206" s="4">
        <f t="shared" si="67"/>
        <v>-2.4414480221637475E-3</v>
      </c>
      <c r="U206" s="4">
        <f t="shared" si="68"/>
        <v>-2.4414480221637475E-3</v>
      </c>
      <c r="V206" s="2">
        <f t="shared" si="76"/>
        <v>1.4247264064649079E-2</v>
      </c>
      <c r="W206" s="4">
        <f t="shared" si="77"/>
        <v>4.1047914240026307E-3</v>
      </c>
      <c r="X206" s="4">
        <f t="shared" si="78"/>
        <v>-1.6454283563883561E-2</v>
      </c>
      <c r="Y206" s="4">
        <f t="shared" si="71"/>
        <v>-1.4374562478371485E-2</v>
      </c>
      <c r="Z206" s="4">
        <f t="shared" si="72"/>
        <v>-8.1599479339156573E-3</v>
      </c>
      <c r="AA206" s="4">
        <f t="shared" si="82"/>
        <v>-2.0940799438066548E-2</v>
      </c>
    </row>
    <row r="207" spans="1:27" x14ac:dyDescent="0.3">
      <c r="A207" s="1">
        <f t="shared" si="63"/>
        <v>43</v>
      </c>
      <c r="B207" s="1">
        <f t="shared" si="64"/>
        <v>4</v>
      </c>
      <c r="C207" s="10">
        <v>39380</v>
      </c>
      <c r="D207" s="3">
        <v>1514.4</v>
      </c>
      <c r="E207" s="3">
        <v>1516.15</v>
      </c>
      <c r="F207" s="3">
        <f t="shared" si="73"/>
        <v>1511.366</v>
      </c>
      <c r="G207" s="3">
        <f t="shared" si="79"/>
        <v>1528.7190000000001</v>
      </c>
      <c r="H207" s="4">
        <f t="shared" si="65"/>
        <v>-9.7633058025702437E-4</v>
      </c>
      <c r="I207" s="4">
        <f t="shared" si="69"/>
        <v>1.7811436261444294E-4</v>
      </c>
      <c r="J207" s="4">
        <f t="shared" si="70"/>
        <v>-1.1544449428714672E-3</v>
      </c>
      <c r="K207" s="4">
        <f t="shared" si="74"/>
        <v>-3.4781776921656306E-3</v>
      </c>
      <c r="L207" s="4">
        <f t="shared" si="80"/>
        <v>9.5192231575059131E-3</v>
      </c>
      <c r="M207" s="4">
        <f t="shared" si="75"/>
        <v>2.0074555071373217E-3</v>
      </c>
      <c r="N207" s="4">
        <f t="shared" si="81"/>
        <v>-9.3666658162814484E-3</v>
      </c>
      <c r="O207" s="4">
        <f t="shared" si="83"/>
        <v>-1.1458663497094601E-2</v>
      </c>
      <c r="P207" s="4">
        <f t="shared" si="66"/>
        <v>6.7757174081647137E-2</v>
      </c>
      <c r="T207" s="4">
        <f t="shared" si="67"/>
        <v>-9.7633058025702437E-4</v>
      </c>
      <c r="U207" s="4">
        <f t="shared" si="68"/>
        <v>-9.7633058025702437E-4</v>
      </c>
      <c r="V207" s="2">
        <f t="shared" si="76"/>
        <v>1.5964324352851028E-2</v>
      </c>
      <c r="W207" s="4">
        <f t="shared" si="77"/>
        <v>5.8046811093224399E-3</v>
      </c>
      <c r="X207" s="4">
        <f t="shared" si="78"/>
        <v>-1.667445846968978E-2</v>
      </c>
      <c r="Y207" s="4">
        <f t="shared" si="71"/>
        <v>-1.5903636823185938E-2</v>
      </c>
      <c r="Z207" s="4">
        <f t="shared" si="72"/>
        <v>-9.6986634743617996E-3</v>
      </c>
      <c r="AA207" s="4">
        <f t="shared" si="82"/>
        <v>-2.2447854951127701E-2</v>
      </c>
    </row>
    <row r="208" spans="1:27" x14ac:dyDescent="0.3">
      <c r="A208" s="1">
        <f t="shared" si="63"/>
        <v>43</v>
      </c>
      <c r="B208" s="1">
        <f t="shared" si="64"/>
        <v>5</v>
      </c>
      <c r="C208" s="10">
        <v>39381</v>
      </c>
      <c r="D208" s="3">
        <v>1535.28</v>
      </c>
      <c r="E208" s="3">
        <v>1522.17</v>
      </c>
      <c r="F208" s="3">
        <f t="shared" si="73"/>
        <v>1518.296</v>
      </c>
      <c r="G208" s="3">
        <f t="shared" si="79"/>
        <v>1526.0670000000002</v>
      </c>
      <c r="H208" s="4">
        <f t="shared" si="65"/>
        <v>1.3787638668779635E-2</v>
      </c>
      <c r="I208" s="4">
        <f t="shared" si="69"/>
        <v>5.1307448494453123E-3</v>
      </c>
      <c r="J208" s="4">
        <f t="shared" si="70"/>
        <v>8.6568938193343232E-3</v>
      </c>
      <c r="K208" s="4">
        <f t="shared" si="74"/>
        <v>-2.3111463285783743E-4</v>
      </c>
      <c r="L208" s="4">
        <f t="shared" si="80"/>
        <v>7.0280859306216517E-3</v>
      </c>
      <c r="M208" s="4">
        <f t="shared" si="75"/>
        <v>1.1186224557003327E-2</v>
      </c>
      <c r="N208" s="4">
        <f t="shared" si="81"/>
        <v>6.0370874935371365E-3</v>
      </c>
      <c r="O208" s="4">
        <f t="shared" si="83"/>
        <v>-5.0616174248346787E-3</v>
      </c>
      <c r="P208" s="4">
        <f t="shared" si="66"/>
        <v>8.247902418388213E-2</v>
      </c>
      <c r="T208" s="4">
        <f t="shared" si="67"/>
        <v>1.3787638668779635E-2</v>
      </c>
      <c r="U208" s="4">
        <f t="shared" si="68"/>
        <v>1.3787638668779635E-2</v>
      </c>
      <c r="V208" s="2">
        <f t="shared" si="76"/>
        <v>-9.092709984152127E-3</v>
      </c>
      <c r="W208" s="4">
        <f t="shared" si="77"/>
        <v>-1.9001782884310613E-2</v>
      </c>
      <c r="X208" s="4">
        <f t="shared" si="78"/>
        <v>2.3090302073129194E-2</v>
      </c>
      <c r="Y208" s="4">
        <f t="shared" si="71"/>
        <v>-1.2697060834443096E-2</v>
      </c>
      <c r="Z208" s="4">
        <f t="shared" si="72"/>
        <v>-6.4718692231645718E-3</v>
      </c>
      <c r="AA208" s="4">
        <f t="shared" si="82"/>
        <v>-1.0132751959463723E-2</v>
      </c>
    </row>
    <row r="209" spans="1:27" x14ac:dyDescent="0.3">
      <c r="A209" s="1">
        <f t="shared" si="63"/>
        <v>44</v>
      </c>
      <c r="B209" s="1">
        <f t="shared" si="64"/>
        <v>1</v>
      </c>
      <c r="C209" s="10">
        <v>39384</v>
      </c>
      <c r="D209" s="3">
        <v>1540.98</v>
      </c>
      <c r="E209" s="3">
        <v>1536.92</v>
      </c>
      <c r="F209" s="3">
        <f t="shared" si="73"/>
        <v>1525.2260000000001</v>
      </c>
      <c r="G209" s="3">
        <f t="shared" si="79"/>
        <v>1525.2939999999999</v>
      </c>
      <c r="H209" s="4">
        <f t="shared" si="65"/>
        <v>3.7126778177270893E-3</v>
      </c>
      <c r="I209" s="4">
        <f t="shared" si="69"/>
        <v>1.0682090563285526E-3</v>
      </c>
      <c r="J209" s="4">
        <f t="shared" si="70"/>
        <v>2.6444687613985367E-3</v>
      </c>
      <c r="K209" s="4">
        <f t="shared" si="74"/>
        <v>-9.1139726955342584E-3</v>
      </c>
      <c r="L209" s="4">
        <f t="shared" si="80"/>
        <v>-7.6395764218182092E-3</v>
      </c>
      <c r="M209" s="4">
        <f t="shared" si="75"/>
        <v>1.0328961085111258E-2</v>
      </c>
      <c r="N209" s="4">
        <f t="shared" si="81"/>
        <v>1.0283919034625555E-2</v>
      </c>
      <c r="O209" s="4">
        <f t="shared" si="83"/>
        <v>-4.4127762852052753E-5</v>
      </c>
      <c r="P209" s="4">
        <f t="shared" si="66"/>
        <v>8.6497920045124493E-2</v>
      </c>
      <c r="T209" s="4">
        <f t="shared" si="67"/>
        <v>3.7126778177270893E-3</v>
      </c>
      <c r="U209" s="4">
        <f t="shared" si="68"/>
        <v>3.7126778177270893E-3</v>
      </c>
      <c r="V209" s="2">
        <f t="shared" si="76"/>
        <v>-1.8856495232140096E-2</v>
      </c>
      <c r="W209" s="4">
        <f t="shared" si="77"/>
        <v>-2.8667930279818711E-2</v>
      </c>
      <c r="X209" s="4">
        <f t="shared" si="78"/>
        <v>2.3002927645336742E-2</v>
      </c>
      <c r="Y209" s="4">
        <f t="shared" si="71"/>
        <v>-2.1469160068407947E-2</v>
      </c>
      <c r="Z209" s="4">
        <f t="shared" si="72"/>
        <v>-1.5299278733639596E-2</v>
      </c>
      <c r="AA209" s="4">
        <f t="shared" si="82"/>
        <v>-8.9159163529684915E-5</v>
      </c>
    </row>
    <row r="210" spans="1:27" x14ac:dyDescent="0.3">
      <c r="A210" s="1">
        <f t="shared" si="63"/>
        <v>44</v>
      </c>
      <c r="B210" s="1">
        <f t="shared" si="64"/>
        <v>2</v>
      </c>
      <c r="C210" s="10">
        <v>39385</v>
      </c>
      <c r="D210" s="3">
        <v>1531.02</v>
      </c>
      <c r="E210" s="3">
        <v>1539.42</v>
      </c>
      <c r="F210" s="3">
        <f t="shared" si="73"/>
        <v>1527.5120000000002</v>
      </c>
      <c r="G210" s="3">
        <f t="shared" si="79"/>
        <v>1524.5430000000001</v>
      </c>
      <c r="H210" s="4">
        <f t="shared" si="65"/>
        <v>-6.4634193824709184E-3</v>
      </c>
      <c r="I210" s="4">
        <f t="shared" si="69"/>
        <v>-1.0123427948448035E-3</v>
      </c>
      <c r="J210" s="4">
        <f t="shared" si="70"/>
        <v>-5.4510765876261153E-3</v>
      </c>
      <c r="K210" s="4">
        <f t="shared" si="74"/>
        <v>-9.3090111487493677E-3</v>
      </c>
      <c r="L210" s="4">
        <f t="shared" si="80"/>
        <v>-1.1133607617663273E-2</v>
      </c>
      <c r="M210" s="4">
        <f t="shared" si="75"/>
        <v>2.2965449698593597E-3</v>
      </c>
      <c r="N210" s="4">
        <f t="shared" si="81"/>
        <v>4.2484862676879969E-3</v>
      </c>
      <c r="O210" s="4">
        <f t="shared" si="83"/>
        <v>1.9392300557798403E-3</v>
      </c>
      <c r="P210" s="4">
        <f t="shared" si="66"/>
        <v>7.9475428329690498E-2</v>
      </c>
      <c r="T210" s="4">
        <f t="shared" si="67"/>
        <v>-6.4634193824709184E-3</v>
      </c>
      <c r="U210" s="4">
        <f t="shared" si="68"/>
        <v>-6.4634193824709184E-3</v>
      </c>
      <c r="V210" s="2">
        <f t="shared" si="76"/>
        <v>-1.3880777167776415E-2</v>
      </c>
      <c r="W210" s="4">
        <f t="shared" si="77"/>
        <v>-2.374196939609861E-2</v>
      </c>
      <c r="X210" s="4">
        <f t="shared" si="78"/>
        <v>7.5217657394429181E-3</v>
      </c>
      <c r="Y210" s="4">
        <f t="shared" si="71"/>
        <v>-2.1661766620710159E-2</v>
      </c>
      <c r="Z210" s="4">
        <f t="shared" si="72"/>
        <v>-1.5493099718357727E-2</v>
      </c>
      <c r="AA210" s="4">
        <f t="shared" si="82"/>
        <v>3.902537766812591E-3</v>
      </c>
    </row>
    <row r="211" spans="1:27" x14ac:dyDescent="0.3">
      <c r="A211" s="1">
        <f t="shared" si="63"/>
        <v>44</v>
      </c>
      <c r="B211" s="1">
        <f t="shared" si="64"/>
        <v>3</v>
      </c>
      <c r="C211" s="10">
        <v>39386</v>
      </c>
      <c r="D211" s="3">
        <v>1549.38</v>
      </c>
      <c r="E211" s="3">
        <v>1532.15</v>
      </c>
      <c r="F211" s="3">
        <f t="shared" si="73"/>
        <v>1534.212</v>
      </c>
      <c r="G211" s="3">
        <f t="shared" si="79"/>
        <v>1525.357</v>
      </c>
      <c r="H211" s="4">
        <f t="shared" si="65"/>
        <v>1.1992005329780229E-2</v>
      </c>
      <c r="I211" s="4">
        <f t="shared" si="69"/>
        <v>7.3807004480680146E-4</v>
      </c>
      <c r="J211" s="4">
        <f t="shared" si="70"/>
        <v>1.1253935284973428E-2</v>
      </c>
      <c r="K211" s="4">
        <f t="shared" si="74"/>
        <v>-3.9189559901236371E-4</v>
      </c>
      <c r="L211" s="4">
        <f t="shared" si="80"/>
        <v>-5.4422686981372365E-3</v>
      </c>
      <c r="M211" s="4">
        <f t="shared" si="75"/>
        <v>9.8865085138169426E-3</v>
      </c>
      <c r="N211" s="4">
        <f t="shared" si="81"/>
        <v>1.5749100046743247E-2</v>
      </c>
      <c r="O211" s="4">
        <f t="shared" si="83"/>
        <v>5.715189301527074E-3</v>
      </c>
      <c r="P211" s="4">
        <f t="shared" si="66"/>
        <v>9.2420503419586936E-2</v>
      </c>
      <c r="T211" s="4">
        <f t="shared" si="67"/>
        <v>1.1992005329780229E-2</v>
      </c>
      <c r="U211" s="4">
        <f t="shared" si="68"/>
        <v>1.1992005329780229E-2</v>
      </c>
      <c r="V211" s="2">
        <f t="shared" si="76"/>
        <v>-9.8888322817467268E-3</v>
      </c>
      <c r="W211" s="4">
        <f t="shared" si="77"/>
        <v>-1.9789943958929211E-2</v>
      </c>
      <c r="X211" s="4">
        <f t="shared" si="78"/>
        <v>2.2099374620682375E-2</v>
      </c>
      <c r="Y211" s="4">
        <f t="shared" si="71"/>
        <v>-1.285583705039622E-2</v>
      </c>
      <c r="Z211" s="4">
        <f t="shared" si="72"/>
        <v>-6.6316465628138196E-3</v>
      </c>
      <c r="AA211" s="4">
        <f t="shared" si="82"/>
        <v>1.1678190994802537E-2</v>
      </c>
    </row>
    <row r="212" spans="1:27" x14ac:dyDescent="0.3">
      <c r="A212" s="1">
        <f t="shared" si="63"/>
        <v>44</v>
      </c>
      <c r="B212" s="1">
        <f t="shared" si="64"/>
        <v>4</v>
      </c>
      <c r="C212" s="10">
        <v>39387</v>
      </c>
      <c r="D212" s="3">
        <v>1508.44</v>
      </c>
      <c r="E212" s="3">
        <v>1545.79</v>
      </c>
      <c r="F212" s="3">
        <f t="shared" si="73"/>
        <v>1533.02</v>
      </c>
      <c r="G212" s="3">
        <f t="shared" si="79"/>
        <v>1522.1930000000002</v>
      </c>
      <c r="H212" s="4">
        <f t="shared" si="65"/>
        <v>-2.6423472614852426E-2</v>
      </c>
      <c r="I212" s="4">
        <f t="shared" si="69"/>
        <v>-2.3170558545999981E-3</v>
      </c>
      <c r="J212" s="4">
        <f t="shared" si="70"/>
        <v>-2.4106416760252429E-2</v>
      </c>
      <c r="K212" s="4">
        <f t="shared" si="74"/>
        <v>-6.5929597645509284E-3</v>
      </c>
      <c r="L212" s="4">
        <f t="shared" si="80"/>
        <v>-1.6560746162264193E-2</v>
      </c>
      <c r="M212" s="4">
        <f t="shared" si="75"/>
        <v>-1.6033711236643964E-2</v>
      </c>
      <c r="N212" s="4">
        <f t="shared" si="81"/>
        <v>-9.0349909636952448E-3</v>
      </c>
      <c r="O212" s="4">
        <f t="shared" si="83"/>
        <v>7.177613958791712E-3</v>
      </c>
      <c r="P212" s="4">
        <f t="shared" si="66"/>
        <v>6.3554960163576188E-2</v>
      </c>
      <c r="T212" s="4">
        <f t="shared" si="67"/>
        <v>-2.6423472614852426E-2</v>
      </c>
      <c r="U212" s="4">
        <f t="shared" si="68"/>
        <v>-2.6423472614852426E-2</v>
      </c>
      <c r="V212" s="2">
        <f t="shared" si="76"/>
        <v>-2.2576772644541696E-2</v>
      </c>
      <c r="W212" s="4">
        <f t="shared" si="77"/>
        <v>-3.2351004918096282E-2</v>
      </c>
      <c r="X212" s="4">
        <f t="shared" si="78"/>
        <v>-3.9355520338087927E-3</v>
      </c>
      <c r="Y212" s="4">
        <f t="shared" si="71"/>
        <v>-1.8979581213870726E-2</v>
      </c>
      <c r="Z212" s="4">
        <f t="shared" si="72"/>
        <v>-1.2794002462649825E-2</v>
      </c>
      <c r="AA212" s="4">
        <f t="shared" si="82"/>
        <v>1.4327436239798961E-2</v>
      </c>
    </row>
    <row r="213" spans="1:27" x14ac:dyDescent="0.3">
      <c r="A213" s="1">
        <f t="shared" si="63"/>
        <v>44</v>
      </c>
      <c r="B213" s="1">
        <f t="shared" si="64"/>
        <v>5</v>
      </c>
      <c r="C213" s="10">
        <v>39388</v>
      </c>
      <c r="D213" s="3">
        <v>1509.65</v>
      </c>
      <c r="E213" s="3">
        <v>1511.07</v>
      </c>
      <c r="F213" s="3">
        <f t="shared" si="73"/>
        <v>1527.8939999999998</v>
      </c>
      <c r="G213" s="3">
        <f t="shared" si="79"/>
        <v>1523.095</v>
      </c>
      <c r="H213" s="4">
        <f t="shared" si="65"/>
        <v>8.0215321789400731E-4</v>
      </c>
      <c r="I213" s="4">
        <f t="shared" si="69"/>
        <v>1.7435231099678355E-3</v>
      </c>
      <c r="J213" s="4">
        <f t="shared" si="70"/>
        <v>-9.4136989207382817E-4</v>
      </c>
      <c r="K213" s="4">
        <f t="shared" si="74"/>
        <v>1.5920421097292484E-2</v>
      </c>
      <c r="L213" s="4">
        <f t="shared" si="80"/>
        <v>1.0705688584822005E-2</v>
      </c>
      <c r="M213" s="4">
        <f t="shared" si="75"/>
        <v>-1.1940618917280708E-2</v>
      </c>
      <c r="N213" s="4">
        <f t="shared" si="81"/>
        <v>-8.827420482635644E-3</v>
      </c>
      <c r="O213" s="4">
        <f t="shared" si="83"/>
        <v>3.1788825224388106E-3</v>
      </c>
      <c r="P213" s="4">
        <f t="shared" si="66"/>
        <v>6.4408094197278526E-2</v>
      </c>
      <c r="T213" s="4">
        <f t="shared" si="67"/>
        <v>8.0215321789400731E-4</v>
      </c>
      <c r="U213" s="4">
        <f t="shared" si="68"/>
        <v>8.0215321789400731E-4</v>
      </c>
      <c r="V213" s="2">
        <f t="shared" si="76"/>
        <v>1.7793216833284664E-2</v>
      </c>
      <c r="W213" s="4">
        <f t="shared" si="77"/>
        <v>7.6152846649517394E-3</v>
      </c>
      <c r="X213" s="4">
        <f t="shared" si="78"/>
        <v>-1.669402324006037E-2</v>
      </c>
      <c r="Y213" s="4">
        <f t="shared" si="71"/>
        <v>3.2530841758798678E-3</v>
      </c>
      <c r="Z213" s="4">
        <f t="shared" si="72"/>
        <v>9.578845435012218E-3</v>
      </c>
      <c r="AA213" s="4">
        <f t="shared" si="82"/>
        <v>6.3215604862291207E-3</v>
      </c>
    </row>
    <row r="214" spans="1:27" x14ac:dyDescent="0.3">
      <c r="A214" s="1">
        <f t="shared" si="63"/>
        <v>45</v>
      </c>
      <c r="B214" s="1">
        <f t="shared" si="64"/>
        <v>1</v>
      </c>
      <c r="C214" s="10">
        <v>39391</v>
      </c>
      <c r="D214" s="3">
        <v>1502.17</v>
      </c>
      <c r="E214" s="3">
        <v>1505.61</v>
      </c>
      <c r="F214" s="3">
        <f t="shared" si="73"/>
        <v>1520.1320000000001</v>
      </c>
      <c r="G214" s="3">
        <f t="shared" si="79"/>
        <v>1522.6790000000003</v>
      </c>
      <c r="H214" s="4">
        <f t="shared" si="65"/>
        <v>-4.9547908455602413E-3</v>
      </c>
      <c r="I214" s="4">
        <f t="shared" si="69"/>
        <v>-2.6761169807572554E-3</v>
      </c>
      <c r="J214" s="4">
        <f t="shared" si="70"/>
        <v>-2.2786738648029859E-3</v>
      </c>
      <c r="K214" s="4">
        <f t="shared" si="74"/>
        <v>9.9178617560360706E-3</v>
      </c>
      <c r="L214" s="4">
        <f t="shared" si="80"/>
        <v>1.0139951497219904E-2</v>
      </c>
      <c r="M214" s="4">
        <f t="shared" si="75"/>
        <v>-1.1816079129970285E-2</v>
      </c>
      <c r="N214" s="4">
        <f t="shared" si="81"/>
        <v>-1.3469024003089448E-2</v>
      </c>
      <c r="O214" s="4">
        <f t="shared" si="83"/>
        <v>-1.6955471085165145E-3</v>
      </c>
      <c r="P214" s="4">
        <f t="shared" si="66"/>
        <v>5.9134174716209631E-2</v>
      </c>
      <c r="T214" s="4">
        <f t="shared" si="67"/>
        <v>-4.9547908455602413E-3</v>
      </c>
      <c r="U214" s="4">
        <f t="shared" si="68"/>
        <v>-4.9547908455602413E-3</v>
      </c>
      <c r="V214" s="2">
        <f t="shared" si="76"/>
        <v>2.0753154704732834E-2</v>
      </c>
      <c r="W214" s="4">
        <f t="shared" si="77"/>
        <v>1.054562315768557E-2</v>
      </c>
      <c r="X214" s="4">
        <f t="shared" si="78"/>
        <v>-2.5185271710210351E-2</v>
      </c>
      <c r="Y214" s="4">
        <f t="shared" si="71"/>
        <v>-2.6746302858097447E-3</v>
      </c>
      <c r="Z214" s="4">
        <f t="shared" si="72"/>
        <v>3.6137552531894483E-3</v>
      </c>
      <c r="AA214" s="4">
        <f t="shared" si="82"/>
        <v>-3.3398329165645292E-3</v>
      </c>
    </row>
    <row r="215" spans="1:27" x14ac:dyDescent="0.3">
      <c r="A215" s="1">
        <f t="shared" si="63"/>
        <v>45</v>
      </c>
      <c r="B215" s="1">
        <f t="shared" si="64"/>
        <v>2</v>
      </c>
      <c r="C215" s="10">
        <v>39392</v>
      </c>
      <c r="D215" s="3">
        <v>1520.27</v>
      </c>
      <c r="E215" s="3">
        <v>1505.33</v>
      </c>
      <c r="F215" s="3">
        <f t="shared" si="73"/>
        <v>1517.982</v>
      </c>
      <c r="G215" s="3">
        <f t="shared" si="79"/>
        <v>1522.7470000000003</v>
      </c>
      <c r="H215" s="4">
        <f t="shared" si="65"/>
        <v>1.204923543939761E-2</v>
      </c>
      <c r="I215" s="4">
        <f t="shared" si="69"/>
        <v>2.1036234247787228E-3</v>
      </c>
      <c r="J215" s="4">
        <f t="shared" si="70"/>
        <v>9.9456120146188872E-3</v>
      </c>
      <c r="K215" s="4">
        <f t="shared" si="74"/>
        <v>1.0145323099249757E-2</v>
      </c>
      <c r="L215" s="4">
        <f t="shared" si="80"/>
        <v>1.3881399723215419E-2</v>
      </c>
      <c r="M215" s="4">
        <f t="shared" si="75"/>
        <v>1.5072642495102123E-3</v>
      </c>
      <c r="N215" s="4">
        <f t="shared" si="81"/>
        <v>-1.6266654933487414E-3</v>
      </c>
      <c r="O215" s="4">
        <f t="shared" si="83"/>
        <v>-3.1343116683222897E-3</v>
      </c>
      <c r="P215" s="4">
        <f t="shared" si="66"/>
        <v>7.1895931749277331E-2</v>
      </c>
      <c r="T215" s="4">
        <f t="shared" si="67"/>
        <v>1.204923543939761E-2</v>
      </c>
      <c r="U215" s="4">
        <f t="shared" si="68"/>
        <v>1.204923543939761E-2</v>
      </c>
      <c r="V215" s="2">
        <f t="shared" si="76"/>
        <v>1.9205549305338215E-2</v>
      </c>
      <c r="W215" s="4">
        <f t="shared" si="77"/>
        <v>9.0134938122847525E-3</v>
      </c>
      <c r="X215" s="4">
        <f t="shared" si="78"/>
        <v>-7.0214628156392471E-3</v>
      </c>
      <c r="Y215" s="4">
        <f t="shared" si="71"/>
        <v>-2.4500051189453378E-3</v>
      </c>
      <c r="Z215" s="4">
        <f t="shared" si="72"/>
        <v>3.8397967378312413E-3</v>
      </c>
      <c r="AA215" s="4">
        <f t="shared" si="82"/>
        <v>-6.2389035241622974E-3</v>
      </c>
    </row>
    <row r="216" spans="1:27" x14ac:dyDescent="0.3">
      <c r="A216" s="1">
        <f t="shared" si="63"/>
        <v>45</v>
      </c>
      <c r="B216" s="1">
        <f t="shared" si="64"/>
        <v>3</v>
      </c>
      <c r="C216" s="10">
        <v>39393</v>
      </c>
      <c r="D216" s="3">
        <v>1475.62</v>
      </c>
      <c r="E216" s="3">
        <v>1515.46</v>
      </c>
      <c r="F216" s="3">
        <f t="shared" si="73"/>
        <v>1503.23</v>
      </c>
      <c r="G216" s="3">
        <f t="shared" si="79"/>
        <v>1518.721</v>
      </c>
      <c r="H216" s="4">
        <f t="shared" si="65"/>
        <v>-2.9369782999072593E-2</v>
      </c>
      <c r="I216" s="4">
        <f t="shared" si="69"/>
        <v>-3.1639116735842619E-3</v>
      </c>
      <c r="J216" s="4">
        <f t="shared" si="70"/>
        <v>-2.6205871325488329E-2</v>
      </c>
      <c r="K216" s="4">
        <f t="shared" si="74"/>
        <v>-6.6682234076840419E-3</v>
      </c>
      <c r="L216" s="4">
        <f t="shared" si="80"/>
        <v>2.1312003788800733E-3</v>
      </c>
      <c r="M216" s="4">
        <f t="shared" si="75"/>
        <v>-1.8367116143238313E-2</v>
      </c>
      <c r="N216" s="4">
        <f t="shared" si="81"/>
        <v>-2.8379801161635423E-2</v>
      </c>
      <c r="O216" s="4">
        <f t="shared" si="83"/>
        <v>-1.0497960179449985E-2</v>
      </c>
      <c r="P216" s="4">
        <f t="shared" si="66"/>
        <v>4.041458083621232E-2</v>
      </c>
      <c r="T216" s="4">
        <f t="shared" si="67"/>
        <v>-2.9369782999072593E-2</v>
      </c>
      <c r="U216" s="4">
        <f t="shared" si="68"/>
        <v>-2.9369782999072593E-2</v>
      </c>
      <c r="V216" s="2">
        <f t="shared" si="76"/>
        <v>1.9147914515184886E-2</v>
      </c>
      <c r="W216" s="4">
        <f t="shared" si="77"/>
        <v>8.9564353700330619E-3</v>
      </c>
      <c r="X216" s="4">
        <f t="shared" si="78"/>
        <v>-4.7606139229885637E-2</v>
      </c>
      <c r="Y216" s="4">
        <f t="shared" si="71"/>
        <v>-1.905390640758824E-2</v>
      </c>
      <c r="Z216" s="4">
        <f t="shared" si="72"/>
        <v>-1.2868796295276586E-2</v>
      </c>
      <c r="AA216" s="4">
        <f t="shared" si="82"/>
        <v>-2.0194080088019109E-2</v>
      </c>
    </row>
    <row r="217" spans="1:27" x14ac:dyDescent="0.3">
      <c r="A217" s="1">
        <f t="shared" si="63"/>
        <v>45</v>
      </c>
      <c r="B217" s="1">
        <f t="shared" si="64"/>
        <v>4</v>
      </c>
      <c r="C217" s="10">
        <v>39394</v>
      </c>
      <c r="D217" s="3">
        <v>1474.77</v>
      </c>
      <c r="E217" s="3">
        <v>1475.27</v>
      </c>
      <c r="F217" s="3">
        <f t="shared" si="73"/>
        <v>1496.4959999999999</v>
      </c>
      <c r="G217" s="3">
        <f t="shared" si="79"/>
        <v>1514.7580000000003</v>
      </c>
      <c r="H217" s="4">
        <f t="shared" si="65"/>
        <v>-5.7602905897176046E-4</v>
      </c>
      <c r="I217" s="4">
        <f t="shared" si="69"/>
        <v>-2.371884360471592E-4</v>
      </c>
      <c r="J217" s="4">
        <f t="shared" si="70"/>
        <v>-3.3884062292460125E-4</v>
      </c>
      <c r="K217" s="4">
        <f t="shared" si="74"/>
        <v>1.7828099375177972E-2</v>
      </c>
      <c r="L217" s="4">
        <f t="shared" si="80"/>
        <v>2.953410167327045E-2</v>
      </c>
      <c r="M217" s="4">
        <f t="shared" si="75"/>
        <v>-1.4517913846745924E-2</v>
      </c>
      <c r="N217" s="4">
        <f t="shared" si="81"/>
        <v>-2.6398936331744262E-2</v>
      </c>
      <c r="O217" s="4">
        <f t="shared" si="83"/>
        <v>-1.2382947849495446E-2</v>
      </c>
      <c r="P217" s="4">
        <f t="shared" si="66"/>
        <v>3.9815271804272738E-2</v>
      </c>
      <c r="T217" s="4">
        <f t="shared" si="67"/>
        <v>-5.7602905897176046E-4</v>
      </c>
      <c r="U217" s="4">
        <f t="shared" si="68"/>
        <v>-5.7602905897176046E-4</v>
      </c>
      <c r="V217" s="2">
        <f t="shared" si="76"/>
        <v>2.2241498488770935E-2</v>
      </c>
      <c r="W217" s="4">
        <f t="shared" si="77"/>
        <v>1.2019083503883253E-2</v>
      </c>
      <c r="X217" s="4">
        <f t="shared" si="78"/>
        <v>-2.2321073426851631E-2</v>
      </c>
      <c r="Y217" s="4">
        <f t="shared" si="71"/>
        <v>5.1369759415722614E-3</v>
      </c>
      <c r="Z217" s="4">
        <f t="shared" si="72"/>
        <v>1.1474615608791131E-2</v>
      </c>
      <c r="AA217" s="4">
        <f t="shared" si="82"/>
        <v>-2.3824868560097138E-2</v>
      </c>
    </row>
    <row r="218" spans="1:27" x14ac:dyDescent="0.3">
      <c r="A218" s="1">
        <f t="shared" si="63"/>
        <v>45</v>
      </c>
      <c r="B218" s="1">
        <f t="shared" si="64"/>
        <v>5</v>
      </c>
      <c r="C218" s="10">
        <v>39395</v>
      </c>
      <c r="D218" s="3">
        <v>1453.7</v>
      </c>
      <c r="E218" s="3">
        <v>1467.59</v>
      </c>
      <c r="F218" s="3">
        <f t="shared" si="73"/>
        <v>1485.306</v>
      </c>
      <c r="G218" s="3">
        <f t="shared" si="79"/>
        <v>1506.6</v>
      </c>
      <c r="H218" s="4">
        <f t="shared" si="65"/>
        <v>-1.4286973561979112E-2</v>
      </c>
      <c r="I218" s="4">
        <f t="shared" si="69"/>
        <v>-4.868555774798825E-3</v>
      </c>
      <c r="J218" s="4">
        <f t="shared" si="70"/>
        <v>-9.4184177871802881E-3</v>
      </c>
      <c r="K218" s="4">
        <f t="shared" si="74"/>
        <v>1.2501949456525425E-2</v>
      </c>
      <c r="L218" s="4">
        <f t="shared" si="80"/>
        <v>2.5568582068917638E-2</v>
      </c>
      <c r="M218" s="4">
        <f t="shared" si="75"/>
        <v>-2.1279116895777699E-2</v>
      </c>
      <c r="N218" s="4">
        <f t="shared" si="81"/>
        <v>-3.5112173105004557E-2</v>
      </c>
      <c r="O218" s="4">
        <f t="shared" si="83"/>
        <v>-1.4648139230927887E-2</v>
      </c>
      <c r="P218" s="4">
        <f t="shared" si="66"/>
        <v>2.4959458506662972E-2</v>
      </c>
      <c r="T218" s="4">
        <f t="shared" si="67"/>
        <v>-1.4286973561979112E-2</v>
      </c>
      <c r="U218" s="4">
        <f t="shared" si="68"/>
        <v>-1.4286973561979112E-2</v>
      </c>
      <c r="V218" s="2">
        <f t="shared" si="76"/>
        <v>2.3651145602365187E-2</v>
      </c>
      <c r="W218" s="4">
        <f t="shared" si="77"/>
        <v>1.3414634146341467E-2</v>
      </c>
      <c r="X218" s="4">
        <f t="shared" si="78"/>
        <v>-3.7061570562713239E-2</v>
      </c>
      <c r="Y218" s="4">
        <f t="shared" si="71"/>
        <v>-1.227631302142183E-4</v>
      </c>
      <c r="Z218" s="4">
        <f t="shared" si="72"/>
        <v>6.1817125685321404E-3</v>
      </c>
      <c r="AA218" s="4">
        <f t="shared" si="82"/>
        <v>-2.7873661392740428E-2</v>
      </c>
    </row>
    <row r="219" spans="1:27" x14ac:dyDescent="0.3">
      <c r="A219" s="1">
        <f t="shared" si="63"/>
        <v>46</v>
      </c>
      <c r="B219" s="1">
        <f t="shared" si="64"/>
        <v>1</v>
      </c>
      <c r="C219" s="10">
        <v>39398</v>
      </c>
      <c r="D219" s="3">
        <v>1439.18</v>
      </c>
      <c r="E219" s="3">
        <v>1453.66</v>
      </c>
      <c r="F219" s="3">
        <f t="shared" si="73"/>
        <v>1472.7080000000001</v>
      </c>
      <c r="G219" s="3">
        <f t="shared" si="79"/>
        <v>1496.42</v>
      </c>
      <c r="H219" s="4">
        <f t="shared" si="65"/>
        <v>-9.988305702689675E-3</v>
      </c>
      <c r="I219" s="4">
        <f t="shared" si="69"/>
        <v>-2.7515993671296429E-5</v>
      </c>
      <c r="J219" s="4">
        <f t="shared" si="70"/>
        <v>-9.9607897090183781E-3</v>
      </c>
      <c r="K219" s="4">
        <f t="shared" si="74"/>
        <v>1.8841576666437279E-2</v>
      </c>
      <c r="L219" s="4">
        <f t="shared" si="80"/>
        <v>3.3762124234711373E-2</v>
      </c>
      <c r="M219" s="4">
        <f t="shared" si="75"/>
        <v>-2.2766223854287487E-2</v>
      </c>
      <c r="N219" s="4">
        <f t="shared" si="81"/>
        <v>-3.825129308616565E-2</v>
      </c>
      <c r="O219" s="4">
        <f t="shared" si="83"/>
        <v>-1.6476048861157038E-2</v>
      </c>
      <c r="P219" s="4">
        <f t="shared" si="66"/>
        <v>1.4721850102235147E-2</v>
      </c>
      <c r="T219" s="4">
        <f t="shared" si="67"/>
        <v>-9.988305702689675E-3</v>
      </c>
      <c r="U219" s="4">
        <f t="shared" si="68"/>
        <v>-9.988305702689675E-3</v>
      </c>
      <c r="V219" s="2">
        <f t="shared" si="76"/>
        <v>3.3342505331223793E-2</v>
      </c>
      <c r="W219" s="4">
        <f t="shared" si="77"/>
        <v>2.3009080277911546E-2</v>
      </c>
      <c r="X219" s="4">
        <f t="shared" si="78"/>
        <v>-4.1932670736334776E-2</v>
      </c>
      <c r="Y219" s="4">
        <f t="shared" si="71"/>
        <v>6.1378163588757164E-3</v>
      </c>
      <c r="Z219" s="4">
        <f t="shared" si="72"/>
        <v>1.2481766574886392E-2</v>
      </c>
      <c r="AA219" s="4">
        <f t="shared" si="82"/>
        <v>-3.119729076159174E-2</v>
      </c>
    </row>
    <row r="220" spans="1:27" x14ac:dyDescent="0.3">
      <c r="A220" s="1">
        <f t="shared" si="63"/>
        <v>46</v>
      </c>
      <c r="B220" s="1">
        <f t="shared" si="64"/>
        <v>2</v>
      </c>
      <c r="C220" s="10">
        <v>39399</v>
      </c>
      <c r="D220" s="3">
        <v>1481.05</v>
      </c>
      <c r="E220" s="3">
        <v>1441.35</v>
      </c>
      <c r="F220" s="3">
        <f t="shared" si="73"/>
        <v>1464.864</v>
      </c>
      <c r="G220" s="3">
        <f t="shared" si="79"/>
        <v>1491.423</v>
      </c>
      <c r="H220" s="4">
        <f t="shared" si="65"/>
        <v>2.9092955710890846E-2</v>
      </c>
      <c r="I220" s="4">
        <f t="shared" si="69"/>
        <v>1.507803054517048E-3</v>
      </c>
      <c r="J220" s="4">
        <f t="shared" si="70"/>
        <v>2.7585152656373797E-2</v>
      </c>
      <c r="K220" s="4">
        <f t="shared" si="74"/>
        <v>1.5034603037841024E-2</v>
      </c>
      <c r="L220" s="4">
        <f t="shared" si="80"/>
        <v>3.7101374084934177E-2</v>
      </c>
      <c r="M220" s="4">
        <f t="shared" si="75"/>
        <v>1.104948991851798E-2</v>
      </c>
      <c r="N220" s="4">
        <f t="shared" si="81"/>
        <v>-6.9551026100576748E-3</v>
      </c>
      <c r="O220" s="4">
        <f t="shared" si="83"/>
        <v>-1.7932547854562622E-2</v>
      </c>
      <c r="P220" s="4">
        <f t="shared" si="66"/>
        <v>4.4243107946132697E-2</v>
      </c>
      <c r="T220" s="4">
        <f t="shared" si="67"/>
        <v>2.9092955710890846E-2</v>
      </c>
      <c r="U220" s="4">
        <f t="shared" si="68"/>
        <v>2.9092955710890846E-2</v>
      </c>
      <c r="V220" s="2">
        <f t="shared" si="76"/>
        <v>5.6344585110965906E-2</v>
      </c>
      <c r="W220" s="4">
        <f t="shared" si="77"/>
        <v>4.5781139259856211E-2</v>
      </c>
      <c r="X220" s="4">
        <f t="shared" si="78"/>
        <v>-2.579804903076429E-2</v>
      </c>
      <c r="Y220" s="4">
        <f t="shared" si="71"/>
        <v>2.3783112293892009E-3</v>
      </c>
      <c r="Z220" s="4">
        <f t="shared" si="72"/>
        <v>8.6985568266185493E-3</v>
      </c>
      <c r="AA220" s="4">
        <f t="shared" si="82"/>
        <v>-3.4992509792606194E-2</v>
      </c>
    </row>
    <row r="221" spans="1:27" x14ac:dyDescent="0.3">
      <c r="A221" s="1">
        <f t="shared" si="63"/>
        <v>46</v>
      </c>
      <c r="B221" s="1">
        <f t="shared" si="64"/>
        <v>3</v>
      </c>
      <c r="C221" s="10">
        <v>39400</v>
      </c>
      <c r="D221" s="3">
        <v>1470.58</v>
      </c>
      <c r="E221" s="3">
        <v>1483.4</v>
      </c>
      <c r="F221" s="3">
        <f t="shared" si="73"/>
        <v>1463.8560000000002</v>
      </c>
      <c r="G221" s="3">
        <f t="shared" si="79"/>
        <v>1483.5430000000001</v>
      </c>
      <c r="H221" s="4">
        <f t="shared" si="65"/>
        <v>-7.069308936227695E-3</v>
      </c>
      <c r="I221" s="4">
        <f t="shared" si="69"/>
        <v>1.5867121299079278E-3</v>
      </c>
      <c r="J221" s="4">
        <f t="shared" si="70"/>
        <v>-8.6560210661356229E-3</v>
      </c>
      <c r="K221" s="4">
        <f t="shared" si="74"/>
        <v>-1.2744336788089379E-2</v>
      </c>
      <c r="L221" s="4">
        <f t="shared" si="80"/>
        <v>2.6557734940301772E-3</v>
      </c>
      <c r="M221" s="4">
        <f t="shared" si="75"/>
        <v>4.5933479795824891E-3</v>
      </c>
      <c r="N221" s="4">
        <f t="shared" si="81"/>
        <v>-8.737866040957486E-3</v>
      </c>
      <c r="O221" s="4">
        <f t="shared" si="83"/>
        <v>-1.3387234968515755E-2</v>
      </c>
      <c r="P221" s="4">
        <f t="shared" si="66"/>
        <v>3.6861030811534919E-2</v>
      </c>
      <c r="T221" s="4">
        <f t="shared" si="67"/>
        <v>-7.069308936227695E-3</v>
      </c>
      <c r="U221" s="4">
        <f t="shared" si="68"/>
        <v>-7.069308936227695E-3</v>
      </c>
      <c r="V221" s="2">
        <f t="shared" si="76"/>
        <v>-3.6663178150636803E-3</v>
      </c>
      <c r="W221" s="4">
        <f t="shared" si="77"/>
        <v>-1.3629654636913069E-2</v>
      </c>
      <c r="X221" s="4">
        <f t="shared" si="78"/>
        <v>-3.4155134790799556E-3</v>
      </c>
      <c r="Y221" s="4">
        <f t="shared" si="71"/>
        <v>-2.5054257775769119E-2</v>
      </c>
      <c r="Z221" s="4">
        <f t="shared" si="72"/>
        <v>-1.890698137742711E-2</v>
      </c>
      <c r="AA221" s="4">
        <f t="shared" si="82"/>
        <v>-2.6192931221436372E-2</v>
      </c>
    </row>
    <row r="222" spans="1:27" x14ac:dyDescent="0.3">
      <c r="A222" s="1">
        <f t="shared" si="63"/>
        <v>46</v>
      </c>
      <c r="B222" s="1">
        <f t="shared" si="64"/>
        <v>4</v>
      </c>
      <c r="C222" s="10">
        <v>39401</v>
      </c>
      <c r="D222" s="3">
        <v>1451.15</v>
      </c>
      <c r="E222" s="3">
        <v>1468.04</v>
      </c>
      <c r="F222" s="3">
        <f t="shared" si="73"/>
        <v>1459.1320000000001</v>
      </c>
      <c r="G222" s="3">
        <f t="shared" si="79"/>
        <v>1477.8139999999999</v>
      </c>
      <c r="H222" s="4">
        <f t="shared" si="65"/>
        <v>-1.3212473989854232E-2</v>
      </c>
      <c r="I222" s="4">
        <f t="shared" si="69"/>
        <v>-1.7272096723741407E-3</v>
      </c>
      <c r="J222" s="4">
        <f t="shared" si="70"/>
        <v>-1.1485264317480091E-2</v>
      </c>
      <c r="K222" s="4">
        <f t="shared" si="74"/>
        <v>-6.4277359953214879E-3</v>
      </c>
      <c r="L222" s="4">
        <f t="shared" si="80"/>
        <v>6.9337721624574767E-3</v>
      </c>
      <c r="M222" s="4">
        <f t="shared" si="75"/>
        <v>-5.4703755383337287E-3</v>
      </c>
      <c r="N222" s="4">
        <f t="shared" si="81"/>
        <v>-1.8042866016968147E-2</v>
      </c>
      <c r="O222" s="4">
        <f t="shared" si="83"/>
        <v>-1.2873927574682002E-2</v>
      </c>
      <c r="P222" s="4">
        <f t="shared" si="66"/>
        <v>2.3161531410844066E-2</v>
      </c>
      <c r="T222" s="4">
        <f t="shared" si="67"/>
        <v>-1.3212473989854232E-2</v>
      </c>
      <c r="U222" s="4">
        <f t="shared" si="68"/>
        <v>-1.3212473989854232E-2</v>
      </c>
      <c r="V222" s="2">
        <f t="shared" si="76"/>
        <v>2.8492159556093885E-3</v>
      </c>
      <c r="W222" s="4">
        <f t="shared" si="77"/>
        <v>-7.1792762039467883E-3</v>
      </c>
      <c r="X222" s="4">
        <f t="shared" si="78"/>
        <v>-1.6016056741051072E-2</v>
      </c>
      <c r="Y222" s="4">
        <f t="shared" si="71"/>
        <v>-1.8816417591389814E-2</v>
      </c>
      <c r="Z222" s="4">
        <f t="shared" si="72"/>
        <v>-1.262981005277888E-2</v>
      </c>
      <c r="AA222" s="4">
        <f t="shared" si="82"/>
        <v>-2.4967657781911751E-2</v>
      </c>
    </row>
    <row r="223" spans="1:27" x14ac:dyDescent="0.3">
      <c r="A223" s="1">
        <f t="shared" si="63"/>
        <v>46</v>
      </c>
      <c r="B223" s="1">
        <f t="shared" si="64"/>
        <v>5</v>
      </c>
      <c r="C223" s="10">
        <v>39402</v>
      </c>
      <c r="D223" s="3">
        <v>1458.74</v>
      </c>
      <c r="E223" s="3">
        <v>1453.09</v>
      </c>
      <c r="F223" s="3">
        <f t="shared" si="73"/>
        <v>1460.1399999999999</v>
      </c>
      <c r="G223" s="3">
        <f t="shared" si="79"/>
        <v>1472.7229999999997</v>
      </c>
      <c r="H223" s="4">
        <f t="shared" si="65"/>
        <v>5.230334562243681E-3</v>
      </c>
      <c r="I223" s="4">
        <f t="shared" si="69"/>
        <v>1.3368707576748282E-3</v>
      </c>
      <c r="J223" s="4">
        <f t="shared" si="70"/>
        <v>3.8934638045688527E-3</v>
      </c>
      <c r="K223" s="4">
        <f t="shared" si="74"/>
        <v>6.4362746787028843E-3</v>
      </c>
      <c r="L223" s="4">
        <f t="shared" si="80"/>
        <v>1.593678576760936E-2</v>
      </c>
      <c r="M223" s="4">
        <f t="shared" si="75"/>
        <v>-9.5881216869605904E-4</v>
      </c>
      <c r="N223" s="4">
        <f t="shared" si="81"/>
        <v>-9.4946571758570495E-3</v>
      </c>
      <c r="O223" s="4">
        <f t="shared" si="83"/>
        <v>-8.625937452870186E-3</v>
      </c>
      <c r="P223" s="4">
        <f t="shared" si="66"/>
        <v>2.8513008531340377E-2</v>
      </c>
      <c r="T223" s="4">
        <f t="shared" si="67"/>
        <v>5.230334562243681E-3</v>
      </c>
      <c r="U223" s="4">
        <f t="shared" si="68"/>
        <v>5.230334562243681E-3</v>
      </c>
      <c r="V223" s="2">
        <f t="shared" si="76"/>
        <v>1.75722702684075E-3</v>
      </c>
      <c r="W223" s="4">
        <f t="shared" si="77"/>
        <v>-8.2603452434276813E-3</v>
      </c>
      <c r="X223" s="4">
        <f t="shared" si="78"/>
        <v>3.4670152025864783E-3</v>
      </c>
      <c r="Y223" s="4">
        <f t="shared" si="71"/>
        <v>-6.112806052951723E-3</v>
      </c>
      <c r="Z223" s="4">
        <f t="shared" si="72"/>
        <v>1.5390092914785021E-4</v>
      </c>
      <c r="AA223" s="4">
        <f t="shared" si="82"/>
        <v>-1.6943309998074581E-2</v>
      </c>
    </row>
    <row r="224" spans="1:27" x14ac:dyDescent="0.3">
      <c r="A224" s="1">
        <f t="shared" si="63"/>
        <v>47</v>
      </c>
      <c r="B224" s="1">
        <f t="shared" si="64"/>
        <v>1</v>
      </c>
      <c r="C224" s="10">
        <v>39405</v>
      </c>
      <c r="D224" s="3">
        <v>1433.27</v>
      </c>
      <c r="E224" s="3">
        <v>1456.7</v>
      </c>
      <c r="F224" s="3">
        <f t="shared" si="73"/>
        <v>1458.9580000000001</v>
      </c>
      <c r="G224" s="3">
        <f t="shared" si="79"/>
        <v>1465.8330000000001</v>
      </c>
      <c r="H224" s="4">
        <f t="shared" si="65"/>
        <v>-1.7460273935039846E-2</v>
      </c>
      <c r="I224" s="4">
        <f t="shared" si="69"/>
        <v>-1.3984671702976291E-3</v>
      </c>
      <c r="J224" s="4">
        <f t="shared" si="70"/>
        <v>-1.6061806764742215E-2</v>
      </c>
      <c r="K224" s="4">
        <f t="shared" si="74"/>
        <v>4.5518735346943935E-3</v>
      </c>
      <c r="L224" s="4">
        <f t="shared" si="80"/>
        <v>7.3427143364211541E-3</v>
      </c>
      <c r="M224" s="4">
        <f t="shared" si="75"/>
        <v>-1.7607086701604914E-2</v>
      </c>
      <c r="N224" s="4">
        <f t="shared" si="81"/>
        <v>-2.2214672476332638E-2</v>
      </c>
      <c r="O224" s="4">
        <f t="shared" si="83"/>
        <v>-4.7967235761580164E-3</v>
      </c>
      <c r="P224" s="4">
        <f t="shared" si="66"/>
        <v>1.0554889656631197E-2</v>
      </c>
      <c r="T224" s="4">
        <f t="shared" si="67"/>
        <v>-1.7460273935039846E-2</v>
      </c>
      <c r="U224" s="4">
        <f t="shared" si="68"/>
        <v>-1.7460273935039846E-2</v>
      </c>
      <c r="V224" s="2">
        <f t="shared" si="76"/>
        <v>-1.3408832279912764E-2</v>
      </c>
      <c r="W224" s="4">
        <f t="shared" si="77"/>
        <v>-2.3274743957113705E-2</v>
      </c>
      <c r="X224" s="4">
        <f t="shared" si="78"/>
        <v>-4.1065050931781161E-3</v>
      </c>
      <c r="Y224" s="4">
        <f t="shared" si="71"/>
        <v>-7.9737109233441513E-3</v>
      </c>
      <c r="Z224" s="4">
        <f t="shared" si="72"/>
        <v>-1.7187374112150337E-3</v>
      </c>
      <c r="AA224" s="4">
        <f t="shared" si="82"/>
        <v>-9.336541934993222E-3</v>
      </c>
    </row>
    <row r="225" spans="1:27" x14ac:dyDescent="0.3">
      <c r="A225" s="1">
        <f t="shared" si="63"/>
        <v>47</v>
      </c>
      <c r="B225" s="1">
        <f t="shared" si="64"/>
        <v>2</v>
      </c>
      <c r="C225" s="10">
        <v>39406</v>
      </c>
      <c r="D225" s="3">
        <v>1439.7</v>
      </c>
      <c r="E225" s="3">
        <v>1434.51</v>
      </c>
      <c r="F225" s="3">
        <f t="shared" si="73"/>
        <v>1450.6879999999999</v>
      </c>
      <c r="G225" s="3">
        <f t="shared" si="79"/>
        <v>1457.7760000000003</v>
      </c>
      <c r="H225" s="4">
        <f t="shared" si="65"/>
        <v>4.4862447410467417E-3</v>
      </c>
      <c r="I225" s="4">
        <f t="shared" si="69"/>
        <v>8.6515450682705226E-4</v>
      </c>
      <c r="J225" s="4">
        <f t="shared" si="70"/>
        <v>3.6210902342196892E-3</v>
      </c>
      <c r="K225" s="4">
        <f t="shared" si="74"/>
        <v>1.4069226314651087E-2</v>
      </c>
      <c r="L225" s="4">
        <f t="shared" si="80"/>
        <v>1.8499267021876206E-2</v>
      </c>
      <c r="M225" s="4">
        <f t="shared" si="75"/>
        <v>-7.5743371421007344E-3</v>
      </c>
      <c r="N225" s="4">
        <f t="shared" si="81"/>
        <v>-1.2399710243549246E-2</v>
      </c>
      <c r="O225" s="4">
        <f t="shared" si="83"/>
        <v>-4.9232478988681114E-3</v>
      </c>
      <c r="P225" s="4">
        <f t="shared" si="66"/>
        <v>1.508848621589233E-2</v>
      </c>
      <c r="T225" s="4">
        <f t="shared" si="67"/>
        <v>4.4862447410467417E-3</v>
      </c>
      <c r="U225" s="4">
        <f t="shared" si="68"/>
        <v>4.4862447410467417E-3</v>
      </c>
      <c r="V225" s="2">
        <f t="shared" si="76"/>
        <v>3.3336356722738894E-2</v>
      </c>
      <c r="W225" s="4">
        <f t="shared" si="77"/>
        <v>2.3002993155511471E-2</v>
      </c>
      <c r="X225" s="4">
        <f t="shared" si="78"/>
        <v>-2.79193815198676E-2</v>
      </c>
      <c r="Y225" s="4">
        <f t="shared" si="71"/>
        <v>1.4249716224483892E-3</v>
      </c>
      <c r="Z225" s="4">
        <f t="shared" si="72"/>
        <v>7.7392061753586349E-3</v>
      </c>
      <c r="AA225" s="4">
        <f t="shared" si="82"/>
        <v>-9.6773488869957604E-3</v>
      </c>
    </row>
    <row r="226" spans="1:27" x14ac:dyDescent="0.3">
      <c r="A226" s="1">
        <f t="shared" si="63"/>
        <v>47</v>
      </c>
      <c r="B226" s="1">
        <f t="shared" si="64"/>
        <v>3</v>
      </c>
      <c r="C226" s="10">
        <v>39407</v>
      </c>
      <c r="D226" s="3">
        <v>1416.77</v>
      </c>
      <c r="E226" s="3">
        <v>1434.71</v>
      </c>
      <c r="F226" s="3">
        <f t="shared" si="73"/>
        <v>1439.9259999999999</v>
      </c>
      <c r="G226" s="3">
        <f t="shared" si="79"/>
        <v>1451.8910000000001</v>
      </c>
      <c r="H226" s="4">
        <f t="shared" si="65"/>
        <v>-1.5926929221365606E-2</v>
      </c>
      <c r="I226" s="4">
        <f t="shared" si="69"/>
        <v>-3.465999861082176E-3</v>
      </c>
      <c r="J226" s="4">
        <f t="shared" si="70"/>
        <v>-1.2460929360283431E-2</v>
      </c>
      <c r="K226" s="4">
        <f t="shared" si="74"/>
        <v>4.1779537403624873E-3</v>
      </c>
      <c r="L226" s="4">
        <f t="shared" si="80"/>
        <v>1.1178254728994565E-2</v>
      </c>
      <c r="M226" s="4">
        <f t="shared" si="75"/>
        <v>-1.608138195990624E-2</v>
      </c>
      <c r="N226" s="4">
        <f t="shared" si="81"/>
        <v>-2.4189832432324528E-2</v>
      </c>
      <c r="O226" s="4">
        <f t="shared" si="83"/>
        <v>-8.4452663452784481E-3</v>
      </c>
      <c r="P226" s="4">
        <f t="shared" si="66"/>
        <v>-1.0787562574913437E-3</v>
      </c>
      <c r="T226" s="4">
        <f t="shared" si="67"/>
        <v>-1.5926929221365606E-2</v>
      </c>
      <c r="U226" s="4">
        <f t="shared" si="68"/>
        <v>-1.5926929221365606E-2</v>
      </c>
      <c r="V226" s="2">
        <f t="shared" si="76"/>
        <v>2.1448912967979357E-2</v>
      </c>
      <c r="W226" s="4">
        <f t="shared" si="77"/>
        <v>1.1234423838299595E-2</v>
      </c>
      <c r="X226" s="4">
        <f t="shared" si="78"/>
        <v>-3.659100490962746E-2</v>
      </c>
      <c r="Y226" s="4">
        <f t="shared" si="71"/>
        <v>-8.3429683761008944E-3</v>
      </c>
      <c r="Z226" s="4">
        <f t="shared" si="72"/>
        <v>-2.0903231244337973E-3</v>
      </c>
      <c r="AA226" s="4">
        <f t="shared" si="82"/>
        <v>-1.6347236340186661E-2</v>
      </c>
    </row>
    <row r="227" spans="1:27" x14ac:dyDescent="0.3">
      <c r="A227" s="1">
        <f t="shared" si="63"/>
        <v>47</v>
      </c>
      <c r="B227" s="1">
        <f t="shared" si="64"/>
        <v>5</v>
      </c>
      <c r="C227" s="10">
        <v>39409</v>
      </c>
      <c r="D227" s="3">
        <v>1440.7</v>
      </c>
      <c r="E227" s="3">
        <v>1417.62</v>
      </c>
      <c r="F227" s="3">
        <f t="shared" si="73"/>
        <v>1437.8359999999998</v>
      </c>
      <c r="G227" s="3">
        <f t="shared" si="79"/>
        <v>1448.4840000000002</v>
      </c>
      <c r="H227" s="4">
        <f t="shared" si="65"/>
        <v>1.6890532690556733E-2</v>
      </c>
      <c r="I227" s="4">
        <f t="shared" si="69"/>
        <v>5.9995623848606977E-4</v>
      </c>
      <c r="J227" s="4">
        <f t="shared" si="70"/>
        <v>1.6290576452070663E-2</v>
      </c>
      <c r="K227" s="4">
        <f t="shared" si="74"/>
        <v>1.436365818022679E-2</v>
      </c>
      <c r="L227" s="4">
        <f t="shared" si="80"/>
        <v>2.2995185449218272E-2</v>
      </c>
      <c r="M227" s="4">
        <f t="shared" si="75"/>
        <v>1.9918822452632016E-3</v>
      </c>
      <c r="N227" s="4">
        <f t="shared" si="81"/>
        <v>-5.3738943612771043E-3</v>
      </c>
      <c r="O227" s="4">
        <f t="shared" si="83"/>
        <v>-7.390851669327664E-3</v>
      </c>
      <c r="P227" s="4">
        <f t="shared" si="66"/>
        <v>1.5793555665233092E-2</v>
      </c>
      <c r="T227" s="4">
        <f t="shared" si="67"/>
        <v>1.6890532690556733E-2</v>
      </c>
      <c r="U227" s="4">
        <f t="shared" si="68"/>
        <v>1.6890532690556733E-2</v>
      </c>
      <c r="V227" s="2">
        <f t="shared" si="76"/>
        <v>2.4266465269592179E-2</v>
      </c>
      <c r="W227" s="4">
        <f t="shared" si="77"/>
        <v>1.4023800616896207E-2</v>
      </c>
      <c r="X227" s="4">
        <f t="shared" si="78"/>
        <v>-7.201185266857351E-3</v>
      </c>
      <c r="Y227" s="4">
        <f t="shared" si="71"/>
        <v>1.7157322677552015E-3</v>
      </c>
      <c r="Z227" s="4">
        <f t="shared" si="72"/>
        <v>8.0318001391517548E-3</v>
      </c>
      <c r="AA227" s="4">
        <f t="shared" si="82"/>
        <v>-1.4594978384409551E-2</v>
      </c>
    </row>
    <row r="228" spans="1:27" x14ac:dyDescent="0.3">
      <c r="A228" s="1">
        <f t="shared" si="63"/>
        <v>48</v>
      </c>
      <c r="B228" s="1">
        <f t="shared" si="64"/>
        <v>1</v>
      </c>
      <c r="C228" s="10">
        <v>39412</v>
      </c>
      <c r="D228" s="3">
        <v>1407.22</v>
      </c>
      <c r="E228" s="3">
        <v>1440.74</v>
      </c>
      <c r="F228" s="3">
        <f t="shared" si="73"/>
        <v>1427.5319999999999</v>
      </c>
      <c r="G228" s="3">
        <f t="shared" si="79"/>
        <v>1443.836</v>
      </c>
      <c r="H228" s="4">
        <f t="shared" si="65"/>
        <v>-2.3238703408065536E-2</v>
      </c>
      <c r="I228" s="4">
        <f t="shared" si="69"/>
        <v>2.7764281252143832E-5</v>
      </c>
      <c r="J228" s="4">
        <f t="shared" si="70"/>
        <v>-2.3266467689317678E-2</v>
      </c>
      <c r="K228" s="4">
        <f t="shared" si="74"/>
        <v>-5.6153258832512985E-3</v>
      </c>
      <c r="L228" s="4">
        <f t="shared" si="80"/>
        <v>5.0006555455296463E-3</v>
      </c>
      <c r="M228" s="4">
        <f t="shared" si="75"/>
        <v>-1.4228752840566726E-2</v>
      </c>
      <c r="N228" s="4">
        <f t="shared" si="81"/>
        <v>-2.536022096692421E-2</v>
      </c>
      <c r="O228" s="4">
        <f t="shared" si="83"/>
        <v>-1.1585963815181767E-2</v>
      </c>
      <c r="P228" s="4">
        <f t="shared" si="66"/>
        <v>-7.8121694986955708E-3</v>
      </c>
      <c r="T228" s="4">
        <f t="shared" si="67"/>
        <v>-2.3238703408065536E-2</v>
      </c>
      <c r="U228" s="4">
        <f t="shared" si="68"/>
        <v>-2.3238703408065536E-2</v>
      </c>
      <c r="V228" s="2">
        <f t="shared" si="76"/>
        <v>1.2521690844728232E-2</v>
      </c>
      <c r="W228" s="4">
        <f t="shared" si="77"/>
        <v>2.3964739362808685E-3</v>
      </c>
      <c r="X228" s="4">
        <f t="shared" si="78"/>
        <v>-3.5318151281242702E-2</v>
      </c>
      <c r="Y228" s="4">
        <f t="shared" si="71"/>
        <v>-1.80141372812157E-2</v>
      </c>
      <c r="Z228" s="4">
        <f t="shared" si="72"/>
        <v>-1.1822471164878889E-2</v>
      </c>
      <c r="AA228" s="4">
        <f t="shared" si="82"/>
        <v>-2.2332105140602923E-2</v>
      </c>
    </row>
    <row r="229" spans="1:27" x14ac:dyDescent="0.3">
      <c r="A229" s="1">
        <f t="shared" si="63"/>
        <v>48</v>
      </c>
      <c r="B229" s="1">
        <f t="shared" si="64"/>
        <v>2</v>
      </c>
      <c r="C229" s="10">
        <v>39413</v>
      </c>
      <c r="D229" s="3">
        <v>1428.23</v>
      </c>
      <c r="E229" s="3">
        <v>1409.59</v>
      </c>
      <c r="F229" s="3">
        <f t="shared" si="73"/>
        <v>1426.5240000000001</v>
      </c>
      <c r="G229" s="3">
        <f t="shared" si="79"/>
        <v>1442.7410000000002</v>
      </c>
      <c r="H229" s="4">
        <f t="shared" si="65"/>
        <v>1.4930145961541188E-2</v>
      </c>
      <c r="I229" s="4">
        <f t="shared" si="69"/>
        <v>1.6841716291694907E-3</v>
      </c>
      <c r="J229" s="4">
        <f t="shared" si="70"/>
        <v>1.3245974332371697E-2</v>
      </c>
      <c r="K229" s="4">
        <f t="shared" si="74"/>
        <v>1.3414746805758911E-2</v>
      </c>
      <c r="L229" s="4">
        <f t="shared" si="80"/>
        <v>2.6387724260125239E-2</v>
      </c>
      <c r="M229" s="4">
        <f t="shared" si="75"/>
        <v>1.195913983921689E-3</v>
      </c>
      <c r="N229" s="4">
        <f t="shared" si="81"/>
        <v>-1.005793832711498E-2</v>
      </c>
      <c r="O229" s="4">
        <f t="shared" si="83"/>
        <v>-1.1354613752686961E-2</v>
      </c>
      <c r="P229" s="4">
        <f t="shared" si="66"/>
        <v>7.0013396319537928E-3</v>
      </c>
      <c r="T229" s="4">
        <f t="shared" si="67"/>
        <v>1.4930145961541188E-2</v>
      </c>
      <c r="U229" s="4">
        <f t="shared" si="68"/>
        <v>1.4930145961541188E-2</v>
      </c>
      <c r="V229" s="2">
        <f t="shared" si="76"/>
        <v>1.8511675502053661E-2</v>
      </c>
      <c r="W229" s="4">
        <f t="shared" si="77"/>
        <v>8.3265587470331744E-3</v>
      </c>
      <c r="X229" s="4">
        <f t="shared" si="78"/>
        <v>-3.5164344471034512E-3</v>
      </c>
      <c r="Y229" s="4">
        <f t="shared" si="71"/>
        <v>7.7865270593640093E-4</v>
      </c>
      <c r="Z229" s="4">
        <f t="shared" si="72"/>
        <v>7.0888120566592336E-3</v>
      </c>
      <c r="AA229" s="4">
        <f t="shared" si="82"/>
        <v>-2.2230934680779E-2</v>
      </c>
    </row>
    <row r="230" spans="1:27" x14ac:dyDescent="0.3">
      <c r="A230" s="1">
        <f t="shared" si="63"/>
        <v>48</v>
      </c>
      <c r="B230" s="1">
        <f t="shared" si="64"/>
        <v>3</v>
      </c>
      <c r="C230" s="10">
        <v>39414</v>
      </c>
      <c r="D230" s="3">
        <v>1469.02</v>
      </c>
      <c r="E230" s="3">
        <v>1432.95</v>
      </c>
      <c r="F230" s="3">
        <f t="shared" si="73"/>
        <v>1432.3880000000001</v>
      </c>
      <c r="G230" s="3">
        <f t="shared" si="79"/>
        <v>1441.538</v>
      </c>
      <c r="H230" s="4">
        <f t="shared" si="65"/>
        <v>2.8559825798365784E-2</v>
      </c>
      <c r="I230" s="4">
        <f t="shared" si="69"/>
        <v>3.3047898447729198E-3</v>
      </c>
      <c r="J230" s="4">
        <f t="shared" si="70"/>
        <v>2.5255035953592863E-2</v>
      </c>
      <c r="K230" s="4">
        <f t="shared" si="74"/>
        <v>-3.500836699971293E-3</v>
      </c>
      <c r="L230" s="4">
        <f t="shared" si="80"/>
        <v>7.1798270897854609E-3</v>
      </c>
      <c r="M230" s="4">
        <f t="shared" si="75"/>
        <v>2.5574076297762777E-2</v>
      </c>
      <c r="N230" s="4">
        <f t="shared" si="81"/>
        <v>1.9064360426155932E-2</v>
      </c>
      <c r="O230" s="4">
        <f t="shared" si="83"/>
        <v>-6.2286422240676528E-3</v>
      </c>
      <c r="P230" s="4">
        <f t="shared" si="66"/>
        <v>3.5761122470563372E-2</v>
      </c>
      <c r="T230" s="4">
        <f t="shared" si="67"/>
        <v>2.8559825798365784E-2</v>
      </c>
      <c r="U230" s="4">
        <f t="shared" si="68"/>
        <v>2.8559825798365784E-2</v>
      </c>
      <c r="V230" s="2">
        <f t="shared" si="76"/>
        <v>8.030919389734166E-3</v>
      </c>
      <c r="W230" s="4">
        <f t="shared" si="77"/>
        <v>-2.0493898041631302E-3</v>
      </c>
      <c r="X230" s="4">
        <f t="shared" si="78"/>
        <v>2.0365353893172143E-2</v>
      </c>
      <c r="Y230" s="4">
        <f t="shared" si="71"/>
        <v>-1.5926013299722319E-2</v>
      </c>
      <c r="Z230" s="4">
        <f t="shared" si="72"/>
        <v>-9.7211810401712576E-3</v>
      </c>
      <c r="AA230" s="4">
        <f t="shared" si="82"/>
        <v>-1.2614704195526349E-2</v>
      </c>
    </row>
    <row r="231" spans="1:27" x14ac:dyDescent="0.3">
      <c r="A231" s="1">
        <f t="shared" si="63"/>
        <v>48</v>
      </c>
      <c r="B231" s="1">
        <f t="shared" si="64"/>
        <v>4</v>
      </c>
      <c r="C231" s="10">
        <v>39415</v>
      </c>
      <c r="D231" s="3">
        <v>1469.72</v>
      </c>
      <c r="E231" s="3">
        <v>1467.41</v>
      </c>
      <c r="F231" s="3">
        <f t="shared" si="73"/>
        <v>1442.9780000000001</v>
      </c>
      <c r="G231" s="3">
        <f t="shared" si="79"/>
        <v>1441.4519999999998</v>
      </c>
      <c r="H231" s="4">
        <f t="shared" si="65"/>
        <v>4.7650814828936673E-4</v>
      </c>
      <c r="I231" s="4">
        <f t="shared" si="69"/>
        <v>-1.095968741065404E-3</v>
      </c>
      <c r="J231" s="4">
        <f t="shared" si="70"/>
        <v>1.5724768893547708E-3</v>
      </c>
      <c r="K231" s="4">
        <f t="shared" si="74"/>
        <v>-2.2278457747341742E-2</v>
      </c>
      <c r="L231" s="4">
        <f t="shared" si="80"/>
        <v>-2.0904336829239121E-2</v>
      </c>
      <c r="M231" s="4">
        <f t="shared" si="75"/>
        <v>1.8532507079109979E-2</v>
      </c>
      <c r="N231" s="4">
        <f t="shared" si="81"/>
        <v>1.9610781351026785E-2</v>
      </c>
      <c r="O231" s="4">
        <f t="shared" si="83"/>
        <v>1.0382930081922371E-3</v>
      </c>
      <c r="P231" s="4">
        <f t="shared" si="66"/>
        <v>3.6254671085101935E-2</v>
      </c>
      <c r="T231" s="4">
        <f t="shared" si="67"/>
        <v>4.7650814828936673E-4</v>
      </c>
      <c r="U231" s="4">
        <f t="shared" si="68"/>
        <v>4.7650814828936673E-4</v>
      </c>
      <c r="V231" s="2">
        <f t="shared" si="76"/>
        <v>-3.5567929640168278E-2</v>
      </c>
      <c r="W231" s="4">
        <f t="shared" si="77"/>
        <v>-4.5212250343766573E-2</v>
      </c>
      <c r="X231" s="4">
        <f t="shared" si="78"/>
        <v>3.7373744503342139E-2</v>
      </c>
      <c r="Y231" s="4">
        <f t="shared" si="71"/>
        <v>-3.4469499421314977E-2</v>
      </c>
      <c r="Z231" s="4">
        <f t="shared" si="72"/>
        <v>-2.8381588473013822E-2</v>
      </c>
      <c r="AA231" s="4">
        <f t="shared" si="82"/>
        <v>2.1195533659369541E-3</v>
      </c>
    </row>
    <row r="232" spans="1:27" x14ac:dyDescent="0.3">
      <c r="A232" s="1">
        <f t="shared" si="63"/>
        <v>48</v>
      </c>
      <c r="B232" s="1">
        <f t="shared" si="64"/>
        <v>5</v>
      </c>
      <c r="C232" s="10">
        <v>39416</v>
      </c>
      <c r="D232" s="3">
        <v>1481.14</v>
      </c>
      <c r="E232" s="3">
        <v>1471.83</v>
      </c>
      <c r="F232" s="3">
        <f t="shared" si="73"/>
        <v>1451.066</v>
      </c>
      <c r="G232" s="3">
        <f t="shared" si="79"/>
        <v>1444.4509999999998</v>
      </c>
      <c r="H232" s="4">
        <f t="shared" si="65"/>
        <v>7.7701875187110962E-3</v>
      </c>
      <c r="I232" s="4">
        <f t="shared" si="69"/>
        <v>1.4356476063467191E-3</v>
      </c>
      <c r="J232" s="4">
        <f t="shared" si="70"/>
        <v>6.3345399123643769E-3</v>
      </c>
      <c r="K232" s="4">
        <f t="shared" si="74"/>
        <v>-1.7807813733228185E-2</v>
      </c>
      <c r="L232" s="4">
        <f t="shared" si="80"/>
        <v>-1.996676615651663E-2</v>
      </c>
      <c r="M232" s="4">
        <f t="shared" si="75"/>
        <v>2.0725452873956159E-2</v>
      </c>
      <c r="N232" s="4">
        <f t="shared" si="81"/>
        <v>2.5399961646328129E-2</v>
      </c>
      <c r="O232" s="4">
        <f t="shared" si="83"/>
        <v>4.466154448600562E-3</v>
      </c>
      <c r="P232" s="4">
        <f t="shared" si="66"/>
        <v>4.4306564196573466E-2</v>
      </c>
      <c r="T232" s="4">
        <f t="shared" si="67"/>
        <v>7.7701875187110962E-3</v>
      </c>
      <c r="U232" s="4">
        <f t="shared" si="68"/>
        <v>7.7701875187110962E-3</v>
      </c>
      <c r="V232" s="2">
        <f t="shared" si="76"/>
        <v>-1.9745257600087079E-2</v>
      </c>
      <c r="W232" s="4">
        <f t="shared" si="77"/>
        <v>-2.9547805024086157E-2</v>
      </c>
      <c r="X232" s="4">
        <f t="shared" si="78"/>
        <v>2.8069688345942981E-2</v>
      </c>
      <c r="Y232" s="4">
        <f t="shared" si="71"/>
        <v>-3.0054599098150486E-2</v>
      </c>
      <c r="Z232" s="4">
        <f t="shared" si="72"/>
        <v>-2.3938851100686262E-2</v>
      </c>
      <c r="AA232" s="4">
        <f t="shared" si="82"/>
        <v>9.2013275505692226E-3</v>
      </c>
    </row>
    <row r="233" spans="1:27" x14ac:dyDescent="0.3">
      <c r="A233" s="1">
        <f t="shared" si="63"/>
        <v>49</v>
      </c>
      <c r="B233" s="1">
        <f t="shared" si="64"/>
        <v>1</v>
      </c>
      <c r="C233" s="10">
        <v>39419</v>
      </c>
      <c r="D233" s="3">
        <v>1472.42</v>
      </c>
      <c r="E233" s="3">
        <v>1479.63</v>
      </c>
      <c r="F233" s="3">
        <f t="shared" si="73"/>
        <v>1464.1060000000002</v>
      </c>
      <c r="G233" s="3">
        <f t="shared" si="79"/>
        <v>1445.819</v>
      </c>
      <c r="H233" s="4">
        <f t="shared" si="65"/>
        <v>-5.8873570357967694E-3</v>
      </c>
      <c r="I233" s="4">
        <f t="shared" si="69"/>
        <v>-1.0194849912904863E-3</v>
      </c>
      <c r="J233" s="4">
        <f t="shared" si="70"/>
        <v>-4.8678720445062829E-3</v>
      </c>
      <c r="K233" s="4">
        <f t="shared" si="74"/>
        <v>-1.2903911851681781E-2</v>
      </c>
      <c r="L233" s="4">
        <f t="shared" si="80"/>
        <v>-2.5842706743904605E-2</v>
      </c>
      <c r="M233" s="4">
        <f t="shared" si="75"/>
        <v>5.6785505967463078E-3</v>
      </c>
      <c r="N233" s="4">
        <f t="shared" si="81"/>
        <v>1.8398568562178332E-2</v>
      </c>
      <c r="O233" s="4">
        <f t="shared" si="83"/>
        <v>1.2419690034093711E-2</v>
      </c>
      <c r="P233" s="4">
        <f t="shared" si="66"/>
        <v>3.815835859832202E-2</v>
      </c>
      <c r="T233" s="4">
        <f t="shared" si="67"/>
        <v>-5.8873570357967694E-3</v>
      </c>
      <c r="U233" s="4">
        <f t="shared" si="68"/>
        <v>-5.8873570357967694E-3</v>
      </c>
      <c r="V233" s="2">
        <f t="shared" si="76"/>
        <v>-4.9907503679598196E-2</v>
      </c>
      <c r="W233" s="4">
        <f t="shared" si="77"/>
        <v>-5.9408428642802255E-2</v>
      </c>
      <c r="X233" s="4">
        <f t="shared" si="78"/>
        <v>4.633248532567761E-2</v>
      </c>
      <c r="Y233" s="4">
        <f t="shared" si="71"/>
        <v>-2.5211843125351557E-2</v>
      </c>
      <c r="Z233" s="4">
        <f t="shared" si="72"/>
        <v>-1.9065560341995868E-2</v>
      </c>
      <c r="AA233" s="4">
        <f t="shared" si="82"/>
        <v>2.5620441433186997E-2</v>
      </c>
    </row>
    <row r="234" spans="1:27" x14ac:dyDescent="0.3">
      <c r="A234" s="1">
        <f t="shared" si="63"/>
        <v>49</v>
      </c>
      <c r="B234" s="1">
        <f t="shared" si="64"/>
        <v>2</v>
      </c>
      <c r="C234" s="10">
        <v>39420</v>
      </c>
      <c r="D234" s="3">
        <v>1462.79</v>
      </c>
      <c r="E234" s="3">
        <v>1471.34</v>
      </c>
      <c r="F234" s="3">
        <f t="shared" si="73"/>
        <v>1471.018</v>
      </c>
      <c r="G234" s="3">
        <f t="shared" si="79"/>
        <v>1448.771</v>
      </c>
      <c r="H234" s="4">
        <f t="shared" si="65"/>
        <v>-6.5402534602899366E-3</v>
      </c>
      <c r="I234" s="4">
        <f t="shared" si="69"/>
        <v>-7.3348636937840741E-4</v>
      </c>
      <c r="J234" s="4">
        <f t="shared" si="70"/>
        <v>-5.8067670909115292E-3</v>
      </c>
      <c r="K234" s="4">
        <f t="shared" si="74"/>
        <v>4.4484589994700741E-4</v>
      </c>
      <c r="L234" s="4">
        <f t="shared" si="80"/>
        <v>-1.7119209645798553E-2</v>
      </c>
      <c r="M234" s="4">
        <f t="shared" si="75"/>
        <v>-5.5934053832108546E-3</v>
      </c>
      <c r="N234" s="4">
        <f t="shared" si="81"/>
        <v>9.6764775109385859E-3</v>
      </c>
      <c r="O234" s="4">
        <f t="shared" si="83"/>
        <v>1.5208608207603327E-2</v>
      </c>
      <c r="P234" s="4">
        <f t="shared" si="66"/>
        <v>3.1368539801170423E-2</v>
      </c>
      <c r="T234" s="4">
        <f t="shared" si="67"/>
        <v>-6.5402534602899366E-3</v>
      </c>
      <c r="U234" s="4">
        <f t="shared" si="68"/>
        <v>-6.5402534602899366E-3</v>
      </c>
      <c r="V234" s="2">
        <f t="shared" si="76"/>
        <v>-3.0011817280395574E-2</v>
      </c>
      <c r="W234" s="4">
        <f t="shared" si="77"/>
        <v>-3.9711699107591675E-2</v>
      </c>
      <c r="X234" s="4">
        <f t="shared" si="78"/>
        <v>2.4197783270201539E-2</v>
      </c>
      <c r="Y234" s="4">
        <f t="shared" si="71"/>
        <v>-1.2029528737209364E-2</v>
      </c>
      <c r="Z234" s="4">
        <f t="shared" si="72"/>
        <v>-5.8001281693410584E-3</v>
      </c>
      <c r="AA234" s="4">
        <f t="shared" si="82"/>
        <v>3.1190502227792811E-2</v>
      </c>
    </row>
    <row r="235" spans="1:27" x14ac:dyDescent="0.3">
      <c r="A235" s="1">
        <f t="shared" si="63"/>
        <v>49</v>
      </c>
      <c r="B235" s="1">
        <f t="shared" si="64"/>
        <v>3</v>
      </c>
      <c r="C235" s="10">
        <v>39421</v>
      </c>
      <c r="D235" s="3">
        <v>1485.01</v>
      </c>
      <c r="E235" s="3">
        <v>1465.22</v>
      </c>
      <c r="F235" s="3">
        <f t="shared" si="73"/>
        <v>1474.2160000000001</v>
      </c>
      <c r="G235" s="3">
        <f t="shared" si="79"/>
        <v>1453.3019999999999</v>
      </c>
      <c r="H235" s="4">
        <f t="shared" si="65"/>
        <v>1.5190150329165517E-2</v>
      </c>
      <c r="I235" s="4">
        <f t="shared" si="69"/>
        <v>1.6612090594002309E-3</v>
      </c>
      <c r="J235" s="4">
        <f t="shared" si="70"/>
        <v>1.3528941269765286E-2</v>
      </c>
      <c r="K235" s="4">
        <f t="shared" si="74"/>
        <v>5.966338298730639E-3</v>
      </c>
      <c r="L235" s="4">
        <f t="shared" si="80"/>
        <v>-8.8947224899754429E-3</v>
      </c>
      <c r="M235" s="4">
        <f t="shared" si="75"/>
        <v>7.3218578552938429E-3</v>
      </c>
      <c r="N235" s="4">
        <f t="shared" si="81"/>
        <v>2.1817901578612076E-2</v>
      </c>
      <c r="O235" s="4">
        <f t="shared" si="83"/>
        <v>1.4083406845745291E-2</v>
      </c>
      <c r="P235" s="4">
        <f t="shared" si="66"/>
        <v>4.7035182965522129E-2</v>
      </c>
      <c r="T235" s="4">
        <f t="shared" si="67"/>
        <v>1.5190150329165517E-2</v>
      </c>
      <c r="U235" s="4">
        <f t="shared" si="68"/>
        <v>1.5190150329165517E-2</v>
      </c>
      <c r="V235" s="2">
        <f t="shared" si="76"/>
        <v>4.2589845432358837E-3</v>
      </c>
      <c r="W235" s="4">
        <f t="shared" si="77"/>
        <v>-5.7836053021964786E-3</v>
      </c>
      <c r="X235" s="4">
        <f t="shared" si="78"/>
        <v>1.088480755878069E-2</v>
      </c>
      <c r="Y235" s="4">
        <f t="shared" si="71"/>
        <v>-6.5768828770639935E-3</v>
      </c>
      <c r="Z235" s="4">
        <f t="shared" si="72"/>
        <v>-3.1310201524390699E-4</v>
      </c>
      <c r="AA235" s="4">
        <f t="shared" si="82"/>
        <v>2.9201585045392709E-2</v>
      </c>
    </row>
    <row r="236" spans="1:27" x14ac:dyDescent="0.3">
      <c r="A236" s="1">
        <f t="shared" si="63"/>
        <v>49</v>
      </c>
      <c r="B236" s="1">
        <f t="shared" si="64"/>
        <v>4</v>
      </c>
      <c r="C236" s="10">
        <v>39422</v>
      </c>
      <c r="D236" s="3">
        <v>1507.34</v>
      </c>
      <c r="E236" s="3">
        <v>1484.59</v>
      </c>
      <c r="F236" s="3">
        <f t="shared" si="73"/>
        <v>1481.7400000000002</v>
      </c>
      <c r="G236" s="3">
        <f t="shared" si="79"/>
        <v>1462.3590000000002</v>
      </c>
      <c r="H236" s="4">
        <f t="shared" si="65"/>
        <v>1.5036935778210199E-2</v>
      </c>
      <c r="I236" s="4">
        <f t="shared" si="69"/>
        <v>-2.8282637827359595E-4</v>
      </c>
      <c r="J236" s="4">
        <f t="shared" si="70"/>
        <v>1.5319762156483795E-2</v>
      </c>
      <c r="K236" s="4">
        <f t="shared" si="74"/>
        <v>-6.5117406616789419E-3</v>
      </c>
      <c r="L236" s="4">
        <f t="shared" si="80"/>
        <v>-1.8618655018409761E-2</v>
      </c>
      <c r="M236" s="4">
        <f t="shared" si="75"/>
        <v>1.7276985166088301E-2</v>
      </c>
      <c r="N236" s="4">
        <f t="shared" si="81"/>
        <v>3.0759204819062736E-2</v>
      </c>
      <c r="O236" s="4">
        <f t="shared" si="83"/>
        <v>1.2857749412873066E-2</v>
      </c>
      <c r="P236" s="4">
        <f t="shared" si="66"/>
        <v>6.2779383769301256E-2</v>
      </c>
      <c r="T236" s="4">
        <f t="shared" si="67"/>
        <v>1.5036935778210199E-2</v>
      </c>
      <c r="U236" s="4">
        <f t="shared" si="68"/>
        <v>1.5036935778210199E-2</v>
      </c>
      <c r="V236" s="2">
        <f t="shared" si="76"/>
        <v>-1.0296226961434578E-2</v>
      </c>
      <c r="W236" s="4">
        <f t="shared" si="77"/>
        <v>-2.0193264691820277E-2</v>
      </c>
      <c r="X236" s="4">
        <f t="shared" si="78"/>
        <v>2.559671229894122E-2</v>
      </c>
      <c r="Y236" s="4">
        <f t="shared" si="71"/>
        <v>-1.8899374818017137E-2</v>
      </c>
      <c r="Z236" s="4">
        <f t="shared" si="72"/>
        <v>-1.271329034543876E-2</v>
      </c>
      <c r="AA236" s="4">
        <f t="shared" si="82"/>
        <v>2.686250240821424E-2</v>
      </c>
    </row>
    <row r="237" spans="1:27" x14ac:dyDescent="0.3">
      <c r="A237" s="1">
        <f t="shared" si="63"/>
        <v>49</v>
      </c>
      <c r="B237" s="1">
        <f t="shared" si="64"/>
        <v>5</v>
      </c>
      <c r="C237" s="10">
        <v>39423</v>
      </c>
      <c r="D237" s="3">
        <v>1504.66</v>
      </c>
      <c r="E237" s="3">
        <v>1508.6</v>
      </c>
      <c r="F237" s="3">
        <f t="shared" si="73"/>
        <v>1486.444</v>
      </c>
      <c r="G237" s="3">
        <f t="shared" si="79"/>
        <v>1468.7550000000001</v>
      </c>
      <c r="H237" s="4">
        <f t="shared" si="65"/>
        <v>-1.7779664840048273E-3</v>
      </c>
      <c r="I237" s="4">
        <f t="shared" si="69"/>
        <v>8.3590961561425491E-4</v>
      </c>
      <c r="J237" s="4">
        <f t="shared" si="70"/>
        <v>-2.6138760996190823E-3</v>
      </c>
      <c r="K237" s="4">
        <f t="shared" si="74"/>
        <v>-1.6884047394748244E-2</v>
      </c>
      <c r="L237" s="4">
        <f t="shared" si="80"/>
        <v>-2.8244751976623871E-2</v>
      </c>
      <c r="M237" s="4">
        <f t="shared" si="75"/>
        <v>1.2254750263043963E-2</v>
      </c>
      <c r="N237" s="4">
        <f t="shared" si="81"/>
        <v>2.4445874226811121E-2</v>
      </c>
      <c r="O237" s="4">
        <f t="shared" si="83"/>
        <v>1.1756144245211443E-2</v>
      </c>
      <c r="P237" s="4">
        <f t="shared" si="66"/>
        <v>6.0889797645068133E-2</v>
      </c>
      <c r="T237" s="4">
        <f t="shared" si="67"/>
        <v>-1.7779664840048273E-3</v>
      </c>
      <c r="U237" s="4">
        <f t="shared" si="68"/>
        <v>-1.7779664840048273E-3</v>
      </c>
      <c r="V237" s="2">
        <f t="shared" si="76"/>
        <v>-1.7381612642137684E-2</v>
      </c>
      <c r="W237" s="4">
        <f t="shared" si="77"/>
        <v>-2.7207796515716341E-2</v>
      </c>
      <c r="X237" s="4">
        <f t="shared" si="78"/>
        <v>1.5879660261690305E-2</v>
      </c>
      <c r="Y237" s="4">
        <f t="shared" si="71"/>
        <v>-2.9142351043192825E-2</v>
      </c>
      <c r="Z237" s="4">
        <f t="shared" si="72"/>
        <v>-2.3020851093907106E-2</v>
      </c>
      <c r="AA237" s="4">
        <f t="shared" si="82"/>
        <v>2.4380696674031317E-2</v>
      </c>
    </row>
    <row r="238" spans="1:27" x14ac:dyDescent="0.3">
      <c r="A238" s="1">
        <f t="shared" si="63"/>
        <v>50</v>
      </c>
      <c r="B238" s="1">
        <f t="shared" si="64"/>
        <v>1</v>
      </c>
      <c r="C238" s="10">
        <v>39426</v>
      </c>
      <c r="D238" s="3">
        <v>1515.96</v>
      </c>
      <c r="E238" s="3">
        <v>1505.11</v>
      </c>
      <c r="F238" s="3">
        <f t="shared" si="73"/>
        <v>1495.152</v>
      </c>
      <c r="G238" s="3">
        <f t="shared" si="79"/>
        <v>1479.6290000000001</v>
      </c>
      <c r="H238" s="4">
        <f t="shared" si="65"/>
        <v>7.510002259646667E-3</v>
      </c>
      <c r="I238" s="4">
        <f t="shared" si="69"/>
        <v>2.9907088644598651E-4</v>
      </c>
      <c r="J238" s="4">
        <f t="shared" si="70"/>
        <v>7.2109313732006807E-3</v>
      </c>
      <c r="K238" s="4">
        <f t="shared" si="74"/>
        <v>-9.7762949769383354E-3</v>
      </c>
      <c r="L238" s="4">
        <f t="shared" si="80"/>
        <v>-1.9318502371152148E-2</v>
      </c>
      <c r="M238" s="4">
        <f t="shared" si="75"/>
        <v>1.3916979678320326E-2</v>
      </c>
      <c r="N238" s="4">
        <f t="shared" si="81"/>
        <v>2.4554128095623903E-2</v>
      </c>
      <c r="O238" s="4">
        <f t="shared" si="83"/>
        <v>1.0239716087495652E-2</v>
      </c>
      <c r="P238" s="4">
        <f t="shared" si="66"/>
        <v>6.885708242261869E-2</v>
      </c>
      <c r="T238" s="4">
        <f t="shared" si="67"/>
        <v>7.510002259646667E-3</v>
      </c>
      <c r="U238" s="4">
        <f t="shared" si="68"/>
        <v>7.510002259646667E-3</v>
      </c>
      <c r="V238" s="2">
        <f t="shared" si="76"/>
        <v>-2.1426767508938901E-2</v>
      </c>
      <c r="W238" s="4">
        <f t="shared" si="77"/>
        <v>-3.1212499833849584E-2</v>
      </c>
      <c r="X238" s="4">
        <f t="shared" si="78"/>
        <v>2.9570367150677089E-2</v>
      </c>
      <c r="Y238" s="4">
        <f t="shared" si="71"/>
        <v>-2.2123223967250805E-2</v>
      </c>
      <c r="Z238" s="4">
        <f t="shared" si="72"/>
        <v>-1.5957466668717762E-2</v>
      </c>
      <c r="AA238" s="4">
        <f t="shared" si="82"/>
        <v>2.1204748836491222E-2</v>
      </c>
    </row>
    <row r="239" spans="1:27" x14ac:dyDescent="0.3">
      <c r="A239" s="1">
        <f t="shared" si="63"/>
        <v>50</v>
      </c>
      <c r="B239" s="1">
        <f t="shared" si="64"/>
        <v>2</v>
      </c>
      <c r="C239" s="10">
        <v>39427</v>
      </c>
      <c r="D239" s="3">
        <v>1477.65</v>
      </c>
      <c r="E239" s="3">
        <v>1516.68</v>
      </c>
      <c r="F239" s="3">
        <f t="shared" si="73"/>
        <v>1498.1240000000003</v>
      </c>
      <c r="G239" s="3">
        <f t="shared" si="79"/>
        <v>1484.5710000000001</v>
      </c>
      <c r="H239" s="4">
        <f t="shared" si="65"/>
        <v>-2.5271115332858349E-2</v>
      </c>
      <c r="I239" s="4">
        <f t="shared" si="69"/>
        <v>4.7494656851106051E-4</v>
      </c>
      <c r="J239" s="4">
        <f t="shared" si="70"/>
        <v>-2.574606190136941E-2</v>
      </c>
      <c r="K239" s="4">
        <f t="shared" si="74"/>
        <v>-8.3890735903321811E-3</v>
      </c>
      <c r="L239" s="4">
        <f t="shared" si="80"/>
        <v>-2.0198422121955651E-2</v>
      </c>
      <c r="M239" s="4">
        <f t="shared" si="75"/>
        <v>-1.3666425476128917E-2</v>
      </c>
      <c r="N239" s="4">
        <f t="shared" si="81"/>
        <v>-4.6619528469841109E-3</v>
      </c>
      <c r="O239" s="4">
        <f t="shared" si="83"/>
        <v>9.1719960748486516E-3</v>
      </c>
      <c r="P239" s="4">
        <f t="shared" si="66"/>
        <v>4.1845871818374208E-2</v>
      </c>
      <c r="T239" s="4">
        <f t="shared" si="67"/>
        <v>-2.5271115332858349E-2</v>
      </c>
      <c r="U239" s="4">
        <f t="shared" si="68"/>
        <v>-2.5271115332858349E-2</v>
      </c>
      <c r="V239" s="2">
        <f t="shared" si="76"/>
        <v>-3.5073484788516893E-2</v>
      </c>
      <c r="W239" s="4">
        <f t="shared" si="77"/>
        <v>-4.4722749940631697E-2</v>
      </c>
      <c r="X239" s="4">
        <f t="shared" si="78"/>
        <v>1.0158669392052261E-2</v>
      </c>
      <c r="Y239" s="4">
        <f t="shared" si="71"/>
        <v>-2.0753299605415283E-2</v>
      </c>
      <c r="Z239" s="4">
        <f t="shared" si="72"/>
        <v>-1.4578904591641009E-2</v>
      </c>
      <c r="AA239" s="4">
        <f t="shared" si="82"/>
        <v>1.8426694982658417E-2</v>
      </c>
    </row>
    <row r="240" spans="1:27" x14ac:dyDescent="0.3">
      <c r="A240" s="1">
        <f t="shared" si="63"/>
        <v>50</v>
      </c>
      <c r="B240" s="1">
        <f t="shared" si="64"/>
        <v>3</v>
      </c>
      <c r="C240" s="10">
        <v>39428</v>
      </c>
      <c r="D240" s="3">
        <v>1486.59</v>
      </c>
      <c r="E240" s="3">
        <v>1487.58</v>
      </c>
      <c r="F240" s="3">
        <f t="shared" si="73"/>
        <v>1498.44</v>
      </c>
      <c r="G240" s="3">
        <f t="shared" si="79"/>
        <v>1486.328</v>
      </c>
      <c r="H240" s="4">
        <f t="shared" si="65"/>
        <v>6.0501471931782404E-3</v>
      </c>
      <c r="I240" s="4">
        <f t="shared" si="69"/>
        <v>6.7201299360469908E-3</v>
      </c>
      <c r="J240" s="4">
        <f t="shared" si="70"/>
        <v>-6.6998274286875041E-4</v>
      </c>
      <c r="K240" s="4">
        <f t="shared" si="74"/>
        <v>1.6074510202009985E-2</v>
      </c>
      <c r="L240" s="4">
        <f t="shared" si="80"/>
        <v>5.8531376773179739E-3</v>
      </c>
      <c r="M240" s="4">
        <f t="shared" si="75"/>
        <v>-7.9082245535357677E-3</v>
      </c>
      <c r="N240" s="4">
        <f t="shared" si="81"/>
        <v>1.7627333939745709E-4</v>
      </c>
      <c r="O240" s="4">
        <f t="shared" si="83"/>
        <v>8.1475053646264811E-3</v>
      </c>
      <c r="P240" s="4">
        <f t="shared" si="66"/>
        <v>4.8149192695480479E-2</v>
      </c>
      <c r="T240" s="4">
        <f t="shared" si="67"/>
        <v>6.0501471931782404E-3</v>
      </c>
      <c r="U240" s="4">
        <f t="shared" si="68"/>
        <v>6.0501471931782404E-3</v>
      </c>
      <c r="V240" s="2">
        <f t="shared" si="76"/>
        <v>4.9808818055695862E-3</v>
      </c>
      <c r="W240" s="4">
        <f t="shared" si="77"/>
        <v>-5.0689270124861848E-3</v>
      </c>
      <c r="X240" s="4">
        <f t="shared" si="78"/>
        <v>1.0639658992194849E-3</v>
      </c>
      <c r="Y240" s="4">
        <f t="shared" si="71"/>
        <v>3.4052519700646725E-3</v>
      </c>
      <c r="Z240" s="4">
        <f t="shared" si="72"/>
        <v>9.731972685143489E-3</v>
      </c>
      <c r="AA240" s="4">
        <f t="shared" si="82"/>
        <v>1.6431784758814131E-2</v>
      </c>
    </row>
    <row r="241" spans="1:27" x14ac:dyDescent="0.3">
      <c r="A241" s="1">
        <f t="shared" si="63"/>
        <v>50</v>
      </c>
      <c r="B241" s="1">
        <f t="shared" si="64"/>
        <v>4</v>
      </c>
      <c r="C241" s="10">
        <v>39429</v>
      </c>
      <c r="D241" s="3">
        <v>1488.41</v>
      </c>
      <c r="E241" s="3">
        <v>1483.27</v>
      </c>
      <c r="F241" s="3">
        <f t="shared" si="73"/>
        <v>1494.654</v>
      </c>
      <c r="G241" s="3">
        <f t="shared" si="79"/>
        <v>1488.1969999999999</v>
      </c>
      <c r="H241" s="4">
        <f t="shared" si="65"/>
        <v>1.2242783820691407E-3</v>
      </c>
      <c r="I241" s="4">
        <f t="shared" si="69"/>
        <v>-2.2332990266313757E-3</v>
      </c>
      <c r="J241" s="4">
        <f t="shared" si="70"/>
        <v>3.4575774087005164E-3</v>
      </c>
      <c r="K241" s="4">
        <f t="shared" si="74"/>
        <v>6.4745491359421417E-3</v>
      </c>
      <c r="L241" s="4">
        <f t="shared" si="80"/>
        <v>1.065077347038025E-3</v>
      </c>
      <c r="M241" s="4">
        <f t="shared" si="75"/>
        <v>-4.1775554743772904E-3</v>
      </c>
      <c r="N241" s="4">
        <f t="shared" si="81"/>
        <v>1.431262124572169E-4</v>
      </c>
      <c r="O241" s="4">
        <f t="shared" si="83"/>
        <v>4.3381863868155327E-3</v>
      </c>
      <c r="P241" s="4">
        <f t="shared" si="66"/>
        <v>4.9432419093280777E-2</v>
      </c>
      <c r="T241" s="4">
        <f t="shared" si="67"/>
        <v>1.2242783820691407E-3</v>
      </c>
      <c r="U241" s="4">
        <f t="shared" si="68"/>
        <v>1.2242783820691407E-3</v>
      </c>
      <c r="V241" s="2">
        <f t="shared" si="76"/>
        <v>1.3958118916446365E-2</v>
      </c>
      <c r="W241" s="4">
        <f t="shared" si="77"/>
        <v>3.8185377272819056E-3</v>
      </c>
      <c r="X241" s="4">
        <f t="shared" si="78"/>
        <v>-1.2558546844109383E-2</v>
      </c>
      <c r="Y241" s="4">
        <f t="shared" si="71"/>
        <v>-6.0750088333339607E-3</v>
      </c>
      <c r="Z241" s="4">
        <f t="shared" si="72"/>
        <v>1.9193646967536758E-4</v>
      </c>
      <c r="AA241" s="4">
        <f t="shared" si="82"/>
        <v>8.7154291576118335E-3</v>
      </c>
    </row>
    <row r="242" spans="1:27" x14ac:dyDescent="0.3">
      <c r="A242" s="1">
        <f t="shared" si="63"/>
        <v>50</v>
      </c>
      <c r="B242" s="1">
        <f t="shared" si="64"/>
        <v>5</v>
      </c>
      <c r="C242" s="10">
        <v>39430</v>
      </c>
      <c r="D242" s="3">
        <v>1467.95</v>
      </c>
      <c r="E242" s="3">
        <v>1486.19</v>
      </c>
      <c r="F242" s="3">
        <f t="shared" si="73"/>
        <v>1487.3119999999999</v>
      </c>
      <c r="G242" s="3">
        <f t="shared" si="79"/>
        <v>1486.8780000000002</v>
      </c>
      <c r="H242" s="4">
        <f t="shared" si="65"/>
        <v>-1.3746212401152931E-2</v>
      </c>
      <c r="I242" s="4">
        <f t="shared" si="69"/>
        <v>-1.4915245127350846E-3</v>
      </c>
      <c r="J242" s="4">
        <f t="shared" si="70"/>
        <v>-1.2254687888417846E-2</v>
      </c>
      <c r="K242" s="4">
        <f t="shared" si="74"/>
        <v>2.5144281481579915E-3</v>
      </c>
      <c r="L242" s="4">
        <f t="shared" si="80"/>
        <v>3.8370550527819767E-4</v>
      </c>
      <c r="M242" s="4">
        <f t="shared" si="75"/>
        <v>-1.3018115903051851E-2</v>
      </c>
      <c r="N242" s="4">
        <f t="shared" si="81"/>
        <v>-1.2730028960008898E-2</v>
      </c>
      <c r="O242" s="4">
        <f t="shared" si="83"/>
        <v>2.9565039681170454E-4</v>
      </c>
      <c r="P242" s="4">
        <f t="shared" si="66"/>
        <v>3.5006698159768805E-2</v>
      </c>
      <c r="T242" s="4">
        <f t="shared" si="67"/>
        <v>-1.3746212401152931E-2</v>
      </c>
      <c r="U242" s="4">
        <f t="shared" si="68"/>
        <v>-1.3746212401152931E-2</v>
      </c>
      <c r="V242" s="2">
        <f t="shared" si="76"/>
        <v>1.0917690690065237E-2</v>
      </c>
      <c r="W242" s="4">
        <f t="shared" si="77"/>
        <v>8.0851378316450044E-4</v>
      </c>
      <c r="X242" s="4">
        <f t="shared" si="78"/>
        <v>-2.4397538314303586E-2</v>
      </c>
      <c r="Y242" s="4">
        <f t="shared" si="71"/>
        <v>-9.9857517539387493E-3</v>
      </c>
      <c r="Z242" s="4">
        <f t="shared" si="72"/>
        <v>-3.7434646617555884E-3</v>
      </c>
      <c r="AA242" s="4">
        <f t="shared" si="82"/>
        <v>5.8394396290740731E-4</v>
      </c>
    </row>
    <row r="243" spans="1:27" x14ac:dyDescent="0.3">
      <c r="A243" s="1">
        <f t="shared" si="63"/>
        <v>51</v>
      </c>
      <c r="B243" s="1">
        <f t="shared" si="64"/>
        <v>1</v>
      </c>
      <c r="C243" s="10">
        <v>39433</v>
      </c>
      <c r="D243" s="3">
        <v>1445.9</v>
      </c>
      <c r="E243" s="3">
        <v>1465.05</v>
      </c>
      <c r="F243" s="3">
        <f t="shared" si="73"/>
        <v>1473.3</v>
      </c>
      <c r="G243" s="3">
        <f t="shared" si="79"/>
        <v>1484.2260000000001</v>
      </c>
      <c r="H243" s="4">
        <f t="shared" si="65"/>
        <v>-1.5020947579958414E-2</v>
      </c>
      <c r="I243" s="4">
        <f t="shared" si="69"/>
        <v>-1.975544126162397E-3</v>
      </c>
      <c r="J243" s="4">
        <f t="shared" si="70"/>
        <v>-1.3045403453796017E-2</v>
      </c>
      <c r="K243" s="4">
        <f t="shared" si="74"/>
        <v>8.3109097721310796E-3</v>
      </c>
      <c r="L243" s="4">
        <f t="shared" si="80"/>
        <v>1.3988517622837622E-2</v>
      </c>
      <c r="M243" s="4">
        <f t="shared" si="75"/>
        <v>-1.859770583044856E-2</v>
      </c>
      <c r="N243" s="4">
        <f t="shared" si="81"/>
        <v>-2.5822213059197196E-2</v>
      </c>
      <c r="O243" s="4">
        <f t="shared" si="83"/>
        <v>-7.5565391797497456E-3</v>
      </c>
      <c r="P243" s="4">
        <f t="shared" si="66"/>
        <v>1.9459916801805074E-2</v>
      </c>
      <c r="T243" s="4">
        <f t="shared" si="67"/>
        <v>-1.5020947579958414E-2</v>
      </c>
      <c r="U243" s="4">
        <f t="shared" si="68"/>
        <v>-1.5020947579958414E-2</v>
      </c>
      <c r="V243" s="2">
        <f t="shared" si="76"/>
        <v>3.2705473619673686E-2</v>
      </c>
      <c r="W243" s="4">
        <f t="shared" si="77"/>
        <v>2.2378418883476983E-2</v>
      </c>
      <c r="X243" s="4">
        <f t="shared" si="78"/>
        <v>-4.6214939708171685E-2</v>
      </c>
      <c r="Y243" s="4">
        <f t="shared" si="71"/>
        <v>-4.2615454619354416E-3</v>
      </c>
      <c r="Z243" s="4">
        <f t="shared" si="72"/>
        <v>2.0168341805446581E-3</v>
      </c>
      <c r="AA243" s="4">
        <f t="shared" si="82"/>
        <v>-1.4615236444187673E-2</v>
      </c>
    </row>
    <row r="244" spans="1:27" x14ac:dyDescent="0.3">
      <c r="A244" s="1">
        <f t="shared" si="63"/>
        <v>51</v>
      </c>
      <c r="B244" s="1">
        <f t="shared" si="64"/>
        <v>2</v>
      </c>
      <c r="C244" s="10">
        <v>39434</v>
      </c>
      <c r="D244" s="3">
        <v>1454.98</v>
      </c>
      <c r="E244" s="3">
        <v>1445.92</v>
      </c>
      <c r="F244" s="3">
        <f t="shared" si="73"/>
        <v>1468.7660000000001</v>
      </c>
      <c r="G244" s="3">
        <f t="shared" si="79"/>
        <v>1483.4450000000002</v>
      </c>
      <c r="H244" s="4">
        <f t="shared" si="65"/>
        <v>6.2798257140880605E-3</v>
      </c>
      <c r="I244" s="4">
        <f t="shared" si="69"/>
        <v>1.3832215229256386E-5</v>
      </c>
      <c r="J244" s="4">
        <f t="shared" si="70"/>
        <v>6.2659934988588042E-3</v>
      </c>
      <c r="K244" s="4">
        <f t="shared" si="74"/>
        <v>1.8198008161006984E-2</v>
      </c>
      <c r="L244" s="4">
        <f t="shared" si="80"/>
        <v>2.8153937186373809E-2</v>
      </c>
      <c r="M244" s="4">
        <f t="shared" si="75"/>
        <v>-9.3861105172641911E-3</v>
      </c>
      <c r="N244" s="4">
        <f t="shared" si="81"/>
        <v>-1.9188443117203632E-2</v>
      </c>
      <c r="O244" s="4">
        <f t="shared" si="83"/>
        <v>-1.0088798471456712E-2</v>
      </c>
      <c r="P244" s="4">
        <f t="shared" si="66"/>
        <v>2.5861947401819126E-2</v>
      </c>
      <c r="T244" s="4">
        <f t="shared" si="67"/>
        <v>6.2798257140880605E-3</v>
      </c>
      <c r="U244" s="4">
        <f t="shared" si="68"/>
        <v>6.2798257140880605E-3</v>
      </c>
      <c r="V244" s="2">
        <f t="shared" si="76"/>
        <v>2.1958641676464486E-2</v>
      </c>
      <c r="W244" s="4">
        <f t="shared" si="77"/>
        <v>1.173905525969988E-2</v>
      </c>
      <c r="X244" s="4">
        <f t="shared" si="78"/>
        <v>-1.534192806144897E-2</v>
      </c>
      <c r="Y244" s="4">
        <f t="shared" si="71"/>
        <v>5.5022723984009606E-3</v>
      </c>
      <c r="Z244" s="4">
        <f t="shared" si="72"/>
        <v>1.1842215351013109E-2</v>
      </c>
      <c r="AA244" s="4">
        <f t="shared" si="82"/>
        <v>-1.9596508700214513E-2</v>
      </c>
    </row>
    <row r="245" spans="1:27" x14ac:dyDescent="0.3">
      <c r="A245" s="1">
        <f t="shared" si="63"/>
        <v>51</v>
      </c>
      <c r="B245" s="1">
        <f t="shared" si="64"/>
        <v>3</v>
      </c>
      <c r="C245" s="10">
        <v>39435</v>
      </c>
      <c r="D245" s="3">
        <v>1453</v>
      </c>
      <c r="E245" s="3">
        <v>1454.7</v>
      </c>
      <c r="F245" s="3">
        <f t="shared" si="73"/>
        <v>1462.048</v>
      </c>
      <c r="G245" s="3">
        <f t="shared" si="79"/>
        <v>1480.2440000000001</v>
      </c>
      <c r="H245" s="4">
        <f t="shared" si="65"/>
        <v>-1.3608434480199166E-3</v>
      </c>
      <c r="I245" s="4">
        <f t="shared" si="69"/>
        <v>-1.9244250780077576E-4</v>
      </c>
      <c r="J245" s="4">
        <f t="shared" si="70"/>
        <v>-1.1684009402191408E-3</v>
      </c>
      <c r="K245" s="4">
        <f t="shared" si="74"/>
        <v>6.4124592777907103E-3</v>
      </c>
      <c r="L245" s="4">
        <f t="shared" si="80"/>
        <v>1.9444329895332683E-2</v>
      </c>
      <c r="M245" s="4">
        <f t="shared" si="75"/>
        <v>-6.1885793079296996E-3</v>
      </c>
      <c r="N245" s="4">
        <f t="shared" si="81"/>
        <v>-1.8405073758110242E-2</v>
      </c>
      <c r="O245" s="4">
        <f t="shared" si="83"/>
        <v>-1.2523055746730998E-2</v>
      </c>
      <c r="P245" s="4">
        <f t="shared" si="66"/>
        <v>2.4465909892124407E-2</v>
      </c>
      <c r="T245" s="4">
        <f t="shared" si="67"/>
        <v>-1.3608434480199166E-3</v>
      </c>
      <c r="U245" s="4">
        <f t="shared" si="68"/>
        <v>-1.3608434480199166E-3</v>
      </c>
      <c r="V245" s="2">
        <f t="shared" si="76"/>
        <v>2.1725384541368197E-2</v>
      </c>
      <c r="W245" s="4">
        <f t="shared" si="77"/>
        <v>1.1508130695954508E-2</v>
      </c>
      <c r="X245" s="4">
        <f t="shared" si="78"/>
        <v>-2.259533563390035E-2</v>
      </c>
      <c r="Y245" s="4">
        <f t="shared" si="71"/>
        <v>-6.136324503727867E-3</v>
      </c>
      <c r="Z245" s="4">
        <f t="shared" si="72"/>
        <v>1.3023418866583481E-4</v>
      </c>
      <c r="AA245" s="4">
        <f t="shared" si="82"/>
        <v>-2.4286591388377281E-2</v>
      </c>
    </row>
    <row r="246" spans="1:27" x14ac:dyDescent="0.3">
      <c r="A246" s="1">
        <f t="shared" si="63"/>
        <v>51</v>
      </c>
      <c r="B246" s="1">
        <f t="shared" si="64"/>
        <v>4</v>
      </c>
      <c r="C246" s="10">
        <v>39436</v>
      </c>
      <c r="D246" s="3">
        <v>1460.12</v>
      </c>
      <c r="E246" s="3">
        <v>1456.42</v>
      </c>
      <c r="F246" s="3">
        <f t="shared" si="73"/>
        <v>1456.3899999999999</v>
      </c>
      <c r="G246" s="3">
        <f t="shared" si="79"/>
        <v>1475.5220000000002</v>
      </c>
      <c r="H246" s="4">
        <f t="shared" si="65"/>
        <v>4.9002064693736344E-3</v>
      </c>
      <c r="I246" s="4">
        <f t="shared" si="69"/>
        <v>2.3537508602891073E-3</v>
      </c>
      <c r="J246" s="4">
        <f t="shared" si="70"/>
        <v>2.5464556090845272E-3</v>
      </c>
      <c r="K246" s="4">
        <f t="shared" si="74"/>
        <v>1.6913282863041856E-3</v>
      </c>
      <c r="L246" s="4">
        <f t="shared" si="80"/>
        <v>1.6678137187428319E-2</v>
      </c>
      <c r="M246" s="4">
        <f t="shared" si="75"/>
        <v>2.5611271706067868E-3</v>
      </c>
      <c r="N246" s="4">
        <f t="shared" si="81"/>
        <v>-1.0438339787546555E-2</v>
      </c>
      <c r="O246" s="4">
        <f t="shared" si="83"/>
        <v>-1.3103032627455477E-2</v>
      </c>
      <c r="P246" s="4">
        <f t="shared" si="66"/>
        <v>2.9486004371430542E-2</v>
      </c>
      <c r="T246" s="4">
        <f t="shared" si="67"/>
        <v>4.9002064693736344E-3</v>
      </c>
      <c r="U246" s="4">
        <f t="shared" si="68"/>
        <v>4.9002064693736344E-3</v>
      </c>
      <c r="V246" s="2">
        <f t="shared" si="76"/>
        <v>2.4370268410185879E-2</v>
      </c>
      <c r="W246" s="4">
        <f t="shared" si="77"/>
        <v>1.4126565726084029E-2</v>
      </c>
      <c r="X246" s="4">
        <f t="shared" si="78"/>
        <v>-1.900685966904293E-2</v>
      </c>
      <c r="Y246" s="4">
        <f t="shared" si="71"/>
        <v>-1.0798588525245779E-2</v>
      </c>
      <c r="Z246" s="4">
        <f t="shared" si="72"/>
        <v>-4.5614265719124683E-3</v>
      </c>
      <c r="AA246" s="4">
        <f t="shared" si="82"/>
        <v>-2.5600573778279203E-2</v>
      </c>
    </row>
    <row r="247" spans="1:27" x14ac:dyDescent="0.3">
      <c r="A247" s="1">
        <f t="shared" si="63"/>
        <v>51</v>
      </c>
      <c r="B247" s="1">
        <f t="shared" si="64"/>
        <v>5</v>
      </c>
      <c r="C247" s="10">
        <v>39437</v>
      </c>
      <c r="D247" s="3">
        <v>1484.46</v>
      </c>
      <c r="E247" s="3">
        <v>1463.19</v>
      </c>
      <c r="F247" s="3">
        <f t="shared" si="73"/>
        <v>1459.692</v>
      </c>
      <c r="G247" s="3">
        <f t="shared" si="79"/>
        <v>1473.5019999999997</v>
      </c>
      <c r="H247" s="4">
        <f t="shared" si="65"/>
        <v>1.6669862751006868E-2</v>
      </c>
      <c r="I247" s="4">
        <f t="shared" si="69"/>
        <v>2.1025669123086897E-3</v>
      </c>
      <c r="J247" s="4">
        <f t="shared" si="70"/>
        <v>1.4567295838698178E-2</v>
      </c>
      <c r="K247" s="4">
        <f t="shared" si="74"/>
        <v>-4.5338739281702133E-3</v>
      </c>
      <c r="L247" s="4">
        <f t="shared" si="80"/>
        <v>8.3311265131936901E-3</v>
      </c>
      <c r="M247" s="4">
        <f t="shared" si="75"/>
        <v>1.6967963104545361E-2</v>
      </c>
      <c r="N247" s="4">
        <f t="shared" si="81"/>
        <v>7.4367052097657916E-3</v>
      </c>
      <c r="O247" s="4">
        <f t="shared" si="83"/>
        <v>-9.3030462255633151E-3</v>
      </c>
      <c r="P247" s="4">
        <f t="shared" si="66"/>
        <v>4.6647394768384746E-2</v>
      </c>
      <c r="T247" s="4">
        <f t="shared" si="67"/>
        <v>1.6669862751006868E-2</v>
      </c>
      <c r="U247" s="4">
        <f t="shared" si="68"/>
        <v>1.6669862751006868E-2</v>
      </c>
      <c r="V247" s="2">
        <f t="shared" si="76"/>
        <v>5.362572939210582E-3</v>
      </c>
      <c r="W247" s="4">
        <f t="shared" si="77"/>
        <v>-4.6910527901814969E-3</v>
      </c>
      <c r="X247" s="4">
        <f t="shared" si="78"/>
        <v>1.1246977076875908E-2</v>
      </c>
      <c r="Y247" s="4">
        <f t="shared" si="71"/>
        <v>-1.6946169764477315E-2</v>
      </c>
      <c r="Z247" s="4">
        <f t="shared" si="72"/>
        <v>-1.0747769846221524E-2</v>
      </c>
      <c r="AA247" s="4">
        <f t="shared" si="82"/>
        <v>-1.8570414277569128E-2</v>
      </c>
    </row>
    <row r="248" spans="1:27" x14ac:dyDescent="0.3">
      <c r="A248" s="1">
        <f t="shared" si="63"/>
        <v>52</v>
      </c>
      <c r="B248" s="1">
        <f t="shared" si="64"/>
        <v>1</v>
      </c>
      <c r="C248" s="10">
        <v>39440</v>
      </c>
      <c r="D248" s="3">
        <v>1496.45</v>
      </c>
      <c r="E248" s="3">
        <v>1484.55</v>
      </c>
      <c r="F248" s="3">
        <f t="shared" si="73"/>
        <v>1469.8020000000001</v>
      </c>
      <c r="G248" s="3">
        <f t="shared" si="79"/>
        <v>1471.5509999999999</v>
      </c>
      <c r="H248" s="4">
        <f t="shared" si="65"/>
        <v>8.0770111690446414E-3</v>
      </c>
      <c r="I248" s="4">
        <f t="shared" si="69"/>
        <v>6.0628107190438372E-5</v>
      </c>
      <c r="J248" s="4">
        <f t="shared" si="70"/>
        <v>8.0163830618542025E-3</v>
      </c>
      <c r="K248" s="4">
        <f t="shared" si="74"/>
        <v>-1.436212494779242E-2</v>
      </c>
      <c r="L248" s="4">
        <f t="shared" si="80"/>
        <v>-1.0559769583253017E-2</v>
      </c>
      <c r="M248" s="4">
        <f t="shared" si="75"/>
        <v>1.8130333201342705E-2</v>
      </c>
      <c r="N248" s="4">
        <f t="shared" si="81"/>
        <v>1.6920242655538351E-2</v>
      </c>
      <c r="O248" s="4">
        <f t="shared" si="83"/>
        <v>-1.1687660797218727E-3</v>
      </c>
      <c r="P248" s="4">
        <f t="shared" si="66"/>
        <v>5.5101177465980464E-2</v>
      </c>
      <c r="T248" s="4">
        <f t="shared" si="67"/>
        <v>8.0770111690446414E-3</v>
      </c>
      <c r="U248" s="4">
        <f t="shared" si="68"/>
        <v>8.0770111690446414E-3</v>
      </c>
      <c r="V248" s="2">
        <f t="shared" si="76"/>
        <v>-2.5975775702949185E-2</v>
      </c>
      <c r="W248" s="4">
        <f t="shared" si="77"/>
        <v>-3.5716017945919734E-2</v>
      </c>
      <c r="X248" s="4">
        <f t="shared" si="78"/>
        <v>3.4960923991977283E-2</v>
      </c>
      <c r="Y248" s="4">
        <f t="shared" si="71"/>
        <v>-2.6651874013281243E-2</v>
      </c>
      <c r="Z248" s="4">
        <f t="shared" si="72"/>
        <v>-2.0514670984323132E-2</v>
      </c>
      <c r="AA248" s="4">
        <f t="shared" si="82"/>
        <v>-2.3742618611279575E-3</v>
      </c>
    </row>
    <row r="249" spans="1:27" x14ac:dyDescent="0.3">
      <c r="A249" s="1">
        <f t="shared" si="63"/>
        <v>52</v>
      </c>
      <c r="B249" s="1">
        <f t="shared" si="64"/>
        <v>3</v>
      </c>
      <c r="C249" s="10">
        <v>39442</v>
      </c>
      <c r="D249" s="3">
        <v>1497.66</v>
      </c>
      <c r="E249" s="3">
        <v>1495.12</v>
      </c>
      <c r="F249" s="3">
        <f t="shared" si="73"/>
        <v>1478.338</v>
      </c>
      <c r="G249" s="3">
        <f t="shared" si="79"/>
        <v>1473.5520000000001</v>
      </c>
      <c r="H249" s="4">
        <f t="shared" si="65"/>
        <v>8.0858030672594232E-4</v>
      </c>
      <c r="I249" s="4">
        <f t="shared" si="69"/>
        <v>-8.8877008921123626E-4</v>
      </c>
      <c r="J249" s="4">
        <f t="shared" si="70"/>
        <v>1.6973503959371787E-3</v>
      </c>
      <c r="K249" s="4">
        <f t="shared" si="74"/>
        <v>-1.5331284038892118E-2</v>
      </c>
      <c r="L249" s="4">
        <f t="shared" si="80"/>
        <v>-1.7091561139140364E-2</v>
      </c>
      <c r="M249" s="4">
        <f t="shared" si="75"/>
        <v>1.3070082755093975E-2</v>
      </c>
      <c r="N249" s="4">
        <f t="shared" si="81"/>
        <v>1.6360467767679691E-2</v>
      </c>
      <c r="O249" s="4">
        <f t="shared" si="83"/>
        <v>3.1956518836049777E-3</v>
      </c>
      <c r="P249" s="4">
        <f t="shared" si="66"/>
        <v>5.5954311499682809E-2</v>
      </c>
      <c r="T249" s="4">
        <f t="shared" si="67"/>
        <v>8.0858030672594232E-4</v>
      </c>
      <c r="U249" s="4">
        <f t="shared" si="68"/>
        <v>8.0858030672594232E-4</v>
      </c>
      <c r="V249" s="2">
        <f t="shared" si="76"/>
        <v>-2.7712252330515569E-2</v>
      </c>
      <c r="W249" s="4">
        <f t="shared" si="77"/>
        <v>-3.7435129807210421E-2</v>
      </c>
      <c r="X249" s="4">
        <f t="shared" si="78"/>
        <v>2.9333736546206864E-2</v>
      </c>
      <c r="Y249" s="4">
        <f t="shared" si="71"/>
        <v>-2.7608948826437097E-2</v>
      </c>
      <c r="Z249" s="4">
        <f t="shared" si="72"/>
        <v>-2.147778039320615E-2</v>
      </c>
      <c r="AA249" s="4">
        <f t="shared" si="82"/>
        <v>6.5170353888910071E-3</v>
      </c>
    </row>
    <row r="250" spans="1:27" x14ac:dyDescent="0.3">
      <c r="A250" s="1">
        <f t="shared" si="63"/>
        <v>52</v>
      </c>
      <c r="B250" s="1">
        <f t="shared" si="64"/>
        <v>4</v>
      </c>
      <c r="C250" s="10">
        <v>39443</v>
      </c>
      <c r="D250" s="3">
        <v>1476.27</v>
      </c>
      <c r="E250" s="3">
        <v>1495.05</v>
      </c>
      <c r="F250" s="3">
        <f t="shared" si="73"/>
        <v>1482.9919999999997</v>
      </c>
      <c r="G250" s="3">
        <f t="shared" si="79"/>
        <v>1472.52</v>
      </c>
      <c r="H250" s="4">
        <f t="shared" si="65"/>
        <v>-1.4282280357357544E-2</v>
      </c>
      <c r="I250" s="4">
        <f t="shared" si="69"/>
        <v>-1.7427186410801699E-3</v>
      </c>
      <c r="J250" s="4">
        <f t="shared" si="70"/>
        <v>-1.2539561716277374E-2</v>
      </c>
      <c r="K250" s="4">
        <f t="shared" si="74"/>
        <v>-8.6718614371754481E-3</v>
      </c>
      <c r="L250" s="4">
        <f t="shared" si="80"/>
        <v>-1.706439823903063E-2</v>
      </c>
      <c r="M250" s="4">
        <f t="shared" si="75"/>
        <v>-4.5327284300925117E-3</v>
      </c>
      <c r="N250" s="4">
        <f t="shared" si="81"/>
        <v>2.5466547143672071E-3</v>
      </c>
      <c r="O250" s="4">
        <f t="shared" si="83"/>
        <v>7.0935533472872526E-3</v>
      </c>
      <c r="P250" s="4">
        <f t="shared" si="66"/>
        <v>4.087287597828388E-2</v>
      </c>
      <c r="T250" s="4">
        <f t="shared" si="67"/>
        <v>-1.4282280357357544E-2</v>
      </c>
      <c r="U250" s="4">
        <f t="shared" si="68"/>
        <v>-1.4282280357357544E-2</v>
      </c>
      <c r="V250" s="2">
        <f t="shared" si="76"/>
        <v>-2.9819852302925949E-2</v>
      </c>
      <c r="W250" s="4">
        <f t="shared" si="77"/>
        <v>-3.9521653779896672E-2</v>
      </c>
      <c r="X250" s="4">
        <f t="shared" si="78"/>
        <v>1.6015141087405357E-2</v>
      </c>
      <c r="Y250" s="4">
        <f t="shared" si="71"/>
        <v>-2.1032561419255628E-2</v>
      </c>
      <c r="Z250" s="4">
        <f t="shared" si="72"/>
        <v>-1.485992722096344E-2</v>
      </c>
      <c r="AA250" s="4">
        <f t="shared" si="82"/>
        <v>1.4325111077064318E-2</v>
      </c>
    </row>
    <row r="251" spans="1:27" x14ac:dyDescent="0.3">
      <c r="A251" s="1">
        <f t="shared" si="63"/>
        <v>52</v>
      </c>
      <c r="B251" s="1">
        <f t="shared" si="64"/>
        <v>5</v>
      </c>
      <c r="C251" s="10">
        <v>39444</v>
      </c>
      <c r="D251" s="3">
        <v>1478.49</v>
      </c>
      <c r="E251" s="3">
        <v>1479.83</v>
      </c>
      <c r="F251" s="3">
        <f t="shared" si="73"/>
        <v>1486.6659999999999</v>
      </c>
      <c r="G251" s="3">
        <f t="shared" si="79"/>
        <v>1471.528</v>
      </c>
      <c r="H251" s="4">
        <f t="shared" si="65"/>
        <v>1.5037899571216833E-3</v>
      </c>
      <c r="I251" s="4">
        <f t="shared" si="69"/>
        <v>2.4114829943031732E-3</v>
      </c>
      <c r="J251" s="4">
        <f t="shared" si="70"/>
        <v>-9.0769303718148987E-4</v>
      </c>
      <c r="K251" s="4">
        <f t="shared" si="74"/>
        <v>8.4266428227899055E-3</v>
      </c>
      <c r="L251" s="4">
        <f t="shared" si="80"/>
        <v>-3.7361428163923032E-3</v>
      </c>
      <c r="M251" s="4">
        <f t="shared" si="75"/>
        <v>-5.499554035674409E-3</v>
      </c>
      <c r="N251" s="4">
        <f t="shared" si="81"/>
        <v>4.7311366144578895E-3</v>
      </c>
      <c r="O251" s="4">
        <f t="shared" si="83"/>
        <v>1.0238824746870063E-2</v>
      </c>
      <c r="P251" s="4">
        <f t="shared" si="66"/>
        <v>4.2438130155820389E-2</v>
      </c>
      <c r="T251" s="4">
        <f t="shared" si="67"/>
        <v>1.5037899571216833E-3</v>
      </c>
      <c r="U251" s="4">
        <f t="shared" si="68"/>
        <v>1.5037899571216833E-3</v>
      </c>
      <c r="V251" s="2">
        <f t="shared" si="76"/>
        <v>-1.0939733246628388E-2</v>
      </c>
      <c r="W251" s="4">
        <f t="shared" si="77"/>
        <v>-2.0830335914162147E-2</v>
      </c>
      <c r="X251" s="4">
        <f t="shared" si="78"/>
        <v>1.2581157713064761E-2</v>
      </c>
      <c r="Y251" s="4">
        <f t="shared" si="71"/>
        <v>-4.1472554667710557E-3</v>
      </c>
      <c r="Z251" s="4">
        <f t="shared" si="72"/>
        <v>2.1318448026726626E-3</v>
      </c>
      <c r="AA251" s="4">
        <f t="shared" si="82"/>
        <v>2.078838772581525E-2</v>
      </c>
    </row>
    <row r="252" spans="1:27" x14ac:dyDescent="0.3">
      <c r="A252" s="1">
        <f t="shared" si="63"/>
        <v>53</v>
      </c>
      <c r="B252" s="1">
        <f t="shared" si="64"/>
        <v>1</v>
      </c>
      <c r="C252" s="10">
        <v>39447</v>
      </c>
      <c r="D252" s="3">
        <v>1468.36</v>
      </c>
      <c r="E252" s="3">
        <v>1475.25</v>
      </c>
      <c r="F252" s="3">
        <f t="shared" si="73"/>
        <v>1483.4459999999999</v>
      </c>
      <c r="G252" s="3">
        <f t="shared" si="79"/>
        <v>1471.569</v>
      </c>
      <c r="H252" s="4">
        <f t="shared" si="65"/>
        <v>-6.8515850631388165E-3</v>
      </c>
      <c r="I252" s="4">
        <f t="shared" si="69"/>
        <v>-2.191425035001934E-3</v>
      </c>
      <c r="J252" s="4">
        <f t="shared" si="70"/>
        <v>-4.6601600281368826E-3</v>
      </c>
      <c r="K252" s="4">
        <f t="shared" si="74"/>
        <v>5.9029820965985323E-3</v>
      </c>
      <c r="L252" s="4">
        <f t="shared" si="80"/>
        <v>-4.4399654001342327E-3</v>
      </c>
      <c r="M252" s="4">
        <f t="shared" si="75"/>
        <v>-1.0169564648797471E-2</v>
      </c>
      <c r="N252" s="4">
        <f t="shared" si="81"/>
        <v>-2.1806656704511035E-3</v>
      </c>
      <c r="O252" s="4">
        <f t="shared" si="83"/>
        <v>8.0886158707673544E-3</v>
      </c>
      <c r="P252" s="4">
        <f t="shared" si="66"/>
        <v>3.529577663399841E-2</v>
      </c>
      <c r="T252" s="4">
        <f t="shared" si="67"/>
        <v>-6.8515850631388165E-3</v>
      </c>
      <c r="U252" s="4">
        <f t="shared" si="68"/>
        <v>-6.8515850631388165E-3</v>
      </c>
      <c r="V252" s="2">
        <f t="shared" si="76"/>
        <v>4.037903536716533E-3</v>
      </c>
      <c r="W252" s="4">
        <f t="shared" si="77"/>
        <v>-6.0024754986505646E-3</v>
      </c>
      <c r="X252" s="4">
        <f t="shared" si="78"/>
        <v>-1.0845694730743932E-2</v>
      </c>
      <c r="Y252" s="4">
        <f t="shared" si="71"/>
        <v>-6.6394491016134064E-3</v>
      </c>
      <c r="Z252" s="4">
        <f t="shared" si="72"/>
        <v>-3.7606273546511929E-4</v>
      </c>
      <c r="AA252" s="4">
        <f t="shared" si="82"/>
        <v>1.6273296010391167E-2</v>
      </c>
    </row>
    <row r="253" spans="1:27" x14ac:dyDescent="0.3">
      <c r="A253" s="1">
        <f t="shared" si="63"/>
        <v>1</v>
      </c>
      <c r="B253" s="1">
        <f t="shared" si="64"/>
        <v>3</v>
      </c>
      <c r="C253" s="10">
        <v>39449</v>
      </c>
      <c r="D253" s="3">
        <v>1447.16</v>
      </c>
      <c r="E253" s="3">
        <v>1467.97</v>
      </c>
      <c r="F253" s="3">
        <f t="shared" si="73"/>
        <v>1473.588</v>
      </c>
      <c r="G253" s="3">
        <f t="shared" si="79"/>
        <v>1471.6950000000002</v>
      </c>
      <c r="H253" s="4">
        <f t="shared" si="65"/>
        <v>-1.443787627012437E-2</v>
      </c>
      <c r="I253" s="4">
        <f t="shared" si="69"/>
        <v>-2.6560244081824121E-4</v>
      </c>
      <c r="J253" s="4">
        <f t="shared" si="70"/>
        <v>-1.4172273829306128E-2</v>
      </c>
      <c r="K253" s="4">
        <f t="shared" si="74"/>
        <v>8.0600125309869767E-3</v>
      </c>
      <c r="L253" s="4">
        <f t="shared" si="80"/>
        <v>4.1278100132878578E-3</v>
      </c>
      <c r="M253" s="4">
        <f t="shared" si="75"/>
        <v>-1.7934456578093661E-2</v>
      </c>
      <c r="N253" s="4">
        <f t="shared" si="81"/>
        <v>-1.6671253214830574E-2</v>
      </c>
      <c r="O253" s="4">
        <f t="shared" si="83"/>
        <v>1.3080792725060129E-3</v>
      </c>
      <c r="P253" s="4">
        <f t="shared" ref="P253:P316" si="84">(D253-1468.36)/1468.36</f>
        <v>-1.443787627012437E-2</v>
      </c>
      <c r="Q253" s="4"/>
      <c r="T253" s="4">
        <f t="shared" si="67"/>
        <v>-1.443787627012437E-2</v>
      </c>
      <c r="U253" s="4">
        <f t="shared" si="68"/>
        <v>-1.443787627012437E-2</v>
      </c>
      <c r="V253" s="2">
        <f t="shared" si="76"/>
        <v>1.9130186057915052E-2</v>
      </c>
      <c r="W253" s="4">
        <f t="shared" si="77"/>
        <v>8.9388841973358727E-3</v>
      </c>
      <c r="X253" s="2">
        <f t="shared" si="78"/>
        <v>-3.2937953155802037E-2</v>
      </c>
      <c r="Y253" s="4">
        <f t="shared" si="71"/>
        <v>-4.5093143085515753E-3</v>
      </c>
      <c r="Z253" s="4">
        <f t="shared" si="72"/>
        <v>1.7675030894701727E-3</v>
      </c>
      <c r="AA253" s="4">
        <f t="shared" si="82"/>
        <v>2.5758571562699128E-3</v>
      </c>
    </row>
    <row r="254" spans="1:27" x14ac:dyDescent="0.3">
      <c r="A254" s="1">
        <f t="shared" si="63"/>
        <v>1</v>
      </c>
      <c r="B254" s="1">
        <f t="shared" si="64"/>
        <v>4</v>
      </c>
      <c r="C254" s="10">
        <v>39450</v>
      </c>
      <c r="D254" s="3">
        <v>1447.16</v>
      </c>
      <c r="E254" s="3">
        <v>1447.55</v>
      </c>
      <c r="F254" s="3">
        <f t="shared" si="73"/>
        <v>1463.4879999999998</v>
      </c>
      <c r="G254" s="3">
        <f t="shared" si="79"/>
        <v>1470.913</v>
      </c>
      <c r="H254" s="4">
        <f t="shared" si="65"/>
        <v>0</v>
      </c>
      <c r="I254" s="4">
        <f t="shared" si="69"/>
        <v>2.6949335249721706E-4</v>
      </c>
      <c r="J254" s="4">
        <f t="shared" si="70"/>
        <v>-2.6949335249721706E-4</v>
      </c>
      <c r="K254" s="4">
        <f t="shared" si="74"/>
        <v>1.4103485447358864E-2</v>
      </c>
      <c r="L254" s="4">
        <f t="shared" si="80"/>
        <v>1.8237252426975603E-2</v>
      </c>
      <c r="M254" s="4">
        <f t="shared" si="75"/>
        <v>-1.1156907333712164E-2</v>
      </c>
      <c r="N254" s="4">
        <f t="shared" si="81"/>
        <v>-1.6148473771052354E-2</v>
      </c>
      <c r="O254" s="4">
        <f t="shared" si="83"/>
        <v>-5.1307388263911258E-3</v>
      </c>
      <c r="P254" s="4">
        <f t="shared" si="84"/>
        <v>-1.443787627012437E-2</v>
      </c>
      <c r="Q254" s="4"/>
      <c r="T254" s="4">
        <f t="shared" si="67"/>
        <v>0</v>
      </c>
      <c r="U254" s="4">
        <f t="shared" si="68"/>
        <v>0</v>
      </c>
      <c r="V254" s="2">
        <f t="shared" si="76"/>
        <v>3.4895934105420266E-2</v>
      </c>
      <c r="W254" s="4">
        <f t="shared" si="77"/>
        <v>2.4546974764366094E-2</v>
      </c>
      <c r="X254" s="2">
        <f t="shared" si="78"/>
        <v>-3.3719268725879034E-2</v>
      </c>
      <c r="Y254" s="4">
        <f t="shared" si="71"/>
        <v>1.4588035839255195E-3</v>
      </c>
      <c r="Z254" s="4">
        <f t="shared" si="72"/>
        <v>7.7732514558023517E-3</v>
      </c>
      <c r="AA254" s="4">
        <f t="shared" si="82"/>
        <v>-1.0045064119301632E-2</v>
      </c>
    </row>
    <row r="255" spans="1:27" x14ac:dyDescent="0.3">
      <c r="A255" s="1">
        <f t="shared" si="63"/>
        <v>1</v>
      </c>
      <c r="B255" s="1">
        <f t="shared" si="64"/>
        <v>5</v>
      </c>
      <c r="C255" s="10">
        <v>39451</v>
      </c>
      <c r="D255" s="3">
        <v>1411.63</v>
      </c>
      <c r="E255" s="3">
        <v>1444.01</v>
      </c>
      <c r="F255" s="3">
        <f t="shared" si="73"/>
        <v>1450.56</v>
      </c>
      <c r="G255" s="3">
        <f t="shared" si="79"/>
        <v>1466.7759999999998</v>
      </c>
      <c r="H255" s="4">
        <f t="shared" si="65"/>
        <v>-2.4551535421100619E-2</v>
      </c>
      <c r="I255" s="4">
        <f t="shared" si="69"/>
        <v>-2.1766770778629111E-3</v>
      </c>
      <c r="J255" s="4">
        <f t="shared" si="70"/>
        <v>-2.2374858343237707E-2</v>
      </c>
      <c r="K255" s="4">
        <f t="shared" si="74"/>
        <v>9.074670388899593E-3</v>
      </c>
      <c r="L255" s="4">
        <f t="shared" si="80"/>
        <v>1.7788864626809137E-2</v>
      </c>
      <c r="M255" s="4">
        <f t="shared" si="75"/>
        <v>-2.6837910875799578E-2</v>
      </c>
      <c r="N255" s="4">
        <f t="shared" si="81"/>
        <v>-3.7596742788264692E-2</v>
      </c>
      <c r="O255" s="4">
        <f t="shared" si="83"/>
        <v>-1.1487429425557614E-2</v>
      </c>
      <c r="P255" s="4">
        <f t="shared" si="84"/>
        <v>-3.8634939660573561E-2</v>
      </c>
      <c r="Q255" s="4"/>
      <c r="T255" s="4">
        <f t="shared" si="67"/>
        <v>-2.4551535421100619E-2</v>
      </c>
      <c r="U255" s="4">
        <f t="shared" si="68"/>
        <v>-2.4551535421100619E-2</v>
      </c>
      <c r="V255" s="2">
        <f t="shared" si="76"/>
        <v>2.0115260233837237E-2</v>
      </c>
      <c r="W255" s="4">
        <f t="shared" si="77"/>
        <v>9.9141076314988689E-3</v>
      </c>
      <c r="X255" s="2">
        <f t="shared" si="78"/>
        <v>-4.3786028301055956E-2</v>
      </c>
      <c r="Y255" s="4">
        <f t="shared" si="71"/>
        <v>-3.5073080448772016E-3</v>
      </c>
      <c r="Z255" s="4">
        <f t="shared" si="72"/>
        <v>2.775827252888934E-3</v>
      </c>
      <c r="AA255" s="4">
        <f t="shared" si="82"/>
        <v>-2.1869302059619872E-2</v>
      </c>
    </row>
    <row r="256" spans="1:27" x14ac:dyDescent="0.3">
      <c r="A256" s="1">
        <f t="shared" si="63"/>
        <v>2</v>
      </c>
      <c r="B256" s="1">
        <f t="shared" si="64"/>
        <v>1</v>
      </c>
      <c r="C256" s="10">
        <v>39454</v>
      </c>
      <c r="D256" s="3">
        <v>1416.18</v>
      </c>
      <c r="E256" s="3">
        <v>1414.07</v>
      </c>
      <c r="F256" s="3">
        <f t="shared" si="73"/>
        <v>1438.0980000000002</v>
      </c>
      <c r="G256" s="3">
        <f t="shared" si="79"/>
        <v>1462.3820000000001</v>
      </c>
      <c r="H256" s="4">
        <f t="shared" si="65"/>
        <v>3.223224215977242E-3</v>
      </c>
      <c r="I256" s="4">
        <f t="shared" si="69"/>
        <v>1.7284982608756028E-3</v>
      </c>
      <c r="J256" s="4">
        <f t="shared" si="70"/>
        <v>1.4947259551016392E-3</v>
      </c>
      <c r="K256" s="4">
        <f t="shared" si="74"/>
        <v>2.2631638602183285E-2</v>
      </c>
      <c r="L256" s="4">
        <f t="shared" si="80"/>
        <v>3.9589379338463584E-2</v>
      </c>
      <c r="M256" s="4">
        <f t="shared" si="75"/>
        <v>-1.5240964106757758E-2</v>
      </c>
      <c r="N256" s="4">
        <f t="shared" si="81"/>
        <v>-3.1593660206430327E-2</v>
      </c>
      <c r="O256" s="4">
        <f t="shared" si="83"/>
        <v>-1.7147537742377296E-2</v>
      </c>
      <c r="P256" s="4">
        <f t="shared" si="84"/>
        <v>-3.5536244517693098E-2</v>
      </c>
      <c r="Q256" s="4"/>
      <c r="T256" s="4">
        <f t="shared" si="67"/>
        <v>3.223224215977242E-3</v>
      </c>
      <c r="U256" s="4">
        <f t="shared" si="68"/>
        <v>3.223224215977242E-3</v>
      </c>
      <c r="V256" s="2">
        <f t="shared" si="76"/>
        <v>4.7363685951701151E-2</v>
      </c>
      <c r="W256" s="4">
        <f t="shared" si="77"/>
        <v>3.689004909218406E-2</v>
      </c>
      <c r="X256" s="2">
        <f t="shared" si="78"/>
        <v>-4.2144349978694443E-2</v>
      </c>
      <c r="Y256" s="4">
        <f t="shared" si="71"/>
        <v>9.8806206645001282E-3</v>
      </c>
      <c r="Z256" s="4">
        <f t="shared" si="72"/>
        <v>1.6248170196426846E-2</v>
      </c>
      <c r="AA256" s="4">
        <f t="shared" si="82"/>
        <v>-3.2669072945772461E-2</v>
      </c>
    </row>
    <row r="257" spans="1:27" x14ac:dyDescent="0.3">
      <c r="A257" s="1">
        <f t="shared" si="63"/>
        <v>2</v>
      </c>
      <c r="B257" s="1">
        <f t="shared" si="64"/>
        <v>2</v>
      </c>
      <c r="C257" s="10">
        <v>39455</v>
      </c>
      <c r="D257" s="3">
        <v>1390.19</v>
      </c>
      <c r="E257" s="3">
        <v>1415.71</v>
      </c>
      <c r="F257" s="3">
        <f t="shared" si="73"/>
        <v>1422.4640000000004</v>
      </c>
      <c r="G257" s="3">
        <f t="shared" si="79"/>
        <v>1452.9550000000002</v>
      </c>
      <c r="H257" s="4">
        <f t="shared" si="65"/>
        <v>-1.835218686890085E-2</v>
      </c>
      <c r="I257" s="4">
        <f t="shared" si="69"/>
        <v>-3.3187871598245087E-4</v>
      </c>
      <c r="J257" s="4">
        <f t="shared" si="70"/>
        <v>-1.8020308152918399E-2</v>
      </c>
      <c r="K257" s="4">
        <f t="shared" si="74"/>
        <v>1.0134658023697687E-2</v>
      </c>
      <c r="L257" s="4">
        <f t="shared" si="80"/>
        <v>3.0892181000218059E-2</v>
      </c>
      <c r="M257" s="4">
        <f t="shared" si="75"/>
        <v>-2.268879915414403E-2</v>
      </c>
      <c r="N257" s="4">
        <f t="shared" si="81"/>
        <v>-4.3198172001197625E-2</v>
      </c>
      <c r="O257" s="4">
        <f t="shared" si="83"/>
        <v>-2.1932973190714765E-2</v>
      </c>
      <c r="P257" s="4">
        <f t="shared" si="84"/>
        <v>-5.3236263586586292E-2</v>
      </c>
      <c r="Q257" s="4"/>
      <c r="T257" s="4">
        <f t="shared" si="67"/>
        <v>-1.835218686890085E-2</v>
      </c>
      <c r="U257" s="4">
        <f t="shared" si="68"/>
        <v>-1.835218686890085E-2</v>
      </c>
      <c r="V257" s="2">
        <f t="shared" si="76"/>
        <v>3.684559872332601E-2</v>
      </c>
      <c r="W257" s="4">
        <f t="shared" si="77"/>
        <v>2.6477142736092703E-2</v>
      </c>
      <c r="X257" s="2">
        <f t="shared" si="78"/>
        <v>-5.3236263586586292E-2</v>
      </c>
      <c r="Y257" s="4">
        <f t="shared" si="71"/>
        <v>-2.4605372135054525E-3</v>
      </c>
      <c r="Z257" s="4">
        <f t="shared" si="72"/>
        <v>3.82919823578441E-3</v>
      </c>
      <c r="AA257" s="4">
        <f t="shared" si="82"/>
        <v>-4.1108338288012858E-2</v>
      </c>
    </row>
    <row r="258" spans="1:27" x14ac:dyDescent="0.3">
      <c r="A258" s="1">
        <f t="shared" si="63"/>
        <v>2</v>
      </c>
      <c r="B258" s="1">
        <f t="shared" si="64"/>
        <v>3</v>
      </c>
      <c r="C258" s="10">
        <v>39456</v>
      </c>
      <c r="D258" s="3">
        <v>1409.13</v>
      </c>
      <c r="E258" s="3">
        <v>1390.25</v>
      </c>
      <c r="F258" s="3">
        <f t="shared" si="73"/>
        <v>1414.8579999999999</v>
      </c>
      <c r="G258" s="3">
        <f t="shared" si="79"/>
        <v>1444.223</v>
      </c>
      <c r="H258" s="4">
        <f t="shared" si="65"/>
        <v>1.3624037002136437E-2</v>
      </c>
      <c r="I258" s="4">
        <f t="shared" si="69"/>
        <v>4.3159568116549123E-5</v>
      </c>
      <c r="J258" s="4">
        <f t="shared" si="70"/>
        <v>1.3580877434019888E-2</v>
      </c>
      <c r="K258" s="4">
        <f t="shared" si="74"/>
        <v>1.877441213071588E-2</v>
      </c>
      <c r="L258" s="4">
        <f t="shared" si="80"/>
        <v>4.1672161519088903E-2</v>
      </c>
      <c r="M258" s="4">
        <f t="shared" si="75"/>
        <v>-4.0484628139359838E-3</v>
      </c>
      <c r="N258" s="4">
        <f t="shared" si="81"/>
        <v>-2.4298879051226747E-2</v>
      </c>
      <c r="O258" s="4">
        <f t="shared" si="83"/>
        <v>-2.0839099302406454E-2</v>
      </c>
      <c r="P258" s="4">
        <f t="shared" si="84"/>
        <v>-4.0337519409408995E-2</v>
      </c>
      <c r="Q258" s="4"/>
      <c r="T258" s="4">
        <f t="shared" si="67"/>
        <v>1.3624037002136437E-2</v>
      </c>
      <c r="U258" s="4">
        <f t="shared" si="68"/>
        <v>1.3624037002136437E-2</v>
      </c>
      <c r="V258" s="2">
        <f t="shared" si="76"/>
        <v>4.0980009926700686E-2</v>
      </c>
      <c r="W258" s="4">
        <f t="shared" si="77"/>
        <v>3.0570209827433619E-2</v>
      </c>
      <c r="X258" s="2">
        <f t="shared" si="78"/>
        <v>-2.6279056911467959E-2</v>
      </c>
      <c r="Y258" s="4">
        <f t="shared" si="71"/>
        <v>6.0714892861932785E-3</v>
      </c>
      <c r="Z258" s="4">
        <f t="shared" si="72"/>
        <v>1.2415021293445544E-2</v>
      </c>
      <c r="AA258" s="4">
        <f t="shared" si="82"/>
        <v>-3.9855101968799975E-2</v>
      </c>
    </row>
    <row r="259" spans="1:27" x14ac:dyDescent="0.3">
      <c r="A259" s="1">
        <f t="shared" ref="A259:A322" si="85">WEEKNUM(C259,2)</f>
        <v>2</v>
      </c>
      <c r="B259" s="1">
        <f t="shared" ref="B259:B322" si="86">WEEKDAY(C259,2)</f>
        <v>4</v>
      </c>
      <c r="C259" s="10">
        <v>39457</v>
      </c>
      <c r="D259" s="3">
        <v>1420.33</v>
      </c>
      <c r="E259" s="3">
        <v>1406.78</v>
      </c>
      <c r="F259" s="3">
        <f t="shared" si="73"/>
        <v>1409.492</v>
      </c>
      <c r="G259" s="3">
        <f t="shared" si="79"/>
        <v>1436.49</v>
      </c>
      <c r="H259" s="4">
        <f t="shared" ref="H259:H322" si="87">(D259-D258)/D258</f>
        <v>7.9481665992490527E-3</v>
      </c>
      <c r="I259" s="4">
        <f t="shared" si="69"/>
        <v>-1.6676956703782734E-3</v>
      </c>
      <c r="J259" s="4">
        <f t="shared" si="70"/>
        <v>9.6158622696273267E-3</v>
      </c>
      <c r="K259" s="4">
        <f t="shared" si="74"/>
        <v>-1.6659215260480451E-3</v>
      </c>
      <c r="L259" s="4">
        <f t="shared" si="80"/>
        <v>2.069046543296597E-2</v>
      </c>
      <c r="M259" s="4">
        <f t="shared" si="75"/>
        <v>7.6892951503094486E-3</v>
      </c>
      <c r="N259" s="4">
        <f t="shared" si="81"/>
        <v>-1.1249643227589529E-2</v>
      </c>
      <c r="O259" s="4">
        <f t="shared" si="83"/>
        <v>-1.900825864411795E-2</v>
      </c>
      <c r="P259" s="4">
        <f t="shared" si="84"/>
        <v>-3.2709962134626368E-2</v>
      </c>
      <c r="Q259" s="4"/>
      <c r="T259" s="4">
        <f t="shared" ref="T259:T322" si="88">(D259-D258)/D258</f>
        <v>7.9481665992490527E-3</v>
      </c>
      <c r="U259" s="4">
        <f t="shared" ref="U259:U322" si="89">(D259-D258)/D258</f>
        <v>7.9481665992490527E-3</v>
      </c>
      <c r="V259" s="2">
        <f t="shared" si="76"/>
        <v>2.6988283550843407E-2</v>
      </c>
      <c r="W259" s="4">
        <f t="shared" si="77"/>
        <v>1.6718400715334918E-2</v>
      </c>
      <c r="X259" s="2">
        <f t="shared" si="78"/>
        <v>-1.8539760634622402E-2</v>
      </c>
      <c r="Y259" s="4">
        <f t="shared" si="71"/>
        <v>-1.411397736736918E-2</v>
      </c>
      <c r="Z259" s="4">
        <f t="shared" si="72"/>
        <v>-7.8977197687069827E-3</v>
      </c>
      <c r="AA259" s="4">
        <f t="shared" si="82"/>
        <v>-3.6895416976428827E-2</v>
      </c>
    </row>
    <row r="260" spans="1:27" x14ac:dyDescent="0.3">
      <c r="A260" s="1">
        <f t="shared" si="85"/>
        <v>2</v>
      </c>
      <c r="B260" s="1">
        <f t="shared" si="86"/>
        <v>5</v>
      </c>
      <c r="C260" s="10">
        <v>39458</v>
      </c>
      <c r="D260" s="3">
        <v>1401.02</v>
      </c>
      <c r="E260" s="3">
        <v>1419.91</v>
      </c>
      <c r="F260" s="3">
        <f t="shared" si="73"/>
        <v>1407.3700000000001</v>
      </c>
      <c r="G260" s="3">
        <f t="shared" si="79"/>
        <v>1428.9649999999999</v>
      </c>
      <c r="H260" s="4">
        <f t="shared" si="87"/>
        <v>-1.3595432047481886E-2</v>
      </c>
      <c r="I260" s="4">
        <f t="shared" ref="I260:I323" si="90">(E260-D259)/D259</f>
        <v>-2.9570592749561401E-4</v>
      </c>
      <c r="J260" s="4">
        <f t="shared" ref="J260:J323" si="91">H260-I260</f>
        <v>-1.3299726119986272E-2</v>
      </c>
      <c r="K260" s="4">
        <f t="shared" si="74"/>
        <v>-8.0069420486787897E-3</v>
      </c>
      <c r="L260" s="4">
        <f t="shared" si="80"/>
        <v>8.2656847352375919E-3</v>
      </c>
      <c r="M260" s="4">
        <f t="shared" si="75"/>
        <v>-4.5119620284645376E-3</v>
      </c>
      <c r="N260" s="4">
        <f t="shared" si="81"/>
        <v>-1.9556112291063767E-2</v>
      </c>
      <c r="O260" s="4">
        <f t="shared" si="83"/>
        <v>-1.5413769967594896E-2</v>
      </c>
      <c r="P260" s="4">
        <f t="shared" si="84"/>
        <v>-4.5860688114631239E-2</v>
      </c>
      <c r="Q260" s="4"/>
      <c r="T260" s="4">
        <f t="shared" si="88"/>
        <v>-1.3595432047481886E-2</v>
      </c>
      <c r="U260" s="4">
        <f t="shared" si="89"/>
        <v>-1.3595432047481886E-2</v>
      </c>
      <c r="V260" s="2">
        <f t="shared" si="76"/>
        <v>-6.1253370695541305E-3</v>
      </c>
      <c r="W260" s="4">
        <f t="shared" si="77"/>
        <v>-1.6064083698858526E-2</v>
      </c>
      <c r="X260" s="2">
        <f t="shared" si="78"/>
        <v>-7.5161338311031407E-3</v>
      </c>
      <c r="Y260" s="4">
        <f t="shared" si="71"/>
        <v>-2.0375932796201458E-2</v>
      </c>
      <c r="Z260" s="4">
        <f t="shared" si="72"/>
        <v>-1.4199158390447353E-2</v>
      </c>
      <c r="AA260" s="4">
        <f t="shared" si="82"/>
        <v>-2.9774707699095404E-2</v>
      </c>
    </row>
    <row r="261" spans="1:27" x14ac:dyDescent="0.3">
      <c r="A261" s="1">
        <f t="shared" si="85"/>
        <v>3</v>
      </c>
      <c r="B261" s="1">
        <f t="shared" si="86"/>
        <v>1</v>
      </c>
      <c r="C261" s="10">
        <v>39461</v>
      </c>
      <c r="D261" s="3">
        <v>1416.25</v>
      </c>
      <c r="E261" s="3">
        <v>1402.91</v>
      </c>
      <c r="F261" s="3">
        <f t="shared" si="73"/>
        <v>1407.384</v>
      </c>
      <c r="G261" s="3">
        <f t="shared" si="79"/>
        <v>1422.7410000000002</v>
      </c>
      <c r="H261" s="4">
        <f t="shared" si="87"/>
        <v>1.0870651382564146E-2</v>
      </c>
      <c r="I261" s="4">
        <f t="shared" si="90"/>
        <v>1.3490171446518251E-3</v>
      </c>
      <c r="J261" s="4">
        <f t="shared" si="91"/>
        <v>9.5216342379123211E-3</v>
      </c>
      <c r="K261" s="4">
        <f t="shared" si="74"/>
        <v>2.9603431785413747E-3</v>
      </c>
      <c r="L261" s="4">
        <f t="shared" si="80"/>
        <v>1.6018488117387635E-2</v>
      </c>
      <c r="M261" s="4">
        <f t="shared" si="75"/>
        <v>6.2996310886012531E-3</v>
      </c>
      <c r="N261" s="4">
        <f t="shared" si="81"/>
        <v>-4.562320197421886E-3</v>
      </c>
      <c r="O261" s="4">
        <f t="shared" si="83"/>
        <v>-1.084342453662856E-2</v>
      </c>
      <c r="P261" s="4">
        <f t="shared" si="84"/>
        <v>-3.5488572284725753E-2</v>
      </c>
      <c r="Q261" s="4"/>
      <c r="T261" s="4">
        <f t="shared" si="88"/>
        <v>1.0870651382564146E-2</v>
      </c>
      <c r="U261" s="4">
        <f t="shared" si="89"/>
        <v>1.0870651382564146E-2</v>
      </c>
      <c r="V261" s="2">
        <f t="shared" si="76"/>
        <v>1.0820687784614126E-2</v>
      </c>
      <c r="W261" s="4">
        <f t="shared" si="77"/>
        <v>7.1248090676792413E-4</v>
      </c>
      <c r="X261" s="2">
        <f t="shared" si="78"/>
        <v>4.9428744933508686E-5</v>
      </c>
      <c r="Y261" s="4">
        <f t="shared" si="71"/>
        <v>-9.5453967613407277E-3</v>
      </c>
      <c r="Z261" s="4">
        <f t="shared" si="72"/>
        <v>-3.3003331209502259E-3</v>
      </c>
      <c r="AA261" s="4">
        <f t="shared" si="82"/>
        <v>-2.1357376201065689E-2</v>
      </c>
    </row>
    <row r="262" spans="1:27" x14ac:dyDescent="0.3">
      <c r="A262" s="1">
        <f t="shared" si="85"/>
        <v>3</v>
      </c>
      <c r="B262" s="1">
        <f t="shared" si="86"/>
        <v>2</v>
      </c>
      <c r="C262" s="10">
        <v>39462</v>
      </c>
      <c r="D262" s="3">
        <v>1380.95</v>
      </c>
      <c r="E262" s="3">
        <v>1411.88</v>
      </c>
      <c r="F262" s="3">
        <f t="shared" si="73"/>
        <v>1405.5359999999998</v>
      </c>
      <c r="G262" s="3">
        <f t="shared" si="79"/>
        <v>1414.0000000000002</v>
      </c>
      <c r="H262" s="4">
        <f t="shared" si="87"/>
        <v>-2.4924977934686642E-2</v>
      </c>
      <c r="I262" s="4">
        <f t="shared" si="90"/>
        <v>-3.0856134157104262E-3</v>
      </c>
      <c r="J262" s="4">
        <f t="shared" si="91"/>
        <v>-2.1839364518976216E-2</v>
      </c>
      <c r="K262" s="4">
        <f t="shared" si="74"/>
        <v>-3.2250661959400593E-3</v>
      </c>
      <c r="L262" s="4">
        <f t="shared" si="80"/>
        <v>1.0042169265471806E-3</v>
      </c>
      <c r="M262" s="4">
        <f t="shared" si="75"/>
        <v>-1.7492259180839045E-2</v>
      </c>
      <c r="N262" s="4">
        <f t="shared" si="81"/>
        <v>-2.33734087694485E-2</v>
      </c>
      <c r="O262" s="4">
        <f t="shared" si="83"/>
        <v>-6.1291140157141068E-3</v>
      </c>
      <c r="P262" s="4">
        <f t="shared" si="84"/>
        <v>-5.9528998338282069E-2</v>
      </c>
      <c r="Q262" s="4"/>
      <c r="T262" s="4">
        <f t="shared" si="88"/>
        <v>-2.4924977934686642E-2</v>
      </c>
      <c r="U262" s="4">
        <f t="shared" si="89"/>
        <v>-2.4924977934686642E-2</v>
      </c>
      <c r="V262" s="2">
        <f t="shared" si="76"/>
        <v>-1.840070609002644E-2</v>
      </c>
      <c r="W262" s="4">
        <f t="shared" si="77"/>
        <v>-2.8216699029126224E-2</v>
      </c>
      <c r="X262" s="2">
        <f t="shared" si="78"/>
        <v>-6.646573489954617E-3</v>
      </c>
      <c r="Y262" s="4">
        <f t="shared" ref="Y262:Y325" si="92">(SUM(D258:D261)*(0.99/4.01)-D261)/D261</f>
        <v>-1.5653681330653948E-2</v>
      </c>
      <c r="Z262" s="4">
        <f t="shared" ref="Z262:Z325" si="93">(SUM(D258:D261)*(0.995/4.005)-D261)/D261</f>
        <v>-9.4471319500228582E-3</v>
      </c>
      <c r="AA262" s="4">
        <f t="shared" si="82"/>
        <v>-1.1900476918924178E-2</v>
      </c>
    </row>
    <row r="263" spans="1:27" x14ac:dyDescent="0.3">
      <c r="A263" s="1">
        <f t="shared" si="85"/>
        <v>3</v>
      </c>
      <c r="B263" s="1">
        <f t="shared" si="86"/>
        <v>3</v>
      </c>
      <c r="C263" s="10">
        <v>39463</v>
      </c>
      <c r="D263" s="3">
        <v>1373.2</v>
      </c>
      <c r="E263" s="3">
        <v>1377.41</v>
      </c>
      <c r="F263" s="3">
        <f t="shared" ref="F263:F326" si="94">AVERAGE(D259:D263)</f>
        <v>1398.35</v>
      </c>
      <c r="G263" s="3">
        <f t="shared" si="79"/>
        <v>1406.604</v>
      </c>
      <c r="H263" s="4">
        <f t="shared" si="87"/>
        <v>-5.6120786415148989E-3</v>
      </c>
      <c r="I263" s="4">
        <f t="shared" si="90"/>
        <v>-2.5634526956080693E-3</v>
      </c>
      <c r="J263" s="4">
        <f t="shared" si="91"/>
        <v>-3.0486259459068295E-3</v>
      </c>
      <c r="K263" s="4">
        <f t="shared" ref="K263:K326" si="95">(SUM(D259:D262)/4-D262)/D262</f>
        <v>1.7153046815597959E-2</v>
      </c>
      <c r="L263" s="4">
        <f t="shared" si="80"/>
        <v>2.1264749307039067E-2</v>
      </c>
      <c r="M263" s="4">
        <f t="shared" ref="M263:M326" si="96">(D263-F263)/F263</f>
        <v>-1.7985482890549478E-2</v>
      </c>
      <c r="N263" s="4">
        <f t="shared" si="81"/>
        <v>-2.3747977398045218E-2</v>
      </c>
      <c r="O263" s="4">
        <f t="shared" si="83"/>
        <v>-6.0107777454122728E-3</v>
      </c>
      <c r="P263" s="4">
        <f t="shared" si="84"/>
        <v>-6.4806995559671926E-2</v>
      </c>
      <c r="Q263" s="4"/>
      <c r="T263" s="4">
        <f t="shared" si="88"/>
        <v>-5.6120786415148989E-3</v>
      </c>
      <c r="U263" s="4">
        <f t="shared" si="89"/>
        <v>-5.6120786415148989E-3</v>
      </c>
      <c r="V263" s="2">
        <f t="shared" ref="V263:V326" si="97">(D258-D262)/D262</f>
        <v>2.0406242079727768E-2</v>
      </c>
      <c r="W263" s="4">
        <f t="shared" ref="W263:W326" si="98">(D258*(1-0.01)-D262)/D262</f>
        <v>1.0202179658930459E-2</v>
      </c>
      <c r="X263" s="2">
        <f t="shared" ref="X263:X326" si="99">(D263-D258)/D258</f>
        <v>-2.5498002313484251E-2</v>
      </c>
      <c r="Y263" s="4">
        <f t="shared" si="92"/>
        <v>4.4703404962013991E-3</v>
      </c>
      <c r="Z263" s="4">
        <f t="shared" si="93"/>
        <v>1.0803776860444396E-2</v>
      </c>
      <c r="AA263" s="4">
        <f t="shared" si="82"/>
        <v>-1.1667601978431785E-2</v>
      </c>
    </row>
    <row r="264" spans="1:27" x14ac:dyDescent="0.3">
      <c r="A264" s="1">
        <f t="shared" si="85"/>
        <v>3</v>
      </c>
      <c r="B264" s="1">
        <f t="shared" si="86"/>
        <v>4</v>
      </c>
      <c r="C264" s="10">
        <v>39464</v>
      </c>
      <c r="D264" s="3">
        <v>1333.25</v>
      </c>
      <c r="E264" s="3">
        <v>1374.79</v>
      </c>
      <c r="F264" s="3">
        <f t="shared" si="94"/>
        <v>1380.934</v>
      </c>
      <c r="G264" s="3">
        <f t="shared" si="79"/>
        <v>1395.2130000000002</v>
      </c>
      <c r="H264" s="4">
        <f t="shared" si="87"/>
        <v>-2.9092630352461436E-2</v>
      </c>
      <c r="I264" s="4">
        <f t="shared" si="90"/>
        <v>1.1578794057674907E-3</v>
      </c>
      <c r="J264" s="4">
        <f t="shared" si="91"/>
        <v>-3.0250509758228926E-2</v>
      </c>
      <c r="K264" s="4">
        <f t="shared" si="95"/>
        <v>1.4313282842994445E-2</v>
      </c>
      <c r="L264" s="4">
        <f t="shared" si="80"/>
        <v>2.1044114315305815E-2</v>
      </c>
      <c r="M264" s="4">
        <f t="shared" si="96"/>
        <v>-3.453025271301885E-2</v>
      </c>
      <c r="N264" s="4">
        <f t="shared" si="81"/>
        <v>-4.4411140091154676E-2</v>
      </c>
      <c r="O264" s="4">
        <f t="shared" si="83"/>
        <v>-1.0709919369960791E-2</v>
      </c>
      <c r="P264" s="4">
        <f t="shared" si="84"/>
        <v>-9.2014219946062209E-2</v>
      </c>
      <c r="Q264" s="4"/>
      <c r="T264" s="4">
        <f t="shared" si="88"/>
        <v>-2.9092630352461436E-2</v>
      </c>
      <c r="U264" s="4">
        <f t="shared" si="89"/>
        <v>-2.9092630352461436E-2</v>
      </c>
      <c r="V264" s="2">
        <f t="shared" si="97"/>
        <v>3.4321293329449373E-2</v>
      </c>
      <c r="W264" s="4">
        <f t="shared" si="98"/>
        <v>2.3978080396154951E-2</v>
      </c>
      <c r="X264" s="2">
        <f t="shared" si="99"/>
        <v>-6.1309695634113148E-2</v>
      </c>
      <c r="Y264" s="4">
        <f t="shared" si="92"/>
        <v>1.6659850519346586E-3</v>
      </c>
      <c r="Z264" s="4">
        <f t="shared" si="93"/>
        <v>7.9817392547110351E-3</v>
      </c>
      <c r="AA264" s="4">
        <f t="shared" si="82"/>
        <v>-2.0261200489254279E-2</v>
      </c>
    </row>
    <row r="265" spans="1:27" x14ac:dyDescent="0.3">
      <c r="A265" s="1">
        <f t="shared" si="85"/>
        <v>3</v>
      </c>
      <c r="B265" s="1">
        <f t="shared" si="86"/>
        <v>5</v>
      </c>
      <c r="C265" s="10">
        <v>39465</v>
      </c>
      <c r="D265" s="3">
        <v>1325.19</v>
      </c>
      <c r="E265" s="3">
        <v>1333.9</v>
      </c>
      <c r="F265" s="3">
        <f t="shared" si="94"/>
        <v>1365.768</v>
      </c>
      <c r="G265" s="3">
        <f t="shared" si="79"/>
        <v>1386.5690000000002</v>
      </c>
      <c r="H265" s="4">
        <f t="shared" si="87"/>
        <v>-6.0453778361147159E-3</v>
      </c>
      <c r="I265" s="4">
        <f t="shared" si="90"/>
        <v>4.875304706544841E-4</v>
      </c>
      <c r="J265" s="4">
        <f t="shared" si="91"/>
        <v>-6.5329083067691999E-3</v>
      </c>
      <c r="K265" s="4">
        <f t="shared" si="95"/>
        <v>3.1998874929683035E-2</v>
      </c>
      <c r="L265" s="4">
        <f t="shared" si="80"/>
        <v>4.510698585328269E-2</v>
      </c>
      <c r="M265" s="4">
        <f t="shared" si="96"/>
        <v>-2.9710756145992567E-2</v>
      </c>
      <c r="N265" s="4">
        <f t="shared" si="81"/>
        <v>-4.4266819754372209E-2</v>
      </c>
      <c r="O265" s="4">
        <f t="shared" si="83"/>
        <v>-1.5696617088870393E-2</v>
      </c>
      <c r="P265" s="4">
        <f t="shared" si="84"/>
        <v>-9.7503337056307621E-2</v>
      </c>
      <c r="Q265" s="4"/>
      <c r="T265" s="4">
        <f t="shared" si="88"/>
        <v>-6.0453778361147159E-3</v>
      </c>
      <c r="U265" s="4">
        <f t="shared" si="89"/>
        <v>-6.0453778361147159E-3</v>
      </c>
      <c r="V265" s="2">
        <f t="shared" si="97"/>
        <v>5.0830676917307319E-2</v>
      </c>
      <c r="W265" s="4">
        <f t="shared" si="98"/>
        <v>4.0322370148134286E-2</v>
      </c>
      <c r="X265" s="2">
        <f t="shared" si="99"/>
        <v>-5.4124851893620311E-2</v>
      </c>
      <c r="Y265" s="4">
        <f t="shared" si="92"/>
        <v>1.913105853405107E-2</v>
      </c>
      <c r="Z265" s="4">
        <f t="shared" si="93"/>
        <v>2.5556934387050766E-2</v>
      </c>
      <c r="AA265" s="4">
        <f t="shared" si="82"/>
        <v>-2.9560101465854811E-2</v>
      </c>
    </row>
    <row r="266" spans="1:27" x14ac:dyDescent="0.3">
      <c r="A266" s="1">
        <f t="shared" si="85"/>
        <v>4</v>
      </c>
      <c r="B266" s="1">
        <f t="shared" si="86"/>
        <v>2</v>
      </c>
      <c r="C266" s="10">
        <v>39469</v>
      </c>
      <c r="D266" s="3">
        <v>1310.5</v>
      </c>
      <c r="E266" s="3">
        <v>1312.94</v>
      </c>
      <c r="F266" s="3">
        <f t="shared" si="94"/>
        <v>1344.6179999999999</v>
      </c>
      <c r="G266" s="3">
        <f t="shared" si="79"/>
        <v>1376.0010000000002</v>
      </c>
      <c r="H266" s="4">
        <f t="shared" si="87"/>
        <v>-1.1085202876568685E-2</v>
      </c>
      <c r="I266" s="4">
        <f t="shared" si="90"/>
        <v>-9.2439574702495482E-3</v>
      </c>
      <c r="J266" s="4">
        <f t="shared" si="91"/>
        <v>-1.8412454063191364E-3</v>
      </c>
      <c r="K266" s="4">
        <f t="shared" si="95"/>
        <v>2.1096974773428701E-2</v>
      </c>
      <c r="L266" s="4">
        <f t="shared" si="80"/>
        <v>4.383438517411764E-2</v>
      </c>
      <c r="M266" s="4">
        <f t="shared" si="96"/>
        <v>-2.5373749273027685E-2</v>
      </c>
      <c r="N266" s="4">
        <f t="shared" si="81"/>
        <v>-4.7602436335438848E-2</v>
      </c>
      <c r="O266" s="4">
        <f t="shared" si="83"/>
        <v>-2.3947348340328321E-2</v>
      </c>
      <c r="P266" s="4">
        <f t="shared" si="84"/>
        <v>-0.10750769566046467</v>
      </c>
      <c r="Q266" s="4"/>
      <c r="T266" s="4">
        <f t="shared" si="88"/>
        <v>-1.1085202876568685E-2</v>
      </c>
      <c r="U266" s="4">
        <f t="shared" si="89"/>
        <v>-1.1085202876568685E-2</v>
      </c>
      <c r="V266" s="2">
        <f t="shared" si="97"/>
        <v>6.8714674876810072E-2</v>
      </c>
      <c r="W266" s="4">
        <f t="shared" si="98"/>
        <v>5.8027528128042044E-2</v>
      </c>
      <c r="X266" s="2">
        <f t="shared" si="99"/>
        <v>-7.4669020300088262E-2</v>
      </c>
      <c r="Y266" s="4">
        <f t="shared" si="92"/>
        <v>8.3650922949571067E-3</v>
      </c>
      <c r="Z266" s="4">
        <f t="shared" si="93"/>
        <v>1.4723086042009054E-2</v>
      </c>
      <c r="AA266" s="4">
        <f t="shared" si="82"/>
        <v>-4.459763646595391E-2</v>
      </c>
    </row>
    <row r="267" spans="1:27" x14ac:dyDescent="0.3">
      <c r="A267" s="1">
        <f t="shared" si="85"/>
        <v>4</v>
      </c>
      <c r="B267" s="1">
        <f t="shared" si="86"/>
        <v>3</v>
      </c>
      <c r="C267" s="10">
        <v>39470</v>
      </c>
      <c r="D267" s="3">
        <v>1338.6</v>
      </c>
      <c r="E267" s="3">
        <v>1310.4100000000001</v>
      </c>
      <c r="F267" s="3">
        <f t="shared" si="94"/>
        <v>1336.1479999999999</v>
      </c>
      <c r="G267" s="3">
        <f t="shared" ref="G267:G330" si="100">AVERAGE(D258:D267)</f>
        <v>1370.8420000000001</v>
      </c>
      <c r="H267" s="4">
        <f t="shared" si="87"/>
        <v>2.1442197634490585E-2</v>
      </c>
      <c r="I267" s="4">
        <f t="shared" si="90"/>
        <v>-6.8676077832825747E-5</v>
      </c>
      <c r="J267" s="4">
        <f t="shared" si="91"/>
        <v>2.1510873712323412E-2</v>
      </c>
      <c r="K267" s="4">
        <f t="shared" si="95"/>
        <v>1.910339565051496E-2</v>
      </c>
      <c r="L267" s="4">
        <f t="shared" ref="L267:L330" si="101">(SUM(D258:D266)/9-D266)/D266</f>
        <v>4.8778668023231102E-2</v>
      </c>
      <c r="M267" s="4">
        <f t="shared" si="96"/>
        <v>1.8351260489107481E-3</v>
      </c>
      <c r="N267" s="4">
        <f t="shared" ref="N267:N330" si="102">(D267-G267)/G267</f>
        <v>-2.3519851303067885E-2</v>
      </c>
      <c r="O267" s="4">
        <f t="shared" si="83"/>
        <v>-2.5918123412520686E-2</v>
      </c>
      <c r="P267" s="4">
        <f t="shared" si="84"/>
        <v>-8.8370699283554441E-2</v>
      </c>
      <c r="Q267" s="4"/>
      <c r="T267" s="4">
        <f t="shared" si="88"/>
        <v>2.1442197634490585E-2</v>
      </c>
      <c r="U267" s="4">
        <f t="shared" si="89"/>
        <v>2.1442197634490585E-2</v>
      </c>
      <c r="V267" s="2">
        <f t="shared" si="97"/>
        <v>5.3758107592521975E-2</v>
      </c>
      <c r="W267" s="4">
        <f t="shared" si="98"/>
        <v>4.3220526516596698E-2</v>
      </c>
      <c r="X267" s="2">
        <f t="shared" si="99"/>
        <v>-3.0667294253955708E-2</v>
      </c>
      <c r="Y267" s="4">
        <f t="shared" si="92"/>
        <v>6.3963707670920177E-3</v>
      </c>
      <c r="Z267" s="4">
        <f t="shared" si="93"/>
        <v>1.2741951233220892E-2</v>
      </c>
      <c r="AA267" s="4">
        <f t="shared" ref="AA267:AA330" si="103">(F267-F262)/F262</f>
        <v>-4.9367643375907787E-2</v>
      </c>
    </row>
    <row r="268" spans="1:27" x14ac:dyDescent="0.3">
      <c r="A268" s="1">
        <f t="shared" si="85"/>
        <v>4</v>
      </c>
      <c r="B268" s="1">
        <f t="shared" si="86"/>
        <v>4</v>
      </c>
      <c r="C268" s="10">
        <v>39471</v>
      </c>
      <c r="D268" s="3">
        <v>1352.07</v>
      </c>
      <c r="E268" s="3">
        <v>1340.13</v>
      </c>
      <c r="F268" s="3">
        <f t="shared" si="94"/>
        <v>1331.922</v>
      </c>
      <c r="G268" s="3">
        <f t="shared" si="100"/>
        <v>1365.136</v>
      </c>
      <c r="H268" s="4">
        <f t="shared" si="87"/>
        <v>1.0062752129090115E-2</v>
      </c>
      <c r="I268" s="4">
        <f t="shared" si="90"/>
        <v>1.1429852084268641E-3</v>
      </c>
      <c r="J268" s="4">
        <f t="shared" si="91"/>
        <v>8.9197669206632513E-3</v>
      </c>
      <c r="K268" s="4">
        <f t="shared" si="95"/>
        <v>-8.7516808606005678E-3</v>
      </c>
      <c r="L268" s="4">
        <f t="shared" si="101"/>
        <v>2.0908245762571245E-2</v>
      </c>
      <c r="M268" s="4">
        <f t="shared" si="96"/>
        <v>1.5127011942140689E-2</v>
      </c>
      <c r="N268" s="4">
        <f t="shared" si="102"/>
        <v>-9.5712075573422956E-3</v>
      </c>
      <c r="O268" s="4">
        <f t="shared" ref="O268:O331" si="104">(F268-G268)/D268</f>
        <v>-2.4565296175493832E-2</v>
      </c>
      <c r="P268" s="4">
        <f t="shared" si="84"/>
        <v>-7.9197199596829096E-2</v>
      </c>
      <c r="Q268" s="4"/>
      <c r="T268" s="4">
        <f t="shared" si="88"/>
        <v>1.0062752129090115E-2</v>
      </c>
      <c r="U268" s="4">
        <f t="shared" si="89"/>
        <v>1.0062752129090115E-2</v>
      </c>
      <c r="V268" s="2">
        <f t="shared" si="97"/>
        <v>2.584790079187221E-2</v>
      </c>
      <c r="W268" s="4">
        <f t="shared" si="98"/>
        <v>1.5589421783953509E-2</v>
      </c>
      <c r="X268" s="2">
        <f t="shared" si="99"/>
        <v>-1.5387416254005323E-2</v>
      </c>
      <c r="Y268" s="4">
        <f t="shared" si="92"/>
        <v>-2.1111385588024421E-2</v>
      </c>
      <c r="Z268" s="4">
        <f t="shared" si="93"/>
        <v>-1.4939248395802868E-2</v>
      </c>
      <c r="AA268" s="4">
        <f t="shared" si="103"/>
        <v>-4.7504558944470185E-2</v>
      </c>
    </row>
    <row r="269" spans="1:27" x14ac:dyDescent="0.3">
      <c r="A269" s="1">
        <f t="shared" si="85"/>
        <v>4</v>
      </c>
      <c r="B269" s="1">
        <f t="shared" si="86"/>
        <v>5</v>
      </c>
      <c r="C269" s="10">
        <v>39472</v>
      </c>
      <c r="D269" s="3">
        <v>1330.61</v>
      </c>
      <c r="E269" s="3">
        <v>1357.32</v>
      </c>
      <c r="F269" s="3">
        <f t="shared" si="94"/>
        <v>1331.3939999999998</v>
      </c>
      <c r="G269" s="3">
        <f t="shared" si="100"/>
        <v>1356.1640000000002</v>
      </c>
      <c r="H269" s="4">
        <f t="shared" si="87"/>
        <v>-1.5871959292048515E-2</v>
      </c>
      <c r="I269" s="4">
        <f t="shared" si="90"/>
        <v>3.882935055137678E-3</v>
      </c>
      <c r="J269" s="4">
        <f t="shared" si="91"/>
        <v>-1.9754894347186192E-2</v>
      </c>
      <c r="K269" s="4">
        <f t="shared" si="95"/>
        <v>-1.5147144748422802E-2</v>
      </c>
      <c r="L269" s="4">
        <f t="shared" si="101"/>
        <v>5.1279396283723435E-3</v>
      </c>
      <c r="M269" s="4">
        <f t="shared" si="96"/>
        <v>-5.8885649176718406E-4</v>
      </c>
      <c r="N269" s="4">
        <f t="shared" si="102"/>
        <v>-1.8842853814140702E-2</v>
      </c>
      <c r="O269" s="4">
        <f t="shared" si="104"/>
        <v>-1.8615522204102206E-2</v>
      </c>
      <c r="P269" s="4">
        <f t="shared" si="84"/>
        <v>-9.38121441608325E-2</v>
      </c>
      <c r="Q269" s="4"/>
      <c r="T269" s="4">
        <f t="shared" si="88"/>
        <v>-1.5871959292048515E-2</v>
      </c>
      <c r="U269" s="4">
        <f t="shared" si="89"/>
        <v>-1.5871959292048515E-2</v>
      </c>
      <c r="V269" s="2">
        <f t="shared" si="97"/>
        <v>-1.3919397664322068E-2</v>
      </c>
      <c r="W269" s="4">
        <f t="shared" si="98"/>
        <v>-2.3780203687678834E-2</v>
      </c>
      <c r="X269" s="2">
        <f t="shared" si="99"/>
        <v>-1.9801237577349333E-3</v>
      </c>
      <c r="Y269" s="4">
        <f t="shared" si="92"/>
        <v>-2.7427105537095854E-2</v>
      </c>
      <c r="Z269" s="4">
        <f t="shared" si="93"/>
        <v>-2.1294790536510098E-2</v>
      </c>
      <c r="AA269" s="4">
        <f t="shared" si="103"/>
        <v>-3.5874270602360571E-2</v>
      </c>
    </row>
    <row r="270" spans="1:27" x14ac:dyDescent="0.3">
      <c r="A270" s="1">
        <f t="shared" si="85"/>
        <v>5</v>
      </c>
      <c r="B270" s="1">
        <f t="shared" si="86"/>
        <v>1</v>
      </c>
      <c r="C270" s="10">
        <v>39475</v>
      </c>
      <c r="D270" s="3">
        <v>1353.96</v>
      </c>
      <c r="E270" s="3">
        <v>1330.7</v>
      </c>
      <c r="F270" s="3">
        <f t="shared" si="94"/>
        <v>1337.1479999999999</v>
      </c>
      <c r="G270" s="3">
        <f t="shared" si="100"/>
        <v>1351.4580000000001</v>
      </c>
      <c r="H270" s="4">
        <f t="shared" si="87"/>
        <v>1.754834248953498E-2</v>
      </c>
      <c r="I270" s="4">
        <f t="shared" si="90"/>
        <v>6.7638150923370134E-5</v>
      </c>
      <c r="J270" s="4">
        <f t="shared" si="91"/>
        <v>1.7480704338611611E-2</v>
      </c>
      <c r="K270" s="4">
        <f t="shared" si="95"/>
        <v>1.754834248953515E-3</v>
      </c>
      <c r="L270" s="4">
        <f t="shared" si="101"/>
        <v>1.54590751610165E-2</v>
      </c>
      <c r="M270" s="4">
        <f t="shared" si="96"/>
        <v>1.2573028565274844E-2</v>
      </c>
      <c r="N270" s="4">
        <f t="shared" si="102"/>
        <v>1.8513338927291507E-3</v>
      </c>
      <c r="O270" s="4">
        <f t="shared" si="104"/>
        <v>-1.0568997607019537E-2</v>
      </c>
      <c r="P270" s="4">
        <f t="shared" si="84"/>
        <v>-7.7910049306709445E-2</v>
      </c>
      <c r="Q270" s="4"/>
      <c r="T270" s="4">
        <f t="shared" si="88"/>
        <v>1.754834248953498E-2</v>
      </c>
      <c r="U270" s="4">
        <f t="shared" si="89"/>
        <v>1.754834248953498E-2</v>
      </c>
      <c r="V270" s="2">
        <f t="shared" si="97"/>
        <v>-4.0733197556006989E-3</v>
      </c>
      <c r="W270" s="4">
        <f t="shared" si="98"/>
        <v>-1.4032586558044674E-2</v>
      </c>
      <c r="X270" s="2">
        <f t="shared" si="99"/>
        <v>2.1710094401557498E-2</v>
      </c>
      <c r="Y270" s="4">
        <f t="shared" si="92"/>
        <v>-1.0735874407517198E-2</v>
      </c>
      <c r="Z270" s="4">
        <f t="shared" si="93"/>
        <v>-4.4983170260086908E-3</v>
      </c>
      <c r="AA270" s="4">
        <f t="shared" si="103"/>
        <v>-2.0955242764510603E-2</v>
      </c>
    </row>
    <row r="271" spans="1:27" x14ac:dyDescent="0.3">
      <c r="A271" s="1">
        <f t="shared" si="85"/>
        <v>5</v>
      </c>
      <c r="B271" s="1">
        <f t="shared" si="86"/>
        <v>2</v>
      </c>
      <c r="C271" s="10">
        <v>39476</v>
      </c>
      <c r="D271" s="3">
        <v>1362.3</v>
      </c>
      <c r="E271" s="3">
        <v>1355.94</v>
      </c>
      <c r="F271" s="3">
        <f t="shared" si="94"/>
        <v>1347.508</v>
      </c>
      <c r="G271" s="3">
        <f t="shared" si="100"/>
        <v>1346.0630000000001</v>
      </c>
      <c r="H271" s="4">
        <f t="shared" si="87"/>
        <v>6.1597092971726773E-3</v>
      </c>
      <c r="I271" s="4">
        <f t="shared" si="90"/>
        <v>1.4623770273863468E-3</v>
      </c>
      <c r="J271" s="4">
        <f t="shared" si="91"/>
        <v>4.6973322697863307E-3</v>
      </c>
      <c r="K271" s="4">
        <f t="shared" si="95"/>
        <v>-7.4965287009956649E-3</v>
      </c>
      <c r="L271" s="4">
        <f t="shared" si="101"/>
        <v>-7.1649909237429497E-3</v>
      </c>
      <c r="M271" s="4">
        <f t="shared" si="96"/>
        <v>1.0977300320294881E-2</v>
      </c>
      <c r="N271" s="4">
        <f t="shared" si="102"/>
        <v>1.206258548076862E-2</v>
      </c>
      <c r="O271" s="4">
        <f t="shared" si="104"/>
        <v>1.060706158702148E-3</v>
      </c>
      <c r="P271" s="4">
        <f t="shared" si="84"/>
        <v>-7.2230243264594485E-2</v>
      </c>
      <c r="Q271" s="4"/>
      <c r="T271" s="4">
        <f t="shared" si="88"/>
        <v>6.1597092971726773E-3</v>
      </c>
      <c r="U271" s="4">
        <f t="shared" si="89"/>
        <v>6.1597092971726773E-3</v>
      </c>
      <c r="V271" s="2">
        <f t="shared" si="97"/>
        <v>-3.2098437176873787E-2</v>
      </c>
      <c r="W271" s="4">
        <f t="shared" si="98"/>
        <v>-4.1777452805105066E-2</v>
      </c>
      <c r="X271" s="2">
        <f t="shared" si="99"/>
        <v>3.952689813048451E-2</v>
      </c>
      <c r="Y271" s="4">
        <f t="shared" si="92"/>
        <v>-1.9871883704723918E-2</v>
      </c>
      <c r="Z271" s="4">
        <f t="shared" si="93"/>
        <v>-1.3691931143561202E-2</v>
      </c>
      <c r="AA271" s="4">
        <f t="shared" si="103"/>
        <v>2.1493093205654694E-3</v>
      </c>
    </row>
    <row r="272" spans="1:27" x14ac:dyDescent="0.3">
      <c r="A272" s="1">
        <f t="shared" si="85"/>
        <v>5</v>
      </c>
      <c r="B272" s="1">
        <f t="shared" si="86"/>
        <v>3</v>
      </c>
      <c r="C272" s="10">
        <v>39477</v>
      </c>
      <c r="D272" s="3">
        <v>1355.81</v>
      </c>
      <c r="E272" s="3">
        <v>1362.22</v>
      </c>
      <c r="F272" s="3">
        <f t="shared" si="94"/>
        <v>1350.95</v>
      </c>
      <c r="G272" s="3">
        <f t="shared" si="100"/>
        <v>1343.549</v>
      </c>
      <c r="H272" s="4">
        <f t="shared" si="87"/>
        <v>-4.7640020553475805E-3</v>
      </c>
      <c r="I272" s="4">
        <f t="shared" si="90"/>
        <v>-5.8724216398684022E-5</v>
      </c>
      <c r="J272" s="4">
        <f t="shared" si="91"/>
        <v>-4.7052778389488964E-3</v>
      </c>
      <c r="K272" s="4">
        <f t="shared" si="95"/>
        <v>-9.2233722381267376E-3</v>
      </c>
      <c r="L272" s="4">
        <f t="shared" si="101"/>
        <v>-1.4764246739582494E-2</v>
      </c>
      <c r="M272" s="4">
        <f t="shared" si="96"/>
        <v>3.5974684481290204E-3</v>
      </c>
      <c r="N272" s="4">
        <f t="shared" si="102"/>
        <v>9.125830170689693E-3</v>
      </c>
      <c r="O272" s="4">
        <f t="shared" si="104"/>
        <v>5.4587294679933531E-3</v>
      </c>
      <c r="P272" s="4">
        <f t="shared" si="84"/>
        <v>-7.6650140292571278E-2</v>
      </c>
      <c r="Q272" s="4"/>
      <c r="T272" s="4">
        <f t="shared" si="88"/>
        <v>-4.7640020553475805E-3</v>
      </c>
      <c r="U272" s="4">
        <f t="shared" si="89"/>
        <v>-4.7640020553475805E-3</v>
      </c>
      <c r="V272" s="2">
        <f t="shared" si="97"/>
        <v>-1.7397049108125999E-2</v>
      </c>
      <c r="W272" s="4">
        <f t="shared" si="98"/>
        <v>-2.7223078617044715E-2</v>
      </c>
      <c r="X272" s="2">
        <f t="shared" si="99"/>
        <v>1.285671597191098E-2</v>
      </c>
      <c r="Y272" s="4">
        <f t="shared" si="92"/>
        <v>-2.1577195526928172E-2</v>
      </c>
      <c r="Z272" s="4">
        <f t="shared" si="93"/>
        <v>-1.5407995382707753E-2</v>
      </c>
      <c r="AA272" s="4">
        <f t="shared" si="103"/>
        <v>1.1078114101132611E-2</v>
      </c>
    </row>
    <row r="273" spans="1:27" x14ac:dyDescent="0.3">
      <c r="A273" s="1">
        <f t="shared" si="85"/>
        <v>5</v>
      </c>
      <c r="B273" s="1">
        <f t="shared" si="86"/>
        <v>4</v>
      </c>
      <c r="C273" s="10">
        <v>39478</v>
      </c>
      <c r="D273" s="3">
        <v>1378.55</v>
      </c>
      <c r="E273" s="3">
        <v>1351.98</v>
      </c>
      <c r="F273" s="3">
        <f t="shared" si="94"/>
        <v>1356.2460000000001</v>
      </c>
      <c r="G273" s="3">
        <f t="shared" si="100"/>
        <v>1344.0839999999998</v>
      </c>
      <c r="H273" s="4">
        <f t="shared" si="87"/>
        <v>1.6772261600076714E-2</v>
      </c>
      <c r="I273" s="4">
        <f t="shared" si="90"/>
        <v>-2.8248795922731999E-3</v>
      </c>
      <c r="J273" s="4">
        <f t="shared" si="91"/>
        <v>1.9597141192349912E-2</v>
      </c>
      <c r="K273" s="4">
        <f t="shared" si="95"/>
        <v>-3.7910916721368578E-3</v>
      </c>
      <c r="L273" s="4">
        <f t="shared" si="101"/>
        <v>-1.1473256249441777E-2</v>
      </c>
      <c r="M273" s="4">
        <f t="shared" si="96"/>
        <v>1.6445394124664597E-2</v>
      </c>
      <c r="N273" s="4">
        <f t="shared" si="102"/>
        <v>2.5642742566684914E-2</v>
      </c>
      <c r="O273" s="4">
        <f t="shared" si="104"/>
        <v>8.8223133002069288E-3</v>
      </c>
      <c r="P273" s="4">
        <f t="shared" si="84"/>
        <v>-6.1163474897164151E-2</v>
      </c>
      <c r="Q273" s="4"/>
      <c r="T273" s="4">
        <f t="shared" si="88"/>
        <v>1.6772261600076714E-2</v>
      </c>
      <c r="U273" s="4">
        <f t="shared" si="89"/>
        <v>1.6772261600076714E-2</v>
      </c>
      <c r="V273" s="2">
        <f t="shared" si="97"/>
        <v>-2.7584986096872051E-3</v>
      </c>
      <c r="W273" s="4">
        <f t="shared" si="98"/>
        <v>-1.2730913623590358E-2</v>
      </c>
      <c r="X273" s="2">
        <f t="shared" si="99"/>
        <v>1.9584784811437293E-2</v>
      </c>
      <c r="Y273" s="4">
        <f t="shared" si="92"/>
        <v>-1.6212649132583978E-2</v>
      </c>
      <c r="Z273" s="4">
        <f t="shared" si="93"/>
        <v>-1.0009624183546824E-2</v>
      </c>
      <c r="AA273" s="4">
        <f t="shared" si="103"/>
        <v>1.8262330677021679E-2</v>
      </c>
    </row>
    <row r="274" spans="1:27" x14ac:dyDescent="0.3">
      <c r="A274" s="1">
        <f t="shared" si="85"/>
        <v>5</v>
      </c>
      <c r="B274" s="1">
        <f t="shared" si="86"/>
        <v>5</v>
      </c>
      <c r="C274" s="10">
        <v>39479</v>
      </c>
      <c r="D274" s="3">
        <v>1395.42</v>
      </c>
      <c r="E274" s="3">
        <v>1378.6</v>
      </c>
      <c r="F274" s="3">
        <f t="shared" si="94"/>
        <v>1369.2080000000001</v>
      </c>
      <c r="G274" s="3">
        <f t="shared" si="100"/>
        <v>1350.3009999999999</v>
      </c>
      <c r="H274" s="4">
        <f t="shared" si="87"/>
        <v>1.2237495919625779E-2</v>
      </c>
      <c r="I274" s="4">
        <f t="shared" si="90"/>
        <v>3.6269993834068062E-5</v>
      </c>
      <c r="J274" s="4">
        <f t="shared" si="91"/>
        <v>1.2201225925791712E-2</v>
      </c>
      <c r="K274" s="4">
        <f t="shared" si="95"/>
        <v>-1.153023103986071E-2</v>
      </c>
      <c r="L274" s="4">
        <f t="shared" si="101"/>
        <v>-2.4128411898170079E-2</v>
      </c>
      <c r="M274" s="4">
        <f t="shared" si="96"/>
        <v>1.9143913853848348E-2</v>
      </c>
      <c r="N274" s="4">
        <f t="shared" si="102"/>
        <v>3.3414031390038325E-2</v>
      </c>
      <c r="O274" s="4">
        <f t="shared" si="104"/>
        <v>1.3549325651058571E-2</v>
      </c>
      <c r="P274" s="4">
        <f t="shared" si="84"/>
        <v>-4.9674466752022549E-2</v>
      </c>
      <c r="Q274" s="4"/>
      <c r="T274" s="4">
        <f t="shared" si="88"/>
        <v>1.2237495919625779E-2</v>
      </c>
      <c r="U274" s="4">
        <f t="shared" si="89"/>
        <v>1.2237495919625779E-2</v>
      </c>
      <c r="V274" s="2">
        <f t="shared" si="97"/>
        <v>-3.4775670088136125E-2</v>
      </c>
      <c r="W274" s="4">
        <f t="shared" si="98"/>
        <v>-4.4427913387254776E-2</v>
      </c>
      <c r="X274" s="2">
        <f t="shared" si="99"/>
        <v>4.8706984014850463E-2</v>
      </c>
      <c r="Y274" s="4">
        <f t="shared" si="92"/>
        <v>-2.3855290503204098E-2</v>
      </c>
      <c r="Z274" s="4">
        <f t="shared" si="93"/>
        <v>-1.7700454316765493E-2</v>
      </c>
      <c r="AA274" s="4">
        <f t="shared" si="103"/>
        <v>2.8401810433275432E-2</v>
      </c>
    </row>
    <row r="275" spans="1:27" x14ac:dyDescent="0.3">
      <c r="A275" s="1">
        <f t="shared" si="85"/>
        <v>6</v>
      </c>
      <c r="B275" s="1">
        <f t="shared" si="86"/>
        <v>1</v>
      </c>
      <c r="C275" s="10">
        <v>39482</v>
      </c>
      <c r="D275" s="3">
        <v>1380.82</v>
      </c>
      <c r="E275" s="3">
        <v>1395.38</v>
      </c>
      <c r="F275" s="3">
        <f t="shared" si="94"/>
        <v>1374.58</v>
      </c>
      <c r="G275" s="3">
        <f t="shared" si="100"/>
        <v>1355.864</v>
      </c>
      <c r="H275" s="4">
        <f t="shared" si="87"/>
        <v>-1.0462799730547173E-2</v>
      </c>
      <c r="I275" s="4">
        <f t="shared" si="90"/>
        <v>-2.8665204741198792E-5</v>
      </c>
      <c r="J275" s="4">
        <f t="shared" si="91"/>
        <v>-1.0434134525805975E-2</v>
      </c>
      <c r="K275" s="4">
        <f t="shared" si="95"/>
        <v>-1.6052514655085989E-2</v>
      </c>
      <c r="L275" s="4">
        <f t="shared" si="101"/>
        <v>-3.0334156661714011E-2</v>
      </c>
      <c r="M275" s="4">
        <f t="shared" si="96"/>
        <v>4.5395684499992791E-3</v>
      </c>
      <c r="N275" s="4">
        <f t="shared" si="102"/>
        <v>1.8405975820583703E-2</v>
      </c>
      <c r="O275" s="4">
        <f t="shared" si="104"/>
        <v>1.3554264857113814E-2</v>
      </c>
      <c r="P275" s="4">
        <f t="shared" si="84"/>
        <v>-5.9617532485221586E-2</v>
      </c>
      <c r="Q275" s="4"/>
      <c r="T275" s="4">
        <f t="shared" si="88"/>
        <v>-1.0462799730547173E-2</v>
      </c>
      <c r="U275" s="4">
        <f t="shared" si="89"/>
        <v>-1.0462799730547173E-2</v>
      </c>
      <c r="V275" s="2">
        <f t="shared" si="97"/>
        <v>-2.9711484714279597E-2</v>
      </c>
      <c r="W275" s="4">
        <f t="shared" si="98"/>
        <v>-3.9414369867136846E-2</v>
      </c>
      <c r="X275" s="2">
        <f t="shared" si="99"/>
        <v>1.9838104523028671E-2</v>
      </c>
      <c r="Y275" s="4">
        <f t="shared" si="92"/>
        <v>-2.8321186542179716E-2</v>
      </c>
      <c r="Z275" s="4">
        <f t="shared" si="93"/>
        <v>-2.2194508945628588E-2</v>
      </c>
      <c r="AA275" s="4">
        <f t="shared" si="103"/>
        <v>2.7993909425134703E-2</v>
      </c>
    </row>
    <row r="276" spans="1:27" x14ac:dyDescent="0.3">
      <c r="A276" s="1">
        <f t="shared" si="85"/>
        <v>6</v>
      </c>
      <c r="B276" s="1">
        <f t="shared" si="86"/>
        <v>2</v>
      </c>
      <c r="C276" s="10">
        <v>39483</v>
      </c>
      <c r="D276" s="3">
        <v>1336.64</v>
      </c>
      <c r="E276" s="3">
        <v>1380.28</v>
      </c>
      <c r="F276" s="3">
        <f t="shared" si="94"/>
        <v>1369.4479999999999</v>
      </c>
      <c r="G276" s="3">
        <f t="shared" si="100"/>
        <v>1358.4779999999998</v>
      </c>
      <c r="H276" s="4">
        <f t="shared" si="87"/>
        <v>-3.1995480946104368E-2</v>
      </c>
      <c r="I276" s="4">
        <f t="shared" si="90"/>
        <v>-3.9107197172691855E-4</v>
      </c>
      <c r="J276" s="4">
        <f t="shared" si="91"/>
        <v>-3.1604408974377447E-2</v>
      </c>
      <c r="K276" s="4">
        <f t="shared" si="95"/>
        <v>-2.2957373155082293E-3</v>
      </c>
      <c r="L276" s="4">
        <f t="shared" si="101"/>
        <v>-1.442299181323819E-2</v>
      </c>
      <c r="M276" s="4">
        <f t="shared" si="96"/>
        <v>-2.3957098042422763E-2</v>
      </c>
      <c r="N276" s="4">
        <f t="shared" si="102"/>
        <v>-1.6075343141368312E-2</v>
      </c>
      <c r="O276" s="4">
        <f t="shared" si="104"/>
        <v>8.2071462772324837E-3</v>
      </c>
      <c r="P276" s="4">
        <f t="shared" si="84"/>
        <v>-8.9705521806641292E-2</v>
      </c>
      <c r="Q276" s="4"/>
      <c r="T276" s="4">
        <f t="shared" si="88"/>
        <v>-3.1995480946104368E-2</v>
      </c>
      <c r="U276" s="4">
        <f t="shared" si="89"/>
        <v>-3.1995480946104368E-2</v>
      </c>
      <c r="V276" s="2">
        <f t="shared" si="97"/>
        <v>-1.3412320215524097E-2</v>
      </c>
      <c r="W276" s="4">
        <f t="shared" si="98"/>
        <v>-2.327819701336889E-2</v>
      </c>
      <c r="X276" s="2">
        <f t="shared" si="99"/>
        <v>-1.8835792409894924E-2</v>
      </c>
      <c r="Y276" s="4">
        <f t="shared" si="92"/>
        <v>-1.473594009212284E-2</v>
      </c>
      <c r="Z276" s="4">
        <f t="shared" si="93"/>
        <v>-8.5236041237760091E-3</v>
      </c>
      <c r="AA276" s="4">
        <f t="shared" si="103"/>
        <v>1.6281907046191806E-2</v>
      </c>
    </row>
    <row r="277" spans="1:27" x14ac:dyDescent="0.3">
      <c r="A277" s="1">
        <f t="shared" si="85"/>
        <v>6</v>
      </c>
      <c r="B277" s="1">
        <f t="shared" si="86"/>
        <v>3</v>
      </c>
      <c r="C277" s="10">
        <v>39484</v>
      </c>
      <c r="D277" s="3">
        <v>1326.45</v>
      </c>
      <c r="E277" s="3">
        <v>1339.48</v>
      </c>
      <c r="F277" s="3">
        <f t="shared" si="94"/>
        <v>1363.576</v>
      </c>
      <c r="G277" s="3">
        <f t="shared" si="100"/>
        <v>1357.2630000000001</v>
      </c>
      <c r="H277" s="4">
        <f t="shared" si="87"/>
        <v>-7.6235934881494294E-3</v>
      </c>
      <c r="I277" s="4">
        <f t="shared" si="90"/>
        <v>2.1247306679434389E-3</v>
      </c>
      <c r="J277" s="4">
        <f t="shared" si="91"/>
        <v>-9.7483241560928687E-3</v>
      </c>
      <c r="K277" s="4">
        <f t="shared" si="95"/>
        <v>2.7095927100790018E-2</v>
      </c>
      <c r="L277" s="4">
        <f t="shared" si="101"/>
        <v>1.7990383848056787E-2</v>
      </c>
      <c r="M277" s="4">
        <f t="shared" si="96"/>
        <v>-2.7226938579147753E-2</v>
      </c>
      <c r="N277" s="4">
        <f t="shared" si="102"/>
        <v>-2.270230603796029E-2</v>
      </c>
      <c r="O277" s="4">
        <f t="shared" si="104"/>
        <v>4.7593199894454177E-3</v>
      </c>
      <c r="P277" s="4">
        <f t="shared" si="84"/>
        <v>-9.6645236862894571E-2</v>
      </c>
      <c r="Q277" s="4"/>
      <c r="T277" s="4">
        <f t="shared" si="88"/>
        <v>-7.6235934881494294E-3</v>
      </c>
      <c r="U277" s="4">
        <f t="shared" si="89"/>
        <v>-7.6235934881494294E-3</v>
      </c>
      <c r="V277" s="2">
        <f t="shared" si="97"/>
        <v>1.4341932008618509E-2</v>
      </c>
      <c r="W277" s="4">
        <f t="shared" si="98"/>
        <v>4.1985126885323481E-3</v>
      </c>
      <c r="X277" s="2">
        <f t="shared" si="99"/>
        <v>-2.1654951652517612E-2</v>
      </c>
      <c r="Y277" s="4">
        <f t="shared" si="92"/>
        <v>1.42892447179871E-2</v>
      </c>
      <c r="Z277" s="4">
        <f t="shared" si="93"/>
        <v>2.0684591725628969E-2</v>
      </c>
      <c r="AA277" s="4">
        <f t="shared" si="103"/>
        <v>9.346015766682687E-3</v>
      </c>
    </row>
    <row r="278" spans="1:27" x14ac:dyDescent="0.3">
      <c r="A278" s="1">
        <f t="shared" si="85"/>
        <v>6</v>
      </c>
      <c r="B278" s="1">
        <f t="shared" si="86"/>
        <v>4</v>
      </c>
      <c r="C278" s="10">
        <v>39485</v>
      </c>
      <c r="D278" s="3">
        <v>1336.91</v>
      </c>
      <c r="E278" s="3">
        <v>1324.01</v>
      </c>
      <c r="F278" s="3">
        <f t="shared" si="94"/>
        <v>1355.248</v>
      </c>
      <c r="G278" s="3">
        <f t="shared" si="100"/>
        <v>1355.7470000000001</v>
      </c>
      <c r="H278" s="4">
        <f t="shared" si="87"/>
        <v>7.8857099777602142E-3</v>
      </c>
      <c r="I278" s="4">
        <f t="shared" si="90"/>
        <v>-1.8394964001658973E-3</v>
      </c>
      <c r="J278" s="4">
        <f t="shared" si="91"/>
        <v>9.7252063779261107E-3</v>
      </c>
      <c r="K278" s="4">
        <f t="shared" si="95"/>
        <v>2.5166798597760894E-2</v>
      </c>
      <c r="L278" s="4">
        <f t="shared" si="101"/>
        <v>2.3664668852953447E-2</v>
      </c>
      <c r="M278" s="4">
        <f t="shared" si="96"/>
        <v>-1.3531102794470064E-2</v>
      </c>
      <c r="N278" s="4">
        <f t="shared" si="102"/>
        <v>-1.3894185272030835E-2</v>
      </c>
      <c r="O278" s="4">
        <f t="shared" si="104"/>
        <v>-3.7324876020077913E-4</v>
      </c>
      <c r="P278" s="4">
        <f t="shared" si="84"/>
        <v>-8.9521643193767084E-2</v>
      </c>
      <c r="Q278" s="4"/>
      <c r="T278" s="4">
        <f t="shared" si="88"/>
        <v>7.8857099777602142E-3</v>
      </c>
      <c r="U278" s="4">
        <f t="shared" si="89"/>
        <v>7.8857099777602142E-3</v>
      </c>
      <c r="V278" s="2">
        <f t="shared" si="97"/>
        <v>3.927777149534465E-2</v>
      </c>
      <c r="W278" s="4">
        <f t="shared" si="98"/>
        <v>2.8884993780391232E-2</v>
      </c>
      <c r="X278" s="2">
        <f t="shared" si="99"/>
        <v>-3.0205650865039263E-2</v>
      </c>
      <c r="Y278" s="4">
        <f t="shared" si="92"/>
        <v>1.238417018631751E-2</v>
      </c>
      <c r="Z278" s="4">
        <f t="shared" si="93"/>
        <v>1.8767505223243074E-2</v>
      </c>
      <c r="AA278" s="4">
        <f t="shared" si="103"/>
        <v>-7.3585470482497072E-4</v>
      </c>
    </row>
    <row r="279" spans="1:27" x14ac:dyDescent="0.3">
      <c r="A279" s="1">
        <f t="shared" si="85"/>
        <v>6</v>
      </c>
      <c r="B279" s="1">
        <f t="shared" si="86"/>
        <v>5</v>
      </c>
      <c r="C279" s="10">
        <v>39486</v>
      </c>
      <c r="D279" s="3">
        <v>1331.29</v>
      </c>
      <c r="E279" s="3">
        <v>1336.88</v>
      </c>
      <c r="F279" s="3">
        <f t="shared" si="94"/>
        <v>1342.422</v>
      </c>
      <c r="G279" s="3">
        <f t="shared" si="100"/>
        <v>1355.8150000000001</v>
      </c>
      <c r="H279" s="4">
        <f t="shared" si="87"/>
        <v>-4.2037235116800069E-3</v>
      </c>
      <c r="I279" s="4">
        <f t="shared" si="90"/>
        <v>-2.2439805222470258E-5</v>
      </c>
      <c r="J279" s="4">
        <f t="shared" si="91"/>
        <v>-4.1812837064575366E-3</v>
      </c>
      <c r="K279" s="4">
        <f t="shared" si="95"/>
        <v>6.2046061440185537E-3</v>
      </c>
      <c r="L279" s="4">
        <f t="shared" si="101"/>
        <v>1.6179099565415682E-2</v>
      </c>
      <c r="M279" s="4">
        <f t="shared" si="96"/>
        <v>-8.2924743486027953E-3</v>
      </c>
      <c r="N279" s="4">
        <f t="shared" si="102"/>
        <v>-1.808875104641864E-2</v>
      </c>
      <c r="O279" s="4">
        <f t="shared" si="104"/>
        <v>-1.006016720624359E-2</v>
      </c>
      <c r="P279" s="4">
        <f t="shared" si="84"/>
        <v>-9.3349042469149213E-2</v>
      </c>
      <c r="Q279" s="4"/>
      <c r="T279" s="4">
        <f t="shared" si="88"/>
        <v>-4.2037235116800069E-3</v>
      </c>
      <c r="U279" s="4">
        <f t="shared" si="89"/>
        <v>-4.2037235116800069E-3</v>
      </c>
      <c r="V279" s="2">
        <f t="shared" si="97"/>
        <v>4.3765100118930957E-2</v>
      </c>
      <c r="W279" s="4">
        <f t="shared" si="98"/>
        <v>3.3327449117741721E-2</v>
      </c>
      <c r="X279" s="2">
        <f t="shared" si="99"/>
        <v>-4.5957489501368839E-2</v>
      </c>
      <c r="Y279" s="4">
        <f t="shared" si="92"/>
        <v>-6.341585952540244E-3</v>
      </c>
      <c r="Z279" s="4">
        <f t="shared" si="93"/>
        <v>-7.6321484845506235E-5</v>
      </c>
      <c r="AA279" s="4">
        <f t="shared" si="103"/>
        <v>-1.9563134308300898E-2</v>
      </c>
    </row>
    <row r="280" spans="1:27" x14ac:dyDescent="0.3">
      <c r="A280" s="1">
        <f t="shared" si="85"/>
        <v>7</v>
      </c>
      <c r="B280" s="1">
        <f t="shared" si="86"/>
        <v>1</v>
      </c>
      <c r="C280" s="10">
        <v>39489</v>
      </c>
      <c r="D280" s="3">
        <v>1339.13</v>
      </c>
      <c r="E280" s="3">
        <v>1331.92</v>
      </c>
      <c r="F280" s="3">
        <f t="shared" si="94"/>
        <v>1334.0840000000001</v>
      </c>
      <c r="G280" s="3">
        <f t="shared" si="100"/>
        <v>1354.3319999999999</v>
      </c>
      <c r="H280" s="4">
        <f t="shared" si="87"/>
        <v>5.889024930706417E-3</v>
      </c>
      <c r="I280" s="4">
        <f t="shared" si="90"/>
        <v>4.7322521764612456E-4</v>
      </c>
      <c r="J280" s="4">
        <f t="shared" si="91"/>
        <v>5.415799713060292E-3</v>
      </c>
      <c r="K280" s="4">
        <f t="shared" si="95"/>
        <v>1.1511391207024971E-3</v>
      </c>
      <c r="L280" s="4">
        <f t="shared" si="101"/>
        <v>1.8576802282831671E-2</v>
      </c>
      <c r="M280" s="4">
        <f t="shared" si="96"/>
        <v>3.7823705253942396E-3</v>
      </c>
      <c r="N280" s="4">
        <f t="shared" si="102"/>
        <v>-1.1224721855497598E-2</v>
      </c>
      <c r="O280" s="4">
        <f t="shared" si="104"/>
        <v>-1.5120264649436438E-2</v>
      </c>
      <c r="P280" s="4">
        <f t="shared" si="84"/>
        <v>-8.8009752376801198E-2</v>
      </c>
      <c r="Q280" s="4"/>
      <c r="T280" s="4">
        <f t="shared" si="88"/>
        <v>5.889024930706417E-3</v>
      </c>
      <c r="U280" s="4">
        <f t="shared" si="89"/>
        <v>5.889024930706417E-3</v>
      </c>
      <c r="V280" s="2">
        <f t="shared" si="97"/>
        <v>3.7204515920648377E-2</v>
      </c>
      <c r="W280" s="4">
        <f t="shared" si="98"/>
        <v>2.6832470761441934E-2</v>
      </c>
      <c r="X280" s="2">
        <f t="shared" si="99"/>
        <v>-3.0192204632030119E-2</v>
      </c>
      <c r="Y280" s="4">
        <f t="shared" si="92"/>
        <v>-1.1332042165091776E-2</v>
      </c>
      <c r="Z280" s="4">
        <f t="shared" si="93"/>
        <v>-5.0982437701883798E-3</v>
      </c>
      <c r="AA280" s="4">
        <f t="shared" si="103"/>
        <v>-2.9460635248584926E-2</v>
      </c>
    </row>
    <row r="281" spans="1:27" x14ac:dyDescent="0.3">
      <c r="A281" s="1">
        <f t="shared" si="85"/>
        <v>7</v>
      </c>
      <c r="B281" s="1">
        <f t="shared" si="86"/>
        <v>2</v>
      </c>
      <c r="C281" s="10">
        <v>39490</v>
      </c>
      <c r="D281" s="3">
        <v>1348.86</v>
      </c>
      <c r="E281" s="3">
        <v>1340.55</v>
      </c>
      <c r="F281" s="3">
        <f t="shared" si="94"/>
        <v>1336.528</v>
      </c>
      <c r="G281" s="3">
        <f t="shared" si="100"/>
        <v>1352.9880000000001</v>
      </c>
      <c r="H281" s="4">
        <f t="shared" si="87"/>
        <v>7.2659114499710933E-3</v>
      </c>
      <c r="I281" s="4">
        <f t="shared" si="90"/>
        <v>1.0603899546719477E-3</v>
      </c>
      <c r="J281" s="4">
        <f t="shared" si="91"/>
        <v>6.2055214952991457E-3</v>
      </c>
      <c r="K281" s="4">
        <f t="shared" si="95"/>
        <v>-4.2452935861342399E-3</v>
      </c>
      <c r="L281" s="4">
        <f t="shared" si="101"/>
        <v>1.0691020787127916E-2</v>
      </c>
      <c r="M281" s="4">
        <f t="shared" si="96"/>
        <v>9.2268923658912344E-3</v>
      </c>
      <c r="N281" s="4">
        <f t="shared" si="102"/>
        <v>-3.0510248427925127E-3</v>
      </c>
      <c r="O281" s="4">
        <f t="shared" si="104"/>
        <v>-1.2202897261391128E-2</v>
      </c>
      <c r="P281" s="4">
        <f t="shared" si="84"/>
        <v>-8.1383311994333823E-2</v>
      </c>
      <c r="Q281" s="4"/>
      <c r="T281" s="4">
        <f t="shared" si="88"/>
        <v>7.2659114499710933E-3</v>
      </c>
      <c r="U281" s="4">
        <f t="shared" si="89"/>
        <v>7.2659114499710933E-3</v>
      </c>
      <c r="V281" s="2">
        <f t="shared" si="97"/>
        <v>-1.8594161881221457E-3</v>
      </c>
      <c r="W281" s="4">
        <f t="shared" si="98"/>
        <v>-1.1840822026241007E-2</v>
      </c>
      <c r="X281" s="2">
        <f t="shared" si="99"/>
        <v>9.142327028968009E-3</v>
      </c>
      <c r="Y281" s="4">
        <f t="shared" si="92"/>
        <v>-1.6661187681070205E-2</v>
      </c>
      <c r="Z281" s="4">
        <f t="shared" si="93"/>
        <v>-1.0460990879604006E-2</v>
      </c>
      <c r="AA281" s="4">
        <f t="shared" si="103"/>
        <v>-2.4038882819939017E-2</v>
      </c>
    </row>
    <row r="282" spans="1:27" x14ac:dyDescent="0.3">
      <c r="A282" s="1">
        <f t="shared" si="85"/>
        <v>7</v>
      </c>
      <c r="B282" s="1">
        <f t="shared" si="86"/>
        <v>3</v>
      </c>
      <c r="C282" s="10">
        <v>39491</v>
      </c>
      <c r="D282" s="3">
        <v>1367.21</v>
      </c>
      <c r="E282" s="3">
        <v>1353.12</v>
      </c>
      <c r="F282" s="3">
        <f t="shared" si="94"/>
        <v>1344.6799999999998</v>
      </c>
      <c r="G282" s="3">
        <f t="shared" si="100"/>
        <v>1354.1279999999999</v>
      </c>
      <c r="H282" s="4">
        <f t="shared" si="87"/>
        <v>1.3604080482778152E-2</v>
      </c>
      <c r="I282" s="4">
        <f t="shared" si="90"/>
        <v>3.1582224989991485E-3</v>
      </c>
      <c r="J282" s="4">
        <f t="shared" si="91"/>
        <v>1.0445857983779004E-2</v>
      </c>
      <c r="K282" s="4">
        <f t="shared" si="95"/>
        <v>-7.2746615660631946E-3</v>
      </c>
      <c r="L282" s="4">
        <f t="shared" si="101"/>
        <v>2.8279024097715567E-3</v>
      </c>
      <c r="M282" s="4">
        <f t="shared" si="96"/>
        <v>1.6754915667668294E-2</v>
      </c>
      <c r="N282" s="4">
        <f t="shared" si="102"/>
        <v>9.6608296999988984E-3</v>
      </c>
      <c r="O282" s="4">
        <f t="shared" si="104"/>
        <v>-6.9104234170318333E-3</v>
      </c>
      <c r="P282" s="4">
        <f t="shared" si="84"/>
        <v>-6.8886376637881636E-2</v>
      </c>
      <c r="Q282" s="4"/>
      <c r="T282" s="4">
        <f t="shared" si="88"/>
        <v>1.3604080482778152E-2</v>
      </c>
      <c r="U282" s="4">
        <f t="shared" si="89"/>
        <v>1.3604080482778152E-2</v>
      </c>
      <c r="V282" s="2">
        <f t="shared" si="97"/>
        <v>-1.6614029625016576E-2</v>
      </c>
      <c r="W282" s="4">
        <f t="shared" si="98"/>
        <v>-2.6447889328766405E-2</v>
      </c>
      <c r="X282" s="2">
        <f t="shared" si="99"/>
        <v>3.0728636586377166E-2</v>
      </c>
      <c r="Y282" s="4">
        <f t="shared" si="92"/>
        <v>-1.9652782992920285E-2</v>
      </c>
      <c r="Z282" s="4">
        <f t="shared" si="93"/>
        <v>-1.3471448947049127E-2</v>
      </c>
      <c r="AA282" s="4">
        <f t="shared" si="103"/>
        <v>-1.385768009997256E-2</v>
      </c>
    </row>
    <row r="283" spans="1:27" x14ac:dyDescent="0.3">
      <c r="A283" s="1">
        <f t="shared" si="85"/>
        <v>7</v>
      </c>
      <c r="B283" s="1">
        <f t="shared" si="86"/>
        <v>4</v>
      </c>
      <c r="C283" s="10">
        <v>39492</v>
      </c>
      <c r="D283" s="3">
        <v>1348.86</v>
      </c>
      <c r="E283" s="3">
        <v>1367.33</v>
      </c>
      <c r="F283" s="3">
        <f t="shared" si="94"/>
        <v>1347.07</v>
      </c>
      <c r="G283" s="3">
        <f t="shared" si="100"/>
        <v>1351.1590000000001</v>
      </c>
      <c r="H283" s="4">
        <f t="shared" si="87"/>
        <v>-1.3421493406280042E-2</v>
      </c>
      <c r="I283" s="4">
        <f t="shared" si="90"/>
        <v>8.7769984128181378E-5</v>
      </c>
      <c r="J283" s="4">
        <f t="shared" si="91"/>
        <v>-1.3509263390408224E-2</v>
      </c>
      <c r="K283" s="4">
        <f t="shared" si="95"/>
        <v>-1.5058037902004879E-2</v>
      </c>
      <c r="L283" s="4">
        <f t="shared" si="101"/>
        <v>-1.1553130503401574E-2</v>
      </c>
      <c r="M283" s="4">
        <f t="shared" si="96"/>
        <v>1.3288099356380616E-3</v>
      </c>
      <c r="N283" s="4">
        <f t="shared" si="102"/>
        <v>-1.701502191822136E-3</v>
      </c>
      <c r="O283" s="4">
        <f t="shared" si="104"/>
        <v>-3.0314487789690329E-3</v>
      </c>
      <c r="P283" s="4">
        <f t="shared" si="84"/>
        <v>-8.1383311994333823E-2</v>
      </c>
      <c r="Q283" s="4"/>
      <c r="T283" s="4">
        <f t="shared" si="88"/>
        <v>-1.3421493406280042E-2</v>
      </c>
      <c r="U283" s="4">
        <f t="shared" si="89"/>
        <v>-1.3421493406280042E-2</v>
      </c>
      <c r="V283" s="2">
        <f t="shared" si="97"/>
        <v>-2.2161920992385922E-2</v>
      </c>
      <c r="W283" s="4">
        <f t="shared" si="98"/>
        <v>-3.1940301782462148E-2</v>
      </c>
      <c r="X283" s="2">
        <f t="shared" si="99"/>
        <v>8.9385224136253136E-3</v>
      </c>
      <c r="Y283" s="4">
        <f t="shared" si="92"/>
        <v>-2.7339109748613297E-2</v>
      </c>
      <c r="Z283" s="4">
        <f t="shared" si="93"/>
        <v>-2.1206239912604067E-2</v>
      </c>
      <c r="AA283" s="4">
        <f t="shared" si="103"/>
        <v>-6.0343199178306186E-3</v>
      </c>
    </row>
    <row r="284" spans="1:27" x14ac:dyDescent="0.3">
      <c r="A284" s="1">
        <f t="shared" si="85"/>
        <v>7</v>
      </c>
      <c r="B284" s="1">
        <f t="shared" si="86"/>
        <v>5</v>
      </c>
      <c r="C284" s="10">
        <v>39493</v>
      </c>
      <c r="D284" s="3">
        <v>1349.99</v>
      </c>
      <c r="E284" s="3">
        <v>1347.52</v>
      </c>
      <c r="F284" s="3">
        <f t="shared" si="94"/>
        <v>1350.81</v>
      </c>
      <c r="G284" s="3">
        <f t="shared" si="100"/>
        <v>1346.6160000000002</v>
      </c>
      <c r="H284" s="4">
        <f t="shared" si="87"/>
        <v>8.3774446569703993E-4</v>
      </c>
      <c r="I284" s="4">
        <f t="shared" si="90"/>
        <v>-9.9343149029544825E-4</v>
      </c>
      <c r="J284" s="4">
        <f t="shared" si="91"/>
        <v>1.8311759559924883E-3</v>
      </c>
      <c r="K284" s="4">
        <f t="shared" si="95"/>
        <v>1.5976454190946227E-3</v>
      </c>
      <c r="L284" s="4">
        <f t="shared" si="101"/>
        <v>-1.9415572326916639E-3</v>
      </c>
      <c r="M284" s="4">
        <f t="shared" si="96"/>
        <v>-6.0704318149846115E-4</v>
      </c>
      <c r="N284" s="4">
        <f t="shared" si="102"/>
        <v>2.5055398123888292E-3</v>
      </c>
      <c r="O284" s="4">
        <f t="shared" si="104"/>
        <v>3.1066896791826105E-3</v>
      </c>
      <c r="P284" s="4">
        <f t="shared" si="84"/>
        <v>-8.0613745947860124E-2</v>
      </c>
      <c r="Q284" s="4"/>
      <c r="T284" s="4">
        <f t="shared" si="88"/>
        <v>8.3774446569703993E-4</v>
      </c>
      <c r="U284" s="4">
        <f t="shared" si="89"/>
        <v>8.3774446569703993E-4</v>
      </c>
      <c r="V284" s="2">
        <f t="shared" si="97"/>
        <v>-1.302581439141196E-2</v>
      </c>
      <c r="W284" s="4">
        <f t="shared" si="98"/>
        <v>-2.2895556247497766E-2</v>
      </c>
      <c r="X284" s="2">
        <f t="shared" si="99"/>
        <v>1.404652630155717E-2</v>
      </c>
      <c r="Y284" s="4">
        <f t="shared" si="92"/>
        <v>-1.089110327690407E-2</v>
      </c>
      <c r="Z284" s="4">
        <f t="shared" si="93"/>
        <v>-4.6545246521857075E-3</v>
      </c>
      <c r="AA284" s="4">
        <f t="shared" si="103"/>
        <v>6.2484077287171397E-3</v>
      </c>
    </row>
    <row r="285" spans="1:27" x14ac:dyDescent="0.3">
      <c r="A285" s="1">
        <f t="shared" si="85"/>
        <v>8</v>
      </c>
      <c r="B285" s="1">
        <f t="shared" si="86"/>
        <v>2</v>
      </c>
      <c r="C285" s="10">
        <v>39497</v>
      </c>
      <c r="D285" s="3">
        <v>1348.78</v>
      </c>
      <c r="E285" s="3">
        <v>1355.86</v>
      </c>
      <c r="F285" s="3">
        <f t="shared" si="94"/>
        <v>1352.7399999999998</v>
      </c>
      <c r="G285" s="3">
        <f t="shared" si="100"/>
        <v>1343.412</v>
      </c>
      <c r="H285" s="4">
        <f t="shared" si="87"/>
        <v>-8.963029355773275E-4</v>
      </c>
      <c r="I285" s="4">
        <f t="shared" si="90"/>
        <v>4.3481803568914514E-3</v>
      </c>
      <c r="J285" s="4">
        <f t="shared" si="91"/>
        <v>-5.2444832924687787E-3</v>
      </c>
      <c r="K285" s="4">
        <f t="shared" si="95"/>
        <v>2.7703908917842217E-3</v>
      </c>
      <c r="L285" s="4">
        <f t="shared" si="101"/>
        <v>-5.3144426584229229E-3</v>
      </c>
      <c r="M285" s="4">
        <f t="shared" si="96"/>
        <v>-2.9273918121736696E-3</v>
      </c>
      <c r="N285" s="4">
        <f t="shared" si="102"/>
        <v>3.9957957797011924E-3</v>
      </c>
      <c r="O285" s="4">
        <f t="shared" si="104"/>
        <v>6.9158795355801148E-3</v>
      </c>
      <c r="P285" s="4">
        <f t="shared" si="84"/>
        <v>-8.1437794546296502E-2</v>
      </c>
      <c r="Q285" s="4"/>
      <c r="T285" s="4">
        <f t="shared" si="88"/>
        <v>-8.963029355773275E-4</v>
      </c>
      <c r="U285" s="4">
        <f t="shared" si="89"/>
        <v>-8.963029355773275E-4</v>
      </c>
      <c r="V285" s="2">
        <f t="shared" si="97"/>
        <v>-8.0445040333631361E-3</v>
      </c>
      <c r="W285" s="4">
        <f t="shared" si="98"/>
        <v>-1.7964058993029504E-2</v>
      </c>
      <c r="X285" s="2">
        <f t="shared" si="99"/>
        <v>7.2061711708346935E-3</v>
      </c>
      <c r="Y285" s="4">
        <f t="shared" si="92"/>
        <v>-9.7329805657192514E-3</v>
      </c>
      <c r="Z285" s="4">
        <f t="shared" si="93"/>
        <v>-3.489099688064639E-3</v>
      </c>
      <c r="AA285" s="4">
        <f t="shared" si="103"/>
        <v>1.3984126936534521E-2</v>
      </c>
    </row>
    <row r="286" spans="1:27" x14ac:dyDescent="0.3">
      <c r="A286" s="1">
        <f t="shared" si="85"/>
        <v>8</v>
      </c>
      <c r="B286" s="1">
        <f t="shared" si="86"/>
        <v>3</v>
      </c>
      <c r="C286" s="10">
        <v>39498</v>
      </c>
      <c r="D286" s="3">
        <v>1360.03</v>
      </c>
      <c r="E286" s="3">
        <v>1348.39</v>
      </c>
      <c r="F286" s="3">
        <f t="shared" si="94"/>
        <v>1354.9739999999997</v>
      </c>
      <c r="G286" s="3">
        <f t="shared" si="100"/>
        <v>1345.7510000000002</v>
      </c>
      <c r="H286" s="4">
        <f t="shared" si="87"/>
        <v>8.3408710093566037E-3</v>
      </c>
      <c r="I286" s="4">
        <f t="shared" si="90"/>
        <v>-2.8915019499093454E-4</v>
      </c>
      <c r="J286" s="4">
        <f t="shared" si="91"/>
        <v>8.6300212043475388E-3</v>
      </c>
      <c r="K286" s="4">
        <f t="shared" si="95"/>
        <v>3.6551550289890392E-3</v>
      </c>
      <c r="L286" s="4">
        <f t="shared" si="101"/>
        <v>-3.422022535591701E-3</v>
      </c>
      <c r="M286" s="4">
        <f t="shared" si="96"/>
        <v>3.7314369131808199E-3</v>
      </c>
      <c r="N286" s="4">
        <f t="shared" si="102"/>
        <v>1.0610432390538641E-2</v>
      </c>
      <c r="O286" s="4">
        <f t="shared" si="104"/>
        <v>6.7814680558513432E-3</v>
      </c>
      <c r="P286" s="4">
        <f t="shared" si="84"/>
        <v>-7.3776185676537043E-2</v>
      </c>
      <c r="Q286" s="4"/>
      <c r="T286" s="4">
        <f t="shared" si="88"/>
        <v>8.3408710093566037E-3</v>
      </c>
      <c r="U286" s="4">
        <f t="shared" si="89"/>
        <v>8.3408710093566037E-3</v>
      </c>
      <c r="V286" s="2">
        <f t="shared" si="97"/>
        <v>5.9312860510926347E-5</v>
      </c>
      <c r="W286" s="4">
        <f t="shared" si="98"/>
        <v>-9.9412802680941131E-3</v>
      </c>
      <c r="X286" s="2">
        <f t="shared" si="99"/>
        <v>8.2810669750753036E-3</v>
      </c>
      <c r="Y286" s="4">
        <f t="shared" si="92"/>
        <v>-8.8592484003001178E-3</v>
      </c>
      <c r="Z286" s="4">
        <f t="shared" si="93"/>
        <v>-2.6098584231270248E-3</v>
      </c>
      <c r="AA286" s="4">
        <f t="shared" si="103"/>
        <v>1.380143176948009E-2</v>
      </c>
    </row>
    <row r="287" spans="1:27" x14ac:dyDescent="0.3">
      <c r="A287" s="1">
        <f t="shared" si="85"/>
        <v>8</v>
      </c>
      <c r="B287" s="1">
        <f t="shared" si="86"/>
        <v>4</v>
      </c>
      <c r="C287" s="10">
        <v>39499</v>
      </c>
      <c r="D287" s="3">
        <v>1342.53</v>
      </c>
      <c r="E287" s="3">
        <v>1362.21</v>
      </c>
      <c r="F287" s="3">
        <f t="shared" si="94"/>
        <v>1350.038</v>
      </c>
      <c r="G287" s="3">
        <f t="shared" si="100"/>
        <v>1347.3590000000002</v>
      </c>
      <c r="H287" s="4">
        <f t="shared" si="87"/>
        <v>-1.2867363219928972E-2</v>
      </c>
      <c r="I287" s="4">
        <f t="shared" si="90"/>
        <v>1.602905818254056E-3</v>
      </c>
      <c r="J287" s="4">
        <f t="shared" si="91"/>
        <v>-1.4470269038183029E-2</v>
      </c>
      <c r="K287" s="4">
        <f t="shared" si="95"/>
        <v>-5.9667801445556414E-3</v>
      </c>
      <c r="L287" s="4">
        <f t="shared" si="101"/>
        <v>-8.9221888079264212E-3</v>
      </c>
      <c r="M287" s="4">
        <f t="shared" si="96"/>
        <v>-5.5613249404831847E-3</v>
      </c>
      <c r="N287" s="4">
        <f t="shared" si="102"/>
        <v>-3.584048497839238E-3</v>
      </c>
      <c r="O287" s="4">
        <f t="shared" si="104"/>
        <v>1.9954861343879542E-3</v>
      </c>
      <c r="P287" s="4">
        <f t="shared" si="84"/>
        <v>-8.5694243918385093E-2</v>
      </c>
      <c r="Q287" s="4"/>
      <c r="T287" s="4">
        <f t="shared" si="88"/>
        <v>-1.2867363219928972E-2</v>
      </c>
      <c r="U287" s="4">
        <f t="shared" si="89"/>
        <v>-1.2867363219928972E-2</v>
      </c>
      <c r="V287" s="2">
        <f t="shared" si="97"/>
        <v>5.2792953096623338E-3</v>
      </c>
      <c r="W287" s="4">
        <f t="shared" si="98"/>
        <v>-4.7734976434342892E-3</v>
      </c>
      <c r="X287" s="2">
        <f t="shared" si="99"/>
        <v>-1.8051360069045768E-2</v>
      </c>
      <c r="Y287" s="4">
        <f t="shared" si="92"/>
        <v>-1.8361209319810518E-2</v>
      </c>
      <c r="Z287" s="4">
        <f t="shared" si="93"/>
        <v>-1.2171731579358606E-2</v>
      </c>
      <c r="AA287" s="4">
        <f t="shared" si="103"/>
        <v>3.9845911294881867E-3</v>
      </c>
    </row>
    <row r="288" spans="1:27" x14ac:dyDescent="0.3">
      <c r="A288" s="1">
        <f t="shared" si="85"/>
        <v>8</v>
      </c>
      <c r="B288" s="1">
        <f t="shared" si="86"/>
        <v>5</v>
      </c>
      <c r="C288" s="10">
        <v>39500</v>
      </c>
      <c r="D288" s="3">
        <v>1353.11</v>
      </c>
      <c r="E288" s="3">
        <v>1344.22</v>
      </c>
      <c r="F288" s="3">
        <f t="shared" si="94"/>
        <v>1350.8879999999999</v>
      </c>
      <c r="G288" s="3">
        <f t="shared" si="100"/>
        <v>1348.979</v>
      </c>
      <c r="H288" s="4">
        <f t="shared" si="87"/>
        <v>7.8806432630927625E-3</v>
      </c>
      <c r="I288" s="4">
        <f t="shared" si="90"/>
        <v>1.258817307620727E-3</v>
      </c>
      <c r="J288" s="4">
        <f t="shared" si="91"/>
        <v>6.6218259554720353E-3</v>
      </c>
      <c r="K288" s="4">
        <f t="shared" si="95"/>
        <v>5.8117881909529089E-3</v>
      </c>
      <c r="L288" s="4">
        <f t="shared" si="101"/>
        <v>4.4617252500875285E-3</v>
      </c>
      <c r="M288" s="4">
        <f t="shared" si="96"/>
        <v>1.6448439841052554E-3</v>
      </c>
      <c r="N288" s="4">
        <f t="shared" si="102"/>
        <v>3.0623160182625957E-3</v>
      </c>
      <c r="O288" s="4">
        <f t="shared" si="104"/>
        <v>1.4108239537065563E-3</v>
      </c>
      <c r="P288" s="4">
        <f t="shared" si="84"/>
        <v>-7.8488926421313582E-2</v>
      </c>
      <c r="Q288" s="4"/>
      <c r="T288" s="4">
        <f t="shared" si="88"/>
        <v>7.8806432630927625E-3</v>
      </c>
      <c r="U288" s="4">
        <f t="shared" si="89"/>
        <v>7.8806432630927625E-3</v>
      </c>
      <c r="V288" s="2">
        <f t="shared" si="97"/>
        <v>4.7149784362360073E-3</v>
      </c>
      <c r="W288" s="4">
        <f t="shared" si="98"/>
        <v>-5.3321713481262831E-3</v>
      </c>
      <c r="X288" s="2">
        <f t="shared" si="99"/>
        <v>3.1508088311611288E-3</v>
      </c>
      <c r="Y288" s="4">
        <f t="shared" si="92"/>
        <v>-6.7295059261411917E-3</v>
      </c>
      <c r="Z288" s="4">
        <f t="shared" si="93"/>
        <v>-4.6668739076349852E-4</v>
      </c>
      <c r="AA288" s="4">
        <f t="shared" si="103"/>
        <v>2.8342996280816763E-3</v>
      </c>
    </row>
    <row r="289" spans="1:27" x14ac:dyDescent="0.3">
      <c r="A289" s="1">
        <f t="shared" si="85"/>
        <v>9</v>
      </c>
      <c r="B289" s="1">
        <f t="shared" si="86"/>
        <v>1</v>
      </c>
      <c r="C289" s="10">
        <v>39503</v>
      </c>
      <c r="D289" s="3">
        <v>1371.8</v>
      </c>
      <c r="E289" s="3">
        <v>1352.75</v>
      </c>
      <c r="F289" s="3">
        <f t="shared" si="94"/>
        <v>1355.25</v>
      </c>
      <c r="G289" s="3">
        <f t="shared" si="100"/>
        <v>1353.03</v>
      </c>
      <c r="H289" s="4">
        <f t="shared" si="87"/>
        <v>1.381262425080005E-2</v>
      </c>
      <c r="I289" s="4">
        <f t="shared" si="90"/>
        <v>-2.6605375763973365E-4</v>
      </c>
      <c r="J289" s="4">
        <f t="shared" si="91"/>
        <v>1.4078678008439784E-2</v>
      </c>
      <c r="K289" s="4">
        <f t="shared" si="95"/>
        <v>-1.4762288357930587E-3</v>
      </c>
      <c r="L289" s="4">
        <f t="shared" si="101"/>
        <v>-1.600428313703658E-3</v>
      </c>
      <c r="M289" s="4">
        <f t="shared" si="96"/>
        <v>1.2211769046301387E-2</v>
      </c>
      <c r="N289" s="4">
        <f t="shared" si="102"/>
        <v>1.3872567496655641E-2</v>
      </c>
      <c r="O289" s="4">
        <f t="shared" si="104"/>
        <v>1.6183117072459741E-3</v>
      </c>
      <c r="P289" s="4">
        <f t="shared" si="84"/>
        <v>-6.576044021901982E-2</v>
      </c>
      <c r="Q289" s="4"/>
      <c r="T289" s="4">
        <f t="shared" si="88"/>
        <v>1.381262425080005E-2</v>
      </c>
      <c r="U289" s="4">
        <f t="shared" si="89"/>
        <v>1.381262425080005E-2</v>
      </c>
      <c r="V289" s="2">
        <f t="shared" si="97"/>
        <v>-2.3057992328782517E-3</v>
      </c>
      <c r="W289" s="4">
        <f t="shared" si="98"/>
        <v>-1.2282741240549488E-2</v>
      </c>
      <c r="X289" s="2">
        <f t="shared" si="99"/>
        <v>1.6155675227223866E-2</v>
      </c>
      <c r="Y289" s="4">
        <f t="shared" si="92"/>
        <v>-1.3926649922628622E-2</v>
      </c>
      <c r="Z289" s="4">
        <f t="shared" si="93"/>
        <v>-7.7092111776420327E-3</v>
      </c>
      <c r="AA289" s="4">
        <f t="shared" si="103"/>
        <v>3.2869167388456222E-3</v>
      </c>
    </row>
    <row r="290" spans="1:27" x14ac:dyDescent="0.3">
      <c r="A290" s="1">
        <f t="shared" si="85"/>
        <v>9</v>
      </c>
      <c r="B290" s="1">
        <f t="shared" si="86"/>
        <v>2</v>
      </c>
      <c r="C290" s="10">
        <v>39504</v>
      </c>
      <c r="D290" s="3">
        <v>1381.29</v>
      </c>
      <c r="E290" s="3">
        <v>1371.76</v>
      </c>
      <c r="F290" s="3">
        <f t="shared" si="94"/>
        <v>1361.752</v>
      </c>
      <c r="G290" s="3">
        <f t="shared" si="100"/>
        <v>1357.2459999999999</v>
      </c>
      <c r="H290" s="4">
        <f t="shared" si="87"/>
        <v>6.917918063857712E-3</v>
      </c>
      <c r="I290" s="4">
        <f t="shared" si="90"/>
        <v>-2.9158769499900585E-5</v>
      </c>
      <c r="J290" s="4">
        <f t="shared" si="91"/>
        <v>6.9470768333576129E-3</v>
      </c>
      <c r="K290" s="4">
        <f t="shared" si="95"/>
        <v>-1.0885333138941458E-2</v>
      </c>
      <c r="L290" s="4">
        <f t="shared" si="101"/>
        <v>-1.2556900098815956E-2</v>
      </c>
      <c r="M290" s="4">
        <f t="shared" si="96"/>
        <v>1.4347693265734152E-2</v>
      </c>
      <c r="N290" s="4">
        <f t="shared" si="102"/>
        <v>1.7715285217270928E-2</v>
      </c>
      <c r="O290" s="4">
        <f t="shared" si="104"/>
        <v>3.2621679734162164E-3</v>
      </c>
      <c r="P290" s="4">
        <f t="shared" si="84"/>
        <v>-5.9297447492440508E-2</v>
      </c>
      <c r="Q290" s="4"/>
      <c r="T290" s="4">
        <f t="shared" si="88"/>
        <v>6.917918063857712E-3</v>
      </c>
      <c r="U290" s="4">
        <f t="shared" si="89"/>
        <v>6.917918063857712E-3</v>
      </c>
      <c r="V290" s="2">
        <f t="shared" si="97"/>
        <v>-1.6780871847208036E-2</v>
      </c>
      <c r="W290" s="4">
        <f t="shared" si="98"/>
        <v>-2.6613063128736032E-2</v>
      </c>
      <c r="X290" s="2">
        <f t="shared" si="99"/>
        <v>2.4103263690149611E-2</v>
      </c>
      <c r="Y290" s="4">
        <f t="shared" si="92"/>
        <v>-2.3218433723243982E-2</v>
      </c>
      <c r="Z290" s="4">
        <f t="shared" si="93"/>
        <v>-1.7059581995752093E-2</v>
      </c>
      <c r="AA290" s="4">
        <f t="shared" si="103"/>
        <v>6.6620340937653746E-3</v>
      </c>
    </row>
    <row r="291" spans="1:27" x14ac:dyDescent="0.3">
      <c r="A291" s="1">
        <f t="shared" si="85"/>
        <v>9</v>
      </c>
      <c r="B291" s="1">
        <f t="shared" si="86"/>
        <v>3</v>
      </c>
      <c r="C291" s="10">
        <v>39505</v>
      </c>
      <c r="D291" s="3">
        <v>1380.02</v>
      </c>
      <c r="E291" s="3">
        <v>1378.95</v>
      </c>
      <c r="F291" s="3">
        <f t="shared" si="94"/>
        <v>1365.75</v>
      </c>
      <c r="G291" s="3">
        <f t="shared" si="100"/>
        <v>1360.3619999999999</v>
      </c>
      <c r="H291" s="4">
        <f t="shared" si="87"/>
        <v>-9.1943038753627537E-4</v>
      </c>
      <c r="I291" s="4">
        <f t="shared" si="90"/>
        <v>-1.6940685880589292E-3</v>
      </c>
      <c r="J291" s="4">
        <f t="shared" si="91"/>
        <v>7.7463820052265384E-4</v>
      </c>
      <c r="K291" s="4">
        <f t="shared" si="95"/>
        <v>-1.3833083566810789E-2</v>
      </c>
      <c r="L291" s="4">
        <f t="shared" si="101"/>
        <v>-1.6732346011498145E-2</v>
      </c>
      <c r="M291" s="4">
        <f t="shared" si="96"/>
        <v>1.0448471535786185E-2</v>
      </c>
      <c r="N291" s="4">
        <f t="shared" si="102"/>
        <v>1.4450565364219327E-2</v>
      </c>
      <c r="O291" s="4">
        <f t="shared" si="104"/>
        <v>3.9042912421560177E-3</v>
      </c>
      <c r="P291" s="4">
        <f t="shared" si="84"/>
        <v>-6.0162358004848898E-2</v>
      </c>
      <c r="Q291" s="4"/>
      <c r="T291" s="4">
        <f t="shared" si="88"/>
        <v>-9.1943038753627537E-4</v>
      </c>
      <c r="U291" s="4">
        <f t="shared" si="89"/>
        <v>-9.1943038753627537E-4</v>
      </c>
      <c r="V291" s="2">
        <f t="shared" si="97"/>
        <v>-1.5391409479544477E-2</v>
      </c>
      <c r="W291" s="4">
        <f t="shared" si="98"/>
        <v>-2.5237495384749078E-2</v>
      </c>
      <c r="X291" s="2">
        <f t="shared" si="99"/>
        <v>1.4698205186650302E-2</v>
      </c>
      <c r="Y291" s="4">
        <f t="shared" si="92"/>
        <v>-2.6129429158246998E-2</v>
      </c>
      <c r="Z291" s="4">
        <f t="shared" si="93"/>
        <v>-1.9988931983996799E-2</v>
      </c>
      <c r="AA291" s="4">
        <f t="shared" si="103"/>
        <v>7.9529201298329695E-3</v>
      </c>
    </row>
    <row r="292" spans="1:27" x14ac:dyDescent="0.3">
      <c r="A292" s="1">
        <f t="shared" si="85"/>
        <v>9</v>
      </c>
      <c r="B292" s="1">
        <f t="shared" si="86"/>
        <v>4</v>
      </c>
      <c r="C292" s="10">
        <v>39506</v>
      </c>
      <c r="D292" s="3">
        <v>1367.68</v>
      </c>
      <c r="E292" s="3">
        <v>1378.16</v>
      </c>
      <c r="F292" s="3">
        <f t="shared" si="94"/>
        <v>1370.78</v>
      </c>
      <c r="G292" s="3">
        <f t="shared" si="100"/>
        <v>1360.4090000000001</v>
      </c>
      <c r="H292" s="4">
        <f t="shared" si="87"/>
        <v>-8.941899392762364E-3</v>
      </c>
      <c r="I292" s="4">
        <f t="shared" si="90"/>
        <v>-1.3478065535281372E-3</v>
      </c>
      <c r="J292" s="4">
        <f t="shared" si="91"/>
        <v>-7.5940928392342266E-3</v>
      </c>
      <c r="K292" s="4">
        <f t="shared" si="95"/>
        <v>-6.1339690729120926E-3</v>
      </c>
      <c r="L292" s="4">
        <f t="shared" si="101"/>
        <v>-1.4796081860327305E-2</v>
      </c>
      <c r="M292" s="4">
        <f t="shared" si="96"/>
        <v>-2.2614861611636506E-3</v>
      </c>
      <c r="N292" s="4">
        <f t="shared" si="102"/>
        <v>5.3447161846179774E-3</v>
      </c>
      <c r="O292" s="4">
        <f t="shared" si="104"/>
        <v>7.5829141319605949E-3</v>
      </c>
      <c r="P292" s="4">
        <f t="shared" si="84"/>
        <v>-6.8566291645100544E-2</v>
      </c>
      <c r="Q292" s="4"/>
      <c r="T292" s="4">
        <f t="shared" si="88"/>
        <v>-8.941899392762364E-3</v>
      </c>
      <c r="U292" s="4">
        <f t="shared" si="89"/>
        <v>-8.941899392762364E-3</v>
      </c>
      <c r="V292" s="2">
        <f t="shared" si="97"/>
        <v>-2.7166272952565913E-2</v>
      </c>
      <c r="W292" s="4">
        <f t="shared" si="98"/>
        <v>-3.6894610223040331E-2</v>
      </c>
      <c r="X292" s="2">
        <f t="shared" si="99"/>
        <v>1.8733287151870046E-2</v>
      </c>
      <c r="Y292" s="4">
        <f t="shared" si="92"/>
        <v>-1.8526313598187481E-2</v>
      </c>
      <c r="Z292" s="4">
        <f t="shared" si="93"/>
        <v>-1.2337876881445676E-2</v>
      </c>
      <c r="AA292" s="4">
        <f t="shared" si="103"/>
        <v>1.5364011975959166E-2</v>
      </c>
    </row>
    <row r="293" spans="1:27" x14ac:dyDescent="0.3">
      <c r="A293" s="1">
        <f t="shared" si="85"/>
        <v>9</v>
      </c>
      <c r="B293" s="1">
        <f t="shared" si="86"/>
        <v>5</v>
      </c>
      <c r="C293" s="10">
        <v>39507</v>
      </c>
      <c r="D293" s="3">
        <v>1330.63</v>
      </c>
      <c r="E293" s="3">
        <v>1364.07</v>
      </c>
      <c r="F293" s="3">
        <f t="shared" si="94"/>
        <v>1366.2840000000001</v>
      </c>
      <c r="G293" s="3">
        <f t="shared" si="100"/>
        <v>1358.586</v>
      </c>
      <c r="H293" s="4">
        <f t="shared" si="87"/>
        <v>-2.7089670098268567E-2</v>
      </c>
      <c r="I293" s="4">
        <f t="shared" si="90"/>
        <v>-2.6395063172672899E-3</v>
      </c>
      <c r="J293" s="4">
        <f t="shared" si="91"/>
        <v>-2.4450163781001278E-2</v>
      </c>
      <c r="K293" s="4">
        <f t="shared" si="95"/>
        <v>5.4965342770239784E-3</v>
      </c>
      <c r="L293" s="4">
        <f t="shared" si="101"/>
        <v>-4.378054645661167E-3</v>
      </c>
      <c r="M293" s="4">
        <f t="shared" si="96"/>
        <v>-2.6095599450773041E-2</v>
      </c>
      <c r="N293" s="4">
        <f t="shared" si="102"/>
        <v>-2.0577276668536187E-2</v>
      </c>
      <c r="O293" s="4">
        <f t="shared" si="104"/>
        <v>5.7852295529186113E-3</v>
      </c>
      <c r="P293" s="4">
        <f t="shared" si="84"/>
        <v>-9.3798523522841667E-2</v>
      </c>
      <c r="Q293" s="4"/>
      <c r="T293" s="4">
        <f t="shared" si="88"/>
        <v>-2.7089670098268567E-2</v>
      </c>
      <c r="U293" s="4">
        <f t="shared" si="89"/>
        <v>-2.7089670098268567E-2</v>
      </c>
      <c r="V293" s="2">
        <f t="shared" si="97"/>
        <v>-1.0653076743097919E-2</v>
      </c>
      <c r="W293" s="4">
        <f t="shared" si="98"/>
        <v>-2.0546545975666887E-2</v>
      </c>
      <c r="X293" s="2">
        <f t="shared" si="99"/>
        <v>-1.6613579088174495E-2</v>
      </c>
      <c r="Y293" s="4">
        <f t="shared" si="92"/>
        <v>-7.0408289932630663E-3</v>
      </c>
      <c r="Z293" s="4">
        <f t="shared" si="93"/>
        <v>-7.7997342757675048E-4</v>
      </c>
      <c r="AA293" s="4">
        <f t="shared" si="103"/>
        <v>1.1396947785456815E-2</v>
      </c>
    </row>
    <row r="294" spans="1:27" x14ac:dyDescent="0.3">
      <c r="A294" s="1">
        <f t="shared" si="85"/>
        <v>10</v>
      </c>
      <c r="B294" s="1">
        <f t="shared" si="86"/>
        <v>1</v>
      </c>
      <c r="C294" s="10">
        <v>39510</v>
      </c>
      <c r="D294" s="3">
        <v>1331.34</v>
      </c>
      <c r="E294" s="3">
        <v>1330.45</v>
      </c>
      <c r="F294" s="3">
        <f t="shared" si="94"/>
        <v>1358.192</v>
      </c>
      <c r="G294" s="3">
        <f t="shared" si="100"/>
        <v>1356.721</v>
      </c>
      <c r="H294" s="4">
        <f t="shared" si="87"/>
        <v>5.3358183717472851E-4</v>
      </c>
      <c r="I294" s="4">
        <f t="shared" si="90"/>
        <v>-1.3527426857959287E-4</v>
      </c>
      <c r="J294" s="4">
        <f t="shared" si="91"/>
        <v>6.6885610575432132E-4</v>
      </c>
      <c r="K294" s="4">
        <f t="shared" si="95"/>
        <v>2.5758475308688262E-2</v>
      </c>
      <c r="L294" s="4">
        <f t="shared" si="101"/>
        <v>2.1727385607652624E-2</v>
      </c>
      <c r="M294" s="4">
        <f t="shared" si="96"/>
        <v>-1.9770400650276316E-2</v>
      </c>
      <c r="N294" s="4">
        <f t="shared" si="102"/>
        <v>-1.8707604584877868E-2</v>
      </c>
      <c r="O294" s="4">
        <f t="shared" si="104"/>
        <v>1.1049018282332115E-3</v>
      </c>
      <c r="P294" s="4">
        <f t="shared" si="84"/>
        <v>-9.331499087417254E-2</v>
      </c>
      <c r="Q294" s="4"/>
      <c r="T294" s="4">
        <f t="shared" si="88"/>
        <v>5.3358183717472851E-4</v>
      </c>
      <c r="U294" s="4">
        <f t="shared" si="89"/>
        <v>5.3358183717472851E-4</v>
      </c>
      <c r="V294" s="2">
        <f t="shared" si="97"/>
        <v>3.0940231318999152E-2</v>
      </c>
      <c r="W294" s="4">
        <f t="shared" si="98"/>
        <v>2.0630829005809103E-2</v>
      </c>
      <c r="X294" s="2">
        <f t="shared" si="99"/>
        <v>-2.9494095349176293E-2</v>
      </c>
      <c r="Y294" s="4">
        <f t="shared" si="92"/>
        <v>1.2968469382145957E-2</v>
      </c>
      <c r="Z294" s="4">
        <f t="shared" si="93"/>
        <v>1.9355488571430522E-2</v>
      </c>
      <c r="AA294" s="4">
        <f t="shared" si="103"/>
        <v>2.1708171923999317E-3</v>
      </c>
    </row>
    <row r="295" spans="1:27" x14ac:dyDescent="0.3">
      <c r="A295" s="1">
        <f t="shared" si="85"/>
        <v>10</v>
      </c>
      <c r="B295" s="1">
        <f t="shared" si="86"/>
        <v>2</v>
      </c>
      <c r="C295" s="10">
        <v>39511</v>
      </c>
      <c r="D295" s="3">
        <v>1326.75</v>
      </c>
      <c r="E295" s="3">
        <v>1329.58</v>
      </c>
      <c r="F295" s="3">
        <f t="shared" si="94"/>
        <v>1347.2840000000001</v>
      </c>
      <c r="G295" s="3">
        <f t="shared" si="100"/>
        <v>1354.518</v>
      </c>
      <c r="H295" s="4">
        <f t="shared" si="87"/>
        <v>-3.4476542430933632E-3</v>
      </c>
      <c r="I295" s="4">
        <f t="shared" si="90"/>
        <v>-1.3219763546501954E-3</v>
      </c>
      <c r="J295" s="4">
        <f t="shared" si="91"/>
        <v>-2.1256778884431679E-3</v>
      </c>
      <c r="K295" s="4">
        <f t="shared" si="95"/>
        <v>1.5831793531329415E-2</v>
      </c>
      <c r="L295" s="4">
        <f t="shared" si="101"/>
        <v>1.972699185282013E-2</v>
      </c>
      <c r="M295" s="4">
        <f t="shared" si="96"/>
        <v>-1.5241033070978431E-2</v>
      </c>
      <c r="N295" s="4">
        <f t="shared" si="102"/>
        <v>-2.0500281280868934E-2</v>
      </c>
      <c r="O295" s="4">
        <f t="shared" si="104"/>
        <v>-5.4524213303183897E-3</v>
      </c>
      <c r="P295" s="4">
        <f t="shared" si="84"/>
        <v>-9.6440927293034343E-2</v>
      </c>
      <c r="Q295" s="4"/>
      <c r="T295" s="4">
        <f t="shared" si="88"/>
        <v>-3.4476542430933632E-3</v>
      </c>
      <c r="U295" s="4">
        <f t="shared" si="89"/>
        <v>-3.4476542430933632E-3</v>
      </c>
      <c r="V295" s="2">
        <f t="shared" si="97"/>
        <v>3.7518590292487303E-2</v>
      </c>
      <c r="W295" s="4">
        <f t="shared" si="98"/>
        <v>2.7143404389562507E-2</v>
      </c>
      <c r="X295" s="2">
        <f t="shared" si="99"/>
        <v>-3.9484829398605627E-2</v>
      </c>
      <c r="Y295" s="4">
        <f t="shared" si="92"/>
        <v>3.1655616917866721E-3</v>
      </c>
      <c r="Z295" s="4">
        <f t="shared" si="93"/>
        <v>9.4907710997980226E-3</v>
      </c>
      <c r="AA295" s="4">
        <f t="shared" si="103"/>
        <v>-1.0624548375915621E-2</v>
      </c>
    </row>
    <row r="296" spans="1:27" x14ac:dyDescent="0.3">
      <c r="A296" s="1">
        <f t="shared" si="85"/>
        <v>10</v>
      </c>
      <c r="B296" s="1">
        <f t="shared" si="86"/>
        <v>3</v>
      </c>
      <c r="C296" s="10">
        <v>39512</v>
      </c>
      <c r="D296" s="3">
        <v>1333.7</v>
      </c>
      <c r="E296" s="3">
        <v>1327.69</v>
      </c>
      <c r="F296" s="3">
        <f t="shared" si="94"/>
        <v>1338.02</v>
      </c>
      <c r="G296" s="3">
        <f t="shared" si="100"/>
        <v>1351.8850000000002</v>
      </c>
      <c r="H296" s="4">
        <f t="shared" si="87"/>
        <v>5.2383644243452383E-3</v>
      </c>
      <c r="I296" s="4">
        <f t="shared" si="90"/>
        <v>7.0849820991147883E-4</v>
      </c>
      <c r="J296" s="4">
        <f t="shared" si="91"/>
        <v>4.5298662144337594E-3</v>
      </c>
      <c r="K296" s="4">
        <f t="shared" si="95"/>
        <v>9.3084605238365446E-3</v>
      </c>
      <c r="L296" s="4">
        <f t="shared" si="101"/>
        <v>2.046772606410838E-2</v>
      </c>
      <c r="M296" s="4">
        <f t="shared" si="96"/>
        <v>-3.2286512907130959E-3</v>
      </c>
      <c r="N296" s="4">
        <f t="shared" si="102"/>
        <v>-1.3451587967911597E-2</v>
      </c>
      <c r="O296" s="4">
        <f t="shared" si="104"/>
        <v>-1.0395891129939444E-2</v>
      </c>
      <c r="P296" s="4">
        <f t="shared" si="84"/>
        <v>-9.1707755591271797E-2</v>
      </c>
      <c r="Q296" s="4"/>
      <c r="T296" s="4">
        <f t="shared" si="88"/>
        <v>5.2383644243452383E-3</v>
      </c>
      <c r="U296" s="4">
        <f t="shared" si="89"/>
        <v>5.2383644243452383E-3</v>
      </c>
      <c r="V296" s="2">
        <f t="shared" si="97"/>
        <v>4.0150744299981146E-2</v>
      </c>
      <c r="W296" s="4">
        <f t="shared" si="98"/>
        <v>2.9749236856981404E-2</v>
      </c>
      <c r="X296" s="2">
        <f t="shared" si="99"/>
        <v>-3.3564730945928274E-2</v>
      </c>
      <c r="Y296" s="4">
        <f t="shared" si="92"/>
        <v>-3.2764329989046271E-3</v>
      </c>
      <c r="Z296" s="4">
        <f t="shared" si="93"/>
        <v>3.0081580236877331E-3</v>
      </c>
      <c r="AA296" s="4">
        <f t="shared" si="103"/>
        <v>-2.0303862346695969E-2</v>
      </c>
    </row>
    <row r="297" spans="1:27" x14ac:dyDescent="0.3">
      <c r="A297" s="1">
        <f t="shared" si="85"/>
        <v>10</v>
      </c>
      <c r="B297" s="1">
        <f t="shared" si="86"/>
        <v>4</v>
      </c>
      <c r="C297" s="10">
        <v>39513</v>
      </c>
      <c r="D297" s="3">
        <v>1304.3399999999999</v>
      </c>
      <c r="E297" s="3">
        <v>1332.2</v>
      </c>
      <c r="F297" s="3">
        <f t="shared" si="94"/>
        <v>1325.3520000000001</v>
      </c>
      <c r="G297" s="3">
        <f t="shared" si="100"/>
        <v>1348.066</v>
      </c>
      <c r="H297" s="4">
        <f t="shared" si="87"/>
        <v>-2.2013946164804774E-2</v>
      </c>
      <c r="I297" s="4">
        <f t="shared" si="90"/>
        <v>-1.1246907100547349E-3</v>
      </c>
      <c r="J297" s="4">
        <f t="shared" si="91"/>
        <v>-2.0889255454750039E-2</v>
      </c>
      <c r="K297" s="4">
        <f t="shared" si="95"/>
        <v>-2.3206118317462901E-3</v>
      </c>
      <c r="L297" s="4">
        <f t="shared" si="101"/>
        <v>1.4414369381753254E-2</v>
      </c>
      <c r="M297" s="4">
        <f t="shared" si="96"/>
        <v>-1.5853901454104397E-2</v>
      </c>
      <c r="N297" s="4">
        <f t="shared" si="102"/>
        <v>-3.2436097342415066E-2</v>
      </c>
      <c r="O297" s="4">
        <f t="shared" si="104"/>
        <v>-1.7414171151693532E-2</v>
      </c>
      <c r="P297" s="4">
        <f t="shared" si="84"/>
        <v>-0.11170285216159524</v>
      </c>
      <c r="Q297" s="4"/>
      <c r="T297" s="4">
        <f t="shared" si="88"/>
        <v>-2.2013946164804774E-2</v>
      </c>
      <c r="U297" s="4">
        <f t="shared" si="89"/>
        <v>-2.2013946164804774E-2</v>
      </c>
      <c r="V297" s="2">
        <f t="shared" si="97"/>
        <v>2.5477993551773274E-2</v>
      </c>
      <c r="W297" s="4">
        <f t="shared" si="98"/>
        <v>1.5223213616255575E-2</v>
      </c>
      <c r="X297" s="2">
        <f t="shared" si="99"/>
        <v>-4.6312002807674411E-2</v>
      </c>
      <c r="Y297" s="4">
        <f t="shared" si="92"/>
        <v>-1.4760504452298141E-2</v>
      </c>
      <c r="Z297" s="4">
        <f t="shared" si="93"/>
        <v>-8.5483233683771864E-3</v>
      </c>
      <c r="AA297" s="4">
        <f t="shared" si="103"/>
        <v>-3.3140255912691957E-2</v>
      </c>
    </row>
    <row r="298" spans="1:27" x14ac:dyDescent="0.3">
      <c r="A298" s="1">
        <f t="shared" si="85"/>
        <v>10</v>
      </c>
      <c r="B298" s="1">
        <f t="shared" si="86"/>
        <v>5</v>
      </c>
      <c r="C298" s="10">
        <v>39514</v>
      </c>
      <c r="D298" s="3">
        <v>1293.3699999999999</v>
      </c>
      <c r="E298" s="3">
        <v>1301.53</v>
      </c>
      <c r="F298" s="3">
        <f t="shared" si="94"/>
        <v>1317.9</v>
      </c>
      <c r="G298" s="3">
        <f t="shared" si="100"/>
        <v>1342.0920000000001</v>
      </c>
      <c r="H298" s="4">
        <f t="shared" si="87"/>
        <v>-8.4103837956361286E-3</v>
      </c>
      <c r="I298" s="4">
        <f t="shared" si="90"/>
        <v>-2.154346259410848E-3</v>
      </c>
      <c r="J298" s="4">
        <f t="shared" si="91"/>
        <v>-6.2560375362252802E-3</v>
      </c>
      <c r="K298" s="4">
        <f t="shared" si="95"/>
        <v>1.5097673919376935E-2</v>
      </c>
      <c r="L298" s="4">
        <f t="shared" si="101"/>
        <v>3.3093791155339877E-2</v>
      </c>
      <c r="M298" s="4">
        <f t="shared" si="96"/>
        <v>-1.8612944836482431E-2</v>
      </c>
      <c r="N298" s="4">
        <f t="shared" si="102"/>
        <v>-3.6303025425976909E-2</v>
      </c>
      <c r="O298" s="4">
        <f t="shared" si="104"/>
        <v>-1.8704624353433286E-2</v>
      </c>
      <c r="P298" s="4">
        <f t="shared" si="84"/>
        <v>-0.11917377209948515</v>
      </c>
      <c r="Q298" s="4"/>
      <c r="T298" s="4">
        <f t="shared" si="88"/>
        <v>-8.4103837956361286E-3</v>
      </c>
      <c r="U298" s="4">
        <f t="shared" si="89"/>
        <v>-8.4103837956361286E-3</v>
      </c>
      <c r="V298" s="2">
        <f t="shared" si="97"/>
        <v>2.0155787601392423E-2</v>
      </c>
      <c r="W298" s="4">
        <f t="shared" si="98"/>
        <v>9.9542297253785265E-3</v>
      </c>
      <c r="X298" s="2">
        <f t="shared" si="99"/>
        <v>-2.8001773595965982E-2</v>
      </c>
      <c r="Y298" s="4">
        <f t="shared" si="92"/>
        <v>2.440595690955831E-3</v>
      </c>
      <c r="Z298" s="4">
        <f t="shared" si="93"/>
        <v>8.7612340072708902E-3</v>
      </c>
      <c r="AA298" s="4">
        <f t="shared" si="103"/>
        <v>-3.5412842425147341E-2</v>
      </c>
    </row>
    <row r="299" spans="1:27" x14ac:dyDescent="0.3">
      <c r="A299" s="1">
        <f t="shared" si="85"/>
        <v>11</v>
      </c>
      <c r="B299" s="1">
        <f t="shared" si="86"/>
        <v>1</v>
      </c>
      <c r="C299" s="10">
        <v>39517</v>
      </c>
      <c r="D299" s="3">
        <v>1273.3699999999999</v>
      </c>
      <c r="E299" s="3">
        <v>1293.1600000000001</v>
      </c>
      <c r="F299" s="3">
        <f t="shared" si="94"/>
        <v>1306.306</v>
      </c>
      <c r="G299" s="3">
        <f t="shared" si="100"/>
        <v>1332.2489999999998</v>
      </c>
      <c r="H299" s="4">
        <f t="shared" si="87"/>
        <v>-1.5463479128169049E-2</v>
      </c>
      <c r="I299" s="4">
        <f t="shared" si="90"/>
        <v>-1.6236653084562733E-4</v>
      </c>
      <c r="J299" s="4">
        <f t="shared" si="91"/>
        <v>-1.5301112597323422E-2</v>
      </c>
      <c r="K299" s="4">
        <f t="shared" si="95"/>
        <v>1.6368092657166995E-2</v>
      </c>
      <c r="L299" s="4">
        <f t="shared" si="101"/>
        <v>3.5118420182245633E-2</v>
      </c>
      <c r="M299" s="4">
        <f t="shared" si="96"/>
        <v>-2.5213081774102048E-2</v>
      </c>
      <c r="N299" s="4">
        <f t="shared" si="102"/>
        <v>-4.4195191739682234E-2</v>
      </c>
      <c r="O299" s="4">
        <f t="shared" si="104"/>
        <v>-2.0373497098250908E-2</v>
      </c>
      <c r="P299" s="4">
        <f t="shared" si="84"/>
        <v>-0.13279441009016865</v>
      </c>
      <c r="Q299" s="4"/>
      <c r="T299" s="4">
        <f t="shared" si="88"/>
        <v>-1.5463479128169049E-2</v>
      </c>
      <c r="U299" s="4">
        <f t="shared" si="89"/>
        <v>-1.5463479128169049E-2</v>
      </c>
      <c r="V299" s="2">
        <f t="shared" si="97"/>
        <v>2.9357415124828957E-2</v>
      </c>
      <c r="W299" s="4">
        <f t="shared" si="98"/>
        <v>1.9063840973580666E-2</v>
      </c>
      <c r="X299" s="2">
        <f t="shared" si="99"/>
        <v>-4.3542596181291054E-2</v>
      </c>
      <c r="Y299" s="4">
        <f t="shared" si="92"/>
        <v>3.6951737961051423E-3</v>
      </c>
      <c r="Z299" s="4">
        <f t="shared" si="93"/>
        <v>1.0023722540705221E-2</v>
      </c>
      <c r="AA299" s="4">
        <f t="shared" si="103"/>
        <v>-3.8202257118286641E-2</v>
      </c>
    </row>
    <row r="300" spans="1:27" x14ac:dyDescent="0.3">
      <c r="A300" s="1">
        <f t="shared" si="85"/>
        <v>11</v>
      </c>
      <c r="B300" s="1">
        <f t="shared" si="86"/>
        <v>2</v>
      </c>
      <c r="C300" s="10">
        <v>39518</v>
      </c>
      <c r="D300" s="3">
        <v>1320.65</v>
      </c>
      <c r="E300" s="3">
        <v>1274.4000000000001</v>
      </c>
      <c r="F300" s="3">
        <f t="shared" si="94"/>
        <v>1305.086</v>
      </c>
      <c r="G300" s="3">
        <f t="shared" si="100"/>
        <v>1326.1849999999997</v>
      </c>
      <c r="H300" s="4">
        <f t="shared" si="87"/>
        <v>3.7129820869032729E-2</v>
      </c>
      <c r="I300" s="4">
        <f t="shared" si="90"/>
        <v>8.0887723128407311E-4</v>
      </c>
      <c r="J300" s="4">
        <f t="shared" si="91"/>
        <v>3.6320943637748654E-2</v>
      </c>
      <c r="K300" s="4">
        <f t="shared" si="95"/>
        <v>2.18514650101699E-2</v>
      </c>
      <c r="L300" s="4">
        <f t="shared" si="101"/>
        <v>4.195952472572767E-2</v>
      </c>
      <c r="M300" s="4">
        <f t="shared" si="96"/>
        <v>1.192565087664727E-2</v>
      </c>
      <c r="N300" s="4">
        <f t="shared" si="102"/>
        <v>-4.1736258515965938E-3</v>
      </c>
      <c r="O300" s="4">
        <f t="shared" si="104"/>
        <v>-1.5976223829174803E-2</v>
      </c>
      <c r="P300" s="4">
        <f t="shared" si="84"/>
        <v>-0.10059522188019275</v>
      </c>
      <c r="Q300" s="4"/>
      <c r="T300" s="4">
        <f t="shared" si="88"/>
        <v>3.7129820869032729E-2</v>
      </c>
      <c r="U300" s="4">
        <f t="shared" si="89"/>
        <v>3.7129820869032729E-2</v>
      </c>
      <c r="V300" s="2">
        <f t="shared" si="97"/>
        <v>4.1920258840714097E-2</v>
      </c>
      <c r="W300" s="4">
        <f t="shared" si="98"/>
        <v>3.1501056252307015E-2</v>
      </c>
      <c r="X300" s="2">
        <f t="shared" si="99"/>
        <v>-4.5977011494252188E-3</v>
      </c>
      <c r="Y300" s="4">
        <f t="shared" si="92"/>
        <v>9.1101749227612289E-3</v>
      </c>
      <c r="Z300" s="4">
        <f t="shared" si="93"/>
        <v>1.5472866601866649E-2</v>
      </c>
      <c r="AA300" s="4">
        <f t="shared" si="103"/>
        <v>-3.1320790568284108E-2</v>
      </c>
    </row>
    <row r="301" spans="1:27" x14ac:dyDescent="0.3">
      <c r="A301" s="1">
        <f t="shared" si="85"/>
        <v>11</v>
      </c>
      <c r="B301" s="1">
        <f t="shared" si="86"/>
        <v>3</v>
      </c>
      <c r="C301" s="10">
        <v>39519</v>
      </c>
      <c r="D301" s="3">
        <v>1308.77</v>
      </c>
      <c r="E301" s="3">
        <v>1321.13</v>
      </c>
      <c r="F301" s="3">
        <f t="shared" si="94"/>
        <v>1300.0999999999999</v>
      </c>
      <c r="G301" s="3">
        <f t="shared" si="100"/>
        <v>1319.06</v>
      </c>
      <c r="H301" s="4">
        <f t="shared" si="87"/>
        <v>-8.9955703630788687E-3</v>
      </c>
      <c r="I301" s="4">
        <f t="shared" si="90"/>
        <v>3.6345738840723744E-4</v>
      </c>
      <c r="J301" s="4">
        <f t="shared" si="91"/>
        <v>-9.3590277514861066E-3</v>
      </c>
      <c r="K301" s="4">
        <f t="shared" si="95"/>
        <v>-1.7201756710710784E-2</v>
      </c>
      <c r="L301" s="4">
        <f t="shared" si="101"/>
        <v>-3.3821729199009213E-4</v>
      </c>
      <c r="M301" s="4">
        <f t="shared" si="96"/>
        <v>6.6687177909392154E-3</v>
      </c>
      <c r="N301" s="4">
        <f t="shared" si="102"/>
        <v>-7.8010098100161967E-3</v>
      </c>
      <c r="O301" s="4">
        <f t="shared" si="104"/>
        <v>-1.4486884632135544E-2</v>
      </c>
      <c r="P301" s="4">
        <f t="shared" si="84"/>
        <v>-0.10868588084665881</v>
      </c>
      <c r="Q301" s="4"/>
      <c r="T301" s="4">
        <f t="shared" si="88"/>
        <v>-8.9955703630788687E-3</v>
      </c>
      <c r="U301" s="4">
        <f t="shared" si="89"/>
        <v>-8.9955703630788687E-3</v>
      </c>
      <c r="V301" s="2">
        <f t="shared" si="97"/>
        <v>9.8814977473213588E-3</v>
      </c>
      <c r="W301" s="4">
        <f t="shared" si="98"/>
        <v>-2.1731723015184533E-4</v>
      </c>
      <c r="X301" s="2">
        <f t="shared" si="99"/>
        <v>-1.8692359601109741E-2</v>
      </c>
      <c r="Y301" s="4">
        <f t="shared" si="92"/>
        <v>-2.945609889636271E-2</v>
      </c>
      <c r="Z301" s="4">
        <f t="shared" si="93"/>
        <v>-2.333657720565014E-2</v>
      </c>
      <c r="AA301" s="4">
        <f t="shared" si="103"/>
        <v>-2.8340383551815423E-2</v>
      </c>
    </row>
    <row r="302" spans="1:27" x14ac:dyDescent="0.3">
      <c r="A302" s="1">
        <f t="shared" si="85"/>
        <v>11</v>
      </c>
      <c r="B302" s="1">
        <f t="shared" si="86"/>
        <v>4</v>
      </c>
      <c r="C302" s="10">
        <v>39520</v>
      </c>
      <c r="D302" s="3">
        <v>1315.48</v>
      </c>
      <c r="E302" s="3">
        <v>1305.26</v>
      </c>
      <c r="F302" s="3">
        <f t="shared" si="94"/>
        <v>1302.328</v>
      </c>
      <c r="G302" s="3">
        <f t="shared" si="100"/>
        <v>1313.84</v>
      </c>
      <c r="H302" s="4">
        <f t="shared" si="87"/>
        <v>5.1269512595796332E-3</v>
      </c>
      <c r="I302" s="4">
        <f t="shared" si="90"/>
        <v>-2.6819074398098911E-3</v>
      </c>
      <c r="J302" s="4">
        <f t="shared" si="91"/>
        <v>7.8088586993895238E-3</v>
      </c>
      <c r="K302" s="4">
        <f t="shared" si="95"/>
        <v>-7.4344613644872805E-3</v>
      </c>
      <c r="L302" s="4">
        <f t="shared" si="101"/>
        <v>3.7346346399884842E-3</v>
      </c>
      <c r="M302" s="4">
        <f t="shared" si="96"/>
        <v>1.0098838387871598E-2</v>
      </c>
      <c r="N302" s="4">
        <f t="shared" si="102"/>
        <v>1.2482494063204806E-3</v>
      </c>
      <c r="O302" s="4">
        <f t="shared" si="104"/>
        <v>-8.7511782771307386E-3</v>
      </c>
      <c r="P302" s="4">
        <f t="shared" si="84"/>
        <v>-0.10411615680078448</v>
      </c>
      <c r="Q302" s="4"/>
      <c r="T302" s="4">
        <f t="shared" si="88"/>
        <v>5.1269512595796332E-3</v>
      </c>
      <c r="U302" s="4">
        <f t="shared" si="89"/>
        <v>5.1269512595796332E-3</v>
      </c>
      <c r="V302" s="2">
        <f t="shared" si="97"/>
        <v>-3.3848575379937375E-3</v>
      </c>
      <c r="W302" s="4">
        <f t="shared" si="98"/>
        <v>-1.3351008962613816E-2</v>
      </c>
      <c r="X302" s="2">
        <f t="shared" si="99"/>
        <v>8.540717910974209E-3</v>
      </c>
      <c r="Y302" s="4">
        <f t="shared" si="92"/>
        <v>-1.9810590275154586E-2</v>
      </c>
      <c r="Z302" s="4">
        <f t="shared" si="93"/>
        <v>-1.3630251243610269E-2</v>
      </c>
      <c r="AA302" s="4">
        <f t="shared" si="103"/>
        <v>-1.7371988724504971E-2</v>
      </c>
    </row>
    <row r="303" spans="1:27" x14ac:dyDescent="0.3">
      <c r="A303" s="1">
        <f t="shared" si="85"/>
        <v>11</v>
      </c>
      <c r="B303" s="1">
        <f t="shared" si="86"/>
        <v>5</v>
      </c>
      <c r="C303" s="10">
        <v>39521</v>
      </c>
      <c r="D303" s="3">
        <v>1288.1400000000001</v>
      </c>
      <c r="E303" s="3">
        <v>1316.05</v>
      </c>
      <c r="F303" s="3">
        <f t="shared" si="94"/>
        <v>1301.2820000000002</v>
      </c>
      <c r="G303" s="3">
        <f t="shared" si="100"/>
        <v>1309.5909999999999</v>
      </c>
      <c r="H303" s="4">
        <f t="shared" si="87"/>
        <v>-2.0783288229391489E-2</v>
      </c>
      <c r="I303" s="4">
        <f t="shared" si="90"/>
        <v>4.3330191260979744E-4</v>
      </c>
      <c r="J303" s="4">
        <f t="shared" si="91"/>
        <v>-2.1216590142001286E-2</v>
      </c>
      <c r="K303" s="4">
        <f t="shared" si="95"/>
        <v>-8.2954510900963216E-3</v>
      </c>
      <c r="L303" s="4">
        <f t="shared" si="101"/>
        <v>-2.6648489947057154E-3</v>
      </c>
      <c r="M303" s="4">
        <f t="shared" si="96"/>
        <v>-1.0099271333961471E-2</v>
      </c>
      <c r="N303" s="4">
        <f t="shared" si="102"/>
        <v>-1.6379923197395063E-2</v>
      </c>
      <c r="O303" s="4">
        <f t="shared" si="104"/>
        <v>-6.450385827627231E-3</v>
      </c>
      <c r="P303" s="4">
        <f t="shared" si="84"/>
        <v>-0.12273556893404874</v>
      </c>
      <c r="Q303" s="4"/>
      <c r="T303" s="4">
        <f t="shared" si="88"/>
        <v>-2.0783288229391489E-2</v>
      </c>
      <c r="U303" s="4">
        <f t="shared" si="89"/>
        <v>-2.0783288229391489E-2</v>
      </c>
      <c r="V303" s="2">
        <f t="shared" si="97"/>
        <v>-1.6807553136497802E-2</v>
      </c>
      <c r="W303" s="4">
        <f t="shared" si="98"/>
        <v>-2.6639477605132859E-2</v>
      </c>
      <c r="X303" s="2">
        <f t="shared" si="99"/>
        <v>-4.0436997920160443E-3</v>
      </c>
      <c r="Y303" s="4">
        <f t="shared" si="92"/>
        <v>-2.0660844468025259E-2</v>
      </c>
      <c r="Z303" s="4">
        <f t="shared" si="93"/>
        <v>-1.4485866501518983E-2</v>
      </c>
      <c r="AA303" s="4">
        <f t="shared" si="103"/>
        <v>-1.2609454435086074E-2</v>
      </c>
    </row>
    <row r="304" spans="1:27" x14ac:dyDescent="0.3">
      <c r="A304" s="1">
        <f t="shared" si="85"/>
        <v>12</v>
      </c>
      <c r="B304" s="1">
        <f t="shared" si="86"/>
        <v>1</v>
      </c>
      <c r="C304" s="10">
        <v>39524</v>
      </c>
      <c r="D304" s="3">
        <v>1276.5999999999999</v>
      </c>
      <c r="E304" s="3">
        <v>1283.21</v>
      </c>
      <c r="F304" s="3">
        <f t="shared" si="94"/>
        <v>1301.9279999999999</v>
      </c>
      <c r="G304" s="3">
        <f t="shared" si="100"/>
        <v>1304.117</v>
      </c>
      <c r="H304" s="4">
        <f t="shared" si="87"/>
        <v>-8.9586535625011173E-3</v>
      </c>
      <c r="I304" s="4">
        <f t="shared" si="90"/>
        <v>-3.8272237489714342E-3</v>
      </c>
      <c r="J304" s="4">
        <f t="shared" si="91"/>
        <v>-5.1314298135296827E-3</v>
      </c>
      <c r="K304" s="4">
        <f t="shared" si="95"/>
        <v>1.5619420249351692E-2</v>
      </c>
      <c r="L304" s="4">
        <f t="shared" si="101"/>
        <v>1.4776689214250205E-2</v>
      </c>
      <c r="M304" s="4">
        <f t="shared" si="96"/>
        <v>-1.9454224811203059E-2</v>
      </c>
      <c r="N304" s="4">
        <f t="shared" si="102"/>
        <v>-2.110010068115058E-2</v>
      </c>
      <c r="O304" s="4">
        <f t="shared" si="104"/>
        <v>-1.7147109509635583E-3</v>
      </c>
      <c r="P304" s="4">
        <f t="shared" si="84"/>
        <v>-0.13059467705467323</v>
      </c>
      <c r="Q304" s="4"/>
      <c r="T304" s="4">
        <f t="shared" si="88"/>
        <v>-8.9586535625011173E-3</v>
      </c>
      <c r="U304" s="4">
        <f t="shared" si="89"/>
        <v>-8.9586535625011173E-3</v>
      </c>
      <c r="V304" s="2">
        <f t="shared" si="97"/>
        <v>-1.1466144984241006E-2</v>
      </c>
      <c r="W304" s="4">
        <f t="shared" si="98"/>
        <v>-2.1351483534398596E-2</v>
      </c>
      <c r="X304" s="2">
        <f t="shared" si="99"/>
        <v>2.5365761718903527E-3</v>
      </c>
      <c r="Y304" s="4">
        <f t="shared" si="92"/>
        <v>2.9558364557188892E-3</v>
      </c>
      <c r="Z304" s="4">
        <f t="shared" si="93"/>
        <v>9.279723493737688E-3</v>
      </c>
      <c r="AA304" s="4">
        <f t="shared" si="103"/>
        <v>-3.3514352686125275E-3</v>
      </c>
    </row>
    <row r="305" spans="1:27" x14ac:dyDescent="0.3">
      <c r="A305" s="1">
        <f t="shared" si="85"/>
        <v>12</v>
      </c>
      <c r="B305" s="1">
        <f t="shared" si="86"/>
        <v>2</v>
      </c>
      <c r="C305" s="10">
        <v>39525</v>
      </c>
      <c r="D305" s="3">
        <v>1330.74</v>
      </c>
      <c r="E305" s="3">
        <v>1277.1600000000001</v>
      </c>
      <c r="F305" s="3">
        <f t="shared" si="94"/>
        <v>1303.9459999999999</v>
      </c>
      <c r="G305" s="3">
        <f t="shared" si="100"/>
        <v>1304.5160000000001</v>
      </c>
      <c r="H305" s="4">
        <f t="shared" si="87"/>
        <v>4.2409525301582408E-2</v>
      </c>
      <c r="I305" s="4">
        <f t="shared" si="90"/>
        <v>4.3866520444945387E-4</v>
      </c>
      <c r="J305" s="4">
        <f t="shared" si="91"/>
        <v>4.1970860097132953E-2</v>
      </c>
      <c r="K305" s="4">
        <f t="shared" si="95"/>
        <v>1.6173821087263073E-2</v>
      </c>
      <c r="L305" s="4">
        <f t="shared" si="101"/>
        <v>1.9585008790711556E-2</v>
      </c>
      <c r="M305" s="4">
        <f t="shared" si="96"/>
        <v>2.0548396942818261E-2</v>
      </c>
      <c r="N305" s="4">
        <f t="shared" si="102"/>
        <v>2.0102474787584E-2</v>
      </c>
      <c r="O305" s="4">
        <f t="shared" si="104"/>
        <v>-4.2833310789497852E-4</v>
      </c>
      <c r="P305" s="4">
        <f t="shared" si="84"/>
        <v>-9.3723610013892983E-2</v>
      </c>
      <c r="Q305" s="4"/>
      <c r="T305" s="4">
        <f t="shared" si="88"/>
        <v>4.2409525301582408E-2</v>
      </c>
      <c r="U305" s="4">
        <f t="shared" si="89"/>
        <v>4.2409525301582408E-2</v>
      </c>
      <c r="V305" s="2">
        <f t="shared" si="97"/>
        <v>3.4505718314272432E-2</v>
      </c>
      <c r="W305" s="4">
        <f t="shared" si="98"/>
        <v>2.4160661131129704E-2</v>
      </c>
      <c r="X305" s="2">
        <f t="shared" si="99"/>
        <v>7.6401771854767864E-3</v>
      </c>
      <c r="Y305" s="4">
        <f t="shared" si="92"/>
        <v>3.5033245649779775E-3</v>
      </c>
      <c r="Z305" s="4">
        <f t="shared" si="93"/>
        <v>9.8306636522613403E-3</v>
      </c>
      <c r="AA305" s="4">
        <f t="shared" si="103"/>
        <v>-8.7350565403360397E-4</v>
      </c>
    </row>
    <row r="306" spans="1:27" x14ac:dyDescent="0.3">
      <c r="A306" s="1">
        <f t="shared" si="85"/>
        <v>12</v>
      </c>
      <c r="B306" s="1">
        <f t="shared" si="86"/>
        <v>3</v>
      </c>
      <c r="C306" s="10">
        <v>39526</v>
      </c>
      <c r="D306" s="3">
        <v>1298.42</v>
      </c>
      <c r="E306" s="3">
        <v>1330.97</v>
      </c>
      <c r="F306" s="3">
        <f t="shared" si="94"/>
        <v>1301.876</v>
      </c>
      <c r="G306" s="3">
        <f t="shared" si="100"/>
        <v>1300.9879999999998</v>
      </c>
      <c r="H306" s="4">
        <f t="shared" si="87"/>
        <v>-2.4287238679231056E-2</v>
      </c>
      <c r="I306" s="4">
        <f t="shared" si="90"/>
        <v>1.7283616634355186E-4</v>
      </c>
      <c r="J306" s="4">
        <f t="shared" si="91"/>
        <v>-2.4460074845574609E-2</v>
      </c>
      <c r="K306" s="4">
        <f t="shared" si="95"/>
        <v>-2.104092459834378E-2</v>
      </c>
      <c r="L306" s="4">
        <f t="shared" si="101"/>
        <v>-2.2143068267780855E-2</v>
      </c>
      <c r="M306" s="4">
        <f t="shared" si="96"/>
        <v>-2.6546307021558919E-3</v>
      </c>
      <c r="N306" s="4">
        <f t="shared" si="102"/>
        <v>-1.9738844631924019E-3</v>
      </c>
      <c r="O306" s="4">
        <f t="shared" si="104"/>
        <v>6.8390813450204654E-4</v>
      </c>
      <c r="P306" s="4">
        <f t="shared" si="84"/>
        <v>-0.11573456100683745</v>
      </c>
      <c r="Q306" s="4"/>
      <c r="T306" s="4">
        <f t="shared" si="88"/>
        <v>-2.4287238679231056E-2</v>
      </c>
      <c r="U306" s="4">
        <f t="shared" si="89"/>
        <v>-2.4287238679231056E-2</v>
      </c>
      <c r="V306" s="2">
        <f t="shared" si="97"/>
        <v>-1.6509611193771905E-2</v>
      </c>
      <c r="W306" s="4">
        <f t="shared" si="98"/>
        <v>-2.6344515081834219E-2</v>
      </c>
      <c r="X306" s="2">
        <f t="shared" si="99"/>
        <v>-7.9081886045675783E-3</v>
      </c>
      <c r="Y306" s="4">
        <f t="shared" si="92"/>
        <v>-3.3247396860209763E-2</v>
      </c>
      <c r="Z306" s="4">
        <f t="shared" si="93"/>
        <v>-2.7151780250039496E-2</v>
      </c>
      <c r="AA306" s="4">
        <f t="shared" si="103"/>
        <v>1.3660487654796303E-3</v>
      </c>
    </row>
    <row r="307" spans="1:27" x14ac:dyDescent="0.3">
      <c r="A307" s="1">
        <f t="shared" si="85"/>
        <v>12</v>
      </c>
      <c r="B307" s="1">
        <f t="shared" si="86"/>
        <v>4</v>
      </c>
      <c r="C307" s="10">
        <v>39527</v>
      </c>
      <c r="D307" s="3">
        <v>1329.51</v>
      </c>
      <c r="E307" s="3">
        <v>1299.67</v>
      </c>
      <c r="F307" s="3">
        <f t="shared" si="94"/>
        <v>1304.682</v>
      </c>
      <c r="G307" s="3">
        <f t="shared" si="100"/>
        <v>1303.5049999999999</v>
      </c>
      <c r="H307" s="4">
        <f t="shared" si="87"/>
        <v>2.3944486375748922E-2</v>
      </c>
      <c r="I307" s="4">
        <f t="shared" si="90"/>
        <v>9.6270852266600938E-4</v>
      </c>
      <c r="J307" s="4">
        <f t="shared" si="91"/>
        <v>2.2981777853082912E-2</v>
      </c>
      <c r="K307" s="4">
        <f t="shared" si="95"/>
        <v>4.2359174997178327E-5</v>
      </c>
      <c r="L307" s="4">
        <f t="shared" si="101"/>
        <v>1.6909440362558354E-3</v>
      </c>
      <c r="M307" s="4">
        <f t="shared" si="96"/>
        <v>1.902992453333454E-2</v>
      </c>
      <c r="N307" s="4">
        <f t="shared" si="102"/>
        <v>1.9950057728969288E-2</v>
      </c>
      <c r="O307" s="4">
        <f t="shared" si="104"/>
        <v>8.8528856496012406E-4</v>
      </c>
      <c r="P307" s="4">
        <f t="shared" si="84"/>
        <v>-9.4561279250320027E-2</v>
      </c>
      <c r="Q307" s="4"/>
      <c r="T307" s="4">
        <f t="shared" si="88"/>
        <v>2.3944486375748922E-2</v>
      </c>
      <c r="U307" s="4">
        <f t="shared" si="89"/>
        <v>2.3944486375748922E-2</v>
      </c>
      <c r="V307" s="2">
        <f t="shared" si="97"/>
        <v>1.3139045917345655E-2</v>
      </c>
      <c r="W307" s="4">
        <f t="shared" si="98"/>
        <v>3.0076554581721805E-3</v>
      </c>
      <c r="X307" s="2">
        <f t="shared" si="99"/>
        <v>1.0665308480554605E-2</v>
      </c>
      <c r="Y307" s="4">
        <f t="shared" si="92"/>
        <v>-1.2426996924441644E-2</v>
      </c>
      <c r="Z307" s="4">
        <f t="shared" si="93"/>
        <v>-6.2001024927618676E-3</v>
      </c>
      <c r="AA307" s="4">
        <f t="shared" si="103"/>
        <v>1.8075323574399398E-3</v>
      </c>
    </row>
    <row r="308" spans="1:27" x14ac:dyDescent="0.3">
      <c r="A308" s="1">
        <f t="shared" si="85"/>
        <v>13</v>
      </c>
      <c r="B308" s="1">
        <f t="shared" si="86"/>
        <v>1</v>
      </c>
      <c r="C308" s="10">
        <v>39531</v>
      </c>
      <c r="D308" s="3">
        <v>1349.88</v>
      </c>
      <c r="E308" s="3">
        <v>1330.29</v>
      </c>
      <c r="F308" s="3">
        <f t="shared" si="94"/>
        <v>1317.0300000000002</v>
      </c>
      <c r="G308" s="3">
        <f t="shared" si="100"/>
        <v>1309.1560000000002</v>
      </c>
      <c r="H308" s="4">
        <f t="shared" si="87"/>
        <v>1.5321434212604733E-2</v>
      </c>
      <c r="I308" s="4">
        <f t="shared" si="90"/>
        <v>5.8668231152828694E-4</v>
      </c>
      <c r="J308" s="4">
        <f t="shared" si="91"/>
        <v>1.4734751901076445E-2</v>
      </c>
      <c r="K308" s="4">
        <f t="shared" si="95"/>
        <v>-1.5564004783717221E-2</v>
      </c>
      <c r="L308" s="4">
        <f t="shared" si="101"/>
        <v>-1.8712825694345226E-2</v>
      </c>
      <c r="M308" s="4">
        <f t="shared" si="96"/>
        <v>2.4942484225871774E-2</v>
      </c>
      <c r="N308" s="4">
        <f t="shared" si="102"/>
        <v>3.1107064398742341E-2</v>
      </c>
      <c r="O308" s="4">
        <f t="shared" si="104"/>
        <v>5.8331110913562856E-3</v>
      </c>
      <c r="P308" s="4">
        <f t="shared" si="84"/>
        <v>-8.0688659456808823E-2</v>
      </c>
      <c r="Q308" s="4"/>
      <c r="T308" s="4">
        <f t="shared" si="88"/>
        <v>1.5321434212604733E-2</v>
      </c>
      <c r="U308" s="4">
        <f t="shared" si="89"/>
        <v>1.5321434212604733E-2</v>
      </c>
      <c r="V308" s="2">
        <f t="shared" si="97"/>
        <v>-3.1116727215289762E-2</v>
      </c>
      <c r="W308" s="4">
        <f t="shared" si="98"/>
        <v>-4.0805559943136852E-2</v>
      </c>
      <c r="X308" s="2">
        <f t="shared" si="99"/>
        <v>4.7929572872513863E-2</v>
      </c>
      <c r="Y308" s="4">
        <f t="shared" si="92"/>
        <v>-2.7838767816339267E-2</v>
      </c>
      <c r="Z308" s="4">
        <f t="shared" si="93"/>
        <v>-2.1709048449237066E-2</v>
      </c>
      <c r="AA308" s="4">
        <f t="shared" si="103"/>
        <v>1.2101911806971928E-2</v>
      </c>
    </row>
    <row r="309" spans="1:27" x14ac:dyDescent="0.3">
      <c r="A309" s="1">
        <f t="shared" si="85"/>
        <v>13</v>
      </c>
      <c r="B309" s="1">
        <f t="shared" si="86"/>
        <v>2</v>
      </c>
      <c r="C309" s="10">
        <v>39532</v>
      </c>
      <c r="D309" s="3">
        <v>1352.99</v>
      </c>
      <c r="E309" s="3">
        <v>1349.07</v>
      </c>
      <c r="F309" s="3">
        <f t="shared" si="94"/>
        <v>1332.308</v>
      </c>
      <c r="G309" s="3">
        <f t="shared" si="100"/>
        <v>1317.1179999999999</v>
      </c>
      <c r="H309" s="4">
        <f t="shared" si="87"/>
        <v>2.3039084955699023E-3</v>
      </c>
      <c r="I309" s="4">
        <f t="shared" si="90"/>
        <v>-6.0005333807462344E-4</v>
      </c>
      <c r="J309" s="4">
        <f t="shared" si="91"/>
        <v>2.9039618336445258E-3</v>
      </c>
      <c r="K309" s="4">
        <f t="shared" si="95"/>
        <v>-1.6847793877974384E-2</v>
      </c>
      <c r="L309" s="4">
        <f t="shared" si="101"/>
        <v>-2.7222995953550006E-2</v>
      </c>
      <c r="M309" s="4">
        <f t="shared" si="96"/>
        <v>1.5523437523455549E-2</v>
      </c>
      <c r="N309" s="4">
        <f t="shared" si="102"/>
        <v>2.7235221141917485E-2</v>
      </c>
      <c r="O309" s="4">
        <f t="shared" si="104"/>
        <v>1.1226986156586563E-2</v>
      </c>
      <c r="P309" s="4">
        <f t="shared" si="84"/>
        <v>-7.8570650249257606E-2</v>
      </c>
      <c r="Q309" s="4"/>
      <c r="T309" s="4">
        <f t="shared" si="88"/>
        <v>2.3039084955699023E-3</v>
      </c>
      <c r="U309" s="4">
        <f t="shared" si="89"/>
        <v>2.3039084955699023E-3</v>
      </c>
      <c r="V309" s="2">
        <f t="shared" si="97"/>
        <v>-5.42863069309866E-2</v>
      </c>
      <c r="W309" s="4">
        <f t="shared" si="98"/>
        <v>-6.3743443861676796E-2</v>
      </c>
      <c r="X309" s="2">
        <f t="shared" si="99"/>
        <v>5.9838633871220515E-2</v>
      </c>
      <c r="Y309" s="4">
        <f t="shared" si="92"/>
        <v>-2.9106549565281376E-2</v>
      </c>
      <c r="Z309" s="4">
        <f t="shared" si="93"/>
        <v>-2.298482387873604E-2</v>
      </c>
      <c r="AA309" s="4">
        <f t="shared" si="103"/>
        <v>2.3334623727272255E-2</v>
      </c>
    </row>
    <row r="310" spans="1:27" x14ac:dyDescent="0.3">
      <c r="A310" s="1">
        <f t="shared" si="85"/>
        <v>13</v>
      </c>
      <c r="B310" s="1">
        <f t="shared" si="86"/>
        <v>3</v>
      </c>
      <c r="C310" s="10">
        <v>39533</v>
      </c>
      <c r="D310" s="3">
        <v>1341.13</v>
      </c>
      <c r="E310" s="3">
        <v>1352.45</v>
      </c>
      <c r="F310" s="3">
        <f t="shared" si="94"/>
        <v>1334.386</v>
      </c>
      <c r="G310" s="3">
        <f t="shared" si="100"/>
        <v>1319.1659999999999</v>
      </c>
      <c r="H310" s="4">
        <f t="shared" si="87"/>
        <v>-8.765770626538185E-3</v>
      </c>
      <c r="I310" s="4">
        <f t="shared" si="90"/>
        <v>-3.9911603189969153E-4</v>
      </c>
      <c r="J310" s="4">
        <f t="shared" si="91"/>
        <v>-8.3666545946384941E-3</v>
      </c>
      <c r="K310" s="4">
        <f t="shared" si="95"/>
        <v>-1.4996415346750504E-2</v>
      </c>
      <c r="L310" s="4">
        <f t="shared" si="101"/>
        <v>-2.6803187343915534E-2</v>
      </c>
      <c r="M310" s="4">
        <f t="shared" si="96"/>
        <v>5.0540098592162554E-3</v>
      </c>
      <c r="N310" s="4">
        <f t="shared" si="102"/>
        <v>1.6649913657568623E-2</v>
      </c>
      <c r="O310" s="4">
        <f t="shared" si="104"/>
        <v>1.1348638834415774E-2</v>
      </c>
      <c r="P310" s="4">
        <f t="shared" si="84"/>
        <v>-8.6647688577732848E-2</v>
      </c>
      <c r="Q310" s="4"/>
      <c r="T310" s="4">
        <f t="shared" si="88"/>
        <v>-8.765770626538185E-3</v>
      </c>
      <c r="U310" s="4">
        <f t="shared" si="89"/>
        <v>-8.765770626538185E-3</v>
      </c>
      <c r="V310" s="2">
        <f t="shared" si="97"/>
        <v>-1.6445058721793953E-2</v>
      </c>
      <c r="W310" s="4">
        <f t="shared" si="98"/>
        <v>-2.6280608134575952E-2</v>
      </c>
      <c r="X310" s="2">
        <f t="shared" si="99"/>
        <v>7.807685949171213E-3</v>
      </c>
      <c r="Y310" s="4">
        <f t="shared" si="92"/>
        <v>-2.7278255554396991E-2</v>
      </c>
      <c r="Z310" s="4">
        <f t="shared" si="93"/>
        <v>-2.114500201749496E-2</v>
      </c>
      <c r="AA310" s="4">
        <f t="shared" si="103"/>
        <v>2.3344525003336072E-2</v>
      </c>
    </row>
    <row r="311" spans="1:27" x14ac:dyDescent="0.3">
      <c r="A311" s="1">
        <f t="shared" si="85"/>
        <v>13</v>
      </c>
      <c r="B311" s="1">
        <f t="shared" si="86"/>
        <v>4</v>
      </c>
      <c r="C311" s="10">
        <v>39534</v>
      </c>
      <c r="D311" s="3">
        <v>1325.76</v>
      </c>
      <c r="E311" s="3">
        <v>1340.34</v>
      </c>
      <c r="F311" s="3">
        <f t="shared" si="94"/>
        <v>1339.854</v>
      </c>
      <c r="G311" s="3">
        <f t="shared" si="100"/>
        <v>1320.865</v>
      </c>
      <c r="H311" s="4">
        <f t="shared" si="87"/>
        <v>-1.1460484815044117E-2</v>
      </c>
      <c r="I311" s="4">
        <f t="shared" si="90"/>
        <v>-5.890554979757301E-4</v>
      </c>
      <c r="J311" s="4">
        <f t="shared" si="91"/>
        <v>-1.0871429317068387E-2</v>
      </c>
      <c r="K311" s="4">
        <f t="shared" si="95"/>
        <v>1.6758256097469636E-3</v>
      </c>
      <c r="L311" s="4">
        <f t="shared" si="101"/>
        <v>-1.5515937223750855E-2</v>
      </c>
      <c r="M311" s="4">
        <f t="shared" si="96"/>
        <v>-1.0519056553923076E-2</v>
      </c>
      <c r="N311" s="4">
        <f t="shared" si="102"/>
        <v>3.7059048426599096E-3</v>
      </c>
      <c r="O311" s="4">
        <f t="shared" si="104"/>
        <v>1.4323105237750447E-2</v>
      </c>
      <c r="P311" s="4">
        <f t="shared" si="84"/>
        <v>-9.7115148873573184E-2</v>
      </c>
      <c r="Q311" s="4"/>
      <c r="T311" s="4">
        <f t="shared" si="88"/>
        <v>-1.1460484815044117E-2</v>
      </c>
      <c r="U311" s="4">
        <f t="shared" si="89"/>
        <v>-1.1460484815044117E-2</v>
      </c>
      <c r="V311" s="2">
        <f t="shared" si="97"/>
        <v>-3.1846278884224519E-2</v>
      </c>
      <c r="W311" s="4">
        <f t="shared" si="98"/>
        <v>-4.152781609538235E-2</v>
      </c>
      <c r="X311" s="2">
        <f t="shared" si="99"/>
        <v>2.1056360807750894E-2</v>
      </c>
      <c r="Y311" s="4">
        <f t="shared" si="92"/>
        <v>-1.0813897901596457E-2</v>
      </c>
      <c r="Z311" s="4">
        <f t="shared" si="93"/>
        <v>-4.5768324777046105E-3</v>
      </c>
      <c r="AA311" s="4">
        <f t="shared" si="103"/>
        <v>2.9171749075948911E-2</v>
      </c>
    </row>
    <row r="312" spans="1:27" x14ac:dyDescent="0.3">
      <c r="A312" s="1">
        <f t="shared" si="85"/>
        <v>13</v>
      </c>
      <c r="B312" s="1">
        <f t="shared" si="86"/>
        <v>5</v>
      </c>
      <c r="C312" s="10">
        <v>39535</v>
      </c>
      <c r="D312" s="3">
        <v>1315.22</v>
      </c>
      <c r="E312" s="3">
        <v>1327.02</v>
      </c>
      <c r="F312" s="3">
        <f t="shared" si="94"/>
        <v>1336.9960000000001</v>
      </c>
      <c r="G312" s="3">
        <f t="shared" si="100"/>
        <v>1320.8389999999999</v>
      </c>
      <c r="H312" s="4">
        <f t="shared" si="87"/>
        <v>-7.9501568911416569E-3</v>
      </c>
      <c r="I312" s="4">
        <f t="shared" si="90"/>
        <v>9.5039826212888531E-4</v>
      </c>
      <c r="J312" s="4">
        <f t="shared" si="91"/>
        <v>-8.9005551532705431E-3</v>
      </c>
      <c r="K312" s="4">
        <f t="shared" si="95"/>
        <v>1.2581462708182525E-2</v>
      </c>
      <c r="L312" s="4">
        <f t="shared" si="101"/>
        <v>-3.2409083594818248E-3</v>
      </c>
      <c r="M312" s="4">
        <f t="shared" si="96"/>
        <v>-1.6287258899802294E-2</v>
      </c>
      <c r="N312" s="4">
        <f t="shared" si="102"/>
        <v>-4.2541142410240122E-3</v>
      </c>
      <c r="O312" s="4">
        <f t="shared" si="104"/>
        <v>1.2284636790803176E-2</v>
      </c>
      <c r="P312" s="4">
        <f t="shared" si="84"/>
        <v>-0.10429322509466335</v>
      </c>
      <c r="Q312" s="4"/>
      <c r="T312" s="4">
        <f t="shared" si="88"/>
        <v>-7.9501568911416569E-3</v>
      </c>
      <c r="U312" s="4">
        <f t="shared" si="89"/>
        <v>-7.9501568911416569E-3</v>
      </c>
      <c r="V312" s="2">
        <f t="shared" si="97"/>
        <v>2.8285662563359883E-3</v>
      </c>
      <c r="W312" s="4">
        <f t="shared" si="98"/>
        <v>-7.1997194062274079E-3</v>
      </c>
      <c r="X312" s="2">
        <f t="shared" si="99"/>
        <v>-1.0748320809922425E-2</v>
      </c>
      <c r="Y312" s="4">
        <f t="shared" si="92"/>
        <v>-4.4241315610280117E-5</v>
      </c>
      <c r="Z312" s="4">
        <f t="shared" si="93"/>
        <v>6.2607294827881008E-3</v>
      </c>
      <c r="AA312" s="4">
        <f t="shared" si="103"/>
        <v>2.4767721176501306E-2</v>
      </c>
    </row>
    <row r="313" spans="1:27" x14ac:dyDescent="0.3">
      <c r="A313" s="1">
        <f t="shared" si="85"/>
        <v>14</v>
      </c>
      <c r="B313" s="1">
        <f t="shared" si="86"/>
        <v>1</v>
      </c>
      <c r="C313" s="10">
        <v>39538</v>
      </c>
      <c r="D313" s="3">
        <v>1322.7</v>
      </c>
      <c r="E313" s="3">
        <v>1315.92</v>
      </c>
      <c r="F313" s="3">
        <f t="shared" si="94"/>
        <v>1331.56</v>
      </c>
      <c r="G313" s="3">
        <f t="shared" si="100"/>
        <v>1324.2950000000001</v>
      </c>
      <c r="H313" s="4">
        <f t="shared" si="87"/>
        <v>5.6872614467541691E-3</v>
      </c>
      <c r="I313" s="4">
        <f t="shared" si="90"/>
        <v>5.3223034929520947E-4</v>
      </c>
      <c r="J313" s="4">
        <f t="shared" si="91"/>
        <v>5.1550310974589593E-3</v>
      </c>
      <c r="K313" s="4">
        <f t="shared" si="95"/>
        <v>1.4107905901674293E-2</v>
      </c>
      <c r="L313" s="4">
        <f t="shared" si="101"/>
        <v>7.0347335215569596E-3</v>
      </c>
      <c r="M313" s="4">
        <f t="shared" si="96"/>
        <v>-6.6538496199945183E-3</v>
      </c>
      <c r="N313" s="4">
        <f t="shared" si="102"/>
        <v>-1.204414424278599E-3</v>
      </c>
      <c r="O313" s="4">
        <f t="shared" si="104"/>
        <v>5.4925531110606128E-3</v>
      </c>
      <c r="P313" s="4">
        <f t="shared" si="84"/>
        <v>-9.9199106486147715E-2</v>
      </c>
      <c r="Q313" s="4"/>
      <c r="T313" s="4">
        <f t="shared" si="88"/>
        <v>5.6872614467541691E-3</v>
      </c>
      <c r="U313" s="4">
        <f t="shared" si="89"/>
        <v>5.6872614467541691E-3</v>
      </c>
      <c r="V313" s="2">
        <f t="shared" si="97"/>
        <v>2.635300558081544E-2</v>
      </c>
      <c r="W313" s="4">
        <f t="shared" si="98"/>
        <v>1.6089475525007228E-2</v>
      </c>
      <c r="X313" s="2">
        <f t="shared" si="99"/>
        <v>-2.0135123122055339E-2</v>
      </c>
      <c r="Y313" s="4">
        <f t="shared" si="92"/>
        <v>1.4631689203566827E-3</v>
      </c>
      <c r="Z313" s="4">
        <f t="shared" si="93"/>
        <v>7.7776443167698779E-3</v>
      </c>
      <c r="AA313" s="4">
        <f t="shared" si="103"/>
        <v>1.1032398654548296E-2</v>
      </c>
    </row>
    <row r="314" spans="1:27" x14ac:dyDescent="0.3">
      <c r="A314" s="1">
        <f t="shared" si="85"/>
        <v>14</v>
      </c>
      <c r="B314" s="1">
        <f t="shared" si="86"/>
        <v>2</v>
      </c>
      <c r="C314" s="10">
        <v>39539</v>
      </c>
      <c r="D314" s="3">
        <v>1370.18</v>
      </c>
      <c r="E314" s="3">
        <v>1326.41</v>
      </c>
      <c r="F314" s="3">
        <f t="shared" si="94"/>
        <v>1334.998</v>
      </c>
      <c r="G314" s="3">
        <f t="shared" si="100"/>
        <v>1333.653</v>
      </c>
      <c r="H314" s="4">
        <f t="shared" si="87"/>
        <v>3.5896272775383695E-2</v>
      </c>
      <c r="I314" s="4">
        <f t="shared" si="90"/>
        <v>2.8048688289105893E-3</v>
      </c>
      <c r="J314" s="4">
        <f t="shared" si="91"/>
        <v>3.3091403946473107E-2</v>
      </c>
      <c r="K314" s="4">
        <f t="shared" si="95"/>
        <v>2.6479927421184353E-3</v>
      </c>
      <c r="L314" s="4">
        <f t="shared" si="101"/>
        <v>5.2124022412069169E-3</v>
      </c>
      <c r="M314" s="4">
        <f t="shared" si="96"/>
        <v>2.6353597533479461E-2</v>
      </c>
      <c r="N314" s="4">
        <f t="shared" si="102"/>
        <v>2.7388683563115777E-2</v>
      </c>
      <c r="O314" s="4">
        <f t="shared" si="104"/>
        <v>9.8162285247195796E-4</v>
      </c>
      <c r="P314" s="4">
        <f t="shared" si="84"/>
        <v>-6.686371189626511E-2</v>
      </c>
      <c r="Q314" s="4"/>
      <c r="T314" s="4">
        <f t="shared" si="88"/>
        <v>3.5896272775383695E-2</v>
      </c>
      <c r="U314" s="4">
        <f t="shared" si="89"/>
        <v>3.5896272775383695E-2</v>
      </c>
      <c r="V314" s="2">
        <f t="shared" si="97"/>
        <v>2.290012852498674E-2</v>
      </c>
      <c r="W314" s="4">
        <f t="shared" si="98"/>
        <v>1.2671127239736875E-2</v>
      </c>
      <c r="X314" s="2">
        <f t="shared" si="99"/>
        <v>1.2705193682141076E-2</v>
      </c>
      <c r="Y314" s="4">
        <f t="shared" si="92"/>
        <v>-9.8538525539179651E-3</v>
      </c>
      <c r="Z314" s="4">
        <f t="shared" si="93"/>
        <v>-3.6107338043368012E-3</v>
      </c>
      <c r="AA314" s="4">
        <f t="shared" si="103"/>
        <v>2.0190526514890358E-3</v>
      </c>
    </row>
    <row r="315" spans="1:27" x14ac:dyDescent="0.3">
      <c r="A315" s="1">
        <f t="shared" si="85"/>
        <v>14</v>
      </c>
      <c r="B315" s="1">
        <f t="shared" si="86"/>
        <v>3</v>
      </c>
      <c r="C315" s="10">
        <v>39540</v>
      </c>
      <c r="D315" s="3">
        <v>1367.53</v>
      </c>
      <c r="E315" s="3">
        <v>1369.96</v>
      </c>
      <c r="F315" s="3">
        <f t="shared" si="94"/>
        <v>1340.278</v>
      </c>
      <c r="G315" s="3">
        <f t="shared" si="100"/>
        <v>1337.3320000000001</v>
      </c>
      <c r="H315" s="4">
        <f t="shared" si="87"/>
        <v>-1.9340524602607619E-3</v>
      </c>
      <c r="I315" s="4">
        <f t="shared" si="90"/>
        <v>-1.6056284575751163E-4</v>
      </c>
      <c r="J315" s="4">
        <f t="shared" si="91"/>
        <v>-1.7734896145032502E-3</v>
      </c>
      <c r="K315" s="4">
        <f t="shared" si="95"/>
        <v>-2.6795749463574069E-2</v>
      </c>
      <c r="L315" s="4">
        <f t="shared" si="101"/>
        <v>-2.6422319208668478E-2</v>
      </c>
      <c r="M315" s="4">
        <f t="shared" si="96"/>
        <v>2.0333095074305443E-2</v>
      </c>
      <c r="N315" s="4">
        <f t="shared" si="102"/>
        <v>2.2580780240059956E-2</v>
      </c>
      <c r="O315" s="4">
        <f t="shared" si="104"/>
        <v>2.1542489013037466E-3</v>
      </c>
      <c r="P315" s="4">
        <f t="shared" si="84"/>
        <v>-6.8668446430030741E-2</v>
      </c>
      <c r="Q315" s="4"/>
      <c r="T315" s="4">
        <f t="shared" si="88"/>
        <v>-1.9340524602607619E-3</v>
      </c>
      <c r="U315" s="4">
        <f t="shared" si="89"/>
        <v>-1.9340524602607619E-3</v>
      </c>
      <c r="V315" s="2">
        <f t="shared" si="97"/>
        <v>-2.1201593951159666E-2</v>
      </c>
      <c r="W315" s="4">
        <f t="shared" si="98"/>
        <v>-3.0989578011648058E-2</v>
      </c>
      <c r="X315" s="2">
        <f t="shared" si="99"/>
        <v>1.96848925905765E-2</v>
      </c>
      <c r="Y315" s="4">
        <f t="shared" si="92"/>
        <v>-3.8930465804427321E-2</v>
      </c>
      <c r="Z315" s="4">
        <f t="shared" si="93"/>
        <v>-3.2870682363302005E-2</v>
      </c>
      <c r="AA315" s="4">
        <f t="shared" si="103"/>
        <v>4.4155139517351449E-3</v>
      </c>
    </row>
    <row r="316" spans="1:27" x14ac:dyDescent="0.3">
      <c r="A316" s="1">
        <f t="shared" si="85"/>
        <v>14</v>
      </c>
      <c r="B316" s="1">
        <f t="shared" si="86"/>
        <v>4</v>
      </c>
      <c r="C316" s="10">
        <v>39541</v>
      </c>
      <c r="D316" s="3">
        <v>1369.31</v>
      </c>
      <c r="E316" s="3">
        <v>1365.69</v>
      </c>
      <c r="F316" s="3">
        <f t="shared" si="94"/>
        <v>1348.9880000000001</v>
      </c>
      <c r="G316" s="3">
        <f t="shared" si="100"/>
        <v>1344.421</v>
      </c>
      <c r="H316" s="4">
        <f t="shared" si="87"/>
        <v>1.3016167835440339E-3</v>
      </c>
      <c r="I316" s="4">
        <f t="shared" si="90"/>
        <v>-1.3454915065848048E-3</v>
      </c>
      <c r="J316" s="4">
        <f t="shared" si="91"/>
        <v>2.6471082901288389E-3</v>
      </c>
      <c r="K316" s="4">
        <f t="shared" si="95"/>
        <v>-1.727384408385918E-2</v>
      </c>
      <c r="L316" s="4">
        <f t="shared" si="101"/>
        <v>-1.8920568063913904E-2</v>
      </c>
      <c r="M316" s="4">
        <f t="shared" si="96"/>
        <v>1.5064626223509689E-2</v>
      </c>
      <c r="N316" s="4">
        <f t="shared" si="102"/>
        <v>1.8512802165393055E-2</v>
      </c>
      <c r="O316" s="4">
        <f t="shared" si="104"/>
        <v>3.3352564430260551E-3</v>
      </c>
      <c r="P316" s="4">
        <f t="shared" si="84"/>
        <v>-6.7456209648859927E-2</v>
      </c>
      <c r="Q316" s="4"/>
      <c r="T316" s="4">
        <f t="shared" si="88"/>
        <v>1.3016167835440339E-3</v>
      </c>
      <c r="U316" s="4">
        <f t="shared" si="89"/>
        <v>1.3016167835440339E-3</v>
      </c>
      <c r="V316" s="2">
        <f t="shared" si="97"/>
        <v>-3.0544119690244443E-2</v>
      </c>
      <c r="W316" s="4">
        <f t="shared" si="98"/>
        <v>-4.0238678493341937E-2</v>
      </c>
      <c r="X316" s="2">
        <f t="shared" si="99"/>
        <v>3.2849082790248577E-2</v>
      </c>
      <c r="Y316" s="4">
        <f t="shared" si="92"/>
        <v>-2.9527287424459515E-2</v>
      </c>
      <c r="Z316" s="4">
        <f t="shared" si="93"/>
        <v>-2.3408214595195927E-2</v>
      </c>
      <c r="AA316" s="4">
        <f t="shared" si="103"/>
        <v>6.8171606757154246E-3</v>
      </c>
    </row>
    <row r="317" spans="1:27" x14ac:dyDescent="0.3">
      <c r="A317" s="1">
        <f t="shared" si="85"/>
        <v>14</v>
      </c>
      <c r="B317" s="1">
        <f t="shared" si="86"/>
        <v>5</v>
      </c>
      <c r="C317" s="10">
        <v>39542</v>
      </c>
      <c r="D317" s="3">
        <v>1370.4</v>
      </c>
      <c r="E317" s="3">
        <v>1369.85</v>
      </c>
      <c r="F317" s="3">
        <f t="shared" si="94"/>
        <v>1360.0239999999999</v>
      </c>
      <c r="G317" s="3">
        <f t="shared" si="100"/>
        <v>1348.51</v>
      </c>
      <c r="H317" s="4">
        <f t="shared" si="87"/>
        <v>7.9602135382064363E-4</v>
      </c>
      <c r="I317" s="4">
        <f t="shared" si="90"/>
        <v>3.943592028101479E-4</v>
      </c>
      <c r="J317" s="4">
        <f t="shared" si="91"/>
        <v>4.0166215101049572E-4</v>
      </c>
      <c r="K317" s="4">
        <f t="shared" si="95"/>
        <v>-8.6759024618239186E-3</v>
      </c>
      <c r="L317" s="4">
        <f t="shared" si="101"/>
        <v>-1.6966371546415466E-2</v>
      </c>
      <c r="M317" s="4">
        <f t="shared" si="96"/>
        <v>7.6292771304037315E-3</v>
      </c>
      <c r="N317" s="4">
        <f t="shared" si="102"/>
        <v>1.6232730940074675E-2</v>
      </c>
      <c r="O317" s="4">
        <f t="shared" si="104"/>
        <v>8.401926444833549E-3</v>
      </c>
      <c r="P317" s="4">
        <f t="shared" ref="P317:P380" si="105">(D317-1468.36)/1468.36</f>
        <v>-6.6713884878367574E-2</v>
      </c>
      <c r="Q317" s="4"/>
      <c r="T317" s="4">
        <f t="shared" si="88"/>
        <v>7.9602135382064363E-4</v>
      </c>
      <c r="U317" s="4">
        <f t="shared" si="89"/>
        <v>7.9602135382064363E-4</v>
      </c>
      <c r="V317" s="2">
        <f t="shared" si="97"/>
        <v>-3.9501646814819082E-2</v>
      </c>
      <c r="W317" s="4">
        <f t="shared" si="98"/>
        <v>-4.9106630346670892E-2</v>
      </c>
      <c r="X317" s="2">
        <f t="shared" si="99"/>
        <v>4.1954958105868266E-2</v>
      </c>
      <c r="Y317" s="4">
        <f t="shared" si="92"/>
        <v>-2.1036552057063004E-2</v>
      </c>
      <c r="Z317" s="4">
        <f t="shared" si="93"/>
        <v>-1.4863943020738943E-2</v>
      </c>
      <c r="AA317" s="4">
        <f t="shared" si="103"/>
        <v>1.7223686533093436E-2</v>
      </c>
    </row>
    <row r="318" spans="1:27" x14ac:dyDescent="0.3">
      <c r="A318" s="1">
        <f t="shared" si="85"/>
        <v>15</v>
      </c>
      <c r="B318" s="1">
        <f t="shared" si="86"/>
        <v>1</v>
      </c>
      <c r="C318" s="10">
        <v>39545</v>
      </c>
      <c r="D318" s="3">
        <v>1372.54</v>
      </c>
      <c r="E318" s="3">
        <v>1373.69</v>
      </c>
      <c r="F318" s="3">
        <f t="shared" si="94"/>
        <v>1369.992</v>
      </c>
      <c r="G318" s="3">
        <f t="shared" si="100"/>
        <v>1350.7759999999998</v>
      </c>
      <c r="H318" s="4">
        <f t="shared" si="87"/>
        <v>1.5615878575597436E-3</v>
      </c>
      <c r="I318" s="4">
        <f t="shared" si="90"/>
        <v>2.4007589025101892E-3</v>
      </c>
      <c r="J318" s="4">
        <f t="shared" si="91"/>
        <v>-8.3917104495044559E-4</v>
      </c>
      <c r="K318" s="4">
        <f t="shared" si="95"/>
        <v>-7.6255107997670222E-4</v>
      </c>
      <c r="L318" s="4">
        <f t="shared" si="101"/>
        <v>-1.6084517091522428E-2</v>
      </c>
      <c r="M318" s="4">
        <f t="shared" si="96"/>
        <v>1.8598648751233598E-3</v>
      </c>
      <c r="N318" s="4">
        <f t="shared" si="102"/>
        <v>1.6112219938761222E-2</v>
      </c>
      <c r="O318" s="4">
        <f t="shared" si="104"/>
        <v>1.4000320573535287E-2</v>
      </c>
      <c r="P318" s="4">
        <f t="shared" si="105"/>
        <v>-6.5256476613364534E-2</v>
      </c>
      <c r="Q318" s="4"/>
      <c r="T318" s="4">
        <f t="shared" si="88"/>
        <v>1.5615878575597436E-3</v>
      </c>
      <c r="U318" s="4">
        <f t="shared" si="89"/>
        <v>1.5615878575597436E-3</v>
      </c>
      <c r="V318" s="2">
        <f t="shared" si="97"/>
        <v>-3.4807355516637509E-2</v>
      </c>
      <c r="W318" s="4">
        <f t="shared" si="98"/>
        <v>-4.4459281961471198E-2</v>
      </c>
      <c r="X318" s="2">
        <f t="shared" si="99"/>
        <v>3.7680502003477674E-2</v>
      </c>
      <c r="Y318" s="4">
        <f t="shared" si="92"/>
        <v>-1.3221870891947027E-2</v>
      </c>
      <c r="Z318" s="4">
        <f t="shared" si="93"/>
        <v>-6.9999883391529258E-3</v>
      </c>
      <c r="AA318" s="4">
        <f t="shared" si="103"/>
        <v>2.8862386974676333E-2</v>
      </c>
    </row>
    <row r="319" spans="1:27" x14ac:dyDescent="0.3">
      <c r="A319" s="1">
        <f t="shared" si="85"/>
        <v>15</v>
      </c>
      <c r="B319" s="1">
        <f t="shared" si="86"/>
        <v>2</v>
      </c>
      <c r="C319" s="10">
        <v>39546</v>
      </c>
      <c r="D319" s="3">
        <v>1365.54</v>
      </c>
      <c r="E319" s="3">
        <v>1370.16</v>
      </c>
      <c r="F319" s="3">
        <f t="shared" si="94"/>
        <v>1369.0639999999999</v>
      </c>
      <c r="G319" s="3">
        <f t="shared" si="100"/>
        <v>1352.0310000000002</v>
      </c>
      <c r="H319" s="4">
        <f t="shared" si="87"/>
        <v>-5.1000335145059529E-3</v>
      </c>
      <c r="I319" s="4">
        <f t="shared" si="90"/>
        <v>-1.7340113949319378E-3</v>
      </c>
      <c r="J319" s="4">
        <f t="shared" si="91"/>
        <v>-3.3660221195740154E-3</v>
      </c>
      <c r="K319" s="4">
        <f t="shared" si="95"/>
        <v>-1.8906552814490123E-3</v>
      </c>
      <c r="L319" s="4">
        <f t="shared" si="101"/>
        <v>-1.6035962522039423E-2</v>
      </c>
      <c r="M319" s="4">
        <f t="shared" si="96"/>
        <v>-2.5740213751876376E-3</v>
      </c>
      <c r="N319" s="4">
        <f t="shared" si="102"/>
        <v>9.9916348071899131E-3</v>
      </c>
      <c r="O319" s="4">
        <f t="shared" si="104"/>
        <v>1.2473453725265957E-2</v>
      </c>
      <c r="P319" s="4">
        <f t="shared" si="105"/>
        <v>-7.0023699910103751E-2</v>
      </c>
      <c r="Q319" s="4"/>
      <c r="T319" s="4">
        <f t="shared" si="88"/>
        <v>-5.1000335145059529E-3</v>
      </c>
      <c r="U319" s="4">
        <f t="shared" si="89"/>
        <v>-5.1000335145059529E-3</v>
      </c>
      <c r="V319" s="2">
        <f t="shared" si="97"/>
        <v>-1.7194398706047911E-3</v>
      </c>
      <c r="W319" s="4">
        <f t="shared" si="98"/>
        <v>-1.1702245471898779E-2</v>
      </c>
      <c r="X319" s="2">
        <f t="shared" si="99"/>
        <v>-3.3864163832489891E-3</v>
      </c>
      <c r="Y319" s="4">
        <f t="shared" si="92"/>
        <v>-1.4335908956243912E-2</v>
      </c>
      <c r="Z319" s="4">
        <f t="shared" si="93"/>
        <v>-8.1210506916772635E-3</v>
      </c>
      <c r="AA319" s="4">
        <f t="shared" si="103"/>
        <v>2.5517641224930526E-2</v>
      </c>
    </row>
    <row r="320" spans="1:27" x14ac:dyDescent="0.3">
      <c r="A320" s="1">
        <f t="shared" si="85"/>
        <v>15</v>
      </c>
      <c r="B320" s="1">
        <f t="shared" si="86"/>
        <v>3</v>
      </c>
      <c r="C320" s="10">
        <v>39547</v>
      </c>
      <c r="D320" s="3">
        <v>1354.49</v>
      </c>
      <c r="E320" s="3">
        <v>1365.5</v>
      </c>
      <c r="F320" s="3">
        <f t="shared" si="94"/>
        <v>1366.4559999999999</v>
      </c>
      <c r="G320" s="3">
        <f t="shared" si="100"/>
        <v>1353.367</v>
      </c>
      <c r="H320" s="4">
        <f t="shared" si="87"/>
        <v>-8.0920368498908525E-3</v>
      </c>
      <c r="I320" s="4">
        <f t="shared" si="90"/>
        <v>-2.9292441085551225E-5</v>
      </c>
      <c r="J320" s="4">
        <f t="shared" si="91"/>
        <v>-8.0627444088053005E-3</v>
      </c>
      <c r="K320" s="4">
        <f t="shared" si="95"/>
        <v>2.8615053385474079E-3</v>
      </c>
      <c r="L320" s="4">
        <f t="shared" si="101"/>
        <v>-9.0057982759771307E-3</v>
      </c>
      <c r="M320" s="4">
        <f t="shared" si="96"/>
        <v>-8.7569596093836129E-3</v>
      </c>
      <c r="N320" s="4">
        <f t="shared" si="102"/>
        <v>8.2978231329716723E-4</v>
      </c>
      <c r="O320" s="4">
        <f t="shared" si="104"/>
        <v>9.6634157505776658E-3</v>
      </c>
      <c r="P320" s="4">
        <f t="shared" si="105"/>
        <v>-7.7549102399956341E-2</v>
      </c>
      <c r="Q320" s="4"/>
      <c r="T320" s="4">
        <f t="shared" si="88"/>
        <v>-8.0920368498908525E-3</v>
      </c>
      <c r="U320" s="4">
        <f t="shared" si="89"/>
        <v>-8.0920368498908525E-3</v>
      </c>
      <c r="V320" s="2">
        <f t="shared" si="97"/>
        <v>1.4572989440075055E-3</v>
      </c>
      <c r="W320" s="4">
        <f t="shared" si="98"/>
        <v>-8.5572740454326474E-3</v>
      </c>
      <c r="X320" s="2">
        <f t="shared" si="99"/>
        <v>-9.5354398075361887E-3</v>
      </c>
      <c r="Y320" s="4">
        <f t="shared" si="92"/>
        <v>-9.6430022093147768E-3</v>
      </c>
      <c r="Z320" s="4">
        <f t="shared" si="93"/>
        <v>-3.398553995650761E-3</v>
      </c>
      <c r="AA320" s="4">
        <f t="shared" si="103"/>
        <v>1.9531768782297315E-2</v>
      </c>
    </row>
    <row r="321" spans="1:27" x14ac:dyDescent="0.3">
      <c r="A321" s="1">
        <f t="shared" si="85"/>
        <v>15</v>
      </c>
      <c r="B321" s="1">
        <f t="shared" si="86"/>
        <v>4</v>
      </c>
      <c r="C321" s="10">
        <v>39548</v>
      </c>
      <c r="D321" s="3">
        <v>1360.55</v>
      </c>
      <c r="E321" s="3">
        <v>1355.37</v>
      </c>
      <c r="F321" s="3">
        <f t="shared" si="94"/>
        <v>1364.704</v>
      </c>
      <c r="G321" s="3">
        <f t="shared" si="100"/>
        <v>1356.846</v>
      </c>
      <c r="H321" s="4">
        <f t="shared" si="87"/>
        <v>4.4740086674688959E-3</v>
      </c>
      <c r="I321" s="4">
        <f t="shared" si="90"/>
        <v>6.4969102761916421E-4</v>
      </c>
      <c r="J321" s="4">
        <f t="shared" si="91"/>
        <v>3.8243176398497316E-3</v>
      </c>
      <c r="K321" s="4">
        <f t="shared" si="95"/>
        <v>8.3075548730517229E-3</v>
      </c>
      <c r="L321" s="4">
        <f t="shared" si="101"/>
        <v>1.4355546696133384E-3</v>
      </c>
      <c r="M321" s="4">
        <f t="shared" si="96"/>
        <v>-3.0438835088048371E-3</v>
      </c>
      <c r="N321" s="4">
        <f t="shared" si="102"/>
        <v>2.7298602789114982E-3</v>
      </c>
      <c r="O321" s="4">
        <f t="shared" si="104"/>
        <v>5.7756054536767833E-3</v>
      </c>
      <c r="P321" s="4">
        <f t="shared" si="105"/>
        <v>-7.3422049088779293E-2</v>
      </c>
      <c r="Q321" s="4"/>
      <c r="T321" s="4">
        <f t="shared" si="88"/>
        <v>4.4740086674688959E-3</v>
      </c>
      <c r="U321" s="4">
        <f t="shared" si="89"/>
        <v>4.4740086674688959E-3</v>
      </c>
      <c r="V321" s="2">
        <f t="shared" si="97"/>
        <v>1.0941387533315075E-2</v>
      </c>
      <c r="W321" s="4">
        <f t="shared" si="98"/>
        <v>8.3197365798195469E-4</v>
      </c>
      <c r="X321" s="2">
        <f t="shared" si="99"/>
        <v>-6.3973826233650463E-3</v>
      </c>
      <c r="Y321" s="4">
        <f t="shared" si="92"/>
        <v>-4.264858529355332E-3</v>
      </c>
      <c r="Z321" s="4">
        <f t="shared" si="93"/>
        <v>2.0135002234072125E-3</v>
      </c>
      <c r="AA321" s="4">
        <f t="shared" si="103"/>
        <v>1.1650214827707802E-2</v>
      </c>
    </row>
    <row r="322" spans="1:27" x14ac:dyDescent="0.3">
      <c r="A322" s="1">
        <f t="shared" si="85"/>
        <v>15</v>
      </c>
      <c r="B322" s="1">
        <f t="shared" si="86"/>
        <v>5</v>
      </c>
      <c r="C322" s="10">
        <v>39549</v>
      </c>
      <c r="D322" s="3">
        <v>1332.83</v>
      </c>
      <c r="E322" s="3">
        <v>1357.98</v>
      </c>
      <c r="F322" s="3">
        <f t="shared" si="94"/>
        <v>1357.19</v>
      </c>
      <c r="G322" s="3">
        <f t="shared" si="100"/>
        <v>1358.6069999999997</v>
      </c>
      <c r="H322" s="4">
        <f t="shared" si="87"/>
        <v>-2.0374113410018029E-2</v>
      </c>
      <c r="I322" s="4">
        <f t="shared" si="90"/>
        <v>-1.8889419719965723E-3</v>
      </c>
      <c r="J322" s="4">
        <f t="shared" si="91"/>
        <v>-1.8485171438021458E-2</v>
      </c>
      <c r="K322" s="4">
        <f t="shared" si="95"/>
        <v>2.0065414721987568E-3</v>
      </c>
      <c r="L322" s="4">
        <f t="shared" si="101"/>
        <v>6.7701378935800319E-4</v>
      </c>
      <c r="M322" s="4">
        <f t="shared" si="96"/>
        <v>-1.7948850197835327E-2</v>
      </c>
      <c r="N322" s="4">
        <f t="shared" si="102"/>
        <v>-1.8973109957478373E-2</v>
      </c>
      <c r="O322" s="4">
        <f t="shared" si="104"/>
        <v>-1.0631513396304772E-3</v>
      </c>
      <c r="P322" s="4">
        <f t="shared" si="105"/>
        <v>-9.2300253343866615E-2</v>
      </c>
      <c r="Q322" s="4"/>
      <c r="T322" s="4">
        <f t="shared" si="88"/>
        <v>-2.0374113410018029E-2</v>
      </c>
      <c r="U322" s="4">
        <f t="shared" si="89"/>
        <v>-2.0374113410018029E-2</v>
      </c>
      <c r="V322" s="2">
        <f t="shared" si="97"/>
        <v>7.2397192311933678E-3</v>
      </c>
      <c r="W322" s="4">
        <f t="shared" si="98"/>
        <v>-2.832677961118529E-3</v>
      </c>
      <c r="X322" s="2">
        <f t="shared" si="99"/>
        <v>-2.741535318155295E-2</v>
      </c>
      <c r="Y322" s="4">
        <f t="shared" si="92"/>
        <v>-1.048730567832743E-2</v>
      </c>
      <c r="Z322" s="4">
        <f t="shared" si="93"/>
        <v>-4.2481810089010615E-3</v>
      </c>
      <c r="AA322" s="4">
        <f t="shared" si="103"/>
        <v>-2.0837867567041705E-3</v>
      </c>
    </row>
    <row r="323" spans="1:27" x14ac:dyDescent="0.3">
      <c r="A323" s="1">
        <f t="shared" ref="A323:A386" si="106">WEEKNUM(C323,2)</f>
        <v>16</v>
      </c>
      <c r="B323" s="1">
        <f t="shared" ref="B323:B386" si="107">WEEKDAY(C323,2)</f>
        <v>1</v>
      </c>
      <c r="C323" s="10">
        <v>39552</v>
      </c>
      <c r="D323" s="3">
        <v>1328.32</v>
      </c>
      <c r="E323" s="3">
        <v>1332.2</v>
      </c>
      <c r="F323" s="3">
        <f t="shared" si="94"/>
        <v>1348.346</v>
      </c>
      <c r="G323" s="3">
        <f t="shared" si="100"/>
        <v>1359.1689999999999</v>
      </c>
      <c r="H323" s="4">
        <f t="shared" ref="H323:H386" si="108">(D323-D322)/D322</f>
        <v>-3.3837773759594183E-3</v>
      </c>
      <c r="I323" s="4">
        <f t="shared" si="90"/>
        <v>-4.7267843610954271E-4</v>
      </c>
      <c r="J323" s="4">
        <f t="shared" si="91"/>
        <v>-2.9110989398498754E-3</v>
      </c>
      <c r="K323" s="4">
        <f t="shared" si="95"/>
        <v>1.539768762707925E-2</v>
      </c>
      <c r="L323" s="4">
        <f t="shared" si="101"/>
        <v>2.2333430870153471E-2</v>
      </c>
      <c r="M323" s="4">
        <f t="shared" si="96"/>
        <v>-1.4852270856293613E-2</v>
      </c>
      <c r="N323" s="4">
        <f t="shared" si="102"/>
        <v>-2.2696956743421853E-2</v>
      </c>
      <c r="O323" s="4">
        <f t="shared" si="104"/>
        <v>-8.1478860515537422E-3</v>
      </c>
      <c r="P323" s="4">
        <f t="shared" si="105"/>
        <v>-9.5371707210765738E-2</v>
      </c>
      <c r="Q323" s="4"/>
      <c r="T323" s="4">
        <f t="shared" ref="T323:T386" si="109">(D323-D322)/D322</f>
        <v>-3.3837773759594183E-3</v>
      </c>
      <c r="U323" s="4">
        <f t="shared" ref="U323:U386" si="110">(D323-D322)/D322</f>
        <v>-3.3837773759594183E-3</v>
      </c>
      <c r="V323" s="2">
        <f t="shared" si="97"/>
        <v>2.9793747139545208E-2</v>
      </c>
      <c r="W323" s="4">
        <f t="shared" si="98"/>
        <v>1.9495809668149729E-2</v>
      </c>
      <c r="X323" s="2">
        <f t="shared" si="99"/>
        <v>-3.2217640287350482E-2</v>
      </c>
      <c r="Y323" s="4">
        <f t="shared" si="92"/>
        <v>2.7368685793599796E-3</v>
      </c>
      <c r="Z323" s="4">
        <f t="shared" si="93"/>
        <v>9.0593749702310173E-3</v>
      </c>
      <c r="AA323" s="4">
        <f t="shared" si="103"/>
        <v>-1.5800092263312457E-2</v>
      </c>
    </row>
    <row r="324" spans="1:27" x14ac:dyDescent="0.3">
      <c r="A324" s="1">
        <f t="shared" si="106"/>
        <v>16</v>
      </c>
      <c r="B324" s="1">
        <f t="shared" si="107"/>
        <v>2</v>
      </c>
      <c r="C324" s="10">
        <v>39553</v>
      </c>
      <c r="D324" s="3">
        <v>1334.43</v>
      </c>
      <c r="E324" s="3">
        <v>1331.72</v>
      </c>
      <c r="F324" s="3">
        <f t="shared" si="94"/>
        <v>1342.124</v>
      </c>
      <c r="G324" s="3">
        <f t="shared" si="100"/>
        <v>1355.5939999999998</v>
      </c>
      <c r="H324" s="4">
        <f t="shared" si="108"/>
        <v>4.5997952300651408E-3</v>
      </c>
      <c r="I324" s="4">
        <f t="shared" ref="I324:I387" si="111">(E324-D323)/D323</f>
        <v>2.559624186942974E-3</v>
      </c>
      <c r="J324" s="4">
        <f t="shared" ref="J324:J387" si="112">H324-I324</f>
        <v>2.0401710431221668E-3</v>
      </c>
      <c r="K324" s="4">
        <f t="shared" si="95"/>
        <v>1.1840143941218956E-2</v>
      </c>
      <c r="L324" s="4">
        <f t="shared" si="101"/>
        <v>2.23030260445942E-2</v>
      </c>
      <c r="M324" s="4">
        <f t="shared" si="96"/>
        <v>-5.732704280677463E-3</v>
      </c>
      <c r="N324" s="4">
        <f t="shared" si="102"/>
        <v>-1.5612344108929194E-2</v>
      </c>
      <c r="O324" s="4">
        <f t="shared" si="104"/>
        <v>-1.0094197522537563E-2</v>
      </c>
      <c r="P324" s="4">
        <f t="shared" si="105"/>
        <v>-9.1210602304611837E-2</v>
      </c>
      <c r="Q324" s="4"/>
      <c r="T324" s="4">
        <f t="shared" si="109"/>
        <v>4.5997952300651408E-3</v>
      </c>
      <c r="U324" s="4">
        <f t="shared" si="110"/>
        <v>4.5997952300651408E-3</v>
      </c>
      <c r="V324" s="2">
        <f t="shared" si="97"/>
        <v>2.802035654059265E-2</v>
      </c>
      <c r="W324" s="4">
        <f t="shared" si="98"/>
        <v>1.7740152975186649E-2</v>
      </c>
      <c r="X324" s="2">
        <f t="shared" si="99"/>
        <v>-2.2782196054308115E-2</v>
      </c>
      <c r="Y324" s="4">
        <f t="shared" si="92"/>
        <v>-7.7631670642713823E-4</v>
      </c>
      <c r="Z324" s="4">
        <f t="shared" si="93"/>
        <v>5.5240381737956291E-3</v>
      </c>
      <c r="AA324" s="4">
        <f t="shared" si="103"/>
        <v>-1.9677677595787948E-2</v>
      </c>
    </row>
    <row r="325" spans="1:27" x14ac:dyDescent="0.3">
      <c r="A325" s="1">
        <f t="shared" si="106"/>
        <v>16</v>
      </c>
      <c r="B325" s="1">
        <f t="shared" si="107"/>
        <v>3</v>
      </c>
      <c r="C325" s="10">
        <v>39554</v>
      </c>
      <c r="D325" s="3">
        <v>1364.71</v>
      </c>
      <c r="E325" s="3">
        <v>1337.02</v>
      </c>
      <c r="F325" s="3">
        <f t="shared" si="94"/>
        <v>1344.1680000000001</v>
      </c>
      <c r="G325" s="3">
        <f t="shared" si="100"/>
        <v>1355.3119999999999</v>
      </c>
      <c r="H325" s="4">
        <f t="shared" si="108"/>
        <v>2.2691336375830859E-2</v>
      </c>
      <c r="I325" s="4">
        <f t="shared" si="111"/>
        <v>1.9409036067833591E-3</v>
      </c>
      <c r="J325" s="4">
        <f t="shared" si="112"/>
        <v>2.0750432769047499E-2</v>
      </c>
      <c r="K325" s="4">
        <f t="shared" si="95"/>
        <v>3.4490381661083486E-3</v>
      </c>
      <c r="L325" s="4">
        <f t="shared" si="101"/>
        <v>1.486610596118026E-2</v>
      </c>
      <c r="M325" s="4">
        <f t="shared" si="96"/>
        <v>1.5282315900988504E-2</v>
      </c>
      <c r="N325" s="4">
        <f t="shared" si="102"/>
        <v>6.9341967015714009E-3</v>
      </c>
      <c r="O325" s="4">
        <f t="shared" si="104"/>
        <v>-8.1658374306627611E-3</v>
      </c>
      <c r="P325" s="4">
        <f t="shared" si="105"/>
        <v>-7.0588956386717069E-2</v>
      </c>
      <c r="Q325" s="4"/>
      <c r="T325" s="4">
        <f t="shared" si="109"/>
        <v>2.2691336375830859E-2</v>
      </c>
      <c r="U325" s="4">
        <f t="shared" si="110"/>
        <v>2.2691336375830859E-2</v>
      </c>
      <c r="V325" s="2">
        <f t="shared" si="97"/>
        <v>1.5032635657171934E-2</v>
      </c>
      <c r="W325" s="4">
        <f t="shared" si="98"/>
        <v>4.8823093006001416E-3</v>
      </c>
      <c r="X325" s="2">
        <f t="shared" si="99"/>
        <v>7.5452753434872366E-3</v>
      </c>
      <c r="Y325" s="4">
        <f t="shared" si="92"/>
        <v>-9.0627952274839867E-3</v>
      </c>
      <c r="Z325" s="4">
        <f t="shared" si="93"/>
        <v>-2.8146886638923505E-3</v>
      </c>
      <c r="AA325" s="4">
        <f t="shared" si="103"/>
        <v>-1.6310806934141886E-2</v>
      </c>
    </row>
    <row r="326" spans="1:27" x14ac:dyDescent="0.3">
      <c r="A326" s="1">
        <f t="shared" si="106"/>
        <v>16</v>
      </c>
      <c r="B326" s="1">
        <f t="shared" si="107"/>
        <v>4</v>
      </c>
      <c r="C326" s="10">
        <v>39555</v>
      </c>
      <c r="D326" s="3">
        <v>1365.56</v>
      </c>
      <c r="E326" s="3">
        <v>1363.37</v>
      </c>
      <c r="F326" s="3">
        <f t="shared" si="94"/>
        <v>1345.17</v>
      </c>
      <c r="G326" s="3">
        <f t="shared" si="100"/>
        <v>1354.9370000000001</v>
      </c>
      <c r="H326" s="4">
        <f t="shared" si="108"/>
        <v>6.2284294831862379E-4</v>
      </c>
      <c r="I326" s="4">
        <f t="shared" si="111"/>
        <v>-9.8189358911427728E-4</v>
      </c>
      <c r="J326" s="4">
        <f t="shared" si="112"/>
        <v>1.604736537432901E-3</v>
      </c>
      <c r="K326" s="4">
        <f t="shared" si="95"/>
        <v>-1.8053286046119721E-2</v>
      </c>
      <c r="L326" s="4">
        <f t="shared" si="101"/>
        <v>-8.0261252085301257E-3</v>
      </c>
      <c r="M326" s="4">
        <f t="shared" si="96"/>
        <v>1.5157935428235741E-2</v>
      </c>
      <c r="N326" s="4">
        <f t="shared" si="102"/>
        <v>7.8402169252148393E-3</v>
      </c>
      <c r="O326" s="4">
        <f t="shared" si="104"/>
        <v>-7.1523770467793821E-3</v>
      </c>
      <c r="P326" s="4">
        <f t="shared" si="105"/>
        <v>-7.0010079272113085E-2</v>
      </c>
      <c r="Q326" s="4"/>
      <c r="T326" s="4">
        <f t="shared" si="109"/>
        <v>6.2284294831862379E-4</v>
      </c>
      <c r="U326" s="4">
        <f t="shared" si="110"/>
        <v>6.2284294831862379E-4</v>
      </c>
      <c r="V326" s="2">
        <f t="shared" si="97"/>
        <v>-3.0482666647127094E-3</v>
      </c>
      <c r="W326" s="4">
        <f t="shared" si="98"/>
        <v>-1.301778399806567E-2</v>
      </c>
      <c r="X326" s="2">
        <f t="shared" si="99"/>
        <v>3.6823343500790055E-3</v>
      </c>
      <c r="Y326" s="4">
        <f t="shared" ref="Y326:Y389" si="113">(SUM(D322:D325)*(0.99/4.01)-D325)/D325</f>
        <v>-3.0297010659010977E-2</v>
      </c>
      <c r="Z326" s="4">
        <f t="shared" ref="Z326:Z389" si="114">(SUM(D322:D325)*(0.995/4.005)-D325)/D325</f>
        <v>-2.418279112698039E-2</v>
      </c>
      <c r="AA326" s="4">
        <f t="shared" si="103"/>
        <v>-1.4313726639622862E-2</v>
      </c>
    </row>
    <row r="327" spans="1:27" x14ac:dyDescent="0.3">
      <c r="A327" s="1">
        <f t="shared" si="106"/>
        <v>16</v>
      </c>
      <c r="B327" s="1">
        <f t="shared" si="107"/>
        <v>5</v>
      </c>
      <c r="C327" s="10">
        <v>39556</v>
      </c>
      <c r="D327" s="3">
        <v>1390.33</v>
      </c>
      <c r="E327" s="3">
        <v>1369</v>
      </c>
      <c r="F327" s="3">
        <f t="shared" ref="F327:F390" si="115">AVERAGE(D323:D327)</f>
        <v>1356.67</v>
      </c>
      <c r="G327" s="3">
        <f t="shared" si="100"/>
        <v>1356.9299999999998</v>
      </c>
      <c r="H327" s="4">
        <f t="shared" si="108"/>
        <v>1.8139078473300319E-2</v>
      </c>
      <c r="I327" s="4">
        <f t="shared" si="111"/>
        <v>2.5191130378746118E-3</v>
      </c>
      <c r="J327" s="4">
        <f t="shared" si="112"/>
        <v>1.5619965435425707E-2</v>
      </c>
      <c r="K327" s="4">
        <f t="shared" ref="K327:K390" si="116">(SUM(D323:D326)/4-D326)/D326</f>
        <v>-1.267245672105205E-2</v>
      </c>
      <c r="L327" s="4">
        <f t="shared" si="101"/>
        <v>-9.0373993900752098E-3</v>
      </c>
      <c r="M327" s="4">
        <f t="shared" ref="M327:M390" si="117">(D327-F327)/F327</f>
        <v>2.4810749850737359E-2</v>
      </c>
      <c r="N327" s="4">
        <f t="shared" si="102"/>
        <v>2.4614386888048827E-2</v>
      </c>
      <c r="O327" s="4">
        <f t="shared" si="104"/>
        <v>-1.8700596261302248E-4</v>
      </c>
      <c r="P327" s="4">
        <f t="shared" si="105"/>
        <v>-5.3140919120651595E-2</v>
      </c>
      <c r="Q327" s="4"/>
      <c r="T327" s="4">
        <f t="shared" si="109"/>
        <v>1.8139078473300319E-2</v>
      </c>
      <c r="U327" s="4">
        <f t="shared" si="110"/>
        <v>1.8139078473300319E-2</v>
      </c>
      <c r="V327" s="2">
        <f t="shared" ref="V327:V390" si="118">(D322-D326)/D326</f>
        <v>-2.3968188874893832E-2</v>
      </c>
      <c r="W327" s="4">
        <f t="shared" ref="W327:W390" si="119">(D322*(1-0.01)-D326)/D326</f>
        <v>-3.3728506986144817E-2</v>
      </c>
      <c r="X327" s="2">
        <f t="shared" ref="X327:X390" si="120">(D327-D322)/D322</f>
        <v>4.3141285835402866E-2</v>
      </c>
      <c r="Y327" s="4">
        <f t="shared" si="113"/>
        <v>-2.4983273968919299E-2</v>
      </c>
      <c r="Z327" s="4">
        <f t="shared" si="114"/>
        <v>-1.8835549999946903E-2</v>
      </c>
      <c r="AA327" s="4">
        <f t="shared" si="103"/>
        <v>-3.8314458550385853E-4</v>
      </c>
    </row>
    <row r="328" spans="1:27" x14ac:dyDescent="0.3">
      <c r="A328" s="1">
        <f t="shared" si="106"/>
        <v>17</v>
      </c>
      <c r="B328" s="1">
        <f t="shared" si="107"/>
        <v>1</v>
      </c>
      <c r="C328" s="10">
        <v>39559</v>
      </c>
      <c r="D328" s="3">
        <v>1388.17</v>
      </c>
      <c r="E328" s="3">
        <v>1387.72</v>
      </c>
      <c r="F328" s="3">
        <f t="shared" si="115"/>
        <v>1368.64</v>
      </c>
      <c r="G328" s="3">
        <f t="shared" si="100"/>
        <v>1358.4929999999999</v>
      </c>
      <c r="H328" s="4">
        <f t="shared" si="108"/>
        <v>-1.5535879970941106E-3</v>
      </c>
      <c r="I328" s="4">
        <f t="shared" si="111"/>
        <v>-1.877252163155438E-3</v>
      </c>
      <c r="J328" s="4">
        <f t="shared" si="112"/>
        <v>3.2366416606132743E-4</v>
      </c>
      <c r="K328" s="4">
        <f t="shared" si="116"/>
        <v>-1.911236900591929E-2</v>
      </c>
      <c r="L328" s="4">
        <f t="shared" si="101"/>
        <v>-2.5270579246973471E-2</v>
      </c>
      <c r="M328" s="4">
        <f t="shared" si="117"/>
        <v>1.4269639934533531E-2</v>
      </c>
      <c r="N328" s="4">
        <f t="shared" si="102"/>
        <v>2.1845530304536082E-2</v>
      </c>
      <c r="O328" s="4">
        <f t="shared" si="104"/>
        <v>7.3096234611035836E-3</v>
      </c>
      <c r="P328" s="4">
        <f t="shared" si="105"/>
        <v>-5.4611948023645315E-2</v>
      </c>
      <c r="Q328" s="4"/>
      <c r="T328" s="4">
        <f t="shared" si="109"/>
        <v>-1.5535879970941106E-3</v>
      </c>
      <c r="U328" s="4">
        <f t="shared" si="110"/>
        <v>-1.5535879970941106E-3</v>
      </c>
      <c r="V328" s="2">
        <f t="shared" si="118"/>
        <v>-4.4600922083246418E-2</v>
      </c>
      <c r="W328" s="4">
        <f t="shared" si="119"/>
        <v>-5.4154912862414015E-2</v>
      </c>
      <c r="X328" s="2">
        <f t="shared" si="120"/>
        <v>4.5056913996627423E-2</v>
      </c>
      <c r="Y328" s="4">
        <f t="shared" si="113"/>
        <v>-3.1342888095620983E-2</v>
      </c>
      <c r="Z328" s="4">
        <f t="shared" si="114"/>
        <v>-2.5235263082037201E-2</v>
      </c>
      <c r="AA328" s="4">
        <f t="shared" si="103"/>
        <v>1.5051032895117496E-2</v>
      </c>
    </row>
    <row r="329" spans="1:27" x14ac:dyDescent="0.3">
      <c r="A329" s="1">
        <f t="shared" si="106"/>
        <v>17</v>
      </c>
      <c r="B329" s="1">
        <f t="shared" si="107"/>
        <v>2</v>
      </c>
      <c r="C329" s="10">
        <v>39560</v>
      </c>
      <c r="D329" s="3">
        <v>1375.94</v>
      </c>
      <c r="E329" s="3">
        <v>1386.43</v>
      </c>
      <c r="F329" s="3">
        <f t="shared" si="115"/>
        <v>1376.9420000000002</v>
      </c>
      <c r="G329" s="3">
        <f t="shared" si="100"/>
        <v>1359.5329999999999</v>
      </c>
      <c r="H329" s="4">
        <f t="shared" si="108"/>
        <v>-8.8101601388879004E-3</v>
      </c>
      <c r="I329" s="4">
        <f t="shared" si="111"/>
        <v>-1.2534487850911697E-3</v>
      </c>
      <c r="J329" s="4">
        <f t="shared" si="112"/>
        <v>-7.5567113537967304E-3</v>
      </c>
      <c r="K329" s="4">
        <f t="shared" si="116"/>
        <v>-7.9078931254817231E-3</v>
      </c>
      <c r="L329" s="4">
        <f t="shared" si="101"/>
        <v>-2.194255746774533E-2</v>
      </c>
      <c r="M329" s="4">
        <f t="shared" si="117"/>
        <v>-7.2769949642045916E-4</v>
      </c>
      <c r="N329" s="4">
        <f t="shared" si="102"/>
        <v>1.2068114565810579E-2</v>
      </c>
      <c r="O329" s="4">
        <f t="shared" si="104"/>
        <v>1.2652441240170597E-2</v>
      </c>
      <c r="P329" s="4">
        <f t="shared" si="105"/>
        <v>-6.2940968154948276E-2</v>
      </c>
      <c r="Q329" s="4"/>
      <c r="T329" s="4">
        <f t="shared" si="109"/>
        <v>-8.8101601388879004E-3</v>
      </c>
      <c r="U329" s="4">
        <f t="shared" si="110"/>
        <v>-8.8101601388879004E-3</v>
      </c>
      <c r="V329" s="2">
        <f t="shared" si="118"/>
        <v>-3.8712837764827077E-2</v>
      </c>
      <c r="W329" s="4">
        <f t="shared" si="119"/>
        <v>-4.832570938717879E-2</v>
      </c>
      <c r="X329" s="2">
        <f t="shared" si="120"/>
        <v>3.1106914562772113E-2</v>
      </c>
      <c r="Y329" s="4">
        <f t="shared" si="113"/>
        <v>-2.0278118896984436E-2</v>
      </c>
      <c r="Z329" s="4">
        <f t="shared" si="114"/>
        <v>-1.41007277501667E-2</v>
      </c>
      <c r="AA329" s="4">
        <f t="shared" si="103"/>
        <v>2.5942461352304415E-2</v>
      </c>
    </row>
    <row r="330" spans="1:27" x14ac:dyDescent="0.3">
      <c r="A330" s="1">
        <f t="shared" si="106"/>
        <v>17</v>
      </c>
      <c r="B330" s="1">
        <f t="shared" si="107"/>
        <v>3</v>
      </c>
      <c r="C330" s="10">
        <v>39561</v>
      </c>
      <c r="D330" s="3">
        <v>1379.93</v>
      </c>
      <c r="E330" s="3">
        <v>1378.4</v>
      </c>
      <c r="F330" s="3">
        <f t="shared" si="115"/>
        <v>1379.9860000000001</v>
      </c>
      <c r="G330" s="3">
        <f t="shared" si="100"/>
        <v>1362.077</v>
      </c>
      <c r="H330" s="4">
        <f t="shared" si="108"/>
        <v>2.8998357486518371E-3</v>
      </c>
      <c r="I330" s="4">
        <f t="shared" si="111"/>
        <v>1.7878686570635611E-3</v>
      </c>
      <c r="J330" s="4">
        <f t="shared" si="112"/>
        <v>1.111967091588276E-3</v>
      </c>
      <c r="K330" s="4">
        <f t="shared" si="116"/>
        <v>2.9507100600316477E-3</v>
      </c>
      <c r="L330" s="4">
        <f t="shared" si="101"/>
        <v>-1.1516975061897181E-2</v>
      </c>
      <c r="M330" s="4">
        <f t="shared" si="117"/>
        <v>-4.0580121827351885E-5</v>
      </c>
      <c r="N330" s="4">
        <f t="shared" si="102"/>
        <v>1.3107188506964044E-2</v>
      </c>
      <c r="O330" s="4">
        <f t="shared" si="104"/>
        <v>1.297819454610024E-2</v>
      </c>
      <c r="P330" s="4">
        <f t="shared" si="105"/>
        <v>-6.0223650875806917E-2</v>
      </c>
      <c r="Q330" s="4"/>
      <c r="T330" s="4">
        <f t="shared" si="109"/>
        <v>2.8998357486518371E-3</v>
      </c>
      <c r="U330" s="4">
        <f t="shared" si="110"/>
        <v>2.8998357486518371E-3</v>
      </c>
      <c r="V330" s="2">
        <f t="shared" si="118"/>
        <v>-8.1616930970827353E-3</v>
      </c>
      <c r="W330" s="4">
        <f t="shared" si="119"/>
        <v>-1.808007616611184E-2</v>
      </c>
      <c r="X330" s="2">
        <f t="shared" si="120"/>
        <v>1.1152552556953512E-2</v>
      </c>
      <c r="Y330" s="4">
        <f t="shared" si="113"/>
        <v>-9.5549097661532384E-3</v>
      </c>
      <c r="Z330" s="4">
        <f t="shared" si="114"/>
        <v>-3.3099061076339426E-3</v>
      </c>
      <c r="AA330" s="4">
        <f t="shared" si="103"/>
        <v>2.664696674820408E-2</v>
      </c>
    </row>
    <row r="331" spans="1:27" x14ac:dyDescent="0.3">
      <c r="A331" s="1">
        <f t="shared" si="106"/>
        <v>17</v>
      </c>
      <c r="B331" s="1">
        <f t="shared" si="107"/>
        <v>4</v>
      </c>
      <c r="C331" s="10">
        <v>39562</v>
      </c>
      <c r="D331" s="3">
        <v>1388.82</v>
      </c>
      <c r="E331" s="3">
        <v>1380.52</v>
      </c>
      <c r="F331" s="3">
        <f t="shared" si="115"/>
        <v>1384.6380000000001</v>
      </c>
      <c r="G331" s="3">
        <f t="shared" ref="G331:G394" si="121">AVERAGE(D322:D331)</f>
        <v>1364.904</v>
      </c>
      <c r="H331" s="4">
        <f t="shared" si="108"/>
        <v>6.4423557716694847E-3</v>
      </c>
      <c r="I331" s="4">
        <f t="shared" si="111"/>
        <v>4.2755791960455831E-4</v>
      </c>
      <c r="J331" s="4">
        <f t="shared" si="112"/>
        <v>6.0147978520649261E-3</v>
      </c>
      <c r="K331" s="4">
        <f t="shared" si="116"/>
        <v>2.6541201365287634E-3</v>
      </c>
      <c r="L331" s="4">
        <f t="shared" ref="L331:L394" si="122">(SUM(D322:D330)/9-D330)/D330</f>
        <v>-1.2814659680804943E-2</v>
      </c>
      <c r="M331" s="4">
        <f t="shared" si="117"/>
        <v>3.0202840020278144E-3</v>
      </c>
      <c r="N331" s="4">
        <f t="shared" ref="N331:N394" si="123">(D331-G331)/G331</f>
        <v>1.7522111445200498E-2</v>
      </c>
      <c r="O331" s="4">
        <f t="shared" si="104"/>
        <v>1.4209184775564977E-2</v>
      </c>
      <c r="P331" s="4">
        <f t="shared" si="105"/>
        <v>-5.4169277288948194E-2</v>
      </c>
      <c r="Q331" s="4"/>
      <c r="T331" s="4">
        <f t="shared" si="109"/>
        <v>6.4423557716694847E-3</v>
      </c>
      <c r="U331" s="4">
        <f t="shared" si="110"/>
        <v>6.4423557716694847E-3</v>
      </c>
      <c r="V331" s="2">
        <f t="shared" si="118"/>
        <v>-1.0413571702912551E-2</v>
      </c>
      <c r="W331" s="4">
        <f t="shared" si="119"/>
        <v>-2.0309435985883462E-2</v>
      </c>
      <c r="X331" s="2">
        <f t="shared" si="120"/>
        <v>1.7033305017721663E-2</v>
      </c>
      <c r="Y331" s="4">
        <f t="shared" si="113"/>
        <v>-9.8478015609342589E-3</v>
      </c>
      <c r="Z331" s="4">
        <f t="shared" si="114"/>
        <v>-3.604644658331004E-3</v>
      </c>
      <c r="AA331" s="4">
        <f t="shared" ref="AA331:AA394" si="124">(F331-F326)/F326</f>
        <v>2.9340529449809371E-2</v>
      </c>
    </row>
    <row r="332" spans="1:27" x14ac:dyDescent="0.3">
      <c r="A332" s="1">
        <f t="shared" si="106"/>
        <v>17</v>
      </c>
      <c r="B332" s="1">
        <f t="shared" si="107"/>
        <v>5</v>
      </c>
      <c r="C332" s="10">
        <v>39563</v>
      </c>
      <c r="D332" s="3">
        <v>1397.84</v>
      </c>
      <c r="E332" s="3">
        <v>1387.88</v>
      </c>
      <c r="F332" s="3">
        <f t="shared" si="115"/>
        <v>1386.1399999999999</v>
      </c>
      <c r="G332" s="3">
        <f t="shared" si="121"/>
        <v>1371.4050000000002</v>
      </c>
      <c r="H332" s="4">
        <f t="shared" si="108"/>
        <v>6.4947221382180426E-3</v>
      </c>
      <c r="I332" s="4">
        <f t="shared" si="111"/>
        <v>-6.7683357094499446E-4</v>
      </c>
      <c r="J332" s="4">
        <f t="shared" si="112"/>
        <v>7.1715557091630369E-3</v>
      </c>
      <c r="K332" s="4">
        <f t="shared" si="116"/>
        <v>-4.0358001756887274E-3</v>
      </c>
      <c r="L332" s="4">
        <f t="shared" si="122"/>
        <v>-1.4654326854611868E-2</v>
      </c>
      <c r="M332" s="4">
        <f t="shared" si="117"/>
        <v>8.4407058450084744E-3</v>
      </c>
      <c r="N332" s="4">
        <f t="shared" si="123"/>
        <v>1.9275852137041732E-2</v>
      </c>
      <c r="O332" s="4">
        <f t="shared" ref="O332:O395" si="125">(F332-G332)/D332</f>
        <v>1.0541263663938415E-2</v>
      </c>
      <c r="P332" s="4">
        <f t="shared" si="105"/>
        <v>-4.8026369555149953E-2</v>
      </c>
      <c r="Q332" s="4"/>
      <c r="T332" s="4">
        <f t="shared" si="109"/>
        <v>6.4947221382180426E-3</v>
      </c>
      <c r="U332" s="4">
        <f t="shared" si="110"/>
        <v>6.4947221382180426E-3</v>
      </c>
      <c r="V332" s="2">
        <f t="shared" si="118"/>
        <v>1.0872539277948122E-3</v>
      </c>
      <c r="W332" s="4">
        <f t="shared" si="119"/>
        <v>-8.9236186114830963E-3</v>
      </c>
      <c r="X332" s="2">
        <f t="shared" si="120"/>
        <v>5.4015953047118247E-3</v>
      </c>
      <c r="Y332" s="4">
        <f t="shared" si="113"/>
        <v>-1.6454306407912116E-2</v>
      </c>
      <c r="Z332" s="4">
        <f t="shared" si="114"/>
        <v>-1.0252805168349911E-2</v>
      </c>
      <c r="AA332" s="4">
        <f t="shared" si="124"/>
        <v>2.1722305350600955E-2</v>
      </c>
    </row>
    <row r="333" spans="1:27" x14ac:dyDescent="0.3">
      <c r="A333" s="1">
        <f t="shared" si="106"/>
        <v>18</v>
      </c>
      <c r="B333" s="1">
        <f t="shared" si="107"/>
        <v>1</v>
      </c>
      <c r="C333" s="10">
        <v>39566</v>
      </c>
      <c r="D333" s="3">
        <v>1396.37</v>
      </c>
      <c r="E333" s="3">
        <v>1397.96</v>
      </c>
      <c r="F333" s="3">
        <f t="shared" si="115"/>
        <v>1387.78</v>
      </c>
      <c r="G333" s="3">
        <f t="shared" si="121"/>
        <v>1378.2100000000003</v>
      </c>
      <c r="H333" s="4">
        <f t="shared" si="108"/>
        <v>-1.051622503290811E-3</v>
      </c>
      <c r="I333" s="4">
        <f t="shared" si="111"/>
        <v>8.5846734962598178E-5</v>
      </c>
      <c r="J333" s="4">
        <f t="shared" si="112"/>
        <v>-1.1374692382534093E-3</v>
      </c>
      <c r="K333" s="4">
        <f t="shared" si="116"/>
        <v>-8.7331168087906932E-3</v>
      </c>
      <c r="L333" s="4">
        <f t="shared" si="122"/>
        <v>-1.5486592011802133E-2</v>
      </c>
      <c r="M333" s="4">
        <f t="shared" si="117"/>
        <v>6.1897418899248572E-3</v>
      </c>
      <c r="N333" s="4">
        <f t="shared" si="123"/>
        <v>1.3176511562098391E-2</v>
      </c>
      <c r="O333" s="4">
        <f t="shared" si="125"/>
        <v>6.8534843916724861E-3</v>
      </c>
      <c r="P333" s="4">
        <f t="shared" si="105"/>
        <v>-4.9027486447465206E-2</v>
      </c>
      <c r="Q333" s="4"/>
      <c r="T333" s="4">
        <f t="shared" si="109"/>
        <v>-1.051622503290811E-3</v>
      </c>
      <c r="U333" s="4">
        <f t="shared" si="110"/>
        <v>-1.051622503290811E-3</v>
      </c>
      <c r="V333" s="2">
        <f t="shared" si="118"/>
        <v>-6.9178160590624435E-3</v>
      </c>
      <c r="W333" s="4">
        <f t="shared" si="119"/>
        <v>-1.6848637898471755E-2</v>
      </c>
      <c r="X333" s="2">
        <f t="shared" si="120"/>
        <v>5.907057492958224E-3</v>
      </c>
      <c r="Y333" s="4">
        <f t="shared" si="113"/>
        <v>-2.1093053008182278E-2</v>
      </c>
      <c r="Z333" s="4">
        <f t="shared" si="114"/>
        <v>-1.4920800224466154E-2</v>
      </c>
      <c r="AA333" s="4">
        <f t="shared" si="124"/>
        <v>1.3984685527238624E-2</v>
      </c>
    </row>
    <row r="334" spans="1:27" x14ac:dyDescent="0.3">
      <c r="A334" s="1">
        <f t="shared" si="106"/>
        <v>18</v>
      </c>
      <c r="B334" s="1">
        <f t="shared" si="107"/>
        <v>2</v>
      </c>
      <c r="C334" s="10">
        <v>39567</v>
      </c>
      <c r="D334" s="3">
        <v>1390.94</v>
      </c>
      <c r="E334" s="3">
        <v>1395.61</v>
      </c>
      <c r="F334" s="3">
        <f t="shared" si="115"/>
        <v>1390.78</v>
      </c>
      <c r="G334" s="3">
        <f t="shared" si="121"/>
        <v>1383.8610000000003</v>
      </c>
      <c r="H334" s="4">
        <f t="shared" si="108"/>
        <v>-3.8886541532687159E-3</v>
      </c>
      <c r="I334" s="4">
        <f t="shared" si="111"/>
        <v>-5.4426835294369758E-4</v>
      </c>
      <c r="J334" s="4">
        <f t="shared" si="112"/>
        <v>-3.3443858003250181E-3</v>
      </c>
      <c r="K334" s="4">
        <f t="shared" si="116"/>
        <v>-4.0318826672013017E-3</v>
      </c>
      <c r="L334" s="4">
        <f t="shared" si="122"/>
        <v>-9.5215133206494069E-3</v>
      </c>
      <c r="M334" s="4">
        <f t="shared" si="117"/>
        <v>1.1504335696521509E-4</v>
      </c>
      <c r="N334" s="4">
        <f t="shared" si="123"/>
        <v>5.1153981505365946E-3</v>
      </c>
      <c r="O334" s="4">
        <f t="shared" si="125"/>
        <v>4.9743339036907716E-3</v>
      </c>
      <c r="P334" s="4">
        <f t="shared" si="105"/>
        <v>-5.2725489661935666E-2</v>
      </c>
      <c r="Q334" s="4"/>
      <c r="T334" s="4">
        <f t="shared" si="109"/>
        <v>-3.8886541532687159E-3</v>
      </c>
      <c r="U334" s="4">
        <f t="shared" si="110"/>
        <v>-3.8886541532687159E-3</v>
      </c>
      <c r="V334" s="2">
        <f t="shared" si="118"/>
        <v>-1.4630792698210243E-2</v>
      </c>
      <c r="W334" s="4">
        <f t="shared" si="119"/>
        <v>-2.4484484771228079E-2</v>
      </c>
      <c r="X334" s="2">
        <f t="shared" si="120"/>
        <v>1.090163815282643E-2</v>
      </c>
      <c r="Y334" s="4">
        <f t="shared" si="113"/>
        <v>-1.6450437746163876E-2</v>
      </c>
      <c r="Z334" s="4">
        <f t="shared" si="114"/>
        <v>-1.0248912113723216E-2</v>
      </c>
      <c r="AA334" s="4">
        <f t="shared" si="124"/>
        <v>1.0049806019425463E-2</v>
      </c>
    </row>
    <row r="335" spans="1:27" x14ac:dyDescent="0.3">
      <c r="A335" s="1">
        <f t="shared" si="106"/>
        <v>18</v>
      </c>
      <c r="B335" s="1">
        <f t="shared" si="107"/>
        <v>3</v>
      </c>
      <c r="C335" s="10">
        <v>39568</v>
      </c>
      <c r="D335" s="3">
        <v>1385.59</v>
      </c>
      <c r="E335" s="3">
        <v>1391.22</v>
      </c>
      <c r="F335" s="3">
        <f t="shared" si="115"/>
        <v>1391.9119999999998</v>
      </c>
      <c r="G335" s="3">
        <f t="shared" si="121"/>
        <v>1385.9490000000001</v>
      </c>
      <c r="H335" s="4">
        <f t="shared" si="108"/>
        <v>-3.8463197549859348E-3</v>
      </c>
      <c r="I335" s="4">
        <f t="shared" si="111"/>
        <v>2.0130271614877184E-4</v>
      </c>
      <c r="J335" s="4">
        <f t="shared" si="112"/>
        <v>-4.0476224711347066E-3</v>
      </c>
      <c r="K335" s="4">
        <f t="shared" si="116"/>
        <v>1.8350899391776651E-3</v>
      </c>
      <c r="L335" s="4">
        <f t="shared" si="122"/>
        <v>-3.5595432665041131E-3</v>
      </c>
      <c r="M335" s="4">
        <f t="shared" si="117"/>
        <v>-4.5419538016770386E-3</v>
      </c>
      <c r="N335" s="4">
        <f t="shared" si="123"/>
        <v>-2.5902829036288561E-4</v>
      </c>
      <c r="O335" s="4">
        <f t="shared" si="125"/>
        <v>4.3035818676518582E-3</v>
      </c>
      <c r="P335" s="4">
        <f t="shared" si="105"/>
        <v>-5.6369010324443587E-2</v>
      </c>
      <c r="Q335" s="4"/>
      <c r="T335" s="4">
        <f t="shared" si="109"/>
        <v>-3.8463197549859348E-3</v>
      </c>
      <c r="U335" s="4">
        <f t="shared" si="110"/>
        <v>-3.8463197549859348E-3</v>
      </c>
      <c r="V335" s="2">
        <f t="shared" si="118"/>
        <v>-7.9155103742792575E-3</v>
      </c>
      <c r="W335" s="4">
        <f t="shared" si="119"/>
        <v>-1.7836355270536394E-2</v>
      </c>
      <c r="X335" s="2">
        <f t="shared" si="120"/>
        <v>4.1016573304441918E-3</v>
      </c>
      <c r="Y335" s="4">
        <f t="shared" si="113"/>
        <v>-1.065661941168497E-2</v>
      </c>
      <c r="Z335" s="4">
        <f t="shared" si="114"/>
        <v>-4.4185623076336148E-3</v>
      </c>
      <c r="AA335" s="4">
        <f t="shared" si="124"/>
        <v>8.6421166591542972E-3</v>
      </c>
    </row>
    <row r="336" spans="1:27" x14ac:dyDescent="0.3">
      <c r="A336" s="1">
        <f t="shared" si="106"/>
        <v>18</v>
      </c>
      <c r="B336" s="1">
        <f t="shared" si="107"/>
        <v>4</v>
      </c>
      <c r="C336" s="10">
        <v>39569</v>
      </c>
      <c r="D336" s="3">
        <v>1409.34</v>
      </c>
      <c r="E336" s="3">
        <v>1385.97</v>
      </c>
      <c r="F336" s="3">
        <f t="shared" si="115"/>
        <v>1396.0160000000001</v>
      </c>
      <c r="G336" s="3">
        <f t="shared" si="121"/>
        <v>1390.3270000000002</v>
      </c>
      <c r="H336" s="4">
        <f t="shared" si="108"/>
        <v>1.7140712620616488E-2</v>
      </c>
      <c r="I336" s="4">
        <f t="shared" si="111"/>
        <v>2.742514019299426E-4</v>
      </c>
      <c r="J336" s="4">
        <f t="shared" si="112"/>
        <v>1.6866461218686544E-2</v>
      </c>
      <c r="K336" s="4">
        <f t="shared" si="116"/>
        <v>5.1205623597168192E-3</v>
      </c>
      <c r="L336" s="4">
        <f t="shared" si="122"/>
        <v>1.8940988636211736E-3</v>
      </c>
      <c r="M336" s="4">
        <f t="shared" si="117"/>
        <v>9.5443032171549907E-3</v>
      </c>
      <c r="N336" s="4">
        <f t="shared" si="123"/>
        <v>1.3675200150755677E-2</v>
      </c>
      <c r="O336" s="4">
        <f t="shared" si="125"/>
        <v>4.0366412647053597E-3</v>
      </c>
      <c r="P336" s="4">
        <f t="shared" si="105"/>
        <v>-4.0194502710506952E-2</v>
      </c>
      <c r="Q336" s="4"/>
      <c r="T336" s="4">
        <f t="shared" si="109"/>
        <v>1.7140712620616488E-2</v>
      </c>
      <c r="U336" s="4">
        <f t="shared" si="110"/>
        <v>1.7140712620616488E-2</v>
      </c>
      <c r="V336" s="2">
        <f t="shared" si="118"/>
        <v>2.3311369164038557E-3</v>
      </c>
      <c r="W336" s="4">
        <f t="shared" si="119"/>
        <v>-7.6921744527602533E-3</v>
      </c>
      <c r="X336" s="2">
        <f t="shared" si="120"/>
        <v>1.4775132846589179E-2</v>
      </c>
      <c r="Y336" s="4">
        <f t="shared" si="113"/>
        <v>-7.4121129814267708E-3</v>
      </c>
      <c r="Z336" s="4">
        <f t="shared" si="114"/>
        <v>-1.1535984540142717E-3</v>
      </c>
      <c r="AA336" s="4">
        <f t="shared" si="124"/>
        <v>8.2173102283773294E-3</v>
      </c>
    </row>
    <row r="337" spans="1:27" x14ac:dyDescent="0.3">
      <c r="A337" s="1">
        <f t="shared" si="106"/>
        <v>18</v>
      </c>
      <c r="B337" s="1">
        <f t="shared" si="107"/>
        <v>5</v>
      </c>
      <c r="C337" s="10">
        <v>39570</v>
      </c>
      <c r="D337" s="3">
        <v>1413.9</v>
      </c>
      <c r="E337" s="3">
        <v>1409.16</v>
      </c>
      <c r="F337" s="3">
        <f t="shared" si="115"/>
        <v>1399.2279999999998</v>
      </c>
      <c r="G337" s="3">
        <f t="shared" si="121"/>
        <v>1392.684</v>
      </c>
      <c r="H337" s="4">
        <f t="shared" si="108"/>
        <v>3.2355570692665881E-3</v>
      </c>
      <c r="I337" s="4">
        <f t="shared" si="111"/>
        <v>-1.277193579972443E-4</v>
      </c>
      <c r="J337" s="4">
        <f t="shared" si="112"/>
        <v>3.3632764272638325E-3</v>
      </c>
      <c r="K337" s="4">
        <f t="shared" si="116"/>
        <v>-9.7776264066867999E-3</v>
      </c>
      <c r="L337" s="4">
        <f t="shared" si="122"/>
        <v>-1.3490948481795093E-2</v>
      </c>
      <c r="M337" s="4">
        <f t="shared" si="117"/>
        <v>1.0485782159876915E-2</v>
      </c>
      <c r="N337" s="4">
        <f t="shared" si="123"/>
        <v>1.5233893690169574E-2</v>
      </c>
      <c r="O337" s="4">
        <f t="shared" si="125"/>
        <v>4.6283329797014421E-3</v>
      </c>
      <c r="P337" s="4">
        <f t="shared" si="105"/>
        <v>-3.7088997248630996E-2</v>
      </c>
      <c r="Q337" s="4"/>
      <c r="T337" s="4">
        <f t="shared" si="109"/>
        <v>3.2355570692665881E-3</v>
      </c>
      <c r="U337" s="4">
        <f t="shared" si="110"/>
        <v>3.2355570692665881E-3</v>
      </c>
      <c r="V337" s="2">
        <f t="shared" si="118"/>
        <v>-8.1598478720535852E-3</v>
      </c>
      <c r="W337" s="4">
        <f t="shared" si="119"/>
        <v>-1.8078249393333027E-2</v>
      </c>
      <c r="X337" s="2">
        <f t="shared" si="120"/>
        <v>1.1489154695816527E-2</v>
      </c>
      <c r="Y337" s="4">
        <f t="shared" si="113"/>
        <v>-2.2124538795630908E-2</v>
      </c>
      <c r="Z337" s="4">
        <f t="shared" si="114"/>
        <v>-1.5958789787419159E-2</v>
      </c>
      <c r="AA337" s="4">
        <f t="shared" si="124"/>
        <v>9.4420477008094177E-3</v>
      </c>
    </row>
    <row r="338" spans="1:27" x14ac:dyDescent="0.3">
      <c r="A338" s="1">
        <f t="shared" si="106"/>
        <v>19</v>
      </c>
      <c r="B338" s="1">
        <f t="shared" si="107"/>
        <v>1</v>
      </c>
      <c r="C338" s="10">
        <v>39573</v>
      </c>
      <c r="D338" s="3">
        <v>1407.49</v>
      </c>
      <c r="E338" s="3">
        <v>1415.34</v>
      </c>
      <c r="F338" s="3">
        <f t="shared" si="115"/>
        <v>1401.452</v>
      </c>
      <c r="G338" s="3">
        <f t="shared" si="121"/>
        <v>1394.616</v>
      </c>
      <c r="H338" s="4">
        <f t="shared" si="108"/>
        <v>-4.5335596576844767E-3</v>
      </c>
      <c r="I338" s="4">
        <f t="shared" si="111"/>
        <v>1.018459579885301E-3</v>
      </c>
      <c r="J338" s="4">
        <f t="shared" si="112"/>
        <v>-5.5520192375697781E-3</v>
      </c>
      <c r="K338" s="4">
        <f t="shared" si="116"/>
        <v>-9.8716316571185944E-3</v>
      </c>
      <c r="L338" s="4">
        <f t="shared" si="122"/>
        <v>-1.465057249058954E-2</v>
      </c>
      <c r="M338" s="4">
        <f t="shared" si="117"/>
        <v>4.3083887282618395E-3</v>
      </c>
      <c r="N338" s="4">
        <f t="shared" si="123"/>
        <v>9.2312149007325491E-3</v>
      </c>
      <c r="O338" s="4">
        <f t="shared" si="125"/>
        <v>4.8568728729866733E-3</v>
      </c>
      <c r="P338" s="4">
        <f t="shared" si="105"/>
        <v>-4.1454411724645111E-2</v>
      </c>
      <c r="Q338" s="4"/>
      <c r="T338" s="4">
        <f t="shared" si="109"/>
        <v>-4.5335596576844767E-3</v>
      </c>
      <c r="U338" s="4">
        <f t="shared" si="110"/>
        <v>-4.5335596576844767E-3</v>
      </c>
      <c r="V338" s="2">
        <f t="shared" si="118"/>
        <v>-1.2398330857910884E-2</v>
      </c>
      <c r="W338" s="4">
        <f t="shared" si="119"/>
        <v>-2.2274347549331788E-2</v>
      </c>
      <c r="X338" s="2">
        <f t="shared" si="120"/>
        <v>7.9635053746500706E-3</v>
      </c>
      <c r="Y338" s="4">
        <f t="shared" si="113"/>
        <v>-2.22173719107705E-2</v>
      </c>
      <c r="Z338" s="4">
        <f t="shared" si="114"/>
        <v>-1.6052208238534774E-2</v>
      </c>
      <c r="AA338" s="4">
        <f t="shared" si="124"/>
        <v>9.8517056017524574E-3</v>
      </c>
    </row>
    <row r="339" spans="1:27" x14ac:dyDescent="0.3">
      <c r="A339" s="1">
        <f t="shared" si="106"/>
        <v>19</v>
      </c>
      <c r="B339" s="1">
        <f t="shared" si="107"/>
        <v>2</v>
      </c>
      <c r="C339" s="10">
        <v>39574</v>
      </c>
      <c r="D339" s="3">
        <v>1418.26</v>
      </c>
      <c r="E339" s="3">
        <v>1405.6</v>
      </c>
      <c r="F339" s="3">
        <f t="shared" si="115"/>
        <v>1406.9159999999999</v>
      </c>
      <c r="G339" s="3">
        <f t="shared" si="121"/>
        <v>1398.848</v>
      </c>
      <c r="H339" s="4">
        <f t="shared" si="108"/>
        <v>7.6519193742051322E-3</v>
      </c>
      <c r="I339" s="4">
        <f t="shared" si="111"/>
        <v>-1.3428159347491635E-3</v>
      </c>
      <c r="J339" s="4">
        <f t="shared" si="112"/>
        <v>8.9947353089542964E-3</v>
      </c>
      <c r="K339" s="4">
        <f t="shared" si="116"/>
        <v>-2.4227525595209073E-3</v>
      </c>
      <c r="L339" s="4">
        <f t="shared" si="122"/>
        <v>-7.672444485494743E-3</v>
      </c>
      <c r="M339" s="4">
        <f t="shared" si="117"/>
        <v>8.0630257954277668E-3</v>
      </c>
      <c r="N339" s="4">
        <f t="shared" si="123"/>
        <v>1.3877133183877044E-2</v>
      </c>
      <c r="O339" s="4">
        <f t="shared" si="125"/>
        <v>5.6886607533174335E-3</v>
      </c>
      <c r="P339" s="4">
        <f t="shared" si="105"/>
        <v>-3.411969816666207E-2</v>
      </c>
      <c r="Q339" s="4"/>
      <c r="T339" s="4">
        <f t="shared" si="109"/>
        <v>7.6519193742051322E-3</v>
      </c>
      <c r="U339" s="4">
        <f t="shared" si="110"/>
        <v>7.6519193742051322E-3</v>
      </c>
      <c r="V339" s="2">
        <f t="shared" si="118"/>
        <v>-1.175852048682403E-2</v>
      </c>
      <c r="W339" s="4">
        <f t="shared" si="119"/>
        <v>-2.1640935281955792E-2</v>
      </c>
      <c r="X339" s="2">
        <f t="shared" si="120"/>
        <v>1.9641393589946321E-2</v>
      </c>
      <c r="Y339" s="4">
        <f t="shared" si="113"/>
        <v>-1.4861371604913416E-2</v>
      </c>
      <c r="Z339" s="4">
        <f t="shared" si="114"/>
        <v>-8.6498265135812689E-3</v>
      </c>
      <c r="AA339" s="4">
        <f t="shared" si="124"/>
        <v>1.1602122549935983E-2</v>
      </c>
    </row>
    <row r="340" spans="1:27" x14ac:dyDescent="0.3">
      <c r="A340" s="1">
        <f t="shared" si="106"/>
        <v>19</v>
      </c>
      <c r="B340" s="1">
        <f t="shared" si="107"/>
        <v>3</v>
      </c>
      <c r="C340" s="10">
        <v>39575</v>
      </c>
      <c r="D340" s="3">
        <v>1392.57</v>
      </c>
      <c r="E340" s="3">
        <v>1417.49</v>
      </c>
      <c r="F340" s="3">
        <f t="shared" si="115"/>
        <v>1408.3119999999999</v>
      </c>
      <c r="G340" s="3">
        <f t="shared" si="121"/>
        <v>1400.1119999999999</v>
      </c>
      <c r="H340" s="4">
        <f t="shared" si="108"/>
        <v>-1.8113745011492995E-2</v>
      </c>
      <c r="I340" s="4">
        <f t="shared" si="111"/>
        <v>-5.4291878781040272E-4</v>
      </c>
      <c r="J340" s="4">
        <f t="shared" si="112"/>
        <v>-1.7570826223682591E-2</v>
      </c>
      <c r="K340" s="4">
        <f t="shared" si="116"/>
        <v>-4.2393496255975953E-3</v>
      </c>
      <c r="L340" s="4">
        <f t="shared" si="122"/>
        <v>-1.2205096385712192E-2</v>
      </c>
      <c r="M340" s="4">
        <f t="shared" si="117"/>
        <v>-1.1177920801640519E-2</v>
      </c>
      <c r="N340" s="4">
        <f t="shared" si="123"/>
        <v>-5.3867119201891824E-3</v>
      </c>
      <c r="O340" s="4">
        <f t="shared" si="125"/>
        <v>5.8883934021270352E-3</v>
      </c>
      <c r="P340" s="4">
        <f t="shared" si="105"/>
        <v>-5.1615407665695043E-2</v>
      </c>
      <c r="Q340" s="4"/>
      <c r="T340" s="4">
        <f t="shared" si="109"/>
        <v>-1.8113745011492995E-2</v>
      </c>
      <c r="U340" s="4">
        <f t="shared" si="110"/>
        <v>-1.8113745011492995E-2</v>
      </c>
      <c r="V340" s="2">
        <f t="shared" si="118"/>
        <v>-2.3035268568527684E-2</v>
      </c>
      <c r="W340" s="4">
        <f t="shared" si="119"/>
        <v>-3.2804915882842421E-2</v>
      </c>
      <c r="X340" s="2">
        <f t="shared" si="120"/>
        <v>5.0375652249222483E-3</v>
      </c>
      <c r="Y340" s="4">
        <f t="shared" si="113"/>
        <v>-1.6655317834754758E-2</v>
      </c>
      <c r="Z340" s="4">
        <f t="shared" si="114"/>
        <v>-1.0455084022441514E-2</v>
      </c>
      <c r="AA340" s="4">
        <f t="shared" si="124"/>
        <v>1.1782354056865731E-2</v>
      </c>
    </row>
    <row r="341" spans="1:27" x14ac:dyDescent="0.3">
      <c r="A341" s="1">
        <f t="shared" si="106"/>
        <v>19</v>
      </c>
      <c r="B341" s="1">
        <f t="shared" si="107"/>
        <v>4</v>
      </c>
      <c r="C341" s="10">
        <v>39576</v>
      </c>
      <c r="D341" s="3">
        <v>1397.68</v>
      </c>
      <c r="E341" s="3">
        <v>1394.29</v>
      </c>
      <c r="F341" s="3">
        <f t="shared" si="115"/>
        <v>1405.98</v>
      </c>
      <c r="G341" s="3">
        <f t="shared" si="121"/>
        <v>1400.998</v>
      </c>
      <c r="H341" s="4">
        <f t="shared" si="108"/>
        <v>3.6694744249841141E-3</v>
      </c>
      <c r="I341" s="4">
        <f t="shared" si="111"/>
        <v>1.2351264209339763E-3</v>
      </c>
      <c r="J341" s="4">
        <f t="shared" si="112"/>
        <v>2.4343480040501381E-3</v>
      </c>
      <c r="K341" s="4">
        <f t="shared" si="116"/>
        <v>1.1119728272187487E-2</v>
      </c>
      <c r="L341" s="4">
        <f t="shared" si="122"/>
        <v>6.3168578000866197E-3</v>
      </c>
      <c r="M341" s="4">
        <f t="shared" si="117"/>
        <v>-5.9033556665101595E-3</v>
      </c>
      <c r="N341" s="4">
        <f t="shared" si="123"/>
        <v>-2.3683117320652731E-3</v>
      </c>
      <c r="O341" s="4">
        <f t="shared" si="125"/>
        <v>3.5644782782897162E-3</v>
      </c>
      <c r="P341" s="4">
        <f t="shared" si="105"/>
        <v>-4.8135334659075324E-2</v>
      </c>
      <c r="Q341" s="4"/>
      <c r="T341" s="4">
        <f t="shared" si="109"/>
        <v>3.6694744249841141E-3</v>
      </c>
      <c r="U341" s="4">
        <f t="shared" si="110"/>
        <v>3.6694744249841141E-3</v>
      </c>
      <c r="V341" s="2">
        <f t="shared" si="118"/>
        <v>1.2042482604106064E-2</v>
      </c>
      <c r="W341" s="4">
        <f t="shared" si="119"/>
        <v>1.9220577780650222E-3</v>
      </c>
      <c r="X341" s="2">
        <f t="shared" si="120"/>
        <v>-8.2733761902733585E-3</v>
      </c>
      <c r="Y341" s="4">
        <f t="shared" si="113"/>
        <v>-1.4877496364432724E-3</v>
      </c>
      <c r="Z341" s="4">
        <f t="shared" si="114"/>
        <v>4.8081194814747702E-3</v>
      </c>
      <c r="AA341" s="4">
        <f t="shared" si="124"/>
        <v>7.1374540119883588E-3</v>
      </c>
    </row>
    <row r="342" spans="1:27" x14ac:dyDescent="0.3">
      <c r="A342" s="1">
        <f t="shared" si="106"/>
        <v>19</v>
      </c>
      <c r="B342" s="1">
        <f t="shared" si="107"/>
        <v>5</v>
      </c>
      <c r="C342" s="10">
        <v>39577</v>
      </c>
      <c r="D342" s="3">
        <v>1388.28</v>
      </c>
      <c r="E342" s="3">
        <v>1394.9</v>
      </c>
      <c r="F342" s="3">
        <f t="shared" si="115"/>
        <v>1400.856</v>
      </c>
      <c r="G342" s="3">
        <f t="shared" si="121"/>
        <v>1400.0419999999999</v>
      </c>
      <c r="H342" s="4">
        <f t="shared" si="108"/>
        <v>-6.7254307137542858E-3</v>
      </c>
      <c r="I342" s="4">
        <f t="shared" si="111"/>
        <v>-1.9890103600251649E-3</v>
      </c>
      <c r="J342" s="4">
        <f t="shared" si="112"/>
        <v>-4.7364203537291205E-3</v>
      </c>
      <c r="K342" s="4">
        <f t="shared" si="116"/>
        <v>4.5217789479708777E-3</v>
      </c>
      <c r="L342" s="4">
        <f t="shared" si="122"/>
        <v>2.6249848956046156E-3</v>
      </c>
      <c r="M342" s="4">
        <f t="shared" si="117"/>
        <v>-8.9773681234902244E-3</v>
      </c>
      <c r="N342" s="4">
        <f t="shared" si="123"/>
        <v>-8.4011765361324472E-3</v>
      </c>
      <c r="O342" s="4">
        <f t="shared" si="125"/>
        <v>5.8633705016284776E-4</v>
      </c>
      <c r="P342" s="4">
        <f t="shared" si="105"/>
        <v>-5.4537034514696624E-2</v>
      </c>
      <c r="Q342" s="4"/>
      <c r="T342" s="4">
        <f t="shared" si="109"/>
        <v>-6.7254307137542858E-3</v>
      </c>
      <c r="U342" s="4">
        <f t="shared" si="110"/>
        <v>-6.7254307137542858E-3</v>
      </c>
      <c r="V342" s="2">
        <f t="shared" si="118"/>
        <v>1.1604945337988686E-2</v>
      </c>
      <c r="W342" s="4">
        <f t="shared" si="119"/>
        <v>1.4888958846087112E-3</v>
      </c>
      <c r="X342" s="2">
        <f t="shared" si="120"/>
        <v>-1.8120093358794904E-2</v>
      </c>
      <c r="Y342" s="4">
        <f t="shared" si="113"/>
        <v>-8.0034302658442327E-3</v>
      </c>
      <c r="Z342" s="4">
        <f t="shared" si="114"/>
        <v>-1.7486441415919558E-3</v>
      </c>
      <c r="AA342" s="4">
        <f t="shared" si="124"/>
        <v>1.1634987292994112E-3</v>
      </c>
    </row>
    <row r="343" spans="1:27" x14ac:dyDescent="0.3">
      <c r="A343" s="1">
        <f t="shared" si="106"/>
        <v>20</v>
      </c>
      <c r="B343" s="1">
        <f t="shared" si="107"/>
        <v>1</v>
      </c>
      <c r="C343" s="10">
        <v>39580</v>
      </c>
      <c r="D343" s="3">
        <v>1403.58</v>
      </c>
      <c r="E343" s="3">
        <v>1389.4</v>
      </c>
      <c r="F343" s="3">
        <f t="shared" si="115"/>
        <v>1400.0740000000001</v>
      </c>
      <c r="G343" s="3">
        <f t="shared" si="121"/>
        <v>1400.7630000000001</v>
      </c>
      <c r="H343" s="4">
        <f t="shared" si="108"/>
        <v>1.1020831532543835E-2</v>
      </c>
      <c r="I343" s="4">
        <f t="shared" si="111"/>
        <v>8.067536808137539E-4</v>
      </c>
      <c r="J343" s="4">
        <f t="shared" si="112"/>
        <v>1.0214077851730081E-2</v>
      </c>
      <c r="K343" s="4">
        <f t="shared" si="116"/>
        <v>7.8640475984671811E-3</v>
      </c>
      <c r="L343" s="4">
        <f t="shared" si="122"/>
        <v>8.766243120984292E-3</v>
      </c>
      <c r="M343" s="4">
        <f t="shared" si="117"/>
        <v>2.5041533518941556E-3</v>
      </c>
      <c r="N343" s="4">
        <f t="shared" si="123"/>
        <v>2.0110468366167436E-3</v>
      </c>
      <c r="O343" s="4">
        <f t="shared" si="125"/>
        <v>-4.9088758745499238E-4</v>
      </c>
      <c r="P343" s="4">
        <f t="shared" si="105"/>
        <v>-4.4117246451823786E-2</v>
      </c>
      <c r="Q343" s="4"/>
      <c r="T343" s="4">
        <f t="shared" si="109"/>
        <v>1.1020831532543835E-2</v>
      </c>
      <c r="U343" s="4">
        <f t="shared" si="110"/>
        <v>1.1020831532543835E-2</v>
      </c>
      <c r="V343" s="2">
        <f t="shared" si="118"/>
        <v>1.3837266257527327E-2</v>
      </c>
      <c r="W343" s="4">
        <f t="shared" si="119"/>
        <v>3.6988935949520026E-3</v>
      </c>
      <c r="X343" s="2">
        <f t="shared" si="120"/>
        <v>-2.7779948703010905E-3</v>
      </c>
      <c r="Y343" s="4">
        <f t="shared" si="113"/>
        <v>-4.7028357880473954E-3</v>
      </c>
      <c r="Z343" s="4">
        <f t="shared" si="114"/>
        <v>1.5727614087138798E-3</v>
      </c>
      <c r="AA343" s="4">
        <f t="shared" si="124"/>
        <v>-9.832659270527489E-4</v>
      </c>
    </row>
    <row r="344" spans="1:27" x14ac:dyDescent="0.3">
      <c r="A344" s="1">
        <f t="shared" si="106"/>
        <v>20</v>
      </c>
      <c r="B344" s="1">
        <f t="shared" si="107"/>
        <v>2</v>
      </c>
      <c r="C344" s="10">
        <v>39581</v>
      </c>
      <c r="D344" s="3">
        <v>1403.04</v>
      </c>
      <c r="E344" s="3">
        <v>1404.4</v>
      </c>
      <c r="F344" s="3">
        <f t="shared" si="115"/>
        <v>1397.03</v>
      </c>
      <c r="G344" s="3">
        <f t="shared" si="121"/>
        <v>1401.973</v>
      </c>
      <c r="H344" s="4">
        <f t="shared" si="108"/>
        <v>-3.8473047492837149E-4</v>
      </c>
      <c r="I344" s="4">
        <f t="shared" si="111"/>
        <v>5.8422035081731269E-4</v>
      </c>
      <c r="J344" s="4">
        <f t="shared" si="112"/>
        <v>-9.6895082574568418E-4</v>
      </c>
      <c r="K344" s="4">
        <f t="shared" si="116"/>
        <v>-5.7371150914091174E-3</v>
      </c>
      <c r="L344" s="4">
        <f t="shared" si="122"/>
        <v>-1.2293959414892647E-3</v>
      </c>
      <c r="M344" s="4">
        <f t="shared" si="117"/>
        <v>4.3019834935541764E-3</v>
      </c>
      <c r="N344" s="4">
        <f t="shared" si="123"/>
        <v>7.6107029165326814E-4</v>
      </c>
      <c r="O344" s="4">
        <f t="shared" si="125"/>
        <v>-3.5230642034439386E-3</v>
      </c>
      <c r="P344" s="4">
        <f t="shared" si="105"/>
        <v>-4.4485003677572216E-2</v>
      </c>
      <c r="Q344" s="4"/>
      <c r="T344" s="4">
        <f t="shared" si="109"/>
        <v>-3.8473047492837149E-4</v>
      </c>
      <c r="U344" s="4">
        <f t="shared" si="110"/>
        <v>-3.8473047492837149E-4</v>
      </c>
      <c r="V344" s="2">
        <f t="shared" si="118"/>
        <v>1.0458969207312775E-2</v>
      </c>
      <c r="W344" s="4">
        <f t="shared" si="119"/>
        <v>3.5437951523958059E-4</v>
      </c>
      <c r="X344" s="2">
        <f t="shared" si="120"/>
        <v>-1.0731459675940962E-2</v>
      </c>
      <c r="Y344" s="4">
        <f t="shared" si="113"/>
        <v>-1.8134407920693221E-2</v>
      </c>
      <c r="Z344" s="4">
        <f t="shared" si="114"/>
        <v>-1.1943500140776038E-2</v>
      </c>
      <c r="AA344" s="4">
        <f t="shared" si="124"/>
        <v>-7.0267165914667026E-3</v>
      </c>
    </row>
    <row r="345" spans="1:27" x14ac:dyDescent="0.3">
      <c r="A345" s="1">
        <f t="shared" si="106"/>
        <v>20</v>
      </c>
      <c r="B345" s="1">
        <f t="shared" si="107"/>
        <v>3</v>
      </c>
      <c r="C345" s="10">
        <v>39582</v>
      </c>
      <c r="D345" s="3">
        <v>1408.66</v>
      </c>
      <c r="E345" s="3">
        <v>1405.65</v>
      </c>
      <c r="F345" s="3">
        <f t="shared" si="115"/>
        <v>1400.248</v>
      </c>
      <c r="G345" s="3">
        <f t="shared" si="121"/>
        <v>1404.28</v>
      </c>
      <c r="H345" s="4">
        <f t="shared" si="108"/>
        <v>4.005587866347444E-3</v>
      </c>
      <c r="I345" s="4">
        <f t="shared" si="111"/>
        <v>1.8602463222717296E-3</v>
      </c>
      <c r="J345" s="4">
        <f t="shared" si="112"/>
        <v>2.1453415440757144E-3</v>
      </c>
      <c r="K345" s="4">
        <f t="shared" si="116"/>
        <v>-3.4888527768274476E-3</v>
      </c>
      <c r="L345" s="4">
        <f t="shared" si="122"/>
        <v>5.3692933439768663E-4</v>
      </c>
      <c r="M345" s="4">
        <f t="shared" si="117"/>
        <v>6.0075072415743738E-3</v>
      </c>
      <c r="N345" s="4">
        <f t="shared" si="123"/>
        <v>3.1190360896688049E-3</v>
      </c>
      <c r="O345" s="4">
        <f t="shared" si="125"/>
        <v>-2.862294663013023E-3</v>
      </c>
      <c r="P345" s="4">
        <f t="shared" si="105"/>
        <v>-4.065760440219008E-2</v>
      </c>
      <c r="Q345" s="4"/>
      <c r="T345" s="4">
        <f t="shared" si="109"/>
        <v>4.005587866347444E-3</v>
      </c>
      <c r="U345" s="4">
        <f t="shared" si="110"/>
        <v>4.005587866347444E-3</v>
      </c>
      <c r="V345" s="2">
        <f t="shared" si="118"/>
        <v>-7.462367430721881E-3</v>
      </c>
      <c r="W345" s="4">
        <f t="shared" si="119"/>
        <v>-1.7387743756414668E-2</v>
      </c>
      <c r="X345" s="2">
        <f t="shared" si="120"/>
        <v>1.1554176809783455E-2</v>
      </c>
      <c r="Y345" s="4">
        <f t="shared" si="113"/>
        <v>-1.5914178802053994E-2</v>
      </c>
      <c r="Z345" s="4">
        <f t="shared" si="114"/>
        <v>-9.7092719230394732E-3</v>
      </c>
      <c r="AA345" s="4">
        <f t="shared" si="124"/>
        <v>-5.7260038968636575E-3</v>
      </c>
    </row>
    <row r="346" spans="1:27" x14ac:dyDescent="0.3">
      <c r="A346" s="1">
        <f t="shared" si="106"/>
        <v>20</v>
      </c>
      <c r="B346" s="1">
        <f t="shared" si="107"/>
        <v>4</v>
      </c>
      <c r="C346" s="10">
        <v>39583</v>
      </c>
      <c r="D346" s="3">
        <v>1423.57</v>
      </c>
      <c r="E346" s="3">
        <v>1408.36</v>
      </c>
      <c r="F346" s="3">
        <f t="shared" si="115"/>
        <v>1405.4259999999999</v>
      </c>
      <c r="G346" s="3">
        <f t="shared" si="121"/>
        <v>1405.703</v>
      </c>
      <c r="H346" s="4">
        <f t="shared" si="108"/>
        <v>1.0584527139267001E-2</v>
      </c>
      <c r="I346" s="4">
        <f t="shared" si="111"/>
        <v>-2.1296835290288778E-4</v>
      </c>
      <c r="J346" s="4">
        <f t="shared" si="112"/>
        <v>1.0797495492169889E-2</v>
      </c>
      <c r="K346" s="4">
        <f t="shared" si="116"/>
        <v>-5.5158803401815972E-3</v>
      </c>
      <c r="L346" s="4">
        <f t="shared" si="122"/>
        <v>-3.5084564211537391E-3</v>
      </c>
      <c r="M346" s="4">
        <f t="shared" si="117"/>
        <v>1.2909964665517791E-2</v>
      </c>
      <c r="N346" s="4">
        <f t="shared" si="123"/>
        <v>1.2710366272249517E-2</v>
      </c>
      <c r="O346" s="4">
        <f t="shared" si="125"/>
        <v>-1.9458122888234766E-4</v>
      </c>
      <c r="P346" s="4">
        <f t="shared" si="105"/>
        <v>-3.0503418780135638E-2</v>
      </c>
      <c r="Q346" s="4"/>
      <c r="T346" s="4">
        <f t="shared" si="109"/>
        <v>1.0584527139267001E-2</v>
      </c>
      <c r="U346" s="4">
        <f t="shared" si="110"/>
        <v>1.0584527139267001E-2</v>
      </c>
      <c r="V346" s="2">
        <f t="shared" si="118"/>
        <v>-7.7946417162409794E-3</v>
      </c>
      <c r="W346" s="4">
        <f t="shared" si="119"/>
        <v>-1.7716695299078506E-2</v>
      </c>
      <c r="X346" s="2">
        <f t="shared" si="120"/>
        <v>1.8523553316925099E-2</v>
      </c>
      <c r="Y346" s="4">
        <f t="shared" si="113"/>
        <v>-1.7915931707511004E-2</v>
      </c>
      <c r="Z346" s="4">
        <f t="shared" si="114"/>
        <v>-1.1723646380505026E-2</v>
      </c>
      <c r="AA346" s="4">
        <f t="shared" si="124"/>
        <v>-3.9403120954785084E-4</v>
      </c>
    </row>
    <row r="347" spans="1:27" x14ac:dyDescent="0.3">
      <c r="A347" s="1">
        <f t="shared" si="106"/>
        <v>20</v>
      </c>
      <c r="B347" s="1">
        <f t="shared" si="107"/>
        <v>5</v>
      </c>
      <c r="C347" s="10">
        <v>39584</v>
      </c>
      <c r="D347" s="3">
        <v>1425.35</v>
      </c>
      <c r="E347" s="3">
        <v>1423.89</v>
      </c>
      <c r="F347" s="3">
        <f t="shared" si="115"/>
        <v>1412.8399999999997</v>
      </c>
      <c r="G347" s="3">
        <f t="shared" si="121"/>
        <v>1406.8480000000002</v>
      </c>
      <c r="H347" s="4">
        <f t="shared" si="108"/>
        <v>1.2503775718791298E-3</v>
      </c>
      <c r="I347" s="4">
        <f t="shared" si="111"/>
        <v>2.2478697921434404E-4</v>
      </c>
      <c r="J347" s="4">
        <f t="shared" si="112"/>
        <v>1.0255905926647858E-3</v>
      </c>
      <c r="K347" s="4">
        <f t="shared" si="116"/>
        <v>-9.7343298889412348E-3</v>
      </c>
      <c r="L347" s="4">
        <f t="shared" si="122"/>
        <v>-1.3190624821945954E-2</v>
      </c>
      <c r="M347" s="4">
        <f t="shared" si="117"/>
        <v>8.8545058180687277E-3</v>
      </c>
      <c r="N347" s="4">
        <f t="shared" si="123"/>
        <v>1.315138522427421E-2</v>
      </c>
      <c r="O347" s="4">
        <f t="shared" si="125"/>
        <v>4.2038797488332738E-3</v>
      </c>
      <c r="P347" s="4">
        <f t="shared" si="105"/>
        <v>-2.9291181998964827E-2</v>
      </c>
      <c r="Q347" s="4"/>
      <c r="T347" s="4">
        <f t="shared" si="109"/>
        <v>1.2503775718791298E-3</v>
      </c>
      <c r="U347" s="4">
        <f t="shared" si="110"/>
        <v>1.2503775718791298E-3</v>
      </c>
      <c r="V347" s="2">
        <f t="shared" si="118"/>
        <v>-2.4789789051469169E-2</v>
      </c>
      <c r="W347" s="4">
        <f t="shared" si="119"/>
        <v>-3.454189116095454E-2</v>
      </c>
      <c r="X347" s="2">
        <f t="shared" si="120"/>
        <v>2.6702106203359506E-2</v>
      </c>
      <c r="Y347" s="4">
        <f t="shared" si="113"/>
        <v>-2.2081782134715032E-2</v>
      </c>
      <c r="Z347" s="4">
        <f t="shared" si="114"/>
        <v>-1.5915763535077645E-2</v>
      </c>
      <c r="AA347" s="4">
        <f t="shared" si="124"/>
        <v>8.5547693695852359E-3</v>
      </c>
    </row>
    <row r="348" spans="1:27" x14ac:dyDescent="0.3">
      <c r="A348" s="1">
        <f t="shared" si="106"/>
        <v>21</v>
      </c>
      <c r="B348" s="1">
        <f t="shared" si="107"/>
        <v>1</v>
      </c>
      <c r="C348" s="10">
        <v>39587</v>
      </c>
      <c r="D348" s="3">
        <v>1426.63</v>
      </c>
      <c r="E348" s="3">
        <v>1425.28</v>
      </c>
      <c r="F348" s="3">
        <f t="shared" si="115"/>
        <v>1417.4499999999998</v>
      </c>
      <c r="G348" s="3">
        <f t="shared" si="121"/>
        <v>1408.7619999999999</v>
      </c>
      <c r="H348" s="4">
        <f t="shared" si="108"/>
        <v>8.9802504647995237E-4</v>
      </c>
      <c r="I348" s="4">
        <f t="shared" si="111"/>
        <v>-4.9110744729320058E-5</v>
      </c>
      <c r="J348" s="4">
        <f t="shared" si="112"/>
        <v>9.4713579120927246E-4</v>
      </c>
      <c r="K348" s="4">
        <f t="shared" si="116"/>
        <v>-7.1526291787983049E-3</v>
      </c>
      <c r="L348" s="4">
        <f t="shared" si="122"/>
        <v>-1.3030717601524727E-2</v>
      </c>
      <c r="M348" s="4">
        <f t="shared" si="117"/>
        <v>6.4764189213025449E-3</v>
      </c>
      <c r="N348" s="4">
        <f t="shared" si="123"/>
        <v>1.2683476697980331E-2</v>
      </c>
      <c r="O348" s="4">
        <f t="shared" si="125"/>
        <v>6.0898761416764502E-3</v>
      </c>
      <c r="P348" s="4">
        <f t="shared" si="105"/>
        <v>-2.8419461167560948E-2</v>
      </c>
      <c r="Q348" s="4"/>
      <c r="T348" s="4">
        <f t="shared" si="109"/>
        <v>8.9802504647995237E-4</v>
      </c>
      <c r="U348" s="4">
        <f t="shared" si="110"/>
        <v>8.9802504647995237E-4</v>
      </c>
      <c r="V348" s="2">
        <f t="shared" si="118"/>
        <v>-1.5273441610832415E-2</v>
      </c>
      <c r="W348" s="4">
        <f t="shared" si="119"/>
        <v>-2.5120707194724166E-2</v>
      </c>
      <c r="X348" s="2">
        <f t="shared" si="120"/>
        <v>1.6422291568703017E-2</v>
      </c>
      <c r="Y348" s="4">
        <f t="shared" si="113"/>
        <v>-1.9532272206494145E-2</v>
      </c>
      <c r="Z348" s="4">
        <f t="shared" si="114"/>
        <v>-1.3350178310016763E-2</v>
      </c>
      <c r="AA348" s="4">
        <f t="shared" si="124"/>
        <v>1.2410772573449509E-2</v>
      </c>
    </row>
    <row r="349" spans="1:27" x14ac:dyDescent="0.3">
      <c r="A349" s="1">
        <f t="shared" si="106"/>
        <v>21</v>
      </c>
      <c r="B349" s="1">
        <f t="shared" si="107"/>
        <v>2</v>
      </c>
      <c r="C349" s="10">
        <v>39588</v>
      </c>
      <c r="D349" s="3">
        <v>1413.4</v>
      </c>
      <c r="E349" s="3">
        <v>1424.49</v>
      </c>
      <c r="F349" s="3">
        <f t="shared" si="115"/>
        <v>1419.5220000000002</v>
      </c>
      <c r="G349" s="3">
        <f t="shared" si="121"/>
        <v>1408.2760000000001</v>
      </c>
      <c r="H349" s="4">
        <f t="shared" si="108"/>
        <v>-9.2736028262408732E-3</v>
      </c>
      <c r="I349" s="4">
        <f t="shared" si="111"/>
        <v>-1.5000385523927717E-3</v>
      </c>
      <c r="J349" s="4">
        <f t="shared" si="112"/>
        <v>-7.7735642738481015E-3</v>
      </c>
      <c r="K349" s="4">
        <f t="shared" si="116"/>
        <v>-3.9095630962478704E-3</v>
      </c>
      <c r="L349" s="4">
        <f t="shared" si="122"/>
        <v>-1.32643595980271E-2</v>
      </c>
      <c r="M349" s="4">
        <f t="shared" si="117"/>
        <v>-4.3127193520072745E-3</v>
      </c>
      <c r="N349" s="4">
        <f t="shared" si="123"/>
        <v>3.6384913184631588E-3</v>
      </c>
      <c r="O349" s="4">
        <f t="shared" si="125"/>
        <v>7.9567001556531021E-3</v>
      </c>
      <c r="P349" s="4">
        <f t="shared" si="105"/>
        <v>-3.7429513198398087E-2</v>
      </c>
      <c r="Q349" s="4"/>
      <c r="T349" s="4">
        <f t="shared" si="109"/>
        <v>-9.2736028262408732E-3</v>
      </c>
      <c r="U349" s="4">
        <f t="shared" si="110"/>
        <v>-9.2736028262408732E-3</v>
      </c>
      <c r="V349" s="2">
        <f t="shared" si="118"/>
        <v>-1.6535471706048622E-2</v>
      </c>
      <c r="W349" s="4">
        <f t="shared" si="119"/>
        <v>-2.6370116988988206E-2</v>
      </c>
      <c r="X349" s="2">
        <f t="shared" si="120"/>
        <v>7.3839662447258295E-3</v>
      </c>
      <c r="Y349" s="4">
        <f t="shared" si="113"/>
        <v>-1.6329643356893114E-2</v>
      </c>
      <c r="Z349" s="4">
        <f t="shared" si="114"/>
        <v>-1.0127356085659577E-2</v>
      </c>
      <c r="AA349" s="4">
        <f t="shared" si="124"/>
        <v>1.6099869007823876E-2</v>
      </c>
    </row>
    <row r="350" spans="1:27" x14ac:dyDescent="0.3">
      <c r="A350" s="1">
        <f t="shared" si="106"/>
        <v>21</v>
      </c>
      <c r="B350" s="1">
        <f t="shared" si="107"/>
        <v>3</v>
      </c>
      <c r="C350" s="10">
        <v>39589</v>
      </c>
      <c r="D350" s="3">
        <v>1390.71</v>
      </c>
      <c r="E350" s="3">
        <v>1414.06</v>
      </c>
      <c r="F350" s="3">
        <f t="shared" si="115"/>
        <v>1415.9320000000002</v>
      </c>
      <c r="G350" s="3">
        <f t="shared" si="121"/>
        <v>1408.0900000000001</v>
      </c>
      <c r="H350" s="4">
        <f t="shared" si="108"/>
        <v>-1.6053488043016876E-2</v>
      </c>
      <c r="I350" s="4">
        <f t="shared" si="111"/>
        <v>4.6695910570245821E-4</v>
      </c>
      <c r="J350" s="4">
        <f t="shared" si="112"/>
        <v>-1.6520447148719333E-2</v>
      </c>
      <c r="K350" s="4">
        <f t="shared" si="116"/>
        <v>6.25265317673701E-3</v>
      </c>
      <c r="L350" s="4">
        <f t="shared" si="122"/>
        <v>-2.3906105057937758E-3</v>
      </c>
      <c r="M350" s="4">
        <f t="shared" si="117"/>
        <v>-1.7813002319320564E-2</v>
      </c>
      <c r="N350" s="4">
        <f t="shared" si="123"/>
        <v>-1.2342961032320453E-2</v>
      </c>
      <c r="O350" s="4">
        <f t="shared" si="125"/>
        <v>5.6388463446729355E-3</v>
      </c>
      <c r="P350" s="4">
        <f t="shared" si="105"/>
        <v>-5.2882126998828535E-2</v>
      </c>
      <c r="Q350" s="4"/>
      <c r="T350" s="4">
        <f t="shared" si="109"/>
        <v>-1.6053488043016876E-2</v>
      </c>
      <c r="U350" s="4">
        <f t="shared" si="110"/>
        <v>-1.6053488043016876E-2</v>
      </c>
      <c r="V350" s="2">
        <f t="shared" si="118"/>
        <v>-3.3536153955002184E-3</v>
      </c>
      <c r="W350" s="4">
        <f t="shared" si="119"/>
        <v>-1.3320079241545279E-2</v>
      </c>
      <c r="X350" s="2">
        <f t="shared" si="120"/>
        <v>-1.2742606448681757E-2</v>
      </c>
      <c r="Y350" s="4">
        <f t="shared" si="113"/>
        <v>-6.2941380100053962E-3</v>
      </c>
      <c r="Z350" s="4">
        <f t="shared" si="114"/>
        <v>-2.8574371182761635E-5</v>
      </c>
      <c r="AA350" s="4">
        <f t="shared" si="124"/>
        <v>1.1200872988213656E-2</v>
      </c>
    </row>
    <row r="351" spans="1:27" x14ac:dyDescent="0.3">
      <c r="A351" s="1">
        <f t="shared" si="106"/>
        <v>21</v>
      </c>
      <c r="B351" s="1">
        <f t="shared" si="107"/>
        <v>4</v>
      </c>
      <c r="C351" s="10">
        <v>39590</v>
      </c>
      <c r="D351" s="3">
        <v>1394.35</v>
      </c>
      <c r="E351" s="3">
        <v>1390.83</v>
      </c>
      <c r="F351" s="3">
        <f t="shared" si="115"/>
        <v>1410.0880000000002</v>
      </c>
      <c r="G351" s="3">
        <f t="shared" si="121"/>
        <v>1407.7570000000001</v>
      </c>
      <c r="H351" s="4">
        <f t="shared" si="108"/>
        <v>2.6173681069380909E-3</v>
      </c>
      <c r="I351" s="4">
        <f t="shared" si="111"/>
        <v>8.628686066821326E-5</v>
      </c>
      <c r="J351" s="4">
        <f t="shared" si="112"/>
        <v>2.5310812462698775E-3</v>
      </c>
      <c r="K351" s="4">
        <f t="shared" si="116"/>
        <v>1.6763020327746257E-2</v>
      </c>
      <c r="L351" s="4">
        <f t="shared" si="122"/>
        <v>1.3328923116010426E-2</v>
      </c>
      <c r="M351" s="4">
        <f t="shared" si="117"/>
        <v>-1.116100555426348E-2</v>
      </c>
      <c r="N351" s="4">
        <f t="shared" si="123"/>
        <v>-9.523660688599063E-3</v>
      </c>
      <c r="O351" s="4">
        <f t="shared" si="125"/>
        <v>1.6717466920071224E-3</v>
      </c>
      <c r="P351" s="4">
        <f t="shared" si="105"/>
        <v>-5.0403170884524229E-2</v>
      </c>
      <c r="Q351" s="4"/>
      <c r="T351" s="4">
        <f t="shared" si="109"/>
        <v>2.6173681069380909E-3</v>
      </c>
      <c r="U351" s="4">
        <f t="shared" si="110"/>
        <v>2.6173681069380909E-3</v>
      </c>
      <c r="V351" s="2">
        <f t="shared" si="118"/>
        <v>2.3628218679667148E-2</v>
      </c>
      <c r="W351" s="4">
        <f t="shared" si="119"/>
        <v>1.339193649287051E-2</v>
      </c>
      <c r="X351" s="2">
        <f t="shared" si="120"/>
        <v>-2.0525861039499306E-2</v>
      </c>
      <c r="Y351" s="4">
        <f t="shared" si="113"/>
        <v>4.0851771815150076E-3</v>
      </c>
      <c r="Z351" s="4">
        <f t="shared" si="114"/>
        <v>1.04161849948639E-2</v>
      </c>
      <c r="AA351" s="4">
        <f t="shared" si="124"/>
        <v>3.3171436987790622E-3</v>
      </c>
    </row>
    <row r="352" spans="1:27" x14ac:dyDescent="0.3">
      <c r="A352" s="1">
        <f t="shared" si="106"/>
        <v>21</v>
      </c>
      <c r="B352" s="1">
        <f t="shared" si="107"/>
        <v>5</v>
      </c>
      <c r="C352" s="10">
        <v>39591</v>
      </c>
      <c r="D352" s="3">
        <v>1375.93</v>
      </c>
      <c r="E352" s="3">
        <v>1392.2</v>
      </c>
      <c r="F352" s="3">
        <f t="shared" si="115"/>
        <v>1400.2040000000002</v>
      </c>
      <c r="G352" s="3">
        <f t="shared" si="121"/>
        <v>1406.5219999999999</v>
      </c>
      <c r="H352" s="4">
        <f t="shared" si="108"/>
        <v>-1.3210456485100474E-2</v>
      </c>
      <c r="I352" s="4">
        <f t="shared" si="111"/>
        <v>-1.5419371033096882E-3</v>
      </c>
      <c r="J352" s="4">
        <f t="shared" si="112"/>
        <v>-1.1668519381790785E-2</v>
      </c>
      <c r="K352" s="4">
        <f t="shared" si="116"/>
        <v>8.5505791228888926E-3</v>
      </c>
      <c r="L352" s="4">
        <f t="shared" si="122"/>
        <v>1.1167290214875119E-2</v>
      </c>
      <c r="M352" s="4">
        <f t="shared" si="117"/>
        <v>-1.7336045319110722E-2</v>
      </c>
      <c r="N352" s="4">
        <f t="shared" si="123"/>
        <v>-2.1750104157631286E-2</v>
      </c>
      <c r="O352" s="4">
        <f t="shared" si="125"/>
        <v>-4.5918033620894637E-3</v>
      </c>
      <c r="P352" s="4">
        <f t="shared" si="105"/>
        <v>-6.2947778473943616E-2</v>
      </c>
      <c r="Q352" s="4"/>
      <c r="T352" s="4">
        <f t="shared" si="109"/>
        <v>-1.3210456485100474E-2</v>
      </c>
      <c r="U352" s="4">
        <f t="shared" si="110"/>
        <v>-1.3210456485100474E-2</v>
      </c>
      <c r="V352" s="2">
        <f t="shared" si="118"/>
        <v>2.2232581489582962E-2</v>
      </c>
      <c r="W352" s="4">
        <f t="shared" si="119"/>
        <v>1.2010255674687109E-2</v>
      </c>
      <c r="X352" s="2">
        <f t="shared" si="120"/>
        <v>-3.4672185778931386E-2</v>
      </c>
      <c r="Y352" s="4">
        <f t="shared" si="113"/>
        <v>-4.0248645070723029E-3</v>
      </c>
      <c r="Z352" s="4">
        <f t="shared" si="114"/>
        <v>2.2550074679395333E-3</v>
      </c>
      <c r="AA352" s="4">
        <f t="shared" si="124"/>
        <v>-8.9436878910559691E-3</v>
      </c>
    </row>
    <row r="353" spans="1:27" x14ac:dyDescent="0.3">
      <c r="A353" s="1">
        <f t="shared" si="106"/>
        <v>22</v>
      </c>
      <c r="B353" s="1">
        <f t="shared" si="107"/>
        <v>2</v>
      </c>
      <c r="C353" s="10">
        <v>39595</v>
      </c>
      <c r="D353" s="3">
        <v>1385.35</v>
      </c>
      <c r="E353" s="3">
        <v>1375.97</v>
      </c>
      <c r="F353" s="3">
        <f t="shared" si="115"/>
        <v>1391.9479999999999</v>
      </c>
      <c r="G353" s="3">
        <f t="shared" si="121"/>
        <v>1404.6990000000001</v>
      </c>
      <c r="H353" s="4">
        <f t="shared" si="108"/>
        <v>6.8462785170756105E-3</v>
      </c>
      <c r="I353" s="4">
        <f t="shared" si="111"/>
        <v>2.9071246356983001E-5</v>
      </c>
      <c r="J353" s="4">
        <f t="shared" si="112"/>
        <v>6.8172072707186277E-3</v>
      </c>
      <c r="K353" s="4">
        <f t="shared" si="116"/>
        <v>1.2840406125311621E-2</v>
      </c>
      <c r="L353" s="4">
        <f t="shared" si="122"/>
        <v>2.2471265899347267E-2</v>
      </c>
      <c r="M353" s="4">
        <f t="shared" si="117"/>
        <v>-4.7401196021690153E-3</v>
      </c>
      <c r="N353" s="4">
        <f t="shared" si="123"/>
        <v>-1.3774481223379641E-2</v>
      </c>
      <c r="O353" s="4">
        <f t="shared" si="125"/>
        <v>-9.2041722308443385E-3</v>
      </c>
      <c r="P353" s="4">
        <f t="shared" si="105"/>
        <v>-5.6532457980331796E-2</v>
      </c>
      <c r="Q353" s="4"/>
      <c r="T353" s="4">
        <f t="shared" si="109"/>
        <v>6.8462785170756105E-3</v>
      </c>
      <c r="U353" s="4">
        <f t="shared" si="110"/>
        <v>6.8462785170756105E-3</v>
      </c>
      <c r="V353" s="2">
        <f t="shared" si="118"/>
        <v>3.6847804757509497E-2</v>
      </c>
      <c r="W353" s="4">
        <f t="shared" si="119"/>
        <v>2.6479326709934404E-2</v>
      </c>
      <c r="X353" s="2">
        <f t="shared" si="120"/>
        <v>-2.8935323104098607E-2</v>
      </c>
      <c r="Y353" s="4">
        <f t="shared" si="113"/>
        <v>2.1147338060699422E-4</v>
      </c>
      <c r="Z353" s="4">
        <f t="shared" si="114"/>
        <v>6.5180565240300047E-3</v>
      </c>
      <c r="AA353" s="4">
        <f t="shared" si="124"/>
        <v>-1.7991463543687577E-2</v>
      </c>
    </row>
    <row r="354" spans="1:27" x14ac:dyDescent="0.3">
      <c r="A354" s="1">
        <f t="shared" si="106"/>
        <v>22</v>
      </c>
      <c r="B354" s="1">
        <f t="shared" si="107"/>
        <v>3</v>
      </c>
      <c r="C354" s="10">
        <v>39596</v>
      </c>
      <c r="D354" s="3">
        <v>1390.84</v>
      </c>
      <c r="E354" s="3">
        <v>1386.54</v>
      </c>
      <c r="F354" s="3">
        <f t="shared" si="115"/>
        <v>1387.4360000000001</v>
      </c>
      <c r="G354" s="3">
        <f t="shared" si="121"/>
        <v>1403.479</v>
      </c>
      <c r="H354" s="4">
        <f t="shared" si="108"/>
        <v>3.9628974627350559E-3</v>
      </c>
      <c r="I354" s="4">
        <f t="shared" si="111"/>
        <v>8.5898870321583331E-4</v>
      </c>
      <c r="J354" s="4">
        <f t="shared" si="112"/>
        <v>3.1039087595192225E-3</v>
      </c>
      <c r="K354" s="4">
        <f t="shared" si="116"/>
        <v>8.91471469303878E-4</v>
      </c>
      <c r="L354" s="4">
        <f t="shared" si="122"/>
        <v>1.4099926613010093E-2</v>
      </c>
      <c r="M354" s="4">
        <f t="shared" si="117"/>
        <v>2.4534465013159299E-3</v>
      </c>
      <c r="N354" s="4">
        <f t="shared" si="123"/>
        <v>-9.0054785287133777E-3</v>
      </c>
      <c r="O354" s="4">
        <f t="shared" si="125"/>
        <v>-1.1534755974806516E-2</v>
      </c>
      <c r="P354" s="4">
        <f t="shared" si="105"/>
        <v>-5.2793592851889171E-2</v>
      </c>
      <c r="Q354" s="4"/>
      <c r="T354" s="4">
        <f t="shared" si="109"/>
        <v>3.9628974627350559E-3</v>
      </c>
      <c r="U354" s="4">
        <f t="shared" si="110"/>
        <v>3.9628974627350559E-3</v>
      </c>
      <c r="V354" s="2">
        <f t="shared" si="118"/>
        <v>2.0247590861515272E-2</v>
      </c>
      <c r="W354" s="4">
        <f t="shared" si="119"/>
        <v>1.004511495290011E-2</v>
      </c>
      <c r="X354" s="2">
        <f t="shared" si="120"/>
        <v>-1.5961511249469484E-2</v>
      </c>
      <c r="Y354" s="4">
        <f t="shared" si="113"/>
        <v>-1.1588472065226042E-2</v>
      </c>
      <c r="Z354" s="4">
        <f t="shared" si="114"/>
        <v>-5.3562905248865115E-3</v>
      </c>
      <c r="AA354" s="4">
        <f t="shared" si="124"/>
        <v>-2.2603383392437743E-2</v>
      </c>
    </row>
    <row r="355" spans="1:27" x14ac:dyDescent="0.3">
      <c r="A355" s="1">
        <f t="shared" si="106"/>
        <v>22</v>
      </c>
      <c r="B355" s="1">
        <f t="shared" si="107"/>
        <v>4</v>
      </c>
      <c r="C355" s="10">
        <v>39597</v>
      </c>
      <c r="D355" s="3">
        <v>1398.26</v>
      </c>
      <c r="E355" s="3">
        <v>1390.5</v>
      </c>
      <c r="F355" s="3">
        <f t="shared" si="115"/>
        <v>1388.9459999999999</v>
      </c>
      <c r="G355" s="3">
        <f t="shared" si="121"/>
        <v>1402.4390000000001</v>
      </c>
      <c r="H355" s="4">
        <f t="shared" si="108"/>
        <v>5.3349055247189272E-3</v>
      </c>
      <c r="I355" s="4">
        <f t="shared" si="111"/>
        <v>-2.4445658738598126E-4</v>
      </c>
      <c r="J355" s="4">
        <f t="shared" si="112"/>
        <v>5.5793621121049087E-3</v>
      </c>
      <c r="K355" s="4">
        <f t="shared" si="116"/>
        <v>-3.0359351183458071E-3</v>
      </c>
      <c r="L355" s="4">
        <f t="shared" si="122"/>
        <v>8.6734155857852123E-3</v>
      </c>
      <c r="M355" s="4">
        <f t="shared" si="117"/>
        <v>6.705804257328995E-3</v>
      </c>
      <c r="N355" s="4">
        <f t="shared" si="123"/>
        <v>-2.9798087474749969E-3</v>
      </c>
      <c r="O355" s="4">
        <f t="shared" si="125"/>
        <v>-9.649850528514128E-3</v>
      </c>
      <c r="P355" s="4">
        <f t="shared" si="105"/>
        <v>-4.7740336157345555E-2</v>
      </c>
      <c r="Q355" s="4"/>
      <c r="T355" s="4">
        <f t="shared" si="109"/>
        <v>5.3349055247189272E-3</v>
      </c>
      <c r="U355" s="4">
        <f t="shared" si="110"/>
        <v>5.3349055247189272E-3</v>
      </c>
      <c r="V355" s="2">
        <f t="shared" si="118"/>
        <v>-9.3468695176930324E-5</v>
      </c>
      <c r="W355" s="4">
        <f t="shared" si="119"/>
        <v>-1.0092534008225089E-2</v>
      </c>
      <c r="X355" s="2">
        <f t="shared" si="120"/>
        <v>5.4288816503799886E-3</v>
      </c>
      <c r="Y355" s="4">
        <f t="shared" si="113"/>
        <v>-1.546690849592262E-2</v>
      </c>
      <c r="Z355" s="4">
        <f t="shared" si="114"/>
        <v>-9.2591814659216242E-3</v>
      </c>
      <c r="AA355" s="4">
        <f t="shared" si="124"/>
        <v>-1.9058824858821134E-2</v>
      </c>
    </row>
    <row r="356" spans="1:27" x14ac:dyDescent="0.3">
      <c r="A356" s="1">
        <f t="shared" si="106"/>
        <v>22</v>
      </c>
      <c r="B356" s="1">
        <f t="shared" si="107"/>
        <v>5</v>
      </c>
      <c r="C356" s="10">
        <v>39598</v>
      </c>
      <c r="D356" s="3">
        <v>1400.38</v>
      </c>
      <c r="E356" s="3">
        <v>1398.36</v>
      </c>
      <c r="F356" s="3">
        <f t="shared" si="115"/>
        <v>1390.152</v>
      </c>
      <c r="G356" s="3">
        <f t="shared" si="121"/>
        <v>1400.1200000000001</v>
      </c>
      <c r="H356" s="4">
        <f t="shared" si="108"/>
        <v>1.5161700971207917E-3</v>
      </c>
      <c r="I356" s="4">
        <f t="shared" si="111"/>
        <v>7.1517457411289062E-5</v>
      </c>
      <c r="J356" s="4">
        <f t="shared" si="112"/>
        <v>1.4446526397095026E-3</v>
      </c>
      <c r="K356" s="4">
        <f t="shared" si="116"/>
        <v>-7.6273368329208904E-3</v>
      </c>
      <c r="L356" s="4">
        <f t="shared" si="122"/>
        <v>1.3095641090436259E-3</v>
      </c>
      <c r="M356" s="4">
        <f t="shared" si="117"/>
        <v>7.3574688235531543E-3</v>
      </c>
      <c r="N356" s="4">
        <f t="shared" si="123"/>
        <v>1.8569836871124682E-4</v>
      </c>
      <c r="O356" s="4">
        <f t="shared" si="125"/>
        <v>-7.1180679529842424E-3</v>
      </c>
      <c r="P356" s="4">
        <f t="shared" si="105"/>
        <v>-4.629654853033302E-2</v>
      </c>
      <c r="Q356" s="4"/>
      <c r="T356" s="4">
        <f t="shared" si="109"/>
        <v>1.5161700971207917E-3</v>
      </c>
      <c r="U356" s="4">
        <f t="shared" si="110"/>
        <v>1.5161700971207917E-3</v>
      </c>
      <c r="V356" s="2">
        <f t="shared" si="118"/>
        <v>-2.7963325847840041E-3</v>
      </c>
      <c r="W356" s="4">
        <f t="shared" si="119"/>
        <v>-1.2768369258936227E-2</v>
      </c>
      <c r="X356" s="2">
        <f t="shared" si="120"/>
        <v>4.3245956897480552E-3</v>
      </c>
      <c r="Y356" s="4">
        <f t="shared" si="113"/>
        <v>-2.0001060812560291E-2</v>
      </c>
      <c r="Z356" s="4">
        <f t="shared" si="114"/>
        <v>-1.3821922745324672E-2</v>
      </c>
      <c r="AA356" s="4">
        <f t="shared" si="124"/>
        <v>-1.4138124712783987E-2</v>
      </c>
    </row>
    <row r="357" spans="1:27" x14ac:dyDescent="0.3">
      <c r="A357" s="1">
        <f t="shared" si="106"/>
        <v>23</v>
      </c>
      <c r="B357" s="1">
        <f t="shared" si="107"/>
        <v>1</v>
      </c>
      <c r="C357" s="10">
        <v>39601</v>
      </c>
      <c r="D357" s="3">
        <v>1385.67</v>
      </c>
      <c r="E357" s="3">
        <v>1399.62</v>
      </c>
      <c r="F357" s="3">
        <f t="shared" si="115"/>
        <v>1392.1</v>
      </c>
      <c r="G357" s="3">
        <f t="shared" si="121"/>
        <v>1396.1520000000003</v>
      </c>
      <c r="H357" s="4">
        <f t="shared" si="108"/>
        <v>-1.0504291692254985E-2</v>
      </c>
      <c r="I357" s="4">
        <f t="shared" si="111"/>
        <v>-5.4270983590183966E-4</v>
      </c>
      <c r="J357" s="4">
        <f t="shared" si="112"/>
        <v>-9.9615818563531452E-3</v>
      </c>
      <c r="K357" s="4">
        <f t="shared" si="116"/>
        <v>-4.7647781316500709E-3</v>
      </c>
      <c r="L357" s="4">
        <f t="shared" si="122"/>
        <v>-2.1875014876913948E-3</v>
      </c>
      <c r="M357" s="4">
        <f t="shared" si="117"/>
        <v>-4.6189210545218278E-3</v>
      </c>
      <c r="N357" s="4">
        <f t="shared" si="123"/>
        <v>-7.5077785226824846E-3</v>
      </c>
      <c r="O357" s="4">
        <f t="shared" si="125"/>
        <v>-2.924217165703495E-3</v>
      </c>
      <c r="P357" s="4">
        <f t="shared" si="105"/>
        <v>-5.6314527772480749E-2</v>
      </c>
      <c r="Q357" s="4"/>
      <c r="T357" s="4">
        <f t="shared" si="109"/>
        <v>-1.0504291692254985E-2</v>
      </c>
      <c r="U357" s="4">
        <f t="shared" si="110"/>
        <v>-1.0504291692254985E-2</v>
      </c>
      <c r="V357" s="2">
        <f t="shared" si="118"/>
        <v>-1.7459546694468676E-2</v>
      </c>
      <c r="W357" s="4">
        <f t="shared" si="119"/>
        <v>-2.7284951227523946E-2</v>
      </c>
      <c r="X357" s="2">
        <f t="shared" si="120"/>
        <v>7.0788484879318048E-3</v>
      </c>
      <c r="Y357" s="4">
        <f t="shared" si="113"/>
        <v>-1.7174194863175569E-2</v>
      </c>
      <c r="Z357" s="4">
        <f t="shared" si="114"/>
        <v>-1.0977232700116739E-2</v>
      </c>
      <c r="AA357" s="4">
        <f t="shared" si="124"/>
        <v>-5.7877280739094218E-3</v>
      </c>
    </row>
    <row r="358" spans="1:27" x14ac:dyDescent="0.3">
      <c r="A358" s="1">
        <f t="shared" si="106"/>
        <v>23</v>
      </c>
      <c r="B358" s="1">
        <f t="shared" si="107"/>
        <v>2</v>
      </c>
      <c r="C358" s="10">
        <v>39602</v>
      </c>
      <c r="D358" s="3">
        <v>1377.65</v>
      </c>
      <c r="E358" s="3">
        <v>1386.42</v>
      </c>
      <c r="F358" s="3">
        <f t="shared" si="115"/>
        <v>1390.56</v>
      </c>
      <c r="G358" s="3">
        <f t="shared" si="121"/>
        <v>1391.2540000000001</v>
      </c>
      <c r="H358" s="4">
        <f t="shared" si="108"/>
        <v>-5.7878138373494278E-3</v>
      </c>
      <c r="I358" s="4">
        <f t="shared" si="111"/>
        <v>5.4125441122345147E-4</v>
      </c>
      <c r="J358" s="4">
        <f t="shared" si="112"/>
        <v>-6.3290682485728795E-3</v>
      </c>
      <c r="K358" s="4">
        <f t="shared" si="116"/>
        <v>5.8581769108083711E-3</v>
      </c>
      <c r="L358" s="4">
        <f t="shared" si="122"/>
        <v>5.1206676593673964E-3</v>
      </c>
      <c r="M358" s="4">
        <f t="shared" si="117"/>
        <v>-9.2840294557587268E-3</v>
      </c>
      <c r="N358" s="4">
        <f t="shared" si="123"/>
        <v>-9.7782288496565256E-3</v>
      </c>
      <c r="O358" s="4">
        <f t="shared" si="125"/>
        <v>-5.0375639676273893E-4</v>
      </c>
      <c r="P358" s="4">
        <f t="shared" si="105"/>
        <v>-6.1776403606744815E-2</v>
      </c>
      <c r="Q358" s="4"/>
      <c r="T358" s="4">
        <f t="shared" si="109"/>
        <v>-5.7878138373494278E-3</v>
      </c>
      <c r="U358" s="4">
        <f t="shared" si="110"/>
        <v>-5.7878138373494278E-3</v>
      </c>
      <c r="V358" s="2">
        <f t="shared" si="118"/>
        <v>-2.3093521545545741E-4</v>
      </c>
      <c r="W358" s="4">
        <f t="shared" si="119"/>
        <v>-1.0228625863300859E-2</v>
      </c>
      <c r="X358" s="2">
        <f t="shared" si="120"/>
        <v>-5.5581621972785348E-3</v>
      </c>
      <c r="Y358" s="4">
        <f t="shared" si="113"/>
        <v>-6.6836956192515094E-3</v>
      </c>
      <c r="Z358" s="4">
        <f t="shared" si="114"/>
        <v>-4.2058823844764851E-4</v>
      </c>
      <c r="AA358" s="4">
        <f t="shared" si="124"/>
        <v>-9.9716368714917515E-4</v>
      </c>
    </row>
    <row r="359" spans="1:27" x14ac:dyDescent="0.3">
      <c r="A359" s="1">
        <f t="shared" si="106"/>
        <v>23</v>
      </c>
      <c r="B359" s="1">
        <f t="shared" si="107"/>
        <v>3</v>
      </c>
      <c r="C359" s="10">
        <v>39603</v>
      </c>
      <c r="D359" s="3">
        <v>1377.2</v>
      </c>
      <c r="E359" s="3">
        <v>1376.26</v>
      </c>
      <c r="F359" s="3">
        <f t="shared" si="115"/>
        <v>1387.8320000000001</v>
      </c>
      <c r="G359" s="3">
        <f t="shared" si="121"/>
        <v>1387.634</v>
      </c>
      <c r="H359" s="4">
        <f t="shared" si="108"/>
        <v>-3.266431967481185E-4</v>
      </c>
      <c r="I359" s="4">
        <f t="shared" si="111"/>
        <v>-1.0089645410663812E-3</v>
      </c>
      <c r="J359" s="4">
        <f t="shared" si="112"/>
        <v>6.8232134431826265E-4</v>
      </c>
      <c r="K359" s="4">
        <f t="shared" si="116"/>
        <v>9.3202192138788116E-3</v>
      </c>
      <c r="L359" s="4">
        <f t="shared" si="122"/>
        <v>8.0886533831765698E-3</v>
      </c>
      <c r="M359" s="4">
        <f t="shared" si="117"/>
        <v>-7.6608696153425346E-3</v>
      </c>
      <c r="N359" s="4">
        <f t="shared" si="123"/>
        <v>-7.519273814276653E-3</v>
      </c>
      <c r="O359" s="4">
        <f t="shared" si="125"/>
        <v>1.4376996805118557E-4</v>
      </c>
      <c r="P359" s="4">
        <f t="shared" si="105"/>
        <v>-6.2082867961535226E-2</v>
      </c>
      <c r="Q359" s="4"/>
      <c r="T359" s="4">
        <f t="shared" si="109"/>
        <v>-3.266431967481185E-4</v>
      </c>
      <c r="U359" s="4">
        <f t="shared" si="110"/>
        <v>-3.266431967481185E-4</v>
      </c>
      <c r="V359" s="2">
        <f t="shared" si="118"/>
        <v>9.5742750335715363E-3</v>
      </c>
      <c r="W359" s="4">
        <f t="shared" si="119"/>
        <v>-5.2146771676420101E-4</v>
      </c>
      <c r="X359" s="2">
        <f t="shared" si="120"/>
        <v>-9.8070230939575169E-3</v>
      </c>
      <c r="Y359" s="4">
        <f t="shared" si="113"/>
        <v>-3.2648209259451022E-3</v>
      </c>
      <c r="Z359" s="4">
        <f t="shared" si="114"/>
        <v>3.0198433136672557E-3</v>
      </c>
      <c r="AA359" s="4">
        <f t="shared" si="124"/>
        <v>2.8541857065836416E-4</v>
      </c>
    </row>
    <row r="360" spans="1:27" x14ac:dyDescent="0.3">
      <c r="A360" s="1">
        <f t="shared" si="106"/>
        <v>23</v>
      </c>
      <c r="B360" s="1">
        <f t="shared" si="107"/>
        <v>4</v>
      </c>
      <c r="C360" s="10">
        <v>39604</v>
      </c>
      <c r="D360" s="3">
        <v>1404.05</v>
      </c>
      <c r="E360" s="3">
        <v>1377.48</v>
      </c>
      <c r="F360" s="3">
        <f t="shared" si="115"/>
        <v>1388.9900000000002</v>
      </c>
      <c r="G360" s="3">
        <f t="shared" si="121"/>
        <v>1388.9680000000001</v>
      </c>
      <c r="H360" s="4">
        <f t="shared" si="108"/>
        <v>1.9496079000871268E-2</v>
      </c>
      <c r="I360" s="4">
        <f t="shared" si="111"/>
        <v>2.0331106593085441E-4</v>
      </c>
      <c r="J360" s="4">
        <f t="shared" si="112"/>
        <v>1.9292767934940412E-2</v>
      </c>
      <c r="K360" s="4">
        <f t="shared" si="116"/>
        <v>5.8270403717688721E-3</v>
      </c>
      <c r="L360" s="4">
        <f t="shared" si="122"/>
        <v>7.3280730628973931E-3</v>
      </c>
      <c r="M360" s="4">
        <f t="shared" si="117"/>
        <v>1.0842410672502837E-2</v>
      </c>
      <c r="N360" s="4">
        <f t="shared" si="123"/>
        <v>1.0858421504311027E-2</v>
      </c>
      <c r="O360" s="4">
        <f t="shared" si="125"/>
        <v>1.5668957658318358E-5</v>
      </c>
      <c r="P360" s="4">
        <f t="shared" si="105"/>
        <v>-4.3797161459042708E-2</v>
      </c>
      <c r="Q360" s="4"/>
      <c r="T360" s="4">
        <f t="shared" si="109"/>
        <v>1.9496079000871268E-2</v>
      </c>
      <c r="U360" s="4">
        <f t="shared" si="110"/>
        <v>1.9496079000871268E-2</v>
      </c>
      <c r="V360" s="2">
        <f t="shared" si="118"/>
        <v>1.5291896601800714E-2</v>
      </c>
      <c r="W360" s="4">
        <f t="shared" si="119"/>
        <v>5.1389776357826733E-3</v>
      </c>
      <c r="X360" s="2">
        <f t="shared" si="120"/>
        <v>4.1408607841173775E-3</v>
      </c>
      <c r="Y360" s="4">
        <f t="shared" si="113"/>
        <v>-6.7144439221434316E-3</v>
      </c>
      <c r="Z360" s="4">
        <f t="shared" si="114"/>
        <v>-4.5153041706858676E-4</v>
      </c>
      <c r="AA360" s="4">
        <f t="shared" si="124"/>
        <v>3.1678697372197177E-5</v>
      </c>
    </row>
    <row r="361" spans="1:27" x14ac:dyDescent="0.3">
      <c r="A361" s="1">
        <f t="shared" si="106"/>
        <v>23</v>
      </c>
      <c r="B361" s="1">
        <f t="shared" si="107"/>
        <v>5</v>
      </c>
      <c r="C361" s="10">
        <v>39605</v>
      </c>
      <c r="D361" s="3">
        <v>1360.68</v>
      </c>
      <c r="E361" s="3">
        <v>1400.06</v>
      </c>
      <c r="F361" s="3">
        <f t="shared" si="115"/>
        <v>1381.0500000000002</v>
      </c>
      <c r="G361" s="3">
        <f t="shared" si="121"/>
        <v>1385.6010000000001</v>
      </c>
      <c r="H361" s="4">
        <f t="shared" si="108"/>
        <v>-3.0889213347102946E-2</v>
      </c>
      <c r="I361" s="4">
        <f t="shared" si="111"/>
        <v>-2.8417791389195608E-3</v>
      </c>
      <c r="J361" s="4">
        <f t="shared" si="112"/>
        <v>-2.8047434208183383E-2</v>
      </c>
      <c r="K361" s="4">
        <f t="shared" si="116"/>
        <v>-1.2754175421103095E-2</v>
      </c>
      <c r="L361" s="4">
        <f t="shared" si="122"/>
        <v>-1.1167693458210223E-2</v>
      </c>
      <c r="M361" s="4">
        <f t="shared" si="117"/>
        <v>-1.4749647007711607E-2</v>
      </c>
      <c r="N361" s="4">
        <f t="shared" si="123"/>
        <v>-1.7985697181223202E-2</v>
      </c>
      <c r="O361" s="4">
        <f t="shared" si="125"/>
        <v>-3.344651203809809E-3</v>
      </c>
      <c r="P361" s="4">
        <f t="shared" si="105"/>
        <v>-7.3333514941839775E-2</v>
      </c>
      <c r="Q361" s="4"/>
      <c r="T361" s="4">
        <f t="shared" si="109"/>
        <v>-3.0889213347102946E-2</v>
      </c>
      <c r="U361" s="4">
        <f t="shared" si="110"/>
        <v>-3.0889213347102946E-2</v>
      </c>
      <c r="V361" s="2">
        <f t="shared" si="118"/>
        <v>-2.6138670275273998E-3</v>
      </c>
      <c r="W361" s="4">
        <f t="shared" si="119"/>
        <v>-1.2587728357252094E-2</v>
      </c>
      <c r="X361" s="2">
        <f t="shared" si="120"/>
        <v>-2.8349448006969567E-2</v>
      </c>
      <c r="Y361" s="4">
        <f t="shared" si="113"/>
        <v>-2.5063973732560661E-2</v>
      </c>
      <c r="Z361" s="4">
        <f t="shared" si="114"/>
        <v>-1.8916758595752956E-2</v>
      </c>
      <c r="AA361" s="4">
        <f t="shared" si="124"/>
        <v>-6.5474854548278616E-3</v>
      </c>
    </row>
    <row r="362" spans="1:27" x14ac:dyDescent="0.3">
      <c r="A362" s="1">
        <f t="shared" si="106"/>
        <v>24</v>
      </c>
      <c r="B362" s="1">
        <f t="shared" si="107"/>
        <v>1</v>
      </c>
      <c r="C362" s="10">
        <v>39608</v>
      </c>
      <c r="D362" s="3">
        <v>1361.76</v>
      </c>
      <c r="E362" s="3">
        <v>1360.83</v>
      </c>
      <c r="F362" s="3">
        <f t="shared" si="115"/>
        <v>1376.2680000000003</v>
      </c>
      <c r="G362" s="3">
        <f t="shared" si="121"/>
        <v>1384.184</v>
      </c>
      <c r="H362" s="4">
        <f t="shared" si="108"/>
        <v>7.9372078666543726E-4</v>
      </c>
      <c r="I362" s="4">
        <f t="shared" si="111"/>
        <v>1.1023899814788456E-4</v>
      </c>
      <c r="J362" s="4">
        <f t="shared" si="112"/>
        <v>6.8348178851755268E-4</v>
      </c>
      <c r="K362" s="4">
        <f t="shared" si="116"/>
        <v>1.4121615662756963E-2</v>
      </c>
      <c r="L362" s="4">
        <f t="shared" si="122"/>
        <v>1.910482667163145E-2</v>
      </c>
      <c r="M362" s="4">
        <f t="shared" si="117"/>
        <v>-1.0541551500144058E-2</v>
      </c>
      <c r="N362" s="4">
        <f t="shared" si="123"/>
        <v>-1.6200158360449173E-2</v>
      </c>
      <c r="O362" s="4">
        <f t="shared" si="125"/>
        <v>-5.8130654447183881E-3</v>
      </c>
      <c r="P362" s="4">
        <f t="shared" si="105"/>
        <v>-7.2598000490342915E-2</v>
      </c>
      <c r="Q362" s="4"/>
      <c r="T362" s="4">
        <f t="shared" si="109"/>
        <v>7.9372078666543726E-4</v>
      </c>
      <c r="U362" s="4">
        <f t="shared" si="110"/>
        <v>7.9372078666543726E-4</v>
      </c>
      <c r="V362" s="2">
        <f t="shared" si="118"/>
        <v>1.8365817091454278E-2</v>
      </c>
      <c r="W362" s="4">
        <f t="shared" si="119"/>
        <v>8.1821589205397019E-3</v>
      </c>
      <c r="X362" s="2">
        <f t="shared" si="120"/>
        <v>-1.7255190629803692E-2</v>
      </c>
      <c r="Y362" s="4">
        <f t="shared" si="113"/>
        <v>1.4767077367873961E-3</v>
      </c>
      <c r="Z362" s="4">
        <f t="shared" si="114"/>
        <v>7.7912684988196024E-3</v>
      </c>
      <c r="AA362" s="4">
        <f t="shared" si="124"/>
        <v>-1.1372746210760473E-2</v>
      </c>
    </row>
    <row r="363" spans="1:27" x14ac:dyDescent="0.3">
      <c r="A363" s="1">
        <f t="shared" si="106"/>
        <v>24</v>
      </c>
      <c r="B363" s="1">
        <f t="shared" si="107"/>
        <v>2</v>
      </c>
      <c r="C363" s="10">
        <v>39609</v>
      </c>
      <c r="D363" s="3">
        <v>1358.44</v>
      </c>
      <c r="E363" s="3">
        <v>1358.98</v>
      </c>
      <c r="F363" s="3">
        <f t="shared" si="115"/>
        <v>1372.4260000000002</v>
      </c>
      <c r="G363" s="3">
        <f t="shared" si="121"/>
        <v>1381.4929999999999</v>
      </c>
      <c r="H363" s="4">
        <f t="shared" si="108"/>
        <v>-2.4380213840911294E-3</v>
      </c>
      <c r="I363" s="4">
        <f t="shared" si="111"/>
        <v>-2.0414757372811455E-3</v>
      </c>
      <c r="J363" s="4">
        <f t="shared" si="112"/>
        <v>-3.9654564680998393E-4</v>
      </c>
      <c r="K363" s="4">
        <f t="shared" si="116"/>
        <v>1.0400143931383016E-2</v>
      </c>
      <c r="L363" s="4">
        <f t="shared" si="122"/>
        <v>1.6371786837948304E-2</v>
      </c>
      <c r="M363" s="4">
        <f t="shared" si="117"/>
        <v>-1.0190713379082079E-2</v>
      </c>
      <c r="N363" s="4">
        <f t="shared" si="123"/>
        <v>-1.668701904388939E-2</v>
      </c>
      <c r="O363" s="4">
        <f t="shared" si="125"/>
        <v>-6.6745678866933977E-3</v>
      </c>
      <c r="P363" s="4">
        <f t="shared" si="105"/>
        <v>-7.4859026396796327E-2</v>
      </c>
      <c r="Q363" s="4"/>
      <c r="T363" s="4">
        <f t="shared" si="109"/>
        <v>-2.4380213840911294E-3</v>
      </c>
      <c r="U363" s="4">
        <f t="shared" si="110"/>
        <v>-2.4380213840911294E-3</v>
      </c>
      <c r="V363" s="2">
        <f t="shared" si="118"/>
        <v>1.166872282927983E-2</v>
      </c>
      <c r="W363" s="4">
        <f t="shared" si="119"/>
        <v>1.5520356009870743E-3</v>
      </c>
      <c r="X363" s="2">
        <f t="shared" si="120"/>
        <v>-1.3944035132290521E-2</v>
      </c>
      <c r="Y363" s="4">
        <f t="shared" si="113"/>
        <v>-2.1983616039210584E-3</v>
      </c>
      <c r="Z363" s="4">
        <f t="shared" si="114"/>
        <v>4.0930269280660654E-3</v>
      </c>
      <c r="AA363" s="4">
        <f t="shared" si="124"/>
        <v>-1.3040789322287272E-2</v>
      </c>
    </row>
    <row r="364" spans="1:27" x14ac:dyDescent="0.3">
      <c r="A364" s="1">
        <f t="shared" si="106"/>
        <v>24</v>
      </c>
      <c r="B364" s="1">
        <f t="shared" si="107"/>
        <v>3</v>
      </c>
      <c r="C364" s="10">
        <v>39610</v>
      </c>
      <c r="D364" s="3">
        <v>1335.49</v>
      </c>
      <c r="E364" s="3">
        <v>1357.09</v>
      </c>
      <c r="F364" s="3">
        <f t="shared" si="115"/>
        <v>1364.0840000000001</v>
      </c>
      <c r="G364" s="3">
        <f t="shared" si="121"/>
        <v>1375.9580000000001</v>
      </c>
      <c r="H364" s="4">
        <f t="shared" si="108"/>
        <v>-1.6894378846323756E-2</v>
      </c>
      <c r="I364" s="4">
        <f t="shared" si="111"/>
        <v>-9.9378699096031942E-4</v>
      </c>
      <c r="J364" s="4">
        <f t="shared" si="112"/>
        <v>-1.5900591855363435E-2</v>
      </c>
      <c r="K364" s="4">
        <f t="shared" si="116"/>
        <v>9.4170519124878675E-3</v>
      </c>
      <c r="L364" s="4">
        <f t="shared" si="122"/>
        <v>1.6205680371929938E-2</v>
      </c>
      <c r="M364" s="4">
        <f t="shared" si="117"/>
        <v>-2.0962052190334354E-2</v>
      </c>
      <c r="N364" s="4">
        <f t="shared" si="123"/>
        <v>-2.9410781433735676E-2</v>
      </c>
      <c r="O364" s="4">
        <f t="shared" si="125"/>
        <v>-8.8911186156392218E-3</v>
      </c>
      <c r="P364" s="4">
        <f t="shared" si="105"/>
        <v>-9.0488708491105657E-2</v>
      </c>
      <c r="Q364" s="4"/>
      <c r="T364" s="4">
        <f t="shared" si="109"/>
        <v>-1.6894378846323756E-2</v>
      </c>
      <c r="U364" s="4">
        <f t="shared" si="110"/>
        <v>-1.6894378846323756E-2</v>
      </c>
      <c r="V364" s="2">
        <f t="shared" si="118"/>
        <v>1.3809958481787926E-2</v>
      </c>
      <c r="W364" s="4">
        <f t="shared" si="119"/>
        <v>3.6718588969700951E-3</v>
      </c>
      <c r="X364" s="2">
        <f t="shared" si="120"/>
        <v>-3.0286087714202756E-2</v>
      </c>
      <c r="Y364" s="4">
        <f t="shared" si="113"/>
        <v>-3.169195617593041E-3</v>
      </c>
      <c r="Z364" s="4">
        <f t="shared" si="114"/>
        <v>3.1160715634710886E-3</v>
      </c>
      <c r="AA364" s="4">
        <f t="shared" si="124"/>
        <v>-1.7111581228851942E-2</v>
      </c>
    </row>
    <row r="365" spans="1:27" x14ac:dyDescent="0.3">
      <c r="A365" s="1">
        <f t="shared" si="106"/>
        <v>24</v>
      </c>
      <c r="B365" s="1">
        <f t="shared" si="107"/>
        <v>4</v>
      </c>
      <c r="C365" s="10">
        <v>39611</v>
      </c>
      <c r="D365" s="3">
        <v>1339.87</v>
      </c>
      <c r="E365" s="3">
        <v>1335.78</v>
      </c>
      <c r="F365" s="3">
        <f t="shared" si="115"/>
        <v>1351.248</v>
      </c>
      <c r="G365" s="3">
        <f t="shared" si="121"/>
        <v>1370.1190000000001</v>
      </c>
      <c r="H365" s="4">
        <f t="shared" si="108"/>
        <v>3.2796950931866819E-3</v>
      </c>
      <c r="I365" s="4">
        <f t="shared" si="111"/>
        <v>2.1714876187763565E-4</v>
      </c>
      <c r="J365" s="4">
        <f t="shared" si="112"/>
        <v>3.0625463313090464E-3</v>
      </c>
      <c r="K365" s="4">
        <f t="shared" si="116"/>
        <v>1.3929344285617986E-2</v>
      </c>
      <c r="L365" s="4">
        <f t="shared" si="122"/>
        <v>2.8446487805974013E-2</v>
      </c>
      <c r="M365" s="4">
        <f t="shared" si="117"/>
        <v>-8.4203639894380282E-3</v>
      </c>
      <c r="N365" s="4">
        <f t="shared" si="123"/>
        <v>-2.2077644350600386E-2</v>
      </c>
      <c r="O365" s="4">
        <f t="shared" si="125"/>
        <v>-1.4084202198720842E-2</v>
      </c>
      <c r="P365" s="4">
        <f t="shared" si="105"/>
        <v>-8.7505788771146051E-2</v>
      </c>
      <c r="Q365" s="4"/>
      <c r="T365" s="4">
        <f t="shared" si="109"/>
        <v>3.2796950931866819E-3</v>
      </c>
      <c r="U365" s="4">
        <f t="shared" si="110"/>
        <v>3.2796950931866819E-3</v>
      </c>
      <c r="V365" s="2">
        <f t="shared" si="118"/>
        <v>5.1336962463215709E-2</v>
      </c>
      <c r="W365" s="4">
        <f t="shared" si="119"/>
        <v>4.08235928385835E-2</v>
      </c>
      <c r="X365" s="2">
        <f t="shared" si="120"/>
        <v>-4.5710622841066958E-2</v>
      </c>
      <c r="Y365" s="4">
        <f t="shared" si="113"/>
        <v>1.2868337583658361E-3</v>
      </c>
      <c r="Z365" s="4">
        <f t="shared" si="114"/>
        <v>7.6001973175430114E-3</v>
      </c>
      <c r="AA365" s="4">
        <f t="shared" si="124"/>
        <v>-2.7172261859336772E-2</v>
      </c>
    </row>
    <row r="366" spans="1:27" x14ac:dyDescent="0.3">
      <c r="A366" s="1">
        <f t="shared" si="106"/>
        <v>24</v>
      </c>
      <c r="B366" s="1">
        <f t="shared" si="107"/>
        <v>5</v>
      </c>
      <c r="C366" s="10">
        <v>39612</v>
      </c>
      <c r="D366" s="3">
        <v>1360.03</v>
      </c>
      <c r="E366" s="3">
        <v>1341.81</v>
      </c>
      <c r="F366" s="3">
        <f t="shared" si="115"/>
        <v>1351.1179999999999</v>
      </c>
      <c r="G366" s="3">
        <f t="shared" si="121"/>
        <v>1366.0840000000003</v>
      </c>
      <c r="H366" s="4">
        <f t="shared" si="108"/>
        <v>1.504623582884913E-2</v>
      </c>
      <c r="I366" s="4">
        <f t="shared" si="111"/>
        <v>1.4479016621015881E-3</v>
      </c>
      <c r="J366" s="4">
        <f t="shared" si="112"/>
        <v>1.3598334166747541E-2</v>
      </c>
      <c r="K366" s="4">
        <f t="shared" si="116"/>
        <v>6.731996387709242E-3</v>
      </c>
      <c r="L366" s="4">
        <f t="shared" si="122"/>
        <v>2.0066623378885266E-2</v>
      </c>
      <c r="M366" s="4">
        <f t="shared" si="117"/>
        <v>6.5960190005610424E-3</v>
      </c>
      <c r="N366" s="4">
        <f t="shared" si="123"/>
        <v>-4.4316454917855078E-3</v>
      </c>
      <c r="O366" s="4">
        <f t="shared" si="125"/>
        <v>-1.1004169025683514E-2</v>
      </c>
      <c r="P366" s="4">
        <f t="shared" si="105"/>
        <v>-7.3776185676537043E-2</v>
      </c>
      <c r="Q366" s="4"/>
      <c r="T366" s="4">
        <f t="shared" si="109"/>
        <v>1.504623582884913E-2</v>
      </c>
      <c r="U366" s="4">
        <f t="shared" si="110"/>
        <v>1.504623582884913E-2</v>
      </c>
      <c r="V366" s="2">
        <f t="shared" si="118"/>
        <v>1.5531357519759511E-2</v>
      </c>
      <c r="W366" s="4">
        <f t="shared" si="119"/>
        <v>5.3760439445618997E-3</v>
      </c>
      <c r="X366" s="2">
        <f t="shared" si="120"/>
        <v>-4.7770232530800106E-4</v>
      </c>
      <c r="Y366" s="4">
        <f t="shared" si="113"/>
        <v>-5.8207716470501806E-3</v>
      </c>
      <c r="Z366" s="4">
        <f t="shared" si="114"/>
        <v>4.4777668491451713E-4</v>
      </c>
      <c r="AA366" s="4">
        <f t="shared" si="124"/>
        <v>-2.1673364469063566E-2</v>
      </c>
    </row>
    <row r="367" spans="1:27" x14ac:dyDescent="0.3">
      <c r="A367" s="1">
        <f t="shared" si="106"/>
        <v>25</v>
      </c>
      <c r="B367" s="1">
        <f t="shared" si="107"/>
        <v>1</v>
      </c>
      <c r="C367" s="10">
        <v>39615</v>
      </c>
      <c r="D367" s="3">
        <v>1360.14</v>
      </c>
      <c r="E367" s="3">
        <v>1358.85</v>
      </c>
      <c r="F367" s="3">
        <f t="shared" si="115"/>
        <v>1350.7940000000001</v>
      </c>
      <c r="G367" s="3">
        <f t="shared" si="121"/>
        <v>1363.5309999999999</v>
      </c>
      <c r="H367" s="4">
        <f t="shared" si="108"/>
        <v>8.088056881107574E-5</v>
      </c>
      <c r="I367" s="4">
        <f t="shared" si="111"/>
        <v>-8.6762791997240039E-4</v>
      </c>
      <c r="J367" s="4">
        <f t="shared" si="112"/>
        <v>9.4850848878347618E-4</v>
      </c>
      <c r="K367" s="4">
        <f t="shared" si="116"/>
        <v>-8.5090034778644522E-3</v>
      </c>
      <c r="L367" s="4">
        <f t="shared" si="122"/>
        <v>2.8512442944477233E-3</v>
      </c>
      <c r="M367" s="4">
        <f t="shared" si="117"/>
        <v>6.9188936284881363E-3</v>
      </c>
      <c r="N367" s="4">
        <f t="shared" si="123"/>
        <v>-2.4869254897760661E-3</v>
      </c>
      <c r="O367" s="4">
        <f t="shared" si="125"/>
        <v>-9.3644771861719021E-3</v>
      </c>
      <c r="P367" s="4">
        <f t="shared" si="105"/>
        <v>-7.3701272167588205E-2</v>
      </c>
      <c r="Q367" s="4"/>
      <c r="T367" s="4">
        <f t="shared" si="109"/>
        <v>8.088056881107574E-5</v>
      </c>
      <c r="U367" s="4">
        <f t="shared" si="110"/>
        <v>8.088056881107574E-5</v>
      </c>
      <c r="V367" s="2">
        <f t="shared" si="118"/>
        <v>1.2720307640272776E-3</v>
      </c>
      <c r="W367" s="4">
        <f t="shared" si="119"/>
        <v>-8.7406895436130238E-3</v>
      </c>
      <c r="X367" s="2">
        <f t="shared" si="120"/>
        <v>-1.1896369404299516E-3</v>
      </c>
      <c r="Y367" s="4">
        <f t="shared" si="113"/>
        <v>-2.0871734107816318E-2</v>
      </c>
      <c r="Z367" s="4">
        <f t="shared" si="114"/>
        <v>-1.469808585315872E-2</v>
      </c>
      <c r="AA367" s="4">
        <f t="shared" si="124"/>
        <v>-1.8509476351989695E-2</v>
      </c>
    </row>
    <row r="368" spans="1:27" x14ac:dyDescent="0.3">
      <c r="A368" s="1">
        <f t="shared" si="106"/>
        <v>25</v>
      </c>
      <c r="B368" s="1">
        <f t="shared" si="107"/>
        <v>2</v>
      </c>
      <c r="C368" s="10">
        <v>39616</v>
      </c>
      <c r="D368" s="3">
        <v>1350.93</v>
      </c>
      <c r="E368" s="3">
        <v>1360.71</v>
      </c>
      <c r="F368" s="3">
        <f t="shared" si="115"/>
        <v>1349.2919999999999</v>
      </c>
      <c r="G368" s="3">
        <f t="shared" si="121"/>
        <v>1360.8590000000002</v>
      </c>
      <c r="H368" s="4">
        <f t="shared" si="108"/>
        <v>-6.7713617715823632E-3</v>
      </c>
      <c r="I368" s="4">
        <f t="shared" si="111"/>
        <v>4.1907450703599356E-4</v>
      </c>
      <c r="J368" s="4">
        <f t="shared" si="112"/>
        <v>-7.1904362786183564E-3</v>
      </c>
      <c r="K368" s="4">
        <f t="shared" si="116"/>
        <v>-8.2767215139619172E-3</v>
      </c>
      <c r="L368" s="4">
        <f t="shared" si="122"/>
        <v>1.3397313675226875E-3</v>
      </c>
      <c r="M368" s="4">
        <f t="shared" si="117"/>
        <v>1.2139699931520735E-3</v>
      </c>
      <c r="N368" s="4">
        <f t="shared" si="123"/>
        <v>-7.2961269315925358E-3</v>
      </c>
      <c r="O368" s="4">
        <f t="shared" si="125"/>
        <v>-8.5622497094595823E-3</v>
      </c>
      <c r="P368" s="4">
        <f t="shared" si="105"/>
        <v>-7.9973575962297969E-2</v>
      </c>
      <c r="Q368" s="4"/>
      <c r="T368" s="4">
        <f t="shared" si="109"/>
        <v>-6.7713617715823632E-3</v>
      </c>
      <c r="U368" s="4">
        <f t="shared" si="110"/>
        <v>-6.7713617715823632E-3</v>
      </c>
      <c r="V368" s="2">
        <f t="shared" si="118"/>
        <v>-1.2498713367741889E-3</v>
      </c>
      <c r="W368" s="4">
        <f t="shared" si="119"/>
        <v>-1.1237372623406417E-2</v>
      </c>
      <c r="X368" s="2">
        <f t="shared" si="120"/>
        <v>-5.5284002237861009E-3</v>
      </c>
      <c r="Y368" s="4">
        <f t="shared" si="113"/>
        <v>-2.0642348427752841E-2</v>
      </c>
      <c r="Z368" s="4">
        <f t="shared" si="114"/>
        <v>-1.4467253839093258E-2</v>
      </c>
      <c r="AA368" s="4">
        <f t="shared" si="124"/>
        <v>-1.6856282233067749E-2</v>
      </c>
    </row>
    <row r="369" spans="1:27" x14ac:dyDescent="0.3">
      <c r="A369" s="1">
        <f t="shared" si="106"/>
        <v>25</v>
      </c>
      <c r="B369" s="1">
        <f t="shared" si="107"/>
        <v>3</v>
      </c>
      <c r="C369" s="10">
        <v>39617</v>
      </c>
      <c r="D369" s="3">
        <v>1337.81</v>
      </c>
      <c r="E369" s="3">
        <v>1349.59</v>
      </c>
      <c r="F369" s="3">
        <f t="shared" si="115"/>
        <v>1349.7560000000001</v>
      </c>
      <c r="G369" s="3">
        <f t="shared" si="121"/>
        <v>1356.9199999999998</v>
      </c>
      <c r="H369" s="4">
        <f t="shared" si="108"/>
        <v>-9.7118281480166394E-3</v>
      </c>
      <c r="I369" s="4">
        <f t="shared" si="111"/>
        <v>-9.9190927731277368E-4</v>
      </c>
      <c r="J369" s="4">
        <f t="shared" si="112"/>
        <v>-8.719918870703865E-3</v>
      </c>
      <c r="K369" s="4">
        <f t="shared" si="116"/>
        <v>1.3416683321859756E-3</v>
      </c>
      <c r="L369" s="4">
        <f t="shared" si="122"/>
        <v>6.0057392561666629E-3</v>
      </c>
      <c r="M369" s="4">
        <f t="shared" si="117"/>
        <v>-8.8504885327423174E-3</v>
      </c>
      <c r="N369" s="4">
        <f t="shared" si="123"/>
        <v>-1.4083365268401897E-2</v>
      </c>
      <c r="O369" s="4">
        <f t="shared" si="125"/>
        <v>-5.3550205186085921E-3</v>
      </c>
      <c r="P369" s="4">
        <f t="shared" si="105"/>
        <v>-8.8908714484186413E-2</v>
      </c>
      <c r="Q369" s="4"/>
      <c r="T369" s="4">
        <f t="shared" si="109"/>
        <v>-9.7118281480166394E-3</v>
      </c>
      <c r="U369" s="4">
        <f t="shared" si="110"/>
        <v>-9.7118281480166394E-3</v>
      </c>
      <c r="V369" s="2">
        <f t="shared" si="118"/>
        <v>-1.142916361321464E-2</v>
      </c>
      <c r="W369" s="4">
        <f t="shared" si="119"/>
        <v>-2.1314871977082525E-2</v>
      </c>
      <c r="X369" s="2">
        <f t="shared" si="120"/>
        <v>1.7371900950212554E-3</v>
      </c>
      <c r="Y369" s="4">
        <f t="shared" si="113"/>
        <v>-1.1143888629561933E-2</v>
      </c>
      <c r="Z369" s="4">
        <f t="shared" si="114"/>
        <v>-4.9089038796254307E-3</v>
      </c>
      <c r="AA369" s="4">
        <f t="shared" si="124"/>
        <v>-1.0503751968353837E-2</v>
      </c>
    </row>
    <row r="370" spans="1:27" x14ac:dyDescent="0.3">
      <c r="A370" s="1">
        <f t="shared" si="106"/>
        <v>25</v>
      </c>
      <c r="B370" s="1">
        <f t="shared" si="107"/>
        <v>4</v>
      </c>
      <c r="C370" s="10">
        <v>39618</v>
      </c>
      <c r="D370" s="3">
        <v>1342.83</v>
      </c>
      <c r="E370" s="3">
        <v>1336.89</v>
      </c>
      <c r="F370" s="3">
        <f t="shared" si="115"/>
        <v>1350.348</v>
      </c>
      <c r="G370" s="3">
        <f t="shared" si="121"/>
        <v>1350.798</v>
      </c>
      <c r="H370" s="4">
        <f t="shared" si="108"/>
        <v>3.7524013125929557E-3</v>
      </c>
      <c r="I370" s="4">
        <f t="shared" si="111"/>
        <v>-6.8769107720815766E-4</v>
      </c>
      <c r="J370" s="4">
        <f t="shared" si="112"/>
        <v>4.4400923898011129E-3</v>
      </c>
      <c r="K370" s="4">
        <f t="shared" si="116"/>
        <v>1.07769414191851E-2</v>
      </c>
      <c r="L370" s="4">
        <f t="shared" si="122"/>
        <v>1.037018211355383E-2</v>
      </c>
      <c r="M370" s="4">
        <f t="shared" si="117"/>
        <v>-5.5674537230403047E-3</v>
      </c>
      <c r="N370" s="4">
        <f t="shared" si="123"/>
        <v>-5.8987354141774523E-3</v>
      </c>
      <c r="O370" s="4">
        <f t="shared" si="125"/>
        <v>-3.3511315654255973E-4</v>
      </c>
      <c r="P370" s="4">
        <f t="shared" si="105"/>
        <v>-8.5489934348524865E-2</v>
      </c>
      <c r="Q370" s="4"/>
      <c r="T370" s="4">
        <f t="shared" si="109"/>
        <v>3.7524013125929557E-3</v>
      </c>
      <c r="U370" s="4">
        <f t="shared" si="110"/>
        <v>3.7524013125929557E-3</v>
      </c>
      <c r="V370" s="2">
        <f t="shared" si="118"/>
        <v>1.5398300207054407E-3</v>
      </c>
      <c r="W370" s="4">
        <f t="shared" si="119"/>
        <v>-8.4755682795015861E-3</v>
      </c>
      <c r="X370" s="2">
        <f t="shared" si="120"/>
        <v>2.2091695462992953E-3</v>
      </c>
      <c r="Y370" s="4">
        <f t="shared" si="113"/>
        <v>-1.8262623391589051E-3</v>
      </c>
      <c r="Z370" s="4">
        <f t="shared" si="114"/>
        <v>4.4674723716246652E-3</v>
      </c>
      <c r="AA370" s="4">
        <f t="shared" si="124"/>
        <v>-6.6605093957592602E-4</v>
      </c>
    </row>
    <row r="371" spans="1:27" x14ac:dyDescent="0.3">
      <c r="A371" s="1">
        <f t="shared" si="106"/>
        <v>25</v>
      </c>
      <c r="B371" s="1">
        <f t="shared" si="107"/>
        <v>5</v>
      </c>
      <c r="C371" s="10">
        <v>39619</v>
      </c>
      <c r="D371" s="3">
        <v>1317.93</v>
      </c>
      <c r="E371" s="3">
        <v>1341.02</v>
      </c>
      <c r="F371" s="3">
        <f t="shared" si="115"/>
        <v>1341.9280000000001</v>
      </c>
      <c r="G371" s="3">
        <f t="shared" si="121"/>
        <v>1346.5229999999999</v>
      </c>
      <c r="H371" s="4">
        <f t="shared" si="108"/>
        <v>-1.8542927995352999E-2</v>
      </c>
      <c r="I371" s="4">
        <f t="shared" si="111"/>
        <v>-1.3478995852043412E-3</v>
      </c>
      <c r="J371" s="4">
        <f t="shared" si="112"/>
        <v>-1.7195028410148659E-2</v>
      </c>
      <c r="K371" s="4">
        <f t="shared" si="116"/>
        <v>3.7960873677234512E-3</v>
      </c>
      <c r="L371" s="4">
        <f t="shared" si="122"/>
        <v>5.1160608565491471E-3</v>
      </c>
      <c r="M371" s="4">
        <f t="shared" si="117"/>
        <v>-1.788322473336874E-2</v>
      </c>
      <c r="N371" s="4">
        <f t="shared" si="123"/>
        <v>-2.1234691126701771E-2</v>
      </c>
      <c r="O371" s="4">
        <f t="shared" si="125"/>
        <v>-3.4865281160606403E-3</v>
      </c>
      <c r="P371" s="4">
        <f t="shared" si="105"/>
        <v>-0.10244762864692572</v>
      </c>
      <c r="Q371" s="4"/>
      <c r="T371" s="4">
        <f t="shared" si="109"/>
        <v>-1.8542927995352999E-2</v>
      </c>
      <c r="U371" s="4">
        <f t="shared" si="110"/>
        <v>-1.8542927995352999E-2</v>
      </c>
      <c r="V371" s="2">
        <f t="shared" si="118"/>
        <v>1.2808769538958801E-2</v>
      </c>
      <c r="W371" s="4">
        <f t="shared" si="119"/>
        <v>2.6806818435691671E-3</v>
      </c>
      <c r="X371" s="2">
        <f t="shared" si="120"/>
        <v>-3.0955199517657631E-2</v>
      </c>
      <c r="Y371" s="4">
        <f t="shared" si="113"/>
        <v>-8.7200733226472493E-3</v>
      </c>
      <c r="Z371" s="4">
        <f t="shared" si="114"/>
        <v>-2.4698058118503259E-3</v>
      </c>
      <c r="AA371" s="4">
        <f t="shared" si="124"/>
        <v>-6.8017745304257866E-3</v>
      </c>
    </row>
    <row r="372" spans="1:27" x14ac:dyDescent="0.3">
      <c r="A372" s="1">
        <f t="shared" si="106"/>
        <v>26</v>
      </c>
      <c r="B372" s="1">
        <f t="shared" si="107"/>
        <v>1</v>
      </c>
      <c r="C372" s="10">
        <v>39622</v>
      </c>
      <c r="D372" s="3">
        <v>1318</v>
      </c>
      <c r="E372" s="3">
        <v>1319.77</v>
      </c>
      <c r="F372" s="3">
        <f t="shared" si="115"/>
        <v>1333.5</v>
      </c>
      <c r="G372" s="3">
        <f t="shared" si="121"/>
        <v>1342.1470000000002</v>
      </c>
      <c r="H372" s="4">
        <f t="shared" si="108"/>
        <v>5.3113594803924591E-5</v>
      </c>
      <c r="I372" s="4">
        <f t="shared" si="111"/>
        <v>1.3961287777043683E-3</v>
      </c>
      <c r="J372" s="4">
        <f t="shared" si="112"/>
        <v>-1.3430151829004436E-3</v>
      </c>
      <c r="K372" s="4">
        <f t="shared" si="116"/>
        <v>1.4754197870903565E-2</v>
      </c>
      <c r="L372" s="4">
        <f t="shared" si="122"/>
        <v>2.0410795717526794E-2</v>
      </c>
      <c r="M372" s="4">
        <f t="shared" si="117"/>
        <v>-1.1623547056617924E-2</v>
      </c>
      <c r="N372" s="4">
        <f t="shared" si="123"/>
        <v>-1.7991322858077512E-2</v>
      </c>
      <c r="O372" s="4">
        <f t="shared" si="125"/>
        <v>-6.5606980273142353E-3</v>
      </c>
      <c r="P372" s="4">
        <f t="shared" si="105"/>
        <v>-0.10239995641395837</v>
      </c>
      <c r="Q372" s="4"/>
      <c r="T372" s="4">
        <f t="shared" si="109"/>
        <v>5.3113594803924591E-5</v>
      </c>
      <c r="U372" s="4">
        <f t="shared" si="110"/>
        <v>5.3113594803924591E-5</v>
      </c>
      <c r="V372" s="2">
        <f t="shared" si="118"/>
        <v>3.2027497666795683E-2</v>
      </c>
      <c r="W372" s="4">
        <f t="shared" si="119"/>
        <v>2.1707222690127717E-2</v>
      </c>
      <c r="X372" s="2">
        <f t="shared" si="120"/>
        <v>-3.0982104783331198E-2</v>
      </c>
      <c r="Y372" s="4">
        <f t="shared" si="113"/>
        <v>2.1014023862289972E-3</v>
      </c>
      <c r="Z372" s="4">
        <f t="shared" si="114"/>
        <v>8.4199020040439977E-3</v>
      </c>
      <c r="AA372" s="4">
        <f t="shared" si="124"/>
        <v>-1.2802840403496088E-2</v>
      </c>
    </row>
    <row r="373" spans="1:27" x14ac:dyDescent="0.3">
      <c r="A373" s="1">
        <f t="shared" si="106"/>
        <v>26</v>
      </c>
      <c r="B373" s="1">
        <f t="shared" si="107"/>
        <v>2</v>
      </c>
      <c r="C373" s="10">
        <v>39623</v>
      </c>
      <c r="D373" s="3">
        <v>1314.29</v>
      </c>
      <c r="E373" s="3">
        <v>1317.23</v>
      </c>
      <c r="F373" s="3">
        <f t="shared" si="115"/>
        <v>1326.172</v>
      </c>
      <c r="G373" s="3">
        <f t="shared" si="121"/>
        <v>1337.732</v>
      </c>
      <c r="H373" s="4">
        <f t="shared" si="108"/>
        <v>-2.8148710166919851E-3</v>
      </c>
      <c r="I373" s="4">
        <f t="shared" si="111"/>
        <v>-5.8421851289831698E-4</v>
      </c>
      <c r="J373" s="4">
        <f t="shared" si="112"/>
        <v>-2.2306525037936679E-3</v>
      </c>
      <c r="K373" s="4">
        <f t="shared" si="116"/>
        <v>8.4540971168436466E-3</v>
      </c>
      <c r="L373" s="4">
        <f t="shared" si="122"/>
        <v>1.6947395042994549E-2</v>
      </c>
      <c r="M373" s="4">
        <f t="shared" si="117"/>
        <v>-8.9596221304627625E-3</v>
      </c>
      <c r="N373" s="4">
        <f t="shared" si="123"/>
        <v>-1.752368934883819E-2</v>
      </c>
      <c r="O373" s="4">
        <f t="shared" si="125"/>
        <v>-8.7956234925320488E-3</v>
      </c>
      <c r="P373" s="4">
        <f t="shared" si="105"/>
        <v>-0.10492658476123018</v>
      </c>
      <c r="Q373" s="4"/>
      <c r="T373" s="4">
        <f t="shared" si="109"/>
        <v>-2.8148710166919851E-3</v>
      </c>
      <c r="U373" s="4">
        <f t="shared" si="110"/>
        <v>-2.8148710166919851E-3</v>
      </c>
      <c r="V373" s="2">
        <f t="shared" si="118"/>
        <v>2.498482549317152E-2</v>
      </c>
      <c r="W373" s="4">
        <f t="shared" si="119"/>
        <v>1.4734977238239851E-2</v>
      </c>
      <c r="X373" s="2">
        <f t="shared" si="120"/>
        <v>-2.712205665726581E-2</v>
      </c>
      <c r="Y373" s="4">
        <f t="shared" si="113"/>
        <v>-4.1201434955858316E-3</v>
      </c>
      <c r="Z373" s="4">
        <f t="shared" si="114"/>
        <v>2.1591277216073757E-3</v>
      </c>
      <c r="AA373" s="4">
        <f t="shared" si="124"/>
        <v>-1.7134912235453773E-2</v>
      </c>
    </row>
    <row r="374" spans="1:27" x14ac:dyDescent="0.3">
      <c r="A374" s="1">
        <f t="shared" si="106"/>
        <v>26</v>
      </c>
      <c r="B374" s="1">
        <f t="shared" si="107"/>
        <v>3</v>
      </c>
      <c r="C374" s="10">
        <v>39624</v>
      </c>
      <c r="D374" s="3">
        <v>1321.97</v>
      </c>
      <c r="E374" s="3">
        <v>1314.54</v>
      </c>
      <c r="F374" s="3">
        <f t="shared" si="115"/>
        <v>1323.0040000000001</v>
      </c>
      <c r="G374" s="3">
        <f t="shared" si="121"/>
        <v>1336.38</v>
      </c>
      <c r="H374" s="4">
        <f t="shared" si="108"/>
        <v>5.8434592061113334E-3</v>
      </c>
      <c r="I374" s="4">
        <f t="shared" si="111"/>
        <v>1.9021677103226838E-4</v>
      </c>
      <c r="J374" s="4">
        <f t="shared" si="112"/>
        <v>5.653242435079065E-3</v>
      </c>
      <c r="K374" s="4">
        <f t="shared" si="116"/>
        <v>6.8268799123481745E-3</v>
      </c>
      <c r="L374" s="4">
        <f t="shared" si="122"/>
        <v>1.8025786630889103E-2</v>
      </c>
      <c r="M374" s="4">
        <f t="shared" si="117"/>
        <v>-7.8155470429424657E-4</v>
      </c>
      <c r="N374" s="4">
        <f t="shared" si="123"/>
        <v>-1.0782861162244332E-2</v>
      </c>
      <c r="O374" s="4">
        <f t="shared" si="125"/>
        <v>-1.0118232637654392E-2</v>
      </c>
      <c r="P374" s="4">
        <f t="shared" si="105"/>
        <v>-9.9696259772807674E-2</v>
      </c>
      <c r="Q374" s="4"/>
      <c r="T374" s="4">
        <f t="shared" si="109"/>
        <v>5.8434592061113334E-3</v>
      </c>
      <c r="U374" s="4">
        <f t="shared" si="110"/>
        <v>5.8434592061113334E-3</v>
      </c>
      <c r="V374" s="2">
        <f t="shared" si="118"/>
        <v>1.7895593818715794E-2</v>
      </c>
      <c r="W374" s="4">
        <f t="shared" si="119"/>
        <v>7.71663788052871E-3</v>
      </c>
      <c r="X374" s="2">
        <f t="shared" si="120"/>
        <v>-1.1840246372803252E-2</v>
      </c>
      <c r="Y374" s="4">
        <f t="shared" si="113"/>
        <v>-5.7270712087534401E-3</v>
      </c>
      <c r="Z374" s="4">
        <f t="shared" si="114"/>
        <v>5.4206792787649919E-4</v>
      </c>
      <c r="AA374" s="4">
        <f t="shared" si="124"/>
        <v>-1.9819878555827831E-2</v>
      </c>
    </row>
    <row r="375" spans="1:27" x14ac:dyDescent="0.3">
      <c r="A375" s="1">
        <f t="shared" si="106"/>
        <v>26</v>
      </c>
      <c r="B375" s="1">
        <f t="shared" si="107"/>
        <v>4</v>
      </c>
      <c r="C375" s="10">
        <v>39625</v>
      </c>
      <c r="D375" s="3">
        <v>1283.1500000000001</v>
      </c>
      <c r="E375" s="3">
        <v>1316.29</v>
      </c>
      <c r="F375" s="3">
        <f t="shared" si="115"/>
        <v>1311.068</v>
      </c>
      <c r="G375" s="3">
        <f t="shared" si="121"/>
        <v>1330.7079999999999</v>
      </c>
      <c r="H375" s="4">
        <f t="shared" si="108"/>
        <v>-2.936526547501073E-2</v>
      </c>
      <c r="I375" s="4">
        <f t="shared" si="111"/>
        <v>-4.296617926276741E-3</v>
      </c>
      <c r="J375" s="4">
        <f t="shared" si="112"/>
        <v>-2.5068647548733988E-2</v>
      </c>
      <c r="K375" s="4">
        <f t="shared" si="116"/>
        <v>-2.9671626436302639E-3</v>
      </c>
      <c r="L375" s="4">
        <f t="shared" si="122"/>
        <v>1.0607065381379401E-2</v>
      </c>
      <c r="M375" s="4">
        <f t="shared" si="117"/>
        <v>-2.1294090009061233E-2</v>
      </c>
      <c r="N375" s="4">
        <f t="shared" si="123"/>
        <v>-3.5738869834704361E-2</v>
      </c>
      <c r="O375" s="4">
        <f t="shared" si="125"/>
        <v>-1.5306082687137023E-2</v>
      </c>
      <c r="P375" s="4">
        <f t="shared" si="105"/>
        <v>-0.12613391811272429</v>
      </c>
      <c r="Q375" s="4"/>
      <c r="T375" s="4">
        <f t="shared" si="109"/>
        <v>-2.936526547501073E-2</v>
      </c>
      <c r="U375" s="4">
        <f t="shared" si="110"/>
        <v>-2.936526547501073E-2</v>
      </c>
      <c r="V375" s="2">
        <f t="shared" si="118"/>
        <v>1.5779480623614679E-2</v>
      </c>
      <c r="W375" s="4">
        <f t="shared" si="119"/>
        <v>5.6216858173785064E-3</v>
      </c>
      <c r="X375" s="2">
        <f t="shared" si="120"/>
        <v>-4.4443451516573085E-2</v>
      </c>
      <c r="Y375" s="4">
        <f t="shared" si="113"/>
        <v>-1.5398993533360593E-2</v>
      </c>
      <c r="Z375" s="4">
        <f t="shared" si="114"/>
        <v>-9.1908382825589361E-3</v>
      </c>
      <c r="AA375" s="4">
        <f t="shared" si="124"/>
        <v>-2.9088797850628116E-2</v>
      </c>
    </row>
    <row r="376" spans="1:27" x14ac:dyDescent="0.3">
      <c r="A376" s="1">
        <f t="shared" si="106"/>
        <v>26</v>
      </c>
      <c r="B376" s="1">
        <f t="shared" si="107"/>
        <v>5</v>
      </c>
      <c r="C376" s="10">
        <v>39626</v>
      </c>
      <c r="D376" s="3">
        <v>1278.3800000000001</v>
      </c>
      <c r="E376" s="3">
        <v>1283.5999999999999</v>
      </c>
      <c r="F376" s="3">
        <f t="shared" si="115"/>
        <v>1303.1579999999999</v>
      </c>
      <c r="G376" s="3">
        <f t="shared" si="121"/>
        <v>1322.5430000000001</v>
      </c>
      <c r="H376" s="4">
        <f t="shared" si="108"/>
        <v>-3.7174141760511099E-3</v>
      </c>
      <c r="I376" s="4">
        <f t="shared" si="111"/>
        <v>3.5069945057071897E-4</v>
      </c>
      <c r="J376" s="4">
        <f t="shared" si="112"/>
        <v>-4.068113626621829E-3</v>
      </c>
      <c r="K376" s="4">
        <f t="shared" si="116"/>
        <v>2.0420449674628742E-2</v>
      </c>
      <c r="L376" s="4">
        <f t="shared" si="122"/>
        <v>3.452441257842008E-2</v>
      </c>
      <c r="M376" s="4">
        <f t="shared" si="117"/>
        <v>-1.9013811065120113E-2</v>
      </c>
      <c r="N376" s="4">
        <f t="shared" si="123"/>
        <v>-3.3392487049570416E-2</v>
      </c>
      <c r="O376" s="4">
        <f t="shared" si="125"/>
        <v>-1.5163722836715387E-2</v>
      </c>
      <c r="P376" s="4">
        <f t="shared" si="105"/>
        <v>-0.12938244027350226</v>
      </c>
      <c r="Q376" s="4"/>
      <c r="T376" s="4">
        <f t="shared" si="109"/>
        <v>-3.7174141760511099E-3</v>
      </c>
      <c r="U376" s="4">
        <f t="shared" si="110"/>
        <v>-3.7174141760511099E-3</v>
      </c>
      <c r="V376" s="2">
        <f t="shared" si="118"/>
        <v>2.7105170868565617E-2</v>
      </c>
      <c r="W376" s="4">
        <f t="shared" si="119"/>
        <v>1.6834119159879951E-2</v>
      </c>
      <c r="X376" s="2">
        <f t="shared" si="120"/>
        <v>-3.0009181064244651E-2</v>
      </c>
      <c r="Y376" s="4">
        <f t="shared" si="113"/>
        <v>7.6970026712043886E-3</v>
      </c>
      <c r="Z376" s="4">
        <f t="shared" si="114"/>
        <v>1.4050783946322693E-2</v>
      </c>
      <c r="AA376" s="4">
        <f t="shared" si="124"/>
        <v>-2.8891266893603985E-2</v>
      </c>
    </row>
    <row r="377" spans="1:27" x14ac:dyDescent="0.3">
      <c r="A377" s="1">
        <f t="shared" si="106"/>
        <v>27</v>
      </c>
      <c r="B377" s="1">
        <f t="shared" si="107"/>
        <v>1</v>
      </c>
      <c r="C377" s="10">
        <v>39629</v>
      </c>
      <c r="D377" s="3">
        <v>1280</v>
      </c>
      <c r="E377" s="3">
        <v>1278.06</v>
      </c>
      <c r="F377" s="3">
        <f t="shared" si="115"/>
        <v>1295.5580000000002</v>
      </c>
      <c r="G377" s="3">
        <f t="shared" si="121"/>
        <v>1314.529</v>
      </c>
      <c r="H377" s="4">
        <f t="shared" si="108"/>
        <v>1.267228836496105E-3</v>
      </c>
      <c r="I377" s="4">
        <f t="shared" si="111"/>
        <v>-2.5031680720925207E-4</v>
      </c>
      <c r="J377" s="4">
        <f t="shared" si="112"/>
        <v>1.5175456437053572E-3</v>
      </c>
      <c r="K377" s="4">
        <f t="shared" si="116"/>
        <v>1.6479841674619525E-2</v>
      </c>
      <c r="L377" s="4">
        <f t="shared" si="122"/>
        <v>3.1278301878592818E-2</v>
      </c>
      <c r="M377" s="4">
        <f t="shared" si="117"/>
        <v>-1.2008725197945764E-2</v>
      </c>
      <c r="N377" s="4">
        <f t="shared" si="123"/>
        <v>-2.6267202929718552E-2</v>
      </c>
      <c r="O377" s="4">
        <f t="shared" si="125"/>
        <v>-1.4821093749999825E-2</v>
      </c>
      <c r="P377" s="4">
        <f t="shared" si="105"/>
        <v>-0.12827916859625699</v>
      </c>
      <c r="Q377" s="4"/>
      <c r="T377" s="4">
        <f t="shared" si="109"/>
        <v>1.267228836496105E-3</v>
      </c>
      <c r="U377" s="4">
        <f t="shared" si="110"/>
        <v>1.267228836496105E-3</v>
      </c>
      <c r="V377" s="2">
        <f t="shared" si="118"/>
        <v>3.0992349692579583E-2</v>
      </c>
      <c r="W377" s="4">
        <f t="shared" si="119"/>
        <v>2.0682426195653737E-2</v>
      </c>
      <c r="X377" s="2">
        <f t="shared" si="120"/>
        <v>-2.8831562974203338E-2</v>
      </c>
      <c r="Y377" s="4">
        <f t="shared" si="113"/>
        <v>3.8055294342875749E-3</v>
      </c>
      <c r="Z377" s="4">
        <f t="shared" si="114"/>
        <v>1.0134773998748008E-2</v>
      </c>
      <c r="AA377" s="4">
        <f t="shared" si="124"/>
        <v>-2.8452943382077076E-2</v>
      </c>
    </row>
    <row r="378" spans="1:27" x14ac:dyDescent="0.3">
      <c r="A378" s="1">
        <f t="shared" si="106"/>
        <v>27</v>
      </c>
      <c r="B378" s="1">
        <f t="shared" si="107"/>
        <v>2</v>
      </c>
      <c r="C378" s="10">
        <v>39630</v>
      </c>
      <c r="D378" s="3">
        <v>1284.9100000000001</v>
      </c>
      <c r="E378" s="3">
        <v>1276.69</v>
      </c>
      <c r="F378" s="3">
        <f t="shared" si="115"/>
        <v>1289.682</v>
      </c>
      <c r="G378" s="3">
        <f t="shared" si="121"/>
        <v>1307.9270000000001</v>
      </c>
      <c r="H378" s="4">
        <f t="shared" si="108"/>
        <v>3.8359375000000641E-3</v>
      </c>
      <c r="I378" s="4">
        <f t="shared" si="111"/>
        <v>-2.5859374999999572E-3</v>
      </c>
      <c r="J378" s="4">
        <f t="shared" si="112"/>
        <v>6.4218750000000213E-3</v>
      </c>
      <c r="K378" s="4">
        <f t="shared" si="116"/>
        <v>8.4960937499999993E-3</v>
      </c>
      <c r="L378" s="4">
        <f t="shared" si="122"/>
        <v>2.3815972222222294E-2</v>
      </c>
      <c r="M378" s="4">
        <f t="shared" si="117"/>
        <v>-3.7001369329803272E-3</v>
      </c>
      <c r="N378" s="4">
        <f t="shared" si="123"/>
        <v>-1.7598076956894422E-2</v>
      </c>
      <c r="O378" s="4">
        <f t="shared" si="125"/>
        <v>-1.4199438092940452E-2</v>
      </c>
      <c r="P378" s="4">
        <f t="shared" si="105"/>
        <v>-0.12493530196954414</v>
      </c>
      <c r="Q378" s="4"/>
      <c r="T378" s="4">
        <f t="shared" si="109"/>
        <v>3.8359375000000641E-3</v>
      </c>
      <c r="U378" s="4">
        <f t="shared" si="110"/>
        <v>3.8359375000000641E-3</v>
      </c>
      <c r="V378" s="2">
        <f t="shared" si="118"/>
        <v>2.6789062499999971E-2</v>
      </c>
      <c r="W378" s="4">
        <f t="shared" si="119"/>
        <v>1.6521171874999928E-2</v>
      </c>
      <c r="X378" s="2">
        <f t="shared" si="120"/>
        <v>-2.235427493171209E-2</v>
      </c>
      <c r="Y378" s="4">
        <f t="shared" si="113"/>
        <v>-4.0786705112219931E-3</v>
      </c>
      <c r="Z378" s="4">
        <f t="shared" si="114"/>
        <v>2.2008622034956462E-3</v>
      </c>
      <c r="AA378" s="4">
        <f t="shared" si="124"/>
        <v>-2.7515284593551972E-2</v>
      </c>
    </row>
    <row r="379" spans="1:27" x14ac:dyDescent="0.3">
      <c r="A379" s="1">
        <f t="shared" si="106"/>
        <v>27</v>
      </c>
      <c r="B379" s="1">
        <f t="shared" si="107"/>
        <v>3</v>
      </c>
      <c r="C379" s="10">
        <v>39631</v>
      </c>
      <c r="D379" s="3">
        <v>1261.52</v>
      </c>
      <c r="E379" s="3">
        <v>1285.82</v>
      </c>
      <c r="F379" s="3">
        <f t="shared" si="115"/>
        <v>1277.5920000000001</v>
      </c>
      <c r="G379" s="3">
        <f t="shared" si="121"/>
        <v>1300.298</v>
      </c>
      <c r="H379" s="4">
        <f t="shared" si="108"/>
        <v>-1.8203609591333322E-2</v>
      </c>
      <c r="I379" s="4">
        <f t="shared" si="111"/>
        <v>7.082208092394443E-4</v>
      </c>
      <c r="J379" s="4">
        <f t="shared" si="112"/>
        <v>-1.8911830400572767E-2</v>
      </c>
      <c r="K379" s="4">
        <f t="shared" si="116"/>
        <v>-2.5682732642752833E-3</v>
      </c>
      <c r="L379" s="4">
        <f t="shared" si="122"/>
        <v>1.5329218907679515E-2</v>
      </c>
      <c r="M379" s="4">
        <f t="shared" si="117"/>
        <v>-1.2579915966912845E-2</v>
      </c>
      <c r="N379" s="4">
        <f t="shared" si="123"/>
        <v>-2.982239455878577E-2</v>
      </c>
      <c r="O379" s="4">
        <f t="shared" si="125"/>
        <v>-1.799892193544288E-2</v>
      </c>
      <c r="P379" s="4">
        <f t="shared" si="105"/>
        <v>-0.14086463809964855</v>
      </c>
      <c r="Q379" s="4"/>
      <c r="T379" s="4">
        <f t="shared" si="109"/>
        <v>-1.8203609591333322E-2</v>
      </c>
      <c r="U379" s="4">
        <f t="shared" si="110"/>
        <v>-1.8203609591333322E-2</v>
      </c>
      <c r="V379" s="2">
        <f t="shared" si="118"/>
        <v>2.8842487022437326E-2</v>
      </c>
      <c r="W379" s="4">
        <f t="shared" si="119"/>
        <v>1.855406215221287E-2</v>
      </c>
      <c r="X379" s="2">
        <f t="shared" si="120"/>
        <v>-4.5727210148490544E-2</v>
      </c>
      <c r="Y379" s="4">
        <f t="shared" si="113"/>
        <v>-1.5005077837039861E-2</v>
      </c>
      <c r="Z379" s="4">
        <f t="shared" si="114"/>
        <v>-8.7944388493922509E-3</v>
      </c>
      <c r="AA379" s="4">
        <f t="shared" si="124"/>
        <v>-3.4324915117414631E-2</v>
      </c>
    </row>
    <row r="380" spans="1:27" x14ac:dyDescent="0.3">
      <c r="A380" s="1">
        <f t="shared" si="106"/>
        <v>27</v>
      </c>
      <c r="B380" s="1">
        <f t="shared" si="107"/>
        <v>4</v>
      </c>
      <c r="C380" s="10">
        <v>39632</v>
      </c>
      <c r="D380" s="3">
        <v>1262.9000000000001</v>
      </c>
      <c r="E380" s="3">
        <v>1262.96</v>
      </c>
      <c r="F380" s="3">
        <f t="shared" si="115"/>
        <v>1273.5419999999999</v>
      </c>
      <c r="G380" s="3">
        <f t="shared" si="121"/>
        <v>1292.3050000000001</v>
      </c>
      <c r="H380" s="4">
        <f t="shared" si="108"/>
        <v>1.0939184475871244E-3</v>
      </c>
      <c r="I380" s="4">
        <f t="shared" si="111"/>
        <v>1.1414801192213002E-3</v>
      </c>
      <c r="J380" s="4">
        <f t="shared" si="112"/>
        <v>-4.7561671634175793E-5</v>
      </c>
      <c r="K380" s="4">
        <f t="shared" si="116"/>
        <v>1.163873739615693E-2</v>
      </c>
      <c r="L380" s="4">
        <f t="shared" si="122"/>
        <v>2.6993010195813245E-2</v>
      </c>
      <c r="M380" s="4">
        <f t="shared" si="117"/>
        <v>-8.3562222525836016E-3</v>
      </c>
      <c r="N380" s="4">
        <f t="shared" si="123"/>
        <v>-2.2753916451611633E-2</v>
      </c>
      <c r="O380" s="4">
        <f t="shared" si="125"/>
        <v>-1.485707498614312E-2</v>
      </c>
      <c r="P380" s="4">
        <f t="shared" si="105"/>
        <v>-0.1399248140782913</v>
      </c>
      <c r="Q380" s="4"/>
      <c r="T380" s="4">
        <f t="shared" si="109"/>
        <v>1.0939184475871244E-3</v>
      </c>
      <c r="U380" s="4">
        <f t="shared" si="110"/>
        <v>1.0939184475871244E-3</v>
      </c>
      <c r="V380" s="2">
        <f t="shared" si="118"/>
        <v>1.7145982624136049E-2</v>
      </c>
      <c r="W380" s="4">
        <f t="shared" si="119"/>
        <v>6.9745227978946856E-3</v>
      </c>
      <c r="X380" s="2">
        <f t="shared" si="120"/>
        <v>-1.5781475275688732E-2</v>
      </c>
      <c r="Y380" s="4">
        <f t="shared" si="113"/>
        <v>-9.7521194793481791E-4</v>
      </c>
      <c r="Z380" s="4">
        <f t="shared" si="114"/>
        <v>5.3238888481160675E-3</v>
      </c>
      <c r="AA380" s="4">
        <f t="shared" si="124"/>
        <v>-2.8622466569239786E-2</v>
      </c>
    </row>
    <row r="381" spans="1:27" x14ac:dyDescent="0.3">
      <c r="A381" s="1">
        <f t="shared" si="106"/>
        <v>28</v>
      </c>
      <c r="B381" s="1">
        <f t="shared" si="107"/>
        <v>1</v>
      </c>
      <c r="C381" s="10">
        <v>39636</v>
      </c>
      <c r="D381" s="3">
        <v>1252.31</v>
      </c>
      <c r="E381" s="3">
        <v>1262.9000000000001</v>
      </c>
      <c r="F381" s="3">
        <f t="shared" si="115"/>
        <v>1268.328</v>
      </c>
      <c r="G381" s="3">
        <f t="shared" si="121"/>
        <v>1285.7429999999999</v>
      </c>
      <c r="H381" s="4">
        <f t="shared" si="108"/>
        <v>-8.3854620318316135E-3</v>
      </c>
      <c r="I381" s="4">
        <f t="shared" si="111"/>
        <v>0</v>
      </c>
      <c r="J381" s="4">
        <f t="shared" si="112"/>
        <v>-8.3854620318316135E-3</v>
      </c>
      <c r="K381" s="4">
        <f t="shared" si="116"/>
        <v>7.4689207379839183E-3</v>
      </c>
      <c r="L381" s="4">
        <f t="shared" si="122"/>
        <v>2.1029200869251564E-2</v>
      </c>
      <c r="M381" s="4">
        <f t="shared" si="117"/>
        <v>-1.262922524772774E-2</v>
      </c>
      <c r="N381" s="4">
        <f t="shared" si="123"/>
        <v>-2.6002863713821499E-2</v>
      </c>
      <c r="O381" s="4">
        <f t="shared" si="125"/>
        <v>-1.3906301155464674E-2</v>
      </c>
      <c r="P381" s="4">
        <f t="shared" ref="P381:P444" si="126">(D381-1468.36)/1468.36</f>
        <v>-0.1471369418943583</v>
      </c>
      <c r="Q381" s="4"/>
      <c r="T381" s="4">
        <f t="shared" si="109"/>
        <v>-8.3854620318316135E-3</v>
      </c>
      <c r="U381" s="4">
        <f t="shared" si="110"/>
        <v>-8.3854620318316135E-3</v>
      </c>
      <c r="V381" s="2">
        <f t="shared" si="118"/>
        <v>1.2257502573442091E-2</v>
      </c>
      <c r="W381" s="4">
        <f t="shared" si="119"/>
        <v>2.1349275477077281E-3</v>
      </c>
      <c r="X381" s="2">
        <f t="shared" si="120"/>
        <v>-2.0392997387318451E-2</v>
      </c>
      <c r="Y381" s="4">
        <f t="shared" si="113"/>
        <v>-5.0930358796966186E-3</v>
      </c>
      <c r="Z381" s="4">
        <f t="shared" si="114"/>
        <v>1.1801010080339206E-3</v>
      </c>
      <c r="AA381" s="4">
        <f t="shared" si="124"/>
        <v>-2.672738071668971E-2</v>
      </c>
    </row>
    <row r="382" spans="1:27" x14ac:dyDescent="0.3">
      <c r="A382" s="1">
        <f t="shared" si="106"/>
        <v>28</v>
      </c>
      <c r="B382" s="1">
        <f t="shared" si="107"/>
        <v>2</v>
      </c>
      <c r="C382" s="10">
        <v>39637</v>
      </c>
      <c r="D382" s="3">
        <v>1273.7</v>
      </c>
      <c r="E382" s="3">
        <v>1251.8399999999999</v>
      </c>
      <c r="F382" s="3">
        <f t="shared" si="115"/>
        <v>1267.068</v>
      </c>
      <c r="G382" s="3">
        <f t="shared" si="121"/>
        <v>1281.3130000000001</v>
      </c>
      <c r="H382" s="4">
        <f t="shared" si="108"/>
        <v>1.7080435355463185E-2</v>
      </c>
      <c r="I382" s="4">
        <f t="shared" si="111"/>
        <v>-3.753064337105248E-4</v>
      </c>
      <c r="J382" s="4">
        <f t="shared" si="112"/>
        <v>1.7455741789173709E-2</v>
      </c>
      <c r="K382" s="4">
        <f t="shared" si="116"/>
        <v>1.0460668684271576E-2</v>
      </c>
      <c r="L382" s="4">
        <f t="shared" si="122"/>
        <v>2.3835063912999936E-2</v>
      </c>
      <c r="M382" s="4">
        <f t="shared" si="117"/>
        <v>5.2341310805734675E-3</v>
      </c>
      <c r="N382" s="4">
        <f t="shared" si="123"/>
        <v>-5.9415615076098159E-3</v>
      </c>
      <c r="O382" s="4">
        <f t="shared" si="125"/>
        <v>-1.1183952265054658E-2</v>
      </c>
      <c r="P382" s="4">
        <f t="shared" si="126"/>
        <v>-0.13256966956332225</v>
      </c>
      <c r="Q382" s="4"/>
      <c r="T382" s="4">
        <f t="shared" si="109"/>
        <v>1.7080435355463185E-2</v>
      </c>
      <c r="U382" s="4">
        <f t="shared" si="110"/>
        <v>1.7080435355463185E-2</v>
      </c>
      <c r="V382" s="2">
        <f t="shared" si="118"/>
        <v>2.2111138615837977E-2</v>
      </c>
      <c r="W382" s="4">
        <f t="shared" si="119"/>
        <v>1.1890027229679632E-2</v>
      </c>
      <c r="X382" s="2">
        <f t="shared" si="120"/>
        <v>-4.9218749999999645E-3</v>
      </c>
      <c r="Y382" s="4">
        <f t="shared" si="113"/>
        <v>-2.1385915237616543E-3</v>
      </c>
      <c r="Z382" s="4">
        <f t="shared" si="114"/>
        <v>4.153173873508287E-3</v>
      </c>
      <c r="AA382" s="4">
        <f t="shared" si="124"/>
        <v>-2.1990524546180279E-2</v>
      </c>
    </row>
    <row r="383" spans="1:27" x14ac:dyDescent="0.3">
      <c r="A383" s="1">
        <f t="shared" si="106"/>
        <v>28</v>
      </c>
      <c r="B383" s="1">
        <f t="shared" si="107"/>
        <v>3</v>
      </c>
      <c r="C383" s="10">
        <v>39638</v>
      </c>
      <c r="D383" s="3">
        <v>1244.69</v>
      </c>
      <c r="E383" s="3">
        <v>1273.3800000000001</v>
      </c>
      <c r="F383" s="3">
        <f t="shared" si="115"/>
        <v>1259.0240000000001</v>
      </c>
      <c r="G383" s="3">
        <f t="shared" si="121"/>
        <v>1274.3530000000001</v>
      </c>
      <c r="H383" s="4">
        <f t="shared" si="108"/>
        <v>-2.2776163931852077E-2</v>
      </c>
      <c r="I383" s="4">
        <f t="shared" si="111"/>
        <v>-2.512365549186907E-4</v>
      </c>
      <c r="J383" s="4">
        <f t="shared" si="112"/>
        <v>-2.2524927376933387E-2</v>
      </c>
      <c r="K383" s="4">
        <f t="shared" si="116"/>
        <v>-8.7088796419878874E-3</v>
      </c>
      <c r="L383" s="4">
        <f t="shared" si="122"/>
        <v>3.1003288756291589E-3</v>
      </c>
      <c r="M383" s="4">
        <f t="shared" si="117"/>
        <v>-1.1385009340568615E-2</v>
      </c>
      <c r="N383" s="4">
        <f t="shared" si="123"/>
        <v>-2.3276909929980161E-2</v>
      </c>
      <c r="O383" s="4">
        <f t="shared" si="125"/>
        <v>-1.2315516313298854E-2</v>
      </c>
      <c r="P383" s="4">
        <f t="shared" si="126"/>
        <v>-0.15232640496880864</v>
      </c>
      <c r="Q383" s="4"/>
      <c r="T383" s="4">
        <f t="shared" si="109"/>
        <v>-2.2776163931852077E-2</v>
      </c>
      <c r="U383" s="4">
        <f t="shared" si="110"/>
        <v>-2.2776163931852077E-2</v>
      </c>
      <c r="V383" s="2">
        <f t="shared" si="118"/>
        <v>8.8011305644971633E-3</v>
      </c>
      <c r="W383" s="4">
        <f t="shared" si="119"/>
        <v>-1.2868807411477359E-3</v>
      </c>
      <c r="X383" s="2">
        <f t="shared" si="120"/>
        <v>-3.1301803239137393E-2</v>
      </c>
      <c r="Y383" s="4">
        <f t="shared" si="113"/>
        <v>-2.1069118050441885E-2</v>
      </c>
      <c r="Z383" s="4">
        <f t="shared" si="114"/>
        <v>-1.4896714350839349E-2</v>
      </c>
      <c r="AA383" s="4">
        <f t="shared" si="124"/>
        <v>-2.3771751486025162E-2</v>
      </c>
    </row>
    <row r="384" spans="1:27" x14ac:dyDescent="0.3">
      <c r="A384" s="1">
        <f t="shared" si="106"/>
        <v>28</v>
      </c>
      <c r="B384" s="1">
        <f t="shared" si="107"/>
        <v>4</v>
      </c>
      <c r="C384" s="10">
        <v>39639</v>
      </c>
      <c r="D384" s="3">
        <v>1253.3900000000001</v>
      </c>
      <c r="E384" s="3">
        <v>1245.25</v>
      </c>
      <c r="F384" s="3">
        <f t="shared" si="115"/>
        <v>1257.3980000000001</v>
      </c>
      <c r="G384" s="3">
        <f t="shared" si="121"/>
        <v>1267.4950000000001</v>
      </c>
      <c r="H384" s="4">
        <f t="shared" si="108"/>
        <v>6.9896922125188164E-3</v>
      </c>
      <c r="I384" s="4">
        <f t="shared" si="111"/>
        <v>4.4991122287472816E-4</v>
      </c>
      <c r="J384" s="4">
        <f t="shared" si="112"/>
        <v>6.5397809896440883E-3</v>
      </c>
      <c r="K384" s="4">
        <f t="shared" si="116"/>
        <v>1.1014790831452037E-2</v>
      </c>
      <c r="L384" s="4">
        <f t="shared" si="122"/>
        <v>1.9580957686028057E-2</v>
      </c>
      <c r="M384" s="4">
        <f t="shared" si="117"/>
        <v>-3.1875348934864204E-3</v>
      </c>
      <c r="N384" s="4">
        <f t="shared" si="123"/>
        <v>-1.1128249026623393E-2</v>
      </c>
      <c r="O384" s="4">
        <f t="shared" si="125"/>
        <v>-8.0557527984106928E-3</v>
      </c>
      <c r="P384" s="4">
        <f t="shared" si="126"/>
        <v>-0.1464014274428613</v>
      </c>
      <c r="Q384" s="4"/>
      <c r="T384" s="4">
        <f t="shared" si="109"/>
        <v>6.9896922125188164E-3</v>
      </c>
      <c r="U384" s="4">
        <f t="shared" si="110"/>
        <v>6.9896922125188164E-3</v>
      </c>
      <c r="V384" s="2">
        <f t="shared" si="118"/>
        <v>1.3521439073182822E-2</v>
      </c>
      <c r="W384" s="4">
        <f t="shared" si="119"/>
        <v>3.3862246824510264E-3</v>
      </c>
      <c r="X384" s="2">
        <f t="shared" si="120"/>
        <v>-6.4446065064365857E-3</v>
      </c>
      <c r="Y384" s="4">
        <f t="shared" si="113"/>
        <v>-1.5913786302868271E-3</v>
      </c>
      <c r="Z384" s="4">
        <f t="shared" si="114"/>
        <v>4.7038370809435303E-3</v>
      </c>
      <c r="AA384" s="4">
        <f t="shared" si="124"/>
        <v>-1.5806298098297391E-2</v>
      </c>
    </row>
    <row r="385" spans="1:27" x14ac:dyDescent="0.3">
      <c r="A385" s="1">
        <f t="shared" si="106"/>
        <v>28</v>
      </c>
      <c r="B385" s="1">
        <f t="shared" si="107"/>
        <v>5</v>
      </c>
      <c r="C385" s="10">
        <v>39640</v>
      </c>
      <c r="D385" s="3">
        <v>1239.49</v>
      </c>
      <c r="E385" s="3">
        <v>1248.6600000000001</v>
      </c>
      <c r="F385" s="3">
        <f t="shared" si="115"/>
        <v>1252.7159999999999</v>
      </c>
      <c r="G385" s="3">
        <f t="shared" si="121"/>
        <v>1263.1289999999999</v>
      </c>
      <c r="H385" s="4">
        <f t="shared" si="108"/>
        <v>-1.1089924125770981E-2</v>
      </c>
      <c r="I385" s="4">
        <f t="shared" si="111"/>
        <v>-3.7737655478342876E-3</v>
      </c>
      <c r="J385" s="4">
        <f t="shared" si="112"/>
        <v>-7.3161585779366939E-3</v>
      </c>
      <c r="K385" s="4">
        <f t="shared" si="116"/>
        <v>2.1003039756180729E-3</v>
      </c>
      <c r="L385" s="4">
        <f t="shared" si="122"/>
        <v>9.8656886966988523E-3</v>
      </c>
      <c r="M385" s="4">
        <f t="shared" si="117"/>
        <v>-1.0557859882048194E-2</v>
      </c>
      <c r="N385" s="4">
        <f t="shared" si="123"/>
        <v>-1.8714636430641602E-2</v>
      </c>
      <c r="O385" s="4">
        <f t="shared" si="125"/>
        <v>-8.4010359099307066E-3</v>
      </c>
      <c r="P385" s="4">
        <f t="shared" si="126"/>
        <v>-0.15586777084638639</v>
      </c>
      <c r="Q385" s="4"/>
      <c r="T385" s="4">
        <f t="shared" si="109"/>
        <v>-1.1089924125770981E-2</v>
      </c>
      <c r="U385" s="4">
        <f t="shared" si="110"/>
        <v>-1.1089924125770981E-2</v>
      </c>
      <c r="V385" s="2">
        <f t="shared" si="118"/>
        <v>7.587422909070593E-3</v>
      </c>
      <c r="W385" s="4">
        <f t="shared" si="119"/>
        <v>-2.488451320020037E-3</v>
      </c>
      <c r="X385" s="2">
        <f t="shared" si="120"/>
        <v>-1.8536701243170545E-2</v>
      </c>
      <c r="Y385" s="4">
        <f t="shared" si="113"/>
        <v>-1.0394712283429523E-2</v>
      </c>
      <c r="Z385" s="4">
        <f t="shared" si="114"/>
        <v>-4.1550037895230598E-3</v>
      </c>
      <c r="AA385" s="4">
        <f t="shared" si="124"/>
        <v>-1.6352817574920988E-2</v>
      </c>
    </row>
    <row r="386" spans="1:27" x14ac:dyDescent="0.3">
      <c r="A386" s="1">
        <f t="shared" si="106"/>
        <v>29</v>
      </c>
      <c r="B386" s="1">
        <f t="shared" si="107"/>
        <v>1</v>
      </c>
      <c r="C386" s="10">
        <v>39643</v>
      </c>
      <c r="D386" s="3">
        <v>1228.3</v>
      </c>
      <c r="E386" s="3">
        <v>1241.6099999999999</v>
      </c>
      <c r="F386" s="3">
        <f t="shared" si="115"/>
        <v>1247.9140000000002</v>
      </c>
      <c r="G386" s="3">
        <f t="shared" si="121"/>
        <v>1258.1209999999996</v>
      </c>
      <c r="H386" s="4">
        <f t="shared" si="108"/>
        <v>-9.0279066390209321E-3</v>
      </c>
      <c r="I386" s="4">
        <f t="shared" si="111"/>
        <v>1.7103808824596332E-3</v>
      </c>
      <c r="J386" s="4">
        <f t="shared" si="112"/>
        <v>-1.0738287521480566E-2</v>
      </c>
      <c r="K386" s="4">
        <f t="shared" si="116"/>
        <v>1.0752406231595334E-2</v>
      </c>
      <c r="L386" s="4">
        <f t="shared" si="122"/>
        <v>1.7704414270743707E-2</v>
      </c>
      <c r="M386" s="4">
        <f t="shared" si="117"/>
        <v>-1.5717429245925806E-2</v>
      </c>
      <c r="N386" s="4">
        <f t="shared" si="123"/>
        <v>-2.3702807599586762E-2</v>
      </c>
      <c r="O386" s="4">
        <f t="shared" si="125"/>
        <v>-8.3098591549291105E-3</v>
      </c>
      <c r="P386" s="4">
        <f t="shared" si="126"/>
        <v>-0.16348851780217383</v>
      </c>
      <c r="Q386" s="4"/>
      <c r="T386" s="4">
        <f t="shared" si="109"/>
        <v>-9.0279066390209321E-3</v>
      </c>
      <c r="U386" s="4">
        <f t="shared" si="110"/>
        <v>-9.0279066390209321E-3</v>
      </c>
      <c r="V386" s="2">
        <f t="shared" si="118"/>
        <v>1.0342963638270527E-2</v>
      </c>
      <c r="W386" s="4">
        <f t="shared" si="119"/>
        <v>2.395340018877306E-4</v>
      </c>
      <c r="X386" s="2">
        <f t="shared" si="120"/>
        <v>-1.917256909231739E-2</v>
      </c>
      <c r="Y386" s="4">
        <f t="shared" si="113"/>
        <v>-1.8504916017162503E-3</v>
      </c>
      <c r="Z386" s="4">
        <f t="shared" si="114"/>
        <v>4.4430903375155305E-3</v>
      </c>
      <c r="AA386" s="4">
        <f t="shared" si="124"/>
        <v>-1.609520565658076E-2</v>
      </c>
    </row>
    <row r="387" spans="1:27" x14ac:dyDescent="0.3">
      <c r="A387" s="1">
        <f t="shared" ref="A387:A450" si="127">WEEKNUM(C387,2)</f>
        <v>29</v>
      </c>
      <c r="B387" s="1">
        <f t="shared" ref="B387:B450" si="128">WEEKDAY(C387,2)</f>
        <v>2</v>
      </c>
      <c r="C387" s="10">
        <v>39644</v>
      </c>
      <c r="D387" s="3">
        <v>1214.9100000000001</v>
      </c>
      <c r="E387" s="3">
        <v>1226.83</v>
      </c>
      <c r="F387" s="3">
        <f t="shared" si="115"/>
        <v>1236.1559999999999</v>
      </c>
      <c r="G387" s="3">
        <f t="shared" si="121"/>
        <v>1251.6119999999999</v>
      </c>
      <c r="H387" s="4">
        <f t="shared" ref="H387:H450" si="129">(D387-D386)/D386</f>
        <v>-1.0901245624033114E-2</v>
      </c>
      <c r="I387" s="4">
        <f t="shared" si="111"/>
        <v>-1.1967760319140498E-3</v>
      </c>
      <c r="J387" s="4">
        <f t="shared" si="112"/>
        <v>-9.7044695921190641E-3</v>
      </c>
      <c r="K387" s="4">
        <f t="shared" si="116"/>
        <v>1.0720100952536041E-2</v>
      </c>
      <c r="L387" s="4">
        <f t="shared" si="122"/>
        <v>2.22991125946429E-2</v>
      </c>
      <c r="M387" s="4">
        <f t="shared" si="117"/>
        <v>-1.7187151136264248E-2</v>
      </c>
      <c r="N387" s="4">
        <f t="shared" si="123"/>
        <v>-2.9323784048091401E-2</v>
      </c>
      <c r="O387" s="4">
        <f t="shared" si="125"/>
        <v>-1.2721930019507537E-2</v>
      </c>
      <c r="P387" s="4">
        <f t="shared" si="126"/>
        <v>-0.17260753493693634</v>
      </c>
      <c r="Q387" s="4"/>
      <c r="T387" s="4">
        <f t="shared" ref="T387:T450" si="130">(D387-D386)/D386</f>
        <v>-1.0901245624033114E-2</v>
      </c>
      <c r="U387" s="4">
        <f t="shared" ref="U387:U450" si="131">(D387-D386)/D386</f>
        <v>-1.0901245624033114E-2</v>
      </c>
      <c r="V387" s="2">
        <f t="shared" si="118"/>
        <v>3.6961654318977522E-2</v>
      </c>
      <c r="W387" s="4">
        <f t="shared" si="119"/>
        <v>2.6592037775787683E-2</v>
      </c>
      <c r="X387" s="2">
        <f t="shared" si="120"/>
        <v>-4.6156865823977357E-2</v>
      </c>
      <c r="Y387" s="4">
        <f t="shared" si="113"/>
        <v>-1.88239407180972E-3</v>
      </c>
      <c r="Z387" s="4">
        <f t="shared" si="114"/>
        <v>4.4109867143804224E-3</v>
      </c>
      <c r="AA387" s="4">
        <f t="shared" si="124"/>
        <v>-2.4396480694011714E-2</v>
      </c>
    </row>
    <row r="388" spans="1:27" x14ac:dyDescent="0.3">
      <c r="A388" s="1">
        <f t="shared" si="127"/>
        <v>29</v>
      </c>
      <c r="B388" s="1">
        <f t="shared" si="128"/>
        <v>3</v>
      </c>
      <c r="C388" s="10">
        <v>39645</v>
      </c>
      <c r="D388" s="3">
        <v>1245.3599999999999</v>
      </c>
      <c r="E388" s="3">
        <v>1214.6500000000001</v>
      </c>
      <c r="F388" s="3">
        <f t="shared" si="115"/>
        <v>1236.29</v>
      </c>
      <c r="G388" s="3">
        <f t="shared" si="121"/>
        <v>1247.6570000000002</v>
      </c>
      <c r="H388" s="4">
        <f t="shared" si="129"/>
        <v>2.5063584956910238E-2</v>
      </c>
      <c r="I388" s="4">
        <f t="shared" ref="I388:I451" si="132">(E388-D387)/D387</f>
        <v>-2.1400762196375936E-4</v>
      </c>
      <c r="J388" s="4">
        <f t="shared" ref="J388:J451" si="133">H388-I388</f>
        <v>2.5277592578873999E-2</v>
      </c>
      <c r="K388" s="4">
        <f t="shared" si="116"/>
        <v>1.5731617979932631E-2</v>
      </c>
      <c r="L388" s="4">
        <f t="shared" si="122"/>
        <v>2.716433498960593E-2</v>
      </c>
      <c r="M388" s="4">
        <f t="shared" si="117"/>
        <v>7.3364663630701024E-3</v>
      </c>
      <c r="N388" s="4">
        <f t="shared" si="123"/>
        <v>-1.8410508657429505E-3</v>
      </c>
      <c r="O388" s="4">
        <f t="shared" si="125"/>
        <v>-9.1274812102526102E-3</v>
      </c>
      <c r="P388" s="4">
        <f t="shared" si="126"/>
        <v>-0.15187011359612085</v>
      </c>
      <c r="Q388" s="4"/>
      <c r="T388" s="4">
        <f t="shared" si="130"/>
        <v>2.5063584956910238E-2</v>
      </c>
      <c r="U388" s="4">
        <f t="shared" si="131"/>
        <v>2.5063584956910238E-2</v>
      </c>
      <c r="V388" s="2">
        <f t="shared" si="118"/>
        <v>2.4512103777234503E-2</v>
      </c>
      <c r="W388" s="4">
        <f t="shared" si="119"/>
        <v>1.426698273946223E-2</v>
      </c>
      <c r="X388" s="2">
        <f t="shared" si="120"/>
        <v>5.3828664165362088E-4</v>
      </c>
      <c r="Y388" s="4">
        <f t="shared" si="113"/>
        <v>3.0666352121030719E-3</v>
      </c>
      <c r="Z388" s="4">
        <f t="shared" si="114"/>
        <v>9.3912208639529201E-3</v>
      </c>
      <c r="AA388" s="4">
        <f t="shared" si="124"/>
        <v>-1.8056844031567428E-2</v>
      </c>
    </row>
    <row r="389" spans="1:27" x14ac:dyDescent="0.3">
      <c r="A389" s="1">
        <f t="shared" si="127"/>
        <v>29</v>
      </c>
      <c r="B389" s="1">
        <f t="shared" si="128"/>
        <v>4</v>
      </c>
      <c r="C389" s="10">
        <v>39646</v>
      </c>
      <c r="D389" s="3">
        <v>1260.32</v>
      </c>
      <c r="E389" s="3">
        <v>1246.31</v>
      </c>
      <c r="F389" s="3">
        <f t="shared" si="115"/>
        <v>1237.6759999999999</v>
      </c>
      <c r="G389" s="3">
        <f t="shared" si="121"/>
        <v>1247.537</v>
      </c>
      <c r="H389" s="4">
        <f t="shared" si="129"/>
        <v>1.2012590736815088E-2</v>
      </c>
      <c r="I389" s="4">
        <f t="shared" si="132"/>
        <v>7.628316310143618E-4</v>
      </c>
      <c r="J389" s="4">
        <f t="shared" si="133"/>
        <v>1.1249759105800726E-2</v>
      </c>
      <c r="K389" s="4">
        <f t="shared" si="116"/>
        <v>-1.0715776964090727E-2</v>
      </c>
      <c r="L389" s="4">
        <f t="shared" si="122"/>
        <v>6.0758870259755256E-4</v>
      </c>
      <c r="M389" s="4">
        <f t="shared" si="117"/>
        <v>1.8295579780168644E-2</v>
      </c>
      <c r="N389" s="4">
        <f t="shared" si="123"/>
        <v>1.0246589880700855E-2</v>
      </c>
      <c r="O389" s="4">
        <f t="shared" si="125"/>
        <v>-7.8242033769202295E-3</v>
      </c>
      <c r="P389" s="4">
        <f t="shared" si="126"/>
        <v>-0.14168187637908958</v>
      </c>
      <c r="Q389" s="4"/>
      <c r="T389" s="4">
        <f t="shared" si="130"/>
        <v>1.2012590736815088E-2</v>
      </c>
      <c r="U389" s="4">
        <f t="shared" si="131"/>
        <v>1.2012590736815088E-2</v>
      </c>
      <c r="V389" s="2">
        <f t="shared" si="118"/>
        <v>6.447934733731773E-3</v>
      </c>
      <c r="W389" s="4">
        <f t="shared" si="119"/>
        <v>-3.6165446136054661E-3</v>
      </c>
      <c r="X389" s="2">
        <f t="shared" si="120"/>
        <v>5.5290053375245023E-3</v>
      </c>
      <c r="Y389" s="4">
        <f t="shared" si="113"/>
        <v>-2.3050991715161992E-2</v>
      </c>
      <c r="Z389" s="4">
        <f t="shared" si="114"/>
        <v>-1.6891084223990219E-2</v>
      </c>
      <c r="AA389" s="4">
        <f t="shared" si="124"/>
        <v>-1.5684771249835139E-2</v>
      </c>
    </row>
    <row r="390" spans="1:27" x14ac:dyDescent="0.3">
      <c r="A390" s="1">
        <f t="shared" si="127"/>
        <v>29</v>
      </c>
      <c r="B390" s="1">
        <f t="shared" si="128"/>
        <v>5</v>
      </c>
      <c r="C390" s="10">
        <v>39647</v>
      </c>
      <c r="D390" s="3">
        <v>1260.68</v>
      </c>
      <c r="E390" s="3">
        <v>1258.22</v>
      </c>
      <c r="F390" s="3">
        <f t="shared" si="115"/>
        <v>1241.914</v>
      </c>
      <c r="G390" s="3">
        <f t="shared" si="121"/>
        <v>1247.3150000000001</v>
      </c>
      <c r="H390" s="4">
        <f t="shared" si="129"/>
        <v>2.856417417799665E-4</v>
      </c>
      <c r="I390" s="4">
        <f t="shared" si="132"/>
        <v>-1.6662434937158095E-3</v>
      </c>
      <c r="J390" s="4">
        <f t="shared" si="133"/>
        <v>1.9518852354957761E-3</v>
      </c>
      <c r="K390" s="4">
        <f t="shared" si="116"/>
        <v>-1.8326694807667961E-2</v>
      </c>
      <c r="L390" s="4">
        <f t="shared" si="122"/>
        <v>-1.1497080106639411E-2</v>
      </c>
      <c r="M390" s="4">
        <f t="shared" si="117"/>
        <v>1.5110547107126643E-2</v>
      </c>
      <c r="N390" s="4">
        <f t="shared" si="123"/>
        <v>1.0715015854054516E-2</v>
      </c>
      <c r="O390" s="4">
        <f t="shared" si="125"/>
        <v>-4.2841958308215142E-3</v>
      </c>
      <c r="P390" s="4">
        <f t="shared" si="126"/>
        <v>-0.1414367048952572</v>
      </c>
      <c r="Q390" s="4"/>
      <c r="T390" s="4">
        <f t="shared" si="130"/>
        <v>2.856417417799665E-4</v>
      </c>
      <c r="U390" s="4">
        <f t="shared" si="131"/>
        <v>2.856417417799665E-4</v>
      </c>
      <c r="V390" s="2">
        <f t="shared" si="118"/>
        <v>-1.6527548559096047E-2</v>
      </c>
      <c r="W390" s="4">
        <f t="shared" si="119"/>
        <v>-2.6362273073505089E-2</v>
      </c>
      <c r="X390" s="2">
        <f t="shared" si="120"/>
        <v>1.7095740990246033E-2</v>
      </c>
      <c r="Y390" s="4">
        <f t="shared" ref="Y390:Y453" si="134">(SUM(D386:D389)*(0.99/4.01)-D389)/D389</f>
        <v>-3.056701033375691E-2</v>
      </c>
      <c r="Z390" s="4">
        <f t="shared" ref="Z390:Z453" si="135">(SUM(D386:D389)*(0.995/4.005)-D389)/D389</f>
        <v>-2.4454493217108218E-2</v>
      </c>
      <c r="AA390" s="4">
        <f t="shared" si="124"/>
        <v>-8.6228642405779994E-3</v>
      </c>
    </row>
    <row r="391" spans="1:27" x14ac:dyDescent="0.3">
      <c r="A391" s="1">
        <f t="shared" si="127"/>
        <v>30</v>
      </c>
      <c r="B391" s="1">
        <f t="shared" si="128"/>
        <v>1</v>
      </c>
      <c r="C391" s="10">
        <v>39650</v>
      </c>
      <c r="D391" s="3">
        <v>1260</v>
      </c>
      <c r="E391" s="3">
        <v>1261.82</v>
      </c>
      <c r="F391" s="3">
        <f t="shared" ref="F391:F454" si="136">AVERAGE(D387:D391)</f>
        <v>1248.2540000000001</v>
      </c>
      <c r="G391" s="3">
        <f t="shared" si="121"/>
        <v>1248.0840000000001</v>
      </c>
      <c r="H391" s="4">
        <f t="shared" si="129"/>
        <v>-5.3939143954061589E-4</v>
      </c>
      <c r="I391" s="4">
        <f t="shared" si="132"/>
        <v>9.0427388393555272E-4</v>
      </c>
      <c r="J391" s="4">
        <f t="shared" si="133"/>
        <v>-1.4436653234761686E-3</v>
      </c>
      <c r="K391" s="4">
        <f t="shared" ref="K391:K454" si="137">(SUM(D387:D390)/4-D390)/D390</f>
        <v>-1.2185883808738104E-2</v>
      </c>
      <c r="L391" s="4">
        <f t="shared" si="122"/>
        <v>-1.1041660056477514E-2</v>
      </c>
      <c r="M391" s="4">
        <f t="shared" ref="M391:M454" si="138">(D391-F391)/F391</f>
        <v>9.4099438095130213E-3</v>
      </c>
      <c r="N391" s="4">
        <f t="shared" si="123"/>
        <v>9.5474343073061897E-3</v>
      </c>
      <c r="O391" s="4">
        <f t="shared" si="125"/>
        <v>1.3492063492069267E-4</v>
      </c>
      <c r="P391" s="4">
        <f t="shared" si="126"/>
        <v>-0.14189980658694049</v>
      </c>
      <c r="Q391" s="4"/>
      <c r="T391" s="4">
        <f t="shared" si="130"/>
        <v>-5.3939143954061589E-4</v>
      </c>
      <c r="U391" s="4">
        <f t="shared" si="131"/>
        <v>-5.3939143954061589E-4</v>
      </c>
      <c r="V391" s="2">
        <f t="shared" ref="V391:V454" si="139">(D386-D390)/D390</f>
        <v>-2.568455119459348E-2</v>
      </c>
      <c r="W391" s="4">
        <f t="shared" ref="W391:W454" si="140">(D386*(1-0.01)-D390)/D390</f>
        <v>-3.542770568264747E-2</v>
      </c>
      <c r="X391" s="2">
        <f t="shared" ref="X391:X454" si="141">(D391-D386)/D386</f>
        <v>2.5808027354880768E-2</v>
      </c>
      <c r="Y391" s="4">
        <f t="shared" si="134"/>
        <v>-2.4502768050524325E-2</v>
      </c>
      <c r="Z391" s="4">
        <f t="shared" si="135"/>
        <v>-1.83520143717298E-2</v>
      </c>
      <c r="AA391" s="4">
        <f t="shared" si="124"/>
        <v>2.7245467235716413E-4</v>
      </c>
    </row>
    <row r="392" spans="1:27" x14ac:dyDescent="0.3">
      <c r="A392" s="1">
        <f t="shared" si="127"/>
        <v>30</v>
      </c>
      <c r="B392" s="1">
        <f t="shared" si="128"/>
        <v>2</v>
      </c>
      <c r="C392" s="10">
        <v>39651</v>
      </c>
      <c r="D392" s="3">
        <v>1277</v>
      </c>
      <c r="E392" s="3">
        <v>1257.08</v>
      </c>
      <c r="F392" s="3">
        <f t="shared" si="136"/>
        <v>1260.672</v>
      </c>
      <c r="G392" s="3">
        <f t="shared" si="121"/>
        <v>1248.414</v>
      </c>
      <c r="H392" s="4">
        <f t="shared" si="129"/>
        <v>1.3492063492063493E-2</v>
      </c>
      <c r="I392" s="4">
        <f t="shared" si="132"/>
        <v>-2.3174603174603752E-3</v>
      </c>
      <c r="J392" s="4">
        <f t="shared" si="133"/>
        <v>1.5809523809523867E-2</v>
      </c>
      <c r="K392" s="4">
        <f t="shared" si="137"/>
        <v>-2.7063492063492713E-3</v>
      </c>
      <c r="L392" s="4">
        <f t="shared" si="122"/>
        <v>-1.171604938271616E-2</v>
      </c>
      <c r="M392" s="4">
        <f t="shared" si="138"/>
        <v>1.2951822520052777E-2</v>
      </c>
      <c r="N392" s="4">
        <f t="shared" si="123"/>
        <v>2.2897852795627102E-2</v>
      </c>
      <c r="O392" s="4">
        <f t="shared" si="125"/>
        <v>9.5990602975724645E-3</v>
      </c>
      <c r="P392" s="4">
        <f t="shared" si="126"/>
        <v>-0.13032226429485952</v>
      </c>
      <c r="Q392" s="4"/>
      <c r="T392" s="4">
        <f t="shared" si="130"/>
        <v>1.3492063492063493E-2</v>
      </c>
      <c r="U392" s="4">
        <f t="shared" si="131"/>
        <v>1.3492063492063493E-2</v>
      </c>
      <c r="V392" s="2">
        <f t="shared" si="139"/>
        <v>-3.5785714285714219E-2</v>
      </c>
      <c r="W392" s="4">
        <f t="shared" si="140"/>
        <v>-4.5427857142857152E-2</v>
      </c>
      <c r="X392" s="2">
        <f t="shared" si="141"/>
        <v>5.1106666337424098E-2</v>
      </c>
      <c r="Y392" s="4">
        <f t="shared" si="134"/>
        <v>-1.5141432133950838E-2</v>
      </c>
      <c r="Z392" s="4">
        <f t="shared" si="135"/>
        <v>-8.9316528941997108E-3</v>
      </c>
      <c r="AA392" s="4">
        <f t="shared" si="124"/>
        <v>1.9832448331764015E-2</v>
      </c>
    </row>
    <row r="393" spans="1:27" x14ac:dyDescent="0.3">
      <c r="A393" s="1">
        <f t="shared" si="127"/>
        <v>30</v>
      </c>
      <c r="B393" s="1">
        <f t="shared" si="128"/>
        <v>3</v>
      </c>
      <c r="C393" s="10">
        <v>39652</v>
      </c>
      <c r="D393" s="3">
        <v>1282.19</v>
      </c>
      <c r="E393" s="3">
        <v>1278.8699999999999</v>
      </c>
      <c r="F393" s="3">
        <f t="shared" si="136"/>
        <v>1268.038</v>
      </c>
      <c r="G393" s="3">
        <f t="shared" si="121"/>
        <v>1252.164</v>
      </c>
      <c r="H393" s="4">
        <f t="shared" si="129"/>
        <v>4.0642129992169576E-3</v>
      </c>
      <c r="I393" s="4">
        <f t="shared" si="132"/>
        <v>1.4643696162880899E-3</v>
      </c>
      <c r="J393" s="4">
        <f t="shared" si="133"/>
        <v>2.5998433829288676E-3</v>
      </c>
      <c r="K393" s="4">
        <f t="shared" si="137"/>
        <v>-9.7885669537979645E-3</v>
      </c>
      <c r="L393" s="4">
        <f t="shared" si="122"/>
        <v>-2.2061254676759942E-2</v>
      </c>
      <c r="M393" s="4">
        <f t="shared" si="138"/>
        <v>1.1160548816360426E-2</v>
      </c>
      <c r="N393" s="4">
        <f t="shared" si="123"/>
        <v>2.3979287058244821E-2</v>
      </c>
      <c r="O393" s="4">
        <f t="shared" si="125"/>
        <v>1.2380380442836103E-2</v>
      </c>
      <c r="P393" s="4">
        <f t="shared" si="126"/>
        <v>-0.12678770873627712</v>
      </c>
      <c r="Q393" s="4"/>
      <c r="T393" s="4">
        <f t="shared" si="130"/>
        <v>4.0642129992169576E-3</v>
      </c>
      <c r="U393" s="4">
        <f t="shared" si="131"/>
        <v>4.0642129992169576E-3</v>
      </c>
      <c r="V393" s="2">
        <f t="shared" si="139"/>
        <v>-2.4776820673453485E-2</v>
      </c>
      <c r="W393" s="4">
        <f t="shared" si="140"/>
        <v>-3.4529052466718987E-2</v>
      </c>
      <c r="X393" s="2">
        <f t="shared" si="141"/>
        <v>2.9573777863429174E-2</v>
      </c>
      <c r="Y393" s="4">
        <f t="shared" si="134"/>
        <v>-2.2135342926942553E-2</v>
      </c>
      <c r="Z393" s="4">
        <f t="shared" si="135"/>
        <v>-1.5969662041477067E-2</v>
      </c>
      <c r="AA393" s="4">
        <f t="shared" si="124"/>
        <v>2.5680058885860151E-2</v>
      </c>
    </row>
    <row r="394" spans="1:27" x14ac:dyDescent="0.3">
      <c r="A394" s="1">
        <f t="shared" si="127"/>
        <v>30</v>
      </c>
      <c r="B394" s="1">
        <f t="shared" si="128"/>
        <v>4</v>
      </c>
      <c r="C394" s="10">
        <v>39653</v>
      </c>
      <c r="D394" s="3">
        <v>1252.54</v>
      </c>
      <c r="E394" s="3">
        <v>1283.22</v>
      </c>
      <c r="F394" s="3">
        <f t="shared" si="136"/>
        <v>1266.4820000000002</v>
      </c>
      <c r="G394" s="3">
        <f t="shared" si="121"/>
        <v>1252.0790000000002</v>
      </c>
      <c r="H394" s="4">
        <f t="shared" si="129"/>
        <v>-2.3124497929324118E-2</v>
      </c>
      <c r="I394" s="4">
        <f t="shared" si="132"/>
        <v>8.0331308152455777E-4</v>
      </c>
      <c r="J394" s="4">
        <f t="shared" si="133"/>
        <v>-2.3927811010848676E-2</v>
      </c>
      <c r="K394" s="4">
        <f t="shared" si="137"/>
        <v>-9.5325185814893691E-3</v>
      </c>
      <c r="L394" s="4">
        <f t="shared" si="122"/>
        <v>-2.3523988037827643E-2</v>
      </c>
      <c r="M394" s="4">
        <f t="shared" si="138"/>
        <v>-1.1008447020960608E-2</v>
      </c>
      <c r="N394" s="4">
        <f t="shared" si="123"/>
        <v>3.6818763033305828E-4</v>
      </c>
      <c r="O394" s="4">
        <f t="shared" si="125"/>
        <v>1.1499033962987227E-2</v>
      </c>
      <c r="P394" s="4">
        <f t="shared" si="126"/>
        <v>-0.14698030455746544</v>
      </c>
      <c r="Q394" s="4"/>
      <c r="T394" s="4">
        <f t="shared" si="130"/>
        <v>-2.3124497929324118E-2</v>
      </c>
      <c r="U394" s="4">
        <f t="shared" si="131"/>
        <v>-2.3124497929324118E-2</v>
      </c>
      <c r="V394" s="2">
        <f t="shared" si="139"/>
        <v>-1.7056754459167611E-2</v>
      </c>
      <c r="W394" s="4">
        <f t="shared" si="140"/>
        <v>-2.6886186914575946E-2</v>
      </c>
      <c r="X394" s="2">
        <f t="shared" si="141"/>
        <v>-6.1730354195759594E-3</v>
      </c>
      <c r="Y394" s="4">
        <f t="shared" si="134"/>
        <v>-2.1882487177730073E-2</v>
      </c>
      <c r="Z394" s="4">
        <f t="shared" si="135"/>
        <v>-1.571521197361497E-2</v>
      </c>
      <c r="AA394" s="4">
        <f t="shared" si="124"/>
        <v>2.3274265639796093E-2</v>
      </c>
    </row>
    <row r="395" spans="1:27" x14ac:dyDescent="0.3">
      <c r="A395" s="1">
        <f t="shared" si="127"/>
        <v>30</v>
      </c>
      <c r="B395" s="1">
        <f t="shared" si="128"/>
        <v>5</v>
      </c>
      <c r="C395" s="10">
        <v>39654</v>
      </c>
      <c r="D395" s="3">
        <v>1257.76</v>
      </c>
      <c r="E395" s="3">
        <v>1253.51</v>
      </c>
      <c r="F395" s="3">
        <f t="shared" si="136"/>
        <v>1265.8979999999999</v>
      </c>
      <c r="G395" s="3">
        <f t="shared" ref="G395:G458" si="142">AVERAGE(D386:D395)</f>
        <v>1253.9059999999999</v>
      </c>
      <c r="H395" s="4">
        <f t="shared" si="129"/>
        <v>4.1675315758379194E-3</v>
      </c>
      <c r="I395" s="4">
        <f t="shared" si="132"/>
        <v>7.7442636562507171E-4</v>
      </c>
      <c r="J395" s="4">
        <f t="shared" si="133"/>
        <v>3.3931052102128476E-3</v>
      </c>
      <c r="K395" s="4">
        <f t="shared" si="137"/>
        <v>1.2289028693694356E-2</v>
      </c>
      <c r="L395" s="4">
        <f t="shared" ref="L395:L458" si="143">(SUM(D386:D394)/9-D394)/D394</f>
        <v>7.4870086207041921E-4</v>
      </c>
      <c r="M395" s="4">
        <f t="shared" si="138"/>
        <v>-6.4286380103293636E-3</v>
      </c>
      <c r="N395" s="4">
        <f t="shared" ref="N395:N458" si="144">(D395-G395)/G395</f>
        <v>3.0735956283804702E-3</v>
      </c>
      <c r="O395" s="4">
        <f t="shared" si="125"/>
        <v>9.534410380358703E-3</v>
      </c>
      <c r="P395" s="4">
        <f t="shared" si="126"/>
        <v>-0.14342531804189704</v>
      </c>
      <c r="Q395" s="4"/>
      <c r="T395" s="4">
        <f t="shared" si="130"/>
        <v>4.1675315758379194E-3</v>
      </c>
      <c r="U395" s="4">
        <f t="shared" si="131"/>
        <v>4.1675315758379194E-3</v>
      </c>
      <c r="V395" s="2">
        <f t="shared" si="139"/>
        <v>6.4987944496783341E-3</v>
      </c>
      <c r="W395" s="4">
        <f t="shared" si="140"/>
        <v>-3.5661934948184658E-3</v>
      </c>
      <c r="X395" s="2">
        <f t="shared" si="141"/>
        <v>-2.3162102992036618E-3</v>
      </c>
      <c r="Y395" s="4">
        <f t="shared" si="134"/>
        <v>-3.3302902069094357E-4</v>
      </c>
      <c r="Z395" s="4">
        <f t="shared" si="135"/>
        <v>5.9701208991019385E-3</v>
      </c>
      <c r="AA395" s="4">
        <f t="shared" ref="AA395:AA458" si="145">(F395-F390)/F390</f>
        <v>1.931212628249615E-2</v>
      </c>
    </row>
    <row r="396" spans="1:27" x14ac:dyDescent="0.3">
      <c r="A396" s="1">
        <f t="shared" si="127"/>
        <v>31</v>
      </c>
      <c r="B396" s="1">
        <f t="shared" si="128"/>
        <v>1</v>
      </c>
      <c r="C396" s="10">
        <v>39657</v>
      </c>
      <c r="D396" s="3">
        <v>1234.3699999999999</v>
      </c>
      <c r="E396" s="3">
        <v>1257.76</v>
      </c>
      <c r="F396" s="3">
        <f t="shared" si="136"/>
        <v>1260.7719999999999</v>
      </c>
      <c r="G396" s="3">
        <f t="shared" si="142"/>
        <v>1254.5130000000001</v>
      </c>
      <c r="H396" s="4">
        <f t="shared" si="129"/>
        <v>-1.8596552601450277E-2</v>
      </c>
      <c r="I396" s="4">
        <f t="shared" si="132"/>
        <v>0</v>
      </c>
      <c r="J396" s="4">
        <f t="shared" si="133"/>
        <v>-1.8596552601450277E-2</v>
      </c>
      <c r="K396" s="4">
        <f t="shared" si="137"/>
        <v>7.642555018445454E-3</v>
      </c>
      <c r="L396" s="4">
        <f t="shared" si="143"/>
        <v>-8.0213147889009434E-4</v>
      </c>
      <c r="M396" s="4">
        <f t="shared" si="138"/>
        <v>-2.0941137652168706E-2</v>
      </c>
      <c r="N396" s="4">
        <f t="shared" si="144"/>
        <v>-1.6056429865613394E-2</v>
      </c>
      <c r="O396" s="4">
        <f t="shared" ref="O396:O459" si="146">(F396-G396)/D396</f>
        <v>5.0706028176314942E-3</v>
      </c>
      <c r="P396" s="4">
        <f t="shared" si="126"/>
        <v>-0.15935465417200143</v>
      </c>
      <c r="Q396" s="4"/>
      <c r="T396" s="4">
        <f t="shared" si="130"/>
        <v>-1.8596552601450277E-2</v>
      </c>
      <c r="U396" s="4">
        <f t="shared" si="131"/>
        <v>-1.8596552601450277E-2</v>
      </c>
      <c r="V396" s="2">
        <f t="shared" si="139"/>
        <v>1.7809439002671489E-3</v>
      </c>
      <c r="W396" s="4">
        <f t="shared" si="140"/>
        <v>-8.2368655387354498E-3</v>
      </c>
      <c r="X396" s="2">
        <f t="shared" si="141"/>
        <v>-2.0341269841269927E-2</v>
      </c>
      <c r="Y396" s="4">
        <f t="shared" si="134"/>
        <v>-4.9215666152009853E-3</v>
      </c>
      <c r="Z396" s="4">
        <f t="shared" si="135"/>
        <v>1.3526514290667958E-3</v>
      </c>
      <c r="AA396" s="4">
        <f t="shared" si="145"/>
        <v>1.0028407679847052E-2</v>
      </c>
    </row>
    <row r="397" spans="1:27" x14ac:dyDescent="0.3">
      <c r="A397" s="1">
        <f t="shared" si="127"/>
        <v>31</v>
      </c>
      <c r="B397" s="1">
        <f t="shared" si="128"/>
        <v>2</v>
      </c>
      <c r="C397" s="10">
        <v>39658</v>
      </c>
      <c r="D397" s="3">
        <v>1263.2</v>
      </c>
      <c r="E397" s="3">
        <v>1236.3800000000001</v>
      </c>
      <c r="F397" s="3">
        <f t="shared" si="136"/>
        <v>1258.0119999999999</v>
      </c>
      <c r="G397" s="3">
        <f t="shared" si="142"/>
        <v>1259.3420000000001</v>
      </c>
      <c r="H397" s="4">
        <f t="shared" si="129"/>
        <v>2.3356043973849137E-2</v>
      </c>
      <c r="I397" s="4">
        <f t="shared" si="132"/>
        <v>1.6283610262726885E-3</v>
      </c>
      <c r="J397" s="4">
        <f t="shared" si="133"/>
        <v>2.1727682947576449E-2</v>
      </c>
      <c r="K397" s="4">
        <f t="shared" si="137"/>
        <v>1.8102351806994686E-2</v>
      </c>
      <c r="L397" s="4">
        <f t="shared" si="143"/>
        <v>1.9883287290952893E-2</v>
      </c>
      <c r="M397" s="4">
        <f t="shared" si="138"/>
        <v>4.123967020982393E-3</v>
      </c>
      <c r="N397" s="4">
        <f t="shared" si="144"/>
        <v>3.0635045920805841E-3</v>
      </c>
      <c r="O397" s="4">
        <f t="shared" si="146"/>
        <v>-1.0528815706144351E-3</v>
      </c>
      <c r="P397" s="4">
        <f t="shared" si="126"/>
        <v>-0.1397205045084311</v>
      </c>
      <c r="Q397" s="4"/>
      <c r="T397" s="4">
        <f t="shared" si="130"/>
        <v>2.3356043973849137E-2</v>
      </c>
      <c r="U397" s="4">
        <f t="shared" si="131"/>
        <v>2.3356043973849137E-2</v>
      </c>
      <c r="V397" s="2">
        <f t="shared" si="139"/>
        <v>3.4535836094526047E-2</v>
      </c>
      <c r="W397" s="4">
        <f t="shared" si="140"/>
        <v>2.4190477733580799E-2</v>
      </c>
      <c r="X397" s="2">
        <f t="shared" si="141"/>
        <v>-1.0806577916992917E-2</v>
      </c>
      <c r="Y397" s="4">
        <f t="shared" si="134"/>
        <v>5.4078087670072815E-3</v>
      </c>
      <c r="Z397" s="4">
        <f t="shared" si="135"/>
        <v>1.1747156102831148E-2</v>
      </c>
      <c r="AA397" s="4">
        <f t="shared" si="145"/>
        <v>-2.1099857853589844E-3</v>
      </c>
    </row>
    <row r="398" spans="1:27" x14ac:dyDescent="0.3">
      <c r="A398" s="1">
        <f t="shared" si="127"/>
        <v>31</v>
      </c>
      <c r="B398" s="1">
        <f t="shared" si="128"/>
        <v>3</v>
      </c>
      <c r="C398" s="10">
        <v>39659</v>
      </c>
      <c r="D398" s="3">
        <v>1284.26</v>
      </c>
      <c r="E398" s="3">
        <v>1264.52</v>
      </c>
      <c r="F398" s="3">
        <f t="shared" si="136"/>
        <v>1258.4259999999999</v>
      </c>
      <c r="G398" s="3">
        <f t="shared" si="142"/>
        <v>1263.2320000000002</v>
      </c>
      <c r="H398" s="4">
        <f t="shared" si="129"/>
        <v>1.6671944268524339E-2</v>
      </c>
      <c r="I398" s="4">
        <f t="shared" si="132"/>
        <v>1.0449651678276887E-3</v>
      </c>
      <c r="J398" s="4">
        <f t="shared" si="133"/>
        <v>1.5626979100696652E-2</v>
      </c>
      <c r="K398" s="4">
        <f t="shared" si="137"/>
        <v>-8.8920994300190574E-3</v>
      </c>
      <c r="L398" s="4">
        <f t="shared" si="143"/>
        <v>-1.8242910421502876E-3</v>
      </c>
      <c r="M398" s="4">
        <f t="shared" si="138"/>
        <v>2.0528819334629182E-2</v>
      </c>
      <c r="N398" s="4">
        <f t="shared" si="144"/>
        <v>1.6646190090181208E-2</v>
      </c>
      <c r="O398" s="4">
        <f t="shared" si="146"/>
        <v>-3.7422328811924904E-3</v>
      </c>
      <c r="P398" s="4">
        <f t="shared" si="126"/>
        <v>-0.12537797270424142</v>
      </c>
      <c r="Q398" s="4"/>
      <c r="T398" s="4">
        <f t="shared" si="130"/>
        <v>1.6671944268524339E-2</v>
      </c>
      <c r="U398" s="4">
        <f t="shared" si="131"/>
        <v>1.6671944268524339E-2</v>
      </c>
      <c r="V398" s="2">
        <f t="shared" si="139"/>
        <v>1.5033248891703616E-2</v>
      </c>
      <c r="W398" s="4">
        <f t="shared" si="140"/>
        <v>4.8829164027866488E-3</v>
      </c>
      <c r="X398" s="2">
        <f t="shared" si="141"/>
        <v>1.614425319180415E-3</v>
      </c>
      <c r="Y398" s="4">
        <f t="shared" si="134"/>
        <v>-2.1250053302462719E-2</v>
      </c>
      <c r="Z398" s="4">
        <f t="shared" si="135"/>
        <v>-1.5078790444812928E-2</v>
      </c>
      <c r="AA398" s="4">
        <f t="shared" si="145"/>
        <v>-7.5802144730679052E-3</v>
      </c>
    </row>
    <row r="399" spans="1:27" x14ac:dyDescent="0.3">
      <c r="A399" s="1">
        <f t="shared" si="127"/>
        <v>31</v>
      </c>
      <c r="B399" s="1">
        <f t="shared" si="128"/>
        <v>4</v>
      </c>
      <c r="C399" s="10">
        <v>39660</v>
      </c>
      <c r="D399" s="3">
        <v>1267.3800000000001</v>
      </c>
      <c r="E399" s="3">
        <v>1281.3699999999999</v>
      </c>
      <c r="F399" s="3">
        <f t="shared" si="136"/>
        <v>1261.394</v>
      </c>
      <c r="G399" s="3">
        <f t="shared" si="142"/>
        <v>1263.9380000000001</v>
      </c>
      <c r="H399" s="4">
        <f t="shared" si="129"/>
        <v>-1.3143755937271177E-2</v>
      </c>
      <c r="I399" s="4">
        <f t="shared" si="132"/>
        <v>-2.2503231432888199E-3</v>
      </c>
      <c r="J399" s="4">
        <f t="shared" si="133"/>
        <v>-1.0893432793982357E-2</v>
      </c>
      <c r="K399" s="4">
        <f t="shared" si="137"/>
        <v>-1.8970068366218642E-2</v>
      </c>
      <c r="L399" s="4">
        <f t="shared" si="143"/>
        <v>-1.6121692215318031E-2</v>
      </c>
      <c r="M399" s="4">
        <f t="shared" si="138"/>
        <v>4.7455434225944504E-3</v>
      </c>
      <c r="N399" s="4">
        <f t="shared" si="144"/>
        <v>2.7232348422153675E-3</v>
      </c>
      <c r="O399" s="4">
        <f t="shared" si="146"/>
        <v>-2.0072906310657388E-3</v>
      </c>
      <c r="P399" s="4">
        <f t="shared" si="126"/>
        <v>-0.13687379116837819</v>
      </c>
      <c r="Q399" s="4"/>
      <c r="T399" s="4">
        <f t="shared" si="130"/>
        <v>-1.3143755937271177E-2</v>
      </c>
      <c r="U399" s="4">
        <f t="shared" si="131"/>
        <v>-1.3143755937271177E-2</v>
      </c>
      <c r="V399" s="2">
        <f t="shared" si="139"/>
        <v>-2.4699048479279919E-2</v>
      </c>
      <c r="W399" s="4">
        <f t="shared" si="140"/>
        <v>-3.4452057994487112E-2</v>
      </c>
      <c r="X399" s="2">
        <f t="shared" si="141"/>
        <v>1.184792501636686E-2</v>
      </c>
      <c r="Y399" s="4">
        <f t="shared" si="134"/>
        <v>-3.1202361778111264E-2</v>
      </c>
      <c r="Z399" s="4">
        <f t="shared" si="135"/>
        <v>-2.5093850710998778E-2</v>
      </c>
      <c r="AA399" s="4">
        <f t="shared" si="145"/>
        <v>-4.0174278039484118E-3</v>
      </c>
    </row>
    <row r="400" spans="1:27" x14ac:dyDescent="0.3">
      <c r="A400" s="1">
        <f t="shared" si="127"/>
        <v>31</v>
      </c>
      <c r="B400" s="1">
        <f t="shared" si="128"/>
        <v>5</v>
      </c>
      <c r="C400" s="10">
        <v>39661</v>
      </c>
      <c r="D400" s="3">
        <v>1260.31</v>
      </c>
      <c r="E400" s="3">
        <v>1269.42</v>
      </c>
      <c r="F400" s="3">
        <f t="shared" si="136"/>
        <v>1261.904</v>
      </c>
      <c r="G400" s="3">
        <f t="shared" si="142"/>
        <v>1263.9010000000001</v>
      </c>
      <c r="H400" s="4">
        <f t="shared" si="129"/>
        <v>-5.5784374063028953E-3</v>
      </c>
      <c r="I400" s="4">
        <f t="shared" si="132"/>
        <v>1.609619845665833E-3</v>
      </c>
      <c r="J400" s="4">
        <f t="shared" si="133"/>
        <v>-7.1880572519687283E-3</v>
      </c>
      <c r="K400" s="4">
        <f t="shared" si="137"/>
        <v>-4.0062964541022423E-3</v>
      </c>
      <c r="L400" s="4">
        <f t="shared" si="143"/>
        <v>-2.4302103552209494E-3</v>
      </c>
      <c r="M400" s="4">
        <f t="shared" si="138"/>
        <v>-1.2631705739898208E-3</v>
      </c>
      <c r="N400" s="4">
        <f t="shared" si="144"/>
        <v>-2.8412035436320739E-3</v>
      </c>
      <c r="O400" s="4">
        <f t="shared" si="146"/>
        <v>-1.5845307900437759E-3</v>
      </c>
      <c r="P400" s="4">
        <f t="shared" si="126"/>
        <v>-0.1416886866980849</v>
      </c>
      <c r="Q400" s="4"/>
      <c r="T400" s="4">
        <f t="shared" si="130"/>
        <v>-5.5784374063028953E-3</v>
      </c>
      <c r="U400" s="4">
        <f t="shared" si="131"/>
        <v>-5.5784374063028953E-3</v>
      </c>
      <c r="V400" s="2">
        <f t="shared" si="139"/>
        <v>-7.5904622133851863E-3</v>
      </c>
      <c r="W400" s="4">
        <f t="shared" si="140"/>
        <v>-1.7514557591251395E-2</v>
      </c>
      <c r="X400" s="2">
        <f t="shared" si="141"/>
        <v>2.0274138150362187E-3</v>
      </c>
      <c r="Y400" s="4">
        <f t="shared" si="134"/>
        <v>-1.6425170563153253E-2</v>
      </c>
      <c r="Z400" s="4">
        <f t="shared" si="135"/>
        <v>-1.0223485614813144E-2</v>
      </c>
      <c r="AA400" s="4">
        <f t="shared" si="145"/>
        <v>-3.1550725255904623E-3</v>
      </c>
    </row>
    <row r="401" spans="1:27" x14ac:dyDescent="0.3">
      <c r="A401" s="1">
        <f t="shared" si="127"/>
        <v>32</v>
      </c>
      <c r="B401" s="1">
        <f t="shared" si="128"/>
        <v>1</v>
      </c>
      <c r="C401" s="10">
        <v>39664</v>
      </c>
      <c r="D401" s="3">
        <v>1249.01</v>
      </c>
      <c r="E401" s="3">
        <v>1253.27</v>
      </c>
      <c r="F401" s="3">
        <f t="shared" si="136"/>
        <v>1264.8319999999999</v>
      </c>
      <c r="G401" s="3">
        <f t="shared" si="142"/>
        <v>1262.8020000000001</v>
      </c>
      <c r="H401" s="4">
        <f t="shared" si="129"/>
        <v>-8.9660480358006792E-3</v>
      </c>
      <c r="I401" s="4">
        <f t="shared" si="132"/>
        <v>-5.5859272718616565E-3</v>
      </c>
      <c r="J401" s="4">
        <f t="shared" si="133"/>
        <v>-3.3801207639390226E-3</v>
      </c>
      <c r="K401" s="4">
        <f t="shared" si="137"/>
        <v>6.7265196657964816E-3</v>
      </c>
      <c r="L401" s="4">
        <f t="shared" si="143"/>
        <v>3.1932178943628936E-3</v>
      </c>
      <c r="M401" s="4">
        <f t="shared" si="138"/>
        <v>-1.2509171178464722E-2</v>
      </c>
      <c r="N401" s="4">
        <f t="shared" si="144"/>
        <v>-1.0921743868001588E-2</v>
      </c>
      <c r="O401" s="4">
        <f t="shared" si="146"/>
        <v>1.6252872274839635E-3</v>
      </c>
      <c r="P401" s="4">
        <f t="shared" si="126"/>
        <v>-0.14938434716282106</v>
      </c>
      <c r="Q401" s="4"/>
      <c r="T401" s="4">
        <f t="shared" si="130"/>
        <v>-8.9660480358006792E-3</v>
      </c>
      <c r="U401" s="4">
        <f t="shared" si="131"/>
        <v>-8.9660480358006792E-3</v>
      </c>
      <c r="V401" s="2">
        <f t="shared" si="139"/>
        <v>-2.058223770342222E-2</v>
      </c>
      <c r="W401" s="4">
        <f t="shared" si="140"/>
        <v>-3.0376415326387917E-2</v>
      </c>
      <c r="X401" s="2">
        <f t="shared" si="141"/>
        <v>1.1860301206283449E-2</v>
      </c>
      <c r="Y401" s="4">
        <f t="shared" si="134"/>
        <v>-5.8261800806598497E-3</v>
      </c>
      <c r="Z401" s="4">
        <f t="shared" si="135"/>
        <v>4.4233414978030286E-4</v>
      </c>
      <c r="AA401" s="4">
        <f t="shared" si="145"/>
        <v>3.2202491806606949E-3</v>
      </c>
    </row>
    <row r="402" spans="1:27" x14ac:dyDescent="0.3">
      <c r="A402" s="1">
        <f t="shared" si="127"/>
        <v>32</v>
      </c>
      <c r="B402" s="1">
        <f t="shared" si="128"/>
        <v>2</v>
      </c>
      <c r="C402" s="10">
        <v>39665</v>
      </c>
      <c r="D402" s="3">
        <v>1284.8800000000001</v>
      </c>
      <c r="E402" s="3">
        <v>1254.8699999999999</v>
      </c>
      <c r="F402" s="3">
        <f t="shared" si="136"/>
        <v>1269.1680000000001</v>
      </c>
      <c r="G402" s="3">
        <f t="shared" si="142"/>
        <v>1263.5900000000001</v>
      </c>
      <c r="H402" s="4">
        <f t="shared" si="129"/>
        <v>2.8718745246235113E-2</v>
      </c>
      <c r="I402" s="4">
        <f t="shared" si="132"/>
        <v>4.6917158389443636E-3</v>
      </c>
      <c r="J402" s="4">
        <f t="shared" si="133"/>
        <v>2.4027029407290748E-2</v>
      </c>
      <c r="K402" s="4">
        <f t="shared" si="137"/>
        <v>1.2994291478851264E-2</v>
      </c>
      <c r="L402" s="4">
        <f t="shared" si="143"/>
        <v>9.7793007617589557E-3</v>
      </c>
      <c r="M402" s="4">
        <f t="shared" si="138"/>
        <v>1.2379763750740633E-2</v>
      </c>
      <c r="N402" s="4">
        <f t="shared" si="144"/>
        <v>1.684881963295053E-2</v>
      </c>
      <c r="O402" s="4">
        <f t="shared" si="146"/>
        <v>4.3412614407570931E-3</v>
      </c>
      <c r="P402" s="4">
        <f t="shared" si="126"/>
        <v>-0.12495573292653014</v>
      </c>
      <c r="Q402" s="4"/>
      <c r="T402" s="4">
        <f t="shared" si="130"/>
        <v>2.8718745246235113E-2</v>
      </c>
      <c r="U402" s="4">
        <f t="shared" si="131"/>
        <v>2.8718745246235113E-2</v>
      </c>
      <c r="V402" s="2">
        <f t="shared" si="139"/>
        <v>1.1360997910345037E-2</v>
      </c>
      <c r="W402" s="4">
        <f t="shared" si="140"/>
        <v>1.2473879312415374E-3</v>
      </c>
      <c r="X402" s="2">
        <f t="shared" si="141"/>
        <v>1.7162761241292006E-2</v>
      </c>
      <c r="Y402" s="4">
        <f t="shared" si="134"/>
        <v>3.6343996415228911E-4</v>
      </c>
      <c r="Z402" s="4">
        <f t="shared" si="135"/>
        <v>6.6709812948384404E-3</v>
      </c>
      <c r="AA402" s="4">
        <f t="shared" si="145"/>
        <v>8.867959924070818E-3</v>
      </c>
    </row>
    <row r="403" spans="1:27" x14ac:dyDescent="0.3">
      <c r="A403" s="1">
        <f t="shared" si="127"/>
        <v>32</v>
      </c>
      <c r="B403" s="1">
        <f t="shared" si="128"/>
        <v>3</v>
      </c>
      <c r="C403" s="10">
        <v>39666</v>
      </c>
      <c r="D403" s="3">
        <v>1289.19</v>
      </c>
      <c r="E403" s="3">
        <v>1283.99</v>
      </c>
      <c r="F403" s="3">
        <f t="shared" si="136"/>
        <v>1270.154</v>
      </c>
      <c r="G403" s="3">
        <f t="shared" si="142"/>
        <v>1264.29</v>
      </c>
      <c r="H403" s="4">
        <f t="shared" si="129"/>
        <v>3.3543988543676801E-3</v>
      </c>
      <c r="I403" s="4">
        <f t="shared" si="132"/>
        <v>-6.926716891850601E-4</v>
      </c>
      <c r="J403" s="4">
        <f t="shared" si="133"/>
        <v>4.04707054355274E-3</v>
      </c>
      <c r="K403" s="4">
        <f t="shared" si="137"/>
        <v>-1.5164840296370188E-2</v>
      </c>
      <c r="L403" s="4">
        <f t="shared" si="143"/>
        <v>-1.8178091858124336E-2</v>
      </c>
      <c r="M403" s="4">
        <f t="shared" si="138"/>
        <v>1.4987159037408108E-2</v>
      </c>
      <c r="N403" s="4">
        <f t="shared" si="144"/>
        <v>1.9694848492039084E-2</v>
      </c>
      <c r="O403" s="4">
        <f t="shared" si="146"/>
        <v>4.548592527090679E-3</v>
      </c>
      <c r="P403" s="4">
        <f t="shared" si="126"/>
        <v>-0.12202048543953789</v>
      </c>
      <c r="Q403" s="4"/>
      <c r="T403" s="4">
        <f t="shared" si="130"/>
        <v>3.3543988543676801E-3</v>
      </c>
      <c r="U403" s="4">
        <f t="shared" si="131"/>
        <v>3.3543988543676801E-3</v>
      </c>
      <c r="V403" s="2">
        <f t="shared" si="139"/>
        <v>-4.8253533403906841E-4</v>
      </c>
      <c r="W403" s="4">
        <f t="shared" si="140"/>
        <v>-1.0477709980698637E-2</v>
      </c>
      <c r="X403" s="2">
        <f t="shared" si="141"/>
        <v>3.8387865385514333E-3</v>
      </c>
      <c r="Y403" s="4">
        <f t="shared" si="134"/>
        <v>-2.7444580442300769E-2</v>
      </c>
      <c r="Z403" s="4">
        <f t="shared" si="135"/>
        <v>-2.1312375625356646E-2</v>
      </c>
      <c r="AA403" s="4">
        <f t="shared" si="145"/>
        <v>9.3195785846764655E-3</v>
      </c>
    </row>
    <row r="404" spans="1:27" x14ac:dyDescent="0.3">
      <c r="A404" s="1">
        <f t="shared" si="127"/>
        <v>32</v>
      </c>
      <c r="B404" s="1">
        <f t="shared" si="128"/>
        <v>4</v>
      </c>
      <c r="C404" s="10">
        <v>39667</v>
      </c>
      <c r="D404" s="3">
        <v>1266.07</v>
      </c>
      <c r="E404" s="3">
        <v>1286.51</v>
      </c>
      <c r="F404" s="3">
        <f t="shared" si="136"/>
        <v>1269.8919999999998</v>
      </c>
      <c r="G404" s="3">
        <f t="shared" si="142"/>
        <v>1265.6430000000003</v>
      </c>
      <c r="H404" s="4">
        <f t="shared" si="129"/>
        <v>-1.7933741341462559E-2</v>
      </c>
      <c r="I404" s="4">
        <f t="shared" si="132"/>
        <v>-2.0788246883702661E-3</v>
      </c>
      <c r="J404" s="4">
        <f t="shared" si="133"/>
        <v>-1.5854916653092292E-2</v>
      </c>
      <c r="K404" s="4">
        <f t="shared" si="137"/>
        <v>-1.4227926062101165E-2</v>
      </c>
      <c r="L404" s="4">
        <f t="shared" si="143"/>
        <v>-1.8301758813242582E-2</v>
      </c>
      <c r="M404" s="4">
        <f t="shared" si="138"/>
        <v>-3.0097047622946595E-3</v>
      </c>
      <c r="N404" s="4">
        <f t="shared" si="144"/>
        <v>3.3737791778541009E-4</v>
      </c>
      <c r="O404" s="4">
        <f t="shared" si="146"/>
        <v>3.3560545625435948E-3</v>
      </c>
      <c r="P404" s="4">
        <f t="shared" si="126"/>
        <v>-0.13776594295676808</v>
      </c>
      <c r="Q404" s="4"/>
      <c r="T404" s="4">
        <f t="shared" si="130"/>
        <v>-1.7933741341462559E-2</v>
      </c>
      <c r="U404" s="4">
        <f t="shared" si="131"/>
        <v>-1.7933741341462559E-2</v>
      </c>
      <c r="V404" s="2">
        <f t="shared" si="139"/>
        <v>-1.6917599422893403E-2</v>
      </c>
      <c r="W404" s="4">
        <f t="shared" si="140"/>
        <v>-2.674842342866449E-2</v>
      </c>
      <c r="X404" s="2">
        <f t="shared" si="141"/>
        <v>-1.0336284303051749E-3</v>
      </c>
      <c r="Y404" s="4">
        <f t="shared" si="134"/>
        <v>-2.651934843040411E-2</v>
      </c>
      <c r="Z404" s="4">
        <f t="shared" si="135"/>
        <v>-2.038130979454757E-2</v>
      </c>
      <c r="AA404" s="4">
        <f t="shared" si="145"/>
        <v>6.7369909798205953E-3</v>
      </c>
    </row>
    <row r="405" spans="1:27" x14ac:dyDescent="0.3">
      <c r="A405" s="1">
        <f t="shared" si="127"/>
        <v>32</v>
      </c>
      <c r="B405" s="1">
        <f t="shared" si="128"/>
        <v>5</v>
      </c>
      <c r="C405" s="10">
        <v>39668</v>
      </c>
      <c r="D405" s="3">
        <v>1296.32</v>
      </c>
      <c r="E405" s="3">
        <v>1266.29</v>
      </c>
      <c r="F405" s="3">
        <f t="shared" si="136"/>
        <v>1277.0940000000001</v>
      </c>
      <c r="G405" s="3">
        <f t="shared" si="142"/>
        <v>1269.499</v>
      </c>
      <c r="H405" s="4">
        <f t="shared" si="129"/>
        <v>2.3892833729572616E-2</v>
      </c>
      <c r="I405" s="4">
        <f t="shared" si="132"/>
        <v>1.737660634878224E-4</v>
      </c>
      <c r="J405" s="4">
        <f t="shared" si="133"/>
        <v>2.3719067666084795E-2</v>
      </c>
      <c r="K405" s="4">
        <f t="shared" si="137"/>
        <v>4.9108659078883473E-3</v>
      </c>
      <c r="L405" s="4">
        <f t="shared" si="143"/>
        <v>3.5455297802559069E-4</v>
      </c>
      <c r="M405" s="4">
        <f t="shared" si="138"/>
        <v>1.5054490898868747E-2</v>
      </c>
      <c r="N405" s="4">
        <f t="shared" si="144"/>
        <v>2.112723208131705E-2</v>
      </c>
      <c r="O405" s="4">
        <f t="shared" si="146"/>
        <v>5.8588928659590441E-3</v>
      </c>
      <c r="P405" s="4">
        <f t="shared" si="126"/>
        <v>-0.11716472799585931</v>
      </c>
      <c r="Q405" s="4"/>
      <c r="T405" s="4">
        <f t="shared" si="130"/>
        <v>2.3892833729572616E-2</v>
      </c>
      <c r="U405" s="4">
        <f t="shared" si="131"/>
        <v>2.3892833729572616E-2</v>
      </c>
      <c r="V405" s="2">
        <f t="shared" si="139"/>
        <v>-4.5495114804078697E-3</v>
      </c>
      <c r="W405" s="4">
        <f t="shared" si="140"/>
        <v>-1.4504016365603823E-2</v>
      </c>
      <c r="X405" s="2">
        <f t="shared" si="141"/>
        <v>2.8572335377803869E-2</v>
      </c>
      <c r="Y405" s="4">
        <f t="shared" si="134"/>
        <v>-7.6191947642797585E-3</v>
      </c>
      <c r="Z405" s="4">
        <f t="shared" si="135"/>
        <v>-1.3619859392271566E-3</v>
      </c>
      <c r="AA405" s="4">
        <f t="shared" si="145"/>
        <v>1.2037365758409559E-2</v>
      </c>
    </row>
    <row r="406" spans="1:27" x14ac:dyDescent="0.3">
      <c r="A406" s="1">
        <f t="shared" si="127"/>
        <v>33</v>
      </c>
      <c r="B406" s="1">
        <f t="shared" si="128"/>
        <v>1</v>
      </c>
      <c r="C406" s="10">
        <v>39671</v>
      </c>
      <c r="D406" s="3">
        <v>1305.32</v>
      </c>
      <c r="E406" s="3">
        <v>1294.42</v>
      </c>
      <c r="F406" s="3">
        <f t="shared" si="136"/>
        <v>1288.356</v>
      </c>
      <c r="G406" s="3">
        <f t="shared" si="142"/>
        <v>1276.5939999999998</v>
      </c>
      <c r="H406" s="4">
        <f t="shared" si="129"/>
        <v>6.9427301900765251E-3</v>
      </c>
      <c r="I406" s="4">
        <f t="shared" si="132"/>
        <v>-1.4656874845716055E-3</v>
      </c>
      <c r="J406" s="4">
        <f t="shared" si="133"/>
        <v>8.4084176746481304E-3</v>
      </c>
      <c r="K406" s="4">
        <f t="shared" si="137"/>
        <v>-9.4151135522092758E-3</v>
      </c>
      <c r="L406" s="4">
        <f t="shared" si="143"/>
        <v>-1.7679105296360412E-2</v>
      </c>
      <c r="M406" s="4">
        <f t="shared" si="138"/>
        <v>1.3167168080872012E-2</v>
      </c>
      <c r="N406" s="4">
        <f t="shared" si="144"/>
        <v>2.2502064086154343E-2</v>
      </c>
      <c r="O406" s="4">
        <f t="shared" si="146"/>
        <v>9.0108172708609161E-3</v>
      </c>
      <c r="P406" s="4">
        <f t="shared" si="126"/>
        <v>-0.11103544090005174</v>
      </c>
      <c r="Q406" s="4"/>
      <c r="T406" s="4">
        <f t="shared" si="130"/>
        <v>6.9427301900765251E-3</v>
      </c>
      <c r="U406" s="4">
        <f t="shared" si="131"/>
        <v>6.9427301900765251E-3</v>
      </c>
      <c r="V406" s="2">
        <f t="shared" si="139"/>
        <v>-3.6495618365835557E-2</v>
      </c>
      <c r="W406" s="4">
        <f t="shared" si="140"/>
        <v>-4.6130662182177186E-2</v>
      </c>
      <c r="X406" s="2">
        <f t="shared" si="141"/>
        <v>4.5083706295385904E-2</v>
      </c>
      <c r="Y406" s="4">
        <f t="shared" si="134"/>
        <v>-2.17665460515583E-2</v>
      </c>
      <c r="Z406" s="4">
        <f t="shared" si="135"/>
        <v>-1.5598539809686122E-2</v>
      </c>
      <c r="AA406" s="4">
        <f t="shared" si="145"/>
        <v>1.8598517431564127E-2</v>
      </c>
    </row>
    <row r="407" spans="1:27" x14ac:dyDescent="0.3">
      <c r="A407" s="1">
        <f t="shared" si="127"/>
        <v>33</v>
      </c>
      <c r="B407" s="1">
        <f t="shared" si="128"/>
        <v>2</v>
      </c>
      <c r="C407" s="10">
        <v>39672</v>
      </c>
      <c r="D407" s="3">
        <v>1289.5899999999999</v>
      </c>
      <c r="E407" s="3">
        <v>1304.79</v>
      </c>
      <c r="F407" s="3">
        <f t="shared" si="136"/>
        <v>1289.298</v>
      </c>
      <c r="G407" s="3">
        <f t="shared" si="142"/>
        <v>1279.2329999999999</v>
      </c>
      <c r="H407" s="4">
        <f t="shared" si="129"/>
        <v>-1.2050684889529019E-2</v>
      </c>
      <c r="I407" s="4">
        <f t="shared" si="132"/>
        <v>-4.0603070511443379E-4</v>
      </c>
      <c r="J407" s="4">
        <f t="shared" si="133"/>
        <v>-1.1644654184414585E-2</v>
      </c>
      <c r="K407" s="4">
        <f t="shared" si="137"/>
        <v>-1.2330309809088981E-2</v>
      </c>
      <c r="L407" s="4">
        <f t="shared" si="143"/>
        <v>-2.0866743616720529E-2</v>
      </c>
      <c r="M407" s="4">
        <f t="shared" si="138"/>
        <v>2.2647983631396025E-4</v>
      </c>
      <c r="N407" s="4">
        <f t="shared" si="144"/>
        <v>8.0962576794063098E-3</v>
      </c>
      <c r="O407" s="4">
        <f t="shared" si="146"/>
        <v>7.8048061787080042E-3</v>
      </c>
      <c r="P407" s="4">
        <f t="shared" si="126"/>
        <v>-0.12174807267972432</v>
      </c>
      <c r="Q407" s="4"/>
      <c r="T407" s="4">
        <f t="shared" si="130"/>
        <v>-1.2050684889529019E-2</v>
      </c>
      <c r="U407" s="4">
        <f t="shared" si="131"/>
        <v>-1.2050684889529019E-2</v>
      </c>
      <c r="V407" s="2">
        <f t="shared" si="139"/>
        <v>-1.565899549535733E-2</v>
      </c>
      <c r="W407" s="4">
        <f t="shared" si="140"/>
        <v>-2.5502405540403741E-2</v>
      </c>
      <c r="X407" s="2">
        <f t="shared" si="141"/>
        <v>3.6657119731023976E-3</v>
      </c>
      <c r="Y407" s="4">
        <f t="shared" si="134"/>
        <v>-2.4645393227928348E-2</v>
      </c>
      <c r="Z407" s="4">
        <f t="shared" si="135"/>
        <v>-1.8495538836497887E-2</v>
      </c>
      <c r="AA407" s="4">
        <f t="shared" si="145"/>
        <v>1.5860784387882361E-2</v>
      </c>
    </row>
    <row r="408" spans="1:27" x14ac:dyDescent="0.3">
      <c r="A408" s="1">
        <f t="shared" si="127"/>
        <v>33</v>
      </c>
      <c r="B408" s="1">
        <f t="shared" si="128"/>
        <v>3</v>
      </c>
      <c r="C408" s="10">
        <v>39673</v>
      </c>
      <c r="D408" s="3">
        <v>1285.83</v>
      </c>
      <c r="E408" s="3">
        <v>1288.6400000000001</v>
      </c>
      <c r="F408" s="3">
        <f t="shared" si="136"/>
        <v>1288.626</v>
      </c>
      <c r="G408" s="3">
        <f t="shared" si="142"/>
        <v>1279.3899999999999</v>
      </c>
      <c r="H408" s="4">
        <f t="shared" si="129"/>
        <v>-2.9156553633325252E-3</v>
      </c>
      <c r="I408" s="4">
        <f t="shared" si="132"/>
        <v>-7.3666824339504663E-4</v>
      </c>
      <c r="J408" s="4">
        <f t="shared" si="133"/>
        <v>-2.1789871199374786E-3</v>
      </c>
      <c r="K408" s="4">
        <f t="shared" si="137"/>
        <v>-2.0549166789434834E-4</v>
      </c>
      <c r="L408" s="4">
        <f t="shared" si="143"/>
        <v>-8.4643611966249404E-3</v>
      </c>
      <c r="M408" s="4">
        <f t="shared" si="138"/>
        <v>-2.1697528996000772E-3</v>
      </c>
      <c r="N408" s="4">
        <f t="shared" si="144"/>
        <v>5.0336488482793009E-3</v>
      </c>
      <c r="O408" s="4">
        <f t="shared" si="146"/>
        <v>7.1829090937372006E-3</v>
      </c>
      <c r="P408" s="4">
        <f t="shared" si="126"/>
        <v>-0.1243087526219728</v>
      </c>
      <c r="Q408" s="4"/>
      <c r="T408" s="4">
        <f t="shared" si="130"/>
        <v>-2.9156553633325252E-3</v>
      </c>
      <c r="U408" s="4">
        <f t="shared" si="131"/>
        <v>-2.9156553633325252E-3</v>
      </c>
      <c r="V408" s="2">
        <f t="shared" si="139"/>
        <v>-3.1017610248207849E-4</v>
      </c>
      <c r="W408" s="4">
        <f t="shared" si="140"/>
        <v>-1.0307074341457318E-2</v>
      </c>
      <c r="X408" s="2">
        <f t="shared" si="141"/>
        <v>-2.6062876690015647E-3</v>
      </c>
      <c r="Y408" s="4">
        <f t="shared" si="134"/>
        <v>-1.2671757357820827E-2</v>
      </c>
      <c r="Z408" s="4">
        <f t="shared" si="135"/>
        <v>-6.4464062018025608E-3</v>
      </c>
      <c r="AA408" s="4">
        <f t="shared" si="145"/>
        <v>1.454311839351762E-2</v>
      </c>
    </row>
    <row r="409" spans="1:27" x14ac:dyDescent="0.3">
      <c r="A409" s="1">
        <f t="shared" si="127"/>
        <v>33</v>
      </c>
      <c r="B409" s="1">
        <f t="shared" si="128"/>
        <v>4</v>
      </c>
      <c r="C409" s="10">
        <v>39674</v>
      </c>
      <c r="D409" s="3">
        <v>1292.93</v>
      </c>
      <c r="E409" s="3">
        <v>1282.1099999999999</v>
      </c>
      <c r="F409" s="3">
        <f t="shared" si="136"/>
        <v>1293.998</v>
      </c>
      <c r="G409" s="3">
        <f t="shared" si="142"/>
        <v>1281.9449999999999</v>
      </c>
      <c r="H409" s="4">
        <f t="shared" si="129"/>
        <v>5.5217252669483036E-3</v>
      </c>
      <c r="I409" s="4">
        <f t="shared" si="132"/>
        <v>-2.8930729567672457E-3</v>
      </c>
      <c r="J409" s="4">
        <f t="shared" si="133"/>
        <v>8.4147982237155489E-3</v>
      </c>
      <c r="K409" s="4">
        <f t="shared" si="137"/>
        <v>6.5599651586912312E-3</v>
      </c>
      <c r="L409" s="4">
        <f t="shared" si="143"/>
        <v>-3.970630297594248E-3</v>
      </c>
      <c r="M409" s="4">
        <f t="shared" si="138"/>
        <v>-8.2534903454254457E-4</v>
      </c>
      <c r="N409" s="4">
        <f t="shared" si="144"/>
        <v>8.5690103709598515E-3</v>
      </c>
      <c r="O409" s="4">
        <f t="shared" si="146"/>
        <v>9.3222370894016776E-3</v>
      </c>
      <c r="P409" s="4">
        <f t="shared" si="126"/>
        <v>-0.11947342613528007</v>
      </c>
      <c r="Q409" s="4"/>
      <c r="T409" s="4">
        <f t="shared" si="130"/>
        <v>5.5217252669483036E-3</v>
      </c>
      <c r="U409" s="4">
        <f t="shared" si="131"/>
        <v>5.5217252669483036E-3</v>
      </c>
      <c r="V409" s="2">
        <f t="shared" si="139"/>
        <v>-1.536750581336568E-2</v>
      </c>
      <c r="W409" s="4">
        <f t="shared" si="140"/>
        <v>-2.5213830755231949E-2</v>
      </c>
      <c r="X409" s="2">
        <f t="shared" si="141"/>
        <v>2.121525666037433E-2</v>
      </c>
      <c r="Y409" s="4">
        <f t="shared" si="134"/>
        <v>-5.9906578482750135E-3</v>
      </c>
      <c r="Z409" s="4">
        <f t="shared" si="135"/>
        <v>2.7681930876176126E-4</v>
      </c>
      <c r="AA409" s="4">
        <f t="shared" si="145"/>
        <v>1.8982716640470392E-2</v>
      </c>
    </row>
    <row r="410" spans="1:27" x14ac:dyDescent="0.3">
      <c r="A410" s="1">
        <f t="shared" si="127"/>
        <v>33</v>
      </c>
      <c r="B410" s="1">
        <f t="shared" si="128"/>
        <v>5</v>
      </c>
      <c r="C410" s="10">
        <v>39675</v>
      </c>
      <c r="D410" s="3">
        <v>1298.2</v>
      </c>
      <c r="E410" s="3">
        <v>1293.8499999999999</v>
      </c>
      <c r="F410" s="3">
        <f t="shared" si="136"/>
        <v>1294.374</v>
      </c>
      <c r="G410" s="3">
        <f t="shared" si="142"/>
        <v>1285.7339999999999</v>
      </c>
      <c r="H410" s="4">
        <f t="shared" si="129"/>
        <v>4.07601339593016E-3</v>
      </c>
      <c r="I410" s="4">
        <f t="shared" si="132"/>
        <v>7.1156211086435101E-4</v>
      </c>
      <c r="J410" s="4">
        <f t="shared" si="133"/>
        <v>3.3644512850658091E-3</v>
      </c>
      <c r="K410" s="4">
        <f t="shared" si="137"/>
        <v>3.7705057505043157E-4</v>
      </c>
      <c r="L410" s="4">
        <f t="shared" si="143"/>
        <v>-6.6369494954184221E-3</v>
      </c>
      <c r="M410" s="4">
        <f t="shared" si="138"/>
        <v>2.9558690146742916E-3</v>
      </c>
      <c r="N410" s="4">
        <f t="shared" si="144"/>
        <v>9.6956291114648312E-3</v>
      </c>
      <c r="O410" s="4">
        <f t="shared" si="146"/>
        <v>6.6553689724234326E-3</v>
      </c>
      <c r="P410" s="4">
        <f t="shared" si="126"/>
        <v>-0.11588438802473498</v>
      </c>
      <c r="Q410" s="4"/>
      <c r="T410" s="4">
        <f t="shared" si="130"/>
        <v>4.07601339593016E-3</v>
      </c>
      <c r="U410" s="4">
        <f t="shared" si="131"/>
        <v>4.07601339593016E-3</v>
      </c>
      <c r="V410" s="2">
        <f t="shared" si="139"/>
        <v>2.6219516911200704E-3</v>
      </c>
      <c r="W410" s="4">
        <f t="shared" si="140"/>
        <v>-7.4042678257910657E-3</v>
      </c>
      <c r="X410" s="2">
        <f t="shared" si="141"/>
        <v>1.4502591952605139E-3</v>
      </c>
      <c r="Y410" s="4">
        <f t="shared" si="134"/>
        <v>-1.2096478733865348E-2</v>
      </c>
      <c r="Z410" s="4">
        <f t="shared" si="135"/>
        <v>-5.8675003024467598E-3</v>
      </c>
      <c r="AA410" s="4">
        <f t="shared" si="145"/>
        <v>1.3530718960389739E-2</v>
      </c>
    </row>
    <row r="411" spans="1:27" x14ac:dyDescent="0.3">
      <c r="A411" s="1">
        <f t="shared" si="127"/>
        <v>34</v>
      </c>
      <c r="B411" s="1">
        <f t="shared" si="128"/>
        <v>1</v>
      </c>
      <c r="C411" s="10">
        <v>39678</v>
      </c>
      <c r="D411" s="3">
        <v>1278.5999999999999</v>
      </c>
      <c r="E411" s="3">
        <v>1298.1400000000001</v>
      </c>
      <c r="F411" s="3">
        <f t="shared" si="136"/>
        <v>1289.03</v>
      </c>
      <c r="G411" s="3">
        <f t="shared" si="142"/>
        <v>1288.6930000000002</v>
      </c>
      <c r="H411" s="4">
        <f t="shared" si="129"/>
        <v>-1.5097827761516049E-2</v>
      </c>
      <c r="I411" s="4">
        <f t="shared" si="132"/>
        <v>-4.6217840086231267E-5</v>
      </c>
      <c r="J411" s="4">
        <f t="shared" si="133"/>
        <v>-1.5051609921429818E-2</v>
      </c>
      <c r="K411" s="4">
        <f t="shared" si="137"/>
        <v>-5.0550762594361422E-3</v>
      </c>
      <c r="L411" s="4">
        <f t="shared" si="143"/>
        <v>-6.4593710950203017E-3</v>
      </c>
      <c r="M411" s="4">
        <f t="shared" si="138"/>
        <v>-8.0913555153875882E-3</v>
      </c>
      <c r="N411" s="4">
        <f t="shared" si="144"/>
        <v>-7.8319661858955551E-3</v>
      </c>
      <c r="O411" s="4">
        <f t="shared" si="146"/>
        <v>2.6356952917234609E-4</v>
      </c>
      <c r="P411" s="4">
        <f t="shared" si="126"/>
        <v>-0.12923261325560489</v>
      </c>
      <c r="Q411" s="4"/>
      <c r="T411" s="4">
        <f t="shared" si="130"/>
        <v>-1.5097827761516049E-2</v>
      </c>
      <c r="U411" s="4">
        <f t="shared" si="131"/>
        <v>-1.5097827761516049E-2</v>
      </c>
      <c r="V411" s="2">
        <f t="shared" si="139"/>
        <v>5.4845170235710144E-3</v>
      </c>
      <c r="W411" s="4">
        <f t="shared" si="140"/>
        <v>-4.5703281466647431E-3</v>
      </c>
      <c r="X411" s="2">
        <f t="shared" si="141"/>
        <v>-2.0470076303128755E-2</v>
      </c>
      <c r="Y411" s="4">
        <f t="shared" si="134"/>
        <v>-1.7460873313557831E-2</v>
      </c>
      <c r="Z411" s="4">
        <f t="shared" si="135"/>
        <v>-1.126571872972675E-2</v>
      </c>
      <c r="AA411" s="4">
        <f t="shared" si="145"/>
        <v>5.2314732884387407E-4</v>
      </c>
    </row>
    <row r="412" spans="1:27" x14ac:dyDescent="0.3">
      <c r="A412" s="1">
        <f t="shared" si="127"/>
        <v>34</v>
      </c>
      <c r="B412" s="1">
        <f t="shared" si="128"/>
        <v>2</v>
      </c>
      <c r="C412" s="10">
        <v>39679</v>
      </c>
      <c r="D412" s="3">
        <v>1266.69</v>
      </c>
      <c r="E412" s="3">
        <v>1276.6500000000001</v>
      </c>
      <c r="F412" s="3">
        <f t="shared" si="136"/>
        <v>1284.45</v>
      </c>
      <c r="G412" s="3">
        <f t="shared" si="142"/>
        <v>1286.8740000000003</v>
      </c>
      <c r="H412" s="4">
        <f t="shared" si="129"/>
        <v>-9.3148756452368642E-3</v>
      </c>
      <c r="I412" s="4">
        <f t="shared" si="132"/>
        <v>-1.5251055842326125E-3</v>
      </c>
      <c r="J412" s="4">
        <f t="shared" si="133"/>
        <v>-7.7897700610042517E-3</v>
      </c>
      <c r="K412" s="4">
        <f t="shared" si="137"/>
        <v>8.0478648521820455E-3</v>
      </c>
      <c r="L412" s="4">
        <f t="shared" si="143"/>
        <v>8.2251420824862188E-3</v>
      </c>
      <c r="M412" s="4">
        <f t="shared" si="138"/>
        <v>-1.3826929814317405E-2</v>
      </c>
      <c r="N412" s="4">
        <f t="shared" si="144"/>
        <v>-1.5684519230321065E-2</v>
      </c>
      <c r="O412" s="4">
        <f t="shared" si="146"/>
        <v>-1.9136489590982841E-3</v>
      </c>
      <c r="P412" s="4">
        <f t="shared" si="126"/>
        <v>-0.13734370317905681</v>
      </c>
      <c r="Q412" s="4"/>
      <c r="T412" s="4">
        <f t="shared" si="130"/>
        <v>-9.3148756452368642E-3</v>
      </c>
      <c r="U412" s="4">
        <f t="shared" si="131"/>
        <v>-9.3148756452368642E-3</v>
      </c>
      <c r="V412" s="2">
        <f t="shared" si="139"/>
        <v>8.5953386516502504E-3</v>
      </c>
      <c r="W412" s="4">
        <f t="shared" si="140"/>
        <v>-1.4906147348662398E-3</v>
      </c>
      <c r="X412" s="2">
        <f t="shared" si="141"/>
        <v>-1.7757581867104945E-2</v>
      </c>
      <c r="Y412" s="4">
        <f t="shared" si="134"/>
        <v>-4.5213105200397393E-3</v>
      </c>
      <c r="Z412" s="4">
        <f t="shared" si="135"/>
        <v>1.7554312388724912E-3</v>
      </c>
      <c r="AA412" s="4">
        <f t="shared" si="145"/>
        <v>-3.7601857755150138E-3</v>
      </c>
    </row>
    <row r="413" spans="1:27" x14ac:dyDescent="0.3">
      <c r="A413" s="1">
        <f t="shared" si="127"/>
        <v>34</v>
      </c>
      <c r="B413" s="1">
        <f t="shared" si="128"/>
        <v>3</v>
      </c>
      <c r="C413" s="10">
        <v>39680</v>
      </c>
      <c r="D413" s="3">
        <v>1274.54</v>
      </c>
      <c r="E413" s="3">
        <v>1267.3399999999999</v>
      </c>
      <c r="F413" s="3">
        <f t="shared" si="136"/>
        <v>1282.192</v>
      </c>
      <c r="G413" s="3">
        <f t="shared" si="142"/>
        <v>1285.4090000000001</v>
      </c>
      <c r="H413" s="4">
        <f t="shared" si="129"/>
        <v>6.1972542611056442E-3</v>
      </c>
      <c r="I413" s="4">
        <f t="shared" si="132"/>
        <v>5.1314844200227641E-4</v>
      </c>
      <c r="J413" s="4">
        <f t="shared" si="133"/>
        <v>5.6841058191033677E-3</v>
      </c>
      <c r="K413" s="4">
        <f t="shared" si="137"/>
        <v>1.3748430949956156E-2</v>
      </c>
      <c r="L413" s="4">
        <f t="shared" si="143"/>
        <v>1.5731289160462885E-2</v>
      </c>
      <c r="M413" s="4">
        <f t="shared" si="138"/>
        <v>-5.9679049627513227E-3</v>
      </c>
      <c r="N413" s="4">
        <f t="shared" si="144"/>
        <v>-8.4556744195817372E-3</v>
      </c>
      <c r="O413" s="4">
        <f t="shared" si="146"/>
        <v>-2.524047891788487E-3</v>
      </c>
      <c r="P413" s="4">
        <f t="shared" si="126"/>
        <v>-0.13199760276771361</v>
      </c>
      <c r="Q413" s="4"/>
      <c r="T413" s="4">
        <f t="shared" si="130"/>
        <v>6.1972542611056442E-3</v>
      </c>
      <c r="U413" s="4">
        <f t="shared" si="131"/>
        <v>6.1972542611056442E-3</v>
      </c>
      <c r="V413" s="2">
        <f t="shared" si="139"/>
        <v>1.5110247969116258E-2</v>
      </c>
      <c r="W413" s="4">
        <f t="shared" si="140"/>
        <v>4.959145489425016E-3</v>
      </c>
      <c r="X413" s="2">
        <f t="shared" si="141"/>
        <v>-8.780320882231683E-3</v>
      </c>
      <c r="Y413" s="4">
        <f t="shared" si="134"/>
        <v>1.1081761999567302E-3</v>
      </c>
      <c r="Z413" s="4">
        <f t="shared" si="135"/>
        <v>7.4204132786080202E-3</v>
      </c>
      <c r="AA413" s="4">
        <f t="shared" si="145"/>
        <v>-4.9929149342012105E-3</v>
      </c>
    </row>
    <row r="414" spans="1:27" x14ac:dyDescent="0.3">
      <c r="A414" s="1">
        <f t="shared" si="127"/>
        <v>34</v>
      </c>
      <c r="B414" s="1">
        <f t="shared" si="128"/>
        <v>4</v>
      </c>
      <c r="C414" s="10">
        <v>39681</v>
      </c>
      <c r="D414" s="3">
        <v>1277.72</v>
      </c>
      <c r="E414" s="3">
        <v>1271.07</v>
      </c>
      <c r="F414" s="3">
        <f t="shared" si="136"/>
        <v>1279.1500000000001</v>
      </c>
      <c r="G414" s="3">
        <f t="shared" si="142"/>
        <v>1286.5740000000001</v>
      </c>
      <c r="H414" s="4">
        <f t="shared" si="129"/>
        <v>2.4950178103473127E-3</v>
      </c>
      <c r="I414" s="4">
        <f t="shared" si="132"/>
        <v>-2.7225508811022231E-3</v>
      </c>
      <c r="J414" s="4">
        <f t="shared" si="133"/>
        <v>5.2175686914495353E-3</v>
      </c>
      <c r="K414" s="4">
        <f t="shared" si="137"/>
        <v>3.8974845826731217E-3</v>
      </c>
      <c r="L414" s="4">
        <f t="shared" si="143"/>
        <v>1.0213706731666199E-2</v>
      </c>
      <c r="M414" s="4">
        <f t="shared" si="138"/>
        <v>-1.1179298753078713E-3</v>
      </c>
      <c r="N414" s="4">
        <f t="shared" si="144"/>
        <v>-6.8818427855685269E-3</v>
      </c>
      <c r="O414" s="4">
        <f t="shared" si="146"/>
        <v>-5.8103496853770609E-3</v>
      </c>
      <c r="P414" s="4">
        <f t="shared" si="126"/>
        <v>-0.1298319213271949</v>
      </c>
      <c r="Q414" s="4"/>
      <c r="T414" s="4">
        <f t="shared" si="130"/>
        <v>2.4950178103473127E-3</v>
      </c>
      <c r="U414" s="4">
        <f t="shared" si="131"/>
        <v>2.4950178103473127E-3</v>
      </c>
      <c r="V414" s="2">
        <f t="shared" si="139"/>
        <v>1.4428735073046041E-2</v>
      </c>
      <c r="W414" s="4">
        <f t="shared" si="140"/>
        <v>4.2844477223155713E-3</v>
      </c>
      <c r="X414" s="2">
        <f t="shared" si="141"/>
        <v>-1.1763977941574591E-2</v>
      </c>
      <c r="Y414" s="4">
        <f t="shared" si="134"/>
        <v>-8.619940412123276E-3</v>
      </c>
      <c r="Z414" s="4">
        <f t="shared" si="135"/>
        <v>-2.3690415383174337E-3</v>
      </c>
      <c r="AA414" s="4">
        <f t="shared" si="145"/>
        <v>-1.1474515416561661E-2</v>
      </c>
    </row>
    <row r="415" spans="1:27" x14ac:dyDescent="0.3">
      <c r="A415" s="1">
        <f t="shared" si="127"/>
        <v>34</v>
      </c>
      <c r="B415" s="1">
        <f t="shared" si="128"/>
        <v>5</v>
      </c>
      <c r="C415" s="10">
        <v>39682</v>
      </c>
      <c r="D415" s="3">
        <v>1292.2</v>
      </c>
      <c r="E415" s="3">
        <v>1277.5899999999999</v>
      </c>
      <c r="F415" s="3">
        <f t="shared" si="136"/>
        <v>1277.95</v>
      </c>
      <c r="G415" s="3">
        <f t="shared" si="142"/>
        <v>1286.162</v>
      </c>
      <c r="H415" s="4">
        <f t="shared" si="129"/>
        <v>1.13326863475566E-2</v>
      </c>
      <c r="I415" s="4">
        <f t="shared" si="132"/>
        <v>-1.0174373102096635E-4</v>
      </c>
      <c r="J415" s="4">
        <f t="shared" si="133"/>
        <v>1.1434430078577565E-2</v>
      </c>
      <c r="K415" s="4">
        <f t="shared" si="137"/>
        <v>-2.6081614125160299E-3</v>
      </c>
      <c r="L415" s="4">
        <f t="shared" si="143"/>
        <v>6.0820141432482606E-3</v>
      </c>
      <c r="M415" s="4">
        <f t="shared" si="138"/>
        <v>1.1150670996517861E-2</v>
      </c>
      <c r="N415" s="4">
        <f t="shared" si="144"/>
        <v>4.6945874625436068E-3</v>
      </c>
      <c r="O415" s="4">
        <f t="shared" si="146"/>
        <v>-6.3550533973069099E-3</v>
      </c>
      <c r="P415" s="4">
        <f t="shared" si="126"/>
        <v>-0.11997057942194003</v>
      </c>
      <c r="Q415" s="4"/>
      <c r="T415" s="4">
        <f t="shared" si="130"/>
        <v>1.13326863475566E-2</v>
      </c>
      <c r="U415" s="4">
        <f t="shared" si="131"/>
        <v>1.13326863475566E-2</v>
      </c>
      <c r="V415" s="2">
        <f t="shared" si="139"/>
        <v>1.6028550856212642E-2</v>
      </c>
      <c r="W415" s="4">
        <f t="shared" si="140"/>
        <v>5.8682653476505395E-3</v>
      </c>
      <c r="X415" s="2">
        <f t="shared" si="141"/>
        <v>-4.6217840086273301E-3</v>
      </c>
      <c r="Y415" s="4">
        <f t="shared" si="134"/>
        <v>-1.5044468626823857E-2</v>
      </c>
      <c r="Z415" s="4">
        <f t="shared" si="135"/>
        <v>-8.834078007943549E-3</v>
      </c>
      <c r="AA415" s="4">
        <f t="shared" si="145"/>
        <v>-1.2688759199427659E-2</v>
      </c>
    </row>
    <row r="416" spans="1:27" x14ac:dyDescent="0.3">
      <c r="A416" s="1">
        <f t="shared" si="127"/>
        <v>35</v>
      </c>
      <c r="B416" s="1">
        <f t="shared" si="128"/>
        <v>1</v>
      </c>
      <c r="C416" s="10">
        <v>39685</v>
      </c>
      <c r="D416" s="3">
        <v>1266.8399999999999</v>
      </c>
      <c r="E416" s="3">
        <v>1290.47</v>
      </c>
      <c r="F416" s="3">
        <f t="shared" si="136"/>
        <v>1275.598</v>
      </c>
      <c r="G416" s="3">
        <f t="shared" si="142"/>
        <v>1282.3140000000001</v>
      </c>
      <c r="H416" s="4">
        <f t="shared" si="129"/>
        <v>-1.9625444977557752E-2</v>
      </c>
      <c r="I416" s="4">
        <f t="shared" si="132"/>
        <v>-1.3388020430274092E-3</v>
      </c>
      <c r="J416" s="4">
        <f t="shared" si="133"/>
        <v>-1.8286642934530344E-2</v>
      </c>
      <c r="K416" s="4">
        <f t="shared" si="137"/>
        <v>-1.1153459216839605E-2</v>
      </c>
      <c r="L416" s="4">
        <f t="shared" si="143"/>
        <v>-6.3199711087033855E-3</v>
      </c>
      <c r="M416" s="4">
        <f t="shared" si="138"/>
        <v>-6.8657994132948139E-3</v>
      </c>
      <c r="N416" s="4">
        <f t="shared" si="144"/>
        <v>-1.2067247179708059E-2</v>
      </c>
      <c r="O416" s="4">
        <f t="shared" si="146"/>
        <v>-5.3013798111838295E-3</v>
      </c>
      <c r="P416" s="4">
        <f t="shared" si="126"/>
        <v>-0.13724154839412678</v>
      </c>
      <c r="Q416" s="4"/>
      <c r="T416" s="4">
        <f t="shared" si="130"/>
        <v>-1.9625444977557752E-2</v>
      </c>
      <c r="U416" s="4">
        <f t="shared" si="131"/>
        <v>-1.9625444977557752E-2</v>
      </c>
      <c r="V416" s="2">
        <f t="shared" si="139"/>
        <v>-1.0524686581024715E-2</v>
      </c>
      <c r="W416" s="4">
        <f t="shared" si="140"/>
        <v>-2.0419439715214514E-2</v>
      </c>
      <c r="X416" s="2">
        <f t="shared" si="141"/>
        <v>-9.1975598310652211E-3</v>
      </c>
      <c r="Y416" s="4">
        <f t="shared" si="134"/>
        <v>-2.3483216583213236E-2</v>
      </c>
      <c r="Z416" s="4">
        <f t="shared" si="135"/>
        <v>-1.7326034377783191E-2</v>
      </c>
      <c r="AA416" s="4">
        <f t="shared" si="145"/>
        <v>-1.0420238473891234E-2</v>
      </c>
    </row>
    <row r="417" spans="1:27" x14ac:dyDescent="0.3">
      <c r="A417" s="1">
        <f t="shared" si="127"/>
        <v>35</v>
      </c>
      <c r="B417" s="1">
        <f t="shared" si="128"/>
        <v>2</v>
      </c>
      <c r="C417" s="10">
        <v>39686</v>
      </c>
      <c r="D417" s="3">
        <v>1271.51</v>
      </c>
      <c r="E417" s="3">
        <v>1267.03</v>
      </c>
      <c r="F417" s="3">
        <f t="shared" si="136"/>
        <v>1276.5620000000001</v>
      </c>
      <c r="G417" s="3">
        <f t="shared" si="142"/>
        <v>1280.5060000000001</v>
      </c>
      <c r="H417" s="4">
        <f t="shared" si="129"/>
        <v>3.6863376590572394E-3</v>
      </c>
      <c r="I417" s="4">
        <f t="shared" si="132"/>
        <v>1.4997947649273357E-4</v>
      </c>
      <c r="J417" s="4">
        <f t="shared" si="133"/>
        <v>3.5363581825645059E-3</v>
      </c>
      <c r="K417" s="4">
        <f t="shared" si="137"/>
        <v>8.6711818382748627E-3</v>
      </c>
      <c r="L417" s="4">
        <f t="shared" si="143"/>
        <v>1.1576486024719605E-2</v>
      </c>
      <c r="M417" s="4">
        <f t="shared" si="138"/>
        <v>-3.9575046100386304E-3</v>
      </c>
      <c r="N417" s="4">
        <f t="shared" si="144"/>
        <v>-7.0253477922009692E-3</v>
      </c>
      <c r="O417" s="4">
        <f t="shared" si="146"/>
        <v>-3.1018238157780593E-3</v>
      </c>
      <c r="P417" s="4">
        <f t="shared" si="126"/>
        <v>-0.13406112942330214</v>
      </c>
      <c r="Q417" s="4"/>
      <c r="T417" s="4">
        <f t="shared" si="130"/>
        <v>3.6863376590572394E-3</v>
      </c>
      <c r="U417" s="4">
        <f t="shared" si="131"/>
        <v>3.6863376590572394E-3</v>
      </c>
      <c r="V417" s="2">
        <f t="shared" si="139"/>
        <v>-1.184048498625427E-4</v>
      </c>
      <c r="W417" s="4">
        <f t="shared" si="140"/>
        <v>-1.0117220801363871E-2</v>
      </c>
      <c r="X417" s="2">
        <f t="shared" si="141"/>
        <v>3.8051930622330136E-3</v>
      </c>
      <c r="Y417" s="4">
        <f t="shared" si="134"/>
        <v>-3.9057655661924487E-3</v>
      </c>
      <c r="Z417" s="4">
        <f t="shared" si="135"/>
        <v>2.3748573573868239E-3</v>
      </c>
      <c r="AA417" s="4">
        <f t="shared" si="145"/>
        <v>-6.1411499085210946E-3</v>
      </c>
    </row>
    <row r="418" spans="1:27" x14ac:dyDescent="0.3">
      <c r="A418" s="1">
        <f t="shared" si="127"/>
        <v>35</v>
      </c>
      <c r="B418" s="1">
        <f t="shared" si="128"/>
        <v>3</v>
      </c>
      <c r="C418" s="10">
        <v>39687</v>
      </c>
      <c r="D418" s="3">
        <v>1281.6600000000001</v>
      </c>
      <c r="E418" s="3">
        <v>1271.29</v>
      </c>
      <c r="F418" s="3">
        <f t="shared" si="136"/>
        <v>1277.9860000000001</v>
      </c>
      <c r="G418" s="3">
        <f t="shared" si="142"/>
        <v>1280.0890000000002</v>
      </c>
      <c r="H418" s="4">
        <f t="shared" si="129"/>
        <v>7.9826348200172162E-3</v>
      </c>
      <c r="I418" s="4">
        <f t="shared" si="132"/>
        <v>-1.7302262664078716E-4</v>
      </c>
      <c r="J418" s="4">
        <f t="shared" si="133"/>
        <v>8.1556574466580042E-3</v>
      </c>
      <c r="K418" s="4">
        <f t="shared" si="137"/>
        <v>4.370787488891254E-3</v>
      </c>
      <c r="L418" s="4">
        <f t="shared" si="143"/>
        <v>6.6098138783372579E-3</v>
      </c>
      <c r="M418" s="4">
        <f t="shared" si="138"/>
        <v>2.8748358745713785E-3</v>
      </c>
      <c r="N418" s="4">
        <f t="shared" si="144"/>
        <v>1.2272584171881115E-3</v>
      </c>
      <c r="O418" s="4">
        <f t="shared" si="146"/>
        <v>-1.6408407846075133E-3</v>
      </c>
      <c r="P418" s="4">
        <f t="shared" si="126"/>
        <v>-0.12714865564303021</v>
      </c>
      <c r="Q418" s="4"/>
      <c r="T418" s="4">
        <f t="shared" si="130"/>
        <v>7.9826348200172162E-3</v>
      </c>
      <c r="U418" s="4">
        <f t="shared" si="131"/>
        <v>7.9826348200172162E-3</v>
      </c>
      <c r="V418" s="2">
        <f t="shared" si="139"/>
        <v>2.3829934487341609E-3</v>
      </c>
      <c r="W418" s="4">
        <f t="shared" si="140"/>
        <v>-7.6408364857531953E-3</v>
      </c>
      <c r="X418" s="2">
        <f t="shared" si="141"/>
        <v>5.5863291854316996E-3</v>
      </c>
      <c r="Y418" s="4">
        <f t="shared" si="134"/>
        <v>-8.1525390384016468E-3</v>
      </c>
      <c r="Z418" s="4">
        <f t="shared" si="135"/>
        <v>-1.898693082200554E-3</v>
      </c>
      <c r="AA418" s="4">
        <f t="shared" si="145"/>
        <v>-3.2803199520819843E-3</v>
      </c>
    </row>
    <row r="419" spans="1:27" x14ac:dyDescent="0.3">
      <c r="A419" s="1">
        <f t="shared" si="127"/>
        <v>35</v>
      </c>
      <c r="B419" s="1">
        <f t="shared" si="128"/>
        <v>4</v>
      </c>
      <c r="C419" s="10">
        <v>39688</v>
      </c>
      <c r="D419" s="3">
        <v>1300.68</v>
      </c>
      <c r="E419" s="3">
        <v>1283.79</v>
      </c>
      <c r="F419" s="3">
        <f t="shared" si="136"/>
        <v>1282.578</v>
      </c>
      <c r="G419" s="3">
        <f t="shared" si="142"/>
        <v>1280.864</v>
      </c>
      <c r="H419" s="4">
        <f t="shared" si="129"/>
        <v>1.4840129207434093E-2</v>
      </c>
      <c r="I419" s="4">
        <f t="shared" si="132"/>
        <v>1.6619072140816454E-3</v>
      </c>
      <c r="J419" s="4">
        <f t="shared" si="133"/>
        <v>1.3178221993352448E-2</v>
      </c>
      <c r="K419" s="4">
        <f t="shared" si="137"/>
        <v>-2.8147090492018729E-3</v>
      </c>
      <c r="L419" s="4">
        <f t="shared" si="143"/>
        <v>-2.3389805235225062E-3</v>
      </c>
      <c r="M419" s="4">
        <f t="shared" si="138"/>
        <v>1.4113761502224495E-2</v>
      </c>
      <c r="N419" s="4">
        <f t="shared" si="144"/>
        <v>1.5470807205136557E-2</v>
      </c>
      <c r="O419" s="4">
        <f t="shared" si="146"/>
        <v>1.3177722422117214E-3</v>
      </c>
      <c r="P419" s="4">
        <f t="shared" si="126"/>
        <v>-0.11419542891389023</v>
      </c>
      <c r="Q419" s="4"/>
      <c r="T419" s="4">
        <f t="shared" si="130"/>
        <v>1.4840129207434093E-2</v>
      </c>
      <c r="U419" s="4">
        <f t="shared" si="131"/>
        <v>1.4840129207434093E-2</v>
      </c>
      <c r="V419" s="2">
        <f t="shared" si="139"/>
        <v>-3.074138226986919E-3</v>
      </c>
      <c r="W419" s="4">
        <f t="shared" si="140"/>
        <v>-1.3043396844717045E-2</v>
      </c>
      <c r="X419" s="2">
        <f t="shared" si="141"/>
        <v>1.7969508186457154E-2</v>
      </c>
      <c r="Y419" s="4">
        <f t="shared" si="134"/>
        <v>-1.5248440856568388E-2</v>
      </c>
      <c r="Z419" s="4">
        <f t="shared" si="135"/>
        <v>-9.0393363335389883E-3</v>
      </c>
      <c r="AA419" s="4">
        <f t="shared" si="145"/>
        <v>2.6799046241643932E-3</v>
      </c>
    </row>
    <row r="420" spans="1:27" x14ac:dyDescent="0.3">
      <c r="A420" s="1">
        <f t="shared" si="127"/>
        <v>35</v>
      </c>
      <c r="B420" s="1">
        <f t="shared" si="128"/>
        <v>5</v>
      </c>
      <c r="C420" s="10">
        <v>39689</v>
      </c>
      <c r="D420" s="3">
        <v>1282.83</v>
      </c>
      <c r="E420" s="3">
        <v>1296.49</v>
      </c>
      <c r="F420" s="3">
        <f t="shared" si="136"/>
        <v>1280.7040000000002</v>
      </c>
      <c r="G420" s="3">
        <f t="shared" si="142"/>
        <v>1279.327</v>
      </c>
      <c r="H420" s="4">
        <f t="shared" si="129"/>
        <v>-1.3723590737152978E-2</v>
      </c>
      <c r="I420" s="4">
        <f t="shared" si="132"/>
        <v>-3.2213918873205201E-3</v>
      </c>
      <c r="J420" s="4">
        <f t="shared" si="133"/>
        <v>-1.0502198849832459E-2</v>
      </c>
      <c r="K420" s="4">
        <f t="shared" si="137"/>
        <v>-1.5766752775471241E-2</v>
      </c>
      <c r="L420" s="4">
        <f t="shared" si="143"/>
        <v>-1.6716042548683883E-2</v>
      </c>
      <c r="M420" s="4">
        <f t="shared" si="138"/>
        <v>1.660024486532211E-3</v>
      </c>
      <c r="N420" s="4">
        <f t="shared" si="144"/>
        <v>2.7381584223579499E-3</v>
      </c>
      <c r="O420" s="4">
        <f t="shared" si="146"/>
        <v>1.0734080119736678E-3</v>
      </c>
      <c r="P420" s="4">
        <f t="shared" si="126"/>
        <v>-0.12635184832057533</v>
      </c>
      <c r="Q420" s="4"/>
      <c r="T420" s="4">
        <f t="shared" si="130"/>
        <v>-1.3723590737152978E-2</v>
      </c>
      <c r="U420" s="4">
        <f t="shared" si="131"/>
        <v>-1.3723590737152978E-2</v>
      </c>
      <c r="V420" s="2">
        <f t="shared" si="139"/>
        <v>-6.5196666359135357E-3</v>
      </c>
      <c r="W420" s="4">
        <f t="shared" si="140"/>
        <v>-1.6454469969554419E-2</v>
      </c>
      <c r="X420" s="2">
        <f t="shared" si="141"/>
        <v>-7.2511995047207225E-3</v>
      </c>
      <c r="Y420" s="4">
        <f t="shared" si="134"/>
        <v>-2.8038987778270838E-2</v>
      </c>
      <c r="Z420" s="4">
        <f t="shared" si="135"/>
        <v>-2.1910530848033818E-2</v>
      </c>
      <c r="AA420" s="4">
        <f t="shared" si="145"/>
        <v>2.1550138894323979E-3</v>
      </c>
    </row>
    <row r="421" spans="1:27" x14ac:dyDescent="0.3">
      <c r="A421" s="1">
        <f t="shared" si="127"/>
        <v>36</v>
      </c>
      <c r="B421" s="1">
        <f t="shared" si="128"/>
        <v>2</v>
      </c>
      <c r="C421" s="10">
        <v>39693</v>
      </c>
      <c r="D421" s="3">
        <v>1277.58</v>
      </c>
      <c r="E421" s="3">
        <v>1287.83</v>
      </c>
      <c r="F421" s="3">
        <f t="shared" si="136"/>
        <v>1282.8520000000001</v>
      </c>
      <c r="G421" s="3">
        <f t="shared" si="142"/>
        <v>1279.2249999999999</v>
      </c>
      <c r="H421" s="4">
        <f t="shared" si="129"/>
        <v>-4.0925142068707473E-3</v>
      </c>
      <c r="I421" s="4">
        <f t="shared" si="132"/>
        <v>3.89763257797214E-3</v>
      </c>
      <c r="J421" s="4">
        <f t="shared" si="133"/>
        <v>-7.9901467848428869E-3</v>
      </c>
      <c r="K421" s="4">
        <f t="shared" si="137"/>
        <v>1.0445655308966469E-3</v>
      </c>
      <c r="L421" s="4">
        <f t="shared" si="143"/>
        <v>-2.6677129644787053E-3</v>
      </c>
      <c r="M421" s="4">
        <f t="shared" si="138"/>
        <v>-4.1095933124009332E-3</v>
      </c>
      <c r="N421" s="4">
        <f t="shared" si="144"/>
        <v>-1.2859348433621779E-3</v>
      </c>
      <c r="O421" s="4">
        <f t="shared" si="146"/>
        <v>2.8389611609450525E-3</v>
      </c>
      <c r="P421" s="4">
        <f t="shared" si="126"/>
        <v>-0.12992726579312974</v>
      </c>
      <c r="Q421" s="4"/>
      <c r="T421" s="4">
        <f t="shared" si="130"/>
        <v>-4.0925142068707473E-3</v>
      </c>
      <c r="U421" s="4">
        <f t="shared" si="131"/>
        <v>-4.0925142068707473E-3</v>
      </c>
      <c r="V421" s="2">
        <f t="shared" si="139"/>
        <v>-1.246462898435491E-2</v>
      </c>
      <c r="W421" s="4">
        <f t="shared" si="140"/>
        <v>-2.2339982694511377E-2</v>
      </c>
      <c r="X421" s="2">
        <f t="shared" si="141"/>
        <v>8.477787250165774E-3</v>
      </c>
      <c r="Y421" s="4">
        <f t="shared" si="134"/>
        <v>-1.1437286907144531E-2</v>
      </c>
      <c r="Z421" s="4">
        <f t="shared" si="135"/>
        <v>-5.2041521066245808E-3</v>
      </c>
      <c r="AA421" s="4">
        <f t="shared" si="145"/>
        <v>5.6867445699978619E-3</v>
      </c>
    </row>
    <row r="422" spans="1:27" x14ac:dyDescent="0.3">
      <c r="A422" s="1">
        <f t="shared" si="127"/>
        <v>36</v>
      </c>
      <c r="B422" s="1">
        <f t="shared" si="128"/>
        <v>3</v>
      </c>
      <c r="C422" s="10">
        <v>39694</v>
      </c>
      <c r="D422" s="3">
        <v>1274.98</v>
      </c>
      <c r="E422" s="3">
        <v>1276.6099999999999</v>
      </c>
      <c r="F422" s="3">
        <f t="shared" si="136"/>
        <v>1283.5459999999998</v>
      </c>
      <c r="G422" s="3">
        <f t="shared" si="142"/>
        <v>1280.0539999999999</v>
      </c>
      <c r="H422" s="4">
        <f t="shared" si="129"/>
        <v>-2.0350976064120517E-3</v>
      </c>
      <c r="I422" s="4">
        <f t="shared" si="132"/>
        <v>-7.5924795316146729E-4</v>
      </c>
      <c r="J422" s="4">
        <f t="shared" si="133"/>
        <v>-1.2758496532505844E-3</v>
      </c>
      <c r="K422" s="4">
        <f t="shared" si="137"/>
        <v>6.3459822476870905E-3</v>
      </c>
      <c r="L422" s="4">
        <f t="shared" si="143"/>
        <v>2.3777593401413761E-3</v>
      </c>
      <c r="M422" s="4">
        <f t="shared" si="138"/>
        <v>-6.6736992674978571E-3</v>
      </c>
      <c r="N422" s="4">
        <f t="shared" si="144"/>
        <v>-3.9638952731680397E-3</v>
      </c>
      <c r="O422" s="4">
        <f t="shared" si="146"/>
        <v>2.7388664920233743E-3</v>
      </c>
      <c r="P422" s="4">
        <f t="shared" si="126"/>
        <v>-0.13169794873191853</v>
      </c>
      <c r="Q422" s="4"/>
      <c r="T422" s="4">
        <f t="shared" si="130"/>
        <v>-2.0350976064120517E-3</v>
      </c>
      <c r="U422" s="4">
        <f t="shared" si="131"/>
        <v>-2.0350976064120517E-3</v>
      </c>
      <c r="V422" s="2">
        <f t="shared" si="139"/>
        <v>-4.7511701811236377E-3</v>
      </c>
      <c r="W422" s="4">
        <f t="shared" si="140"/>
        <v>-1.4703658479312496E-2</v>
      </c>
      <c r="X422" s="2">
        <f t="shared" si="141"/>
        <v>2.7290387020157351E-3</v>
      </c>
      <c r="Y422" s="4">
        <f t="shared" si="134"/>
        <v>-6.2019726431818342E-3</v>
      </c>
      <c r="Z422" s="4">
        <f t="shared" si="135"/>
        <v>6.4172121297104517E-5</v>
      </c>
      <c r="AA422" s="4">
        <f t="shared" si="145"/>
        <v>5.4709446153024264E-3</v>
      </c>
    </row>
    <row r="423" spans="1:27" x14ac:dyDescent="0.3">
      <c r="A423" s="1">
        <f t="shared" si="127"/>
        <v>36</v>
      </c>
      <c r="B423" s="1">
        <f t="shared" si="128"/>
        <v>4</v>
      </c>
      <c r="C423" s="10">
        <v>39695</v>
      </c>
      <c r="D423" s="3">
        <v>1236.83</v>
      </c>
      <c r="E423" s="3">
        <v>1271.8</v>
      </c>
      <c r="F423" s="3">
        <f t="shared" si="136"/>
        <v>1274.58</v>
      </c>
      <c r="G423" s="3">
        <f t="shared" si="142"/>
        <v>1276.2829999999999</v>
      </c>
      <c r="H423" s="4">
        <f t="shared" si="129"/>
        <v>-2.9922037992752899E-2</v>
      </c>
      <c r="I423" s="4">
        <f t="shared" si="132"/>
        <v>-2.494156771086655E-3</v>
      </c>
      <c r="J423" s="4">
        <f t="shared" si="133"/>
        <v>-2.7427881221666246E-2</v>
      </c>
      <c r="K423" s="4">
        <f t="shared" si="137"/>
        <v>7.0883464838663425E-3</v>
      </c>
      <c r="L423" s="4">
        <f t="shared" si="143"/>
        <v>4.4602006828865738E-3</v>
      </c>
      <c r="M423" s="4">
        <f t="shared" si="138"/>
        <v>-2.9617599522980119E-2</v>
      </c>
      <c r="N423" s="4">
        <f t="shared" si="144"/>
        <v>-3.0912423028434898E-2</v>
      </c>
      <c r="O423" s="4">
        <f t="shared" si="146"/>
        <v>-1.3769070931332315E-3</v>
      </c>
      <c r="P423" s="4">
        <f t="shared" si="126"/>
        <v>-0.15767931569914734</v>
      </c>
      <c r="Q423" s="4"/>
      <c r="T423" s="4">
        <f t="shared" si="130"/>
        <v>-2.9922037992752899E-2</v>
      </c>
      <c r="U423" s="4">
        <f t="shared" si="131"/>
        <v>-2.9922037992752899E-2</v>
      </c>
      <c r="V423" s="2">
        <f t="shared" si="139"/>
        <v>5.2392978713392078E-3</v>
      </c>
      <c r="W423" s="4">
        <f t="shared" si="140"/>
        <v>-4.8130951073742682E-3</v>
      </c>
      <c r="X423" s="2">
        <f t="shared" si="141"/>
        <v>-3.4978075308584301E-2</v>
      </c>
      <c r="Y423" s="4">
        <f t="shared" si="134"/>
        <v>-5.4688648189249621E-3</v>
      </c>
      <c r="Z423" s="4">
        <f t="shared" si="135"/>
        <v>8.0190237348023389E-4</v>
      </c>
      <c r="AA423" s="4">
        <f t="shared" si="145"/>
        <v>-2.6651309169272402E-3</v>
      </c>
    </row>
    <row r="424" spans="1:27" x14ac:dyDescent="0.3">
      <c r="A424" s="1">
        <f t="shared" si="127"/>
        <v>36</v>
      </c>
      <c r="B424" s="1">
        <f t="shared" si="128"/>
        <v>5</v>
      </c>
      <c r="C424" s="10">
        <v>39696</v>
      </c>
      <c r="D424" s="3">
        <v>1242.31</v>
      </c>
      <c r="E424" s="3">
        <v>1233.21</v>
      </c>
      <c r="F424" s="3">
        <f t="shared" si="136"/>
        <v>1262.9059999999997</v>
      </c>
      <c r="G424" s="3">
        <f t="shared" si="142"/>
        <v>1272.7419999999997</v>
      </c>
      <c r="H424" s="4">
        <f t="shared" si="129"/>
        <v>4.4306816619907492E-3</v>
      </c>
      <c r="I424" s="4">
        <f t="shared" si="132"/>
        <v>-2.9268371562784627E-3</v>
      </c>
      <c r="J424" s="4">
        <f t="shared" si="133"/>
        <v>7.3575188182692115E-3</v>
      </c>
      <c r="K424" s="4">
        <f t="shared" si="137"/>
        <v>2.5245991769281075E-2</v>
      </c>
      <c r="L424" s="4">
        <f t="shared" si="143"/>
        <v>3.1769388948629393E-2</v>
      </c>
      <c r="M424" s="4">
        <f t="shared" si="138"/>
        <v>-1.6308418837189611E-2</v>
      </c>
      <c r="N424" s="4">
        <f t="shared" si="144"/>
        <v>-2.3910580463283048E-2</v>
      </c>
      <c r="O424" s="4">
        <f t="shared" si="146"/>
        <v>-7.9175085123680995E-3</v>
      </c>
      <c r="P424" s="4">
        <f t="shared" si="126"/>
        <v>-0.15394726088970007</v>
      </c>
      <c r="Q424" s="4"/>
      <c r="T424" s="4">
        <f t="shared" si="130"/>
        <v>4.4306816619907492E-3</v>
      </c>
      <c r="U424" s="4">
        <f t="shared" si="131"/>
        <v>4.4306816619907492E-3</v>
      </c>
      <c r="V424" s="2">
        <f t="shared" si="139"/>
        <v>5.1623909510603833E-2</v>
      </c>
      <c r="W424" s="4">
        <f t="shared" si="140"/>
        <v>4.1107670415497705E-2</v>
      </c>
      <c r="X424" s="2">
        <f t="shared" si="141"/>
        <v>-4.4876526124796347E-2</v>
      </c>
      <c r="Y424" s="4">
        <f t="shared" si="134"/>
        <v>1.2462375911808666E-2</v>
      </c>
      <c r="Z424" s="4">
        <f t="shared" si="135"/>
        <v>1.884620405536537E-2</v>
      </c>
      <c r="AA424" s="4">
        <f t="shared" si="145"/>
        <v>-1.5337858594175366E-2</v>
      </c>
    </row>
    <row r="425" spans="1:27" x14ac:dyDescent="0.3">
      <c r="A425" s="1">
        <f t="shared" si="127"/>
        <v>37</v>
      </c>
      <c r="B425" s="1">
        <f t="shared" si="128"/>
        <v>1</v>
      </c>
      <c r="C425" s="10">
        <v>39699</v>
      </c>
      <c r="D425" s="3">
        <v>1267.79</v>
      </c>
      <c r="E425" s="3">
        <v>1249.5</v>
      </c>
      <c r="F425" s="3">
        <f t="shared" si="136"/>
        <v>1259.8979999999999</v>
      </c>
      <c r="G425" s="3">
        <f t="shared" si="142"/>
        <v>1270.3009999999999</v>
      </c>
      <c r="H425" s="4">
        <f t="shared" si="129"/>
        <v>2.0510178618863263E-2</v>
      </c>
      <c r="I425" s="4">
        <f t="shared" si="132"/>
        <v>5.7876053481015644E-3</v>
      </c>
      <c r="J425" s="4">
        <f t="shared" si="133"/>
        <v>1.4722573270761699E-2</v>
      </c>
      <c r="K425" s="4">
        <f t="shared" si="137"/>
        <v>1.2569326496607134E-2</v>
      </c>
      <c r="L425" s="4">
        <f t="shared" si="143"/>
        <v>2.2755994880504851E-2</v>
      </c>
      <c r="M425" s="4">
        <f t="shared" si="138"/>
        <v>6.2639991491375124E-3</v>
      </c>
      <c r="N425" s="4">
        <f t="shared" si="144"/>
        <v>-1.9766968616099392E-3</v>
      </c>
      <c r="O425" s="4">
        <f t="shared" si="146"/>
        <v>-8.2056176496107559E-3</v>
      </c>
      <c r="P425" s="4">
        <f t="shared" si="126"/>
        <v>-0.13659456808956927</v>
      </c>
      <c r="Q425" s="4"/>
      <c r="T425" s="4">
        <f t="shared" si="130"/>
        <v>2.0510178618863263E-2</v>
      </c>
      <c r="U425" s="4">
        <f t="shared" si="131"/>
        <v>2.0510178618863263E-2</v>
      </c>
      <c r="V425" s="2">
        <f t="shared" si="139"/>
        <v>3.261665767803526E-2</v>
      </c>
      <c r="W425" s="4">
        <f t="shared" si="140"/>
        <v>2.2290491101254986E-2</v>
      </c>
      <c r="X425" s="2">
        <f t="shared" si="141"/>
        <v>-1.1724078794540169E-2</v>
      </c>
      <c r="Y425" s="4">
        <f t="shared" si="134"/>
        <v>-5.6226202851783636E-5</v>
      </c>
      <c r="Z425" s="4">
        <f t="shared" si="135"/>
        <v>6.2486690278392796E-3</v>
      </c>
      <c r="AA425" s="4">
        <f t="shared" si="145"/>
        <v>-1.6245752336215287E-2</v>
      </c>
    </row>
    <row r="426" spans="1:27" x14ac:dyDescent="0.3">
      <c r="A426" s="1">
        <f t="shared" si="127"/>
        <v>37</v>
      </c>
      <c r="B426" s="1">
        <f t="shared" si="128"/>
        <v>2</v>
      </c>
      <c r="C426" s="10">
        <v>39700</v>
      </c>
      <c r="D426" s="3">
        <v>1224.51</v>
      </c>
      <c r="E426" s="3">
        <v>1267.98</v>
      </c>
      <c r="F426" s="3">
        <f t="shared" si="136"/>
        <v>1249.2840000000001</v>
      </c>
      <c r="G426" s="3">
        <f t="shared" si="142"/>
        <v>1266.0679999999998</v>
      </c>
      <c r="H426" s="4">
        <f t="shared" si="129"/>
        <v>-3.4138145907445218E-2</v>
      </c>
      <c r="I426" s="4">
        <f t="shared" si="132"/>
        <v>1.498670915530605E-4</v>
      </c>
      <c r="J426" s="4">
        <f t="shared" si="133"/>
        <v>-3.428801299899828E-2</v>
      </c>
      <c r="K426" s="4">
        <f t="shared" si="137"/>
        <v>-9.7117819197185661E-3</v>
      </c>
      <c r="L426" s="4">
        <f t="shared" si="143"/>
        <v>2.2839394186382187E-3</v>
      </c>
      <c r="M426" s="4">
        <f t="shared" si="138"/>
        <v>-1.9830558944163308E-2</v>
      </c>
      <c r="N426" s="4">
        <f t="shared" si="144"/>
        <v>-3.2824461245367371E-2</v>
      </c>
      <c r="O426" s="4">
        <f t="shared" si="146"/>
        <v>-1.3706707172664699E-2</v>
      </c>
      <c r="P426" s="4">
        <f t="shared" si="126"/>
        <v>-0.16606962870140832</v>
      </c>
      <c r="Q426" s="4"/>
      <c r="T426" s="4">
        <f t="shared" si="130"/>
        <v>-3.4138145907445218E-2</v>
      </c>
      <c r="U426" s="4">
        <f t="shared" si="131"/>
        <v>-3.4138145907445218E-2</v>
      </c>
      <c r="V426" s="2">
        <f t="shared" si="139"/>
        <v>7.7220990858107132E-3</v>
      </c>
      <c r="W426" s="4">
        <f t="shared" si="140"/>
        <v>-2.3551219050474874E-3</v>
      </c>
      <c r="X426" s="2">
        <f t="shared" si="141"/>
        <v>-4.1539473066265861E-2</v>
      </c>
      <c r="Y426" s="4">
        <f t="shared" si="134"/>
        <v>-2.2059515312240742E-2</v>
      </c>
      <c r="Z426" s="4">
        <f t="shared" si="135"/>
        <v>-1.5893356314726579E-2</v>
      </c>
      <c r="AA426" s="4">
        <f t="shared" si="145"/>
        <v>-2.616669732751711E-2</v>
      </c>
    </row>
    <row r="427" spans="1:27" x14ac:dyDescent="0.3">
      <c r="A427" s="1">
        <f t="shared" si="127"/>
        <v>37</v>
      </c>
      <c r="B427" s="1">
        <f t="shared" si="128"/>
        <v>3</v>
      </c>
      <c r="C427" s="10">
        <v>39701</v>
      </c>
      <c r="D427" s="3">
        <v>1232.04</v>
      </c>
      <c r="E427" s="3">
        <v>1227.5</v>
      </c>
      <c r="F427" s="3">
        <f t="shared" si="136"/>
        <v>1240.6959999999999</v>
      </c>
      <c r="G427" s="3">
        <f t="shared" si="142"/>
        <v>1262.1209999999999</v>
      </c>
      <c r="H427" s="4">
        <f t="shared" si="129"/>
        <v>6.1493985349241513E-3</v>
      </c>
      <c r="I427" s="4">
        <f t="shared" si="132"/>
        <v>2.4417930437481191E-3</v>
      </c>
      <c r="J427" s="4">
        <f t="shared" si="133"/>
        <v>3.7076054911760322E-3</v>
      </c>
      <c r="K427" s="4">
        <f t="shared" si="137"/>
        <v>1.4985586071163084E-2</v>
      </c>
      <c r="L427" s="4">
        <f t="shared" si="143"/>
        <v>3.3444670385160899E-2</v>
      </c>
      <c r="M427" s="4">
        <f t="shared" si="138"/>
        <v>-6.976729190712269E-3</v>
      </c>
      <c r="N427" s="4">
        <f t="shared" si="144"/>
        <v>-2.3833689479851698E-2</v>
      </c>
      <c r="O427" s="4">
        <f t="shared" si="146"/>
        <v>-1.7389857472159959E-2</v>
      </c>
      <c r="P427" s="4">
        <f t="shared" si="126"/>
        <v>-0.16094145849791602</v>
      </c>
      <c r="Q427" s="4"/>
      <c r="T427" s="4">
        <f t="shared" si="130"/>
        <v>6.1493985349241513E-3</v>
      </c>
      <c r="U427" s="4">
        <f t="shared" si="131"/>
        <v>6.1493985349241513E-3</v>
      </c>
      <c r="V427" s="2">
        <f t="shared" si="139"/>
        <v>4.1216486594637877E-2</v>
      </c>
      <c r="W427" s="4">
        <f t="shared" si="140"/>
        <v>3.0804321728691457E-2</v>
      </c>
      <c r="X427" s="2">
        <f t="shared" si="141"/>
        <v>-3.3678959669955648E-2</v>
      </c>
      <c r="Y427" s="4">
        <f t="shared" si="134"/>
        <v>2.3299054468343288E-3</v>
      </c>
      <c r="Z427" s="4">
        <f t="shared" si="135"/>
        <v>8.6498458335154179E-3</v>
      </c>
      <c r="AA427" s="4">
        <f t="shared" si="145"/>
        <v>-3.3384078170941994E-2</v>
      </c>
    </row>
    <row r="428" spans="1:27" x14ac:dyDescent="0.3">
      <c r="A428" s="1">
        <f t="shared" si="127"/>
        <v>37</v>
      </c>
      <c r="B428" s="1">
        <f t="shared" si="128"/>
        <v>4</v>
      </c>
      <c r="C428" s="10">
        <v>39702</v>
      </c>
      <c r="D428" s="3">
        <v>1249.05</v>
      </c>
      <c r="E428" s="3">
        <v>1229.04</v>
      </c>
      <c r="F428" s="3">
        <f t="shared" si="136"/>
        <v>1243.1399999999999</v>
      </c>
      <c r="G428" s="3">
        <f t="shared" si="142"/>
        <v>1258.8599999999999</v>
      </c>
      <c r="H428" s="4">
        <f t="shared" si="129"/>
        <v>1.3806369923054439E-2</v>
      </c>
      <c r="I428" s="4">
        <f t="shared" si="132"/>
        <v>-2.4349858770819129E-3</v>
      </c>
      <c r="J428" s="4">
        <f t="shared" si="133"/>
        <v>1.6241355800136352E-2</v>
      </c>
      <c r="K428" s="4">
        <f t="shared" si="137"/>
        <v>7.8102172007401913E-3</v>
      </c>
      <c r="L428" s="4">
        <f t="shared" si="143"/>
        <v>2.2653485276451946E-2</v>
      </c>
      <c r="M428" s="4">
        <f t="shared" si="138"/>
        <v>4.7540904483807794E-3</v>
      </c>
      <c r="N428" s="4">
        <f t="shared" si="144"/>
        <v>-7.7927648825127068E-3</v>
      </c>
      <c r="O428" s="4">
        <f t="shared" si="146"/>
        <v>-1.2585565029422383E-2</v>
      </c>
      <c r="P428" s="4">
        <f t="shared" si="126"/>
        <v>-0.1493571058868397</v>
      </c>
      <c r="Q428" s="4"/>
      <c r="T428" s="4">
        <f t="shared" si="130"/>
        <v>1.3806369923054439E-2</v>
      </c>
      <c r="U428" s="4">
        <f t="shared" si="131"/>
        <v>1.3806369923054439E-2</v>
      </c>
      <c r="V428" s="2">
        <f t="shared" si="139"/>
        <v>3.8878607837407584E-3</v>
      </c>
      <c r="W428" s="4">
        <f t="shared" si="140"/>
        <v>-6.1510178240967231E-3</v>
      </c>
      <c r="X428" s="2">
        <f t="shared" si="141"/>
        <v>9.8800966988187768E-3</v>
      </c>
      <c r="Y428" s="4">
        <f t="shared" si="134"/>
        <v>-4.7559949838077474E-3</v>
      </c>
      <c r="Z428" s="4">
        <f t="shared" si="135"/>
        <v>1.5192670309478718E-3</v>
      </c>
      <c r="AA428" s="4">
        <f t="shared" si="145"/>
        <v>-2.4666949112648918E-2</v>
      </c>
    </row>
    <row r="429" spans="1:27" x14ac:dyDescent="0.3">
      <c r="A429" s="1">
        <f t="shared" si="127"/>
        <v>37</v>
      </c>
      <c r="B429" s="1">
        <f t="shared" si="128"/>
        <v>5</v>
      </c>
      <c r="C429" s="10">
        <v>39703</v>
      </c>
      <c r="D429" s="3">
        <v>1251.7</v>
      </c>
      <c r="E429" s="3">
        <v>1245.8800000000001</v>
      </c>
      <c r="F429" s="3">
        <f t="shared" si="136"/>
        <v>1245.018</v>
      </c>
      <c r="G429" s="3">
        <f t="shared" si="142"/>
        <v>1253.962</v>
      </c>
      <c r="H429" s="4">
        <f t="shared" si="129"/>
        <v>2.1216124254434098E-3</v>
      </c>
      <c r="I429" s="4">
        <f t="shared" si="132"/>
        <v>-2.5379288259075664E-3</v>
      </c>
      <c r="J429" s="4">
        <f t="shared" si="133"/>
        <v>4.6595412513509762E-3</v>
      </c>
      <c r="K429" s="4">
        <f t="shared" si="137"/>
        <v>-4.56546975701523E-3</v>
      </c>
      <c r="L429" s="4">
        <f t="shared" si="143"/>
        <v>4.1338083610209242E-3</v>
      </c>
      <c r="M429" s="4">
        <f t="shared" si="138"/>
        <v>5.3669906780464353E-3</v>
      </c>
      <c r="N429" s="4">
        <f t="shared" si="144"/>
        <v>-1.8038824142995909E-3</v>
      </c>
      <c r="O429" s="4">
        <f t="shared" si="146"/>
        <v>-7.1454821442837419E-3</v>
      </c>
      <c r="P429" s="4">
        <f t="shared" si="126"/>
        <v>-0.14755237135307409</v>
      </c>
      <c r="Q429" s="4"/>
      <c r="T429" s="4">
        <f t="shared" si="130"/>
        <v>2.1216124254434098E-3</v>
      </c>
      <c r="U429" s="4">
        <f t="shared" si="131"/>
        <v>2.1216124254434098E-3</v>
      </c>
      <c r="V429" s="2">
        <f t="shared" si="139"/>
        <v>-5.3961010367879663E-3</v>
      </c>
      <c r="W429" s="4">
        <f t="shared" si="140"/>
        <v>-1.5342140026420068E-2</v>
      </c>
      <c r="X429" s="2">
        <f t="shared" si="141"/>
        <v>7.5584998913315517E-3</v>
      </c>
      <c r="Y429" s="4">
        <f t="shared" si="134"/>
        <v>-1.6977371630369151E-2</v>
      </c>
      <c r="Z429" s="4">
        <f t="shared" si="135"/>
        <v>-1.0779168447670543E-2</v>
      </c>
      <c r="AA429" s="4">
        <f t="shared" si="145"/>
        <v>-1.4164157902488147E-2</v>
      </c>
    </row>
    <row r="430" spans="1:27" x14ac:dyDescent="0.3">
      <c r="A430" s="1">
        <f t="shared" si="127"/>
        <v>38</v>
      </c>
      <c r="B430" s="1">
        <f t="shared" si="128"/>
        <v>1</v>
      </c>
      <c r="C430" s="10">
        <v>39706</v>
      </c>
      <c r="D430" s="3">
        <v>1192.7</v>
      </c>
      <c r="E430" s="3">
        <v>1250.92</v>
      </c>
      <c r="F430" s="3">
        <f t="shared" si="136"/>
        <v>1230</v>
      </c>
      <c r="G430" s="3">
        <f t="shared" si="142"/>
        <v>1244.9490000000001</v>
      </c>
      <c r="H430" s="4">
        <f t="shared" si="129"/>
        <v>-4.7135895182551728E-2</v>
      </c>
      <c r="I430" s="4">
        <f t="shared" si="132"/>
        <v>-6.2315251258286545E-4</v>
      </c>
      <c r="J430" s="4">
        <f t="shared" si="133"/>
        <v>-4.6512742669968861E-2</v>
      </c>
      <c r="K430" s="4">
        <f t="shared" si="137"/>
        <v>-9.8865542861708081E-3</v>
      </c>
      <c r="L430" s="4">
        <f t="shared" si="143"/>
        <v>-7.55417077219405E-4</v>
      </c>
      <c r="M430" s="4">
        <f t="shared" si="138"/>
        <v>-3.0325203252032484E-2</v>
      </c>
      <c r="N430" s="4">
        <f t="shared" si="144"/>
        <v>-4.1968787476434795E-2</v>
      </c>
      <c r="O430" s="4">
        <f t="shared" si="146"/>
        <v>-1.2533746960677512E-2</v>
      </c>
      <c r="P430" s="4">
        <f t="shared" si="126"/>
        <v>-0.18773325342559036</v>
      </c>
      <c r="Q430" s="4"/>
      <c r="T430" s="4">
        <f t="shared" si="130"/>
        <v>-4.7135895182551728E-2</v>
      </c>
      <c r="U430" s="4">
        <f t="shared" si="131"/>
        <v>-4.7135895182551728E-2</v>
      </c>
      <c r="V430" s="2">
        <f t="shared" si="139"/>
        <v>1.285451785571616E-2</v>
      </c>
      <c r="W430" s="4">
        <f t="shared" si="140"/>
        <v>2.7259726771590711E-3</v>
      </c>
      <c r="X430" s="2">
        <f t="shared" si="141"/>
        <v>-5.9229052130084572E-2</v>
      </c>
      <c r="Y430" s="4">
        <f t="shared" si="134"/>
        <v>-2.2232108472128753E-2</v>
      </c>
      <c r="Z430" s="4">
        <f t="shared" si="135"/>
        <v>-1.6067037717592943E-2</v>
      </c>
      <c r="AA430" s="4">
        <f t="shared" si="145"/>
        <v>-2.3730492468437853E-2</v>
      </c>
    </row>
    <row r="431" spans="1:27" x14ac:dyDescent="0.3">
      <c r="A431" s="1">
        <f t="shared" si="127"/>
        <v>38</v>
      </c>
      <c r="B431" s="1">
        <f t="shared" si="128"/>
        <v>2</v>
      </c>
      <c r="C431" s="10">
        <v>39707</v>
      </c>
      <c r="D431" s="3">
        <v>1213.5999999999999</v>
      </c>
      <c r="E431" s="3">
        <v>1188.31</v>
      </c>
      <c r="F431" s="3">
        <f t="shared" si="136"/>
        <v>1227.818</v>
      </c>
      <c r="G431" s="3">
        <f t="shared" si="142"/>
        <v>1238.5510000000002</v>
      </c>
      <c r="H431" s="4">
        <f t="shared" si="129"/>
        <v>1.7523266538106701E-2</v>
      </c>
      <c r="I431" s="4">
        <f t="shared" si="132"/>
        <v>-3.6807244068081664E-3</v>
      </c>
      <c r="J431" s="4">
        <f t="shared" si="133"/>
        <v>2.1203990944914868E-2</v>
      </c>
      <c r="K431" s="4">
        <f t="shared" si="137"/>
        <v>3.2424331349039909E-2</v>
      </c>
      <c r="L431" s="4">
        <f t="shared" si="143"/>
        <v>4.0767446410106017E-2</v>
      </c>
      <c r="M431" s="4">
        <f t="shared" si="138"/>
        <v>-1.1579892133850517E-2</v>
      </c>
      <c r="N431" s="4">
        <f t="shared" si="144"/>
        <v>-2.0145314968863008E-2</v>
      </c>
      <c r="O431" s="4">
        <f t="shared" si="146"/>
        <v>-8.8439353988135922E-3</v>
      </c>
      <c r="P431" s="4">
        <f t="shared" si="126"/>
        <v>-0.17349968672532623</v>
      </c>
      <c r="Q431" s="4"/>
      <c r="T431" s="4">
        <f t="shared" si="130"/>
        <v>1.7523266538106701E-2</v>
      </c>
      <c r="U431" s="4">
        <f t="shared" si="131"/>
        <v>1.7523266538106701E-2</v>
      </c>
      <c r="V431" s="2">
        <f t="shared" si="139"/>
        <v>2.6670579357759659E-2</v>
      </c>
      <c r="W431" s="4">
        <f t="shared" si="140"/>
        <v>1.6403873564181982E-2</v>
      </c>
      <c r="X431" s="2">
        <f t="shared" si="141"/>
        <v>-8.9096863235090615E-3</v>
      </c>
      <c r="Y431" s="4">
        <f t="shared" si="134"/>
        <v>1.9551210010523221E-2</v>
      </c>
      <c r="Z431" s="4">
        <f t="shared" si="135"/>
        <v>2.5979735023515391E-2</v>
      </c>
      <c r="AA431" s="4">
        <f t="shared" si="145"/>
        <v>-1.7182642217462258E-2</v>
      </c>
    </row>
    <row r="432" spans="1:27" x14ac:dyDescent="0.3">
      <c r="A432" s="1">
        <f t="shared" si="127"/>
        <v>38</v>
      </c>
      <c r="B432" s="1">
        <f t="shared" si="128"/>
        <v>3</v>
      </c>
      <c r="C432" s="10">
        <v>39708</v>
      </c>
      <c r="D432" s="3">
        <v>1156.3900000000001</v>
      </c>
      <c r="E432" s="3">
        <v>1210.3399999999999</v>
      </c>
      <c r="F432" s="3">
        <f t="shared" si="136"/>
        <v>1212.6879999999999</v>
      </c>
      <c r="G432" s="3">
        <f t="shared" si="142"/>
        <v>1226.692</v>
      </c>
      <c r="H432" s="4">
        <f t="shared" si="129"/>
        <v>-4.7140738299274731E-2</v>
      </c>
      <c r="I432" s="4">
        <f t="shared" si="132"/>
        <v>-2.6862228081740206E-3</v>
      </c>
      <c r="J432" s="4">
        <f t="shared" si="133"/>
        <v>-4.4454515491100709E-2</v>
      </c>
      <c r="K432" s="4">
        <f t="shared" si="137"/>
        <v>1.0845830586684171E-2</v>
      </c>
      <c r="L432" s="4">
        <f t="shared" si="143"/>
        <v>1.7224236431553578E-2</v>
      </c>
      <c r="M432" s="4">
        <f t="shared" si="138"/>
        <v>-4.6424142071167337E-2</v>
      </c>
      <c r="N432" s="4">
        <f t="shared" si="144"/>
        <v>-5.7310229462652323E-2</v>
      </c>
      <c r="O432" s="4">
        <f t="shared" si="146"/>
        <v>-1.2110101263414707E-2</v>
      </c>
      <c r="P432" s="4">
        <f t="shared" si="126"/>
        <v>-0.21246152169767621</v>
      </c>
      <c r="Q432" s="4"/>
      <c r="T432" s="4">
        <f t="shared" si="130"/>
        <v>-4.7140738299274731E-2</v>
      </c>
      <c r="U432" s="4">
        <f t="shared" si="131"/>
        <v>-4.7140738299274731E-2</v>
      </c>
      <c r="V432" s="2">
        <f t="shared" si="139"/>
        <v>1.5194462755438412E-2</v>
      </c>
      <c r="W432" s="4">
        <f t="shared" si="140"/>
        <v>5.0425181278839744E-3</v>
      </c>
      <c r="X432" s="2">
        <f t="shared" si="141"/>
        <v>-6.1402227200415459E-2</v>
      </c>
      <c r="Y432" s="4">
        <f t="shared" si="134"/>
        <v>-1.7582321388355121E-3</v>
      </c>
      <c r="Z432" s="4">
        <f t="shared" si="135"/>
        <v>4.5359315193516147E-3</v>
      </c>
      <c r="AA432" s="4">
        <f t="shared" si="145"/>
        <v>-2.2574425967360288E-2</v>
      </c>
    </row>
    <row r="433" spans="1:27" x14ac:dyDescent="0.3">
      <c r="A433" s="1">
        <f t="shared" si="127"/>
        <v>38</v>
      </c>
      <c r="B433" s="1">
        <f t="shared" si="128"/>
        <v>4</v>
      </c>
      <c r="C433" s="10">
        <v>39709</v>
      </c>
      <c r="D433" s="3">
        <v>1206.51</v>
      </c>
      <c r="E433" s="3">
        <v>1157.08</v>
      </c>
      <c r="F433" s="3">
        <f t="shared" si="136"/>
        <v>1204.18</v>
      </c>
      <c r="G433" s="3">
        <f t="shared" si="142"/>
        <v>1223.6600000000001</v>
      </c>
      <c r="H433" s="4">
        <f t="shared" si="129"/>
        <v>4.3341779157550553E-2</v>
      </c>
      <c r="I433" s="4">
        <f t="shared" si="132"/>
        <v>5.9668450955112644E-4</v>
      </c>
      <c r="J433" s="4">
        <f t="shared" si="133"/>
        <v>4.2745094647999429E-2</v>
      </c>
      <c r="K433" s="4">
        <f t="shared" si="137"/>
        <v>4.0823165195133113E-2</v>
      </c>
      <c r="L433" s="4">
        <f t="shared" si="143"/>
        <v>5.9820264405222756E-2</v>
      </c>
      <c r="M433" s="4">
        <f t="shared" si="138"/>
        <v>1.9349266720921517E-3</v>
      </c>
      <c r="N433" s="4">
        <f t="shared" si="144"/>
        <v>-1.4015331056012364E-2</v>
      </c>
      <c r="O433" s="4">
        <f t="shared" si="146"/>
        <v>-1.6145742679298157E-2</v>
      </c>
      <c r="P433" s="4">
        <f t="shared" si="126"/>
        <v>-0.17832820289302345</v>
      </c>
      <c r="Q433" s="4"/>
      <c r="T433" s="4">
        <f t="shared" si="130"/>
        <v>4.3341779157550553E-2</v>
      </c>
      <c r="U433" s="4">
        <f t="shared" si="131"/>
        <v>4.3341779157550553E-2</v>
      </c>
      <c r="V433" s="2">
        <f t="shared" si="139"/>
        <v>8.0128676311624833E-2</v>
      </c>
      <c r="W433" s="4">
        <f t="shared" si="140"/>
        <v>6.9327389548508492E-2</v>
      </c>
      <c r="X433" s="2">
        <f t="shared" si="141"/>
        <v>-3.4057883991833765E-2</v>
      </c>
      <c r="Y433" s="4">
        <f t="shared" si="134"/>
        <v>2.7845320242575258E-2</v>
      </c>
      <c r="Z433" s="4">
        <f t="shared" si="135"/>
        <v>3.4326141692042345E-2</v>
      </c>
      <c r="AA433" s="4">
        <f t="shared" si="145"/>
        <v>-3.1339993886448682E-2</v>
      </c>
    </row>
    <row r="434" spans="1:27" x14ac:dyDescent="0.3">
      <c r="A434" s="1">
        <f t="shared" si="127"/>
        <v>38</v>
      </c>
      <c r="B434" s="1">
        <f t="shared" si="128"/>
        <v>5</v>
      </c>
      <c r="C434" s="10">
        <v>39710</v>
      </c>
      <c r="D434" s="3">
        <v>1255.08</v>
      </c>
      <c r="E434" s="3">
        <v>1213.1099999999999</v>
      </c>
      <c r="F434" s="3">
        <f t="shared" si="136"/>
        <v>1204.8560000000002</v>
      </c>
      <c r="G434" s="3">
        <f t="shared" si="142"/>
        <v>1224.9369999999999</v>
      </c>
      <c r="H434" s="4">
        <f t="shared" si="129"/>
        <v>4.0256607902130891E-2</v>
      </c>
      <c r="I434" s="4">
        <f t="shared" si="132"/>
        <v>5.4703234950393359E-3</v>
      </c>
      <c r="J434" s="4">
        <f t="shared" si="133"/>
        <v>3.4786284407091556E-2</v>
      </c>
      <c r="K434" s="4">
        <f t="shared" si="137"/>
        <v>-1.1777772252198332E-2</v>
      </c>
      <c r="L434" s="4">
        <f t="shared" si="143"/>
        <v>1.2497018489509232E-2</v>
      </c>
      <c r="M434" s="4">
        <f t="shared" si="138"/>
        <v>4.1684649451884458E-2</v>
      </c>
      <c r="N434" s="4">
        <f t="shared" si="144"/>
        <v>2.4607796156047235E-2</v>
      </c>
      <c r="O434" s="4">
        <f t="shared" si="146"/>
        <v>-1.5999776906651112E-2</v>
      </c>
      <c r="P434" s="4">
        <f t="shared" si="126"/>
        <v>-0.14525048353264866</v>
      </c>
      <c r="Q434" s="4"/>
      <c r="T434" s="4">
        <f t="shared" si="130"/>
        <v>4.0256607902130891E-2</v>
      </c>
      <c r="U434" s="4">
        <f t="shared" si="131"/>
        <v>4.0256607902130891E-2</v>
      </c>
      <c r="V434" s="2">
        <f t="shared" si="139"/>
        <v>3.7455139203156254E-2</v>
      </c>
      <c r="W434" s="4">
        <f t="shared" si="140"/>
        <v>2.708058781112465E-2</v>
      </c>
      <c r="X434" s="2">
        <f t="shared" si="141"/>
        <v>2.7003275545257502E-3</v>
      </c>
      <c r="Y434" s="4">
        <f t="shared" si="134"/>
        <v>-2.4099745166759393E-2</v>
      </c>
      <c r="Z434" s="4">
        <f t="shared" si="135"/>
        <v>-1.7946450328027341E-2</v>
      </c>
      <c r="AA434" s="4">
        <f t="shared" si="145"/>
        <v>-3.2258168154998407E-2</v>
      </c>
    </row>
    <row r="435" spans="1:27" x14ac:dyDescent="0.3">
      <c r="A435" s="1">
        <f t="shared" si="127"/>
        <v>39</v>
      </c>
      <c r="B435" s="1">
        <f t="shared" si="128"/>
        <v>1</v>
      </c>
      <c r="C435" s="10">
        <v>39713</v>
      </c>
      <c r="D435" s="3">
        <v>1207.0899999999999</v>
      </c>
      <c r="E435" s="3">
        <v>1255.3699999999999</v>
      </c>
      <c r="F435" s="3">
        <f t="shared" si="136"/>
        <v>1207.7339999999999</v>
      </c>
      <c r="G435" s="3">
        <f t="shared" si="142"/>
        <v>1218.867</v>
      </c>
      <c r="H435" s="4">
        <f t="shared" si="129"/>
        <v>-3.8236606431462546E-2</v>
      </c>
      <c r="I435" s="4">
        <f t="shared" si="132"/>
        <v>2.310609682251041E-4</v>
      </c>
      <c r="J435" s="4">
        <f t="shared" si="133"/>
        <v>-3.8467667399687648E-2</v>
      </c>
      <c r="K435" s="4">
        <f t="shared" si="137"/>
        <v>-3.7595213054147904E-2</v>
      </c>
      <c r="L435" s="4">
        <f t="shared" si="143"/>
        <v>-2.7810533547219605E-2</v>
      </c>
      <c r="M435" s="4">
        <f t="shared" si="138"/>
        <v>-5.3322999932104711E-4</v>
      </c>
      <c r="N435" s="4">
        <f t="shared" si="144"/>
        <v>-9.662251910996067E-3</v>
      </c>
      <c r="O435" s="4">
        <f t="shared" si="146"/>
        <v>-9.2230073979571031E-3</v>
      </c>
      <c r="P435" s="4">
        <f t="shared" si="126"/>
        <v>-0.17793320439129368</v>
      </c>
      <c r="Q435" s="4"/>
      <c r="T435" s="4">
        <f t="shared" si="130"/>
        <v>-3.8236606431462546E-2</v>
      </c>
      <c r="U435" s="4">
        <f t="shared" si="131"/>
        <v>-3.8236606431462546E-2</v>
      </c>
      <c r="V435" s="2">
        <f t="shared" si="139"/>
        <v>-4.9702011027185425E-2</v>
      </c>
      <c r="W435" s="4">
        <f t="shared" si="140"/>
        <v>-5.9204990916913496E-2</v>
      </c>
      <c r="X435" s="2">
        <f t="shared" si="141"/>
        <v>1.2065062463318415E-2</v>
      </c>
      <c r="Y435" s="4">
        <f t="shared" si="134"/>
        <v>-4.9595272741752072E-2</v>
      </c>
      <c r="Z435" s="4">
        <f t="shared" si="135"/>
        <v>-4.3602733571912258E-2</v>
      </c>
      <c r="AA435" s="4">
        <f t="shared" si="145"/>
        <v>-1.8102439024390307E-2</v>
      </c>
    </row>
    <row r="436" spans="1:27" x14ac:dyDescent="0.3">
      <c r="A436" s="1">
        <f t="shared" si="127"/>
        <v>39</v>
      </c>
      <c r="B436" s="1">
        <f t="shared" si="128"/>
        <v>2</v>
      </c>
      <c r="C436" s="10">
        <v>39714</v>
      </c>
      <c r="D436" s="3">
        <v>1188.22</v>
      </c>
      <c r="E436" s="3">
        <v>1207.6099999999999</v>
      </c>
      <c r="F436" s="3">
        <f t="shared" si="136"/>
        <v>1202.6579999999999</v>
      </c>
      <c r="G436" s="3">
        <f t="shared" si="142"/>
        <v>1215.2379999999998</v>
      </c>
      <c r="H436" s="4">
        <f t="shared" si="129"/>
        <v>-1.5632637168728009E-2</v>
      </c>
      <c r="I436" s="4">
        <f t="shared" si="132"/>
        <v>4.3078809367982657E-4</v>
      </c>
      <c r="J436" s="4">
        <f t="shared" si="133"/>
        <v>-1.6063425262407834E-2</v>
      </c>
      <c r="K436" s="4">
        <f t="shared" si="137"/>
        <v>-6.8139078279166507E-4</v>
      </c>
      <c r="L436" s="4">
        <f t="shared" si="143"/>
        <v>9.2370908548659106E-3</v>
      </c>
      <c r="M436" s="4">
        <f t="shared" si="138"/>
        <v>-1.2005075424601072E-2</v>
      </c>
      <c r="N436" s="4">
        <f t="shared" si="144"/>
        <v>-2.2232681993156735E-2</v>
      </c>
      <c r="O436" s="4">
        <f t="shared" si="146"/>
        <v>-1.058726498459875E-2</v>
      </c>
      <c r="P436" s="4">
        <f t="shared" si="126"/>
        <v>-0.19078427633550349</v>
      </c>
      <c r="Q436" s="4"/>
      <c r="T436" s="4">
        <f t="shared" si="130"/>
        <v>-1.5632637168728009E-2</v>
      </c>
      <c r="U436" s="4">
        <f t="shared" si="131"/>
        <v>-1.5632637168728009E-2</v>
      </c>
      <c r="V436" s="2">
        <f t="shared" si="139"/>
        <v>5.3931355574149331E-3</v>
      </c>
      <c r="W436" s="4">
        <f t="shared" si="140"/>
        <v>-4.6607957981591903E-3</v>
      </c>
      <c r="X436" s="2">
        <f t="shared" si="141"/>
        <v>-2.09129861568885E-2</v>
      </c>
      <c r="Y436" s="4">
        <f t="shared" si="134"/>
        <v>-1.3141722568542369E-2</v>
      </c>
      <c r="Z436" s="4">
        <f t="shared" si="135"/>
        <v>-6.9193346605520524E-3</v>
      </c>
      <c r="AA436" s="4">
        <f t="shared" si="145"/>
        <v>-2.0491636382590973E-2</v>
      </c>
    </row>
    <row r="437" spans="1:27" x14ac:dyDescent="0.3">
      <c r="A437" s="1">
        <f t="shared" si="127"/>
        <v>39</v>
      </c>
      <c r="B437" s="1">
        <f t="shared" si="128"/>
        <v>3</v>
      </c>
      <c r="C437" s="10">
        <v>39715</v>
      </c>
      <c r="D437" s="3">
        <v>1185.8699999999999</v>
      </c>
      <c r="E437" s="3">
        <v>1188.79</v>
      </c>
      <c r="F437" s="3">
        <f t="shared" si="136"/>
        <v>1208.5540000000001</v>
      </c>
      <c r="G437" s="3">
        <f t="shared" si="142"/>
        <v>1210.6209999999999</v>
      </c>
      <c r="H437" s="4">
        <f t="shared" si="129"/>
        <v>-1.977748228442659E-3</v>
      </c>
      <c r="I437" s="4">
        <f t="shared" si="132"/>
        <v>4.7970914477111674E-4</v>
      </c>
      <c r="J437" s="4">
        <f t="shared" si="133"/>
        <v>-2.4574573732137756E-3</v>
      </c>
      <c r="K437" s="4">
        <f t="shared" si="137"/>
        <v>2.1885677736446205E-2</v>
      </c>
      <c r="L437" s="4">
        <f t="shared" si="143"/>
        <v>2.1167049124834476E-2</v>
      </c>
      <c r="M437" s="4">
        <f t="shared" si="138"/>
        <v>-1.8769537811301931E-2</v>
      </c>
      <c r="N437" s="4">
        <f t="shared" si="144"/>
        <v>-2.0444879115759582E-2</v>
      </c>
      <c r="O437" s="4">
        <f t="shared" si="146"/>
        <v>-1.743024108881901E-3</v>
      </c>
      <c r="P437" s="4">
        <f t="shared" si="126"/>
        <v>-0.19238470129940888</v>
      </c>
      <c r="Q437" s="4"/>
      <c r="T437" s="4">
        <f t="shared" si="130"/>
        <v>-1.977748228442659E-3</v>
      </c>
      <c r="U437" s="4">
        <f t="shared" si="131"/>
        <v>-1.977748228442659E-3</v>
      </c>
      <c r="V437" s="2">
        <f t="shared" si="139"/>
        <v>-2.6787968558011081E-2</v>
      </c>
      <c r="W437" s="4">
        <f t="shared" si="140"/>
        <v>-3.6520088872431057E-2</v>
      </c>
      <c r="X437" s="2">
        <f t="shared" si="141"/>
        <v>2.549312948053839E-2</v>
      </c>
      <c r="Y437" s="4">
        <f t="shared" si="134"/>
        <v>9.1439610564406481E-3</v>
      </c>
      <c r="Z437" s="4">
        <f t="shared" si="135"/>
        <v>1.5506865765556986E-2</v>
      </c>
      <c r="AA437" s="4">
        <f t="shared" si="145"/>
        <v>-3.40895597218723E-3</v>
      </c>
    </row>
    <row r="438" spans="1:27" x14ac:dyDescent="0.3">
      <c r="A438" s="1">
        <f t="shared" si="127"/>
        <v>39</v>
      </c>
      <c r="B438" s="1">
        <f t="shared" si="128"/>
        <v>4</v>
      </c>
      <c r="C438" s="10">
        <v>39716</v>
      </c>
      <c r="D438" s="3">
        <v>1209.18</v>
      </c>
      <c r="E438" s="3">
        <v>1187.8699999999999</v>
      </c>
      <c r="F438" s="3">
        <f t="shared" si="136"/>
        <v>1209.0880000000002</v>
      </c>
      <c r="G438" s="3">
        <f t="shared" si="142"/>
        <v>1206.634</v>
      </c>
      <c r="H438" s="4">
        <f t="shared" si="129"/>
        <v>1.9656454754737176E-2</v>
      </c>
      <c r="I438" s="4">
        <f t="shared" si="132"/>
        <v>1.6865255044819416E-3</v>
      </c>
      <c r="J438" s="4">
        <f t="shared" si="133"/>
        <v>1.7969929250255236E-2</v>
      </c>
      <c r="K438" s="4">
        <f t="shared" si="137"/>
        <v>1.9559479538229455E-2</v>
      </c>
      <c r="L438" s="4">
        <f t="shared" si="143"/>
        <v>1.7270958124508764E-2</v>
      </c>
      <c r="M438" s="4">
        <f t="shared" si="138"/>
        <v>7.609040863847035E-5</v>
      </c>
      <c r="N438" s="4">
        <f t="shared" si="144"/>
        <v>2.1100018729789225E-3</v>
      </c>
      <c r="O438" s="4">
        <f t="shared" si="146"/>
        <v>2.0294745199227393E-3</v>
      </c>
      <c r="P438" s="4">
        <f t="shared" si="126"/>
        <v>-0.17650984772126715</v>
      </c>
      <c r="Q438" s="4"/>
      <c r="T438" s="4">
        <f t="shared" si="130"/>
        <v>1.9656454754737176E-2</v>
      </c>
      <c r="U438" s="4">
        <f t="shared" si="131"/>
        <v>1.9656454754737176E-2</v>
      </c>
      <c r="V438" s="2">
        <f t="shared" si="139"/>
        <v>1.7404943206253722E-2</v>
      </c>
      <c r="W438" s="4">
        <f t="shared" si="140"/>
        <v>7.2308937741911604E-3</v>
      </c>
      <c r="X438" s="2">
        <f t="shared" si="141"/>
        <v>2.2129945048114585E-3</v>
      </c>
      <c r="Y438" s="4">
        <f t="shared" si="134"/>
        <v>6.8467678232888626E-3</v>
      </c>
      <c r="Z438" s="4">
        <f t="shared" si="135"/>
        <v>1.3195188155344133E-2</v>
      </c>
      <c r="AA438" s="4">
        <f t="shared" si="145"/>
        <v>4.075802620870741E-3</v>
      </c>
    </row>
    <row r="439" spans="1:27" x14ac:dyDescent="0.3">
      <c r="A439" s="1">
        <f t="shared" si="127"/>
        <v>39</v>
      </c>
      <c r="B439" s="1">
        <f t="shared" si="128"/>
        <v>5</v>
      </c>
      <c r="C439" s="10">
        <v>39717</v>
      </c>
      <c r="D439" s="3">
        <v>1213.27</v>
      </c>
      <c r="E439" s="3">
        <v>1204.47</v>
      </c>
      <c r="F439" s="3">
        <f t="shared" si="136"/>
        <v>1200.7259999999999</v>
      </c>
      <c r="G439" s="3">
        <f t="shared" si="142"/>
        <v>1202.7909999999999</v>
      </c>
      <c r="H439" s="4">
        <f t="shared" si="129"/>
        <v>3.3824575332042526E-3</v>
      </c>
      <c r="I439" s="4">
        <f t="shared" si="132"/>
        <v>-3.8952017069419243E-3</v>
      </c>
      <c r="J439" s="4">
        <f t="shared" si="133"/>
        <v>7.2776592401461769E-3</v>
      </c>
      <c r="K439" s="4">
        <f t="shared" si="137"/>
        <v>-9.5850080219654181E-3</v>
      </c>
      <c r="L439" s="4">
        <f t="shared" si="143"/>
        <v>-6.2466575144589816E-3</v>
      </c>
      <c r="M439" s="4">
        <f t="shared" si="138"/>
        <v>1.0447012890534641E-2</v>
      </c>
      <c r="N439" s="4">
        <f t="shared" si="144"/>
        <v>8.7122367892676633E-3</v>
      </c>
      <c r="O439" s="4">
        <f t="shared" si="146"/>
        <v>-1.7020119182045667E-3</v>
      </c>
      <c r="P439" s="4">
        <f t="shared" si="126"/>
        <v>-0.17372442725217244</v>
      </c>
      <c r="Q439" s="4"/>
      <c r="T439" s="4">
        <f t="shared" si="130"/>
        <v>3.3824575332042526E-3</v>
      </c>
      <c r="U439" s="4">
        <f t="shared" si="131"/>
        <v>3.3824575332042526E-3</v>
      </c>
      <c r="V439" s="2">
        <f t="shared" si="139"/>
        <v>3.7959608991217073E-2</v>
      </c>
      <c r="W439" s="4">
        <f t="shared" si="140"/>
        <v>2.7580012901304917E-2</v>
      </c>
      <c r="X439" s="2">
        <f t="shared" si="141"/>
        <v>-3.3312617522388968E-2</v>
      </c>
      <c r="Y439" s="4">
        <f t="shared" si="134"/>
        <v>-2.1934322136404831E-2</v>
      </c>
      <c r="Z439" s="4">
        <f t="shared" si="135"/>
        <v>-1.5767373764649713E-2</v>
      </c>
      <c r="AA439" s="4">
        <f t="shared" si="145"/>
        <v>-3.4277955207928051E-3</v>
      </c>
    </row>
    <row r="440" spans="1:27" x14ac:dyDescent="0.3">
      <c r="A440" s="1">
        <f t="shared" si="127"/>
        <v>40</v>
      </c>
      <c r="B440" s="1">
        <f t="shared" si="128"/>
        <v>1</v>
      </c>
      <c r="C440" s="10">
        <v>39720</v>
      </c>
      <c r="D440" s="3">
        <v>1106.42</v>
      </c>
      <c r="E440" s="3">
        <v>1209.07</v>
      </c>
      <c r="F440" s="3">
        <f t="shared" si="136"/>
        <v>1180.5920000000001</v>
      </c>
      <c r="G440" s="3">
        <f t="shared" si="142"/>
        <v>1194.163</v>
      </c>
      <c r="H440" s="4">
        <f t="shared" si="129"/>
        <v>-8.806778375794333E-2</v>
      </c>
      <c r="I440" s="4">
        <f t="shared" si="132"/>
        <v>-3.4617191556702512E-3</v>
      </c>
      <c r="J440" s="4">
        <f t="shared" si="133"/>
        <v>-8.4606064602273073E-2</v>
      </c>
      <c r="K440" s="4">
        <f t="shared" si="137"/>
        <v>-1.1650333396523251E-2</v>
      </c>
      <c r="L440" s="4">
        <f t="shared" si="143"/>
        <v>-7.7128568066281667E-3</v>
      </c>
      <c r="M440" s="4">
        <f t="shared" si="138"/>
        <v>-6.2826107579926016E-2</v>
      </c>
      <c r="N440" s="4">
        <f t="shared" si="144"/>
        <v>-7.3476568944105564E-2</v>
      </c>
      <c r="O440" s="4">
        <f t="shared" si="146"/>
        <v>-1.2265685725131426E-2</v>
      </c>
      <c r="P440" s="4">
        <f t="shared" si="126"/>
        <v>-0.24649268571739891</v>
      </c>
      <c r="Q440" s="4"/>
      <c r="T440" s="4">
        <f t="shared" si="130"/>
        <v>-8.806778375794333E-2</v>
      </c>
      <c r="U440" s="4">
        <f t="shared" si="131"/>
        <v>-8.806778375794333E-2</v>
      </c>
      <c r="V440" s="2">
        <f t="shared" si="139"/>
        <v>-5.093672471914795E-3</v>
      </c>
      <c r="W440" s="4">
        <f t="shared" si="140"/>
        <v>-1.5042735747195597E-2</v>
      </c>
      <c r="X440" s="2">
        <f t="shared" si="141"/>
        <v>-8.3398918059133825E-2</v>
      </c>
      <c r="Y440" s="4">
        <f t="shared" si="134"/>
        <v>-2.3973895324247339E-2</v>
      </c>
      <c r="Z440" s="4">
        <f t="shared" si="135"/>
        <v>-1.7819806970827134E-2</v>
      </c>
      <c r="AA440" s="4">
        <f t="shared" si="145"/>
        <v>-2.2473491679459074E-2</v>
      </c>
    </row>
    <row r="441" spans="1:27" x14ac:dyDescent="0.3">
      <c r="A441" s="1">
        <f t="shared" si="127"/>
        <v>40</v>
      </c>
      <c r="B441" s="1">
        <f t="shared" si="128"/>
        <v>2</v>
      </c>
      <c r="C441" s="10">
        <v>39721</v>
      </c>
      <c r="D441" s="3">
        <v>1166.3599999999999</v>
      </c>
      <c r="E441" s="3">
        <v>1113.78</v>
      </c>
      <c r="F441" s="3">
        <f t="shared" si="136"/>
        <v>1176.2199999999998</v>
      </c>
      <c r="G441" s="3">
        <f t="shared" si="142"/>
        <v>1189.4390000000001</v>
      </c>
      <c r="H441" s="4">
        <f t="shared" si="129"/>
        <v>5.4174725691870922E-2</v>
      </c>
      <c r="I441" s="4">
        <f t="shared" si="132"/>
        <v>6.652085103306068E-3</v>
      </c>
      <c r="J441" s="4">
        <f t="shared" si="133"/>
        <v>4.7522640588564855E-2</v>
      </c>
      <c r="K441" s="4">
        <f t="shared" si="137"/>
        <v>6.5314256792176451E-2</v>
      </c>
      <c r="L441" s="4">
        <f t="shared" si="143"/>
        <v>7.7351578363852105E-2</v>
      </c>
      <c r="M441" s="4">
        <f t="shared" si="138"/>
        <v>-8.3827855333185129E-3</v>
      </c>
      <c r="N441" s="4">
        <f t="shared" si="144"/>
        <v>-1.9403264900512071E-2</v>
      </c>
      <c r="O441" s="4">
        <f t="shared" si="146"/>
        <v>-1.1333550533283275E-2</v>
      </c>
      <c r="P441" s="4">
        <f t="shared" si="126"/>
        <v>-0.20567163365932062</v>
      </c>
      <c r="Q441" s="4"/>
      <c r="T441" s="4">
        <f t="shared" si="130"/>
        <v>5.4174725691870922E-2</v>
      </c>
      <c r="U441" s="4">
        <f t="shared" si="131"/>
        <v>5.4174725691870922E-2</v>
      </c>
      <c r="V441" s="2">
        <f t="shared" si="139"/>
        <v>7.3932141501418941E-2</v>
      </c>
      <c r="W441" s="4">
        <f t="shared" si="140"/>
        <v>6.3192820086404741E-2</v>
      </c>
      <c r="X441" s="2">
        <f t="shared" si="141"/>
        <v>-1.8397266499469902E-2</v>
      </c>
      <c r="Y441" s="4">
        <f t="shared" si="134"/>
        <v>5.2031036632672993E-2</v>
      </c>
      <c r="Z441" s="4">
        <f t="shared" si="135"/>
        <v>5.866435506438502E-2</v>
      </c>
      <c r="AA441" s="4">
        <f t="shared" si="145"/>
        <v>-2.1982974378418556E-2</v>
      </c>
    </row>
    <row r="442" spans="1:27" x14ac:dyDescent="0.3">
      <c r="A442" s="1">
        <f t="shared" si="127"/>
        <v>40</v>
      </c>
      <c r="B442" s="1">
        <f t="shared" si="128"/>
        <v>3</v>
      </c>
      <c r="C442" s="10">
        <v>39722</v>
      </c>
      <c r="D442" s="3">
        <v>1161.06</v>
      </c>
      <c r="E442" s="3">
        <v>1164.17</v>
      </c>
      <c r="F442" s="3">
        <f t="shared" si="136"/>
        <v>1171.2579999999998</v>
      </c>
      <c r="G442" s="3">
        <f t="shared" si="142"/>
        <v>1189.9060000000002</v>
      </c>
      <c r="H442" s="4">
        <f t="shared" si="129"/>
        <v>-4.5440515792722269E-3</v>
      </c>
      <c r="I442" s="4">
        <f t="shared" si="132"/>
        <v>-1.8776364072840524E-3</v>
      </c>
      <c r="J442" s="4">
        <f t="shared" si="133"/>
        <v>-2.6664151719881747E-3</v>
      </c>
      <c r="K442" s="4">
        <f t="shared" si="137"/>
        <v>6.3852498371000307E-3</v>
      </c>
      <c r="L442" s="4">
        <f t="shared" si="143"/>
        <v>2.2935552583345977E-2</v>
      </c>
      <c r="M442" s="4">
        <f t="shared" si="138"/>
        <v>-8.7068775624156818E-3</v>
      </c>
      <c r="N442" s="4">
        <f t="shared" si="144"/>
        <v>-2.4242251068571995E-2</v>
      </c>
      <c r="O442" s="4">
        <f t="shared" si="146"/>
        <v>-1.6061185468451557E-2</v>
      </c>
      <c r="P442" s="4">
        <f t="shared" si="126"/>
        <v>-0.20928110272685171</v>
      </c>
      <c r="Q442" s="4"/>
      <c r="T442" s="4">
        <f t="shared" si="130"/>
        <v>-4.5440515792722269E-3</v>
      </c>
      <c r="U442" s="4">
        <f t="shared" si="131"/>
        <v>-4.5440515792722269E-3</v>
      </c>
      <c r="V442" s="2">
        <f t="shared" si="139"/>
        <v>1.6727254021056959E-2</v>
      </c>
      <c r="W442" s="4">
        <f t="shared" si="140"/>
        <v>6.5599814808463873E-3</v>
      </c>
      <c r="X442" s="2">
        <f t="shared" si="141"/>
        <v>-2.0921348883098441E-2</v>
      </c>
      <c r="Y442" s="4">
        <f t="shared" si="134"/>
        <v>-6.1631946745845691E-3</v>
      </c>
      <c r="Z442" s="4">
        <f t="shared" si="135"/>
        <v>1.0319459467121786E-4</v>
      </c>
      <c r="AA442" s="4">
        <f t="shared" si="145"/>
        <v>-3.0860019494371185E-2</v>
      </c>
    </row>
    <row r="443" spans="1:27" x14ac:dyDescent="0.3">
      <c r="A443" s="1">
        <f t="shared" si="127"/>
        <v>40</v>
      </c>
      <c r="B443" s="1">
        <f t="shared" si="128"/>
        <v>4</v>
      </c>
      <c r="C443" s="10">
        <v>39723</v>
      </c>
      <c r="D443" s="3">
        <v>1114.28</v>
      </c>
      <c r="E443" s="3">
        <v>1160.6400000000001</v>
      </c>
      <c r="F443" s="3">
        <f t="shared" si="136"/>
        <v>1152.278</v>
      </c>
      <c r="G443" s="3">
        <f t="shared" si="142"/>
        <v>1180.6830000000002</v>
      </c>
      <c r="H443" s="4">
        <f t="shared" si="129"/>
        <v>-4.0290768780252506E-2</v>
      </c>
      <c r="I443" s="4">
        <f t="shared" si="132"/>
        <v>-3.6173841145147143E-4</v>
      </c>
      <c r="J443" s="4">
        <f t="shared" si="133"/>
        <v>-3.9929030368801036E-2</v>
      </c>
      <c r="K443" s="4">
        <f t="shared" si="137"/>
        <v>6.179697862299968E-4</v>
      </c>
      <c r="L443" s="4">
        <f t="shared" si="143"/>
        <v>2.325556914467055E-2</v>
      </c>
      <c r="M443" s="4">
        <f t="shared" si="138"/>
        <v>-3.2976417149333796E-2</v>
      </c>
      <c r="N443" s="4">
        <f t="shared" si="144"/>
        <v>-5.6241175658496172E-2</v>
      </c>
      <c r="O443" s="4">
        <f t="shared" si="146"/>
        <v>-2.549179739383297E-2</v>
      </c>
      <c r="P443" s="4">
        <f t="shared" si="126"/>
        <v>-0.24113977498706035</v>
      </c>
      <c r="Q443" s="4"/>
      <c r="T443" s="4">
        <f t="shared" si="130"/>
        <v>-4.0290768780252506E-2</v>
      </c>
      <c r="U443" s="4">
        <f t="shared" si="131"/>
        <v>-4.0290768780252506E-2</v>
      </c>
      <c r="V443" s="2">
        <f t="shared" si="139"/>
        <v>4.1444886569169656E-2</v>
      </c>
      <c r="W443" s="4">
        <f t="shared" si="140"/>
        <v>3.1030437703478027E-2</v>
      </c>
      <c r="X443" s="2">
        <f t="shared" si="141"/>
        <v>-7.8482938851122314E-2</v>
      </c>
      <c r="Y443" s="4">
        <f t="shared" si="134"/>
        <v>-1.1858563502875095E-2</v>
      </c>
      <c r="Z443" s="4">
        <f t="shared" si="135"/>
        <v>-5.6280849565056067E-3</v>
      </c>
      <c r="AA443" s="4">
        <f t="shared" si="145"/>
        <v>-4.6985827334321544E-2</v>
      </c>
    </row>
    <row r="444" spans="1:27" x14ac:dyDescent="0.3">
      <c r="A444" s="1">
        <f t="shared" si="127"/>
        <v>40</v>
      </c>
      <c r="B444" s="1">
        <f t="shared" si="128"/>
        <v>5</v>
      </c>
      <c r="C444" s="10">
        <v>39724</v>
      </c>
      <c r="D444" s="3">
        <v>1099.23</v>
      </c>
      <c r="E444" s="3">
        <v>1115.1600000000001</v>
      </c>
      <c r="F444" s="3">
        <f t="shared" si="136"/>
        <v>1129.47</v>
      </c>
      <c r="G444" s="3">
        <f t="shared" si="142"/>
        <v>1165.098</v>
      </c>
      <c r="H444" s="4">
        <f t="shared" si="129"/>
        <v>-1.3506479520407757E-2</v>
      </c>
      <c r="I444" s="4">
        <f t="shared" si="132"/>
        <v>7.8974763973158372E-4</v>
      </c>
      <c r="J444" s="4">
        <f t="shared" si="133"/>
        <v>-1.4296227160139341E-2</v>
      </c>
      <c r="K444" s="4">
        <f t="shared" si="137"/>
        <v>2.0416771368058299E-2</v>
      </c>
      <c r="L444" s="4">
        <f t="shared" si="143"/>
        <v>5.217419918392753E-2</v>
      </c>
      <c r="M444" s="4">
        <f t="shared" si="138"/>
        <v>-2.6773619485245301E-2</v>
      </c>
      <c r="N444" s="4">
        <f t="shared" si="144"/>
        <v>-5.65343001189599E-2</v>
      </c>
      <c r="O444" s="4">
        <f t="shared" si="146"/>
        <v>-3.2411779154498992E-2</v>
      </c>
      <c r="P444" s="4">
        <f t="shared" si="126"/>
        <v>-0.25138930507504964</v>
      </c>
      <c r="Q444" s="4"/>
      <c r="T444" s="4">
        <f t="shared" si="130"/>
        <v>-1.3506479520407757E-2</v>
      </c>
      <c r="U444" s="4">
        <f t="shared" si="131"/>
        <v>-1.3506479520407757E-2</v>
      </c>
      <c r="V444" s="2">
        <f t="shared" si="139"/>
        <v>8.8837635064795209E-2</v>
      </c>
      <c r="W444" s="4">
        <f t="shared" si="140"/>
        <v>7.7949258714147165E-2</v>
      </c>
      <c r="X444" s="2">
        <f t="shared" si="141"/>
        <v>-9.3993917264912144E-2</v>
      </c>
      <c r="Y444" s="4">
        <f t="shared" si="134"/>
        <v>7.6933702288058013E-3</v>
      </c>
      <c r="Z444" s="4">
        <f t="shared" si="135"/>
        <v>1.404712860046744E-2</v>
      </c>
      <c r="AA444" s="4">
        <f t="shared" si="145"/>
        <v>-5.9344096821422929E-2</v>
      </c>
    </row>
    <row r="445" spans="1:27" x14ac:dyDescent="0.3">
      <c r="A445" s="1">
        <f t="shared" si="127"/>
        <v>41</v>
      </c>
      <c r="B445" s="1">
        <f t="shared" si="128"/>
        <v>1</v>
      </c>
      <c r="C445" s="10">
        <v>39727</v>
      </c>
      <c r="D445" s="3">
        <v>1056.8900000000001</v>
      </c>
      <c r="E445" s="3">
        <v>1097.56</v>
      </c>
      <c r="F445" s="3">
        <f t="shared" si="136"/>
        <v>1119.5640000000001</v>
      </c>
      <c r="G445" s="3">
        <f t="shared" si="142"/>
        <v>1150.078</v>
      </c>
      <c r="H445" s="4">
        <f t="shared" si="129"/>
        <v>-3.8517871601029735E-2</v>
      </c>
      <c r="I445" s="4">
        <f t="shared" si="132"/>
        <v>-1.5192452898848037E-3</v>
      </c>
      <c r="J445" s="4">
        <f t="shared" si="133"/>
        <v>-3.6998626311144929E-2</v>
      </c>
      <c r="K445" s="4">
        <f t="shared" si="137"/>
        <v>3.2752472185075057E-2</v>
      </c>
      <c r="L445" s="4">
        <f t="shared" si="143"/>
        <v>5.56773579889763E-2</v>
      </c>
      <c r="M445" s="4">
        <f t="shared" si="138"/>
        <v>-5.5980721066415114E-2</v>
      </c>
      <c r="N445" s="4">
        <f t="shared" si="144"/>
        <v>-8.1027547696764804E-2</v>
      </c>
      <c r="O445" s="4">
        <f t="shared" si="146"/>
        <v>-2.8871500345352775E-2</v>
      </c>
      <c r="P445" s="4">
        <f t="shared" ref="P445:P505" si="147">(D445-1468.36)/1468.36</f>
        <v>-0.28022419570132651</v>
      </c>
      <c r="Q445" s="4"/>
      <c r="T445" s="4">
        <f t="shared" si="130"/>
        <v>-3.8517871601029735E-2</v>
      </c>
      <c r="U445" s="4">
        <f t="shared" si="131"/>
        <v>-3.8517871601029735E-2</v>
      </c>
      <c r="V445" s="2">
        <f t="shared" si="139"/>
        <v>6.5409422959708651E-3</v>
      </c>
      <c r="W445" s="4">
        <f t="shared" si="140"/>
        <v>-3.5244671269888681E-3</v>
      </c>
      <c r="X445" s="2">
        <f t="shared" si="141"/>
        <v>-4.476600206070025E-2</v>
      </c>
      <c r="Y445" s="4">
        <f t="shared" si="134"/>
        <v>1.987525931493694E-2</v>
      </c>
      <c r="Z445" s="4">
        <f t="shared" si="135"/>
        <v>2.6305827539725019E-2</v>
      </c>
      <c r="AA445" s="4">
        <f t="shared" si="145"/>
        <v>-5.1692710097984755E-2</v>
      </c>
    </row>
    <row r="446" spans="1:27" x14ac:dyDescent="0.3">
      <c r="A446" s="1">
        <f t="shared" si="127"/>
        <v>41</v>
      </c>
      <c r="B446" s="1">
        <f t="shared" si="128"/>
        <v>2</v>
      </c>
      <c r="C446" s="10">
        <v>39728</v>
      </c>
      <c r="D446" s="3">
        <v>996.23</v>
      </c>
      <c r="E446" s="3">
        <v>1057.5999999999999</v>
      </c>
      <c r="F446" s="3">
        <f t="shared" si="136"/>
        <v>1085.538</v>
      </c>
      <c r="G446" s="3">
        <f t="shared" si="142"/>
        <v>1130.8789999999999</v>
      </c>
      <c r="H446" s="4">
        <f t="shared" si="129"/>
        <v>-5.7394809298981046E-2</v>
      </c>
      <c r="I446" s="4">
        <f t="shared" si="132"/>
        <v>6.717823046862104E-4</v>
      </c>
      <c r="J446" s="4">
        <f t="shared" si="133"/>
        <v>-5.8066591603667256E-2</v>
      </c>
      <c r="K446" s="4">
        <f t="shared" si="137"/>
        <v>4.8231130959702433E-2</v>
      </c>
      <c r="L446" s="4">
        <f t="shared" si="143"/>
        <v>8.4162022537823053E-2</v>
      </c>
      <c r="M446" s="4">
        <f t="shared" si="138"/>
        <v>-8.2270726589027732E-2</v>
      </c>
      <c r="N446" s="4">
        <f t="shared" si="144"/>
        <v>-0.11906578864759174</v>
      </c>
      <c r="O446" s="4">
        <f t="shared" si="146"/>
        <v>-4.5512582435782795E-2</v>
      </c>
      <c r="P446" s="4">
        <f t="shared" si="147"/>
        <v>-0.32153559072706961</v>
      </c>
      <c r="Q446" s="4"/>
      <c r="T446" s="4">
        <f t="shared" si="130"/>
        <v>-5.7394809298981046E-2</v>
      </c>
      <c r="U446" s="4">
        <f t="shared" si="131"/>
        <v>-5.7394809298981046E-2</v>
      </c>
      <c r="V446" s="2">
        <f t="shared" si="139"/>
        <v>0.10357747731551986</v>
      </c>
      <c r="W446" s="4">
        <f t="shared" si="140"/>
        <v>9.2541702542364587E-2</v>
      </c>
      <c r="X446" s="2">
        <f t="shared" si="141"/>
        <v>-0.14586405569463964</v>
      </c>
      <c r="Y446" s="4">
        <f t="shared" si="134"/>
        <v>3.516091735671352E-2</v>
      </c>
      <c r="Z446" s="4">
        <f t="shared" si="135"/>
        <v>4.1687865473062601E-2</v>
      </c>
      <c r="AA446" s="4">
        <f t="shared" si="145"/>
        <v>-7.7096121473873763E-2</v>
      </c>
    </row>
    <row r="447" spans="1:27" x14ac:dyDescent="0.3">
      <c r="A447" s="1">
        <f t="shared" si="127"/>
        <v>41</v>
      </c>
      <c r="B447" s="1">
        <f t="shared" si="128"/>
        <v>3</v>
      </c>
      <c r="C447" s="10">
        <v>39729</v>
      </c>
      <c r="D447" s="3">
        <v>984.94</v>
      </c>
      <c r="E447" s="3">
        <v>988.91</v>
      </c>
      <c r="F447" s="3">
        <f t="shared" si="136"/>
        <v>1050.3140000000003</v>
      </c>
      <c r="G447" s="3">
        <f t="shared" si="142"/>
        <v>1110.7859999999998</v>
      </c>
      <c r="H447" s="4">
        <f t="shared" si="129"/>
        <v>-1.1332724370878174E-2</v>
      </c>
      <c r="I447" s="4">
        <f t="shared" si="132"/>
        <v>-7.3477008321372068E-3</v>
      </c>
      <c r="J447" s="4">
        <f t="shared" si="133"/>
        <v>-3.9850235387409675E-3</v>
      </c>
      <c r="K447" s="4">
        <f t="shared" si="137"/>
        <v>7.0694016441986529E-2</v>
      </c>
      <c r="L447" s="4">
        <f t="shared" si="143"/>
        <v>0.12902531432388983</v>
      </c>
      <c r="M447" s="4">
        <f t="shared" si="138"/>
        <v>-6.2242338957683351E-2</v>
      </c>
      <c r="N447" s="4">
        <f t="shared" si="144"/>
        <v>-0.11329454998532552</v>
      </c>
      <c r="O447" s="4">
        <f t="shared" si="146"/>
        <v>-6.1396633297459258E-2</v>
      </c>
      <c r="P447" s="4">
        <f t="shared" si="147"/>
        <v>-0.32922444087281039</v>
      </c>
      <c r="Q447" s="4"/>
      <c r="T447" s="4">
        <f t="shared" si="130"/>
        <v>-1.1332724370878174E-2</v>
      </c>
      <c r="U447" s="4">
        <f t="shared" si="131"/>
        <v>-1.1332724370878174E-2</v>
      </c>
      <c r="V447" s="2">
        <f t="shared" si="139"/>
        <v>0.16545376067775505</v>
      </c>
      <c r="W447" s="4">
        <f t="shared" si="140"/>
        <v>0.15379922307097754</v>
      </c>
      <c r="X447" s="2">
        <f t="shared" si="141"/>
        <v>-0.15168897386870608</v>
      </c>
      <c r="Y447" s="4">
        <f t="shared" si="134"/>
        <v>5.734371698510396E-2</v>
      </c>
      <c r="Z447" s="4">
        <f t="shared" si="135"/>
        <v>6.4010533193285049E-2</v>
      </c>
      <c r="AA447" s="4">
        <f t="shared" si="145"/>
        <v>-0.10325991369962854</v>
      </c>
    </row>
    <row r="448" spans="1:27" x14ac:dyDescent="0.3">
      <c r="A448" s="1">
        <f t="shared" si="127"/>
        <v>41</v>
      </c>
      <c r="B448" s="1">
        <f t="shared" si="128"/>
        <v>4</v>
      </c>
      <c r="C448" s="10">
        <v>39730</v>
      </c>
      <c r="D448" s="3">
        <v>909.92</v>
      </c>
      <c r="E448" s="3">
        <v>988.42</v>
      </c>
      <c r="F448" s="3">
        <f t="shared" si="136"/>
        <v>1009.442</v>
      </c>
      <c r="G448" s="3">
        <f t="shared" si="142"/>
        <v>1080.8600000000001</v>
      </c>
      <c r="H448" s="4">
        <f t="shared" si="129"/>
        <v>-7.6167076167076256E-2</v>
      </c>
      <c r="I448" s="4">
        <f t="shared" si="132"/>
        <v>3.5332101447802956E-3</v>
      </c>
      <c r="J448" s="4">
        <f t="shared" si="133"/>
        <v>-7.970028631185655E-2</v>
      </c>
      <c r="K448" s="4">
        <f t="shared" si="137"/>
        <v>5.0137571831786638E-2</v>
      </c>
      <c r="L448" s="4">
        <f t="shared" si="143"/>
        <v>0.11667038939766219</v>
      </c>
      <c r="M448" s="4">
        <f t="shared" si="138"/>
        <v>-9.8591102807293579E-2</v>
      </c>
      <c r="N448" s="4">
        <f t="shared" si="144"/>
        <v>-0.15815184205169971</v>
      </c>
      <c r="O448" s="4">
        <f t="shared" si="146"/>
        <v>-7.848821874450515E-2</v>
      </c>
      <c r="P448" s="4">
        <f t="shared" si="147"/>
        <v>-0.38031545397586419</v>
      </c>
      <c r="Q448" s="4"/>
      <c r="T448" s="4">
        <f t="shared" si="130"/>
        <v>-7.6167076167076256E-2</v>
      </c>
      <c r="U448" s="4">
        <f t="shared" si="131"/>
        <v>-7.6167076167076256E-2</v>
      </c>
      <c r="V448" s="2">
        <f t="shared" si="139"/>
        <v>0.13131764371433785</v>
      </c>
      <c r="W448" s="4">
        <f t="shared" si="140"/>
        <v>0.12000446727719438</v>
      </c>
      <c r="X448" s="2">
        <f t="shared" si="141"/>
        <v>-0.18340094051764369</v>
      </c>
      <c r="Y448" s="4">
        <f t="shared" si="134"/>
        <v>3.7043587145604719E-2</v>
      </c>
      <c r="Z448" s="4">
        <f t="shared" si="135"/>
        <v>4.358240596517126E-2</v>
      </c>
      <c r="AA448" s="4">
        <f t="shared" si="145"/>
        <v>-0.123959669454767</v>
      </c>
    </row>
    <row r="449" spans="1:27" x14ac:dyDescent="0.3">
      <c r="A449" s="1">
        <f t="shared" si="127"/>
        <v>41</v>
      </c>
      <c r="B449" s="1">
        <f t="shared" si="128"/>
        <v>5</v>
      </c>
      <c r="C449" s="10">
        <v>39731</v>
      </c>
      <c r="D449" s="3">
        <v>899.22</v>
      </c>
      <c r="E449" s="3">
        <v>902.31</v>
      </c>
      <c r="F449" s="3">
        <f t="shared" si="136"/>
        <v>969.43999999999994</v>
      </c>
      <c r="G449" s="3">
        <f t="shared" si="142"/>
        <v>1049.4550000000002</v>
      </c>
      <c r="H449" s="4">
        <f t="shared" si="129"/>
        <v>-1.17592755407068E-2</v>
      </c>
      <c r="I449" s="4">
        <f t="shared" si="132"/>
        <v>-8.363372604184998E-3</v>
      </c>
      <c r="J449" s="4">
        <f t="shared" si="133"/>
        <v>-3.3959029365218021E-3</v>
      </c>
      <c r="K449" s="4">
        <f t="shared" si="137"/>
        <v>8.4705248813082529E-2</v>
      </c>
      <c r="L449" s="4">
        <f t="shared" si="143"/>
        <v>0.17169397065431904</v>
      </c>
      <c r="M449" s="4">
        <f t="shared" si="138"/>
        <v>-7.2433569896022357E-2</v>
      </c>
      <c r="N449" s="4">
        <f t="shared" si="144"/>
        <v>-0.14315525677613627</v>
      </c>
      <c r="O449" s="4">
        <f t="shared" si="146"/>
        <v>-8.898267387291231E-2</v>
      </c>
      <c r="P449" s="4">
        <f t="shared" si="147"/>
        <v>-0.38760249530087981</v>
      </c>
      <c r="Q449" s="4"/>
      <c r="T449" s="4">
        <f t="shared" si="130"/>
        <v>-1.17592755407068E-2</v>
      </c>
      <c r="U449" s="4">
        <f t="shared" si="131"/>
        <v>-1.17592755407068E-2</v>
      </c>
      <c r="V449" s="2">
        <f t="shared" si="139"/>
        <v>0.208051257253385</v>
      </c>
      <c r="W449" s="4">
        <f t="shared" si="140"/>
        <v>0.19597074468085102</v>
      </c>
      <c r="X449" s="2">
        <f t="shared" si="141"/>
        <v>-0.18195464097595587</v>
      </c>
      <c r="Y449" s="4">
        <f t="shared" si="134"/>
        <v>7.1180245710674953E-2</v>
      </c>
      <c r="Z449" s="4">
        <f t="shared" si="135"/>
        <v>7.7934304688156916E-2</v>
      </c>
      <c r="AA449" s="4">
        <f t="shared" si="145"/>
        <v>-0.14168592348623699</v>
      </c>
    </row>
    <row r="450" spans="1:27" x14ac:dyDescent="0.3">
      <c r="A450" s="1">
        <f t="shared" si="127"/>
        <v>42</v>
      </c>
      <c r="B450" s="1">
        <f t="shared" si="128"/>
        <v>1</v>
      </c>
      <c r="C450" s="10">
        <v>39734</v>
      </c>
      <c r="D450" s="3">
        <v>1003.35</v>
      </c>
      <c r="E450" s="3">
        <v>912.75</v>
      </c>
      <c r="F450" s="3">
        <f t="shared" si="136"/>
        <v>958.7320000000002</v>
      </c>
      <c r="G450" s="3">
        <f t="shared" si="142"/>
        <v>1039.1480000000001</v>
      </c>
      <c r="H450" s="4">
        <f t="shared" si="129"/>
        <v>0.11580036031227063</v>
      </c>
      <c r="I450" s="4">
        <f t="shared" si="132"/>
        <v>1.5046373523720527E-2</v>
      </c>
      <c r="J450" s="4">
        <f t="shared" si="133"/>
        <v>0.1007539867885501</v>
      </c>
      <c r="K450" s="4">
        <f t="shared" si="137"/>
        <v>5.3777162429661345E-2</v>
      </c>
      <c r="L450" s="4">
        <f t="shared" si="143"/>
        <v>0.1600337576516932</v>
      </c>
      <c r="M450" s="4">
        <f t="shared" si="138"/>
        <v>4.6538553005427807E-2</v>
      </c>
      <c r="N450" s="4">
        <f t="shared" si="144"/>
        <v>-3.4449375834818628E-2</v>
      </c>
      <c r="O450" s="4">
        <f t="shared" si="146"/>
        <v>-8.0147505855384396E-2</v>
      </c>
      <c r="P450" s="4">
        <f t="shared" si="147"/>
        <v>-0.3166866436023863</v>
      </c>
      <c r="Q450" s="4"/>
      <c r="T450" s="4">
        <f t="shared" si="130"/>
        <v>0.11580036031227063</v>
      </c>
      <c r="U450" s="4">
        <f t="shared" si="131"/>
        <v>0.11580036031227063</v>
      </c>
      <c r="V450" s="2">
        <f t="shared" si="139"/>
        <v>0.17534085095972071</v>
      </c>
      <c r="W450" s="4">
        <f t="shared" si="140"/>
        <v>0.16358744245012352</v>
      </c>
      <c r="X450" s="2">
        <f t="shared" si="141"/>
        <v>-5.0658062806914698E-2</v>
      </c>
      <c r="Y450" s="4">
        <f t="shared" si="134"/>
        <v>4.0637796314578235E-2</v>
      </c>
      <c r="Z450" s="4">
        <f t="shared" si="135"/>
        <v>4.7199277520612266E-2</v>
      </c>
      <c r="AA450" s="4">
        <f t="shared" si="145"/>
        <v>-0.14365592319867365</v>
      </c>
    </row>
    <row r="451" spans="1:27" x14ac:dyDescent="0.3">
      <c r="A451" s="1">
        <f t="shared" ref="A451:A514" si="148">WEEKNUM(C451,2)</f>
        <v>42</v>
      </c>
      <c r="B451" s="1">
        <f t="shared" ref="B451:B514" si="149">WEEKDAY(C451,2)</f>
        <v>2</v>
      </c>
      <c r="C451" s="10">
        <v>39735</v>
      </c>
      <c r="D451" s="3">
        <v>998.01</v>
      </c>
      <c r="E451" s="3">
        <v>1009.97</v>
      </c>
      <c r="F451" s="3">
        <f t="shared" si="136"/>
        <v>959.08799999999997</v>
      </c>
      <c r="G451" s="3">
        <f t="shared" si="142"/>
        <v>1022.3130000000001</v>
      </c>
      <c r="H451" s="4">
        <f t="shared" ref="H451:H514" si="150">(D451-D450)/D450</f>
        <v>-5.3221707280610275E-3</v>
      </c>
      <c r="I451" s="4">
        <f t="shared" si="132"/>
        <v>6.5978970448995911E-3</v>
      </c>
      <c r="J451" s="4">
        <f t="shared" si="133"/>
        <v>-1.1920067772960619E-2</v>
      </c>
      <c r="K451" s="4">
        <f t="shared" si="137"/>
        <v>-5.3812229032740383E-2</v>
      </c>
      <c r="L451" s="4">
        <f t="shared" si="143"/>
        <v>2.1591003471703094E-2</v>
      </c>
      <c r="M451" s="4">
        <f t="shared" si="138"/>
        <v>4.0582303188028655E-2</v>
      </c>
      <c r="N451" s="4">
        <f t="shared" si="144"/>
        <v>-2.3772562806107435E-2</v>
      </c>
      <c r="O451" s="4">
        <f t="shared" si="146"/>
        <v>-6.3351068626567003E-2</v>
      </c>
      <c r="P451" s="4">
        <f t="shared" si="147"/>
        <v>-0.32032335394589878</v>
      </c>
      <c r="Q451" s="4"/>
      <c r="T451" s="4">
        <f t="shared" ref="T451:T514" si="151">(D451-D450)/D450</f>
        <v>-5.3221707280610275E-3</v>
      </c>
      <c r="U451" s="4">
        <f t="shared" ref="U451:U514" si="152">(D451-D450)/D450</f>
        <v>-5.3221707280610275E-3</v>
      </c>
      <c r="V451" s="2">
        <f t="shared" si="139"/>
        <v>-7.0962276374146654E-3</v>
      </c>
      <c r="W451" s="4">
        <f t="shared" si="140"/>
        <v>-1.7025265361040546E-2</v>
      </c>
      <c r="X451" s="2">
        <f t="shared" si="141"/>
        <v>1.7867359946999917E-3</v>
      </c>
      <c r="Y451" s="4">
        <f t="shared" si="134"/>
        <v>-6.5610081538566595E-2</v>
      </c>
      <c r="Z451" s="4">
        <f t="shared" si="135"/>
        <v>-5.9718519737904256E-2</v>
      </c>
      <c r="AA451" s="4">
        <f t="shared" si="145"/>
        <v>-0.11648601891412373</v>
      </c>
    </row>
    <row r="452" spans="1:27" x14ac:dyDescent="0.3">
      <c r="A452" s="1">
        <f t="shared" si="148"/>
        <v>42</v>
      </c>
      <c r="B452" s="1">
        <f t="shared" si="149"/>
        <v>3</v>
      </c>
      <c r="C452" s="10">
        <v>39736</v>
      </c>
      <c r="D452" s="3">
        <v>907.84</v>
      </c>
      <c r="E452" s="3">
        <v>994.6</v>
      </c>
      <c r="F452" s="3">
        <f t="shared" si="136"/>
        <v>943.66800000000001</v>
      </c>
      <c r="G452" s="3">
        <f t="shared" si="142"/>
        <v>996.99100000000021</v>
      </c>
      <c r="H452" s="4">
        <f t="shared" si="150"/>
        <v>-9.0349796094227469E-2</v>
      </c>
      <c r="I452" s="4">
        <f t="shared" ref="I452:I515" si="153">(E452-D451)/D451</f>
        <v>-3.4167994308673942E-3</v>
      </c>
      <c r="J452" s="4">
        <f t="shared" ref="J452:J515" si="154">H452-I452</f>
        <v>-8.6932996663360074E-2</v>
      </c>
      <c r="K452" s="4">
        <f t="shared" si="137"/>
        <v>-4.5475496237512639E-2</v>
      </c>
      <c r="L452" s="4">
        <f t="shared" si="143"/>
        <v>8.904386395594115E-3</v>
      </c>
      <c r="M452" s="4">
        <f t="shared" si="138"/>
        <v>-3.7966742540808819E-2</v>
      </c>
      <c r="N452" s="4">
        <f t="shared" si="144"/>
        <v>-8.9420064975511471E-2</v>
      </c>
      <c r="O452" s="4">
        <f t="shared" si="146"/>
        <v>-5.8736120902361875E-2</v>
      </c>
      <c r="P452" s="4">
        <f t="shared" si="147"/>
        <v>-0.38173200032689525</v>
      </c>
      <c r="Q452" s="4"/>
      <c r="T452" s="4">
        <f t="shared" si="151"/>
        <v>-9.0349796094227469E-2</v>
      </c>
      <c r="U452" s="4">
        <f t="shared" si="152"/>
        <v>-9.0349796094227469E-2</v>
      </c>
      <c r="V452" s="2">
        <f t="shared" si="139"/>
        <v>-1.3096061161711742E-2</v>
      </c>
      <c r="W452" s="4">
        <f t="shared" si="140"/>
        <v>-2.2965100550094684E-2</v>
      </c>
      <c r="X452" s="2">
        <f t="shared" si="141"/>
        <v>-7.8278879931772516E-2</v>
      </c>
      <c r="Y452" s="4">
        <f t="shared" si="134"/>
        <v>-5.7377298030062369E-2</v>
      </c>
      <c r="Z452" s="4">
        <f t="shared" si="135"/>
        <v>-5.1433826473233565E-2</v>
      </c>
      <c r="AA452" s="4">
        <f t="shared" si="145"/>
        <v>-0.10153725457339449</v>
      </c>
    </row>
    <row r="453" spans="1:27" x14ac:dyDescent="0.3">
      <c r="A453" s="1">
        <f t="shared" si="148"/>
        <v>42</v>
      </c>
      <c r="B453" s="1">
        <f t="shared" si="149"/>
        <v>4</v>
      </c>
      <c r="C453" s="10">
        <v>39737</v>
      </c>
      <c r="D453" s="3">
        <v>946.43</v>
      </c>
      <c r="E453" s="3">
        <v>909.53</v>
      </c>
      <c r="F453" s="3">
        <f t="shared" si="136"/>
        <v>950.97</v>
      </c>
      <c r="G453" s="3">
        <f t="shared" si="142"/>
        <v>980.20600000000013</v>
      </c>
      <c r="H453" s="4">
        <f t="shared" si="150"/>
        <v>4.2507490306661878E-2</v>
      </c>
      <c r="I453" s="4">
        <f t="shared" si="153"/>
        <v>1.8615615086358178E-3</v>
      </c>
      <c r="J453" s="4">
        <f t="shared" si="154"/>
        <v>4.064592879802606E-2</v>
      </c>
      <c r="K453" s="4">
        <f t="shared" si="137"/>
        <v>4.8758591822347534E-2</v>
      </c>
      <c r="L453" s="4">
        <f t="shared" si="143"/>
        <v>8.3846150080288298E-2</v>
      </c>
      <c r="M453" s="4">
        <f t="shared" si="138"/>
        <v>-4.7740727888367423E-3</v>
      </c>
      <c r="N453" s="4">
        <f t="shared" si="144"/>
        <v>-3.4458062896983062E-2</v>
      </c>
      <c r="O453" s="4">
        <f t="shared" si="146"/>
        <v>-3.0890821296873625E-2</v>
      </c>
      <c r="P453" s="4">
        <f t="shared" si="147"/>
        <v>-0.35545097932387154</v>
      </c>
      <c r="Q453" s="4"/>
      <c r="T453" s="4">
        <f t="shared" si="151"/>
        <v>4.2507490306661878E-2</v>
      </c>
      <c r="U453" s="4">
        <f t="shared" si="152"/>
        <v>4.2507490306661878E-2</v>
      </c>
      <c r="V453" s="2">
        <f t="shared" si="139"/>
        <v>2.2911526260133144E-3</v>
      </c>
      <c r="W453" s="4">
        <f t="shared" si="140"/>
        <v>-7.7317589002468155E-3</v>
      </c>
      <c r="X453" s="2">
        <f t="shared" si="141"/>
        <v>4.0124406541234385E-2</v>
      </c>
      <c r="Y453" s="4">
        <f t="shared" si="134"/>
        <v>3.5681801400622506E-2</v>
      </c>
      <c r="Z453" s="4">
        <f t="shared" si="135"/>
        <v>4.2212033820959546E-2</v>
      </c>
      <c r="AA453" s="4">
        <f t="shared" si="145"/>
        <v>-5.7925071475131783E-2</v>
      </c>
    </row>
    <row r="454" spans="1:27" x14ac:dyDescent="0.3">
      <c r="A454" s="1">
        <f t="shared" si="148"/>
        <v>42</v>
      </c>
      <c r="B454" s="1">
        <f t="shared" si="149"/>
        <v>5</v>
      </c>
      <c r="C454" s="10">
        <v>39738</v>
      </c>
      <c r="D454" s="3">
        <v>940.55</v>
      </c>
      <c r="E454" s="3">
        <v>942.29</v>
      </c>
      <c r="F454" s="3">
        <f t="shared" si="136"/>
        <v>959.2360000000001</v>
      </c>
      <c r="G454" s="3">
        <f t="shared" si="142"/>
        <v>964.33799999999997</v>
      </c>
      <c r="H454" s="4">
        <f t="shared" si="150"/>
        <v>-6.2128208108365073E-3</v>
      </c>
      <c r="I454" s="4">
        <f t="shared" si="153"/>
        <v>-4.3743330198746724E-3</v>
      </c>
      <c r="J454" s="4">
        <f t="shared" si="154"/>
        <v>-1.8384877909618349E-3</v>
      </c>
      <c r="K454" s="4">
        <f t="shared" si="137"/>
        <v>1.8466764578468645E-2</v>
      </c>
      <c r="L454" s="4">
        <f t="shared" si="143"/>
        <v>2.1714348774987208E-2</v>
      </c>
      <c r="M454" s="4">
        <f t="shared" si="138"/>
        <v>-1.9480086235295742E-2</v>
      </c>
      <c r="N454" s="4">
        <f t="shared" si="144"/>
        <v>-2.4667699499553074E-2</v>
      </c>
      <c r="O454" s="4">
        <f t="shared" si="146"/>
        <v>-5.4244856732761281E-3</v>
      </c>
      <c r="P454" s="4">
        <f t="shared" si="147"/>
        <v>-0.35945544689313247</v>
      </c>
      <c r="Q454" s="4"/>
      <c r="T454" s="4">
        <f t="shared" si="151"/>
        <v>-6.2128208108365073E-3</v>
      </c>
      <c r="U454" s="4">
        <f t="shared" si="152"/>
        <v>-6.2128208108365073E-3</v>
      </c>
      <c r="V454" s="2">
        <f t="shared" si="139"/>
        <v>-4.9882188857073344E-2</v>
      </c>
      <c r="W454" s="4">
        <f t="shared" si="140"/>
        <v>-5.9383366968502639E-2</v>
      </c>
      <c r="X454" s="2">
        <f t="shared" si="141"/>
        <v>4.5962056004092353E-2</v>
      </c>
      <c r="Y454" s="4">
        <f t="shared" ref="Y454:Y517" si="155">(SUM(D450:D453)*(0.99/4.01)-D453)/D453</f>
        <v>5.7676777383381386E-3</v>
      </c>
      <c r="Z454" s="4">
        <f t="shared" ref="Z454:Z517" si="156">(SUM(D450:D453)*(0.995/4.005)-D453)/D453</f>
        <v>1.2109294137903926E-2</v>
      </c>
      <c r="AA454" s="4">
        <f t="shared" si="145"/>
        <v>-1.0525664301039609E-2</v>
      </c>
    </row>
    <row r="455" spans="1:27" x14ac:dyDescent="0.3">
      <c r="A455" s="1">
        <f t="shared" si="148"/>
        <v>43</v>
      </c>
      <c r="B455" s="1">
        <f t="shared" si="149"/>
        <v>1</v>
      </c>
      <c r="C455" s="10">
        <v>39741</v>
      </c>
      <c r="D455" s="3">
        <v>985.4</v>
      </c>
      <c r="E455" s="3">
        <v>943.51</v>
      </c>
      <c r="F455" s="3">
        <f t="shared" ref="F455:F518" si="157">AVERAGE(D451:D455)</f>
        <v>955.64599999999996</v>
      </c>
      <c r="G455" s="3">
        <f t="shared" si="142"/>
        <v>957.18900000000008</v>
      </c>
      <c r="H455" s="4">
        <f t="shared" si="150"/>
        <v>4.768486523842435E-2</v>
      </c>
      <c r="I455" s="4">
        <f t="shared" si="153"/>
        <v>3.1470947849662821E-3</v>
      </c>
      <c r="J455" s="4">
        <f t="shared" si="154"/>
        <v>4.4537770453458067E-2</v>
      </c>
      <c r="K455" s="4">
        <f t="shared" ref="K455:K518" si="158">(SUM(D451:D454)/4-D454)/D454</f>
        <v>8.1415129445537478E-3</v>
      </c>
      <c r="L455" s="4">
        <f t="shared" si="143"/>
        <v>1.4358029285465559E-2</v>
      </c>
      <c r="M455" s="4">
        <f t="shared" ref="M455:M518" si="159">(D455-F455)/F455</f>
        <v>3.1134960016575196E-2</v>
      </c>
      <c r="N455" s="4">
        <f t="shared" si="144"/>
        <v>2.9472758253594532E-2</v>
      </c>
      <c r="O455" s="4">
        <f t="shared" si="146"/>
        <v>-1.565861579054313E-3</v>
      </c>
      <c r="P455" s="4">
        <f t="shared" si="147"/>
        <v>-0.32891116619902472</v>
      </c>
      <c r="Q455" s="4"/>
      <c r="T455" s="4">
        <f t="shared" si="151"/>
        <v>4.768486523842435E-2</v>
      </c>
      <c r="U455" s="4">
        <f t="shared" si="152"/>
        <v>4.768486523842435E-2</v>
      </c>
      <c r="V455" s="2">
        <f t="shared" ref="V455:V518" si="160">(D450-D454)/D454</f>
        <v>6.6769443410770374E-2</v>
      </c>
      <c r="W455" s="4">
        <f t="shared" ref="W455:W518" si="161">(D450*(1-0.01)-D454)/D454</f>
        <v>5.610174897666266E-2</v>
      </c>
      <c r="X455" s="2">
        <f t="shared" ref="X455:X518" si="162">(D455-D450)/D450</f>
        <v>-1.7890068271291221E-2</v>
      </c>
      <c r="Y455" s="4">
        <f t="shared" si="155"/>
        <v>-4.4288301096177211E-3</v>
      </c>
      <c r="Z455" s="4">
        <f t="shared" si="156"/>
        <v>1.8484947613792036E-3</v>
      </c>
      <c r="AA455" s="4">
        <f t="shared" si="145"/>
        <v>-3.2188348777345906E-3</v>
      </c>
    </row>
    <row r="456" spans="1:27" x14ac:dyDescent="0.3">
      <c r="A456" s="1">
        <f t="shared" si="148"/>
        <v>43</v>
      </c>
      <c r="B456" s="1">
        <f t="shared" si="149"/>
        <v>2</v>
      </c>
      <c r="C456" s="10">
        <v>39742</v>
      </c>
      <c r="D456" s="3">
        <v>955.05</v>
      </c>
      <c r="E456" s="3">
        <v>980.4</v>
      </c>
      <c r="F456" s="3">
        <f t="shared" si="157"/>
        <v>947.05399999999986</v>
      </c>
      <c r="G456" s="3">
        <f t="shared" si="142"/>
        <v>953.07099999999991</v>
      </c>
      <c r="H456" s="4">
        <f t="shared" si="150"/>
        <v>-3.0799675258778185E-2</v>
      </c>
      <c r="I456" s="4">
        <f t="shared" si="153"/>
        <v>-5.0740815912319872E-3</v>
      </c>
      <c r="J456" s="4">
        <f t="shared" si="154"/>
        <v>-2.5725593667546197E-2</v>
      </c>
      <c r="K456" s="4">
        <f t="shared" si="158"/>
        <v>-4.0942764359650934E-2</v>
      </c>
      <c r="L456" s="4">
        <f t="shared" si="143"/>
        <v>-3.3031143585233291E-2</v>
      </c>
      <c r="M456" s="4">
        <f t="shared" si="159"/>
        <v>8.4430243681987462E-3</v>
      </c>
      <c r="N456" s="4">
        <f t="shared" si="144"/>
        <v>2.0764455114047559E-3</v>
      </c>
      <c r="O456" s="4">
        <f t="shared" si="146"/>
        <v>-6.3001937071358073E-3</v>
      </c>
      <c r="P456" s="4">
        <f t="shared" si="147"/>
        <v>-0.34958048434988692</v>
      </c>
      <c r="Q456" s="4"/>
      <c r="T456" s="4">
        <f t="shared" si="151"/>
        <v>-3.0799675258778185E-2</v>
      </c>
      <c r="U456" s="4">
        <f t="shared" si="152"/>
        <v>-3.0799675258778185E-2</v>
      </c>
      <c r="V456" s="2">
        <f t="shared" si="160"/>
        <v>1.2796833773087086E-2</v>
      </c>
      <c r="W456" s="4">
        <f t="shared" si="161"/>
        <v>2.6688654353562214E-3</v>
      </c>
      <c r="X456" s="2">
        <f t="shared" si="162"/>
        <v>-4.3045660865121627E-2</v>
      </c>
      <c r="Y456" s="4">
        <f t="shared" si="155"/>
        <v>-5.2901084006039281E-2</v>
      </c>
      <c r="Z456" s="4">
        <f t="shared" si="156"/>
        <v>-4.6929388801850346E-2</v>
      </c>
      <c r="AA456" s="4">
        <f t="shared" si="145"/>
        <v>-1.2547336636471425E-2</v>
      </c>
    </row>
    <row r="457" spans="1:27" x14ac:dyDescent="0.3">
      <c r="A457" s="1">
        <f t="shared" si="148"/>
        <v>43</v>
      </c>
      <c r="B457" s="1">
        <f t="shared" si="149"/>
        <v>3</v>
      </c>
      <c r="C457" s="10">
        <v>39743</v>
      </c>
      <c r="D457" s="3">
        <v>896.78</v>
      </c>
      <c r="E457" s="3">
        <v>951.67</v>
      </c>
      <c r="F457" s="3">
        <f t="shared" si="157"/>
        <v>944.84199999999998</v>
      </c>
      <c r="G457" s="3">
        <f t="shared" si="142"/>
        <v>944.25500000000011</v>
      </c>
      <c r="H457" s="4">
        <f t="shared" si="150"/>
        <v>-6.1012512433903966E-2</v>
      </c>
      <c r="I457" s="4">
        <f t="shared" si="153"/>
        <v>-3.5390817234699709E-3</v>
      </c>
      <c r="J457" s="4">
        <f t="shared" si="154"/>
        <v>-5.7473430710433995E-2</v>
      </c>
      <c r="K457" s="4">
        <f t="shared" si="158"/>
        <v>1.8925710695776329E-3</v>
      </c>
      <c r="L457" s="4">
        <f t="shared" si="143"/>
        <v>-5.7798021046017159E-3</v>
      </c>
      <c r="M457" s="4">
        <f t="shared" si="159"/>
        <v>-5.0867764134109206E-2</v>
      </c>
      <c r="N457" s="4">
        <f t="shared" si="144"/>
        <v>-5.0277732180396321E-2</v>
      </c>
      <c r="O457" s="4">
        <f t="shared" si="146"/>
        <v>6.5456410713873577E-4</v>
      </c>
      <c r="P457" s="4">
        <f t="shared" si="147"/>
        <v>-0.38926421313574328</v>
      </c>
      <c r="Q457" s="4"/>
      <c r="T457" s="4">
        <f t="shared" si="151"/>
        <v>-6.1012512433903966E-2</v>
      </c>
      <c r="U457" s="4">
        <f t="shared" si="152"/>
        <v>-6.1012512433903966E-2</v>
      </c>
      <c r="V457" s="2">
        <f t="shared" si="160"/>
        <v>-4.9431966912727006E-2</v>
      </c>
      <c r="W457" s="4">
        <f t="shared" si="161"/>
        <v>-5.893764724359972E-2</v>
      </c>
      <c r="X457" s="2">
        <f t="shared" si="162"/>
        <v>-1.2182763482552057E-2</v>
      </c>
      <c r="Y457" s="4">
        <f t="shared" si="155"/>
        <v>-1.0599855003609169E-2</v>
      </c>
      <c r="Z457" s="4">
        <f t="shared" si="156"/>
        <v>-4.3614399857880622E-3</v>
      </c>
      <c r="AA457" s="4">
        <f t="shared" si="145"/>
        <v>1.2440816049712167E-3</v>
      </c>
    </row>
    <row r="458" spans="1:27" x14ac:dyDescent="0.3">
      <c r="A458" s="1">
        <f t="shared" si="148"/>
        <v>43</v>
      </c>
      <c r="B458" s="1">
        <f t="shared" si="149"/>
        <v>4</v>
      </c>
      <c r="C458" s="10">
        <v>39744</v>
      </c>
      <c r="D458" s="3">
        <v>908.11</v>
      </c>
      <c r="E458" s="3">
        <v>899.08</v>
      </c>
      <c r="F458" s="3">
        <f t="shared" si="157"/>
        <v>937.17799999999988</v>
      </c>
      <c r="G458" s="3">
        <f t="shared" si="142"/>
        <v>944.07400000000018</v>
      </c>
      <c r="H458" s="4">
        <f t="shared" si="150"/>
        <v>1.263409085840456E-2</v>
      </c>
      <c r="I458" s="4">
        <f t="shared" si="153"/>
        <v>2.5647315952631285E-3</v>
      </c>
      <c r="J458" s="4">
        <f t="shared" si="154"/>
        <v>1.0069359263141432E-2</v>
      </c>
      <c r="K458" s="4">
        <f t="shared" si="158"/>
        <v>5.3151274560092734E-2</v>
      </c>
      <c r="L458" s="4">
        <f t="shared" si="143"/>
        <v>5.7193514574366278E-2</v>
      </c>
      <c r="M458" s="4">
        <f t="shared" si="159"/>
        <v>-3.1016519807336357E-2</v>
      </c>
      <c r="N458" s="4">
        <f t="shared" si="144"/>
        <v>-3.8094471407961836E-2</v>
      </c>
      <c r="O458" s="4">
        <f t="shared" si="146"/>
        <v>-7.5937937034063043E-3</v>
      </c>
      <c r="P458" s="4">
        <f t="shared" si="147"/>
        <v>-0.38154812171402103</v>
      </c>
      <c r="Q458" s="4"/>
      <c r="T458" s="4">
        <f t="shared" si="151"/>
        <v>1.263409085840456E-2</v>
      </c>
      <c r="U458" s="4">
        <f t="shared" si="152"/>
        <v>1.263409085840456E-2</v>
      </c>
      <c r="V458" s="2">
        <f t="shared" si="160"/>
        <v>5.5364749436874125E-2</v>
      </c>
      <c r="W458" s="4">
        <f t="shared" si="161"/>
        <v>4.4811101942505406E-2</v>
      </c>
      <c r="X458" s="2">
        <f t="shared" si="162"/>
        <v>-4.0488995488308629E-2</v>
      </c>
      <c r="Y458" s="4">
        <f t="shared" si="155"/>
        <v>4.0019712533158891E-2</v>
      </c>
      <c r="Z458" s="4">
        <f t="shared" si="156"/>
        <v>4.6577296566583999E-2</v>
      </c>
      <c r="AA458" s="4">
        <f t="shared" si="145"/>
        <v>-1.4503086322386767E-2</v>
      </c>
    </row>
    <row r="459" spans="1:27" x14ac:dyDescent="0.3">
      <c r="A459" s="1">
        <f t="shared" si="148"/>
        <v>43</v>
      </c>
      <c r="B459" s="1">
        <f t="shared" si="149"/>
        <v>5</v>
      </c>
      <c r="C459" s="10">
        <v>39745</v>
      </c>
      <c r="D459" s="3">
        <v>876.77</v>
      </c>
      <c r="E459" s="3">
        <v>895.22</v>
      </c>
      <c r="F459" s="3">
        <f t="shared" si="157"/>
        <v>924.42199999999991</v>
      </c>
      <c r="G459" s="3">
        <f t="shared" ref="G459:G522" si="163">AVERAGE(D450:D459)</f>
        <v>941.82900000000006</v>
      </c>
      <c r="H459" s="4">
        <f t="shared" si="150"/>
        <v>-3.4511237625397838E-2</v>
      </c>
      <c r="I459" s="4">
        <f t="shared" si="153"/>
        <v>-1.419431566660425E-2</v>
      </c>
      <c r="J459" s="4">
        <f t="shared" si="154"/>
        <v>-2.0316921958793588E-2</v>
      </c>
      <c r="K459" s="4">
        <f t="shared" si="158"/>
        <v>3.1081036438316844E-2</v>
      </c>
      <c r="L459" s="4">
        <f t="shared" ref="L459:L522" si="164">(SUM(D450:D458)/9-D458)/D458</f>
        <v>4.5091208970034234E-2</v>
      </c>
      <c r="M459" s="4">
        <f t="shared" si="159"/>
        <v>-5.1547886138581661E-2</v>
      </c>
      <c r="N459" s="4">
        <f t="shared" ref="N459:N522" si="165">(D459-G459)/G459</f>
        <v>-6.9077295347669349E-2</v>
      </c>
      <c r="O459" s="4">
        <f t="shared" si="146"/>
        <v>-1.985355338344167E-2</v>
      </c>
      <c r="P459" s="4">
        <f t="shared" si="147"/>
        <v>-0.4028916614454221</v>
      </c>
      <c r="Q459" s="4"/>
      <c r="T459" s="4">
        <f t="shared" si="151"/>
        <v>-3.4511237625397838E-2</v>
      </c>
      <c r="U459" s="4">
        <f t="shared" si="152"/>
        <v>-3.4511237625397838E-2</v>
      </c>
      <c r="V459" s="2">
        <f t="shared" si="160"/>
        <v>3.5722544625651012E-2</v>
      </c>
      <c r="W459" s="4">
        <f t="shared" si="161"/>
        <v>2.5365319179394545E-2</v>
      </c>
      <c r="X459" s="2">
        <f t="shared" si="162"/>
        <v>-6.7811386954441527E-2</v>
      </c>
      <c r="Y459" s="4">
        <f t="shared" si="155"/>
        <v>1.8224664412901471E-2</v>
      </c>
      <c r="Z459" s="4">
        <f t="shared" si="156"/>
        <v>2.4644825224594491E-2</v>
      </c>
      <c r="AA459" s="4">
        <f t="shared" ref="AA459:AA522" si="166">(F459-F454)/F454</f>
        <v>-3.6293466884062098E-2</v>
      </c>
    </row>
    <row r="460" spans="1:27" x14ac:dyDescent="0.3">
      <c r="A460" s="1">
        <f t="shared" si="148"/>
        <v>44</v>
      </c>
      <c r="B460" s="1">
        <f t="shared" si="149"/>
        <v>1</v>
      </c>
      <c r="C460" s="10">
        <v>39748</v>
      </c>
      <c r="D460" s="3">
        <v>848.92</v>
      </c>
      <c r="E460" s="3">
        <v>874.28</v>
      </c>
      <c r="F460" s="3">
        <f t="shared" si="157"/>
        <v>897.12599999999998</v>
      </c>
      <c r="G460" s="3">
        <f t="shared" si="163"/>
        <v>926.38599999999985</v>
      </c>
      <c r="H460" s="4">
        <f t="shared" si="150"/>
        <v>-3.176431675353858E-2</v>
      </c>
      <c r="I460" s="4">
        <f t="shared" si="153"/>
        <v>-2.8399694332607289E-3</v>
      </c>
      <c r="J460" s="4">
        <f t="shared" si="154"/>
        <v>-2.8924347320277849E-2</v>
      </c>
      <c r="K460" s="4">
        <f t="shared" si="158"/>
        <v>3.6962373256384261E-2</v>
      </c>
      <c r="L460" s="4">
        <f t="shared" si="164"/>
        <v>6.6406621272777633E-2</v>
      </c>
      <c r="M460" s="4">
        <f t="shared" si="159"/>
        <v>-5.3733812195834271E-2</v>
      </c>
      <c r="N460" s="4">
        <f t="shared" si="165"/>
        <v>-8.3621730034780212E-2</v>
      </c>
      <c r="O460" s="4">
        <f t="shared" ref="O460:O523" si="167">(F460-G460)/D460</f>
        <v>-3.4467323187108184E-2</v>
      </c>
      <c r="P460" s="4">
        <f t="shared" si="147"/>
        <v>-0.42185839984744883</v>
      </c>
      <c r="Q460" s="4"/>
      <c r="T460" s="4">
        <f t="shared" si="151"/>
        <v>-3.176431675353858E-2</v>
      </c>
      <c r="U460" s="4">
        <f t="shared" si="152"/>
        <v>-3.176431675353858E-2</v>
      </c>
      <c r="V460" s="2">
        <f t="shared" si="160"/>
        <v>0.12389794358839833</v>
      </c>
      <c r="W460" s="4">
        <f t="shared" si="161"/>
        <v>0.11265896415251429</v>
      </c>
      <c r="X460" s="2">
        <f t="shared" si="162"/>
        <v>-0.13850213111426835</v>
      </c>
      <c r="Y460" s="4">
        <f t="shared" si="155"/>
        <v>2.4032667854184897E-2</v>
      </c>
      <c r="Z460" s="4">
        <f t="shared" si="156"/>
        <v>3.0489449578129654E-2</v>
      </c>
      <c r="AA460" s="4">
        <f t="shared" si="166"/>
        <v>-6.123606440041604E-2</v>
      </c>
    </row>
    <row r="461" spans="1:27" x14ac:dyDescent="0.3">
      <c r="A461" s="1">
        <f t="shared" si="148"/>
        <v>44</v>
      </c>
      <c r="B461" s="1">
        <f t="shared" si="149"/>
        <v>2</v>
      </c>
      <c r="C461" s="10">
        <v>39749</v>
      </c>
      <c r="D461" s="3">
        <v>940.51</v>
      </c>
      <c r="E461" s="3">
        <v>848.92</v>
      </c>
      <c r="F461" s="3">
        <f t="shared" si="157"/>
        <v>894.21800000000007</v>
      </c>
      <c r="G461" s="3">
        <f t="shared" si="163"/>
        <v>920.63599999999985</v>
      </c>
      <c r="H461" s="4">
        <f t="shared" si="150"/>
        <v>0.1078900249729068</v>
      </c>
      <c r="I461" s="4">
        <f t="shared" si="153"/>
        <v>0</v>
      </c>
      <c r="J461" s="4">
        <f t="shared" si="154"/>
        <v>0.1078900249729068</v>
      </c>
      <c r="K461" s="4">
        <f t="shared" si="158"/>
        <v>3.9726947179946313E-2</v>
      </c>
      <c r="L461" s="4">
        <f t="shared" si="164"/>
        <v>8.1877889292015296E-2</v>
      </c>
      <c r="M461" s="4">
        <f t="shared" si="159"/>
        <v>5.1768137076193849E-2</v>
      </c>
      <c r="N461" s="4">
        <f t="shared" si="165"/>
        <v>2.1587250552878814E-2</v>
      </c>
      <c r="O461" s="4">
        <f t="shared" si="167"/>
        <v>-2.8089015534124868E-2</v>
      </c>
      <c r="P461" s="4">
        <f t="shared" si="147"/>
        <v>-0.35948268816911383</v>
      </c>
      <c r="Q461" s="4"/>
      <c r="T461" s="4">
        <f t="shared" si="151"/>
        <v>0.1078900249729068</v>
      </c>
      <c r="U461" s="4">
        <f t="shared" si="152"/>
        <v>0.1078900249729068</v>
      </c>
      <c r="V461" s="2">
        <f t="shared" si="160"/>
        <v>0.12501766950949442</v>
      </c>
      <c r="W461" s="4">
        <f t="shared" si="161"/>
        <v>0.11376749281439941</v>
      </c>
      <c r="X461" s="2">
        <f t="shared" si="162"/>
        <v>-1.5224333804512815E-2</v>
      </c>
      <c r="Y461" s="4">
        <f t="shared" si="155"/>
        <v>2.6762770781193799E-2</v>
      </c>
      <c r="Z461" s="4">
        <f t="shared" si="156"/>
        <v>3.3236766485939151E-2</v>
      </c>
      <c r="AA461" s="4">
        <f t="shared" si="166"/>
        <v>-5.5789849364449959E-2</v>
      </c>
    </row>
    <row r="462" spans="1:27" x14ac:dyDescent="0.3">
      <c r="A462" s="1">
        <f t="shared" si="148"/>
        <v>44</v>
      </c>
      <c r="B462" s="1">
        <f t="shared" si="149"/>
        <v>3</v>
      </c>
      <c r="C462" s="10">
        <v>39750</v>
      </c>
      <c r="D462" s="3">
        <v>930.09</v>
      </c>
      <c r="E462" s="3">
        <v>939.51</v>
      </c>
      <c r="F462" s="3">
        <f t="shared" si="157"/>
        <v>900.88000000000011</v>
      </c>
      <c r="G462" s="3">
        <f t="shared" si="163"/>
        <v>922.8610000000001</v>
      </c>
      <c r="H462" s="4">
        <f t="shared" si="150"/>
        <v>-1.1079095384419048E-2</v>
      </c>
      <c r="I462" s="4">
        <f t="shared" si="153"/>
        <v>-1.0632529159711221E-3</v>
      </c>
      <c r="J462" s="4">
        <f t="shared" si="154"/>
        <v>-1.0015842468447925E-2</v>
      </c>
      <c r="K462" s="4">
        <f t="shared" si="158"/>
        <v>-4.9901117478814573E-2</v>
      </c>
      <c r="L462" s="4">
        <f t="shared" si="164"/>
        <v>-1.961937908392488E-2</v>
      </c>
      <c r="M462" s="4">
        <f t="shared" si="159"/>
        <v>3.2423852233371728E-2</v>
      </c>
      <c r="N462" s="4">
        <f t="shared" si="165"/>
        <v>7.8332489941604719E-3</v>
      </c>
      <c r="O462" s="4">
        <f t="shared" si="167"/>
        <v>-2.3633196787407662E-2</v>
      </c>
      <c r="P462" s="4">
        <f t="shared" si="147"/>
        <v>-0.36657904056225987</v>
      </c>
      <c r="Q462" s="4"/>
      <c r="T462" s="4">
        <f t="shared" si="151"/>
        <v>-1.1079095384419048E-2</v>
      </c>
      <c r="U462" s="4">
        <f t="shared" si="152"/>
        <v>-1.1079095384419048E-2</v>
      </c>
      <c r="V462" s="2">
        <f t="shared" si="160"/>
        <v>-4.6496050015417185E-2</v>
      </c>
      <c r="W462" s="4">
        <f t="shared" si="161"/>
        <v>-5.6031089515263026E-2</v>
      </c>
      <c r="X462" s="2">
        <f t="shared" si="162"/>
        <v>3.7144004103570619E-2</v>
      </c>
      <c r="Y462" s="4">
        <f t="shared" si="155"/>
        <v>-6.1747736961622404E-2</v>
      </c>
      <c r="Z462" s="4">
        <f t="shared" si="156"/>
        <v>-5.5831822113778302E-2</v>
      </c>
      <c r="AA462" s="4">
        <f t="shared" si="166"/>
        <v>-4.6528414274555827E-2</v>
      </c>
    </row>
    <row r="463" spans="1:27" x14ac:dyDescent="0.3">
      <c r="A463" s="1">
        <f t="shared" si="148"/>
        <v>44</v>
      </c>
      <c r="B463" s="1">
        <f t="shared" si="149"/>
        <v>4</v>
      </c>
      <c r="C463" s="10">
        <v>39751</v>
      </c>
      <c r="D463" s="3">
        <v>954.09</v>
      </c>
      <c r="E463" s="3">
        <v>939.38</v>
      </c>
      <c r="F463" s="3">
        <f t="shared" si="157"/>
        <v>910.07600000000002</v>
      </c>
      <c r="G463" s="3">
        <f t="shared" si="163"/>
        <v>923.62700000000007</v>
      </c>
      <c r="H463" s="4">
        <f t="shared" si="150"/>
        <v>2.5803954456020385E-2</v>
      </c>
      <c r="I463" s="4">
        <f t="shared" si="153"/>
        <v>9.9882807040178514E-3</v>
      </c>
      <c r="J463" s="4">
        <f t="shared" si="154"/>
        <v>1.5815673752002532E-2</v>
      </c>
      <c r="K463" s="4">
        <f t="shared" si="158"/>
        <v>-3.3348923222483888E-2</v>
      </c>
      <c r="L463" s="4">
        <f t="shared" si="164"/>
        <v>-1.0587983719616128E-2</v>
      </c>
      <c r="M463" s="4">
        <f t="shared" si="159"/>
        <v>4.8362993859853473E-2</v>
      </c>
      <c r="N463" s="4">
        <f t="shared" si="165"/>
        <v>3.2981928852231432E-2</v>
      </c>
      <c r="O463" s="4">
        <f t="shared" si="167"/>
        <v>-1.4203062604156887E-2</v>
      </c>
      <c r="P463" s="4">
        <f t="shared" si="147"/>
        <v>-0.35023427497343967</v>
      </c>
      <c r="Q463" s="4"/>
      <c r="T463" s="4">
        <f t="shared" si="151"/>
        <v>2.5803954456020385E-2</v>
      </c>
      <c r="U463" s="4">
        <f t="shared" si="152"/>
        <v>2.5803954456020385E-2</v>
      </c>
      <c r="V463" s="2">
        <f t="shared" si="160"/>
        <v>-2.363212162263869E-2</v>
      </c>
      <c r="W463" s="4">
        <f t="shared" si="161"/>
        <v>-3.3395800406412296E-2</v>
      </c>
      <c r="X463" s="2">
        <f t="shared" si="162"/>
        <v>5.0632632610586842E-2</v>
      </c>
      <c r="Y463" s="4">
        <f t="shared" si="155"/>
        <v>-4.5401929167340649E-2</v>
      </c>
      <c r="Z463" s="4">
        <f t="shared" si="156"/>
        <v>-3.9382949918972732E-2</v>
      </c>
      <c r="AA463" s="4">
        <f t="shared" si="166"/>
        <v>-2.8918732620697312E-2</v>
      </c>
    </row>
    <row r="464" spans="1:27" x14ac:dyDescent="0.3">
      <c r="A464" s="1">
        <f t="shared" si="148"/>
        <v>44</v>
      </c>
      <c r="B464" s="1">
        <f t="shared" si="149"/>
        <v>5</v>
      </c>
      <c r="C464" s="10">
        <v>39752</v>
      </c>
      <c r="D464" s="3">
        <v>968.75</v>
      </c>
      <c r="E464" s="3">
        <v>953.11</v>
      </c>
      <c r="F464" s="3">
        <f t="shared" si="157"/>
        <v>928.47200000000009</v>
      </c>
      <c r="G464" s="3">
        <f t="shared" si="163"/>
        <v>926.44699999999989</v>
      </c>
      <c r="H464" s="4">
        <f t="shared" si="150"/>
        <v>1.5365426741711964E-2</v>
      </c>
      <c r="I464" s="4">
        <f t="shared" si="153"/>
        <v>-1.0271567671813122E-3</v>
      </c>
      <c r="J464" s="4">
        <f t="shared" si="154"/>
        <v>1.6392583508893277E-2</v>
      </c>
      <c r="K464" s="4">
        <f t="shared" si="158"/>
        <v>-3.740475217222694E-2</v>
      </c>
      <c r="L464" s="4">
        <f t="shared" si="164"/>
        <v>-3.3899667047483442E-2</v>
      </c>
      <c r="M464" s="4">
        <f t="shared" si="159"/>
        <v>4.3380952791252619E-2</v>
      </c>
      <c r="N464" s="4">
        <f t="shared" si="165"/>
        <v>4.5661543509774562E-2</v>
      </c>
      <c r="O464" s="4">
        <f t="shared" si="167"/>
        <v>2.0903225806453724E-3</v>
      </c>
      <c r="P464" s="4">
        <f t="shared" si="147"/>
        <v>-0.34025034732626874</v>
      </c>
      <c r="Q464" s="4"/>
      <c r="T464" s="4">
        <f t="shared" si="151"/>
        <v>1.5365426741711964E-2</v>
      </c>
      <c r="U464" s="4">
        <f t="shared" si="152"/>
        <v>1.5365426741711964E-2</v>
      </c>
      <c r="V464" s="2">
        <f t="shared" si="160"/>
        <v>-8.1040572692303706E-2</v>
      </c>
      <c r="W464" s="4">
        <f t="shared" si="161"/>
        <v>-9.0230166965380665E-2</v>
      </c>
      <c r="X464" s="2">
        <f t="shared" si="162"/>
        <v>0.10490778653466704</v>
      </c>
      <c r="Y464" s="4">
        <f t="shared" si="155"/>
        <v>-4.9407186683795158E-2</v>
      </c>
      <c r="Z464" s="4">
        <f t="shared" si="156"/>
        <v>-4.3413461584385346E-2</v>
      </c>
      <c r="AA464" s="4">
        <f t="shared" si="166"/>
        <v>4.3811159838257662E-3</v>
      </c>
    </row>
    <row r="465" spans="1:27" x14ac:dyDescent="0.3">
      <c r="A465" s="1">
        <f t="shared" si="148"/>
        <v>45</v>
      </c>
      <c r="B465" s="1">
        <f t="shared" si="149"/>
        <v>1</v>
      </c>
      <c r="C465" s="10">
        <v>39755</v>
      </c>
      <c r="D465" s="3">
        <v>966.3</v>
      </c>
      <c r="E465" s="3">
        <v>968.67</v>
      </c>
      <c r="F465" s="3">
        <f t="shared" si="157"/>
        <v>951.94799999999998</v>
      </c>
      <c r="G465" s="3">
        <f t="shared" si="163"/>
        <v>924.53699999999992</v>
      </c>
      <c r="H465" s="4">
        <f t="shared" si="150"/>
        <v>-2.5290322580645633E-3</v>
      </c>
      <c r="I465" s="4">
        <f t="shared" si="153"/>
        <v>-8.2580645161332573E-5</v>
      </c>
      <c r="J465" s="4">
        <f t="shared" si="154"/>
        <v>-2.4464516129032309E-3</v>
      </c>
      <c r="K465" s="4">
        <f t="shared" si="158"/>
        <v>-2.1047741935483855E-2</v>
      </c>
      <c r="L465" s="4">
        <f t="shared" si="164"/>
        <v>-5.0429247311827977E-2</v>
      </c>
      <c r="M465" s="4">
        <f t="shared" si="159"/>
        <v>1.5076453755877397E-2</v>
      </c>
      <c r="N465" s="4">
        <f t="shared" si="165"/>
        <v>4.5171799506131219E-2</v>
      </c>
      <c r="O465" s="4">
        <f t="shared" si="167"/>
        <v>2.836696678050301E-2</v>
      </c>
      <c r="P465" s="4">
        <f t="shared" si="147"/>
        <v>-0.34191887548012745</v>
      </c>
      <c r="Q465" s="4"/>
      <c r="T465" s="4">
        <f t="shared" si="151"/>
        <v>-2.5290322580645633E-3</v>
      </c>
      <c r="U465" s="4">
        <f t="shared" si="152"/>
        <v>-2.5290322580645633E-3</v>
      </c>
      <c r="V465" s="2">
        <f t="shared" si="160"/>
        <v>-0.12369548387096778</v>
      </c>
      <c r="W465" s="4">
        <f t="shared" si="161"/>
        <v>-0.13245852903225808</v>
      </c>
      <c r="X465" s="2">
        <f t="shared" si="162"/>
        <v>0.13826980163030675</v>
      </c>
      <c r="Y465" s="4">
        <f t="shared" si="155"/>
        <v>-3.3254129193146173E-2</v>
      </c>
      <c r="Z465" s="4">
        <f t="shared" si="156"/>
        <v>-2.7158555032016481E-2</v>
      </c>
      <c r="AA465" s="4">
        <f t="shared" si="166"/>
        <v>6.1108473057296303E-2</v>
      </c>
    </row>
    <row r="466" spans="1:27" x14ac:dyDescent="0.3">
      <c r="A466" s="1">
        <f t="shared" si="148"/>
        <v>45</v>
      </c>
      <c r="B466" s="1">
        <f t="shared" si="149"/>
        <v>2</v>
      </c>
      <c r="C466" s="10">
        <v>39756</v>
      </c>
      <c r="D466" s="3">
        <v>1005.75</v>
      </c>
      <c r="E466" s="3">
        <v>971.31</v>
      </c>
      <c r="F466" s="3">
        <f t="shared" si="157"/>
        <v>964.99600000000009</v>
      </c>
      <c r="G466" s="3">
        <f t="shared" si="163"/>
        <v>929.60699999999997</v>
      </c>
      <c r="H466" s="4">
        <f t="shared" si="150"/>
        <v>4.0825830487426315E-2</v>
      </c>
      <c r="I466" s="4">
        <f t="shared" si="153"/>
        <v>5.1847252406084978E-3</v>
      </c>
      <c r="J466" s="4">
        <f t="shared" si="154"/>
        <v>3.5641105246817815E-2</v>
      </c>
      <c r="K466" s="4">
        <f t="shared" si="158"/>
        <v>-1.1893304356824834E-2</v>
      </c>
      <c r="L466" s="4">
        <f t="shared" si="164"/>
        <v>-4.6728069267653223E-2</v>
      </c>
      <c r="M466" s="4">
        <f t="shared" si="159"/>
        <v>4.2232299408494857E-2</v>
      </c>
      <c r="N466" s="4">
        <f t="shared" si="165"/>
        <v>8.1908806624735001E-2</v>
      </c>
      <c r="O466" s="4">
        <f t="shared" si="167"/>
        <v>3.5186676609495524E-2</v>
      </c>
      <c r="P466" s="4">
        <f t="shared" si="147"/>
        <v>-0.31505216704350425</v>
      </c>
      <c r="Q466" s="4"/>
      <c r="T466" s="4">
        <f t="shared" si="151"/>
        <v>4.0825830487426315E-2</v>
      </c>
      <c r="U466" s="4">
        <f t="shared" si="152"/>
        <v>4.0825830487426315E-2</v>
      </c>
      <c r="V466" s="2">
        <f t="shared" si="160"/>
        <v>-2.6689433923212217E-2</v>
      </c>
      <c r="W466" s="4">
        <f t="shared" si="161"/>
        <v>-3.642253958398016E-2</v>
      </c>
      <c r="X466" s="2">
        <f t="shared" si="162"/>
        <v>6.936662023795602E-2</v>
      </c>
      <c r="Y466" s="4">
        <f t="shared" si="155"/>
        <v>-2.4213836721453004E-2</v>
      </c>
      <c r="Z466" s="4">
        <f t="shared" si="156"/>
        <v>-1.8061261258467614E-2</v>
      </c>
      <c r="AA466" s="4">
        <f t="shared" si="166"/>
        <v>7.9150721636111115E-2</v>
      </c>
    </row>
    <row r="467" spans="1:27" x14ac:dyDescent="0.3">
      <c r="A467" s="1">
        <f t="shared" si="148"/>
        <v>45</v>
      </c>
      <c r="B467" s="1">
        <f t="shared" si="149"/>
        <v>3</v>
      </c>
      <c r="C467" s="10">
        <v>39757</v>
      </c>
      <c r="D467" s="3">
        <v>952.77</v>
      </c>
      <c r="E467" s="3">
        <v>1001.84</v>
      </c>
      <c r="F467" s="3">
        <f t="shared" si="157"/>
        <v>969.53199999999993</v>
      </c>
      <c r="G467" s="3">
        <f t="shared" si="163"/>
        <v>935.20600000000013</v>
      </c>
      <c r="H467" s="4">
        <f t="shared" si="150"/>
        <v>-5.2677106636838202E-2</v>
      </c>
      <c r="I467" s="4">
        <f t="shared" si="153"/>
        <v>-3.8876460352970104E-3</v>
      </c>
      <c r="J467" s="4">
        <f t="shared" si="154"/>
        <v>-4.8789460601541192E-2</v>
      </c>
      <c r="K467" s="4">
        <f t="shared" si="158"/>
        <v>-3.1844394730300686E-2</v>
      </c>
      <c r="L467" s="4">
        <f t="shared" si="164"/>
        <v>-7.2081089292125755E-2</v>
      </c>
      <c r="M467" s="4">
        <f t="shared" si="159"/>
        <v>-1.7288753749231531E-2</v>
      </c>
      <c r="N467" s="4">
        <f t="shared" si="165"/>
        <v>1.8780888916452469E-2</v>
      </c>
      <c r="O467" s="4">
        <f t="shared" si="167"/>
        <v>3.6027582732453579E-2</v>
      </c>
      <c r="P467" s="4">
        <f t="shared" si="147"/>
        <v>-0.35113323708082483</v>
      </c>
      <c r="Q467" s="4"/>
      <c r="T467" s="4">
        <f t="shared" si="151"/>
        <v>-5.2677106636838202E-2</v>
      </c>
      <c r="U467" s="4">
        <f t="shared" si="152"/>
        <v>-5.2677106636838202E-2</v>
      </c>
      <c r="V467" s="2">
        <f t="shared" si="160"/>
        <v>-7.5227442207307954E-2</v>
      </c>
      <c r="W467" s="4">
        <f t="shared" si="161"/>
        <v>-8.4475167785234825E-2</v>
      </c>
      <c r="X467" s="2">
        <f t="shared" si="162"/>
        <v>2.4384736960939211E-2</v>
      </c>
      <c r="Y467" s="4">
        <f t="shared" si="155"/>
        <v>-4.3916160382042532E-2</v>
      </c>
      <c r="Z467" s="4">
        <f t="shared" si="156"/>
        <v>-3.7887812990411232E-2</v>
      </c>
      <c r="AA467" s="4">
        <f t="shared" si="166"/>
        <v>7.6205487967320629E-2</v>
      </c>
    </row>
    <row r="468" spans="1:27" x14ac:dyDescent="0.3">
      <c r="A468" s="1">
        <f t="shared" si="148"/>
        <v>45</v>
      </c>
      <c r="B468" s="1">
        <f t="shared" si="149"/>
        <v>4</v>
      </c>
      <c r="C468" s="10">
        <v>39758</v>
      </c>
      <c r="D468" s="3">
        <v>904.88</v>
      </c>
      <c r="E468" s="3">
        <v>952.4</v>
      </c>
      <c r="F468" s="3">
        <f t="shared" si="157"/>
        <v>959.68999999999994</v>
      </c>
      <c r="G468" s="3">
        <f t="shared" si="163"/>
        <v>934.88300000000004</v>
      </c>
      <c r="H468" s="4">
        <f t="shared" si="150"/>
        <v>-5.0263967169411283E-2</v>
      </c>
      <c r="I468" s="4">
        <f t="shared" si="153"/>
        <v>-3.8834136255340174E-4</v>
      </c>
      <c r="J468" s="4">
        <f t="shared" si="154"/>
        <v>-4.9875625806857879E-2</v>
      </c>
      <c r="K468" s="4">
        <f t="shared" si="158"/>
        <v>2.1644783106101219E-2</v>
      </c>
      <c r="L468" s="4">
        <f t="shared" si="164"/>
        <v>-1.5274760260433562E-2</v>
      </c>
      <c r="M468" s="4">
        <f t="shared" si="159"/>
        <v>-5.7112192478821232E-2</v>
      </c>
      <c r="N468" s="4">
        <f t="shared" si="165"/>
        <v>-3.2092785942198158E-2</v>
      </c>
      <c r="O468" s="4">
        <f t="shared" si="167"/>
        <v>2.7414684820086535E-2</v>
      </c>
      <c r="P468" s="4">
        <f t="shared" si="147"/>
        <v>-0.38374785474951645</v>
      </c>
      <c r="Q468" s="4"/>
      <c r="T468" s="4">
        <f t="shared" si="151"/>
        <v>-5.0263967169411283E-2</v>
      </c>
      <c r="U468" s="4">
        <f t="shared" si="152"/>
        <v>-5.0263967169411283E-2</v>
      </c>
      <c r="V468" s="2">
        <f t="shared" si="160"/>
        <v>1.3854340501905497E-3</v>
      </c>
      <c r="W468" s="4">
        <f t="shared" si="161"/>
        <v>-8.6284202903113196E-3</v>
      </c>
      <c r="X468" s="2">
        <f t="shared" si="162"/>
        <v>-5.1577943380603543E-2</v>
      </c>
      <c r="Y468" s="4">
        <f t="shared" si="155"/>
        <v>8.9060700997907662E-3</v>
      </c>
      <c r="Z468" s="4">
        <f t="shared" si="156"/>
        <v>1.526747484701196E-2</v>
      </c>
      <c r="AA468" s="4">
        <f t="shared" si="166"/>
        <v>5.4516326109028165E-2</v>
      </c>
    </row>
    <row r="469" spans="1:27" x14ac:dyDescent="0.3">
      <c r="A469" s="1">
        <f t="shared" si="148"/>
        <v>45</v>
      </c>
      <c r="B469" s="1">
        <f t="shared" si="149"/>
        <v>5</v>
      </c>
      <c r="C469" s="10">
        <v>39759</v>
      </c>
      <c r="D469" s="3">
        <v>930.99</v>
      </c>
      <c r="E469" s="3">
        <v>907.44</v>
      </c>
      <c r="F469" s="3">
        <f t="shared" si="157"/>
        <v>952.13799999999992</v>
      </c>
      <c r="G469" s="3">
        <f t="shared" si="163"/>
        <v>940.30499999999995</v>
      </c>
      <c r="H469" s="4">
        <f t="shared" si="150"/>
        <v>2.8854654760852284E-2</v>
      </c>
      <c r="I469" s="4">
        <f t="shared" si="153"/>
        <v>2.8291044116347574E-3</v>
      </c>
      <c r="J469" s="4">
        <f t="shared" si="154"/>
        <v>2.6025550349217528E-2</v>
      </c>
      <c r="K469" s="4">
        <f t="shared" si="158"/>
        <v>5.8068473167712804E-2</v>
      </c>
      <c r="L469" s="4">
        <f t="shared" si="164"/>
        <v>4.0292635487578381E-2</v>
      </c>
      <c r="M469" s="4">
        <f t="shared" si="159"/>
        <v>-2.2211066042947463E-2</v>
      </c>
      <c r="N469" s="4">
        <f t="shared" si="165"/>
        <v>-9.9063601703701896E-3</v>
      </c>
      <c r="O469" s="4">
        <f t="shared" si="167"/>
        <v>1.2710125780083535E-2</v>
      </c>
      <c r="P469" s="4">
        <f t="shared" si="147"/>
        <v>-0.36596611185267913</v>
      </c>
      <c r="Q469" s="4"/>
      <c r="T469" s="4">
        <f t="shared" si="151"/>
        <v>2.8854654760852284E-2</v>
      </c>
      <c r="U469" s="4">
        <f t="shared" si="152"/>
        <v>2.8854654760852284E-2</v>
      </c>
      <c r="V469" s="2">
        <f t="shared" si="160"/>
        <v>7.0583944832463982E-2</v>
      </c>
      <c r="W469" s="4">
        <f t="shared" si="161"/>
        <v>5.9878105384139339E-2</v>
      </c>
      <c r="X469" s="2">
        <f t="shared" si="162"/>
        <v>-3.8978064516129021E-2</v>
      </c>
      <c r="Y469" s="4">
        <f t="shared" si="155"/>
        <v>4.4875599437442092E-2</v>
      </c>
      <c r="Z469" s="4">
        <f t="shared" si="156"/>
        <v>5.1463801050561003E-2</v>
      </c>
      <c r="AA469" s="4">
        <f t="shared" si="166"/>
        <v>2.5489190842588494E-2</v>
      </c>
    </row>
    <row r="470" spans="1:27" x14ac:dyDescent="0.3">
      <c r="A470" s="1">
        <f t="shared" si="148"/>
        <v>46</v>
      </c>
      <c r="B470" s="1">
        <f t="shared" si="149"/>
        <v>1</v>
      </c>
      <c r="C470" s="10">
        <v>39762</v>
      </c>
      <c r="D470" s="3">
        <v>919.21</v>
      </c>
      <c r="E470" s="3">
        <v>936.75</v>
      </c>
      <c r="F470" s="3">
        <f t="shared" si="157"/>
        <v>942.72</v>
      </c>
      <c r="G470" s="3">
        <f t="shared" si="163"/>
        <v>947.33400000000006</v>
      </c>
      <c r="H470" s="4">
        <f t="shared" si="150"/>
        <v>-1.2653197134233421E-2</v>
      </c>
      <c r="I470" s="4">
        <f t="shared" si="153"/>
        <v>6.1869622659749199E-3</v>
      </c>
      <c r="J470" s="4">
        <f t="shared" si="154"/>
        <v>-1.8840159400208341E-2</v>
      </c>
      <c r="K470" s="4">
        <f t="shared" si="158"/>
        <v>1.8912662864262852E-2</v>
      </c>
      <c r="L470" s="4">
        <f t="shared" si="164"/>
        <v>2.0912027936808082E-2</v>
      </c>
      <c r="M470" s="4">
        <f t="shared" si="159"/>
        <v>-2.4938475899524769E-2</v>
      </c>
      <c r="N470" s="4">
        <f t="shared" si="165"/>
        <v>-2.9687523091116778E-2</v>
      </c>
      <c r="O470" s="4">
        <f t="shared" si="167"/>
        <v>-5.0195276378629831E-3</v>
      </c>
      <c r="P470" s="4">
        <f t="shared" si="147"/>
        <v>-0.3739886676291917</v>
      </c>
      <c r="Q470" s="4"/>
      <c r="T470" s="4">
        <f t="shared" si="151"/>
        <v>-1.2653197134233421E-2</v>
      </c>
      <c r="U470" s="4">
        <f t="shared" si="152"/>
        <v>-1.2653197134233421E-2</v>
      </c>
      <c r="V470" s="2">
        <f t="shared" si="160"/>
        <v>3.7927367640898338E-2</v>
      </c>
      <c r="W470" s="4">
        <f t="shared" si="161"/>
        <v>2.7548093964489345E-2</v>
      </c>
      <c r="X470" s="2">
        <f t="shared" si="162"/>
        <v>-4.8732277760529776E-2</v>
      </c>
      <c r="Y470" s="4">
        <f t="shared" si="155"/>
        <v>6.2080161951324391E-3</v>
      </c>
      <c r="Z470" s="4">
        <f t="shared" si="156"/>
        <v>1.2552409038643259E-2</v>
      </c>
      <c r="AA470" s="4">
        <f t="shared" si="166"/>
        <v>-9.6938068045733083E-3</v>
      </c>
    </row>
    <row r="471" spans="1:27" x14ac:dyDescent="0.3">
      <c r="A471" s="1">
        <f t="shared" si="148"/>
        <v>46</v>
      </c>
      <c r="B471" s="1">
        <f t="shared" si="149"/>
        <v>2</v>
      </c>
      <c r="C471" s="10">
        <v>39763</v>
      </c>
      <c r="D471" s="3">
        <v>898.95</v>
      </c>
      <c r="E471" s="3">
        <v>917.15</v>
      </c>
      <c r="F471" s="3">
        <f t="shared" si="157"/>
        <v>921.36</v>
      </c>
      <c r="G471" s="3">
        <f t="shared" si="163"/>
        <v>943.17800000000011</v>
      </c>
      <c r="H471" s="4">
        <f t="shared" si="150"/>
        <v>-2.2040665353945225E-2</v>
      </c>
      <c r="I471" s="4">
        <f t="shared" si="153"/>
        <v>-2.24105481881187E-3</v>
      </c>
      <c r="J471" s="4">
        <f t="shared" si="154"/>
        <v>-1.9799610535133357E-2</v>
      </c>
      <c r="K471" s="4">
        <f t="shared" si="158"/>
        <v>8.4338725644847803E-3</v>
      </c>
      <c r="L471" s="4">
        <f t="shared" si="164"/>
        <v>3.1420700625778807E-2</v>
      </c>
      <c r="M471" s="4">
        <f t="shared" si="159"/>
        <v>-2.4322740296952295E-2</v>
      </c>
      <c r="N471" s="4">
        <f t="shared" si="165"/>
        <v>-4.6892527179387203E-2</v>
      </c>
      <c r="O471" s="4">
        <f t="shared" si="167"/>
        <v>-2.4270537849713662E-2</v>
      </c>
      <c r="P471" s="4">
        <f t="shared" si="147"/>
        <v>-0.38778637391375403</v>
      </c>
      <c r="Q471" s="4"/>
      <c r="T471" s="4">
        <f t="shared" si="151"/>
        <v>-2.2040665353945225E-2</v>
      </c>
      <c r="U471" s="4">
        <f t="shared" si="152"/>
        <v>-2.2040665353945225E-2</v>
      </c>
      <c r="V471" s="2">
        <f t="shared" si="160"/>
        <v>9.4146060203870674E-2</v>
      </c>
      <c r="W471" s="4">
        <f t="shared" si="161"/>
        <v>8.3204599601831963E-2</v>
      </c>
      <c r="X471" s="2">
        <f t="shared" si="162"/>
        <v>-0.10618941088739742</v>
      </c>
      <c r="Y471" s="4">
        <f t="shared" si="155"/>
        <v>-4.1401158714813764E-3</v>
      </c>
      <c r="Z471" s="4">
        <f t="shared" si="156"/>
        <v>2.1390294148936756E-3</v>
      </c>
      <c r="AA471" s="4">
        <f t="shared" si="166"/>
        <v>-4.5218840285348415E-2</v>
      </c>
    </row>
    <row r="472" spans="1:27" x14ac:dyDescent="0.3">
      <c r="A472" s="1">
        <f t="shared" si="148"/>
        <v>46</v>
      </c>
      <c r="B472" s="1">
        <f t="shared" si="149"/>
        <v>3</v>
      </c>
      <c r="C472" s="10">
        <v>39764</v>
      </c>
      <c r="D472" s="3">
        <v>852.3</v>
      </c>
      <c r="E472" s="3">
        <v>893.39</v>
      </c>
      <c r="F472" s="3">
        <f t="shared" si="157"/>
        <v>901.26599999999996</v>
      </c>
      <c r="G472" s="3">
        <f t="shared" si="163"/>
        <v>935.399</v>
      </c>
      <c r="H472" s="4">
        <f t="shared" si="150"/>
        <v>-5.1893876188887134E-2</v>
      </c>
      <c r="I472" s="4">
        <f t="shared" si="153"/>
        <v>-6.184993603648767E-3</v>
      </c>
      <c r="J472" s="4">
        <f t="shared" si="154"/>
        <v>-4.5708882585238364E-2</v>
      </c>
      <c r="K472" s="4">
        <f t="shared" si="158"/>
        <v>1.6193892875020734E-2</v>
      </c>
      <c r="L472" s="4">
        <f t="shared" si="164"/>
        <v>5.0817311554838651E-2</v>
      </c>
      <c r="M472" s="4">
        <f t="shared" si="159"/>
        <v>-5.4330242126075998E-2</v>
      </c>
      <c r="N472" s="4">
        <f t="shared" si="165"/>
        <v>-8.8838025270499596E-2</v>
      </c>
      <c r="O472" s="4">
        <f t="shared" si="167"/>
        <v>-4.0048105127302641E-2</v>
      </c>
      <c r="P472" s="4">
        <f t="shared" si="147"/>
        <v>-0.41955651202702332</v>
      </c>
      <c r="Q472" s="4"/>
      <c r="T472" s="4">
        <f t="shared" si="151"/>
        <v>-5.1893876188887134E-2</v>
      </c>
      <c r="U472" s="4">
        <f t="shared" si="152"/>
        <v>-5.1893876188887134E-2</v>
      </c>
      <c r="V472" s="2">
        <f t="shared" si="160"/>
        <v>5.986984815618214E-2</v>
      </c>
      <c r="W472" s="4">
        <f t="shared" si="161"/>
        <v>4.9271149674620339E-2</v>
      </c>
      <c r="X472" s="2">
        <f t="shared" si="162"/>
        <v>-0.10545042350199946</v>
      </c>
      <c r="Y472" s="4">
        <f t="shared" si="155"/>
        <v>3.5231460810679202E-3</v>
      </c>
      <c r="Z472" s="4">
        <f t="shared" si="156"/>
        <v>9.8506101479606655E-3</v>
      </c>
      <c r="AA472" s="4">
        <f t="shared" si="166"/>
        <v>-7.0411291220918923E-2</v>
      </c>
    </row>
    <row r="473" spans="1:27" x14ac:dyDescent="0.3">
      <c r="A473" s="1">
        <f t="shared" si="148"/>
        <v>46</v>
      </c>
      <c r="B473" s="1">
        <f t="shared" si="149"/>
        <v>4</v>
      </c>
      <c r="C473" s="10">
        <v>39765</v>
      </c>
      <c r="D473" s="3">
        <v>911.29</v>
      </c>
      <c r="E473" s="3">
        <v>853.13</v>
      </c>
      <c r="F473" s="3">
        <f t="shared" si="157"/>
        <v>902.548</v>
      </c>
      <c r="G473" s="3">
        <f t="shared" si="163"/>
        <v>931.11899999999991</v>
      </c>
      <c r="H473" s="4">
        <f t="shared" si="150"/>
        <v>6.9212718526340505E-2</v>
      </c>
      <c r="I473" s="4">
        <f t="shared" si="153"/>
        <v>9.7383550393058892E-4</v>
      </c>
      <c r="J473" s="4">
        <f t="shared" si="154"/>
        <v>6.8238883022409921E-2</v>
      </c>
      <c r="K473" s="4">
        <f t="shared" si="158"/>
        <v>5.6391528804411596E-2</v>
      </c>
      <c r="L473" s="4">
        <f t="shared" si="164"/>
        <v>9.5063032057048275E-2</v>
      </c>
      <c r="M473" s="4">
        <f t="shared" si="159"/>
        <v>9.6859114418290908E-3</v>
      </c>
      <c r="N473" s="4">
        <f t="shared" si="165"/>
        <v>-2.1295881622005301E-2</v>
      </c>
      <c r="O473" s="4">
        <f t="shared" si="167"/>
        <v>-3.1352258885755262E-2</v>
      </c>
      <c r="P473" s="4">
        <f t="shared" si="147"/>
        <v>-0.37938244027350237</v>
      </c>
      <c r="Q473" s="4"/>
      <c r="T473" s="4">
        <f t="shared" si="151"/>
        <v>6.9212718526340505E-2</v>
      </c>
      <c r="U473" s="4">
        <f t="shared" si="152"/>
        <v>6.9212718526340505E-2</v>
      </c>
      <c r="V473" s="2">
        <f t="shared" si="160"/>
        <v>6.1691892526105879E-2</v>
      </c>
      <c r="W473" s="4">
        <f t="shared" si="161"/>
        <v>5.1074973600844793E-2</v>
      </c>
      <c r="X473" s="2">
        <f t="shared" si="162"/>
        <v>7.083812218194643E-3</v>
      </c>
      <c r="Y473" s="4">
        <f t="shared" si="155"/>
        <v>4.3219564604855355E-2</v>
      </c>
      <c r="Z473" s="4">
        <f t="shared" si="156"/>
        <v>4.9797324504758531E-2</v>
      </c>
      <c r="AA473" s="4">
        <f t="shared" si="166"/>
        <v>-5.9542143817274268E-2</v>
      </c>
    </row>
    <row r="474" spans="1:27" x14ac:dyDescent="0.3">
      <c r="A474" s="1">
        <f t="shared" si="148"/>
        <v>46</v>
      </c>
      <c r="B474" s="1">
        <f t="shared" si="149"/>
        <v>5</v>
      </c>
      <c r="C474" s="10">
        <v>39766</v>
      </c>
      <c r="D474" s="3">
        <v>873.29</v>
      </c>
      <c r="E474" s="3">
        <v>904.36</v>
      </c>
      <c r="F474" s="3">
        <f t="shared" si="157"/>
        <v>891.00800000000004</v>
      </c>
      <c r="G474" s="3">
        <f t="shared" si="163"/>
        <v>921.57299999999998</v>
      </c>
      <c r="H474" s="4">
        <f t="shared" si="150"/>
        <v>-4.1699129805001706E-2</v>
      </c>
      <c r="I474" s="4">
        <f t="shared" si="153"/>
        <v>-7.6046044618068341E-3</v>
      </c>
      <c r="J474" s="4">
        <f t="shared" si="154"/>
        <v>-3.4094525343194869E-2</v>
      </c>
      <c r="K474" s="4">
        <f t="shared" si="158"/>
        <v>-1.7395669874573368E-2</v>
      </c>
      <c r="L474" s="4">
        <f t="shared" si="164"/>
        <v>1.7171018860930899E-2</v>
      </c>
      <c r="M474" s="4">
        <f t="shared" si="159"/>
        <v>-1.9885343341474009E-2</v>
      </c>
      <c r="N474" s="4">
        <f t="shared" si="165"/>
        <v>-5.2391942906313466E-2</v>
      </c>
      <c r="O474" s="4">
        <f t="shared" si="167"/>
        <v>-3.4999828235752088E-2</v>
      </c>
      <c r="P474" s="4">
        <f t="shared" si="147"/>
        <v>-0.40526165245580104</v>
      </c>
      <c r="Q474" s="4"/>
      <c r="T474" s="4">
        <f t="shared" si="151"/>
        <v>-4.1699129805001706E-2</v>
      </c>
      <c r="U474" s="4">
        <f t="shared" si="152"/>
        <v>-4.1699129805001706E-2</v>
      </c>
      <c r="V474" s="2">
        <f t="shared" si="160"/>
        <v>2.1617706767329881E-2</v>
      </c>
      <c r="W474" s="4">
        <f t="shared" si="161"/>
        <v>1.1401529699656613E-2</v>
      </c>
      <c r="X474" s="2">
        <f t="shared" si="162"/>
        <v>-6.1977035199089189E-2</v>
      </c>
      <c r="Y474" s="4">
        <f t="shared" si="155"/>
        <v>-2.9647594190351768E-2</v>
      </c>
      <c r="Z474" s="4">
        <f t="shared" si="156"/>
        <v>-2.3529279925293942E-2</v>
      </c>
      <c r="AA474" s="4">
        <f t="shared" si="166"/>
        <v>-6.4202878154217019E-2</v>
      </c>
    </row>
    <row r="475" spans="1:27" x14ac:dyDescent="0.3">
      <c r="A475" s="1">
        <f t="shared" si="148"/>
        <v>47</v>
      </c>
      <c r="B475" s="1">
        <f t="shared" si="149"/>
        <v>1</v>
      </c>
      <c r="C475" s="10">
        <v>39769</v>
      </c>
      <c r="D475" s="3">
        <v>850.75</v>
      </c>
      <c r="E475" s="3">
        <v>873.23</v>
      </c>
      <c r="F475" s="3">
        <f t="shared" si="157"/>
        <v>877.31600000000003</v>
      </c>
      <c r="G475" s="3">
        <f t="shared" si="163"/>
        <v>910.01800000000003</v>
      </c>
      <c r="H475" s="4">
        <f t="shared" si="150"/>
        <v>-2.5810440976078926E-2</v>
      </c>
      <c r="I475" s="4">
        <f t="shared" si="153"/>
        <v>-6.870569913768099E-5</v>
      </c>
      <c r="J475" s="4">
        <f t="shared" si="154"/>
        <v>-2.5741735276941246E-2</v>
      </c>
      <c r="K475" s="4">
        <f t="shared" si="158"/>
        <v>1.2215300759197996E-2</v>
      </c>
      <c r="L475" s="4">
        <f t="shared" si="164"/>
        <v>4.9597880810879992E-2</v>
      </c>
      <c r="M475" s="4">
        <f t="shared" si="159"/>
        <v>-3.0280993393486531E-2</v>
      </c>
      <c r="N475" s="4">
        <f t="shared" si="165"/>
        <v>-6.5128382075958974E-2</v>
      </c>
      <c r="O475" s="4">
        <f t="shared" si="167"/>
        <v>-3.8439024390243902E-2</v>
      </c>
      <c r="P475" s="4">
        <f t="shared" si="147"/>
        <v>-0.42061211147130129</v>
      </c>
      <c r="Q475" s="4"/>
      <c r="T475" s="4">
        <f t="shared" si="151"/>
        <v>-2.5810440976078926E-2</v>
      </c>
      <c r="U475" s="4">
        <f t="shared" si="152"/>
        <v>-2.5810440976078926E-2</v>
      </c>
      <c r="V475" s="2">
        <f t="shared" si="160"/>
        <v>5.2582761740086428E-2</v>
      </c>
      <c r="W475" s="4">
        <f t="shared" si="161"/>
        <v>4.2056934122685581E-2</v>
      </c>
      <c r="X475" s="2">
        <f t="shared" si="162"/>
        <v>-7.4476996551386551E-2</v>
      </c>
      <c r="Y475" s="4">
        <f t="shared" si="155"/>
        <v>-4.0583765425831819E-4</v>
      </c>
      <c r="Z475" s="4">
        <f t="shared" si="156"/>
        <v>5.8968531889158184E-3</v>
      </c>
      <c r="AA475" s="4">
        <f t="shared" si="166"/>
        <v>-6.9377970128988456E-2</v>
      </c>
    </row>
    <row r="476" spans="1:27" x14ac:dyDescent="0.3">
      <c r="A476" s="1">
        <f t="shared" si="148"/>
        <v>47</v>
      </c>
      <c r="B476" s="1">
        <f t="shared" si="149"/>
        <v>2</v>
      </c>
      <c r="C476" s="10">
        <v>39770</v>
      </c>
      <c r="D476" s="3">
        <v>859.12</v>
      </c>
      <c r="E476" s="3">
        <v>852.34</v>
      </c>
      <c r="F476" s="3">
        <f t="shared" si="157"/>
        <v>869.35</v>
      </c>
      <c r="G476" s="3">
        <f t="shared" si="163"/>
        <v>895.35500000000013</v>
      </c>
      <c r="H476" s="4">
        <f t="shared" si="150"/>
        <v>9.838377901851313E-3</v>
      </c>
      <c r="I476" s="4">
        <f t="shared" si="153"/>
        <v>1.8689391713194615E-3</v>
      </c>
      <c r="J476" s="4">
        <f t="shared" si="154"/>
        <v>7.9694387305318509E-3</v>
      </c>
      <c r="K476" s="4">
        <f t="shared" si="158"/>
        <v>2.4869233029679725E-2</v>
      </c>
      <c r="L476" s="4">
        <f t="shared" si="164"/>
        <v>5.7162634276945262E-2</v>
      </c>
      <c r="M476" s="4">
        <f t="shared" si="159"/>
        <v>-1.1767412434577578E-2</v>
      </c>
      <c r="N476" s="4">
        <f t="shared" si="165"/>
        <v>-4.0469981180649151E-2</v>
      </c>
      <c r="O476" s="4">
        <f t="shared" si="167"/>
        <v>-3.0269345376664619E-2</v>
      </c>
      <c r="P476" s="4">
        <f t="shared" si="147"/>
        <v>-0.41491187447220024</v>
      </c>
      <c r="Q476" s="4"/>
      <c r="T476" s="4">
        <f t="shared" si="151"/>
        <v>9.838377901851313E-3</v>
      </c>
      <c r="U476" s="4">
        <f t="shared" si="152"/>
        <v>9.838377901851313E-3</v>
      </c>
      <c r="V476" s="2">
        <f t="shared" si="160"/>
        <v>5.6655891860123472E-2</v>
      </c>
      <c r="W476" s="4">
        <f t="shared" si="161"/>
        <v>4.6089332941522218E-2</v>
      </c>
      <c r="X476" s="2">
        <f t="shared" si="162"/>
        <v>-4.4307247344123744E-2</v>
      </c>
      <c r="Y476" s="4">
        <f t="shared" si="155"/>
        <v>1.2090314912102662E-2</v>
      </c>
      <c r="Z476" s="4">
        <f t="shared" si="156"/>
        <v>1.8471797118133584E-2</v>
      </c>
      <c r="AA476" s="4">
        <f t="shared" si="166"/>
        <v>-5.6449162108187886E-2</v>
      </c>
    </row>
    <row r="477" spans="1:27" x14ac:dyDescent="0.3">
      <c r="A477" s="1">
        <f t="shared" si="148"/>
        <v>47</v>
      </c>
      <c r="B477" s="1">
        <f t="shared" si="149"/>
        <v>3</v>
      </c>
      <c r="C477" s="10">
        <v>39771</v>
      </c>
      <c r="D477" s="3">
        <v>806.58</v>
      </c>
      <c r="E477" s="3">
        <v>859.03</v>
      </c>
      <c r="F477" s="3">
        <f t="shared" si="157"/>
        <v>860.2059999999999</v>
      </c>
      <c r="G477" s="3">
        <f t="shared" si="163"/>
        <v>880.7360000000001</v>
      </c>
      <c r="H477" s="4">
        <f t="shared" si="150"/>
        <v>-6.1155601080175023E-2</v>
      </c>
      <c r="I477" s="4">
        <f t="shared" si="153"/>
        <v>-1.047583573889932E-4</v>
      </c>
      <c r="J477" s="4">
        <f t="shared" si="154"/>
        <v>-6.1050842722786033E-2</v>
      </c>
      <c r="K477" s="4">
        <f t="shared" si="158"/>
        <v>1.6869005493993797E-2</v>
      </c>
      <c r="L477" s="4">
        <f t="shared" si="164"/>
        <v>3.4751321765941312E-2</v>
      </c>
      <c r="M477" s="4">
        <f t="shared" si="159"/>
        <v>-6.2340881137773821E-2</v>
      </c>
      <c r="N477" s="4">
        <f t="shared" si="165"/>
        <v>-8.4197761871889029E-2</v>
      </c>
      <c r="O477" s="4">
        <f t="shared" si="167"/>
        <v>-2.5453147858861117E-2</v>
      </c>
      <c r="P477" s="4">
        <f t="shared" si="147"/>
        <v>-0.45069329047372575</v>
      </c>
      <c r="Q477" s="4"/>
      <c r="T477" s="4">
        <f t="shared" si="151"/>
        <v>-6.1155601080175023E-2</v>
      </c>
      <c r="U477" s="4">
        <f t="shared" si="152"/>
        <v>-6.1155601080175023E-2</v>
      </c>
      <c r="V477" s="2">
        <f t="shared" si="160"/>
        <v>-7.9383555265854014E-3</v>
      </c>
      <c r="W477" s="4">
        <f t="shared" si="161"/>
        <v>-1.7858971971319578E-2</v>
      </c>
      <c r="X477" s="2">
        <f t="shared" si="162"/>
        <v>-5.3643083421330416E-2</v>
      </c>
      <c r="Y477" s="4">
        <f t="shared" si="155"/>
        <v>4.1898408369614006E-3</v>
      </c>
      <c r="Z477" s="4">
        <f t="shared" si="156"/>
        <v>1.0521508580797832E-2</v>
      </c>
      <c r="AA477" s="4">
        <f t="shared" si="166"/>
        <v>-4.5558137109355128E-2</v>
      </c>
    </row>
    <row r="478" spans="1:27" x14ac:dyDescent="0.3">
      <c r="A478" s="1">
        <f t="shared" si="148"/>
        <v>47</v>
      </c>
      <c r="B478" s="1">
        <f t="shared" si="149"/>
        <v>4</v>
      </c>
      <c r="C478" s="10">
        <v>39772</v>
      </c>
      <c r="D478" s="3">
        <v>752.44</v>
      </c>
      <c r="E478" s="3">
        <v>805.87</v>
      </c>
      <c r="F478" s="3">
        <f t="shared" si="157"/>
        <v>828.43600000000004</v>
      </c>
      <c r="G478" s="3">
        <f t="shared" si="163"/>
        <v>865.49199999999996</v>
      </c>
      <c r="H478" s="4">
        <f t="shared" si="150"/>
        <v>-6.7122914032086076E-2</v>
      </c>
      <c r="I478" s="4">
        <f t="shared" si="153"/>
        <v>-8.8025986262991443E-4</v>
      </c>
      <c r="J478" s="4">
        <f t="shared" si="154"/>
        <v>-6.6242654169456155E-2</v>
      </c>
      <c r="K478" s="4">
        <f t="shared" si="158"/>
        <v>5.0652136179920038E-2</v>
      </c>
      <c r="L478" s="4">
        <f t="shared" si="164"/>
        <v>8.8612826171406728E-2</v>
      </c>
      <c r="M478" s="4">
        <f t="shared" si="159"/>
        <v>-9.1734304158679697E-2</v>
      </c>
      <c r="N478" s="4">
        <f t="shared" si="165"/>
        <v>-0.1306216579702642</v>
      </c>
      <c r="O478" s="4">
        <f t="shared" si="167"/>
        <v>-4.9247780553931107E-2</v>
      </c>
      <c r="P478" s="4">
        <f t="shared" si="147"/>
        <v>-0.48756435751450589</v>
      </c>
      <c r="Q478" s="4"/>
      <c r="T478" s="4">
        <f t="shared" si="151"/>
        <v>-6.7122914032086076E-2</v>
      </c>
      <c r="U478" s="4">
        <f t="shared" si="152"/>
        <v>-6.7122914032086076E-2</v>
      </c>
      <c r="V478" s="2">
        <f t="shared" si="160"/>
        <v>0.12981973269855429</v>
      </c>
      <c r="W478" s="4">
        <f t="shared" si="161"/>
        <v>0.11852153537156879</v>
      </c>
      <c r="X478" s="2">
        <f t="shared" si="162"/>
        <v>-0.17431333604011887</v>
      </c>
      <c r="Y478" s="4">
        <f t="shared" si="155"/>
        <v>3.7551735479422338E-2</v>
      </c>
      <c r="Z478" s="4">
        <f t="shared" si="156"/>
        <v>4.4093758301144023E-2</v>
      </c>
      <c r="AA478" s="4">
        <f t="shared" si="166"/>
        <v>-8.2114192264566496E-2</v>
      </c>
    </row>
    <row r="479" spans="1:27" x14ac:dyDescent="0.3">
      <c r="A479" s="1">
        <f t="shared" si="148"/>
        <v>47</v>
      </c>
      <c r="B479" s="1">
        <f t="shared" si="149"/>
        <v>5</v>
      </c>
      <c r="C479" s="10">
        <v>39773</v>
      </c>
      <c r="D479" s="3">
        <v>800.03</v>
      </c>
      <c r="E479" s="3">
        <v>755.84</v>
      </c>
      <c r="F479" s="3">
        <f t="shared" si="157"/>
        <v>813.78399999999999</v>
      </c>
      <c r="G479" s="3">
        <f t="shared" si="163"/>
        <v>852.39600000000007</v>
      </c>
      <c r="H479" s="4">
        <f t="shared" si="150"/>
        <v>6.324756791239157E-2</v>
      </c>
      <c r="I479" s="4">
        <f t="shared" si="153"/>
        <v>4.518632714900825E-3</v>
      </c>
      <c r="J479" s="4">
        <f t="shared" si="154"/>
        <v>5.8728935197490742E-2</v>
      </c>
      <c r="K479" s="4">
        <f t="shared" si="158"/>
        <v>8.6096565839136552E-2</v>
      </c>
      <c r="L479" s="4">
        <f t="shared" si="164"/>
        <v>0.14057525443150867</v>
      </c>
      <c r="M479" s="4">
        <f t="shared" si="159"/>
        <v>-1.6901290760201748E-2</v>
      </c>
      <c r="N479" s="4">
        <f t="shared" si="165"/>
        <v>-6.1433887535840261E-2</v>
      </c>
      <c r="O479" s="4">
        <f t="shared" si="167"/>
        <v>-4.8263190130370212E-2</v>
      </c>
      <c r="P479" s="4">
        <f t="shared" si="147"/>
        <v>-0.45515404941567461</v>
      </c>
      <c r="Q479" s="4"/>
      <c r="T479" s="4">
        <f t="shared" si="151"/>
        <v>6.324756791239157E-2</v>
      </c>
      <c r="U479" s="4">
        <f t="shared" si="152"/>
        <v>6.324756791239157E-2</v>
      </c>
      <c r="V479" s="2">
        <f t="shared" si="160"/>
        <v>0.1606108128222847</v>
      </c>
      <c r="W479" s="4">
        <f t="shared" si="161"/>
        <v>0.14900470469406188</v>
      </c>
      <c r="X479" s="2">
        <f t="shared" si="162"/>
        <v>-8.3889658647184784E-2</v>
      </c>
      <c r="Y479" s="4">
        <f t="shared" si="155"/>
        <v>7.2554214644134862E-2</v>
      </c>
      <c r="Z479" s="4">
        <f t="shared" si="156"/>
        <v>7.9316936838892238E-2</v>
      </c>
      <c r="AA479" s="4">
        <f t="shared" si="166"/>
        <v>-8.6670377819278888E-2</v>
      </c>
    </row>
    <row r="480" spans="1:27" x14ac:dyDescent="0.3">
      <c r="A480" s="1">
        <f t="shared" si="148"/>
        <v>48</v>
      </c>
      <c r="B480" s="1">
        <f t="shared" si="149"/>
        <v>1</v>
      </c>
      <c r="C480" s="10">
        <v>39776</v>
      </c>
      <c r="D480" s="3">
        <v>851.81</v>
      </c>
      <c r="E480" s="3">
        <v>801.2</v>
      </c>
      <c r="F480" s="3">
        <f t="shared" si="157"/>
        <v>813.99599999999998</v>
      </c>
      <c r="G480" s="3">
        <f t="shared" si="163"/>
        <v>845.65599999999995</v>
      </c>
      <c r="H480" s="4">
        <f t="shared" si="150"/>
        <v>6.4722572903516087E-2</v>
      </c>
      <c r="I480" s="4">
        <f t="shared" si="153"/>
        <v>1.4624451583066544E-3</v>
      </c>
      <c r="J480" s="4">
        <f t="shared" si="154"/>
        <v>6.3260127745209435E-2</v>
      </c>
      <c r="K480" s="4">
        <f t="shared" si="158"/>
        <v>5.6404134844943886E-3</v>
      </c>
      <c r="L480" s="4">
        <f t="shared" si="164"/>
        <v>5.617567119010812E-2</v>
      </c>
      <c r="M480" s="4">
        <f t="shared" si="159"/>
        <v>4.6454773733531816E-2</v>
      </c>
      <c r="N480" s="4">
        <f t="shared" si="165"/>
        <v>7.2771907253067402E-3</v>
      </c>
      <c r="O480" s="4">
        <f t="shared" si="167"/>
        <v>-3.7167913032248943E-2</v>
      </c>
      <c r="P480" s="4">
        <f t="shared" si="147"/>
        <v>-0.41989021765779511</v>
      </c>
      <c r="Q480" s="4"/>
      <c r="T480" s="4">
        <f t="shared" si="151"/>
        <v>6.4722572903516087E-2</v>
      </c>
      <c r="U480" s="4">
        <f t="shared" si="152"/>
        <v>6.4722572903516087E-2</v>
      </c>
      <c r="V480" s="2">
        <f t="shared" si="160"/>
        <v>6.3397622589152949E-2</v>
      </c>
      <c r="W480" s="4">
        <f t="shared" si="161"/>
        <v>5.2763646363261349E-2</v>
      </c>
      <c r="X480" s="2">
        <f t="shared" si="162"/>
        <v>1.2459594475462184E-3</v>
      </c>
      <c r="Y480" s="4">
        <f t="shared" si="155"/>
        <v>-6.8987437908733362E-3</v>
      </c>
      <c r="Z480" s="4">
        <f t="shared" si="156"/>
        <v>-6.3699234249995533E-4</v>
      </c>
      <c r="AA480" s="4">
        <f t="shared" si="166"/>
        <v>-7.2174678223126038E-2</v>
      </c>
    </row>
    <row r="481" spans="1:27" x14ac:dyDescent="0.3">
      <c r="A481" s="1">
        <f t="shared" si="148"/>
        <v>48</v>
      </c>
      <c r="B481" s="1">
        <f t="shared" si="149"/>
        <v>2</v>
      </c>
      <c r="C481" s="10">
        <v>39777</v>
      </c>
      <c r="D481" s="3">
        <v>857.39</v>
      </c>
      <c r="E481" s="3">
        <v>853.4</v>
      </c>
      <c r="F481" s="3">
        <f t="shared" si="157"/>
        <v>813.65</v>
      </c>
      <c r="G481" s="3">
        <f t="shared" si="163"/>
        <v>841.5</v>
      </c>
      <c r="H481" s="4">
        <f t="shared" si="150"/>
        <v>6.5507566241298429E-3</v>
      </c>
      <c r="I481" s="4">
        <f t="shared" si="153"/>
        <v>1.8666134466606777E-3</v>
      </c>
      <c r="J481" s="4">
        <f t="shared" si="154"/>
        <v>4.6841431774691652E-3</v>
      </c>
      <c r="K481" s="4">
        <f t="shared" si="158"/>
        <v>-5.7636092555851559E-2</v>
      </c>
      <c r="L481" s="4">
        <f t="shared" si="164"/>
        <v>-1.4176348664086371E-2</v>
      </c>
      <c r="M481" s="4">
        <f t="shared" si="159"/>
        <v>5.3757758249861745E-2</v>
      </c>
      <c r="N481" s="4">
        <f t="shared" si="165"/>
        <v>1.888294711824122E-2</v>
      </c>
      <c r="O481" s="4">
        <f t="shared" si="167"/>
        <v>-3.2482300936563319E-2</v>
      </c>
      <c r="P481" s="4">
        <f t="shared" si="147"/>
        <v>-0.41609005965839435</v>
      </c>
      <c r="Q481" s="4"/>
      <c r="T481" s="4">
        <f t="shared" si="151"/>
        <v>6.5507566241298429E-3</v>
      </c>
      <c r="U481" s="4">
        <f t="shared" si="152"/>
        <v>6.5507566241298429E-3</v>
      </c>
      <c r="V481" s="2">
        <f t="shared" si="160"/>
        <v>8.5817259717543351E-3</v>
      </c>
      <c r="W481" s="4">
        <f t="shared" si="161"/>
        <v>-1.5040912879631595E-3</v>
      </c>
      <c r="X481" s="2">
        <f t="shared" si="162"/>
        <v>-2.0136884253655115E-3</v>
      </c>
      <c r="Y481" s="4">
        <f t="shared" si="155"/>
        <v>-6.9386265965379529E-2</v>
      </c>
      <c r="Z481" s="4">
        <f t="shared" si="156"/>
        <v>-6.3518513950634056E-2</v>
      </c>
      <c r="AA481" s="4">
        <f t="shared" si="166"/>
        <v>-6.4070857537240511E-2</v>
      </c>
    </row>
    <row r="482" spans="1:27" x14ac:dyDescent="0.3">
      <c r="A482" s="1">
        <f t="shared" si="148"/>
        <v>48</v>
      </c>
      <c r="B482" s="1">
        <f t="shared" si="149"/>
        <v>3</v>
      </c>
      <c r="C482" s="10">
        <v>39778</v>
      </c>
      <c r="D482" s="3">
        <v>887.68</v>
      </c>
      <c r="E482" s="3">
        <v>852.9</v>
      </c>
      <c r="F482" s="3">
        <f t="shared" si="157"/>
        <v>829.86999999999989</v>
      </c>
      <c r="G482" s="3">
        <f t="shared" si="163"/>
        <v>845.0379999999999</v>
      </c>
      <c r="H482" s="4">
        <f t="shared" si="150"/>
        <v>3.5328147050933609E-2</v>
      </c>
      <c r="I482" s="4">
        <f t="shared" si="153"/>
        <v>-5.2368233825913638E-3</v>
      </c>
      <c r="J482" s="4">
        <f t="shared" si="154"/>
        <v>4.0564970433524972E-2</v>
      </c>
      <c r="K482" s="4">
        <f t="shared" si="158"/>
        <v>-4.8953801653856564E-2</v>
      </c>
      <c r="L482" s="4">
        <f t="shared" si="164"/>
        <v>-1.9932586104339952E-2</v>
      </c>
      <c r="M482" s="4">
        <f t="shared" si="159"/>
        <v>6.9661513249063181E-2</v>
      </c>
      <c r="N482" s="4">
        <f t="shared" si="165"/>
        <v>5.046163604476965E-2</v>
      </c>
      <c r="O482" s="4">
        <f t="shared" si="167"/>
        <v>-1.7087238644556604E-2</v>
      </c>
      <c r="P482" s="4">
        <f t="shared" si="147"/>
        <v>-0.39546160342150427</v>
      </c>
      <c r="Q482" s="4"/>
      <c r="T482" s="4">
        <f t="shared" si="151"/>
        <v>3.5328147050933609E-2</v>
      </c>
      <c r="U482" s="4">
        <f t="shared" si="152"/>
        <v>3.5328147050933609E-2</v>
      </c>
      <c r="V482" s="2">
        <f t="shared" si="160"/>
        <v>-5.9261246340638389E-2</v>
      </c>
      <c r="W482" s="4">
        <f t="shared" si="161"/>
        <v>-6.866863387723196E-2</v>
      </c>
      <c r="X482" s="2">
        <f t="shared" si="162"/>
        <v>0.10054799275955256</v>
      </c>
      <c r="Y482" s="4">
        <f t="shared" si="155"/>
        <v>-6.0812233054681274E-2</v>
      </c>
      <c r="Z482" s="4">
        <f t="shared" si="156"/>
        <v>-5.4890419621060976E-2</v>
      </c>
      <c r="AA482" s="4">
        <f t="shared" si="166"/>
        <v>-3.5265971174346628E-2</v>
      </c>
    </row>
    <row r="483" spans="1:27" x14ac:dyDescent="0.3">
      <c r="A483" s="1">
        <f t="shared" si="148"/>
        <v>48</v>
      </c>
      <c r="B483" s="1">
        <f t="shared" si="149"/>
        <v>5</v>
      </c>
      <c r="C483" s="10">
        <v>39780</v>
      </c>
      <c r="D483" s="3">
        <v>896.24</v>
      </c>
      <c r="E483" s="3">
        <v>886.89</v>
      </c>
      <c r="F483" s="3">
        <f t="shared" si="157"/>
        <v>858.62999999999988</v>
      </c>
      <c r="G483" s="3">
        <f t="shared" si="163"/>
        <v>843.53300000000013</v>
      </c>
      <c r="H483" s="4">
        <f t="shared" si="150"/>
        <v>9.6431146359048977E-3</v>
      </c>
      <c r="I483" s="4">
        <f t="shared" si="153"/>
        <v>-8.8996034607061517E-4</v>
      </c>
      <c r="J483" s="4">
        <f t="shared" si="154"/>
        <v>1.0533074981975513E-2</v>
      </c>
      <c r="K483" s="4">
        <f t="shared" si="158"/>
        <v>-4.331797494592645E-2</v>
      </c>
      <c r="L483" s="4">
        <f t="shared" si="164"/>
        <v>-5.6330359288632413E-2</v>
      </c>
      <c r="M483" s="4">
        <f t="shared" si="159"/>
        <v>4.3802336279887881E-2</v>
      </c>
      <c r="N483" s="4">
        <f t="shared" si="165"/>
        <v>6.2483625418329657E-2</v>
      </c>
      <c r="O483" s="4">
        <f t="shared" si="167"/>
        <v>1.6844818352226804E-2</v>
      </c>
      <c r="P483" s="4">
        <f t="shared" si="147"/>
        <v>-0.38963197036149166</v>
      </c>
      <c r="Q483" s="4"/>
      <c r="T483" s="4">
        <f t="shared" si="151"/>
        <v>9.6431146359048977E-3</v>
      </c>
      <c r="U483" s="4">
        <f t="shared" si="152"/>
        <v>9.6431146359048977E-3</v>
      </c>
      <c r="V483" s="2">
        <f t="shared" si="160"/>
        <v>-0.15235219899062713</v>
      </c>
      <c r="W483" s="4">
        <f t="shared" si="161"/>
        <v>-0.1608286770007209</v>
      </c>
      <c r="X483" s="2">
        <f t="shared" si="162"/>
        <v>0.19111158364786554</v>
      </c>
      <c r="Y483" s="4">
        <f t="shared" si="155"/>
        <v>-5.5246678500216653E-2</v>
      </c>
      <c r="Z483" s="4">
        <f t="shared" si="156"/>
        <v>-4.9289772855127922E-2</v>
      </c>
      <c r="AA483" s="4">
        <f t="shared" si="166"/>
        <v>3.6446991680709008E-2</v>
      </c>
    </row>
    <row r="484" spans="1:27" x14ac:dyDescent="0.3">
      <c r="A484" s="1">
        <f t="shared" si="148"/>
        <v>49</v>
      </c>
      <c r="B484" s="1">
        <f t="shared" si="149"/>
        <v>1</v>
      </c>
      <c r="C484" s="10">
        <v>39783</v>
      </c>
      <c r="D484" s="3">
        <v>816.21</v>
      </c>
      <c r="E484" s="3">
        <v>888.61</v>
      </c>
      <c r="F484" s="3">
        <f t="shared" si="157"/>
        <v>861.86599999999999</v>
      </c>
      <c r="G484" s="3">
        <f t="shared" si="163"/>
        <v>837.82500000000005</v>
      </c>
      <c r="H484" s="4">
        <f t="shared" si="150"/>
        <v>-8.9295278050522148E-2</v>
      </c>
      <c r="I484" s="4">
        <f t="shared" si="153"/>
        <v>-8.5133446398286128E-3</v>
      </c>
      <c r="J484" s="4">
        <f t="shared" si="154"/>
        <v>-8.0781933410693535E-2</v>
      </c>
      <c r="K484" s="4">
        <f t="shared" si="158"/>
        <v>-2.5618137998750377E-2</v>
      </c>
      <c r="L484" s="4">
        <f t="shared" si="164"/>
        <v>-6.249814037906512E-2</v>
      </c>
      <c r="M484" s="4">
        <f t="shared" si="159"/>
        <v>-5.297343206484529E-2</v>
      </c>
      <c r="N484" s="4">
        <f t="shared" si="165"/>
        <v>-2.5798943693492088E-2</v>
      </c>
      <c r="O484" s="4">
        <f t="shared" si="167"/>
        <v>2.9454429619828155E-2</v>
      </c>
      <c r="P484" s="4">
        <f t="shared" si="147"/>
        <v>-0.44413495328121161</v>
      </c>
      <c r="Q484" s="4"/>
      <c r="T484" s="4">
        <f t="shared" si="151"/>
        <v>-8.9295278050522148E-2</v>
      </c>
      <c r="U484" s="4">
        <f t="shared" si="152"/>
        <v>-8.9295278050522148E-2</v>
      </c>
      <c r="V484" s="2">
        <f t="shared" si="160"/>
        <v>-0.10734847808622694</v>
      </c>
      <c r="W484" s="4">
        <f t="shared" si="161"/>
        <v>-0.11627499330536471</v>
      </c>
      <c r="X484" s="2">
        <f t="shared" si="162"/>
        <v>2.0224241590940419E-2</v>
      </c>
      <c r="Y484" s="4">
        <f t="shared" si="155"/>
        <v>-3.7767537774327099E-2</v>
      </c>
      <c r="Z484" s="4">
        <f t="shared" si="156"/>
        <v>-3.1700421781529792E-2</v>
      </c>
      <c r="AA484" s="4">
        <f t="shared" si="166"/>
        <v>5.9084474504291058E-2</v>
      </c>
    </row>
    <row r="485" spans="1:27" x14ac:dyDescent="0.3">
      <c r="A485" s="1">
        <f t="shared" si="148"/>
        <v>49</v>
      </c>
      <c r="B485" s="1">
        <f t="shared" si="149"/>
        <v>2</v>
      </c>
      <c r="C485" s="10">
        <v>39784</v>
      </c>
      <c r="D485" s="3">
        <v>848.81</v>
      </c>
      <c r="E485" s="3">
        <v>817.94</v>
      </c>
      <c r="F485" s="3">
        <f t="shared" si="157"/>
        <v>861.26599999999996</v>
      </c>
      <c r="G485" s="3">
        <f t="shared" si="163"/>
        <v>837.63099999999997</v>
      </c>
      <c r="H485" s="4">
        <f t="shared" si="150"/>
        <v>3.9940701535144028E-2</v>
      </c>
      <c r="I485" s="4">
        <f t="shared" si="153"/>
        <v>2.1195525661288372E-3</v>
      </c>
      <c r="J485" s="4">
        <f t="shared" si="154"/>
        <v>3.7821148969015193E-2</v>
      </c>
      <c r="K485" s="4">
        <f t="shared" si="158"/>
        <v>5.9016674630303426E-2</v>
      </c>
      <c r="L485" s="4">
        <f t="shared" si="164"/>
        <v>2.4722668049752976E-2</v>
      </c>
      <c r="M485" s="4">
        <f t="shared" si="159"/>
        <v>-1.4462430886625058E-2</v>
      </c>
      <c r="N485" s="4">
        <f t="shared" si="165"/>
        <v>1.3345972152415531E-2</v>
      </c>
      <c r="O485" s="4">
        <f t="shared" si="167"/>
        <v>2.7844865164171007E-2</v>
      </c>
      <c r="P485" s="4">
        <f t="shared" si="147"/>
        <v>-0.42193331335639761</v>
      </c>
      <c r="Q485" s="4"/>
      <c r="T485" s="4">
        <f t="shared" si="151"/>
        <v>3.9940701535144028E-2</v>
      </c>
      <c r="U485" s="4">
        <f t="shared" si="152"/>
        <v>3.9940701535144028E-2</v>
      </c>
      <c r="V485" s="2">
        <f t="shared" si="160"/>
        <v>4.3616226216292263E-2</v>
      </c>
      <c r="W485" s="4">
        <f t="shared" si="161"/>
        <v>3.3180063954129334E-2</v>
      </c>
      <c r="X485" s="2">
        <f t="shared" si="162"/>
        <v>-3.5219121635106424E-3</v>
      </c>
      <c r="Y485" s="4">
        <f t="shared" si="155"/>
        <v>4.5811977939152551E-2</v>
      </c>
      <c r="Z485" s="4">
        <f t="shared" si="156"/>
        <v>5.2406083652586213E-2</v>
      </c>
      <c r="AA485" s="4">
        <f t="shared" si="166"/>
        <v>5.8071538435078285E-2</v>
      </c>
    </row>
    <row r="486" spans="1:27" x14ac:dyDescent="0.3">
      <c r="A486" s="1">
        <f t="shared" si="148"/>
        <v>49</v>
      </c>
      <c r="B486" s="1">
        <f t="shared" si="149"/>
        <v>3</v>
      </c>
      <c r="C486" s="10">
        <v>39785</v>
      </c>
      <c r="D486" s="3">
        <v>870.74</v>
      </c>
      <c r="E486" s="3">
        <v>843.6</v>
      </c>
      <c r="F486" s="3">
        <f t="shared" si="157"/>
        <v>863.93600000000004</v>
      </c>
      <c r="G486" s="3">
        <f t="shared" si="163"/>
        <v>838.79300000000001</v>
      </c>
      <c r="H486" s="4">
        <f t="shared" si="150"/>
        <v>2.583617063889453E-2</v>
      </c>
      <c r="I486" s="4">
        <f t="shared" si="153"/>
        <v>-6.1380049716661242E-3</v>
      </c>
      <c r="J486" s="4">
        <f t="shared" si="154"/>
        <v>3.1974175610560651E-2</v>
      </c>
      <c r="K486" s="4">
        <f t="shared" si="158"/>
        <v>1.5816260411635193E-2</v>
      </c>
      <c r="L486" s="4">
        <f t="shared" si="164"/>
        <v>-1.5983160738759685E-2</v>
      </c>
      <c r="M486" s="4">
        <f t="shared" si="159"/>
        <v>7.8755833765463794E-3</v>
      </c>
      <c r="N486" s="4">
        <f t="shared" si="165"/>
        <v>3.8086870062101139E-2</v>
      </c>
      <c r="O486" s="4">
        <f t="shared" si="167"/>
        <v>2.8875439281530687E-2</v>
      </c>
      <c r="P486" s="4">
        <f t="shared" si="147"/>
        <v>-0.40699828379961311</v>
      </c>
      <c r="Q486" s="4"/>
      <c r="T486" s="4">
        <f t="shared" si="151"/>
        <v>2.583617063889453E-2</v>
      </c>
      <c r="U486" s="4">
        <f t="shared" si="152"/>
        <v>2.583617063889453E-2</v>
      </c>
      <c r="V486" s="2">
        <f t="shared" si="160"/>
        <v>1.0108269223972434E-2</v>
      </c>
      <c r="W486" s="4">
        <f t="shared" si="161"/>
        <v>7.1865317327321669E-6</v>
      </c>
      <c r="X486" s="2">
        <f t="shared" si="162"/>
        <v>1.5570510502805052E-2</v>
      </c>
      <c r="Y486" s="4">
        <f t="shared" si="155"/>
        <v>3.1502222518891058E-3</v>
      </c>
      <c r="Z486" s="4">
        <f t="shared" si="156"/>
        <v>9.4753349409008696E-3</v>
      </c>
      <c r="AA486" s="4">
        <f t="shared" si="166"/>
        <v>6.1802986542125064E-2</v>
      </c>
    </row>
    <row r="487" spans="1:27" x14ac:dyDescent="0.3">
      <c r="A487" s="1">
        <f t="shared" si="148"/>
        <v>49</v>
      </c>
      <c r="B487" s="1">
        <f t="shared" si="149"/>
        <v>4</v>
      </c>
      <c r="C487" s="10">
        <v>39786</v>
      </c>
      <c r="D487" s="3">
        <v>845.22</v>
      </c>
      <c r="E487" s="3">
        <v>869.75</v>
      </c>
      <c r="F487" s="3">
        <f t="shared" si="157"/>
        <v>855.44400000000007</v>
      </c>
      <c r="G487" s="3">
        <f t="shared" si="163"/>
        <v>842.65699999999981</v>
      </c>
      <c r="H487" s="4">
        <f t="shared" si="150"/>
        <v>-2.93084043457289E-2</v>
      </c>
      <c r="I487" s="4">
        <f t="shared" si="153"/>
        <v>-1.1369639616877702E-3</v>
      </c>
      <c r="J487" s="4">
        <f t="shared" si="154"/>
        <v>-2.8171440384041131E-2</v>
      </c>
      <c r="K487" s="4">
        <f t="shared" si="158"/>
        <v>-1.4631233203941486E-2</v>
      </c>
      <c r="L487" s="4">
        <f t="shared" si="164"/>
        <v>-3.2578930309596403E-2</v>
      </c>
      <c r="M487" s="4">
        <f t="shared" si="159"/>
        <v>-1.195168824610383E-2</v>
      </c>
      <c r="N487" s="4">
        <f t="shared" si="165"/>
        <v>3.0415697015514216E-3</v>
      </c>
      <c r="O487" s="4">
        <f t="shared" si="167"/>
        <v>1.5128605570147727E-2</v>
      </c>
      <c r="P487" s="4">
        <f t="shared" si="147"/>
        <v>-0.42437821787572522</v>
      </c>
      <c r="Q487" s="4"/>
      <c r="T487" s="4">
        <f t="shared" si="151"/>
        <v>-2.93084043457289E-2</v>
      </c>
      <c r="U487" s="4">
        <f t="shared" si="152"/>
        <v>-2.93084043457289E-2</v>
      </c>
      <c r="V487" s="2">
        <f t="shared" si="160"/>
        <v>1.9454716677768265E-2</v>
      </c>
      <c r="W487" s="4">
        <f t="shared" si="161"/>
        <v>9.2601695109905801E-3</v>
      </c>
      <c r="X487" s="2">
        <f t="shared" si="162"/>
        <v>-4.7832552271088596E-2</v>
      </c>
      <c r="Y487" s="4">
        <f t="shared" si="155"/>
        <v>-2.6917626804889801E-2</v>
      </c>
      <c r="Z487" s="4">
        <f t="shared" si="156"/>
        <v>-2.0782099413654751E-2</v>
      </c>
      <c r="AA487" s="4">
        <f t="shared" si="166"/>
        <v>3.0816874932218522E-2</v>
      </c>
    </row>
    <row r="488" spans="1:27" x14ac:dyDescent="0.3">
      <c r="A488" s="1">
        <f t="shared" si="148"/>
        <v>49</v>
      </c>
      <c r="B488" s="1">
        <f t="shared" si="149"/>
        <v>5</v>
      </c>
      <c r="C488" s="10">
        <v>39787</v>
      </c>
      <c r="D488" s="3">
        <v>876.07</v>
      </c>
      <c r="E488" s="3">
        <v>844.43</v>
      </c>
      <c r="F488" s="3">
        <f t="shared" si="157"/>
        <v>851.41000000000008</v>
      </c>
      <c r="G488" s="3">
        <f t="shared" si="163"/>
        <v>855.0200000000001</v>
      </c>
      <c r="H488" s="4">
        <f t="shared" si="150"/>
        <v>3.6499372944322213E-2</v>
      </c>
      <c r="I488" s="4">
        <f t="shared" si="153"/>
        <v>-9.3466789711563528E-4</v>
      </c>
      <c r="J488" s="4">
        <f t="shared" si="154"/>
        <v>3.7434040841437845E-2</v>
      </c>
      <c r="K488" s="4">
        <f t="shared" si="158"/>
        <v>2.9578098010093169E-5</v>
      </c>
      <c r="L488" s="4">
        <f t="shared" si="164"/>
        <v>8.8274190283134674E-3</v>
      </c>
      <c r="M488" s="4">
        <f t="shared" si="159"/>
        <v>2.8963719007293744E-2</v>
      </c>
      <c r="N488" s="4">
        <f t="shared" si="165"/>
        <v>2.4619307150709868E-2</v>
      </c>
      <c r="O488" s="4">
        <f t="shared" si="167"/>
        <v>-4.1206752885043583E-3</v>
      </c>
      <c r="P488" s="4">
        <f t="shared" si="147"/>
        <v>-0.40336838377509593</v>
      </c>
      <c r="Q488" s="4"/>
      <c r="T488" s="4">
        <f t="shared" si="151"/>
        <v>3.6499372944322213E-2</v>
      </c>
      <c r="U488" s="4">
        <f t="shared" si="152"/>
        <v>3.6499372944322213E-2</v>
      </c>
      <c r="V488" s="2">
        <f t="shared" si="160"/>
        <v>6.0362982418778521E-2</v>
      </c>
      <c r="W488" s="4">
        <f t="shared" si="161"/>
        <v>4.9759352594590731E-2</v>
      </c>
      <c r="X488" s="2">
        <f t="shared" si="162"/>
        <v>-2.2505132553780192E-2</v>
      </c>
      <c r="Y488" s="4">
        <f t="shared" si="155"/>
        <v>-1.2439618636379036E-2</v>
      </c>
      <c r="Z488" s="4">
        <f t="shared" si="156"/>
        <v>-6.2128037877452755E-3</v>
      </c>
      <c r="AA488" s="4">
        <f t="shared" si="166"/>
        <v>-8.4087441622116635E-3</v>
      </c>
    </row>
    <row r="489" spans="1:27" x14ac:dyDescent="0.3">
      <c r="A489" s="1">
        <f t="shared" si="148"/>
        <v>50</v>
      </c>
      <c r="B489" s="1">
        <f t="shared" si="149"/>
        <v>1</v>
      </c>
      <c r="C489" s="10">
        <v>39790</v>
      </c>
      <c r="D489" s="3">
        <v>909.7</v>
      </c>
      <c r="E489" s="3">
        <v>882.71</v>
      </c>
      <c r="F489" s="3">
        <f t="shared" si="157"/>
        <v>870.10799999999995</v>
      </c>
      <c r="G489" s="3">
        <f t="shared" si="163"/>
        <v>865.98699999999985</v>
      </c>
      <c r="H489" s="4">
        <f t="shared" si="150"/>
        <v>3.8387343477119404E-2</v>
      </c>
      <c r="I489" s="4">
        <f t="shared" si="153"/>
        <v>7.5793030237309642E-3</v>
      </c>
      <c r="J489" s="4">
        <f t="shared" si="154"/>
        <v>3.080804045338844E-2</v>
      </c>
      <c r="K489" s="4">
        <f t="shared" si="158"/>
        <v>-1.8103576198249014E-2</v>
      </c>
      <c r="L489" s="4">
        <f t="shared" si="164"/>
        <v>-1.7053431803394897E-2</v>
      </c>
      <c r="M489" s="4">
        <f t="shared" si="159"/>
        <v>4.5502397403540826E-2</v>
      </c>
      <c r="N489" s="4">
        <f t="shared" si="165"/>
        <v>5.047766305960736E-2</v>
      </c>
      <c r="O489" s="4">
        <f t="shared" si="167"/>
        <v>4.5300648565462179E-3</v>
      </c>
      <c r="P489" s="4">
        <f t="shared" si="147"/>
        <v>-0.3804652809937617</v>
      </c>
      <c r="Q489" s="4"/>
      <c r="T489" s="4">
        <f t="shared" si="151"/>
        <v>3.8387343477119404E-2</v>
      </c>
      <c r="U489" s="4">
        <f t="shared" si="152"/>
        <v>3.8387343477119404E-2</v>
      </c>
      <c r="V489" s="2">
        <f t="shared" si="160"/>
        <v>-6.8327873343454304E-2</v>
      </c>
      <c r="W489" s="4">
        <f t="shared" si="161"/>
        <v>-7.7644594610019768E-2</v>
      </c>
      <c r="X489" s="2">
        <f t="shared" si="162"/>
        <v>0.11454160081351614</v>
      </c>
      <c r="Y489" s="4">
        <f t="shared" si="155"/>
        <v>-3.0346673751886849E-2</v>
      </c>
      <c r="Z489" s="4">
        <f t="shared" si="156"/>
        <v>-2.4232767358060205E-2</v>
      </c>
      <c r="AA489" s="4">
        <f t="shared" si="166"/>
        <v>9.5629715060113318E-3</v>
      </c>
    </row>
    <row r="490" spans="1:27" x14ac:dyDescent="0.3">
      <c r="A490" s="1">
        <f t="shared" si="148"/>
        <v>50</v>
      </c>
      <c r="B490" s="1">
        <f t="shared" si="149"/>
        <v>2</v>
      </c>
      <c r="C490" s="10">
        <v>39791</v>
      </c>
      <c r="D490" s="3">
        <v>888.67</v>
      </c>
      <c r="E490" s="3">
        <v>906.48</v>
      </c>
      <c r="F490" s="3">
        <f t="shared" si="157"/>
        <v>878.08000000000015</v>
      </c>
      <c r="G490" s="3">
        <f t="shared" si="163"/>
        <v>869.673</v>
      </c>
      <c r="H490" s="4">
        <f t="shared" si="150"/>
        <v>-2.3117511267450902E-2</v>
      </c>
      <c r="I490" s="4">
        <f t="shared" si="153"/>
        <v>-3.5396284489392403E-3</v>
      </c>
      <c r="J490" s="4">
        <f t="shared" si="154"/>
        <v>-1.9577882818511663E-2</v>
      </c>
      <c r="K490" s="4">
        <f t="shared" si="158"/>
        <v>-3.76690117621193E-2</v>
      </c>
      <c r="L490" s="4">
        <f t="shared" si="164"/>
        <v>-4.6320520806615188E-2</v>
      </c>
      <c r="M490" s="4">
        <f t="shared" si="159"/>
        <v>1.2060404518950213E-2</v>
      </c>
      <c r="N490" s="4">
        <f t="shared" si="165"/>
        <v>2.1843842455727562E-2</v>
      </c>
      <c r="O490" s="4">
        <f t="shared" si="167"/>
        <v>9.4602045753768588E-3</v>
      </c>
      <c r="P490" s="4">
        <f t="shared" si="147"/>
        <v>-0.3947873818409654</v>
      </c>
      <c r="Q490" s="4"/>
      <c r="T490" s="4">
        <f t="shared" si="151"/>
        <v>-2.3117511267450902E-2</v>
      </c>
      <c r="U490" s="4">
        <f t="shared" si="152"/>
        <v>-2.3117511267450902E-2</v>
      </c>
      <c r="V490" s="2">
        <f t="shared" si="160"/>
        <v>-6.693415411674189E-2</v>
      </c>
      <c r="W490" s="4">
        <f t="shared" si="161"/>
        <v>-7.6264812575574506E-2</v>
      </c>
      <c r="X490" s="2">
        <f t="shared" si="162"/>
        <v>4.6959861453093173E-2</v>
      </c>
      <c r="Y490" s="4">
        <f t="shared" si="155"/>
        <v>-4.9668151266332304E-2</v>
      </c>
      <c r="Z490" s="4">
        <f t="shared" si="156"/>
        <v>-4.3676071613791508E-2</v>
      </c>
      <c r="AA490" s="4">
        <f t="shared" si="166"/>
        <v>1.9522423966579654E-2</v>
      </c>
    </row>
    <row r="491" spans="1:27" x14ac:dyDescent="0.3">
      <c r="A491" s="1">
        <f t="shared" si="148"/>
        <v>50</v>
      </c>
      <c r="B491" s="1">
        <f t="shared" si="149"/>
        <v>3</v>
      </c>
      <c r="C491" s="10">
        <v>39792</v>
      </c>
      <c r="D491" s="3">
        <v>899.24</v>
      </c>
      <c r="E491" s="3">
        <v>892.17</v>
      </c>
      <c r="F491" s="3">
        <f t="shared" si="157"/>
        <v>883.78</v>
      </c>
      <c r="G491" s="3">
        <f t="shared" si="163"/>
        <v>873.85799999999995</v>
      </c>
      <c r="H491" s="4">
        <f t="shared" si="150"/>
        <v>1.1894178941564417E-2</v>
      </c>
      <c r="I491" s="4">
        <f t="shared" si="153"/>
        <v>3.9384698482001195E-3</v>
      </c>
      <c r="J491" s="4">
        <f t="shared" si="154"/>
        <v>7.9557090933642972E-3</v>
      </c>
      <c r="K491" s="4">
        <f t="shared" si="158"/>
        <v>-9.8518010059977217E-3</v>
      </c>
      <c r="L491" s="4">
        <f t="shared" si="164"/>
        <v>-1.9841135879710287E-2</v>
      </c>
      <c r="M491" s="4">
        <f t="shared" si="159"/>
        <v>1.7493041254610917E-2</v>
      </c>
      <c r="N491" s="4">
        <f t="shared" si="165"/>
        <v>2.9045909060739918E-2</v>
      </c>
      <c r="O491" s="4">
        <f t="shared" si="167"/>
        <v>1.10337618433344E-2</v>
      </c>
      <c r="P491" s="4">
        <f t="shared" si="147"/>
        <v>-0.38758887466288916</v>
      </c>
      <c r="Q491" s="4"/>
      <c r="T491" s="4">
        <f t="shared" si="151"/>
        <v>1.1894178941564417E-2</v>
      </c>
      <c r="U491" s="4">
        <f t="shared" si="152"/>
        <v>1.1894178941564417E-2</v>
      </c>
      <c r="V491" s="2">
        <f t="shared" si="160"/>
        <v>-2.0176218393779415E-2</v>
      </c>
      <c r="W491" s="4">
        <f t="shared" si="161"/>
        <v>-2.9974456209841627E-2</v>
      </c>
      <c r="X491" s="2">
        <f t="shared" si="162"/>
        <v>3.2730780715253691E-2</v>
      </c>
      <c r="Y491" s="4">
        <f t="shared" si="155"/>
        <v>-2.2197788524626141E-2</v>
      </c>
      <c r="Z491" s="4">
        <f t="shared" si="156"/>
        <v>-1.6032501374249979E-2</v>
      </c>
      <c r="AA491" s="4">
        <f t="shared" si="166"/>
        <v>2.2969294021779319E-2</v>
      </c>
    </row>
    <row r="492" spans="1:27" x14ac:dyDescent="0.3">
      <c r="A492" s="1">
        <f t="shared" si="148"/>
        <v>50</v>
      </c>
      <c r="B492" s="1">
        <f t="shared" si="149"/>
        <v>4</v>
      </c>
      <c r="C492" s="10">
        <v>39793</v>
      </c>
      <c r="D492" s="3">
        <v>873.59</v>
      </c>
      <c r="E492" s="3">
        <v>898.35</v>
      </c>
      <c r="F492" s="3">
        <f t="shared" si="157"/>
        <v>889.45400000000006</v>
      </c>
      <c r="G492" s="3">
        <f t="shared" si="163"/>
        <v>872.44899999999996</v>
      </c>
      <c r="H492" s="4">
        <f t="shared" si="150"/>
        <v>-2.8524087006805723E-2</v>
      </c>
      <c r="I492" s="4">
        <f t="shared" si="153"/>
        <v>-9.897246563764805E-4</v>
      </c>
      <c r="J492" s="4">
        <f t="shared" si="154"/>
        <v>-2.7534362350429241E-2</v>
      </c>
      <c r="K492" s="4">
        <f t="shared" si="158"/>
        <v>-6.4721320225967884E-3</v>
      </c>
      <c r="L492" s="4">
        <f t="shared" si="164"/>
        <v>-2.9933919507337099E-2</v>
      </c>
      <c r="M492" s="4">
        <f t="shared" si="159"/>
        <v>-1.7835660978532935E-2</v>
      </c>
      <c r="N492" s="4">
        <f t="shared" si="165"/>
        <v>1.3078128349050505E-3</v>
      </c>
      <c r="O492" s="4">
        <f t="shared" si="167"/>
        <v>1.9465653224052599E-2</v>
      </c>
      <c r="P492" s="4">
        <f t="shared" si="147"/>
        <v>-0.4050573428859407</v>
      </c>
      <c r="Q492" s="4"/>
      <c r="T492" s="4">
        <f t="shared" si="151"/>
        <v>-2.8524087006805723E-2</v>
      </c>
      <c r="U492" s="4">
        <f t="shared" si="152"/>
        <v>-2.8524087006805723E-2</v>
      </c>
      <c r="V492" s="2">
        <f t="shared" si="160"/>
        <v>-6.007295049152616E-2</v>
      </c>
      <c r="W492" s="4">
        <f t="shared" si="161"/>
        <v>-6.9472220986610961E-2</v>
      </c>
      <c r="X492" s="2">
        <f t="shared" si="162"/>
        <v>3.3565225621731622E-2</v>
      </c>
      <c r="Y492" s="4">
        <f t="shared" si="155"/>
        <v>-1.8860260052240181E-2</v>
      </c>
      <c r="Z492" s="4">
        <f t="shared" si="156"/>
        <v>-1.267392895129464E-2</v>
      </c>
      <c r="AA492" s="4">
        <f t="shared" si="166"/>
        <v>3.9757131968895673E-2</v>
      </c>
    </row>
    <row r="493" spans="1:27" x14ac:dyDescent="0.3">
      <c r="A493" s="1">
        <f t="shared" si="148"/>
        <v>50</v>
      </c>
      <c r="B493" s="1">
        <f t="shared" si="149"/>
        <v>5</v>
      </c>
      <c r="C493" s="10">
        <v>39794</v>
      </c>
      <c r="D493" s="3">
        <v>879.73</v>
      </c>
      <c r="E493" s="3">
        <v>871.79</v>
      </c>
      <c r="F493" s="3">
        <f t="shared" si="157"/>
        <v>890.18600000000004</v>
      </c>
      <c r="G493" s="3">
        <f t="shared" si="163"/>
        <v>870.798</v>
      </c>
      <c r="H493" s="4">
        <f t="shared" si="150"/>
        <v>7.028468732471739E-3</v>
      </c>
      <c r="I493" s="4">
        <f t="shared" si="153"/>
        <v>-2.0604631463273025E-3</v>
      </c>
      <c r="J493" s="4">
        <f t="shared" si="154"/>
        <v>9.088931878799042E-3</v>
      </c>
      <c r="K493" s="4">
        <f t="shared" si="158"/>
        <v>2.1989720578303232E-2</v>
      </c>
      <c r="L493" s="4">
        <f t="shared" si="164"/>
        <v>-4.3320601706114872E-3</v>
      </c>
      <c r="M493" s="4">
        <f t="shared" si="159"/>
        <v>-1.1745859854008058E-2</v>
      </c>
      <c r="N493" s="4">
        <f t="shared" si="165"/>
        <v>1.0257258284929474E-2</v>
      </c>
      <c r="O493" s="4">
        <f t="shared" si="167"/>
        <v>2.2038580018869464E-2</v>
      </c>
      <c r="P493" s="4">
        <f t="shared" si="147"/>
        <v>-0.4008758070228009</v>
      </c>
      <c r="Q493" s="4"/>
      <c r="T493" s="4">
        <f t="shared" si="151"/>
        <v>7.028468732471739E-3</v>
      </c>
      <c r="U493" s="4">
        <f t="shared" si="152"/>
        <v>7.028468732471739E-3</v>
      </c>
      <c r="V493" s="2">
        <f t="shared" si="160"/>
        <v>2.8388603349397521E-3</v>
      </c>
      <c r="W493" s="4">
        <f t="shared" si="161"/>
        <v>-7.1895282684096935E-3</v>
      </c>
      <c r="X493" s="2">
        <f t="shared" si="162"/>
        <v>4.1777483534420397E-3</v>
      </c>
      <c r="Y493" s="4">
        <f t="shared" si="155"/>
        <v>9.2467066060052186E-3</v>
      </c>
      <c r="Z493" s="4">
        <f t="shared" si="156"/>
        <v>1.561025915147235E-2</v>
      </c>
      <c r="AA493" s="4">
        <f t="shared" si="166"/>
        <v>4.5543275272782735E-2</v>
      </c>
    </row>
    <row r="494" spans="1:27" x14ac:dyDescent="0.3">
      <c r="A494" s="1">
        <f t="shared" si="148"/>
        <v>51</v>
      </c>
      <c r="B494" s="1">
        <f t="shared" si="149"/>
        <v>1</v>
      </c>
      <c r="C494" s="10">
        <v>39797</v>
      </c>
      <c r="D494" s="3">
        <v>868.57</v>
      </c>
      <c r="E494" s="3">
        <v>881.07</v>
      </c>
      <c r="F494" s="3">
        <f t="shared" si="157"/>
        <v>881.96</v>
      </c>
      <c r="G494" s="3">
        <f t="shared" si="163"/>
        <v>876.03399999999999</v>
      </c>
      <c r="H494" s="4">
        <f t="shared" si="150"/>
        <v>-1.2685710388414592E-2</v>
      </c>
      <c r="I494" s="4">
        <f t="shared" si="153"/>
        <v>1.5231946165301078E-3</v>
      </c>
      <c r="J494" s="4">
        <f t="shared" si="154"/>
        <v>-1.42089050049447E-2</v>
      </c>
      <c r="K494" s="4">
        <f t="shared" si="158"/>
        <v>6.3400134132063088E-3</v>
      </c>
      <c r="L494" s="4">
        <f t="shared" si="164"/>
        <v>-3.2585755478006595E-3</v>
      </c>
      <c r="M494" s="4">
        <f t="shared" si="159"/>
        <v>-1.5182094426051052E-2</v>
      </c>
      <c r="N494" s="4">
        <f t="shared" si="165"/>
        <v>-8.5202172518417576E-3</v>
      </c>
      <c r="O494" s="4">
        <f t="shared" si="167"/>
        <v>6.8227085899812846E-3</v>
      </c>
      <c r="P494" s="4">
        <f t="shared" si="147"/>
        <v>-0.40847612302160224</v>
      </c>
      <c r="Q494" s="4"/>
      <c r="T494" s="4">
        <f t="shared" si="151"/>
        <v>-1.2685710388414592E-2</v>
      </c>
      <c r="U494" s="4">
        <f t="shared" si="152"/>
        <v>-1.2685710388414592E-2</v>
      </c>
      <c r="V494" s="2">
        <f t="shared" si="160"/>
        <v>3.4067270639855443E-2</v>
      </c>
      <c r="W494" s="4">
        <f t="shared" si="161"/>
        <v>2.3726597933456911E-2</v>
      </c>
      <c r="X494" s="2">
        <f t="shared" si="162"/>
        <v>-4.5212707485984382E-2</v>
      </c>
      <c r="Y494" s="4">
        <f t="shared" si="155"/>
        <v>-6.2078670532925264E-3</v>
      </c>
      <c r="Z494" s="4">
        <f t="shared" si="156"/>
        <v>5.8240545458492492E-5</v>
      </c>
      <c r="AA494" s="4">
        <f t="shared" si="166"/>
        <v>1.3621297586046893E-2</v>
      </c>
    </row>
    <row r="495" spans="1:27" x14ac:dyDescent="0.3">
      <c r="A495" s="1">
        <f t="shared" si="148"/>
        <v>51</v>
      </c>
      <c r="B495" s="1">
        <f t="shared" si="149"/>
        <v>2</v>
      </c>
      <c r="C495" s="10">
        <v>39798</v>
      </c>
      <c r="D495" s="3">
        <v>913.18</v>
      </c>
      <c r="E495" s="3">
        <v>871.53</v>
      </c>
      <c r="F495" s="3">
        <f t="shared" si="157"/>
        <v>886.86200000000008</v>
      </c>
      <c r="G495" s="3">
        <f t="shared" si="163"/>
        <v>882.47100000000012</v>
      </c>
      <c r="H495" s="4">
        <f t="shared" si="150"/>
        <v>5.1360281842568703E-2</v>
      </c>
      <c r="I495" s="4">
        <f t="shared" si="153"/>
        <v>3.4079003419412628E-3</v>
      </c>
      <c r="J495" s="4">
        <f t="shared" si="154"/>
        <v>4.7952381500627438E-2</v>
      </c>
      <c r="K495" s="4">
        <f t="shared" si="158"/>
        <v>1.3484808363171622E-2</v>
      </c>
      <c r="L495" s="4">
        <f t="shared" si="164"/>
        <v>1.2076043253726167E-2</v>
      </c>
      <c r="M495" s="4">
        <f t="shared" si="159"/>
        <v>2.967541737045884E-2</v>
      </c>
      <c r="N495" s="4">
        <f t="shared" si="165"/>
        <v>3.479887724355795E-2</v>
      </c>
      <c r="O495" s="4">
        <f t="shared" si="167"/>
        <v>4.8084714952144848E-3</v>
      </c>
      <c r="P495" s="4">
        <f t="shared" si="147"/>
        <v>-0.37809528998338282</v>
      </c>
      <c r="Q495" s="4"/>
      <c r="T495" s="4">
        <f t="shared" si="151"/>
        <v>5.1360281842568703E-2</v>
      </c>
      <c r="U495" s="4">
        <f t="shared" si="152"/>
        <v>5.1360281842568703E-2</v>
      </c>
      <c r="V495" s="2">
        <f t="shared" si="160"/>
        <v>2.3141485430074615E-2</v>
      </c>
      <c r="W495" s="4">
        <f t="shared" si="161"/>
        <v>1.2910070575773846E-2</v>
      </c>
      <c r="X495" s="2">
        <f t="shared" si="162"/>
        <v>2.7580541708395682E-2</v>
      </c>
      <c r="Y495" s="4">
        <f t="shared" si="155"/>
        <v>8.4784067784523837E-4</v>
      </c>
      <c r="Z495" s="4">
        <f t="shared" si="156"/>
        <v>7.1584362760107306E-3</v>
      </c>
      <c r="AA495" s="4">
        <f t="shared" si="166"/>
        <v>1.0001366618075715E-2</v>
      </c>
    </row>
    <row r="496" spans="1:27" x14ac:dyDescent="0.3">
      <c r="A496" s="1">
        <f t="shared" si="148"/>
        <v>51</v>
      </c>
      <c r="B496" s="1">
        <f t="shared" si="149"/>
        <v>3</v>
      </c>
      <c r="C496" s="10">
        <v>39799</v>
      </c>
      <c r="D496" s="3">
        <v>904.42</v>
      </c>
      <c r="E496" s="3">
        <v>908.16</v>
      </c>
      <c r="F496" s="3">
        <f t="shared" si="157"/>
        <v>887.89799999999991</v>
      </c>
      <c r="G496" s="3">
        <f t="shared" si="163"/>
        <v>885.83899999999994</v>
      </c>
      <c r="H496" s="4">
        <f t="shared" si="150"/>
        <v>-9.5928513546069683E-3</v>
      </c>
      <c r="I496" s="4">
        <f t="shared" si="153"/>
        <v>-5.4972732648546638E-3</v>
      </c>
      <c r="J496" s="4">
        <f t="shared" si="154"/>
        <v>-4.0955780897523044E-3</v>
      </c>
      <c r="K496" s="4">
        <f t="shared" si="158"/>
        <v>-3.2208874482577268E-2</v>
      </c>
      <c r="L496" s="4">
        <f t="shared" si="164"/>
        <v>-3.2201269799552734E-2</v>
      </c>
      <c r="M496" s="4">
        <f t="shared" si="159"/>
        <v>1.8607993260487184E-2</v>
      </c>
      <c r="N496" s="4">
        <f t="shared" si="165"/>
        <v>2.0975594888010145E-2</v>
      </c>
      <c r="O496" s="4">
        <f t="shared" si="167"/>
        <v>2.2765971561884623E-3</v>
      </c>
      <c r="P496" s="4">
        <f t="shared" si="147"/>
        <v>-0.38406112942330217</v>
      </c>
      <c r="Q496" s="4"/>
      <c r="T496" s="4">
        <f t="shared" si="151"/>
        <v>-9.5928513546069683E-3</v>
      </c>
      <c r="U496" s="4">
        <f t="shared" si="152"/>
        <v>-9.5928513546069683E-3</v>
      </c>
      <c r="V496" s="2">
        <f t="shared" si="160"/>
        <v>-1.5265336516349396E-2</v>
      </c>
      <c r="W496" s="4">
        <f t="shared" si="161"/>
        <v>-2.5112683151185877E-2</v>
      </c>
      <c r="X496" s="2">
        <f t="shared" si="162"/>
        <v>5.7604199101462901E-3</v>
      </c>
      <c r="Y496" s="4">
        <f t="shared" si="155"/>
        <v>-4.4276095499003944E-2</v>
      </c>
      <c r="Z496" s="4">
        <f t="shared" si="156"/>
        <v>-3.8250017588179176E-2</v>
      </c>
      <c r="AA496" s="4">
        <f t="shared" si="166"/>
        <v>4.6595306524247421E-3</v>
      </c>
    </row>
    <row r="497" spans="1:27" x14ac:dyDescent="0.3">
      <c r="A497" s="1">
        <f t="shared" si="148"/>
        <v>51</v>
      </c>
      <c r="B497" s="1">
        <f t="shared" si="149"/>
        <v>4</v>
      </c>
      <c r="C497" s="10">
        <v>39800</v>
      </c>
      <c r="D497" s="3">
        <v>885.28</v>
      </c>
      <c r="E497" s="3">
        <v>905.98</v>
      </c>
      <c r="F497" s="3">
        <f t="shared" si="157"/>
        <v>890.2360000000001</v>
      </c>
      <c r="G497" s="3">
        <f t="shared" si="163"/>
        <v>889.84500000000003</v>
      </c>
      <c r="H497" s="4">
        <f t="shared" si="150"/>
        <v>-2.116273412794939E-2</v>
      </c>
      <c r="I497" s="4">
        <f t="shared" si="153"/>
        <v>1.7248623427169449E-3</v>
      </c>
      <c r="J497" s="4">
        <f t="shared" si="154"/>
        <v>-2.2887596470666335E-2</v>
      </c>
      <c r="K497" s="4">
        <f t="shared" si="158"/>
        <v>-1.4313040401583266E-2</v>
      </c>
      <c r="L497" s="4">
        <f t="shared" si="164"/>
        <v>-1.5554474445255168E-2</v>
      </c>
      <c r="M497" s="4">
        <f t="shared" si="159"/>
        <v>-5.5670631158480791E-3</v>
      </c>
      <c r="N497" s="4">
        <f t="shared" si="165"/>
        <v>-5.1301069287348405E-3</v>
      </c>
      <c r="O497" s="4">
        <f t="shared" si="167"/>
        <v>4.4166817278157918E-4</v>
      </c>
      <c r="P497" s="4">
        <f t="shared" si="147"/>
        <v>-0.39709607998038626</v>
      </c>
      <c r="Q497" s="4"/>
      <c r="T497" s="4">
        <f t="shared" si="151"/>
        <v>-2.116273412794939E-2</v>
      </c>
      <c r="U497" s="4">
        <f t="shared" si="152"/>
        <v>-2.116273412794939E-2</v>
      </c>
      <c r="V497" s="2">
        <f t="shared" si="160"/>
        <v>-3.4088144888436707E-2</v>
      </c>
      <c r="W497" s="4">
        <f t="shared" si="161"/>
        <v>-4.3747263439552361E-2</v>
      </c>
      <c r="X497" s="2">
        <f t="shared" si="162"/>
        <v>1.3381563433647294E-2</v>
      </c>
      <c r="Y497" s="4">
        <f t="shared" si="155"/>
        <v>-2.6603401493832824E-2</v>
      </c>
      <c r="Z497" s="4">
        <f t="shared" si="156"/>
        <v>-2.046589283353346E-2</v>
      </c>
      <c r="AA497" s="4">
        <f t="shared" si="166"/>
        <v>8.7919105428728081E-4</v>
      </c>
    </row>
    <row r="498" spans="1:27" x14ac:dyDescent="0.3">
      <c r="A498" s="1">
        <f t="shared" si="148"/>
        <v>51</v>
      </c>
      <c r="B498" s="1">
        <f t="shared" si="149"/>
        <v>5</v>
      </c>
      <c r="C498" s="10">
        <v>39801</v>
      </c>
      <c r="D498" s="3">
        <v>887.88</v>
      </c>
      <c r="E498" s="3">
        <v>886.96</v>
      </c>
      <c r="F498" s="3">
        <f t="shared" si="157"/>
        <v>891.86599999999999</v>
      </c>
      <c r="G498" s="3">
        <f t="shared" si="163"/>
        <v>891.02600000000007</v>
      </c>
      <c r="H498" s="4">
        <f t="shared" si="150"/>
        <v>2.9369239110790066E-3</v>
      </c>
      <c r="I498" s="4">
        <f t="shared" si="153"/>
        <v>1.8977046810049517E-3</v>
      </c>
      <c r="J498" s="4">
        <f t="shared" si="154"/>
        <v>1.0392192300740549E-3</v>
      </c>
      <c r="K498" s="4">
        <f t="shared" si="158"/>
        <v>8.5650867522139677E-3</v>
      </c>
      <c r="L498" s="4">
        <f t="shared" si="164"/>
        <v>6.8854549470852393E-3</v>
      </c>
      <c r="M498" s="4">
        <f t="shared" si="159"/>
        <v>-4.4692812597408021E-3</v>
      </c>
      <c r="N498" s="4">
        <f t="shared" si="165"/>
        <v>-3.5307611674632072E-3</v>
      </c>
      <c r="O498" s="4">
        <f t="shared" si="167"/>
        <v>9.460737937558208E-4</v>
      </c>
      <c r="P498" s="4">
        <f t="shared" si="147"/>
        <v>-0.39532539704159742</v>
      </c>
      <c r="Q498" s="4"/>
      <c r="T498" s="4">
        <f t="shared" si="151"/>
        <v>2.9369239110790066E-3</v>
      </c>
      <c r="U498" s="4">
        <f t="shared" si="152"/>
        <v>2.9369239110790066E-3</v>
      </c>
      <c r="V498" s="2">
        <f t="shared" si="160"/>
        <v>-6.2692029640339271E-3</v>
      </c>
      <c r="W498" s="4">
        <f t="shared" si="161"/>
        <v>-1.620651093439366E-2</v>
      </c>
      <c r="X498" s="2">
        <f t="shared" si="162"/>
        <v>9.2642060632239179E-3</v>
      </c>
      <c r="Y498" s="4">
        <f t="shared" si="155"/>
        <v>-4.0105377708809405E-3</v>
      </c>
      <c r="Z498" s="4">
        <f t="shared" si="156"/>
        <v>2.2694245377807105E-3</v>
      </c>
      <c r="AA498" s="4">
        <f t="shared" si="166"/>
        <v>1.8872460362215873E-3</v>
      </c>
    </row>
    <row r="499" spans="1:27" x14ac:dyDescent="0.3">
      <c r="A499" s="1">
        <f t="shared" si="148"/>
        <v>52</v>
      </c>
      <c r="B499" s="1">
        <f t="shared" si="149"/>
        <v>1</v>
      </c>
      <c r="C499" s="10">
        <v>39804</v>
      </c>
      <c r="D499" s="3">
        <v>871.63</v>
      </c>
      <c r="E499" s="3">
        <v>887.2</v>
      </c>
      <c r="F499" s="3">
        <f t="shared" si="157"/>
        <v>892.47800000000007</v>
      </c>
      <c r="G499" s="3">
        <f t="shared" si="163"/>
        <v>887.21900000000005</v>
      </c>
      <c r="H499" s="4">
        <f t="shared" si="150"/>
        <v>-1.8302022795873316E-2</v>
      </c>
      <c r="I499" s="4">
        <f t="shared" si="153"/>
        <v>-7.6586926161187319E-4</v>
      </c>
      <c r="J499" s="4">
        <f t="shared" si="154"/>
        <v>-1.7536153534261443E-2</v>
      </c>
      <c r="K499" s="4">
        <f t="shared" si="158"/>
        <v>1.104879037707805E-2</v>
      </c>
      <c r="L499" s="4">
        <f t="shared" si="164"/>
        <v>1.2063692290750128E-3</v>
      </c>
      <c r="M499" s="4">
        <f t="shared" si="159"/>
        <v>-2.3359679454283543E-2</v>
      </c>
      <c r="N499" s="4">
        <f t="shared" si="165"/>
        <v>-1.7570633631606238E-2</v>
      </c>
      <c r="O499" s="4">
        <f t="shared" si="167"/>
        <v>6.0335233986898275E-3</v>
      </c>
      <c r="P499" s="4">
        <f t="shared" si="147"/>
        <v>-0.40639216540902773</v>
      </c>
      <c r="Q499" s="4"/>
      <c r="T499" s="4">
        <f t="shared" si="151"/>
        <v>-1.8302022795873316E-2</v>
      </c>
      <c r="U499" s="4">
        <f t="shared" si="152"/>
        <v>-1.8302022795873316E-2</v>
      </c>
      <c r="V499" s="2">
        <f t="shared" si="160"/>
        <v>-2.1748434473126937E-2</v>
      </c>
      <c r="W499" s="4">
        <f t="shared" si="161"/>
        <v>-3.1530950128395664E-2</v>
      </c>
      <c r="X499" s="2">
        <f t="shared" si="162"/>
        <v>3.5230321102501182E-3</v>
      </c>
      <c r="Y499" s="4">
        <f t="shared" si="155"/>
        <v>-1.5578030191448478E-3</v>
      </c>
      <c r="Z499" s="4">
        <f t="shared" si="156"/>
        <v>4.737624394699309E-3</v>
      </c>
      <c r="AA499" s="4">
        <f t="shared" si="166"/>
        <v>1.1925710916594889E-2</v>
      </c>
    </row>
    <row r="500" spans="1:27" x14ac:dyDescent="0.3">
      <c r="A500" s="1">
        <f t="shared" si="148"/>
        <v>52</v>
      </c>
      <c r="B500" s="1">
        <f t="shared" si="149"/>
        <v>2</v>
      </c>
      <c r="C500" s="10">
        <v>39805</v>
      </c>
      <c r="D500" s="3">
        <v>863.16</v>
      </c>
      <c r="E500" s="3">
        <v>874.31</v>
      </c>
      <c r="F500" s="3">
        <f t="shared" si="157"/>
        <v>882.47399999999993</v>
      </c>
      <c r="G500" s="3">
        <f t="shared" si="163"/>
        <v>884.66800000000001</v>
      </c>
      <c r="H500" s="4">
        <f t="shared" si="150"/>
        <v>-9.7174259720294483E-3</v>
      </c>
      <c r="I500" s="4">
        <f t="shared" si="153"/>
        <v>3.0746991269230638E-3</v>
      </c>
      <c r="J500" s="4">
        <f t="shared" si="154"/>
        <v>-1.2792125098952513E-2</v>
      </c>
      <c r="K500" s="4">
        <f t="shared" si="158"/>
        <v>1.7980679875635321E-2</v>
      </c>
      <c r="L500" s="4">
        <f t="shared" si="164"/>
        <v>1.7699915993916921E-2</v>
      </c>
      <c r="M500" s="4">
        <f t="shared" si="159"/>
        <v>-2.1886197213742235E-2</v>
      </c>
      <c r="N500" s="4">
        <f t="shared" si="165"/>
        <v>-2.4311945272124727E-2</v>
      </c>
      <c r="O500" s="4">
        <f t="shared" si="167"/>
        <v>-2.5418230687243083E-3</v>
      </c>
      <c r="P500" s="4">
        <f t="shared" si="147"/>
        <v>-0.41216050559808221</v>
      </c>
      <c r="Q500" s="4"/>
      <c r="T500" s="4">
        <f t="shared" si="151"/>
        <v>-9.7174259720294483E-3</v>
      </c>
      <c r="U500" s="4">
        <f t="shared" si="152"/>
        <v>-9.7174259720294483E-3</v>
      </c>
      <c r="V500" s="2">
        <f t="shared" si="160"/>
        <v>4.7669309225244608E-2</v>
      </c>
      <c r="W500" s="4">
        <f t="shared" si="161"/>
        <v>3.7192616132992157E-2</v>
      </c>
      <c r="X500" s="2">
        <f t="shared" si="162"/>
        <v>-5.4775619264548048E-2</v>
      </c>
      <c r="Y500" s="4">
        <f t="shared" si="155"/>
        <v>5.2876539420238615E-3</v>
      </c>
      <c r="Z500" s="4">
        <f t="shared" si="156"/>
        <v>1.1626243671667574E-2</v>
      </c>
      <c r="AA500" s="4">
        <f t="shared" si="166"/>
        <v>-4.947782180316833E-3</v>
      </c>
    </row>
    <row r="501" spans="1:27" x14ac:dyDescent="0.3">
      <c r="A501" s="1">
        <f t="shared" si="148"/>
        <v>52</v>
      </c>
      <c r="B501" s="1">
        <f t="shared" si="149"/>
        <v>3</v>
      </c>
      <c r="C501" s="10">
        <v>39806</v>
      </c>
      <c r="D501" s="3">
        <v>868.15</v>
      </c>
      <c r="E501" s="3">
        <v>863.87</v>
      </c>
      <c r="F501" s="3">
        <f t="shared" si="157"/>
        <v>875.21999999999991</v>
      </c>
      <c r="G501" s="3">
        <f t="shared" si="163"/>
        <v>881.55899999999997</v>
      </c>
      <c r="H501" s="4">
        <f t="shared" si="150"/>
        <v>5.7810834607720579E-3</v>
      </c>
      <c r="I501" s="4">
        <f t="shared" si="153"/>
        <v>8.2255896936840958E-4</v>
      </c>
      <c r="J501" s="4">
        <f t="shared" si="154"/>
        <v>4.9585244914036484E-3</v>
      </c>
      <c r="K501" s="4">
        <f t="shared" si="158"/>
        <v>1.6019625561888858E-2</v>
      </c>
      <c r="L501" s="4">
        <f t="shared" si="164"/>
        <v>2.3041949220178083E-2</v>
      </c>
      <c r="M501" s="4">
        <f t="shared" si="159"/>
        <v>-8.0779689678023084E-3</v>
      </c>
      <c r="N501" s="4">
        <f t="shared" si="165"/>
        <v>-1.5210553122366162E-2</v>
      </c>
      <c r="O501" s="4">
        <f t="shared" si="167"/>
        <v>-7.3017335713874976E-3</v>
      </c>
      <c r="P501" s="4">
        <f t="shared" si="147"/>
        <v>-0.40876215641940666</v>
      </c>
      <c r="Q501" s="4"/>
      <c r="T501" s="4">
        <f t="shared" si="151"/>
        <v>5.7810834607720579E-3</v>
      </c>
      <c r="U501" s="4">
        <f t="shared" si="152"/>
        <v>5.7810834607720579E-3</v>
      </c>
      <c r="V501" s="2">
        <f t="shared" si="160"/>
        <v>4.7801102924139201E-2</v>
      </c>
      <c r="W501" s="4">
        <f t="shared" si="161"/>
        <v>3.7323091894897756E-2</v>
      </c>
      <c r="X501" s="2">
        <f t="shared" si="162"/>
        <v>-4.0103049468167423E-2</v>
      </c>
      <c r="Y501" s="4">
        <f t="shared" si="155"/>
        <v>3.3510516770772305E-3</v>
      </c>
      <c r="Z501" s="4">
        <f t="shared" si="156"/>
        <v>9.6774306457721466E-3</v>
      </c>
      <c r="AA501" s="4">
        <f t="shared" si="166"/>
        <v>-1.4278667144198995E-2</v>
      </c>
    </row>
    <row r="502" spans="1:27" x14ac:dyDescent="0.3">
      <c r="A502" s="1">
        <f t="shared" si="148"/>
        <v>52</v>
      </c>
      <c r="B502" s="1">
        <f t="shared" si="149"/>
        <v>5</v>
      </c>
      <c r="C502" s="10">
        <v>39808</v>
      </c>
      <c r="D502" s="3">
        <v>872.8</v>
      </c>
      <c r="E502" s="3">
        <v>869.51</v>
      </c>
      <c r="F502" s="3">
        <f t="shared" si="157"/>
        <v>872.72399999999993</v>
      </c>
      <c r="G502" s="3">
        <f t="shared" si="163"/>
        <v>881.4799999999999</v>
      </c>
      <c r="H502" s="4">
        <f t="shared" si="150"/>
        <v>5.3562172435638739E-3</v>
      </c>
      <c r="I502" s="4">
        <f t="shared" si="153"/>
        <v>1.5665495594079522E-3</v>
      </c>
      <c r="J502" s="4">
        <f t="shared" si="154"/>
        <v>3.7896676841559216E-3</v>
      </c>
      <c r="K502" s="4">
        <f t="shared" si="158"/>
        <v>5.2467891493406249E-3</v>
      </c>
      <c r="L502" s="4">
        <f t="shared" si="164"/>
        <v>1.6465408563548327E-2</v>
      </c>
      <c r="M502" s="4">
        <f t="shared" si="159"/>
        <v>8.7083659897082961E-5</v>
      </c>
      <c r="N502" s="4">
        <f t="shared" si="165"/>
        <v>-9.8470753732358661E-3</v>
      </c>
      <c r="O502" s="4">
        <f t="shared" si="167"/>
        <v>-1.0032080659944972E-2</v>
      </c>
      <c r="P502" s="4">
        <f t="shared" si="147"/>
        <v>-0.40559535808657277</v>
      </c>
      <c r="Q502" s="4"/>
      <c r="T502" s="4">
        <f t="shared" si="151"/>
        <v>5.3562172435638739E-3</v>
      </c>
      <c r="U502" s="4">
        <f t="shared" si="152"/>
        <v>5.3562172435638739E-3</v>
      </c>
      <c r="V502" s="2">
        <f t="shared" si="160"/>
        <v>1.9731613200483784E-2</v>
      </c>
      <c r="W502" s="4">
        <f t="shared" si="161"/>
        <v>9.5342970684789419E-3</v>
      </c>
      <c r="X502" s="2">
        <f t="shared" si="162"/>
        <v>-1.4097234773179129E-2</v>
      </c>
      <c r="Y502" s="4">
        <f t="shared" si="155"/>
        <v>-7.2874600919229189E-3</v>
      </c>
      <c r="Z502" s="4">
        <f t="shared" si="156"/>
        <v>-1.0281595969100063E-3</v>
      </c>
      <c r="AA502" s="4">
        <f t="shared" si="166"/>
        <v>-1.9671188314110157E-2</v>
      </c>
    </row>
    <row r="503" spans="1:27" x14ac:dyDescent="0.3">
      <c r="A503" s="1">
        <f t="shared" si="148"/>
        <v>53</v>
      </c>
      <c r="B503" s="1">
        <f t="shared" si="149"/>
        <v>1</v>
      </c>
      <c r="C503" s="10">
        <v>39811</v>
      </c>
      <c r="D503" s="3">
        <v>869.42</v>
      </c>
      <c r="E503" s="3">
        <v>872.37</v>
      </c>
      <c r="F503" s="3">
        <f t="shared" si="157"/>
        <v>869.03199999999993</v>
      </c>
      <c r="G503" s="3">
        <f t="shared" si="163"/>
        <v>880.44899999999996</v>
      </c>
      <c r="H503" s="4">
        <f t="shared" si="150"/>
        <v>-3.8725939505041196E-3</v>
      </c>
      <c r="I503" s="4">
        <f t="shared" si="153"/>
        <v>-4.9266727772679882E-4</v>
      </c>
      <c r="J503" s="4">
        <f t="shared" si="154"/>
        <v>-3.3799266727773209E-3</v>
      </c>
      <c r="K503" s="4">
        <f t="shared" si="158"/>
        <v>-4.4282768102658215E-3</v>
      </c>
      <c r="L503" s="4">
        <f t="shared" si="164"/>
        <v>1.0167786943680576E-2</v>
      </c>
      <c r="M503" s="4">
        <f t="shared" si="159"/>
        <v>4.4647377772053697E-4</v>
      </c>
      <c r="N503" s="4">
        <f t="shared" si="165"/>
        <v>-1.2526563151301207E-2</v>
      </c>
      <c r="O503" s="4">
        <f t="shared" si="167"/>
        <v>-1.3131743001081216E-2</v>
      </c>
      <c r="P503" s="4">
        <f t="shared" si="147"/>
        <v>-0.40789724590699827</v>
      </c>
      <c r="Q503" s="4"/>
      <c r="T503" s="4">
        <f t="shared" si="151"/>
        <v>-3.8725939505041196E-3</v>
      </c>
      <c r="U503" s="4">
        <f t="shared" si="152"/>
        <v>-3.8725939505041196E-3</v>
      </c>
      <c r="V503" s="2">
        <f t="shared" si="160"/>
        <v>1.7277726856095372E-2</v>
      </c>
      <c r="W503" s="4">
        <f t="shared" si="161"/>
        <v>7.10494958753447E-3</v>
      </c>
      <c r="X503" s="2">
        <f t="shared" si="162"/>
        <v>-2.0791097896112127E-2</v>
      </c>
      <c r="Y503" s="4">
        <f t="shared" si="155"/>
        <v>-1.6841889318865943E-2</v>
      </c>
      <c r="Z503" s="4">
        <f t="shared" si="156"/>
        <v>-1.0642831886356577E-2</v>
      </c>
      <c r="AA503" s="4">
        <f t="shared" si="166"/>
        <v>-2.5602500824114902E-2</v>
      </c>
    </row>
    <row r="504" spans="1:27" x14ac:dyDescent="0.3">
      <c r="A504" s="1">
        <f t="shared" si="148"/>
        <v>53</v>
      </c>
      <c r="B504" s="1">
        <f t="shared" si="149"/>
        <v>2</v>
      </c>
      <c r="C504" s="10">
        <v>39812</v>
      </c>
      <c r="D504" s="3">
        <v>890.64</v>
      </c>
      <c r="E504" s="3">
        <v>870.58</v>
      </c>
      <c r="F504" s="3">
        <f t="shared" si="157"/>
        <v>872.83400000000006</v>
      </c>
      <c r="G504" s="3">
        <f t="shared" si="163"/>
        <v>882.65599999999995</v>
      </c>
      <c r="H504" s="4">
        <f t="shared" si="150"/>
        <v>2.4407075981688973E-2</v>
      </c>
      <c r="I504" s="4">
        <f t="shared" si="153"/>
        <v>1.3342228152102343E-3</v>
      </c>
      <c r="J504" s="4">
        <f t="shared" si="154"/>
        <v>2.3072853166478738E-2</v>
      </c>
      <c r="K504" s="4">
        <f t="shared" si="158"/>
        <v>-1.1933242851556471E-3</v>
      </c>
      <c r="L504" s="4">
        <f t="shared" si="164"/>
        <v>1.4203594222457445E-2</v>
      </c>
      <c r="M504" s="4">
        <f t="shared" si="159"/>
        <v>2.0400213557216978E-2</v>
      </c>
      <c r="N504" s="4">
        <f t="shared" si="165"/>
        <v>9.0454265308342521E-3</v>
      </c>
      <c r="O504" s="4">
        <f t="shared" si="167"/>
        <v>-1.1028024791161288E-2</v>
      </c>
      <c r="P504" s="4">
        <f t="shared" si="147"/>
        <v>-0.39344574899888307</v>
      </c>
      <c r="Q504" s="4"/>
      <c r="T504" s="4">
        <f t="shared" si="151"/>
        <v>2.4407075981688973E-2</v>
      </c>
      <c r="U504" s="4">
        <f t="shared" si="152"/>
        <v>2.4407075981688973E-2</v>
      </c>
      <c r="V504" s="2">
        <f t="shared" si="160"/>
        <v>2.5419245013917745E-3</v>
      </c>
      <c r="W504" s="4">
        <f t="shared" si="161"/>
        <v>-7.4834947436221971E-3</v>
      </c>
      <c r="X504" s="2">
        <f t="shared" si="162"/>
        <v>2.1809712836868844E-2</v>
      </c>
      <c r="Y504" s="4">
        <f t="shared" si="155"/>
        <v>-1.3647272860153695E-2</v>
      </c>
      <c r="Z504" s="4">
        <f t="shared" si="156"/>
        <v>-7.4280725730135732E-3</v>
      </c>
      <c r="AA504" s="4">
        <f t="shared" si="166"/>
        <v>-2.2010626592476233E-2</v>
      </c>
    </row>
    <row r="505" spans="1:27" x14ac:dyDescent="0.3">
      <c r="A505" s="1">
        <f t="shared" si="148"/>
        <v>53</v>
      </c>
      <c r="B505" s="1">
        <f t="shared" si="149"/>
        <v>3</v>
      </c>
      <c r="C505" s="10">
        <v>39813</v>
      </c>
      <c r="D505" s="3">
        <v>903.25</v>
      </c>
      <c r="E505" s="3">
        <v>890.59</v>
      </c>
      <c r="F505" s="3">
        <f t="shared" si="157"/>
        <v>880.85200000000009</v>
      </c>
      <c r="G505" s="3">
        <f t="shared" si="163"/>
        <v>881.66300000000012</v>
      </c>
      <c r="H505" s="4">
        <f t="shared" si="150"/>
        <v>1.4158358034671713E-2</v>
      </c>
      <c r="I505" s="4">
        <f t="shared" si="153"/>
        <v>-5.6139405371367251E-5</v>
      </c>
      <c r="J505" s="4">
        <f t="shared" si="154"/>
        <v>1.421449744004308E-2</v>
      </c>
      <c r="K505" s="4">
        <f t="shared" si="158"/>
        <v>-1.7276902003054036E-2</v>
      </c>
      <c r="L505" s="4">
        <f t="shared" si="164"/>
        <v>-1.2772338493168372E-2</v>
      </c>
      <c r="M505" s="4">
        <f t="shared" si="159"/>
        <v>2.5427654134860235E-2</v>
      </c>
      <c r="N505" s="4">
        <f t="shared" si="165"/>
        <v>2.4484411844434745E-2</v>
      </c>
      <c r="O505" s="4">
        <f t="shared" si="167"/>
        <v>-8.9786880708556376E-4</v>
      </c>
      <c r="P505" s="4">
        <f t="shared" si="147"/>
        <v>-0.38485793674575713</v>
      </c>
      <c r="Q505" s="4"/>
      <c r="T505" s="4">
        <f t="shared" si="151"/>
        <v>1.4158358034671713E-2</v>
      </c>
      <c r="U505" s="4">
        <f t="shared" si="152"/>
        <v>1.4158358034671713E-2</v>
      </c>
      <c r="V505" s="2">
        <f t="shared" si="160"/>
        <v>-3.0854217192131522E-2</v>
      </c>
      <c r="W505" s="4">
        <f t="shared" si="161"/>
        <v>-4.054567502021026E-2</v>
      </c>
      <c r="X505" s="2">
        <f t="shared" si="162"/>
        <v>4.6445618425320953E-2</v>
      </c>
      <c r="Y505" s="4">
        <f t="shared" si="155"/>
        <v>-2.9530307214985976E-2</v>
      </c>
      <c r="Z505" s="4">
        <f t="shared" si="156"/>
        <v>-2.3411253426255961E-2</v>
      </c>
      <c r="AA505" s="4">
        <f t="shared" si="166"/>
        <v>-1.8380144910783137E-3</v>
      </c>
    </row>
    <row r="506" spans="1:27" x14ac:dyDescent="0.3">
      <c r="A506" s="1">
        <f t="shared" si="148"/>
        <v>1</v>
      </c>
      <c r="B506" s="1">
        <f t="shared" si="149"/>
        <v>5</v>
      </c>
      <c r="C506" s="10">
        <v>39815</v>
      </c>
      <c r="D506" s="3">
        <v>931.8</v>
      </c>
      <c r="E506" s="3">
        <v>902.99</v>
      </c>
      <c r="F506" s="3">
        <f t="shared" si="157"/>
        <v>893.58199999999999</v>
      </c>
      <c r="G506" s="3">
        <f t="shared" si="163"/>
        <v>884.40100000000007</v>
      </c>
      <c r="H506" s="4">
        <f t="shared" si="150"/>
        <v>3.1608081926376923E-2</v>
      </c>
      <c r="I506" s="4">
        <f t="shared" si="153"/>
        <v>-2.8784943260447374E-4</v>
      </c>
      <c r="J506" s="4">
        <f t="shared" si="154"/>
        <v>3.1895931358981396E-2</v>
      </c>
      <c r="K506" s="4">
        <f t="shared" si="158"/>
        <v>-2.1281483531691205E-2</v>
      </c>
      <c r="L506" s="4">
        <f t="shared" si="164"/>
        <v>-2.6698649936956104E-2</v>
      </c>
      <c r="M506" s="4">
        <f t="shared" si="159"/>
        <v>4.2769438059405807E-2</v>
      </c>
      <c r="N506" s="4">
        <f t="shared" si="165"/>
        <v>5.3594466763379825E-2</v>
      </c>
      <c r="O506" s="4">
        <f t="shared" si="167"/>
        <v>9.8529727409314514E-3</v>
      </c>
      <c r="P506" s="4">
        <f t="shared" ref="P506:P569" si="168">(D506-903.25)/903.25</f>
        <v>3.1608081926376923E-2</v>
      </c>
      <c r="Q506" s="4"/>
      <c r="T506" s="4">
        <f t="shared" si="151"/>
        <v>3.1608081926376923E-2</v>
      </c>
      <c r="U506" s="4">
        <f t="shared" si="152"/>
        <v>3.1608081926376923E-2</v>
      </c>
      <c r="V506" s="2">
        <f t="shared" si="160"/>
        <v>-3.8859673401605337E-2</v>
      </c>
      <c r="W506" s="4">
        <f t="shared" si="161"/>
        <v>-4.8471076667589319E-2</v>
      </c>
      <c r="X506" s="4">
        <f t="shared" si="162"/>
        <v>7.3316823129643466E-2</v>
      </c>
      <c r="Y506" s="4">
        <f t="shared" si="155"/>
        <v>-3.3484956305610297E-2</v>
      </c>
      <c r="Z506" s="4">
        <f t="shared" si="156"/>
        <v>-2.7390837567073913E-2</v>
      </c>
      <c r="AA506" s="4">
        <f t="shared" si="166"/>
        <v>2.0979867918923336E-2</v>
      </c>
    </row>
    <row r="507" spans="1:27" x14ac:dyDescent="0.3">
      <c r="A507" s="1">
        <f t="shared" si="148"/>
        <v>2</v>
      </c>
      <c r="B507" s="1">
        <f t="shared" si="149"/>
        <v>1</v>
      </c>
      <c r="C507" s="10">
        <v>39818</v>
      </c>
      <c r="D507" s="3">
        <v>927.45</v>
      </c>
      <c r="E507" s="3">
        <v>929.17</v>
      </c>
      <c r="F507" s="3">
        <f t="shared" si="157"/>
        <v>904.51199999999994</v>
      </c>
      <c r="G507" s="3">
        <f t="shared" si="163"/>
        <v>888.61800000000005</v>
      </c>
      <c r="H507" s="4">
        <f t="shared" si="150"/>
        <v>-4.6683837733418219E-3</v>
      </c>
      <c r="I507" s="4">
        <f t="shared" si="153"/>
        <v>-2.8224940974457989E-3</v>
      </c>
      <c r="J507" s="4">
        <f t="shared" si="154"/>
        <v>-1.845889675896023E-3</v>
      </c>
      <c r="K507" s="4">
        <f t="shared" si="158"/>
        <v>-3.5439471989697401E-2</v>
      </c>
      <c r="L507" s="4">
        <f t="shared" si="164"/>
        <v>-5.0973027115976129E-2</v>
      </c>
      <c r="M507" s="4">
        <f t="shared" si="159"/>
        <v>2.5359530885162501E-2</v>
      </c>
      <c r="N507" s="4">
        <f t="shared" si="165"/>
        <v>4.3699317366967576E-2</v>
      </c>
      <c r="O507" s="4">
        <f t="shared" si="167"/>
        <v>1.7137311984473439E-2</v>
      </c>
      <c r="P507" s="4">
        <f t="shared" si="168"/>
        <v>2.6792139496263544E-2</v>
      </c>
      <c r="Q507" s="4"/>
      <c r="T507" s="4">
        <f t="shared" si="151"/>
        <v>-4.6683837733418219E-3</v>
      </c>
      <c r="U507" s="4">
        <f t="shared" si="152"/>
        <v>-4.6683837733418219E-3</v>
      </c>
      <c r="V507" s="2">
        <f t="shared" si="160"/>
        <v>-6.3318308649924882E-2</v>
      </c>
      <c r="W507" s="4">
        <f t="shared" si="161"/>
        <v>-7.2685125563425573E-2</v>
      </c>
      <c r="X507" s="4">
        <f t="shared" si="162"/>
        <v>6.2614573785517977E-2</v>
      </c>
      <c r="Y507" s="4">
        <f t="shared" si="155"/>
        <v>-4.7466411241696232E-2</v>
      </c>
      <c r="Z507" s="4">
        <f t="shared" si="156"/>
        <v>-4.1460449068413466E-2</v>
      </c>
      <c r="AA507" s="4">
        <f t="shared" si="166"/>
        <v>3.6423886589574725E-2</v>
      </c>
    </row>
    <row r="508" spans="1:27" x14ac:dyDescent="0.3">
      <c r="A508" s="1">
        <f t="shared" si="148"/>
        <v>2</v>
      </c>
      <c r="B508" s="1">
        <f t="shared" si="149"/>
        <v>2</v>
      </c>
      <c r="C508" s="10">
        <v>39819</v>
      </c>
      <c r="D508" s="3">
        <v>934.7</v>
      </c>
      <c r="E508" s="3">
        <v>931.17</v>
      </c>
      <c r="F508" s="3">
        <f t="shared" si="157"/>
        <v>917.56799999999987</v>
      </c>
      <c r="G508" s="3">
        <f t="shared" si="163"/>
        <v>893.3</v>
      </c>
      <c r="H508" s="4">
        <f t="shared" si="150"/>
        <v>7.8171329990835078E-3</v>
      </c>
      <c r="I508" s="4">
        <f t="shared" si="153"/>
        <v>4.0109978974606861E-3</v>
      </c>
      <c r="J508" s="4">
        <f t="shared" si="154"/>
        <v>3.8061351016228217E-3</v>
      </c>
      <c r="K508" s="4">
        <f t="shared" si="158"/>
        <v>-1.5273060542347502E-2</v>
      </c>
      <c r="L508" s="4">
        <f t="shared" si="164"/>
        <v>-4.1781228098549783E-2</v>
      </c>
      <c r="M508" s="4">
        <f t="shared" si="159"/>
        <v>1.867109576619954E-2</v>
      </c>
      <c r="N508" s="4">
        <f t="shared" si="165"/>
        <v>4.634501287361479E-2</v>
      </c>
      <c r="O508" s="4">
        <f t="shared" si="167"/>
        <v>2.5963410720017024E-2</v>
      </c>
      <c r="P508" s="4">
        <f t="shared" si="168"/>
        <v>3.4818710213119344E-2</v>
      </c>
      <c r="Q508" s="4"/>
      <c r="T508" s="4">
        <f t="shared" si="151"/>
        <v>7.8171329990835078E-3</v>
      </c>
      <c r="U508" s="4">
        <f t="shared" si="152"/>
        <v>7.8171329990835078E-3</v>
      </c>
      <c r="V508" s="2">
        <f t="shared" si="160"/>
        <v>-6.2569410749905741E-2</v>
      </c>
      <c r="W508" s="4">
        <f t="shared" si="161"/>
        <v>-7.1943716642406716E-2</v>
      </c>
      <c r="X508" s="4">
        <f t="shared" si="162"/>
        <v>7.5084539118032811E-2</v>
      </c>
      <c r="Y508" s="4">
        <f t="shared" si="155"/>
        <v>-2.7551451308652369E-2</v>
      </c>
      <c r="Z508" s="4">
        <f t="shared" si="156"/>
        <v>-2.1419920339211786E-2</v>
      </c>
      <c r="AA508" s="4">
        <f t="shared" si="166"/>
        <v>5.5850647617118755E-2</v>
      </c>
    </row>
    <row r="509" spans="1:27" x14ac:dyDescent="0.3">
      <c r="A509" s="1">
        <f t="shared" si="148"/>
        <v>2</v>
      </c>
      <c r="B509" s="1">
        <f t="shared" si="149"/>
        <v>3</v>
      </c>
      <c r="C509" s="10">
        <v>39820</v>
      </c>
      <c r="D509" s="3">
        <v>906.65</v>
      </c>
      <c r="E509" s="3">
        <v>927.45</v>
      </c>
      <c r="F509" s="3">
        <f t="shared" si="157"/>
        <v>920.76999999999987</v>
      </c>
      <c r="G509" s="3">
        <f t="shared" si="163"/>
        <v>896.80200000000002</v>
      </c>
      <c r="H509" s="4">
        <f t="shared" si="150"/>
        <v>-3.0009628757890303E-2</v>
      </c>
      <c r="I509" s="4">
        <f t="shared" si="153"/>
        <v>-7.7564994115759062E-3</v>
      </c>
      <c r="J509" s="4">
        <f t="shared" si="154"/>
        <v>-2.2253129346314397E-2</v>
      </c>
      <c r="K509" s="4">
        <f t="shared" si="158"/>
        <v>-1.1126564673157259E-2</v>
      </c>
      <c r="L509" s="4">
        <f t="shared" si="164"/>
        <v>-4.1716296375545379E-2</v>
      </c>
      <c r="M509" s="4">
        <f t="shared" si="159"/>
        <v>-1.5334991365921884E-2</v>
      </c>
      <c r="N509" s="4">
        <f t="shared" si="165"/>
        <v>1.0981242236301833E-2</v>
      </c>
      <c r="O509" s="4">
        <f t="shared" si="167"/>
        <v>2.6435780069486405E-2</v>
      </c>
      <c r="P509" s="4">
        <f t="shared" si="168"/>
        <v>3.764184887904763E-3</v>
      </c>
      <c r="Q509" s="4"/>
      <c r="T509" s="4">
        <f t="shared" si="151"/>
        <v>-3.0009628757890303E-2</v>
      </c>
      <c r="U509" s="4">
        <f t="shared" si="152"/>
        <v>-3.0009628757890303E-2</v>
      </c>
      <c r="V509" s="2">
        <f t="shared" si="160"/>
        <v>-4.7138119182625504E-2</v>
      </c>
      <c r="W509" s="4">
        <f t="shared" si="161"/>
        <v>-5.6666737990799208E-2</v>
      </c>
      <c r="X509" s="4">
        <f t="shared" si="162"/>
        <v>1.7975837599928133E-2</v>
      </c>
      <c r="Y509" s="4">
        <f t="shared" si="155"/>
        <v>-2.3456657382968212E-2</v>
      </c>
      <c r="Z509" s="4">
        <f t="shared" si="156"/>
        <v>-1.7299307715147521E-2</v>
      </c>
      <c r="AA509" s="4">
        <f t="shared" si="166"/>
        <v>5.4919950414397019E-2</v>
      </c>
    </row>
    <row r="510" spans="1:27" x14ac:dyDescent="0.3">
      <c r="A510" s="1">
        <f t="shared" si="148"/>
        <v>2</v>
      </c>
      <c r="B510" s="1">
        <f t="shared" si="149"/>
        <v>4</v>
      </c>
      <c r="C510" s="10">
        <v>39821</v>
      </c>
      <c r="D510" s="3">
        <v>909.73</v>
      </c>
      <c r="E510" s="3">
        <v>905.73</v>
      </c>
      <c r="F510" s="3">
        <f t="shared" si="157"/>
        <v>922.06600000000003</v>
      </c>
      <c r="G510" s="3">
        <f t="shared" si="163"/>
        <v>901.45900000000006</v>
      </c>
      <c r="H510" s="4">
        <f t="shared" si="150"/>
        <v>3.3971212706116372E-3</v>
      </c>
      <c r="I510" s="4">
        <f t="shared" si="153"/>
        <v>-1.0147245353774434E-3</v>
      </c>
      <c r="J510" s="4">
        <f t="shared" si="154"/>
        <v>4.4118458059890803E-3</v>
      </c>
      <c r="K510" s="4">
        <f t="shared" si="158"/>
        <v>2.0404786852699499E-2</v>
      </c>
      <c r="L510" s="4">
        <f t="shared" si="164"/>
        <v>-6.7390944686483356E-3</v>
      </c>
      <c r="M510" s="4">
        <f t="shared" si="159"/>
        <v>-1.3378651853554965E-2</v>
      </c>
      <c r="N510" s="4">
        <f t="shared" si="165"/>
        <v>9.1751261011315637E-3</v>
      </c>
      <c r="O510" s="4">
        <f t="shared" si="167"/>
        <v>2.2651775801611436E-2</v>
      </c>
      <c r="P510" s="4">
        <f t="shared" si="168"/>
        <v>7.1740935510656162E-3</v>
      </c>
      <c r="Q510" s="4"/>
      <c r="T510" s="4">
        <f t="shared" si="151"/>
        <v>3.3971212706116372E-3</v>
      </c>
      <c r="U510" s="4">
        <f t="shared" si="152"/>
        <v>3.3971212706116372E-3</v>
      </c>
      <c r="V510" s="2">
        <f t="shared" si="160"/>
        <v>-3.7500689350906937E-3</v>
      </c>
      <c r="W510" s="4">
        <f t="shared" si="161"/>
        <v>-1.3712568245739817E-2</v>
      </c>
      <c r="X510" s="4">
        <f t="shared" si="162"/>
        <v>7.1740935510656162E-3</v>
      </c>
      <c r="Y510" s="4">
        <f t="shared" si="155"/>
        <v>7.6815351463067868E-3</v>
      </c>
      <c r="Z510" s="4">
        <f t="shared" si="156"/>
        <v>1.4035218894817439E-2</v>
      </c>
      <c r="AA510" s="4">
        <f t="shared" si="166"/>
        <v>4.678879085249274E-2</v>
      </c>
    </row>
    <row r="511" spans="1:27" x14ac:dyDescent="0.3">
      <c r="A511" s="1">
        <f t="shared" si="148"/>
        <v>2</v>
      </c>
      <c r="B511" s="1">
        <f t="shared" si="149"/>
        <v>5</v>
      </c>
      <c r="C511" s="10">
        <v>39822</v>
      </c>
      <c r="D511" s="3">
        <v>890.35</v>
      </c>
      <c r="E511" s="3">
        <v>909.91</v>
      </c>
      <c r="F511" s="3">
        <f t="shared" si="157"/>
        <v>913.77600000000007</v>
      </c>
      <c r="G511" s="3">
        <f t="shared" si="163"/>
        <v>903.67899999999986</v>
      </c>
      <c r="H511" s="4">
        <f t="shared" si="150"/>
        <v>-2.1303023974146171E-2</v>
      </c>
      <c r="I511" s="4">
        <f t="shared" si="153"/>
        <v>1.978609037845844E-4</v>
      </c>
      <c r="J511" s="4">
        <f t="shared" si="154"/>
        <v>-2.1500884877930754E-2</v>
      </c>
      <c r="K511" s="4">
        <f t="shared" si="158"/>
        <v>1.0885097776263323E-2</v>
      </c>
      <c r="L511" s="4">
        <f t="shared" si="164"/>
        <v>-5.023468501643525E-3</v>
      </c>
      <c r="M511" s="4">
        <f t="shared" si="159"/>
        <v>-2.5636479837509458E-2</v>
      </c>
      <c r="N511" s="4">
        <f t="shared" si="165"/>
        <v>-1.4749706477631814E-2</v>
      </c>
      <c r="O511" s="4">
        <f t="shared" si="167"/>
        <v>1.1340484079294891E-2</v>
      </c>
      <c r="P511" s="4">
        <f t="shared" si="168"/>
        <v>-1.4281760309991672E-2</v>
      </c>
      <c r="Q511" s="4"/>
      <c r="T511" s="4">
        <f t="shared" si="151"/>
        <v>-2.1303023974146171E-2</v>
      </c>
      <c r="U511" s="4">
        <f t="shared" si="152"/>
        <v>-2.1303023974146171E-2</v>
      </c>
      <c r="V511" s="2">
        <f t="shared" si="160"/>
        <v>2.4259945258483216E-2</v>
      </c>
      <c r="W511" s="4">
        <f t="shared" si="161"/>
        <v>1.4017345805898401E-2</v>
      </c>
      <c r="X511" s="4">
        <f t="shared" si="162"/>
        <v>-4.4483794805752236E-2</v>
      </c>
      <c r="Y511" s="4">
        <f t="shared" si="155"/>
        <v>-1.7194545650866212E-3</v>
      </c>
      <c r="Z511" s="4">
        <f t="shared" si="156"/>
        <v>4.5749535953877613E-3</v>
      </c>
      <c r="AA511" s="4">
        <f t="shared" si="166"/>
        <v>2.2598933282004421E-2</v>
      </c>
    </row>
    <row r="512" spans="1:27" x14ac:dyDescent="0.3">
      <c r="A512" s="1">
        <f t="shared" si="148"/>
        <v>3</v>
      </c>
      <c r="B512" s="1">
        <f t="shared" si="149"/>
        <v>1</v>
      </c>
      <c r="C512" s="10">
        <v>39825</v>
      </c>
      <c r="D512" s="3">
        <v>870.26</v>
      </c>
      <c r="E512" s="3">
        <v>890.4</v>
      </c>
      <c r="F512" s="3">
        <f t="shared" si="157"/>
        <v>902.33799999999997</v>
      </c>
      <c r="G512" s="3">
        <f t="shared" si="163"/>
        <v>903.42499999999995</v>
      </c>
      <c r="H512" s="4">
        <f t="shared" si="150"/>
        <v>-2.2564160161734185E-2</v>
      </c>
      <c r="I512" s="4">
        <f t="shared" si="153"/>
        <v>5.61576907957034E-5</v>
      </c>
      <c r="J512" s="4">
        <f t="shared" si="154"/>
        <v>-2.2620317852529888E-2</v>
      </c>
      <c r="K512" s="4">
        <f t="shared" si="158"/>
        <v>2.2471499971921084E-2</v>
      </c>
      <c r="L512" s="4">
        <f t="shared" si="164"/>
        <v>1.8824057954736892E-2</v>
      </c>
      <c r="M512" s="4">
        <f t="shared" si="159"/>
        <v>-3.5549871555891448E-2</v>
      </c>
      <c r="N512" s="4">
        <f t="shared" si="165"/>
        <v>-3.6710296925588692E-2</v>
      </c>
      <c r="O512" s="4">
        <f t="shared" si="167"/>
        <v>-1.249052007446038E-3</v>
      </c>
      <c r="P512" s="4">
        <f t="shared" si="168"/>
        <v>-3.6523664544699706E-2</v>
      </c>
      <c r="Q512" s="4"/>
      <c r="T512" s="4">
        <f t="shared" si="151"/>
        <v>-2.2564160161734185E-2</v>
      </c>
      <c r="U512" s="4">
        <f t="shared" si="152"/>
        <v>-2.2564160161734185E-2</v>
      </c>
      <c r="V512" s="2">
        <f t="shared" si="160"/>
        <v>4.1669006570449849E-2</v>
      </c>
      <c r="W512" s="4">
        <f t="shared" si="161"/>
        <v>3.1252316504745359E-2</v>
      </c>
      <c r="X512" s="4">
        <f t="shared" si="162"/>
        <v>-6.1663701547253279E-2</v>
      </c>
      <c r="Y512" s="4">
        <f t="shared" si="155"/>
        <v>9.7224787752636585E-3</v>
      </c>
      <c r="Z512" s="4">
        <f t="shared" si="156"/>
        <v>1.6089031183082591E-2</v>
      </c>
      <c r="AA512" s="4">
        <f t="shared" si="166"/>
        <v>-2.4035059789145729E-3</v>
      </c>
    </row>
    <row r="513" spans="1:27" x14ac:dyDescent="0.3">
      <c r="A513" s="1">
        <f t="shared" si="148"/>
        <v>3</v>
      </c>
      <c r="B513" s="1">
        <f t="shared" si="149"/>
        <v>2</v>
      </c>
      <c r="C513" s="10">
        <v>39826</v>
      </c>
      <c r="D513" s="3">
        <v>871.79</v>
      </c>
      <c r="E513" s="3">
        <v>869.79</v>
      </c>
      <c r="F513" s="3">
        <f t="shared" si="157"/>
        <v>889.75599999999997</v>
      </c>
      <c r="G513" s="3">
        <f t="shared" si="163"/>
        <v>903.66199999999992</v>
      </c>
      <c r="H513" s="4">
        <f t="shared" si="150"/>
        <v>1.7580952818697546E-3</v>
      </c>
      <c r="I513" s="4">
        <f t="shared" si="153"/>
        <v>-5.400684852802924E-4</v>
      </c>
      <c r="J513" s="4">
        <f t="shared" si="154"/>
        <v>2.2981637671500472E-3</v>
      </c>
      <c r="K513" s="4">
        <f t="shared" si="158"/>
        <v>2.7563601682255825E-2</v>
      </c>
      <c r="L513" s="4">
        <f t="shared" si="164"/>
        <v>4.2450915052206682E-2</v>
      </c>
      <c r="M513" s="4">
        <f t="shared" si="159"/>
        <v>-2.0192052652637363E-2</v>
      </c>
      <c r="N513" s="4">
        <f t="shared" si="165"/>
        <v>-3.5269824336975508E-2</v>
      </c>
      <c r="O513" s="4">
        <f t="shared" si="167"/>
        <v>-1.5951089138439244E-2</v>
      </c>
      <c r="P513" s="4">
        <f t="shared" si="168"/>
        <v>-3.4829781345142578E-2</v>
      </c>
      <c r="Q513" s="4"/>
      <c r="T513" s="4">
        <f t="shared" si="151"/>
        <v>1.7580952818697546E-3</v>
      </c>
      <c r="U513" s="4">
        <f t="shared" si="152"/>
        <v>1.7580952818697546E-3</v>
      </c>
      <c r="V513" s="2">
        <f t="shared" si="160"/>
        <v>7.4046836577574576E-2</v>
      </c>
      <c r="W513" s="4">
        <f t="shared" si="161"/>
        <v>6.3306368211798858E-2</v>
      </c>
      <c r="X513" s="4">
        <f t="shared" si="162"/>
        <v>-6.7305017652722884E-2</v>
      </c>
      <c r="Y513" s="4">
        <f t="shared" si="155"/>
        <v>1.475108794556939E-2</v>
      </c>
      <c r="Z513" s="4">
        <f t="shared" si="156"/>
        <v>2.1149346990106857E-2</v>
      </c>
      <c r="AA513" s="4">
        <f t="shared" si="166"/>
        <v>-3.0310560089279379E-2</v>
      </c>
    </row>
    <row r="514" spans="1:27" x14ac:dyDescent="0.3">
      <c r="A514" s="1">
        <f t="shared" si="148"/>
        <v>3</v>
      </c>
      <c r="B514" s="1">
        <f t="shared" si="149"/>
        <v>3</v>
      </c>
      <c r="C514" s="10">
        <v>39827</v>
      </c>
      <c r="D514" s="3">
        <v>842.62</v>
      </c>
      <c r="E514" s="3">
        <v>867.28</v>
      </c>
      <c r="F514" s="3">
        <f t="shared" si="157"/>
        <v>876.95</v>
      </c>
      <c r="G514" s="3">
        <f t="shared" si="163"/>
        <v>898.86</v>
      </c>
      <c r="H514" s="4">
        <f t="shared" si="150"/>
        <v>-3.3459892864107138E-2</v>
      </c>
      <c r="I514" s="4">
        <f t="shared" si="153"/>
        <v>-5.1732642035352445E-3</v>
      </c>
      <c r="J514" s="4">
        <f t="shared" si="154"/>
        <v>-2.8286628660571893E-2</v>
      </c>
      <c r="K514" s="4">
        <f t="shared" si="158"/>
        <v>1.5763543972745805E-2</v>
      </c>
      <c r="L514" s="4">
        <f t="shared" si="164"/>
        <v>3.8218939066620376E-2</v>
      </c>
      <c r="M514" s="4">
        <f t="shared" si="159"/>
        <v>-3.9147043731113565E-2</v>
      </c>
      <c r="N514" s="4">
        <f t="shared" si="165"/>
        <v>-6.2568141868589111E-2</v>
      </c>
      <c r="O514" s="4">
        <f t="shared" si="167"/>
        <v>-2.6002231136217947E-2</v>
      </c>
      <c r="P514" s="4">
        <f t="shared" si="168"/>
        <v>-6.7124273456960967E-2</v>
      </c>
      <c r="Q514" s="4"/>
      <c r="T514" s="4">
        <f t="shared" si="151"/>
        <v>-3.3459892864107138E-2</v>
      </c>
      <c r="U514" s="4">
        <f t="shared" si="152"/>
        <v>-3.3459892864107138E-2</v>
      </c>
      <c r="V514" s="2">
        <f t="shared" si="160"/>
        <v>3.9986694043290257E-2</v>
      </c>
      <c r="W514" s="4">
        <f t="shared" si="161"/>
        <v>2.9586827102857333E-2</v>
      </c>
      <c r="X514" s="4">
        <f t="shared" si="162"/>
        <v>-7.0622621739370187E-2</v>
      </c>
      <c r="Y514" s="4">
        <f t="shared" si="155"/>
        <v>3.0981631252053471E-3</v>
      </c>
      <c r="Z514" s="4">
        <f t="shared" si="156"/>
        <v>9.4229475684215139E-3</v>
      </c>
      <c r="AA514" s="4">
        <f t="shared" si="166"/>
        <v>-4.7590603516621775E-2</v>
      </c>
    </row>
    <row r="515" spans="1:27" x14ac:dyDescent="0.3">
      <c r="A515" s="1">
        <f t="shared" ref="A515:A578" si="169">WEEKNUM(C515,2)</f>
        <v>3</v>
      </c>
      <c r="B515" s="1">
        <f t="shared" ref="B515:B578" si="170">WEEKDAY(C515,2)</f>
        <v>4</v>
      </c>
      <c r="C515" s="10">
        <v>39828</v>
      </c>
      <c r="D515" s="3">
        <v>843.74</v>
      </c>
      <c r="E515" s="3">
        <v>841.99</v>
      </c>
      <c r="F515" s="3">
        <f t="shared" si="157"/>
        <v>863.75200000000007</v>
      </c>
      <c r="G515" s="3">
        <f t="shared" si="163"/>
        <v>892.90899999999999</v>
      </c>
      <c r="H515" s="4">
        <f t="shared" ref="H515:H578" si="171">(D515-D514)/D514</f>
        <v>1.3291875341197748E-3</v>
      </c>
      <c r="I515" s="4">
        <f t="shared" si="153"/>
        <v>-7.4766798794236478E-4</v>
      </c>
      <c r="J515" s="4">
        <f t="shared" si="154"/>
        <v>2.0768555220621395E-3</v>
      </c>
      <c r="K515" s="4">
        <f t="shared" si="158"/>
        <v>3.1016353753767999E-2</v>
      </c>
      <c r="L515" s="4">
        <f t="shared" si="164"/>
        <v>6.6165320336833047E-2</v>
      </c>
      <c r="M515" s="4">
        <f t="shared" si="159"/>
        <v>-2.316868730839414E-2</v>
      </c>
      <c r="N515" s="4">
        <f t="shared" si="165"/>
        <v>-5.5066081761971246E-2</v>
      </c>
      <c r="O515" s="4">
        <f t="shared" si="167"/>
        <v>-3.4556854007158515E-2</v>
      </c>
      <c r="P515" s="4">
        <f t="shared" si="168"/>
        <v>-6.5884306670357037E-2</v>
      </c>
      <c r="Q515" s="4"/>
      <c r="T515" s="4">
        <f t="shared" ref="T515:T578" si="172">(D515-D514)/D514</f>
        <v>1.3291875341197748E-3</v>
      </c>
      <c r="U515" s="4">
        <f t="shared" ref="U515:U578" si="173">(D515-D514)/D514</f>
        <v>1.3291875341197748E-3</v>
      </c>
      <c r="V515" s="2">
        <f t="shared" si="160"/>
        <v>7.9644442334622978E-2</v>
      </c>
      <c r="W515" s="4">
        <f t="shared" si="161"/>
        <v>6.8847997911276729E-2</v>
      </c>
      <c r="X515" s="4">
        <f t="shared" si="162"/>
        <v>-7.2538005781935311E-2</v>
      </c>
      <c r="Y515" s="4">
        <f t="shared" si="155"/>
        <v>1.8160788245616292E-2</v>
      </c>
      <c r="Z515" s="4">
        <f t="shared" si="156"/>
        <v>2.458054630212151E-2</v>
      </c>
      <c r="AA515" s="4">
        <f t="shared" si="166"/>
        <v>-6.3242761364153938E-2</v>
      </c>
    </row>
    <row r="516" spans="1:27" x14ac:dyDescent="0.3">
      <c r="A516" s="1">
        <f t="shared" si="169"/>
        <v>3</v>
      </c>
      <c r="B516" s="1">
        <f t="shared" si="170"/>
        <v>5</v>
      </c>
      <c r="C516" s="10">
        <v>39829</v>
      </c>
      <c r="D516" s="3">
        <v>850.12</v>
      </c>
      <c r="E516" s="3">
        <v>844.45</v>
      </c>
      <c r="F516" s="3">
        <f t="shared" si="157"/>
        <v>855.7059999999999</v>
      </c>
      <c r="G516" s="3">
        <f t="shared" si="163"/>
        <v>884.74099999999999</v>
      </c>
      <c r="H516" s="4">
        <f t="shared" si="171"/>
        <v>7.561571100101922E-3</v>
      </c>
      <c r="I516" s="4">
        <f t="shared" ref="I516:I579" si="174">(E516-D515)/D515</f>
        <v>8.4149145471358047E-4</v>
      </c>
      <c r="J516" s="4">
        <f t="shared" ref="J516:J579" si="175">H516-I516</f>
        <v>6.7200796453883412E-3</v>
      </c>
      <c r="K516" s="4">
        <f t="shared" si="158"/>
        <v>1.5837224737478315E-2</v>
      </c>
      <c r="L516" s="4">
        <f t="shared" si="164"/>
        <v>5.3153551778720651E-2</v>
      </c>
      <c r="M516" s="4">
        <f t="shared" si="159"/>
        <v>-6.5279430084630701E-3</v>
      </c>
      <c r="N516" s="4">
        <f t="shared" si="165"/>
        <v>-3.9131225974607234E-2</v>
      </c>
      <c r="O516" s="4">
        <f t="shared" si="167"/>
        <v>-3.4154001787982967E-2</v>
      </c>
      <c r="P516" s="4">
        <f t="shared" si="168"/>
        <v>-5.8820924439523935E-2</v>
      </c>
      <c r="Q516" s="4"/>
      <c r="T516" s="4">
        <f t="shared" si="172"/>
        <v>7.561571100101922E-3</v>
      </c>
      <c r="U516" s="4">
        <f t="shared" si="173"/>
        <v>7.561571100101922E-3</v>
      </c>
      <c r="V516" s="2">
        <f t="shared" si="160"/>
        <v>5.5242136203095753E-2</v>
      </c>
      <c r="W516" s="4">
        <f t="shared" si="161"/>
        <v>4.4689714841064786E-2</v>
      </c>
      <c r="X516" s="4">
        <f t="shared" si="162"/>
        <v>-4.5184478014264076E-2</v>
      </c>
      <c r="Y516" s="4">
        <f t="shared" si="155"/>
        <v>3.1709251771605889E-3</v>
      </c>
      <c r="Z516" s="4">
        <f t="shared" si="156"/>
        <v>9.4961684032868407E-3</v>
      </c>
      <c r="AA516" s="4">
        <f t="shared" si="166"/>
        <v>-6.3549491341423014E-2</v>
      </c>
    </row>
    <row r="517" spans="1:27" x14ac:dyDescent="0.3">
      <c r="A517" s="1">
        <f t="shared" si="169"/>
        <v>4</v>
      </c>
      <c r="B517" s="1">
        <f t="shared" si="170"/>
        <v>2</v>
      </c>
      <c r="C517" s="10">
        <v>39833</v>
      </c>
      <c r="D517" s="3">
        <v>805.22</v>
      </c>
      <c r="E517" s="3">
        <v>849.64</v>
      </c>
      <c r="F517" s="3">
        <f t="shared" si="157"/>
        <v>842.69799999999998</v>
      </c>
      <c r="G517" s="3">
        <f t="shared" si="163"/>
        <v>872.5179999999998</v>
      </c>
      <c r="H517" s="4">
        <f t="shared" si="171"/>
        <v>-5.2816073024984679E-2</v>
      </c>
      <c r="I517" s="4">
        <f t="shared" si="174"/>
        <v>-5.6462617042302046E-4</v>
      </c>
      <c r="J517" s="4">
        <f t="shared" si="175"/>
        <v>-5.2251446854561658E-2</v>
      </c>
      <c r="K517" s="4">
        <f t="shared" si="158"/>
        <v>2.2908530560390031E-3</v>
      </c>
      <c r="L517" s="4">
        <f t="shared" si="164"/>
        <v>3.5142751088735096E-2</v>
      </c>
      <c r="M517" s="4">
        <f t="shared" si="159"/>
        <v>-4.4473820989251137E-2</v>
      </c>
      <c r="N517" s="4">
        <f t="shared" si="165"/>
        <v>-7.7130786986629257E-2</v>
      </c>
      <c r="O517" s="4">
        <f t="shared" si="167"/>
        <v>-3.7033357343334516E-2</v>
      </c>
      <c r="P517" s="4">
        <f t="shared" si="168"/>
        <v>-0.10853030722391362</v>
      </c>
      <c r="Q517" s="4"/>
      <c r="T517" s="4">
        <f t="shared" si="172"/>
        <v>-5.2816073024984679E-2</v>
      </c>
      <c r="U517" s="4">
        <f t="shared" si="173"/>
        <v>-5.2816073024984679E-2</v>
      </c>
      <c r="V517" s="2">
        <f t="shared" si="160"/>
        <v>2.3690773067331656E-2</v>
      </c>
      <c r="W517" s="4">
        <f t="shared" si="161"/>
        <v>1.3453865336658384E-2</v>
      </c>
      <c r="X517" s="4">
        <f t="shared" si="162"/>
        <v>-7.4736285707719494E-2</v>
      </c>
      <c r="Y517" s="4">
        <f t="shared" si="155"/>
        <v>-1.0206539126704658E-2</v>
      </c>
      <c r="Z517" s="4">
        <f t="shared" si="156"/>
        <v>-3.9656441540486731E-3</v>
      </c>
      <c r="AA517" s="4">
        <f t="shared" si="166"/>
        <v>-6.6094966631129348E-2</v>
      </c>
    </row>
    <row r="518" spans="1:27" x14ac:dyDescent="0.3">
      <c r="A518" s="1">
        <f t="shared" si="169"/>
        <v>4</v>
      </c>
      <c r="B518" s="1">
        <f t="shared" si="170"/>
        <v>3</v>
      </c>
      <c r="C518" s="10">
        <v>39834</v>
      </c>
      <c r="D518" s="3">
        <v>840.24</v>
      </c>
      <c r="E518" s="3">
        <v>806.77</v>
      </c>
      <c r="F518" s="3">
        <f t="shared" si="157"/>
        <v>836.38799999999992</v>
      </c>
      <c r="G518" s="3">
        <f t="shared" si="163"/>
        <v>863.07199999999989</v>
      </c>
      <c r="H518" s="4">
        <f t="shared" si="171"/>
        <v>4.3491219790864587E-2</v>
      </c>
      <c r="I518" s="4">
        <f t="shared" si="174"/>
        <v>1.9249397680136541E-3</v>
      </c>
      <c r="J518" s="4">
        <f t="shared" si="175"/>
        <v>4.1566280022850934E-2</v>
      </c>
      <c r="K518" s="4">
        <f t="shared" si="158"/>
        <v>3.7511487543776763E-2</v>
      </c>
      <c r="L518" s="4">
        <f t="shared" si="164"/>
        <v>7.4996757269924733E-2</v>
      </c>
      <c r="M518" s="4">
        <f t="shared" si="159"/>
        <v>4.6055180131710279E-3</v>
      </c>
      <c r="N518" s="4">
        <f t="shared" si="165"/>
        <v>-2.6454339846501664E-2</v>
      </c>
      <c r="O518" s="4">
        <f t="shared" si="167"/>
        <v>-3.1757593068647019E-2</v>
      </c>
      <c r="P518" s="4">
        <f t="shared" si="168"/>
        <v>-6.9759202878494311E-2</v>
      </c>
      <c r="Q518" s="4"/>
      <c r="T518" s="4">
        <f t="shared" si="172"/>
        <v>4.3491219790864587E-2</v>
      </c>
      <c r="U518" s="4">
        <f t="shared" si="173"/>
        <v>4.3491219790864587E-2</v>
      </c>
      <c r="V518" s="2">
        <f t="shared" si="160"/>
        <v>8.2673058294627469E-2</v>
      </c>
      <c r="W518" s="4">
        <f t="shared" si="161"/>
        <v>7.1846327711681215E-2</v>
      </c>
      <c r="X518" s="4">
        <f t="shared" si="162"/>
        <v>-3.6189908120074735E-2</v>
      </c>
      <c r="Y518" s="4">
        <f t="shared" ref="Y518:Y581" si="176">(SUM(D514:D517)*(0.99/4.01)-D517)/D517</f>
        <v>2.4574935330013998E-2</v>
      </c>
      <c r="Z518" s="4">
        <f t="shared" ref="Z518:Z581" si="177">(SUM(D514:D517)*(0.995/4.005)-D517)/D517</f>
        <v>3.1035136185825606E-2</v>
      </c>
      <c r="AA518" s="4">
        <f t="shared" si="166"/>
        <v>-5.998048903294842E-2</v>
      </c>
    </row>
    <row r="519" spans="1:27" x14ac:dyDescent="0.3">
      <c r="A519" s="1">
        <f t="shared" si="169"/>
        <v>4</v>
      </c>
      <c r="B519" s="1">
        <f t="shared" si="170"/>
        <v>4</v>
      </c>
      <c r="C519" s="10">
        <v>39835</v>
      </c>
      <c r="D519" s="3">
        <v>827.5</v>
      </c>
      <c r="E519" s="3">
        <v>839.74</v>
      </c>
      <c r="F519" s="3">
        <f t="shared" ref="F519:F582" si="178">AVERAGE(D515:D519)</f>
        <v>833.36399999999992</v>
      </c>
      <c r="G519" s="3">
        <f t="shared" si="163"/>
        <v>855.15699999999993</v>
      </c>
      <c r="H519" s="4">
        <f t="shared" si="171"/>
        <v>-1.5162334571074942E-2</v>
      </c>
      <c r="I519" s="4">
        <f t="shared" si="174"/>
        <v>-5.9506807578787015E-4</v>
      </c>
      <c r="J519" s="4">
        <f t="shared" si="175"/>
        <v>-1.4567266495287072E-2</v>
      </c>
      <c r="K519" s="4">
        <f t="shared" ref="K519:K582" si="179">(SUM(D515:D518)/4-D518)/D518</f>
        <v>-6.4386365800248521E-3</v>
      </c>
      <c r="L519" s="4">
        <f t="shared" si="164"/>
        <v>2.1410549366847578E-2</v>
      </c>
      <c r="M519" s="4">
        <f t="shared" ref="M519:M582" si="180">(D519-F519)/F519</f>
        <v>-7.0365410552890688E-3</v>
      </c>
      <c r="N519" s="4">
        <f t="shared" si="165"/>
        <v>-3.2341429702382053E-2</v>
      </c>
      <c r="O519" s="4">
        <f t="shared" si="167"/>
        <v>-2.6335951661631427E-2</v>
      </c>
      <c r="P519" s="4">
        <f t="shared" si="168"/>
        <v>-8.3863825076114035E-2</v>
      </c>
      <c r="Q519" s="4"/>
      <c r="T519" s="4">
        <f t="shared" si="172"/>
        <v>-1.5162334571074942E-2</v>
      </c>
      <c r="U519" s="4">
        <f t="shared" si="173"/>
        <v>-1.5162334571074942E-2</v>
      </c>
      <c r="V519" s="2">
        <f t="shared" ref="V519:V582" si="181">(D514-D518)/D518</f>
        <v>2.8325240407502564E-3</v>
      </c>
      <c r="W519" s="4">
        <f t="shared" ref="W519:W582" si="182">(D514*(1-0.01)-D518)/D518</f>
        <v>-7.1958011996572395E-3</v>
      </c>
      <c r="X519" s="4">
        <f t="shared" ref="X519:X582" si="183">(D519-D514)/D514</f>
        <v>-1.7944031710616891E-2</v>
      </c>
      <c r="Y519" s="4">
        <f t="shared" si="176"/>
        <v>-1.882718225857816E-2</v>
      </c>
      <c r="Z519" s="4">
        <f t="shared" si="177"/>
        <v>-1.2640642593882367E-2</v>
      </c>
      <c r="AA519" s="4">
        <f t="shared" si="166"/>
        <v>-4.9701807400650125E-2</v>
      </c>
    </row>
    <row r="520" spans="1:27" x14ac:dyDescent="0.3">
      <c r="A520" s="1">
        <f t="shared" si="169"/>
        <v>4</v>
      </c>
      <c r="B520" s="1">
        <f t="shared" si="170"/>
        <v>5</v>
      </c>
      <c r="C520" s="10">
        <v>39836</v>
      </c>
      <c r="D520" s="3">
        <v>831.95</v>
      </c>
      <c r="E520" s="3">
        <v>822.16</v>
      </c>
      <c r="F520" s="3">
        <f t="shared" si="178"/>
        <v>831.00599999999997</v>
      </c>
      <c r="G520" s="3">
        <f t="shared" si="163"/>
        <v>847.37900000000013</v>
      </c>
      <c r="H520" s="4">
        <f t="shared" si="171"/>
        <v>5.3776435045317771E-3</v>
      </c>
      <c r="I520" s="4">
        <f t="shared" si="174"/>
        <v>-6.453172205438105E-3</v>
      </c>
      <c r="J520" s="4">
        <f t="shared" si="175"/>
        <v>1.1830815709969883E-2</v>
      </c>
      <c r="K520" s="4">
        <f t="shared" si="179"/>
        <v>3.9516616314199176E-3</v>
      </c>
      <c r="L520" s="4">
        <f t="shared" si="164"/>
        <v>2.609466263846932E-2</v>
      </c>
      <c r="M520" s="4">
        <f t="shared" si="180"/>
        <v>1.1359725441213104E-3</v>
      </c>
      <c r="N520" s="4">
        <f t="shared" si="165"/>
        <v>-1.8207909329827722E-2</v>
      </c>
      <c r="O520" s="4">
        <f t="shared" si="167"/>
        <v>-1.9680269246950131E-2</v>
      </c>
      <c r="P520" s="4">
        <f t="shared" si="168"/>
        <v>-7.893717132576801E-2</v>
      </c>
      <c r="Q520" s="4"/>
      <c r="T520" s="4">
        <f t="shared" si="172"/>
        <v>5.3776435045317771E-3</v>
      </c>
      <c r="U520" s="4">
        <f t="shared" si="173"/>
        <v>5.3776435045317771E-3</v>
      </c>
      <c r="V520" s="2">
        <f t="shared" si="181"/>
        <v>1.9625377643504544E-2</v>
      </c>
      <c r="W520" s="4">
        <f t="shared" si="182"/>
        <v>9.4291238670694676E-3</v>
      </c>
      <c r="X520" s="4">
        <f t="shared" si="183"/>
        <v>-1.3973498945172641E-2</v>
      </c>
      <c r="Y520" s="4">
        <f t="shared" si="176"/>
        <v>-8.566438887675094E-3</v>
      </c>
      <c r="Z520" s="4">
        <f t="shared" si="177"/>
        <v>-2.3152026733954194E-3</v>
      </c>
      <c r="AA520" s="4">
        <f t="shared" si="166"/>
        <v>-3.7911344923079876E-2</v>
      </c>
    </row>
    <row r="521" spans="1:27" x14ac:dyDescent="0.3">
      <c r="A521" s="1">
        <f t="shared" si="169"/>
        <v>5</v>
      </c>
      <c r="B521" s="1">
        <f t="shared" si="170"/>
        <v>1</v>
      </c>
      <c r="C521" s="10">
        <v>39839</v>
      </c>
      <c r="D521" s="3">
        <v>836.57</v>
      </c>
      <c r="E521" s="3">
        <v>832.5</v>
      </c>
      <c r="F521" s="3">
        <f t="shared" si="178"/>
        <v>828.29599999999994</v>
      </c>
      <c r="G521" s="3">
        <f t="shared" si="163"/>
        <v>842.00099999999998</v>
      </c>
      <c r="H521" s="4">
        <f t="shared" si="171"/>
        <v>5.5532183424484693E-3</v>
      </c>
      <c r="I521" s="4">
        <f t="shared" si="174"/>
        <v>6.6109742172000064E-4</v>
      </c>
      <c r="J521" s="4">
        <f t="shared" si="175"/>
        <v>4.892120920728469E-3</v>
      </c>
      <c r="K521" s="4">
        <f t="shared" si="179"/>
        <v>-6.8784181741692188E-3</v>
      </c>
      <c r="L521" s="4">
        <f t="shared" si="164"/>
        <v>1.2806592276512265E-2</v>
      </c>
      <c r="M521" s="4">
        <f t="shared" si="180"/>
        <v>9.9891826110473977E-3</v>
      </c>
      <c r="N521" s="4">
        <f t="shared" si="165"/>
        <v>-6.4501111043810235E-3</v>
      </c>
      <c r="O521" s="4">
        <f t="shared" si="167"/>
        <v>-1.6382370871535008E-2</v>
      </c>
      <c r="P521" s="4">
        <f t="shared" si="168"/>
        <v>-7.3822308331026792E-2</v>
      </c>
      <c r="Q521" s="4"/>
      <c r="T521" s="4">
        <f t="shared" si="172"/>
        <v>5.5532183424484693E-3</v>
      </c>
      <c r="U521" s="4">
        <f t="shared" si="173"/>
        <v>5.5532183424484693E-3</v>
      </c>
      <c r="V521" s="2">
        <f t="shared" si="181"/>
        <v>2.1840254823006139E-2</v>
      </c>
      <c r="W521" s="4">
        <f t="shared" si="182"/>
        <v>1.162185227477603E-2</v>
      </c>
      <c r="X521" s="4">
        <f t="shared" si="183"/>
        <v>-1.5938926269232524E-2</v>
      </c>
      <c r="Y521" s="4">
        <f t="shared" si="176"/>
        <v>-1.9261480291698239E-2</v>
      </c>
      <c r="Z521" s="4">
        <f t="shared" si="177"/>
        <v>-1.3077678984567671E-2</v>
      </c>
      <c r="AA521" s="4">
        <f t="shared" si="166"/>
        <v>-3.2032029692441059E-2</v>
      </c>
    </row>
    <row r="522" spans="1:27" x14ac:dyDescent="0.3">
      <c r="A522" s="1">
        <f t="shared" si="169"/>
        <v>5</v>
      </c>
      <c r="B522" s="1">
        <f t="shared" si="170"/>
        <v>2</v>
      </c>
      <c r="C522" s="10">
        <v>39840</v>
      </c>
      <c r="D522" s="3">
        <v>845.71</v>
      </c>
      <c r="E522" s="3">
        <v>837.3</v>
      </c>
      <c r="F522" s="3">
        <f t="shared" si="178"/>
        <v>836.39400000000001</v>
      </c>
      <c r="G522" s="3">
        <f t="shared" si="163"/>
        <v>839.54599999999994</v>
      </c>
      <c r="H522" s="4">
        <f t="shared" si="171"/>
        <v>1.0925565105131652E-2</v>
      </c>
      <c r="I522" s="4">
        <f t="shared" si="174"/>
        <v>8.7261077973140857E-4</v>
      </c>
      <c r="J522" s="4">
        <f t="shared" si="175"/>
        <v>1.0052954325400243E-2</v>
      </c>
      <c r="K522" s="4">
        <f t="shared" si="179"/>
        <v>-2.9943698674348772E-3</v>
      </c>
      <c r="L522" s="4">
        <f t="shared" si="164"/>
        <v>2.7386962371480235E-3</v>
      </c>
      <c r="M522" s="4">
        <f t="shared" si="180"/>
        <v>1.1138291283772996E-2</v>
      </c>
      <c r="N522" s="4">
        <f t="shared" si="165"/>
        <v>7.3420634485782807E-3</v>
      </c>
      <c r="O522" s="4">
        <f t="shared" si="167"/>
        <v>-3.7270459140839409E-3</v>
      </c>
      <c r="P522" s="4">
        <f t="shared" si="168"/>
        <v>-6.3703293661776877E-2</v>
      </c>
      <c r="Q522" s="4"/>
      <c r="T522" s="4">
        <f t="shared" si="172"/>
        <v>1.0925565105131652E-2</v>
      </c>
      <c r="U522" s="4">
        <f t="shared" si="173"/>
        <v>1.0925565105131652E-2</v>
      </c>
      <c r="V522" s="2">
        <f t="shared" si="181"/>
        <v>-3.7474449239155147E-2</v>
      </c>
      <c r="W522" s="4">
        <f t="shared" si="182"/>
        <v>-4.709970474676356E-2</v>
      </c>
      <c r="X522" s="4">
        <f t="shared" si="183"/>
        <v>5.028439432701623E-2</v>
      </c>
      <c r="Y522" s="4">
        <f t="shared" si="176"/>
        <v>-1.5425861514973105E-2</v>
      </c>
      <c r="Z522" s="4">
        <f t="shared" si="177"/>
        <v>-9.2178756735057689E-3</v>
      </c>
      <c r="AA522" s="4">
        <f t="shared" si="166"/>
        <v>-7.4807344980051859E-3</v>
      </c>
    </row>
    <row r="523" spans="1:27" x14ac:dyDescent="0.3">
      <c r="A523" s="1">
        <f t="shared" si="169"/>
        <v>5</v>
      </c>
      <c r="B523" s="1">
        <f t="shared" si="170"/>
        <v>3</v>
      </c>
      <c r="C523" s="10">
        <v>39841</v>
      </c>
      <c r="D523" s="3">
        <v>874.09</v>
      </c>
      <c r="E523" s="3">
        <v>845.73</v>
      </c>
      <c r="F523" s="3">
        <f t="shared" si="178"/>
        <v>843.16399999999999</v>
      </c>
      <c r="G523" s="3">
        <f t="shared" ref="G523:G586" si="184">AVERAGE(D514:D523)</f>
        <v>839.77599999999984</v>
      </c>
      <c r="H523" s="4">
        <f t="shared" si="171"/>
        <v>3.3557602487850439E-2</v>
      </c>
      <c r="I523" s="4">
        <f t="shared" si="174"/>
        <v>2.3648768490359352E-5</v>
      </c>
      <c r="J523" s="4">
        <f t="shared" si="175"/>
        <v>3.3533953719360077E-2</v>
      </c>
      <c r="K523" s="4">
        <f t="shared" si="179"/>
        <v>-1.2152510907994503E-2</v>
      </c>
      <c r="L523" s="4">
        <f t="shared" ref="L523:L586" si="185">(SUM(D514:D522)/9-D522)/D522</f>
        <v>-1.1524833177645745E-2</v>
      </c>
      <c r="M523" s="4">
        <f t="shared" si="180"/>
        <v>3.6678510942118075E-2</v>
      </c>
      <c r="N523" s="4">
        <f t="shared" ref="N523:N586" si="186">(D523-G523)/G523</f>
        <v>4.0860896238997302E-2</v>
      </c>
      <c r="O523" s="4">
        <f t="shared" si="167"/>
        <v>3.8760310723153762E-3</v>
      </c>
      <c r="P523" s="4">
        <f t="shared" si="168"/>
        <v>-3.2283420979795148E-2</v>
      </c>
      <c r="Q523" s="4"/>
      <c r="T523" s="4">
        <f t="shared" si="172"/>
        <v>3.3557602487850439E-2</v>
      </c>
      <c r="U523" s="4">
        <f t="shared" si="173"/>
        <v>3.3557602487850439E-2</v>
      </c>
      <c r="V523" s="2">
        <f t="shared" si="181"/>
        <v>-6.4679381821191985E-3</v>
      </c>
      <c r="W523" s="4">
        <f t="shared" si="182"/>
        <v>-1.6403258800298075E-2</v>
      </c>
      <c r="X523" s="4">
        <f t="shared" si="183"/>
        <v>4.0286108730838835E-2</v>
      </c>
      <c r="Y523" s="4">
        <f t="shared" si="176"/>
        <v>-2.4469811270737728E-2</v>
      </c>
      <c r="Z523" s="4">
        <f t="shared" si="177"/>
        <v>-1.8318849791215536E-2</v>
      </c>
      <c r="AA523" s="4">
        <f t="shared" ref="AA523:AA586" si="187">(F523-F518)/F518</f>
        <v>8.1015031301262912E-3</v>
      </c>
    </row>
    <row r="524" spans="1:27" x14ac:dyDescent="0.3">
      <c r="A524" s="1">
        <f t="shared" si="169"/>
        <v>5</v>
      </c>
      <c r="B524" s="1">
        <f t="shared" si="170"/>
        <v>4</v>
      </c>
      <c r="C524" s="10">
        <v>39842</v>
      </c>
      <c r="D524" s="3">
        <v>845.14</v>
      </c>
      <c r="E524" s="3">
        <v>868.89</v>
      </c>
      <c r="F524" s="3">
        <f t="shared" si="178"/>
        <v>846.69200000000001</v>
      </c>
      <c r="G524" s="3">
        <f t="shared" si="184"/>
        <v>840.02799999999991</v>
      </c>
      <c r="H524" s="4">
        <f t="shared" si="171"/>
        <v>-3.3120159251335726E-2</v>
      </c>
      <c r="I524" s="4">
        <f t="shared" si="174"/>
        <v>-5.9490441487719172E-3</v>
      </c>
      <c r="J524" s="4">
        <f t="shared" si="175"/>
        <v>-2.7171115102563807E-2</v>
      </c>
      <c r="K524" s="4">
        <f t="shared" si="179"/>
        <v>-3.0900708165063084E-2</v>
      </c>
      <c r="L524" s="4">
        <f t="shared" si="185"/>
        <v>-3.9618345936917376E-2</v>
      </c>
      <c r="M524" s="4">
        <f t="shared" si="180"/>
        <v>-1.8330160199931272E-3</v>
      </c>
      <c r="N524" s="4">
        <f t="shared" si="186"/>
        <v>6.0855114353332036E-3</v>
      </c>
      <c r="O524" s="4">
        <f t="shared" ref="O524:O587" si="188">(F524-G524)/D524</f>
        <v>7.8850841280735749E-3</v>
      </c>
      <c r="P524" s="4">
        <f t="shared" si="168"/>
        <v>-6.4334348187102153E-2</v>
      </c>
      <c r="Q524" s="4"/>
      <c r="T524" s="4">
        <f t="shared" si="172"/>
        <v>-3.3120159251335726E-2</v>
      </c>
      <c r="U524" s="4">
        <f t="shared" si="173"/>
        <v>-3.3120159251335726E-2</v>
      </c>
      <c r="V524" s="2">
        <f t="shared" si="181"/>
        <v>-5.3301147479092578E-2</v>
      </c>
      <c r="W524" s="4">
        <f t="shared" si="182"/>
        <v>-6.2768136004301631E-2</v>
      </c>
      <c r="X524" s="4">
        <f t="shared" si="183"/>
        <v>2.131722054380663E-2</v>
      </c>
      <c r="Y524" s="4">
        <f t="shared" si="176"/>
        <v>-4.298424048220699E-2</v>
      </c>
      <c r="Z524" s="4">
        <f t="shared" si="177"/>
        <v>-3.6950017102859174E-2</v>
      </c>
      <c r="AA524" s="4">
        <f t="shared" si="187"/>
        <v>1.5993011457178484E-2</v>
      </c>
    </row>
    <row r="525" spans="1:27" x14ac:dyDescent="0.3">
      <c r="A525" s="1">
        <f t="shared" si="169"/>
        <v>5</v>
      </c>
      <c r="B525" s="1">
        <f t="shared" si="170"/>
        <v>5</v>
      </c>
      <c r="C525" s="10">
        <v>39843</v>
      </c>
      <c r="D525" s="3">
        <v>825.88</v>
      </c>
      <c r="E525" s="3">
        <v>845.69</v>
      </c>
      <c r="F525" s="3">
        <f t="shared" si="178"/>
        <v>845.47800000000007</v>
      </c>
      <c r="G525" s="3">
        <f t="shared" si="184"/>
        <v>838.24199999999996</v>
      </c>
      <c r="H525" s="4">
        <f t="shared" si="171"/>
        <v>-2.2789123695482395E-2</v>
      </c>
      <c r="I525" s="4">
        <f t="shared" si="174"/>
        <v>6.5077975246712765E-4</v>
      </c>
      <c r="J525" s="4">
        <f t="shared" si="175"/>
        <v>-2.3439903447949523E-2</v>
      </c>
      <c r="K525" s="4">
        <f t="shared" si="179"/>
        <v>6.1971980973567322E-3</v>
      </c>
      <c r="L525" s="4">
        <f t="shared" si="185"/>
        <v>-6.5367210692244887E-3</v>
      </c>
      <c r="M525" s="4">
        <f t="shared" si="180"/>
        <v>-2.3179787055369942E-2</v>
      </c>
      <c r="N525" s="4">
        <f t="shared" si="186"/>
        <v>-1.4747531142557838E-2</v>
      </c>
      <c r="O525" s="4">
        <f t="shared" si="188"/>
        <v>8.7615634232577413E-3</v>
      </c>
      <c r="P525" s="4">
        <f t="shared" si="168"/>
        <v>-8.5657348463880442E-2</v>
      </c>
      <c r="Q525" s="4"/>
      <c r="T525" s="4">
        <f t="shared" si="172"/>
        <v>-2.2789123695482395E-2</v>
      </c>
      <c r="U525" s="4">
        <f t="shared" si="173"/>
        <v>-2.2789123695482395E-2</v>
      </c>
      <c r="V525" s="2">
        <f t="shared" si="181"/>
        <v>-1.5606881700073291E-2</v>
      </c>
      <c r="W525" s="4">
        <f t="shared" si="182"/>
        <v>-2.5450812883072632E-2</v>
      </c>
      <c r="X525" s="4">
        <f t="shared" si="183"/>
        <v>-7.2961115451650339E-3</v>
      </c>
      <c r="Y525" s="4">
        <f t="shared" si="176"/>
        <v>-6.3489016295429279E-3</v>
      </c>
      <c r="Z525" s="4">
        <f t="shared" si="177"/>
        <v>-8.3683289018825926E-5</v>
      </c>
      <c r="AA525" s="4">
        <f t="shared" si="187"/>
        <v>1.741503671453647E-2</v>
      </c>
    </row>
    <row r="526" spans="1:27" x14ac:dyDescent="0.3">
      <c r="A526" s="1">
        <f t="shared" si="169"/>
        <v>6</v>
      </c>
      <c r="B526" s="1">
        <f t="shared" si="170"/>
        <v>1</v>
      </c>
      <c r="C526" s="10">
        <v>39846</v>
      </c>
      <c r="D526" s="3">
        <v>825.44</v>
      </c>
      <c r="E526" s="3">
        <v>823.09</v>
      </c>
      <c r="F526" s="3">
        <f t="shared" si="178"/>
        <v>843.25200000000007</v>
      </c>
      <c r="G526" s="3">
        <f t="shared" si="184"/>
        <v>835.774</v>
      </c>
      <c r="H526" s="4">
        <f t="shared" si="171"/>
        <v>-5.3276505061260822E-4</v>
      </c>
      <c r="I526" s="4">
        <f t="shared" si="174"/>
        <v>-3.3782147527485393E-3</v>
      </c>
      <c r="J526" s="4">
        <f t="shared" si="175"/>
        <v>2.8454497021359309E-3</v>
      </c>
      <c r="K526" s="4">
        <f t="shared" si="179"/>
        <v>2.6426357340049458E-2</v>
      </c>
      <c r="L526" s="4">
        <f t="shared" si="185"/>
        <v>1.3370250184315181E-2</v>
      </c>
      <c r="M526" s="4">
        <f t="shared" si="180"/>
        <v>-2.11229857741221E-2</v>
      </c>
      <c r="N526" s="4">
        <f t="shared" si="186"/>
        <v>-1.236458659876946E-2</v>
      </c>
      <c r="O526" s="4">
        <f t="shared" si="188"/>
        <v>9.0594107385152944E-3</v>
      </c>
      <c r="P526" s="4">
        <f t="shared" si="168"/>
        <v>-8.6144478272903349E-2</v>
      </c>
      <c r="Q526" s="4"/>
      <c r="T526" s="4">
        <f t="shared" si="172"/>
        <v>-5.3276505061260822E-4</v>
      </c>
      <c r="U526" s="4">
        <f t="shared" si="173"/>
        <v>-5.3276505061260822E-4</v>
      </c>
      <c r="V526" s="2">
        <f t="shared" si="181"/>
        <v>1.294376907056722E-2</v>
      </c>
      <c r="W526" s="4">
        <f t="shared" si="182"/>
        <v>2.8143313798614737E-3</v>
      </c>
      <c r="X526" s="4">
        <f t="shared" si="183"/>
        <v>-1.3304325997824443E-2</v>
      </c>
      <c r="Y526" s="4">
        <f t="shared" si="176"/>
        <v>1.3628023707380567E-2</v>
      </c>
      <c r="Z526" s="4">
        <f t="shared" si="177"/>
        <v>2.0019201551409981E-2</v>
      </c>
      <c r="AA526" s="4">
        <f t="shared" si="187"/>
        <v>1.8056347006384352E-2</v>
      </c>
    </row>
    <row r="527" spans="1:27" x14ac:dyDescent="0.3">
      <c r="A527" s="1">
        <f t="shared" si="169"/>
        <v>6</v>
      </c>
      <c r="B527" s="1">
        <f t="shared" si="170"/>
        <v>2</v>
      </c>
      <c r="C527" s="10">
        <v>39847</v>
      </c>
      <c r="D527" s="3">
        <v>838.51</v>
      </c>
      <c r="E527" s="3">
        <v>825.69</v>
      </c>
      <c r="F527" s="3">
        <f t="shared" si="178"/>
        <v>841.81200000000013</v>
      </c>
      <c r="G527" s="3">
        <f t="shared" si="184"/>
        <v>839.10300000000007</v>
      </c>
      <c r="H527" s="4">
        <f t="shared" si="171"/>
        <v>1.5833979453382361E-2</v>
      </c>
      <c r="I527" s="4">
        <f t="shared" si="174"/>
        <v>3.0286877301802673E-4</v>
      </c>
      <c r="J527" s="4">
        <f t="shared" si="175"/>
        <v>1.5531110680364335E-2</v>
      </c>
      <c r="K527" s="4">
        <f t="shared" si="179"/>
        <v>2.0834342895910046E-2</v>
      </c>
      <c r="L527" s="4">
        <f t="shared" si="185"/>
        <v>1.6632206930714325E-2</v>
      </c>
      <c r="M527" s="4">
        <f t="shared" si="180"/>
        <v>-3.922491007493519E-3</v>
      </c>
      <c r="N527" s="4">
        <f t="shared" si="186"/>
        <v>-7.0670704311636898E-4</v>
      </c>
      <c r="O527" s="4">
        <f t="shared" si="188"/>
        <v>3.230730700886167E-3</v>
      </c>
      <c r="P527" s="4">
        <f t="shared" si="168"/>
        <v>-7.167450871851648E-2</v>
      </c>
      <c r="Q527" s="4"/>
      <c r="T527" s="4">
        <f t="shared" si="172"/>
        <v>1.5833979453382361E-2</v>
      </c>
      <c r="U527" s="4">
        <f t="shared" si="173"/>
        <v>1.5833979453382361E-2</v>
      </c>
      <c r="V527" s="2">
        <f t="shared" si="181"/>
        <v>2.4556600116301584E-2</v>
      </c>
      <c r="W527" s="4">
        <f t="shared" si="182"/>
        <v>1.4311034115138607E-2</v>
      </c>
      <c r="X527" s="4">
        <f t="shared" si="183"/>
        <v>-8.5135566565371634E-3</v>
      </c>
      <c r="Y527" s="4">
        <f t="shared" si="176"/>
        <v>8.1057351291281346E-3</v>
      </c>
      <c r="Z527" s="4">
        <f t="shared" si="177"/>
        <v>1.4462093564474955E-2</v>
      </c>
      <c r="AA527" s="4">
        <f t="shared" si="187"/>
        <v>6.4778083056551338E-3</v>
      </c>
    </row>
    <row r="528" spans="1:27" x14ac:dyDescent="0.3">
      <c r="A528" s="1">
        <f t="shared" si="169"/>
        <v>6</v>
      </c>
      <c r="B528" s="1">
        <f t="shared" si="170"/>
        <v>3</v>
      </c>
      <c r="C528" s="10">
        <v>39848</v>
      </c>
      <c r="D528" s="3">
        <v>832.23</v>
      </c>
      <c r="E528" s="3">
        <v>837.77</v>
      </c>
      <c r="F528" s="3">
        <f t="shared" si="178"/>
        <v>833.44000000000017</v>
      </c>
      <c r="G528" s="3">
        <f t="shared" si="184"/>
        <v>838.30200000000002</v>
      </c>
      <c r="H528" s="4">
        <f t="shared" si="171"/>
        <v>-7.4894753789459551E-3</v>
      </c>
      <c r="I528" s="4">
        <f t="shared" si="174"/>
        <v>-8.8251779942995201E-4</v>
      </c>
      <c r="J528" s="4">
        <f t="shared" si="175"/>
        <v>-6.606957579516003E-3</v>
      </c>
      <c r="K528" s="4">
        <f t="shared" si="179"/>
        <v>-5.6856805524083519E-3</v>
      </c>
      <c r="L528" s="4">
        <f t="shared" si="185"/>
        <v>5.5654275639743192E-4</v>
      </c>
      <c r="M528" s="4">
        <f t="shared" si="180"/>
        <v>-1.451814167786703E-3</v>
      </c>
      <c r="N528" s="4">
        <f t="shared" si="186"/>
        <v>-7.2432130664128232E-3</v>
      </c>
      <c r="O528" s="4">
        <f t="shared" si="188"/>
        <v>-5.8421349867222435E-3</v>
      </c>
      <c r="P528" s="4">
        <f t="shared" si="168"/>
        <v>-7.8627179629117055E-2</v>
      </c>
      <c r="Q528" s="4"/>
      <c r="T528" s="4">
        <f t="shared" si="172"/>
        <v>-7.4894753789459551E-3</v>
      </c>
      <c r="U528" s="4">
        <f t="shared" si="173"/>
        <v>-7.4894753789459551E-3</v>
      </c>
      <c r="V528" s="2">
        <f t="shared" si="181"/>
        <v>4.2432409869888305E-2</v>
      </c>
      <c r="W528" s="4">
        <f t="shared" si="182"/>
        <v>3.200808577118941E-2</v>
      </c>
      <c r="X528" s="4">
        <f t="shared" si="183"/>
        <v>-4.7889805397613533E-2</v>
      </c>
      <c r="Y528" s="4">
        <f t="shared" si="176"/>
        <v>-1.8083614710109063E-2</v>
      </c>
      <c r="Z528" s="4">
        <f t="shared" si="177"/>
        <v>-1.1892386666313448E-2</v>
      </c>
      <c r="AA528" s="4">
        <f t="shared" si="187"/>
        <v>-1.1532750449497154E-2</v>
      </c>
    </row>
    <row r="529" spans="1:27" x14ac:dyDescent="0.3">
      <c r="A529" s="1">
        <f t="shared" si="169"/>
        <v>6</v>
      </c>
      <c r="B529" s="1">
        <f t="shared" si="170"/>
        <v>4</v>
      </c>
      <c r="C529" s="10">
        <v>39849</v>
      </c>
      <c r="D529" s="3">
        <v>845.85</v>
      </c>
      <c r="E529" s="3">
        <v>831.75</v>
      </c>
      <c r="F529" s="3">
        <f t="shared" si="178"/>
        <v>833.58199999999999</v>
      </c>
      <c r="G529" s="3">
        <f t="shared" si="184"/>
        <v>840.13700000000006</v>
      </c>
      <c r="H529" s="4">
        <f t="shared" si="171"/>
        <v>1.6365668144623487E-2</v>
      </c>
      <c r="I529" s="4">
        <f t="shared" si="174"/>
        <v>-5.7676363505283171E-4</v>
      </c>
      <c r="J529" s="4">
        <f t="shared" si="175"/>
        <v>1.6942431779676317E-2</v>
      </c>
      <c r="K529" s="4">
        <f t="shared" si="179"/>
        <v>-2.0607284044074736E-3</v>
      </c>
      <c r="L529" s="4">
        <f t="shared" si="185"/>
        <v>8.7382360912515045E-3</v>
      </c>
      <c r="M529" s="4">
        <f t="shared" si="180"/>
        <v>1.4717208385017945E-2</v>
      </c>
      <c r="N529" s="4">
        <f t="shared" si="186"/>
        <v>6.8000814152929401E-3</v>
      </c>
      <c r="O529" s="4">
        <f t="shared" si="188"/>
        <v>-7.7496009930839551E-3</v>
      </c>
      <c r="P529" s="4">
        <f t="shared" si="168"/>
        <v>-6.3548297813451407E-2</v>
      </c>
      <c r="Q529" s="4"/>
      <c r="T529" s="4">
        <f t="shared" si="172"/>
        <v>1.6365668144623487E-2</v>
      </c>
      <c r="U529" s="4">
        <f t="shared" si="173"/>
        <v>1.6365668144623487E-2</v>
      </c>
      <c r="V529" s="2">
        <f t="shared" si="181"/>
        <v>1.5512538601107828E-2</v>
      </c>
      <c r="W529" s="4">
        <f t="shared" si="182"/>
        <v>5.3574132150967079E-3</v>
      </c>
      <c r="X529" s="4">
        <f t="shared" si="183"/>
        <v>8.4009749863932172E-4</v>
      </c>
      <c r="Y529" s="4">
        <f t="shared" si="176"/>
        <v>-1.4503861466696613E-2</v>
      </c>
      <c r="Z529" s="4">
        <f t="shared" si="177"/>
        <v>-8.2900621846546761E-3</v>
      </c>
      <c r="AA529" s="4">
        <f t="shared" si="187"/>
        <v>-1.548378867403969E-2</v>
      </c>
    </row>
    <row r="530" spans="1:27" x14ac:dyDescent="0.3">
      <c r="A530" s="1">
        <f t="shared" si="169"/>
        <v>6</v>
      </c>
      <c r="B530" s="1">
        <f t="shared" si="170"/>
        <v>5</v>
      </c>
      <c r="C530" s="10">
        <v>39850</v>
      </c>
      <c r="D530" s="3">
        <v>868.6</v>
      </c>
      <c r="E530" s="3">
        <v>846.09</v>
      </c>
      <c r="F530" s="3">
        <f t="shared" si="178"/>
        <v>842.12599999999998</v>
      </c>
      <c r="G530" s="3">
        <f t="shared" si="184"/>
        <v>843.80200000000002</v>
      </c>
      <c r="H530" s="4">
        <f t="shared" si="171"/>
        <v>2.6896021753265945E-2</v>
      </c>
      <c r="I530" s="4">
        <f t="shared" si="174"/>
        <v>2.8373825146303612E-4</v>
      </c>
      <c r="J530" s="4">
        <f t="shared" si="175"/>
        <v>2.6612283501802909E-2</v>
      </c>
      <c r="K530" s="4">
        <f t="shared" si="179"/>
        <v>-1.2227345273984716E-2</v>
      </c>
      <c r="L530" s="4">
        <f t="shared" si="185"/>
        <v>-5.6787058383086821E-3</v>
      </c>
      <c r="M530" s="4">
        <f t="shared" si="180"/>
        <v>3.1437100861391343E-2</v>
      </c>
      <c r="N530" s="4">
        <f t="shared" si="186"/>
        <v>2.9388411025335327E-2</v>
      </c>
      <c r="O530" s="4">
        <f t="shared" si="188"/>
        <v>-1.9295417913884924E-3</v>
      </c>
      <c r="P530" s="4">
        <f t="shared" si="168"/>
        <v>-3.8361472460559064E-2</v>
      </c>
      <c r="Q530" s="4"/>
      <c r="T530" s="4">
        <f t="shared" si="172"/>
        <v>2.6896021753265945E-2</v>
      </c>
      <c r="U530" s="4">
        <f t="shared" si="173"/>
        <v>2.6896021753265945E-2</v>
      </c>
      <c r="V530" s="2">
        <f t="shared" si="181"/>
        <v>-2.36093870071526E-2</v>
      </c>
      <c r="W530" s="4">
        <f t="shared" si="182"/>
        <v>-3.3373293137081018E-2</v>
      </c>
      <c r="X530" s="4">
        <f t="shared" si="183"/>
        <v>5.172664309584931E-2</v>
      </c>
      <c r="Y530" s="4">
        <f t="shared" si="176"/>
        <v>-2.4543712539895093E-2</v>
      </c>
      <c r="Z530" s="4">
        <f t="shared" si="177"/>
        <v>-1.8393217026331926E-2</v>
      </c>
      <c r="AA530" s="4">
        <f t="shared" si="187"/>
        <v>-3.9646211965303517E-3</v>
      </c>
    </row>
    <row r="531" spans="1:27" x14ac:dyDescent="0.3">
      <c r="A531" s="1">
        <f t="shared" si="169"/>
        <v>7</v>
      </c>
      <c r="B531" s="1">
        <f t="shared" si="170"/>
        <v>1</v>
      </c>
      <c r="C531" s="10">
        <v>39853</v>
      </c>
      <c r="D531" s="3">
        <v>869.89</v>
      </c>
      <c r="E531" s="3">
        <v>868.24</v>
      </c>
      <c r="F531" s="3">
        <f t="shared" si="178"/>
        <v>851.01599999999996</v>
      </c>
      <c r="G531" s="3">
        <f t="shared" si="184"/>
        <v>847.13400000000001</v>
      </c>
      <c r="H531" s="4">
        <f t="shared" si="171"/>
        <v>1.4851485148514433E-3</v>
      </c>
      <c r="I531" s="4">
        <f t="shared" si="174"/>
        <v>-4.1446005065624413E-4</v>
      </c>
      <c r="J531" s="4">
        <f t="shared" si="175"/>
        <v>1.8996085655076874E-3</v>
      </c>
      <c r="K531" s="4">
        <f t="shared" si="179"/>
        <v>-2.5676375777112605E-2</v>
      </c>
      <c r="L531" s="4">
        <f t="shared" si="185"/>
        <v>-2.7624274055312471E-2</v>
      </c>
      <c r="M531" s="4">
        <f t="shared" si="180"/>
        <v>2.2178196414638533E-2</v>
      </c>
      <c r="N531" s="4">
        <f t="shared" si="186"/>
        <v>2.6862338189707853E-2</v>
      </c>
      <c r="O531" s="4">
        <f t="shared" si="188"/>
        <v>4.4626332064973137E-3</v>
      </c>
      <c r="P531" s="4">
        <f t="shared" si="168"/>
        <v>-3.6933296429559941E-2</v>
      </c>
      <c r="Q531" s="4"/>
      <c r="T531" s="4">
        <f t="shared" si="172"/>
        <v>1.4851485148514433E-3</v>
      </c>
      <c r="U531" s="4">
        <f t="shared" si="173"/>
        <v>1.4851485148514433E-3</v>
      </c>
      <c r="V531" s="2">
        <f t="shared" si="181"/>
        <v>-4.9689154962007792E-2</v>
      </c>
      <c r="W531" s="4">
        <f t="shared" si="182"/>
        <v>-5.9192263412387751E-2</v>
      </c>
      <c r="X531" s="4">
        <f t="shared" si="183"/>
        <v>5.3850067842605071E-2</v>
      </c>
      <c r="Y531" s="4">
        <f t="shared" si="176"/>
        <v>-3.7825049395851802E-2</v>
      </c>
      <c r="Z531" s="4">
        <f t="shared" si="177"/>
        <v>-3.175829602819185E-2</v>
      </c>
      <c r="AA531" s="4">
        <f t="shared" si="187"/>
        <v>9.2072120789513639E-3</v>
      </c>
    </row>
    <row r="532" spans="1:27" x14ac:dyDescent="0.3">
      <c r="A532" s="1">
        <f t="shared" si="169"/>
        <v>7</v>
      </c>
      <c r="B532" s="1">
        <f t="shared" si="170"/>
        <v>2</v>
      </c>
      <c r="C532" s="10">
        <v>39854</v>
      </c>
      <c r="D532" s="3">
        <v>827.16</v>
      </c>
      <c r="E532" s="3">
        <v>866.87</v>
      </c>
      <c r="F532" s="3">
        <f t="shared" si="178"/>
        <v>848.74599999999987</v>
      </c>
      <c r="G532" s="3">
        <f t="shared" si="184"/>
        <v>845.27900000000022</v>
      </c>
      <c r="H532" s="4">
        <f t="shared" si="171"/>
        <v>-4.9121153249261425E-2</v>
      </c>
      <c r="I532" s="4">
        <f t="shared" si="174"/>
        <v>-3.4717033188104035E-3</v>
      </c>
      <c r="J532" s="4">
        <f t="shared" si="175"/>
        <v>-4.5649449930451023E-2</v>
      </c>
      <c r="K532" s="4">
        <f t="shared" si="179"/>
        <v>-1.8102863580452769E-2</v>
      </c>
      <c r="L532" s="4">
        <f t="shared" si="185"/>
        <v>-2.5977741757897594E-2</v>
      </c>
      <c r="M532" s="4">
        <f t="shared" si="180"/>
        <v>-2.5432815000011669E-2</v>
      </c>
      <c r="N532" s="4">
        <f t="shared" si="186"/>
        <v>-2.143552602158607E-2</v>
      </c>
      <c r="O532" s="4">
        <f t="shared" si="188"/>
        <v>4.1914502635519652E-3</v>
      </c>
      <c r="P532" s="4">
        <f t="shared" si="168"/>
        <v>-8.4240243564904546E-2</v>
      </c>
      <c r="Q532" s="4"/>
      <c r="T532" s="4">
        <f t="shared" si="172"/>
        <v>-4.9121153249261425E-2</v>
      </c>
      <c r="U532" s="4">
        <f t="shared" si="173"/>
        <v>-4.9121153249261425E-2</v>
      </c>
      <c r="V532" s="2">
        <f t="shared" si="181"/>
        <v>-3.6073526537838116E-2</v>
      </c>
      <c r="W532" s="4">
        <f t="shared" si="182"/>
        <v>-4.5712791272459689E-2</v>
      </c>
      <c r="X532" s="4">
        <f t="shared" si="183"/>
        <v>-1.3535914896661963E-2</v>
      </c>
      <c r="Y532" s="4">
        <f t="shared" si="176"/>
        <v>-3.0345970019599298E-2</v>
      </c>
      <c r="Z532" s="4">
        <f t="shared" si="177"/>
        <v>-2.423205918856482E-2</v>
      </c>
      <c r="AA532" s="4">
        <f t="shared" si="187"/>
        <v>8.236993532997559E-3</v>
      </c>
    </row>
    <row r="533" spans="1:27" x14ac:dyDescent="0.3">
      <c r="A533" s="1">
        <f t="shared" si="169"/>
        <v>7</v>
      </c>
      <c r="B533" s="1">
        <f t="shared" si="170"/>
        <v>3</v>
      </c>
      <c r="C533" s="10">
        <v>39855</v>
      </c>
      <c r="D533" s="3">
        <v>833.74</v>
      </c>
      <c r="E533" s="3">
        <v>827.41</v>
      </c>
      <c r="F533" s="3">
        <f t="shared" si="178"/>
        <v>849.048</v>
      </c>
      <c r="G533" s="3">
        <f t="shared" si="184"/>
        <v>841.24400000000026</v>
      </c>
      <c r="H533" s="4">
        <f t="shared" si="171"/>
        <v>7.9549301223463906E-3</v>
      </c>
      <c r="I533" s="4">
        <f t="shared" si="174"/>
        <v>3.0223898641133518E-4</v>
      </c>
      <c r="J533" s="4">
        <f t="shared" si="175"/>
        <v>7.6526911359350554E-3</v>
      </c>
      <c r="K533" s="4">
        <f t="shared" si="179"/>
        <v>3.1088302142269975E-2</v>
      </c>
      <c r="L533" s="4">
        <f t="shared" si="185"/>
        <v>1.8034936140260704E-2</v>
      </c>
      <c r="M533" s="4">
        <f t="shared" si="180"/>
        <v>-1.8029604922218757E-2</v>
      </c>
      <c r="N533" s="4">
        <f t="shared" si="186"/>
        <v>-8.9201230558556659E-3</v>
      </c>
      <c r="O533" s="4">
        <f t="shared" si="188"/>
        <v>9.3602322066828336E-3</v>
      </c>
      <c r="P533" s="4">
        <f t="shared" si="168"/>
        <v>-7.6955438693606409E-2</v>
      </c>
      <c r="Q533" s="4"/>
      <c r="T533" s="4">
        <f t="shared" si="172"/>
        <v>7.9549301223463906E-3</v>
      </c>
      <c r="U533" s="4">
        <f t="shared" si="173"/>
        <v>7.9549301223463906E-3</v>
      </c>
      <c r="V533" s="2">
        <f t="shared" si="181"/>
        <v>6.1294066444219381E-3</v>
      </c>
      <c r="W533" s="4">
        <f t="shared" si="182"/>
        <v>-3.9318874220223305E-3</v>
      </c>
      <c r="X533" s="4">
        <f t="shared" si="183"/>
        <v>1.8144022686036201E-3</v>
      </c>
      <c r="Y533" s="4">
        <f t="shared" si="176"/>
        <v>1.8231839522042142E-2</v>
      </c>
      <c r="Z533" s="4">
        <f t="shared" si="177"/>
        <v>2.4652045574590362E-2</v>
      </c>
      <c r="AA533" s="4">
        <f t="shared" si="187"/>
        <v>1.8727202918026289E-2</v>
      </c>
    </row>
    <row r="534" spans="1:27" x14ac:dyDescent="0.3">
      <c r="A534" s="1">
        <f t="shared" si="169"/>
        <v>7</v>
      </c>
      <c r="B534" s="1">
        <f t="shared" si="170"/>
        <v>4</v>
      </c>
      <c r="C534" s="10">
        <v>39856</v>
      </c>
      <c r="D534" s="3">
        <v>835.19</v>
      </c>
      <c r="E534" s="3">
        <v>829.91</v>
      </c>
      <c r="F534" s="3">
        <f t="shared" si="178"/>
        <v>846.91599999999994</v>
      </c>
      <c r="G534" s="3">
        <f t="shared" si="184"/>
        <v>840.24900000000002</v>
      </c>
      <c r="H534" s="4">
        <f t="shared" si="171"/>
        <v>1.7391512941685003E-3</v>
      </c>
      <c r="I534" s="4">
        <f t="shared" si="174"/>
        <v>-4.5937582459760129E-3</v>
      </c>
      <c r="J534" s="4">
        <f t="shared" si="175"/>
        <v>6.3329095401445136E-3</v>
      </c>
      <c r="K534" s="4">
        <f t="shared" si="179"/>
        <v>1.9319572048840251E-2</v>
      </c>
      <c r="L534" s="4">
        <f t="shared" si="185"/>
        <v>8.4811945104122655E-3</v>
      </c>
      <c r="M534" s="4">
        <f t="shared" si="180"/>
        <v>-1.3845528954465244E-2</v>
      </c>
      <c r="N534" s="4">
        <f t="shared" si="186"/>
        <v>-6.020834300308562E-3</v>
      </c>
      <c r="O534" s="4">
        <f t="shared" si="188"/>
        <v>7.9826147343717187E-3</v>
      </c>
      <c r="P534" s="4">
        <f t="shared" si="168"/>
        <v>-7.5350124550235195E-2</v>
      </c>
      <c r="Q534" s="4"/>
      <c r="T534" s="4">
        <f t="shared" si="172"/>
        <v>1.7391512941685003E-3</v>
      </c>
      <c r="U534" s="4">
        <f t="shared" si="173"/>
        <v>1.7391512941685003E-3</v>
      </c>
      <c r="V534" s="2">
        <f t="shared" si="181"/>
        <v>1.4524911843020622E-2</v>
      </c>
      <c r="W534" s="4">
        <f t="shared" si="182"/>
        <v>4.3796627245904661E-3</v>
      </c>
      <c r="X534" s="4">
        <f t="shared" si="183"/>
        <v>-1.2602707335816005E-2</v>
      </c>
      <c r="Y534" s="4">
        <f t="shared" si="176"/>
        <v>6.6098516991040853E-3</v>
      </c>
      <c r="Z534" s="4">
        <f t="shared" si="177"/>
        <v>1.2956778215826192E-2</v>
      </c>
      <c r="AA534" s="4">
        <f t="shared" si="187"/>
        <v>1.5996026785607111E-2</v>
      </c>
    </row>
    <row r="535" spans="1:27" x14ac:dyDescent="0.3">
      <c r="A535" s="1">
        <f t="shared" si="169"/>
        <v>7</v>
      </c>
      <c r="B535" s="1">
        <f t="shared" si="170"/>
        <v>5</v>
      </c>
      <c r="C535" s="10">
        <v>39857</v>
      </c>
      <c r="D535" s="3">
        <v>826.84</v>
      </c>
      <c r="E535" s="3">
        <v>833.95</v>
      </c>
      <c r="F535" s="3">
        <f t="shared" si="178"/>
        <v>838.56399999999996</v>
      </c>
      <c r="G535" s="3">
        <f t="shared" si="184"/>
        <v>840.34500000000003</v>
      </c>
      <c r="H535" s="4">
        <f t="shared" si="171"/>
        <v>-9.997725068547304E-3</v>
      </c>
      <c r="I535" s="4">
        <f t="shared" si="174"/>
        <v>-1.4846921059878699E-3</v>
      </c>
      <c r="J535" s="4">
        <f t="shared" si="175"/>
        <v>-8.5130329625594334E-3</v>
      </c>
      <c r="K535" s="4">
        <f t="shared" si="179"/>
        <v>7.5491804260107874E-3</v>
      </c>
      <c r="L535" s="4">
        <f t="shared" si="185"/>
        <v>7.9689119308846666E-3</v>
      </c>
      <c r="M535" s="4">
        <f t="shared" si="180"/>
        <v>-1.398104378437416E-2</v>
      </c>
      <c r="N535" s="4">
        <f t="shared" si="186"/>
        <v>-1.6070780453266213E-2</v>
      </c>
      <c r="O535" s="4">
        <f t="shared" si="188"/>
        <v>-2.1539838420977005E-3</v>
      </c>
      <c r="P535" s="4">
        <f t="shared" si="168"/>
        <v>-8.4594519789648451E-2</v>
      </c>
      <c r="Q535" s="4"/>
      <c r="T535" s="4">
        <f t="shared" si="172"/>
        <v>-9.997725068547304E-3</v>
      </c>
      <c r="U535" s="4">
        <f t="shared" si="173"/>
        <v>-9.997725068547304E-3</v>
      </c>
      <c r="V535" s="2">
        <f t="shared" si="181"/>
        <v>4.0002873597624451E-2</v>
      </c>
      <c r="W535" s="4">
        <f t="shared" si="182"/>
        <v>2.9602844861648166E-2</v>
      </c>
      <c r="X535" s="4">
        <f t="shared" si="183"/>
        <v>-4.8077365876122484E-2</v>
      </c>
      <c r="Y535" s="4">
        <f t="shared" si="176"/>
        <v>-5.0137769359095185E-3</v>
      </c>
      <c r="Z535" s="4">
        <f t="shared" si="177"/>
        <v>1.259859699256711E-3</v>
      </c>
      <c r="AA535" s="4">
        <f t="shared" si="187"/>
        <v>-4.2297708418930326E-3</v>
      </c>
    </row>
    <row r="536" spans="1:27" x14ac:dyDescent="0.3">
      <c r="A536" s="1">
        <f t="shared" si="169"/>
        <v>8</v>
      </c>
      <c r="B536" s="1">
        <f t="shared" si="170"/>
        <v>2</v>
      </c>
      <c r="C536" s="10">
        <v>39861</v>
      </c>
      <c r="D536" s="3">
        <v>789.17</v>
      </c>
      <c r="E536" s="3">
        <v>818.61</v>
      </c>
      <c r="F536" s="3">
        <f t="shared" si="178"/>
        <v>822.42000000000007</v>
      </c>
      <c r="G536" s="3">
        <f t="shared" si="184"/>
        <v>836.71800000000007</v>
      </c>
      <c r="H536" s="4">
        <f t="shared" si="171"/>
        <v>-4.5558995694451251E-2</v>
      </c>
      <c r="I536" s="4">
        <f t="shared" si="174"/>
        <v>-9.953558124909315E-3</v>
      </c>
      <c r="J536" s="4">
        <f t="shared" si="175"/>
        <v>-3.5605437569541938E-2</v>
      </c>
      <c r="K536" s="4">
        <f t="shared" si="179"/>
        <v>4.7076822601713041E-3</v>
      </c>
      <c r="L536" s="4">
        <f t="shared" si="185"/>
        <v>1.8336209074441431E-2</v>
      </c>
      <c r="M536" s="4">
        <f t="shared" si="180"/>
        <v>-4.04294642640015E-2</v>
      </c>
      <c r="N536" s="4">
        <f t="shared" si="186"/>
        <v>-5.6826792300392857E-2</v>
      </c>
      <c r="O536" s="4">
        <f t="shared" si="188"/>
        <v>-1.811776930192481E-2</v>
      </c>
      <c r="P536" s="4">
        <f t="shared" si="168"/>
        <v>-0.12629947412122894</v>
      </c>
      <c r="Q536" s="4"/>
      <c r="T536" s="4">
        <f t="shared" si="172"/>
        <v>-4.5558995694451251E-2</v>
      </c>
      <c r="U536" s="4">
        <f t="shared" si="173"/>
        <v>-4.5558995694451251E-2</v>
      </c>
      <c r="V536" s="2">
        <f t="shared" si="181"/>
        <v>5.2065695902472002E-2</v>
      </c>
      <c r="W536" s="4">
        <f t="shared" si="182"/>
        <v>4.1545038943447306E-2</v>
      </c>
      <c r="X536" s="4">
        <f t="shared" si="183"/>
        <v>-9.2793341686879985E-2</v>
      </c>
      <c r="Y536" s="4">
        <f t="shared" si="176"/>
        <v>-7.819844950055296E-3</v>
      </c>
      <c r="Z536" s="4">
        <f t="shared" si="177"/>
        <v>-1.5639012745363504E-3</v>
      </c>
      <c r="AA536" s="4">
        <f t="shared" si="187"/>
        <v>-3.3602188442990372E-2</v>
      </c>
    </row>
    <row r="537" spans="1:27" x14ac:dyDescent="0.3">
      <c r="A537" s="1">
        <f t="shared" si="169"/>
        <v>8</v>
      </c>
      <c r="B537" s="1">
        <f t="shared" si="170"/>
        <v>3</v>
      </c>
      <c r="C537" s="10">
        <v>39862</v>
      </c>
      <c r="D537" s="3">
        <v>788.42</v>
      </c>
      <c r="E537" s="3">
        <v>791.06</v>
      </c>
      <c r="F537" s="3">
        <f t="shared" si="178"/>
        <v>814.67200000000003</v>
      </c>
      <c r="G537" s="3">
        <f t="shared" si="184"/>
        <v>831.70900000000006</v>
      </c>
      <c r="H537" s="4">
        <f t="shared" si="171"/>
        <v>-9.5036557395744906E-4</v>
      </c>
      <c r="I537" s="4">
        <f t="shared" si="174"/>
        <v>2.3949212463727542E-3</v>
      </c>
      <c r="J537" s="4">
        <f t="shared" si="175"/>
        <v>-3.3452868203302033E-3</v>
      </c>
      <c r="K537" s="4">
        <f t="shared" si="179"/>
        <v>4.0631296171927539E-2</v>
      </c>
      <c r="L537" s="4">
        <f t="shared" si="185"/>
        <v>5.9998338620181904E-2</v>
      </c>
      <c r="M537" s="4">
        <f t="shared" si="180"/>
        <v>-3.2224011626765206E-2</v>
      </c>
      <c r="N537" s="4">
        <f t="shared" si="186"/>
        <v>-5.2048252453682838E-2</v>
      </c>
      <c r="O537" s="4">
        <f t="shared" si="188"/>
        <v>-2.1609040866543257E-2</v>
      </c>
      <c r="P537" s="4">
        <f t="shared" si="168"/>
        <v>-0.12712980902297263</v>
      </c>
      <c r="Q537" s="4"/>
      <c r="T537" s="4">
        <f t="shared" si="172"/>
        <v>-9.5036557395744906E-4</v>
      </c>
      <c r="U537" s="4">
        <f t="shared" si="173"/>
        <v>-9.5036557395744906E-4</v>
      </c>
      <c r="V537" s="2">
        <f t="shared" si="181"/>
        <v>4.8139184206191329E-2</v>
      </c>
      <c r="W537" s="4">
        <f t="shared" si="182"/>
        <v>3.7657792364129368E-2</v>
      </c>
      <c r="X537" s="4">
        <f t="shared" si="183"/>
        <v>-4.6834953334300509E-2</v>
      </c>
      <c r="Y537" s="4">
        <f t="shared" si="176"/>
        <v>2.76558436012053E-2</v>
      </c>
      <c r="Z537" s="4">
        <f t="shared" si="177"/>
        <v>3.4135470353126474E-2</v>
      </c>
      <c r="AA537" s="4">
        <f t="shared" si="187"/>
        <v>-4.0146286403705995E-2</v>
      </c>
    </row>
    <row r="538" spans="1:27" x14ac:dyDescent="0.3">
      <c r="A538" s="1">
        <f t="shared" si="169"/>
        <v>8</v>
      </c>
      <c r="B538" s="1">
        <f t="shared" si="170"/>
        <v>4</v>
      </c>
      <c r="C538" s="10">
        <v>39863</v>
      </c>
      <c r="D538" s="3">
        <v>778.94</v>
      </c>
      <c r="E538" s="3">
        <v>787.91</v>
      </c>
      <c r="F538" s="3">
        <f t="shared" si="178"/>
        <v>803.7120000000001</v>
      </c>
      <c r="G538" s="3">
        <f t="shared" si="184"/>
        <v>826.38000000000011</v>
      </c>
      <c r="H538" s="4">
        <f t="shared" si="171"/>
        <v>-1.2024048096192265E-2</v>
      </c>
      <c r="I538" s="4">
        <f t="shared" si="174"/>
        <v>-6.4686334694704717E-4</v>
      </c>
      <c r="J538" s="4">
        <f t="shared" si="175"/>
        <v>-1.1377184749245218E-2</v>
      </c>
      <c r="K538" s="4">
        <f t="shared" si="179"/>
        <v>2.7250703939524782E-2</v>
      </c>
      <c r="L538" s="4">
        <f t="shared" si="185"/>
        <v>5.4832590638379551E-2</v>
      </c>
      <c r="M538" s="4">
        <f t="shared" si="180"/>
        <v>-3.0821985985029519E-2</v>
      </c>
      <c r="N538" s="4">
        <f t="shared" si="186"/>
        <v>-5.7407004041724205E-2</v>
      </c>
      <c r="O538" s="4">
        <f t="shared" si="188"/>
        <v>-2.9101086091354925E-2</v>
      </c>
      <c r="P538" s="4">
        <f t="shared" si="168"/>
        <v>-0.13762524218101294</v>
      </c>
      <c r="Q538" s="4"/>
      <c r="T538" s="4">
        <f t="shared" si="172"/>
        <v>-1.2024048096192265E-2</v>
      </c>
      <c r="U538" s="4">
        <f t="shared" si="173"/>
        <v>-1.2024048096192265E-2</v>
      </c>
      <c r="V538" s="2">
        <f t="shared" si="181"/>
        <v>5.7482052713021044E-2</v>
      </c>
      <c r="W538" s="4">
        <f t="shared" si="182"/>
        <v>4.6907232185890831E-2</v>
      </c>
      <c r="X538" s="4">
        <f t="shared" si="183"/>
        <v>-6.5727924772710861E-2</v>
      </c>
      <c r="Y538" s="4">
        <f t="shared" si="176"/>
        <v>1.4442091670952206E-2</v>
      </c>
      <c r="Z538" s="4">
        <f t="shared" si="177"/>
        <v>2.0838402416806099E-2</v>
      </c>
      <c r="AA538" s="4">
        <f t="shared" si="187"/>
        <v>-5.3396274415580626E-2</v>
      </c>
    </row>
    <row r="539" spans="1:27" x14ac:dyDescent="0.3">
      <c r="A539" s="1">
        <f t="shared" si="169"/>
        <v>8</v>
      </c>
      <c r="B539" s="1">
        <f t="shared" si="170"/>
        <v>5</v>
      </c>
      <c r="C539" s="10">
        <v>39864</v>
      </c>
      <c r="D539" s="3">
        <v>770.05</v>
      </c>
      <c r="E539" s="3">
        <v>775.87</v>
      </c>
      <c r="F539" s="3">
        <f t="shared" si="178"/>
        <v>790.68399999999997</v>
      </c>
      <c r="G539" s="3">
        <f t="shared" si="184"/>
        <v>818.80000000000007</v>
      </c>
      <c r="H539" s="4">
        <f t="shared" si="171"/>
        <v>-1.1412945798136056E-2</v>
      </c>
      <c r="I539" s="4">
        <f t="shared" si="174"/>
        <v>-3.9412534983439673E-3</v>
      </c>
      <c r="J539" s="4">
        <f t="shared" si="175"/>
        <v>-7.471692299792089E-3</v>
      </c>
      <c r="K539" s="4">
        <f t="shared" si="179"/>
        <v>2.1699360669627851E-2</v>
      </c>
      <c r="L539" s="4">
        <f t="shared" si="185"/>
        <v>5.8126000290993705E-2</v>
      </c>
      <c r="M539" s="4">
        <f t="shared" si="180"/>
        <v>-2.6096392490552504E-2</v>
      </c>
      <c r="N539" s="4">
        <f t="shared" si="186"/>
        <v>-5.953834880312666E-2</v>
      </c>
      <c r="O539" s="4">
        <f t="shared" si="188"/>
        <v>-3.6511914810726707E-2</v>
      </c>
      <c r="P539" s="4">
        <f t="shared" si="168"/>
        <v>-0.14746747854968176</v>
      </c>
      <c r="Q539" s="4"/>
      <c r="T539" s="4">
        <f t="shared" si="172"/>
        <v>-1.1412945798136056E-2</v>
      </c>
      <c r="U539" s="4">
        <f t="shared" si="173"/>
        <v>-1.1412945798136056E-2</v>
      </c>
      <c r="V539" s="2">
        <f t="shared" si="181"/>
        <v>7.2213520938711584E-2</v>
      </c>
      <c r="W539" s="4">
        <f t="shared" si="182"/>
        <v>6.1491385729324465E-2</v>
      </c>
      <c r="X539" s="4">
        <f t="shared" si="183"/>
        <v>-7.7994228858104253E-2</v>
      </c>
      <c r="Y539" s="4">
        <f t="shared" si="176"/>
        <v>8.9599671450689387E-3</v>
      </c>
      <c r="Z539" s="4">
        <f t="shared" si="177"/>
        <v>1.5321711726621395E-2</v>
      </c>
      <c r="AA539" s="4">
        <f t="shared" si="187"/>
        <v>-6.6396195136235445E-2</v>
      </c>
    </row>
    <row r="540" spans="1:27" x14ac:dyDescent="0.3">
      <c r="A540" s="1">
        <f t="shared" si="169"/>
        <v>9</v>
      </c>
      <c r="B540" s="1">
        <f t="shared" si="170"/>
        <v>1</v>
      </c>
      <c r="C540" s="10">
        <v>39867</v>
      </c>
      <c r="D540" s="3">
        <v>743.33</v>
      </c>
      <c r="E540" s="3">
        <v>773.25</v>
      </c>
      <c r="F540" s="3">
        <f t="shared" si="178"/>
        <v>773.98199999999997</v>
      </c>
      <c r="G540" s="3">
        <f t="shared" si="184"/>
        <v>806.27300000000002</v>
      </c>
      <c r="H540" s="4">
        <f t="shared" si="171"/>
        <v>-3.4699045516524793E-2</v>
      </c>
      <c r="I540" s="4">
        <f t="shared" si="174"/>
        <v>4.1555743133563352E-3</v>
      </c>
      <c r="J540" s="4">
        <f t="shared" si="175"/>
        <v>-3.8854619829881129E-2</v>
      </c>
      <c r="K540" s="4">
        <f t="shared" si="179"/>
        <v>1.5057463801051916E-2</v>
      </c>
      <c r="L540" s="4">
        <f t="shared" si="185"/>
        <v>5.6121896846525306E-2</v>
      </c>
      <c r="M540" s="4">
        <f t="shared" si="180"/>
        <v>-3.960298818318763E-2</v>
      </c>
      <c r="N540" s="4">
        <f t="shared" si="186"/>
        <v>-7.8066610192825486E-2</v>
      </c>
      <c r="O540" s="4">
        <f t="shared" si="188"/>
        <v>-4.3441001977587414E-2</v>
      </c>
      <c r="P540" s="4">
        <f t="shared" si="168"/>
        <v>-0.177049543315804</v>
      </c>
      <c r="Q540" s="4"/>
      <c r="T540" s="4">
        <f t="shared" si="172"/>
        <v>-3.4699045516524793E-2</v>
      </c>
      <c r="U540" s="4">
        <f t="shared" si="173"/>
        <v>-3.4699045516524793E-2</v>
      </c>
      <c r="V540" s="2">
        <f t="shared" si="181"/>
        <v>7.3748457892344757E-2</v>
      </c>
      <c r="W540" s="4">
        <f t="shared" si="182"/>
        <v>6.3010973313421259E-2</v>
      </c>
      <c r="X540" s="4">
        <f t="shared" si="183"/>
        <v>-0.10099898408398238</v>
      </c>
      <c r="Y540" s="4">
        <f t="shared" si="176"/>
        <v>2.400886945677163E-3</v>
      </c>
      <c r="Z540" s="4">
        <f t="shared" si="177"/>
        <v>8.721274888436081E-3</v>
      </c>
      <c r="AA540" s="4">
        <f t="shared" si="187"/>
        <v>-7.7014992296354237E-2</v>
      </c>
    </row>
    <row r="541" spans="1:27" x14ac:dyDescent="0.3">
      <c r="A541" s="1">
        <f t="shared" si="169"/>
        <v>9</v>
      </c>
      <c r="B541" s="1">
        <f t="shared" si="170"/>
        <v>2</v>
      </c>
      <c r="C541" s="10">
        <v>39868</v>
      </c>
      <c r="D541" s="3">
        <v>773.14</v>
      </c>
      <c r="E541" s="3">
        <v>744.69</v>
      </c>
      <c r="F541" s="3">
        <f t="shared" si="178"/>
        <v>770.77599999999995</v>
      </c>
      <c r="G541" s="3">
        <f t="shared" si="184"/>
        <v>796.59800000000018</v>
      </c>
      <c r="H541" s="4">
        <f t="shared" si="171"/>
        <v>4.0103318848963371E-2</v>
      </c>
      <c r="I541" s="4">
        <f t="shared" si="174"/>
        <v>1.8296046170610814E-3</v>
      </c>
      <c r="J541" s="4">
        <f t="shared" si="175"/>
        <v>3.8273714231902289E-2</v>
      </c>
      <c r="K541" s="4">
        <f t="shared" si="179"/>
        <v>3.6127964699393139E-2</v>
      </c>
      <c r="L541" s="4">
        <f t="shared" si="185"/>
        <v>7.5167751125939375E-2</v>
      </c>
      <c r="M541" s="4">
        <f t="shared" si="180"/>
        <v>3.0670389321930534E-3</v>
      </c>
      <c r="N541" s="4">
        <f t="shared" si="186"/>
        <v>-2.9447726456757601E-2</v>
      </c>
      <c r="O541" s="4">
        <f t="shared" si="188"/>
        <v>-3.3398866958119139E-2</v>
      </c>
      <c r="P541" s="4">
        <f t="shared" si="168"/>
        <v>-0.14404649875449765</v>
      </c>
      <c r="Q541" s="4"/>
      <c r="T541" s="4">
        <f t="shared" si="172"/>
        <v>4.0103318848963371E-2</v>
      </c>
      <c r="U541" s="4">
        <f t="shared" si="173"/>
        <v>4.0103318848963371E-2</v>
      </c>
      <c r="V541" s="2">
        <f t="shared" si="181"/>
        <v>6.1668437975058069E-2</v>
      </c>
      <c r="W541" s="4">
        <f t="shared" si="182"/>
        <v>5.1051753595307468E-2</v>
      </c>
      <c r="X541" s="4">
        <f t="shared" si="183"/>
        <v>-2.0312480200717176E-2</v>
      </c>
      <c r="Y541" s="4">
        <f t="shared" si="176"/>
        <v>2.3208663393914423E-2</v>
      </c>
      <c r="Z541" s="4">
        <f t="shared" si="177"/>
        <v>2.9660249563941248E-2</v>
      </c>
      <c r="AA541" s="4">
        <f t="shared" si="187"/>
        <v>-6.2795165487220778E-2</v>
      </c>
    </row>
    <row r="542" spans="1:27" x14ac:dyDescent="0.3">
      <c r="A542" s="1">
        <f t="shared" si="169"/>
        <v>9</v>
      </c>
      <c r="B542" s="1">
        <f t="shared" si="170"/>
        <v>3</v>
      </c>
      <c r="C542" s="10">
        <v>39869</v>
      </c>
      <c r="D542" s="3">
        <v>764.9</v>
      </c>
      <c r="E542" s="3">
        <v>770.64</v>
      </c>
      <c r="F542" s="3">
        <f t="shared" si="178"/>
        <v>766.072</v>
      </c>
      <c r="G542" s="3">
        <f t="shared" si="184"/>
        <v>790.37200000000007</v>
      </c>
      <c r="H542" s="4">
        <f t="shared" si="171"/>
        <v>-1.0657836873011368E-2</v>
      </c>
      <c r="I542" s="4">
        <f t="shared" si="174"/>
        <v>-3.2335670124427661E-3</v>
      </c>
      <c r="J542" s="4">
        <f t="shared" si="175"/>
        <v>-7.4242698605686023E-3</v>
      </c>
      <c r="K542" s="4">
        <f t="shared" si="179"/>
        <v>-8.7629666037198663E-3</v>
      </c>
      <c r="L542" s="4">
        <f t="shared" si="185"/>
        <v>2.5949015989629714E-2</v>
      </c>
      <c r="M542" s="4">
        <f t="shared" si="180"/>
        <v>-1.5298823087125301E-3</v>
      </c>
      <c r="N542" s="4">
        <f t="shared" si="186"/>
        <v>-3.2227862323058118E-2</v>
      </c>
      <c r="O542" s="4">
        <f t="shared" si="188"/>
        <v>-3.1768858674336604E-2</v>
      </c>
      <c r="P542" s="4">
        <f t="shared" si="168"/>
        <v>-0.15316911154165516</v>
      </c>
      <c r="Q542" s="4"/>
      <c r="T542" s="4">
        <f t="shared" si="172"/>
        <v>-1.0657836873011368E-2</v>
      </c>
      <c r="U542" s="4">
        <f t="shared" si="173"/>
        <v>-1.0657836873011368E-2</v>
      </c>
      <c r="V542" s="2">
        <f t="shared" si="181"/>
        <v>1.9763561580050149E-2</v>
      </c>
      <c r="W542" s="4">
        <f t="shared" si="182"/>
        <v>9.5659259642496934E-3</v>
      </c>
      <c r="X542" s="4">
        <f t="shared" si="183"/>
        <v>-2.9831815529793745E-2</v>
      </c>
      <c r="Y542" s="4">
        <f t="shared" si="176"/>
        <v>-2.1122530611154718E-2</v>
      </c>
      <c r="Z542" s="4">
        <f t="shared" si="177"/>
        <v>-1.4950463691087396E-2</v>
      </c>
      <c r="AA542" s="4">
        <f t="shared" si="187"/>
        <v>-5.9655910599603304E-2</v>
      </c>
    </row>
    <row r="543" spans="1:27" x14ac:dyDescent="0.3">
      <c r="A543" s="1">
        <f t="shared" si="169"/>
        <v>9</v>
      </c>
      <c r="B543" s="1">
        <f t="shared" si="170"/>
        <v>4</v>
      </c>
      <c r="C543" s="10">
        <v>39870</v>
      </c>
      <c r="D543" s="3">
        <v>752.83</v>
      </c>
      <c r="E543" s="3">
        <v>765.76</v>
      </c>
      <c r="F543" s="3">
        <f t="shared" si="178"/>
        <v>760.85</v>
      </c>
      <c r="G543" s="3">
        <f t="shared" si="184"/>
        <v>782.28100000000006</v>
      </c>
      <c r="H543" s="4">
        <f t="shared" si="171"/>
        <v>-1.5779840502026327E-2</v>
      </c>
      <c r="I543" s="4">
        <f t="shared" si="174"/>
        <v>1.1243299777748904E-3</v>
      </c>
      <c r="J543" s="4">
        <f t="shared" si="175"/>
        <v>-1.6904170479801216E-2</v>
      </c>
      <c r="K543" s="4">
        <f t="shared" si="179"/>
        <v>-2.6735520983134516E-3</v>
      </c>
      <c r="L543" s="4">
        <f t="shared" si="185"/>
        <v>2.7001350939120698E-2</v>
      </c>
      <c r="M543" s="4">
        <f t="shared" si="180"/>
        <v>-1.0540842478806574E-2</v>
      </c>
      <c r="N543" s="4">
        <f t="shared" si="186"/>
        <v>-3.7647597218902186E-2</v>
      </c>
      <c r="O543" s="4">
        <f t="shared" si="188"/>
        <v>-2.8467250242418658E-2</v>
      </c>
      <c r="P543" s="4">
        <f t="shared" si="168"/>
        <v>-0.16653196789371708</v>
      </c>
      <c r="Q543" s="4"/>
      <c r="T543" s="4">
        <f t="shared" si="172"/>
        <v>-1.5779840502026327E-2</v>
      </c>
      <c r="U543" s="4">
        <f t="shared" si="173"/>
        <v>-1.5779840502026327E-2</v>
      </c>
      <c r="V543" s="2">
        <f t="shared" si="181"/>
        <v>1.8355340567394532E-2</v>
      </c>
      <c r="W543" s="4">
        <f t="shared" si="182"/>
        <v>8.1717871617205864E-3</v>
      </c>
      <c r="X543" s="4">
        <f t="shared" si="183"/>
        <v>-3.3519911674840183E-2</v>
      </c>
      <c r="Y543" s="4">
        <f t="shared" si="176"/>
        <v>-1.5109043967411803E-2</v>
      </c>
      <c r="Z543" s="4">
        <f t="shared" si="177"/>
        <v>-8.89906051218174E-3</v>
      </c>
      <c r="AA543" s="4">
        <f t="shared" si="187"/>
        <v>-5.3330048574613882E-2</v>
      </c>
    </row>
    <row r="544" spans="1:27" x14ac:dyDescent="0.3">
      <c r="A544" s="1">
        <f t="shared" si="169"/>
        <v>9</v>
      </c>
      <c r="B544" s="1">
        <f t="shared" si="170"/>
        <v>5</v>
      </c>
      <c r="C544" s="10">
        <v>39871</v>
      </c>
      <c r="D544" s="3">
        <v>735.09</v>
      </c>
      <c r="E544" s="3">
        <v>749.93</v>
      </c>
      <c r="F544" s="3">
        <f t="shared" si="178"/>
        <v>753.85799999999995</v>
      </c>
      <c r="G544" s="3">
        <f t="shared" si="184"/>
        <v>772.27099999999996</v>
      </c>
      <c r="H544" s="4">
        <f t="shared" si="171"/>
        <v>-2.3564416933437839E-2</v>
      </c>
      <c r="I544" s="4">
        <f t="shared" si="174"/>
        <v>-3.8521312912610959E-3</v>
      </c>
      <c r="J544" s="4">
        <f t="shared" si="175"/>
        <v>-1.9712285642176742E-2</v>
      </c>
      <c r="K544" s="4">
        <f t="shared" si="179"/>
        <v>7.597996891728429E-3</v>
      </c>
      <c r="L544" s="4">
        <f t="shared" si="185"/>
        <v>3.1311480974751525E-2</v>
      </c>
      <c r="M544" s="4">
        <f t="shared" si="180"/>
        <v>-2.4895935308771568E-2</v>
      </c>
      <c r="N544" s="4">
        <f t="shared" si="186"/>
        <v>-4.8145016451478728E-2</v>
      </c>
      <c r="O544" s="4">
        <f t="shared" si="188"/>
        <v>-2.5048633500659796E-2</v>
      </c>
      <c r="P544" s="4">
        <f t="shared" si="168"/>
        <v>-0.18617215610296151</v>
      </c>
      <c r="Q544" s="4"/>
      <c r="T544" s="4">
        <f t="shared" si="172"/>
        <v>-2.3564416933437839E-2</v>
      </c>
      <c r="U544" s="4">
        <f t="shared" si="173"/>
        <v>-2.3564416933437839E-2</v>
      </c>
      <c r="V544" s="2">
        <f t="shared" si="181"/>
        <v>2.2873689943280571E-2</v>
      </c>
      <c r="W544" s="4">
        <f t="shared" si="182"/>
        <v>1.2644953043847721E-2</v>
      </c>
      <c r="X544" s="4">
        <f t="shared" si="183"/>
        <v>-4.5399649373417214E-2</v>
      </c>
      <c r="Y544" s="4">
        <f t="shared" si="176"/>
        <v>-4.9655691543031384E-3</v>
      </c>
      <c r="Z544" s="4">
        <f t="shared" si="177"/>
        <v>1.3083714429660779E-3</v>
      </c>
      <c r="AA544" s="4">
        <f t="shared" si="187"/>
        <v>-4.657486429471195E-2</v>
      </c>
    </row>
    <row r="545" spans="1:27" x14ac:dyDescent="0.3">
      <c r="A545" s="1">
        <f t="shared" si="169"/>
        <v>10</v>
      </c>
      <c r="B545" s="1">
        <f t="shared" si="170"/>
        <v>1</v>
      </c>
      <c r="C545" s="10">
        <v>39874</v>
      </c>
      <c r="D545" s="3">
        <v>700.82</v>
      </c>
      <c r="E545" s="3">
        <v>729.57</v>
      </c>
      <c r="F545" s="3">
        <f t="shared" si="178"/>
        <v>745.35599999999999</v>
      </c>
      <c r="G545" s="3">
        <f t="shared" si="184"/>
        <v>759.66899999999998</v>
      </c>
      <c r="H545" s="4">
        <f t="shared" si="171"/>
        <v>-4.6620141751350146E-2</v>
      </c>
      <c r="I545" s="4">
        <f t="shared" si="174"/>
        <v>-7.5092845773986608E-3</v>
      </c>
      <c r="J545" s="4">
        <f t="shared" si="175"/>
        <v>-3.9110857173951484E-2</v>
      </c>
      <c r="K545" s="4">
        <f t="shared" si="179"/>
        <v>2.9112081513828207E-2</v>
      </c>
      <c r="L545" s="4">
        <f t="shared" si="185"/>
        <v>4.2331929121301806E-2</v>
      </c>
      <c r="M545" s="4">
        <f t="shared" si="180"/>
        <v>-5.9751313466316694E-2</v>
      </c>
      <c r="N545" s="4">
        <f t="shared" si="186"/>
        <v>-7.7466633494324422E-2</v>
      </c>
      <c r="O545" s="4">
        <f t="shared" si="188"/>
        <v>-2.0423218515453308E-2</v>
      </c>
      <c r="P545" s="4">
        <f t="shared" si="168"/>
        <v>-0.22411292554663709</v>
      </c>
      <c r="Q545" s="4"/>
      <c r="T545" s="4">
        <f t="shared" si="172"/>
        <v>-4.6620141751350146E-2</v>
      </c>
      <c r="U545" s="4">
        <f t="shared" si="173"/>
        <v>-4.6620141751350146E-2</v>
      </c>
      <c r="V545" s="2">
        <f t="shared" si="181"/>
        <v>1.1209511760464717E-2</v>
      </c>
      <c r="W545" s="4">
        <f t="shared" si="182"/>
        <v>1.0974166428600279E-3</v>
      </c>
      <c r="X545" s="4">
        <f t="shared" si="183"/>
        <v>-5.7188597258283652E-2</v>
      </c>
      <c r="Y545" s="4">
        <f t="shared" si="176"/>
        <v>1.6280260048568532E-2</v>
      </c>
      <c r="Z545" s="4">
        <f t="shared" si="177"/>
        <v>2.2688160905127562E-2</v>
      </c>
      <c r="AA545" s="4">
        <f t="shared" si="187"/>
        <v>-3.6985356248594899E-2</v>
      </c>
    </row>
    <row r="546" spans="1:27" x14ac:dyDescent="0.3">
      <c r="A546" s="1">
        <f t="shared" si="169"/>
        <v>10</v>
      </c>
      <c r="B546" s="1">
        <f t="shared" si="170"/>
        <v>2</v>
      </c>
      <c r="C546" s="10">
        <v>39875</v>
      </c>
      <c r="D546" s="3">
        <v>696.33</v>
      </c>
      <c r="E546" s="3">
        <v>704.44</v>
      </c>
      <c r="F546" s="3">
        <f t="shared" si="178"/>
        <v>729.99400000000003</v>
      </c>
      <c r="G546" s="3">
        <f t="shared" si="184"/>
        <v>750.38499999999999</v>
      </c>
      <c r="H546" s="4">
        <f t="shared" si="171"/>
        <v>-6.4067806284067363E-3</v>
      </c>
      <c r="I546" s="4">
        <f t="shared" si="174"/>
        <v>5.1653777004080992E-3</v>
      </c>
      <c r="J546" s="4">
        <f t="shared" si="175"/>
        <v>-1.1572158328814836E-2</v>
      </c>
      <c r="K546" s="4">
        <f t="shared" si="179"/>
        <v>5.3637167889044303E-2</v>
      </c>
      <c r="L546" s="4">
        <f t="shared" si="185"/>
        <v>7.9294413845368283E-2</v>
      </c>
      <c r="M546" s="4">
        <f t="shared" si="180"/>
        <v>-4.6115447524226208E-2</v>
      </c>
      <c r="N546" s="4">
        <f t="shared" si="186"/>
        <v>-7.2036354671268676E-2</v>
      </c>
      <c r="O546" s="4">
        <f t="shared" si="188"/>
        <v>-2.9283529361078742E-2</v>
      </c>
      <c r="P546" s="4">
        <f t="shared" si="168"/>
        <v>-0.22908386382507606</v>
      </c>
      <c r="Q546" s="4"/>
      <c r="T546" s="4">
        <f t="shared" si="172"/>
        <v>-6.4067806284067363E-3</v>
      </c>
      <c r="U546" s="4">
        <f t="shared" si="173"/>
        <v>-6.4067806284067363E-3</v>
      </c>
      <c r="V546" s="2">
        <f t="shared" si="181"/>
        <v>0.10319340201478258</v>
      </c>
      <c r="W546" s="4">
        <f t="shared" si="182"/>
        <v>9.2161467994634746E-2</v>
      </c>
      <c r="X546" s="4">
        <f t="shared" si="183"/>
        <v>-9.9348112890291468E-2</v>
      </c>
      <c r="Y546" s="4">
        <f t="shared" si="176"/>
        <v>4.0499547341799377E-2</v>
      </c>
      <c r="Z546" s="4">
        <f t="shared" si="177"/>
        <v>4.7060156853532167E-2</v>
      </c>
      <c r="AA546" s="4">
        <f t="shared" si="187"/>
        <v>-5.2910313761715372E-2</v>
      </c>
    </row>
    <row r="547" spans="1:27" x14ac:dyDescent="0.3">
      <c r="A547" s="1">
        <f t="shared" si="169"/>
        <v>10</v>
      </c>
      <c r="B547" s="1">
        <f t="shared" si="170"/>
        <v>3</v>
      </c>
      <c r="C547" s="10">
        <v>39876</v>
      </c>
      <c r="D547" s="3">
        <v>712.87</v>
      </c>
      <c r="E547" s="3">
        <v>698.6</v>
      </c>
      <c r="F547" s="3">
        <f t="shared" si="178"/>
        <v>719.58799999999997</v>
      </c>
      <c r="G547" s="3">
        <f t="shared" si="184"/>
        <v>742.83</v>
      </c>
      <c r="H547" s="4">
        <f t="shared" si="171"/>
        <v>2.3753105567762358E-2</v>
      </c>
      <c r="I547" s="4">
        <f t="shared" si="174"/>
        <v>3.2599485875949357E-3</v>
      </c>
      <c r="J547" s="4">
        <f t="shared" si="175"/>
        <v>2.0493156980167421E-2</v>
      </c>
      <c r="K547" s="4">
        <f t="shared" si="179"/>
        <v>3.5812761190814696E-2</v>
      </c>
      <c r="L547" s="4">
        <f t="shared" si="185"/>
        <v>7.1559302182713447E-2</v>
      </c>
      <c r="M547" s="4">
        <f t="shared" si="180"/>
        <v>-9.3358977637202963E-3</v>
      </c>
      <c r="N547" s="4">
        <f t="shared" si="186"/>
        <v>-4.0332242908875562E-2</v>
      </c>
      <c r="O547" s="4">
        <f t="shared" si="188"/>
        <v>-3.2603419978397288E-2</v>
      </c>
      <c r="P547" s="4">
        <f t="shared" si="168"/>
        <v>-0.21077221145862163</v>
      </c>
      <c r="Q547" s="4"/>
      <c r="T547" s="4">
        <f t="shared" si="172"/>
        <v>2.3753105567762358E-2</v>
      </c>
      <c r="U547" s="4">
        <f t="shared" si="173"/>
        <v>2.3753105567762358E-2</v>
      </c>
      <c r="V547" s="2">
        <f t="shared" si="181"/>
        <v>9.8473424956557851E-2</v>
      </c>
      <c r="W547" s="4">
        <f t="shared" si="182"/>
        <v>8.7488690706992278E-2</v>
      </c>
      <c r="X547" s="4">
        <f t="shared" si="183"/>
        <v>-6.8021963655379755E-2</v>
      </c>
      <c r="Y547" s="4">
        <f t="shared" si="176"/>
        <v>2.2897390103647386E-2</v>
      </c>
      <c r="Z547" s="4">
        <f t="shared" si="177"/>
        <v>2.9347013617838372E-2</v>
      </c>
      <c r="AA547" s="4">
        <f t="shared" si="187"/>
        <v>-6.0678369657160211E-2</v>
      </c>
    </row>
    <row r="548" spans="1:27" x14ac:dyDescent="0.3">
      <c r="A548" s="1">
        <f t="shared" si="169"/>
        <v>10</v>
      </c>
      <c r="B548" s="1">
        <f t="shared" si="170"/>
        <v>4</v>
      </c>
      <c r="C548" s="10">
        <v>39877</v>
      </c>
      <c r="D548" s="3">
        <v>682.55</v>
      </c>
      <c r="E548" s="3">
        <v>708.27</v>
      </c>
      <c r="F548" s="3">
        <f t="shared" si="178"/>
        <v>705.53199999999993</v>
      </c>
      <c r="G548" s="3">
        <f t="shared" si="184"/>
        <v>733.19100000000003</v>
      </c>
      <c r="H548" s="4">
        <f t="shared" si="171"/>
        <v>-4.2532299016651072E-2</v>
      </c>
      <c r="I548" s="4">
        <f t="shared" si="174"/>
        <v>-6.4527894286476118E-3</v>
      </c>
      <c r="J548" s="4">
        <f t="shared" si="175"/>
        <v>-3.6079509588003461E-2</v>
      </c>
      <c r="K548" s="4">
        <f t="shared" si="179"/>
        <v>-2.2339276445915422E-3</v>
      </c>
      <c r="L548" s="4">
        <f t="shared" si="185"/>
        <v>3.639903176985676E-2</v>
      </c>
      <c r="M548" s="4">
        <f t="shared" si="180"/>
        <v>-3.2574000895777902E-2</v>
      </c>
      <c r="N548" s="4">
        <f t="shared" si="186"/>
        <v>-6.9069314817012312E-2</v>
      </c>
      <c r="O548" s="4">
        <f t="shared" si="188"/>
        <v>-4.0523038605230544E-2</v>
      </c>
      <c r="P548" s="4">
        <f t="shared" si="168"/>
        <v>-0.2443398837531138</v>
      </c>
      <c r="Q548" s="4"/>
      <c r="T548" s="4">
        <f t="shared" si="172"/>
        <v>-4.2532299016651072E-2</v>
      </c>
      <c r="U548" s="4">
        <f t="shared" si="173"/>
        <v>-4.2532299016651072E-2</v>
      </c>
      <c r="V548" s="2">
        <f t="shared" si="181"/>
        <v>5.6055101210599458E-2</v>
      </c>
      <c r="W548" s="4">
        <f t="shared" si="182"/>
        <v>4.5494550198493383E-2</v>
      </c>
      <c r="X548" s="4">
        <f t="shared" si="183"/>
        <v>-9.3354409362007465E-2</v>
      </c>
      <c r="Y548" s="4">
        <f t="shared" si="176"/>
        <v>-1.467490111535723E-2</v>
      </c>
      <c r="Z548" s="4">
        <f t="shared" si="177"/>
        <v>-8.4621802810173723E-3</v>
      </c>
      <c r="AA548" s="4">
        <f t="shared" si="187"/>
        <v>-7.2705526713544188E-2</v>
      </c>
    </row>
    <row r="549" spans="1:27" x14ac:dyDescent="0.3">
      <c r="A549" s="1">
        <f t="shared" si="169"/>
        <v>10</v>
      </c>
      <c r="B549" s="1">
        <f t="shared" si="170"/>
        <v>5</v>
      </c>
      <c r="C549" s="10">
        <v>39878</v>
      </c>
      <c r="D549" s="3">
        <v>683.38</v>
      </c>
      <c r="E549" s="3">
        <v>684.04</v>
      </c>
      <c r="F549" s="3">
        <f t="shared" si="178"/>
        <v>695.18999999999994</v>
      </c>
      <c r="G549" s="3">
        <f t="shared" si="184"/>
        <v>724.524</v>
      </c>
      <c r="H549" s="4">
        <f t="shared" si="171"/>
        <v>1.2160281298074001E-3</v>
      </c>
      <c r="I549" s="4">
        <f t="shared" si="174"/>
        <v>2.1829902571240335E-3</v>
      </c>
      <c r="J549" s="4">
        <f t="shared" si="175"/>
        <v>-9.6696212731663339E-4</v>
      </c>
      <c r="K549" s="4">
        <f t="shared" si="179"/>
        <v>2.2844480257856528E-2</v>
      </c>
      <c r="L549" s="4">
        <f t="shared" si="185"/>
        <v>6.8193620328995022E-2</v>
      </c>
      <c r="M549" s="4">
        <f t="shared" si="180"/>
        <v>-1.6988161509803E-2</v>
      </c>
      <c r="N549" s="4">
        <f t="shared" si="186"/>
        <v>-5.678762884321293E-2</v>
      </c>
      <c r="O549" s="4">
        <f t="shared" si="188"/>
        <v>-4.2924873423278498E-2</v>
      </c>
      <c r="P549" s="4">
        <f t="shared" si="168"/>
        <v>-0.24342097979518407</v>
      </c>
      <c r="Q549" s="4"/>
      <c r="T549" s="4">
        <f t="shared" si="172"/>
        <v>1.2160281298074001E-3</v>
      </c>
      <c r="U549" s="4">
        <f t="shared" si="173"/>
        <v>1.2160281298074001E-3</v>
      </c>
      <c r="V549" s="2">
        <f t="shared" si="181"/>
        <v>7.6976045710937052E-2</v>
      </c>
      <c r="W549" s="4">
        <f t="shared" si="182"/>
        <v>6.6206285253827643E-2</v>
      </c>
      <c r="X549" s="4">
        <f t="shared" si="183"/>
        <v>-7.0345127807479396E-2</v>
      </c>
      <c r="Y549" s="4">
        <f t="shared" si="176"/>
        <v>1.0090808434192508E-2</v>
      </c>
      <c r="Z549" s="4">
        <f t="shared" si="177"/>
        <v>1.6459683252501679E-2</v>
      </c>
      <c r="AA549" s="4">
        <f t="shared" si="187"/>
        <v>-7.7823675015719157E-2</v>
      </c>
    </row>
    <row r="550" spans="1:27" x14ac:dyDescent="0.3">
      <c r="A550" s="1">
        <f t="shared" si="169"/>
        <v>11</v>
      </c>
      <c r="B550" s="1">
        <f t="shared" si="170"/>
        <v>1</v>
      </c>
      <c r="C550" s="10">
        <v>39881</v>
      </c>
      <c r="D550" s="3">
        <v>676.53</v>
      </c>
      <c r="E550" s="3">
        <v>680.76</v>
      </c>
      <c r="F550" s="3">
        <f t="shared" si="178"/>
        <v>690.33199999999999</v>
      </c>
      <c r="G550" s="3">
        <f t="shared" si="184"/>
        <v>717.84400000000005</v>
      </c>
      <c r="H550" s="4">
        <f t="shared" si="171"/>
        <v>-1.0023705698147476E-2</v>
      </c>
      <c r="I550" s="4">
        <f t="shared" si="174"/>
        <v>-3.8338845152038462E-3</v>
      </c>
      <c r="J550" s="4">
        <f t="shared" si="175"/>
        <v>-6.1898211829436306E-3</v>
      </c>
      <c r="K550" s="4">
        <f t="shared" si="179"/>
        <v>1.5222131171529795E-2</v>
      </c>
      <c r="L550" s="4">
        <f t="shared" si="185"/>
        <v>5.7148942673833865E-2</v>
      </c>
      <c r="M550" s="4">
        <f t="shared" si="180"/>
        <v>-1.9993278596385538E-2</v>
      </c>
      <c r="N550" s="4">
        <f t="shared" si="186"/>
        <v>-5.7552894500755146E-2</v>
      </c>
      <c r="O550" s="4">
        <f t="shared" si="188"/>
        <v>-4.0666341477835509E-2</v>
      </c>
      <c r="P550" s="4">
        <f t="shared" si="168"/>
        <v>-0.2510047052311099</v>
      </c>
      <c r="Q550" s="4"/>
      <c r="T550" s="4">
        <f t="shared" si="172"/>
        <v>-1.0023705698147476E-2</v>
      </c>
      <c r="U550" s="4">
        <f t="shared" si="173"/>
        <v>-1.0023705698147476E-2</v>
      </c>
      <c r="V550" s="2">
        <f t="shared" si="181"/>
        <v>2.5520208376013424E-2</v>
      </c>
      <c r="W550" s="4">
        <f t="shared" si="182"/>
        <v>1.5265006292253309E-2</v>
      </c>
      <c r="X550" s="4">
        <f t="shared" si="183"/>
        <v>-3.4659398989754966E-2</v>
      </c>
      <c r="Y550" s="4">
        <f t="shared" si="176"/>
        <v>2.5635011070468255E-3</v>
      </c>
      <c r="Z550" s="4">
        <f t="shared" si="177"/>
        <v>8.8849143727062936E-3</v>
      </c>
      <c r="AA550" s="4">
        <f t="shared" si="187"/>
        <v>-7.3822441893538121E-2</v>
      </c>
    </row>
    <row r="551" spans="1:27" x14ac:dyDescent="0.3">
      <c r="A551" s="1">
        <f t="shared" si="169"/>
        <v>11</v>
      </c>
      <c r="B551" s="1">
        <f t="shared" si="170"/>
        <v>2</v>
      </c>
      <c r="C551" s="10">
        <v>39882</v>
      </c>
      <c r="D551" s="3">
        <v>719.6</v>
      </c>
      <c r="E551" s="3">
        <v>679.28</v>
      </c>
      <c r="F551" s="3">
        <f t="shared" si="178"/>
        <v>694.98599999999999</v>
      </c>
      <c r="G551" s="3">
        <f t="shared" si="184"/>
        <v>712.49</v>
      </c>
      <c r="H551" s="4">
        <f t="shared" si="171"/>
        <v>6.3663104370833598E-2</v>
      </c>
      <c r="I551" s="4">
        <f t="shared" si="174"/>
        <v>4.0648603905222239E-3</v>
      </c>
      <c r="J551" s="4">
        <f t="shared" si="175"/>
        <v>5.9598243980311376E-2</v>
      </c>
      <c r="K551" s="4">
        <f t="shared" si="179"/>
        <v>1.8184707256145342E-2</v>
      </c>
      <c r="L551" s="4">
        <f t="shared" si="185"/>
        <v>5.1985869067151601E-2</v>
      </c>
      <c r="M551" s="4">
        <f t="shared" si="180"/>
        <v>3.5416540764849985E-2</v>
      </c>
      <c r="N551" s="4">
        <f t="shared" si="186"/>
        <v>9.9790874257884507E-3</v>
      </c>
      <c r="O551" s="4">
        <f t="shared" si="188"/>
        <v>-2.4324624791550887E-2</v>
      </c>
      <c r="P551" s="4">
        <f t="shared" si="168"/>
        <v>-0.20332133960697479</v>
      </c>
      <c r="Q551" s="4"/>
      <c r="T551" s="4">
        <f t="shared" si="172"/>
        <v>6.3663104370833598E-2</v>
      </c>
      <c r="U551" s="4">
        <f t="shared" si="173"/>
        <v>6.3663104370833598E-2</v>
      </c>
      <c r="V551" s="2">
        <f t="shared" si="181"/>
        <v>2.9266994811760112E-2</v>
      </c>
      <c r="W551" s="4">
        <f t="shared" si="182"/>
        <v>1.8974324863642505E-2</v>
      </c>
      <c r="X551" s="4">
        <f t="shared" si="183"/>
        <v>3.3418063274596788E-2</v>
      </c>
      <c r="Y551" s="4">
        <f t="shared" si="176"/>
        <v>5.4891373402332477E-3</v>
      </c>
      <c r="Z551" s="4">
        <f t="shared" si="177"/>
        <v>1.182899747302326E-2</v>
      </c>
      <c r="AA551" s="4">
        <f t="shared" si="187"/>
        <v>-4.7956558547056605E-2</v>
      </c>
    </row>
    <row r="552" spans="1:27" x14ac:dyDescent="0.3">
      <c r="A552" s="1">
        <f t="shared" si="169"/>
        <v>11</v>
      </c>
      <c r="B552" s="1">
        <f t="shared" si="170"/>
        <v>3</v>
      </c>
      <c r="C552" s="10">
        <v>39883</v>
      </c>
      <c r="D552" s="3">
        <v>721.36</v>
      </c>
      <c r="E552" s="3">
        <v>719.59</v>
      </c>
      <c r="F552" s="3">
        <f t="shared" si="178"/>
        <v>696.68399999999997</v>
      </c>
      <c r="G552" s="3">
        <f t="shared" si="184"/>
        <v>708.13599999999997</v>
      </c>
      <c r="H552" s="4">
        <f t="shared" si="171"/>
        <v>2.4458032240133282E-3</v>
      </c>
      <c r="I552" s="4">
        <f t="shared" si="174"/>
        <v>-1.3896609227335887E-5</v>
      </c>
      <c r="J552" s="4">
        <f t="shared" si="175"/>
        <v>2.4596998332406641E-3</v>
      </c>
      <c r="K552" s="4">
        <f t="shared" si="179"/>
        <v>-4.0418287937743241E-2</v>
      </c>
      <c r="L552" s="4">
        <f t="shared" si="185"/>
        <v>-1.7972947934037514E-2</v>
      </c>
      <c r="M552" s="4">
        <f t="shared" si="180"/>
        <v>3.5419214450166853E-2</v>
      </c>
      <c r="N552" s="4">
        <f t="shared" si="186"/>
        <v>1.8674378932860419E-2</v>
      </c>
      <c r="O552" s="4">
        <f t="shared" si="188"/>
        <v>-1.5875568370855048E-2</v>
      </c>
      <c r="P552" s="4">
        <f t="shared" si="168"/>
        <v>-0.20137282037088292</v>
      </c>
      <c r="Q552" s="4"/>
      <c r="T552" s="4">
        <f t="shared" si="172"/>
        <v>2.4458032240133282E-3</v>
      </c>
      <c r="U552" s="4">
        <f t="shared" si="173"/>
        <v>2.4458032240133282E-3</v>
      </c>
      <c r="V552" s="2">
        <f t="shared" si="181"/>
        <v>-9.3524180100055844E-3</v>
      </c>
      <c r="W552" s="4">
        <f t="shared" si="182"/>
        <v>-1.9258893829905501E-2</v>
      </c>
      <c r="X552" s="4">
        <f t="shared" si="183"/>
        <v>1.1909604836786523E-2</v>
      </c>
      <c r="Y552" s="4">
        <f t="shared" si="176"/>
        <v>-5.2383147190389764E-2</v>
      </c>
      <c r="Z552" s="4">
        <f t="shared" si="177"/>
        <v>-4.6408186265223028E-2</v>
      </c>
      <c r="AA552" s="4">
        <f t="shared" si="187"/>
        <v>-3.1829324557941484E-2</v>
      </c>
    </row>
    <row r="553" spans="1:27" x14ac:dyDescent="0.3">
      <c r="A553" s="1">
        <f t="shared" si="169"/>
        <v>11</v>
      </c>
      <c r="B553" s="1">
        <f t="shared" si="170"/>
        <v>4</v>
      </c>
      <c r="C553" s="10">
        <v>39884</v>
      </c>
      <c r="D553" s="3">
        <v>750.74</v>
      </c>
      <c r="E553" s="3">
        <v>720.89</v>
      </c>
      <c r="F553" s="3">
        <f t="shared" si="178"/>
        <v>710.32199999999989</v>
      </c>
      <c r="G553" s="3">
        <f t="shared" si="184"/>
        <v>707.92699999999991</v>
      </c>
      <c r="H553" s="4">
        <f t="shared" si="171"/>
        <v>4.072862371076854E-2</v>
      </c>
      <c r="I553" s="4">
        <f t="shared" si="174"/>
        <v>-6.5154707774208061E-4</v>
      </c>
      <c r="J553" s="4">
        <f t="shared" si="175"/>
        <v>4.1380170788510619E-2</v>
      </c>
      <c r="K553" s="4">
        <f t="shared" si="179"/>
        <v>-2.9309221470555674E-2</v>
      </c>
      <c r="L553" s="4">
        <f t="shared" si="185"/>
        <v>-2.5216258178995306E-2</v>
      </c>
      <c r="M553" s="4">
        <f t="shared" si="180"/>
        <v>5.6900954778255672E-2</v>
      </c>
      <c r="N553" s="4">
        <f t="shared" si="186"/>
        <v>6.0476574562066579E-2</v>
      </c>
      <c r="O553" s="4">
        <f t="shared" si="188"/>
        <v>3.1901856834589629E-3</v>
      </c>
      <c r="P553" s="4">
        <f t="shared" si="168"/>
        <v>-0.16884583448657625</v>
      </c>
      <c r="Q553" s="4"/>
      <c r="T553" s="4">
        <f t="shared" si="172"/>
        <v>4.072862371076854E-2</v>
      </c>
      <c r="U553" s="4">
        <f t="shared" si="173"/>
        <v>4.072862371076854E-2</v>
      </c>
      <c r="V553" s="2">
        <f t="shared" si="181"/>
        <v>-5.3801153376954722E-2</v>
      </c>
      <c r="W553" s="4">
        <f t="shared" si="182"/>
        <v>-6.3263141843185225E-2</v>
      </c>
      <c r="X553" s="4">
        <f t="shared" si="183"/>
        <v>9.9904768881400721E-2</v>
      </c>
      <c r="Y553" s="4">
        <f t="shared" si="176"/>
        <v>-4.1412597761446505E-2</v>
      </c>
      <c r="Z553" s="4">
        <f t="shared" si="177"/>
        <v>-3.536846478222519E-2</v>
      </c>
      <c r="AA553" s="4">
        <f t="shared" si="187"/>
        <v>6.7892030411093535E-3</v>
      </c>
    </row>
    <row r="554" spans="1:27" x14ac:dyDescent="0.3">
      <c r="A554" s="1">
        <f t="shared" si="169"/>
        <v>11</v>
      </c>
      <c r="B554" s="1">
        <f t="shared" si="170"/>
        <v>5</v>
      </c>
      <c r="C554" s="10">
        <v>39885</v>
      </c>
      <c r="D554" s="3">
        <v>756.55</v>
      </c>
      <c r="E554" s="3">
        <v>751.97</v>
      </c>
      <c r="F554" s="3">
        <f t="shared" si="178"/>
        <v>724.95600000000013</v>
      </c>
      <c r="G554" s="3">
        <f t="shared" si="184"/>
        <v>710.07299999999998</v>
      </c>
      <c r="H554" s="4">
        <f t="shared" si="171"/>
        <v>7.7390308229213119E-3</v>
      </c>
      <c r="I554" s="4">
        <f t="shared" si="174"/>
        <v>1.6383834616511951E-3</v>
      </c>
      <c r="J554" s="4">
        <f t="shared" si="175"/>
        <v>6.100647361270117E-3</v>
      </c>
      <c r="K554" s="4">
        <f t="shared" si="179"/>
        <v>-4.4865732477288929E-2</v>
      </c>
      <c r="L554" s="4">
        <f t="shared" si="185"/>
        <v>-6.1047914206131586E-2</v>
      </c>
      <c r="M554" s="4">
        <f t="shared" si="180"/>
        <v>4.3580575924607588E-2</v>
      </c>
      <c r="N554" s="4">
        <f t="shared" si="186"/>
        <v>6.5453833619923546E-2</v>
      </c>
      <c r="O554" s="4">
        <f t="shared" si="188"/>
        <v>1.9672196153592166E-2</v>
      </c>
      <c r="P554" s="4">
        <f t="shared" si="168"/>
        <v>-0.16241350678106842</v>
      </c>
      <c r="Q554" s="4"/>
      <c r="T554" s="4">
        <f t="shared" si="172"/>
        <v>7.7390308229213119E-3</v>
      </c>
      <c r="U554" s="4">
        <f t="shared" si="173"/>
        <v>7.7390308229213119E-3</v>
      </c>
      <c r="V554" s="2">
        <f t="shared" si="181"/>
        <v>-8.9724804859205601E-2</v>
      </c>
      <c r="W554" s="4">
        <f t="shared" si="182"/>
        <v>-9.8827556810613545E-2</v>
      </c>
      <c r="X554" s="4">
        <f t="shared" si="183"/>
        <v>0.10707073663262015</v>
      </c>
      <c r="Y554" s="4">
        <f t="shared" si="176"/>
        <v>-5.6775137309242933E-2</v>
      </c>
      <c r="Z554" s="4">
        <f t="shared" si="177"/>
        <v>-5.0827868978679178E-2</v>
      </c>
      <c r="AA554" s="4">
        <f t="shared" si="187"/>
        <v>4.281707159193917E-2</v>
      </c>
    </row>
    <row r="555" spans="1:27" x14ac:dyDescent="0.3">
      <c r="A555" s="1">
        <f t="shared" si="169"/>
        <v>12</v>
      </c>
      <c r="B555" s="1">
        <f t="shared" si="170"/>
        <v>1</v>
      </c>
      <c r="C555" s="10">
        <v>39888</v>
      </c>
      <c r="D555" s="3">
        <v>753.89</v>
      </c>
      <c r="E555" s="3">
        <v>758.84</v>
      </c>
      <c r="F555" s="3">
        <f t="shared" si="178"/>
        <v>740.428</v>
      </c>
      <c r="G555" s="3">
        <f t="shared" si="184"/>
        <v>715.38</v>
      </c>
      <c r="H555" s="4">
        <f t="shared" si="171"/>
        <v>-3.5159606106668012E-3</v>
      </c>
      <c r="I555" s="4">
        <f t="shared" si="174"/>
        <v>3.0268984204614071E-3</v>
      </c>
      <c r="J555" s="4">
        <f t="shared" si="175"/>
        <v>-6.5428590311282083E-3</v>
      </c>
      <c r="K555" s="4">
        <f t="shared" si="179"/>
        <v>-2.575837684224434E-2</v>
      </c>
      <c r="L555" s="4">
        <f t="shared" si="185"/>
        <v>-6.0073873357859839E-2</v>
      </c>
      <c r="M555" s="4">
        <f t="shared" si="180"/>
        <v>1.8181376177021924E-2</v>
      </c>
      <c r="N555" s="4">
        <f t="shared" si="186"/>
        <v>5.3831530095893081E-2</v>
      </c>
      <c r="O555" s="4">
        <f t="shared" si="188"/>
        <v>3.3225006300653948E-2</v>
      </c>
      <c r="P555" s="4">
        <f t="shared" si="168"/>
        <v>-0.1653584278992527</v>
      </c>
      <c r="Q555" s="4"/>
      <c r="T555" s="4">
        <f t="shared" si="172"/>
        <v>-3.5159606106668012E-3</v>
      </c>
      <c r="U555" s="4">
        <f t="shared" si="173"/>
        <v>-3.5159606106668012E-3</v>
      </c>
      <c r="V555" s="2">
        <f t="shared" si="181"/>
        <v>-0.10576961205472207</v>
      </c>
      <c r="W555" s="4">
        <f t="shared" si="182"/>
        <v>-0.11471191593417489</v>
      </c>
      <c r="X555" s="4">
        <f t="shared" si="183"/>
        <v>0.11434821811301793</v>
      </c>
      <c r="Y555" s="4">
        <f t="shared" si="176"/>
        <v>-3.7906028003812348E-2</v>
      </c>
      <c r="Z555" s="4">
        <f t="shared" si="177"/>
        <v>-3.183978522650005E-2</v>
      </c>
      <c r="AA555" s="4">
        <f t="shared" si="187"/>
        <v>7.2567981782678481E-2</v>
      </c>
    </row>
    <row r="556" spans="1:27" x14ac:dyDescent="0.3">
      <c r="A556" s="1">
        <f t="shared" si="169"/>
        <v>12</v>
      </c>
      <c r="B556" s="1">
        <f t="shared" si="170"/>
        <v>2</v>
      </c>
      <c r="C556" s="10">
        <v>39889</v>
      </c>
      <c r="D556" s="3">
        <v>778.12</v>
      </c>
      <c r="E556" s="3">
        <v>753.88</v>
      </c>
      <c r="F556" s="3">
        <f t="shared" si="178"/>
        <v>752.13199999999983</v>
      </c>
      <c r="G556" s="3">
        <f t="shared" si="184"/>
        <v>723.55899999999997</v>
      </c>
      <c r="H556" s="4">
        <f t="shared" si="171"/>
        <v>3.2139967369244876E-2</v>
      </c>
      <c r="I556" s="4">
        <f t="shared" si="174"/>
        <v>-1.3264534613791012E-5</v>
      </c>
      <c r="J556" s="4">
        <f t="shared" si="175"/>
        <v>3.2153231903858666E-2</v>
      </c>
      <c r="K556" s="4">
        <f t="shared" si="179"/>
        <v>-1.0949873323694584E-2</v>
      </c>
      <c r="L556" s="4">
        <f t="shared" si="185"/>
        <v>-4.8274062971167299E-2</v>
      </c>
      <c r="M556" s="4">
        <f t="shared" si="180"/>
        <v>3.4552445581360954E-2</v>
      </c>
      <c r="N556" s="4">
        <f t="shared" si="186"/>
        <v>7.5406428501338579E-2</v>
      </c>
      <c r="O556" s="4">
        <f t="shared" si="188"/>
        <v>3.6720557240528279E-2</v>
      </c>
      <c r="P556" s="4">
        <f t="shared" si="168"/>
        <v>-0.13853307500691944</v>
      </c>
      <c r="Q556" s="4"/>
      <c r="T556" s="4">
        <f t="shared" si="172"/>
        <v>3.2139967369244876E-2</v>
      </c>
      <c r="U556" s="4">
        <f t="shared" si="173"/>
        <v>3.2139967369244876E-2</v>
      </c>
      <c r="V556" s="2">
        <f t="shared" si="181"/>
        <v>-4.5484089190730694E-2</v>
      </c>
      <c r="W556" s="4">
        <f t="shared" si="182"/>
        <v>-5.502924829882342E-2</v>
      </c>
      <c r="X556" s="4">
        <f t="shared" si="183"/>
        <v>8.1322957198443555E-2</v>
      </c>
      <c r="Y556" s="4">
        <f t="shared" si="176"/>
        <v>-2.3282169167538752E-2</v>
      </c>
      <c r="Z556" s="4">
        <f t="shared" si="177"/>
        <v>-1.7123719307941238E-2</v>
      </c>
      <c r="AA556" s="4">
        <f t="shared" si="187"/>
        <v>8.2226116785086095E-2</v>
      </c>
    </row>
    <row r="557" spans="1:27" x14ac:dyDescent="0.3">
      <c r="A557" s="1">
        <f t="shared" si="169"/>
        <v>12</v>
      </c>
      <c r="B557" s="1">
        <f t="shared" si="170"/>
        <v>3</v>
      </c>
      <c r="C557" s="10">
        <v>39890</v>
      </c>
      <c r="D557" s="3">
        <v>794.35</v>
      </c>
      <c r="E557" s="3">
        <v>776.01</v>
      </c>
      <c r="F557" s="3">
        <f t="shared" si="178"/>
        <v>766.7299999999999</v>
      </c>
      <c r="G557" s="3">
        <f t="shared" si="184"/>
        <v>731.70700000000011</v>
      </c>
      <c r="H557" s="4">
        <f t="shared" si="171"/>
        <v>2.085796535238783E-2</v>
      </c>
      <c r="I557" s="4">
        <f t="shared" si="174"/>
        <v>-2.7116640106924555E-3</v>
      </c>
      <c r="J557" s="4">
        <f t="shared" si="175"/>
        <v>2.3569629363080286E-2</v>
      </c>
      <c r="K557" s="4">
        <f t="shared" si="179"/>
        <v>-2.3511797666169836E-2</v>
      </c>
      <c r="L557" s="4">
        <f t="shared" si="185"/>
        <v>-6.8592676365256428E-2</v>
      </c>
      <c r="M557" s="4">
        <f t="shared" si="180"/>
        <v>3.6023111134297757E-2</v>
      </c>
      <c r="N557" s="4">
        <f t="shared" si="186"/>
        <v>8.5612137098592611E-2</v>
      </c>
      <c r="O557" s="4">
        <f t="shared" si="188"/>
        <v>4.409013658966425E-2</v>
      </c>
      <c r="P557" s="4">
        <f t="shared" si="168"/>
        <v>-0.12056462773318569</v>
      </c>
      <c r="Q557" s="4"/>
      <c r="T557" s="4">
        <f t="shared" si="172"/>
        <v>2.085796535238783E-2</v>
      </c>
      <c r="U557" s="4">
        <f t="shared" si="173"/>
        <v>2.085796535238783E-2</v>
      </c>
      <c r="V557" s="2">
        <f t="shared" si="181"/>
        <v>-7.2945047036446803E-2</v>
      </c>
      <c r="W557" s="4">
        <f t="shared" si="182"/>
        <v>-8.2215596566082391E-2</v>
      </c>
      <c r="X557" s="4">
        <f t="shared" si="183"/>
        <v>0.10118387490296109</v>
      </c>
      <c r="Y557" s="4">
        <f t="shared" si="176"/>
        <v>-3.5687461036915821E-2</v>
      </c>
      <c r="Z557" s="4">
        <f t="shared" si="177"/>
        <v>-2.9607229640788029E-2</v>
      </c>
      <c r="AA557" s="4">
        <f t="shared" si="187"/>
        <v>0.10054199608430786</v>
      </c>
    </row>
    <row r="558" spans="1:27" x14ac:dyDescent="0.3">
      <c r="A558" s="1">
        <f t="shared" si="169"/>
        <v>12</v>
      </c>
      <c r="B558" s="1">
        <f t="shared" si="170"/>
        <v>4</v>
      </c>
      <c r="C558" s="10">
        <v>39891</v>
      </c>
      <c r="D558" s="3">
        <v>784.04</v>
      </c>
      <c r="E558" s="3">
        <v>797.92</v>
      </c>
      <c r="F558" s="3">
        <f t="shared" si="178"/>
        <v>773.39</v>
      </c>
      <c r="G558" s="3">
        <f t="shared" si="184"/>
        <v>741.85599999999999</v>
      </c>
      <c r="H558" s="4">
        <f t="shared" si="171"/>
        <v>-1.2979165355322035E-2</v>
      </c>
      <c r="I558" s="4">
        <f t="shared" si="174"/>
        <v>4.4942405740541775E-3</v>
      </c>
      <c r="J558" s="4">
        <f t="shared" si="175"/>
        <v>-1.7473405929376212E-2</v>
      </c>
      <c r="K558" s="4">
        <f t="shared" si="179"/>
        <v>-2.9738150689242852E-2</v>
      </c>
      <c r="L558" s="4">
        <f t="shared" si="185"/>
        <v>-7.1984781407579954E-2</v>
      </c>
      <c r="M558" s="4">
        <f t="shared" si="180"/>
        <v>1.3770542675752178E-2</v>
      </c>
      <c r="N558" s="4">
        <f t="shared" si="186"/>
        <v>5.6862787387309627E-2</v>
      </c>
      <c r="O558" s="4">
        <f t="shared" si="188"/>
        <v>4.0219886740472416E-2</v>
      </c>
      <c r="P558" s="4">
        <f t="shared" si="168"/>
        <v>-0.13197896484915586</v>
      </c>
      <c r="Q558" s="4"/>
      <c r="T558" s="4">
        <f t="shared" si="172"/>
        <v>-1.2979165355322035E-2</v>
      </c>
      <c r="U558" s="4">
        <f t="shared" si="173"/>
        <v>-1.2979165355322035E-2</v>
      </c>
      <c r="V558" s="2">
        <f t="shared" si="181"/>
        <v>-5.4900232894819677E-2</v>
      </c>
      <c r="W558" s="4">
        <f t="shared" si="182"/>
        <v>-6.4351230565871428E-2</v>
      </c>
      <c r="X558" s="4">
        <f t="shared" si="183"/>
        <v>4.4356235181287736E-2</v>
      </c>
      <c r="Y558" s="4">
        <f t="shared" si="176"/>
        <v>-4.1836178735511667E-2</v>
      </c>
      <c r="Z558" s="4">
        <f t="shared" si="177"/>
        <v>-3.5794716540121556E-2</v>
      </c>
      <c r="AA558" s="4">
        <f t="shared" si="187"/>
        <v>8.8787901824806365E-2</v>
      </c>
    </row>
    <row r="559" spans="1:27" x14ac:dyDescent="0.3">
      <c r="A559" s="1">
        <f t="shared" si="169"/>
        <v>12</v>
      </c>
      <c r="B559" s="1">
        <f t="shared" si="170"/>
        <v>5</v>
      </c>
      <c r="C559" s="10">
        <v>39892</v>
      </c>
      <c r="D559" s="3">
        <v>768.54</v>
      </c>
      <c r="E559" s="3">
        <v>784.58</v>
      </c>
      <c r="F559" s="3">
        <f t="shared" si="178"/>
        <v>775.78800000000001</v>
      </c>
      <c r="G559" s="3">
        <f t="shared" si="184"/>
        <v>750.37200000000007</v>
      </c>
      <c r="H559" s="4">
        <f t="shared" si="171"/>
        <v>-1.9769399520432631E-2</v>
      </c>
      <c r="I559" s="4">
        <f t="shared" si="174"/>
        <v>6.8874037038936444E-4</v>
      </c>
      <c r="J559" s="4">
        <f t="shared" si="175"/>
        <v>-2.0458139890821996E-2</v>
      </c>
      <c r="K559" s="4">
        <f t="shared" si="179"/>
        <v>-8.2138666394570951E-3</v>
      </c>
      <c r="L559" s="4">
        <f t="shared" si="185"/>
        <v>-4.5516385218441022E-2</v>
      </c>
      <c r="M559" s="4">
        <f t="shared" si="180"/>
        <v>-9.3427585886866615E-3</v>
      </c>
      <c r="N559" s="4">
        <f t="shared" si="186"/>
        <v>2.4211990852536995E-2</v>
      </c>
      <c r="O559" s="4">
        <f t="shared" si="188"/>
        <v>3.3070497306581237E-2</v>
      </c>
      <c r="P559" s="4">
        <f t="shared" si="168"/>
        <v>-0.1491392194851924</v>
      </c>
      <c r="Q559" s="4"/>
      <c r="T559" s="4">
        <f t="shared" si="172"/>
        <v>-1.9769399520432631E-2</v>
      </c>
      <c r="U559" s="4">
        <f t="shared" si="173"/>
        <v>-1.9769399520432631E-2</v>
      </c>
      <c r="V559" s="2">
        <f t="shared" si="181"/>
        <v>-3.5061986633335047E-2</v>
      </c>
      <c r="W559" s="4">
        <f t="shared" si="182"/>
        <v>-4.4711366767001749E-2</v>
      </c>
      <c r="X559" s="4">
        <f t="shared" si="183"/>
        <v>1.5848258542065969E-2</v>
      </c>
      <c r="Y559" s="4">
        <f t="shared" si="176"/>
        <v>-2.0580277279862867E-2</v>
      </c>
      <c r="Z559" s="4">
        <f t="shared" si="177"/>
        <v>-1.4404791317113501E-2</v>
      </c>
      <c r="AA559" s="4">
        <f t="shared" si="187"/>
        <v>7.0117358846605679E-2</v>
      </c>
    </row>
    <row r="560" spans="1:27" x14ac:dyDescent="0.3">
      <c r="A560" s="1">
        <f t="shared" si="169"/>
        <v>13</v>
      </c>
      <c r="B560" s="1">
        <f t="shared" si="170"/>
        <v>1</v>
      </c>
      <c r="C560" s="10">
        <v>39895</v>
      </c>
      <c r="D560" s="3">
        <v>822.92</v>
      </c>
      <c r="E560" s="3">
        <v>772.31</v>
      </c>
      <c r="F560" s="3">
        <f t="shared" si="178"/>
        <v>789.59400000000005</v>
      </c>
      <c r="G560" s="3">
        <f t="shared" si="184"/>
        <v>765.01100000000008</v>
      </c>
      <c r="H560" s="4">
        <f t="shared" si="171"/>
        <v>7.0757540271163502E-2</v>
      </c>
      <c r="I560" s="4">
        <f t="shared" si="174"/>
        <v>4.9054050537382333E-3</v>
      </c>
      <c r="J560" s="4">
        <f t="shared" si="175"/>
        <v>6.5852135217425264E-2</v>
      </c>
      <c r="K560" s="4">
        <f t="shared" si="179"/>
        <v>1.6554115595805139E-2</v>
      </c>
      <c r="L560" s="4">
        <f t="shared" si="185"/>
        <v>-1.2963974982867844E-2</v>
      </c>
      <c r="M560" s="4">
        <f t="shared" si="180"/>
        <v>4.2206501062571275E-2</v>
      </c>
      <c r="N560" s="4">
        <f t="shared" si="186"/>
        <v>7.5696950762799323E-2</v>
      </c>
      <c r="O560" s="4">
        <f t="shared" si="188"/>
        <v>2.987289165410972E-2</v>
      </c>
      <c r="P560" s="4">
        <f t="shared" si="168"/>
        <v>-8.8934403542762289E-2</v>
      </c>
      <c r="Q560" s="4"/>
      <c r="T560" s="4">
        <f t="shared" si="172"/>
        <v>7.0757540271163502E-2</v>
      </c>
      <c r="U560" s="4">
        <f t="shared" si="173"/>
        <v>7.0757540271163502E-2</v>
      </c>
      <c r="V560" s="2">
        <f t="shared" si="181"/>
        <v>-1.9062117781767998E-2</v>
      </c>
      <c r="W560" s="4">
        <f t="shared" si="182"/>
        <v>-2.8871496603950334E-2</v>
      </c>
      <c r="X560" s="4">
        <f t="shared" si="183"/>
        <v>9.1565082439082596E-2</v>
      </c>
      <c r="Y560" s="4">
        <f t="shared" si="176"/>
        <v>3.8788772467302922E-3</v>
      </c>
      <c r="Z560" s="4">
        <f t="shared" si="177"/>
        <v>1.0208584287466774E-2</v>
      </c>
      <c r="AA560" s="4">
        <f t="shared" si="187"/>
        <v>6.6402134981389221E-2</v>
      </c>
    </row>
    <row r="561" spans="1:27" x14ac:dyDescent="0.3">
      <c r="A561" s="1">
        <f t="shared" si="169"/>
        <v>13</v>
      </c>
      <c r="B561" s="1">
        <f t="shared" si="170"/>
        <v>2</v>
      </c>
      <c r="C561" s="10">
        <v>39896</v>
      </c>
      <c r="D561" s="3">
        <v>806.12</v>
      </c>
      <c r="E561" s="3">
        <v>820.6</v>
      </c>
      <c r="F561" s="3">
        <f t="shared" si="178"/>
        <v>795.19399999999996</v>
      </c>
      <c r="G561" s="3">
        <f t="shared" si="184"/>
        <v>773.6629999999999</v>
      </c>
      <c r="H561" s="4">
        <f t="shared" si="171"/>
        <v>-2.0415107179312636E-2</v>
      </c>
      <c r="I561" s="4">
        <f t="shared" si="174"/>
        <v>-2.8192290866669136E-3</v>
      </c>
      <c r="J561" s="4">
        <f t="shared" si="175"/>
        <v>-1.7595878092645723E-2</v>
      </c>
      <c r="K561" s="4">
        <f t="shared" si="179"/>
        <v>-3.7011495649637856E-2</v>
      </c>
      <c r="L561" s="4">
        <f t="shared" si="185"/>
        <v>-6.4238727134269855E-2</v>
      </c>
      <c r="M561" s="4">
        <f t="shared" si="180"/>
        <v>1.3740043310185999E-2</v>
      </c>
      <c r="N561" s="4">
        <f t="shared" si="186"/>
        <v>4.1952374612719119E-2</v>
      </c>
      <c r="O561" s="4">
        <f t="shared" si="188"/>
        <v>2.6709422914702602E-2</v>
      </c>
      <c r="P561" s="4">
        <f t="shared" si="168"/>
        <v>-0.1075339053418212</v>
      </c>
      <c r="Q561" s="4"/>
      <c r="T561" s="4">
        <f t="shared" si="172"/>
        <v>-2.0415107179312636E-2</v>
      </c>
      <c r="U561" s="4">
        <f t="shared" si="173"/>
        <v>-2.0415107179312636E-2</v>
      </c>
      <c r="V561" s="2">
        <f t="shared" si="181"/>
        <v>-5.4440285811500455E-2</v>
      </c>
      <c r="W561" s="4">
        <f t="shared" si="182"/>
        <v>-6.3895882953385469E-2</v>
      </c>
      <c r="X561" s="4">
        <f t="shared" si="183"/>
        <v>3.5984166966534725E-2</v>
      </c>
      <c r="Y561" s="4">
        <f t="shared" si="176"/>
        <v>-4.9018833609118614E-2</v>
      </c>
      <c r="Z561" s="4">
        <f t="shared" si="177"/>
        <v>-4.302265984658149E-2</v>
      </c>
      <c r="AA561" s="4">
        <f t="shared" si="187"/>
        <v>5.7253248100067718E-2</v>
      </c>
    </row>
    <row r="562" spans="1:27" x14ac:dyDescent="0.3">
      <c r="A562" s="1">
        <f t="shared" si="169"/>
        <v>13</v>
      </c>
      <c r="B562" s="1">
        <f t="shared" si="170"/>
        <v>3</v>
      </c>
      <c r="C562" s="10">
        <v>39897</v>
      </c>
      <c r="D562" s="3">
        <v>813.88</v>
      </c>
      <c r="E562" s="3">
        <v>806.81</v>
      </c>
      <c r="F562" s="3">
        <f t="shared" si="178"/>
        <v>799.1</v>
      </c>
      <c r="G562" s="3">
        <f t="shared" si="184"/>
        <v>782.91499999999996</v>
      </c>
      <c r="H562" s="4">
        <f t="shared" si="171"/>
        <v>9.6263583585570276E-3</v>
      </c>
      <c r="I562" s="4">
        <f t="shared" si="174"/>
        <v>8.5595196744894168E-4</v>
      </c>
      <c r="J562" s="4">
        <f t="shared" si="175"/>
        <v>8.7704063911080866E-3</v>
      </c>
      <c r="K562" s="4">
        <f t="shared" si="179"/>
        <v>-1.3292065697414816E-2</v>
      </c>
      <c r="L562" s="4">
        <f t="shared" si="185"/>
        <v>-3.305408072688381E-2</v>
      </c>
      <c r="M562" s="4">
        <f t="shared" si="180"/>
        <v>1.8495807783756691E-2</v>
      </c>
      <c r="N562" s="4">
        <f t="shared" si="186"/>
        <v>3.9550909102520751E-2</v>
      </c>
      <c r="O562" s="4">
        <f t="shared" si="188"/>
        <v>1.9886224013368137E-2</v>
      </c>
      <c r="P562" s="4">
        <f t="shared" si="168"/>
        <v>-9.8942706891779683E-2</v>
      </c>
      <c r="Q562" s="4"/>
      <c r="T562" s="4">
        <f t="shared" si="172"/>
        <v>9.6263583585570276E-3</v>
      </c>
      <c r="U562" s="4">
        <f t="shared" si="173"/>
        <v>9.6263583585570276E-3</v>
      </c>
      <c r="V562" s="2">
        <f t="shared" si="181"/>
        <v>-1.4600803850543321E-2</v>
      </c>
      <c r="W562" s="4">
        <f t="shared" si="182"/>
        <v>-2.4454795812037852E-2</v>
      </c>
      <c r="X562" s="4">
        <f t="shared" si="183"/>
        <v>2.4586139611002672E-2</v>
      </c>
      <c r="Y562" s="4">
        <f t="shared" si="176"/>
        <v>-2.5595157147571681E-2</v>
      </c>
      <c r="Z562" s="4">
        <f t="shared" si="177"/>
        <v>-1.9451291254859143E-2</v>
      </c>
      <c r="AA562" s="4">
        <f t="shared" si="187"/>
        <v>4.2218251535742858E-2</v>
      </c>
    </row>
    <row r="563" spans="1:27" x14ac:dyDescent="0.3">
      <c r="A563" s="1">
        <f t="shared" si="169"/>
        <v>13</v>
      </c>
      <c r="B563" s="1">
        <f t="shared" si="170"/>
        <v>4</v>
      </c>
      <c r="C563" s="10">
        <v>39898</v>
      </c>
      <c r="D563" s="3">
        <v>832.86</v>
      </c>
      <c r="E563" s="3">
        <v>814.06</v>
      </c>
      <c r="F563" s="3">
        <f t="shared" si="178"/>
        <v>808.86400000000003</v>
      </c>
      <c r="G563" s="3">
        <f t="shared" si="184"/>
        <v>791.12699999999995</v>
      </c>
      <c r="H563" s="4">
        <f t="shared" si="171"/>
        <v>2.3320391212463775E-2</v>
      </c>
      <c r="I563" s="4">
        <f t="shared" si="174"/>
        <v>2.2116282498642304E-4</v>
      </c>
      <c r="J563" s="4">
        <f t="shared" si="175"/>
        <v>2.3099228387477352E-2</v>
      </c>
      <c r="K563" s="4">
        <f t="shared" si="179"/>
        <v>-1.3533936206811798E-2</v>
      </c>
      <c r="L563" s="4">
        <f t="shared" si="185"/>
        <v>-3.3653609868776704E-2</v>
      </c>
      <c r="M563" s="4">
        <f t="shared" si="180"/>
        <v>2.9666297424536116E-2</v>
      </c>
      <c r="N563" s="4">
        <f t="shared" si="186"/>
        <v>5.2751328168549501E-2</v>
      </c>
      <c r="O563" s="4">
        <f t="shared" si="188"/>
        <v>2.1296496409960952E-2</v>
      </c>
      <c r="P563" s="4">
        <f t="shared" si="168"/>
        <v>-7.7929698311652348E-2</v>
      </c>
      <c r="Q563" s="4"/>
      <c r="T563" s="4">
        <f t="shared" si="172"/>
        <v>2.3320391212463775E-2</v>
      </c>
      <c r="U563" s="4">
        <f t="shared" si="173"/>
        <v>2.3320391212463775E-2</v>
      </c>
      <c r="V563" s="2">
        <f t="shared" si="181"/>
        <v>-3.6663881653315022E-2</v>
      </c>
      <c r="W563" s="4">
        <f t="shared" si="182"/>
        <v>-4.6297242836781931E-2</v>
      </c>
      <c r="X563" s="4">
        <f t="shared" si="183"/>
        <v>6.2267231263711101E-2</v>
      </c>
      <c r="Y563" s="4">
        <f t="shared" si="176"/>
        <v>-2.5834011815205633E-2</v>
      </c>
      <c r="Z563" s="4">
        <f t="shared" si="177"/>
        <v>-1.9691651960826666E-2</v>
      </c>
      <c r="AA563" s="4">
        <f t="shared" si="187"/>
        <v>4.5868190692923423E-2</v>
      </c>
    </row>
    <row r="564" spans="1:27" x14ac:dyDescent="0.3">
      <c r="A564" s="1">
        <f t="shared" si="169"/>
        <v>13</v>
      </c>
      <c r="B564" s="1">
        <f t="shared" si="170"/>
        <v>5</v>
      </c>
      <c r="C564" s="10">
        <v>39899</v>
      </c>
      <c r="D564" s="3">
        <v>815.94</v>
      </c>
      <c r="E564" s="3">
        <v>828.68</v>
      </c>
      <c r="F564" s="3">
        <f t="shared" si="178"/>
        <v>818.34400000000005</v>
      </c>
      <c r="G564" s="3">
        <f t="shared" si="184"/>
        <v>797.06600000000003</v>
      </c>
      <c r="H564" s="4">
        <f t="shared" si="171"/>
        <v>-2.0315539226280478E-2</v>
      </c>
      <c r="I564" s="4">
        <f t="shared" si="174"/>
        <v>-5.0188507072017668E-3</v>
      </c>
      <c r="J564" s="4">
        <f t="shared" si="175"/>
        <v>-1.529668851907871E-2</v>
      </c>
      <c r="K564" s="4">
        <f t="shared" si="179"/>
        <v>-1.6707489854237163E-2</v>
      </c>
      <c r="L564" s="4">
        <f t="shared" si="185"/>
        <v>-4.549517459250195E-2</v>
      </c>
      <c r="M564" s="4">
        <f t="shared" si="180"/>
        <v>-2.9376399167098388E-3</v>
      </c>
      <c r="N564" s="4">
        <f t="shared" si="186"/>
        <v>2.3679343994098385E-2</v>
      </c>
      <c r="O564" s="4">
        <f t="shared" si="188"/>
        <v>2.6077897884648402E-2</v>
      </c>
      <c r="P564" s="4">
        <f t="shared" si="168"/>
        <v>-9.6662053694990258E-2</v>
      </c>
      <c r="Q564" s="4"/>
      <c r="T564" s="4">
        <f t="shared" si="172"/>
        <v>-2.0315539226280478E-2</v>
      </c>
      <c r="U564" s="4">
        <f t="shared" si="173"/>
        <v>-2.0315539226280478E-2</v>
      </c>
      <c r="V564" s="2">
        <f t="shared" si="181"/>
        <v>-7.7227865427562908E-2</v>
      </c>
      <c r="W564" s="4">
        <f t="shared" si="182"/>
        <v>-8.6455586773287241E-2</v>
      </c>
      <c r="X564" s="4">
        <f t="shared" si="183"/>
        <v>6.1675384495276882E-2</v>
      </c>
      <c r="Y564" s="4">
        <f t="shared" si="176"/>
        <v>-2.8967994968274118E-2</v>
      </c>
      <c r="Z564" s="4">
        <f t="shared" si="177"/>
        <v>-2.2845395660390445E-2</v>
      </c>
      <c r="AA564" s="4">
        <f t="shared" si="187"/>
        <v>5.4855192397923191E-2</v>
      </c>
    </row>
    <row r="565" spans="1:27" x14ac:dyDescent="0.3">
      <c r="A565" s="1">
        <f t="shared" si="169"/>
        <v>14</v>
      </c>
      <c r="B565" s="1">
        <f t="shared" si="170"/>
        <v>1</v>
      </c>
      <c r="C565" s="10">
        <v>39902</v>
      </c>
      <c r="D565" s="3">
        <v>787.53</v>
      </c>
      <c r="E565" s="3">
        <v>809.07</v>
      </c>
      <c r="F565" s="3">
        <f t="shared" si="178"/>
        <v>811.26599999999996</v>
      </c>
      <c r="G565" s="3">
        <f t="shared" si="184"/>
        <v>800.43000000000006</v>
      </c>
      <c r="H565" s="4">
        <f t="shared" si="171"/>
        <v>-3.4818736671814204E-2</v>
      </c>
      <c r="I565" s="4">
        <f t="shared" si="174"/>
        <v>-8.4197367453489273E-3</v>
      </c>
      <c r="J565" s="4">
        <f t="shared" si="175"/>
        <v>-2.6398999926465279E-2</v>
      </c>
      <c r="K565" s="4">
        <f t="shared" si="179"/>
        <v>1.5442311934700968E-3</v>
      </c>
      <c r="L565" s="4">
        <f t="shared" si="185"/>
        <v>-1.7252085529164778E-2</v>
      </c>
      <c r="M565" s="4">
        <f t="shared" si="180"/>
        <v>-2.9257974573074663E-2</v>
      </c>
      <c r="N565" s="4">
        <f t="shared" si="186"/>
        <v>-1.6116337468610735E-2</v>
      </c>
      <c r="O565" s="4">
        <f t="shared" si="188"/>
        <v>1.3759475829492083E-2</v>
      </c>
      <c r="P565" s="4">
        <f t="shared" si="168"/>
        <v>-0.12811513977304181</v>
      </c>
      <c r="Q565" s="4"/>
      <c r="T565" s="4">
        <f t="shared" si="172"/>
        <v>-3.4818736671814204E-2</v>
      </c>
      <c r="U565" s="4">
        <f t="shared" si="173"/>
        <v>-3.4818736671814204E-2</v>
      </c>
      <c r="V565" s="2">
        <f t="shared" si="181"/>
        <v>8.5545505796993694E-3</v>
      </c>
      <c r="W565" s="4">
        <f t="shared" si="182"/>
        <v>-1.5309949260976139E-3</v>
      </c>
      <c r="X565" s="4">
        <f t="shared" si="183"/>
        <v>-4.300539542118309E-2</v>
      </c>
      <c r="Y565" s="4">
        <f t="shared" si="176"/>
        <v>-1.0943851489740232E-2</v>
      </c>
      <c r="Z565" s="4">
        <f t="shared" si="177"/>
        <v>-4.7076054556777188E-3</v>
      </c>
      <c r="AA565" s="4">
        <f t="shared" si="187"/>
        <v>2.7447017074597718E-2</v>
      </c>
    </row>
    <row r="566" spans="1:27" x14ac:dyDescent="0.3">
      <c r="A566" s="1">
        <f t="shared" si="169"/>
        <v>14</v>
      </c>
      <c r="B566" s="1">
        <f t="shared" si="170"/>
        <v>2</v>
      </c>
      <c r="C566" s="10">
        <v>39903</v>
      </c>
      <c r="D566" s="3">
        <v>797.87</v>
      </c>
      <c r="E566" s="3">
        <v>790.88</v>
      </c>
      <c r="F566" s="3">
        <f t="shared" si="178"/>
        <v>809.61599999999999</v>
      </c>
      <c r="G566" s="3">
        <f t="shared" si="184"/>
        <v>802.40499999999997</v>
      </c>
      <c r="H566" s="4">
        <f t="shared" si="171"/>
        <v>1.3129658552690097E-2</v>
      </c>
      <c r="I566" s="4">
        <f t="shared" si="174"/>
        <v>4.2538062042081224E-3</v>
      </c>
      <c r="J566" s="4">
        <f t="shared" si="175"/>
        <v>8.875852348481976E-3</v>
      </c>
      <c r="K566" s="4">
        <f t="shared" si="179"/>
        <v>3.1773392759640952E-2</v>
      </c>
      <c r="L566" s="4">
        <f t="shared" si="185"/>
        <v>1.9528003871457353E-2</v>
      </c>
      <c r="M566" s="4">
        <f t="shared" si="180"/>
        <v>-1.4508112487895472E-2</v>
      </c>
      <c r="N566" s="4">
        <f t="shared" si="186"/>
        <v>-5.6517593983087949E-3</v>
      </c>
      <c r="O566" s="4">
        <f t="shared" si="188"/>
        <v>9.0378131775853375E-3</v>
      </c>
      <c r="P566" s="4">
        <f t="shared" si="168"/>
        <v>-0.11666758926100193</v>
      </c>
      <c r="Q566" s="4"/>
      <c r="T566" s="4">
        <f t="shared" si="172"/>
        <v>1.3129658552690097E-2</v>
      </c>
      <c r="U566" s="4">
        <f t="shared" si="173"/>
        <v>1.3129658552690097E-2</v>
      </c>
      <c r="V566" s="2">
        <f t="shared" si="181"/>
        <v>2.3605449951113015E-2</v>
      </c>
      <c r="W566" s="4">
        <f t="shared" si="182"/>
        <v>1.3369395451601903E-2</v>
      </c>
      <c r="X566" s="4">
        <f t="shared" si="183"/>
        <v>-1.0234208306455614E-2</v>
      </c>
      <c r="Y566" s="4">
        <f t="shared" si="176"/>
        <v>1.8908387862388503E-2</v>
      </c>
      <c r="Z566" s="4">
        <f t="shared" si="177"/>
        <v>2.5332859721191172E-2</v>
      </c>
      <c r="AA566" s="4">
        <f t="shared" si="187"/>
        <v>1.8136454751922205E-2</v>
      </c>
    </row>
    <row r="567" spans="1:27" x14ac:dyDescent="0.3">
      <c r="A567" s="1">
        <f t="shared" si="169"/>
        <v>14</v>
      </c>
      <c r="B567" s="1">
        <f t="shared" si="170"/>
        <v>3</v>
      </c>
      <c r="C567" s="10">
        <v>39904</v>
      </c>
      <c r="D567" s="3">
        <v>811.08</v>
      </c>
      <c r="E567" s="3">
        <v>793.59</v>
      </c>
      <c r="F567" s="3">
        <f t="shared" si="178"/>
        <v>809.05599999999993</v>
      </c>
      <c r="G567" s="3">
        <f t="shared" si="184"/>
        <v>804.07799999999986</v>
      </c>
      <c r="H567" s="4">
        <f t="shared" si="171"/>
        <v>1.6556581899306949E-2</v>
      </c>
      <c r="I567" s="4">
        <f t="shared" si="174"/>
        <v>-5.3642824018950109E-3</v>
      </c>
      <c r="J567" s="4">
        <f t="shared" si="175"/>
        <v>2.1920864301201961E-2</v>
      </c>
      <c r="K567" s="4">
        <f t="shared" si="179"/>
        <v>1.338563926454178E-2</v>
      </c>
      <c r="L567" s="4">
        <f t="shared" si="185"/>
        <v>6.8056199631516866E-3</v>
      </c>
      <c r="M567" s="4">
        <f t="shared" si="180"/>
        <v>2.5016809714038519E-3</v>
      </c>
      <c r="N567" s="4">
        <f t="shared" si="186"/>
        <v>8.7081104071995274E-3</v>
      </c>
      <c r="O567" s="4">
        <f t="shared" si="188"/>
        <v>6.1374956847660717E-3</v>
      </c>
      <c r="P567" s="4">
        <f t="shared" si="168"/>
        <v>-0.10204262385828947</v>
      </c>
      <c r="Q567" s="4"/>
      <c r="T567" s="4">
        <f t="shared" si="172"/>
        <v>1.6556581899306949E-2</v>
      </c>
      <c r="U567" s="4">
        <f t="shared" si="173"/>
        <v>1.6556581899306949E-2</v>
      </c>
      <c r="V567" s="2">
        <f t="shared" si="181"/>
        <v>2.0065925526714868E-2</v>
      </c>
      <c r="W567" s="4">
        <f t="shared" si="182"/>
        <v>9.8652662714476431E-3</v>
      </c>
      <c r="X567" s="4">
        <f t="shared" si="183"/>
        <v>-3.4403106109008141E-3</v>
      </c>
      <c r="Y567" s="4">
        <f t="shared" si="176"/>
        <v>7.4990810164222304E-4</v>
      </c>
      <c r="Z567" s="4">
        <f t="shared" si="177"/>
        <v>7.0598862104559266E-3</v>
      </c>
      <c r="AA567" s="4">
        <f t="shared" si="187"/>
        <v>1.2459016393442502E-2</v>
      </c>
    </row>
    <row r="568" spans="1:27" x14ac:dyDescent="0.3">
      <c r="A568" s="1">
        <f t="shared" si="169"/>
        <v>14</v>
      </c>
      <c r="B568" s="1">
        <f t="shared" si="170"/>
        <v>4</v>
      </c>
      <c r="C568" s="10">
        <v>39905</v>
      </c>
      <c r="D568" s="3">
        <v>834.38</v>
      </c>
      <c r="E568" s="3">
        <v>814.53</v>
      </c>
      <c r="F568" s="3">
        <f t="shared" si="178"/>
        <v>809.36</v>
      </c>
      <c r="G568" s="3">
        <f t="shared" si="184"/>
        <v>809.11199999999997</v>
      </c>
      <c r="H568" s="4">
        <f t="shared" si="171"/>
        <v>2.8727129259752373E-2</v>
      </c>
      <c r="I568" s="4">
        <f t="shared" si="174"/>
        <v>4.2535878088473785E-3</v>
      </c>
      <c r="J568" s="4">
        <f t="shared" si="175"/>
        <v>2.4473541450904995E-2</v>
      </c>
      <c r="K568" s="4">
        <f t="shared" si="179"/>
        <v>-9.8325689204517702E-3</v>
      </c>
      <c r="L568" s="4">
        <f t="shared" si="185"/>
        <v>-5.8878970700246211E-3</v>
      </c>
      <c r="M568" s="4">
        <f t="shared" si="180"/>
        <v>3.0913314223584044E-2</v>
      </c>
      <c r="N568" s="4">
        <f t="shared" si="186"/>
        <v>3.1229298292449043E-2</v>
      </c>
      <c r="O568" s="4">
        <f t="shared" si="188"/>
        <v>2.9722668328584971E-4</v>
      </c>
      <c r="P568" s="4">
        <f t="shared" si="168"/>
        <v>-7.6246886244118461E-2</v>
      </c>
      <c r="Q568" s="4"/>
      <c r="T568" s="4">
        <f t="shared" si="172"/>
        <v>2.8727129259752373E-2</v>
      </c>
      <c r="U568" s="4">
        <f t="shared" si="173"/>
        <v>2.8727129259752373E-2</v>
      </c>
      <c r="V568" s="2">
        <f t="shared" si="181"/>
        <v>2.685308477585438E-2</v>
      </c>
      <c r="W568" s="4">
        <f t="shared" si="182"/>
        <v>1.6584553928095776E-2</v>
      </c>
      <c r="X568" s="4">
        <f t="shared" si="183"/>
        <v>1.8250366208005929E-3</v>
      </c>
      <c r="Y568" s="4">
        <f t="shared" si="176"/>
        <v>-2.2178796240645688E-2</v>
      </c>
      <c r="Z568" s="4">
        <f t="shared" si="177"/>
        <v>-1.6013389339175503E-2</v>
      </c>
      <c r="AA568" s="4">
        <f t="shared" si="187"/>
        <v>6.1320568105389895E-4</v>
      </c>
    </row>
    <row r="569" spans="1:27" x14ac:dyDescent="0.3">
      <c r="A569" s="1">
        <f t="shared" si="169"/>
        <v>14</v>
      </c>
      <c r="B569" s="1">
        <f t="shared" si="170"/>
        <v>5</v>
      </c>
      <c r="C569" s="10">
        <v>39906</v>
      </c>
      <c r="D569" s="3">
        <v>842.5</v>
      </c>
      <c r="E569" s="3">
        <v>835.13</v>
      </c>
      <c r="F569" s="3">
        <f t="shared" si="178"/>
        <v>814.67200000000003</v>
      </c>
      <c r="G569" s="3">
        <f t="shared" si="184"/>
        <v>816.50800000000004</v>
      </c>
      <c r="H569" s="4">
        <f t="shared" si="171"/>
        <v>9.7317768882283912E-3</v>
      </c>
      <c r="I569" s="4">
        <f t="shared" si="174"/>
        <v>8.9887101800139029E-4</v>
      </c>
      <c r="J569" s="4">
        <f t="shared" si="175"/>
        <v>8.8329058702270001E-3</v>
      </c>
      <c r="K569" s="4">
        <f t="shared" si="179"/>
        <v>-3.1957860926676053E-2</v>
      </c>
      <c r="L569" s="4">
        <f t="shared" si="185"/>
        <v>-2.488074977827847E-2</v>
      </c>
      <c r="M569" s="4">
        <f t="shared" si="180"/>
        <v>3.4158532513698735E-2</v>
      </c>
      <c r="N569" s="4">
        <f t="shared" si="186"/>
        <v>3.1833123496646645E-2</v>
      </c>
      <c r="O569" s="4">
        <f t="shared" si="188"/>
        <v>-2.1792284866468995E-3</v>
      </c>
      <c r="P569" s="4">
        <f t="shared" si="168"/>
        <v>-6.725712704123997E-2</v>
      </c>
      <c r="Q569" s="4"/>
      <c r="T569" s="4">
        <f t="shared" si="172"/>
        <v>9.7317768882283912E-3</v>
      </c>
      <c r="U569" s="4">
        <f t="shared" si="173"/>
        <v>9.7317768882283912E-3</v>
      </c>
      <c r="V569" s="2">
        <f t="shared" si="181"/>
        <v>-2.2100242095927446E-2</v>
      </c>
      <c r="W569" s="4">
        <f t="shared" si="182"/>
        <v>-3.1879239674968175E-2</v>
      </c>
      <c r="X569" s="4">
        <f t="shared" si="183"/>
        <v>3.2551413094099986E-2</v>
      </c>
      <c r="Y569" s="4">
        <f t="shared" si="176"/>
        <v>-4.4028211787939434E-2</v>
      </c>
      <c r="Z569" s="4">
        <f t="shared" si="177"/>
        <v>-3.8000570908407229E-2</v>
      </c>
      <c r="AA569" s="4">
        <f t="shared" si="187"/>
        <v>-4.4871105549744673E-3</v>
      </c>
    </row>
    <row r="570" spans="1:27" x14ac:dyDescent="0.3">
      <c r="A570" s="1">
        <f t="shared" si="169"/>
        <v>15</v>
      </c>
      <c r="B570" s="1">
        <f t="shared" si="170"/>
        <v>1</v>
      </c>
      <c r="C570" s="10">
        <v>39909</v>
      </c>
      <c r="D570" s="3">
        <v>835.48</v>
      </c>
      <c r="E570" s="3">
        <v>839.75</v>
      </c>
      <c r="F570" s="3">
        <f t="shared" si="178"/>
        <v>824.26199999999994</v>
      </c>
      <c r="G570" s="3">
        <f t="shared" si="184"/>
        <v>817.7639999999999</v>
      </c>
      <c r="H570" s="4">
        <f t="shared" si="171"/>
        <v>-8.3323442136498307E-3</v>
      </c>
      <c r="I570" s="4">
        <f t="shared" si="174"/>
        <v>-3.2640949554896144E-3</v>
      </c>
      <c r="J570" s="4">
        <f t="shared" si="175"/>
        <v>-5.0682492581602158E-3</v>
      </c>
      <c r="K570" s="4">
        <f t="shared" si="179"/>
        <v>-2.4976261127596461E-2</v>
      </c>
      <c r="L570" s="4">
        <f t="shared" si="185"/>
        <v>-3.1696669963732285E-2</v>
      </c>
      <c r="M570" s="4">
        <f t="shared" si="180"/>
        <v>1.3609750297842282E-2</v>
      </c>
      <c r="N570" s="4">
        <f t="shared" si="186"/>
        <v>2.166395194701665E-2</v>
      </c>
      <c r="O570" s="4">
        <f t="shared" si="188"/>
        <v>7.7775649925791723E-3</v>
      </c>
      <c r="P570" s="4">
        <f t="shared" ref="P570:P633" si="189">(D570-903.25)/903.25</f>
        <v>-7.5029061721561013E-2</v>
      </c>
      <c r="Q570" s="4"/>
      <c r="T570" s="4">
        <f t="shared" si="172"/>
        <v>-8.3323442136498307E-3</v>
      </c>
      <c r="U570" s="4">
        <f t="shared" si="173"/>
        <v>-8.3323442136498307E-3</v>
      </c>
      <c r="V570" s="2">
        <f t="shared" si="181"/>
        <v>-6.5246290801186976E-2</v>
      </c>
      <c r="W570" s="4">
        <f t="shared" si="182"/>
        <v>-7.4593827893175146E-2</v>
      </c>
      <c r="X570" s="4">
        <f t="shared" si="183"/>
        <v>6.0886569400530832E-2</v>
      </c>
      <c r="Y570" s="4">
        <f t="shared" si="176"/>
        <v>-3.7133664355431972E-2</v>
      </c>
      <c r="Z570" s="4">
        <f t="shared" si="177"/>
        <v>-3.1062551632417949E-2</v>
      </c>
      <c r="AA570" s="4">
        <f t="shared" si="187"/>
        <v>1.6019406705075748E-2</v>
      </c>
    </row>
    <row r="571" spans="1:27" x14ac:dyDescent="0.3">
      <c r="A571" s="1">
        <f t="shared" si="169"/>
        <v>15</v>
      </c>
      <c r="B571" s="1">
        <f t="shared" si="170"/>
        <v>2</v>
      </c>
      <c r="C571" s="10">
        <v>39910</v>
      </c>
      <c r="D571" s="3">
        <v>815.55</v>
      </c>
      <c r="E571" s="3">
        <v>834.12</v>
      </c>
      <c r="F571" s="3">
        <f t="shared" si="178"/>
        <v>827.798</v>
      </c>
      <c r="G571" s="3">
        <f t="shared" si="184"/>
        <v>818.70700000000011</v>
      </c>
      <c r="H571" s="4">
        <f t="shared" si="171"/>
        <v>-2.3854550677454952E-2</v>
      </c>
      <c r="I571" s="4">
        <f t="shared" si="174"/>
        <v>-1.6278067697611117E-3</v>
      </c>
      <c r="J571" s="4">
        <f t="shared" si="175"/>
        <v>-2.222674390769384E-2</v>
      </c>
      <c r="K571" s="4">
        <f t="shared" si="179"/>
        <v>-5.5297553502178442E-3</v>
      </c>
      <c r="L571" s="4">
        <f t="shared" si="185"/>
        <v>-1.9656032726363546E-2</v>
      </c>
      <c r="M571" s="4">
        <f t="shared" si="180"/>
        <v>-1.4795880154337226E-2</v>
      </c>
      <c r="N571" s="4">
        <f t="shared" si="186"/>
        <v>-3.8560803804048973E-3</v>
      </c>
      <c r="O571" s="4">
        <f t="shared" si="188"/>
        <v>1.1147078658573839E-2</v>
      </c>
      <c r="P571" s="4">
        <f t="shared" si="189"/>
        <v>-9.7093827843897085E-2</v>
      </c>
      <c r="Q571" s="4"/>
      <c r="T571" s="4">
        <f t="shared" si="172"/>
        <v>-2.3854550677454952E-2</v>
      </c>
      <c r="U571" s="4">
        <f t="shared" si="173"/>
        <v>-2.3854550677454952E-2</v>
      </c>
      <c r="V571" s="2">
        <f t="shared" si="181"/>
        <v>-4.5016038684349134E-2</v>
      </c>
      <c r="W571" s="4">
        <f t="shared" si="182"/>
        <v>-5.4565878297505643E-2</v>
      </c>
      <c r="X571" s="4">
        <f t="shared" si="183"/>
        <v>2.2158998333061713E-2</v>
      </c>
      <c r="Y571" s="4">
        <f t="shared" si="176"/>
        <v>-1.7929633712434626E-2</v>
      </c>
      <c r="Z571" s="4">
        <f t="shared" si="177"/>
        <v>-1.1737434779991831E-2</v>
      </c>
      <c r="AA571" s="4">
        <f t="shared" si="187"/>
        <v>2.2457560127270234E-2</v>
      </c>
    </row>
    <row r="572" spans="1:27" x14ac:dyDescent="0.3">
      <c r="A572" s="1">
        <f t="shared" si="169"/>
        <v>15</v>
      </c>
      <c r="B572" s="1">
        <f t="shared" si="170"/>
        <v>3</v>
      </c>
      <c r="C572" s="10">
        <v>39911</v>
      </c>
      <c r="D572" s="3">
        <v>825.16</v>
      </c>
      <c r="E572" s="3">
        <v>816.76</v>
      </c>
      <c r="F572" s="3">
        <f t="shared" si="178"/>
        <v>830.61399999999992</v>
      </c>
      <c r="G572" s="3">
        <f t="shared" si="184"/>
        <v>819.83500000000004</v>
      </c>
      <c r="H572" s="4">
        <f t="shared" si="171"/>
        <v>1.1783459015388405E-2</v>
      </c>
      <c r="I572" s="4">
        <f t="shared" si="174"/>
        <v>1.4836613328429115E-3</v>
      </c>
      <c r="J572" s="4">
        <f t="shared" si="175"/>
        <v>1.0299797682545494E-2</v>
      </c>
      <c r="K572" s="4">
        <f t="shared" si="179"/>
        <v>2.0142848384525791E-2</v>
      </c>
      <c r="L572" s="4">
        <f t="shared" si="185"/>
        <v>4.528641203278015E-3</v>
      </c>
      <c r="M572" s="4">
        <f t="shared" si="180"/>
        <v>-6.5662269116580647E-3</v>
      </c>
      <c r="N572" s="4">
        <f t="shared" si="186"/>
        <v>6.4952094018917604E-3</v>
      </c>
      <c r="O572" s="4">
        <f t="shared" si="188"/>
        <v>1.3062921130447287E-2</v>
      </c>
      <c r="P572" s="4">
        <f t="shared" si="189"/>
        <v>-8.6454469969554429E-2</v>
      </c>
      <c r="Q572" s="4"/>
      <c r="T572" s="4">
        <f t="shared" si="172"/>
        <v>1.1783459015388405E-2</v>
      </c>
      <c r="U572" s="4">
        <f t="shared" si="173"/>
        <v>1.1783459015388405E-2</v>
      </c>
      <c r="V572" s="2">
        <f t="shared" si="181"/>
        <v>-5.4809637667830469E-3</v>
      </c>
      <c r="W572" s="4">
        <f t="shared" si="182"/>
        <v>-1.5426154129115265E-2</v>
      </c>
      <c r="X572" s="4">
        <f t="shared" si="183"/>
        <v>1.7359569956107816E-2</v>
      </c>
      <c r="Y572" s="4">
        <f t="shared" si="176"/>
        <v>7.4228627438209403E-3</v>
      </c>
      <c r="Z572" s="4">
        <f t="shared" si="177"/>
        <v>1.3774915498230364E-2</v>
      </c>
      <c r="AA572" s="4">
        <f t="shared" si="187"/>
        <v>2.6645868765573698E-2</v>
      </c>
    </row>
    <row r="573" spans="1:27" x14ac:dyDescent="0.3">
      <c r="A573" s="1">
        <f t="shared" si="169"/>
        <v>15</v>
      </c>
      <c r="B573" s="1">
        <f t="shared" si="170"/>
        <v>4</v>
      </c>
      <c r="C573" s="10">
        <v>39912</v>
      </c>
      <c r="D573" s="3">
        <v>856.56</v>
      </c>
      <c r="E573" s="3">
        <v>829.29</v>
      </c>
      <c r="F573" s="3">
        <f t="shared" si="178"/>
        <v>835.05</v>
      </c>
      <c r="G573" s="3">
        <f t="shared" si="184"/>
        <v>822.20500000000015</v>
      </c>
      <c r="H573" s="4">
        <f t="shared" si="171"/>
        <v>3.8053226041010205E-2</v>
      </c>
      <c r="I573" s="4">
        <f t="shared" si="174"/>
        <v>5.0050899219545248E-3</v>
      </c>
      <c r="J573" s="4">
        <f t="shared" si="175"/>
        <v>3.3048136119055681E-2</v>
      </c>
      <c r="K573" s="4">
        <f t="shared" si="179"/>
        <v>5.4686363856705751E-3</v>
      </c>
      <c r="L573" s="4">
        <f t="shared" si="185"/>
        <v>-8.2071625166296562E-3</v>
      </c>
      <c r="M573" s="4">
        <f t="shared" si="180"/>
        <v>2.5758936590623307E-2</v>
      </c>
      <c r="N573" s="4">
        <f t="shared" si="186"/>
        <v>4.1783983313163728E-2</v>
      </c>
      <c r="O573" s="4">
        <f t="shared" si="188"/>
        <v>1.4996030634164333E-2</v>
      </c>
      <c r="P573" s="4">
        <f t="shared" si="189"/>
        <v>-5.16911154165514E-2</v>
      </c>
      <c r="Q573" s="4"/>
      <c r="T573" s="4">
        <f t="shared" si="172"/>
        <v>3.8053226041010205E-2</v>
      </c>
      <c r="U573" s="4">
        <f t="shared" si="173"/>
        <v>3.8053226041010205E-2</v>
      </c>
      <c r="V573" s="2">
        <f t="shared" si="181"/>
        <v>1.1173590576373101E-2</v>
      </c>
      <c r="W573" s="4">
        <f t="shared" si="182"/>
        <v>1.0618546706093847E-3</v>
      </c>
      <c r="X573" s="4">
        <f t="shared" si="183"/>
        <v>2.658261223902772E-2</v>
      </c>
      <c r="Y573" s="4">
        <f t="shared" si="176"/>
        <v>-7.0683790306096091E-3</v>
      </c>
      <c r="Z573" s="4">
        <f t="shared" si="177"/>
        <v>-8.0769717478931813E-4</v>
      </c>
      <c r="AA573" s="4">
        <f t="shared" si="187"/>
        <v>3.1741128793120417E-2</v>
      </c>
    </row>
    <row r="574" spans="1:27" x14ac:dyDescent="0.3">
      <c r="A574" s="1">
        <f t="shared" si="169"/>
        <v>16</v>
      </c>
      <c r="B574" s="1">
        <f t="shared" si="170"/>
        <v>1</v>
      </c>
      <c r="C574" s="10">
        <v>39916</v>
      </c>
      <c r="D574" s="3">
        <v>858.73</v>
      </c>
      <c r="E574" s="3">
        <v>855.33</v>
      </c>
      <c r="F574" s="3">
        <f t="shared" si="178"/>
        <v>838.29599999999994</v>
      </c>
      <c r="G574" s="3">
        <f t="shared" si="184"/>
        <v>826.48400000000004</v>
      </c>
      <c r="H574" s="4">
        <f t="shared" si="171"/>
        <v>2.5333893714393303E-3</v>
      </c>
      <c r="I574" s="4">
        <f t="shared" si="174"/>
        <v>-1.4359764639954055E-3</v>
      </c>
      <c r="J574" s="4">
        <f t="shared" si="175"/>
        <v>3.969365835434736E-3</v>
      </c>
      <c r="K574" s="4">
        <f t="shared" si="179"/>
        <v>-2.7286471467264345E-2</v>
      </c>
      <c r="L574" s="4">
        <f t="shared" si="185"/>
        <v>-3.929542459242643E-2</v>
      </c>
      <c r="M574" s="4">
        <f t="shared" si="180"/>
        <v>2.4375638199395065E-2</v>
      </c>
      <c r="N574" s="4">
        <f t="shared" si="186"/>
        <v>3.9015879315268023E-2</v>
      </c>
      <c r="O574" s="4">
        <f t="shared" si="188"/>
        <v>1.3755196627577815E-2</v>
      </c>
      <c r="P574" s="4">
        <f t="shared" si="189"/>
        <v>-4.9288679767506206E-2</v>
      </c>
      <c r="Q574" s="4"/>
      <c r="T574" s="4">
        <f t="shared" si="172"/>
        <v>2.5333893714393303E-3</v>
      </c>
      <c r="U574" s="4">
        <f t="shared" si="173"/>
        <v>2.5333893714393303E-3</v>
      </c>
      <c r="V574" s="2">
        <f t="shared" si="181"/>
        <v>-1.6414495190062512E-2</v>
      </c>
      <c r="W574" s="4">
        <f t="shared" si="182"/>
        <v>-2.6250350238161836E-2</v>
      </c>
      <c r="X574" s="4">
        <f t="shared" si="183"/>
        <v>1.9264094955489634E-2</v>
      </c>
      <c r="Y574" s="4">
        <f t="shared" si="176"/>
        <v>-3.941506907989193E-2</v>
      </c>
      <c r="Z574" s="4">
        <f t="shared" si="177"/>
        <v>-3.3358341183448714E-2</v>
      </c>
      <c r="AA574" s="4">
        <f t="shared" si="187"/>
        <v>2.8998173498045728E-2</v>
      </c>
    </row>
    <row r="575" spans="1:27" x14ac:dyDescent="0.3">
      <c r="A575" s="1">
        <f t="shared" si="169"/>
        <v>16</v>
      </c>
      <c r="B575" s="1">
        <f t="shared" si="170"/>
        <v>2</v>
      </c>
      <c r="C575" s="10">
        <v>39917</v>
      </c>
      <c r="D575" s="3">
        <v>841.5</v>
      </c>
      <c r="E575" s="3">
        <v>856.88</v>
      </c>
      <c r="F575" s="3">
        <f t="shared" si="178"/>
        <v>839.5</v>
      </c>
      <c r="G575" s="3">
        <f t="shared" si="184"/>
        <v>831.88099999999997</v>
      </c>
      <c r="H575" s="4">
        <f t="shared" si="171"/>
        <v>-2.0064513875141219E-2</v>
      </c>
      <c r="I575" s="4">
        <f t="shared" si="174"/>
        <v>-2.1543442059786229E-3</v>
      </c>
      <c r="J575" s="4">
        <f t="shared" si="175"/>
        <v>-1.7910169669162597E-2</v>
      </c>
      <c r="K575" s="4">
        <f t="shared" si="179"/>
        <v>-2.2975789829166347E-2</v>
      </c>
      <c r="L575" s="4">
        <f t="shared" si="185"/>
        <v>-3.2510542053704676E-2</v>
      </c>
      <c r="M575" s="4">
        <f t="shared" si="180"/>
        <v>2.3823704586063135E-3</v>
      </c>
      <c r="N575" s="4">
        <f t="shared" si="186"/>
        <v>1.1562951912593301E-2</v>
      </c>
      <c r="O575" s="4">
        <f t="shared" si="188"/>
        <v>9.0540701128936762E-3</v>
      </c>
      <c r="P575" s="4">
        <f t="shared" si="189"/>
        <v>-6.8364240243564911E-2</v>
      </c>
      <c r="Q575" s="4"/>
      <c r="T575" s="4">
        <f t="shared" si="172"/>
        <v>-2.0064513875141219E-2</v>
      </c>
      <c r="U575" s="4">
        <f t="shared" si="173"/>
        <v>-2.0064513875141219E-2</v>
      </c>
      <c r="V575" s="2">
        <f t="shared" si="181"/>
        <v>-2.7074866372433708E-2</v>
      </c>
      <c r="W575" s="4">
        <f t="shared" si="182"/>
        <v>-3.6804117708709318E-2</v>
      </c>
      <c r="X575" s="4">
        <f t="shared" si="183"/>
        <v>7.2054387896777683E-3</v>
      </c>
      <c r="Y575" s="4">
        <f t="shared" si="176"/>
        <v>-3.5158136589401229E-2</v>
      </c>
      <c r="Z575" s="4">
        <f t="shared" si="177"/>
        <v>-2.9074567670432549E-2</v>
      </c>
      <c r="AA575" s="4">
        <f t="shared" si="187"/>
        <v>1.848684034930648E-2</v>
      </c>
    </row>
    <row r="576" spans="1:27" x14ac:dyDescent="0.3">
      <c r="A576" s="1">
        <f t="shared" si="169"/>
        <v>16</v>
      </c>
      <c r="B576" s="1">
        <f t="shared" si="170"/>
        <v>3</v>
      </c>
      <c r="C576" s="10">
        <v>39918</v>
      </c>
      <c r="D576" s="3">
        <v>852.06</v>
      </c>
      <c r="E576" s="3">
        <v>839.44</v>
      </c>
      <c r="F576" s="3">
        <f t="shared" si="178"/>
        <v>846.80200000000002</v>
      </c>
      <c r="G576" s="3">
        <f t="shared" si="184"/>
        <v>837.29999999999984</v>
      </c>
      <c r="H576" s="4">
        <f t="shared" si="171"/>
        <v>1.2549019607843073E-2</v>
      </c>
      <c r="I576" s="4">
        <f t="shared" si="174"/>
        <v>-2.4480095068329715E-3</v>
      </c>
      <c r="J576" s="4">
        <f t="shared" si="175"/>
        <v>1.4997029114676045E-2</v>
      </c>
      <c r="K576" s="4">
        <f t="shared" si="179"/>
        <v>4.7385620915032138E-3</v>
      </c>
      <c r="L576" s="4">
        <f t="shared" si="185"/>
        <v>-6.9399881164588775E-3</v>
      </c>
      <c r="M576" s="4">
        <f t="shared" si="180"/>
        <v>6.2092437193109187E-3</v>
      </c>
      <c r="N576" s="4">
        <f t="shared" si="186"/>
        <v>1.7628090290218688E-2</v>
      </c>
      <c r="O576" s="4">
        <f t="shared" si="188"/>
        <v>1.1151796821820272E-2</v>
      </c>
      <c r="P576" s="4">
        <f t="shared" si="189"/>
        <v>-5.6673124827013623E-2</v>
      </c>
      <c r="Q576" s="4"/>
      <c r="T576" s="4">
        <f t="shared" si="172"/>
        <v>1.2549019607843073E-2</v>
      </c>
      <c r="U576" s="4">
        <f t="shared" si="173"/>
        <v>1.2549019607843073E-2</v>
      </c>
      <c r="V576" s="2">
        <f t="shared" si="181"/>
        <v>-3.0837789661319129E-2</v>
      </c>
      <c r="W576" s="4">
        <f t="shared" si="182"/>
        <v>-4.052941176470589E-2</v>
      </c>
      <c r="X576" s="4">
        <f t="shared" si="183"/>
        <v>4.4767334927349633E-2</v>
      </c>
      <c r="Y576" s="4">
        <f t="shared" si="176"/>
        <v>-7.7893501540266903E-3</v>
      </c>
      <c r="Z576" s="4">
        <f t="shared" si="177"/>
        <v>-1.5332142012027647E-3</v>
      </c>
      <c r="AA576" s="4">
        <f t="shared" si="187"/>
        <v>2.295729151314695E-2</v>
      </c>
    </row>
    <row r="577" spans="1:27" x14ac:dyDescent="0.3">
      <c r="A577" s="1">
        <f t="shared" si="169"/>
        <v>16</v>
      </c>
      <c r="B577" s="1">
        <f t="shared" si="170"/>
        <v>4</v>
      </c>
      <c r="C577" s="10">
        <v>39919</v>
      </c>
      <c r="D577" s="3">
        <v>865.3</v>
      </c>
      <c r="E577" s="3">
        <v>854.54</v>
      </c>
      <c r="F577" s="3">
        <f t="shared" si="178"/>
        <v>854.82999999999993</v>
      </c>
      <c r="G577" s="3">
        <f t="shared" si="184"/>
        <v>842.72199999999975</v>
      </c>
      <c r="H577" s="4">
        <f t="shared" si="171"/>
        <v>1.5538811820763807E-2</v>
      </c>
      <c r="I577" s="4">
        <f t="shared" si="174"/>
        <v>2.9105931507171071E-3</v>
      </c>
      <c r="J577" s="4">
        <f t="shared" si="175"/>
        <v>1.26282186700467E-2</v>
      </c>
      <c r="K577" s="4">
        <f t="shared" si="179"/>
        <v>1.7897800624372913E-4</v>
      </c>
      <c r="L577" s="4">
        <f t="shared" si="185"/>
        <v>-1.3903559217269684E-2</v>
      </c>
      <c r="M577" s="4">
        <f t="shared" si="180"/>
        <v>1.2248049319747819E-2</v>
      </c>
      <c r="N577" s="4">
        <f t="shared" si="186"/>
        <v>2.6791753389611532E-2</v>
      </c>
      <c r="O577" s="4">
        <f t="shared" si="188"/>
        <v>1.3992834854963799E-2</v>
      </c>
      <c r="P577" s="4">
        <f t="shared" si="189"/>
        <v>-4.2014946028231435E-2</v>
      </c>
      <c r="Q577" s="4"/>
      <c r="T577" s="4">
        <f t="shared" si="172"/>
        <v>1.5538811820763807E-2</v>
      </c>
      <c r="U577" s="4">
        <f t="shared" si="173"/>
        <v>1.5538811820763807E-2</v>
      </c>
      <c r="V577" s="2">
        <f t="shared" si="181"/>
        <v>-3.1570546675116752E-2</v>
      </c>
      <c r="W577" s="4">
        <f t="shared" si="182"/>
        <v>-4.1254841208365645E-2</v>
      </c>
      <c r="X577" s="4">
        <f t="shared" si="183"/>
        <v>4.8645111251151278E-2</v>
      </c>
      <c r="Y577" s="4">
        <f t="shared" si="176"/>
        <v>-1.2292081569894003E-2</v>
      </c>
      <c r="Z577" s="4">
        <f t="shared" si="177"/>
        <v>-6.0643364632085063E-3</v>
      </c>
      <c r="AA577" s="4">
        <f t="shared" si="187"/>
        <v>2.9154336430640478E-2</v>
      </c>
    </row>
    <row r="578" spans="1:27" x14ac:dyDescent="0.3">
      <c r="A578" s="1">
        <f t="shared" si="169"/>
        <v>16</v>
      </c>
      <c r="B578" s="1">
        <f t="shared" si="170"/>
        <v>5</v>
      </c>
      <c r="C578" s="10">
        <v>39920</v>
      </c>
      <c r="D578" s="3">
        <v>869.6</v>
      </c>
      <c r="E578" s="3">
        <v>865.18</v>
      </c>
      <c r="F578" s="3">
        <f t="shared" si="178"/>
        <v>857.4380000000001</v>
      </c>
      <c r="G578" s="3">
        <f t="shared" si="184"/>
        <v>846.24399999999991</v>
      </c>
      <c r="H578" s="4">
        <f t="shared" si="171"/>
        <v>4.9693747833122253E-3</v>
      </c>
      <c r="I578" s="4">
        <f t="shared" si="174"/>
        <v>-1.386802265110419E-4</v>
      </c>
      <c r="J578" s="4">
        <f t="shared" si="175"/>
        <v>5.1080550098232674E-3</v>
      </c>
      <c r="K578" s="4">
        <f t="shared" si="179"/>
        <v>-1.2599676412804713E-2</v>
      </c>
      <c r="L578" s="4">
        <f t="shared" si="185"/>
        <v>-2.5021508275870987E-2</v>
      </c>
      <c r="M578" s="4">
        <f t="shared" si="180"/>
        <v>1.4184115936079249E-2</v>
      </c>
      <c r="N578" s="4">
        <f t="shared" si="186"/>
        <v>2.7599604842102408E-2</v>
      </c>
      <c r="O578" s="4">
        <f t="shared" si="188"/>
        <v>1.2872585096596351E-2</v>
      </c>
      <c r="P578" s="4">
        <f t="shared" si="189"/>
        <v>-3.7254359258234129E-2</v>
      </c>
      <c r="Q578" s="4"/>
      <c r="T578" s="4">
        <f t="shared" si="172"/>
        <v>4.9693747833122253E-3</v>
      </c>
      <c r="U578" s="4">
        <f t="shared" si="173"/>
        <v>4.9693747833122253E-3</v>
      </c>
      <c r="V578" s="2">
        <f t="shared" si="181"/>
        <v>-1.0100543164220512E-2</v>
      </c>
      <c r="W578" s="4">
        <f t="shared" si="182"/>
        <v>-1.9999537732578329E-2</v>
      </c>
      <c r="X578" s="4">
        <f t="shared" si="183"/>
        <v>1.5223685439432238E-2</v>
      </c>
      <c r="Y578" s="4">
        <f t="shared" si="176"/>
        <v>-2.4911401145812098E-2</v>
      </c>
      <c r="Z578" s="4">
        <f t="shared" si="177"/>
        <v>-1.8763224000739844E-2</v>
      </c>
      <c r="AA578" s="4">
        <f t="shared" si="187"/>
        <v>2.6810370636489011E-2</v>
      </c>
    </row>
    <row r="579" spans="1:27" x14ac:dyDescent="0.3">
      <c r="A579" s="1">
        <f t="shared" ref="A579:A642" si="190">WEEKNUM(C579,2)</f>
        <v>17</v>
      </c>
      <c r="B579" s="1">
        <f t="shared" ref="B579:B642" si="191">WEEKDAY(C579,2)</f>
        <v>1</v>
      </c>
      <c r="C579" s="10">
        <v>39923</v>
      </c>
      <c r="D579" s="3">
        <v>832.39</v>
      </c>
      <c r="E579" s="3">
        <v>868.27</v>
      </c>
      <c r="F579" s="3">
        <f t="shared" si="178"/>
        <v>852.16999999999985</v>
      </c>
      <c r="G579" s="3">
        <f t="shared" si="184"/>
        <v>845.23299999999995</v>
      </c>
      <c r="H579" s="4">
        <f t="shared" ref="H579:H642" si="192">(D579-D578)/D578</f>
        <v>-4.2789788408463703E-2</v>
      </c>
      <c r="I579" s="4">
        <f t="shared" si="174"/>
        <v>-1.5294388224471492E-3</v>
      </c>
      <c r="J579" s="4">
        <f t="shared" si="175"/>
        <v>-4.1260349586016556E-2</v>
      </c>
      <c r="K579" s="4">
        <f t="shared" si="179"/>
        <v>-1.4357175712971628E-2</v>
      </c>
      <c r="L579" s="4">
        <f t="shared" si="185"/>
        <v>-2.6379944802207973E-2</v>
      </c>
      <c r="M579" s="4">
        <f t="shared" si="180"/>
        <v>-2.3211331072438435E-2</v>
      </c>
      <c r="N579" s="4">
        <f t="shared" si="186"/>
        <v>-1.5194626807046059E-2</v>
      </c>
      <c r="O579" s="4">
        <f t="shared" si="188"/>
        <v>8.3338338999746492E-3</v>
      </c>
      <c r="P579" s="4">
        <f t="shared" si="189"/>
        <v>-7.8450041516745103E-2</v>
      </c>
      <c r="Q579" s="4"/>
      <c r="T579" s="4">
        <f t="shared" ref="T579:T642" si="193">(D579-D578)/D578</f>
        <v>-4.2789788408463703E-2</v>
      </c>
      <c r="U579" s="4">
        <f t="shared" ref="U579:U642" si="194">(D579-D578)/D578</f>
        <v>-4.2789788408463703E-2</v>
      </c>
      <c r="V579" s="2">
        <f t="shared" si="181"/>
        <v>-1.2500000000000004E-2</v>
      </c>
      <c r="W579" s="4">
        <f t="shared" si="182"/>
        <v>-2.2375000000000037E-2</v>
      </c>
      <c r="X579" s="4">
        <f t="shared" si="183"/>
        <v>-3.0673203451608809E-2</v>
      </c>
      <c r="Y579" s="4">
        <f t="shared" si="176"/>
        <v>-2.6646986489617858E-2</v>
      </c>
      <c r="Z579" s="4">
        <f t="shared" si="177"/>
        <v>-2.0509752643602334E-2</v>
      </c>
      <c r="AA579" s="4">
        <f t="shared" si="187"/>
        <v>1.6550240010688243E-2</v>
      </c>
    </row>
    <row r="580" spans="1:27" x14ac:dyDescent="0.3">
      <c r="A580" s="1">
        <f t="shared" si="190"/>
        <v>17</v>
      </c>
      <c r="B580" s="1">
        <f t="shared" si="191"/>
        <v>2</v>
      </c>
      <c r="C580" s="10">
        <v>39924</v>
      </c>
      <c r="D580" s="3">
        <v>850.08</v>
      </c>
      <c r="E580" s="3">
        <v>831.25</v>
      </c>
      <c r="F580" s="3">
        <f t="shared" si="178"/>
        <v>853.88600000000008</v>
      </c>
      <c r="G580" s="3">
        <f t="shared" si="184"/>
        <v>846.69299999999998</v>
      </c>
      <c r="H580" s="4">
        <f t="shared" si="192"/>
        <v>2.1252057328896377E-2</v>
      </c>
      <c r="I580" s="4">
        <f t="shared" ref="I580:I643" si="195">(E580-D579)/D579</f>
        <v>-1.369550330974647E-3</v>
      </c>
      <c r="J580" s="4">
        <f t="shared" ref="J580:J643" si="196">H580-I580</f>
        <v>2.2621607659871024E-2</v>
      </c>
      <c r="K580" s="4">
        <f t="shared" si="179"/>
        <v>2.6967527240836616E-2</v>
      </c>
      <c r="L580" s="4">
        <f t="shared" si="185"/>
        <v>1.6730939423427401E-2</v>
      </c>
      <c r="M580" s="4">
        <f t="shared" si="180"/>
        <v>-4.4572694715688506E-3</v>
      </c>
      <c r="N580" s="4">
        <f t="shared" si="186"/>
        <v>4.0002692829633141E-3</v>
      </c>
      <c r="O580" s="4">
        <f t="shared" si="188"/>
        <v>8.4615565593827609E-3</v>
      </c>
      <c r="P580" s="4">
        <f t="shared" si="189"/>
        <v>-5.8865208967616892E-2</v>
      </c>
      <c r="Q580" s="4"/>
      <c r="T580" s="4">
        <f t="shared" si="193"/>
        <v>2.1252057328896377E-2</v>
      </c>
      <c r="U580" s="4">
        <f t="shared" si="194"/>
        <v>2.1252057328896377E-2</v>
      </c>
      <c r="V580" s="2">
        <f t="shared" si="181"/>
        <v>1.0944389048402808E-2</v>
      </c>
      <c r="W580" s="4">
        <f t="shared" si="182"/>
        <v>8.349451579188242E-4</v>
      </c>
      <c r="X580" s="4">
        <f t="shared" si="183"/>
        <v>1.0196078431372598E-2</v>
      </c>
      <c r="Y580" s="4">
        <f t="shared" si="176"/>
        <v>1.4162445853793771E-2</v>
      </c>
      <c r="Z580" s="4">
        <f t="shared" si="177"/>
        <v>2.0556993362928804E-2</v>
      </c>
      <c r="AA580" s="4">
        <f t="shared" si="187"/>
        <v>1.7136390708755309E-2</v>
      </c>
    </row>
    <row r="581" spans="1:27" x14ac:dyDescent="0.3">
      <c r="A581" s="1">
        <f t="shared" si="190"/>
        <v>17</v>
      </c>
      <c r="B581" s="1">
        <f t="shared" si="191"/>
        <v>3</v>
      </c>
      <c r="C581" s="10">
        <v>39925</v>
      </c>
      <c r="D581" s="3">
        <v>843.55</v>
      </c>
      <c r="E581" s="3">
        <v>847.26</v>
      </c>
      <c r="F581" s="3">
        <f t="shared" si="178"/>
        <v>852.18399999999997</v>
      </c>
      <c r="G581" s="3">
        <f t="shared" si="184"/>
        <v>849.49300000000005</v>
      </c>
      <c r="H581" s="4">
        <f t="shared" si="192"/>
        <v>-7.6816299642387615E-3</v>
      </c>
      <c r="I581" s="4">
        <f t="shared" si="195"/>
        <v>-3.317334839074028E-3</v>
      </c>
      <c r="J581" s="4">
        <f t="shared" si="196"/>
        <v>-4.3642951251647334E-3</v>
      </c>
      <c r="K581" s="4">
        <f t="shared" si="179"/>
        <v>5.0142339544512653E-3</v>
      </c>
      <c r="L581" s="4">
        <f t="shared" si="185"/>
        <v>8.626639061427197E-5</v>
      </c>
      <c r="M581" s="4">
        <f t="shared" si="180"/>
        <v>-1.0131614768641531E-2</v>
      </c>
      <c r="N581" s="4">
        <f t="shared" si="186"/>
        <v>-6.9959375768842086E-3</v>
      </c>
      <c r="O581" s="4">
        <f t="shared" si="188"/>
        <v>3.1900895026968378E-3</v>
      </c>
      <c r="P581" s="4">
        <f t="shared" si="189"/>
        <v>-6.6094658178798837E-2</v>
      </c>
      <c r="Q581" s="4"/>
      <c r="T581" s="4">
        <f t="shared" si="193"/>
        <v>-7.6816299642387615E-3</v>
      </c>
      <c r="U581" s="4">
        <f t="shared" si="194"/>
        <v>-7.6816299642387615E-3</v>
      </c>
      <c r="V581" s="2">
        <f t="shared" si="181"/>
        <v>2.3291925465837387E-3</v>
      </c>
      <c r="W581" s="4">
        <f t="shared" si="182"/>
        <v>-7.6940993788821681E-3</v>
      </c>
      <c r="X581" s="4">
        <f t="shared" si="183"/>
        <v>-9.9875595615332158E-3</v>
      </c>
      <c r="Y581" s="4">
        <f t="shared" si="176"/>
        <v>-7.5171155961029981E-3</v>
      </c>
      <c r="Z581" s="4">
        <f t="shared" si="177"/>
        <v>-1.2592631364005339E-3</v>
      </c>
      <c r="AA581" s="4">
        <f t="shared" si="187"/>
        <v>6.3556770059588286E-3</v>
      </c>
    </row>
    <row r="582" spans="1:27" x14ac:dyDescent="0.3">
      <c r="A582" s="1">
        <f t="shared" si="190"/>
        <v>17</v>
      </c>
      <c r="B582" s="1">
        <f t="shared" si="191"/>
        <v>4</v>
      </c>
      <c r="C582" s="10">
        <v>39926</v>
      </c>
      <c r="D582" s="3">
        <v>851.92</v>
      </c>
      <c r="E582" s="3">
        <v>844.62</v>
      </c>
      <c r="F582" s="3">
        <f t="shared" si="178"/>
        <v>849.50800000000004</v>
      </c>
      <c r="G582" s="3">
        <f t="shared" si="184"/>
        <v>852.1690000000001</v>
      </c>
      <c r="H582" s="4">
        <f t="shared" si="192"/>
        <v>9.9223519649102067E-3</v>
      </c>
      <c r="I582" s="4">
        <f t="shared" si="195"/>
        <v>1.2684488174975403E-3</v>
      </c>
      <c r="J582" s="4">
        <f t="shared" si="196"/>
        <v>8.6539031474126664E-3</v>
      </c>
      <c r="K582" s="4">
        <f t="shared" si="179"/>
        <v>6.3481714184103121E-3</v>
      </c>
      <c r="L582" s="4">
        <f t="shared" si="185"/>
        <v>1.0250330942643306E-2</v>
      </c>
      <c r="M582" s="4">
        <f t="shared" si="180"/>
        <v>2.8392905069757092E-3</v>
      </c>
      <c r="N582" s="4">
        <f t="shared" si="186"/>
        <v>-2.9219556214804494E-4</v>
      </c>
      <c r="O582" s="4">
        <f t="shared" si="188"/>
        <v>-3.1235327260776343E-3</v>
      </c>
      <c r="P582" s="4">
        <f t="shared" si="189"/>
        <v>-5.68281206753391E-2</v>
      </c>
      <c r="Q582" s="4"/>
      <c r="T582" s="4">
        <f t="shared" si="193"/>
        <v>9.9223519649102067E-3</v>
      </c>
      <c r="U582" s="4">
        <f t="shared" si="194"/>
        <v>9.9223519649102067E-3</v>
      </c>
      <c r="V582" s="2">
        <f t="shared" si="181"/>
        <v>2.57838895145516E-2</v>
      </c>
      <c r="W582" s="4">
        <f t="shared" si="182"/>
        <v>1.5526050619406059E-2</v>
      </c>
      <c r="X582" s="4">
        <f t="shared" si="183"/>
        <v>-1.546284525598058E-2</v>
      </c>
      <c r="Y582" s="4">
        <f t="shared" ref="Y582:Y645" si="197">(SUM(D578:D581)*(0.99/4.01)-D581)/D581</f>
        <v>-6.1998107688516005E-3</v>
      </c>
      <c r="Z582" s="4">
        <f t="shared" ref="Z582:Z645" si="198">(SUM(D578:D581)*(0.995/4.005)-D581)/D581</f>
        <v>6.6347626784813213E-5</v>
      </c>
      <c r="AA582" s="4">
        <f t="shared" si="187"/>
        <v>-6.2257992817284016E-3</v>
      </c>
    </row>
    <row r="583" spans="1:27" x14ac:dyDescent="0.3">
      <c r="A583" s="1">
        <f t="shared" si="190"/>
        <v>17</v>
      </c>
      <c r="B583" s="1">
        <f t="shared" si="191"/>
        <v>5</v>
      </c>
      <c r="C583" s="10">
        <v>39927</v>
      </c>
      <c r="D583" s="3">
        <v>866.23</v>
      </c>
      <c r="E583" s="3">
        <v>853.91</v>
      </c>
      <c r="F583" s="3">
        <f t="shared" ref="F583:F646" si="199">AVERAGE(D579:D583)</f>
        <v>848.83400000000006</v>
      </c>
      <c r="G583" s="3">
        <f t="shared" si="184"/>
        <v>853.13600000000008</v>
      </c>
      <c r="H583" s="4">
        <f t="shared" si="192"/>
        <v>1.6797351864024861E-2</v>
      </c>
      <c r="I583" s="4">
        <f t="shared" si="195"/>
        <v>2.3359000845149889E-3</v>
      </c>
      <c r="J583" s="4">
        <f t="shared" si="196"/>
        <v>1.4461451779509872E-2</v>
      </c>
      <c r="K583" s="4">
        <f t="shared" ref="K583:K646" si="200">(SUM(D579:D582)/4-D582)/D582</f>
        <v>-8.7273452906375549E-3</v>
      </c>
      <c r="L583" s="4">
        <f t="shared" si="185"/>
        <v>-2.8041234962051544E-4</v>
      </c>
      <c r="M583" s="4">
        <f t="shared" ref="M583:M646" si="201">(D583-F583)/F583</f>
        <v>2.0493995292365712E-2</v>
      </c>
      <c r="N583" s="4">
        <f t="shared" si="186"/>
        <v>1.5348080493614073E-2</v>
      </c>
      <c r="O583" s="4">
        <f t="shared" si="188"/>
        <v>-4.9663484294009911E-3</v>
      </c>
      <c r="P583" s="4">
        <f t="shared" si="189"/>
        <v>-4.0985330750069174E-2</v>
      </c>
      <c r="Q583" s="4"/>
      <c r="T583" s="4">
        <f t="shared" si="193"/>
        <v>1.6797351864024861E-2</v>
      </c>
      <c r="U583" s="4">
        <f t="shared" si="194"/>
        <v>1.6797351864024861E-2</v>
      </c>
      <c r="V583" s="2">
        <f t="shared" ref="V583:V646" si="202">(D578-D582)/D582</f>
        <v>2.0753122358907014E-2</v>
      </c>
      <c r="W583" s="4">
        <f t="shared" ref="W583:W646" si="203">(D578*(1-0.01)-D582)/D582</f>
        <v>1.0545591135317915E-2</v>
      </c>
      <c r="X583" s="4">
        <f t="shared" ref="X583:X646" si="204">(D583-D578)/D578</f>
        <v>-3.8753449862005572E-3</v>
      </c>
      <c r="Y583" s="4">
        <f t="shared" si="197"/>
        <v>-2.1087353454095958E-2</v>
      </c>
      <c r="Z583" s="4">
        <f t="shared" si="198"/>
        <v>-1.4915064733267806E-2</v>
      </c>
      <c r="AA583" s="4">
        <f t="shared" si="187"/>
        <v>-1.0034544771750309E-2</v>
      </c>
    </row>
    <row r="584" spans="1:27" x14ac:dyDescent="0.3">
      <c r="A584" s="1">
        <f t="shared" si="190"/>
        <v>18</v>
      </c>
      <c r="B584" s="1">
        <f t="shared" si="191"/>
        <v>1</v>
      </c>
      <c r="C584" s="10">
        <v>39930</v>
      </c>
      <c r="D584" s="3">
        <v>857.51</v>
      </c>
      <c r="E584" s="3">
        <v>862.82</v>
      </c>
      <c r="F584" s="3">
        <f t="shared" si="199"/>
        <v>853.85799999999995</v>
      </c>
      <c r="G584" s="3">
        <f t="shared" si="184"/>
        <v>853.0139999999999</v>
      </c>
      <c r="H584" s="4">
        <f t="shared" si="192"/>
        <v>-1.0066610484513383E-2</v>
      </c>
      <c r="I584" s="4">
        <f t="shared" si="195"/>
        <v>-3.9365988247924552E-3</v>
      </c>
      <c r="J584" s="4">
        <f t="shared" si="196"/>
        <v>-6.1300116597209275E-3</v>
      </c>
      <c r="K584" s="4">
        <f t="shared" si="200"/>
        <v>-1.5336573427380682E-2</v>
      </c>
      <c r="L584" s="4">
        <f t="shared" si="185"/>
        <v>-1.5833618733541468E-2</v>
      </c>
      <c r="M584" s="4">
        <f t="shared" si="201"/>
        <v>4.2770577777570089E-3</v>
      </c>
      <c r="N584" s="4">
        <f t="shared" si="186"/>
        <v>5.2707224031494151E-3</v>
      </c>
      <c r="O584" s="4">
        <f t="shared" si="188"/>
        <v>9.842450816900689E-4</v>
      </c>
      <c r="P584" s="4">
        <f t="shared" si="189"/>
        <v>-5.0639357874342664E-2</v>
      </c>
      <c r="Q584" s="4"/>
      <c r="T584" s="4">
        <f t="shared" si="193"/>
        <v>-1.0066610484513383E-2</v>
      </c>
      <c r="U584" s="4">
        <f t="shared" si="194"/>
        <v>-1.0066610484513383E-2</v>
      </c>
      <c r="V584" s="2">
        <f t="shared" si="202"/>
        <v>-3.9065837017882125E-2</v>
      </c>
      <c r="W584" s="4">
        <f t="shared" si="203"/>
        <v>-4.8675178647703279E-2</v>
      </c>
      <c r="X584" s="4">
        <f t="shared" si="204"/>
        <v>3.0178161679020658E-2</v>
      </c>
      <c r="Y584" s="4">
        <f t="shared" si="197"/>
        <v>-2.7614172262450692E-2</v>
      </c>
      <c r="Z584" s="4">
        <f t="shared" si="198"/>
        <v>-2.1483036764288404E-2</v>
      </c>
      <c r="AA584" s="4">
        <f t="shared" si="187"/>
        <v>1.9808254221576707E-3</v>
      </c>
    </row>
    <row r="585" spans="1:27" x14ac:dyDescent="0.3">
      <c r="A585" s="1">
        <f t="shared" si="190"/>
        <v>18</v>
      </c>
      <c r="B585" s="1">
        <f t="shared" si="191"/>
        <v>2</v>
      </c>
      <c r="C585" s="10">
        <v>39931</v>
      </c>
      <c r="D585" s="3">
        <v>855.16</v>
      </c>
      <c r="E585" s="3">
        <v>854.48</v>
      </c>
      <c r="F585" s="3">
        <f t="shared" si="199"/>
        <v>854.87400000000002</v>
      </c>
      <c r="G585" s="3">
        <f t="shared" si="184"/>
        <v>854.38000000000011</v>
      </c>
      <c r="H585" s="4">
        <f t="shared" si="192"/>
        <v>-2.7404928222411664E-3</v>
      </c>
      <c r="I585" s="4">
        <f t="shared" si="195"/>
        <v>-3.5334864899534382E-3</v>
      </c>
      <c r="J585" s="4">
        <f t="shared" si="196"/>
        <v>7.9299366771227184E-4</v>
      </c>
      <c r="K585" s="4">
        <f t="shared" si="200"/>
        <v>-3.1573975813692923E-3</v>
      </c>
      <c r="L585" s="4">
        <f t="shared" si="185"/>
        <v>-3.7511710261879973E-3</v>
      </c>
      <c r="M585" s="4">
        <f t="shared" si="201"/>
        <v>3.3455222640990895E-4</v>
      </c>
      <c r="N585" s="4">
        <f t="shared" si="186"/>
        <v>9.1294271869643356E-4</v>
      </c>
      <c r="O585" s="4">
        <f t="shared" si="188"/>
        <v>5.7766967585003333E-4</v>
      </c>
      <c r="P585" s="4">
        <f t="shared" si="189"/>
        <v>-5.3241073899806292E-2</v>
      </c>
      <c r="Q585" s="4"/>
      <c r="T585" s="4">
        <f t="shared" si="193"/>
        <v>-2.7404928222411664E-3</v>
      </c>
      <c r="U585" s="4">
        <f t="shared" si="194"/>
        <v>-2.7404928222411664E-3</v>
      </c>
      <c r="V585" s="2">
        <f t="shared" si="202"/>
        <v>-8.6646219869155466E-3</v>
      </c>
      <c r="W585" s="4">
        <f t="shared" si="203"/>
        <v>-1.8577975767046423E-2</v>
      </c>
      <c r="X585" s="4">
        <f t="shared" si="204"/>
        <v>5.9759081498211072E-3</v>
      </c>
      <c r="Y585" s="4">
        <f t="shared" si="197"/>
        <v>-1.5586856464394647E-2</v>
      </c>
      <c r="Z585" s="4">
        <f t="shared" si="198"/>
        <v>-9.3798857362921342E-3</v>
      </c>
      <c r="AA585" s="4">
        <f t="shared" si="187"/>
        <v>1.1570631208380774E-3</v>
      </c>
    </row>
    <row r="586" spans="1:27" x14ac:dyDescent="0.3">
      <c r="A586" s="1">
        <f t="shared" si="190"/>
        <v>18</v>
      </c>
      <c r="B586" s="1">
        <f t="shared" si="191"/>
        <v>3</v>
      </c>
      <c r="C586" s="10">
        <v>39932</v>
      </c>
      <c r="D586" s="3">
        <v>873.64</v>
      </c>
      <c r="E586" s="3">
        <v>856.85</v>
      </c>
      <c r="F586" s="3">
        <f t="shared" si="199"/>
        <v>860.89200000000005</v>
      </c>
      <c r="G586" s="3">
        <f t="shared" si="184"/>
        <v>856.5379999999999</v>
      </c>
      <c r="H586" s="4">
        <f t="shared" si="192"/>
        <v>2.160999111277424E-2</v>
      </c>
      <c r="I586" s="4">
        <f t="shared" si="195"/>
        <v>1.9762383647505201E-3</v>
      </c>
      <c r="J586" s="4">
        <f t="shared" si="196"/>
        <v>1.963375274802372E-2</v>
      </c>
      <c r="K586" s="4">
        <f t="shared" si="200"/>
        <v>2.9760512652602543E-3</v>
      </c>
      <c r="L586" s="4">
        <f t="shared" si="185"/>
        <v>-6.1067194703007613E-4</v>
      </c>
      <c r="M586" s="4">
        <f t="shared" si="201"/>
        <v>1.4807896925514388E-2</v>
      </c>
      <c r="N586" s="4">
        <f t="shared" si="186"/>
        <v>1.9966422972477686E-2</v>
      </c>
      <c r="O586" s="4">
        <f t="shared" si="188"/>
        <v>4.9837461654687921E-3</v>
      </c>
      <c r="P586" s="4">
        <f t="shared" si="189"/>
        <v>-3.2781621920841421E-2</v>
      </c>
      <c r="Q586" s="4"/>
      <c r="T586" s="4">
        <f t="shared" si="193"/>
        <v>2.160999111277424E-2</v>
      </c>
      <c r="U586" s="4">
        <f t="shared" si="194"/>
        <v>2.160999111277424E-2</v>
      </c>
      <c r="V586" s="2">
        <f t="shared" si="202"/>
        <v>-1.3576406754291611E-2</v>
      </c>
      <c r="W586" s="4">
        <f t="shared" si="203"/>
        <v>-2.3440642686748749E-2</v>
      </c>
      <c r="X586" s="4">
        <f t="shared" si="204"/>
        <v>3.5670677493924524E-2</v>
      </c>
      <c r="Y586" s="4">
        <f t="shared" si="197"/>
        <v>-9.5298845360522709E-3</v>
      </c>
      <c r="Z586" s="4">
        <f t="shared" si="198"/>
        <v>-3.2847230872070456E-3</v>
      </c>
      <c r="AA586" s="4">
        <f t="shared" si="187"/>
        <v>1.0218450475484267E-2</v>
      </c>
    </row>
    <row r="587" spans="1:27" x14ac:dyDescent="0.3">
      <c r="A587" s="1">
        <f t="shared" si="190"/>
        <v>18</v>
      </c>
      <c r="B587" s="1">
        <f t="shared" si="191"/>
        <v>4</v>
      </c>
      <c r="C587" s="10">
        <v>39933</v>
      </c>
      <c r="D587" s="3">
        <v>872.81</v>
      </c>
      <c r="E587" s="3">
        <v>876.59</v>
      </c>
      <c r="F587" s="3">
        <f t="shared" si="199"/>
        <v>865.07</v>
      </c>
      <c r="G587" s="3">
        <f t="shared" ref="G587:G650" si="205">AVERAGE(D578:D587)</f>
        <v>857.2890000000001</v>
      </c>
      <c r="H587" s="4">
        <f t="shared" si="192"/>
        <v>-9.5004807472190021E-4</v>
      </c>
      <c r="I587" s="4">
        <f t="shared" si="195"/>
        <v>3.3766768920837479E-3</v>
      </c>
      <c r="J587" s="4">
        <f t="shared" si="196"/>
        <v>-4.3267249668056482E-3</v>
      </c>
      <c r="K587" s="4">
        <f t="shared" si="200"/>
        <v>-1.2024403644521765E-2</v>
      </c>
      <c r="L587" s="4">
        <f t="shared" ref="L587:L650" si="206">(SUM(D578:D586)/9-D586)/D586</f>
        <v>-2.0689935849497975E-2</v>
      </c>
      <c r="M587" s="4">
        <f t="shared" si="201"/>
        <v>8.9472528234708117E-3</v>
      </c>
      <c r="N587" s="4">
        <f t="shared" ref="N587:N650" si="207">(D587-G587)/G587</f>
        <v>1.8104746474059321E-2</v>
      </c>
      <c r="O587" s="4">
        <f t="shared" si="188"/>
        <v>8.9148841099436875E-3</v>
      </c>
      <c r="P587" s="4">
        <f t="shared" si="189"/>
        <v>-3.3700525878771162E-2</v>
      </c>
      <c r="Q587" s="4"/>
      <c r="T587" s="4">
        <f t="shared" si="193"/>
        <v>-9.5004807472190021E-4</v>
      </c>
      <c r="U587" s="4">
        <f t="shared" si="194"/>
        <v>-9.5004807472190021E-4</v>
      </c>
      <c r="V587" s="2">
        <f t="shared" si="202"/>
        <v>-2.4861499015612871E-2</v>
      </c>
      <c r="W587" s="4">
        <f t="shared" si="203"/>
        <v>-3.4612884025456689E-2</v>
      </c>
      <c r="X587" s="4">
        <f t="shared" si="204"/>
        <v>2.4521081791717518E-2</v>
      </c>
      <c r="Y587" s="4">
        <f t="shared" si="197"/>
        <v>-2.4343301354689765E-2</v>
      </c>
      <c r="Z587" s="4">
        <f t="shared" si="198"/>
        <v>-1.8191542198551021E-2</v>
      </c>
      <c r="AA587" s="4">
        <f t="shared" ref="AA587:AA650" si="208">(F587-F582)/F582</f>
        <v>1.8318838668970758E-2</v>
      </c>
    </row>
    <row r="588" spans="1:27" x14ac:dyDescent="0.3">
      <c r="A588" s="1">
        <f t="shared" si="190"/>
        <v>18</v>
      </c>
      <c r="B588" s="1">
        <f t="shared" si="191"/>
        <v>5</v>
      </c>
      <c r="C588" s="10">
        <v>39934</v>
      </c>
      <c r="D588" s="3">
        <v>877.52</v>
      </c>
      <c r="E588" s="3">
        <v>872.74</v>
      </c>
      <c r="F588" s="3">
        <f t="shared" si="199"/>
        <v>867.32799999999986</v>
      </c>
      <c r="G588" s="3">
        <f t="shared" si="205"/>
        <v>858.08100000000013</v>
      </c>
      <c r="H588" s="4">
        <f t="shared" si="192"/>
        <v>5.396363469712809E-3</v>
      </c>
      <c r="I588" s="4">
        <f t="shared" si="195"/>
        <v>-8.020073097230364E-5</v>
      </c>
      <c r="J588" s="4">
        <f t="shared" si="196"/>
        <v>5.4765642006851124E-3</v>
      </c>
      <c r="K588" s="4">
        <f t="shared" si="200"/>
        <v>-9.2001695672597403E-3</v>
      </c>
      <c r="L588" s="4">
        <f t="shared" si="206"/>
        <v>-1.9350017631430308E-2</v>
      </c>
      <c r="M588" s="4">
        <f t="shared" si="201"/>
        <v>1.1751033057851381E-2</v>
      </c>
      <c r="N588" s="4">
        <f t="shared" si="207"/>
        <v>2.2654038488207812E-2</v>
      </c>
      <c r="O588" s="4">
        <f t="shared" ref="O588:O651" si="209">(F588-G588)/D588</f>
        <v>1.0537651563496821E-2</v>
      </c>
      <c r="P588" s="4">
        <f t="shared" si="189"/>
        <v>-2.8486022695820668E-2</v>
      </c>
      <c r="Q588" s="4"/>
      <c r="T588" s="4">
        <f t="shared" si="193"/>
        <v>5.396363469712809E-3</v>
      </c>
      <c r="U588" s="4">
        <f t="shared" si="194"/>
        <v>5.396363469712809E-3</v>
      </c>
      <c r="V588" s="2">
        <f t="shared" si="202"/>
        <v>-7.5388687114033154E-3</v>
      </c>
      <c r="W588" s="4">
        <f t="shared" si="203"/>
        <v>-1.7463480024289234E-2</v>
      </c>
      <c r="X588" s="4">
        <f t="shared" si="204"/>
        <v>1.303348995070589E-2</v>
      </c>
      <c r="Y588" s="4">
        <f t="shared" si="197"/>
        <v>-2.1554282166171709E-2</v>
      </c>
      <c r="Z588" s="4">
        <f t="shared" si="198"/>
        <v>-1.5384937547489087E-2</v>
      </c>
      <c r="AA588" s="4">
        <f t="shared" si="208"/>
        <v>2.1787534429581992E-2</v>
      </c>
    </row>
    <row r="589" spans="1:27" x14ac:dyDescent="0.3">
      <c r="A589" s="1">
        <f t="shared" si="190"/>
        <v>19</v>
      </c>
      <c r="B589" s="1">
        <f t="shared" si="191"/>
        <v>1</v>
      </c>
      <c r="C589" s="10">
        <v>39937</v>
      </c>
      <c r="D589" s="3">
        <v>907.24</v>
      </c>
      <c r="E589" s="3">
        <v>879.21</v>
      </c>
      <c r="F589" s="3">
        <f t="shared" si="199"/>
        <v>877.274</v>
      </c>
      <c r="G589" s="3">
        <f t="shared" si="205"/>
        <v>865.56600000000003</v>
      </c>
      <c r="H589" s="4">
        <f t="shared" si="192"/>
        <v>3.386817394475343E-2</v>
      </c>
      <c r="I589" s="4">
        <f t="shared" si="195"/>
        <v>1.9258820311788389E-3</v>
      </c>
      <c r="J589" s="4">
        <f t="shared" si="196"/>
        <v>3.1942291913574589E-2</v>
      </c>
      <c r="K589" s="4">
        <f t="shared" si="200"/>
        <v>-8.8174628498496541E-3</v>
      </c>
      <c r="L589" s="4">
        <f t="shared" si="206"/>
        <v>-1.8899221037064047E-2</v>
      </c>
      <c r="M589" s="4">
        <f t="shared" si="201"/>
        <v>3.4158085159254697E-2</v>
      </c>
      <c r="N589" s="4">
        <f t="shared" si="207"/>
        <v>4.8146530709385509E-2</v>
      </c>
      <c r="O589" s="4">
        <f t="shared" si="209"/>
        <v>1.2905074732154635E-2</v>
      </c>
      <c r="P589" s="4">
        <f t="shared" si="189"/>
        <v>4.4173816772765115E-3</v>
      </c>
      <c r="Q589" s="4"/>
      <c r="T589" s="4">
        <f t="shared" si="193"/>
        <v>3.386817394475343E-2</v>
      </c>
      <c r="U589" s="4">
        <f t="shared" si="194"/>
        <v>3.386817394475343E-2</v>
      </c>
      <c r="V589" s="2">
        <f t="shared" si="202"/>
        <v>-2.2802899079223254E-2</v>
      </c>
      <c r="W589" s="4">
        <f t="shared" si="203"/>
        <v>-3.2574870088431046E-2</v>
      </c>
      <c r="X589" s="4">
        <f t="shared" si="204"/>
        <v>5.799349278725615E-2</v>
      </c>
      <c r="Y589" s="4">
        <f t="shared" si="197"/>
        <v>-2.1176347352968802E-2</v>
      </c>
      <c r="Z589" s="4">
        <f t="shared" si="198"/>
        <v>-1.5004619760899274E-2</v>
      </c>
      <c r="AA589" s="4">
        <f t="shared" si="208"/>
        <v>2.7423763670305901E-2</v>
      </c>
    </row>
    <row r="590" spans="1:27" x14ac:dyDescent="0.3">
      <c r="A590" s="1">
        <f t="shared" si="190"/>
        <v>19</v>
      </c>
      <c r="B590" s="1">
        <f t="shared" si="191"/>
        <v>2</v>
      </c>
      <c r="C590" s="10">
        <v>39938</v>
      </c>
      <c r="D590" s="3">
        <v>903.8</v>
      </c>
      <c r="E590" s="3">
        <v>906.1</v>
      </c>
      <c r="F590" s="3">
        <f t="shared" si="199"/>
        <v>887.00200000000007</v>
      </c>
      <c r="G590" s="3">
        <f t="shared" si="205"/>
        <v>870.93799999999987</v>
      </c>
      <c r="H590" s="4">
        <f t="shared" si="192"/>
        <v>-3.791719941801568E-3</v>
      </c>
      <c r="I590" s="4">
        <f t="shared" si="195"/>
        <v>-1.2565583528062986E-3</v>
      </c>
      <c r="J590" s="4">
        <f t="shared" si="196"/>
        <v>-2.5351615889952694E-3</v>
      </c>
      <c r="K590" s="4">
        <f t="shared" si="200"/>
        <v>-2.6936091883073939E-2</v>
      </c>
      <c r="L590" s="4">
        <f t="shared" si="206"/>
        <v>-4.4038328703907871E-2</v>
      </c>
      <c r="M590" s="4">
        <f t="shared" si="201"/>
        <v>1.8937950534496976E-2</v>
      </c>
      <c r="N590" s="4">
        <f t="shared" si="207"/>
        <v>3.7731732913249952E-2</v>
      </c>
      <c r="O590" s="4">
        <f t="shared" si="209"/>
        <v>1.7773843770745954E-2</v>
      </c>
      <c r="P590" s="4">
        <f t="shared" si="189"/>
        <v>6.0891226127866545E-4</v>
      </c>
      <c r="Q590" s="4"/>
      <c r="T590" s="4">
        <f t="shared" si="193"/>
        <v>-3.791719941801568E-3</v>
      </c>
      <c r="U590" s="4">
        <f t="shared" si="194"/>
        <v>-3.791719941801568E-3</v>
      </c>
      <c r="V590" s="2">
        <f t="shared" si="202"/>
        <v>-5.740487632820427E-2</v>
      </c>
      <c r="W590" s="4">
        <f t="shared" si="203"/>
        <v>-6.6830827564922229E-2</v>
      </c>
      <c r="X590" s="4">
        <f t="shared" si="204"/>
        <v>5.6878245006782339E-2</v>
      </c>
      <c r="Y590" s="4">
        <f t="shared" si="197"/>
        <v>-3.9069058318447092E-2</v>
      </c>
      <c r="Z590" s="4">
        <f t="shared" si="198"/>
        <v>-3.3010148737736354E-2</v>
      </c>
      <c r="AA590" s="4">
        <f t="shared" si="208"/>
        <v>3.7582146608740048E-2</v>
      </c>
    </row>
    <row r="591" spans="1:27" x14ac:dyDescent="0.3">
      <c r="A591" s="1">
        <f t="shared" si="190"/>
        <v>19</v>
      </c>
      <c r="B591" s="1">
        <f t="shared" si="191"/>
        <v>3</v>
      </c>
      <c r="C591" s="10">
        <v>39939</v>
      </c>
      <c r="D591" s="3">
        <v>919.53</v>
      </c>
      <c r="E591" s="3">
        <v>903.95</v>
      </c>
      <c r="F591" s="3">
        <f t="shared" si="199"/>
        <v>896.18</v>
      </c>
      <c r="G591" s="3">
        <f t="shared" si="205"/>
        <v>878.53600000000006</v>
      </c>
      <c r="H591" s="4">
        <f t="shared" si="192"/>
        <v>1.7404292985173733E-2</v>
      </c>
      <c r="I591" s="4">
        <f t="shared" si="195"/>
        <v>1.6596592166418561E-4</v>
      </c>
      <c r="J591" s="4">
        <f t="shared" si="196"/>
        <v>1.7238327063509546E-2</v>
      </c>
      <c r="K591" s="4">
        <f t="shared" si="200"/>
        <v>-1.4889909271962804E-2</v>
      </c>
      <c r="L591" s="4">
        <f t="shared" si="206"/>
        <v>-3.2992795849622426E-2</v>
      </c>
      <c r="M591" s="4">
        <f t="shared" si="201"/>
        <v>2.6055033587002639E-2</v>
      </c>
      <c r="N591" s="4">
        <f t="shared" si="207"/>
        <v>4.6661719041678325E-2</v>
      </c>
      <c r="O591" s="4">
        <f t="shared" si="209"/>
        <v>1.9188063467205956E-2</v>
      </c>
      <c r="P591" s="4">
        <f t="shared" si="189"/>
        <v>1.8023802933849958E-2</v>
      </c>
      <c r="Q591" s="4"/>
      <c r="T591" s="4">
        <f t="shared" si="193"/>
        <v>1.7404292985173733E-2</v>
      </c>
      <c r="U591" s="4">
        <f t="shared" si="194"/>
        <v>1.7404292985173733E-2</v>
      </c>
      <c r="V591" s="2">
        <f t="shared" si="202"/>
        <v>-3.3370214649258649E-2</v>
      </c>
      <c r="W591" s="4">
        <f t="shared" si="203"/>
        <v>-4.3036512502766071E-2</v>
      </c>
      <c r="X591" s="4">
        <f t="shared" si="204"/>
        <v>5.2527356806007036E-2</v>
      </c>
      <c r="Y591" s="4">
        <f t="shared" si="197"/>
        <v>-2.7173077485529367E-2</v>
      </c>
      <c r="Z591" s="4">
        <f t="shared" si="198"/>
        <v>-2.1039160774634722E-2</v>
      </c>
      <c r="AA591" s="4">
        <f t="shared" si="208"/>
        <v>4.0990042885750935E-2</v>
      </c>
    </row>
    <row r="592" spans="1:27" x14ac:dyDescent="0.3">
      <c r="A592" s="1">
        <f t="shared" si="190"/>
        <v>19</v>
      </c>
      <c r="B592" s="1">
        <f t="shared" si="191"/>
        <v>4</v>
      </c>
      <c r="C592" s="10">
        <v>39940</v>
      </c>
      <c r="D592" s="3">
        <v>907.39</v>
      </c>
      <c r="E592" s="3">
        <v>919.58</v>
      </c>
      <c r="F592" s="3">
        <f t="shared" si="199"/>
        <v>903.09600000000012</v>
      </c>
      <c r="G592" s="3">
        <f t="shared" si="205"/>
        <v>884.08299999999997</v>
      </c>
      <c r="H592" s="4">
        <f t="shared" si="192"/>
        <v>-1.3202396876665239E-2</v>
      </c>
      <c r="I592" s="4">
        <f t="shared" si="195"/>
        <v>5.4375604928679015E-5</v>
      </c>
      <c r="J592" s="4">
        <f t="shared" si="196"/>
        <v>-1.3256772481593918E-2</v>
      </c>
      <c r="K592" s="4">
        <f t="shared" si="200"/>
        <v>-1.9039618065750913E-2</v>
      </c>
      <c r="L592" s="4">
        <f t="shared" si="206"/>
        <v>-4.1365335189353945E-2</v>
      </c>
      <c r="M592" s="4">
        <f t="shared" si="201"/>
        <v>4.7547547547546094E-3</v>
      </c>
      <c r="N592" s="4">
        <f t="shared" si="207"/>
        <v>2.6362909364844724E-2</v>
      </c>
      <c r="O592" s="4">
        <f t="shared" si="209"/>
        <v>2.0953504005995379E-2</v>
      </c>
      <c r="P592" s="4">
        <f t="shared" si="189"/>
        <v>4.5834486576252272E-3</v>
      </c>
      <c r="Q592" s="4"/>
      <c r="T592" s="4">
        <f t="shared" si="193"/>
        <v>-1.3202396876665239E-2</v>
      </c>
      <c r="U592" s="4">
        <f t="shared" si="194"/>
        <v>-1.3202396876665239E-2</v>
      </c>
      <c r="V592" s="2">
        <f t="shared" si="202"/>
        <v>-5.0808565245288387E-2</v>
      </c>
      <c r="W592" s="4">
        <f t="shared" si="203"/>
        <v>-6.0300479592835549E-2</v>
      </c>
      <c r="X592" s="4">
        <f t="shared" si="204"/>
        <v>3.9619161100354079E-2</v>
      </c>
      <c r="Y592" s="4">
        <f t="shared" si="197"/>
        <v>-3.1271044274407384E-2</v>
      </c>
      <c r="Z592" s="4">
        <f t="shared" si="198"/>
        <v>-2.5162966267587735E-2</v>
      </c>
      <c r="AA592" s="4">
        <f t="shared" si="208"/>
        <v>4.395713641670624E-2</v>
      </c>
    </row>
    <row r="593" spans="1:27" x14ac:dyDescent="0.3">
      <c r="A593" s="1">
        <f t="shared" si="190"/>
        <v>19</v>
      </c>
      <c r="B593" s="1">
        <f t="shared" si="191"/>
        <v>5</v>
      </c>
      <c r="C593" s="10">
        <v>39941</v>
      </c>
      <c r="D593" s="3">
        <v>929.23</v>
      </c>
      <c r="E593" s="3">
        <v>909.03</v>
      </c>
      <c r="F593" s="3">
        <f t="shared" si="199"/>
        <v>913.43799999999987</v>
      </c>
      <c r="G593" s="3">
        <f t="shared" si="205"/>
        <v>890.38300000000004</v>
      </c>
      <c r="H593" s="4">
        <f t="shared" si="192"/>
        <v>2.4069033161044348E-2</v>
      </c>
      <c r="I593" s="4">
        <f t="shared" si="195"/>
        <v>1.8073816109941551E-3</v>
      </c>
      <c r="J593" s="4">
        <f t="shared" si="196"/>
        <v>2.2261651550050193E-2</v>
      </c>
      <c r="K593" s="4">
        <f t="shared" si="200"/>
        <v>2.3143301116387762E-3</v>
      </c>
      <c r="L593" s="4">
        <f t="shared" si="206"/>
        <v>-2.3499634482784009E-2</v>
      </c>
      <c r="M593" s="4">
        <f t="shared" si="201"/>
        <v>1.7288529708639387E-2</v>
      </c>
      <c r="N593" s="4">
        <f t="shared" si="207"/>
        <v>4.3629539198300031E-2</v>
      </c>
      <c r="O593" s="4">
        <f t="shared" si="209"/>
        <v>2.4810864909656206E-2</v>
      </c>
      <c r="P593" s="4">
        <f t="shared" si="189"/>
        <v>2.8762800996401904E-2</v>
      </c>
      <c r="Q593" s="4"/>
      <c r="T593" s="4">
        <f t="shared" si="193"/>
        <v>2.4069033161044348E-2</v>
      </c>
      <c r="U593" s="4">
        <f t="shared" si="194"/>
        <v>2.4069033161044348E-2</v>
      </c>
      <c r="V593" s="2">
        <f t="shared" si="202"/>
        <v>-3.2918590683168214E-2</v>
      </c>
      <c r="W593" s="4">
        <f t="shared" si="203"/>
        <v>-4.2589404776336576E-2</v>
      </c>
      <c r="X593" s="4">
        <f t="shared" si="204"/>
        <v>5.8927431853405092E-2</v>
      </c>
      <c r="Y593" s="4">
        <f t="shared" si="197"/>
        <v>-1.0183354802471378E-2</v>
      </c>
      <c r="Z593" s="4">
        <f t="shared" si="198"/>
        <v>-3.9423136468607943E-3</v>
      </c>
      <c r="AA593" s="4">
        <f t="shared" si="208"/>
        <v>5.3163278482880778E-2</v>
      </c>
    </row>
    <row r="594" spans="1:27" x14ac:dyDescent="0.3">
      <c r="A594" s="1">
        <f t="shared" si="190"/>
        <v>20</v>
      </c>
      <c r="B594" s="1">
        <f t="shared" si="191"/>
        <v>1</v>
      </c>
      <c r="C594" s="10">
        <v>39944</v>
      </c>
      <c r="D594" s="3">
        <v>909.24</v>
      </c>
      <c r="E594" s="3">
        <v>922.99</v>
      </c>
      <c r="F594" s="3">
        <f t="shared" si="199"/>
        <v>913.83799999999997</v>
      </c>
      <c r="G594" s="3">
        <f t="shared" si="205"/>
        <v>895.55599999999993</v>
      </c>
      <c r="H594" s="4">
        <f t="shared" si="192"/>
        <v>-2.1512435026850196E-2</v>
      </c>
      <c r="I594" s="4">
        <f t="shared" si="195"/>
        <v>-6.7152373470507933E-3</v>
      </c>
      <c r="J594" s="4">
        <f t="shared" si="196"/>
        <v>-1.4797197679799402E-2</v>
      </c>
      <c r="K594" s="4">
        <f t="shared" si="200"/>
        <v>-1.5327206396694106E-2</v>
      </c>
      <c r="L594" s="4">
        <f t="shared" si="206"/>
        <v>-3.7874847394557272E-2</v>
      </c>
      <c r="M594" s="4">
        <f t="shared" si="201"/>
        <v>-5.0315263755719907E-3</v>
      </c>
      <c r="N594" s="4">
        <f t="shared" si="207"/>
        <v>1.5279893161343438E-2</v>
      </c>
      <c r="O594" s="4">
        <f t="shared" si="209"/>
        <v>2.0106902467995291E-2</v>
      </c>
      <c r="P594" s="4">
        <f t="shared" si="189"/>
        <v>6.6316080819263873E-3</v>
      </c>
      <c r="Q594" s="4"/>
      <c r="T594" s="4">
        <f t="shared" si="193"/>
        <v>-2.1512435026850196E-2</v>
      </c>
      <c r="U594" s="4">
        <f t="shared" si="194"/>
        <v>-2.1512435026850196E-2</v>
      </c>
      <c r="V594" s="2">
        <f t="shared" si="202"/>
        <v>-2.3664754689366473E-2</v>
      </c>
      <c r="W594" s="4">
        <f t="shared" si="203"/>
        <v>-3.3428107142472824E-2</v>
      </c>
      <c r="X594" s="4">
        <f t="shared" si="204"/>
        <v>2.2044883382566906E-3</v>
      </c>
      <c r="Y594" s="4">
        <f t="shared" si="197"/>
        <v>-2.7604922027658015E-2</v>
      </c>
      <c r="Z594" s="4">
        <f t="shared" si="198"/>
        <v>-2.1473728204455058E-2</v>
      </c>
      <c r="AA594" s="4">
        <f t="shared" si="208"/>
        <v>4.1679110517352576E-2</v>
      </c>
    </row>
    <row r="595" spans="1:27" x14ac:dyDescent="0.3">
      <c r="A595" s="1">
        <f t="shared" si="190"/>
        <v>20</v>
      </c>
      <c r="B595" s="1">
        <f t="shared" si="191"/>
        <v>2</v>
      </c>
      <c r="C595" s="10">
        <v>39945</v>
      </c>
      <c r="D595" s="3">
        <v>908.35</v>
      </c>
      <c r="E595" s="3">
        <v>910.52</v>
      </c>
      <c r="F595" s="3">
        <f t="shared" si="199"/>
        <v>914.74800000000016</v>
      </c>
      <c r="G595" s="3">
        <f t="shared" si="205"/>
        <v>900.875</v>
      </c>
      <c r="H595" s="4">
        <f t="shared" si="192"/>
        <v>-9.7883947032685148E-4</v>
      </c>
      <c r="I595" s="4">
        <f t="shared" si="195"/>
        <v>1.4077691258633283E-3</v>
      </c>
      <c r="J595" s="4">
        <f t="shared" si="196"/>
        <v>-2.3866085961901798E-3</v>
      </c>
      <c r="K595" s="4">
        <f t="shared" si="200"/>
        <v>7.8169680172452509E-3</v>
      </c>
      <c r="L595" s="4">
        <f t="shared" si="206"/>
        <v>-1.0113452504900403E-2</v>
      </c>
      <c r="M595" s="4">
        <f t="shared" si="201"/>
        <v>-6.9942760191879479E-3</v>
      </c>
      <c r="N595" s="4">
        <f t="shared" si="207"/>
        <v>8.2974885527959188E-3</v>
      </c>
      <c r="O595" s="4">
        <f t="shared" si="209"/>
        <v>1.5272747289040744E-2</v>
      </c>
      <c r="P595" s="4">
        <f t="shared" si="189"/>
        <v>5.6462773318572074E-3</v>
      </c>
      <c r="Q595" s="4"/>
      <c r="T595" s="4">
        <f t="shared" si="193"/>
        <v>-9.7883947032685148E-4</v>
      </c>
      <c r="U595" s="4">
        <f t="shared" si="194"/>
        <v>-9.7883947032685148E-4</v>
      </c>
      <c r="V595" s="2">
        <f t="shared" si="202"/>
        <v>-5.9830187849193332E-3</v>
      </c>
      <c r="W595" s="4">
        <f t="shared" si="203"/>
        <v>-1.5923188597070152E-2</v>
      </c>
      <c r="X595" s="4">
        <f t="shared" si="204"/>
        <v>5.0342996238106532E-3</v>
      </c>
      <c r="Y595" s="4">
        <f t="shared" si="197"/>
        <v>-4.749328342071972E-3</v>
      </c>
      <c r="Z595" s="4">
        <f t="shared" si="198"/>
        <v>1.5259757075245857E-3</v>
      </c>
      <c r="AA595" s="4">
        <f t="shared" si="208"/>
        <v>3.128065100191442E-2</v>
      </c>
    </row>
    <row r="596" spans="1:27" x14ac:dyDescent="0.3">
      <c r="A596" s="1">
        <f t="shared" si="190"/>
        <v>20</v>
      </c>
      <c r="B596" s="1">
        <f t="shared" si="191"/>
        <v>3</v>
      </c>
      <c r="C596" s="10">
        <v>39946</v>
      </c>
      <c r="D596" s="3">
        <v>883.92</v>
      </c>
      <c r="E596" s="3">
        <v>905.4</v>
      </c>
      <c r="F596" s="3">
        <f t="shared" si="199"/>
        <v>907.62599999999986</v>
      </c>
      <c r="G596" s="3">
        <f t="shared" si="205"/>
        <v>901.90300000000002</v>
      </c>
      <c r="H596" s="4">
        <f t="shared" si="192"/>
        <v>-2.6894919359277882E-2</v>
      </c>
      <c r="I596" s="4">
        <f t="shared" si="195"/>
        <v>-3.2476468321682669E-3</v>
      </c>
      <c r="J596" s="4">
        <f t="shared" si="196"/>
        <v>-2.3647272527109613E-2</v>
      </c>
      <c r="K596" s="4">
        <f t="shared" si="200"/>
        <v>5.727417845543978E-3</v>
      </c>
      <c r="L596" s="4">
        <f t="shared" si="206"/>
        <v>-4.897769459887554E-3</v>
      </c>
      <c r="M596" s="4">
        <f t="shared" si="201"/>
        <v>-2.61186876532844E-2</v>
      </c>
      <c r="N596" s="4">
        <f t="shared" si="207"/>
        <v>-1.9938951306293539E-2</v>
      </c>
      <c r="O596" s="4">
        <f t="shared" si="209"/>
        <v>6.4745678341929618E-3</v>
      </c>
      <c r="P596" s="4">
        <f t="shared" si="189"/>
        <v>-2.1400498200941091E-2</v>
      </c>
      <c r="Q596" s="4"/>
      <c r="T596" s="4">
        <f t="shared" si="193"/>
        <v>-2.6894919359277882E-2</v>
      </c>
      <c r="U596" s="4">
        <f t="shared" si="194"/>
        <v>-2.6894919359277882E-2</v>
      </c>
      <c r="V596" s="2">
        <f t="shared" si="202"/>
        <v>1.2308031045301865E-2</v>
      </c>
      <c r="W596" s="4">
        <f t="shared" si="203"/>
        <v>2.1849507348488746E-3</v>
      </c>
      <c r="X596" s="4">
        <f t="shared" si="204"/>
        <v>-3.8726305830152373E-2</v>
      </c>
      <c r="Y596" s="4">
        <f t="shared" si="197"/>
        <v>-6.8128242722308458E-3</v>
      </c>
      <c r="Z596" s="4">
        <f t="shared" si="198"/>
        <v>-5.5053107983400382E-4</v>
      </c>
      <c r="AA596" s="4">
        <f t="shared" si="208"/>
        <v>1.2771987770313903E-2</v>
      </c>
    </row>
    <row r="597" spans="1:27" x14ac:dyDescent="0.3">
      <c r="A597" s="1">
        <f t="shared" si="190"/>
        <v>20</v>
      </c>
      <c r="B597" s="1">
        <f t="shared" si="191"/>
        <v>4</v>
      </c>
      <c r="C597" s="10">
        <v>39947</v>
      </c>
      <c r="D597" s="3">
        <v>893.07</v>
      </c>
      <c r="E597" s="3">
        <v>884.24</v>
      </c>
      <c r="F597" s="3">
        <f t="shared" si="199"/>
        <v>904.76200000000006</v>
      </c>
      <c r="G597" s="3">
        <f t="shared" si="205"/>
        <v>903.92900000000009</v>
      </c>
      <c r="H597" s="4">
        <f t="shared" si="192"/>
        <v>1.0351615530817372E-2</v>
      </c>
      <c r="I597" s="4">
        <f t="shared" si="195"/>
        <v>3.6202371255322882E-4</v>
      </c>
      <c r="J597" s="4">
        <f t="shared" si="196"/>
        <v>9.989591818264143E-3</v>
      </c>
      <c r="K597" s="4">
        <f t="shared" si="200"/>
        <v>2.6885917277581797E-2</v>
      </c>
      <c r="L597" s="4">
        <f t="shared" si="206"/>
        <v>2.4001669331563648E-2</v>
      </c>
      <c r="M597" s="4">
        <f t="shared" si="201"/>
        <v>-1.2922735481817325E-2</v>
      </c>
      <c r="N597" s="4">
        <f t="shared" si="207"/>
        <v>-1.2013111649255679E-2</v>
      </c>
      <c r="O597" s="4">
        <f t="shared" si="209"/>
        <v>9.3273763534769947E-4</v>
      </c>
      <c r="P597" s="4">
        <f t="shared" si="189"/>
        <v>-1.1270412399667811E-2</v>
      </c>
      <c r="Q597" s="4"/>
      <c r="T597" s="4">
        <f t="shared" si="193"/>
        <v>1.0351615530817372E-2</v>
      </c>
      <c r="U597" s="4">
        <f t="shared" si="194"/>
        <v>1.0351615530817372E-2</v>
      </c>
      <c r="V597" s="2">
        <f t="shared" si="202"/>
        <v>2.6552176667571759E-2</v>
      </c>
      <c r="W597" s="4">
        <f t="shared" si="203"/>
        <v>1.6286654900896064E-2</v>
      </c>
      <c r="X597" s="4">
        <f t="shared" si="204"/>
        <v>-1.5781527237461221E-2</v>
      </c>
      <c r="Y597" s="4">
        <f t="shared" si="197"/>
        <v>1.4081853471128107E-2</v>
      </c>
      <c r="Z597" s="4">
        <f t="shared" si="198"/>
        <v>2.0475892825162479E-2</v>
      </c>
      <c r="AA597" s="4">
        <f t="shared" si="208"/>
        <v>1.8447651191013355E-3</v>
      </c>
    </row>
    <row r="598" spans="1:27" x14ac:dyDescent="0.3">
      <c r="A598" s="1">
        <f t="shared" si="190"/>
        <v>20</v>
      </c>
      <c r="B598" s="1">
        <f t="shared" si="191"/>
        <v>5</v>
      </c>
      <c r="C598" s="10">
        <v>39948</v>
      </c>
      <c r="D598" s="3">
        <v>882.88</v>
      </c>
      <c r="E598" s="3">
        <v>892.76</v>
      </c>
      <c r="F598" s="3">
        <f t="shared" si="199"/>
        <v>895.49199999999996</v>
      </c>
      <c r="G598" s="3">
        <f t="shared" si="205"/>
        <v>904.46499999999992</v>
      </c>
      <c r="H598" s="4">
        <f t="shared" si="192"/>
        <v>-1.1410079836966928E-2</v>
      </c>
      <c r="I598" s="4">
        <f t="shared" si="195"/>
        <v>-3.4711724724832222E-4</v>
      </c>
      <c r="J598" s="4">
        <f t="shared" si="196"/>
        <v>-1.1062962589718606E-2</v>
      </c>
      <c r="K598" s="4">
        <f t="shared" si="200"/>
        <v>6.2425117851904613E-3</v>
      </c>
      <c r="L598" s="4">
        <f t="shared" si="206"/>
        <v>1.5444851280787821E-2</v>
      </c>
      <c r="M598" s="4">
        <f t="shared" si="201"/>
        <v>-1.4083877912923808E-2</v>
      </c>
      <c r="N598" s="4">
        <f t="shared" si="207"/>
        <v>-2.3864936730553336E-2</v>
      </c>
      <c r="O598" s="4">
        <f t="shared" si="209"/>
        <v>-1.0163329104748048E-2</v>
      </c>
      <c r="P598" s="4">
        <f t="shared" si="189"/>
        <v>-2.2551895931358985E-2</v>
      </c>
      <c r="Q598" s="4"/>
      <c r="T598" s="4">
        <f t="shared" si="193"/>
        <v>-1.1410079836966928E-2</v>
      </c>
      <c r="U598" s="4">
        <f t="shared" si="194"/>
        <v>-1.1410079836966928E-2</v>
      </c>
      <c r="V598" s="2">
        <f t="shared" si="202"/>
        <v>4.0489547291925568E-2</v>
      </c>
      <c r="W598" s="4">
        <f t="shared" si="203"/>
        <v>3.0084651819006363E-2</v>
      </c>
      <c r="X598" s="4">
        <f t="shared" si="204"/>
        <v>-4.9880008178814744E-2</v>
      </c>
      <c r="Y598" s="4">
        <f t="shared" si="197"/>
        <v>-6.304152950285722E-3</v>
      </c>
      <c r="Z598" s="4">
        <f t="shared" si="198"/>
        <v>-3.8652458162830397E-5</v>
      </c>
      <c r="AA598" s="4">
        <f t="shared" si="208"/>
        <v>-1.9646653631664016E-2</v>
      </c>
    </row>
    <row r="599" spans="1:27" x14ac:dyDescent="0.3">
      <c r="A599" s="1">
        <f t="shared" si="190"/>
        <v>21</v>
      </c>
      <c r="B599" s="1">
        <f t="shared" si="191"/>
        <v>1</v>
      </c>
      <c r="C599" s="10">
        <v>39951</v>
      </c>
      <c r="D599" s="3">
        <v>909.71</v>
      </c>
      <c r="E599" s="3">
        <v>886.07</v>
      </c>
      <c r="F599" s="3">
        <f t="shared" si="199"/>
        <v>895.58600000000001</v>
      </c>
      <c r="G599" s="3">
        <f t="shared" si="205"/>
        <v>904.71199999999988</v>
      </c>
      <c r="H599" s="4">
        <f t="shared" si="192"/>
        <v>3.0389180862631433E-2</v>
      </c>
      <c r="I599" s="4">
        <f t="shared" si="195"/>
        <v>3.6131750634288405E-3</v>
      </c>
      <c r="J599" s="4">
        <f t="shared" si="196"/>
        <v>2.6776005799202592E-2</v>
      </c>
      <c r="K599" s="4">
        <f t="shared" si="200"/>
        <v>1.0392125770206673E-2</v>
      </c>
      <c r="L599" s="4">
        <f t="shared" si="206"/>
        <v>2.4099160323788785E-2</v>
      </c>
      <c r="M599" s="4">
        <f t="shared" si="201"/>
        <v>1.5770679756048022E-2</v>
      </c>
      <c r="N599" s="4">
        <f t="shared" si="207"/>
        <v>5.5244099779821225E-3</v>
      </c>
      <c r="O599" s="4">
        <f t="shared" si="209"/>
        <v>-1.0031768365742778E-2</v>
      </c>
      <c r="P599" s="4">
        <f t="shared" si="189"/>
        <v>7.1519512870191378E-3</v>
      </c>
      <c r="Q599" s="4"/>
      <c r="T599" s="4">
        <f t="shared" si="193"/>
        <v>3.0389180862631433E-2</v>
      </c>
      <c r="U599" s="4">
        <f t="shared" si="194"/>
        <v>3.0389180862631433E-2</v>
      </c>
      <c r="V599" s="2">
        <f t="shared" si="202"/>
        <v>2.98568321855745E-2</v>
      </c>
      <c r="W599" s="4">
        <f t="shared" si="203"/>
        <v>1.9558263863718756E-2</v>
      </c>
      <c r="X599" s="4">
        <f t="shared" si="204"/>
        <v>5.1691522590298193E-4</v>
      </c>
      <c r="Y599" s="4">
        <f t="shared" si="197"/>
        <v>-2.2062797880253019E-3</v>
      </c>
      <c r="Z599" s="4">
        <f t="shared" si="198"/>
        <v>4.0850588178333721E-3</v>
      </c>
      <c r="AA599" s="4">
        <f t="shared" si="208"/>
        <v>-1.997290548215324E-2</v>
      </c>
    </row>
    <row r="600" spans="1:27" x14ac:dyDescent="0.3">
      <c r="A600" s="1">
        <f t="shared" si="190"/>
        <v>21</v>
      </c>
      <c r="B600" s="1">
        <f t="shared" si="191"/>
        <v>2</v>
      </c>
      <c r="C600" s="10">
        <v>39952</v>
      </c>
      <c r="D600" s="3">
        <v>908.13</v>
      </c>
      <c r="E600" s="3">
        <v>909.67</v>
      </c>
      <c r="F600" s="3">
        <f t="shared" si="199"/>
        <v>895.54200000000003</v>
      </c>
      <c r="G600" s="3">
        <f t="shared" si="205"/>
        <v>905.1450000000001</v>
      </c>
      <c r="H600" s="4">
        <f t="shared" si="192"/>
        <v>-1.7368172274681393E-3</v>
      </c>
      <c r="I600" s="4">
        <f t="shared" si="195"/>
        <v>-4.39700563916823E-5</v>
      </c>
      <c r="J600" s="4">
        <f t="shared" si="196"/>
        <v>-1.692847171076457E-3</v>
      </c>
      <c r="K600" s="4">
        <f t="shared" si="200"/>
        <v>-1.9033538160512752E-2</v>
      </c>
      <c r="L600" s="4">
        <f t="shared" si="206"/>
        <v>-5.3826677366046833E-3</v>
      </c>
      <c r="M600" s="4">
        <f t="shared" si="201"/>
        <v>1.4056292167201499E-2</v>
      </c>
      <c r="N600" s="4">
        <f t="shared" si="207"/>
        <v>3.2978141623716639E-3</v>
      </c>
      <c r="O600" s="4">
        <f t="shared" si="209"/>
        <v>-1.0574477222424175E-2</v>
      </c>
      <c r="P600" s="4">
        <f t="shared" si="189"/>
        <v>5.4027124273456914E-3</v>
      </c>
      <c r="Q600" s="4"/>
      <c r="T600" s="4">
        <f t="shared" si="193"/>
        <v>-1.7368172274681393E-3</v>
      </c>
      <c r="U600" s="4">
        <f t="shared" si="194"/>
        <v>-1.7368172274681393E-3</v>
      </c>
      <c r="V600" s="2">
        <f t="shared" si="202"/>
        <v>-1.4949819173143239E-3</v>
      </c>
      <c r="W600" s="4">
        <f t="shared" si="203"/>
        <v>-1.1480032098141135E-2</v>
      </c>
      <c r="X600" s="4">
        <f t="shared" si="204"/>
        <v>-2.42197390873592E-4</v>
      </c>
      <c r="Y600" s="4">
        <f t="shared" si="197"/>
        <v>-3.1265040178461496E-2</v>
      </c>
      <c r="Z600" s="4">
        <f t="shared" si="198"/>
        <v>-2.515692431431734E-2</v>
      </c>
      <c r="AA600" s="4">
        <f t="shared" si="208"/>
        <v>-2.0995946424589206E-2</v>
      </c>
    </row>
    <row r="601" spans="1:27" x14ac:dyDescent="0.3">
      <c r="A601" s="1">
        <f t="shared" si="190"/>
        <v>21</v>
      </c>
      <c r="B601" s="1">
        <f t="shared" si="191"/>
        <v>3</v>
      </c>
      <c r="C601" s="10">
        <v>39953</v>
      </c>
      <c r="D601" s="3">
        <v>903.47</v>
      </c>
      <c r="E601" s="3">
        <v>908.62</v>
      </c>
      <c r="F601" s="3">
        <f t="shared" si="199"/>
        <v>899.452</v>
      </c>
      <c r="G601" s="3">
        <f t="shared" si="205"/>
        <v>903.53899999999999</v>
      </c>
      <c r="H601" s="4">
        <f t="shared" si="192"/>
        <v>-5.1314239150782029E-3</v>
      </c>
      <c r="I601" s="4">
        <f t="shared" si="195"/>
        <v>5.3957032583441702E-4</v>
      </c>
      <c r="J601" s="4">
        <f t="shared" si="196"/>
        <v>-5.6709942409126201E-3</v>
      </c>
      <c r="K601" s="4">
        <f t="shared" si="200"/>
        <v>-1.0662019754880915E-2</v>
      </c>
      <c r="L601" s="4">
        <f t="shared" si="206"/>
        <v>-5.0470013470905834E-3</v>
      </c>
      <c r="M601" s="4">
        <f t="shared" si="201"/>
        <v>4.4671644512436787E-3</v>
      </c>
      <c r="N601" s="4">
        <f t="shared" si="207"/>
        <v>-7.6366377101552872E-5</v>
      </c>
      <c r="O601" s="4">
        <f t="shared" si="209"/>
        <v>-4.5236698506867842E-3</v>
      </c>
      <c r="P601" s="4">
        <f t="shared" si="189"/>
        <v>2.4356490451151651E-4</v>
      </c>
      <c r="Q601" s="4"/>
      <c r="T601" s="4">
        <f t="shared" si="193"/>
        <v>-5.1314239150782029E-3</v>
      </c>
      <c r="U601" s="4">
        <f t="shared" si="194"/>
        <v>-5.1314239150782029E-3</v>
      </c>
      <c r="V601" s="2">
        <f t="shared" si="202"/>
        <v>-2.6659178751940842E-2</v>
      </c>
      <c r="W601" s="4">
        <f t="shared" si="203"/>
        <v>-3.6392586964421436E-2</v>
      </c>
      <c r="X601" s="4">
        <f t="shared" si="204"/>
        <v>2.2117386188795444E-2</v>
      </c>
      <c r="Y601" s="4">
        <f t="shared" si="197"/>
        <v>-2.2997904795343797E-2</v>
      </c>
      <c r="Z601" s="4">
        <f t="shared" si="198"/>
        <v>-1.6837662577884143E-2</v>
      </c>
      <c r="AA601" s="4">
        <f t="shared" si="208"/>
        <v>-9.005912126800979E-3</v>
      </c>
    </row>
    <row r="602" spans="1:27" x14ac:dyDescent="0.3">
      <c r="A602" s="1">
        <f t="shared" si="190"/>
        <v>21</v>
      </c>
      <c r="B602" s="1">
        <f t="shared" si="191"/>
        <v>4</v>
      </c>
      <c r="C602" s="10">
        <v>39954</v>
      </c>
      <c r="D602" s="3">
        <v>888.33</v>
      </c>
      <c r="E602" s="3">
        <v>900.42</v>
      </c>
      <c r="F602" s="3">
        <f t="shared" si="199"/>
        <v>898.50400000000013</v>
      </c>
      <c r="G602" s="3">
        <f t="shared" si="205"/>
        <v>901.63300000000015</v>
      </c>
      <c r="H602" s="4">
        <f t="shared" si="192"/>
        <v>-1.675761231695572E-2</v>
      </c>
      <c r="I602" s="4">
        <f t="shared" si="195"/>
        <v>-3.3758730229006698E-3</v>
      </c>
      <c r="J602" s="4">
        <f t="shared" si="196"/>
        <v>-1.3381739294055051E-2</v>
      </c>
      <c r="K602" s="4">
        <f t="shared" si="200"/>
        <v>-2.6813286550742138E-3</v>
      </c>
      <c r="L602" s="4">
        <f t="shared" si="206"/>
        <v>-3.9723387482575815E-4</v>
      </c>
      <c r="M602" s="4">
        <f t="shared" si="201"/>
        <v>-1.1323266229198858E-2</v>
      </c>
      <c r="N602" s="4">
        <f t="shared" si="207"/>
        <v>-1.475434018053921E-2</v>
      </c>
      <c r="O602" s="4">
        <f t="shared" si="209"/>
        <v>-3.5223396710682055E-3</v>
      </c>
      <c r="P602" s="4">
        <f t="shared" si="189"/>
        <v>-1.6518128978688026E-2</v>
      </c>
      <c r="Q602" s="4"/>
      <c r="T602" s="4">
        <f t="shared" si="193"/>
        <v>-1.675761231695572E-2</v>
      </c>
      <c r="U602" s="4">
        <f t="shared" si="194"/>
        <v>-1.675761231695572E-2</v>
      </c>
      <c r="V602" s="2">
        <f t="shared" si="202"/>
        <v>-1.1511173586283969E-2</v>
      </c>
      <c r="W602" s="4">
        <f t="shared" si="203"/>
        <v>-2.139606185042113E-2</v>
      </c>
      <c r="X602" s="4">
        <f t="shared" si="204"/>
        <v>-5.3075346837314083E-3</v>
      </c>
      <c r="Y602" s="4">
        <f t="shared" si="197"/>
        <v>-1.5116723559624401E-2</v>
      </c>
      <c r="Z602" s="4">
        <f t="shared" si="198"/>
        <v>-8.9067885261411746E-3</v>
      </c>
      <c r="AA602" s="4">
        <f t="shared" si="208"/>
        <v>-6.9167361140276933E-3</v>
      </c>
    </row>
    <row r="603" spans="1:27" x14ac:dyDescent="0.3">
      <c r="A603" s="1">
        <f t="shared" si="190"/>
        <v>21</v>
      </c>
      <c r="B603" s="1">
        <f t="shared" si="191"/>
        <v>5</v>
      </c>
      <c r="C603" s="10">
        <v>39955</v>
      </c>
      <c r="D603" s="3">
        <v>887</v>
      </c>
      <c r="E603" s="3">
        <v>888.68</v>
      </c>
      <c r="F603" s="3">
        <f t="shared" si="199"/>
        <v>899.32800000000009</v>
      </c>
      <c r="G603" s="3">
        <f t="shared" si="205"/>
        <v>897.41000000000008</v>
      </c>
      <c r="H603" s="4">
        <f t="shared" si="192"/>
        <v>-1.4971913590670594E-3</v>
      </c>
      <c r="I603" s="4">
        <f t="shared" si="195"/>
        <v>3.9399772607016427E-4</v>
      </c>
      <c r="J603" s="4">
        <f t="shared" si="196"/>
        <v>-1.8911890851372238E-3</v>
      </c>
      <c r="K603" s="4">
        <f t="shared" si="200"/>
        <v>1.5849965665912489E-2</v>
      </c>
      <c r="L603" s="4">
        <f t="shared" si="206"/>
        <v>1.1523495397731337E-2</v>
      </c>
      <c r="M603" s="4">
        <f t="shared" si="201"/>
        <v>-1.3708013094221559E-2</v>
      </c>
      <c r="N603" s="4">
        <f t="shared" si="207"/>
        <v>-1.1600049029986384E-2</v>
      </c>
      <c r="O603" s="4">
        <f t="shared" si="209"/>
        <v>2.1623449830890716E-3</v>
      </c>
      <c r="P603" s="4">
        <f t="shared" si="189"/>
        <v>-1.7990589537780238E-2</v>
      </c>
      <c r="Q603" s="4"/>
      <c r="T603" s="4">
        <f t="shared" si="193"/>
        <v>-1.4971913590670594E-3</v>
      </c>
      <c r="U603" s="4">
        <f t="shared" si="194"/>
        <v>-1.4971913590670594E-3</v>
      </c>
      <c r="V603" s="2">
        <f t="shared" si="202"/>
        <v>-6.1351074488084894E-3</v>
      </c>
      <c r="W603" s="4">
        <f t="shared" si="203"/>
        <v>-1.6073756374320406E-2</v>
      </c>
      <c r="X603" s="4">
        <f t="shared" si="204"/>
        <v>4.6665458499456376E-3</v>
      </c>
      <c r="Y603" s="4">
        <f t="shared" si="197"/>
        <v>3.1835072411505231E-3</v>
      </c>
      <c r="Z603" s="4">
        <f t="shared" si="198"/>
        <v>9.5088298003324929E-3</v>
      </c>
      <c r="AA603" s="4">
        <f t="shared" si="208"/>
        <v>4.2836786928304518E-3</v>
      </c>
    </row>
    <row r="604" spans="1:27" x14ac:dyDescent="0.3">
      <c r="A604" s="1">
        <f t="shared" si="190"/>
        <v>22</v>
      </c>
      <c r="B604" s="1">
        <f t="shared" si="191"/>
        <v>2</v>
      </c>
      <c r="C604" s="10">
        <v>39959</v>
      </c>
      <c r="D604" s="3">
        <v>910.33</v>
      </c>
      <c r="E604" s="3">
        <v>887</v>
      </c>
      <c r="F604" s="3">
        <f t="shared" si="199"/>
        <v>899.452</v>
      </c>
      <c r="G604" s="3">
        <f t="shared" si="205"/>
        <v>897.51900000000001</v>
      </c>
      <c r="H604" s="4">
        <f t="shared" si="192"/>
        <v>2.6302142051860249E-2</v>
      </c>
      <c r="I604" s="4">
        <f t="shared" si="195"/>
        <v>0</v>
      </c>
      <c r="J604" s="4">
        <f t="shared" si="196"/>
        <v>2.6302142051860249E-2</v>
      </c>
      <c r="K604" s="4">
        <f t="shared" si="200"/>
        <v>1.0972378804960495E-2</v>
      </c>
      <c r="L604" s="4">
        <f t="shared" si="206"/>
        <v>1.0254290367030012E-2</v>
      </c>
      <c r="M604" s="4">
        <f t="shared" si="201"/>
        <v>1.2094030587513334E-2</v>
      </c>
      <c r="N604" s="4">
        <f t="shared" si="207"/>
        <v>1.4273792532525814E-2</v>
      </c>
      <c r="O604" s="4">
        <f t="shared" si="209"/>
        <v>2.1234057978974578E-3</v>
      </c>
      <c r="P604" s="4">
        <f t="shared" si="189"/>
        <v>7.8383614724606039E-3</v>
      </c>
      <c r="Q604" s="4"/>
      <c r="T604" s="4">
        <f t="shared" si="193"/>
        <v>2.6302142051860249E-2</v>
      </c>
      <c r="U604" s="4">
        <f t="shared" si="194"/>
        <v>2.6302142051860249E-2</v>
      </c>
      <c r="V604" s="2">
        <f t="shared" si="202"/>
        <v>2.5603156708004549E-2</v>
      </c>
      <c r="W604" s="4">
        <f t="shared" si="203"/>
        <v>1.5347125140924556E-2</v>
      </c>
      <c r="X604" s="4">
        <f t="shared" si="204"/>
        <v>6.8153587406976344E-4</v>
      </c>
      <c r="Y604" s="4">
        <f t="shared" si="197"/>
        <v>-1.6332618285177672E-3</v>
      </c>
      <c r="Z604" s="4">
        <f t="shared" si="198"/>
        <v>4.6616897986872605E-3</v>
      </c>
      <c r="AA604" s="4">
        <f t="shared" si="208"/>
        <v>4.3167267018465955E-3</v>
      </c>
    </row>
    <row r="605" spans="1:27" x14ac:dyDescent="0.3">
      <c r="A605" s="1">
        <f t="shared" si="190"/>
        <v>22</v>
      </c>
      <c r="B605" s="1">
        <f t="shared" si="191"/>
        <v>3</v>
      </c>
      <c r="C605" s="10">
        <v>39960</v>
      </c>
      <c r="D605" s="3">
        <v>893.06</v>
      </c>
      <c r="E605" s="3">
        <v>909.95</v>
      </c>
      <c r="F605" s="3">
        <f t="shared" si="199"/>
        <v>896.4380000000001</v>
      </c>
      <c r="G605" s="3">
        <f t="shared" si="205"/>
        <v>895.99</v>
      </c>
      <c r="H605" s="4">
        <f t="shared" si="192"/>
        <v>-1.8971142333000224E-2</v>
      </c>
      <c r="I605" s="4">
        <f t="shared" si="195"/>
        <v>-4.1743104149044352E-4</v>
      </c>
      <c r="J605" s="4">
        <f t="shared" si="196"/>
        <v>-1.8553711291509782E-2</v>
      </c>
      <c r="K605" s="4">
        <f t="shared" si="200"/>
        <v>-1.4332714510122717E-2</v>
      </c>
      <c r="L605" s="4">
        <f t="shared" si="206"/>
        <v>-1.5394905632511844E-2</v>
      </c>
      <c r="M605" s="4">
        <f t="shared" si="201"/>
        <v>-3.7682472184358048E-3</v>
      </c>
      <c r="N605" s="4">
        <f t="shared" si="207"/>
        <v>-3.2701257826538953E-3</v>
      </c>
      <c r="O605" s="4">
        <f t="shared" si="209"/>
        <v>5.016460260229915E-4</v>
      </c>
      <c r="P605" s="4">
        <f t="shared" si="189"/>
        <v>-1.1281483531691176E-2</v>
      </c>
      <c r="Q605" s="4"/>
      <c r="T605" s="4">
        <f t="shared" si="193"/>
        <v>-1.8971142333000224E-2</v>
      </c>
      <c r="U605" s="4">
        <f t="shared" si="194"/>
        <v>-1.8971142333000224E-2</v>
      </c>
      <c r="V605" s="2">
        <f t="shared" si="202"/>
        <v>-2.4167060296815938E-3</v>
      </c>
      <c r="W605" s="4">
        <f t="shared" si="203"/>
        <v>-1.239253896938484E-2</v>
      </c>
      <c r="X605" s="4">
        <f t="shared" si="204"/>
        <v>-1.6594540429233754E-2</v>
      </c>
      <c r="Y605" s="4">
        <f t="shared" si="197"/>
        <v>-2.6622830289298266E-2</v>
      </c>
      <c r="Z605" s="4">
        <f t="shared" si="198"/>
        <v>-2.0485444132406629E-2</v>
      </c>
      <c r="AA605" s="4">
        <f t="shared" si="208"/>
        <v>1.0005114221332688E-3</v>
      </c>
    </row>
    <row r="606" spans="1:27" x14ac:dyDescent="0.3">
      <c r="A606" s="1">
        <f t="shared" si="190"/>
        <v>22</v>
      </c>
      <c r="B606" s="1">
        <f t="shared" si="191"/>
        <v>4</v>
      </c>
      <c r="C606" s="10">
        <v>39961</v>
      </c>
      <c r="D606" s="3">
        <v>906.83</v>
      </c>
      <c r="E606" s="3">
        <v>892.96</v>
      </c>
      <c r="F606" s="3">
        <f t="shared" si="199"/>
        <v>897.11</v>
      </c>
      <c r="G606" s="3">
        <f t="shared" si="205"/>
        <v>898.28099999999995</v>
      </c>
      <c r="H606" s="4">
        <f t="shared" si="192"/>
        <v>1.5418896826641095E-2</v>
      </c>
      <c r="I606" s="4">
        <f t="shared" si="195"/>
        <v>-1.11974559380007E-4</v>
      </c>
      <c r="J606" s="4">
        <f t="shared" si="196"/>
        <v>1.5530871386021102E-2</v>
      </c>
      <c r="K606" s="4">
        <f t="shared" si="200"/>
        <v>1.8139878619577684E-3</v>
      </c>
      <c r="L606" s="4">
        <f t="shared" si="206"/>
        <v>4.7825578473016011E-3</v>
      </c>
      <c r="M606" s="4">
        <f t="shared" si="201"/>
        <v>1.0834791720078951E-2</v>
      </c>
      <c r="N606" s="4">
        <f t="shared" si="207"/>
        <v>9.5170664858770168E-3</v>
      </c>
      <c r="O606" s="4">
        <f t="shared" si="209"/>
        <v>-1.2913114916797365E-3</v>
      </c>
      <c r="P606" s="4">
        <f t="shared" si="189"/>
        <v>3.9634652643233221E-3</v>
      </c>
      <c r="Q606" s="4"/>
      <c r="T606" s="4">
        <f t="shared" si="193"/>
        <v>1.5418896826641095E-2</v>
      </c>
      <c r="U606" s="4">
        <f t="shared" si="194"/>
        <v>1.5418896826641095E-2</v>
      </c>
      <c r="V606" s="2">
        <f t="shared" si="202"/>
        <v>1.1656551631469423E-2</v>
      </c>
      <c r="W606" s="4">
        <f t="shared" si="203"/>
        <v>1.53998611515468E-3</v>
      </c>
      <c r="X606" s="4">
        <f t="shared" si="204"/>
        <v>3.7189945432609976E-3</v>
      </c>
      <c r="Y606" s="4">
        <f t="shared" si="197"/>
        <v>-1.0677458370734912E-2</v>
      </c>
      <c r="Z606" s="4">
        <f t="shared" si="198"/>
        <v>-4.4395326615251623E-3</v>
      </c>
      <c r="AA606" s="4">
        <f t="shared" si="208"/>
        <v>-2.6038076517701718E-3</v>
      </c>
    </row>
    <row r="607" spans="1:27" x14ac:dyDescent="0.3">
      <c r="A607" s="1">
        <f t="shared" si="190"/>
        <v>22</v>
      </c>
      <c r="B607" s="1">
        <f t="shared" si="191"/>
        <v>5</v>
      </c>
      <c r="C607" s="10">
        <v>39962</v>
      </c>
      <c r="D607" s="3">
        <v>919.14</v>
      </c>
      <c r="E607" s="3">
        <v>907.02</v>
      </c>
      <c r="F607" s="3">
        <f t="shared" si="199"/>
        <v>903.27199999999993</v>
      </c>
      <c r="G607" s="3">
        <f t="shared" si="205"/>
        <v>900.88799999999992</v>
      </c>
      <c r="H607" s="4">
        <f t="shared" si="192"/>
        <v>1.3574760429187328E-2</v>
      </c>
      <c r="I607" s="4">
        <f t="shared" si="195"/>
        <v>2.09521078923217E-4</v>
      </c>
      <c r="J607" s="4">
        <f t="shared" si="196"/>
        <v>1.336523935026411E-2</v>
      </c>
      <c r="K607" s="4">
        <f t="shared" si="200"/>
        <v>-8.2981374678827245E-3</v>
      </c>
      <c r="L607" s="4">
        <f t="shared" si="206"/>
        <v>-8.7888578895713929E-3</v>
      </c>
      <c r="M607" s="4">
        <f t="shared" si="201"/>
        <v>1.756724441807125E-2</v>
      </c>
      <c r="N607" s="4">
        <f t="shared" si="207"/>
        <v>2.0260010123345041E-2</v>
      </c>
      <c r="O607" s="4">
        <f t="shared" si="209"/>
        <v>2.5937289205126691E-3</v>
      </c>
      <c r="P607" s="4">
        <f t="shared" si="189"/>
        <v>1.7592028784943245E-2</v>
      </c>
      <c r="Q607" s="4"/>
      <c r="T607" s="4">
        <f t="shared" si="193"/>
        <v>1.3574760429187328E-2</v>
      </c>
      <c r="U607" s="4">
        <f t="shared" si="194"/>
        <v>1.3574760429187328E-2</v>
      </c>
      <c r="V607" s="2">
        <f t="shared" si="202"/>
        <v>-2.0400736632003792E-2</v>
      </c>
      <c r="W607" s="4">
        <f t="shared" si="203"/>
        <v>-3.0196729265683713E-2</v>
      </c>
      <c r="X607" s="4">
        <f t="shared" si="204"/>
        <v>3.4683056972071129E-2</v>
      </c>
      <c r="Y607" s="4">
        <f t="shared" si="197"/>
        <v>-2.06634973498293E-2</v>
      </c>
      <c r="Z607" s="4">
        <f t="shared" si="198"/>
        <v>-1.4488536110405377E-2</v>
      </c>
      <c r="AA607" s="4">
        <f t="shared" si="208"/>
        <v>5.3065985237681756E-3</v>
      </c>
    </row>
    <row r="608" spans="1:27" x14ac:dyDescent="0.3">
      <c r="A608" s="1">
        <f t="shared" si="190"/>
        <v>23</v>
      </c>
      <c r="B608" s="1">
        <f t="shared" si="191"/>
        <v>1</v>
      </c>
      <c r="C608" s="10">
        <v>39965</v>
      </c>
      <c r="D608" s="3">
        <v>942.87</v>
      </c>
      <c r="E608" s="3">
        <v>923.26</v>
      </c>
      <c r="F608" s="3">
        <f t="shared" si="199"/>
        <v>914.44599999999991</v>
      </c>
      <c r="G608" s="3">
        <f t="shared" si="205"/>
        <v>906.88700000000006</v>
      </c>
      <c r="H608" s="4">
        <f t="shared" si="192"/>
        <v>2.5817612115673367E-2</v>
      </c>
      <c r="I608" s="4">
        <f t="shared" si="195"/>
        <v>4.4824509867920064E-3</v>
      </c>
      <c r="J608" s="4">
        <f t="shared" si="196"/>
        <v>2.1335161128881362E-2</v>
      </c>
      <c r="K608" s="4">
        <f t="shared" si="200"/>
        <v>-1.283808777770532E-2</v>
      </c>
      <c r="L608" s="4">
        <f t="shared" si="206"/>
        <v>-1.7680778892346063E-2</v>
      </c>
      <c r="M608" s="4">
        <f t="shared" si="201"/>
        <v>3.1083300708844585E-2</v>
      </c>
      <c r="N608" s="4">
        <f t="shared" si="207"/>
        <v>3.9677490139344754E-2</v>
      </c>
      <c r="O608" s="4">
        <f t="shared" si="209"/>
        <v>8.0170118892316598E-3</v>
      </c>
      <c r="P608" s="4">
        <f t="shared" si="189"/>
        <v>4.3863825076114041E-2</v>
      </c>
      <c r="Q608" s="4"/>
      <c r="T608" s="4">
        <f t="shared" si="193"/>
        <v>2.5817612115673367E-2</v>
      </c>
      <c r="U608" s="4">
        <f t="shared" si="194"/>
        <v>2.5817612115673367E-2</v>
      </c>
      <c r="V608" s="2">
        <f t="shared" si="202"/>
        <v>-3.4967469591139527E-2</v>
      </c>
      <c r="W608" s="4">
        <f t="shared" si="203"/>
        <v>-4.4617794895228137E-2</v>
      </c>
      <c r="X608" s="4">
        <f t="shared" si="204"/>
        <v>6.2987598647125151E-2</v>
      </c>
      <c r="Y608" s="4">
        <f t="shared" si="197"/>
        <v>-2.514683980042717E-2</v>
      </c>
      <c r="Z608" s="4">
        <f t="shared" si="198"/>
        <v>-1.9000147154873276E-2</v>
      </c>
      <c r="AA608" s="4">
        <f t="shared" si="208"/>
        <v>1.6810329490463793E-2</v>
      </c>
    </row>
    <row r="609" spans="1:27" x14ac:dyDescent="0.3">
      <c r="A609" s="1">
        <f t="shared" si="190"/>
        <v>23</v>
      </c>
      <c r="B609" s="1">
        <f t="shared" si="191"/>
        <v>2</v>
      </c>
      <c r="C609" s="10">
        <v>39966</v>
      </c>
      <c r="D609" s="3">
        <v>944.74</v>
      </c>
      <c r="E609" s="3">
        <v>942.87</v>
      </c>
      <c r="F609" s="3">
        <f t="shared" si="199"/>
        <v>921.32799999999986</v>
      </c>
      <c r="G609" s="3">
        <f t="shared" si="205"/>
        <v>910.39</v>
      </c>
      <c r="H609" s="4">
        <f t="shared" si="192"/>
        <v>1.9833062882475892E-3</v>
      </c>
      <c r="I609" s="4">
        <f t="shared" si="195"/>
        <v>0</v>
      </c>
      <c r="J609" s="4">
        <f t="shared" si="196"/>
        <v>1.9833062882475892E-3</v>
      </c>
      <c r="K609" s="4">
        <f t="shared" si="200"/>
        <v>-2.9054906827028219E-2</v>
      </c>
      <c r="L609" s="4">
        <f t="shared" si="206"/>
        <v>-3.8495939701832425E-2</v>
      </c>
      <c r="M609" s="4">
        <f t="shared" si="201"/>
        <v>2.5411145650626219E-2</v>
      </c>
      <c r="N609" s="4">
        <f t="shared" si="207"/>
        <v>3.7731082283417025E-2</v>
      </c>
      <c r="O609" s="4">
        <f t="shared" si="209"/>
        <v>1.1577788597920987E-2</v>
      </c>
      <c r="P609" s="4">
        <f t="shared" si="189"/>
        <v>4.5934126764461673E-2</v>
      </c>
      <c r="Q609" s="4"/>
      <c r="T609" s="4">
        <f t="shared" si="193"/>
        <v>1.9833062882475892E-3</v>
      </c>
      <c r="U609" s="4">
        <f t="shared" si="194"/>
        <v>1.9833062882475892E-3</v>
      </c>
      <c r="V609" s="2">
        <f t="shared" si="202"/>
        <v>-3.4511650598703918E-2</v>
      </c>
      <c r="W609" s="4">
        <f t="shared" si="203"/>
        <v>-4.4166534092716869E-2</v>
      </c>
      <c r="X609" s="4">
        <f t="shared" si="204"/>
        <v>3.7799479309700838E-2</v>
      </c>
      <c r="Y609" s="4">
        <f t="shared" si="197"/>
        <v>-4.1161454123449376E-2</v>
      </c>
      <c r="Z609" s="4">
        <f t="shared" si="198"/>
        <v>-3.5115737620867012E-2</v>
      </c>
      <c r="AA609" s="4">
        <f t="shared" si="208"/>
        <v>2.4321475743007814E-2</v>
      </c>
    </row>
    <row r="610" spans="1:27" x14ac:dyDescent="0.3">
      <c r="A610" s="1">
        <f t="shared" si="190"/>
        <v>23</v>
      </c>
      <c r="B610" s="1">
        <f t="shared" si="191"/>
        <v>3</v>
      </c>
      <c r="C610" s="10">
        <v>39967</v>
      </c>
      <c r="D610" s="3">
        <v>931.76</v>
      </c>
      <c r="E610" s="3">
        <v>942.51</v>
      </c>
      <c r="F610" s="3">
        <f t="shared" si="199"/>
        <v>929.06799999999998</v>
      </c>
      <c r="G610" s="3">
        <f t="shared" si="205"/>
        <v>912.75300000000004</v>
      </c>
      <c r="H610" s="4">
        <f t="shared" si="192"/>
        <v>-1.3739229841014479E-2</v>
      </c>
      <c r="I610" s="4">
        <f t="shared" si="195"/>
        <v>-2.3604377924085125E-3</v>
      </c>
      <c r="J610" s="4">
        <f t="shared" si="196"/>
        <v>-1.1378792048605967E-2</v>
      </c>
      <c r="K610" s="4">
        <f t="shared" si="200"/>
        <v>-1.7301056375299054E-2</v>
      </c>
      <c r="L610" s="4">
        <f t="shared" si="206"/>
        <v>-3.6093410767924335E-2</v>
      </c>
      <c r="M610" s="4">
        <f t="shared" si="201"/>
        <v>2.8975274145703086E-3</v>
      </c>
      <c r="N610" s="4">
        <f t="shared" si="207"/>
        <v>2.0823815424326129E-2</v>
      </c>
      <c r="O610" s="4">
        <f t="shared" si="209"/>
        <v>1.7509873787241285E-2</v>
      </c>
      <c r="P610" s="4">
        <f t="shared" si="189"/>
        <v>3.1563797398283966E-2</v>
      </c>
      <c r="Q610" s="4"/>
      <c r="T610" s="4">
        <f t="shared" si="193"/>
        <v>-1.3739229841014479E-2</v>
      </c>
      <c r="U610" s="4">
        <f t="shared" si="194"/>
        <v>-1.3739229841014479E-2</v>
      </c>
      <c r="V610" s="2">
        <f t="shared" si="202"/>
        <v>-5.4702881215996001E-2</v>
      </c>
      <c r="W610" s="4">
        <f t="shared" si="203"/>
        <v>-6.4155852403836075E-2</v>
      </c>
      <c r="X610" s="4">
        <f t="shared" si="204"/>
        <v>4.3334154480102173E-2</v>
      </c>
      <c r="Y610" s="4">
        <f t="shared" si="197"/>
        <v>-2.9554160410519795E-2</v>
      </c>
      <c r="Z610" s="4">
        <f t="shared" si="198"/>
        <v>-2.3435257022144912E-2</v>
      </c>
      <c r="AA610" s="4">
        <f t="shared" si="208"/>
        <v>3.6399617151436997E-2</v>
      </c>
    </row>
    <row r="611" spans="1:27" x14ac:dyDescent="0.3">
      <c r="A611" s="1">
        <f t="shared" si="190"/>
        <v>23</v>
      </c>
      <c r="B611" s="1">
        <f t="shared" si="191"/>
        <v>4</v>
      </c>
      <c r="C611" s="10">
        <v>39968</v>
      </c>
      <c r="D611" s="3">
        <v>942.46</v>
      </c>
      <c r="E611" s="3">
        <v>932.49</v>
      </c>
      <c r="F611" s="3">
        <f t="shared" si="199"/>
        <v>936.19400000000007</v>
      </c>
      <c r="G611" s="3">
        <f t="shared" si="205"/>
        <v>916.65200000000004</v>
      </c>
      <c r="H611" s="4">
        <f t="shared" si="192"/>
        <v>1.1483643856787204E-2</v>
      </c>
      <c r="I611" s="4">
        <f t="shared" si="195"/>
        <v>7.8346355284624597E-4</v>
      </c>
      <c r="J611" s="4">
        <f t="shared" si="196"/>
        <v>1.0700180303940958E-2</v>
      </c>
      <c r="K611" s="4">
        <f t="shared" si="200"/>
        <v>3.0775092298446637E-3</v>
      </c>
      <c r="L611" s="4">
        <f t="shared" si="206"/>
        <v>-1.9292044684849765E-2</v>
      </c>
      <c r="M611" s="4">
        <f t="shared" si="201"/>
        <v>6.6930572082281687E-3</v>
      </c>
      <c r="N611" s="4">
        <f t="shared" si="207"/>
        <v>2.8154632292298486E-2</v>
      </c>
      <c r="O611" s="4">
        <f t="shared" si="209"/>
        <v>2.0735097510769719E-2</v>
      </c>
      <c r="P611" s="4">
        <f t="shared" si="189"/>
        <v>4.340990866316085E-2</v>
      </c>
      <c r="Q611" s="4"/>
      <c r="T611" s="4">
        <f t="shared" si="193"/>
        <v>1.1483643856787204E-2</v>
      </c>
      <c r="U611" s="4">
        <f t="shared" si="194"/>
        <v>1.1483643856787204E-2</v>
      </c>
      <c r="V611" s="2">
        <f t="shared" si="202"/>
        <v>-2.6755816948570394E-2</v>
      </c>
      <c r="W611" s="4">
        <f t="shared" si="203"/>
        <v>-3.6488258779084716E-2</v>
      </c>
      <c r="X611" s="4">
        <f t="shared" si="204"/>
        <v>3.9290716010718651E-2</v>
      </c>
      <c r="Y611" s="4">
        <f t="shared" si="197"/>
        <v>-9.4296916333703757E-3</v>
      </c>
      <c r="Z611" s="4">
        <f t="shared" si="198"/>
        <v>-3.1838984432505028E-3</v>
      </c>
      <c r="AA611" s="4">
        <f t="shared" si="208"/>
        <v>4.3566563743576661E-2</v>
      </c>
    </row>
    <row r="612" spans="1:27" x14ac:dyDescent="0.3">
      <c r="A612" s="1">
        <f t="shared" si="190"/>
        <v>23</v>
      </c>
      <c r="B612" s="1">
        <f t="shared" si="191"/>
        <v>5</v>
      </c>
      <c r="C612" s="10">
        <v>39969</v>
      </c>
      <c r="D612" s="3">
        <v>940.09</v>
      </c>
      <c r="E612" s="3">
        <v>945.67</v>
      </c>
      <c r="F612" s="3">
        <f t="shared" si="199"/>
        <v>940.38400000000001</v>
      </c>
      <c r="G612" s="3">
        <f t="shared" si="205"/>
        <v>921.82799999999986</v>
      </c>
      <c r="H612" s="4">
        <f t="shared" si="192"/>
        <v>-2.5146955838974646E-3</v>
      </c>
      <c r="I612" s="4">
        <f t="shared" si="195"/>
        <v>3.4059800946458444E-3</v>
      </c>
      <c r="J612" s="4">
        <f t="shared" si="196"/>
        <v>-5.9206756785433086E-3</v>
      </c>
      <c r="K612" s="4">
        <f t="shared" si="200"/>
        <v>-2.1247586104450635E-3</v>
      </c>
      <c r="L612" s="4">
        <f t="shared" si="206"/>
        <v>-2.4044639678194583E-2</v>
      </c>
      <c r="M612" s="4">
        <f t="shared" si="201"/>
        <v>-3.126382413992398E-4</v>
      </c>
      <c r="N612" s="4">
        <f t="shared" si="207"/>
        <v>1.9810637125364138E-2</v>
      </c>
      <c r="O612" s="4">
        <f t="shared" si="209"/>
        <v>1.9738535672116662E-2</v>
      </c>
      <c r="P612" s="4">
        <f t="shared" si="189"/>
        <v>4.078605037365074E-2</v>
      </c>
      <c r="Q612" s="4"/>
      <c r="T612" s="4">
        <f t="shared" si="193"/>
        <v>-2.5146955838974646E-3</v>
      </c>
      <c r="U612" s="4">
        <f t="shared" si="194"/>
        <v>-2.5146955838974646E-3</v>
      </c>
      <c r="V612" s="2">
        <f t="shared" si="202"/>
        <v>-2.4743755703159866E-2</v>
      </c>
      <c r="W612" s="4">
        <f t="shared" si="203"/>
        <v>-3.4496318146128316E-2</v>
      </c>
      <c r="X612" s="4">
        <f t="shared" si="204"/>
        <v>2.2793045673129279E-2</v>
      </c>
      <c r="Y612" s="4">
        <f t="shared" si="197"/>
        <v>-1.4567093291112786E-2</v>
      </c>
      <c r="Z612" s="4">
        <f t="shared" si="198"/>
        <v>-8.3536927015159124E-3</v>
      </c>
      <c r="AA612" s="4">
        <f t="shared" si="208"/>
        <v>4.1086184449423961E-2</v>
      </c>
    </row>
    <row r="613" spans="1:27" x14ac:dyDescent="0.3">
      <c r="A613" s="1">
        <f t="shared" si="190"/>
        <v>24</v>
      </c>
      <c r="B613" s="1">
        <f t="shared" si="191"/>
        <v>1</v>
      </c>
      <c r="C613" s="10">
        <v>39972</v>
      </c>
      <c r="D613" s="3">
        <v>939.14</v>
      </c>
      <c r="E613" s="3">
        <v>938.12</v>
      </c>
      <c r="F613" s="3">
        <f t="shared" si="199"/>
        <v>939.63800000000015</v>
      </c>
      <c r="G613" s="3">
        <f t="shared" si="205"/>
        <v>927.0419999999998</v>
      </c>
      <c r="H613" s="4">
        <f t="shared" si="192"/>
        <v>-1.0105415438947819E-3</v>
      </c>
      <c r="I613" s="4">
        <f t="shared" si="195"/>
        <v>-2.0955440436554239E-3</v>
      </c>
      <c r="J613" s="4">
        <f t="shared" si="196"/>
        <v>1.085002499760642E-3</v>
      </c>
      <c r="K613" s="4">
        <f t="shared" si="200"/>
        <v>-3.4837090065843306E-4</v>
      </c>
      <c r="L613" s="4">
        <f t="shared" si="206"/>
        <v>-1.5309408910021761E-2</v>
      </c>
      <c r="M613" s="4">
        <f t="shared" si="201"/>
        <v>-5.2999133708956096E-4</v>
      </c>
      <c r="N613" s="4">
        <f t="shared" si="207"/>
        <v>1.3050109919507624E-2</v>
      </c>
      <c r="O613" s="4">
        <f t="shared" si="209"/>
        <v>1.3412270800945912E-2</v>
      </c>
      <c r="P613" s="4">
        <f t="shared" si="189"/>
        <v>3.9734292831442003E-2</v>
      </c>
      <c r="Q613" s="4"/>
      <c r="T613" s="4">
        <f t="shared" si="193"/>
        <v>-1.0105415438947819E-3</v>
      </c>
      <c r="U613" s="4">
        <f t="shared" si="194"/>
        <v>-1.0105415438947819E-3</v>
      </c>
      <c r="V613" s="2">
        <f t="shared" si="202"/>
        <v>2.9571636758182434E-3</v>
      </c>
      <c r="W613" s="4">
        <f t="shared" si="203"/>
        <v>-7.0724079609399909E-3</v>
      </c>
      <c r="X613" s="4">
        <f t="shared" si="204"/>
        <v>-3.9560066605152551E-3</v>
      </c>
      <c r="Y613" s="4">
        <f t="shared" si="197"/>
        <v>-1.2812855054016815E-2</v>
      </c>
      <c r="Z613" s="4">
        <f t="shared" si="198"/>
        <v>-6.5883935542123918E-3</v>
      </c>
      <c r="AA613" s="4">
        <f t="shared" si="208"/>
        <v>2.7548920329904924E-2</v>
      </c>
    </row>
    <row r="614" spans="1:27" x14ac:dyDescent="0.3">
      <c r="A614" s="1">
        <f t="shared" si="190"/>
        <v>24</v>
      </c>
      <c r="B614" s="1">
        <f t="shared" si="191"/>
        <v>2</v>
      </c>
      <c r="C614" s="10">
        <v>39973</v>
      </c>
      <c r="D614" s="3">
        <v>942.43</v>
      </c>
      <c r="E614" s="3">
        <v>940.35</v>
      </c>
      <c r="F614" s="3">
        <f t="shared" si="199"/>
        <v>939.17600000000004</v>
      </c>
      <c r="G614" s="3">
        <f t="shared" si="205"/>
        <v>930.25200000000007</v>
      </c>
      <c r="H614" s="4">
        <f t="shared" si="192"/>
        <v>3.5032050599484248E-3</v>
      </c>
      <c r="I614" s="4">
        <f t="shared" si="195"/>
        <v>1.288412803202969E-3</v>
      </c>
      <c r="J614" s="4">
        <f t="shared" si="196"/>
        <v>2.2147922567454558E-3</v>
      </c>
      <c r="K614" s="4">
        <f t="shared" si="200"/>
        <v>-8.2788508635563585E-4</v>
      </c>
      <c r="L614" s="4">
        <f t="shared" si="206"/>
        <v>-1.0904775764115127E-2</v>
      </c>
      <c r="M614" s="4">
        <f t="shared" si="201"/>
        <v>3.4647393033892531E-3</v>
      </c>
      <c r="N614" s="4">
        <f t="shared" si="207"/>
        <v>1.3091076396503186E-2</v>
      </c>
      <c r="O614" s="4">
        <f t="shared" si="209"/>
        <v>9.4691382914380683E-3</v>
      </c>
      <c r="P614" s="4">
        <f t="shared" si="189"/>
        <v>4.3376695267091002E-2</v>
      </c>
      <c r="Q614" s="4"/>
      <c r="T614" s="4">
        <f t="shared" si="193"/>
        <v>3.5032050599484248E-3</v>
      </c>
      <c r="U614" s="4">
        <f t="shared" si="194"/>
        <v>3.5032050599484248E-3</v>
      </c>
      <c r="V614" s="2">
        <f t="shared" si="202"/>
        <v>5.9629022296995363E-3</v>
      </c>
      <c r="W614" s="4">
        <f t="shared" si="203"/>
        <v>-4.0967267925974757E-3</v>
      </c>
      <c r="X614" s="4">
        <f t="shared" si="204"/>
        <v>-2.4451171750958559E-3</v>
      </c>
      <c r="Y614" s="4">
        <f t="shared" si="197"/>
        <v>-1.3286390259842533E-2</v>
      </c>
      <c r="Z614" s="4">
        <f t="shared" si="198"/>
        <v>-7.0649145177766343E-3</v>
      </c>
      <c r="AA614" s="4">
        <f t="shared" si="208"/>
        <v>1.9372036885886661E-2</v>
      </c>
    </row>
    <row r="615" spans="1:27" x14ac:dyDescent="0.3">
      <c r="A615" s="1">
        <f t="shared" si="190"/>
        <v>24</v>
      </c>
      <c r="B615" s="1">
        <f t="shared" si="191"/>
        <v>3</v>
      </c>
      <c r="C615" s="10">
        <v>39974</v>
      </c>
      <c r="D615" s="3">
        <v>939.15</v>
      </c>
      <c r="E615" s="3">
        <v>942.73</v>
      </c>
      <c r="F615" s="3">
        <f t="shared" si="199"/>
        <v>940.65399999999988</v>
      </c>
      <c r="G615" s="3">
        <f t="shared" si="205"/>
        <v>934.8610000000001</v>
      </c>
      <c r="H615" s="4">
        <f t="shared" si="192"/>
        <v>-3.4803645894124473E-3</v>
      </c>
      <c r="I615" s="4">
        <f t="shared" si="195"/>
        <v>3.1832602951950621E-4</v>
      </c>
      <c r="J615" s="4">
        <f t="shared" si="196"/>
        <v>-3.7986906189319534E-3</v>
      </c>
      <c r="K615" s="4">
        <f t="shared" si="200"/>
        <v>-1.485521471090667E-3</v>
      </c>
      <c r="L615" s="4">
        <f t="shared" si="206"/>
        <v>-8.5370325175932842E-3</v>
      </c>
      <c r="M615" s="4">
        <f t="shared" si="201"/>
        <v>-1.5988875824691179E-3</v>
      </c>
      <c r="N615" s="4">
        <f t="shared" si="207"/>
        <v>4.5878478190874081E-3</v>
      </c>
      <c r="O615" s="4">
        <f t="shared" si="209"/>
        <v>6.1683437150612565E-3</v>
      </c>
      <c r="P615" s="4">
        <f t="shared" si="189"/>
        <v>3.9745363963465237E-2</v>
      </c>
      <c r="Q615" s="4"/>
      <c r="T615" s="4">
        <f t="shared" si="193"/>
        <v>-3.4803645894124473E-3</v>
      </c>
      <c r="U615" s="4">
        <f t="shared" si="194"/>
        <v>-3.4803645894124473E-3</v>
      </c>
      <c r="V615" s="2">
        <f t="shared" si="202"/>
        <v>-1.1321795783241153E-2</v>
      </c>
      <c r="W615" s="4">
        <f t="shared" si="203"/>
        <v>-2.1208577825408709E-2</v>
      </c>
      <c r="X615" s="4">
        <f t="shared" si="204"/>
        <v>7.931226925388498E-3</v>
      </c>
      <c r="Y615" s="4">
        <f t="shared" si="197"/>
        <v>-1.3935826689655654E-2</v>
      </c>
      <c r="Z615" s="4">
        <f t="shared" si="198"/>
        <v>-7.7184458064771299E-3</v>
      </c>
      <c r="AA615" s="4">
        <f t="shared" si="208"/>
        <v>1.2470561896438042E-2</v>
      </c>
    </row>
    <row r="616" spans="1:27" x14ac:dyDescent="0.3">
      <c r="A616" s="1">
        <f t="shared" si="190"/>
        <v>24</v>
      </c>
      <c r="B616" s="1">
        <f t="shared" si="191"/>
        <v>4</v>
      </c>
      <c r="C616" s="10">
        <v>39975</v>
      </c>
      <c r="D616" s="3">
        <v>944.89</v>
      </c>
      <c r="E616" s="3">
        <v>939.04</v>
      </c>
      <c r="F616" s="3">
        <f t="shared" si="199"/>
        <v>941.14</v>
      </c>
      <c r="G616" s="3">
        <f t="shared" si="205"/>
        <v>938.66700000000003</v>
      </c>
      <c r="H616" s="4">
        <f t="shared" si="192"/>
        <v>6.1119097055848471E-3</v>
      </c>
      <c r="I616" s="4">
        <f t="shared" si="195"/>
        <v>-1.1712718947986332E-4</v>
      </c>
      <c r="J616" s="4">
        <f t="shared" si="196"/>
        <v>6.2290368950647101E-3</v>
      </c>
      <c r="K616" s="4">
        <f t="shared" si="200"/>
        <v>1.1206942447958357E-3</v>
      </c>
      <c r="L616" s="4">
        <f t="shared" si="206"/>
        <v>-1.2505397907090045E-3</v>
      </c>
      <c r="M616" s="4">
        <f t="shared" si="201"/>
        <v>3.9845294005142699E-3</v>
      </c>
      <c r="N616" s="4">
        <f t="shared" si="207"/>
        <v>6.629614123006302E-3</v>
      </c>
      <c r="O616" s="4">
        <f t="shared" si="209"/>
        <v>2.617235868725414E-3</v>
      </c>
      <c r="P616" s="4">
        <f t="shared" si="189"/>
        <v>4.6100193744810392E-2</v>
      </c>
      <c r="Q616" s="4"/>
      <c r="T616" s="4">
        <f t="shared" si="193"/>
        <v>6.1119097055848471E-3</v>
      </c>
      <c r="U616" s="4">
        <f t="shared" si="194"/>
        <v>6.1119097055848471E-3</v>
      </c>
      <c r="V616" s="2">
        <f t="shared" si="202"/>
        <v>3.5244636107118767E-3</v>
      </c>
      <c r="W616" s="4">
        <f t="shared" si="203"/>
        <v>-6.5107810253952998E-3</v>
      </c>
      <c r="X616" s="4">
        <f t="shared" si="204"/>
        <v>2.5783587632365827E-3</v>
      </c>
      <c r="Y616" s="4">
        <f t="shared" si="197"/>
        <v>-1.1362107429079463E-2</v>
      </c>
      <c r="Z616" s="4">
        <f t="shared" si="198"/>
        <v>-5.1284986031742124E-3</v>
      </c>
      <c r="AA616" s="4">
        <f t="shared" si="208"/>
        <v>5.2830930341359935E-3</v>
      </c>
    </row>
    <row r="617" spans="1:27" x14ac:dyDescent="0.3">
      <c r="A617" s="1">
        <f t="shared" si="190"/>
        <v>24</v>
      </c>
      <c r="B617" s="1">
        <f t="shared" si="191"/>
        <v>5</v>
      </c>
      <c r="C617" s="10">
        <v>39976</v>
      </c>
      <c r="D617" s="3">
        <v>946.21</v>
      </c>
      <c r="E617" s="3">
        <v>943.44</v>
      </c>
      <c r="F617" s="3">
        <f t="shared" si="199"/>
        <v>942.36399999999992</v>
      </c>
      <c r="G617" s="3">
        <f t="shared" si="205"/>
        <v>941.37400000000014</v>
      </c>
      <c r="H617" s="4">
        <f t="shared" si="192"/>
        <v>1.3969880091863074E-3</v>
      </c>
      <c r="I617" s="4">
        <f t="shared" si="195"/>
        <v>-1.5345701616060407E-3</v>
      </c>
      <c r="J617" s="4">
        <f t="shared" si="196"/>
        <v>2.9315581707923481E-3</v>
      </c>
      <c r="K617" s="4">
        <f t="shared" si="200"/>
        <v>-3.6909058197251198E-3</v>
      </c>
      <c r="L617" s="4">
        <f t="shared" si="206"/>
        <v>-4.2897409575011749E-3</v>
      </c>
      <c r="M617" s="4">
        <f t="shared" si="201"/>
        <v>4.0812255137082035E-3</v>
      </c>
      <c r="N617" s="4">
        <f t="shared" si="207"/>
        <v>5.137171836060799E-3</v>
      </c>
      <c r="O617" s="4">
        <f t="shared" si="209"/>
        <v>1.0462793671592793E-3</v>
      </c>
      <c r="P617" s="4">
        <f t="shared" si="189"/>
        <v>4.7561583171879362E-2</v>
      </c>
      <c r="Q617" s="4"/>
      <c r="T617" s="4">
        <f t="shared" si="193"/>
        <v>1.3969880091863074E-3</v>
      </c>
      <c r="U617" s="4">
        <f t="shared" si="194"/>
        <v>1.3969880091863074E-3</v>
      </c>
      <c r="V617" s="2">
        <f t="shared" si="202"/>
        <v>-5.0799563970408777E-3</v>
      </c>
      <c r="W617" s="4">
        <f t="shared" si="203"/>
        <v>-1.5029156833070446E-2</v>
      </c>
      <c r="X617" s="4">
        <f t="shared" si="204"/>
        <v>6.5100149985639717E-3</v>
      </c>
      <c r="Y617" s="4">
        <f t="shared" si="197"/>
        <v>-1.6113712480327082E-2</v>
      </c>
      <c r="Z617" s="4">
        <f t="shared" si="198"/>
        <v>-9.9100637109877966E-3</v>
      </c>
      <c r="AA617" s="4">
        <f t="shared" si="208"/>
        <v>2.1055228502398003E-3</v>
      </c>
    </row>
    <row r="618" spans="1:27" x14ac:dyDescent="0.3">
      <c r="A618" s="1">
        <f t="shared" si="190"/>
        <v>25</v>
      </c>
      <c r="B618" s="1">
        <f t="shared" si="191"/>
        <v>1</v>
      </c>
      <c r="C618" s="10">
        <v>39979</v>
      </c>
      <c r="D618" s="3">
        <v>923.72</v>
      </c>
      <c r="E618" s="3">
        <v>942.45</v>
      </c>
      <c r="F618" s="3">
        <f t="shared" si="199"/>
        <v>939.28</v>
      </c>
      <c r="G618" s="3">
        <f t="shared" si="205"/>
        <v>939.45900000000006</v>
      </c>
      <c r="H618" s="4">
        <f t="shared" si="192"/>
        <v>-2.3768508047896354E-2</v>
      </c>
      <c r="I618" s="4">
        <f t="shared" si="195"/>
        <v>-3.9737478995148972E-3</v>
      </c>
      <c r="J618" s="4">
        <f t="shared" si="196"/>
        <v>-1.9794760148381458E-2</v>
      </c>
      <c r="K618" s="4">
        <f t="shared" si="200"/>
        <v>-3.2128174506717085E-3</v>
      </c>
      <c r="L618" s="4">
        <f t="shared" si="206"/>
        <v>-5.2865877788462858E-3</v>
      </c>
      <c r="M618" s="4">
        <f t="shared" si="201"/>
        <v>-1.6565880248701075E-2</v>
      </c>
      <c r="N618" s="4">
        <f t="shared" si="207"/>
        <v>-1.6753259056542149E-2</v>
      </c>
      <c r="O618" s="4">
        <f t="shared" si="209"/>
        <v>-1.9378166543983815E-4</v>
      </c>
      <c r="P618" s="4">
        <f t="shared" si="189"/>
        <v>2.2662607251591506E-2</v>
      </c>
      <c r="Q618" s="4"/>
      <c r="T618" s="4">
        <f t="shared" si="193"/>
        <v>-2.3768508047896354E-2</v>
      </c>
      <c r="U618" s="4">
        <f t="shared" si="194"/>
        <v>-2.3768508047896354E-2</v>
      </c>
      <c r="V618" s="2">
        <f t="shared" si="202"/>
        <v>-7.471914268502816E-3</v>
      </c>
      <c r="W618" s="4">
        <f t="shared" si="203"/>
        <v>-1.7397195125817763E-2</v>
      </c>
      <c r="X618" s="4">
        <f t="shared" si="204"/>
        <v>-1.6419277211065401E-2</v>
      </c>
      <c r="Y618" s="4">
        <f t="shared" si="197"/>
        <v>-1.5641585312882737E-2</v>
      </c>
      <c r="Z618" s="4">
        <f t="shared" si="198"/>
        <v>-9.4349596638385741E-3</v>
      </c>
      <c r="AA618" s="4">
        <f t="shared" si="208"/>
        <v>-3.8099778851022901E-4</v>
      </c>
    </row>
    <row r="619" spans="1:27" x14ac:dyDescent="0.3">
      <c r="A619" s="1">
        <f t="shared" si="190"/>
        <v>25</v>
      </c>
      <c r="B619" s="1">
        <f t="shared" si="191"/>
        <v>2</v>
      </c>
      <c r="C619" s="10">
        <v>39980</v>
      </c>
      <c r="D619" s="3">
        <v>911.97</v>
      </c>
      <c r="E619" s="3">
        <v>925.6</v>
      </c>
      <c r="F619" s="3">
        <f t="shared" si="199"/>
        <v>933.1880000000001</v>
      </c>
      <c r="G619" s="3">
        <f t="shared" si="205"/>
        <v>936.18200000000002</v>
      </c>
      <c r="H619" s="4">
        <f t="shared" si="192"/>
        <v>-1.2720304854284848E-2</v>
      </c>
      <c r="I619" s="4">
        <f t="shared" si="195"/>
        <v>2.0352487766855708E-3</v>
      </c>
      <c r="J619" s="4">
        <f t="shared" si="196"/>
        <v>-1.4755553630970419E-2</v>
      </c>
      <c r="K619" s="4">
        <f t="shared" si="200"/>
        <v>1.5992400294461563E-2</v>
      </c>
      <c r="L619" s="4">
        <f t="shared" si="206"/>
        <v>1.6403479649917979E-2</v>
      </c>
      <c r="M619" s="4">
        <f t="shared" si="201"/>
        <v>-2.2737111921713602E-2</v>
      </c>
      <c r="N619" s="4">
        <f t="shared" si="207"/>
        <v>-2.5862492549525613E-2</v>
      </c>
      <c r="O619" s="4">
        <f t="shared" si="209"/>
        <v>-3.2830027303528781E-3</v>
      </c>
      <c r="P619" s="4">
        <f t="shared" si="189"/>
        <v>9.6540271242734864E-3</v>
      </c>
      <c r="Q619" s="4"/>
      <c r="T619" s="4">
        <f t="shared" si="193"/>
        <v>-1.2720304854284848E-2</v>
      </c>
      <c r="U619" s="4">
        <f t="shared" si="194"/>
        <v>-1.2720304854284848E-2</v>
      </c>
      <c r="V619" s="2">
        <f t="shared" si="202"/>
        <v>2.0255055644567532E-2</v>
      </c>
      <c r="W619" s="4">
        <f t="shared" si="203"/>
        <v>1.0052505088121839E-2</v>
      </c>
      <c r="X619" s="4">
        <f t="shared" si="204"/>
        <v>-3.2320702863873098E-2</v>
      </c>
      <c r="Y619" s="4">
        <f t="shared" si="197"/>
        <v>3.3241658768249161E-3</v>
      </c>
      <c r="Z619" s="4">
        <f t="shared" si="198"/>
        <v>9.6503753238344099E-3</v>
      </c>
      <c r="AA619" s="4">
        <f t="shared" si="208"/>
        <v>-6.3758017666549639E-3</v>
      </c>
    </row>
    <row r="620" spans="1:27" x14ac:dyDescent="0.3">
      <c r="A620" s="1">
        <f t="shared" si="190"/>
        <v>25</v>
      </c>
      <c r="B620" s="1">
        <f t="shared" si="191"/>
        <v>3</v>
      </c>
      <c r="C620" s="10">
        <v>39981</v>
      </c>
      <c r="D620" s="3">
        <v>910.71</v>
      </c>
      <c r="E620" s="3">
        <v>911.89</v>
      </c>
      <c r="F620" s="3">
        <f t="shared" si="199"/>
        <v>927.5</v>
      </c>
      <c r="G620" s="3">
        <f t="shared" si="205"/>
        <v>934.077</v>
      </c>
      <c r="H620" s="4">
        <f t="shared" si="192"/>
        <v>-1.3816243955393169E-3</v>
      </c>
      <c r="I620" s="4">
        <f t="shared" si="195"/>
        <v>-8.7722183843811659E-5</v>
      </c>
      <c r="J620" s="4">
        <f t="shared" si="196"/>
        <v>-1.2939022116955053E-3</v>
      </c>
      <c r="K620" s="4">
        <f t="shared" si="200"/>
        <v>2.1631742272223826E-2</v>
      </c>
      <c r="L620" s="4">
        <f t="shared" si="206"/>
        <v>2.708787935275641E-2</v>
      </c>
      <c r="M620" s="4">
        <f t="shared" si="201"/>
        <v>-1.8102425876010741E-2</v>
      </c>
      <c r="N620" s="4">
        <f t="shared" si="207"/>
        <v>-2.5016138926448207E-2</v>
      </c>
      <c r="O620" s="4">
        <f t="shared" si="209"/>
        <v>-7.2218379066881864E-3</v>
      </c>
      <c r="P620" s="4">
        <f t="shared" si="189"/>
        <v>8.2590644893440757E-3</v>
      </c>
      <c r="Q620" s="4"/>
      <c r="T620" s="4">
        <f t="shared" si="193"/>
        <v>-1.3816243955393169E-3</v>
      </c>
      <c r="U620" s="4">
        <f t="shared" si="194"/>
        <v>-1.3816243955393169E-3</v>
      </c>
      <c r="V620" s="2">
        <f t="shared" si="202"/>
        <v>2.9803611960919713E-2</v>
      </c>
      <c r="W620" s="4">
        <f t="shared" si="203"/>
        <v>1.9505575841310442E-2</v>
      </c>
      <c r="X620" s="4">
        <f t="shared" si="204"/>
        <v>-3.0282702443699027E-2</v>
      </c>
      <c r="Y620" s="4">
        <f t="shared" si="197"/>
        <v>8.8931918698270575E-3</v>
      </c>
      <c r="Z620" s="4">
        <f t="shared" si="198"/>
        <v>1.5254515416591934E-2</v>
      </c>
      <c r="AA620" s="4">
        <f t="shared" si="208"/>
        <v>-1.3983887805718026E-2</v>
      </c>
    </row>
    <row r="621" spans="1:27" x14ac:dyDescent="0.3">
      <c r="A621" s="1">
        <f t="shared" si="190"/>
        <v>25</v>
      </c>
      <c r="B621" s="1">
        <f t="shared" si="191"/>
        <v>4</v>
      </c>
      <c r="C621" s="10">
        <v>39982</v>
      </c>
      <c r="D621" s="3">
        <v>918.37</v>
      </c>
      <c r="E621" s="3">
        <v>910.86</v>
      </c>
      <c r="F621" s="3">
        <f t="shared" si="199"/>
        <v>922.19600000000014</v>
      </c>
      <c r="G621" s="3">
        <f t="shared" si="205"/>
        <v>931.66800000000023</v>
      </c>
      <c r="H621" s="4">
        <f t="shared" si="192"/>
        <v>8.4110199734272906E-3</v>
      </c>
      <c r="I621" s="4">
        <f t="shared" si="195"/>
        <v>1.6470665744306888E-4</v>
      </c>
      <c r="J621" s="4">
        <f t="shared" si="196"/>
        <v>8.2463133159842213E-3</v>
      </c>
      <c r="K621" s="4">
        <f t="shared" si="200"/>
        <v>1.366241723490463E-2</v>
      </c>
      <c r="L621" s="4">
        <f t="shared" si="206"/>
        <v>2.4635235756229373E-2</v>
      </c>
      <c r="M621" s="4">
        <f t="shared" si="201"/>
        <v>-4.1487926644662686E-3</v>
      </c>
      <c r="N621" s="4">
        <f t="shared" si="207"/>
        <v>-1.4273324832451287E-2</v>
      </c>
      <c r="O621" s="4">
        <f t="shared" si="209"/>
        <v>-1.0313925759770129E-2</v>
      </c>
      <c r="P621" s="4">
        <f t="shared" si="189"/>
        <v>1.6739551619153064E-2</v>
      </c>
      <c r="Q621" s="4"/>
      <c r="T621" s="4">
        <f t="shared" si="193"/>
        <v>8.4110199734272906E-3</v>
      </c>
      <c r="U621" s="4">
        <f t="shared" si="194"/>
        <v>8.4110199734272906E-3</v>
      </c>
      <c r="V621" s="2">
        <f t="shared" si="202"/>
        <v>3.753115700936626E-2</v>
      </c>
      <c r="W621" s="4">
        <f t="shared" si="203"/>
        <v>2.715584543927262E-2</v>
      </c>
      <c r="X621" s="4">
        <f t="shared" si="204"/>
        <v>-2.8066759093651094E-2</v>
      </c>
      <c r="Y621" s="4">
        <f t="shared" si="197"/>
        <v>1.0232349751177693E-3</v>
      </c>
      <c r="Z621" s="4">
        <f t="shared" si="198"/>
        <v>7.3349364781323907E-3</v>
      </c>
      <c r="AA621" s="4">
        <f t="shared" si="208"/>
        <v>-2.0128779990224457E-2</v>
      </c>
    </row>
    <row r="622" spans="1:27" x14ac:dyDescent="0.3">
      <c r="A622" s="1">
        <f t="shared" si="190"/>
        <v>25</v>
      </c>
      <c r="B622" s="1">
        <f t="shared" si="191"/>
        <v>5</v>
      </c>
      <c r="C622" s="10">
        <v>39983</v>
      </c>
      <c r="D622" s="3">
        <v>921.23</v>
      </c>
      <c r="E622" s="3">
        <v>919.96</v>
      </c>
      <c r="F622" s="3">
        <f t="shared" si="199"/>
        <v>917.2</v>
      </c>
      <c r="G622" s="3">
        <f t="shared" si="205"/>
        <v>929.78199999999993</v>
      </c>
      <c r="H622" s="4">
        <f t="shared" si="192"/>
        <v>3.1142132256062518E-3</v>
      </c>
      <c r="I622" s="4">
        <f t="shared" si="195"/>
        <v>1.7313283317181875E-3</v>
      </c>
      <c r="J622" s="4">
        <f t="shared" si="196"/>
        <v>1.3828848938880643E-3</v>
      </c>
      <c r="K622" s="4">
        <f t="shared" si="200"/>
        <v>-2.3710487058593039E-3</v>
      </c>
      <c r="L622" s="4">
        <f t="shared" si="206"/>
        <v>1.3461047532282491E-2</v>
      </c>
      <c r="M622" s="4">
        <f t="shared" si="201"/>
        <v>4.3938072394243046E-3</v>
      </c>
      <c r="N622" s="4">
        <f t="shared" si="207"/>
        <v>-9.1978549810599781E-3</v>
      </c>
      <c r="O622" s="4">
        <f t="shared" si="209"/>
        <v>-1.3657827035593586E-2</v>
      </c>
      <c r="P622" s="4">
        <f t="shared" si="189"/>
        <v>1.99058953778024E-2</v>
      </c>
      <c r="Q622" s="4"/>
      <c r="T622" s="4">
        <f t="shared" si="193"/>
        <v>3.1142132256062518E-3</v>
      </c>
      <c r="U622" s="4">
        <f t="shared" si="194"/>
        <v>3.1142132256062518E-3</v>
      </c>
      <c r="V622" s="2">
        <f t="shared" si="202"/>
        <v>3.0314579091215994E-2</v>
      </c>
      <c r="W622" s="4">
        <f t="shared" si="203"/>
        <v>2.0011433300303874E-2</v>
      </c>
      <c r="X622" s="4">
        <f t="shared" si="204"/>
        <v>-2.6400059183479374E-2</v>
      </c>
      <c r="Y622" s="4">
        <f t="shared" si="197"/>
        <v>-1.4810312437706462E-2</v>
      </c>
      <c r="Z622" s="4">
        <f t="shared" si="198"/>
        <v>-8.5984454055730939E-3</v>
      </c>
      <c r="AA622" s="4">
        <f t="shared" si="208"/>
        <v>-2.6703057417303586E-2</v>
      </c>
    </row>
    <row r="623" spans="1:27" x14ac:dyDescent="0.3">
      <c r="A623" s="1">
        <f t="shared" si="190"/>
        <v>26</v>
      </c>
      <c r="B623" s="1">
        <f t="shared" si="191"/>
        <v>1</v>
      </c>
      <c r="C623" s="10">
        <v>39986</v>
      </c>
      <c r="D623" s="3">
        <v>893.04</v>
      </c>
      <c r="E623" s="3">
        <v>918.13</v>
      </c>
      <c r="F623" s="3">
        <f t="shared" si="199"/>
        <v>911.06399999999996</v>
      </c>
      <c r="G623" s="3">
        <f t="shared" si="205"/>
        <v>925.17200000000014</v>
      </c>
      <c r="H623" s="4">
        <f t="shared" si="192"/>
        <v>-3.0600392952899985E-2</v>
      </c>
      <c r="I623" s="4">
        <f t="shared" si="195"/>
        <v>-3.3650662700954407E-3</v>
      </c>
      <c r="J623" s="4">
        <f t="shared" si="196"/>
        <v>-2.7235326682804546E-2</v>
      </c>
      <c r="K623" s="4">
        <f t="shared" si="200"/>
        <v>-6.1439597060451443E-3</v>
      </c>
      <c r="L623" s="4">
        <f t="shared" si="206"/>
        <v>8.1545566495036508E-3</v>
      </c>
      <c r="M623" s="4">
        <f t="shared" si="201"/>
        <v>-1.9783461974131347E-2</v>
      </c>
      <c r="N623" s="4">
        <f t="shared" si="207"/>
        <v>-3.4730839238541776E-2</v>
      </c>
      <c r="O623" s="4">
        <f t="shared" si="209"/>
        <v>-1.5797724625996792E-2</v>
      </c>
      <c r="P623" s="4">
        <f t="shared" si="189"/>
        <v>-1.1303625795737654E-2</v>
      </c>
      <c r="Q623" s="4"/>
      <c r="T623" s="4">
        <f t="shared" si="193"/>
        <v>-3.0600392952899985E-2</v>
      </c>
      <c r="U623" s="4">
        <f t="shared" si="194"/>
        <v>-3.0600392952899985E-2</v>
      </c>
      <c r="V623" s="2">
        <f t="shared" si="202"/>
        <v>2.7029080685605214E-3</v>
      </c>
      <c r="W623" s="4">
        <f t="shared" si="203"/>
        <v>-7.3241210121251163E-3</v>
      </c>
      <c r="X623" s="4">
        <f t="shared" si="204"/>
        <v>-3.3213527908890206E-2</v>
      </c>
      <c r="Y623" s="4">
        <f t="shared" si="197"/>
        <v>-1.8536179659835113E-2</v>
      </c>
      <c r="Z623" s="4">
        <f t="shared" si="198"/>
        <v>-1.2347805151076106E-2</v>
      </c>
      <c r="AA623" s="4">
        <f t="shared" si="208"/>
        <v>-3.0040030661783502E-2</v>
      </c>
    </row>
    <row r="624" spans="1:27" x14ac:dyDescent="0.3">
      <c r="A624" s="1">
        <f t="shared" si="190"/>
        <v>26</v>
      </c>
      <c r="B624" s="1">
        <f t="shared" si="191"/>
        <v>2</v>
      </c>
      <c r="C624" s="10">
        <v>39987</v>
      </c>
      <c r="D624" s="3">
        <v>895.1</v>
      </c>
      <c r="E624" s="3">
        <v>893.46</v>
      </c>
      <c r="F624" s="3">
        <f t="shared" si="199"/>
        <v>907.68999999999994</v>
      </c>
      <c r="G624" s="3">
        <f t="shared" si="205"/>
        <v>920.43900000000008</v>
      </c>
      <c r="H624" s="4">
        <f t="shared" si="192"/>
        <v>2.3067275821912333E-3</v>
      </c>
      <c r="I624" s="4">
        <f t="shared" si="195"/>
        <v>4.7030368180604764E-4</v>
      </c>
      <c r="J624" s="4">
        <f t="shared" si="196"/>
        <v>1.8364239003851857E-3</v>
      </c>
      <c r="K624" s="4">
        <f t="shared" si="200"/>
        <v>1.992911851652783E-2</v>
      </c>
      <c r="L624" s="4">
        <f t="shared" si="206"/>
        <v>3.3833248728438313E-2</v>
      </c>
      <c r="M624" s="4">
        <f t="shared" si="201"/>
        <v>-1.3870374246714097E-2</v>
      </c>
      <c r="N624" s="4">
        <f t="shared" si="207"/>
        <v>-2.7529255061986783E-2</v>
      </c>
      <c r="O624" s="4">
        <f t="shared" si="209"/>
        <v>-1.4243101329460548E-2</v>
      </c>
      <c r="P624" s="4">
        <f t="shared" si="189"/>
        <v>-9.022972598948218E-3</v>
      </c>
      <c r="Q624" s="4"/>
      <c r="T624" s="4">
        <f t="shared" si="193"/>
        <v>2.3067275821912333E-3</v>
      </c>
      <c r="U624" s="4">
        <f t="shared" si="194"/>
        <v>2.3067275821912333E-3</v>
      </c>
      <c r="V624" s="2">
        <f t="shared" si="202"/>
        <v>2.1197258801397546E-2</v>
      </c>
      <c r="W624" s="4">
        <f t="shared" si="203"/>
        <v>1.0985286213383608E-2</v>
      </c>
      <c r="X624" s="4">
        <f t="shared" si="204"/>
        <v>-1.8498415518054326E-2</v>
      </c>
      <c r="Y624" s="4">
        <f t="shared" si="197"/>
        <v>7.2117978367706769E-3</v>
      </c>
      <c r="Z624" s="4">
        <f t="shared" si="198"/>
        <v>1.3562519774227375E-2</v>
      </c>
      <c r="AA624" s="4">
        <f t="shared" si="208"/>
        <v>-2.7323540379859318E-2</v>
      </c>
    </row>
    <row r="625" spans="1:27" x14ac:dyDescent="0.3">
      <c r="A625" s="1">
        <f t="shared" si="190"/>
        <v>26</v>
      </c>
      <c r="B625" s="1">
        <f t="shared" si="191"/>
        <v>3</v>
      </c>
      <c r="C625" s="10">
        <v>39988</v>
      </c>
      <c r="D625" s="3">
        <v>900.94</v>
      </c>
      <c r="E625" s="3">
        <v>896.31</v>
      </c>
      <c r="F625" s="3">
        <f t="shared" si="199"/>
        <v>905.7360000000001</v>
      </c>
      <c r="G625" s="3">
        <f t="shared" si="205"/>
        <v>916.61800000000005</v>
      </c>
      <c r="H625" s="4">
        <f t="shared" si="192"/>
        <v>6.5244106803709441E-3</v>
      </c>
      <c r="I625" s="4">
        <f t="shared" si="195"/>
        <v>1.3518042676795025E-3</v>
      </c>
      <c r="J625" s="4">
        <f t="shared" si="196"/>
        <v>5.1726064126914415E-3</v>
      </c>
      <c r="K625" s="4">
        <f t="shared" si="200"/>
        <v>1.3221986370237875E-2</v>
      </c>
      <c r="L625" s="4">
        <f t="shared" si="206"/>
        <v>2.5985923360518366E-2</v>
      </c>
      <c r="M625" s="4">
        <f t="shared" si="201"/>
        <v>-5.2951411890441022E-3</v>
      </c>
      <c r="N625" s="4">
        <f t="shared" si="207"/>
        <v>-1.7104180803780851E-2</v>
      </c>
      <c r="O625" s="4">
        <f t="shared" si="209"/>
        <v>-1.2078495793282512E-2</v>
      </c>
      <c r="P625" s="4">
        <f t="shared" si="189"/>
        <v>-2.5574314973705456E-3</v>
      </c>
      <c r="Q625" s="4"/>
      <c r="T625" s="4">
        <f t="shared" si="193"/>
        <v>6.5244106803709441E-3</v>
      </c>
      <c r="U625" s="4">
        <f t="shared" si="194"/>
        <v>6.5244106803709441E-3</v>
      </c>
      <c r="V625" s="2">
        <f t="shared" si="202"/>
        <v>1.7439392246676365E-2</v>
      </c>
      <c r="W625" s="4">
        <f t="shared" si="203"/>
        <v>7.2649983242095342E-3</v>
      </c>
      <c r="X625" s="4">
        <f t="shared" si="204"/>
        <v>-1.072789362146016E-2</v>
      </c>
      <c r="Y625" s="4">
        <f t="shared" si="197"/>
        <v>5.8829576711767783E-4</v>
      </c>
      <c r="Z625" s="4">
        <f t="shared" si="198"/>
        <v>6.8972548697994653E-3</v>
      </c>
      <c r="AA625" s="4">
        <f t="shared" si="208"/>
        <v>-2.3465229110512017E-2</v>
      </c>
    </row>
    <row r="626" spans="1:27" x14ac:dyDescent="0.3">
      <c r="A626" s="1">
        <f t="shared" si="190"/>
        <v>26</v>
      </c>
      <c r="B626" s="1">
        <f t="shared" si="191"/>
        <v>4</v>
      </c>
      <c r="C626" s="10">
        <v>39989</v>
      </c>
      <c r="D626" s="3">
        <v>920.26</v>
      </c>
      <c r="E626" s="3">
        <v>899.45</v>
      </c>
      <c r="F626" s="3">
        <f t="shared" si="199"/>
        <v>906.11399999999992</v>
      </c>
      <c r="G626" s="3">
        <f t="shared" si="205"/>
        <v>914.15500000000009</v>
      </c>
      <c r="H626" s="4">
        <f t="shared" si="192"/>
        <v>2.1444269318711497E-2</v>
      </c>
      <c r="I626" s="4">
        <f t="shared" si="195"/>
        <v>-1.6538282238550946E-3</v>
      </c>
      <c r="J626" s="4">
        <f t="shared" si="196"/>
        <v>2.309809754256659E-2</v>
      </c>
      <c r="K626" s="4">
        <f t="shared" si="200"/>
        <v>1.8175461184983814E-3</v>
      </c>
      <c r="L626" s="4">
        <f t="shared" si="206"/>
        <v>1.3915096084830006E-2</v>
      </c>
      <c r="M626" s="4">
        <f t="shared" si="201"/>
        <v>1.5611722145337202E-2</v>
      </c>
      <c r="N626" s="4">
        <f t="shared" si="207"/>
        <v>6.6782985379939984E-3</v>
      </c>
      <c r="O626" s="4">
        <f t="shared" si="209"/>
        <v>-8.7377480277314751E-3</v>
      </c>
      <c r="P626" s="4">
        <f t="shared" si="189"/>
        <v>1.8831995571547182E-2</v>
      </c>
      <c r="Q626" s="4"/>
      <c r="T626" s="4">
        <f t="shared" si="193"/>
        <v>2.1444269318711497E-2</v>
      </c>
      <c r="U626" s="4">
        <f t="shared" si="194"/>
        <v>2.1444269318711497E-2</v>
      </c>
      <c r="V626" s="2">
        <f t="shared" si="202"/>
        <v>1.9346460363620161E-2</v>
      </c>
      <c r="W626" s="4">
        <f t="shared" si="203"/>
        <v>9.1529957599839114E-3</v>
      </c>
      <c r="X626" s="4">
        <f t="shared" si="204"/>
        <v>2.057994054683827E-3</v>
      </c>
      <c r="Y626" s="4">
        <f t="shared" si="197"/>
        <v>-1.0673944481482872E-2</v>
      </c>
      <c r="Z626" s="4">
        <f t="shared" si="198"/>
        <v>-4.4359966163236677E-3</v>
      </c>
      <c r="AA626" s="4">
        <f t="shared" si="208"/>
        <v>-1.7438809103487999E-2</v>
      </c>
    </row>
    <row r="627" spans="1:27" x14ac:dyDescent="0.3">
      <c r="A627" s="1">
        <f t="shared" si="190"/>
        <v>26</v>
      </c>
      <c r="B627" s="1">
        <f t="shared" si="191"/>
        <v>5</v>
      </c>
      <c r="C627" s="10">
        <v>39990</v>
      </c>
      <c r="D627" s="3">
        <v>918.9</v>
      </c>
      <c r="E627" s="3">
        <v>918.84</v>
      </c>
      <c r="F627" s="3">
        <f t="shared" si="199"/>
        <v>905.64799999999991</v>
      </c>
      <c r="G627" s="3">
        <f t="shared" si="205"/>
        <v>911.42399999999998</v>
      </c>
      <c r="H627" s="4">
        <f t="shared" si="192"/>
        <v>-1.4778432182209523E-3</v>
      </c>
      <c r="I627" s="4">
        <f t="shared" si="195"/>
        <v>-1.5430421837306404E-3</v>
      </c>
      <c r="J627" s="4">
        <f t="shared" si="196"/>
        <v>6.5198965509688078E-5</v>
      </c>
      <c r="K627" s="4">
        <f t="shared" si="200"/>
        <v>-1.9478190946036939E-2</v>
      </c>
      <c r="L627" s="4">
        <f t="shared" si="206"/>
        <v>-1.0504277776570349E-2</v>
      </c>
      <c r="M627" s="4">
        <f t="shared" si="201"/>
        <v>1.4632616645760901E-2</v>
      </c>
      <c r="N627" s="4">
        <f t="shared" si="207"/>
        <v>8.2025489783020839E-3</v>
      </c>
      <c r="O627" s="4">
        <f t="shared" si="209"/>
        <v>-6.2857764718686118E-3</v>
      </c>
      <c r="P627" s="4">
        <f t="shared" si="189"/>
        <v>1.7326321616385251E-2</v>
      </c>
      <c r="Q627" s="4"/>
      <c r="T627" s="4">
        <f t="shared" si="193"/>
        <v>-1.4778432182209523E-3</v>
      </c>
      <c r="U627" s="4">
        <f t="shared" si="194"/>
        <v>-1.4778432182209523E-3</v>
      </c>
      <c r="V627" s="2">
        <f t="shared" si="202"/>
        <v>1.0540499424076101E-3</v>
      </c>
      <c r="W627" s="4">
        <f t="shared" si="203"/>
        <v>-8.9564905570164964E-3</v>
      </c>
      <c r="X627" s="4">
        <f t="shared" si="204"/>
        <v>-2.5292272288136956E-3</v>
      </c>
      <c r="Y627" s="4">
        <f t="shared" si="197"/>
        <v>-3.1704148664914299E-2</v>
      </c>
      <c r="Z627" s="4">
        <f t="shared" si="198"/>
        <v>-2.5598801489444944E-2</v>
      </c>
      <c r="AA627" s="4">
        <f t="shared" si="208"/>
        <v>-1.2594853903183748E-2</v>
      </c>
    </row>
    <row r="628" spans="1:27" x14ac:dyDescent="0.3">
      <c r="A628" s="1">
        <f t="shared" si="190"/>
        <v>27</v>
      </c>
      <c r="B628" s="1">
        <f t="shared" si="191"/>
        <v>1</v>
      </c>
      <c r="C628" s="10">
        <v>39993</v>
      </c>
      <c r="D628" s="3">
        <v>927.23</v>
      </c>
      <c r="E628" s="3">
        <v>919.86</v>
      </c>
      <c r="F628" s="3">
        <f t="shared" si="199"/>
        <v>912.4860000000001</v>
      </c>
      <c r="G628" s="3">
        <f t="shared" si="205"/>
        <v>911.77499999999998</v>
      </c>
      <c r="H628" s="4">
        <f t="shared" si="192"/>
        <v>9.0651866361954967E-3</v>
      </c>
      <c r="I628" s="4">
        <f t="shared" si="195"/>
        <v>1.0447273914463342E-3</v>
      </c>
      <c r="J628" s="4">
        <f t="shared" si="196"/>
        <v>8.0204592447491625E-3</v>
      </c>
      <c r="K628" s="4">
        <f t="shared" si="200"/>
        <v>-1.0991402764174457E-2</v>
      </c>
      <c r="L628" s="4">
        <f t="shared" si="206"/>
        <v>-9.6226164133444078E-3</v>
      </c>
      <c r="M628" s="4">
        <f t="shared" si="201"/>
        <v>1.6158056123600707E-2</v>
      </c>
      <c r="N628" s="4">
        <f t="shared" si="207"/>
        <v>1.6950453785199243E-2</v>
      </c>
      <c r="O628" s="4">
        <f t="shared" si="209"/>
        <v>7.6680003882545478E-4</v>
      </c>
      <c r="P628" s="4">
        <f t="shared" si="189"/>
        <v>2.6548574591752028E-2</v>
      </c>
      <c r="Q628" s="4"/>
      <c r="T628" s="4">
        <f t="shared" si="193"/>
        <v>9.0651866361954967E-3</v>
      </c>
      <c r="U628" s="4">
        <f t="shared" si="194"/>
        <v>9.0651866361954967E-3</v>
      </c>
      <c r="V628" s="2">
        <f t="shared" si="202"/>
        <v>-2.8142344107084574E-2</v>
      </c>
      <c r="W628" s="4">
        <f t="shared" si="203"/>
        <v>-3.7860920666013688E-2</v>
      </c>
      <c r="X628" s="4">
        <f t="shared" si="204"/>
        <v>3.8284959240347638E-2</v>
      </c>
      <c r="Y628" s="4">
        <f t="shared" si="197"/>
        <v>-2.3323180784571313E-2</v>
      </c>
      <c r="Z628" s="4">
        <f t="shared" si="198"/>
        <v>-1.716498951346182E-2</v>
      </c>
      <c r="AA628" s="4">
        <f t="shared" si="208"/>
        <v>1.5608124127395432E-3</v>
      </c>
    </row>
    <row r="629" spans="1:27" x14ac:dyDescent="0.3">
      <c r="A629" s="1">
        <f t="shared" si="190"/>
        <v>27</v>
      </c>
      <c r="B629" s="1">
        <f t="shared" si="191"/>
        <v>2</v>
      </c>
      <c r="C629" s="10">
        <v>39994</v>
      </c>
      <c r="D629" s="3">
        <v>919.32</v>
      </c>
      <c r="E629" s="3">
        <v>927.15</v>
      </c>
      <c r="F629" s="3">
        <f t="shared" si="199"/>
        <v>917.32999999999993</v>
      </c>
      <c r="G629" s="3">
        <f t="shared" si="205"/>
        <v>912.50999999999988</v>
      </c>
      <c r="H629" s="4">
        <f t="shared" si="192"/>
        <v>-8.5307852420650407E-3</v>
      </c>
      <c r="I629" s="4">
        <f t="shared" si="195"/>
        <v>-8.627848538123327E-5</v>
      </c>
      <c r="J629" s="4">
        <f t="shared" si="196"/>
        <v>-8.4445067566838068E-3</v>
      </c>
      <c r="K629" s="4">
        <f t="shared" si="200"/>
        <v>-1.1213506896886464E-2</v>
      </c>
      <c r="L629" s="4">
        <f t="shared" si="206"/>
        <v>-1.6691291984369361E-2</v>
      </c>
      <c r="M629" s="4">
        <f t="shared" si="201"/>
        <v>2.1693392781225109E-3</v>
      </c>
      <c r="N629" s="4">
        <f t="shared" si="207"/>
        <v>7.4629319130751154E-3</v>
      </c>
      <c r="O629" s="4">
        <f t="shared" si="209"/>
        <v>5.2430056998651721E-3</v>
      </c>
      <c r="P629" s="4">
        <f t="shared" si="189"/>
        <v>1.7791309161361804E-2</v>
      </c>
      <c r="Q629" s="4"/>
      <c r="T629" s="4">
        <f t="shared" si="193"/>
        <v>-8.5307852420650407E-3</v>
      </c>
      <c r="U629" s="4">
        <f t="shared" si="194"/>
        <v>-8.5307852420650407E-3</v>
      </c>
      <c r="V629" s="2">
        <f t="shared" si="202"/>
        <v>-3.4651596691220081E-2</v>
      </c>
      <c r="W629" s="4">
        <f t="shared" si="203"/>
        <v>-4.4305080724307902E-2</v>
      </c>
      <c r="X629" s="4">
        <f t="shared" si="204"/>
        <v>2.7058429225784858E-2</v>
      </c>
      <c r="Y629" s="4">
        <f t="shared" si="197"/>
        <v>-2.3542515539069928E-2</v>
      </c>
      <c r="Z629" s="4">
        <f t="shared" si="198"/>
        <v>-1.7385707228366545E-2</v>
      </c>
      <c r="AA629" s="4">
        <f t="shared" si="208"/>
        <v>1.0620365983981301E-2</v>
      </c>
    </row>
    <row r="630" spans="1:27" x14ac:dyDescent="0.3">
      <c r="A630" s="1">
        <f t="shared" si="190"/>
        <v>27</v>
      </c>
      <c r="B630" s="1">
        <f t="shared" si="191"/>
        <v>3</v>
      </c>
      <c r="C630" s="10">
        <v>39995</v>
      </c>
      <c r="D630" s="3">
        <v>923.33</v>
      </c>
      <c r="E630" s="3">
        <v>920.82</v>
      </c>
      <c r="F630" s="3">
        <f t="shared" si="199"/>
        <v>921.80799999999999</v>
      </c>
      <c r="G630" s="3">
        <f t="shared" si="205"/>
        <v>913.77199999999993</v>
      </c>
      <c r="H630" s="4">
        <f t="shared" si="192"/>
        <v>4.3619196797632931E-3</v>
      </c>
      <c r="I630" s="4">
        <f t="shared" si="195"/>
        <v>1.6316407779663228E-3</v>
      </c>
      <c r="J630" s="4">
        <f t="shared" si="196"/>
        <v>2.7302789017969705E-3</v>
      </c>
      <c r="K630" s="4">
        <f t="shared" si="200"/>
        <v>2.2924552930426389E-3</v>
      </c>
      <c r="L630" s="4">
        <f t="shared" si="206"/>
        <v>-7.1900970282384015E-3</v>
      </c>
      <c r="M630" s="4">
        <f t="shared" si="201"/>
        <v>1.6511030496589834E-3</v>
      </c>
      <c r="N630" s="4">
        <f t="shared" si="207"/>
        <v>1.0459939678607035E-2</v>
      </c>
      <c r="O630" s="4">
        <f t="shared" si="209"/>
        <v>8.7032805172582474E-3</v>
      </c>
      <c r="P630" s="4">
        <f t="shared" si="189"/>
        <v>2.2230833102684793E-2</v>
      </c>
      <c r="Q630" s="4"/>
      <c r="T630" s="4">
        <f t="shared" si="193"/>
        <v>4.3619196797632931E-3</v>
      </c>
      <c r="U630" s="4">
        <f t="shared" si="194"/>
        <v>4.3619196797632931E-3</v>
      </c>
      <c r="V630" s="2">
        <f t="shared" si="202"/>
        <v>-1.9993038332680672E-2</v>
      </c>
      <c r="W630" s="4">
        <f t="shared" si="203"/>
        <v>-2.9793107949353893E-2</v>
      </c>
      <c r="X630" s="4">
        <f t="shared" si="204"/>
        <v>2.485182143094988E-2</v>
      </c>
      <c r="Y630" s="4">
        <f t="shared" si="197"/>
        <v>-1.0204956867718476E-2</v>
      </c>
      <c r="Z630" s="4">
        <f t="shared" si="198"/>
        <v>-3.9640519185244298E-3</v>
      </c>
      <c r="AA630" s="4">
        <f t="shared" si="208"/>
        <v>1.7744684985470254E-2</v>
      </c>
    </row>
    <row r="631" spans="1:27" x14ac:dyDescent="0.3">
      <c r="A631" s="1">
        <f t="shared" si="190"/>
        <v>27</v>
      </c>
      <c r="B631" s="1">
        <f t="shared" si="191"/>
        <v>4</v>
      </c>
      <c r="C631" s="10">
        <v>39996</v>
      </c>
      <c r="D631" s="3">
        <v>896.42</v>
      </c>
      <c r="E631" s="3">
        <v>921.24</v>
      </c>
      <c r="F631" s="3">
        <f t="shared" si="199"/>
        <v>917.04</v>
      </c>
      <c r="G631" s="3">
        <f t="shared" si="205"/>
        <v>911.57699999999988</v>
      </c>
      <c r="H631" s="4">
        <f t="shared" si="192"/>
        <v>-2.9144509546965961E-2</v>
      </c>
      <c r="I631" s="4">
        <f t="shared" si="195"/>
        <v>-2.2635460777837087E-3</v>
      </c>
      <c r="J631" s="4">
        <f t="shared" si="196"/>
        <v>-2.6880963469182253E-2</v>
      </c>
      <c r="K631" s="4">
        <f t="shared" si="200"/>
        <v>-1.2292463149686363E-3</v>
      </c>
      <c r="L631" s="4">
        <f t="shared" si="206"/>
        <v>-1.090497318281556E-2</v>
      </c>
      <c r="M631" s="4">
        <f t="shared" si="201"/>
        <v>-2.2485387769344854E-2</v>
      </c>
      <c r="N631" s="4">
        <f t="shared" si="207"/>
        <v>-1.6627229515444035E-2</v>
      </c>
      <c r="O631" s="4">
        <f t="shared" si="209"/>
        <v>6.0942415385646011E-3</v>
      </c>
      <c r="P631" s="4">
        <f t="shared" si="189"/>
        <v>-7.5615831718793703E-3</v>
      </c>
      <c r="Q631" s="4"/>
      <c r="T631" s="4">
        <f t="shared" si="193"/>
        <v>-2.9144509546965961E-2</v>
      </c>
      <c r="U631" s="4">
        <f t="shared" si="194"/>
        <v>-2.9144509546965961E-2</v>
      </c>
      <c r="V631" s="2">
        <f t="shared" si="202"/>
        <v>-3.3249217506200923E-3</v>
      </c>
      <c r="W631" s="4">
        <f t="shared" si="203"/>
        <v>-1.3291672533113849E-2</v>
      </c>
      <c r="X631" s="4">
        <f t="shared" si="204"/>
        <v>-2.590572229587294E-2</v>
      </c>
      <c r="Y631" s="4">
        <f t="shared" si="197"/>
        <v>-1.3682746984358046E-2</v>
      </c>
      <c r="Z631" s="4">
        <f t="shared" si="198"/>
        <v>-7.4637703704307718E-3</v>
      </c>
      <c r="AA631" s="4">
        <f t="shared" si="208"/>
        <v>1.2058085406472083E-2</v>
      </c>
    </row>
    <row r="632" spans="1:27" x14ac:dyDescent="0.3">
      <c r="A632" s="1">
        <f t="shared" si="190"/>
        <v>28</v>
      </c>
      <c r="B632" s="1">
        <f t="shared" si="191"/>
        <v>1</v>
      </c>
      <c r="C632" s="10">
        <v>40000</v>
      </c>
      <c r="D632" s="3">
        <v>898.72</v>
      </c>
      <c r="E632" s="3">
        <v>894.27</v>
      </c>
      <c r="F632" s="3">
        <f t="shared" si="199"/>
        <v>913.00400000000013</v>
      </c>
      <c r="G632" s="3">
        <f t="shared" si="205"/>
        <v>909.32599999999979</v>
      </c>
      <c r="H632" s="4">
        <f t="shared" si="192"/>
        <v>2.5657615849714066E-3</v>
      </c>
      <c r="I632" s="4">
        <f t="shared" si="195"/>
        <v>-2.3984293076905663E-3</v>
      </c>
      <c r="J632" s="4">
        <f t="shared" si="196"/>
        <v>4.9641908926619724E-3</v>
      </c>
      <c r="K632" s="4">
        <f t="shared" si="200"/>
        <v>2.2483880323955385E-2</v>
      </c>
      <c r="L632" s="4">
        <f t="shared" si="206"/>
        <v>1.5711881087486144E-2</v>
      </c>
      <c r="M632" s="4">
        <f t="shared" si="201"/>
        <v>-1.5645057414863574E-2</v>
      </c>
      <c r="N632" s="4">
        <f t="shared" si="207"/>
        <v>-1.1663583797229782E-2</v>
      </c>
      <c r="O632" s="4">
        <f t="shared" si="209"/>
        <v>4.0924870927545156E-3</v>
      </c>
      <c r="P632" s="4">
        <f t="shared" si="189"/>
        <v>-5.0152228065319373E-3</v>
      </c>
      <c r="Q632" s="4"/>
      <c r="T632" s="4">
        <f t="shared" si="193"/>
        <v>2.5657615849714066E-3</v>
      </c>
      <c r="U632" s="4">
        <f t="shared" si="194"/>
        <v>2.5657615849714066E-3</v>
      </c>
      <c r="V632" s="2">
        <f t="shared" si="202"/>
        <v>2.5077530621806763E-2</v>
      </c>
      <c r="W632" s="4">
        <f t="shared" si="203"/>
        <v>1.4826755315588736E-2</v>
      </c>
      <c r="X632" s="4">
        <f t="shared" si="204"/>
        <v>-2.1961040374360596E-2</v>
      </c>
      <c r="Y632" s="4">
        <f t="shared" si="197"/>
        <v>9.7347047588188362E-3</v>
      </c>
      <c r="Z632" s="4">
        <f t="shared" si="198"/>
        <v>1.6101334254517388E-2</v>
      </c>
      <c r="AA632" s="4">
        <f t="shared" si="208"/>
        <v>8.1223610056006552E-3</v>
      </c>
    </row>
    <row r="633" spans="1:27" x14ac:dyDescent="0.3">
      <c r="A633" s="1">
        <f t="shared" si="190"/>
        <v>28</v>
      </c>
      <c r="B633" s="1">
        <f t="shared" si="191"/>
        <v>2</v>
      </c>
      <c r="C633" s="10">
        <v>40001</v>
      </c>
      <c r="D633" s="3">
        <v>881.03</v>
      </c>
      <c r="E633" s="3">
        <v>898.6</v>
      </c>
      <c r="F633" s="3">
        <f t="shared" si="199"/>
        <v>903.7639999999999</v>
      </c>
      <c r="G633" s="3">
        <f t="shared" si="205"/>
        <v>908.125</v>
      </c>
      <c r="H633" s="4">
        <f t="shared" si="192"/>
        <v>-1.968354993768922E-2</v>
      </c>
      <c r="I633" s="4">
        <f t="shared" si="195"/>
        <v>-1.3352323304255447E-4</v>
      </c>
      <c r="J633" s="4">
        <f t="shared" si="196"/>
        <v>-1.9550026704646666E-2</v>
      </c>
      <c r="K633" s="4">
        <f t="shared" si="200"/>
        <v>1.1936420687199531E-2</v>
      </c>
      <c r="L633" s="4">
        <f t="shared" si="206"/>
        <v>1.3814709314976236E-2</v>
      </c>
      <c r="M633" s="4">
        <f t="shared" si="201"/>
        <v>-2.5154797048786991E-2</v>
      </c>
      <c r="N633" s="4">
        <f t="shared" si="207"/>
        <v>-2.9836200963523775E-2</v>
      </c>
      <c r="O633" s="4">
        <f t="shared" si="209"/>
        <v>-4.9498881990398778E-3</v>
      </c>
      <c r="P633" s="4">
        <f t="shared" si="189"/>
        <v>-2.4600055355660146E-2</v>
      </c>
      <c r="Q633" s="4"/>
      <c r="T633" s="4">
        <f t="shared" si="193"/>
        <v>-1.968354993768922E-2</v>
      </c>
      <c r="U633" s="4">
        <f t="shared" si="194"/>
        <v>-1.968354993768922E-2</v>
      </c>
      <c r="V633" s="2">
        <f t="shared" si="202"/>
        <v>3.1722894783692349E-2</v>
      </c>
      <c r="W633" s="4">
        <f t="shared" si="203"/>
        <v>2.1405665835855459E-2</v>
      </c>
      <c r="X633" s="4">
        <f t="shared" si="204"/>
        <v>-4.9825825307636774E-2</v>
      </c>
      <c r="Y633" s="4">
        <f t="shared" si="197"/>
        <v>-6.8124041862596089E-4</v>
      </c>
      <c r="Z633" s="4">
        <f t="shared" si="198"/>
        <v>5.6197139413368576E-3</v>
      </c>
      <c r="AA633" s="4">
        <f t="shared" si="208"/>
        <v>-9.5585028153858873E-3</v>
      </c>
    </row>
    <row r="634" spans="1:27" x14ac:dyDescent="0.3">
      <c r="A634" s="1">
        <f t="shared" si="190"/>
        <v>28</v>
      </c>
      <c r="B634" s="1">
        <f t="shared" si="191"/>
        <v>3</v>
      </c>
      <c r="C634" s="10">
        <v>40002</v>
      </c>
      <c r="D634" s="3">
        <v>879.56</v>
      </c>
      <c r="E634" s="3">
        <v>881.9</v>
      </c>
      <c r="F634" s="3">
        <f t="shared" si="199"/>
        <v>895.8119999999999</v>
      </c>
      <c r="G634" s="3">
        <f t="shared" si="205"/>
        <v>906.57099999999991</v>
      </c>
      <c r="H634" s="4">
        <f t="shared" si="192"/>
        <v>-1.6685016401257928E-3</v>
      </c>
      <c r="I634" s="4">
        <f t="shared" si="195"/>
        <v>9.8748056252341522E-4</v>
      </c>
      <c r="J634" s="4">
        <f t="shared" si="196"/>
        <v>-2.6559822026492081E-3</v>
      </c>
      <c r="K634" s="4">
        <f t="shared" si="200"/>
        <v>2.1389737012360563E-2</v>
      </c>
      <c r="L634" s="4">
        <f t="shared" si="206"/>
        <v>3.2396424891572614E-2</v>
      </c>
      <c r="M634" s="4">
        <f t="shared" si="201"/>
        <v>-1.8142199479354991E-2</v>
      </c>
      <c r="N634" s="4">
        <f t="shared" si="207"/>
        <v>-2.9794687895377162E-2</v>
      </c>
      <c r="O634" s="4">
        <f t="shared" si="209"/>
        <v>-1.2232252489881322E-2</v>
      </c>
      <c r="P634" s="4">
        <f t="shared" ref="P634:P697" si="210">(D634-903.25)/903.25</f>
        <v>-2.6227511763077836E-2</v>
      </c>
      <c r="Q634" s="4"/>
      <c r="T634" s="4">
        <f t="shared" si="193"/>
        <v>-1.6685016401257928E-3</v>
      </c>
      <c r="U634" s="4">
        <f t="shared" si="194"/>
        <v>-1.6685016401257928E-3</v>
      </c>
      <c r="V634" s="2">
        <f t="shared" si="202"/>
        <v>4.3460495102323506E-2</v>
      </c>
      <c r="W634" s="4">
        <f t="shared" si="203"/>
        <v>3.3025890151300218E-2</v>
      </c>
      <c r="X634" s="4">
        <f t="shared" si="204"/>
        <v>-4.324935822129411E-2</v>
      </c>
      <c r="Y634" s="4">
        <f t="shared" si="197"/>
        <v>8.6542041319071471E-3</v>
      </c>
      <c r="Z634" s="4">
        <f t="shared" si="198"/>
        <v>1.5014020801297113E-2</v>
      </c>
      <c r="AA634" s="4">
        <f t="shared" si="208"/>
        <v>-2.3457207329968529E-2</v>
      </c>
    </row>
    <row r="635" spans="1:27" x14ac:dyDescent="0.3">
      <c r="A635" s="1">
        <f t="shared" si="190"/>
        <v>28</v>
      </c>
      <c r="B635" s="1">
        <f t="shared" si="191"/>
        <v>4</v>
      </c>
      <c r="C635" s="10">
        <v>40003</v>
      </c>
      <c r="D635" s="3">
        <v>882.68</v>
      </c>
      <c r="E635" s="3">
        <v>881.28</v>
      </c>
      <c r="F635" s="3">
        <f t="shared" si="199"/>
        <v>887.68200000000002</v>
      </c>
      <c r="G635" s="3">
        <f t="shared" si="205"/>
        <v>904.74500000000012</v>
      </c>
      <c r="H635" s="4">
        <f t="shared" si="192"/>
        <v>3.547228159534318E-3</v>
      </c>
      <c r="I635" s="4">
        <f t="shared" si="195"/>
        <v>1.9555232161535623E-3</v>
      </c>
      <c r="J635" s="4">
        <f t="shared" si="196"/>
        <v>1.5917049433807557E-3</v>
      </c>
      <c r="K635" s="4">
        <f t="shared" si="200"/>
        <v>1.0655896129883191E-2</v>
      </c>
      <c r="L635" s="4">
        <f t="shared" si="206"/>
        <v>3.1421013537071683E-2</v>
      </c>
      <c r="M635" s="4">
        <f t="shared" si="201"/>
        <v>-5.6349007865430034E-3</v>
      </c>
      <c r="N635" s="4">
        <f t="shared" si="207"/>
        <v>-2.4388087251104085E-2</v>
      </c>
      <c r="O635" s="4">
        <f t="shared" si="209"/>
        <v>-1.9330901345901236E-2</v>
      </c>
      <c r="P635" s="4">
        <f t="shared" si="210"/>
        <v>-2.2773318571824023E-2</v>
      </c>
      <c r="Q635" s="4"/>
      <c r="T635" s="4">
        <f t="shared" si="193"/>
        <v>3.547228159534318E-3</v>
      </c>
      <c r="U635" s="4">
        <f t="shared" si="194"/>
        <v>3.547228159534318E-3</v>
      </c>
      <c r="V635" s="2">
        <f t="shared" si="202"/>
        <v>4.9763518122697824E-2</v>
      </c>
      <c r="W635" s="4">
        <f t="shared" si="203"/>
        <v>3.9265882941470862E-2</v>
      </c>
      <c r="X635" s="4">
        <f t="shared" si="204"/>
        <v>-4.4025429694692135E-2</v>
      </c>
      <c r="Y635" s="4">
        <f t="shared" si="197"/>
        <v>-1.9457983355767041E-3</v>
      </c>
      <c r="Z635" s="4">
        <f t="shared" si="198"/>
        <v>4.3471826708951448E-3</v>
      </c>
      <c r="AA635" s="4">
        <f t="shared" si="208"/>
        <v>-3.702072448926455E-2</v>
      </c>
    </row>
    <row r="636" spans="1:27" x14ac:dyDescent="0.3">
      <c r="A636" s="1">
        <f t="shared" si="190"/>
        <v>28</v>
      </c>
      <c r="B636" s="1">
        <f t="shared" si="191"/>
        <v>5</v>
      </c>
      <c r="C636" s="10">
        <v>40004</v>
      </c>
      <c r="D636" s="3">
        <v>879.13</v>
      </c>
      <c r="E636" s="3">
        <v>880.03</v>
      </c>
      <c r="F636" s="3">
        <f t="shared" si="199"/>
        <v>884.22399999999993</v>
      </c>
      <c r="G636" s="3">
        <f t="shared" si="205"/>
        <v>900.63199999999995</v>
      </c>
      <c r="H636" s="4">
        <f t="shared" si="192"/>
        <v>-4.0218425703538712E-3</v>
      </c>
      <c r="I636" s="4">
        <f t="shared" si="195"/>
        <v>-3.0022205102641698E-3</v>
      </c>
      <c r="J636" s="4">
        <f t="shared" si="196"/>
        <v>-1.0196220600897014E-3</v>
      </c>
      <c r="K636" s="4">
        <f t="shared" si="200"/>
        <v>3.1919835047808896E-3</v>
      </c>
      <c r="L636" s="4">
        <f t="shared" si="206"/>
        <v>2.3044717350694723E-2</v>
      </c>
      <c r="M636" s="4">
        <f t="shared" si="201"/>
        <v>-5.760983642153954E-3</v>
      </c>
      <c r="N636" s="4">
        <f t="shared" si="207"/>
        <v>-2.3874346014798445E-2</v>
      </c>
      <c r="O636" s="4">
        <f t="shared" si="209"/>
        <v>-1.8663906361971513E-2</v>
      </c>
      <c r="P636" s="4">
        <f t="shared" si="210"/>
        <v>-2.6703570440077502E-2</v>
      </c>
      <c r="Q636" s="4"/>
      <c r="T636" s="4">
        <f t="shared" si="193"/>
        <v>-4.0218425703538712E-3</v>
      </c>
      <c r="U636" s="4">
        <f t="shared" si="194"/>
        <v>-4.0218425703538712E-3</v>
      </c>
      <c r="V636" s="2">
        <f t="shared" si="202"/>
        <v>1.556623011736984E-2</v>
      </c>
      <c r="W636" s="4">
        <f t="shared" si="203"/>
        <v>5.4105678161961348E-3</v>
      </c>
      <c r="X636" s="4">
        <f t="shared" si="204"/>
        <v>-1.9287833827893137E-2</v>
      </c>
      <c r="Y636" s="4">
        <f t="shared" si="197"/>
        <v>-9.3166447184707697E-3</v>
      </c>
      <c r="Z636" s="4">
        <f t="shared" si="198"/>
        <v>-3.0701387393188553E-3</v>
      </c>
      <c r="AA636" s="4">
        <f t="shared" si="208"/>
        <v>-3.5784698595481147E-2</v>
      </c>
    </row>
    <row r="637" spans="1:27" x14ac:dyDescent="0.3">
      <c r="A637" s="1">
        <f t="shared" si="190"/>
        <v>29</v>
      </c>
      <c r="B637" s="1">
        <f t="shared" si="191"/>
        <v>1</v>
      </c>
      <c r="C637" s="10">
        <v>40007</v>
      </c>
      <c r="D637" s="3">
        <v>901.05</v>
      </c>
      <c r="E637" s="3">
        <v>879.57</v>
      </c>
      <c r="F637" s="3">
        <f t="shared" si="199"/>
        <v>884.68999999999994</v>
      </c>
      <c r="G637" s="3">
        <f t="shared" si="205"/>
        <v>898.84700000000009</v>
      </c>
      <c r="H637" s="4">
        <f t="shared" si="192"/>
        <v>2.4933741312433838E-2</v>
      </c>
      <c r="I637" s="4">
        <f t="shared" si="195"/>
        <v>5.0049480736643562E-4</v>
      </c>
      <c r="J637" s="4">
        <f t="shared" si="196"/>
        <v>2.4433246505067403E-2</v>
      </c>
      <c r="K637" s="4">
        <f t="shared" si="200"/>
        <v>1.6721076518831427E-3</v>
      </c>
      <c r="L637" s="4">
        <f t="shared" si="206"/>
        <v>2.2149422977514457E-2</v>
      </c>
      <c r="M637" s="4">
        <f t="shared" si="201"/>
        <v>1.8492353253682096E-2</v>
      </c>
      <c r="N637" s="4">
        <f t="shared" si="207"/>
        <v>2.4509176756443095E-3</v>
      </c>
      <c r="O637" s="4">
        <f t="shared" si="209"/>
        <v>-1.5711669718661732E-2</v>
      </c>
      <c r="P637" s="4">
        <f t="shared" si="210"/>
        <v>-2.4356490451149133E-3</v>
      </c>
      <c r="Q637" s="4"/>
      <c r="T637" s="4">
        <f t="shared" si="193"/>
        <v>2.4933741312433838E-2</v>
      </c>
      <c r="U637" s="4">
        <f t="shared" si="194"/>
        <v>2.4933741312433838E-2</v>
      </c>
      <c r="V637" s="2">
        <f t="shared" si="202"/>
        <v>2.2283393809789259E-2</v>
      </c>
      <c r="W637" s="4">
        <f t="shared" si="203"/>
        <v>1.2060559871691334E-2</v>
      </c>
      <c r="X637" s="4">
        <f t="shared" si="204"/>
        <v>2.5925761082427534E-3</v>
      </c>
      <c r="Y637" s="4">
        <f t="shared" si="197"/>
        <v>-1.0817569500883448E-2</v>
      </c>
      <c r="Z637" s="4">
        <f t="shared" si="198"/>
        <v>-4.5805272273421061E-3</v>
      </c>
      <c r="AA637" s="4">
        <f t="shared" si="208"/>
        <v>-3.1011912324590239E-2</v>
      </c>
    </row>
    <row r="638" spans="1:27" x14ac:dyDescent="0.3">
      <c r="A638" s="1">
        <f t="shared" si="190"/>
        <v>29</v>
      </c>
      <c r="B638" s="1">
        <f t="shared" si="191"/>
        <v>2</v>
      </c>
      <c r="C638" s="10">
        <v>40008</v>
      </c>
      <c r="D638" s="3">
        <v>905.84</v>
      </c>
      <c r="E638" s="3">
        <v>900.77</v>
      </c>
      <c r="F638" s="3">
        <f t="shared" si="199"/>
        <v>889.65200000000004</v>
      </c>
      <c r="G638" s="3">
        <f t="shared" si="205"/>
        <v>896.70799999999997</v>
      </c>
      <c r="H638" s="4">
        <f t="shared" si="192"/>
        <v>5.3160201986572082E-3</v>
      </c>
      <c r="I638" s="4">
        <f t="shared" si="195"/>
        <v>-3.1074857111145079E-4</v>
      </c>
      <c r="J638" s="4">
        <f t="shared" si="196"/>
        <v>5.6267687697686593E-3</v>
      </c>
      <c r="K638" s="4">
        <f t="shared" si="200"/>
        <v>-1.7141113145774305E-2</v>
      </c>
      <c r="L638" s="4">
        <f t="shared" si="206"/>
        <v>-5.9449161163827573E-3</v>
      </c>
      <c r="M638" s="4">
        <f t="shared" si="201"/>
        <v>1.8195878838017546E-2</v>
      </c>
      <c r="N638" s="4">
        <f t="shared" si="207"/>
        <v>1.0183917172591371E-2</v>
      </c>
      <c r="O638" s="4">
        <f t="shared" si="209"/>
        <v>-7.7894550914067891E-3</v>
      </c>
      <c r="P638" s="4">
        <f t="shared" si="210"/>
        <v>2.8674231940216239E-3</v>
      </c>
      <c r="Q638" s="4"/>
      <c r="T638" s="4">
        <f t="shared" si="193"/>
        <v>5.3160201986572082E-3</v>
      </c>
      <c r="U638" s="4">
        <f t="shared" si="194"/>
        <v>5.3160201986572082E-3</v>
      </c>
      <c r="V638" s="2">
        <f t="shared" si="202"/>
        <v>-2.2218522834470875E-2</v>
      </c>
      <c r="W638" s="4">
        <f t="shared" si="203"/>
        <v>-3.1996337606126149E-2</v>
      </c>
      <c r="X638" s="4">
        <f t="shared" si="204"/>
        <v>2.8160221558857314E-2</v>
      </c>
      <c r="Y638" s="4">
        <f t="shared" si="197"/>
        <v>-2.9396211485602605E-2</v>
      </c>
      <c r="Z638" s="4">
        <f t="shared" si="198"/>
        <v>-2.3276312189808138E-2</v>
      </c>
      <c r="AA638" s="4">
        <f t="shared" si="208"/>
        <v>-1.5614695871931006E-2</v>
      </c>
    </row>
    <row r="639" spans="1:27" x14ac:dyDescent="0.3">
      <c r="A639" s="1">
        <f t="shared" si="190"/>
        <v>29</v>
      </c>
      <c r="B639" s="1">
        <f t="shared" si="191"/>
        <v>3</v>
      </c>
      <c r="C639" s="10">
        <v>40009</v>
      </c>
      <c r="D639" s="3">
        <v>932.68</v>
      </c>
      <c r="E639" s="3">
        <v>910.15</v>
      </c>
      <c r="F639" s="3">
        <f t="shared" si="199"/>
        <v>900.27600000000007</v>
      </c>
      <c r="G639" s="3">
        <f t="shared" si="205"/>
        <v>898.0440000000001</v>
      </c>
      <c r="H639" s="4">
        <f t="shared" si="192"/>
        <v>2.9629956725249401E-2</v>
      </c>
      <c r="I639" s="4">
        <f t="shared" si="195"/>
        <v>4.7580146604256218E-3</v>
      </c>
      <c r="J639" s="4">
        <f t="shared" si="196"/>
        <v>2.4871942064823779E-2</v>
      </c>
      <c r="K639" s="4">
        <f t="shared" si="200"/>
        <v>-1.5085445553298681E-2</v>
      </c>
      <c r="L639" s="4">
        <f t="shared" si="206"/>
        <v>-1.2854857860598453E-2</v>
      </c>
      <c r="M639" s="4">
        <f t="shared" si="201"/>
        <v>3.5993406466461264E-2</v>
      </c>
      <c r="N639" s="4">
        <f t="shared" si="207"/>
        <v>3.8568266142861428E-2</v>
      </c>
      <c r="O639" s="4">
        <f t="shared" si="209"/>
        <v>2.3931037440493748E-3</v>
      </c>
      <c r="P639" s="4">
        <f t="shared" si="210"/>
        <v>3.2582341544422862E-2</v>
      </c>
      <c r="Q639" s="4"/>
      <c r="T639" s="4">
        <f t="shared" si="193"/>
        <v>2.9629956725249401E-2</v>
      </c>
      <c r="U639" s="4">
        <f t="shared" si="194"/>
        <v>2.9629956725249401E-2</v>
      </c>
      <c r="V639" s="2">
        <f t="shared" si="202"/>
        <v>-2.9011746003709357E-2</v>
      </c>
      <c r="W639" s="4">
        <f t="shared" si="203"/>
        <v>-3.8721628543672303E-2</v>
      </c>
      <c r="X639" s="4">
        <f t="shared" si="204"/>
        <v>6.0393833280276511E-2</v>
      </c>
      <c r="Y639" s="4">
        <f t="shared" si="197"/>
        <v>-2.7366175658619096E-2</v>
      </c>
      <c r="Z639" s="4">
        <f t="shared" si="198"/>
        <v>-2.1233476479932314E-2</v>
      </c>
      <c r="AA639" s="4">
        <f t="shared" si="208"/>
        <v>4.9831884368597094E-3</v>
      </c>
    </row>
    <row r="640" spans="1:27" x14ac:dyDescent="0.3">
      <c r="A640" s="1">
        <f t="shared" si="190"/>
        <v>29</v>
      </c>
      <c r="B640" s="1">
        <f t="shared" si="191"/>
        <v>4</v>
      </c>
      <c r="C640" s="10">
        <v>40010</v>
      </c>
      <c r="D640" s="3">
        <v>940.74</v>
      </c>
      <c r="E640" s="3">
        <v>930.17</v>
      </c>
      <c r="F640" s="3">
        <f t="shared" si="199"/>
        <v>911.88799999999992</v>
      </c>
      <c r="G640" s="3">
        <f t="shared" si="205"/>
        <v>899.78500000000008</v>
      </c>
      <c r="H640" s="4">
        <f t="shared" si="192"/>
        <v>8.6417635201784752E-3</v>
      </c>
      <c r="I640" s="4">
        <f t="shared" si="195"/>
        <v>-2.6911695329587758E-3</v>
      </c>
      <c r="J640" s="4">
        <f t="shared" si="196"/>
        <v>1.1332933053137251E-2</v>
      </c>
      <c r="K640" s="4">
        <f t="shared" si="200"/>
        <v>-3.0026375605781187E-2</v>
      </c>
      <c r="L640" s="4">
        <f t="shared" si="206"/>
        <v>-4.0148341934592165E-2</v>
      </c>
      <c r="M640" s="4">
        <f t="shared" si="201"/>
        <v>3.1639850507957215E-2</v>
      </c>
      <c r="N640" s="4">
        <f t="shared" si="207"/>
        <v>4.5516428924687477E-2</v>
      </c>
      <c r="O640" s="4">
        <f t="shared" si="209"/>
        <v>1.2865403831026466E-2</v>
      </c>
      <c r="P640" s="4">
        <f t="shared" si="210"/>
        <v>4.1505673955161929E-2</v>
      </c>
      <c r="Q640" s="4"/>
      <c r="T640" s="4">
        <f t="shared" si="193"/>
        <v>8.6417635201784752E-3</v>
      </c>
      <c r="U640" s="4">
        <f t="shared" si="194"/>
        <v>8.6417635201784752E-3</v>
      </c>
      <c r="V640" s="2">
        <f t="shared" si="202"/>
        <v>-5.3608954839816446E-2</v>
      </c>
      <c r="W640" s="4">
        <f t="shared" si="203"/>
        <v>-6.307286529141834E-2</v>
      </c>
      <c r="X640" s="4">
        <f t="shared" si="204"/>
        <v>6.5776952009788447E-2</v>
      </c>
      <c r="Y640" s="4">
        <f t="shared" si="197"/>
        <v>-4.2120809825160484E-2</v>
      </c>
      <c r="Z640" s="4">
        <f t="shared" si="198"/>
        <v>-3.608114229987746E-2</v>
      </c>
      <c r="AA640" s="4">
        <f t="shared" si="208"/>
        <v>2.7268774178140262E-2</v>
      </c>
    </row>
    <row r="641" spans="1:27" x14ac:dyDescent="0.3">
      <c r="A641" s="1">
        <f t="shared" si="190"/>
        <v>29</v>
      </c>
      <c r="B641" s="1">
        <f t="shared" si="191"/>
        <v>5</v>
      </c>
      <c r="C641" s="10">
        <v>40011</v>
      </c>
      <c r="D641" s="3">
        <v>940.38</v>
      </c>
      <c r="E641" s="3">
        <v>940.56</v>
      </c>
      <c r="F641" s="3">
        <f t="shared" si="199"/>
        <v>924.13799999999992</v>
      </c>
      <c r="G641" s="3">
        <f t="shared" si="205"/>
        <v>904.18099999999993</v>
      </c>
      <c r="H641" s="4">
        <f t="shared" si="192"/>
        <v>-3.8267746667518509E-4</v>
      </c>
      <c r="I641" s="4">
        <f t="shared" si="195"/>
        <v>-1.9133873333765299E-4</v>
      </c>
      <c r="J641" s="4">
        <f t="shared" si="196"/>
        <v>-1.913387333375321E-4</v>
      </c>
      <c r="K641" s="4">
        <f t="shared" si="200"/>
        <v>-2.1964092097710459E-2</v>
      </c>
      <c r="L641" s="4">
        <f t="shared" si="206"/>
        <v>-4.3137435541287829E-2</v>
      </c>
      <c r="M641" s="4">
        <f t="shared" si="201"/>
        <v>1.7575297195873425E-2</v>
      </c>
      <c r="N641" s="4">
        <f t="shared" si="207"/>
        <v>4.0035125710449648E-2</v>
      </c>
      <c r="O641" s="4">
        <f t="shared" si="209"/>
        <v>2.1222271847550982E-2</v>
      </c>
      <c r="P641" s="4">
        <f t="shared" si="210"/>
        <v>4.1107113202324935E-2</v>
      </c>
      <c r="Q641" s="4"/>
      <c r="T641" s="4">
        <f t="shared" si="193"/>
        <v>-3.8267746667518509E-4</v>
      </c>
      <c r="U641" s="4">
        <f t="shared" si="194"/>
        <v>-3.8267746667518509E-4</v>
      </c>
      <c r="V641" s="2">
        <f t="shared" si="202"/>
        <v>-6.5490996449603517E-2</v>
      </c>
      <c r="W641" s="4">
        <f t="shared" si="203"/>
        <v>-7.4836086485107464E-2</v>
      </c>
      <c r="X641" s="4">
        <f t="shared" si="204"/>
        <v>6.9671152161796326E-2</v>
      </c>
      <c r="Y641" s="4">
        <f t="shared" si="197"/>
        <v>-3.4159053542876128E-2</v>
      </c>
      <c r="Z641" s="4">
        <f t="shared" si="198"/>
        <v>-2.8069185155777152E-2</v>
      </c>
      <c r="AA641" s="4">
        <f t="shared" si="208"/>
        <v>4.5140145483497381E-2</v>
      </c>
    </row>
    <row r="642" spans="1:27" x14ac:dyDescent="0.3">
      <c r="A642" s="1">
        <f t="shared" si="190"/>
        <v>30</v>
      </c>
      <c r="B642" s="1">
        <f t="shared" si="191"/>
        <v>1</v>
      </c>
      <c r="C642" s="10">
        <v>40014</v>
      </c>
      <c r="D642" s="3">
        <v>951.13</v>
      </c>
      <c r="E642" s="3">
        <v>942.07</v>
      </c>
      <c r="F642" s="3">
        <f t="shared" si="199"/>
        <v>934.15400000000011</v>
      </c>
      <c r="G642" s="3">
        <f t="shared" si="205"/>
        <v>909.42199999999991</v>
      </c>
      <c r="H642" s="4">
        <f t="shared" si="192"/>
        <v>1.1431548948297498E-2</v>
      </c>
      <c r="I642" s="4">
        <f t="shared" si="195"/>
        <v>1.7971458346626413E-3</v>
      </c>
      <c r="J642" s="4">
        <f t="shared" si="196"/>
        <v>9.6344031136348564E-3</v>
      </c>
      <c r="K642" s="4">
        <f t="shared" si="200"/>
        <v>-1.1133796975690587E-2</v>
      </c>
      <c r="L642" s="4">
        <f t="shared" si="206"/>
        <v>-3.7848765629024624E-2</v>
      </c>
      <c r="M642" s="4">
        <f t="shared" si="201"/>
        <v>1.8172592527570277E-2</v>
      </c>
      <c r="N642" s="4">
        <f t="shared" si="207"/>
        <v>4.5862097024263859E-2</v>
      </c>
      <c r="O642" s="4">
        <f t="shared" si="209"/>
        <v>2.6002754618191203E-2</v>
      </c>
      <c r="P642" s="4">
        <f t="shared" si="210"/>
        <v>5.300858012731801E-2</v>
      </c>
      <c r="Q642" s="4"/>
      <c r="T642" s="4">
        <f t="shared" si="193"/>
        <v>1.1431548948297498E-2</v>
      </c>
      <c r="U642" s="4">
        <f t="shared" si="194"/>
        <v>1.1431548948297498E-2</v>
      </c>
      <c r="V642" s="2">
        <f t="shared" si="202"/>
        <v>-4.1823518152236373E-2</v>
      </c>
      <c r="W642" s="4">
        <f t="shared" si="203"/>
        <v>-5.1405282970713985E-2</v>
      </c>
      <c r="X642" s="4">
        <f t="shared" si="204"/>
        <v>5.5579601575939233E-2</v>
      </c>
      <c r="Y642" s="4">
        <f t="shared" si="197"/>
        <v>-2.3463799507165813E-2</v>
      </c>
      <c r="Z642" s="4">
        <f t="shared" si="198"/>
        <v>-1.7306494872221911E-2</v>
      </c>
      <c r="AA642" s="4">
        <f t="shared" si="208"/>
        <v>5.5911110106365139E-2</v>
      </c>
    </row>
    <row r="643" spans="1:27" x14ac:dyDescent="0.3">
      <c r="A643" s="1">
        <f t="shared" ref="A643:A706" si="211">WEEKNUM(C643,2)</f>
        <v>30</v>
      </c>
      <c r="B643" s="1">
        <f t="shared" ref="B643:B706" si="212">WEEKDAY(C643,2)</f>
        <v>2</v>
      </c>
      <c r="C643" s="10">
        <v>40015</v>
      </c>
      <c r="D643" s="3">
        <v>954.58</v>
      </c>
      <c r="E643" s="3">
        <v>951.97</v>
      </c>
      <c r="F643" s="3">
        <f t="shared" si="199"/>
        <v>943.90200000000004</v>
      </c>
      <c r="G643" s="3">
        <f t="shared" si="205"/>
        <v>916.77700000000004</v>
      </c>
      <c r="H643" s="4">
        <f t="shared" ref="H643:H706" si="213">(D643-D642)/D642</f>
        <v>3.6272644118049537E-3</v>
      </c>
      <c r="I643" s="4">
        <f t="shared" si="195"/>
        <v>8.831600307003584E-4</v>
      </c>
      <c r="J643" s="4">
        <f t="shared" si="196"/>
        <v>2.7441043811045952E-3</v>
      </c>
      <c r="K643" s="4">
        <f t="shared" si="200"/>
        <v>-1.0406043337924283E-2</v>
      </c>
      <c r="L643" s="4">
        <f t="shared" si="206"/>
        <v>-4.0534241726507714E-2</v>
      </c>
      <c r="M643" s="4">
        <f t="shared" si="201"/>
        <v>1.1312615080802876E-2</v>
      </c>
      <c r="N643" s="4">
        <f t="shared" si="207"/>
        <v>4.1234673208424728E-2</v>
      </c>
      <c r="O643" s="4">
        <f t="shared" si="209"/>
        <v>2.8415638291185652E-2</v>
      </c>
      <c r="P643" s="4">
        <f t="shared" si="210"/>
        <v>5.68281206753391E-2</v>
      </c>
      <c r="Q643" s="4"/>
      <c r="T643" s="4">
        <f t="shared" ref="T643:T706" si="214">(D643-D642)/D642</f>
        <v>3.6272644118049537E-3</v>
      </c>
      <c r="U643" s="4">
        <f t="shared" ref="U643:U706" si="215">(D643-D642)/D642</f>
        <v>3.6272644118049537E-3</v>
      </c>
      <c r="V643" s="2">
        <f t="shared" si="202"/>
        <v>-4.7617044988592476E-2</v>
      </c>
      <c r="W643" s="4">
        <f t="shared" si="203"/>
        <v>-5.714087453870656E-2</v>
      </c>
      <c r="X643" s="4">
        <f t="shared" si="204"/>
        <v>5.3806411728340553E-2</v>
      </c>
      <c r="Y643" s="4">
        <f t="shared" si="197"/>
        <v>-2.2745120104284335E-2</v>
      </c>
      <c r="Z643" s="4">
        <f t="shared" si="198"/>
        <v>-1.6583284016214395E-2</v>
      </c>
      <c r="AA643" s="4">
        <f t="shared" si="208"/>
        <v>6.0978899614680795E-2</v>
      </c>
    </row>
    <row r="644" spans="1:27" x14ac:dyDescent="0.3">
      <c r="A644" s="1">
        <f t="shared" si="211"/>
        <v>30</v>
      </c>
      <c r="B644" s="1">
        <f t="shared" si="212"/>
        <v>3</v>
      </c>
      <c r="C644" s="10">
        <v>40016</v>
      </c>
      <c r="D644" s="3">
        <v>954.07</v>
      </c>
      <c r="E644" s="3">
        <v>953.4</v>
      </c>
      <c r="F644" s="3">
        <f t="shared" si="199"/>
        <v>948.18</v>
      </c>
      <c r="G644" s="3">
        <f t="shared" si="205"/>
        <v>924.22800000000007</v>
      </c>
      <c r="H644" s="4">
        <f t="shared" si="213"/>
        <v>-5.3426637893103871E-4</v>
      </c>
      <c r="I644" s="4">
        <f t="shared" ref="I644:I707" si="216">(E644-D643)/D643</f>
        <v>-1.23614573948759E-3</v>
      </c>
      <c r="J644" s="4">
        <f t="shared" ref="J644:J707" si="217">H644-I644</f>
        <v>7.0187936055655128E-4</v>
      </c>
      <c r="K644" s="4">
        <f t="shared" si="200"/>
        <v>-8.2470824865386438E-3</v>
      </c>
      <c r="L644" s="4">
        <f t="shared" si="206"/>
        <v>-3.526972886272256E-2</v>
      </c>
      <c r="M644" s="4">
        <f t="shared" si="201"/>
        <v>6.2119006939611683E-3</v>
      </c>
      <c r="N644" s="4">
        <f t="shared" si="207"/>
        <v>3.2288569487182797E-2</v>
      </c>
      <c r="O644" s="4">
        <f t="shared" si="209"/>
        <v>2.510507614745237E-2</v>
      </c>
      <c r="P644" s="4">
        <f t="shared" si="210"/>
        <v>5.6263492942153388E-2</v>
      </c>
      <c r="Q644" s="4"/>
      <c r="T644" s="4">
        <f t="shared" si="214"/>
        <v>-5.3426637893103871E-4</v>
      </c>
      <c r="U644" s="4">
        <f t="shared" si="215"/>
        <v>-5.3426637893103871E-4</v>
      </c>
      <c r="V644" s="2">
        <f t="shared" si="202"/>
        <v>-2.29420268599804E-2</v>
      </c>
      <c r="W644" s="4">
        <f t="shared" si="203"/>
        <v>-3.2712606591380644E-2</v>
      </c>
      <c r="X644" s="4">
        <f t="shared" si="204"/>
        <v>2.2933910880473581E-2</v>
      </c>
      <c r="Y644" s="4">
        <f t="shared" si="197"/>
        <v>-2.0613078964262645E-2</v>
      </c>
      <c r="Z644" s="4">
        <f t="shared" si="198"/>
        <v>-1.4437799824325507E-2</v>
      </c>
      <c r="AA644" s="4">
        <f t="shared" si="208"/>
        <v>5.3210348826359784E-2</v>
      </c>
    </row>
    <row r="645" spans="1:27" x14ac:dyDescent="0.3">
      <c r="A645" s="1">
        <f t="shared" si="211"/>
        <v>30</v>
      </c>
      <c r="B645" s="1">
        <f t="shared" si="212"/>
        <v>4</v>
      </c>
      <c r="C645" s="10">
        <v>40017</v>
      </c>
      <c r="D645" s="3">
        <v>976.29</v>
      </c>
      <c r="E645" s="3">
        <v>954.07</v>
      </c>
      <c r="F645" s="3">
        <f t="shared" si="199"/>
        <v>955.29000000000019</v>
      </c>
      <c r="G645" s="3">
        <f t="shared" si="205"/>
        <v>933.58899999999994</v>
      </c>
      <c r="H645" s="4">
        <f t="shared" si="213"/>
        <v>2.3289695724632273E-2</v>
      </c>
      <c r="I645" s="4">
        <f t="shared" si="216"/>
        <v>0</v>
      </c>
      <c r="J645" s="4">
        <f t="shared" si="217"/>
        <v>2.3289695724632273E-2</v>
      </c>
      <c r="K645" s="4">
        <f t="shared" si="200"/>
        <v>-4.2240087205341042E-3</v>
      </c>
      <c r="L645" s="4">
        <f t="shared" si="206"/>
        <v>-2.6439942096026094E-2</v>
      </c>
      <c r="M645" s="4">
        <f t="shared" si="201"/>
        <v>2.1982853374367752E-2</v>
      </c>
      <c r="N645" s="4">
        <f t="shared" si="207"/>
        <v>4.5738542335010401E-2</v>
      </c>
      <c r="O645" s="4">
        <f t="shared" si="209"/>
        <v>2.2228026508517192E-2</v>
      </c>
      <c r="P645" s="4">
        <f t="shared" si="210"/>
        <v>8.0863548297813406E-2</v>
      </c>
      <c r="Q645" s="4"/>
      <c r="T645" s="4">
        <f t="shared" si="214"/>
        <v>2.3289695724632273E-2</v>
      </c>
      <c r="U645" s="4">
        <f t="shared" si="215"/>
        <v>2.3289695724632273E-2</v>
      </c>
      <c r="V645" s="2">
        <f t="shared" si="202"/>
        <v>-1.397172115253602E-2</v>
      </c>
      <c r="W645" s="4">
        <f t="shared" si="203"/>
        <v>-2.3832003941010715E-2</v>
      </c>
      <c r="X645" s="4">
        <f t="shared" si="204"/>
        <v>3.7789399834173051E-2</v>
      </c>
      <c r="Y645" s="4">
        <f t="shared" si="197"/>
        <v>-1.6640168212796801E-2</v>
      </c>
      <c r="Z645" s="4">
        <f t="shared" si="198"/>
        <v>-1.0439838878333579E-2</v>
      </c>
      <c r="AA645" s="4">
        <f t="shared" si="208"/>
        <v>4.7595757373712862E-2</v>
      </c>
    </row>
    <row r="646" spans="1:27" x14ac:dyDescent="0.3">
      <c r="A646" s="1">
        <f t="shared" si="211"/>
        <v>30</v>
      </c>
      <c r="B646" s="1">
        <f t="shared" si="212"/>
        <v>5</v>
      </c>
      <c r="C646" s="10">
        <v>40018</v>
      </c>
      <c r="D646" s="3">
        <v>979.26</v>
      </c>
      <c r="E646" s="3">
        <v>972.16</v>
      </c>
      <c r="F646" s="3">
        <f t="shared" si="199"/>
        <v>963.06600000000003</v>
      </c>
      <c r="G646" s="3">
        <f t="shared" si="205"/>
        <v>943.60199999999986</v>
      </c>
      <c r="H646" s="4">
        <f t="shared" si="213"/>
        <v>3.0421288756414871E-3</v>
      </c>
      <c r="I646" s="4">
        <f t="shared" si="216"/>
        <v>-4.2303004230300374E-3</v>
      </c>
      <c r="J646" s="4">
        <f t="shared" si="217"/>
        <v>7.2724292986715245E-3</v>
      </c>
      <c r="K646" s="4">
        <f t="shared" si="200"/>
        <v>-1.76919767691976E-2</v>
      </c>
      <c r="L646" s="4">
        <f t="shared" si="206"/>
        <v>-3.7540075182579041E-2</v>
      </c>
      <c r="M646" s="4">
        <f t="shared" si="201"/>
        <v>1.6815046943823124E-2</v>
      </c>
      <c r="N646" s="4">
        <f t="shared" si="207"/>
        <v>3.7789237411535941E-2</v>
      </c>
      <c r="O646" s="4">
        <f t="shared" si="209"/>
        <v>1.9876233073953975E-2</v>
      </c>
      <c r="P646" s="4">
        <f t="shared" si="210"/>
        <v>8.4151674508718508E-2</v>
      </c>
      <c r="Q646" s="4"/>
      <c r="T646" s="4">
        <f t="shared" si="214"/>
        <v>3.0421288756414871E-3</v>
      </c>
      <c r="U646" s="4">
        <f t="shared" si="215"/>
        <v>3.0421288756414871E-3</v>
      </c>
      <c r="V646" s="2">
        <f t="shared" si="202"/>
        <v>-3.6782103678210339E-2</v>
      </c>
      <c r="W646" s="4">
        <f t="shared" si="203"/>
        <v>-4.641428264142828E-2</v>
      </c>
      <c r="X646" s="4">
        <f t="shared" si="204"/>
        <v>4.1344988196261083E-2</v>
      </c>
      <c r="Y646" s="4">
        <f t="shared" ref="Y646:Y709" si="218">(SUM(D642:D645)*(0.99/4.01)-D645)/D645</f>
        <v>-2.9940206485292355E-2</v>
      </c>
      <c r="Z646" s="4">
        <f t="shared" ref="Z646:Z709" si="219">(SUM(D642:D645)*(0.995/4.005)-D645)/D645</f>
        <v>-2.3823737213834358E-2</v>
      </c>
      <c r="AA646" s="4">
        <f t="shared" si="208"/>
        <v>4.2123578946001695E-2</v>
      </c>
    </row>
    <row r="647" spans="1:27" x14ac:dyDescent="0.3">
      <c r="A647" s="1">
        <f t="shared" si="211"/>
        <v>31</v>
      </c>
      <c r="B647" s="1">
        <f t="shared" si="212"/>
        <v>1</v>
      </c>
      <c r="C647" s="10">
        <v>40021</v>
      </c>
      <c r="D647" s="3">
        <v>982.18</v>
      </c>
      <c r="E647" s="3">
        <v>978.63</v>
      </c>
      <c r="F647" s="3">
        <f t="shared" ref="F647:F710" si="220">AVERAGE(D643:D647)</f>
        <v>969.27600000000007</v>
      </c>
      <c r="G647" s="3">
        <f t="shared" si="205"/>
        <v>951.71499999999992</v>
      </c>
      <c r="H647" s="4">
        <f t="shared" si="213"/>
        <v>2.9818434327961514E-3</v>
      </c>
      <c r="I647" s="4">
        <f t="shared" si="216"/>
        <v>-6.4334293241835204E-4</v>
      </c>
      <c r="J647" s="4">
        <f t="shared" si="217"/>
        <v>3.6251863652145035E-3</v>
      </c>
      <c r="K647" s="4">
        <f t="shared" ref="K647:K710" si="221">(SUM(D643:D646)/4-D646)/D646</f>
        <v>-1.3489777995629389E-2</v>
      </c>
      <c r="L647" s="4">
        <f t="shared" si="206"/>
        <v>-3.1585074443967957E-2</v>
      </c>
      <c r="M647" s="4">
        <f t="shared" ref="M647:M710" si="222">(D647-F647)/F647</f>
        <v>1.3313029518939788E-2</v>
      </c>
      <c r="N647" s="4">
        <f t="shared" si="207"/>
        <v>3.2010633435429758E-2</v>
      </c>
      <c r="O647" s="4">
        <f t="shared" si="209"/>
        <v>1.7879614734570191E-2</v>
      </c>
      <c r="P647" s="4">
        <f t="shared" si="210"/>
        <v>8.7384445059507279E-2</v>
      </c>
      <c r="Q647" s="4"/>
      <c r="T647" s="4">
        <f t="shared" si="214"/>
        <v>2.9818434327961514E-3</v>
      </c>
      <c r="U647" s="4">
        <f t="shared" si="215"/>
        <v>2.9818434327961514E-3</v>
      </c>
      <c r="V647" s="2">
        <f t="shared" ref="V647:V710" si="223">(D642-D646)/D646</f>
        <v>-2.8725772522108527E-2</v>
      </c>
      <c r="W647" s="4">
        <f t="shared" ref="W647:W710" si="224">(D642*(1-0.01)-D646)/D646</f>
        <v>-3.8438514796887445E-2</v>
      </c>
      <c r="X647" s="4">
        <f t="shared" ref="X647:X710" si="225">(D647-D642)/D642</f>
        <v>3.2645379706244107E-2</v>
      </c>
      <c r="Y647" s="4">
        <f t="shared" si="218"/>
        <v>-2.5790404205160222E-2</v>
      </c>
      <c r="Z647" s="4">
        <f t="shared" si="219"/>
        <v>-1.9647769393908832E-2</v>
      </c>
      <c r="AA647" s="4">
        <f t="shared" si="208"/>
        <v>3.759765520460219E-2</v>
      </c>
    </row>
    <row r="648" spans="1:27" x14ac:dyDescent="0.3">
      <c r="A648" s="1">
        <f t="shared" si="211"/>
        <v>31</v>
      </c>
      <c r="B648" s="1">
        <f t="shared" si="212"/>
        <v>2</v>
      </c>
      <c r="C648" s="10">
        <v>40022</v>
      </c>
      <c r="D648" s="3">
        <v>979.62</v>
      </c>
      <c r="E648" s="3">
        <v>981.48</v>
      </c>
      <c r="F648" s="3">
        <f t="shared" si="220"/>
        <v>974.28399999999999</v>
      </c>
      <c r="G648" s="3">
        <f t="shared" si="205"/>
        <v>959.09300000000007</v>
      </c>
      <c r="H648" s="4">
        <f t="shared" si="213"/>
        <v>-2.606446883463261E-3</v>
      </c>
      <c r="I648" s="4">
        <f t="shared" si="216"/>
        <v>-7.1270031969693118E-4</v>
      </c>
      <c r="J648" s="4">
        <f t="shared" si="217"/>
        <v>-1.8937465637663298E-3</v>
      </c>
      <c r="K648" s="4">
        <f t="shared" si="221"/>
        <v>-9.3974627868618973E-3</v>
      </c>
      <c r="L648" s="4">
        <f t="shared" si="206"/>
        <v>-2.5828033331749524E-2</v>
      </c>
      <c r="M648" s="4">
        <f t="shared" si="222"/>
        <v>5.4768424812477803E-3</v>
      </c>
      <c r="N648" s="4">
        <f t="shared" si="207"/>
        <v>2.1402512582199985E-2</v>
      </c>
      <c r="O648" s="4">
        <f t="shared" si="209"/>
        <v>1.5507033339458073E-2</v>
      </c>
      <c r="P648" s="4">
        <f t="shared" si="210"/>
        <v>8.4550235261555501E-2</v>
      </c>
      <c r="Q648" s="4"/>
      <c r="T648" s="4">
        <f t="shared" si="214"/>
        <v>-2.606446883463261E-3</v>
      </c>
      <c r="U648" s="4">
        <f t="shared" si="215"/>
        <v>-2.606446883463261E-3</v>
      </c>
      <c r="V648" s="2">
        <f t="shared" si="223"/>
        <v>-2.8100755462338787E-2</v>
      </c>
      <c r="W648" s="4">
        <f t="shared" si="224"/>
        <v>-3.7819747907715383E-2</v>
      </c>
      <c r="X648" s="4">
        <f t="shared" si="225"/>
        <v>2.623143162437927E-2</v>
      </c>
      <c r="Y648" s="4">
        <f t="shared" si="218"/>
        <v>-2.1749115370566903E-2</v>
      </c>
      <c r="Z648" s="4">
        <f t="shared" si="219"/>
        <v>-1.5580999223897716E-2</v>
      </c>
      <c r="AA648" s="4">
        <f t="shared" si="208"/>
        <v>3.2187663549817613E-2</v>
      </c>
    </row>
    <row r="649" spans="1:27" x14ac:dyDescent="0.3">
      <c r="A649" s="1">
        <f t="shared" si="211"/>
        <v>31</v>
      </c>
      <c r="B649" s="1">
        <f t="shared" si="212"/>
        <v>3</v>
      </c>
      <c r="C649" s="10">
        <v>40023</v>
      </c>
      <c r="D649" s="3">
        <v>975.15</v>
      </c>
      <c r="E649" s="3">
        <v>977.66</v>
      </c>
      <c r="F649" s="3">
        <f t="shared" si="220"/>
        <v>978.5</v>
      </c>
      <c r="G649" s="3">
        <f t="shared" si="205"/>
        <v>963.33999999999992</v>
      </c>
      <c r="H649" s="4">
        <f t="shared" si="213"/>
        <v>-4.5629938139278778E-3</v>
      </c>
      <c r="I649" s="4">
        <f t="shared" si="216"/>
        <v>-2.0007758110288034E-3</v>
      </c>
      <c r="J649" s="4">
        <f t="shared" si="217"/>
        <v>-2.5622180028990744E-3</v>
      </c>
      <c r="K649" s="4">
        <f t="shared" si="221"/>
        <v>-2.8837712582432707E-4</v>
      </c>
      <c r="L649" s="4">
        <f t="shared" si="206"/>
        <v>-1.7958210553298399E-2</v>
      </c>
      <c r="M649" s="4">
        <f t="shared" si="222"/>
        <v>-3.4236075625958332E-3</v>
      </c>
      <c r="N649" s="4">
        <f t="shared" si="207"/>
        <v>1.2259430730583241E-2</v>
      </c>
      <c r="O649" s="4">
        <f t="shared" si="209"/>
        <v>1.5546326206224767E-2</v>
      </c>
      <c r="P649" s="4">
        <f t="shared" si="210"/>
        <v>7.9601439247162994E-2</v>
      </c>
      <c r="Q649" s="4"/>
      <c r="T649" s="4">
        <f t="shared" si="214"/>
        <v>-4.5629938139278778E-3</v>
      </c>
      <c r="U649" s="4">
        <f t="shared" si="215"/>
        <v>-4.5629938139278778E-3</v>
      </c>
      <c r="V649" s="2">
        <f t="shared" si="223"/>
        <v>-2.6081541822339228E-2</v>
      </c>
      <c r="W649" s="4">
        <f t="shared" si="224"/>
        <v>-3.5820726404115849E-2</v>
      </c>
      <c r="X649" s="4">
        <f t="shared" si="225"/>
        <v>2.209481484587077E-2</v>
      </c>
      <c r="Y649" s="4">
        <f t="shared" si="218"/>
        <v>-1.2753609331237958E-2</v>
      </c>
      <c r="Z649" s="4">
        <f t="shared" si="219"/>
        <v>-6.5287742723548342E-3</v>
      </c>
      <c r="AA649" s="4">
        <f t="shared" si="208"/>
        <v>3.197705077095072E-2</v>
      </c>
    </row>
    <row r="650" spans="1:27" x14ac:dyDescent="0.3">
      <c r="A650" s="1">
        <f t="shared" si="211"/>
        <v>31</v>
      </c>
      <c r="B650" s="1">
        <f t="shared" si="212"/>
        <v>4</v>
      </c>
      <c r="C650" s="10">
        <v>40024</v>
      </c>
      <c r="D650" s="3">
        <v>986.75</v>
      </c>
      <c r="E650" s="3">
        <v>976.01</v>
      </c>
      <c r="F650" s="3">
        <f t="shared" si="220"/>
        <v>980.59199999999998</v>
      </c>
      <c r="G650" s="3">
        <f t="shared" si="205"/>
        <v>967.94100000000014</v>
      </c>
      <c r="H650" s="4">
        <f t="shared" si="213"/>
        <v>1.1895605804235269E-2</v>
      </c>
      <c r="I650" s="4">
        <f t="shared" si="216"/>
        <v>8.8191560272779946E-4</v>
      </c>
      <c r="J650" s="4">
        <f t="shared" si="217"/>
        <v>1.101369020150747E-2</v>
      </c>
      <c r="K650" s="4">
        <f t="shared" si="221"/>
        <v>4.0019484181921059E-3</v>
      </c>
      <c r="L650" s="4">
        <f t="shared" si="206"/>
        <v>-9.5358548827243553E-3</v>
      </c>
      <c r="M650" s="4">
        <f t="shared" si="222"/>
        <v>6.2798799092793085E-3</v>
      </c>
      <c r="N650" s="4">
        <f t="shared" si="207"/>
        <v>1.9431969510538195E-2</v>
      </c>
      <c r="O650" s="4">
        <f t="shared" si="209"/>
        <v>1.2820876615150585E-2</v>
      </c>
      <c r="P650" s="4">
        <f t="shared" si="210"/>
        <v>9.2443952394132306E-2</v>
      </c>
      <c r="Q650" s="4"/>
      <c r="T650" s="4">
        <f t="shared" si="214"/>
        <v>1.1895605804235269E-2</v>
      </c>
      <c r="U650" s="4">
        <f t="shared" si="215"/>
        <v>1.1895605804235269E-2</v>
      </c>
      <c r="V650" s="2">
        <f t="shared" si="223"/>
        <v>1.1690509152437946E-3</v>
      </c>
      <c r="W650" s="4">
        <f t="shared" si="224"/>
        <v>-8.8426395939087046E-3</v>
      </c>
      <c r="X650" s="4">
        <f t="shared" si="225"/>
        <v>1.0714029642831573E-2</v>
      </c>
      <c r="Y650" s="4">
        <f t="shared" si="218"/>
        <v>-8.5167791181943262E-3</v>
      </c>
      <c r="Z650" s="4">
        <f t="shared" si="219"/>
        <v>-2.2652297866655588E-3</v>
      </c>
      <c r="AA650" s="4">
        <f t="shared" si="208"/>
        <v>2.6486197908488301E-2</v>
      </c>
    </row>
    <row r="651" spans="1:27" x14ac:dyDescent="0.3">
      <c r="A651" s="1">
        <f t="shared" si="211"/>
        <v>31</v>
      </c>
      <c r="B651" s="1">
        <f t="shared" si="212"/>
        <v>5</v>
      </c>
      <c r="C651" s="10">
        <v>40025</v>
      </c>
      <c r="D651" s="3">
        <v>987.48</v>
      </c>
      <c r="E651" s="3">
        <v>986.8</v>
      </c>
      <c r="F651" s="3">
        <f t="shared" si="220"/>
        <v>982.2360000000001</v>
      </c>
      <c r="G651" s="3">
        <f t="shared" ref="G651:G714" si="226">AVERAGE(D642:D651)</f>
        <v>972.65099999999984</v>
      </c>
      <c r="H651" s="4">
        <f t="shared" si="213"/>
        <v>7.3980238155563031E-4</v>
      </c>
      <c r="I651" s="4">
        <f t="shared" si="216"/>
        <v>5.0671395996913629E-5</v>
      </c>
      <c r="J651" s="4">
        <f t="shared" si="217"/>
        <v>6.8913098555871671E-4</v>
      </c>
      <c r="K651" s="4">
        <f t="shared" si="221"/>
        <v>-5.9032176336458533E-3</v>
      </c>
      <c r="L651" s="4">
        <f t="shared" ref="L651:L714" si="227">(SUM(D642:D650)/9-D650)/D650</f>
        <v>-1.5958111645975964E-2</v>
      </c>
      <c r="M651" s="4">
        <f t="shared" si="222"/>
        <v>5.3388391384554361E-3</v>
      </c>
      <c r="N651" s="4">
        <f t="shared" ref="N651:N714" si="228">(D651-G651)/G651</f>
        <v>1.524596180952899E-2</v>
      </c>
      <c r="O651" s="4">
        <f t="shared" si="209"/>
        <v>9.7065257017866328E-3</v>
      </c>
      <c r="P651" s="4">
        <f t="shared" si="210"/>
        <v>9.325214503182952E-2</v>
      </c>
      <c r="Q651" s="4"/>
      <c r="T651" s="4">
        <f t="shared" si="214"/>
        <v>7.3980238155563031E-4</v>
      </c>
      <c r="U651" s="4">
        <f t="shared" si="215"/>
        <v>7.3980238155563031E-4</v>
      </c>
      <c r="V651" s="2">
        <f t="shared" si="223"/>
        <v>-7.590575120344575E-3</v>
      </c>
      <c r="W651" s="4">
        <f t="shared" si="224"/>
        <v>-1.7514669369141121E-2</v>
      </c>
      <c r="X651" s="4">
        <f t="shared" si="225"/>
        <v>8.3940934991728732E-3</v>
      </c>
      <c r="Y651" s="4">
        <f t="shared" si="218"/>
        <v>-1.8298439358912157E-2</v>
      </c>
      <c r="Z651" s="4">
        <f t="shared" si="219"/>
        <v>-1.2108565838179928E-2</v>
      </c>
      <c r="AA651" s="4">
        <f t="shared" ref="AA651:AA714" si="229">(F651-F646)/F646</f>
        <v>1.9905177838279071E-2</v>
      </c>
    </row>
    <row r="652" spans="1:27" x14ac:dyDescent="0.3">
      <c r="A652" s="1">
        <f t="shared" si="211"/>
        <v>32</v>
      </c>
      <c r="B652" s="1">
        <f t="shared" si="212"/>
        <v>1</v>
      </c>
      <c r="C652" s="10">
        <v>40028</v>
      </c>
      <c r="D652" s="3">
        <v>1002.63</v>
      </c>
      <c r="E652" s="3">
        <v>990.22</v>
      </c>
      <c r="F652" s="3">
        <f t="shared" si="220"/>
        <v>986.32600000000002</v>
      </c>
      <c r="G652" s="3">
        <f t="shared" si="226"/>
        <v>977.80099999999982</v>
      </c>
      <c r="H652" s="4">
        <f t="shared" si="213"/>
        <v>1.5342082877627878E-2</v>
      </c>
      <c r="I652" s="4">
        <f t="shared" si="216"/>
        <v>2.7747397415643954E-3</v>
      </c>
      <c r="J652" s="4">
        <f t="shared" si="217"/>
        <v>1.2567343136063483E-2</v>
      </c>
      <c r="K652" s="4">
        <f t="shared" si="221"/>
        <v>-5.2963097986794853E-3</v>
      </c>
      <c r="L652" s="4">
        <f t="shared" si="227"/>
        <v>-1.2595473101002461E-2</v>
      </c>
      <c r="M652" s="4">
        <f t="shared" si="222"/>
        <v>1.6530031652820642E-2</v>
      </c>
      <c r="N652" s="4">
        <f t="shared" si="228"/>
        <v>2.5392692378101663E-2</v>
      </c>
      <c r="O652" s="4">
        <f t="shared" ref="O652:O715" si="230">(F652-G652)/D652</f>
        <v>8.5026380618974141E-3</v>
      </c>
      <c r="P652" s="4">
        <f t="shared" si="210"/>
        <v>0.11002491004705231</v>
      </c>
      <c r="Q652" s="4"/>
      <c r="T652" s="4">
        <f t="shared" si="214"/>
        <v>1.5342082877627878E-2</v>
      </c>
      <c r="U652" s="4">
        <f t="shared" si="215"/>
        <v>1.5342082877627878E-2</v>
      </c>
      <c r="V652" s="2">
        <f t="shared" si="223"/>
        <v>-5.3671973103253416E-3</v>
      </c>
      <c r="W652" s="4">
        <f t="shared" si="224"/>
        <v>-1.5313525337222142E-2</v>
      </c>
      <c r="X652" s="4">
        <f t="shared" si="225"/>
        <v>2.0821030768290991E-2</v>
      </c>
      <c r="Y652" s="4">
        <f t="shared" si="218"/>
        <v>-1.7699098953309456E-2</v>
      </c>
      <c r="Z652" s="4">
        <f t="shared" si="219"/>
        <v>-1.1505446441634072E-2</v>
      </c>
      <c r="AA652" s="4">
        <f t="shared" si="229"/>
        <v>1.7590448953651958E-2</v>
      </c>
    </row>
    <row r="653" spans="1:27" x14ac:dyDescent="0.3">
      <c r="A653" s="1">
        <f t="shared" si="211"/>
        <v>32</v>
      </c>
      <c r="B653" s="1">
        <f t="shared" si="212"/>
        <v>2</v>
      </c>
      <c r="C653" s="10">
        <v>40029</v>
      </c>
      <c r="D653" s="3">
        <v>1005.65</v>
      </c>
      <c r="E653" s="3">
        <v>1001.41</v>
      </c>
      <c r="F653" s="3">
        <f t="shared" si="220"/>
        <v>991.53199999999993</v>
      </c>
      <c r="G653" s="3">
        <f t="shared" si="226"/>
        <v>982.90799999999979</v>
      </c>
      <c r="H653" s="4">
        <f t="shared" si="213"/>
        <v>3.0120782342439203E-3</v>
      </c>
      <c r="I653" s="4">
        <f t="shared" si="216"/>
        <v>-1.2167998164826779E-3</v>
      </c>
      <c r="J653" s="4">
        <f t="shared" si="217"/>
        <v>4.2288780507265984E-3</v>
      </c>
      <c r="K653" s="4">
        <f t="shared" si="221"/>
        <v>-1.4589130586557295E-2</v>
      </c>
      <c r="L653" s="4">
        <f t="shared" si="227"/>
        <v>-2.2190527800773008E-2</v>
      </c>
      <c r="M653" s="4">
        <f t="shared" si="222"/>
        <v>1.423857222964065E-2</v>
      </c>
      <c r="N653" s="4">
        <f t="shared" si="228"/>
        <v>2.313746556137522E-2</v>
      </c>
      <c r="O653" s="4">
        <f t="shared" si="230"/>
        <v>8.5755481529360481E-3</v>
      </c>
      <c r="P653" s="4">
        <f t="shared" si="210"/>
        <v>0.1133683919180736</v>
      </c>
      <c r="Q653" s="4"/>
      <c r="T653" s="4">
        <f t="shared" si="214"/>
        <v>3.0120782342439203E-3</v>
      </c>
      <c r="U653" s="4">
        <f t="shared" si="215"/>
        <v>3.0120782342439203E-3</v>
      </c>
      <c r="V653" s="2">
        <f t="shared" si="223"/>
        <v>-2.2949642440381786E-2</v>
      </c>
      <c r="W653" s="4">
        <f t="shared" si="224"/>
        <v>-3.2720146015977968E-2</v>
      </c>
      <c r="X653" s="4">
        <f t="shared" si="225"/>
        <v>2.6571527735244252E-2</v>
      </c>
      <c r="Y653" s="4">
        <f t="shared" si="218"/>
        <v>-2.6876049157797236E-2</v>
      </c>
      <c r="Z653" s="4">
        <f t="shared" si="219"/>
        <v>-2.0740259609113115E-2</v>
      </c>
      <c r="AA653" s="4">
        <f t="shared" si="229"/>
        <v>1.7703256955877274E-2</v>
      </c>
    </row>
    <row r="654" spans="1:27" x14ac:dyDescent="0.3">
      <c r="A654" s="1">
        <f t="shared" si="211"/>
        <v>32</v>
      </c>
      <c r="B654" s="1">
        <f t="shared" si="212"/>
        <v>3</v>
      </c>
      <c r="C654" s="10">
        <v>40030</v>
      </c>
      <c r="D654" s="3">
        <v>1002.72</v>
      </c>
      <c r="E654" s="3">
        <v>1005.41</v>
      </c>
      <c r="F654" s="3">
        <f t="shared" si="220"/>
        <v>997.04600000000005</v>
      </c>
      <c r="G654" s="3">
        <f t="shared" si="226"/>
        <v>987.77299999999991</v>
      </c>
      <c r="H654" s="4">
        <f t="shared" si="213"/>
        <v>-2.913538507432954E-3</v>
      </c>
      <c r="I654" s="4">
        <f t="shared" si="216"/>
        <v>-2.3865161835629603E-4</v>
      </c>
      <c r="J654" s="4">
        <f t="shared" si="217"/>
        <v>-2.6748868890766578E-3</v>
      </c>
      <c r="K654" s="4">
        <f t="shared" si="221"/>
        <v>-9.9661910207327828E-3</v>
      </c>
      <c r="L654" s="4">
        <f t="shared" si="227"/>
        <v>-1.9428009523967289E-2</v>
      </c>
      <c r="M654" s="4">
        <f t="shared" si="222"/>
        <v>5.6908106546738847E-3</v>
      </c>
      <c r="N654" s="4">
        <f t="shared" si="228"/>
        <v>1.513201919874315E-2</v>
      </c>
      <c r="O654" s="4">
        <f t="shared" si="230"/>
        <v>9.2478458592629431E-3</v>
      </c>
      <c r="P654" s="4">
        <f t="shared" si="210"/>
        <v>0.11012455023526159</v>
      </c>
      <c r="Q654" s="4"/>
      <c r="T654" s="4">
        <f t="shared" si="214"/>
        <v>-2.913538507432954E-3</v>
      </c>
      <c r="U654" s="4">
        <f t="shared" si="215"/>
        <v>-2.913538507432954E-3</v>
      </c>
      <c r="V654" s="2">
        <f t="shared" si="223"/>
        <v>-3.0328643166111471E-2</v>
      </c>
      <c r="W654" s="4">
        <f t="shared" si="224"/>
        <v>-4.0025356734450318E-2</v>
      </c>
      <c r="X654" s="4">
        <f t="shared" si="225"/>
        <v>2.8272573450238477E-2</v>
      </c>
      <c r="Y654" s="4">
        <f t="shared" si="218"/>
        <v>-2.23107522299506E-2</v>
      </c>
      <c r="Z654" s="4">
        <f t="shared" si="219"/>
        <v>-1.6146177343949148E-2</v>
      </c>
      <c r="AA654" s="4">
        <f t="shared" si="229"/>
        <v>1.8953500255493153E-2</v>
      </c>
    </row>
    <row r="655" spans="1:27" x14ac:dyDescent="0.3">
      <c r="A655" s="1">
        <f t="shared" si="211"/>
        <v>32</v>
      </c>
      <c r="B655" s="1">
        <f t="shared" si="212"/>
        <v>4</v>
      </c>
      <c r="C655" s="10">
        <v>40031</v>
      </c>
      <c r="D655" s="3">
        <v>997.08</v>
      </c>
      <c r="E655" s="3">
        <v>1004.06</v>
      </c>
      <c r="F655" s="3">
        <f t="shared" si="220"/>
        <v>999.11200000000008</v>
      </c>
      <c r="G655" s="3">
        <f t="shared" si="226"/>
        <v>989.85200000000009</v>
      </c>
      <c r="H655" s="4">
        <f t="shared" si="213"/>
        <v>-5.6247008137864868E-3</v>
      </c>
      <c r="I655" s="4">
        <f t="shared" si="216"/>
        <v>1.3363650869633776E-3</v>
      </c>
      <c r="J655" s="4">
        <f t="shared" si="217"/>
        <v>-6.9610659007498642E-3</v>
      </c>
      <c r="K655" s="4">
        <f t="shared" si="221"/>
        <v>-3.0915908728258229E-3</v>
      </c>
      <c r="L655" s="4">
        <f t="shared" si="227"/>
        <v>-1.3634026558870901E-2</v>
      </c>
      <c r="M655" s="4">
        <f t="shared" si="222"/>
        <v>-2.0338060197455732E-3</v>
      </c>
      <c r="N655" s="4">
        <f t="shared" si="228"/>
        <v>7.3021017283391365E-3</v>
      </c>
      <c r="O655" s="4">
        <f t="shared" si="230"/>
        <v>9.2871183856861935E-3</v>
      </c>
      <c r="P655" s="4">
        <f t="shared" si="210"/>
        <v>0.10388043177414895</v>
      </c>
      <c r="Q655" s="4"/>
      <c r="T655" s="4">
        <f t="shared" si="214"/>
        <v>-5.6247008137864868E-3</v>
      </c>
      <c r="U655" s="4">
        <f t="shared" si="215"/>
        <v>-5.6247008137864868E-3</v>
      </c>
      <c r="V655" s="2">
        <f t="shared" si="223"/>
        <v>-1.5926679431945135E-2</v>
      </c>
      <c r="W655" s="4">
        <f t="shared" si="224"/>
        <v>-2.5767412637625747E-2</v>
      </c>
      <c r="X655" s="4">
        <f t="shared" si="225"/>
        <v>1.046871041297192E-2</v>
      </c>
      <c r="Y655" s="4">
        <f t="shared" si="218"/>
        <v>-1.5521870288376616E-2</v>
      </c>
      <c r="Z655" s="4">
        <f t="shared" si="219"/>
        <v>-9.3144898062039148E-3</v>
      </c>
      <c r="AA655" s="4">
        <f t="shared" si="229"/>
        <v>1.888655016561434E-2</v>
      </c>
    </row>
    <row r="656" spans="1:27" x14ac:dyDescent="0.3">
      <c r="A656" s="1">
        <f t="shared" si="211"/>
        <v>32</v>
      </c>
      <c r="B656" s="1">
        <f t="shared" si="212"/>
        <v>5</v>
      </c>
      <c r="C656" s="10">
        <v>40032</v>
      </c>
      <c r="D656" s="3">
        <v>1010.48</v>
      </c>
      <c r="E656" s="3">
        <v>999.83</v>
      </c>
      <c r="F656" s="3">
        <f t="shared" si="220"/>
        <v>1003.7119999999999</v>
      </c>
      <c r="G656" s="3">
        <f t="shared" si="226"/>
        <v>992.97399999999993</v>
      </c>
      <c r="H656" s="4">
        <f t="shared" si="213"/>
        <v>1.3439242588357983E-2</v>
      </c>
      <c r="I656" s="4">
        <f t="shared" si="216"/>
        <v>2.7580535162675009E-3</v>
      </c>
      <c r="J656" s="4">
        <f t="shared" si="217"/>
        <v>1.0681189072090482E-2</v>
      </c>
      <c r="K656" s="4">
        <f t="shared" si="221"/>
        <v>4.9544670437677426E-3</v>
      </c>
      <c r="L656" s="4">
        <f t="shared" si="227"/>
        <v>-6.0688321008456093E-3</v>
      </c>
      <c r="M656" s="4">
        <f t="shared" si="222"/>
        <v>6.7429700950074759E-3</v>
      </c>
      <c r="N656" s="4">
        <f t="shared" si="228"/>
        <v>1.7629867448694617E-2</v>
      </c>
      <c r="O656" s="4">
        <f t="shared" si="230"/>
        <v>1.0626632887340613E-2</v>
      </c>
      <c r="P656" s="4">
        <f t="shared" si="210"/>
        <v>0.11871574868530309</v>
      </c>
      <c r="Q656" s="4"/>
      <c r="T656" s="4">
        <f t="shared" si="214"/>
        <v>1.3439242588357983E-2</v>
      </c>
      <c r="U656" s="4">
        <f t="shared" si="215"/>
        <v>1.3439242588357983E-2</v>
      </c>
      <c r="V656" s="2">
        <f t="shared" si="223"/>
        <v>-9.6281140931520261E-3</v>
      </c>
      <c r="W656" s="4">
        <f t="shared" si="224"/>
        <v>-1.9531832952220555E-2</v>
      </c>
      <c r="X656" s="4">
        <f t="shared" si="225"/>
        <v>2.3291610969336088E-2</v>
      </c>
      <c r="Y656" s="4">
        <f t="shared" si="218"/>
        <v>-7.5761372834612624E-3</v>
      </c>
      <c r="Z656" s="4">
        <f t="shared" si="219"/>
        <v>-1.3186569702382744E-3</v>
      </c>
      <c r="AA656" s="4">
        <f t="shared" si="229"/>
        <v>2.1864399187160488E-2</v>
      </c>
    </row>
    <row r="657" spans="1:27" x14ac:dyDescent="0.3">
      <c r="A657" s="1">
        <f t="shared" si="211"/>
        <v>33</v>
      </c>
      <c r="B657" s="1">
        <f t="shared" si="212"/>
        <v>1</v>
      </c>
      <c r="C657" s="10">
        <v>40035</v>
      </c>
      <c r="D657" s="3">
        <v>1007.1</v>
      </c>
      <c r="E657" s="3">
        <v>1008.89</v>
      </c>
      <c r="F657" s="3">
        <f t="shared" si="220"/>
        <v>1004.606</v>
      </c>
      <c r="G657" s="3">
        <f t="shared" si="226"/>
        <v>995.46600000000001</v>
      </c>
      <c r="H657" s="4">
        <f t="shared" si="213"/>
        <v>-3.3449449766447584E-3</v>
      </c>
      <c r="I657" s="4">
        <f t="shared" si="216"/>
        <v>-1.5735096191909111E-3</v>
      </c>
      <c r="J657" s="4">
        <f t="shared" si="217"/>
        <v>-1.7714353574538474E-3</v>
      </c>
      <c r="K657" s="4">
        <f t="shared" si="221"/>
        <v>-6.4301124218193919E-3</v>
      </c>
      <c r="L657" s="4">
        <f t="shared" si="227"/>
        <v>-1.6137545193043633E-2</v>
      </c>
      <c r="M657" s="4">
        <f t="shared" si="222"/>
        <v>2.4825653042088421E-3</v>
      </c>
      <c r="N657" s="4">
        <f t="shared" si="228"/>
        <v>1.1686988807252096E-2</v>
      </c>
      <c r="O657" s="4">
        <f t="shared" si="230"/>
        <v>9.0755634991559787E-3</v>
      </c>
      <c r="P657" s="4">
        <f t="shared" si="210"/>
        <v>0.1149737060614448</v>
      </c>
      <c r="Q657" s="4"/>
      <c r="T657" s="4">
        <f t="shared" si="214"/>
        <v>-3.3449449766447584E-3</v>
      </c>
      <c r="U657" s="4">
        <f t="shared" si="215"/>
        <v>-3.3449449766447584E-3</v>
      </c>
      <c r="V657" s="2">
        <f t="shared" si="223"/>
        <v>-7.7685852268229187E-3</v>
      </c>
      <c r="W657" s="4">
        <f t="shared" si="224"/>
        <v>-1.7690899374554682E-2</v>
      </c>
      <c r="X657" s="4">
        <f t="shared" si="225"/>
        <v>4.4582747374405591E-3</v>
      </c>
      <c r="Y657" s="4">
        <f t="shared" si="218"/>
        <v>-1.8818764386634563E-2</v>
      </c>
      <c r="Z657" s="4">
        <f t="shared" si="219"/>
        <v>-1.2632171645153893E-2</v>
      </c>
      <c r="AA657" s="4">
        <f t="shared" si="229"/>
        <v>1.853342606805455E-2</v>
      </c>
    </row>
    <row r="658" spans="1:27" x14ac:dyDescent="0.3">
      <c r="A658" s="1">
        <f t="shared" si="211"/>
        <v>33</v>
      </c>
      <c r="B658" s="1">
        <f t="shared" si="212"/>
        <v>2</v>
      </c>
      <c r="C658" s="10">
        <v>40036</v>
      </c>
      <c r="D658" s="3">
        <v>994.35</v>
      </c>
      <c r="E658" s="3">
        <v>1005.77</v>
      </c>
      <c r="F658" s="3">
        <f t="shared" si="220"/>
        <v>1002.3460000000001</v>
      </c>
      <c r="G658" s="3">
        <f t="shared" si="226"/>
        <v>996.93900000000008</v>
      </c>
      <c r="H658" s="4">
        <f t="shared" si="213"/>
        <v>-1.2660113196306225E-2</v>
      </c>
      <c r="I658" s="4">
        <f t="shared" si="216"/>
        <v>-1.320623572634337E-3</v>
      </c>
      <c r="J658" s="4">
        <f t="shared" si="217"/>
        <v>-1.1339489623671888E-2</v>
      </c>
      <c r="K658" s="4">
        <f t="shared" si="221"/>
        <v>-2.7355774004567523E-3</v>
      </c>
      <c r="L658" s="4">
        <f t="shared" si="227"/>
        <v>-9.8037268725382001E-3</v>
      </c>
      <c r="M658" s="4">
        <f t="shared" si="222"/>
        <v>-7.9772852887127731E-3</v>
      </c>
      <c r="N658" s="4">
        <f t="shared" si="228"/>
        <v>-2.5969492616900887E-3</v>
      </c>
      <c r="O658" s="4">
        <f t="shared" si="230"/>
        <v>5.437723135716839E-3</v>
      </c>
      <c r="P658" s="4">
        <f t="shared" si="210"/>
        <v>0.10085801273180185</v>
      </c>
      <c r="Q658" s="4"/>
      <c r="T658" s="4">
        <f t="shared" si="214"/>
        <v>-1.2660113196306225E-2</v>
      </c>
      <c r="U658" s="4">
        <f t="shared" si="215"/>
        <v>-1.2660113196306225E-2</v>
      </c>
      <c r="V658" s="2">
        <f t="shared" si="223"/>
        <v>-1.439777579187812E-3</v>
      </c>
      <c r="W658" s="4">
        <f t="shared" si="224"/>
        <v>-1.1425379803395962E-2</v>
      </c>
      <c r="X658" s="4">
        <f t="shared" si="225"/>
        <v>-1.1236513697608468E-2</v>
      </c>
      <c r="Y658" s="4">
        <f t="shared" si="218"/>
        <v>-1.5170295886735354E-2</v>
      </c>
      <c r="Z658" s="4">
        <f t="shared" si="219"/>
        <v>-8.9606986401543423E-3</v>
      </c>
      <c r="AA658" s="4">
        <f t="shared" si="229"/>
        <v>1.0906355014260955E-2</v>
      </c>
    </row>
    <row r="659" spans="1:27" x14ac:dyDescent="0.3">
      <c r="A659" s="1">
        <f t="shared" si="211"/>
        <v>33</v>
      </c>
      <c r="B659" s="1">
        <f t="shared" si="212"/>
        <v>3</v>
      </c>
      <c r="C659" s="10">
        <v>40037</v>
      </c>
      <c r="D659" s="3">
        <v>1005.81</v>
      </c>
      <c r="E659" s="3">
        <v>994</v>
      </c>
      <c r="F659" s="3">
        <f t="shared" si="220"/>
        <v>1002.9639999999999</v>
      </c>
      <c r="G659" s="3">
        <f t="shared" si="226"/>
        <v>1000.0050000000001</v>
      </c>
      <c r="H659" s="4">
        <f t="shared" si="213"/>
        <v>1.1525116910544499E-2</v>
      </c>
      <c r="I659" s="4">
        <f t="shared" si="216"/>
        <v>-3.5198873636045933E-4</v>
      </c>
      <c r="J659" s="4">
        <f t="shared" si="217"/>
        <v>1.1877105646904959E-2</v>
      </c>
      <c r="K659" s="4">
        <f t="shared" si="221"/>
        <v>7.9474028259666294E-3</v>
      </c>
      <c r="L659" s="4">
        <f t="shared" si="227"/>
        <v>5.0384673404737816E-3</v>
      </c>
      <c r="M659" s="4">
        <f t="shared" si="222"/>
        <v>2.8375893850626781E-3</v>
      </c>
      <c r="N659" s="4">
        <f t="shared" si="228"/>
        <v>5.80497097514496E-3</v>
      </c>
      <c r="O659" s="4">
        <f t="shared" si="230"/>
        <v>2.9419075173241793E-3</v>
      </c>
      <c r="P659" s="4">
        <f t="shared" si="210"/>
        <v>0.11354553003044555</v>
      </c>
      <c r="Q659" s="4"/>
      <c r="T659" s="4">
        <f t="shared" si="214"/>
        <v>1.1525116910544499E-2</v>
      </c>
      <c r="U659" s="4">
        <f t="shared" si="215"/>
        <v>1.1525116910544499E-2</v>
      </c>
      <c r="V659" s="2">
        <f t="shared" si="223"/>
        <v>8.417559209533871E-3</v>
      </c>
      <c r="W659" s="4">
        <f t="shared" si="224"/>
        <v>-1.6666163825614611E-3</v>
      </c>
      <c r="X659" s="4">
        <f t="shared" si="225"/>
        <v>3.0816179990425224E-3</v>
      </c>
      <c r="Y659" s="4">
        <f t="shared" si="218"/>
        <v>-4.6205199025367016E-3</v>
      </c>
      <c r="Z659" s="4">
        <f t="shared" si="219"/>
        <v>1.6555963164411791E-3</v>
      </c>
      <c r="AA659" s="4">
        <f t="shared" si="229"/>
        <v>5.9355335661543124E-3</v>
      </c>
    </row>
    <row r="660" spans="1:27" x14ac:dyDescent="0.3">
      <c r="A660" s="1">
        <f t="shared" si="211"/>
        <v>33</v>
      </c>
      <c r="B660" s="1">
        <f t="shared" si="212"/>
        <v>4</v>
      </c>
      <c r="C660" s="10">
        <v>40038</v>
      </c>
      <c r="D660" s="3">
        <v>1012.73</v>
      </c>
      <c r="E660" s="3">
        <v>1005.86</v>
      </c>
      <c r="F660" s="3">
        <f t="shared" si="220"/>
        <v>1006.0939999999998</v>
      </c>
      <c r="G660" s="3">
        <f t="shared" si="226"/>
        <v>1002.6030000000001</v>
      </c>
      <c r="H660" s="4">
        <f t="shared" si="213"/>
        <v>6.8800270428809353E-3</v>
      </c>
      <c r="I660" s="4">
        <f t="shared" si="216"/>
        <v>4.9711178055565381E-5</v>
      </c>
      <c r="J660" s="4">
        <f t="shared" si="217"/>
        <v>6.8303158648253702E-3</v>
      </c>
      <c r="K660" s="4">
        <f t="shared" si="221"/>
        <v>-1.3670573965261828E-3</v>
      </c>
      <c r="L660" s="4">
        <f t="shared" si="227"/>
        <v>-4.3071974052972944E-3</v>
      </c>
      <c r="M660" s="4">
        <f t="shared" si="222"/>
        <v>6.5958051633348332E-3</v>
      </c>
      <c r="N660" s="4">
        <f t="shared" si="228"/>
        <v>1.0100707857447017E-2</v>
      </c>
      <c r="O660" s="4">
        <f t="shared" si="230"/>
        <v>3.4471181854983639E-3</v>
      </c>
      <c r="P660" s="4">
        <f t="shared" si="210"/>
        <v>0.1212067533905342</v>
      </c>
      <c r="Q660" s="4"/>
      <c r="T660" s="4">
        <f t="shared" si="214"/>
        <v>6.8800270428809353E-3</v>
      </c>
      <c r="U660" s="4">
        <f t="shared" si="215"/>
        <v>6.8800270428809353E-3</v>
      </c>
      <c r="V660" s="2">
        <f t="shared" si="223"/>
        <v>-8.6795716884897796E-3</v>
      </c>
      <c r="W660" s="4">
        <f t="shared" si="224"/>
        <v>-1.8592775971604934E-2</v>
      </c>
      <c r="X660" s="4">
        <f t="shared" si="225"/>
        <v>1.5695831828940483E-2</v>
      </c>
      <c r="Y660" s="4">
        <f t="shared" si="218"/>
        <v>-1.3818839723252837E-2</v>
      </c>
      <c r="Z660" s="4">
        <f t="shared" si="219"/>
        <v>-7.6007212080335352E-3</v>
      </c>
      <c r="AA660" s="4">
        <f t="shared" si="229"/>
        <v>6.9882055265072813E-3</v>
      </c>
    </row>
    <row r="661" spans="1:27" x14ac:dyDescent="0.3">
      <c r="A661" s="1">
        <f t="shared" si="211"/>
        <v>33</v>
      </c>
      <c r="B661" s="1">
        <f t="shared" si="212"/>
        <v>5</v>
      </c>
      <c r="C661" s="10">
        <v>40039</v>
      </c>
      <c r="D661" s="3">
        <v>1004.09</v>
      </c>
      <c r="E661" s="3">
        <v>1012.23</v>
      </c>
      <c r="F661" s="3">
        <f t="shared" si="220"/>
        <v>1004.816</v>
      </c>
      <c r="G661" s="3">
        <f t="shared" si="226"/>
        <v>1004.2639999999999</v>
      </c>
      <c r="H661" s="4">
        <f t="shared" si="213"/>
        <v>-8.5313953373554515E-3</v>
      </c>
      <c r="I661" s="4">
        <f t="shared" si="216"/>
        <v>-4.9371500794881157E-4</v>
      </c>
      <c r="J661" s="4">
        <f t="shared" si="217"/>
        <v>-8.0376803294066393E-3</v>
      </c>
      <c r="K661" s="4">
        <f t="shared" si="221"/>
        <v>-7.635302597928331E-3</v>
      </c>
      <c r="L661" s="4">
        <f t="shared" si="227"/>
        <v>-8.3404922009486394E-3</v>
      </c>
      <c r="M661" s="4">
        <f t="shared" si="222"/>
        <v>-7.2252034203276923E-4</v>
      </c>
      <c r="N661" s="4">
        <f t="shared" si="228"/>
        <v>-1.7326121418258995E-4</v>
      </c>
      <c r="O661" s="4">
        <f t="shared" si="230"/>
        <v>5.4975151629847382E-4</v>
      </c>
      <c r="P661" s="4">
        <f t="shared" si="210"/>
        <v>0.11164129532244675</v>
      </c>
      <c r="Q661" s="4"/>
      <c r="T661" s="4">
        <f t="shared" si="214"/>
        <v>-8.5313953373554515E-3</v>
      </c>
      <c r="U661" s="4">
        <f t="shared" si="215"/>
        <v>-8.5313953373554515E-3</v>
      </c>
      <c r="V661" s="2">
        <f t="shared" si="223"/>
        <v>-2.2217175357696524E-3</v>
      </c>
      <c r="W661" s="4">
        <f t="shared" si="224"/>
        <v>-1.2199500360411911E-2</v>
      </c>
      <c r="X661" s="4">
        <f t="shared" si="225"/>
        <v>-6.3237273375029556E-3</v>
      </c>
      <c r="Y661" s="4">
        <f t="shared" si="218"/>
        <v>-2.0008927253814465E-2</v>
      </c>
      <c r="Z661" s="4">
        <f t="shared" si="219"/>
        <v>-1.3829838786455689E-2</v>
      </c>
      <c r="AA661" s="4">
        <f t="shared" si="229"/>
        <v>1.0999171076963867E-3</v>
      </c>
    </row>
    <row r="662" spans="1:27" x14ac:dyDescent="0.3">
      <c r="A662" s="1">
        <f t="shared" si="211"/>
        <v>34</v>
      </c>
      <c r="B662" s="1">
        <f t="shared" si="212"/>
        <v>1</v>
      </c>
      <c r="C662" s="10">
        <v>40042</v>
      </c>
      <c r="D662" s="3">
        <v>979.73</v>
      </c>
      <c r="E662" s="3">
        <v>998.18</v>
      </c>
      <c r="F662" s="3">
        <f t="shared" si="220"/>
        <v>999.34199999999998</v>
      </c>
      <c r="G662" s="3">
        <f t="shared" si="226"/>
        <v>1001.9739999999999</v>
      </c>
      <c r="H662" s="4">
        <f t="shared" si="213"/>
        <v>-2.4260773436644137E-2</v>
      </c>
      <c r="I662" s="4">
        <f t="shared" si="216"/>
        <v>-5.885926560368176E-3</v>
      </c>
      <c r="J662" s="4">
        <f t="shared" si="217"/>
        <v>-1.8374846876275962E-2</v>
      </c>
      <c r="K662" s="4">
        <f t="shared" si="221"/>
        <v>1.5436863229389069E-4</v>
      </c>
      <c r="L662" s="4">
        <f t="shared" si="227"/>
        <v>3.5410725687487916E-4</v>
      </c>
      <c r="M662" s="4">
        <f t="shared" si="222"/>
        <v>-1.9624913192880882E-2</v>
      </c>
      <c r="N662" s="4">
        <f t="shared" si="228"/>
        <v>-2.2200176850896248E-2</v>
      </c>
      <c r="O662" s="4">
        <f t="shared" si="230"/>
        <v>-2.6864544313228624E-3</v>
      </c>
      <c r="P662" s="4">
        <f t="shared" si="210"/>
        <v>8.4672017713811262E-2</v>
      </c>
      <c r="Q662" s="4"/>
      <c r="T662" s="4">
        <f t="shared" si="214"/>
        <v>-2.4260773436644137E-2</v>
      </c>
      <c r="U662" s="4">
        <f t="shared" si="215"/>
        <v>-2.4260773436644137E-2</v>
      </c>
      <c r="V662" s="2">
        <f t="shared" si="223"/>
        <v>2.9977392464818797E-3</v>
      </c>
      <c r="W662" s="4">
        <f t="shared" si="224"/>
        <v>-7.032238145982965E-3</v>
      </c>
      <c r="X662" s="4">
        <f t="shared" si="225"/>
        <v>-2.7177042994737367E-2</v>
      </c>
      <c r="Y662" s="4">
        <f t="shared" si="218"/>
        <v>-1.231638409379459E-2</v>
      </c>
      <c r="Z662" s="4">
        <f t="shared" si="219"/>
        <v>-6.0887922205918399E-3</v>
      </c>
      <c r="AA662" s="4">
        <f t="shared" si="229"/>
        <v>-5.2398651809764324E-3</v>
      </c>
    </row>
    <row r="663" spans="1:27" x14ac:dyDescent="0.3">
      <c r="A663" s="1">
        <f t="shared" si="211"/>
        <v>34</v>
      </c>
      <c r="B663" s="1">
        <f t="shared" si="212"/>
        <v>2</v>
      </c>
      <c r="C663" s="10">
        <v>40043</v>
      </c>
      <c r="D663" s="3">
        <v>989.67</v>
      </c>
      <c r="E663" s="3">
        <v>980.62</v>
      </c>
      <c r="F663" s="3">
        <f t="shared" si="220"/>
        <v>998.40599999999995</v>
      </c>
      <c r="G663" s="3">
        <f t="shared" si="226"/>
        <v>1000.376</v>
      </c>
      <c r="H663" s="4">
        <f t="shared" si="213"/>
        <v>1.0145652373613078E-2</v>
      </c>
      <c r="I663" s="4">
        <f t="shared" si="216"/>
        <v>9.0841354250659504E-4</v>
      </c>
      <c r="J663" s="4">
        <f t="shared" si="217"/>
        <v>9.2372388311064823E-3</v>
      </c>
      <c r="K663" s="4">
        <f t="shared" si="221"/>
        <v>2.1291580333357162E-2</v>
      </c>
      <c r="L663" s="4">
        <f t="shared" si="227"/>
        <v>2.2287319522271969E-2</v>
      </c>
      <c r="M663" s="4">
        <f t="shared" si="222"/>
        <v>-8.7499474161813837E-3</v>
      </c>
      <c r="N663" s="4">
        <f t="shared" si="228"/>
        <v>-1.0701976057002585E-2</v>
      </c>
      <c r="O663" s="4">
        <f t="shared" si="230"/>
        <v>-1.9905625107359297E-3</v>
      </c>
      <c r="P663" s="4">
        <f t="shared" si="210"/>
        <v>9.5676722944921078E-2</v>
      </c>
      <c r="Q663" s="4"/>
      <c r="T663" s="4">
        <f t="shared" si="214"/>
        <v>1.0145652373613078E-2</v>
      </c>
      <c r="U663" s="4">
        <f t="shared" si="215"/>
        <v>1.0145652373613078E-2</v>
      </c>
      <c r="V663" s="2">
        <f t="shared" si="223"/>
        <v>1.4922478642074861E-2</v>
      </c>
      <c r="W663" s="4">
        <f t="shared" si="224"/>
        <v>4.773253855654142E-3</v>
      </c>
      <c r="X663" s="4">
        <f t="shared" si="225"/>
        <v>-4.7065922461910431E-3</v>
      </c>
      <c r="Y663" s="4">
        <f t="shared" si="218"/>
        <v>8.5572713516445052E-3</v>
      </c>
      <c r="Z663" s="4">
        <f t="shared" si="219"/>
        <v>1.4916476835645849E-2</v>
      </c>
      <c r="AA663" s="4">
        <f t="shared" si="229"/>
        <v>-3.9307783938881064E-3</v>
      </c>
    </row>
    <row r="664" spans="1:27" x14ac:dyDescent="0.3">
      <c r="A664" s="1">
        <f t="shared" si="211"/>
        <v>34</v>
      </c>
      <c r="B664" s="1">
        <f t="shared" si="212"/>
        <v>3</v>
      </c>
      <c r="C664" s="10">
        <v>40044</v>
      </c>
      <c r="D664" s="3">
        <v>996.46</v>
      </c>
      <c r="E664" s="3">
        <v>986.88</v>
      </c>
      <c r="F664" s="3">
        <f t="shared" si="220"/>
        <v>996.53600000000006</v>
      </c>
      <c r="G664" s="3">
        <f t="shared" si="226"/>
        <v>999.75</v>
      </c>
      <c r="H664" s="4">
        <f t="shared" si="213"/>
        <v>6.8608728161913338E-3</v>
      </c>
      <c r="I664" s="4">
        <f t="shared" si="216"/>
        <v>-2.8191215253569007E-3</v>
      </c>
      <c r="J664" s="4">
        <f t="shared" si="217"/>
        <v>9.6799943415482349E-3</v>
      </c>
      <c r="K664" s="4">
        <f t="shared" si="221"/>
        <v>6.9568644093486766E-3</v>
      </c>
      <c r="L664" s="4">
        <f t="shared" si="227"/>
        <v>1.0554584412537038E-2</v>
      </c>
      <c r="M664" s="4">
        <f t="shared" si="222"/>
        <v>-7.6264179116481318E-5</v>
      </c>
      <c r="N664" s="4">
        <f t="shared" si="228"/>
        <v>-3.2908227056763829E-3</v>
      </c>
      <c r="O664" s="4">
        <f t="shared" si="230"/>
        <v>-3.2254179796478953E-3</v>
      </c>
      <c r="P664" s="4">
        <f t="shared" si="210"/>
        <v>0.10319402158870748</v>
      </c>
      <c r="Q664" s="4"/>
      <c r="T664" s="4">
        <f t="shared" si="214"/>
        <v>6.8608728161913338E-3</v>
      </c>
      <c r="U664" s="4">
        <f t="shared" si="215"/>
        <v>6.8608728161913338E-3</v>
      </c>
      <c r="V664" s="2">
        <f t="shared" si="223"/>
        <v>1.6308466458516462E-2</v>
      </c>
      <c r="W664" s="4">
        <f t="shared" si="224"/>
        <v>6.1453817939313296E-3</v>
      </c>
      <c r="X664" s="4">
        <f t="shared" si="225"/>
        <v>-9.2959902963779539E-3</v>
      </c>
      <c r="Y664" s="4">
        <f t="shared" si="218"/>
        <v>-5.5987074660796077E-3</v>
      </c>
      <c r="Z664" s="4">
        <f t="shared" si="219"/>
        <v>6.7124103600691625E-4</v>
      </c>
      <c r="AA664" s="4">
        <f t="shared" si="229"/>
        <v>-6.4090037129945678E-3</v>
      </c>
    </row>
    <row r="665" spans="1:27" x14ac:dyDescent="0.3">
      <c r="A665" s="1">
        <f t="shared" si="211"/>
        <v>34</v>
      </c>
      <c r="B665" s="1">
        <f t="shared" si="212"/>
        <v>4</v>
      </c>
      <c r="C665" s="10">
        <v>40045</v>
      </c>
      <c r="D665" s="3">
        <v>1007.37</v>
      </c>
      <c r="E665" s="3">
        <v>996.41</v>
      </c>
      <c r="F665" s="3">
        <f t="shared" si="220"/>
        <v>995.46400000000017</v>
      </c>
      <c r="G665" s="3">
        <f t="shared" si="226"/>
        <v>1000.7789999999999</v>
      </c>
      <c r="H665" s="4">
        <f t="shared" si="213"/>
        <v>1.0948758605463307E-2</v>
      </c>
      <c r="I665" s="4">
        <f t="shared" si="216"/>
        <v>-5.0177628806041596E-5</v>
      </c>
      <c r="J665" s="4">
        <f t="shared" si="217"/>
        <v>1.099893623426935E-2</v>
      </c>
      <c r="K665" s="4">
        <f t="shared" si="221"/>
        <v>-3.9866126086345339E-3</v>
      </c>
      <c r="L665" s="4">
        <f t="shared" si="227"/>
        <v>3.5994085730149468E-3</v>
      </c>
      <c r="M665" s="4">
        <f t="shared" si="222"/>
        <v>1.196025170171883E-2</v>
      </c>
      <c r="N665" s="4">
        <f t="shared" si="228"/>
        <v>6.5858696075758207E-3</v>
      </c>
      <c r="O665" s="4">
        <f t="shared" si="230"/>
        <v>-5.2761150322123088E-3</v>
      </c>
      <c r="P665" s="4">
        <f t="shared" si="210"/>
        <v>0.11527262662607252</v>
      </c>
      <c r="Q665" s="4"/>
      <c r="T665" s="4">
        <f t="shared" si="214"/>
        <v>1.0948758605463307E-2</v>
      </c>
      <c r="U665" s="4">
        <f t="shared" si="215"/>
        <v>1.0948758605463307E-2</v>
      </c>
      <c r="V665" s="2">
        <f t="shared" si="223"/>
        <v>1.6327800413463642E-2</v>
      </c>
      <c r="W665" s="4">
        <f t="shared" si="224"/>
        <v>6.1645224093290155E-3</v>
      </c>
      <c r="X665" s="4">
        <f t="shared" si="225"/>
        <v>-5.2926248852112742E-3</v>
      </c>
      <c r="Y665" s="4">
        <f t="shared" si="218"/>
        <v>-1.6405732152167722E-2</v>
      </c>
      <c r="Z665" s="4">
        <f t="shared" si="219"/>
        <v>-1.0203924639791598E-2</v>
      </c>
      <c r="AA665" s="4">
        <f t="shared" si="229"/>
        <v>-1.0565613153442578E-2</v>
      </c>
    </row>
    <row r="666" spans="1:27" x14ac:dyDescent="0.3">
      <c r="A666" s="1">
        <f t="shared" si="211"/>
        <v>34</v>
      </c>
      <c r="B666" s="1">
        <f t="shared" si="212"/>
        <v>5</v>
      </c>
      <c r="C666" s="10">
        <v>40046</v>
      </c>
      <c r="D666" s="3">
        <v>1026.1300000000001</v>
      </c>
      <c r="E666" s="3">
        <v>1009.06</v>
      </c>
      <c r="F666" s="3">
        <f t="shared" si="220"/>
        <v>999.87200000000007</v>
      </c>
      <c r="G666" s="3">
        <f t="shared" si="226"/>
        <v>1002.3439999999998</v>
      </c>
      <c r="H666" s="4">
        <f t="shared" si="213"/>
        <v>1.8622750330067508E-2</v>
      </c>
      <c r="I666" s="4">
        <f t="shared" si="216"/>
        <v>1.6776358239772287E-3</v>
      </c>
      <c r="J666" s="4">
        <f t="shared" si="217"/>
        <v>1.6945114506090278E-2</v>
      </c>
      <c r="K666" s="4">
        <f t="shared" si="221"/>
        <v>-1.3959617618154204E-2</v>
      </c>
      <c r="L666" s="4">
        <f t="shared" si="227"/>
        <v>-7.6127826805334692E-3</v>
      </c>
      <c r="M666" s="4">
        <f t="shared" si="222"/>
        <v>2.6261361454266184E-2</v>
      </c>
      <c r="N666" s="4">
        <f t="shared" si="228"/>
        <v>2.3730375998659431E-2</v>
      </c>
      <c r="O666" s="4">
        <f t="shared" si="230"/>
        <v>-2.4090514847044256E-3</v>
      </c>
      <c r="P666" s="4">
        <f t="shared" si="210"/>
        <v>0.13604207030168847</v>
      </c>
      <c r="Q666" s="4"/>
      <c r="T666" s="4">
        <f t="shared" si="214"/>
        <v>1.8622750330067508E-2</v>
      </c>
      <c r="U666" s="4">
        <f t="shared" si="215"/>
        <v>1.8622750330067508E-2</v>
      </c>
      <c r="V666" s="2">
        <f t="shared" si="223"/>
        <v>-3.256003256003229E-3</v>
      </c>
      <c r="W666" s="4">
        <f t="shared" si="224"/>
        <v>-1.3223443223443161E-2</v>
      </c>
      <c r="X666" s="4">
        <f t="shared" si="225"/>
        <v>2.1950223585535236E-2</v>
      </c>
      <c r="Y666" s="4">
        <f t="shared" si="218"/>
        <v>-2.6254385478276989E-2</v>
      </c>
      <c r="Z666" s="4">
        <f t="shared" si="219"/>
        <v>-2.0114676184832432E-2</v>
      </c>
      <c r="AA666" s="4">
        <f t="shared" si="229"/>
        <v>-4.9203038168181635E-3</v>
      </c>
    </row>
    <row r="667" spans="1:27" x14ac:dyDescent="0.3">
      <c r="A667" s="1">
        <f t="shared" si="211"/>
        <v>35</v>
      </c>
      <c r="B667" s="1">
        <f t="shared" si="212"/>
        <v>1</v>
      </c>
      <c r="C667" s="10">
        <v>40049</v>
      </c>
      <c r="D667" s="3">
        <v>1025.57</v>
      </c>
      <c r="E667" s="3">
        <v>1026.5899999999999</v>
      </c>
      <c r="F667" s="3">
        <f t="shared" si="220"/>
        <v>1009.04</v>
      </c>
      <c r="G667" s="3">
        <f t="shared" si="226"/>
        <v>1004.191</v>
      </c>
      <c r="H667" s="4">
        <f t="shared" si="213"/>
        <v>-5.4573981854167872E-4</v>
      </c>
      <c r="I667" s="4">
        <f t="shared" si="216"/>
        <v>4.4828627951605445E-4</v>
      </c>
      <c r="J667" s="4">
        <f t="shared" si="217"/>
        <v>-9.9402609805773322E-4</v>
      </c>
      <c r="K667" s="4">
        <f t="shared" si="221"/>
        <v>-2.0682077319637941E-2</v>
      </c>
      <c r="L667" s="4">
        <f t="shared" si="227"/>
        <v>-2.3695286605444312E-2</v>
      </c>
      <c r="M667" s="4">
        <f t="shared" si="222"/>
        <v>1.6381907555696476E-2</v>
      </c>
      <c r="N667" s="4">
        <f t="shared" si="228"/>
        <v>2.1289774554840567E-2</v>
      </c>
      <c r="O667" s="4">
        <f t="shared" si="230"/>
        <v>4.7281024210925953E-3</v>
      </c>
      <c r="P667" s="4">
        <f t="shared" si="210"/>
        <v>0.13542208690838631</v>
      </c>
      <c r="Q667" s="4"/>
      <c r="T667" s="4">
        <f t="shared" si="214"/>
        <v>-5.4573981854167872E-4</v>
      </c>
      <c r="U667" s="4">
        <f t="shared" si="215"/>
        <v>-5.4573981854167872E-4</v>
      </c>
      <c r="V667" s="2">
        <f t="shared" si="223"/>
        <v>-4.5218442107725229E-2</v>
      </c>
      <c r="W667" s="4">
        <f t="shared" si="224"/>
        <v>-5.4766257686648036E-2</v>
      </c>
      <c r="X667" s="4">
        <f t="shared" si="225"/>
        <v>4.6788400885958294E-2</v>
      </c>
      <c r="Y667" s="4">
        <f t="shared" si="218"/>
        <v>-3.2893023986475395E-2</v>
      </c>
      <c r="Z667" s="4">
        <f t="shared" si="219"/>
        <v>-2.6795172966831211E-2</v>
      </c>
      <c r="AA667" s="4">
        <f t="shared" si="229"/>
        <v>9.7043854856495373E-3</v>
      </c>
    </row>
    <row r="668" spans="1:27" x14ac:dyDescent="0.3">
      <c r="A668" s="1">
        <f t="shared" si="211"/>
        <v>35</v>
      </c>
      <c r="B668" s="1">
        <f t="shared" si="212"/>
        <v>2</v>
      </c>
      <c r="C668" s="10">
        <v>40050</v>
      </c>
      <c r="D668" s="3">
        <v>1028</v>
      </c>
      <c r="E668" s="3">
        <v>1026.6300000000001</v>
      </c>
      <c r="F668" s="3">
        <f t="shared" si="220"/>
        <v>1016.7059999999999</v>
      </c>
      <c r="G668" s="3">
        <f t="shared" si="226"/>
        <v>1007.5559999999999</v>
      </c>
      <c r="H668" s="4">
        <f t="shared" si="213"/>
        <v>2.3694140819252355E-3</v>
      </c>
      <c r="I668" s="4">
        <f t="shared" si="216"/>
        <v>1.0335715748317257E-3</v>
      </c>
      <c r="J668" s="4">
        <f t="shared" si="217"/>
        <v>1.3358425070935098E-3</v>
      </c>
      <c r="K668" s="4">
        <f t="shared" si="221"/>
        <v>-1.1396101680041343E-2</v>
      </c>
      <c r="L668" s="4">
        <f t="shared" si="227"/>
        <v>-1.9779786416876041E-2</v>
      </c>
      <c r="M668" s="4">
        <f t="shared" si="222"/>
        <v>1.1108422690532069E-2</v>
      </c>
      <c r="N668" s="4">
        <f t="shared" si="228"/>
        <v>2.0290683594758083E-2</v>
      </c>
      <c r="O668" s="4">
        <f t="shared" si="230"/>
        <v>8.9007782101167086E-3</v>
      </c>
      <c r="P668" s="4">
        <f t="shared" si="210"/>
        <v>0.13811237199003598</v>
      </c>
      <c r="Q668" s="4"/>
      <c r="T668" s="4">
        <f t="shared" si="214"/>
        <v>2.3694140819252355E-3</v>
      </c>
      <c r="U668" s="4">
        <f t="shared" si="215"/>
        <v>2.3694140819252355E-3</v>
      </c>
      <c r="V668" s="2">
        <f t="shared" si="223"/>
        <v>-3.5004924090993282E-2</v>
      </c>
      <c r="W668" s="4">
        <f t="shared" si="224"/>
        <v>-4.4654874850083355E-2</v>
      </c>
      <c r="X668" s="4">
        <f t="shared" si="225"/>
        <v>3.87300817444199E-2</v>
      </c>
      <c r="Y668" s="4">
        <f t="shared" si="218"/>
        <v>-2.3722833579292647E-2</v>
      </c>
      <c r="Z668" s="4">
        <f t="shared" si="219"/>
        <v>-1.756716221886756E-2</v>
      </c>
      <c r="AA668" s="4">
        <f t="shared" si="229"/>
        <v>1.832921677153378E-2</v>
      </c>
    </row>
    <row r="669" spans="1:27" x14ac:dyDescent="0.3">
      <c r="A669" s="1">
        <f t="shared" si="211"/>
        <v>35</v>
      </c>
      <c r="B669" s="1">
        <f t="shared" si="212"/>
        <v>3</v>
      </c>
      <c r="C669" s="10">
        <v>40051</v>
      </c>
      <c r="D669" s="3">
        <v>1028.1199999999999</v>
      </c>
      <c r="E669" s="3">
        <v>1027.3499999999999</v>
      </c>
      <c r="F669" s="3">
        <f t="shared" si="220"/>
        <v>1023.0379999999999</v>
      </c>
      <c r="G669" s="3">
        <f t="shared" si="226"/>
        <v>1009.7869999999999</v>
      </c>
      <c r="H669" s="4">
        <f t="shared" si="213"/>
        <v>1.1673151750962146E-4</v>
      </c>
      <c r="I669" s="4">
        <f t="shared" si="216"/>
        <v>-6.3229571984444648E-4</v>
      </c>
      <c r="J669" s="4">
        <f t="shared" si="217"/>
        <v>7.4902723735406791E-4</v>
      </c>
      <c r="K669" s="4">
        <f t="shared" si="221"/>
        <v>-6.0627431906615497E-3</v>
      </c>
      <c r="L669" s="4">
        <f t="shared" si="227"/>
        <v>-1.9698443579766536E-2</v>
      </c>
      <c r="M669" s="4">
        <f t="shared" si="222"/>
        <v>4.9675574123346292E-3</v>
      </c>
      <c r="N669" s="4">
        <f t="shared" si="228"/>
        <v>1.815531394244526E-2</v>
      </c>
      <c r="O669" s="4">
        <f t="shared" si="230"/>
        <v>1.2888573318289673E-2</v>
      </c>
      <c r="P669" s="4">
        <f t="shared" si="210"/>
        <v>0.13824522557431485</v>
      </c>
      <c r="Q669" s="4"/>
      <c r="T669" s="4">
        <f t="shared" si="214"/>
        <v>1.1673151750962146E-4</v>
      </c>
      <c r="U669" s="4">
        <f t="shared" si="215"/>
        <v>1.1673151750962146E-4</v>
      </c>
      <c r="V669" s="2">
        <f t="shared" si="223"/>
        <v>-3.0680933852140043E-2</v>
      </c>
      <c r="W669" s="4">
        <f t="shared" si="224"/>
        <v>-4.0374124513618659E-2</v>
      </c>
      <c r="X669" s="4">
        <f t="shared" si="225"/>
        <v>3.1772474559942046E-2</v>
      </c>
      <c r="Y669" s="4">
        <f t="shared" si="218"/>
        <v>-1.8455975819206941E-2</v>
      </c>
      <c r="Z669" s="4">
        <f t="shared" si="219"/>
        <v>-1.2267095605201707E-2</v>
      </c>
      <c r="AA669" s="4">
        <f t="shared" si="229"/>
        <v>2.6594122038742039E-2</v>
      </c>
    </row>
    <row r="670" spans="1:27" x14ac:dyDescent="0.3">
      <c r="A670" s="1">
        <f t="shared" si="211"/>
        <v>35</v>
      </c>
      <c r="B670" s="1">
        <f t="shared" si="212"/>
        <v>4</v>
      </c>
      <c r="C670" s="10">
        <v>40052</v>
      </c>
      <c r="D670" s="3">
        <v>1030.98</v>
      </c>
      <c r="E670" s="3">
        <v>1027.81</v>
      </c>
      <c r="F670" s="3">
        <f t="shared" si="220"/>
        <v>1027.7599999999998</v>
      </c>
      <c r="G670" s="3">
        <f t="shared" si="226"/>
        <v>1011.6119999999999</v>
      </c>
      <c r="H670" s="4">
        <f t="shared" si="213"/>
        <v>2.7817764463293464E-3</v>
      </c>
      <c r="I670" s="4">
        <f t="shared" si="216"/>
        <v>-3.0152122320346403E-4</v>
      </c>
      <c r="J670" s="4">
        <f t="shared" si="217"/>
        <v>3.0832976695328103E-3</v>
      </c>
      <c r="K670" s="4">
        <f t="shared" si="221"/>
        <v>-1.1331362097809241E-3</v>
      </c>
      <c r="L670" s="4">
        <f t="shared" si="227"/>
        <v>-1.8149632338637485E-2</v>
      </c>
      <c r="M670" s="4">
        <f t="shared" si="222"/>
        <v>3.1330271658755503E-3</v>
      </c>
      <c r="N670" s="4">
        <f t="shared" si="228"/>
        <v>1.9145680359663752E-2</v>
      </c>
      <c r="O670" s="4">
        <f t="shared" si="230"/>
        <v>1.5662767463966238E-2</v>
      </c>
      <c r="P670" s="4">
        <f t="shared" si="210"/>
        <v>0.14141156933296431</v>
      </c>
      <c r="Q670" s="4"/>
      <c r="T670" s="4">
        <f t="shared" si="214"/>
        <v>2.7817764463293464E-3</v>
      </c>
      <c r="U670" s="4">
        <f t="shared" si="215"/>
        <v>2.7817764463293464E-3</v>
      </c>
      <c r="V670" s="2">
        <f t="shared" si="223"/>
        <v>-2.0182468972493376E-2</v>
      </c>
      <c r="W670" s="4">
        <f t="shared" si="224"/>
        <v>-2.9980644282768473E-2</v>
      </c>
      <c r="X670" s="4">
        <f t="shared" si="225"/>
        <v>2.3437267339706379E-2</v>
      </c>
      <c r="Y670" s="4">
        <f t="shared" si="218"/>
        <v>-1.3587835259534244E-2</v>
      </c>
      <c r="Z670" s="4">
        <f t="shared" si="219"/>
        <v>-7.3682602034777075E-3</v>
      </c>
      <c r="AA670" s="4">
        <f t="shared" si="229"/>
        <v>3.2443162183664692E-2</v>
      </c>
    </row>
    <row r="671" spans="1:27" x14ac:dyDescent="0.3">
      <c r="A671" s="1">
        <f t="shared" si="211"/>
        <v>35</v>
      </c>
      <c r="B671" s="1">
        <f t="shared" si="212"/>
        <v>5</v>
      </c>
      <c r="C671" s="10">
        <v>40053</v>
      </c>
      <c r="D671" s="3">
        <v>1028.93</v>
      </c>
      <c r="E671" s="3">
        <v>1031.6199999999999</v>
      </c>
      <c r="F671" s="3">
        <f t="shared" si="220"/>
        <v>1028.3200000000002</v>
      </c>
      <c r="G671" s="3">
        <f t="shared" si="226"/>
        <v>1014.0960000000001</v>
      </c>
      <c r="H671" s="4">
        <f t="shared" si="213"/>
        <v>-1.9883993869909741E-3</v>
      </c>
      <c r="I671" s="4">
        <f t="shared" si="216"/>
        <v>6.207685891092675E-4</v>
      </c>
      <c r="J671" s="4">
        <f t="shared" si="217"/>
        <v>-2.6091679761002413E-3</v>
      </c>
      <c r="K671" s="4">
        <f t="shared" si="221"/>
        <v>-2.7279869638596288E-3</v>
      </c>
      <c r="L671" s="4">
        <f t="shared" si="227"/>
        <v>-1.7975346003047701E-2</v>
      </c>
      <c r="M671" s="4">
        <f t="shared" si="222"/>
        <v>5.9320056013682494E-4</v>
      </c>
      <c r="N671" s="4">
        <f t="shared" si="228"/>
        <v>1.4627806440415843E-2</v>
      </c>
      <c r="O671" s="4">
        <f t="shared" si="230"/>
        <v>1.3824069664603079E-2</v>
      </c>
      <c r="P671" s="4">
        <f t="shared" si="210"/>
        <v>0.13914198726819824</v>
      </c>
      <c r="Q671" s="4"/>
      <c r="T671" s="4">
        <f t="shared" si="214"/>
        <v>-1.9883993869909741E-3</v>
      </c>
      <c r="U671" s="4">
        <f t="shared" si="215"/>
        <v>-1.9883993869909741E-3</v>
      </c>
      <c r="V671" s="2">
        <f t="shared" si="223"/>
        <v>-4.7042619643445161E-3</v>
      </c>
      <c r="W671" s="4">
        <f t="shared" si="224"/>
        <v>-1.4657219344701076E-2</v>
      </c>
      <c r="X671" s="4">
        <f t="shared" si="225"/>
        <v>2.7286990927075073E-3</v>
      </c>
      <c r="Y671" s="4">
        <f t="shared" si="218"/>
        <v>-1.516280009398609E-2</v>
      </c>
      <c r="Z671" s="4">
        <f t="shared" si="219"/>
        <v>-8.9531555845596324E-3</v>
      </c>
      <c r="AA671" s="4">
        <f t="shared" si="229"/>
        <v>2.8451641810151789E-2</v>
      </c>
    </row>
    <row r="672" spans="1:27" x14ac:dyDescent="0.3">
      <c r="A672" s="1">
        <f t="shared" si="211"/>
        <v>36</v>
      </c>
      <c r="B672" s="1">
        <f t="shared" si="212"/>
        <v>1</v>
      </c>
      <c r="C672" s="10">
        <v>40056</v>
      </c>
      <c r="D672" s="3">
        <v>1020.62</v>
      </c>
      <c r="E672" s="3">
        <v>1025.21</v>
      </c>
      <c r="F672" s="3">
        <f t="shared" si="220"/>
        <v>1027.33</v>
      </c>
      <c r="G672" s="3">
        <f t="shared" si="226"/>
        <v>1018.1850000000001</v>
      </c>
      <c r="H672" s="4">
        <f t="shared" si="213"/>
        <v>-8.0763511609147944E-3</v>
      </c>
      <c r="I672" s="4">
        <f t="shared" si="216"/>
        <v>-3.6154062958607749E-3</v>
      </c>
      <c r="J672" s="4">
        <f t="shared" si="217"/>
        <v>-4.4609448650540194E-3</v>
      </c>
      <c r="K672" s="4">
        <f t="shared" si="221"/>
        <v>7.532096449697517E-5</v>
      </c>
      <c r="L672" s="4">
        <f t="shared" si="227"/>
        <v>-1.0705835727946209E-2</v>
      </c>
      <c r="M672" s="4">
        <f t="shared" si="222"/>
        <v>-6.5314942618242659E-3</v>
      </c>
      <c r="N672" s="4">
        <f t="shared" si="228"/>
        <v>2.3915103836728542E-3</v>
      </c>
      <c r="O672" s="4">
        <f t="shared" si="230"/>
        <v>8.9602398542061382E-3</v>
      </c>
      <c r="P672" s="4">
        <f t="shared" si="210"/>
        <v>0.12994187655687794</v>
      </c>
      <c r="Q672" s="4"/>
      <c r="T672" s="4">
        <f t="shared" si="214"/>
        <v>-8.0763511609147944E-3</v>
      </c>
      <c r="U672" s="4">
        <f t="shared" si="215"/>
        <v>-8.0763511609147944E-3</v>
      </c>
      <c r="V672" s="2">
        <f t="shared" si="223"/>
        <v>-3.2655282672291869E-3</v>
      </c>
      <c r="W672" s="4">
        <f t="shared" si="224"/>
        <v>-1.3232872984556941E-2</v>
      </c>
      <c r="X672" s="4">
        <f t="shared" si="225"/>
        <v>-4.8265842409586203E-3</v>
      </c>
      <c r="Y672" s="4">
        <f t="shared" si="218"/>
        <v>-1.2394446129823411E-2</v>
      </c>
      <c r="Z672" s="4">
        <f t="shared" si="219"/>
        <v>-6.1673464572539983E-3</v>
      </c>
      <c r="AA672" s="4">
        <f t="shared" si="229"/>
        <v>1.812613969713784E-2</v>
      </c>
    </row>
    <row r="673" spans="1:27" x14ac:dyDescent="0.3">
      <c r="A673" s="1">
        <f t="shared" si="211"/>
        <v>36</v>
      </c>
      <c r="B673" s="1">
        <f t="shared" si="212"/>
        <v>2</v>
      </c>
      <c r="C673" s="10">
        <v>40057</v>
      </c>
      <c r="D673" s="3">
        <v>998.04</v>
      </c>
      <c r="E673" s="3">
        <v>1019.52</v>
      </c>
      <c r="F673" s="3">
        <f t="shared" si="220"/>
        <v>1021.338</v>
      </c>
      <c r="G673" s="3">
        <f t="shared" si="226"/>
        <v>1019.0220000000002</v>
      </c>
      <c r="H673" s="4">
        <f t="shared" si="213"/>
        <v>-2.212380709764657E-2</v>
      </c>
      <c r="I673" s="4">
        <f t="shared" si="216"/>
        <v>-1.0777762536497645E-3</v>
      </c>
      <c r="J673" s="4">
        <f t="shared" si="217"/>
        <v>-2.1046030843996807E-2</v>
      </c>
      <c r="K673" s="4">
        <f t="shared" si="221"/>
        <v>6.4103192177303054E-3</v>
      </c>
      <c r="L673" s="4">
        <f t="shared" si="227"/>
        <v>7.1851750243317634E-4</v>
      </c>
      <c r="M673" s="4">
        <f t="shared" si="222"/>
        <v>-2.2811253473384915E-2</v>
      </c>
      <c r="N673" s="4">
        <f t="shared" si="228"/>
        <v>-2.0590330728875526E-2</v>
      </c>
      <c r="O673" s="4">
        <f t="shared" si="230"/>
        <v>2.3205482746180548E-3</v>
      </c>
      <c r="P673" s="4">
        <f t="shared" si="210"/>
        <v>0.1049432604483808</v>
      </c>
      <c r="Q673" s="4"/>
      <c r="T673" s="4">
        <f t="shared" si="214"/>
        <v>-2.212380709764657E-2</v>
      </c>
      <c r="U673" s="4">
        <f t="shared" si="215"/>
        <v>-2.212380709764657E-2</v>
      </c>
      <c r="V673" s="2">
        <f t="shared" si="223"/>
        <v>7.2308988653955394E-3</v>
      </c>
      <c r="W673" s="4">
        <f t="shared" si="224"/>
        <v>-2.8414101232583891E-3</v>
      </c>
      <c r="X673" s="4">
        <f t="shared" si="225"/>
        <v>-2.9143968871595365E-2</v>
      </c>
      <c r="Y673" s="4">
        <f t="shared" si="218"/>
        <v>-6.1384378797475951E-3</v>
      </c>
      <c r="Z673" s="4">
        <f t="shared" si="219"/>
        <v>1.2810748728258367E-4</v>
      </c>
      <c r="AA673" s="4">
        <f t="shared" si="229"/>
        <v>4.5558893131348319E-3</v>
      </c>
    </row>
    <row r="674" spans="1:27" x14ac:dyDescent="0.3">
      <c r="A674" s="1">
        <f t="shared" si="211"/>
        <v>36</v>
      </c>
      <c r="B674" s="1">
        <f t="shared" si="212"/>
        <v>3</v>
      </c>
      <c r="C674" s="10">
        <v>40058</v>
      </c>
      <c r="D674" s="3">
        <v>994.75</v>
      </c>
      <c r="E674" s="3">
        <v>996.07</v>
      </c>
      <c r="F674" s="3">
        <f t="shared" si="220"/>
        <v>1014.664</v>
      </c>
      <c r="G674" s="3">
        <f t="shared" si="226"/>
        <v>1018.8510000000002</v>
      </c>
      <c r="H674" s="4">
        <f t="shared" si="213"/>
        <v>-3.2964610636847858E-3</v>
      </c>
      <c r="I674" s="4">
        <f t="shared" si="216"/>
        <v>-1.9738687828142294E-3</v>
      </c>
      <c r="J674" s="4">
        <f t="shared" si="217"/>
        <v>-1.3225922808705565E-3</v>
      </c>
      <c r="K674" s="4">
        <f t="shared" si="221"/>
        <v>2.1644924051140199E-2</v>
      </c>
      <c r="L674" s="4">
        <f t="shared" si="227"/>
        <v>2.3535017523234704E-2</v>
      </c>
      <c r="M674" s="4">
        <f t="shared" si="222"/>
        <v>-1.9626201382920837E-2</v>
      </c>
      <c r="N674" s="4">
        <f t="shared" si="228"/>
        <v>-2.3655078122316434E-2</v>
      </c>
      <c r="O674" s="4">
        <f t="shared" si="230"/>
        <v>-4.2090977632573403E-3</v>
      </c>
      <c r="P674" s="4">
        <f t="shared" si="210"/>
        <v>0.1013008580127318</v>
      </c>
      <c r="Q674" s="4"/>
      <c r="T674" s="4">
        <f t="shared" si="214"/>
        <v>-3.2964610636847858E-3</v>
      </c>
      <c r="U674" s="4">
        <f t="shared" si="215"/>
        <v>-3.2964610636847858E-3</v>
      </c>
      <c r="V674" s="2">
        <f t="shared" si="223"/>
        <v>3.0139072582261159E-2</v>
      </c>
      <c r="W674" s="4">
        <f t="shared" si="224"/>
        <v>1.9837681856438534E-2</v>
      </c>
      <c r="X674" s="4">
        <f t="shared" si="225"/>
        <v>-3.2457300704197854E-2</v>
      </c>
      <c r="Y674" s="4">
        <f t="shared" si="218"/>
        <v>8.9062092874103126E-3</v>
      </c>
      <c r="Z674" s="4">
        <f t="shared" si="219"/>
        <v>1.5267614912244185E-2</v>
      </c>
      <c r="AA674" s="4">
        <f t="shared" si="229"/>
        <v>-8.1854241973415565E-3</v>
      </c>
    </row>
    <row r="675" spans="1:27" x14ac:dyDescent="0.3">
      <c r="A675" s="1">
        <f t="shared" si="211"/>
        <v>36</v>
      </c>
      <c r="B675" s="1">
        <f t="shared" si="212"/>
        <v>4</v>
      </c>
      <c r="C675" s="10">
        <v>40059</v>
      </c>
      <c r="D675" s="3">
        <v>1003.24</v>
      </c>
      <c r="E675" s="3">
        <v>996.12</v>
      </c>
      <c r="F675" s="3">
        <f t="shared" si="220"/>
        <v>1009.116</v>
      </c>
      <c r="G675" s="3">
        <f t="shared" si="226"/>
        <v>1018.4379999999999</v>
      </c>
      <c r="H675" s="4">
        <f t="shared" si="213"/>
        <v>8.5348077406383598E-3</v>
      </c>
      <c r="I675" s="4">
        <f t="shared" si="216"/>
        <v>1.377230459914556E-3</v>
      </c>
      <c r="J675" s="4">
        <f t="shared" si="217"/>
        <v>7.1575772807238036E-3</v>
      </c>
      <c r="K675" s="4">
        <f t="shared" si="221"/>
        <v>1.5918572505654725E-2</v>
      </c>
      <c r="L675" s="4">
        <f t="shared" si="227"/>
        <v>2.5510597302504701E-2</v>
      </c>
      <c r="M675" s="4">
        <f t="shared" si="222"/>
        <v>-5.8229182769869636E-3</v>
      </c>
      <c r="N675" s="4">
        <f t="shared" si="228"/>
        <v>-1.4922852446589648E-2</v>
      </c>
      <c r="O675" s="4">
        <f t="shared" si="230"/>
        <v>-9.2918942625891E-3</v>
      </c>
      <c r="P675" s="4">
        <f t="shared" si="210"/>
        <v>0.11070024910047054</v>
      </c>
      <c r="Q675" s="4"/>
      <c r="T675" s="4">
        <f t="shared" si="214"/>
        <v>8.5348077406383598E-3</v>
      </c>
      <c r="U675" s="4">
        <f t="shared" si="215"/>
        <v>8.5348077406383598E-3</v>
      </c>
      <c r="V675" s="2">
        <f t="shared" si="223"/>
        <v>3.642121135963812E-2</v>
      </c>
      <c r="W675" s="4">
        <f t="shared" si="224"/>
        <v>2.6056999246041743E-2</v>
      </c>
      <c r="X675" s="4">
        <f t="shared" si="225"/>
        <v>-2.6906438534210177E-2</v>
      </c>
      <c r="Y675" s="4">
        <f t="shared" si="218"/>
        <v>3.2512586340131054E-3</v>
      </c>
      <c r="Z675" s="4">
        <f t="shared" si="219"/>
        <v>9.5770083826480744E-3</v>
      </c>
      <c r="AA675" s="4">
        <f t="shared" si="229"/>
        <v>-1.8140421888378399E-2</v>
      </c>
    </row>
    <row r="676" spans="1:27" x14ac:dyDescent="0.3">
      <c r="A676" s="1">
        <f t="shared" si="211"/>
        <v>36</v>
      </c>
      <c r="B676" s="1">
        <f t="shared" si="212"/>
        <v>5</v>
      </c>
      <c r="C676" s="10">
        <v>40060</v>
      </c>
      <c r="D676" s="3">
        <v>1016.4</v>
      </c>
      <c r="E676" s="3">
        <v>1003.84</v>
      </c>
      <c r="F676" s="3">
        <f t="shared" si="220"/>
        <v>1006.6099999999999</v>
      </c>
      <c r="G676" s="3">
        <f t="shared" si="226"/>
        <v>1017.4649999999999</v>
      </c>
      <c r="H676" s="4">
        <f t="shared" si="213"/>
        <v>1.3117499302260643E-2</v>
      </c>
      <c r="I676" s="4">
        <f t="shared" si="216"/>
        <v>5.9806227821859444E-4</v>
      </c>
      <c r="J676" s="4">
        <f t="shared" si="217"/>
        <v>1.2519437024042049E-2</v>
      </c>
      <c r="K676" s="4">
        <f t="shared" si="221"/>
        <v>9.1952075276095443E-4</v>
      </c>
      <c r="L676" s="4">
        <f t="shared" si="227"/>
        <v>1.4297011017636221E-2</v>
      </c>
      <c r="M676" s="4">
        <f t="shared" si="222"/>
        <v>9.7257130368266533E-3</v>
      </c>
      <c r="N676" s="4">
        <f t="shared" si="228"/>
        <v>-1.0467190517609362E-3</v>
      </c>
      <c r="O676" s="4">
        <f t="shared" si="230"/>
        <v>-1.0679850452577744E-2</v>
      </c>
      <c r="P676" s="4">
        <f t="shared" si="210"/>
        <v>0.12526985884306668</v>
      </c>
      <c r="Q676" s="4"/>
      <c r="T676" s="4">
        <f t="shared" si="214"/>
        <v>1.3117499302260643E-2</v>
      </c>
      <c r="U676" s="4">
        <f t="shared" si="215"/>
        <v>1.3117499302260643E-2</v>
      </c>
      <c r="V676" s="2">
        <f t="shared" si="223"/>
        <v>2.5607033212391904E-2</v>
      </c>
      <c r="W676" s="4">
        <f t="shared" si="224"/>
        <v>1.535096288026796E-2</v>
      </c>
      <c r="X676" s="4">
        <f t="shared" si="225"/>
        <v>-1.2177699163208464E-2</v>
      </c>
      <c r="Y676" s="4">
        <f t="shared" si="218"/>
        <v>-1.1560772523458041E-2</v>
      </c>
      <c r="Z676" s="4">
        <f t="shared" si="219"/>
        <v>-5.3284163305896822E-3</v>
      </c>
      <c r="AA676" s="4">
        <f t="shared" si="229"/>
        <v>-2.1112105181266785E-2</v>
      </c>
    </row>
    <row r="677" spans="1:27" x14ac:dyDescent="0.3">
      <c r="A677" s="1">
        <f t="shared" si="211"/>
        <v>37</v>
      </c>
      <c r="B677" s="1">
        <f t="shared" si="212"/>
        <v>2</v>
      </c>
      <c r="C677" s="10">
        <v>40064</v>
      </c>
      <c r="D677" s="3">
        <v>1025.3900000000001</v>
      </c>
      <c r="E677" s="3">
        <v>1018.67</v>
      </c>
      <c r="F677" s="3">
        <f t="shared" si="220"/>
        <v>1007.564</v>
      </c>
      <c r="G677" s="3">
        <f t="shared" si="226"/>
        <v>1017.4469999999999</v>
      </c>
      <c r="H677" s="4">
        <f t="shared" si="213"/>
        <v>8.8449429358521472E-3</v>
      </c>
      <c r="I677" s="4">
        <f t="shared" si="216"/>
        <v>2.2333726879181248E-3</v>
      </c>
      <c r="J677" s="4">
        <f t="shared" si="217"/>
        <v>6.6115702479340229E-3</v>
      </c>
      <c r="K677" s="4">
        <f t="shared" si="221"/>
        <v>-1.3078020464384119E-2</v>
      </c>
      <c r="L677" s="4">
        <f t="shared" si="227"/>
        <v>1.6179107088201924E-4</v>
      </c>
      <c r="M677" s="4">
        <f t="shared" si="222"/>
        <v>1.7692176377877868E-2</v>
      </c>
      <c r="N677" s="4">
        <f t="shared" si="228"/>
        <v>7.806794850247936E-3</v>
      </c>
      <c r="O677" s="4">
        <f t="shared" si="230"/>
        <v>-9.6382839700015835E-3</v>
      </c>
      <c r="P677" s="4">
        <f t="shared" si="210"/>
        <v>0.135222806531968</v>
      </c>
      <c r="Q677" s="4"/>
      <c r="T677" s="4">
        <f t="shared" si="214"/>
        <v>8.8449429358521472E-3</v>
      </c>
      <c r="U677" s="4">
        <f t="shared" si="215"/>
        <v>8.8449429358521472E-3</v>
      </c>
      <c r="V677" s="2">
        <f t="shared" si="223"/>
        <v>4.1519086973632697E-3</v>
      </c>
      <c r="W677" s="4">
        <f t="shared" si="224"/>
        <v>-5.8896103896103301E-3</v>
      </c>
      <c r="X677" s="4">
        <f t="shared" si="225"/>
        <v>4.673629754463067E-3</v>
      </c>
      <c r="Y677" s="4">
        <f t="shared" si="218"/>
        <v>-2.5383780807721013E-2</v>
      </c>
      <c r="Z677" s="4">
        <f t="shared" si="219"/>
        <v>-1.9238582134394264E-2</v>
      </c>
      <c r="AA677" s="4">
        <f t="shared" si="229"/>
        <v>-1.924016625621754E-2</v>
      </c>
    </row>
    <row r="678" spans="1:27" x14ac:dyDescent="0.3">
      <c r="A678" s="1">
        <f t="shared" si="211"/>
        <v>37</v>
      </c>
      <c r="B678" s="1">
        <f t="shared" si="212"/>
        <v>3</v>
      </c>
      <c r="C678" s="10">
        <v>40065</v>
      </c>
      <c r="D678" s="3">
        <v>1033.3699999999999</v>
      </c>
      <c r="E678" s="3">
        <v>1025.3599999999999</v>
      </c>
      <c r="F678" s="3">
        <f t="shared" si="220"/>
        <v>1014.6299999999999</v>
      </c>
      <c r="G678" s="3">
        <f t="shared" si="226"/>
        <v>1017.984</v>
      </c>
      <c r="H678" s="4">
        <f t="shared" si="213"/>
        <v>7.7824047435607821E-3</v>
      </c>
      <c r="I678" s="4">
        <f t="shared" si="216"/>
        <v>-2.9257160690274029E-5</v>
      </c>
      <c r="J678" s="4">
        <f t="shared" si="217"/>
        <v>7.8116619042510561E-3</v>
      </c>
      <c r="K678" s="4">
        <f t="shared" si="221"/>
        <v>-1.5062561561942444E-2</v>
      </c>
      <c r="L678" s="4">
        <f t="shared" si="227"/>
        <v>-8.8898424556078312E-3</v>
      </c>
      <c r="M678" s="4">
        <f t="shared" si="222"/>
        <v>1.8469787015956567E-2</v>
      </c>
      <c r="N678" s="4">
        <f t="shared" si="228"/>
        <v>1.5114186470514128E-2</v>
      </c>
      <c r="O678" s="4">
        <f t="shared" si="230"/>
        <v>-3.2456912819224053E-3</v>
      </c>
      <c r="P678" s="4">
        <f t="shared" si="210"/>
        <v>0.14405756988652077</v>
      </c>
      <c r="Q678" s="4"/>
      <c r="T678" s="4">
        <f t="shared" si="214"/>
        <v>7.7824047435607821E-3</v>
      </c>
      <c r="U678" s="4">
        <f t="shared" si="215"/>
        <v>7.7824047435607821E-3</v>
      </c>
      <c r="V678" s="2">
        <f t="shared" si="223"/>
        <v>-2.6672778162455391E-2</v>
      </c>
      <c r="W678" s="4">
        <f t="shared" si="224"/>
        <v>-3.6406050380830869E-2</v>
      </c>
      <c r="X678" s="4">
        <f t="shared" si="225"/>
        <v>3.5399382790268857E-2</v>
      </c>
      <c r="Y678" s="4">
        <f t="shared" si="218"/>
        <v>-2.7343577003813534E-2</v>
      </c>
      <c r="Z678" s="4">
        <f t="shared" si="219"/>
        <v>-2.1210735334964054E-2</v>
      </c>
      <c r="AA678" s="4">
        <f t="shared" si="229"/>
        <v>-6.5678551077117311E-3</v>
      </c>
    </row>
    <row r="679" spans="1:27" x14ac:dyDescent="0.3">
      <c r="A679" s="1">
        <f t="shared" si="211"/>
        <v>37</v>
      </c>
      <c r="B679" s="1">
        <f t="shared" si="212"/>
        <v>4</v>
      </c>
      <c r="C679" s="10">
        <v>40066</v>
      </c>
      <c r="D679" s="3">
        <v>1044.1400000000001</v>
      </c>
      <c r="E679" s="3">
        <v>1032.99</v>
      </c>
      <c r="F679" s="3">
        <f t="shared" si="220"/>
        <v>1024.508</v>
      </c>
      <c r="G679" s="3">
        <f t="shared" si="226"/>
        <v>1019.5859999999999</v>
      </c>
      <c r="H679" s="4">
        <f t="shared" si="213"/>
        <v>1.0422210824777388E-2</v>
      </c>
      <c r="I679" s="4">
        <f t="shared" si="216"/>
        <v>-3.6772888703937777E-4</v>
      </c>
      <c r="J679" s="4">
        <f t="shared" si="217"/>
        <v>1.0789939711816765E-2</v>
      </c>
      <c r="K679" s="4">
        <f t="shared" si="221"/>
        <v>-1.3325333617194212E-2</v>
      </c>
      <c r="L679" s="4">
        <f t="shared" si="227"/>
        <v>-1.5979002895596096E-2</v>
      </c>
      <c r="M679" s="4">
        <f t="shared" si="222"/>
        <v>1.9162368668668339E-2</v>
      </c>
      <c r="N679" s="4">
        <f t="shared" si="228"/>
        <v>2.408232360977907E-2</v>
      </c>
      <c r="O679" s="4">
        <f t="shared" si="230"/>
        <v>4.7139272511350378E-3</v>
      </c>
      <c r="P679" s="4">
        <f t="shared" si="210"/>
        <v>0.15598117907556058</v>
      </c>
      <c r="Q679" s="4"/>
      <c r="T679" s="4">
        <f t="shared" si="214"/>
        <v>1.0422210824777388E-2</v>
      </c>
      <c r="U679" s="4">
        <f t="shared" si="215"/>
        <v>1.0422210824777388E-2</v>
      </c>
      <c r="V679" s="2">
        <f t="shared" si="223"/>
        <v>-3.737286741438197E-2</v>
      </c>
      <c r="W679" s="4">
        <f t="shared" si="224"/>
        <v>-4.6999138740238137E-2</v>
      </c>
      <c r="X679" s="4">
        <f t="shared" si="225"/>
        <v>4.965066599648163E-2</v>
      </c>
      <c r="Y679" s="4">
        <f t="shared" si="218"/>
        <v>-2.5628010255383766E-2</v>
      </c>
      <c r="Z679" s="4">
        <f t="shared" si="219"/>
        <v>-1.9484351509721144E-2</v>
      </c>
      <c r="AA679" s="4">
        <f t="shared" si="229"/>
        <v>9.7017337759101058E-3</v>
      </c>
    </row>
    <row r="680" spans="1:27" x14ac:dyDescent="0.3">
      <c r="A680" s="1">
        <f t="shared" si="211"/>
        <v>37</v>
      </c>
      <c r="B680" s="1">
        <f t="shared" si="212"/>
        <v>5</v>
      </c>
      <c r="C680" s="10">
        <v>40067</v>
      </c>
      <c r="D680" s="3">
        <v>1042.73</v>
      </c>
      <c r="E680" s="3">
        <v>1043.92</v>
      </c>
      <c r="F680" s="3">
        <f t="shared" si="220"/>
        <v>1032.4060000000002</v>
      </c>
      <c r="G680" s="3">
        <f t="shared" si="226"/>
        <v>1020.7609999999999</v>
      </c>
      <c r="H680" s="4">
        <f t="shared" si="213"/>
        <v>-1.3503936253759857E-3</v>
      </c>
      <c r="I680" s="4">
        <f t="shared" si="216"/>
        <v>-2.1069971459768542E-4</v>
      </c>
      <c r="J680" s="4">
        <f t="shared" si="217"/>
        <v>-1.1396939107783002E-3</v>
      </c>
      <c r="K680" s="4">
        <f t="shared" si="221"/>
        <v>-1.3709847338479565E-2</v>
      </c>
      <c r="L680" s="4">
        <f t="shared" si="227"/>
        <v>-2.4728484685961807E-2</v>
      </c>
      <c r="M680" s="4">
        <f t="shared" si="222"/>
        <v>9.9999418833286897E-3</v>
      </c>
      <c r="N680" s="4">
        <f t="shared" si="228"/>
        <v>2.1522178061270138E-2</v>
      </c>
      <c r="O680" s="4">
        <f t="shared" si="230"/>
        <v>1.1167799909852333E-2</v>
      </c>
      <c r="P680" s="4">
        <f t="shared" si="210"/>
        <v>0.15442014946028235</v>
      </c>
      <c r="Q680" s="4"/>
      <c r="T680" s="4">
        <f t="shared" si="214"/>
        <v>-1.3503936253759857E-3</v>
      </c>
      <c r="U680" s="4">
        <f t="shared" si="215"/>
        <v>-1.3503936253759857E-3</v>
      </c>
      <c r="V680" s="2">
        <f t="shared" si="223"/>
        <v>-3.9170992395655836E-2</v>
      </c>
      <c r="W680" s="4">
        <f t="shared" si="224"/>
        <v>-4.8779282471699333E-2</v>
      </c>
      <c r="X680" s="4">
        <f t="shared" si="225"/>
        <v>3.9362465611419012E-2</v>
      </c>
      <c r="Y680" s="4">
        <f t="shared" si="218"/>
        <v>-2.6007729541241691E-2</v>
      </c>
      <c r="Z680" s="4">
        <f t="shared" si="219"/>
        <v>-1.9866465020511564E-2</v>
      </c>
      <c r="AA680" s="4">
        <f t="shared" si="229"/>
        <v>2.3079606308888365E-2</v>
      </c>
    </row>
    <row r="681" spans="1:27" x14ac:dyDescent="0.3">
      <c r="A681" s="1">
        <f t="shared" si="211"/>
        <v>38</v>
      </c>
      <c r="B681" s="1">
        <f t="shared" si="212"/>
        <v>1</v>
      </c>
      <c r="C681" s="10">
        <v>40070</v>
      </c>
      <c r="D681" s="3">
        <v>1049.3399999999999</v>
      </c>
      <c r="E681" s="3">
        <v>1040.1500000000001</v>
      </c>
      <c r="F681" s="3">
        <f t="shared" si="220"/>
        <v>1038.9940000000001</v>
      </c>
      <c r="G681" s="3">
        <f t="shared" si="226"/>
        <v>1022.802</v>
      </c>
      <c r="H681" s="4">
        <f t="shared" si="213"/>
        <v>6.3391290170992489E-3</v>
      </c>
      <c r="I681" s="4">
        <f t="shared" si="216"/>
        <v>-2.4742742608344702E-3</v>
      </c>
      <c r="J681" s="4">
        <f t="shared" si="217"/>
        <v>8.8134032779337186E-3</v>
      </c>
      <c r="K681" s="4">
        <f t="shared" si="221"/>
        <v>-6.0634104705913931E-3</v>
      </c>
      <c r="L681" s="4">
        <f t="shared" si="227"/>
        <v>-2.1939204460087142E-2</v>
      </c>
      <c r="M681" s="4">
        <f t="shared" si="222"/>
        <v>9.9577090916788506E-3</v>
      </c>
      <c r="N681" s="4">
        <f t="shared" si="228"/>
        <v>2.5946370851836324E-2</v>
      </c>
      <c r="O681" s="4">
        <f t="shared" si="230"/>
        <v>1.5430651647702482E-2</v>
      </c>
      <c r="P681" s="4">
        <f t="shared" si="210"/>
        <v>0.16173816772765007</v>
      </c>
      <c r="Q681" s="4"/>
      <c r="T681" s="4">
        <f t="shared" si="214"/>
        <v>6.3391290170992489E-3</v>
      </c>
      <c r="U681" s="4">
        <f t="shared" si="215"/>
        <v>6.3391290170992489E-3</v>
      </c>
      <c r="V681" s="2">
        <f t="shared" si="223"/>
        <v>-2.5251023754950985E-2</v>
      </c>
      <c r="W681" s="4">
        <f t="shared" si="224"/>
        <v>-3.4998513517401464E-2</v>
      </c>
      <c r="X681" s="4">
        <f t="shared" si="225"/>
        <v>3.2408500590318717E-2</v>
      </c>
      <c r="Y681" s="4">
        <f t="shared" si="218"/>
        <v>-1.8456634778938136E-2</v>
      </c>
      <c r="Z681" s="4">
        <f t="shared" si="219"/>
        <v>-1.2267758719838708E-2</v>
      </c>
      <c r="AA681" s="4">
        <f t="shared" si="229"/>
        <v>3.2171347393727706E-2</v>
      </c>
    </row>
    <row r="682" spans="1:27" x14ac:dyDescent="0.3">
      <c r="A682" s="1">
        <f t="shared" si="211"/>
        <v>38</v>
      </c>
      <c r="B682" s="1">
        <f t="shared" si="212"/>
        <v>2</v>
      </c>
      <c r="C682" s="10">
        <v>40071</v>
      </c>
      <c r="D682" s="3">
        <v>1052.6300000000001</v>
      </c>
      <c r="E682" s="3">
        <v>1049.03</v>
      </c>
      <c r="F682" s="3">
        <f t="shared" si="220"/>
        <v>1044.442</v>
      </c>
      <c r="G682" s="3">
        <f t="shared" si="226"/>
        <v>1026.0029999999999</v>
      </c>
      <c r="H682" s="4">
        <f t="shared" si="213"/>
        <v>3.1353040959080864E-3</v>
      </c>
      <c r="I682" s="4">
        <f t="shared" si="216"/>
        <v>-2.9542379019187819E-4</v>
      </c>
      <c r="J682" s="4">
        <f t="shared" si="217"/>
        <v>3.4307278860999644E-3</v>
      </c>
      <c r="K682" s="4">
        <f t="shared" si="221"/>
        <v>-6.6184458802675365E-3</v>
      </c>
      <c r="L682" s="4">
        <f t="shared" si="227"/>
        <v>-2.5059137701369961E-2</v>
      </c>
      <c r="M682" s="4">
        <f t="shared" si="222"/>
        <v>7.8395928160683911E-3</v>
      </c>
      <c r="N682" s="4">
        <f t="shared" si="228"/>
        <v>2.5952165831873965E-2</v>
      </c>
      <c r="O682" s="4">
        <f t="shared" si="230"/>
        <v>1.7517076275614486E-2</v>
      </c>
      <c r="P682" s="4">
        <f t="shared" si="210"/>
        <v>0.16538057016329932</v>
      </c>
      <c r="Q682" s="4"/>
      <c r="T682" s="4">
        <f t="shared" si="214"/>
        <v>3.1353040959080864E-3</v>
      </c>
      <c r="U682" s="4">
        <f t="shared" si="215"/>
        <v>3.1353040959080864E-3</v>
      </c>
      <c r="V682" s="2">
        <f t="shared" si="223"/>
        <v>-2.2823870242247336E-2</v>
      </c>
      <c r="W682" s="4">
        <f t="shared" si="224"/>
        <v>-3.2595631539824907E-2</v>
      </c>
      <c r="X682" s="4">
        <f t="shared" si="225"/>
        <v>2.6565501906591644E-2</v>
      </c>
      <c r="Y682" s="4">
        <f t="shared" si="218"/>
        <v>-1.9004749547595883E-2</v>
      </c>
      <c r="Z682" s="4">
        <f t="shared" si="219"/>
        <v>-1.2819329489004936E-2</v>
      </c>
      <c r="AA682" s="4">
        <f t="shared" si="229"/>
        <v>3.6601148909647468E-2</v>
      </c>
    </row>
    <row r="683" spans="1:27" x14ac:dyDescent="0.3">
      <c r="A683" s="1">
        <f t="shared" si="211"/>
        <v>38</v>
      </c>
      <c r="B683" s="1">
        <f t="shared" si="212"/>
        <v>3</v>
      </c>
      <c r="C683" s="10">
        <v>40072</v>
      </c>
      <c r="D683" s="3">
        <v>1068.76</v>
      </c>
      <c r="E683" s="3">
        <v>1053.99</v>
      </c>
      <c r="F683" s="3">
        <f t="shared" si="220"/>
        <v>1051.52</v>
      </c>
      <c r="G683" s="3">
        <f t="shared" si="226"/>
        <v>1033.0750000000003</v>
      </c>
      <c r="H683" s="4">
        <f t="shared" si="213"/>
        <v>1.5323522985284364E-2</v>
      </c>
      <c r="I683" s="4">
        <f t="shared" si="216"/>
        <v>1.2920019380028118E-3</v>
      </c>
      <c r="J683" s="4">
        <f t="shared" si="217"/>
        <v>1.4031521047281552E-2</v>
      </c>
      <c r="K683" s="4">
        <f t="shared" si="221"/>
        <v>-5.149007723511654E-3</v>
      </c>
      <c r="L683" s="4">
        <f t="shared" si="227"/>
        <v>-2.2344033516050254E-2</v>
      </c>
      <c r="M683" s="4">
        <f t="shared" si="222"/>
        <v>1.639531345100427E-2</v>
      </c>
      <c r="N683" s="4">
        <f t="shared" si="228"/>
        <v>3.4542506594390253E-2</v>
      </c>
      <c r="O683" s="4">
        <f t="shared" si="230"/>
        <v>1.7258318050824985E-2</v>
      </c>
      <c r="P683" s="4">
        <f t="shared" si="210"/>
        <v>0.18323830611680042</v>
      </c>
      <c r="Q683" s="4"/>
      <c r="T683" s="4">
        <f t="shared" si="214"/>
        <v>1.5323522985284364E-2</v>
      </c>
      <c r="U683" s="4">
        <f t="shared" si="215"/>
        <v>1.5323522985284364E-2</v>
      </c>
      <c r="V683" s="2">
        <f t="shared" si="223"/>
        <v>-1.8297027445541375E-2</v>
      </c>
      <c r="W683" s="4">
        <f t="shared" si="224"/>
        <v>-2.811405717108598E-2</v>
      </c>
      <c r="X683" s="4">
        <f t="shared" si="225"/>
        <v>3.4247171874546491E-2</v>
      </c>
      <c r="Y683" s="4">
        <f t="shared" si="218"/>
        <v>-1.7553633562370673E-2</v>
      </c>
      <c r="Z683" s="4">
        <f t="shared" si="219"/>
        <v>-1.1359063855075289E-2</v>
      </c>
      <c r="AA683" s="4">
        <f t="shared" si="229"/>
        <v>3.6358081271005295E-2</v>
      </c>
    </row>
    <row r="684" spans="1:27" x14ac:dyDescent="0.3">
      <c r="A684" s="1">
        <f t="shared" si="211"/>
        <v>38</v>
      </c>
      <c r="B684" s="1">
        <f t="shared" si="212"/>
        <v>4</v>
      </c>
      <c r="C684" s="10">
        <v>40073</v>
      </c>
      <c r="D684" s="3">
        <v>1065.49</v>
      </c>
      <c r="E684" s="3">
        <v>1067.8699999999999</v>
      </c>
      <c r="F684" s="3">
        <f t="shared" si="220"/>
        <v>1055.79</v>
      </c>
      <c r="G684" s="3">
        <f t="shared" si="226"/>
        <v>1040.1490000000001</v>
      </c>
      <c r="H684" s="4">
        <f t="shared" si="213"/>
        <v>-3.0596204947789794E-3</v>
      </c>
      <c r="I684" s="4">
        <f t="shared" si="216"/>
        <v>-8.3274074628550854E-4</v>
      </c>
      <c r="J684" s="4">
        <f t="shared" si="217"/>
        <v>-2.2268797484934709E-3</v>
      </c>
      <c r="K684" s="4">
        <f t="shared" si="221"/>
        <v>-1.4404543583217917E-2</v>
      </c>
      <c r="L684" s="4">
        <f t="shared" si="227"/>
        <v>-2.940479309355375E-2</v>
      </c>
      <c r="M684" s="4">
        <f t="shared" si="222"/>
        <v>9.187433106962602E-3</v>
      </c>
      <c r="N684" s="4">
        <f t="shared" si="228"/>
        <v>2.4362855706249673E-2</v>
      </c>
      <c r="O684" s="4">
        <f t="shared" si="230"/>
        <v>1.4679630967911335E-2</v>
      </c>
      <c r="P684" s="4">
        <f t="shared" si="210"/>
        <v>0.1796180459451979</v>
      </c>
      <c r="Q684" s="4"/>
      <c r="T684" s="4">
        <f t="shared" si="214"/>
        <v>-3.0596204947789794E-3</v>
      </c>
      <c r="U684" s="4">
        <f t="shared" si="215"/>
        <v>-3.0596204947789794E-3</v>
      </c>
      <c r="V684" s="2">
        <f t="shared" si="223"/>
        <v>-2.303604176803014E-2</v>
      </c>
      <c r="W684" s="4">
        <f t="shared" si="224"/>
        <v>-3.2805681350349773E-2</v>
      </c>
      <c r="X684" s="4">
        <f t="shared" si="225"/>
        <v>2.0447449575727302E-2</v>
      </c>
      <c r="Y684" s="4">
        <f t="shared" si="218"/>
        <v>-2.6693763738040607E-2</v>
      </c>
      <c r="Z684" s="4">
        <f t="shared" si="219"/>
        <v>-2.055682483425892E-2</v>
      </c>
      <c r="AA684" s="4">
        <f t="shared" si="229"/>
        <v>3.0533680556911146E-2</v>
      </c>
    </row>
    <row r="685" spans="1:27" x14ac:dyDescent="0.3">
      <c r="A685" s="1">
        <f t="shared" si="211"/>
        <v>38</v>
      </c>
      <c r="B685" s="1">
        <f t="shared" si="212"/>
        <v>5</v>
      </c>
      <c r="C685" s="10">
        <v>40074</v>
      </c>
      <c r="D685" s="3">
        <v>1068.3</v>
      </c>
      <c r="E685" s="3">
        <v>1066.5999999999999</v>
      </c>
      <c r="F685" s="3">
        <f t="shared" si="220"/>
        <v>1060.904</v>
      </c>
      <c r="G685" s="3">
        <f t="shared" si="226"/>
        <v>1046.655</v>
      </c>
      <c r="H685" s="4">
        <f t="shared" si="213"/>
        <v>2.6372842541928553E-3</v>
      </c>
      <c r="I685" s="4">
        <f t="shared" si="216"/>
        <v>1.0417742071721931E-3</v>
      </c>
      <c r="J685" s="4">
        <f t="shared" si="217"/>
        <v>1.5955100470206622E-3</v>
      </c>
      <c r="K685" s="4">
        <f t="shared" si="221"/>
        <v>-6.0394747956338821E-3</v>
      </c>
      <c r="L685" s="4">
        <f t="shared" si="227"/>
        <v>-1.9934490234539984E-2</v>
      </c>
      <c r="M685" s="4">
        <f t="shared" si="222"/>
        <v>6.9714130590514869E-3</v>
      </c>
      <c r="N685" s="4">
        <f t="shared" si="228"/>
        <v>2.0680166817146035E-2</v>
      </c>
      <c r="O685" s="4">
        <f t="shared" si="230"/>
        <v>1.3338013666573082E-2</v>
      </c>
      <c r="P685" s="4">
        <f t="shared" si="210"/>
        <v>0.18272903404373092</v>
      </c>
      <c r="Q685" s="4"/>
      <c r="T685" s="4">
        <f t="shared" si="214"/>
        <v>2.6372842541928553E-3</v>
      </c>
      <c r="U685" s="4">
        <f t="shared" si="215"/>
        <v>2.6372842541928553E-3</v>
      </c>
      <c r="V685" s="2">
        <f t="shared" si="223"/>
        <v>-2.1361063923640757E-2</v>
      </c>
      <c r="W685" s="4">
        <f t="shared" si="224"/>
        <v>-3.1147453284404405E-2</v>
      </c>
      <c r="X685" s="4">
        <f t="shared" si="225"/>
        <v>2.452216777113916E-2</v>
      </c>
      <c r="Y685" s="4">
        <f t="shared" si="218"/>
        <v>-1.8432997553793108E-2</v>
      </c>
      <c r="Z685" s="4">
        <f t="shared" si="219"/>
        <v>-1.2243972456085656E-2</v>
      </c>
      <c r="AA685" s="4">
        <f t="shared" si="229"/>
        <v>2.7603481576046453E-2</v>
      </c>
    </row>
    <row r="686" spans="1:27" x14ac:dyDescent="0.3">
      <c r="A686" s="1">
        <f t="shared" si="211"/>
        <v>39</v>
      </c>
      <c r="B686" s="1">
        <f t="shared" si="212"/>
        <v>1</v>
      </c>
      <c r="C686" s="10">
        <v>40077</v>
      </c>
      <c r="D686" s="3">
        <v>1064.6600000000001</v>
      </c>
      <c r="E686" s="3">
        <v>1067.1400000000001</v>
      </c>
      <c r="F686" s="3">
        <f t="shared" si="220"/>
        <v>1063.9680000000001</v>
      </c>
      <c r="G686" s="3">
        <f t="shared" si="226"/>
        <v>1051.4810000000002</v>
      </c>
      <c r="H686" s="4">
        <f t="shared" si="213"/>
        <v>-3.4072825985208958E-3</v>
      </c>
      <c r="I686" s="4">
        <f t="shared" si="216"/>
        <v>-1.0858373116164508E-3</v>
      </c>
      <c r="J686" s="4">
        <f t="shared" si="217"/>
        <v>-2.3214452869044448E-3</v>
      </c>
      <c r="K686" s="4">
        <f t="shared" si="221"/>
        <v>-4.2169802489936178E-3</v>
      </c>
      <c r="L686" s="4">
        <f t="shared" si="227"/>
        <v>-1.7114418546600278E-2</v>
      </c>
      <c r="M686" s="4">
        <f t="shared" si="222"/>
        <v>6.5039550061656666E-4</v>
      </c>
      <c r="N686" s="4">
        <f t="shared" si="228"/>
        <v>1.2533750015454257E-2</v>
      </c>
      <c r="O686" s="4">
        <f t="shared" si="230"/>
        <v>1.1728626979505054E-2</v>
      </c>
      <c r="P686" s="4">
        <f t="shared" si="210"/>
        <v>0.1786991419872683</v>
      </c>
      <c r="Q686" s="4"/>
      <c r="T686" s="4">
        <f t="shared" si="214"/>
        <v>-3.4072825985208958E-3</v>
      </c>
      <c r="U686" s="4">
        <f t="shared" si="215"/>
        <v>-3.4072825985208958E-3</v>
      </c>
      <c r="V686" s="2">
        <f t="shared" si="223"/>
        <v>-1.7747823645043563E-2</v>
      </c>
      <c r="W686" s="4">
        <f t="shared" si="224"/>
        <v>-2.7570345408593187E-2</v>
      </c>
      <c r="X686" s="4">
        <f t="shared" si="225"/>
        <v>1.4599653115291674E-2</v>
      </c>
      <c r="Y686" s="4">
        <f t="shared" si="218"/>
        <v>-1.6633227378058456E-2</v>
      </c>
      <c r="Z686" s="4">
        <f t="shared" si="219"/>
        <v>-1.0432854279898851E-2</v>
      </c>
      <c r="AA686" s="4">
        <f t="shared" si="229"/>
        <v>2.4036712435297921E-2</v>
      </c>
    </row>
    <row r="687" spans="1:27" x14ac:dyDescent="0.3">
      <c r="A687" s="1">
        <f t="shared" si="211"/>
        <v>39</v>
      </c>
      <c r="B687" s="1">
        <f t="shared" si="212"/>
        <v>2</v>
      </c>
      <c r="C687" s="10">
        <v>40078</v>
      </c>
      <c r="D687" s="3">
        <v>1071.6600000000001</v>
      </c>
      <c r="E687" s="3">
        <v>1066.3499999999999</v>
      </c>
      <c r="F687" s="3">
        <f t="shared" si="220"/>
        <v>1067.7739999999999</v>
      </c>
      <c r="G687" s="3">
        <f t="shared" si="226"/>
        <v>1056.1079999999999</v>
      </c>
      <c r="H687" s="4">
        <f t="shared" si="213"/>
        <v>6.5748689722540526E-3</v>
      </c>
      <c r="I687" s="4">
        <f t="shared" si="216"/>
        <v>1.5873612233011731E-3</v>
      </c>
      <c r="J687" s="4">
        <f t="shared" si="217"/>
        <v>4.9875077489528793E-3</v>
      </c>
      <c r="K687" s="4">
        <f t="shared" si="221"/>
        <v>2.0123795390076899E-3</v>
      </c>
      <c r="L687" s="4">
        <f t="shared" si="227"/>
        <v>-9.6556647192530681E-3</v>
      </c>
      <c r="M687" s="4">
        <f t="shared" si="222"/>
        <v>3.6393469029965095E-3</v>
      </c>
      <c r="N687" s="4">
        <f t="shared" si="228"/>
        <v>1.4725766682953008E-2</v>
      </c>
      <c r="O687" s="4">
        <f t="shared" si="230"/>
        <v>1.0885915308959875E-2</v>
      </c>
      <c r="P687" s="4">
        <f t="shared" si="210"/>
        <v>0.18644893440354285</v>
      </c>
      <c r="Q687" s="4"/>
      <c r="T687" s="4">
        <f t="shared" si="214"/>
        <v>6.5748689722540526E-3</v>
      </c>
      <c r="U687" s="4">
        <f t="shared" si="215"/>
        <v>6.5748689722540526E-3</v>
      </c>
      <c r="V687" s="2">
        <f t="shared" si="223"/>
        <v>-1.1299381962316581E-2</v>
      </c>
      <c r="W687" s="4">
        <f t="shared" si="224"/>
        <v>-2.1186388142693406E-2</v>
      </c>
      <c r="X687" s="4">
        <f t="shared" si="225"/>
        <v>1.8078527117790649E-2</v>
      </c>
      <c r="Y687" s="4">
        <f t="shared" si="218"/>
        <v>-1.0481540405369015E-2</v>
      </c>
      <c r="Z687" s="4">
        <f t="shared" si="219"/>
        <v>-4.2423793844568215E-3</v>
      </c>
      <c r="AA687" s="4">
        <f t="shared" si="229"/>
        <v>2.2339201219406996E-2</v>
      </c>
    </row>
    <row r="688" spans="1:27" x14ac:dyDescent="0.3">
      <c r="A688" s="1">
        <f t="shared" si="211"/>
        <v>39</v>
      </c>
      <c r="B688" s="1">
        <f t="shared" si="212"/>
        <v>3</v>
      </c>
      <c r="C688" s="10">
        <v>40079</v>
      </c>
      <c r="D688" s="3">
        <v>1060.8699999999999</v>
      </c>
      <c r="E688" s="3">
        <v>1072.69</v>
      </c>
      <c r="F688" s="3">
        <f t="shared" si="220"/>
        <v>1066.1959999999999</v>
      </c>
      <c r="G688" s="3">
        <f t="shared" si="226"/>
        <v>1058.8580000000002</v>
      </c>
      <c r="H688" s="4">
        <f t="shared" si="213"/>
        <v>-1.0068491872422401E-2</v>
      </c>
      <c r="I688" s="4">
        <f t="shared" si="216"/>
        <v>9.6112573017558987E-4</v>
      </c>
      <c r="J688" s="4">
        <f t="shared" si="217"/>
        <v>-1.1029617602597991E-2</v>
      </c>
      <c r="K688" s="4">
        <f t="shared" si="221"/>
        <v>-3.8561670679134832E-3</v>
      </c>
      <c r="L688" s="4">
        <f t="shared" si="227"/>
        <v>-1.2154559800268234E-2</v>
      </c>
      <c r="M688" s="4">
        <f t="shared" si="222"/>
        <v>-4.9953291890046693E-3</v>
      </c>
      <c r="N688" s="4">
        <f t="shared" si="228"/>
        <v>1.9001603614457424E-3</v>
      </c>
      <c r="O688" s="4">
        <f t="shared" si="230"/>
        <v>6.9169643782930413E-3</v>
      </c>
      <c r="P688" s="4">
        <f t="shared" si="210"/>
        <v>0.17450318295045655</v>
      </c>
      <c r="Q688" s="4"/>
      <c r="T688" s="4">
        <f t="shared" si="214"/>
        <v>-1.0068491872422401E-2</v>
      </c>
      <c r="U688" s="4">
        <f t="shared" si="215"/>
        <v>-1.0068491872422401E-2</v>
      </c>
      <c r="V688" s="2">
        <f t="shared" si="223"/>
        <v>-2.7060821529217203E-3</v>
      </c>
      <c r="W688" s="4">
        <f t="shared" si="224"/>
        <v>-1.267902133139248E-2</v>
      </c>
      <c r="X688" s="4">
        <f t="shared" si="225"/>
        <v>-7.3823870653842768E-3</v>
      </c>
      <c r="Y688" s="4">
        <f t="shared" si="218"/>
        <v>-1.6276913114448174E-2</v>
      </c>
      <c r="Z688" s="4">
        <f t="shared" si="219"/>
        <v>-1.0074293365866677E-2</v>
      </c>
      <c r="AA688" s="4">
        <f t="shared" si="229"/>
        <v>1.3956938527084536E-2</v>
      </c>
    </row>
    <row r="689" spans="1:27" x14ac:dyDescent="0.3">
      <c r="A689" s="1">
        <f t="shared" si="211"/>
        <v>39</v>
      </c>
      <c r="B689" s="1">
        <f t="shared" si="212"/>
        <v>4</v>
      </c>
      <c r="C689" s="10">
        <v>40080</v>
      </c>
      <c r="D689" s="3">
        <v>1050.78</v>
      </c>
      <c r="E689" s="3">
        <v>1062.56</v>
      </c>
      <c r="F689" s="3">
        <f t="shared" si="220"/>
        <v>1063.2539999999999</v>
      </c>
      <c r="G689" s="3">
        <f t="shared" si="226"/>
        <v>1059.5219999999999</v>
      </c>
      <c r="H689" s="4">
        <f t="shared" si="213"/>
        <v>-9.5110616757943193E-3</v>
      </c>
      <c r="I689" s="4">
        <f t="shared" si="216"/>
        <v>1.5930321340032754E-3</v>
      </c>
      <c r="J689" s="4">
        <f t="shared" si="217"/>
        <v>-1.1104093809797594E-2</v>
      </c>
      <c r="K689" s="4">
        <f t="shared" si="221"/>
        <v>5.1867806611555186E-3</v>
      </c>
      <c r="L689" s="4">
        <f t="shared" si="227"/>
        <v>-3.550544992947099E-4</v>
      </c>
      <c r="M689" s="4">
        <f t="shared" si="222"/>
        <v>-1.1731909778848642E-2</v>
      </c>
      <c r="N689" s="4">
        <f t="shared" si="228"/>
        <v>-8.2508904959028347E-3</v>
      </c>
      <c r="O689" s="4">
        <f t="shared" si="230"/>
        <v>3.5516473476845498E-3</v>
      </c>
      <c r="P689" s="4">
        <f t="shared" si="210"/>
        <v>0.16333241073899804</v>
      </c>
      <c r="Q689" s="4"/>
      <c r="T689" s="4">
        <f t="shared" si="214"/>
        <v>-9.5110616757943193E-3</v>
      </c>
      <c r="U689" s="4">
        <f t="shared" si="215"/>
        <v>-9.5110616757943193E-3</v>
      </c>
      <c r="V689" s="2">
        <f t="shared" si="223"/>
        <v>4.3549162479852559E-3</v>
      </c>
      <c r="W689" s="4">
        <f t="shared" si="224"/>
        <v>-5.6886329144945945E-3</v>
      </c>
      <c r="X689" s="4">
        <f t="shared" si="225"/>
        <v>-1.3805854583337277E-2</v>
      </c>
      <c r="Y689" s="4">
        <f t="shared" si="218"/>
        <v>-7.3467203445945206E-3</v>
      </c>
      <c r="Z689" s="4">
        <f t="shared" si="219"/>
        <v>-1.0877935002748301E-3</v>
      </c>
      <c r="AA689" s="4">
        <f t="shared" si="229"/>
        <v>7.0695877020997945E-3</v>
      </c>
    </row>
    <row r="690" spans="1:27" x14ac:dyDescent="0.3">
      <c r="A690" s="1">
        <f t="shared" si="211"/>
        <v>39</v>
      </c>
      <c r="B690" s="1">
        <f t="shared" si="212"/>
        <v>5</v>
      </c>
      <c r="C690" s="10">
        <v>40081</v>
      </c>
      <c r="D690" s="3">
        <v>1044.3800000000001</v>
      </c>
      <c r="E690" s="3">
        <v>1049.48</v>
      </c>
      <c r="F690" s="3">
        <f t="shared" si="220"/>
        <v>1058.47</v>
      </c>
      <c r="G690" s="3">
        <f t="shared" si="226"/>
        <v>1059.6869999999999</v>
      </c>
      <c r="H690" s="4">
        <f t="shared" si="213"/>
        <v>-6.0907135651609885E-3</v>
      </c>
      <c r="I690" s="4">
        <f t="shared" si="216"/>
        <v>-1.2371761929233088E-3</v>
      </c>
      <c r="J690" s="4">
        <f t="shared" si="217"/>
        <v>-4.8535373722376797E-3</v>
      </c>
      <c r="K690" s="4">
        <f t="shared" si="221"/>
        <v>1.0670644663964E-2</v>
      </c>
      <c r="L690" s="4">
        <f t="shared" si="227"/>
        <v>1.0095146251144632E-2</v>
      </c>
      <c r="M690" s="4">
        <f t="shared" si="222"/>
        <v>-1.3311666839872569E-2</v>
      </c>
      <c r="N690" s="4">
        <f t="shared" si="228"/>
        <v>-1.4444831351144055E-2</v>
      </c>
      <c r="O690" s="4">
        <f t="shared" si="230"/>
        <v>-1.1652846665005752E-3</v>
      </c>
      <c r="P690" s="4">
        <f t="shared" si="210"/>
        <v>0.15624688624411859</v>
      </c>
      <c r="Q690" s="4"/>
      <c r="T690" s="4">
        <f t="shared" si="214"/>
        <v>-6.0907135651609885E-3</v>
      </c>
      <c r="U690" s="4">
        <f t="shared" si="215"/>
        <v>-6.0907135651609885E-3</v>
      </c>
      <c r="V690" s="2">
        <f t="shared" si="223"/>
        <v>1.6673328384628545E-2</v>
      </c>
      <c r="W690" s="4">
        <f t="shared" si="224"/>
        <v>6.5065951007822658E-3</v>
      </c>
      <c r="X690" s="4">
        <f t="shared" si="225"/>
        <v>-2.2390714218852237E-2</v>
      </c>
      <c r="Y690" s="4">
        <f t="shared" si="218"/>
        <v>-1.9312336984295938E-3</v>
      </c>
      <c r="Z690" s="4">
        <f t="shared" si="219"/>
        <v>4.3618391417170914E-3</v>
      </c>
      <c r="AA690" s="4">
        <f t="shared" si="229"/>
        <v>-2.2942697925542451E-3</v>
      </c>
    </row>
    <row r="691" spans="1:27" x14ac:dyDescent="0.3">
      <c r="A691" s="1">
        <f t="shared" si="211"/>
        <v>40</v>
      </c>
      <c r="B691" s="1">
        <f t="shared" si="212"/>
        <v>1</v>
      </c>
      <c r="C691" s="10">
        <v>40084</v>
      </c>
      <c r="D691" s="3">
        <v>1062.98</v>
      </c>
      <c r="E691" s="3">
        <v>1045.3800000000001</v>
      </c>
      <c r="F691" s="3">
        <f t="shared" si="220"/>
        <v>1058.134</v>
      </c>
      <c r="G691" s="3">
        <f t="shared" si="226"/>
        <v>1061.0509999999999</v>
      </c>
      <c r="H691" s="4">
        <f t="shared" si="213"/>
        <v>1.7809609529098516E-2</v>
      </c>
      <c r="I691" s="4">
        <f t="shared" si="216"/>
        <v>9.5750588866121513E-4</v>
      </c>
      <c r="J691" s="4">
        <f t="shared" si="217"/>
        <v>1.6852103640437301E-2</v>
      </c>
      <c r="K691" s="4">
        <f t="shared" si="221"/>
        <v>1.2009517608533091E-2</v>
      </c>
      <c r="L691" s="4">
        <f t="shared" si="227"/>
        <v>1.5757355241067885E-2</v>
      </c>
      <c r="M691" s="4">
        <f t="shared" si="222"/>
        <v>4.5797602194051074E-3</v>
      </c>
      <c r="N691" s="4">
        <f t="shared" si="228"/>
        <v>1.8180087479302007E-3</v>
      </c>
      <c r="O691" s="4">
        <f t="shared" si="230"/>
        <v>-2.744172044629171E-3</v>
      </c>
      <c r="P691" s="4">
        <f t="shared" si="210"/>
        <v>0.17683919180736232</v>
      </c>
      <c r="Q691" s="4"/>
      <c r="T691" s="4">
        <f t="shared" si="214"/>
        <v>1.7809609529098516E-2</v>
      </c>
      <c r="U691" s="4">
        <f t="shared" si="215"/>
        <v>1.7809609529098516E-2</v>
      </c>
      <c r="V691" s="2">
        <f t="shared" si="223"/>
        <v>1.9418219422049417E-2</v>
      </c>
      <c r="W691" s="4">
        <f t="shared" si="224"/>
        <v>9.2240372278288903E-3</v>
      </c>
      <c r="X691" s="4">
        <f t="shared" si="225"/>
        <v>-1.5779685533410324E-3</v>
      </c>
      <c r="Y691" s="4">
        <f t="shared" si="218"/>
        <v>-6.0905493022661789E-4</v>
      </c>
      <c r="Z691" s="4">
        <f t="shared" si="219"/>
        <v>5.6923545772688813E-3</v>
      </c>
      <c r="AA691" s="4">
        <f t="shared" si="229"/>
        <v>-5.4832476164697243E-3</v>
      </c>
    </row>
    <row r="692" spans="1:27" x14ac:dyDescent="0.3">
      <c r="A692" s="1">
        <f t="shared" si="211"/>
        <v>40</v>
      </c>
      <c r="B692" s="1">
        <f t="shared" si="212"/>
        <v>2</v>
      </c>
      <c r="C692" s="10">
        <v>40085</v>
      </c>
      <c r="D692" s="3">
        <v>1060.6099999999999</v>
      </c>
      <c r="E692" s="3">
        <v>1063.69</v>
      </c>
      <c r="F692" s="3">
        <f t="shared" si="220"/>
        <v>1055.924</v>
      </c>
      <c r="G692" s="3">
        <f t="shared" si="226"/>
        <v>1061.8489999999999</v>
      </c>
      <c r="H692" s="4">
        <f t="shared" si="213"/>
        <v>-2.2295809892943596E-3</v>
      </c>
      <c r="I692" s="4">
        <f t="shared" si="216"/>
        <v>6.6793354531603268E-4</v>
      </c>
      <c r="J692" s="4">
        <f t="shared" si="217"/>
        <v>-2.8975145346103923E-3</v>
      </c>
      <c r="K692" s="4">
        <f t="shared" si="221"/>
        <v>-7.7400327381512007E-3</v>
      </c>
      <c r="L692" s="4">
        <f t="shared" si="227"/>
        <v>-9.3447979579421947E-4</v>
      </c>
      <c r="M692" s="4">
        <f t="shared" si="222"/>
        <v>4.4378193885165236E-3</v>
      </c>
      <c r="N692" s="4">
        <f t="shared" si="228"/>
        <v>-1.1668325722395867E-3</v>
      </c>
      <c r="O692" s="4">
        <f t="shared" si="230"/>
        <v>-5.5864078219137617E-3</v>
      </c>
      <c r="P692" s="4">
        <f t="shared" si="210"/>
        <v>0.17421533351785209</v>
      </c>
      <c r="Q692" s="4"/>
      <c r="T692" s="4">
        <f t="shared" si="214"/>
        <v>-2.2295809892943596E-3</v>
      </c>
      <c r="U692" s="4">
        <f t="shared" si="215"/>
        <v>-2.2295809892943596E-3</v>
      </c>
      <c r="V692" s="2">
        <f t="shared" si="223"/>
        <v>8.16572277935621E-3</v>
      </c>
      <c r="W692" s="4">
        <f t="shared" si="224"/>
        <v>-1.9159344484373248E-3</v>
      </c>
      <c r="X692" s="4">
        <f t="shared" si="225"/>
        <v>-1.0311106134408471E-2</v>
      </c>
      <c r="Y692" s="4">
        <f t="shared" si="218"/>
        <v>-2.0112351531939916E-2</v>
      </c>
      <c r="Z692" s="4">
        <f t="shared" si="219"/>
        <v>-1.3933915180484802E-2</v>
      </c>
      <c r="AA692" s="4">
        <f t="shared" si="229"/>
        <v>-1.1097854040274356E-2</v>
      </c>
    </row>
    <row r="693" spans="1:27" x14ac:dyDescent="0.3">
      <c r="A693" s="1">
        <f t="shared" si="211"/>
        <v>40</v>
      </c>
      <c r="B693" s="1">
        <f t="shared" si="212"/>
        <v>3</v>
      </c>
      <c r="C693" s="10">
        <v>40086</v>
      </c>
      <c r="D693" s="3">
        <v>1057.08</v>
      </c>
      <c r="E693" s="3">
        <v>1061.02</v>
      </c>
      <c r="F693" s="3">
        <f t="shared" si="220"/>
        <v>1055.1659999999999</v>
      </c>
      <c r="G693" s="3">
        <f t="shared" si="226"/>
        <v>1060.681</v>
      </c>
      <c r="H693" s="4">
        <f t="shared" si="213"/>
        <v>-3.3282733521275238E-3</v>
      </c>
      <c r="I693" s="4">
        <f t="shared" si="216"/>
        <v>3.8656999274010417E-4</v>
      </c>
      <c r="J693" s="4">
        <f t="shared" si="217"/>
        <v>-3.7148433448676282E-3</v>
      </c>
      <c r="K693" s="4">
        <f t="shared" si="221"/>
        <v>-5.5840506878116368E-3</v>
      </c>
      <c r="L693" s="4">
        <f t="shared" si="227"/>
        <v>4.441888263463603E-4</v>
      </c>
      <c r="M693" s="4">
        <f t="shared" si="222"/>
        <v>1.813932594492229E-3</v>
      </c>
      <c r="N693" s="4">
        <f t="shared" si="228"/>
        <v>-3.3949886912277233E-3</v>
      </c>
      <c r="O693" s="4">
        <f t="shared" si="230"/>
        <v>-5.2172021039089758E-3</v>
      </c>
      <c r="P693" s="4">
        <f t="shared" si="210"/>
        <v>0.17030722391364508</v>
      </c>
      <c r="Q693" s="4"/>
      <c r="T693" s="4">
        <f t="shared" si="214"/>
        <v>-3.3282733521275238E-3</v>
      </c>
      <c r="U693" s="4">
        <f t="shared" si="215"/>
        <v>-3.3282733521275238E-3</v>
      </c>
      <c r="V693" s="2">
        <f t="shared" si="223"/>
        <v>2.4514194661561829E-4</v>
      </c>
      <c r="W693" s="4">
        <f t="shared" si="224"/>
        <v>-9.7573094728505387E-3</v>
      </c>
      <c r="X693" s="4">
        <f t="shared" si="225"/>
        <v>-3.5725395194509827E-3</v>
      </c>
      <c r="Y693" s="4">
        <f t="shared" si="218"/>
        <v>-1.7983252050806458E-2</v>
      </c>
      <c r="Z693" s="4">
        <f t="shared" si="219"/>
        <v>-1.1791391195378401E-2</v>
      </c>
      <c r="AA693" s="4">
        <f t="shared" si="229"/>
        <v>-1.0345189815005847E-2</v>
      </c>
    </row>
    <row r="694" spans="1:27" x14ac:dyDescent="0.3">
      <c r="A694" s="1">
        <f t="shared" si="211"/>
        <v>40</v>
      </c>
      <c r="B694" s="1">
        <f t="shared" si="212"/>
        <v>4</v>
      </c>
      <c r="C694" s="10">
        <v>40087</v>
      </c>
      <c r="D694" s="3">
        <v>1029.8499999999999</v>
      </c>
      <c r="E694" s="3">
        <v>1054.9100000000001</v>
      </c>
      <c r="F694" s="3">
        <f t="shared" si="220"/>
        <v>1050.98</v>
      </c>
      <c r="G694" s="3">
        <f t="shared" si="226"/>
        <v>1057.117</v>
      </c>
      <c r="H694" s="4">
        <f t="shared" si="213"/>
        <v>-2.5759639762364266E-2</v>
      </c>
      <c r="I694" s="4">
        <f t="shared" si="216"/>
        <v>-2.052824762553303E-3</v>
      </c>
      <c r="J694" s="4">
        <f t="shared" si="217"/>
        <v>-2.3706814999810963E-2</v>
      </c>
      <c r="K694" s="4">
        <f t="shared" si="221"/>
        <v>-7.7335679418765076E-4</v>
      </c>
      <c r="L694" s="4">
        <f t="shared" si="227"/>
        <v>2.9010733971568908E-3</v>
      </c>
      <c r="M694" s="4">
        <f t="shared" si="222"/>
        <v>-2.0105044815315332E-2</v>
      </c>
      <c r="N694" s="4">
        <f t="shared" si="228"/>
        <v>-2.5793739009021759E-2</v>
      </c>
      <c r="O694" s="4">
        <f t="shared" si="230"/>
        <v>-5.9591202602320183E-3</v>
      </c>
      <c r="P694" s="4">
        <f t="shared" si="210"/>
        <v>0.14016053141433701</v>
      </c>
      <c r="Q694" s="4"/>
      <c r="T694" s="4">
        <f t="shared" si="214"/>
        <v>-2.5759639762364266E-2</v>
      </c>
      <c r="U694" s="4">
        <f t="shared" si="215"/>
        <v>-2.5759639762364266E-2</v>
      </c>
      <c r="V694" s="2">
        <f t="shared" si="223"/>
        <v>-5.9598138267680355E-3</v>
      </c>
      <c r="W694" s="4">
        <f t="shared" si="224"/>
        <v>-1.5900215688500439E-2</v>
      </c>
      <c r="X694" s="4">
        <f t="shared" si="225"/>
        <v>-1.9918536706066033E-2</v>
      </c>
      <c r="Y694" s="4">
        <f t="shared" si="218"/>
        <v>-1.3232541871566816E-2</v>
      </c>
      <c r="Z694" s="4">
        <f t="shared" si="219"/>
        <v>-7.0107266019642954E-3</v>
      </c>
      <c r="AA694" s="4">
        <f t="shared" si="229"/>
        <v>-1.1543807970625916E-2</v>
      </c>
    </row>
    <row r="695" spans="1:27" x14ac:dyDescent="0.3">
      <c r="A695" s="1">
        <f t="shared" si="211"/>
        <v>40</v>
      </c>
      <c r="B695" s="1">
        <f t="shared" si="212"/>
        <v>5</v>
      </c>
      <c r="C695" s="10">
        <v>40088</v>
      </c>
      <c r="D695" s="3">
        <v>1025.21</v>
      </c>
      <c r="E695" s="3">
        <v>1029.71</v>
      </c>
      <c r="F695" s="3">
        <f t="shared" si="220"/>
        <v>1047.1460000000002</v>
      </c>
      <c r="G695" s="3">
        <f t="shared" si="226"/>
        <v>1052.8080000000002</v>
      </c>
      <c r="H695" s="4">
        <f t="shared" si="213"/>
        <v>-4.505510511239378E-3</v>
      </c>
      <c r="I695" s="4">
        <f t="shared" si="216"/>
        <v>-1.3594212749417167E-4</v>
      </c>
      <c r="J695" s="4">
        <f t="shared" si="217"/>
        <v>-4.3695683837452065E-3</v>
      </c>
      <c r="K695" s="4">
        <f t="shared" si="221"/>
        <v>2.2119726173714816E-2</v>
      </c>
      <c r="L695" s="4">
        <f t="shared" si="227"/>
        <v>2.5270131033106498E-2</v>
      </c>
      <c r="M695" s="4">
        <f t="shared" si="222"/>
        <v>-2.0948368231364246E-2</v>
      </c>
      <c r="N695" s="4">
        <f t="shared" si="228"/>
        <v>-2.6213706582776896E-2</v>
      </c>
      <c r="O695" s="4">
        <f t="shared" si="230"/>
        <v>-5.5227709444894552E-3</v>
      </c>
      <c r="P695" s="4">
        <f t="shared" si="210"/>
        <v>0.13502352615554944</v>
      </c>
      <c r="Q695" s="4"/>
      <c r="T695" s="4">
        <f t="shared" si="214"/>
        <v>-4.505510511239378E-3</v>
      </c>
      <c r="U695" s="4">
        <f t="shared" si="215"/>
        <v>-4.505510511239378E-3</v>
      </c>
      <c r="V695" s="2">
        <f t="shared" si="223"/>
        <v>1.4108850803515271E-2</v>
      </c>
      <c r="W695" s="4">
        <f t="shared" si="224"/>
        <v>3.9677622954801088E-3</v>
      </c>
      <c r="X695" s="4">
        <f t="shared" si="225"/>
        <v>-1.8355387885635566E-2</v>
      </c>
      <c r="Y695" s="4">
        <f t="shared" si="218"/>
        <v>9.3750911840175966E-3</v>
      </c>
      <c r="Z695" s="4">
        <f t="shared" si="219"/>
        <v>1.5739453226313378E-2</v>
      </c>
      <c r="AA695" s="4">
        <f t="shared" si="229"/>
        <v>-1.0698460986140223E-2</v>
      </c>
    </row>
    <row r="696" spans="1:27" x14ac:dyDescent="0.3">
      <c r="A696" s="1">
        <f t="shared" si="211"/>
        <v>41</v>
      </c>
      <c r="B696" s="1">
        <f t="shared" si="212"/>
        <v>1</v>
      </c>
      <c r="C696" s="10">
        <v>40091</v>
      </c>
      <c r="D696" s="3">
        <v>1040.46</v>
      </c>
      <c r="E696" s="3">
        <v>1026.8699999999999</v>
      </c>
      <c r="F696" s="3">
        <f t="shared" si="220"/>
        <v>1042.6420000000001</v>
      </c>
      <c r="G696" s="3">
        <f t="shared" si="226"/>
        <v>1050.3879999999997</v>
      </c>
      <c r="H696" s="4">
        <f t="shared" si="213"/>
        <v>1.4875001219262395E-2</v>
      </c>
      <c r="I696" s="4">
        <f t="shared" si="216"/>
        <v>1.6191804605884203E-3</v>
      </c>
      <c r="J696" s="4">
        <f t="shared" si="217"/>
        <v>1.3255820758673976E-2</v>
      </c>
      <c r="K696" s="4">
        <f t="shared" si="221"/>
        <v>1.753543176519929E-2</v>
      </c>
      <c r="L696" s="4">
        <f t="shared" si="227"/>
        <v>2.5634856381727578E-2</v>
      </c>
      <c r="M696" s="4">
        <f t="shared" si="222"/>
        <v>-2.0927605064825858E-3</v>
      </c>
      <c r="N696" s="4">
        <f t="shared" si="228"/>
        <v>-9.4517454502523433E-3</v>
      </c>
      <c r="O696" s="4">
        <f t="shared" si="230"/>
        <v>-7.4447840378290752E-3</v>
      </c>
      <c r="P696" s="4">
        <f t="shared" si="210"/>
        <v>0.15190700249100475</v>
      </c>
      <c r="Q696" s="4"/>
      <c r="T696" s="4">
        <f t="shared" si="214"/>
        <v>1.4875001219262395E-2</v>
      </c>
      <c r="U696" s="4">
        <f t="shared" si="215"/>
        <v>1.4875001219262395E-2</v>
      </c>
      <c r="V696" s="2">
        <f t="shared" si="223"/>
        <v>3.6841232527969857E-2</v>
      </c>
      <c r="W696" s="4">
        <f t="shared" si="224"/>
        <v>2.6472820202690227E-2</v>
      </c>
      <c r="X696" s="4">
        <f t="shared" si="225"/>
        <v>-2.118572315565672E-2</v>
      </c>
      <c r="Y696" s="4">
        <f t="shared" si="218"/>
        <v>4.847957553663098E-3</v>
      </c>
      <c r="Z696" s="4">
        <f t="shared" si="219"/>
        <v>1.1183774887763545E-2</v>
      </c>
      <c r="AA696" s="4">
        <f t="shared" si="229"/>
        <v>-1.4640867791791929E-2</v>
      </c>
    </row>
    <row r="697" spans="1:27" x14ac:dyDescent="0.3">
      <c r="A697" s="1">
        <f t="shared" si="211"/>
        <v>41</v>
      </c>
      <c r="B697" s="1">
        <f t="shared" si="212"/>
        <v>2</v>
      </c>
      <c r="C697" s="10">
        <v>40092</v>
      </c>
      <c r="D697" s="3">
        <v>1054.72</v>
      </c>
      <c r="E697" s="3">
        <v>1042.02</v>
      </c>
      <c r="F697" s="3">
        <f t="shared" si="220"/>
        <v>1041.4640000000002</v>
      </c>
      <c r="G697" s="3">
        <f t="shared" si="226"/>
        <v>1048.6939999999997</v>
      </c>
      <c r="H697" s="4">
        <f t="shared" si="213"/>
        <v>1.3705476423889425E-2</v>
      </c>
      <c r="I697" s="4">
        <f t="shared" si="216"/>
        <v>1.4993368317858884E-3</v>
      </c>
      <c r="J697" s="4">
        <f t="shared" si="217"/>
        <v>1.2206139592103536E-2</v>
      </c>
      <c r="K697" s="4">
        <f t="shared" si="221"/>
        <v>-2.2201718470675905E-3</v>
      </c>
      <c r="L697" s="4">
        <f t="shared" si="227"/>
        <v>7.2702885689447305E-3</v>
      </c>
      <c r="M697" s="4">
        <f t="shared" si="222"/>
        <v>1.2728236405674951E-2</v>
      </c>
      <c r="N697" s="4">
        <f t="shared" si="228"/>
        <v>5.7461947908544302E-3</v>
      </c>
      <c r="O697" s="4">
        <f t="shared" si="230"/>
        <v>-6.854899878640363E-3</v>
      </c>
      <c r="P697" s="4">
        <f t="shared" si="210"/>
        <v>0.16769443675615836</v>
      </c>
      <c r="Q697" s="4"/>
      <c r="T697" s="4">
        <f t="shared" si="214"/>
        <v>1.3705476423889425E-2</v>
      </c>
      <c r="U697" s="4">
        <f t="shared" si="215"/>
        <v>1.3705476423889425E-2</v>
      </c>
      <c r="V697" s="2">
        <f t="shared" si="223"/>
        <v>1.9366434077234939E-2</v>
      </c>
      <c r="W697" s="4">
        <f t="shared" si="224"/>
        <v>9.1727697364626156E-3</v>
      </c>
      <c r="X697" s="4">
        <f t="shared" si="225"/>
        <v>-5.5534079444846578E-3</v>
      </c>
      <c r="Y697" s="4">
        <f t="shared" si="218"/>
        <v>-1.4661316836505558E-2</v>
      </c>
      <c r="Z697" s="4">
        <f t="shared" si="219"/>
        <v>-8.4485103498948989E-3</v>
      </c>
      <c r="AA697" s="4">
        <f t="shared" si="229"/>
        <v>-1.3694167383258463E-2</v>
      </c>
    </row>
    <row r="698" spans="1:27" x14ac:dyDescent="0.3">
      <c r="A698" s="1">
        <f t="shared" si="211"/>
        <v>41</v>
      </c>
      <c r="B698" s="1">
        <f t="shared" si="212"/>
        <v>3</v>
      </c>
      <c r="C698" s="10">
        <v>40093</v>
      </c>
      <c r="D698" s="3">
        <v>1057.58</v>
      </c>
      <c r="E698" s="3">
        <v>1053.6500000000001</v>
      </c>
      <c r="F698" s="3">
        <f t="shared" si="220"/>
        <v>1041.5639999999999</v>
      </c>
      <c r="G698" s="3">
        <f t="shared" si="226"/>
        <v>1048.365</v>
      </c>
      <c r="H698" s="4">
        <f t="shared" si="213"/>
        <v>2.7116201456309731E-3</v>
      </c>
      <c r="I698" s="4">
        <f t="shared" si="216"/>
        <v>-1.0144872572814931E-3</v>
      </c>
      <c r="J698" s="4">
        <f t="shared" si="217"/>
        <v>3.7261074029124662E-3</v>
      </c>
      <c r="K698" s="4">
        <f t="shared" si="221"/>
        <v>-1.6269720873786486E-2</v>
      </c>
      <c r="L698" s="4">
        <f t="shared" si="227"/>
        <v>-6.996064252966591E-3</v>
      </c>
      <c r="M698" s="4">
        <f t="shared" si="222"/>
        <v>1.5376875544853777E-2</v>
      </c>
      <c r="N698" s="4">
        <f t="shared" si="228"/>
        <v>8.7898775712656543E-3</v>
      </c>
      <c r="O698" s="4">
        <f t="shared" si="230"/>
        <v>-6.4307191890922285E-3</v>
      </c>
      <c r="P698" s="4">
        <f t="shared" ref="P698:P757" si="231">(D698-903.25)/903.25</f>
        <v>0.17086078051480755</v>
      </c>
      <c r="Q698" s="4"/>
      <c r="T698" s="4">
        <f t="shared" si="214"/>
        <v>2.7116201456309731E-3</v>
      </c>
      <c r="U698" s="4">
        <f t="shared" si="215"/>
        <v>2.7116201456309731E-3</v>
      </c>
      <c r="V698" s="2">
        <f t="shared" si="223"/>
        <v>2.2375606796115554E-3</v>
      </c>
      <c r="W698" s="4">
        <f t="shared" si="224"/>
        <v>-7.7848149271845255E-3</v>
      </c>
      <c r="X698" s="4">
        <f t="shared" si="225"/>
        <v>4.7300109736254589E-4</v>
      </c>
      <c r="Y698" s="4">
        <f t="shared" si="218"/>
        <v>-2.8535684453913909E-2</v>
      </c>
      <c r="Z698" s="4">
        <f t="shared" si="219"/>
        <v>-2.2410359320267175E-2</v>
      </c>
      <c r="AA698" s="4">
        <f t="shared" si="229"/>
        <v>-1.2890862669949647E-2</v>
      </c>
    </row>
    <row r="699" spans="1:27" x14ac:dyDescent="0.3">
      <c r="A699" s="1">
        <f t="shared" si="211"/>
        <v>41</v>
      </c>
      <c r="B699" s="1">
        <f t="shared" si="212"/>
        <v>4</v>
      </c>
      <c r="C699" s="10">
        <v>40094</v>
      </c>
      <c r="D699" s="3">
        <v>1065.48</v>
      </c>
      <c r="E699" s="3">
        <v>1060.03</v>
      </c>
      <c r="F699" s="3">
        <f t="shared" si="220"/>
        <v>1048.69</v>
      </c>
      <c r="G699" s="3">
        <f t="shared" si="226"/>
        <v>1049.8349999999998</v>
      </c>
      <c r="H699" s="4">
        <f t="shared" si="213"/>
        <v>7.4698840749636824E-3</v>
      </c>
      <c r="I699" s="4">
        <f t="shared" si="216"/>
        <v>2.3166096181849558E-3</v>
      </c>
      <c r="J699" s="4">
        <f t="shared" si="217"/>
        <v>5.153274456778727E-3</v>
      </c>
      <c r="K699" s="4">
        <f t="shared" si="221"/>
        <v>-1.2374950358365196E-2</v>
      </c>
      <c r="L699" s="4">
        <f t="shared" si="227"/>
        <v>-8.9670127397769896E-3</v>
      </c>
      <c r="M699" s="4">
        <f t="shared" si="222"/>
        <v>1.6010451134272248E-2</v>
      </c>
      <c r="N699" s="4">
        <f t="shared" si="228"/>
        <v>1.4902341796568234E-2</v>
      </c>
      <c r="O699" s="4">
        <f t="shared" si="230"/>
        <v>-1.0746330292448047E-3</v>
      </c>
      <c r="P699" s="4">
        <f t="shared" si="231"/>
        <v>0.17960697481317467</v>
      </c>
      <c r="Q699" s="4"/>
      <c r="T699" s="4">
        <f t="shared" si="214"/>
        <v>7.4698840749636824E-3</v>
      </c>
      <c r="U699" s="4">
        <f t="shared" si="215"/>
        <v>7.4698840749636824E-3</v>
      </c>
      <c r="V699" s="2">
        <f t="shared" si="223"/>
        <v>-2.622023865806844E-2</v>
      </c>
      <c r="W699" s="4">
        <f t="shared" si="224"/>
        <v>-3.5958036271487748E-2</v>
      </c>
      <c r="X699" s="4">
        <f t="shared" si="225"/>
        <v>3.459727144729826E-2</v>
      </c>
      <c r="Y699" s="4">
        <f t="shared" si="218"/>
        <v>-2.4689477161876784E-2</v>
      </c>
      <c r="Z699" s="4">
        <f t="shared" si="219"/>
        <v>-1.8539900730660093E-2</v>
      </c>
      <c r="AA699" s="4">
        <f t="shared" si="229"/>
        <v>-2.1789187234771009E-3</v>
      </c>
    </row>
    <row r="700" spans="1:27" x14ac:dyDescent="0.3">
      <c r="A700" s="1">
        <f t="shared" si="211"/>
        <v>41</v>
      </c>
      <c r="B700" s="1">
        <f t="shared" si="212"/>
        <v>5</v>
      </c>
      <c r="C700" s="10">
        <v>40095</v>
      </c>
      <c r="D700" s="3">
        <v>1071.49</v>
      </c>
      <c r="E700" s="3">
        <v>1065.28</v>
      </c>
      <c r="F700" s="3">
        <f t="shared" si="220"/>
        <v>1057.9459999999999</v>
      </c>
      <c r="G700" s="3">
        <f t="shared" si="226"/>
        <v>1052.546</v>
      </c>
      <c r="H700" s="4">
        <f t="shared" si="213"/>
        <v>5.6406502233734947E-3</v>
      </c>
      <c r="I700" s="4">
        <f t="shared" si="216"/>
        <v>-1.8770882606904444E-4</v>
      </c>
      <c r="J700" s="4">
        <f t="shared" si="217"/>
        <v>5.8283590494425394E-3</v>
      </c>
      <c r="K700" s="4">
        <f t="shared" si="221"/>
        <v>-1.0248901903367564E-2</v>
      </c>
      <c r="L700" s="4">
        <f t="shared" si="227"/>
        <v>-1.4114660893577333E-2</v>
      </c>
      <c r="M700" s="4">
        <f t="shared" si="222"/>
        <v>1.2802165706000209E-2</v>
      </c>
      <c r="N700" s="4">
        <f t="shared" si="228"/>
        <v>1.7998263258802903E-2</v>
      </c>
      <c r="O700" s="4">
        <f t="shared" si="230"/>
        <v>5.0397110565659625E-3</v>
      </c>
      <c r="P700" s="4">
        <f t="shared" si="231"/>
        <v>0.18626072515914754</v>
      </c>
      <c r="Q700" s="4"/>
      <c r="T700" s="4">
        <f t="shared" si="214"/>
        <v>5.6406502233734947E-3</v>
      </c>
      <c r="U700" s="4">
        <f t="shared" si="215"/>
        <v>5.6406502233734947E-3</v>
      </c>
      <c r="V700" s="2">
        <f t="shared" si="223"/>
        <v>-3.7795172128993484E-2</v>
      </c>
      <c r="W700" s="4">
        <f t="shared" si="224"/>
        <v>-4.7417220407703589E-2</v>
      </c>
      <c r="X700" s="4">
        <f t="shared" si="225"/>
        <v>4.5141970913276278E-2</v>
      </c>
      <c r="Y700" s="4">
        <f t="shared" si="218"/>
        <v>-2.2589938039235737E-2</v>
      </c>
      <c r="Z700" s="4">
        <f t="shared" si="219"/>
        <v>-1.6427123489488941E-2</v>
      </c>
      <c r="AA700" s="4">
        <f t="shared" si="229"/>
        <v>1.031374803513524E-2</v>
      </c>
    </row>
    <row r="701" spans="1:27" x14ac:dyDescent="0.3">
      <c r="A701" s="1">
        <f t="shared" si="211"/>
        <v>42</v>
      </c>
      <c r="B701" s="1">
        <f t="shared" si="212"/>
        <v>1</v>
      </c>
      <c r="C701" s="10">
        <v>40098</v>
      </c>
      <c r="D701" s="3">
        <v>1076.19</v>
      </c>
      <c r="E701" s="3">
        <v>1071.6300000000001</v>
      </c>
      <c r="F701" s="3">
        <f t="shared" si="220"/>
        <v>1065.0920000000001</v>
      </c>
      <c r="G701" s="3">
        <f t="shared" si="226"/>
        <v>1053.867</v>
      </c>
      <c r="H701" s="4">
        <f t="shared" si="213"/>
        <v>4.3864151788631208E-3</v>
      </c>
      <c r="I701" s="4">
        <f t="shared" si="216"/>
        <v>1.3065917554069571E-4</v>
      </c>
      <c r="J701" s="4">
        <f t="shared" si="217"/>
        <v>4.2557560033224251E-3</v>
      </c>
      <c r="K701" s="4">
        <f t="shared" si="221"/>
        <v>-8.5605091974725843E-3</v>
      </c>
      <c r="L701" s="4">
        <f t="shared" si="227"/>
        <v>-1.8762035421080427E-2</v>
      </c>
      <c r="M701" s="4">
        <f t="shared" si="222"/>
        <v>1.0419757166517029E-2</v>
      </c>
      <c r="N701" s="4">
        <f t="shared" si="228"/>
        <v>2.118198975772094E-2</v>
      </c>
      <c r="O701" s="4">
        <f t="shared" si="230"/>
        <v>1.0430314349696742E-2</v>
      </c>
      <c r="P701" s="4">
        <f t="shared" si="231"/>
        <v>0.19146415721007479</v>
      </c>
      <c r="Q701" s="4"/>
      <c r="T701" s="4">
        <f t="shared" si="214"/>
        <v>4.3864151788631208E-3</v>
      </c>
      <c r="U701" s="4">
        <f t="shared" si="215"/>
        <v>4.3864151788631208E-3</v>
      </c>
      <c r="V701" s="2">
        <f t="shared" si="223"/>
        <v>-2.8959672978749192E-2</v>
      </c>
      <c r="W701" s="4">
        <f t="shared" si="224"/>
        <v>-3.8670076248961766E-2</v>
      </c>
      <c r="X701" s="4">
        <f t="shared" si="225"/>
        <v>3.4340580128020312E-2</v>
      </c>
      <c r="Y701" s="4">
        <f t="shared" si="218"/>
        <v>-2.0922597611469178E-2</v>
      </c>
      <c r="Z701" s="4">
        <f t="shared" si="219"/>
        <v>-1.4749270063905298E-2</v>
      </c>
      <c r="AA701" s="4">
        <f t="shared" si="229"/>
        <v>2.1531839308218972E-2</v>
      </c>
    </row>
    <row r="702" spans="1:27" x14ac:dyDescent="0.3">
      <c r="A702" s="1">
        <f t="shared" si="211"/>
        <v>42</v>
      </c>
      <c r="B702" s="1">
        <f t="shared" si="212"/>
        <v>2</v>
      </c>
      <c r="C702" s="10">
        <v>40099</v>
      </c>
      <c r="D702" s="3">
        <v>1073.19</v>
      </c>
      <c r="E702" s="3">
        <v>1074.96</v>
      </c>
      <c r="F702" s="3">
        <f t="shared" si="220"/>
        <v>1068.7860000000001</v>
      </c>
      <c r="G702" s="3">
        <f t="shared" si="226"/>
        <v>1055.1250000000002</v>
      </c>
      <c r="H702" s="4">
        <f t="shared" si="213"/>
        <v>-2.7876118529255984E-3</v>
      </c>
      <c r="I702" s="4">
        <f t="shared" si="216"/>
        <v>-1.1429208596995123E-3</v>
      </c>
      <c r="J702" s="4">
        <f t="shared" si="217"/>
        <v>-1.6446909932260861E-3</v>
      </c>
      <c r="K702" s="4">
        <f t="shared" si="221"/>
        <v>-7.9028796030441734E-3</v>
      </c>
      <c r="L702" s="4">
        <f t="shared" si="227"/>
        <v>-2.1438800046666553E-2</v>
      </c>
      <c r="M702" s="4">
        <f t="shared" si="222"/>
        <v>4.1205629564758485E-3</v>
      </c>
      <c r="N702" s="4">
        <f t="shared" si="228"/>
        <v>1.7121194171306548E-2</v>
      </c>
      <c r="O702" s="4">
        <f t="shared" si="230"/>
        <v>1.2729339632310989E-2</v>
      </c>
      <c r="P702" s="4">
        <f t="shared" si="231"/>
        <v>0.18814281760309998</v>
      </c>
      <c r="Q702" s="4"/>
      <c r="T702" s="4">
        <f t="shared" si="214"/>
        <v>-2.7876118529255984E-3</v>
      </c>
      <c r="U702" s="4">
        <f t="shared" si="215"/>
        <v>-2.7876118529255984E-3</v>
      </c>
      <c r="V702" s="2">
        <f t="shared" si="223"/>
        <v>-1.9950008827437558E-2</v>
      </c>
      <c r="W702" s="4">
        <f t="shared" si="224"/>
        <v>-2.975050873916316E-2</v>
      </c>
      <c r="X702" s="4">
        <f t="shared" si="225"/>
        <v>1.7511756674757305E-2</v>
      </c>
      <c r="Y702" s="4">
        <f t="shared" si="218"/>
        <v>-2.0273167887295395E-2</v>
      </c>
      <c r="Z702" s="4">
        <f t="shared" si="219"/>
        <v>-1.4095745523124991E-2</v>
      </c>
      <c r="AA702" s="4">
        <f t="shared" si="229"/>
        <v>2.6234224130646747E-2</v>
      </c>
    </row>
    <row r="703" spans="1:27" x14ac:dyDescent="0.3">
      <c r="A703" s="1">
        <f t="shared" si="211"/>
        <v>42</v>
      </c>
      <c r="B703" s="1">
        <f t="shared" si="212"/>
        <v>3</v>
      </c>
      <c r="C703" s="10">
        <v>40100</v>
      </c>
      <c r="D703" s="3">
        <v>1092.02</v>
      </c>
      <c r="E703" s="3">
        <v>1078.68</v>
      </c>
      <c r="F703" s="3">
        <f t="shared" si="220"/>
        <v>1075.6740000000002</v>
      </c>
      <c r="G703" s="3">
        <f t="shared" si="226"/>
        <v>1058.6190000000001</v>
      </c>
      <c r="H703" s="4">
        <f t="shared" si="213"/>
        <v>1.7545821336389572E-2</v>
      </c>
      <c r="I703" s="4">
        <f t="shared" si="216"/>
        <v>5.115589970089182E-3</v>
      </c>
      <c r="J703" s="4">
        <f t="shared" si="217"/>
        <v>1.2430231366300389E-2</v>
      </c>
      <c r="K703" s="4">
        <f t="shared" si="221"/>
        <v>-1.4932118264239917E-3</v>
      </c>
      <c r="L703" s="4">
        <f t="shared" si="227"/>
        <v>-1.7035401207821863E-2</v>
      </c>
      <c r="M703" s="4">
        <f t="shared" si="222"/>
        <v>1.5196053822998207E-2</v>
      </c>
      <c r="N703" s="4">
        <f t="shared" si="228"/>
        <v>3.1551483583801006E-2</v>
      </c>
      <c r="O703" s="4">
        <f t="shared" si="230"/>
        <v>1.5617845826999564E-2</v>
      </c>
      <c r="P703" s="4">
        <f t="shared" si="231"/>
        <v>0.20898975920287846</v>
      </c>
      <c r="Q703" s="4"/>
      <c r="T703" s="4">
        <f t="shared" si="214"/>
        <v>1.7545821336389572E-2</v>
      </c>
      <c r="U703" s="4">
        <f t="shared" si="215"/>
        <v>1.7545821336389572E-2</v>
      </c>
      <c r="V703" s="2">
        <f t="shared" si="223"/>
        <v>-1.4545420661765509E-2</v>
      </c>
      <c r="W703" s="4">
        <f t="shared" si="224"/>
        <v>-2.4399966455147921E-2</v>
      </c>
      <c r="X703" s="4">
        <f t="shared" si="225"/>
        <v>3.2564912347056545E-2</v>
      </c>
      <c r="Y703" s="4">
        <f t="shared" si="218"/>
        <v>-1.3943421155271519E-2</v>
      </c>
      <c r="Z703" s="4">
        <f t="shared" si="219"/>
        <v>-7.7260881570954971E-3</v>
      </c>
      <c r="AA703" s="4">
        <f t="shared" si="229"/>
        <v>3.2748827724460867E-2</v>
      </c>
    </row>
    <row r="704" spans="1:27" x14ac:dyDescent="0.3">
      <c r="A704" s="1">
        <f t="shared" si="211"/>
        <v>42</v>
      </c>
      <c r="B704" s="1">
        <f t="shared" si="212"/>
        <v>4</v>
      </c>
      <c r="C704" s="10">
        <v>40101</v>
      </c>
      <c r="D704" s="3">
        <v>1096.56</v>
      </c>
      <c r="E704" s="3">
        <v>1090.3599999999999</v>
      </c>
      <c r="F704" s="3">
        <f t="shared" si="220"/>
        <v>1081.8900000000001</v>
      </c>
      <c r="G704" s="3">
        <f t="shared" si="226"/>
        <v>1065.2900000000002</v>
      </c>
      <c r="H704" s="4">
        <f t="shared" si="213"/>
        <v>4.1574330140473287E-3</v>
      </c>
      <c r="I704" s="4">
        <f t="shared" si="216"/>
        <v>-1.5201186791451455E-3</v>
      </c>
      <c r="J704" s="4">
        <f t="shared" si="217"/>
        <v>5.6775516931924742E-3</v>
      </c>
      <c r="K704" s="4">
        <f t="shared" si="221"/>
        <v>-1.2634841852713229E-2</v>
      </c>
      <c r="L704" s="4">
        <f t="shared" si="227"/>
        <v>-2.7659241080240388E-2</v>
      </c>
      <c r="M704" s="4">
        <f t="shared" si="222"/>
        <v>1.3559604026287187E-2</v>
      </c>
      <c r="N704" s="4">
        <f t="shared" si="228"/>
        <v>2.9353509373034336E-2</v>
      </c>
      <c r="O704" s="4">
        <f t="shared" si="230"/>
        <v>1.5138250528926743E-2</v>
      </c>
      <c r="P704" s="4">
        <f t="shared" si="231"/>
        <v>0.21401605314143365</v>
      </c>
      <c r="Q704" s="4"/>
      <c r="T704" s="4">
        <f t="shared" si="214"/>
        <v>4.1574330140473287E-3</v>
      </c>
      <c r="U704" s="4">
        <f t="shared" si="215"/>
        <v>4.1574330140473287E-3</v>
      </c>
      <c r="V704" s="2">
        <f t="shared" si="223"/>
        <v>-2.4303584183439832E-2</v>
      </c>
      <c r="W704" s="4">
        <f t="shared" si="224"/>
        <v>-3.4060548341605455E-2</v>
      </c>
      <c r="X704" s="4">
        <f t="shared" si="225"/>
        <v>2.9169951571122805E-2</v>
      </c>
      <c r="Y704" s="4">
        <f t="shared" si="218"/>
        <v>-2.4946128113901324E-2</v>
      </c>
      <c r="Z704" s="4">
        <f t="shared" si="219"/>
        <v>-1.879816993103595E-2</v>
      </c>
      <c r="AA704" s="4">
        <f t="shared" si="229"/>
        <v>3.1658545423337729E-2</v>
      </c>
    </row>
    <row r="705" spans="1:27" x14ac:dyDescent="0.3">
      <c r="A705" s="1">
        <f t="shared" si="211"/>
        <v>42</v>
      </c>
      <c r="B705" s="1">
        <f t="shared" si="212"/>
        <v>5</v>
      </c>
      <c r="C705" s="10">
        <v>40102</v>
      </c>
      <c r="D705" s="3">
        <v>1087.68</v>
      </c>
      <c r="E705" s="3">
        <v>1094.67</v>
      </c>
      <c r="F705" s="3">
        <f t="shared" si="220"/>
        <v>1085.1280000000002</v>
      </c>
      <c r="G705" s="3">
        <f t="shared" si="226"/>
        <v>1071.537</v>
      </c>
      <c r="H705" s="4">
        <f t="shared" si="213"/>
        <v>-8.0980520901727977E-3</v>
      </c>
      <c r="I705" s="4">
        <f t="shared" si="216"/>
        <v>-1.7235718975704684E-3</v>
      </c>
      <c r="J705" s="4">
        <f t="shared" si="217"/>
        <v>-6.3744801926023291E-3</v>
      </c>
      <c r="K705" s="4">
        <f t="shared" si="221"/>
        <v>-1.100714963157505E-2</v>
      </c>
      <c r="L705" s="4">
        <f t="shared" si="227"/>
        <v>-2.4455266165706032E-2</v>
      </c>
      <c r="M705" s="4">
        <f t="shared" si="222"/>
        <v>2.3517962857837111E-3</v>
      </c>
      <c r="N705" s="4">
        <f t="shared" si="228"/>
        <v>1.5065275394130141E-2</v>
      </c>
      <c r="O705" s="4">
        <f t="shared" si="230"/>
        <v>1.249540305972356E-2</v>
      </c>
      <c r="P705" s="4">
        <f t="shared" si="231"/>
        <v>0.20418488790478834</v>
      </c>
      <c r="Q705" s="4"/>
      <c r="T705" s="4">
        <f t="shared" si="214"/>
        <v>-8.0980520901727977E-3</v>
      </c>
      <c r="U705" s="4">
        <f t="shared" si="215"/>
        <v>-8.0980520901727977E-3</v>
      </c>
      <c r="V705" s="2">
        <f t="shared" si="223"/>
        <v>-2.286240606989124E-2</v>
      </c>
      <c r="W705" s="4">
        <f t="shared" si="224"/>
        <v>-3.2633782009192272E-2</v>
      </c>
      <c r="X705" s="4">
        <f t="shared" si="225"/>
        <v>1.5109800371445421E-2</v>
      </c>
      <c r="Y705" s="4">
        <f t="shared" si="218"/>
        <v>-2.3338731306991864E-2</v>
      </c>
      <c r="Z705" s="4">
        <f t="shared" si="219"/>
        <v>-1.7180638085810006E-2</v>
      </c>
      <c r="AA705" s="4">
        <f t="shared" si="229"/>
        <v>2.5693182827857233E-2</v>
      </c>
    </row>
    <row r="706" spans="1:27" x14ac:dyDescent="0.3">
      <c r="A706" s="1">
        <f t="shared" si="211"/>
        <v>43</v>
      </c>
      <c r="B706" s="1">
        <f t="shared" si="212"/>
        <v>1</v>
      </c>
      <c r="C706" s="10">
        <v>40105</v>
      </c>
      <c r="D706" s="3">
        <v>1097.9100000000001</v>
      </c>
      <c r="E706" s="3">
        <v>1088.22</v>
      </c>
      <c r="F706" s="3">
        <f t="shared" si="220"/>
        <v>1089.472</v>
      </c>
      <c r="G706" s="3">
        <f t="shared" si="226"/>
        <v>1077.2820000000002</v>
      </c>
      <c r="H706" s="4">
        <f t="shared" si="213"/>
        <v>9.4053398058252594E-3</v>
      </c>
      <c r="I706" s="4">
        <f t="shared" si="216"/>
        <v>4.9646954986757468E-4</v>
      </c>
      <c r="J706" s="4">
        <f t="shared" si="217"/>
        <v>8.9088702559576849E-3</v>
      </c>
      <c r="K706" s="4">
        <f t="shared" si="221"/>
        <v>-2.9190570756114771E-4</v>
      </c>
      <c r="L706" s="4">
        <f t="shared" si="227"/>
        <v>-1.1667034421888631E-2</v>
      </c>
      <c r="M706" s="4">
        <f t="shared" si="222"/>
        <v>7.745036127592175E-3</v>
      </c>
      <c r="N706" s="4">
        <f t="shared" si="228"/>
        <v>1.9148189610519738E-2</v>
      </c>
      <c r="O706" s="4">
        <f t="shared" si="230"/>
        <v>1.1102913717881999E-2</v>
      </c>
      <c r="P706" s="4">
        <f t="shared" si="231"/>
        <v>0.21551065596457247</v>
      </c>
      <c r="Q706" s="4"/>
      <c r="T706" s="4">
        <f t="shared" si="214"/>
        <v>9.4053398058252594E-3</v>
      </c>
      <c r="U706" s="4">
        <f t="shared" si="215"/>
        <v>9.4053398058252594E-3</v>
      </c>
      <c r="V706" s="2">
        <f t="shared" si="223"/>
        <v>-1.0563768755516336E-2</v>
      </c>
      <c r="W706" s="4">
        <f t="shared" si="224"/>
        <v>-2.0458131067961145E-2</v>
      </c>
      <c r="X706" s="4">
        <f t="shared" si="225"/>
        <v>2.0182309815181359E-2</v>
      </c>
      <c r="Y706" s="4">
        <f t="shared" si="218"/>
        <v>-1.2757093915696202E-2</v>
      </c>
      <c r="Z706" s="4">
        <f t="shared" si="219"/>
        <v>-6.5322808279884275E-3</v>
      </c>
      <c r="AA706" s="4">
        <f t="shared" si="229"/>
        <v>2.2890041423651551E-2</v>
      </c>
    </row>
    <row r="707" spans="1:27" x14ac:dyDescent="0.3">
      <c r="A707" s="1">
        <f t="shared" ref="A707:A770" si="232">WEEKNUM(C707,2)</f>
        <v>43</v>
      </c>
      <c r="B707" s="1">
        <f t="shared" ref="B707:B770" si="233">WEEKDAY(C707,2)</f>
        <v>2</v>
      </c>
      <c r="C707" s="10">
        <v>40106</v>
      </c>
      <c r="D707" s="3">
        <v>1091.06</v>
      </c>
      <c r="E707" s="3">
        <v>1098.6400000000001</v>
      </c>
      <c r="F707" s="3">
        <f t="shared" si="220"/>
        <v>1093.0459999999998</v>
      </c>
      <c r="G707" s="3">
        <f t="shared" si="226"/>
        <v>1080.9159999999999</v>
      </c>
      <c r="H707" s="4">
        <f t="shared" ref="H707:H770" si="234">(D707-D706)/D706</f>
        <v>-6.2391270687033873E-3</v>
      </c>
      <c r="I707" s="4">
        <f t="shared" si="216"/>
        <v>6.6489967301510886E-4</v>
      </c>
      <c r="J707" s="4">
        <f t="shared" si="217"/>
        <v>-6.9040267417184963E-3</v>
      </c>
      <c r="K707" s="4">
        <f t="shared" si="221"/>
        <v>-3.9780127697170656E-3</v>
      </c>
      <c r="L707" s="4">
        <f t="shared" si="227"/>
        <v>-1.6505097058147823E-2</v>
      </c>
      <c r="M707" s="4">
        <f t="shared" si="222"/>
        <v>-1.8169409155697717E-3</v>
      </c>
      <c r="N707" s="4">
        <f t="shared" si="228"/>
        <v>9.3846330334642156E-3</v>
      </c>
      <c r="O707" s="4">
        <f t="shared" si="230"/>
        <v>1.1117628728025849E-2</v>
      </c>
      <c r="P707" s="4">
        <f t="shared" si="231"/>
        <v>0.2079269305286465</v>
      </c>
      <c r="Q707" s="4"/>
      <c r="T707" s="4">
        <f t="shared" ref="T707:T770" si="235">(D707-D706)/D706</f>
        <v>-6.2391270687033873E-3</v>
      </c>
      <c r="U707" s="4">
        <f t="shared" ref="U707:U770" si="236">(D707-D706)/D706</f>
        <v>-6.2391270687033873E-3</v>
      </c>
      <c r="V707" s="2">
        <f t="shared" si="223"/>
        <v>-2.2515506735524791E-2</v>
      </c>
      <c r="W707" s="4">
        <f t="shared" si="224"/>
        <v>-3.2290351668169542E-2</v>
      </c>
      <c r="X707" s="4">
        <f t="shared" si="225"/>
        <v>1.6651291942712743E-2</v>
      </c>
      <c r="Y707" s="4">
        <f t="shared" si="218"/>
        <v>-1.6397239543161933E-2</v>
      </c>
      <c r="Z707" s="4">
        <f t="shared" si="219"/>
        <v>-1.0195378482765118E-2</v>
      </c>
      <c r="AA707" s="4">
        <f t="shared" si="229"/>
        <v>2.269865061855204E-2</v>
      </c>
    </row>
    <row r="708" spans="1:27" x14ac:dyDescent="0.3">
      <c r="A708" s="1">
        <f t="shared" si="232"/>
        <v>43</v>
      </c>
      <c r="B708" s="1">
        <f t="shared" si="233"/>
        <v>3</v>
      </c>
      <c r="C708" s="10">
        <v>40107</v>
      </c>
      <c r="D708" s="3">
        <v>1081.4000000000001</v>
      </c>
      <c r="E708" s="3">
        <v>1090.3599999999999</v>
      </c>
      <c r="F708" s="3">
        <f t="shared" si="220"/>
        <v>1090.9219999999998</v>
      </c>
      <c r="G708" s="3">
        <f t="shared" si="226"/>
        <v>1083.298</v>
      </c>
      <c r="H708" s="4">
        <f t="shared" si="234"/>
        <v>-8.8537752277600273E-3</v>
      </c>
      <c r="I708" s="4">
        <f t="shared" ref="I708:I771" si="237">(E708-D707)/D707</f>
        <v>-6.415779150551258E-4</v>
      </c>
      <c r="J708" s="4">
        <f t="shared" ref="J708:J771" si="238">H708-I708</f>
        <v>-8.2121973127049011E-3</v>
      </c>
      <c r="K708" s="4">
        <f t="shared" si="221"/>
        <v>2.0553406778727442E-3</v>
      </c>
      <c r="L708" s="4">
        <f t="shared" si="227"/>
        <v>-6.9208944614513783E-3</v>
      </c>
      <c r="M708" s="4">
        <f t="shared" si="222"/>
        <v>-8.7283967139719504E-3</v>
      </c>
      <c r="N708" s="4">
        <f t="shared" si="228"/>
        <v>-1.7520571440175379E-3</v>
      </c>
      <c r="O708" s="4">
        <f t="shared" si="230"/>
        <v>7.0501202145365231E-3</v>
      </c>
      <c r="P708" s="4">
        <f t="shared" si="231"/>
        <v>0.19723221699418775</v>
      </c>
      <c r="Q708" s="4"/>
      <c r="T708" s="4">
        <f t="shared" si="235"/>
        <v>-8.8537752277600273E-3</v>
      </c>
      <c r="U708" s="4">
        <f t="shared" si="236"/>
        <v>-8.8537752277600273E-3</v>
      </c>
      <c r="V708" s="2">
        <f t="shared" si="223"/>
        <v>8.798782835041486E-4</v>
      </c>
      <c r="W708" s="4">
        <f t="shared" si="224"/>
        <v>-9.1289204993309139E-3</v>
      </c>
      <c r="X708" s="4">
        <f t="shared" si="225"/>
        <v>-9.7250966099520983E-3</v>
      </c>
      <c r="Y708" s="4">
        <f t="shared" si="218"/>
        <v>-1.0439114941552093E-2</v>
      </c>
      <c r="Z708" s="4">
        <f t="shared" si="219"/>
        <v>-4.199686417494743E-3</v>
      </c>
      <c r="AA708" s="4">
        <f t="shared" si="229"/>
        <v>1.4175298464032402E-2</v>
      </c>
    </row>
    <row r="709" spans="1:27" x14ac:dyDescent="0.3">
      <c r="A709" s="1">
        <f t="shared" si="232"/>
        <v>43</v>
      </c>
      <c r="B709" s="1">
        <f t="shared" si="233"/>
        <v>4</v>
      </c>
      <c r="C709" s="10">
        <v>40108</v>
      </c>
      <c r="D709" s="3">
        <v>1092.9100000000001</v>
      </c>
      <c r="E709" s="3">
        <v>1080.96</v>
      </c>
      <c r="F709" s="3">
        <f t="shared" si="220"/>
        <v>1090.192</v>
      </c>
      <c r="G709" s="3">
        <f t="shared" si="226"/>
        <v>1086.0409999999999</v>
      </c>
      <c r="H709" s="4">
        <f t="shared" si="234"/>
        <v>1.0643610135010162E-2</v>
      </c>
      <c r="I709" s="4">
        <f t="shared" si="237"/>
        <v>-4.0687997040877983E-4</v>
      </c>
      <c r="J709" s="4">
        <f t="shared" si="238"/>
        <v>1.1050490105418942E-2</v>
      </c>
      <c r="K709" s="4">
        <f t="shared" si="221"/>
        <v>7.5018494544109061E-3</v>
      </c>
      <c r="L709" s="4">
        <f t="shared" si="227"/>
        <v>3.5858866078950775E-3</v>
      </c>
      <c r="M709" s="4">
        <f t="shared" si="222"/>
        <v>2.4931388232532201E-3</v>
      </c>
      <c r="N709" s="4">
        <f t="shared" si="228"/>
        <v>6.3248072586579536E-3</v>
      </c>
      <c r="O709" s="4">
        <f t="shared" si="230"/>
        <v>3.7981169538205957E-3</v>
      </c>
      <c r="P709" s="4">
        <f t="shared" si="231"/>
        <v>0.20997508995294778</v>
      </c>
      <c r="Q709" s="4"/>
      <c r="T709" s="4">
        <f t="shared" si="235"/>
        <v>1.0643610135010162E-2</v>
      </c>
      <c r="U709" s="4">
        <f t="shared" si="236"/>
        <v>1.0643610135010162E-2</v>
      </c>
      <c r="V709" s="2">
        <f t="shared" si="223"/>
        <v>1.4018864434991542E-2</v>
      </c>
      <c r="W709" s="4">
        <f t="shared" si="224"/>
        <v>3.8786757906416306E-3</v>
      </c>
      <c r="X709" s="4">
        <f t="shared" si="225"/>
        <v>-3.3285912307578825E-3</v>
      </c>
      <c r="Y709" s="4">
        <f t="shared" si="218"/>
        <v>-5.0605177457688751E-3</v>
      </c>
      <c r="Z709" s="4">
        <f t="shared" si="219"/>
        <v>1.2128241769176296E-3</v>
      </c>
      <c r="AA709" s="4">
        <f t="shared" si="229"/>
        <v>7.6736082226473174E-3</v>
      </c>
    </row>
    <row r="710" spans="1:27" x14ac:dyDescent="0.3">
      <c r="A710" s="1">
        <f t="shared" si="232"/>
        <v>43</v>
      </c>
      <c r="B710" s="1">
        <f t="shared" si="233"/>
        <v>5</v>
      </c>
      <c r="C710" s="10">
        <v>40109</v>
      </c>
      <c r="D710" s="3">
        <v>1079.5999999999999</v>
      </c>
      <c r="E710" s="3">
        <v>1095.6199999999999</v>
      </c>
      <c r="F710" s="3">
        <f t="shared" si="220"/>
        <v>1088.5760000000002</v>
      </c>
      <c r="G710" s="3">
        <f t="shared" si="226"/>
        <v>1086.8520000000001</v>
      </c>
      <c r="H710" s="4">
        <f t="shared" si="234"/>
        <v>-1.2178495942026491E-2</v>
      </c>
      <c r="I710" s="4">
        <f t="shared" si="237"/>
        <v>2.4796186328241198E-3</v>
      </c>
      <c r="J710" s="4">
        <f t="shared" si="238"/>
        <v>-1.4658114574850611E-2</v>
      </c>
      <c r="K710" s="4">
        <f t="shared" si="221"/>
        <v>-1.9123258090784402E-3</v>
      </c>
      <c r="L710" s="4">
        <f t="shared" si="227"/>
        <v>-4.8057225409433267E-3</v>
      </c>
      <c r="M710" s="4">
        <f t="shared" si="222"/>
        <v>-8.2456346640017216E-3</v>
      </c>
      <c r="N710" s="4">
        <f t="shared" si="228"/>
        <v>-6.6724816258333054E-3</v>
      </c>
      <c r="O710" s="4">
        <f t="shared" si="230"/>
        <v>1.5968877361987404E-3</v>
      </c>
      <c r="P710" s="4">
        <f t="shared" si="231"/>
        <v>0.19523941323000266</v>
      </c>
      <c r="Q710" s="4"/>
      <c r="T710" s="4">
        <f t="shared" si="235"/>
        <v>-1.2178495942026491E-2</v>
      </c>
      <c r="U710" s="4">
        <f t="shared" si="236"/>
        <v>-1.2178495942026491E-2</v>
      </c>
      <c r="V710" s="2">
        <f t="shared" si="223"/>
        <v>-4.7853894648232859E-3</v>
      </c>
      <c r="W710" s="4">
        <f t="shared" si="224"/>
        <v>-1.4737535570175056E-2</v>
      </c>
      <c r="X710" s="4">
        <f t="shared" si="225"/>
        <v>-7.4286554869080557E-3</v>
      </c>
      <c r="Y710" s="4">
        <f t="shared" ref="Y710:Y773" si="239">(SUM(D706:D709)*(0.99/4.01)-D709)/D709</f>
        <v>-1.4357309277793174E-2</v>
      </c>
      <c r="Z710" s="4">
        <f t="shared" ref="Z710:Z773" si="240">(SUM(D706:D709)*(0.995/4.005)-D709)/D709</f>
        <v>-8.1425859475984987E-3</v>
      </c>
      <c r="AA710" s="4">
        <f t="shared" si="229"/>
        <v>3.1775053265606381E-3</v>
      </c>
    </row>
    <row r="711" spans="1:27" x14ac:dyDescent="0.3">
      <c r="A711" s="1">
        <f t="shared" si="232"/>
        <v>44</v>
      </c>
      <c r="B711" s="1">
        <f t="shared" si="233"/>
        <v>1</v>
      </c>
      <c r="C711" s="10">
        <v>40112</v>
      </c>
      <c r="D711" s="3">
        <v>1066.95</v>
      </c>
      <c r="E711" s="3">
        <v>1080.3599999999999</v>
      </c>
      <c r="F711" s="3">
        <f t="shared" ref="F711:F774" si="241">AVERAGE(D707:D711)</f>
        <v>1082.3839999999998</v>
      </c>
      <c r="G711" s="3">
        <f t="shared" si="226"/>
        <v>1085.9280000000001</v>
      </c>
      <c r="H711" s="4">
        <f t="shared" si="234"/>
        <v>-1.1717302704705321E-2</v>
      </c>
      <c r="I711" s="4">
        <f t="shared" si="237"/>
        <v>7.039644312708327E-4</v>
      </c>
      <c r="J711" s="4">
        <f t="shared" si="238"/>
        <v>-1.2421267135976154E-2</v>
      </c>
      <c r="K711" s="4">
        <f t="shared" ref="K711:K774" si="242">(SUM(D707:D710)/4-D710)/D710</f>
        <v>6.1527417562059353E-3</v>
      </c>
      <c r="L711" s="4">
        <f t="shared" si="227"/>
        <v>7.8146226997653986E-3</v>
      </c>
      <c r="M711" s="4">
        <f t="shared" ref="M711:M774" si="243">(D711-F711)/F711</f>
        <v>-1.4259264734142177E-2</v>
      </c>
      <c r="N711" s="4">
        <f t="shared" si="228"/>
        <v>-1.7476296771056703E-2</v>
      </c>
      <c r="O711" s="4">
        <f t="shared" si="230"/>
        <v>-3.3216176952999893E-3</v>
      </c>
      <c r="P711" s="4">
        <f t="shared" si="231"/>
        <v>0.18123443122059235</v>
      </c>
      <c r="Q711" s="4"/>
      <c r="T711" s="4">
        <f t="shared" si="235"/>
        <v>-1.1717302704705321E-2</v>
      </c>
      <c r="U711" s="4">
        <f t="shared" si="236"/>
        <v>-1.1717302704705321E-2</v>
      </c>
      <c r="V711" s="2">
        <f t="shared" ref="V711:V774" si="244">(D706-D710)/D710</f>
        <v>1.6959985179696345E-2</v>
      </c>
      <c r="W711" s="4">
        <f t="shared" ref="W711:W774" si="245">(D706*(1-0.01)-D710)/D710</f>
        <v>6.7903853278993669E-3</v>
      </c>
      <c r="X711" s="4">
        <f t="shared" ref="X711:X774" si="246">(D711-D706)/D706</f>
        <v>-2.8199032707599013E-2</v>
      </c>
      <c r="Y711" s="4">
        <f t="shared" si="239"/>
        <v>-6.3928036522254601E-3</v>
      </c>
      <c r="Z711" s="4">
        <f t="shared" si="240"/>
        <v>-1.2786212491887807E-4</v>
      </c>
      <c r="AA711" s="4">
        <f t="shared" si="229"/>
        <v>-6.5059037772427315E-3</v>
      </c>
    </row>
    <row r="712" spans="1:27" x14ac:dyDescent="0.3">
      <c r="A712" s="1">
        <f t="shared" si="232"/>
        <v>44</v>
      </c>
      <c r="B712" s="1">
        <f t="shared" si="233"/>
        <v>2</v>
      </c>
      <c r="C712" s="10">
        <v>40113</v>
      </c>
      <c r="D712" s="3">
        <v>1063.4100000000001</v>
      </c>
      <c r="E712" s="3">
        <v>1067.54</v>
      </c>
      <c r="F712" s="3">
        <f t="shared" si="241"/>
        <v>1076.854</v>
      </c>
      <c r="G712" s="3">
        <f t="shared" si="226"/>
        <v>1084.95</v>
      </c>
      <c r="H712" s="4">
        <f t="shared" si="234"/>
        <v>-3.3178686911288845E-3</v>
      </c>
      <c r="I712" s="4">
        <f t="shared" si="237"/>
        <v>5.5297811518807639E-4</v>
      </c>
      <c r="J712" s="4">
        <f t="shared" si="238"/>
        <v>-3.870846806316961E-3</v>
      </c>
      <c r="K712" s="4">
        <f t="shared" si="242"/>
        <v>1.243263508130662E-2</v>
      </c>
      <c r="L712" s="4">
        <f t="shared" si="227"/>
        <v>1.9113672930627677E-2</v>
      </c>
      <c r="M712" s="4">
        <f t="shared" si="243"/>
        <v>-1.2484515078181406E-2</v>
      </c>
      <c r="N712" s="4">
        <f t="shared" si="228"/>
        <v>-1.985344946771737E-2</v>
      </c>
      <c r="O712" s="4">
        <f t="shared" si="230"/>
        <v>-7.6132441861558597E-3</v>
      </c>
      <c r="P712" s="4">
        <f t="shared" si="231"/>
        <v>0.17731525048436211</v>
      </c>
      <c r="Q712" s="4"/>
      <c r="T712" s="4">
        <f t="shared" si="235"/>
        <v>-3.3178686911288845E-3</v>
      </c>
      <c r="U712" s="4">
        <f t="shared" si="236"/>
        <v>-3.3178686911288845E-3</v>
      </c>
      <c r="V712" s="2">
        <f t="shared" si="244"/>
        <v>2.259712263929884E-2</v>
      </c>
      <c r="W712" s="4">
        <f t="shared" si="245"/>
        <v>1.2371151412905916E-2</v>
      </c>
      <c r="X712" s="4">
        <f t="shared" si="246"/>
        <v>-2.5342327644675696E-2</v>
      </c>
      <c r="Y712" s="4">
        <f t="shared" si="239"/>
        <v>-1.9121323641540757E-4</v>
      </c>
      <c r="Z712" s="4">
        <f t="shared" si="240"/>
        <v>6.1128308673159193E-3</v>
      </c>
      <c r="AA712" s="4">
        <f t="shared" si="229"/>
        <v>-1.4813649196831407E-2</v>
      </c>
    </row>
    <row r="713" spans="1:27" x14ac:dyDescent="0.3">
      <c r="A713" s="1">
        <f t="shared" si="232"/>
        <v>44</v>
      </c>
      <c r="B713" s="1">
        <f t="shared" si="233"/>
        <v>3</v>
      </c>
      <c r="C713" s="10">
        <v>40114</v>
      </c>
      <c r="D713" s="3">
        <v>1042.6300000000001</v>
      </c>
      <c r="E713" s="3">
        <v>1061.51</v>
      </c>
      <c r="F713" s="3">
        <f t="shared" si="241"/>
        <v>1069.0999999999999</v>
      </c>
      <c r="G713" s="3">
        <f t="shared" si="226"/>
        <v>1080.011</v>
      </c>
      <c r="H713" s="4">
        <f t="shared" si="234"/>
        <v>-1.9540910843418784E-2</v>
      </c>
      <c r="I713" s="4">
        <f t="shared" si="237"/>
        <v>-1.7867050338064253E-3</v>
      </c>
      <c r="J713" s="4">
        <f t="shared" si="238"/>
        <v>-1.7754205809612358E-2</v>
      </c>
      <c r="K713" s="4">
        <f t="shared" si="242"/>
        <v>1.1573616949248069E-2</v>
      </c>
      <c r="L713" s="4">
        <f t="shared" si="227"/>
        <v>1.9516879138285599E-2</v>
      </c>
      <c r="M713" s="4">
        <f t="shared" si="243"/>
        <v>-2.4759143204564401E-2</v>
      </c>
      <c r="N713" s="4">
        <f t="shared" si="228"/>
        <v>-3.4611684510620598E-2</v>
      </c>
      <c r="O713" s="4">
        <f t="shared" si="230"/>
        <v>-1.0464882077055194E-2</v>
      </c>
      <c r="P713" s="4">
        <f t="shared" si="231"/>
        <v>0.15430943814004994</v>
      </c>
      <c r="Q713" s="4"/>
      <c r="T713" s="4">
        <f t="shared" si="235"/>
        <v>-1.9540910843418784E-2</v>
      </c>
      <c r="U713" s="4">
        <f t="shared" si="236"/>
        <v>-1.9540910843418784E-2</v>
      </c>
      <c r="V713" s="2">
        <f t="shared" si="244"/>
        <v>1.6917275556934775E-2</v>
      </c>
      <c r="W713" s="4">
        <f t="shared" si="245"/>
        <v>6.7481028013653532E-3</v>
      </c>
      <c r="X713" s="4">
        <f t="shared" si="246"/>
        <v>-3.5851673756241889E-2</v>
      </c>
      <c r="Y713" s="4">
        <f t="shared" si="239"/>
        <v>-1.0395204191965153E-3</v>
      </c>
      <c r="Z713" s="4">
        <f t="shared" si="240"/>
        <v>5.259174895882005E-3</v>
      </c>
      <c r="AA713" s="4">
        <f t="shared" si="229"/>
        <v>-2.000326329471758E-2</v>
      </c>
    </row>
    <row r="714" spans="1:27" x14ac:dyDescent="0.3">
      <c r="A714" s="1">
        <f t="shared" si="232"/>
        <v>44</v>
      </c>
      <c r="B714" s="1">
        <f t="shared" si="233"/>
        <v>4</v>
      </c>
      <c r="C714" s="10">
        <v>40115</v>
      </c>
      <c r="D714" s="3">
        <v>1066.1099999999999</v>
      </c>
      <c r="E714" s="3">
        <v>1043.69</v>
      </c>
      <c r="F714" s="3">
        <f t="shared" si="241"/>
        <v>1063.74</v>
      </c>
      <c r="G714" s="3">
        <f t="shared" si="226"/>
        <v>1076.9659999999999</v>
      </c>
      <c r="H714" s="4">
        <f t="shared" si="234"/>
        <v>2.2519973528480657E-2</v>
      </c>
      <c r="I714" s="4">
        <f t="shared" si="237"/>
        <v>1.0166597930233595E-3</v>
      </c>
      <c r="J714" s="4">
        <f t="shared" si="238"/>
        <v>2.1503313735457299E-2</v>
      </c>
      <c r="K714" s="4">
        <f t="shared" si="242"/>
        <v>1.9678601229582812E-2</v>
      </c>
      <c r="L714" s="4">
        <f t="shared" si="227"/>
        <v>3.4089007818902298E-2</v>
      </c>
      <c r="M714" s="4">
        <f t="shared" si="243"/>
        <v>2.2279880421906583E-3</v>
      </c>
      <c r="N714" s="4">
        <f t="shared" si="228"/>
        <v>-1.0080169661809189E-2</v>
      </c>
      <c r="O714" s="4">
        <f t="shared" si="230"/>
        <v>-1.2405849302604691E-2</v>
      </c>
      <c r="P714" s="4">
        <f t="shared" si="231"/>
        <v>0.18030445613063925</v>
      </c>
      <c r="Q714" s="4"/>
      <c r="T714" s="4">
        <f t="shared" si="235"/>
        <v>2.2519973528480657E-2</v>
      </c>
      <c r="U714" s="4">
        <f t="shared" si="236"/>
        <v>2.2519973528480657E-2</v>
      </c>
      <c r="V714" s="2">
        <f t="shared" si="244"/>
        <v>4.8224202257752001E-2</v>
      </c>
      <c r="W714" s="4">
        <f t="shared" si="245"/>
        <v>3.774196023517442E-2</v>
      </c>
      <c r="X714" s="4">
        <f t="shared" si="246"/>
        <v>-2.4521689800624188E-2</v>
      </c>
      <c r="Y714" s="4">
        <f t="shared" si="239"/>
        <v>6.9644042067700546E-3</v>
      </c>
      <c r="Z714" s="4">
        <f t="shared" si="240"/>
        <v>1.3313566265602985E-2</v>
      </c>
      <c r="AA714" s="4">
        <f t="shared" si="229"/>
        <v>-2.4263615950217941E-2</v>
      </c>
    </row>
    <row r="715" spans="1:27" x14ac:dyDescent="0.3">
      <c r="A715" s="1">
        <f t="shared" si="232"/>
        <v>44</v>
      </c>
      <c r="B715" s="1">
        <f t="shared" si="233"/>
        <v>5</v>
      </c>
      <c r="C715" s="10">
        <v>40116</v>
      </c>
      <c r="D715" s="3">
        <v>1036.19</v>
      </c>
      <c r="E715" s="3">
        <v>1065.4100000000001</v>
      </c>
      <c r="F715" s="3">
        <f t="shared" si="241"/>
        <v>1055.0580000000002</v>
      </c>
      <c r="G715" s="3">
        <f t="shared" ref="G715:G778" si="247">AVERAGE(D706:D715)</f>
        <v>1071.8170000000002</v>
      </c>
      <c r="H715" s="4">
        <f t="shared" si="234"/>
        <v>-2.8064646237254926E-2</v>
      </c>
      <c r="I715" s="4">
        <f t="shared" si="237"/>
        <v>-6.5659265929389856E-4</v>
      </c>
      <c r="J715" s="4">
        <f t="shared" si="238"/>
        <v>-2.7408053577961028E-2</v>
      </c>
      <c r="K715" s="4">
        <f t="shared" si="242"/>
        <v>-5.9421635666111463E-3</v>
      </c>
      <c r="L715" s="4">
        <f t="shared" ref="L715:L778" si="248">(SUM(D706:D714)/9-D714)/D714</f>
        <v>9.0661897511099092E-3</v>
      </c>
      <c r="M715" s="4">
        <f t="shared" si="243"/>
        <v>-1.7883377027613803E-2</v>
      </c>
      <c r="N715" s="4">
        <f t="shared" ref="N715:N778" si="249">(D715-G715)/G715</f>
        <v>-3.3239816125327525E-2</v>
      </c>
      <c r="O715" s="4">
        <f t="shared" si="230"/>
        <v>-1.61736747121667E-2</v>
      </c>
      <c r="P715" s="4">
        <f t="shared" si="231"/>
        <v>0.14717962911707727</v>
      </c>
      <c r="Q715" s="4"/>
      <c r="T715" s="4">
        <f t="shared" si="235"/>
        <v>-2.8064646237254926E-2</v>
      </c>
      <c r="U715" s="4">
        <f t="shared" si="236"/>
        <v>-2.8064646237254926E-2</v>
      </c>
      <c r="V715" s="2">
        <f t="shared" si="244"/>
        <v>1.2653478534109999E-2</v>
      </c>
      <c r="W715" s="4">
        <f t="shared" si="245"/>
        <v>2.5269437487688514E-3</v>
      </c>
      <c r="X715" s="4">
        <f t="shared" si="246"/>
        <v>-4.0209336791404093E-2</v>
      </c>
      <c r="Y715" s="4">
        <f t="shared" si="239"/>
        <v>-1.8336899681740598E-2</v>
      </c>
      <c r="Z715" s="4">
        <f t="shared" si="240"/>
        <v>-1.2147268662949346E-2</v>
      </c>
      <c r="AA715" s="4">
        <f t="shared" ref="AA715:AA778" si="250">(F715-F710)/F710</f>
        <v>-3.0790684343582828E-2</v>
      </c>
    </row>
    <row r="716" spans="1:27" x14ac:dyDescent="0.3">
      <c r="A716" s="1">
        <f t="shared" si="232"/>
        <v>45</v>
      </c>
      <c r="B716" s="1">
        <f t="shared" si="233"/>
        <v>1</v>
      </c>
      <c r="C716" s="10">
        <v>40119</v>
      </c>
      <c r="D716" s="3">
        <v>1042.8800000000001</v>
      </c>
      <c r="E716" s="3">
        <v>1036.18</v>
      </c>
      <c r="F716" s="3">
        <f t="shared" si="241"/>
        <v>1050.2440000000001</v>
      </c>
      <c r="G716" s="3">
        <f t="shared" si="247"/>
        <v>1066.3139999999999</v>
      </c>
      <c r="H716" s="4">
        <f t="shared" si="234"/>
        <v>6.4563448788350153E-3</v>
      </c>
      <c r="I716" s="4">
        <f t="shared" si="237"/>
        <v>-9.6507397291914661E-6</v>
      </c>
      <c r="J716" s="4">
        <f t="shared" si="238"/>
        <v>6.4659956185642072E-3</v>
      </c>
      <c r="K716" s="4">
        <f t="shared" si="242"/>
        <v>1.5339850799563768E-2</v>
      </c>
      <c r="L716" s="4">
        <f t="shared" si="248"/>
        <v>3.1584726524843558E-2</v>
      </c>
      <c r="M716" s="4">
        <f t="shared" si="243"/>
        <v>-7.0117039468923711E-3</v>
      </c>
      <c r="N716" s="4">
        <f t="shared" si="249"/>
        <v>-2.1976641026939293E-2</v>
      </c>
      <c r="O716" s="4">
        <f t="shared" ref="O716:O779" si="251">(F716-G716)/D716</f>
        <v>-1.5409251304080726E-2</v>
      </c>
      <c r="P716" s="4">
        <f t="shared" si="231"/>
        <v>0.15458621644063117</v>
      </c>
      <c r="Q716" s="4"/>
      <c r="T716" s="4">
        <f t="shared" si="235"/>
        <v>6.4563448788350153E-3</v>
      </c>
      <c r="U716" s="4">
        <f t="shared" si="236"/>
        <v>6.4563448788350153E-3</v>
      </c>
      <c r="V716" s="2">
        <f t="shared" si="244"/>
        <v>2.9685675407019937E-2</v>
      </c>
      <c r="W716" s="4">
        <f t="shared" si="245"/>
        <v>1.9388818652949766E-2</v>
      </c>
      <c r="X716" s="4">
        <f t="shared" si="246"/>
        <v>-2.2559632597591205E-2</v>
      </c>
      <c r="Y716" s="4">
        <f t="shared" si="239"/>
        <v>2.6797529092949016E-3</v>
      </c>
      <c r="Z716" s="4">
        <f t="shared" si="240"/>
        <v>9.0018991716013901E-3</v>
      </c>
      <c r="AA716" s="4">
        <f t="shared" si="250"/>
        <v>-2.9693713136927053E-2</v>
      </c>
    </row>
    <row r="717" spans="1:27" x14ac:dyDescent="0.3">
      <c r="A717" s="1">
        <f t="shared" si="232"/>
        <v>45</v>
      </c>
      <c r="B717" s="1">
        <f t="shared" si="233"/>
        <v>2</v>
      </c>
      <c r="C717" s="10">
        <v>40120</v>
      </c>
      <c r="D717" s="3">
        <v>1045.4100000000001</v>
      </c>
      <c r="E717" s="3">
        <v>1040.92</v>
      </c>
      <c r="F717" s="3">
        <f t="shared" si="241"/>
        <v>1046.6439999999998</v>
      </c>
      <c r="G717" s="3">
        <f t="shared" si="247"/>
        <v>1061.7490000000003</v>
      </c>
      <c r="H717" s="4">
        <f t="shared" si="234"/>
        <v>2.4259742252224345E-3</v>
      </c>
      <c r="I717" s="4">
        <f t="shared" si="237"/>
        <v>-1.8794108622277119E-3</v>
      </c>
      <c r="J717" s="4">
        <f t="shared" si="238"/>
        <v>4.3053850874501462E-3</v>
      </c>
      <c r="K717" s="4">
        <f t="shared" si="242"/>
        <v>3.9050513961335562E-3</v>
      </c>
      <c r="L717" s="4">
        <f t="shared" si="248"/>
        <v>1.9833964065323506E-2</v>
      </c>
      <c r="M717" s="4">
        <f t="shared" si="243"/>
        <v>-1.1790064243426576E-3</v>
      </c>
      <c r="N717" s="4">
        <f t="shared" si="249"/>
        <v>-1.5388759490237491E-2</v>
      </c>
      <c r="O717" s="4">
        <f t="shared" si="251"/>
        <v>-1.4448876517347713E-2</v>
      </c>
      <c r="P717" s="4">
        <f t="shared" si="231"/>
        <v>0.15738721284251322</v>
      </c>
      <c r="Q717" s="4"/>
      <c r="T717" s="4">
        <f t="shared" si="235"/>
        <v>2.4259742252224345E-3</v>
      </c>
      <c r="U717" s="4">
        <f t="shared" si="236"/>
        <v>2.4259742252224345E-3</v>
      </c>
      <c r="V717" s="2">
        <f t="shared" si="244"/>
        <v>1.9685869898741916E-2</v>
      </c>
      <c r="W717" s="4">
        <f t="shared" si="245"/>
        <v>9.4890111997545084E-3</v>
      </c>
      <c r="X717" s="4">
        <f t="shared" si="246"/>
        <v>-1.6926679267639008E-2</v>
      </c>
      <c r="Y717" s="4">
        <f t="shared" si="239"/>
        <v>-8.6124679479579018E-3</v>
      </c>
      <c r="Z717" s="4">
        <f t="shared" si="240"/>
        <v>-2.3615219583991332E-3</v>
      </c>
      <c r="AA717" s="4">
        <f t="shared" si="250"/>
        <v>-2.8053942317157445E-2</v>
      </c>
    </row>
    <row r="718" spans="1:27" x14ac:dyDescent="0.3">
      <c r="A718" s="1">
        <f t="shared" si="232"/>
        <v>45</v>
      </c>
      <c r="B718" s="1">
        <f t="shared" si="233"/>
        <v>3</v>
      </c>
      <c r="C718" s="10">
        <v>40121</v>
      </c>
      <c r="D718" s="3">
        <v>1046.5</v>
      </c>
      <c r="E718" s="3">
        <v>1047.1400000000001</v>
      </c>
      <c r="F718" s="3">
        <f t="shared" si="241"/>
        <v>1047.4180000000001</v>
      </c>
      <c r="G718" s="3">
        <f t="shared" si="247"/>
        <v>1058.259</v>
      </c>
      <c r="H718" s="4">
        <f t="shared" si="234"/>
        <v>1.0426531217416306E-3</v>
      </c>
      <c r="I718" s="4">
        <f t="shared" si="237"/>
        <v>1.6548531198286012E-3</v>
      </c>
      <c r="J718" s="4">
        <f t="shared" si="238"/>
        <v>-6.1219999808697061E-4</v>
      </c>
      <c r="K718" s="4">
        <f t="shared" si="242"/>
        <v>2.1403085870614919E-3</v>
      </c>
      <c r="L718" s="4">
        <f t="shared" si="248"/>
        <v>1.3540673568796515E-2</v>
      </c>
      <c r="M718" s="4">
        <f t="shared" si="243"/>
        <v>-8.7644092425385089E-4</v>
      </c>
      <c r="N718" s="4">
        <f t="shared" si="249"/>
        <v>-1.1111646581791427E-2</v>
      </c>
      <c r="O718" s="4">
        <f t="shared" si="251"/>
        <v>-1.0359292881031911E-2</v>
      </c>
      <c r="P718" s="4">
        <f t="shared" si="231"/>
        <v>0.15859396623304733</v>
      </c>
      <c r="Q718" s="4"/>
      <c r="T718" s="4">
        <f t="shared" si="235"/>
        <v>1.0426531217416306E-3</v>
      </c>
      <c r="U718" s="4">
        <f t="shared" si="236"/>
        <v>1.0426531217416306E-3</v>
      </c>
      <c r="V718" s="2">
        <f t="shared" si="244"/>
        <v>-2.6592437416898371E-3</v>
      </c>
      <c r="W718" s="4">
        <f t="shared" si="245"/>
        <v>-1.2632651304273016E-2</v>
      </c>
      <c r="X718" s="4">
        <f t="shared" si="246"/>
        <v>3.7117673575476347E-3</v>
      </c>
      <c r="Y718" s="4">
        <f t="shared" si="239"/>
        <v>-1.0355206482602582E-2</v>
      </c>
      <c r="Z718" s="4">
        <f t="shared" si="240"/>
        <v>-4.1152488947553472E-3</v>
      </c>
      <c r="AA718" s="4">
        <f t="shared" si="250"/>
        <v>-2.0280609858759509E-2</v>
      </c>
    </row>
    <row r="719" spans="1:27" x14ac:dyDescent="0.3">
      <c r="A719" s="1">
        <f t="shared" si="232"/>
        <v>45</v>
      </c>
      <c r="B719" s="1">
        <f t="shared" si="233"/>
        <v>4</v>
      </c>
      <c r="C719" s="10">
        <v>40122</v>
      </c>
      <c r="D719" s="3">
        <v>1066.6300000000001</v>
      </c>
      <c r="E719" s="3">
        <v>1047.3</v>
      </c>
      <c r="F719" s="3">
        <f t="shared" si="241"/>
        <v>1047.5220000000002</v>
      </c>
      <c r="G719" s="3">
        <f t="shared" si="247"/>
        <v>1055.6310000000001</v>
      </c>
      <c r="H719" s="4">
        <f t="shared" si="234"/>
        <v>1.9235547061634124E-2</v>
      </c>
      <c r="I719" s="4">
        <f t="shared" si="237"/>
        <v>7.6445293836593844E-4</v>
      </c>
      <c r="J719" s="4">
        <f t="shared" si="238"/>
        <v>1.8471094123268184E-2</v>
      </c>
      <c r="K719" s="4">
        <f t="shared" si="242"/>
        <v>-3.5881509794552144E-3</v>
      </c>
      <c r="L719" s="4">
        <f t="shared" si="248"/>
        <v>7.5574666879014776E-3</v>
      </c>
      <c r="M719" s="4">
        <f t="shared" si="243"/>
        <v>1.82411443387346E-2</v>
      </c>
      <c r="N719" s="4">
        <f t="shared" si="249"/>
        <v>1.041936055307207E-2</v>
      </c>
      <c r="O719" s="4">
        <f t="shared" si="251"/>
        <v>-7.6024488341786024E-3</v>
      </c>
      <c r="P719" s="4">
        <f t="shared" si="231"/>
        <v>0.18088015499584845</v>
      </c>
      <c r="Q719" s="4"/>
      <c r="T719" s="4">
        <f t="shared" si="235"/>
        <v>1.9235547061634124E-2</v>
      </c>
      <c r="U719" s="4">
        <f t="shared" si="236"/>
        <v>1.9235547061634124E-2</v>
      </c>
      <c r="V719" s="2">
        <f t="shared" si="244"/>
        <v>1.8738652651696035E-2</v>
      </c>
      <c r="W719" s="4">
        <f t="shared" si="245"/>
        <v>8.5512661251790408E-3</v>
      </c>
      <c r="X719" s="4">
        <f t="shared" si="246"/>
        <v>4.8775454690436188E-4</v>
      </c>
      <c r="Y719" s="4">
        <f t="shared" si="239"/>
        <v>-1.6012238872479569E-2</v>
      </c>
      <c r="Z719" s="4">
        <f t="shared" si="240"/>
        <v>-9.8079502866995055E-3</v>
      </c>
      <c r="AA719" s="4">
        <f t="shared" si="250"/>
        <v>-1.5246206779852075E-2</v>
      </c>
    </row>
    <row r="720" spans="1:27" x14ac:dyDescent="0.3">
      <c r="A720" s="1">
        <f t="shared" si="232"/>
        <v>45</v>
      </c>
      <c r="B720" s="1">
        <f t="shared" si="233"/>
        <v>5</v>
      </c>
      <c r="C720" s="10">
        <v>40123</v>
      </c>
      <c r="D720" s="3">
        <v>1069.3</v>
      </c>
      <c r="E720" s="3">
        <v>1064.95</v>
      </c>
      <c r="F720" s="3">
        <f t="shared" si="241"/>
        <v>1054.144</v>
      </c>
      <c r="G720" s="3">
        <f t="shared" si="247"/>
        <v>1054.6010000000001</v>
      </c>
      <c r="H720" s="4">
        <f t="shared" si="234"/>
        <v>2.5032110478796256E-3</v>
      </c>
      <c r="I720" s="4">
        <f t="shared" si="237"/>
        <v>-1.5750541424862075E-3</v>
      </c>
      <c r="J720" s="4">
        <f t="shared" si="238"/>
        <v>4.0782651903658335E-3</v>
      </c>
      <c r="K720" s="4">
        <f t="shared" si="242"/>
        <v>-1.5258337005334643E-2</v>
      </c>
      <c r="L720" s="4">
        <f t="shared" si="248"/>
        <v>-1.2808773634926824E-2</v>
      </c>
      <c r="M720" s="4">
        <f t="shared" si="243"/>
        <v>1.4377542347155558E-2</v>
      </c>
      <c r="N720" s="4">
        <f t="shared" si="249"/>
        <v>1.3937972749883454E-2</v>
      </c>
      <c r="O720" s="4">
        <f t="shared" si="251"/>
        <v>-4.2738239970083918E-4</v>
      </c>
      <c r="P720" s="4">
        <f t="shared" si="231"/>
        <v>0.18383614724605585</v>
      </c>
      <c r="Q720" s="4"/>
      <c r="T720" s="4">
        <f t="shared" si="235"/>
        <v>2.5032110478796256E-3</v>
      </c>
      <c r="U720" s="4">
        <f t="shared" si="236"/>
        <v>2.5032110478796256E-3</v>
      </c>
      <c r="V720" s="2">
        <f t="shared" si="244"/>
        <v>-2.8538481010284777E-2</v>
      </c>
      <c r="W720" s="4">
        <f t="shared" si="245"/>
        <v>-3.8253096200182024E-2</v>
      </c>
      <c r="X720" s="4">
        <f t="shared" si="246"/>
        <v>3.1953599243381904E-2</v>
      </c>
      <c r="Y720" s="4">
        <f t="shared" si="239"/>
        <v>-2.7536911356889116E-2</v>
      </c>
      <c r="Z720" s="4">
        <f t="shared" si="240"/>
        <v>-2.140528870942127E-2</v>
      </c>
      <c r="AA720" s="4">
        <f t="shared" si="250"/>
        <v>-8.663030847595245E-4</v>
      </c>
    </row>
    <row r="721" spans="1:27" x14ac:dyDescent="0.3">
      <c r="A721" s="1">
        <f t="shared" si="232"/>
        <v>46</v>
      </c>
      <c r="B721" s="1">
        <f t="shared" si="233"/>
        <v>1</v>
      </c>
      <c r="C721" s="10">
        <v>40126</v>
      </c>
      <c r="D721" s="3">
        <v>1093.08</v>
      </c>
      <c r="E721" s="3">
        <v>1072.31</v>
      </c>
      <c r="F721" s="3">
        <f t="shared" si="241"/>
        <v>1064.184</v>
      </c>
      <c r="G721" s="3">
        <f t="shared" si="247"/>
        <v>1057.2139999999999</v>
      </c>
      <c r="H721" s="4">
        <f t="shared" si="234"/>
        <v>2.2238847844384152E-2</v>
      </c>
      <c r="I721" s="4">
        <f t="shared" si="237"/>
        <v>2.8149256522958859E-3</v>
      </c>
      <c r="J721" s="4">
        <f t="shared" si="238"/>
        <v>1.9423922192088265E-2</v>
      </c>
      <c r="K721" s="4">
        <f t="shared" si="242"/>
        <v>-1.1540259983166481E-2</v>
      </c>
      <c r="L721" s="4">
        <f t="shared" si="248"/>
        <v>-1.5029562434406736E-2</v>
      </c>
      <c r="M721" s="4">
        <f t="shared" si="243"/>
        <v>2.7153199070837335E-2</v>
      </c>
      <c r="N721" s="4">
        <f t="shared" si="249"/>
        <v>3.3925014235528461E-2</v>
      </c>
      <c r="O721" s="4">
        <f t="shared" si="251"/>
        <v>6.3764774764884799E-3</v>
      </c>
      <c r="P721" s="4">
        <f t="shared" si="231"/>
        <v>0.21016329919734283</v>
      </c>
      <c r="Q721" s="4"/>
      <c r="T721" s="4">
        <f t="shared" si="235"/>
        <v>2.2238847844384152E-2</v>
      </c>
      <c r="U721" s="4">
        <f t="shared" si="236"/>
        <v>2.2238847844384152E-2</v>
      </c>
      <c r="V721" s="2">
        <f t="shared" si="244"/>
        <v>-2.4707752735434251E-2</v>
      </c>
      <c r="W721" s="4">
        <f t="shared" si="245"/>
        <v>-3.4460675208079827E-2</v>
      </c>
      <c r="X721" s="4">
        <f t="shared" si="246"/>
        <v>4.8135931267259714E-2</v>
      </c>
      <c r="Y721" s="4">
        <f t="shared" si="239"/>
        <v>-2.3865194397341388E-2</v>
      </c>
      <c r="Z721" s="4">
        <f t="shared" si="240"/>
        <v>-1.7710420657428939E-2</v>
      </c>
      <c r="AA721" s="4">
        <f t="shared" si="250"/>
        <v>1.3273106059163228E-2</v>
      </c>
    </row>
    <row r="722" spans="1:27" x14ac:dyDescent="0.3">
      <c r="A722" s="1">
        <f t="shared" si="232"/>
        <v>46</v>
      </c>
      <c r="B722" s="1">
        <f t="shared" si="233"/>
        <v>2</v>
      </c>
      <c r="C722" s="10">
        <v>40127</v>
      </c>
      <c r="D722" s="3">
        <v>1093.01</v>
      </c>
      <c r="E722" s="3">
        <v>1091.8599999999999</v>
      </c>
      <c r="F722" s="3">
        <f t="shared" si="241"/>
        <v>1073.7040000000002</v>
      </c>
      <c r="G722" s="3">
        <f t="shared" si="247"/>
        <v>1060.174</v>
      </c>
      <c r="H722" s="4">
        <f t="shared" si="234"/>
        <v>-6.403922860169095E-5</v>
      </c>
      <c r="I722" s="4">
        <f t="shared" si="237"/>
        <v>-1.1161122699162251E-3</v>
      </c>
      <c r="J722" s="4">
        <f t="shared" si="238"/>
        <v>1.0520730413145342E-3</v>
      </c>
      <c r="K722" s="4">
        <f t="shared" si="242"/>
        <v>-2.2141563289054665E-2</v>
      </c>
      <c r="L722" s="4">
        <f t="shared" si="248"/>
        <v>-3.3441691774110285E-2</v>
      </c>
      <c r="M722" s="4">
        <f t="shared" si="243"/>
        <v>1.7980747021525308E-2</v>
      </c>
      <c r="N722" s="4">
        <f t="shared" si="249"/>
        <v>3.0972274362510318E-2</v>
      </c>
      <c r="O722" s="4">
        <f t="shared" si="251"/>
        <v>1.237866076248177E-2</v>
      </c>
      <c r="P722" s="4">
        <f t="shared" si="231"/>
        <v>0.21008580127318016</v>
      </c>
      <c r="Q722" s="4"/>
      <c r="T722" s="4">
        <f t="shared" si="235"/>
        <v>-6.403922860169095E-5</v>
      </c>
      <c r="U722" s="4">
        <f t="shared" si="236"/>
        <v>-6.403922860169095E-5</v>
      </c>
      <c r="V722" s="2">
        <f t="shared" si="244"/>
        <v>-4.3610714677791054E-2</v>
      </c>
      <c r="W722" s="4">
        <f t="shared" si="245"/>
        <v>-5.3174607531013079E-2</v>
      </c>
      <c r="X722" s="4">
        <f t="shared" si="246"/>
        <v>4.5532374857711236E-2</v>
      </c>
      <c r="Y722" s="4">
        <f t="shared" si="239"/>
        <v>-3.4334311876473005E-2</v>
      </c>
      <c r="Z722" s="4">
        <f t="shared" si="240"/>
        <v>-2.8245548536938246E-2</v>
      </c>
      <c r="AA722" s="4">
        <f t="shared" si="250"/>
        <v>2.5854063081621265E-2</v>
      </c>
    </row>
    <row r="723" spans="1:27" x14ac:dyDescent="0.3">
      <c r="A723" s="1">
        <f t="shared" si="232"/>
        <v>46</v>
      </c>
      <c r="B723" s="1">
        <f t="shared" si="233"/>
        <v>3</v>
      </c>
      <c r="C723" s="10">
        <v>40128</v>
      </c>
      <c r="D723" s="3">
        <v>1098.51</v>
      </c>
      <c r="E723" s="3">
        <v>1096.04</v>
      </c>
      <c r="F723" s="3">
        <f t="shared" si="241"/>
        <v>1084.1060000000002</v>
      </c>
      <c r="G723" s="3">
        <f t="shared" si="247"/>
        <v>1065.7620000000002</v>
      </c>
      <c r="H723" s="4">
        <f t="shared" si="234"/>
        <v>5.0319759197079627E-3</v>
      </c>
      <c r="I723" s="4">
        <f t="shared" si="237"/>
        <v>2.7721612794027253E-3</v>
      </c>
      <c r="J723" s="4">
        <f t="shared" si="238"/>
        <v>2.2598146403052374E-3</v>
      </c>
      <c r="K723" s="4">
        <f t="shared" si="242"/>
        <v>-1.1440883431990449E-2</v>
      </c>
      <c r="L723" s="4">
        <f t="shared" si="248"/>
        <v>-2.825835689212957E-2</v>
      </c>
      <c r="M723" s="4">
        <f t="shared" si="243"/>
        <v>1.3286523642521825E-2</v>
      </c>
      <c r="N723" s="4">
        <f t="shared" si="249"/>
        <v>3.0727310600302708E-2</v>
      </c>
      <c r="O723" s="4">
        <f t="shared" si="251"/>
        <v>1.6698983168109575E-2</v>
      </c>
      <c r="P723" s="4">
        <f t="shared" si="231"/>
        <v>0.21617492388596732</v>
      </c>
      <c r="Q723" s="4"/>
      <c r="T723" s="4">
        <f t="shared" si="235"/>
        <v>5.0319759197079627E-3</v>
      </c>
      <c r="U723" s="4">
        <f t="shared" si="236"/>
        <v>5.0319759197079627E-3</v>
      </c>
      <c r="V723" s="2">
        <f t="shared" si="244"/>
        <v>-4.2552218186475872E-2</v>
      </c>
      <c r="W723" s="4">
        <f t="shared" si="245"/>
        <v>-5.2126696004611034E-2</v>
      </c>
      <c r="X723" s="4">
        <f t="shared" si="246"/>
        <v>4.9698996655518385E-2</v>
      </c>
      <c r="Y723" s="4">
        <f t="shared" si="239"/>
        <v>-2.3767056955282341E-2</v>
      </c>
      <c r="Z723" s="4">
        <f t="shared" si="240"/>
        <v>-1.761166443428764E-2</v>
      </c>
      <c r="AA723" s="4">
        <f t="shared" si="250"/>
        <v>3.5027085652528503E-2</v>
      </c>
    </row>
    <row r="724" spans="1:27" x14ac:dyDescent="0.3">
      <c r="A724" s="1">
        <f t="shared" si="232"/>
        <v>46</v>
      </c>
      <c r="B724" s="1">
        <f t="shared" si="233"/>
        <v>4</v>
      </c>
      <c r="C724" s="10">
        <v>40129</v>
      </c>
      <c r="D724" s="3">
        <v>1087.24</v>
      </c>
      <c r="E724" s="3">
        <v>1098.31</v>
      </c>
      <c r="F724" s="3">
        <f t="shared" si="241"/>
        <v>1088.2280000000001</v>
      </c>
      <c r="G724" s="3">
        <f t="shared" si="247"/>
        <v>1067.875</v>
      </c>
      <c r="H724" s="4">
        <f t="shared" si="234"/>
        <v>-1.0259351303128767E-2</v>
      </c>
      <c r="I724" s="4">
        <f t="shared" si="237"/>
        <v>-1.8206479686124429E-4</v>
      </c>
      <c r="J724" s="4">
        <f t="shared" si="238"/>
        <v>-1.0077286506267522E-2</v>
      </c>
      <c r="K724" s="4">
        <f t="shared" si="242"/>
        <v>-9.1351011825107232E-3</v>
      </c>
      <c r="L724" s="4">
        <f t="shared" si="248"/>
        <v>-2.9846489032113167E-2</v>
      </c>
      <c r="M724" s="4">
        <f t="shared" si="243"/>
        <v>-9.0789797726216958E-4</v>
      </c>
      <c r="N724" s="4">
        <f t="shared" si="249"/>
        <v>1.8134144913964659E-2</v>
      </c>
      <c r="O724" s="4">
        <f t="shared" si="251"/>
        <v>1.8719877855855254E-2</v>
      </c>
      <c r="P724" s="4">
        <f t="shared" si="231"/>
        <v>0.20369775809576529</v>
      </c>
      <c r="Q724" s="4"/>
      <c r="T724" s="4">
        <f t="shared" si="235"/>
        <v>-1.0259351303128767E-2</v>
      </c>
      <c r="U724" s="4">
        <f t="shared" si="236"/>
        <v>-1.0259351303128767E-2</v>
      </c>
      <c r="V724" s="2">
        <f t="shared" si="244"/>
        <v>-2.9021128619675634E-2</v>
      </c>
      <c r="W724" s="4">
        <f t="shared" si="245"/>
        <v>-3.8730917333478963E-2</v>
      </c>
      <c r="X724" s="4">
        <f t="shared" si="246"/>
        <v>1.9322539212285328E-2</v>
      </c>
      <c r="Y724" s="4">
        <f t="shared" si="239"/>
        <v>-2.1490025107915908E-2</v>
      </c>
      <c r="Z724" s="4">
        <f t="shared" si="240"/>
        <v>-1.5320275332432607E-2</v>
      </c>
      <c r="AA724" s="4">
        <f t="shared" si="250"/>
        <v>3.8859327059479323E-2</v>
      </c>
    </row>
    <row r="725" spans="1:27" x14ac:dyDescent="0.3">
      <c r="A725" s="1">
        <f t="shared" si="232"/>
        <v>46</v>
      </c>
      <c r="B725" s="1">
        <f t="shared" si="233"/>
        <v>5</v>
      </c>
      <c r="C725" s="10">
        <v>40130</v>
      </c>
      <c r="D725" s="3">
        <v>1093.48</v>
      </c>
      <c r="E725" s="3">
        <v>1087.5899999999999</v>
      </c>
      <c r="F725" s="3">
        <f t="shared" si="241"/>
        <v>1093.0639999999999</v>
      </c>
      <c r="G725" s="3">
        <f t="shared" si="247"/>
        <v>1073.6039999999998</v>
      </c>
      <c r="H725" s="4">
        <f t="shared" si="234"/>
        <v>5.7393031897281276E-3</v>
      </c>
      <c r="I725" s="4">
        <f t="shared" si="237"/>
        <v>3.2191604429556401E-4</v>
      </c>
      <c r="J725" s="4">
        <f t="shared" si="238"/>
        <v>5.4173871454325636E-3</v>
      </c>
      <c r="K725" s="4">
        <f t="shared" si="242"/>
        <v>5.2610279239174674E-3</v>
      </c>
      <c r="L725" s="4">
        <f t="shared" si="248"/>
        <v>-1.4573088227479153E-2</v>
      </c>
      <c r="M725" s="4">
        <f t="shared" si="243"/>
        <v>3.8058155789612264E-4</v>
      </c>
      <c r="N725" s="4">
        <f t="shared" si="249"/>
        <v>1.8513343840000789E-2</v>
      </c>
      <c r="O725" s="4">
        <f t="shared" si="251"/>
        <v>1.7796393166770345E-2</v>
      </c>
      <c r="P725" s="4">
        <f t="shared" si="231"/>
        <v>0.21060614447827292</v>
      </c>
      <c r="Q725" s="4"/>
      <c r="T725" s="4">
        <f t="shared" si="235"/>
        <v>5.7393031897281276E-3</v>
      </c>
      <c r="U725" s="4">
        <f t="shared" si="236"/>
        <v>5.7393031897281276E-3</v>
      </c>
      <c r="V725" s="2">
        <f t="shared" si="244"/>
        <v>-1.6500496670468393E-2</v>
      </c>
      <c r="W725" s="4">
        <f t="shared" si="245"/>
        <v>-2.6335491703763692E-2</v>
      </c>
      <c r="X725" s="4">
        <f t="shared" si="246"/>
        <v>2.261292434302821E-2</v>
      </c>
      <c r="Y725" s="4">
        <f t="shared" si="239"/>
        <v>-7.273398858176198E-3</v>
      </c>
      <c r="Z725" s="4">
        <f t="shared" si="240"/>
        <v>-1.0140097035727155E-3</v>
      </c>
      <c r="AA725" s="4">
        <f t="shared" si="250"/>
        <v>3.6920951976200447E-2</v>
      </c>
    </row>
    <row r="726" spans="1:27" x14ac:dyDescent="0.3">
      <c r="A726" s="1">
        <f t="shared" si="232"/>
        <v>47</v>
      </c>
      <c r="B726" s="1">
        <f t="shared" si="233"/>
        <v>1</v>
      </c>
      <c r="C726" s="10">
        <v>40133</v>
      </c>
      <c r="D726" s="3">
        <v>1109.3</v>
      </c>
      <c r="E726" s="3">
        <v>1094.1300000000001</v>
      </c>
      <c r="F726" s="3">
        <f t="shared" si="241"/>
        <v>1096.308</v>
      </c>
      <c r="G726" s="3">
        <f t="shared" si="247"/>
        <v>1080.2459999999999</v>
      </c>
      <c r="H726" s="4">
        <f t="shared" si="234"/>
        <v>1.446757142334559E-2</v>
      </c>
      <c r="I726" s="4">
        <f t="shared" si="237"/>
        <v>5.9443245418305867E-4</v>
      </c>
      <c r="J726" s="4">
        <f t="shared" si="238"/>
        <v>1.3873138969162532E-2</v>
      </c>
      <c r="K726" s="4">
        <f t="shared" si="242"/>
        <v>-3.8409481654906607E-4</v>
      </c>
      <c r="L726" s="4">
        <f t="shared" si="248"/>
        <v>-1.5054891010555457E-2</v>
      </c>
      <c r="M726" s="4">
        <f t="shared" si="243"/>
        <v>1.1850684296748688E-2</v>
      </c>
      <c r="N726" s="4">
        <f t="shared" si="249"/>
        <v>2.6895725603242309E-2</v>
      </c>
      <c r="O726" s="4">
        <f t="shared" si="251"/>
        <v>1.4479401424321758E-2</v>
      </c>
      <c r="P726" s="4">
        <f t="shared" si="231"/>
        <v>0.22812067533905336</v>
      </c>
      <c r="Q726" s="4"/>
      <c r="T726" s="4">
        <f t="shared" si="235"/>
        <v>1.446757142334559E-2</v>
      </c>
      <c r="U726" s="4">
        <f t="shared" si="236"/>
        <v>1.446757142334559E-2</v>
      </c>
      <c r="V726" s="2">
        <f t="shared" si="244"/>
        <v>-3.6580458718960652E-4</v>
      </c>
      <c r="W726" s="4">
        <f t="shared" si="245"/>
        <v>-1.0362146541317794E-2</v>
      </c>
      <c r="X726" s="4">
        <f t="shared" si="246"/>
        <v>1.4838804113148195E-2</v>
      </c>
      <c r="Y726" s="4">
        <f t="shared" si="239"/>
        <v>-1.2848133534547225E-2</v>
      </c>
      <c r="Z726" s="4">
        <f t="shared" si="240"/>
        <v>-6.6238944743733721E-3</v>
      </c>
      <c r="AA726" s="4">
        <f t="shared" si="250"/>
        <v>3.018650909993011E-2</v>
      </c>
    </row>
    <row r="727" spans="1:27" x14ac:dyDescent="0.3">
      <c r="A727" s="1">
        <f t="shared" si="232"/>
        <v>47</v>
      </c>
      <c r="B727" s="1">
        <f t="shared" si="233"/>
        <v>2</v>
      </c>
      <c r="C727" s="10">
        <v>40134</v>
      </c>
      <c r="D727" s="3">
        <v>1110.32</v>
      </c>
      <c r="E727" s="3">
        <v>1109.22</v>
      </c>
      <c r="F727" s="3">
        <f t="shared" si="241"/>
        <v>1099.77</v>
      </c>
      <c r="G727" s="3">
        <f t="shared" si="247"/>
        <v>1086.7369999999999</v>
      </c>
      <c r="H727" s="4">
        <f t="shared" si="234"/>
        <v>9.1949878301630027E-4</v>
      </c>
      <c r="I727" s="4">
        <f t="shared" si="237"/>
        <v>-7.2117551609057287E-5</v>
      </c>
      <c r="J727" s="4">
        <f t="shared" si="238"/>
        <v>9.9161633462535766E-4</v>
      </c>
      <c r="K727" s="4">
        <f t="shared" si="242"/>
        <v>-1.0968628865050048E-2</v>
      </c>
      <c r="L727" s="4">
        <f t="shared" si="248"/>
        <v>-2.2702004266955192E-2</v>
      </c>
      <c r="M727" s="4">
        <f t="shared" si="243"/>
        <v>9.5929148822026019E-3</v>
      </c>
      <c r="N727" s="4">
        <f t="shared" si="249"/>
        <v>2.1700742681992135E-2</v>
      </c>
      <c r="O727" s="4">
        <f t="shared" si="251"/>
        <v>1.1738057496937937E-2</v>
      </c>
      <c r="P727" s="4">
        <f t="shared" si="231"/>
        <v>0.22924993080542477</v>
      </c>
      <c r="Q727" s="4"/>
      <c r="T727" s="4">
        <f t="shared" si="235"/>
        <v>9.1949878301630027E-4</v>
      </c>
      <c r="U727" s="4">
        <f t="shared" si="236"/>
        <v>9.1949878301630027E-4</v>
      </c>
      <c r="V727" s="2">
        <f t="shared" si="244"/>
        <v>-1.4684936446407613E-2</v>
      </c>
      <c r="W727" s="4">
        <f t="shared" si="245"/>
        <v>-2.453808708194357E-2</v>
      </c>
      <c r="X727" s="4">
        <f t="shared" si="246"/>
        <v>1.5837000576389919E-2</v>
      </c>
      <c r="Y727" s="4">
        <f t="shared" si="239"/>
        <v>-2.330069084927644E-2</v>
      </c>
      <c r="Z727" s="4">
        <f t="shared" si="240"/>
        <v>-1.7142357773508012E-2</v>
      </c>
      <c r="AA727" s="4">
        <f t="shared" si="250"/>
        <v>2.4276709409669518E-2</v>
      </c>
    </row>
    <row r="728" spans="1:27" x14ac:dyDescent="0.3">
      <c r="A728" s="1">
        <f t="shared" si="232"/>
        <v>47</v>
      </c>
      <c r="B728" s="1">
        <f t="shared" si="233"/>
        <v>3</v>
      </c>
      <c r="C728" s="10">
        <v>40135</v>
      </c>
      <c r="D728" s="3">
        <v>1109.8</v>
      </c>
      <c r="E728" s="3">
        <v>1109.44</v>
      </c>
      <c r="F728" s="3">
        <f t="shared" si="241"/>
        <v>1102.028</v>
      </c>
      <c r="G728" s="3">
        <f t="shared" si="247"/>
        <v>1093.0669999999998</v>
      </c>
      <c r="H728" s="4">
        <f t="shared" si="234"/>
        <v>-4.6833345341881788E-4</v>
      </c>
      <c r="I728" s="4">
        <f t="shared" si="237"/>
        <v>-7.9256430578561303E-4</v>
      </c>
      <c r="J728" s="4">
        <f t="shared" si="238"/>
        <v>3.2423085236679515E-4</v>
      </c>
      <c r="K728" s="4">
        <f t="shared" si="242"/>
        <v>-9.2180632610417718E-3</v>
      </c>
      <c r="L728" s="4">
        <f t="shared" si="248"/>
        <v>-1.7213255838156812E-2</v>
      </c>
      <c r="M728" s="4">
        <f t="shared" si="243"/>
        <v>7.0524523877795609E-3</v>
      </c>
      <c r="N728" s="4">
        <f t="shared" si="249"/>
        <v>1.5308302235819193E-2</v>
      </c>
      <c r="O728" s="4">
        <f t="shared" si="251"/>
        <v>8.0744278248335195E-3</v>
      </c>
      <c r="P728" s="4">
        <f t="shared" si="231"/>
        <v>0.22867423194021583</v>
      </c>
      <c r="Q728" s="4"/>
      <c r="T728" s="4">
        <f t="shared" si="235"/>
        <v>-4.6833345341881788E-4</v>
      </c>
      <c r="U728" s="4">
        <f t="shared" si="236"/>
        <v>-4.6833345341881788E-4</v>
      </c>
      <c r="V728" s="2">
        <f t="shared" si="244"/>
        <v>-1.0636573240146937E-2</v>
      </c>
      <c r="W728" s="4">
        <f t="shared" si="245"/>
        <v>-2.0530207507745559E-2</v>
      </c>
      <c r="X728" s="4">
        <f t="shared" si="246"/>
        <v>1.0277557782814872E-2</v>
      </c>
      <c r="Y728" s="4">
        <f t="shared" si="239"/>
        <v>-2.1571952746564874E-2</v>
      </c>
      <c r="Z728" s="4">
        <f t="shared" si="240"/>
        <v>-1.540271954530497E-2</v>
      </c>
      <c r="AA728" s="4">
        <f t="shared" si="250"/>
        <v>1.6531593774040357E-2</v>
      </c>
    </row>
    <row r="729" spans="1:27" x14ac:dyDescent="0.3">
      <c r="A729" s="1">
        <f t="shared" si="232"/>
        <v>47</v>
      </c>
      <c r="B729" s="1">
        <f t="shared" si="233"/>
        <v>4</v>
      </c>
      <c r="C729" s="10">
        <v>40136</v>
      </c>
      <c r="D729" s="3">
        <v>1094.9000000000001</v>
      </c>
      <c r="E729" s="3">
        <v>1106.44</v>
      </c>
      <c r="F729" s="3">
        <f t="shared" si="241"/>
        <v>1103.56</v>
      </c>
      <c r="G729" s="3">
        <f t="shared" si="247"/>
        <v>1095.894</v>
      </c>
      <c r="H729" s="4">
        <f t="shared" si="234"/>
        <v>-1.3425842494142966E-2</v>
      </c>
      <c r="I729" s="4">
        <f t="shared" si="237"/>
        <v>-3.0275725355919086E-3</v>
      </c>
      <c r="J729" s="4">
        <f t="shared" si="238"/>
        <v>-1.0398269958551058E-2</v>
      </c>
      <c r="K729" s="4">
        <f t="shared" si="242"/>
        <v>-3.6718327626599797E-3</v>
      </c>
      <c r="L729" s="4">
        <f t="shared" si="248"/>
        <v>-1.2430668188462281E-2</v>
      </c>
      <c r="M729" s="4">
        <f t="shared" si="243"/>
        <v>-7.8473304577910165E-3</v>
      </c>
      <c r="N729" s="4">
        <f t="shared" si="249"/>
        <v>-9.0702202950277539E-4</v>
      </c>
      <c r="O729" s="4">
        <f t="shared" si="251"/>
        <v>7.001552653210283E-3</v>
      </c>
      <c r="P729" s="4">
        <f t="shared" si="231"/>
        <v>0.21217824522557441</v>
      </c>
      <c r="Q729" s="4"/>
      <c r="T729" s="4">
        <f t="shared" si="235"/>
        <v>-1.3425842494142966E-2</v>
      </c>
      <c r="U729" s="4">
        <f t="shared" si="236"/>
        <v>-1.3425842494142966E-2</v>
      </c>
      <c r="V729" s="2">
        <f t="shared" si="244"/>
        <v>-2.0327987024689086E-2</v>
      </c>
      <c r="W729" s="4">
        <f t="shared" si="245"/>
        <v>-3.0124707154442168E-2</v>
      </c>
      <c r="X729" s="4">
        <f t="shared" si="246"/>
        <v>7.0453625694419644E-3</v>
      </c>
      <c r="Y729" s="4">
        <f t="shared" si="239"/>
        <v>-1.6094877241928523E-2</v>
      </c>
      <c r="Z729" s="4">
        <f t="shared" si="240"/>
        <v>-9.8911097117071346E-3</v>
      </c>
      <c r="AA729" s="4">
        <f t="shared" si="250"/>
        <v>1.4088959298970326E-2</v>
      </c>
    </row>
    <row r="730" spans="1:27" x14ac:dyDescent="0.3">
      <c r="A730" s="1">
        <f t="shared" si="232"/>
        <v>47</v>
      </c>
      <c r="B730" s="1">
        <f t="shared" si="233"/>
        <v>5</v>
      </c>
      <c r="C730" s="10">
        <v>40137</v>
      </c>
      <c r="D730" s="3">
        <v>1091.3800000000001</v>
      </c>
      <c r="E730" s="3">
        <v>1094.6600000000001</v>
      </c>
      <c r="F730" s="3">
        <f t="shared" si="241"/>
        <v>1103.1399999999999</v>
      </c>
      <c r="G730" s="3">
        <f t="shared" si="247"/>
        <v>1098.1020000000001</v>
      </c>
      <c r="H730" s="4">
        <f t="shared" si="234"/>
        <v>-3.2149054708192361E-3</v>
      </c>
      <c r="I730" s="4">
        <f t="shared" si="237"/>
        <v>-2.1919810028313917E-4</v>
      </c>
      <c r="J730" s="4">
        <f t="shared" si="238"/>
        <v>-2.9957073705360968E-3</v>
      </c>
      <c r="K730" s="4">
        <f t="shared" si="242"/>
        <v>1.0210978171522363E-2</v>
      </c>
      <c r="L730" s="4">
        <f t="shared" si="248"/>
        <v>3.6066205944731318E-3</v>
      </c>
      <c r="M730" s="4">
        <f t="shared" si="243"/>
        <v>-1.0660478271116779E-2</v>
      </c>
      <c r="N730" s="4">
        <f t="shared" si="249"/>
        <v>-6.1214714115810547E-3</v>
      </c>
      <c r="O730" s="4">
        <f t="shared" si="251"/>
        <v>4.6161740182152711E-3</v>
      </c>
      <c r="P730" s="4">
        <f t="shared" si="231"/>
        <v>0.20828120675339065</v>
      </c>
      <c r="Q730" s="4"/>
      <c r="T730" s="4">
        <f t="shared" si="235"/>
        <v>-3.2149054708192361E-3</v>
      </c>
      <c r="U730" s="4">
        <f t="shared" si="236"/>
        <v>-3.2149054708192361E-3</v>
      </c>
      <c r="V730" s="2">
        <f t="shared" si="244"/>
        <v>-1.2969220933419241E-3</v>
      </c>
      <c r="W730" s="4">
        <f t="shared" si="245"/>
        <v>-1.1283952872408501E-2</v>
      </c>
      <c r="X730" s="4">
        <f t="shared" si="246"/>
        <v>-1.9204740827449144E-3</v>
      </c>
      <c r="Y730" s="4">
        <f t="shared" si="239"/>
        <v>-2.3851686884717622E-3</v>
      </c>
      <c r="Z730" s="4">
        <f t="shared" si="240"/>
        <v>3.9050419781920232E-3</v>
      </c>
      <c r="AA730" s="4">
        <f t="shared" si="250"/>
        <v>9.218124464807206E-3</v>
      </c>
    </row>
    <row r="731" spans="1:27" x14ac:dyDescent="0.3">
      <c r="A731" s="1">
        <f t="shared" si="232"/>
        <v>48</v>
      </c>
      <c r="B731" s="1">
        <f t="shared" si="233"/>
        <v>1</v>
      </c>
      <c r="C731" s="10">
        <v>40140</v>
      </c>
      <c r="D731" s="3">
        <v>1106.24</v>
      </c>
      <c r="E731" s="3">
        <v>1094.8599999999999</v>
      </c>
      <c r="F731" s="3">
        <f t="shared" si="241"/>
        <v>1102.5279999999998</v>
      </c>
      <c r="G731" s="3">
        <f t="shared" si="247"/>
        <v>1099.4179999999999</v>
      </c>
      <c r="H731" s="4">
        <f t="shared" si="234"/>
        <v>1.3615789184335335E-2</v>
      </c>
      <c r="I731" s="4">
        <f t="shared" si="237"/>
        <v>3.1886235774888586E-3</v>
      </c>
      <c r="J731" s="4">
        <f t="shared" si="238"/>
        <v>1.0427165606846476E-2</v>
      </c>
      <c r="K731" s="4">
        <f t="shared" si="242"/>
        <v>9.3642910810165098E-3</v>
      </c>
      <c r="L731" s="4">
        <f t="shared" si="248"/>
        <v>6.6704539207239864E-3</v>
      </c>
      <c r="M731" s="4">
        <f t="shared" si="243"/>
        <v>3.366807917803645E-3</v>
      </c>
      <c r="N731" s="4">
        <f t="shared" si="249"/>
        <v>6.2051012444767299E-3</v>
      </c>
      <c r="O731" s="4">
        <f t="shared" si="251"/>
        <v>2.8113248481341298E-3</v>
      </c>
      <c r="P731" s="4">
        <f t="shared" si="231"/>
        <v>0.22473290893993911</v>
      </c>
      <c r="Q731" s="4"/>
      <c r="T731" s="4">
        <f t="shared" si="235"/>
        <v>1.3615789184335335E-2</v>
      </c>
      <c r="U731" s="4">
        <f t="shared" si="236"/>
        <v>1.3615789184335335E-2</v>
      </c>
      <c r="V731" s="2">
        <f t="shared" si="244"/>
        <v>1.6419578881782554E-2</v>
      </c>
      <c r="W731" s="4">
        <f t="shared" si="245"/>
        <v>6.2553830929646592E-3</v>
      </c>
      <c r="X731" s="4">
        <f t="shared" si="246"/>
        <v>-2.7584963490489005E-3</v>
      </c>
      <c r="Y731" s="4">
        <f t="shared" si="239"/>
        <v>-3.2212985833353675E-3</v>
      </c>
      <c r="Z731" s="4">
        <f t="shared" si="240"/>
        <v>3.0636400755169723E-3</v>
      </c>
      <c r="AA731" s="4">
        <f t="shared" si="250"/>
        <v>5.6735880792622142E-3</v>
      </c>
    </row>
    <row r="732" spans="1:27" x14ac:dyDescent="0.3">
      <c r="A732" s="1">
        <f t="shared" si="232"/>
        <v>48</v>
      </c>
      <c r="B732" s="1">
        <f t="shared" si="233"/>
        <v>2</v>
      </c>
      <c r="C732" s="10">
        <v>40141</v>
      </c>
      <c r="D732" s="3">
        <v>1105.6500000000001</v>
      </c>
      <c r="E732" s="3">
        <v>1105.83</v>
      </c>
      <c r="F732" s="3">
        <f t="shared" si="241"/>
        <v>1101.5939999999998</v>
      </c>
      <c r="G732" s="3">
        <f t="shared" si="247"/>
        <v>1100.682</v>
      </c>
      <c r="H732" s="4">
        <f t="shared" si="234"/>
        <v>-5.3333815446911898E-4</v>
      </c>
      <c r="I732" s="4">
        <f t="shared" si="237"/>
        <v>-3.7062481920747926E-4</v>
      </c>
      <c r="J732" s="4">
        <f t="shared" si="238"/>
        <v>-1.6271333526163972E-4</v>
      </c>
      <c r="K732" s="4">
        <f t="shared" si="242"/>
        <v>-5.1164304310096194E-3</v>
      </c>
      <c r="L732" s="4">
        <f t="shared" si="248"/>
        <v>-5.5232137691639243E-3</v>
      </c>
      <c r="M732" s="4">
        <f t="shared" si="243"/>
        <v>3.6819372654537589E-3</v>
      </c>
      <c r="N732" s="4">
        <f t="shared" si="249"/>
        <v>4.5135652259236311E-3</v>
      </c>
      <c r="O732" s="4">
        <f t="shared" si="251"/>
        <v>8.2485415818731706E-4</v>
      </c>
      <c r="P732" s="4">
        <f t="shared" si="231"/>
        <v>0.22407971215056749</v>
      </c>
      <c r="Q732" s="4"/>
      <c r="T732" s="4">
        <f t="shared" si="235"/>
        <v>-5.3333815446911898E-4</v>
      </c>
      <c r="U732" s="4">
        <f t="shared" si="236"/>
        <v>-5.3333815446911898E-4</v>
      </c>
      <c r="V732" s="2">
        <f t="shared" si="244"/>
        <v>3.6881689326004547E-3</v>
      </c>
      <c r="W732" s="4">
        <f t="shared" si="245"/>
        <v>-6.3487127567255644E-3</v>
      </c>
      <c r="X732" s="4">
        <f t="shared" si="246"/>
        <v>-4.205994668203622E-3</v>
      </c>
      <c r="Y732" s="4">
        <f t="shared" si="239"/>
        <v>-1.7521462470523139E-2</v>
      </c>
      <c r="Z732" s="4">
        <f t="shared" si="240"/>
        <v>-1.1326689916459081E-2</v>
      </c>
      <c r="AA732" s="4">
        <f t="shared" si="250"/>
        <v>1.6585286014347016E-3</v>
      </c>
    </row>
    <row r="733" spans="1:27" x14ac:dyDescent="0.3">
      <c r="A733" s="1">
        <f t="shared" si="232"/>
        <v>48</v>
      </c>
      <c r="B733" s="1">
        <f t="shared" si="233"/>
        <v>3</v>
      </c>
      <c r="C733" s="10">
        <v>40142</v>
      </c>
      <c r="D733" s="3">
        <v>1110.6300000000001</v>
      </c>
      <c r="E733" s="3">
        <v>1106.49</v>
      </c>
      <c r="F733" s="3">
        <f t="shared" si="241"/>
        <v>1101.76</v>
      </c>
      <c r="G733" s="3">
        <f t="shared" si="247"/>
        <v>1101.8940000000002</v>
      </c>
      <c r="H733" s="4">
        <f t="shared" si="234"/>
        <v>4.5041378374711871E-3</v>
      </c>
      <c r="I733" s="4">
        <f t="shared" si="237"/>
        <v>7.597340930673523E-4</v>
      </c>
      <c r="J733" s="4">
        <f t="shared" si="238"/>
        <v>3.7444037444038349E-3</v>
      </c>
      <c r="K733" s="4">
        <f t="shared" si="242"/>
        <v>-5.523899968344478E-3</v>
      </c>
      <c r="L733" s="4">
        <f t="shared" si="248"/>
        <v>-4.2750116824191086E-3</v>
      </c>
      <c r="M733" s="4">
        <f t="shared" si="243"/>
        <v>8.0507551553878499E-3</v>
      </c>
      <c r="N733" s="4">
        <f t="shared" si="249"/>
        <v>7.9281673191794085E-3</v>
      </c>
      <c r="O733" s="4">
        <f t="shared" si="251"/>
        <v>-1.2065224242118609E-4</v>
      </c>
      <c r="P733" s="4">
        <f t="shared" si="231"/>
        <v>0.2295931358981457</v>
      </c>
      <c r="Q733" s="4"/>
      <c r="T733" s="4">
        <f t="shared" si="235"/>
        <v>4.5041378374711871E-3</v>
      </c>
      <c r="U733" s="4">
        <f t="shared" si="236"/>
        <v>4.5041378374711871E-3</v>
      </c>
      <c r="V733" s="2">
        <f t="shared" si="244"/>
        <v>3.7534481978925187E-3</v>
      </c>
      <c r="W733" s="4">
        <f t="shared" si="245"/>
        <v>-6.2840862840863676E-3</v>
      </c>
      <c r="X733" s="4">
        <f t="shared" si="246"/>
        <v>7.4788250135173428E-4</v>
      </c>
      <c r="Y733" s="4">
        <f t="shared" si="239"/>
        <v>-1.792385134031017E-2</v>
      </c>
      <c r="Z733" s="4">
        <f t="shared" si="240"/>
        <v>-1.1731615948567036E-2</v>
      </c>
      <c r="AA733" s="4">
        <f t="shared" si="250"/>
        <v>-2.4318801337173748E-4</v>
      </c>
    </row>
    <row r="734" spans="1:27" x14ac:dyDescent="0.3">
      <c r="A734" s="1">
        <f t="shared" si="232"/>
        <v>48</v>
      </c>
      <c r="B734" s="1">
        <f t="shared" si="233"/>
        <v>5</v>
      </c>
      <c r="C734" s="10">
        <v>40144</v>
      </c>
      <c r="D734" s="3">
        <v>1091.49</v>
      </c>
      <c r="E734" s="3">
        <v>1105.47</v>
      </c>
      <c r="F734" s="3">
        <f t="shared" si="241"/>
        <v>1101.078</v>
      </c>
      <c r="G734" s="3">
        <f t="shared" si="247"/>
        <v>1102.319</v>
      </c>
      <c r="H734" s="4">
        <f t="shared" si="234"/>
        <v>-1.7233462089084661E-2</v>
      </c>
      <c r="I734" s="4">
        <f t="shared" si="237"/>
        <v>-4.6460117230761652E-3</v>
      </c>
      <c r="J734" s="4">
        <f t="shared" si="238"/>
        <v>-1.2587450366008496E-2</v>
      </c>
      <c r="K734" s="4">
        <f t="shared" si="242"/>
        <v>-6.4422895113585973E-3</v>
      </c>
      <c r="L734" s="4">
        <f t="shared" si="248"/>
        <v>-6.399771100886663E-3</v>
      </c>
      <c r="M734" s="4">
        <f t="shared" si="243"/>
        <v>-8.7078299629998659E-3</v>
      </c>
      <c r="N734" s="4">
        <f t="shared" si="249"/>
        <v>-9.8238350241626523E-3</v>
      </c>
      <c r="O734" s="4">
        <f t="shared" si="251"/>
        <v>-1.1369778926055075E-3</v>
      </c>
      <c r="P734" s="4">
        <f t="shared" si="231"/>
        <v>0.20840298920564629</v>
      </c>
      <c r="Q734" s="4"/>
      <c r="T734" s="4">
        <f t="shared" si="235"/>
        <v>-1.7233462089084661E-2</v>
      </c>
      <c r="U734" s="4">
        <f t="shared" si="236"/>
        <v>-1.7233462089084661E-2</v>
      </c>
      <c r="V734" s="2">
        <f t="shared" si="244"/>
        <v>-1.416313263643159E-2</v>
      </c>
      <c r="W734" s="4">
        <f t="shared" si="245"/>
        <v>-2.4021501310067337E-2</v>
      </c>
      <c r="X734" s="4">
        <f t="shared" si="246"/>
        <v>-3.1144396748562257E-3</v>
      </c>
      <c r="Y734" s="4">
        <f t="shared" si="239"/>
        <v>-1.8830789642139561E-2</v>
      </c>
      <c r="Z734" s="4">
        <f t="shared" si="240"/>
        <v>-1.2644272722898106E-2</v>
      </c>
      <c r="AA734" s="4">
        <f t="shared" si="250"/>
        <v>-2.2490847801659819E-3</v>
      </c>
    </row>
    <row r="735" spans="1:27" x14ac:dyDescent="0.3">
      <c r="A735" s="1">
        <f t="shared" si="232"/>
        <v>49</v>
      </c>
      <c r="B735" s="1">
        <f t="shared" si="233"/>
        <v>1</v>
      </c>
      <c r="C735" s="10">
        <v>40147</v>
      </c>
      <c r="D735" s="3">
        <v>1095.6300000000001</v>
      </c>
      <c r="E735" s="3">
        <v>1091.07</v>
      </c>
      <c r="F735" s="3">
        <f t="shared" si="241"/>
        <v>1101.9280000000001</v>
      </c>
      <c r="G735" s="3">
        <f t="shared" si="247"/>
        <v>1102.5340000000001</v>
      </c>
      <c r="H735" s="4">
        <f t="shared" si="234"/>
        <v>3.7929802380233441E-3</v>
      </c>
      <c r="I735" s="4">
        <f t="shared" si="237"/>
        <v>-3.8479509661112129E-4</v>
      </c>
      <c r="J735" s="4">
        <f t="shared" si="238"/>
        <v>4.1777753346344659E-3</v>
      </c>
      <c r="K735" s="4">
        <f t="shared" si="242"/>
        <v>1.1005597852476932E-2</v>
      </c>
      <c r="L735" s="4">
        <f t="shared" si="248"/>
        <v>1.0821089621628354E-2</v>
      </c>
      <c r="M735" s="4">
        <f t="shared" si="243"/>
        <v>-5.7154369432485617E-3</v>
      </c>
      <c r="N735" s="4">
        <f t="shared" si="249"/>
        <v>-6.2619384073416291E-3</v>
      </c>
      <c r="O735" s="4">
        <f t="shared" si="251"/>
        <v>-5.5310643191587897E-4</v>
      </c>
      <c r="P735" s="4">
        <f t="shared" si="231"/>
        <v>0.21298643786327165</v>
      </c>
      <c r="Q735" s="4"/>
      <c r="T735" s="4">
        <f t="shared" si="235"/>
        <v>3.7929802380233441E-3</v>
      </c>
      <c r="U735" s="4">
        <f t="shared" si="236"/>
        <v>3.7929802380233441E-3</v>
      </c>
      <c r="V735" s="2">
        <f t="shared" si="244"/>
        <v>-1.0077966815994646E-4</v>
      </c>
      <c r="W735" s="4">
        <f t="shared" si="245"/>
        <v>-1.0099771871478379E-2</v>
      </c>
      <c r="X735" s="4">
        <f t="shared" si="246"/>
        <v>3.8941523575656504E-3</v>
      </c>
      <c r="Y735" s="4">
        <f t="shared" si="239"/>
        <v>-1.6004569835888999E-3</v>
      </c>
      <c r="Z735" s="4">
        <f t="shared" si="240"/>
        <v>4.6947014863566658E-3</v>
      </c>
      <c r="AA735" s="4">
        <f t="shared" si="250"/>
        <v>-1.098681944267964E-3</v>
      </c>
    </row>
    <row r="736" spans="1:27" x14ac:dyDescent="0.3">
      <c r="A736" s="1">
        <f t="shared" si="232"/>
        <v>49</v>
      </c>
      <c r="B736" s="1">
        <f t="shared" si="233"/>
        <v>2</v>
      </c>
      <c r="C736" s="10">
        <v>40148</v>
      </c>
      <c r="D736" s="3">
        <v>1108.8599999999999</v>
      </c>
      <c r="E736" s="3">
        <v>1098.8900000000001</v>
      </c>
      <c r="F736" s="3">
        <f t="shared" si="241"/>
        <v>1102.452</v>
      </c>
      <c r="G736" s="3">
        <f t="shared" si="247"/>
        <v>1102.4900000000002</v>
      </c>
      <c r="H736" s="4">
        <f t="shared" si="234"/>
        <v>1.2075244379945593E-2</v>
      </c>
      <c r="I736" s="4">
        <f t="shared" si="237"/>
        <v>2.9754570429798297E-3</v>
      </c>
      <c r="J736" s="4">
        <f t="shared" si="238"/>
        <v>9.0997873369657624E-3</v>
      </c>
      <c r="K736" s="4">
        <f t="shared" si="242"/>
        <v>4.7643821363051644E-3</v>
      </c>
      <c r="L736" s="4">
        <f t="shared" si="248"/>
        <v>5.6152370984933189E-3</v>
      </c>
      <c r="M736" s="4">
        <f t="shared" si="243"/>
        <v>5.8124979590947288E-3</v>
      </c>
      <c r="N736" s="4">
        <f t="shared" si="249"/>
        <v>5.7778301844004587E-3</v>
      </c>
      <c r="O736" s="4">
        <f t="shared" si="251"/>
        <v>-3.4269429865121201E-5</v>
      </c>
      <c r="P736" s="4">
        <f t="shared" si="231"/>
        <v>0.22763354553003035</v>
      </c>
      <c r="Q736" s="4"/>
      <c r="T736" s="4">
        <f t="shared" si="235"/>
        <v>1.2075244379945593E-2</v>
      </c>
      <c r="U736" s="4">
        <f t="shared" si="236"/>
        <v>1.2075244379945593E-2</v>
      </c>
      <c r="V736" s="2">
        <f t="shared" si="244"/>
        <v>9.6839261429496268E-3</v>
      </c>
      <c r="W736" s="4">
        <f t="shared" si="245"/>
        <v>-4.1291311847989294E-4</v>
      </c>
      <c r="X736" s="4">
        <f t="shared" si="246"/>
        <v>2.3683829910325885E-3</v>
      </c>
      <c r="Y736" s="4">
        <f t="shared" si="239"/>
        <v>-7.7638520549206122E-3</v>
      </c>
      <c r="Z736" s="4">
        <f t="shared" si="240"/>
        <v>-1.5075553302136657E-3</v>
      </c>
      <c r="AA736" s="4">
        <f t="shared" si="250"/>
        <v>-6.8932489696220379E-5</v>
      </c>
    </row>
    <row r="737" spans="1:27" x14ac:dyDescent="0.3">
      <c r="A737" s="1">
        <f t="shared" si="232"/>
        <v>49</v>
      </c>
      <c r="B737" s="1">
        <f t="shared" si="233"/>
        <v>3</v>
      </c>
      <c r="C737" s="10">
        <v>40149</v>
      </c>
      <c r="D737" s="3">
        <v>1109.24</v>
      </c>
      <c r="E737" s="3">
        <v>1109.03</v>
      </c>
      <c r="F737" s="3">
        <f t="shared" si="241"/>
        <v>1103.1699999999998</v>
      </c>
      <c r="G737" s="3">
        <f t="shared" si="247"/>
        <v>1102.3820000000001</v>
      </c>
      <c r="H737" s="4">
        <f t="shared" si="234"/>
        <v>3.4269429864916144E-4</v>
      </c>
      <c r="I737" s="4">
        <f t="shared" si="237"/>
        <v>1.5331060729043591E-4</v>
      </c>
      <c r="J737" s="4">
        <f t="shared" si="238"/>
        <v>1.8938369135872553E-4</v>
      </c>
      <c r="K737" s="4">
        <f t="shared" si="242"/>
        <v>-6.4999188355608301E-3</v>
      </c>
      <c r="L737" s="4">
        <f t="shared" si="248"/>
        <v>-6.5292282163663673E-3</v>
      </c>
      <c r="M737" s="4">
        <f t="shared" si="243"/>
        <v>5.5023251176157476E-3</v>
      </c>
      <c r="N737" s="4">
        <f t="shared" si="249"/>
        <v>6.2210740015710949E-3</v>
      </c>
      <c r="O737" s="4">
        <f t="shared" si="251"/>
        <v>7.1039630738143548E-4</v>
      </c>
      <c r="P737" s="4">
        <f t="shared" si="231"/>
        <v>0.22805424854691395</v>
      </c>
      <c r="Q737" s="4"/>
      <c r="T737" s="4">
        <f t="shared" si="235"/>
        <v>3.4269429864916144E-4</v>
      </c>
      <c r="U737" s="4">
        <f t="shared" si="236"/>
        <v>3.4269429864916144E-4</v>
      </c>
      <c r="V737" s="2">
        <f t="shared" si="244"/>
        <v>-2.8948649964827024E-3</v>
      </c>
      <c r="W737" s="4">
        <f t="shared" si="245"/>
        <v>-1.2865916346517797E-2</v>
      </c>
      <c r="X737" s="4">
        <f t="shared" si="246"/>
        <v>3.2469588025142836E-3</v>
      </c>
      <c r="Y737" s="4">
        <f t="shared" si="239"/>
        <v>-1.8887700396214586E-2</v>
      </c>
      <c r="Z737" s="4">
        <f t="shared" si="240"/>
        <v>-1.2701542313491172E-2</v>
      </c>
      <c r="AA737" s="4">
        <f t="shared" si="250"/>
        <v>1.4306541248409325E-3</v>
      </c>
    </row>
    <row r="738" spans="1:27" x14ac:dyDescent="0.3">
      <c r="A738" s="1">
        <f t="shared" si="232"/>
        <v>49</v>
      </c>
      <c r="B738" s="1">
        <f t="shared" si="233"/>
        <v>4</v>
      </c>
      <c r="C738" s="10">
        <v>40150</v>
      </c>
      <c r="D738" s="3">
        <v>1099.92</v>
      </c>
      <c r="E738" s="3">
        <v>1110.5899999999999</v>
      </c>
      <c r="F738" s="3">
        <f t="shared" si="241"/>
        <v>1101.0279999999998</v>
      </c>
      <c r="G738" s="3">
        <f t="shared" si="247"/>
        <v>1101.394</v>
      </c>
      <c r="H738" s="4">
        <f t="shared" si="234"/>
        <v>-8.4021492192852196E-3</v>
      </c>
      <c r="I738" s="4">
        <f t="shared" si="237"/>
        <v>1.2170495113770772E-3</v>
      </c>
      <c r="J738" s="4">
        <f t="shared" si="238"/>
        <v>-9.619198730662297E-3</v>
      </c>
      <c r="K738" s="4">
        <f t="shared" si="242"/>
        <v>-7.1535465724281242E-3</v>
      </c>
      <c r="L738" s="4">
        <f t="shared" si="248"/>
        <v>-6.9256628161824384E-3</v>
      </c>
      <c r="M738" s="4">
        <f t="shared" si="243"/>
        <v>-1.0063322640293617E-3</v>
      </c>
      <c r="N738" s="4">
        <f t="shared" si="249"/>
        <v>-1.3383040038350788E-3</v>
      </c>
      <c r="O738" s="4">
        <f t="shared" si="251"/>
        <v>-3.3275147283458144E-4</v>
      </c>
      <c r="P738" s="4">
        <f t="shared" si="231"/>
        <v>0.21773595350124558</v>
      </c>
      <c r="Q738" s="4"/>
      <c r="T738" s="4">
        <f t="shared" si="235"/>
        <v>-8.4021492192852196E-3</v>
      </c>
      <c r="U738" s="4">
        <f t="shared" si="236"/>
        <v>-8.4021492192852196E-3</v>
      </c>
      <c r="V738" s="2">
        <f t="shared" si="244"/>
        <v>1.2531102376402762E-3</v>
      </c>
      <c r="W738" s="4">
        <f t="shared" si="245"/>
        <v>-8.7594208647360523E-3</v>
      </c>
      <c r="X738" s="4">
        <f t="shared" si="246"/>
        <v>-9.6431754949893624E-3</v>
      </c>
      <c r="Y738" s="4">
        <f t="shared" si="239"/>
        <v>-1.9533178161300617E-2</v>
      </c>
      <c r="Z738" s="4">
        <f t="shared" si="240"/>
        <v>-1.3351089977094544E-2</v>
      </c>
      <c r="AA738" s="4">
        <f t="shared" si="250"/>
        <v>-6.6439151902428684E-4</v>
      </c>
    </row>
    <row r="739" spans="1:27" x14ac:dyDescent="0.3">
      <c r="A739" s="1">
        <f t="shared" si="232"/>
        <v>49</v>
      </c>
      <c r="B739" s="1">
        <f t="shared" si="233"/>
        <v>5</v>
      </c>
      <c r="C739" s="10">
        <v>40151</v>
      </c>
      <c r="D739" s="3">
        <v>1105.98</v>
      </c>
      <c r="E739" s="3">
        <v>1100.43</v>
      </c>
      <c r="F739" s="3">
        <f t="shared" si="241"/>
        <v>1103.9259999999999</v>
      </c>
      <c r="G739" s="3">
        <f t="shared" si="247"/>
        <v>1102.502</v>
      </c>
      <c r="H739" s="4">
        <f t="shared" si="234"/>
        <v>5.5094915993889968E-3</v>
      </c>
      <c r="I739" s="4">
        <f t="shared" si="237"/>
        <v>4.6367008509708965E-4</v>
      </c>
      <c r="J739" s="4">
        <f t="shared" si="238"/>
        <v>5.0458215142919075E-3</v>
      </c>
      <c r="K739" s="4">
        <f t="shared" si="242"/>
        <v>3.1752309258853699E-3</v>
      </c>
      <c r="L739" s="4">
        <f t="shared" si="248"/>
        <v>1.9961047672151628E-3</v>
      </c>
      <c r="M739" s="4">
        <f t="shared" si="243"/>
        <v>1.8606319626497496E-3</v>
      </c>
      <c r="N739" s="4">
        <f t="shared" si="249"/>
        <v>3.1546428033691239E-3</v>
      </c>
      <c r="O739" s="4">
        <f t="shared" si="251"/>
        <v>1.2875458869057109E-3</v>
      </c>
      <c r="P739" s="4">
        <f t="shared" si="231"/>
        <v>0.22444505950733465</v>
      </c>
      <c r="Q739" s="4"/>
      <c r="T739" s="4">
        <f t="shared" si="235"/>
        <v>5.5094915993889968E-3</v>
      </c>
      <c r="U739" s="4">
        <f t="shared" si="236"/>
        <v>5.5094915993889968E-3</v>
      </c>
      <c r="V739" s="2">
        <f t="shared" si="244"/>
        <v>-7.664193759546206E-3</v>
      </c>
      <c r="W739" s="4">
        <f t="shared" si="245"/>
        <v>-1.7587551821950733E-2</v>
      </c>
      <c r="X739" s="4">
        <f t="shared" si="246"/>
        <v>1.3275430833081392E-2</v>
      </c>
      <c r="Y739" s="4">
        <f t="shared" si="239"/>
        <v>-9.3331884123426263E-3</v>
      </c>
      <c r="Z739" s="4">
        <f t="shared" si="240"/>
        <v>-3.0867867453124951E-3</v>
      </c>
      <c r="AA739" s="4">
        <f t="shared" si="250"/>
        <v>2.5865560841284237E-3</v>
      </c>
    </row>
    <row r="740" spans="1:27" x14ac:dyDescent="0.3">
      <c r="A740" s="1">
        <f t="shared" si="232"/>
        <v>50</v>
      </c>
      <c r="B740" s="1">
        <f t="shared" si="233"/>
        <v>1</v>
      </c>
      <c r="C740" s="10">
        <v>40154</v>
      </c>
      <c r="D740" s="3">
        <v>1103.25</v>
      </c>
      <c r="E740" s="3">
        <v>1105.52</v>
      </c>
      <c r="F740" s="3">
        <f t="shared" si="241"/>
        <v>1105.45</v>
      </c>
      <c r="G740" s="3">
        <f t="shared" si="247"/>
        <v>1103.6889999999999</v>
      </c>
      <c r="H740" s="4">
        <f t="shared" si="234"/>
        <v>-2.4683990668909186E-3</v>
      </c>
      <c r="I740" s="4">
        <f t="shared" si="237"/>
        <v>-4.15920721893738E-4</v>
      </c>
      <c r="J740" s="4">
        <f t="shared" si="238"/>
        <v>-2.0524783449971805E-3</v>
      </c>
      <c r="K740" s="4">
        <f t="shared" si="242"/>
        <v>1.8083509647535951E-5</v>
      </c>
      <c r="L740" s="4">
        <f t="shared" si="248"/>
        <v>-2.0273623593757401E-3</v>
      </c>
      <c r="M740" s="4">
        <f t="shared" si="243"/>
        <v>-1.9901397620878786E-3</v>
      </c>
      <c r="N740" s="4">
        <f t="shared" si="249"/>
        <v>-3.9775697682938846E-4</v>
      </c>
      <c r="O740" s="4">
        <f t="shared" si="251"/>
        <v>1.5961930659417127E-3</v>
      </c>
      <c r="P740" s="4">
        <f t="shared" si="231"/>
        <v>0.22142264046498755</v>
      </c>
      <c r="Q740" s="4"/>
      <c r="T740" s="4">
        <f t="shared" si="235"/>
        <v>-2.4683990668909186E-3</v>
      </c>
      <c r="U740" s="4">
        <f t="shared" si="236"/>
        <v>-2.4683990668909186E-3</v>
      </c>
      <c r="V740" s="2">
        <f t="shared" si="244"/>
        <v>-9.3582162426082832E-3</v>
      </c>
      <c r="W740" s="4">
        <f t="shared" si="245"/>
        <v>-1.9264634080182249E-2</v>
      </c>
      <c r="X740" s="4">
        <f t="shared" si="246"/>
        <v>6.954902658744184E-3</v>
      </c>
      <c r="Y740" s="4">
        <f t="shared" si="239"/>
        <v>-1.245096990069729E-2</v>
      </c>
      <c r="Z740" s="4">
        <f t="shared" si="240"/>
        <v>-6.2242266246199489E-3</v>
      </c>
      <c r="AA740" s="4">
        <f t="shared" si="250"/>
        <v>3.1962160867134099E-3</v>
      </c>
    </row>
    <row r="741" spans="1:27" x14ac:dyDescent="0.3">
      <c r="A741" s="1">
        <f t="shared" si="232"/>
        <v>50</v>
      </c>
      <c r="B741" s="1">
        <f t="shared" si="233"/>
        <v>2</v>
      </c>
      <c r="C741" s="10">
        <v>40155</v>
      </c>
      <c r="D741" s="3">
        <v>1091.94</v>
      </c>
      <c r="E741" s="3">
        <v>1103.04</v>
      </c>
      <c r="F741" s="3">
        <f t="shared" si="241"/>
        <v>1102.066</v>
      </c>
      <c r="G741" s="3">
        <f t="shared" si="247"/>
        <v>1102.259</v>
      </c>
      <c r="H741" s="4">
        <f t="shared" si="234"/>
        <v>-1.0251529571719868E-2</v>
      </c>
      <c r="I741" s="4">
        <f t="shared" si="237"/>
        <v>-1.9034670292321449E-4</v>
      </c>
      <c r="J741" s="4">
        <f t="shared" si="238"/>
        <v>-1.0061182868796655E-2</v>
      </c>
      <c r="K741" s="4">
        <f t="shared" si="242"/>
        <v>1.2213913437569494E-3</v>
      </c>
      <c r="L741" s="4">
        <f t="shared" si="248"/>
        <v>1.4099755772088436E-4</v>
      </c>
      <c r="M741" s="4">
        <f t="shared" si="243"/>
        <v>-9.1881974400806997E-3</v>
      </c>
      <c r="N741" s="4">
        <f t="shared" si="249"/>
        <v>-9.3616835970492963E-3</v>
      </c>
      <c r="O741" s="4">
        <f t="shared" si="251"/>
        <v>-1.7674963825849738E-4</v>
      </c>
      <c r="P741" s="4">
        <f t="shared" si="231"/>
        <v>0.20890119014669256</v>
      </c>
      <c r="Q741" s="4"/>
      <c r="T741" s="4">
        <f t="shared" si="235"/>
        <v>-1.0251529571719868E-2</v>
      </c>
      <c r="U741" s="4">
        <f t="shared" si="236"/>
        <v>-1.0251529571719868E-2</v>
      </c>
      <c r="V741" s="2">
        <f t="shared" si="244"/>
        <v>5.084976206662044E-3</v>
      </c>
      <c r="W741" s="4">
        <f t="shared" si="245"/>
        <v>-4.9658735554046155E-3</v>
      </c>
      <c r="X741" s="4">
        <f t="shared" si="246"/>
        <v>-1.5258914560900247E-2</v>
      </c>
      <c r="Y741" s="4">
        <f t="shared" si="239"/>
        <v>-1.1262665904918243E-2</v>
      </c>
      <c r="Z741" s="4">
        <f t="shared" si="240"/>
        <v>-5.0284300753675555E-3</v>
      </c>
      <c r="AA741" s="4">
        <f t="shared" si="250"/>
        <v>-3.5012862237990158E-4</v>
      </c>
    </row>
    <row r="742" spans="1:27" x14ac:dyDescent="0.3">
      <c r="A742" s="1">
        <f t="shared" si="232"/>
        <v>50</v>
      </c>
      <c r="B742" s="1">
        <f t="shared" si="233"/>
        <v>3</v>
      </c>
      <c r="C742" s="10">
        <v>40156</v>
      </c>
      <c r="D742" s="3">
        <v>1095.95</v>
      </c>
      <c r="E742" s="3">
        <v>1091.07</v>
      </c>
      <c r="F742" s="3">
        <f t="shared" si="241"/>
        <v>1099.4079999999999</v>
      </c>
      <c r="G742" s="3">
        <f t="shared" si="247"/>
        <v>1101.2890000000002</v>
      </c>
      <c r="H742" s="4">
        <f t="shared" si="234"/>
        <v>3.6723629503452484E-3</v>
      </c>
      <c r="I742" s="4">
        <f t="shared" si="237"/>
        <v>-7.96747074015164E-4</v>
      </c>
      <c r="J742" s="4">
        <f t="shared" si="238"/>
        <v>4.4691100243604122E-3</v>
      </c>
      <c r="K742" s="4">
        <f t="shared" si="242"/>
        <v>7.6309137864717675E-3</v>
      </c>
      <c r="L742" s="4">
        <f t="shared" si="248"/>
        <v>9.1050993847850599E-3</v>
      </c>
      <c r="M742" s="4">
        <f t="shared" si="243"/>
        <v>-3.1453291225822049E-3</v>
      </c>
      <c r="N742" s="4">
        <f t="shared" si="249"/>
        <v>-4.8479554413057499E-3</v>
      </c>
      <c r="O742" s="4">
        <f t="shared" si="251"/>
        <v>-1.7163191751451369E-3</v>
      </c>
      <c r="P742" s="4">
        <f t="shared" si="231"/>
        <v>0.21334071408801555</v>
      </c>
      <c r="Q742" s="4"/>
      <c r="T742" s="4">
        <f t="shared" si="235"/>
        <v>3.6723629503452484E-3</v>
      </c>
      <c r="U742" s="4">
        <f t="shared" si="236"/>
        <v>3.6723629503452484E-3</v>
      </c>
      <c r="V742" s="2">
        <f t="shared" si="244"/>
        <v>1.5843361356851066E-2</v>
      </c>
      <c r="W742" s="4">
        <f t="shared" si="245"/>
        <v>5.6849277432825581E-3</v>
      </c>
      <c r="X742" s="4">
        <f t="shared" si="246"/>
        <v>-1.1981176300890666E-2</v>
      </c>
      <c r="Y742" s="4">
        <f t="shared" si="239"/>
        <v>-4.93306269465635E-3</v>
      </c>
      <c r="Z742" s="4">
        <f t="shared" si="240"/>
        <v>1.3410828639594751E-3</v>
      </c>
      <c r="AA742" s="4">
        <f t="shared" si="250"/>
        <v>-3.4101725028780191E-3</v>
      </c>
    </row>
    <row r="743" spans="1:27" x14ac:dyDescent="0.3">
      <c r="A743" s="1">
        <f t="shared" si="232"/>
        <v>50</v>
      </c>
      <c r="B743" s="1">
        <f t="shared" si="233"/>
        <v>4</v>
      </c>
      <c r="C743" s="10">
        <v>40157</v>
      </c>
      <c r="D743" s="3">
        <v>1102.3499999999999</v>
      </c>
      <c r="E743" s="3">
        <v>1098.69</v>
      </c>
      <c r="F743" s="3">
        <f t="shared" si="241"/>
        <v>1099.8939999999998</v>
      </c>
      <c r="G743" s="3">
        <f t="shared" si="247"/>
        <v>1100.461</v>
      </c>
      <c r="H743" s="4">
        <f t="shared" si="234"/>
        <v>5.839682467265718E-3</v>
      </c>
      <c r="I743" s="4">
        <f t="shared" si="237"/>
        <v>2.5001140562981969E-3</v>
      </c>
      <c r="J743" s="4">
        <f t="shared" si="238"/>
        <v>3.3395684109675211E-3</v>
      </c>
      <c r="K743" s="4">
        <f t="shared" si="242"/>
        <v>3.0384597837491921E-3</v>
      </c>
      <c r="L743" s="4">
        <f t="shared" si="248"/>
        <v>3.9245504914559425E-3</v>
      </c>
      <c r="M743" s="4">
        <f t="shared" si="243"/>
        <v>2.2329424471813934E-3</v>
      </c>
      <c r="N743" s="4">
        <f t="shared" si="249"/>
        <v>1.7165533353748078E-3</v>
      </c>
      <c r="O743" s="4">
        <f t="shared" si="251"/>
        <v>-5.1435569465254651E-4</v>
      </c>
      <c r="P743" s="4">
        <f t="shared" si="231"/>
        <v>0.22042623858289501</v>
      </c>
      <c r="Q743" s="4"/>
      <c r="T743" s="4">
        <f t="shared" si="235"/>
        <v>5.839682467265718E-3</v>
      </c>
      <c r="U743" s="4">
        <f t="shared" si="236"/>
        <v>5.839682467265718E-3</v>
      </c>
      <c r="V743" s="2">
        <f t="shared" si="244"/>
        <v>3.6224280304758675E-3</v>
      </c>
      <c r="W743" s="4">
        <f t="shared" si="245"/>
        <v>-6.4137962498288662E-3</v>
      </c>
      <c r="X743" s="4">
        <f t="shared" si="246"/>
        <v>2.2092515819330826E-3</v>
      </c>
      <c r="Y743" s="4">
        <f t="shared" si="239"/>
        <v>-9.4682541786417444E-3</v>
      </c>
      <c r="Z743" s="4">
        <f t="shared" si="240"/>
        <v>-3.2227041350008276E-3</v>
      </c>
      <c r="AA743" s="4">
        <f t="shared" si="250"/>
        <v>-1.0299465590339345E-3</v>
      </c>
    </row>
    <row r="744" spans="1:27" x14ac:dyDescent="0.3">
      <c r="A744" s="1">
        <f t="shared" si="232"/>
        <v>50</v>
      </c>
      <c r="B744" s="1">
        <f t="shared" si="233"/>
        <v>5</v>
      </c>
      <c r="C744" s="10">
        <v>40158</v>
      </c>
      <c r="D744" s="3">
        <v>1106.4100000000001</v>
      </c>
      <c r="E744" s="3">
        <v>1103.96</v>
      </c>
      <c r="F744" s="3">
        <f t="shared" si="241"/>
        <v>1099.98</v>
      </c>
      <c r="G744" s="3">
        <f t="shared" si="247"/>
        <v>1101.953</v>
      </c>
      <c r="H744" s="4">
        <f t="shared" si="234"/>
        <v>3.6830407765230402E-3</v>
      </c>
      <c r="I744" s="4">
        <f t="shared" si="237"/>
        <v>1.4605161700005692E-3</v>
      </c>
      <c r="J744" s="4">
        <f t="shared" si="238"/>
        <v>2.2225246065224712E-3</v>
      </c>
      <c r="K744" s="4">
        <f t="shared" si="242"/>
        <v>-3.6082006622215846E-3</v>
      </c>
      <c r="L744" s="4">
        <f t="shared" si="248"/>
        <v>-8.0938197688757395E-4</v>
      </c>
      <c r="M744" s="4">
        <f t="shared" si="243"/>
        <v>5.8455608283787559E-3</v>
      </c>
      <c r="N744" s="4">
        <f t="shared" si="249"/>
        <v>4.0446371124722262E-3</v>
      </c>
      <c r="O744" s="4">
        <f t="shared" si="251"/>
        <v>-1.7832449092108316E-3</v>
      </c>
      <c r="P744" s="4">
        <f t="shared" si="231"/>
        <v>0.22492111818433444</v>
      </c>
      <c r="Q744" s="4"/>
      <c r="T744" s="4">
        <f t="shared" si="235"/>
        <v>3.6830407765230402E-3</v>
      </c>
      <c r="U744" s="4">
        <f t="shared" si="236"/>
        <v>3.6830407765230402E-3</v>
      </c>
      <c r="V744" s="2">
        <f t="shared" si="244"/>
        <v>3.2929650292557802E-3</v>
      </c>
      <c r="W744" s="4">
        <f t="shared" si="245"/>
        <v>-6.7399646210367734E-3</v>
      </c>
      <c r="X744" s="4">
        <f t="shared" si="246"/>
        <v>3.8879545742243407E-4</v>
      </c>
      <c r="Y744" s="4">
        <f t="shared" si="239"/>
        <v>-1.6032038559201434E-2</v>
      </c>
      <c r="Z744" s="4">
        <f t="shared" si="240"/>
        <v>-9.8278748153912149E-3</v>
      </c>
      <c r="AA744" s="4">
        <f t="shared" si="250"/>
        <v>-3.5745149584301057E-3</v>
      </c>
    </row>
    <row r="745" spans="1:27" x14ac:dyDescent="0.3">
      <c r="A745" s="1">
        <f t="shared" si="232"/>
        <v>51</v>
      </c>
      <c r="B745" s="1">
        <f t="shared" si="233"/>
        <v>1</v>
      </c>
      <c r="C745" s="10">
        <v>40161</v>
      </c>
      <c r="D745" s="3">
        <v>1114.1099999999999</v>
      </c>
      <c r="E745" s="3">
        <v>1107.8399999999999</v>
      </c>
      <c r="F745" s="3">
        <f t="shared" si="241"/>
        <v>1102.152</v>
      </c>
      <c r="G745" s="3">
        <f t="shared" si="247"/>
        <v>1103.8009999999999</v>
      </c>
      <c r="H745" s="4">
        <f t="shared" si="234"/>
        <v>6.9594454135445431E-3</v>
      </c>
      <c r="I745" s="4">
        <f t="shared" si="237"/>
        <v>1.2924684339438691E-3</v>
      </c>
      <c r="J745" s="4">
        <f t="shared" si="238"/>
        <v>5.6669769796006738E-3</v>
      </c>
      <c r="K745" s="4">
        <f t="shared" si="242"/>
        <v>-6.5504650174889462E-3</v>
      </c>
      <c r="L745" s="4">
        <f t="shared" si="248"/>
        <v>-3.3933572947139994E-3</v>
      </c>
      <c r="M745" s="4">
        <f t="shared" si="243"/>
        <v>1.0849683165298303E-2</v>
      </c>
      <c r="N745" s="4">
        <f t="shared" si="249"/>
        <v>9.3395458058109834E-3</v>
      </c>
      <c r="O745" s="4">
        <f t="shared" si="251"/>
        <v>-1.4801051960756904E-3</v>
      </c>
      <c r="P745" s="4">
        <f t="shared" si="231"/>
        <v>0.23344588984223627</v>
      </c>
      <c r="Q745" s="4"/>
      <c r="T745" s="4">
        <f t="shared" si="235"/>
        <v>6.9594454135445431E-3</v>
      </c>
      <c r="U745" s="4">
        <f t="shared" si="236"/>
        <v>6.9594454135445431E-3</v>
      </c>
      <c r="V745" s="2">
        <f t="shared" si="244"/>
        <v>-2.8560840917924474E-3</v>
      </c>
      <c r="W745" s="4">
        <f t="shared" si="245"/>
        <v>-1.2827523250874547E-2</v>
      </c>
      <c r="X745" s="4">
        <f t="shared" si="246"/>
        <v>9.8436437797415812E-3</v>
      </c>
      <c r="Y745" s="4">
        <f t="shared" si="239"/>
        <v>-1.8937616326497892E-2</v>
      </c>
      <c r="Z745" s="4">
        <f t="shared" si="240"/>
        <v>-1.2751772976181221E-2</v>
      </c>
      <c r="AA745" s="4">
        <f t="shared" si="250"/>
        <v>-2.9834004251662236E-3</v>
      </c>
    </row>
    <row r="746" spans="1:27" x14ac:dyDescent="0.3">
      <c r="A746" s="1">
        <f t="shared" si="232"/>
        <v>51</v>
      </c>
      <c r="B746" s="1">
        <f t="shared" si="233"/>
        <v>2</v>
      </c>
      <c r="C746" s="10">
        <v>40162</v>
      </c>
      <c r="D746" s="3">
        <v>1107.93</v>
      </c>
      <c r="E746" s="3">
        <v>1114.1099999999999</v>
      </c>
      <c r="F746" s="3">
        <f t="shared" si="241"/>
        <v>1105.3499999999999</v>
      </c>
      <c r="G746" s="3">
        <f t="shared" si="247"/>
        <v>1103.7080000000001</v>
      </c>
      <c r="H746" s="4">
        <f t="shared" si="234"/>
        <v>-5.5470285698897212E-3</v>
      </c>
      <c r="I746" s="4">
        <f t="shared" si="237"/>
        <v>0</v>
      </c>
      <c r="J746" s="4">
        <f t="shared" si="238"/>
        <v>-5.5470285698897212E-3</v>
      </c>
      <c r="K746" s="4">
        <f t="shared" si="242"/>
        <v>-8.4417158090313998E-3</v>
      </c>
      <c r="L746" s="4">
        <f t="shared" si="248"/>
        <v>-9.7576640646893729E-3</v>
      </c>
      <c r="M746" s="4">
        <f t="shared" si="243"/>
        <v>2.3341023205320985E-3</v>
      </c>
      <c r="N746" s="4">
        <f t="shared" si="249"/>
        <v>3.825287123043395E-3</v>
      </c>
      <c r="O746" s="4">
        <f t="shared" si="251"/>
        <v>1.482043089364694E-3</v>
      </c>
      <c r="P746" s="4">
        <f t="shared" si="231"/>
        <v>0.22660393025186831</v>
      </c>
      <c r="Q746" s="4"/>
      <c r="T746" s="4">
        <f t="shared" si="235"/>
        <v>-5.5470285698897212E-3</v>
      </c>
      <c r="U746" s="4">
        <f t="shared" si="236"/>
        <v>-5.5470285698897212E-3</v>
      </c>
      <c r="V746" s="2">
        <f t="shared" si="244"/>
        <v>-1.989929181140089E-2</v>
      </c>
      <c r="W746" s="4">
        <f t="shared" si="245"/>
        <v>-2.9700298893286878E-2</v>
      </c>
      <c r="X746" s="4">
        <f t="shared" si="246"/>
        <v>1.4643661739656033E-2</v>
      </c>
      <c r="Y746" s="4">
        <f t="shared" si="239"/>
        <v>-2.0805285437347758E-2</v>
      </c>
      <c r="Z746" s="4">
        <f t="shared" si="240"/>
        <v>-1.4631218207227323E-2</v>
      </c>
      <c r="AA746" s="4">
        <f t="shared" si="250"/>
        <v>2.9798578306561296E-3</v>
      </c>
    </row>
    <row r="747" spans="1:27" x14ac:dyDescent="0.3">
      <c r="A747" s="1">
        <f t="shared" si="232"/>
        <v>51</v>
      </c>
      <c r="B747" s="1">
        <f t="shared" si="233"/>
        <v>3</v>
      </c>
      <c r="C747" s="10">
        <v>40163</v>
      </c>
      <c r="D747" s="3">
        <v>1109.18</v>
      </c>
      <c r="E747" s="3">
        <v>1108.6099999999999</v>
      </c>
      <c r="F747" s="3">
        <f t="shared" si="241"/>
        <v>1107.9960000000001</v>
      </c>
      <c r="G747" s="3">
        <f t="shared" si="247"/>
        <v>1103.702</v>
      </c>
      <c r="H747" s="4">
        <f t="shared" si="234"/>
        <v>1.1282301228416956E-3</v>
      </c>
      <c r="I747" s="4">
        <f t="shared" si="237"/>
        <v>6.1375718682573472E-4</v>
      </c>
      <c r="J747" s="4">
        <f t="shared" si="238"/>
        <v>5.144729360159609E-4</v>
      </c>
      <c r="K747" s="4">
        <f t="shared" si="242"/>
        <v>-2.0759434260288843E-4</v>
      </c>
      <c r="L747" s="4">
        <f t="shared" si="248"/>
        <v>-4.3654984219822683E-3</v>
      </c>
      <c r="M747" s="4">
        <f t="shared" si="243"/>
        <v>1.0685959155086922E-3</v>
      </c>
      <c r="N747" s="4">
        <f t="shared" si="249"/>
        <v>4.9632962520680998E-3</v>
      </c>
      <c r="O747" s="4">
        <f t="shared" si="251"/>
        <v>3.8713283687048954E-3</v>
      </c>
      <c r="P747" s="4">
        <f t="shared" si="231"/>
        <v>0.2279878217547745</v>
      </c>
      <c r="Q747" s="4"/>
      <c r="T747" s="4">
        <f t="shared" si="235"/>
        <v>1.1282301228416956E-3</v>
      </c>
      <c r="U747" s="4">
        <f t="shared" si="236"/>
        <v>1.1282301228416956E-3</v>
      </c>
      <c r="V747" s="2">
        <f t="shared" si="244"/>
        <v>-1.0812957497314828E-2</v>
      </c>
      <c r="W747" s="4">
        <f t="shared" si="245"/>
        <v>-2.0704827922341622E-2</v>
      </c>
      <c r="X747" s="4">
        <f t="shared" si="246"/>
        <v>1.2071718600301125E-2</v>
      </c>
      <c r="Y747" s="4">
        <f t="shared" si="239"/>
        <v>-1.2673833814640359E-2</v>
      </c>
      <c r="Z747" s="4">
        <f t="shared" si="240"/>
        <v>-6.448495751200988E-3</v>
      </c>
      <c r="AA747" s="4">
        <f t="shared" si="250"/>
        <v>7.8114767220178434E-3</v>
      </c>
    </row>
    <row r="748" spans="1:27" x14ac:dyDescent="0.3">
      <c r="A748" s="1">
        <f t="shared" si="232"/>
        <v>51</v>
      </c>
      <c r="B748" s="1">
        <f t="shared" si="233"/>
        <v>4</v>
      </c>
      <c r="C748" s="10">
        <v>40164</v>
      </c>
      <c r="D748" s="3">
        <v>1096.08</v>
      </c>
      <c r="E748" s="3">
        <v>1106.3599999999999</v>
      </c>
      <c r="F748" s="3">
        <f t="shared" si="241"/>
        <v>1106.742</v>
      </c>
      <c r="G748" s="3">
        <f t="shared" si="247"/>
        <v>1103.3179999999998</v>
      </c>
      <c r="H748" s="4">
        <f t="shared" si="234"/>
        <v>-1.1810526695396721E-2</v>
      </c>
      <c r="I748" s="4">
        <f t="shared" si="237"/>
        <v>-2.5424187237420106E-3</v>
      </c>
      <c r="J748" s="4">
        <f t="shared" si="238"/>
        <v>-9.2681079716547109E-3</v>
      </c>
      <c r="K748" s="4">
        <f t="shared" si="242"/>
        <v>2.0510647505361042E-4</v>
      </c>
      <c r="L748" s="4">
        <f t="shared" si="248"/>
        <v>-4.5599251499107698E-3</v>
      </c>
      <c r="M748" s="4">
        <f t="shared" si="243"/>
        <v>-9.6336815626406475E-3</v>
      </c>
      <c r="N748" s="4">
        <f t="shared" si="249"/>
        <v>-6.5602120150308708E-3</v>
      </c>
      <c r="O748" s="4">
        <f t="shared" si="251"/>
        <v>3.1238595722941809E-3</v>
      </c>
      <c r="P748" s="4">
        <f t="shared" si="231"/>
        <v>0.21348463880431767</v>
      </c>
      <c r="Q748" s="4"/>
      <c r="T748" s="4">
        <f t="shared" si="235"/>
        <v>-1.1810526695396721E-2</v>
      </c>
      <c r="U748" s="4">
        <f t="shared" si="236"/>
        <v>-1.1810526695396721E-2</v>
      </c>
      <c r="V748" s="2">
        <f t="shared" si="244"/>
        <v>-6.1577020862259996E-3</v>
      </c>
      <c r="W748" s="4">
        <f t="shared" si="245"/>
        <v>-1.6096125065363752E-2</v>
      </c>
      <c r="X748" s="4">
        <f t="shared" si="246"/>
        <v>-5.6878486868961603E-3</v>
      </c>
      <c r="Y748" s="4">
        <f t="shared" si="239"/>
        <v>-1.2266278892465702E-2</v>
      </c>
      <c r="Z748" s="4">
        <f t="shared" si="240"/>
        <v>-6.0383710934548652E-3</v>
      </c>
      <c r="AA748" s="4">
        <f t="shared" si="250"/>
        <v>6.2260545107075639E-3</v>
      </c>
    </row>
    <row r="749" spans="1:27" x14ac:dyDescent="0.3">
      <c r="A749" s="1">
        <f t="shared" si="232"/>
        <v>51</v>
      </c>
      <c r="B749" s="1">
        <f t="shared" si="233"/>
        <v>5</v>
      </c>
      <c r="C749" s="10">
        <v>40165</v>
      </c>
      <c r="D749" s="3">
        <v>1102.47</v>
      </c>
      <c r="E749" s="3">
        <v>1097.8599999999999</v>
      </c>
      <c r="F749" s="3">
        <f t="shared" si="241"/>
        <v>1105.9540000000002</v>
      </c>
      <c r="G749" s="3">
        <f t="shared" si="247"/>
        <v>1102.9669999999999</v>
      </c>
      <c r="H749" s="4">
        <f t="shared" si="234"/>
        <v>5.8298664331071642E-3</v>
      </c>
      <c r="I749" s="4">
        <f t="shared" si="237"/>
        <v>1.6239690533537451E-3</v>
      </c>
      <c r="J749" s="4">
        <f t="shared" si="238"/>
        <v>4.2058973797534189E-3</v>
      </c>
      <c r="K749" s="4">
        <f t="shared" si="242"/>
        <v>9.8031165608350838E-3</v>
      </c>
      <c r="L749" s="4">
        <f t="shared" si="248"/>
        <v>6.3336820507829718E-3</v>
      </c>
      <c r="M749" s="4">
        <f t="shared" si="243"/>
        <v>-3.1502214377814542E-3</v>
      </c>
      <c r="N749" s="4">
        <f t="shared" si="249"/>
        <v>-4.5060278322002712E-4</v>
      </c>
      <c r="O749" s="4">
        <f t="shared" si="251"/>
        <v>2.7093707765293452E-3</v>
      </c>
      <c r="P749" s="4">
        <f t="shared" si="231"/>
        <v>0.22055909216717412</v>
      </c>
      <c r="Q749" s="4"/>
      <c r="T749" s="4">
        <f t="shared" si="235"/>
        <v>5.8298664331071642E-3</v>
      </c>
      <c r="U749" s="4">
        <f t="shared" si="236"/>
        <v>5.8298664331071642E-3</v>
      </c>
      <c r="V749" s="2">
        <f t="shared" si="244"/>
        <v>9.424494562440839E-3</v>
      </c>
      <c r="W749" s="4">
        <f t="shared" si="245"/>
        <v>-6.6975038318361666E-4</v>
      </c>
      <c r="X749" s="4">
        <f t="shared" si="246"/>
        <v>-3.5610668739437046E-3</v>
      </c>
      <c r="Y749" s="4">
        <f t="shared" si="239"/>
        <v>-2.787944742916053E-3</v>
      </c>
      <c r="Z749" s="4">
        <f t="shared" si="240"/>
        <v>3.499726320130717E-3</v>
      </c>
      <c r="AA749" s="4">
        <f t="shared" si="250"/>
        <v>5.4310078365062634E-3</v>
      </c>
    </row>
    <row r="750" spans="1:27" x14ac:dyDescent="0.3">
      <c r="A750" s="1">
        <f t="shared" si="232"/>
        <v>52</v>
      </c>
      <c r="B750" s="1">
        <f t="shared" si="233"/>
        <v>1</v>
      </c>
      <c r="C750" s="10">
        <v>40168</v>
      </c>
      <c r="D750" s="3">
        <v>1114.05</v>
      </c>
      <c r="E750" s="3">
        <v>1105.31</v>
      </c>
      <c r="F750" s="3">
        <f t="shared" si="241"/>
        <v>1105.942</v>
      </c>
      <c r="G750" s="3">
        <f t="shared" si="247"/>
        <v>1104.047</v>
      </c>
      <c r="H750" s="4">
        <f t="shared" si="234"/>
        <v>1.0503687175161163E-2</v>
      </c>
      <c r="I750" s="4">
        <f t="shared" si="237"/>
        <v>2.576033814979018E-3</v>
      </c>
      <c r="J750" s="4">
        <f t="shared" si="238"/>
        <v>7.9276533601821443E-3</v>
      </c>
      <c r="K750" s="4">
        <f t="shared" si="242"/>
        <v>1.3106932614945861E-3</v>
      </c>
      <c r="L750" s="4">
        <f t="shared" si="248"/>
        <v>4.2228410347266689E-4</v>
      </c>
      <c r="M750" s="4">
        <f t="shared" si="243"/>
        <v>7.3313067050532008E-3</v>
      </c>
      <c r="N750" s="4">
        <f t="shared" si="249"/>
        <v>9.060302686389193E-3</v>
      </c>
      <c r="O750" s="4">
        <f t="shared" si="251"/>
        <v>1.7010008527444745E-3</v>
      </c>
      <c r="P750" s="4">
        <f t="shared" si="231"/>
        <v>0.23337946305009682</v>
      </c>
      <c r="Q750" s="4"/>
      <c r="T750" s="4">
        <f t="shared" si="235"/>
        <v>1.0503687175161163E-2</v>
      </c>
      <c r="U750" s="4">
        <f t="shared" si="236"/>
        <v>1.0503687175161163E-2</v>
      </c>
      <c r="V750" s="2">
        <f t="shared" si="244"/>
        <v>1.0558110424773347E-2</v>
      </c>
      <c r="W750" s="4">
        <f t="shared" si="245"/>
        <v>4.5252932052556655E-4</v>
      </c>
      <c r="X750" s="4">
        <f t="shared" si="246"/>
        <v>-5.3854646309561388E-5</v>
      </c>
      <c r="Y750" s="4">
        <f t="shared" si="239"/>
        <v>-1.1174477477426819E-2</v>
      </c>
      <c r="Z750" s="4">
        <f t="shared" si="240"/>
        <v>-4.9396855978155567E-3</v>
      </c>
      <c r="AA750" s="4">
        <f t="shared" si="250"/>
        <v>3.4387271447132188E-3</v>
      </c>
    </row>
    <row r="751" spans="1:27" x14ac:dyDescent="0.3">
      <c r="A751" s="1">
        <f t="shared" si="232"/>
        <v>52</v>
      </c>
      <c r="B751" s="1">
        <f t="shared" si="233"/>
        <v>2</v>
      </c>
      <c r="C751" s="10">
        <v>40169</v>
      </c>
      <c r="D751" s="3">
        <v>1118.02</v>
      </c>
      <c r="E751" s="3">
        <v>1114.51</v>
      </c>
      <c r="F751" s="3">
        <f t="shared" si="241"/>
        <v>1107.9600000000003</v>
      </c>
      <c r="G751" s="3">
        <f t="shared" si="247"/>
        <v>1106.655</v>
      </c>
      <c r="H751" s="4">
        <f t="shared" si="234"/>
        <v>3.5635743458552376E-3</v>
      </c>
      <c r="I751" s="4">
        <f t="shared" si="237"/>
        <v>4.1290785871373495E-4</v>
      </c>
      <c r="J751" s="4">
        <f t="shared" si="238"/>
        <v>3.1506664871415028E-3</v>
      </c>
      <c r="K751" s="4">
        <f t="shared" si="242"/>
        <v>-7.7240698352854823E-3</v>
      </c>
      <c r="L751" s="4">
        <f t="shared" si="248"/>
        <v>-7.7714445292203565E-3</v>
      </c>
      <c r="M751" s="4">
        <f t="shared" si="243"/>
        <v>9.0797501714860781E-3</v>
      </c>
      <c r="N751" s="4">
        <f t="shared" si="249"/>
        <v>1.0269686578021162E-2</v>
      </c>
      <c r="O751" s="4">
        <f t="shared" si="251"/>
        <v>1.1672420886927703E-3</v>
      </c>
      <c r="P751" s="4">
        <f t="shared" si="231"/>
        <v>0.23777470246332685</v>
      </c>
      <c r="Q751" s="4"/>
      <c r="T751" s="4">
        <f t="shared" si="235"/>
        <v>3.5635743458552376E-3</v>
      </c>
      <c r="U751" s="4">
        <f t="shared" si="236"/>
        <v>3.5635743458552376E-3</v>
      </c>
      <c r="V751" s="2">
        <f t="shared" si="244"/>
        <v>-5.4934697724517674E-3</v>
      </c>
      <c r="W751" s="4">
        <f t="shared" si="245"/>
        <v>-1.543853507472734E-2</v>
      </c>
      <c r="X751" s="4">
        <f t="shared" si="246"/>
        <v>9.1070735515780942E-3</v>
      </c>
      <c r="Y751" s="4">
        <f t="shared" si="239"/>
        <v>-2.0096587667763229E-2</v>
      </c>
      <c r="Z751" s="4">
        <f t="shared" si="240"/>
        <v>-1.3918051921207547E-2</v>
      </c>
      <c r="AA751" s="4">
        <f t="shared" si="250"/>
        <v>2.3612430451896275E-3</v>
      </c>
    </row>
    <row r="752" spans="1:27" x14ac:dyDescent="0.3">
      <c r="A752" s="1">
        <f t="shared" si="232"/>
        <v>52</v>
      </c>
      <c r="B752" s="1">
        <f t="shared" si="233"/>
        <v>3</v>
      </c>
      <c r="C752" s="10">
        <v>40170</v>
      </c>
      <c r="D752" s="3">
        <v>1120.5899999999999</v>
      </c>
      <c r="E752" s="3">
        <v>1118.8399999999999</v>
      </c>
      <c r="F752" s="3">
        <f t="shared" si="241"/>
        <v>1110.2420000000002</v>
      </c>
      <c r="G752" s="3">
        <f t="shared" si="247"/>
        <v>1109.1190000000001</v>
      </c>
      <c r="H752" s="4">
        <f t="shared" si="234"/>
        <v>2.2987066420993687E-3</v>
      </c>
      <c r="I752" s="4">
        <f t="shared" si="237"/>
        <v>7.3343947335462363E-4</v>
      </c>
      <c r="J752" s="4">
        <f t="shared" si="238"/>
        <v>1.5652671687447451E-3</v>
      </c>
      <c r="K752" s="4">
        <f t="shared" si="242"/>
        <v>-9.2708538308793956E-3</v>
      </c>
      <c r="L752" s="4">
        <f t="shared" si="248"/>
        <v>-9.101407448485312E-3</v>
      </c>
      <c r="M752" s="4">
        <f t="shared" si="243"/>
        <v>9.3204904876592019E-3</v>
      </c>
      <c r="N752" s="4">
        <f t="shared" si="249"/>
        <v>1.0342442965993527E-2</v>
      </c>
      <c r="O752" s="4">
        <f t="shared" si="251"/>
        <v>1.0021506527811664E-3</v>
      </c>
      <c r="P752" s="4">
        <f t="shared" si="231"/>
        <v>0.24061998339330187</v>
      </c>
      <c r="Q752" s="4"/>
      <c r="T752" s="4">
        <f t="shared" si="235"/>
        <v>2.2987066420993687E-3</v>
      </c>
      <c r="U752" s="4">
        <f t="shared" si="236"/>
        <v>2.2987066420993687E-3</v>
      </c>
      <c r="V752" s="2">
        <f t="shared" si="244"/>
        <v>-7.9068352981162392E-3</v>
      </c>
      <c r="W752" s="4">
        <f t="shared" si="245"/>
        <v>-1.7827766945135007E-2</v>
      </c>
      <c r="X752" s="4">
        <f t="shared" si="246"/>
        <v>1.0286878594997976E-2</v>
      </c>
      <c r="Y752" s="4">
        <f t="shared" si="239"/>
        <v>-2.1624085079871003E-2</v>
      </c>
      <c r="Z752" s="4">
        <f t="shared" si="240"/>
        <v>-1.5455180585992488E-2</v>
      </c>
      <c r="AA752" s="4">
        <f t="shared" si="250"/>
        <v>2.0270831302640932E-3</v>
      </c>
    </row>
    <row r="753" spans="1:27" x14ac:dyDescent="0.3">
      <c r="A753" s="1">
        <f t="shared" si="232"/>
        <v>52</v>
      </c>
      <c r="B753" s="1">
        <f t="shared" si="233"/>
        <v>4</v>
      </c>
      <c r="C753" s="10">
        <v>40171</v>
      </c>
      <c r="D753" s="3">
        <v>1126.48</v>
      </c>
      <c r="E753" s="3">
        <v>1121.08</v>
      </c>
      <c r="F753" s="3">
        <f t="shared" si="241"/>
        <v>1116.3220000000001</v>
      </c>
      <c r="G753" s="3">
        <f t="shared" si="247"/>
        <v>1111.5319999999999</v>
      </c>
      <c r="H753" s="4">
        <f t="shared" si="234"/>
        <v>5.2561597015858613E-3</v>
      </c>
      <c r="I753" s="4">
        <f t="shared" si="237"/>
        <v>4.3726965259373112E-4</v>
      </c>
      <c r="J753" s="4">
        <f t="shared" si="238"/>
        <v>4.8188900489921299E-3</v>
      </c>
      <c r="K753" s="4">
        <f t="shared" si="242"/>
        <v>-6.0749248163912686E-3</v>
      </c>
      <c r="L753" s="4">
        <f t="shared" si="248"/>
        <v>-9.5653975931329401E-3</v>
      </c>
      <c r="M753" s="4">
        <f t="shared" si="243"/>
        <v>9.0995250474324614E-3</v>
      </c>
      <c r="N753" s="4">
        <f t="shared" si="249"/>
        <v>1.3448105857501263E-2</v>
      </c>
      <c r="O753" s="4">
        <f t="shared" si="251"/>
        <v>4.2521837937648166E-3</v>
      </c>
      <c r="P753" s="4">
        <f t="shared" si="231"/>
        <v>0.24714088015499586</v>
      </c>
      <c r="Q753" s="4"/>
      <c r="T753" s="4">
        <f t="shared" si="235"/>
        <v>5.2561597015858613E-3</v>
      </c>
      <c r="U753" s="4">
        <f t="shared" si="236"/>
        <v>5.2561597015858613E-3</v>
      </c>
      <c r="V753" s="2">
        <f t="shared" si="244"/>
        <v>-2.1872406500147237E-2</v>
      </c>
      <c r="W753" s="4">
        <f t="shared" si="245"/>
        <v>-3.1653682435145825E-2</v>
      </c>
      <c r="X753" s="4">
        <f t="shared" si="246"/>
        <v>2.7735201810086939E-2</v>
      </c>
      <c r="Y753" s="4">
        <f t="shared" si="239"/>
        <v>-1.8468005554341568E-2</v>
      </c>
      <c r="Z753" s="4">
        <f t="shared" si="240"/>
        <v>-1.2279201190820838E-2</v>
      </c>
      <c r="AA753" s="4">
        <f t="shared" si="250"/>
        <v>8.6560372697522588E-3</v>
      </c>
    </row>
    <row r="754" spans="1:27" x14ac:dyDescent="0.3">
      <c r="A754" s="1">
        <f t="shared" si="232"/>
        <v>53</v>
      </c>
      <c r="B754" s="1">
        <f t="shared" si="233"/>
        <v>1</v>
      </c>
      <c r="C754" s="10">
        <v>40175</v>
      </c>
      <c r="D754" s="3">
        <v>1127.78</v>
      </c>
      <c r="E754" s="3">
        <v>1127.53</v>
      </c>
      <c r="F754" s="3">
        <f t="shared" si="241"/>
        <v>1121.3839999999998</v>
      </c>
      <c r="G754" s="3">
        <f t="shared" si="247"/>
        <v>1113.6690000000001</v>
      </c>
      <c r="H754" s="4">
        <f t="shared" si="234"/>
        <v>1.1540373553014297E-3</v>
      </c>
      <c r="I754" s="4">
        <f t="shared" si="237"/>
        <v>9.3210709466653161E-4</v>
      </c>
      <c r="J754" s="4">
        <f t="shared" si="238"/>
        <v>2.2193026063489806E-4</v>
      </c>
      <c r="K754" s="4">
        <f t="shared" si="242"/>
        <v>-5.9432923798027164E-3</v>
      </c>
      <c r="L754" s="4">
        <f t="shared" si="248"/>
        <v>-1.2764442235005436E-2</v>
      </c>
      <c r="M754" s="4">
        <f t="shared" si="243"/>
        <v>5.7036661839300245E-3</v>
      </c>
      <c r="N754" s="4">
        <f t="shared" si="249"/>
        <v>1.2670730710830485E-2</v>
      </c>
      <c r="O754" s="4">
        <f t="shared" si="251"/>
        <v>6.8408732199539725E-3</v>
      </c>
      <c r="P754" s="4">
        <f t="shared" si="231"/>
        <v>0.24858012731801823</v>
      </c>
      <c r="Q754" s="4"/>
      <c r="T754" s="4">
        <f t="shared" si="235"/>
        <v>1.1540373553014297E-3</v>
      </c>
      <c r="U754" s="4">
        <f t="shared" si="236"/>
        <v>1.1540373553014297E-3</v>
      </c>
      <c r="V754" s="2">
        <f t="shared" si="244"/>
        <v>-2.1314182231375604E-2</v>
      </c>
      <c r="W754" s="4">
        <f t="shared" si="245"/>
        <v>-3.1101040409061795E-2</v>
      </c>
      <c r="X754" s="4">
        <f t="shared" si="246"/>
        <v>2.2957540794760804E-2</v>
      </c>
      <c r="Y754" s="4">
        <f t="shared" si="239"/>
        <v>-1.8338014419954848E-2</v>
      </c>
      <c r="Z754" s="4">
        <f t="shared" si="240"/>
        <v>-1.2148390429866394E-2</v>
      </c>
      <c r="AA754" s="4">
        <f t="shared" si="250"/>
        <v>1.3951755678807262E-2</v>
      </c>
    </row>
    <row r="755" spans="1:27" x14ac:dyDescent="0.3">
      <c r="A755" s="1">
        <f t="shared" si="232"/>
        <v>53</v>
      </c>
      <c r="B755" s="1">
        <f t="shared" si="233"/>
        <v>2</v>
      </c>
      <c r="C755" s="10">
        <v>40176</v>
      </c>
      <c r="D755" s="3">
        <v>1126.2</v>
      </c>
      <c r="E755" s="3">
        <v>1128.55</v>
      </c>
      <c r="F755" s="3">
        <f t="shared" si="241"/>
        <v>1123.8139999999999</v>
      </c>
      <c r="G755" s="3">
        <f t="shared" si="247"/>
        <v>1114.8780000000002</v>
      </c>
      <c r="H755" s="4">
        <f t="shared" si="234"/>
        <v>-1.4009824611182387E-3</v>
      </c>
      <c r="I755" s="4">
        <f t="shared" si="237"/>
        <v>6.8275727535510632E-4</v>
      </c>
      <c r="J755" s="4">
        <f t="shared" si="238"/>
        <v>-2.0837397364733452E-3</v>
      </c>
      <c r="K755" s="4">
        <f t="shared" si="242"/>
        <v>-4.045558530919151E-3</v>
      </c>
      <c r="L755" s="4">
        <f t="shared" si="248"/>
        <v>-1.2555640284452715E-2</v>
      </c>
      <c r="M755" s="4">
        <f t="shared" si="243"/>
        <v>2.1231271366971712E-3</v>
      </c>
      <c r="N755" s="4">
        <f t="shared" si="249"/>
        <v>1.015537126035305E-2</v>
      </c>
      <c r="O755" s="4">
        <f t="shared" si="251"/>
        <v>7.9346474871245729E-3</v>
      </c>
      <c r="P755" s="4">
        <f t="shared" si="231"/>
        <v>0.24683088845834492</v>
      </c>
      <c r="Q755" s="4"/>
      <c r="T755" s="4">
        <f t="shared" si="235"/>
        <v>-1.4009824611182387E-3</v>
      </c>
      <c r="U755" s="4">
        <f t="shared" si="236"/>
        <v>-1.4009824611182387E-3</v>
      </c>
      <c r="V755" s="2">
        <f t="shared" si="244"/>
        <v>-1.2174360247566031E-2</v>
      </c>
      <c r="W755" s="4">
        <f t="shared" si="245"/>
        <v>-2.205261664509035E-2</v>
      </c>
      <c r="X755" s="4">
        <f t="shared" si="246"/>
        <v>1.0906153224720695E-2</v>
      </c>
      <c r="Y755" s="4">
        <f t="shared" si="239"/>
        <v>-1.6463943087890249E-2</v>
      </c>
      <c r="Z755" s="4">
        <f t="shared" si="240"/>
        <v>-1.0262502610002019E-2</v>
      </c>
      <c r="AA755" s="4">
        <f t="shared" si="250"/>
        <v>1.615997945642705E-2</v>
      </c>
    </row>
    <row r="756" spans="1:27" x14ac:dyDescent="0.3">
      <c r="A756" s="1">
        <f t="shared" si="232"/>
        <v>53</v>
      </c>
      <c r="B756" s="1">
        <f t="shared" si="233"/>
        <v>3</v>
      </c>
      <c r="C756" s="10">
        <v>40177</v>
      </c>
      <c r="D756" s="3">
        <v>1126.42</v>
      </c>
      <c r="E756" s="3">
        <v>1125.53</v>
      </c>
      <c r="F756" s="3">
        <f t="shared" si="241"/>
        <v>1125.4939999999999</v>
      </c>
      <c r="G756" s="3">
        <f t="shared" si="247"/>
        <v>1116.7270000000003</v>
      </c>
      <c r="H756" s="4">
        <f t="shared" si="234"/>
        <v>1.9534718522467347E-4</v>
      </c>
      <c r="I756" s="4">
        <f t="shared" si="237"/>
        <v>-5.9492097318422372E-4</v>
      </c>
      <c r="J756" s="4">
        <f t="shared" si="238"/>
        <v>7.9026815840889722E-4</v>
      </c>
      <c r="K756" s="4">
        <f t="shared" si="242"/>
        <v>-8.3244539158251404E-4</v>
      </c>
      <c r="L756" s="4">
        <f t="shared" si="248"/>
        <v>-9.367785473272711E-3</v>
      </c>
      <c r="M756" s="4">
        <f t="shared" si="243"/>
        <v>8.2274983251812833E-4</v>
      </c>
      <c r="N756" s="4">
        <f t="shared" si="249"/>
        <v>8.6798295375680474E-3</v>
      </c>
      <c r="O756" s="4">
        <f t="shared" si="251"/>
        <v>7.7830649313751507E-3</v>
      </c>
      <c r="P756" s="4">
        <f t="shared" si="231"/>
        <v>0.24707445336285644</v>
      </c>
      <c r="Q756" s="4"/>
      <c r="T756" s="4">
        <f t="shared" si="235"/>
        <v>1.9534718522467347E-4</v>
      </c>
      <c r="U756" s="4">
        <f t="shared" si="236"/>
        <v>1.9534718522467347E-4</v>
      </c>
      <c r="V756" s="2">
        <f t="shared" si="244"/>
        <v>-7.2633635233529245E-3</v>
      </c>
      <c r="W756" s="4">
        <f t="shared" si="245"/>
        <v>-1.7190729888119406E-2</v>
      </c>
      <c r="X756" s="4">
        <f t="shared" si="246"/>
        <v>7.5132824099748583E-3</v>
      </c>
      <c r="Y756" s="4">
        <f t="shared" si="239"/>
        <v>-1.329089370340826E-2</v>
      </c>
      <c r="Z756" s="4">
        <f t="shared" si="240"/>
        <v>-7.0694463566788194E-3</v>
      </c>
      <c r="AA756" s="4">
        <f t="shared" si="250"/>
        <v>1.5825481064298031E-2</v>
      </c>
    </row>
    <row r="757" spans="1:27" x14ac:dyDescent="0.3">
      <c r="A757" s="1">
        <f t="shared" si="232"/>
        <v>53</v>
      </c>
      <c r="B757" s="1">
        <f t="shared" si="233"/>
        <v>4</v>
      </c>
      <c r="C757" s="10">
        <v>40178</v>
      </c>
      <c r="D757" s="3">
        <v>1115.0999999999999</v>
      </c>
      <c r="E757" s="3">
        <v>1126.5999999999999</v>
      </c>
      <c r="F757" s="3">
        <f t="shared" si="241"/>
        <v>1124.396</v>
      </c>
      <c r="G757" s="3">
        <f t="shared" si="247"/>
        <v>1117.319</v>
      </c>
      <c r="H757" s="4">
        <f t="shared" si="234"/>
        <v>-1.0049537472701268E-2</v>
      </c>
      <c r="I757" s="4">
        <f t="shared" si="237"/>
        <v>1.5979829903573826E-4</v>
      </c>
      <c r="J757" s="4">
        <f t="shared" si="238"/>
        <v>-1.0209335771737006E-2</v>
      </c>
      <c r="K757" s="4">
        <f t="shared" si="242"/>
        <v>2.6633049839309893E-4</v>
      </c>
      <c r="L757" s="4">
        <f t="shared" si="248"/>
        <v>-7.8606953396108247E-3</v>
      </c>
      <c r="M757" s="4">
        <f t="shared" si="243"/>
        <v>-8.2675498667729597E-3</v>
      </c>
      <c r="N757" s="4">
        <f t="shared" si="249"/>
        <v>-1.9860039970680272E-3</v>
      </c>
      <c r="O757" s="4">
        <f t="shared" si="251"/>
        <v>6.346516007532956E-3</v>
      </c>
      <c r="P757" s="4">
        <f t="shared" si="231"/>
        <v>0.23454193191253794</v>
      </c>
      <c r="Q757" s="4"/>
      <c r="T757" s="4">
        <f t="shared" si="235"/>
        <v>-1.0049537472701268E-2</v>
      </c>
      <c r="U757" s="4">
        <f t="shared" si="236"/>
        <v>-1.0049537472701268E-2</v>
      </c>
      <c r="V757" s="2">
        <f t="shared" si="244"/>
        <v>-5.1756893521068114E-3</v>
      </c>
      <c r="W757" s="4">
        <f t="shared" si="245"/>
        <v>-1.5123932458585681E-2</v>
      </c>
      <c r="X757" s="4">
        <f t="shared" si="246"/>
        <v>-4.8992048831419249E-3</v>
      </c>
      <c r="Y757" s="4">
        <f t="shared" si="239"/>
        <v>-1.220581826093841E-2</v>
      </c>
      <c r="Z757" s="4">
        <f t="shared" si="240"/>
        <v>-5.9775292425456655E-3</v>
      </c>
      <c r="AA757" s="4">
        <f t="shared" si="250"/>
        <v>1.2748571932965755E-2</v>
      </c>
    </row>
    <row r="758" spans="1:27" x14ac:dyDescent="0.3">
      <c r="A758" s="1">
        <f t="shared" si="232"/>
        <v>2</v>
      </c>
      <c r="B758" s="1">
        <f t="shared" si="233"/>
        <v>1</v>
      </c>
      <c r="C758" s="10">
        <v>40182</v>
      </c>
      <c r="D758" s="3">
        <v>1132.99</v>
      </c>
      <c r="E758" s="3">
        <v>1116.56</v>
      </c>
      <c r="F758" s="3">
        <f t="shared" si="241"/>
        <v>1125.6979999999999</v>
      </c>
      <c r="G758" s="3">
        <f t="shared" si="247"/>
        <v>1121.01</v>
      </c>
      <c r="H758" s="4">
        <f t="shared" si="234"/>
        <v>1.6043404178997491E-2</v>
      </c>
      <c r="I758" s="4">
        <f t="shared" si="237"/>
        <v>1.3092996143843928E-3</v>
      </c>
      <c r="J758" s="4">
        <f t="shared" si="238"/>
        <v>1.4734104564613099E-2</v>
      </c>
      <c r="K758" s="4">
        <f t="shared" si="242"/>
        <v>7.8692493946732056E-3</v>
      </c>
      <c r="L758" s="4">
        <f t="shared" si="248"/>
        <v>4.1062585318706567E-3</v>
      </c>
      <c r="M758" s="4">
        <f t="shared" si="243"/>
        <v>6.4777586883872449E-3</v>
      </c>
      <c r="N758" s="4">
        <f t="shared" si="249"/>
        <v>1.0686791375634488E-2</v>
      </c>
      <c r="O758" s="4">
        <f t="shared" si="251"/>
        <v>4.1377240752344452E-3</v>
      </c>
      <c r="P758" s="4">
        <f t="shared" ref="P758:P821" si="252">(D758-1115.1)/1115.1</f>
        <v>1.6043404178997491E-2</v>
      </c>
      <c r="T758" s="4">
        <f t="shared" si="235"/>
        <v>1.6043404178997491E-2</v>
      </c>
      <c r="U758" s="4">
        <f t="shared" si="236"/>
        <v>1.6043404178997491E-2</v>
      </c>
      <c r="V758" s="2">
        <f t="shared" si="244"/>
        <v>1.0205362747735728E-2</v>
      </c>
      <c r="W758" s="4">
        <f t="shared" si="245"/>
        <v>1.0330912025843985E-4</v>
      </c>
      <c r="X758" s="4">
        <f t="shared" si="246"/>
        <v>5.7790639869327379E-3</v>
      </c>
      <c r="Y758" s="4">
        <f t="shared" si="239"/>
        <v>-4.6976988521431583E-3</v>
      </c>
      <c r="Z758" s="4">
        <f t="shared" si="240"/>
        <v>1.577930734281969E-3</v>
      </c>
      <c r="AA758" s="4">
        <f t="shared" si="250"/>
        <v>8.399010321394498E-3</v>
      </c>
    </row>
    <row r="759" spans="1:27" x14ac:dyDescent="0.3">
      <c r="A759" s="1">
        <f t="shared" si="232"/>
        <v>2</v>
      </c>
      <c r="B759" s="1">
        <f t="shared" si="233"/>
        <v>2</v>
      </c>
      <c r="C759" s="10">
        <v>40183</v>
      </c>
      <c r="D759" s="3">
        <v>1136.52</v>
      </c>
      <c r="E759" s="3">
        <v>1132.6600000000001</v>
      </c>
      <c r="F759" s="3">
        <f t="shared" si="241"/>
        <v>1127.4459999999999</v>
      </c>
      <c r="G759" s="3">
        <f t="shared" si="247"/>
        <v>1124.415</v>
      </c>
      <c r="H759" s="4">
        <f t="shared" si="234"/>
        <v>3.1156497409509112E-3</v>
      </c>
      <c r="I759" s="4">
        <f t="shared" si="237"/>
        <v>-2.9126470666107136E-4</v>
      </c>
      <c r="J759" s="4">
        <f t="shared" si="238"/>
        <v>3.4069144476119827E-3</v>
      </c>
      <c r="K759" s="4">
        <f t="shared" si="242"/>
        <v>-6.8954712751215811E-3</v>
      </c>
      <c r="L759" s="4">
        <f t="shared" si="248"/>
        <v>-8.7555936062984428E-3</v>
      </c>
      <c r="M759" s="4">
        <f t="shared" si="243"/>
        <v>8.0482790306587362E-3</v>
      </c>
      <c r="N759" s="4">
        <f t="shared" si="249"/>
        <v>1.0765598111017747E-2</v>
      </c>
      <c r="O759" s="4">
        <f t="shared" si="251"/>
        <v>2.6669130327666465E-3</v>
      </c>
      <c r="P759" s="4">
        <f t="shared" si="252"/>
        <v>1.9209039548022666E-2</v>
      </c>
      <c r="T759" s="4">
        <f t="shared" si="235"/>
        <v>3.1156497409509112E-3</v>
      </c>
      <c r="U759" s="4">
        <f t="shared" si="236"/>
        <v>3.1156497409509112E-3</v>
      </c>
      <c r="V759" s="2">
        <f t="shared" si="244"/>
        <v>-4.598451883953112E-3</v>
      </c>
      <c r="W759" s="4">
        <f t="shared" si="245"/>
        <v>-1.4552467365113644E-2</v>
      </c>
      <c r="X759" s="4">
        <f t="shared" si="246"/>
        <v>7.749738424160749E-3</v>
      </c>
      <c r="Y759" s="4">
        <f t="shared" si="239"/>
        <v>-1.9278320760469269E-2</v>
      </c>
      <c r="Z759" s="4">
        <f t="shared" si="240"/>
        <v>-1.3094625636700047E-2</v>
      </c>
      <c r="AA759" s="4">
        <f t="shared" si="250"/>
        <v>5.405819951060588E-3</v>
      </c>
    </row>
    <row r="760" spans="1:27" x14ac:dyDescent="0.3">
      <c r="A760" s="1">
        <f t="shared" si="232"/>
        <v>2</v>
      </c>
      <c r="B760" s="1">
        <f t="shared" si="233"/>
        <v>3</v>
      </c>
      <c r="C760" s="10">
        <v>40184</v>
      </c>
      <c r="D760" s="3">
        <v>1137.1400000000001</v>
      </c>
      <c r="E760" s="3">
        <v>1135.71</v>
      </c>
      <c r="F760" s="3">
        <f t="shared" si="241"/>
        <v>1129.6340000000002</v>
      </c>
      <c r="G760" s="3">
        <f t="shared" si="247"/>
        <v>1126.7239999999999</v>
      </c>
      <c r="H760" s="4">
        <f t="shared" si="234"/>
        <v>5.4552493576894229E-4</v>
      </c>
      <c r="I760" s="4">
        <f t="shared" si="237"/>
        <v>-7.1270193221407931E-4</v>
      </c>
      <c r="J760" s="4">
        <f t="shared" si="238"/>
        <v>1.2582268679830217E-3</v>
      </c>
      <c r="K760" s="4">
        <f t="shared" si="242"/>
        <v>-7.7099391123779766E-3</v>
      </c>
      <c r="L760" s="4">
        <f t="shared" si="248"/>
        <v>-9.6376071985828458E-3</v>
      </c>
      <c r="M760" s="4">
        <f t="shared" si="243"/>
        <v>6.6446300306115579E-3</v>
      </c>
      <c r="N760" s="4">
        <f t="shared" si="249"/>
        <v>9.2444999840246306E-3</v>
      </c>
      <c r="O760" s="4">
        <f t="shared" si="251"/>
        <v>2.5590516559089549E-3</v>
      </c>
      <c r="P760" s="4">
        <f t="shared" si="252"/>
        <v>1.9765043493857225E-2</v>
      </c>
      <c r="T760" s="4">
        <f t="shared" si="235"/>
        <v>5.4552493576894229E-4</v>
      </c>
      <c r="U760" s="4">
        <f t="shared" si="236"/>
        <v>5.4552493576894229E-4</v>
      </c>
      <c r="V760" s="2">
        <f t="shared" si="244"/>
        <v>-9.0803505437651224E-3</v>
      </c>
      <c r="W760" s="4">
        <f t="shared" si="245"/>
        <v>-1.898954703832742E-2</v>
      </c>
      <c r="X760" s="4">
        <f t="shared" si="246"/>
        <v>9.7140827561712426E-3</v>
      </c>
      <c r="Y760" s="4">
        <f t="shared" si="239"/>
        <v>-2.008263313840811E-2</v>
      </c>
      <c r="Z760" s="4">
        <f t="shared" si="240"/>
        <v>-1.3904009405059835E-2</v>
      </c>
      <c r="AA760" s="4">
        <f t="shared" si="250"/>
        <v>5.1787929319268063E-3</v>
      </c>
    </row>
    <row r="761" spans="1:27" x14ac:dyDescent="0.3">
      <c r="A761" s="1">
        <f t="shared" si="232"/>
        <v>2</v>
      </c>
      <c r="B761" s="1">
        <f t="shared" si="233"/>
        <v>4</v>
      </c>
      <c r="C761" s="10">
        <v>40185</v>
      </c>
      <c r="D761" s="3">
        <v>1141.69</v>
      </c>
      <c r="E761" s="3">
        <v>1136.27</v>
      </c>
      <c r="F761" s="3">
        <f t="shared" si="241"/>
        <v>1132.6880000000001</v>
      </c>
      <c r="G761" s="3">
        <f t="shared" si="247"/>
        <v>1129.0909999999999</v>
      </c>
      <c r="H761" s="4">
        <f t="shared" si="234"/>
        <v>4.0012663348399967E-3</v>
      </c>
      <c r="I761" s="4">
        <f t="shared" si="237"/>
        <v>-7.6507729918929787E-4</v>
      </c>
      <c r="J761" s="4">
        <f t="shared" si="238"/>
        <v>4.7663436340292945E-3</v>
      </c>
      <c r="K761" s="4">
        <f t="shared" si="242"/>
        <v>-5.8941731009375274E-3</v>
      </c>
      <c r="L761" s="4">
        <f t="shared" si="248"/>
        <v>-8.3093452775287874E-3</v>
      </c>
      <c r="M761" s="4">
        <f t="shared" si="243"/>
        <v>7.9474665574279513E-3</v>
      </c>
      <c r="N761" s="4">
        <f t="shared" si="249"/>
        <v>1.1158533723145576E-2</v>
      </c>
      <c r="O761" s="4">
        <f t="shared" si="251"/>
        <v>3.1505925426343465E-3</v>
      </c>
      <c r="P761" s="4">
        <f t="shared" si="252"/>
        <v>2.3845395031835841E-2</v>
      </c>
      <c r="T761" s="4">
        <f t="shared" si="235"/>
        <v>4.0012663348399967E-3</v>
      </c>
      <c r="U761" s="4">
        <f t="shared" si="236"/>
        <v>4.0012663348399967E-3</v>
      </c>
      <c r="V761" s="2">
        <f t="shared" si="244"/>
        <v>-9.4271593647220452E-3</v>
      </c>
      <c r="W761" s="4">
        <f t="shared" si="245"/>
        <v>-1.9332887771074888E-2</v>
      </c>
      <c r="X761" s="4">
        <f t="shared" si="246"/>
        <v>1.3556222368210774E-2</v>
      </c>
      <c r="Y761" s="4">
        <f t="shared" si="239"/>
        <v>-1.828950760092591E-2</v>
      </c>
      <c r="Z761" s="4">
        <f t="shared" si="240"/>
        <v>-1.209957776322876E-2</v>
      </c>
      <c r="AA761" s="4">
        <f t="shared" si="250"/>
        <v>6.3918599299509268E-3</v>
      </c>
    </row>
    <row r="762" spans="1:27" x14ac:dyDescent="0.3">
      <c r="A762" s="1">
        <f t="shared" si="232"/>
        <v>2</v>
      </c>
      <c r="B762" s="1">
        <f t="shared" si="233"/>
        <v>5</v>
      </c>
      <c r="C762" s="10">
        <v>40186</v>
      </c>
      <c r="D762" s="3">
        <v>1144.98</v>
      </c>
      <c r="E762" s="3">
        <v>1140.52</v>
      </c>
      <c r="F762" s="3">
        <f t="shared" si="241"/>
        <v>1138.664</v>
      </c>
      <c r="G762" s="3">
        <f t="shared" si="247"/>
        <v>1131.53</v>
      </c>
      <c r="H762" s="4">
        <f t="shared" si="234"/>
        <v>2.8816929289036106E-3</v>
      </c>
      <c r="I762" s="4">
        <f t="shared" si="237"/>
        <v>-1.0247965735007514E-3</v>
      </c>
      <c r="J762" s="4">
        <f t="shared" si="238"/>
        <v>3.906489502404362E-3</v>
      </c>
      <c r="K762" s="4">
        <f t="shared" si="242"/>
        <v>-4.03349420595785E-3</v>
      </c>
      <c r="L762" s="4">
        <f t="shared" si="248"/>
        <v>-1.0208063874120476E-2</v>
      </c>
      <c r="M762" s="4">
        <f t="shared" si="243"/>
        <v>5.5468513977784762E-3</v>
      </c>
      <c r="N762" s="4">
        <f t="shared" si="249"/>
        <v>1.1886560674485029E-2</v>
      </c>
      <c r="O762" s="4">
        <f t="shared" si="251"/>
        <v>6.2306765183671453E-3</v>
      </c>
      <c r="P762" s="4">
        <f t="shared" si="252"/>
        <v>2.6795803066989608E-2</v>
      </c>
      <c r="T762" s="4">
        <f t="shared" si="235"/>
        <v>2.8816929289036106E-3</v>
      </c>
      <c r="U762" s="4">
        <f t="shared" si="236"/>
        <v>2.8816929289036106E-3</v>
      </c>
      <c r="V762" s="2">
        <f t="shared" si="244"/>
        <v>-2.3290034948190968E-2</v>
      </c>
      <c r="W762" s="4">
        <f t="shared" si="245"/>
        <v>-3.3057134598709119E-2</v>
      </c>
      <c r="X762" s="4">
        <f t="shared" si="246"/>
        <v>2.6795803066989608E-2</v>
      </c>
      <c r="Y762" s="4">
        <f t="shared" si="239"/>
        <v>-1.6452029190920935E-2</v>
      </c>
      <c r="Z762" s="4">
        <f t="shared" si="240"/>
        <v>-1.0250513592936899E-2</v>
      </c>
      <c r="AA762" s="4">
        <f t="shared" si="250"/>
        <v>1.2689479507219903E-2</v>
      </c>
    </row>
    <row r="763" spans="1:27" x14ac:dyDescent="0.3">
      <c r="A763" s="1">
        <f t="shared" si="232"/>
        <v>3</v>
      </c>
      <c r="B763" s="1">
        <f t="shared" si="233"/>
        <v>1</v>
      </c>
      <c r="C763" s="10">
        <v>40189</v>
      </c>
      <c r="D763" s="3">
        <v>1146.98</v>
      </c>
      <c r="E763" s="3">
        <v>1145.96</v>
      </c>
      <c r="F763" s="3">
        <f t="shared" si="241"/>
        <v>1141.462</v>
      </c>
      <c r="G763" s="3">
        <f t="shared" si="247"/>
        <v>1133.58</v>
      </c>
      <c r="H763" s="4">
        <f t="shared" si="234"/>
        <v>1.7467554018410802E-3</v>
      </c>
      <c r="I763" s="4">
        <f t="shared" si="237"/>
        <v>8.5591014690214516E-4</v>
      </c>
      <c r="J763" s="4">
        <f t="shared" si="238"/>
        <v>8.9084525493893501E-4</v>
      </c>
      <c r="K763" s="4">
        <f t="shared" si="242"/>
        <v>-4.277367290258377E-3</v>
      </c>
      <c r="L763" s="4">
        <f t="shared" si="248"/>
        <v>-1.1256868145198095E-2</v>
      </c>
      <c r="M763" s="4">
        <f t="shared" si="243"/>
        <v>4.8341512901875217E-3</v>
      </c>
      <c r="N763" s="4">
        <f t="shared" si="249"/>
        <v>1.1820956615324981E-2</v>
      </c>
      <c r="O763" s="4">
        <f t="shared" si="251"/>
        <v>6.8719594064413168E-3</v>
      </c>
      <c r="P763" s="4">
        <f t="shared" si="252"/>
        <v>2.858936418258462E-2</v>
      </c>
      <c r="T763" s="4">
        <f t="shared" si="235"/>
        <v>1.7467554018410802E-3</v>
      </c>
      <c r="U763" s="4">
        <f t="shared" si="236"/>
        <v>1.7467554018410802E-3</v>
      </c>
      <c r="V763" s="2">
        <f t="shared" si="244"/>
        <v>-1.0471798634037284E-2</v>
      </c>
      <c r="W763" s="4">
        <f t="shared" si="245"/>
        <v>-2.0367080647696868E-2</v>
      </c>
      <c r="X763" s="4">
        <f t="shared" si="246"/>
        <v>1.2347858321785725E-2</v>
      </c>
      <c r="Y763" s="4">
        <f t="shared" si="239"/>
        <v>-1.6692861463696591E-2</v>
      </c>
      <c r="Z763" s="4">
        <f t="shared" si="240"/>
        <v>-1.0492864373340493E-2</v>
      </c>
      <c r="AA763" s="4">
        <f t="shared" si="250"/>
        <v>1.4003755891900071E-2</v>
      </c>
    </row>
    <row r="764" spans="1:27" x14ac:dyDescent="0.3">
      <c r="A764" s="1">
        <f t="shared" si="232"/>
        <v>3</v>
      </c>
      <c r="B764" s="1">
        <f t="shared" si="233"/>
        <v>2</v>
      </c>
      <c r="C764" s="10">
        <v>40190</v>
      </c>
      <c r="D764" s="3">
        <v>1136.22</v>
      </c>
      <c r="E764" s="3">
        <v>1143.81</v>
      </c>
      <c r="F764" s="3">
        <f t="shared" si="241"/>
        <v>1141.402</v>
      </c>
      <c r="G764" s="3">
        <f t="shared" si="247"/>
        <v>1134.4239999999998</v>
      </c>
      <c r="H764" s="4">
        <f t="shared" si="234"/>
        <v>-9.3811574744110532E-3</v>
      </c>
      <c r="I764" s="4">
        <f t="shared" si="237"/>
        <v>-2.7637796648590845E-3</v>
      </c>
      <c r="J764" s="4">
        <f t="shared" si="238"/>
        <v>-6.6173778095519687E-3</v>
      </c>
      <c r="K764" s="4">
        <f t="shared" si="242"/>
        <v>-3.7337181119113036E-3</v>
      </c>
      <c r="L764" s="4">
        <f t="shared" si="248"/>
        <v>-1.1120992131995067E-2</v>
      </c>
      <c r="M764" s="4">
        <f t="shared" si="243"/>
        <v>-4.540030593953766E-3</v>
      </c>
      <c r="N764" s="4">
        <f t="shared" si="249"/>
        <v>1.5831823022082368E-3</v>
      </c>
      <c r="O764" s="4">
        <f t="shared" si="251"/>
        <v>6.1414162750174197E-3</v>
      </c>
      <c r="P764" s="4">
        <f t="shared" si="252"/>
        <v>1.8940005380683453E-2</v>
      </c>
      <c r="T764" s="4">
        <f t="shared" si="235"/>
        <v>-9.3811574744110532E-3</v>
      </c>
      <c r="U764" s="4">
        <f t="shared" si="236"/>
        <v>-9.3811574744110532E-3</v>
      </c>
      <c r="V764" s="2">
        <f t="shared" si="244"/>
        <v>-9.1196010392509338E-3</v>
      </c>
      <c r="W764" s="4">
        <f t="shared" si="245"/>
        <v>-1.902840502885839E-2</v>
      </c>
      <c r="X764" s="4">
        <f t="shared" si="246"/>
        <v>-2.6396367859778493E-4</v>
      </c>
      <c r="Y764" s="4">
        <f t="shared" si="239"/>
        <v>-1.6155990953408732E-2</v>
      </c>
      <c r="Z764" s="4">
        <f t="shared" si="240"/>
        <v>-9.9526087604012905E-3</v>
      </c>
      <c r="AA764" s="4">
        <f t="shared" si="250"/>
        <v>1.2378419897715839E-2</v>
      </c>
    </row>
    <row r="765" spans="1:27" x14ac:dyDescent="0.3">
      <c r="A765" s="1">
        <f t="shared" si="232"/>
        <v>3</v>
      </c>
      <c r="B765" s="1">
        <f t="shared" si="233"/>
        <v>3</v>
      </c>
      <c r="C765" s="10">
        <v>40191</v>
      </c>
      <c r="D765" s="3">
        <v>1145.68</v>
      </c>
      <c r="E765" s="3">
        <v>1137.31</v>
      </c>
      <c r="F765" s="3">
        <f t="shared" si="241"/>
        <v>1143.1100000000001</v>
      </c>
      <c r="G765" s="3">
        <f t="shared" si="247"/>
        <v>1136.3719999999998</v>
      </c>
      <c r="H765" s="4">
        <f t="shared" si="234"/>
        <v>8.325852387741842E-3</v>
      </c>
      <c r="I765" s="4">
        <f t="shared" si="237"/>
        <v>9.5932125820696532E-4</v>
      </c>
      <c r="J765" s="4">
        <f t="shared" si="238"/>
        <v>7.3665311295348767E-3</v>
      </c>
      <c r="K765" s="4">
        <f t="shared" si="242"/>
        <v>5.4984950097691863E-3</v>
      </c>
      <c r="L765" s="4">
        <f t="shared" si="248"/>
        <v>-7.7645369930317502E-4</v>
      </c>
      <c r="M765" s="4">
        <f t="shared" si="243"/>
        <v>2.2482525741179204E-3</v>
      </c>
      <c r="N765" s="4">
        <f t="shared" si="249"/>
        <v>8.1909797143894965E-3</v>
      </c>
      <c r="O765" s="4">
        <f t="shared" si="251"/>
        <v>5.8812233782559557E-3</v>
      </c>
      <c r="P765" s="4">
        <f t="shared" si="252"/>
        <v>2.7423549457447904E-2</v>
      </c>
      <c r="T765" s="4">
        <f t="shared" si="235"/>
        <v>8.325852387741842E-3</v>
      </c>
      <c r="U765" s="4">
        <f t="shared" si="236"/>
        <v>8.325852387741842E-3</v>
      </c>
      <c r="V765" s="2">
        <f t="shared" si="244"/>
        <v>8.0970234637664604E-4</v>
      </c>
      <c r="W765" s="4">
        <f t="shared" si="245"/>
        <v>-9.1983946770871142E-3</v>
      </c>
      <c r="X765" s="4">
        <f t="shared" si="246"/>
        <v>7.5100691207766529E-3</v>
      </c>
      <c r="Y765" s="4">
        <f t="shared" si="239"/>
        <v>-7.038892708557066E-3</v>
      </c>
      <c r="Z765" s="4">
        <f t="shared" si="240"/>
        <v>-7.7802493411205972E-4</v>
      </c>
      <c r="AA765" s="4">
        <f t="shared" si="250"/>
        <v>1.1929527616909444E-2</v>
      </c>
    </row>
    <row r="766" spans="1:27" x14ac:dyDescent="0.3">
      <c r="A766" s="1">
        <f t="shared" si="232"/>
        <v>3</v>
      </c>
      <c r="B766" s="1">
        <f t="shared" si="233"/>
        <v>4</v>
      </c>
      <c r="C766" s="10">
        <v>40192</v>
      </c>
      <c r="D766" s="3">
        <v>1148.46</v>
      </c>
      <c r="E766" s="3">
        <v>1145.68</v>
      </c>
      <c r="F766" s="3">
        <f t="shared" si="241"/>
        <v>1144.4640000000002</v>
      </c>
      <c r="G766" s="3">
        <f t="shared" si="247"/>
        <v>1138.5759999999998</v>
      </c>
      <c r="H766" s="4">
        <f t="shared" si="234"/>
        <v>2.4265065288736581E-3</v>
      </c>
      <c r="I766" s="4">
        <f t="shared" si="237"/>
        <v>0</v>
      </c>
      <c r="J766" s="4">
        <f t="shared" si="238"/>
        <v>2.4265065288736581E-3</v>
      </c>
      <c r="K766" s="4">
        <f t="shared" si="242"/>
        <v>-1.9333496264226644E-3</v>
      </c>
      <c r="L766" s="4">
        <f t="shared" si="248"/>
        <v>-7.1592610696026961E-3</v>
      </c>
      <c r="M766" s="4">
        <f t="shared" si="243"/>
        <v>3.4915908233023201E-3</v>
      </c>
      <c r="N766" s="4">
        <f t="shared" si="249"/>
        <v>8.6810190975395961E-3</v>
      </c>
      <c r="O766" s="4">
        <f t="shared" si="251"/>
        <v>5.1268655416822307E-3</v>
      </c>
      <c r="P766" s="4">
        <f t="shared" si="252"/>
        <v>2.9916599408124949E-2</v>
      </c>
      <c r="T766" s="4">
        <f t="shared" si="235"/>
        <v>2.4265065288736581E-3</v>
      </c>
      <c r="U766" s="4">
        <f t="shared" si="236"/>
        <v>2.4265065288736581E-3</v>
      </c>
      <c r="V766" s="2">
        <f t="shared" si="244"/>
        <v>-3.4826478597863356E-3</v>
      </c>
      <c r="W766" s="4">
        <f t="shared" si="245"/>
        <v>-1.344782138118842E-2</v>
      </c>
      <c r="X766" s="4">
        <f t="shared" si="246"/>
        <v>5.9298058141877231E-3</v>
      </c>
      <c r="Y766" s="4">
        <f t="shared" si="239"/>
        <v>-1.4378070952776465E-2</v>
      </c>
      <c r="Z766" s="4">
        <f t="shared" si="240"/>
        <v>-8.1634785301278392E-3</v>
      </c>
      <c r="AA766" s="4">
        <f t="shared" si="250"/>
        <v>1.039650812933488E-2</v>
      </c>
    </row>
    <row r="767" spans="1:27" x14ac:dyDescent="0.3">
      <c r="A767" s="1">
        <f t="shared" si="232"/>
        <v>3</v>
      </c>
      <c r="B767" s="1">
        <f t="shared" si="233"/>
        <v>5</v>
      </c>
      <c r="C767" s="10">
        <v>40193</v>
      </c>
      <c r="D767" s="3">
        <v>1136.03</v>
      </c>
      <c r="E767" s="3">
        <v>1147.72</v>
      </c>
      <c r="F767" s="3">
        <f t="shared" si="241"/>
        <v>1142.674</v>
      </c>
      <c r="G767" s="3">
        <f t="shared" si="247"/>
        <v>1140.6690000000001</v>
      </c>
      <c r="H767" s="4">
        <f t="shared" si="234"/>
        <v>-1.0823189314386276E-2</v>
      </c>
      <c r="I767" s="4">
        <f t="shared" si="237"/>
        <v>-6.4434111767062768E-4</v>
      </c>
      <c r="J767" s="4">
        <f t="shared" si="238"/>
        <v>-1.0178848196715648E-2</v>
      </c>
      <c r="K767" s="4">
        <f t="shared" si="242"/>
        <v>-3.5917663653936573E-3</v>
      </c>
      <c r="L767" s="4">
        <f t="shared" si="248"/>
        <v>-6.3350535112722114E-3</v>
      </c>
      <c r="M767" s="4">
        <f t="shared" si="243"/>
        <v>-5.8144317626899755E-3</v>
      </c>
      <c r="N767" s="4">
        <f t="shared" si="249"/>
        <v>-4.0669116106426349E-3</v>
      </c>
      <c r="O767" s="4">
        <f t="shared" si="251"/>
        <v>1.7649181799775373E-3</v>
      </c>
      <c r="P767" s="4">
        <f t="shared" si="252"/>
        <v>1.8769617074701879E-2</v>
      </c>
      <c r="T767" s="4">
        <f t="shared" si="235"/>
        <v>-1.0823189314386276E-2</v>
      </c>
      <c r="U767" s="4">
        <f t="shared" si="236"/>
        <v>-1.0823189314386276E-2</v>
      </c>
      <c r="V767" s="2">
        <f t="shared" si="244"/>
        <v>-3.0301447155321195E-3</v>
      </c>
      <c r="W767" s="4">
        <f t="shared" si="245"/>
        <v>-1.2999843268376882E-2</v>
      </c>
      <c r="X767" s="4">
        <f t="shared" si="246"/>
        <v>-7.8167304232388737E-3</v>
      </c>
      <c r="Y767" s="4">
        <f t="shared" si="239"/>
        <v>-1.6015809178792709E-2</v>
      </c>
      <c r="Z767" s="4">
        <f t="shared" si="240"/>
        <v>-9.8115431046859169E-3</v>
      </c>
      <c r="AA767" s="4">
        <f t="shared" si="250"/>
        <v>3.5216710109391277E-3</v>
      </c>
    </row>
    <row r="768" spans="1:27" x14ac:dyDescent="0.3">
      <c r="A768" s="1">
        <f t="shared" si="232"/>
        <v>4</v>
      </c>
      <c r="B768" s="1">
        <f t="shared" si="233"/>
        <v>2</v>
      </c>
      <c r="C768" s="10">
        <v>40197</v>
      </c>
      <c r="D768" s="3">
        <v>1150.23</v>
      </c>
      <c r="E768" s="3">
        <v>1136.03</v>
      </c>
      <c r="F768" s="3">
        <f t="shared" si="241"/>
        <v>1143.3240000000001</v>
      </c>
      <c r="G768" s="3">
        <f t="shared" si="247"/>
        <v>1142.393</v>
      </c>
      <c r="H768" s="4">
        <f t="shared" si="234"/>
        <v>1.2499669903083585E-2</v>
      </c>
      <c r="I768" s="4">
        <f t="shared" si="237"/>
        <v>0</v>
      </c>
      <c r="J768" s="4">
        <f t="shared" si="238"/>
        <v>1.2499669903083585E-2</v>
      </c>
      <c r="K768" s="4">
        <f t="shared" si="242"/>
        <v>4.9008388862971132E-3</v>
      </c>
      <c r="L768" s="4">
        <f t="shared" si="248"/>
        <v>4.8345749867718113E-3</v>
      </c>
      <c r="M768" s="4">
        <f t="shared" si="243"/>
        <v>6.0402825445804937E-3</v>
      </c>
      <c r="N768" s="4">
        <f t="shared" si="249"/>
        <v>6.8601610829197909E-3</v>
      </c>
      <c r="O768" s="4">
        <f t="shared" si="251"/>
        <v>8.0940333672399438E-4</v>
      </c>
      <c r="P768" s="4">
        <f t="shared" si="252"/>
        <v>3.150390099542652E-2</v>
      </c>
      <c r="T768" s="4">
        <f t="shared" si="235"/>
        <v>1.2499669903083585E-2</v>
      </c>
      <c r="U768" s="4">
        <f t="shared" si="236"/>
        <v>1.2499669903083585E-2</v>
      </c>
      <c r="V768" s="2">
        <f t="shared" si="244"/>
        <v>9.638829960476436E-3</v>
      </c>
      <c r="W768" s="4">
        <f t="shared" si="245"/>
        <v>-4.5755833912839626E-4</v>
      </c>
      <c r="X768" s="4">
        <f t="shared" si="246"/>
        <v>2.8335280475683968E-3</v>
      </c>
      <c r="Y768" s="4">
        <f t="shared" si="239"/>
        <v>-7.6290967606641499E-3</v>
      </c>
      <c r="Z768" s="4">
        <f t="shared" si="240"/>
        <v>-1.3719503701717607E-3</v>
      </c>
      <c r="AA768" s="4">
        <f t="shared" si="250"/>
        <v>1.6312413378632667E-3</v>
      </c>
    </row>
    <row r="769" spans="1:27" x14ac:dyDescent="0.3">
      <c r="A769" s="1">
        <f t="shared" si="232"/>
        <v>4</v>
      </c>
      <c r="B769" s="1">
        <f t="shared" si="233"/>
        <v>3</v>
      </c>
      <c r="C769" s="10">
        <v>40198</v>
      </c>
      <c r="D769" s="3">
        <v>1138.04</v>
      </c>
      <c r="E769" s="3">
        <v>1147.95</v>
      </c>
      <c r="F769" s="3">
        <f t="shared" si="241"/>
        <v>1143.6879999999999</v>
      </c>
      <c r="G769" s="3">
        <f t="shared" si="247"/>
        <v>1142.5450000000001</v>
      </c>
      <c r="H769" s="4">
        <f t="shared" si="234"/>
        <v>-1.0597880423915264E-2</v>
      </c>
      <c r="I769" s="4">
        <f t="shared" si="237"/>
        <v>-1.9822122532015098E-3</v>
      </c>
      <c r="J769" s="4">
        <f t="shared" si="238"/>
        <v>-8.6156681707137556E-3</v>
      </c>
      <c r="K769" s="4">
        <f t="shared" si="242"/>
        <v>-4.4599775697035451E-3</v>
      </c>
      <c r="L769" s="4">
        <f t="shared" si="248"/>
        <v>-6.246093776413917E-3</v>
      </c>
      <c r="M769" s="4">
        <f t="shared" si="243"/>
        <v>-4.9384097760927035E-3</v>
      </c>
      <c r="N769" s="4">
        <f t="shared" si="249"/>
        <v>-3.9429519187429022E-3</v>
      </c>
      <c r="O769" s="4">
        <f t="shared" si="251"/>
        <v>1.0043583705316172E-3</v>
      </c>
      <c r="P769" s="4">
        <f t="shared" si="252"/>
        <v>2.0572145995874862E-2</v>
      </c>
      <c r="T769" s="4">
        <f t="shared" si="235"/>
        <v>-1.0597880423915264E-2</v>
      </c>
      <c r="U769" s="4">
        <f t="shared" si="236"/>
        <v>-1.0597880423915264E-2</v>
      </c>
      <c r="V769" s="2">
        <f t="shared" si="244"/>
        <v>-1.2180172661119941E-2</v>
      </c>
      <c r="W769" s="4">
        <f t="shared" si="245"/>
        <v>-2.205837093450877E-2</v>
      </c>
      <c r="X769" s="4">
        <f t="shared" si="246"/>
        <v>1.6018024678318779E-3</v>
      </c>
      <c r="Y769" s="4">
        <f t="shared" si="239"/>
        <v>-1.6873194806989102E-2</v>
      </c>
      <c r="Z769" s="4">
        <f t="shared" si="240"/>
        <v>-1.0674334763400696E-2</v>
      </c>
      <c r="AA769" s="4">
        <f t="shared" si="250"/>
        <v>2.002800065182846E-3</v>
      </c>
    </row>
    <row r="770" spans="1:27" x14ac:dyDescent="0.3">
      <c r="A770" s="1">
        <f t="shared" si="232"/>
        <v>4</v>
      </c>
      <c r="B770" s="1">
        <f t="shared" si="233"/>
        <v>4</v>
      </c>
      <c r="C770" s="10">
        <v>40199</v>
      </c>
      <c r="D770" s="3">
        <v>1116.48</v>
      </c>
      <c r="E770" s="3">
        <v>1138.68</v>
      </c>
      <c r="F770" s="3">
        <f t="shared" si="241"/>
        <v>1137.848</v>
      </c>
      <c r="G770" s="3">
        <f t="shared" si="247"/>
        <v>1140.479</v>
      </c>
      <c r="H770" s="4">
        <f t="shared" si="234"/>
        <v>-1.8944852553513011E-2</v>
      </c>
      <c r="I770" s="4">
        <f t="shared" si="237"/>
        <v>5.6237039119899136E-4</v>
      </c>
      <c r="J770" s="4">
        <f t="shared" si="238"/>
        <v>-1.9507222944712004E-2</v>
      </c>
      <c r="K770" s="4">
        <f t="shared" si="242"/>
        <v>4.5253242416787558E-3</v>
      </c>
      <c r="L770" s="4">
        <f t="shared" si="248"/>
        <v>4.4862707422901119E-3</v>
      </c>
      <c r="M770" s="4">
        <f t="shared" si="243"/>
        <v>-1.8779309714478505E-2</v>
      </c>
      <c r="N770" s="4">
        <f t="shared" si="249"/>
        <v>-2.1042912670904086E-2</v>
      </c>
      <c r="O770" s="4">
        <f t="shared" si="251"/>
        <v>-2.3565133276011083E-3</v>
      </c>
      <c r="P770" s="4">
        <f t="shared" si="252"/>
        <v>1.2375571697606576E-3</v>
      </c>
      <c r="T770" s="4">
        <f t="shared" si="235"/>
        <v>-1.8944852553513011E-2</v>
      </c>
      <c r="U770" s="4">
        <f t="shared" si="236"/>
        <v>-1.8944852553513011E-2</v>
      </c>
      <c r="V770" s="2">
        <f t="shared" si="244"/>
        <v>6.7132965449369971E-3</v>
      </c>
      <c r="W770" s="4">
        <f t="shared" si="245"/>
        <v>-3.353836420512311E-3</v>
      </c>
      <c r="X770" s="4">
        <f t="shared" si="246"/>
        <v>-2.5487046993925042E-2</v>
      </c>
      <c r="Y770" s="4">
        <f t="shared" si="239"/>
        <v>-7.9999291777935883E-3</v>
      </c>
      <c r="Z770" s="4">
        <f t="shared" si="240"/>
        <v>-1.7451209783067685E-3</v>
      </c>
      <c r="AA770" s="4">
        <f t="shared" si="250"/>
        <v>-4.6032315350230252E-3</v>
      </c>
    </row>
    <row r="771" spans="1:27" x14ac:dyDescent="0.3">
      <c r="A771" s="1">
        <f t="shared" ref="A771:A834" si="253">WEEKNUM(C771,2)</f>
        <v>4</v>
      </c>
      <c r="B771" s="1">
        <f t="shared" ref="B771:B834" si="254">WEEKDAY(C771,2)</f>
        <v>5</v>
      </c>
      <c r="C771" s="10">
        <v>40200</v>
      </c>
      <c r="D771" s="3">
        <v>1091.76</v>
      </c>
      <c r="E771" s="3">
        <v>1115.49</v>
      </c>
      <c r="F771" s="3">
        <f t="shared" si="241"/>
        <v>1126.5080000000003</v>
      </c>
      <c r="G771" s="3">
        <f t="shared" si="247"/>
        <v>1135.4859999999999</v>
      </c>
      <c r="H771" s="4">
        <f t="shared" ref="H771:H834" si="255">(D771-D770)/D770</f>
        <v>-2.2141014617368896E-2</v>
      </c>
      <c r="I771" s="4">
        <f t="shared" si="237"/>
        <v>-8.8671539122958676E-4</v>
      </c>
      <c r="J771" s="4">
        <f t="shared" si="238"/>
        <v>-2.1254299226139309E-2</v>
      </c>
      <c r="K771" s="4">
        <f t="shared" si="242"/>
        <v>1.6762503582688579E-2</v>
      </c>
      <c r="L771" s="4">
        <f t="shared" si="248"/>
        <v>2.1374717365688762E-2</v>
      </c>
      <c r="M771" s="4">
        <f t="shared" si="243"/>
        <v>-3.0845764078018326E-2</v>
      </c>
      <c r="N771" s="4">
        <f t="shared" si="249"/>
        <v>-3.8508620978153753E-2</v>
      </c>
      <c r="O771" s="4">
        <f t="shared" si="251"/>
        <v>-8.2234190664611361E-3</v>
      </c>
      <c r="P771" s="4">
        <f t="shared" si="252"/>
        <v>-2.093085821899374E-2</v>
      </c>
      <c r="T771" s="4">
        <f t="shared" ref="T771:T834" si="256">(D771-D770)/D770</f>
        <v>-2.2141014617368896E-2</v>
      </c>
      <c r="U771" s="4">
        <f t="shared" ref="U771:U834" si="257">(D771-D770)/D770</f>
        <v>-2.2141014617368896E-2</v>
      </c>
      <c r="V771" s="2">
        <f t="shared" si="244"/>
        <v>2.8643594153052468E-2</v>
      </c>
      <c r="W771" s="4">
        <f t="shared" si="245"/>
        <v>1.8357158211521941E-2</v>
      </c>
      <c r="X771" s="4">
        <f t="shared" si="246"/>
        <v>-4.9370461313411038E-2</v>
      </c>
      <c r="Y771" s="4">
        <f t="shared" si="239"/>
        <v>4.0846668796624963E-3</v>
      </c>
      <c r="Z771" s="4">
        <f t="shared" si="240"/>
        <v>1.041567147543075E-2</v>
      </c>
      <c r="AA771" s="4">
        <f t="shared" si="250"/>
        <v>-1.5689440646451003E-2</v>
      </c>
    </row>
    <row r="772" spans="1:27" x14ac:dyDescent="0.3">
      <c r="A772" s="1">
        <f t="shared" si="253"/>
        <v>5</v>
      </c>
      <c r="B772" s="1">
        <f t="shared" si="254"/>
        <v>1</v>
      </c>
      <c r="C772" s="10">
        <v>40203</v>
      </c>
      <c r="D772" s="3">
        <v>1096.78</v>
      </c>
      <c r="E772" s="3">
        <v>1092.4000000000001</v>
      </c>
      <c r="F772" s="3">
        <f t="shared" si="241"/>
        <v>1118.6579999999999</v>
      </c>
      <c r="G772" s="3">
        <f t="shared" si="247"/>
        <v>1130.6660000000002</v>
      </c>
      <c r="H772" s="4">
        <f t="shared" si="255"/>
        <v>4.598080164138622E-3</v>
      </c>
      <c r="I772" s="4">
        <f t="shared" ref="I772:I835" si="258">(E772-D771)/D771</f>
        <v>5.8620942331657144E-4</v>
      </c>
      <c r="J772" s="4">
        <f t="shared" ref="J772:J835" si="259">H772-I772</f>
        <v>4.0118707408220503E-3</v>
      </c>
      <c r="K772" s="4">
        <f t="shared" si="242"/>
        <v>2.964708360811906E-2</v>
      </c>
      <c r="L772" s="4">
        <f t="shared" si="248"/>
        <v>3.9084699119871821E-2</v>
      </c>
      <c r="M772" s="4">
        <f t="shared" si="243"/>
        <v>-1.9557362482545988E-2</v>
      </c>
      <c r="N772" s="4">
        <f t="shared" si="249"/>
        <v>-2.9969946916242454E-2</v>
      </c>
      <c r="O772" s="4">
        <f t="shared" si="251"/>
        <v>-1.0948412626051045E-2</v>
      </c>
      <c r="P772" s="4">
        <f t="shared" si="252"/>
        <v>-1.6429019818850272E-2</v>
      </c>
      <c r="T772" s="4">
        <f t="shared" si="256"/>
        <v>4.598080164138622E-3</v>
      </c>
      <c r="U772" s="4">
        <f t="shared" si="257"/>
        <v>4.598080164138622E-3</v>
      </c>
      <c r="V772" s="2">
        <f t="shared" si="244"/>
        <v>4.0549204953469607E-2</v>
      </c>
      <c r="W772" s="4">
        <f t="shared" si="245"/>
        <v>3.0143712903934868E-2</v>
      </c>
      <c r="X772" s="4">
        <f t="shared" si="246"/>
        <v>-3.4550143922255576E-2</v>
      </c>
      <c r="Y772" s="4">
        <f t="shared" si="239"/>
        <v>1.6808591293803351E-2</v>
      </c>
      <c r="Z772" s="4">
        <f t="shared" si="240"/>
        <v>2.3219823410814855E-2</v>
      </c>
      <c r="AA772" s="4">
        <f t="shared" si="250"/>
        <v>-2.1017368033227391E-2</v>
      </c>
    </row>
    <row r="773" spans="1:27" x14ac:dyDescent="0.3">
      <c r="A773" s="1">
        <f t="shared" si="253"/>
        <v>5</v>
      </c>
      <c r="B773" s="1">
        <f t="shared" si="254"/>
        <v>2</v>
      </c>
      <c r="C773" s="10">
        <v>40204</v>
      </c>
      <c r="D773" s="3">
        <v>1092.17</v>
      </c>
      <c r="E773" s="3">
        <v>1095.8</v>
      </c>
      <c r="F773" s="3">
        <f t="shared" si="241"/>
        <v>1107.0459999999998</v>
      </c>
      <c r="G773" s="3">
        <f t="shared" si="247"/>
        <v>1125.1850000000002</v>
      </c>
      <c r="H773" s="4">
        <f t="shared" si="255"/>
        <v>-4.2032130418132169E-3</v>
      </c>
      <c r="I773" s="4">
        <f t="shared" si="258"/>
        <v>-8.9352468133993893E-4</v>
      </c>
      <c r="J773" s="4">
        <f t="shared" si="259"/>
        <v>-3.3096883604732778E-3</v>
      </c>
      <c r="K773" s="4">
        <f t="shared" si="242"/>
        <v>1.2750961906672168E-2</v>
      </c>
      <c r="L773" s="4">
        <f t="shared" si="248"/>
        <v>2.9243178516506041E-2</v>
      </c>
      <c r="M773" s="4">
        <f t="shared" si="243"/>
        <v>-1.3437562666772429E-2</v>
      </c>
      <c r="N773" s="4">
        <f t="shared" si="249"/>
        <v>-2.9341841563831812E-2</v>
      </c>
      <c r="O773" s="4">
        <f t="shared" si="251"/>
        <v>-1.6608220331999917E-2</v>
      </c>
      <c r="P773" s="4">
        <f t="shared" si="252"/>
        <v>-2.056317819029669E-2</v>
      </c>
      <c r="T773" s="4">
        <f t="shared" si="256"/>
        <v>-4.2032130418132169E-3</v>
      </c>
      <c r="U773" s="4">
        <f t="shared" si="257"/>
        <v>-4.2032130418132169E-3</v>
      </c>
      <c r="V773" s="2">
        <f t="shared" si="244"/>
        <v>4.8733565528182539E-2</v>
      </c>
      <c r="W773" s="4">
        <f t="shared" si="245"/>
        <v>3.8246229872900619E-2</v>
      </c>
      <c r="X773" s="4">
        <f t="shared" si="246"/>
        <v>-5.0476861149509181E-2</v>
      </c>
      <c r="Y773" s="4">
        <f t="shared" si="239"/>
        <v>1.2314442653899767E-4</v>
      </c>
      <c r="Z773" s="4">
        <f t="shared" si="240"/>
        <v>6.429170633846514E-3</v>
      </c>
      <c r="AA773" s="4">
        <f t="shared" si="250"/>
        <v>-3.1730288177279797E-2</v>
      </c>
    </row>
    <row r="774" spans="1:27" x14ac:dyDescent="0.3">
      <c r="A774" s="1">
        <f t="shared" si="253"/>
        <v>5</v>
      </c>
      <c r="B774" s="1">
        <f t="shared" si="254"/>
        <v>3</v>
      </c>
      <c r="C774" s="10">
        <v>40205</v>
      </c>
      <c r="D774" s="3">
        <v>1097.5</v>
      </c>
      <c r="E774" s="3">
        <v>1091.94</v>
      </c>
      <c r="F774" s="3">
        <f t="shared" si="241"/>
        <v>1098.9379999999999</v>
      </c>
      <c r="G774" s="3">
        <f t="shared" si="247"/>
        <v>1121.3130000000001</v>
      </c>
      <c r="H774" s="4">
        <f t="shared" si="255"/>
        <v>4.8801926440022406E-3</v>
      </c>
      <c r="I774" s="4">
        <f t="shared" si="258"/>
        <v>-2.1058992647666404E-4</v>
      </c>
      <c r="J774" s="4">
        <f t="shared" si="259"/>
        <v>5.0907825704789049E-3</v>
      </c>
      <c r="K774" s="4">
        <f t="shared" si="242"/>
        <v>6.5259986998359477E-3</v>
      </c>
      <c r="L774" s="4">
        <f t="shared" si="248"/>
        <v>2.9106172929936735E-2</v>
      </c>
      <c r="M774" s="4">
        <f t="shared" si="243"/>
        <v>-1.3085360593590126E-3</v>
      </c>
      <c r="N774" s="4">
        <f t="shared" si="249"/>
        <v>-2.1236710891606624E-2</v>
      </c>
      <c r="O774" s="4">
        <f t="shared" si="251"/>
        <v>-2.0387243735763304E-2</v>
      </c>
      <c r="P774" s="4">
        <f t="shared" si="252"/>
        <v>-1.5783337817236041E-2</v>
      </c>
      <c r="T774" s="4">
        <f t="shared" si="256"/>
        <v>4.8801926440022406E-3</v>
      </c>
      <c r="U774" s="4">
        <f t="shared" si="257"/>
        <v>4.8801926440022406E-3</v>
      </c>
      <c r="V774" s="2">
        <f t="shared" si="244"/>
        <v>4.1998956206451277E-2</v>
      </c>
      <c r="W774" s="4">
        <f t="shared" si="245"/>
        <v>3.1578966644386752E-2</v>
      </c>
      <c r="X774" s="4">
        <f t="shared" si="246"/>
        <v>-3.5622649467505506E-2</v>
      </c>
      <c r="Y774" s="4">
        <f t="shared" ref="Y774:Y837" si="260">(SUM(D770:D773)*(0.99/4.01)-D773)/D773</f>
        <v>-6.0242007851993434E-3</v>
      </c>
      <c r="Z774" s="4">
        <f t="shared" ref="Z774:Z837" si="261">(SUM(D770:D773)*(0.995/4.005)-D773)/D773</f>
        <v>2.4306487524277488E-4</v>
      </c>
      <c r="AA774" s="4">
        <f t="shared" si="250"/>
        <v>-3.9127804086429172E-2</v>
      </c>
    </row>
    <row r="775" spans="1:27" x14ac:dyDescent="0.3">
      <c r="A775" s="1">
        <f t="shared" si="253"/>
        <v>5</v>
      </c>
      <c r="B775" s="1">
        <f t="shared" si="254"/>
        <v>4</v>
      </c>
      <c r="C775" s="10">
        <v>40206</v>
      </c>
      <c r="D775" s="3">
        <v>1084.53</v>
      </c>
      <c r="E775" s="3">
        <v>1096.93</v>
      </c>
      <c r="F775" s="3">
        <f t="shared" ref="F775:F838" si="262">AVERAGE(D771:D775)</f>
        <v>1092.548</v>
      </c>
      <c r="G775" s="3">
        <f t="shared" si="247"/>
        <v>1115.1980000000001</v>
      </c>
      <c r="H775" s="4">
        <f t="shared" si="255"/>
        <v>-1.1817767653758566E-2</v>
      </c>
      <c r="I775" s="4">
        <f t="shared" si="258"/>
        <v>-5.1936218678809692E-4</v>
      </c>
      <c r="J775" s="4">
        <f t="shared" si="259"/>
        <v>-1.129840546697047E-2</v>
      </c>
      <c r="K775" s="4">
        <f t="shared" ref="K775:K838" si="263">(SUM(D771:D774)/4-D774)/D774</f>
        <v>-2.6856492027334767E-3</v>
      </c>
      <c r="L775" s="4">
        <f t="shared" si="248"/>
        <v>1.9230574538091672E-2</v>
      </c>
      <c r="M775" s="4">
        <f t="shared" ref="M775:M838" si="264">(D775-F775)/F775</f>
        <v>-7.3388079974518548E-3</v>
      </c>
      <c r="N775" s="4">
        <f t="shared" si="249"/>
        <v>-2.7500049318596443E-2</v>
      </c>
      <c r="O775" s="4">
        <f t="shared" si="251"/>
        <v>-2.0884622832010265E-2</v>
      </c>
      <c r="P775" s="4">
        <f t="shared" si="252"/>
        <v>-2.7414581651869732E-2</v>
      </c>
      <c r="T775" s="4">
        <f t="shared" si="256"/>
        <v>-1.1817767653758566E-2</v>
      </c>
      <c r="U775" s="4">
        <f t="shared" si="257"/>
        <v>-1.1817767653758566E-2</v>
      </c>
      <c r="V775" s="2">
        <f t="shared" ref="V775:V838" si="265">(D770-D774)/D774</f>
        <v>1.7293849658314368E-2</v>
      </c>
      <c r="W775" s="4">
        <f t="shared" ref="W775:W838" si="266">(D770*(1-0.01)-D774)/D774</f>
        <v>7.1209111617312115E-3</v>
      </c>
      <c r="X775" s="4">
        <f t="shared" ref="X775:X838" si="267">(D775-D770)/D770</f>
        <v>-2.8616723989681899E-2</v>
      </c>
      <c r="Y775" s="4">
        <f t="shared" si="260"/>
        <v>-1.512099023511837E-2</v>
      </c>
      <c r="Z775" s="4">
        <f t="shared" si="261"/>
        <v>-8.9110821040896664E-3</v>
      </c>
      <c r="AA775" s="4">
        <f t="shared" si="250"/>
        <v>-3.981199597837317E-2</v>
      </c>
    </row>
    <row r="776" spans="1:27" x14ac:dyDescent="0.3">
      <c r="A776" s="1">
        <f t="shared" si="253"/>
        <v>5</v>
      </c>
      <c r="B776" s="1">
        <f t="shared" si="254"/>
        <v>5</v>
      </c>
      <c r="C776" s="10">
        <v>40207</v>
      </c>
      <c r="D776" s="3">
        <v>1073.8699999999999</v>
      </c>
      <c r="E776" s="3">
        <v>1087.6099999999999</v>
      </c>
      <c r="F776" s="3">
        <f t="shared" si="262"/>
        <v>1088.9699999999998</v>
      </c>
      <c r="G776" s="3">
        <f t="shared" si="247"/>
        <v>1107.7390000000003</v>
      </c>
      <c r="H776" s="4">
        <f t="shared" si="255"/>
        <v>-9.8291425778909598E-3</v>
      </c>
      <c r="I776" s="4">
        <f t="shared" si="258"/>
        <v>2.8399398817920457E-3</v>
      </c>
      <c r="J776" s="4">
        <f t="shared" si="259"/>
        <v>-1.2669082459683005E-2</v>
      </c>
      <c r="K776" s="4">
        <f t="shared" si="263"/>
        <v>7.5747097821175242E-3</v>
      </c>
      <c r="L776" s="4">
        <f t="shared" si="248"/>
        <v>2.4869964152418468E-2</v>
      </c>
      <c r="M776" s="4">
        <f t="shared" si="264"/>
        <v>-1.3866314039872459E-2</v>
      </c>
      <c r="N776" s="4">
        <f t="shared" si="249"/>
        <v>-3.057489173893883E-2</v>
      </c>
      <c r="O776" s="4">
        <f t="shared" si="251"/>
        <v>-1.7477907009228737E-2</v>
      </c>
      <c r="P776" s="4">
        <f t="shared" si="252"/>
        <v>-3.6974262397991231E-2</v>
      </c>
      <c r="T776" s="4">
        <f t="shared" si="256"/>
        <v>-9.8291425778909598E-3</v>
      </c>
      <c r="U776" s="4">
        <f t="shared" si="257"/>
        <v>-9.8291425778909598E-3</v>
      </c>
      <c r="V776" s="2">
        <f t="shared" si="265"/>
        <v>6.6664822549860475E-3</v>
      </c>
      <c r="W776" s="4">
        <f t="shared" si="266"/>
        <v>-3.4001825675638066E-3</v>
      </c>
      <c r="X776" s="4">
        <f t="shared" si="267"/>
        <v>-1.6386385286143567E-2</v>
      </c>
      <c r="Y776" s="4">
        <f t="shared" si="260"/>
        <v>-4.9885659009513755E-3</v>
      </c>
      <c r="Z776" s="4">
        <f t="shared" si="261"/>
        <v>1.285229696086724E-3</v>
      </c>
      <c r="AA776" s="4">
        <f t="shared" si="250"/>
        <v>-3.3322444225873632E-2</v>
      </c>
    </row>
    <row r="777" spans="1:27" x14ac:dyDescent="0.3">
      <c r="A777" s="1">
        <f t="shared" si="253"/>
        <v>6</v>
      </c>
      <c r="B777" s="1">
        <f t="shared" si="254"/>
        <v>1</v>
      </c>
      <c r="C777" s="10">
        <v>40210</v>
      </c>
      <c r="D777" s="3">
        <v>1089.19</v>
      </c>
      <c r="E777" s="3">
        <v>1073.8900000000001</v>
      </c>
      <c r="F777" s="3">
        <f t="shared" si="262"/>
        <v>1087.452</v>
      </c>
      <c r="G777" s="3">
        <f t="shared" si="247"/>
        <v>1103.0550000000001</v>
      </c>
      <c r="H777" s="4">
        <f t="shared" si="255"/>
        <v>1.4266158846042971E-2</v>
      </c>
      <c r="I777" s="4">
        <f t="shared" si="258"/>
        <v>1.8624228258736334E-5</v>
      </c>
      <c r="J777" s="4">
        <f t="shared" si="259"/>
        <v>1.4247534617784234E-2</v>
      </c>
      <c r="K777" s="4">
        <f t="shared" si="263"/>
        <v>1.2243102051458777E-2</v>
      </c>
      <c r="L777" s="4">
        <f t="shared" si="248"/>
        <v>2.8611988001858449E-2</v>
      </c>
      <c r="M777" s="4">
        <f t="shared" si="264"/>
        <v>1.5982314621703362E-3</v>
      </c>
      <c r="N777" s="4">
        <f t="shared" si="249"/>
        <v>-1.2569636146882982E-2</v>
      </c>
      <c r="O777" s="4">
        <f t="shared" si="251"/>
        <v>-1.4325324323579967E-2</v>
      </c>
      <c r="P777" s="4">
        <f t="shared" si="252"/>
        <v>-2.3235584252533276E-2</v>
      </c>
      <c r="T777" s="4">
        <f t="shared" si="256"/>
        <v>1.4266158846042971E-2</v>
      </c>
      <c r="U777" s="4">
        <f t="shared" si="257"/>
        <v>1.4266158846042971E-2</v>
      </c>
      <c r="V777" s="2">
        <f t="shared" si="265"/>
        <v>2.133405347015941E-2</v>
      </c>
      <c r="W777" s="4">
        <f t="shared" si="266"/>
        <v>1.112071293545791E-2</v>
      </c>
      <c r="X777" s="4">
        <f t="shared" si="267"/>
        <v>-6.9202574809897324E-3</v>
      </c>
      <c r="Y777" s="4">
        <f t="shared" si="260"/>
        <v>-3.7838301152704054E-4</v>
      </c>
      <c r="Z777" s="4">
        <f t="shared" si="261"/>
        <v>5.9244809400263851E-3</v>
      </c>
      <c r="AA777" s="4">
        <f t="shared" si="250"/>
        <v>-2.7895925296203047E-2</v>
      </c>
    </row>
    <row r="778" spans="1:27" x14ac:dyDescent="0.3">
      <c r="A778" s="1">
        <f t="shared" si="253"/>
        <v>6</v>
      </c>
      <c r="B778" s="1">
        <f t="shared" si="254"/>
        <v>2</v>
      </c>
      <c r="C778" s="10">
        <v>40211</v>
      </c>
      <c r="D778" s="3">
        <v>1103.32</v>
      </c>
      <c r="E778" s="3">
        <v>1090.05</v>
      </c>
      <c r="F778" s="3">
        <f t="shared" si="262"/>
        <v>1089.682</v>
      </c>
      <c r="G778" s="3">
        <f t="shared" si="247"/>
        <v>1098.364</v>
      </c>
      <c r="H778" s="4">
        <f t="shared" si="255"/>
        <v>1.2972943196320093E-2</v>
      </c>
      <c r="I778" s="4">
        <f t="shared" si="258"/>
        <v>7.8957757599674983E-4</v>
      </c>
      <c r="J778" s="4">
        <f t="shared" si="259"/>
        <v>1.2183365620323343E-2</v>
      </c>
      <c r="K778" s="4">
        <f t="shared" si="263"/>
        <v>-2.6785960208962787E-3</v>
      </c>
      <c r="L778" s="4">
        <f t="shared" si="248"/>
        <v>7.9171984073790804E-3</v>
      </c>
      <c r="M778" s="4">
        <f t="shared" si="264"/>
        <v>1.2515577939251928E-2</v>
      </c>
      <c r="N778" s="4">
        <f t="shared" si="249"/>
        <v>4.5121653659441711E-3</v>
      </c>
      <c r="O778" s="4">
        <f t="shared" si="251"/>
        <v>-7.8689772686074914E-3</v>
      </c>
      <c r="P778" s="4">
        <f t="shared" si="252"/>
        <v>-1.0564074970854608E-2</v>
      </c>
      <c r="T778" s="4">
        <f t="shared" si="256"/>
        <v>1.2972943196320093E-2</v>
      </c>
      <c r="U778" s="4">
        <f t="shared" si="257"/>
        <v>1.2972943196320093E-2</v>
      </c>
      <c r="V778" s="2">
        <f t="shared" si="265"/>
        <v>2.735978112175119E-3</v>
      </c>
      <c r="W778" s="4">
        <f t="shared" si="266"/>
        <v>-7.291381668946724E-3</v>
      </c>
      <c r="X778" s="4">
        <f t="shared" si="267"/>
        <v>1.0209033392237346E-2</v>
      </c>
      <c r="Y778" s="4">
        <f t="shared" si="260"/>
        <v>-1.5114024998191885E-2</v>
      </c>
      <c r="Z778" s="4">
        <f t="shared" si="261"/>
        <v>-8.9040729496048139E-3</v>
      </c>
      <c r="AA778" s="4">
        <f t="shared" si="250"/>
        <v>-1.5684985086437064E-2</v>
      </c>
    </row>
    <row r="779" spans="1:27" x14ac:dyDescent="0.3">
      <c r="A779" s="1">
        <f t="shared" si="253"/>
        <v>6</v>
      </c>
      <c r="B779" s="1">
        <f t="shared" si="254"/>
        <v>3</v>
      </c>
      <c r="C779" s="10">
        <v>40212</v>
      </c>
      <c r="D779" s="3">
        <v>1097.28</v>
      </c>
      <c r="E779" s="3">
        <v>1100.67</v>
      </c>
      <c r="F779" s="3">
        <f t="shared" si="262"/>
        <v>1089.6379999999999</v>
      </c>
      <c r="G779" s="3">
        <f t="shared" ref="G779:G842" si="268">AVERAGE(D770:D779)</f>
        <v>1094.288</v>
      </c>
      <c r="H779" s="4">
        <f t="shared" si="255"/>
        <v>-5.4743863974186669E-3</v>
      </c>
      <c r="I779" s="4">
        <f t="shared" si="258"/>
        <v>-2.4018417140991405E-3</v>
      </c>
      <c r="J779" s="4">
        <f t="shared" si="259"/>
        <v>-3.0725446833195264E-3</v>
      </c>
      <c r="K779" s="4">
        <f t="shared" si="263"/>
        <v>-1.4132346010223664E-2</v>
      </c>
      <c r="L779" s="4">
        <f t="shared" ref="L779:L842" si="269">(SUM(D770:D778)/9-D778)/D778</f>
        <v>-8.4875144513329257E-3</v>
      </c>
      <c r="M779" s="4">
        <f t="shared" si="264"/>
        <v>7.0133383747630436E-3</v>
      </c>
      <c r="N779" s="4">
        <f t="shared" ref="N779:N842" si="270">(D779-G779)/G779</f>
        <v>2.7341979442340241E-3</v>
      </c>
      <c r="O779" s="4">
        <f t="shared" si="251"/>
        <v>-4.237751531058701E-3</v>
      </c>
      <c r="P779" s="4">
        <f t="shared" si="252"/>
        <v>-1.5980629539951517E-2</v>
      </c>
      <c r="T779" s="4">
        <f t="shared" si="256"/>
        <v>-5.4743863974186669E-3</v>
      </c>
      <c r="U779" s="4">
        <f t="shared" si="257"/>
        <v>-5.4743863974186669E-3</v>
      </c>
      <c r="V779" s="2">
        <f t="shared" si="265"/>
        <v>-5.2749882173802132E-3</v>
      </c>
      <c r="W779" s="4">
        <f t="shared" si="266"/>
        <v>-1.5222238335206329E-2</v>
      </c>
      <c r="X779" s="4">
        <f t="shared" si="267"/>
        <v>-2.0045558086562851E-4</v>
      </c>
      <c r="Y779" s="4">
        <f t="shared" si="260"/>
        <v>-2.6424960149747136E-2</v>
      </c>
      <c r="Z779" s="4">
        <f t="shared" si="261"/>
        <v>-2.0286326372207356E-2</v>
      </c>
      <c r="AA779" s="4">
        <f t="shared" ref="AA779:AA842" si="271">(F779-F774)/F774</f>
        <v>-8.462715822002656E-3</v>
      </c>
    </row>
    <row r="780" spans="1:27" x14ac:dyDescent="0.3">
      <c r="A780" s="1">
        <f t="shared" si="253"/>
        <v>6</v>
      </c>
      <c r="B780" s="1">
        <f t="shared" si="254"/>
        <v>4</v>
      </c>
      <c r="C780" s="10">
        <v>40213</v>
      </c>
      <c r="D780" s="3">
        <v>1063.1099999999999</v>
      </c>
      <c r="E780" s="3">
        <v>1097.25</v>
      </c>
      <c r="F780" s="3">
        <f t="shared" si="262"/>
        <v>1085.3539999999998</v>
      </c>
      <c r="G780" s="3">
        <f t="shared" si="268"/>
        <v>1088.951</v>
      </c>
      <c r="H780" s="4">
        <f t="shared" si="255"/>
        <v>-3.1140638670166296E-2</v>
      </c>
      <c r="I780" s="4">
        <f t="shared" si="258"/>
        <v>-2.734033245841783E-5</v>
      </c>
      <c r="J780" s="4">
        <f t="shared" si="259"/>
        <v>-3.1113298337707877E-2</v>
      </c>
      <c r="K780" s="4">
        <f t="shared" si="263"/>
        <v>-5.8007072032662671E-3</v>
      </c>
      <c r="L780" s="4">
        <f t="shared" si="269"/>
        <v>-4.9739152976249383E-3</v>
      </c>
      <c r="M780" s="4">
        <f t="shared" si="264"/>
        <v>-2.0494695739823061E-2</v>
      </c>
      <c r="N780" s="4">
        <f t="shared" si="270"/>
        <v>-2.3730177023576011E-2</v>
      </c>
      <c r="O780" s="4">
        <f t="shared" ref="O780:O843" si="272">(F780-G780)/D780</f>
        <v>-3.3834692552983303E-3</v>
      </c>
      <c r="P780" s="4">
        <f t="shared" si="252"/>
        <v>-4.6623621199892398E-2</v>
      </c>
      <c r="T780" s="4">
        <f t="shared" si="256"/>
        <v>-3.1140638670166296E-2</v>
      </c>
      <c r="U780" s="4">
        <f t="shared" si="257"/>
        <v>-3.1140638670166296E-2</v>
      </c>
      <c r="V780" s="2">
        <f t="shared" si="265"/>
        <v>-1.1619641294838145E-2</v>
      </c>
      <c r="W780" s="4">
        <f t="shared" si="266"/>
        <v>-2.1503444881889721E-2</v>
      </c>
      <c r="X780" s="4">
        <f t="shared" si="267"/>
        <v>-1.9750490996099761E-2</v>
      </c>
      <c r="Y780" s="4">
        <f t="shared" si="260"/>
        <v>-1.8197207113450044E-2</v>
      </c>
      <c r="Z780" s="4">
        <f t="shared" si="261"/>
        <v>-1.2006695298127236E-2</v>
      </c>
      <c r="AA780" s="4">
        <f t="shared" si="271"/>
        <v>-6.5846077243289884E-3</v>
      </c>
    </row>
    <row r="781" spans="1:27" x14ac:dyDescent="0.3">
      <c r="A781" s="1">
        <f t="shared" si="253"/>
        <v>6</v>
      </c>
      <c r="B781" s="1">
        <f t="shared" si="254"/>
        <v>5</v>
      </c>
      <c r="C781" s="10">
        <v>40214</v>
      </c>
      <c r="D781" s="3">
        <v>1066.19</v>
      </c>
      <c r="E781" s="3">
        <v>1064.1199999999999</v>
      </c>
      <c r="F781" s="3">
        <f t="shared" si="262"/>
        <v>1083.818</v>
      </c>
      <c r="G781" s="3">
        <f t="shared" si="268"/>
        <v>1086.394</v>
      </c>
      <c r="H781" s="4">
        <f t="shared" si="255"/>
        <v>2.897160218604053E-3</v>
      </c>
      <c r="I781" s="4">
        <f t="shared" si="258"/>
        <v>9.5004279895776638E-4</v>
      </c>
      <c r="J781" s="4">
        <f t="shared" si="259"/>
        <v>1.9471174196462866E-3</v>
      </c>
      <c r="K781" s="4">
        <f t="shared" si="263"/>
        <v>2.3624084055271808E-2</v>
      </c>
      <c r="L781" s="4">
        <f t="shared" si="269"/>
        <v>2.4013403024041743E-2</v>
      </c>
      <c r="M781" s="4">
        <f t="shared" si="264"/>
        <v>-1.6264723412971485E-2</v>
      </c>
      <c r="N781" s="4">
        <f t="shared" si="270"/>
        <v>-1.85973044770129E-2</v>
      </c>
      <c r="O781" s="4">
        <f t="shared" si="272"/>
        <v>-2.4160796856095273E-3</v>
      </c>
      <c r="P781" s="4">
        <f t="shared" si="252"/>
        <v>-4.3861537081875936E-2</v>
      </c>
      <c r="T781" s="4">
        <f t="shared" si="256"/>
        <v>2.897160218604053E-3</v>
      </c>
      <c r="U781" s="4">
        <f t="shared" si="257"/>
        <v>2.897160218604053E-3</v>
      </c>
      <c r="V781" s="2">
        <f t="shared" si="265"/>
        <v>1.0121248036421435E-2</v>
      </c>
      <c r="W781" s="4">
        <f t="shared" si="266"/>
        <v>2.0035556057118133E-5</v>
      </c>
      <c r="X781" s="4">
        <f t="shared" si="267"/>
        <v>-7.151703651279798E-3</v>
      </c>
      <c r="Y781" s="4">
        <f t="shared" si="260"/>
        <v>1.0860691486004E-2</v>
      </c>
      <c r="Z781" s="4">
        <f t="shared" si="261"/>
        <v>1.7234420609233924E-2</v>
      </c>
      <c r="AA781" s="4">
        <f t="shared" si="271"/>
        <v>-4.7310761545311785E-3</v>
      </c>
    </row>
    <row r="782" spans="1:27" x14ac:dyDescent="0.3">
      <c r="A782" s="1">
        <f t="shared" si="253"/>
        <v>7</v>
      </c>
      <c r="B782" s="1">
        <f t="shared" si="254"/>
        <v>1</v>
      </c>
      <c r="C782" s="10">
        <v>40217</v>
      </c>
      <c r="D782" s="3">
        <v>1056.74</v>
      </c>
      <c r="E782" s="3">
        <v>1065.51</v>
      </c>
      <c r="F782" s="3">
        <f t="shared" si="262"/>
        <v>1077.328</v>
      </c>
      <c r="G782" s="3">
        <f t="shared" si="268"/>
        <v>1082.3899999999999</v>
      </c>
      <c r="H782" s="4">
        <f t="shared" si="255"/>
        <v>-8.8633358031870915E-3</v>
      </c>
      <c r="I782" s="4">
        <f t="shared" si="258"/>
        <v>-6.3778501017648225E-4</v>
      </c>
      <c r="J782" s="4">
        <f t="shared" si="259"/>
        <v>-8.2255507930106084E-3</v>
      </c>
      <c r="K782" s="4">
        <f t="shared" si="263"/>
        <v>1.5274013074592571E-2</v>
      </c>
      <c r="L782" s="4">
        <f t="shared" si="269"/>
        <v>1.7867359476265911E-2</v>
      </c>
      <c r="M782" s="4">
        <f t="shared" si="264"/>
        <v>-1.9110243120015413E-2</v>
      </c>
      <c r="N782" s="4">
        <f t="shared" si="270"/>
        <v>-2.3697558181431707E-2</v>
      </c>
      <c r="O782" s="4">
        <f t="shared" si="272"/>
        <v>-4.7902038344341067E-3</v>
      </c>
      <c r="P782" s="4">
        <f t="shared" si="252"/>
        <v>-5.2336113353062423E-2</v>
      </c>
      <c r="T782" s="4">
        <f t="shared" si="256"/>
        <v>-8.8633358031870915E-3</v>
      </c>
      <c r="U782" s="4">
        <f t="shared" si="257"/>
        <v>-8.8633358031870915E-3</v>
      </c>
      <c r="V782" s="2">
        <f t="shared" si="265"/>
        <v>2.1572140050084881E-2</v>
      </c>
      <c r="W782" s="4">
        <f t="shared" si="266"/>
        <v>1.135641864958396E-2</v>
      </c>
      <c r="X782" s="4">
        <f t="shared" si="267"/>
        <v>-2.9792781791973894E-2</v>
      </c>
      <c r="Y782" s="4">
        <f t="shared" si="260"/>
        <v>2.6147361035877676E-3</v>
      </c>
      <c r="Z782" s="4">
        <f t="shared" si="261"/>
        <v>8.9364724186961515E-3</v>
      </c>
      <c r="AA782" s="4">
        <f t="shared" si="271"/>
        <v>-9.3098362042646696E-3</v>
      </c>
    </row>
    <row r="783" spans="1:27" x14ac:dyDescent="0.3">
      <c r="A783" s="1">
        <f t="shared" si="253"/>
        <v>7</v>
      </c>
      <c r="B783" s="1">
        <f t="shared" si="254"/>
        <v>2</v>
      </c>
      <c r="C783" s="10">
        <v>40218</v>
      </c>
      <c r="D783" s="3">
        <v>1070.52</v>
      </c>
      <c r="E783" s="3">
        <v>1060.06</v>
      </c>
      <c r="F783" s="3">
        <f t="shared" si="262"/>
        <v>1070.768</v>
      </c>
      <c r="G783" s="3">
        <f t="shared" si="268"/>
        <v>1080.2249999999999</v>
      </c>
      <c r="H783" s="4">
        <f t="shared" si="255"/>
        <v>1.3040104472244803E-2</v>
      </c>
      <c r="I783" s="4">
        <f t="shared" si="258"/>
        <v>3.1417377973767778E-3</v>
      </c>
      <c r="J783" s="4">
        <f t="shared" si="259"/>
        <v>9.8983666748680248E-3</v>
      </c>
      <c r="K783" s="4">
        <f t="shared" si="263"/>
        <v>1.3333459507541986E-2</v>
      </c>
      <c r="L783" s="4">
        <f t="shared" si="269"/>
        <v>2.3244443603282997E-2</v>
      </c>
      <c r="M783" s="4">
        <f t="shared" si="264"/>
        <v>-2.3160946162011499E-4</v>
      </c>
      <c r="N783" s="4">
        <f t="shared" si="270"/>
        <v>-8.9842393945705097E-3</v>
      </c>
      <c r="O783" s="4">
        <f t="shared" si="272"/>
        <v>-8.8340245861823034E-3</v>
      </c>
      <c r="P783" s="4">
        <f t="shared" si="252"/>
        <v>-3.99784772666128E-2</v>
      </c>
      <c r="T783" s="4">
        <f t="shared" si="256"/>
        <v>1.3040104472244803E-2</v>
      </c>
      <c r="U783" s="4">
        <f t="shared" si="257"/>
        <v>1.3040104472244803E-2</v>
      </c>
      <c r="V783" s="2">
        <f t="shared" si="265"/>
        <v>4.4078959819823162E-2</v>
      </c>
      <c r="W783" s="4">
        <f t="shared" si="266"/>
        <v>3.3638170221624852E-2</v>
      </c>
      <c r="X783" s="4">
        <f t="shared" si="267"/>
        <v>-2.9728455933002173E-2</v>
      </c>
      <c r="Y783" s="4">
        <f t="shared" si="260"/>
        <v>6.9837896505383073E-4</v>
      </c>
      <c r="Z783" s="4">
        <f t="shared" si="261"/>
        <v>7.0080321697920493E-3</v>
      </c>
      <c r="AA783" s="4">
        <f t="shared" si="271"/>
        <v>-1.7357357467591452E-2</v>
      </c>
    </row>
    <row r="784" spans="1:27" x14ac:dyDescent="0.3">
      <c r="A784" s="1">
        <f t="shared" si="253"/>
        <v>7</v>
      </c>
      <c r="B784" s="1">
        <f t="shared" si="254"/>
        <v>3</v>
      </c>
      <c r="C784" s="10">
        <v>40219</v>
      </c>
      <c r="D784" s="3">
        <v>1068.1300000000001</v>
      </c>
      <c r="E784" s="3">
        <v>1069.68</v>
      </c>
      <c r="F784" s="3">
        <f t="shared" si="262"/>
        <v>1064.9379999999999</v>
      </c>
      <c r="G784" s="3">
        <f t="shared" si="268"/>
        <v>1077.288</v>
      </c>
      <c r="H784" s="4">
        <f t="shared" si="255"/>
        <v>-2.2325598774426193E-3</v>
      </c>
      <c r="I784" s="4">
        <f t="shared" si="258"/>
        <v>-7.8466539625594866E-4</v>
      </c>
      <c r="J784" s="4">
        <f t="shared" si="259"/>
        <v>-1.4478944811866707E-3</v>
      </c>
      <c r="K784" s="4">
        <f t="shared" si="263"/>
        <v>-5.9597205096589591E-3</v>
      </c>
      <c r="L784" s="4">
        <f t="shared" si="269"/>
        <v>7.2726857560397517E-3</v>
      </c>
      <c r="M784" s="4">
        <f t="shared" si="264"/>
        <v>2.9973575926488067E-3</v>
      </c>
      <c r="N784" s="4">
        <f t="shared" si="270"/>
        <v>-8.500976526239875E-3</v>
      </c>
      <c r="O784" s="4">
        <f t="shared" si="272"/>
        <v>-1.1562263020418989E-2</v>
      </c>
      <c r="P784" s="4">
        <f t="shared" si="252"/>
        <v>-4.2121782799748722E-2</v>
      </c>
      <c r="T784" s="4">
        <f t="shared" si="256"/>
        <v>-2.2325598774426193E-3</v>
      </c>
      <c r="U784" s="4">
        <f t="shared" si="257"/>
        <v>-2.2325598774426193E-3</v>
      </c>
      <c r="V784" s="2">
        <f t="shared" si="265"/>
        <v>2.499719762358479E-2</v>
      </c>
      <c r="W784" s="4">
        <f t="shared" si="266"/>
        <v>1.4747225647348938E-2</v>
      </c>
      <c r="X784" s="4">
        <f t="shared" si="267"/>
        <v>-2.6565689705453362E-2</v>
      </c>
      <c r="Y784" s="4">
        <f t="shared" si="260"/>
        <v>-1.8354237710286648E-2</v>
      </c>
      <c r="Z784" s="4">
        <f t="shared" si="261"/>
        <v>-1.2164716012095627E-2</v>
      </c>
      <c r="AA784" s="4">
        <f t="shared" si="271"/>
        <v>-2.2668078756431079E-2</v>
      </c>
    </row>
    <row r="785" spans="1:27" x14ac:dyDescent="0.3">
      <c r="A785" s="1">
        <f t="shared" si="253"/>
        <v>7</v>
      </c>
      <c r="B785" s="1">
        <f t="shared" si="254"/>
        <v>4</v>
      </c>
      <c r="C785" s="10">
        <v>40220</v>
      </c>
      <c r="D785" s="3">
        <v>1078.47</v>
      </c>
      <c r="E785" s="3">
        <v>1067.0999999999999</v>
      </c>
      <c r="F785" s="3">
        <f t="shared" si="262"/>
        <v>1068.01</v>
      </c>
      <c r="G785" s="3">
        <f t="shared" si="268"/>
        <v>1076.6819999999998</v>
      </c>
      <c r="H785" s="4">
        <f t="shared" si="255"/>
        <v>9.6804696057595212E-3</v>
      </c>
      <c r="I785" s="4">
        <f t="shared" si="258"/>
        <v>-9.6430209805941226E-4</v>
      </c>
      <c r="J785" s="4">
        <f t="shared" si="259"/>
        <v>1.0644771703818933E-2</v>
      </c>
      <c r="K785" s="4">
        <f t="shared" si="263"/>
        <v>-2.5605497458175757E-3</v>
      </c>
      <c r="L785" s="4">
        <f t="shared" si="269"/>
        <v>7.8205212224476527E-3</v>
      </c>
      <c r="M785" s="4">
        <f t="shared" si="264"/>
        <v>9.7939157873053965E-3</v>
      </c>
      <c r="N785" s="4">
        <f t="shared" si="270"/>
        <v>1.6606574643211632E-3</v>
      </c>
      <c r="O785" s="4">
        <f t="shared" si="272"/>
        <v>-8.0410210761539935E-3</v>
      </c>
      <c r="P785" s="4">
        <f t="shared" si="252"/>
        <v>-3.284907183212258E-2</v>
      </c>
      <c r="T785" s="4">
        <f t="shared" si="256"/>
        <v>9.6804696057595212E-3</v>
      </c>
      <c r="U785" s="4">
        <f t="shared" si="257"/>
        <v>9.6804696057595212E-3</v>
      </c>
      <c r="V785" s="2">
        <f t="shared" si="265"/>
        <v>-4.6998024585024377E-3</v>
      </c>
      <c r="W785" s="4">
        <f t="shared" si="266"/>
        <v>-1.465280443391747E-2</v>
      </c>
      <c r="X785" s="4">
        <f t="shared" si="267"/>
        <v>1.4448175635635193E-2</v>
      </c>
      <c r="Y785" s="4">
        <f t="shared" si="260"/>
        <v>-1.4997450621804943E-2</v>
      </c>
      <c r="Z785" s="4">
        <f t="shared" si="261"/>
        <v>-8.7867635426601663E-3</v>
      </c>
      <c r="AA785" s="4">
        <f t="shared" si="271"/>
        <v>-1.5980039692118725E-2</v>
      </c>
    </row>
    <row r="786" spans="1:27" x14ac:dyDescent="0.3">
      <c r="A786" s="1">
        <f t="shared" si="253"/>
        <v>7</v>
      </c>
      <c r="B786" s="1">
        <f t="shared" si="254"/>
        <v>5</v>
      </c>
      <c r="C786" s="10">
        <v>40221</v>
      </c>
      <c r="D786" s="3">
        <v>1075.51</v>
      </c>
      <c r="E786" s="3">
        <v>1075.95</v>
      </c>
      <c r="F786" s="3">
        <f t="shared" si="262"/>
        <v>1069.8740000000003</v>
      </c>
      <c r="G786" s="3">
        <f t="shared" si="268"/>
        <v>1076.846</v>
      </c>
      <c r="H786" s="4">
        <f t="shared" si="255"/>
        <v>-2.7446289651080107E-3</v>
      </c>
      <c r="I786" s="4">
        <f t="shared" si="258"/>
        <v>-2.3366435784027205E-3</v>
      </c>
      <c r="J786" s="4">
        <f t="shared" si="259"/>
        <v>-4.0798538670529022E-4</v>
      </c>
      <c r="K786" s="4">
        <f t="shared" si="263"/>
        <v>-9.2770313499679E-3</v>
      </c>
      <c r="L786" s="4">
        <f t="shared" si="269"/>
        <v>-1.3681934180419756E-3</v>
      </c>
      <c r="M786" s="4">
        <f t="shared" si="264"/>
        <v>5.2679100529592626E-3</v>
      </c>
      <c r="N786" s="4">
        <f t="shared" si="270"/>
        <v>-1.2406602243960722E-3</v>
      </c>
      <c r="O786" s="4">
        <f t="shared" si="272"/>
        <v>-6.4825059739098221E-3</v>
      </c>
      <c r="P786" s="4">
        <f t="shared" si="252"/>
        <v>-3.5503542283203231E-2</v>
      </c>
      <c r="T786" s="4">
        <f t="shared" si="256"/>
        <v>-2.7446289651080107E-3</v>
      </c>
      <c r="U786" s="4">
        <f t="shared" si="257"/>
        <v>-2.7446289651080107E-3</v>
      </c>
      <c r="V786" s="2">
        <f t="shared" si="265"/>
        <v>-1.1386501247137122E-2</v>
      </c>
      <c r="W786" s="4">
        <f t="shared" si="266"/>
        <v>-2.1272636234665805E-2</v>
      </c>
      <c r="X786" s="4">
        <f t="shared" si="267"/>
        <v>8.7414063159473795E-3</v>
      </c>
      <c r="Y786" s="4">
        <f t="shared" si="260"/>
        <v>-2.1630185572536955E-2</v>
      </c>
      <c r="Z786" s="4">
        <f t="shared" si="261"/>
        <v>-1.5461319543788349E-2</v>
      </c>
      <c r="AA786" s="4">
        <f t="shared" si="271"/>
        <v>-1.2865628731022859E-2</v>
      </c>
    </row>
    <row r="787" spans="1:27" x14ac:dyDescent="0.3">
      <c r="A787" s="1">
        <f t="shared" si="253"/>
        <v>8</v>
      </c>
      <c r="B787" s="1">
        <f t="shared" si="254"/>
        <v>2</v>
      </c>
      <c r="C787" s="10">
        <v>40225</v>
      </c>
      <c r="D787" s="3">
        <v>1094.8699999999999</v>
      </c>
      <c r="E787" s="3">
        <v>1079.1300000000001</v>
      </c>
      <c r="F787" s="3">
        <f t="shared" si="262"/>
        <v>1077.5</v>
      </c>
      <c r="G787" s="3">
        <f t="shared" si="268"/>
        <v>1077.414</v>
      </c>
      <c r="H787" s="4">
        <f t="shared" si="255"/>
        <v>1.8000762428987085E-2</v>
      </c>
      <c r="I787" s="4">
        <f t="shared" si="258"/>
        <v>3.3658450409574233E-3</v>
      </c>
      <c r="J787" s="4">
        <f t="shared" si="259"/>
        <v>1.4634917388029661E-2</v>
      </c>
      <c r="K787" s="4">
        <f t="shared" si="263"/>
        <v>-2.1873343808983307E-3</v>
      </c>
      <c r="L787" s="4">
        <f t="shared" si="269"/>
        <v>-3.3059251476459939E-5</v>
      </c>
      <c r="M787" s="4">
        <f t="shared" si="264"/>
        <v>1.6120649651972057E-2</v>
      </c>
      <c r="N787" s="4">
        <f t="shared" si="270"/>
        <v>1.6201757170409798E-2</v>
      </c>
      <c r="O787" s="4">
        <f t="shared" si="272"/>
        <v>7.8548138135132707E-5</v>
      </c>
      <c r="P787" s="4">
        <f t="shared" si="252"/>
        <v>-1.8141870684243583E-2</v>
      </c>
      <c r="T787" s="4">
        <f t="shared" si="256"/>
        <v>1.8000762428987085E-2</v>
      </c>
      <c r="U787" s="4">
        <f t="shared" si="257"/>
        <v>1.8000762428987085E-2</v>
      </c>
      <c r="V787" s="2">
        <f t="shared" si="265"/>
        <v>-1.7452185474797988E-2</v>
      </c>
      <c r="W787" s="4">
        <f t="shared" si="266"/>
        <v>-2.7277663620049918E-2</v>
      </c>
      <c r="X787" s="4">
        <f t="shared" si="267"/>
        <v>3.6082669341559778E-2</v>
      </c>
      <c r="Y787" s="4">
        <f t="shared" si="260"/>
        <v>-1.4628888815051644E-2</v>
      </c>
      <c r="Z787" s="4">
        <f t="shared" si="261"/>
        <v>-8.4158778616667991E-3</v>
      </c>
      <c r="AA787" s="4">
        <f t="shared" si="271"/>
        <v>1.5965425571416085E-4</v>
      </c>
    </row>
    <row r="788" spans="1:27" x14ac:dyDescent="0.3">
      <c r="A788" s="1">
        <f t="shared" si="253"/>
        <v>8</v>
      </c>
      <c r="B788" s="1">
        <f t="shared" si="254"/>
        <v>3</v>
      </c>
      <c r="C788" s="10">
        <v>40226</v>
      </c>
      <c r="D788" s="3">
        <v>1099.51</v>
      </c>
      <c r="E788" s="3">
        <v>1096.1400000000001</v>
      </c>
      <c r="F788" s="3">
        <f t="shared" si="262"/>
        <v>1083.2980000000002</v>
      </c>
      <c r="G788" s="3">
        <f t="shared" si="268"/>
        <v>1077.0329999999999</v>
      </c>
      <c r="H788" s="4">
        <f t="shared" si="255"/>
        <v>4.2379460575229025E-3</v>
      </c>
      <c r="I788" s="4">
        <f t="shared" si="258"/>
        <v>1.1599550631583744E-3</v>
      </c>
      <c r="J788" s="4">
        <f t="shared" si="259"/>
        <v>3.0779909943645283E-3</v>
      </c>
      <c r="K788" s="4">
        <f t="shared" si="263"/>
        <v>-1.4271100678619173E-2</v>
      </c>
      <c r="L788" s="4">
        <f t="shared" si="269"/>
        <v>-1.8572473850269389E-2</v>
      </c>
      <c r="M788" s="4">
        <f t="shared" si="264"/>
        <v>1.4965411179564403E-2</v>
      </c>
      <c r="N788" s="4">
        <f t="shared" si="270"/>
        <v>2.0869369833607782E-2</v>
      </c>
      <c r="O788" s="4">
        <f t="shared" si="272"/>
        <v>5.6979927422218333E-3</v>
      </c>
      <c r="P788" s="4">
        <f t="shared" si="252"/>
        <v>-1.3980808896063061E-2</v>
      </c>
      <c r="T788" s="4">
        <f t="shared" si="256"/>
        <v>4.2379460575229025E-3</v>
      </c>
      <c r="U788" s="4">
        <f t="shared" si="257"/>
        <v>4.2379460575229025E-3</v>
      </c>
      <c r="V788" s="2">
        <f t="shared" si="265"/>
        <v>-2.2240083297560359E-2</v>
      </c>
      <c r="W788" s="4">
        <f t="shared" si="266"/>
        <v>-3.2017682464584855E-2</v>
      </c>
      <c r="X788" s="4">
        <f t="shared" si="267"/>
        <v>2.7080297425550209E-2</v>
      </c>
      <c r="Y788" s="4">
        <f t="shared" si="260"/>
        <v>-2.6561984710057752E-2</v>
      </c>
      <c r="Z788" s="4">
        <f t="shared" si="261"/>
        <v>-2.0424214906592762E-2</v>
      </c>
      <c r="AA788" s="4">
        <f t="shared" si="271"/>
        <v>1.1701881266530378E-2</v>
      </c>
    </row>
    <row r="789" spans="1:27" x14ac:dyDescent="0.3">
      <c r="A789" s="1">
        <f t="shared" si="253"/>
        <v>8</v>
      </c>
      <c r="B789" s="1">
        <f t="shared" si="254"/>
        <v>4</v>
      </c>
      <c r="C789" s="10">
        <v>40227</v>
      </c>
      <c r="D789" s="3">
        <v>1106.75</v>
      </c>
      <c r="E789" s="3">
        <v>1099.03</v>
      </c>
      <c r="F789" s="3">
        <f t="shared" si="262"/>
        <v>1091.0219999999999</v>
      </c>
      <c r="G789" s="3">
        <f t="shared" si="268"/>
        <v>1077.98</v>
      </c>
      <c r="H789" s="4">
        <f t="shared" si="255"/>
        <v>6.5847513892552216E-3</v>
      </c>
      <c r="I789" s="4">
        <f t="shared" si="258"/>
        <v>-4.3655810315505836E-4</v>
      </c>
      <c r="J789" s="4">
        <f t="shared" si="259"/>
        <v>7.02130949241028E-3</v>
      </c>
      <c r="K789" s="4">
        <f t="shared" si="263"/>
        <v>-1.1295940919136773E-2</v>
      </c>
      <c r="L789" s="4">
        <f t="shared" si="269"/>
        <v>-2.2488805619472731E-2</v>
      </c>
      <c r="M789" s="4">
        <f t="shared" si="264"/>
        <v>1.4415841293759489E-2</v>
      </c>
      <c r="N789" s="4">
        <f t="shared" si="270"/>
        <v>2.6688806842427484E-2</v>
      </c>
      <c r="O789" s="4">
        <f t="shared" si="272"/>
        <v>1.1784052405692268E-2</v>
      </c>
      <c r="P789" s="4">
        <f t="shared" si="252"/>
        <v>-7.4881176576091025E-3</v>
      </c>
      <c r="T789" s="4">
        <f t="shared" si="256"/>
        <v>6.5847513892552216E-3</v>
      </c>
      <c r="U789" s="4">
        <f t="shared" si="257"/>
        <v>6.5847513892552216E-3</v>
      </c>
      <c r="V789" s="2">
        <f t="shared" si="265"/>
        <v>-2.8539985993760751E-2</v>
      </c>
      <c r="W789" s="4">
        <f t="shared" si="266"/>
        <v>-3.8254586133823112E-2</v>
      </c>
      <c r="X789" s="4">
        <f t="shared" si="267"/>
        <v>3.6156647599074915E-2</v>
      </c>
      <c r="Y789" s="4">
        <f t="shared" si="260"/>
        <v>-2.3623921705681197E-2</v>
      </c>
      <c r="Z789" s="4">
        <f t="shared" si="261"/>
        <v>-1.7467626681189608E-2</v>
      </c>
      <c r="AA789" s="4">
        <f t="shared" si="271"/>
        <v>2.4493444688798844E-2</v>
      </c>
    </row>
    <row r="790" spans="1:27" x14ac:dyDescent="0.3">
      <c r="A790" s="1">
        <f t="shared" si="253"/>
        <v>8</v>
      </c>
      <c r="B790" s="1">
        <f t="shared" si="254"/>
        <v>5</v>
      </c>
      <c r="C790" s="10">
        <v>40228</v>
      </c>
      <c r="D790" s="3">
        <v>1109.17</v>
      </c>
      <c r="E790" s="3">
        <v>1105.49</v>
      </c>
      <c r="F790" s="3">
        <f t="shared" si="262"/>
        <v>1097.162</v>
      </c>
      <c r="G790" s="3">
        <f t="shared" si="268"/>
        <v>1082.586</v>
      </c>
      <c r="H790" s="4">
        <f t="shared" si="255"/>
        <v>2.1865823356675609E-3</v>
      </c>
      <c r="I790" s="4">
        <f t="shared" si="258"/>
        <v>-1.1384684888186049E-3</v>
      </c>
      <c r="J790" s="4">
        <f t="shared" si="259"/>
        <v>3.3250508244861655E-3</v>
      </c>
      <c r="K790" s="4">
        <f t="shared" si="263"/>
        <v>-1.1375649423989083E-2</v>
      </c>
      <c r="L790" s="4">
        <f t="shared" si="269"/>
        <v>-2.4502171021258411E-2</v>
      </c>
      <c r="M790" s="4">
        <f t="shared" si="264"/>
        <v>1.094460070618563E-2</v>
      </c>
      <c r="N790" s="4">
        <f t="shared" si="270"/>
        <v>2.4556016796818046E-2</v>
      </c>
      <c r="O790" s="4">
        <f t="shared" si="272"/>
        <v>1.3141357952342761E-2</v>
      </c>
      <c r="P790" s="4">
        <f t="shared" si="252"/>
        <v>-5.3179087077390701E-3</v>
      </c>
      <c r="T790" s="4">
        <f t="shared" si="256"/>
        <v>2.1865823356675609E-3</v>
      </c>
      <c r="U790" s="4">
        <f t="shared" si="257"/>
        <v>2.1865823356675609E-3</v>
      </c>
      <c r="V790" s="2">
        <f t="shared" si="265"/>
        <v>-2.5552292749039956E-2</v>
      </c>
      <c r="W790" s="4">
        <f t="shared" si="266"/>
        <v>-3.5296769821549494E-2</v>
      </c>
      <c r="X790" s="4">
        <f t="shared" si="267"/>
        <v>2.8466253117842913E-2</v>
      </c>
      <c r="Y790" s="4">
        <f t="shared" si="260"/>
        <v>-2.3702636338901864E-2</v>
      </c>
      <c r="Z790" s="4">
        <f t="shared" si="261"/>
        <v>-1.7546837629831804E-2</v>
      </c>
      <c r="AA790" s="4">
        <f t="shared" si="271"/>
        <v>2.7295624572803667E-2</v>
      </c>
    </row>
    <row r="791" spans="1:27" x14ac:dyDescent="0.3">
      <c r="A791" s="1">
        <f t="shared" si="253"/>
        <v>9</v>
      </c>
      <c r="B791" s="1">
        <f t="shared" si="254"/>
        <v>1</v>
      </c>
      <c r="C791" s="10">
        <v>40231</v>
      </c>
      <c r="D791" s="3">
        <v>1108.01</v>
      </c>
      <c r="E791" s="3">
        <v>1110</v>
      </c>
      <c r="F791" s="3">
        <f t="shared" si="262"/>
        <v>1103.662</v>
      </c>
      <c r="G791" s="3">
        <f t="shared" si="268"/>
        <v>1086.768</v>
      </c>
      <c r="H791" s="4">
        <f t="shared" si="255"/>
        <v>-1.0458270598736729E-3</v>
      </c>
      <c r="I791" s="4">
        <f t="shared" si="258"/>
        <v>7.4830729284052681E-4</v>
      </c>
      <c r="J791" s="4">
        <f t="shared" si="259"/>
        <v>-1.7941343527141996E-3</v>
      </c>
      <c r="K791" s="4">
        <f t="shared" si="263"/>
        <v>-5.9458874654020819E-3</v>
      </c>
      <c r="L791" s="4">
        <f t="shared" si="269"/>
        <v>-2.2325001778106476E-2</v>
      </c>
      <c r="M791" s="4">
        <f t="shared" si="264"/>
        <v>3.9396119464110901E-3</v>
      </c>
      <c r="N791" s="4">
        <f t="shared" si="270"/>
        <v>1.9546030063454171E-2</v>
      </c>
      <c r="O791" s="4">
        <f t="shared" si="272"/>
        <v>1.5247154809072126E-2</v>
      </c>
      <c r="P791" s="4">
        <f t="shared" si="252"/>
        <v>-6.3581741547842517E-3</v>
      </c>
      <c r="T791" s="4">
        <f t="shared" si="256"/>
        <v>-1.0458270598736729E-3</v>
      </c>
      <c r="U791" s="4">
        <f t="shared" si="257"/>
        <v>-1.0458270598736729E-3</v>
      </c>
      <c r="V791" s="2">
        <f t="shared" si="265"/>
        <v>-3.0347016237366752E-2</v>
      </c>
      <c r="W791" s="4">
        <f t="shared" si="266"/>
        <v>-4.0043546074993157E-2</v>
      </c>
      <c r="X791" s="4">
        <f t="shared" si="267"/>
        <v>3.0218222052793557E-2</v>
      </c>
      <c r="Y791" s="4">
        <f t="shared" si="260"/>
        <v>-1.8340577147878317E-2</v>
      </c>
      <c r="Z791" s="4">
        <f t="shared" si="261"/>
        <v>-1.2150969316429635E-2</v>
      </c>
      <c r="AA791" s="4">
        <f t="shared" si="271"/>
        <v>3.1581289011603023E-2</v>
      </c>
    </row>
    <row r="792" spans="1:27" x14ac:dyDescent="0.3">
      <c r="A792" s="1">
        <f t="shared" si="253"/>
        <v>9</v>
      </c>
      <c r="B792" s="1">
        <f t="shared" si="254"/>
        <v>2</v>
      </c>
      <c r="C792" s="10">
        <v>40232</v>
      </c>
      <c r="D792" s="3">
        <v>1094.5999999999999</v>
      </c>
      <c r="E792" s="3">
        <v>1107.49</v>
      </c>
      <c r="F792" s="3">
        <f t="shared" si="262"/>
        <v>1103.6080000000002</v>
      </c>
      <c r="G792" s="3">
        <f t="shared" si="268"/>
        <v>1090.5540000000001</v>
      </c>
      <c r="H792" s="4">
        <f t="shared" si="255"/>
        <v>-1.2102778855786573E-2</v>
      </c>
      <c r="I792" s="4">
        <f t="shared" si="258"/>
        <v>-4.6930984377395674E-4</v>
      </c>
      <c r="J792" s="4">
        <f t="shared" si="259"/>
        <v>-1.1633469012012617E-2</v>
      </c>
      <c r="K792" s="4">
        <f t="shared" si="263"/>
        <v>-1.9404157002191891E-3</v>
      </c>
      <c r="L792" s="4">
        <f t="shared" si="269"/>
        <v>-1.6160102847046116E-2</v>
      </c>
      <c r="M792" s="4">
        <f t="shared" si="264"/>
        <v>-8.1623185043967275E-3</v>
      </c>
      <c r="N792" s="4">
        <f t="shared" si="270"/>
        <v>3.7100409516629359E-3</v>
      </c>
      <c r="O792" s="4">
        <f t="shared" si="272"/>
        <v>1.1925817650283289E-2</v>
      </c>
      <c r="P792" s="4">
        <f t="shared" si="252"/>
        <v>-1.8384001434848894E-2</v>
      </c>
      <c r="T792" s="4">
        <f t="shared" si="256"/>
        <v>-1.2102778855786573E-2</v>
      </c>
      <c r="U792" s="4">
        <f t="shared" si="257"/>
        <v>-1.2102778855786573E-2</v>
      </c>
      <c r="V792" s="2">
        <f t="shared" si="265"/>
        <v>-1.1859098744596258E-2</v>
      </c>
      <c r="W792" s="4">
        <f t="shared" si="266"/>
        <v>-2.174050775715022E-2</v>
      </c>
      <c r="X792" s="4">
        <f t="shared" si="267"/>
        <v>-2.4660461972652627E-4</v>
      </c>
      <c r="Y792" s="4">
        <f t="shared" si="260"/>
        <v>-1.4385048920914724E-2</v>
      </c>
      <c r="Z792" s="4">
        <f t="shared" si="261"/>
        <v>-8.1705004960980522E-3</v>
      </c>
      <c r="AA792" s="4">
        <f t="shared" si="271"/>
        <v>2.4230162412993202E-2</v>
      </c>
    </row>
    <row r="793" spans="1:27" x14ac:dyDescent="0.3">
      <c r="A793" s="1">
        <f t="shared" si="253"/>
        <v>9</v>
      </c>
      <c r="B793" s="1">
        <f t="shared" si="254"/>
        <v>3</v>
      </c>
      <c r="C793" s="10">
        <v>40233</v>
      </c>
      <c r="D793" s="3">
        <v>1105.24</v>
      </c>
      <c r="E793" s="3">
        <v>1095.8900000000001</v>
      </c>
      <c r="F793" s="3">
        <f t="shared" si="262"/>
        <v>1104.7540000000001</v>
      </c>
      <c r="G793" s="3">
        <f t="shared" si="268"/>
        <v>1094.0260000000001</v>
      </c>
      <c r="H793" s="4">
        <f t="shared" si="255"/>
        <v>9.7204458249589808E-3</v>
      </c>
      <c r="I793" s="4">
        <f t="shared" si="258"/>
        <v>1.178512698702897E-3</v>
      </c>
      <c r="J793" s="4">
        <f t="shared" si="259"/>
        <v>8.5419331262560835E-3</v>
      </c>
      <c r="K793" s="4">
        <f t="shared" si="263"/>
        <v>9.165448565686329E-3</v>
      </c>
      <c r="L793" s="4">
        <f t="shared" si="269"/>
        <v>-1.662707838479752E-3</v>
      </c>
      <c r="M793" s="4">
        <f t="shared" si="264"/>
        <v>4.3991694078489535E-4</v>
      </c>
      <c r="N793" s="4">
        <f t="shared" si="270"/>
        <v>1.0250213431856227E-2</v>
      </c>
      <c r="O793" s="4">
        <f t="shared" si="272"/>
        <v>9.706489088342863E-3</v>
      </c>
      <c r="P793" s="4">
        <f t="shared" si="252"/>
        <v>-8.8422562998833297E-3</v>
      </c>
      <c r="T793" s="4">
        <f t="shared" si="256"/>
        <v>9.7204458249589808E-3</v>
      </c>
      <c r="U793" s="4">
        <f t="shared" si="257"/>
        <v>9.7204458249589808E-3</v>
      </c>
      <c r="V793" s="2">
        <f t="shared" si="265"/>
        <v>4.4856568609538483E-3</v>
      </c>
      <c r="W793" s="4">
        <f t="shared" si="266"/>
        <v>-5.559199707655775E-3</v>
      </c>
      <c r="X793" s="4">
        <f t="shared" si="267"/>
        <v>5.211412356413328E-3</v>
      </c>
      <c r="Y793" s="4">
        <f t="shared" si="260"/>
        <v>-3.4176617655567328E-3</v>
      </c>
      <c r="Z793" s="4">
        <f t="shared" si="261"/>
        <v>2.8660387743899454E-3</v>
      </c>
      <c r="AA793" s="4">
        <f t="shared" si="271"/>
        <v>1.9806184447861898E-2</v>
      </c>
    </row>
    <row r="794" spans="1:27" x14ac:dyDescent="0.3">
      <c r="A794" s="1">
        <f t="shared" si="253"/>
        <v>9</v>
      </c>
      <c r="B794" s="1">
        <f t="shared" si="254"/>
        <v>4</v>
      </c>
      <c r="C794" s="10">
        <v>40234</v>
      </c>
      <c r="D794" s="3">
        <v>1102.94</v>
      </c>
      <c r="E794" s="3">
        <v>1101.24</v>
      </c>
      <c r="F794" s="3">
        <f t="shared" si="262"/>
        <v>1103.9920000000002</v>
      </c>
      <c r="G794" s="3">
        <f t="shared" si="268"/>
        <v>1097.5070000000001</v>
      </c>
      <c r="H794" s="4">
        <f t="shared" si="255"/>
        <v>-2.0809959827729312E-3</v>
      </c>
      <c r="I794" s="4">
        <f t="shared" si="258"/>
        <v>-3.6191234483008215E-3</v>
      </c>
      <c r="J794" s="4">
        <f t="shared" si="259"/>
        <v>1.5381274655278904E-3</v>
      </c>
      <c r="K794" s="4">
        <f t="shared" si="263"/>
        <v>-8.9120914914398678E-4</v>
      </c>
      <c r="L794" s="4">
        <f t="shared" si="269"/>
        <v>-7.5428564535004296E-3</v>
      </c>
      <c r="M794" s="4">
        <f t="shared" si="264"/>
        <v>-9.529054558367583E-4</v>
      </c>
      <c r="N794" s="4">
        <f t="shared" si="270"/>
        <v>4.9503101119172744E-3</v>
      </c>
      <c r="O794" s="4">
        <f t="shared" si="272"/>
        <v>5.8797396050556941E-3</v>
      </c>
      <c r="P794" s="4">
        <f t="shared" si="252"/>
        <v>-1.0904851582817555E-2</v>
      </c>
      <c r="T794" s="4">
        <f t="shared" si="256"/>
        <v>-2.0809959827729312E-3</v>
      </c>
      <c r="U794" s="4">
        <f t="shared" si="257"/>
        <v>-2.0809959827729312E-3</v>
      </c>
      <c r="V794" s="2">
        <f t="shared" si="265"/>
        <v>1.3662191017335518E-3</v>
      </c>
      <c r="W794" s="4">
        <f t="shared" si="266"/>
        <v>-8.6474430892838818E-3</v>
      </c>
      <c r="X794" s="4">
        <f t="shared" si="267"/>
        <v>-3.4425118590467093E-3</v>
      </c>
      <c r="Y794" s="4">
        <f t="shared" si="260"/>
        <v>-1.3348924745788143E-2</v>
      </c>
      <c r="Z794" s="4">
        <f t="shared" si="261"/>
        <v>-7.1278432992741723E-3</v>
      </c>
      <c r="AA794" s="4">
        <f t="shared" si="271"/>
        <v>1.1887936265263447E-2</v>
      </c>
    </row>
    <row r="795" spans="1:27" x14ac:dyDescent="0.3">
      <c r="A795" s="1">
        <f t="shared" si="253"/>
        <v>9</v>
      </c>
      <c r="B795" s="1">
        <f t="shared" si="254"/>
        <v>5</v>
      </c>
      <c r="C795" s="10">
        <v>40235</v>
      </c>
      <c r="D795" s="3">
        <v>1104.49</v>
      </c>
      <c r="E795" s="3">
        <v>1103.0999999999999</v>
      </c>
      <c r="F795" s="3">
        <f t="shared" si="262"/>
        <v>1103.0559999999998</v>
      </c>
      <c r="G795" s="3">
        <f t="shared" si="268"/>
        <v>1100.1089999999999</v>
      </c>
      <c r="H795" s="4">
        <f t="shared" si="255"/>
        <v>1.4053348323571132E-3</v>
      </c>
      <c r="I795" s="4">
        <f t="shared" si="258"/>
        <v>1.4506682140447754E-4</v>
      </c>
      <c r="J795" s="4">
        <f t="shared" si="259"/>
        <v>1.2602680109526357E-3</v>
      </c>
      <c r="K795" s="4">
        <f t="shared" si="263"/>
        <v>-2.1986690119162513E-4</v>
      </c>
      <c r="L795" s="4">
        <f t="shared" si="269"/>
        <v>-3.0081217271817067E-3</v>
      </c>
      <c r="M795" s="4">
        <f t="shared" si="264"/>
        <v>1.3000246587663697E-3</v>
      </c>
      <c r="N795" s="4">
        <f t="shared" si="270"/>
        <v>3.9823326597637921E-3</v>
      </c>
      <c r="O795" s="4">
        <f t="shared" si="272"/>
        <v>2.6681998026237348E-3</v>
      </c>
      <c r="P795" s="4">
        <f t="shared" si="252"/>
        <v>-9.51484171823146E-3</v>
      </c>
      <c r="T795" s="4">
        <f t="shared" si="256"/>
        <v>1.4053348323571132E-3</v>
      </c>
      <c r="U795" s="4">
        <f t="shared" si="257"/>
        <v>1.4053348323571132E-3</v>
      </c>
      <c r="V795" s="2">
        <f t="shared" si="265"/>
        <v>5.6485393584419985E-3</v>
      </c>
      <c r="W795" s="4">
        <f t="shared" si="266"/>
        <v>-4.4079460351423719E-3</v>
      </c>
      <c r="X795" s="4">
        <f t="shared" si="267"/>
        <v>-4.2193712415590605E-3</v>
      </c>
      <c r="Y795" s="4">
        <f t="shared" si="260"/>
        <v>-1.2685953348807637E-2</v>
      </c>
      <c r="Z795" s="4">
        <f t="shared" si="261"/>
        <v>-6.4606917020580169E-3</v>
      </c>
      <c r="AA795" s="4">
        <f t="shared" si="271"/>
        <v>5.3720416857308021E-3</v>
      </c>
    </row>
    <row r="796" spans="1:27" x14ac:dyDescent="0.3">
      <c r="A796" s="1">
        <f t="shared" si="253"/>
        <v>10</v>
      </c>
      <c r="B796" s="1">
        <f t="shared" si="254"/>
        <v>1</v>
      </c>
      <c r="C796" s="10">
        <v>40238</v>
      </c>
      <c r="D796" s="3">
        <v>1115.71</v>
      </c>
      <c r="E796" s="3">
        <v>1105.3599999999999</v>
      </c>
      <c r="F796" s="3">
        <f t="shared" si="262"/>
        <v>1104.596</v>
      </c>
      <c r="G796" s="3">
        <f t="shared" si="268"/>
        <v>1104.1290000000001</v>
      </c>
      <c r="H796" s="4">
        <f t="shared" si="255"/>
        <v>1.0158534708326944E-2</v>
      </c>
      <c r="I796" s="4">
        <f t="shared" si="258"/>
        <v>7.8769386775787088E-4</v>
      </c>
      <c r="J796" s="4">
        <f t="shared" si="259"/>
        <v>9.3708408405690728E-3</v>
      </c>
      <c r="K796" s="4">
        <f t="shared" si="263"/>
        <v>-2.4196688064173511E-3</v>
      </c>
      <c r="L796" s="4">
        <f t="shared" si="269"/>
        <v>-1.4918901735440965E-3</v>
      </c>
      <c r="M796" s="4">
        <f t="shared" si="264"/>
        <v>1.0061597181231901E-2</v>
      </c>
      <c r="N796" s="4">
        <f t="shared" si="270"/>
        <v>1.0488810637162779E-2</v>
      </c>
      <c r="O796" s="4">
        <f t="shared" si="272"/>
        <v>4.1856754891492486E-4</v>
      </c>
      <c r="P796" s="4">
        <f t="shared" si="252"/>
        <v>5.4703614025659343E-4</v>
      </c>
      <c r="T796" s="4">
        <f t="shared" si="256"/>
        <v>1.0158534708326944E-2</v>
      </c>
      <c r="U796" s="4">
        <f t="shared" si="257"/>
        <v>1.0158534708326944E-2</v>
      </c>
      <c r="V796" s="2">
        <f t="shared" si="265"/>
        <v>3.1869912810437231E-3</v>
      </c>
      <c r="W796" s="4">
        <f t="shared" si="266"/>
        <v>-6.8448786317666255E-3</v>
      </c>
      <c r="X796" s="4">
        <f t="shared" si="267"/>
        <v>6.949395763576182E-3</v>
      </c>
      <c r="Y796" s="4">
        <f t="shared" si="260"/>
        <v>-1.4858326302596786E-2</v>
      </c>
      <c r="Z796" s="4">
        <f t="shared" si="261"/>
        <v>-8.6467620098730161E-3</v>
      </c>
      <c r="AA796" s="4">
        <f t="shared" si="271"/>
        <v>8.4627358738451541E-4</v>
      </c>
    </row>
    <row r="797" spans="1:27" x14ac:dyDescent="0.3">
      <c r="A797" s="1">
        <f t="shared" si="253"/>
        <v>10</v>
      </c>
      <c r="B797" s="1">
        <f t="shared" si="254"/>
        <v>2</v>
      </c>
      <c r="C797" s="10">
        <v>40239</v>
      </c>
      <c r="D797" s="3">
        <v>1118.31</v>
      </c>
      <c r="E797" s="3">
        <v>1117.01</v>
      </c>
      <c r="F797" s="3">
        <f t="shared" si="262"/>
        <v>1109.3380000000002</v>
      </c>
      <c r="G797" s="3">
        <f t="shared" si="268"/>
        <v>1106.4730000000002</v>
      </c>
      <c r="H797" s="4">
        <f t="shared" si="255"/>
        <v>2.3303546620536777E-3</v>
      </c>
      <c r="I797" s="4">
        <f t="shared" si="258"/>
        <v>1.1651773310268388E-3</v>
      </c>
      <c r="J797" s="4">
        <f t="shared" si="259"/>
        <v>1.1651773310268388E-3</v>
      </c>
      <c r="K797" s="4">
        <f t="shared" si="263"/>
        <v>-7.7215405436896764E-3</v>
      </c>
      <c r="L797" s="4">
        <f t="shared" si="269"/>
        <v>-9.4578539425317493E-3</v>
      </c>
      <c r="M797" s="4">
        <f t="shared" si="264"/>
        <v>8.0877063618119555E-3</v>
      </c>
      <c r="N797" s="4">
        <f t="shared" si="270"/>
        <v>1.0697956479733133E-2</v>
      </c>
      <c r="O797" s="4">
        <f t="shared" si="272"/>
        <v>2.5619014405665773E-3</v>
      </c>
      <c r="P797" s="4">
        <f t="shared" si="252"/>
        <v>2.8786655905300301E-3</v>
      </c>
      <c r="T797" s="4">
        <f t="shared" si="256"/>
        <v>2.3303546620536777E-3</v>
      </c>
      <c r="U797" s="4">
        <f t="shared" si="257"/>
        <v>2.3303546620536777E-3</v>
      </c>
      <c r="V797" s="2">
        <f t="shared" si="265"/>
        <v>-1.892068727536737E-2</v>
      </c>
      <c r="W797" s="4">
        <f t="shared" si="266"/>
        <v>-2.8731480402613616E-2</v>
      </c>
      <c r="X797" s="4">
        <f t="shared" si="267"/>
        <v>2.1660880687008988E-2</v>
      </c>
      <c r="Y797" s="4">
        <f t="shared" si="260"/>
        <v>-2.0094089913469084E-2</v>
      </c>
      <c r="Z797" s="4">
        <f t="shared" si="261"/>
        <v>-1.3915538417948807E-2</v>
      </c>
      <c r="AA797" s="4">
        <f t="shared" si="271"/>
        <v>5.192060949177622E-3</v>
      </c>
    </row>
    <row r="798" spans="1:27" x14ac:dyDescent="0.3">
      <c r="A798" s="1">
        <f t="shared" si="253"/>
        <v>10</v>
      </c>
      <c r="B798" s="1">
        <f t="shared" si="254"/>
        <v>3</v>
      </c>
      <c r="C798" s="10">
        <v>40240</v>
      </c>
      <c r="D798" s="3">
        <v>1118.79</v>
      </c>
      <c r="E798" s="3">
        <v>1119.3599999999999</v>
      </c>
      <c r="F798" s="3">
        <f t="shared" si="262"/>
        <v>1112.0480000000002</v>
      </c>
      <c r="G798" s="3">
        <f t="shared" si="268"/>
        <v>1108.4009999999998</v>
      </c>
      <c r="H798" s="4">
        <f t="shared" si="255"/>
        <v>4.2921908951902262E-4</v>
      </c>
      <c r="I798" s="4">
        <f t="shared" si="258"/>
        <v>9.3891675832278578E-4</v>
      </c>
      <c r="J798" s="4">
        <f t="shared" si="259"/>
        <v>-5.0969766880376317E-4</v>
      </c>
      <c r="K798" s="4">
        <f t="shared" si="263"/>
        <v>-7.1067056540670866E-3</v>
      </c>
      <c r="L798" s="4">
        <f t="shared" si="269"/>
        <v>-9.8929038757887139E-3</v>
      </c>
      <c r="M798" s="4">
        <f t="shared" si="264"/>
        <v>6.0626879415274634E-3</v>
      </c>
      <c r="N798" s="4">
        <f t="shared" si="270"/>
        <v>9.3729615906157828E-3</v>
      </c>
      <c r="O798" s="4">
        <f t="shared" si="272"/>
        <v>3.2597717176596048E-3</v>
      </c>
      <c r="P798" s="4">
        <f t="shared" si="252"/>
        <v>3.3091202582728498E-3</v>
      </c>
      <c r="T798" s="4">
        <f t="shared" si="256"/>
        <v>4.2921908951902262E-4</v>
      </c>
      <c r="U798" s="4">
        <f t="shared" si="257"/>
        <v>4.2921908951902262E-4</v>
      </c>
      <c r="V798" s="2">
        <f t="shared" si="265"/>
        <v>-1.1687278125027888E-2</v>
      </c>
      <c r="W798" s="4">
        <f t="shared" si="266"/>
        <v>-2.1570405343777639E-2</v>
      </c>
      <c r="X798" s="4">
        <f t="shared" si="267"/>
        <v>1.2259780681118992E-2</v>
      </c>
      <c r="Y798" s="4">
        <f t="shared" si="260"/>
        <v>-1.9486921294290638E-2</v>
      </c>
      <c r="Z798" s="4">
        <f t="shared" si="261"/>
        <v>-1.3304541448985597E-2</v>
      </c>
      <c r="AA798" s="4">
        <f t="shared" si="271"/>
        <v>6.6023748273372129E-3</v>
      </c>
    </row>
    <row r="799" spans="1:27" x14ac:dyDescent="0.3">
      <c r="A799" s="1">
        <f t="shared" si="253"/>
        <v>10</v>
      </c>
      <c r="B799" s="1">
        <f t="shared" si="254"/>
        <v>4</v>
      </c>
      <c r="C799" s="10">
        <v>40241</v>
      </c>
      <c r="D799" s="3">
        <v>1122.97</v>
      </c>
      <c r="E799" s="3">
        <v>1119.1199999999999</v>
      </c>
      <c r="F799" s="3">
        <f t="shared" si="262"/>
        <v>1116.0539999999999</v>
      </c>
      <c r="G799" s="3">
        <f t="shared" si="268"/>
        <v>1110.0230000000001</v>
      </c>
      <c r="H799" s="4">
        <f t="shared" si="255"/>
        <v>3.7361792650989585E-3</v>
      </c>
      <c r="I799" s="4">
        <f t="shared" si="258"/>
        <v>2.9496152092879559E-4</v>
      </c>
      <c r="J799" s="4">
        <f t="shared" si="259"/>
        <v>3.4412177441701629E-3</v>
      </c>
      <c r="K799" s="4">
        <f t="shared" si="263"/>
        <v>-3.9909187604466843E-3</v>
      </c>
      <c r="L799" s="4">
        <f t="shared" si="269"/>
        <v>-9.121958147244159E-3</v>
      </c>
      <c r="M799" s="4">
        <f t="shared" si="264"/>
        <v>6.1968327697406829E-3</v>
      </c>
      <c r="N799" s="4">
        <f t="shared" si="270"/>
        <v>1.1663722283231868E-2</v>
      </c>
      <c r="O799" s="4">
        <f t="shared" si="272"/>
        <v>5.3705798017754007E-3</v>
      </c>
      <c r="P799" s="4">
        <f t="shared" si="252"/>
        <v>7.0576629898664867E-3</v>
      </c>
      <c r="T799" s="4">
        <f t="shared" si="256"/>
        <v>3.7361792650989585E-3</v>
      </c>
      <c r="U799" s="4">
        <f t="shared" si="257"/>
        <v>3.7361792650989585E-3</v>
      </c>
      <c r="V799" s="2">
        <f t="shared" si="265"/>
        <v>-1.4167091232492166E-2</v>
      </c>
      <c r="W799" s="4">
        <f t="shared" si="266"/>
        <v>-2.4025420320167353E-2</v>
      </c>
      <c r="X799" s="4">
        <f t="shared" si="267"/>
        <v>1.8160552704589526E-2</v>
      </c>
      <c r="Y799" s="4">
        <f t="shared" si="260"/>
        <v>-1.6409984611314019E-2</v>
      </c>
      <c r="Z799" s="4">
        <f t="shared" si="261"/>
        <v>-1.020820391175486E-2</v>
      </c>
      <c r="AA799" s="4">
        <f t="shared" si="271"/>
        <v>1.0925803810172238E-2</v>
      </c>
    </row>
    <row r="800" spans="1:27" x14ac:dyDescent="0.3">
      <c r="A800" s="1">
        <f t="shared" si="253"/>
        <v>10</v>
      </c>
      <c r="B800" s="1">
        <f t="shared" si="254"/>
        <v>5</v>
      </c>
      <c r="C800" s="10">
        <v>40242</v>
      </c>
      <c r="D800" s="3">
        <v>1138.7</v>
      </c>
      <c r="E800" s="3">
        <v>1125.1199999999999</v>
      </c>
      <c r="F800" s="3">
        <f t="shared" si="262"/>
        <v>1122.896</v>
      </c>
      <c r="G800" s="3">
        <f t="shared" si="268"/>
        <v>1112.9760000000001</v>
      </c>
      <c r="H800" s="4">
        <f t="shared" si="255"/>
        <v>1.4007497974122209E-2</v>
      </c>
      <c r="I800" s="4">
        <f t="shared" si="258"/>
        <v>1.9145658388023399E-3</v>
      </c>
      <c r="J800" s="4">
        <f t="shared" si="259"/>
        <v>1.2092932135319869E-2</v>
      </c>
      <c r="K800" s="4">
        <f t="shared" si="263"/>
        <v>-3.5842453493860841E-3</v>
      </c>
      <c r="L800" s="4">
        <f t="shared" si="269"/>
        <v>-1.1444849125285877E-2</v>
      </c>
      <c r="M800" s="4">
        <f t="shared" si="264"/>
        <v>1.4074322109972863E-2</v>
      </c>
      <c r="N800" s="4">
        <f t="shared" si="270"/>
        <v>2.3112807463952438E-2</v>
      </c>
      <c r="O800" s="4">
        <f t="shared" si="272"/>
        <v>8.7116887678930759E-3</v>
      </c>
      <c r="P800" s="4">
        <f t="shared" si="252"/>
        <v>2.1164021164021288E-2</v>
      </c>
      <c r="T800" s="4">
        <f t="shared" si="256"/>
        <v>1.4007497974122209E-2</v>
      </c>
      <c r="U800" s="4">
        <f t="shared" si="257"/>
        <v>1.4007497974122209E-2</v>
      </c>
      <c r="V800" s="2">
        <f t="shared" si="265"/>
        <v>-1.6456361256311405E-2</v>
      </c>
      <c r="W800" s="4">
        <f t="shared" si="266"/>
        <v>-2.6291797643748376E-2</v>
      </c>
      <c r="X800" s="4">
        <f t="shared" si="267"/>
        <v>3.0973571512643877E-2</v>
      </c>
      <c r="Y800" s="4">
        <f t="shared" si="260"/>
        <v>-1.6008381941039613E-2</v>
      </c>
      <c r="Z800" s="4">
        <f t="shared" si="261"/>
        <v>-9.8040690363436975E-3</v>
      </c>
      <c r="AA800" s="4">
        <f t="shared" si="271"/>
        <v>1.7986394163125127E-2</v>
      </c>
    </row>
    <row r="801" spans="1:27" x14ac:dyDescent="0.3">
      <c r="A801" s="1">
        <f t="shared" si="253"/>
        <v>11</v>
      </c>
      <c r="B801" s="1">
        <f t="shared" si="254"/>
        <v>1</v>
      </c>
      <c r="C801" s="10">
        <v>40245</v>
      </c>
      <c r="D801" s="3">
        <v>1138.5</v>
      </c>
      <c r="E801" s="3">
        <v>1138.4000000000001</v>
      </c>
      <c r="F801" s="3">
        <f t="shared" si="262"/>
        <v>1127.454</v>
      </c>
      <c r="G801" s="3">
        <f t="shared" si="268"/>
        <v>1116.0250000000001</v>
      </c>
      <c r="H801" s="4">
        <f t="shared" si="255"/>
        <v>-1.7563888644949984E-4</v>
      </c>
      <c r="I801" s="4">
        <f t="shared" si="258"/>
        <v>-2.634583296741499E-4</v>
      </c>
      <c r="J801" s="4">
        <f t="shared" si="259"/>
        <v>8.7819443224650064E-5</v>
      </c>
      <c r="K801" s="4">
        <f t="shared" si="263"/>
        <v>-1.2301308509704192E-2</v>
      </c>
      <c r="L801" s="4">
        <f t="shared" si="269"/>
        <v>-2.2106105402847097E-2</v>
      </c>
      <c r="M801" s="4">
        <f t="shared" si="264"/>
        <v>9.7972954994173158E-3</v>
      </c>
      <c r="N801" s="4">
        <f t="shared" si="270"/>
        <v>2.0138437759010693E-2</v>
      </c>
      <c r="O801" s="4">
        <f t="shared" si="272"/>
        <v>1.0038647342995047E-2</v>
      </c>
      <c r="P801" s="4">
        <f t="shared" si="252"/>
        <v>2.0984665052461746E-2</v>
      </c>
      <c r="T801" s="4">
        <f t="shared" si="256"/>
        <v>-1.7563888644949984E-4</v>
      </c>
      <c r="U801" s="4">
        <f t="shared" si="257"/>
        <v>-1.7563888644949984E-4</v>
      </c>
      <c r="V801" s="2">
        <f t="shared" si="265"/>
        <v>-2.0189689997365423E-2</v>
      </c>
      <c r="W801" s="4">
        <f t="shared" si="266"/>
        <v>-2.998779309739168E-2</v>
      </c>
      <c r="X801" s="4">
        <f t="shared" si="267"/>
        <v>2.0426454903155804E-2</v>
      </c>
      <c r="Y801" s="4">
        <f t="shared" si="260"/>
        <v>-2.4616753540755199E-2</v>
      </c>
      <c r="Z801" s="4">
        <f t="shared" si="261"/>
        <v>-1.8466718568944492E-2</v>
      </c>
      <c r="AA801" s="4">
        <f t="shared" si="271"/>
        <v>2.0693538633129168E-2</v>
      </c>
    </row>
    <row r="802" spans="1:27" x14ac:dyDescent="0.3">
      <c r="A802" s="1">
        <f t="shared" si="253"/>
        <v>11</v>
      </c>
      <c r="B802" s="1">
        <f t="shared" si="254"/>
        <v>2</v>
      </c>
      <c r="C802" s="10">
        <v>40246</v>
      </c>
      <c r="D802" s="3">
        <v>1140.45</v>
      </c>
      <c r="E802" s="3">
        <v>1137.56</v>
      </c>
      <c r="F802" s="3">
        <f t="shared" si="262"/>
        <v>1131.8820000000001</v>
      </c>
      <c r="G802" s="3">
        <f t="shared" si="268"/>
        <v>1120.6100000000001</v>
      </c>
      <c r="H802" s="4">
        <f t="shared" si="255"/>
        <v>1.7127799736495787E-3</v>
      </c>
      <c r="I802" s="4">
        <f t="shared" si="258"/>
        <v>-8.2564778216956923E-4</v>
      </c>
      <c r="J802" s="4">
        <f t="shared" si="259"/>
        <v>2.5384277558191479E-3</v>
      </c>
      <c r="K802" s="4">
        <f t="shared" si="263"/>
        <v>-7.6943346508563824E-3</v>
      </c>
      <c r="L802" s="4">
        <f t="shared" si="269"/>
        <v>-1.7649929244131935E-2</v>
      </c>
      <c r="M802" s="4">
        <f t="shared" si="264"/>
        <v>7.5696936606465893E-3</v>
      </c>
      <c r="N802" s="4">
        <f t="shared" si="270"/>
        <v>1.7704643006933647E-2</v>
      </c>
      <c r="O802" s="4">
        <f t="shared" si="272"/>
        <v>9.883817791222705E-3</v>
      </c>
      <c r="P802" s="4">
        <f t="shared" si="252"/>
        <v>2.2733387140166924E-2</v>
      </c>
      <c r="T802" s="4">
        <f t="shared" si="256"/>
        <v>1.7127799736495787E-3</v>
      </c>
      <c r="U802" s="4">
        <f t="shared" si="257"/>
        <v>1.7127799736495787E-3</v>
      </c>
      <c r="V802" s="2">
        <f t="shared" si="265"/>
        <v>-1.7733860342556043E-2</v>
      </c>
      <c r="W802" s="4">
        <f t="shared" si="266"/>
        <v>-2.7556521739130455E-2</v>
      </c>
      <c r="X802" s="4">
        <f t="shared" si="267"/>
        <v>1.9797730504064259E-2</v>
      </c>
      <c r="Y802" s="4">
        <f t="shared" si="260"/>
        <v>-2.0067223246232144E-2</v>
      </c>
      <c r="Z802" s="4">
        <f t="shared" si="261"/>
        <v>-1.3888502349664942E-2</v>
      </c>
      <c r="AA802" s="4">
        <f t="shared" si="271"/>
        <v>2.032202989530681E-2</v>
      </c>
    </row>
    <row r="803" spans="1:27" x14ac:dyDescent="0.3">
      <c r="A803" s="1">
        <f t="shared" si="253"/>
        <v>11</v>
      </c>
      <c r="B803" s="1">
        <f t="shared" si="254"/>
        <v>3</v>
      </c>
      <c r="C803" s="10">
        <v>40247</v>
      </c>
      <c r="D803" s="3">
        <v>1145.6099999999999</v>
      </c>
      <c r="E803" s="3">
        <v>1140.22</v>
      </c>
      <c r="F803" s="3">
        <f t="shared" si="262"/>
        <v>1137.2459999999999</v>
      </c>
      <c r="G803" s="3">
        <f t="shared" si="268"/>
        <v>1124.6470000000002</v>
      </c>
      <c r="H803" s="4">
        <f t="shared" si="255"/>
        <v>4.5245297908718968E-3</v>
      </c>
      <c r="I803" s="4">
        <f t="shared" si="258"/>
        <v>-2.0167477750012555E-4</v>
      </c>
      <c r="J803" s="4">
        <f t="shared" si="259"/>
        <v>4.7262045683720225E-3</v>
      </c>
      <c r="K803" s="4">
        <f t="shared" si="263"/>
        <v>-4.6429041167960648E-3</v>
      </c>
      <c r="L803" s="4">
        <f t="shared" si="269"/>
        <v>-1.5899182096735721E-2</v>
      </c>
      <c r="M803" s="4">
        <f t="shared" si="264"/>
        <v>7.3546092929762195E-3</v>
      </c>
      <c r="N803" s="4">
        <f t="shared" si="270"/>
        <v>1.8639626478352527E-2</v>
      </c>
      <c r="O803" s="4">
        <f t="shared" si="272"/>
        <v>1.0997634448023067E-2</v>
      </c>
      <c r="P803" s="4">
        <f t="shared" si="252"/>
        <v>2.736077481840193E-2</v>
      </c>
      <c r="T803" s="4">
        <f t="shared" si="256"/>
        <v>4.5245297908718968E-3</v>
      </c>
      <c r="U803" s="4">
        <f t="shared" si="257"/>
        <v>4.5245297908718968E-3</v>
      </c>
      <c r="V803" s="2">
        <f t="shared" si="265"/>
        <v>-1.8992502959358219E-2</v>
      </c>
      <c r="W803" s="4">
        <f t="shared" si="266"/>
        <v>-2.8802577929764549E-2</v>
      </c>
      <c r="X803" s="4">
        <f t="shared" si="267"/>
        <v>2.3972327246400072E-2</v>
      </c>
      <c r="Y803" s="4">
        <f t="shared" si="260"/>
        <v>-1.7053840474442049E-2</v>
      </c>
      <c r="Z803" s="4">
        <f t="shared" si="261"/>
        <v>-1.0856119446903571E-2</v>
      </c>
      <c r="AA803" s="4">
        <f t="shared" si="271"/>
        <v>2.2659093852063609E-2</v>
      </c>
    </row>
    <row r="804" spans="1:27" x14ac:dyDescent="0.3">
      <c r="A804" s="1">
        <f t="shared" si="253"/>
        <v>11</v>
      </c>
      <c r="B804" s="1">
        <f t="shared" si="254"/>
        <v>4</v>
      </c>
      <c r="C804" s="10">
        <v>40248</v>
      </c>
      <c r="D804" s="3">
        <v>1150.24</v>
      </c>
      <c r="E804" s="3">
        <v>1143.96</v>
      </c>
      <c r="F804" s="3">
        <f t="shared" si="262"/>
        <v>1142.6999999999998</v>
      </c>
      <c r="G804" s="3">
        <f t="shared" si="268"/>
        <v>1129.377</v>
      </c>
      <c r="H804" s="4">
        <f t="shared" si="255"/>
        <v>4.0415150007420582E-3</v>
      </c>
      <c r="I804" s="4">
        <f t="shared" si="258"/>
        <v>-1.4402807238064121E-3</v>
      </c>
      <c r="J804" s="4">
        <f t="shared" si="259"/>
        <v>5.4817957245484701E-3</v>
      </c>
      <c r="K804" s="4">
        <f t="shared" si="263"/>
        <v>-4.1855430731226797E-3</v>
      </c>
      <c r="L804" s="4">
        <f t="shared" si="269"/>
        <v>-1.6193216811228005E-2</v>
      </c>
      <c r="M804" s="4">
        <f t="shared" si="264"/>
        <v>6.5984072810013061E-3</v>
      </c>
      <c r="N804" s="4">
        <f t="shared" si="270"/>
        <v>1.8473016539207066E-2</v>
      </c>
      <c r="O804" s="4">
        <f t="shared" si="272"/>
        <v>1.1582800111281006E-2</v>
      </c>
      <c r="P804" s="4">
        <f t="shared" si="252"/>
        <v>3.1512868801004484E-2</v>
      </c>
      <c r="T804" s="4">
        <f t="shared" si="256"/>
        <v>4.0415150007420582E-3</v>
      </c>
      <c r="U804" s="4">
        <f t="shared" si="257"/>
        <v>4.0415150007420582E-3</v>
      </c>
      <c r="V804" s="2">
        <f t="shared" si="265"/>
        <v>-1.976239732544223E-2</v>
      </c>
      <c r="W804" s="4">
        <f t="shared" si="266"/>
        <v>-2.9564773352187889E-2</v>
      </c>
      <c r="X804" s="4">
        <f t="shared" si="267"/>
        <v>2.4283818801927017E-2</v>
      </c>
      <c r="Y804" s="4">
        <f t="shared" si="260"/>
        <v>-1.6602182186924119E-2</v>
      </c>
      <c r="Z804" s="4">
        <f t="shared" si="261"/>
        <v>-1.0401613341080671E-2</v>
      </c>
      <c r="AA804" s="4">
        <f t="shared" si="271"/>
        <v>2.3875188834948814E-2</v>
      </c>
    </row>
    <row r="805" spans="1:27" x14ac:dyDescent="0.3">
      <c r="A805" s="1">
        <f t="shared" si="253"/>
        <v>11</v>
      </c>
      <c r="B805" s="1">
        <f t="shared" si="254"/>
        <v>5</v>
      </c>
      <c r="C805" s="10">
        <v>40249</v>
      </c>
      <c r="D805" s="3">
        <v>1149.99</v>
      </c>
      <c r="E805" s="3">
        <v>1151.71</v>
      </c>
      <c r="F805" s="3">
        <f t="shared" si="262"/>
        <v>1144.9579999999999</v>
      </c>
      <c r="G805" s="3">
        <f t="shared" si="268"/>
        <v>1133.9269999999999</v>
      </c>
      <c r="H805" s="4">
        <f t="shared" si="255"/>
        <v>-2.1734594519404646E-4</v>
      </c>
      <c r="I805" s="4">
        <f t="shared" si="258"/>
        <v>1.2779941577410168E-3</v>
      </c>
      <c r="J805" s="4">
        <f t="shared" si="259"/>
        <v>-1.4953401029350632E-3</v>
      </c>
      <c r="K805" s="4">
        <f t="shared" si="263"/>
        <v>-5.6857699262764213E-3</v>
      </c>
      <c r="L805" s="4">
        <f t="shared" si="269"/>
        <v>-1.5733914468091869E-2</v>
      </c>
      <c r="M805" s="4">
        <f t="shared" si="264"/>
        <v>4.3949210364049628E-3</v>
      </c>
      <c r="N805" s="4">
        <f t="shared" si="270"/>
        <v>1.4165814906956183E-2</v>
      </c>
      <c r="O805" s="4">
        <f t="shared" si="272"/>
        <v>9.5922573239766856E-3</v>
      </c>
      <c r="P805" s="4">
        <f t="shared" si="252"/>
        <v>3.1288673661555112E-2</v>
      </c>
      <c r="T805" s="4">
        <f t="shared" si="256"/>
        <v>-2.1734594519404646E-4</v>
      </c>
      <c r="U805" s="4">
        <f t="shared" si="257"/>
        <v>-2.1734594519404646E-4</v>
      </c>
      <c r="V805" s="2">
        <f t="shared" si="265"/>
        <v>-1.0032688830157153E-2</v>
      </c>
      <c r="W805" s="4">
        <f t="shared" si="266"/>
        <v>-1.993236194185553E-2</v>
      </c>
      <c r="X805" s="4">
        <f t="shared" si="267"/>
        <v>9.9148151400719788E-3</v>
      </c>
      <c r="Y805" s="4">
        <f t="shared" si="260"/>
        <v>-1.8083702969589589E-2</v>
      </c>
      <c r="Z805" s="4">
        <f t="shared" si="261"/>
        <v>-1.1892475482292275E-2</v>
      </c>
      <c r="AA805" s="4">
        <f t="shared" si="271"/>
        <v>1.9647411692623271E-2</v>
      </c>
    </row>
    <row r="806" spans="1:27" x14ac:dyDescent="0.3">
      <c r="A806" s="1">
        <f t="shared" si="253"/>
        <v>12</v>
      </c>
      <c r="B806" s="1">
        <f t="shared" si="254"/>
        <v>1</v>
      </c>
      <c r="C806" s="10">
        <v>40252</v>
      </c>
      <c r="D806" s="3">
        <v>1150.51</v>
      </c>
      <c r="E806" s="3">
        <v>1148.53</v>
      </c>
      <c r="F806" s="3">
        <f t="shared" si="262"/>
        <v>1147.3600000000001</v>
      </c>
      <c r="G806" s="3">
        <f t="shared" si="268"/>
        <v>1137.4069999999999</v>
      </c>
      <c r="H806" s="4">
        <f t="shared" si="255"/>
        <v>4.5217784502472354E-4</v>
      </c>
      <c r="I806" s="4">
        <f t="shared" si="258"/>
        <v>-1.2695762571848768E-3</v>
      </c>
      <c r="J806" s="4">
        <f t="shared" si="259"/>
        <v>1.7217541022096004E-3</v>
      </c>
      <c r="K806" s="4">
        <f t="shared" si="263"/>
        <v>-2.9717649718693363E-3</v>
      </c>
      <c r="L806" s="4">
        <f t="shared" si="269"/>
        <v>-1.2207835623691515E-2</v>
      </c>
      <c r="M806" s="4">
        <f t="shared" si="264"/>
        <v>2.7454329940035066E-3</v>
      </c>
      <c r="N806" s="4">
        <f t="shared" si="270"/>
        <v>1.1520062739195439E-2</v>
      </c>
      <c r="O806" s="4">
        <f t="shared" si="272"/>
        <v>8.6509461021635637E-3</v>
      </c>
      <c r="P806" s="4">
        <f t="shared" si="252"/>
        <v>3.1754999551609799E-2</v>
      </c>
      <c r="T806" s="4">
        <f t="shared" si="256"/>
        <v>4.5217784502472354E-4</v>
      </c>
      <c r="U806" s="4">
        <f t="shared" si="257"/>
        <v>4.5217784502472354E-4</v>
      </c>
      <c r="V806" s="2">
        <f t="shared" si="265"/>
        <v>-9.9913912294889596E-3</v>
      </c>
      <c r="W806" s="4">
        <f t="shared" si="266"/>
        <v>-1.9891477317194064E-2</v>
      </c>
      <c r="X806" s="4">
        <f t="shared" si="267"/>
        <v>1.054896794027228E-2</v>
      </c>
      <c r="Y806" s="4">
        <f t="shared" si="260"/>
        <v>-1.5403538475960713E-2</v>
      </c>
      <c r="Z806" s="4">
        <f t="shared" si="261"/>
        <v>-9.1954118821573703E-3</v>
      </c>
      <c r="AA806" s="4">
        <f t="shared" si="271"/>
        <v>1.7655709235144118E-2</v>
      </c>
    </row>
    <row r="807" spans="1:27" x14ac:dyDescent="0.3">
      <c r="A807" s="1">
        <f t="shared" si="253"/>
        <v>12</v>
      </c>
      <c r="B807" s="1">
        <f t="shared" si="254"/>
        <v>2</v>
      </c>
      <c r="C807" s="10">
        <v>40253</v>
      </c>
      <c r="D807" s="3">
        <v>1159.46</v>
      </c>
      <c r="E807" s="3">
        <v>1150.83</v>
      </c>
      <c r="F807" s="3">
        <f t="shared" si="262"/>
        <v>1151.162</v>
      </c>
      <c r="G807" s="3">
        <f t="shared" si="268"/>
        <v>1141.5220000000002</v>
      </c>
      <c r="H807" s="4">
        <f t="shared" si="255"/>
        <v>7.7791588078330873E-3</v>
      </c>
      <c r="I807" s="4">
        <f t="shared" si="258"/>
        <v>2.7813752162079107E-4</v>
      </c>
      <c r="J807" s="4">
        <f t="shared" si="259"/>
        <v>7.5010212862122961E-3</v>
      </c>
      <c r="K807" s="4">
        <f t="shared" si="263"/>
        <v>-1.2364082015800819E-3</v>
      </c>
      <c r="L807" s="4">
        <f t="shared" si="269"/>
        <v>-9.5445594658985812E-3</v>
      </c>
      <c r="M807" s="4">
        <f t="shared" si="264"/>
        <v>7.2083685875663044E-3</v>
      </c>
      <c r="N807" s="4">
        <f t="shared" si="270"/>
        <v>1.571410800667869E-2</v>
      </c>
      <c r="O807" s="4">
        <f t="shared" si="272"/>
        <v>8.3142152381279841E-3</v>
      </c>
      <c r="P807" s="4">
        <f t="shared" si="252"/>
        <v>3.9781185543897528E-2</v>
      </c>
      <c r="T807" s="4">
        <f t="shared" si="256"/>
        <v>7.7791588078330873E-3</v>
      </c>
      <c r="U807" s="4">
        <f t="shared" si="257"/>
        <v>7.7791588078330873E-3</v>
      </c>
      <c r="V807" s="2">
        <f t="shared" si="265"/>
        <v>-8.7439483359553118E-3</v>
      </c>
      <c r="W807" s="4">
        <f t="shared" si="266"/>
        <v>-1.8656508852595843E-2</v>
      </c>
      <c r="X807" s="4">
        <f t="shared" si="267"/>
        <v>1.6668858783813398E-2</v>
      </c>
      <c r="Y807" s="4">
        <f t="shared" si="260"/>
        <v>-1.36898195706376E-2</v>
      </c>
      <c r="Z807" s="4">
        <f t="shared" si="261"/>
        <v>-7.4708875511333437E-3</v>
      </c>
      <c r="AA807" s="4">
        <f t="shared" si="271"/>
        <v>1.7033577705096444E-2</v>
      </c>
    </row>
    <row r="808" spans="1:27" x14ac:dyDescent="0.3">
      <c r="A808" s="1">
        <f t="shared" si="253"/>
        <v>12</v>
      </c>
      <c r="B808" s="1">
        <f t="shared" si="254"/>
        <v>3</v>
      </c>
      <c r="C808" s="10">
        <v>40254</v>
      </c>
      <c r="D808" s="3">
        <v>1166.21</v>
      </c>
      <c r="E808" s="3">
        <v>1159.94</v>
      </c>
      <c r="F808" s="3">
        <f t="shared" si="262"/>
        <v>1155.2819999999999</v>
      </c>
      <c r="G808" s="3">
        <f t="shared" si="268"/>
        <v>1146.2639999999999</v>
      </c>
      <c r="H808" s="4">
        <f t="shared" si="255"/>
        <v>5.8216756076104395E-3</v>
      </c>
      <c r="I808" s="4">
        <f t="shared" si="258"/>
        <v>4.1398582098564694E-4</v>
      </c>
      <c r="J808" s="4">
        <f t="shared" si="259"/>
        <v>5.4076897866247925E-3</v>
      </c>
      <c r="K808" s="4">
        <f t="shared" si="263"/>
        <v>-5.9596708812723869E-3</v>
      </c>
      <c r="L808" s="4">
        <f t="shared" si="269"/>
        <v>-1.3292586395582621E-2</v>
      </c>
      <c r="M808" s="4">
        <f t="shared" si="264"/>
        <v>9.4591623517029707E-3</v>
      </c>
      <c r="N808" s="4">
        <f t="shared" si="270"/>
        <v>1.7400877982733595E-2</v>
      </c>
      <c r="O808" s="4">
        <f t="shared" si="272"/>
        <v>7.7327411015169038E-3</v>
      </c>
      <c r="P808" s="4">
        <f t="shared" si="252"/>
        <v>4.5834454309030701E-2</v>
      </c>
      <c r="T808" s="4">
        <f t="shared" si="256"/>
        <v>5.8216756076104395E-3</v>
      </c>
      <c r="U808" s="4">
        <f t="shared" si="257"/>
        <v>5.8216756076104395E-3</v>
      </c>
      <c r="V808" s="2">
        <f t="shared" si="265"/>
        <v>-1.1945215876356352E-2</v>
      </c>
      <c r="W808" s="4">
        <f t="shared" si="266"/>
        <v>-2.1825763717592882E-2</v>
      </c>
      <c r="X808" s="4">
        <f t="shared" si="267"/>
        <v>1.798168661237257E-2</v>
      </c>
      <c r="Y808" s="4">
        <f t="shared" si="260"/>
        <v>-1.8354188700707923E-2</v>
      </c>
      <c r="Z808" s="4">
        <f t="shared" si="261"/>
        <v>-1.2164666693499261E-2</v>
      </c>
      <c r="AA808" s="4">
        <f t="shared" si="271"/>
        <v>1.5859365519861193E-2</v>
      </c>
    </row>
    <row r="809" spans="1:27" x14ac:dyDescent="0.3">
      <c r="A809" s="1">
        <f t="shared" si="253"/>
        <v>12</v>
      </c>
      <c r="B809" s="1">
        <f t="shared" si="254"/>
        <v>4</v>
      </c>
      <c r="C809" s="10">
        <v>40255</v>
      </c>
      <c r="D809" s="3">
        <v>1165.83</v>
      </c>
      <c r="E809" s="3">
        <v>1166.1300000000001</v>
      </c>
      <c r="F809" s="3">
        <f t="shared" si="262"/>
        <v>1158.4000000000001</v>
      </c>
      <c r="G809" s="3">
        <f t="shared" si="268"/>
        <v>1150.5499999999997</v>
      </c>
      <c r="H809" s="4">
        <f t="shared" si="255"/>
        <v>-3.2584182951621846E-4</v>
      </c>
      <c r="I809" s="4">
        <f t="shared" si="258"/>
        <v>-6.8598279898069169E-5</v>
      </c>
      <c r="J809" s="4">
        <f t="shared" si="259"/>
        <v>-2.5724354961814927E-4</v>
      </c>
      <c r="K809" s="4">
        <f t="shared" si="263"/>
        <v>-8.2896733864398497E-3</v>
      </c>
      <c r="L809" s="4">
        <f t="shared" si="269"/>
        <v>-1.4883921230119775E-2</v>
      </c>
      <c r="M809" s="4">
        <f t="shared" si="264"/>
        <v>6.414019337016433E-3</v>
      </c>
      <c r="N809" s="4">
        <f t="shared" si="270"/>
        <v>1.3280604928078053E-2</v>
      </c>
      <c r="O809" s="4">
        <f t="shared" si="272"/>
        <v>6.7334002384570341E-3</v>
      </c>
      <c r="P809" s="4">
        <f t="shared" si="252"/>
        <v>4.5493677697067546E-2</v>
      </c>
      <c r="T809" s="4">
        <f t="shared" si="256"/>
        <v>-3.2584182951621846E-4</v>
      </c>
      <c r="U809" s="4">
        <f t="shared" si="257"/>
        <v>-3.2584182951621846E-4</v>
      </c>
      <c r="V809" s="2">
        <f t="shared" si="265"/>
        <v>-1.3693931624664535E-2</v>
      </c>
      <c r="W809" s="4">
        <f t="shared" si="266"/>
        <v>-2.3556992308417957E-2</v>
      </c>
      <c r="X809" s="4">
        <f t="shared" si="267"/>
        <v>1.3553693142300666E-2</v>
      </c>
      <c r="Y809" s="4">
        <f t="shared" si="260"/>
        <v>-2.0655138805561458E-2</v>
      </c>
      <c r="Z809" s="4">
        <f t="shared" si="261"/>
        <v>-1.4480124863428387E-2</v>
      </c>
      <c r="AA809" s="4">
        <f t="shared" si="271"/>
        <v>1.3739389166010568E-2</v>
      </c>
    </row>
    <row r="810" spans="1:27" x14ac:dyDescent="0.3">
      <c r="A810" s="1">
        <f t="shared" si="253"/>
        <v>12</v>
      </c>
      <c r="B810" s="1">
        <f t="shared" si="254"/>
        <v>5</v>
      </c>
      <c r="C810" s="10">
        <v>40256</v>
      </c>
      <c r="D810" s="3">
        <v>1159.9000000000001</v>
      </c>
      <c r="E810" s="3">
        <v>1166.68</v>
      </c>
      <c r="F810" s="3">
        <f t="shared" si="262"/>
        <v>1160.3820000000001</v>
      </c>
      <c r="G810" s="3">
        <f t="shared" si="268"/>
        <v>1152.6699999999998</v>
      </c>
      <c r="H810" s="4">
        <f t="shared" si="255"/>
        <v>-5.0865048935092054E-3</v>
      </c>
      <c r="I810" s="4">
        <f t="shared" si="258"/>
        <v>7.2909429333619519E-4</v>
      </c>
      <c r="J810" s="4">
        <f t="shared" si="259"/>
        <v>-5.8155991868454006E-3</v>
      </c>
      <c r="K810" s="4">
        <f t="shared" si="263"/>
        <v>-4.5697057032327813E-3</v>
      </c>
      <c r="L810" s="4">
        <f t="shared" si="269"/>
        <v>-1.1977160763862113E-2</v>
      </c>
      <c r="M810" s="4">
        <f t="shared" si="264"/>
        <v>-4.1538045229930394E-4</v>
      </c>
      <c r="N810" s="4">
        <f t="shared" si="270"/>
        <v>6.272393659937577E-3</v>
      </c>
      <c r="O810" s="4">
        <f t="shared" si="272"/>
        <v>6.6488490387104195E-3</v>
      </c>
      <c r="P810" s="4">
        <f t="shared" si="252"/>
        <v>4.0175768989328481E-2</v>
      </c>
      <c r="T810" s="4">
        <f t="shared" si="256"/>
        <v>-5.0865048935092054E-3</v>
      </c>
      <c r="U810" s="4">
        <f t="shared" si="257"/>
        <v>-5.0865048935092054E-3</v>
      </c>
      <c r="V810" s="2">
        <f t="shared" si="265"/>
        <v>-1.3586886595815787E-2</v>
      </c>
      <c r="W810" s="4">
        <f t="shared" si="266"/>
        <v>-2.3451017729857651E-2</v>
      </c>
      <c r="X810" s="4">
        <f t="shared" si="267"/>
        <v>8.6174662388369301E-3</v>
      </c>
      <c r="Y810" s="4">
        <f t="shared" si="260"/>
        <v>-1.6981554759302221E-2</v>
      </c>
      <c r="Z810" s="4">
        <f t="shared" si="261"/>
        <v>-1.0783377952276242E-2</v>
      </c>
      <c r="AA810" s="4">
        <f t="shared" si="271"/>
        <v>1.3471236499504966E-2</v>
      </c>
    </row>
    <row r="811" spans="1:27" x14ac:dyDescent="0.3">
      <c r="A811" s="1">
        <f t="shared" si="253"/>
        <v>13</v>
      </c>
      <c r="B811" s="1">
        <f t="shared" si="254"/>
        <v>1</v>
      </c>
      <c r="C811" s="10">
        <v>40259</v>
      </c>
      <c r="D811" s="3">
        <v>1165.81</v>
      </c>
      <c r="E811" s="3">
        <v>1157.25</v>
      </c>
      <c r="F811" s="3">
        <f t="shared" si="262"/>
        <v>1163.4419999999998</v>
      </c>
      <c r="G811" s="3">
        <f t="shared" si="268"/>
        <v>1155.4009999999998</v>
      </c>
      <c r="H811" s="4">
        <f t="shared" si="255"/>
        <v>5.0952668333475769E-3</v>
      </c>
      <c r="I811" s="4">
        <f t="shared" si="258"/>
        <v>-2.2846797137685065E-3</v>
      </c>
      <c r="J811" s="4">
        <f t="shared" si="259"/>
        <v>7.3799465471160834E-3</v>
      </c>
      <c r="K811" s="4">
        <f t="shared" si="263"/>
        <v>2.5433227002326217E-3</v>
      </c>
      <c r="L811" s="4">
        <f t="shared" si="269"/>
        <v>-4.8758992633466617E-3</v>
      </c>
      <c r="M811" s="4">
        <f t="shared" si="264"/>
        <v>2.035339965378735E-3</v>
      </c>
      <c r="N811" s="4">
        <f t="shared" si="270"/>
        <v>9.008993414407732E-3</v>
      </c>
      <c r="O811" s="4">
        <f t="shared" si="272"/>
        <v>6.8973503401068273E-3</v>
      </c>
      <c r="P811" s="4">
        <f t="shared" si="252"/>
        <v>4.5475742085911611E-2</v>
      </c>
      <c r="T811" s="4">
        <f t="shared" si="256"/>
        <v>5.0952668333475769E-3</v>
      </c>
      <c r="U811" s="4">
        <f t="shared" si="257"/>
        <v>5.0952668333475769E-3</v>
      </c>
      <c r="V811" s="2">
        <f t="shared" si="265"/>
        <v>-8.0955254763342525E-3</v>
      </c>
      <c r="W811" s="4">
        <f t="shared" si="266"/>
        <v>-1.8014570221570981E-2</v>
      </c>
      <c r="X811" s="4">
        <f t="shared" si="267"/>
        <v>1.329845025249668E-2</v>
      </c>
      <c r="Y811" s="4">
        <f t="shared" si="260"/>
        <v>-9.9572174830620096E-3</v>
      </c>
      <c r="Z811" s="4">
        <f t="shared" si="261"/>
        <v>-3.7147504751745895E-3</v>
      </c>
      <c r="AA811" s="4">
        <f t="shared" si="271"/>
        <v>1.4016524891925508E-2</v>
      </c>
    </row>
    <row r="812" spans="1:27" x14ac:dyDescent="0.3">
      <c r="A812" s="1">
        <f t="shared" si="253"/>
        <v>13</v>
      </c>
      <c r="B812" s="1">
        <f t="shared" si="254"/>
        <v>2</v>
      </c>
      <c r="C812" s="10">
        <v>40260</v>
      </c>
      <c r="D812" s="3">
        <v>1174.17</v>
      </c>
      <c r="E812" s="3">
        <v>1166.47</v>
      </c>
      <c r="F812" s="3">
        <f t="shared" si="262"/>
        <v>1166.384</v>
      </c>
      <c r="G812" s="3">
        <f t="shared" si="268"/>
        <v>1158.7729999999999</v>
      </c>
      <c r="H812" s="4">
        <f t="shared" si="255"/>
        <v>7.1709798337637586E-3</v>
      </c>
      <c r="I812" s="4">
        <f t="shared" si="258"/>
        <v>5.6612998687614782E-4</v>
      </c>
      <c r="J812" s="4">
        <f t="shared" si="259"/>
        <v>6.6048498468876107E-3</v>
      </c>
      <c r="K812" s="4">
        <f t="shared" si="263"/>
        <v>-1.1772930408899783E-3</v>
      </c>
      <c r="L812" s="4">
        <f t="shared" si="269"/>
        <v>-7.5036050280730612E-3</v>
      </c>
      <c r="M812" s="4">
        <f t="shared" si="264"/>
        <v>6.6753316232047574E-3</v>
      </c>
      <c r="N812" s="4">
        <f t="shared" si="270"/>
        <v>1.3287330650610744E-2</v>
      </c>
      <c r="O812" s="4">
        <f t="shared" si="272"/>
        <v>6.4820256010629665E-3</v>
      </c>
      <c r="P812" s="4">
        <f t="shared" si="252"/>
        <v>5.2972827549098885E-2</v>
      </c>
      <c r="T812" s="4">
        <f t="shared" si="256"/>
        <v>7.1709798337637586E-3</v>
      </c>
      <c r="U812" s="4">
        <f t="shared" si="257"/>
        <v>7.1709798337637586E-3</v>
      </c>
      <c r="V812" s="2">
        <f t="shared" si="265"/>
        <v>-5.446856691913699E-3</v>
      </c>
      <c r="W812" s="4">
        <f t="shared" si="266"/>
        <v>-1.5392388124994476E-2</v>
      </c>
      <c r="X812" s="4">
        <f t="shared" si="267"/>
        <v>1.2686940472288855E-2</v>
      </c>
      <c r="Y812" s="4">
        <f t="shared" si="260"/>
        <v>-1.3631441506714316E-2</v>
      </c>
      <c r="Z812" s="4">
        <f t="shared" si="261"/>
        <v>-7.4121413989368373E-3</v>
      </c>
      <c r="AA812" s="4">
        <f t="shared" si="271"/>
        <v>1.3223160597726453E-2</v>
      </c>
    </row>
    <row r="813" spans="1:27" x14ac:dyDescent="0.3">
      <c r="A813" s="1">
        <f t="shared" si="253"/>
        <v>13</v>
      </c>
      <c r="B813" s="1">
        <f t="shared" si="254"/>
        <v>3</v>
      </c>
      <c r="C813" s="10">
        <v>40261</v>
      </c>
      <c r="D813" s="3">
        <v>1167.72</v>
      </c>
      <c r="E813" s="3">
        <v>1172.7</v>
      </c>
      <c r="F813" s="3">
        <f t="shared" si="262"/>
        <v>1166.6860000000001</v>
      </c>
      <c r="G813" s="3">
        <f t="shared" si="268"/>
        <v>1160.9839999999999</v>
      </c>
      <c r="H813" s="4">
        <f t="shared" si="255"/>
        <v>-5.4932420347990878E-3</v>
      </c>
      <c r="I813" s="4">
        <f t="shared" si="258"/>
        <v>-1.2519481846751553E-3</v>
      </c>
      <c r="J813" s="4">
        <f t="shared" si="259"/>
        <v>-4.2412938501239323E-3</v>
      </c>
      <c r="K813" s="4">
        <f t="shared" si="263"/>
        <v>-6.594019605338293E-3</v>
      </c>
      <c r="L813" s="4">
        <f t="shared" si="269"/>
        <v>-1.1867484643999233E-2</v>
      </c>
      <c r="M813" s="4">
        <f t="shared" si="264"/>
        <v>8.8627102750858243E-4</v>
      </c>
      <c r="N813" s="4">
        <f t="shared" si="270"/>
        <v>5.8019748764841757E-3</v>
      </c>
      <c r="O813" s="4">
        <f t="shared" si="272"/>
        <v>4.8830199020315022E-3</v>
      </c>
      <c r="P813" s="4">
        <f t="shared" si="252"/>
        <v>4.7188592951304925E-2</v>
      </c>
      <c r="T813" s="4">
        <f t="shared" si="256"/>
        <v>-5.4932420347990878E-3</v>
      </c>
      <c r="U813" s="4">
        <f t="shared" si="257"/>
        <v>-5.4932420347990878E-3</v>
      </c>
      <c r="V813" s="2">
        <f t="shared" si="265"/>
        <v>-6.7792568367442841E-3</v>
      </c>
      <c r="W813" s="4">
        <f t="shared" si="266"/>
        <v>-1.6711464268376847E-2</v>
      </c>
      <c r="X813" s="4">
        <f t="shared" si="267"/>
        <v>1.2947925330772253E-3</v>
      </c>
      <c r="Y813" s="4">
        <f t="shared" si="260"/>
        <v>-1.8980627839685724E-2</v>
      </c>
      <c r="Z813" s="4">
        <f t="shared" si="261"/>
        <v>-1.2795055687702022E-2</v>
      </c>
      <c r="AA813" s="4">
        <f t="shared" si="271"/>
        <v>9.8711829665832449E-3</v>
      </c>
    </row>
    <row r="814" spans="1:27" x14ac:dyDescent="0.3">
      <c r="A814" s="1">
        <f t="shared" si="253"/>
        <v>13</v>
      </c>
      <c r="B814" s="1">
        <f t="shared" si="254"/>
        <v>4</v>
      </c>
      <c r="C814" s="10">
        <v>40262</v>
      </c>
      <c r="D814" s="3">
        <v>1165.73</v>
      </c>
      <c r="E814" s="3">
        <v>1170.03</v>
      </c>
      <c r="F814" s="3">
        <f t="shared" si="262"/>
        <v>1166.6659999999999</v>
      </c>
      <c r="G814" s="3">
        <f t="shared" si="268"/>
        <v>1162.5329999999999</v>
      </c>
      <c r="H814" s="4">
        <f t="shared" si="255"/>
        <v>-1.7041756585482899E-3</v>
      </c>
      <c r="I814" s="4">
        <f t="shared" si="258"/>
        <v>1.9782139554002202E-3</v>
      </c>
      <c r="J814" s="4">
        <f t="shared" si="259"/>
        <v>-3.6823896139485104E-3</v>
      </c>
      <c r="K814" s="4">
        <f t="shared" si="263"/>
        <v>-7.0222313568315718E-4</v>
      </c>
      <c r="L814" s="4">
        <f t="shared" si="269"/>
        <v>-4.7461910579782267E-3</v>
      </c>
      <c r="M814" s="4">
        <f t="shared" si="264"/>
        <v>-8.0228617273488882E-4</v>
      </c>
      <c r="N814" s="4">
        <f t="shared" si="270"/>
        <v>2.7500294615293644E-3</v>
      </c>
      <c r="O814" s="4">
        <f t="shared" si="272"/>
        <v>3.5454178926509895E-3</v>
      </c>
      <c r="P814" s="4">
        <f t="shared" si="252"/>
        <v>4.5403999641287877E-2</v>
      </c>
      <c r="T814" s="4">
        <f t="shared" si="256"/>
        <v>-1.7041756585482899E-3</v>
      </c>
      <c r="U814" s="4">
        <f t="shared" si="257"/>
        <v>-1.7041756585482899E-3</v>
      </c>
      <c r="V814" s="2">
        <f t="shared" si="265"/>
        <v>-1.6185386907821224E-3</v>
      </c>
      <c r="W814" s="4">
        <f t="shared" si="266"/>
        <v>-1.1602353303874349E-2</v>
      </c>
      <c r="X814" s="4">
        <f t="shared" si="267"/>
        <v>-8.5775799215931185E-5</v>
      </c>
      <c r="Y814" s="4">
        <f t="shared" si="260"/>
        <v>-1.3162295166410213E-2</v>
      </c>
      <c r="Z814" s="4">
        <f t="shared" si="261"/>
        <v>-6.9400369737875334E-3</v>
      </c>
      <c r="AA814" s="4">
        <f t="shared" si="271"/>
        <v>7.1357044198893721E-3</v>
      </c>
    </row>
    <row r="815" spans="1:27" x14ac:dyDescent="0.3">
      <c r="A815" s="1">
        <f t="shared" si="253"/>
        <v>13</v>
      </c>
      <c r="B815" s="1">
        <f t="shared" si="254"/>
        <v>5</v>
      </c>
      <c r="C815" s="10">
        <v>40263</v>
      </c>
      <c r="D815" s="3">
        <v>1166.5899999999999</v>
      </c>
      <c r="E815" s="3">
        <v>1167.58</v>
      </c>
      <c r="F815" s="3">
        <f t="shared" si="262"/>
        <v>1168.0040000000001</v>
      </c>
      <c r="G815" s="3">
        <f t="shared" si="268"/>
        <v>1164.1929999999998</v>
      </c>
      <c r="H815" s="4">
        <f t="shared" si="255"/>
        <v>7.3773515307995843E-4</v>
      </c>
      <c r="I815" s="4">
        <f t="shared" si="258"/>
        <v>1.5869884106953661E-3</v>
      </c>
      <c r="J815" s="4">
        <f t="shared" si="259"/>
        <v>-8.4925325761540764E-4</v>
      </c>
      <c r="K815" s="4">
        <f t="shared" si="263"/>
        <v>2.2539524589742519E-3</v>
      </c>
      <c r="L815" s="4">
        <f t="shared" si="269"/>
        <v>-1.5469562706059827E-3</v>
      </c>
      <c r="M815" s="4">
        <f t="shared" si="264"/>
        <v>-1.2106122924238397E-3</v>
      </c>
      <c r="N815" s="4">
        <f t="shared" si="270"/>
        <v>2.0589369632012583E-3</v>
      </c>
      <c r="O815" s="4">
        <f t="shared" si="272"/>
        <v>3.2667861030870973E-3</v>
      </c>
      <c r="P815" s="4">
        <f t="shared" si="252"/>
        <v>4.6175230920993647E-2</v>
      </c>
      <c r="T815" s="4">
        <f t="shared" si="256"/>
        <v>7.3773515307995843E-4</v>
      </c>
      <c r="U815" s="4">
        <f t="shared" si="257"/>
        <v>7.3773515307995843E-4</v>
      </c>
      <c r="V815" s="2">
        <f t="shared" si="265"/>
        <v>-5.0011580726239584E-3</v>
      </c>
      <c r="W815" s="4">
        <f t="shared" si="266"/>
        <v>-1.495114649189766E-2</v>
      </c>
      <c r="X815" s="4">
        <f t="shared" si="267"/>
        <v>5.7677385981548639E-3</v>
      </c>
      <c r="Y815" s="4">
        <f t="shared" si="260"/>
        <v>-1.0242979616574005E-2</v>
      </c>
      <c r="Z815" s="4">
        <f t="shared" si="261"/>
        <v>-4.0023144103076809E-3</v>
      </c>
      <c r="AA815" s="4">
        <f t="shared" si="271"/>
        <v>6.5685265714222306E-3</v>
      </c>
    </row>
    <row r="816" spans="1:27" x14ac:dyDescent="0.3">
      <c r="A816" s="1">
        <f t="shared" si="253"/>
        <v>14</v>
      </c>
      <c r="B816" s="1">
        <f t="shared" si="254"/>
        <v>1</v>
      </c>
      <c r="C816" s="10">
        <v>40266</v>
      </c>
      <c r="D816" s="3">
        <v>1173.22</v>
      </c>
      <c r="E816" s="3">
        <v>1167.71</v>
      </c>
      <c r="F816" s="3">
        <f t="shared" si="262"/>
        <v>1169.4860000000001</v>
      </c>
      <c r="G816" s="3">
        <f t="shared" si="268"/>
        <v>1166.4639999999999</v>
      </c>
      <c r="H816" s="4">
        <f t="shared" si="255"/>
        <v>5.6832306122974732E-3</v>
      </c>
      <c r="I816" s="4">
        <f t="shared" si="258"/>
        <v>9.6006308986029221E-4</v>
      </c>
      <c r="J816" s="4">
        <f t="shared" si="259"/>
        <v>4.7231675224371807E-3</v>
      </c>
      <c r="K816" s="4">
        <f t="shared" si="263"/>
        <v>1.68225340522385E-3</v>
      </c>
      <c r="L816" s="4">
        <f t="shared" si="269"/>
        <v>-7.5147795426546728E-4</v>
      </c>
      <c r="M816" s="4">
        <f t="shared" si="264"/>
        <v>3.1928556647962637E-3</v>
      </c>
      <c r="N816" s="4">
        <f t="shared" si="270"/>
        <v>5.7918632722485097E-3</v>
      </c>
      <c r="O816" s="4">
        <f t="shared" si="272"/>
        <v>2.5758169823222941E-3</v>
      </c>
      <c r="P816" s="4">
        <f t="shared" si="252"/>
        <v>5.2120886019191216E-2</v>
      </c>
      <c r="T816" s="4">
        <f t="shared" si="256"/>
        <v>5.6832306122974732E-3</v>
      </c>
      <c r="U816" s="4">
        <f t="shared" si="257"/>
        <v>5.6832306122974732E-3</v>
      </c>
      <c r="V816" s="2">
        <f t="shared" si="265"/>
        <v>-6.6861536615260954E-4</v>
      </c>
      <c r="W816" s="4">
        <f t="shared" si="266"/>
        <v>-1.0661929212491173E-2</v>
      </c>
      <c r="X816" s="4">
        <f t="shared" si="267"/>
        <v>6.3560957617451235E-3</v>
      </c>
      <c r="Y816" s="4">
        <f t="shared" si="260"/>
        <v>-1.0807550253195488E-2</v>
      </c>
      <c r="Z816" s="4">
        <f t="shared" si="261"/>
        <v>-4.5704448057951362E-3</v>
      </c>
      <c r="AA816" s="4">
        <f t="shared" si="271"/>
        <v>5.1949302156878681E-3</v>
      </c>
    </row>
    <row r="817" spans="1:27" x14ac:dyDescent="0.3">
      <c r="A817" s="1">
        <f t="shared" si="253"/>
        <v>14</v>
      </c>
      <c r="B817" s="1">
        <f t="shared" si="254"/>
        <v>2</v>
      </c>
      <c r="C817" s="10">
        <v>40267</v>
      </c>
      <c r="D817" s="3">
        <v>1173.27</v>
      </c>
      <c r="E817" s="3">
        <v>1173.75</v>
      </c>
      <c r="F817" s="3">
        <f t="shared" si="262"/>
        <v>1169.306</v>
      </c>
      <c r="G817" s="3">
        <f t="shared" si="268"/>
        <v>1167.845</v>
      </c>
      <c r="H817" s="4">
        <f t="shared" si="255"/>
        <v>4.2617752851088906E-5</v>
      </c>
      <c r="I817" s="4">
        <f t="shared" si="258"/>
        <v>4.5174818022193002E-4</v>
      </c>
      <c r="J817" s="4">
        <f t="shared" si="259"/>
        <v>-4.0913042737084109E-4</v>
      </c>
      <c r="K817" s="4">
        <f t="shared" si="263"/>
        <v>-4.1808015546956007E-3</v>
      </c>
      <c r="L817" s="4">
        <f t="shared" si="269"/>
        <v>-5.0951891186460114E-3</v>
      </c>
      <c r="M817" s="4">
        <f t="shared" si="264"/>
        <v>3.3900450352601814E-3</v>
      </c>
      <c r="N817" s="4">
        <f t="shared" si="270"/>
        <v>4.6453082386788951E-3</v>
      </c>
      <c r="O817" s="4">
        <f t="shared" si="272"/>
        <v>1.2452376690787396E-3</v>
      </c>
      <c r="P817" s="4">
        <f t="shared" si="252"/>
        <v>5.216572504708105E-2</v>
      </c>
      <c r="T817" s="4">
        <f t="shared" si="256"/>
        <v>4.2617752851088906E-5</v>
      </c>
      <c r="U817" s="4">
        <f t="shared" si="257"/>
        <v>4.2617752851088906E-5</v>
      </c>
      <c r="V817" s="2">
        <f t="shared" si="265"/>
        <v>8.0973730417146443E-4</v>
      </c>
      <c r="W817" s="4">
        <f t="shared" si="266"/>
        <v>-9.1983600688702819E-3</v>
      </c>
      <c r="X817" s="4">
        <f t="shared" si="267"/>
        <v>-7.6649888857668901E-4</v>
      </c>
      <c r="Y817" s="4">
        <f t="shared" si="260"/>
        <v>-1.6597499789674404E-2</v>
      </c>
      <c r="Z817" s="4">
        <f t="shared" si="261"/>
        <v>-1.0396901420147023E-2</v>
      </c>
      <c r="AA817" s="4">
        <f t="shared" si="271"/>
        <v>2.5051783975089041E-3</v>
      </c>
    </row>
    <row r="818" spans="1:27" x14ac:dyDescent="0.3">
      <c r="A818" s="1">
        <f t="shared" si="253"/>
        <v>14</v>
      </c>
      <c r="B818" s="1">
        <f t="shared" si="254"/>
        <v>3</v>
      </c>
      <c r="C818" s="10">
        <v>40268</v>
      </c>
      <c r="D818" s="3">
        <v>1169.43</v>
      </c>
      <c r="E818" s="3">
        <v>1171.75</v>
      </c>
      <c r="F818" s="3">
        <f t="shared" si="262"/>
        <v>1169.6479999999999</v>
      </c>
      <c r="G818" s="3">
        <f t="shared" si="268"/>
        <v>1168.1669999999999</v>
      </c>
      <c r="H818" s="4">
        <f t="shared" si="255"/>
        <v>-3.2729039351555209E-3</v>
      </c>
      <c r="I818" s="4">
        <f t="shared" si="258"/>
        <v>-1.295524474332406E-3</v>
      </c>
      <c r="J818" s="4">
        <f t="shared" si="259"/>
        <v>-1.9773794608231149E-3</v>
      </c>
      <c r="K818" s="4">
        <f t="shared" si="263"/>
        <v>-3.0406470803822729E-3</v>
      </c>
      <c r="L818" s="4">
        <f t="shared" si="269"/>
        <v>-4.4689912239581162E-3</v>
      </c>
      <c r="M818" s="4">
        <f t="shared" si="264"/>
        <v>-1.8638085988250075E-4</v>
      </c>
      <c r="N818" s="4">
        <f t="shared" si="270"/>
        <v>1.0811810297672742E-3</v>
      </c>
      <c r="O818" s="4">
        <f t="shared" si="272"/>
        <v>1.2664289440154559E-3</v>
      </c>
      <c r="P818" s="4">
        <f t="shared" si="252"/>
        <v>4.8722087705138695E-2</v>
      </c>
      <c r="T818" s="4">
        <f t="shared" si="256"/>
        <v>-3.2729039351555209E-3</v>
      </c>
      <c r="U818" s="4">
        <f t="shared" si="257"/>
        <v>-3.2729039351555209E-3</v>
      </c>
      <c r="V818" s="2">
        <f t="shared" si="265"/>
        <v>-4.7303689687795258E-3</v>
      </c>
      <c r="W818" s="4">
        <f t="shared" si="266"/>
        <v>-1.4683065279091802E-2</v>
      </c>
      <c r="X818" s="4">
        <f t="shared" si="267"/>
        <v>1.4643921488028263E-3</v>
      </c>
      <c r="Y818" s="4">
        <f t="shared" si="260"/>
        <v>-1.5471561705315204E-2</v>
      </c>
      <c r="Z818" s="4">
        <f t="shared" si="261"/>
        <v>-9.2638640149615963E-3</v>
      </c>
      <c r="AA818" s="4">
        <f t="shared" si="271"/>
        <v>2.5388150710643322E-3</v>
      </c>
    </row>
    <row r="819" spans="1:27" x14ac:dyDescent="0.3">
      <c r="A819" s="1">
        <f t="shared" si="253"/>
        <v>14</v>
      </c>
      <c r="B819" s="1">
        <f t="shared" si="254"/>
        <v>4</v>
      </c>
      <c r="C819" s="10">
        <v>40269</v>
      </c>
      <c r="D819" s="3">
        <v>1178.0999999999999</v>
      </c>
      <c r="E819" s="3">
        <v>1171.23</v>
      </c>
      <c r="F819" s="3">
        <f t="shared" si="262"/>
        <v>1172.1220000000001</v>
      </c>
      <c r="G819" s="3">
        <f t="shared" si="268"/>
        <v>1169.394</v>
      </c>
      <c r="H819" s="4">
        <f t="shared" si="255"/>
        <v>7.4138682948101595E-3</v>
      </c>
      <c r="I819" s="4">
        <f t="shared" si="258"/>
        <v>1.539211410687219E-3</v>
      </c>
      <c r="J819" s="4">
        <f t="shared" si="259"/>
        <v>5.8746568841229405E-3</v>
      </c>
      <c r="K819" s="4">
        <f t="shared" si="263"/>
        <v>1.0240031468322095E-3</v>
      </c>
      <c r="L819" s="4">
        <f t="shared" si="269"/>
        <v>-8.5796784188308002E-4</v>
      </c>
      <c r="M819" s="4">
        <f t="shared" si="264"/>
        <v>5.1001516906941753E-3</v>
      </c>
      <c r="N819" s="4">
        <f t="shared" si="270"/>
        <v>7.4448817079614772E-3</v>
      </c>
      <c r="O819" s="4">
        <f t="shared" si="272"/>
        <v>2.3155929038282536E-3</v>
      </c>
      <c r="P819" s="4">
        <f t="shared" si="252"/>
        <v>5.6497175141242945E-2</v>
      </c>
      <c r="T819" s="4">
        <f t="shared" si="256"/>
        <v>7.4138682948101595E-3</v>
      </c>
      <c r="U819" s="4">
        <f t="shared" si="257"/>
        <v>7.4138682948101595E-3</v>
      </c>
      <c r="V819" s="2">
        <f t="shared" si="265"/>
        <v>-3.1639345664127355E-3</v>
      </c>
      <c r="W819" s="4">
        <f t="shared" si="266"/>
        <v>-1.3132295220748675E-2</v>
      </c>
      <c r="X819" s="4">
        <f t="shared" si="267"/>
        <v>1.0611376562325659E-2</v>
      </c>
      <c r="Y819" s="4">
        <f t="shared" si="260"/>
        <v>-1.1457592902380073E-2</v>
      </c>
      <c r="Z819" s="4">
        <f t="shared" si="261"/>
        <v>-5.2245861362317575E-3</v>
      </c>
      <c r="AA819" s="4">
        <f t="shared" si="271"/>
        <v>4.6765741008995988E-3</v>
      </c>
    </row>
    <row r="820" spans="1:27" x14ac:dyDescent="0.3">
      <c r="A820" s="1">
        <f t="shared" si="253"/>
        <v>15</v>
      </c>
      <c r="B820" s="1">
        <f t="shared" si="254"/>
        <v>1</v>
      </c>
      <c r="C820" s="10">
        <v>40273</v>
      </c>
      <c r="D820" s="3">
        <v>1187.44</v>
      </c>
      <c r="E820" s="3">
        <v>1178.71</v>
      </c>
      <c r="F820" s="3">
        <f t="shared" si="262"/>
        <v>1176.2920000000001</v>
      </c>
      <c r="G820" s="3">
        <f t="shared" si="268"/>
        <v>1172.1480000000001</v>
      </c>
      <c r="H820" s="4">
        <f t="shared" si="255"/>
        <v>7.9280196927256994E-3</v>
      </c>
      <c r="I820" s="4">
        <f t="shared" si="258"/>
        <v>5.1778287072415526E-4</v>
      </c>
      <c r="J820" s="4">
        <f t="shared" si="259"/>
        <v>7.4102368220015438E-3</v>
      </c>
      <c r="K820" s="4">
        <f t="shared" si="263"/>
        <v>-3.9003480179949073E-3</v>
      </c>
      <c r="L820" s="4">
        <f t="shared" si="269"/>
        <v>-6.4944496317042889E-3</v>
      </c>
      <c r="M820" s="4">
        <f t="shared" si="264"/>
        <v>9.477238644826207E-3</v>
      </c>
      <c r="N820" s="4">
        <f t="shared" si="270"/>
        <v>1.3046134105931943E-2</v>
      </c>
      <c r="O820" s="4">
        <f t="shared" si="272"/>
        <v>3.4898605403220419E-3</v>
      </c>
      <c r="P820" s="4">
        <f t="shared" si="252"/>
        <v>6.4873105551071786E-2</v>
      </c>
      <c r="T820" s="4">
        <f t="shared" si="256"/>
        <v>7.9280196927256994E-3</v>
      </c>
      <c r="U820" s="4">
        <f t="shared" si="257"/>
        <v>7.9280196927256994E-3</v>
      </c>
      <c r="V820" s="2">
        <f t="shared" si="265"/>
        <v>-9.7699685934979977E-3</v>
      </c>
      <c r="W820" s="4">
        <f t="shared" si="266"/>
        <v>-1.967226890756299E-2</v>
      </c>
      <c r="X820" s="4">
        <f t="shared" si="267"/>
        <v>1.7872603056772421E-2</v>
      </c>
      <c r="Y820" s="4">
        <f t="shared" si="260"/>
        <v>-1.6320543179865293E-2</v>
      </c>
      <c r="Z820" s="4">
        <f t="shared" si="261"/>
        <v>-1.0118198529742776E-2</v>
      </c>
      <c r="AA820" s="4">
        <f t="shared" si="271"/>
        <v>7.0958661100475771E-3</v>
      </c>
    </row>
    <row r="821" spans="1:27" x14ac:dyDescent="0.3">
      <c r="A821" s="1">
        <f t="shared" si="253"/>
        <v>15</v>
      </c>
      <c r="B821" s="1">
        <f t="shared" si="254"/>
        <v>2</v>
      </c>
      <c r="C821" s="10">
        <v>40274</v>
      </c>
      <c r="D821" s="3">
        <v>1189.44</v>
      </c>
      <c r="E821" s="3">
        <v>1186.01</v>
      </c>
      <c r="F821" s="3">
        <f t="shared" si="262"/>
        <v>1179.5360000000001</v>
      </c>
      <c r="G821" s="3">
        <f t="shared" si="268"/>
        <v>1174.5110000000002</v>
      </c>
      <c r="H821" s="4">
        <f t="shared" si="255"/>
        <v>1.6842956275685507E-3</v>
      </c>
      <c r="I821" s="4">
        <f t="shared" si="258"/>
        <v>-1.2042713737115674E-3</v>
      </c>
      <c r="J821" s="4">
        <f t="shared" si="259"/>
        <v>2.8885670012801182E-3</v>
      </c>
      <c r="K821" s="4">
        <f t="shared" si="263"/>
        <v>-8.7414943070808701E-3</v>
      </c>
      <c r="L821" s="4">
        <f t="shared" si="269"/>
        <v>-1.2285065163526196E-2</v>
      </c>
      <c r="M821" s="4">
        <f t="shared" si="264"/>
        <v>8.3965220222189021E-3</v>
      </c>
      <c r="N821" s="4">
        <f t="shared" si="270"/>
        <v>1.2710821780298233E-2</v>
      </c>
      <c r="O821" s="4">
        <f t="shared" si="272"/>
        <v>4.2246771589990783E-3</v>
      </c>
      <c r="P821" s="4">
        <f t="shared" si="252"/>
        <v>6.6666666666666805E-2</v>
      </c>
      <c r="T821" s="4">
        <f t="shared" si="256"/>
        <v>1.6842956275685507E-3</v>
      </c>
      <c r="U821" s="4">
        <f t="shared" si="257"/>
        <v>1.6842956275685507E-3</v>
      </c>
      <c r="V821" s="2">
        <f t="shared" si="265"/>
        <v>-1.1975341912012419E-2</v>
      </c>
      <c r="W821" s="4">
        <f t="shared" si="266"/>
        <v>-2.1855588492892229E-2</v>
      </c>
      <c r="X821" s="4">
        <f t="shared" si="267"/>
        <v>1.3825199024905838E-2</v>
      </c>
      <c r="Y821" s="4">
        <f t="shared" si="260"/>
        <v>-2.1101326048887807E-2</v>
      </c>
      <c r="Z821" s="4">
        <f t="shared" si="261"/>
        <v>-1.4929125428759508E-2</v>
      </c>
      <c r="AA821" s="4">
        <f t="shared" si="271"/>
        <v>8.593518862132556E-3</v>
      </c>
    </row>
    <row r="822" spans="1:27" x14ac:dyDescent="0.3">
      <c r="A822" s="1">
        <f t="shared" si="253"/>
        <v>15</v>
      </c>
      <c r="B822" s="1">
        <f t="shared" si="254"/>
        <v>3</v>
      </c>
      <c r="C822" s="10">
        <v>40275</v>
      </c>
      <c r="D822" s="3">
        <v>1182.45</v>
      </c>
      <c r="E822" s="3">
        <v>1188.23</v>
      </c>
      <c r="F822" s="3">
        <f t="shared" si="262"/>
        <v>1181.3719999999998</v>
      </c>
      <c r="G822" s="3">
        <f t="shared" si="268"/>
        <v>1175.3390000000004</v>
      </c>
      <c r="H822" s="4">
        <f t="shared" si="255"/>
        <v>-5.8767150928167953E-3</v>
      </c>
      <c r="I822" s="4">
        <f t="shared" si="258"/>
        <v>-1.0172854452515775E-3</v>
      </c>
      <c r="J822" s="4">
        <f t="shared" si="259"/>
        <v>-4.8594296475652178E-3</v>
      </c>
      <c r="K822" s="4">
        <f t="shared" si="263"/>
        <v>-7.0096011568469953E-3</v>
      </c>
      <c r="L822" s="4">
        <f t="shared" si="269"/>
        <v>-1.2519430245418709E-2</v>
      </c>
      <c r="M822" s="4">
        <f t="shared" si="264"/>
        <v>9.1249834937699725E-4</v>
      </c>
      <c r="N822" s="4">
        <f t="shared" si="270"/>
        <v>6.0501693553941856E-3</v>
      </c>
      <c r="O822" s="4">
        <f t="shared" si="272"/>
        <v>5.1021184828106449E-3</v>
      </c>
      <c r="P822" s="4">
        <f t="shared" ref="P822:P885" si="273">(D822-1115.1)/1115.1</f>
        <v>6.0398170567662224E-2</v>
      </c>
      <c r="T822" s="4">
        <f t="shared" si="256"/>
        <v>-5.8767150928167953E-3</v>
      </c>
      <c r="U822" s="4">
        <f t="shared" si="257"/>
        <v>-5.8767150928167953E-3</v>
      </c>
      <c r="V822" s="2">
        <f t="shared" si="265"/>
        <v>-1.3594632768361642E-2</v>
      </c>
      <c r="W822" s="4">
        <f t="shared" si="266"/>
        <v>-2.3458686440678046E-2</v>
      </c>
      <c r="X822" s="4">
        <f t="shared" si="267"/>
        <v>7.8242859699813889E-3</v>
      </c>
      <c r="Y822" s="4">
        <f t="shared" si="260"/>
        <v>-1.939102757633776E-2</v>
      </c>
      <c r="Z822" s="4">
        <f t="shared" si="261"/>
        <v>-1.3208043097191252E-2</v>
      </c>
      <c r="AA822" s="4">
        <f t="shared" si="271"/>
        <v>1.0318941320749063E-2</v>
      </c>
    </row>
    <row r="823" spans="1:27" x14ac:dyDescent="0.3">
      <c r="A823" s="1">
        <f t="shared" si="253"/>
        <v>15</v>
      </c>
      <c r="B823" s="1">
        <f t="shared" si="254"/>
        <v>4</v>
      </c>
      <c r="C823" s="10">
        <v>40276</v>
      </c>
      <c r="D823" s="3">
        <v>1186.44</v>
      </c>
      <c r="E823" s="3">
        <v>1181.75</v>
      </c>
      <c r="F823" s="3">
        <f t="shared" si="262"/>
        <v>1184.7740000000001</v>
      </c>
      <c r="G823" s="3">
        <f t="shared" si="268"/>
        <v>1177.2110000000002</v>
      </c>
      <c r="H823" s="4">
        <f t="shared" si="255"/>
        <v>3.3743498668019865E-3</v>
      </c>
      <c r="I823" s="4">
        <f t="shared" si="258"/>
        <v>-5.9199120470214005E-4</v>
      </c>
      <c r="J823" s="4">
        <f t="shared" si="259"/>
        <v>3.9663410715041264E-3</v>
      </c>
      <c r="K823" s="4">
        <f t="shared" si="263"/>
        <v>1.6131760328132497E-3</v>
      </c>
      <c r="L823" s="4">
        <f t="shared" si="269"/>
        <v>-5.2978514477942237E-3</v>
      </c>
      <c r="M823" s="4">
        <f t="shared" si="264"/>
        <v>1.4061753549621614E-3</v>
      </c>
      <c r="N823" s="4">
        <f t="shared" si="270"/>
        <v>7.8397160746882348E-3</v>
      </c>
      <c r="O823" s="4">
        <f t="shared" si="272"/>
        <v>6.3745322140183018E-3</v>
      </c>
      <c r="P823" s="4">
        <f t="shared" si="273"/>
        <v>6.3976324993274283E-2</v>
      </c>
      <c r="T823" s="4">
        <f t="shared" si="256"/>
        <v>3.3743498668019865E-3</v>
      </c>
      <c r="U823" s="4">
        <f t="shared" si="257"/>
        <v>3.3743498668019865E-3</v>
      </c>
      <c r="V823" s="2">
        <f t="shared" si="265"/>
        <v>-1.1011036407459074E-2</v>
      </c>
      <c r="W823" s="4">
        <f t="shared" si="266"/>
        <v>-2.0900926043384577E-2</v>
      </c>
      <c r="X823" s="4">
        <f t="shared" si="267"/>
        <v>1.4545547830994579E-2</v>
      </c>
      <c r="Y823" s="4">
        <f t="shared" si="260"/>
        <v>-1.0875766311735539E-2</v>
      </c>
      <c r="Z823" s="4">
        <f t="shared" si="261"/>
        <v>-4.6390909836213599E-3</v>
      </c>
      <c r="AA823" s="4">
        <f t="shared" si="271"/>
        <v>1.2932095810021652E-2</v>
      </c>
    </row>
    <row r="824" spans="1:27" x14ac:dyDescent="0.3">
      <c r="A824" s="1">
        <f t="shared" si="253"/>
        <v>15</v>
      </c>
      <c r="B824" s="1">
        <f t="shared" si="254"/>
        <v>5</v>
      </c>
      <c r="C824" s="10">
        <v>40277</v>
      </c>
      <c r="D824" s="3">
        <v>1194.3699999999999</v>
      </c>
      <c r="E824" s="3">
        <v>1187.47</v>
      </c>
      <c r="F824" s="3">
        <f t="shared" si="262"/>
        <v>1188.028</v>
      </c>
      <c r="G824" s="3">
        <f t="shared" si="268"/>
        <v>1180.0750000000003</v>
      </c>
      <c r="H824" s="4">
        <f t="shared" si="255"/>
        <v>6.6838609622061262E-3</v>
      </c>
      <c r="I824" s="4">
        <f t="shared" si="258"/>
        <v>8.6814335322475027E-4</v>
      </c>
      <c r="J824" s="4">
        <f t="shared" si="259"/>
        <v>5.8157176089813755E-3</v>
      </c>
      <c r="K824" s="4">
        <f t="shared" si="263"/>
        <v>2.1071440612711723E-6</v>
      </c>
      <c r="L824" s="4">
        <f t="shared" si="269"/>
        <v>-6.7035276401108766E-3</v>
      </c>
      <c r="M824" s="4">
        <f t="shared" si="264"/>
        <v>5.3382580208546186E-3</v>
      </c>
      <c r="N824" s="4">
        <f t="shared" si="270"/>
        <v>1.211363684511545E-2</v>
      </c>
      <c r="O824" s="4">
        <f t="shared" si="272"/>
        <v>6.65874059127385E-3</v>
      </c>
      <c r="P824" s="4">
        <f t="shared" si="273"/>
        <v>7.108779481660836E-2</v>
      </c>
      <c r="T824" s="4">
        <f t="shared" si="256"/>
        <v>6.6838609622061262E-3</v>
      </c>
      <c r="U824" s="4">
        <f t="shared" si="257"/>
        <v>6.6838609622061262E-3</v>
      </c>
      <c r="V824" s="2">
        <f t="shared" si="265"/>
        <v>-7.0294325882473158E-3</v>
      </c>
      <c r="W824" s="4">
        <f t="shared" si="266"/>
        <v>-1.6959138262364799E-2</v>
      </c>
      <c r="X824" s="4">
        <f t="shared" si="267"/>
        <v>1.3810372633902031E-2</v>
      </c>
      <c r="Y824" s="4">
        <f t="shared" si="260"/>
        <v>-1.2466747059730074E-2</v>
      </c>
      <c r="Z824" s="4">
        <f t="shared" si="261"/>
        <v>-6.2401032625807639E-3</v>
      </c>
      <c r="AA824" s="4">
        <f t="shared" si="271"/>
        <v>1.3570259751118013E-2</v>
      </c>
    </row>
    <row r="825" spans="1:27" x14ac:dyDescent="0.3">
      <c r="A825" s="1">
        <f t="shared" si="253"/>
        <v>16</v>
      </c>
      <c r="B825" s="1">
        <f t="shared" si="254"/>
        <v>1</v>
      </c>
      <c r="C825" s="10">
        <v>40280</v>
      </c>
      <c r="D825" s="3">
        <v>1196.48</v>
      </c>
      <c r="E825" s="3">
        <v>1194.94</v>
      </c>
      <c r="F825" s="3">
        <f t="shared" si="262"/>
        <v>1189.836</v>
      </c>
      <c r="G825" s="3">
        <f t="shared" si="268"/>
        <v>1183.0640000000003</v>
      </c>
      <c r="H825" s="4">
        <f t="shared" si="255"/>
        <v>1.7666217336337379E-3</v>
      </c>
      <c r="I825" s="4">
        <f t="shared" si="258"/>
        <v>4.7723904652675783E-4</v>
      </c>
      <c r="J825" s="4">
        <f t="shared" si="259"/>
        <v>1.28938268710698E-3</v>
      </c>
      <c r="K825" s="4">
        <f t="shared" si="263"/>
        <v>-5.1868349004075033E-3</v>
      </c>
      <c r="L825" s="4">
        <f t="shared" si="269"/>
        <v>-1.0714156138103077E-2</v>
      </c>
      <c r="M825" s="4">
        <f t="shared" si="264"/>
        <v>5.5839628318524615E-3</v>
      </c>
      <c r="N825" s="4">
        <f t="shared" si="270"/>
        <v>1.134004584705452E-2</v>
      </c>
      <c r="O825" s="4">
        <f t="shared" si="272"/>
        <v>5.6599358117141174E-3</v>
      </c>
      <c r="P825" s="4">
        <f t="shared" si="273"/>
        <v>7.2980001793561219E-2</v>
      </c>
      <c r="T825" s="4">
        <f t="shared" si="256"/>
        <v>1.7666217336337379E-3</v>
      </c>
      <c r="U825" s="4">
        <f t="shared" si="257"/>
        <v>1.7666217336337379E-3</v>
      </c>
      <c r="V825" s="2">
        <f t="shared" si="265"/>
        <v>-5.8022220919814104E-3</v>
      </c>
      <c r="W825" s="4">
        <f t="shared" si="266"/>
        <v>-1.5744199871061532E-2</v>
      </c>
      <c r="X825" s="4">
        <f t="shared" si="267"/>
        <v>7.6130162366098188E-3</v>
      </c>
      <c r="Y825" s="4">
        <f t="shared" si="260"/>
        <v>-1.7590989078706685E-2</v>
      </c>
      <c r="Z825" s="4">
        <f t="shared" si="261"/>
        <v>-1.1396654907271382E-2</v>
      </c>
      <c r="AA825" s="4">
        <f t="shared" si="271"/>
        <v>1.1514147847643159E-2</v>
      </c>
    </row>
    <row r="826" spans="1:27" x14ac:dyDescent="0.3">
      <c r="A826" s="1">
        <f t="shared" si="253"/>
        <v>16</v>
      </c>
      <c r="B826" s="1">
        <f t="shared" si="254"/>
        <v>2</v>
      </c>
      <c r="C826" s="10">
        <v>40281</v>
      </c>
      <c r="D826" s="3">
        <v>1197.3</v>
      </c>
      <c r="E826" s="3">
        <v>1195.94</v>
      </c>
      <c r="F826" s="3">
        <f t="shared" si="262"/>
        <v>1191.4079999999999</v>
      </c>
      <c r="G826" s="3">
        <f t="shared" si="268"/>
        <v>1185.4719999999998</v>
      </c>
      <c r="H826" s="4">
        <f t="shared" si="255"/>
        <v>6.8534367477929954E-4</v>
      </c>
      <c r="I826" s="4">
        <f t="shared" si="258"/>
        <v>-4.5132388339125067E-4</v>
      </c>
      <c r="J826" s="4">
        <f t="shared" si="259"/>
        <v>1.1366675581705502E-3</v>
      </c>
      <c r="K826" s="4">
        <f t="shared" si="263"/>
        <v>-5.4702126236962365E-3</v>
      </c>
      <c r="L826" s="4">
        <f t="shared" si="269"/>
        <v>-1.0298728121007067E-2</v>
      </c>
      <c r="M826" s="4">
        <f t="shared" si="264"/>
        <v>4.9454091293663072E-3</v>
      </c>
      <c r="N826" s="4">
        <f t="shared" si="270"/>
        <v>9.9774604545701667E-3</v>
      </c>
      <c r="O826" s="4">
        <f t="shared" si="272"/>
        <v>4.95782176563948E-3</v>
      </c>
      <c r="P826" s="4">
        <f t="shared" si="273"/>
        <v>7.3715361850955119E-2</v>
      </c>
      <c r="T826" s="4">
        <f t="shared" si="256"/>
        <v>6.8534367477929954E-4</v>
      </c>
      <c r="U826" s="4">
        <f t="shared" si="257"/>
        <v>6.8534367477929954E-4</v>
      </c>
      <c r="V826" s="2">
        <f t="shared" si="265"/>
        <v>-5.8839261834714857E-3</v>
      </c>
      <c r="W826" s="4">
        <f t="shared" si="266"/>
        <v>-1.5825086921636693E-2</v>
      </c>
      <c r="X826" s="4">
        <f t="shared" si="267"/>
        <v>6.6081517352702948E-3</v>
      </c>
      <c r="Y826" s="4">
        <f t="shared" si="260"/>
        <v>-1.787083341392439E-2</v>
      </c>
      <c r="Z826" s="4">
        <f t="shared" si="261"/>
        <v>-1.1678263730914181E-2</v>
      </c>
      <c r="AA826" s="4">
        <f t="shared" si="271"/>
        <v>1.0064974701916553E-2</v>
      </c>
    </row>
    <row r="827" spans="1:27" x14ac:dyDescent="0.3">
      <c r="A827" s="1">
        <f t="shared" si="253"/>
        <v>16</v>
      </c>
      <c r="B827" s="1">
        <f t="shared" si="254"/>
        <v>3</v>
      </c>
      <c r="C827" s="10">
        <v>40282</v>
      </c>
      <c r="D827" s="3">
        <v>1210.6500000000001</v>
      </c>
      <c r="E827" s="3">
        <v>1198.69</v>
      </c>
      <c r="F827" s="3">
        <f t="shared" si="262"/>
        <v>1197.048</v>
      </c>
      <c r="G827" s="3">
        <f t="shared" si="268"/>
        <v>1189.2099999999996</v>
      </c>
      <c r="H827" s="4">
        <f t="shared" si="255"/>
        <v>1.1150087697319082E-2</v>
      </c>
      <c r="I827" s="4">
        <f t="shared" si="258"/>
        <v>1.1609454606198114E-3</v>
      </c>
      <c r="J827" s="4">
        <f t="shared" si="259"/>
        <v>9.9891422366992708E-3</v>
      </c>
      <c r="K827" s="4">
        <f t="shared" si="263"/>
        <v>-3.0506138812327055E-3</v>
      </c>
      <c r="L827" s="4">
        <f t="shared" si="269"/>
        <v>-8.7465315478346267E-3</v>
      </c>
      <c r="M827" s="4">
        <f t="shared" si="264"/>
        <v>1.1362952864045626E-2</v>
      </c>
      <c r="N827" s="4">
        <f t="shared" si="270"/>
        <v>1.8028775405521748E-2</v>
      </c>
      <c r="O827" s="4">
        <f t="shared" si="272"/>
        <v>6.474208070045364E-3</v>
      </c>
      <c r="P827" s="4">
        <f t="shared" si="273"/>
        <v>8.5687382297551962E-2</v>
      </c>
      <c r="T827" s="4">
        <f t="shared" si="256"/>
        <v>1.1150087697319082E-2</v>
      </c>
      <c r="U827" s="4">
        <f t="shared" si="257"/>
        <v>1.1150087697319082E-2</v>
      </c>
      <c r="V827" s="2">
        <f t="shared" si="265"/>
        <v>-1.2402906539714282E-2</v>
      </c>
      <c r="W827" s="4">
        <f t="shared" si="266"/>
        <v>-2.2278877474317092E-2</v>
      </c>
      <c r="X827" s="4">
        <f t="shared" si="267"/>
        <v>2.3848788532284702E-2</v>
      </c>
      <c r="Y827" s="4">
        <f t="shared" si="260"/>
        <v>-1.548140423184082E-2</v>
      </c>
      <c r="Z827" s="4">
        <f t="shared" si="261"/>
        <v>-9.2737686010752919E-3</v>
      </c>
      <c r="AA827" s="4">
        <f t="shared" si="271"/>
        <v>1.3269317369973353E-2</v>
      </c>
    </row>
    <row r="828" spans="1:27" x14ac:dyDescent="0.3">
      <c r="A828" s="1">
        <f t="shared" si="253"/>
        <v>16</v>
      </c>
      <c r="B828" s="1">
        <f t="shared" si="254"/>
        <v>4</v>
      </c>
      <c r="C828" s="10">
        <v>40283</v>
      </c>
      <c r="D828" s="3">
        <v>1211.67</v>
      </c>
      <c r="E828" s="3">
        <v>1210.77</v>
      </c>
      <c r="F828" s="3">
        <f t="shared" si="262"/>
        <v>1202.0939999999998</v>
      </c>
      <c r="G828" s="3">
        <f t="shared" si="268"/>
        <v>1193.434</v>
      </c>
      <c r="H828" s="4">
        <f t="shared" si="255"/>
        <v>8.4252261182008153E-4</v>
      </c>
      <c r="I828" s="4">
        <f t="shared" si="258"/>
        <v>9.9120307272862387E-5</v>
      </c>
      <c r="J828" s="4">
        <f t="shared" si="259"/>
        <v>7.4340230454721914E-4</v>
      </c>
      <c r="K828" s="4">
        <f t="shared" si="263"/>
        <v>-9.0447280386571453E-3</v>
      </c>
      <c r="L828" s="4">
        <f t="shared" si="269"/>
        <v>-1.5894124827342652E-2</v>
      </c>
      <c r="M828" s="4">
        <f t="shared" si="264"/>
        <v>7.9660991569712944E-3</v>
      </c>
      <c r="N828" s="4">
        <f t="shared" si="270"/>
        <v>1.5280275239351404E-2</v>
      </c>
      <c r="O828" s="4">
        <f t="shared" si="272"/>
        <v>7.1471605305073608E-3</v>
      </c>
      <c r="P828" s="4">
        <f t="shared" si="273"/>
        <v>8.6602098466505406E-2</v>
      </c>
      <c r="T828" s="4">
        <f t="shared" si="256"/>
        <v>8.4252261182008153E-4</v>
      </c>
      <c r="U828" s="4">
        <f t="shared" si="257"/>
        <v>8.4252261182008153E-4</v>
      </c>
      <c r="V828" s="2">
        <f t="shared" si="265"/>
        <v>-1.9997521992318204E-2</v>
      </c>
      <c r="W828" s="4">
        <f t="shared" si="266"/>
        <v>-2.9797546772394965E-2</v>
      </c>
      <c r="X828" s="4">
        <f t="shared" si="267"/>
        <v>2.1265297865884509E-2</v>
      </c>
      <c r="Y828" s="4">
        <f t="shared" si="260"/>
        <v>-2.1400778811242534E-2</v>
      </c>
      <c r="Z828" s="4">
        <f t="shared" si="261"/>
        <v>-1.5230466315569352E-2</v>
      </c>
      <c r="AA828" s="4">
        <f t="shared" si="271"/>
        <v>1.4618821817494059E-2</v>
      </c>
    </row>
    <row r="829" spans="1:27" x14ac:dyDescent="0.3">
      <c r="A829" s="1">
        <f t="shared" si="253"/>
        <v>16</v>
      </c>
      <c r="B829" s="1">
        <f t="shared" si="254"/>
        <v>5</v>
      </c>
      <c r="C829" s="10">
        <v>40284</v>
      </c>
      <c r="D829" s="3">
        <v>1192.1300000000001</v>
      </c>
      <c r="E829" s="3">
        <v>1210.17</v>
      </c>
      <c r="F829" s="3">
        <f t="shared" si="262"/>
        <v>1201.6460000000002</v>
      </c>
      <c r="G829" s="3">
        <f t="shared" si="268"/>
        <v>1194.837</v>
      </c>
      <c r="H829" s="4">
        <f t="shared" si="255"/>
        <v>-1.6126503090775509E-2</v>
      </c>
      <c r="I829" s="4">
        <f t="shared" si="258"/>
        <v>-1.2379608309193097E-3</v>
      </c>
      <c r="J829" s="4">
        <f t="shared" si="259"/>
        <v>-1.48885422598562E-2</v>
      </c>
      <c r="K829" s="4">
        <f t="shared" si="263"/>
        <v>-6.3094737015853995E-3</v>
      </c>
      <c r="L829" s="4">
        <f t="shared" si="269"/>
        <v>-1.36441623727767E-2</v>
      </c>
      <c r="M829" s="4">
        <f t="shared" si="264"/>
        <v>-7.9191375829487844E-3</v>
      </c>
      <c r="N829" s="4">
        <f t="shared" si="270"/>
        <v>-2.2655809955666587E-3</v>
      </c>
      <c r="O829" s="4">
        <f t="shared" si="272"/>
        <v>5.7116254099806195E-3</v>
      </c>
      <c r="P829" s="4">
        <f t="shared" si="273"/>
        <v>6.9079006367142148E-2</v>
      </c>
      <c r="T829" s="4">
        <f t="shared" si="256"/>
        <v>-1.6126503090775509E-2</v>
      </c>
      <c r="U829" s="4">
        <f t="shared" si="257"/>
        <v>-1.6126503090775509E-2</v>
      </c>
      <c r="V829" s="2">
        <f t="shared" si="265"/>
        <v>-1.4277814916602854E-2</v>
      </c>
      <c r="W829" s="4">
        <f t="shared" si="266"/>
        <v>-2.4135036767436856E-2</v>
      </c>
      <c r="X829" s="4">
        <f t="shared" si="267"/>
        <v>-1.8754657267009234E-3</v>
      </c>
      <c r="Y829" s="4">
        <f t="shared" si="260"/>
        <v>-1.8699629889844884E-2</v>
      </c>
      <c r="Z829" s="4">
        <f t="shared" si="261"/>
        <v>-1.2512285975608054E-2</v>
      </c>
      <c r="AA829" s="4">
        <f t="shared" si="271"/>
        <v>1.1462692798486371E-2</v>
      </c>
    </row>
    <row r="830" spans="1:27" x14ac:dyDescent="0.3">
      <c r="A830" s="1">
        <f t="shared" si="253"/>
        <v>17</v>
      </c>
      <c r="B830" s="1">
        <f t="shared" si="254"/>
        <v>1</v>
      </c>
      <c r="C830" s="10">
        <v>40287</v>
      </c>
      <c r="D830" s="3">
        <v>1197.52</v>
      </c>
      <c r="E830" s="3">
        <v>1192.06</v>
      </c>
      <c r="F830" s="3">
        <f t="shared" si="262"/>
        <v>1201.854</v>
      </c>
      <c r="G830" s="3">
        <f t="shared" si="268"/>
        <v>1195.845</v>
      </c>
      <c r="H830" s="4">
        <f t="shared" si="255"/>
        <v>4.5213189836677816E-3</v>
      </c>
      <c r="I830" s="4">
        <f t="shared" si="258"/>
        <v>-5.8718428359460549E-5</v>
      </c>
      <c r="J830" s="4">
        <f t="shared" si="259"/>
        <v>4.5800374120272425E-3</v>
      </c>
      <c r="K830" s="4">
        <f t="shared" si="263"/>
        <v>9.0657059213339903E-3</v>
      </c>
      <c r="L830" s="4">
        <f t="shared" si="269"/>
        <v>2.9601544201461136E-3</v>
      </c>
      <c r="M830" s="4">
        <f t="shared" si="264"/>
        <v>-3.6060952495062296E-3</v>
      </c>
      <c r="N830" s="4">
        <f t="shared" si="270"/>
        <v>1.4006831989095197E-3</v>
      </c>
      <c r="O830" s="4">
        <f t="shared" si="272"/>
        <v>5.0178702652147892E-3</v>
      </c>
      <c r="P830" s="4">
        <f t="shared" si="273"/>
        <v>7.3912653573670592E-2</v>
      </c>
      <c r="T830" s="4">
        <f t="shared" si="256"/>
        <v>4.5213189836677816E-3</v>
      </c>
      <c r="U830" s="4">
        <f t="shared" si="257"/>
        <v>4.5213189836677816E-3</v>
      </c>
      <c r="V830" s="2">
        <f t="shared" si="265"/>
        <v>3.6489309051864383E-3</v>
      </c>
      <c r="W830" s="4">
        <f t="shared" si="266"/>
        <v>-6.3875584038653992E-3</v>
      </c>
      <c r="X830" s="4">
        <f t="shared" si="267"/>
        <v>8.6921636801280721E-4</v>
      </c>
      <c r="Y830" s="4">
        <f t="shared" si="260"/>
        <v>-3.5161607360393453E-3</v>
      </c>
      <c r="Z830" s="4">
        <f t="shared" si="261"/>
        <v>2.7669187432982686E-3</v>
      </c>
      <c r="AA830" s="4">
        <f t="shared" si="271"/>
        <v>1.0100551672667518E-2</v>
      </c>
    </row>
    <row r="831" spans="1:27" x14ac:dyDescent="0.3">
      <c r="A831" s="1">
        <f t="shared" si="253"/>
        <v>17</v>
      </c>
      <c r="B831" s="1">
        <f t="shared" si="254"/>
        <v>2</v>
      </c>
      <c r="C831" s="10">
        <v>40288</v>
      </c>
      <c r="D831" s="3">
        <v>1207.17</v>
      </c>
      <c r="E831" s="3">
        <v>1199.04</v>
      </c>
      <c r="F831" s="3">
        <f t="shared" si="262"/>
        <v>1203.828</v>
      </c>
      <c r="G831" s="3">
        <f t="shared" si="268"/>
        <v>1197.6180000000002</v>
      </c>
      <c r="H831" s="4">
        <f t="shared" si="255"/>
        <v>8.0583205290935354E-3</v>
      </c>
      <c r="I831" s="4">
        <f t="shared" si="258"/>
        <v>1.2692898657224779E-3</v>
      </c>
      <c r="J831" s="4">
        <f t="shared" si="259"/>
        <v>6.7890306633710575E-3</v>
      </c>
      <c r="K831" s="4">
        <f t="shared" si="263"/>
        <v>4.5698610461621363E-3</v>
      </c>
      <c r="L831" s="4">
        <f t="shared" si="269"/>
        <v>-8.0444028770554094E-4</v>
      </c>
      <c r="M831" s="4">
        <f t="shared" si="264"/>
        <v>2.7761441003200608E-3</v>
      </c>
      <c r="N831" s="4">
        <f t="shared" si="270"/>
        <v>7.9758320265726681E-3</v>
      </c>
      <c r="O831" s="4">
        <f t="shared" si="272"/>
        <v>5.1442630284051199E-3</v>
      </c>
      <c r="P831" s="4">
        <f t="shared" si="273"/>
        <v>8.2566585956416624E-2</v>
      </c>
      <c r="T831" s="4">
        <f t="shared" si="256"/>
        <v>8.0583205290935354E-3</v>
      </c>
      <c r="U831" s="4">
        <f t="shared" si="257"/>
        <v>8.0583205290935354E-3</v>
      </c>
      <c r="V831" s="2">
        <f t="shared" si="265"/>
        <v>-1.8371300688090997E-4</v>
      </c>
      <c r="W831" s="4">
        <f t="shared" si="266"/>
        <v>-1.0181875876812066E-2</v>
      </c>
      <c r="X831" s="4">
        <f t="shared" si="267"/>
        <v>8.2435479829617627E-3</v>
      </c>
      <c r="Y831" s="4">
        <f t="shared" si="260"/>
        <v>-7.9559476950617943E-3</v>
      </c>
      <c r="Z831" s="4">
        <f t="shared" si="261"/>
        <v>-1.7008621813419513E-3</v>
      </c>
      <c r="AA831" s="4">
        <f t="shared" si="271"/>
        <v>1.0424640425446257E-2</v>
      </c>
    </row>
    <row r="832" spans="1:27" x14ac:dyDescent="0.3">
      <c r="A832" s="1">
        <f t="shared" si="253"/>
        <v>17</v>
      </c>
      <c r="B832" s="1">
        <f t="shared" si="254"/>
        <v>3</v>
      </c>
      <c r="C832" s="10">
        <v>40289</v>
      </c>
      <c r="D832" s="3">
        <v>1205.94</v>
      </c>
      <c r="E832" s="3">
        <v>1207.1600000000001</v>
      </c>
      <c r="F832" s="3">
        <f t="shared" si="262"/>
        <v>1202.886</v>
      </c>
      <c r="G832" s="3">
        <f t="shared" si="268"/>
        <v>1199.9670000000001</v>
      </c>
      <c r="H832" s="4">
        <f t="shared" si="255"/>
        <v>-1.0189120007952635E-3</v>
      </c>
      <c r="I832" s="4">
        <f t="shared" si="258"/>
        <v>-8.2838374048318837E-6</v>
      </c>
      <c r="J832" s="4">
        <f t="shared" si="259"/>
        <v>-1.0106281633904316E-3</v>
      </c>
      <c r="K832" s="4">
        <f t="shared" si="263"/>
        <v>-4.1812669300928017E-3</v>
      </c>
      <c r="L832" s="4">
        <f t="shared" si="269"/>
        <v>-6.516618758473587E-3</v>
      </c>
      <c r="M832" s="4">
        <f t="shared" si="264"/>
        <v>2.53889396002621E-3</v>
      </c>
      <c r="N832" s="4">
        <f t="shared" si="270"/>
        <v>4.9776368850143011E-3</v>
      </c>
      <c r="O832" s="4">
        <f t="shared" si="272"/>
        <v>2.4205184337528145E-3</v>
      </c>
      <c r="P832" s="4">
        <f t="shared" si="273"/>
        <v>8.1463545870325671E-2</v>
      </c>
      <c r="T832" s="4">
        <f t="shared" si="256"/>
        <v>-1.0189120007952635E-3</v>
      </c>
      <c r="U832" s="4">
        <f t="shared" si="257"/>
        <v>-1.0189120007952635E-3</v>
      </c>
      <c r="V832" s="2">
        <f t="shared" si="265"/>
        <v>2.8827754168841324E-3</v>
      </c>
      <c r="W832" s="4">
        <f t="shared" si="266"/>
        <v>-7.1460523372847877E-3</v>
      </c>
      <c r="X832" s="4">
        <f t="shared" si="267"/>
        <v>-3.8904720604634171E-3</v>
      </c>
      <c r="Y832" s="4">
        <f t="shared" si="260"/>
        <v>-1.6597959362385874E-2</v>
      </c>
      <c r="Z832" s="4">
        <f t="shared" si="261"/>
        <v>-1.0397363890579128E-2</v>
      </c>
      <c r="AA832" s="4">
        <f t="shared" si="271"/>
        <v>4.8769974136375193E-3</v>
      </c>
    </row>
    <row r="833" spans="1:27" x14ac:dyDescent="0.3">
      <c r="A833" s="1">
        <f t="shared" si="253"/>
        <v>17</v>
      </c>
      <c r="B833" s="1">
        <f t="shared" si="254"/>
        <v>4</v>
      </c>
      <c r="C833" s="10">
        <v>40290</v>
      </c>
      <c r="D833" s="3">
        <v>1208.67</v>
      </c>
      <c r="E833" s="3">
        <v>1202.52</v>
      </c>
      <c r="F833" s="3">
        <f t="shared" si="262"/>
        <v>1202.2860000000001</v>
      </c>
      <c r="G833" s="3">
        <f t="shared" si="268"/>
        <v>1202.19</v>
      </c>
      <c r="H833" s="4">
        <f t="shared" si="255"/>
        <v>2.2637942186178569E-3</v>
      </c>
      <c r="I833" s="4">
        <f t="shared" si="258"/>
        <v>-2.8359619881586752E-3</v>
      </c>
      <c r="J833" s="4">
        <f t="shared" si="259"/>
        <v>5.0997562067765321E-3</v>
      </c>
      <c r="K833" s="4">
        <f t="shared" si="263"/>
        <v>-4.3534504204189263E-3</v>
      </c>
      <c r="L833" s="4">
        <f t="shared" si="269"/>
        <v>-3.7066520722424225E-3</v>
      </c>
      <c r="M833" s="4">
        <f t="shared" si="264"/>
        <v>5.3098846697042252E-3</v>
      </c>
      <c r="N833" s="4">
        <f t="shared" si="270"/>
        <v>5.3901629526114988E-3</v>
      </c>
      <c r="O833" s="4">
        <f t="shared" si="272"/>
        <v>7.9426146094470473E-5</v>
      </c>
      <c r="P833" s="4">
        <f t="shared" si="273"/>
        <v>8.3911756793112885E-2</v>
      </c>
      <c r="T833" s="4">
        <f t="shared" si="256"/>
        <v>2.2637942186178569E-3</v>
      </c>
      <c r="U833" s="4">
        <f t="shared" si="257"/>
        <v>2.2637942186178569E-3</v>
      </c>
      <c r="V833" s="2">
        <f t="shared" si="265"/>
        <v>4.7514801731429572E-3</v>
      </c>
      <c r="W833" s="4">
        <f t="shared" si="266"/>
        <v>-5.2960346285885022E-3</v>
      </c>
      <c r="X833" s="4">
        <f t="shared" si="267"/>
        <v>-2.4759216618386194E-3</v>
      </c>
      <c r="Y833" s="4">
        <f t="shared" si="260"/>
        <v>-1.6767995926398785E-2</v>
      </c>
      <c r="Z833" s="4">
        <f t="shared" si="261"/>
        <v>-1.0568472577594874E-2</v>
      </c>
      <c r="AA833" s="4">
        <f t="shared" si="271"/>
        <v>1.5972128635550521E-4</v>
      </c>
    </row>
    <row r="834" spans="1:27" x14ac:dyDescent="0.3">
      <c r="A834" s="1">
        <f t="shared" si="253"/>
        <v>17</v>
      </c>
      <c r="B834" s="1">
        <f t="shared" si="254"/>
        <v>5</v>
      </c>
      <c r="C834" s="10">
        <v>40291</v>
      </c>
      <c r="D834" s="3">
        <v>1217.28</v>
      </c>
      <c r="E834" s="3">
        <v>1207.8699999999999</v>
      </c>
      <c r="F834" s="3">
        <f t="shared" si="262"/>
        <v>1207.316</v>
      </c>
      <c r="G834" s="3">
        <f t="shared" si="268"/>
        <v>1204.4810000000002</v>
      </c>
      <c r="H834" s="4">
        <f t="shared" si="255"/>
        <v>7.1235324778474683E-3</v>
      </c>
      <c r="I834" s="4">
        <f t="shared" si="258"/>
        <v>-6.6188455078737942E-4</v>
      </c>
      <c r="J834" s="4">
        <f t="shared" si="259"/>
        <v>7.7854170286348473E-3</v>
      </c>
      <c r="K834" s="4">
        <f t="shared" si="263"/>
        <v>-3.1811826222211416E-3</v>
      </c>
      <c r="L834" s="4">
        <f t="shared" si="269"/>
        <v>-4.6423846964937371E-3</v>
      </c>
      <c r="M834" s="4">
        <f t="shared" si="264"/>
        <v>8.2530174370255525E-3</v>
      </c>
      <c r="N834" s="4">
        <f t="shared" si="270"/>
        <v>1.0626153505119423E-2</v>
      </c>
      <c r="O834" s="4">
        <f t="shared" si="272"/>
        <v>2.3289629337537865E-3</v>
      </c>
      <c r="P834" s="4">
        <f t="shared" si="273"/>
        <v>9.1633037395749323E-2</v>
      </c>
      <c r="T834" s="4">
        <f t="shared" si="256"/>
        <v>7.1235324778474683E-3</v>
      </c>
      <c r="U834" s="4">
        <f t="shared" si="257"/>
        <v>7.1235324778474683E-3</v>
      </c>
      <c r="V834" s="2">
        <f t="shared" si="265"/>
        <v>-1.3684463087525927E-2</v>
      </c>
      <c r="W834" s="4">
        <f t="shared" si="266"/>
        <v>-2.3547618456650647E-2</v>
      </c>
      <c r="X834" s="4">
        <f t="shared" si="267"/>
        <v>2.1096692474813872E-2</v>
      </c>
      <c r="Y834" s="4">
        <f t="shared" si="260"/>
        <v>-1.5610344933664777E-2</v>
      </c>
      <c r="Z834" s="4">
        <f t="shared" si="261"/>
        <v>-9.4035223062272164E-3</v>
      </c>
      <c r="AA834" s="4">
        <f t="shared" si="271"/>
        <v>4.7185277527656598E-3</v>
      </c>
    </row>
    <row r="835" spans="1:27" x14ac:dyDescent="0.3">
      <c r="A835" s="1">
        <f t="shared" ref="A835:A898" si="274">WEEKNUM(C835,2)</f>
        <v>18</v>
      </c>
      <c r="B835" s="1">
        <f t="shared" ref="B835:B898" si="275">WEEKDAY(C835,2)</f>
        <v>1</v>
      </c>
      <c r="C835" s="10">
        <v>40294</v>
      </c>
      <c r="D835" s="3">
        <v>1212.05</v>
      </c>
      <c r="E835" s="3">
        <v>1217.07</v>
      </c>
      <c r="F835" s="3">
        <f t="shared" si="262"/>
        <v>1210.2220000000002</v>
      </c>
      <c r="G835" s="3">
        <f t="shared" si="268"/>
        <v>1206.038</v>
      </c>
      <c r="H835" s="4">
        <f t="shared" ref="H835:H898" si="276">(D835-D834)/D834</f>
        <v>-4.2964642481598467E-3</v>
      </c>
      <c r="I835" s="4">
        <f t="shared" si="258"/>
        <v>-1.7251577287069234E-4</v>
      </c>
      <c r="J835" s="4">
        <f t="shared" si="259"/>
        <v>-4.1239484752891541E-3</v>
      </c>
      <c r="K835" s="4">
        <f t="shared" si="263"/>
        <v>-6.1736001577286023E-3</v>
      </c>
      <c r="L835" s="4">
        <f t="shared" si="269"/>
        <v>-9.7841088328074512E-3</v>
      </c>
      <c r="M835" s="4">
        <f t="shared" si="264"/>
        <v>1.510466674709059E-3</v>
      </c>
      <c r="N835" s="4">
        <f t="shared" si="270"/>
        <v>4.9849175564948564E-3</v>
      </c>
      <c r="O835" s="4">
        <f t="shared" si="272"/>
        <v>3.4520028051649655E-3</v>
      </c>
      <c r="P835" s="4">
        <f t="shared" si="273"/>
        <v>8.6942875078468346E-2</v>
      </c>
      <c r="T835" s="4">
        <f t="shared" ref="T835:T898" si="277">(D835-D834)/D834</f>
        <v>-4.2964642481598467E-3</v>
      </c>
      <c r="U835" s="4">
        <f t="shared" ref="U835:U898" si="278">(D835-D834)/D834</f>
        <v>-4.2964642481598467E-3</v>
      </c>
      <c r="V835" s="2">
        <f t="shared" si="265"/>
        <v>-1.6232912723448994E-2</v>
      </c>
      <c r="W835" s="4">
        <f t="shared" si="266"/>
        <v>-2.6070583596214576E-2</v>
      </c>
      <c r="X835" s="4">
        <f t="shared" si="267"/>
        <v>1.2133409045360389E-2</v>
      </c>
      <c r="Y835" s="4">
        <f t="shared" si="260"/>
        <v>-1.8565450529826805E-2</v>
      </c>
      <c r="Z835" s="4">
        <f t="shared" si="261"/>
        <v>-1.2377260581213538E-2</v>
      </c>
      <c r="AA835" s="4">
        <f t="shared" si="271"/>
        <v>6.9625761531768131E-3</v>
      </c>
    </row>
    <row r="836" spans="1:27" x14ac:dyDescent="0.3">
      <c r="A836" s="1">
        <f t="shared" si="274"/>
        <v>18</v>
      </c>
      <c r="B836" s="1">
        <f t="shared" si="275"/>
        <v>2</v>
      </c>
      <c r="C836" s="10">
        <v>40295</v>
      </c>
      <c r="D836" s="3">
        <v>1183.71</v>
      </c>
      <c r="E836" s="3">
        <v>1209.92</v>
      </c>
      <c r="F836" s="3">
        <f t="shared" si="262"/>
        <v>1205.5300000000002</v>
      </c>
      <c r="G836" s="3">
        <f t="shared" si="268"/>
        <v>1204.6790000000001</v>
      </c>
      <c r="H836" s="4">
        <f t="shared" si="276"/>
        <v>-2.3381873685078932E-2</v>
      </c>
      <c r="I836" s="4">
        <f t="shared" ref="I836:I899" si="279">(E836-D835)/D835</f>
        <v>-1.7573532445030171E-3</v>
      </c>
      <c r="J836" s="4">
        <f t="shared" ref="J836:J899" si="280">H836-I836</f>
        <v>-2.1624520440575914E-2</v>
      </c>
      <c r="K836" s="4">
        <f t="shared" si="263"/>
        <v>-8.7867662225141478E-4</v>
      </c>
      <c r="L836" s="4">
        <f t="shared" si="269"/>
        <v>-4.1591610173764689E-3</v>
      </c>
      <c r="M836" s="4">
        <f t="shared" si="264"/>
        <v>-1.8099922855507669E-2</v>
      </c>
      <c r="N836" s="4">
        <f t="shared" si="270"/>
        <v>-1.740629661511494E-2</v>
      </c>
      <c r="O836" s="4">
        <f t="shared" si="272"/>
        <v>7.1892608831564554E-4</v>
      </c>
      <c r="P836" s="4">
        <f t="shared" si="273"/>
        <v>6.1528114070487069E-2</v>
      </c>
      <c r="T836" s="4">
        <f t="shared" si="277"/>
        <v>-2.3381873685078932E-2</v>
      </c>
      <c r="U836" s="4">
        <f t="shared" si="278"/>
        <v>-2.3381873685078932E-2</v>
      </c>
      <c r="V836" s="2">
        <f t="shared" si="265"/>
        <v>-4.0262365413967095E-3</v>
      </c>
      <c r="W836" s="4">
        <f t="shared" si="266"/>
        <v>-1.3985974175982713E-2</v>
      </c>
      <c r="X836" s="4">
        <f t="shared" si="267"/>
        <v>-1.9433882551753302E-2</v>
      </c>
      <c r="Y836" s="4">
        <f t="shared" si="260"/>
        <v>-1.3336548484816812E-2</v>
      </c>
      <c r="Z836" s="4">
        <f t="shared" si="261"/>
        <v>-7.115389002886544E-3</v>
      </c>
      <c r="AA836" s="4">
        <f t="shared" si="271"/>
        <v>1.4138232372068315E-3</v>
      </c>
    </row>
    <row r="837" spans="1:27" x14ac:dyDescent="0.3">
      <c r="A837" s="1">
        <f t="shared" si="274"/>
        <v>18</v>
      </c>
      <c r="B837" s="1">
        <f t="shared" si="275"/>
        <v>3</v>
      </c>
      <c r="C837" s="10">
        <v>40296</v>
      </c>
      <c r="D837" s="3">
        <v>1191.3599999999999</v>
      </c>
      <c r="E837" s="3">
        <v>1184.5899999999999</v>
      </c>
      <c r="F837" s="3">
        <f t="shared" si="262"/>
        <v>1202.614</v>
      </c>
      <c r="G837" s="3">
        <f t="shared" si="268"/>
        <v>1202.75</v>
      </c>
      <c r="H837" s="4">
        <f t="shared" si="276"/>
        <v>6.4627315812148785E-3</v>
      </c>
      <c r="I837" s="4">
        <f t="shared" si="279"/>
        <v>7.434253322180954E-4</v>
      </c>
      <c r="J837" s="4">
        <f t="shared" si="280"/>
        <v>5.7193062489967828E-3</v>
      </c>
      <c r="K837" s="4">
        <f t="shared" si="263"/>
        <v>1.8346976877782542E-2</v>
      </c>
      <c r="L837" s="4">
        <f t="shared" si="269"/>
        <v>1.7154164073595247E-2</v>
      </c>
      <c r="M837" s="4">
        <f t="shared" si="264"/>
        <v>-9.357948601962169E-3</v>
      </c>
      <c r="N837" s="4">
        <f t="shared" si="270"/>
        <v>-9.4699646643110376E-3</v>
      </c>
      <c r="O837" s="4">
        <f t="shared" si="272"/>
        <v>-1.1415525114152504E-4</v>
      </c>
      <c r="P837" s="4">
        <f t="shared" si="273"/>
        <v>6.8388485337637875E-2</v>
      </c>
      <c r="T837" s="4">
        <f t="shared" si="277"/>
        <v>6.4627315812148785E-3</v>
      </c>
      <c r="U837" s="4">
        <f t="shared" si="278"/>
        <v>6.4627315812148785E-3</v>
      </c>
      <c r="V837" s="2">
        <f t="shared" si="265"/>
        <v>1.8779937653648292E-2</v>
      </c>
      <c r="W837" s="4">
        <f t="shared" si="266"/>
        <v>8.5921382771117268E-3</v>
      </c>
      <c r="X837" s="4">
        <f t="shared" si="267"/>
        <v>-1.2090153738992117E-2</v>
      </c>
      <c r="Y837" s="4">
        <f t="shared" si="260"/>
        <v>5.6493836498800933E-3</v>
      </c>
      <c r="Z837" s="4">
        <f t="shared" si="261"/>
        <v>1.1990254175674049E-2</v>
      </c>
      <c r="AA837" s="4">
        <f t="shared" si="271"/>
        <v>-2.2612284123344566E-4</v>
      </c>
    </row>
    <row r="838" spans="1:27" x14ac:dyDescent="0.3">
      <c r="A838" s="1">
        <f t="shared" si="274"/>
        <v>18</v>
      </c>
      <c r="B838" s="1">
        <f t="shared" si="275"/>
        <v>4</v>
      </c>
      <c r="C838" s="10">
        <v>40297</v>
      </c>
      <c r="D838" s="3">
        <v>1206.78</v>
      </c>
      <c r="E838" s="3">
        <v>1193.3</v>
      </c>
      <c r="F838" s="3">
        <f t="shared" si="262"/>
        <v>1202.2359999999999</v>
      </c>
      <c r="G838" s="3">
        <f t="shared" si="268"/>
        <v>1202.2610000000002</v>
      </c>
      <c r="H838" s="4">
        <f t="shared" si="276"/>
        <v>1.2943190975020207E-2</v>
      </c>
      <c r="I838" s="4">
        <f t="shared" si="279"/>
        <v>1.6283910824604275E-3</v>
      </c>
      <c r="J838" s="4">
        <f t="shared" si="280"/>
        <v>1.131479989255978E-2</v>
      </c>
      <c r="K838" s="4">
        <f t="shared" si="263"/>
        <v>8.1755304861670774E-3</v>
      </c>
      <c r="L838" s="4">
        <f t="shared" si="269"/>
        <v>8.7285865640017567E-3</v>
      </c>
      <c r="M838" s="4">
        <f t="shared" si="264"/>
        <v>3.7796239673409354E-3</v>
      </c>
      <c r="N838" s="4">
        <f t="shared" si="270"/>
        <v>3.7587512195769281E-3</v>
      </c>
      <c r="O838" s="4">
        <f t="shared" si="272"/>
        <v>-2.0716286315913689E-5</v>
      </c>
      <c r="P838" s="4">
        <f t="shared" si="273"/>
        <v>8.2216841538875499E-2</v>
      </c>
      <c r="T838" s="4">
        <f t="shared" si="277"/>
        <v>1.2943190975020207E-2</v>
      </c>
      <c r="U838" s="4">
        <f t="shared" si="278"/>
        <v>1.2943190975020207E-2</v>
      </c>
      <c r="V838" s="2">
        <f t="shared" si="265"/>
        <v>1.452961321514922E-2</v>
      </c>
      <c r="W838" s="4">
        <f t="shared" si="266"/>
        <v>4.3843170829976743E-3</v>
      </c>
      <c r="X838" s="4">
        <f t="shared" si="267"/>
        <v>-1.5637022512349111E-3</v>
      </c>
      <c r="Y838" s="4">
        <f t="shared" ref="Y838:Y901" si="281">(SUM(D834:D837)*(0.99/4.01)-D837)/D837</f>
        <v>-4.3952367268774257E-3</v>
      </c>
      <c r="Z838" s="4">
        <f t="shared" ref="Z838:Z901" si="282">(SUM(D834:D837)*(0.995/4.005)-D837)/D837</f>
        <v>1.882299958787789E-3</v>
      </c>
      <c r="AA838" s="4">
        <f t="shared" si="271"/>
        <v>-4.1587442588686796E-5</v>
      </c>
    </row>
    <row r="839" spans="1:27" x14ac:dyDescent="0.3">
      <c r="A839" s="1">
        <f t="shared" si="274"/>
        <v>18</v>
      </c>
      <c r="B839" s="1">
        <f t="shared" si="275"/>
        <v>5</v>
      </c>
      <c r="C839" s="10">
        <v>40298</v>
      </c>
      <c r="D839" s="3">
        <v>1186.69</v>
      </c>
      <c r="E839" s="3">
        <v>1206.77</v>
      </c>
      <c r="F839" s="3">
        <f t="shared" ref="F839:F902" si="283">AVERAGE(D835:D839)</f>
        <v>1196.1179999999999</v>
      </c>
      <c r="G839" s="3">
        <f t="shared" si="268"/>
        <v>1201.7170000000001</v>
      </c>
      <c r="H839" s="4">
        <f t="shared" si="276"/>
        <v>-1.66476076832562E-2</v>
      </c>
      <c r="I839" s="4">
        <f t="shared" si="279"/>
        <v>-8.2865145262524283E-6</v>
      </c>
      <c r="J839" s="4">
        <f t="shared" si="280"/>
        <v>-1.6639321168729949E-2</v>
      </c>
      <c r="K839" s="4">
        <f t="shared" ref="K839:K902" si="284">(SUM(D835:D838)/4-D838)/D838</f>
        <v>-6.8819503140589537E-3</v>
      </c>
      <c r="L839" s="4">
        <f t="shared" si="269"/>
        <v>-2.8118905959107735E-3</v>
      </c>
      <c r="M839" s="4">
        <f t="shared" ref="M839:M902" si="285">(D839-F839)/F839</f>
        <v>-7.882165471968388E-3</v>
      </c>
      <c r="N839" s="4">
        <f t="shared" si="270"/>
        <v>-1.2504607990067581E-2</v>
      </c>
      <c r="O839" s="4">
        <f t="shared" si="272"/>
        <v>-4.7181656540462632E-3</v>
      </c>
      <c r="P839" s="4">
        <f t="shared" si="273"/>
        <v>6.4200520132723662E-2</v>
      </c>
      <c r="T839" s="4">
        <f t="shared" si="277"/>
        <v>-1.66476076832562E-2</v>
      </c>
      <c r="U839" s="4">
        <f t="shared" si="278"/>
        <v>-1.66476076832562E-2</v>
      </c>
      <c r="V839" s="2">
        <f t="shared" ref="V839:V902" si="286">(D834-D838)/D838</f>
        <v>8.7008402525729622E-3</v>
      </c>
      <c r="W839" s="4">
        <f t="shared" ref="W839:W902" si="287">(D834*(1-0.01)-D838)/D838</f>
        <v>-1.3861681499528101E-3</v>
      </c>
      <c r="X839" s="4">
        <f t="shared" ref="X839:X902" si="288">(D839-D834)/D834</f>
        <v>-2.5129797581493099E-2</v>
      </c>
      <c r="Y839" s="4">
        <f t="shared" si="281"/>
        <v>-1.9264968389943463E-2</v>
      </c>
      <c r="Z839" s="4">
        <f t="shared" si="282"/>
        <v>-1.3081189076143585E-2</v>
      </c>
      <c r="AA839" s="4">
        <f t="shared" si="271"/>
        <v>-9.2751193556617258E-3</v>
      </c>
    </row>
    <row r="840" spans="1:27" x14ac:dyDescent="0.3">
      <c r="A840" s="1">
        <f t="shared" si="274"/>
        <v>19</v>
      </c>
      <c r="B840" s="1">
        <f t="shared" si="275"/>
        <v>1</v>
      </c>
      <c r="C840" s="10">
        <v>40301</v>
      </c>
      <c r="D840" s="3">
        <v>1202.26</v>
      </c>
      <c r="E840" s="3">
        <v>1188.58</v>
      </c>
      <c r="F840" s="3">
        <f t="shared" si="283"/>
        <v>1194.1599999999999</v>
      </c>
      <c r="G840" s="3">
        <f t="shared" si="268"/>
        <v>1202.1910000000003</v>
      </c>
      <c r="H840" s="4">
        <f t="shared" si="276"/>
        <v>1.3120528528933365E-2</v>
      </c>
      <c r="I840" s="4">
        <f t="shared" si="279"/>
        <v>1.5926653127605968E-3</v>
      </c>
      <c r="J840" s="4">
        <f t="shared" si="280"/>
        <v>1.1527863216172768E-2</v>
      </c>
      <c r="K840" s="4">
        <f t="shared" si="284"/>
        <v>4.5883929248579734E-3</v>
      </c>
      <c r="L840" s="4">
        <f t="shared" si="269"/>
        <v>1.305592305769269E-2</v>
      </c>
      <c r="M840" s="4">
        <f t="shared" si="285"/>
        <v>6.7830106518390644E-3</v>
      </c>
      <c r="N840" s="4">
        <f t="shared" si="270"/>
        <v>5.7395205919635559E-5</v>
      </c>
      <c r="O840" s="4">
        <f t="shared" si="272"/>
        <v>-6.679919484970309E-3</v>
      </c>
      <c r="P840" s="4">
        <f t="shared" si="273"/>
        <v>7.8163393417630789E-2</v>
      </c>
      <c r="T840" s="4">
        <f t="shared" si="277"/>
        <v>1.3120528528933365E-2</v>
      </c>
      <c r="U840" s="4">
        <f t="shared" si="278"/>
        <v>1.3120528528933365E-2</v>
      </c>
      <c r="V840" s="2">
        <f t="shared" si="286"/>
        <v>2.137036631302185E-2</v>
      </c>
      <c r="W840" s="4">
        <f t="shared" si="287"/>
        <v>1.1156662649891637E-2</v>
      </c>
      <c r="X840" s="4">
        <f t="shared" si="288"/>
        <v>-8.0772245369415165E-3</v>
      </c>
      <c r="Y840" s="4">
        <f t="shared" si="281"/>
        <v>-7.9376468871726232E-3</v>
      </c>
      <c r="Z840" s="4">
        <f t="shared" si="282"/>
        <v>-1.6824459822884139E-3</v>
      </c>
      <c r="AA840" s="4">
        <f t="shared" si="271"/>
        <v>-1.3271945147254265E-2</v>
      </c>
    </row>
    <row r="841" spans="1:27" x14ac:dyDescent="0.3">
      <c r="A841" s="1">
        <f t="shared" si="274"/>
        <v>19</v>
      </c>
      <c r="B841" s="1">
        <f t="shared" si="275"/>
        <v>2</v>
      </c>
      <c r="C841" s="10">
        <v>40302</v>
      </c>
      <c r="D841" s="3">
        <v>1173.5999999999999</v>
      </c>
      <c r="E841" s="3">
        <v>1197.5</v>
      </c>
      <c r="F841" s="3">
        <f t="shared" si="283"/>
        <v>1192.1380000000001</v>
      </c>
      <c r="G841" s="3">
        <f t="shared" si="268"/>
        <v>1198.8340000000003</v>
      </c>
      <c r="H841" s="4">
        <f t="shared" si="276"/>
        <v>-2.3838437609169465E-2</v>
      </c>
      <c r="I841" s="4">
        <f t="shared" si="279"/>
        <v>-3.9592101542095647E-3</v>
      </c>
      <c r="J841" s="4">
        <f t="shared" si="280"/>
        <v>-1.9879227454959902E-2</v>
      </c>
      <c r="K841" s="4">
        <f t="shared" si="284"/>
        <v>-4.5643205296690857E-3</v>
      </c>
      <c r="L841" s="4">
        <f t="shared" si="269"/>
        <v>-5.1754381100763169E-4</v>
      </c>
      <c r="M841" s="4">
        <f t="shared" si="285"/>
        <v>-1.5550213146464785E-2</v>
      </c>
      <c r="N841" s="4">
        <f t="shared" si="270"/>
        <v>-2.104878573680791E-2</v>
      </c>
      <c r="O841" s="4">
        <f t="shared" si="272"/>
        <v>-5.7055214723927576E-3</v>
      </c>
      <c r="P841" s="4">
        <f t="shared" si="273"/>
        <v>5.2461662631154163E-2</v>
      </c>
      <c r="T841" s="4">
        <f t="shared" si="277"/>
        <v>-2.3838437609169465E-2</v>
      </c>
      <c r="U841" s="4">
        <f t="shared" si="278"/>
        <v>-2.3838437609169465E-2</v>
      </c>
      <c r="V841" s="2">
        <f t="shared" si="286"/>
        <v>-1.5429274865669617E-2</v>
      </c>
      <c r="W841" s="4">
        <f t="shared" si="287"/>
        <v>-2.527498211701289E-2</v>
      </c>
      <c r="X841" s="4">
        <f t="shared" si="288"/>
        <v>-8.5409433053705106E-3</v>
      </c>
      <c r="Y841" s="4">
        <f t="shared" si="281"/>
        <v>-1.6976236732540978E-2</v>
      </c>
      <c r="Z841" s="4">
        <f t="shared" si="282"/>
        <v>-1.0778026394028153E-2</v>
      </c>
      <c r="AA841" s="4">
        <f t="shared" si="271"/>
        <v>-1.1108806914801001E-2</v>
      </c>
    </row>
    <row r="842" spans="1:27" x14ac:dyDescent="0.3">
      <c r="A842" s="1">
        <f t="shared" si="274"/>
        <v>19</v>
      </c>
      <c r="B842" s="1">
        <f t="shared" si="275"/>
        <v>3</v>
      </c>
      <c r="C842" s="10">
        <v>40303</v>
      </c>
      <c r="D842" s="3">
        <v>1165.8699999999999</v>
      </c>
      <c r="E842" s="3">
        <v>1169.24</v>
      </c>
      <c r="F842" s="3">
        <f t="shared" si="283"/>
        <v>1187.04</v>
      </c>
      <c r="G842" s="3">
        <f t="shared" si="268"/>
        <v>1194.827</v>
      </c>
      <c r="H842" s="4">
        <f t="shared" si="276"/>
        <v>-6.5865712338105138E-3</v>
      </c>
      <c r="I842" s="4">
        <f t="shared" si="279"/>
        <v>-3.7150647580094583E-3</v>
      </c>
      <c r="J842" s="4">
        <f t="shared" si="280"/>
        <v>-2.8715064758010555E-3</v>
      </c>
      <c r="K842" s="4">
        <f t="shared" si="284"/>
        <v>1.5961571233810562E-2</v>
      </c>
      <c r="L842" s="4">
        <f t="shared" si="269"/>
        <v>2.0828599560706009E-2</v>
      </c>
      <c r="M842" s="4">
        <f t="shared" si="285"/>
        <v>-1.7834276856719296E-2</v>
      </c>
      <c r="N842" s="4">
        <f t="shared" si="270"/>
        <v>-2.4235307705634462E-2</v>
      </c>
      <c r="O842" s="4">
        <f t="shared" si="272"/>
        <v>-6.6791323217854784E-3</v>
      </c>
      <c r="P842" s="4">
        <f t="shared" si="273"/>
        <v>4.5529548919379416E-2</v>
      </c>
      <c r="T842" s="4">
        <f t="shared" si="277"/>
        <v>-6.5865712338105138E-3</v>
      </c>
      <c r="U842" s="4">
        <f t="shared" si="278"/>
        <v>-6.5865712338105138E-3</v>
      </c>
      <c r="V842" s="2">
        <f t="shared" si="286"/>
        <v>1.5132924335378316E-2</v>
      </c>
      <c r="W842" s="4">
        <f t="shared" si="287"/>
        <v>4.9815950920244576E-3</v>
      </c>
      <c r="X842" s="4">
        <f t="shared" si="288"/>
        <v>-2.1395715820574816E-2</v>
      </c>
      <c r="Y842" s="4">
        <f t="shared" si="281"/>
        <v>3.2937212184262943E-3</v>
      </c>
      <c r="Z842" s="4">
        <f t="shared" si="282"/>
        <v>9.6197387042611833E-3</v>
      </c>
      <c r="AA842" s="4">
        <f t="shared" si="271"/>
        <v>-1.2950123647321642E-2</v>
      </c>
    </row>
    <row r="843" spans="1:27" x14ac:dyDescent="0.3">
      <c r="A843" s="1">
        <f t="shared" si="274"/>
        <v>19</v>
      </c>
      <c r="B843" s="1">
        <f t="shared" si="275"/>
        <v>4</v>
      </c>
      <c r="C843" s="10">
        <v>40304</v>
      </c>
      <c r="D843" s="3">
        <v>1128.1500000000001</v>
      </c>
      <c r="E843" s="3">
        <v>1164.3800000000001</v>
      </c>
      <c r="F843" s="3">
        <f t="shared" si="283"/>
        <v>1171.3139999999999</v>
      </c>
      <c r="G843" s="3">
        <f t="shared" ref="G843:G906" si="289">AVERAGE(D834:D843)</f>
        <v>1186.7749999999999</v>
      </c>
      <c r="H843" s="4">
        <f t="shared" si="276"/>
        <v>-3.2353521404616128E-2</v>
      </c>
      <c r="I843" s="4">
        <f t="shared" si="279"/>
        <v>-1.2780155591959497E-3</v>
      </c>
      <c r="J843" s="4">
        <f t="shared" si="280"/>
        <v>-3.1075505845420178E-2</v>
      </c>
      <c r="K843" s="4">
        <f t="shared" si="284"/>
        <v>1.3925223223858689E-2</v>
      </c>
      <c r="L843" s="4">
        <f t="shared" ref="L843:L906" si="290">(SUM(D834:D842)/9-D842)/D842</f>
        <v>2.3517964171724883E-2</v>
      </c>
      <c r="M843" s="4">
        <f t="shared" si="285"/>
        <v>-3.6850921273031627E-2</v>
      </c>
      <c r="N843" s="4">
        <f t="shared" ref="N843:N906" si="291">(D843-G843)/G843</f>
        <v>-4.9398580185797458E-2</v>
      </c>
      <c r="O843" s="4">
        <f t="shared" si="272"/>
        <v>-1.3704737845144716E-2</v>
      </c>
      <c r="P843" s="4">
        <f t="shared" si="273"/>
        <v>1.1702986279257629E-2</v>
      </c>
      <c r="T843" s="4">
        <f t="shared" si="277"/>
        <v>-3.2353521404616128E-2</v>
      </c>
      <c r="U843" s="4">
        <f t="shared" si="278"/>
        <v>-3.2353521404616128E-2</v>
      </c>
      <c r="V843" s="2">
        <f t="shared" si="286"/>
        <v>3.5089675521284606E-2</v>
      </c>
      <c r="W843" s="4">
        <f t="shared" si="287"/>
        <v>2.4738778766071733E-2</v>
      </c>
      <c r="X843" s="4">
        <f t="shared" si="288"/>
        <v>-6.5156863719982E-2</v>
      </c>
      <c r="Y843" s="4">
        <f t="shared" si="281"/>
        <v>1.2827640814166378E-3</v>
      </c>
      <c r="Z843" s="4">
        <f t="shared" si="282"/>
        <v>7.596101980264028E-3</v>
      </c>
      <c r="AA843" s="4">
        <f t="shared" ref="AA843:AA906" si="292">(F843-F838)/F838</f>
        <v>-2.5720407640430022E-2</v>
      </c>
    </row>
    <row r="844" spans="1:27" x14ac:dyDescent="0.3">
      <c r="A844" s="1">
        <f t="shared" si="274"/>
        <v>19</v>
      </c>
      <c r="B844" s="1">
        <f t="shared" si="275"/>
        <v>5</v>
      </c>
      <c r="C844" s="10">
        <v>40305</v>
      </c>
      <c r="D844" s="3">
        <v>1110.8800000000001</v>
      </c>
      <c r="E844" s="3">
        <v>1127.04</v>
      </c>
      <c r="F844" s="3">
        <f t="shared" si="283"/>
        <v>1156.1519999999998</v>
      </c>
      <c r="G844" s="3">
        <f t="shared" si="289"/>
        <v>1176.1349999999998</v>
      </c>
      <c r="H844" s="4">
        <f t="shared" si="276"/>
        <v>-1.5308248016664434E-2</v>
      </c>
      <c r="I844" s="4">
        <f t="shared" si="279"/>
        <v>-9.8391171386794942E-4</v>
      </c>
      <c r="J844" s="4">
        <f t="shared" si="280"/>
        <v>-1.4324336302796484E-2</v>
      </c>
      <c r="K844" s="4">
        <f t="shared" si="284"/>
        <v>3.4853521251606352E-2</v>
      </c>
      <c r="L844" s="4">
        <f t="shared" si="290"/>
        <v>4.896118030009794E-2</v>
      </c>
      <c r="M844" s="4">
        <f t="shared" si="285"/>
        <v>-3.915748102325621E-2</v>
      </c>
      <c r="N844" s="4">
        <f t="shared" si="291"/>
        <v>-5.5482576404919222E-2</v>
      </c>
      <c r="O844" s="4">
        <f t="shared" ref="O844:O907" si="293">(F844-G844)/D844</f>
        <v>-1.798844159585189E-2</v>
      </c>
      <c r="P844" s="4">
        <f t="shared" si="273"/>
        <v>-3.7844139539053002E-3</v>
      </c>
      <c r="T844" s="4">
        <f t="shared" si="277"/>
        <v>-1.5308248016664434E-2</v>
      </c>
      <c r="U844" s="4">
        <f t="shared" si="278"/>
        <v>-1.5308248016664434E-2</v>
      </c>
      <c r="V844" s="2">
        <f t="shared" si="286"/>
        <v>5.1890262819660471E-2</v>
      </c>
      <c r="W844" s="4">
        <f t="shared" si="287"/>
        <v>4.1371360191463875E-2</v>
      </c>
      <c r="X844" s="4">
        <f t="shared" si="288"/>
        <v>-6.388357532295709E-2</v>
      </c>
      <c r="Y844" s="4">
        <f t="shared" si="281"/>
        <v>2.1950110762184762E-2</v>
      </c>
      <c r="Z844" s="4">
        <f t="shared" si="282"/>
        <v>2.8393761443543799E-2</v>
      </c>
      <c r="AA844" s="4">
        <f t="shared" si="292"/>
        <v>-3.3413091350519029E-2</v>
      </c>
    </row>
    <row r="845" spans="1:27" x14ac:dyDescent="0.3">
      <c r="A845" s="1">
        <f t="shared" si="274"/>
        <v>20</v>
      </c>
      <c r="B845" s="1">
        <f t="shared" si="275"/>
        <v>1</v>
      </c>
      <c r="C845" s="10">
        <v>40308</v>
      </c>
      <c r="D845" s="3">
        <v>1159.73</v>
      </c>
      <c r="E845" s="3">
        <v>1122.27</v>
      </c>
      <c r="F845" s="3">
        <f t="shared" si="283"/>
        <v>1147.646</v>
      </c>
      <c r="G845" s="3">
        <f t="shared" si="289"/>
        <v>1170.9029999999998</v>
      </c>
      <c r="H845" s="4">
        <f t="shared" si="276"/>
        <v>4.3974146622497393E-2</v>
      </c>
      <c r="I845" s="4">
        <f t="shared" si="279"/>
        <v>1.0253132651591416E-2</v>
      </c>
      <c r="J845" s="4">
        <f t="shared" si="280"/>
        <v>3.3721013970905975E-2</v>
      </c>
      <c r="K845" s="4">
        <f t="shared" si="284"/>
        <v>3.0376818378222568E-2</v>
      </c>
      <c r="L845" s="4">
        <f t="shared" si="290"/>
        <v>5.5149471089986565E-2</v>
      </c>
      <c r="M845" s="4">
        <f t="shared" si="285"/>
        <v>1.0529379268520137E-2</v>
      </c>
      <c r="N845" s="4">
        <f t="shared" si="291"/>
        <v>-9.5422080223552044E-3</v>
      </c>
      <c r="O845" s="4">
        <f t="shared" si="293"/>
        <v>-2.0053805627171697E-2</v>
      </c>
      <c r="P845" s="4">
        <f t="shared" si="273"/>
        <v>4.0023316294502835E-2</v>
      </c>
      <c r="T845" s="4">
        <f t="shared" si="277"/>
        <v>4.3974146622497393E-2</v>
      </c>
      <c r="U845" s="4">
        <f t="shared" si="278"/>
        <v>4.3974146622497393E-2</v>
      </c>
      <c r="V845" s="2">
        <f t="shared" si="286"/>
        <v>8.2259109894858018E-2</v>
      </c>
      <c r="W845" s="4">
        <f t="shared" si="287"/>
        <v>7.1436518795909426E-2</v>
      </c>
      <c r="X845" s="4">
        <f t="shared" si="288"/>
        <v>-3.537504366775903E-2</v>
      </c>
      <c r="Y845" s="4">
        <f t="shared" si="281"/>
        <v>1.7529227126623814E-2</v>
      </c>
      <c r="Z845" s="4">
        <f t="shared" si="282"/>
        <v>2.3945003032540713E-2</v>
      </c>
      <c r="AA845" s="4">
        <f t="shared" si="292"/>
        <v>-3.8951229316004476E-2</v>
      </c>
    </row>
    <row r="846" spans="1:27" x14ac:dyDescent="0.3">
      <c r="A846" s="1">
        <f t="shared" si="274"/>
        <v>20</v>
      </c>
      <c r="B846" s="1">
        <f t="shared" si="275"/>
        <v>2</v>
      </c>
      <c r="C846" s="10">
        <v>40309</v>
      </c>
      <c r="D846" s="3">
        <v>1155.79</v>
      </c>
      <c r="E846" s="3">
        <v>1156.3900000000001</v>
      </c>
      <c r="F846" s="3">
        <f t="shared" si="283"/>
        <v>1144.0840000000001</v>
      </c>
      <c r="G846" s="3">
        <f t="shared" si="289"/>
        <v>1168.1110000000001</v>
      </c>
      <c r="H846" s="4">
        <f t="shared" si="276"/>
        <v>-3.3973424848887713E-3</v>
      </c>
      <c r="I846" s="4">
        <f t="shared" si="279"/>
        <v>-2.8799806851594061E-3</v>
      </c>
      <c r="J846" s="4">
        <f t="shared" si="280"/>
        <v>-5.1736179972936523E-4</v>
      </c>
      <c r="K846" s="4">
        <f t="shared" si="284"/>
        <v>-1.6014503375785735E-2</v>
      </c>
      <c r="L846" s="4">
        <f t="shared" si="290"/>
        <v>8.4071292456002686E-3</v>
      </c>
      <c r="M846" s="4">
        <f t="shared" si="285"/>
        <v>1.0231766198985304E-2</v>
      </c>
      <c r="N846" s="4">
        <f t="shared" si="291"/>
        <v>-1.0547798967735205E-2</v>
      </c>
      <c r="O846" s="4">
        <f t="shared" si="293"/>
        <v>-2.0788378511667382E-2</v>
      </c>
      <c r="P846" s="4">
        <f t="shared" si="273"/>
        <v>3.649000089678061E-2</v>
      </c>
      <c r="T846" s="4">
        <f t="shared" si="277"/>
        <v>-3.3973424848887713E-3</v>
      </c>
      <c r="U846" s="4">
        <f t="shared" si="278"/>
        <v>-3.3973424848887713E-3</v>
      </c>
      <c r="V846" s="2">
        <f t="shared" si="286"/>
        <v>1.1959680270407672E-2</v>
      </c>
      <c r="W846" s="4">
        <f t="shared" si="287"/>
        <v>1.8400834677035061E-3</v>
      </c>
      <c r="X846" s="4">
        <f t="shared" si="288"/>
        <v>-1.5175528289025176E-2</v>
      </c>
      <c r="Y846" s="4">
        <f t="shared" si="281"/>
        <v>-2.8283649218980456E-2</v>
      </c>
      <c r="Z846" s="4">
        <f t="shared" si="282"/>
        <v>-2.2156734940231602E-2</v>
      </c>
      <c r="AA846" s="4">
        <f t="shared" si="292"/>
        <v>-4.0309091732668605E-2</v>
      </c>
    </row>
    <row r="847" spans="1:27" x14ac:dyDescent="0.3">
      <c r="A847" s="1">
        <f t="shared" si="274"/>
        <v>20</v>
      </c>
      <c r="B847" s="1">
        <f t="shared" si="275"/>
        <v>3</v>
      </c>
      <c r="C847" s="10">
        <v>40310</v>
      </c>
      <c r="D847" s="3">
        <v>1171.67</v>
      </c>
      <c r="E847" s="3">
        <v>1155.43</v>
      </c>
      <c r="F847" s="3">
        <f t="shared" si="283"/>
        <v>1145.2440000000001</v>
      </c>
      <c r="G847" s="3">
        <f t="shared" si="289"/>
        <v>1166.1420000000001</v>
      </c>
      <c r="H847" s="4">
        <f t="shared" si="276"/>
        <v>1.3739520155045561E-2</v>
      </c>
      <c r="I847" s="4">
        <f t="shared" si="279"/>
        <v>-3.1147526799842529E-4</v>
      </c>
      <c r="J847" s="4">
        <f t="shared" si="280"/>
        <v>1.4050995423043987E-2</v>
      </c>
      <c r="K847" s="4">
        <f t="shared" si="284"/>
        <v>-1.4840498706512358E-2</v>
      </c>
      <c r="L847" s="4">
        <f t="shared" si="290"/>
        <v>8.4252137306758713E-3</v>
      </c>
      <c r="M847" s="4">
        <f t="shared" si="285"/>
        <v>2.3074558783979595E-2</v>
      </c>
      <c r="N847" s="4">
        <f t="shared" si="291"/>
        <v>4.7404175477772171E-3</v>
      </c>
      <c r="O847" s="4">
        <f t="shared" si="293"/>
        <v>-1.783608012494978E-2</v>
      </c>
      <c r="P847" s="4">
        <f t="shared" si="273"/>
        <v>5.0730876154605122E-2</v>
      </c>
      <c r="T847" s="4">
        <f t="shared" si="277"/>
        <v>1.3739520155045561E-2</v>
      </c>
      <c r="U847" s="4">
        <f t="shared" si="278"/>
        <v>1.3739520155045561E-2</v>
      </c>
      <c r="V847" s="2">
        <f t="shared" si="286"/>
        <v>8.7213075039582685E-3</v>
      </c>
      <c r="W847" s="4">
        <f t="shared" si="287"/>
        <v>-1.3659055710812744E-3</v>
      </c>
      <c r="X847" s="4">
        <f t="shared" si="288"/>
        <v>4.9748256666696826E-3</v>
      </c>
      <c r="Y847" s="4">
        <f t="shared" si="281"/>
        <v>-2.7124283011917501E-2</v>
      </c>
      <c r="Z847" s="4">
        <f t="shared" si="282"/>
        <v>-2.0990058639680134E-2</v>
      </c>
      <c r="AA847" s="4">
        <f t="shared" si="292"/>
        <v>-3.521027092600066E-2</v>
      </c>
    </row>
    <row r="848" spans="1:27" x14ac:dyDescent="0.3">
      <c r="A848" s="1">
        <f t="shared" si="274"/>
        <v>20</v>
      </c>
      <c r="B848" s="1">
        <f t="shared" si="275"/>
        <v>4</v>
      </c>
      <c r="C848" s="10">
        <v>40311</v>
      </c>
      <c r="D848" s="3">
        <v>1157.44</v>
      </c>
      <c r="E848" s="3">
        <v>1170.04</v>
      </c>
      <c r="F848" s="3">
        <f t="shared" si="283"/>
        <v>1151.1020000000001</v>
      </c>
      <c r="G848" s="3">
        <f t="shared" si="289"/>
        <v>1161.2080000000001</v>
      </c>
      <c r="H848" s="4">
        <f t="shared" si="276"/>
        <v>-1.214505790879686E-2</v>
      </c>
      <c r="I848" s="4">
        <f t="shared" si="279"/>
        <v>-1.3911766965102026E-3</v>
      </c>
      <c r="J848" s="4">
        <f t="shared" si="280"/>
        <v>-1.0753881212286657E-2</v>
      </c>
      <c r="K848" s="4">
        <f t="shared" si="284"/>
        <v>-1.8906774091681226E-2</v>
      </c>
      <c r="L848" s="4">
        <f t="shared" si="290"/>
        <v>-8.5718106065131756E-3</v>
      </c>
      <c r="M848" s="4">
        <f t="shared" si="285"/>
        <v>5.5060281365161079E-3</v>
      </c>
      <c r="N848" s="4">
        <f t="shared" si="291"/>
        <v>-3.2448966937878732E-3</v>
      </c>
      <c r="O848" s="4">
        <f t="shared" si="293"/>
        <v>-8.7313381255183804E-3</v>
      </c>
      <c r="P848" s="4">
        <f t="shared" si="273"/>
        <v>3.7969688817146581E-2</v>
      </c>
      <c r="T848" s="4">
        <f t="shared" si="277"/>
        <v>-1.214505790879686E-2</v>
      </c>
      <c r="U848" s="4">
        <f t="shared" si="278"/>
        <v>-1.214505790879686E-2</v>
      </c>
      <c r="V848" s="2">
        <f t="shared" si="286"/>
        <v>-3.7143564314184009E-2</v>
      </c>
      <c r="W848" s="4">
        <f t="shared" si="287"/>
        <v>-4.6772128671042211E-2</v>
      </c>
      <c r="X848" s="4">
        <f t="shared" si="288"/>
        <v>2.5962859548818829E-2</v>
      </c>
      <c r="Y848" s="4">
        <f t="shared" si="281"/>
        <v>-3.1139856708991928E-2</v>
      </c>
      <c r="Z848" s="4">
        <f t="shared" si="282"/>
        <v>-2.5030951531808062E-2</v>
      </c>
      <c r="AA848" s="4">
        <f t="shared" si="292"/>
        <v>-1.7255834046207733E-2</v>
      </c>
    </row>
    <row r="849" spans="1:27" x14ac:dyDescent="0.3">
      <c r="A849" s="1">
        <f t="shared" si="274"/>
        <v>20</v>
      </c>
      <c r="B849" s="1">
        <f t="shared" si="275"/>
        <v>5</v>
      </c>
      <c r="C849" s="10">
        <v>40312</v>
      </c>
      <c r="D849" s="3">
        <v>1135.68</v>
      </c>
      <c r="E849" s="3">
        <v>1157.19</v>
      </c>
      <c r="F849" s="3">
        <f t="shared" si="283"/>
        <v>1156.0620000000001</v>
      </c>
      <c r="G849" s="3">
        <f t="shared" si="289"/>
        <v>1156.1070000000002</v>
      </c>
      <c r="H849" s="4">
        <f t="shared" si="276"/>
        <v>-1.8800110588885807E-2</v>
      </c>
      <c r="I849" s="4">
        <f t="shared" si="279"/>
        <v>-2.1599391761128005E-4</v>
      </c>
      <c r="J849" s="4">
        <f t="shared" si="280"/>
        <v>-1.8584116671274527E-2</v>
      </c>
      <c r="K849" s="4">
        <f t="shared" si="284"/>
        <v>3.211829554879711E-3</v>
      </c>
      <c r="L849" s="4">
        <f t="shared" si="290"/>
        <v>8.0925721131697907E-4</v>
      </c>
      <c r="M849" s="4">
        <f t="shared" si="285"/>
        <v>-1.7630542306554545E-2</v>
      </c>
      <c r="N849" s="4">
        <f t="shared" si="291"/>
        <v>-1.7668779792873957E-2</v>
      </c>
      <c r="O849" s="4">
        <f t="shared" si="293"/>
        <v>-3.9623837700824841E-5</v>
      </c>
      <c r="P849" s="4">
        <f t="shared" si="273"/>
        <v>1.8455743879472832E-2</v>
      </c>
      <c r="T849" s="4">
        <f t="shared" si="277"/>
        <v>-1.8800110588885807E-2</v>
      </c>
      <c r="U849" s="4">
        <f t="shared" si="278"/>
        <v>-1.8800110588885807E-2</v>
      </c>
      <c r="V849" s="2">
        <f t="shared" si="286"/>
        <v>-4.0226707215924751E-2</v>
      </c>
      <c r="W849" s="4">
        <f t="shared" si="287"/>
        <v>-4.9824440143765476E-2</v>
      </c>
      <c r="X849" s="4">
        <f t="shared" si="288"/>
        <v>2.2324643525853335E-2</v>
      </c>
      <c r="Y849" s="4">
        <f t="shared" si="281"/>
        <v>-9.2970461253556839E-3</v>
      </c>
      <c r="Z849" s="4">
        <f t="shared" si="282"/>
        <v>-3.0504165721794113E-3</v>
      </c>
      <c r="AA849" s="4">
        <f t="shared" si="292"/>
        <v>-7.7844435679470157E-5</v>
      </c>
    </row>
    <row r="850" spans="1:27" x14ac:dyDescent="0.3">
      <c r="A850" s="1">
        <f t="shared" si="274"/>
        <v>21</v>
      </c>
      <c r="B850" s="1">
        <f t="shared" si="275"/>
        <v>1</v>
      </c>
      <c r="C850" s="10">
        <v>40315</v>
      </c>
      <c r="D850" s="3">
        <v>1136.94</v>
      </c>
      <c r="E850" s="3">
        <v>1136.52</v>
      </c>
      <c r="F850" s="3">
        <f t="shared" si="283"/>
        <v>1151.5040000000001</v>
      </c>
      <c r="G850" s="3">
        <f t="shared" si="289"/>
        <v>1149.575</v>
      </c>
      <c r="H850" s="4">
        <f t="shared" si="276"/>
        <v>1.1094674556212938E-3</v>
      </c>
      <c r="I850" s="4">
        <f t="shared" si="279"/>
        <v>7.3964497041412907E-4</v>
      </c>
      <c r="J850" s="4">
        <f t="shared" si="280"/>
        <v>3.6982248520716471E-4</v>
      </c>
      <c r="K850" s="4">
        <f t="shared" si="284"/>
        <v>1.7139511129895674E-2</v>
      </c>
      <c r="L850" s="4">
        <f t="shared" si="290"/>
        <v>1.3471126451895576E-2</v>
      </c>
      <c r="M850" s="4">
        <f t="shared" si="285"/>
        <v>-1.2647806694549108E-2</v>
      </c>
      <c r="N850" s="4">
        <f t="shared" si="291"/>
        <v>-1.0991018419850807E-2</v>
      </c>
      <c r="O850" s="4">
        <f t="shared" si="293"/>
        <v>1.6966594543248433E-3</v>
      </c>
      <c r="P850" s="4">
        <f t="shared" si="273"/>
        <v>1.9585687382297684E-2</v>
      </c>
      <c r="T850" s="4">
        <f t="shared" si="277"/>
        <v>1.1094674556212938E-3</v>
      </c>
      <c r="U850" s="4">
        <f t="shared" si="278"/>
        <v>1.1094674556212938E-3</v>
      </c>
      <c r="V850" s="2">
        <f t="shared" si="286"/>
        <v>2.1176739926739886E-2</v>
      </c>
      <c r="W850" s="4">
        <f t="shared" si="287"/>
        <v>1.0964972527472571E-2</v>
      </c>
      <c r="X850" s="4">
        <f t="shared" si="288"/>
        <v>-1.9651125693049214E-2</v>
      </c>
      <c r="Y850" s="4">
        <f t="shared" si="281"/>
        <v>4.4569735846351679E-3</v>
      </c>
      <c r="Z850" s="4">
        <f t="shared" si="282"/>
        <v>1.0790325667162162E-2</v>
      </c>
      <c r="AA850" s="4">
        <f t="shared" si="292"/>
        <v>3.3616637883111819E-3</v>
      </c>
    </row>
    <row r="851" spans="1:27" x14ac:dyDescent="0.3">
      <c r="A851" s="1">
        <f t="shared" si="274"/>
        <v>21</v>
      </c>
      <c r="B851" s="1">
        <f t="shared" si="275"/>
        <v>2</v>
      </c>
      <c r="C851" s="10">
        <v>40316</v>
      </c>
      <c r="D851" s="3">
        <v>1120.8</v>
      </c>
      <c r="E851" s="3">
        <v>1138.78</v>
      </c>
      <c r="F851" s="3">
        <f t="shared" si="283"/>
        <v>1144.5059999999999</v>
      </c>
      <c r="G851" s="3">
        <f t="shared" si="289"/>
        <v>1144.2950000000001</v>
      </c>
      <c r="H851" s="4">
        <f t="shared" si="276"/>
        <v>-1.4195999788907154E-2</v>
      </c>
      <c r="I851" s="4">
        <f t="shared" si="279"/>
        <v>1.6183791580909441E-3</v>
      </c>
      <c r="J851" s="4">
        <f t="shared" si="280"/>
        <v>-1.5814378946998098E-2</v>
      </c>
      <c r="K851" s="4">
        <f t="shared" si="284"/>
        <v>1.1867380864425419E-2</v>
      </c>
      <c r="L851" s="4">
        <f t="shared" si="290"/>
        <v>8.7652431575595356E-3</v>
      </c>
      <c r="M851" s="4">
        <f t="shared" si="285"/>
        <v>-2.0712866511839963E-2</v>
      </c>
      <c r="N851" s="4">
        <f t="shared" si="291"/>
        <v>-2.0532292809109641E-2</v>
      </c>
      <c r="O851" s="4">
        <f t="shared" si="293"/>
        <v>1.8825838686633241E-4</v>
      </c>
      <c r="P851" s="4">
        <f t="shared" si="273"/>
        <v>5.1116491794458308E-3</v>
      </c>
      <c r="T851" s="4">
        <f t="shared" si="277"/>
        <v>-1.4195999788907154E-2</v>
      </c>
      <c r="U851" s="4">
        <f t="shared" si="278"/>
        <v>-1.4195999788907154E-2</v>
      </c>
      <c r="V851" s="2">
        <f t="shared" si="286"/>
        <v>1.6579590831530166E-2</v>
      </c>
      <c r="W851" s="4">
        <f t="shared" si="287"/>
        <v>6.4137949232148496E-3</v>
      </c>
      <c r="X851" s="4">
        <f t="shared" si="288"/>
        <v>-3.0273665631299813E-2</v>
      </c>
      <c r="Y851" s="4">
        <f t="shared" si="281"/>
        <v>-7.4941939572952063E-4</v>
      </c>
      <c r="Z851" s="4">
        <f t="shared" si="282"/>
        <v>5.5511050787547785E-3</v>
      </c>
      <c r="AA851" s="4">
        <f t="shared" si="292"/>
        <v>3.6885403519304358E-4</v>
      </c>
    </row>
    <row r="852" spans="1:27" x14ac:dyDescent="0.3">
      <c r="A852" s="1">
        <f t="shared" si="274"/>
        <v>21</v>
      </c>
      <c r="B852" s="1">
        <f t="shared" si="275"/>
        <v>3</v>
      </c>
      <c r="C852" s="10">
        <v>40317</v>
      </c>
      <c r="D852" s="3">
        <v>1115.05</v>
      </c>
      <c r="E852" s="3">
        <v>1119.57</v>
      </c>
      <c r="F852" s="3">
        <f t="shared" si="283"/>
        <v>1133.182</v>
      </c>
      <c r="G852" s="3">
        <f t="shared" si="289"/>
        <v>1139.213</v>
      </c>
      <c r="H852" s="4">
        <f t="shared" si="276"/>
        <v>-5.1302640970735192E-3</v>
      </c>
      <c r="I852" s="4">
        <f t="shared" si="279"/>
        <v>-1.0974304068522647E-3</v>
      </c>
      <c r="J852" s="4">
        <f t="shared" si="280"/>
        <v>-4.0328336902212547E-3</v>
      </c>
      <c r="K852" s="4">
        <f t="shared" si="284"/>
        <v>1.5091898643825806E-2</v>
      </c>
      <c r="L852" s="4">
        <f t="shared" si="290"/>
        <v>1.8823855975890227E-2</v>
      </c>
      <c r="M852" s="4">
        <f t="shared" si="285"/>
        <v>-1.600096012820541E-2</v>
      </c>
      <c r="N852" s="4">
        <f t="shared" si="291"/>
        <v>-2.1210256554305484E-2</v>
      </c>
      <c r="O852" s="4">
        <f t="shared" si="293"/>
        <v>-5.4087260660956454E-3</v>
      </c>
      <c r="P852" s="4">
        <f t="shared" si="273"/>
        <v>-4.4839027889834568E-5</v>
      </c>
      <c r="T852" s="4">
        <f t="shared" si="277"/>
        <v>-5.1302640970735192E-3</v>
      </c>
      <c r="U852" s="4">
        <f t="shared" si="278"/>
        <v>-5.1302640970735192E-3</v>
      </c>
      <c r="V852" s="2">
        <f t="shared" si="286"/>
        <v>4.5387223411848789E-2</v>
      </c>
      <c r="W852" s="4">
        <f t="shared" si="287"/>
        <v>3.4933351177730346E-2</v>
      </c>
      <c r="X852" s="4">
        <f t="shared" si="288"/>
        <v>-4.8324186844418748E-2</v>
      </c>
      <c r="Y852" s="4">
        <f t="shared" si="281"/>
        <v>2.434892426321735E-3</v>
      </c>
      <c r="Z852" s="4">
        <f t="shared" si="282"/>
        <v>8.7554947821289683E-3</v>
      </c>
      <c r="AA852" s="4">
        <f t="shared" si="292"/>
        <v>-1.0532253388797605E-2</v>
      </c>
    </row>
    <row r="853" spans="1:27" x14ac:dyDescent="0.3">
      <c r="A853" s="1">
        <f t="shared" si="274"/>
        <v>21</v>
      </c>
      <c r="B853" s="1">
        <f t="shared" si="275"/>
        <v>4</v>
      </c>
      <c r="C853" s="10">
        <v>40318</v>
      </c>
      <c r="D853" s="3">
        <v>1071.5899999999999</v>
      </c>
      <c r="E853" s="3">
        <v>1107.3399999999999</v>
      </c>
      <c r="F853" s="3">
        <f t="shared" si="283"/>
        <v>1116.0120000000002</v>
      </c>
      <c r="G853" s="3">
        <f t="shared" si="289"/>
        <v>1133.557</v>
      </c>
      <c r="H853" s="4">
        <f t="shared" si="276"/>
        <v>-3.8975830680238591E-2</v>
      </c>
      <c r="I853" s="4">
        <f t="shared" si="279"/>
        <v>-6.9144881395453448E-3</v>
      </c>
      <c r="J853" s="4">
        <f t="shared" si="280"/>
        <v>-3.2061342540693247E-2</v>
      </c>
      <c r="K853" s="4">
        <f t="shared" si="284"/>
        <v>1.0822384646428509E-2</v>
      </c>
      <c r="L853" s="4">
        <f t="shared" si="290"/>
        <v>2.2772272294715255E-2</v>
      </c>
      <c r="M853" s="4">
        <f t="shared" si="285"/>
        <v>-3.9804231495718906E-2</v>
      </c>
      <c r="N853" s="4">
        <f t="shared" si="291"/>
        <v>-5.4665976214694184E-2</v>
      </c>
      <c r="O853" s="4">
        <f t="shared" si="293"/>
        <v>-1.6372866488115648E-2</v>
      </c>
      <c r="P853" s="4">
        <f t="shared" si="273"/>
        <v>-3.9018922069769521E-2</v>
      </c>
      <c r="T853" s="4">
        <f t="shared" si="277"/>
        <v>-3.8975830680238591E-2</v>
      </c>
      <c r="U853" s="4">
        <f t="shared" si="278"/>
        <v>-3.8975830680238591E-2</v>
      </c>
      <c r="V853" s="2">
        <f t="shared" si="286"/>
        <v>3.8016232455943773E-2</v>
      </c>
      <c r="W853" s="4">
        <f t="shared" si="287"/>
        <v>2.763607013138436E-2</v>
      </c>
      <c r="X853" s="4">
        <f t="shared" si="288"/>
        <v>-7.4172311307713693E-2</v>
      </c>
      <c r="Y853" s="4">
        <f t="shared" si="281"/>
        <v>-1.7813857356965789E-3</v>
      </c>
      <c r="Z853" s="4">
        <f t="shared" si="282"/>
        <v>4.512631933279828E-3</v>
      </c>
      <c r="AA853" s="4">
        <f t="shared" si="292"/>
        <v>-3.0483832014886532E-2</v>
      </c>
    </row>
    <row r="854" spans="1:27" x14ac:dyDescent="0.3">
      <c r="A854" s="1">
        <f t="shared" si="274"/>
        <v>21</v>
      </c>
      <c r="B854" s="1">
        <f t="shared" si="275"/>
        <v>5</v>
      </c>
      <c r="C854" s="10">
        <v>40319</v>
      </c>
      <c r="D854" s="3">
        <v>1087.69</v>
      </c>
      <c r="E854" s="3">
        <v>1067.26</v>
      </c>
      <c r="F854" s="3">
        <f t="shared" si="283"/>
        <v>1106.414</v>
      </c>
      <c r="G854" s="3">
        <f t="shared" si="289"/>
        <v>1131.2380000000001</v>
      </c>
      <c r="H854" s="4">
        <f t="shared" si="276"/>
        <v>1.5024402989949642E-2</v>
      </c>
      <c r="I854" s="4">
        <f t="shared" si="279"/>
        <v>-4.0407245308372863E-3</v>
      </c>
      <c r="J854" s="4">
        <f t="shared" si="280"/>
        <v>1.9065127520786929E-2</v>
      </c>
      <c r="K854" s="4">
        <f t="shared" si="284"/>
        <v>3.6865778889314117E-2</v>
      </c>
      <c r="L854" s="4">
        <f t="shared" si="290"/>
        <v>6.0178488663263849E-2</v>
      </c>
      <c r="M854" s="4">
        <f t="shared" si="285"/>
        <v>-1.6923140885780487E-2</v>
      </c>
      <c r="N854" s="4">
        <f t="shared" si="291"/>
        <v>-3.8495877967324295E-2</v>
      </c>
      <c r="O854" s="4">
        <f t="shared" si="293"/>
        <v>-2.2822679256038089E-2</v>
      </c>
      <c r="P854" s="4">
        <f t="shared" si="273"/>
        <v>-2.4580755089229536E-2</v>
      </c>
      <c r="T854" s="4">
        <f t="shared" si="277"/>
        <v>1.5024402989949642E-2</v>
      </c>
      <c r="U854" s="4">
        <f t="shared" si="278"/>
        <v>1.5024402989949642E-2</v>
      </c>
      <c r="V854" s="2">
        <f t="shared" si="286"/>
        <v>5.9808322212786751E-2</v>
      </c>
      <c r="W854" s="4">
        <f t="shared" si="287"/>
        <v>4.9210238990658864E-2</v>
      </c>
      <c r="X854" s="4">
        <f t="shared" si="288"/>
        <v>-4.2256621583544665E-2</v>
      </c>
      <c r="Y854" s="4">
        <f t="shared" si="281"/>
        <v>2.3937277905656737E-2</v>
      </c>
      <c r="Z854" s="4">
        <f t="shared" si="282"/>
        <v>3.0393458172152409E-2</v>
      </c>
      <c r="AA854" s="4">
        <f t="shared" si="292"/>
        <v>-4.2945793564705119E-2</v>
      </c>
    </row>
    <row r="855" spans="1:27" x14ac:dyDescent="0.3">
      <c r="A855" s="1">
        <f t="shared" si="274"/>
        <v>22</v>
      </c>
      <c r="B855" s="1">
        <f t="shared" si="275"/>
        <v>1</v>
      </c>
      <c r="C855" s="10">
        <v>40322</v>
      </c>
      <c r="D855" s="3">
        <v>1073.6500000000001</v>
      </c>
      <c r="E855" s="3">
        <v>1084.78</v>
      </c>
      <c r="F855" s="3">
        <f t="shared" si="283"/>
        <v>1093.7559999999999</v>
      </c>
      <c r="G855" s="3">
        <f t="shared" si="289"/>
        <v>1122.6300000000001</v>
      </c>
      <c r="H855" s="4">
        <f t="shared" si="276"/>
        <v>-1.2908089621123631E-2</v>
      </c>
      <c r="I855" s="4">
        <f t="shared" si="279"/>
        <v>-2.6753946436945102E-3</v>
      </c>
      <c r="J855" s="4">
        <f t="shared" si="280"/>
        <v>-1.0232694977429121E-2</v>
      </c>
      <c r="K855" s="4">
        <f t="shared" si="284"/>
        <v>1.019821824232984E-2</v>
      </c>
      <c r="L855" s="4">
        <f t="shared" si="290"/>
        <v>3.7126591420553884E-2</v>
      </c>
      <c r="M855" s="4">
        <f t="shared" si="285"/>
        <v>-1.8382527730133384E-2</v>
      </c>
      <c r="N855" s="4">
        <f t="shared" si="291"/>
        <v>-4.36296909934707E-2</v>
      </c>
      <c r="O855" s="4">
        <f t="shared" si="293"/>
        <v>-2.6893307875006052E-2</v>
      </c>
      <c r="P855" s="4">
        <f t="shared" si="273"/>
        <v>-3.7171554120706503E-2</v>
      </c>
      <c r="T855" s="4">
        <f t="shared" si="277"/>
        <v>-1.2908089621123631E-2</v>
      </c>
      <c r="U855" s="4">
        <f t="shared" si="278"/>
        <v>-1.2908089621123631E-2</v>
      </c>
      <c r="V855" s="2">
        <f t="shared" si="286"/>
        <v>4.5279445430223685E-2</v>
      </c>
      <c r="W855" s="4">
        <f t="shared" si="287"/>
        <v>3.4826650975921407E-2</v>
      </c>
      <c r="X855" s="4">
        <f t="shared" si="288"/>
        <v>-5.5666965714989323E-2</v>
      </c>
      <c r="Y855" s="4">
        <f t="shared" si="281"/>
        <v>-2.3977695163027502E-3</v>
      </c>
      <c r="Z855" s="4">
        <f t="shared" si="282"/>
        <v>3.8923616989943368E-3</v>
      </c>
      <c r="AA855" s="4">
        <f t="shared" si="292"/>
        <v>-5.0150064611152255E-2</v>
      </c>
    </row>
    <row r="856" spans="1:27" x14ac:dyDescent="0.3">
      <c r="A856" s="1">
        <f t="shared" si="274"/>
        <v>22</v>
      </c>
      <c r="B856" s="1">
        <f t="shared" si="275"/>
        <v>2</v>
      </c>
      <c r="C856" s="10">
        <v>40323</v>
      </c>
      <c r="D856" s="3">
        <v>1074.03</v>
      </c>
      <c r="E856" s="3">
        <v>1067.42</v>
      </c>
      <c r="F856" s="3">
        <f t="shared" si="283"/>
        <v>1084.4019999999998</v>
      </c>
      <c r="G856" s="3">
        <f t="shared" si="289"/>
        <v>1114.4540000000002</v>
      </c>
      <c r="H856" s="4">
        <f t="shared" si="276"/>
        <v>3.5393284589939155E-4</v>
      </c>
      <c r="I856" s="4">
        <f t="shared" si="279"/>
        <v>-5.8026358682997416E-3</v>
      </c>
      <c r="J856" s="4">
        <f t="shared" si="280"/>
        <v>6.1565687141991333E-3</v>
      </c>
      <c r="K856" s="4">
        <f t="shared" si="284"/>
        <v>1.2429562706654681E-2</v>
      </c>
      <c r="L856" s="4">
        <f t="shared" si="290"/>
        <v>4.2188381274675578E-2</v>
      </c>
      <c r="M856" s="4">
        <f t="shared" si="285"/>
        <v>-9.5647186191097442E-3</v>
      </c>
      <c r="N856" s="4">
        <f t="shared" si="291"/>
        <v>-3.6272470644818179E-2</v>
      </c>
      <c r="O856" s="4">
        <f t="shared" si="293"/>
        <v>-2.7980596445164811E-2</v>
      </c>
      <c r="P856" s="4">
        <f t="shared" si="273"/>
        <v>-3.6830777508743556E-2</v>
      </c>
      <c r="T856" s="4">
        <f t="shared" si="277"/>
        <v>3.5393284589939155E-4</v>
      </c>
      <c r="U856" s="4">
        <f t="shared" si="278"/>
        <v>3.5393284589939155E-4</v>
      </c>
      <c r="V856" s="2">
        <f t="shared" si="286"/>
        <v>4.3915614958319617E-2</v>
      </c>
      <c r="W856" s="4">
        <f t="shared" si="287"/>
        <v>3.3476458808736342E-2</v>
      </c>
      <c r="X856" s="4">
        <f t="shared" si="288"/>
        <v>-4.1729122055674507E-2</v>
      </c>
      <c r="Y856" s="4">
        <f t="shared" si="281"/>
        <v>-1.942473021564076E-4</v>
      </c>
      <c r="Z856" s="4">
        <f t="shared" si="282"/>
        <v>6.1097776710326204E-3</v>
      </c>
      <c r="AA856" s="4">
        <f t="shared" si="292"/>
        <v>-5.2515233646656327E-2</v>
      </c>
    </row>
    <row r="857" spans="1:27" x14ac:dyDescent="0.3">
      <c r="A857" s="1">
        <f t="shared" si="274"/>
        <v>22</v>
      </c>
      <c r="B857" s="1">
        <f t="shared" si="275"/>
        <v>3</v>
      </c>
      <c r="C857" s="10">
        <v>40324</v>
      </c>
      <c r="D857" s="3">
        <v>1067.95</v>
      </c>
      <c r="E857" s="3">
        <v>1075.51</v>
      </c>
      <c r="F857" s="3">
        <f t="shared" si="283"/>
        <v>1074.982</v>
      </c>
      <c r="G857" s="3">
        <f t="shared" si="289"/>
        <v>1104.0820000000001</v>
      </c>
      <c r="H857" s="4">
        <f t="shared" si="276"/>
        <v>-5.6609219481764264E-3</v>
      </c>
      <c r="I857" s="4">
        <f t="shared" si="279"/>
        <v>1.3779875794903479E-3</v>
      </c>
      <c r="J857" s="4">
        <f t="shared" si="280"/>
        <v>-7.0389095276667743E-3</v>
      </c>
      <c r="K857" s="4">
        <f t="shared" si="284"/>
        <v>2.5232069867694908E-3</v>
      </c>
      <c r="L857" s="4">
        <f t="shared" si="290"/>
        <v>3.1718542933313623E-2</v>
      </c>
      <c r="M857" s="4">
        <f t="shared" si="285"/>
        <v>-6.541504881011892E-3</v>
      </c>
      <c r="N857" s="4">
        <f t="shared" si="291"/>
        <v>-3.2725830146673941E-2</v>
      </c>
      <c r="O857" s="4">
        <f t="shared" si="293"/>
        <v>-2.7248466688515507E-2</v>
      </c>
      <c r="P857" s="4">
        <f t="shared" si="273"/>
        <v>-4.2283203300152332E-2</v>
      </c>
      <c r="T857" s="4">
        <f t="shared" si="277"/>
        <v>-5.6609219481764264E-3</v>
      </c>
      <c r="U857" s="4">
        <f t="shared" si="278"/>
        <v>-5.6609219481764264E-3</v>
      </c>
      <c r="V857" s="2">
        <f t="shared" si="286"/>
        <v>3.8192601696414426E-2</v>
      </c>
      <c r="W857" s="4">
        <f t="shared" si="287"/>
        <v>2.7810675679450312E-2</v>
      </c>
      <c r="X857" s="4">
        <f t="shared" si="288"/>
        <v>-4.2240258284381785E-2</v>
      </c>
      <c r="Y857" s="4">
        <f t="shared" si="281"/>
        <v>-9.9770823771553434E-3</v>
      </c>
      <c r="Z857" s="4">
        <f t="shared" si="282"/>
        <v>-3.734740622386397E-3</v>
      </c>
      <c r="AA857" s="4">
        <f t="shared" si="292"/>
        <v>-5.1359799220248858E-2</v>
      </c>
    </row>
    <row r="858" spans="1:27" x14ac:dyDescent="0.3">
      <c r="A858" s="1">
        <f t="shared" si="274"/>
        <v>22</v>
      </c>
      <c r="B858" s="1">
        <f t="shared" si="275"/>
        <v>4</v>
      </c>
      <c r="C858" s="10">
        <v>40325</v>
      </c>
      <c r="D858" s="3">
        <v>1103.06</v>
      </c>
      <c r="E858" s="3">
        <v>1074.27</v>
      </c>
      <c r="F858" s="3">
        <f t="shared" si="283"/>
        <v>1081.2759999999998</v>
      </c>
      <c r="G858" s="3">
        <f t="shared" si="289"/>
        <v>1098.644</v>
      </c>
      <c r="H858" s="4">
        <f t="shared" si="276"/>
        <v>3.2876070977105577E-2</v>
      </c>
      <c r="I858" s="4">
        <f t="shared" si="279"/>
        <v>5.9178800505641053E-3</v>
      </c>
      <c r="J858" s="4">
        <f t="shared" si="280"/>
        <v>2.6958190926541472E-2</v>
      </c>
      <c r="K858" s="4">
        <f t="shared" si="284"/>
        <v>7.3786225946906514E-3</v>
      </c>
      <c r="L858" s="4">
        <f t="shared" si="290"/>
        <v>2.8281598701562223E-2</v>
      </c>
      <c r="M858" s="4">
        <f t="shared" si="285"/>
        <v>2.0146567573866531E-2</v>
      </c>
      <c r="N858" s="4">
        <f t="shared" si="291"/>
        <v>4.0195004023140706E-3</v>
      </c>
      <c r="O858" s="4">
        <f t="shared" si="293"/>
        <v>-1.5745290374050518E-2</v>
      </c>
      <c r="P858" s="4">
        <f t="shared" si="273"/>
        <v>-1.0797237915881951E-2</v>
      </c>
      <c r="T858" s="4">
        <f t="shared" si="277"/>
        <v>3.2876070977105577E-2</v>
      </c>
      <c r="U858" s="4">
        <f t="shared" si="278"/>
        <v>3.2876070977105577E-2</v>
      </c>
      <c r="V858" s="2">
        <f t="shared" si="286"/>
        <v>3.4083992696286084E-3</v>
      </c>
      <c r="W858" s="4">
        <f t="shared" si="287"/>
        <v>-6.6256847230676029E-3</v>
      </c>
      <c r="X858" s="4">
        <f t="shared" si="288"/>
        <v>2.9367575285323706E-2</v>
      </c>
      <c r="Y858" s="4">
        <f t="shared" si="281"/>
        <v>-5.1822081109788431E-3</v>
      </c>
      <c r="Z858" s="4">
        <f t="shared" si="282"/>
        <v>1.0903665235626363E-3</v>
      </c>
      <c r="AA858" s="4">
        <f t="shared" si="292"/>
        <v>-3.1125113350035954E-2</v>
      </c>
    </row>
    <row r="859" spans="1:27" x14ac:dyDescent="0.3">
      <c r="A859" s="1">
        <f t="shared" si="274"/>
        <v>22</v>
      </c>
      <c r="B859" s="1">
        <f t="shared" si="275"/>
        <v>5</v>
      </c>
      <c r="C859" s="10">
        <v>40326</v>
      </c>
      <c r="D859" s="3">
        <v>1089.4100000000001</v>
      </c>
      <c r="E859" s="3">
        <v>1102.5899999999999</v>
      </c>
      <c r="F859" s="3">
        <f t="shared" si="283"/>
        <v>1081.6200000000001</v>
      </c>
      <c r="G859" s="3">
        <f t="shared" si="289"/>
        <v>1094.0169999999998</v>
      </c>
      <c r="H859" s="4">
        <f t="shared" si="276"/>
        <v>-1.2374666835892757E-2</v>
      </c>
      <c r="I859" s="4">
        <f t="shared" si="279"/>
        <v>-4.260874295142851E-4</v>
      </c>
      <c r="J859" s="4">
        <f t="shared" si="280"/>
        <v>-1.1948579406378472E-2</v>
      </c>
      <c r="K859" s="4">
        <f t="shared" si="284"/>
        <v>-2.120238246332912E-2</v>
      </c>
      <c r="L859" s="4">
        <f t="shared" si="290"/>
        <v>-7.7340408600721257E-3</v>
      </c>
      <c r="M859" s="4">
        <f t="shared" si="285"/>
        <v>7.2021597233778616E-3</v>
      </c>
      <c r="N859" s="4">
        <f t="shared" si="291"/>
        <v>-4.2110862993899947E-3</v>
      </c>
      <c r="O859" s="4">
        <f t="shared" si="293"/>
        <v>-1.1379554070551681E-2</v>
      </c>
      <c r="P859" s="4">
        <f t="shared" si="273"/>
        <v>-2.3038292529817799E-2</v>
      </c>
      <c r="T859" s="4">
        <f t="shared" si="277"/>
        <v>-1.2374666835892757E-2</v>
      </c>
      <c r="U859" s="4">
        <f t="shared" si="278"/>
        <v>-1.2374666835892757E-2</v>
      </c>
      <c r="V859" s="2">
        <f t="shared" si="286"/>
        <v>-1.3933965514115181E-2</v>
      </c>
      <c r="W859" s="4">
        <f t="shared" si="287"/>
        <v>-2.379462585897401E-2</v>
      </c>
      <c r="X859" s="4">
        <f t="shared" si="288"/>
        <v>1.5813329165479384E-3</v>
      </c>
      <c r="Y859" s="4">
        <f t="shared" si="281"/>
        <v>-3.3406841534858664E-2</v>
      </c>
      <c r="Z859" s="4">
        <f t="shared" si="282"/>
        <v>-2.7312230263183468E-2</v>
      </c>
      <c r="AA859" s="4">
        <f t="shared" si="292"/>
        <v>-2.2409333215233963E-2</v>
      </c>
    </row>
    <row r="860" spans="1:27" x14ac:dyDescent="0.3">
      <c r="A860" s="1">
        <f t="shared" si="274"/>
        <v>23</v>
      </c>
      <c r="B860" s="1">
        <f t="shared" si="275"/>
        <v>2</v>
      </c>
      <c r="C860" s="10">
        <v>40330</v>
      </c>
      <c r="D860" s="3">
        <v>1070.71</v>
      </c>
      <c r="E860" s="3">
        <v>1087.3</v>
      </c>
      <c r="F860" s="3">
        <f t="shared" si="283"/>
        <v>1081.0319999999999</v>
      </c>
      <c r="G860" s="3">
        <f t="shared" si="289"/>
        <v>1087.3939999999998</v>
      </c>
      <c r="H860" s="4">
        <f t="shared" si="276"/>
        <v>-1.7165254587345483E-2</v>
      </c>
      <c r="I860" s="4">
        <f t="shared" si="279"/>
        <v>-1.9368281914064743E-3</v>
      </c>
      <c r="J860" s="4">
        <f t="shared" si="280"/>
        <v>-1.5228426395939009E-2</v>
      </c>
      <c r="K860" s="4">
        <f t="shared" si="284"/>
        <v>-5.321687886103604E-3</v>
      </c>
      <c r="L860" s="4">
        <f t="shared" si="290"/>
        <v>-1.4890832856541948E-4</v>
      </c>
      <c r="M860" s="4">
        <f t="shared" si="285"/>
        <v>-9.5482834920704376E-3</v>
      </c>
      <c r="N860" s="4">
        <f t="shared" si="291"/>
        <v>-1.5343104707217205E-2</v>
      </c>
      <c r="O860" s="4">
        <f t="shared" si="293"/>
        <v>-5.9418516685188823E-3</v>
      </c>
      <c r="P860" s="4">
        <f t="shared" si="273"/>
        <v>-3.9808088960631226E-2</v>
      </c>
      <c r="T860" s="4">
        <f t="shared" si="277"/>
        <v>-1.7165254587345483E-2</v>
      </c>
      <c r="U860" s="4">
        <f t="shared" si="278"/>
        <v>-1.7165254587345483E-2</v>
      </c>
      <c r="V860" s="2">
        <f t="shared" si="286"/>
        <v>-1.4466546112115723E-2</v>
      </c>
      <c r="W860" s="4">
        <f t="shared" si="287"/>
        <v>-2.4321880650994544E-2</v>
      </c>
      <c r="X860" s="4">
        <f t="shared" si="288"/>
        <v>-2.7383225445909323E-3</v>
      </c>
      <c r="Y860" s="4">
        <f t="shared" si="281"/>
        <v>-1.7724160605728255E-2</v>
      </c>
      <c r="Z860" s="4">
        <f t="shared" si="282"/>
        <v>-1.1530666114030476E-2</v>
      </c>
      <c r="AA860" s="4">
        <f t="shared" si="292"/>
        <v>-1.1633307611569613E-2</v>
      </c>
    </row>
    <row r="861" spans="1:27" x14ac:dyDescent="0.3">
      <c r="A861" s="1">
        <f t="shared" si="274"/>
        <v>23</v>
      </c>
      <c r="B861" s="1">
        <f t="shared" si="275"/>
        <v>3</v>
      </c>
      <c r="C861" s="10">
        <v>40331</v>
      </c>
      <c r="D861" s="3">
        <v>1098.3800000000001</v>
      </c>
      <c r="E861" s="3">
        <v>1073.01</v>
      </c>
      <c r="F861" s="3">
        <f t="shared" si="283"/>
        <v>1085.902</v>
      </c>
      <c r="G861" s="3">
        <f t="shared" si="289"/>
        <v>1085.152</v>
      </c>
      <c r="H861" s="4">
        <f t="shared" si="276"/>
        <v>2.5842665147425607E-2</v>
      </c>
      <c r="I861" s="4">
        <f t="shared" si="279"/>
        <v>2.1481073306497131E-3</v>
      </c>
      <c r="J861" s="4">
        <f t="shared" si="280"/>
        <v>2.3694557816775895E-2</v>
      </c>
      <c r="K861" s="4">
        <f t="shared" si="284"/>
        <v>1.1275228586638764E-2</v>
      </c>
      <c r="L861" s="4">
        <f t="shared" si="290"/>
        <v>1.2115532891466571E-2</v>
      </c>
      <c r="M861" s="4">
        <f t="shared" si="285"/>
        <v>1.1490908019324087E-2</v>
      </c>
      <c r="N861" s="4">
        <f t="shared" si="291"/>
        <v>1.2189997345993984E-2</v>
      </c>
      <c r="O861" s="4">
        <f t="shared" si="293"/>
        <v>6.8282379504360966E-4</v>
      </c>
      <c r="P861" s="4">
        <f t="shared" si="273"/>
        <v>-1.4994170926374138E-2</v>
      </c>
      <c r="T861" s="4">
        <f t="shared" si="277"/>
        <v>2.5842665147425607E-2</v>
      </c>
      <c r="U861" s="4">
        <f t="shared" si="278"/>
        <v>2.5842665147425607E-2</v>
      </c>
      <c r="V861" s="2">
        <f t="shared" si="286"/>
        <v>3.1007462338074141E-3</v>
      </c>
      <c r="W861" s="4">
        <f t="shared" si="287"/>
        <v>-6.9302612285305982E-3</v>
      </c>
      <c r="X861" s="4">
        <f t="shared" si="288"/>
        <v>2.267161997337145E-2</v>
      </c>
      <c r="Y861" s="4">
        <f t="shared" si="281"/>
        <v>-1.334188228655982E-3</v>
      </c>
      <c r="Z861" s="4">
        <f t="shared" si="282"/>
        <v>4.9626491322902304E-3</v>
      </c>
      <c r="AA861" s="4">
        <f t="shared" si="292"/>
        <v>1.3832508608433291E-3</v>
      </c>
    </row>
    <row r="862" spans="1:27" x14ac:dyDescent="0.3">
      <c r="A862" s="1">
        <f t="shared" si="274"/>
        <v>23</v>
      </c>
      <c r="B862" s="1">
        <f t="shared" si="275"/>
        <v>4</v>
      </c>
      <c r="C862" s="10">
        <v>40332</v>
      </c>
      <c r="D862" s="3">
        <v>1102.83</v>
      </c>
      <c r="E862" s="3">
        <v>1098.82</v>
      </c>
      <c r="F862" s="3">
        <f t="shared" si="283"/>
        <v>1092.8780000000002</v>
      </c>
      <c r="G862" s="3">
        <f t="shared" si="289"/>
        <v>1083.93</v>
      </c>
      <c r="H862" s="4">
        <f t="shared" si="276"/>
        <v>4.0514211839252513E-3</v>
      </c>
      <c r="I862" s="4">
        <f t="shared" si="279"/>
        <v>4.0058995975876034E-4</v>
      </c>
      <c r="J862" s="4">
        <f t="shared" si="280"/>
        <v>3.6508312241664911E-3</v>
      </c>
      <c r="K862" s="4">
        <f t="shared" si="284"/>
        <v>-7.2743494965312626E-3</v>
      </c>
      <c r="L862" s="4">
        <f t="shared" si="290"/>
        <v>-1.506764507729561E-2</v>
      </c>
      <c r="M862" s="4">
        <f t="shared" si="285"/>
        <v>9.1062314366285799E-3</v>
      </c>
      <c r="N862" s="4">
        <f t="shared" si="291"/>
        <v>1.7436550330740788E-2</v>
      </c>
      <c r="O862" s="4">
        <f t="shared" si="293"/>
        <v>8.1136711913895095E-3</v>
      </c>
      <c r="P862" s="4">
        <f t="shared" si="273"/>
        <v>-1.1003497444175395E-2</v>
      </c>
      <c r="T862" s="4">
        <f t="shared" si="277"/>
        <v>4.0514211839252513E-3</v>
      </c>
      <c r="U862" s="4">
        <f t="shared" si="278"/>
        <v>4.0514211839252513E-3</v>
      </c>
      <c r="V862" s="2">
        <f t="shared" si="286"/>
        <v>-2.7704437444236112E-2</v>
      </c>
      <c r="W862" s="4">
        <f t="shared" si="287"/>
        <v>-3.7427393069793716E-2</v>
      </c>
      <c r="X862" s="4">
        <f t="shared" si="288"/>
        <v>3.266070508918946E-2</v>
      </c>
      <c r="Y862" s="4">
        <f t="shared" si="281"/>
        <v>-1.9652474814529548E-2</v>
      </c>
      <c r="Z862" s="4">
        <f t="shared" si="282"/>
        <v>-1.3471138825516742E-2</v>
      </c>
      <c r="AA862" s="4">
        <f t="shared" si="292"/>
        <v>1.6647720612996485E-2</v>
      </c>
    </row>
    <row r="863" spans="1:27" x14ac:dyDescent="0.3">
      <c r="A863" s="1">
        <f t="shared" si="274"/>
        <v>23</v>
      </c>
      <c r="B863" s="1">
        <f t="shared" si="275"/>
        <v>5</v>
      </c>
      <c r="C863" s="10">
        <v>40333</v>
      </c>
      <c r="D863" s="3">
        <v>1064.8800000000001</v>
      </c>
      <c r="E863" s="3">
        <v>1098.43</v>
      </c>
      <c r="F863" s="3">
        <f t="shared" si="283"/>
        <v>1085.242</v>
      </c>
      <c r="G863" s="3">
        <f t="shared" si="289"/>
        <v>1083.259</v>
      </c>
      <c r="H863" s="4">
        <f t="shared" si="276"/>
        <v>-3.4411468676042382E-2</v>
      </c>
      <c r="I863" s="4">
        <f t="shared" si="279"/>
        <v>-3.989735498671476E-3</v>
      </c>
      <c r="J863" s="4">
        <f t="shared" si="280"/>
        <v>-3.0421733177370906E-2</v>
      </c>
      <c r="K863" s="4">
        <f t="shared" si="284"/>
        <v>-1.1332208953329113E-2</v>
      </c>
      <c r="L863" s="4">
        <f t="shared" si="290"/>
        <v>-1.5894461420970608E-2</v>
      </c>
      <c r="M863" s="4">
        <f t="shared" si="285"/>
        <v>-1.8762635430622711E-2</v>
      </c>
      <c r="N863" s="4">
        <f t="shared" si="291"/>
        <v>-1.6966394924943992E-2</v>
      </c>
      <c r="O863" s="4">
        <f t="shared" si="293"/>
        <v>1.8621816542708539E-3</v>
      </c>
      <c r="P863" s="4">
        <f t="shared" si="273"/>
        <v>-4.5036319612590622E-2</v>
      </c>
      <c r="T863" s="4">
        <f t="shared" si="277"/>
        <v>-3.4411468676042382E-2</v>
      </c>
      <c r="U863" s="4">
        <f t="shared" si="278"/>
        <v>-3.4411468676042382E-2</v>
      </c>
      <c r="V863" s="2">
        <f t="shared" si="286"/>
        <v>2.0855435561239558E-4</v>
      </c>
      <c r="W863" s="4">
        <f t="shared" si="287"/>
        <v>-9.7935311879437745E-3</v>
      </c>
      <c r="X863" s="4">
        <f t="shared" si="288"/>
        <v>-3.4612804380541255E-2</v>
      </c>
      <c r="Y863" s="4">
        <f t="shared" si="281"/>
        <v>-2.3659737519995883E-2</v>
      </c>
      <c r="Z863" s="4">
        <f t="shared" si="282"/>
        <v>-1.7503668323158448E-2</v>
      </c>
      <c r="AA863" s="4">
        <f t="shared" si="292"/>
        <v>3.6678886796711685E-3</v>
      </c>
    </row>
    <row r="864" spans="1:27" x14ac:dyDescent="0.3">
      <c r="A864" s="1">
        <f t="shared" si="274"/>
        <v>24</v>
      </c>
      <c r="B864" s="1">
        <f t="shared" si="275"/>
        <v>1</v>
      </c>
      <c r="C864" s="10">
        <v>40336</v>
      </c>
      <c r="D864" s="3">
        <v>1050.47</v>
      </c>
      <c r="E864" s="3">
        <v>1065.8399999999999</v>
      </c>
      <c r="F864" s="3">
        <f t="shared" si="283"/>
        <v>1077.4540000000002</v>
      </c>
      <c r="G864" s="3">
        <f t="shared" si="289"/>
        <v>1079.537</v>
      </c>
      <c r="H864" s="4">
        <f t="shared" si="276"/>
        <v>-1.353204116895808E-2</v>
      </c>
      <c r="I864" s="4">
        <f t="shared" si="279"/>
        <v>9.0151002929889654E-4</v>
      </c>
      <c r="J864" s="4">
        <f t="shared" si="280"/>
        <v>-1.4433551198256976E-2</v>
      </c>
      <c r="K864" s="4">
        <f t="shared" si="284"/>
        <v>1.8142889339643843E-2</v>
      </c>
      <c r="L864" s="4">
        <f t="shared" si="290"/>
        <v>1.6796884782009962E-2</v>
      </c>
      <c r="M864" s="4">
        <f t="shared" si="285"/>
        <v>-2.504422462583103E-2</v>
      </c>
      <c r="N864" s="4">
        <f t="shared" si="291"/>
        <v>-2.692543192127737E-2</v>
      </c>
      <c r="O864" s="4">
        <f t="shared" si="293"/>
        <v>-1.9829219301834952E-3</v>
      </c>
      <c r="P864" s="4">
        <f t="shared" si="273"/>
        <v>-5.7958927450452773E-2</v>
      </c>
      <c r="T864" s="4">
        <f t="shared" si="277"/>
        <v>-1.353204116895808E-2</v>
      </c>
      <c r="U864" s="4">
        <f t="shared" si="278"/>
        <v>-1.353204116895808E-2</v>
      </c>
      <c r="V864" s="2">
        <f t="shared" si="286"/>
        <v>2.3035459394485737E-2</v>
      </c>
      <c r="W864" s="4">
        <f t="shared" si="287"/>
        <v>1.2805104800540897E-2</v>
      </c>
      <c r="X864" s="4">
        <f t="shared" si="288"/>
        <v>-3.5744118376001735E-2</v>
      </c>
      <c r="Y864" s="4">
        <f t="shared" si="281"/>
        <v>5.447840844137017E-3</v>
      </c>
      <c r="Z864" s="4">
        <f t="shared" si="282"/>
        <v>1.1787440592205246E-2</v>
      </c>
      <c r="AA864" s="4">
        <f t="shared" si="292"/>
        <v>-3.8516299624636557E-3</v>
      </c>
    </row>
    <row r="865" spans="1:27" x14ac:dyDescent="0.3">
      <c r="A865" s="1">
        <f t="shared" si="274"/>
        <v>24</v>
      </c>
      <c r="B865" s="1">
        <f t="shared" si="275"/>
        <v>2</v>
      </c>
      <c r="C865" s="10">
        <v>40337</v>
      </c>
      <c r="D865" s="3">
        <v>1062</v>
      </c>
      <c r="E865" s="3">
        <v>1050.81</v>
      </c>
      <c r="F865" s="3">
        <f t="shared" si="283"/>
        <v>1075.712</v>
      </c>
      <c r="G865" s="3">
        <f t="shared" si="289"/>
        <v>1078.3719999999998</v>
      </c>
      <c r="H865" s="4">
        <f t="shared" si="276"/>
        <v>1.0976039296695739E-2</v>
      </c>
      <c r="I865" s="4">
        <f t="shared" si="279"/>
        <v>3.2366464534914672E-4</v>
      </c>
      <c r="J865" s="4">
        <f t="shared" si="280"/>
        <v>1.0652374651346592E-2</v>
      </c>
      <c r="K865" s="4">
        <f t="shared" si="284"/>
        <v>2.7292545241653806E-2</v>
      </c>
      <c r="L865" s="4">
        <f t="shared" si="290"/>
        <v>2.8293155550478344E-2</v>
      </c>
      <c r="M865" s="4">
        <f t="shared" si="285"/>
        <v>-1.2746906235126121E-2</v>
      </c>
      <c r="N865" s="4">
        <f t="shared" si="291"/>
        <v>-1.5182144936997479E-2</v>
      </c>
      <c r="O865" s="4">
        <f t="shared" si="293"/>
        <v>-2.5047080979283E-3</v>
      </c>
      <c r="P865" s="4">
        <f t="shared" si="273"/>
        <v>-4.761904761904754E-2</v>
      </c>
      <c r="T865" s="4">
        <f t="shared" si="277"/>
        <v>1.0976039296695739E-2</v>
      </c>
      <c r="U865" s="4">
        <f t="shared" si="278"/>
        <v>1.0976039296695739E-2</v>
      </c>
      <c r="V865" s="2">
        <f t="shared" si="286"/>
        <v>1.9267565946671499E-2</v>
      </c>
      <c r="W865" s="4">
        <f t="shared" si="287"/>
        <v>9.0748902872047049E-3</v>
      </c>
      <c r="X865" s="4">
        <f t="shared" si="288"/>
        <v>-8.1347890651997604E-3</v>
      </c>
      <c r="Y865" s="4">
        <f t="shared" si="281"/>
        <v>1.4483411261084543E-2</v>
      </c>
      <c r="Z865" s="4">
        <f t="shared" si="282"/>
        <v>2.0879982537273922E-2</v>
      </c>
      <c r="AA865" s="4">
        <f t="shared" si="292"/>
        <v>-4.9212234235433703E-3</v>
      </c>
    </row>
    <row r="866" spans="1:27" x14ac:dyDescent="0.3">
      <c r="A866" s="1">
        <f t="shared" si="274"/>
        <v>24</v>
      </c>
      <c r="B866" s="1">
        <f t="shared" si="275"/>
        <v>3</v>
      </c>
      <c r="C866" s="10">
        <v>40338</v>
      </c>
      <c r="D866" s="3">
        <v>1055.69</v>
      </c>
      <c r="E866" s="3">
        <v>1062.75</v>
      </c>
      <c r="F866" s="3">
        <f t="shared" si="283"/>
        <v>1067.1740000000002</v>
      </c>
      <c r="G866" s="3">
        <f t="shared" si="289"/>
        <v>1076.538</v>
      </c>
      <c r="H866" s="4">
        <f t="shared" si="276"/>
        <v>-5.9416195856873306E-3</v>
      </c>
      <c r="I866" s="4">
        <f t="shared" si="279"/>
        <v>7.0621468926553672E-4</v>
      </c>
      <c r="J866" s="4">
        <f t="shared" si="280"/>
        <v>-6.6478342749528678E-3</v>
      </c>
      <c r="K866" s="4">
        <f t="shared" si="284"/>
        <v>7.575329566855059E-3</v>
      </c>
      <c r="L866" s="4">
        <f t="shared" si="290"/>
        <v>1.5870474994768763E-2</v>
      </c>
      <c r="M866" s="4">
        <f t="shared" si="285"/>
        <v>-1.0761131736717862E-2</v>
      </c>
      <c r="N866" s="4">
        <f t="shared" si="291"/>
        <v>-1.9365781793118271E-2</v>
      </c>
      <c r="O866" s="4">
        <f t="shared" si="293"/>
        <v>-8.8700281332586318E-3</v>
      </c>
      <c r="P866" s="4">
        <f t="shared" si="273"/>
        <v>-5.327773293874976E-2</v>
      </c>
      <c r="T866" s="4">
        <f t="shared" si="277"/>
        <v>-5.9416195856873306E-3</v>
      </c>
      <c r="U866" s="4">
        <f t="shared" si="278"/>
        <v>-5.9416195856873306E-3</v>
      </c>
      <c r="V866" s="2">
        <f t="shared" si="286"/>
        <v>3.4256120527307074E-2</v>
      </c>
      <c r="W866" s="4">
        <f t="shared" si="287"/>
        <v>2.3913559322034025E-2</v>
      </c>
      <c r="X866" s="4">
        <f t="shared" si="288"/>
        <v>-3.8866330413882308E-2</v>
      </c>
      <c r="Y866" s="4">
        <f t="shared" si="281"/>
        <v>-4.9879538442028784E-3</v>
      </c>
      <c r="Z866" s="4">
        <f t="shared" si="282"/>
        <v>1.2858456120058157E-3</v>
      </c>
      <c r="AA866" s="4">
        <f t="shared" si="292"/>
        <v>-1.7246491856539391E-2</v>
      </c>
    </row>
    <row r="867" spans="1:27" x14ac:dyDescent="0.3">
      <c r="A867" s="1">
        <f t="shared" si="274"/>
        <v>24</v>
      </c>
      <c r="B867" s="1">
        <f t="shared" si="275"/>
        <v>4</v>
      </c>
      <c r="C867" s="10">
        <v>40339</v>
      </c>
      <c r="D867" s="3">
        <v>1086.8399999999999</v>
      </c>
      <c r="E867" s="3">
        <v>1058.77</v>
      </c>
      <c r="F867" s="3">
        <f t="shared" si="283"/>
        <v>1063.9760000000001</v>
      </c>
      <c r="G867" s="3">
        <f t="shared" si="289"/>
        <v>1078.4270000000001</v>
      </c>
      <c r="H867" s="4">
        <f t="shared" si="276"/>
        <v>2.9506768085327949E-2</v>
      </c>
      <c r="I867" s="4">
        <f t="shared" si="279"/>
        <v>2.9175231365267521E-3</v>
      </c>
      <c r="J867" s="4">
        <f t="shared" si="280"/>
        <v>2.6589244948801195E-2</v>
      </c>
      <c r="K867" s="4">
        <f t="shared" si="284"/>
        <v>2.4344267730111715E-3</v>
      </c>
      <c r="L867" s="4">
        <f t="shared" si="290"/>
        <v>2.0652106415919753E-2</v>
      </c>
      <c r="M867" s="4">
        <f t="shared" si="285"/>
        <v>2.1489206523455231E-2</v>
      </c>
      <c r="N867" s="4">
        <f t="shared" si="291"/>
        <v>7.8011770847723422E-3</v>
      </c>
      <c r="O867" s="4">
        <f t="shared" si="293"/>
        <v>-1.3296345368223494E-2</v>
      </c>
      <c r="P867" s="4">
        <f t="shared" si="273"/>
        <v>-2.534301856335754E-2</v>
      </c>
      <c r="T867" s="4">
        <f t="shared" si="277"/>
        <v>2.9506768085327949E-2</v>
      </c>
      <c r="U867" s="4">
        <f t="shared" si="278"/>
        <v>2.9506768085327949E-2</v>
      </c>
      <c r="V867" s="2">
        <f t="shared" si="286"/>
        <v>4.4653259953205834E-2</v>
      </c>
      <c r="W867" s="4">
        <f t="shared" si="287"/>
        <v>3.4206727353673833E-2</v>
      </c>
      <c r="X867" s="4">
        <f t="shared" si="288"/>
        <v>-1.4499061505399754E-2</v>
      </c>
      <c r="Y867" s="4">
        <f t="shared" si="281"/>
        <v>-1.0064755605704682E-2</v>
      </c>
      <c r="Z867" s="4">
        <f t="shared" si="282"/>
        <v>-3.822966652538133E-3</v>
      </c>
      <c r="AA867" s="4">
        <f t="shared" si="292"/>
        <v>-2.6445769793151695E-2</v>
      </c>
    </row>
    <row r="868" spans="1:27" x14ac:dyDescent="0.3">
      <c r="A868" s="1">
        <f t="shared" si="274"/>
        <v>24</v>
      </c>
      <c r="B868" s="1">
        <f t="shared" si="275"/>
        <v>5</v>
      </c>
      <c r="C868" s="10">
        <v>40340</v>
      </c>
      <c r="D868" s="3">
        <v>1091.5999999999999</v>
      </c>
      <c r="E868" s="3">
        <v>1082.6500000000001</v>
      </c>
      <c r="F868" s="3">
        <f t="shared" si="283"/>
        <v>1069.3200000000002</v>
      </c>
      <c r="G868" s="3">
        <f t="shared" si="289"/>
        <v>1077.2810000000002</v>
      </c>
      <c r="H868" s="4">
        <f t="shared" si="276"/>
        <v>4.3796695005704532E-3</v>
      </c>
      <c r="I868" s="4">
        <f t="shared" si="279"/>
        <v>-3.8552132788633353E-3</v>
      </c>
      <c r="J868" s="4">
        <f t="shared" si="280"/>
        <v>8.234882779433789E-3</v>
      </c>
      <c r="K868" s="4">
        <f t="shared" si="284"/>
        <v>-2.1245077472304957E-2</v>
      </c>
      <c r="L868" s="4">
        <f t="shared" si="290"/>
        <v>-1.0259099775495809E-2</v>
      </c>
      <c r="M868" s="4">
        <f t="shared" si="285"/>
        <v>2.08356712677213E-2</v>
      </c>
      <c r="N868" s="4">
        <f t="shared" si="291"/>
        <v>1.3291796662151965E-2</v>
      </c>
      <c r="O868" s="4">
        <f t="shared" si="293"/>
        <v>-7.292964455844644E-3</v>
      </c>
      <c r="P868" s="4">
        <f t="shared" si="273"/>
        <v>-2.1074343108241415E-2</v>
      </c>
      <c r="T868" s="4">
        <f t="shared" si="277"/>
        <v>4.3796695005704532E-3</v>
      </c>
      <c r="U868" s="4">
        <f t="shared" si="278"/>
        <v>4.3796695005704532E-3</v>
      </c>
      <c r="V868" s="2">
        <f t="shared" si="286"/>
        <v>-2.0205366015236658E-2</v>
      </c>
      <c r="W868" s="4">
        <f t="shared" si="287"/>
        <v>-3.0003312355084234E-2</v>
      </c>
      <c r="X868" s="4">
        <f t="shared" si="288"/>
        <v>2.509202914882409E-2</v>
      </c>
      <c r="Y868" s="4">
        <f t="shared" si="281"/>
        <v>-3.344900418711403E-2</v>
      </c>
      <c r="Z868" s="4">
        <f t="shared" si="282"/>
        <v>-2.7354658761491506E-2</v>
      </c>
      <c r="AA868" s="4">
        <f t="shared" si="292"/>
        <v>-1.4671382051192084E-2</v>
      </c>
    </row>
    <row r="869" spans="1:27" x14ac:dyDescent="0.3">
      <c r="A869" s="1">
        <f t="shared" si="274"/>
        <v>25</v>
      </c>
      <c r="B869" s="1">
        <f t="shared" si="275"/>
        <v>1</v>
      </c>
      <c r="C869" s="10">
        <v>40343</v>
      </c>
      <c r="D869" s="3">
        <v>1089.6300000000001</v>
      </c>
      <c r="E869" s="3">
        <v>1095</v>
      </c>
      <c r="F869" s="3">
        <f t="shared" si="283"/>
        <v>1077.1519999999998</v>
      </c>
      <c r="G869" s="3">
        <f t="shared" si="289"/>
        <v>1077.3030000000003</v>
      </c>
      <c r="H869" s="4">
        <f t="shared" si="276"/>
        <v>-1.8046903627700623E-3</v>
      </c>
      <c r="I869" s="4">
        <f t="shared" si="279"/>
        <v>3.1146940271162432E-3</v>
      </c>
      <c r="J869" s="4">
        <f t="shared" si="280"/>
        <v>-4.9193843898863053E-3</v>
      </c>
      <c r="K869" s="4">
        <f t="shared" si="284"/>
        <v>-1.6093349212165729E-2</v>
      </c>
      <c r="L869" s="4">
        <f t="shared" si="290"/>
        <v>-1.4352021497495893E-2</v>
      </c>
      <c r="M869" s="4">
        <f t="shared" si="285"/>
        <v>1.158425180475949E-2</v>
      </c>
      <c r="N869" s="4">
        <f t="shared" si="291"/>
        <v>1.1442463262424561E-2</v>
      </c>
      <c r="O869" s="4">
        <f t="shared" si="293"/>
        <v>-1.38579150721366E-4</v>
      </c>
      <c r="P869" s="4">
        <f t="shared" si="273"/>
        <v>-2.2841000807102326E-2</v>
      </c>
      <c r="T869" s="4">
        <f t="shared" si="277"/>
        <v>-1.8046903627700623E-3</v>
      </c>
      <c r="U869" s="4">
        <f t="shared" si="278"/>
        <v>-1.8046903627700623E-3</v>
      </c>
      <c r="V869" s="2">
        <f t="shared" si="286"/>
        <v>-3.7678636863319792E-2</v>
      </c>
      <c r="W869" s="4">
        <f t="shared" si="287"/>
        <v>-4.7301850494686555E-2</v>
      </c>
      <c r="X869" s="4">
        <f t="shared" si="288"/>
        <v>3.7278551505516656E-2</v>
      </c>
      <c r="Y869" s="4">
        <f t="shared" si="281"/>
        <v>-2.8361511940193544E-2</v>
      </c>
      <c r="Z869" s="4">
        <f t="shared" si="282"/>
        <v>-2.223508860534814E-2</v>
      </c>
      <c r="AA869" s="4">
        <f t="shared" si="292"/>
        <v>-2.802903882674916E-4</v>
      </c>
    </row>
    <row r="870" spans="1:27" x14ac:dyDescent="0.3">
      <c r="A870" s="1">
        <f t="shared" si="274"/>
        <v>25</v>
      </c>
      <c r="B870" s="1">
        <f t="shared" si="275"/>
        <v>2</v>
      </c>
      <c r="C870" s="10">
        <v>40344</v>
      </c>
      <c r="D870" s="3">
        <v>1115.23</v>
      </c>
      <c r="E870" s="3">
        <v>1091.21</v>
      </c>
      <c r="F870" s="3">
        <f t="shared" si="283"/>
        <v>1087.798</v>
      </c>
      <c r="G870" s="3">
        <f t="shared" si="289"/>
        <v>1081.7549999999999</v>
      </c>
      <c r="H870" s="4">
        <f t="shared" si="276"/>
        <v>2.3494213632150276E-2</v>
      </c>
      <c r="I870" s="4">
        <f t="shared" si="279"/>
        <v>1.4500334976092133E-3</v>
      </c>
      <c r="J870" s="4">
        <f t="shared" si="280"/>
        <v>2.2044180134541062E-2</v>
      </c>
      <c r="K870" s="4">
        <f t="shared" si="284"/>
        <v>-7.9751842368510906E-3</v>
      </c>
      <c r="L870" s="4">
        <f t="shared" si="290"/>
        <v>-1.0640716981401632E-2</v>
      </c>
      <c r="M870" s="4">
        <f t="shared" si="285"/>
        <v>2.5217917297145256E-2</v>
      </c>
      <c r="N870" s="4">
        <f t="shared" si="291"/>
        <v>3.094508460788269E-2</v>
      </c>
      <c r="O870" s="4">
        <f t="shared" si="293"/>
        <v>5.4186132008645031E-3</v>
      </c>
      <c r="P870" s="4">
        <f t="shared" si="273"/>
        <v>1.1658147251377378E-4</v>
      </c>
      <c r="T870" s="4">
        <f t="shared" si="277"/>
        <v>2.3494213632150276E-2</v>
      </c>
      <c r="U870" s="4">
        <f t="shared" si="278"/>
        <v>2.3494213632150276E-2</v>
      </c>
      <c r="V870" s="2">
        <f t="shared" si="286"/>
        <v>-2.5357231353762385E-2</v>
      </c>
      <c r="W870" s="4">
        <f t="shared" si="287"/>
        <v>-3.5103659040224867E-2</v>
      </c>
      <c r="X870" s="4">
        <f t="shared" si="288"/>
        <v>5.0122410546139376E-2</v>
      </c>
      <c r="Y870" s="4">
        <f t="shared" si="281"/>
        <v>-2.0344570967064816E-2</v>
      </c>
      <c r="Z870" s="4">
        <f t="shared" si="282"/>
        <v>-1.4167598817145476E-2</v>
      </c>
      <c r="AA870" s="4">
        <f t="shared" si="292"/>
        <v>1.1235349238457889E-2</v>
      </c>
    </row>
    <row r="871" spans="1:27" x14ac:dyDescent="0.3">
      <c r="A871" s="1">
        <f t="shared" si="274"/>
        <v>25</v>
      </c>
      <c r="B871" s="1">
        <f t="shared" si="275"/>
        <v>3</v>
      </c>
      <c r="C871" s="10">
        <v>40345</v>
      </c>
      <c r="D871" s="3">
        <v>1114.6099999999999</v>
      </c>
      <c r="E871" s="3">
        <v>1114.02</v>
      </c>
      <c r="F871" s="3">
        <f t="shared" si="283"/>
        <v>1099.5819999999999</v>
      </c>
      <c r="G871" s="3">
        <f t="shared" si="289"/>
        <v>1083.3780000000002</v>
      </c>
      <c r="H871" s="4">
        <f t="shared" si="276"/>
        <v>-5.5593913363173359E-4</v>
      </c>
      <c r="I871" s="4">
        <f t="shared" si="279"/>
        <v>-1.0849779866036928E-3</v>
      </c>
      <c r="J871" s="4">
        <f t="shared" si="280"/>
        <v>5.2903885297195924E-4</v>
      </c>
      <c r="K871" s="4">
        <f t="shared" si="284"/>
        <v>-1.7399998206648136E-2</v>
      </c>
      <c r="L871" s="4">
        <f t="shared" si="290"/>
        <v>-3.1672589709945104E-2</v>
      </c>
      <c r="M871" s="4">
        <f t="shared" si="285"/>
        <v>1.3667011646243774E-2</v>
      </c>
      <c r="N871" s="4">
        <f t="shared" si="291"/>
        <v>2.8828349846498395E-2</v>
      </c>
      <c r="O871" s="4">
        <f t="shared" si="293"/>
        <v>1.4537820403548977E-2</v>
      </c>
      <c r="P871" s="4">
        <f t="shared" si="273"/>
        <v>-4.3942247332078661E-4</v>
      </c>
      <c r="T871" s="4">
        <f t="shared" si="277"/>
        <v>-5.5593913363173359E-4</v>
      </c>
      <c r="U871" s="4">
        <f t="shared" si="278"/>
        <v>-5.5593913363173359E-4</v>
      </c>
      <c r="V871" s="2">
        <f t="shared" si="286"/>
        <v>-5.3388090349075941E-2</v>
      </c>
      <c r="W871" s="4">
        <f t="shared" si="287"/>
        <v>-6.2854209445585216E-2</v>
      </c>
      <c r="X871" s="4">
        <f t="shared" si="288"/>
        <v>5.5811838702649302E-2</v>
      </c>
      <c r="Y871" s="4">
        <f t="shared" si="281"/>
        <v>-2.9651868553198624E-2</v>
      </c>
      <c r="Z871" s="4">
        <f t="shared" si="282"/>
        <v>-2.3533581239066077E-2</v>
      </c>
      <c r="AA871" s="4">
        <f t="shared" si="292"/>
        <v>3.0368056193272763E-2</v>
      </c>
    </row>
    <row r="872" spans="1:27" x14ac:dyDescent="0.3">
      <c r="A872" s="1">
        <f t="shared" si="274"/>
        <v>25</v>
      </c>
      <c r="B872" s="1">
        <f t="shared" si="275"/>
        <v>4</v>
      </c>
      <c r="C872" s="10">
        <v>40346</v>
      </c>
      <c r="D872" s="3">
        <v>1116.04</v>
      </c>
      <c r="E872" s="3">
        <v>1115.98</v>
      </c>
      <c r="F872" s="3">
        <f t="shared" si="283"/>
        <v>1105.422</v>
      </c>
      <c r="G872" s="3">
        <f t="shared" si="289"/>
        <v>1084.6990000000001</v>
      </c>
      <c r="H872" s="4">
        <f t="shared" si="276"/>
        <v>1.2829599590888866E-3</v>
      </c>
      <c r="I872" s="4">
        <f t="shared" si="279"/>
        <v>1.2291294712949985E-3</v>
      </c>
      <c r="J872" s="4">
        <f t="shared" si="280"/>
        <v>5.3830487793888118E-5</v>
      </c>
      <c r="K872" s="4">
        <f t="shared" si="284"/>
        <v>-1.0624792528328271E-2</v>
      </c>
      <c r="L872" s="4">
        <f t="shared" si="290"/>
        <v>-2.995965703998078E-2</v>
      </c>
      <c r="M872" s="4">
        <f t="shared" si="285"/>
        <v>9.6053814742242671E-3</v>
      </c>
      <c r="N872" s="4">
        <f t="shared" si="291"/>
        <v>2.8893729965640137E-2</v>
      </c>
      <c r="O872" s="4">
        <f t="shared" si="293"/>
        <v>1.856833088419766E-2</v>
      </c>
      <c r="P872" s="4">
        <f t="shared" si="273"/>
        <v>8.4297372432970549E-4</v>
      </c>
      <c r="T872" s="4">
        <f t="shared" si="277"/>
        <v>1.2829599590888866E-3</v>
      </c>
      <c r="U872" s="4">
        <f t="shared" si="278"/>
        <v>1.2829599590888866E-3</v>
      </c>
      <c r="V872" s="2">
        <f t="shared" si="286"/>
        <v>-2.4914544100627111E-2</v>
      </c>
      <c r="W872" s="4">
        <f t="shared" si="287"/>
        <v>-3.46653986596209E-2</v>
      </c>
      <c r="X872" s="4">
        <f t="shared" si="288"/>
        <v>2.6866880129549933E-2</v>
      </c>
      <c r="Y872" s="4">
        <f t="shared" si="281"/>
        <v>-2.2961141748673392E-2</v>
      </c>
      <c r="Z872" s="4">
        <f t="shared" si="282"/>
        <v>-1.6800667731022845E-2</v>
      </c>
      <c r="AA872" s="4">
        <f t="shared" si="292"/>
        <v>3.8953886177883625E-2</v>
      </c>
    </row>
    <row r="873" spans="1:27" x14ac:dyDescent="0.3">
      <c r="A873" s="1">
        <f t="shared" si="274"/>
        <v>25</v>
      </c>
      <c r="B873" s="1">
        <f t="shared" si="275"/>
        <v>5</v>
      </c>
      <c r="C873" s="10">
        <v>40347</v>
      </c>
      <c r="D873" s="3">
        <v>1117.51</v>
      </c>
      <c r="E873" s="3">
        <v>1116.1600000000001</v>
      </c>
      <c r="F873" s="3">
        <f t="shared" si="283"/>
        <v>1110.604</v>
      </c>
      <c r="G873" s="3">
        <f t="shared" si="289"/>
        <v>1089.962</v>
      </c>
      <c r="H873" s="4">
        <f t="shared" si="276"/>
        <v>1.3171570911437111E-3</v>
      </c>
      <c r="I873" s="4">
        <f t="shared" si="279"/>
        <v>1.0752302784857016E-4</v>
      </c>
      <c r="J873" s="4">
        <f t="shared" si="280"/>
        <v>1.2096340632951408E-3</v>
      </c>
      <c r="K873" s="4">
        <f t="shared" si="284"/>
        <v>-6.4177807247051263E-3</v>
      </c>
      <c r="L873" s="4">
        <f t="shared" si="290"/>
        <v>-2.6109179678944022E-2</v>
      </c>
      <c r="M873" s="4">
        <f t="shared" si="285"/>
        <v>6.2182380038248997E-3</v>
      </c>
      <c r="N873" s="4">
        <f t="shared" si="291"/>
        <v>2.5274275616948116E-2</v>
      </c>
      <c r="O873" s="4">
        <f t="shared" si="293"/>
        <v>1.8471423074513924E-2</v>
      </c>
      <c r="P873" s="4">
        <f t="shared" si="273"/>
        <v>2.1612411442920652E-3</v>
      </c>
      <c r="T873" s="4">
        <f t="shared" si="277"/>
        <v>1.3171570911437111E-3</v>
      </c>
      <c r="U873" s="4">
        <f t="shared" si="278"/>
        <v>1.3171570911437111E-3</v>
      </c>
      <c r="V873" s="2">
        <f t="shared" si="286"/>
        <v>-2.1898856671803926E-2</v>
      </c>
      <c r="W873" s="4">
        <f t="shared" si="287"/>
        <v>-3.1679868105085836E-2</v>
      </c>
      <c r="X873" s="4">
        <f t="shared" si="288"/>
        <v>2.3735800659582341E-2</v>
      </c>
      <c r="Y873" s="4">
        <f t="shared" si="281"/>
        <v>-1.8806586451329734E-2</v>
      </c>
      <c r="Z873" s="4">
        <f t="shared" si="282"/>
        <v>-1.261991692492539E-2</v>
      </c>
      <c r="AA873" s="4">
        <f t="shared" si="292"/>
        <v>3.8607713313133458E-2</v>
      </c>
    </row>
    <row r="874" spans="1:27" x14ac:dyDescent="0.3">
      <c r="A874" s="1">
        <f t="shared" si="274"/>
        <v>26</v>
      </c>
      <c r="B874" s="1">
        <f t="shared" si="275"/>
        <v>1</v>
      </c>
      <c r="C874" s="10">
        <v>40350</v>
      </c>
      <c r="D874" s="3">
        <v>1113.2</v>
      </c>
      <c r="E874" s="3">
        <v>1122.79</v>
      </c>
      <c r="F874" s="3">
        <f t="shared" si="283"/>
        <v>1115.318</v>
      </c>
      <c r="G874" s="3">
        <f t="shared" si="289"/>
        <v>1096.2350000000001</v>
      </c>
      <c r="H874" s="4">
        <f t="shared" si="276"/>
        <v>-3.8567887535681518E-3</v>
      </c>
      <c r="I874" s="4">
        <f t="shared" si="279"/>
        <v>4.7247899347656599E-3</v>
      </c>
      <c r="J874" s="4">
        <f t="shared" si="280"/>
        <v>-8.5815786883338113E-3</v>
      </c>
      <c r="K874" s="4">
        <f t="shared" si="284"/>
        <v>-1.4876824368461213E-3</v>
      </c>
      <c r="L874" s="4">
        <f t="shared" si="290"/>
        <v>-2.0724646759313188E-2</v>
      </c>
      <c r="M874" s="4">
        <f t="shared" si="285"/>
        <v>-1.8990099684573711E-3</v>
      </c>
      <c r="N874" s="4">
        <f t="shared" si="291"/>
        <v>1.5475696360725499E-2</v>
      </c>
      <c r="O874" s="4">
        <f t="shared" si="293"/>
        <v>1.7142472152353445E-2</v>
      </c>
      <c r="P874" s="4">
        <f t="shared" si="273"/>
        <v>-1.7038830598151409E-3</v>
      </c>
      <c r="T874" s="4">
        <f t="shared" si="277"/>
        <v>-3.8567887535681518E-3</v>
      </c>
      <c r="U874" s="4">
        <f t="shared" si="278"/>
        <v>-3.8567887535681518E-3</v>
      </c>
      <c r="V874" s="2">
        <f t="shared" si="286"/>
        <v>-2.4948322610088395E-2</v>
      </c>
      <c r="W874" s="4">
        <f t="shared" si="287"/>
        <v>-3.4698839383987608E-2</v>
      </c>
      <c r="X874" s="4">
        <f t="shared" si="288"/>
        <v>2.163119591053838E-2</v>
      </c>
      <c r="Y874" s="4">
        <f t="shared" si="281"/>
        <v>-1.3937960710700942E-2</v>
      </c>
      <c r="Z874" s="4">
        <f t="shared" si="282"/>
        <v>-7.7205932830580071E-3</v>
      </c>
      <c r="AA874" s="4">
        <f t="shared" si="292"/>
        <v>3.5432325242862821E-2</v>
      </c>
    </row>
    <row r="875" spans="1:27" x14ac:dyDescent="0.3">
      <c r="A875" s="1">
        <f t="shared" si="274"/>
        <v>26</v>
      </c>
      <c r="B875" s="1">
        <f t="shared" si="275"/>
        <v>2</v>
      </c>
      <c r="C875" s="10">
        <v>40351</v>
      </c>
      <c r="D875" s="3">
        <v>1095.31</v>
      </c>
      <c r="E875" s="3">
        <v>1113.9000000000001</v>
      </c>
      <c r="F875" s="3">
        <f t="shared" si="283"/>
        <v>1111.3340000000001</v>
      </c>
      <c r="G875" s="3">
        <f t="shared" si="289"/>
        <v>1099.566</v>
      </c>
      <c r="H875" s="4">
        <f t="shared" si="276"/>
        <v>-1.6070786920589383E-2</v>
      </c>
      <c r="I875" s="4">
        <f t="shared" si="279"/>
        <v>6.2881782249375262E-4</v>
      </c>
      <c r="J875" s="4">
        <f t="shared" si="280"/>
        <v>-1.6699604743083137E-2</v>
      </c>
      <c r="K875" s="4">
        <f t="shared" si="284"/>
        <v>1.9223859144806617E-3</v>
      </c>
      <c r="L875" s="4">
        <f t="shared" si="290"/>
        <v>-1.1822773186409487E-2</v>
      </c>
      <c r="M875" s="4">
        <f t="shared" si="285"/>
        <v>-1.4418707607254087E-2</v>
      </c>
      <c r="N875" s="4">
        <f t="shared" si="291"/>
        <v>-3.8706180438464678E-3</v>
      </c>
      <c r="O875" s="4">
        <f t="shared" si="293"/>
        <v>1.0743990285855173E-2</v>
      </c>
      <c r="P875" s="4">
        <f t="shared" si="273"/>
        <v>-1.774728723881263E-2</v>
      </c>
      <c r="T875" s="4">
        <f t="shared" si="277"/>
        <v>-1.6070786920589383E-2</v>
      </c>
      <c r="U875" s="4">
        <f t="shared" si="278"/>
        <v>-1.6070786920589383E-2</v>
      </c>
      <c r="V875" s="2">
        <f t="shared" si="286"/>
        <v>1.8235716852317398E-3</v>
      </c>
      <c r="W875" s="4">
        <f t="shared" si="287"/>
        <v>-8.194664031620549E-3</v>
      </c>
      <c r="X875" s="4">
        <f t="shared" si="288"/>
        <v>-1.7861786357971067E-2</v>
      </c>
      <c r="Y875" s="4">
        <f t="shared" si="281"/>
        <v>-1.0570411914876936E-2</v>
      </c>
      <c r="Z875" s="4">
        <f t="shared" si="282"/>
        <v>-4.3318112510278822E-3</v>
      </c>
      <c r="AA875" s="4">
        <f t="shared" si="292"/>
        <v>2.1636369987810291E-2</v>
      </c>
    </row>
    <row r="876" spans="1:27" x14ac:dyDescent="0.3">
      <c r="A876" s="1">
        <f t="shared" si="274"/>
        <v>26</v>
      </c>
      <c r="B876" s="1">
        <f t="shared" si="275"/>
        <v>3</v>
      </c>
      <c r="C876" s="10">
        <v>40352</v>
      </c>
      <c r="D876" s="3">
        <v>1092.04</v>
      </c>
      <c r="E876" s="3">
        <v>1095.57</v>
      </c>
      <c r="F876" s="3">
        <f t="shared" si="283"/>
        <v>1106.82</v>
      </c>
      <c r="G876" s="3">
        <f t="shared" si="289"/>
        <v>1103.2009999999998</v>
      </c>
      <c r="H876" s="4">
        <f t="shared" si="276"/>
        <v>-2.9854561722251981E-3</v>
      </c>
      <c r="I876" s="4">
        <f t="shared" si="279"/>
        <v>2.3737572011575802E-4</v>
      </c>
      <c r="J876" s="4">
        <f t="shared" si="280"/>
        <v>-3.2228318923409561E-3</v>
      </c>
      <c r="K876" s="4">
        <f t="shared" si="284"/>
        <v>1.3881914709077729E-2</v>
      </c>
      <c r="L876" s="4">
        <f t="shared" si="290"/>
        <v>8.3365541363733271E-3</v>
      </c>
      <c r="M876" s="4">
        <f t="shared" si="285"/>
        <v>-1.3353571493106352E-2</v>
      </c>
      <c r="N876" s="4">
        <f t="shared" si="291"/>
        <v>-1.0116923389300619E-2</v>
      </c>
      <c r="O876" s="4">
        <f t="shared" si="293"/>
        <v>3.3139811728509412E-3</v>
      </c>
      <c r="P876" s="4">
        <f t="shared" si="273"/>
        <v>-2.0679759662810462E-2</v>
      </c>
      <c r="T876" s="4">
        <f t="shared" si="277"/>
        <v>-2.9854561722251981E-3</v>
      </c>
      <c r="U876" s="4">
        <f t="shared" si="278"/>
        <v>-2.9854561722251981E-3</v>
      </c>
      <c r="V876" s="2">
        <f t="shared" si="286"/>
        <v>1.7620582300901074E-2</v>
      </c>
      <c r="W876" s="4">
        <f t="shared" si="287"/>
        <v>7.4443764778921234E-3</v>
      </c>
      <c r="X876" s="4">
        <f t="shared" si="288"/>
        <v>-2.0249235158485871E-2</v>
      </c>
      <c r="Y876" s="4">
        <f t="shared" si="281"/>
        <v>1.2399955730542228E-3</v>
      </c>
      <c r="Z876" s="4">
        <f t="shared" si="282"/>
        <v>7.5530638057751329E-3</v>
      </c>
      <c r="AA876" s="4">
        <f t="shared" si="292"/>
        <v>6.5825013505132471E-3</v>
      </c>
    </row>
    <row r="877" spans="1:27" x14ac:dyDescent="0.3">
      <c r="A877" s="1">
        <f t="shared" si="274"/>
        <v>26</v>
      </c>
      <c r="B877" s="1">
        <f t="shared" si="275"/>
        <v>4</v>
      </c>
      <c r="C877" s="10">
        <v>40353</v>
      </c>
      <c r="D877" s="3">
        <v>1073.69</v>
      </c>
      <c r="E877" s="3">
        <v>1090.93</v>
      </c>
      <c r="F877" s="3">
        <f t="shared" si="283"/>
        <v>1098.3499999999999</v>
      </c>
      <c r="G877" s="3">
        <f t="shared" si="289"/>
        <v>1101.886</v>
      </c>
      <c r="H877" s="4">
        <f t="shared" si="276"/>
        <v>-1.6803413794366423E-2</v>
      </c>
      <c r="I877" s="4">
        <f t="shared" si="279"/>
        <v>-1.0164462840188087E-3</v>
      </c>
      <c r="J877" s="4">
        <f t="shared" si="280"/>
        <v>-1.5786967510347614E-2</v>
      </c>
      <c r="K877" s="4">
        <f t="shared" si="284"/>
        <v>1.1423574228050171E-2</v>
      </c>
      <c r="L877" s="4">
        <f t="shared" si="290"/>
        <v>1.1884994037662387E-2</v>
      </c>
      <c r="M877" s="4">
        <f t="shared" si="285"/>
        <v>-2.2451859607593078E-2</v>
      </c>
      <c r="N877" s="4">
        <f t="shared" si="291"/>
        <v>-2.5588854019381237E-2</v>
      </c>
      <c r="O877" s="4">
        <f t="shared" si="293"/>
        <v>-3.2933155752592072E-3</v>
      </c>
      <c r="P877" s="4">
        <f t="shared" si="273"/>
        <v>-3.7135682898394633E-2</v>
      </c>
      <c r="T877" s="4">
        <f t="shared" si="277"/>
        <v>-1.6803413794366423E-2</v>
      </c>
      <c r="U877" s="4">
        <f t="shared" si="278"/>
        <v>-1.6803413794366423E-2</v>
      </c>
      <c r="V877" s="2">
        <f t="shared" si="286"/>
        <v>2.1977216951760008E-2</v>
      </c>
      <c r="W877" s="4">
        <f t="shared" si="287"/>
        <v>1.1757444782242426E-2</v>
      </c>
      <c r="X877" s="4">
        <f t="shared" si="288"/>
        <v>-3.7946668578187084E-2</v>
      </c>
      <c r="Y877" s="4">
        <f t="shared" si="281"/>
        <v>-1.1876922835214459E-3</v>
      </c>
      <c r="Z877" s="4">
        <f t="shared" si="282"/>
        <v>5.1100687709461426E-3</v>
      </c>
      <c r="AA877" s="4">
        <f t="shared" si="292"/>
        <v>-6.3975567701747534E-3</v>
      </c>
    </row>
    <row r="878" spans="1:27" x14ac:dyDescent="0.3">
      <c r="A878" s="1">
        <f t="shared" si="274"/>
        <v>26</v>
      </c>
      <c r="B878" s="1">
        <f t="shared" si="275"/>
        <v>5</v>
      </c>
      <c r="C878" s="10">
        <v>40354</v>
      </c>
      <c r="D878" s="3">
        <v>1076.76</v>
      </c>
      <c r="E878" s="3">
        <v>1075.0999999999999</v>
      </c>
      <c r="F878" s="3">
        <f t="shared" si="283"/>
        <v>1090.2</v>
      </c>
      <c r="G878" s="3">
        <f t="shared" si="289"/>
        <v>1100.402</v>
      </c>
      <c r="H878" s="4">
        <f t="shared" si="276"/>
        <v>2.8592983077051441E-3</v>
      </c>
      <c r="I878" s="4">
        <f t="shared" si="279"/>
        <v>1.3132282129849904E-3</v>
      </c>
      <c r="J878" s="4">
        <f t="shared" si="280"/>
        <v>1.5460700947201537E-3</v>
      </c>
      <c r="K878" s="4">
        <f t="shared" si="284"/>
        <v>1.8506272760293836E-2</v>
      </c>
      <c r="L878" s="4">
        <f t="shared" si="290"/>
        <v>2.7325288387606252E-2</v>
      </c>
      <c r="M878" s="4">
        <f t="shared" si="285"/>
        <v>-1.232801320858563E-2</v>
      </c>
      <c r="N878" s="4">
        <f t="shared" si="291"/>
        <v>-2.1484875527307341E-2</v>
      </c>
      <c r="O878" s="4">
        <f t="shared" si="293"/>
        <v>-9.4747204576693025E-3</v>
      </c>
      <c r="P878" s="4">
        <f t="shared" si="273"/>
        <v>-3.4382566585956349E-2</v>
      </c>
      <c r="T878" s="4">
        <f t="shared" si="277"/>
        <v>2.8592983077051441E-3</v>
      </c>
      <c r="U878" s="4">
        <f t="shared" si="278"/>
        <v>2.8592983077051441E-3</v>
      </c>
      <c r="V878" s="2">
        <f t="shared" si="286"/>
        <v>4.0812525030502228E-2</v>
      </c>
      <c r="W878" s="4">
        <f t="shared" si="287"/>
        <v>3.040439978019727E-2</v>
      </c>
      <c r="X878" s="4">
        <f t="shared" si="288"/>
        <v>-3.6464998076079856E-2</v>
      </c>
      <c r="Y878" s="4">
        <f t="shared" si="281"/>
        <v>5.8066932994422591E-3</v>
      </c>
      <c r="Z878" s="4">
        <f t="shared" si="282"/>
        <v>1.2148555701865026E-2</v>
      </c>
      <c r="AA878" s="4">
        <f t="shared" si="292"/>
        <v>-1.8371984973942102E-2</v>
      </c>
    </row>
    <row r="879" spans="1:27" x14ac:dyDescent="0.3">
      <c r="A879" s="1">
        <f t="shared" si="274"/>
        <v>27</v>
      </c>
      <c r="B879" s="1">
        <f t="shared" si="275"/>
        <v>1</v>
      </c>
      <c r="C879" s="10">
        <v>40357</v>
      </c>
      <c r="D879" s="3">
        <v>1074.57</v>
      </c>
      <c r="E879" s="3">
        <v>1077.5</v>
      </c>
      <c r="F879" s="3">
        <f t="shared" si="283"/>
        <v>1082.4739999999999</v>
      </c>
      <c r="G879" s="3">
        <f t="shared" si="289"/>
        <v>1098.896</v>
      </c>
      <c r="H879" s="4">
        <f t="shared" si="276"/>
        <v>-2.0338794160259062E-3</v>
      </c>
      <c r="I879" s="4">
        <f t="shared" si="279"/>
        <v>6.8724692596308287E-4</v>
      </c>
      <c r="J879" s="4">
        <f t="shared" si="280"/>
        <v>-2.7211263419889891E-3</v>
      </c>
      <c r="K879" s="4">
        <f t="shared" si="284"/>
        <v>7.1417957576433511E-3</v>
      </c>
      <c r="L879" s="4">
        <f t="shared" si="290"/>
        <v>2.3068175720577226E-2</v>
      </c>
      <c r="M879" s="4">
        <f t="shared" si="285"/>
        <v>-7.3017920060897508E-3</v>
      </c>
      <c r="N879" s="4">
        <f t="shared" si="291"/>
        <v>-2.2136762714579015E-2</v>
      </c>
      <c r="O879" s="4">
        <f t="shared" si="293"/>
        <v>-1.5282392026578098E-2</v>
      </c>
      <c r="P879" s="4">
        <f t="shared" si="273"/>
        <v>-3.6346516007532935E-2</v>
      </c>
      <c r="T879" s="4">
        <f t="shared" si="277"/>
        <v>-2.0338794160259062E-3</v>
      </c>
      <c r="U879" s="4">
        <f t="shared" si="278"/>
        <v>-2.0338794160259062E-3</v>
      </c>
      <c r="V879" s="2">
        <f t="shared" si="286"/>
        <v>3.3842267543370906E-2</v>
      </c>
      <c r="W879" s="4">
        <f t="shared" si="287"/>
        <v>2.3503844867937138E-2</v>
      </c>
      <c r="X879" s="4">
        <f t="shared" si="288"/>
        <v>-3.4701760689903077E-2</v>
      </c>
      <c r="Y879" s="4">
        <f t="shared" si="281"/>
        <v>-5.4160819949457695E-3</v>
      </c>
      <c r="Z879" s="4">
        <f t="shared" si="282"/>
        <v>8.5501800634708717E-4</v>
      </c>
      <c r="AA879" s="4">
        <f t="shared" si="292"/>
        <v>-2.9448103590186882E-2</v>
      </c>
    </row>
    <row r="880" spans="1:27" x14ac:dyDescent="0.3">
      <c r="A880" s="1">
        <f t="shared" si="274"/>
        <v>27</v>
      </c>
      <c r="B880" s="1">
        <f t="shared" si="275"/>
        <v>2</v>
      </c>
      <c r="C880" s="10">
        <v>40358</v>
      </c>
      <c r="D880" s="3">
        <v>1041.24</v>
      </c>
      <c r="E880" s="3">
        <v>1071.0999999999999</v>
      </c>
      <c r="F880" s="3">
        <f t="shared" si="283"/>
        <v>1071.6599999999999</v>
      </c>
      <c r="G880" s="3">
        <f t="shared" si="289"/>
        <v>1091.4969999999998</v>
      </c>
      <c r="H880" s="4">
        <f t="shared" si="276"/>
        <v>-3.1017057985985027E-2</v>
      </c>
      <c r="I880" s="4">
        <f t="shared" si="279"/>
        <v>-3.2291986562066944E-3</v>
      </c>
      <c r="J880" s="4">
        <f t="shared" si="280"/>
        <v>-2.7787859329778331E-2</v>
      </c>
      <c r="K880" s="4">
        <f t="shared" si="284"/>
        <v>4.3691895362795692E-3</v>
      </c>
      <c r="L880" s="4">
        <f t="shared" si="290"/>
        <v>2.0948948054674128E-2</v>
      </c>
      <c r="M880" s="4">
        <f t="shared" si="285"/>
        <v>-2.8385868652370947E-2</v>
      </c>
      <c r="N880" s="4">
        <f t="shared" si="291"/>
        <v>-4.6044102732302375E-2</v>
      </c>
      <c r="O880" s="4">
        <f t="shared" si="293"/>
        <v>-1.905132342207367E-2</v>
      </c>
      <c r="P880" s="4">
        <f t="shared" si="273"/>
        <v>-6.623621199892378E-2</v>
      </c>
      <c r="T880" s="4">
        <f t="shared" si="277"/>
        <v>-3.1017057985985027E-2</v>
      </c>
      <c r="U880" s="4">
        <f t="shared" si="278"/>
        <v>-3.1017057985985027E-2</v>
      </c>
      <c r="V880" s="2">
        <f t="shared" si="286"/>
        <v>1.9300743553235258E-2</v>
      </c>
      <c r="W880" s="4">
        <f t="shared" si="287"/>
        <v>9.1077361177029515E-3</v>
      </c>
      <c r="X880" s="4">
        <f t="shared" si="288"/>
        <v>-4.9365019948690268E-2</v>
      </c>
      <c r="Y880" s="4">
        <f t="shared" si="281"/>
        <v>-8.1541170664172023E-3</v>
      </c>
      <c r="Z880" s="4">
        <f t="shared" si="282"/>
        <v>-1.9002810600766483E-3</v>
      </c>
      <c r="AA880" s="4">
        <f t="shared" si="292"/>
        <v>-3.5699438692598451E-2</v>
      </c>
    </row>
    <row r="881" spans="1:27" x14ac:dyDescent="0.3">
      <c r="A881" s="1">
        <f t="shared" si="274"/>
        <v>27</v>
      </c>
      <c r="B881" s="1">
        <f t="shared" si="275"/>
        <v>3</v>
      </c>
      <c r="C881" s="10">
        <v>40359</v>
      </c>
      <c r="D881" s="3">
        <v>1030.71</v>
      </c>
      <c r="E881" s="3">
        <v>1040.56</v>
      </c>
      <c r="F881" s="3">
        <f t="shared" si="283"/>
        <v>1059.3939999999998</v>
      </c>
      <c r="G881" s="3">
        <f t="shared" si="289"/>
        <v>1083.107</v>
      </c>
      <c r="H881" s="4">
        <f t="shared" si="276"/>
        <v>-1.0112942261150141E-2</v>
      </c>
      <c r="I881" s="4">
        <f t="shared" si="279"/>
        <v>-6.5306749644660563E-4</v>
      </c>
      <c r="J881" s="4">
        <f t="shared" si="280"/>
        <v>-9.4598747647035349E-3</v>
      </c>
      <c r="K881" s="4">
        <f t="shared" si="284"/>
        <v>2.4321962275747972E-2</v>
      </c>
      <c r="L881" s="4">
        <f t="shared" si="290"/>
        <v>4.5800093051446965E-2</v>
      </c>
      <c r="M881" s="4">
        <f t="shared" si="285"/>
        <v>-2.707585657460751E-2</v>
      </c>
      <c r="N881" s="4">
        <f t="shared" si="291"/>
        <v>-4.8376568520007657E-2</v>
      </c>
      <c r="O881" s="4">
        <f t="shared" si="293"/>
        <v>-2.3006471267378984E-2</v>
      </c>
      <c r="P881" s="4">
        <f t="shared" si="273"/>
        <v>-7.567931127253151E-2</v>
      </c>
      <c r="T881" s="4">
        <f t="shared" si="277"/>
        <v>-1.0112942261150141E-2</v>
      </c>
      <c r="U881" s="4">
        <f t="shared" si="278"/>
        <v>-1.0112942261150141E-2</v>
      </c>
      <c r="V881" s="2">
        <f t="shared" si="286"/>
        <v>4.8787983558065337E-2</v>
      </c>
      <c r="W881" s="4">
        <f t="shared" si="287"/>
        <v>3.8300103722484713E-2</v>
      </c>
      <c r="X881" s="4">
        <f t="shared" si="288"/>
        <v>-5.6160946485476655E-2</v>
      </c>
      <c r="Y881" s="4">
        <f t="shared" si="281"/>
        <v>1.1549867983033014E-2</v>
      </c>
      <c r="Z881" s="4">
        <f t="shared" si="282"/>
        <v>1.7927942536198966E-2</v>
      </c>
      <c r="AA881" s="4">
        <f t="shared" si="292"/>
        <v>-4.2848882383766253E-2</v>
      </c>
    </row>
    <row r="882" spans="1:27" x14ac:dyDescent="0.3">
      <c r="A882" s="1">
        <f t="shared" si="274"/>
        <v>27</v>
      </c>
      <c r="B882" s="1">
        <f t="shared" si="275"/>
        <v>4</v>
      </c>
      <c r="C882" s="10">
        <v>40360</v>
      </c>
      <c r="D882" s="3">
        <v>1027.3699999999999</v>
      </c>
      <c r="E882" s="3">
        <v>1031.0999999999999</v>
      </c>
      <c r="F882" s="3">
        <f t="shared" si="283"/>
        <v>1050.1299999999999</v>
      </c>
      <c r="G882" s="3">
        <f t="shared" si="289"/>
        <v>1074.2399999999998</v>
      </c>
      <c r="H882" s="4">
        <f t="shared" si="276"/>
        <v>-3.2404847144202982E-3</v>
      </c>
      <c r="I882" s="4">
        <f t="shared" si="279"/>
        <v>3.7837995168366723E-4</v>
      </c>
      <c r="J882" s="4">
        <f t="shared" si="280"/>
        <v>-3.6188646661039652E-3</v>
      </c>
      <c r="K882" s="4">
        <f t="shared" si="284"/>
        <v>2.4361847658410124E-2</v>
      </c>
      <c r="L882" s="4">
        <f t="shared" si="290"/>
        <v>4.7285635899309827E-2</v>
      </c>
      <c r="M882" s="4">
        <f t="shared" si="285"/>
        <v>-2.1673507089598424E-2</v>
      </c>
      <c r="N882" s="4">
        <f t="shared" si="291"/>
        <v>-4.3630845993446438E-2</v>
      </c>
      <c r="O882" s="4">
        <f t="shared" si="293"/>
        <v>-2.3467689342690466E-2</v>
      </c>
      <c r="P882" s="4">
        <f t="shared" si="273"/>
        <v>-7.8674558335575309E-2</v>
      </c>
      <c r="T882" s="4">
        <f t="shared" si="277"/>
        <v>-3.2404847144202982E-3</v>
      </c>
      <c r="U882" s="4">
        <f t="shared" si="278"/>
        <v>-3.2404847144202982E-3</v>
      </c>
      <c r="V882" s="2">
        <f t="shared" si="286"/>
        <v>4.1699411085562396E-2</v>
      </c>
      <c r="W882" s="4">
        <f t="shared" si="287"/>
        <v>3.128241697470667E-2</v>
      </c>
      <c r="X882" s="4">
        <f t="shared" si="288"/>
        <v>-4.3140943847851949E-2</v>
      </c>
      <c r="Y882" s="4">
        <f t="shared" si="281"/>
        <v>1.158925604172169E-2</v>
      </c>
      <c r="Z882" s="4">
        <f t="shared" si="282"/>
        <v>1.7967578946435088E-2</v>
      </c>
      <c r="AA882" s="4">
        <f t="shared" si="292"/>
        <v>-4.3902216961806372E-2</v>
      </c>
    </row>
    <row r="883" spans="1:27" x14ac:dyDescent="0.3">
      <c r="A883" s="1">
        <f t="shared" si="274"/>
        <v>27</v>
      </c>
      <c r="B883" s="1">
        <f t="shared" si="275"/>
        <v>5</v>
      </c>
      <c r="C883" s="10">
        <v>40361</v>
      </c>
      <c r="D883" s="3">
        <v>1022.58</v>
      </c>
      <c r="E883" s="3">
        <v>1027.6500000000001</v>
      </c>
      <c r="F883" s="3">
        <f t="shared" si="283"/>
        <v>1039.2939999999999</v>
      </c>
      <c r="G883" s="3">
        <f t="shared" si="289"/>
        <v>1064.7469999999998</v>
      </c>
      <c r="H883" s="4">
        <f t="shared" si="276"/>
        <v>-4.6623903754244821E-3</v>
      </c>
      <c r="I883" s="4">
        <f t="shared" si="279"/>
        <v>2.7254056474317929E-4</v>
      </c>
      <c r="J883" s="4">
        <f t="shared" si="280"/>
        <v>-4.9349309401676613E-3</v>
      </c>
      <c r="K883" s="4">
        <f t="shared" si="284"/>
        <v>1.5673515870621067E-2</v>
      </c>
      <c r="L883" s="4">
        <f t="shared" si="290"/>
        <v>4.0941649281390657E-2</v>
      </c>
      <c r="M883" s="4">
        <f t="shared" si="285"/>
        <v>-1.6082071098264619E-2</v>
      </c>
      <c r="N883" s="4">
        <f t="shared" si="291"/>
        <v>-3.9602835227523357E-2</v>
      </c>
      <c r="O883" s="4">
        <f t="shared" si="293"/>
        <v>-2.489096207631674E-2</v>
      </c>
      <c r="P883" s="4">
        <f t="shared" si="273"/>
        <v>-8.2970137207425229E-2</v>
      </c>
      <c r="T883" s="4">
        <f t="shared" si="277"/>
        <v>-4.6623903754244821E-3</v>
      </c>
      <c r="U883" s="4">
        <f t="shared" si="278"/>
        <v>-4.6623903754244821E-3</v>
      </c>
      <c r="V883" s="2">
        <f t="shared" si="286"/>
        <v>4.8074208902342978E-2</v>
      </c>
      <c r="W883" s="4">
        <f t="shared" si="287"/>
        <v>3.7593466813319647E-2</v>
      </c>
      <c r="X883" s="4">
        <f t="shared" si="288"/>
        <v>-5.0317619525242351E-2</v>
      </c>
      <c r="Y883" s="4">
        <f t="shared" si="281"/>
        <v>3.0092575679948534E-3</v>
      </c>
      <c r="Z883" s="4">
        <f t="shared" si="282"/>
        <v>9.3334814394685477E-3</v>
      </c>
      <c r="AA883" s="4">
        <f t="shared" si="292"/>
        <v>-4.6694184553293133E-2</v>
      </c>
    </row>
    <row r="884" spans="1:27" x14ac:dyDescent="0.3">
      <c r="A884" s="1">
        <f t="shared" si="274"/>
        <v>28</v>
      </c>
      <c r="B884" s="1">
        <f t="shared" si="275"/>
        <v>2</v>
      </c>
      <c r="C884" s="10">
        <v>40365</v>
      </c>
      <c r="D884" s="3">
        <v>1028.06</v>
      </c>
      <c r="E884" s="3">
        <v>1028.0899999999999</v>
      </c>
      <c r="F884" s="3">
        <f t="shared" si="283"/>
        <v>1029.9919999999997</v>
      </c>
      <c r="G884" s="3">
        <f t="shared" si="289"/>
        <v>1056.2329999999997</v>
      </c>
      <c r="H884" s="4">
        <f t="shared" si="276"/>
        <v>5.3589939173462262E-3</v>
      </c>
      <c r="I884" s="4">
        <f t="shared" si="279"/>
        <v>5.3883314752878764E-3</v>
      </c>
      <c r="J884" s="4">
        <f t="shared" si="280"/>
        <v>-2.9337557941650286E-5</v>
      </c>
      <c r="K884" s="4">
        <f t="shared" si="284"/>
        <v>7.7206673316511844E-3</v>
      </c>
      <c r="L884" s="4">
        <f t="shared" si="290"/>
        <v>3.597110576515597E-2</v>
      </c>
      <c r="M884" s="4">
        <f t="shared" si="285"/>
        <v>-1.8757427242151294E-3</v>
      </c>
      <c r="N884" s="4">
        <f t="shared" si="291"/>
        <v>-2.6673092016628701E-2</v>
      </c>
      <c r="O884" s="4">
        <f t="shared" si="293"/>
        <v>-2.5524774818590341E-2</v>
      </c>
      <c r="P884" s="4">
        <f t="shared" si="273"/>
        <v>-7.8055779750694984E-2</v>
      </c>
      <c r="T884" s="4">
        <f t="shared" si="277"/>
        <v>5.3589939173462262E-3</v>
      </c>
      <c r="U884" s="4">
        <f t="shared" si="278"/>
        <v>5.3589939173462262E-3</v>
      </c>
      <c r="V884" s="2">
        <f t="shared" si="286"/>
        <v>5.0841987912926025E-2</v>
      </c>
      <c r="W884" s="4">
        <f t="shared" si="287"/>
        <v>4.033356803379682E-2</v>
      </c>
      <c r="X884" s="4">
        <f t="shared" si="288"/>
        <v>-4.3282429250770069E-2</v>
      </c>
      <c r="Y884" s="4">
        <f t="shared" si="281"/>
        <v>-4.844428270987816E-3</v>
      </c>
      <c r="Z884" s="4">
        <f t="shared" si="282"/>
        <v>1.4302761498057107E-3</v>
      </c>
      <c r="AA884" s="4">
        <f t="shared" si="292"/>
        <v>-4.8483381586994424E-2</v>
      </c>
    </row>
    <row r="885" spans="1:27" x14ac:dyDescent="0.3">
      <c r="A885" s="1">
        <f t="shared" si="274"/>
        <v>28</v>
      </c>
      <c r="B885" s="1">
        <f t="shared" si="275"/>
        <v>3</v>
      </c>
      <c r="C885" s="10">
        <v>40366</v>
      </c>
      <c r="D885" s="3">
        <v>1060.27</v>
      </c>
      <c r="E885" s="3">
        <v>1028.54</v>
      </c>
      <c r="F885" s="3">
        <f t="shared" si="283"/>
        <v>1033.798</v>
      </c>
      <c r="G885" s="3">
        <f t="shared" si="289"/>
        <v>1052.7289999999998</v>
      </c>
      <c r="H885" s="4">
        <f t="shared" si="276"/>
        <v>3.1330856175709625E-2</v>
      </c>
      <c r="I885" s="4">
        <f t="shared" si="279"/>
        <v>4.6689881913508766E-4</v>
      </c>
      <c r="J885" s="4">
        <f t="shared" si="280"/>
        <v>3.0863957356574538E-2</v>
      </c>
      <c r="K885" s="4">
        <f t="shared" si="284"/>
        <v>-8.5598116841440104E-4</v>
      </c>
      <c r="L885" s="4">
        <f t="shared" si="290"/>
        <v>2.3180661742613382E-2</v>
      </c>
      <c r="M885" s="4">
        <f t="shared" si="285"/>
        <v>2.5606549828883378E-2</v>
      </c>
      <c r="N885" s="4">
        <f t="shared" si="291"/>
        <v>7.1632870377848134E-3</v>
      </c>
      <c r="O885" s="4">
        <f t="shared" si="293"/>
        <v>-1.7854886019598604E-2</v>
      </c>
      <c r="P885" s="4">
        <f t="shared" si="273"/>
        <v>-4.9170477984037245E-2</v>
      </c>
      <c r="T885" s="4">
        <f t="shared" si="277"/>
        <v>3.1330856175709625E-2</v>
      </c>
      <c r="U885" s="4">
        <f t="shared" si="278"/>
        <v>3.1330856175709625E-2</v>
      </c>
      <c r="V885" s="2">
        <f t="shared" si="286"/>
        <v>1.2820263408750525E-2</v>
      </c>
      <c r="W885" s="4">
        <f t="shared" si="287"/>
        <v>2.6920607746630837E-3</v>
      </c>
      <c r="X885" s="4">
        <f t="shared" si="288"/>
        <v>1.8276285966731948E-2</v>
      </c>
      <c r="Y885" s="4">
        <f t="shared" si="281"/>
        <v>-1.3314136016688486E-2</v>
      </c>
      <c r="Z885" s="4">
        <f t="shared" si="282"/>
        <v>-7.0928352185491298E-3</v>
      </c>
      <c r="AA885" s="4">
        <f t="shared" si="292"/>
        <v>-3.5330235335833994E-2</v>
      </c>
    </row>
    <row r="886" spans="1:27" x14ac:dyDescent="0.3">
      <c r="A886" s="1">
        <f t="shared" si="274"/>
        <v>28</v>
      </c>
      <c r="B886" s="1">
        <f t="shared" si="275"/>
        <v>4</v>
      </c>
      <c r="C886" s="10">
        <v>40367</v>
      </c>
      <c r="D886" s="3">
        <v>1070.25</v>
      </c>
      <c r="E886" s="3">
        <v>1062.92</v>
      </c>
      <c r="F886" s="3">
        <f t="shared" si="283"/>
        <v>1041.7059999999999</v>
      </c>
      <c r="G886" s="3">
        <f t="shared" si="289"/>
        <v>1050.55</v>
      </c>
      <c r="H886" s="4">
        <f t="shared" si="276"/>
        <v>9.4126967659181326E-3</v>
      </c>
      <c r="I886" s="4">
        <f t="shared" si="279"/>
        <v>2.4993633697078018E-3</v>
      </c>
      <c r="J886" s="4">
        <f t="shared" si="280"/>
        <v>6.9133333962103308E-3</v>
      </c>
      <c r="K886" s="4">
        <f t="shared" si="284"/>
        <v>-2.4239108906222044E-2</v>
      </c>
      <c r="L886" s="4">
        <f t="shared" si="290"/>
        <v>-1.1231939872757784E-2</v>
      </c>
      <c r="M886" s="4">
        <f t="shared" si="285"/>
        <v>2.7401205330486816E-2</v>
      </c>
      <c r="N886" s="4">
        <f t="shared" si="291"/>
        <v>1.8752082242634853E-2</v>
      </c>
      <c r="O886" s="4">
        <f t="shared" si="293"/>
        <v>-8.2634898388227532E-3</v>
      </c>
      <c r="P886" s="4">
        <f t="shared" ref="P886:P949" si="294">(D886-1115.1)/1115.1</f>
        <v>-4.0220608017218107E-2</v>
      </c>
      <c r="T886" s="4">
        <f t="shared" si="277"/>
        <v>9.4126967659181326E-3</v>
      </c>
      <c r="U886" s="4">
        <f t="shared" si="278"/>
        <v>9.4126967659181326E-3</v>
      </c>
      <c r="V886" s="2">
        <f t="shared" si="286"/>
        <v>-2.7879691022098092E-2</v>
      </c>
      <c r="W886" s="4">
        <f t="shared" si="287"/>
        <v>-3.7600894111877108E-2</v>
      </c>
      <c r="X886" s="4">
        <f t="shared" si="288"/>
        <v>3.8361905870710443E-2</v>
      </c>
      <c r="Y886" s="4">
        <f t="shared" si="281"/>
        <v>-3.6405703558264196E-2</v>
      </c>
      <c r="Z886" s="4">
        <f t="shared" si="282"/>
        <v>-3.033000086061528E-2</v>
      </c>
      <c r="AA886" s="4">
        <f t="shared" si="292"/>
        <v>-1.6696337717600703E-2</v>
      </c>
    </row>
    <row r="887" spans="1:27" x14ac:dyDescent="0.3">
      <c r="A887" s="1">
        <f t="shared" si="274"/>
        <v>28</v>
      </c>
      <c r="B887" s="1">
        <f t="shared" si="275"/>
        <v>5</v>
      </c>
      <c r="C887" s="10">
        <v>40368</v>
      </c>
      <c r="D887" s="3">
        <v>1077.96</v>
      </c>
      <c r="E887" s="3">
        <v>1070.5</v>
      </c>
      <c r="F887" s="3">
        <f t="shared" si="283"/>
        <v>1051.8240000000001</v>
      </c>
      <c r="G887" s="3">
        <f t="shared" si="289"/>
        <v>1050.9770000000001</v>
      </c>
      <c r="H887" s="4">
        <f t="shared" si="276"/>
        <v>7.2039243167484569E-3</v>
      </c>
      <c r="I887" s="4">
        <f t="shared" si="279"/>
        <v>2.3359028264424199E-4</v>
      </c>
      <c r="J887" s="4">
        <f t="shared" si="280"/>
        <v>6.970334034104215E-3</v>
      </c>
      <c r="K887" s="4">
        <f t="shared" si="284"/>
        <v>-2.3321653819201156E-2</v>
      </c>
      <c r="L887" s="4">
        <f t="shared" si="290"/>
        <v>-2.0809260556983105E-2</v>
      </c>
      <c r="M887" s="4">
        <f t="shared" si="285"/>
        <v>2.4848263587824545E-2</v>
      </c>
      <c r="N887" s="4">
        <f t="shared" si="291"/>
        <v>2.5674206000702152E-2</v>
      </c>
      <c r="O887" s="4">
        <f t="shared" si="293"/>
        <v>7.8574344131505805E-4</v>
      </c>
      <c r="P887" s="4">
        <f t="shared" si="294"/>
        <v>-3.3306429916599295E-2</v>
      </c>
      <c r="T887" s="4">
        <f t="shared" si="277"/>
        <v>7.2039243167484569E-3</v>
      </c>
      <c r="U887" s="4">
        <f t="shared" si="278"/>
        <v>7.2039243167484569E-3</v>
      </c>
      <c r="V887" s="2">
        <f t="shared" si="286"/>
        <v>-4.0065405279140487E-2</v>
      </c>
      <c r="W887" s="4">
        <f t="shared" si="287"/>
        <v>-4.9664751226349051E-2</v>
      </c>
      <c r="X887" s="4">
        <f t="shared" si="288"/>
        <v>4.924223989409867E-2</v>
      </c>
      <c r="Y887" s="4">
        <f t="shared" si="281"/>
        <v>-3.5499688060856988E-2</v>
      </c>
      <c r="Z887" s="4">
        <f t="shared" si="282"/>
        <v>-2.9418272709218665E-2</v>
      </c>
      <c r="AA887" s="4">
        <f t="shared" si="292"/>
        <v>1.6131336120291655E-3</v>
      </c>
    </row>
    <row r="888" spans="1:27" x14ac:dyDescent="0.3">
      <c r="A888" s="1">
        <f t="shared" si="274"/>
        <v>29</v>
      </c>
      <c r="B888" s="1">
        <f t="shared" si="275"/>
        <v>1</v>
      </c>
      <c r="C888" s="10">
        <v>40371</v>
      </c>
      <c r="D888" s="3">
        <v>1078.75</v>
      </c>
      <c r="E888" s="3">
        <v>1077.23</v>
      </c>
      <c r="F888" s="3">
        <f t="shared" si="283"/>
        <v>1063.058</v>
      </c>
      <c r="G888" s="3">
        <f t="shared" si="289"/>
        <v>1051.1759999999999</v>
      </c>
      <c r="H888" s="4">
        <f t="shared" si="276"/>
        <v>7.3286578351697989E-4</v>
      </c>
      <c r="I888" s="4">
        <f t="shared" si="279"/>
        <v>-6.7720509109801678E-4</v>
      </c>
      <c r="J888" s="4">
        <f t="shared" si="280"/>
        <v>1.4100708746149966E-3</v>
      </c>
      <c r="K888" s="4">
        <f t="shared" si="284"/>
        <v>-1.7463542246465586E-2</v>
      </c>
      <c r="L888" s="4">
        <f t="shared" si="290"/>
        <v>-2.768913297133288E-2</v>
      </c>
      <c r="M888" s="4">
        <f t="shared" si="285"/>
        <v>1.4761188947357536E-2</v>
      </c>
      <c r="N888" s="4">
        <f t="shared" si="291"/>
        <v>2.6231573019170978E-2</v>
      </c>
      <c r="O888" s="4">
        <f t="shared" si="293"/>
        <v>1.1014600231749768E-2</v>
      </c>
      <c r="P888" s="4">
        <f t="shared" si="294"/>
        <v>-3.2597973275939301E-2</v>
      </c>
      <c r="T888" s="4">
        <f t="shared" si="277"/>
        <v>7.3286578351697989E-4</v>
      </c>
      <c r="U888" s="4">
        <f t="shared" si="278"/>
        <v>7.3286578351697989E-4</v>
      </c>
      <c r="V888" s="2">
        <f t="shared" si="286"/>
        <v>-5.137481910274963E-2</v>
      </c>
      <c r="W888" s="4">
        <f t="shared" si="287"/>
        <v>-6.086107091172218E-2</v>
      </c>
      <c r="X888" s="4">
        <f t="shared" si="288"/>
        <v>5.4929687652799736E-2</v>
      </c>
      <c r="Y888" s="4">
        <f t="shared" si="281"/>
        <v>-2.9714620273317668E-2</v>
      </c>
      <c r="Z888" s="4">
        <f t="shared" si="282"/>
        <v>-2.3596728624452709E-2</v>
      </c>
      <c r="AA888" s="4">
        <f t="shared" si="292"/>
        <v>2.2865522171782119E-2</v>
      </c>
    </row>
    <row r="889" spans="1:27" x14ac:dyDescent="0.3">
      <c r="A889" s="1">
        <f t="shared" si="274"/>
        <v>29</v>
      </c>
      <c r="B889" s="1">
        <f t="shared" si="275"/>
        <v>2</v>
      </c>
      <c r="C889" s="10">
        <v>40372</v>
      </c>
      <c r="D889" s="3">
        <v>1095.3399999999999</v>
      </c>
      <c r="E889" s="3">
        <v>1080.6500000000001</v>
      </c>
      <c r="F889" s="3">
        <f t="shared" si="283"/>
        <v>1076.5139999999999</v>
      </c>
      <c r="G889" s="3">
        <f t="shared" si="289"/>
        <v>1053.2529999999999</v>
      </c>
      <c r="H889" s="4">
        <f t="shared" si="276"/>
        <v>1.5378910776361453E-2</v>
      </c>
      <c r="I889" s="4">
        <f t="shared" si="279"/>
        <v>1.7612977983778363E-3</v>
      </c>
      <c r="J889" s="4">
        <f t="shared" si="280"/>
        <v>1.3617612977983617E-2</v>
      </c>
      <c r="K889" s="4">
        <f t="shared" si="284"/>
        <v>-6.4356894553882823E-3</v>
      </c>
      <c r="L889" s="4">
        <f t="shared" si="290"/>
        <v>-2.7970645036693768E-2</v>
      </c>
      <c r="M889" s="4">
        <f t="shared" si="285"/>
        <v>1.7487928628889194E-2</v>
      </c>
      <c r="N889" s="4">
        <f t="shared" si="291"/>
        <v>3.9959060168829323E-2</v>
      </c>
      <c r="O889" s="4">
        <f t="shared" si="293"/>
        <v>2.1236328445961957E-2</v>
      </c>
      <c r="P889" s="4">
        <f t="shared" si="294"/>
        <v>-1.7720383822078731E-2</v>
      </c>
      <c r="T889" s="4">
        <f t="shared" si="277"/>
        <v>1.5378910776361453E-2</v>
      </c>
      <c r="U889" s="4">
        <f t="shared" si="278"/>
        <v>1.5378910776361453E-2</v>
      </c>
      <c r="V889" s="2">
        <f t="shared" si="286"/>
        <v>-4.6989571263035969E-2</v>
      </c>
      <c r="W889" s="4">
        <f t="shared" si="287"/>
        <v>-5.6519675550405657E-2</v>
      </c>
      <c r="X889" s="4">
        <f t="shared" si="288"/>
        <v>6.5443651148765616E-2</v>
      </c>
      <c r="Y889" s="4">
        <f t="shared" si="281"/>
        <v>-1.8824271881131584E-2</v>
      </c>
      <c r="Z889" s="4">
        <f t="shared" si="282"/>
        <v>-1.2637713865779226E-2</v>
      </c>
      <c r="AA889" s="4">
        <f t="shared" si="292"/>
        <v>4.5167341105562156E-2</v>
      </c>
    </row>
    <row r="890" spans="1:27" x14ac:dyDescent="0.3">
      <c r="A890" s="1">
        <f t="shared" si="274"/>
        <v>29</v>
      </c>
      <c r="B890" s="1">
        <f t="shared" si="275"/>
        <v>3</v>
      </c>
      <c r="C890" s="10">
        <v>40373</v>
      </c>
      <c r="D890" s="3">
        <v>1095.17</v>
      </c>
      <c r="E890" s="3">
        <v>1095.6099999999999</v>
      </c>
      <c r="F890" s="3">
        <f t="shared" si="283"/>
        <v>1083.4940000000001</v>
      </c>
      <c r="G890" s="3">
        <f t="shared" si="289"/>
        <v>1058.6460000000002</v>
      </c>
      <c r="H890" s="4">
        <f t="shared" si="276"/>
        <v>-1.5520295068183887E-4</v>
      </c>
      <c r="I890" s="4">
        <f t="shared" si="279"/>
        <v>2.4649880402430465E-4</v>
      </c>
      <c r="J890" s="4">
        <f t="shared" si="280"/>
        <v>-4.0170175470614352E-4</v>
      </c>
      <c r="K890" s="4">
        <f t="shared" si="284"/>
        <v>-1.3479832745996562E-2</v>
      </c>
      <c r="L890" s="4">
        <f t="shared" si="290"/>
        <v>-3.7205089033744906E-2</v>
      </c>
      <c r="M890" s="4">
        <f t="shared" si="285"/>
        <v>1.0776247953380388E-2</v>
      </c>
      <c r="N890" s="4">
        <f t="shared" si="291"/>
        <v>3.450067350181258E-2</v>
      </c>
      <c r="O890" s="4">
        <f t="shared" si="293"/>
        <v>2.268871499401915E-2</v>
      </c>
      <c r="P890" s="4">
        <f t="shared" si="294"/>
        <v>-1.7872836516904168E-2</v>
      </c>
      <c r="T890" s="4">
        <f t="shared" si="277"/>
        <v>-1.5520295068183887E-4</v>
      </c>
      <c r="U890" s="4">
        <f t="shared" si="278"/>
        <v>-1.5520295068183887E-4</v>
      </c>
      <c r="V890" s="2">
        <f t="shared" si="286"/>
        <v>-3.2017455767159003E-2</v>
      </c>
      <c r="W890" s="4">
        <f t="shared" si="287"/>
        <v>-4.1697281209487333E-2</v>
      </c>
      <c r="X890" s="4">
        <f t="shared" si="288"/>
        <v>3.291614400105642E-2</v>
      </c>
      <c r="Y890" s="4">
        <f t="shared" si="281"/>
        <v>-2.57805829611337E-2</v>
      </c>
      <c r="Z890" s="4">
        <f t="shared" si="282"/>
        <v>-1.9637886224486048E-2</v>
      </c>
      <c r="AA890" s="4">
        <f t="shared" si="292"/>
        <v>4.8071286653679095E-2</v>
      </c>
    </row>
    <row r="891" spans="1:27" x14ac:dyDescent="0.3">
      <c r="A891" s="1">
        <f t="shared" si="274"/>
        <v>29</v>
      </c>
      <c r="B891" s="1">
        <f t="shared" si="275"/>
        <v>4</v>
      </c>
      <c r="C891" s="10">
        <v>40374</v>
      </c>
      <c r="D891" s="3">
        <v>1096.48</v>
      </c>
      <c r="E891" s="3">
        <v>1094.46</v>
      </c>
      <c r="F891" s="3">
        <f t="shared" si="283"/>
        <v>1088.7400000000002</v>
      </c>
      <c r="G891" s="3">
        <f t="shared" si="289"/>
        <v>1065.223</v>
      </c>
      <c r="H891" s="4">
        <f t="shared" si="276"/>
        <v>1.1961613265519923E-3</v>
      </c>
      <c r="I891" s="4">
        <f t="shared" si="279"/>
        <v>-6.4830117698625454E-4</v>
      </c>
      <c r="J891" s="4">
        <f t="shared" si="280"/>
        <v>1.844462503538247E-3</v>
      </c>
      <c r="K891" s="4">
        <f t="shared" si="284"/>
        <v>-7.6380835851968263E-3</v>
      </c>
      <c r="L891" s="4">
        <f t="shared" si="290"/>
        <v>-3.0515810330816285E-2</v>
      </c>
      <c r="M891" s="4">
        <f t="shared" si="285"/>
        <v>7.1091353307491043E-3</v>
      </c>
      <c r="N891" s="4">
        <f t="shared" si="291"/>
        <v>2.9343151621773152E-2</v>
      </c>
      <c r="O891" s="4">
        <f t="shared" si="293"/>
        <v>2.1447723624690173E-2</v>
      </c>
      <c r="P891" s="4">
        <f t="shared" si="294"/>
        <v>-1.6698053986189482E-2</v>
      </c>
      <c r="T891" s="4">
        <f t="shared" si="277"/>
        <v>1.1961613265519923E-3</v>
      </c>
      <c r="U891" s="4">
        <f t="shared" si="278"/>
        <v>1.1961613265519923E-3</v>
      </c>
      <c r="V891" s="2">
        <f t="shared" si="286"/>
        <v>-2.2754458211967157E-2</v>
      </c>
      <c r="W891" s="4">
        <f t="shared" si="287"/>
        <v>-3.2526913629847574E-2</v>
      </c>
      <c r="X891" s="4">
        <f t="shared" si="288"/>
        <v>2.4508292455033887E-2</v>
      </c>
      <c r="Y891" s="4">
        <f t="shared" si="281"/>
        <v>-2.00116735654313E-2</v>
      </c>
      <c r="Z891" s="4">
        <f t="shared" si="282"/>
        <v>-1.3832602414252999E-2</v>
      </c>
      <c r="AA891" s="4">
        <f t="shared" si="292"/>
        <v>4.5150935100690924E-2</v>
      </c>
    </row>
    <row r="892" spans="1:27" x14ac:dyDescent="0.3">
      <c r="A892" s="1">
        <f t="shared" si="274"/>
        <v>29</v>
      </c>
      <c r="B892" s="1">
        <f t="shared" si="275"/>
        <v>5</v>
      </c>
      <c r="C892" s="10">
        <v>40375</v>
      </c>
      <c r="D892" s="3">
        <v>1064.8800000000001</v>
      </c>
      <c r="E892" s="3">
        <v>1093.8499999999999</v>
      </c>
      <c r="F892" s="3">
        <f t="shared" si="283"/>
        <v>1086.124</v>
      </c>
      <c r="G892" s="3">
        <f t="shared" si="289"/>
        <v>1068.9740000000002</v>
      </c>
      <c r="H892" s="4">
        <f t="shared" si="276"/>
        <v>-2.8819495111629859E-2</v>
      </c>
      <c r="I892" s="4">
        <f t="shared" si="279"/>
        <v>-2.3985845615060093E-3</v>
      </c>
      <c r="J892" s="4">
        <f t="shared" si="280"/>
        <v>-2.6420910550123848E-2</v>
      </c>
      <c r="K892" s="4">
        <f t="shared" si="284"/>
        <v>-4.6010871151321254E-3</v>
      </c>
      <c r="L892" s="4">
        <f t="shared" si="290"/>
        <v>-2.4670865963000822E-2</v>
      </c>
      <c r="M892" s="4">
        <f t="shared" si="285"/>
        <v>-1.9559460982355528E-2</v>
      </c>
      <c r="N892" s="4">
        <f t="shared" si="291"/>
        <v>-3.8298405761038627E-3</v>
      </c>
      <c r="O892" s="4">
        <f t="shared" si="293"/>
        <v>1.6105101044248987E-2</v>
      </c>
      <c r="P892" s="4">
        <f t="shared" si="294"/>
        <v>-4.5036319612590622E-2</v>
      </c>
      <c r="T892" s="4">
        <f t="shared" si="277"/>
        <v>-2.8819495111629859E-2</v>
      </c>
      <c r="U892" s="4">
        <f t="shared" si="278"/>
        <v>-2.8819495111629859E-2</v>
      </c>
      <c r="V892" s="2">
        <f t="shared" si="286"/>
        <v>-1.6890412957828671E-2</v>
      </c>
      <c r="W892" s="4">
        <f t="shared" si="287"/>
        <v>-2.6721508828250452E-2</v>
      </c>
      <c r="X892" s="4">
        <f t="shared" si="288"/>
        <v>-1.2134030947344917E-2</v>
      </c>
      <c r="Y892" s="4">
        <f t="shared" si="281"/>
        <v>-1.7012544881776333E-2</v>
      </c>
      <c r="Z892" s="4">
        <f t="shared" si="282"/>
        <v>-1.0814563475212391E-2</v>
      </c>
      <c r="AA892" s="4">
        <f t="shared" si="292"/>
        <v>3.2610018406121127E-2</v>
      </c>
    </row>
    <row r="893" spans="1:27" x14ac:dyDescent="0.3">
      <c r="A893" s="1">
        <f t="shared" si="274"/>
        <v>30</v>
      </c>
      <c r="B893" s="1">
        <f t="shared" si="275"/>
        <v>1</v>
      </c>
      <c r="C893" s="10">
        <v>40378</v>
      </c>
      <c r="D893" s="3">
        <v>1071.25</v>
      </c>
      <c r="E893" s="3">
        <v>1066.8499999999999</v>
      </c>
      <c r="F893" s="3">
        <f t="shared" si="283"/>
        <v>1084.6240000000003</v>
      </c>
      <c r="G893" s="3">
        <f t="shared" si="289"/>
        <v>1073.8409999999999</v>
      </c>
      <c r="H893" s="4">
        <f t="shared" si="276"/>
        <v>5.9818946735781401E-3</v>
      </c>
      <c r="I893" s="4">
        <f t="shared" si="279"/>
        <v>1.8499737059572907E-3</v>
      </c>
      <c r="J893" s="4">
        <f t="shared" si="280"/>
        <v>4.1319209676208496E-3</v>
      </c>
      <c r="K893" s="4">
        <f t="shared" si="284"/>
        <v>2.1680846668169267E-2</v>
      </c>
      <c r="L893" s="4">
        <f t="shared" si="290"/>
        <v>8.6853813470896372E-3</v>
      </c>
      <c r="M893" s="4">
        <f t="shared" si="285"/>
        <v>-1.2330540353154871E-2</v>
      </c>
      <c r="N893" s="4">
        <f t="shared" si="291"/>
        <v>-2.4128339297902527E-3</v>
      </c>
      <c r="O893" s="4">
        <f t="shared" si="293"/>
        <v>1.0065810968495082E-2</v>
      </c>
      <c r="P893" s="4">
        <f t="shared" si="294"/>
        <v>-3.9323827459420604E-2</v>
      </c>
      <c r="T893" s="4">
        <f t="shared" si="277"/>
        <v>5.9818946735781401E-3</v>
      </c>
      <c r="U893" s="4">
        <f t="shared" si="278"/>
        <v>5.9818946735781401E-3</v>
      </c>
      <c r="V893" s="2">
        <f t="shared" si="286"/>
        <v>1.3024941777477171E-2</v>
      </c>
      <c r="W893" s="4">
        <f t="shared" si="287"/>
        <v>2.8946923597024843E-3</v>
      </c>
      <c r="X893" s="4">
        <f t="shared" si="288"/>
        <v>-6.9524913093858632E-3</v>
      </c>
      <c r="Y893" s="4">
        <f t="shared" si="281"/>
        <v>8.9416839915087715E-3</v>
      </c>
      <c r="Z893" s="4">
        <f t="shared" si="282"/>
        <v>1.5303313293211943E-2</v>
      </c>
      <c r="AA893" s="4">
        <f t="shared" si="292"/>
        <v>2.0286757636930684E-2</v>
      </c>
    </row>
    <row r="894" spans="1:27" x14ac:dyDescent="0.3">
      <c r="A894" s="1">
        <f t="shared" si="274"/>
        <v>30</v>
      </c>
      <c r="B894" s="1">
        <f t="shared" si="275"/>
        <v>2</v>
      </c>
      <c r="C894" s="10">
        <v>40379</v>
      </c>
      <c r="D894" s="3">
        <v>1083.48</v>
      </c>
      <c r="E894" s="3">
        <v>1064.53</v>
      </c>
      <c r="F894" s="3">
        <f t="shared" si="283"/>
        <v>1082.252</v>
      </c>
      <c r="G894" s="3">
        <f t="shared" si="289"/>
        <v>1079.3829999999998</v>
      </c>
      <c r="H894" s="4">
        <f t="shared" si="276"/>
        <v>1.1416569428238056E-2</v>
      </c>
      <c r="I894" s="4">
        <f t="shared" si="279"/>
        <v>-6.2730455075846233E-3</v>
      </c>
      <c r="J894" s="4">
        <f t="shared" si="280"/>
        <v>1.7689614935822679E-2</v>
      </c>
      <c r="K894" s="4">
        <f t="shared" si="284"/>
        <v>9.9836639439908181E-3</v>
      </c>
      <c r="L894" s="4">
        <f t="shared" si="290"/>
        <v>7.1671204460001794E-3</v>
      </c>
      <c r="M894" s="4">
        <f t="shared" si="285"/>
        <v>1.1346710377990205E-3</v>
      </c>
      <c r="N894" s="4">
        <f t="shared" si="291"/>
        <v>3.7956869804325324E-3</v>
      </c>
      <c r="O894" s="4">
        <f t="shared" si="293"/>
        <v>2.6479492007237251E-3</v>
      </c>
      <c r="P894" s="4">
        <f t="shared" si="294"/>
        <v>-2.8356201237557076E-2</v>
      </c>
      <c r="T894" s="4">
        <f t="shared" si="277"/>
        <v>1.1416569428238056E-2</v>
      </c>
      <c r="U894" s="4">
        <f t="shared" si="278"/>
        <v>1.1416569428238056E-2</v>
      </c>
      <c r="V894" s="2">
        <f t="shared" si="286"/>
        <v>2.2487747957992923E-2</v>
      </c>
      <c r="W894" s="4">
        <f t="shared" si="287"/>
        <v>1.2262870478412898E-2</v>
      </c>
      <c r="X894" s="4">
        <f t="shared" si="288"/>
        <v>-1.0827688206401575E-2</v>
      </c>
      <c r="Y894" s="4">
        <f t="shared" si="281"/>
        <v>-2.6096485740140052E-3</v>
      </c>
      <c r="Z894" s="4">
        <f t="shared" si="282"/>
        <v>3.6791466909072289E-3</v>
      </c>
      <c r="AA894" s="4">
        <f t="shared" si="292"/>
        <v>5.3301675593629598E-3</v>
      </c>
    </row>
    <row r="895" spans="1:27" x14ac:dyDescent="0.3">
      <c r="A895" s="1">
        <f t="shared" si="274"/>
        <v>30</v>
      </c>
      <c r="B895" s="1">
        <f t="shared" si="275"/>
        <v>3</v>
      </c>
      <c r="C895" s="10">
        <v>40380</v>
      </c>
      <c r="D895" s="3">
        <v>1069.5899999999999</v>
      </c>
      <c r="E895" s="3">
        <v>1086.67</v>
      </c>
      <c r="F895" s="3">
        <f t="shared" si="283"/>
        <v>1077.136</v>
      </c>
      <c r="G895" s="3">
        <f t="shared" si="289"/>
        <v>1080.3150000000001</v>
      </c>
      <c r="H895" s="4">
        <f t="shared" si="276"/>
        <v>-1.281980285745939E-2</v>
      </c>
      <c r="I895" s="4">
        <f t="shared" si="279"/>
        <v>2.9442167829586653E-3</v>
      </c>
      <c r="J895" s="4">
        <f t="shared" si="280"/>
        <v>-1.5764019640418056E-2</v>
      </c>
      <c r="K895" s="4">
        <f t="shared" si="284"/>
        <v>-4.1140584044006183E-3</v>
      </c>
      <c r="L895" s="4">
        <f t="shared" si="290"/>
        <v>-1.8212918866366986E-3</v>
      </c>
      <c r="M895" s="4">
        <f t="shared" si="285"/>
        <v>-7.0056148898561084E-3</v>
      </c>
      <c r="N895" s="4">
        <f t="shared" si="291"/>
        <v>-9.9276599880591641E-3</v>
      </c>
      <c r="O895" s="4">
        <f t="shared" si="293"/>
        <v>-2.9721669050758585E-3</v>
      </c>
      <c r="P895" s="4">
        <f t="shared" si="294"/>
        <v>-4.081248318536454E-2</v>
      </c>
      <c r="T895" s="4">
        <f t="shared" si="277"/>
        <v>-1.281980285745939E-2</v>
      </c>
      <c r="U895" s="4">
        <f t="shared" si="278"/>
        <v>-1.281980285745939E-2</v>
      </c>
      <c r="V895" s="2">
        <f t="shared" si="286"/>
        <v>1.0789308524384441E-2</v>
      </c>
      <c r="W895" s="4">
        <f t="shared" si="287"/>
        <v>6.8141543914052971E-4</v>
      </c>
      <c r="X895" s="4">
        <f t="shared" si="288"/>
        <v>-2.3357104376489635E-2</v>
      </c>
      <c r="Y895" s="4">
        <f t="shared" si="281"/>
        <v>-1.6531588848236068E-2</v>
      </c>
      <c r="Z895" s="4">
        <f t="shared" si="282"/>
        <v>-1.0330574893761355E-2</v>
      </c>
      <c r="AA895" s="4">
        <f t="shared" si="292"/>
        <v>-5.8680527995541958E-3</v>
      </c>
    </row>
    <row r="896" spans="1:27" x14ac:dyDescent="0.3">
      <c r="A896" s="1">
        <f t="shared" si="274"/>
        <v>30</v>
      </c>
      <c r="B896" s="1">
        <f t="shared" si="275"/>
        <v>4</v>
      </c>
      <c r="C896" s="10">
        <v>40381</v>
      </c>
      <c r="D896" s="3">
        <v>1093.67</v>
      </c>
      <c r="E896" s="3">
        <v>1072.1400000000001</v>
      </c>
      <c r="F896" s="3">
        <f t="shared" si="283"/>
        <v>1076.5740000000001</v>
      </c>
      <c r="G896" s="3">
        <f t="shared" si="289"/>
        <v>1082.6570000000002</v>
      </c>
      <c r="H896" s="4">
        <f t="shared" si="276"/>
        <v>2.2513299488589232E-2</v>
      </c>
      <c r="I896" s="4">
        <f t="shared" si="279"/>
        <v>2.3840911003283334E-3</v>
      </c>
      <c r="J896" s="4">
        <f t="shared" si="280"/>
        <v>2.0129208388260898E-2</v>
      </c>
      <c r="K896" s="4">
        <f t="shared" si="284"/>
        <v>2.5336811301527097E-3</v>
      </c>
      <c r="L896" s="4">
        <f t="shared" si="290"/>
        <v>1.1072778665968714E-2</v>
      </c>
      <c r="M896" s="4">
        <f t="shared" si="285"/>
        <v>1.5880004532897882E-2</v>
      </c>
      <c r="N896" s="4">
        <f t="shared" si="291"/>
        <v>1.0172196734515103E-2</v>
      </c>
      <c r="O896" s="4">
        <f t="shared" si="293"/>
        <v>-5.5620068210704169E-3</v>
      </c>
      <c r="P896" s="4">
        <f t="shared" si="294"/>
        <v>-1.9218007353600429E-2</v>
      </c>
      <c r="T896" s="4">
        <f t="shared" si="277"/>
        <v>2.2513299488589232E-2</v>
      </c>
      <c r="U896" s="4">
        <f t="shared" si="278"/>
        <v>2.2513299488589232E-2</v>
      </c>
      <c r="V896" s="2">
        <f t="shared" si="286"/>
        <v>2.5140474387382178E-2</v>
      </c>
      <c r="W896" s="4">
        <f t="shared" si="287"/>
        <v>1.4889069643508385E-2</v>
      </c>
      <c r="X896" s="4">
        <f t="shared" si="288"/>
        <v>-2.5627462425214737E-3</v>
      </c>
      <c r="Y896" s="4">
        <f t="shared" si="281"/>
        <v>-9.9667388340636473E-3</v>
      </c>
      <c r="Z896" s="4">
        <f t="shared" si="282"/>
        <v>-3.7243318606722921E-3</v>
      </c>
      <c r="AA896" s="4">
        <f t="shared" si="292"/>
        <v>-1.117438506897897E-2</v>
      </c>
    </row>
    <row r="897" spans="1:27" x14ac:dyDescent="0.3">
      <c r="A897" s="1">
        <f t="shared" si="274"/>
        <v>30</v>
      </c>
      <c r="B897" s="1">
        <f t="shared" si="275"/>
        <v>5</v>
      </c>
      <c r="C897" s="10">
        <v>40382</v>
      </c>
      <c r="D897" s="3">
        <v>1102.6600000000001</v>
      </c>
      <c r="E897" s="3">
        <v>1092.17</v>
      </c>
      <c r="F897" s="3">
        <f t="shared" si="283"/>
        <v>1084.1299999999999</v>
      </c>
      <c r="G897" s="3">
        <f t="shared" si="289"/>
        <v>1085.127</v>
      </c>
      <c r="H897" s="4">
        <f t="shared" si="276"/>
        <v>8.2200298078945275E-3</v>
      </c>
      <c r="I897" s="4">
        <f t="shared" si="279"/>
        <v>-1.3715288889701645E-3</v>
      </c>
      <c r="J897" s="4">
        <f t="shared" si="280"/>
        <v>9.5915586968646927E-3</v>
      </c>
      <c r="K897" s="4">
        <f t="shared" si="284"/>
        <v>-1.2958662119286556E-2</v>
      </c>
      <c r="L897" s="4">
        <f t="shared" si="290"/>
        <v>-9.5925746441899249E-3</v>
      </c>
      <c r="M897" s="4">
        <f t="shared" si="285"/>
        <v>1.7092046156826399E-2</v>
      </c>
      <c r="N897" s="4">
        <f t="shared" si="291"/>
        <v>1.615755575153888E-2</v>
      </c>
      <c r="O897" s="4">
        <f t="shared" si="293"/>
        <v>-9.041771715670024E-4</v>
      </c>
      <c r="P897" s="4">
        <f t="shared" si="294"/>
        <v>-1.1155950139000833E-2</v>
      </c>
      <c r="T897" s="4">
        <f t="shared" si="277"/>
        <v>8.2200298078945275E-3</v>
      </c>
      <c r="U897" s="4">
        <f t="shared" si="278"/>
        <v>8.2200298078945275E-3</v>
      </c>
      <c r="V897" s="2">
        <f t="shared" si="286"/>
        <v>-2.6324211142300658E-2</v>
      </c>
      <c r="W897" s="4">
        <f t="shared" si="287"/>
        <v>-3.6060969030877597E-2</v>
      </c>
      <c r="X897" s="4">
        <f t="shared" si="288"/>
        <v>3.5478175944707355E-2</v>
      </c>
      <c r="Y897" s="4">
        <f t="shared" si="281"/>
        <v>-2.5265910721290401E-2</v>
      </c>
      <c r="Z897" s="4">
        <f t="shared" si="282"/>
        <v>-1.9119968847630581E-2</v>
      </c>
      <c r="AA897" s="4">
        <f t="shared" si="292"/>
        <v>-1.8358861419139451E-3</v>
      </c>
    </row>
    <row r="898" spans="1:27" x14ac:dyDescent="0.3">
      <c r="A898" s="1">
        <f t="shared" si="274"/>
        <v>31</v>
      </c>
      <c r="B898" s="1">
        <f t="shared" si="275"/>
        <v>1</v>
      </c>
      <c r="C898" s="10">
        <v>40385</v>
      </c>
      <c r="D898" s="3">
        <v>1115.01</v>
      </c>
      <c r="E898" s="3">
        <v>1102.8900000000001</v>
      </c>
      <c r="F898" s="3">
        <f t="shared" si="283"/>
        <v>1092.8820000000001</v>
      </c>
      <c r="G898" s="3">
        <f t="shared" si="289"/>
        <v>1088.7530000000002</v>
      </c>
      <c r="H898" s="4">
        <f t="shared" si="276"/>
        <v>1.1200188634755871E-2</v>
      </c>
      <c r="I898" s="4">
        <f t="shared" si="279"/>
        <v>2.0858650898737433E-4</v>
      </c>
      <c r="J898" s="4">
        <f t="shared" si="280"/>
        <v>1.0991602125768496E-2</v>
      </c>
      <c r="K898" s="4">
        <f t="shared" si="284"/>
        <v>-1.3884606315636889E-2</v>
      </c>
      <c r="L898" s="4">
        <f t="shared" si="290"/>
        <v>-1.5258052749210502E-2</v>
      </c>
      <c r="M898" s="4">
        <f t="shared" si="285"/>
        <v>2.0247382608552366E-2</v>
      </c>
      <c r="N898" s="4">
        <f t="shared" si="291"/>
        <v>2.4116581079454965E-2</v>
      </c>
      <c r="O898" s="4">
        <f t="shared" si="293"/>
        <v>3.7031058017416036E-3</v>
      </c>
      <c r="P898" s="4">
        <f t="shared" si="294"/>
        <v>-8.071025020170223E-5</v>
      </c>
      <c r="T898" s="4">
        <f t="shared" si="277"/>
        <v>1.1200188634755871E-2</v>
      </c>
      <c r="U898" s="4">
        <f t="shared" si="278"/>
        <v>1.1200188634755871E-2</v>
      </c>
      <c r="V898" s="2">
        <f t="shared" si="286"/>
        <v>-2.8485661944751856E-2</v>
      </c>
      <c r="W898" s="4">
        <f t="shared" si="287"/>
        <v>-3.820080532530442E-2</v>
      </c>
      <c r="X898" s="4">
        <f t="shared" si="288"/>
        <v>4.0849474912485403E-2</v>
      </c>
      <c r="Y898" s="4">
        <f t="shared" si="281"/>
        <v>-2.6180309478783612E-2</v>
      </c>
      <c r="Z898" s="4">
        <f t="shared" si="282"/>
        <v>-2.0040133117661729E-2</v>
      </c>
      <c r="AA898" s="4">
        <f t="shared" si="292"/>
        <v>7.6136983876438366E-3</v>
      </c>
    </row>
    <row r="899" spans="1:27" x14ac:dyDescent="0.3">
      <c r="A899" s="1">
        <f t="shared" ref="A899:A962" si="295">WEEKNUM(C899,2)</f>
        <v>31</v>
      </c>
      <c r="B899" s="1">
        <f t="shared" ref="B899:B962" si="296">WEEKDAY(C899,2)</f>
        <v>2</v>
      </c>
      <c r="C899" s="10">
        <v>40386</v>
      </c>
      <c r="D899" s="3">
        <v>1113.8399999999999</v>
      </c>
      <c r="E899" s="3">
        <v>1117.3599999999999</v>
      </c>
      <c r="F899" s="3">
        <f t="shared" si="283"/>
        <v>1098.9540000000002</v>
      </c>
      <c r="G899" s="3">
        <f t="shared" si="289"/>
        <v>1090.6030000000001</v>
      </c>
      <c r="H899" s="4">
        <f t="shared" ref="H899:H962" si="297">(D899-D898)/D898</f>
        <v>-1.0493179433368964E-3</v>
      </c>
      <c r="I899" s="4">
        <f t="shared" si="279"/>
        <v>2.1076044161038097E-3</v>
      </c>
      <c r="J899" s="4">
        <f t="shared" si="280"/>
        <v>-3.1569223594407059E-3</v>
      </c>
      <c r="K899" s="4">
        <f t="shared" si="284"/>
        <v>-1.7737509080635976E-2</v>
      </c>
      <c r="L899" s="4">
        <f t="shared" si="290"/>
        <v>-2.4205064428918864E-2</v>
      </c>
      <c r="M899" s="4">
        <f t="shared" si="285"/>
        <v>1.354560791443476E-2</v>
      </c>
      <c r="N899" s="4">
        <f t="shared" si="291"/>
        <v>2.1306561599408632E-2</v>
      </c>
      <c r="O899" s="4">
        <f t="shared" si="293"/>
        <v>7.4974861739568639E-3</v>
      </c>
      <c r="P899" s="4">
        <f t="shared" si="294"/>
        <v>-1.1299435028248508E-3</v>
      </c>
      <c r="T899" s="4">
        <f t="shared" ref="T899:T962" si="298">(D899-D898)/D898</f>
        <v>-1.0493179433368964E-3</v>
      </c>
      <c r="U899" s="4">
        <f t="shared" ref="U899:U962" si="299">(D899-D898)/D898</f>
        <v>-1.0493179433368964E-3</v>
      </c>
      <c r="V899" s="2">
        <f t="shared" si="286"/>
        <v>-2.8277773293513039E-2</v>
      </c>
      <c r="W899" s="4">
        <f t="shared" si="287"/>
        <v>-3.7994995560577983E-2</v>
      </c>
      <c r="X899" s="4">
        <f t="shared" si="288"/>
        <v>2.8020821796433622E-2</v>
      </c>
      <c r="Y899" s="4">
        <f t="shared" si="281"/>
        <v>-2.9985171062174083E-2</v>
      </c>
      <c r="Z899" s="4">
        <f t="shared" si="282"/>
        <v>-2.3868985303603377E-2</v>
      </c>
      <c r="AA899" s="4">
        <f t="shared" si="292"/>
        <v>1.5432634913125803E-2</v>
      </c>
    </row>
    <row r="900" spans="1:27" x14ac:dyDescent="0.3">
      <c r="A900" s="1">
        <f t="shared" si="295"/>
        <v>31</v>
      </c>
      <c r="B900" s="1">
        <f t="shared" si="296"/>
        <v>3</v>
      </c>
      <c r="C900" s="10">
        <v>40387</v>
      </c>
      <c r="D900" s="3">
        <v>1106.1300000000001</v>
      </c>
      <c r="E900" s="3">
        <v>1112.8399999999999</v>
      </c>
      <c r="F900" s="3">
        <f t="shared" si="283"/>
        <v>1106.2620000000002</v>
      </c>
      <c r="G900" s="3">
        <f t="shared" si="289"/>
        <v>1091.6990000000001</v>
      </c>
      <c r="H900" s="4">
        <f t="shared" si="297"/>
        <v>-6.9219995690582214E-3</v>
      </c>
      <c r="I900" s="4">
        <f t="shared" ref="I900:I963" si="300">(E900-D899)/D899</f>
        <v>-8.9779501544207433E-4</v>
      </c>
      <c r="J900" s="4">
        <f t="shared" ref="J900:J963" si="301">H900-I900</f>
        <v>-6.0242045536161469E-3</v>
      </c>
      <c r="K900" s="4">
        <f t="shared" si="284"/>
        <v>-6.7738633915103118E-3</v>
      </c>
      <c r="L900" s="4">
        <f t="shared" si="290"/>
        <v>-2.1317643866663346E-2</v>
      </c>
      <c r="M900" s="4">
        <f t="shared" si="285"/>
        <v>-1.1932073957169443E-4</v>
      </c>
      <c r="N900" s="4">
        <f t="shared" si="291"/>
        <v>1.3218845121228506E-2</v>
      </c>
      <c r="O900" s="4">
        <f t="shared" si="293"/>
        <v>1.316572193141864E-2</v>
      </c>
      <c r="P900" s="4">
        <f t="shared" si="294"/>
        <v>-8.044121603443458E-3</v>
      </c>
      <c r="T900" s="4">
        <f t="shared" si="298"/>
        <v>-6.9219995690582214E-3</v>
      </c>
      <c r="U900" s="4">
        <f t="shared" si="299"/>
        <v>-6.9219995690582214E-3</v>
      </c>
      <c r="V900" s="2">
        <f t="shared" si="286"/>
        <v>-3.9727429433311791E-2</v>
      </c>
      <c r="W900" s="4">
        <f t="shared" si="287"/>
        <v>-4.9330155138978614E-2</v>
      </c>
      <c r="X900" s="4">
        <f t="shared" si="288"/>
        <v>3.4162623061173153E-2</v>
      </c>
      <c r="Y900" s="4">
        <f t="shared" si="281"/>
        <v>-1.9158229184633536E-2</v>
      </c>
      <c r="Z900" s="4">
        <f t="shared" si="282"/>
        <v>-1.2973776853485851E-2</v>
      </c>
      <c r="AA900" s="4">
        <f t="shared" si="292"/>
        <v>2.7040225189762672E-2</v>
      </c>
    </row>
    <row r="901" spans="1:27" x14ac:dyDescent="0.3">
      <c r="A901" s="1">
        <f t="shared" si="295"/>
        <v>31</v>
      </c>
      <c r="B901" s="1">
        <f t="shared" si="296"/>
        <v>4</v>
      </c>
      <c r="C901" s="10">
        <v>40388</v>
      </c>
      <c r="D901" s="3">
        <v>1101.53</v>
      </c>
      <c r="E901" s="3">
        <v>1108.07</v>
      </c>
      <c r="F901" s="3">
        <f t="shared" si="283"/>
        <v>1107.8340000000001</v>
      </c>
      <c r="G901" s="3">
        <f t="shared" si="289"/>
        <v>1092.204</v>
      </c>
      <c r="H901" s="4">
        <f t="shared" si="297"/>
        <v>-4.1586431974543099E-3</v>
      </c>
      <c r="I901" s="4">
        <f t="shared" si="300"/>
        <v>1.7538625658826965E-3</v>
      </c>
      <c r="J901" s="4">
        <f t="shared" si="301"/>
        <v>-5.9125057633370066E-3</v>
      </c>
      <c r="K901" s="4">
        <f t="shared" si="284"/>
        <v>2.9652934103586129E-3</v>
      </c>
      <c r="L901" s="4">
        <f t="shared" si="290"/>
        <v>-1.3526639926791975E-2</v>
      </c>
      <c r="M901" s="4">
        <f t="shared" si="285"/>
        <v>-5.6903832162581098E-3</v>
      </c>
      <c r="N901" s="4">
        <f t="shared" si="291"/>
        <v>8.5386978989273263E-3</v>
      </c>
      <c r="O901" s="4">
        <f t="shared" si="293"/>
        <v>1.4189354806496518E-2</v>
      </c>
      <c r="P901" s="4">
        <f t="shared" si="294"/>
        <v>-1.2169312169312113E-2</v>
      </c>
      <c r="T901" s="4">
        <f t="shared" si="298"/>
        <v>-4.1586431974543099E-3</v>
      </c>
      <c r="U901" s="4">
        <f t="shared" si="299"/>
        <v>-4.1586431974543099E-3</v>
      </c>
      <c r="V901" s="2">
        <f t="shared" si="286"/>
        <v>-1.1264498747886808E-2</v>
      </c>
      <c r="W901" s="4">
        <f t="shared" si="287"/>
        <v>-2.1151853760407915E-2</v>
      </c>
      <c r="X901" s="4">
        <f t="shared" si="288"/>
        <v>7.1868113782035713E-3</v>
      </c>
      <c r="Y901" s="4">
        <f t="shared" si="281"/>
        <v>-9.5405082531121455E-3</v>
      </c>
      <c r="Z901" s="4">
        <f t="shared" si="282"/>
        <v>-3.2954137894564616E-3</v>
      </c>
      <c r="AA901" s="4">
        <f t="shared" si="292"/>
        <v>2.9036554848993184E-2</v>
      </c>
    </row>
    <row r="902" spans="1:27" x14ac:dyDescent="0.3">
      <c r="A902" s="1">
        <f t="shared" si="295"/>
        <v>31</v>
      </c>
      <c r="B902" s="1">
        <f t="shared" si="296"/>
        <v>5</v>
      </c>
      <c r="C902" s="10">
        <v>40389</v>
      </c>
      <c r="D902" s="3">
        <v>1101.5999999999999</v>
      </c>
      <c r="E902" s="3">
        <v>1098.44</v>
      </c>
      <c r="F902" s="3">
        <f t="shared" si="283"/>
        <v>1107.6220000000001</v>
      </c>
      <c r="G902" s="3">
        <f t="shared" si="289"/>
        <v>1095.8760000000002</v>
      </c>
      <c r="H902" s="4">
        <f t="shared" si="297"/>
        <v>6.3547974181308125E-5</v>
      </c>
      <c r="I902" s="4">
        <f t="shared" si="300"/>
        <v>-2.8051891460059357E-3</v>
      </c>
      <c r="J902" s="4">
        <f t="shared" si="301"/>
        <v>2.8687371201872439E-3</v>
      </c>
      <c r="K902" s="4">
        <f t="shared" si="284"/>
        <v>6.8972247691847536E-3</v>
      </c>
      <c r="L902" s="4">
        <f t="shared" si="290"/>
        <v>-5.7102393942967842E-3</v>
      </c>
      <c r="M902" s="4">
        <f t="shared" si="285"/>
        <v>-5.4368728681808065E-3</v>
      </c>
      <c r="N902" s="4">
        <f t="shared" si="291"/>
        <v>5.2232186853254422E-3</v>
      </c>
      <c r="O902" s="4">
        <f t="shared" si="293"/>
        <v>1.0662672476397846E-2</v>
      </c>
      <c r="P902" s="4">
        <f t="shared" si="294"/>
        <v>-1.2106537530266345E-2</v>
      </c>
      <c r="T902" s="4">
        <f t="shared" si="298"/>
        <v>6.3547974181308125E-5</v>
      </c>
      <c r="U902" s="4">
        <f t="shared" si="299"/>
        <v>6.3547974181308125E-5</v>
      </c>
      <c r="V902" s="2">
        <f t="shared" si="286"/>
        <v>1.0258458689278633E-3</v>
      </c>
      <c r="W902" s="4">
        <f t="shared" si="287"/>
        <v>-8.9844125897613394E-3</v>
      </c>
      <c r="X902" s="4">
        <f t="shared" si="288"/>
        <v>-9.6131173707232761E-4</v>
      </c>
      <c r="Y902" s="4">
        <f t="shared" ref="Y902:Y965" si="302">(SUM(D898:D901)*(0.99/4.01)-D901)/D901</f>
        <v>-5.6576034698325017E-3</v>
      </c>
      <c r="Z902" s="4">
        <f t="shared" ref="Z902:Z965" si="303">(SUM(D898:D901)*(0.995/4.005)-D901)/D901</f>
        <v>6.1197367824108865E-4</v>
      </c>
      <c r="AA902" s="4">
        <f t="shared" si="292"/>
        <v>2.1668988036490266E-2</v>
      </c>
    </row>
    <row r="903" spans="1:27" x14ac:dyDescent="0.3">
      <c r="A903" s="1">
        <f t="shared" si="295"/>
        <v>32</v>
      </c>
      <c r="B903" s="1">
        <f t="shared" si="296"/>
        <v>1</v>
      </c>
      <c r="C903" s="10">
        <v>40392</v>
      </c>
      <c r="D903" s="3">
        <v>1125.8599999999999</v>
      </c>
      <c r="E903" s="3">
        <v>1107.53</v>
      </c>
      <c r="F903" s="3">
        <f t="shared" ref="F903:F966" si="304">AVERAGE(D899:D903)</f>
        <v>1109.7919999999999</v>
      </c>
      <c r="G903" s="3">
        <f t="shared" si="289"/>
        <v>1101.337</v>
      </c>
      <c r="H903" s="4">
        <f t="shared" si="297"/>
        <v>2.2022512708787211E-2</v>
      </c>
      <c r="I903" s="4">
        <f t="shared" si="300"/>
        <v>5.3830791575890198E-3</v>
      </c>
      <c r="J903" s="4">
        <f t="shared" si="301"/>
        <v>1.663943355119819E-2</v>
      </c>
      <c r="K903" s="4">
        <f t="shared" ref="K903:K966" si="305">(SUM(D899:D902)/4-D902)/D902</f>
        <v>3.7899419026871661E-3</v>
      </c>
      <c r="L903" s="4">
        <f t="shared" si="290"/>
        <v>-2.7122165738722201E-3</v>
      </c>
      <c r="M903" s="4">
        <f t="shared" ref="M903:M966" si="306">(D903-F903)/F903</f>
        <v>1.4478388743115814E-2</v>
      </c>
      <c r="N903" s="4">
        <f t="shared" si="291"/>
        <v>2.2266572357053208E-2</v>
      </c>
      <c r="O903" s="4">
        <f t="shared" si="293"/>
        <v>7.5098147194144283E-3</v>
      </c>
      <c r="P903" s="4">
        <f t="shared" si="294"/>
        <v>9.6493588019011672E-3</v>
      </c>
      <c r="T903" s="4">
        <f t="shared" si="298"/>
        <v>2.2022512708787211E-2</v>
      </c>
      <c r="U903" s="4">
        <f t="shared" si="299"/>
        <v>2.2022512708787211E-2</v>
      </c>
      <c r="V903" s="2">
        <f t="shared" ref="V903:V966" si="307">(D898-D902)/D902</f>
        <v>1.217320261437916E-2</v>
      </c>
      <c r="W903" s="4">
        <f t="shared" ref="W903:W966" si="308">(D898*(1-0.01)-D902)/D902</f>
        <v>2.0514705882353087E-3</v>
      </c>
      <c r="X903" s="4">
        <f t="shared" ref="X903:X966" si="309">(D903-D898)/D898</f>
        <v>9.7308544317987362E-3</v>
      </c>
      <c r="Y903" s="4">
        <f t="shared" si="302"/>
        <v>-8.7261421609373651E-3</v>
      </c>
      <c r="Z903" s="4">
        <f t="shared" si="303"/>
        <v>-2.4759129156816315E-3</v>
      </c>
      <c r="AA903" s="4">
        <f t="shared" si="292"/>
        <v>1.5472850682873223E-2</v>
      </c>
    </row>
    <row r="904" spans="1:27" x14ac:dyDescent="0.3">
      <c r="A904" s="1">
        <f t="shared" si="295"/>
        <v>32</v>
      </c>
      <c r="B904" s="1">
        <f t="shared" si="296"/>
        <v>2</v>
      </c>
      <c r="C904" s="10">
        <v>40393</v>
      </c>
      <c r="D904" s="3">
        <v>1120.46</v>
      </c>
      <c r="E904" s="3">
        <v>1125.3399999999999</v>
      </c>
      <c r="F904" s="3">
        <f t="shared" si="304"/>
        <v>1111.116</v>
      </c>
      <c r="G904" s="3">
        <f t="shared" si="289"/>
        <v>1105.0350000000003</v>
      </c>
      <c r="H904" s="4">
        <f t="shared" si="297"/>
        <v>-4.7963334695253976E-3</v>
      </c>
      <c r="I904" s="4">
        <f t="shared" si="300"/>
        <v>-4.6186914891725603E-4</v>
      </c>
      <c r="J904" s="4">
        <f t="shared" si="301"/>
        <v>-4.3344643206081413E-3</v>
      </c>
      <c r="K904" s="4">
        <f t="shared" si="305"/>
        <v>-1.5170625122128798E-2</v>
      </c>
      <c r="L904" s="4">
        <f t="shared" si="290"/>
        <v>-2.001926428586907E-2</v>
      </c>
      <c r="M904" s="4">
        <f t="shared" si="306"/>
        <v>8.4095629979228544E-3</v>
      </c>
      <c r="N904" s="4">
        <f t="shared" si="291"/>
        <v>1.3958833883089425E-2</v>
      </c>
      <c r="O904" s="4">
        <f t="shared" si="293"/>
        <v>5.4272352426679004E-3</v>
      </c>
      <c r="P904" s="4">
        <f t="shared" si="294"/>
        <v>4.8067437897947518E-3</v>
      </c>
      <c r="T904" s="4">
        <f t="shared" si="298"/>
        <v>-4.7963334695253976E-3</v>
      </c>
      <c r="U904" s="4">
        <f t="shared" si="299"/>
        <v>-4.7963334695253976E-3</v>
      </c>
      <c r="V904" s="2">
        <f t="shared" si="307"/>
        <v>-1.0676283019203084E-2</v>
      </c>
      <c r="W904" s="4">
        <f t="shared" si="308"/>
        <v>-2.0569520189011096E-2</v>
      </c>
      <c r="X904" s="4">
        <f t="shared" si="309"/>
        <v>5.943403002226638E-3</v>
      </c>
      <c r="Y904" s="4">
        <f t="shared" si="302"/>
        <v>-2.7450293138062267E-2</v>
      </c>
      <c r="Z904" s="4">
        <f t="shared" si="303"/>
        <v>-2.1318124341091853E-2</v>
      </c>
      <c r="AA904" s="4">
        <f t="shared" si="292"/>
        <v>1.1066887240048087E-2</v>
      </c>
    </row>
    <row r="905" spans="1:27" x14ac:dyDescent="0.3">
      <c r="A905" s="1">
        <f t="shared" si="295"/>
        <v>32</v>
      </c>
      <c r="B905" s="1">
        <f t="shared" si="296"/>
        <v>3</v>
      </c>
      <c r="C905" s="10">
        <v>40394</v>
      </c>
      <c r="D905" s="3">
        <v>1127.24</v>
      </c>
      <c r="E905" s="3">
        <v>1121.06</v>
      </c>
      <c r="F905" s="3">
        <f t="shared" si="304"/>
        <v>1115.338</v>
      </c>
      <c r="G905" s="3">
        <f t="shared" si="289"/>
        <v>1110.8000000000002</v>
      </c>
      <c r="H905" s="4">
        <f t="shared" si="297"/>
        <v>6.0510861610409764E-3</v>
      </c>
      <c r="I905" s="4">
        <f t="shared" si="300"/>
        <v>5.3549435053452065E-4</v>
      </c>
      <c r="J905" s="4">
        <f t="shared" si="301"/>
        <v>5.5155918105064556E-3</v>
      </c>
      <c r="K905" s="4">
        <f t="shared" si="305"/>
        <v>-7.2269425057566372E-3</v>
      </c>
      <c r="L905" s="4">
        <f t="shared" si="290"/>
        <v>-1.0251741844123353E-2</v>
      </c>
      <c r="M905" s="4">
        <f t="shared" si="306"/>
        <v>1.0671204603447604E-2</v>
      </c>
      <c r="N905" s="4">
        <f t="shared" si="291"/>
        <v>1.4800144040331135E-2</v>
      </c>
      <c r="O905" s="4">
        <f t="shared" si="293"/>
        <v>4.0257620382525318E-3</v>
      </c>
      <c r="P905" s="4">
        <f t="shared" si="294"/>
        <v>1.0886915971661824E-2</v>
      </c>
      <c r="T905" s="4">
        <f t="shared" si="298"/>
        <v>6.0510861610409764E-3</v>
      </c>
      <c r="U905" s="4">
        <f t="shared" si="299"/>
        <v>6.0510861610409764E-3</v>
      </c>
      <c r="V905" s="2">
        <f t="shared" si="307"/>
        <v>-1.2789390071934676E-2</v>
      </c>
      <c r="W905" s="4">
        <f t="shared" si="308"/>
        <v>-2.2661496171215392E-2</v>
      </c>
      <c r="X905" s="4">
        <f t="shared" si="309"/>
        <v>1.9084556064838578E-2</v>
      </c>
      <c r="Y905" s="4">
        <f t="shared" si="302"/>
        <v>-1.9605658933365664E-2</v>
      </c>
      <c r="Z905" s="4">
        <f t="shared" si="303"/>
        <v>-1.3424027758529735E-2</v>
      </c>
      <c r="AA905" s="4">
        <f t="shared" si="292"/>
        <v>8.204204790546718E-3</v>
      </c>
    </row>
    <row r="906" spans="1:27" x14ac:dyDescent="0.3">
      <c r="A906" s="1">
        <f t="shared" si="295"/>
        <v>32</v>
      </c>
      <c r="B906" s="1">
        <f t="shared" si="296"/>
        <v>4</v>
      </c>
      <c r="C906" s="10">
        <v>40395</v>
      </c>
      <c r="D906" s="3">
        <v>1125.81</v>
      </c>
      <c r="E906" s="3">
        <v>1125.78</v>
      </c>
      <c r="F906" s="3">
        <f t="shared" si="304"/>
        <v>1120.194</v>
      </c>
      <c r="G906" s="3">
        <f t="shared" si="289"/>
        <v>1114.0139999999999</v>
      </c>
      <c r="H906" s="4">
        <f t="shared" si="297"/>
        <v>-1.2685852169902272E-3</v>
      </c>
      <c r="I906" s="4">
        <f t="shared" si="300"/>
        <v>-1.2951988928711156E-3</v>
      </c>
      <c r="J906" s="4">
        <f t="shared" si="301"/>
        <v>2.661367588088835E-5</v>
      </c>
      <c r="K906" s="4">
        <f t="shared" si="305"/>
        <v>-7.4961853731237765E-3</v>
      </c>
      <c r="L906" s="4">
        <f t="shared" si="290"/>
        <v>-1.2895804501851099E-2</v>
      </c>
      <c r="M906" s="4">
        <f t="shared" si="306"/>
        <v>5.0134173187858407E-3</v>
      </c>
      <c r="N906" s="4">
        <f t="shared" si="291"/>
        <v>1.0588735868669558E-2</v>
      </c>
      <c r="O906" s="4">
        <f t="shared" si="293"/>
        <v>5.4893809790284897E-3</v>
      </c>
      <c r="P906" s="4">
        <f t="shared" si="294"/>
        <v>9.6045197740113331E-3</v>
      </c>
      <c r="T906" s="4">
        <f t="shared" si="298"/>
        <v>-1.2685852169902272E-3</v>
      </c>
      <c r="U906" s="4">
        <f t="shared" si="299"/>
        <v>-1.2685852169902272E-3</v>
      </c>
      <c r="V906" s="2">
        <f t="shared" si="307"/>
        <v>-2.2807920229942193E-2</v>
      </c>
      <c r="W906" s="4">
        <f t="shared" si="308"/>
        <v>-3.2579841027642789E-2</v>
      </c>
      <c r="X906" s="4">
        <f t="shared" si="309"/>
        <v>2.2042068758908039E-2</v>
      </c>
      <c r="Y906" s="4">
        <f t="shared" si="302"/>
        <v>-1.9871544657748208E-2</v>
      </c>
      <c r="Z906" s="4">
        <f t="shared" si="303"/>
        <v>-1.3691589958809633E-2</v>
      </c>
      <c r="AA906" s="4">
        <f t="shared" si="292"/>
        <v>1.1156906179084502E-2</v>
      </c>
    </row>
    <row r="907" spans="1:27" x14ac:dyDescent="0.3">
      <c r="A907" s="1">
        <f t="shared" si="295"/>
        <v>32</v>
      </c>
      <c r="B907" s="1">
        <f t="shared" si="296"/>
        <v>5</v>
      </c>
      <c r="C907" s="10">
        <v>40396</v>
      </c>
      <c r="D907" s="3">
        <v>1121.6400000000001</v>
      </c>
      <c r="E907" s="3">
        <v>1122.07</v>
      </c>
      <c r="F907" s="3">
        <f t="shared" si="304"/>
        <v>1124.2019999999998</v>
      </c>
      <c r="G907" s="3">
        <f t="shared" ref="G907:G970" si="310">AVERAGE(D898:D907)</f>
        <v>1115.9119999999998</v>
      </c>
      <c r="H907" s="4">
        <f t="shared" si="297"/>
        <v>-3.7039997868200192E-3</v>
      </c>
      <c r="I907" s="4">
        <f t="shared" si="300"/>
        <v>-3.322052566596503E-3</v>
      </c>
      <c r="J907" s="4">
        <f t="shared" si="301"/>
        <v>-3.8194722022351617E-4</v>
      </c>
      <c r="K907" s="4">
        <f t="shared" si="305"/>
        <v>-8.5938124550341544E-4</v>
      </c>
      <c r="L907" s="4">
        <f t="shared" ref="L907:L970" si="311">(SUM(D898:D906)/9-D906)/D906</f>
        <v>-9.357213423618985E-3</v>
      </c>
      <c r="M907" s="4">
        <f t="shared" si="306"/>
        <v>-2.2789498684397209E-3</v>
      </c>
      <c r="N907" s="4">
        <f t="shared" ref="N907:N970" si="312">(D907-G907)/G907</f>
        <v>5.1330212418186144E-3</v>
      </c>
      <c r="O907" s="4">
        <f t="shared" si="293"/>
        <v>7.3909632324096527E-3</v>
      </c>
      <c r="P907" s="4">
        <f t="shared" si="294"/>
        <v>5.8649448479958675E-3</v>
      </c>
      <c r="T907" s="4">
        <f t="shared" si="298"/>
        <v>-3.7039997868200192E-3</v>
      </c>
      <c r="U907" s="4">
        <f t="shared" si="299"/>
        <v>-3.7039997868200192E-3</v>
      </c>
      <c r="V907" s="2">
        <f t="shared" si="307"/>
        <v>-2.1504516747941516E-2</v>
      </c>
      <c r="W907" s="4">
        <f t="shared" si="308"/>
        <v>-3.1289471580462171E-2</v>
      </c>
      <c r="X907" s="4">
        <f t="shared" si="309"/>
        <v>1.8191721132897777E-2</v>
      </c>
      <c r="Y907" s="4">
        <f t="shared" si="302"/>
        <v>-1.3317493698801442E-2</v>
      </c>
      <c r="Z907" s="4">
        <f t="shared" si="303"/>
        <v>-7.0962140716863322E-3</v>
      </c>
      <c r="AA907" s="4">
        <f t="shared" ref="AA907:AA970" si="313">(F907-F902)/F902</f>
        <v>1.4969005671609718E-2</v>
      </c>
    </row>
    <row r="908" spans="1:27" x14ac:dyDescent="0.3">
      <c r="A908" s="1">
        <f t="shared" si="295"/>
        <v>33</v>
      </c>
      <c r="B908" s="1">
        <f t="shared" si="296"/>
        <v>1</v>
      </c>
      <c r="C908" s="10">
        <v>40399</v>
      </c>
      <c r="D908" s="3">
        <v>1127.79</v>
      </c>
      <c r="E908" s="3">
        <v>1122.8</v>
      </c>
      <c r="F908" s="3">
        <f t="shared" si="304"/>
        <v>1124.588</v>
      </c>
      <c r="G908" s="3">
        <f t="shared" si="310"/>
        <v>1117.1899999999998</v>
      </c>
      <c r="H908" s="4">
        <f t="shared" si="297"/>
        <v>5.4830426874931913E-3</v>
      </c>
      <c r="I908" s="4">
        <f t="shared" si="300"/>
        <v>1.0341999215433245E-3</v>
      </c>
      <c r="J908" s="4">
        <f t="shared" si="301"/>
        <v>4.4488427659498666E-3</v>
      </c>
      <c r="K908" s="4">
        <f t="shared" si="305"/>
        <v>1.9146071823399743E-3</v>
      </c>
      <c r="L908" s="4">
        <f t="shared" si="311"/>
        <v>-5.0174546002085913E-3</v>
      </c>
      <c r="M908" s="4">
        <f t="shared" si="306"/>
        <v>2.847264953920901E-3</v>
      </c>
      <c r="N908" s="4">
        <f t="shared" si="312"/>
        <v>9.4880906560210337E-3</v>
      </c>
      <c r="O908" s="4">
        <f t="shared" ref="O908:O971" si="314">(F908-G908)/D908</f>
        <v>6.5597318649749849E-3</v>
      </c>
      <c r="P908" s="4">
        <f t="shared" si="294"/>
        <v>1.1380145278450413E-2</v>
      </c>
      <c r="T908" s="4">
        <f t="shared" si="298"/>
        <v>5.4830426874931913E-3</v>
      </c>
      <c r="U908" s="4">
        <f t="shared" si="299"/>
        <v>5.4830426874931913E-3</v>
      </c>
      <c r="V908" s="2">
        <f t="shared" si="307"/>
        <v>3.7623479904423875E-3</v>
      </c>
      <c r="W908" s="4">
        <f t="shared" si="308"/>
        <v>-6.2752754894621395E-3</v>
      </c>
      <c r="X908" s="4">
        <f t="shared" si="309"/>
        <v>1.7142451104045476E-3</v>
      </c>
      <c r="Y908" s="4">
        <f t="shared" si="302"/>
        <v>-1.057809365534503E-2</v>
      </c>
      <c r="Z908" s="4">
        <f t="shared" si="303"/>
        <v>-4.3395414267882702E-3</v>
      </c>
      <c r="AA908" s="4">
        <f t="shared" si="313"/>
        <v>1.3332228021106703E-2</v>
      </c>
    </row>
    <row r="909" spans="1:27" x14ac:dyDescent="0.3">
      <c r="A909" s="1">
        <f t="shared" si="295"/>
        <v>33</v>
      </c>
      <c r="B909" s="1">
        <f t="shared" si="296"/>
        <v>2</v>
      </c>
      <c r="C909" s="10">
        <v>40400</v>
      </c>
      <c r="D909" s="3">
        <v>1121.06</v>
      </c>
      <c r="E909" s="3">
        <v>1122.92</v>
      </c>
      <c r="F909" s="3">
        <f t="shared" si="304"/>
        <v>1124.7080000000001</v>
      </c>
      <c r="G909" s="3">
        <f t="shared" si="310"/>
        <v>1117.9119999999998</v>
      </c>
      <c r="H909" s="4">
        <f t="shared" si="297"/>
        <v>-5.9674230131496276E-3</v>
      </c>
      <c r="I909" s="4">
        <f t="shared" si="300"/>
        <v>-4.3181798029774078E-3</v>
      </c>
      <c r="J909" s="4">
        <f t="shared" si="301"/>
        <v>-1.6492432101722198E-3</v>
      </c>
      <c r="K909" s="4">
        <f t="shared" si="305"/>
        <v>-1.9241170785339872E-3</v>
      </c>
      <c r="L909" s="4">
        <f t="shared" si="311"/>
        <v>-9.0688672339514463E-3</v>
      </c>
      <c r="M909" s="4">
        <f t="shared" si="306"/>
        <v>-3.2435085373271446E-3</v>
      </c>
      <c r="N909" s="4">
        <f t="shared" si="312"/>
        <v>2.8159640472596578E-3</v>
      </c>
      <c r="O909" s="4">
        <f t="shared" si="314"/>
        <v>6.0621197794946541E-3</v>
      </c>
      <c r="P909" s="4">
        <f t="shared" si="294"/>
        <v>5.3448121244731748E-3</v>
      </c>
      <c r="T909" s="4">
        <f t="shared" si="298"/>
        <v>-5.9674230131496276E-3</v>
      </c>
      <c r="U909" s="4">
        <f t="shared" si="299"/>
        <v>-5.9674230131496276E-3</v>
      </c>
      <c r="V909" s="2">
        <f t="shared" si="307"/>
        <v>-6.4994369519147423E-3</v>
      </c>
      <c r="W909" s="4">
        <f t="shared" si="308"/>
        <v>-1.6434442582395618E-2</v>
      </c>
      <c r="X909" s="4">
        <f t="shared" si="309"/>
        <v>5.3549435053452065E-4</v>
      </c>
      <c r="Y909" s="4">
        <f t="shared" si="302"/>
        <v>-1.4368953523938814E-2</v>
      </c>
      <c r="Z909" s="4">
        <f t="shared" si="303"/>
        <v>-8.1543036136243266E-3</v>
      </c>
      <c r="AA909" s="4">
        <f t="shared" si="313"/>
        <v>1.2232746175916914E-2</v>
      </c>
    </row>
    <row r="910" spans="1:27" x14ac:dyDescent="0.3">
      <c r="A910" s="1">
        <f t="shared" si="295"/>
        <v>33</v>
      </c>
      <c r="B910" s="1">
        <f t="shared" si="296"/>
        <v>3</v>
      </c>
      <c r="C910" s="10">
        <v>40401</v>
      </c>
      <c r="D910" s="3">
        <v>1089.47</v>
      </c>
      <c r="E910" s="3">
        <v>1116.8900000000001</v>
      </c>
      <c r="F910" s="3">
        <f t="shared" si="304"/>
        <v>1117.154</v>
      </c>
      <c r="G910" s="3">
        <f t="shared" si="310"/>
        <v>1116.2459999999999</v>
      </c>
      <c r="H910" s="4">
        <f t="shared" si="297"/>
        <v>-2.8178688027402567E-2</v>
      </c>
      <c r="I910" s="4">
        <f t="shared" si="300"/>
        <v>-3.719693861166972E-3</v>
      </c>
      <c r="J910" s="4">
        <f t="shared" si="301"/>
        <v>-2.4458994166235596E-2</v>
      </c>
      <c r="K910" s="4">
        <f t="shared" si="305"/>
        <v>2.689418942786178E-3</v>
      </c>
      <c r="L910" s="4">
        <f t="shared" si="311"/>
        <v>-1.6403126406159881E-3</v>
      </c>
      <c r="M910" s="4">
        <f t="shared" si="306"/>
        <v>-2.4780826994308724E-2</v>
      </c>
      <c r="N910" s="4">
        <f t="shared" si="312"/>
        <v>-2.3987543964323135E-2</v>
      </c>
      <c r="O910" s="4">
        <f t="shared" si="314"/>
        <v>8.3343277006262602E-4</v>
      </c>
      <c r="P910" s="4">
        <f t="shared" si="294"/>
        <v>-2.2984485696349997E-2</v>
      </c>
      <c r="T910" s="4">
        <f t="shared" si="298"/>
        <v>-2.8178688027402567E-2</v>
      </c>
      <c r="U910" s="4">
        <f t="shared" si="299"/>
        <v>-2.8178688027402567E-2</v>
      </c>
      <c r="V910" s="2">
        <f t="shared" si="307"/>
        <v>5.5126398230246941E-3</v>
      </c>
      <c r="W910" s="4">
        <f t="shared" si="308"/>
        <v>-4.5424865752056072E-3</v>
      </c>
      <c r="X910" s="4">
        <f t="shared" si="309"/>
        <v>-3.350661793406904E-2</v>
      </c>
      <c r="Y910" s="4">
        <f t="shared" si="302"/>
        <v>-9.8129428894180946E-3</v>
      </c>
      <c r="Z910" s="4">
        <f t="shared" si="303"/>
        <v>-3.569566194184956E-3</v>
      </c>
      <c r="AA910" s="4">
        <f t="shared" si="313"/>
        <v>1.6282059788154182E-3</v>
      </c>
    </row>
    <row r="911" spans="1:27" x14ac:dyDescent="0.3">
      <c r="A911" s="1">
        <f t="shared" si="295"/>
        <v>33</v>
      </c>
      <c r="B911" s="1">
        <f t="shared" si="296"/>
        <v>4</v>
      </c>
      <c r="C911" s="10">
        <v>40402</v>
      </c>
      <c r="D911" s="3">
        <v>1083.6099999999999</v>
      </c>
      <c r="E911" s="3">
        <v>1081.48</v>
      </c>
      <c r="F911" s="3">
        <f t="shared" si="304"/>
        <v>1108.7139999999999</v>
      </c>
      <c r="G911" s="3">
        <f t="shared" si="310"/>
        <v>1114.454</v>
      </c>
      <c r="H911" s="4">
        <f t="shared" si="297"/>
        <v>-5.3787621504035243E-3</v>
      </c>
      <c r="I911" s="4">
        <f t="shared" si="300"/>
        <v>-7.3338412255500463E-3</v>
      </c>
      <c r="J911" s="4">
        <f t="shared" si="301"/>
        <v>1.955079075146522E-3</v>
      </c>
      <c r="K911" s="4">
        <f t="shared" si="305"/>
        <v>2.3424233801756799E-2</v>
      </c>
      <c r="L911" s="4">
        <f t="shared" si="311"/>
        <v>2.6077919640844459E-2</v>
      </c>
      <c r="M911" s="4">
        <f t="shared" si="306"/>
        <v>-2.2642448819082325E-2</v>
      </c>
      <c r="N911" s="4">
        <f t="shared" si="312"/>
        <v>-2.7676332984582632E-2</v>
      </c>
      <c r="O911" s="4">
        <f t="shared" si="314"/>
        <v>-5.2971087383837448E-3</v>
      </c>
      <c r="P911" s="4">
        <f t="shared" si="294"/>
        <v>-2.8239619765043505E-2</v>
      </c>
      <c r="T911" s="4">
        <f t="shared" si="298"/>
        <v>-5.3787621504035243E-3</v>
      </c>
      <c r="U911" s="4">
        <f t="shared" si="299"/>
        <v>-5.3787621504035243E-3</v>
      </c>
      <c r="V911" s="2">
        <f t="shared" si="307"/>
        <v>3.3355668352501602E-2</v>
      </c>
      <c r="W911" s="4">
        <f t="shared" si="308"/>
        <v>2.302211166897657E-2</v>
      </c>
      <c r="X911" s="4">
        <f t="shared" si="309"/>
        <v>-3.7484122542880277E-2</v>
      </c>
      <c r="Y911" s="4">
        <f t="shared" si="302"/>
        <v>1.0663333130911855E-2</v>
      </c>
      <c r="Z911" s="4">
        <f t="shared" si="303"/>
        <v>1.7035817860422516E-2</v>
      </c>
      <c r="AA911" s="4">
        <f t="shared" si="313"/>
        <v>-1.024822486105087E-2</v>
      </c>
    </row>
    <row r="912" spans="1:27" x14ac:dyDescent="0.3">
      <c r="A912" s="1">
        <f t="shared" si="295"/>
        <v>33</v>
      </c>
      <c r="B912" s="1">
        <f t="shared" si="296"/>
        <v>5</v>
      </c>
      <c r="C912" s="10">
        <v>40403</v>
      </c>
      <c r="D912" s="3">
        <v>1079.25</v>
      </c>
      <c r="E912" s="3">
        <v>1082.22</v>
      </c>
      <c r="F912" s="3">
        <f t="shared" si="304"/>
        <v>1100.2359999999999</v>
      </c>
      <c r="G912" s="3">
        <f t="shared" si="310"/>
        <v>1112.2189999999998</v>
      </c>
      <c r="H912" s="4">
        <f t="shared" si="297"/>
        <v>-4.0235878221868571E-3</v>
      </c>
      <c r="I912" s="4">
        <f t="shared" si="300"/>
        <v>-1.282749328632878E-3</v>
      </c>
      <c r="J912" s="4">
        <f t="shared" si="301"/>
        <v>-2.7408384935539792E-3</v>
      </c>
      <c r="K912" s="4">
        <f t="shared" si="305"/>
        <v>2.018484510109721E-2</v>
      </c>
      <c r="L912" s="4">
        <f t="shared" si="311"/>
        <v>2.9782137689964221E-2</v>
      </c>
      <c r="M912" s="4">
        <f t="shared" si="306"/>
        <v>-1.9074089558967239E-2</v>
      </c>
      <c r="N912" s="4">
        <f t="shared" si="312"/>
        <v>-2.9642543419955807E-2</v>
      </c>
      <c r="O912" s="4">
        <f t="shared" si="314"/>
        <v>-1.1103080843178084E-2</v>
      </c>
      <c r="P912" s="4">
        <f t="shared" si="294"/>
        <v>-3.2149582997040543E-2</v>
      </c>
      <c r="T912" s="4">
        <f t="shared" si="298"/>
        <v>-4.0235878221868571E-3</v>
      </c>
      <c r="U912" s="4">
        <f t="shared" si="299"/>
        <v>-4.0235878221868571E-3</v>
      </c>
      <c r="V912" s="2">
        <f t="shared" si="307"/>
        <v>3.5095652494901493E-2</v>
      </c>
      <c r="W912" s="4">
        <f t="shared" si="308"/>
        <v>2.4744695969952456E-2</v>
      </c>
      <c r="X912" s="4">
        <f t="shared" si="309"/>
        <v>-3.7792874719161311E-2</v>
      </c>
      <c r="Y912" s="4">
        <f t="shared" si="302"/>
        <v>7.464335810559844E-3</v>
      </c>
      <c r="Z912" s="4">
        <f t="shared" si="303"/>
        <v>1.381665006301284E-2</v>
      </c>
      <c r="AA912" s="4">
        <f t="shared" si="313"/>
        <v>-2.1318232844275229E-2</v>
      </c>
    </row>
    <row r="913" spans="1:27" x14ac:dyDescent="0.3">
      <c r="A913" s="1">
        <f t="shared" si="295"/>
        <v>34</v>
      </c>
      <c r="B913" s="1">
        <f t="shared" si="296"/>
        <v>1</v>
      </c>
      <c r="C913" s="10">
        <v>40406</v>
      </c>
      <c r="D913" s="3">
        <v>1079.3800000000001</v>
      </c>
      <c r="E913" s="3">
        <v>1077.49</v>
      </c>
      <c r="F913" s="3">
        <f t="shared" si="304"/>
        <v>1090.5539999999999</v>
      </c>
      <c r="G913" s="3">
        <f t="shared" si="310"/>
        <v>1107.5709999999999</v>
      </c>
      <c r="H913" s="4">
        <f t="shared" si="297"/>
        <v>1.2045401899477335E-4</v>
      </c>
      <c r="I913" s="4">
        <f t="shared" si="300"/>
        <v>-1.6307621033124771E-3</v>
      </c>
      <c r="J913" s="4">
        <f t="shared" si="301"/>
        <v>1.7512161223072504E-3</v>
      </c>
      <c r="K913" s="4">
        <f t="shared" si="305"/>
        <v>1.3062311790595187E-2</v>
      </c>
      <c r="L913" s="4">
        <f t="shared" si="311"/>
        <v>2.9143695467531504E-2</v>
      </c>
      <c r="M913" s="4">
        <f t="shared" si="306"/>
        <v>-1.0246168461167215E-2</v>
      </c>
      <c r="N913" s="4">
        <f t="shared" si="312"/>
        <v>-2.5452995789885982E-2</v>
      </c>
      <c r="O913" s="4">
        <f t="shared" si="314"/>
        <v>-1.5765532064703859E-2</v>
      </c>
      <c r="P913" s="4">
        <f t="shared" si="294"/>
        <v>-3.2033001524526775E-2</v>
      </c>
      <c r="T913" s="4">
        <f t="shared" si="298"/>
        <v>1.2045401899477335E-4</v>
      </c>
      <c r="U913" s="4">
        <f t="shared" si="299"/>
        <v>1.2045401899477335E-4</v>
      </c>
      <c r="V913" s="2">
        <f t="shared" si="307"/>
        <v>4.4975677553856813E-2</v>
      </c>
      <c r="W913" s="4">
        <f t="shared" si="308"/>
        <v>3.4525920778318203E-2</v>
      </c>
      <c r="X913" s="4">
        <f t="shared" si="309"/>
        <v>-4.292465795937174E-2</v>
      </c>
      <c r="Y913" s="4">
        <f t="shared" si="302"/>
        <v>4.3061214233339326E-4</v>
      </c>
      <c r="Z913" s="4">
        <f t="shared" si="303"/>
        <v>6.7385770103793171E-3</v>
      </c>
      <c r="AA913" s="4">
        <f t="shared" si="313"/>
        <v>-3.0263527620782105E-2</v>
      </c>
    </row>
    <row r="914" spans="1:27" x14ac:dyDescent="0.3">
      <c r="A914" s="1">
        <f t="shared" si="295"/>
        <v>34</v>
      </c>
      <c r="B914" s="1">
        <f t="shared" si="296"/>
        <v>2</v>
      </c>
      <c r="C914" s="10">
        <v>40407</v>
      </c>
      <c r="D914" s="3">
        <v>1092.54</v>
      </c>
      <c r="E914" s="3">
        <v>1081.1600000000001</v>
      </c>
      <c r="F914" s="3">
        <f t="shared" si="304"/>
        <v>1084.8499999999999</v>
      </c>
      <c r="G914" s="3">
        <f t="shared" si="310"/>
        <v>1104.779</v>
      </c>
      <c r="H914" s="4">
        <f t="shared" si="297"/>
        <v>1.2192184402156657E-2</v>
      </c>
      <c r="I914" s="4">
        <f t="shared" si="300"/>
        <v>1.649094850747626E-3</v>
      </c>
      <c r="J914" s="4">
        <f t="shared" si="301"/>
        <v>1.0543089551409032E-2</v>
      </c>
      <c r="K914" s="4">
        <f t="shared" si="305"/>
        <v>3.2866089792287236E-3</v>
      </c>
      <c r="L914" s="4">
        <f t="shared" si="311"/>
        <v>2.4790980830559028E-2</v>
      </c>
      <c r="M914" s="4">
        <f t="shared" si="306"/>
        <v>7.0885375858414116E-3</v>
      </c>
      <c r="N914" s="4">
        <f t="shared" si="312"/>
        <v>-1.10782337462968E-2</v>
      </c>
      <c r="O914" s="4">
        <f t="shared" si="314"/>
        <v>-1.8240979735295815E-2</v>
      </c>
      <c r="P914" s="4">
        <f t="shared" si="294"/>
        <v>-2.023136938391171E-2</v>
      </c>
      <c r="T914" s="4">
        <f t="shared" si="298"/>
        <v>1.2192184402156657E-2</v>
      </c>
      <c r="U914" s="4">
        <f t="shared" si="299"/>
        <v>1.2192184402156657E-2</v>
      </c>
      <c r="V914" s="2">
        <f t="shared" si="307"/>
        <v>3.8614760325371818E-2</v>
      </c>
      <c r="W914" s="4">
        <f t="shared" si="308"/>
        <v>2.8228612722117994E-2</v>
      </c>
      <c r="X914" s="4">
        <f t="shared" si="309"/>
        <v>-2.5440208374217243E-2</v>
      </c>
      <c r="Y914" s="4">
        <f t="shared" si="302"/>
        <v>-9.2231991127817124E-3</v>
      </c>
      <c r="Z914" s="4">
        <f t="shared" si="303"/>
        <v>-2.976103935747806E-3</v>
      </c>
      <c r="AA914" s="4">
        <f t="shared" si="313"/>
        <v>-3.5438531601091283E-2</v>
      </c>
    </row>
    <row r="915" spans="1:27" x14ac:dyDescent="0.3">
      <c r="A915" s="1">
        <f t="shared" si="295"/>
        <v>34</v>
      </c>
      <c r="B915" s="1">
        <f t="shared" si="296"/>
        <v>3</v>
      </c>
      <c r="C915" s="10">
        <v>40408</v>
      </c>
      <c r="D915" s="3">
        <v>1094.1600000000001</v>
      </c>
      <c r="E915" s="3">
        <v>1092.08</v>
      </c>
      <c r="F915" s="3">
        <f t="shared" si="304"/>
        <v>1085.788</v>
      </c>
      <c r="G915" s="3">
        <f t="shared" si="310"/>
        <v>1101.471</v>
      </c>
      <c r="H915" s="4">
        <f t="shared" si="297"/>
        <v>1.4827832390577171E-3</v>
      </c>
      <c r="I915" s="4">
        <f t="shared" si="300"/>
        <v>-4.2103721602873708E-4</v>
      </c>
      <c r="J915" s="4">
        <f t="shared" si="301"/>
        <v>1.9038204550864543E-3</v>
      </c>
      <c r="K915" s="4">
        <f t="shared" si="305"/>
        <v>-8.0958134255954273E-3</v>
      </c>
      <c r="L915" s="4">
        <f t="shared" si="311"/>
        <v>8.9180563945789985E-3</v>
      </c>
      <c r="M915" s="4">
        <f t="shared" si="306"/>
        <v>7.7105291272330061E-3</v>
      </c>
      <c r="N915" s="4">
        <f t="shared" si="312"/>
        <v>-6.6374875053450541E-3</v>
      </c>
      <c r="O915" s="4">
        <f t="shared" si="314"/>
        <v>-1.4333369891057973E-2</v>
      </c>
      <c r="P915" s="4">
        <f t="shared" si="294"/>
        <v>-1.8778584880279642E-2</v>
      </c>
      <c r="T915" s="4">
        <f t="shared" si="298"/>
        <v>1.4827832390577171E-3</v>
      </c>
      <c r="U915" s="4">
        <f t="shared" si="299"/>
        <v>1.4827832390577171E-3</v>
      </c>
      <c r="V915" s="2">
        <f t="shared" si="307"/>
        <v>-2.8099657678436821E-3</v>
      </c>
      <c r="W915" s="4">
        <f t="shared" si="308"/>
        <v>-1.2781866110165298E-2</v>
      </c>
      <c r="X915" s="4">
        <f t="shared" si="309"/>
        <v>4.3048454753229137E-3</v>
      </c>
      <c r="Y915" s="4">
        <f t="shared" si="302"/>
        <v>-2.0463696051211448E-2</v>
      </c>
      <c r="Z915" s="4">
        <f t="shared" si="303"/>
        <v>-1.4287475014699047E-2</v>
      </c>
      <c r="AA915" s="4">
        <f t="shared" si="313"/>
        <v>-2.8076702048240428E-2</v>
      </c>
    </row>
    <row r="916" spans="1:27" x14ac:dyDescent="0.3">
      <c r="A916" s="1">
        <f t="shared" si="295"/>
        <v>34</v>
      </c>
      <c r="B916" s="1">
        <f t="shared" si="296"/>
        <v>4</v>
      </c>
      <c r="C916" s="10">
        <v>40409</v>
      </c>
      <c r="D916" s="3">
        <v>1075.6300000000001</v>
      </c>
      <c r="E916" s="3">
        <v>1092.44</v>
      </c>
      <c r="F916" s="3">
        <f t="shared" si="304"/>
        <v>1084.192</v>
      </c>
      <c r="G916" s="3">
        <f t="shared" si="310"/>
        <v>1096.453</v>
      </c>
      <c r="H916" s="4">
        <f t="shared" si="297"/>
        <v>-1.6935365942823691E-2</v>
      </c>
      <c r="I916" s="4">
        <f t="shared" si="300"/>
        <v>-1.5719821598303969E-3</v>
      </c>
      <c r="J916" s="4">
        <f t="shared" si="301"/>
        <v>-1.5363383782993295E-2</v>
      </c>
      <c r="K916" s="4">
        <f t="shared" si="305"/>
        <v>-7.1538897419025551E-3</v>
      </c>
      <c r="L916" s="4">
        <f t="shared" si="311"/>
        <v>4.2102312885378456E-3</v>
      </c>
      <c r="M916" s="4">
        <f t="shared" si="306"/>
        <v>-7.8971252324310619E-3</v>
      </c>
      <c r="N916" s="4">
        <f t="shared" si="312"/>
        <v>-1.8991238110525364E-2</v>
      </c>
      <c r="O916" s="4">
        <f t="shared" si="314"/>
        <v>-1.1398901109117416E-2</v>
      </c>
      <c r="P916" s="4">
        <f t="shared" si="294"/>
        <v>-3.5395928616267426E-2</v>
      </c>
      <c r="T916" s="4">
        <f t="shared" si="298"/>
        <v>-1.6935365942823691E-2</v>
      </c>
      <c r="U916" s="4">
        <f t="shared" si="299"/>
        <v>-1.6935365942823691E-2</v>
      </c>
      <c r="V916" s="2">
        <f t="shared" si="307"/>
        <v>-9.6420998757039012E-3</v>
      </c>
      <c r="W916" s="4">
        <f t="shared" si="308"/>
        <v>-1.9545678876946852E-2</v>
      </c>
      <c r="X916" s="4">
        <f t="shared" si="309"/>
        <v>-7.3642731240942698E-3</v>
      </c>
      <c r="Y916" s="4">
        <f t="shared" si="302"/>
        <v>-1.953351705185383E-2</v>
      </c>
      <c r="Z916" s="4">
        <f t="shared" si="303"/>
        <v>-1.3351431004437492E-2</v>
      </c>
      <c r="AA916" s="4">
        <f t="shared" si="313"/>
        <v>-2.2117516329729702E-2</v>
      </c>
    </row>
    <row r="917" spans="1:27" x14ac:dyDescent="0.3">
      <c r="A917" s="1">
        <f t="shared" si="295"/>
        <v>34</v>
      </c>
      <c r="B917" s="1">
        <f t="shared" si="296"/>
        <v>5</v>
      </c>
      <c r="C917" s="10">
        <v>40410</v>
      </c>
      <c r="D917" s="3">
        <v>1071.69</v>
      </c>
      <c r="E917" s="3">
        <v>1075.6300000000001</v>
      </c>
      <c r="F917" s="3">
        <f t="shared" si="304"/>
        <v>1082.6799999999998</v>
      </c>
      <c r="G917" s="3">
        <f t="shared" si="310"/>
        <v>1091.4580000000001</v>
      </c>
      <c r="H917" s="4">
        <f t="shared" si="297"/>
        <v>-3.6629696085085524E-3</v>
      </c>
      <c r="I917" s="4">
        <f t="shared" si="300"/>
        <v>0</v>
      </c>
      <c r="J917" s="4">
        <f t="shared" si="301"/>
        <v>-3.6629696085085524E-3</v>
      </c>
      <c r="K917" s="4">
        <f t="shared" si="305"/>
        <v>9.1086154160816436E-3</v>
      </c>
      <c r="L917" s="4">
        <f t="shared" si="311"/>
        <v>1.6757104621890676E-2</v>
      </c>
      <c r="M917" s="4">
        <f t="shared" si="306"/>
        <v>-1.0150737059888225E-2</v>
      </c>
      <c r="N917" s="4">
        <f t="shared" si="312"/>
        <v>-1.8111553536645505E-2</v>
      </c>
      <c r="O917" s="4">
        <f t="shared" si="314"/>
        <v>-8.1908014444477852E-3</v>
      </c>
      <c r="P917" s="4">
        <f t="shared" si="294"/>
        <v>-3.8929244013989651E-2</v>
      </c>
      <c r="T917" s="4">
        <f t="shared" si="298"/>
        <v>-3.6629696085085524E-3</v>
      </c>
      <c r="U917" s="4">
        <f t="shared" si="299"/>
        <v>-3.6629696085085524E-3</v>
      </c>
      <c r="V917" s="2">
        <f t="shared" si="307"/>
        <v>3.3654695387818215E-3</v>
      </c>
      <c r="W917" s="4">
        <f t="shared" si="308"/>
        <v>-6.6681851566060138E-3</v>
      </c>
      <c r="X917" s="4">
        <f t="shared" si="309"/>
        <v>-7.0048644892285808E-3</v>
      </c>
      <c r="Y917" s="4">
        <f t="shared" si="302"/>
        <v>-3.4737862723981431E-3</v>
      </c>
      <c r="Z917" s="4">
        <f t="shared" si="303"/>
        <v>2.8095603885155652E-3</v>
      </c>
      <c r="AA917" s="4">
        <f t="shared" si="313"/>
        <v>-1.5956576589022758E-2</v>
      </c>
    </row>
    <row r="918" spans="1:27" x14ac:dyDescent="0.3">
      <c r="A918" s="1">
        <f t="shared" si="295"/>
        <v>35</v>
      </c>
      <c r="B918" s="1">
        <f t="shared" si="296"/>
        <v>1</v>
      </c>
      <c r="C918" s="10">
        <v>40413</v>
      </c>
      <c r="D918" s="3">
        <v>1067.3599999999999</v>
      </c>
      <c r="E918" s="3">
        <v>1073.3599999999999</v>
      </c>
      <c r="F918" s="3">
        <f t="shared" si="304"/>
        <v>1080.2760000000001</v>
      </c>
      <c r="G918" s="3">
        <f t="shared" si="310"/>
        <v>1085.415</v>
      </c>
      <c r="H918" s="4">
        <f t="shared" si="297"/>
        <v>-4.0403474885462726E-3</v>
      </c>
      <c r="I918" s="4">
        <f t="shared" si="300"/>
        <v>1.5582864447739975E-3</v>
      </c>
      <c r="J918" s="4">
        <f t="shared" si="301"/>
        <v>-5.5986339333202705E-3</v>
      </c>
      <c r="K918" s="4">
        <f t="shared" si="305"/>
        <v>1.1024643320363216E-2</v>
      </c>
      <c r="L918" s="4">
        <f t="shared" si="311"/>
        <v>1.467878874591624E-2</v>
      </c>
      <c r="M918" s="4">
        <f t="shared" si="306"/>
        <v>-1.1956203784958814E-2</v>
      </c>
      <c r="N918" s="4">
        <f t="shared" si="312"/>
        <v>-1.6634190609121916E-2</v>
      </c>
      <c r="O918" s="4">
        <f t="shared" si="314"/>
        <v>-4.8146829560784523E-3</v>
      </c>
      <c r="P918" s="4">
        <f t="shared" si="294"/>
        <v>-4.2812303829252996E-2</v>
      </c>
      <c r="T918" s="4">
        <f t="shared" si="298"/>
        <v>-4.0403474885462726E-3</v>
      </c>
      <c r="U918" s="4">
        <f t="shared" si="299"/>
        <v>-4.0403474885462726E-3</v>
      </c>
      <c r="V918" s="2">
        <f t="shared" si="307"/>
        <v>7.17558249120553E-3</v>
      </c>
      <c r="W918" s="4">
        <f t="shared" si="308"/>
        <v>-2.8961733337064493E-3</v>
      </c>
      <c r="X918" s="4">
        <f t="shared" si="309"/>
        <v>-1.1136022531453434E-2</v>
      </c>
      <c r="Y918" s="4">
        <f t="shared" si="302"/>
        <v>-1.5816489903645963E-3</v>
      </c>
      <c r="Z918" s="4">
        <f t="shared" si="303"/>
        <v>4.713628068675607E-3</v>
      </c>
      <c r="AA918" s="4">
        <f t="shared" si="313"/>
        <v>-9.424567696785114E-3</v>
      </c>
    </row>
    <row r="919" spans="1:27" x14ac:dyDescent="0.3">
      <c r="A919" s="1">
        <f t="shared" si="295"/>
        <v>35</v>
      </c>
      <c r="B919" s="1">
        <f t="shared" si="296"/>
        <v>2</v>
      </c>
      <c r="C919" s="10">
        <v>40414</v>
      </c>
      <c r="D919" s="3">
        <v>1051.8699999999999</v>
      </c>
      <c r="E919" s="3">
        <v>1063.2</v>
      </c>
      <c r="F919" s="3">
        <f t="shared" si="304"/>
        <v>1072.1420000000001</v>
      </c>
      <c r="G919" s="3">
        <f t="shared" si="310"/>
        <v>1078.4959999999999</v>
      </c>
      <c r="H919" s="4">
        <f t="shared" si="297"/>
        <v>-1.4512441912756718E-2</v>
      </c>
      <c r="I919" s="4">
        <f t="shared" si="300"/>
        <v>-3.897466646679522E-3</v>
      </c>
      <c r="J919" s="4">
        <f t="shared" si="301"/>
        <v>-1.0614975266077197E-2</v>
      </c>
      <c r="K919" s="4">
        <f t="shared" si="305"/>
        <v>9.2283765552392226E-3</v>
      </c>
      <c r="L919" s="4">
        <f t="shared" si="311"/>
        <v>1.320495844367848E-2</v>
      </c>
      <c r="M919" s="4">
        <f t="shared" si="306"/>
        <v>-1.8907943164245183E-2</v>
      </c>
      <c r="N919" s="4">
        <f t="shared" si="312"/>
        <v>-2.4688084146811836E-2</v>
      </c>
      <c r="O919" s="4">
        <f t="shared" si="314"/>
        <v>-6.0406704250523498E-3</v>
      </c>
      <c r="P919" s="4">
        <f t="shared" si="294"/>
        <v>-5.6703434669536389E-2</v>
      </c>
      <c r="T919" s="4">
        <f t="shared" si="298"/>
        <v>-1.4512441912756718E-2</v>
      </c>
      <c r="U919" s="4">
        <f t="shared" si="299"/>
        <v>-1.4512441912756718E-2</v>
      </c>
      <c r="V919" s="2">
        <f t="shared" si="307"/>
        <v>2.3590915904662033E-2</v>
      </c>
      <c r="W919" s="4">
        <f t="shared" si="308"/>
        <v>1.3355006745615334E-2</v>
      </c>
      <c r="X919" s="4">
        <f t="shared" si="309"/>
        <v>-3.7225181686711767E-2</v>
      </c>
      <c r="Y919" s="4">
        <f t="shared" si="302"/>
        <v>-3.3555184142775758E-3</v>
      </c>
      <c r="Z919" s="4">
        <f t="shared" si="303"/>
        <v>2.9285739550193317E-3</v>
      </c>
      <c r="AA919" s="4">
        <f t="shared" si="313"/>
        <v>-1.171406185186879E-2</v>
      </c>
    </row>
    <row r="920" spans="1:27" x14ac:dyDescent="0.3">
      <c r="A920" s="1">
        <f t="shared" si="295"/>
        <v>35</v>
      </c>
      <c r="B920" s="1">
        <f t="shared" si="296"/>
        <v>3</v>
      </c>
      <c r="C920" s="10">
        <v>40415</v>
      </c>
      <c r="D920" s="3">
        <v>1055.33</v>
      </c>
      <c r="E920" s="3">
        <v>1048.98</v>
      </c>
      <c r="F920" s="3">
        <f t="shared" si="304"/>
        <v>1064.376</v>
      </c>
      <c r="G920" s="3">
        <f t="shared" si="310"/>
        <v>1075.0820000000001</v>
      </c>
      <c r="H920" s="4">
        <f t="shared" si="297"/>
        <v>3.289379866333327E-3</v>
      </c>
      <c r="I920" s="4">
        <f t="shared" si="300"/>
        <v>-2.747487807428554E-3</v>
      </c>
      <c r="J920" s="4">
        <f t="shared" si="301"/>
        <v>6.0368676737618809E-3</v>
      </c>
      <c r="K920" s="4">
        <f t="shared" si="305"/>
        <v>1.403928242083162E-2</v>
      </c>
      <c r="L920" s="4">
        <f t="shared" si="311"/>
        <v>2.4153808613865766E-2</v>
      </c>
      <c r="M920" s="4">
        <f t="shared" si="306"/>
        <v>-8.4988763369336119E-3</v>
      </c>
      <c r="N920" s="4">
        <f t="shared" si="312"/>
        <v>-1.8372552047192844E-2</v>
      </c>
      <c r="O920" s="4">
        <f t="shared" si="314"/>
        <v>-1.0144694076734417E-2</v>
      </c>
      <c r="P920" s="4">
        <f t="shared" si="294"/>
        <v>-5.3600573939556979E-2</v>
      </c>
      <c r="T920" s="4">
        <f t="shared" si="298"/>
        <v>3.289379866333327E-3</v>
      </c>
      <c r="U920" s="4">
        <f t="shared" si="299"/>
        <v>3.289379866333327E-3</v>
      </c>
      <c r="V920" s="2">
        <f t="shared" si="307"/>
        <v>4.0204588019432247E-2</v>
      </c>
      <c r="W920" s="4">
        <f t="shared" si="308"/>
        <v>2.9802542139237821E-2</v>
      </c>
      <c r="X920" s="4">
        <f t="shared" si="309"/>
        <v>-3.5488411201286971E-2</v>
      </c>
      <c r="Y920" s="4">
        <f t="shared" si="302"/>
        <v>1.3954010938885275E-3</v>
      </c>
      <c r="Z920" s="4">
        <f t="shared" si="303"/>
        <v>7.709449197230967E-3</v>
      </c>
      <c r="AA920" s="4">
        <f t="shared" si="313"/>
        <v>-1.9720240046860009E-2</v>
      </c>
    </row>
    <row r="921" spans="1:27" x14ac:dyDescent="0.3">
      <c r="A921" s="1">
        <f t="shared" si="295"/>
        <v>35</v>
      </c>
      <c r="B921" s="1">
        <f t="shared" si="296"/>
        <v>4</v>
      </c>
      <c r="C921" s="10">
        <v>40416</v>
      </c>
      <c r="D921" s="3">
        <v>1047.22</v>
      </c>
      <c r="E921" s="3">
        <v>1056.28</v>
      </c>
      <c r="F921" s="3">
        <f t="shared" si="304"/>
        <v>1058.694</v>
      </c>
      <c r="G921" s="3">
        <f t="shared" si="310"/>
        <v>1071.4429999999998</v>
      </c>
      <c r="H921" s="4">
        <f t="shared" si="297"/>
        <v>-7.6848000151610403E-3</v>
      </c>
      <c r="I921" s="4">
        <f t="shared" si="300"/>
        <v>9.001923568931477E-4</v>
      </c>
      <c r="J921" s="4">
        <f t="shared" si="301"/>
        <v>-8.5849923720541874E-3</v>
      </c>
      <c r="K921" s="4">
        <f t="shared" si="305"/>
        <v>5.905735646669831E-3</v>
      </c>
      <c r="L921" s="4">
        <f t="shared" si="311"/>
        <v>1.7818544383694648E-2</v>
      </c>
      <c r="M921" s="4">
        <f t="shared" si="306"/>
        <v>-1.0837881389712168E-2</v>
      </c>
      <c r="N921" s="4">
        <f t="shared" si="312"/>
        <v>-2.2607828881237486E-2</v>
      </c>
      <c r="O921" s="4">
        <f t="shared" si="314"/>
        <v>-1.2174137239548324E-2</v>
      </c>
      <c r="P921" s="4">
        <f t="shared" si="294"/>
        <v>-6.0873464263294673E-2</v>
      </c>
      <c r="T921" s="4">
        <f t="shared" si="298"/>
        <v>-7.6848000151610403E-3</v>
      </c>
      <c r="U921" s="4">
        <f t="shared" si="299"/>
        <v>-7.6848000151610403E-3</v>
      </c>
      <c r="V921" s="2">
        <f t="shared" si="307"/>
        <v>1.9235689310452827E-2</v>
      </c>
      <c r="W921" s="4">
        <f t="shared" si="308"/>
        <v>9.0433324173482908E-3</v>
      </c>
      <c r="X921" s="4">
        <f t="shared" si="309"/>
        <v>-2.6412428065412902E-2</v>
      </c>
      <c r="Y921" s="4">
        <f t="shared" si="302"/>
        <v>-6.6367298850841024E-3</v>
      </c>
      <c r="Z921" s="4">
        <f t="shared" si="303"/>
        <v>-3.7332637359655007E-4</v>
      </c>
      <c r="AA921" s="4">
        <f t="shared" si="313"/>
        <v>-2.3517974676072178E-2</v>
      </c>
    </row>
    <row r="922" spans="1:27" x14ac:dyDescent="0.3">
      <c r="A922" s="1">
        <f t="shared" si="295"/>
        <v>35</v>
      </c>
      <c r="B922" s="1">
        <f t="shared" si="296"/>
        <v>5</v>
      </c>
      <c r="C922" s="10">
        <v>40417</v>
      </c>
      <c r="D922" s="3">
        <v>1064.5899999999999</v>
      </c>
      <c r="E922" s="3">
        <v>1049.27</v>
      </c>
      <c r="F922" s="3">
        <f t="shared" si="304"/>
        <v>1057.2739999999999</v>
      </c>
      <c r="G922" s="3">
        <f t="shared" si="310"/>
        <v>1069.9769999999999</v>
      </c>
      <c r="H922" s="4">
        <f t="shared" si="297"/>
        <v>1.6586772597925833E-2</v>
      </c>
      <c r="I922" s="4">
        <f t="shared" si="300"/>
        <v>1.9575638356791832E-3</v>
      </c>
      <c r="J922" s="4">
        <f t="shared" si="301"/>
        <v>1.4629208762246651E-2</v>
      </c>
      <c r="K922" s="4">
        <f t="shared" si="305"/>
        <v>7.8541280724202262E-3</v>
      </c>
      <c r="L922" s="4">
        <f t="shared" si="311"/>
        <v>2.2302434594025498E-2</v>
      </c>
      <c r="M922" s="4">
        <f t="shared" si="306"/>
        <v>6.919682125920085E-3</v>
      </c>
      <c r="N922" s="4">
        <f t="shared" si="312"/>
        <v>-5.0346876615104293E-3</v>
      </c>
      <c r="O922" s="4">
        <f t="shared" si="314"/>
        <v>-1.1932293183291197E-2</v>
      </c>
      <c r="P922" s="4">
        <f t="shared" si="294"/>
        <v>-4.5296385974352073E-2</v>
      </c>
      <c r="T922" s="4">
        <f t="shared" si="298"/>
        <v>1.6586772597925833E-2</v>
      </c>
      <c r="U922" s="4">
        <f t="shared" si="299"/>
        <v>1.6586772597925833E-2</v>
      </c>
      <c r="V922" s="2">
        <f t="shared" si="307"/>
        <v>2.3366627833693043E-2</v>
      </c>
      <c r="W922" s="4">
        <f t="shared" si="308"/>
        <v>1.3132961555355994E-2</v>
      </c>
      <c r="X922" s="4">
        <f t="shared" si="309"/>
        <v>-6.6250501544291131E-3</v>
      </c>
      <c r="Y922" s="4">
        <f t="shared" si="302"/>
        <v>-4.7126316292309157E-3</v>
      </c>
      <c r="Z922" s="4">
        <f t="shared" si="303"/>
        <v>1.5629038023051865E-3</v>
      </c>
      <c r="AA922" s="4">
        <f t="shared" si="313"/>
        <v>-2.346584401669926E-2</v>
      </c>
    </row>
    <row r="923" spans="1:27" x14ac:dyDescent="0.3">
      <c r="A923" s="1">
        <f t="shared" si="295"/>
        <v>36</v>
      </c>
      <c r="B923" s="1">
        <f t="shared" si="296"/>
        <v>1</v>
      </c>
      <c r="C923" s="10">
        <v>40420</v>
      </c>
      <c r="D923" s="3">
        <v>1048.92</v>
      </c>
      <c r="E923" s="3">
        <v>1062.9000000000001</v>
      </c>
      <c r="F923" s="3">
        <f t="shared" si="304"/>
        <v>1053.586</v>
      </c>
      <c r="G923" s="3">
        <f t="shared" si="310"/>
        <v>1066.931</v>
      </c>
      <c r="H923" s="4">
        <f t="shared" si="297"/>
        <v>-1.4719281601367519E-2</v>
      </c>
      <c r="I923" s="4">
        <f t="shared" si="300"/>
        <v>-1.5874655970841613E-3</v>
      </c>
      <c r="J923" s="4">
        <f t="shared" si="301"/>
        <v>-1.3131816004283358E-2</v>
      </c>
      <c r="K923" s="4">
        <f t="shared" si="305"/>
        <v>-9.2406466339152761E-3</v>
      </c>
      <c r="L923" s="4">
        <f t="shared" si="311"/>
        <v>4.0787741968478855E-3</v>
      </c>
      <c r="M923" s="4">
        <f t="shared" si="306"/>
        <v>-4.428684511753136E-3</v>
      </c>
      <c r="N923" s="4">
        <f t="shared" si="312"/>
        <v>-1.6881129145183679E-2</v>
      </c>
      <c r="O923" s="4">
        <f t="shared" si="314"/>
        <v>-1.2722609922587067E-2</v>
      </c>
      <c r="P923" s="4">
        <f t="shared" si="294"/>
        <v>-5.9348937315038867E-2</v>
      </c>
      <c r="T923" s="4">
        <f t="shared" si="298"/>
        <v>-1.4719281601367519E-2</v>
      </c>
      <c r="U923" s="4">
        <f t="shared" si="299"/>
        <v>-1.4719281601367519E-2</v>
      </c>
      <c r="V923" s="2">
        <f t="shared" si="307"/>
        <v>2.6019406532091999E-3</v>
      </c>
      <c r="W923" s="4">
        <f t="shared" si="308"/>
        <v>-7.4240787533229671E-3</v>
      </c>
      <c r="X923" s="4">
        <f t="shared" si="309"/>
        <v>-1.7276270424224093E-2</v>
      </c>
      <c r="Y923" s="4">
        <f t="shared" si="302"/>
        <v>-2.159425453124808E-2</v>
      </c>
      <c r="Z923" s="4">
        <f t="shared" si="303"/>
        <v>-1.5425161948310276E-2</v>
      </c>
      <c r="AA923" s="4">
        <f t="shared" si="313"/>
        <v>-2.4706649041541285E-2</v>
      </c>
    </row>
    <row r="924" spans="1:27" x14ac:dyDescent="0.3">
      <c r="A924" s="1">
        <f t="shared" si="295"/>
        <v>36</v>
      </c>
      <c r="B924" s="1">
        <f t="shared" si="296"/>
        <v>2</v>
      </c>
      <c r="C924" s="10">
        <v>40421</v>
      </c>
      <c r="D924" s="3">
        <v>1049.33</v>
      </c>
      <c r="E924" s="3">
        <v>1046.8800000000001</v>
      </c>
      <c r="F924" s="3">
        <f t="shared" si="304"/>
        <v>1053.078</v>
      </c>
      <c r="G924" s="3">
        <f t="shared" si="310"/>
        <v>1062.6100000000001</v>
      </c>
      <c r="H924" s="4">
        <f t="shared" si="297"/>
        <v>3.9087823666233312E-4</v>
      </c>
      <c r="I924" s="4">
        <f t="shared" si="300"/>
        <v>-1.9448575677839717E-3</v>
      </c>
      <c r="J924" s="4">
        <f t="shared" si="301"/>
        <v>2.335735804446305E-3</v>
      </c>
      <c r="K924" s="4">
        <f t="shared" si="305"/>
        <v>4.8573771116958656E-3</v>
      </c>
      <c r="L924" s="4">
        <f t="shared" si="311"/>
        <v>1.4458257594054414E-2</v>
      </c>
      <c r="M924" s="4">
        <f t="shared" si="306"/>
        <v>-3.5590905896809612E-3</v>
      </c>
      <c r="N924" s="4">
        <f t="shared" si="312"/>
        <v>-1.2497529667516962E-2</v>
      </c>
      <c r="O924" s="4">
        <f t="shared" si="314"/>
        <v>-9.0838916260853626E-3</v>
      </c>
      <c r="P924" s="4">
        <f t="shared" si="294"/>
        <v>-5.8981257286342022E-2</v>
      </c>
      <c r="T924" s="4">
        <f t="shared" si="298"/>
        <v>3.9087823666233312E-4</v>
      </c>
      <c r="U924" s="4">
        <f t="shared" si="299"/>
        <v>3.9087823666233312E-4</v>
      </c>
      <c r="V924" s="2">
        <f t="shared" si="307"/>
        <v>2.8124165808639532E-3</v>
      </c>
      <c r="W924" s="4">
        <f t="shared" si="308"/>
        <v>-7.2157075849447645E-3</v>
      </c>
      <c r="X924" s="4">
        <f t="shared" si="309"/>
        <v>-2.4147470695047523E-3</v>
      </c>
      <c r="Y924" s="4">
        <f t="shared" si="302"/>
        <v>-7.6720166178763042E-3</v>
      </c>
      <c r="Z924" s="4">
        <f t="shared" si="303"/>
        <v>-1.4151408478028037E-3</v>
      </c>
      <c r="AA924" s="4">
        <f t="shared" si="313"/>
        <v>-1.7781226740487807E-2</v>
      </c>
    </row>
    <row r="925" spans="1:27" x14ac:dyDescent="0.3">
      <c r="A925" s="1">
        <f t="shared" si="295"/>
        <v>36</v>
      </c>
      <c r="B925" s="1">
        <f t="shared" si="296"/>
        <v>3</v>
      </c>
      <c r="C925" s="10">
        <v>40422</v>
      </c>
      <c r="D925" s="3">
        <v>1080.29</v>
      </c>
      <c r="E925" s="3">
        <v>1049.72</v>
      </c>
      <c r="F925" s="3">
        <f t="shared" si="304"/>
        <v>1058.07</v>
      </c>
      <c r="G925" s="3">
        <f t="shared" si="310"/>
        <v>1061.223</v>
      </c>
      <c r="H925" s="4">
        <f t="shared" si="297"/>
        <v>2.9504540992824031E-2</v>
      </c>
      <c r="I925" s="4">
        <f t="shared" si="300"/>
        <v>3.716657295608627E-4</v>
      </c>
      <c r="J925" s="4">
        <f t="shared" si="301"/>
        <v>2.9132875263263167E-2</v>
      </c>
      <c r="K925" s="4">
        <f t="shared" si="305"/>
        <v>3.0352701247462147E-3</v>
      </c>
      <c r="L925" s="4">
        <f t="shared" si="311"/>
        <v>9.3149385269119325E-3</v>
      </c>
      <c r="M925" s="4">
        <f t="shared" si="306"/>
        <v>2.1000500912037982E-2</v>
      </c>
      <c r="N925" s="4">
        <f t="shared" si="312"/>
        <v>1.7967005992143036E-2</v>
      </c>
      <c r="O925" s="4">
        <f t="shared" si="314"/>
        <v>-2.918660729989188E-3</v>
      </c>
      <c r="P925" s="4">
        <f t="shared" si="294"/>
        <v>-3.1216931216931171E-2</v>
      </c>
      <c r="T925" s="4">
        <f t="shared" si="298"/>
        <v>2.9504540992824031E-2</v>
      </c>
      <c r="U925" s="4">
        <f t="shared" si="299"/>
        <v>2.9504540992824031E-2</v>
      </c>
      <c r="V925" s="2">
        <f t="shared" si="307"/>
        <v>5.717934300934883E-3</v>
      </c>
      <c r="W925" s="4">
        <f t="shared" si="308"/>
        <v>-4.3392450420745013E-3</v>
      </c>
      <c r="X925" s="4">
        <f t="shared" si="309"/>
        <v>2.3651369713738865E-2</v>
      </c>
      <c r="Y925" s="4">
        <f t="shared" si="302"/>
        <v>-9.471404066335485E-3</v>
      </c>
      <c r="Z925" s="4">
        <f t="shared" si="303"/>
        <v>-3.2258738835230843E-3</v>
      </c>
      <c r="AA925" s="4">
        <f t="shared" si="313"/>
        <v>-5.9245980743647363E-3</v>
      </c>
    </row>
    <row r="926" spans="1:27" x14ac:dyDescent="0.3">
      <c r="A926" s="1">
        <f t="shared" si="295"/>
        <v>36</v>
      </c>
      <c r="B926" s="1">
        <f t="shared" si="296"/>
        <v>4</v>
      </c>
      <c r="C926" s="10">
        <v>40423</v>
      </c>
      <c r="D926" s="3">
        <v>1090.0999999999999</v>
      </c>
      <c r="E926" s="3">
        <v>1080.6600000000001</v>
      </c>
      <c r="F926" s="3">
        <f t="shared" si="304"/>
        <v>1066.646</v>
      </c>
      <c r="G926" s="3">
        <f t="shared" si="310"/>
        <v>1062.6700000000003</v>
      </c>
      <c r="H926" s="4">
        <f t="shared" si="297"/>
        <v>9.0808949448758624E-3</v>
      </c>
      <c r="I926" s="4">
        <f t="shared" si="300"/>
        <v>3.4250062483233044E-4</v>
      </c>
      <c r="J926" s="4">
        <f t="shared" si="301"/>
        <v>8.7383943200435316E-3</v>
      </c>
      <c r="K926" s="4">
        <f t="shared" si="305"/>
        <v>-1.8057651186255484E-2</v>
      </c>
      <c r="L926" s="4">
        <f t="shared" si="311"/>
        <v>-1.913169406157372E-2</v>
      </c>
      <c r="M926" s="4">
        <f t="shared" si="306"/>
        <v>2.1988551028176127E-2</v>
      </c>
      <c r="N926" s="4">
        <f t="shared" si="312"/>
        <v>2.5812340613736721E-2</v>
      </c>
      <c r="O926" s="4">
        <f t="shared" si="314"/>
        <v>3.6473718007519113E-3</v>
      </c>
      <c r="P926" s="4">
        <f t="shared" si="294"/>
        <v>-2.2419513944937675E-2</v>
      </c>
      <c r="T926" s="4">
        <f t="shared" si="298"/>
        <v>9.0808949448758624E-3</v>
      </c>
      <c r="U926" s="4">
        <f t="shared" si="299"/>
        <v>9.0808949448758624E-3</v>
      </c>
      <c r="V926" s="2">
        <f t="shared" si="307"/>
        <v>-3.0612150441085208E-2</v>
      </c>
      <c r="W926" s="4">
        <f t="shared" si="308"/>
        <v>-4.0306028936674287E-2</v>
      </c>
      <c r="X926" s="4">
        <f t="shared" si="309"/>
        <v>4.0946505987280495E-2</v>
      </c>
      <c r="Y926" s="4">
        <f t="shared" si="302"/>
        <v>-3.0301321370965497E-2</v>
      </c>
      <c r="Z926" s="4">
        <f t="shared" si="303"/>
        <v>-2.4187129019050343E-2</v>
      </c>
      <c r="AA926" s="4">
        <f t="shared" si="313"/>
        <v>7.511141085148304E-3</v>
      </c>
    </row>
    <row r="927" spans="1:27" x14ac:dyDescent="0.3">
      <c r="A927" s="1">
        <f t="shared" si="295"/>
        <v>36</v>
      </c>
      <c r="B927" s="1">
        <f t="shared" si="296"/>
        <v>5</v>
      </c>
      <c r="C927" s="10">
        <v>40424</v>
      </c>
      <c r="D927" s="3">
        <v>1104.51</v>
      </c>
      <c r="E927" s="3">
        <v>1093.6099999999999</v>
      </c>
      <c r="F927" s="3">
        <f t="shared" si="304"/>
        <v>1074.6299999999999</v>
      </c>
      <c r="G927" s="3">
        <f t="shared" si="310"/>
        <v>1065.952</v>
      </c>
      <c r="H927" s="4">
        <f t="shared" si="297"/>
        <v>1.3218970736629743E-2</v>
      </c>
      <c r="I927" s="4">
        <f t="shared" si="300"/>
        <v>3.2198880836620414E-3</v>
      </c>
      <c r="J927" s="4">
        <f t="shared" si="301"/>
        <v>9.9990826529677019E-3</v>
      </c>
      <c r="K927" s="4">
        <f t="shared" si="305"/>
        <v>-2.1043940922851168E-2</v>
      </c>
      <c r="L927" s="4">
        <f t="shared" si="311"/>
        <v>-2.6082214679591056E-2</v>
      </c>
      <c r="M927" s="4">
        <f t="shared" si="306"/>
        <v>2.7804918902319974E-2</v>
      </c>
      <c r="N927" s="4">
        <f t="shared" si="312"/>
        <v>3.6172360481522614E-2</v>
      </c>
      <c r="O927" s="4">
        <f t="shared" si="314"/>
        <v>7.8568777104778449E-3</v>
      </c>
      <c r="P927" s="4">
        <f t="shared" si="294"/>
        <v>-9.4969061070755267E-3</v>
      </c>
      <c r="T927" s="4">
        <f t="shared" si="298"/>
        <v>1.3218970736629743E-2</v>
      </c>
      <c r="U927" s="4">
        <f t="shared" si="299"/>
        <v>1.3218970736629743E-2</v>
      </c>
      <c r="V927" s="2">
        <f t="shared" si="307"/>
        <v>-2.340152279607375E-2</v>
      </c>
      <c r="W927" s="4">
        <f t="shared" si="308"/>
        <v>-3.3167507568112993E-2</v>
      </c>
      <c r="X927" s="4">
        <f t="shared" si="309"/>
        <v>3.7498003926394269E-2</v>
      </c>
      <c r="Y927" s="4">
        <f t="shared" si="302"/>
        <v>-3.3250375574685916E-2</v>
      </c>
      <c r="Z927" s="4">
        <f t="shared" si="303"/>
        <v>-2.7154777746054362E-2</v>
      </c>
      <c r="AA927" s="4">
        <f t="shared" si="313"/>
        <v>1.641580139112472E-2</v>
      </c>
    </row>
    <row r="928" spans="1:27" x14ac:dyDescent="0.3">
      <c r="A928" s="1">
        <f t="shared" si="295"/>
        <v>37</v>
      </c>
      <c r="B928" s="1">
        <f t="shared" si="296"/>
        <v>2</v>
      </c>
      <c r="C928" s="10">
        <v>40428</v>
      </c>
      <c r="D928" s="3">
        <v>1091.8399999999999</v>
      </c>
      <c r="E928" s="3">
        <v>1102.5999999999999</v>
      </c>
      <c r="F928" s="3">
        <f t="shared" si="304"/>
        <v>1083.2139999999999</v>
      </c>
      <c r="G928" s="3">
        <f t="shared" si="310"/>
        <v>1068.4000000000001</v>
      </c>
      <c r="H928" s="4">
        <f t="shared" si="297"/>
        <v>-1.1471150102760567E-2</v>
      </c>
      <c r="I928" s="4">
        <f t="shared" si="300"/>
        <v>-1.72927361454408E-3</v>
      </c>
      <c r="J928" s="4">
        <f t="shared" si="301"/>
        <v>-9.7418764882164863E-3</v>
      </c>
      <c r="K928" s="4">
        <f t="shared" si="305"/>
        <v>-2.1233397615232186E-2</v>
      </c>
      <c r="L928" s="4">
        <f t="shared" si="311"/>
        <v>-3.5051239413354841E-2</v>
      </c>
      <c r="M928" s="4">
        <f t="shared" si="306"/>
        <v>7.9633387308509461E-3</v>
      </c>
      <c r="N928" s="4">
        <f t="shared" si="312"/>
        <v>2.1939348558592125E-2</v>
      </c>
      <c r="O928" s="4">
        <f t="shared" si="314"/>
        <v>1.3567922039859185E-2</v>
      </c>
      <c r="P928" s="4">
        <f t="shared" si="294"/>
        <v>-2.0859115774370007E-2</v>
      </c>
      <c r="T928" s="4">
        <f t="shared" si="298"/>
        <v>-1.1471150102760567E-2</v>
      </c>
      <c r="U928" s="4">
        <f t="shared" si="299"/>
        <v>-1.1471150102760567E-2</v>
      </c>
      <c r="V928" s="2">
        <f t="shared" si="307"/>
        <v>-5.0330010592932538E-2</v>
      </c>
      <c r="W928" s="4">
        <f t="shared" si="308"/>
        <v>-5.98267104870032E-2</v>
      </c>
      <c r="X928" s="4">
        <f t="shared" si="309"/>
        <v>4.0918277847690809E-2</v>
      </c>
      <c r="Y928" s="4">
        <f t="shared" si="302"/>
        <v>-3.3437469964169513E-2</v>
      </c>
      <c r="Z928" s="4">
        <f t="shared" si="303"/>
        <v>-2.7343051812390481E-2</v>
      </c>
      <c r="AA928" s="4">
        <f t="shared" si="313"/>
        <v>2.8121102596275888E-2</v>
      </c>
    </row>
    <row r="929" spans="1:27" x14ac:dyDescent="0.3">
      <c r="A929" s="1">
        <f t="shared" si="295"/>
        <v>37</v>
      </c>
      <c r="B929" s="1">
        <f t="shared" si="296"/>
        <v>3</v>
      </c>
      <c r="C929" s="10">
        <v>40429</v>
      </c>
      <c r="D929" s="3">
        <v>1098.8699999999999</v>
      </c>
      <c r="E929" s="3">
        <v>1092.3599999999999</v>
      </c>
      <c r="F929" s="3">
        <f t="shared" si="304"/>
        <v>1093.1219999999998</v>
      </c>
      <c r="G929" s="3">
        <f t="shared" si="310"/>
        <v>1073.0999999999999</v>
      </c>
      <c r="H929" s="4">
        <f t="shared" si="297"/>
        <v>6.4386723329425315E-3</v>
      </c>
      <c r="I929" s="4">
        <f t="shared" si="300"/>
        <v>4.7626025791323075E-4</v>
      </c>
      <c r="J929" s="4">
        <f t="shared" si="301"/>
        <v>5.9624120750293007E-3</v>
      </c>
      <c r="K929" s="4">
        <f t="shared" si="305"/>
        <v>-1.4196219226257761E-4</v>
      </c>
      <c r="L929" s="4">
        <f t="shared" si="311"/>
        <v>-1.9786171355998354E-2</v>
      </c>
      <c r="M929" s="4">
        <f t="shared" si="306"/>
        <v>5.2583334705550233E-3</v>
      </c>
      <c r="N929" s="4">
        <f t="shared" si="312"/>
        <v>2.4014537321778013E-2</v>
      </c>
      <c r="O929" s="4">
        <f t="shared" si="314"/>
        <v>1.8220535641158588E-2</v>
      </c>
      <c r="P929" s="4">
        <f t="shared" si="294"/>
        <v>-1.4554748453053556E-2</v>
      </c>
      <c r="T929" s="4">
        <f t="shared" si="298"/>
        <v>6.4386723329425315E-3</v>
      </c>
      <c r="U929" s="4">
        <f t="shared" si="299"/>
        <v>6.4386723329425315E-3</v>
      </c>
      <c r="V929" s="2">
        <f t="shared" si="307"/>
        <v>-3.8934276084407964E-2</v>
      </c>
      <c r="W929" s="4">
        <f t="shared" si="308"/>
        <v>-4.8544933323563973E-2</v>
      </c>
      <c r="X929" s="4">
        <f t="shared" si="309"/>
        <v>4.7211077544718982E-2</v>
      </c>
      <c r="Y929" s="4">
        <f t="shared" si="302"/>
        <v>-1.2609020020289208E-2</v>
      </c>
      <c r="Z929" s="4">
        <f t="shared" si="303"/>
        <v>-6.3832732896890914E-3</v>
      </c>
      <c r="AA929" s="4">
        <f t="shared" si="313"/>
        <v>3.8025673311948283E-2</v>
      </c>
    </row>
    <row r="930" spans="1:27" x14ac:dyDescent="0.3">
      <c r="A930" s="1">
        <f t="shared" si="295"/>
        <v>37</v>
      </c>
      <c r="B930" s="1">
        <f t="shared" si="296"/>
        <v>4</v>
      </c>
      <c r="C930" s="10">
        <v>40430</v>
      </c>
      <c r="D930" s="3">
        <v>1104.18</v>
      </c>
      <c r="E930" s="3">
        <v>1101.1500000000001</v>
      </c>
      <c r="F930" s="3">
        <f t="shared" si="304"/>
        <v>1097.9000000000001</v>
      </c>
      <c r="G930" s="3">
        <f t="shared" si="310"/>
        <v>1077.9849999999999</v>
      </c>
      <c r="H930" s="4">
        <f t="shared" si="297"/>
        <v>4.8322367523002474E-3</v>
      </c>
      <c r="I930" s="4">
        <f t="shared" si="300"/>
        <v>2.0748587185019157E-3</v>
      </c>
      <c r="J930" s="4">
        <f t="shared" si="301"/>
        <v>2.7573780337983318E-3</v>
      </c>
      <c r="K930" s="4">
        <f t="shared" si="305"/>
        <v>-2.3114654144711965E-3</v>
      </c>
      <c r="L930" s="4">
        <f t="shared" si="311"/>
        <v>-2.1654568379840807E-2</v>
      </c>
      <c r="M930" s="4">
        <f t="shared" si="306"/>
        <v>5.7200109299571653E-3</v>
      </c>
      <c r="N930" s="4">
        <f t="shared" si="312"/>
        <v>2.4299967068187558E-2</v>
      </c>
      <c r="O930" s="4">
        <f t="shared" si="314"/>
        <v>1.8036008621782854E-2</v>
      </c>
      <c r="P930" s="4">
        <f t="shared" si="294"/>
        <v>-9.7928436911486373E-3</v>
      </c>
      <c r="T930" s="4">
        <f t="shared" si="298"/>
        <v>4.8322367523002474E-3</v>
      </c>
      <c r="U930" s="4">
        <f t="shared" si="299"/>
        <v>4.8322367523002474E-3</v>
      </c>
      <c r="V930" s="2">
        <f t="shared" si="307"/>
        <v>-1.6908278504281608E-2</v>
      </c>
      <c r="W930" s="4">
        <f t="shared" si="308"/>
        <v>-2.6739195719238707E-2</v>
      </c>
      <c r="X930" s="4">
        <f t="shared" si="309"/>
        <v>2.2114432235788632E-2</v>
      </c>
      <c r="Y930" s="4">
        <f t="shared" si="302"/>
        <v>-1.4751472080126175E-2</v>
      </c>
      <c r="Z930" s="4">
        <f t="shared" si="303"/>
        <v>-8.5392340448427403E-3</v>
      </c>
      <c r="AA930" s="4">
        <f t="shared" si="313"/>
        <v>3.7644012210912473E-2</v>
      </c>
    </row>
    <row r="931" spans="1:27" x14ac:dyDescent="0.3">
      <c r="A931" s="1">
        <f t="shared" si="295"/>
        <v>37</v>
      </c>
      <c r="B931" s="1">
        <f t="shared" si="296"/>
        <v>5</v>
      </c>
      <c r="C931" s="10">
        <v>40431</v>
      </c>
      <c r="D931" s="3">
        <v>1109.55</v>
      </c>
      <c r="E931" s="3">
        <v>1104.57</v>
      </c>
      <c r="F931" s="3">
        <f t="shared" si="304"/>
        <v>1101.79</v>
      </c>
      <c r="G931" s="3">
        <f t="shared" si="310"/>
        <v>1084.2180000000001</v>
      </c>
      <c r="H931" s="4">
        <f t="shared" si="297"/>
        <v>4.8633374993206635E-3</v>
      </c>
      <c r="I931" s="4">
        <f t="shared" si="300"/>
        <v>3.532032820734596E-4</v>
      </c>
      <c r="J931" s="4">
        <f t="shared" si="301"/>
        <v>4.5101342172472036E-3</v>
      </c>
      <c r="K931" s="4">
        <f t="shared" si="305"/>
        <v>-3.9214620804580358E-3</v>
      </c>
      <c r="L931" s="4">
        <f t="shared" si="311"/>
        <v>-2.0627675439390897E-2</v>
      </c>
      <c r="M931" s="4">
        <f t="shared" si="306"/>
        <v>7.0430844353279584E-3</v>
      </c>
      <c r="N931" s="4">
        <f t="shared" si="312"/>
        <v>2.3364304964499646E-2</v>
      </c>
      <c r="O931" s="4">
        <f t="shared" si="314"/>
        <v>1.5837051056734611E-2</v>
      </c>
      <c r="P931" s="4">
        <f t="shared" si="294"/>
        <v>-4.9771320957761236E-3</v>
      </c>
      <c r="T931" s="4">
        <f t="shared" si="298"/>
        <v>4.8633374993206635E-3</v>
      </c>
      <c r="U931" s="4">
        <f t="shared" si="299"/>
        <v>4.8633374993206635E-3</v>
      </c>
      <c r="V931" s="2">
        <f t="shared" si="307"/>
        <v>-1.2751544132297409E-2</v>
      </c>
      <c r="W931" s="4">
        <f t="shared" si="308"/>
        <v>-2.2624028690974497E-2</v>
      </c>
      <c r="X931" s="4">
        <f t="shared" si="309"/>
        <v>1.7842399779836756E-2</v>
      </c>
      <c r="Y931" s="4">
        <f t="shared" si="302"/>
        <v>-1.6341393974716664E-2</v>
      </c>
      <c r="Z931" s="4">
        <f t="shared" si="303"/>
        <v>-1.0139180794063255E-2</v>
      </c>
      <c r="AA931" s="4">
        <f t="shared" si="313"/>
        <v>3.2948138370180929E-2</v>
      </c>
    </row>
    <row r="932" spans="1:27" x14ac:dyDescent="0.3">
      <c r="A932" s="1">
        <f t="shared" si="295"/>
        <v>38</v>
      </c>
      <c r="B932" s="1">
        <f t="shared" si="296"/>
        <v>1</v>
      </c>
      <c r="C932" s="10">
        <v>40434</v>
      </c>
      <c r="D932" s="3">
        <v>1121.9000000000001</v>
      </c>
      <c r="E932" s="3">
        <v>1113.3800000000001</v>
      </c>
      <c r="F932" s="3">
        <f t="shared" si="304"/>
        <v>1105.268</v>
      </c>
      <c r="G932" s="3">
        <f t="shared" si="310"/>
        <v>1089.9489999999998</v>
      </c>
      <c r="H932" s="4">
        <f t="shared" si="297"/>
        <v>1.1130638547158881E-2</v>
      </c>
      <c r="I932" s="4">
        <f t="shared" si="300"/>
        <v>3.4518498490380377E-3</v>
      </c>
      <c r="J932" s="4">
        <f t="shared" si="301"/>
        <v>7.678788698120843E-3</v>
      </c>
      <c r="K932" s="4">
        <f t="shared" si="305"/>
        <v>-7.6066873957909313E-3</v>
      </c>
      <c r="L932" s="4">
        <f t="shared" si="311"/>
        <v>-2.0865315768655111E-2</v>
      </c>
      <c r="M932" s="4">
        <f t="shared" si="306"/>
        <v>1.5047934075717438E-2</v>
      </c>
      <c r="N932" s="4">
        <f t="shared" si="312"/>
        <v>2.9314215619263152E-2</v>
      </c>
      <c r="O932" s="4">
        <f t="shared" si="314"/>
        <v>1.3654514662626068E-2</v>
      </c>
      <c r="P932" s="4">
        <f t="shared" si="294"/>
        <v>6.0981077930232106E-3</v>
      </c>
      <c r="T932" s="4">
        <f t="shared" si="298"/>
        <v>1.1130638547158881E-2</v>
      </c>
      <c r="U932" s="4">
        <f t="shared" si="299"/>
        <v>1.1130638547158881E-2</v>
      </c>
      <c r="V932" s="2">
        <f t="shared" si="307"/>
        <v>-4.5423820467756877E-3</v>
      </c>
      <c r="W932" s="4">
        <f t="shared" si="308"/>
        <v>-1.4496958226307973E-2</v>
      </c>
      <c r="X932" s="4">
        <f t="shared" si="309"/>
        <v>1.5744538302052583E-2</v>
      </c>
      <c r="Y932" s="4">
        <f t="shared" si="302"/>
        <v>-1.9980668849708831E-2</v>
      </c>
      <c r="Z932" s="4">
        <f t="shared" si="303"/>
        <v>-1.3801402206054367E-2</v>
      </c>
      <c r="AA932" s="4">
        <f t="shared" si="313"/>
        <v>2.8510277956133881E-2</v>
      </c>
    </row>
    <row r="933" spans="1:27" x14ac:dyDescent="0.3">
      <c r="A933" s="1">
        <f t="shared" si="295"/>
        <v>38</v>
      </c>
      <c r="B933" s="1">
        <f t="shared" si="296"/>
        <v>2</v>
      </c>
      <c r="C933" s="10">
        <v>40435</v>
      </c>
      <c r="D933" s="3">
        <v>1121.0999999999999</v>
      </c>
      <c r="E933" s="3">
        <v>1121.1600000000001</v>
      </c>
      <c r="F933" s="3">
        <f t="shared" si="304"/>
        <v>1111.1200000000001</v>
      </c>
      <c r="G933" s="3">
        <f t="shared" si="310"/>
        <v>1097.1669999999999</v>
      </c>
      <c r="H933" s="4">
        <f t="shared" si="297"/>
        <v>-7.1307603173204547E-4</v>
      </c>
      <c r="I933" s="4">
        <f t="shared" si="300"/>
        <v>-6.5959532935200022E-4</v>
      </c>
      <c r="J933" s="4">
        <f t="shared" si="301"/>
        <v>-5.3480702380045248E-5</v>
      </c>
      <c r="K933" s="4">
        <f t="shared" si="305"/>
        <v>-1.1832605401551021E-2</v>
      </c>
      <c r="L933" s="4">
        <f t="shared" si="311"/>
        <v>-2.4415921403175188E-2</v>
      </c>
      <c r="M933" s="4">
        <f t="shared" si="306"/>
        <v>8.9819281445746545E-3</v>
      </c>
      <c r="N933" s="4">
        <f t="shared" si="312"/>
        <v>2.1813452282104726E-2</v>
      </c>
      <c r="O933" s="4">
        <f t="shared" si="314"/>
        <v>1.2445812148782627E-2</v>
      </c>
      <c r="P933" s="4">
        <f t="shared" si="294"/>
        <v>5.3806833467850423E-3</v>
      </c>
      <c r="T933" s="4">
        <f t="shared" si="298"/>
        <v>-7.1307603173204547E-4</v>
      </c>
      <c r="U933" s="4">
        <f t="shared" si="299"/>
        <v>-7.1307603173204547E-4</v>
      </c>
      <c r="V933" s="2">
        <f t="shared" si="307"/>
        <v>-2.6793831892325672E-2</v>
      </c>
      <c r="W933" s="4">
        <f t="shared" si="308"/>
        <v>-3.6525893573402433E-2</v>
      </c>
      <c r="X933" s="4">
        <f t="shared" si="309"/>
        <v>2.6798798358733875E-2</v>
      </c>
      <c r="Y933" s="4">
        <f t="shared" si="302"/>
        <v>-2.4153894611007955E-2</v>
      </c>
      <c r="Z933" s="4">
        <f t="shared" si="303"/>
        <v>-1.8000941198045788E-2</v>
      </c>
      <c r="AA933" s="4">
        <f t="shared" si="313"/>
        <v>2.5762222423270174E-2</v>
      </c>
    </row>
    <row r="934" spans="1:27" x14ac:dyDescent="0.3">
      <c r="A934" s="1">
        <f t="shared" si="295"/>
        <v>38</v>
      </c>
      <c r="B934" s="1">
        <f t="shared" si="296"/>
        <v>3</v>
      </c>
      <c r="C934" s="10">
        <v>40436</v>
      </c>
      <c r="D934" s="3">
        <v>1125.07</v>
      </c>
      <c r="E934" s="3">
        <v>1119.43</v>
      </c>
      <c r="F934" s="3">
        <f t="shared" si="304"/>
        <v>1116.3599999999999</v>
      </c>
      <c r="G934" s="3">
        <f t="shared" si="310"/>
        <v>1104.741</v>
      </c>
      <c r="H934" s="4">
        <f t="shared" si="297"/>
        <v>3.5411649273035658E-3</v>
      </c>
      <c r="I934" s="4">
        <f t="shared" si="300"/>
        <v>-1.4896084203013518E-3</v>
      </c>
      <c r="J934" s="4">
        <f t="shared" si="301"/>
        <v>5.0307733476049176E-3</v>
      </c>
      <c r="K934" s="4">
        <f t="shared" si="305"/>
        <v>-6.1702791900811868E-3</v>
      </c>
      <c r="L934" s="4">
        <f t="shared" si="311"/>
        <v>-1.6606705715616579E-2</v>
      </c>
      <c r="M934" s="4">
        <f t="shared" si="306"/>
        <v>7.8021426779892123E-3</v>
      </c>
      <c r="N934" s="4">
        <f t="shared" si="312"/>
        <v>1.8401598202655602E-2</v>
      </c>
      <c r="O934" s="4">
        <f t="shared" si="314"/>
        <v>1.0327357408872261E-2</v>
      </c>
      <c r="P934" s="4">
        <f t="shared" si="294"/>
        <v>8.9409021612411703E-3</v>
      </c>
      <c r="T934" s="4">
        <f t="shared" si="298"/>
        <v>3.5411649273035658E-3</v>
      </c>
      <c r="U934" s="4">
        <f t="shared" si="299"/>
        <v>3.5411649273035658E-3</v>
      </c>
      <c r="V934" s="2">
        <f t="shared" si="307"/>
        <v>-1.9828739630719846E-2</v>
      </c>
      <c r="W934" s="4">
        <f t="shared" si="308"/>
        <v>-2.9630452234412744E-2</v>
      </c>
      <c r="X934" s="4">
        <f t="shared" si="309"/>
        <v>2.3842674747695403E-2</v>
      </c>
      <c r="Y934" s="4">
        <f t="shared" si="302"/>
        <v>-1.8562170970753487E-2</v>
      </c>
      <c r="Z934" s="4">
        <f t="shared" si="303"/>
        <v>-1.2373960343701241E-2</v>
      </c>
      <c r="AA934" s="4">
        <f t="shared" si="313"/>
        <v>2.125837738148172E-2</v>
      </c>
    </row>
    <row r="935" spans="1:27" x14ac:dyDescent="0.3">
      <c r="A935" s="1">
        <f t="shared" si="295"/>
        <v>38</v>
      </c>
      <c r="B935" s="1">
        <f t="shared" si="296"/>
        <v>4</v>
      </c>
      <c r="C935" s="10">
        <v>40437</v>
      </c>
      <c r="D935" s="3">
        <v>1124.6600000000001</v>
      </c>
      <c r="E935" s="3">
        <v>1123.8900000000001</v>
      </c>
      <c r="F935" s="3">
        <f t="shared" si="304"/>
        <v>1120.4559999999999</v>
      </c>
      <c r="G935" s="3">
        <f t="shared" si="310"/>
        <v>1109.1780000000001</v>
      </c>
      <c r="H935" s="4">
        <f t="shared" si="297"/>
        <v>-3.6442176931200237E-4</v>
      </c>
      <c r="I935" s="4">
        <f t="shared" si="300"/>
        <v>-1.0488236287518433E-3</v>
      </c>
      <c r="J935" s="4">
        <f t="shared" si="301"/>
        <v>6.8440185943984097E-4</v>
      </c>
      <c r="K935" s="4">
        <f t="shared" si="305"/>
        <v>-5.0352422515932025E-3</v>
      </c>
      <c r="L935" s="4">
        <f t="shared" si="311"/>
        <v>-1.5654334594489273E-2</v>
      </c>
      <c r="M935" s="4">
        <f t="shared" si="306"/>
        <v>3.7520438107343603E-3</v>
      </c>
      <c r="N935" s="4">
        <f t="shared" si="312"/>
        <v>1.3958084275021656E-2</v>
      </c>
      <c r="O935" s="4">
        <f t="shared" si="314"/>
        <v>1.0027919549019075E-2</v>
      </c>
      <c r="P935" s="4">
        <f t="shared" si="294"/>
        <v>8.5732221325443229E-3</v>
      </c>
      <c r="T935" s="4">
        <f t="shared" si="298"/>
        <v>-3.6442176931200237E-4</v>
      </c>
      <c r="U935" s="4">
        <f t="shared" si="299"/>
        <v>-3.6442176931200237E-4</v>
      </c>
      <c r="V935" s="2">
        <f t="shared" si="307"/>
        <v>-1.8567733563244843E-2</v>
      </c>
      <c r="W935" s="4">
        <f t="shared" si="308"/>
        <v>-2.8382056227612362E-2</v>
      </c>
      <c r="X935" s="4">
        <f t="shared" si="309"/>
        <v>1.8547700556068771E-2</v>
      </c>
      <c r="Y935" s="4">
        <f t="shared" si="302"/>
        <v>-1.7441286612545914E-2</v>
      </c>
      <c r="Z935" s="4">
        <f t="shared" si="303"/>
        <v>-1.1246008529673127E-2</v>
      </c>
      <c r="AA935" s="4">
        <f t="shared" si="313"/>
        <v>2.0544676200018045E-2</v>
      </c>
    </row>
    <row r="936" spans="1:27" x14ac:dyDescent="0.3">
      <c r="A936" s="1">
        <f t="shared" si="295"/>
        <v>38</v>
      </c>
      <c r="B936" s="1">
        <f t="shared" si="296"/>
        <v>5</v>
      </c>
      <c r="C936" s="10">
        <v>40438</v>
      </c>
      <c r="D936" s="3">
        <v>1125.5899999999999</v>
      </c>
      <c r="E936" s="3">
        <v>1126.3900000000001</v>
      </c>
      <c r="F936" s="3">
        <f t="shared" si="304"/>
        <v>1123.664</v>
      </c>
      <c r="G936" s="3">
        <f t="shared" si="310"/>
        <v>1112.7270000000001</v>
      </c>
      <c r="H936" s="4">
        <f t="shared" si="297"/>
        <v>8.2691657923268918E-4</v>
      </c>
      <c r="I936" s="4">
        <f t="shared" si="300"/>
        <v>1.5382426688955045E-3</v>
      </c>
      <c r="J936" s="4">
        <f t="shared" si="301"/>
        <v>-7.1132608966281534E-4</v>
      </c>
      <c r="K936" s="4">
        <f t="shared" si="305"/>
        <v>-1.313730371845883E-3</v>
      </c>
      <c r="L936" s="4">
        <f t="shared" si="311"/>
        <v>-1.1881121603170976E-2</v>
      </c>
      <c r="M936" s="4">
        <f t="shared" si="306"/>
        <v>1.7140355123951029E-3</v>
      </c>
      <c r="N936" s="4">
        <f t="shared" si="312"/>
        <v>1.1559888454220872E-2</v>
      </c>
      <c r="O936" s="4">
        <f t="shared" si="314"/>
        <v>9.7166819179273969E-3</v>
      </c>
      <c r="P936" s="4">
        <f t="shared" si="294"/>
        <v>9.4072280512958566E-3</v>
      </c>
      <c r="T936" s="4">
        <f t="shared" si="298"/>
        <v>8.2691657923268918E-4</v>
      </c>
      <c r="U936" s="4">
        <f t="shared" si="299"/>
        <v>8.2691657923268918E-4</v>
      </c>
      <c r="V936" s="2">
        <f t="shared" si="307"/>
        <v>-1.3435171518503482E-2</v>
      </c>
      <c r="W936" s="4">
        <f t="shared" si="308"/>
        <v>-2.330081980331836E-2</v>
      </c>
      <c r="X936" s="4">
        <f t="shared" si="309"/>
        <v>1.445631111711952E-2</v>
      </c>
      <c r="Y936" s="4">
        <f t="shared" si="302"/>
        <v>-1.3766177624067304E-2</v>
      </c>
      <c r="Z936" s="4">
        <f t="shared" si="303"/>
        <v>-7.5477270611601349E-3</v>
      </c>
      <c r="AA936" s="4">
        <f t="shared" si="313"/>
        <v>1.985314805906754E-2</v>
      </c>
    </row>
    <row r="937" spans="1:27" x14ac:dyDescent="0.3">
      <c r="A937" s="1">
        <f t="shared" si="295"/>
        <v>39</v>
      </c>
      <c r="B937" s="1">
        <f t="shared" si="296"/>
        <v>1</v>
      </c>
      <c r="C937" s="10">
        <v>40441</v>
      </c>
      <c r="D937" s="3">
        <v>1142.71</v>
      </c>
      <c r="E937" s="3">
        <v>1126.57</v>
      </c>
      <c r="F937" s="3">
        <f t="shared" si="304"/>
        <v>1127.826</v>
      </c>
      <c r="G937" s="3">
        <f t="shared" si="310"/>
        <v>1116.547</v>
      </c>
      <c r="H937" s="4">
        <f t="shared" si="297"/>
        <v>1.5209801082099272E-2</v>
      </c>
      <c r="I937" s="4">
        <f t="shared" si="300"/>
        <v>8.7065450119494514E-4</v>
      </c>
      <c r="J937" s="4">
        <f t="shared" si="301"/>
        <v>1.4339146580904327E-2</v>
      </c>
      <c r="K937" s="4">
        <f t="shared" si="305"/>
        <v>-1.3193080961983494E-3</v>
      </c>
      <c r="L937" s="4">
        <f t="shared" si="311"/>
        <v>-1.0616654376815554E-2</v>
      </c>
      <c r="M937" s="4">
        <f t="shared" si="306"/>
        <v>1.3197071179419533E-2</v>
      </c>
      <c r="N937" s="4">
        <f t="shared" si="312"/>
        <v>2.3432063316636029E-2</v>
      </c>
      <c r="O937" s="4">
        <f t="shared" si="314"/>
        <v>9.8703958134609797E-3</v>
      </c>
      <c r="P937" s="4">
        <f t="shared" si="294"/>
        <v>2.4760111200789282E-2</v>
      </c>
      <c r="T937" s="4">
        <f t="shared" si="298"/>
        <v>1.5209801082099272E-2</v>
      </c>
      <c r="U937" s="4">
        <f t="shared" si="299"/>
        <v>1.5209801082099272E-2</v>
      </c>
      <c r="V937" s="2">
        <f t="shared" si="307"/>
        <v>-3.2782807238868747E-3</v>
      </c>
      <c r="W937" s="4">
        <f t="shared" si="308"/>
        <v>-1.3245497916648051E-2</v>
      </c>
      <c r="X937" s="4">
        <f t="shared" si="309"/>
        <v>1.8548890275425566E-2</v>
      </c>
      <c r="Y937" s="4">
        <f t="shared" si="302"/>
        <v>-1.377168580073463E-2</v>
      </c>
      <c r="Z937" s="4">
        <f t="shared" si="303"/>
        <v>-7.5532699682570583E-3</v>
      </c>
      <c r="AA937" s="4">
        <f t="shared" si="313"/>
        <v>2.0409529634441596E-2</v>
      </c>
    </row>
    <row r="938" spans="1:27" x14ac:dyDescent="0.3">
      <c r="A938" s="1">
        <f t="shared" si="295"/>
        <v>39</v>
      </c>
      <c r="B938" s="1">
        <f t="shared" si="296"/>
        <v>2</v>
      </c>
      <c r="C938" s="10">
        <v>40442</v>
      </c>
      <c r="D938" s="3">
        <v>1139.78</v>
      </c>
      <c r="E938" s="3">
        <v>1142.82</v>
      </c>
      <c r="F938" s="3">
        <f t="shared" si="304"/>
        <v>1131.5619999999999</v>
      </c>
      <c r="G938" s="3">
        <f t="shared" si="310"/>
        <v>1121.3410000000001</v>
      </c>
      <c r="H938" s="4">
        <f t="shared" si="297"/>
        <v>-2.56408012531619E-3</v>
      </c>
      <c r="I938" s="4">
        <f t="shared" si="300"/>
        <v>9.6262393783112029E-5</v>
      </c>
      <c r="J938" s="4">
        <f t="shared" si="301"/>
        <v>-2.6603425190993022E-3</v>
      </c>
      <c r="K938" s="4">
        <f t="shared" si="305"/>
        <v>-1.1553675035660928E-2</v>
      </c>
      <c r="L938" s="4">
        <f t="shared" si="311"/>
        <v>-2.0493194054289978E-2</v>
      </c>
      <c r="M938" s="4">
        <f t="shared" si="306"/>
        <v>7.2625273736658487E-3</v>
      </c>
      <c r="N938" s="4">
        <f t="shared" si="312"/>
        <v>1.6443704457430746E-2</v>
      </c>
      <c r="O938" s="4">
        <f t="shared" si="314"/>
        <v>8.9675200477283123E-3</v>
      </c>
      <c r="P938" s="4">
        <f t="shared" si="294"/>
        <v>2.213254416644253E-2</v>
      </c>
      <c r="T938" s="4">
        <f t="shared" si="298"/>
        <v>-2.56408012531619E-3</v>
      </c>
      <c r="U938" s="4">
        <f t="shared" si="299"/>
        <v>-2.56408012531619E-3</v>
      </c>
      <c r="V938" s="2">
        <f t="shared" si="307"/>
        <v>-1.8911184815045046E-2</v>
      </c>
      <c r="W938" s="4">
        <f t="shared" si="308"/>
        <v>-2.8722072966894611E-2</v>
      </c>
      <c r="X938" s="4">
        <f t="shared" si="309"/>
        <v>1.666220676121672E-2</v>
      </c>
      <c r="Y938" s="4">
        <f t="shared" si="302"/>
        <v>-2.3878442179854666E-2</v>
      </c>
      <c r="Z938" s="4">
        <f t="shared" si="303"/>
        <v>-1.7723751970519518E-2</v>
      </c>
      <c r="AA938" s="4">
        <f t="shared" si="313"/>
        <v>1.8397652818777251E-2</v>
      </c>
    </row>
    <row r="939" spans="1:27" x14ac:dyDescent="0.3">
      <c r="A939" s="1">
        <f t="shared" si="295"/>
        <v>39</v>
      </c>
      <c r="B939" s="1">
        <f t="shared" si="296"/>
        <v>3</v>
      </c>
      <c r="C939" s="10">
        <v>40443</v>
      </c>
      <c r="D939" s="3">
        <v>1134.28</v>
      </c>
      <c r="E939" s="3">
        <v>1139.49</v>
      </c>
      <c r="F939" s="3">
        <f t="shared" si="304"/>
        <v>1133.404</v>
      </c>
      <c r="G939" s="3">
        <f t="shared" si="310"/>
        <v>1124.8820000000001</v>
      </c>
      <c r="H939" s="4">
        <f t="shared" si="297"/>
        <v>-4.8254926389303199E-3</v>
      </c>
      <c r="I939" s="4">
        <f t="shared" si="300"/>
        <v>-2.5443506641629403E-4</v>
      </c>
      <c r="J939" s="4">
        <f t="shared" si="301"/>
        <v>-4.5710575725140257E-3</v>
      </c>
      <c r="K939" s="4">
        <f t="shared" si="305"/>
        <v>-5.7862043552264712E-3</v>
      </c>
      <c r="L939" s="4">
        <f t="shared" si="311"/>
        <v>-1.3987104723913561E-2</v>
      </c>
      <c r="M939" s="4">
        <f t="shared" si="306"/>
        <v>7.7289298431978037E-4</v>
      </c>
      <c r="N939" s="4">
        <f t="shared" si="312"/>
        <v>8.3546540881620571E-3</v>
      </c>
      <c r="O939" s="4">
        <f t="shared" si="314"/>
        <v>7.513136086327833E-3</v>
      </c>
      <c r="P939" s="4">
        <f t="shared" si="294"/>
        <v>1.7200251098556243E-2</v>
      </c>
      <c r="T939" s="4">
        <f t="shared" si="298"/>
        <v>-4.8254926389303199E-3</v>
      </c>
      <c r="U939" s="4">
        <f t="shared" si="299"/>
        <v>-4.8254926389303199E-3</v>
      </c>
      <c r="V939" s="2">
        <f t="shared" si="307"/>
        <v>-1.2905999403393669E-2</v>
      </c>
      <c r="W939" s="4">
        <f t="shared" si="308"/>
        <v>-2.2776939409359778E-2</v>
      </c>
      <c r="X939" s="4">
        <f t="shared" si="309"/>
        <v>8.1861573057676745E-3</v>
      </c>
      <c r="Y939" s="4">
        <f t="shared" si="302"/>
        <v>-1.8182885098926828E-2</v>
      </c>
      <c r="Z939" s="4">
        <f t="shared" si="303"/>
        <v>-1.1992282979725717E-2</v>
      </c>
      <c r="AA939" s="4">
        <f t="shared" si="313"/>
        <v>1.5267476441291427E-2</v>
      </c>
    </row>
    <row r="940" spans="1:27" x14ac:dyDescent="0.3">
      <c r="A940" s="1">
        <f t="shared" si="295"/>
        <v>39</v>
      </c>
      <c r="B940" s="1">
        <f t="shared" si="296"/>
        <v>4</v>
      </c>
      <c r="C940" s="10">
        <v>40444</v>
      </c>
      <c r="D940" s="3">
        <v>1124.83</v>
      </c>
      <c r="E940" s="3">
        <v>1131.0999999999999</v>
      </c>
      <c r="F940" s="3">
        <f t="shared" si="304"/>
        <v>1133.4379999999999</v>
      </c>
      <c r="G940" s="3">
        <f t="shared" si="310"/>
        <v>1126.9470000000001</v>
      </c>
      <c r="H940" s="4">
        <f t="shared" si="297"/>
        <v>-8.3312762280918686E-3</v>
      </c>
      <c r="I940" s="4">
        <f t="shared" si="300"/>
        <v>-2.8035405719928621E-3</v>
      </c>
      <c r="J940" s="4">
        <f t="shared" si="301"/>
        <v>-5.5277356560990065E-3</v>
      </c>
      <c r="K940" s="4">
        <f t="shared" si="305"/>
        <v>1.1549176570158563E-3</v>
      </c>
      <c r="L940" s="4">
        <f t="shared" si="311"/>
        <v>-6.2575182298705238E-3</v>
      </c>
      <c r="M940" s="4">
        <f t="shared" si="306"/>
        <v>-7.594592734670929E-3</v>
      </c>
      <c r="N940" s="4">
        <f t="shared" si="312"/>
        <v>-1.8785266742803247E-3</v>
      </c>
      <c r="O940" s="4">
        <f t="shared" si="314"/>
        <v>5.7706497870787217E-3</v>
      </c>
      <c r="P940" s="4">
        <f t="shared" si="294"/>
        <v>8.7256748273697605E-3</v>
      </c>
      <c r="T940" s="4">
        <f t="shared" si="298"/>
        <v>-8.3312762280918686E-3</v>
      </c>
      <c r="U940" s="4">
        <f t="shared" si="299"/>
        <v>-8.3312762280918686E-3</v>
      </c>
      <c r="V940" s="2">
        <f t="shared" si="307"/>
        <v>-8.4811510385441793E-3</v>
      </c>
      <c r="W940" s="4">
        <f t="shared" si="308"/>
        <v>-1.8396339528158688E-2</v>
      </c>
      <c r="X940" s="4">
        <f t="shared" si="309"/>
        <v>1.511567940531764E-4</v>
      </c>
      <c r="Y940" s="4">
        <f t="shared" si="302"/>
        <v>-1.1328310742697509E-2</v>
      </c>
      <c r="Z940" s="4">
        <f t="shared" si="303"/>
        <v>-5.0944888202439018E-3</v>
      </c>
      <c r="AA940" s="4">
        <f t="shared" si="313"/>
        <v>1.1586354127248167E-2</v>
      </c>
    </row>
    <row r="941" spans="1:27" x14ac:dyDescent="0.3">
      <c r="A941" s="1">
        <f t="shared" si="295"/>
        <v>39</v>
      </c>
      <c r="B941" s="1">
        <f t="shared" si="296"/>
        <v>5</v>
      </c>
      <c r="C941" s="10">
        <v>40445</v>
      </c>
      <c r="D941" s="3">
        <v>1148.67</v>
      </c>
      <c r="E941" s="3">
        <v>1131.69</v>
      </c>
      <c r="F941" s="3">
        <f t="shared" si="304"/>
        <v>1138.0539999999999</v>
      </c>
      <c r="G941" s="3">
        <f t="shared" si="310"/>
        <v>1130.8589999999999</v>
      </c>
      <c r="H941" s="4">
        <f t="shared" si="297"/>
        <v>2.1194313807419918E-2</v>
      </c>
      <c r="I941" s="4">
        <f t="shared" si="300"/>
        <v>6.0986993590143642E-3</v>
      </c>
      <c r="J941" s="4">
        <f t="shared" si="301"/>
        <v>1.5095614448405554E-2</v>
      </c>
      <c r="K941" s="4">
        <f t="shared" si="305"/>
        <v>9.3969755429708819E-3</v>
      </c>
      <c r="L941" s="4">
        <f t="shared" si="311"/>
        <v>3.6005440822170303E-3</v>
      </c>
      <c r="M941" s="4">
        <f t="shared" si="306"/>
        <v>9.3282041098227443E-3</v>
      </c>
      <c r="N941" s="4">
        <f t="shared" si="312"/>
        <v>1.5749974134706583E-2</v>
      </c>
      <c r="O941" s="4">
        <f t="shared" si="314"/>
        <v>6.2637659205863616E-3</v>
      </c>
      <c r="P941" s="4">
        <f t="shared" si="294"/>
        <v>3.0104923325262458E-2</v>
      </c>
      <c r="T941" s="4">
        <f t="shared" si="298"/>
        <v>2.1194313807419918E-2</v>
      </c>
      <c r="U941" s="4">
        <f t="shared" si="299"/>
        <v>2.1194313807419918E-2</v>
      </c>
      <c r="V941" s="2">
        <f t="shared" si="307"/>
        <v>6.7565765493451545E-4</v>
      </c>
      <c r="W941" s="4">
        <f t="shared" si="308"/>
        <v>-9.3310989216149279E-3</v>
      </c>
      <c r="X941" s="4">
        <f t="shared" si="309"/>
        <v>2.0504801926101116E-2</v>
      </c>
      <c r="Y941" s="4">
        <f t="shared" si="302"/>
        <v>-3.1890216583130783E-3</v>
      </c>
      <c r="Z941" s="4">
        <f t="shared" si="303"/>
        <v>3.0961205146127989E-3</v>
      </c>
      <c r="AA941" s="4">
        <f t="shared" si="313"/>
        <v>1.2806319326773726E-2</v>
      </c>
    </row>
    <row r="942" spans="1:27" x14ac:dyDescent="0.3">
      <c r="A942" s="1">
        <f t="shared" si="295"/>
        <v>40</v>
      </c>
      <c r="B942" s="1">
        <f t="shared" si="296"/>
        <v>1</v>
      </c>
      <c r="C942" s="10">
        <v>40448</v>
      </c>
      <c r="D942" s="3">
        <v>1142.1600000000001</v>
      </c>
      <c r="E942" s="3">
        <v>1148.6400000000001</v>
      </c>
      <c r="F942" s="3">
        <f t="shared" si="304"/>
        <v>1137.944</v>
      </c>
      <c r="G942" s="3">
        <f t="shared" si="310"/>
        <v>1132.885</v>
      </c>
      <c r="H942" s="4">
        <f t="shared" si="297"/>
        <v>-5.6674240643526776E-3</v>
      </c>
      <c r="I942" s="4">
        <f t="shared" si="300"/>
        <v>-2.6117161586854981E-5</v>
      </c>
      <c r="J942" s="4">
        <f t="shared" si="301"/>
        <v>-5.6413069027658226E-3</v>
      </c>
      <c r="K942" s="4">
        <f t="shared" si="305"/>
        <v>-1.0255338783114559E-2</v>
      </c>
      <c r="L942" s="4">
        <f t="shared" si="311"/>
        <v>-1.4639152720586109E-2</v>
      </c>
      <c r="M942" s="4">
        <f t="shared" si="306"/>
        <v>3.7049274832506012E-3</v>
      </c>
      <c r="N942" s="4">
        <f t="shared" si="312"/>
        <v>8.1870622349135974E-3</v>
      </c>
      <c r="O942" s="4">
        <f t="shared" si="314"/>
        <v>4.4293268894025082E-3</v>
      </c>
      <c r="P942" s="4">
        <f t="shared" si="294"/>
        <v>2.4266881894000693E-2</v>
      </c>
      <c r="T942" s="4">
        <f t="shared" si="298"/>
        <v>-5.6674240643526776E-3</v>
      </c>
      <c r="U942" s="4">
        <f t="shared" si="299"/>
        <v>-5.6674240643526776E-3</v>
      </c>
      <c r="V942" s="2">
        <f t="shared" si="307"/>
        <v>-5.1886094352599403E-3</v>
      </c>
      <c r="W942" s="4">
        <f t="shared" si="308"/>
        <v>-1.5136723340907435E-2</v>
      </c>
      <c r="X942" s="4">
        <f t="shared" si="309"/>
        <v>-4.813119689159581E-4</v>
      </c>
      <c r="Y942" s="4">
        <f t="shared" si="302"/>
        <v>-2.2596294658636846E-2</v>
      </c>
      <c r="Z942" s="4">
        <f t="shared" si="303"/>
        <v>-1.6433520188962825E-2</v>
      </c>
      <c r="AA942" s="4">
        <f t="shared" si="313"/>
        <v>8.971242017828937E-3</v>
      </c>
    </row>
    <row r="943" spans="1:27" x14ac:dyDescent="0.3">
      <c r="A943" s="1">
        <f t="shared" si="295"/>
        <v>40</v>
      </c>
      <c r="B943" s="1">
        <f t="shared" si="296"/>
        <v>2</v>
      </c>
      <c r="C943" s="10">
        <v>40449</v>
      </c>
      <c r="D943" s="3">
        <v>1147.7</v>
      </c>
      <c r="E943" s="3">
        <v>1142.31</v>
      </c>
      <c r="F943" s="3">
        <f t="shared" si="304"/>
        <v>1139.5279999999998</v>
      </c>
      <c r="G943" s="3">
        <f t="shared" si="310"/>
        <v>1135.5450000000001</v>
      </c>
      <c r="H943" s="4">
        <f t="shared" si="297"/>
        <v>4.8504587798556794E-3</v>
      </c>
      <c r="I943" s="4">
        <f t="shared" si="300"/>
        <v>1.3133011136781499E-4</v>
      </c>
      <c r="J943" s="4">
        <f t="shared" si="301"/>
        <v>4.7191286684878644E-3</v>
      </c>
      <c r="K943" s="4">
        <f t="shared" si="305"/>
        <v>-4.0931218043007821E-3</v>
      </c>
      <c r="L943" s="4">
        <f t="shared" si="311"/>
        <v>-6.9741153214573593E-3</v>
      </c>
      <c r="M943" s="4">
        <f t="shared" si="306"/>
        <v>7.1713902598270988E-3</v>
      </c>
      <c r="N943" s="4">
        <f t="shared" si="312"/>
        <v>1.0704111241738524E-2</v>
      </c>
      <c r="O943" s="4">
        <f t="shared" si="314"/>
        <v>3.4704190990674563E-3</v>
      </c>
      <c r="P943" s="4">
        <f t="shared" si="294"/>
        <v>2.9235046184198851E-2</v>
      </c>
      <c r="T943" s="4">
        <f t="shared" si="298"/>
        <v>4.8504587798556794E-3</v>
      </c>
      <c r="U943" s="4">
        <f t="shared" si="299"/>
        <v>4.8504587798556794E-3</v>
      </c>
      <c r="V943" s="2">
        <f t="shared" si="307"/>
        <v>-2.0837711003713218E-3</v>
      </c>
      <c r="W943" s="4">
        <f t="shared" si="308"/>
        <v>-1.2062933389367574E-2</v>
      </c>
      <c r="X943" s="4">
        <f t="shared" si="309"/>
        <v>6.9487094000597249E-3</v>
      </c>
      <c r="Y943" s="4">
        <f t="shared" si="302"/>
        <v>-1.6510913303000373E-2</v>
      </c>
      <c r="Z943" s="4">
        <f t="shared" si="303"/>
        <v>-1.0309768984049261E-2</v>
      </c>
      <c r="AA943" s="4">
        <f t="shared" si="313"/>
        <v>7.0398263639110323E-3</v>
      </c>
    </row>
    <row r="944" spans="1:27" x14ac:dyDescent="0.3">
      <c r="A944" s="1">
        <f t="shared" si="295"/>
        <v>40</v>
      </c>
      <c r="B944" s="1">
        <f t="shared" si="296"/>
        <v>3</v>
      </c>
      <c r="C944" s="10">
        <v>40450</v>
      </c>
      <c r="D944" s="3">
        <v>1144.73</v>
      </c>
      <c r="E944" s="3">
        <v>1146.75</v>
      </c>
      <c r="F944" s="3">
        <f t="shared" si="304"/>
        <v>1141.6179999999999</v>
      </c>
      <c r="G944" s="3">
        <f t="shared" si="310"/>
        <v>1137.511</v>
      </c>
      <c r="H944" s="4">
        <f t="shared" si="297"/>
        <v>-2.5877842641805586E-3</v>
      </c>
      <c r="I944" s="4">
        <f t="shared" si="300"/>
        <v>-8.2774244140458781E-4</v>
      </c>
      <c r="J944" s="4">
        <f t="shared" si="301"/>
        <v>-1.7600418227759708E-3</v>
      </c>
      <c r="K944" s="4">
        <f t="shared" si="305"/>
        <v>-5.9771717347740063E-3</v>
      </c>
      <c r="L944" s="4">
        <f t="shared" si="311"/>
        <v>-9.5766412051154198E-3</v>
      </c>
      <c r="M944" s="4">
        <f t="shared" si="306"/>
        <v>2.7259556173782123E-3</v>
      </c>
      <c r="N944" s="4">
        <f t="shared" si="312"/>
        <v>6.3463122554419703E-3</v>
      </c>
      <c r="O944" s="4">
        <f t="shared" si="314"/>
        <v>3.5877455819275906E-3</v>
      </c>
      <c r="P944" s="4">
        <f t="shared" si="294"/>
        <v>2.6571607927540233E-2</v>
      </c>
      <c r="T944" s="4">
        <f t="shared" si="298"/>
        <v>-2.5877842641805586E-3</v>
      </c>
      <c r="U944" s="4">
        <f t="shared" si="299"/>
        <v>-2.5877842641805586E-3</v>
      </c>
      <c r="V944" s="2">
        <f t="shared" si="307"/>
        <v>-1.1692951119630628E-2</v>
      </c>
      <c r="W944" s="4">
        <f t="shared" si="308"/>
        <v>-2.1576021608434234E-2</v>
      </c>
      <c r="X944" s="4">
        <f t="shared" si="309"/>
        <v>9.2128927601650788E-3</v>
      </c>
      <c r="Y944" s="4">
        <f t="shared" si="302"/>
        <v>-1.8371471339078665E-2</v>
      </c>
      <c r="Z944" s="4">
        <f t="shared" si="303"/>
        <v>-1.2182058303221204E-2</v>
      </c>
      <c r="AA944" s="4">
        <f t="shared" si="313"/>
        <v>7.2471951748890439E-3</v>
      </c>
    </row>
    <row r="945" spans="1:27" x14ac:dyDescent="0.3">
      <c r="A945" s="1">
        <f t="shared" si="295"/>
        <v>40</v>
      </c>
      <c r="B945" s="1">
        <f t="shared" si="296"/>
        <v>4</v>
      </c>
      <c r="C945" s="10">
        <v>40451</v>
      </c>
      <c r="D945" s="3">
        <v>1141.2</v>
      </c>
      <c r="E945" s="3">
        <v>1145.97</v>
      </c>
      <c r="F945" s="3">
        <f t="shared" si="304"/>
        <v>1144.8920000000001</v>
      </c>
      <c r="G945" s="3">
        <f t="shared" si="310"/>
        <v>1139.165</v>
      </c>
      <c r="H945" s="4">
        <f t="shared" si="297"/>
        <v>-3.0836965922094927E-3</v>
      </c>
      <c r="I945" s="4">
        <f t="shared" si="300"/>
        <v>1.0832248652520762E-3</v>
      </c>
      <c r="J945" s="4">
        <f t="shared" si="301"/>
        <v>-4.1669214574615691E-3</v>
      </c>
      <c r="K945" s="4">
        <f t="shared" si="305"/>
        <v>9.4782175709559146E-4</v>
      </c>
      <c r="L945" s="4">
        <f t="shared" si="311"/>
        <v>-5.0589318975751045E-3</v>
      </c>
      <c r="M945" s="4">
        <f t="shared" si="306"/>
        <v>-3.2247583178151365E-3</v>
      </c>
      <c r="N945" s="4">
        <f t="shared" si="312"/>
        <v>1.7863961761466355E-3</v>
      </c>
      <c r="O945" s="4">
        <f t="shared" si="314"/>
        <v>5.0184016824396148E-3</v>
      </c>
      <c r="P945" s="4">
        <f t="shared" si="294"/>
        <v>2.3405972558515054E-2</v>
      </c>
      <c r="T945" s="4">
        <f t="shared" si="298"/>
        <v>-3.0836965922094927E-3</v>
      </c>
      <c r="U945" s="4">
        <f t="shared" si="299"/>
        <v>-3.0836965922094927E-3</v>
      </c>
      <c r="V945" s="2">
        <f t="shared" si="307"/>
        <v>-1.7384011950416334E-2</v>
      </c>
      <c r="W945" s="4">
        <f t="shared" si="308"/>
        <v>-2.7210171830912146E-2</v>
      </c>
      <c r="X945" s="4">
        <f t="shared" si="309"/>
        <v>1.455331027799767E-2</v>
      </c>
      <c r="Y945" s="4">
        <f t="shared" si="302"/>
        <v>-1.1532824399476588E-2</v>
      </c>
      <c r="Z945" s="4">
        <f t="shared" si="303"/>
        <v>-5.3002919867065719E-3</v>
      </c>
      <c r="AA945" s="4">
        <f t="shared" si="313"/>
        <v>1.0105537312142508E-2</v>
      </c>
    </row>
    <row r="946" spans="1:27" x14ac:dyDescent="0.3">
      <c r="A946" s="1">
        <f t="shared" si="295"/>
        <v>40</v>
      </c>
      <c r="B946" s="1">
        <f t="shared" si="296"/>
        <v>5</v>
      </c>
      <c r="C946" s="10">
        <v>40452</v>
      </c>
      <c r="D946" s="3">
        <v>1146.24</v>
      </c>
      <c r="E946" s="3">
        <v>1143.49</v>
      </c>
      <c r="F946" s="3">
        <f t="shared" si="304"/>
        <v>1144.4059999999999</v>
      </c>
      <c r="G946" s="3">
        <f t="shared" si="310"/>
        <v>1141.23</v>
      </c>
      <c r="H946" s="4">
        <f t="shared" si="297"/>
        <v>4.4164037854889267E-3</v>
      </c>
      <c r="I946" s="4">
        <f t="shared" si="300"/>
        <v>2.0066596565018959E-3</v>
      </c>
      <c r="J946" s="4">
        <f t="shared" si="301"/>
        <v>2.4097441289870308E-3</v>
      </c>
      <c r="K946" s="4">
        <f t="shared" si="305"/>
        <v>2.4075534525060862E-3</v>
      </c>
      <c r="L946" s="4">
        <f t="shared" si="311"/>
        <v>-4.6150251197587606E-4</v>
      </c>
      <c r="M946" s="4">
        <f t="shared" si="306"/>
        <v>1.6025781060218665E-3</v>
      </c>
      <c r="N946" s="4">
        <f t="shared" si="312"/>
        <v>4.3900002628742595E-3</v>
      </c>
      <c r="O946" s="4">
        <f t="shared" si="314"/>
        <v>2.770798436627522E-3</v>
      </c>
      <c r="P946" s="4">
        <f t="shared" si="294"/>
        <v>2.7925746569814457E-2</v>
      </c>
      <c r="T946" s="4">
        <f t="shared" si="298"/>
        <v>4.4164037854889267E-3</v>
      </c>
      <c r="U946" s="4">
        <f t="shared" si="299"/>
        <v>4.4164037854889267E-3</v>
      </c>
      <c r="V946" s="2">
        <f t="shared" si="307"/>
        <v>6.5457413249211593E-3</v>
      </c>
      <c r="W946" s="4">
        <f t="shared" si="308"/>
        <v>-3.5197160883279886E-3</v>
      </c>
      <c r="X946" s="4">
        <f t="shared" si="309"/>
        <v>-2.1154900885372329E-3</v>
      </c>
      <c r="Y946" s="4">
        <f t="shared" si="302"/>
        <v>-1.0091293847400573E-2</v>
      </c>
      <c r="Z946" s="4">
        <f t="shared" si="303"/>
        <v>-3.8496722244758729E-3</v>
      </c>
      <c r="AA946" s="4">
        <f t="shared" si="313"/>
        <v>5.5814574703837343E-3</v>
      </c>
    </row>
    <row r="947" spans="1:27" x14ac:dyDescent="0.3">
      <c r="A947" s="1">
        <f t="shared" si="295"/>
        <v>41</v>
      </c>
      <c r="B947" s="1">
        <f t="shared" si="296"/>
        <v>1</v>
      </c>
      <c r="C947" s="10">
        <v>40455</v>
      </c>
      <c r="D947" s="3">
        <v>1137.03</v>
      </c>
      <c r="E947" s="3">
        <v>1144.96</v>
      </c>
      <c r="F947" s="3">
        <f t="shared" si="304"/>
        <v>1143.3799999999999</v>
      </c>
      <c r="G947" s="3">
        <f t="shared" si="310"/>
        <v>1140.662</v>
      </c>
      <c r="H947" s="4">
        <f t="shared" si="297"/>
        <v>-8.034966499162511E-3</v>
      </c>
      <c r="I947" s="4">
        <f t="shared" si="300"/>
        <v>-1.1166945840312436E-3</v>
      </c>
      <c r="J947" s="4">
        <f t="shared" si="301"/>
        <v>-6.9182719151312678E-3</v>
      </c>
      <c r="K947" s="4">
        <f t="shared" si="305"/>
        <v>-1.110151451702991E-3</v>
      </c>
      <c r="L947" s="4">
        <f t="shared" si="311"/>
        <v>-4.5142766300638277E-3</v>
      </c>
      <c r="M947" s="4">
        <f t="shared" si="306"/>
        <v>-5.5537091780509624E-3</v>
      </c>
      <c r="N947" s="4">
        <f t="shared" si="312"/>
        <v>-3.1841158905969182E-3</v>
      </c>
      <c r="O947" s="4">
        <f t="shared" si="314"/>
        <v>2.3904382470118181E-3</v>
      </c>
      <c r="P947" s="4">
        <f t="shared" si="294"/>
        <v>1.9666397632499385E-2</v>
      </c>
      <c r="T947" s="4">
        <f t="shared" si="298"/>
        <v>-8.034966499162511E-3</v>
      </c>
      <c r="U947" s="4">
        <f t="shared" si="299"/>
        <v>-8.034966499162511E-3</v>
      </c>
      <c r="V947" s="2">
        <f t="shared" si="307"/>
        <v>-3.5594639865996016E-3</v>
      </c>
      <c r="W947" s="4">
        <f t="shared" si="308"/>
        <v>-1.3523869346733516E-2</v>
      </c>
      <c r="X947" s="4">
        <f t="shared" si="309"/>
        <v>-4.491489808783453E-3</v>
      </c>
      <c r="Y947" s="4">
        <f t="shared" si="302"/>
        <v>-1.3565137094449859E-2</v>
      </c>
      <c r="Z947" s="4">
        <f t="shared" si="303"/>
        <v>-7.3454189207934825E-3</v>
      </c>
      <c r="AA947" s="4">
        <f t="shared" si="313"/>
        <v>4.7770364798267071E-3</v>
      </c>
    </row>
    <row r="948" spans="1:27" x14ac:dyDescent="0.3">
      <c r="A948" s="1">
        <f t="shared" si="295"/>
        <v>41</v>
      </c>
      <c r="B948" s="1">
        <f t="shared" si="296"/>
        <v>2</v>
      </c>
      <c r="C948" s="10">
        <v>40456</v>
      </c>
      <c r="D948" s="3">
        <v>1160.75</v>
      </c>
      <c r="E948" s="3">
        <v>1140.68</v>
      </c>
      <c r="F948" s="3">
        <f t="shared" si="304"/>
        <v>1145.99</v>
      </c>
      <c r="G948" s="3">
        <f t="shared" si="310"/>
        <v>1142.759</v>
      </c>
      <c r="H948" s="4">
        <f t="shared" si="297"/>
        <v>2.0861366894453118E-2</v>
      </c>
      <c r="I948" s="4">
        <f t="shared" si="300"/>
        <v>3.2101175870470357E-3</v>
      </c>
      <c r="J948" s="4">
        <f t="shared" si="301"/>
        <v>1.7651249307406084E-2</v>
      </c>
      <c r="K948" s="4">
        <f t="shared" si="305"/>
        <v>4.6348821051335337E-3</v>
      </c>
      <c r="L948" s="4">
        <f t="shared" si="311"/>
        <v>3.2804763286808777E-3</v>
      </c>
      <c r="M948" s="4">
        <f t="shared" si="306"/>
        <v>1.2879693540083238E-2</v>
      </c>
      <c r="N948" s="4">
        <f t="shared" si="312"/>
        <v>1.5743476971084878E-2</v>
      </c>
      <c r="O948" s="4">
        <f t="shared" si="314"/>
        <v>2.7835451216885587E-3</v>
      </c>
      <c r="P948" s="4">
        <f t="shared" si="294"/>
        <v>4.0938032463456279E-2</v>
      </c>
      <c r="T948" s="4">
        <f t="shared" si="298"/>
        <v>2.0861366894453118E-2</v>
      </c>
      <c r="U948" s="4">
        <f t="shared" si="299"/>
        <v>2.0861366894453118E-2</v>
      </c>
      <c r="V948" s="2">
        <f t="shared" si="307"/>
        <v>9.3840971654222602E-3</v>
      </c>
      <c r="W948" s="4">
        <f t="shared" si="308"/>
        <v>-7.0974380623203999E-4</v>
      </c>
      <c r="X948" s="4">
        <f t="shared" si="309"/>
        <v>1.1370567221399281E-2</v>
      </c>
      <c r="Y948" s="4">
        <f t="shared" si="302"/>
        <v>-7.8917373724865306E-3</v>
      </c>
      <c r="Z948" s="4">
        <f t="shared" si="303"/>
        <v>-1.6362469966464113E-3</v>
      </c>
      <c r="AA948" s="4">
        <f t="shared" si="313"/>
        <v>5.6707689499513984E-3</v>
      </c>
    </row>
    <row r="949" spans="1:27" x14ac:dyDescent="0.3">
      <c r="A949" s="1">
        <f t="shared" si="295"/>
        <v>41</v>
      </c>
      <c r="B949" s="1">
        <f t="shared" si="296"/>
        <v>3</v>
      </c>
      <c r="C949" s="10">
        <v>40457</v>
      </c>
      <c r="D949" s="3">
        <v>1159.97</v>
      </c>
      <c r="E949" s="3">
        <v>1159.81</v>
      </c>
      <c r="F949" s="3">
        <f t="shared" si="304"/>
        <v>1149.038</v>
      </c>
      <c r="G949" s="3">
        <f t="shared" si="310"/>
        <v>1145.328</v>
      </c>
      <c r="H949" s="4">
        <f t="shared" si="297"/>
        <v>-6.7197932371309296E-4</v>
      </c>
      <c r="I949" s="4">
        <f t="shared" si="300"/>
        <v>-8.0982123626970027E-4</v>
      </c>
      <c r="J949" s="4">
        <f t="shared" si="301"/>
        <v>1.378419125566073E-4</v>
      </c>
      <c r="K949" s="4">
        <f t="shared" si="305"/>
        <v>-1.2444540167994777E-2</v>
      </c>
      <c r="L949" s="4">
        <f t="shared" si="311"/>
        <v>-1.4687821571302172E-2</v>
      </c>
      <c r="M949" s="4">
        <f t="shared" si="306"/>
        <v>9.5140456625455519E-3</v>
      </c>
      <c r="N949" s="4">
        <f t="shared" si="312"/>
        <v>1.2784110752553026E-2</v>
      </c>
      <c r="O949" s="4">
        <f t="shared" si="314"/>
        <v>3.1983585782391238E-3</v>
      </c>
      <c r="P949" s="4">
        <f t="shared" si="294"/>
        <v>4.0238543628374243E-2</v>
      </c>
      <c r="T949" s="4">
        <f t="shared" si="298"/>
        <v>-6.7197932371309296E-4</v>
      </c>
      <c r="U949" s="4">
        <f t="shared" si="299"/>
        <v>-6.7197932371309296E-4</v>
      </c>
      <c r="V949" s="2">
        <f t="shared" si="307"/>
        <v>-1.3801421494723224E-2</v>
      </c>
      <c r="W949" s="4">
        <f t="shared" si="308"/>
        <v>-2.3663407279776026E-2</v>
      </c>
      <c r="X949" s="4">
        <f t="shared" si="309"/>
        <v>1.3313183021323814E-2</v>
      </c>
      <c r="Y949" s="4">
        <f t="shared" si="302"/>
        <v>-2.4758199268144546E-2</v>
      </c>
      <c r="Z949" s="4">
        <f t="shared" si="303"/>
        <v>-1.8609056146971052E-2</v>
      </c>
      <c r="AA949" s="4">
        <f t="shared" si="313"/>
        <v>6.4995471339800819E-3</v>
      </c>
    </row>
    <row r="950" spans="1:27" x14ac:dyDescent="0.3">
      <c r="A950" s="1">
        <f t="shared" si="295"/>
        <v>41</v>
      </c>
      <c r="B950" s="1">
        <f t="shared" si="296"/>
        <v>4</v>
      </c>
      <c r="C950" s="10">
        <v>40458</v>
      </c>
      <c r="D950" s="3">
        <v>1158.06</v>
      </c>
      <c r="E950" s="3">
        <v>1161.57</v>
      </c>
      <c r="F950" s="3">
        <f t="shared" si="304"/>
        <v>1152.4099999999999</v>
      </c>
      <c r="G950" s="3">
        <f t="shared" si="310"/>
        <v>1148.6509999999998</v>
      </c>
      <c r="H950" s="4">
        <f t="shared" si="297"/>
        <v>-1.6465943084735656E-3</v>
      </c>
      <c r="I950" s="4">
        <f t="shared" si="300"/>
        <v>1.3793460175693414E-3</v>
      </c>
      <c r="J950" s="4">
        <f t="shared" si="301"/>
        <v>-3.025940326042907E-3</v>
      </c>
      <c r="K950" s="4">
        <f t="shared" si="305"/>
        <v>-7.7351138391510829E-3</v>
      </c>
      <c r="L950" s="4">
        <f t="shared" si="311"/>
        <v>-1.065927950243941E-2</v>
      </c>
      <c r="M950" s="4">
        <f t="shared" si="306"/>
        <v>4.9027689797902585E-3</v>
      </c>
      <c r="N950" s="4">
        <f t="shared" si="312"/>
        <v>8.1913479377113737E-3</v>
      </c>
      <c r="O950" s="4">
        <f t="shared" si="314"/>
        <v>3.2459458059168047E-3</v>
      </c>
      <c r="P950" s="4">
        <f t="shared" ref="P950:P1009" si="315">(D950-1115.1)/1115.1</f>
        <v>3.8525692762980936E-2</v>
      </c>
      <c r="T950" s="4">
        <f t="shared" si="298"/>
        <v>-1.6465943084735656E-3</v>
      </c>
      <c r="U950" s="4">
        <f t="shared" si="299"/>
        <v>-1.6465943084735656E-3</v>
      </c>
      <c r="V950" s="2">
        <f t="shared" si="307"/>
        <v>-1.6181452968611242E-2</v>
      </c>
      <c r="W950" s="4">
        <f t="shared" si="308"/>
        <v>-2.6019638438925158E-2</v>
      </c>
      <c r="X950" s="4">
        <f t="shared" si="309"/>
        <v>1.477392218717131E-2</v>
      </c>
      <c r="Y950" s="4">
        <f t="shared" si="302"/>
        <v>-2.0107493965844898E-2</v>
      </c>
      <c r="Z950" s="4">
        <f t="shared" si="303"/>
        <v>-1.3929026986222533E-2</v>
      </c>
      <c r="AA950" s="4">
        <f t="shared" si="313"/>
        <v>6.5665582430480792E-3</v>
      </c>
    </row>
    <row r="951" spans="1:27" x14ac:dyDescent="0.3">
      <c r="A951" s="1">
        <f t="shared" si="295"/>
        <v>41</v>
      </c>
      <c r="B951" s="1">
        <f t="shared" si="296"/>
        <v>5</v>
      </c>
      <c r="C951" s="10">
        <v>40459</v>
      </c>
      <c r="D951" s="3">
        <v>1165.1500000000001</v>
      </c>
      <c r="E951" s="3">
        <v>1158.3599999999999</v>
      </c>
      <c r="F951" s="3">
        <f t="shared" si="304"/>
        <v>1156.1919999999998</v>
      </c>
      <c r="G951" s="3">
        <f t="shared" si="310"/>
        <v>1150.2989999999998</v>
      </c>
      <c r="H951" s="4">
        <f t="shared" si="297"/>
        <v>6.122307997858613E-3</v>
      </c>
      <c r="I951" s="4">
        <f t="shared" si="300"/>
        <v>2.5905393502923386E-4</v>
      </c>
      <c r="J951" s="4">
        <f t="shared" si="301"/>
        <v>5.8632540628293789E-3</v>
      </c>
      <c r="K951" s="4">
        <f t="shared" si="305"/>
        <v>-3.5468801271091939E-3</v>
      </c>
      <c r="L951" s="4">
        <f t="shared" si="311"/>
        <v>-8.1266178877702957E-3</v>
      </c>
      <c r="M951" s="4">
        <f t="shared" si="306"/>
        <v>7.7478481082729452E-3</v>
      </c>
      <c r="N951" s="4">
        <f t="shared" si="312"/>
        <v>1.291055629884086E-2</v>
      </c>
      <c r="O951" s="4">
        <f t="shared" si="314"/>
        <v>5.0577178904004025E-3</v>
      </c>
      <c r="P951" s="4">
        <f t="shared" si="315"/>
        <v>4.4883866917765393E-2</v>
      </c>
      <c r="T951" s="4">
        <f t="shared" si="298"/>
        <v>6.122307997858613E-3</v>
      </c>
      <c r="U951" s="4">
        <f t="shared" si="299"/>
        <v>6.122307997858613E-3</v>
      </c>
      <c r="V951" s="2">
        <f t="shared" si="307"/>
        <v>-1.0206725040153306E-2</v>
      </c>
      <c r="W951" s="4">
        <f t="shared" si="308"/>
        <v>-2.0104657789751873E-2</v>
      </c>
      <c r="X951" s="4">
        <f t="shared" si="309"/>
        <v>1.6497417643774499E-2</v>
      </c>
      <c r="Y951" s="4">
        <f t="shared" si="302"/>
        <v>-1.5971482619289882E-2</v>
      </c>
      <c r="Z951" s="4">
        <f t="shared" si="303"/>
        <v>-9.766937055154707E-3</v>
      </c>
      <c r="AA951" s="4">
        <f t="shared" si="313"/>
        <v>1.029879256138104E-2</v>
      </c>
    </row>
    <row r="952" spans="1:27" x14ac:dyDescent="0.3">
      <c r="A952" s="1">
        <f t="shared" si="295"/>
        <v>42</v>
      </c>
      <c r="B952" s="1">
        <f t="shared" si="296"/>
        <v>1</v>
      </c>
      <c r="C952" s="10">
        <v>40462</v>
      </c>
      <c r="D952" s="3">
        <v>1165.32</v>
      </c>
      <c r="E952" s="3">
        <v>1165.32</v>
      </c>
      <c r="F952" s="3">
        <f t="shared" si="304"/>
        <v>1161.8499999999999</v>
      </c>
      <c r="G952" s="3">
        <f t="shared" si="310"/>
        <v>1152.615</v>
      </c>
      <c r="H952" s="4">
        <f t="shared" si="297"/>
        <v>1.4590396086327544E-4</v>
      </c>
      <c r="I952" s="4">
        <f t="shared" si="300"/>
        <v>1.4590396086327544E-4</v>
      </c>
      <c r="J952" s="4">
        <f t="shared" si="301"/>
        <v>0</v>
      </c>
      <c r="K952" s="4">
        <f t="shared" si="305"/>
        <v>-3.5767926876368004E-3</v>
      </c>
      <c r="L952" s="4">
        <f t="shared" si="311"/>
        <v>-1.1969846514754936E-2</v>
      </c>
      <c r="M952" s="4">
        <f t="shared" si="306"/>
        <v>2.9866161724835627E-3</v>
      </c>
      <c r="N952" s="4">
        <f t="shared" si="312"/>
        <v>1.1022761286292411E-2</v>
      </c>
      <c r="O952" s="4">
        <f t="shared" si="314"/>
        <v>7.9248618405244053E-3</v>
      </c>
      <c r="P952" s="4">
        <f t="shared" si="315"/>
        <v>4.503631961259083E-2</v>
      </c>
      <c r="T952" s="4">
        <f t="shared" si="298"/>
        <v>1.4590396086327544E-4</v>
      </c>
      <c r="U952" s="4">
        <f t="shared" si="299"/>
        <v>1.4590396086327544E-4</v>
      </c>
      <c r="V952" s="2">
        <f t="shared" si="307"/>
        <v>-2.4134231643994437E-2</v>
      </c>
      <c r="W952" s="4">
        <f t="shared" si="308"/>
        <v>-3.3892889327554528E-2</v>
      </c>
      <c r="X952" s="4">
        <f t="shared" si="309"/>
        <v>2.4880610010289933E-2</v>
      </c>
      <c r="Y952" s="4">
        <f t="shared" si="302"/>
        <v>-1.6001022205247257E-2</v>
      </c>
      <c r="Z952" s="4">
        <f t="shared" si="303"/>
        <v>-9.796662895579112E-3</v>
      </c>
      <c r="AA952" s="4">
        <f t="shared" si="313"/>
        <v>1.6153859609228802E-2</v>
      </c>
    </row>
    <row r="953" spans="1:27" x14ac:dyDescent="0.3">
      <c r="A953" s="1">
        <f t="shared" si="295"/>
        <v>42</v>
      </c>
      <c r="B953" s="1">
        <f t="shared" si="296"/>
        <v>2</v>
      </c>
      <c r="C953" s="10">
        <v>40463</v>
      </c>
      <c r="D953" s="3">
        <v>1169.77</v>
      </c>
      <c r="E953" s="3">
        <v>1164.28</v>
      </c>
      <c r="F953" s="3">
        <f t="shared" si="304"/>
        <v>1163.654</v>
      </c>
      <c r="G953" s="3">
        <f t="shared" si="310"/>
        <v>1154.8219999999999</v>
      </c>
      <c r="H953" s="4">
        <f t="shared" si="297"/>
        <v>3.8186935777297613E-3</v>
      </c>
      <c r="I953" s="4">
        <f t="shared" si="300"/>
        <v>-8.9245872378399384E-4</v>
      </c>
      <c r="J953" s="4">
        <f t="shared" si="301"/>
        <v>4.7111523015137555E-3</v>
      </c>
      <c r="K953" s="4">
        <f t="shared" si="305"/>
        <v>-2.7417361754710607E-3</v>
      </c>
      <c r="L953" s="4">
        <f t="shared" si="311"/>
        <v>-1.0433948519624564E-2</v>
      </c>
      <c r="M953" s="4">
        <f t="shared" si="306"/>
        <v>5.2558578409045865E-3</v>
      </c>
      <c r="N953" s="4">
        <f t="shared" si="312"/>
        <v>1.2943986172760906E-2</v>
      </c>
      <c r="O953" s="4">
        <f t="shared" si="314"/>
        <v>7.550202176496326E-3</v>
      </c>
      <c r="P953" s="4">
        <f t="shared" si="315"/>
        <v>4.9026993094789771E-2</v>
      </c>
      <c r="T953" s="4">
        <f t="shared" si="298"/>
        <v>3.8186935777297613E-3</v>
      </c>
      <c r="U953" s="4">
        <f t="shared" si="299"/>
        <v>3.8186935777297613E-3</v>
      </c>
      <c r="V953" s="2">
        <f t="shared" si="307"/>
        <v>-3.9216695843201322E-3</v>
      </c>
      <c r="W953" s="4">
        <f t="shared" si="308"/>
        <v>-1.3882452888476993E-2</v>
      </c>
      <c r="X953" s="4">
        <f t="shared" si="309"/>
        <v>7.7708378203747422E-3</v>
      </c>
      <c r="Y953" s="4">
        <f t="shared" si="302"/>
        <v>-1.5176377869043798E-2</v>
      </c>
      <c r="Z953" s="4">
        <f t="shared" si="303"/>
        <v>-8.9668189708800739E-3</v>
      </c>
      <c r="AA953" s="4">
        <f t="shared" si="313"/>
        <v>1.5413747065855712E-2</v>
      </c>
    </row>
    <row r="954" spans="1:27" x14ac:dyDescent="0.3">
      <c r="A954" s="1">
        <f t="shared" si="295"/>
        <v>42</v>
      </c>
      <c r="B954" s="1">
        <f t="shared" si="296"/>
        <v>3</v>
      </c>
      <c r="C954" s="10">
        <v>40464</v>
      </c>
      <c r="D954" s="3">
        <v>1178.0999999999999</v>
      </c>
      <c r="E954" s="3">
        <v>1171.32</v>
      </c>
      <c r="F954" s="3">
        <f t="shared" si="304"/>
        <v>1167.28</v>
      </c>
      <c r="G954" s="3">
        <f t="shared" si="310"/>
        <v>1158.1590000000001</v>
      </c>
      <c r="H954" s="4">
        <f t="shared" si="297"/>
        <v>7.1210579857578218E-3</v>
      </c>
      <c r="I954" s="4">
        <f t="shared" si="300"/>
        <v>1.3250468040725567E-3</v>
      </c>
      <c r="J954" s="4">
        <f t="shared" si="301"/>
        <v>5.7960111816852651E-3</v>
      </c>
      <c r="K954" s="4">
        <f t="shared" si="305"/>
        <v>-4.4410439659079677E-3</v>
      </c>
      <c r="L954" s="4">
        <f t="shared" si="311"/>
        <v>-1.1819987404931395E-2</v>
      </c>
      <c r="M954" s="4">
        <f t="shared" si="306"/>
        <v>9.2694126516345149E-3</v>
      </c>
      <c r="N954" s="4">
        <f t="shared" si="312"/>
        <v>1.7217843145889124E-2</v>
      </c>
      <c r="O954" s="4">
        <f t="shared" si="314"/>
        <v>7.742127153891748E-3</v>
      </c>
      <c r="P954" s="4">
        <f t="shared" si="315"/>
        <v>5.6497175141242945E-2</v>
      </c>
      <c r="T954" s="4">
        <f t="shared" si="298"/>
        <v>7.1210579857578218E-3</v>
      </c>
      <c r="U954" s="4">
        <f t="shared" si="299"/>
        <v>7.1210579857578218E-3</v>
      </c>
      <c r="V954" s="2">
        <f t="shared" si="307"/>
        <v>-8.3777152773621775E-3</v>
      </c>
      <c r="W954" s="4">
        <f t="shared" si="308"/>
        <v>-1.8293938124588544E-2</v>
      </c>
      <c r="X954" s="4">
        <f t="shared" si="309"/>
        <v>1.5629714561583387E-2</v>
      </c>
      <c r="Y954" s="4">
        <f t="shared" si="302"/>
        <v>-1.6854497283041371E-2</v>
      </c>
      <c r="Z954" s="4">
        <f t="shared" si="303"/>
        <v>-1.0655519346894857E-2</v>
      </c>
      <c r="AA954" s="4">
        <f t="shared" si="313"/>
        <v>1.5875889222114466E-2</v>
      </c>
    </row>
    <row r="955" spans="1:27" x14ac:dyDescent="0.3">
      <c r="A955" s="1">
        <f t="shared" si="295"/>
        <v>42</v>
      </c>
      <c r="B955" s="1">
        <f t="shared" si="296"/>
        <v>4</v>
      </c>
      <c r="C955" s="10">
        <v>40465</v>
      </c>
      <c r="D955" s="3">
        <v>1173.81</v>
      </c>
      <c r="E955" s="3">
        <v>1177.82</v>
      </c>
      <c r="F955" s="3">
        <f t="shared" si="304"/>
        <v>1170.4299999999998</v>
      </c>
      <c r="G955" s="3">
        <f t="shared" si="310"/>
        <v>1161.4199999999998</v>
      </c>
      <c r="H955" s="4">
        <f t="shared" si="297"/>
        <v>-3.6414565826330225E-3</v>
      </c>
      <c r="I955" s="4">
        <f t="shared" si="300"/>
        <v>-2.3767082590609687E-4</v>
      </c>
      <c r="J955" s="4">
        <f t="shared" si="301"/>
        <v>-3.4037857567269258E-3</v>
      </c>
      <c r="K955" s="4">
        <f t="shared" si="305"/>
        <v>-7.2277395806806498E-3</v>
      </c>
      <c r="L955" s="4">
        <f t="shared" si="311"/>
        <v>-1.5326938856350579E-2</v>
      </c>
      <c r="M955" s="4">
        <f t="shared" si="306"/>
        <v>2.8878275505584356E-3</v>
      </c>
      <c r="N955" s="4">
        <f t="shared" si="312"/>
        <v>1.0667975409412703E-2</v>
      </c>
      <c r="O955" s="4">
        <f t="shared" si="314"/>
        <v>7.6758589550267858E-3</v>
      </c>
      <c r="P955" s="4">
        <f t="shared" si="315"/>
        <v>5.2649986548291672E-2</v>
      </c>
      <c r="T955" s="4">
        <f t="shared" si="298"/>
        <v>-3.6414565826330225E-3</v>
      </c>
      <c r="U955" s="4">
        <f t="shared" si="299"/>
        <v>-3.6414565826330225E-3</v>
      </c>
      <c r="V955" s="2">
        <f t="shared" si="307"/>
        <v>-1.7010440539852276E-2</v>
      </c>
      <c r="W955" s="4">
        <f t="shared" si="308"/>
        <v>-2.6840336134453757E-2</v>
      </c>
      <c r="X955" s="4">
        <f t="shared" si="309"/>
        <v>1.3600331589036839E-2</v>
      </c>
      <c r="Y955" s="4">
        <f t="shared" si="302"/>
        <v>-1.9606446069699666E-2</v>
      </c>
      <c r="Z955" s="4">
        <f t="shared" si="303"/>
        <v>-1.3424819857954859E-2</v>
      </c>
      <c r="AA955" s="4">
        <f t="shared" si="313"/>
        <v>1.5636795932003351E-2</v>
      </c>
    </row>
    <row r="956" spans="1:27" x14ac:dyDescent="0.3">
      <c r="A956" s="1">
        <f t="shared" si="295"/>
        <v>42</v>
      </c>
      <c r="B956" s="1">
        <f t="shared" si="296"/>
        <v>5</v>
      </c>
      <c r="C956" s="10">
        <v>40466</v>
      </c>
      <c r="D956" s="3">
        <v>1176.19</v>
      </c>
      <c r="E956" s="3">
        <v>1177.47</v>
      </c>
      <c r="F956" s="3">
        <f t="shared" si="304"/>
        <v>1172.6380000000001</v>
      </c>
      <c r="G956" s="3">
        <f t="shared" si="310"/>
        <v>1164.415</v>
      </c>
      <c r="H956" s="4">
        <f t="shared" si="297"/>
        <v>2.0275853843467933E-3</v>
      </c>
      <c r="I956" s="4">
        <f t="shared" si="300"/>
        <v>3.1180514734071799E-3</v>
      </c>
      <c r="J956" s="4">
        <f t="shared" si="301"/>
        <v>-1.0904660890603867E-3</v>
      </c>
      <c r="K956" s="4">
        <f t="shared" si="305"/>
        <v>-1.7549688620815511E-3</v>
      </c>
      <c r="L956" s="4">
        <f t="shared" si="311"/>
        <v>-9.1184547186796642E-3</v>
      </c>
      <c r="M956" s="4">
        <f t="shared" si="306"/>
        <v>3.029067794152933E-3</v>
      </c>
      <c r="N956" s="4">
        <f t="shared" si="312"/>
        <v>1.0112374024724939E-2</v>
      </c>
      <c r="O956" s="4">
        <f t="shared" si="314"/>
        <v>6.9912174053513325E-3</v>
      </c>
      <c r="P956" s="4">
        <f t="shared" si="315"/>
        <v>5.4784324275849831E-2</v>
      </c>
      <c r="T956" s="4">
        <f t="shared" si="298"/>
        <v>2.0275853843467933E-3</v>
      </c>
      <c r="U956" s="4">
        <f t="shared" si="299"/>
        <v>2.0275853843467933E-3</v>
      </c>
      <c r="V956" s="2">
        <f t="shared" si="307"/>
        <v>-7.3776846337992134E-3</v>
      </c>
      <c r="W956" s="4">
        <f t="shared" si="308"/>
        <v>-1.730390778746117E-2</v>
      </c>
      <c r="X956" s="4">
        <f t="shared" si="309"/>
        <v>9.4751748701883565E-3</v>
      </c>
      <c r="Y956" s="4">
        <f t="shared" si="302"/>
        <v>-1.4201914387491936E-2</v>
      </c>
      <c r="Z956" s="4">
        <f t="shared" si="303"/>
        <v>-7.986211253704115E-3</v>
      </c>
      <c r="AA956" s="4">
        <f t="shared" si="313"/>
        <v>1.4224281088262477E-2</v>
      </c>
    </row>
    <row r="957" spans="1:27" x14ac:dyDescent="0.3">
      <c r="A957" s="1">
        <f t="shared" si="295"/>
        <v>43</v>
      </c>
      <c r="B957" s="1">
        <f t="shared" si="296"/>
        <v>1</v>
      </c>
      <c r="C957" s="10">
        <v>40469</v>
      </c>
      <c r="D957" s="3">
        <v>1184.71</v>
      </c>
      <c r="E957" s="3">
        <v>1176.83</v>
      </c>
      <c r="F957" s="3">
        <f t="shared" si="304"/>
        <v>1176.5160000000001</v>
      </c>
      <c r="G957" s="3">
        <f t="shared" si="310"/>
        <v>1169.1830000000002</v>
      </c>
      <c r="H957" s="4">
        <f t="shared" si="297"/>
        <v>7.2437276290395099E-3</v>
      </c>
      <c r="I957" s="4">
        <f t="shared" si="300"/>
        <v>5.4412977495121764E-4</v>
      </c>
      <c r="J957" s="4">
        <f t="shared" si="301"/>
        <v>6.6995978540882921E-3</v>
      </c>
      <c r="K957" s="4">
        <f t="shared" si="305"/>
        <v>-1.4644742771151614E-3</v>
      </c>
      <c r="L957" s="4">
        <f t="shared" si="311"/>
        <v>-7.4241595509417372E-3</v>
      </c>
      <c r="M957" s="4">
        <f t="shared" si="306"/>
        <v>6.9646311652369871E-3</v>
      </c>
      <c r="N957" s="4">
        <f t="shared" si="312"/>
        <v>1.3280213619253627E-2</v>
      </c>
      <c r="O957" s="4">
        <f t="shared" si="314"/>
        <v>6.1897004330172412E-3</v>
      </c>
      <c r="P957" s="4">
        <f t="shared" si="315"/>
        <v>6.2424894628284579E-2</v>
      </c>
      <c r="T957" s="4">
        <f t="shared" si="298"/>
        <v>7.2437276290395099E-3</v>
      </c>
      <c r="U957" s="4">
        <f t="shared" si="299"/>
        <v>7.2437276290395099E-3</v>
      </c>
      <c r="V957" s="2">
        <f t="shared" si="307"/>
        <v>-9.2417041464390257E-3</v>
      </c>
      <c r="W957" s="4">
        <f t="shared" si="308"/>
        <v>-1.914928710497461E-2</v>
      </c>
      <c r="X957" s="4">
        <f t="shared" si="309"/>
        <v>1.663920639824263E-2</v>
      </c>
      <c r="Y957" s="4">
        <f t="shared" si="302"/>
        <v>-1.3915041929520255E-2</v>
      </c>
      <c r="Z957" s="4">
        <f t="shared" si="303"/>
        <v>-7.6975299932381322E-3</v>
      </c>
      <c r="AA957" s="4">
        <f t="shared" si="313"/>
        <v>1.2622971984335473E-2</v>
      </c>
    </row>
    <row r="958" spans="1:27" x14ac:dyDescent="0.3">
      <c r="A958" s="1">
        <f t="shared" si="295"/>
        <v>43</v>
      </c>
      <c r="B958" s="1">
        <f t="shared" si="296"/>
        <v>2</v>
      </c>
      <c r="C958" s="10">
        <v>40470</v>
      </c>
      <c r="D958" s="3">
        <v>1165.9000000000001</v>
      </c>
      <c r="E958" s="3">
        <v>1178.6400000000001</v>
      </c>
      <c r="F958" s="3">
        <f t="shared" si="304"/>
        <v>1175.7419999999997</v>
      </c>
      <c r="G958" s="3">
        <f t="shared" si="310"/>
        <v>1169.6980000000001</v>
      </c>
      <c r="H958" s="4">
        <f t="shared" si="297"/>
        <v>-1.5877303306294322E-2</v>
      </c>
      <c r="I958" s="4">
        <f t="shared" si="300"/>
        <v>-5.1236167500906859E-3</v>
      </c>
      <c r="J958" s="4">
        <f t="shared" si="301"/>
        <v>-1.0753686556203637E-2</v>
      </c>
      <c r="K958" s="4">
        <f t="shared" si="305"/>
        <v>-5.4929054367736947E-3</v>
      </c>
      <c r="L958" s="4">
        <f t="shared" si="311"/>
        <v>-1.2315250145605184E-2</v>
      </c>
      <c r="M958" s="4">
        <f t="shared" si="306"/>
        <v>-8.3708840885157159E-3</v>
      </c>
      <c r="N958" s="4">
        <f t="shared" si="312"/>
        <v>-3.2469919586081207E-3</v>
      </c>
      <c r="O958" s="4">
        <f t="shared" si="314"/>
        <v>5.1839780427134757E-3</v>
      </c>
      <c r="P958" s="4">
        <f t="shared" si="315"/>
        <v>4.5556452336113523E-2</v>
      </c>
      <c r="T958" s="4">
        <f t="shared" si="298"/>
        <v>-1.5877303306294322E-2</v>
      </c>
      <c r="U958" s="4">
        <f t="shared" si="299"/>
        <v>-1.5877303306294322E-2</v>
      </c>
      <c r="V958" s="2">
        <f t="shared" si="307"/>
        <v>-1.2610681094951552E-2</v>
      </c>
      <c r="W958" s="4">
        <f t="shared" si="308"/>
        <v>-2.2484574284001989E-2</v>
      </c>
      <c r="X958" s="4">
        <f t="shared" si="309"/>
        <v>-3.308342665652129E-3</v>
      </c>
      <c r="Y958" s="4">
        <f t="shared" si="302"/>
        <v>-1.7893243274220483E-2</v>
      </c>
      <c r="Z958" s="4">
        <f t="shared" si="303"/>
        <v>-1.1700814890976097E-2</v>
      </c>
      <c r="AA958" s="4">
        <f t="shared" si="313"/>
        <v>1.0387967557366484E-2</v>
      </c>
    </row>
    <row r="959" spans="1:27" x14ac:dyDescent="0.3">
      <c r="A959" s="1">
        <f t="shared" si="295"/>
        <v>43</v>
      </c>
      <c r="B959" s="1">
        <f t="shared" si="296"/>
        <v>3</v>
      </c>
      <c r="C959" s="10">
        <v>40471</v>
      </c>
      <c r="D959" s="3">
        <v>1178.17</v>
      </c>
      <c r="E959" s="3">
        <v>1166.74</v>
      </c>
      <c r="F959" s="3">
        <f t="shared" si="304"/>
        <v>1175.7560000000001</v>
      </c>
      <c r="G959" s="3">
        <f t="shared" si="310"/>
        <v>1171.518</v>
      </c>
      <c r="H959" s="4">
        <f t="shared" si="297"/>
        <v>1.0524058667124093E-2</v>
      </c>
      <c r="I959" s="4">
        <f t="shared" si="300"/>
        <v>7.204734539839764E-4</v>
      </c>
      <c r="J959" s="4">
        <f t="shared" si="301"/>
        <v>9.8035852131401167E-3</v>
      </c>
      <c r="K959" s="4">
        <f t="shared" si="305"/>
        <v>7.9359293249850367E-3</v>
      </c>
      <c r="L959" s="4">
        <f t="shared" si="311"/>
        <v>4.1846546778359405E-3</v>
      </c>
      <c r="M959" s="4">
        <f t="shared" si="306"/>
        <v>2.0531470815373146E-3</v>
      </c>
      <c r="N959" s="4">
        <f t="shared" si="312"/>
        <v>5.6781031106650035E-3</v>
      </c>
      <c r="O959" s="4">
        <f t="shared" si="314"/>
        <v>3.5971039832961762E-3</v>
      </c>
      <c r="P959" s="4">
        <f t="shared" si="315"/>
        <v>5.6559949780288915E-2</v>
      </c>
      <c r="T959" s="4">
        <f t="shared" si="298"/>
        <v>1.0524058667124093E-2</v>
      </c>
      <c r="U959" s="4">
        <f t="shared" si="299"/>
        <v>1.0524058667124093E-2</v>
      </c>
      <c r="V959" s="2">
        <f t="shared" si="307"/>
        <v>1.0464019212625283E-2</v>
      </c>
      <c r="W959" s="4">
        <f t="shared" si="308"/>
        <v>3.5937902049907282E-4</v>
      </c>
      <c r="X959" s="4">
        <f t="shared" si="309"/>
        <v>5.9417706476668972E-5</v>
      </c>
      <c r="Y959" s="4">
        <f t="shared" si="302"/>
        <v>-4.6318503424087462E-3</v>
      </c>
      <c r="Z959" s="4">
        <f t="shared" si="303"/>
        <v>1.6441944353160047E-3</v>
      </c>
      <c r="AA959" s="4">
        <f t="shared" si="313"/>
        <v>7.2613254746077315E-3</v>
      </c>
    </row>
    <row r="960" spans="1:27" x14ac:dyDescent="0.3">
      <c r="A960" s="1">
        <f t="shared" si="295"/>
        <v>43</v>
      </c>
      <c r="B960" s="1">
        <f t="shared" si="296"/>
        <v>4</v>
      </c>
      <c r="C960" s="10">
        <v>40472</v>
      </c>
      <c r="D960" s="3">
        <v>1180.26</v>
      </c>
      <c r="E960" s="3">
        <v>1179.82</v>
      </c>
      <c r="F960" s="3">
        <f t="shared" si="304"/>
        <v>1177.046</v>
      </c>
      <c r="G960" s="3">
        <f t="shared" si="310"/>
        <v>1173.7379999999998</v>
      </c>
      <c r="H960" s="4">
        <f t="shared" si="297"/>
        <v>1.7739375472129813E-3</v>
      </c>
      <c r="I960" s="4">
        <f t="shared" si="300"/>
        <v>1.4004770109575558E-3</v>
      </c>
      <c r="J960" s="4">
        <f t="shared" si="301"/>
        <v>3.7346053625542542E-4</v>
      </c>
      <c r="K960" s="4">
        <f t="shared" si="305"/>
        <v>-1.6360117809823785E-3</v>
      </c>
      <c r="L960" s="4">
        <f t="shared" si="311"/>
        <v>-4.3768443150536433E-3</v>
      </c>
      <c r="M960" s="4">
        <f t="shared" si="306"/>
        <v>2.730564480912336E-3</v>
      </c>
      <c r="N960" s="4">
        <f t="shared" si="312"/>
        <v>5.5566063295217185E-3</v>
      </c>
      <c r="O960" s="4">
        <f t="shared" si="314"/>
        <v>2.8027722705168522E-3</v>
      </c>
      <c r="P960" s="4">
        <f t="shared" si="315"/>
        <v>5.8434221146085631E-2</v>
      </c>
      <c r="T960" s="4">
        <f t="shared" si="298"/>
        <v>1.7739375472129813E-3</v>
      </c>
      <c r="U960" s="4">
        <f t="shared" si="299"/>
        <v>1.7739375472129813E-3</v>
      </c>
      <c r="V960" s="2">
        <f t="shared" si="307"/>
        <v>-3.7006544047125008E-3</v>
      </c>
      <c r="W960" s="4">
        <f t="shared" si="308"/>
        <v>-1.3663647860665403E-2</v>
      </c>
      <c r="X960" s="4">
        <f t="shared" si="309"/>
        <v>5.4949267769060115E-3</v>
      </c>
      <c r="Y960" s="4">
        <f t="shared" si="302"/>
        <v>-1.408444056176815E-2</v>
      </c>
      <c r="Z960" s="4">
        <f t="shared" si="303"/>
        <v>-7.8679967261697601E-3</v>
      </c>
      <c r="AA960" s="4">
        <f t="shared" si="313"/>
        <v>5.6526233948208894E-3</v>
      </c>
    </row>
    <row r="961" spans="1:27" x14ac:dyDescent="0.3">
      <c r="A961" s="1">
        <f t="shared" si="295"/>
        <v>43</v>
      </c>
      <c r="B961" s="1">
        <f t="shared" si="296"/>
        <v>5</v>
      </c>
      <c r="C961" s="10">
        <v>40473</v>
      </c>
      <c r="D961" s="3">
        <v>1183.08</v>
      </c>
      <c r="E961" s="3">
        <v>1180.52</v>
      </c>
      <c r="F961" s="3">
        <f t="shared" si="304"/>
        <v>1178.424</v>
      </c>
      <c r="G961" s="3">
        <f t="shared" si="310"/>
        <v>1175.5310000000002</v>
      </c>
      <c r="H961" s="4">
        <f t="shared" si="297"/>
        <v>2.3893040516495827E-3</v>
      </c>
      <c r="I961" s="4">
        <f t="shared" si="300"/>
        <v>2.2029044447832759E-4</v>
      </c>
      <c r="J961" s="4">
        <f t="shared" si="301"/>
        <v>2.1690136071712551E-3</v>
      </c>
      <c r="K961" s="4">
        <f t="shared" si="305"/>
        <v>-2.5418128209038688E-3</v>
      </c>
      <c r="L961" s="4">
        <f t="shared" si="311"/>
        <v>-4.7174163131662216E-3</v>
      </c>
      <c r="M961" s="4">
        <f t="shared" si="306"/>
        <v>3.9510396936925495E-3</v>
      </c>
      <c r="N961" s="4">
        <f t="shared" si="312"/>
        <v>6.421778753601351E-3</v>
      </c>
      <c r="O961" s="4">
        <f t="shared" si="314"/>
        <v>2.4453122358587772E-3</v>
      </c>
      <c r="P961" s="4">
        <f t="shared" si="315"/>
        <v>6.0963142319074543E-2</v>
      </c>
      <c r="T961" s="4">
        <f t="shared" si="298"/>
        <v>2.3893040516495827E-3</v>
      </c>
      <c r="U961" s="4">
        <f t="shared" si="299"/>
        <v>2.3893040516495827E-3</v>
      </c>
      <c r="V961" s="2">
        <f t="shared" si="307"/>
        <v>-3.4483927270261947E-3</v>
      </c>
      <c r="W961" s="4">
        <f t="shared" si="308"/>
        <v>-1.3413908799755906E-2</v>
      </c>
      <c r="X961" s="4">
        <f t="shared" si="309"/>
        <v>5.8578971084602589E-3</v>
      </c>
      <c r="Y961" s="4">
        <f t="shared" si="302"/>
        <v>-1.4978947324383802E-2</v>
      </c>
      <c r="Z961" s="4">
        <f t="shared" si="303"/>
        <v>-8.768143577327794E-3</v>
      </c>
      <c r="AA961" s="4">
        <f t="shared" si="313"/>
        <v>4.93417405883131E-3</v>
      </c>
    </row>
    <row r="962" spans="1:27" x14ac:dyDescent="0.3">
      <c r="A962" s="1">
        <f t="shared" si="295"/>
        <v>44</v>
      </c>
      <c r="B962" s="1">
        <f t="shared" si="296"/>
        <v>1</v>
      </c>
      <c r="C962" s="10">
        <v>40476</v>
      </c>
      <c r="D962" s="3">
        <v>1185.6199999999999</v>
      </c>
      <c r="E962" s="3">
        <v>1184.74</v>
      </c>
      <c r="F962" s="3">
        <f t="shared" si="304"/>
        <v>1178.606</v>
      </c>
      <c r="G962" s="3">
        <f t="shared" si="310"/>
        <v>1177.5610000000001</v>
      </c>
      <c r="H962" s="4">
        <f t="shared" si="297"/>
        <v>2.1469384995097237E-3</v>
      </c>
      <c r="I962" s="4">
        <f t="shared" si="300"/>
        <v>1.4031172870812472E-3</v>
      </c>
      <c r="J962" s="4">
        <f t="shared" si="301"/>
        <v>7.4382121242847648E-4</v>
      </c>
      <c r="K962" s="4">
        <f t="shared" si="305"/>
        <v>-5.2638029549987864E-3</v>
      </c>
      <c r="L962" s="4">
        <f t="shared" si="311"/>
        <v>-5.4218180042299516E-3</v>
      </c>
      <c r="M962" s="4">
        <f t="shared" si="306"/>
        <v>5.951098161726562E-3</v>
      </c>
      <c r="N962" s="4">
        <f t="shared" si="312"/>
        <v>6.8438068176508403E-3</v>
      </c>
      <c r="O962" s="4">
        <f t="shared" si="314"/>
        <v>8.8139538806687257E-4</v>
      </c>
      <c r="P962" s="4">
        <f t="shared" si="315"/>
        <v>6.3240964935880176E-2</v>
      </c>
      <c r="T962" s="4">
        <f t="shared" si="298"/>
        <v>2.1469384995097237E-3</v>
      </c>
      <c r="U962" s="4">
        <f t="shared" si="299"/>
        <v>2.1469384995097237E-3</v>
      </c>
      <c r="V962" s="2">
        <f t="shared" si="307"/>
        <v>1.3777597457484778E-3</v>
      </c>
      <c r="W962" s="4">
        <f t="shared" si="308"/>
        <v>-8.6360178517089683E-3</v>
      </c>
      <c r="X962" s="4">
        <f t="shared" si="309"/>
        <v>7.6812046830013626E-4</v>
      </c>
      <c r="Y962" s="4">
        <f t="shared" si="302"/>
        <v>-1.7666997431869089E-2</v>
      </c>
      <c r="Z962" s="4">
        <f t="shared" si="303"/>
        <v>-1.1473142512083739E-2</v>
      </c>
      <c r="AA962" s="4">
        <f t="shared" si="313"/>
        <v>1.7764314297467421E-3</v>
      </c>
    </row>
    <row r="963" spans="1:27" x14ac:dyDescent="0.3">
      <c r="A963" s="1">
        <f t="shared" ref="A963:A1026" si="316">WEEKNUM(C963,2)</f>
        <v>44</v>
      </c>
      <c r="B963" s="1">
        <f t="shared" ref="B963:B1026" si="317">WEEKDAY(C963,2)</f>
        <v>2</v>
      </c>
      <c r="C963" s="10">
        <v>40477</v>
      </c>
      <c r="D963" s="3">
        <v>1185.6400000000001</v>
      </c>
      <c r="E963" s="3">
        <v>1184.8800000000001</v>
      </c>
      <c r="F963" s="3">
        <f t="shared" si="304"/>
        <v>1182.5540000000001</v>
      </c>
      <c r="G963" s="3">
        <f t="shared" si="310"/>
        <v>1179.1479999999999</v>
      </c>
      <c r="H963" s="4">
        <f t="shared" ref="H963:H1026" si="318">(D963-D962)/D962</f>
        <v>1.6868811255047306E-5</v>
      </c>
      <c r="I963" s="4">
        <f t="shared" si="300"/>
        <v>-6.2414601643003811E-4</v>
      </c>
      <c r="J963" s="4">
        <f t="shared" si="301"/>
        <v>6.4101482768508537E-4</v>
      </c>
      <c r="K963" s="4">
        <f t="shared" si="305"/>
        <v>-3.2367031595282331E-3</v>
      </c>
      <c r="L963" s="4">
        <f t="shared" si="311"/>
        <v>-6.0671491146684084E-3</v>
      </c>
      <c r="M963" s="4">
        <f t="shared" si="306"/>
        <v>2.609605988394621E-3</v>
      </c>
      <c r="N963" s="4">
        <f t="shared" si="312"/>
        <v>5.5056701957686312E-3</v>
      </c>
      <c r="O963" s="4">
        <f t="shared" si="314"/>
        <v>2.8727100975002328E-3</v>
      </c>
      <c r="P963" s="4">
        <f t="shared" si="315"/>
        <v>6.3258900547036312E-2</v>
      </c>
      <c r="T963" s="4">
        <f t="shared" ref="T963:T1026" si="319">(D963-D962)/D962</f>
        <v>1.6868811255047306E-5</v>
      </c>
      <c r="U963" s="4">
        <f t="shared" ref="U963:U1026" si="320">(D963-D962)/D962</f>
        <v>1.6868811255047306E-5</v>
      </c>
      <c r="V963" s="2">
        <f t="shared" si="307"/>
        <v>-1.663264789730251E-2</v>
      </c>
      <c r="W963" s="4">
        <f t="shared" si="308"/>
        <v>-2.6466321418329573E-2</v>
      </c>
      <c r="X963" s="4">
        <f t="shared" si="309"/>
        <v>1.6931126168625105E-2</v>
      </c>
      <c r="Y963" s="4">
        <f t="shared" si="302"/>
        <v>-1.566517319494555E-2</v>
      </c>
      <c r="Z963" s="4">
        <f t="shared" si="303"/>
        <v>-9.4586962733889494E-3</v>
      </c>
      <c r="AA963" s="4">
        <f t="shared" si="313"/>
        <v>5.7937880929662755E-3</v>
      </c>
    </row>
    <row r="964" spans="1:27" x14ac:dyDescent="0.3">
      <c r="A964" s="1">
        <f t="shared" si="316"/>
        <v>44</v>
      </c>
      <c r="B964" s="1">
        <f t="shared" si="317"/>
        <v>3</v>
      </c>
      <c r="C964" s="10">
        <v>40478</v>
      </c>
      <c r="D964" s="3">
        <v>1182.45</v>
      </c>
      <c r="E964" s="3">
        <v>1183.8399999999999</v>
      </c>
      <c r="F964" s="3">
        <f t="shared" si="304"/>
        <v>1183.4100000000001</v>
      </c>
      <c r="G964" s="3">
        <f t="shared" si="310"/>
        <v>1179.5830000000001</v>
      </c>
      <c r="H964" s="4">
        <f t="shared" si="318"/>
        <v>-2.6905300091090503E-3</v>
      </c>
      <c r="I964" s="4">
        <f t="shared" ref="I964:I1027" si="321">(E964-D963)/D963</f>
        <v>-1.5181674032591526E-3</v>
      </c>
      <c r="J964" s="4">
        <f t="shared" ref="J964:J1027" si="322">H964-I964</f>
        <v>-1.1723626058498977E-3</v>
      </c>
      <c r="K964" s="4">
        <f t="shared" si="305"/>
        <v>-1.6784184069363456E-3</v>
      </c>
      <c r="L964" s="4">
        <f t="shared" si="311"/>
        <v>-5.3773114567285119E-3</v>
      </c>
      <c r="M964" s="4">
        <f t="shared" si="306"/>
        <v>-8.1121504803917182E-4</v>
      </c>
      <c r="N964" s="4">
        <f t="shared" si="312"/>
        <v>2.4305199379780497E-3</v>
      </c>
      <c r="O964" s="4">
        <f t="shared" si="314"/>
        <v>3.2365004862784878E-3</v>
      </c>
      <c r="P964" s="4">
        <f t="shared" si="315"/>
        <v>6.0398170567662224E-2</v>
      </c>
      <c r="T964" s="4">
        <f t="shared" si="319"/>
        <v>-2.6905300091090503E-3</v>
      </c>
      <c r="U964" s="4">
        <f t="shared" si="320"/>
        <v>-2.6905300091090503E-3</v>
      </c>
      <c r="V964" s="2">
        <f t="shared" si="307"/>
        <v>-6.3003947235248702E-3</v>
      </c>
      <c r="W964" s="4">
        <f t="shared" si="308"/>
        <v>-1.623739077628962E-2</v>
      </c>
      <c r="X964" s="4">
        <f t="shared" si="309"/>
        <v>3.6327524890295733E-3</v>
      </c>
      <c r="Y964" s="4">
        <f t="shared" si="302"/>
        <v>-1.4126318426799962E-2</v>
      </c>
      <c r="Z964" s="4">
        <f t="shared" si="303"/>
        <v>-7.9101386415996091E-3</v>
      </c>
      <c r="AA964" s="4">
        <f t="shared" si="313"/>
        <v>6.509854085371451E-3</v>
      </c>
    </row>
    <row r="965" spans="1:27" x14ac:dyDescent="0.3">
      <c r="A965" s="1">
        <f t="shared" si="316"/>
        <v>44</v>
      </c>
      <c r="B965" s="1">
        <f t="shared" si="317"/>
        <v>4</v>
      </c>
      <c r="C965" s="10">
        <v>40479</v>
      </c>
      <c r="D965" s="3">
        <v>1183.78</v>
      </c>
      <c r="E965" s="3">
        <v>1184.47</v>
      </c>
      <c r="F965" s="3">
        <f t="shared" si="304"/>
        <v>1184.114</v>
      </c>
      <c r="G965" s="3">
        <f t="shared" si="310"/>
        <v>1180.5800000000002</v>
      </c>
      <c r="H965" s="4">
        <f t="shared" si="318"/>
        <v>1.1247832889339313E-3</v>
      </c>
      <c r="I965" s="4">
        <f t="shared" si="321"/>
        <v>1.708317476426049E-3</v>
      </c>
      <c r="J965" s="4">
        <f t="shared" si="322"/>
        <v>-5.8353418749211767E-4</v>
      </c>
      <c r="K965" s="4">
        <f t="shared" si="305"/>
        <v>1.4778637574527002E-3</v>
      </c>
      <c r="L965" s="4">
        <f t="shared" si="311"/>
        <v>-1.8821561635210806E-3</v>
      </c>
      <c r="M965" s="4">
        <f t="shared" si="306"/>
        <v>-2.8206743607461782E-4</v>
      </c>
      <c r="N965" s="4">
        <f t="shared" si="312"/>
        <v>2.710532111334952E-3</v>
      </c>
      <c r="O965" s="4">
        <f t="shared" si="314"/>
        <v>2.9853520079743518E-3</v>
      </c>
      <c r="P965" s="4">
        <f t="shared" si="315"/>
        <v>6.1590888709532839E-2</v>
      </c>
      <c r="T965" s="4">
        <f t="shared" si="319"/>
        <v>1.1247832889339313E-3</v>
      </c>
      <c r="U965" s="4">
        <f t="shared" si="320"/>
        <v>1.1247832889339313E-3</v>
      </c>
      <c r="V965" s="2">
        <f t="shared" si="307"/>
        <v>-1.8520867689966209E-3</v>
      </c>
      <c r="W965" s="4">
        <f t="shared" si="308"/>
        <v>-1.1833565901306641E-2</v>
      </c>
      <c r="X965" s="4">
        <f t="shared" si="309"/>
        <v>2.9823937098605239E-3</v>
      </c>
      <c r="Y965" s="4">
        <f t="shared" si="302"/>
        <v>-1.1009391401617804E-2</v>
      </c>
      <c r="Z965" s="4">
        <f t="shared" si="303"/>
        <v>-4.7735586130681698E-3</v>
      </c>
      <c r="AA965" s="4">
        <f t="shared" si="313"/>
        <v>6.0048630214961721E-3</v>
      </c>
    </row>
    <row r="966" spans="1:27" x14ac:dyDescent="0.3">
      <c r="A966" s="1">
        <f t="shared" si="316"/>
        <v>44</v>
      </c>
      <c r="B966" s="1">
        <f t="shared" si="317"/>
        <v>5</v>
      </c>
      <c r="C966" s="10">
        <v>40480</v>
      </c>
      <c r="D966" s="3">
        <v>1183.26</v>
      </c>
      <c r="E966" s="3">
        <v>1183.8699999999999</v>
      </c>
      <c r="F966" s="3">
        <f t="shared" si="304"/>
        <v>1184.1500000000001</v>
      </c>
      <c r="G966" s="3">
        <f t="shared" si="310"/>
        <v>1181.287</v>
      </c>
      <c r="H966" s="4">
        <f t="shared" si="318"/>
        <v>-4.3927081045462991E-4</v>
      </c>
      <c r="I966" s="4">
        <f t="shared" si="321"/>
        <v>7.6027640270927161E-5</v>
      </c>
      <c r="J966" s="4">
        <f t="shared" si="322"/>
        <v>-5.1529845072555711E-4</v>
      </c>
      <c r="K966" s="4">
        <f t="shared" si="305"/>
        <v>5.0051529845070262E-4</v>
      </c>
      <c r="L966" s="4">
        <f t="shared" si="311"/>
        <v>-2.2911539494012241E-3</v>
      </c>
      <c r="M966" s="4">
        <f t="shared" si="306"/>
        <v>-7.5159397035856937E-4</v>
      </c>
      <c r="N966" s="4">
        <f t="shared" si="312"/>
        <v>1.670212234622032E-3</v>
      </c>
      <c r="O966" s="4">
        <f t="shared" si="314"/>
        <v>2.419586565928077E-3</v>
      </c>
      <c r="P966" s="4">
        <f t="shared" si="315"/>
        <v>6.1124562819478152E-2</v>
      </c>
      <c r="T966" s="4">
        <f t="shared" si="319"/>
        <v>-4.3927081045462991E-4</v>
      </c>
      <c r="U966" s="4">
        <f t="shared" si="320"/>
        <v>-4.3927081045462991E-4</v>
      </c>
      <c r="V966" s="2">
        <f t="shared" si="307"/>
        <v>-5.9132609099667632E-4</v>
      </c>
      <c r="W966" s="4">
        <f t="shared" si="308"/>
        <v>-1.0585412830086672E-2</v>
      </c>
      <c r="X966" s="4">
        <f t="shared" si="309"/>
        <v>1.5214524799680805E-4</v>
      </c>
      <c r="Y966" s="4">
        <f t="shared" ref="Y966:Y1029" si="323">(SUM(D962:D965)*(0.99/4.01)-D965)/D965</f>
        <v>-1.1974553470856729E-2</v>
      </c>
      <c r="Z966" s="4">
        <f t="shared" ref="Z966:Z1029" si="324">(SUM(D962:D965)*(0.995/4.005)-D965)/D965</f>
        <v>-5.7448062702037169E-3</v>
      </c>
      <c r="AA966" s="4">
        <f t="shared" si="313"/>
        <v>4.8590320631624207E-3</v>
      </c>
    </row>
    <row r="967" spans="1:27" x14ac:dyDescent="0.3">
      <c r="A967" s="1">
        <f t="shared" si="316"/>
        <v>45</v>
      </c>
      <c r="B967" s="1">
        <f t="shared" si="317"/>
        <v>1</v>
      </c>
      <c r="C967" s="10">
        <v>40483</v>
      </c>
      <c r="D967" s="3">
        <v>1184.3800000000001</v>
      </c>
      <c r="E967" s="3">
        <v>1185.71</v>
      </c>
      <c r="F967" s="3">
        <f t="shared" ref="F967:F1030" si="325">AVERAGE(D963:D967)</f>
        <v>1183.902</v>
      </c>
      <c r="G967" s="3">
        <f t="shared" si="310"/>
        <v>1181.2540000000001</v>
      </c>
      <c r="H967" s="4">
        <f t="shared" si="318"/>
        <v>9.4653753190348546E-4</v>
      </c>
      <c r="I967" s="4">
        <f t="shared" si="321"/>
        <v>2.0705508510386944E-3</v>
      </c>
      <c r="J967" s="4">
        <f t="shared" si="322"/>
        <v>-1.1240133191352088E-3</v>
      </c>
      <c r="K967" s="4">
        <f t="shared" ref="K967:K1030" si="326">(SUM(D963:D966)/4-D966)/D966</f>
        <v>4.4157666108888698E-4</v>
      </c>
      <c r="L967" s="4">
        <f t="shared" si="311"/>
        <v>-1.9888556473921532E-3</v>
      </c>
      <c r="M967" s="4">
        <f t="shared" ref="M967:M1030" si="327">(D967-F967)/F967</f>
        <v>4.0374963468265573E-4</v>
      </c>
      <c r="N967" s="4">
        <f t="shared" si="312"/>
        <v>2.6463402451970329E-3</v>
      </c>
      <c r="O967" s="4">
        <f t="shared" si="314"/>
        <v>2.2357689255136956E-3</v>
      </c>
      <c r="P967" s="4">
        <f t="shared" si="315"/>
        <v>6.2128957044211466E-2</v>
      </c>
      <c r="T967" s="4">
        <f t="shared" si="319"/>
        <v>9.4653753190348546E-4</v>
      </c>
      <c r="U967" s="4">
        <f t="shared" si="320"/>
        <v>9.4653753190348546E-4</v>
      </c>
      <c r="V967" s="2">
        <f t="shared" ref="V967:V1030" si="328">(D962-D966)/D966</f>
        <v>1.9944897993677637E-3</v>
      </c>
      <c r="W967" s="4">
        <f t="shared" ref="W967:W1030" si="329">(D962*(1-0.01)-D966)/D966</f>
        <v>-8.0254550986258687E-3</v>
      </c>
      <c r="X967" s="4">
        <f t="shared" ref="X967:X1030" si="330">(D967-D962)/D962</f>
        <v>-1.0458662978018098E-3</v>
      </c>
      <c r="Y967" s="4">
        <f t="shared" si="323"/>
        <v>-1.2032757212490794E-2</v>
      </c>
      <c r="Z967" s="4">
        <f t="shared" si="324"/>
        <v>-5.8033770009654111E-3</v>
      </c>
      <c r="AA967" s="4">
        <f t="shared" si="313"/>
        <v>4.4934439498866023E-3</v>
      </c>
    </row>
    <row r="968" spans="1:27" x14ac:dyDescent="0.3">
      <c r="A968" s="1">
        <f t="shared" si="316"/>
        <v>45</v>
      </c>
      <c r="B968" s="1">
        <f t="shared" si="317"/>
        <v>2</v>
      </c>
      <c r="C968" s="10">
        <v>40484</v>
      </c>
      <c r="D968" s="3">
        <v>1193.57</v>
      </c>
      <c r="E968" s="3">
        <v>1187.8599999999999</v>
      </c>
      <c r="F968" s="3">
        <f t="shared" si="325"/>
        <v>1185.4879999999998</v>
      </c>
      <c r="G968" s="3">
        <f t="shared" si="310"/>
        <v>1184.021</v>
      </c>
      <c r="H968" s="4">
        <f t="shared" si="318"/>
        <v>7.7593339975344285E-3</v>
      </c>
      <c r="I968" s="4">
        <f t="shared" si="321"/>
        <v>2.938246170992241E-3</v>
      </c>
      <c r="J968" s="4">
        <f t="shared" si="322"/>
        <v>4.8210878265421871E-3</v>
      </c>
      <c r="K968" s="4">
        <f t="shared" si="326"/>
        <v>-7.704452962732707E-4</v>
      </c>
      <c r="L968" s="4">
        <f t="shared" si="311"/>
        <v>-1.1989395295429444E-3</v>
      </c>
      <c r="M968" s="4">
        <f t="shared" si="327"/>
        <v>6.8174456426383975E-3</v>
      </c>
      <c r="N968" s="4">
        <f t="shared" si="312"/>
        <v>8.0648907409581229E-3</v>
      </c>
      <c r="O968" s="4">
        <f t="shared" si="314"/>
        <v>1.2290858516885235E-3</v>
      </c>
      <c r="P968" s="4">
        <f t="shared" si="315"/>
        <v>7.0370370370370403E-2</v>
      </c>
      <c r="T968" s="4">
        <f t="shared" si="319"/>
        <v>7.7593339975344285E-3</v>
      </c>
      <c r="U968" s="4">
        <f t="shared" si="320"/>
        <v>7.7593339975344285E-3</v>
      </c>
      <c r="V968" s="2">
        <f t="shared" si="328"/>
        <v>1.0638477515662126E-3</v>
      </c>
      <c r="W968" s="4">
        <f t="shared" si="329"/>
        <v>-8.9467907259495518E-3</v>
      </c>
      <c r="X968" s="4">
        <f t="shared" si="330"/>
        <v>6.6883708376908975E-3</v>
      </c>
      <c r="Y968" s="4">
        <f t="shared" si="323"/>
        <v>-1.3229666676619085E-2</v>
      </c>
      <c r="Z968" s="4">
        <f t="shared" si="324"/>
        <v>-7.0078332781941081E-3</v>
      </c>
      <c r="AA968" s="4">
        <f t="shared" si="313"/>
        <v>2.4810706318694467E-3</v>
      </c>
    </row>
    <row r="969" spans="1:27" x14ac:dyDescent="0.3">
      <c r="A969" s="1">
        <f t="shared" si="316"/>
        <v>45</v>
      </c>
      <c r="B969" s="1">
        <f t="shared" si="317"/>
        <v>3</v>
      </c>
      <c r="C969" s="10">
        <v>40485</v>
      </c>
      <c r="D969" s="3">
        <v>1197.96</v>
      </c>
      <c r="E969" s="3">
        <v>1193.79</v>
      </c>
      <c r="F969" s="3">
        <f t="shared" si="325"/>
        <v>1188.5899999999999</v>
      </c>
      <c r="G969" s="3">
        <f t="shared" si="310"/>
        <v>1186</v>
      </c>
      <c r="H969" s="4">
        <f t="shared" si="318"/>
        <v>3.6780415057349803E-3</v>
      </c>
      <c r="I969" s="4">
        <f t="shared" si="321"/>
        <v>1.8432098661999487E-4</v>
      </c>
      <c r="J969" s="4">
        <f t="shared" si="322"/>
        <v>3.4937205191149854E-3</v>
      </c>
      <c r="K969" s="4">
        <f t="shared" si="326"/>
        <v>-6.1349564751124706E-3</v>
      </c>
      <c r="L969" s="4">
        <f t="shared" si="311"/>
        <v>-7.4556908173703078E-3</v>
      </c>
      <c r="M969" s="4">
        <f t="shared" si="327"/>
        <v>7.8832902851278565E-3</v>
      </c>
      <c r="N969" s="4">
        <f t="shared" si="312"/>
        <v>1.0084317032040503E-2</v>
      </c>
      <c r="O969" s="4">
        <f t="shared" si="314"/>
        <v>2.1620087482052139E-3</v>
      </c>
      <c r="P969" s="4">
        <f t="shared" si="315"/>
        <v>7.4307237019101552E-2</v>
      </c>
      <c r="T969" s="4">
        <f t="shared" si="319"/>
        <v>3.6780415057349803E-3</v>
      </c>
      <c r="U969" s="4">
        <f t="shared" si="320"/>
        <v>3.6780415057349803E-3</v>
      </c>
      <c r="V969" s="2">
        <f t="shared" si="328"/>
        <v>-9.3165880509730407E-3</v>
      </c>
      <c r="W969" s="4">
        <f t="shared" si="329"/>
        <v>-1.9223422170463262E-2</v>
      </c>
      <c r="X969" s="4">
        <f t="shared" si="330"/>
        <v>1.3116833692756557E-2</v>
      </c>
      <c r="Y969" s="4">
        <f t="shared" si="323"/>
        <v>-1.8527288688639672E-2</v>
      </c>
      <c r="Z969" s="4">
        <f t="shared" si="324"/>
        <v>-1.2338858120086785E-2</v>
      </c>
      <c r="AA969" s="4">
        <f t="shared" si="313"/>
        <v>4.3771811967110606E-3</v>
      </c>
    </row>
    <row r="970" spans="1:27" x14ac:dyDescent="0.3">
      <c r="A970" s="1">
        <f t="shared" si="316"/>
        <v>45</v>
      </c>
      <c r="B970" s="1">
        <f t="shared" si="317"/>
        <v>4</v>
      </c>
      <c r="C970" s="10">
        <v>40486</v>
      </c>
      <c r="D970" s="3">
        <v>1221.06</v>
      </c>
      <c r="E970" s="3">
        <v>1198.3399999999999</v>
      </c>
      <c r="F970" s="3">
        <f t="shared" si="325"/>
        <v>1196.0459999999998</v>
      </c>
      <c r="G970" s="3">
        <f t="shared" si="310"/>
        <v>1190.0799999999997</v>
      </c>
      <c r="H970" s="4">
        <f t="shared" si="318"/>
        <v>1.9282780727236225E-2</v>
      </c>
      <c r="I970" s="4">
        <f t="shared" si="321"/>
        <v>3.1720591672500063E-4</v>
      </c>
      <c r="J970" s="4">
        <f t="shared" si="322"/>
        <v>1.8965574810511227E-2</v>
      </c>
      <c r="K970" s="4">
        <f t="shared" si="326"/>
        <v>-6.8178403285585644E-3</v>
      </c>
      <c r="L970" s="4">
        <f t="shared" si="311"/>
        <v>-9.4512523141194495E-3</v>
      </c>
      <c r="M970" s="4">
        <f t="shared" si="327"/>
        <v>2.0913911337858349E-2</v>
      </c>
      <c r="N970" s="4">
        <f t="shared" si="312"/>
        <v>2.6031863404141112E-2</v>
      </c>
      <c r="O970" s="4">
        <f t="shared" si="314"/>
        <v>4.8859187918694593E-3</v>
      </c>
      <c r="P970" s="4">
        <f t="shared" si="315"/>
        <v>9.5022867904223873E-2</v>
      </c>
      <c r="T970" s="4">
        <f t="shared" si="319"/>
        <v>1.9282780727236225E-2</v>
      </c>
      <c r="U970" s="4">
        <f t="shared" si="320"/>
        <v>1.9282780727236225E-2</v>
      </c>
      <c r="V970" s="2">
        <f t="shared" si="328"/>
        <v>-1.1836789208320864E-2</v>
      </c>
      <c r="W970" s="4">
        <f t="shared" si="329"/>
        <v>-2.171842131623767E-2</v>
      </c>
      <c r="X970" s="4">
        <f t="shared" si="330"/>
        <v>3.1492338103363778E-2</v>
      </c>
      <c r="Y970" s="4">
        <f t="shared" si="323"/>
        <v>-1.920165778082096E-2</v>
      </c>
      <c r="Z970" s="4">
        <f t="shared" si="324"/>
        <v>-1.3017479277818553E-2</v>
      </c>
      <c r="AA970" s="4">
        <f t="shared" si="313"/>
        <v>1.0076732476771483E-2</v>
      </c>
    </row>
    <row r="971" spans="1:27" x14ac:dyDescent="0.3">
      <c r="A971" s="1">
        <f t="shared" si="316"/>
        <v>45</v>
      </c>
      <c r="B971" s="1">
        <f t="shared" si="317"/>
        <v>5</v>
      </c>
      <c r="C971" s="10">
        <v>40487</v>
      </c>
      <c r="D971" s="3">
        <v>1225.8499999999999</v>
      </c>
      <c r="E971" s="3">
        <v>1221.2</v>
      </c>
      <c r="F971" s="3">
        <f t="shared" si="325"/>
        <v>1204.5639999999999</v>
      </c>
      <c r="G971" s="3">
        <f t="shared" ref="G971:G1034" si="331">AVERAGE(D962:D971)</f>
        <v>1194.357</v>
      </c>
      <c r="H971" s="4">
        <f t="shared" si="318"/>
        <v>3.9228211553895501E-3</v>
      </c>
      <c r="I971" s="4">
        <f t="shared" si="321"/>
        <v>1.1465448053338906E-4</v>
      </c>
      <c r="J971" s="4">
        <f t="shared" si="322"/>
        <v>3.808166674856161E-3</v>
      </c>
      <c r="K971" s="4">
        <f t="shared" si="326"/>
        <v>-1.7867672350253151E-2</v>
      </c>
      <c r="L971" s="4">
        <f t="shared" ref="L971:L1034" si="332">(SUM(D962:D970)/9-D970)/D970</f>
        <v>-2.4734429284574214E-2</v>
      </c>
      <c r="M971" s="4">
        <f t="shared" si="327"/>
        <v>1.7671124157786603E-2</v>
      </c>
      <c r="N971" s="4">
        <f t="shared" ref="N971:N1034" si="333">(D971-G971)/G971</f>
        <v>2.6368162952952877E-2</v>
      </c>
      <c r="O971" s="4">
        <f t="shared" si="314"/>
        <v>8.3264673491861823E-3</v>
      </c>
      <c r="P971" s="4">
        <f t="shared" si="315"/>
        <v>9.9318446776073904E-2</v>
      </c>
      <c r="T971" s="4">
        <f t="shared" si="319"/>
        <v>3.9228211553895501E-3</v>
      </c>
      <c r="U971" s="4">
        <f t="shared" si="320"/>
        <v>3.9228211553895501E-3</v>
      </c>
      <c r="V971" s="2">
        <f t="shared" si="328"/>
        <v>-3.0956709743992887E-2</v>
      </c>
      <c r="W971" s="4">
        <f t="shared" si="329"/>
        <v>-4.0647142646552926E-2</v>
      </c>
      <c r="X971" s="4">
        <f t="shared" si="330"/>
        <v>3.5993779896218853E-2</v>
      </c>
      <c r="Y971" s="4">
        <f t="shared" si="323"/>
        <v>-3.0113711348379726E-2</v>
      </c>
      <c r="Z971" s="4">
        <f t="shared" si="324"/>
        <v>-2.3998336068416379E-2</v>
      </c>
      <c r="AA971" s="4">
        <f t="shared" ref="AA971:AA1034" si="334">(F971-F966)/F966</f>
        <v>1.7239370012244865E-2</v>
      </c>
    </row>
    <row r="972" spans="1:27" x14ac:dyDescent="0.3">
      <c r="A972" s="1">
        <f t="shared" si="316"/>
        <v>46</v>
      </c>
      <c r="B972" s="1">
        <f t="shared" si="317"/>
        <v>1</v>
      </c>
      <c r="C972" s="10">
        <v>40490</v>
      </c>
      <c r="D972" s="3">
        <v>1223.25</v>
      </c>
      <c r="E972" s="3">
        <v>1223.24</v>
      </c>
      <c r="F972" s="3">
        <f t="shared" si="325"/>
        <v>1212.338</v>
      </c>
      <c r="G972" s="3">
        <f t="shared" si="331"/>
        <v>1198.1200000000001</v>
      </c>
      <c r="H972" s="4">
        <f t="shared" si="318"/>
        <v>-2.1209772810702036E-3</v>
      </c>
      <c r="I972" s="4">
        <f t="shared" si="321"/>
        <v>-2.1291348859973896E-3</v>
      </c>
      <c r="J972" s="4">
        <f t="shared" si="322"/>
        <v>8.15760492718599E-6</v>
      </c>
      <c r="K972" s="4">
        <f t="shared" si="326"/>
        <v>-1.324795040176205E-2</v>
      </c>
      <c r="L972" s="4">
        <f t="shared" si="332"/>
        <v>-2.4898823038889038E-2</v>
      </c>
      <c r="M972" s="4">
        <f t="shared" si="327"/>
        <v>9.0007902086712086E-3</v>
      </c>
      <c r="N972" s="4">
        <f t="shared" si="333"/>
        <v>2.0974526758588356E-2</v>
      </c>
      <c r="O972" s="4">
        <f t="shared" ref="O972:O1035" si="335">(F972-G972)/D972</f>
        <v>1.1623135090946125E-2</v>
      </c>
      <c r="P972" s="4">
        <f t="shared" si="315"/>
        <v>9.6986817325800473E-2</v>
      </c>
      <c r="T972" s="4">
        <f t="shared" si="319"/>
        <v>-2.1209772810702036E-3</v>
      </c>
      <c r="U972" s="4">
        <f t="shared" si="320"/>
        <v>-2.1209772810702036E-3</v>
      </c>
      <c r="V972" s="2">
        <f t="shared" si="328"/>
        <v>-3.3829587633070771E-2</v>
      </c>
      <c r="W972" s="4">
        <f t="shared" si="329"/>
        <v>-4.3491291756740144E-2</v>
      </c>
      <c r="X972" s="4">
        <f t="shared" si="330"/>
        <v>3.2818858812205448E-2</v>
      </c>
      <c r="Y972" s="4">
        <f t="shared" si="323"/>
        <v>-2.5551591917949475E-2</v>
      </c>
      <c r="Z972" s="4">
        <f t="shared" si="324"/>
        <v>-1.9407451335583685E-2</v>
      </c>
      <c r="AA972" s="4">
        <f t="shared" si="334"/>
        <v>2.4018879941076137E-2</v>
      </c>
    </row>
    <row r="973" spans="1:27" x14ac:dyDescent="0.3">
      <c r="A973" s="1">
        <f t="shared" si="316"/>
        <v>46</v>
      </c>
      <c r="B973" s="1">
        <f t="shared" si="317"/>
        <v>2</v>
      </c>
      <c r="C973" s="10">
        <v>40491</v>
      </c>
      <c r="D973" s="3">
        <v>1213.4000000000001</v>
      </c>
      <c r="E973" s="3">
        <v>1223.5899999999999</v>
      </c>
      <c r="F973" s="3">
        <f t="shared" si="325"/>
        <v>1216.3040000000001</v>
      </c>
      <c r="G973" s="3">
        <f t="shared" si="331"/>
        <v>1200.896</v>
      </c>
      <c r="H973" s="4">
        <f t="shared" si="318"/>
        <v>-8.0523196403023984E-3</v>
      </c>
      <c r="I973" s="4">
        <f t="shared" si="321"/>
        <v>2.7794808910682048E-4</v>
      </c>
      <c r="J973" s="4">
        <f t="shared" si="322"/>
        <v>-8.3302677294092194E-3</v>
      </c>
      <c r="K973" s="4">
        <f t="shared" si="326"/>
        <v>-5.0848150418966089E-3</v>
      </c>
      <c r="L973" s="4">
        <f t="shared" si="332"/>
        <v>-1.9410041555964309E-2</v>
      </c>
      <c r="M973" s="4">
        <f t="shared" si="327"/>
        <v>-2.3875610044857176E-3</v>
      </c>
      <c r="N973" s="4">
        <f t="shared" si="333"/>
        <v>1.0412225538264873E-2</v>
      </c>
      <c r="O973" s="4">
        <f t="shared" si="335"/>
        <v>1.269820339541794E-2</v>
      </c>
      <c r="P973" s="4">
        <f t="shared" si="315"/>
        <v>8.8153528831495104E-2</v>
      </c>
      <c r="T973" s="4">
        <f t="shared" si="319"/>
        <v>-8.0523196403023984E-3</v>
      </c>
      <c r="U973" s="4">
        <f t="shared" si="320"/>
        <v>-8.0523196403023984E-3</v>
      </c>
      <c r="V973" s="2">
        <f t="shared" si="328"/>
        <v>-2.426323319027187E-2</v>
      </c>
      <c r="W973" s="4">
        <f t="shared" si="329"/>
        <v>-3.4020600858369152E-2</v>
      </c>
      <c r="X973" s="4">
        <f t="shared" si="330"/>
        <v>1.6614023475791245E-2</v>
      </c>
      <c r="Y973" s="4">
        <f t="shared" si="323"/>
        <v>-1.7490241288256943E-2</v>
      </c>
      <c r="Z973" s="4">
        <f t="shared" si="324"/>
        <v>-1.1295271876841097E-2</v>
      </c>
      <c r="AA973" s="4">
        <f t="shared" si="334"/>
        <v>2.5994358441418439E-2</v>
      </c>
    </row>
    <row r="974" spans="1:27" x14ac:dyDescent="0.3">
      <c r="A974" s="1">
        <f t="shared" si="316"/>
        <v>46</v>
      </c>
      <c r="B974" s="1">
        <f t="shared" si="317"/>
        <v>3</v>
      </c>
      <c r="C974" s="10">
        <v>40492</v>
      </c>
      <c r="D974" s="3">
        <v>1218.71</v>
      </c>
      <c r="E974" s="3">
        <v>1213.1400000000001</v>
      </c>
      <c r="F974" s="3">
        <f t="shared" si="325"/>
        <v>1220.454</v>
      </c>
      <c r="G974" s="3">
        <f t="shared" si="331"/>
        <v>1204.5220000000002</v>
      </c>
      <c r="H974" s="4">
        <f t="shared" si="318"/>
        <v>4.3761331794955867E-3</v>
      </c>
      <c r="I974" s="4">
        <f t="shared" si="321"/>
        <v>-2.1427394099224567E-4</v>
      </c>
      <c r="J974" s="4">
        <f t="shared" si="322"/>
        <v>4.5904071204878327E-3</v>
      </c>
      <c r="K974" s="4">
        <f t="shared" si="326"/>
        <v>6.1727377616612672E-3</v>
      </c>
      <c r="L974" s="4">
        <f t="shared" si="332"/>
        <v>-8.6158269692142419E-3</v>
      </c>
      <c r="M974" s="4">
        <f t="shared" si="327"/>
        <v>-1.4289764300825058E-3</v>
      </c>
      <c r="N974" s="4">
        <f t="shared" si="333"/>
        <v>1.177894633721914E-2</v>
      </c>
      <c r="O974" s="4">
        <f t="shared" si="335"/>
        <v>1.3072839313700379E-2</v>
      </c>
      <c r="P974" s="4">
        <f t="shared" si="315"/>
        <v>9.2915433593399821E-2</v>
      </c>
      <c r="T974" s="4">
        <f t="shared" si="319"/>
        <v>4.3761331794955867E-3</v>
      </c>
      <c r="U974" s="4">
        <f t="shared" si="320"/>
        <v>4.3761331794955867E-3</v>
      </c>
      <c r="V974" s="2">
        <f t="shared" si="328"/>
        <v>-1.272457557277077E-2</v>
      </c>
      <c r="W974" s="4">
        <f t="shared" si="329"/>
        <v>-2.2597329817043162E-2</v>
      </c>
      <c r="X974" s="4">
        <f t="shared" si="330"/>
        <v>1.7321112558015293E-2</v>
      </c>
      <c r="Y974" s="4">
        <f t="shared" si="323"/>
        <v>-6.3730569735215171E-3</v>
      </c>
      <c r="Z974" s="4">
        <f t="shared" si="324"/>
        <v>-1.0799093847396159E-4</v>
      </c>
      <c r="AA974" s="4">
        <f t="shared" si="334"/>
        <v>2.6808234967482508E-2</v>
      </c>
    </row>
    <row r="975" spans="1:27" x14ac:dyDescent="0.3">
      <c r="A975" s="1">
        <f t="shared" si="316"/>
        <v>46</v>
      </c>
      <c r="B975" s="1">
        <f t="shared" si="317"/>
        <v>4</v>
      </c>
      <c r="C975" s="10">
        <v>40493</v>
      </c>
      <c r="D975" s="3">
        <v>1213.54</v>
      </c>
      <c r="E975" s="3">
        <v>1213.04</v>
      </c>
      <c r="F975" s="3">
        <f t="shared" si="325"/>
        <v>1218.95</v>
      </c>
      <c r="G975" s="3">
        <f t="shared" si="331"/>
        <v>1207.498</v>
      </c>
      <c r="H975" s="4">
        <f t="shared" si="318"/>
        <v>-4.2421905129194576E-3</v>
      </c>
      <c r="I975" s="4">
        <f t="shared" si="321"/>
        <v>-4.6524603884435774E-3</v>
      </c>
      <c r="J975" s="4">
        <f t="shared" si="322"/>
        <v>4.1026987552411978E-4</v>
      </c>
      <c r="K975" s="4">
        <f t="shared" si="326"/>
        <v>1.306709553544299E-3</v>
      </c>
      <c r="L975" s="4">
        <f t="shared" si="332"/>
        <v>-9.750747374956667E-3</v>
      </c>
      <c r="M975" s="4">
        <f t="shared" si="327"/>
        <v>-4.4382460314205518E-3</v>
      </c>
      <c r="N975" s="4">
        <f t="shared" si="333"/>
        <v>5.0037349958342919E-3</v>
      </c>
      <c r="O975" s="4">
        <f t="shared" si="335"/>
        <v>9.4368541622031395E-3</v>
      </c>
      <c r="P975" s="4">
        <f t="shared" si="315"/>
        <v>8.8279078109586642E-2</v>
      </c>
      <c r="T975" s="4">
        <f t="shared" si="319"/>
        <v>-4.2421905129194576E-3</v>
      </c>
      <c r="U975" s="4">
        <f t="shared" si="320"/>
        <v>-4.2421905129194576E-3</v>
      </c>
      <c r="V975" s="2">
        <f t="shared" si="328"/>
        <v>1.9282684149632882E-3</v>
      </c>
      <c r="W975" s="4">
        <f t="shared" si="329"/>
        <v>-8.0910142691864376E-3</v>
      </c>
      <c r="X975" s="4">
        <f t="shared" si="330"/>
        <v>-6.1585835257890542E-3</v>
      </c>
      <c r="Y975" s="4">
        <f t="shared" si="323"/>
        <v>-1.1178411513208064E-2</v>
      </c>
      <c r="Z975" s="4">
        <f t="shared" si="324"/>
        <v>-4.9436444386751106E-3</v>
      </c>
      <c r="AA975" s="4">
        <f t="shared" si="334"/>
        <v>1.9149765142812424E-2</v>
      </c>
    </row>
    <row r="976" spans="1:27" x14ac:dyDescent="0.3">
      <c r="A976" s="1">
        <f t="shared" si="316"/>
        <v>46</v>
      </c>
      <c r="B976" s="1">
        <f t="shared" si="317"/>
        <v>5</v>
      </c>
      <c r="C976" s="10">
        <v>40494</v>
      </c>
      <c r="D976" s="3">
        <v>1199.21</v>
      </c>
      <c r="E976" s="3">
        <v>1209.07</v>
      </c>
      <c r="F976" s="3">
        <f t="shared" si="325"/>
        <v>1213.6219999999998</v>
      </c>
      <c r="G976" s="3">
        <f t="shared" si="331"/>
        <v>1209.0930000000001</v>
      </c>
      <c r="H976" s="4">
        <f t="shared" si="318"/>
        <v>-1.1808428234751164E-2</v>
      </c>
      <c r="I976" s="4">
        <f t="shared" si="321"/>
        <v>-3.6834385351945773E-3</v>
      </c>
      <c r="J976" s="4">
        <f t="shared" si="322"/>
        <v>-8.1249896995565871E-3</v>
      </c>
      <c r="K976" s="4">
        <f t="shared" si="326"/>
        <v>3.0365706940026251E-3</v>
      </c>
      <c r="L976" s="4">
        <f t="shared" si="332"/>
        <v>-2.7596032177668005E-3</v>
      </c>
      <c r="M976" s="4">
        <f t="shared" si="327"/>
        <v>-1.1875196725174567E-2</v>
      </c>
      <c r="N976" s="4">
        <f t="shared" si="333"/>
        <v>-8.1738956391278726E-3</v>
      </c>
      <c r="O976" s="4">
        <f t="shared" si="335"/>
        <v>3.7766529632005811E-3</v>
      </c>
      <c r="P976" s="4">
        <f t="shared" si="315"/>
        <v>7.5428212716348433E-2</v>
      </c>
      <c r="T976" s="4">
        <f t="shared" si="319"/>
        <v>-1.1808428234751164E-2</v>
      </c>
      <c r="U976" s="4">
        <f t="shared" si="320"/>
        <v>-1.1808428234751164E-2</v>
      </c>
      <c r="V976" s="2">
        <f t="shared" si="328"/>
        <v>1.0143876592448494E-2</v>
      </c>
      <c r="W976" s="4">
        <f t="shared" si="329"/>
        <v>4.2437826524080575E-5</v>
      </c>
      <c r="X976" s="4">
        <f t="shared" si="330"/>
        <v>-2.1731859526043052E-2</v>
      </c>
      <c r="Y976" s="4">
        <f t="shared" si="323"/>
        <v>-9.4701197136533421E-3</v>
      </c>
      <c r="Z976" s="4">
        <f t="shared" si="324"/>
        <v>-3.2245814326765363E-3</v>
      </c>
      <c r="AA976" s="4">
        <f t="shared" si="334"/>
        <v>7.5197332810875914E-3</v>
      </c>
    </row>
    <row r="977" spans="1:27" x14ac:dyDescent="0.3">
      <c r="A977" s="1">
        <f t="shared" si="316"/>
        <v>47</v>
      </c>
      <c r="B977" s="1">
        <f t="shared" si="317"/>
        <v>1</v>
      </c>
      <c r="C977" s="10">
        <v>40497</v>
      </c>
      <c r="D977" s="3">
        <v>1197.75</v>
      </c>
      <c r="E977" s="3">
        <v>1200.44</v>
      </c>
      <c r="F977" s="3">
        <f t="shared" si="325"/>
        <v>1208.5220000000002</v>
      </c>
      <c r="G977" s="3">
        <f t="shared" si="331"/>
        <v>1210.4299999999998</v>
      </c>
      <c r="H977" s="4">
        <f t="shared" si="318"/>
        <v>-1.2174681665430044E-3</v>
      </c>
      <c r="I977" s="4">
        <f t="shared" si="321"/>
        <v>1.0256752361971783E-3</v>
      </c>
      <c r="J977" s="4">
        <f t="shared" si="322"/>
        <v>-2.2431434027401827E-3</v>
      </c>
      <c r="K977" s="4">
        <f t="shared" si="326"/>
        <v>1.0010757081745572E-2</v>
      </c>
      <c r="L977" s="4">
        <f t="shared" si="332"/>
        <v>1.0531006987007025E-2</v>
      </c>
      <c r="M977" s="4">
        <f t="shared" si="327"/>
        <v>-8.9133669060225303E-3</v>
      </c>
      <c r="N977" s="4">
        <f t="shared" si="333"/>
        <v>-1.047561610336809E-2</v>
      </c>
      <c r="O977" s="4">
        <f t="shared" si="335"/>
        <v>-1.5929868503441239E-3</v>
      </c>
      <c r="P977" s="4">
        <f t="shared" si="315"/>
        <v>7.4118913101964043E-2</v>
      </c>
      <c r="T977" s="4">
        <f t="shared" si="319"/>
        <v>-1.2174681665430044E-3</v>
      </c>
      <c r="U977" s="4">
        <f t="shared" si="320"/>
        <v>-1.2174681665430044E-3</v>
      </c>
      <c r="V977" s="2">
        <f t="shared" si="328"/>
        <v>2.0046530632666475E-2</v>
      </c>
      <c r="W977" s="4">
        <f t="shared" si="329"/>
        <v>9.8460653263397497E-3</v>
      </c>
      <c r="X977" s="4">
        <f t="shared" si="330"/>
        <v>-2.0846106683016553E-2</v>
      </c>
      <c r="Y977" s="4">
        <f t="shared" si="323"/>
        <v>-2.582893255932109E-3</v>
      </c>
      <c r="Z977" s="4">
        <f t="shared" si="324"/>
        <v>3.7060707079519068E-3</v>
      </c>
      <c r="AA977" s="4">
        <f t="shared" si="334"/>
        <v>-3.1476370451143194E-3</v>
      </c>
    </row>
    <row r="978" spans="1:27" x14ac:dyDescent="0.3">
      <c r="A978" s="1">
        <f t="shared" si="316"/>
        <v>47</v>
      </c>
      <c r="B978" s="1">
        <f t="shared" si="317"/>
        <v>2</v>
      </c>
      <c r="C978" s="10">
        <v>40498</v>
      </c>
      <c r="D978" s="3">
        <v>1178.3399999999999</v>
      </c>
      <c r="E978" s="3">
        <v>1194.79</v>
      </c>
      <c r="F978" s="3">
        <f t="shared" si="325"/>
        <v>1201.51</v>
      </c>
      <c r="G978" s="3">
        <f t="shared" si="331"/>
        <v>1208.9069999999999</v>
      </c>
      <c r="H978" s="4">
        <f t="shared" si="318"/>
        <v>-1.6205385097057049E-2</v>
      </c>
      <c r="I978" s="4">
        <f t="shared" si="321"/>
        <v>-2.4713003548320072E-3</v>
      </c>
      <c r="J978" s="4">
        <f t="shared" si="322"/>
        <v>-1.3734084742225042E-2</v>
      </c>
      <c r="K978" s="4">
        <f t="shared" si="326"/>
        <v>7.9753704863285407E-3</v>
      </c>
      <c r="L978" s="4">
        <f t="shared" si="332"/>
        <v>1.2150560077923844E-2</v>
      </c>
      <c r="M978" s="4">
        <f t="shared" si="327"/>
        <v>-1.9284067548335074E-2</v>
      </c>
      <c r="N978" s="4">
        <f t="shared" si="333"/>
        <v>-2.5284823398325933E-2</v>
      </c>
      <c r="O978" s="4">
        <f t="shared" si="335"/>
        <v>-6.2774750920786314E-3</v>
      </c>
      <c r="P978" s="4">
        <f t="shared" si="315"/>
        <v>5.6712402475114353E-2</v>
      </c>
      <c r="T978" s="4">
        <f t="shared" si="319"/>
        <v>-1.6205385097057049E-2</v>
      </c>
      <c r="U978" s="4">
        <f t="shared" si="320"/>
        <v>-1.6205385097057049E-2</v>
      </c>
      <c r="V978" s="2">
        <f t="shared" si="328"/>
        <v>1.3066165727405628E-2</v>
      </c>
      <c r="W978" s="4">
        <f t="shared" si="329"/>
        <v>2.9355040701315605E-3</v>
      </c>
      <c r="X978" s="4">
        <f t="shared" si="330"/>
        <v>-2.8894016812263203E-2</v>
      </c>
      <c r="Y978" s="4">
        <f t="shared" si="323"/>
        <v>-4.5929009661194202E-3</v>
      </c>
      <c r="Z978" s="4">
        <f t="shared" si="324"/>
        <v>1.6833893971504069E-3</v>
      </c>
      <c r="AA978" s="4">
        <f t="shared" si="334"/>
        <v>-1.2163077651639801E-2</v>
      </c>
    </row>
    <row r="979" spans="1:27" x14ac:dyDescent="0.3">
      <c r="A979" s="1">
        <f t="shared" si="316"/>
        <v>47</v>
      </c>
      <c r="B979" s="1">
        <f t="shared" si="317"/>
        <v>3</v>
      </c>
      <c r="C979" s="10">
        <v>40499</v>
      </c>
      <c r="D979" s="3">
        <v>1178.5899999999999</v>
      </c>
      <c r="E979" s="3">
        <v>1178.33</v>
      </c>
      <c r="F979" s="3">
        <f t="shared" si="325"/>
        <v>1193.4860000000001</v>
      </c>
      <c r="G979" s="3">
        <f t="shared" si="331"/>
        <v>1206.97</v>
      </c>
      <c r="H979" s="4">
        <f t="shared" si="318"/>
        <v>2.1216287319449396E-4</v>
      </c>
      <c r="I979" s="4">
        <f t="shared" si="321"/>
        <v>-8.4865149277720405E-6</v>
      </c>
      <c r="J979" s="4">
        <f t="shared" si="322"/>
        <v>2.20649388122266E-4</v>
      </c>
      <c r="K979" s="4">
        <f t="shared" si="326"/>
        <v>1.6014053668720506E-2</v>
      </c>
      <c r="L979" s="4">
        <f t="shared" si="332"/>
        <v>2.6972973278793499E-2</v>
      </c>
      <c r="M979" s="4">
        <f t="shared" si="327"/>
        <v>-1.2481084822109505E-2</v>
      </c>
      <c r="N979" s="4">
        <f t="shared" si="333"/>
        <v>-2.3513426182920957E-2</v>
      </c>
      <c r="O979" s="4">
        <f t="shared" si="335"/>
        <v>-1.1440789417863655E-2</v>
      </c>
      <c r="P979" s="4">
        <f t="shared" si="315"/>
        <v>5.6936597614563732E-2</v>
      </c>
      <c r="T979" s="4">
        <f t="shared" si="319"/>
        <v>2.1216287319449396E-4</v>
      </c>
      <c r="U979" s="4">
        <f t="shared" si="320"/>
        <v>2.1216287319449396E-4</v>
      </c>
      <c r="V979" s="2">
        <f t="shared" si="328"/>
        <v>3.4260060763446988E-2</v>
      </c>
      <c r="W979" s="4">
        <f t="shared" si="329"/>
        <v>2.391746015581243E-2</v>
      </c>
      <c r="X979" s="4">
        <f t="shared" si="330"/>
        <v>-3.2920054812055469E-2</v>
      </c>
      <c r="Y979" s="4">
        <f t="shared" si="323"/>
        <v>3.3455492588860404E-3</v>
      </c>
      <c r="Z979" s="4">
        <f t="shared" si="324"/>
        <v>9.6718935334599923E-3</v>
      </c>
      <c r="AA979" s="4">
        <f t="shared" si="334"/>
        <v>-2.2096695164258422E-2</v>
      </c>
    </row>
    <row r="980" spans="1:27" x14ac:dyDescent="0.3">
      <c r="A980" s="1">
        <f t="shared" si="316"/>
        <v>47</v>
      </c>
      <c r="B980" s="1">
        <f t="shared" si="317"/>
        <v>4</v>
      </c>
      <c r="C980" s="10">
        <v>40500</v>
      </c>
      <c r="D980" s="3">
        <v>1196.69</v>
      </c>
      <c r="E980" s="3">
        <v>1183.75</v>
      </c>
      <c r="F980" s="3">
        <f t="shared" si="325"/>
        <v>1190.116</v>
      </c>
      <c r="G980" s="3">
        <f t="shared" si="331"/>
        <v>1204.5329999999999</v>
      </c>
      <c r="H980" s="4">
        <f t="shared" si="318"/>
        <v>1.5357333763225666E-2</v>
      </c>
      <c r="I980" s="4">
        <f t="shared" si="321"/>
        <v>4.3781128297372979E-3</v>
      </c>
      <c r="J980" s="4">
        <f t="shared" si="322"/>
        <v>1.0979220933488368E-2</v>
      </c>
      <c r="K980" s="4">
        <f t="shared" si="326"/>
        <v>8.385019387573427E-3</v>
      </c>
      <c r="L980" s="4">
        <f t="shared" si="332"/>
        <v>2.2751291326453187E-2</v>
      </c>
      <c r="M980" s="4">
        <f t="shared" si="327"/>
        <v>5.5238312903952798E-3</v>
      </c>
      <c r="N980" s="4">
        <f t="shared" si="333"/>
        <v>-6.511237135055534E-3</v>
      </c>
      <c r="O980" s="4">
        <f t="shared" si="335"/>
        <v>-1.2047397404507363E-2</v>
      </c>
      <c r="P980" s="4">
        <f t="shared" si="315"/>
        <v>7.3168325710698728E-2</v>
      </c>
      <c r="T980" s="4">
        <f t="shared" si="319"/>
        <v>1.5357333763225666E-2</v>
      </c>
      <c r="U980" s="4">
        <f t="shared" si="320"/>
        <v>1.5357333763225666E-2</v>
      </c>
      <c r="V980" s="2">
        <f t="shared" si="328"/>
        <v>2.9654078178162083E-2</v>
      </c>
      <c r="W980" s="4">
        <f t="shared" si="329"/>
        <v>1.935753739638036E-2</v>
      </c>
      <c r="X980" s="4">
        <f t="shared" si="330"/>
        <v>-1.3884997610297073E-2</v>
      </c>
      <c r="Y980" s="4">
        <f t="shared" si="323"/>
        <v>-4.1883599065360277E-3</v>
      </c>
      <c r="Z980" s="4">
        <f t="shared" si="324"/>
        <v>2.090481189149116E-3</v>
      </c>
      <c r="AA980" s="4">
        <f t="shared" si="334"/>
        <v>-2.3654784855818581E-2</v>
      </c>
    </row>
    <row r="981" spans="1:27" x14ac:dyDescent="0.3">
      <c r="A981" s="1">
        <f t="shared" si="316"/>
        <v>47</v>
      </c>
      <c r="B981" s="1">
        <f t="shared" si="317"/>
        <v>5</v>
      </c>
      <c r="C981" s="10">
        <v>40501</v>
      </c>
      <c r="D981" s="3">
        <v>1199.73</v>
      </c>
      <c r="E981" s="3">
        <v>1196.1199999999999</v>
      </c>
      <c r="F981" s="3">
        <f t="shared" si="325"/>
        <v>1190.22</v>
      </c>
      <c r="G981" s="3">
        <f t="shared" si="331"/>
        <v>1201.9209999999998</v>
      </c>
      <c r="H981" s="4">
        <f t="shared" si="318"/>
        <v>2.5403404390443333E-3</v>
      </c>
      <c r="I981" s="4">
        <f t="shared" si="321"/>
        <v>-4.7631383232095501E-4</v>
      </c>
      <c r="J981" s="4">
        <f t="shared" si="322"/>
        <v>3.0166542713652884E-3</v>
      </c>
      <c r="K981" s="4">
        <f t="shared" si="326"/>
        <v>-7.3933098797515267E-3</v>
      </c>
      <c r="L981" s="4">
        <f t="shared" si="332"/>
        <v>4.5746554616854125E-3</v>
      </c>
      <c r="M981" s="4">
        <f t="shared" si="327"/>
        <v>7.9901194737107342E-3</v>
      </c>
      <c r="N981" s="4">
        <f t="shared" si="333"/>
        <v>-1.8229151499972161E-3</v>
      </c>
      <c r="O981" s="4">
        <f t="shared" si="335"/>
        <v>-9.7530277645801917E-3</v>
      </c>
      <c r="P981" s="4">
        <f t="shared" si="315"/>
        <v>7.589453860640312E-2</v>
      </c>
      <c r="T981" s="4">
        <f t="shared" si="319"/>
        <v>2.5403404390443333E-3</v>
      </c>
      <c r="U981" s="4">
        <f t="shared" si="320"/>
        <v>2.5403404390443333E-3</v>
      </c>
      <c r="V981" s="2">
        <f t="shared" si="328"/>
        <v>2.1058085218393918E-3</v>
      </c>
      <c r="W981" s="4">
        <f t="shared" si="329"/>
        <v>-7.9152495633789486E-3</v>
      </c>
      <c r="X981" s="4">
        <f t="shared" si="330"/>
        <v>4.3361879904268795E-4</v>
      </c>
      <c r="Y981" s="4">
        <f t="shared" si="323"/>
        <v>-1.9769951901201024E-2</v>
      </c>
      <c r="Z981" s="4">
        <f t="shared" si="324"/>
        <v>-1.3589356634559539E-2</v>
      </c>
      <c r="AA981" s="4">
        <f t="shared" si="334"/>
        <v>-1.9282775032093864E-2</v>
      </c>
    </row>
    <row r="982" spans="1:27" x14ac:dyDescent="0.3">
      <c r="A982" s="1">
        <f t="shared" si="316"/>
        <v>48</v>
      </c>
      <c r="B982" s="1">
        <f t="shared" si="317"/>
        <v>1</v>
      </c>
      <c r="C982" s="10">
        <v>40504</v>
      </c>
      <c r="D982" s="3">
        <v>1197.8399999999999</v>
      </c>
      <c r="E982" s="3">
        <v>1198.07</v>
      </c>
      <c r="F982" s="3">
        <f t="shared" si="325"/>
        <v>1190.2380000000001</v>
      </c>
      <c r="G982" s="3">
        <f t="shared" si="331"/>
        <v>1199.3800000000001</v>
      </c>
      <c r="H982" s="4">
        <f t="shared" si="318"/>
        <v>-1.5753544547524026E-3</v>
      </c>
      <c r="I982" s="4">
        <f t="shared" si="321"/>
        <v>-1.3836446533804121E-3</v>
      </c>
      <c r="J982" s="4">
        <f t="shared" si="322"/>
        <v>-1.9170980137199044E-4</v>
      </c>
      <c r="K982" s="4">
        <f t="shared" si="326"/>
        <v>-9.4958865744791971E-3</v>
      </c>
      <c r="L982" s="4">
        <f t="shared" si="332"/>
        <v>-1.491076232893049E-4</v>
      </c>
      <c r="M982" s="4">
        <f t="shared" si="327"/>
        <v>6.3869579025370229E-3</v>
      </c>
      <c r="N982" s="4">
        <f t="shared" si="333"/>
        <v>-1.2839967316448423E-3</v>
      </c>
      <c r="O982" s="4">
        <f t="shared" si="335"/>
        <v>-7.6320710612436159E-3</v>
      </c>
      <c r="P982" s="4">
        <f t="shared" si="315"/>
        <v>7.4199623352165733E-2</v>
      </c>
      <c r="T982" s="4">
        <f t="shared" si="319"/>
        <v>-1.5753544547524026E-3</v>
      </c>
      <c r="U982" s="4">
        <f t="shared" si="320"/>
        <v>-1.5753544547524026E-3</v>
      </c>
      <c r="V982" s="2">
        <f t="shared" si="328"/>
        <v>-1.650371333550064E-3</v>
      </c>
      <c r="W982" s="4">
        <f t="shared" si="329"/>
        <v>-1.1633867620214533E-2</v>
      </c>
      <c r="X982" s="4">
        <f t="shared" si="330"/>
        <v>7.5140889167120143E-5</v>
      </c>
      <c r="Y982" s="4">
        <f t="shared" si="323"/>
        <v>-2.1846311928912135E-2</v>
      </c>
      <c r="Z982" s="4">
        <f t="shared" si="324"/>
        <v>-1.5678808630818289E-2</v>
      </c>
      <c r="AA982" s="4">
        <f t="shared" si="334"/>
        <v>-1.5129223961169183E-2</v>
      </c>
    </row>
    <row r="983" spans="1:27" x14ac:dyDescent="0.3">
      <c r="A983" s="1">
        <f t="shared" si="316"/>
        <v>48</v>
      </c>
      <c r="B983" s="1">
        <f t="shared" si="317"/>
        <v>2</v>
      </c>
      <c r="C983" s="10">
        <v>40505</v>
      </c>
      <c r="D983" s="3">
        <v>1180.73</v>
      </c>
      <c r="E983" s="3">
        <v>1192.51</v>
      </c>
      <c r="F983" s="3">
        <f t="shared" si="325"/>
        <v>1190.7159999999999</v>
      </c>
      <c r="G983" s="3">
        <f t="shared" si="331"/>
        <v>1196.1129999999998</v>
      </c>
      <c r="H983" s="4">
        <f t="shared" si="318"/>
        <v>-1.42840446136378E-2</v>
      </c>
      <c r="I983" s="4">
        <f t="shared" si="321"/>
        <v>-4.4496760836171172E-3</v>
      </c>
      <c r="J983" s="4">
        <f t="shared" si="322"/>
        <v>-9.8343685300206832E-3</v>
      </c>
      <c r="K983" s="4">
        <f t="shared" si="326"/>
        <v>-3.8632037667802504E-3</v>
      </c>
      <c r="L983" s="4">
        <f t="shared" si="332"/>
        <v>-1.4841529568087059E-5</v>
      </c>
      <c r="M983" s="4">
        <f t="shared" si="327"/>
        <v>-8.3865506132443646E-3</v>
      </c>
      <c r="N983" s="4">
        <f t="shared" si="333"/>
        <v>-1.2860825022384852E-2</v>
      </c>
      <c r="O983" s="4">
        <f t="shared" si="335"/>
        <v>-4.5709010527385041E-3</v>
      </c>
      <c r="P983" s="4">
        <f t="shared" si="315"/>
        <v>5.8855708008250483E-2</v>
      </c>
      <c r="T983" s="4">
        <f t="shared" si="319"/>
        <v>-1.42840446136378E-2</v>
      </c>
      <c r="U983" s="4">
        <f t="shared" si="320"/>
        <v>-1.42840446136378E-2</v>
      </c>
      <c r="V983" s="2">
        <f t="shared" si="328"/>
        <v>-1.6279302744940896E-2</v>
      </c>
      <c r="W983" s="4">
        <f t="shared" si="329"/>
        <v>-2.611650971749151E-2</v>
      </c>
      <c r="X983" s="4">
        <f t="shared" si="330"/>
        <v>2.0282770677394471E-3</v>
      </c>
      <c r="Y983" s="4">
        <f t="shared" si="323"/>
        <v>-1.6283862073927579E-2</v>
      </c>
      <c r="Z983" s="4">
        <f t="shared" si="324"/>
        <v>-1.008128614027104E-2</v>
      </c>
      <c r="AA983" s="4">
        <f t="shared" si="334"/>
        <v>-8.9836955164751819E-3</v>
      </c>
    </row>
    <row r="984" spans="1:27" x14ac:dyDescent="0.3">
      <c r="A984" s="1">
        <f t="shared" si="316"/>
        <v>48</v>
      </c>
      <c r="B984" s="1">
        <f t="shared" si="317"/>
        <v>3</v>
      </c>
      <c r="C984" s="10">
        <v>40506</v>
      </c>
      <c r="D984" s="3">
        <v>1198.3499999999999</v>
      </c>
      <c r="E984" s="3">
        <v>1183.7</v>
      </c>
      <c r="F984" s="3">
        <f t="shared" si="325"/>
        <v>1194.6680000000001</v>
      </c>
      <c r="G984" s="3">
        <f t="shared" si="331"/>
        <v>1194.077</v>
      </c>
      <c r="H984" s="4">
        <f t="shared" si="318"/>
        <v>1.4922971382110975E-2</v>
      </c>
      <c r="I984" s="4">
        <f t="shared" si="321"/>
        <v>2.5153930195726602E-3</v>
      </c>
      <c r="J984" s="4">
        <f t="shared" si="322"/>
        <v>1.2407578362538314E-2</v>
      </c>
      <c r="K984" s="4">
        <f t="shared" si="326"/>
        <v>1.1024959135450041E-2</v>
      </c>
      <c r="L984" s="4">
        <f t="shared" si="332"/>
        <v>1.0901918492985071E-2</v>
      </c>
      <c r="M984" s="4">
        <f t="shared" si="327"/>
        <v>3.0820278102366419E-3</v>
      </c>
      <c r="N984" s="4">
        <f t="shared" si="333"/>
        <v>3.5784961941314596E-3</v>
      </c>
      <c r="O984" s="4">
        <f t="shared" si="335"/>
        <v>4.9317811991498467E-4</v>
      </c>
      <c r="P984" s="4">
        <f t="shared" si="315"/>
        <v>7.4656981436642456E-2</v>
      </c>
      <c r="T984" s="4">
        <f t="shared" si="319"/>
        <v>1.4922971382110975E-2</v>
      </c>
      <c r="U984" s="4">
        <f t="shared" si="320"/>
        <v>1.4922971382110975E-2</v>
      </c>
      <c r="V984" s="2">
        <f t="shared" si="328"/>
        <v>-1.8124380679749815E-3</v>
      </c>
      <c r="W984" s="4">
        <f t="shared" si="329"/>
        <v>-1.1794313687295303E-2</v>
      </c>
      <c r="X984" s="4">
        <f t="shared" si="330"/>
        <v>1.6765796417753411E-2</v>
      </c>
      <c r="Y984" s="4">
        <f t="shared" si="323"/>
        <v>-1.581337113121588E-3</v>
      </c>
      <c r="Z984" s="4">
        <f t="shared" si="324"/>
        <v>4.7139419123822576E-3</v>
      </c>
      <c r="AA984" s="4">
        <f t="shared" si="334"/>
        <v>9.9037609155031253E-4</v>
      </c>
    </row>
    <row r="985" spans="1:27" x14ac:dyDescent="0.3">
      <c r="A985" s="1">
        <f t="shared" si="316"/>
        <v>48</v>
      </c>
      <c r="B985" s="1">
        <f t="shared" si="317"/>
        <v>5</v>
      </c>
      <c r="C985" s="10">
        <v>40508</v>
      </c>
      <c r="D985" s="3">
        <v>1189.4000000000001</v>
      </c>
      <c r="E985" s="3">
        <v>1194.1600000000001</v>
      </c>
      <c r="F985" s="3">
        <f t="shared" si="325"/>
        <v>1193.2099999999998</v>
      </c>
      <c r="G985" s="3">
        <f t="shared" si="331"/>
        <v>1191.663</v>
      </c>
      <c r="H985" s="4">
        <f t="shared" si="318"/>
        <v>-7.4686026619934232E-3</v>
      </c>
      <c r="I985" s="4">
        <f t="shared" si="321"/>
        <v>-3.4964743188549484E-3</v>
      </c>
      <c r="J985" s="4">
        <f t="shared" si="322"/>
        <v>-3.9721283431384743E-3</v>
      </c>
      <c r="K985" s="4">
        <f t="shared" si="326"/>
        <v>-3.4943881169942005E-3</v>
      </c>
      <c r="L985" s="4">
        <f t="shared" si="332"/>
        <v>-5.3703471903496797E-3</v>
      </c>
      <c r="M985" s="4">
        <f t="shared" si="327"/>
        <v>-3.1930674399307068E-3</v>
      </c>
      <c r="N985" s="4">
        <f t="shared" si="333"/>
        <v>-1.8990268221803646E-3</v>
      </c>
      <c r="O985" s="4">
        <f t="shared" si="335"/>
        <v>1.3006557928365546E-3</v>
      </c>
      <c r="P985" s="4">
        <f t="shared" si="315"/>
        <v>6.6630795444354934E-2</v>
      </c>
      <c r="T985" s="4">
        <f t="shared" si="319"/>
        <v>-7.4686026619934232E-3</v>
      </c>
      <c r="U985" s="4">
        <f t="shared" si="320"/>
        <v>-7.4686026619934232E-3</v>
      </c>
      <c r="V985" s="2">
        <f t="shared" si="328"/>
        <v>-1.3852380356322064E-3</v>
      </c>
      <c r="W985" s="4">
        <f t="shared" si="329"/>
        <v>-1.1371385655275987E-2</v>
      </c>
      <c r="X985" s="4">
        <f t="shared" si="330"/>
        <v>-6.0918032238925397E-3</v>
      </c>
      <c r="Y985" s="4">
        <f t="shared" si="323"/>
        <v>-1.5919645123016656E-2</v>
      </c>
      <c r="Z985" s="4">
        <f t="shared" si="324"/>
        <v>-9.714772710521017E-3</v>
      </c>
      <c r="AA985" s="4">
        <f t="shared" si="334"/>
        <v>2.5997465793248923E-3</v>
      </c>
    </row>
    <row r="986" spans="1:27" x14ac:dyDescent="0.3">
      <c r="A986" s="1">
        <f t="shared" si="316"/>
        <v>49</v>
      </c>
      <c r="B986" s="1">
        <f t="shared" si="317"/>
        <v>1</v>
      </c>
      <c r="C986" s="10">
        <v>40511</v>
      </c>
      <c r="D986" s="3">
        <v>1187.76</v>
      </c>
      <c r="E986" s="3">
        <v>1189.08</v>
      </c>
      <c r="F986" s="3">
        <f t="shared" si="325"/>
        <v>1190.816</v>
      </c>
      <c r="G986" s="3">
        <f t="shared" si="331"/>
        <v>1190.518</v>
      </c>
      <c r="H986" s="4">
        <f t="shared" si="318"/>
        <v>-1.3788464772154867E-3</v>
      </c>
      <c r="I986" s="4">
        <f t="shared" si="321"/>
        <v>-2.6904321506655767E-4</v>
      </c>
      <c r="J986" s="4">
        <f t="shared" si="322"/>
        <v>-1.109803262148929E-3</v>
      </c>
      <c r="K986" s="4">
        <f t="shared" si="326"/>
        <v>1.8328569026398488E-3</v>
      </c>
      <c r="L986" s="4">
        <f t="shared" si="332"/>
        <v>1.1976159781775361E-3</v>
      </c>
      <c r="M986" s="4">
        <f t="shared" si="327"/>
        <v>-2.5663074731948846E-3</v>
      </c>
      <c r="N986" s="4">
        <f t="shared" si="333"/>
        <v>-2.3166386396510073E-3</v>
      </c>
      <c r="O986" s="4">
        <f t="shared" si="335"/>
        <v>2.5089243618239528E-4</v>
      </c>
      <c r="P986" s="4">
        <f t="shared" si="315"/>
        <v>6.5160075329566927E-2</v>
      </c>
      <c r="T986" s="4">
        <f t="shared" si="319"/>
        <v>-1.3788464772154867E-3</v>
      </c>
      <c r="U986" s="4">
        <f t="shared" si="320"/>
        <v>-1.3788464772154867E-3</v>
      </c>
      <c r="V986" s="2">
        <f t="shared" si="328"/>
        <v>8.6850512863628094E-3</v>
      </c>
      <c r="W986" s="4">
        <f t="shared" si="329"/>
        <v>-1.401799226500814E-3</v>
      </c>
      <c r="X986" s="4">
        <f t="shared" si="330"/>
        <v>-9.9772448800980445E-3</v>
      </c>
      <c r="Y986" s="4">
        <f t="shared" si="323"/>
        <v>-1.0658824604874427E-2</v>
      </c>
      <c r="Z986" s="4">
        <f t="shared" si="324"/>
        <v>-4.4207814051168935E-3</v>
      </c>
      <c r="AA986" s="4">
        <f t="shared" si="334"/>
        <v>5.0074776091815266E-4</v>
      </c>
    </row>
    <row r="987" spans="1:27" x14ac:dyDescent="0.3">
      <c r="A987" s="1">
        <f t="shared" si="316"/>
        <v>49</v>
      </c>
      <c r="B987" s="1">
        <f t="shared" si="317"/>
        <v>2</v>
      </c>
      <c r="C987" s="10">
        <v>40512</v>
      </c>
      <c r="D987" s="3">
        <v>1180.55</v>
      </c>
      <c r="E987" s="3">
        <v>1182.96</v>
      </c>
      <c r="F987" s="3">
        <f t="shared" si="325"/>
        <v>1187.3579999999999</v>
      </c>
      <c r="G987" s="3">
        <f t="shared" si="331"/>
        <v>1188.798</v>
      </c>
      <c r="H987" s="4">
        <f t="shared" si="318"/>
        <v>-6.0702498821311006E-3</v>
      </c>
      <c r="I987" s="4">
        <f t="shared" si="321"/>
        <v>-4.0412204485754319E-3</v>
      </c>
      <c r="J987" s="4">
        <f t="shared" si="322"/>
        <v>-2.0290294335556687E-3</v>
      </c>
      <c r="K987" s="4">
        <f t="shared" si="326"/>
        <v>1.0944972048224848E-3</v>
      </c>
      <c r="L987" s="4">
        <f t="shared" si="332"/>
        <v>1.6454876780196013E-3</v>
      </c>
      <c r="M987" s="4">
        <f t="shared" si="327"/>
        <v>-5.7337382659652719E-3</v>
      </c>
      <c r="N987" s="4">
        <f t="shared" si="333"/>
        <v>-6.9381005015150153E-3</v>
      </c>
      <c r="O987" s="4">
        <f t="shared" si="335"/>
        <v>-1.2197704459786156E-3</v>
      </c>
      <c r="P987" s="4">
        <f t="shared" si="315"/>
        <v>5.8694287507846873E-2</v>
      </c>
      <c r="T987" s="4">
        <f t="shared" si="319"/>
        <v>-6.0702498821311006E-3</v>
      </c>
      <c r="U987" s="4">
        <f t="shared" si="320"/>
        <v>-6.0702498821311006E-3</v>
      </c>
      <c r="V987" s="2">
        <f t="shared" si="328"/>
        <v>8.4865629420084257E-3</v>
      </c>
      <c r="W987" s="4">
        <f t="shared" si="329"/>
        <v>-1.5983026874116302E-3</v>
      </c>
      <c r="X987" s="4">
        <f t="shared" si="330"/>
        <v>-1.443431510051423E-2</v>
      </c>
      <c r="Y987" s="4">
        <f t="shared" si="323"/>
        <v>-1.1387977822669162E-2</v>
      </c>
      <c r="Z987" s="4">
        <f t="shared" si="324"/>
        <v>-5.1545321160565453E-3</v>
      </c>
      <c r="AA987" s="4">
        <f t="shared" si="334"/>
        <v>-2.4196841304009024E-3</v>
      </c>
    </row>
    <row r="988" spans="1:27" x14ac:dyDescent="0.3">
      <c r="A988" s="1">
        <f t="shared" si="316"/>
        <v>49</v>
      </c>
      <c r="B988" s="1">
        <f t="shared" si="317"/>
        <v>3</v>
      </c>
      <c r="C988" s="10">
        <v>40513</v>
      </c>
      <c r="D988" s="3">
        <v>1206.07</v>
      </c>
      <c r="E988" s="3">
        <v>1186.5999999999999</v>
      </c>
      <c r="F988" s="3">
        <f t="shared" si="325"/>
        <v>1192.4259999999999</v>
      </c>
      <c r="G988" s="3">
        <f t="shared" si="331"/>
        <v>1191.5709999999999</v>
      </c>
      <c r="H988" s="4">
        <f t="shared" si="318"/>
        <v>2.1617042903731298E-2</v>
      </c>
      <c r="I988" s="4">
        <f t="shared" si="321"/>
        <v>5.1247299987293672E-3</v>
      </c>
      <c r="J988" s="4">
        <f t="shared" si="322"/>
        <v>1.649231290500193E-2</v>
      </c>
      <c r="K988" s="4">
        <f t="shared" si="326"/>
        <v>7.1703866841727549E-3</v>
      </c>
      <c r="L988" s="4">
        <f t="shared" si="332"/>
        <v>7.9708610393461367E-3</v>
      </c>
      <c r="M988" s="4">
        <f t="shared" si="327"/>
        <v>1.1442219475254653E-2</v>
      </c>
      <c r="N988" s="4">
        <f t="shared" si="333"/>
        <v>1.2167969848208815E-2</v>
      </c>
      <c r="O988" s="4">
        <f t="shared" si="335"/>
        <v>7.0891407629741082E-4</v>
      </c>
      <c r="P988" s="4">
        <f t="shared" si="315"/>
        <v>8.1580127342839232E-2</v>
      </c>
      <c r="T988" s="4">
        <f t="shared" si="319"/>
        <v>2.1617042903731298E-2</v>
      </c>
      <c r="U988" s="4">
        <f t="shared" si="320"/>
        <v>2.1617042903731298E-2</v>
      </c>
      <c r="V988" s="2">
        <f t="shared" si="328"/>
        <v>1.5247130574737509E-4</v>
      </c>
      <c r="W988" s="4">
        <f t="shared" si="329"/>
        <v>-9.8490534073100485E-3</v>
      </c>
      <c r="X988" s="4">
        <f t="shared" si="330"/>
        <v>2.1461299365646606E-2</v>
      </c>
      <c r="Y988" s="4">
        <f t="shared" si="323"/>
        <v>-5.3878475637596512E-3</v>
      </c>
      <c r="Z988" s="4">
        <f t="shared" si="324"/>
        <v>8.8343046267349581E-4</v>
      </c>
      <c r="AA988" s="4">
        <f t="shared" si="334"/>
        <v>1.4361107098586367E-3</v>
      </c>
    </row>
    <row r="989" spans="1:27" x14ac:dyDescent="0.3">
      <c r="A989" s="1">
        <f t="shared" si="316"/>
        <v>49</v>
      </c>
      <c r="B989" s="1">
        <f t="shared" si="317"/>
        <v>4</v>
      </c>
      <c r="C989" s="10">
        <v>40514</v>
      </c>
      <c r="D989" s="3">
        <v>1221.53</v>
      </c>
      <c r="E989" s="3">
        <v>1206.81</v>
      </c>
      <c r="F989" s="3">
        <f t="shared" si="325"/>
        <v>1197.0619999999999</v>
      </c>
      <c r="G989" s="3">
        <f t="shared" si="331"/>
        <v>1195.865</v>
      </c>
      <c r="H989" s="4">
        <f t="shared" si="318"/>
        <v>1.2818493122289783E-2</v>
      </c>
      <c r="I989" s="4">
        <f t="shared" si="321"/>
        <v>6.1356306018722718E-4</v>
      </c>
      <c r="J989" s="4">
        <f t="shared" si="322"/>
        <v>1.2204930062102555E-2</v>
      </c>
      <c r="K989" s="4">
        <f t="shared" si="326"/>
        <v>-1.2540731466664456E-2</v>
      </c>
      <c r="L989" s="4">
        <f t="shared" si="332"/>
        <v>-1.0825795075465451E-2</v>
      </c>
      <c r="M989" s="4">
        <f t="shared" si="327"/>
        <v>2.044004404116084E-2</v>
      </c>
      <c r="N989" s="4">
        <f t="shared" si="333"/>
        <v>2.1461452588711905E-2</v>
      </c>
      <c r="O989" s="4">
        <f t="shared" si="335"/>
        <v>9.7991862664027003E-4</v>
      </c>
      <c r="P989" s="4">
        <f t="shared" si="315"/>
        <v>9.5444354766388725E-2</v>
      </c>
      <c r="T989" s="4">
        <f t="shared" si="319"/>
        <v>1.2818493122289783E-2</v>
      </c>
      <c r="U989" s="4">
        <f t="shared" si="320"/>
        <v>1.2818493122289783E-2</v>
      </c>
      <c r="V989" s="2">
        <f t="shared" si="328"/>
        <v>-6.4009551684396657E-3</v>
      </c>
      <c r="W989" s="4">
        <f t="shared" si="329"/>
        <v>-1.6336945616755312E-2</v>
      </c>
      <c r="X989" s="4">
        <f t="shared" si="330"/>
        <v>1.9343263654191235E-2</v>
      </c>
      <c r="Y989" s="4">
        <f t="shared" si="323"/>
        <v>-2.4853191174062657E-2</v>
      </c>
      <c r="Z989" s="4">
        <f t="shared" si="324"/>
        <v>-1.8704647000580363E-2</v>
      </c>
      <c r="AA989" s="4">
        <f t="shared" si="334"/>
        <v>2.0039040134997989E-3</v>
      </c>
    </row>
    <row r="990" spans="1:27" x14ac:dyDescent="0.3">
      <c r="A990" s="1">
        <f t="shared" si="316"/>
        <v>49</v>
      </c>
      <c r="B990" s="1">
        <f t="shared" si="317"/>
        <v>5</v>
      </c>
      <c r="C990" s="10">
        <v>40515</v>
      </c>
      <c r="D990" s="3">
        <v>1224.71</v>
      </c>
      <c r="E990" s="3">
        <v>1219.93</v>
      </c>
      <c r="F990" s="3">
        <f t="shared" si="325"/>
        <v>1204.124</v>
      </c>
      <c r="G990" s="3">
        <f t="shared" si="331"/>
        <v>1198.6669999999999</v>
      </c>
      <c r="H990" s="4">
        <f t="shared" si="318"/>
        <v>2.6032925920772012E-3</v>
      </c>
      <c r="I990" s="4">
        <f t="shared" si="321"/>
        <v>-1.3098327507305666E-3</v>
      </c>
      <c r="J990" s="4">
        <f t="shared" si="322"/>
        <v>3.9131253428077682E-3</v>
      </c>
      <c r="K990" s="4">
        <f t="shared" si="326"/>
        <v>-1.8462501944282998E-2</v>
      </c>
      <c r="L990" s="4">
        <f t="shared" si="332"/>
        <v>-2.1085578468532627E-2</v>
      </c>
      <c r="M990" s="4">
        <f t="shared" si="327"/>
        <v>1.7096245901584897E-2</v>
      </c>
      <c r="N990" s="4">
        <f t="shared" si="333"/>
        <v>2.1726634670012707E-2</v>
      </c>
      <c r="O990" s="4">
        <f t="shared" si="335"/>
        <v>4.4557487078574582E-3</v>
      </c>
      <c r="P990" s="4">
        <f t="shared" si="315"/>
        <v>9.8296116940184863E-2</v>
      </c>
      <c r="T990" s="4">
        <f t="shared" si="319"/>
        <v>2.6032925920772012E-3</v>
      </c>
      <c r="U990" s="4">
        <f t="shared" si="320"/>
        <v>2.6032925920772012E-3</v>
      </c>
      <c r="V990" s="2">
        <f t="shared" si="328"/>
        <v>-2.630307892560959E-2</v>
      </c>
      <c r="W990" s="4">
        <f t="shared" si="329"/>
        <v>-3.6040048136353496E-2</v>
      </c>
      <c r="X990" s="4">
        <f t="shared" si="330"/>
        <v>2.968723726248524E-2</v>
      </c>
      <c r="Y990" s="4">
        <f t="shared" si="323"/>
        <v>-3.0701124114553766E-2</v>
      </c>
      <c r="Z990" s="4">
        <f t="shared" si="324"/>
        <v>-2.4589452618788074E-2</v>
      </c>
      <c r="AA990" s="4">
        <f t="shared" si="334"/>
        <v>9.1467553909204725E-3</v>
      </c>
    </row>
    <row r="991" spans="1:27" x14ac:dyDescent="0.3">
      <c r="A991" s="1">
        <f t="shared" si="316"/>
        <v>50</v>
      </c>
      <c r="B991" s="1">
        <f t="shared" si="317"/>
        <v>1</v>
      </c>
      <c r="C991" s="10">
        <v>40518</v>
      </c>
      <c r="D991" s="3">
        <v>1223.1199999999999</v>
      </c>
      <c r="E991" s="3">
        <v>1223.8699999999999</v>
      </c>
      <c r="F991" s="3">
        <f t="shared" si="325"/>
        <v>1211.1959999999999</v>
      </c>
      <c r="G991" s="3">
        <f t="shared" si="331"/>
        <v>1201.0060000000001</v>
      </c>
      <c r="H991" s="4">
        <f t="shared" si="318"/>
        <v>-1.298266528402761E-3</v>
      </c>
      <c r="I991" s="4">
        <f t="shared" si="321"/>
        <v>-6.8587665651472223E-4</v>
      </c>
      <c r="J991" s="4">
        <f t="shared" si="322"/>
        <v>-6.1238987188803873E-4</v>
      </c>
      <c r="K991" s="4">
        <f t="shared" si="326"/>
        <v>-1.3468494582391029E-2</v>
      </c>
      <c r="L991" s="4">
        <f t="shared" si="332"/>
        <v>-2.1361065975709199E-2</v>
      </c>
      <c r="M991" s="4">
        <f t="shared" si="327"/>
        <v>9.8448145469436643E-3</v>
      </c>
      <c r="N991" s="4">
        <f t="shared" si="333"/>
        <v>1.8412897187857349E-2</v>
      </c>
      <c r="O991" s="4">
        <f t="shared" si="335"/>
        <v>8.3311531166196523E-3</v>
      </c>
      <c r="P991" s="4">
        <f t="shared" si="315"/>
        <v>9.687023585328669E-2</v>
      </c>
      <c r="T991" s="4">
        <f t="shared" si="319"/>
        <v>-1.298266528402761E-3</v>
      </c>
      <c r="U991" s="4">
        <f t="shared" si="320"/>
        <v>-1.298266528402761E-3</v>
      </c>
      <c r="V991" s="2">
        <f t="shared" si="328"/>
        <v>-3.0170407688350748E-2</v>
      </c>
      <c r="W991" s="4">
        <f t="shared" si="329"/>
        <v>-3.9868703611467264E-2</v>
      </c>
      <c r="X991" s="4">
        <f t="shared" si="330"/>
        <v>2.9770323971172543E-2</v>
      </c>
      <c r="Y991" s="4">
        <f t="shared" si="323"/>
        <v>-2.576938617113925E-2</v>
      </c>
      <c r="Z991" s="4">
        <f t="shared" si="324"/>
        <v>-1.9626618835934202E-2</v>
      </c>
      <c r="AA991" s="4">
        <f t="shared" si="334"/>
        <v>1.711431488995771E-2</v>
      </c>
    </row>
    <row r="992" spans="1:27" x14ac:dyDescent="0.3">
      <c r="A992" s="1">
        <f t="shared" si="316"/>
        <v>50</v>
      </c>
      <c r="B992" s="1">
        <f t="shared" si="317"/>
        <v>2</v>
      </c>
      <c r="C992" s="10">
        <v>40519</v>
      </c>
      <c r="D992" s="3">
        <v>1223.75</v>
      </c>
      <c r="E992" s="3">
        <v>1227.25</v>
      </c>
      <c r="F992" s="3">
        <f t="shared" si="325"/>
        <v>1219.836</v>
      </c>
      <c r="G992" s="3">
        <f t="shared" si="331"/>
        <v>1203.5969999999998</v>
      </c>
      <c r="H992" s="4">
        <f t="shared" si="318"/>
        <v>5.1507619857422754E-4</v>
      </c>
      <c r="I992" s="4">
        <f t="shared" si="321"/>
        <v>3.3766106350972182E-3</v>
      </c>
      <c r="J992" s="4">
        <f t="shared" si="322"/>
        <v>-2.8615344365229907E-3</v>
      </c>
      <c r="K992" s="4">
        <f t="shared" si="326"/>
        <v>-3.4849401530510651E-3</v>
      </c>
      <c r="L992" s="4">
        <f t="shared" si="332"/>
        <v>-1.7792385229758623E-2</v>
      </c>
      <c r="M992" s="4">
        <f t="shared" si="327"/>
        <v>3.2086280450814597E-3</v>
      </c>
      <c r="N992" s="4">
        <f t="shared" si="333"/>
        <v>1.6743976596817915E-2</v>
      </c>
      <c r="O992" s="4">
        <f t="shared" si="335"/>
        <v>1.3269867211440458E-2</v>
      </c>
      <c r="P992" s="4">
        <f t="shared" si="315"/>
        <v>9.7435207604699217E-2</v>
      </c>
      <c r="T992" s="4">
        <f t="shared" si="319"/>
        <v>5.1507619857422754E-4</v>
      </c>
      <c r="U992" s="4">
        <f t="shared" si="320"/>
        <v>5.1507619857422754E-4</v>
      </c>
      <c r="V992" s="2">
        <f t="shared" si="328"/>
        <v>-3.4804434560795294E-2</v>
      </c>
      <c r="W992" s="4">
        <f t="shared" si="329"/>
        <v>-4.445639021518729E-2</v>
      </c>
      <c r="X992" s="4">
        <f t="shared" si="330"/>
        <v>3.6593113379357119E-2</v>
      </c>
      <c r="Y992" s="4">
        <f t="shared" si="323"/>
        <v>-1.5910314964110238E-2</v>
      </c>
      <c r="Z992" s="4">
        <f t="shared" si="324"/>
        <v>-9.7053837226325993E-3</v>
      </c>
      <c r="AA992" s="4">
        <f t="shared" si="334"/>
        <v>2.7353165599591753E-2</v>
      </c>
    </row>
    <row r="993" spans="1:27" x14ac:dyDescent="0.3">
      <c r="A993" s="1">
        <f t="shared" si="316"/>
        <v>50</v>
      </c>
      <c r="B993" s="1">
        <f t="shared" si="317"/>
        <v>3</v>
      </c>
      <c r="C993" s="10">
        <v>40520</v>
      </c>
      <c r="D993" s="3">
        <v>1228.28</v>
      </c>
      <c r="E993" s="3">
        <v>1225.02</v>
      </c>
      <c r="F993" s="3">
        <f t="shared" si="325"/>
        <v>1224.2779999999998</v>
      </c>
      <c r="G993" s="3">
        <f t="shared" si="331"/>
        <v>1208.3519999999999</v>
      </c>
      <c r="H993" s="4">
        <f t="shared" si="318"/>
        <v>3.7017364657813872E-3</v>
      </c>
      <c r="I993" s="4">
        <f t="shared" si="321"/>
        <v>1.0377936670071353E-3</v>
      </c>
      <c r="J993" s="4">
        <f t="shared" si="322"/>
        <v>2.6639427987742519E-3</v>
      </c>
      <c r="K993" s="4">
        <f t="shared" si="326"/>
        <v>-3.861082737487901E-4</v>
      </c>
      <c r="L993" s="4">
        <f t="shared" si="332"/>
        <v>-1.4392009987515832E-2</v>
      </c>
      <c r="M993" s="4">
        <f t="shared" si="327"/>
        <v>3.2688654047529899E-3</v>
      </c>
      <c r="N993" s="4">
        <f t="shared" si="333"/>
        <v>1.6491883159874036E-2</v>
      </c>
      <c r="O993" s="4">
        <f t="shared" si="335"/>
        <v>1.2966098935096176E-2</v>
      </c>
      <c r="P993" s="4">
        <f t="shared" si="315"/>
        <v>0.1014976235315219</v>
      </c>
      <c r="T993" s="4">
        <f t="shared" si="319"/>
        <v>3.7017364657813872E-3</v>
      </c>
      <c r="U993" s="4">
        <f t="shared" si="320"/>
        <v>3.7017364657813872E-3</v>
      </c>
      <c r="V993" s="2">
        <f t="shared" si="328"/>
        <v>-1.4447395301327938E-2</v>
      </c>
      <c r="W993" s="4">
        <f t="shared" si="329"/>
        <v>-2.4302921348314657E-2</v>
      </c>
      <c r="X993" s="4">
        <f t="shared" si="330"/>
        <v>1.8415183198321854E-2</v>
      </c>
      <c r="Y993" s="4">
        <f t="shared" si="323"/>
        <v>-1.2850121886295656E-2</v>
      </c>
      <c r="Z993" s="4">
        <f t="shared" si="324"/>
        <v>-6.6258953631761174E-3</v>
      </c>
      <c r="AA993" s="4">
        <f t="shared" si="334"/>
        <v>2.6711930132351912E-2</v>
      </c>
    </row>
    <row r="994" spans="1:27" x14ac:dyDescent="0.3">
      <c r="A994" s="1">
        <f t="shared" si="316"/>
        <v>50</v>
      </c>
      <c r="B994" s="1">
        <f t="shared" si="317"/>
        <v>4</v>
      </c>
      <c r="C994" s="10">
        <v>40521</v>
      </c>
      <c r="D994" s="3">
        <v>1233</v>
      </c>
      <c r="E994" s="3">
        <v>1230.1400000000001</v>
      </c>
      <c r="F994" s="3">
        <f t="shared" si="325"/>
        <v>1226.5719999999999</v>
      </c>
      <c r="G994" s="3">
        <f t="shared" si="331"/>
        <v>1211.817</v>
      </c>
      <c r="H994" s="4">
        <f t="shared" si="318"/>
        <v>3.8427720063829319E-3</v>
      </c>
      <c r="I994" s="4">
        <f t="shared" si="321"/>
        <v>1.5143126974306569E-3</v>
      </c>
      <c r="J994" s="4">
        <f t="shared" si="322"/>
        <v>2.328459308952275E-3</v>
      </c>
      <c r="K994" s="4">
        <f t="shared" si="326"/>
        <v>-2.6988960171948208E-3</v>
      </c>
      <c r="L994" s="4">
        <f t="shared" si="332"/>
        <v>-1.5319525406801874E-2</v>
      </c>
      <c r="M994" s="4">
        <f t="shared" si="327"/>
        <v>5.2406218305978873E-3</v>
      </c>
      <c r="N994" s="4">
        <f t="shared" si="333"/>
        <v>1.7480362133886547E-2</v>
      </c>
      <c r="O994" s="4">
        <f t="shared" si="335"/>
        <v>1.1966747769667382E-2</v>
      </c>
      <c r="P994" s="4">
        <f t="shared" si="315"/>
        <v>0.10573042776432616</v>
      </c>
      <c r="T994" s="4">
        <f t="shared" si="319"/>
        <v>3.8427720063829319E-3</v>
      </c>
      <c r="U994" s="4">
        <f t="shared" si="320"/>
        <v>3.8427720063829319E-3</v>
      </c>
      <c r="V994" s="2">
        <f t="shared" si="328"/>
        <v>-5.4954896277721694E-3</v>
      </c>
      <c r="W994" s="4">
        <f t="shared" si="329"/>
        <v>-1.5440534731494504E-2</v>
      </c>
      <c r="X994" s="4">
        <f t="shared" si="330"/>
        <v>9.3898635318003052E-3</v>
      </c>
      <c r="Y994" s="4">
        <f t="shared" si="323"/>
        <v>-1.5134071877329592E-2</v>
      </c>
      <c r="Z994" s="4">
        <f t="shared" si="324"/>
        <v>-8.9242462293221622E-3</v>
      </c>
      <c r="AA994" s="4">
        <f t="shared" si="334"/>
        <v>2.4652023036400784E-2</v>
      </c>
    </row>
    <row r="995" spans="1:27" x14ac:dyDescent="0.3">
      <c r="A995" s="1">
        <f t="shared" si="316"/>
        <v>50</v>
      </c>
      <c r="B995" s="1">
        <f t="shared" si="317"/>
        <v>5</v>
      </c>
      <c r="C995" s="10">
        <v>40522</v>
      </c>
      <c r="D995" s="3">
        <v>1240.4000000000001</v>
      </c>
      <c r="E995" s="3">
        <v>1233.8499999999999</v>
      </c>
      <c r="F995" s="3">
        <f t="shared" si="325"/>
        <v>1229.7099999999998</v>
      </c>
      <c r="G995" s="3">
        <f t="shared" si="331"/>
        <v>1216.9169999999999</v>
      </c>
      <c r="H995" s="4">
        <f t="shared" si="318"/>
        <v>6.0016220600162947E-3</v>
      </c>
      <c r="I995" s="4">
        <f t="shared" si="321"/>
        <v>6.8937550689368132E-4</v>
      </c>
      <c r="J995" s="4">
        <f t="shared" si="322"/>
        <v>5.3122465531226133E-3</v>
      </c>
      <c r="K995" s="4">
        <f t="shared" si="326"/>
        <v>-4.8357664233577378E-3</v>
      </c>
      <c r="L995" s="4">
        <f t="shared" si="332"/>
        <v>-1.5159953140488401E-2</v>
      </c>
      <c r="M995" s="4">
        <f t="shared" si="327"/>
        <v>8.6931065047859118E-3</v>
      </c>
      <c r="N995" s="4">
        <f t="shared" si="333"/>
        <v>1.929712544076562E-2</v>
      </c>
      <c r="O995" s="4">
        <f t="shared" si="335"/>
        <v>1.0313608513382692E-2</v>
      </c>
      <c r="P995" s="4">
        <f t="shared" si="315"/>
        <v>0.11236660389202779</v>
      </c>
      <c r="T995" s="4">
        <f t="shared" si="319"/>
        <v>6.0016220600162947E-3</v>
      </c>
      <c r="U995" s="4">
        <f t="shared" si="320"/>
        <v>6.0016220600162947E-3</v>
      </c>
      <c r="V995" s="2">
        <f t="shared" si="328"/>
        <v>-6.7234387672343585E-3</v>
      </c>
      <c r="W995" s="4">
        <f t="shared" si="329"/>
        <v>-1.6656204379562053E-2</v>
      </c>
      <c r="X995" s="4">
        <f t="shared" si="330"/>
        <v>1.2811196119897816E-2</v>
      </c>
      <c r="Y995" s="4">
        <f t="shared" si="323"/>
        <v>-1.7244298014088985E-2</v>
      </c>
      <c r="Z995" s="4">
        <f t="shared" si="324"/>
        <v>-1.1047777868904889E-2</v>
      </c>
      <c r="AA995" s="4">
        <f t="shared" si="334"/>
        <v>2.1248642166421219E-2</v>
      </c>
    </row>
    <row r="996" spans="1:27" x14ac:dyDescent="0.3">
      <c r="A996" s="1">
        <f t="shared" si="316"/>
        <v>51</v>
      </c>
      <c r="B996" s="1">
        <f t="shared" si="317"/>
        <v>1</v>
      </c>
      <c r="C996" s="10">
        <v>40525</v>
      </c>
      <c r="D996" s="3">
        <v>1240.46</v>
      </c>
      <c r="E996" s="3">
        <v>1242.52</v>
      </c>
      <c r="F996" s="3">
        <f t="shared" si="325"/>
        <v>1233.1780000000001</v>
      </c>
      <c r="G996" s="3">
        <f t="shared" si="331"/>
        <v>1222.1869999999999</v>
      </c>
      <c r="H996" s="4">
        <f t="shared" si="318"/>
        <v>4.8371493066708666E-5</v>
      </c>
      <c r="I996" s="4">
        <f t="shared" si="321"/>
        <v>1.7091260883585059E-3</v>
      </c>
      <c r="J996" s="4">
        <f t="shared" si="322"/>
        <v>-1.6607545952917972E-3</v>
      </c>
      <c r="K996" s="4">
        <f t="shared" si="326"/>
        <v>-7.2899871009351963E-3</v>
      </c>
      <c r="L996" s="4">
        <f t="shared" si="332"/>
        <v>-1.6320004299688277E-2</v>
      </c>
      <c r="M996" s="4">
        <f t="shared" si="327"/>
        <v>5.9050680437049028E-3</v>
      </c>
      <c r="N996" s="4">
        <f t="shared" si="333"/>
        <v>1.4951067226210179E-2</v>
      </c>
      <c r="O996" s="4">
        <f t="shared" si="335"/>
        <v>8.8604227464006997E-3</v>
      </c>
      <c r="P996" s="4">
        <f t="shared" si="315"/>
        <v>0.11242041072549559</v>
      </c>
      <c r="T996" s="4">
        <f t="shared" si="319"/>
        <v>4.8371493066708666E-5</v>
      </c>
      <c r="U996" s="4">
        <f t="shared" si="320"/>
        <v>4.8371493066708666E-5</v>
      </c>
      <c r="V996" s="2">
        <f t="shared" si="328"/>
        <v>-1.3930990003224926E-2</v>
      </c>
      <c r="W996" s="4">
        <f t="shared" si="329"/>
        <v>-2.3791680103192634E-2</v>
      </c>
      <c r="X996" s="4">
        <f t="shared" si="330"/>
        <v>1.4176859179802593E-2</v>
      </c>
      <c r="Y996" s="4">
        <f t="shared" si="323"/>
        <v>-1.9667917436334923E-2</v>
      </c>
      <c r="Z996" s="4">
        <f t="shared" si="324"/>
        <v>-1.3486678816909452E-2</v>
      </c>
      <c r="AA996" s="4">
        <f t="shared" si="334"/>
        <v>1.8149003134092418E-2</v>
      </c>
    </row>
    <row r="997" spans="1:27" x14ac:dyDescent="0.3">
      <c r="A997" s="1">
        <f t="shared" si="316"/>
        <v>51</v>
      </c>
      <c r="B997" s="1">
        <f t="shared" si="317"/>
        <v>2</v>
      </c>
      <c r="C997" s="10">
        <v>40526</v>
      </c>
      <c r="D997" s="3">
        <v>1241.5899999999999</v>
      </c>
      <c r="E997" s="3">
        <v>1241.8399999999999</v>
      </c>
      <c r="F997" s="3">
        <f t="shared" si="325"/>
        <v>1236.7459999999999</v>
      </c>
      <c r="G997" s="3">
        <f t="shared" si="331"/>
        <v>1228.2909999999999</v>
      </c>
      <c r="H997" s="4">
        <f t="shared" si="318"/>
        <v>9.1095238862992905E-4</v>
      </c>
      <c r="I997" s="4">
        <f t="shared" si="321"/>
        <v>1.1124905277073681E-3</v>
      </c>
      <c r="J997" s="4">
        <f t="shared" si="322"/>
        <v>-2.0153813907743904E-4</v>
      </c>
      <c r="K997" s="4">
        <f t="shared" si="326"/>
        <v>-3.9703013398256952E-3</v>
      </c>
      <c r="L997" s="4">
        <f t="shared" si="332"/>
        <v>-1.1001295218440546E-2</v>
      </c>
      <c r="M997" s="4">
        <f t="shared" si="327"/>
        <v>3.9167298701593143E-3</v>
      </c>
      <c r="N997" s="4">
        <f t="shared" si="333"/>
        <v>1.0827238822070649E-2</v>
      </c>
      <c r="O997" s="4">
        <f t="shared" si="335"/>
        <v>6.809816445042186E-3</v>
      </c>
      <c r="P997" s="4">
        <f t="shared" si="315"/>
        <v>0.11343377275580667</v>
      </c>
      <c r="T997" s="4">
        <f t="shared" si="319"/>
        <v>9.1095238862992905E-4</v>
      </c>
      <c r="U997" s="4">
        <f t="shared" si="320"/>
        <v>9.1095238862992905E-4</v>
      </c>
      <c r="V997" s="2">
        <f t="shared" si="328"/>
        <v>-1.3470809215936052E-2</v>
      </c>
      <c r="W997" s="4">
        <f t="shared" si="329"/>
        <v>-2.3336101123776657E-2</v>
      </c>
      <c r="X997" s="4">
        <f t="shared" si="330"/>
        <v>1.4578140960163365E-2</v>
      </c>
      <c r="Y997" s="4">
        <f t="shared" si="323"/>
        <v>-1.6389624265763101E-2</v>
      </c>
      <c r="Z997" s="4">
        <f t="shared" si="324"/>
        <v>-1.0187715189140195E-2</v>
      </c>
      <c r="AA997" s="4">
        <f t="shared" si="334"/>
        <v>1.3862519223895552E-2</v>
      </c>
    </row>
    <row r="998" spans="1:27" x14ac:dyDescent="0.3">
      <c r="A998" s="1">
        <f t="shared" si="316"/>
        <v>51</v>
      </c>
      <c r="B998" s="1">
        <f t="shared" si="317"/>
        <v>3</v>
      </c>
      <c r="C998" s="10">
        <v>40527</v>
      </c>
      <c r="D998" s="3">
        <v>1235.23</v>
      </c>
      <c r="E998" s="3">
        <v>1241.58</v>
      </c>
      <c r="F998" s="3">
        <f t="shared" si="325"/>
        <v>1238.136</v>
      </c>
      <c r="G998" s="3">
        <f t="shared" si="331"/>
        <v>1231.2069999999999</v>
      </c>
      <c r="H998" s="4">
        <f t="shared" si="318"/>
        <v>-5.1224639373705491E-3</v>
      </c>
      <c r="I998" s="4">
        <f t="shared" si="321"/>
        <v>-8.0541885807641054E-6</v>
      </c>
      <c r="J998" s="4">
        <f t="shared" si="322"/>
        <v>-5.1144097487897848E-3</v>
      </c>
      <c r="K998" s="4">
        <f t="shared" si="326"/>
        <v>-2.1967799354053784E-3</v>
      </c>
      <c r="L998" s="4">
        <f t="shared" si="332"/>
        <v>-8.7226862329754015E-3</v>
      </c>
      <c r="M998" s="4">
        <f t="shared" si="327"/>
        <v>-2.3470765731712423E-3</v>
      </c>
      <c r="N998" s="4">
        <f t="shared" si="333"/>
        <v>3.2675252821013352E-3</v>
      </c>
      <c r="O998" s="4">
        <f t="shared" si="335"/>
        <v>5.6094816349992202E-3</v>
      </c>
      <c r="P998" s="4">
        <f t="shared" si="315"/>
        <v>0.10773024840821462</v>
      </c>
      <c r="T998" s="4">
        <f t="shared" si="319"/>
        <v>-5.1224639373705491E-3</v>
      </c>
      <c r="U998" s="4">
        <f t="shared" si="320"/>
        <v>-5.1224639373705491E-3</v>
      </c>
      <c r="V998" s="2">
        <f t="shared" si="328"/>
        <v>-1.072012500100673E-2</v>
      </c>
      <c r="W998" s="4">
        <f t="shared" si="329"/>
        <v>-2.0612923750996624E-2</v>
      </c>
      <c r="X998" s="4">
        <f t="shared" si="330"/>
        <v>5.6583189500765668E-3</v>
      </c>
      <c r="Y998" s="4">
        <f t="shared" si="323"/>
        <v>-1.463821659456486E-2</v>
      </c>
      <c r="Z998" s="4">
        <f t="shared" si="324"/>
        <v>-8.42526445515949E-3</v>
      </c>
      <c r="AA998" s="4">
        <f t="shared" si="334"/>
        <v>1.1319324532500116E-2</v>
      </c>
    </row>
    <row r="999" spans="1:27" x14ac:dyDescent="0.3">
      <c r="A999" s="1">
        <f t="shared" si="316"/>
        <v>51</v>
      </c>
      <c r="B999" s="1">
        <f t="shared" si="317"/>
        <v>4</v>
      </c>
      <c r="C999" s="10">
        <v>40528</v>
      </c>
      <c r="D999" s="3">
        <v>1242.8699999999999</v>
      </c>
      <c r="E999" s="3">
        <v>1236.3399999999999</v>
      </c>
      <c r="F999" s="3">
        <f t="shared" si="325"/>
        <v>1240.1100000000001</v>
      </c>
      <c r="G999" s="3">
        <f t="shared" si="331"/>
        <v>1233.3409999999999</v>
      </c>
      <c r="H999" s="4">
        <f t="shared" si="318"/>
        <v>6.1850829400191647E-3</v>
      </c>
      <c r="I999" s="4">
        <f t="shared" si="321"/>
        <v>8.9861807112837284E-4</v>
      </c>
      <c r="J999" s="4">
        <f t="shared" si="322"/>
        <v>5.286464868890792E-3</v>
      </c>
      <c r="K999" s="4">
        <f t="shared" si="326"/>
        <v>3.3920808270524959E-3</v>
      </c>
      <c r="L999" s="4">
        <f t="shared" si="332"/>
        <v>-2.3864201628665703E-3</v>
      </c>
      <c r="M999" s="4">
        <f t="shared" si="327"/>
        <v>2.2256090185546148E-3</v>
      </c>
      <c r="N999" s="4">
        <f t="shared" si="333"/>
        <v>7.72616818868423E-3</v>
      </c>
      <c r="O999" s="4">
        <f t="shared" si="335"/>
        <v>5.446265498403078E-3</v>
      </c>
      <c r="P999" s="4">
        <f t="shared" si="315"/>
        <v>0.11458165186978746</v>
      </c>
      <c r="T999" s="4">
        <f t="shared" si="319"/>
        <v>6.1850829400191647E-3</v>
      </c>
      <c r="U999" s="4">
        <f t="shared" si="320"/>
        <v>6.1850829400191647E-3</v>
      </c>
      <c r="V999" s="2">
        <f t="shared" si="328"/>
        <v>-1.8053318005553768E-3</v>
      </c>
      <c r="W999" s="4">
        <f t="shared" si="329"/>
        <v>-1.1787278482549764E-2</v>
      </c>
      <c r="X999" s="4">
        <f t="shared" si="330"/>
        <v>8.0048661800485726E-3</v>
      </c>
      <c r="Y999" s="4">
        <f t="shared" si="323"/>
        <v>-9.1190423752798601E-3</v>
      </c>
      <c r="Z999" s="4">
        <f t="shared" si="324"/>
        <v>-2.8712904640027519E-3</v>
      </c>
      <c r="AA999" s="4">
        <f t="shared" si="334"/>
        <v>1.103726483239487E-2</v>
      </c>
    </row>
    <row r="1000" spans="1:27" x14ac:dyDescent="0.3">
      <c r="A1000" s="1">
        <f t="shared" si="316"/>
        <v>51</v>
      </c>
      <c r="B1000" s="1">
        <f t="shared" si="317"/>
        <v>5</v>
      </c>
      <c r="C1000" s="10">
        <v>40529</v>
      </c>
      <c r="D1000" s="3">
        <v>1243.9100000000001</v>
      </c>
      <c r="E1000" s="3">
        <v>1243.6300000000001</v>
      </c>
      <c r="F1000" s="3">
        <f t="shared" si="325"/>
        <v>1240.8119999999999</v>
      </c>
      <c r="G1000" s="3">
        <f t="shared" si="331"/>
        <v>1235.2609999999997</v>
      </c>
      <c r="H1000" s="4">
        <f t="shared" si="318"/>
        <v>8.3677295292362928E-4</v>
      </c>
      <c r="I1000" s="4">
        <f t="shared" si="321"/>
        <v>6.1148792713656161E-4</v>
      </c>
      <c r="J1000" s="4">
        <f t="shared" si="322"/>
        <v>2.2528502578706767E-4</v>
      </c>
      <c r="K1000" s="4">
        <f t="shared" si="326"/>
        <v>-2.2789994126497398E-3</v>
      </c>
      <c r="L1000" s="4">
        <f t="shared" si="332"/>
        <v>-6.8953309678406946E-3</v>
      </c>
      <c r="M1000" s="4">
        <f t="shared" si="327"/>
        <v>2.496752126833222E-3</v>
      </c>
      <c r="N1000" s="4">
        <f t="shared" si="333"/>
        <v>7.0017591424001435E-3</v>
      </c>
      <c r="O1000" s="4">
        <f t="shared" si="335"/>
        <v>4.4625415021988394E-3</v>
      </c>
      <c r="P1000" s="4">
        <f t="shared" si="315"/>
        <v>0.11551430364989704</v>
      </c>
      <c r="T1000" s="4">
        <f t="shared" si="319"/>
        <v>8.3677295292362928E-4</v>
      </c>
      <c r="U1000" s="4">
        <f t="shared" si="320"/>
        <v>8.3677295292362928E-4</v>
      </c>
      <c r="V1000" s="2">
        <f t="shared" si="328"/>
        <v>-1.9873357631930936E-3</v>
      </c>
      <c r="W1000" s="4">
        <f t="shared" si="329"/>
        <v>-1.1967462405561159E-2</v>
      </c>
      <c r="X1000" s="4">
        <f t="shared" si="330"/>
        <v>2.8297323444050229E-3</v>
      </c>
      <c r="Y1000" s="4">
        <f t="shared" si="323"/>
        <v>-1.4719410891295019E-2</v>
      </c>
      <c r="Z1000" s="4">
        <f t="shared" si="324"/>
        <v>-8.5069707022087816E-3</v>
      </c>
      <c r="AA1000" s="4">
        <f t="shared" si="334"/>
        <v>9.0281448471591606E-3</v>
      </c>
    </row>
    <row r="1001" spans="1:27" x14ac:dyDescent="0.3">
      <c r="A1001" s="1">
        <f t="shared" si="316"/>
        <v>52</v>
      </c>
      <c r="B1001" s="1">
        <f t="shared" si="317"/>
        <v>1</v>
      </c>
      <c r="C1001" s="10">
        <v>40532</v>
      </c>
      <c r="D1001" s="3">
        <v>1247.08</v>
      </c>
      <c r="E1001" s="3">
        <v>1245.76</v>
      </c>
      <c r="F1001" s="3">
        <f t="shared" si="325"/>
        <v>1242.136</v>
      </c>
      <c r="G1001" s="3">
        <f t="shared" si="331"/>
        <v>1237.6570000000002</v>
      </c>
      <c r="H1001" s="4">
        <f t="shared" si="318"/>
        <v>2.5484158821778465E-3</v>
      </c>
      <c r="I1001" s="4">
        <f t="shared" si="321"/>
        <v>1.4872458618388057E-3</v>
      </c>
      <c r="J1001" s="4">
        <f t="shared" si="322"/>
        <v>1.0611700203390407E-3</v>
      </c>
      <c r="K1001" s="4">
        <f t="shared" si="326"/>
        <v>-2.4197892130461353E-3</v>
      </c>
      <c r="L1001" s="4">
        <f t="shared" si="332"/>
        <v>-5.8685917791479721E-3</v>
      </c>
      <c r="M1001" s="4">
        <f t="shared" si="327"/>
        <v>3.9802404889641395E-3</v>
      </c>
      <c r="N1001" s="4">
        <f t="shared" si="333"/>
        <v>7.6135795297079673E-3</v>
      </c>
      <c r="O1001" s="4">
        <f t="shared" si="335"/>
        <v>3.5915899541327056E-3</v>
      </c>
      <c r="P1001" s="4">
        <f t="shared" si="315"/>
        <v>0.11835709801811499</v>
      </c>
      <c r="T1001" s="4">
        <f t="shared" si="319"/>
        <v>2.5484158821778465E-3</v>
      </c>
      <c r="U1001" s="4">
        <f t="shared" si="320"/>
        <v>2.5484158821778465E-3</v>
      </c>
      <c r="V1001" s="2">
        <f t="shared" si="328"/>
        <v>-2.7735125531590269E-3</v>
      </c>
      <c r="W1001" s="4">
        <f t="shared" si="329"/>
        <v>-1.2745777427627496E-2</v>
      </c>
      <c r="X1001" s="4">
        <f t="shared" si="330"/>
        <v>5.3367299227704973E-3</v>
      </c>
      <c r="Y1001" s="4">
        <f t="shared" si="323"/>
        <v>-1.4858445207895915E-2</v>
      </c>
      <c r="Z1001" s="4">
        <f t="shared" si="324"/>
        <v>-8.6468816648997537E-3</v>
      </c>
      <c r="AA1001" s="4">
        <f t="shared" si="334"/>
        <v>7.2641581345108779E-3</v>
      </c>
    </row>
    <row r="1002" spans="1:27" x14ac:dyDescent="0.3">
      <c r="A1002" s="1">
        <f t="shared" si="316"/>
        <v>52</v>
      </c>
      <c r="B1002" s="1">
        <f t="shared" si="317"/>
        <v>2</v>
      </c>
      <c r="C1002" s="10">
        <v>40533</v>
      </c>
      <c r="D1002" s="3">
        <v>1254.5999999999999</v>
      </c>
      <c r="E1002" s="3">
        <v>1249.43</v>
      </c>
      <c r="F1002" s="3">
        <f t="shared" si="325"/>
        <v>1244.7380000000001</v>
      </c>
      <c r="G1002" s="3">
        <f t="shared" si="331"/>
        <v>1240.7419999999997</v>
      </c>
      <c r="H1002" s="4">
        <f t="shared" si="318"/>
        <v>6.0300862815536949E-3</v>
      </c>
      <c r="I1002" s="4">
        <f t="shared" si="321"/>
        <v>1.8844019629856437E-3</v>
      </c>
      <c r="J1002" s="4">
        <f t="shared" si="322"/>
        <v>4.1456843185680515E-3</v>
      </c>
      <c r="K1002" s="4">
        <f t="shared" si="326"/>
        <v>-3.8550052923628725E-3</v>
      </c>
      <c r="L1002" s="4">
        <f t="shared" si="332"/>
        <v>-6.3169786844291991E-3</v>
      </c>
      <c r="M1002" s="4">
        <f t="shared" si="327"/>
        <v>7.9229524606783536E-3</v>
      </c>
      <c r="N1002" s="4">
        <f t="shared" si="333"/>
        <v>1.1169122992532031E-2</v>
      </c>
      <c r="O1002" s="4">
        <f t="shared" si="335"/>
        <v>3.1850789096128825E-3</v>
      </c>
      <c r="P1002" s="4">
        <f t="shared" si="315"/>
        <v>0.12510088781275222</v>
      </c>
      <c r="T1002" s="4">
        <f t="shared" si="319"/>
        <v>6.0300862815536949E-3</v>
      </c>
      <c r="U1002" s="4">
        <f t="shared" si="320"/>
        <v>6.0300862815536949E-3</v>
      </c>
      <c r="V1002" s="2">
        <f t="shared" si="328"/>
        <v>-4.4022837348045105E-3</v>
      </c>
      <c r="W1002" s="4">
        <f t="shared" si="329"/>
        <v>-1.4358260897456438E-2</v>
      </c>
      <c r="X1002" s="4">
        <f t="shared" si="330"/>
        <v>1.0478499343583624E-2</v>
      </c>
      <c r="Y1002" s="4">
        <f t="shared" si="323"/>
        <v>-1.6275765824877057E-2</v>
      </c>
      <c r="Z1002" s="4">
        <f t="shared" si="324"/>
        <v>-1.0073138842348098E-2</v>
      </c>
      <c r="AA1002" s="4">
        <f t="shared" si="334"/>
        <v>6.4621191416832481E-3</v>
      </c>
    </row>
    <row r="1003" spans="1:27" x14ac:dyDescent="0.3">
      <c r="A1003" s="1">
        <f t="shared" si="316"/>
        <v>52</v>
      </c>
      <c r="B1003" s="1">
        <f t="shared" si="317"/>
        <v>3</v>
      </c>
      <c r="C1003" s="10">
        <v>40534</v>
      </c>
      <c r="D1003" s="3">
        <v>1258.8399999999999</v>
      </c>
      <c r="E1003" s="3">
        <v>1254.94</v>
      </c>
      <c r="F1003" s="3">
        <f t="shared" si="325"/>
        <v>1249.4599999999998</v>
      </c>
      <c r="G1003" s="3">
        <f t="shared" si="331"/>
        <v>1243.7980000000002</v>
      </c>
      <c r="H1003" s="4">
        <f t="shared" si="318"/>
        <v>3.3795632073967872E-3</v>
      </c>
      <c r="I1003" s="4">
        <f t="shared" si="321"/>
        <v>2.7100271002721628E-4</v>
      </c>
      <c r="J1003" s="4">
        <f t="shared" si="322"/>
        <v>3.1085604973695707E-3</v>
      </c>
      <c r="K1003" s="4">
        <f t="shared" si="326"/>
        <v>-5.9660449545672943E-3</v>
      </c>
      <c r="L1003" s="4">
        <f t="shared" si="332"/>
        <v>-9.9420798129548314E-3</v>
      </c>
      <c r="M1003" s="4">
        <f t="shared" si="327"/>
        <v>7.5072431290318306E-3</v>
      </c>
      <c r="N1003" s="4">
        <f t="shared" si="333"/>
        <v>1.2093603623739294E-2</v>
      </c>
      <c r="O1003" s="4">
        <f t="shared" si="335"/>
        <v>4.4977916176794355E-3</v>
      </c>
      <c r="P1003" s="4">
        <f t="shared" si="315"/>
        <v>0.12890323737781367</v>
      </c>
      <c r="T1003" s="4">
        <f t="shared" si="319"/>
        <v>3.3795632073967872E-3</v>
      </c>
      <c r="U1003" s="4">
        <f t="shared" si="320"/>
        <v>3.3795632073967872E-3</v>
      </c>
      <c r="V1003" s="2">
        <f t="shared" si="328"/>
        <v>-1.5439183803602655E-2</v>
      </c>
      <c r="W1003" s="4">
        <f t="shared" si="329"/>
        <v>-2.5284791965566641E-2</v>
      </c>
      <c r="X1003" s="4">
        <f t="shared" si="330"/>
        <v>1.9113849242651085E-2</v>
      </c>
      <c r="Y1003" s="4">
        <f t="shared" si="323"/>
        <v>-1.836048329677966E-2</v>
      </c>
      <c r="Z1003" s="4">
        <f t="shared" si="324"/>
        <v>-1.2171000978571272E-2</v>
      </c>
      <c r="AA1003" s="4">
        <f t="shared" si="334"/>
        <v>9.1460065776294702E-3</v>
      </c>
    </row>
    <row r="1004" spans="1:27" x14ac:dyDescent="0.3">
      <c r="A1004" s="1">
        <f t="shared" si="316"/>
        <v>52</v>
      </c>
      <c r="B1004" s="1">
        <f t="shared" si="317"/>
        <v>4</v>
      </c>
      <c r="C1004" s="10">
        <v>40535</v>
      </c>
      <c r="D1004" s="3">
        <v>1256.77</v>
      </c>
      <c r="E1004" s="3">
        <v>1257.53</v>
      </c>
      <c r="F1004" s="3">
        <f t="shared" si="325"/>
        <v>1252.2399999999998</v>
      </c>
      <c r="G1004" s="3">
        <f t="shared" si="331"/>
        <v>1246.1750000000002</v>
      </c>
      <c r="H1004" s="4">
        <f t="shared" si="318"/>
        <v>-1.6443710082297484E-3</v>
      </c>
      <c r="I1004" s="4">
        <f t="shared" si="321"/>
        <v>-1.0406405897492497E-3</v>
      </c>
      <c r="J1004" s="4">
        <f t="shared" si="322"/>
        <v>-6.0373041848049876E-4</v>
      </c>
      <c r="K1004" s="4">
        <f t="shared" si="326"/>
        <v>-6.1425598169744158E-3</v>
      </c>
      <c r="L1004" s="4">
        <f t="shared" si="332"/>
        <v>-1.0996013967003006E-2</v>
      </c>
      <c r="M1004" s="4">
        <f t="shared" si="327"/>
        <v>3.6175174088035845E-3</v>
      </c>
      <c r="N1004" s="4">
        <f t="shared" si="333"/>
        <v>8.5020161694784428E-3</v>
      </c>
      <c r="O1004" s="4">
        <f t="shared" si="335"/>
        <v>4.8258631253129845E-3</v>
      </c>
      <c r="P1004" s="4">
        <f t="shared" si="315"/>
        <v>0.12704690162317289</v>
      </c>
      <c r="T1004" s="4">
        <f t="shared" si="319"/>
        <v>-1.6443710082297484E-3</v>
      </c>
      <c r="U1004" s="4">
        <f t="shared" si="320"/>
        <v>-1.6443710082297484E-3</v>
      </c>
      <c r="V1004" s="2">
        <f t="shared" si="328"/>
        <v>-1.2686282609386442E-2</v>
      </c>
      <c r="W1004" s="4">
        <f t="shared" si="329"/>
        <v>-2.2559419783292525E-2</v>
      </c>
      <c r="X1004" s="4">
        <f t="shared" si="330"/>
        <v>1.1183792351573449E-2</v>
      </c>
      <c r="Y1004" s="4">
        <f t="shared" si="323"/>
        <v>-1.8534797225740376E-2</v>
      </c>
      <c r="Z1004" s="4">
        <f t="shared" si="324"/>
        <v>-1.2346414000389003E-2</v>
      </c>
      <c r="AA1004" s="4">
        <f t="shared" si="334"/>
        <v>9.7813903605322543E-3</v>
      </c>
    </row>
    <row r="1005" spans="1:27" x14ac:dyDescent="0.3">
      <c r="A1005" s="1">
        <f t="shared" si="316"/>
        <v>53</v>
      </c>
      <c r="B1005" s="1">
        <f t="shared" si="317"/>
        <v>1</v>
      </c>
      <c r="C1005" s="10">
        <v>40539</v>
      </c>
      <c r="D1005" s="3">
        <v>1257.54</v>
      </c>
      <c r="E1005" s="3">
        <v>1254.6600000000001</v>
      </c>
      <c r="F1005" s="3">
        <f t="shared" si="325"/>
        <v>1254.9659999999999</v>
      </c>
      <c r="G1005" s="3">
        <f t="shared" si="331"/>
        <v>1247.8889999999999</v>
      </c>
      <c r="H1005" s="4">
        <f t="shared" si="318"/>
        <v>6.1268171582706604E-4</v>
      </c>
      <c r="I1005" s="4">
        <f t="shared" si="321"/>
        <v>-1.6789070394741281E-3</v>
      </c>
      <c r="J1005" s="4">
        <f t="shared" si="322"/>
        <v>2.2915887553011942E-3</v>
      </c>
      <c r="K1005" s="4">
        <f t="shared" si="326"/>
        <v>-1.947452596736251E-3</v>
      </c>
      <c r="L1005" s="4">
        <f t="shared" si="332"/>
        <v>-7.9197731751500886E-3</v>
      </c>
      <c r="M1005" s="4">
        <f t="shared" si="327"/>
        <v>2.0510515822739972E-3</v>
      </c>
      <c r="N1005" s="4">
        <f t="shared" si="333"/>
        <v>7.7338609443628947E-3</v>
      </c>
      <c r="O1005" s="4">
        <f t="shared" si="335"/>
        <v>5.6276539911255296E-3</v>
      </c>
      <c r="P1005" s="4">
        <f t="shared" si="315"/>
        <v>0.12773742265267696</v>
      </c>
      <c r="T1005" s="4">
        <f t="shared" si="319"/>
        <v>6.1268171582706604E-4</v>
      </c>
      <c r="U1005" s="4">
        <f t="shared" si="320"/>
        <v>6.1268171582706604E-4</v>
      </c>
      <c r="V1005" s="2">
        <f t="shared" si="328"/>
        <v>-1.02325803448522E-2</v>
      </c>
      <c r="W1005" s="4">
        <f t="shared" si="329"/>
        <v>-2.0130254541403721E-2</v>
      </c>
      <c r="X1005" s="4">
        <f t="shared" si="330"/>
        <v>1.0957384376683105E-2</v>
      </c>
      <c r="Y1005" s="4">
        <f t="shared" si="323"/>
        <v>-1.4391998075579924E-2</v>
      </c>
      <c r="Z1005" s="4">
        <f t="shared" si="324"/>
        <v>-8.1774934669189663E-3</v>
      </c>
      <c r="AA1005" s="4">
        <f t="shared" si="334"/>
        <v>1.1407046353516888E-2</v>
      </c>
    </row>
    <row r="1006" spans="1:27" x14ac:dyDescent="0.3">
      <c r="A1006" s="1">
        <f t="shared" si="316"/>
        <v>53</v>
      </c>
      <c r="B1006" s="1">
        <f t="shared" si="317"/>
        <v>2</v>
      </c>
      <c r="C1006" s="10">
        <v>40540</v>
      </c>
      <c r="D1006" s="3">
        <v>1258.51</v>
      </c>
      <c r="E1006" s="3">
        <v>1259.0999999999999</v>
      </c>
      <c r="F1006" s="3">
        <f t="shared" si="325"/>
        <v>1257.252</v>
      </c>
      <c r="G1006" s="3">
        <f t="shared" si="331"/>
        <v>1249.694</v>
      </c>
      <c r="H1006" s="4">
        <f t="shared" si="318"/>
        <v>7.7134723348762455E-4</v>
      </c>
      <c r="I1006" s="4">
        <f t="shared" si="321"/>
        <v>1.2405172002480601E-3</v>
      </c>
      <c r="J1006" s="4">
        <f t="shared" si="322"/>
        <v>-4.6916996676043556E-4</v>
      </c>
      <c r="K1006" s="4">
        <f t="shared" si="326"/>
        <v>-4.7911000842912641E-4</v>
      </c>
      <c r="L1006" s="4">
        <f t="shared" si="332"/>
        <v>-7.0181111976998041E-3</v>
      </c>
      <c r="M1006" s="4">
        <f t="shared" si="327"/>
        <v>1.0005949483476966E-3</v>
      </c>
      <c r="N1006" s="4">
        <f t="shared" si="333"/>
        <v>7.0545269481969439E-3</v>
      </c>
      <c r="O1006" s="4">
        <f t="shared" si="335"/>
        <v>6.0055144575728381E-3</v>
      </c>
      <c r="P1006" s="4">
        <f t="shared" si="315"/>
        <v>0.12860729979374055</v>
      </c>
      <c r="T1006" s="4">
        <f t="shared" si="319"/>
        <v>7.7134723348762455E-4</v>
      </c>
      <c r="U1006" s="4">
        <f t="shared" si="320"/>
        <v>7.7134723348762455E-4</v>
      </c>
      <c r="V1006" s="2">
        <f t="shared" si="328"/>
        <v>-8.3178268683302605E-3</v>
      </c>
      <c r="W1006" s="4">
        <f t="shared" si="329"/>
        <v>-1.8234648599647001E-2</v>
      </c>
      <c r="X1006" s="4">
        <f t="shared" si="330"/>
        <v>9.1654103986913947E-3</v>
      </c>
      <c r="Y1006" s="4">
        <f t="shared" si="323"/>
        <v>-1.2941963998348969E-2</v>
      </c>
      <c r="Z1006" s="4">
        <f t="shared" si="324"/>
        <v>-6.7183165626836343E-3</v>
      </c>
      <c r="AA1006" s="4">
        <f t="shared" si="334"/>
        <v>1.2169359876857274E-2</v>
      </c>
    </row>
    <row r="1007" spans="1:27" x14ac:dyDescent="0.3">
      <c r="A1007" s="1">
        <f t="shared" si="316"/>
        <v>53</v>
      </c>
      <c r="B1007" s="1">
        <f t="shared" si="317"/>
        <v>3</v>
      </c>
      <c r="C1007" s="10">
        <v>40541</v>
      </c>
      <c r="D1007" s="3">
        <v>1259.78</v>
      </c>
      <c r="E1007" s="3">
        <v>1258.78</v>
      </c>
      <c r="F1007" s="3">
        <f t="shared" si="325"/>
        <v>1258.288</v>
      </c>
      <c r="G1007" s="3">
        <f t="shared" si="331"/>
        <v>1251.5130000000001</v>
      </c>
      <c r="H1007" s="4">
        <f t="shared" si="318"/>
        <v>1.0091298440218844E-3</v>
      </c>
      <c r="I1007" s="4">
        <f t="shared" si="321"/>
        <v>2.1453941565818452E-4</v>
      </c>
      <c r="J1007" s="4">
        <f t="shared" si="322"/>
        <v>7.9459042836369984E-4</v>
      </c>
      <c r="K1007" s="4">
        <f t="shared" si="326"/>
        <v>-4.7278130487642312E-4</v>
      </c>
      <c r="L1007" s="4">
        <f t="shared" si="332"/>
        <v>-6.2896246796255544E-3</v>
      </c>
      <c r="M1007" s="4">
        <f t="shared" si="327"/>
        <v>1.1857380822196204E-3</v>
      </c>
      <c r="N1007" s="4">
        <f t="shared" si="333"/>
        <v>6.6056045762208021E-3</v>
      </c>
      <c r="O1007" s="4">
        <f t="shared" si="335"/>
        <v>5.3779231294351897E-3</v>
      </c>
      <c r="P1007" s="4">
        <f t="shared" si="315"/>
        <v>0.12974621110214338</v>
      </c>
      <c r="T1007" s="4">
        <f t="shared" si="319"/>
        <v>1.0091298440218844E-3</v>
      </c>
      <c r="U1007" s="4">
        <f t="shared" si="320"/>
        <v>1.0091298440218844E-3</v>
      </c>
      <c r="V1007" s="2">
        <f t="shared" si="328"/>
        <v>-3.1068485749021317E-3</v>
      </c>
      <c r="W1007" s="4">
        <f t="shared" si="329"/>
        <v>-1.3075780089153151E-2</v>
      </c>
      <c r="X1007" s="4">
        <f t="shared" si="330"/>
        <v>4.1288059939423435E-3</v>
      </c>
      <c r="Y1007" s="4">
        <f t="shared" si="323"/>
        <v>-1.2935714206311812E-2</v>
      </c>
      <c r="Z1007" s="4">
        <f t="shared" si="324"/>
        <v>-6.7120273641467906E-3</v>
      </c>
      <c r="AA1007" s="4">
        <f t="shared" si="334"/>
        <v>1.0885824968788576E-2</v>
      </c>
    </row>
    <row r="1008" spans="1:27" x14ac:dyDescent="0.3">
      <c r="A1008" s="1">
        <f t="shared" si="316"/>
        <v>53</v>
      </c>
      <c r="B1008" s="1">
        <f t="shared" si="317"/>
        <v>4</v>
      </c>
      <c r="C1008" s="10">
        <v>40542</v>
      </c>
      <c r="D1008" s="3">
        <v>1257.8800000000001</v>
      </c>
      <c r="E1008" s="3">
        <v>1259.44</v>
      </c>
      <c r="F1008" s="3">
        <f t="shared" si="325"/>
        <v>1258.096</v>
      </c>
      <c r="G1008" s="3">
        <f t="shared" si="331"/>
        <v>1253.7780000000002</v>
      </c>
      <c r="H1008" s="4">
        <f t="shared" si="318"/>
        <v>-1.508199844417171E-3</v>
      </c>
      <c r="I1008" s="4">
        <f t="shared" si="321"/>
        <v>-2.6988839321144813E-4</v>
      </c>
      <c r="J1008" s="4">
        <f t="shared" si="322"/>
        <v>-1.2383114512057227E-3</v>
      </c>
      <c r="K1008" s="4">
        <f t="shared" si="326"/>
        <v>-1.2938767086317525E-3</v>
      </c>
      <c r="L1008" s="4">
        <f t="shared" si="332"/>
        <v>-5.1261154945924405E-3</v>
      </c>
      <c r="M1008" s="4">
        <f t="shared" si="327"/>
        <v>-1.716880110896899E-4</v>
      </c>
      <c r="N1008" s="4">
        <f t="shared" si="333"/>
        <v>3.2717115789237497E-3</v>
      </c>
      <c r="O1008" s="4">
        <f t="shared" si="335"/>
        <v>3.4327598817055329E-3</v>
      </c>
      <c r="P1008" s="4">
        <f t="shared" si="315"/>
        <v>0.12804232804232824</v>
      </c>
      <c r="T1008" s="4">
        <f t="shared" si="319"/>
        <v>-1.508199844417171E-3</v>
      </c>
      <c r="U1008" s="4">
        <f t="shared" si="320"/>
        <v>-1.508199844417171E-3</v>
      </c>
      <c r="V1008" s="2">
        <f t="shared" si="328"/>
        <v>-7.4616202829069723E-4</v>
      </c>
      <c r="W1008" s="4">
        <f t="shared" si="329"/>
        <v>-1.0738700408007864E-2</v>
      </c>
      <c r="X1008" s="4">
        <f t="shared" si="330"/>
        <v>-7.6260684439627673E-4</v>
      </c>
      <c r="Y1008" s="4">
        <f t="shared" si="323"/>
        <v>-1.3746571512763582E-2</v>
      </c>
      <c r="Z1008" s="4">
        <f t="shared" si="324"/>
        <v>-7.52799732842813E-3</v>
      </c>
      <c r="AA1008" s="4">
        <f t="shared" si="334"/>
        <v>6.9117858915052873E-3</v>
      </c>
    </row>
    <row r="1009" spans="1:27" x14ac:dyDescent="0.3">
      <c r="A1009" s="1">
        <f t="shared" si="316"/>
        <v>53</v>
      </c>
      <c r="B1009" s="1">
        <f t="shared" si="317"/>
        <v>5</v>
      </c>
      <c r="C1009" s="10">
        <v>40543</v>
      </c>
      <c r="D1009" s="3">
        <v>1257.6400000000001</v>
      </c>
      <c r="E1009" s="3">
        <v>1256.76</v>
      </c>
      <c r="F1009" s="3">
        <f t="shared" si="325"/>
        <v>1258.27</v>
      </c>
      <c r="G1009" s="3">
        <f t="shared" si="331"/>
        <v>1255.2549999999999</v>
      </c>
      <c r="H1009" s="4">
        <f t="shared" si="318"/>
        <v>-1.9079721436067755E-4</v>
      </c>
      <c r="I1009" s="4">
        <f t="shared" si="321"/>
        <v>-8.9038700034988882E-4</v>
      </c>
      <c r="J1009" s="4">
        <f t="shared" si="322"/>
        <v>6.9958978598921124E-4</v>
      </c>
      <c r="K1009" s="4">
        <f t="shared" si="326"/>
        <v>4.3525614526019962E-4</v>
      </c>
      <c r="L1009" s="4">
        <f t="shared" si="332"/>
        <v>-2.297516456259818E-3</v>
      </c>
      <c r="M1009" s="4">
        <f t="shared" si="327"/>
        <v>-5.0068745181867306E-4</v>
      </c>
      <c r="N1009" s="4">
        <f t="shared" si="333"/>
        <v>1.9000123480888095E-3</v>
      </c>
      <c r="O1009" s="4">
        <f t="shared" si="335"/>
        <v>2.3973474126141822E-3</v>
      </c>
      <c r="P1009" s="4">
        <f t="shared" si="315"/>
        <v>0.12782710070845682</v>
      </c>
      <c r="T1009" s="4">
        <f t="shared" si="319"/>
        <v>-1.9079721436067755E-4</v>
      </c>
      <c r="U1009" s="4">
        <f t="shared" si="320"/>
        <v>-1.9079721436067755E-4</v>
      </c>
      <c r="V1009" s="2">
        <f t="shared" si="328"/>
        <v>-8.8243711641820149E-4</v>
      </c>
      <c r="W1009" s="4">
        <f t="shared" si="329"/>
        <v>-1.0873612745254066E-2</v>
      </c>
      <c r="X1009" s="4">
        <f t="shared" si="330"/>
        <v>6.9225076983069154E-4</v>
      </c>
      <c r="Y1009" s="4">
        <f t="shared" si="323"/>
        <v>-1.2038998918895165E-2</v>
      </c>
      <c r="Z1009" s="4">
        <f t="shared" si="324"/>
        <v>-5.8096580628875707E-3</v>
      </c>
      <c r="AA1009" s="4">
        <f t="shared" si="334"/>
        <v>4.8153708554272354E-3</v>
      </c>
    </row>
    <row r="1010" spans="1:27" x14ac:dyDescent="0.3">
      <c r="A1010" s="1">
        <f t="shared" si="316"/>
        <v>2</v>
      </c>
      <c r="B1010" s="1">
        <f t="shared" si="317"/>
        <v>1</v>
      </c>
      <c r="C1010" s="10">
        <v>40546</v>
      </c>
      <c r="D1010" s="3">
        <v>1271.8699999999999</v>
      </c>
      <c r="E1010" s="3">
        <v>1257.6199999999999</v>
      </c>
      <c r="F1010" s="3">
        <f t="shared" si="325"/>
        <v>1261.136</v>
      </c>
      <c r="G1010" s="3">
        <f t="shared" si="331"/>
        <v>1258.0509999999999</v>
      </c>
      <c r="H1010" s="4">
        <f t="shared" si="318"/>
        <v>1.1314843675455448E-2</v>
      </c>
      <c r="I1010" s="4">
        <f t="shared" si="321"/>
        <v>-1.5902802073891721E-5</v>
      </c>
      <c r="J1010" s="4">
        <f t="shared" si="322"/>
        <v>1.133074647752934E-2</v>
      </c>
      <c r="K1010" s="4">
        <f t="shared" si="326"/>
        <v>6.4605133424509398E-4</v>
      </c>
      <c r="L1010" s="4">
        <f t="shared" si="332"/>
        <v>-8.9409087214515628E-4</v>
      </c>
      <c r="M1010" s="4">
        <f t="shared" si="327"/>
        <v>8.5113738724450997E-3</v>
      </c>
      <c r="N1010" s="4">
        <f t="shared" si="333"/>
        <v>1.098445134577212E-2</v>
      </c>
      <c r="O1010" s="4">
        <f t="shared" si="335"/>
        <v>2.4255623609331432E-3</v>
      </c>
      <c r="P1010" s="4">
        <f t="shared" ref="P1010:P1073" si="336">(D1010-1257.64)/1257.64</f>
        <v>1.1314843675455448E-2</v>
      </c>
      <c r="T1010" s="4">
        <f t="shared" si="319"/>
        <v>1.1314843675455448E-2</v>
      </c>
      <c r="U1010" s="4">
        <f t="shared" si="320"/>
        <v>1.1314843675455448E-2</v>
      </c>
      <c r="V1010" s="2">
        <f t="shared" si="328"/>
        <v>-7.9514010368735423E-5</v>
      </c>
      <c r="W1010" s="4">
        <f t="shared" si="329"/>
        <v>-1.0078718870265005E-2</v>
      </c>
      <c r="X1010" s="4">
        <f t="shared" si="330"/>
        <v>1.1395263768945662E-2</v>
      </c>
      <c r="Y1010" s="4">
        <f t="shared" si="323"/>
        <v>-1.1830832098850158E-2</v>
      </c>
      <c r="Z1010" s="4">
        <f t="shared" si="324"/>
        <v>-5.6001786990523402E-3</v>
      </c>
      <c r="AA1010" s="4">
        <f t="shared" si="334"/>
        <v>4.9164678564997564E-3</v>
      </c>
    </row>
    <row r="1011" spans="1:27" x14ac:dyDescent="0.3">
      <c r="A1011" s="1">
        <f t="shared" si="316"/>
        <v>2</v>
      </c>
      <c r="B1011" s="1">
        <f t="shared" si="317"/>
        <v>2</v>
      </c>
      <c r="C1011" s="10">
        <v>40547</v>
      </c>
      <c r="D1011" s="3">
        <v>1270.2</v>
      </c>
      <c r="E1011" s="3">
        <v>1272.95</v>
      </c>
      <c r="F1011" s="3">
        <f t="shared" si="325"/>
        <v>1263.4739999999999</v>
      </c>
      <c r="G1011" s="3">
        <f t="shared" si="331"/>
        <v>1260.3630000000001</v>
      </c>
      <c r="H1011" s="4">
        <f t="shared" si="318"/>
        <v>-1.313027274799976E-3</v>
      </c>
      <c r="I1011" s="4">
        <f t="shared" si="321"/>
        <v>8.4914338729599303E-4</v>
      </c>
      <c r="J1011" s="4">
        <f t="shared" si="322"/>
        <v>-2.1621706620959689E-3</v>
      </c>
      <c r="K1011" s="4">
        <f t="shared" si="326"/>
        <v>-7.9233726717352192E-3</v>
      </c>
      <c r="L1011" s="4">
        <f t="shared" si="332"/>
        <v>-9.9066728517850956E-3</v>
      </c>
      <c r="M1011" s="4">
        <f t="shared" si="327"/>
        <v>5.3234178146919628E-3</v>
      </c>
      <c r="N1011" s="4">
        <f t="shared" si="333"/>
        <v>7.8048943042599546E-3</v>
      </c>
      <c r="O1011" s="4">
        <f t="shared" si="335"/>
        <v>2.4492205951817635E-3</v>
      </c>
      <c r="P1011" s="4">
        <f t="shared" si="336"/>
        <v>9.9869597022995017E-3</v>
      </c>
      <c r="T1011" s="4">
        <f t="shared" si="319"/>
        <v>-1.313027274799976E-3</v>
      </c>
      <c r="U1011" s="4">
        <f t="shared" si="320"/>
        <v>-1.313027274799976E-3</v>
      </c>
      <c r="V1011" s="2">
        <f t="shared" si="328"/>
        <v>-1.0504218198400703E-2</v>
      </c>
      <c r="W1011" s="4">
        <f t="shared" si="329"/>
        <v>-2.0399176016416703E-2</v>
      </c>
      <c r="X1011" s="4">
        <f t="shared" si="330"/>
        <v>9.2887621075716954E-3</v>
      </c>
      <c r="Y1011" s="4">
        <f t="shared" si="323"/>
        <v>-2.0293405431439308E-2</v>
      </c>
      <c r="Z1011" s="4">
        <f t="shared" si="324"/>
        <v>-1.4116110670039025E-2</v>
      </c>
      <c r="AA1011" s="4">
        <f t="shared" si="334"/>
        <v>4.9488885283141167E-3</v>
      </c>
    </row>
    <row r="1012" spans="1:27" x14ac:dyDescent="0.3">
      <c r="A1012" s="1">
        <f t="shared" si="316"/>
        <v>2</v>
      </c>
      <c r="B1012" s="1">
        <f t="shared" si="317"/>
        <v>3</v>
      </c>
      <c r="C1012" s="10">
        <v>40548</v>
      </c>
      <c r="D1012" s="3">
        <v>1276.56</v>
      </c>
      <c r="E1012" s="3">
        <v>1268.78</v>
      </c>
      <c r="F1012" s="3">
        <f t="shared" si="325"/>
        <v>1266.83</v>
      </c>
      <c r="G1012" s="3">
        <f t="shared" si="331"/>
        <v>1262.5589999999997</v>
      </c>
      <c r="H1012" s="4">
        <f t="shared" si="318"/>
        <v>5.0070854983466379E-3</v>
      </c>
      <c r="I1012" s="4">
        <f t="shared" si="321"/>
        <v>-1.1179341835931922E-3</v>
      </c>
      <c r="J1012" s="4">
        <f t="shared" si="322"/>
        <v>6.1250196819398299E-3</v>
      </c>
      <c r="K1012" s="4">
        <f t="shared" si="326"/>
        <v>-4.5681782396473063E-3</v>
      </c>
      <c r="L1012" s="4">
        <f t="shared" si="332"/>
        <v>-7.2403296068862715E-3</v>
      </c>
      <c r="M1012" s="4">
        <f t="shared" si="327"/>
        <v>7.6805885556862552E-3</v>
      </c>
      <c r="N1012" s="4">
        <f t="shared" si="333"/>
        <v>1.1089382753598213E-2</v>
      </c>
      <c r="O1012" s="4">
        <f t="shared" si="335"/>
        <v>3.3457103465565157E-3</v>
      </c>
      <c r="P1012" s="4">
        <f t="shared" si="336"/>
        <v>1.5044050761744095E-2</v>
      </c>
      <c r="T1012" s="4">
        <f t="shared" si="319"/>
        <v>5.0070854983466379E-3</v>
      </c>
      <c r="U1012" s="4">
        <f t="shared" si="320"/>
        <v>5.0070854983466379E-3</v>
      </c>
      <c r="V1012" s="2">
        <f t="shared" si="328"/>
        <v>-8.2034325303102437E-3</v>
      </c>
      <c r="W1012" s="4">
        <f t="shared" si="329"/>
        <v>-1.8121398205007147E-2</v>
      </c>
      <c r="X1012" s="4">
        <f t="shared" si="330"/>
        <v>1.3319785994379951E-2</v>
      </c>
      <c r="Y1012" s="4">
        <f t="shared" si="323"/>
        <v>-1.698004634139736E-2</v>
      </c>
      <c r="Z1012" s="4">
        <f t="shared" si="324"/>
        <v>-1.0781860023419883E-2</v>
      </c>
      <c r="AA1012" s="4">
        <f t="shared" si="334"/>
        <v>6.7885889398928674E-3</v>
      </c>
    </row>
    <row r="1013" spans="1:27" x14ac:dyDescent="0.3">
      <c r="A1013" s="1">
        <f t="shared" si="316"/>
        <v>2</v>
      </c>
      <c r="B1013" s="1">
        <f t="shared" si="317"/>
        <v>4</v>
      </c>
      <c r="C1013" s="10">
        <v>40549</v>
      </c>
      <c r="D1013" s="3">
        <v>1273.8499999999999</v>
      </c>
      <c r="E1013" s="3">
        <v>1276.29</v>
      </c>
      <c r="F1013" s="3">
        <f t="shared" si="325"/>
        <v>1270.0240000000001</v>
      </c>
      <c r="G1013" s="3">
        <f t="shared" si="331"/>
        <v>1264.06</v>
      </c>
      <c r="H1013" s="4">
        <f t="shared" si="318"/>
        <v>-2.1228927743310432E-3</v>
      </c>
      <c r="I1013" s="4">
        <f t="shared" si="321"/>
        <v>-2.1150592216580641E-4</v>
      </c>
      <c r="J1013" s="4">
        <f t="shared" si="322"/>
        <v>-1.9113868521652368E-3</v>
      </c>
      <c r="K1013" s="4">
        <f t="shared" si="326"/>
        <v>-5.8692893401013947E-3</v>
      </c>
      <c r="L1013" s="4">
        <f t="shared" si="332"/>
        <v>-1.0644057292863456E-2</v>
      </c>
      <c r="M1013" s="4">
        <f t="shared" si="327"/>
        <v>3.0125414952786671E-3</v>
      </c>
      <c r="N1013" s="4">
        <f t="shared" si="333"/>
        <v>7.7448855275856878E-3</v>
      </c>
      <c r="O1013" s="4">
        <f t="shared" si="335"/>
        <v>4.6818699218904658E-3</v>
      </c>
      <c r="P1013" s="4">
        <f t="shared" si="336"/>
        <v>1.2889221080754276E-2</v>
      </c>
      <c r="T1013" s="4">
        <f t="shared" si="319"/>
        <v>-2.1228927743310432E-3</v>
      </c>
      <c r="U1013" s="4">
        <f t="shared" si="320"/>
        <v>-2.1228927743310432E-3</v>
      </c>
      <c r="V1013" s="2">
        <f t="shared" si="328"/>
        <v>-1.4633076392805538E-2</v>
      </c>
      <c r="W1013" s="4">
        <f t="shared" si="329"/>
        <v>-2.4486745628877482E-2</v>
      </c>
      <c r="X1013" s="4">
        <f t="shared" si="330"/>
        <v>1.2695964638916112E-2</v>
      </c>
      <c r="Y1013" s="4">
        <f t="shared" si="323"/>
        <v>-1.8264934111421799E-2</v>
      </c>
      <c r="Z1013" s="4">
        <f t="shared" si="324"/>
        <v>-1.2074849331736262E-2</v>
      </c>
      <c r="AA1013" s="4">
        <f t="shared" si="334"/>
        <v>9.4809935012909272E-3</v>
      </c>
    </row>
    <row r="1014" spans="1:27" x14ac:dyDescent="0.3">
      <c r="A1014" s="1">
        <f t="shared" si="316"/>
        <v>2</v>
      </c>
      <c r="B1014" s="1">
        <f t="shared" si="317"/>
        <v>5</v>
      </c>
      <c r="C1014" s="10">
        <v>40550</v>
      </c>
      <c r="D1014" s="3">
        <v>1271.5</v>
      </c>
      <c r="E1014" s="3">
        <v>1274.4100000000001</v>
      </c>
      <c r="F1014" s="3">
        <f t="shared" si="325"/>
        <v>1272.7959999999998</v>
      </c>
      <c r="G1014" s="3">
        <f t="shared" si="331"/>
        <v>1265.5329999999999</v>
      </c>
      <c r="H1014" s="4">
        <f t="shared" si="318"/>
        <v>-1.844801193233041E-3</v>
      </c>
      <c r="I1014" s="4">
        <f t="shared" si="321"/>
        <v>4.3961219923866455E-4</v>
      </c>
      <c r="J1014" s="4">
        <f t="shared" si="322"/>
        <v>-2.2844133924717056E-3</v>
      </c>
      <c r="K1014" s="4">
        <f t="shared" si="326"/>
        <v>-5.7306590257881083E-4</v>
      </c>
      <c r="L1014" s="4">
        <f t="shared" si="332"/>
        <v>-7.0494956235035667E-3</v>
      </c>
      <c r="M1014" s="4">
        <f t="shared" si="327"/>
        <v>-1.0182307298261637E-3</v>
      </c>
      <c r="N1014" s="4">
        <f t="shared" si="333"/>
        <v>4.715009407103646E-3</v>
      </c>
      <c r="O1014" s="4">
        <f t="shared" si="335"/>
        <v>5.7121510027525911E-3</v>
      </c>
      <c r="P1014" s="4">
        <f t="shared" si="336"/>
        <v>1.1020641837091616E-2</v>
      </c>
      <c r="T1014" s="4">
        <f t="shared" si="319"/>
        <v>-1.844801193233041E-3</v>
      </c>
      <c r="U1014" s="4">
        <f t="shared" si="320"/>
        <v>-1.844801193233041E-3</v>
      </c>
      <c r="V1014" s="2">
        <f t="shared" si="328"/>
        <v>-1.2725203124386552E-2</v>
      </c>
      <c r="W1014" s="4">
        <f t="shared" si="329"/>
        <v>-2.2597951093142624E-2</v>
      </c>
      <c r="X1014" s="4">
        <f t="shared" si="330"/>
        <v>1.1020641837091616E-2</v>
      </c>
      <c r="Y1014" s="4">
        <f t="shared" si="323"/>
        <v>-1.3034748372621412E-2</v>
      </c>
      <c r="Z1014" s="4">
        <f t="shared" si="324"/>
        <v>-6.8116859656088494E-3</v>
      </c>
      <c r="AA1014" s="4">
        <f t="shared" si="334"/>
        <v>1.1544422103364016E-2</v>
      </c>
    </row>
    <row r="1015" spans="1:27" x14ac:dyDescent="0.3">
      <c r="A1015" s="1">
        <f t="shared" si="316"/>
        <v>3</v>
      </c>
      <c r="B1015" s="1">
        <f t="shared" si="317"/>
        <v>1</v>
      </c>
      <c r="C1015" s="10">
        <v>40553</v>
      </c>
      <c r="D1015" s="3">
        <v>1269.75</v>
      </c>
      <c r="E1015" s="3">
        <v>1270.8399999999999</v>
      </c>
      <c r="F1015" s="3">
        <f t="shared" si="325"/>
        <v>1272.3720000000001</v>
      </c>
      <c r="G1015" s="3">
        <f t="shared" si="331"/>
        <v>1266.7540000000001</v>
      </c>
      <c r="H1015" s="4">
        <f t="shared" si="318"/>
        <v>-1.3763271726307512E-3</v>
      </c>
      <c r="I1015" s="4">
        <f t="shared" si="321"/>
        <v>-5.1907196224937617E-4</v>
      </c>
      <c r="J1015" s="4">
        <f t="shared" si="322"/>
        <v>-8.5725521038137499E-4</v>
      </c>
      <c r="K1015" s="4">
        <f t="shared" si="326"/>
        <v>1.2013370035392414E-3</v>
      </c>
      <c r="L1015" s="4">
        <f t="shared" si="332"/>
        <v>-3.9944073054571302E-3</v>
      </c>
      <c r="M1015" s="4">
        <f t="shared" si="327"/>
        <v>-2.0607180918788457E-3</v>
      </c>
      <c r="N1015" s="4">
        <f t="shared" si="333"/>
        <v>2.3651000904673417E-3</v>
      </c>
      <c r="O1015" s="4">
        <f t="shared" si="335"/>
        <v>4.4244930104350762E-3</v>
      </c>
      <c r="P1015" s="4">
        <f t="shared" si="336"/>
        <v>9.6291466556406441E-3</v>
      </c>
      <c r="T1015" s="4">
        <f t="shared" si="319"/>
        <v>-1.3763271726307512E-3</v>
      </c>
      <c r="U1015" s="4">
        <f t="shared" si="320"/>
        <v>-1.3763271726307512E-3</v>
      </c>
      <c r="V1015" s="2">
        <f t="shared" si="328"/>
        <v>2.9099488792755867E-4</v>
      </c>
      <c r="W1015" s="4">
        <f t="shared" si="329"/>
        <v>-9.7119150609516376E-3</v>
      </c>
      <c r="X1015" s="4">
        <f t="shared" si="330"/>
        <v>-1.6668370195066248E-3</v>
      </c>
      <c r="Y1015" s="4">
        <f t="shared" si="323"/>
        <v>-1.1282470191018681E-2</v>
      </c>
      <c r="Z1015" s="4">
        <f t="shared" si="324"/>
        <v>-5.0483592324379063E-3</v>
      </c>
      <c r="AA1015" s="4">
        <f t="shared" si="334"/>
        <v>8.9094276905901538E-3</v>
      </c>
    </row>
    <row r="1016" spans="1:27" x14ac:dyDescent="0.3">
      <c r="A1016" s="1">
        <f t="shared" si="316"/>
        <v>3</v>
      </c>
      <c r="B1016" s="1">
        <f t="shared" si="317"/>
        <v>2</v>
      </c>
      <c r="C1016" s="10">
        <v>40554</v>
      </c>
      <c r="D1016" s="3">
        <v>1274.48</v>
      </c>
      <c r="E1016" s="3">
        <v>1272.58</v>
      </c>
      <c r="F1016" s="3">
        <f t="shared" si="325"/>
        <v>1273.2279999999998</v>
      </c>
      <c r="G1016" s="3">
        <f t="shared" si="331"/>
        <v>1268.3510000000001</v>
      </c>
      <c r="H1016" s="4">
        <f t="shared" si="318"/>
        <v>3.7251427446347851E-3</v>
      </c>
      <c r="I1016" s="4">
        <f t="shared" si="321"/>
        <v>2.2287851939357568E-3</v>
      </c>
      <c r="J1016" s="4">
        <f t="shared" si="322"/>
        <v>1.4963575506990283E-3</v>
      </c>
      <c r="K1016" s="4">
        <f t="shared" si="326"/>
        <v>2.4926166568221804E-3</v>
      </c>
      <c r="L1016" s="4">
        <f t="shared" si="332"/>
        <v>-1.6381177397124845E-3</v>
      </c>
      <c r="M1016" s="4">
        <f t="shared" si="327"/>
        <v>9.8332741661366239E-4</v>
      </c>
      <c r="N1016" s="4">
        <f t="shared" si="333"/>
        <v>4.8322585782641439E-3</v>
      </c>
      <c r="O1016" s="4">
        <f t="shared" si="335"/>
        <v>3.8266587157112903E-3</v>
      </c>
      <c r="P1016" s="4">
        <f t="shared" si="336"/>
        <v>1.3390159346076713E-2</v>
      </c>
      <c r="T1016" s="4">
        <f t="shared" si="319"/>
        <v>3.7251427446347851E-3</v>
      </c>
      <c r="U1016" s="4">
        <f t="shared" si="320"/>
        <v>3.7251427446347851E-3</v>
      </c>
      <c r="V1016" s="2">
        <f t="shared" si="328"/>
        <v>3.5440047253399917E-4</v>
      </c>
      <c r="W1016" s="4">
        <f t="shared" si="329"/>
        <v>-9.6491435321913385E-3</v>
      </c>
      <c r="X1016" s="4">
        <f t="shared" si="330"/>
        <v>3.3695481026609765E-3</v>
      </c>
      <c r="Y1016" s="4">
        <f t="shared" si="323"/>
        <v>-1.0007291281542137E-2</v>
      </c>
      <c r="Z1016" s="4">
        <f t="shared" si="324"/>
        <v>-3.7651400014601694E-3</v>
      </c>
      <c r="AA1016" s="4">
        <f t="shared" si="334"/>
        <v>7.719984740485286E-3</v>
      </c>
    </row>
    <row r="1017" spans="1:27" x14ac:dyDescent="0.3">
      <c r="A1017" s="1">
        <f t="shared" si="316"/>
        <v>3</v>
      </c>
      <c r="B1017" s="1">
        <f t="shared" si="317"/>
        <v>3</v>
      </c>
      <c r="C1017" s="10">
        <v>40555</v>
      </c>
      <c r="D1017" s="3">
        <v>1285.96</v>
      </c>
      <c r="E1017" s="3">
        <v>1275.6500000000001</v>
      </c>
      <c r="F1017" s="3">
        <f t="shared" si="325"/>
        <v>1275.1079999999999</v>
      </c>
      <c r="G1017" s="3">
        <f t="shared" si="331"/>
        <v>1270.9689999999998</v>
      </c>
      <c r="H1017" s="4">
        <f t="shared" si="318"/>
        <v>9.0075952545351969E-3</v>
      </c>
      <c r="I1017" s="4">
        <f t="shared" si="321"/>
        <v>9.1802146757899124E-4</v>
      </c>
      <c r="J1017" s="4">
        <f t="shared" si="322"/>
        <v>8.089573786956206E-3</v>
      </c>
      <c r="K1017" s="4">
        <f t="shared" si="326"/>
        <v>-1.6359613332496677E-3</v>
      </c>
      <c r="L1017" s="4">
        <f t="shared" si="332"/>
        <v>-4.061787291025935E-3</v>
      </c>
      <c r="M1017" s="4">
        <f t="shared" si="327"/>
        <v>8.5106516467625404E-3</v>
      </c>
      <c r="N1017" s="4">
        <f t="shared" si="333"/>
        <v>1.1794937563386844E-2</v>
      </c>
      <c r="O1017" s="4">
        <f t="shared" si="335"/>
        <v>3.2186071106411734E-3</v>
      </c>
      <c r="P1017" s="4">
        <f t="shared" si="336"/>
        <v>2.2518367736395102E-2</v>
      </c>
      <c r="T1017" s="4">
        <f t="shared" si="319"/>
        <v>9.0075952545351969E-3</v>
      </c>
      <c r="U1017" s="4">
        <f t="shared" si="320"/>
        <v>9.0075952545351969E-3</v>
      </c>
      <c r="V1017" s="2">
        <f t="shared" si="328"/>
        <v>1.6320381645847147E-3</v>
      </c>
      <c r="W1017" s="4">
        <f t="shared" si="329"/>
        <v>-8.3842822170610929E-3</v>
      </c>
      <c r="X1017" s="4">
        <f t="shared" si="330"/>
        <v>7.3635395124397535E-3</v>
      </c>
      <c r="Y1017" s="4">
        <f t="shared" si="323"/>
        <v>-1.4084390743059554E-2</v>
      </c>
      <c r="Z1017" s="4">
        <f t="shared" si="324"/>
        <v>-7.8679465933418208E-3</v>
      </c>
      <c r="AA1017" s="4">
        <f t="shared" si="334"/>
        <v>6.5344205615591837E-3</v>
      </c>
    </row>
    <row r="1018" spans="1:27" x14ac:dyDescent="0.3">
      <c r="A1018" s="1">
        <f t="shared" si="316"/>
        <v>3</v>
      </c>
      <c r="B1018" s="1">
        <f t="shared" si="317"/>
        <v>4</v>
      </c>
      <c r="C1018" s="10">
        <v>40556</v>
      </c>
      <c r="D1018" s="3">
        <v>1283.76</v>
      </c>
      <c r="E1018" s="3">
        <v>1285.78</v>
      </c>
      <c r="F1018" s="3">
        <f t="shared" si="325"/>
        <v>1277.0900000000001</v>
      </c>
      <c r="G1018" s="3">
        <f t="shared" si="331"/>
        <v>1273.5570000000002</v>
      </c>
      <c r="H1018" s="4">
        <f t="shared" si="318"/>
        <v>-1.7107841612492188E-3</v>
      </c>
      <c r="I1018" s="4">
        <f t="shared" si="321"/>
        <v>-1.3997324955680089E-4</v>
      </c>
      <c r="J1018" s="4">
        <f t="shared" si="322"/>
        <v>-1.5708109116924179E-3</v>
      </c>
      <c r="K1018" s="4">
        <f t="shared" si="326"/>
        <v>-8.1942673178014153E-3</v>
      </c>
      <c r="L1018" s="4">
        <f t="shared" si="332"/>
        <v>-1.052650678611048E-2</v>
      </c>
      <c r="M1018" s="4">
        <f t="shared" si="327"/>
        <v>5.2228112349167596E-3</v>
      </c>
      <c r="N1018" s="4">
        <f t="shared" si="333"/>
        <v>8.0114199835576612E-3</v>
      </c>
      <c r="O1018" s="4">
        <f t="shared" si="335"/>
        <v>2.752072038387161E-3</v>
      </c>
      <c r="P1018" s="4">
        <f t="shared" si="336"/>
        <v>2.0769059508285271E-2</v>
      </c>
      <c r="T1018" s="4">
        <f t="shared" si="319"/>
        <v>-1.7107841612492188E-3</v>
      </c>
      <c r="U1018" s="4">
        <f t="shared" si="320"/>
        <v>-1.7107841612492188E-3</v>
      </c>
      <c r="V1018" s="2">
        <f t="shared" si="328"/>
        <v>-9.4170891785126491E-3</v>
      </c>
      <c r="W1018" s="4">
        <f t="shared" si="329"/>
        <v>-1.932291828672747E-2</v>
      </c>
      <c r="X1018" s="4">
        <f t="shared" si="330"/>
        <v>7.7795658829533168E-3</v>
      </c>
      <c r="Y1018" s="4">
        <f t="shared" si="323"/>
        <v>-2.0560922338776506E-2</v>
      </c>
      <c r="Z1018" s="4">
        <f t="shared" si="324"/>
        <v>-1.4385314338289591E-2</v>
      </c>
      <c r="AA1018" s="4">
        <f t="shared" si="334"/>
        <v>5.5636743872556974E-3</v>
      </c>
    </row>
    <row r="1019" spans="1:27" x14ac:dyDescent="0.3">
      <c r="A1019" s="1">
        <f t="shared" si="316"/>
        <v>3</v>
      </c>
      <c r="B1019" s="1">
        <f t="shared" si="317"/>
        <v>5</v>
      </c>
      <c r="C1019" s="10">
        <v>40557</v>
      </c>
      <c r="D1019" s="3">
        <v>1293.24</v>
      </c>
      <c r="E1019" s="3">
        <v>1282.9000000000001</v>
      </c>
      <c r="F1019" s="3">
        <f t="shared" si="325"/>
        <v>1281.4379999999999</v>
      </c>
      <c r="G1019" s="3">
        <f t="shared" si="331"/>
        <v>1277.1169999999997</v>
      </c>
      <c r="H1019" s="4">
        <f t="shared" si="318"/>
        <v>7.3845578612824966E-3</v>
      </c>
      <c r="I1019" s="4">
        <f t="shared" si="321"/>
        <v>-6.6990714775339629E-4</v>
      </c>
      <c r="J1019" s="4">
        <f t="shared" si="322"/>
        <v>8.0544650090358938E-3</v>
      </c>
      <c r="K1019" s="4">
        <f t="shared" si="326"/>
        <v>-4.1070760889886241E-3</v>
      </c>
      <c r="L1019" s="4">
        <f t="shared" si="332"/>
        <v>-6.5701100240267499E-3</v>
      </c>
      <c r="M1019" s="4">
        <f t="shared" si="327"/>
        <v>9.2099656791824001E-3</v>
      </c>
      <c r="N1019" s="4">
        <f t="shared" si="333"/>
        <v>1.262452852792679E-2</v>
      </c>
      <c r="O1019" s="4">
        <f t="shared" si="335"/>
        <v>3.3412205004485942E-3</v>
      </c>
      <c r="P1019" s="4">
        <f t="shared" si="336"/>
        <v>2.830698769123112E-2</v>
      </c>
      <c r="T1019" s="4">
        <f t="shared" si="319"/>
        <v>7.3845578612824966E-3</v>
      </c>
      <c r="U1019" s="4">
        <f t="shared" si="320"/>
        <v>7.3845578612824966E-3</v>
      </c>
      <c r="V1019" s="2">
        <f t="shared" si="328"/>
        <v>-9.5500716644855658E-3</v>
      </c>
      <c r="W1019" s="4">
        <f t="shared" si="329"/>
        <v>-1.9454570947840647E-2</v>
      </c>
      <c r="X1019" s="4">
        <f t="shared" si="330"/>
        <v>1.709791584742431E-2</v>
      </c>
      <c r="Y1019" s="4">
        <f t="shared" si="323"/>
        <v>-1.6524693594113498E-2</v>
      </c>
      <c r="Z1019" s="4">
        <f t="shared" si="324"/>
        <v>-1.0323636163339438E-2</v>
      </c>
      <c r="AA1019" s="4">
        <f t="shared" si="334"/>
        <v>6.7897762092276014E-3</v>
      </c>
    </row>
    <row r="1020" spans="1:27" x14ac:dyDescent="0.3">
      <c r="A1020" s="1">
        <f t="shared" si="316"/>
        <v>4</v>
      </c>
      <c r="B1020" s="1">
        <f t="shared" si="317"/>
        <v>2</v>
      </c>
      <c r="C1020" s="10">
        <v>40561</v>
      </c>
      <c r="D1020" s="3">
        <v>1295.02</v>
      </c>
      <c r="E1020" s="3">
        <v>1293.22</v>
      </c>
      <c r="F1020" s="3">
        <f t="shared" si="325"/>
        <v>1286.4919999999997</v>
      </c>
      <c r="G1020" s="3">
        <f t="shared" si="331"/>
        <v>1279.432</v>
      </c>
      <c r="H1020" s="4">
        <f t="shared" si="318"/>
        <v>1.3763879867619102E-3</v>
      </c>
      <c r="I1020" s="4">
        <f t="shared" si="321"/>
        <v>-1.5465033559108758E-5</v>
      </c>
      <c r="J1020" s="4">
        <f t="shared" si="322"/>
        <v>1.3918530203210189E-3</v>
      </c>
      <c r="K1020" s="4">
        <f t="shared" si="326"/>
        <v>-6.866474900250618E-3</v>
      </c>
      <c r="L1020" s="4">
        <f t="shared" si="332"/>
        <v>-1.2016331075438581E-2</v>
      </c>
      <c r="M1020" s="4">
        <f t="shared" si="327"/>
        <v>6.6288791535433168E-3</v>
      </c>
      <c r="N1020" s="4">
        <f t="shared" si="333"/>
        <v>1.2183531442077395E-2</v>
      </c>
      <c r="O1020" s="4">
        <f t="shared" si="335"/>
        <v>5.4516532563201481E-3</v>
      </c>
      <c r="P1020" s="4">
        <f t="shared" si="336"/>
        <v>2.9722337075792658E-2</v>
      </c>
      <c r="T1020" s="4">
        <f t="shared" si="319"/>
        <v>1.3763879867619102E-3</v>
      </c>
      <c r="U1020" s="4">
        <f t="shared" si="320"/>
        <v>1.3763879867619102E-3</v>
      </c>
      <c r="V1020" s="2">
        <f t="shared" si="328"/>
        <v>-1.8163681915189762E-2</v>
      </c>
      <c r="W1020" s="4">
        <f t="shared" si="329"/>
        <v>-2.7982045096037859E-2</v>
      </c>
      <c r="X1020" s="4">
        <f t="shared" si="330"/>
        <v>1.9901555424296107E-2</v>
      </c>
      <c r="Y1020" s="4">
        <f t="shared" si="323"/>
        <v>-1.9249685936407097E-2</v>
      </c>
      <c r="Z1020" s="4">
        <f t="shared" si="324"/>
        <v>-1.3065810262920757E-2</v>
      </c>
      <c r="AA1020" s="4">
        <f t="shared" si="334"/>
        <v>1.1097383469613966E-2</v>
      </c>
    </row>
    <row r="1021" spans="1:27" x14ac:dyDescent="0.3">
      <c r="A1021" s="1">
        <f t="shared" si="316"/>
        <v>4</v>
      </c>
      <c r="B1021" s="1">
        <f t="shared" si="317"/>
        <v>3</v>
      </c>
      <c r="C1021" s="10">
        <v>40562</v>
      </c>
      <c r="D1021" s="3">
        <v>1281.92</v>
      </c>
      <c r="E1021" s="3">
        <v>1294.52</v>
      </c>
      <c r="F1021" s="3">
        <f t="shared" si="325"/>
        <v>1287.98</v>
      </c>
      <c r="G1021" s="3">
        <f t="shared" si="331"/>
        <v>1280.6039999999998</v>
      </c>
      <c r="H1021" s="4">
        <f t="shared" si="318"/>
        <v>-1.0115673889206275E-2</v>
      </c>
      <c r="I1021" s="4">
        <f t="shared" si="321"/>
        <v>-3.8609442325215052E-4</v>
      </c>
      <c r="J1021" s="4">
        <f t="shared" si="322"/>
        <v>-9.7295794659541246E-3</v>
      </c>
      <c r="K1021" s="4">
        <f t="shared" si="326"/>
        <v>-4.2663433769363334E-3</v>
      </c>
      <c r="L1021" s="4">
        <f t="shared" si="332"/>
        <v>-1.1244785580317152E-2</v>
      </c>
      <c r="M1021" s="4">
        <f t="shared" si="327"/>
        <v>-4.7050420037577801E-3</v>
      </c>
      <c r="N1021" s="4">
        <f t="shared" si="333"/>
        <v>1.0276400823363496E-3</v>
      </c>
      <c r="O1021" s="4">
        <f t="shared" si="335"/>
        <v>5.7538691962058502E-3</v>
      </c>
      <c r="P1021" s="4">
        <f t="shared" si="336"/>
        <v>1.9306001717502602E-2</v>
      </c>
      <c r="T1021" s="4">
        <f t="shared" si="319"/>
        <v>-1.0115673889206275E-2</v>
      </c>
      <c r="U1021" s="4">
        <f t="shared" si="320"/>
        <v>-1.0115673889206275E-2</v>
      </c>
      <c r="V1021" s="2">
        <f t="shared" si="328"/>
        <v>-1.5860758907198316E-2</v>
      </c>
      <c r="W1021" s="4">
        <f t="shared" si="329"/>
        <v>-2.5702151318126289E-2</v>
      </c>
      <c r="X1021" s="4">
        <f t="shared" si="330"/>
        <v>5.8376749733224957E-3</v>
      </c>
      <c r="Y1021" s="4">
        <f t="shared" si="323"/>
        <v>-1.6681975005652831E-2</v>
      </c>
      <c r="Z1021" s="4">
        <f t="shared" si="324"/>
        <v>-1.0481909273459791E-2</v>
      </c>
      <c r="AA1021" s="4">
        <f t="shared" si="334"/>
        <v>1.1586298761887251E-2</v>
      </c>
    </row>
    <row r="1022" spans="1:27" x14ac:dyDescent="0.3">
      <c r="A1022" s="1">
        <f t="shared" si="316"/>
        <v>4</v>
      </c>
      <c r="B1022" s="1">
        <f t="shared" si="317"/>
        <v>4</v>
      </c>
      <c r="C1022" s="10">
        <v>40563</v>
      </c>
      <c r="D1022" s="3">
        <v>1280.26</v>
      </c>
      <c r="E1022" s="3">
        <v>1280.8499999999999</v>
      </c>
      <c r="F1022" s="3">
        <f t="shared" si="325"/>
        <v>1286.8400000000001</v>
      </c>
      <c r="G1022" s="3">
        <f t="shared" si="331"/>
        <v>1280.9740000000002</v>
      </c>
      <c r="H1022" s="4">
        <f t="shared" si="318"/>
        <v>-1.2949326010984162E-3</v>
      </c>
      <c r="I1022" s="4">
        <f t="shared" si="321"/>
        <v>-8.3468547179243915E-4</v>
      </c>
      <c r="J1022" s="4">
        <f t="shared" si="322"/>
        <v>-4.6024712930597706E-4</v>
      </c>
      <c r="K1022" s="4">
        <f t="shared" si="326"/>
        <v>5.1212244133799724E-3</v>
      </c>
      <c r="L1022" s="4">
        <f t="shared" si="332"/>
        <v>-6.7606922948901683E-4</v>
      </c>
      <c r="M1022" s="4">
        <f t="shared" si="327"/>
        <v>-5.1133007988562323E-3</v>
      </c>
      <c r="N1022" s="4">
        <f t="shared" si="333"/>
        <v>-5.5738836229319959E-4</v>
      </c>
      <c r="O1022" s="4">
        <f t="shared" si="335"/>
        <v>4.5818818052582953E-3</v>
      </c>
      <c r="P1022" s="4">
        <f t="shared" si="336"/>
        <v>1.7986069145383327E-2</v>
      </c>
      <c r="T1022" s="4">
        <f t="shared" si="319"/>
        <v>-1.2949326010984162E-3</v>
      </c>
      <c r="U1022" s="4">
        <f t="shared" si="320"/>
        <v>-1.2949326010984162E-3</v>
      </c>
      <c r="V1022" s="2">
        <f t="shared" si="328"/>
        <v>3.1515227159260822E-3</v>
      </c>
      <c r="W1022" s="4">
        <f t="shared" si="329"/>
        <v>-6.8799925112331788E-3</v>
      </c>
      <c r="X1022" s="4">
        <f t="shared" si="330"/>
        <v>-4.4324862359638286E-3</v>
      </c>
      <c r="Y1022" s="4">
        <f t="shared" si="323"/>
        <v>-7.4114591827967591E-3</v>
      </c>
      <c r="Z1022" s="4">
        <f t="shared" si="324"/>
        <v>-1.1529405330207212E-3</v>
      </c>
      <c r="AA1022" s="4">
        <f t="shared" si="334"/>
        <v>9.200789266477976E-3</v>
      </c>
    </row>
    <row r="1023" spans="1:27" x14ac:dyDescent="0.3">
      <c r="A1023" s="1">
        <f t="shared" si="316"/>
        <v>4</v>
      </c>
      <c r="B1023" s="1">
        <f t="shared" si="317"/>
        <v>5</v>
      </c>
      <c r="C1023" s="10">
        <v>40564</v>
      </c>
      <c r="D1023" s="3">
        <v>1283.3499999999999</v>
      </c>
      <c r="E1023" s="3">
        <v>1283.6300000000001</v>
      </c>
      <c r="F1023" s="3">
        <f t="shared" si="325"/>
        <v>1286.7580000000003</v>
      </c>
      <c r="G1023" s="3">
        <f t="shared" si="331"/>
        <v>1281.9240000000002</v>
      </c>
      <c r="H1023" s="4">
        <f t="shared" si="318"/>
        <v>2.4135722431380484E-3</v>
      </c>
      <c r="I1023" s="4">
        <f t="shared" si="321"/>
        <v>2.6322778185681956E-3</v>
      </c>
      <c r="J1023" s="4">
        <f t="shared" si="322"/>
        <v>-2.1870557543014714E-4</v>
      </c>
      <c r="K1023" s="4">
        <f t="shared" si="326"/>
        <v>5.7410213550373648E-3</v>
      </c>
      <c r="L1023" s="4">
        <f t="shared" si="332"/>
        <v>1.1759764075701046E-3</v>
      </c>
      <c r="M1023" s="4">
        <f t="shared" si="327"/>
        <v>-2.6485166596985259E-3</v>
      </c>
      <c r="N1023" s="4">
        <f t="shared" si="333"/>
        <v>1.1123904381224654E-3</v>
      </c>
      <c r="O1023" s="4">
        <f t="shared" si="335"/>
        <v>3.7667043285152611E-3</v>
      </c>
      <c r="P1023" s="4">
        <f t="shared" si="336"/>
        <v>2.0443052065773838E-2</v>
      </c>
      <c r="T1023" s="4">
        <f t="shared" si="319"/>
        <v>2.4135722431380484E-3</v>
      </c>
      <c r="U1023" s="4">
        <f t="shared" si="320"/>
        <v>2.4135722431380484E-3</v>
      </c>
      <c r="V1023" s="2">
        <f t="shared" si="328"/>
        <v>2.7338196928748848E-3</v>
      </c>
      <c r="W1023" s="4">
        <f t="shared" si="329"/>
        <v>-7.2935185040539155E-3</v>
      </c>
      <c r="X1023" s="4">
        <f t="shared" si="330"/>
        <v>-3.19374337882534E-4</v>
      </c>
      <c r="Y1023" s="4">
        <f t="shared" si="323"/>
        <v>-6.799390382556697E-3</v>
      </c>
      <c r="Z1023" s="4">
        <f t="shared" si="324"/>
        <v>-5.3701248613015351E-4</v>
      </c>
      <c r="AA1023" s="4">
        <f t="shared" si="334"/>
        <v>7.5703356850340374E-3</v>
      </c>
    </row>
    <row r="1024" spans="1:27" x14ac:dyDescent="0.3">
      <c r="A1024" s="1">
        <f t="shared" si="316"/>
        <v>5</v>
      </c>
      <c r="B1024" s="1">
        <f t="shared" si="317"/>
        <v>1</v>
      </c>
      <c r="C1024" s="10">
        <v>40567</v>
      </c>
      <c r="D1024" s="3">
        <v>1290.8399999999999</v>
      </c>
      <c r="E1024" s="3">
        <v>1283.29</v>
      </c>
      <c r="F1024" s="3">
        <f t="shared" si="325"/>
        <v>1286.2779999999998</v>
      </c>
      <c r="G1024" s="3">
        <f t="shared" si="331"/>
        <v>1283.8579999999999</v>
      </c>
      <c r="H1024" s="4">
        <f t="shared" si="318"/>
        <v>5.8362878404176642E-3</v>
      </c>
      <c r="I1024" s="4">
        <f t="shared" si="321"/>
        <v>-4.6752639576066881E-5</v>
      </c>
      <c r="J1024" s="4">
        <f t="shared" si="322"/>
        <v>5.8830404799937314E-3</v>
      </c>
      <c r="K1024" s="4">
        <f t="shared" si="326"/>
        <v>1.3928390540381885E-3</v>
      </c>
      <c r="L1024" s="4">
        <f t="shared" si="332"/>
        <v>-2.0865529884880199E-4</v>
      </c>
      <c r="M1024" s="4">
        <f t="shared" si="327"/>
        <v>3.5466672056896926E-3</v>
      </c>
      <c r="N1024" s="4">
        <f t="shared" si="333"/>
        <v>5.4382961355539097E-3</v>
      </c>
      <c r="O1024" s="4">
        <f t="shared" si="335"/>
        <v>1.8747482259612697E-3</v>
      </c>
      <c r="P1024" s="4">
        <f t="shared" si="336"/>
        <v>2.6398651442384E-2</v>
      </c>
      <c r="T1024" s="4">
        <f t="shared" si="319"/>
        <v>5.8362878404176642E-3</v>
      </c>
      <c r="U1024" s="4">
        <f t="shared" si="320"/>
        <v>5.8362878404176642E-3</v>
      </c>
      <c r="V1024" s="2">
        <f t="shared" si="328"/>
        <v>7.7063934234621115E-3</v>
      </c>
      <c r="W1024" s="4">
        <f t="shared" si="329"/>
        <v>-2.3706705107724439E-3</v>
      </c>
      <c r="X1024" s="4">
        <f t="shared" si="330"/>
        <v>-1.8558040270948092E-3</v>
      </c>
      <c r="Y1024" s="4">
        <f t="shared" si="323"/>
        <v>-1.1093355946635566E-2</v>
      </c>
      <c r="Z1024" s="4">
        <f t="shared" si="324"/>
        <v>-4.8580525755126565E-3</v>
      </c>
      <c r="AA1024" s="4">
        <f t="shared" si="334"/>
        <v>3.7770067689579354E-3</v>
      </c>
    </row>
    <row r="1025" spans="1:27" x14ac:dyDescent="0.3">
      <c r="A1025" s="1">
        <f t="shared" si="316"/>
        <v>5</v>
      </c>
      <c r="B1025" s="1">
        <f t="shared" si="317"/>
        <v>2</v>
      </c>
      <c r="C1025" s="10">
        <v>40568</v>
      </c>
      <c r="D1025" s="3">
        <v>1291.18</v>
      </c>
      <c r="E1025" s="3">
        <v>1288.17</v>
      </c>
      <c r="F1025" s="3">
        <f t="shared" si="325"/>
        <v>1285.51</v>
      </c>
      <c r="G1025" s="3">
        <f t="shared" si="331"/>
        <v>1286.001</v>
      </c>
      <c r="H1025" s="4">
        <f t="shared" si="318"/>
        <v>2.6339437885419229E-4</v>
      </c>
      <c r="I1025" s="4">
        <f t="shared" si="321"/>
        <v>-2.0684205633539755E-3</v>
      </c>
      <c r="J1025" s="4">
        <f t="shared" si="322"/>
        <v>2.331814942208168E-3</v>
      </c>
      <c r="K1025" s="4">
        <f t="shared" si="326"/>
        <v>-5.2272163862290798E-3</v>
      </c>
      <c r="L1025" s="4">
        <f t="shared" si="332"/>
        <v>-4.1945124449539609E-3</v>
      </c>
      <c r="M1025" s="4">
        <f t="shared" si="327"/>
        <v>4.4107008113511937E-3</v>
      </c>
      <c r="N1025" s="4">
        <f t="shared" si="333"/>
        <v>4.0272130426026783E-3</v>
      </c>
      <c r="O1025" s="4">
        <f t="shared" si="335"/>
        <v>-3.8027230905062458E-4</v>
      </c>
      <c r="P1025" s="4">
        <f t="shared" si="336"/>
        <v>2.6668999077637447E-2</v>
      </c>
      <c r="T1025" s="4">
        <f t="shared" si="319"/>
        <v>2.6339437885419229E-4</v>
      </c>
      <c r="U1025" s="4">
        <f t="shared" si="320"/>
        <v>2.6339437885419229E-4</v>
      </c>
      <c r="V1025" s="2">
        <f t="shared" si="328"/>
        <v>3.2382014812060858E-3</v>
      </c>
      <c r="W1025" s="4">
        <f t="shared" si="329"/>
        <v>-6.7941805336059714E-3</v>
      </c>
      <c r="X1025" s="4">
        <f t="shared" si="330"/>
        <v>-2.965205170576453E-3</v>
      </c>
      <c r="Y1025" s="4">
        <f t="shared" si="323"/>
        <v>-1.7630867054729885E-2</v>
      </c>
      <c r="Z1025" s="4">
        <f t="shared" si="324"/>
        <v>-1.1436784323893012E-2</v>
      </c>
      <c r="AA1025" s="4">
        <f t="shared" si="334"/>
        <v>-7.6331605637636592E-4</v>
      </c>
    </row>
    <row r="1026" spans="1:27" x14ac:dyDescent="0.3">
      <c r="A1026" s="1">
        <f t="shared" si="316"/>
        <v>5</v>
      </c>
      <c r="B1026" s="1">
        <f t="shared" si="317"/>
        <v>3</v>
      </c>
      <c r="C1026" s="10">
        <v>40569</v>
      </c>
      <c r="D1026" s="3">
        <v>1296.6300000000001</v>
      </c>
      <c r="E1026" s="3">
        <v>1291.97</v>
      </c>
      <c r="F1026" s="3">
        <f t="shared" si="325"/>
        <v>1288.452</v>
      </c>
      <c r="G1026" s="3">
        <f t="shared" si="331"/>
        <v>1288.2159999999999</v>
      </c>
      <c r="H1026" s="4">
        <f t="shared" si="318"/>
        <v>4.220945181926645E-3</v>
      </c>
      <c r="I1026" s="4">
        <f t="shared" si="321"/>
        <v>6.1184343004070968E-4</v>
      </c>
      <c r="J1026" s="4">
        <f t="shared" si="322"/>
        <v>3.6091017518859354E-3</v>
      </c>
      <c r="K1026" s="4">
        <f t="shared" si="326"/>
        <v>-3.6962313542651189E-3</v>
      </c>
      <c r="L1026" s="4">
        <f t="shared" si="332"/>
        <v>-3.0196323431968468E-3</v>
      </c>
      <c r="M1026" s="4">
        <f t="shared" si="327"/>
        <v>6.347151465479592E-3</v>
      </c>
      <c r="N1026" s="4">
        <f t="shared" si="333"/>
        <v>6.5315133486932436E-3</v>
      </c>
      <c r="O1026" s="4">
        <f t="shared" si="335"/>
        <v>1.8201028820874395E-4</v>
      </c>
      <c r="P1026" s="4">
        <f t="shared" si="336"/>
        <v>3.1002512642727652E-2</v>
      </c>
      <c r="T1026" s="4">
        <f t="shared" si="319"/>
        <v>4.220945181926645E-3</v>
      </c>
      <c r="U1026" s="4">
        <f t="shared" si="320"/>
        <v>4.220945181926645E-3</v>
      </c>
      <c r="V1026" s="2">
        <f t="shared" si="328"/>
        <v>-7.1717343825028193E-3</v>
      </c>
      <c r="W1026" s="4">
        <f t="shared" si="329"/>
        <v>-1.7100017038677719E-2</v>
      </c>
      <c r="X1026" s="4">
        <f t="shared" si="330"/>
        <v>1.1474975037443862E-2</v>
      </c>
      <c r="Y1026" s="4">
        <f t="shared" si="323"/>
        <v>-1.611897161169331E-2</v>
      </c>
      <c r="Z1026" s="4">
        <f t="shared" si="324"/>
        <v>-9.9153560024906971E-3</v>
      </c>
      <c r="AA1026" s="4">
        <f t="shared" si="334"/>
        <v>3.664653177844221E-4</v>
      </c>
    </row>
    <row r="1027" spans="1:27" x14ac:dyDescent="0.3">
      <c r="A1027" s="1">
        <f t="shared" ref="A1027:A1090" si="337">WEEKNUM(C1027,2)</f>
        <v>5</v>
      </c>
      <c r="B1027" s="1">
        <f t="shared" ref="B1027:B1090" si="338">WEEKDAY(C1027,2)</f>
        <v>4</v>
      </c>
      <c r="C1027" s="10">
        <v>40570</v>
      </c>
      <c r="D1027" s="3">
        <v>1299.54</v>
      </c>
      <c r="E1027" s="3">
        <v>1297.51</v>
      </c>
      <c r="F1027" s="3">
        <f t="shared" si="325"/>
        <v>1292.308</v>
      </c>
      <c r="G1027" s="3">
        <f t="shared" si="331"/>
        <v>1289.5740000000001</v>
      </c>
      <c r="H1027" s="4">
        <f t="shared" ref="H1027:H1090" si="339">(D1027-D1026)/D1026</f>
        <v>2.2442794012168888E-3</v>
      </c>
      <c r="I1027" s="4">
        <f t="shared" si="321"/>
        <v>6.7868243060848637E-4</v>
      </c>
      <c r="J1027" s="4">
        <f t="shared" si="322"/>
        <v>1.5655969706084025E-3</v>
      </c>
      <c r="K1027" s="4">
        <f t="shared" si="326"/>
        <v>-4.727640113216653E-3</v>
      </c>
      <c r="L1027" s="4">
        <f t="shared" si="332"/>
        <v>-6.2958078506076612E-3</v>
      </c>
      <c r="M1027" s="4">
        <f t="shared" si="327"/>
        <v>5.596189143764467E-3</v>
      </c>
      <c r="N1027" s="4">
        <f t="shared" si="333"/>
        <v>7.7281334766363882E-3</v>
      </c>
      <c r="O1027" s="4">
        <f t="shared" si="335"/>
        <v>2.1038213521707093E-3</v>
      </c>
      <c r="P1027" s="4">
        <f t="shared" si="336"/>
        <v>3.3316370344454581E-2</v>
      </c>
      <c r="T1027" s="4">
        <f t="shared" ref="T1027:T1090" si="340">(D1027-D1026)/D1026</f>
        <v>2.2442794012168888E-3</v>
      </c>
      <c r="U1027" s="4">
        <f t="shared" ref="U1027:U1090" si="341">(D1027-D1026)/D1026</f>
        <v>2.2442794012168888E-3</v>
      </c>
      <c r="V1027" s="2">
        <f t="shared" si="328"/>
        <v>-1.2625035669389198E-2</v>
      </c>
      <c r="W1027" s="4">
        <f t="shared" si="329"/>
        <v>-2.2498785312695294E-2</v>
      </c>
      <c r="X1027" s="4">
        <f t="shared" si="330"/>
        <v>1.5059441051036487E-2</v>
      </c>
      <c r="Y1027" s="4">
        <f t="shared" si="323"/>
        <v>-1.7137519912303764E-2</v>
      </c>
      <c r="Z1027" s="4">
        <f t="shared" si="324"/>
        <v>-1.0940326504519997E-2</v>
      </c>
      <c r="AA1027" s="4">
        <f t="shared" si="334"/>
        <v>4.2491685057970269E-3</v>
      </c>
    </row>
    <row r="1028" spans="1:27" x14ac:dyDescent="0.3">
      <c r="A1028" s="1">
        <f t="shared" si="337"/>
        <v>5</v>
      </c>
      <c r="B1028" s="1">
        <f t="shared" si="338"/>
        <v>5</v>
      </c>
      <c r="C1028" s="10">
        <v>40571</v>
      </c>
      <c r="D1028" s="3">
        <v>1276.3399999999999</v>
      </c>
      <c r="E1028" s="3">
        <v>1299.6300000000001</v>
      </c>
      <c r="F1028" s="3">
        <f t="shared" si="325"/>
        <v>1290.9060000000002</v>
      </c>
      <c r="G1028" s="3">
        <f t="shared" si="331"/>
        <v>1288.8320000000003</v>
      </c>
      <c r="H1028" s="4">
        <f t="shared" si="339"/>
        <v>-1.7852470874309405E-2</v>
      </c>
      <c r="I1028" s="4">
        <f t="shared" ref="I1028:I1091" si="342">(E1028-D1027)/D1027</f>
        <v>6.9255274943553507E-5</v>
      </c>
      <c r="J1028" s="4">
        <f t="shared" ref="J1028:J1091" si="343">H1028-I1028</f>
        <v>-1.792172614925296E-2</v>
      </c>
      <c r="K1028" s="4">
        <f t="shared" si="326"/>
        <v>-3.8417440017235608E-3</v>
      </c>
      <c r="L1028" s="4">
        <f t="shared" si="332"/>
        <v>-7.1717684719206096E-3</v>
      </c>
      <c r="M1028" s="4">
        <f t="shared" si="327"/>
        <v>-1.1283548143707021E-2</v>
      </c>
      <c r="N1028" s="4">
        <f t="shared" si="333"/>
        <v>-9.6924967722716478E-3</v>
      </c>
      <c r="O1028" s="4">
        <f t="shared" si="335"/>
        <v>1.6249588667595169E-3</v>
      </c>
      <c r="P1028" s="4">
        <f t="shared" si="336"/>
        <v>1.4869119938933095E-2</v>
      </c>
      <c r="T1028" s="4">
        <f t="shared" si="340"/>
        <v>-1.7852470874309405E-2</v>
      </c>
      <c r="U1028" s="4">
        <f t="shared" si="341"/>
        <v>-1.7852470874309405E-2</v>
      </c>
      <c r="V1028" s="2">
        <f t="shared" si="328"/>
        <v>-1.2458254459270245E-2</v>
      </c>
      <c r="W1028" s="4">
        <f t="shared" si="329"/>
        <v>-2.233367191467751E-2</v>
      </c>
      <c r="X1028" s="4">
        <f t="shared" si="330"/>
        <v>-5.4622667238087754E-3</v>
      </c>
      <c r="Y1028" s="4">
        <f t="shared" si="323"/>
        <v>-1.626266988698884E-2</v>
      </c>
      <c r="Z1028" s="4">
        <f t="shared" si="324"/>
        <v>-1.0059960331300839E-2</v>
      </c>
      <c r="AA1028" s="4">
        <f t="shared" si="334"/>
        <v>3.2236053710176351E-3</v>
      </c>
    </row>
    <row r="1029" spans="1:27" x14ac:dyDescent="0.3">
      <c r="A1029" s="1">
        <f t="shared" si="337"/>
        <v>6</v>
      </c>
      <c r="B1029" s="1">
        <f t="shared" si="338"/>
        <v>1</v>
      </c>
      <c r="C1029" s="10">
        <v>40574</v>
      </c>
      <c r="D1029" s="3">
        <v>1286.1199999999999</v>
      </c>
      <c r="E1029" s="3">
        <v>1276.5</v>
      </c>
      <c r="F1029" s="3">
        <f t="shared" si="325"/>
        <v>1289.962</v>
      </c>
      <c r="G1029" s="3">
        <f t="shared" si="331"/>
        <v>1288.1200000000001</v>
      </c>
      <c r="H1029" s="4">
        <f t="shared" si="339"/>
        <v>7.6625350611905707E-3</v>
      </c>
      <c r="I1029" s="4">
        <f t="shared" si="342"/>
        <v>1.2535844680890818E-4</v>
      </c>
      <c r="J1029" s="4">
        <f t="shared" si="343"/>
        <v>7.5371766143816623E-3</v>
      </c>
      <c r="K1029" s="4">
        <f t="shared" si="326"/>
        <v>1.1425247191187466E-2</v>
      </c>
      <c r="L1029" s="4">
        <f t="shared" si="332"/>
        <v>9.4036246002026109E-3</v>
      </c>
      <c r="M1029" s="4">
        <f t="shared" si="327"/>
        <v>-2.9783823089363083E-3</v>
      </c>
      <c r="N1029" s="4">
        <f t="shared" si="333"/>
        <v>-1.5526503741889167E-3</v>
      </c>
      <c r="O1029" s="4">
        <f t="shared" si="335"/>
        <v>1.4322147233538636E-3</v>
      </c>
      <c r="P1029" s="4">
        <f t="shared" si="336"/>
        <v>2.2645590152984788E-2</v>
      </c>
      <c r="T1029" s="4">
        <f t="shared" si="340"/>
        <v>7.6625350611905707E-3</v>
      </c>
      <c r="U1029" s="4">
        <f t="shared" si="341"/>
        <v>7.6625350611905707E-3</v>
      </c>
      <c r="V1029" s="2">
        <f t="shared" si="328"/>
        <v>1.1360609242051492E-2</v>
      </c>
      <c r="W1029" s="4">
        <f t="shared" si="329"/>
        <v>1.2470031496309537E-3</v>
      </c>
      <c r="X1029" s="4">
        <f t="shared" si="330"/>
        <v>-3.6565337299743015E-3</v>
      </c>
      <c r="Y1029" s="4">
        <f t="shared" si="323"/>
        <v>-1.1860401802737978E-3</v>
      </c>
      <c r="Z1029" s="4">
        <f t="shared" si="324"/>
        <v>5.1117312911176426E-3</v>
      </c>
      <c r="AA1029" s="4">
        <f t="shared" si="334"/>
        <v>2.8640775944237537E-3</v>
      </c>
    </row>
    <row r="1030" spans="1:27" x14ac:dyDescent="0.3">
      <c r="A1030" s="1">
        <f t="shared" si="337"/>
        <v>6</v>
      </c>
      <c r="B1030" s="1">
        <f t="shared" si="338"/>
        <v>2</v>
      </c>
      <c r="C1030" s="10">
        <v>40575</v>
      </c>
      <c r="D1030" s="3">
        <v>1307.5899999999999</v>
      </c>
      <c r="E1030" s="3">
        <v>1289.1400000000001</v>
      </c>
      <c r="F1030" s="3">
        <f t="shared" si="325"/>
        <v>1293.2440000000001</v>
      </c>
      <c r="G1030" s="3">
        <f t="shared" si="331"/>
        <v>1289.377</v>
      </c>
      <c r="H1030" s="4">
        <f t="shared" si="339"/>
        <v>1.6693621124000895E-2</v>
      </c>
      <c r="I1030" s="4">
        <f t="shared" si="342"/>
        <v>2.3481479177683336E-3</v>
      </c>
      <c r="J1030" s="4">
        <f t="shared" si="343"/>
        <v>1.4345473206232561E-2</v>
      </c>
      <c r="K1030" s="4">
        <f t="shared" si="326"/>
        <v>2.7505209467235847E-3</v>
      </c>
      <c r="L1030" s="4">
        <f t="shared" si="332"/>
        <v>9.5895665515937549E-4</v>
      </c>
      <c r="M1030" s="4">
        <f t="shared" si="327"/>
        <v>1.1093034261129203E-2</v>
      </c>
      <c r="N1030" s="4">
        <f t="shared" si="333"/>
        <v>1.4125426465649663E-2</v>
      </c>
      <c r="O1030" s="4">
        <f t="shared" si="335"/>
        <v>2.9573490161290536E-3</v>
      </c>
      <c r="P1030" s="4">
        <f t="shared" si="336"/>
        <v>3.9717248179129014E-2</v>
      </c>
      <c r="T1030" s="4">
        <f t="shared" si="340"/>
        <v>1.6693621124000895E-2</v>
      </c>
      <c r="U1030" s="4">
        <f t="shared" si="341"/>
        <v>1.6693621124000895E-2</v>
      </c>
      <c r="V1030" s="2">
        <f t="shared" si="328"/>
        <v>3.934314060896474E-3</v>
      </c>
      <c r="W1030" s="4">
        <f t="shared" si="329"/>
        <v>-6.1050290797125557E-3</v>
      </c>
      <c r="X1030" s="4">
        <f t="shared" si="330"/>
        <v>1.2709304667048633E-2</v>
      </c>
      <c r="Y1030" s="4">
        <f t="shared" ref="Y1030:Y1093" si="344">(SUM(D1026:D1029)*(0.99/4.01)-D1029)/D1029</f>
        <v>-9.7526027558539948E-3</v>
      </c>
      <c r="Z1030" s="4">
        <f t="shared" ref="Z1030:Z1093" si="345">(SUM(D1026:D1029)*(0.995/4.005)-D1029)/D1029</f>
        <v>-3.5088456010087415E-3</v>
      </c>
      <c r="AA1030" s="4">
        <f t="shared" si="334"/>
        <v>6.0162892548483882E-3</v>
      </c>
    </row>
    <row r="1031" spans="1:27" x14ac:dyDescent="0.3">
      <c r="A1031" s="1">
        <f t="shared" si="337"/>
        <v>6</v>
      </c>
      <c r="B1031" s="1">
        <f t="shared" si="338"/>
        <v>3</v>
      </c>
      <c r="C1031" s="10">
        <v>40576</v>
      </c>
      <c r="D1031" s="3">
        <v>1304.03</v>
      </c>
      <c r="E1031" s="3">
        <v>1305.9100000000001</v>
      </c>
      <c r="F1031" s="3">
        <f t="shared" ref="F1031:F1094" si="346">AVERAGE(D1027:D1031)</f>
        <v>1294.7239999999999</v>
      </c>
      <c r="G1031" s="3">
        <f t="shared" si="331"/>
        <v>1291.588</v>
      </c>
      <c r="H1031" s="4">
        <f t="shared" si="339"/>
        <v>-2.7225659419236503E-3</v>
      </c>
      <c r="I1031" s="4">
        <f t="shared" si="342"/>
        <v>-1.2848063995593698E-3</v>
      </c>
      <c r="J1031" s="4">
        <f t="shared" si="343"/>
        <v>-1.4377595423642805E-3</v>
      </c>
      <c r="K1031" s="4">
        <f t="shared" ref="K1031:K1094" si="347">(SUM(D1027:D1030)/4-D1030)/D1030</f>
        <v>-1.1618703110302069E-2</v>
      </c>
      <c r="L1031" s="4">
        <f t="shared" si="332"/>
        <v>-1.3295027068457718E-2</v>
      </c>
      <c r="M1031" s="4">
        <f t="shared" ref="M1031:M1094" si="348">(D1031-F1031)/F1031</f>
        <v>7.1876322675721157E-3</v>
      </c>
      <c r="N1031" s="4">
        <f t="shared" si="333"/>
        <v>9.6331028160682869E-3</v>
      </c>
      <c r="O1031" s="4">
        <f t="shared" si="335"/>
        <v>2.4048526490954712E-3</v>
      </c>
      <c r="P1031" s="4">
        <f t="shared" si="336"/>
        <v>3.6886549410005937E-2</v>
      </c>
      <c r="T1031" s="4">
        <f t="shared" si="340"/>
        <v>-2.7225659419236503E-3</v>
      </c>
      <c r="U1031" s="4">
        <f t="shared" si="341"/>
        <v>-2.7225659419236503E-3</v>
      </c>
      <c r="V1031" s="2">
        <f t="shared" ref="V1031:V1094" si="349">(D1026-D1030)/D1030</f>
        <v>-8.3818322256975115E-3</v>
      </c>
      <c r="W1031" s="4">
        <f t="shared" ref="W1031:W1094" si="350">(D1026*(1-0.01)-D1030)/D1030</f>
        <v>-1.8298013903440571E-2</v>
      </c>
      <c r="X1031" s="4">
        <f t="shared" ref="X1031:X1094" si="351">(D1031-D1026)/D1026</f>
        <v>5.7071022573902059E-3</v>
      </c>
      <c r="Y1031" s="4">
        <f t="shared" si="344"/>
        <v>-2.3942659430622498E-2</v>
      </c>
      <c r="Z1031" s="4">
        <f t="shared" si="345"/>
        <v>-1.7788374127091715E-2</v>
      </c>
      <c r="AA1031" s="4">
        <f t="shared" si="334"/>
        <v>4.8678569321945519E-3</v>
      </c>
    </row>
    <row r="1032" spans="1:27" x14ac:dyDescent="0.3">
      <c r="A1032" s="1">
        <f t="shared" si="337"/>
        <v>6</v>
      </c>
      <c r="B1032" s="1">
        <f t="shared" si="338"/>
        <v>4</v>
      </c>
      <c r="C1032" s="10">
        <v>40577</v>
      </c>
      <c r="D1032" s="3">
        <v>1307.0999999999999</v>
      </c>
      <c r="E1032" s="3">
        <v>1302.77</v>
      </c>
      <c r="F1032" s="3">
        <f t="shared" si="346"/>
        <v>1296.2360000000001</v>
      </c>
      <c r="G1032" s="3">
        <f t="shared" si="331"/>
        <v>1294.2720000000002</v>
      </c>
      <c r="H1032" s="4">
        <f t="shared" si="339"/>
        <v>2.3542403165570857E-3</v>
      </c>
      <c r="I1032" s="4">
        <f t="shared" si="342"/>
        <v>-9.6623543936871922E-4</v>
      </c>
      <c r="J1032" s="4">
        <f t="shared" si="343"/>
        <v>3.3204757559258048E-3</v>
      </c>
      <c r="K1032" s="4">
        <f t="shared" si="347"/>
        <v>-8.0596305299724634E-3</v>
      </c>
      <c r="L1032" s="4">
        <f t="shared" si="332"/>
        <v>-8.5759785690000742E-3</v>
      </c>
      <c r="M1032" s="4">
        <f t="shared" si="348"/>
        <v>8.381189845058928E-3</v>
      </c>
      <c r="N1032" s="4">
        <f t="shared" si="333"/>
        <v>9.91136329921357E-3</v>
      </c>
      <c r="O1032" s="4">
        <f t="shared" si="335"/>
        <v>1.5025629255603565E-3</v>
      </c>
      <c r="P1032" s="4">
        <f t="shared" si="336"/>
        <v>3.9327629528322736E-2</v>
      </c>
      <c r="T1032" s="4">
        <f t="shared" si="340"/>
        <v>2.3542403165570857E-3</v>
      </c>
      <c r="U1032" s="4">
        <f t="shared" si="341"/>
        <v>2.3542403165570857E-3</v>
      </c>
      <c r="V1032" s="2">
        <f t="shared" si="349"/>
        <v>-3.4431723196552298E-3</v>
      </c>
      <c r="W1032" s="4">
        <f t="shared" si="350"/>
        <v>-1.3408740596458692E-2</v>
      </c>
      <c r="X1032" s="4">
        <f t="shared" si="351"/>
        <v>5.8174430952490459E-3</v>
      </c>
      <c r="Y1032" s="4">
        <f t="shared" si="344"/>
        <v>-2.042796431388804E-2</v>
      </c>
      <c r="Z1032" s="4">
        <f t="shared" si="345"/>
        <v>-1.4251517979847817E-2</v>
      </c>
      <c r="AA1032" s="4">
        <f t="shared" si="334"/>
        <v>3.0395230858279226E-3</v>
      </c>
    </row>
    <row r="1033" spans="1:27" x14ac:dyDescent="0.3">
      <c r="A1033" s="1">
        <f t="shared" si="337"/>
        <v>6</v>
      </c>
      <c r="B1033" s="1">
        <f t="shared" si="338"/>
        <v>5</v>
      </c>
      <c r="C1033" s="10">
        <v>40578</v>
      </c>
      <c r="D1033" s="3">
        <v>1310.87</v>
      </c>
      <c r="E1033" s="3">
        <v>1307.01</v>
      </c>
      <c r="F1033" s="3">
        <f t="shared" si="346"/>
        <v>1303.1420000000001</v>
      </c>
      <c r="G1033" s="3">
        <f t="shared" si="331"/>
        <v>1297.0240000000001</v>
      </c>
      <c r="H1033" s="4">
        <f t="shared" si="339"/>
        <v>2.8842475709585967E-3</v>
      </c>
      <c r="I1033" s="4">
        <f t="shared" si="342"/>
        <v>-6.8854716548020925E-5</v>
      </c>
      <c r="J1033" s="4">
        <f t="shared" si="343"/>
        <v>2.9531022875066175E-3</v>
      </c>
      <c r="K1033" s="4">
        <f t="shared" si="347"/>
        <v>-4.5061586718689256E-3</v>
      </c>
      <c r="L1033" s="4">
        <f t="shared" si="332"/>
        <v>-8.8856586676185362E-3</v>
      </c>
      <c r="M1033" s="4">
        <f t="shared" si="348"/>
        <v>5.9302823483548513E-3</v>
      </c>
      <c r="N1033" s="4">
        <f t="shared" si="333"/>
        <v>1.0675207243659158E-2</v>
      </c>
      <c r="O1033" s="4">
        <f t="shared" si="335"/>
        <v>4.6671294636386057E-3</v>
      </c>
      <c r="P1033" s="4">
        <f t="shared" si="336"/>
        <v>4.2325307719219954E-2</v>
      </c>
      <c r="T1033" s="4">
        <f t="shared" si="340"/>
        <v>2.8842475709585967E-3</v>
      </c>
      <c r="U1033" s="4">
        <f t="shared" si="341"/>
        <v>2.8842475709585967E-3</v>
      </c>
      <c r="V1033" s="2">
        <f t="shared" si="349"/>
        <v>-2.3533012011322772E-2</v>
      </c>
      <c r="W1033" s="4">
        <f t="shared" si="350"/>
        <v>-3.3297681891209581E-2</v>
      </c>
      <c r="X1033" s="4">
        <f t="shared" si="351"/>
        <v>2.7053919801933633E-2</v>
      </c>
      <c r="Y1033" s="4">
        <f t="shared" si="344"/>
        <v>-1.691880008493785E-2</v>
      </c>
      <c r="Z1033" s="4">
        <f t="shared" si="345"/>
        <v>-1.0720227594016992E-2</v>
      </c>
      <c r="AA1033" s="4">
        <f t="shared" si="334"/>
        <v>9.4786142445692206E-3</v>
      </c>
    </row>
    <row r="1034" spans="1:27" x14ac:dyDescent="0.3">
      <c r="A1034" s="1">
        <f t="shared" si="337"/>
        <v>7</v>
      </c>
      <c r="B1034" s="1">
        <f t="shared" si="338"/>
        <v>1</v>
      </c>
      <c r="C1034" s="10">
        <v>40581</v>
      </c>
      <c r="D1034" s="3">
        <v>1319.05</v>
      </c>
      <c r="E1034" s="3">
        <v>1311.85</v>
      </c>
      <c r="F1034" s="3">
        <f t="shared" si="346"/>
        <v>1309.7280000000001</v>
      </c>
      <c r="G1034" s="3">
        <f t="shared" si="331"/>
        <v>1299.845</v>
      </c>
      <c r="H1034" s="4">
        <f t="shared" si="339"/>
        <v>6.2401306002884075E-3</v>
      </c>
      <c r="I1034" s="4">
        <f t="shared" si="342"/>
        <v>7.4759510859201774E-4</v>
      </c>
      <c r="J1034" s="4">
        <f t="shared" si="343"/>
        <v>5.49253549169639E-3</v>
      </c>
      <c r="K1034" s="4">
        <f t="shared" si="347"/>
        <v>-2.6490040965159436E-3</v>
      </c>
      <c r="L1034" s="4">
        <f t="shared" si="332"/>
        <v>-1.0038286701876365E-2</v>
      </c>
      <c r="M1034" s="4">
        <f t="shared" si="348"/>
        <v>7.1175083681496373E-3</v>
      </c>
      <c r="N1034" s="4">
        <f t="shared" si="333"/>
        <v>1.4774838538441066E-2</v>
      </c>
      <c r="O1034" s="4">
        <f t="shared" si="335"/>
        <v>7.4925135514196115E-3</v>
      </c>
      <c r="P1034" s="4">
        <f t="shared" si="336"/>
        <v>4.882955376737369E-2</v>
      </c>
      <c r="T1034" s="4">
        <f t="shared" si="340"/>
        <v>6.2401306002884075E-3</v>
      </c>
      <c r="U1034" s="4">
        <f t="shared" si="341"/>
        <v>6.2401306002884075E-3</v>
      </c>
      <c r="V1034" s="2">
        <f t="shared" si="349"/>
        <v>-1.8880590752706219E-2</v>
      </c>
      <c r="W1034" s="4">
        <f t="shared" si="350"/>
        <v>-2.8691784845179199E-2</v>
      </c>
      <c r="X1034" s="4">
        <f t="shared" si="351"/>
        <v>2.560414269275034E-2</v>
      </c>
      <c r="Y1034" s="4">
        <f t="shared" si="344"/>
        <v>-1.5084802050424742E-2</v>
      </c>
      <c r="Z1034" s="4">
        <f t="shared" si="345"/>
        <v>-8.874665743853519E-3</v>
      </c>
      <c r="AA1034" s="4">
        <f t="shared" si="334"/>
        <v>1.53229319933456E-2</v>
      </c>
    </row>
    <row r="1035" spans="1:27" x14ac:dyDescent="0.3">
      <c r="A1035" s="1">
        <f t="shared" si="337"/>
        <v>7</v>
      </c>
      <c r="B1035" s="1">
        <f t="shared" si="338"/>
        <v>2</v>
      </c>
      <c r="C1035" s="10">
        <v>40582</v>
      </c>
      <c r="D1035" s="3">
        <v>1324.57</v>
      </c>
      <c r="E1035" s="3">
        <v>1318.76</v>
      </c>
      <c r="F1035" s="3">
        <f t="shared" si="346"/>
        <v>1313.124</v>
      </c>
      <c r="G1035" s="3">
        <f t="shared" ref="G1035:G1098" si="352">AVERAGE(D1026:D1035)</f>
        <v>1303.184</v>
      </c>
      <c r="H1035" s="4">
        <f t="shared" si="339"/>
        <v>4.1848299912815908E-3</v>
      </c>
      <c r="I1035" s="4">
        <f t="shared" si="342"/>
        <v>-2.1985519881730309E-4</v>
      </c>
      <c r="J1035" s="4">
        <f t="shared" si="343"/>
        <v>4.4046851900988943E-3</v>
      </c>
      <c r="K1035" s="4">
        <f t="shared" si="347"/>
        <v>-6.6619915848526662E-3</v>
      </c>
      <c r="L1035" s="4">
        <f t="shared" ref="L1035:L1098" si="353">(SUM(D1026:D1034)/9-D1034)/D1034</f>
        <v>-1.3829818598401997E-2</v>
      </c>
      <c r="M1035" s="4">
        <f t="shared" si="348"/>
        <v>8.7166177756250844E-3</v>
      </c>
      <c r="N1035" s="4">
        <f t="shared" ref="N1035:N1098" si="354">(D1035-G1035)/G1035</f>
        <v>1.6410575943228253E-2</v>
      </c>
      <c r="O1035" s="4">
        <f t="shared" si="335"/>
        <v>7.5043221573794176E-3</v>
      </c>
      <c r="P1035" s="4">
        <f t="shared" si="336"/>
        <v>5.3218727139721887E-2</v>
      </c>
      <c r="T1035" s="4">
        <f t="shared" si="340"/>
        <v>4.1848299912815908E-3</v>
      </c>
      <c r="U1035" s="4">
        <f t="shared" si="341"/>
        <v>4.1848299912815908E-3</v>
      </c>
      <c r="V1035" s="2">
        <f t="shared" si="349"/>
        <v>-8.6880709601607504E-3</v>
      </c>
      <c r="W1035" s="4">
        <f t="shared" si="350"/>
        <v>-1.8601190250559178E-2</v>
      </c>
      <c r="X1035" s="4">
        <f t="shared" si="351"/>
        <v>1.2985721824119195E-2</v>
      </c>
      <c r="Y1035" s="4">
        <f t="shared" si="344"/>
        <v>-1.9047752288283478E-2</v>
      </c>
      <c r="Z1035" s="4">
        <f t="shared" si="345"/>
        <v>-1.2862603372712446E-2</v>
      </c>
      <c r="AA1035" s="4">
        <f t="shared" ref="AA1035:AA1098" si="355">(F1035-F1030)/F1030</f>
        <v>1.5372195811463173E-2</v>
      </c>
    </row>
    <row r="1036" spans="1:27" x14ac:dyDescent="0.3">
      <c r="A1036" s="1">
        <f t="shared" si="337"/>
        <v>7</v>
      </c>
      <c r="B1036" s="1">
        <f t="shared" si="338"/>
        <v>3</v>
      </c>
      <c r="C1036" s="10">
        <v>40583</v>
      </c>
      <c r="D1036" s="3">
        <v>1320.88</v>
      </c>
      <c r="E1036" s="3">
        <v>1322.48</v>
      </c>
      <c r="F1036" s="3">
        <f t="shared" si="346"/>
        <v>1316.4939999999999</v>
      </c>
      <c r="G1036" s="3">
        <f t="shared" si="352"/>
        <v>1305.6089999999999</v>
      </c>
      <c r="H1036" s="4">
        <f t="shared" si="339"/>
        <v>-2.7858097344797385E-3</v>
      </c>
      <c r="I1036" s="4">
        <f t="shared" si="342"/>
        <v>-1.5778705542175335E-3</v>
      </c>
      <c r="J1036" s="4">
        <f t="shared" si="343"/>
        <v>-1.207939180262205E-3</v>
      </c>
      <c r="K1036" s="4">
        <f t="shared" si="347"/>
        <v>-6.9248888318474127E-3</v>
      </c>
      <c r="L1036" s="4">
        <f t="shared" si="353"/>
        <v>-1.559583697183064E-2</v>
      </c>
      <c r="M1036" s="4">
        <f t="shared" si="348"/>
        <v>3.3315761408712801E-3</v>
      </c>
      <c r="N1036" s="4">
        <f t="shared" si="354"/>
        <v>1.1696457362043449E-2</v>
      </c>
      <c r="O1036" s="4">
        <f t="shared" ref="O1036:O1099" si="356">(F1036-G1036)/D1036</f>
        <v>8.2407183090061099E-3</v>
      </c>
      <c r="P1036" s="4">
        <f t="shared" si="336"/>
        <v>5.0284660157119687E-2</v>
      </c>
      <c r="T1036" s="4">
        <f t="shared" si="340"/>
        <v>-2.7858097344797385E-3</v>
      </c>
      <c r="U1036" s="4">
        <f t="shared" si="341"/>
        <v>-2.7858097344797385E-3</v>
      </c>
      <c r="V1036" s="2">
        <f t="shared" si="349"/>
        <v>-1.5506919226616914E-2</v>
      </c>
      <c r="W1036" s="4">
        <f t="shared" si="350"/>
        <v>-2.535185003435083E-2</v>
      </c>
      <c r="X1036" s="4">
        <f t="shared" si="351"/>
        <v>1.2921481867748547E-2</v>
      </c>
      <c r="Y1036" s="4">
        <f t="shared" si="344"/>
        <v>-1.9307371514742128E-2</v>
      </c>
      <c r="Z1036" s="4">
        <f t="shared" si="345"/>
        <v>-1.3123859563234162E-2</v>
      </c>
      <c r="AA1036" s="4">
        <f t="shared" si="355"/>
        <v>1.6814394419196663E-2</v>
      </c>
    </row>
    <row r="1037" spans="1:27" x14ac:dyDescent="0.3">
      <c r="A1037" s="1">
        <f t="shared" si="337"/>
        <v>7</v>
      </c>
      <c r="B1037" s="1">
        <f t="shared" si="338"/>
        <v>4</v>
      </c>
      <c r="C1037" s="10">
        <v>40584</v>
      </c>
      <c r="D1037" s="3">
        <v>1321.87</v>
      </c>
      <c r="E1037" s="3">
        <v>1318.13</v>
      </c>
      <c r="F1037" s="3">
        <f t="shared" si="346"/>
        <v>1319.4479999999999</v>
      </c>
      <c r="G1037" s="3">
        <f t="shared" si="352"/>
        <v>1307.8419999999999</v>
      </c>
      <c r="H1037" s="4">
        <f t="shared" si="339"/>
        <v>7.4950033311109389E-4</v>
      </c>
      <c r="I1037" s="4">
        <f t="shared" si="342"/>
        <v>-2.0819453697534973E-3</v>
      </c>
      <c r="J1037" s="4">
        <f t="shared" si="343"/>
        <v>2.8314457028645913E-3</v>
      </c>
      <c r="K1037" s="4">
        <f t="shared" si="347"/>
        <v>-1.5425322512265583E-3</v>
      </c>
      <c r="L1037" s="4">
        <f t="shared" si="353"/>
        <v>-1.1050713665637155E-2</v>
      </c>
      <c r="M1037" s="4">
        <f t="shared" si="348"/>
        <v>1.8356161061292493E-3</v>
      </c>
      <c r="N1037" s="4">
        <f t="shared" si="354"/>
        <v>1.0726066298528432E-2</v>
      </c>
      <c r="O1037" s="4">
        <f t="shared" si="356"/>
        <v>8.7799859290247865E-3</v>
      </c>
      <c r="P1037" s="4">
        <f t="shared" si="336"/>
        <v>5.1071848859768919E-2</v>
      </c>
      <c r="T1037" s="4">
        <f t="shared" si="340"/>
        <v>7.4950033311109389E-4</v>
      </c>
      <c r="U1037" s="4">
        <f t="shared" si="341"/>
        <v>7.4950033311109389E-4</v>
      </c>
      <c r="V1037" s="2">
        <f t="shared" si="349"/>
        <v>-1.0432438980074041E-2</v>
      </c>
      <c r="W1037" s="4">
        <f t="shared" si="350"/>
        <v>-2.0328114590273234E-2</v>
      </c>
      <c r="X1037" s="4">
        <f t="shared" si="351"/>
        <v>1.1299824037946587E-2</v>
      </c>
      <c r="Y1037" s="4">
        <f t="shared" si="344"/>
        <v>-1.3992126612183901E-2</v>
      </c>
      <c r="Z1037" s="4">
        <f t="shared" si="345"/>
        <v>-7.7751007140777813E-3</v>
      </c>
      <c r="AA1037" s="4">
        <f t="shared" si="355"/>
        <v>1.7907232942149239E-2</v>
      </c>
    </row>
    <row r="1038" spans="1:27" x14ac:dyDescent="0.3">
      <c r="A1038" s="1">
        <f t="shared" si="337"/>
        <v>7</v>
      </c>
      <c r="B1038" s="1">
        <f t="shared" si="338"/>
        <v>5</v>
      </c>
      <c r="C1038" s="10">
        <v>40585</v>
      </c>
      <c r="D1038" s="3">
        <v>1329.15</v>
      </c>
      <c r="E1038" s="3">
        <v>1318.66</v>
      </c>
      <c r="F1038" s="3">
        <f t="shared" si="346"/>
        <v>1323.104</v>
      </c>
      <c r="G1038" s="3">
        <f t="shared" si="352"/>
        <v>1313.1229999999998</v>
      </c>
      <c r="H1038" s="4">
        <f t="shared" si="339"/>
        <v>5.507349436782891E-3</v>
      </c>
      <c r="I1038" s="4">
        <f t="shared" si="342"/>
        <v>-2.4283779796801571E-3</v>
      </c>
      <c r="J1038" s="4">
        <f t="shared" si="343"/>
        <v>7.9357274164630481E-3</v>
      </c>
      <c r="K1038" s="4">
        <f t="shared" si="347"/>
        <v>-2.0992987207510433E-4</v>
      </c>
      <c r="L1038" s="4">
        <f t="shared" si="353"/>
        <v>-7.9643064581069456E-3</v>
      </c>
      <c r="M1038" s="4">
        <f t="shared" si="348"/>
        <v>4.5695576462621602E-3</v>
      </c>
      <c r="N1038" s="4">
        <f t="shared" si="354"/>
        <v>1.2205254191724822E-2</v>
      </c>
      <c r="O1038" s="4">
        <f t="shared" si="356"/>
        <v>7.5093104615733524E-3</v>
      </c>
      <c r="P1038" s="4">
        <f t="shared" si="336"/>
        <v>5.6860468814605124E-2</v>
      </c>
      <c r="T1038" s="4">
        <f t="shared" si="340"/>
        <v>5.507349436782891E-3</v>
      </c>
      <c r="U1038" s="4">
        <f t="shared" si="341"/>
        <v>5.507349436782891E-3</v>
      </c>
      <c r="V1038" s="2">
        <f t="shared" si="349"/>
        <v>-8.3215444786552389E-3</v>
      </c>
      <c r="W1038" s="4">
        <f t="shared" si="350"/>
        <v>-1.8238329033868687E-2</v>
      </c>
      <c r="X1038" s="4">
        <f t="shared" si="351"/>
        <v>1.3944937331695897E-2</v>
      </c>
      <c r="Y1038" s="4">
        <f t="shared" si="344"/>
        <v>-1.2676140222797323E-2</v>
      </c>
      <c r="Z1038" s="4">
        <f t="shared" si="345"/>
        <v>-6.4508167018375176E-3</v>
      </c>
      <c r="AA1038" s="4">
        <f t="shared" si="355"/>
        <v>1.5318361314423131E-2</v>
      </c>
    </row>
    <row r="1039" spans="1:27" x14ac:dyDescent="0.3">
      <c r="A1039" s="1">
        <f t="shared" si="337"/>
        <v>8</v>
      </c>
      <c r="B1039" s="1">
        <f t="shared" si="338"/>
        <v>1</v>
      </c>
      <c r="C1039" s="10">
        <v>40588</v>
      </c>
      <c r="D1039" s="3">
        <v>1332.32</v>
      </c>
      <c r="E1039" s="3">
        <v>1328.73</v>
      </c>
      <c r="F1039" s="3">
        <f t="shared" si="346"/>
        <v>1325.7579999999998</v>
      </c>
      <c r="G1039" s="3">
        <f t="shared" si="352"/>
        <v>1317.7429999999999</v>
      </c>
      <c r="H1039" s="4">
        <f t="shared" si="339"/>
        <v>2.3849828837977996E-3</v>
      </c>
      <c r="I1039" s="4">
        <f t="shared" si="342"/>
        <v>-3.159914230899994E-4</v>
      </c>
      <c r="J1039" s="4">
        <f t="shared" si="343"/>
        <v>2.7009743068877991E-3</v>
      </c>
      <c r="K1039" s="4">
        <f t="shared" si="347"/>
        <v>-3.7862543730957788E-3</v>
      </c>
      <c r="L1039" s="4">
        <f t="shared" si="353"/>
        <v>-9.8007498526628822E-3</v>
      </c>
      <c r="M1039" s="4">
        <f t="shared" si="348"/>
        <v>4.9496212732641452E-3</v>
      </c>
      <c r="N1039" s="4">
        <f t="shared" si="354"/>
        <v>1.1062096326825487E-2</v>
      </c>
      <c r="O1039" s="4">
        <f t="shared" si="356"/>
        <v>6.0158220247387064E-3</v>
      </c>
      <c r="P1039" s="4">
        <f t="shared" si="336"/>
        <v>5.9381062943290472E-2</v>
      </c>
      <c r="T1039" s="4">
        <f t="shared" si="340"/>
        <v>2.3849828837977996E-3</v>
      </c>
      <c r="U1039" s="4">
        <f t="shared" si="341"/>
        <v>2.3849828837977996E-3</v>
      </c>
      <c r="V1039" s="2">
        <f t="shared" si="349"/>
        <v>-7.5988413647821058E-3</v>
      </c>
      <c r="W1039" s="4">
        <f t="shared" si="350"/>
        <v>-1.7522852951134232E-2</v>
      </c>
      <c r="X1039" s="4">
        <f t="shared" si="351"/>
        <v>1.0060270649330945E-2</v>
      </c>
      <c r="Y1039" s="4">
        <f t="shared" si="344"/>
        <v>-1.6207872148992296E-2</v>
      </c>
      <c r="Z1039" s="4">
        <f t="shared" si="345"/>
        <v>-1.0004817079880447E-2</v>
      </c>
      <c r="AA1039" s="4">
        <f t="shared" si="355"/>
        <v>1.2239182486745144E-2</v>
      </c>
    </row>
    <row r="1040" spans="1:27" x14ac:dyDescent="0.3">
      <c r="A1040" s="1">
        <f t="shared" si="337"/>
        <v>8</v>
      </c>
      <c r="B1040" s="1">
        <f t="shared" si="338"/>
        <v>2</v>
      </c>
      <c r="C1040" s="10">
        <v>40589</v>
      </c>
      <c r="D1040" s="3">
        <v>1328.01</v>
      </c>
      <c r="E1040" s="3">
        <v>1330.43</v>
      </c>
      <c r="F1040" s="3">
        <f t="shared" si="346"/>
        <v>1326.4460000000001</v>
      </c>
      <c r="G1040" s="3">
        <f t="shared" si="352"/>
        <v>1319.7849999999999</v>
      </c>
      <c r="H1040" s="4">
        <f t="shared" si="339"/>
        <v>-3.2349585685120283E-3</v>
      </c>
      <c r="I1040" s="4">
        <f t="shared" si="342"/>
        <v>-1.4185781193706262E-3</v>
      </c>
      <c r="J1040" s="4">
        <f t="shared" si="343"/>
        <v>-1.8163804491414021E-3</v>
      </c>
      <c r="K1040" s="4">
        <f t="shared" si="347"/>
        <v>-4.7023237660621118E-3</v>
      </c>
      <c r="L1040" s="4">
        <f t="shared" si="353"/>
        <v>-1.0094338363823322E-2</v>
      </c>
      <c r="M1040" s="4">
        <f t="shared" si="348"/>
        <v>1.1790905924552154E-3</v>
      </c>
      <c r="N1040" s="4">
        <f t="shared" si="354"/>
        <v>6.2320756789932732E-3</v>
      </c>
      <c r="O1040" s="4">
        <f t="shared" si="356"/>
        <v>5.0157754836185611E-3</v>
      </c>
      <c r="P1040" s="4">
        <f t="shared" si="336"/>
        <v>5.5954009096402697E-2</v>
      </c>
      <c r="T1040" s="4">
        <f t="shared" si="340"/>
        <v>-3.2349585685120283E-3</v>
      </c>
      <c r="U1040" s="4">
        <f t="shared" si="341"/>
        <v>-3.2349585685120283E-3</v>
      </c>
      <c r="V1040" s="2">
        <f t="shared" si="349"/>
        <v>-5.8169208598534894E-3</v>
      </c>
      <c r="W1040" s="4">
        <f t="shared" si="350"/>
        <v>-1.5758751651254913E-2</v>
      </c>
      <c r="X1040" s="4">
        <f t="shared" si="351"/>
        <v>2.5970692375639299E-3</v>
      </c>
      <c r="Y1040" s="4">
        <f t="shared" si="344"/>
        <v>-1.7112519230325762E-2</v>
      </c>
      <c r="Z1040" s="4">
        <f t="shared" si="345"/>
        <v>-1.0915168186998151E-2</v>
      </c>
      <c r="AA1040" s="4">
        <f t="shared" si="355"/>
        <v>1.0145271885975823E-2</v>
      </c>
    </row>
    <row r="1041" spans="1:27" x14ac:dyDescent="0.3">
      <c r="A1041" s="1">
        <f t="shared" si="337"/>
        <v>8</v>
      </c>
      <c r="B1041" s="1">
        <f t="shared" si="338"/>
        <v>3</v>
      </c>
      <c r="C1041" s="10">
        <v>40590</v>
      </c>
      <c r="D1041" s="3">
        <v>1336.32</v>
      </c>
      <c r="E1041" s="3">
        <v>1329.51</v>
      </c>
      <c r="F1041" s="3">
        <f t="shared" si="346"/>
        <v>1329.5340000000001</v>
      </c>
      <c r="G1041" s="3">
        <f t="shared" si="352"/>
        <v>1323.0139999999999</v>
      </c>
      <c r="H1041" s="4">
        <f t="shared" si="339"/>
        <v>6.2574830008809762E-3</v>
      </c>
      <c r="I1041" s="4">
        <f t="shared" si="342"/>
        <v>1.1295095669460321E-3</v>
      </c>
      <c r="J1041" s="4">
        <f t="shared" si="343"/>
        <v>5.1279734339349445E-3</v>
      </c>
      <c r="K1041" s="4">
        <f t="shared" si="347"/>
        <v>-1.2989360019871835E-4</v>
      </c>
      <c r="L1041" s="4">
        <f t="shared" si="353"/>
        <v>-4.8752979604404665E-3</v>
      </c>
      <c r="M1041" s="4">
        <f t="shared" si="348"/>
        <v>5.1040439733017959E-3</v>
      </c>
      <c r="N1041" s="4">
        <f t="shared" si="354"/>
        <v>1.0057338773437046E-2</v>
      </c>
      <c r="O1041" s="4">
        <f t="shared" si="356"/>
        <v>4.8790708812262102E-3</v>
      </c>
      <c r="P1041" s="4">
        <f t="shared" si="336"/>
        <v>6.2561623358035556E-2</v>
      </c>
      <c r="T1041" s="4">
        <f t="shared" si="340"/>
        <v>6.2574830008809762E-3</v>
      </c>
      <c r="U1041" s="4">
        <f t="shared" si="341"/>
        <v>6.2574830008809762E-3</v>
      </c>
      <c r="V1041" s="2">
        <f t="shared" si="349"/>
        <v>-5.3689354748833835E-3</v>
      </c>
      <c r="W1041" s="4">
        <f t="shared" si="350"/>
        <v>-1.5315246120134631E-2</v>
      </c>
      <c r="X1041" s="4">
        <f t="shared" si="351"/>
        <v>1.1689176912361324E-2</v>
      </c>
      <c r="Y1041" s="4">
        <f t="shared" si="344"/>
        <v>-1.2597101909423092E-2</v>
      </c>
      <c r="Z1041" s="4">
        <f t="shared" si="345"/>
        <v>-6.3712800321575657E-3</v>
      </c>
      <c r="AA1041" s="4">
        <f t="shared" si="355"/>
        <v>9.9050964151756044E-3</v>
      </c>
    </row>
    <row r="1042" spans="1:27" x14ac:dyDescent="0.3">
      <c r="A1042" s="1">
        <f t="shared" si="337"/>
        <v>8</v>
      </c>
      <c r="B1042" s="1">
        <f t="shared" si="338"/>
        <v>4</v>
      </c>
      <c r="C1042" s="10">
        <v>40591</v>
      </c>
      <c r="D1042" s="3">
        <v>1340.43</v>
      </c>
      <c r="E1042" s="3">
        <v>1334.37</v>
      </c>
      <c r="F1042" s="3">
        <f t="shared" si="346"/>
        <v>1333.2460000000001</v>
      </c>
      <c r="G1042" s="3">
        <f t="shared" si="352"/>
        <v>1326.347</v>
      </c>
      <c r="H1042" s="4">
        <f t="shared" si="339"/>
        <v>3.0756106321840034E-3</v>
      </c>
      <c r="I1042" s="4">
        <f t="shared" si="342"/>
        <v>-1.4592313218391145E-3</v>
      </c>
      <c r="J1042" s="4">
        <f t="shared" si="343"/>
        <v>4.5348419540231178E-3</v>
      </c>
      <c r="K1042" s="4">
        <f t="shared" si="347"/>
        <v>-3.6443366858236732E-3</v>
      </c>
      <c r="L1042" s="4">
        <f t="shared" si="353"/>
        <v>-8.6339931885909219E-3</v>
      </c>
      <c r="M1042" s="4">
        <f t="shared" si="348"/>
        <v>5.3883529371173576E-3</v>
      </c>
      <c r="N1042" s="4">
        <f t="shared" si="354"/>
        <v>1.0617885063260281E-2</v>
      </c>
      <c r="O1042" s="4">
        <f t="shared" si="356"/>
        <v>5.1468558596869021E-3</v>
      </c>
      <c r="P1042" s="4">
        <f t="shared" si="336"/>
        <v>6.5829649184186226E-2</v>
      </c>
      <c r="T1042" s="4">
        <f t="shared" si="340"/>
        <v>3.0756106321840034E-3</v>
      </c>
      <c r="U1042" s="4">
        <f t="shared" si="341"/>
        <v>3.0756106321840034E-3</v>
      </c>
      <c r="V1042" s="2">
        <f t="shared" si="349"/>
        <v>-1.0813278256705016E-2</v>
      </c>
      <c r="W1042" s="4">
        <f t="shared" si="350"/>
        <v>-2.070514547413789E-2</v>
      </c>
      <c r="X1042" s="4">
        <f t="shared" si="351"/>
        <v>1.4040715047622061E-2</v>
      </c>
      <c r="Y1042" s="4">
        <f t="shared" si="344"/>
        <v>-1.6067724008943032E-2</v>
      </c>
      <c r="Z1042" s="4">
        <f t="shared" si="345"/>
        <v>-9.863785270806143E-3</v>
      </c>
      <c r="AA1042" s="4">
        <f t="shared" si="355"/>
        <v>1.045740339899733E-2</v>
      </c>
    </row>
    <row r="1043" spans="1:27" x14ac:dyDescent="0.3">
      <c r="A1043" s="1">
        <f t="shared" si="337"/>
        <v>8</v>
      </c>
      <c r="B1043" s="1">
        <f t="shared" si="338"/>
        <v>5</v>
      </c>
      <c r="C1043" s="10">
        <v>40592</v>
      </c>
      <c r="D1043" s="3">
        <v>1343.01</v>
      </c>
      <c r="E1043" s="3">
        <v>1340.38</v>
      </c>
      <c r="F1043" s="3">
        <f t="shared" si="346"/>
        <v>1336.018</v>
      </c>
      <c r="G1043" s="3">
        <f t="shared" si="352"/>
        <v>1329.5610000000001</v>
      </c>
      <c r="H1043" s="4">
        <f t="shared" si="339"/>
        <v>1.9247554889102207E-3</v>
      </c>
      <c r="I1043" s="4">
        <f t="shared" si="342"/>
        <v>-3.7301462963343498E-5</v>
      </c>
      <c r="J1043" s="4">
        <f t="shared" si="343"/>
        <v>1.9620569518735641E-3</v>
      </c>
      <c r="K1043" s="4">
        <f t="shared" si="347"/>
        <v>-4.5955402370881594E-3</v>
      </c>
      <c r="L1043" s="4">
        <f t="shared" si="353"/>
        <v>-9.2234084087445493E-3</v>
      </c>
      <c r="M1043" s="4">
        <f t="shared" si="348"/>
        <v>5.2334624234104347E-3</v>
      </c>
      <c r="N1043" s="4">
        <f t="shared" si="354"/>
        <v>1.0115368907481373E-2</v>
      </c>
      <c r="O1043" s="4">
        <f t="shared" si="356"/>
        <v>4.807856977982204E-3</v>
      </c>
      <c r="P1043" s="4">
        <f t="shared" si="336"/>
        <v>6.7881110651696733E-2</v>
      </c>
      <c r="T1043" s="4">
        <f t="shared" si="340"/>
        <v>1.9247554889102207E-3</v>
      </c>
      <c r="U1043" s="4">
        <f t="shared" si="341"/>
        <v>1.9247554889102207E-3</v>
      </c>
      <c r="V1043" s="2">
        <f t="shared" si="349"/>
        <v>-8.4152100445379265E-3</v>
      </c>
      <c r="W1043" s="4">
        <f t="shared" si="350"/>
        <v>-1.8331057944092576E-2</v>
      </c>
      <c r="X1043" s="4">
        <f t="shared" si="351"/>
        <v>1.0427716961968099E-2</v>
      </c>
      <c r="Y1043" s="4">
        <f t="shared" si="344"/>
        <v>-1.7007067166800244E-2</v>
      </c>
      <c r="Z1043" s="4">
        <f t="shared" si="345"/>
        <v>-1.0809051221875322E-2</v>
      </c>
      <c r="AA1043" s="4">
        <f t="shared" si="355"/>
        <v>9.7603816480034723E-3</v>
      </c>
    </row>
    <row r="1044" spans="1:27" x14ac:dyDescent="0.3">
      <c r="A1044" s="1">
        <f t="shared" si="337"/>
        <v>9</v>
      </c>
      <c r="B1044" s="1">
        <f t="shared" si="338"/>
        <v>2</v>
      </c>
      <c r="C1044" s="10">
        <v>40596</v>
      </c>
      <c r="D1044" s="3">
        <v>1315.44</v>
      </c>
      <c r="E1044" s="3">
        <v>1338.91</v>
      </c>
      <c r="F1044" s="3">
        <f t="shared" si="346"/>
        <v>1332.6420000000003</v>
      </c>
      <c r="G1044" s="3">
        <f t="shared" si="352"/>
        <v>1329.2</v>
      </c>
      <c r="H1044" s="4">
        <f t="shared" si="339"/>
        <v>-2.0528514307413898E-2</v>
      </c>
      <c r="I1044" s="4">
        <f t="shared" si="342"/>
        <v>-3.0528439847803883E-3</v>
      </c>
      <c r="J1044" s="4">
        <f t="shared" si="343"/>
        <v>-1.7475670322633509E-2</v>
      </c>
      <c r="K1044" s="4">
        <f t="shared" si="347"/>
        <v>-4.5178367994280618E-3</v>
      </c>
      <c r="L1044" s="4">
        <f t="shared" si="353"/>
        <v>-9.1444673614575912E-3</v>
      </c>
      <c r="M1044" s="4">
        <f t="shared" si="348"/>
        <v>-1.2908192898017789E-2</v>
      </c>
      <c r="N1044" s="4">
        <f t="shared" si="354"/>
        <v>-1.0352091483599149E-2</v>
      </c>
      <c r="O1044" s="4">
        <f t="shared" si="356"/>
        <v>2.6166149729369903E-3</v>
      </c>
      <c r="P1044" s="4">
        <f t="shared" si="336"/>
        <v>4.5959097993066342E-2</v>
      </c>
      <c r="T1044" s="4">
        <f t="shared" si="340"/>
        <v>-2.0528514307413898E-2</v>
      </c>
      <c r="U1044" s="4">
        <f t="shared" si="341"/>
        <v>-2.0528514307413898E-2</v>
      </c>
      <c r="V1044" s="2">
        <f t="shared" si="349"/>
        <v>-7.9597322432446924E-3</v>
      </c>
      <c r="W1044" s="4">
        <f t="shared" si="350"/>
        <v>-1.788013492081228E-2</v>
      </c>
      <c r="X1044" s="4">
        <f t="shared" si="351"/>
        <v>-1.2669628917977575E-2</v>
      </c>
      <c r="Y1044" s="4">
        <f t="shared" si="344"/>
        <v>-1.6930332599934001E-2</v>
      </c>
      <c r="Z1044" s="4">
        <f t="shared" si="345"/>
        <v>-1.073183282440042E-2</v>
      </c>
      <c r="AA1044" s="4">
        <f t="shared" si="355"/>
        <v>5.1925011955428289E-3</v>
      </c>
    </row>
    <row r="1045" spans="1:27" x14ac:dyDescent="0.3">
      <c r="A1045" s="1">
        <f t="shared" si="337"/>
        <v>9</v>
      </c>
      <c r="B1045" s="1">
        <f t="shared" si="338"/>
        <v>3</v>
      </c>
      <c r="C1045" s="10">
        <v>40597</v>
      </c>
      <c r="D1045" s="3">
        <v>1307.4000000000001</v>
      </c>
      <c r="E1045" s="3">
        <v>1315.44</v>
      </c>
      <c r="F1045" s="3">
        <f t="shared" si="346"/>
        <v>1328.52</v>
      </c>
      <c r="G1045" s="3">
        <f t="shared" si="352"/>
        <v>1327.4829999999999</v>
      </c>
      <c r="H1045" s="4">
        <f t="shared" si="339"/>
        <v>-6.1120233534026356E-3</v>
      </c>
      <c r="I1045" s="4">
        <f t="shared" si="342"/>
        <v>0</v>
      </c>
      <c r="J1045" s="4">
        <f t="shared" si="343"/>
        <v>-6.1120233534026356E-3</v>
      </c>
      <c r="K1045" s="4">
        <f t="shared" si="347"/>
        <v>1.3957307060755432E-2</v>
      </c>
      <c r="L1045" s="4">
        <f t="shared" si="353"/>
        <v>1.0851459925534039E-2</v>
      </c>
      <c r="M1045" s="4">
        <f t="shared" si="348"/>
        <v>-1.5897389576370616E-2</v>
      </c>
      <c r="N1045" s="4">
        <f t="shared" si="354"/>
        <v>-1.5128630649130616E-2</v>
      </c>
      <c r="O1045" s="4">
        <f t="shared" si="356"/>
        <v>7.9317729845497509E-4</v>
      </c>
      <c r="P1045" s="4">
        <f t="shared" si="336"/>
        <v>3.9566171559428764E-2</v>
      </c>
      <c r="T1045" s="4">
        <f t="shared" si="340"/>
        <v>-6.1120233534026356E-3</v>
      </c>
      <c r="U1045" s="4">
        <f t="shared" si="341"/>
        <v>-6.1120233534026356E-3</v>
      </c>
      <c r="V1045" s="2">
        <f t="shared" si="349"/>
        <v>9.5557380040138164E-3</v>
      </c>
      <c r="W1045" s="4">
        <f t="shared" si="350"/>
        <v>-5.3981937602628116E-4</v>
      </c>
      <c r="X1045" s="4">
        <f t="shared" si="351"/>
        <v>-1.5519461449838404E-2</v>
      </c>
      <c r="Y1045" s="4">
        <f t="shared" si="344"/>
        <v>1.3144478704716204E-3</v>
      </c>
      <c r="Z1045" s="4">
        <f t="shared" si="345"/>
        <v>7.6279855435222249E-3</v>
      </c>
      <c r="AA1045" s="4">
        <f t="shared" si="355"/>
        <v>1.5635766552123808E-3</v>
      </c>
    </row>
    <row r="1046" spans="1:27" x14ac:dyDescent="0.3">
      <c r="A1046" s="1">
        <f t="shared" si="337"/>
        <v>9</v>
      </c>
      <c r="B1046" s="1">
        <f t="shared" si="338"/>
        <v>4</v>
      </c>
      <c r="C1046" s="10">
        <v>40598</v>
      </c>
      <c r="D1046" s="3">
        <v>1306.0999999999999</v>
      </c>
      <c r="E1046" s="3">
        <v>1307.0899999999999</v>
      </c>
      <c r="F1046" s="3">
        <f t="shared" si="346"/>
        <v>1322.4760000000001</v>
      </c>
      <c r="G1046" s="3">
        <f t="shared" si="352"/>
        <v>1326.0050000000001</v>
      </c>
      <c r="H1046" s="4">
        <f t="shared" si="339"/>
        <v>-9.9433991127442388E-4</v>
      </c>
      <c r="I1046" s="4">
        <f t="shared" si="342"/>
        <v>-2.3711182499630776E-4</v>
      </c>
      <c r="J1046" s="4">
        <f t="shared" si="343"/>
        <v>-7.5722808627811614E-4</v>
      </c>
      <c r="K1046" s="4">
        <f t="shared" si="347"/>
        <v>1.4662689307021625E-2</v>
      </c>
      <c r="L1046" s="4">
        <f t="shared" si="353"/>
        <v>1.5922186527968951E-2</v>
      </c>
      <c r="M1046" s="4">
        <f t="shared" si="348"/>
        <v>-1.2382833412477959E-2</v>
      </c>
      <c r="N1046" s="4">
        <f t="shared" si="354"/>
        <v>-1.5011255613666764E-2</v>
      </c>
      <c r="O1046" s="4">
        <f t="shared" si="356"/>
        <v>-2.7019370645432941E-3</v>
      </c>
      <c r="P1046" s="4">
        <f t="shared" si="336"/>
        <v>3.8532489424636468E-2</v>
      </c>
      <c r="T1046" s="4">
        <f t="shared" si="340"/>
        <v>-9.9433991127442388E-4</v>
      </c>
      <c r="U1046" s="4">
        <f t="shared" si="341"/>
        <v>-9.9433991127442388E-4</v>
      </c>
      <c r="V1046" s="2">
        <f t="shared" si="349"/>
        <v>2.2120238641578586E-2</v>
      </c>
      <c r="W1046" s="4">
        <f t="shared" si="350"/>
        <v>1.1899036255162795E-2</v>
      </c>
      <c r="X1046" s="4">
        <f t="shared" si="351"/>
        <v>-2.2614343869731823E-2</v>
      </c>
      <c r="Y1046" s="4">
        <f t="shared" si="344"/>
        <v>2.0110348268842101E-3</v>
      </c>
      <c r="Z1046" s="4">
        <f t="shared" si="345"/>
        <v>8.3289646546682271E-3</v>
      </c>
      <c r="AA1046" s="4">
        <f t="shared" si="355"/>
        <v>-5.308626932443993E-3</v>
      </c>
    </row>
    <row r="1047" spans="1:27" x14ac:dyDescent="0.3">
      <c r="A1047" s="1">
        <f t="shared" si="337"/>
        <v>9</v>
      </c>
      <c r="B1047" s="1">
        <f t="shared" si="338"/>
        <v>5</v>
      </c>
      <c r="C1047" s="10">
        <v>40599</v>
      </c>
      <c r="D1047" s="3">
        <v>1319.88</v>
      </c>
      <c r="E1047" s="3">
        <v>1307.3399999999999</v>
      </c>
      <c r="F1047" s="3">
        <f t="shared" si="346"/>
        <v>1318.366</v>
      </c>
      <c r="G1047" s="3">
        <f t="shared" si="352"/>
        <v>1325.806</v>
      </c>
      <c r="H1047" s="4">
        <f t="shared" si="339"/>
        <v>1.0550493836612971E-2</v>
      </c>
      <c r="I1047" s="4">
        <f t="shared" si="342"/>
        <v>9.4939131766327942E-4</v>
      </c>
      <c r="J1047" s="4">
        <f t="shared" si="343"/>
        <v>9.6011025189496908E-3</v>
      </c>
      <c r="K1047" s="4">
        <f t="shared" si="347"/>
        <v>9.1015236199372528E-3</v>
      </c>
      <c r="L1047" s="4">
        <f t="shared" si="353"/>
        <v>1.5591795761767587E-2</v>
      </c>
      <c r="M1047" s="4">
        <f t="shared" si="348"/>
        <v>1.1483912661583533E-3</v>
      </c>
      <c r="N1047" s="4">
        <f t="shared" si="354"/>
        <v>-4.4697338826343606E-3</v>
      </c>
      <c r="O1047" s="4">
        <f t="shared" si="356"/>
        <v>-5.6368760796436448E-3</v>
      </c>
      <c r="P1047" s="4">
        <f t="shared" si="336"/>
        <v>4.948952005343342E-2</v>
      </c>
      <c r="T1047" s="4">
        <f t="shared" si="340"/>
        <v>1.0550493836612971E-2</v>
      </c>
      <c r="U1047" s="4">
        <f t="shared" si="341"/>
        <v>1.0550493836612971E-2</v>
      </c>
      <c r="V1047" s="2">
        <f t="shared" si="349"/>
        <v>2.6284358012403457E-2</v>
      </c>
      <c r="W1047" s="4">
        <f t="shared" si="350"/>
        <v>1.6021514432279484E-2</v>
      </c>
      <c r="X1047" s="4">
        <f t="shared" si="351"/>
        <v>-1.5330901277948086E-2</v>
      </c>
      <c r="Y1047" s="4">
        <f t="shared" si="344"/>
        <v>-3.4807896421566861E-3</v>
      </c>
      <c r="Z1047" s="4">
        <f t="shared" si="345"/>
        <v>2.8025128607615693E-3</v>
      </c>
      <c r="AA1047" s="4">
        <f t="shared" si="355"/>
        <v>-1.1160731027882407E-2</v>
      </c>
    </row>
    <row r="1048" spans="1:27" x14ac:dyDescent="0.3">
      <c r="A1048" s="1">
        <f t="shared" si="337"/>
        <v>10</v>
      </c>
      <c r="B1048" s="1">
        <f t="shared" si="338"/>
        <v>1</v>
      </c>
      <c r="C1048" s="10">
        <v>40602</v>
      </c>
      <c r="D1048" s="3">
        <v>1327.22</v>
      </c>
      <c r="E1048" s="3">
        <v>1321.61</v>
      </c>
      <c r="F1048" s="3">
        <f t="shared" si="346"/>
        <v>1315.2080000000001</v>
      </c>
      <c r="G1048" s="3">
        <f t="shared" si="352"/>
        <v>1325.6129999999998</v>
      </c>
      <c r="H1048" s="4">
        <f t="shared" si="339"/>
        <v>5.5611116162074719E-3</v>
      </c>
      <c r="I1048" s="4">
        <f t="shared" si="342"/>
        <v>1.3107252174438516E-3</v>
      </c>
      <c r="J1048" s="4">
        <f t="shared" si="343"/>
        <v>4.2503863987636203E-3</v>
      </c>
      <c r="K1048" s="4">
        <f t="shared" si="347"/>
        <v>-5.8149225687185056E-3</v>
      </c>
      <c r="L1048" s="4">
        <f t="shared" si="353"/>
        <v>4.2082950301877767E-3</v>
      </c>
      <c r="M1048" s="4">
        <f t="shared" si="348"/>
        <v>9.1331561243544312E-3</v>
      </c>
      <c r="N1048" s="4">
        <f t="shared" si="354"/>
        <v>1.2122693425609121E-3</v>
      </c>
      <c r="O1048" s="4">
        <f t="shared" si="356"/>
        <v>-7.8396950015820633E-3</v>
      </c>
      <c r="P1048" s="4">
        <f t="shared" si="336"/>
        <v>5.5325848414490571E-2</v>
      </c>
      <c r="T1048" s="4">
        <f t="shared" si="340"/>
        <v>5.5611116162074719E-3</v>
      </c>
      <c r="U1048" s="4">
        <f t="shared" si="341"/>
        <v>5.5611116162074719E-3</v>
      </c>
      <c r="V1048" s="2">
        <f t="shared" si="349"/>
        <v>1.7524320392762888E-2</v>
      </c>
      <c r="W1048" s="4">
        <f t="shared" si="350"/>
        <v>7.3490771888352294E-3</v>
      </c>
      <c r="X1048" s="4">
        <f t="shared" si="351"/>
        <v>-1.1757172321873972E-2</v>
      </c>
      <c r="Y1048" s="4">
        <f t="shared" si="344"/>
        <v>-1.8211245229956461E-2</v>
      </c>
      <c r="Z1048" s="4">
        <f t="shared" si="345"/>
        <v>-1.2020821928464324E-2</v>
      </c>
      <c r="AA1048" s="4">
        <f t="shared" si="355"/>
        <v>-1.5576137447249921E-2</v>
      </c>
    </row>
    <row r="1049" spans="1:27" x14ac:dyDescent="0.3">
      <c r="A1049" s="1">
        <f t="shared" si="337"/>
        <v>10</v>
      </c>
      <c r="B1049" s="1">
        <f t="shared" si="338"/>
        <v>2</v>
      </c>
      <c r="C1049" s="10">
        <v>40603</v>
      </c>
      <c r="D1049" s="3">
        <v>1306.33</v>
      </c>
      <c r="E1049" s="3">
        <v>1328.64</v>
      </c>
      <c r="F1049" s="3">
        <f t="shared" si="346"/>
        <v>1313.386</v>
      </c>
      <c r="G1049" s="3">
        <f t="shared" si="352"/>
        <v>1323.0139999999999</v>
      </c>
      <c r="H1049" s="4">
        <f t="shared" si="339"/>
        <v>-1.5739666370307936E-2</v>
      </c>
      <c r="I1049" s="4">
        <f t="shared" si="342"/>
        <v>1.0699055167945576E-3</v>
      </c>
      <c r="J1049" s="4">
        <f t="shared" si="343"/>
        <v>-1.6809571887102494E-2</v>
      </c>
      <c r="K1049" s="4">
        <f t="shared" si="347"/>
        <v>-9.0941968927532261E-3</v>
      </c>
      <c r="L1049" s="4">
        <f t="shared" si="353"/>
        <v>-1.7722926283677768E-3</v>
      </c>
      <c r="M1049" s="4">
        <f t="shared" si="348"/>
        <v>-5.3723733921330367E-3</v>
      </c>
      <c r="N1049" s="4">
        <f t="shared" si="354"/>
        <v>-1.2610599736661872E-2</v>
      </c>
      <c r="O1049" s="4">
        <f t="shared" si="356"/>
        <v>-7.3702663186177532E-3</v>
      </c>
      <c r="P1049" s="4">
        <f t="shared" si="336"/>
        <v>3.871537164848432E-2</v>
      </c>
      <c r="T1049" s="4">
        <f t="shared" si="340"/>
        <v>-1.5739666370307936E-2</v>
      </c>
      <c r="U1049" s="4">
        <f t="shared" si="341"/>
        <v>-1.5739666370307936E-2</v>
      </c>
      <c r="V1049" s="2">
        <f t="shared" si="349"/>
        <v>-8.875695061858601E-3</v>
      </c>
      <c r="W1049" s="4">
        <f t="shared" si="350"/>
        <v>-1.8786938111240107E-2</v>
      </c>
      <c r="X1049" s="4">
        <f t="shared" si="351"/>
        <v>-6.925439396703861E-3</v>
      </c>
      <c r="Y1049" s="4">
        <f t="shared" si="344"/>
        <v>-2.1449630846708964E-2</v>
      </c>
      <c r="Z1049" s="4">
        <f t="shared" si="345"/>
        <v>-1.5279626375320403E-2</v>
      </c>
      <c r="AA1049" s="4">
        <f t="shared" si="355"/>
        <v>-1.4449492061634189E-2</v>
      </c>
    </row>
    <row r="1050" spans="1:27" x14ac:dyDescent="0.3">
      <c r="A1050" s="1">
        <f t="shared" si="337"/>
        <v>10</v>
      </c>
      <c r="B1050" s="1">
        <f t="shared" si="338"/>
        <v>3</v>
      </c>
      <c r="C1050" s="10">
        <v>40604</v>
      </c>
      <c r="D1050" s="3">
        <v>1308.44</v>
      </c>
      <c r="E1050" s="3">
        <v>1305.47</v>
      </c>
      <c r="F1050" s="3">
        <f t="shared" si="346"/>
        <v>1313.5939999999998</v>
      </c>
      <c r="G1050" s="3">
        <f t="shared" si="352"/>
        <v>1321.0570000000002</v>
      </c>
      <c r="H1050" s="4">
        <f t="shared" si="339"/>
        <v>1.6152120827050802E-3</v>
      </c>
      <c r="I1050" s="4">
        <f t="shared" si="342"/>
        <v>-6.5833288678963204E-4</v>
      </c>
      <c r="J1050" s="4">
        <f t="shared" si="343"/>
        <v>2.2735449694947121E-3</v>
      </c>
      <c r="K1050" s="4">
        <f t="shared" si="347"/>
        <v>6.5469674584523125E-3</v>
      </c>
      <c r="L1050" s="4">
        <f t="shared" si="353"/>
        <v>1.2346718584805639E-2</v>
      </c>
      <c r="M1050" s="4">
        <f t="shared" si="348"/>
        <v>-3.9235867398905366E-3</v>
      </c>
      <c r="N1050" s="4">
        <f t="shared" si="354"/>
        <v>-9.550685549526013E-3</v>
      </c>
      <c r="O1050" s="4">
        <f t="shared" si="356"/>
        <v>-5.7037388034609305E-3</v>
      </c>
      <c r="P1050" s="4">
        <f t="shared" si="336"/>
        <v>4.0393117267262454E-2</v>
      </c>
      <c r="T1050" s="4">
        <f t="shared" si="340"/>
        <v>1.6152120827050802E-3</v>
      </c>
      <c r="U1050" s="4">
        <f t="shared" si="341"/>
        <v>1.6152120827050802E-3</v>
      </c>
      <c r="V1050" s="2">
        <f t="shared" si="349"/>
        <v>8.1908859170360001E-4</v>
      </c>
      <c r="W1050" s="4">
        <f t="shared" si="350"/>
        <v>-9.189102294213488E-3</v>
      </c>
      <c r="X1050" s="4">
        <f t="shared" si="351"/>
        <v>7.954719290194E-4</v>
      </c>
      <c r="Y1050" s="4">
        <f t="shared" si="344"/>
        <v>-6.0034934824261116E-3</v>
      </c>
      <c r="Z1050" s="4">
        <f t="shared" si="345"/>
        <v>2.6390274273163894E-4</v>
      </c>
      <c r="AA1050" s="4">
        <f t="shared" si="355"/>
        <v>-1.1235058561406797E-2</v>
      </c>
    </row>
    <row r="1051" spans="1:27" x14ac:dyDescent="0.3">
      <c r="A1051" s="1">
        <f t="shared" si="337"/>
        <v>10</v>
      </c>
      <c r="B1051" s="1">
        <f t="shared" si="338"/>
        <v>4</v>
      </c>
      <c r="C1051" s="10">
        <v>40605</v>
      </c>
      <c r="D1051" s="3">
        <v>1330.97</v>
      </c>
      <c r="E1051" s="3">
        <v>1312.37</v>
      </c>
      <c r="F1051" s="3">
        <f t="shared" si="346"/>
        <v>1318.5680000000002</v>
      </c>
      <c r="G1051" s="3">
        <f t="shared" si="352"/>
        <v>1320.5220000000002</v>
      </c>
      <c r="H1051" s="4">
        <f t="shared" si="339"/>
        <v>1.7218978325333964E-2</v>
      </c>
      <c r="I1051" s="4">
        <f t="shared" si="342"/>
        <v>3.0035767784536058E-3</v>
      </c>
      <c r="J1051" s="4">
        <f t="shared" si="343"/>
        <v>1.4215401546880358E-2</v>
      </c>
      <c r="K1051" s="4">
        <f t="shared" si="347"/>
        <v>5.3708996973496261E-3</v>
      </c>
      <c r="L1051" s="4">
        <f t="shared" si="353"/>
        <v>8.3466655797065654E-3</v>
      </c>
      <c r="M1051" s="4">
        <f t="shared" si="348"/>
        <v>9.405658259566298E-3</v>
      </c>
      <c r="N1051" s="4">
        <f t="shared" si="354"/>
        <v>7.9120226698228911E-3</v>
      </c>
      <c r="O1051" s="4">
        <f t="shared" si="356"/>
        <v>-1.4681022111692607E-3</v>
      </c>
      <c r="P1051" s="4">
        <f t="shared" si="336"/>
        <v>5.8307623803314085E-2</v>
      </c>
      <c r="T1051" s="4">
        <f t="shared" si="340"/>
        <v>1.7218978325333964E-2</v>
      </c>
      <c r="U1051" s="4">
        <f t="shared" si="341"/>
        <v>1.7218978325333964E-2</v>
      </c>
      <c r="V1051" s="2">
        <f t="shared" si="349"/>
        <v>-1.7883892268656916E-3</v>
      </c>
      <c r="W1051" s="4">
        <f t="shared" si="350"/>
        <v>-1.1770505334596976E-2</v>
      </c>
      <c r="X1051" s="4">
        <f t="shared" si="351"/>
        <v>1.9041421024423948E-2</v>
      </c>
      <c r="Y1051" s="4">
        <f t="shared" si="344"/>
        <v>-7.1648970569814013E-3</v>
      </c>
      <c r="Z1051" s="4">
        <f t="shared" si="345"/>
        <v>-9.0482377142293163E-4</v>
      </c>
      <c r="AA1051" s="4">
        <f t="shared" si="355"/>
        <v>-2.9550630786493678E-3</v>
      </c>
    </row>
    <row r="1052" spans="1:27" x14ac:dyDescent="0.3">
      <c r="A1052" s="1">
        <f t="shared" si="337"/>
        <v>10</v>
      </c>
      <c r="B1052" s="1">
        <f t="shared" si="338"/>
        <v>5</v>
      </c>
      <c r="C1052" s="10">
        <v>40606</v>
      </c>
      <c r="D1052" s="3">
        <v>1321.15</v>
      </c>
      <c r="E1052" s="3">
        <v>1330.73</v>
      </c>
      <c r="F1052" s="3">
        <f t="shared" si="346"/>
        <v>1318.8220000000001</v>
      </c>
      <c r="G1052" s="3">
        <f t="shared" si="352"/>
        <v>1318.5940000000001</v>
      </c>
      <c r="H1052" s="4">
        <f t="shared" si="339"/>
        <v>-7.3780776426214988E-3</v>
      </c>
      <c r="I1052" s="4">
        <f t="shared" si="342"/>
        <v>-1.8031961652028902E-4</v>
      </c>
      <c r="J1052" s="4">
        <f t="shared" si="343"/>
        <v>-7.19775802610121E-3</v>
      </c>
      <c r="K1052" s="4">
        <f t="shared" si="347"/>
        <v>-9.5644529929299824E-3</v>
      </c>
      <c r="L1052" s="4">
        <f t="shared" si="353"/>
        <v>-9.5118597714447771E-3</v>
      </c>
      <c r="M1052" s="4">
        <f t="shared" si="348"/>
        <v>1.765211681333777E-3</v>
      </c>
      <c r="N1052" s="4">
        <f t="shared" si="354"/>
        <v>1.9384283562643542E-3</v>
      </c>
      <c r="O1052" s="4">
        <f t="shared" si="356"/>
        <v>1.7257692162136432E-4</v>
      </c>
      <c r="P1052" s="4">
        <f t="shared" si="336"/>
        <v>5.0499347985114969E-2</v>
      </c>
      <c r="T1052" s="4">
        <f t="shared" si="340"/>
        <v>-7.3780776426214988E-3</v>
      </c>
      <c r="U1052" s="4">
        <f t="shared" si="341"/>
        <v>-7.3780776426214988E-3</v>
      </c>
      <c r="V1052" s="2">
        <f t="shared" si="349"/>
        <v>-8.3322689467079779E-3</v>
      </c>
      <c r="W1052" s="4">
        <f t="shared" si="350"/>
        <v>-1.8248946257240987E-2</v>
      </c>
      <c r="X1052" s="4">
        <f t="shared" si="351"/>
        <v>9.6220868563807441E-4</v>
      </c>
      <c r="Y1052" s="4">
        <f t="shared" si="344"/>
        <v>-2.1914023404489433E-2</v>
      </c>
      <c r="Z1052" s="4">
        <f t="shared" si="345"/>
        <v>-1.5746947044160065E-2</v>
      </c>
      <c r="AA1052" s="4">
        <f t="shared" si="355"/>
        <v>3.4588270631989216E-4</v>
      </c>
    </row>
    <row r="1053" spans="1:27" x14ac:dyDescent="0.3">
      <c r="A1053" s="1">
        <f t="shared" si="337"/>
        <v>11</v>
      </c>
      <c r="B1053" s="1">
        <f t="shared" si="338"/>
        <v>1</v>
      </c>
      <c r="C1053" s="10">
        <v>40609</v>
      </c>
      <c r="D1053" s="3">
        <v>1310.1300000000001</v>
      </c>
      <c r="E1053" s="3">
        <v>1322.72</v>
      </c>
      <c r="F1053" s="3">
        <f t="shared" si="346"/>
        <v>1315.404</v>
      </c>
      <c r="G1053" s="3">
        <f t="shared" si="352"/>
        <v>1315.3059999999998</v>
      </c>
      <c r="H1053" s="4">
        <f t="shared" si="339"/>
        <v>-8.3412178783635327E-3</v>
      </c>
      <c r="I1053" s="4">
        <f t="shared" si="342"/>
        <v>1.188358626953742E-3</v>
      </c>
      <c r="J1053" s="4">
        <f t="shared" si="343"/>
        <v>-9.5295765053172755E-3</v>
      </c>
      <c r="K1053" s="4">
        <f t="shared" si="347"/>
        <v>-3.3512470196421572E-3</v>
      </c>
      <c r="L1053" s="4">
        <f t="shared" si="353"/>
        <v>-3.9881080035493698E-3</v>
      </c>
      <c r="M1053" s="4">
        <f t="shared" si="348"/>
        <v>-4.0094145981005736E-3</v>
      </c>
      <c r="N1053" s="4">
        <f t="shared" si="354"/>
        <v>-3.9352059520748059E-3</v>
      </c>
      <c r="O1053" s="4">
        <f t="shared" si="356"/>
        <v>7.4801737232323289E-5</v>
      </c>
      <c r="P1053" s="4">
        <f t="shared" si="336"/>
        <v>4.1736904042492293E-2</v>
      </c>
      <c r="T1053" s="4">
        <f t="shared" si="340"/>
        <v>-8.3412178783635327E-3</v>
      </c>
      <c r="U1053" s="4">
        <f t="shared" si="341"/>
        <v>-8.3412178783635327E-3</v>
      </c>
      <c r="V1053" s="2">
        <f t="shared" si="349"/>
        <v>4.5944820800060066E-3</v>
      </c>
      <c r="W1053" s="4">
        <f t="shared" si="350"/>
        <v>-5.4514627407941376E-3</v>
      </c>
      <c r="X1053" s="4">
        <f t="shared" si="351"/>
        <v>-1.2876538930998566E-2</v>
      </c>
      <c r="Y1053" s="4">
        <f t="shared" si="344"/>
        <v>-1.5778288827377331E-2</v>
      </c>
      <c r="Z1053" s="4">
        <f t="shared" si="345"/>
        <v>-9.5725251281338058E-3</v>
      </c>
      <c r="AA1053" s="4">
        <f t="shared" si="355"/>
        <v>1.4902585750688308E-4</v>
      </c>
    </row>
    <row r="1054" spans="1:27" x14ac:dyDescent="0.3">
      <c r="A1054" s="1">
        <f t="shared" si="337"/>
        <v>11</v>
      </c>
      <c r="B1054" s="1">
        <f t="shared" si="338"/>
        <v>2</v>
      </c>
      <c r="C1054" s="10">
        <v>40610</v>
      </c>
      <c r="D1054" s="3">
        <v>1321.82</v>
      </c>
      <c r="E1054" s="3">
        <v>1311.05</v>
      </c>
      <c r="F1054" s="3">
        <f t="shared" si="346"/>
        <v>1318.502</v>
      </c>
      <c r="G1054" s="3">
        <f t="shared" si="352"/>
        <v>1315.944</v>
      </c>
      <c r="H1054" s="4">
        <f t="shared" si="339"/>
        <v>8.9227786555531336E-3</v>
      </c>
      <c r="I1054" s="4">
        <f t="shared" si="342"/>
        <v>7.0222039034282505E-4</v>
      </c>
      <c r="J1054" s="4">
        <f t="shared" si="343"/>
        <v>8.2205582652103079E-3</v>
      </c>
      <c r="K1054" s="4">
        <f t="shared" si="347"/>
        <v>5.7570622762626745E-3</v>
      </c>
      <c r="L1054" s="4">
        <f t="shared" si="353"/>
        <v>3.9393885424429736E-3</v>
      </c>
      <c r="M1054" s="4">
        <f t="shared" si="348"/>
        <v>2.5164922009977865E-3</v>
      </c>
      <c r="N1054" s="4">
        <f t="shared" si="354"/>
        <v>4.4652356027307973E-3</v>
      </c>
      <c r="O1054" s="4">
        <f t="shared" si="356"/>
        <v>1.9352105430391377E-3</v>
      </c>
      <c r="P1054" s="4">
        <f t="shared" si="336"/>
        <v>5.1032091854584641E-2</v>
      </c>
      <c r="T1054" s="4">
        <f t="shared" si="340"/>
        <v>8.9227786555531336E-3</v>
      </c>
      <c r="U1054" s="4">
        <f t="shared" si="341"/>
        <v>8.9227786555531336E-3</v>
      </c>
      <c r="V1054" s="2">
        <f t="shared" si="349"/>
        <v>-2.900475525329686E-3</v>
      </c>
      <c r="W1054" s="4">
        <f t="shared" si="350"/>
        <v>-1.287147077007641E-2</v>
      </c>
      <c r="X1054" s="4">
        <f t="shared" si="351"/>
        <v>1.1857646995782085E-2</v>
      </c>
      <c r="Y1054" s="4">
        <f t="shared" si="344"/>
        <v>-6.7835494728179331E-3</v>
      </c>
      <c r="Z1054" s="4">
        <f t="shared" si="345"/>
        <v>-5.2107169549920663E-4</v>
      </c>
      <c r="AA1054" s="4">
        <f t="shared" si="355"/>
        <v>3.8952752656111651E-3</v>
      </c>
    </row>
    <row r="1055" spans="1:27" x14ac:dyDescent="0.3">
      <c r="A1055" s="1">
        <f t="shared" si="337"/>
        <v>11</v>
      </c>
      <c r="B1055" s="1">
        <f t="shared" si="338"/>
        <v>3</v>
      </c>
      <c r="C1055" s="10">
        <v>40611</v>
      </c>
      <c r="D1055" s="3">
        <v>1320.02</v>
      </c>
      <c r="E1055" s="3">
        <v>1319.92</v>
      </c>
      <c r="F1055" s="3">
        <f t="shared" si="346"/>
        <v>1320.818</v>
      </c>
      <c r="G1055" s="3">
        <f t="shared" si="352"/>
        <v>1317.2060000000001</v>
      </c>
      <c r="H1055" s="4">
        <f t="shared" si="339"/>
        <v>-1.361758787126806E-3</v>
      </c>
      <c r="I1055" s="4">
        <f t="shared" si="342"/>
        <v>-1.4374120530782283E-3</v>
      </c>
      <c r="J1055" s="4">
        <f t="shared" si="343"/>
        <v>7.5653265951422305E-5</v>
      </c>
      <c r="K1055" s="4">
        <f t="shared" si="347"/>
        <v>-6.0711745926072321E-4</v>
      </c>
      <c r="L1055" s="4">
        <f t="shared" si="353"/>
        <v>-3.7271842358766747E-3</v>
      </c>
      <c r="M1055" s="4">
        <f t="shared" si="348"/>
        <v>-6.0417105157561588E-4</v>
      </c>
      <c r="N1055" s="4">
        <f t="shared" si="354"/>
        <v>2.1363401017000004E-3</v>
      </c>
      <c r="O1055" s="4">
        <f t="shared" si="356"/>
        <v>2.7363221769366015E-3</v>
      </c>
      <c r="P1055" s="4">
        <f t="shared" si="336"/>
        <v>4.9600839667949398E-2</v>
      </c>
      <c r="T1055" s="4">
        <f t="shared" si="340"/>
        <v>-1.361758787126806E-3</v>
      </c>
      <c r="U1055" s="4">
        <f t="shared" si="341"/>
        <v>-1.361758787126806E-3</v>
      </c>
      <c r="V1055" s="2">
        <f t="shared" si="349"/>
        <v>-1.0122406984309424E-2</v>
      </c>
      <c r="W1055" s="4">
        <f t="shared" si="350"/>
        <v>-2.00211829144663E-2</v>
      </c>
      <c r="X1055" s="4">
        <f t="shared" si="351"/>
        <v>8.8502338662834572E-3</v>
      </c>
      <c r="Y1055" s="4">
        <f t="shared" si="344"/>
        <v>-1.3068375346302345E-2</v>
      </c>
      <c r="Z1055" s="4">
        <f t="shared" si="345"/>
        <v>-6.8455249657573001E-3</v>
      </c>
      <c r="AA1055" s="4">
        <f t="shared" si="355"/>
        <v>5.4994161057375117E-3</v>
      </c>
    </row>
    <row r="1056" spans="1:27" x14ac:dyDescent="0.3">
      <c r="A1056" s="1">
        <f t="shared" si="337"/>
        <v>11</v>
      </c>
      <c r="B1056" s="1">
        <f t="shared" si="338"/>
        <v>4</v>
      </c>
      <c r="C1056" s="10">
        <v>40612</v>
      </c>
      <c r="D1056" s="3">
        <v>1295.1099999999999</v>
      </c>
      <c r="E1056" s="3">
        <v>1315.72</v>
      </c>
      <c r="F1056" s="3">
        <f t="shared" si="346"/>
        <v>1313.6460000000002</v>
      </c>
      <c r="G1056" s="3">
        <f t="shared" si="352"/>
        <v>1316.1070000000004</v>
      </c>
      <c r="H1056" s="4">
        <f t="shared" si="339"/>
        <v>-1.8870926198087969E-2</v>
      </c>
      <c r="I1056" s="4">
        <f t="shared" si="342"/>
        <v>-3.2575264011151001E-3</v>
      </c>
      <c r="J1056" s="4">
        <f t="shared" si="343"/>
        <v>-1.561339979697287E-2</v>
      </c>
      <c r="K1056" s="4">
        <f t="shared" si="347"/>
        <v>-1.3181618460324706E-3</v>
      </c>
      <c r="L1056" s="4">
        <f t="shared" si="353"/>
        <v>-1.1969515613397524E-3</v>
      </c>
      <c r="M1056" s="4">
        <f t="shared" si="348"/>
        <v>-1.4110346318567014E-2</v>
      </c>
      <c r="N1056" s="4">
        <f t="shared" si="354"/>
        <v>-1.5953870012089078E-2</v>
      </c>
      <c r="O1056" s="4">
        <f t="shared" si="356"/>
        <v>-1.9002246913391453E-3</v>
      </c>
      <c r="P1056" s="4">
        <f t="shared" si="336"/>
        <v>2.9793899685124359E-2</v>
      </c>
      <c r="T1056" s="4">
        <f t="shared" si="340"/>
        <v>-1.8870926198087969E-2</v>
      </c>
      <c r="U1056" s="4">
        <f t="shared" si="341"/>
        <v>-1.8870926198087969E-2</v>
      </c>
      <c r="V1056" s="2">
        <f t="shared" si="349"/>
        <v>8.2953288586536909E-3</v>
      </c>
      <c r="W1056" s="4">
        <f t="shared" si="350"/>
        <v>-1.787624429932861E-3</v>
      </c>
      <c r="X1056" s="4">
        <f t="shared" si="351"/>
        <v>-2.6942756035072259E-2</v>
      </c>
      <c r="Y1056" s="4">
        <f t="shared" si="344"/>
        <v>-1.3770553842964701E-2</v>
      </c>
      <c r="Z1056" s="4">
        <f t="shared" si="345"/>
        <v>-7.5521308732108845E-3</v>
      </c>
      <c r="AA1056" s="4">
        <f t="shared" si="355"/>
        <v>-3.7328374418308533E-3</v>
      </c>
    </row>
    <row r="1057" spans="1:27" x14ac:dyDescent="0.3">
      <c r="A1057" s="1">
        <f t="shared" si="337"/>
        <v>11</v>
      </c>
      <c r="B1057" s="1">
        <f t="shared" si="338"/>
        <v>5</v>
      </c>
      <c r="C1057" s="10">
        <v>40613</v>
      </c>
      <c r="D1057" s="3">
        <v>1304.28</v>
      </c>
      <c r="E1057" s="3">
        <v>1293.43</v>
      </c>
      <c r="F1057" s="3">
        <f t="shared" si="346"/>
        <v>1310.2719999999999</v>
      </c>
      <c r="G1057" s="3">
        <f t="shared" si="352"/>
        <v>1314.5470000000003</v>
      </c>
      <c r="H1057" s="4">
        <f t="shared" si="339"/>
        <v>7.0804796503772449E-3</v>
      </c>
      <c r="I1057" s="4">
        <f t="shared" si="342"/>
        <v>-1.2971871115193586E-3</v>
      </c>
      <c r="J1057" s="4">
        <f t="shared" si="343"/>
        <v>8.3776667618966037E-3</v>
      </c>
      <c r="K1057" s="4">
        <f t="shared" si="347"/>
        <v>1.2863772189234955E-2</v>
      </c>
      <c r="L1057" s="4">
        <f t="shared" si="353"/>
        <v>1.5888826260146427E-2</v>
      </c>
      <c r="M1057" s="4">
        <f t="shared" si="348"/>
        <v>-4.5730962731402045E-3</v>
      </c>
      <c r="N1057" s="4">
        <f t="shared" si="354"/>
        <v>-7.8102951054623976E-3</v>
      </c>
      <c r="O1057" s="4">
        <f t="shared" si="356"/>
        <v>-3.2776704388630651E-3</v>
      </c>
      <c r="P1057" s="4">
        <f t="shared" si="336"/>
        <v>3.7085334435927507E-2</v>
      </c>
      <c r="T1057" s="4">
        <f t="shared" si="340"/>
        <v>7.0804796503772449E-3</v>
      </c>
      <c r="U1057" s="4">
        <f t="shared" si="341"/>
        <v>7.0804796503772449E-3</v>
      </c>
      <c r="V1057" s="2">
        <f t="shared" si="349"/>
        <v>2.0106400228552163E-2</v>
      </c>
      <c r="W1057" s="4">
        <f t="shared" si="350"/>
        <v>9.9053362262665548E-3</v>
      </c>
      <c r="X1057" s="4">
        <f t="shared" si="351"/>
        <v>-1.2769178367331581E-2</v>
      </c>
      <c r="Y1057" s="4">
        <f t="shared" si="344"/>
        <v>2.3454809709991402E-4</v>
      </c>
      <c r="Z1057" s="4">
        <f t="shared" si="345"/>
        <v>6.5412767323733845E-3</v>
      </c>
      <c r="AA1057" s="4">
        <f t="shared" si="355"/>
        <v>-6.4830583657234878E-3</v>
      </c>
    </row>
    <row r="1058" spans="1:27" x14ac:dyDescent="0.3">
      <c r="A1058" s="1">
        <f t="shared" si="337"/>
        <v>12</v>
      </c>
      <c r="B1058" s="1">
        <f t="shared" si="338"/>
        <v>1</v>
      </c>
      <c r="C1058" s="10">
        <v>40616</v>
      </c>
      <c r="D1058" s="3">
        <v>1296.3900000000001</v>
      </c>
      <c r="E1058" s="3">
        <v>1301.19</v>
      </c>
      <c r="F1058" s="3">
        <f t="shared" si="346"/>
        <v>1307.5239999999999</v>
      </c>
      <c r="G1058" s="3">
        <f t="shared" si="352"/>
        <v>1311.4639999999999</v>
      </c>
      <c r="H1058" s="4">
        <f t="shared" si="339"/>
        <v>-6.0493145643572494E-3</v>
      </c>
      <c r="I1058" s="4">
        <f t="shared" si="342"/>
        <v>-2.3691231944060463E-3</v>
      </c>
      <c r="J1058" s="4">
        <f t="shared" si="343"/>
        <v>-3.6801913699512031E-3</v>
      </c>
      <c r="K1058" s="4">
        <f t="shared" si="347"/>
        <v>4.6213236421626634E-3</v>
      </c>
      <c r="L1058" s="4">
        <f t="shared" si="353"/>
        <v>6.7921680075512482E-3</v>
      </c>
      <c r="M1058" s="4">
        <f t="shared" si="348"/>
        <v>-8.5153312673417764E-3</v>
      </c>
      <c r="N1058" s="4">
        <f t="shared" si="354"/>
        <v>-1.1494024998017363E-2</v>
      </c>
      <c r="O1058" s="4">
        <f t="shared" si="356"/>
        <v>-3.0392088800438558E-3</v>
      </c>
      <c r="P1058" s="4">
        <f t="shared" si="336"/>
        <v>3.081167901784294E-2</v>
      </c>
      <c r="T1058" s="4">
        <f t="shared" si="340"/>
        <v>-6.0493145643572494E-3</v>
      </c>
      <c r="U1058" s="4">
        <f t="shared" si="341"/>
        <v>-6.0493145643572494E-3</v>
      </c>
      <c r="V1058" s="2">
        <f t="shared" si="349"/>
        <v>4.4852332321281751E-3</v>
      </c>
      <c r="W1058" s="4">
        <f t="shared" si="350"/>
        <v>-5.5596191001931342E-3</v>
      </c>
      <c r="X1058" s="4">
        <f t="shared" si="351"/>
        <v>-1.0487508873165265E-2</v>
      </c>
      <c r="Y1058" s="4">
        <f t="shared" si="344"/>
        <v>-7.9051267773157397E-3</v>
      </c>
      <c r="Z1058" s="4">
        <f t="shared" si="345"/>
        <v>-1.6497208250169271E-3</v>
      </c>
      <c r="AA1058" s="4">
        <f t="shared" si="355"/>
        <v>-5.9905549929908297E-3</v>
      </c>
    </row>
    <row r="1059" spans="1:27" x14ac:dyDescent="0.3">
      <c r="A1059" s="1">
        <f t="shared" si="337"/>
        <v>12</v>
      </c>
      <c r="B1059" s="1">
        <f t="shared" si="338"/>
        <v>2</v>
      </c>
      <c r="C1059" s="10">
        <v>40617</v>
      </c>
      <c r="D1059" s="3">
        <v>1281.8699999999999</v>
      </c>
      <c r="E1059" s="3">
        <v>1288.46</v>
      </c>
      <c r="F1059" s="3">
        <f t="shared" si="346"/>
        <v>1299.5340000000001</v>
      </c>
      <c r="G1059" s="3">
        <f t="shared" si="352"/>
        <v>1309.018</v>
      </c>
      <c r="H1059" s="4">
        <f t="shared" si="339"/>
        <v>-1.1200333233055028E-2</v>
      </c>
      <c r="I1059" s="4">
        <f t="shared" si="342"/>
        <v>-6.1169864006973699E-3</v>
      </c>
      <c r="J1059" s="4">
        <f t="shared" si="343"/>
        <v>-5.0833468323576584E-3</v>
      </c>
      <c r="K1059" s="4">
        <f t="shared" si="347"/>
        <v>5.8315784601855498E-3</v>
      </c>
      <c r="L1059" s="4">
        <f t="shared" si="353"/>
        <v>1.2067699106321699E-2</v>
      </c>
      <c r="M1059" s="4">
        <f t="shared" si="348"/>
        <v>-1.359256471935341E-2</v>
      </c>
      <c r="N1059" s="4">
        <f t="shared" si="354"/>
        <v>-2.0739210614369043E-2</v>
      </c>
      <c r="O1059" s="4">
        <f t="shared" si="356"/>
        <v>-7.3985661572545771E-3</v>
      </c>
      <c r="P1059" s="4">
        <f t="shared" si="336"/>
        <v>1.9266244712318144E-2</v>
      </c>
      <c r="T1059" s="4">
        <f t="shared" si="340"/>
        <v>-1.1200333233055028E-2</v>
      </c>
      <c r="U1059" s="4">
        <f t="shared" si="341"/>
        <v>-1.1200333233055028E-2</v>
      </c>
      <c r="V1059" s="2">
        <f t="shared" si="349"/>
        <v>1.9616010614089768E-2</v>
      </c>
      <c r="W1059" s="4">
        <f t="shared" si="350"/>
        <v>9.4198505079488518E-3</v>
      </c>
      <c r="X1059" s="4">
        <f t="shared" si="351"/>
        <v>-3.0223479747620741E-2</v>
      </c>
      <c r="Y1059" s="4">
        <f t="shared" si="344"/>
        <v>-6.7099624183703617E-3</v>
      </c>
      <c r="Z1059" s="4">
        <f t="shared" si="345"/>
        <v>-4.4702065629499194E-4</v>
      </c>
      <c r="AA1059" s="4">
        <f t="shared" si="355"/>
        <v>-1.4386022926017442E-2</v>
      </c>
    </row>
    <row r="1060" spans="1:27" x14ac:dyDescent="0.3">
      <c r="A1060" s="1">
        <f t="shared" si="337"/>
        <v>12</v>
      </c>
      <c r="B1060" s="1">
        <f t="shared" si="338"/>
        <v>3</v>
      </c>
      <c r="C1060" s="10">
        <v>40618</v>
      </c>
      <c r="D1060" s="3">
        <v>1256.8800000000001</v>
      </c>
      <c r="E1060" s="3">
        <v>1279.46</v>
      </c>
      <c r="F1060" s="3">
        <f t="shared" si="346"/>
        <v>1286.9059999999999</v>
      </c>
      <c r="G1060" s="3">
        <f t="shared" si="352"/>
        <v>1303.8619999999999</v>
      </c>
      <c r="H1060" s="4">
        <f t="shared" si="339"/>
        <v>-1.9494956586861213E-2</v>
      </c>
      <c r="I1060" s="4">
        <f t="shared" si="342"/>
        <v>-1.880065841309848E-3</v>
      </c>
      <c r="J1060" s="4">
        <f t="shared" si="343"/>
        <v>-1.7614890745551365E-2</v>
      </c>
      <c r="K1060" s="4">
        <f t="shared" si="347"/>
        <v>9.7845335330415863E-3</v>
      </c>
      <c r="L1060" s="4">
        <f t="shared" si="353"/>
        <v>2.1228535048189116E-2</v>
      </c>
      <c r="M1060" s="4">
        <f t="shared" si="348"/>
        <v>-2.3331929449392452E-2</v>
      </c>
      <c r="N1060" s="4">
        <f t="shared" si="354"/>
        <v>-3.6032954407751547E-2</v>
      </c>
      <c r="O1060" s="4">
        <f t="shared" si="356"/>
        <v>-1.34905480236776E-2</v>
      </c>
      <c r="P1060" s="4">
        <f t="shared" si="336"/>
        <v>-6.0430647880155752E-4</v>
      </c>
      <c r="T1060" s="4">
        <f t="shared" si="340"/>
        <v>-1.9494956586861213E-2</v>
      </c>
      <c r="U1060" s="4">
        <f t="shared" si="341"/>
        <v>-1.9494956586861213E-2</v>
      </c>
      <c r="V1060" s="2">
        <f t="shared" si="349"/>
        <v>2.9761208234844481E-2</v>
      </c>
      <c r="W1060" s="4">
        <f t="shared" si="350"/>
        <v>1.946359615249604E-2</v>
      </c>
      <c r="X1060" s="4">
        <f t="shared" si="351"/>
        <v>-4.7832608596839347E-2</v>
      </c>
      <c r="Y1060" s="4">
        <f t="shared" si="344"/>
        <v>-2.8062960621334366E-3</v>
      </c>
      <c r="Z1060" s="4">
        <f t="shared" si="345"/>
        <v>3.4812592912622721E-3</v>
      </c>
      <c r="AA1060" s="4">
        <f t="shared" si="355"/>
        <v>-2.5674998372220877E-2</v>
      </c>
    </row>
    <row r="1061" spans="1:27" x14ac:dyDescent="0.3">
      <c r="A1061" s="1">
        <f t="shared" si="337"/>
        <v>12</v>
      </c>
      <c r="B1061" s="1">
        <f t="shared" si="338"/>
        <v>4</v>
      </c>
      <c r="C1061" s="10">
        <v>40619</v>
      </c>
      <c r="D1061" s="3">
        <v>1273.72</v>
      </c>
      <c r="E1061" s="3">
        <v>1261.6099999999999</v>
      </c>
      <c r="F1061" s="3">
        <f t="shared" si="346"/>
        <v>1282.6280000000002</v>
      </c>
      <c r="G1061" s="3">
        <f t="shared" si="352"/>
        <v>1298.1370000000002</v>
      </c>
      <c r="H1061" s="4">
        <f t="shared" si="339"/>
        <v>1.3398255998981539E-2</v>
      </c>
      <c r="I1061" s="4">
        <f t="shared" si="342"/>
        <v>3.7632868690724575E-3</v>
      </c>
      <c r="J1061" s="4">
        <f t="shared" si="343"/>
        <v>9.6349691299090819E-3</v>
      </c>
      <c r="K1061" s="4">
        <f t="shared" si="347"/>
        <v>2.2257494748901967E-2</v>
      </c>
      <c r="L1061" s="4">
        <f t="shared" si="353"/>
        <v>3.4983451085226928E-2</v>
      </c>
      <c r="M1061" s="4">
        <f t="shared" si="348"/>
        <v>-6.9451158091045325E-3</v>
      </c>
      <c r="N1061" s="4">
        <f t="shared" si="354"/>
        <v>-1.8809262812784892E-2</v>
      </c>
      <c r="O1061" s="4">
        <f t="shared" si="356"/>
        <v>-1.2176145463681197E-2</v>
      </c>
      <c r="P1061" s="4">
        <f t="shared" si="336"/>
        <v>1.2785852867275155E-2</v>
      </c>
      <c r="T1061" s="4">
        <f t="shared" si="340"/>
        <v>1.3398255998981539E-2</v>
      </c>
      <c r="U1061" s="4">
        <f t="shared" si="341"/>
        <v>1.3398255998981539E-2</v>
      </c>
      <c r="V1061" s="2">
        <f t="shared" si="349"/>
        <v>3.0416587104576242E-2</v>
      </c>
      <c r="W1061" s="4">
        <f t="shared" si="350"/>
        <v>2.0112421233530482E-2</v>
      </c>
      <c r="X1061" s="4">
        <f t="shared" si="351"/>
        <v>-1.6515971616310486E-2</v>
      </c>
      <c r="Y1061" s="4">
        <f t="shared" si="344"/>
        <v>9.5111419465465918E-3</v>
      </c>
      <c r="Z1061" s="4">
        <f t="shared" si="345"/>
        <v>1.5876361822878778E-2</v>
      </c>
      <c r="AA1061" s="4">
        <f t="shared" si="355"/>
        <v>-2.3612145128900804E-2</v>
      </c>
    </row>
    <row r="1062" spans="1:27" x14ac:dyDescent="0.3">
      <c r="A1062" s="1">
        <f t="shared" si="337"/>
        <v>12</v>
      </c>
      <c r="B1062" s="1">
        <f t="shared" si="338"/>
        <v>5</v>
      </c>
      <c r="C1062" s="10">
        <v>40620</v>
      </c>
      <c r="D1062" s="3">
        <v>1279.21</v>
      </c>
      <c r="E1062" s="3">
        <v>1276.71</v>
      </c>
      <c r="F1062" s="3">
        <f t="shared" si="346"/>
        <v>1277.614</v>
      </c>
      <c r="G1062" s="3">
        <f t="shared" si="352"/>
        <v>1293.943</v>
      </c>
      <c r="H1062" s="4">
        <f t="shared" si="339"/>
        <v>4.3102094651885888E-3</v>
      </c>
      <c r="I1062" s="4">
        <f t="shared" si="342"/>
        <v>2.3474546996200179E-3</v>
      </c>
      <c r="J1062" s="4">
        <f t="shared" si="343"/>
        <v>1.9627547655685709E-3</v>
      </c>
      <c r="K1062" s="4">
        <f t="shared" si="347"/>
        <v>2.7439311622649547E-3</v>
      </c>
      <c r="L1062" s="4">
        <f t="shared" si="353"/>
        <v>1.7162327670131504E-2</v>
      </c>
      <c r="M1062" s="4">
        <f t="shared" si="348"/>
        <v>1.2492035935736487E-3</v>
      </c>
      <c r="N1062" s="4">
        <f t="shared" si="354"/>
        <v>-1.138612751875465E-2</v>
      </c>
      <c r="O1062" s="4">
        <f t="shared" si="356"/>
        <v>-1.2764909592639168E-2</v>
      </c>
      <c r="P1062" s="4">
        <f t="shared" si="336"/>
        <v>1.7151172036512782E-2</v>
      </c>
      <c r="T1062" s="4">
        <f t="shared" si="340"/>
        <v>4.3102094651885888E-3</v>
      </c>
      <c r="U1062" s="4">
        <f t="shared" si="341"/>
        <v>4.3102094651885888E-3</v>
      </c>
      <c r="V1062" s="2">
        <f t="shared" si="349"/>
        <v>2.3992714254310165E-2</v>
      </c>
      <c r="W1062" s="4">
        <f t="shared" si="350"/>
        <v>1.3752787111767108E-2</v>
      </c>
      <c r="X1062" s="4">
        <f t="shared" si="351"/>
        <v>-1.9221332842641103E-2</v>
      </c>
      <c r="Y1062" s="4">
        <f t="shared" si="344"/>
        <v>-9.7591103734240483E-3</v>
      </c>
      <c r="Z1062" s="4">
        <f t="shared" si="345"/>
        <v>-3.5153942507330231E-3</v>
      </c>
      <c r="AA1062" s="4">
        <f t="shared" si="355"/>
        <v>-2.492459580911437E-2</v>
      </c>
    </row>
    <row r="1063" spans="1:27" x14ac:dyDescent="0.3">
      <c r="A1063" s="1">
        <f t="shared" si="337"/>
        <v>13</v>
      </c>
      <c r="B1063" s="1">
        <f t="shared" si="338"/>
        <v>1</v>
      </c>
      <c r="C1063" s="10">
        <v>40623</v>
      </c>
      <c r="D1063" s="3">
        <v>1298.3800000000001</v>
      </c>
      <c r="E1063" s="3">
        <v>1281.6500000000001</v>
      </c>
      <c r="F1063" s="3">
        <f t="shared" si="346"/>
        <v>1278.0120000000002</v>
      </c>
      <c r="G1063" s="3">
        <f t="shared" si="352"/>
        <v>1292.768</v>
      </c>
      <c r="H1063" s="4">
        <f t="shared" si="339"/>
        <v>1.4985811555569509E-2</v>
      </c>
      <c r="I1063" s="4">
        <f t="shared" si="342"/>
        <v>1.9074272402498844E-3</v>
      </c>
      <c r="J1063" s="4">
        <f t="shared" si="343"/>
        <v>1.3078384315319625E-2</v>
      </c>
      <c r="K1063" s="4">
        <f t="shared" si="347"/>
        <v>-4.917097270971899E-3</v>
      </c>
      <c r="L1063" s="4">
        <f t="shared" si="353"/>
        <v>1.0111275274930897E-2</v>
      </c>
      <c r="M1063" s="4">
        <f t="shared" si="348"/>
        <v>1.5937252545359461E-2</v>
      </c>
      <c r="N1063" s="4">
        <f t="shared" si="354"/>
        <v>4.3410727988317157E-3</v>
      </c>
      <c r="O1063" s="4">
        <f t="shared" si="356"/>
        <v>-1.1364931684098536E-2</v>
      </c>
      <c r="P1063" s="4">
        <f t="shared" si="336"/>
        <v>3.2394007824178624E-2</v>
      </c>
      <c r="T1063" s="4">
        <f t="shared" si="340"/>
        <v>1.4985811555569509E-2</v>
      </c>
      <c r="U1063" s="4">
        <f t="shared" si="341"/>
        <v>1.4985811555569509E-2</v>
      </c>
      <c r="V1063" s="2">
        <f t="shared" si="349"/>
        <v>1.3430163929300165E-2</v>
      </c>
      <c r="W1063" s="4">
        <f t="shared" si="350"/>
        <v>3.2958622900071894E-3</v>
      </c>
      <c r="X1063" s="4">
        <f t="shared" si="351"/>
        <v>1.535031896265791E-3</v>
      </c>
      <c r="Y1063" s="4">
        <f t="shared" si="344"/>
        <v>-1.7324614761358756E-2</v>
      </c>
      <c r="Z1063" s="4">
        <f t="shared" si="345"/>
        <v>-1.11286010333254E-2</v>
      </c>
      <c r="AA1063" s="4">
        <f t="shared" si="355"/>
        <v>-2.2570905008244376E-2</v>
      </c>
    </row>
    <row r="1064" spans="1:27" x14ac:dyDescent="0.3">
      <c r="A1064" s="1">
        <f t="shared" si="337"/>
        <v>13</v>
      </c>
      <c r="B1064" s="1">
        <f t="shared" si="338"/>
        <v>2</v>
      </c>
      <c r="C1064" s="10">
        <v>40624</v>
      </c>
      <c r="D1064" s="3">
        <v>1293.77</v>
      </c>
      <c r="E1064" s="3">
        <v>1298.29</v>
      </c>
      <c r="F1064" s="3">
        <f t="shared" si="346"/>
        <v>1280.3920000000003</v>
      </c>
      <c r="G1064" s="3">
        <f t="shared" si="352"/>
        <v>1289.9630000000002</v>
      </c>
      <c r="H1064" s="4">
        <f t="shared" si="339"/>
        <v>-3.5505784130994986E-3</v>
      </c>
      <c r="I1064" s="4">
        <f t="shared" si="342"/>
        <v>-6.9317149062790174E-5</v>
      </c>
      <c r="J1064" s="4">
        <f t="shared" si="343"/>
        <v>-3.4812612640367085E-3</v>
      </c>
      <c r="K1064" s="4">
        <f t="shared" si="347"/>
        <v>-1.6430089804217549E-2</v>
      </c>
      <c r="L1064" s="4">
        <f t="shared" si="353"/>
        <v>-6.8084844190453835E-3</v>
      </c>
      <c r="M1064" s="4">
        <f t="shared" si="348"/>
        <v>1.0448362688926282E-2</v>
      </c>
      <c r="N1064" s="4">
        <f t="shared" si="354"/>
        <v>2.9512474388798658E-3</v>
      </c>
      <c r="O1064" s="4">
        <f t="shared" si="356"/>
        <v>-7.397760034627417E-3</v>
      </c>
      <c r="P1064" s="4">
        <f t="shared" si="336"/>
        <v>2.872841194618482E-2</v>
      </c>
      <c r="T1064" s="4">
        <f t="shared" si="340"/>
        <v>-3.5505784130994986E-3</v>
      </c>
      <c r="U1064" s="4">
        <f t="shared" si="341"/>
        <v>-3.5505784130994986E-3</v>
      </c>
      <c r="V1064" s="2">
        <f t="shared" si="349"/>
        <v>-1.2715845900275895E-2</v>
      </c>
      <c r="W1064" s="4">
        <f t="shared" si="350"/>
        <v>-2.2588687441273163E-2</v>
      </c>
      <c r="X1064" s="4">
        <f t="shared" si="351"/>
        <v>9.2833126604102544E-3</v>
      </c>
      <c r="Y1064" s="4">
        <f t="shared" si="344"/>
        <v>-2.8694053771746091E-2</v>
      </c>
      <c r="Z1064" s="4">
        <f t="shared" si="345"/>
        <v>-2.256972719620114E-2</v>
      </c>
      <c r="AA1064" s="4">
        <f t="shared" si="355"/>
        <v>-1.4729895485612399E-2</v>
      </c>
    </row>
    <row r="1065" spans="1:27" x14ac:dyDescent="0.3">
      <c r="A1065" s="1">
        <f t="shared" si="337"/>
        <v>13</v>
      </c>
      <c r="B1065" s="1">
        <f t="shared" si="338"/>
        <v>3</v>
      </c>
      <c r="C1065" s="10">
        <v>40625</v>
      </c>
      <c r="D1065" s="3">
        <v>1297.54</v>
      </c>
      <c r="E1065" s="3">
        <v>1292.19</v>
      </c>
      <c r="F1065" s="3">
        <f t="shared" si="346"/>
        <v>1288.5239999999999</v>
      </c>
      <c r="G1065" s="3">
        <f t="shared" si="352"/>
        <v>1287.7150000000001</v>
      </c>
      <c r="H1065" s="4">
        <f t="shared" si="339"/>
        <v>2.9139646150397533E-3</v>
      </c>
      <c r="I1065" s="4">
        <f t="shared" si="342"/>
        <v>-1.2212371596187323E-3</v>
      </c>
      <c r="J1065" s="4">
        <f t="shared" si="343"/>
        <v>4.1352017746584856E-3</v>
      </c>
      <c r="K1065" s="4">
        <f t="shared" si="347"/>
        <v>-5.7970118336334898E-3</v>
      </c>
      <c r="L1065" s="4">
        <f t="shared" si="353"/>
        <v>-5.523908165026653E-3</v>
      </c>
      <c r="M1065" s="4">
        <f t="shared" si="348"/>
        <v>6.9971533320295756E-3</v>
      </c>
      <c r="N1065" s="4">
        <f t="shared" si="354"/>
        <v>7.6297938596660104E-3</v>
      </c>
      <c r="O1065" s="4">
        <f t="shared" si="356"/>
        <v>6.2348752254245856E-4</v>
      </c>
      <c r="P1065" s="4">
        <f t="shared" si="336"/>
        <v>3.1726090137082046E-2</v>
      </c>
      <c r="T1065" s="4">
        <f t="shared" si="340"/>
        <v>2.9139646150397533E-3</v>
      </c>
      <c r="U1065" s="4">
        <f t="shared" si="341"/>
        <v>2.9139646150397533E-3</v>
      </c>
      <c r="V1065" s="2">
        <f t="shared" si="349"/>
        <v>-2.8513568872365159E-2</v>
      </c>
      <c r="W1065" s="4">
        <f t="shared" si="350"/>
        <v>-3.8228433183641518E-2</v>
      </c>
      <c r="X1065" s="4">
        <f t="shared" si="351"/>
        <v>3.2349945897778509E-2</v>
      </c>
      <c r="Y1065" s="4">
        <f t="shared" si="344"/>
        <v>-1.8193557820745311E-2</v>
      </c>
      <c r="Z1065" s="4">
        <f t="shared" si="345"/>
        <v>-1.200302299572063E-2</v>
      </c>
      <c r="AA1065" s="4">
        <f t="shared" si="355"/>
        <v>1.257279086428953E-3</v>
      </c>
    </row>
    <row r="1066" spans="1:27" x14ac:dyDescent="0.3">
      <c r="A1066" s="1">
        <f t="shared" si="337"/>
        <v>13</v>
      </c>
      <c r="B1066" s="1">
        <f t="shared" si="338"/>
        <v>4</v>
      </c>
      <c r="C1066" s="10">
        <v>40626</v>
      </c>
      <c r="D1066" s="3">
        <v>1309.6600000000001</v>
      </c>
      <c r="E1066" s="3">
        <v>1300.6099999999999</v>
      </c>
      <c r="F1066" s="3">
        <f t="shared" si="346"/>
        <v>1295.712</v>
      </c>
      <c r="G1066" s="3">
        <f t="shared" si="352"/>
        <v>1289.17</v>
      </c>
      <c r="H1066" s="4">
        <f t="shared" si="339"/>
        <v>9.3407525008863835E-3</v>
      </c>
      <c r="I1066" s="4">
        <f t="shared" si="342"/>
        <v>2.3660156912310498E-3</v>
      </c>
      <c r="J1066" s="4">
        <f t="shared" si="343"/>
        <v>6.9747368096553337E-3</v>
      </c>
      <c r="K1066" s="4">
        <f t="shared" si="347"/>
        <v>-4.0962128335157721E-3</v>
      </c>
      <c r="L1066" s="4">
        <f t="shared" si="353"/>
        <v>-8.2052704862019925E-3</v>
      </c>
      <c r="M1066" s="4">
        <f t="shared" si="348"/>
        <v>1.0764737842977523E-2</v>
      </c>
      <c r="N1066" s="4">
        <f t="shared" si="354"/>
        <v>1.5893947268397501E-2</v>
      </c>
      <c r="O1066" s="4">
        <f t="shared" si="356"/>
        <v>4.9951895911915425E-3</v>
      </c>
      <c r="P1066" s="4">
        <f t="shared" si="336"/>
        <v>4.1363188193759726E-2</v>
      </c>
      <c r="T1066" s="4">
        <f t="shared" si="340"/>
        <v>9.3407525008863835E-3</v>
      </c>
      <c r="U1066" s="4">
        <f t="shared" si="341"/>
        <v>9.3407525008863835E-3</v>
      </c>
      <c r="V1066" s="2">
        <f t="shared" si="349"/>
        <v>-1.8357815558672518E-2</v>
      </c>
      <c r="W1066" s="4">
        <f t="shared" si="350"/>
        <v>-2.8174237403085813E-2</v>
      </c>
      <c r="X1066" s="4">
        <f t="shared" si="351"/>
        <v>2.8216562509813817E-2</v>
      </c>
      <c r="Y1066" s="4">
        <f t="shared" si="344"/>
        <v>-1.6513965790703831E-2</v>
      </c>
      <c r="Z1066" s="4">
        <f t="shared" si="345"/>
        <v>-1.031284071845006E-2</v>
      </c>
      <c r="AA1066" s="4">
        <f t="shared" si="355"/>
        <v>1.0200931213102966E-2</v>
      </c>
    </row>
    <row r="1067" spans="1:27" x14ac:dyDescent="0.3">
      <c r="A1067" s="1">
        <f t="shared" si="337"/>
        <v>13</v>
      </c>
      <c r="B1067" s="1">
        <f t="shared" si="338"/>
        <v>5</v>
      </c>
      <c r="C1067" s="10">
        <v>40627</v>
      </c>
      <c r="D1067" s="3">
        <v>1313.8</v>
      </c>
      <c r="E1067" s="3">
        <v>1311.8</v>
      </c>
      <c r="F1067" s="3">
        <f t="shared" si="346"/>
        <v>1302.6300000000001</v>
      </c>
      <c r="G1067" s="3">
        <f t="shared" si="352"/>
        <v>1290.1220000000001</v>
      </c>
      <c r="H1067" s="4">
        <f t="shared" si="339"/>
        <v>3.1611257883724575E-3</v>
      </c>
      <c r="I1067" s="4">
        <f t="shared" si="342"/>
        <v>1.6340118809461024E-3</v>
      </c>
      <c r="J1067" s="4">
        <f t="shared" si="343"/>
        <v>1.5271139074263551E-3</v>
      </c>
      <c r="K1067" s="4">
        <f t="shared" si="347"/>
        <v>-7.5000381778476781E-3</v>
      </c>
      <c r="L1067" s="4">
        <f t="shared" si="353"/>
        <v>-1.6927209267205732E-2</v>
      </c>
      <c r="M1067" s="4">
        <f t="shared" si="348"/>
        <v>8.5749598888401491E-3</v>
      </c>
      <c r="N1067" s="4">
        <f t="shared" si="354"/>
        <v>1.8353303020954517E-2</v>
      </c>
      <c r="O1067" s="4">
        <f t="shared" si="356"/>
        <v>9.5204749581367324E-3</v>
      </c>
      <c r="P1067" s="4">
        <f t="shared" si="336"/>
        <v>4.4655068223020775E-2</v>
      </c>
      <c r="T1067" s="4">
        <f t="shared" si="340"/>
        <v>3.1611257883724575E-3</v>
      </c>
      <c r="U1067" s="4">
        <f t="shared" si="341"/>
        <v>3.1611257883724575E-3</v>
      </c>
      <c r="V1067" s="2">
        <f t="shared" si="349"/>
        <v>-2.3250309240566286E-2</v>
      </c>
      <c r="W1067" s="4">
        <f t="shared" si="350"/>
        <v>-3.3017806148160717E-2</v>
      </c>
      <c r="X1067" s="4">
        <f t="shared" si="351"/>
        <v>2.7040126327967977E-2</v>
      </c>
      <c r="Y1067" s="4">
        <f t="shared" si="344"/>
        <v>-1.9875349422512852E-2</v>
      </c>
      <c r="Z1067" s="4">
        <f t="shared" si="345"/>
        <v>-1.3695418713566412E-2</v>
      </c>
      <c r="AA1067" s="4">
        <f t="shared" si="355"/>
        <v>1.9580248807542871E-2</v>
      </c>
    </row>
    <row r="1068" spans="1:27" x14ac:dyDescent="0.3">
      <c r="A1068" s="1">
        <f t="shared" si="337"/>
        <v>14</v>
      </c>
      <c r="B1068" s="1">
        <f t="shared" si="338"/>
        <v>1</v>
      </c>
      <c r="C1068" s="10">
        <v>40630</v>
      </c>
      <c r="D1068" s="3">
        <v>1310.19</v>
      </c>
      <c r="E1068" s="3">
        <v>1315.45</v>
      </c>
      <c r="F1068" s="3">
        <f t="shared" si="346"/>
        <v>1304.9920000000002</v>
      </c>
      <c r="G1068" s="3">
        <f t="shared" si="352"/>
        <v>1291.502</v>
      </c>
      <c r="H1068" s="4">
        <f t="shared" si="339"/>
        <v>-2.7477546049626276E-3</v>
      </c>
      <c r="I1068" s="4">
        <f t="shared" si="342"/>
        <v>1.2558989191658479E-3</v>
      </c>
      <c r="J1068" s="4">
        <f t="shared" si="343"/>
        <v>-4.0036535241284752E-3</v>
      </c>
      <c r="K1068" s="4">
        <f t="shared" si="347"/>
        <v>-7.6933323184654023E-3</v>
      </c>
      <c r="L1068" s="4">
        <f t="shared" si="353"/>
        <v>-1.8552629353360203E-2</v>
      </c>
      <c r="M1068" s="4">
        <f t="shared" si="348"/>
        <v>3.9831661803289712E-3</v>
      </c>
      <c r="N1068" s="4">
        <f t="shared" si="354"/>
        <v>1.4469973720520838E-2</v>
      </c>
      <c r="O1068" s="4">
        <f t="shared" si="356"/>
        <v>1.0296216579274941E-2</v>
      </c>
      <c r="P1068" s="4">
        <f t="shared" si="336"/>
        <v>4.1784612448713426E-2</v>
      </c>
      <c r="T1068" s="4">
        <f t="shared" si="340"/>
        <v>-2.7477546049626276E-3</v>
      </c>
      <c r="U1068" s="4">
        <f t="shared" si="341"/>
        <v>-2.7477546049626276E-3</v>
      </c>
      <c r="V1068" s="2">
        <f t="shared" si="349"/>
        <v>-1.1736946262749159E-2</v>
      </c>
      <c r="W1068" s="4">
        <f t="shared" si="350"/>
        <v>-2.1619576800121647E-2</v>
      </c>
      <c r="X1068" s="4">
        <f t="shared" si="351"/>
        <v>9.0959503381136068E-3</v>
      </c>
      <c r="Y1068" s="4">
        <f t="shared" si="344"/>
        <v>-2.0066233411751313E-2</v>
      </c>
      <c r="Z1068" s="4">
        <f t="shared" si="345"/>
        <v>-1.3887506274030504E-2</v>
      </c>
      <c r="AA1068" s="4">
        <f t="shared" si="355"/>
        <v>2.1110912886576978E-2</v>
      </c>
    </row>
    <row r="1069" spans="1:27" x14ac:dyDescent="0.3">
      <c r="A1069" s="1">
        <f t="shared" si="337"/>
        <v>14</v>
      </c>
      <c r="B1069" s="1">
        <f t="shared" si="338"/>
        <v>2</v>
      </c>
      <c r="C1069" s="10">
        <v>40631</v>
      </c>
      <c r="D1069" s="3">
        <v>1319.44</v>
      </c>
      <c r="E1069" s="3">
        <v>1309.3699999999999</v>
      </c>
      <c r="F1069" s="3">
        <f t="shared" si="346"/>
        <v>1310.1260000000002</v>
      </c>
      <c r="G1069" s="3">
        <f t="shared" si="352"/>
        <v>1295.2590000000002</v>
      </c>
      <c r="H1069" s="4">
        <f t="shared" si="339"/>
        <v>7.0600447263374014E-3</v>
      </c>
      <c r="I1069" s="4">
        <f t="shared" si="342"/>
        <v>-6.2586342438895404E-4</v>
      </c>
      <c r="J1069" s="4">
        <f t="shared" si="343"/>
        <v>7.685908150726355E-3</v>
      </c>
      <c r="K1069" s="4">
        <f t="shared" si="347"/>
        <v>-1.8260710278661318E-3</v>
      </c>
      <c r="L1069" s="4">
        <f t="shared" si="353"/>
        <v>-1.3446735036733409E-2</v>
      </c>
      <c r="M1069" s="4">
        <f t="shared" si="348"/>
        <v>7.1092398746378967E-3</v>
      </c>
      <c r="N1069" s="4">
        <f t="shared" si="354"/>
        <v>1.866885310196633E-2</v>
      </c>
      <c r="O1069" s="4">
        <f t="shared" si="356"/>
        <v>1.1267659006851363E-2</v>
      </c>
      <c r="P1069" s="4">
        <f t="shared" si="336"/>
        <v>4.9139658407811419E-2</v>
      </c>
      <c r="T1069" s="4">
        <f t="shared" si="340"/>
        <v>7.0600447263374014E-3</v>
      </c>
      <c r="U1069" s="4">
        <f t="shared" si="341"/>
        <v>7.0600447263374014E-3</v>
      </c>
      <c r="V1069" s="2">
        <f t="shared" si="349"/>
        <v>-1.2532533449347096E-2</v>
      </c>
      <c r="W1069" s="4">
        <f t="shared" si="350"/>
        <v>-2.2407208114853586E-2</v>
      </c>
      <c r="X1069" s="4">
        <f t="shared" si="351"/>
        <v>1.9841239169249614E-2</v>
      </c>
      <c r="Y1069" s="4">
        <f t="shared" si="344"/>
        <v>-1.4272129992605916E-2</v>
      </c>
      <c r="Z1069" s="4">
        <f t="shared" si="345"/>
        <v>-8.0568695857446207E-3</v>
      </c>
      <c r="AA1069" s="4">
        <f t="shared" si="355"/>
        <v>2.3222575586226653E-2</v>
      </c>
    </row>
    <row r="1070" spans="1:27" x14ac:dyDescent="0.3">
      <c r="A1070" s="1">
        <f t="shared" si="337"/>
        <v>14</v>
      </c>
      <c r="B1070" s="1">
        <f t="shared" si="338"/>
        <v>3</v>
      </c>
      <c r="C1070" s="10">
        <v>40632</v>
      </c>
      <c r="D1070" s="3">
        <v>1328.26</v>
      </c>
      <c r="E1070" s="3">
        <v>1321.89</v>
      </c>
      <c r="F1070" s="3">
        <f t="shared" si="346"/>
        <v>1316.27</v>
      </c>
      <c r="G1070" s="3">
        <f t="shared" si="352"/>
        <v>1302.3970000000002</v>
      </c>
      <c r="H1070" s="4">
        <f t="shared" si="339"/>
        <v>6.6846540956769056E-3</v>
      </c>
      <c r="I1070" s="4">
        <f t="shared" si="342"/>
        <v>1.8568483599102994E-3</v>
      </c>
      <c r="J1070" s="4">
        <f t="shared" si="343"/>
        <v>4.8278057357666066E-3</v>
      </c>
      <c r="K1070" s="4">
        <f t="shared" si="347"/>
        <v>-4.674331534590446E-3</v>
      </c>
      <c r="L1070" s="4">
        <f t="shared" si="353"/>
        <v>-1.509478768770578E-2</v>
      </c>
      <c r="M1070" s="4">
        <f t="shared" si="348"/>
        <v>9.1090733664065948E-3</v>
      </c>
      <c r="N1070" s="4">
        <f t="shared" si="354"/>
        <v>1.985800028716269E-2</v>
      </c>
      <c r="O1070" s="4">
        <f t="shared" si="356"/>
        <v>1.0444491289355864E-2</v>
      </c>
      <c r="P1070" s="4">
        <f t="shared" si="336"/>
        <v>5.6152794122324261E-2</v>
      </c>
      <c r="T1070" s="4">
        <f t="shared" si="340"/>
        <v>6.6846540956769056E-3</v>
      </c>
      <c r="U1070" s="4">
        <f t="shared" si="341"/>
        <v>6.6846540956769056E-3</v>
      </c>
      <c r="V1070" s="2">
        <f t="shared" si="349"/>
        <v>-1.6597950645728558E-2</v>
      </c>
      <c r="W1070" s="4">
        <f t="shared" si="350"/>
        <v>-2.6431971139271301E-2</v>
      </c>
      <c r="X1070" s="4">
        <f t="shared" si="351"/>
        <v>2.3675570695315774E-2</v>
      </c>
      <c r="Y1070" s="4">
        <f t="shared" si="344"/>
        <v>-1.7084876029171601E-2</v>
      </c>
      <c r="Z1070" s="4">
        <f t="shared" si="345"/>
        <v>-1.0887350688556769E-2</v>
      </c>
      <c r="AA1070" s="4">
        <f t="shared" si="355"/>
        <v>2.1533165078803419E-2</v>
      </c>
    </row>
    <row r="1071" spans="1:27" x14ac:dyDescent="0.3">
      <c r="A1071" s="1">
        <f t="shared" si="337"/>
        <v>14</v>
      </c>
      <c r="B1071" s="1">
        <f t="shared" si="338"/>
        <v>4</v>
      </c>
      <c r="C1071" s="10">
        <v>40633</v>
      </c>
      <c r="D1071" s="3">
        <v>1325.83</v>
      </c>
      <c r="E1071" s="3">
        <v>1327.44</v>
      </c>
      <c r="F1071" s="3">
        <f t="shared" si="346"/>
        <v>1319.5039999999999</v>
      </c>
      <c r="G1071" s="3">
        <f t="shared" si="352"/>
        <v>1307.6079999999999</v>
      </c>
      <c r="H1071" s="4">
        <f t="shared" si="339"/>
        <v>-1.8294610994835827E-3</v>
      </c>
      <c r="I1071" s="4">
        <f t="shared" si="342"/>
        <v>-6.1734901299439592E-4</v>
      </c>
      <c r="J1071" s="4">
        <f t="shared" si="343"/>
        <v>-1.2121120864891869E-3</v>
      </c>
      <c r="K1071" s="4">
        <f t="shared" si="347"/>
        <v>-7.7827383193050242E-3</v>
      </c>
      <c r="L1071" s="4">
        <f t="shared" si="353"/>
        <v>-1.7072460713013066E-2</v>
      </c>
      <c r="M1071" s="4">
        <f t="shared" si="348"/>
        <v>4.7942257090543283E-3</v>
      </c>
      <c r="N1071" s="4">
        <f t="shared" si="354"/>
        <v>1.3935369009672609E-2</v>
      </c>
      <c r="O1071" s="4">
        <f t="shared" si="356"/>
        <v>8.972492702684326E-3</v>
      </c>
      <c r="P1071" s="4">
        <f t="shared" si="336"/>
        <v>5.4220603670366574E-2</v>
      </c>
      <c r="T1071" s="4">
        <f t="shared" si="340"/>
        <v>-1.8294610994835827E-3</v>
      </c>
      <c r="U1071" s="4">
        <f t="shared" si="341"/>
        <v>-1.8294610994835827E-3</v>
      </c>
      <c r="V1071" s="2">
        <f t="shared" si="349"/>
        <v>-1.4003282489873902E-2</v>
      </c>
      <c r="W1071" s="4">
        <f t="shared" si="350"/>
        <v>-2.3863249664975224E-2</v>
      </c>
      <c r="X1071" s="4">
        <f t="shared" si="351"/>
        <v>1.234671594154196E-2</v>
      </c>
      <c r="Y1071" s="4">
        <f t="shared" si="344"/>
        <v>-2.015452462455063E-2</v>
      </c>
      <c r="Z1071" s="4">
        <f t="shared" si="345"/>
        <v>-1.3976354184977217E-2</v>
      </c>
      <c r="AA1071" s="4">
        <f t="shared" si="355"/>
        <v>1.836210515917111E-2</v>
      </c>
    </row>
    <row r="1072" spans="1:27" x14ac:dyDescent="0.3">
      <c r="A1072" s="1">
        <f t="shared" si="337"/>
        <v>14</v>
      </c>
      <c r="B1072" s="1">
        <f t="shared" si="338"/>
        <v>5</v>
      </c>
      <c r="C1072" s="10">
        <v>40634</v>
      </c>
      <c r="D1072" s="3">
        <v>1332.41</v>
      </c>
      <c r="E1072" s="3">
        <v>1329.48</v>
      </c>
      <c r="F1072" s="3">
        <f t="shared" si="346"/>
        <v>1323.2260000000001</v>
      </c>
      <c r="G1072" s="3">
        <f t="shared" si="352"/>
        <v>1312.9280000000001</v>
      </c>
      <c r="H1072" s="4">
        <f t="shared" si="339"/>
        <v>4.9629288822851765E-3</v>
      </c>
      <c r="I1072" s="4">
        <f t="shared" si="342"/>
        <v>2.7529924650974038E-3</v>
      </c>
      <c r="J1072" s="4">
        <f t="shared" si="343"/>
        <v>2.2099364171877726E-3</v>
      </c>
      <c r="K1072" s="4">
        <f t="shared" si="347"/>
        <v>-3.6957981038291967E-3</v>
      </c>
      <c r="L1072" s="4">
        <f t="shared" si="353"/>
        <v>-1.1363950632182563E-2</v>
      </c>
      <c r="M1072" s="4">
        <f t="shared" si="348"/>
        <v>6.9406133192666773E-3</v>
      </c>
      <c r="N1072" s="4">
        <f t="shared" si="354"/>
        <v>1.4838589777961906E-2</v>
      </c>
      <c r="O1072" s="4">
        <f t="shared" si="356"/>
        <v>7.7288522301693936E-3</v>
      </c>
      <c r="P1072" s="4">
        <f t="shared" si="336"/>
        <v>5.9452625552622353E-2</v>
      </c>
      <c r="T1072" s="4">
        <f t="shared" si="340"/>
        <v>4.9629288822851765E-3</v>
      </c>
      <c r="U1072" s="4">
        <f t="shared" si="341"/>
        <v>4.9629288822851765E-3</v>
      </c>
      <c r="V1072" s="2">
        <f t="shared" si="349"/>
        <v>-9.0735614671564029E-3</v>
      </c>
      <c r="W1072" s="4">
        <f t="shared" si="350"/>
        <v>-1.8982825852484779E-2</v>
      </c>
      <c r="X1072" s="4">
        <f t="shared" si="351"/>
        <v>1.416501750646988E-2</v>
      </c>
      <c r="Y1072" s="4">
        <f t="shared" si="344"/>
        <v>-1.6118543763382412E-2</v>
      </c>
      <c r="Z1072" s="4">
        <f t="shared" si="345"/>
        <v>-9.9149254564895248E-3</v>
      </c>
      <c r="AA1072" s="4">
        <f t="shared" si="355"/>
        <v>1.5811089872028131E-2</v>
      </c>
    </row>
    <row r="1073" spans="1:27" x14ac:dyDescent="0.3">
      <c r="A1073" s="1">
        <f t="shared" si="337"/>
        <v>15</v>
      </c>
      <c r="B1073" s="1">
        <f t="shared" si="338"/>
        <v>1</v>
      </c>
      <c r="C1073" s="10">
        <v>40637</v>
      </c>
      <c r="D1073" s="3">
        <v>1332.87</v>
      </c>
      <c r="E1073" s="3">
        <v>1333.56</v>
      </c>
      <c r="F1073" s="3">
        <f t="shared" si="346"/>
        <v>1327.7619999999999</v>
      </c>
      <c r="G1073" s="3">
        <f t="shared" si="352"/>
        <v>1316.377</v>
      </c>
      <c r="H1073" s="4">
        <f t="shared" si="339"/>
        <v>3.4523907806141427E-4</v>
      </c>
      <c r="I1073" s="4">
        <f t="shared" si="342"/>
        <v>8.6309769515379158E-4</v>
      </c>
      <c r="J1073" s="4">
        <f t="shared" si="343"/>
        <v>-5.1785861709237736E-4</v>
      </c>
      <c r="K1073" s="4">
        <f t="shared" si="347"/>
        <v>-4.4468294293799815E-3</v>
      </c>
      <c r="L1073" s="4">
        <f t="shared" si="353"/>
        <v>-1.3408452019690166E-2</v>
      </c>
      <c r="M1073" s="4">
        <f t="shared" si="348"/>
        <v>3.8470750028995766E-3</v>
      </c>
      <c r="N1073" s="4">
        <f t="shared" si="354"/>
        <v>1.2529085512736807E-2</v>
      </c>
      <c r="O1073" s="4">
        <f t="shared" si="356"/>
        <v>8.5417182470908584E-3</v>
      </c>
      <c r="P1073" s="4">
        <f t="shared" si="336"/>
        <v>5.9818390000317884E-2</v>
      </c>
      <c r="T1073" s="4">
        <f t="shared" si="340"/>
        <v>3.4523907806141427E-4</v>
      </c>
      <c r="U1073" s="4">
        <f t="shared" si="341"/>
        <v>3.4523907806141427E-4</v>
      </c>
      <c r="V1073" s="2">
        <f t="shared" si="349"/>
        <v>-1.6676548509843087E-2</v>
      </c>
      <c r="W1073" s="4">
        <f t="shared" si="350"/>
        <v>-2.650978302474474E-2</v>
      </c>
      <c r="X1073" s="4">
        <f t="shared" si="351"/>
        <v>1.7310466420900658E-2</v>
      </c>
      <c r="Y1073" s="4">
        <f t="shared" si="344"/>
        <v>-1.6860210608564751E-2</v>
      </c>
      <c r="Z1073" s="4">
        <f t="shared" si="345"/>
        <v>-1.0661268696362658E-2</v>
      </c>
      <c r="AA1073" s="4">
        <f t="shared" si="355"/>
        <v>1.7448382825335135E-2</v>
      </c>
    </row>
    <row r="1074" spans="1:27" x14ac:dyDescent="0.3">
      <c r="A1074" s="1">
        <f t="shared" si="337"/>
        <v>15</v>
      </c>
      <c r="B1074" s="1">
        <f t="shared" si="338"/>
        <v>2</v>
      </c>
      <c r="C1074" s="10">
        <v>40638</v>
      </c>
      <c r="D1074" s="3">
        <v>1332.63</v>
      </c>
      <c r="E1074" s="3">
        <v>1332.03</v>
      </c>
      <c r="F1074" s="3">
        <f t="shared" si="346"/>
        <v>1330.4</v>
      </c>
      <c r="G1074" s="3">
        <f t="shared" si="352"/>
        <v>1320.2630000000001</v>
      </c>
      <c r="H1074" s="4">
        <f t="shared" si="339"/>
        <v>-1.8006257174351718E-4</v>
      </c>
      <c r="I1074" s="4">
        <f t="shared" si="342"/>
        <v>-6.3021900110282194E-4</v>
      </c>
      <c r="J1074" s="4">
        <f t="shared" si="343"/>
        <v>4.5015642935930479E-4</v>
      </c>
      <c r="K1074" s="4">
        <f t="shared" si="347"/>
        <v>-2.2714143164749138E-3</v>
      </c>
      <c r="L1074" s="4">
        <f t="shared" si="353"/>
        <v>-1.0489478427086646E-2</v>
      </c>
      <c r="M1074" s="4">
        <f t="shared" si="348"/>
        <v>1.6761876127480593E-3</v>
      </c>
      <c r="N1074" s="4">
        <f t="shared" si="354"/>
        <v>9.3670730755917274E-3</v>
      </c>
      <c r="O1074" s="4">
        <f t="shared" si="356"/>
        <v>7.6067625672541833E-3</v>
      </c>
      <c r="P1074" s="4">
        <f t="shared" ref="P1074:P1137" si="357">(D1074-1257.64)/1257.64</f>
        <v>5.9627556375433356E-2</v>
      </c>
      <c r="T1074" s="4">
        <f t="shared" si="340"/>
        <v>-1.8006257174351718E-4</v>
      </c>
      <c r="U1074" s="4">
        <f t="shared" si="341"/>
        <v>-1.8006257174351718E-4</v>
      </c>
      <c r="V1074" s="2">
        <f t="shared" si="349"/>
        <v>-1.0076001410490023E-2</v>
      </c>
      <c r="W1074" s="4">
        <f t="shared" si="350"/>
        <v>-1.9975241396385186E-2</v>
      </c>
      <c r="X1074" s="4">
        <f t="shared" si="351"/>
        <v>9.9966652519251006E-3</v>
      </c>
      <c r="Y1074" s="4">
        <f t="shared" si="344"/>
        <v>-1.4711920372379205E-2</v>
      </c>
      <c r="Z1074" s="4">
        <f t="shared" si="345"/>
        <v>-8.4994329537003786E-3</v>
      </c>
      <c r="AA1074" s="4">
        <f t="shared" si="355"/>
        <v>1.5474847457420038E-2</v>
      </c>
    </row>
    <row r="1075" spans="1:27" x14ac:dyDescent="0.3">
      <c r="A1075" s="1">
        <f t="shared" si="337"/>
        <v>15</v>
      </c>
      <c r="B1075" s="1">
        <f t="shared" si="338"/>
        <v>3</v>
      </c>
      <c r="C1075" s="10">
        <v>40639</v>
      </c>
      <c r="D1075" s="3">
        <v>1335.54</v>
      </c>
      <c r="E1075" s="3">
        <v>1335.94</v>
      </c>
      <c r="F1075" s="3">
        <f t="shared" si="346"/>
        <v>1331.856</v>
      </c>
      <c r="G1075" s="3">
        <f t="shared" si="352"/>
        <v>1324.0630000000001</v>
      </c>
      <c r="H1075" s="4">
        <f t="shared" si="339"/>
        <v>2.1836518763646731E-3</v>
      </c>
      <c r="I1075" s="4">
        <f t="shared" si="342"/>
        <v>2.4838102098856734E-3</v>
      </c>
      <c r="J1075" s="4">
        <f t="shared" si="343"/>
        <v>-3.0015833352100034E-4</v>
      </c>
      <c r="K1075" s="4">
        <f t="shared" si="347"/>
        <v>-1.2719209382950733E-3</v>
      </c>
      <c r="L1075" s="4">
        <f t="shared" si="353"/>
        <v>-7.3855625509123227E-3</v>
      </c>
      <c r="M1075" s="4">
        <f t="shared" si="348"/>
        <v>2.766064799798153E-3</v>
      </c>
      <c r="N1075" s="4">
        <f t="shared" si="354"/>
        <v>8.6680165520823856E-3</v>
      </c>
      <c r="O1075" s="4">
        <f t="shared" si="356"/>
        <v>5.8350929212153081E-3</v>
      </c>
      <c r="P1075" s="4">
        <f t="shared" si="357"/>
        <v>6.1941414077160285E-2</v>
      </c>
      <c r="T1075" s="4">
        <f t="shared" si="340"/>
        <v>2.1836518763646731E-3</v>
      </c>
      <c r="U1075" s="4">
        <f t="shared" si="341"/>
        <v>2.1836518763646731E-3</v>
      </c>
      <c r="V1075" s="2">
        <f t="shared" si="349"/>
        <v>-3.279229793716274E-3</v>
      </c>
      <c r="W1075" s="4">
        <f t="shared" si="350"/>
        <v>-1.3246437495779112E-2</v>
      </c>
      <c r="X1075" s="4">
        <f t="shared" si="351"/>
        <v>5.4808546519506517E-3</v>
      </c>
      <c r="Y1075" s="4">
        <f t="shared" si="344"/>
        <v>-1.3724889505149301E-2</v>
      </c>
      <c r="Z1075" s="4">
        <f t="shared" si="345"/>
        <v>-7.5061786103407394E-3</v>
      </c>
      <c r="AA1075" s="4">
        <f t="shared" si="355"/>
        <v>1.1841035653779249E-2</v>
      </c>
    </row>
    <row r="1076" spans="1:27" x14ac:dyDescent="0.3">
      <c r="A1076" s="1">
        <f t="shared" si="337"/>
        <v>15</v>
      </c>
      <c r="B1076" s="1">
        <f t="shared" si="338"/>
        <v>4</v>
      </c>
      <c r="C1076" s="10">
        <v>40640</v>
      </c>
      <c r="D1076" s="3">
        <v>1333.51</v>
      </c>
      <c r="E1076" s="3">
        <v>1334.82</v>
      </c>
      <c r="F1076" s="3">
        <f t="shared" si="346"/>
        <v>1333.3920000000001</v>
      </c>
      <c r="G1076" s="3">
        <f t="shared" si="352"/>
        <v>1326.4480000000001</v>
      </c>
      <c r="H1076" s="4">
        <f t="shared" si="339"/>
        <v>-1.5199844257753215E-3</v>
      </c>
      <c r="I1076" s="4">
        <f t="shared" si="342"/>
        <v>-5.3910777662969831E-4</v>
      </c>
      <c r="J1076" s="4">
        <f t="shared" si="343"/>
        <v>-9.8087664914562321E-4</v>
      </c>
      <c r="K1076" s="4">
        <f t="shared" si="347"/>
        <v>-1.6304266439043451E-3</v>
      </c>
      <c r="L1076" s="4">
        <f t="shared" si="353"/>
        <v>-7.3952608433042449E-3</v>
      </c>
      <c r="M1076" s="4">
        <f t="shared" si="348"/>
        <v>8.8496106171282081E-5</v>
      </c>
      <c r="N1076" s="4">
        <f t="shared" si="354"/>
        <v>5.3239931003702355E-3</v>
      </c>
      <c r="O1076" s="4">
        <f t="shared" si="356"/>
        <v>5.2073100314208066E-3</v>
      </c>
      <c r="P1076" s="4">
        <f t="shared" si="357"/>
        <v>6.0327279666677176E-2</v>
      </c>
      <c r="T1076" s="4">
        <f t="shared" si="340"/>
        <v>-1.5199844257753215E-3</v>
      </c>
      <c r="U1076" s="4">
        <f t="shared" si="341"/>
        <v>-1.5199844257753215E-3</v>
      </c>
      <c r="V1076" s="2">
        <f t="shared" si="349"/>
        <v>-7.2704673764919332E-3</v>
      </c>
      <c r="W1076" s="4">
        <f t="shared" si="350"/>
        <v>-1.7197762702726986E-2</v>
      </c>
      <c r="X1076" s="4">
        <f t="shared" si="351"/>
        <v>5.792597844369236E-3</v>
      </c>
      <c r="Y1076" s="4">
        <f t="shared" si="344"/>
        <v>-1.4078925064803278E-2</v>
      </c>
      <c r="Z1076" s="4">
        <f t="shared" si="345"/>
        <v>-7.8624464526191266E-3</v>
      </c>
      <c r="AA1076" s="4">
        <f t="shared" si="355"/>
        <v>1.0525167032460795E-2</v>
      </c>
    </row>
    <row r="1077" spans="1:27" x14ac:dyDescent="0.3">
      <c r="A1077" s="1">
        <f t="shared" si="337"/>
        <v>15</v>
      </c>
      <c r="B1077" s="1">
        <f t="shared" si="338"/>
        <v>5</v>
      </c>
      <c r="C1077" s="10">
        <v>40641</v>
      </c>
      <c r="D1077" s="3">
        <v>1328.17</v>
      </c>
      <c r="E1077" s="3">
        <v>1336.16</v>
      </c>
      <c r="F1077" s="3">
        <f t="shared" si="346"/>
        <v>1332.5440000000001</v>
      </c>
      <c r="G1077" s="3">
        <f t="shared" si="352"/>
        <v>1327.8850000000002</v>
      </c>
      <c r="H1077" s="4">
        <f t="shared" si="339"/>
        <v>-4.0044694078034048E-3</v>
      </c>
      <c r="I1077" s="4">
        <f t="shared" si="342"/>
        <v>1.9872366911384922E-3</v>
      </c>
      <c r="J1077" s="4">
        <f t="shared" si="343"/>
        <v>-5.9917060989418975E-3</v>
      </c>
      <c r="K1077" s="4">
        <f t="shared" si="347"/>
        <v>9.5612331366134908E-5</v>
      </c>
      <c r="L1077" s="4">
        <f t="shared" si="353"/>
        <v>-4.2419379432224163E-3</v>
      </c>
      <c r="M1077" s="4">
        <f t="shared" si="348"/>
        <v>-3.2824432063781935E-3</v>
      </c>
      <c r="N1077" s="4">
        <f t="shared" si="354"/>
        <v>2.1462701965897229E-4</v>
      </c>
      <c r="O1077" s="4">
        <f t="shared" si="356"/>
        <v>3.5078340875037669E-3</v>
      </c>
      <c r="P1077" s="4">
        <f t="shared" si="357"/>
        <v>5.608123151299256E-2</v>
      </c>
      <c r="T1077" s="4">
        <f t="shared" si="340"/>
        <v>-4.0044694078034048E-3</v>
      </c>
      <c r="U1077" s="4">
        <f t="shared" si="341"/>
        <v>-4.0044694078034048E-3</v>
      </c>
      <c r="V1077" s="2">
        <f t="shared" si="349"/>
        <v>-8.2489070198191921E-4</v>
      </c>
      <c r="W1077" s="4">
        <f t="shared" si="350"/>
        <v>-1.0816641794962133E-2</v>
      </c>
      <c r="X1077" s="4">
        <f t="shared" si="351"/>
        <v>-3.1822036760456684E-3</v>
      </c>
      <c r="Y1077" s="4">
        <f t="shared" si="344"/>
        <v>-1.2374407772516157E-2</v>
      </c>
      <c r="Z1077" s="4">
        <f t="shared" si="345"/>
        <v>-6.147181753099344E-3</v>
      </c>
      <c r="AA1077" s="4">
        <f t="shared" si="355"/>
        <v>7.0418809787594731E-3</v>
      </c>
    </row>
    <row r="1078" spans="1:27" x14ac:dyDescent="0.3">
      <c r="A1078" s="1">
        <f t="shared" si="337"/>
        <v>16</v>
      </c>
      <c r="B1078" s="1">
        <f t="shared" si="338"/>
        <v>1</v>
      </c>
      <c r="C1078" s="10">
        <v>40644</v>
      </c>
      <c r="D1078" s="3">
        <v>1324.46</v>
      </c>
      <c r="E1078" s="3">
        <v>1329.01</v>
      </c>
      <c r="F1078" s="3">
        <f t="shared" si="346"/>
        <v>1330.8620000000001</v>
      </c>
      <c r="G1078" s="3">
        <f t="shared" si="352"/>
        <v>1329.3119999999999</v>
      </c>
      <c r="H1078" s="4">
        <f t="shared" si="339"/>
        <v>-2.7933171205493544E-3</v>
      </c>
      <c r="I1078" s="4">
        <f t="shared" si="342"/>
        <v>6.3244915936959737E-4</v>
      </c>
      <c r="J1078" s="4">
        <f t="shared" si="343"/>
        <v>-3.425766279918952E-3</v>
      </c>
      <c r="K1078" s="4">
        <f t="shared" si="347"/>
        <v>3.2318904959455627E-3</v>
      </c>
      <c r="L1078" s="4">
        <f t="shared" si="353"/>
        <v>1.2657348917013802E-3</v>
      </c>
      <c r="M1078" s="4">
        <f t="shared" si="348"/>
        <v>-4.8104161062529722E-3</v>
      </c>
      <c r="N1078" s="4">
        <f t="shared" si="354"/>
        <v>-3.6500084254109358E-3</v>
      </c>
      <c r="O1078" s="4">
        <f t="shared" si="356"/>
        <v>1.1702882684265148E-3</v>
      </c>
      <c r="P1078" s="4">
        <f t="shared" si="357"/>
        <v>5.3131261728316476E-2</v>
      </c>
      <c r="T1078" s="4">
        <f t="shared" si="340"/>
        <v>-2.7933171205493544E-3</v>
      </c>
      <c r="U1078" s="4">
        <f t="shared" si="341"/>
        <v>-2.7933171205493544E-3</v>
      </c>
      <c r="V1078" s="2">
        <f t="shared" si="349"/>
        <v>3.5387036298062881E-3</v>
      </c>
      <c r="W1078" s="4">
        <f t="shared" si="350"/>
        <v>-6.4966834064917956E-3</v>
      </c>
      <c r="X1078" s="4">
        <f t="shared" si="351"/>
        <v>-6.3096926181847104E-3</v>
      </c>
      <c r="Y1078" s="4">
        <f t="shared" si="344"/>
        <v>-9.2772353207121426E-3</v>
      </c>
      <c r="Z1078" s="4">
        <f t="shared" si="345"/>
        <v>-3.0304808554648907E-3</v>
      </c>
      <c r="AA1078" s="4">
        <f t="shared" si="355"/>
        <v>2.3347557770143569E-3</v>
      </c>
    </row>
    <row r="1079" spans="1:27" x14ac:dyDescent="0.3">
      <c r="A1079" s="1">
        <f t="shared" si="337"/>
        <v>16</v>
      </c>
      <c r="B1079" s="1">
        <f t="shared" si="338"/>
        <v>2</v>
      </c>
      <c r="C1079" s="10">
        <v>40645</v>
      </c>
      <c r="D1079" s="3">
        <v>1314.16</v>
      </c>
      <c r="E1079" s="3">
        <v>1321.96</v>
      </c>
      <c r="F1079" s="3">
        <f t="shared" si="346"/>
        <v>1327.1680000000001</v>
      </c>
      <c r="G1079" s="3">
        <f t="shared" si="352"/>
        <v>1328.7840000000001</v>
      </c>
      <c r="H1079" s="4">
        <f t="shared" si="339"/>
        <v>-7.776754299865571E-3</v>
      </c>
      <c r="I1079" s="4">
        <f t="shared" si="342"/>
        <v>-1.8875617232683509E-3</v>
      </c>
      <c r="J1079" s="4">
        <f t="shared" si="343"/>
        <v>-5.8891925765972202E-3</v>
      </c>
      <c r="K1079" s="4">
        <f t="shared" si="347"/>
        <v>4.4999471482717757E-3</v>
      </c>
      <c r="L1079" s="4">
        <f t="shared" si="353"/>
        <v>4.4915579850572001E-3</v>
      </c>
      <c r="M1079" s="4">
        <f t="shared" si="348"/>
        <v>-9.8013213097362488E-3</v>
      </c>
      <c r="N1079" s="4">
        <f t="shared" si="354"/>
        <v>-1.1005550939806636E-2</v>
      </c>
      <c r="O1079" s="4">
        <f t="shared" si="356"/>
        <v>-1.2296828392280889E-3</v>
      </c>
      <c r="P1079" s="4">
        <f t="shared" si="357"/>
        <v>4.4941318660347937E-2</v>
      </c>
      <c r="T1079" s="4">
        <f t="shared" si="340"/>
        <v>-7.776754299865571E-3</v>
      </c>
      <c r="U1079" s="4">
        <f t="shared" si="341"/>
        <v>-7.776754299865571E-3</v>
      </c>
      <c r="V1079" s="2">
        <f t="shared" si="349"/>
        <v>6.1685517116410252E-3</v>
      </c>
      <c r="W1079" s="4">
        <f t="shared" si="350"/>
        <v>-3.8931338054753436E-3</v>
      </c>
      <c r="X1079" s="4">
        <f t="shared" si="351"/>
        <v>-1.3859811050329069E-2</v>
      </c>
      <c r="Y1079" s="4">
        <f t="shared" si="344"/>
        <v>-8.0249898485894467E-3</v>
      </c>
      <c r="Z1079" s="4">
        <f t="shared" si="345"/>
        <v>-1.7703396628910061E-3</v>
      </c>
      <c r="AA1079" s="4">
        <f t="shared" si="355"/>
        <v>-2.4293445580276388E-3</v>
      </c>
    </row>
    <row r="1080" spans="1:27" x14ac:dyDescent="0.3">
      <c r="A1080" s="1">
        <f t="shared" si="337"/>
        <v>16</v>
      </c>
      <c r="B1080" s="1">
        <f t="shared" si="338"/>
        <v>3</v>
      </c>
      <c r="C1080" s="10">
        <v>40646</v>
      </c>
      <c r="D1080" s="3">
        <v>1314.41</v>
      </c>
      <c r="E1080" s="3">
        <v>1314.03</v>
      </c>
      <c r="F1080" s="3">
        <f t="shared" si="346"/>
        <v>1322.942</v>
      </c>
      <c r="G1080" s="3">
        <f t="shared" si="352"/>
        <v>1327.3989999999999</v>
      </c>
      <c r="H1080" s="4">
        <f t="shared" si="339"/>
        <v>1.9023558775187191E-4</v>
      </c>
      <c r="I1080" s="4">
        <f t="shared" si="342"/>
        <v>-9.8922505631056446E-5</v>
      </c>
      <c r="J1080" s="4">
        <f t="shared" si="343"/>
        <v>2.8915809338292837E-4</v>
      </c>
      <c r="K1080" s="4">
        <f t="shared" si="347"/>
        <v>8.3056857612466995E-3</v>
      </c>
      <c r="L1080" s="4">
        <f t="shared" si="353"/>
        <v>1.1172324695791973E-2</v>
      </c>
      <c r="M1080" s="4">
        <f t="shared" si="348"/>
        <v>-6.4492623259371348E-3</v>
      </c>
      <c r="N1080" s="4">
        <f t="shared" si="354"/>
        <v>-9.7853019325762694E-3</v>
      </c>
      <c r="O1080" s="4">
        <f t="shared" si="356"/>
        <v>-3.3908749933429291E-3</v>
      </c>
      <c r="P1080" s="4">
        <f t="shared" si="357"/>
        <v>4.51401036862695E-2</v>
      </c>
      <c r="T1080" s="4">
        <f t="shared" si="340"/>
        <v>1.9023558775187191E-4</v>
      </c>
      <c r="U1080" s="4">
        <f t="shared" si="341"/>
        <v>1.9023558775187191E-4</v>
      </c>
      <c r="V1080" s="2">
        <f t="shared" si="349"/>
        <v>1.6268947464539996E-2</v>
      </c>
      <c r="W1080" s="4">
        <f t="shared" si="350"/>
        <v>6.1062579898946579E-3</v>
      </c>
      <c r="X1080" s="4">
        <f t="shared" si="351"/>
        <v>-1.5821315722479207E-2</v>
      </c>
      <c r="Y1080" s="4">
        <f t="shared" si="344"/>
        <v>-4.2667043355269227E-3</v>
      </c>
      <c r="Z1080" s="4">
        <f t="shared" si="345"/>
        <v>2.0116427789668256E-3</v>
      </c>
      <c r="AA1080" s="4">
        <f t="shared" si="355"/>
        <v>-6.6929157506517125E-3</v>
      </c>
    </row>
    <row r="1081" spans="1:27" x14ac:dyDescent="0.3">
      <c r="A1081" s="1">
        <f t="shared" si="337"/>
        <v>16</v>
      </c>
      <c r="B1081" s="1">
        <f t="shared" si="338"/>
        <v>4</v>
      </c>
      <c r="C1081" s="10">
        <v>40647</v>
      </c>
      <c r="D1081" s="3">
        <v>1314.52</v>
      </c>
      <c r="E1081" s="3">
        <v>1311.13</v>
      </c>
      <c r="F1081" s="3">
        <f t="shared" si="346"/>
        <v>1319.1439999999998</v>
      </c>
      <c r="G1081" s="3">
        <f t="shared" si="352"/>
        <v>1326.268</v>
      </c>
      <c r="H1081" s="4">
        <f t="shared" si="339"/>
        <v>8.3687738224678721E-5</v>
      </c>
      <c r="I1081" s="4">
        <f t="shared" si="342"/>
        <v>-2.4954161943381232E-3</v>
      </c>
      <c r="J1081" s="4">
        <f t="shared" si="343"/>
        <v>2.5791039325628018E-3</v>
      </c>
      <c r="K1081" s="4">
        <f t="shared" si="347"/>
        <v>4.4810979831254117E-3</v>
      </c>
      <c r="L1081" s="4">
        <f t="shared" si="353"/>
        <v>1.0014632674228882E-2</v>
      </c>
      <c r="M1081" s="4">
        <f t="shared" si="348"/>
        <v>-3.5053034391998123E-3</v>
      </c>
      <c r="N1081" s="4">
        <f t="shared" si="354"/>
        <v>-8.857938214599197E-3</v>
      </c>
      <c r="O1081" s="4">
        <f t="shared" si="356"/>
        <v>-5.4194687034052362E-3</v>
      </c>
      <c r="P1081" s="4">
        <f t="shared" si="357"/>
        <v>4.5227569097674912E-2</v>
      </c>
      <c r="T1081" s="4">
        <f t="shared" si="340"/>
        <v>8.3687738224678721E-5</v>
      </c>
      <c r="U1081" s="4">
        <f t="shared" si="341"/>
        <v>8.3687738224678721E-5</v>
      </c>
      <c r="V1081" s="2">
        <f t="shared" si="349"/>
        <v>1.4531234546298269E-2</v>
      </c>
      <c r="W1081" s="4">
        <f t="shared" si="350"/>
        <v>4.3859222008352777E-3</v>
      </c>
      <c r="X1081" s="4">
        <f t="shared" si="351"/>
        <v>-1.424061311876177E-2</v>
      </c>
      <c r="Y1081" s="4">
        <f t="shared" si="344"/>
        <v>-8.0436039867389231E-3</v>
      </c>
      <c r="Z1081" s="4">
        <f t="shared" si="345"/>
        <v>-1.7890711678304821E-3</v>
      </c>
      <c r="AA1081" s="4">
        <f t="shared" si="355"/>
        <v>-1.0685529836687392E-2</v>
      </c>
    </row>
    <row r="1082" spans="1:27" x14ac:dyDescent="0.3">
      <c r="A1082" s="1">
        <f t="shared" si="337"/>
        <v>16</v>
      </c>
      <c r="B1082" s="1">
        <f t="shared" si="338"/>
        <v>5</v>
      </c>
      <c r="C1082" s="10">
        <v>40648</v>
      </c>
      <c r="D1082" s="3">
        <v>1319.68</v>
      </c>
      <c r="E1082" s="3">
        <v>1314.54</v>
      </c>
      <c r="F1082" s="3">
        <f t="shared" si="346"/>
        <v>1317.4459999999999</v>
      </c>
      <c r="G1082" s="3">
        <f t="shared" si="352"/>
        <v>1324.9950000000001</v>
      </c>
      <c r="H1082" s="4">
        <f t="shared" si="339"/>
        <v>3.9253872135837278E-3</v>
      </c>
      <c r="I1082" s="4">
        <f t="shared" si="342"/>
        <v>1.521467912240347E-5</v>
      </c>
      <c r="J1082" s="4">
        <f t="shared" si="343"/>
        <v>3.9101725344613241E-3</v>
      </c>
      <c r="K1082" s="4">
        <f t="shared" si="347"/>
        <v>1.8010376411160243E-3</v>
      </c>
      <c r="L1082" s="4">
        <f t="shared" si="353"/>
        <v>8.417943854453068E-3</v>
      </c>
      <c r="M1082" s="4">
        <f t="shared" si="348"/>
        <v>1.6957051750129805E-3</v>
      </c>
      <c r="N1082" s="4">
        <f t="shared" si="354"/>
        <v>-4.0113358918335952E-3</v>
      </c>
      <c r="O1082" s="4">
        <f t="shared" si="356"/>
        <v>-5.720326139670379E-3</v>
      </c>
      <c r="P1082" s="4">
        <f t="shared" si="357"/>
        <v>4.9330492032696127E-2</v>
      </c>
      <c r="T1082" s="4">
        <f t="shared" si="340"/>
        <v>3.9253872135837278E-3</v>
      </c>
      <c r="U1082" s="4">
        <f t="shared" si="341"/>
        <v>3.9253872135837278E-3</v>
      </c>
      <c r="V1082" s="2">
        <f t="shared" si="349"/>
        <v>1.0384018501049882E-2</v>
      </c>
      <c r="W1082" s="4">
        <f t="shared" si="350"/>
        <v>2.8017831603938337E-4</v>
      </c>
      <c r="X1082" s="4">
        <f t="shared" si="351"/>
        <v>-6.3922540036290597E-3</v>
      </c>
      <c r="Y1082" s="4">
        <f t="shared" si="344"/>
        <v>-1.069024711750142E-2</v>
      </c>
      <c r="Z1082" s="4">
        <f t="shared" si="345"/>
        <v>-4.4524020445339853E-3</v>
      </c>
      <c r="AA1082" s="4">
        <f t="shared" si="355"/>
        <v>-1.1330207482829972E-2</v>
      </c>
    </row>
    <row r="1083" spans="1:27" x14ac:dyDescent="0.3">
      <c r="A1083" s="1">
        <f t="shared" si="337"/>
        <v>17</v>
      </c>
      <c r="B1083" s="1">
        <f t="shared" si="338"/>
        <v>1</v>
      </c>
      <c r="C1083" s="10">
        <v>40651</v>
      </c>
      <c r="D1083" s="3">
        <v>1305.1400000000001</v>
      </c>
      <c r="E1083" s="3">
        <v>1313.35</v>
      </c>
      <c r="F1083" s="3">
        <f t="shared" si="346"/>
        <v>1313.5820000000001</v>
      </c>
      <c r="G1083" s="3">
        <f t="shared" si="352"/>
        <v>1322.2220000000002</v>
      </c>
      <c r="H1083" s="4">
        <f t="shared" si="339"/>
        <v>-1.1017822502424801E-2</v>
      </c>
      <c r="I1083" s="4">
        <f t="shared" si="342"/>
        <v>-4.7966173617847918E-3</v>
      </c>
      <c r="J1083" s="4">
        <f t="shared" si="343"/>
        <v>-6.2212051406400097E-3</v>
      </c>
      <c r="K1083" s="4">
        <f t="shared" si="347"/>
        <v>-3.0215658341415756E-3</v>
      </c>
      <c r="L1083" s="4">
        <f t="shared" si="353"/>
        <v>3.3644519883608559E-3</v>
      </c>
      <c r="M1083" s="4">
        <f t="shared" si="348"/>
        <v>-6.426701949326351E-3</v>
      </c>
      <c r="N1083" s="4">
        <f t="shared" si="354"/>
        <v>-1.2919161835153329E-2</v>
      </c>
      <c r="O1083" s="4">
        <f t="shared" si="356"/>
        <v>-6.6199794658045111E-3</v>
      </c>
      <c r="P1083" s="4">
        <f t="shared" si="357"/>
        <v>3.7769154925097796E-2</v>
      </c>
      <c r="T1083" s="4">
        <f t="shared" si="340"/>
        <v>-1.1017822502424801E-2</v>
      </c>
      <c r="U1083" s="4">
        <f t="shared" si="341"/>
        <v>-1.1017822502424801E-2</v>
      </c>
      <c r="V1083" s="2">
        <f t="shared" si="349"/>
        <v>3.6220902036857212E-3</v>
      </c>
      <c r="W1083" s="4">
        <f t="shared" si="350"/>
        <v>-6.4141306983511292E-3</v>
      </c>
      <c r="X1083" s="4">
        <f t="shared" si="351"/>
        <v>-1.4587076997417767E-2</v>
      </c>
      <c r="Y1083" s="4">
        <f t="shared" si="344"/>
        <v>-1.5452718379850594E-2</v>
      </c>
      <c r="Z1083" s="4">
        <f t="shared" si="345"/>
        <v>-9.2449018776238016E-3</v>
      </c>
      <c r="AA1083" s="4">
        <f t="shared" si="355"/>
        <v>-1.2984065966268457E-2</v>
      </c>
    </row>
    <row r="1084" spans="1:27" x14ac:dyDescent="0.3">
      <c r="A1084" s="1">
        <f t="shared" si="337"/>
        <v>17</v>
      </c>
      <c r="B1084" s="1">
        <f t="shared" si="338"/>
        <v>2</v>
      </c>
      <c r="C1084" s="10">
        <v>40652</v>
      </c>
      <c r="D1084" s="3">
        <v>1312.62</v>
      </c>
      <c r="E1084" s="3">
        <v>1305.99</v>
      </c>
      <c r="F1084" s="3">
        <f t="shared" si="346"/>
        <v>1313.2740000000001</v>
      </c>
      <c r="G1084" s="3">
        <f t="shared" si="352"/>
        <v>1320.221</v>
      </c>
      <c r="H1084" s="4">
        <f t="shared" si="339"/>
        <v>5.7311859264138638E-3</v>
      </c>
      <c r="I1084" s="4">
        <f t="shared" si="342"/>
        <v>6.5127112800152391E-4</v>
      </c>
      <c r="J1084" s="4">
        <f t="shared" si="343"/>
        <v>5.0799147984123402E-3</v>
      </c>
      <c r="K1084" s="4">
        <f t="shared" si="347"/>
        <v>6.3575555112862425E-3</v>
      </c>
      <c r="L1084" s="4">
        <f t="shared" si="353"/>
        <v>1.2202181800845539E-2</v>
      </c>
      <c r="M1084" s="4">
        <f t="shared" si="348"/>
        <v>-4.9799204126497868E-4</v>
      </c>
      <c r="N1084" s="4">
        <f t="shared" si="354"/>
        <v>-5.757369410121573E-3</v>
      </c>
      <c r="O1084" s="4">
        <f t="shared" si="356"/>
        <v>-5.2924684981181828E-3</v>
      </c>
      <c r="P1084" s="4">
        <f t="shared" si="357"/>
        <v>4.3716802900670926E-2</v>
      </c>
      <c r="T1084" s="4">
        <f t="shared" si="340"/>
        <v>5.7311859264138638E-3</v>
      </c>
      <c r="U1084" s="4">
        <f t="shared" si="341"/>
        <v>5.7311859264138638E-3</v>
      </c>
      <c r="V1084" s="2">
        <f t="shared" si="349"/>
        <v>6.9111359700874857E-3</v>
      </c>
      <c r="W1084" s="4">
        <f t="shared" si="350"/>
        <v>-3.1579753896133315E-3</v>
      </c>
      <c r="X1084" s="4">
        <f t="shared" si="351"/>
        <v>-1.1718512205516763E-3</v>
      </c>
      <c r="Y1084" s="4">
        <f t="shared" si="344"/>
        <v>-6.1905436846150666E-3</v>
      </c>
      <c r="Z1084" s="4">
        <f t="shared" si="345"/>
        <v>7.5673142301892009E-5</v>
      </c>
      <c r="AA1084" s="4">
        <f t="shared" si="355"/>
        <v>-1.0468908231663214E-2</v>
      </c>
    </row>
    <row r="1085" spans="1:27" x14ac:dyDescent="0.3">
      <c r="A1085" s="1">
        <f t="shared" si="337"/>
        <v>17</v>
      </c>
      <c r="B1085" s="1">
        <f t="shared" si="338"/>
        <v>3</v>
      </c>
      <c r="C1085" s="10">
        <v>40653</v>
      </c>
      <c r="D1085" s="3">
        <v>1330.36</v>
      </c>
      <c r="E1085" s="3">
        <v>1319.12</v>
      </c>
      <c r="F1085" s="3">
        <f t="shared" si="346"/>
        <v>1316.4639999999999</v>
      </c>
      <c r="G1085" s="3">
        <f t="shared" si="352"/>
        <v>1319.703</v>
      </c>
      <c r="H1085" s="4">
        <f t="shared" si="339"/>
        <v>1.3514954823178079E-2</v>
      </c>
      <c r="I1085" s="4">
        <f t="shared" si="342"/>
        <v>4.9519282046593836E-3</v>
      </c>
      <c r="J1085" s="4">
        <f t="shared" si="343"/>
        <v>8.563026618518696E-3</v>
      </c>
      <c r="K1085" s="4">
        <f t="shared" si="347"/>
        <v>2.8187899011147041E-4</v>
      </c>
      <c r="L1085" s="4">
        <f t="shared" si="353"/>
        <v>4.493980656160127E-3</v>
      </c>
      <c r="M1085" s="4">
        <f t="shared" si="348"/>
        <v>1.0555548803461363E-2</v>
      </c>
      <c r="N1085" s="4">
        <f t="shared" si="354"/>
        <v>8.0753017913878546E-3</v>
      </c>
      <c r="O1085" s="4">
        <f t="shared" si="356"/>
        <v>-2.4346793349168893E-3</v>
      </c>
      <c r="P1085" s="4">
        <f t="shared" si="357"/>
        <v>5.7822588340065359E-2</v>
      </c>
      <c r="T1085" s="4">
        <f t="shared" si="340"/>
        <v>1.3514954823178079E-2</v>
      </c>
      <c r="U1085" s="4">
        <f t="shared" si="341"/>
        <v>1.3514954823178079E-2</v>
      </c>
      <c r="V1085" s="2">
        <f t="shared" si="349"/>
        <v>1.3636848440524989E-3</v>
      </c>
      <c r="W1085" s="4">
        <f t="shared" si="350"/>
        <v>-8.6499520043880097E-3</v>
      </c>
      <c r="X1085" s="4">
        <f t="shared" si="351"/>
        <v>1.2134722042589311E-2</v>
      </c>
      <c r="Y1085" s="4">
        <f t="shared" si="344"/>
        <v>-1.2190463640687946E-2</v>
      </c>
      <c r="Z1085" s="4">
        <f t="shared" si="345"/>
        <v>-5.9620778075796218E-3</v>
      </c>
      <c r="AA1085" s="4">
        <f t="shared" si="355"/>
        <v>-4.8966621363597694E-3</v>
      </c>
    </row>
    <row r="1086" spans="1:27" x14ac:dyDescent="0.3">
      <c r="A1086" s="1">
        <f t="shared" si="337"/>
        <v>17</v>
      </c>
      <c r="B1086" s="1">
        <f t="shared" si="338"/>
        <v>4</v>
      </c>
      <c r="C1086" s="10">
        <v>40654</v>
      </c>
      <c r="D1086" s="3">
        <v>1337.38</v>
      </c>
      <c r="E1086" s="3">
        <v>1333.23</v>
      </c>
      <c r="F1086" s="3">
        <f t="shared" si="346"/>
        <v>1321.0360000000001</v>
      </c>
      <c r="G1086" s="3">
        <f t="shared" si="352"/>
        <v>1320.0900000000001</v>
      </c>
      <c r="H1086" s="4">
        <f t="shared" si="339"/>
        <v>5.2767671908357213E-3</v>
      </c>
      <c r="I1086" s="4">
        <f t="shared" si="342"/>
        <v>2.1573108030909817E-3</v>
      </c>
      <c r="J1086" s="4">
        <f t="shared" si="343"/>
        <v>3.1194563877447396E-3</v>
      </c>
      <c r="K1086" s="4">
        <f t="shared" si="347"/>
        <v>-1.0079978351724236E-2</v>
      </c>
      <c r="L1086" s="4">
        <f t="shared" si="353"/>
        <v>-9.1637685371711523E-3</v>
      </c>
      <c r="M1086" s="4">
        <f t="shared" si="348"/>
        <v>1.2372107951637994E-2</v>
      </c>
      <c r="N1086" s="4">
        <f t="shared" si="354"/>
        <v>1.3097591830859989E-2</v>
      </c>
      <c r="O1086" s="4">
        <f t="shared" si="356"/>
        <v>7.0735318308925857E-4</v>
      </c>
      <c r="P1086" s="4">
        <f t="shared" si="357"/>
        <v>6.3404471867943138E-2</v>
      </c>
      <c r="T1086" s="4">
        <f t="shared" si="340"/>
        <v>5.2767671908357213E-3</v>
      </c>
      <c r="U1086" s="4">
        <f t="shared" si="341"/>
        <v>5.2767671908357213E-3</v>
      </c>
      <c r="V1086" s="2">
        <f t="shared" si="349"/>
        <v>-1.1906551610090441E-2</v>
      </c>
      <c r="W1086" s="4">
        <f t="shared" si="350"/>
        <v>-2.1787486093989485E-2</v>
      </c>
      <c r="X1086" s="4">
        <f t="shared" si="351"/>
        <v>1.739037823692308E-2</v>
      </c>
      <c r="Y1086" s="4">
        <f t="shared" si="344"/>
        <v>-2.2423120766291216E-2</v>
      </c>
      <c r="Z1086" s="4">
        <f t="shared" si="345"/>
        <v>-1.6259254391975612E-2</v>
      </c>
      <c r="AA1086" s="4">
        <f t="shared" si="355"/>
        <v>1.4342634314375689E-3</v>
      </c>
    </row>
    <row r="1087" spans="1:27" x14ac:dyDescent="0.3">
      <c r="A1087" s="1">
        <f t="shared" si="337"/>
        <v>18</v>
      </c>
      <c r="B1087" s="1">
        <f t="shared" si="338"/>
        <v>1</v>
      </c>
      <c r="C1087" s="10">
        <v>40658</v>
      </c>
      <c r="D1087" s="3">
        <v>1335.25</v>
      </c>
      <c r="E1087" s="3">
        <v>1337.14</v>
      </c>
      <c r="F1087" s="3">
        <f t="shared" si="346"/>
        <v>1324.15</v>
      </c>
      <c r="G1087" s="3">
        <f t="shared" si="352"/>
        <v>1320.798</v>
      </c>
      <c r="H1087" s="4">
        <f t="shared" si="339"/>
        <v>-1.592666257907333E-3</v>
      </c>
      <c r="I1087" s="4">
        <f t="shared" si="342"/>
        <v>-1.7945535300364075E-4</v>
      </c>
      <c r="J1087" s="4">
        <f t="shared" si="343"/>
        <v>-1.4132109049036924E-3</v>
      </c>
      <c r="K1087" s="4">
        <f t="shared" si="347"/>
        <v>-1.1967428853429921E-2</v>
      </c>
      <c r="L1087" s="4">
        <f t="shared" si="353"/>
        <v>-1.3599558672761599E-2</v>
      </c>
      <c r="M1087" s="4">
        <f t="shared" si="348"/>
        <v>8.3827360948532329E-3</v>
      </c>
      <c r="N1087" s="4">
        <f t="shared" si="354"/>
        <v>1.0941869990717732E-2</v>
      </c>
      <c r="O1087" s="4">
        <f t="shared" si="356"/>
        <v>2.5103913124883649E-3</v>
      </c>
      <c r="P1087" s="4">
        <f t="shared" si="357"/>
        <v>6.1710823447091293E-2</v>
      </c>
      <c r="T1087" s="4">
        <f t="shared" si="340"/>
        <v>-1.592666257907333E-3</v>
      </c>
      <c r="U1087" s="4">
        <f t="shared" si="341"/>
        <v>-1.592666257907333E-3</v>
      </c>
      <c r="V1087" s="2">
        <f t="shared" si="349"/>
        <v>-1.3234832284018038E-2</v>
      </c>
      <c r="W1087" s="4">
        <f t="shared" si="350"/>
        <v>-2.3102483961177811E-2</v>
      </c>
      <c r="X1087" s="4">
        <f t="shared" si="351"/>
        <v>1.1798314742967943E-2</v>
      </c>
      <c r="Y1087" s="4">
        <f t="shared" si="344"/>
        <v>-2.4287036972464381E-2</v>
      </c>
      <c r="Z1087" s="4">
        <f t="shared" si="345"/>
        <v>-1.8134923055343647E-2</v>
      </c>
      <c r="AA1087" s="4">
        <f t="shared" si="355"/>
        <v>5.0886336138256738E-3</v>
      </c>
    </row>
    <row r="1088" spans="1:27" x14ac:dyDescent="0.3">
      <c r="A1088" s="1">
        <f t="shared" si="337"/>
        <v>18</v>
      </c>
      <c r="B1088" s="1">
        <f t="shared" si="338"/>
        <v>2</v>
      </c>
      <c r="C1088" s="10">
        <v>40659</v>
      </c>
      <c r="D1088" s="3">
        <v>1347.24</v>
      </c>
      <c r="E1088" s="3">
        <v>1336.75</v>
      </c>
      <c r="F1088" s="3">
        <f t="shared" si="346"/>
        <v>1332.57</v>
      </c>
      <c r="G1088" s="3">
        <f t="shared" si="352"/>
        <v>1323.076</v>
      </c>
      <c r="H1088" s="4">
        <f t="shared" si="339"/>
        <v>8.9795918367347009E-3</v>
      </c>
      <c r="I1088" s="4">
        <f t="shared" si="342"/>
        <v>1.1233851338700617E-3</v>
      </c>
      <c r="J1088" s="4">
        <f t="shared" si="343"/>
        <v>7.856206702864639E-3</v>
      </c>
      <c r="K1088" s="4">
        <f t="shared" si="347"/>
        <v>-4.7537914248268727E-3</v>
      </c>
      <c r="L1088" s="4">
        <f t="shared" si="353"/>
        <v>-1.1128169922403251E-2</v>
      </c>
      <c r="M1088" s="4">
        <f t="shared" si="348"/>
        <v>1.1008802539453893E-2</v>
      </c>
      <c r="N1088" s="4">
        <f t="shared" si="354"/>
        <v>1.8263501114070536E-2</v>
      </c>
      <c r="O1088" s="4">
        <f t="shared" si="356"/>
        <v>7.0469997921676275E-3</v>
      </c>
      <c r="P1088" s="4">
        <f t="shared" si="357"/>
        <v>7.1244553290289669E-2</v>
      </c>
      <c r="T1088" s="4">
        <f t="shared" si="340"/>
        <v>8.9795918367347009E-3</v>
      </c>
      <c r="U1088" s="4">
        <f t="shared" si="341"/>
        <v>8.9795918367347009E-3</v>
      </c>
      <c r="V1088" s="2">
        <f t="shared" si="349"/>
        <v>-2.2550084253884967E-2</v>
      </c>
      <c r="W1088" s="4">
        <f t="shared" si="350"/>
        <v>-3.2324583411346156E-2</v>
      </c>
      <c r="X1088" s="4">
        <f t="shared" si="351"/>
        <v>3.2257075869255331E-2</v>
      </c>
      <c r="Y1088" s="4">
        <f t="shared" si="344"/>
        <v>-1.7163345147709373E-2</v>
      </c>
      <c r="Z1088" s="4">
        <f t="shared" si="345"/>
        <v>-1.0966314574484591E-2</v>
      </c>
      <c r="AA1088" s="4">
        <f t="shared" si="355"/>
        <v>1.4455131084317407E-2</v>
      </c>
    </row>
    <row r="1089" spans="1:27" x14ac:dyDescent="0.3">
      <c r="A1089" s="1">
        <f t="shared" si="337"/>
        <v>18</v>
      </c>
      <c r="B1089" s="1">
        <f t="shared" si="338"/>
        <v>3</v>
      </c>
      <c r="C1089" s="10">
        <v>40660</v>
      </c>
      <c r="D1089" s="3">
        <v>1355.66</v>
      </c>
      <c r="E1089" s="3">
        <v>1348.43</v>
      </c>
      <c r="F1089" s="3">
        <f t="shared" si="346"/>
        <v>1341.1779999999999</v>
      </c>
      <c r="G1089" s="3">
        <f t="shared" si="352"/>
        <v>1327.2260000000001</v>
      </c>
      <c r="H1089" s="4">
        <f t="shared" si="339"/>
        <v>6.2498144354384321E-3</v>
      </c>
      <c r="I1089" s="4">
        <f t="shared" si="342"/>
        <v>8.8328731332209154E-4</v>
      </c>
      <c r="J1089" s="4">
        <f t="shared" si="343"/>
        <v>5.3665271221163408E-3</v>
      </c>
      <c r="K1089" s="4">
        <f t="shared" si="347"/>
        <v>-7.1869154716309776E-3</v>
      </c>
      <c r="L1089" s="4">
        <f t="shared" si="353"/>
        <v>-1.7200597765307891E-2</v>
      </c>
      <c r="M1089" s="4">
        <f t="shared" si="348"/>
        <v>1.0797970142665776E-2</v>
      </c>
      <c r="N1089" s="4">
        <f t="shared" si="354"/>
        <v>2.1423630941527643E-2</v>
      </c>
      <c r="O1089" s="4">
        <f t="shared" si="356"/>
        <v>1.0291666051959761E-2</v>
      </c>
      <c r="P1089" s="4">
        <f t="shared" si="357"/>
        <v>7.793963296332812E-2</v>
      </c>
      <c r="T1089" s="4">
        <f t="shared" si="340"/>
        <v>6.2498144354384321E-3</v>
      </c>
      <c r="U1089" s="4">
        <f t="shared" si="341"/>
        <v>6.2498144354384321E-3</v>
      </c>
      <c r="V1089" s="2">
        <f t="shared" si="349"/>
        <v>-2.569698049345337E-2</v>
      </c>
      <c r="W1089" s="4">
        <f t="shared" si="350"/>
        <v>-3.5440010688518785E-2</v>
      </c>
      <c r="X1089" s="4">
        <f t="shared" si="351"/>
        <v>3.2789383065929358E-2</v>
      </c>
      <c r="Y1089" s="4">
        <f t="shared" si="344"/>
        <v>-1.9566130989441096E-2</v>
      </c>
      <c r="Z1089" s="4">
        <f t="shared" si="345"/>
        <v>-1.3384250581046508E-2</v>
      </c>
      <c r="AA1089" s="4">
        <f t="shared" si="355"/>
        <v>2.1247660427298313E-2</v>
      </c>
    </row>
    <row r="1090" spans="1:27" x14ac:dyDescent="0.3">
      <c r="A1090" s="1">
        <f t="shared" si="337"/>
        <v>18</v>
      </c>
      <c r="B1090" s="1">
        <f t="shared" si="338"/>
        <v>4</v>
      </c>
      <c r="C1090" s="10">
        <v>40661</v>
      </c>
      <c r="D1090" s="3">
        <v>1360.48</v>
      </c>
      <c r="E1090" s="3">
        <v>1353.86</v>
      </c>
      <c r="F1090" s="3">
        <f t="shared" si="346"/>
        <v>1347.202</v>
      </c>
      <c r="G1090" s="3">
        <f t="shared" si="352"/>
        <v>1331.8330000000001</v>
      </c>
      <c r="H1090" s="4">
        <f t="shared" si="339"/>
        <v>3.5554637593496422E-3</v>
      </c>
      <c r="I1090" s="4">
        <f t="shared" si="342"/>
        <v>-1.327766549134873E-3</v>
      </c>
      <c r="J1090" s="4">
        <f t="shared" si="343"/>
        <v>4.8832303084845154E-3</v>
      </c>
      <c r="K1090" s="4">
        <f t="shared" si="347"/>
        <v>-8.6876502957969875E-3</v>
      </c>
      <c r="L1090" s="4">
        <f t="shared" si="353"/>
        <v>-1.99238747178496E-2</v>
      </c>
      <c r="M1090" s="4">
        <f t="shared" si="348"/>
        <v>9.8559829928993713E-3</v>
      </c>
      <c r="N1090" s="4">
        <f t="shared" si="354"/>
        <v>2.1509453512564964E-2</v>
      </c>
      <c r="O1090" s="4">
        <f t="shared" si="356"/>
        <v>1.1296748206515285E-2</v>
      </c>
      <c r="P1090" s="4">
        <f t="shared" si="357"/>
        <v>8.1772208263095891E-2</v>
      </c>
      <c r="T1090" s="4">
        <f t="shared" si="340"/>
        <v>3.5554637593496422E-3</v>
      </c>
      <c r="U1090" s="4">
        <f t="shared" si="341"/>
        <v>3.5554637593496422E-3</v>
      </c>
      <c r="V1090" s="2">
        <f t="shared" si="349"/>
        <v>-1.866249649617174E-2</v>
      </c>
      <c r="W1090" s="4">
        <f t="shared" si="350"/>
        <v>-2.8475871531209992E-2</v>
      </c>
      <c r="X1090" s="4">
        <f t="shared" si="351"/>
        <v>2.2640488288884302E-2</v>
      </c>
      <c r="Y1090" s="4">
        <f t="shared" si="344"/>
        <v>-2.1048153409315706E-2</v>
      </c>
      <c r="Z1090" s="4">
        <f t="shared" si="345"/>
        <v>-1.4875617522415072E-2</v>
      </c>
      <c r="AA1090" s="4">
        <f t="shared" si="355"/>
        <v>2.3348910414565122E-2</v>
      </c>
    </row>
    <row r="1091" spans="1:27" x14ac:dyDescent="0.3">
      <c r="A1091" s="1">
        <f t="shared" ref="A1091:A1154" si="358">WEEKNUM(C1091,2)</f>
        <v>18</v>
      </c>
      <c r="B1091" s="1">
        <f t="shared" ref="B1091:B1154" si="359">WEEKDAY(C1091,2)</f>
        <v>5</v>
      </c>
      <c r="C1091" s="10">
        <v>40662</v>
      </c>
      <c r="D1091" s="3">
        <v>1363.61</v>
      </c>
      <c r="E1091" s="3">
        <v>1360.14</v>
      </c>
      <c r="F1091" s="3">
        <f t="shared" si="346"/>
        <v>1352.4479999999999</v>
      </c>
      <c r="G1091" s="3">
        <f t="shared" si="352"/>
        <v>1336.742</v>
      </c>
      <c r="H1091" s="4">
        <f t="shared" ref="H1091:H1154" si="360">(D1091-D1090)/D1090</f>
        <v>2.3006585910854121E-3</v>
      </c>
      <c r="I1091" s="4">
        <f t="shared" si="342"/>
        <v>-2.499117958367033E-4</v>
      </c>
      <c r="J1091" s="4">
        <f t="shared" si="343"/>
        <v>2.5505703869221153E-3</v>
      </c>
      <c r="K1091" s="4">
        <f t="shared" si="347"/>
        <v>-7.9549129718924343E-3</v>
      </c>
      <c r="L1091" s="4">
        <f t="shared" si="353"/>
        <v>-1.9642577129640536E-2</v>
      </c>
      <c r="M1091" s="4">
        <f t="shared" si="348"/>
        <v>8.2531823774370881E-3</v>
      </c>
      <c r="N1091" s="4">
        <f t="shared" si="354"/>
        <v>2.0099615333400118E-2</v>
      </c>
      <c r="O1091" s="4">
        <f t="shared" si="356"/>
        <v>1.1517956013816198E-2</v>
      </c>
      <c r="P1091" s="4">
        <f t="shared" si="357"/>
        <v>8.426099678763381E-2</v>
      </c>
      <c r="T1091" s="4">
        <f t="shared" ref="T1091:T1154" si="361">(D1091-D1090)/D1090</f>
        <v>2.3006585910854121E-3</v>
      </c>
      <c r="U1091" s="4">
        <f t="shared" ref="U1091:U1154" si="362">(D1091-D1090)/D1090</f>
        <v>2.3006585910854121E-3</v>
      </c>
      <c r="V1091" s="2">
        <f t="shared" si="349"/>
        <v>-1.6979301423027098E-2</v>
      </c>
      <c r="W1091" s="4">
        <f t="shared" si="350"/>
        <v>-2.6809508408796881E-2</v>
      </c>
      <c r="X1091" s="4">
        <f t="shared" si="351"/>
        <v>1.9612974622022005E-2</v>
      </c>
      <c r="Y1091" s="4">
        <f t="shared" si="344"/>
        <v>-2.0324552461021002E-2</v>
      </c>
      <c r="Z1091" s="4">
        <f t="shared" si="345"/>
        <v>-1.4147454089421151E-2</v>
      </c>
      <c r="AA1091" s="4">
        <f t="shared" si="355"/>
        <v>2.3778307328490522E-2</v>
      </c>
    </row>
    <row r="1092" spans="1:27" x14ac:dyDescent="0.3">
      <c r="A1092" s="1">
        <f t="shared" si="358"/>
        <v>19</v>
      </c>
      <c r="B1092" s="1">
        <f t="shared" si="359"/>
        <v>1</v>
      </c>
      <c r="C1092" s="10">
        <v>40665</v>
      </c>
      <c r="D1092" s="3">
        <v>1361.22</v>
      </c>
      <c r="E1092" s="3">
        <v>1365.21</v>
      </c>
      <c r="F1092" s="3">
        <f t="shared" si="346"/>
        <v>1357.6420000000001</v>
      </c>
      <c r="G1092" s="3">
        <f t="shared" si="352"/>
        <v>1340.896</v>
      </c>
      <c r="H1092" s="4">
        <f t="shared" si="360"/>
        <v>-1.7527005522105829E-3</v>
      </c>
      <c r="I1092" s="4">
        <f t="shared" ref="I1092:I1155" si="363">(E1092-D1091)/D1091</f>
        <v>1.1733560182164524E-3</v>
      </c>
      <c r="J1092" s="4">
        <f t="shared" ref="J1092:J1155" si="364">H1092-I1092</f>
        <v>-2.9260565704270353E-3</v>
      </c>
      <c r="K1092" s="4">
        <f t="shared" si="347"/>
        <v>-5.0325972968810403E-3</v>
      </c>
      <c r="L1092" s="4">
        <f t="shared" si="353"/>
        <v>-1.8313317020425324E-2</v>
      </c>
      <c r="M1092" s="4">
        <f t="shared" si="348"/>
        <v>2.6354517612153824E-3</v>
      </c>
      <c r="N1092" s="4">
        <f t="shared" si="354"/>
        <v>1.5157029329642321E-2</v>
      </c>
      <c r="O1092" s="4">
        <f t="shared" si="356"/>
        <v>1.2302199497509657E-2</v>
      </c>
      <c r="P1092" s="4">
        <f t="shared" si="357"/>
        <v>8.2360611939823733E-2</v>
      </c>
      <c r="T1092" s="4">
        <f t="shared" si="361"/>
        <v>-1.7527005522105829E-3</v>
      </c>
      <c r="U1092" s="4">
        <f t="shared" si="362"/>
        <v>-1.7527005522105829E-3</v>
      </c>
      <c r="V1092" s="2">
        <f t="shared" si="349"/>
        <v>-2.079773542288477E-2</v>
      </c>
      <c r="W1092" s="4">
        <f t="shared" si="350"/>
        <v>-3.0589758068655895E-2</v>
      </c>
      <c r="X1092" s="4">
        <f t="shared" si="351"/>
        <v>1.9449541284403689E-2</v>
      </c>
      <c r="Y1092" s="4">
        <f t="shared" si="344"/>
        <v>-1.7438674637319001E-2</v>
      </c>
      <c r="Z1092" s="4">
        <f t="shared" si="345"/>
        <v>-1.1243380085290097E-2</v>
      </c>
      <c r="AA1092" s="4">
        <f t="shared" si="355"/>
        <v>2.5293206962957338E-2</v>
      </c>
    </row>
    <row r="1093" spans="1:27" x14ac:dyDescent="0.3">
      <c r="A1093" s="1">
        <f t="shared" si="358"/>
        <v>19</v>
      </c>
      <c r="B1093" s="1">
        <f t="shared" si="359"/>
        <v>2</v>
      </c>
      <c r="C1093" s="10">
        <v>40666</v>
      </c>
      <c r="D1093" s="3">
        <v>1356.62</v>
      </c>
      <c r="E1093" s="3">
        <v>1359.76</v>
      </c>
      <c r="F1093" s="3">
        <f t="shared" si="346"/>
        <v>1359.518</v>
      </c>
      <c r="G1093" s="3">
        <f t="shared" si="352"/>
        <v>1346.0439999999999</v>
      </c>
      <c r="H1093" s="4">
        <f t="shared" si="360"/>
        <v>-3.3793214910155128E-3</v>
      </c>
      <c r="I1093" s="4">
        <f t="shared" si="363"/>
        <v>-1.072567255844049E-3</v>
      </c>
      <c r="J1093" s="4">
        <f t="shared" si="364"/>
        <v>-2.3067542351714637E-3</v>
      </c>
      <c r="K1093" s="4">
        <f t="shared" si="347"/>
        <v>-7.1810581684074849E-4</v>
      </c>
      <c r="L1093" s="4">
        <f t="shared" si="353"/>
        <v>-1.2012100256469265E-2</v>
      </c>
      <c r="M1093" s="4">
        <f t="shared" si="348"/>
        <v>-2.1316378304664877E-3</v>
      </c>
      <c r="N1093" s="4">
        <f t="shared" si="354"/>
        <v>7.857098282076978E-3</v>
      </c>
      <c r="O1093" s="4">
        <f t="shared" si="356"/>
        <v>9.932036974244933E-3</v>
      </c>
      <c r="P1093" s="4">
        <f t="shared" si="357"/>
        <v>7.8702967462866785E-2</v>
      </c>
      <c r="T1093" s="4">
        <f t="shared" si="361"/>
        <v>-3.3793214910155128E-3</v>
      </c>
      <c r="U1093" s="4">
        <f t="shared" si="362"/>
        <v>-3.3793214910155128E-3</v>
      </c>
      <c r="V1093" s="2">
        <f t="shared" si="349"/>
        <v>-1.0270198792259898E-2</v>
      </c>
      <c r="W1093" s="4">
        <f t="shared" si="350"/>
        <v>-2.0167496804337378E-2</v>
      </c>
      <c r="X1093" s="4">
        <f t="shared" si="351"/>
        <v>6.9623823520678441E-3</v>
      </c>
      <c r="Y1093" s="4">
        <f t="shared" si="344"/>
        <v>-1.3177979809149429E-2</v>
      </c>
      <c r="Z1093" s="4">
        <f t="shared" si="345"/>
        <v>-6.9558205121164679E-3</v>
      </c>
      <c r="AA1093" s="4">
        <f t="shared" si="355"/>
        <v>2.0222577425576212E-2</v>
      </c>
    </row>
    <row r="1094" spans="1:27" x14ac:dyDescent="0.3">
      <c r="A1094" s="1">
        <f t="shared" si="358"/>
        <v>19</v>
      </c>
      <c r="B1094" s="1">
        <f t="shared" si="359"/>
        <v>3</v>
      </c>
      <c r="C1094" s="10">
        <v>40667</v>
      </c>
      <c r="D1094" s="3">
        <v>1347.32</v>
      </c>
      <c r="E1094" s="3">
        <v>1355.9</v>
      </c>
      <c r="F1094" s="3">
        <f t="shared" si="346"/>
        <v>1357.85</v>
      </c>
      <c r="G1094" s="3">
        <f t="shared" si="352"/>
        <v>1349.5139999999999</v>
      </c>
      <c r="H1094" s="4">
        <f t="shared" si="360"/>
        <v>-6.8552726629416902E-3</v>
      </c>
      <c r="I1094" s="4">
        <f t="shared" si="363"/>
        <v>-5.3073078680824397E-4</v>
      </c>
      <c r="J1094" s="4">
        <f t="shared" si="364"/>
        <v>-6.3245418761334465E-3</v>
      </c>
      <c r="K1094" s="4">
        <f t="shared" si="347"/>
        <v>2.8471495333993175E-3</v>
      </c>
      <c r="L1094" s="4">
        <f t="shared" si="353"/>
        <v>-5.0583230545193534E-3</v>
      </c>
      <c r="M1094" s="4">
        <f t="shared" si="348"/>
        <v>-7.7549066539013686E-3</v>
      </c>
      <c r="N1094" s="4">
        <f t="shared" si="354"/>
        <v>-1.6257704625516742E-3</v>
      </c>
      <c r="O1094" s="4">
        <f t="shared" si="356"/>
        <v>6.1870973488109826E-3</v>
      </c>
      <c r="P1094" s="4">
        <f t="shared" si="357"/>
        <v>7.1308164498584514E-2</v>
      </c>
      <c r="T1094" s="4">
        <f t="shared" si="361"/>
        <v>-6.8552726629416902E-3</v>
      </c>
      <c r="U1094" s="4">
        <f t="shared" si="362"/>
        <v>-6.8552726629416902E-3</v>
      </c>
      <c r="V1094" s="2">
        <f t="shared" si="349"/>
        <v>-7.076410490777145E-4</v>
      </c>
      <c r="W1094" s="4">
        <f t="shared" si="350"/>
        <v>-1.0700564638587023E-2</v>
      </c>
      <c r="X1094" s="4">
        <f t="shared" si="351"/>
        <v>-6.1519850109910635E-3</v>
      </c>
      <c r="Y1094" s="4">
        <f t="shared" ref="Y1094:Y1157" si="365">(SUM(D1090:D1093)*(0.99/4.01)-D1093)/D1093</f>
        <v>-9.6571790143986074E-3</v>
      </c>
      <c r="Z1094" s="4">
        <f t="shared" ref="Z1094:Z1157" si="366">(SUM(D1090:D1093)*(0.995/4.005)-D1093)/D1093</f>
        <v>-3.4128201890313748E-3</v>
      </c>
      <c r="AA1094" s="4">
        <f t="shared" si="355"/>
        <v>1.2430863017436931E-2</v>
      </c>
    </row>
    <row r="1095" spans="1:27" x14ac:dyDescent="0.3">
      <c r="A1095" s="1">
        <f t="shared" si="358"/>
        <v>19</v>
      </c>
      <c r="B1095" s="1">
        <f t="shared" si="359"/>
        <v>4</v>
      </c>
      <c r="C1095" s="10">
        <v>40668</v>
      </c>
      <c r="D1095" s="3">
        <v>1335.1</v>
      </c>
      <c r="E1095" s="3">
        <v>1344.16</v>
      </c>
      <c r="F1095" s="3">
        <f t="shared" ref="F1095:F1158" si="367">AVERAGE(D1091:D1095)</f>
        <v>1352.7739999999999</v>
      </c>
      <c r="G1095" s="3">
        <f t="shared" si="352"/>
        <v>1349.9879999999998</v>
      </c>
      <c r="H1095" s="4">
        <f t="shared" si="360"/>
        <v>-9.0698571979930739E-3</v>
      </c>
      <c r="I1095" s="4">
        <f t="shared" si="363"/>
        <v>-2.3453967876969498E-3</v>
      </c>
      <c r="J1095" s="4">
        <f t="shared" si="364"/>
        <v>-6.7244604102961241E-3</v>
      </c>
      <c r="K1095" s="4">
        <f t="shared" ref="K1095:K1158" si="368">(SUM(D1091:D1094)/4-D1094)/D1094</f>
        <v>7.3275094261199608E-3</v>
      </c>
      <c r="L1095" s="4">
        <f t="shared" si="353"/>
        <v>3.2080145935799074E-3</v>
      </c>
      <c r="M1095" s="4">
        <f t="shared" ref="M1095:M1158" si="369">(D1095-F1095)/F1095</f>
        <v>-1.3065005684615449E-2</v>
      </c>
      <c r="N1095" s="4">
        <f t="shared" si="354"/>
        <v>-1.1028246177002998E-2</v>
      </c>
      <c r="O1095" s="4">
        <f t="shared" si="356"/>
        <v>2.0867350760243116E-3</v>
      </c>
      <c r="P1095" s="4">
        <f t="shared" si="357"/>
        <v>6.1591552431538278E-2</v>
      </c>
      <c r="T1095" s="4">
        <f t="shared" si="361"/>
        <v>-9.0698571979930739E-3</v>
      </c>
      <c r="U1095" s="4">
        <f t="shared" si="362"/>
        <v>-9.0698571979930739E-3</v>
      </c>
      <c r="V1095" s="2">
        <f t="shared" ref="V1095:V1158" si="370">(D1090-D1094)/D1094</f>
        <v>9.7675385209156571E-3</v>
      </c>
      <c r="W1095" s="4">
        <f t="shared" ref="W1095:W1158" si="371">(D1090*(1-0.01)-D1094)/D1094</f>
        <v>-3.301368642935506E-4</v>
      </c>
      <c r="X1095" s="4">
        <f t="shared" ref="X1095:X1158" si="372">(D1095-D1090)/D1090</f>
        <v>-1.8655180524520837E-2</v>
      </c>
      <c r="Y1095" s="4">
        <f t="shared" si="365"/>
        <v>-5.2326839582456514E-3</v>
      </c>
      <c r="Z1095" s="4">
        <f t="shared" si="366"/>
        <v>1.039572413472474E-3</v>
      </c>
      <c r="AA1095" s="4">
        <f t="shared" si="355"/>
        <v>4.1359796081062005E-3</v>
      </c>
    </row>
    <row r="1096" spans="1:27" x14ac:dyDescent="0.3">
      <c r="A1096" s="1">
        <f t="shared" si="358"/>
        <v>19</v>
      </c>
      <c r="B1096" s="1">
        <f t="shared" si="359"/>
        <v>5</v>
      </c>
      <c r="C1096" s="10">
        <v>40669</v>
      </c>
      <c r="D1096" s="3">
        <v>1340.2</v>
      </c>
      <c r="E1096" s="3">
        <v>1340.24</v>
      </c>
      <c r="F1096" s="3">
        <f t="shared" si="367"/>
        <v>1348.0920000000001</v>
      </c>
      <c r="G1096" s="3">
        <f t="shared" si="352"/>
        <v>1350.27</v>
      </c>
      <c r="H1096" s="4">
        <f t="shared" si="360"/>
        <v>3.8199385813797743E-3</v>
      </c>
      <c r="I1096" s="4">
        <f t="shared" si="363"/>
        <v>3.8498988839788034E-3</v>
      </c>
      <c r="J1096" s="4">
        <f t="shared" si="364"/>
        <v>-2.996030259902905E-5</v>
      </c>
      <c r="K1096" s="4">
        <f t="shared" si="368"/>
        <v>1.120889820987203E-2</v>
      </c>
      <c r="L1096" s="4">
        <f t="shared" si="353"/>
        <v>1.2200501002837824E-2</v>
      </c>
      <c r="M1096" s="4">
        <f t="shared" si="369"/>
        <v>-5.8541998617305437E-3</v>
      </c>
      <c r="N1096" s="4">
        <f t="shared" si="354"/>
        <v>-7.4577677057180687E-3</v>
      </c>
      <c r="O1096" s="4">
        <f t="shared" si="356"/>
        <v>-1.6251305775256556E-3</v>
      </c>
      <c r="P1096" s="4">
        <f t="shared" si="357"/>
        <v>6.564676696033836E-2</v>
      </c>
      <c r="T1096" s="4">
        <f t="shared" si="361"/>
        <v>3.8199385813797743E-3</v>
      </c>
      <c r="U1096" s="4">
        <f t="shared" si="362"/>
        <v>3.8199385813797743E-3</v>
      </c>
      <c r="V1096" s="2">
        <f t="shared" si="370"/>
        <v>2.1354205677477336E-2</v>
      </c>
      <c r="W1096" s="4">
        <f t="shared" si="371"/>
        <v>1.1140663620702606E-2</v>
      </c>
      <c r="X1096" s="4">
        <f t="shared" si="372"/>
        <v>-1.7167665241527897E-2</v>
      </c>
      <c r="Y1096" s="4">
        <f t="shared" si="365"/>
        <v>-1.3996915433682863E-3</v>
      </c>
      <c r="Z1096" s="4">
        <f t="shared" si="366"/>
        <v>4.8967328028191445E-3</v>
      </c>
      <c r="AA1096" s="4">
        <f t="shared" si="355"/>
        <v>-3.2208262350935249E-3</v>
      </c>
    </row>
    <row r="1097" spans="1:27" x14ac:dyDescent="0.3">
      <c r="A1097" s="1">
        <f t="shared" si="358"/>
        <v>20</v>
      </c>
      <c r="B1097" s="1">
        <f t="shared" si="359"/>
        <v>1</v>
      </c>
      <c r="C1097" s="10">
        <v>40672</v>
      </c>
      <c r="D1097" s="3">
        <v>1346.29</v>
      </c>
      <c r="E1097" s="3">
        <v>1340.2</v>
      </c>
      <c r="F1097" s="3">
        <f t="shared" si="367"/>
        <v>1345.106</v>
      </c>
      <c r="G1097" s="3">
        <f t="shared" si="352"/>
        <v>1351.3740000000003</v>
      </c>
      <c r="H1097" s="4">
        <f t="shared" si="360"/>
        <v>4.5440978958363812E-3</v>
      </c>
      <c r="I1097" s="4">
        <f t="shared" si="363"/>
        <v>0</v>
      </c>
      <c r="J1097" s="4">
        <f t="shared" si="364"/>
        <v>4.5440978958363812E-3</v>
      </c>
      <c r="K1097" s="4">
        <f t="shared" si="368"/>
        <v>3.4397851067004175E-3</v>
      </c>
      <c r="L1097" s="4">
        <f t="shared" si="353"/>
        <v>8.75905752043637E-3</v>
      </c>
      <c r="M1097" s="4">
        <f t="shared" si="369"/>
        <v>8.8022802663876979E-4</v>
      </c>
      <c r="N1097" s="4">
        <f t="shared" si="354"/>
        <v>-3.7620969472553761E-3</v>
      </c>
      <c r="O1097" s="4">
        <f t="shared" si="356"/>
        <v>-4.6557576747953688E-3</v>
      </c>
      <c r="P1097" s="4">
        <f t="shared" si="357"/>
        <v>7.0489170191787673E-2</v>
      </c>
      <c r="T1097" s="4">
        <f t="shared" si="361"/>
        <v>4.5440978958363812E-3</v>
      </c>
      <c r="U1097" s="4">
        <f t="shared" si="362"/>
        <v>4.5440978958363812E-3</v>
      </c>
      <c r="V1097" s="2">
        <f t="shared" si="370"/>
        <v>1.5684226234890301E-2</v>
      </c>
      <c r="W1097" s="4">
        <f t="shared" si="371"/>
        <v>5.5273839725413759E-3</v>
      </c>
      <c r="X1097" s="4">
        <f t="shared" si="372"/>
        <v>-1.0968102143665288E-2</v>
      </c>
      <c r="Y1097" s="4">
        <f t="shared" si="365"/>
        <v>-9.0719329120864129E-3</v>
      </c>
      <c r="Z1097" s="4">
        <f t="shared" si="366"/>
        <v>-2.8238839638781883E-3</v>
      </c>
      <c r="AA1097" s="4">
        <f t="shared" si="355"/>
        <v>-9.2336565898816173E-3</v>
      </c>
    </row>
    <row r="1098" spans="1:27" x14ac:dyDescent="0.3">
      <c r="A1098" s="1">
        <f t="shared" si="358"/>
        <v>20</v>
      </c>
      <c r="B1098" s="1">
        <f t="shared" si="359"/>
        <v>2</v>
      </c>
      <c r="C1098" s="10">
        <v>40673</v>
      </c>
      <c r="D1098" s="3">
        <v>1357.16</v>
      </c>
      <c r="E1098" s="3">
        <v>1348.34</v>
      </c>
      <c r="F1098" s="3">
        <f t="shared" si="367"/>
        <v>1345.2139999999999</v>
      </c>
      <c r="G1098" s="3">
        <f t="shared" si="352"/>
        <v>1352.366</v>
      </c>
      <c r="H1098" s="4">
        <f t="shared" si="360"/>
        <v>8.0740405113312284E-3</v>
      </c>
      <c r="I1098" s="4">
        <f t="shared" si="363"/>
        <v>1.5227031323117267E-3</v>
      </c>
      <c r="J1098" s="4">
        <f t="shared" si="364"/>
        <v>6.5513373790195015E-3</v>
      </c>
      <c r="K1098" s="4">
        <f t="shared" si="368"/>
        <v>-3.0175519390324523E-3</v>
      </c>
      <c r="L1098" s="4">
        <f t="shared" si="353"/>
        <v>4.1174883073730731E-3</v>
      </c>
      <c r="M1098" s="4">
        <f t="shared" si="369"/>
        <v>8.8803714501931585E-3</v>
      </c>
      <c r="N1098" s="4">
        <f t="shared" si="354"/>
        <v>3.5448983485240654E-3</v>
      </c>
      <c r="O1098" s="4">
        <f t="shared" si="356"/>
        <v>-5.2698281705915615E-3</v>
      </c>
      <c r="P1098" s="4">
        <f t="shared" si="357"/>
        <v>7.9132343118857529E-2</v>
      </c>
      <c r="T1098" s="4">
        <f t="shared" si="361"/>
        <v>8.0740405113312284E-3</v>
      </c>
      <c r="U1098" s="4">
        <f t="shared" si="362"/>
        <v>8.0740405113312284E-3</v>
      </c>
      <c r="V1098" s="2">
        <f t="shared" si="370"/>
        <v>7.6729382228196957E-3</v>
      </c>
      <c r="W1098" s="4">
        <f t="shared" si="371"/>
        <v>-2.4037911594084883E-3</v>
      </c>
      <c r="X1098" s="4">
        <f t="shared" si="372"/>
        <v>3.9804809010643438E-4</v>
      </c>
      <c r="Y1098" s="4">
        <f t="shared" si="365"/>
        <v>-1.544875453330884E-2</v>
      </c>
      <c r="Z1098" s="4">
        <f t="shared" si="366"/>
        <v>-9.2409130380396928E-3</v>
      </c>
      <c r="AA1098" s="4">
        <f t="shared" si="355"/>
        <v>-1.0521375958244089E-2</v>
      </c>
    </row>
    <row r="1099" spans="1:27" x14ac:dyDescent="0.3">
      <c r="A1099" s="1">
        <f t="shared" si="358"/>
        <v>20</v>
      </c>
      <c r="B1099" s="1">
        <f t="shared" si="359"/>
        <v>3</v>
      </c>
      <c r="C1099" s="10">
        <v>40674</v>
      </c>
      <c r="D1099" s="3">
        <v>1342.08</v>
      </c>
      <c r="E1099" s="3">
        <v>1354.51</v>
      </c>
      <c r="F1099" s="3">
        <f t="shared" si="367"/>
        <v>1344.1659999999999</v>
      </c>
      <c r="G1099" s="3">
        <f t="shared" ref="G1099:G1162" si="373">AVERAGE(D1090:D1099)</f>
        <v>1351.008</v>
      </c>
      <c r="H1099" s="4">
        <f t="shared" si="360"/>
        <v>-1.1111438592354736E-2</v>
      </c>
      <c r="I1099" s="4">
        <f t="shared" si="363"/>
        <v>-1.9526069144390425E-3</v>
      </c>
      <c r="J1099" s="4">
        <f t="shared" si="364"/>
        <v>-9.1588316779156933E-3</v>
      </c>
      <c r="K1099" s="4">
        <f t="shared" si="368"/>
        <v>-9.1901470718265214E-3</v>
      </c>
      <c r="L1099" s="4">
        <f t="shared" ref="L1099:L1162" si="374">(SUM(D1090:D1098)/9-D1098)/D1098</f>
        <v>-3.802057237171801E-3</v>
      </c>
      <c r="M1099" s="4">
        <f t="shared" si="369"/>
        <v>-1.5518916562388967E-3</v>
      </c>
      <c r="N1099" s="4">
        <f t="shared" ref="N1099:N1162" si="375">(D1099-G1099)/G1099</f>
        <v>-6.6083990620337636E-3</v>
      </c>
      <c r="O1099" s="4">
        <f t="shared" si="356"/>
        <v>-5.0980567477349331E-3</v>
      </c>
      <c r="P1099" s="4">
        <f t="shared" si="357"/>
        <v>6.7141630355268461E-2</v>
      </c>
      <c r="T1099" s="4">
        <f t="shared" si="361"/>
        <v>-1.1111438592354736E-2</v>
      </c>
      <c r="U1099" s="4">
        <f t="shared" si="362"/>
        <v>-1.1111438592354736E-2</v>
      </c>
      <c r="V1099" s="2">
        <f t="shared" si="370"/>
        <v>-7.2504347313508688E-3</v>
      </c>
      <c r="W1099" s="4">
        <f t="shared" si="371"/>
        <v>-1.7177930384037293E-2</v>
      </c>
      <c r="X1099" s="4">
        <f t="shared" si="372"/>
        <v>-3.8892022682065208E-3</v>
      </c>
      <c r="Y1099" s="4">
        <f t="shared" si="365"/>
        <v>-2.1544384639509528E-2</v>
      </c>
      <c r="Z1099" s="4">
        <f t="shared" si="366"/>
        <v>-1.5374977614449259E-2</v>
      </c>
      <c r="AA1099" s="4">
        <f t="shared" ref="AA1099:AA1162" si="376">(F1099-F1094)/F1094</f>
        <v>-1.0077696358213329E-2</v>
      </c>
    </row>
    <row r="1100" spans="1:27" x14ac:dyDescent="0.3">
      <c r="A1100" s="1">
        <f t="shared" si="358"/>
        <v>20</v>
      </c>
      <c r="B1100" s="1">
        <f t="shared" si="359"/>
        <v>4</v>
      </c>
      <c r="C1100" s="10">
        <v>40675</v>
      </c>
      <c r="D1100" s="3">
        <v>1348.65</v>
      </c>
      <c r="E1100" s="3">
        <v>1339.39</v>
      </c>
      <c r="F1100" s="3">
        <f t="shared" si="367"/>
        <v>1346.8759999999997</v>
      </c>
      <c r="G1100" s="3">
        <f t="shared" si="373"/>
        <v>1349.8249999999998</v>
      </c>
      <c r="H1100" s="4">
        <f t="shared" si="360"/>
        <v>4.8953862660945429E-3</v>
      </c>
      <c r="I1100" s="4">
        <f t="shared" si="363"/>
        <v>-2.0043514544586219E-3</v>
      </c>
      <c r="J1100" s="4">
        <f t="shared" si="364"/>
        <v>6.8997377205531653E-3</v>
      </c>
      <c r="K1100" s="4">
        <f t="shared" si="368"/>
        <v>3.24310026227942E-3</v>
      </c>
      <c r="L1100" s="4">
        <f t="shared" si="374"/>
        <v>5.8681714618766135E-3</v>
      </c>
      <c r="M1100" s="4">
        <f t="shared" si="369"/>
        <v>1.3171219919282417E-3</v>
      </c>
      <c r="N1100" s="4">
        <f t="shared" si="375"/>
        <v>-8.7048321078638143E-4</v>
      </c>
      <c r="O1100" s="4">
        <f t="shared" ref="O1100:O1163" si="377">(F1100-G1100)/D1100</f>
        <v>-2.1866310755200157E-3</v>
      </c>
      <c r="P1100" s="4">
        <f t="shared" si="357"/>
        <v>7.2365700836487371E-2</v>
      </c>
      <c r="T1100" s="4">
        <f t="shared" si="361"/>
        <v>4.8953862660945429E-3</v>
      </c>
      <c r="U1100" s="4">
        <f t="shared" si="362"/>
        <v>4.8953862660945429E-3</v>
      </c>
      <c r="V1100" s="2">
        <f t="shared" si="370"/>
        <v>-5.2008822126848016E-3</v>
      </c>
      <c r="W1100" s="4">
        <f t="shared" si="371"/>
        <v>-1.5148873390558037E-2</v>
      </c>
      <c r="X1100" s="4">
        <f t="shared" si="372"/>
        <v>1.0149052505430441E-2</v>
      </c>
      <c r="Y1100" s="4">
        <f t="shared" si="365"/>
        <v>-9.2661653270258802E-3</v>
      </c>
      <c r="Z1100" s="4">
        <f t="shared" si="366"/>
        <v>-3.0193410627035486E-3</v>
      </c>
      <c r="AA1100" s="4">
        <f t="shared" si="376"/>
        <v>-4.3599300400511383E-3</v>
      </c>
    </row>
    <row r="1101" spans="1:27" x14ac:dyDescent="0.3">
      <c r="A1101" s="1">
        <f t="shared" si="358"/>
        <v>20</v>
      </c>
      <c r="B1101" s="1">
        <f t="shared" si="359"/>
        <v>5</v>
      </c>
      <c r="C1101" s="10">
        <v>40676</v>
      </c>
      <c r="D1101" s="3">
        <v>1337.77</v>
      </c>
      <c r="E1101" s="3">
        <v>1348.69</v>
      </c>
      <c r="F1101" s="3">
        <f t="shared" si="367"/>
        <v>1346.39</v>
      </c>
      <c r="G1101" s="3">
        <f t="shared" si="373"/>
        <v>1347.241</v>
      </c>
      <c r="H1101" s="4">
        <f t="shared" si="360"/>
        <v>-8.0673265858451845E-3</v>
      </c>
      <c r="I1101" s="4">
        <f t="shared" si="363"/>
        <v>2.9659288918521199E-5</v>
      </c>
      <c r="J1101" s="4">
        <f t="shared" si="364"/>
        <v>-8.0969858747637052E-3</v>
      </c>
      <c r="K1101" s="4">
        <f t="shared" si="368"/>
        <v>-7.7855633411202455E-5</v>
      </c>
      <c r="L1101" s="4">
        <f t="shared" si="374"/>
        <v>-2.6446199285715122E-4</v>
      </c>
      <c r="M1101" s="4">
        <f t="shared" si="369"/>
        <v>-6.4023054241342534E-3</v>
      </c>
      <c r="N1101" s="4">
        <f t="shared" si="375"/>
        <v>-7.0299226344803963E-3</v>
      </c>
      <c r="O1101" s="4">
        <f t="shared" si="377"/>
        <v>-6.3613326655545077E-4</v>
      </c>
      <c r="P1101" s="4">
        <f t="shared" si="357"/>
        <v>6.371457650838068E-2</v>
      </c>
      <c r="T1101" s="4">
        <f t="shared" si="361"/>
        <v>-8.0673265858451845E-3</v>
      </c>
      <c r="U1101" s="4">
        <f t="shared" si="362"/>
        <v>-8.0673265858451845E-3</v>
      </c>
      <c r="V1101" s="2">
        <f t="shared" si="370"/>
        <v>-6.2655247840433361E-3</v>
      </c>
      <c r="W1101" s="4">
        <f t="shared" si="371"/>
        <v>-1.6202869536202934E-2</v>
      </c>
      <c r="X1101" s="4">
        <f t="shared" si="372"/>
        <v>-1.8131622145948841E-3</v>
      </c>
      <c r="Y1101" s="4">
        <f t="shared" si="365"/>
        <v>-1.2545712795089434E-2</v>
      </c>
      <c r="Z1101" s="4">
        <f t="shared" si="366"/>
        <v>-6.3195668966233966E-3</v>
      </c>
      <c r="AA1101" s="4">
        <f t="shared" si="376"/>
        <v>-1.262525109562254E-3</v>
      </c>
    </row>
    <row r="1102" spans="1:27" x14ac:dyDescent="0.3">
      <c r="A1102" s="1">
        <f t="shared" si="358"/>
        <v>21</v>
      </c>
      <c r="B1102" s="1">
        <f t="shared" si="359"/>
        <v>1</v>
      </c>
      <c r="C1102" s="10">
        <v>40679</v>
      </c>
      <c r="D1102" s="3">
        <v>1329.47</v>
      </c>
      <c r="E1102" s="3">
        <v>1334.77</v>
      </c>
      <c r="F1102" s="3">
        <f t="shared" si="367"/>
        <v>1343.0260000000001</v>
      </c>
      <c r="G1102" s="3">
        <f t="shared" si="373"/>
        <v>1344.066</v>
      </c>
      <c r="H1102" s="4">
        <f t="shared" si="360"/>
        <v>-6.2043550087084887E-3</v>
      </c>
      <c r="I1102" s="4">
        <f t="shared" si="363"/>
        <v>-2.2425379549548875E-3</v>
      </c>
      <c r="J1102" s="4">
        <f t="shared" si="364"/>
        <v>-3.9618170537536017E-3</v>
      </c>
      <c r="K1102" s="4">
        <f t="shared" si="368"/>
        <v>6.4622468735283213E-3</v>
      </c>
      <c r="L1102" s="4">
        <f t="shared" si="374"/>
        <v>5.9186390618551233E-3</v>
      </c>
      <c r="M1102" s="4">
        <f t="shared" si="369"/>
        <v>-1.0093624397442819E-2</v>
      </c>
      <c r="N1102" s="4">
        <f t="shared" si="375"/>
        <v>-1.085958576438955E-2</v>
      </c>
      <c r="O1102" s="4">
        <f t="shared" si="377"/>
        <v>-7.8226661752424918E-4</v>
      </c>
      <c r="P1102" s="4">
        <f t="shared" si="357"/>
        <v>5.7114913647784676E-2</v>
      </c>
      <c r="T1102" s="4">
        <f t="shared" si="361"/>
        <v>-6.2043550087084887E-3</v>
      </c>
      <c r="U1102" s="4">
        <f t="shared" si="362"/>
        <v>-6.2043550087084887E-3</v>
      </c>
      <c r="V1102" s="2">
        <f t="shared" si="370"/>
        <v>6.3688077920718671E-3</v>
      </c>
      <c r="W1102" s="4">
        <f t="shared" si="371"/>
        <v>-3.6948802858488444E-3</v>
      </c>
      <c r="X1102" s="4">
        <f t="shared" si="372"/>
        <v>-1.2493593505114007E-2</v>
      </c>
      <c r="Y1102" s="4">
        <f t="shared" si="365"/>
        <v>-6.0871577009545741E-3</v>
      </c>
      <c r="Z1102" s="4">
        <f t="shared" si="366"/>
        <v>1.7971100041014649E-4</v>
      </c>
      <c r="AA1102" s="4">
        <f t="shared" si="376"/>
        <v>-1.5463465332843116E-3</v>
      </c>
    </row>
    <row r="1103" spans="1:27" x14ac:dyDescent="0.3">
      <c r="A1103" s="1">
        <f t="shared" si="358"/>
        <v>21</v>
      </c>
      <c r="B1103" s="1">
        <f t="shared" si="359"/>
        <v>2</v>
      </c>
      <c r="C1103" s="10">
        <v>40680</v>
      </c>
      <c r="D1103" s="3">
        <v>1328.98</v>
      </c>
      <c r="E1103" s="3">
        <v>1326.1</v>
      </c>
      <c r="F1103" s="3">
        <f t="shared" si="367"/>
        <v>1337.39</v>
      </c>
      <c r="G1103" s="3">
        <f t="shared" si="373"/>
        <v>1341.3019999999999</v>
      </c>
      <c r="H1103" s="4">
        <f t="shared" si="360"/>
        <v>-3.6856792556432948E-4</v>
      </c>
      <c r="I1103" s="4">
        <f t="shared" si="363"/>
        <v>-2.5348447125547158E-3</v>
      </c>
      <c r="J1103" s="4">
        <f t="shared" si="364"/>
        <v>2.1662767869903865E-3</v>
      </c>
      <c r="K1103" s="4">
        <f t="shared" si="368"/>
        <v>7.5387184366702796E-3</v>
      </c>
      <c r="L1103" s="4">
        <f t="shared" si="374"/>
        <v>9.9296043619720668E-3</v>
      </c>
      <c r="M1103" s="4">
        <f t="shared" si="369"/>
        <v>-6.2883676414509466E-3</v>
      </c>
      <c r="N1103" s="4">
        <f t="shared" si="375"/>
        <v>-9.1865963071701157E-3</v>
      </c>
      <c r="O1103" s="4">
        <f t="shared" si="377"/>
        <v>-2.9436108895542499E-3</v>
      </c>
      <c r="P1103" s="4">
        <f t="shared" si="357"/>
        <v>5.6725294996978398E-2</v>
      </c>
      <c r="T1103" s="4">
        <f t="shared" si="361"/>
        <v>-3.6856792556432948E-4</v>
      </c>
      <c r="U1103" s="4">
        <f t="shared" si="362"/>
        <v>-3.6856792556432948E-4</v>
      </c>
      <c r="V1103" s="2">
        <f t="shared" si="370"/>
        <v>2.0827848691583904E-2</v>
      </c>
      <c r="W1103" s="4">
        <f t="shared" si="371"/>
        <v>1.0619570204668074E-2</v>
      </c>
      <c r="X1103" s="4">
        <f t="shared" si="372"/>
        <v>-2.0763948244864321E-2</v>
      </c>
      <c r="Y1103" s="4">
        <f t="shared" si="365"/>
        <v>-5.0241084765051394E-3</v>
      </c>
      <c r="Z1103" s="4">
        <f t="shared" si="366"/>
        <v>1.2494630157172516E-3</v>
      </c>
      <c r="AA1103" s="4">
        <f t="shared" si="376"/>
        <v>-5.8161749729038221E-3</v>
      </c>
    </row>
    <row r="1104" spans="1:27" x14ac:dyDescent="0.3">
      <c r="A1104" s="1">
        <f t="shared" si="358"/>
        <v>21</v>
      </c>
      <c r="B1104" s="1">
        <f t="shared" si="359"/>
        <v>3</v>
      </c>
      <c r="C1104" s="10">
        <v>40681</v>
      </c>
      <c r="D1104" s="3">
        <v>1340.68</v>
      </c>
      <c r="E1104" s="3">
        <v>1328.54</v>
      </c>
      <c r="F1104" s="3">
        <f t="shared" si="367"/>
        <v>1337.1100000000001</v>
      </c>
      <c r="G1104" s="3">
        <f t="shared" si="373"/>
        <v>1340.6379999999999</v>
      </c>
      <c r="H1104" s="4">
        <f t="shared" si="360"/>
        <v>8.8037442248943137E-3</v>
      </c>
      <c r="I1104" s="4">
        <f t="shared" si="363"/>
        <v>-3.3108097939777467E-4</v>
      </c>
      <c r="J1104" s="4">
        <f t="shared" si="364"/>
        <v>9.1348252042920876E-3</v>
      </c>
      <c r="K1104" s="4">
        <f t="shared" si="368"/>
        <v>5.4459058827071756E-3</v>
      </c>
      <c r="L1104" s="4">
        <f t="shared" si="374"/>
        <v>8.768629575564112E-3</v>
      </c>
      <c r="M1104" s="4">
        <f t="shared" si="369"/>
        <v>2.6699374023079147E-3</v>
      </c>
      <c r="N1104" s="4">
        <f t="shared" si="375"/>
        <v>3.1328367538547844E-5</v>
      </c>
      <c r="O1104" s="4">
        <f t="shared" si="377"/>
        <v>-2.6315004326161293E-3</v>
      </c>
      <c r="P1104" s="4">
        <f t="shared" si="357"/>
        <v>6.6028434210107789E-2</v>
      </c>
      <c r="T1104" s="4">
        <f t="shared" si="361"/>
        <v>8.8037442248943137E-3</v>
      </c>
      <c r="U1104" s="4">
        <f t="shared" si="362"/>
        <v>8.8037442248943137E-3</v>
      </c>
      <c r="V1104" s="2">
        <f t="shared" si="370"/>
        <v>9.8571837047960915E-3</v>
      </c>
      <c r="W1104" s="4">
        <f t="shared" si="371"/>
        <v>-2.413881322519453E-4</v>
      </c>
      <c r="X1104" s="4">
        <f t="shared" si="372"/>
        <v>-1.0431568907962741E-3</v>
      </c>
      <c r="Y1104" s="4">
        <f t="shared" si="365"/>
        <v>-7.0908261108427574E-3</v>
      </c>
      <c r="Z1104" s="4">
        <f t="shared" si="366"/>
        <v>-8.3028578946948051E-4</v>
      </c>
      <c r="AA1104" s="4">
        <f t="shared" si="376"/>
        <v>-5.2493516425797205E-3</v>
      </c>
    </row>
    <row r="1105" spans="1:27" x14ac:dyDescent="0.3">
      <c r="A1105" s="1">
        <f t="shared" si="358"/>
        <v>21</v>
      </c>
      <c r="B1105" s="1">
        <f t="shared" si="359"/>
        <v>4</v>
      </c>
      <c r="C1105" s="10">
        <v>40682</v>
      </c>
      <c r="D1105" s="3">
        <v>1343.6</v>
      </c>
      <c r="E1105" s="3">
        <v>1342.4</v>
      </c>
      <c r="F1105" s="3">
        <f t="shared" si="367"/>
        <v>1336.1</v>
      </c>
      <c r="G1105" s="3">
        <f t="shared" si="373"/>
        <v>1341.4879999999998</v>
      </c>
      <c r="H1105" s="4">
        <f t="shared" si="360"/>
        <v>2.1779992242741335E-3</v>
      </c>
      <c r="I1105" s="4">
        <f t="shared" si="363"/>
        <v>1.2829310499149888E-3</v>
      </c>
      <c r="J1105" s="4">
        <f t="shared" si="364"/>
        <v>8.9506817435914469E-4</v>
      </c>
      <c r="K1105" s="4">
        <f t="shared" si="368"/>
        <v>-4.8147208879077445E-3</v>
      </c>
      <c r="L1105" s="4">
        <f t="shared" si="374"/>
        <v>4.2764368330477015E-4</v>
      </c>
      <c r="M1105" s="4">
        <f t="shared" si="369"/>
        <v>5.6133522939899715E-3</v>
      </c>
      <c r="N1105" s="4">
        <f t="shared" si="375"/>
        <v>1.574371146070692E-3</v>
      </c>
      <c r="O1105" s="4">
        <f t="shared" si="377"/>
        <v>-4.0101220601368864E-3</v>
      </c>
      <c r="P1105" s="4">
        <f t="shared" si="357"/>
        <v>6.8350243312871567E-2</v>
      </c>
      <c r="T1105" s="4">
        <f t="shared" si="361"/>
        <v>2.1779992242741335E-3</v>
      </c>
      <c r="U1105" s="4">
        <f t="shared" si="362"/>
        <v>2.1779992242741335E-3</v>
      </c>
      <c r="V1105" s="2">
        <f t="shared" si="370"/>
        <v>5.9447444580362401E-3</v>
      </c>
      <c r="W1105" s="4">
        <f t="shared" si="371"/>
        <v>-4.1147029865441047E-3</v>
      </c>
      <c r="X1105" s="4">
        <f t="shared" si="372"/>
        <v>-3.7444852259668421E-3</v>
      </c>
      <c r="Y1105" s="4">
        <f t="shared" si="365"/>
        <v>-1.7223514891799123E-2</v>
      </c>
      <c r="Z1105" s="4">
        <f t="shared" si="366"/>
        <v>-1.1026863703838412E-2</v>
      </c>
      <c r="AA1105" s="4">
        <f t="shared" si="376"/>
        <v>-8.0007365191746248E-3</v>
      </c>
    </row>
    <row r="1106" spans="1:27" x14ac:dyDescent="0.3">
      <c r="A1106" s="1">
        <f t="shared" si="358"/>
        <v>21</v>
      </c>
      <c r="B1106" s="1">
        <f t="shared" si="359"/>
        <v>5</v>
      </c>
      <c r="C1106" s="10">
        <v>40683</v>
      </c>
      <c r="D1106" s="3">
        <v>1333.27</v>
      </c>
      <c r="E1106" s="3">
        <v>1342</v>
      </c>
      <c r="F1106" s="3">
        <f t="shared" si="367"/>
        <v>1335.2</v>
      </c>
      <c r="G1106" s="3">
        <f t="shared" si="373"/>
        <v>1340.7950000000003</v>
      </c>
      <c r="H1106" s="4">
        <f t="shared" si="360"/>
        <v>-7.688300089312242E-3</v>
      </c>
      <c r="I1106" s="4">
        <f t="shared" si="363"/>
        <v>-1.1908306043464641E-3</v>
      </c>
      <c r="J1106" s="4">
        <f t="shared" si="364"/>
        <v>-6.4974694849657781E-3</v>
      </c>
      <c r="K1106" s="4">
        <f t="shared" si="368"/>
        <v>-5.8927508186960541E-3</v>
      </c>
      <c r="L1106" s="4">
        <f t="shared" si="374"/>
        <v>-1.4653832159039998E-3</v>
      </c>
      <c r="M1106" s="4">
        <f t="shared" si="369"/>
        <v>-1.4454763331336606E-3</v>
      </c>
      <c r="N1106" s="4">
        <f t="shared" si="375"/>
        <v>-5.6123419314662694E-3</v>
      </c>
      <c r="O1106" s="4">
        <f t="shared" si="377"/>
        <v>-4.1964493313434298E-3</v>
      </c>
      <c r="P1106" s="4">
        <f t="shared" si="357"/>
        <v>6.0136446041792468E-2</v>
      </c>
      <c r="T1106" s="4">
        <f t="shared" si="361"/>
        <v>-7.688300089312242E-3</v>
      </c>
      <c r="U1106" s="4">
        <f t="shared" si="362"/>
        <v>-7.688300089312242E-3</v>
      </c>
      <c r="V1106" s="2">
        <f t="shared" si="370"/>
        <v>-4.339089014587621E-3</v>
      </c>
      <c r="W1106" s="4">
        <f t="shared" si="371"/>
        <v>-1.4295698124441748E-2</v>
      </c>
      <c r="X1106" s="4">
        <f t="shared" si="372"/>
        <v>-3.3638069324323314E-3</v>
      </c>
      <c r="Y1106" s="4">
        <f t="shared" si="365"/>
        <v>-1.8288103052876887E-2</v>
      </c>
      <c r="Z1106" s="4">
        <f t="shared" si="366"/>
        <v>-1.2098164359153568E-2</v>
      </c>
      <c r="AA1106" s="4">
        <f t="shared" si="376"/>
        <v>-8.3111134218168976E-3</v>
      </c>
    </row>
    <row r="1107" spans="1:27" x14ac:dyDescent="0.3">
      <c r="A1107" s="1">
        <f t="shared" si="358"/>
        <v>22</v>
      </c>
      <c r="B1107" s="1">
        <f t="shared" si="359"/>
        <v>1</v>
      </c>
      <c r="C1107" s="10">
        <v>40686</v>
      </c>
      <c r="D1107" s="3">
        <v>1317.37</v>
      </c>
      <c r="E1107" s="3">
        <v>1333.07</v>
      </c>
      <c r="F1107" s="3">
        <f t="shared" si="367"/>
        <v>1332.78</v>
      </c>
      <c r="G1107" s="3">
        <f t="shared" si="373"/>
        <v>1337.9030000000002</v>
      </c>
      <c r="H1107" s="4">
        <f t="shared" si="360"/>
        <v>-1.1925566464407128E-2</v>
      </c>
      <c r="I1107" s="4">
        <f t="shared" si="363"/>
        <v>-1.5000712533848768E-4</v>
      </c>
      <c r="J1107" s="4">
        <f t="shared" si="364"/>
        <v>-1.1775559339068639E-2</v>
      </c>
      <c r="K1107" s="4">
        <f t="shared" si="368"/>
        <v>2.5219947947527168E-3</v>
      </c>
      <c r="L1107" s="4">
        <f t="shared" si="374"/>
        <v>5.1860796721178741E-3</v>
      </c>
      <c r="M1107" s="4">
        <f t="shared" si="369"/>
        <v>-1.1562298353816896E-2</v>
      </c>
      <c r="N1107" s="4">
        <f t="shared" si="375"/>
        <v>-1.5347151475107203E-2</v>
      </c>
      <c r="O1107" s="4">
        <f t="shared" si="377"/>
        <v>-3.8888087629141963E-3</v>
      </c>
      <c r="P1107" s="4">
        <f t="shared" si="357"/>
        <v>4.7493718393180707E-2</v>
      </c>
      <c r="T1107" s="4">
        <f t="shared" si="361"/>
        <v>-1.1925566464407128E-2</v>
      </c>
      <c r="U1107" s="4">
        <f t="shared" si="362"/>
        <v>-1.1925566464407128E-2</v>
      </c>
      <c r="V1107" s="2">
        <f t="shared" si="370"/>
        <v>-2.8501353814305839E-3</v>
      </c>
      <c r="W1107" s="4">
        <f t="shared" si="371"/>
        <v>-1.2821634027616218E-2</v>
      </c>
      <c r="X1107" s="4">
        <f t="shared" si="372"/>
        <v>-9.1013712231190896E-3</v>
      </c>
      <c r="Y1107" s="4">
        <f t="shared" si="365"/>
        <v>-9.9782794545583888E-3</v>
      </c>
      <c r="Z1107" s="4">
        <f t="shared" si="366"/>
        <v>-3.7359452476614938E-3</v>
      </c>
      <c r="AA1107" s="4">
        <f t="shared" si="376"/>
        <v>-7.6290406887134683E-3</v>
      </c>
    </row>
    <row r="1108" spans="1:27" x14ac:dyDescent="0.3">
      <c r="A1108" s="1">
        <f t="shared" si="358"/>
        <v>22</v>
      </c>
      <c r="B1108" s="1">
        <f t="shared" si="359"/>
        <v>2</v>
      </c>
      <c r="C1108" s="10">
        <v>40687</v>
      </c>
      <c r="D1108" s="3">
        <v>1316.28</v>
      </c>
      <c r="E1108" s="3">
        <v>1317.7</v>
      </c>
      <c r="F1108" s="3">
        <f t="shared" si="367"/>
        <v>1330.24</v>
      </c>
      <c r="G1108" s="3">
        <f t="shared" si="373"/>
        <v>1333.8150000000003</v>
      </c>
      <c r="H1108" s="4">
        <f t="shared" si="360"/>
        <v>-8.2740611976887151E-4</v>
      </c>
      <c r="I1108" s="4">
        <f t="shared" si="363"/>
        <v>2.5049910048062019E-4</v>
      </c>
      <c r="J1108" s="4">
        <f t="shared" si="364"/>
        <v>-1.0779052202494917E-3</v>
      </c>
      <c r="K1108" s="4">
        <f t="shared" si="368"/>
        <v>1.2418682678366844E-2</v>
      </c>
      <c r="L1108" s="4">
        <f t="shared" si="374"/>
        <v>1.3962161984357971E-2</v>
      </c>
      <c r="M1108" s="4">
        <f t="shared" si="369"/>
        <v>-1.0494346884772699E-2</v>
      </c>
      <c r="N1108" s="4">
        <f t="shared" si="375"/>
        <v>-1.3146500826576629E-2</v>
      </c>
      <c r="O1108" s="4">
        <f t="shared" si="377"/>
        <v>-2.7159874798677128E-3</v>
      </c>
      <c r="P1108" s="4">
        <f t="shared" si="357"/>
        <v>4.6627015680162739E-2</v>
      </c>
      <c r="T1108" s="4">
        <f t="shared" si="361"/>
        <v>-8.2740611976887151E-4</v>
      </c>
      <c r="U1108" s="4">
        <f t="shared" si="362"/>
        <v>-8.2740611976887151E-4</v>
      </c>
      <c r="V1108" s="2">
        <f t="shared" si="370"/>
        <v>8.8130138078141504E-3</v>
      </c>
      <c r="W1108" s="4">
        <f t="shared" si="371"/>
        <v>-1.2751163302640008E-3</v>
      </c>
      <c r="X1108" s="4">
        <f t="shared" si="372"/>
        <v>-9.5562009962527998E-3</v>
      </c>
      <c r="Y1108" s="4">
        <f t="shared" si="365"/>
        <v>-2.0499166924367685E-4</v>
      </c>
      <c r="Z1108" s="4">
        <f t="shared" si="366"/>
        <v>6.0989655580275075E-3</v>
      </c>
      <c r="AA1108" s="4">
        <f t="shared" si="376"/>
        <v>-5.3462340828031394E-3</v>
      </c>
    </row>
    <row r="1109" spans="1:27" x14ac:dyDescent="0.3">
      <c r="A1109" s="1">
        <f t="shared" si="358"/>
        <v>22</v>
      </c>
      <c r="B1109" s="1">
        <f t="shared" si="359"/>
        <v>3</v>
      </c>
      <c r="C1109" s="10">
        <v>40688</v>
      </c>
      <c r="D1109" s="3">
        <v>1320.47</v>
      </c>
      <c r="E1109" s="3">
        <v>1316.36</v>
      </c>
      <c r="F1109" s="3">
        <f t="shared" si="367"/>
        <v>1326.1979999999999</v>
      </c>
      <c r="G1109" s="3">
        <f t="shared" si="373"/>
        <v>1331.654</v>
      </c>
      <c r="H1109" s="4">
        <f t="shared" si="360"/>
        <v>3.1832132980825164E-3</v>
      </c>
      <c r="I1109" s="4">
        <f t="shared" si="363"/>
        <v>6.0777342206770019E-5</v>
      </c>
      <c r="J1109" s="4">
        <f t="shared" si="364"/>
        <v>3.1224359558757464E-3</v>
      </c>
      <c r="K1109" s="4">
        <f t="shared" si="368"/>
        <v>8.6227854255932698E-3</v>
      </c>
      <c r="L1109" s="4">
        <f t="shared" si="374"/>
        <v>1.2623960454209431E-2</v>
      </c>
      <c r="M1109" s="4">
        <f t="shared" si="369"/>
        <v>-4.3191137371643143E-3</v>
      </c>
      <c r="N1109" s="4">
        <f t="shared" si="375"/>
        <v>-8.3985780090023148E-3</v>
      </c>
      <c r="O1109" s="4">
        <f t="shared" si="377"/>
        <v>-4.1318621399957069E-3</v>
      </c>
      <c r="P1109" s="4">
        <f t="shared" si="357"/>
        <v>4.9958652714608254E-2</v>
      </c>
      <c r="T1109" s="4">
        <f t="shared" si="361"/>
        <v>3.1832132980825164E-3</v>
      </c>
      <c r="U1109" s="4">
        <f t="shared" si="362"/>
        <v>3.1832132980825164E-3</v>
      </c>
      <c r="V1109" s="2">
        <f t="shared" si="370"/>
        <v>1.8537089373081784E-2</v>
      </c>
      <c r="W1109" s="4">
        <f t="shared" si="371"/>
        <v>8.3517184793509853E-3</v>
      </c>
      <c r="X1109" s="4">
        <f t="shared" si="372"/>
        <v>-1.5074439836500907E-2</v>
      </c>
      <c r="Y1109" s="4">
        <f t="shared" si="365"/>
        <v>-3.9535585323317518E-3</v>
      </c>
      <c r="Z1109" s="4">
        <f t="shared" si="366"/>
        <v>2.3267630446593868E-3</v>
      </c>
      <c r="AA1109" s="4">
        <f t="shared" si="376"/>
        <v>-8.1608842952339451E-3</v>
      </c>
    </row>
    <row r="1110" spans="1:27" x14ac:dyDescent="0.3">
      <c r="A1110" s="1">
        <f t="shared" si="358"/>
        <v>22</v>
      </c>
      <c r="B1110" s="1">
        <f t="shared" si="359"/>
        <v>4</v>
      </c>
      <c r="C1110" s="10">
        <v>40689</v>
      </c>
      <c r="D1110" s="3">
        <v>1325.69</v>
      </c>
      <c r="E1110" s="3">
        <v>1320.64</v>
      </c>
      <c r="F1110" s="3">
        <f t="shared" si="367"/>
        <v>1322.616</v>
      </c>
      <c r="G1110" s="3">
        <f t="shared" si="373"/>
        <v>1329.3579999999999</v>
      </c>
      <c r="H1110" s="4">
        <f t="shared" si="360"/>
        <v>3.9531378978697185E-3</v>
      </c>
      <c r="I1110" s="4">
        <f t="shared" si="363"/>
        <v>1.2874203881956634E-4</v>
      </c>
      <c r="J1110" s="4">
        <f t="shared" si="364"/>
        <v>3.8243958590501522E-3</v>
      </c>
      <c r="K1110" s="4">
        <f t="shared" si="368"/>
        <v>1.0431891674934338E-3</v>
      </c>
      <c r="L1110" s="4">
        <f t="shared" si="374"/>
        <v>7.0395810246014212E-3</v>
      </c>
      <c r="M1110" s="4">
        <f t="shared" si="369"/>
        <v>2.3241817730921665E-3</v>
      </c>
      <c r="N1110" s="4">
        <f t="shared" si="375"/>
        <v>-2.7592266342098162E-3</v>
      </c>
      <c r="O1110" s="4">
        <f t="shared" si="377"/>
        <v>-5.0856535087388166E-3</v>
      </c>
      <c r="P1110" s="4">
        <f t="shared" si="357"/>
        <v>5.4109284055850602E-2</v>
      </c>
      <c r="T1110" s="4">
        <f t="shared" si="361"/>
        <v>3.9531378978697185E-3</v>
      </c>
      <c r="U1110" s="4">
        <f t="shared" si="362"/>
        <v>3.9531378978697185E-3</v>
      </c>
      <c r="V1110" s="2">
        <f t="shared" si="370"/>
        <v>1.7516490340560468E-2</v>
      </c>
      <c r="W1110" s="4">
        <f t="shared" si="371"/>
        <v>7.3413254371549217E-3</v>
      </c>
      <c r="X1110" s="4">
        <f t="shared" si="372"/>
        <v>-1.3329860077403883E-2</v>
      </c>
      <c r="Y1110" s="4">
        <f t="shared" si="365"/>
        <v>-1.1438646108909215E-2</v>
      </c>
      <c r="Z1110" s="4">
        <f t="shared" si="366"/>
        <v>-5.2055198784959501E-3</v>
      </c>
      <c r="AA1110" s="4">
        <f t="shared" si="376"/>
        <v>-1.0092058977621379E-2</v>
      </c>
    </row>
    <row r="1111" spans="1:27" x14ac:dyDescent="0.3">
      <c r="A1111" s="1">
        <f t="shared" si="358"/>
        <v>22</v>
      </c>
      <c r="B1111" s="1">
        <f t="shared" si="359"/>
        <v>5</v>
      </c>
      <c r="C1111" s="10">
        <v>40690</v>
      </c>
      <c r="D1111" s="3">
        <v>1331.1</v>
      </c>
      <c r="E1111" s="3">
        <v>1325.69</v>
      </c>
      <c r="F1111" s="3">
        <f t="shared" si="367"/>
        <v>1322.182</v>
      </c>
      <c r="G1111" s="3">
        <f t="shared" si="373"/>
        <v>1328.691</v>
      </c>
      <c r="H1111" s="4">
        <f t="shared" si="360"/>
        <v>4.0808937232685279E-3</v>
      </c>
      <c r="I1111" s="4">
        <f t="shared" si="363"/>
        <v>0</v>
      </c>
      <c r="J1111" s="4">
        <f t="shared" si="364"/>
        <v>4.0808937232685279E-3</v>
      </c>
      <c r="K1111" s="4">
        <f t="shared" si="368"/>
        <v>-4.3279348867383636E-3</v>
      </c>
      <c r="L1111" s="4">
        <f t="shared" si="374"/>
        <v>2.0618193795933597E-3</v>
      </c>
      <c r="M1111" s="4">
        <f t="shared" si="369"/>
        <v>6.7449110636810155E-3</v>
      </c>
      <c r="N1111" s="4">
        <f t="shared" si="375"/>
        <v>1.8130626308147477E-3</v>
      </c>
      <c r="O1111" s="4">
        <f t="shared" si="377"/>
        <v>-4.8899406505897493E-3</v>
      </c>
      <c r="P1111" s="4">
        <f t="shared" si="357"/>
        <v>5.8410992016793201E-2</v>
      </c>
      <c r="T1111" s="4">
        <f t="shared" si="361"/>
        <v>4.0808937232685279E-3</v>
      </c>
      <c r="U1111" s="4">
        <f t="shared" si="362"/>
        <v>4.0808937232685279E-3</v>
      </c>
      <c r="V1111" s="2">
        <f t="shared" si="370"/>
        <v>5.7177771575556329E-3</v>
      </c>
      <c r="W1111" s="4">
        <f t="shared" si="371"/>
        <v>-4.3394006140198716E-3</v>
      </c>
      <c r="X1111" s="4">
        <f t="shared" si="372"/>
        <v>-1.6275773099222758E-3</v>
      </c>
      <c r="Y1111" s="4">
        <f t="shared" si="365"/>
        <v>-1.6742798541517223E-2</v>
      </c>
      <c r="Z1111" s="4">
        <f t="shared" si="366"/>
        <v>-1.0543116316908522E-2</v>
      </c>
      <c r="AA1111" s="4">
        <f t="shared" si="376"/>
        <v>-9.7498502097064319E-3</v>
      </c>
    </row>
    <row r="1112" spans="1:27" x14ac:dyDescent="0.3">
      <c r="A1112" s="1">
        <f t="shared" si="358"/>
        <v>23</v>
      </c>
      <c r="B1112" s="1">
        <f t="shared" si="359"/>
        <v>2</v>
      </c>
      <c r="C1112" s="10">
        <v>40694</v>
      </c>
      <c r="D1112" s="3">
        <v>1345.2</v>
      </c>
      <c r="E1112" s="3">
        <v>1331.1</v>
      </c>
      <c r="F1112" s="3">
        <f t="shared" si="367"/>
        <v>1327.748</v>
      </c>
      <c r="G1112" s="3">
        <f t="shared" si="373"/>
        <v>1330.2640000000001</v>
      </c>
      <c r="H1112" s="4">
        <f t="shared" si="360"/>
        <v>1.0592742844264246E-2</v>
      </c>
      <c r="I1112" s="4">
        <f t="shared" si="363"/>
        <v>0</v>
      </c>
      <c r="J1112" s="4">
        <f t="shared" si="364"/>
        <v>1.0592742844264246E-2</v>
      </c>
      <c r="K1112" s="4">
        <f t="shared" si="368"/>
        <v>-5.7959582300352482E-3</v>
      </c>
      <c r="L1112" s="4">
        <f t="shared" si="374"/>
        <v>-1.87480696833858E-3</v>
      </c>
      <c r="M1112" s="4">
        <f t="shared" si="369"/>
        <v>1.3144060469305921E-2</v>
      </c>
      <c r="N1112" s="4">
        <f t="shared" si="375"/>
        <v>1.1227846502649038E-2</v>
      </c>
      <c r="O1112" s="4">
        <f t="shared" si="377"/>
        <v>-1.870353850728573E-3</v>
      </c>
      <c r="P1112" s="4">
        <f t="shared" si="357"/>
        <v>6.9622467478769712E-2</v>
      </c>
      <c r="T1112" s="4">
        <f t="shared" si="361"/>
        <v>1.0592742844264246E-2</v>
      </c>
      <c r="U1112" s="4">
        <f t="shared" si="362"/>
        <v>1.0592742844264246E-2</v>
      </c>
      <c r="V1112" s="2">
        <f t="shared" si="370"/>
        <v>-1.0314777251896941E-2</v>
      </c>
      <c r="W1112" s="4">
        <f t="shared" si="371"/>
        <v>-2.0211629479378015E-2</v>
      </c>
      <c r="X1112" s="4">
        <f t="shared" si="372"/>
        <v>2.1125424140522524E-2</v>
      </c>
      <c r="Y1112" s="4">
        <f t="shared" si="365"/>
        <v>-1.8192517354349031E-2</v>
      </c>
      <c r="Z1112" s="4">
        <f t="shared" si="366"/>
        <v>-1.2001975968923854E-2</v>
      </c>
      <c r="AA1112" s="4">
        <f t="shared" si="376"/>
        <v>-3.7755668602469468E-3</v>
      </c>
    </row>
    <row r="1113" spans="1:27" x14ac:dyDescent="0.3">
      <c r="A1113" s="1">
        <f t="shared" si="358"/>
        <v>23</v>
      </c>
      <c r="B1113" s="1">
        <f t="shared" si="359"/>
        <v>3</v>
      </c>
      <c r="C1113" s="10">
        <v>40695</v>
      </c>
      <c r="D1113" s="3">
        <v>1314.55</v>
      </c>
      <c r="E1113" s="3">
        <v>1345.2</v>
      </c>
      <c r="F1113" s="3">
        <f t="shared" si="367"/>
        <v>1327.402</v>
      </c>
      <c r="G1113" s="3">
        <f t="shared" si="373"/>
        <v>1328.8210000000001</v>
      </c>
      <c r="H1113" s="4">
        <f t="shared" si="360"/>
        <v>-2.2784716027356593E-2</v>
      </c>
      <c r="I1113" s="4">
        <f t="shared" si="363"/>
        <v>0</v>
      </c>
      <c r="J1113" s="4">
        <f t="shared" si="364"/>
        <v>-2.2784716027356593E-2</v>
      </c>
      <c r="K1113" s="4">
        <f t="shared" si="368"/>
        <v>-1.0842253939934609E-2</v>
      </c>
      <c r="L1113" s="4">
        <f t="shared" si="374"/>
        <v>-1.0997125582317345E-2</v>
      </c>
      <c r="M1113" s="4">
        <f t="shared" si="369"/>
        <v>-9.6820706914710758E-3</v>
      </c>
      <c r="N1113" s="4">
        <f t="shared" si="375"/>
        <v>-1.0739595475989756E-2</v>
      </c>
      <c r="O1113" s="4">
        <f t="shared" si="377"/>
        <v>-1.0794568483512201E-3</v>
      </c>
      <c r="P1113" s="4">
        <f t="shared" si="357"/>
        <v>4.5251423300785479E-2</v>
      </c>
      <c r="T1113" s="4">
        <f t="shared" si="361"/>
        <v>-2.2784716027356593E-2</v>
      </c>
      <c r="U1113" s="4">
        <f t="shared" si="362"/>
        <v>-2.2784716027356593E-2</v>
      </c>
      <c r="V1113" s="2">
        <f t="shared" si="370"/>
        <v>-2.1498661909009866E-2</v>
      </c>
      <c r="W1113" s="4">
        <f t="shared" si="371"/>
        <v>-3.1283675289919814E-2</v>
      </c>
      <c r="X1113" s="4">
        <f t="shared" si="372"/>
        <v>-1.3143100252226108E-3</v>
      </c>
      <c r="Y1113" s="4">
        <f t="shared" si="365"/>
        <v>-2.3175891671356801E-2</v>
      </c>
      <c r="Z1113" s="4">
        <f t="shared" si="366"/>
        <v>-1.7016771705602941E-2</v>
      </c>
      <c r="AA1113" s="4">
        <f t="shared" si="376"/>
        <v>-2.1334496030791178E-3</v>
      </c>
    </row>
    <row r="1114" spans="1:27" x14ac:dyDescent="0.3">
      <c r="A1114" s="1">
        <f t="shared" si="358"/>
        <v>23</v>
      </c>
      <c r="B1114" s="1">
        <f t="shared" si="359"/>
        <v>4</v>
      </c>
      <c r="C1114" s="10">
        <v>40696</v>
      </c>
      <c r="D1114" s="3">
        <v>1312.94</v>
      </c>
      <c r="E1114" s="3">
        <v>1314.55</v>
      </c>
      <c r="F1114" s="3">
        <f t="shared" si="367"/>
        <v>1325.896</v>
      </c>
      <c r="G1114" s="3">
        <f t="shared" si="373"/>
        <v>1326.047</v>
      </c>
      <c r="H1114" s="4">
        <f t="shared" si="360"/>
        <v>-1.2247537180022821E-3</v>
      </c>
      <c r="I1114" s="4">
        <f t="shared" si="363"/>
        <v>0</v>
      </c>
      <c r="J1114" s="4">
        <f t="shared" si="364"/>
        <v>-1.2247537180022821E-3</v>
      </c>
      <c r="K1114" s="4">
        <f t="shared" si="368"/>
        <v>1.1095051538549342E-2</v>
      </c>
      <c r="L1114" s="4">
        <f t="shared" si="374"/>
        <v>9.8538156276546159E-3</v>
      </c>
      <c r="M1114" s="4">
        <f t="shared" si="369"/>
        <v>-9.7715054574415375E-3</v>
      </c>
      <c r="N1114" s="4">
        <f t="shared" si="375"/>
        <v>-9.8842650373629076E-3</v>
      </c>
      <c r="O1114" s="4">
        <f t="shared" si="377"/>
        <v>-1.1500906362824447E-4</v>
      </c>
      <c r="P1114" s="4">
        <f t="shared" si="357"/>
        <v>4.3971247733850666E-2</v>
      </c>
      <c r="T1114" s="4">
        <f t="shared" si="361"/>
        <v>-1.2247537180022821E-3</v>
      </c>
      <c r="U1114" s="4">
        <f t="shared" si="362"/>
        <v>-1.2247537180022821E-3</v>
      </c>
      <c r="V1114" s="2">
        <f t="shared" si="370"/>
        <v>4.5034422425925778E-3</v>
      </c>
      <c r="W1114" s="4">
        <f t="shared" si="371"/>
        <v>-5.5415921798333502E-3</v>
      </c>
      <c r="X1114" s="4">
        <f t="shared" si="372"/>
        <v>-5.7025150135936236E-3</v>
      </c>
      <c r="Y1114" s="4">
        <f t="shared" si="365"/>
        <v>-1.5121186801357873E-3</v>
      </c>
      <c r="Z1114" s="4">
        <f t="shared" si="366"/>
        <v>4.7835967848754756E-3</v>
      </c>
      <c r="AA1114" s="4">
        <f t="shared" si="376"/>
        <v>-2.2771863628199353E-4</v>
      </c>
    </row>
    <row r="1115" spans="1:27" x14ac:dyDescent="0.3">
      <c r="A1115" s="1">
        <f t="shared" si="358"/>
        <v>23</v>
      </c>
      <c r="B1115" s="1">
        <f t="shared" si="359"/>
        <v>5</v>
      </c>
      <c r="C1115" s="10">
        <v>40697</v>
      </c>
      <c r="D1115" s="3">
        <v>1300.1600000000001</v>
      </c>
      <c r="E1115" s="3">
        <v>1312.94</v>
      </c>
      <c r="F1115" s="3">
        <f t="shared" si="367"/>
        <v>1320.7900000000002</v>
      </c>
      <c r="G1115" s="3">
        <f t="shared" si="373"/>
        <v>1321.703</v>
      </c>
      <c r="H1115" s="4">
        <f t="shared" si="360"/>
        <v>-9.7338796898563309E-3</v>
      </c>
      <c r="I1115" s="4">
        <f t="shared" si="363"/>
        <v>0</v>
      </c>
      <c r="J1115" s="4">
        <f t="shared" si="364"/>
        <v>-9.7338796898563309E-3</v>
      </c>
      <c r="K1115" s="4">
        <f t="shared" si="368"/>
        <v>9.9071549347267678E-3</v>
      </c>
      <c r="L1115" s="4">
        <f t="shared" si="374"/>
        <v>8.4974687850676734E-3</v>
      </c>
      <c r="M1115" s="4">
        <f t="shared" si="369"/>
        <v>-1.5619439880677554E-2</v>
      </c>
      <c r="N1115" s="4">
        <f t="shared" si="375"/>
        <v>-1.6299425816541153E-2</v>
      </c>
      <c r="O1115" s="4">
        <f t="shared" si="377"/>
        <v>-7.022212650749011E-4</v>
      </c>
      <c r="P1115" s="4">
        <f t="shared" si="357"/>
        <v>3.3809357208740162E-2</v>
      </c>
      <c r="T1115" s="4">
        <f t="shared" si="361"/>
        <v>-9.7338796898563309E-3</v>
      </c>
      <c r="U1115" s="4">
        <f t="shared" si="362"/>
        <v>-9.7338796898563309E-3</v>
      </c>
      <c r="V1115" s="2">
        <f t="shared" si="370"/>
        <v>9.7110302070163145E-3</v>
      </c>
      <c r="W1115" s="4">
        <f t="shared" si="371"/>
        <v>-3.8608009505391484E-4</v>
      </c>
      <c r="X1115" s="4">
        <f t="shared" si="372"/>
        <v>-1.9257895888178965E-2</v>
      </c>
      <c r="Y1115" s="4">
        <f t="shared" si="365"/>
        <v>-2.6852036056064653E-3</v>
      </c>
      <c r="Z1115" s="4">
        <f t="shared" si="366"/>
        <v>3.6031152659707303E-3</v>
      </c>
      <c r="AA1115" s="4">
        <f t="shared" si="376"/>
        <v>-1.380597240619949E-3</v>
      </c>
    </row>
    <row r="1116" spans="1:27" x14ac:dyDescent="0.3">
      <c r="A1116" s="1">
        <f t="shared" si="358"/>
        <v>24</v>
      </c>
      <c r="B1116" s="1">
        <f t="shared" si="359"/>
        <v>1</v>
      </c>
      <c r="C1116" s="10">
        <v>40700</v>
      </c>
      <c r="D1116" s="3">
        <v>1286.17</v>
      </c>
      <c r="E1116" s="3">
        <v>1300.26</v>
      </c>
      <c r="F1116" s="3">
        <f t="shared" si="367"/>
        <v>1311.8040000000001</v>
      </c>
      <c r="G1116" s="3">
        <f t="shared" si="373"/>
        <v>1316.9929999999999</v>
      </c>
      <c r="H1116" s="4">
        <f t="shared" si="360"/>
        <v>-1.0760214127492007E-2</v>
      </c>
      <c r="I1116" s="4">
        <f t="shared" si="363"/>
        <v>7.6913610632467578E-5</v>
      </c>
      <c r="J1116" s="4">
        <f t="shared" si="364"/>
        <v>-1.0837127738124475E-2</v>
      </c>
      <c r="K1116" s="4">
        <f t="shared" si="368"/>
        <v>1.3884829559438844E-2</v>
      </c>
      <c r="L1116" s="4">
        <f t="shared" si="374"/>
        <v>1.5580988322804591E-2</v>
      </c>
      <c r="M1116" s="4">
        <f t="shared" si="369"/>
        <v>-1.9541028995185266E-2</v>
      </c>
      <c r="N1116" s="4">
        <f t="shared" si="375"/>
        <v>-2.3404072762725291E-2</v>
      </c>
      <c r="O1116" s="4">
        <f t="shared" si="377"/>
        <v>-4.0344588973462688E-3</v>
      </c>
      <c r="P1116" s="4">
        <f t="shared" si="357"/>
        <v>2.2685347158169247E-2</v>
      </c>
      <c r="T1116" s="4">
        <f t="shared" si="361"/>
        <v>-1.0760214127492007E-2</v>
      </c>
      <c r="U1116" s="4">
        <f t="shared" si="362"/>
        <v>-1.0760214127492007E-2</v>
      </c>
      <c r="V1116" s="2">
        <f t="shared" si="370"/>
        <v>2.3797071129706977E-2</v>
      </c>
      <c r="W1116" s="4">
        <f t="shared" si="371"/>
        <v>1.3559100418409967E-2</v>
      </c>
      <c r="X1116" s="4">
        <f t="shared" si="372"/>
        <v>-3.3754038013672778E-2</v>
      </c>
      <c r="Y1116" s="4">
        <f t="shared" si="365"/>
        <v>1.2428740786478041E-3</v>
      </c>
      <c r="Z1116" s="4">
        <f t="shared" si="366"/>
        <v>7.5559604610652246E-3</v>
      </c>
      <c r="AA1116" s="4">
        <f t="shared" si="376"/>
        <v>-7.8491463353758621E-3</v>
      </c>
    </row>
    <row r="1117" spans="1:27" x14ac:dyDescent="0.3">
      <c r="A1117" s="1">
        <f t="shared" si="358"/>
        <v>24</v>
      </c>
      <c r="B1117" s="1">
        <f t="shared" si="359"/>
        <v>2</v>
      </c>
      <c r="C1117" s="10">
        <v>40701</v>
      </c>
      <c r="D1117" s="3">
        <v>1284.94</v>
      </c>
      <c r="E1117" s="3">
        <v>1286.31</v>
      </c>
      <c r="F1117" s="3">
        <f t="shared" si="367"/>
        <v>1299.752</v>
      </c>
      <c r="G1117" s="3">
        <f t="shared" si="373"/>
        <v>1313.75</v>
      </c>
      <c r="H1117" s="4">
        <f t="shared" si="360"/>
        <v>-9.5632770162577113E-4</v>
      </c>
      <c r="I1117" s="4">
        <f t="shared" si="363"/>
        <v>1.0885030750201969E-4</v>
      </c>
      <c r="J1117" s="4">
        <f t="shared" si="364"/>
        <v>-1.0651780091277909E-3</v>
      </c>
      <c r="K1117" s="4">
        <f t="shared" si="368"/>
        <v>1.3439125465529327E-2</v>
      </c>
      <c r="L1117" s="4">
        <f t="shared" si="374"/>
        <v>2.393238149786648E-2</v>
      </c>
      <c r="M1117" s="4">
        <f t="shared" si="369"/>
        <v>-1.1396020163846563E-2</v>
      </c>
      <c r="N1117" s="4">
        <f t="shared" si="375"/>
        <v>-2.1929590865842015E-2</v>
      </c>
      <c r="O1117" s="4">
        <f t="shared" si="377"/>
        <v>-1.089389387831342E-2</v>
      </c>
      <c r="P1117" s="4">
        <f t="shared" si="357"/>
        <v>2.170732483063512E-2</v>
      </c>
      <c r="T1117" s="4">
        <f t="shared" si="361"/>
        <v>-9.5632770162577113E-4</v>
      </c>
      <c r="U1117" s="4">
        <f t="shared" si="362"/>
        <v>-9.5632770162577113E-4</v>
      </c>
      <c r="V1117" s="2">
        <f t="shared" si="370"/>
        <v>4.589595465607188E-2</v>
      </c>
      <c r="W1117" s="4">
        <f t="shared" si="371"/>
        <v>3.5436995109511163E-2</v>
      </c>
      <c r="X1117" s="4">
        <f t="shared" si="372"/>
        <v>-4.4796312815938141E-2</v>
      </c>
      <c r="Y1117" s="4">
        <f t="shared" si="365"/>
        <v>8.0272739239305873E-4</v>
      </c>
      <c r="Z1117" s="4">
        <f t="shared" si="366"/>
        <v>7.1130385400267017E-3</v>
      </c>
      <c r="AA1117" s="4">
        <f t="shared" si="376"/>
        <v>-2.10853264324255E-2</v>
      </c>
    </row>
    <row r="1118" spans="1:27" x14ac:dyDescent="0.3">
      <c r="A1118" s="1">
        <f t="shared" si="358"/>
        <v>24</v>
      </c>
      <c r="B1118" s="1">
        <f t="shared" si="359"/>
        <v>3</v>
      </c>
      <c r="C1118" s="10">
        <v>40702</v>
      </c>
      <c r="D1118" s="3">
        <v>1279.56</v>
      </c>
      <c r="E1118" s="3">
        <v>1284.6300000000001</v>
      </c>
      <c r="F1118" s="3">
        <f t="shared" si="367"/>
        <v>1292.7540000000001</v>
      </c>
      <c r="G1118" s="3">
        <f t="shared" si="373"/>
        <v>1310.078</v>
      </c>
      <c r="H1118" s="4">
        <f t="shared" si="360"/>
        <v>-4.1869659283702808E-3</v>
      </c>
      <c r="I1118" s="4">
        <f t="shared" si="363"/>
        <v>-2.4125640107705061E-4</v>
      </c>
      <c r="J1118" s="4">
        <f t="shared" si="364"/>
        <v>-3.9457095272932303E-3</v>
      </c>
      <c r="K1118" s="4">
        <f t="shared" si="368"/>
        <v>8.648263732158842E-3</v>
      </c>
      <c r="L1118" s="4">
        <f t="shared" si="374"/>
        <v>2.2202506645360106E-2</v>
      </c>
      <c r="M1118" s="4">
        <f t="shared" si="369"/>
        <v>-1.0206118101355854E-2</v>
      </c>
      <c r="N1118" s="4">
        <f t="shared" si="375"/>
        <v>-2.3294796187707929E-2</v>
      </c>
      <c r="O1118" s="4">
        <f t="shared" si="377"/>
        <v>-1.3539029041232801E-2</v>
      </c>
      <c r="P1118" s="4">
        <f t="shared" si="357"/>
        <v>1.7429471072802905E-2</v>
      </c>
      <c r="T1118" s="4">
        <f t="shared" si="361"/>
        <v>-4.1869659283702808E-3</v>
      </c>
      <c r="U1118" s="4">
        <f t="shared" si="362"/>
        <v>-4.1869659283702808E-3</v>
      </c>
      <c r="V1118" s="2">
        <f t="shared" si="370"/>
        <v>2.3043877535137747E-2</v>
      </c>
      <c r="W1118" s="4">
        <f t="shared" si="371"/>
        <v>1.2813438759786305E-2</v>
      </c>
      <c r="X1118" s="4">
        <f t="shared" si="372"/>
        <v>-2.6617473660187903E-2</v>
      </c>
      <c r="Y1118" s="4">
        <f t="shared" si="365"/>
        <v>-3.9283979103868234E-3</v>
      </c>
      <c r="Z1118" s="4">
        <f t="shared" si="366"/>
        <v>2.3520823106098314E-3</v>
      </c>
      <c r="AA1118" s="4">
        <f t="shared" si="376"/>
        <v>-2.6102115259732855E-2</v>
      </c>
    </row>
    <row r="1119" spans="1:27" x14ac:dyDescent="0.3">
      <c r="A1119" s="1">
        <f t="shared" si="358"/>
        <v>24</v>
      </c>
      <c r="B1119" s="1">
        <f t="shared" si="359"/>
        <v>4</v>
      </c>
      <c r="C1119" s="10">
        <v>40703</v>
      </c>
      <c r="D1119" s="3">
        <v>1289</v>
      </c>
      <c r="E1119" s="3">
        <v>1279.6300000000001</v>
      </c>
      <c r="F1119" s="3">
        <f t="shared" si="367"/>
        <v>1287.9659999999999</v>
      </c>
      <c r="G1119" s="3">
        <f t="shared" si="373"/>
        <v>1306.931</v>
      </c>
      <c r="H1119" s="4">
        <f t="shared" si="360"/>
        <v>7.3775360280096715E-3</v>
      </c>
      <c r="I1119" s="4">
        <f t="shared" si="363"/>
        <v>5.4706305292572223E-5</v>
      </c>
      <c r="J1119" s="4">
        <f t="shared" si="364"/>
        <v>7.3228297227170992E-3</v>
      </c>
      <c r="K1119" s="4">
        <f t="shared" si="368"/>
        <v>6.3674231767170252E-3</v>
      </c>
      <c r="L1119" s="4">
        <f t="shared" si="374"/>
        <v>2.2947992539101902E-2</v>
      </c>
      <c r="M1119" s="4">
        <f t="shared" si="369"/>
        <v>8.0281622340970613E-4</v>
      </c>
      <c r="N1119" s="4">
        <f t="shared" si="375"/>
        <v>-1.3719928596077405E-2</v>
      </c>
      <c r="O1119" s="4">
        <f t="shared" si="377"/>
        <v>-1.4712955779674278E-2</v>
      </c>
      <c r="P1119" s="4">
        <f t="shared" si="357"/>
        <v>2.4935593651601331E-2</v>
      </c>
      <c r="T1119" s="4">
        <f t="shared" si="361"/>
        <v>7.3775360280096715E-3</v>
      </c>
      <c r="U1119" s="4">
        <f t="shared" si="362"/>
        <v>7.3775360280096715E-3</v>
      </c>
      <c r="V1119" s="2">
        <f t="shared" si="370"/>
        <v>2.6087092438025657E-2</v>
      </c>
      <c r="W1119" s="4">
        <f t="shared" si="371"/>
        <v>1.5826221513645378E-2</v>
      </c>
      <c r="X1119" s="4">
        <f t="shared" si="372"/>
        <v>-1.8233887306350675E-2</v>
      </c>
      <c r="Y1119" s="4">
        <f t="shared" si="365"/>
        <v>-6.1807990574065949E-3</v>
      </c>
      <c r="Z1119" s="4">
        <f t="shared" si="366"/>
        <v>8.5479211818597058E-5</v>
      </c>
      <c r="AA1119" s="4">
        <f t="shared" si="376"/>
        <v>-2.8607070237786421E-2</v>
      </c>
    </row>
    <row r="1120" spans="1:27" x14ac:dyDescent="0.3">
      <c r="A1120" s="1">
        <f t="shared" si="358"/>
        <v>24</v>
      </c>
      <c r="B1120" s="1">
        <f t="shared" si="359"/>
        <v>5</v>
      </c>
      <c r="C1120" s="10">
        <v>40704</v>
      </c>
      <c r="D1120" s="3">
        <v>1270.98</v>
      </c>
      <c r="E1120" s="3">
        <v>1288.5999999999999</v>
      </c>
      <c r="F1120" s="3">
        <f t="shared" si="367"/>
        <v>1282.1299999999999</v>
      </c>
      <c r="G1120" s="3">
        <f t="shared" si="373"/>
        <v>1301.46</v>
      </c>
      <c r="H1120" s="4">
        <f t="shared" si="360"/>
        <v>-1.3979829325058171E-2</v>
      </c>
      <c r="I1120" s="4">
        <f t="shared" si="363"/>
        <v>-3.1031807602799918E-4</v>
      </c>
      <c r="J1120" s="4">
        <f t="shared" si="364"/>
        <v>-1.3669511249030172E-2</v>
      </c>
      <c r="K1120" s="4">
        <f t="shared" si="368"/>
        <v>-3.1671838634600323E-3</v>
      </c>
      <c r="L1120" s="4">
        <f t="shared" si="374"/>
        <v>1.2293767778639881E-2</v>
      </c>
      <c r="M1120" s="4">
        <f t="shared" si="369"/>
        <v>-8.6964660369852238E-3</v>
      </c>
      <c r="N1120" s="4">
        <f t="shared" si="375"/>
        <v>-2.3419851551334667E-2</v>
      </c>
      <c r="O1120" s="4">
        <f t="shared" si="377"/>
        <v>-1.5208736565485022E-2</v>
      </c>
      <c r="P1120" s="4">
        <f t="shared" si="357"/>
        <v>1.0607168983174769E-2</v>
      </c>
      <c r="T1120" s="4">
        <f t="shared" si="361"/>
        <v>-1.3979829325058171E-2</v>
      </c>
      <c r="U1120" s="4">
        <f t="shared" si="362"/>
        <v>-1.3979829325058171E-2</v>
      </c>
      <c r="V1120" s="2">
        <f t="shared" si="370"/>
        <v>8.6578743211792718E-3</v>
      </c>
      <c r="W1120" s="4">
        <f t="shared" si="371"/>
        <v>-1.4287044220325611E-3</v>
      </c>
      <c r="X1120" s="4">
        <f t="shared" si="372"/>
        <v>-2.2443391582574499E-2</v>
      </c>
      <c r="Y1120" s="4">
        <f t="shared" si="365"/>
        <v>-1.5596520723017968E-2</v>
      </c>
      <c r="Z1120" s="4">
        <f t="shared" si="366"/>
        <v>-9.3896109304795819E-3</v>
      </c>
      <c r="AA1120" s="4">
        <f t="shared" si="376"/>
        <v>-2.92703609203585E-2</v>
      </c>
    </row>
    <row r="1121" spans="1:27" x14ac:dyDescent="0.3">
      <c r="A1121" s="1">
        <f t="shared" si="358"/>
        <v>25</v>
      </c>
      <c r="B1121" s="1">
        <f t="shared" si="359"/>
        <v>1</v>
      </c>
      <c r="C1121" s="10">
        <v>40707</v>
      </c>
      <c r="D1121" s="3">
        <v>1271.83</v>
      </c>
      <c r="E1121" s="3">
        <v>1271.31</v>
      </c>
      <c r="F1121" s="3">
        <f t="shared" si="367"/>
        <v>1279.2619999999999</v>
      </c>
      <c r="G1121" s="3">
        <f t="shared" si="373"/>
        <v>1295.5329999999999</v>
      </c>
      <c r="H1121" s="4">
        <f t="shared" si="360"/>
        <v>6.6877527577138037E-4</v>
      </c>
      <c r="I1121" s="4">
        <f t="shared" si="363"/>
        <v>2.5964216588768291E-4</v>
      </c>
      <c r="J1121" s="4">
        <f t="shared" si="364"/>
        <v>4.0913310988369747E-4</v>
      </c>
      <c r="K1121" s="4">
        <f t="shared" si="368"/>
        <v>7.9780956427322799E-3</v>
      </c>
      <c r="L1121" s="4">
        <f t="shared" si="374"/>
        <v>2.1390318232125387E-2</v>
      </c>
      <c r="M1121" s="4">
        <f t="shared" si="369"/>
        <v>-5.8095995972678128E-3</v>
      </c>
      <c r="N1121" s="4">
        <f t="shared" si="375"/>
        <v>-1.8295944603495224E-2</v>
      </c>
      <c r="O1121" s="4">
        <f t="shared" si="377"/>
        <v>-1.2793376473270767E-2</v>
      </c>
      <c r="P1121" s="4">
        <f t="shared" si="357"/>
        <v>1.1283038071308026E-2</v>
      </c>
      <c r="T1121" s="4">
        <f t="shared" si="361"/>
        <v>6.6877527577138037E-4</v>
      </c>
      <c r="U1121" s="4">
        <f t="shared" si="362"/>
        <v>6.6877527577138037E-4</v>
      </c>
      <c r="V1121" s="2">
        <f t="shared" si="370"/>
        <v>1.1951407575256931E-2</v>
      </c>
      <c r="W1121" s="4">
        <f t="shared" si="371"/>
        <v>1.8318934995044192E-3</v>
      </c>
      <c r="X1121" s="4">
        <f t="shared" si="372"/>
        <v>-1.1149381497002842E-2</v>
      </c>
      <c r="Y1121" s="4">
        <f t="shared" si="365"/>
        <v>-4.5902097892219522E-3</v>
      </c>
      <c r="Z1121" s="4">
        <f t="shared" si="366"/>
        <v>1.6860975425903794E-3</v>
      </c>
      <c r="AA1121" s="4">
        <f t="shared" si="376"/>
        <v>-2.4807059591219528E-2</v>
      </c>
    </row>
    <row r="1122" spans="1:27" x14ac:dyDescent="0.3">
      <c r="A1122" s="1">
        <f t="shared" si="358"/>
        <v>25</v>
      </c>
      <c r="B1122" s="1">
        <f t="shared" si="359"/>
        <v>2</v>
      </c>
      <c r="C1122" s="10">
        <v>40708</v>
      </c>
      <c r="D1122" s="3">
        <v>1287.8699999999999</v>
      </c>
      <c r="E1122" s="3">
        <v>1272.22</v>
      </c>
      <c r="F1122" s="3">
        <f t="shared" si="367"/>
        <v>1279.848</v>
      </c>
      <c r="G1122" s="3">
        <f t="shared" si="373"/>
        <v>1289.8</v>
      </c>
      <c r="H1122" s="4">
        <f t="shared" si="360"/>
        <v>1.261174842549709E-2</v>
      </c>
      <c r="I1122" s="4">
        <f t="shared" si="363"/>
        <v>3.0664475598161711E-4</v>
      </c>
      <c r="J1122" s="4">
        <f t="shared" si="364"/>
        <v>1.2305103669515472E-2</v>
      </c>
      <c r="K1122" s="4">
        <f t="shared" si="368"/>
        <v>4.727439988048753E-3</v>
      </c>
      <c r="L1122" s="4">
        <f t="shared" si="374"/>
        <v>1.4297857767503797E-2</v>
      </c>
      <c r="M1122" s="4">
        <f t="shared" si="369"/>
        <v>6.2679318169032066E-3</v>
      </c>
      <c r="N1122" s="4">
        <f t="shared" si="375"/>
        <v>-1.4963560241898462E-3</v>
      </c>
      <c r="O1122" s="4">
        <f t="shared" si="377"/>
        <v>-7.7274880228594489E-3</v>
      </c>
      <c r="P1122" s="4">
        <f t="shared" si="357"/>
        <v>2.403708533443576E-2</v>
      </c>
      <c r="T1122" s="4">
        <f t="shared" si="361"/>
        <v>1.261174842549709E-2</v>
      </c>
      <c r="U1122" s="4">
        <f t="shared" si="362"/>
        <v>1.261174842549709E-2</v>
      </c>
      <c r="V1122" s="2">
        <f t="shared" si="370"/>
        <v>1.0307981412610277E-2</v>
      </c>
      <c r="W1122" s="4">
        <f t="shared" si="371"/>
        <v>2.0490159848412734E-4</v>
      </c>
      <c r="X1122" s="4">
        <f t="shared" si="372"/>
        <v>2.280262113405946E-3</v>
      </c>
      <c r="Y1122" s="4">
        <f t="shared" si="365"/>
        <v>-7.8003335778869583E-3</v>
      </c>
      <c r="Z1122" s="4">
        <f t="shared" si="366"/>
        <v>-1.544266878293661E-3</v>
      </c>
      <c r="AA1122" s="4">
        <f t="shared" si="376"/>
        <v>-1.531369061174747E-2</v>
      </c>
    </row>
    <row r="1123" spans="1:27" x14ac:dyDescent="0.3">
      <c r="A1123" s="1">
        <f t="shared" si="358"/>
        <v>25</v>
      </c>
      <c r="B1123" s="1">
        <f t="shared" si="359"/>
        <v>3</v>
      </c>
      <c r="C1123" s="10">
        <v>40709</v>
      </c>
      <c r="D1123" s="3">
        <v>1265.42</v>
      </c>
      <c r="E1123" s="3">
        <v>1287.8699999999999</v>
      </c>
      <c r="F1123" s="3">
        <f t="shared" si="367"/>
        <v>1277.02</v>
      </c>
      <c r="G1123" s="3">
        <f t="shared" si="373"/>
        <v>1284.8870000000002</v>
      </c>
      <c r="H1123" s="4">
        <f t="shared" si="360"/>
        <v>-1.743188365285302E-2</v>
      </c>
      <c r="I1123" s="4">
        <f t="shared" si="363"/>
        <v>0</v>
      </c>
      <c r="J1123" s="4">
        <f t="shared" si="364"/>
        <v>-1.743188365285302E-2</v>
      </c>
      <c r="K1123" s="4">
        <f t="shared" si="368"/>
        <v>-6.1729832980035402E-3</v>
      </c>
      <c r="L1123" s="4">
        <f t="shared" si="374"/>
        <v>-6.3671022696367569E-4</v>
      </c>
      <c r="M1123" s="4">
        <f t="shared" si="369"/>
        <v>-9.0836478676918995E-3</v>
      </c>
      <c r="N1123" s="4">
        <f t="shared" si="375"/>
        <v>-1.515074866505778E-2</v>
      </c>
      <c r="O1123" s="4">
        <f t="shared" si="377"/>
        <v>-6.2169082201958157E-3</v>
      </c>
      <c r="P1123" s="4">
        <f t="shared" si="357"/>
        <v>6.1861900066791549E-3</v>
      </c>
      <c r="T1123" s="4">
        <f t="shared" si="361"/>
        <v>-1.743188365285302E-2</v>
      </c>
      <c r="U1123" s="4">
        <f t="shared" si="362"/>
        <v>-1.743188365285302E-2</v>
      </c>
      <c r="V1123" s="2">
        <f t="shared" si="370"/>
        <v>-6.4525146171585225E-3</v>
      </c>
      <c r="W1123" s="4">
        <f t="shared" si="371"/>
        <v>-1.6387989470986877E-2</v>
      </c>
      <c r="X1123" s="4">
        <f t="shared" si="372"/>
        <v>-1.1050673669073646E-2</v>
      </c>
      <c r="Y1123" s="4">
        <f t="shared" si="365"/>
        <v>-1.8564841361619424E-2</v>
      </c>
      <c r="Z1123" s="4">
        <f t="shared" si="366"/>
        <v>-1.237664757204855E-2</v>
      </c>
      <c r="AA1123" s="4">
        <f t="shared" si="376"/>
        <v>-1.2170915734934991E-2</v>
      </c>
    </row>
    <row r="1124" spans="1:27" x14ac:dyDescent="0.3">
      <c r="A1124" s="1">
        <f t="shared" si="358"/>
        <v>25</v>
      </c>
      <c r="B1124" s="1">
        <f t="shared" si="359"/>
        <v>4</v>
      </c>
      <c r="C1124" s="10">
        <v>40710</v>
      </c>
      <c r="D1124" s="3">
        <v>1267.6400000000001</v>
      </c>
      <c r="E1124" s="3">
        <v>1265.53</v>
      </c>
      <c r="F1124" s="3">
        <f t="shared" si="367"/>
        <v>1272.748</v>
      </c>
      <c r="G1124" s="3">
        <f t="shared" si="373"/>
        <v>1280.3569999999997</v>
      </c>
      <c r="H1124" s="4">
        <f t="shared" si="360"/>
        <v>1.7543582367909683E-3</v>
      </c>
      <c r="I1124" s="4">
        <f t="shared" si="363"/>
        <v>8.6927660381454344E-5</v>
      </c>
      <c r="J1124" s="4">
        <f t="shared" si="364"/>
        <v>1.667430576409514E-3</v>
      </c>
      <c r="K1124" s="4">
        <f t="shared" si="368"/>
        <v>6.8001137962099677E-3</v>
      </c>
      <c r="L1124" s="4">
        <f t="shared" si="374"/>
        <v>1.2920611338527668E-2</v>
      </c>
      <c r="M1124" s="4">
        <f t="shared" si="369"/>
        <v>-4.0133632109419512E-3</v>
      </c>
      <c r="N1124" s="4">
        <f t="shared" si="375"/>
        <v>-9.9323860454542338E-3</v>
      </c>
      <c r="O1124" s="4">
        <f t="shared" si="377"/>
        <v>-6.0024928213054931E-3</v>
      </c>
      <c r="P1124" s="4">
        <f t="shared" si="357"/>
        <v>7.9514010368626938E-3</v>
      </c>
      <c r="T1124" s="4">
        <f t="shared" si="361"/>
        <v>1.7543582367909683E-3</v>
      </c>
      <c r="U1124" s="4">
        <f t="shared" si="362"/>
        <v>1.7543582367909683E-3</v>
      </c>
      <c r="V1124" s="2">
        <f t="shared" si="370"/>
        <v>1.8634129379968646E-2</v>
      </c>
      <c r="W1124" s="4">
        <f t="shared" si="371"/>
        <v>8.4477880861688823E-3</v>
      </c>
      <c r="X1124" s="4">
        <f t="shared" si="372"/>
        <v>-1.657098525989131E-2</v>
      </c>
      <c r="Y1124" s="4">
        <f t="shared" si="365"/>
        <v>-5.7535035827950562E-3</v>
      </c>
      <c r="Z1124" s="4">
        <f t="shared" si="366"/>
        <v>5.1546889111492723E-4</v>
      </c>
      <c r="AA1124" s="4">
        <f t="shared" si="376"/>
        <v>-1.1815529291922184E-2</v>
      </c>
    </row>
    <row r="1125" spans="1:27" x14ac:dyDescent="0.3">
      <c r="A1125" s="1">
        <f t="shared" si="358"/>
        <v>25</v>
      </c>
      <c r="B1125" s="1">
        <f t="shared" si="359"/>
        <v>5</v>
      </c>
      <c r="C1125" s="10">
        <v>40711</v>
      </c>
      <c r="D1125" s="3">
        <v>1271.5</v>
      </c>
      <c r="E1125" s="3">
        <v>1268.58</v>
      </c>
      <c r="F1125" s="3">
        <f t="shared" si="367"/>
        <v>1272.8520000000001</v>
      </c>
      <c r="G1125" s="3">
        <f t="shared" si="373"/>
        <v>1277.4909999999998</v>
      </c>
      <c r="H1125" s="4">
        <f t="shared" si="360"/>
        <v>3.0450285570034867E-3</v>
      </c>
      <c r="I1125" s="4">
        <f t="shared" si="363"/>
        <v>7.4153545170539518E-4</v>
      </c>
      <c r="J1125" s="4">
        <f t="shared" si="364"/>
        <v>2.3034931052980916E-3</v>
      </c>
      <c r="K1125" s="4">
        <f t="shared" si="368"/>
        <v>4.378214635069857E-3</v>
      </c>
      <c r="L1125" s="4">
        <f t="shared" si="374"/>
        <v>8.2962565607478649E-3</v>
      </c>
      <c r="M1125" s="4">
        <f t="shared" si="369"/>
        <v>-1.0621816204869766E-3</v>
      </c>
      <c r="N1125" s="4">
        <f t="shared" si="375"/>
        <v>-4.6896612187481233E-3</v>
      </c>
      <c r="O1125" s="4">
        <f t="shared" si="377"/>
        <v>-3.6484467164763419E-3</v>
      </c>
      <c r="P1125" s="4">
        <f t="shared" si="357"/>
        <v>1.1020641837091616E-2</v>
      </c>
      <c r="T1125" s="4">
        <f t="shared" si="361"/>
        <v>3.0450285570034867E-3</v>
      </c>
      <c r="U1125" s="4">
        <f t="shared" si="362"/>
        <v>3.0450285570034867E-3</v>
      </c>
      <c r="V1125" s="2">
        <f t="shared" si="370"/>
        <v>2.6348174560600155E-3</v>
      </c>
      <c r="W1125" s="4">
        <f t="shared" si="371"/>
        <v>-7.3915307185006525E-3</v>
      </c>
      <c r="X1125" s="4">
        <f t="shared" si="372"/>
        <v>4.0913310988369747E-4</v>
      </c>
      <c r="Y1125" s="4">
        <f t="shared" si="365"/>
        <v>-8.1452045000308289E-3</v>
      </c>
      <c r="Z1125" s="4">
        <f t="shared" si="366"/>
        <v>-1.8913122977333311E-3</v>
      </c>
      <c r="AA1125" s="4">
        <f t="shared" si="376"/>
        <v>-7.2363956853047614E-3</v>
      </c>
    </row>
    <row r="1126" spans="1:27" x14ac:dyDescent="0.3">
      <c r="A1126" s="1">
        <f t="shared" si="358"/>
        <v>26</v>
      </c>
      <c r="B1126" s="1">
        <f t="shared" si="359"/>
        <v>1</v>
      </c>
      <c r="C1126" s="10">
        <v>40714</v>
      </c>
      <c r="D1126" s="3">
        <v>1278.3599999999999</v>
      </c>
      <c r="E1126" s="3">
        <v>1271.5</v>
      </c>
      <c r="F1126" s="3">
        <f t="shared" si="367"/>
        <v>1274.1579999999999</v>
      </c>
      <c r="G1126" s="3">
        <f t="shared" si="373"/>
        <v>1276.7099999999998</v>
      </c>
      <c r="H1126" s="4">
        <f t="shared" si="360"/>
        <v>5.3952025167124653E-3</v>
      </c>
      <c r="I1126" s="4">
        <f t="shared" si="363"/>
        <v>0</v>
      </c>
      <c r="J1126" s="4">
        <f t="shared" si="364"/>
        <v>5.3952025167124653E-3</v>
      </c>
      <c r="K1126" s="4">
        <f t="shared" si="368"/>
        <v>1.2642548171451615E-3</v>
      </c>
      <c r="L1126" s="4">
        <f t="shared" si="374"/>
        <v>3.9533359549087021E-3</v>
      </c>
      <c r="M1126" s="4">
        <f t="shared" si="369"/>
        <v>3.2978641581342333E-3</v>
      </c>
      <c r="N1126" s="4">
        <f t="shared" si="375"/>
        <v>1.2923843316023931E-3</v>
      </c>
      <c r="O1126" s="4">
        <f t="shared" si="377"/>
        <v>-1.9963077693293811E-3</v>
      </c>
      <c r="P1126" s="4">
        <f t="shared" si="357"/>
        <v>1.6475302948379345E-2</v>
      </c>
      <c r="T1126" s="4">
        <f t="shared" si="361"/>
        <v>5.3952025167124653E-3</v>
      </c>
      <c r="U1126" s="4">
        <f t="shared" si="362"/>
        <v>5.3952025167124653E-3</v>
      </c>
      <c r="V1126" s="2">
        <f t="shared" si="370"/>
        <v>2.5953598112459869E-4</v>
      </c>
      <c r="W1126" s="4">
        <f t="shared" si="371"/>
        <v>-9.7430593786866481E-3</v>
      </c>
      <c r="X1126" s="4">
        <f t="shared" si="372"/>
        <v>5.1343339911780455E-3</v>
      </c>
      <c r="Y1126" s="4">
        <f t="shared" si="365"/>
        <v>-1.1220336888804345E-2</v>
      </c>
      <c r="Z1126" s="4">
        <f t="shared" si="366"/>
        <v>-4.9858341642352397E-3</v>
      </c>
      <c r="AA1126" s="4">
        <f t="shared" si="376"/>
        <v>-3.9898003692754435E-3</v>
      </c>
    </row>
    <row r="1127" spans="1:27" x14ac:dyDescent="0.3">
      <c r="A1127" s="1">
        <f t="shared" si="358"/>
        <v>26</v>
      </c>
      <c r="B1127" s="1">
        <f t="shared" si="359"/>
        <v>2</v>
      </c>
      <c r="C1127" s="10">
        <v>40715</v>
      </c>
      <c r="D1127" s="3">
        <v>1295.52</v>
      </c>
      <c r="E1127" s="3">
        <v>1278.4000000000001</v>
      </c>
      <c r="F1127" s="3">
        <f t="shared" si="367"/>
        <v>1275.6880000000001</v>
      </c>
      <c r="G1127" s="3">
        <f t="shared" si="373"/>
        <v>1277.768</v>
      </c>
      <c r="H1127" s="4">
        <f t="shared" si="360"/>
        <v>1.3423448793767079E-2</v>
      </c>
      <c r="I1127" s="4">
        <f t="shared" si="363"/>
        <v>3.1290090428510749E-5</v>
      </c>
      <c r="J1127" s="4">
        <f t="shared" si="364"/>
        <v>1.3392158703338569E-2</v>
      </c>
      <c r="K1127" s="4">
        <f t="shared" si="368"/>
        <v>-5.9685847492098329E-3</v>
      </c>
      <c r="L1127" s="4">
        <f t="shared" si="374"/>
        <v>-2.0060424641294016E-3</v>
      </c>
      <c r="M1127" s="4">
        <f t="shared" si="369"/>
        <v>1.5546120995102155E-2</v>
      </c>
      <c r="N1127" s="4">
        <f t="shared" si="375"/>
        <v>1.3892975876684931E-2</v>
      </c>
      <c r="O1127" s="4">
        <f t="shared" si="377"/>
        <v>-1.605532913424669E-3</v>
      </c>
      <c r="P1127" s="4">
        <f t="shared" si="357"/>
        <v>3.0119907127635792E-2</v>
      </c>
      <c r="T1127" s="4">
        <f t="shared" si="361"/>
        <v>1.3423448793767079E-2</v>
      </c>
      <c r="U1127" s="4">
        <f t="shared" si="362"/>
        <v>1.3423448793767079E-2</v>
      </c>
      <c r="V1127" s="2">
        <f t="shared" si="370"/>
        <v>7.4392189993429019E-3</v>
      </c>
      <c r="W1127" s="4">
        <f t="shared" si="371"/>
        <v>-2.6351731906505134E-3</v>
      </c>
      <c r="X1127" s="4">
        <f t="shared" si="372"/>
        <v>5.9400405320413482E-3</v>
      </c>
      <c r="Y1127" s="4">
        <f t="shared" si="365"/>
        <v>-1.8362991423159832E-2</v>
      </c>
      <c r="Z1127" s="4">
        <f t="shared" si="366"/>
        <v>-1.2173524919314669E-2</v>
      </c>
      <c r="AA1127" s="4">
        <f t="shared" si="376"/>
        <v>-3.2503859833354076E-3</v>
      </c>
    </row>
    <row r="1128" spans="1:27" x14ac:dyDescent="0.3">
      <c r="A1128" s="1">
        <f t="shared" si="358"/>
        <v>26</v>
      </c>
      <c r="B1128" s="1">
        <f t="shared" si="359"/>
        <v>3</v>
      </c>
      <c r="C1128" s="10">
        <v>40716</v>
      </c>
      <c r="D1128" s="3">
        <v>1287.1400000000001</v>
      </c>
      <c r="E1128" s="3">
        <v>1295.48</v>
      </c>
      <c r="F1128" s="3">
        <f t="shared" si="367"/>
        <v>1280.0320000000002</v>
      </c>
      <c r="G1128" s="3">
        <f t="shared" si="373"/>
        <v>1278.5260000000003</v>
      </c>
      <c r="H1128" s="4">
        <f t="shared" si="360"/>
        <v>-6.4684451031245226E-3</v>
      </c>
      <c r="I1128" s="4">
        <f t="shared" si="363"/>
        <v>-3.0875632950447404E-5</v>
      </c>
      <c r="J1128" s="4">
        <f t="shared" si="364"/>
        <v>-6.4375694701740748E-3</v>
      </c>
      <c r="K1128" s="4">
        <f t="shared" si="368"/>
        <v>-1.3326695072248883E-2</v>
      </c>
      <c r="L1128" s="4">
        <f t="shared" si="374"/>
        <v>-1.3856297942996462E-2</v>
      </c>
      <c r="M1128" s="4">
        <f t="shared" si="369"/>
        <v>5.5529861753455742E-3</v>
      </c>
      <c r="N1128" s="4">
        <f t="shared" si="375"/>
        <v>6.7374460902631652E-3</v>
      </c>
      <c r="O1128" s="4">
        <f t="shared" si="377"/>
        <v>1.1700358935312848E-3</v>
      </c>
      <c r="P1128" s="4">
        <f t="shared" si="357"/>
        <v>2.3456633058744947E-2</v>
      </c>
      <c r="T1128" s="4">
        <f t="shared" si="361"/>
        <v>-6.4684451031245226E-3</v>
      </c>
      <c r="U1128" s="4">
        <f t="shared" si="362"/>
        <v>-6.4684451031245226E-3</v>
      </c>
      <c r="V1128" s="2">
        <f t="shared" si="370"/>
        <v>-2.3233913795232732E-2</v>
      </c>
      <c r="W1128" s="4">
        <f t="shared" si="371"/>
        <v>-3.3001574657280361E-2</v>
      </c>
      <c r="X1128" s="4">
        <f t="shared" si="372"/>
        <v>1.71642616680628E-2</v>
      </c>
      <c r="Y1128" s="4">
        <f t="shared" si="365"/>
        <v>-2.5629354734689604E-2</v>
      </c>
      <c r="Z1128" s="4">
        <f t="shared" si="366"/>
        <v>-1.9485704466304796E-2</v>
      </c>
      <c r="AA1128" s="4">
        <f t="shared" si="376"/>
        <v>2.3586161532318764E-3</v>
      </c>
    </row>
    <row r="1129" spans="1:27" x14ac:dyDescent="0.3">
      <c r="A1129" s="1">
        <f t="shared" si="358"/>
        <v>26</v>
      </c>
      <c r="B1129" s="1">
        <f t="shared" si="359"/>
        <v>4</v>
      </c>
      <c r="C1129" s="10">
        <v>40717</v>
      </c>
      <c r="D1129" s="3">
        <v>1283.5</v>
      </c>
      <c r="E1129" s="3">
        <v>1286.5999999999999</v>
      </c>
      <c r="F1129" s="3">
        <f t="shared" si="367"/>
        <v>1283.204</v>
      </c>
      <c r="G1129" s="3">
        <f t="shared" si="373"/>
        <v>1277.9760000000001</v>
      </c>
      <c r="H1129" s="4">
        <f t="shared" si="360"/>
        <v>-2.8279752008329318E-3</v>
      </c>
      <c r="I1129" s="4">
        <f t="shared" si="363"/>
        <v>-4.1953478254128606E-4</v>
      </c>
      <c r="J1129" s="4">
        <f t="shared" si="364"/>
        <v>-2.4084404182916457E-3</v>
      </c>
      <c r="K1129" s="4">
        <f t="shared" si="368"/>
        <v>-3.1154342185000993E-3</v>
      </c>
      <c r="L1129" s="4">
        <f t="shared" si="374"/>
        <v>-7.5965145809918323E-3</v>
      </c>
      <c r="M1129" s="4">
        <f t="shared" si="369"/>
        <v>2.3067259765403563E-4</v>
      </c>
      <c r="N1129" s="4">
        <f t="shared" si="375"/>
        <v>4.3224598897005006E-3</v>
      </c>
      <c r="O1129" s="4">
        <f t="shared" si="377"/>
        <v>4.073237241916508E-3</v>
      </c>
      <c r="P1129" s="4">
        <f t="shared" si="357"/>
        <v>2.0562323081326848E-2</v>
      </c>
      <c r="T1129" s="4">
        <f t="shared" si="361"/>
        <v>-2.8279752008329318E-3</v>
      </c>
      <c r="U1129" s="4">
        <f t="shared" si="362"/>
        <v>-2.8279752008329318E-3</v>
      </c>
      <c r="V1129" s="2">
        <f t="shared" si="370"/>
        <v>-1.5149867147318861E-2</v>
      </c>
      <c r="W1129" s="4">
        <f t="shared" si="371"/>
        <v>-2.4998368475845717E-2</v>
      </c>
      <c r="X1129" s="4">
        <f t="shared" si="372"/>
        <v>1.2511438578776228E-2</v>
      </c>
      <c r="Y1129" s="4">
        <f t="shared" si="365"/>
        <v>-1.5545416335476464E-2</v>
      </c>
      <c r="Z1129" s="4">
        <f t="shared" si="366"/>
        <v>-9.3381843170113905E-3</v>
      </c>
      <c r="AA1129" s="4">
        <f t="shared" si="376"/>
        <v>8.2152947794849433E-3</v>
      </c>
    </row>
    <row r="1130" spans="1:27" x14ac:dyDescent="0.3">
      <c r="A1130" s="1">
        <f t="shared" si="358"/>
        <v>26</v>
      </c>
      <c r="B1130" s="1">
        <f t="shared" si="359"/>
        <v>5</v>
      </c>
      <c r="C1130" s="10">
        <v>40718</v>
      </c>
      <c r="D1130" s="3">
        <v>1268.45</v>
      </c>
      <c r="E1130" s="3">
        <v>1283.04</v>
      </c>
      <c r="F1130" s="3">
        <f t="shared" si="367"/>
        <v>1282.5940000000001</v>
      </c>
      <c r="G1130" s="3">
        <f t="shared" si="373"/>
        <v>1277.723</v>
      </c>
      <c r="H1130" s="4">
        <f t="shared" si="360"/>
        <v>-1.1725749902610015E-2</v>
      </c>
      <c r="I1130" s="4">
        <f t="shared" si="363"/>
        <v>-3.5839501363462128E-4</v>
      </c>
      <c r="J1130" s="4">
        <f t="shared" si="364"/>
        <v>-1.1367354888975393E-2</v>
      </c>
      <c r="K1130" s="4">
        <f t="shared" si="368"/>
        <v>2.049084534476127E-3</v>
      </c>
      <c r="L1130" s="4">
        <f t="shared" si="374"/>
        <v>-3.6982210102585876E-3</v>
      </c>
      <c r="M1130" s="4">
        <f t="shared" si="369"/>
        <v>-1.1027651774450843E-2</v>
      </c>
      <c r="N1130" s="4">
        <f t="shared" si="375"/>
        <v>-7.2574415581467275E-3</v>
      </c>
      <c r="O1130" s="4">
        <f t="shared" si="377"/>
        <v>3.8401198312902319E-3</v>
      </c>
      <c r="P1130" s="4">
        <f t="shared" si="357"/>
        <v>8.5954645208485298E-3</v>
      </c>
      <c r="T1130" s="4">
        <f t="shared" si="361"/>
        <v>-1.1725749902610015E-2</v>
      </c>
      <c r="U1130" s="4">
        <f t="shared" si="362"/>
        <v>-1.1725749902610015E-2</v>
      </c>
      <c r="V1130" s="2">
        <f t="shared" si="370"/>
        <v>-9.3494351382937286E-3</v>
      </c>
      <c r="W1130" s="4">
        <f t="shared" si="371"/>
        <v>-1.9255940786910727E-2</v>
      </c>
      <c r="X1130" s="4">
        <f t="shared" si="372"/>
        <v>-2.3987416437278447E-3</v>
      </c>
      <c r="Y1130" s="4">
        <f t="shared" si="365"/>
        <v>-1.0445293078173152E-2</v>
      </c>
      <c r="Z1130" s="4">
        <f t="shared" si="366"/>
        <v>-4.2059035088102504E-3</v>
      </c>
      <c r="AA1130" s="4">
        <f t="shared" si="376"/>
        <v>7.6536785109344689E-3</v>
      </c>
    </row>
    <row r="1131" spans="1:27" x14ac:dyDescent="0.3">
      <c r="A1131" s="1">
        <f t="shared" si="358"/>
        <v>27</v>
      </c>
      <c r="B1131" s="1">
        <f t="shared" si="359"/>
        <v>1</v>
      </c>
      <c r="C1131" s="10">
        <v>40721</v>
      </c>
      <c r="D1131" s="3">
        <v>1280.0999999999999</v>
      </c>
      <c r="E1131" s="3">
        <v>1268.44</v>
      </c>
      <c r="F1131" s="3">
        <f t="shared" si="367"/>
        <v>1282.9419999999998</v>
      </c>
      <c r="G1131" s="3">
        <f t="shared" si="373"/>
        <v>1278.55</v>
      </c>
      <c r="H1131" s="4">
        <f t="shared" si="360"/>
        <v>9.1844376995544666E-3</v>
      </c>
      <c r="I1131" s="4">
        <f t="shared" si="363"/>
        <v>-7.8836375103401033E-6</v>
      </c>
      <c r="J1131" s="4">
        <f t="shared" si="364"/>
        <v>9.1923213370648064E-3</v>
      </c>
      <c r="K1131" s="4">
        <f t="shared" si="368"/>
        <v>1.1985099925105342E-2</v>
      </c>
      <c r="L1131" s="4">
        <f t="shared" si="374"/>
        <v>7.8267001283280312E-3</v>
      </c>
      <c r="M1131" s="4">
        <f t="shared" si="369"/>
        <v>-2.2152209530905305E-3</v>
      </c>
      <c r="N1131" s="4">
        <f t="shared" si="375"/>
        <v>1.2123108208517107E-3</v>
      </c>
      <c r="O1131" s="4">
        <f t="shared" si="377"/>
        <v>3.4309819545346658E-3</v>
      </c>
      <c r="P1131" s="4">
        <f t="shared" si="357"/>
        <v>1.7858846728793461E-2</v>
      </c>
      <c r="T1131" s="4">
        <f t="shared" si="361"/>
        <v>9.1844376995544666E-3</v>
      </c>
      <c r="U1131" s="4">
        <f t="shared" si="362"/>
        <v>9.1844376995544666E-3</v>
      </c>
      <c r="V1131" s="2">
        <f t="shared" si="370"/>
        <v>7.8126847727540329E-3</v>
      </c>
      <c r="W1131" s="4">
        <f t="shared" si="371"/>
        <v>-2.2654420749734904E-3</v>
      </c>
      <c r="X1131" s="4">
        <f t="shared" si="372"/>
        <v>1.3611189336337254E-3</v>
      </c>
      <c r="Y1131" s="4">
        <f t="shared" si="365"/>
        <v>-6.3316815376129431E-4</v>
      </c>
      <c r="Z1131" s="4">
        <f t="shared" si="366"/>
        <v>5.6680893138375916E-3</v>
      </c>
      <c r="AA1131" s="4">
        <f t="shared" si="376"/>
        <v>6.8939644847812271E-3</v>
      </c>
    </row>
    <row r="1132" spans="1:27" x14ac:dyDescent="0.3">
      <c r="A1132" s="1">
        <f t="shared" si="358"/>
        <v>27</v>
      </c>
      <c r="B1132" s="1">
        <f t="shared" si="359"/>
        <v>2</v>
      </c>
      <c r="C1132" s="10">
        <v>40722</v>
      </c>
      <c r="D1132" s="3">
        <v>1296.67</v>
      </c>
      <c r="E1132" s="3">
        <v>1280.21</v>
      </c>
      <c r="F1132" s="3">
        <f t="shared" si="367"/>
        <v>1283.172</v>
      </c>
      <c r="G1132" s="3">
        <f t="shared" si="373"/>
        <v>1279.4300000000003</v>
      </c>
      <c r="H1132" s="4">
        <f t="shared" si="360"/>
        <v>1.2944301226466811E-2</v>
      </c>
      <c r="I1132" s="4">
        <f t="shared" si="363"/>
        <v>8.5930786657391868E-5</v>
      </c>
      <c r="J1132" s="4">
        <f t="shared" si="364"/>
        <v>1.2858370439809419E-2</v>
      </c>
      <c r="K1132" s="4">
        <f t="shared" si="368"/>
        <v>-2.3630966330738361E-4</v>
      </c>
      <c r="L1132" s="4">
        <f t="shared" si="374"/>
        <v>-2.0198074803180806E-3</v>
      </c>
      <c r="M1132" s="4">
        <f t="shared" si="369"/>
        <v>1.0519244497230337E-2</v>
      </c>
      <c r="N1132" s="4">
        <f t="shared" si="375"/>
        <v>1.3474750474820645E-2</v>
      </c>
      <c r="O1132" s="4">
        <f t="shared" si="377"/>
        <v>2.8858537638718675E-3</v>
      </c>
      <c r="P1132" s="4">
        <f t="shared" si="357"/>
        <v>3.1034318246875074E-2</v>
      </c>
      <c r="T1132" s="4">
        <f t="shared" si="361"/>
        <v>1.2944301226466811E-2</v>
      </c>
      <c r="U1132" s="4">
        <f t="shared" si="362"/>
        <v>1.2944301226466811E-2</v>
      </c>
      <c r="V1132" s="2">
        <f t="shared" si="370"/>
        <v>1.2045933911413228E-2</v>
      </c>
      <c r="W1132" s="4">
        <f t="shared" si="371"/>
        <v>1.9254745722990145E-3</v>
      </c>
      <c r="X1132" s="4">
        <f t="shared" si="372"/>
        <v>8.8767444732624037E-4</v>
      </c>
      <c r="Y1132" s="4">
        <f t="shared" si="365"/>
        <v>-1.2702191088951905E-2</v>
      </c>
      <c r="Z1132" s="4">
        <f t="shared" si="366"/>
        <v>-6.4770318252094028E-3</v>
      </c>
      <c r="AA1132" s="4">
        <f t="shared" si="376"/>
        <v>5.8666382375627294E-3</v>
      </c>
    </row>
    <row r="1133" spans="1:27" x14ac:dyDescent="0.3">
      <c r="A1133" s="1">
        <f t="shared" si="358"/>
        <v>27</v>
      </c>
      <c r="B1133" s="1">
        <f t="shared" si="359"/>
        <v>3</v>
      </c>
      <c r="C1133" s="10">
        <v>40723</v>
      </c>
      <c r="D1133" s="3">
        <v>1307.4100000000001</v>
      </c>
      <c r="E1133" s="3">
        <v>1296.8499999999999</v>
      </c>
      <c r="F1133" s="3">
        <f t="shared" si="367"/>
        <v>1287.2259999999999</v>
      </c>
      <c r="G1133" s="3">
        <f t="shared" si="373"/>
        <v>1283.6290000000001</v>
      </c>
      <c r="H1133" s="4">
        <f t="shared" si="360"/>
        <v>8.2827550571849488E-3</v>
      </c>
      <c r="I1133" s="4">
        <f t="shared" si="363"/>
        <v>1.3881712386330854E-4</v>
      </c>
      <c r="J1133" s="4">
        <f t="shared" si="364"/>
        <v>8.1439379333216409E-3</v>
      </c>
      <c r="K1133" s="4">
        <f t="shared" si="368"/>
        <v>-1.1174778471006683E-2</v>
      </c>
      <c r="L1133" s="4">
        <f t="shared" si="374"/>
        <v>-1.2095084588471541E-2</v>
      </c>
      <c r="M1133" s="4">
        <f t="shared" si="369"/>
        <v>1.5680230200446697E-2</v>
      </c>
      <c r="N1133" s="4">
        <f t="shared" si="375"/>
        <v>1.8526381064933831E-2</v>
      </c>
      <c r="O1133" s="4">
        <f t="shared" si="377"/>
        <v>2.7512410032046199E-3</v>
      </c>
      <c r="P1133" s="4">
        <f t="shared" si="357"/>
        <v>3.9574122960465613E-2</v>
      </c>
      <c r="T1133" s="4">
        <f t="shared" si="361"/>
        <v>8.2827550571849488E-3</v>
      </c>
      <c r="U1133" s="4">
        <f t="shared" si="362"/>
        <v>8.2827550571849488E-3</v>
      </c>
      <c r="V1133" s="2">
        <f t="shared" si="370"/>
        <v>-7.3495955023251654E-3</v>
      </c>
      <c r="W1133" s="4">
        <f t="shared" si="371"/>
        <v>-1.7276099547301908E-2</v>
      </c>
      <c r="X1133" s="4">
        <f t="shared" si="372"/>
        <v>1.574809267057195E-2</v>
      </c>
      <c r="Y1133" s="4">
        <f t="shared" si="365"/>
        <v>-2.3504270011268511E-2</v>
      </c>
      <c r="Z1133" s="4">
        <f t="shared" si="366"/>
        <v>-1.7347220552960414E-2</v>
      </c>
      <c r="AA1133" s="4">
        <f t="shared" si="376"/>
        <v>5.6201719956998977E-3</v>
      </c>
    </row>
    <row r="1134" spans="1:27" x14ac:dyDescent="0.3">
      <c r="A1134" s="1">
        <f t="shared" si="358"/>
        <v>27</v>
      </c>
      <c r="B1134" s="1">
        <f t="shared" si="359"/>
        <v>4</v>
      </c>
      <c r="C1134" s="10">
        <v>40724</v>
      </c>
      <c r="D1134" s="3">
        <v>1320.64</v>
      </c>
      <c r="E1134" s="3">
        <v>1307.6400000000001</v>
      </c>
      <c r="F1134" s="3">
        <f t="shared" si="367"/>
        <v>1294.654</v>
      </c>
      <c r="G1134" s="3">
        <f t="shared" si="373"/>
        <v>1288.9289999999999</v>
      </c>
      <c r="H1134" s="4">
        <f t="shared" si="360"/>
        <v>1.0119243389602357E-2</v>
      </c>
      <c r="I1134" s="4">
        <f t="shared" si="363"/>
        <v>1.7592033103618464E-4</v>
      </c>
      <c r="J1134" s="4">
        <f t="shared" si="364"/>
        <v>9.9433230585661732E-3</v>
      </c>
      <c r="K1134" s="4">
        <f t="shared" si="368"/>
        <v>-1.4725679014234291E-2</v>
      </c>
      <c r="L1134" s="4">
        <f t="shared" si="374"/>
        <v>-1.6830561525798728E-2</v>
      </c>
      <c r="M1134" s="4">
        <f t="shared" si="369"/>
        <v>2.0071772071920454E-2</v>
      </c>
      <c r="N1134" s="4">
        <f t="shared" si="375"/>
        <v>2.4602596419197834E-2</v>
      </c>
      <c r="O1134" s="4">
        <f t="shared" si="377"/>
        <v>4.3350193845409319E-3</v>
      </c>
      <c r="P1134" s="4">
        <f t="shared" si="357"/>
        <v>5.0093826532234972E-2</v>
      </c>
      <c r="T1134" s="4">
        <f t="shared" si="361"/>
        <v>1.0119243389602357E-2</v>
      </c>
      <c r="U1134" s="4">
        <f t="shared" si="362"/>
        <v>1.0119243389602357E-2</v>
      </c>
      <c r="V1134" s="2">
        <f t="shared" si="370"/>
        <v>-1.8288065717716767E-2</v>
      </c>
      <c r="W1134" s="4">
        <f t="shared" si="371"/>
        <v>-2.810518506053963E-2</v>
      </c>
      <c r="X1134" s="4">
        <f t="shared" si="372"/>
        <v>2.8936501753019168E-2</v>
      </c>
      <c r="Y1134" s="4">
        <f t="shared" si="365"/>
        <v>-2.7010894986625327E-2</v>
      </c>
      <c r="Z1134" s="4">
        <f t="shared" si="366"/>
        <v>-2.0875955674569898E-2</v>
      </c>
      <c r="AA1134" s="4">
        <f t="shared" si="376"/>
        <v>8.9229771727644593E-3</v>
      </c>
    </row>
    <row r="1135" spans="1:27" x14ac:dyDescent="0.3">
      <c r="A1135" s="1">
        <f t="shared" si="358"/>
        <v>27</v>
      </c>
      <c r="B1135" s="1">
        <f t="shared" si="359"/>
        <v>5</v>
      </c>
      <c r="C1135" s="10">
        <v>40725</v>
      </c>
      <c r="D1135" s="3">
        <v>1339.67</v>
      </c>
      <c r="E1135" s="3">
        <v>1320.64</v>
      </c>
      <c r="F1135" s="3">
        <f t="shared" si="367"/>
        <v>1308.8980000000001</v>
      </c>
      <c r="G1135" s="3">
        <f t="shared" si="373"/>
        <v>1295.7459999999999</v>
      </c>
      <c r="H1135" s="4">
        <f t="shared" si="360"/>
        <v>1.4409680155076305E-2</v>
      </c>
      <c r="I1135" s="4">
        <f t="shared" si="363"/>
        <v>0</v>
      </c>
      <c r="J1135" s="4">
        <f t="shared" si="364"/>
        <v>1.4409680155076305E-2</v>
      </c>
      <c r="K1135" s="4">
        <f t="shared" si="368"/>
        <v>-1.4716349648655156E-2</v>
      </c>
      <c r="L1135" s="4">
        <f t="shared" si="374"/>
        <v>-2.2545466171284168E-2</v>
      </c>
      <c r="M1135" s="4">
        <f t="shared" si="369"/>
        <v>2.3509853326997163E-2</v>
      </c>
      <c r="N1135" s="4">
        <f t="shared" si="375"/>
        <v>3.3898619019468487E-2</v>
      </c>
      <c r="O1135" s="4">
        <f t="shared" si="377"/>
        <v>9.8173430770266343E-3</v>
      </c>
      <c r="P1135" s="4">
        <f t="shared" si="357"/>
        <v>6.5225342705384659E-2</v>
      </c>
      <c r="T1135" s="4">
        <f t="shared" si="361"/>
        <v>1.4409680155076305E-2</v>
      </c>
      <c r="U1135" s="4">
        <f t="shared" si="362"/>
        <v>1.4409680155076305E-2</v>
      </c>
      <c r="V1135" s="2">
        <f t="shared" si="370"/>
        <v>-3.9518718197237741E-2</v>
      </c>
      <c r="W1135" s="4">
        <f t="shared" si="371"/>
        <v>-4.9123531015265419E-2</v>
      </c>
      <c r="X1135" s="4">
        <f t="shared" si="372"/>
        <v>5.6147266348693305E-2</v>
      </c>
      <c r="Y1135" s="4">
        <f t="shared" si="365"/>
        <v>-2.700168194730029E-2</v>
      </c>
      <c r="Z1135" s="4">
        <f t="shared" si="366"/>
        <v>-2.0866684544730944E-2</v>
      </c>
      <c r="AA1135" s="4">
        <f t="shared" si="376"/>
        <v>2.0508438367870179E-2</v>
      </c>
    </row>
    <row r="1136" spans="1:27" x14ac:dyDescent="0.3">
      <c r="A1136" s="1">
        <f t="shared" si="358"/>
        <v>28</v>
      </c>
      <c r="B1136" s="1">
        <f t="shared" si="359"/>
        <v>2</v>
      </c>
      <c r="C1136" s="10">
        <v>40729</v>
      </c>
      <c r="D1136" s="3">
        <v>1337.88</v>
      </c>
      <c r="E1136" s="3">
        <v>1339.59</v>
      </c>
      <c r="F1136" s="3">
        <f t="shared" si="367"/>
        <v>1320.4540000000002</v>
      </c>
      <c r="G1136" s="3">
        <f t="shared" si="373"/>
        <v>1301.6979999999999</v>
      </c>
      <c r="H1136" s="4">
        <f t="shared" si="360"/>
        <v>-1.3361499473750725E-3</v>
      </c>
      <c r="I1136" s="4">
        <f t="shared" si="363"/>
        <v>-5.9716198765482997E-5</v>
      </c>
      <c r="J1136" s="4">
        <f t="shared" si="364"/>
        <v>-1.2764337486095895E-3</v>
      </c>
      <c r="K1136" s="4">
        <f t="shared" si="368"/>
        <v>-1.7595751192457838E-2</v>
      </c>
      <c r="L1136" s="4">
        <f t="shared" si="374"/>
        <v>-3.134519861027147E-2</v>
      </c>
      <c r="M1136" s="4">
        <f t="shared" si="369"/>
        <v>1.3196976191521952E-2</v>
      </c>
      <c r="N1136" s="4">
        <f t="shared" si="375"/>
        <v>2.7796001837600001E-2</v>
      </c>
      <c r="O1136" s="4">
        <f t="shared" si="377"/>
        <v>1.401919454659634E-2</v>
      </c>
      <c r="P1136" s="4">
        <f t="shared" si="357"/>
        <v>6.3802041919786265E-2</v>
      </c>
      <c r="T1136" s="4">
        <f t="shared" si="361"/>
        <v>-1.3361499473750725E-3</v>
      </c>
      <c r="U1136" s="4">
        <f t="shared" si="362"/>
        <v>-1.3361499473750725E-3</v>
      </c>
      <c r="V1136" s="2">
        <f t="shared" si="370"/>
        <v>-4.4466174505661961E-2</v>
      </c>
      <c r="W1136" s="4">
        <f t="shared" si="371"/>
        <v>-5.4021512760605295E-2</v>
      </c>
      <c r="X1136" s="4">
        <f t="shared" si="372"/>
        <v>4.513709866416702E-2</v>
      </c>
      <c r="Y1136" s="4">
        <f t="shared" si="365"/>
        <v>-2.98451807287115E-2</v>
      </c>
      <c r="Z1136" s="4">
        <f t="shared" si="366"/>
        <v>-2.3728112296125339E-2</v>
      </c>
      <c r="AA1136" s="4">
        <f t="shared" si="376"/>
        <v>2.9239045880484392E-2</v>
      </c>
    </row>
    <row r="1137" spans="1:27" x14ac:dyDescent="0.3">
      <c r="A1137" s="1">
        <f t="shared" si="358"/>
        <v>28</v>
      </c>
      <c r="B1137" s="1">
        <f t="shared" si="359"/>
        <v>3</v>
      </c>
      <c r="C1137" s="10">
        <v>40730</v>
      </c>
      <c r="D1137" s="3">
        <v>1339.22</v>
      </c>
      <c r="E1137" s="3">
        <v>1337.56</v>
      </c>
      <c r="F1137" s="3">
        <f t="shared" si="367"/>
        <v>1328.9640000000002</v>
      </c>
      <c r="G1137" s="3">
        <f t="shared" si="373"/>
        <v>1306.0679999999998</v>
      </c>
      <c r="H1137" s="4">
        <f t="shared" si="360"/>
        <v>1.0015845965257856E-3</v>
      </c>
      <c r="I1137" s="4">
        <f t="shared" si="363"/>
        <v>-2.3918438126002608E-4</v>
      </c>
      <c r="J1137" s="4">
        <f t="shared" si="364"/>
        <v>1.2407689777858117E-3</v>
      </c>
      <c r="K1137" s="4">
        <f t="shared" si="368"/>
        <v>-8.5807396776990588E-3</v>
      </c>
      <c r="L1137" s="4">
        <f t="shared" si="374"/>
        <v>-2.6531195290725406E-2</v>
      </c>
      <c r="M1137" s="4">
        <f t="shared" si="369"/>
        <v>7.717289557881069E-3</v>
      </c>
      <c r="N1137" s="4">
        <f t="shared" si="375"/>
        <v>2.53830581562371E-2</v>
      </c>
      <c r="O1137" s="4">
        <f t="shared" si="377"/>
        <v>1.7096518869192823E-2</v>
      </c>
      <c r="P1137" s="4">
        <f t="shared" si="357"/>
        <v>6.4867529658725803E-2</v>
      </c>
      <c r="T1137" s="4">
        <f t="shared" si="361"/>
        <v>1.0015845965257856E-3</v>
      </c>
      <c r="U1137" s="4">
        <f t="shared" si="362"/>
        <v>1.0015845965257856E-3</v>
      </c>
      <c r="V1137" s="2">
        <f t="shared" si="370"/>
        <v>-3.0802463599127E-2</v>
      </c>
      <c r="W1137" s="4">
        <f t="shared" si="371"/>
        <v>-4.049443896313569E-2</v>
      </c>
      <c r="X1137" s="4">
        <f t="shared" si="372"/>
        <v>3.2814825668828575E-2</v>
      </c>
      <c r="Y1137" s="4">
        <f t="shared" si="365"/>
        <v>-2.0942575841318742E-2</v>
      </c>
      <c r="Z1137" s="4">
        <f t="shared" si="366"/>
        <v>-1.476937426148364E-2</v>
      </c>
      <c r="AA1137" s="4">
        <f t="shared" si="376"/>
        <v>3.5686564233010185E-2</v>
      </c>
    </row>
    <row r="1138" spans="1:27" x14ac:dyDescent="0.3">
      <c r="A1138" s="1">
        <f t="shared" si="358"/>
        <v>28</v>
      </c>
      <c r="B1138" s="1">
        <f t="shared" si="359"/>
        <v>4</v>
      </c>
      <c r="C1138" s="10">
        <v>40731</v>
      </c>
      <c r="D1138" s="3">
        <v>1353.22</v>
      </c>
      <c r="E1138" s="3">
        <v>1339.62</v>
      </c>
      <c r="F1138" s="3">
        <f t="shared" si="367"/>
        <v>1338.1260000000002</v>
      </c>
      <c r="G1138" s="3">
        <f t="shared" si="373"/>
        <v>1312.6759999999999</v>
      </c>
      <c r="H1138" s="4">
        <f t="shared" si="360"/>
        <v>1.0453846268723584E-2</v>
      </c>
      <c r="I1138" s="4">
        <f t="shared" si="363"/>
        <v>2.9868132196342914E-4</v>
      </c>
      <c r="J1138" s="4">
        <f t="shared" si="364"/>
        <v>1.0155164946760156E-2</v>
      </c>
      <c r="K1138" s="4">
        <f t="shared" si="368"/>
        <v>-3.6345783366435957E-3</v>
      </c>
      <c r="L1138" s="4">
        <f t="shared" si="374"/>
        <v>-2.3184307947080388E-2</v>
      </c>
      <c r="M1138" s="4">
        <f t="shared" si="369"/>
        <v>1.127995420461139E-2</v>
      </c>
      <c r="N1138" s="4">
        <f t="shared" si="375"/>
        <v>3.0886524930752217E-2</v>
      </c>
      <c r="O1138" s="4">
        <f t="shared" si="377"/>
        <v>1.8806993689126878E-2</v>
      </c>
      <c r="P1138" s="4">
        <f t="shared" ref="P1138:P1201" si="378">(D1138-1257.64)/1257.64</f>
        <v>7.5999491110333578E-2</v>
      </c>
      <c r="T1138" s="4">
        <f t="shared" si="361"/>
        <v>1.0453846268723584E-2</v>
      </c>
      <c r="U1138" s="4">
        <f t="shared" si="362"/>
        <v>1.0453846268723584E-2</v>
      </c>
      <c r="V1138" s="2">
        <f t="shared" si="370"/>
        <v>-2.3752632129149763E-2</v>
      </c>
      <c r="W1138" s="4">
        <f t="shared" si="371"/>
        <v>-3.3515105807858298E-2</v>
      </c>
      <c r="X1138" s="4">
        <f t="shared" si="372"/>
        <v>3.5038740716378136E-2</v>
      </c>
      <c r="Y1138" s="4">
        <f t="shared" si="365"/>
        <v>-1.6058087334939776E-2</v>
      </c>
      <c r="Z1138" s="4">
        <f t="shared" si="366"/>
        <v>-9.8540878351664005E-3</v>
      </c>
      <c r="AA1138" s="4">
        <f t="shared" si="376"/>
        <v>3.9542395818605532E-2</v>
      </c>
    </row>
    <row r="1139" spans="1:27" x14ac:dyDescent="0.3">
      <c r="A1139" s="1">
        <f t="shared" si="358"/>
        <v>28</v>
      </c>
      <c r="B1139" s="1">
        <f t="shared" si="359"/>
        <v>5</v>
      </c>
      <c r="C1139" s="10">
        <v>40732</v>
      </c>
      <c r="D1139" s="3">
        <v>1343.8</v>
      </c>
      <c r="E1139" s="3">
        <v>1352.39</v>
      </c>
      <c r="F1139" s="3">
        <f t="shared" si="367"/>
        <v>1342.7580000000003</v>
      </c>
      <c r="G1139" s="3">
        <f t="shared" si="373"/>
        <v>1318.7059999999997</v>
      </c>
      <c r="H1139" s="4">
        <f t="shared" si="360"/>
        <v>-6.961174088470517E-3</v>
      </c>
      <c r="I1139" s="4">
        <f t="shared" si="363"/>
        <v>-6.1335185705201458E-4</v>
      </c>
      <c r="J1139" s="4">
        <f t="shared" si="364"/>
        <v>-6.3478222314185028E-3</v>
      </c>
      <c r="K1139" s="4">
        <f t="shared" si="368"/>
        <v>-7.9236931171574876E-3</v>
      </c>
      <c r="L1139" s="4">
        <f t="shared" si="374"/>
        <v>-2.756552683393855E-2</v>
      </c>
      <c r="M1139" s="4">
        <f t="shared" si="369"/>
        <v>7.7601473981140962E-4</v>
      </c>
      <c r="N1139" s="4">
        <f t="shared" si="375"/>
        <v>1.9029260502341147E-2</v>
      </c>
      <c r="O1139" s="4">
        <f t="shared" si="377"/>
        <v>1.7898496800119505E-2</v>
      </c>
      <c r="P1139" s="4">
        <f t="shared" si="378"/>
        <v>6.8509271333608859E-2</v>
      </c>
      <c r="T1139" s="4">
        <f t="shared" si="361"/>
        <v>-6.961174088470517E-3</v>
      </c>
      <c r="U1139" s="4">
        <f t="shared" si="362"/>
        <v>-6.961174088470517E-3</v>
      </c>
      <c r="V1139" s="2">
        <f t="shared" si="370"/>
        <v>-2.4075907834646196E-2</v>
      </c>
      <c r="W1139" s="4">
        <f t="shared" si="371"/>
        <v>-3.3835148756299754E-2</v>
      </c>
      <c r="X1139" s="4">
        <f t="shared" si="372"/>
        <v>1.7536951780954577E-2</v>
      </c>
      <c r="Y1139" s="4">
        <f t="shared" si="365"/>
        <v>-2.0293721881282773E-2</v>
      </c>
      <c r="Z1139" s="4">
        <f t="shared" si="366"/>
        <v>-1.4116429115177669E-2</v>
      </c>
      <c r="AA1139" s="4">
        <f t="shared" si="376"/>
        <v>3.7155873306690644E-2</v>
      </c>
    </row>
    <row r="1140" spans="1:27" x14ac:dyDescent="0.3">
      <c r="A1140" s="1">
        <f t="shared" si="358"/>
        <v>29</v>
      </c>
      <c r="B1140" s="1">
        <f t="shared" si="359"/>
        <v>1</v>
      </c>
      <c r="C1140" s="10">
        <v>40735</v>
      </c>
      <c r="D1140" s="3">
        <v>1319.49</v>
      </c>
      <c r="E1140" s="3">
        <v>1343.31</v>
      </c>
      <c r="F1140" s="3">
        <f t="shared" si="367"/>
        <v>1338.7220000000002</v>
      </c>
      <c r="G1140" s="3">
        <f t="shared" si="373"/>
        <v>1323.81</v>
      </c>
      <c r="H1140" s="4">
        <f t="shared" si="360"/>
        <v>-1.8090489656198798E-2</v>
      </c>
      <c r="I1140" s="4">
        <f t="shared" si="363"/>
        <v>-3.6463759488019731E-4</v>
      </c>
      <c r="J1140" s="4">
        <f t="shared" si="364"/>
        <v>-1.77258520613186E-2</v>
      </c>
      <c r="K1140" s="4">
        <f t="shared" si="368"/>
        <v>-2.0092275636237122E-4</v>
      </c>
      <c r="L1140" s="4">
        <f t="shared" si="374"/>
        <v>-1.4518529543086762E-2</v>
      </c>
      <c r="M1140" s="4">
        <f t="shared" si="369"/>
        <v>-1.4365940053274837E-2</v>
      </c>
      <c r="N1140" s="4">
        <f t="shared" si="375"/>
        <v>-3.2633081786660749E-3</v>
      </c>
      <c r="O1140" s="4">
        <f t="shared" si="377"/>
        <v>1.1301336122289871E-2</v>
      </c>
      <c r="P1140" s="4">
        <f t="shared" si="378"/>
        <v>4.917941541299569E-2</v>
      </c>
      <c r="T1140" s="4">
        <f t="shared" si="361"/>
        <v>-1.8090489656198798E-2</v>
      </c>
      <c r="U1140" s="4">
        <f t="shared" si="362"/>
        <v>-1.8090489656198798E-2</v>
      </c>
      <c r="V1140" s="2">
        <f t="shared" si="370"/>
        <v>-3.0733740139900893E-3</v>
      </c>
      <c r="W1140" s="4">
        <f t="shared" si="371"/>
        <v>-1.3042640273850195E-2</v>
      </c>
      <c r="X1140" s="4">
        <f t="shared" si="372"/>
        <v>-1.5063411138564022E-2</v>
      </c>
      <c r="Y1140" s="4">
        <f t="shared" si="365"/>
        <v>-1.2667245415260653E-2</v>
      </c>
      <c r="Z1140" s="4">
        <f t="shared" si="366"/>
        <v>-6.4418658103177259E-3</v>
      </c>
      <c r="AA1140" s="4">
        <f t="shared" si="376"/>
        <v>2.2785579930598158E-2</v>
      </c>
    </row>
    <row r="1141" spans="1:27" x14ac:dyDescent="0.3">
      <c r="A1141" s="1">
        <f t="shared" si="358"/>
        <v>29</v>
      </c>
      <c r="B1141" s="1">
        <f t="shared" si="359"/>
        <v>2</v>
      </c>
      <c r="C1141" s="10">
        <v>40736</v>
      </c>
      <c r="D1141" s="3">
        <v>1313.64</v>
      </c>
      <c r="E1141" s="3">
        <v>1319.61</v>
      </c>
      <c r="F1141" s="3">
        <f t="shared" si="367"/>
        <v>1333.874</v>
      </c>
      <c r="G1141" s="3">
        <f t="shared" si="373"/>
        <v>1327.164</v>
      </c>
      <c r="H1141" s="4">
        <f t="shared" si="360"/>
        <v>-4.4335311370301469E-3</v>
      </c>
      <c r="I1141" s="4">
        <f t="shared" si="363"/>
        <v>9.0944228451819164E-5</v>
      </c>
      <c r="J1141" s="4">
        <f t="shared" si="364"/>
        <v>-4.5244753654819659E-3</v>
      </c>
      <c r="K1141" s="4">
        <f t="shared" si="368"/>
        <v>1.4734859680634095E-2</v>
      </c>
      <c r="L1141" s="4">
        <f t="shared" si="374"/>
        <v>6.9547072480024355E-3</v>
      </c>
      <c r="M1141" s="4">
        <f t="shared" si="369"/>
        <v>-1.5169348829049762E-2</v>
      </c>
      <c r="N1141" s="4">
        <f t="shared" si="375"/>
        <v>-1.0190149823232009E-2</v>
      </c>
      <c r="O1141" s="4">
        <f t="shared" si="377"/>
        <v>5.107944337870372E-3</v>
      </c>
      <c r="P1141" s="4">
        <f t="shared" si="378"/>
        <v>4.4527845806431092E-2</v>
      </c>
      <c r="T1141" s="4">
        <f t="shared" si="361"/>
        <v>-4.4335311370301469E-3</v>
      </c>
      <c r="U1141" s="4">
        <f t="shared" si="362"/>
        <v>-4.4335311370301469E-3</v>
      </c>
      <c r="V1141" s="2">
        <f t="shared" si="370"/>
        <v>1.3937203010254038E-2</v>
      </c>
      <c r="W1141" s="4">
        <f t="shared" si="371"/>
        <v>3.7978309801515314E-3</v>
      </c>
      <c r="X1141" s="4">
        <f t="shared" si="372"/>
        <v>-1.8118216880437712E-2</v>
      </c>
      <c r="Y1141" s="4">
        <f t="shared" si="365"/>
        <v>2.0823053205263741E-3</v>
      </c>
      <c r="Z1141" s="4">
        <f t="shared" si="366"/>
        <v>8.4006845265726486E-3</v>
      </c>
      <c r="AA1141" s="4">
        <f t="shared" si="376"/>
        <v>1.0163171151740116E-2</v>
      </c>
    </row>
    <row r="1142" spans="1:27" x14ac:dyDescent="0.3">
      <c r="A1142" s="1">
        <f t="shared" si="358"/>
        <v>29</v>
      </c>
      <c r="B1142" s="1">
        <f t="shared" si="359"/>
        <v>3</v>
      </c>
      <c r="C1142" s="10">
        <v>40737</v>
      </c>
      <c r="D1142" s="3">
        <v>1317.72</v>
      </c>
      <c r="E1142" s="3">
        <v>1314.45</v>
      </c>
      <c r="F1142" s="3">
        <f t="shared" si="367"/>
        <v>1329.5740000000001</v>
      </c>
      <c r="G1142" s="3">
        <f t="shared" si="373"/>
        <v>1329.2689999999998</v>
      </c>
      <c r="H1142" s="4">
        <f t="shared" si="360"/>
        <v>3.1058737553667113E-3</v>
      </c>
      <c r="I1142" s="4">
        <f t="shared" si="363"/>
        <v>6.1660728966836072E-4</v>
      </c>
      <c r="J1142" s="4">
        <f t="shared" si="364"/>
        <v>2.4892664656983505E-3</v>
      </c>
      <c r="K1142" s="4">
        <f t="shared" si="368"/>
        <v>1.4385600316677351E-2</v>
      </c>
      <c r="L1142" s="4">
        <f t="shared" si="374"/>
        <v>1.2874320378659296E-2</v>
      </c>
      <c r="M1142" s="4">
        <f t="shared" si="369"/>
        <v>-8.9156376403269327E-3</v>
      </c>
      <c r="N1142" s="4">
        <f t="shared" si="375"/>
        <v>-8.6882339090129639E-3</v>
      </c>
      <c r="O1142" s="4">
        <f t="shared" si="377"/>
        <v>2.3146040129943466E-4</v>
      </c>
      <c r="P1142" s="4">
        <f t="shared" si="378"/>
        <v>4.7772017429471014E-2</v>
      </c>
      <c r="T1142" s="4">
        <f t="shared" si="361"/>
        <v>3.1058737553667113E-3</v>
      </c>
      <c r="U1142" s="4">
        <f t="shared" si="362"/>
        <v>3.1058737553667113E-3</v>
      </c>
      <c r="V1142" s="2">
        <f t="shared" si="370"/>
        <v>1.9472610456441587E-2</v>
      </c>
      <c r="W1142" s="4">
        <f t="shared" si="371"/>
        <v>9.2778843518771682E-3</v>
      </c>
      <c r="X1142" s="4">
        <f t="shared" si="372"/>
        <v>-1.6054121055539793E-2</v>
      </c>
      <c r="Y1142" s="4">
        <f t="shared" si="365"/>
        <v>1.7374008114818755E-3</v>
      </c>
      <c r="Z1142" s="4">
        <f t="shared" si="366"/>
        <v>8.0536053084583181E-3</v>
      </c>
      <c r="AA1142" s="4">
        <f t="shared" si="376"/>
        <v>4.5900415662117246E-4</v>
      </c>
    </row>
    <row r="1143" spans="1:27" x14ac:dyDescent="0.3">
      <c r="A1143" s="1">
        <f t="shared" si="358"/>
        <v>29</v>
      </c>
      <c r="B1143" s="1">
        <f t="shared" si="359"/>
        <v>4</v>
      </c>
      <c r="C1143" s="10">
        <v>40738</v>
      </c>
      <c r="D1143" s="3">
        <v>1308.8699999999999</v>
      </c>
      <c r="E1143" s="3">
        <v>1317.74</v>
      </c>
      <c r="F1143" s="3">
        <f t="shared" si="367"/>
        <v>1320.7040000000002</v>
      </c>
      <c r="G1143" s="3">
        <f t="shared" si="373"/>
        <v>1329.4150000000002</v>
      </c>
      <c r="H1143" s="4">
        <f t="shared" si="360"/>
        <v>-6.7161460704854873E-3</v>
      </c>
      <c r="I1143" s="4">
        <f t="shared" si="363"/>
        <v>1.5177731232721527E-5</v>
      </c>
      <c r="J1143" s="4">
        <f t="shared" si="364"/>
        <v>-6.7313238017182092E-3</v>
      </c>
      <c r="K1143" s="4">
        <f t="shared" si="368"/>
        <v>4.5096833925265681E-3</v>
      </c>
      <c r="L1143" s="4">
        <f t="shared" si="374"/>
        <v>1.0607547717100653E-2</v>
      </c>
      <c r="M1143" s="4">
        <f t="shared" si="369"/>
        <v>-8.9603726497385384E-3</v>
      </c>
      <c r="N1143" s="4">
        <f t="shared" si="375"/>
        <v>-1.5454165930127385E-2</v>
      </c>
      <c r="O1143" s="4">
        <f t="shared" si="377"/>
        <v>-6.6553592029766238E-3</v>
      </c>
      <c r="P1143" s="4">
        <f t="shared" si="378"/>
        <v>4.0735027511847419E-2</v>
      </c>
      <c r="T1143" s="4">
        <f t="shared" si="361"/>
        <v>-6.7161460704854873E-3</v>
      </c>
      <c r="U1143" s="4">
        <f t="shared" si="362"/>
        <v>-6.7161460704854873E-3</v>
      </c>
      <c r="V1143" s="2">
        <f t="shared" si="370"/>
        <v>2.6940472938105212E-2</v>
      </c>
      <c r="W1143" s="4">
        <f t="shared" si="371"/>
        <v>1.667106820872408E-2</v>
      </c>
      <c r="X1143" s="4">
        <f t="shared" si="372"/>
        <v>-3.2773680554529297E-2</v>
      </c>
      <c r="Y1143" s="4">
        <f t="shared" si="365"/>
        <v>-8.0153750038889308E-3</v>
      </c>
      <c r="Z1143" s="4">
        <f t="shared" si="366"/>
        <v>-1.7606641941932673E-3</v>
      </c>
      <c r="AA1143" s="4">
        <f t="shared" si="376"/>
        <v>-1.3019700685884605E-2</v>
      </c>
    </row>
    <row r="1144" spans="1:27" x14ac:dyDescent="0.3">
      <c r="A1144" s="1">
        <f t="shared" si="358"/>
        <v>29</v>
      </c>
      <c r="B1144" s="1">
        <f t="shared" si="359"/>
        <v>5</v>
      </c>
      <c r="C1144" s="10">
        <v>40739</v>
      </c>
      <c r="D1144" s="3">
        <v>1316.14</v>
      </c>
      <c r="E1144" s="3">
        <v>1308.8699999999999</v>
      </c>
      <c r="F1144" s="3">
        <f t="shared" si="367"/>
        <v>1315.172</v>
      </c>
      <c r="G1144" s="3">
        <f t="shared" si="373"/>
        <v>1328.9649999999997</v>
      </c>
      <c r="H1144" s="4">
        <f t="shared" si="360"/>
        <v>5.5544095288303725E-3</v>
      </c>
      <c r="I1144" s="4">
        <f t="shared" si="363"/>
        <v>0</v>
      </c>
      <c r="J1144" s="4">
        <f t="shared" si="364"/>
        <v>5.5544095288303725E-3</v>
      </c>
      <c r="K1144" s="4">
        <f t="shared" si="368"/>
        <v>4.6299479703868019E-3</v>
      </c>
      <c r="L1144" s="4">
        <f t="shared" si="374"/>
        <v>1.6441663419590934E-2</v>
      </c>
      <c r="M1144" s="4">
        <f t="shared" si="369"/>
        <v>7.3602540200070753E-4</v>
      </c>
      <c r="N1144" s="4">
        <f t="shared" si="375"/>
        <v>-9.6503670149323678E-3</v>
      </c>
      <c r="O1144" s="4">
        <f t="shared" si="377"/>
        <v>-1.0479888157794508E-2</v>
      </c>
      <c r="P1144" s="4">
        <f t="shared" si="378"/>
        <v>4.6515696065646761E-2</v>
      </c>
      <c r="T1144" s="4">
        <f t="shared" si="361"/>
        <v>5.5544095288303725E-3</v>
      </c>
      <c r="U1144" s="4">
        <f t="shared" si="362"/>
        <v>5.5544095288303725E-3</v>
      </c>
      <c r="V1144" s="2">
        <f t="shared" si="370"/>
        <v>2.6687142344159517E-2</v>
      </c>
      <c r="W1144" s="4">
        <f t="shared" si="371"/>
        <v>1.6420270920717843E-2</v>
      </c>
      <c r="X1144" s="4">
        <f t="shared" si="372"/>
        <v>-2.0583420151808196E-2</v>
      </c>
      <c r="Y1144" s="4">
        <f t="shared" si="365"/>
        <v>-7.8966099843561666E-3</v>
      </c>
      <c r="Z1144" s="4">
        <f t="shared" si="366"/>
        <v>-1.6411503315506954E-3</v>
      </c>
      <c r="AA1144" s="4">
        <f t="shared" si="376"/>
        <v>-2.0544282737470367E-2</v>
      </c>
    </row>
    <row r="1145" spans="1:27" x14ac:dyDescent="0.3">
      <c r="A1145" s="1">
        <f t="shared" si="358"/>
        <v>30</v>
      </c>
      <c r="B1145" s="1">
        <f t="shared" si="359"/>
        <v>1</v>
      </c>
      <c r="C1145" s="10">
        <v>40742</v>
      </c>
      <c r="D1145" s="3">
        <v>1305.44</v>
      </c>
      <c r="E1145" s="3">
        <v>1315.94</v>
      </c>
      <c r="F1145" s="3">
        <f t="shared" si="367"/>
        <v>1312.3619999999999</v>
      </c>
      <c r="G1145" s="3">
        <f t="shared" si="373"/>
        <v>1325.5419999999999</v>
      </c>
      <c r="H1145" s="4">
        <f t="shared" si="360"/>
        <v>-8.1298342121659123E-3</v>
      </c>
      <c r="I1145" s="4">
        <f t="shared" si="363"/>
        <v>-1.5195951798444349E-4</v>
      </c>
      <c r="J1145" s="4">
        <f t="shared" si="364"/>
        <v>-7.9778746941814686E-3</v>
      </c>
      <c r="K1145" s="4">
        <f t="shared" si="368"/>
        <v>-1.5556855653654834E-3</v>
      </c>
      <c r="L1145" s="4">
        <f t="shared" si="374"/>
        <v>8.8406670685150183E-3</v>
      </c>
      <c r="M1145" s="4">
        <f t="shared" si="369"/>
        <v>-5.2744593336288299E-3</v>
      </c>
      <c r="N1145" s="4">
        <f t="shared" si="375"/>
        <v>-1.5165117363312414E-2</v>
      </c>
      <c r="O1145" s="4">
        <f t="shared" si="377"/>
        <v>-1.0096212771172987E-2</v>
      </c>
      <c r="P1145" s="4">
        <f t="shared" si="378"/>
        <v>3.8007696956203645E-2</v>
      </c>
      <c r="T1145" s="4">
        <f t="shared" si="361"/>
        <v>-8.1298342121659123E-3</v>
      </c>
      <c r="U1145" s="4">
        <f t="shared" si="362"/>
        <v>-8.1298342121659123E-3</v>
      </c>
      <c r="V1145" s="2">
        <f t="shared" si="370"/>
        <v>2.5453219262387807E-3</v>
      </c>
      <c r="W1145" s="4">
        <f t="shared" si="371"/>
        <v>-7.4801312930235777E-3</v>
      </c>
      <c r="X1145" s="4">
        <f t="shared" si="372"/>
        <v>-1.064805341457681E-2</v>
      </c>
      <c r="Y1145" s="4">
        <f t="shared" si="365"/>
        <v>-1.4005115919912003E-2</v>
      </c>
      <c r="Z1145" s="4">
        <f t="shared" si="366"/>
        <v>-7.7881719226353847E-3</v>
      </c>
      <c r="AA1145" s="4">
        <f t="shared" si="376"/>
        <v>-1.9690421162870522E-2</v>
      </c>
    </row>
    <row r="1146" spans="1:27" x14ac:dyDescent="0.3">
      <c r="A1146" s="1">
        <f t="shared" si="358"/>
        <v>30</v>
      </c>
      <c r="B1146" s="1">
        <f t="shared" si="359"/>
        <v>2</v>
      </c>
      <c r="C1146" s="10">
        <v>40743</v>
      </c>
      <c r="D1146" s="3">
        <v>1326.73</v>
      </c>
      <c r="E1146" s="3">
        <v>1307.07</v>
      </c>
      <c r="F1146" s="3">
        <f t="shared" si="367"/>
        <v>1314.98</v>
      </c>
      <c r="G1146" s="3">
        <f t="shared" si="373"/>
        <v>1324.4269999999999</v>
      </c>
      <c r="H1146" s="4">
        <f t="shared" si="360"/>
        <v>1.6308677534011492E-2</v>
      </c>
      <c r="I1146" s="4">
        <f t="shared" si="363"/>
        <v>1.2486211545531636E-3</v>
      </c>
      <c r="J1146" s="4">
        <f t="shared" si="364"/>
        <v>1.5060056379458328E-2</v>
      </c>
      <c r="K1146" s="4">
        <f t="shared" si="368"/>
        <v>5.0576817011888427E-3</v>
      </c>
      <c r="L1146" s="4">
        <f t="shared" si="374"/>
        <v>1.4348504037804093E-2</v>
      </c>
      <c r="M1146" s="4">
        <f t="shared" si="369"/>
        <v>8.9354971178268877E-3</v>
      </c>
      <c r="N1146" s="4">
        <f t="shared" si="375"/>
        <v>1.7388651847177014E-3</v>
      </c>
      <c r="O1146" s="4">
        <f t="shared" si="377"/>
        <v>-7.120514347304944E-3</v>
      </c>
      <c r="P1146" s="4">
        <f t="shared" si="378"/>
        <v>5.4936229763684293E-2</v>
      </c>
      <c r="T1146" s="4">
        <f t="shared" si="361"/>
        <v>1.6308677534011492E-2</v>
      </c>
      <c r="U1146" s="4">
        <f t="shared" si="362"/>
        <v>1.6308677534011492E-2</v>
      </c>
      <c r="V1146" s="2">
        <f t="shared" si="370"/>
        <v>6.2814070351759144E-3</v>
      </c>
      <c r="W1146" s="4">
        <f t="shared" si="371"/>
        <v>-3.7814070351759165E-3</v>
      </c>
      <c r="X1146" s="4">
        <f t="shared" si="372"/>
        <v>9.9646782984683154E-3</v>
      </c>
      <c r="Y1146" s="4">
        <f t="shared" si="365"/>
        <v>-7.4742095918434795E-3</v>
      </c>
      <c r="Z1146" s="4">
        <f t="shared" si="366"/>
        <v>-1.2160865990682493E-3</v>
      </c>
      <c r="AA1146" s="4">
        <f t="shared" si="376"/>
        <v>-1.4164756191364406E-2</v>
      </c>
    </row>
    <row r="1147" spans="1:27" x14ac:dyDescent="0.3">
      <c r="A1147" s="1">
        <f t="shared" si="358"/>
        <v>30</v>
      </c>
      <c r="B1147" s="1">
        <f t="shared" si="359"/>
        <v>3</v>
      </c>
      <c r="C1147" s="10">
        <v>40744</v>
      </c>
      <c r="D1147" s="3">
        <v>1325.84</v>
      </c>
      <c r="E1147" s="3">
        <v>1328.66</v>
      </c>
      <c r="F1147" s="3">
        <f t="shared" si="367"/>
        <v>1316.604</v>
      </c>
      <c r="G1147" s="3">
        <f t="shared" si="373"/>
        <v>1323.0890000000002</v>
      </c>
      <c r="H1147" s="4">
        <f t="shared" si="360"/>
        <v>-6.7082224717923016E-4</v>
      </c>
      <c r="I1147" s="4">
        <f t="shared" si="363"/>
        <v>1.4547044236582151E-3</v>
      </c>
      <c r="J1147" s="4">
        <f t="shared" si="364"/>
        <v>-2.1255266708374455E-3</v>
      </c>
      <c r="K1147" s="4">
        <f t="shared" si="368"/>
        <v>-9.3726681389581495E-3</v>
      </c>
      <c r="L1147" s="4">
        <f t="shared" si="374"/>
        <v>-2.9747323620227836E-3</v>
      </c>
      <c r="M1147" s="4">
        <f t="shared" si="369"/>
        <v>7.0150174236139921E-3</v>
      </c>
      <c r="N1147" s="4">
        <f t="shared" si="375"/>
        <v>2.079225207072048E-3</v>
      </c>
      <c r="O1147" s="4">
        <f t="shared" si="377"/>
        <v>-4.8912387618416462E-3</v>
      </c>
      <c r="P1147" s="4">
        <f t="shared" si="378"/>
        <v>5.422855507140343E-2</v>
      </c>
      <c r="T1147" s="4">
        <f t="shared" si="361"/>
        <v>-6.7082224717923016E-4</v>
      </c>
      <c r="U1147" s="4">
        <f t="shared" si="362"/>
        <v>-6.7082224717923016E-4</v>
      </c>
      <c r="V1147" s="2">
        <f t="shared" si="370"/>
        <v>-6.7911330866114363E-3</v>
      </c>
      <c r="W1147" s="4">
        <f t="shared" si="371"/>
        <v>-1.6723221755745386E-2</v>
      </c>
      <c r="X1147" s="4">
        <f t="shared" si="372"/>
        <v>6.162158880490461E-3</v>
      </c>
      <c r="Y1147" s="4">
        <f t="shared" si="365"/>
        <v>-2.1724629882861349E-2</v>
      </c>
      <c r="Z1147" s="4">
        <f t="shared" si="366"/>
        <v>-1.5556359349077026E-2</v>
      </c>
      <c r="AA1147" s="4">
        <f t="shared" si="376"/>
        <v>-9.7550042344390214E-3</v>
      </c>
    </row>
    <row r="1148" spans="1:27" x14ac:dyDescent="0.3">
      <c r="A1148" s="1">
        <f t="shared" si="358"/>
        <v>30</v>
      </c>
      <c r="B1148" s="1">
        <f t="shared" si="359"/>
        <v>4</v>
      </c>
      <c r="C1148" s="10">
        <v>40745</v>
      </c>
      <c r="D1148" s="3">
        <v>1343.8</v>
      </c>
      <c r="E1148" s="3">
        <v>1325.65</v>
      </c>
      <c r="F1148" s="3">
        <f t="shared" si="367"/>
        <v>1323.59</v>
      </c>
      <c r="G1148" s="3">
        <f t="shared" si="373"/>
        <v>1322.1469999999999</v>
      </c>
      <c r="H1148" s="4">
        <f t="shared" si="360"/>
        <v>1.3546129246364598E-2</v>
      </c>
      <c r="I1148" s="4">
        <f t="shared" si="363"/>
        <v>-1.4330537621419417E-4</v>
      </c>
      <c r="J1148" s="4">
        <f t="shared" si="364"/>
        <v>1.3689434622578791E-2</v>
      </c>
      <c r="K1148" s="4">
        <f t="shared" si="368"/>
        <v>-5.5078289989742421E-3</v>
      </c>
      <c r="L1148" s="4">
        <f t="shared" si="374"/>
        <v>-4.6000187721661166E-3</v>
      </c>
      <c r="M1148" s="4">
        <f t="shared" si="369"/>
        <v>1.5269078793281937E-2</v>
      </c>
      <c r="N1148" s="4">
        <f t="shared" si="375"/>
        <v>1.6377150195855696E-2</v>
      </c>
      <c r="O1148" s="4">
        <f t="shared" si="377"/>
        <v>1.0738205090043041E-3</v>
      </c>
      <c r="P1148" s="4">
        <f t="shared" si="378"/>
        <v>6.8509271333608859E-2</v>
      </c>
      <c r="T1148" s="4">
        <f t="shared" si="361"/>
        <v>1.3546129246364598E-2</v>
      </c>
      <c r="U1148" s="4">
        <f t="shared" si="362"/>
        <v>1.3546129246364598E-2</v>
      </c>
      <c r="V1148" s="2">
        <f t="shared" si="370"/>
        <v>-1.2799432812405741E-2</v>
      </c>
      <c r="W1148" s="4">
        <f t="shared" si="371"/>
        <v>-2.2671438484281697E-2</v>
      </c>
      <c r="X1148" s="4">
        <f t="shared" si="372"/>
        <v>2.6687142344159517E-2</v>
      </c>
      <c r="Y1148" s="4">
        <f t="shared" si="365"/>
        <v>-1.7907980757091779E-2</v>
      </c>
      <c r="Z1148" s="4">
        <f t="shared" si="366"/>
        <v>-1.1715645297357608E-2</v>
      </c>
      <c r="AA1148" s="4">
        <f t="shared" si="376"/>
        <v>2.1851981973248658E-3</v>
      </c>
    </row>
    <row r="1149" spans="1:27" x14ac:dyDescent="0.3">
      <c r="A1149" s="1">
        <f t="shared" si="358"/>
        <v>30</v>
      </c>
      <c r="B1149" s="1">
        <f t="shared" si="359"/>
        <v>5</v>
      </c>
      <c r="C1149" s="10">
        <v>40746</v>
      </c>
      <c r="D1149" s="3">
        <v>1345.02</v>
      </c>
      <c r="E1149" s="3">
        <v>1343.8</v>
      </c>
      <c r="F1149" s="3">
        <f t="shared" si="367"/>
        <v>1329.366</v>
      </c>
      <c r="G1149" s="3">
        <f t="shared" si="373"/>
        <v>1322.269</v>
      </c>
      <c r="H1149" s="4">
        <f t="shared" si="360"/>
        <v>9.078731954160049E-4</v>
      </c>
      <c r="I1149" s="4">
        <f t="shared" si="363"/>
        <v>0</v>
      </c>
      <c r="J1149" s="4">
        <f t="shared" si="364"/>
        <v>9.078731954160049E-4</v>
      </c>
      <c r="K1149" s="4">
        <f t="shared" si="368"/>
        <v>-1.3653445453192331E-2</v>
      </c>
      <c r="L1149" s="4">
        <f t="shared" si="374"/>
        <v>-1.7903623224355382E-2</v>
      </c>
      <c r="M1149" s="4">
        <f t="shared" si="369"/>
        <v>1.1775538113657185E-2</v>
      </c>
      <c r="N1149" s="4">
        <f t="shared" si="375"/>
        <v>1.7206029937932431E-2</v>
      </c>
      <c r="O1149" s="4">
        <f t="shared" si="377"/>
        <v>5.2765014646622204E-3</v>
      </c>
      <c r="P1149" s="4">
        <f t="shared" si="378"/>
        <v>6.9479342260106131E-2</v>
      </c>
      <c r="T1149" s="4">
        <f t="shared" si="361"/>
        <v>9.078731954160049E-4</v>
      </c>
      <c r="U1149" s="4">
        <f t="shared" si="362"/>
        <v>9.078731954160049E-4</v>
      </c>
      <c r="V1149" s="2">
        <f t="shared" si="370"/>
        <v>-2.0583420151808196E-2</v>
      </c>
      <c r="W1149" s="4">
        <f t="shared" si="371"/>
        <v>-3.0377585950290085E-2</v>
      </c>
      <c r="X1149" s="4">
        <f t="shared" si="372"/>
        <v>2.1942954396948561E-2</v>
      </c>
      <c r="Y1149" s="4">
        <f t="shared" si="365"/>
        <v>-2.5952030921357009E-2</v>
      </c>
      <c r="Z1149" s="4">
        <f t="shared" si="366"/>
        <v>-1.9810415206917797E-2</v>
      </c>
      <c r="AA1149" s="4">
        <f t="shared" si="376"/>
        <v>1.0792504706608686E-2</v>
      </c>
    </row>
    <row r="1150" spans="1:27" x14ac:dyDescent="0.3">
      <c r="A1150" s="1">
        <f t="shared" si="358"/>
        <v>31</v>
      </c>
      <c r="B1150" s="1">
        <f t="shared" si="359"/>
        <v>1</v>
      </c>
      <c r="C1150" s="10">
        <v>40749</v>
      </c>
      <c r="D1150" s="3">
        <v>1337.43</v>
      </c>
      <c r="E1150" s="3">
        <v>1344.32</v>
      </c>
      <c r="F1150" s="3">
        <f t="shared" si="367"/>
        <v>1335.7639999999999</v>
      </c>
      <c r="G1150" s="3">
        <f t="shared" si="373"/>
        <v>1324.0629999999999</v>
      </c>
      <c r="H1150" s="4">
        <f t="shared" si="360"/>
        <v>-5.6430387652227614E-3</v>
      </c>
      <c r="I1150" s="4">
        <f t="shared" si="363"/>
        <v>-5.2043835779396993E-4</v>
      </c>
      <c r="J1150" s="4">
        <f t="shared" si="364"/>
        <v>-5.1226004074287918E-3</v>
      </c>
      <c r="K1150" s="4">
        <f t="shared" si="368"/>
        <v>-7.1913428796598769E-3</v>
      </c>
      <c r="L1150" s="4">
        <f t="shared" si="374"/>
        <v>-1.6685418969400029E-2</v>
      </c>
      <c r="M1150" s="4">
        <f t="shared" si="369"/>
        <v>1.2472263064434792E-3</v>
      </c>
      <c r="N1150" s="4">
        <f t="shared" si="375"/>
        <v>1.0095441077954894E-2</v>
      </c>
      <c r="O1150" s="4">
        <f t="shared" si="377"/>
        <v>8.7488690996912147E-3</v>
      </c>
      <c r="P1150" s="4">
        <f t="shared" si="378"/>
        <v>6.3444228873127409E-2</v>
      </c>
      <c r="T1150" s="4">
        <f t="shared" si="361"/>
        <v>-5.6430387652227614E-3</v>
      </c>
      <c r="U1150" s="4">
        <f t="shared" si="362"/>
        <v>-5.6430387652227614E-3</v>
      </c>
      <c r="V1150" s="2">
        <f t="shared" si="370"/>
        <v>-2.9427071716405649E-2</v>
      </c>
      <c r="W1150" s="4">
        <f t="shared" si="371"/>
        <v>-3.9132800999241581E-2</v>
      </c>
      <c r="X1150" s="4">
        <f t="shared" si="372"/>
        <v>2.4505147689667859E-2</v>
      </c>
      <c r="Y1150" s="4">
        <f t="shared" si="365"/>
        <v>-1.9570503192881047E-2</v>
      </c>
      <c r="Z1150" s="4">
        <f t="shared" si="366"/>
        <v>-1.3388650352321188E-2</v>
      </c>
      <c r="AA1150" s="4">
        <f t="shared" si="376"/>
        <v>1.783197014238453E-2</v>
      </c>
    </row>
    <row r="1151" spans="1:27" x14ac:dyDescent="0.3">
      <c r="A1151" s="1">
        <f t="shared" si="358"/>
        <v>31</v>
      </c>
      <c r="B1151" s="1">
        <f t="shared" si="359"/>
        <v>2</v>
      </c>
      <c r="C1151" s="10">
        <v>40750</v>
      </c>
      <c r="D1151" s="3">
        <v>1331.94</v>
      </c>
      <c r="E1151" s="3">
        <v>1337.39</v>
      </c>
      <c r="F1151" s="3">
        <f t="shared" si="367"/>
        <v>1336.806</v>
      </c>
      <c r="G1151" s="3">
        <f t="shared" si="373"/>
        <v>1325.893</v>
      </c>
      <c r="H1151" s="4">
        <f t="shared" si="360"/>
        <v>-4.1048877324420781E-3</v>
      </c>
      <c r="I1151" s="4">
        <f t="shared" si="363"/>
        <v>-2.9908107340170043E-5</v>
      </c>
      <c r="J1151" s="4">
        <f t="shared" si="364"/>
        <v>-4.074979625101908E-3</v>
      </c>
      <c r="K1151" s="4">
        <f t="shared" si="368"/>
        <v>4.4301383997665125E-4</v>
      </c>
      <c r="L1151" s="4">
        <f t="shared" si="374"/>
        <v>-9.1286189848359001E-3</v>
      </c>
      <c r="M1151" s="4">
        <f t="shared" si="369"/>
        <v>-3.640019569032444E-3</v>
      </c>
      <c r="N1151" s="4">
        <f t="shared" si="375"/>
        <v>4.5606998453118202E-3</v>
      </c>
      <c r="O1151" s="4">
        <f t="shared" si="377"/>
        <v>8.1933120110515567E-3</v>
      </c>
      <c r="P1151" s="4">
        <f t="shared" si="378"/>
        <v>5.9078909703889786E-2</v>
      </c>
      <c r="T1151" s="4">
        <f t="shared" si="361"/>
        <v>-4.1048877324420781E-3</v>
      </c>
      <c r="U1151" s="4">
        <f t="shared" si="362"/>
        <v>-4.1048877324420781E-3</v>
      </c>
      <c r="V1151" s="2">
        <f t="shared" si="370"/>
        <v>-8.0004187135027972E-3</v>
      </c>
      <c r="W1151" s="4">
        <f t="shared" si="371"/>
        <v>-1.7920414526367751E-2</v>
      </c>
      <c r="X1151" s="4">
        <f t="shared" si="372"/>
        <v>3.9269482110150791E-3</v>
      </c>
      <c r="Y1151" s="4">
        <f t="shared" si="365"/>
        <v>-1.2031337953539334E-2</v>
      </c>
      <c r="Z1151" s="4">
        <f t="shared" si="366"/>
        <v>-5.8019487932316482E-3</v>
      </c>
      <c r="AA1151" s="4">
        <f t="shared" si="376"/>
        <v>1.6597971071803389E-2</v>
      </c>
    </row>
    <row r="1152" spans="1:27" x14ac:dyDescent="0.3">
      <c r="A1152" s="1">
        <f t="shared" si="358"/>
        <v>31</v>
      </c>
      <c r="B1152" s="1">
        <f t="shared" si="359"/>
        <v>3</v>
      </c>
      <c r="C1152" s="10">
        <v>40751</v>
      </c>
      <c r="D1152" s="3">
        <v>1304.8900000000001</v>
      </c>
      <c r="E1152" s="3">
        <v>1331.91</v>
      </c>
      <c r="F1152" s="3">
        <f t="shared" si="367"/>
        <v>1332.6160000000002</v>
      </c>
      <c r="G1152" s="3">
        <f t="shared" si="373"/>
        <v>1324.6100000000001</v>
      </c>
      <c r="H1152" s="4">
        <f t="shared" si="360"/>
        <v>-2.0308722615132779E-2</v>
      </c>
      <c r="I1152" s="4">
        <f t="shared" si="363"/>
        <v>-2.2523537096245111E-5</v>
      </c>
      <c r="J1152" s="4">
        <f t="shared" si="364"/>
        <v>-2.0286199078036533E-2</v>
      </c>
      <c r="K1152" s="4">
        <f t="shared" si="368"/>
        <v>5.7115936153280724E-3</v>
      </c>
      <c r="L1152" s="4">
        <f t="shared" si="374"/>
        <v>-3.8581984840825516E-3</v>
      </c>
      <c r="M1152" s="4">
        <f t="shared" si="369"/>
        <v>-2.0805693463083221E-2</v>
      </c>
      <c r="N1152" s="4">
        <f t="shared" si="375"/>
        <v>-1.4887400819863979E-2</v>
      </c>
      <c r="O1152" s="4">
        <f t="shared" si="377"/>
        <v>6.1353830591084953E-3</v>
      </c>
      <c r="P1152" s="4">
        <f t="shared" si="378"/>
        <v>3.7570369899176233E-2</v>
      </c>
      <c r="T1152" s="4">
        <f t="shared" si="361"/>
        <v>-2.0308722615132779E-2</v>
      </c>
      <c r="U1152" s="4">
        <f t="shared" si="362"/>
        <v>-2.0308722615132779E-2</v>
      </c>
      <c r="V1152" s="2">
        <f t="shared" si="370"/>
        <v>-4.5797858762407738E-3</v>
      </c>
      <c r="W1152" s="4">
        <f t="shared" si="371"/>
        <v>-1.453398801747832E-2</v>
      </c>
      <c r="X1152" s="4">
        <f t="shared" si="372"/>
        <v>-1.5801303324684591E-2</v>
      </c>
      <c r="Y1152" s="4">
        <f t="shared" si="365"/>
        <v>-6.8284511928431357E-3</v>
      </c>
      <c r="Z1152" s="4">
        <f t="shared" si="366"/>
        <v>-5.6625653208351625E-4</v>
      </c>
      <c r="AA1152" s="4">
        <f t="shared" si="376"/>
        <v>1.2161591488405147E-2</v>
      </c>
    </row>
    <row r="1153" spans="1:27" x14ac:dyDescent="0.3">
      <c r="A1153" s="1">
        <f t="shared" si="358"/>
        <v>31</v>
      </c>
      <c r="B1153" s="1">
        <f t="shared" si="359"/>
        <v>4</v>
      </c>
      <c r="C1153" s="10">
        <v>40752</v>
      </c>
      <c r="D1153" s="3">
        <v>1300.67</v>
      </c>
      <c r="E1153" s="3">
        <v>1304.8399999999999</v>
      </c>
      <c r="F1153" s="3">
        <f t="shared" si="367"/>
        <v>1323.99</v>
      </c>
      <c r="G1153" s="3">
        <f t="shared" si="373"/>
        <v>1323.79</v>
      </c>
      <c r="H1153" s="4">
        <f t="shared" si="360"/>
        <v>-3.2339890718758109E-3</v>
      </c>
      <c r="I1153" s="4">
        <f t="shared" si="363"/>
        <v>-3.8317406065018428E-5</v>
      </c>
      <c r="J1153" s="4">
        <f t="shared" si="364"/>
        <v>-3.1956716658107925E-3</v>
      </c>
      <c r="K1153" s="4">
        <f t="shared" si="368"/>
        <v>1.9105058663948557E-2</v>
      </c>
      <c r="L1153" s="4">
        <f t="shared" si="374"/>
        <v>1.6452642666346464E-2</v>
      </c>
      <c r="M1153" s="4">
        <f t="shared" si="369"/>
        <v>-1.7613426083278528E-2</v>
      </c>
      <c r="N1153" s="4">
        <f t="shared" si="375"/>
        <v>-1.7465005778862123E-2</v>
      </c>
      <c r="O1153" s="4">
        <f t="shared" si="377"/>
        <v>1.537669047491258E-4</v>
      </c>
      <c r="P1153" s="4">
        <f t="shared" si="378"/>
        <v>3.4214878661620152E-2</v>
      </c>
      <c r="T1153" s="4">
        <f t="shared" si="361"/>
        <v>-3.2339890718758109E-3</v>
      </c>
      <c r="U1153" s="4">
        <f t="shared" si="362"/>
        <v>-3.2339890718758109E-3</v>
      </c>
      <c r="V1153" s="2">
        <f t="shared" si="370"/>
        <v>2.9818605399688749E-2</v>
      </c>
      <c r="W1153" s="4">
        <f t="shared" si="371"/>
        <v>1.9520419345691781E-2</v>
      </c>
      <c r="X1153" s="4">
        <f t="shared" si="372"/>
        <v>-3.2095549933025658E-2</v>
      </c>
      <c r="Y1153" s="4">
        <f t="shared" si="365"/>
        <v>6.3980130446972608E-3</v>
      </c>
      <c r="Z1153" s="4">
        <f t="shared" si="366"/>
        <v>1.2743603865796488E-2</v>
      </c>
      <c r="AA1153" s="4">
        <f t="shared" si="376"/>
        <v>3.0220838779387193E-4</v>
      </c>
    </row>
    <row r="1154" spans="1:27" x14ac:dyDescent="0.3">
      <c r="A1154" s="1">
        <f t="shared" si="358"/>
        <v>31</v>
      </c>
      <c r="B1154" s="1">
        <f t="shared" si="359"/>
        <v>5</v>
      </c>
      <c r="C1154" s="10">
        <v>40753</v>
      </c>
      <c r="D1154" s="3">
        <v>1292.28</v>
      </c>
      <c r="E1154" s="3">
        <v>1300.1199999999999</v>
      </c>
      <c r="F1154" s="3">
        <f t="shared" si="367"/>
        <v>1313.442</v>
      </c>
      <c r="G1154" s="3">
        <f t="shared" si="373"/>
        <v>1321.404</v>
      </c>
      <c r="H1154" s="4">
        <f t="shared" si="360"/>
        <v>-6.4505216542244375E-3</v>
      </c>
      <c r="I1154" s="4">
        <f t="shared" si="363"/>
        <v>-4.228589880601397E-4</v>
      </c>
      <c r="J1154" s="4">
        <f t="shared" si="364"/>
        <v>-6.0276626661642978E-3</v>
      </c>
      <c r="K1154" s="4">
        <f t="shared" si="368"/>
        <v>1.3887073585152267E-2</v>
      </c>
      <c r="L1154" s="4">
        <f t="shared" si="374"/>
        <v>1.8428963534178559E-2</v>
      </c>
      <c r="M1154" s="4">
        <f t="shared" si="369"/>
        <v>-1.6111864855852056E-2</v>
      </c>
      <c r="N1154" s="4">
        <f t="shared" si="375"/>
        <v>-2.2040193612248807E-2</v>
      </c>
      <c r="O1154" s="4">
        <f t="shared" si="377"/>
        <v>-6.1612034543597283E-3</v>
      </c>
      <c r="P1154" s="4">
        <f t="shared" si="378"/>
        <v>2.7543653191692274E-2</v>
      </c>
      <c r="T1154" s="4">
        <f t="shared" si="361"/>
        <v>-6.4505216542244375E-3</v>
      </c>
      <c r="U1154" s="4">
        <f t="shared" si="362"/>
        <v>-6.4505216542244375E-3</v>
      </c>
      <c r="V1154" s="2">
        <f t="shared" si="370"/>
        <v>3.4097811128110826E-2</v>
      </c>
      <c r="W1154" s="4">
        <f t="shared" si="371"/>
        <v>2.375683301682972E-2</v>
      </c>
      <c r="X1154" s="4">
        <f t="shared" si="372"/>
        <v>-3.9211312842931709E-2</v>
      </c>
      <c r="Y1154" s="4">
        <f t="shared" si="365"/>
        <v>1.2450901239908132E-3</v>
      </c>
      <c r="Z1154" s="4">
        <f t="shared" si="366"/>
        <v>7.5581904791275165E-3</v>
      </c>
      <c r="AA1154" s="4">
        <f t="shared" si="376"/>
        <v>-1.197864245061178E-2</v>
      </c>
    </row>
    <row r="1155" spans="1:27" x14ac:dyDescent="0.3">
      <c r="A1155" s="1">
        <f t="shared" ref="A1155:A1218" si="379">WEEKNUM(C1155,2)</f>
        <v>32</v>
      </c>
      <c r="B1155" s="1">
        <f t="shared" ref="B1155:B1218" si="380">WEEKDAY(C1155,2)</f>
        <v>1</v>
      </c>
      <c r="C1155" s="10">
        <v>40756</v>
      </c>
      <c r="D1155" s="3">
        <v>1286.94</v>
      </c>
      <c r="E1155" s="3">
        <v>1292.5899999999999</v>
      </c>
      <c r="F1155" s="3">
        <f t="shared" si="367"/>
        <v>1303.3439999999998</v>
      </c>
      <c r="G1155" s="3">
        <f t="shared" si="373"/>
        <v>1319.5540000000001</v>
      </c>
      <c r="H1155" s="4">
        <f t="shared" ref="H1155:H1218" si="381">(D1155-D1154)/D1154</f>
        <v>-4.1322314049586145E-3</v>
      </c>
      <c r="I1155" s="4">
        <f t="shared" si="363"/>
        <v>2.3988609279718438E-4</v>
      </c>
      <c r="J1155" s="4">
        <f t="shared" si="364"/>
        <v>-4.3721174977557993E-3</v>
      </c>
      <c r="K1155" s="4">
        <f t="shared" si="368"/>
        <v>1.1735072894419139E-2</v>
      </c>
      <c r="L1155" s="4">
        <f t="shared" si="374"/>
        <v>2.3909507055574604E-2</v>
      </c>
      <c r="M1155" s="4">
        <f t="shared" si="369"/>
        <v>-1.2586086251979349E-2</v>
      </c>
      <c r="N1155" s="4">
        <f t="shared" si="375"/>
        <v>-2.4715926744945663E-2</v>
      </c>
      <c r="O1155" s="4">
        <f t="shared" si="377"/>
        <v>-1.2595769810558584E-2</v>
      </c>
      <c r="P1155" s="4">
        <f t="shared" si="378"/>
        <v>2.3297605038007659E-2</v>
      </c>
      <c r="T1155" s="4">
        <f t="shared" ref="T1155:T1218" si="382">(D1155-D1154)/D1154</f>
        <v>-4.1322314049586145E-3</v>
      </c>
      <c r="U1155" s="4">
        <f t="shared" ref="U1155:U1218" si="383">(D1155-D1154)/D1154</f>
        <v>-4.1322314049586145E-3</v>
      </c>
      <c r="V1155" s="2">
        <f t="shared" si="370"/>
        <v>3.4938248676757433E-2</v>
      </c>
      <c r="W1155" s="4">
        <f t="shared" si="371"/>
        <v>2.4588866189989896E-2</v>
      </c>
      <c r="X1155" s="4">
        <f t="shared" si="372"/>
        <v>-3.7751508490163975E-2</v>
      </c>
      <c r="Y1155" s="4">
        <f t="shared" si="365"/>
        <v>-8.8007764042404056E-4</v>
      </c>
      <c r="Z1155" s="4">
        <f t="shared" si="366"/>
        <v>5.4196230011955716E-3</v>
      </c>
      <c r="AA1155" s="4">
        <f t="shared" si="376"/>
        <v>-2.4270754414702056E-2</v>
      </c>
    </row>
    <row r="1156" spans="1:27" x14ac:dyDescent="0.3">
      <c r="A1156" s="1">
        <f t="shared" si="379"/>
        <v>32</v>
      </c>
      <c r="B1156" s="1">
        <f t="shared" si="380"/>
        <v>2</v>
      </c>
      <c r="C1156" s="10">
        <v>40757</v>
      </c>
      <c r="D1156" s="3">
        <v>1254.05</v>
      </c>
      <c r="E1156" s="3">
        <v>1286.56</v>
      </c>
      <c r="F1156" s="3">
        <f t="shared" si="367"/>
        <v>1287.7660000000001</v>
      </c>
      <c r="G1156" s="3">
        <f t="shared" si="373"/>
        <v>1312.2860000000001</v>
      </c>
      <c r="H1156" s="4">
        <f t="shared" si="381"/>
        <v>-2.5556747012292803E-2</v>
      </c>
      <c r="I1156" s="4">
        <f t="shared" ref="I1156:I1219" si="384">(E1156-D1155)/D1155</f>
        <v>-2.9527406095086728E-4</v>
      </c>
      <c r="J1156" s="4">
        <f t="shared" ref="J1156:J1219" si="385">H1156-I1156</f>
        <v>-2.5261472951341936E-2</v>
      </c>
      <c r="K1156" s="4">
        <f t="shared" si="368"/>
        <v>7.1914774581566419E-3</v>
      </c>
      <c r="L1156" s="4">
        <f t="shared" si="374"/>
        <v>2.4722727296273977E-2</v>
      </c>
      <c r="M1156" s="4">
        <f t="shared" si="369"/>
        <v>-2.6181775260412311E-2</v>
      </c>
      <c r="N1156" s="4">
        <f t="shared" si="375"/>
        <v>-4.4377521363483344E-2</v>
      </c>
      <c r="O1156" s="4">
        <f t="shared" si="377"/>
        <v>-1.9552649415892496E-2</v>
      </c>
      <c r="P1156" s="4">
        <f t="shared" si="378"/>
        <v>-2.8545529722338232E-3</v>
      </c>
      <c r="T1156" s="4">
        <f t="shared" si="382"/>
        <v>-2.5556747012292803E-2</v>
      </c>
      <c r="U1156" s="4">
        <f t="shared" si="383"/>
        <v>-2.5556747012292803E-2</v>
      </c>
      <c r="V1156" s="2">
        <f t="shared" si="370"/>
        <v>3.4966665112592658E-2</v>
      </c>
      <c r="W1156" s="4">
        <f t="shared" si="371"/>
        <v>2.4616998461466668E-2</v>
      </c>
      <c r="X1156" s="4">
        <f t="shared" si="372"/>
        <v>-5.8478610147604318E-2</v>
      </c>
      <c r="Y1156" s="4">
        <f t="shared" si="365"/>
        <v>-5.3670197670073506E-3</v>
      </c>
      <c r="Z1156" s="4">
        <f t="shared" si="366"/>
        <v>9.0438958388603362E-4</v>
      </c>
      <c r="AA1156" s="4">
        <f t="shared" si="376"/>
        <v>-3.6684455336077157E-2</v>
      </c>
    </row>
    <row r="1157" spans="1:27" x14ac:dyDescent="0.3">
      <c r="A1157" s="1">
        <f t="shared" si="379"/>
        <v>32</v>
      </c>
      <c r="B1157" s="1">
        <f t="shared" si="380"/>
        <v>3</v>
      </c>
      <c r="C1157" s="10">
        <v>40758</v>
      </c>
      <c r="D1157" s="3">
        <v>1260.3399999999999</v>
      </c>
      <c r="E1157" s="3">
        <v>1254.25</v>
      </c>
      <c r="F1157" s="3">
        <f t="shared" si="367"/>
        <v>1278.856</v>
      </c>
      <c r="G1157" s="3">
        <f t="shared" si="373"/>
        <v>1305.7360000000001</v>
      </c>
      <c r="H1157" s="4">
        <f t="shared" si="381"/>
        <v>5.0157489733263939E-3</v>
      </c>
      <c r="I1157" s="4">
        <f t="shared" si="384"/>
        <v>1.5948327419165541E-4</v>
      </c>
      <c r="J1157" s="4">
        <f t="shared" si="385"/>
        <v>4.8562656991347382E-3</v>
      </c>
      <c r="K1157" s="4">
        <f t="shared" si="368"/>
        <v>2.3471950879151507E-2</v>
      </c>
      <c r="L1157" s="4">
        <f t="shared" si="374"/>
        <v>4.5237430724452792E-2</v>
      </c>
      <c r="M1157" s="4">
        <f t="shared" si="369"/>
        <v>-1.4478565217663346E-2</v>
      </c>
      <c r="N1157" s="4">
        <f t="shared" si="375"/>
        <v>-3.4766599067499238E-2</v>
      </c>
      <c r="O1157" s="4">
        <f t="shared" si="377"/>
        <v>-2.1327578272529724E-2</v>
      </c>
      <c r="P1157" s="4">
        <f t="shared" si="378"/>
        <v>2.1468782799527828E-3</v>
      </c>
      <c r="T1157" s="4">
        <f t="shared" si="382"/>
        <v>5.0157489733263939E-3</v>
      </c>
      <c r="U1157" s="4">
        <f t="shared" si="383"/>
        <v>5.0157489733263939E-3</v>
      </c>
      <c r="V1157" s="2">
        <f t="shared" si="370"/>
        <v>4.0540648299509707E-2</v>
      </c>
      <c r="W1157" s="4">
        <f t="shared" si="371"/>
        <v>3.0135241816514606E-2</v>
      </c>
      <c r="X1157" s="4">
        <f t="shared" si="372"/>
        <v>-3.4140808803807356E-2</v>
      </c>
      <c r="Y1157" s="4">
        <f t="shared" si="365"/>
        <v>1.0710455232279315E-2</v>
      </c>
      <c r="Z1157" s="4">
        <f t="shared" si="366"/>
        <v>1.7083237078407771E-2</v>
      </c>
      <c r="AA1157" s="4">
        <f t="shared" si="376"/>
        <v>-4.0341703836664286E-2</v>
      </c>
    </row>
    <row r="1158" spans="1:27" x14ac:dyDescent="0.3">
      <c r="A1158" s="1">
        <f t="shared" si="379"/>
        <v>32</v>
      </c>
      <c r="B1158" s="1">
        <f t="shared" si="380"/>
        <v>4</v>
      </c>
      <c r="C1158" s="10">
        <v>40759</v>
      </c>
      <c r="D1158" s="3">
        <v>1200.07</v>
      </c>
      <c r="E1158" s="3">
        <v>1260.23</v>
      </c>
      <c r="F1158" s="3">
        <f t="shared" si="367"/>
        <v>1258.7360000000001</v>
      </c>
      <c r="G1158" s="3">
        <f t="shared" si="373"/>
        <v>1291.3629999999998</v>
      </c>
      <c r="H1158" s="4">
        <f t="shared" si="381"/>
        <v>-4.7820429407937529E-2</v>
      </c>
      <c r="I1158" s="4">
        <f t="shared" si="384"/>
        <v>-8.7278036085421367E-5</v>
      </c>
      <c r="J1158" s="4">
        <f t="shared" si="385"/>
        <v>-4.7733151371852106E-2</v>
      </c>
      <c r="K1158" s="4">
        <f t="shared" si="368"/>
        <v>1.0364266785153394E-2</v>
      </c>
      <c r="L1158" s="4">
        <f t="shared" si="374"/>
        <v>3.2663143807755639E-2</v>
      </c>
      <c r="M1158" s="4">
        <f t="shared" si="369"/>
        <v>-4.6607072491769652E-2</v>
      </c>
      <c r="N1158" s="4">
        <f t="shared" si="375"/>
        <v>-7.0695071796233827E-2</v>
      </c>
      <c r="O1158" s="4">
        <f t="shared" si="377"/>
        <v>-2.7187580724457514E-2</v>
      </c>
      <c r="P1158" s="4">
        <f t="shared" si="378"/>
        <v>-4.5776215769218663E-2</v>
      </c>
      <c r="T1158" s="4">
        <f t="shared" si="382"/>
        <v>-4.7820429407937529E-2</v>
      </c>
      <c r="U1158" s="4">
        <f t="shared" si="383"/>
        <v>-4.7820429407937529E-2</v>
      </c>
      <c r="V1158" s="2">
        <f t="shared" si="370"/>
        <v>3.199930177571144E-2</v>
      </c>
      <c r="W1158" s="4">
        <f t="shared" si="371"/>
        <v>2.1679308757954398E-2</v>
      </c>
      <c r="X1158" s="4">
        <f t="shared" si="372"/>
        <v>-7.7344753088792795E-2</v>
      </c>
      <c r="Y1158" s="4">
        <f t="shared" ref="Y1158:Y1221" si="386">(SUM(D1154:D1157)*(0.99/4.01)-D1157)/D1157</f>
        <v>-2.2337914041877585E-3</v>
      </c>
      <c r="Z1158" s="4">
        <f t="shared" ref="Z1158:Z1221" si="387">(SUM(D1154:D1157)*(0.995/4.005)-D1157)/D1157</f>
        <v>4.0573737340599686E-3</v>
      </c>
      <c r="AA1158" s="4">
        <f t="shared" si="376"/>
        <v>-4.9285870739204908E-2</v>
      </c>
    </row>
    <row r="1159" spans="1:27" x14ac:dyDescent="0.3">
      <c r="A1159" s="1">
        <f t="shared" si="379"/>
        <v>32</v>
      </c>
      <c r="B1159" s="1">
        <f t="shared" si="380"/>
        <v>5</v>
      </c>
      <c r="C1159" s="10">
        <v>40760</v>
      </c>
      <c r="D1159" s="3">
        <v>1199.3800000000001</v>
      </c>
      <c r="E1159" s="3">
        <v>1200.28</v>
      </c>
      <c r="F1159" s="3">
        <f t="shared" ref="F1159:F1222" si="388">AVERAGE(D1155:D1159)</f>
        <v>1240.1559999999999</v>
      </c>
      <c r="G1159" s="3">
        <f t="shared" si="373"/>
        <v>1276.7989999999998</v>
      </c>
      <c r="H1159" s="4">
        <f t="shared" si="381"/>
        <v>-5.7496646028967248E-4</v>
      </c>
      <c r="I1159" s="4">
        <f t="shared" si="384"/>
        <v>1.7498979226214837E-4</v>
      </c>
      <c r="J1159" s="4">
        <f t="shared" si="385"/>
        <v>-7.4995625255182079E-4</v>
      </c>
      <c r="K1159" s="4">
        <f t="shared" ref="K1159:K1222" si="389">(SUM(D1155:D1158)/4-D1158)/D1158</f>
        <v>4.1897555975901384E-2</v>
      </c>
      <c r="L1159" s="4">
        <f t="shared" si="374"/>
        <v>7.1105111461090706E-2</v>
      </c>
      <c r="M1159" s="4">
        <f t="shared" ref="M1159:M1222" si="390">(D1159-F1159)/F1159</f>
        <v>-3.2879734485016271E-2</v>
      </c>
      <c r="N1159" s="4">
        <f t="shared" si="375"/>
        <v>-6.0635229194258185E-2</v>
      </c>
      <c r="O1159" s="4">
        <f t="shared" si="377"/>
        <v>-3.055161833614017E-2</v>
      </c>
      <c r="P1159" s="4">
        <f t="shared" si="378"/>
        <v>-4.6324862440762053E-2</v>
      </c>
      <c r="T1159" s="4">
        <f t="shared" si="382"/>
        <v>-5.7496646028967248E-4</v>
      </c>
      <c r="U1159" s="4">
        <f t="shared" si="383"/>
        <v>-5.7496646028967248E-4</v>
      </c>
      <c r="V1159" s="2">
        <f t="shared" ref="V1159:V1222" si="391">(D1154-D1158)/D1158</f>
        <v>7.6837184497571015E-2</v>
      </c>
      <c r="W1159" s="4">
        <f t="shared" ref="W1159:W1222" si="392">(D1154*(1-0.01)-D1158)/D1158</f>
        <v>6.606881265259526E-2</v>
      </c>
      <c r="X1159" s="4">
        <f t="shared" ref="X1159:X1222" si="393">(D1159-D1154)/D1154</f>
        <v>-7.188844522858813E-2</v>
      </c>
      <c r="Y1159" s="4">
        <f t="shared" si="386"/>
        <v>2.8906314629568448E-2</v>
      </c>
      <c r="Z1159" s="4">
        <f t="shared" si="387"/>
        <v>3.5393825913629905E-2</v>
      </c>
      <c r="AA1159" s="4">
        <f t="shared" si="376"/>
        <v>-5.5796906144313992E-2</v>
      </c>
    </row>
    <row r="1160" spans="1:27" x14ac:dyDescent="0.3">
      <c r="A1160" s="1">
        <f t="shared" si="379"/>
        <v>33</v>
      </c>
      <c r="B1160" s="1">
        <f t="shared" si="380"/>
        <v>1</v>
      </c>
      <c r="C1160" s="10">
        <v>40763</v>
      </c>
      <c r="D1160" s="3">
        <v>1119.46</v>
      </c>
      <c r="E1160" s="3">
        <v>1198.48</v>
      </c>
      <c r="F1160" s="3">
        <f t="shared" si="388"/>
        <v>1206.6600000000001</v>
      </c>
      <c r="G1160" s="3">
        <f t="shared" si="373"/>
        <v>1255.0019999999997</v>
      </c>
      <c r="H1160" s="4">
        <f t="shared" si="381"/>
        <v>-6.6634427787690367E-2</v>
      </c>
      <c r="I1160" s="4">
        <f t="shared" si="384"/>
        <v>-7.5038770031190356E-4</v>
      </c>
      <c r="J1160" s="4">
        <f t="shared" si="385"/>
        <v>-6.588404008737847E-2</v>
      </c>
      <c r="K1160" s="4">
        <f t="shared" si="389"/>
        <v>2.424586036118655E-2</v>
      </c>
      <c r="L1160" s="4">
        <f t="shared" si="374"/>
        <v>5.8932300206958381E-2</v>
      </c>
      <c r="M1160" s="4">
        <f t="shared" si="390"/>
        <v>-7.2265592627583614E-2</v>
      </c>
      <c r="N1160" s="4">
        <f t="shared" si="375"/>
        <v>-0.10800142151167864</v>
      </c>
      <c r="O1160" s="4">
        <f t="shared" si="377"/>
        <v>-4.3183320529540707E-2</v>
      </c>
      <c r="P1160" s="4">
        <f t="shared" si="378"/>
        <v>-0.10987245952736877</v>
      </c>
      <c r="T1160" s="4">
        <f t="shared" si="382"/>
        <v>-6.6634427787690367E-2</v>
      </c>
      <c r="U1160" s="4">
        <f t="shared" si="383"/>
        <v>-6.6634427787690367E-2</v>
      </c>
      <c r="V1160" s="2">
        <f t="shared" si="391"/>
        <v>7.3004385599226215E-2</v>
      </c>
      <c r="W1160" s="4">
        <f t="shared" si="392"/>
        <v>6.2274341743233916E-2</v>
      </c>
      <c r="X1160" s="4">
        <f t="shared" si="393"/>
        <v>-0.13013815717904487</v>
      </c>
      <c r="Y1160" s="4">
        <f t="shared" si="386"/>
        <v>1.1474714970149388E-2</v>
      </c>
      <c r="Z1160" s="4">
        <f t="shared" si="387"/>
        <v>1.7852315664799657E-2</v>
      </c>
      <c r="AA1160" s="4">
        <f t="shared" si="376"/>
        <v>-7.4181490074761353E-2</v>
      </c>
    </row>
    <row r="1161" spans="1:27" x14ac:dyDescent="0.3">
      <c r="A1161" s="1">
        <f t="shared" si="379"/>
        <v>33</v>
      </c>
      <c r="B1161" s="1">
        <f t="shared" si="380"/>
        <v>2</v>
      </c>
      <c r="C1161" s="10">
        <v>40764</v>
      </c>
      <c r="D1161" s="3">
        <v>1172.53</v>
      </c>
      <c r="E1161" s="3">
        <v>1120.23</v>
      </c>
      <c r="F1161" s="3">
        <f t="shared" si="388"/>
        <v>1190.356</v>
      </c>
      <c r="G1161" s="3">
        <f t="shared" si="373"/>
        <v>1239.0610000000001</v>
      </c>
      <c r="H1161" s="4">
        <f t="shared" si="381"/>
        <v>4.740678541439617E-2</v>
      </c>
      <c r="I1161" s="4">
        <f t="shared" si="384"/>
        <v>6.8783163310880407E-4</v>
      </c>
      <c r="J1161" s="4">
        <f t="shared" si="385"/>
        <v>4.6718953781287369E-2</v>
      </c>
      <c r="K1161" s="4">
        <f t="shared" si="389"/>
        <v>6.7311471602379686E-2</v>
      </c>
      <c r="L1161" s="4">
        <f t="shared" si="374"/>
        <v>0.11344159981896054</v>
      </c>
      <c r="M1161" s="4">
        <f t="shared" si="390"/>
        <v>-1.4975351911529006E-2</v>
      </c>
      <c r="N1161" s="4">
        <f t="shared" si="375"/>
        <v>-5.3694692997358622E-2</v>
      </c>
      <c r="O1161" s="4">
        <f t="shared" si="377"/>
        <v>-4.1538382813233056E-2</v>
      </c>
      <c r="P1161" s="4">
        <f t="shared" si="378"/>
        <v>-6.7674374224738501E-2</v>
      </c>
      <c r="T1161" s="4">
        <f t="shared" si="382"/>
        <v>4.740678541439617E-2</v>
      </c>
      <c r="U1161" s="4">
        <f t="shared" si="383"/>
        <v>4.740678541439617E-2</v>
      </c>
      <c r="V1161" s="2">
        <f t="shared" si="391"/>
        <v>0.12022760974041048</v>
      </c>
      <c r="W1161" s="4">
        <f t="shared" si="392"/>
        <v>0.10902533364300632</v>
      </c>
      <c r="X1161" s="4">
        <f t="shared" si="393"/>
        <v>-6.5005382560503949E-2</v>
      </c>
      <c r="Y1161" s="4">
        <f t="shared" si="386"/>
        <v>5.4003348515068147E-2</v>
      </c>
      <c r="Z1161" s="4">
        <f t="shared" si="387"/>
        <v>6.0649102865785592E-2</v>
      </c>
      <c r="AA1161" s="4">
        <f t="shared" si="376"/>
        <v>-7.5642624514081033E-2</v>
      </c>
    </row>
    <row r="1162" spans="1:27" x14ac:dyDescent="0.3">
      <c r="A1162" s="1">
        <f t="shared" si="379"/>
        <v>33</v>
      </c>
      <c r="B1162" s="1">
        <f t="shared" si="380"/>
        <v>3</v>
      </c>
      <c r="C1162" s="10">
        <v>40765</v>
      </c>
      <c r="D1162" s="3">
        <v>1120.76</v>
      </c>
      <c r="E1162" s="3">
        <v>1171.77</v>
      </c>
      <c r="F1162" s="3">
        <f t="shared" si="388"/>
        <v>1162.44</v>
      </c>
      <c r="G1162" s="3">
        <f t="shared" si="373"/>
        <v>1220.6479999999999</v>
      </c>
      <c r="H1162" s="4">
        <f t="shared" si="381"/>
        <v>-4.4152388425029623E-2</v>
      </c>
      <c r="I1162" s="4">
        <f t="shared" si="384"/>
        <v>-6.4817104892837785E-4</v>
      </c>
      <c r="J1162" s="4">
        <f t="shared" si="385"/>
        <v>-4.3504217376101245E-2</v>
      </c>
      <c r="K1162" s="4">
        <f t="shared" si="389"/>
        <v>2.8144269229778959E-4</v>
      </c>
      <c r="L1162" s="4">
        <f t="shared" si="374"/>
        <v>5.050332756233674E-2</v>
      </c>
      <c r="M1162" s="4">
        <f t="shared" si="390"/>
        <v>-3.5855614053198495E-2</v>
      </c>
      <c r="N1162" s="4">
        <f t="shared" si="375"/>
        <v>-8.1831944999705017E-2</v>
      </c>
      <c r="O1162" s="4">
        <f t="shared" si="377"/>
        <v>-5.193618615939171E-2</v>
      </c>
      <c r="P1162" s="4">
        <f t="shared" si="378"/>
        <v>-0.10883877739257665</v>
      </c>
      <c r="T1162" s="4">
        <f t="shared" si="382"/>
        <v>-4.4152388425029623E-2</v>
      </c>
      <c r="U1162" s="4">
        <f t="shared" si="383"/>
        <v>-4.4152388425029623E-2</v>
      </c>
      <c r="V1162" s="2">
        <f t="shared" si="391"/>
        <v>7.4889341850528299E-2</v>
      </c>
      <c r="W1162" s="4">
        <f t="shared" si="392"/>
        <v>6.4140448432023045E-2</v>
      </c>
      <c r="X1162" s="4">
        <f t="shared" si="393"/>
        <v>-0.11074789342558353</v>
      </c>
      <c r="Y1162" s="4">
        <f t="shared" si="386"/>
        <v>-1.2190894498379325E-2</v>
      </c>
      <c r="Z1162" s="4">
        <f t="shared" si="387"/>
        <v>-5.9625113819362233E-3</v>
      </c>
      <c r="AA1162" s="4">
        <f t="shared" si="376"/>
        <v>-9.103135927735409E-2</v>
      </c>
    </row>
    <row r="1163" spans="1:27" x14ac:dyDescent="0.3">
      <c r="A1163" s="1">
        <f t="shared" si="379"/>
        <v>33</v>
      </c>
      <c r="B1163" s="1">
        <f t="shared" si="380"/>
        <v>4</v>
      </c>
      <c r="C1163" s="10">
        <v>40766</v>
      </c>
      <c r="D1163" s="3">
        <v>1172.6400000000001</v>
      </c>
      <c r="E1163" s="3">
        <v>1121.3</v>
      </c>
      <c r="F1163" s="3">
        <f t="shared" si="388"/>
        <v>1156.9540000000002</v>
      </c>
      <c r="G1163" s="3">
        <f t="shared" ref="G1163:G1226" si="394">AVERAGE(D1154:D1163)</f>
        <v>1207.845</v>
      </c>
      <c r="H1163" s="4">
        <f t="shared" si="381"/>
        <v>4.6290017488133148E-2</v>
      </c>
      <c r="I1163" s="4">
        <f t="shared" si="384"/>
        <v>4.8181591063203865E-4</v>
      </c>
      <c r="J1163" s="4">
        <f t="shared" si="385"/>
        <v>4.5808201577501109E-2</v>
      </c>
      <c r="K1163" s="4">
        <f t="shared" si="389"/>
        <v>2.8795192547913948E-2</v>
      </c>
      <c r="L1163" s="4">
        <f t="shared" ref="L1163:L1226" si="395">(SUM(D1154:D1162)/9-D1162)/D1162</f>
        <v>8.1191929286079892E-2</v>
      </c>
      <c r="M1163" s="4">
        <f t="shared" si="390"/>
        <v>1.3558015271134306E-2</v>
      </c>
      <c r="N1163" s="4">
        <f t="shared" ref="N1163:N1226" si="396">(D1163-G1163)/G1163</f>
        <v>-2.9146951802590502E-2</v>
      </c>
      <c r="O1163" s="4">
        <f t="shared" si="377"/>
        <v>-4.3398656024014055E-2</v>
      </c>
      <c r="P1163" s="4">
        <f t="shared" si="378"/>
        <v>-6.7586908813332902E-2</v>
      </c>
      <c r="T1163" s="4">
        <f t="shared" si="382"/>
        <v>4.6290017488133148E-2</v>
      </c>
      <c r="U1163" s="4">
        <f t="shared" si="383"/>
        <v>4.6290017488133148E-2</v>
      </c>
      <c r="V1163" s="2">
        <f t="shared" si="391"/>
        <v>7.0764481244869504E-2</v>
      </c>
      <c r="W1163" s="4">
        <f t="shared" si="392"/>
        <v>6.0056836432420761E-2</v>
      </c>
      <c r="X1163" s="4">
        <f t="shared" si="393"/>
        <v>-2.2857000008332712E-2</v>
      </c>
      <c r="Y1163" s="4">
        <f t="shared" si="386"/>
        <v>1.5967322316643242E-2</v>
      </c>
      <c r="Z1163" s="4">
        <f t="shared" si="387"/>
        <v>2.2373250022646087E-2</v>
      </c>
      <c r="AA1163" s="4">
        <f t="shared" ref="AA1163:AA1226" si="397">(F1163-F1158)/F1158</f>
        <v>-8.0860482261570277E-2</v>
      </c>
    </row>
    <row r="1164" spans="1:27" x14ac:dyDescent="0.3">
      <c r="A1164" s="1">
        <f t="shared" si="379"/>
        <v>33</v>
      </c>
      <c r="B1164" s="1">
        <f t="shared" si="380"/>
        <v>5</v>
      </c>
      <c r="C1164" s="10">
        <v>40767</v>
      </c>
      <c r="D1164" s="3">
        <v>1178.81</v>
      </c>
      <c r="E1164" s="3">
        <v>1172.8699999999999</v>
      </c>
      <c r="F1164" s="3">
        <f t="shared" si="388"/>
        <v>1152.8400000000001</v>
      </c>
      <c r="G1164" s="3">
        <f t="shared" si="394"/>
        <v>1196.498</v>
      </c>
      <c r="H1164" s="4">
        <f t="shared" si="381"/>
        <v>5.2616318733795919E-3</v>
      </c>
      <c r="I1164" s="4">
        <f t="shared" si="384"/>
        <v>1.9613862737054066E-4</v>
      </c>
      <c r="J1164" s="4">
        <f t="shared" si="385"/>
        <v>5.0654932460090516E-3</v>
      </c>
      <c r="K1164" s="4">
        <f t="shared" si="389"/>
        <v>-2.2421629826715802E-2</v>
      </c>
      <c r="L1164" s="4">
        <f t="shared" si="395"/>
        <v>2.2021535452767485E-2</v>
      </c>
      <c r="M1164" s="4">
        <f t="shared" si="390"/>
        <v>2.2526976857152593E-2</v>
      </c>
      <c r="N1164" s="4">
        <f t="shared" si="396"/>
        <v>-1.4783142136468344E-2</v>
      </c>
      <c r="O1164" s="4">
        <f t="shared" ref="O1164:O1227" si="398">(F1164-G1164)/D1164</f>
        <v>-3.7035654600826175E-2</v>
      </c>
      <c r="P1164" s="4">
        <f t="shared" si="378"/>
        <v>-6.2680894373588744E-2</v>
      </c>
      <c r="T1164" s="4">
        <f t="shared" si="382"/>
        <v>5.2616318733795919E-3</v>
      </c>
      <c r="U1164" s="4">
        <f t="shared" si="383"/>
        <v>5.2616318733795919E-3</v>
      </c>
      <c r="V1164" s="2">
        <f t="shared" si="391"/>
        <v>2.2803247373447952E-2</v>
      </c>
      <c r="W1164" s="4">
        <f t="shared" si="392"/>
        <v>1.2575214899713505E-2</v>
      </c>
      <c r="X1164" s="4">
        <f t="shared" si="393"/>
        <v>-1.7150527772682687E-2</v>
      </c>
      <c r="Y1164" s="4">
        <f t="shared" si="386"/>
        <v>-3.4610886312667059E-2</v>
      </c>
      <c r="Z1164" s="4">
        <f t="shared" si="387"/>
        <v>-2.8523866844027208E-2</v>
      </c>
      <c r="AA1164" s="4">
        <f t="shared" si="397"/>
        <v>-7.0407271343282465E-2</v>
      </c>
    </row>
    <row r="1165" spans="1:27" x14ac:dyDescent="0.3">
      <c r="A1165" s="1">
        <f t="shared" si="379"/>
        <v>34</v>
      </c>
      <c r="B1165" s="1">
        <f t="shared" si="380"/>
        <v>1</v>
      </c>
      <c r="C1165" s="10">
        <v>40770</v>
      </c>
      <c r="D1165" s="3">
        <v>1204.49</v>
      </c>
      <c r="E1165" s="3">
        <v>1178.8599999999999</v>
      </c>
      <c r="F1165" s="3">
        <f t="shared" si="388"/>
        <v>1169.846</v>
      </c>
      <c r="G1165" s="3">
        <f t="shared" si="394"/>
        <v>1188.2529999999999</v>
      </c>
      <c r="H1165" s="4">
        <f t="shared" si="381"/>
        <v>2.1784681161510392E-2</v>
      </c>
      <c r="I1165" s="4">
        <f t="shared" si="384"/>
        <v>4.2415656467076567E-5</v>
      </c>
      <c r="J1165" s="4">
        <f t="shared" si="385"/>
        <v>2.1742265505043316E-2</v>
      </c>
      <c r="K1165" s="4">
        <f t="shared" si="389"/>
        <v>-1.4951518904658088E-2</v>
      </c>
      <c r="L1165" s="4">
        <f t="shared" si="395"/>
        <v>6.4801697380315014E-3</v>
      </c>
      <c r="M1165" s="4">
        <f t="shared" si="390"/>
        <v>2.9614154341682585E-2</v>
      </c>
      <c r="N1165" s="4">
        <f t="shared" si="396"/>
        <v>1.3664598364153157E-2</v>
      </c>
      <c r="O1165" s="4">
        <f t="shared" si="398"/>
        <v>-1.528198656692868E-2</v>
      </c>
      <c r="P1165" s="4">
        <f t="shared" si="378"/>
        <v>-4.2261696510925296E-2</v>
      </c>
      <c r="T1165" s="4">
        <f t="shared" si="382"/>
        <v>2.1784681161510392E-2</v>
      </c>
      <c r="U1165" s="4">
        <f t="shared" si="383"/>
        <v>2.1784681161510392E-2</v>
      </c>
      <c r="V1165" s="2">
        <f t="shared" si="391"/>
        <v>-5.0347384226465598E-2</v>
      </c>
      <c r="W1165" s="4">
        <f t="shared" si="392"/>
        <v>-5.984391038420097E-2</v>
      </c>
      <c r="X1165" s="4">
        <f t="shared" si="393"/>
        <v>7.5956264627588269E-2</v>
      </c>
      <c r="Y1165" s="4">
        <f t="shared" si="386"/>
        <v>-2.7233918918315642E-2</v>
      </c>
      <c r="Z1165" s="4">
        <f t="shared" si="387"/>
        <v>-2.1100385827849948E-2</v>
      </c>
      <c r="AA1165" s="4">
        <f t="shared" si="397"/>
        <v>-3.0509008337062698E-2</v>
      </c>
    </row>
    <row r="1166" spans="1:27" x14ac:dyDescent="0.3">
      <c r="A1166" s="1">
        <f t="shared" si="379"/>
        <v>34</v>
      </c>
      <c r="B1166" s="1">
        <f t="shared" si="380"/>
        <v>2</v>
      </c>
      <c r="C1166" s="10">
        <v>40771</v>
      </c>
      <c r="D1166" s="3">
        <v>1192.76</v>
      </c>
      <c r="E1166" s="3">
        <v>1204.22</v>
      </c>
      <c r="F1166" s="3">
        <f t="shared" si="388"/>
        <v>1173.8920000000001</v>
      </c>
      <c r="G1166" s="3">
        <f t="shared" si="394"/>
        <v>1182.124</v>
      </c>
      <c r="H1166" s="4">
        <f t="shared" si="381"/>
        <v>-9.7385615488713214E-3</v>
      </c>
      <c r="I1166" s="4">
        <f t="shared" si="384"/>
        <v>-2.2416126327323748E-4</v>
      </c>
      <c r="J1166" s="4">
        <f t="shared" si="385"/>
        <v>-9.5144002855980844E-3</v>
      </c>
      <c r="K1166" s="4">
        <f t="shared" si="389"/>
        <v>-2.931946300924047E-2</v>
      </c>
      <c r="L1166" s="4">
        <f t="shared" si="395"/>
        <v>-1.9549998570164807E-2</v>
      </c>
      <c r="M1166" s="4">
        <f t="shared" si="390"/>
        <v>1.6073028864665519E-2</v>
      </c>
      <c r="N1166" s="4">
        <f t="shared" si="396"/>
        <v>8.9973640667137863E-3</v>
      </c>
      <c r="O1166" s="4">
        <f t="shared" si="398"/>
        <v>-6.9016398940272734E-3</v>
      </c>
      <c r="P1166" s="4">
        <f t="shared" si="378"/>
        <v>-5.1588689927165247E-2</v>
      </c>
      <c r="T1166" s="4">
        <f t="shared" si="382"/>
        <v>-9.7385615488713214E-3</v>
      </c>
      <c r="U1166" s="4">
        <f t="shared" si="383"/>
        <v>-9.7385615488713214E-3</v>
      </c>
      <c r="V1166" s="2">
        <f t="shared" si="391"/>
        <v>-2.6534051756345038E-2</v>
      </c>
      <c r="W1166" s="4">
        <f t="shared" si="392"/>
        <v>-3.6268711238781642E-2</v>
      </c>
      <c r="X1166" s="4">
        <f t="shared" si="393"/>
        <v>1.7253289894501648E-2</v>
      </c>
      <c r="Y1166" s="4">
        <f t="shared" si="386"/>
        <v>-4.1422711600147787E-2</v>
      </c>
      <c r="Z1166" s="4">
        <f t="shared" si="387"/>
        <v>-3.5378642391205195E-2</v>
      </c>
      <c r="AA1166" s="4">
        <f t="shared" si="397"/>
        <v>-1.3831156393549444E-2</v>
      </c>
    </row>
    <row r="1167" spans="1:27" x14ac:dyDescent="0.3">
      <c r="A1167" s="1">
        <f t="shared" si="379"/>
        <v>34</v>
      </c>
      <c r="B1167" s="1">
        <f t="shared" si="380"/>
        <v>3</v>
      </c>
      <c r="C1167" s="10">
        <v>40772</v>
      </c>
      <c r="D1167" s="3">
        <v>1193.8900000000001</v>
      </c>
      <c r="E1167" s="3">
        <v>1192.8900000000001</v>
      </c>
      <c r="F1167" s="3">
        <f t="shared" si="388"/>
        <v>1188.518</v>
      </c>
      <c r="G1167" s="3">
        <f t="shared" si="394"/>
        <v>1175.4789999999998</v>
      </c>
      <c r="H1167" s="4">
        <f t="shared" si="381"/>
        <v>9.4738254133279888E-4</v>
      </c>
      <c r="I1167" s="4">
        <f t="shared" si="384"/>
        <v>1.0899091183482775E-4</v>
      </c>
      <c r="J1167" s="4">
        <f t="shared" si="385"/>
        <v>8.3839162949797107E-4</v>
      </c>
      <c r="K1167" s="4">
        <f t="shared" si="389"/>
        <v>-4.6824172507461993E-3</v>
      </c>
      <c r="L1167" s="4">
        <f t="shared" si="395"/>
        <v>-1.620331555943073E-2</v>
      </c>
      <c r="M1167" s="4">
        <f t="shared" si="390"/>
        <v>4.5199147173202855E-3</v>
      </c>
      <c r="N1167" s="4">
        <f t="shared" si="396"/>
        <v>1.5662551181263373E-2</v>
      </c>
      <c r="O1167" s="4">
        <f t="shared" si="398"/>
        <v>1.092144167385623E-2</v>
      </c>
      <c r="P1167" s="4">
        <f t="shared" si="378"/>
        <v>-5.0690181609999677E-2</v>
      </c>
      <c r="T1167" s="4">
        <f t="shared" si="382"/>
        <v>9.4738254133279888E-4</v>
      </c>
      <c r="U1167" s="4">
        <f t="shared" si="383"/>
        <v>9.4738254133279888E-4</v>
      </c>
      <c r="V1167" s="2">
        <f t="shared" si="391"/>
        <v>-6.0364197323853917E-2</v>
      </c>
      <c r="W1167" s="4">
        <f t="shared" si="392"/>
        <v>-6.9760555350615344E-2</v>
      </c>
      <c r="X1167" s="4">
        <f t="shared" si="393"/>
        <v>6.5250365823191506E-2</v>
      </c>
      <c r="Y1167" s="4">
        <f t="shared" si="386"/>
        <v>-1.7092860925923926E-2</v>
      </c>
      <c r="Z1167" s="4">
        <f t="shared" si="387"/>
        <v>-1.0895385932077393E-2</v>
      </c>
      <c r="AA1167" s="4">
        <f t="shared" si="397"/>
        <v>2.2433846047968043E-2</v>
      </c>
    </row>
    <row r="1168" spans="1:27" x14ac:dyDescent="0.3">
      <c r="A1168" s="1">
        <f t="shared" si="379"/>
        <v>34</v>
      </c>
      <c r="B1168" s="1">
        <f t="shared" si="380"/>
        <v>4</v>
      </c>
      <c r="C1168" s="10">
        <v>40773</v>
      </c>
      <c r="D1168" s="3">
        <v>1140.6500000000001</v>
      </c>
      <c r="E1168" s="3">
        <v>1189.6199999999999</v>
      </c>
      <c r="F1168" s="3">
        <f t="shared" si="388"/>
        <v>1182.1200000000001</v>
      </c>
      <c r="G1168" s="3">
        <f t="shared" si="394"/>
        <v>1169.5369999999998</v>
      </c>
      <c r="H1168" s="4">
        <f t="shared" si="381"/>
        <v>-4.4593723039811045E-2</v>
      </c>
      <c r="I1168" s="4">
        <f t="shared" si="384"/>
        <v>-3.5765439027047792E-3</v>
      </c>
      <c r="J1168" s="4">
        <f t="shared" si="385"/>
        <v>-4.1017179137106265E-2</v>
      </c>
      <c r="K1168" s="4">
        <f t="shared" si="389"/>
        <v>-1.1747313404081767E-3</v>
      </c>
      <c r="L1168" s="4">
        <f t="shared" si="395"/>
        <v>-1.770961590542967E-2</v>
      </c>
      <c r="M1168" s="4">
        <f t="shared" si="390"/>
        <v>-3.5081040841877326E-2</v>
      </c>
      <c r="N1168" s="4">
        <f t="shared" si="396"/>
        <v>-2.4699517843385647E-2</v>
      </c>
      <c r="O1168" s="4">
        <f t="shared" si="398"/>
        <v>1.1031429448121957E-2</v>
      </c>
      <c r="P1168" s="4">
        <f t="shared" si="378"/>
        <v>-9.3023440730256673E-2</v>
      </c>
      <c r="T1168" s="4">
        <f t="shared" si="382"/>
        <v>-4.4593723039811045E-2</v>
      </c>
      <c r="U1168" s="4">
        <f t="shared" si="383"/>
        <v>-4.4593723039811045E-2</v>
      </c>
      <c r="V1168" s="2">
        <f t="shared" si="391"/>
        <v>-1.7798959703155232E-2</v>
      </c>
      <c r="W1168" s="4">
        <f t="shared" si="392"/>
        <v>-2.7620970106123688E-2</v>
      </c>
      <c r="X1168" s="4">
        <f t="shared" si="393"/>
        <v>-2.7280324737344801E-2</v>
      </c>
      <c r="Y1168" s="4">
        <f t="shared" si="386"/>
        <v>-1.362891174763505E-2</v>
      </c>
      <c r="Z1168" s="4">
        <f t="shared" si="387"/>
        <v>-7.4095956890947506E-3</v>
      </c>
      <c r="AA1168" s="4">
        <f t="shared" si="397"/>
        <v>2.1751945194018029E-2</v>
      </c>
    </row>
    <row r="1169" spans="1:27" x14ac:dyDescent="0.3">
      <c r="A1169" s="1">
        <f t="shared" si="379"/>
        <v>34</v>
      </c>
      <c r="B1169" s="1">
        <f t="shared" si="380"/>
        <v>5</v>
      </c>
      <c r="C1169" s="10">
        <v>40774</v>
      </c>
      <c r="D1169" s="3">
        <v>1123.53</v>
      </c>
      <c r="E1169" s="3">
        <v>1140.47</v>
      </c>
      <c r="F1169" s="3">
        <f t="shared" si="388"/>
        <v>1171.0640000000001</v>
      </c>
      <c r="G1169" s="3">
        <f t="shared" si="394"/>
        <v>1161.952</v>
      </c>
      <c r="H1169" s="4">
        <f t="shared" si="381"/>
        <v>-1.5008986104414252E-2</v>
      </c>
      <c r="I1169" s="4">
        <f t="shared" si="384"/>
        <v>-1.5780476044366252E-4</v>
      </c>
      <c r="J1169" s="4">
        <f t="shared" si="385"/>
        <v>-1.485118134397059E-2</v>
      </c>
      <c r="K1169" s="4">
        <f t="shared" si="389"/>
        <v>3.7081926971463751E-2</v>
      </c>
      <c r="L1169" s="4">
        <f t="shared" si="395"/>
        <v>2.2418017017587246E-2</v>
      </c>
      <c r="M1169" s="4">
        <f t="shared" si="390"/>
        <v>-4.0590437414180697E-2</v>
      </c>
      <c r="N1169" s="4">
        <f t="shared" si="396"/>
        <v>-3.3066770400154245E-2</v>
      </c>
      <c r="O1169" s="4">
        <f t="shared" si="398"/>
        <v>8.1101528219095879E-3</v>
      </c>
      <c r="P1169" s="4">
        <f t="shared" si="378"/>
        <v>-0.1066362393053657</v>
      </c>
      <c r="T1169" s="4">
        <f t="shared" si="382"/>
        <v>-1.5008986104414252E-2</v>
      </c>
      <c r="U1169" s="4">
        <f t="shared" si="383"/>
        <v>-1.5008986104414252E-2</v>
      </c>
      <c r="V1169" s="2">
        <f t="shared" si="391"/>
        <v>3.3454609214044494E-2</v>
      </c>
      <c r="W1169" s="4">
        <f t="shared" si="392"/>
        <v>2.3120063121904059E-2</v>
      </c>
      <c r="X1169" s="4">
        <f t="shared" si="393"/>
        <v>-4.6894749790042482E-2</v>
      </c>
      <c r="Y1169" s="4">
        <f t="shared" si="386"/>
        <v>2.415073087456272E-2</v>
      </c>
      <c r="Z1169" s="4">
        <f t="shared" si="387"/>
        <v>3.0608257015337297E-2</v>
      </c>
      <c r="AA1169" s="4">
        <f t="shared" si="397"/>
        <v>1.5807917837687736E-2</v>
      </c>
    </row>
    <row r="1170" spans="1:27" x14ac:dyDescent="0.3">
      <c r="A1170" s="1">
        <f t="shared" si="379"/>
        <v>35</v>
      </c>
      <c r="B1170" s="1">
        <f t="shared" si="380"/>
        <v>1</v>
      </c>
      <c r="C1170" s="10">
        <v>40777</v>
      </c>
      <c r="D1170" s="3">
        <v>1123.82</v>
      </c>
      <c r="E1170" s="3">
        <v>1123.55</v>
      </c>
      <c r="F1170" s="3">
        <f t="shared" si="388"/>
        <v>1154.9299999999998</v>
      </c>
      <c r="G1170" s="3">
        <f t="shared" si="394"/>
        <v>1162.3879999999999</v>
      </c>
      <c r="H1170" s="4">
        <f t="shared" si="381"/>
        <v>2.5811504810727229E-4</v>
      </c>
      <c r="I1170" s="4">
        <f t="shared" si="384"/>
        <v>1.7801037800487581E-5</v>
      </c>
      <c r="J1170" s="4">
        <f t="shared" si="385"/>
        <v>2.4031401030678471E-4</v>
      </c>
      <c r="K1170" s="4">
        <f t="shared" si="389"/>
        <v>3.4870007921461832E-2</v>
      </c>
      <c r="L1170" s="4">
        <f t="shared" si="395"/>
        <v>3.839980537531993E-2</v>
      </c>
      <c r="M1170" s="4">
        <f t="shared" si="390"/>
        <v>-2.6936697462183773E-2</v>
      </c>
      <c r="N1170" s="4">
        <f t="shared" si="396"/>
        <v>-3.3179970887517757E-2</v>
      </c>
      <c r="O1170" s="4">
        <f t="shared" si="398"/>
        <v>-6.6362940684451992E-3</v>
      </c>
      <c r="P1170" s="4">
        <f t="shared" si="378"/>
        <v>-0.10640564867529671</v>
      </c>
      <c r="T1170" s="4">
        <f t="shared" si="382"/>
        <v>2.5811504810727229E-4</v>
      </c>
      <c r="U1170" s="4">
        <f t="shared" si="383"/>
        <v>2.5811504810727229E-4</v>
      </c>
      <c r="V1170" s="2">
        <f t="shared" si="391"/>
        <v>7.2058601016439294E-2</v>
      </c>
      <c r="W1170" s="4">
        <f t="shared" si="392"/>
        <v>6.133801500627481E-2</v>
      </c>
      <c r="X1170" s="4">
        <f t="shared" si="393"/>
        <v>-6.6974404104641852E-2</v>
      </c>
      <c r="Y1170" s="4">
        <f t="shared" si="386"/>
        <v>2.1966391862590664E-2</v>
      </c>
      <c r="Z1170" s="4">
        <f t="shared" si="387"/>
        <v>2.8410145200354078E-2</v>
      </c>
      <c r="AA1170" s="4">
        <f t="shared" si="397"/>
        <v>-1.2750396205996488E-2</v>
      </c>
    </row>
    <row r="1171" spans="1:27" x14ac:dyDescent="0.3">
      <c r="A1171" s="1">
        <f t="shared" si="379"/>
        <v>35</v>
      </c>
      <c r="B1171" s="1">
        <f t="shared" si="380"/>
        <v>2</v>
      </c>
      <c r="C1171" s="10">
        <v>40778</v>
      </c>
      <c r="D1171" s="3">
        <v>1162.3499999999999</v>
      </c>
      <c r="E1171" s="3">
        <v>1124.3599999999999</v>
      </c>
      <c r="F1171" s="3">
        <f t="shared" si="388"/>
        <v>1148.848</v>
      </c>
      <c r="G1171" s="3">
        <f t="shared" si="394"/>
        <v>1161.3700000000001</v>
      </c>
      <c r="H1171" s="4">
        <f t="shared" si="381"/>
        <v>3.4284849886992555E-2</v>
      </c>
      <c r="I1171" s="4">
        <f t="shared" si="384"/>
        <v>4.8050399530170636E-4</v>
      </c>
      <c r="J1171" s="4">
        <f t="shared" si="385"/>
        <v>3.3804345891690846E-2</v>
      </c>
      <c r="K1171" s="4">
        <f t="shared" si="389"/>
        <v>1.9266875478279367E-2</v>
      </c>
      <c r="L1171" s="4">
        <f t="shared" si="395"/>
        <v>3.331593236560236E-2</v>
      </c>
      <c r="M1171" s="4">
        <f t="shared" si="390"/>
        <v>1.175264264724311E-2</v>
      </c>
      <c r="N1171" s="4">
        <f t="shared" si="396"/>
        <v>8.438309927067091E-4</v>
      </c>
      <c r="O1171" s="4">
        <f t="shared" si="398"/>
        <v>-1.077300296812506E-2</v>
      </c>
      <c r="P1171" s="4">
        <f t="shared" si="378"/>
        <v>-7.5768900480264773E-2</v>
      </c>
      <c r="T1171" s="4">
        <f t="shared" si="382"/>
        <v>3.4284849886992555E-2</v>
      </c>
      <c r="U1171" s="4">
        <f t="shared" si="383"/>
        <v>3.4284849886992555E-2</v>
      </c>
      <c r="V1171" s="2">
        <f t="shared" si="391"/>
        <v>6.1344343400188697E-2</v>
      </c>
      <c r="W1171" s="4">
        <f t="shared" si="392"/>
        <v>5.0730899966186821E-2</v>
      </c>
      <c r="X1171" s="4">
        <f t="shared" si="393"/>
        <v>-2.5495489453033371E-2</v>
      </c>
      <c r="Y1171" s="4">
        <f t="shared" si="386"/>
        <v>6.557812193013976E-3</v>
      </c>
      <c r="Z1171" s="4">
        <f t="shared" si="387"/>
        <v>1.2904410587653467E-2</v>
      </c>
      <c r="AA1171" s="4">
        <f t="shared" si="397"/>
        <v>-2.1334160212353518E-2</v>
      </c>
    </row>
    <row r="1172" spans="1:27" x14ac:dyDescent="0.3">
      <c r="A1172" s="1">
        <f t="shared" si="379"/>
        <v>35</v>
      </c>
      <c r="B1172" s="1">
        <f t="shared" si="380"/>
        <v>3</v>
      </c>
      <c r="C1172" s="10">
        <v>40779</v>
      </c>
      <c r="D1172" s="3">
        <v>1177.5999999999999</v>
      </c>
      <c r="E1172" s="3">
        <v>1162.1600000000001</v>
      </c>
      <c r="F1172" s="3">
        <f t="shared" si="388"/>
        <v>1145.5900000000001</v>
      </c>
      <c r="G1172" s="3">
        <f t="shared" si="394"/>
        <v>1167.0540000000001</v>
      </c>
      <c r="H1172" s="4">
        <f t="shared" si="381"/>
        <v>1.3119972469565967E-2</v>
      </c>
      <c r="I1172" s="4">
        <f t="shared" si="384"/>
        <v>-1.6346195207968961E-4</v>
      </c>
      <c r="J1172" s="4">
        <f t="shared" si="385"/>
        <v>1.3283434421645656E-2</v>
      </c>
      <c r="K1172" s="4">
        <f t="shared" si="389"/>
        <v>-2.130382414935245E-2</v>
      </c>
      <c r="L1172" s="4">
        <f t="shared" si="395"/>
        <v>3.0388628401276248E-3</v>
      </c>
      <c r="M1172" s="4">
        <f t="shared" si="390"/>
        <v>2.7941933850679352E-2</v>
      </c>
      <c r="N1172" s="4">
        <f t="shared" si="396"/>
        <v>9.0364284771739956E-3</v>
      </c>
      <c r="O1172" s="4">
        <f t="shared" si="398"/>
        <v>-1.8226902173912995E-2</v>
      </c>
      <c r="P1172" s="4">
        <f t="shared" si="378"/>
        <v>-6.3643013899049153E-2</v>
      </c>
      <c r="T1172" s="4">
        <f t="shared" si="382"/>
        <v>1.3119972469565967E-2</v>
      </c>
      <c r="U1172" s="4">
        <f t="shared" si="383"/>
        <v>1.3119972469565967E-2</v>
      </c>
      <c r="V1172" s="2">
        <f t="shared" si="391"/>
        <v>2.7134684045253318E-2</v>
      </c>
      <c r="W1172" s="4">
        <f t="shared" si="392"/>
        <v>1.6863337204800696E-2</v>
      </c>
      <c r="X1172" s="4">
        <f t="shared" si="393"/>
        <v>-1.3644473108913041E-2</v>
      </c>
      <c r="Y1172" s="4">
        <f t="shared" si="386"/>
        <v>-3.3507018361954036E-2</v>
      </c>
      <c r="Z1172" s="4">
        <f t="shared" si="387"/>
        <v>-2.7413038730193018E-2</v>
      </c>
      <c r="AA1172" s="4">
        <f t="shared" si="397"/>
        <v>-3.6118931307729356E-2</v>
      </c>
    </row>
    <row r="1173" spans="1:27" x14ac:dyDescent="0.3">
      <c r="A1173" s="1">
        <f t="shared" si="379"/>
        <v>35</v>
      </c>
      <c r="B1173" s="1">
        <f t="shared" si="380"/>
        <v>4</v>
      </c>
      <c r="C1173" s="10">
        <v>40780</v>
      </c>
      <c r="D1173" s="3">
        <v>1159.27</v>
      </c>
      <c r="E1173" s="3">
        <v>1176.69</v>
      </c>
      <c r="F1173" s="3">
        <f t="shared" si="388"/>
        <v>1149.3139999999999</v>
      </c>
      <c r="G1173" s="3">
        <f t="shared" si="394"/>
        <v>1165.7170000000001</v>
      </c>
      <c r="H1173" s="4">
        <f t="shared" si="381"/>
        <v>-1.556555706521733E-2</v>
      </c>
      <c r="I1173" s="4">
        <f t="shared" si="384"/>
        <v>-7.7275815217378954E-4</v>
      </c>
      <c r="J1173" s="4">
        <f t="shared" si="385"/>
        <v>-1.4792798913043541E-2</v>
      </c>
      <c r="K1173" s="4">
        <f t="shared" si="389"/>
        <v>-2.6133661684782688E-2</v>
      </c>
      <c r="L1173" s="4">
        <f t="shared" si="395"/>
        <v>-9.4825634057969736E-3</v>
      </c>
      <c r="M1173" s="4">
        <f t="shared" si="390"/>
        <v>8.6625587089343148E-3</v>
      </c>
      <c r="N1173" s="4">
        <f t="shared" si="396"/>
        <v>-5.5305018284884889E-3</v>
      </c>
      <c r="O1173" s="4">
        <f t="shared" si="398"/>
        <v>-1.4149421618777547E-2</v>
      </c>
      <c r="P1173" s="4">
        <f t="shared" si="378"/>
        <v>-7.821793199961842E-2</v>
      </c>
      <c r="T1173" s="4">
        <f t="shared" si="382"/>
        <v>-1.556555706521733E-2</v>
      </c>
      <c r="U1173" s="4">
        <f t="shared" si="383"/>
        <v>-1.556555706521733E-2</v>
      </c>
      <c r="V1173" s="2">
        <f t="shared" si="391"/>
        <v>-3.1377377717391151E-2</v>
      </c>
      <c r="W1173" s="4">
        <f t="shared" si="392"/>
        <v>-4.1063603940217283E-2</v>
      </c>
      <c r="X1173" s="4">
        <f t="shared" si="393"/>
        <v>1.6324025774777443E-2</v>
      </c>
      <c r="Y1173" s="4">
        <f t="shared" si="386"/>
        <v>-3.8276633484224297E-2</v>
      </c>
      <c r="Z1173" s="4">
        <f t="shared" si="387"/>
        <v>-3.2212727467024943E-2</v>
      </c>
      <c r="AA1173" s="4">
        <f t="shared" si="397"/>
        <v>-2.7751835685040659E-2</v>
      </c>
    </row>
    <row r="1174" spans="1:27" x14ac:dyDescent="0.3">
      <c r="A1174" s="1">
        <f t="shared" si="379"/>
        <v>35</v>
      </c>
      <c r="B1174" s="1">
        <f t="shared" si="380"/>
        <v>5</v>
      </c>
      <c r="C1174" s="10">
        <v>40781</v>
      </c>
      <c r="D1174" s="3">
        <v>1176.8</v>
      </c>
      <c r="E1174" s="3">
        <v>1158.8499999999999</v>
      </c>
      <c r="F1174" s="3">
        <f t="shared" si="388"/>
        <v>1159.9680000000001</v>
      </c>
      <c r="G1174" s="3">
        <f t="shared" si="394"/>
        <v>1165.5160000000001</v>
      </c>
      <c r="H1174" s="4">
        <f t="shared" si="381"/>
        <v>1.5121585135473162E-2</v>
      </c>
      <c r="I1174" s="4">
        <f t="shared" si="384"/>
        <v>-3.6229696274385845E-4</v>
      </c>
      <c r="J1174" s="4">
        <f t="shared" si="385"/>
        <v>1.548388209821702E-2</v>
      </c>
      <c r="K1174" s="4">
        <f t="shared" si="389"/>
        <v>-3.0277674743588558E-3</v>
      </c>
      <c r="L1174" s="4">
        <f t="shared" si="395"/>
        <v>4.3063498772696451E-3</v>
      </c>
      <c r="M1174" s="4">
        <f t="shared" si="390"/>
        <v>1.4510745124003317E-2</v>
      </c>
      <c r="N1174" s="4">
        <f t="shared" si="396"/>
        <v>9.6815487732471086E-3</v>
      </c>
      <c r="O1174" s="4">
        <f t="shared" si="398"/>
        <v>-4.7144799456152291E-3</v>
      </c>
      <c r="P1174" s="4">
        <f t="shared" si="378"/>
        <v>-6.4279125981998142E-2</v>
      </c>
      <c r="T1174" s="4">
        <f t="shared" si="382"/>
        <v>1.5121585135473162E-2</v>
      </c>
      <c r="U1174" s="4">
        <f t="shared" si="383"/>
        <v>1.5121585135473162E-2</v>
      </c>
      <c r="V1174" s="2">
        <f t="shared" si="391"/>
        <v>-3.0829746305864904E-2</v>
      </c>
      <c r="W1174" s="4">
        <f t="shared" si="392"/>
        <v>-4.0521448842806305E-2</v>
      </c>
      <c r="X1174" s="4">
        <f t="shared" si="393"/>
        <v>4.7413064181641776E-2</v>
      </c>
      <c r="Y1174" s="4">
        <f t="shared" si="386"/>
        <v>-1.5458842692882989E-2</v>
      </c>
      <c r="Z1174" s="4">
        <f t="shared" si="387"/>
        <v>-9.2510648059796578E-3</v>
      </c>
      <c r="AA1174" s="4">
        <f t="shared" si="397"/>
        <v>-9.475143971636053E-3</v>
      </c>
    </row>
    <row r="1175" spans="1:27" x14ac:dyDescent="0.3">
      <c r="A1175" s="1">
        <f t="shared" si="379"/>
        <v>36</v>
      </c>
      <c r="B1175" s="1">
        <f t="shared" si="380"/>
        <v>1</v>
      </c>
      <c r="C1175" s="10">
        <v>40784</v>
      </c>
      <c r="D1175" s="3">
        <v>1210.08</v>
      </c>
      <c r="E1175" s="3">
        <v>1177.9100000000001</v>
      </c>
      <c r="F1175" s="3">
        <f t="shared" si="388"/>
        <v>1177.2199999999998</v>
      </c>
      <c r="G1175" s="3">
        <f t="shared" si="394"/>
        <v>1166.075</v>
      </c>
      <c r="H1175" s="4">
        <f t="shared" si="381"/>
        <v>2.8280081577158375E-2</v>
      </c>
      <c r="I1175" s="4">
        <f t="shared" si="384"/>
        <v>9.4323589394980237E-4</v>
      </c>
      <c r="J1175" s="4">
        <f t="shared" si="385"/>
        <v>2.7336845683208572E-2</v>
      </c>
      <c r="K1175" s="4">
        <f t="shared" si="389"/>
        <v>-6.6238953093134545E-3</v>
      </c>
      <c r="L1175" s="4">
        <f t="shared" si="395"/>
        <v>-1.3268562580255282E-2</v>
      </c>
      <c r="M1175" s="4">
        <f t="shared" si="390"/>
        <v>2.7913219279319185E-2</v>
      </c>
      <c r="N1175" s="4">
        <f t="shared" si="396"/>
        <v>3.7737709838560882E-2</v>
      </c>
      <c r="O1175" s="4">
        <f t="shared" si="398"/>
        <v>9.2101348671160214E-3</v>
      </c>
      <c r="P1175" s="4">
        <f t="shared" si="378"/>
        <v>-3.781686333131911E-2</v>
      </c>
      <c r="T1175" s="4">
        <f t="shared" si="382"/>
        <v>2.8280081577158375E-2</v>
      </c>
      <c r="U1175" s="4">
        <f t="shared" si="383"/>
        <v>2.8280081577158375E-2</v>
      </c>
      <c r="V1175" s="2">
        <f t="shared" si="391"/>
        <v>-4.5020394289598926E-2</v>
      </c>
      <c r="W1175" s="4">
        <f t="shared" si="392"/>
        <v>-5.4570190346702949E-2</v>
      </c>
      <c r="X1175" s="4">
        <f t="shared" si="393"/>
        <v>7.6756064138385149E-2</v>
      </c>
      <c r="Y1175" s="4">
        <f t="shared" si="386"/>
        <v>-1.901013102864877E-2</v>
      </c>
      <c r="Z1175" s="4">
        <f t="shared" si="387"/>
        <v>-1.2824744901639934E-2</v>
      </c>
      <c r="AA1175" s="4">
        <f t="shared" si="397"/>
        <v>1.929987098785205E-2</v>
      </c>
    </row>
    <row r="1176" spans="1:27" x14ac:dyDescent="0.3">
      <c r="A1176" s="1">
        <f t="shared" si="379"/>
        <v>36</v>
      </c>
      <c r="B1176" s="1">
        <f t="shared" si="380"/>
        <v>2</v>
      </c>
      <c r="C1176" s="10">
        <v>40785</v>
      </c>
      <c r="D1176" s="3">
        <v>1212.92</v>
      </c>
      <c r="E1176" s="3">
        <v>1209.76</v>
      </c>
      <c r="F1176" s="3">
        <f t="shared" si="388"/>
        <v>1187.3340000000001</v>
      </c>
      <c r="G1176" s="3">
        <f t="shared" si="394"/>
        <v>1168.0909999999999</v>
      </c>
      <c r="H1176" s="4">
        <f t="shared" si="381"/>
        <v>2.3469522676187902E-3</v>
      </c>
      <c r="I1176" s="4">
        <f t="shared" si="384"/>
        <v>-2.6444532592881159E-4</v>
      </c>
      <c r="J1176" s="4">
        <f t="shared" si="385"/>
        <v>2.6113975935476018E-3</v>
      </c>
      <c r="K1176" s="4">
        <f t="shared" si="389"/>
        <v>-2.4083118471505956E-2</v>
      </c>
      <c r="L1176" s="4">
        <f t="shared" si="395"/>
        <v>-3.8815615496496127E-2</v>
      </c>
      <c r="M1176" s="4">
        <f t="shared" si="390"/>
        <v>2.1549117602965982E-2</v>
      </c>
      <c r="N1176" s="4">
        <f t="shared" si="396"/>
        <v>3.8378003083664014E-2</v>
      </c>
      <c r="O1176" s="4">
        <f t="shared" si="398"/>
        <v>1.5865019951851866E-2</v>
      </c>
      <c r="P1176" s="4">
        <f t="shared" si="378"/>
        <v>-3.555866543684999E-2</v>
      </c>
      <c r="T1176" s="4">
        <f t="shared" si="382"/>
        <v>2.3469522676187902E-3</v>
      </c>
      <c r="U1176" s="4">
        <f t="shared" si="383"/>
        <v>2.3469522676187902E-3</v>
      </c>
      <c r="V1176" s="2">
        <f t="shared" si="391"/>
        <v>-3.9443673145577167E-2</v>
      </c>
      <c r="W1176" s="4">
        <f t="shared" si="392"/>
        <v>-4.9049236414121331E-2</v>
      </c>
      <c r="X1176" s="4">
        <f t="shared" si="393"/>
        <v>4.3506689035144465E-2</v>
      </c>
      <c r="Y1176" s="4">
        <f t="shared" si="386"/>
        <v>-3.6251658141437382E-2</v>
      </c>
      <c r="Z1176" s="4">
        <f t="shared" si="387"/>
        <v>-3.0174984148962317E-2</v>
      </c>
      <c r="AA1176" s="4">
        <f t="shared" si="397"/>
        <v>3.3499644861635397E-2</v>
      </c>
    </row>
    <row r="1177" spans="1:27" x14ac:dyDescent="0.3">
      <c r="A1177" s="1">
        <f t="shared" si="379"/>
        <v>36</v>
      </c>
      <c r="B1177" s="1">
        <f t="shared" si="380"/>
        <v>3</v>
      </c>
      <c r="C1177" s="10">
        <v>40786</v>
      </c>
      <c r="D1177" s="3">
        <v>1218.8900000000001</v>
      </c>
      <c r="E1177" s="3">
        <v>1213</v>
      </c>
      <c r="F1177" s="3">
        <f t="shared" si="388"/>
        <v>1195.5920000000001</v>
      </c>
      <c r="G1177" s="3">
        <f t="shared" si="394"/>
        <v>1170.5910000000001</v>
      </c>
      <c r="H1177" s="4">
        <f t="shared" si="381"/>
        <v>4.9220063977838827E-3</v>
      </c>
      <c r="I1177" s="4">
        <f t="shared" si="384"/>
        <v>6.5956534643609824E-5</v>
      </c>
      <c r="J1177" s="4">
        <f t="shared" si="385"/>
        <v>4.8560498631402731E-3</v>
      </c>
      <c r="K1177" s="4">
        <f t="shared" si="389"/>
        <v>-1.9088233354219688E-2</v>
      </c>
      <c r="L1177" s="4">
        <f t="shared" si="395"/>
        <v>-3.9322919529363273E-2</v>
      </c>
      <c r="M1177" s="4">
        <f t="shared" si="390"/>
        <v>1.9486580706461736E-2</v>
      </c>
      <c r="N1177" s="4">
        <f t="shared" si="396"/>
        <v>4.1260354812227305E-2</v>
      </c>
      <c r="O1177" s="4">
        <f t="shared" si="398"/>
        <v>2.0511284857534291E-2</v>
      </c>
      <c r="P1177" s="4">
        <f t="shared" si="378"/>
        <v>-3.081167901784294E-2</v>
      </c>
      <c r="T1177" s="4">
        <f t="shared" si="382"/>
        <v>4.9220063977838827E-3</v>
      </c>
      <c r="U1177" s="4">
        <f t="shared" si="383"/>
        <v>4.9220063977838827E-3</v>
      </c>
      <c r="V1177" s="2">
        <f t="shared" si="391"/>
        <v>-2.9119810045180359E-2</v>
      </c>
      <c r="W1177" s="4">
        <f t="shared" si="392"/>
        <v>-3.8828611944728614E-2</v>
      </c>
      <c r="X1177" s="4">
        <f t="shared" si="393"/>
        <v>3.5062839673913208E-2</v>
      </c>
      <c r="Y1177" s="4">
        <f t="shared" si="386"/>
        <v>-3.1319053387209389E-2</v>
      </c>
      <c r="Z1177" s="4">
        <f t="shared" si="387"/>
        <v>-2.5211278089836218E-2</v>
      </c>
      <c r="AA1177" s="4">
        <f t="shared" si="397"/>
        <v>4.3647378206862791E-2</v>
      </c>
    </row>
    <row r="1178" spans="1:27" x14ac:dyDescent="0.3">
      <c r="A1178" s="1">
        <f t="shared" si="379"/>
        <v>36</v>
      </c>
      <c r="B1178" s="1">
        <f t="shared" si="380"/>
        <v>4</v>
      </c>
      <c r="C1178" s="10">
        <v>40787</v>
      </c>
      <c r="D1178" s="3">
        <v>1204.42</v>
      </c>
      <c r="E1178" s="3">
        <v>1219.1199999999999</v>
      </c>
      <c r="F1178" s="3">
        <f t="shared" si="388"/>
        <v>1204.6220000000001</v>
      </c>
      <c r="G1178" s="3">
        <f t="shared" si="394"/>
        <v>1176.9679999999998</v>
      </c>
      <c r="H1178" s="4">
        <f t="shared" si="381"/>
        <v>-1.1871456817268191E-2</v>
      </c>
      <c r="I1178" s="4">
        <f t="shared" si="384"/>
        <v>1.8869627283823052E-4</v>
      </c>
      <c r="J1178" s="4">
        <f t="shared" si="385"/>
        <v>-1.2060153090106421E-2</v>
      </c>
      <c r="K1178" s="4">
        <f t="shared" si="389"/>
        <v>-1.1664301126434684E-2</v>
      </c>
      <c r="L1178" s="4">
        <f t="shared" si="395"/>
        <v>-3.6896046585190127E-2</v>
      </c>
      <c r="M1178" s="4">
        <f t="shared" si="390"/>
        <v>-1.6768745714423127E-4</v>
      </c>
      <c r="N1178" s="4">
        <f t="shared" si="396"/>
        <v>2.3324338469695206E-2</v>
      </c>
      <c r="O1178" s="4">
        <f t="shared" si="398"/>
        <v>2.2960429086199351E-2</v>
      </c>
      <c r="P1178" s="4">
        <f t="shared" si="378"/>
        <v>-4.2317356318183286E-2</v>
      </c>
      <c r="T1178" s="4">
        <f t="shared" si="382"/>
        <v>-1.1871456817268191E-2</v>
      </c>
      <c r="U1178" s="4">
        <f t="shared" si="383"/>
        <v>-1.1871456817268191E-2</v>
      </c>
      <c r="V1178" s="2">
        <f t="shared" si="391"/>
        <v>-4.8913355594024162E-2</v>
      </c>
      <c r="W1178" s="4">
        <f t="shared" si="392"/>
        <v>-5.842422203808386E-2</v>
      </c>
      <c r="X1178" s="4">
        <f t="shared" si="393"/>
        <v>3.8946923494958111E-2</v>
      </c>
      <c r="Y1178" s="4">
        <f t="shared" si="386"/>
        <v>-2.398768889293806E-2</v>
      </c>
      <c r="Z1178" s="4">
        <f t="shared" si="387"/>
        <v>-1.7833687511413291E-2</v>
      </c>
      <c r="AA1178" s="4">
        <f t="shared" si="397"/>
        <v>4.8122619231994242E-2</v>
      </c>
    </row>
    <row r="1179" spans="1:27" x14ac:dyDescent="0.3">
      <c r="A1179" s="1">
        <f t="shared" si="379"/>
        <v>36</v>
      </c>
      <c r="B1179" s="1">
        <f t="shared" si="380"/>
        <v>5</v>
      </c>
      <c r="C1179" s="10">
        <v>40788</v>
      </c>
      <c r="D1179" s="3">
        <v>1173.97</v>
      </c>
      <c r="E1179" s="3">
        <v>1203.9000000000001</v>
      </c>
      <c r="F1179" s="3">
        <f t="shared" si="388"/>
        <v>1204.056</v>
      </c>
      <c r="G1179" s="3">
        <f t="shared" si="394"/>
        <v>1182.0119999999999</v>
      </c>
      <c r="H1179" s="4">
        <f t="shared" si="381"/>
        <v>-2.5281878414506603E-2</v>
      </c>
      <c r="I1179" s="4">
        <f t="shared" si="384"/>
        <v>-4.3174307965658309E-4</v>
      </c>
      <c r="J1179" s="4">
        <f t="shared" si="385"/>
        <v>-2.4850135334850022E-2</v>
      </c>
      <c r="K1179" s="4">
        <f t="shared" si="389"/>
        <v>5.9426944089271405E-3</v>
      </c>
      <c r="L1179" s="4">
        <f t="shared" si="395"/>
        <v>-1.7862908656817809E-2</v>
      </c>
      <c r="M1179" s="4">
        <f t="shared" si="390"/>
        <v>-2.4987209897214094E-2</v>
      </c>
      <c r="N1179" s="4">
        <f t="shared" si="396"/>
        <v>-6.8036534316063772E-3</v>
      </c>
      <c r="O1179" s="4">
        <f t="shared" si="398"/>
        <v>1.8777311174902337E-2</v>
      </c>
      <c r="P1179" s="4">
        <f t="shared" si="378"/>
        <v>-6.6529372475430226E-2</v>
      </c>
      <c r="T1179" s="4">
        <f t="shared" si="382"/>
        <v>-2.5281878414506603E-2</v>
      </c>
      <c r="U1179" s="4">
        <f t="shared" si="383"/>
        <v>-2.5281878414506603E-2</v>
      </c>
      <c r="V1179" s="2">
        <f t="shared" si="391"/>
        <v>-2.2932199730990949E-2</v>
      </c>
      <c r="W1179" s="4">
        <f t="shared" si="392"/>
        <v>-3.2702877733681066E-2</v>
      </c>
      <c r="X1179" s="4">
        <f t="shared" si="393"/>
        <v>-2.4048266485383477E-3</v>
      </c>
      <c r="Y1179" s="4">
        <f t="shared" si="386"/>
        <v>-6.6002319552739561E-3</v>
      </c>
      <c r="Z1179" s="4">
        <f t="shared" si="387"/>
        <v>-3.3659831522339233E-4</v>
      </c>
      <c r="AA1179" s="4">
        <f t="shared" si="397"/>
        <v>3.8007945046759875E-2</v>
      </c>
    </row>
    <row r="1180" spans="1:27" x14ac:dyDescent="0.3">
      <c r="A1180" s="1">
        <f t="shared" si="379"/>
        <v>37</v>
      </c>
      <c r="B1180" s="1">
        <f t="shared" si="380"/>
        <v>2</v>
      </c>
      <c r="C1180" s="10">
        <v>40792</v>
      </c>
      <c r="D1180" s="3">
        <v>1165.24</v>
      </c>
      <c r="E1180" s="3">
        <v>1173.97</v>
      </c>
      <c r="F1180" s="3">
        <f t="shared" si="388"/>
        <v>1195.0880000000002</v>
      </c>
      <c r="G1180" s="3">
        <f t="shared" si="394"/>
        <v>1186.154</v>
      </c>
      <c r="H1180" s="4">
        <f t="shared" si="381"/>
        <v>-7.4363058681227098E-3</v>
      </c>
      <c r="I1180" s="4">
        <f t="shared" si="384"/>
        <v>0</v>
      </c>
      <c r="J1180" s="4">
        <f t="shared" si="385"/>
        <v>-7.4363058681227098E-3</v>
      </c>
      <c r="K1180" s="4">
        <f t="shared" si="389"/>
        <v>2.4344744754976833E-2</v>
      </c>
      <c r="L1180" s="4">
        <f t="shared" si="395"/>
        <v>1.2357877780333074E-2</v>
      </c>
      <c r="M1180" s="4">
        <f t="shared" si="390"/>
        <v>-2.4975566652832411E-2</v>
      </c>
      <c r="N1180" s="4">
        <f t="shared" si="396"/>
        <v>-1.763177462622896E-2</v>
      </c>
      <c r="O1180" s="4">
        <f t="shared" si="398"/>
        <v>7.6670900415366757E-3</v>
      </c>
      <c r="P1180" s="4">
        <f t="shared" si="378"/>
        <v>-7.3470945580611374E-2</v>
      </c>
      <c r="T1180" s="4">
        <f t="shared" si="382"/>
        <v>-7.4363058681227098E-3</v>
      </c>
      <c r="U1180" s="4">
        <f t="shared" si="383"/>
        <v>-7.4363058681227098E-3</v>
      </c>
      <c r="V1180" s="2">
        <f t="shared" si="391"/>
        <v>3.0758877995178666E-2</v>
      </c>
      <c r="W1180" s="4">
        <f t="shared" si="392"/>
        <v>2.0451289215226934E-2</v>
      </c>
      <c r="X1180" s="4">
        <f t="shared" si="393"/>
        <v>-3.7055401295782033E-2</v>
      </c>
      <c r="Y1180" s="4">
        <f t="shared" si="386"/>
        <v>1.1572366391448419E-2</v>
      </c>
      <c r="Z1180" s="4">
        <f t="shared" si="387"/>
        <v>1.7950582802698518E-2</v>
      </c>
      <c r="AA1180" s="4">
        <f t="shared" si="397"/>
        <v>1.5178131530215589E-2</v>
      </c>
    </row>
    <row r="1181" spans="1:27" x14ac:dyDescent="0.3">
      <c r="A1181" s="1">
        <f t="shared" si="379"/>
        <v>37</v>
      </c>
      <c r="B1181" s="1">
        <f t="shared" si="380"/>
        <v>3</v>
      </c>
      <c r="C1181" s="10">
        <v>40793</v>
      </c>
      <c r="D1181" s="3">
        <v>1198.6199999999999</v>
      </c>
      <c r="E1181" s="3">
        <v>1165.8499999999999</v>
      </c>
      <c r="F1181" s="3">
        <f t="shared" si="388"/>
        <v>1192.2280000000001</v>
      </c>
      <c r="G1181" s="3">
        <f t="shared" si="394"/>
        <v>1189.7809999999997</v>
      </c>
      <c r="H1181" s="4">
        <f t="shared" si="381"/>
        <v>2.8646459098554702E-2</v>
      </c>
      <c r="I1181" s="4">
        <f t="shared" si="384"/>
        <v>5.2349730527608039E-4</v>
      </c>
      <c r="J1181" s="4">
        <f t="shared" si="385"/>
        <v>2.8122961793278622E-2</v>
      </c>
      <c r="K1181" s="4">
        <f t="shared" si="389"/>
        <v>2.1789502591740843E-2</v>
      </c>
      <c r="L1181" s="4">
        <f t="shared" si="395"/>
        <v>2.0218057128908E-2</v>
      </c>
      <c r="M1181" s="4">
        <f t="shared" si="390"/>
        <v>5.3613906064945843E-3</v>
      </c>
      <c r="N1181" s="4">
        <f t="shared" si="396"/>
        <v>7.4290982962412168E-3</v>
      </c>
      <c r="O1181" s="4">
        <f t="shared" si="398"/>
        <v>2.041514408236425E-3</v>
      </c>
      <c r="P1181" s="4">
        <f t="shared" si="378"/>
        <v>-4.6929168919563786E-2</v>
      </c>
      <c r="T1181" s="4">
        <f t="shared" si="382"/>
        <v>2.8646459098554702E-2</v>
      </c>
      <c r="U1181" s="4">
        <f t="shared" si="383"/>
        <v>2.8646459098554702E-2</v>
      </c>
      <c r="V1181" s="2">
        <f t="shared" si="391"/>
        <v>4.0918609041914168E-2</v>
      </c>
      <c r="W1181" s="4">
        <f t="shared" si="392"/>
        <v>3.0509422951494954E-2</v>
      </c>
      <c r="X1181" s="4">
        <f t="shared" si="393"/>
        <v>-1.1789730567556131E-2</v>
      </c>
      <c r="Y1181" s="4">
        <f t="shared" si="386"/>
        <v>9.0489851030656938E-3</v>
      </c>
      <c r="Z1181" s="4">
        <f t="shared" si="387"/>
        <v>1.5411290965075763E-2</v>
      </c>
      <c r="AA1181" s="4">
        <f t="shared" si="397"/>
        <v>4.1218393476477599E-3</v>
      </c>
    </row>
    <row r="1182" spans="1:27" x14ac:dyDescent="0.3">
      <c r="A1182" s="1">
        <f t="shared" si="379"/>
        <v>37</v>
      </c>
      <c r="B1182" s="1">
        <f t="shared" si="380"/>
        <v>4</v>
      </c>
      <c r="C1182" s="10">
        <v>40794</v>
      </c>
      <c r="D1182" s="3">
        <v>1185.9000000000001</v>
      </c>
      <c r="E1182" s="3">
        <v>1197.98</v>
      </c>
      <c r="F1182" s="3">
        <f t="shared" si="388"/>
        <v>1185.6299999999999</v>
      </c>
      <c r="G1182" s="3">
        <f t="shared" si="394"/>
        <v>1190.6109999999999</v>
      </c>
      <c r="H1182" s="4">
        <f t="shared" si="381"/>
        <v>-1.061220403463967E-2</v>
      </c>
      <c r="I1182" s="4">
        <f t="shared" si="384"/>
        <v>-5.3394737281196099E-4</v>
      </c>
      <c r="J1182" s="4">
        <f t="shared" si="385"/>
        <v>-1.0078256661827708E-2</v>
      </c>
      <c r="K1182" s="4">
        <f t="shared" si="389"/>
        <v>-1.089377784452111E-2</v>
      </c>
      <c r="L1182" s="4">
        <f t="shared" si="395"/>
        <v>-6.2451448795744222E-3</v>
      </c>
      <c r="M1182" s="4">
        <f t="shared" si="390"/>
        <v>2.2772703119877972E-4</v>
      </c>
      <c r="N1182" s="4">
        <f t="shared" si="396"/>
        <v>-3.9567919328813411E-3</v>
      </c>
      <c r="O1182" s="4">
        <f t="shared" si="398"/>
        <v>-4.2001855131123993E-3</v>
      </c>
      <c r="P1182" s="4">
        <f t="shared" si="378"/>
        <v>-5.7043351038452976E-2</v>
      </c>
      <c r="T1182" s="4">
        <f t="shared" si="382"/>
        <v>-1.061220403463967E-2</v>
      </c>
      <c r="U1182" s="4">
        <f t="shared" si="383"/>
        <v>-1.061220403463967E-2</v>
      </c>
      <c r="V1182" s="2">
        <f t="shared" si="391"/>
        <v>1.6911114448282367E-2</v>
      </c>
      <c r="W1182" s="4">
        <f t="shared" si="392"/>
        <v>6.7420033037994586E-3</v>
      </c>
      <c r="X1182" s="4">
        <f t="shared" si="393"/>
        <v>-2.706560887364734E-2</v>
      </c>
      <c r="Y1182" s="4">
        <f t="shared" si="386"/>
        <v>-2.3226773133242805E-2</v>
      </c>
      <c r="Z1182" s="4">
        <f t="shared" si="387"/>
        <v>-1.7067973987813661E-2</v>
      </c>
      <c r="AA1182" s="4">
        <f t="shared" si="397"/>
        <v>-8.3322738860750287E-3</v>
      </c>
    </row>
    <row r="1183" spans="1:27" x14ac:dyDescent="0.3">
      <c r="A1183" s="1">
        <f t="shared" si="379"/>
        <v>37</v>
      </c>
      <c r="B1183" s="1">
        <f t="shared" si="380"/>
        <v>5</v>
      </c>
      <c r="C1183" s="10">
        <v>40795</v>
      </c>
      <c r="D1183" s="3">
        <v>1154.23</v>
      </c>
      <c r="E1183" s="3">
        <v>1185.3699999999999</v>
      </c>
      <c r="F1183" s="3">
        <f t="shared" si="388"/>
        <v>1175.5919999999999</v>
      </c>
      <c r="G1183" s="3">
        <f t="shared" si="394"/>
        <v>1190.1070000000002</v>
      </c>
      <c r="H1183" s="4">
        <f t="shared" si="381"/>
        <v>-2.6705455771987581E-2</v>
      </c>
      <c r="I1183" s="4">
        <f t="shared" si="384"/>
        <v>-4.4691795261000088E-4</v>
      </c>
      <c r="J1183" s="4">
        <f t="shared" si="385"/>
        <v>-2.6258537819377582E-2</v>
      </c>
      <c r="K1183" s="4">
        <f t="shared" si="389"/>
        <v>-4.1888017539423224E-3</v>
      </c>
      <c r="L1183" s="4">
        <f t="shared" si="395"/>
        <v>6.9089580346853733E-3</v>
      </c>
      <c r="M1183" s="4">
        <f t="shared" si="390"/>
        <v>-1.8171270304663398E-2</v>
      </c>
      <c r="N1183" s="4">
        <f t="shared" si="396"/>
        <v>-3.014602888647842E-2</v>
      </c>
      <c r="O1183" s="4">
        <f t="shared" si="398"/>
        <v>-1.2575483222581571E-2</v>
      </c>
      <c r="P1183" s="4">
        <f t="shared" si="378"/>
        <v>-8.2225438122197195E-2</v>
      </c>
      <c r="T1183" s="4">
        <f t="shared" si="382"/>
        <v>-2.6705455771987581E-2</v>
      </c>
      <c r="U1183" s="4">
        <f t="shared" si="383"/>
        <v>-2.6705455771987581E-2</v>
      </c>
      <c r="V1183" s="2">
        <f t="shared" si="391"/>
        <v>1.5616831098743554E-2</v>
      </c>
      <c r="W1183" s="4">
        <f t="shared" si="392"/>
        <v>5.4606627877560798E-3</v>
      </c>
      <c r="X1183" s="4">
        <f t="shared" si="393"/>
        <v>-4.1671509938393629E-2</v>
      </c>
      <c r="Y1183" s="4">
        <f t="shared" si="386"/>
        <v>-1.6605400235813424E-2</v>
      </c>
      <c r="Z1183" s="4">
        <f t="shared" si="387"/>
        <v>-1.0404851680571849E-2</v>
      </c>
      <c r="AA1183" s="4">
        <f t="shared" si="397"/>
        <v>-2.4098845945035204E-2</v>
      </c>
    </row>
    <row r="1184" spans="1:27" x14ac:dyDescent="0.3">
      <c r="A1184" s="1">
        <f t="shared" si="379"/>
        <v>38</v>
      </c>
      <c r="B1184" s="1">
        <f t="shared" si="380"/>
        <v>1</v>
      </c>
      <c r="C1184" s="10">
        <v>40798</v>
      </c>
      <c r="D1184" s="3">
        <v>1162.27</v>
      </c>
      <c r="E1184" s="3">
        <v>1153.5</v>
      </c>
      <c r="F1184" s="3">
        <f t="shared" si="388"/>
        <v>1173.252</v>
      </c>
      <c r="G1184" s="3">
        <f t="shared" si="394"/>
        <v>1188.654</v>
      </c>
      <c r="H1184" s="4">
        <f t="shared" si="381"/>
        <v>6.9656827495386221E-3</v>
      </c>
      <c r="I1184" s="4">
        <f t="shared" si="384"/>
        <v>-6.3245626954767952E-4</v>
      </c>
      <c r="J1184" s="4">
        <f t="shared" si="385"/>
        <v>7.5981390190863014E-3</v>
      </c>
      <c r="K1184" s="4">
        <f t="shared" si="389"/>
        <v>1.8858892941614691E-2</v>
      </c>
      <c r="L1184" s="4">
        <f t="shared" si="395"/>
        <v>3.236404837472201E-2</v>
      </c>
      <c r="M1184" s="4">
        <f t="shared" si="390"/>
        <v>-9.3603079304360633E-3</v>
      </c>
      <c r="N1184" s="4">
        <f t="shared" si="396"/>
        <v>-2.2196534904185754E-2</v>
      </c>
      <c r="O1184" s="4">
        <f t="shared" si="398"/>
        <v>-1.3251654090701854E-2</v>
      </c>
      <c r="P1184" s="4">
        <f t="shared" si="378"/>
        <v>-7.5832511688559617E-2</v>
      </c>
      <c r="T1184" s="4">
        <f t="shared" si="382"/>
        <v>6.9656827495386221E-3</v>
      </c>
      <c r="U1184" s="4">
        <f t="shared" si="383"/>
        <v>6.9656827495386221E-3</v>
      </c>
      <c r="V1184" s="2">
        <f t="shared" si="391"/>
        <v>1.7102310631329984E-2</v>
      </c>
      <c r="W1184" s="4">
        <f t="shared" si="392"/>
        <v>6.9312875250166122E-3</v>
      </c>
      <c r="X1184" s="4">
        <f t="shared" si="393"/>
        <v>-9.9661831222263297E-3</v>
      </c>
      <c r="Y1184" s="4">
        <f t="shared" si="386"/>
        <v>6.1549167203975184E-3</v>
      </c>
      <c r="Z1184" s="4">
        <f t="shared" si="387"/>
        <v>1.2498974758458587E-2</v>
      </c>
      <c r="AA1184" s="4">
        <f t="shared" si="397"/>
        <v>-2.5583527676453659E-2</v>
      </c>
    </row>
    <row r="1185" spans="1:27" x14ac:dyDescent="0.3">
      <c r="A1185" s="1">
        <f t="shared" si="379"/>
        <v>38</v>
      </c>
      <c r="B1185" s="1">
        <f t="shared" si="380"/>
        <v>2</v>
      </c>
      <c r="C1185" s="10">
        <v>40799</v>
      </c>
      <c r="D1185" s="3">
        <v>1172.8699999999999</v>
      </c>
      <c r="E1185" s="3">
        <v>1162.5899999999999</v>
      </c>
      <c r="F1185" s="3">
        <f t="shared" si="388"/>
        <v>1174.778</v>
      </c>
      <c r="G1185" s="3">
        <f t="shared" si="394"/>
        <v>1184.9330000000002</v>
      </c>
      <c r="H1185" s="4">
        <f t="shared" si="381"/>
        <v>9.1200839736033015E-3</v>
      </c>
      <c r="I1185" s="4">
        <f t="shared" si="384"/>
        <v>2.7532328976910385E-4</v>
      </c>
      <c r="J1185" s="4">
        <f t="shared" si="385"/>
        <v>8.8447606838341977E-3</v>
      </c>
      <c r="K1185" s="4">
        <f t="shared" si="389"/>
        <v>1.1172102867664249E-2</v>
      </c>
      <c r="L1185" s="4">
        <f t="shared" si="395"/>
        <v>2.0652114683622186E-2</v>
      </c>
      <c r="M1185" s="4">
        <f t="shared" si="390"/>
        <v>-1.624136645391835E-3</v>
      </c>
      <c r="N1185" s="4">
        <f t="shared" si="396"/>
        <v>-1.0180322431732704E-2</v>
      </c>
      <c r="O1185" s="4">
        <f t="shared" si="398"/>
        <v>-8.6582485697478846E-3</v>
      </c>
      <c r="P1185" s="4">
        <f t="shared" si="378"/>
        <v>-6.740402658948523E-2</v>
      </c>
      <c r="T1185" s="4">
        <f t="shared" si="382"/>
        <v>9.1200839736033015E-3</v>
      </c>
      <c r="U1185" s="4">
        <f t="shared" si="383"/>
        <v>9.1200839736033015E-3</v>
      </c>
      <c r="V1185" s="2">
        <f t="shared" si="391"/>
        <v>2.5553442831700271E-3</v>
      </c>
      <c r="W1185" s="4">
        <f t="shared" si="392"/>
        <v>-7.4702091596616244E-3</v>
      </c>
      <c r="X1185" s="4">
        <f t="shared" si="393"/>
        <v>6.5480072774706339E-3</v>
      </c>
      <c r="Y1185" s="4">
        <f t="shared" si="386"/>
        <v>-1.4360280907854759E-3</v>
      </c>
      <c r="Z1185" s="4">
        <f t="shared" si="387"/>
        <v>4.8601671443954412E-3</v>
      </c>
      <c r="AA1185" s="4">
        <f t="shared" si="397"/>
        <v>-1.6994564417013785E-2</v>
      </c>
    </row>
    <row r="1186" spans="1:27" x14ac:dyDescent="0.3">
      <c r="A1186" s="1">
        <f t="shared" si="379"/>
        <v>38</v>
      </c>
      <c r="B1186" s="1">
        <f t="shared" si="380"/>
        <v>3</v>
      </c>
      <c r="C1186" s="10">
        <v>40800</v>
      </c>
      <c r="D1186" s="3">
        <v>1188.68</v>
      </c>
      <c r="E1186" s="3">
        <v>1173.32</v>
      </c>
      <c r="F1186" s="3">
        <f t="shared" si="388"/>
        <v>1172.7900000000002</v>
      </c>
      <c r="G1186" s="3">
        <f t="shared" si="394"/>
        <v>1182.509</v>
      </c>
      <c r="H1186" s="4">
        <f t="shared" si="381"/>
        <v>1.3479754789533515E-2</v>
      </c>
      <c r="I1186" s="4">
        <f t="shared" si="384"/>
        <v>3.8367423499624471E-4</v>
      </c>
      <c r="J1186" s="4">
        <f t="shared" si="385"/>
        <v>1.309608055453727E-2</v>
      </c>
      <c r="K1186" s="4">
        <f t="shared" si="389"/>
        <v>-3.4551996384934239E-3</v>
      </c>
      <c r="L1186" s="4">
        <f t="shared" si="395"/>
        <v>7.633696260739363E-3</v>
      </c>
      <c r="M1186" s="4">
        <f t="shared" si="390"/>
        <v>1.354888769515418E-2</v>
      </c>
      <c r="N1186" s="4">
        <f t="shared" si="396"/>
        <v>5.2185649326982279E-3</v>
      </c>
      <c r="O1186" s="4">
        <f t="shared" si="398"/>
        <v>-8.1762963960021386E-3</v>
      </c>
      <c r="P1186" s="4">
        <f t="shared" si="378"/>
        <v>-5.483286155020517E-2</v>
      </c>
      <c r="T1186" s="4">
        <f t="shared" si="382"/>
        <v>1.3479754789533515E-2</v>
      </c>
      <c r="U1186" s="4">
        <f t="shared" si="383"/>
        <v>1.3479754789533515E-2</v>
      </c>
      <c r="V1186" s="2">
        <f t="shared" si="391"/>
        <v>2.1954692335894005E-2</v>
      </c>
      <c r="W1186" s="4">
        <f t="shared" si="392"/>
        <v>1.1735145412535019E-2</v>
      </c>
      <c r="X1186" s="4">
        <f t="shared" si="393"/>
        <v>-8.2928701339872752E-3</v>
      </c>
      <c r="Y1186" s="4">
        <f t="shared" si="386"/>
        <v>-1.5880945278911179E-2</v>
      </c>
      <c r="Z1186" s="4">
        <f t="shared" si="387"/>
        <v>-9.6758288542331192E-3</v>
      </c>
      <c r="AA1186" s="4">
        <f t="shared" si="397"/>
        <v>-1.6303928443217132E-2</v>
      </c>
    </row>
    <row r="1187" spans="1:27" x14ac:dyDescent="0.3">
      <c r="A1187" s="1">
        <f t="shared" si="379"/>
        <v>38</v>
      </c>
      <c r="B1187" s="1">
        <f t="shared" si="380"/>
        <v>4</v>
      </c>
      <c r="C1187" s="10">
        <v>40801</v>
      </c>
      <c r="D1187" s="3">
        <v>1209.1099999999999</v>
      </c>
      <c r="E1187" s="3">
        <v>1189.44</v>
      </c>
      <c r="F1187" s="3">
        <f t="shared" si="388"/>
        <v>1177.432</v>
      </c>
      <c r="G1187" s="3">
        <f t="shared" si="394"/>
        <v>1181.5310000000002</v>
      </c>
      <c r="H1187" s="4">
        <f t="shared" si="381"/>
        <v>1.7187131944677993E-2</v>
      </c>
      <c r="I1187" s="4">
        <f t="shared" si="384"/>
        <v>6.3936467341924725E-4</v>
      </c>
      <c r="J1187" s="4">
        <f t="shared" si="385"/>
        <v>1.6547767271258746E-2</v>
      </c>
      <c r="K1187" s="4">
        <f t="shared" si="389"/>
        <v>-1.6125029444425763E-2</v>
      </c>
      <c r="L1187" s="4">
        <f t="shared" si="395"/>
        <v>-8.592163856827208E-3</v>
      </c>
      <c r="M1187" s="4">
        <f t="shared" si="390"/>
        <v>2.6904313794766817E-2</v>
      </c>
      <c r="N1187" s="4">
        <f t="shared" si="396"/>
        <v>2.3341748968075927E-2</v>
      </c>
      <c r="O1187" s="4">
        <f t="shared" si="398"/>
        <v>-3.3900968480950122E-3</v>
      </c>
      <c r="P1187" s="4">
        <f t="shared" si="378"/>
        <v>-3.8588149231894818E-2</v>
      </c>
      <c r="T1187" s="4">
        <f t="shared" si="382"/>
        <v>1.7187131944677993E-2</v>
      </c>
      <c r="U1187" s="4">
        <f t="shared" si="383"/>
        <v>1.7187131944677993E-2</v>
      </c>
      <c r="V1187" s="2">
        <f t="shared" si="391"/>
        <v>-2.3387286738230412E-3</v>
      </c>
      <c r="W1187" s="4">
        <f t="shared" si="392"/>
        <v>-1.2315341387084745E-2</v>
      </c>
      <c r="X1187" s="4">
        <f t="shared" si="393"/>
        <v>1.9571633358630415E-2</v>
      </c>
      <c r="Y1187" s="4">
        <f t="shared" si="386"/>
        <v>-2.8392797157088711E-2</v>
      </c>
      <c r="Z1187" s="4">
        <f t="shared" si="387"/>
        <v>-2.2266571083349555E-2</v>
      </c>
      <c r="AA1187" s="4">
        <f t="shared" si="397"/>
        <v>-6.9144674139485895E-3</v>
      </c>
    </row>
    <row r="1188" spans="1:27" x14ac:dyDescent="0.3">
      <c r="A1188" s="1">
        <f t="shared" si="379"/>
        <v>38</v>
      </c>
      <c r="B1188" s="1">
        <f t="shared" si="380"/>
        <v>5</v>
      </c>
      <c r="C1188" s="10">
        <v>40802</v>
      </c>
      <c r="D1188" s="3">
        <v>1216.01</v>
      </c>
      <c r="E1188" s="3">
        <v>1209.21</v>
      </c>
      <c r="F1188" s="3">
        <f t="shared" si="388"/>
        <v>1189.788</v>
      </c>
      <c r="G1188" s="3">
        <f t="shared" si="394"/>
        <v>1182.69</v>
      </c>
      <c r="H1188" s="4">
        <f t="shared" si="381"/>
        <v>5.7066768118699636E-3</v>
      </c>
      <c r="I1188" s="4">
        <f t="shared" si="384"/>
        <v>8.2705461041705412E-5</v>
      </c>
      <c r="J1188" s="4">
        <f t="shared" si="385"/>
        <v>5.6239713508282581E-3</v>
      </c>
      <c r="K1188" s="4">
        <f t="shared" si="389"/>
        <v>-2.1402105681038164E-2</v>
      </c>
      <c r="L1188" s="4">
        <f t="shared" si="395"/>
        <v>-2.4912722764861978E-2</v>
      </c>
      <c r="M1188" s="4">
        <f t="shared" si="390"/>
        <v>2.2039220432547631E-2</v>
      </c>
      <c r="N1188" s="4">
        <f t="shared" si="396"/>
        <v>2.8173063101911689E-2</v>
      </c>
      <c r="O1188" s="4">
        <f t="shared" si="398"/>
        <v>5.8371230499748824E-3</v>
      </c>
      <c r="P1188" s="4">
        <f t="shared" si="378"/>
        <v>-3.3101682516459487E-2</v>
      </c>
      <c r="T1188" s="4">
        <f t="shared" si="382"/>
        <v>5.7066768118699636E-3</v>
      </c>
      <c r="U1188" s="4">
        <f t="shared" si="383"/>
        <v>5.7066768118699636E-3</v>
      </c>
      <c r="V1188" s="2">
        <f t="shared" si="391"/>
        <v>-4.5388757019625914E-2</v>
      </c>
      <c r="W1188" s="4">
        <f t="shared" si="392"/>
        <v>-5.4934869449429706E-2</v>
      </c>
      <c r="X1188" s="4">
        <f t="shared" si="393"/>
        <v>5.3524860729663906E-2</v>
      </c>
      <c r="Y1188" s="4">
        <f t="shared" si="386"/>
        <v>-3.3604074438132424E-2</v>
      </c>
      <c r="Z1188" s="4">
        <f t="shared" si="387"/>
        <v>-2.7510706769171504E-2</v>
      </c>
      <c r="AA1188" s="4">
        <f t="shared" si="397"/>
        <v>1.2075618071575974E-2</v>
      </c>
    </row>
    <row r="1189" spans="1:27" x14ac:dyDescent="0.3">
      <c r="A1189" s="1">
        <f t="shared" si="379"/>
        <v>39</v>
      </c>
      <c r="B1189" s="1">
        <f t="shared" si="380"/>
        <v>1</v>
      </c>
      <c r="C1189" s="10">
        <v>40805</v>
      </c>
      <c r="D1189" s="3">
        <v>1204.0899999999999</v>
      </c>
      <c r="E1189" s="3">
        <v>1214.99</v>
      </c>
      <c r="F1189" s="3">
        <f t="shared" si="388"/>
        <v>1198.152</v>
      </c>
      <c r="G1189" s="3">
        <f t="shared" si="394"/>
        <v>1185.702</v>
      </c>
      <c r="H1189" s="4">
        <f t="shared" si="381"/>
        <v>-9.8025509658638283E-3</v>
      </c>
      <c r="I1189" s="4">
        <f t="shared" si="384"/>
        <v>-8.3880889137423356E-4</v>
      </c>
      <c r="J1189" s="4">
        <f t="shared" si="385"/>
        <v>-8.9637420744895953E-3</v>
      </c>
      <c r="K1189" s="4">
        <f t="shared" si="389"/>
        <v>-1.5906530373927825E-2</v>
      </c>
      <c r="L1189" s="4">
        <f t="shared" si="395"/>
        <v>-2.6604313378270815E-2</v>
      </c>
      <c r="M1189" s="4">
        <f t="shared" si="390"/>
        <v>4.9559655202343891E-3</v>
      </c>
      <c r="N1189" s="4">
        <f t="shared" si="396"/>
        <v>1.550811249369565E-2</v>
      </c>
      <c r="O1189" s="4">
        <f t="shared" si="398"/>
        <v>1.0339758655914463E-2</v>
      </c>
      <c r="P1189" s="4">
        <f t="shared" si="378"/>
        <v>-4.2579752552399874E-2</v>
      </c>
      <c r="T1189" s="4">
        <f t="shared" si="382"/>
        <v>-9.8025509658638283E-3</v>
      </c>
      <c r="U1189" s="4">
        <f t="shared" si="383"/>
        <v>-9.8025509658638283E-3</v>
      </c>
      <c r="V1189" s="2">
        <f t="shared" si="391"/>
        <v>-4.4193715512207965E-2</v>
      </c>
      <c r="W1189" s="4">
        <f t="shared" si="392"/>
        <v>-5.3751778357085986E-2</v>
      </c>
      <c r="X1189" s="4">
        <f t="shared" si="393"/>
        <v>3.5981312431706866E-2</v>
      </c>
      <c r="Y1189" s="4">
        <f t="shared" si="386"/>
        <v>-2.8177022513903811E-2</v>
      </c>
      <c r="Z1189" s="4">
        <f t="shared" si="387"/>
        <v>-2.2049435927149287E-2</v>
      </c>
      <c r="AA1189" s="4">
        <f t="shared" si="397"/>
        <v>2.1223062053165126E-2</v>
      </c>
    </row>
    <row r="1190" spans="1:27" x14ac:dyDescent="0.3">
      <c r="A1190" s="1">
        <f t="shared" si="379"/>
        <v>39</v>
      </c>
      <c r="B1190" s="1">
        <f t="shared" si="380"/>
        <v>2</v>
      </c>
      <c r="C1190" s="10">
        <v>40806</v>
      </c>
      <c r="D1190" s="3">
        <v>1202.0899999999999</v>
      </c>
      <c r="E1190" s="3">
        <v>1204.5</v>
      </c>
      <c r="F1190" s="3">
        <f t="shared" si="388"/>
        <v>1203.9960000000001</v>
      </c>
      <c r="G1190" s="3">
        <f t="shared" si="394"/>
        <v>1189.3870000000002</v>
      </c>
      <c r="H1190" s="4">
        <f t="shared" si="381"/>
        <v>-1.6610054065725984E-3</v>
      </c>
      <c r="I1190" s="4">
        <f t="shared" si="384"/>
        <v>3.4050610834745066E-4</v>
      </c>
      <c r="J1190" s="4">
        <f t="shared" si="385"/>
        <v>-2.001511514920049E-3</v>
      </c>
      <c r="K1190" s="4">
        <f t="shared" si="389"/>
        <v>3.1766728400714543E-4</v>
      </c>
      <c r="L1190" s="4">
        <f t="shared" si="395"/>
        <v>-1.3383089673067786E-2</v>
      </c>
      <c r="M1190" s="4">
        <f t="shared" si="390"/>
        <v>-1.5830617377467836E-3</v>
      </c>
      <c r="N1190" s="4">
        <f t="shared" si="396"/>
        <v>1.0680291612401804E-2</v>
      </c>
      <c r="O1190" s="4">
        <f t="shared" si="398"/>
        <v>1.2153000191333365E-2</v>
      </c>
      <c r="P1190" s="4">
        <f t="shared" si="378"/>
        <v>-4.417003275977241E-2</v>
      </c>
      <c r="T1190" s="4">
        <f t="shared" si="382"/>
        <v>-1.6610054065725984E-3</v>
      </c>
      <c r="U1190" s="4">
        <f t="shared" si="383"/>
        <v>-1.6610054065725984E-3</v>
      </c>
      <c r="V1190" s="2">
        <f t="shared" si="391"/>
        <v>-2.5928294396598286E-2</v>
      </c>
      <c r="W1190" s="4">
        <f t="shared" si="392"/>
        <v>-3.5669011452632397E-2</v>
      </c>
      <c r="X1190" s="4">
        <f t="shared" si="393"/>
        <v>2.4913246992420326E-2</v>
      </c>
      <c r="Y1190" s="4">
        <f t="shared" si="386"/>
        <v>-1.2155121584870662E-2</v>
      </c>
      <c r="Z1190" s="4">
        <f t="shared" si="387"/>
        <v>-5.9265129112737371E-3</v>
      </c>
      <c r="AA1190" s="4">
        <f t="shared" si="397"/>
        <v>2.4871082025710454E-2</v>
      </c>
    </row>
    <row r="1191" spans="1:27" x14ac:dyDescent="0.3">
      <c r="A1191" s="1">
        <f t="shared" si="379"/>
        <v>39</v>
      </c>
      <c r="B1191" s="1">
        <f t="shared" si="380"/>
        <v>3</v>
      </c>
      <c r="C1191" s="10">
        <v>40807</v>
      </c>
      <c r="D1191" s="3">
        <v>1166.76</v>
      </c>
      <c r="E1191" s="3">
        <v>1203.6300000000001</v>
      </c>
      <c r="F1191" s="3">
        <f t="shared" si="388"/>
        <v>1199.6120000000001</v>
      </c>
      <c r="G1191" s="3">
        <f t="shared" si="394"/>
        <v>1186.201</v>
      </c>
      <c r="H1191" s="4">
        <f t="shared" si="381"/>
        <v>-2.939047825038053E-2</v>
      </c>
      <c r="I1191" s="4">
        <f t="shared" si="384"/>
        <v>1.281102080543213E-3</v>
      </c>
      <c r="J1191" s="4">
        <f t="shared" si="385"/>
        <v>-3.0671580330923744E-2</v>
      </c>
      <c r="K1191" s="4">
        <f t="shared" si="389"/>
        <v>4.7708574233211558E-3</v>
      </c>
      <c r="L1191" s="4">
        <f t="shared" si="395"/>
        <v>-1.142084942798695E-2</v>
      </c>
      <c r="M1191" s="4">
        <f t="shared" si="390"/>
        <v>-2.7385521318559741E-2</v>
      </c>
      <c r="N1191" s="4">
        <f t="shared" si="396"/>
        <v>-1.6389296586328986E-2</v>
      </c>
      <c r="O1191" s="4">
        <f t="shared" si="398"/>
        <v>1.1494223319277365E-2</v>
      </c>
      <c r="P1191" s="4">
        <f t="shared" si="378"/>
        <v>-7.2262332623008255E-2</v>
      </c>
      <c r="T1191" s="4">
        <f t="shared" si="382"/>
        <v>-2.939047825038053E-2</v>
      </c>
      <c r="U1191" s="4">
        <f t="shared" si="383"/>
        <v>-2.939047825038053E-2</v>
      </c>
      <c r="V1191" s="2">
        <f t="shared" si="391"/>
        <v>-1.1155570714339072E-2</v>
      </c>
      <c r="W1191" s="4">
        <f t="shared" si="392"/>
        <v>-2.1044015007195677E-2</v>
      </c>
      <c r="X1191" s="4">
        <f t="shared" si="393"/>
        <v>-1.8440623212302783E-2</v>
      </c>
      <c r="Y1191" s="4">
        <f t="shared" si="386"/>
        <v>-7.7574575071442846E-3</v>
      </c>
      <c r="Z1191" s="4">
        <f t="shared" si="387"/>
        <v>-1.501120463216536E-3</v>
      </c>
      <c r="AA1191" s="4">
        <f t="shared" si="397"/>
        <v>2.2870249575797787E-2</v>
      </c>
    </row>
    <row r="1192" spans="1:27" x14ac:dyDescent="0.3">
      <c r="A1192" s="1">
        <f t="shared" si="379"/>
        <v>39</v>
      </c>
      <c r="B1192" s="1">
        <f t="shared" si="380"/>
        <v>4</v>
      </c>
      <c r="C1192" s="10">
        <v>40808</v>
      </c>
      <c r="D1192" s="3">
        <v>1129.56</v>
      </c>
      <c r="E1192" s="3">
        <v>1164.55</v>
      </c>
      <c r="F1192" s="3">
        <f t="shared" si="388"/>
        <v>1183.702</v>
      </c>
      <c r="G1192" s="3">
        <f t="shared" si="394"/>
        <v>1180.567</v>
      </c>
      <c r="H1192" s="4">
        <f t="shared" si="381"/>
        <v>-3.1883163632623716E-2</v>
      </c>
      <c r="I1192" s="4">
        <f t="shared" si="384"/>
        <v>-1.8941341835510613E-3</v>
      </c>
      <c r="J1192" s="4">
        <f t="shared" si="385"/>
        <v>-2.9989029449072654E-2</v>
      </c>
      <c r="K1192" s="4">
        <f t="shared" si="389"/>
        <v>2.6121481710034596E-2</v>
      </c>
      <c r="L1192" s="4">
        <f t="shared" si="395"/>
        <v>1.669104566872754E-2</v>
      </c>
      <c r="M1192" s="4">
        <f t="shared" si="390"/>
        <v>-4.5739552691471376E-2</v>
      </c>
      <c r="N1192" s="4">
        <f t="shared" si="396"/>
        <v>-4.3205510572462268E-2</v>
      </c>
      <c r="O1192" s="4">
        <f t="shared" si="398"/>
        <v>2.7754169765218236E-3</v>
      </c>
      <c r="P1192" s="4">
        <f t="shared" si="378"/>
        <v>-0.10184154448013752</v>
      </c>
      <c r="T1192" s="4">
        <f t="shared" si="382"/>
        <v>-3.1883163632623716E-2</v>
      </c>
      <c r="U1192" s="4">
        <f t="shared" si="383"/>
        <v>-3.1883163632623716E-2</v>
      </c>
      <c r="V1192" s="2">
        <f t="shared" si="391"/>
        <v>3.6297096232301339E-2</v>
      </c>
      <c r="W1192" s="4">
        <f t="shared" si="392"/>
        <v>2.593412526997824E-2</v>
      </c>
      <c r="X1192" s="4">
        <f t="shared" si="393"/>
        <v>-6.5792194258586859E-2</v>
      </c>
      <c r="Y1192" s="4">
        <f t="shared" si="386"/>
        <v>1.3326949519136428E-2</v>
      </c>
      <c r="Z1192" s="4">
        <f t="shared" si="387"/>
        <v>1.9716229015215303E-2</v>
      </c>
      <c r="AA1192" s="4">
        <f t="shared" si="397"/>
        <v>5.3251482888183625E-3</v>
      </c>
    </row>
    <row r="1193" spans="1:27" x14ac:dyDescent="0.3">
      <c r="A1193" s="1">
        <f t="shared" si="379"/>
        <v>39</v>
      </c>
      <c r="B1193" s="1">
        <f t="shared" si="380"/>
        <v>5</v>
      </c>
      <c r="C1193" s="10">
        <v>40809</v>
      </c>
      <c r="D1193" s="3">
        <v>1136.43</v>
      </c>
      <c r="E1193" s="3">
        <v>1128.82</v>
      </c>
      <c r="F1193" s="3">
        <f t="shared" si="388"/>
        <v>1167.7860000000001</v>
      </c>
      <c r="G1193" s="3">
        <f t="shared" si="394"/>
        <v>1178.7869999999998</v>
      </c>
      <c r="H1193" s="4">
        <f t="shared" si="381"/>
        <v>6.0820142356316784E-3</v>
      </c>
      <c r="I1193" s="4">
        <f t="shared" si="384"/>
        <v>-6.5512234852509752E-4</v>
      </c>
      <c r="J1193" s="4">
        <f t="shared" si="385"/>
        <v>6.7371365841567762E-3</v>
      </c>
      <c r="K1193" s="4">
        <f t="shared" si="389"/>
        <v>4.0781366195686869E-2</v>
      </c>
      <c r="L1193" s="4">
        <f t="shared" si="395"/>
        <v>4.7747205401513129E-2</v>
      </c>
      <c r="M1193" s="4">
        <f t="shared" si="390"/>
        <v>-2.6850809994296895E-2</v>
      </c>
      <c r="N1193" s="4">
        <f t="shared" si="396"/>
        <v>-3.5932700309724952E-2</v>
      </c>
      <c r="O1193" s="4">
        <f t="shared" si="398"/>
        <v>-9.6803146696230729E-3</v>
      </c>
      <c r="P1193" s="4">
        <f t="shared" si="378"/>
        <v>-9.6378931967812748E-2</v>
      </c>
      <c r="T1193" s="4">
        <f t="shared" si="382"/>
        <v>6.0820142356316784E-3</v>
      </c>
      <c r="U1193" s="4">
        <f t="shared" si="383"/>
        <v>6.0820142356316784E-3</v>
      </c>
      <c r="V1193" s="2">
        <f t="shared" si="391"/>
        <v>7.6534225716208132E-2</v>
      </c>
      <c r="W1193" s="4">
        <f t="shared" si="392"/>
        <v>6.5768883459045996E-2</v>
      </c>
      <c r="X1193" s="4">
        <f t="shared" si="393"/>
        <v>-6.5443540760355523E-2</v>
      </c>
      <c r="Y1193" s="4">
        <f t="shared" si="386"/>
        <v>2.7804042427660811E-2</v>
      </c>
      <c r="Z1193" s="4">
        <f t="shared" si="387"/>
        <v>3.4284603610195752E-2</v>
      </c>
      <c r="AA1193" s="4">
        <f t="shared" si="397"/>
        <v>-1.8492370069289617E-2</v>
      </c>
    </row>
    <row r="1194" spans="1:27" x14ac:dyDescent="0.3">
      <c r="A1194" s="1">
        <f t="shared" si="379"/>
        <v>40</v>
      </c>
      <c r="B1194" s="1">
        <f t="shared" si="380"/>
        <v>1</v>
      </c>
      <c r="C1194" s="10">
        <v>40812</v>
      </c>
      <c r="D1194" s="3">
        <v>1162.95</v>
      </c>
      <c r="E1194" s="3">
        <v>1136.9100000000001</v>
      </c>
      <c r="F1194" s="3">
        <f t="shared" si="388"/>
        <v>1159.558</v>
      </c>
      <c r="G1194" s="3">
        <f t="shared" si="394"/>
        <v>1178.855</v>
      </c>
      <c r="H1194" s="4">
        <f t="shared" si="381"/>
        <v>2.3336237163749621E-2</v>
      </c>
      <c r="I1194" s="4">
        <f t="shared" si="384"/>
        <v>4.2237533328055241E-4</v>
      </c>
      <c r="J1194" s="4">
        <f t="shared" si="385"/>
        <v>2.2913861830469069E-2</v>
      </c>
      <c r="K1194" s="4">
        <f t="shared" si="389"/>
        <v>1.9605255053104873E-2</v>
      </c>
      <c r="L1194" s="4">
        <f t="shared" si="395"/>
        <v>3.8886884561497144E-2</v>
      </c>
      <c r="M1194" s="4">
        <f t="shared" si="390"/>
        <v>2.9252525531280479E-3</v>
      </c>
      <c r="N1194" s="4">
        <f t="shared" si="396"/>
        <v>-1.3491905280971767E-2</v>
      </c>
      <c r="O1194" s="4">
        <f t="shared" si="398"/>
        <v>-1.6593146738896794E-2</v>
      </c>
      <c r="P1194" s="4">
        <f t="shared" si="378"/>
        <v>-7.5291816418052895E-2</v>
      </c>
      <c r="T1194" s="4">
        <f t="shared" si="382"/>
        <v>2.3336237163749621E-2</v>
      </c>
      <c r="U1194" s="4">
        <f t="shared" si="383"/>
        <v>2.3336237163749621E-2</v>
      </c>
      <c r="V1194" s="2">
        <f t="shared" si="391"/>
        <v>5.9537323020335479E-2</v>
      </c>
      <c r="W1194" s="4">
        <f t="shared" si="392"/>
        <v>4.894194979013216E-2</v>
      </c>
      <c r="X1194" s="4">
        <f t="shared" si="393"/>
        <v>-3.4166881213198247E-2</v>
      </c>
      <c r="Y1194" s="4">
        <f t="shared" si="386"/>
        <v>6.8919725711459896E-3</v>
      </c>
      <c r="Z1194" s="4">
        <f t="shared" si="387"/>
        <v>1.3240677930426374E-2</v>
      </c>
      <c r="AA1194" s="4">
        <f t="shared" si="397"/>
        <v>-3.2211272025586109E-2</v>
      </c>
    </row>
    <row r="1195" spans="1:27" x14ac:dyDescent="0.3">
      <c r="A1195" s="1">
        <f t="shared" si="379"/>
        <v>40</v>
      </c>
      <c r="B1195" s="1">
        <f t="shared" si="380"/>
        <v>2</v>
      </c>
      <c r="C1195" s="10">
        <v>40813</v>
      </c>
      <c r="D1195" s="3">
        <v>1175.3800000000001</v>
      </c>
      <c r="E1195" s="3">
        <v>1163.32</v>
      </c>
      <c r="F1195" s="3">
        <f t="shared" si="388"/>
        <v>1154.2159999999999</v>
      </c>
      <c r="G1195" s="3">
        <f t="shared" si="394"/>
        <v>1179.1060000000002</v>
      </c>
      <c r="H1195" s="4">
        <f t="shared" si="381"/>
        <v>1.0688335698009426E-2</v>
      </c>
      <c r="I1195" s="4">
        <f t="shared" si="384"/>
        <v>3.1815641257138384E-4</v>
      </c>
      <c r="J1195" s="4">
        <f t="shared" si="385"/>
        <v>1.0370179285438043E-2</v>
      </c>
      <c r="K1195" s="4">
        <f t="shared" si="389"/>
        <v>-1.2059847800851361E-2</v>
      </c>
      <c r="L1195" s="4">
        <f t="shared" si="395"/>
        <v>1.4248247990025506E-2</v>
      </c>
      <c r="M1195" s="4">
        <f t="shared" si="390"/>
        <v>1.8336255952092345E-2</v>
      </c>
      <c r="N1195" s="4">
        <f t="shared" si="396"/>
        <v>-3.1600212364283719E-3</v>
      </c>
      <c r="O1195" s="4">
        <f t="shared" si="398"/>
        <v>-2.1176130272763129E-2</v>
      </c>
      <c r="P1195" s="4">
        <f t="shared" si="378"/>
        <v>-6.5408224929232525E-2</v>
      </c>
      <c r="T1195" s="4">
        <f t="shared" si="382"/>
        <v>1.0688335698009426E-2</v>
      </c>
      <c r="U1195" s="4">
        <f t="shared" si="383"/>
        <v>1.0688335698009426E-2</v>
      </c>
      <c r="V1195" s="2">
        <f t="shared" si="391"/>
        <v>3.3655789156885399E-2</v>
      </c>
      <c r="W1195" s="4">
        <f t="shared" si="392"/>
        <v>2.3319231265316556E-2</v>
      </c>
      <c r="X1195" s="4">
        <f t="shared" si="393"/>
        <v>-2.2219634137210866E-2</v>
      </c>
      <c r="Y1195" s="4">
        <f t="shared" si="386"/>
        <v>-2.4378303563932946E-2</v>
      </c>
      <c r="Z1195" s="4">
        <f t="shared" si="387"/>
        <v>-1.8226765105465344E-2</v>
      </c>
      <c r="AA1195" s="4">
        <f t="shared" si="397"/>
        <v>-4.1345652311137411E-2</v>
      </c>
    </row>
    <row r="1196" spans="1:27" x14ac:dyDescent="0.3">
      <c r="A1196" s="1">
        <f t="shared" si="379"/>
        <v>40</v>
      </c>
      <c r="B1196" s="1">
        <f t="shared" si="380"/>
        <v>3</v>
      </c>
      <c r="C1196" s="10">
        <v>40814</v>
      </c>
      <c r="D1196" s="3">
        <v>1151.06</v>
      </c>
      <c r="E1196" s="3">
        <v>1175.3900000000001</v>
      </c>
      <c r="F1196" s="3">
        <f t="shared" si="388"/>
        <v>1151.0759999999998</v>
      </c>
      <c r="G1196" s="3">
        <f t="shared" si="394"/>
        <v>1175.3440000000001</v>
      </c>
      <c r="H1196" s="4">
        <f t="shared" si="381"/>
        <v>-2.0691180724531778E-2</v>
      </c>
      <c r="I1196" s="4">
        <f t="shared" si="384"/>
        <v>8.5078868110661262E-6</v>
      </c>
      <c r="J1196" s="4">
        <f t="shared" si="385"/>
        <v>-2.0699688611342845E-2</v>
      </c>
      <c r="K1196" s="4">
        <f t="shared" si="389"/>
        <v>-2.0674164950909645E-2</v>
      </c>
      <c r="L1196" s="4">
        <f t="shared" si="395"/>
        <v>2.2649885332592236E-3</v>
      </c>
      <c r="M1196" s="4">
        <f t="shared" si="390"/>
        <v>-1.3900037877472057E-5</v>
      </c>
      <c r="N1196" s="4">
        <f t="shared" si="396"/>
        <v>-2.0661185150900593E-2</v>
      </c>
      <c r="O1196" s="4">
        <f t="shared" si="398"/>
        <v>-2.1083175507793039E-2</v>
      </c>
      <c r="P1196" s="4">
        <f t="shared" si="378"/>
        <v>-8.4746032250882716E-2</v>
      </c>
      <c r="T1196" s="4">
        <f t="shared" si="382"/>
        <v>-2.0691180724531778E-2</v>
      </c>
      <c r="U1196" s="4">
        <f t="shared" si="383"/>
        <v>-2.0691180724531778E-2</v>
      </c>
      <c r="V1196" s="2">
        <f t="shared" si="391"/>
        <v>-7.3337984311457717E-3</v>
      </c>
      <c r="W1196" s="4">
        <f t="shared" si="392"/>
        <v>-1.7260460446834307E-2</v>
      </c>
      <c r="X1196" s="4">
        <f t="shared" si="393"/>
        <v>-1.345606637183315E-2</v>
      </c>
      <c r="Y1196" s="4">
        <f t="shared" si="386"/>
        <v>-3.2885210275711209E-2</v>
      </c>
      <c r="Z1196" s="4">
        <f t="shared" si="387"/>
        <v>-2.6787309988669284E-2</v>
      </c>
      <c r="AA1196" s="4">
        <f t="shared" si="397"/>
        <v>-4.0459748652064406E-2</v>
      </c>
    </row>
    <row r="1197" spans="1:27" x14ac:dyDescent="0.3">
      <c r="A1197" s="1">
        <f t="shared" si="379"/>
        <v>40</v>
      </c>
      <c r="B1197" s="1">
        <f t="shared" si="380"/>
        <v>4</v>
      </c>
      <c r="C1197" s="10">
        <v>40815</v>
      </c>
      <c r="D1197" s="3">
        <v>1160.4000000000001</v>
      </c>
      <c r="E1197" s="3">
        <v>1151.74</v>
      </c>
      <c r="F1197" s="3">
        <f t="shared" si="388"/>
        <v>1157.2439999999999</v>
      </c>
      <c r="G1197" s="3">
        <f t="shared" si="394"/>
        <v>1170.473</v>
      </c>
      <c r="H1197" s="4">
        <f t="shared" si="381"/>
        <v>8.1142598995709563E-3</v>
      </c>
      <c r="I1197" s="4">
        <f t="shared" si="384"/>
        <v>5.9075982138208577E-4</v>
      </c>
      <c r="J1197" s="4">
        <f t="shared" si="385"/>
        <v>7.523500078188871E-3</v>
      </c>
      <c r="K1197" s="4">
        <f t="shared" si="389"/>
        <v>4.6869841711118295E-3</v>
      </c>
      <c r="L1197" s="4">
        <f t="shared" si="395"/>
        <v>1.7837664606729749E-2</v>
      </c>
      <c r="M1197" s="4">
        <f t="shared" si="390"/>
        <v>2.7271690326328558E-3</v>
      </c>
      <c r="N1197" s="4">
        <f t="shared" si="396"/>
        <v>-8.605922562929573E-3</v>
      </c>
      <c r="O1197" s="4">
        <f t="shared" si="398"/>
        <v>-1.1400379179593278E-2</v>
      </c>
      <c r="P1197" s="4">
        <f t="shared" si="378"/>
        <v>-7.7319423682452842E-2</v>
      </c>
      <c r="T1197" s="4">
        <f t="shared" si="382"/>
        <v>8.1142598995709563E-3</v>
      </c>
      <c r="U1197" s="4">
        <f t="shared" si="383"/>
        <v>8.1142598995709563E-3</v>
      </c>
      <c r="V1197" s="2">
        <f t="shared" si="391"/>
        <v>-1.8678435528990671E-2</v>
      </c>
      <c r="W1197" s="4">
        <f t="shared" si="392"/>
        <v>-2.8491651173700696E-2</v>
      </c>
      <c r="X1197" s="4">
        <f t="shared" si="393"/>
        <v>2.7302666525018723E-2</v>
      </c>
      <c r="Y1197" s="4">
        <f t="shared" si="386"/>
        <v>-7.8402849582038629E-3</v>
      </c>
      <c r="Z1197" s="4">
        <f t="shared" si="387"/>
        <v>-1.5844701620412113E-3</v>
      </c>
      <c r="AA1197" s="4">
        <f t="shared" si="397"/>
        <v>-2.2351909517767211E-2</v>
      </c>
    </row>
    <row r="1198" spans="1:27" x14ac:dyDescent="0.3">
      <c r="A1198" s="1">
        <f t="shared" si="379"/>
        <v>40</v>
      </c>
      <c r="B1198" s="1">
        <f t="shared" si="380"/>
        <v>5</v>
      </c>
      <c r="C1198" s="10">
        <v>40816</v>
      </c>
      <c r="D1198" s="3">
        <v>1131.42</v>
      </c>
      <c r="E1198" s="3">
        <v>1159.93</v>
      </c>
      <c r="F1198" s="3">
        <f t="shared" si="388"/>
        <v>1156.242</v>
      </c>
      <c r="G1198" s="3">
        <f t="shared" si="394"/>
        <v>1162.0139999999999</v>
      </c>
      <c r="H1198" s="4">
        <f t="shared" si="381"/>
        <v>-2.4974146845915215E-2</v>
      </c>
      <c r="I1198" s="4">
        <f t="shared" si="384"/>
        <v>-4.0503274732853087E-4</v>
      </c>
      <c r="J1198" s="4">
        <f t="shared" si="385"/>
        <v>-2.4569114098586683E-2</v>
      </c>
      <c r="K1198" s="4">
        <f t="shared" si="389"/>
        <v>1.7644777662874007E-3</v>
      </c>
      <c r="L1198" s="4">
        <f t="shared" si="395"/>
        <v>4.3203493048372061E-3</v>
      </c>
      <c r="M1198" s="4">
        <f t="shared" si="390"/>
        <v>-2.1467824209810655E-2</v>
      </c>
      <c r="N1198" s="4">
        <f t="shared" si="396"/>
        <v>-2.6328426335655016E-2</v>
      </c>
      <c r="O1198" s="4">
        <f t="shared" si="398"/>
        <v>-5.1015537996499391E-3</v>
      </c>
      <c r="P1198" s="4">
        <f t="shared" si="378"/>
        <v>-0.10036258388728095</v>
      </c>
      <c r="T1198" s="4">
        <f t="shared" si="382"/>
        <v>-2.4974146845915215E-2</v>
      </c>
      <c r="U1198" s="4">
        <f t="shared" si="383"/>
        <v>-2.4974146845915215E-2</v>
      </c>
      <c r="V1198" s="2">
        <f t="shared" si="391"/>
        <v>-2.0656670113753901E-2</v>
      </c>
      <c r="W1198" s="4">
        <f t="shared" si="392"/>
        <v>-3.0450103412616322E-2</v>
      </c>
      <c r="X1198" s="4">
        <f t="shared" si="393"/>
        <v>-4.4085425411155904E-3</v>
      </c>
      <c r="Y1198" s="4">
        <f t="shared" si="386"/>
        <v>-1.0726351133541635E-2</v>
      </c>
      <c r="Z1198" s="4">
        <f t="shared" si="387"/>
        <v>-4.4887337054123778E-3</v>
      </c>
      <c r="AA1198" s="4">
        <f t="shared" si="397"/>
        <v>-9.8853728337213297E-3</v>
      </c>
    </row>
    <row r="1199" spans="1:27" x14ac:dyDescent="0.3">
      <c r="A1199" s="1">
        <f t="shared" si="379"/>
        <v>41</v>
      </c>
      <c r="B1199" s="1">
        <f t="shared" si="380"/>
        <v>1</v>
      </c>
      <c r="C1199" s="10">
        <v>40819</v>
      </c>
      <c r="D1199" s="3">
        <v>1099.23</v>
      </c>
      <c r="E1199" s="3">
        <v>1131.21</v>
      </c>
      <c r="F1199" s="3">
        <f t="shared" si="388"/>
        <v>1143.498</v>
      </c>
      <c r="G1199" s="3">
        <f t="shared" si="394"/>
        <v>1151.5279999999998</v>
      </c>
      <c r="H1199" s="4">
        <f t="shared" si="381"/>
        <v>-2.8450973113432722E-2</v>
      </c>
      <c r="I1199" s="4">
        <f t="shared" si="384"/>
        <v>-1.8560746672326489E-4</v>
      </c>
      <c r="J1199" s="4">
        <f t="shared" si="385"/>
        <v>-2.8265365646709457E-2</v>
      </c>
      <c r="K1199" s="4">
        <f t="shared" si="389"/>
        <v>2.0456594368139135E-2</v>
      </c>
      <c r="L1199" s="4">
        <f t="shared" si="395"/>
        <v>2.290828241403604E-2</v>
      </c>
      <c r="M1199" s="4">
        <f t="shared" si="390"/>
        <v>-3.8712791801997055E-2</v>
      </c>
      <c r="N1199" s="4">
        <f t="shared" si="396"/>
        <v>-4.5416177461598664E-2</v>
      </c>
      <c r="O1199" s="4">
        <f t="shared" si="398"/>
        <v>-7.3051135795054222E-3</v>
      </c>
      <c r="P1199" s="4">
        <f t="shared" si="378"/>
        <v>-0.125958143824942</v>
      </c>
      <c r="T1199" s="4">
        <f t="shared" si="382"/>
        <v>-2.8450973113432722E-2</v>
      </c>
      <c r="U1199" s="4">
        <f t="shared" si="383"/>
        <v>-2.8450973113432722E-2</v>
      </c>
      <c r="V1199" s="2">
        <f t="shared" si="391"/>
        <v>2.7867635360873919E-2</v>
      </c>
      <c r="W1199" s="4">
        <f t="shared" si="392"/>
        <v>1.7588959007265176E-2</v>
      </c>
      <c r="X1199" s="4">
        <f t="shared" si="393"/>
        <v>-5.4791693537985318E-2</v>
      </c>
      <c r="Y1199" s="4">
        <f t="shared" si="386"/>
        <v>7.7326966827509086E-3</v>
      </c>
      <c r="Z1199" s="4">
        <f t="shared" si="387"/>
        <v>1.4086703017526611E-2</v>
      </c>
      <c r="AA1199" s="4">
        <f t="shared" si="397"/>
        <v>-1.3850104953784068E-2</v>
      </c>
    </row>
    <row r="1200" spans="1:27" x14ac:dyDescent="0.3">
      <c r="A1200" s="1">
        <f t="shared" si="379"/>
        <v>41</v>
      </c>
      <c r="B1200" s="1">
        <f t="shared" si="380"/>
        <v>2</v>
      </c>
      <c r="C1200" s="10">
        <v>40820</v>
      </c>
      <c r="D1200" s="3">
        <v>1123.95</v>
      </c>
      <c r="E1200" s="3">
        <v>1097.42</v>
      </c>
      <c r="F1200" s="3">
        <f t="shared" si="388"/>
        <v>1133.212</v>
      </c>
      <c r="G1200" s="3">
        <f t="shared" si="394"/>
        <v>1143.7139999999999</v>
      </c>
      <c r="H1200" s="4">
        <f t="shared" si="381"/>
        <v>2.2488469201168114E-2</v>
      </c>
      <c r="I1200" s="4">
        <f t="shared" si="384"/>
        <v>-1.6466071704738276E-3</v>
      </c>
      <c r="J1200" s="4">
        <f t="shared" si="385"/>
        <v>2.4135076371641941E-2</v>
      </c>
      <c r="K1200" s="4">
        <f t="shared" si="389"/>
        <v>3.302084186203081E-2</v>
      </c>
      <c r="L1200" s="4">
        <f t="shared" si="395"/>
        <v>4.2466089899292993E-2</v>
      </c>
      <c r="M1200" s="4">
        <f t="shared" si="390"/>
        <v>-8.1732279573459715E-3</v>
      </c>
      <c r="N1200" s="4">
        <f t="shared" si="396"/>
        <v>-1.7280543912201737E-2</v>
      </c>
      <c r="O1200" s="4">
        <f t="shared" si="398"/>
        <v>-9.3438320209973322E-3</v>
      </c>
      <c r="P1200" s="4">
        <f t="shared" si="378"/>
        <v>-0.1063022804618174</v>
      </c>
      <c r="T1200" s="4">
        <f t="shared" si="382"/>
        <v>2.2488469201168114E-2</v>
      </c>
      <c r="U1200" s="4">
        <f t="shared" si="383"/>
        <v>2.2488469201168114E-2</v>
      </c>
      <c r="V1200" s="2">
        <f t="shared" si="391"/>
        <v>6.9275765763307129E-2</v>
      </c>
      <c r="W1200" s="4">
        <f t="shared" si="392"/>
        <v>5.8583008105674093E-2</v>
      </c>
      <c r="X1200" s="4">
        <f t="shared" si="393"/>
        <v>-4.3756061869352943E-2</v>
      </c>
      <c r="Y1200" s="4">
        <f t="shared" si="386"/>
        <v>2.014028273656903E-2</v>
      </c>
      <c r="Z1200" s="4">
        <f t="shared" si="387"/>
        <v>2.657252200022045E-2</v>
      </c>
      <c r="AA1200" s="4">
        <f t="shared" si="397"/>
        <v>-1.8197633718472026E-2</v>
      </c>
    </row>
    <row r="1201" spans="1:27" x14ac:dyDescent="0.3">
      <c r="A1201" s="1">
        <f t="shared" si="379"/>
        <v>41</v>
      </c>
      <c r="B1201" s="1">
        <f t="shared" si="380"/>
        <v>3</v>
      </c>
      <c r="C1201" s="10">
        <v>40821</v>
      </c>
      <c r="D1201" s="3">
        <v>1144.03</v>
      </c>
      <c r="E1201" s="3">
        <v>1124.03</v>
      </c>
      <c r="F1201" s="3">
        <f t="shared" si="388"/>
        <v>1131.806</v>
      </c>
      <c r="G1201" s="3">
        <f t="shared" si="394"/>
        <v>1141.441</v>
      </c>
      <c r="H1201" s="4">
        <f t="shared" si="381"/>
        <v>1.7865563414742582E-2</v>
      </c>
      <c r="I1201" s="4">
        <f t="shared" si="384"/>
        <v>7.1177543484965731E-5</v>
      </c>
      <c r="J1201" s="4">
        <f t="shared" si="385"/>
        <v>1.7794385871257618E-2</v>
      </c>
      <c r="K1201" s="4">
        <f t="shared" si="389"/>
        <v>4.2706526091017879E-3</v>
      </c>
      <c r="L1201" s="4">
        <f t="shared" si="395"/>
        <v>1.530613758025993E-2</v>
      </c>
      <c r="M1201" s="4">
        <f t="shared" si="390"/>
        <v>1.0800437530813525E-2</v>
      </c>
      <c r="N1201" s="4">
        <f t="shared" si="396"/>
        <v>2.2681855654387234E-3</v>
      </c>
      <c r="O1201" s="4">
        <f t="shared" si="398"/>
        <v>-8.421981941033007E-3</v>
      </c>
      <c r="P1201" s="4">
        <f t="shared" si="378"/>
        <v>-9.0335867179797177E-2</v>
      </c>
      <c r="T1201" s="4">
        <f t="shared" si="382"/>
        <v>1.7865563414742582E-2</v>
      </c>
      <c r="U1201" s="4">
        <f t="shared" si="383"/>
        <v>1.7865563414742582E-2</v>
      </c>
      <c r="V1201" s="2">
        <f t="shared" si="391"/>
        <v>2.4120290048489611E-2</v>
      </c>
      <c r="W1201" s="4">
        <f t="shared" si="392"/>
        <v>1.3879087148004655E-2</v>
      </c>
      <c r="X1201" s="4">
        <f t="shared" si="393"/>
        <v>-6.107414035758321E-3</v>
      </c>
      <c r="Y1201" s="4">
        <f t="shared" si="386"/>
        <v>-8.2514253536051432E-3</v>
      </c>
      <c r="Z1201" s="4">
        <f t="shared" si="387"/>
        <v>-1.9982029003183591E-3</v>
      </c>
      <c r="AA1201" s="4">
        <f t="shared" si="397"/>
        <v>-1.6740858118838162E-2</v>
      </c>
    </row>
    <row r="1202" spans="1:27" x14ac:dyDescent="0.3">
      <c r="A1202" s="1">
        <f t="shared" si="379"/>
        <v>41</v>
      </c>
      <c r="B1202" s="1">
        <f t="shared" si="380"/>
        <v>4</v>
      </c>
      <c r="C1202" s="10">
        <v>40822</v>
      </c>
      <c r="D1202" s="3">
        <v>1164.97</v>
      </c>
      <c r="E1202" s="3">
        <v>1144.1099999999999</v>
      </c>
      <c r="F1202" s="3">
        <f t="shared" si="388"/>
        <v>1132.72</v>
      </c>
      <c r="G1202" s="3">
        <f t="shared" si="394"/>
        <v>1144.982</v>
      </c>
      <c r="H1202" s="4">
        <f t="shared" si="381"/>
        <v>1.8303715811648344E-2</v>
      </c>
      <c r="I1202" s="4">
        <f t="shared" si="384"/>
        <v>6.9928236147589871E-5</v>
      </c>
      <c r="J1202" s="4">
        <f t="shared" si="385"/>
        <v>1.8233787575500753E-2</v>
      </c>
      <c r="K1202" s="4">
        <f t="shared" si="389"/>
        <v>-1.6933559434630163E-2</v>
      </c>
      <c r="L1202" s="4">
        <f t="shared" si="395"/>
        <v>-1.1091395233418669E-3</v>
      </c>
      <c r="M1202" s="4">
        <f t="shared" si="390"/>
        <v>2.8471290345363373E-2</v>
      </c>
      <c r="N1202" s="4">
        <f t="shared" si="396"/>
        <v>1.7457042992815659E-2</v>
      </c>
      <c r="O1202" s="4">
        <f t="shared" si="398"/>
        <v>-1.0525592933723566E-2</v>
      </c>
      <c r="P1202" s="4">
        <f t="shared" ref="P1202:P1261" si="399">(D1202-1257.64)/1257.64</f>
        <v>-7.3685633408606649E-2</v>
      </c>
      <c r="T1202" s="4">
        <f t="shared" si="382"/>
        <v>1.8303715811648344E-2</v>
      </c>
      <c r="U1202" s="4">
        <f t="shared" si="383"/>
        <v>1.8303715811648344E-2</v>
      </c>
      <c r="V1202" s="2">
        <f t="shared" si="391"/>
        <v>1.4309065321713695E-2</v>
      </c>
      <c r="W1202" s="4">
        <f t="shared" si="392"/>
        <v>4.1659746684965223E-3</v>
      </c>
      <c r="X1202" s="4">
        <f t="shared" si="393"/>
        <v>3.9382971389175592E-3</v>
      </c>
      <c r="Y1202" s="4">
        <f t="shared" si="386"/>
        <v>-2.9191245725968908E-2</v>
      </c>
      <c r="Z1202" s="4">
        <f t="shared" si="387"/>
        <v>-2.3070054069869641E-2</v>
      </c>
      <c r="AA1202" s="4">
        <f t="shared" si="397"/>
        <v>-2.1191727932916384E-2</v>
      </c>
    </row>
    <row r="1203" spans="1:27" x14ac:dyDescent="0.3">
      <c r="A1203" s="1">
        <f t="shared" si="379"/>
        <v>41</v>
      </c>
      <c r="B1203" s="1">
        <f t="shared" si="380"/>
        <v>5</v>
      </c>
      <c r="C1203" s="10">
        <v>40823</v>
      </c>
      <c r="D1203" s="3">
        <v>1155.46</v>
      </c>
      <c r="E1203" s="3">
        <v>1165.03</v>
      </c>
      <c r="F1203" s="3">
        <f t="shared" si="388"/>
        <v>1137.528</v>
      </c>
      <c r="G1203" s="3">
        <f t="shared" si="394"/>
        <v>1146.8849999999998</v>
      </c>
      <c r="H1203" s="4">
        <f t="shared" si="381"/>
        <v>-8.163300342498082E-3</v>
      </c>
      <c r="I1203" s="4">
        <f t="shared" si="384"/>
        <v>5.150347219237013E-5</v>
      </c>
      <c r="J1203" s="4">
        <f t="shared" si="385"/>
        <v>-8.2148038146904519E-3</v>
      </c>
      <c r="K1203" s="4">
        <f t="shared" si="389"/>
        <v>-2.7404139162381824E-2</v>
      </c>
      <c r="L1203" s="4">
        <f t="shared" si="395"/>
        <v>-1.6341860973053228E-2</v>
      </c>
      <c r="M1203" s="4">
        <f t="shared" si="390"/>
        <v>1.576400756728627E-2</v>
      </c>
      <c r="N1203" s="4">
        <f t="shared" si="396"/>
        <v>7.4767740444772355E-3</v>
      </c>
      <c r="O1203" s="4">
        <f t="shared" si="398"/>
        <v>-8.0980734945387493E-3</v>
      </c>
      <c r="P1203" s="4">
        <f t="shared" si="399"/>
        <v>-8.1247415794663061E-2</v>
      </c>
      <c r="T1203" s="4">
        <f t="shared" si="382"/>
        <v>-8.163300342498082E-3</v>
      </c>
      <c r="U1203" s="4">
        <f t="shared" si="383"/>
        <v>-8.163300342498082E-3</v>
      </c>
      <c r="V1203" s="2">
        <f t="shared" si="391"/>
        <v>-2.8799024867593118E-2</v>
      </c>
      <c r="W1203" s="4">
        <f t="shared" si="392"/>
        <v>-3.8511034618917209E-2</v>
      </c>
      <c r="X1203" s="4">
        <f t="shared" si="393"/>
        <v>2.1247635714411944E-2</v>
      </c>
      <c r="Y1203" s="4">
        <f t="shared" si="386"/>
        <v>-3.9531269596766151E-2</v>
      </c>
      <c r="Z1203" s="4">
        <f t="shared" si="387"/>
        <v>-3.3475274373603002E-2</v>
      </c>
      <c r="AA1203" s="4">
        <f t="shared" si="397"/>
        <v>-1.6185193065119535E-2</v>
      </c>
    </row>
    <row r="1204" spans="1:27" x14ac:dyDescent="0.3">
      <c r="A1204" s="1">
        <f t="shared" si="379"/>
        <v>42</v>
      </c>
      <c r="B1204" s="1">
        <f t="shared" si="380"/>
        <v>1</v>
      </c>
      <c r="C1204" s="10">
        <v>40826</v>
      </c>
      <c r="D1204" s="3">
        <v>1194.8900000000001</v>
      </c>
      <c r="E1204" s="3">
        <v>1158.1500000000001</v>
      </c>
      <c r="F1204" s="3">
        <f t="shared" si="388"/>
        <v>1156.6600000000001</v>
      </c>
      <c r="G1204" s="3">
        <f t="shared" si="394"/>
        <v>1150.0789999999997</v>
      </c>
      <c r="H1204" s="4">
        <f t="shared" si="381"/>
        <v>3.4124937254426863E-2</v>
      </c>
      <c r="I1204" s="4">
        <f t="shared" si="384"/>
        <v>2.3280771294549828E-3</v>
      </c>
      <c r="J1204" s="4">
        <f t="shared" si="385"/>
        <v>3.1796860124971876E-2</v>
      </c>
      <c r="K1204" s="4">
        <f t="shared" si="389"/>
        <v>-7.2330500406765034E-3</v>
      </c>
      <c r="L1204" s="4">
        <f t="shared" si="395"/>
        <v>-8.966126045038646E-3</v>
      </c>
      <c r="M1204" s="4">
        <f t="shared" si="390"/>
        <v>3.3052063700655346E-2</v>
      </c>
      <c r="N1204" s="4">
        <f t="shared" si="396"/>
        <v>3.8963410339637877E-2</v>
      </c>
      <c r="O1204" s="4">
        <f t="shared" si="398"/>
        <v>5.5076199482800578E-3</v>
      </c>
      <c r="P1204" s="4">
        <f t="shared" si="399"/>
        <v>-4.9895041506313409E-2</v>
      </c>
      <c r="T1204" s="4">
        <f t="shared" si="382"/>
        <v>3.4124937254426863E-2</v>
      </c>
      <c r="U1204" s="4">
        <f t="shared" si="383"/>
        <v>3.4124937254426863E-2</v>
      </c>
      <c r="V1204" s="2">
        <f t="shared" si="391"/>
        <v>-4.866460111124575E-2</v>
      </c>
      <c r="W1204" s="4">
        <f t="shared" si="392"/>
        <v>-5.8177955100133391E-2</v>
      </c>
      <c r="X1204" s="4">
        <f t="shared" si="393"/>
        <v>8.7024553551122222E-2</v>
      </c>
      <c r="Y1204" s="4">
        <f t="shared" si="386"/>
        <v>-1.9611690314483461E-2</v>
      </c>
      <c r="Z1204" s="4">
        <f t="shared" si="387"/>
        <v>-1.3430097169011815E-2</v>
      </c>
      <c r="AA1204" s="4">
        <f t="shared" si="397"/>
        <v>1.1510295601741353E-2</v>
      </c>
    </row>
    <row r="1205" spans="1:27" x14ac:dyDescent="0.3">
      <c r="A1205" s="1">
        <f t="shared" si="379"/>
        <v>42</v>
      </c>
      <c r="B1205" s="1">
        <f t="shared" si="380"/>
        <v>2</v>
      </c>
      <c r="C1205" s="10">
        <v>40827</v>
      </c>
      <c r="D1205" s="3">
        <v>1195.54</v>
      </c>
      <c r="E1205" s="3">
        <v>1194.5999999999999</v>
      </c>
      <c r="F1205" s="3">
        <f t="shared" si="388"/>
        <v>1170.9780000000001</v>
      </c>
      <c r="G1205" s="3">
        <f t="shared" si="394"/>
        <v>1152.095</v>
      </c>
      <c r="H1205" s="4">
        <f t="shared" si="381"/>
        <v>5.4398312815394183E-4</v>
      </c>
      <c r="I1205" s="4">
        <f t="shared" si="384"/>
        <v>-2.4270016486889251E-4</v>
      </c>
      <c r="J1205" s="4">
        <f t="shared" si="385"/>
        <v>7.8668329302283434E-4</v>
      </c>
      <c r="K1205" s="4">
        <f t="shared" si="389"/>
        <v>-2.5150850705922725E-2</v>
      </c>
      <c r="L1205" s="4">
        <f t="shared" si="395"/>
        <v>-3.9854900637064719E-2</v>
      </c>
      <c r="M1205" s="4">
        <f t="shared" si="390"/>
        <v>2.0975628918732801E-2</v>
      </c>
      <c r="N1205" s="4">
        <f t="shared" si="396"/>
        <v>3.7709563881450692E-2</v>
      </c>
      <c r="O1205" s="4">
        <f t="shared" si="398"/>
        <v>1.5794536360138549E-2</v>
      </c>
      <c r="P1205" s="4">
        <f t="shared" si="399"/>
        <v>-4.9378200438917441E-2</v>
      </c>
      <c r="T1205" s="4">
        <f t="shared" si="382"/>
        <v>5.4398312815394183E-4</v>
      </c>
      <c r="U1205" s="4">
        <f t="shared" si="383"/>
        <v>5.4398312815394183E-4</v>
      </c>
      <c r="V1205" s="2">
        <f t="shared" si="391"/>
        <v>-5.9369481709613481E-2</v>
      </c>
      <c r="W1205" s="4">
        <f t="shared" si="392"/>
        <v>-6.877578689251726E-2</v>
      </c>
      <c r="X1205" s="4">
        <f t="shared" si="393"/>
        <v>6.3695004226166571E-2</v>
      </c>
      <c r="Y1205" s="4">
        <f t="shared" si="386"/>
        <v>-3.7306077006347582E-2</v>
      </c>
      <c r="Z1205" s="4">
        <f t="shared" si="387"/>
        <v>-3.1236051388157927E-2</v>
      </c>
      <c r="AA1205" s="4">
        <f t="shared" si="397"/>
        <v>3.3326509073324385E-2</v>
      </c>
    </row>
    <row r="1206" spans="1:27" x14ac:dyDescent="0.3">
      <c r="A1206" s="1">
        <f t="shared" si="379"/>
        <v>42</v>
      </c>
      <c r="B1206" s="1">
        <f t="shared" si="380"/>
        <v>3</v>
      </c>
      <c r="C1206" s="10">
        <v>40828</v>
      </c>
      <c r="D1206" s="3">
        <v>1207.25</v>
      </c>
      <c r="E1206" s="3">
        <v>1196.19</v>
      </c>
      <c r="F1206" s="3">
        <f t="shared" si="388"/>
        <v>1183.6220000000001</v>
      </c>
      <c r="G1206" s="3">
        <f t="shared" si="394"/>
        <v>1157.7139999999999</v>
      </c>
      <c r="H1206" s="4">
        <f t="shared" si="381"/>
        <v>9.7947371062449082E-3</v>
      </c>
      <c r="I1206" s="4">
        <f t="shared" si="384"/>
        <v>5.4368737139710171E-4</v>
      </c>
      <c r="J1206" s="4">
        <f t="shared" si="385"/>
        <v>9.2510497348478066E-3</v>
      </c>
      <c r="K1206" s="4">
        <f t="shared" si="389"/>
        <v>-1.4909580607925974E-2</v>
      </c>
      <c r="L1206" s="4">
        <f t="shared" si="395"/>
        <v>-3.6243036619435509E-2</v>
      </c>
      <c r="M1206" s="4">
        <f t="shared" si="390"/>
        <v>1.9962454229475228E-2</v>
      </c>
      <c r="N1206" s="4">
        <f t="shared" si="396"/>
        <v>4.2787769690959994E-2</v>
      </c>
      <c r="O1206" s="4">
        <f t="shared" si="398"/>
        <v>2.1460343756471427E-2</v>
      </c>
      <c r="P1206" s="4">
        <f t="shared" si="399"/>
        <v>-4.0067109824751194E-2</v>
      </c>
      <c r="T1206" s="4">
        <f t="shared" si="382"/>
        <v>9.7947371062449082E-3</v>
      </c>
      <c r="U1206" s="4">
        <f t="shared" si="383"/>
        <v>9.7947371062449082E-3</v>
      </c>
      <c r="V1206" s="2">
        <f t="shared" si="391"/>
        <v>-4.3085133077939666E-2</v>
      </c>
      <c r="W1206" s="4">
        <f t="shared" si="392"/>
        <v>-5.2654281747160255E-2</v>
      </c>
      <c r="X1206" s="4">
        <f t="shared" si="393"/>
        <v>5.5260788615683183E-2</v>
      </c>
      <c r="Y1206" s="4">
        <f t="shared" si="386"/>
        <v>-2.7192503542989167E-2</v>
      </c>
      <c r="Z1206" s="4">
        <f t="shared" si="387"/>
        <v>-2.1058709318238514E-2</v>
      </c>
      <c r="AA1206" s="4">
        <f t="shared" si="397"/>
        <v>4.5781697570078293E-2</v>
      </c>
    </row>
    <row r="1207" spans="1:27" x14ac:dyDescent="0.3">
      <c r="A1207" s="1">
        <f t="shared" si="379"/>
        <v>42</v>
      </c>
      <c r="B1207" s="1">
        <f t="shared" si="380"/>
        <v>4</v>
      </c>
      <c r="C1207" s="10">
        <v>40829</v>
      </c>
      <c r="D1207" s="3">
        <v>1203.6600000000001</v>
      </c>
      <c r="E1207" s="3">
        <v>1206.96</v>
      </c>
      <c r="F1207" s="3">
        <f t="shared" si="388"/>
        <v>1191.3600000000001</v>
      </c>
      <c r="G1207" s="3">
        <f t="shared" si="394"/>
        <v>1162.0400000000002</v>
      </c>
      <c r="H1207" s="4">
        <f t="shared" si="381"/>
        <v>-2.9737005591219034E-3</v>
      </c>
      <c r="I1207" s="4">
        <f t="shared" si="384"/>
        <v>-2.4021536550007341E-4</v>
      </c>
      <c r="J1207" s="4">
        <f t="shared" si="385"/>
        <v>-2.7334851936218298E-3</v>
      </c>
      <c r="K1207" s="4">
        <f t="shared" si="389"/>
        <v>-1.570925657486015E-2</v>
      </c>
      <c r="L1207" s="4">
        <f t="shared" si="395"/>
        <v>-4.1279307885230244E-2</v>
      </c>
      <c r="M1207" s="4">
        <f t="shared" si="390"/>
        <v>1.0324335213537431E-2</v>
      </c>
      <c r="N1207" s="4">
        <f t="shared" si="396"/>
        <v>3.581632301814041E-2</v>
      </c>
      <c r="O1207" s="4">
        <f t="shared" si="398"/>
        <v>2.4359038266620087E-2</v>
      </c>
      <c r="P1207" s="4">
        <f t="shared" si="399"/>
        <v>-4.2921662796984839E-2</v>
      </c>
      <c r="T1207" s="4">
        <f t="shared" si="382"/>
        <v>-2.9737005591219034E-3</v>
      </c>
      <c r="U1207" s="4">
        <f t="shared" si="383"/>
        <v>-2.9737005591219034E-3</v>
      </c>
      <c r="V1207" s="2">
        <f t="shared" si="391"/>
        <v>-3.502174363222197E-2</v>
      </c>
      <c r="W1207" s="4">
        <f t="shared" si="392"/>
        <v>-4.4671526195899702E-2</v>
      </c>
      <c r="X1207" s="4">
        <f t="shared" si="393"/>
        <v>3.3211155652076926E-2</v>
      </c>
      <c r="Y1207" s="4">
        <f t="shared" si="386"/>
        <v>-2.7982208487891781E-2</v>
      </c>
      <c r="Z1207" s="4">
        <f t="shared" si="387"/>
        <v>-2.1853393550048346E-2</v>
      </c>
      <c r="AA1207" s="4">
        <f t="shared" si="397"/>
        <v>5.1769192739600338E-2</v>
      </c>
    </row>
    <row r="1208" spans="1:27" x14ac:dyDescent="0.3">
      <c r="A1208" s="1">
        <f t="shared" si="379"/>
        <v>42</v>
      </c>
      <c r="B1208" s="1">
        <f t="shared" si="380"/>
        <v>5</v>
      </c>
      <c r="C1208" s="10">
        <v>40830</v>
      </c>
      <c r="D1208" s="3">
        <v>1224.58</v>
      </c>
      <c r="E1208" s="3">
        <v>1205.6500000000001</v>
      </c>
      <c r="F1208" s="3">
        <f t="shared" si="388"/>
        <v>1205.184</v>
      </c>
      <c r="G1208" s="3">
        <f t="shared" si="394"/>
        <v>1171.356</v>
      </c>
      <c r="H1208" s="4">
        <f t="shared" si="381"/>
        <v>1.7380323347124475E-2</v>
      </c>
      <c r="I1208" s="4">
        <f t="shared" si="384"/>
        <v>1.6532907964043077E-3</v>
      </c>
      <c r="J1208" s="4">
        <f t="shared" si="385"/>
        <v>1.5727032550720166E-2</v>
      </c>
      <c r="K1208" s="4">
        <f t="shared" si="389"/>
        <v>-2.7624079889670217E-3</v>
      </c>
      <c r="L1208" s="4">
        <f t="shared" si="395"/>
        <v>-3.1751306662826613E-2</v>
      </c>
      <c r="M1208" s="4">
        <f t="shared" si="390"/>
        <v>1.6093808082417255E-2</v>
      </c>
      <c r="N1208" s="4">
        <f t="shared" si="396"/>
        <v>4.5437936886821712E-2</v>
      </c>
      <c r="O1208" s="4">
        <f t="shared" si="398"/>
        <v>2.7624165019843518E-2</v>
      </c>
      <c r="P1208" s="4">
        <f t="shared" si="399"/>
        <v>-2.6287331827868205E-2</v>
      </c>
      <c r="T1208" s="4">
        <f t="shared" si="382"/>
        <v>1.7380323347124475E-2</v>
      </c>
      <c r="U1208" s="4">
        <f t="shared" si="383"/>
        <v>1.7380323347124475E-2</v>
      </c>
      <c r="V1208" s="2">
        <f t="shared" si="391"/>
        <v>-4.0044530847581576E-2</v>
      </c>
      <c r="W1208" s="4">
        <f t="shared" si="392"/>
        <v>-4.9644085539105709E-2</v>
      </c>
      <c r="X1208" s="4">
        <f t="shared" si="393"/>
        <v>5.9820331296626353E-2</v>
      </c>
      <c r="Y1208" s="4">
        <f t="shared" si="386"/>
        <v>-1.5196791929254152E-2</v>
      </c>
      <c r="Z1208" s="4">
        <f t="shared" si="387"/>
        <v>-8.9873617468385781E-3</v>
      </c>
      <c r="AA1208" s="4">
        <f t="shared" si="397"/>
        <v>5.947633816486271E-2</v>
      </c>
    </row>
    <row r="1209" spans="1:27" x14ac:dyDescent="0.3">
      <c r="A1209" s="1">
        <f t="shared" si="379"/>
        <v>43</v>
      </c>
      <c r="B1209" s="1">
        <f t="shared" si="380"/>
        <v>1</v>
      </c>
      <c r="C1209" s="10">
        <v>40833</v>
      </c>
      <c r="D1209" s="3">
        <v>1200.8599999999999</v>
      </c>
      <c r="E1209" s="3">
        <v>1224.47</v>
      </c>
      <c r="F1209" s="3">
        <f t="shared" si="388"/>
        <v>1206.3779999999999</v>
      </c>
      <c r="G1209" s="3">
        <f t="shared" si="394"/>
        <v>1181.519</v>
      </c>
      <c r="H1209" s="4">
        <f t="shared" si="381"/>
        <v>-1.936990641689398E-2</v>
      </c>
      <c r="I1209" s="4">
        <f t="shared" si="384"/>
        <v>-8.9826716098499051E-5</v>
      </c>
      <c r="J1209" s="4">
        <f t="shared" si="385"/>
        <v>-1.9280079700795483E-2</v>
      </c>
      <c r="K1209" s="4">
        <f t="shared" si="389"/>
        <v>-1.3737363014257943E-2</v>
      </c>
      <c r="L1209" s="4">
        <f t="shared" si="395"/>
        <v>-3.6918780316516714E-2</v>
      </c>
      <c r="M1209" s="4">
        <f t="shared" si="390"/>
        <v>-4.5740224042547439E-3</v>
      </c>
      <c r="N1209" s="4">
        <f t="shared" si="396"/>
        <v>1.6369605567070775E-2</v>
      </c>
      <c r="O1209" s="4">
        <f t="shared" si="398"/>
        <v>2.0700997618373438E-2</v>
      </c>
      <c r="P1209" s="4">
        <f t="shared" si="399"/>
        <v>-4.5148055087306536E-2</v>
      </c>
      <c r="T1209" s="4">
        <f t="shared" si="382"/>
        <v>-1.936990641689398E-2</v>
      </c>
      <c r="U1209" s="4">
        <f t="shared" si="383"/>
        <v>-1.936990641689398E-2</v>
      </c>
      <c r="V1209" s="2">
        <f t="shared" si="391"/>
        <v>-2.4245047281516788E-2</v>
      </c>
      <c r="W1209" s="4">
        <f t="shared" si="392"/>
        <v>-3.4002596808701699E-2</v>
      </c>
      <c r="X1209" s="4">
        <f t="shared" si="393"/>
        <v>4.9962758078147774E-3</v>
      </c>
      <c r="Y1209" s="4">
        <f t="shared" si="386"/>
        <v>-2.6034902128793353E-2</v>
      </c>
      <c r="Z1209" s="4">
        <f t="shared" si="387"/>
        <v>-1.9893808938014245E-2</v>
      </c>
      <c r="AA1209" s="4">
        <f t="shared" si="397"/>
        <v>4.2984109418497951E-2</v>
      </c>
    </row>
    <row r="1210" spans="1:27" x14ac:dyDescent="0.3">
      <c r="A1210" s="1">
        <f t="shared" si="379"/>
        <v>43</v>
      </c>
      <c r="B1210" s="1">
        <f t="shared" si="380"/>
        <v>2</v>
      </c>
      <c r="C1210" s="10">
        <v>40834</v>
      </c>
      <c r="D1210" s="3">
        <v>1225.3800000000001</v>
      </c>
      <c r="E1210" s="3">
        <v>1200.75</v>
      </c>
      <c r="F1210" s="3">
        <f t="shared" si="388"/>
        <v>1212.346</v>
      </c>
      <c r="G1210" s="3">
        <f t="shared" si="394"/>
        <v>1191.6620000000003</v>
      </c>
      <c r="H1210" s="4">
        <f t="shared" si="381"/>
        <v>2.0418699931715779E-2</v>
      </c>
      <c r="I1210" s="4">
        <f t="shared" si="384"/>
        <v>-9.1601019269440203E-5</v>
      </c>
      <c r="J1210" s="4">
        <f t="shared" si="385"/>
        <v>2.051030095098522E-2</v>
      </c>
      <c r="K1210" s="4">
        <f t="shared" si="389"/>
        <v>6.8513398730909222E-3</v>
      </c>
      <c r="L1210" s="4">
        <f t="shared" si="395"/>
        <v>-1.0779311863534565E-2</v>
      </c>
      <c r="M1210" s="4">
        <f t="shared" si="390"/>
        <v>1.0751056216624713E-2</v>
      </c>
      <c r="N1210" s="4">
        <f t="shared" si="396"/>
        <v>2.8294935980168738E-2</v>
      </c>
      <c r="O1210" s="4">
        <f t="shared" si="398"/>
        <v>1.687966181919057E-2</v>
      </c>
      <c r="P1210" s="4">
        <f t="shared" si="399"/>
        <v>-2.5651219744919046E-2</v>
      </c>
      <c r="T1210" s="4">
        <f t="shared" si="382"/>
        <v>2.0418699931715779E-2</v>
      </c>
      <c r="U1210" s="4">
        <f t="shared" si="383"/>
        <v>2.0418699931715779E-2</v>
      </c>
      <c r="V1210" s="2">
        <f t="shared" si="391"/>
        <v>-4.4301583864896294E-3</v>
      </c>
      <c r="W1210" s="4">
        <f t="shared" si="392"/>
        <v>-1.4385856802624778E-2</v>
      </c>
      <c r="X1210" s="4">
        <f t="shared" si="393"/>
        <v>2.4959432557672807E-2</v>
      </c>
      <c r="Y1210" s="4">
        <f t="shared" si="386"/>
        <v>-5.7029162350523488E-3</v>
      </c>
      <c r="Z1210" s="4">
        <f t="shared" si="387"/>
        <v>5.6637520471950907E-4</v>
      </c>
      <c r="AA1210" s="4">
        <f t="shared" si="397"/>
        <v>3.5327734594501295E-2</v>
      </c>
    </row>
    <row r="1211" spans="1:27" x14ac:dyDescent="0.3">
      <c r="A1211" s="1">
        <f t="shared" si="379"/>
        <v>43</v>
      </c>
      <c r="B1211" s="1">
        <f t="shared" si="380"/>
        <v>3</v>
      </c>
      <c r="C1211" s="10">
        <v>40835</v>
      </c>
      <c r="D1211" s="3">
        <v>1209.8800000000001</v>
      </c>
      <c r="E1211" s="3">
        <v>1223.46</v>
      </c>
      <c r="F1211" s="3">
        <f t="shared" si="388"/>
        <v>1212.8719999999998</v>
      </c>
      <c r="G1211" s="3">
        <f t="shared" si="394"/>
        <v>1198.2470000000001</v>
      </c>
      <c r="H1211" s="4">
        <f t="shared" si="381"/>
        <v>-1.2649137410435945E-2</v>
      </c>
      <c r="I1211" s="4">
        <f t="shared" si="384"/>
        <v>-1.5668608921314798E-3</v>
      </c>
      <c r="J1211" s="4">
        <f t="shared" si="385"/>
        <v>-1.1082276518304466E-2</v>
      </c>
      <c r="K1211" s="4">
        <f t="shared" si="389"/>
        <v>-9.5970229643051273E-3</v>
      </c>
      <c r="L1211" s="4">
        <f t="shared" si="395"/>
        <v>-2.3197339238077614E-2</v>
      </c>
      <c r="M1211" s="4">
        <f t="shared" si="390"/>
        <v>-2.4668720194709211E-3</v>
      </c>
      <c r="N1211" s="4">
        <f t="shared" si="396"/>
        <v>9.7083489464192593E-3</v>
      </c>
      <c r="O1211" s="4">
        <f t="shared" si="398"/>
        <v>1.2087975667008109E-2</v>
      </c>
      <c r="P1211" s="4">
        <f t="shared" si="399"/>
        <v>-3.7975891352056222E-2</v>
      </c>
      <c r="T1211" s="4">
        <f t="shared" si="382"/>
        <v>-1.2649137410435945E-2</v>
      </c>
      <c r="U1211" s="4">
        <f t="shared" si="383"/>
        <v>-1.2649137410435945E-2</v>
      </c>
      <c r="V1211" s="2">
        <f t="shared" si="391"/>
        <v>-1.4795410403303552E-2</v>
      </c>
      <c r="W1211" s="4">
        <f t="shared" si="392"/>
        <v>-2.4647456299270509E-2</v>
      </c>
      <c r="X1211" s="4">
        <f t="shared" si="393"/>
        <v>2.1785048664320641E-3</v>
      </c>
      <c r="Y1211" s="4">
        <f t="shared" si="386"/>
        <v>-2.1946187266495904E-2</v>
      </c>
      <c r="Z1211" s="4">
        <f t="shared" si="387"/>
        <v>-1.5779313707349366E-2</v>
      </c>
      <c r="AA1211" s="4">
        <f t="shared" si="397"/>
        <v>2.4712281454720993E-2</v>
      </c>
    </row>
    <row r="1212" spans="1:27" x14ac:dyDescent="0.3">
      <c r="A1212" s="1">
        <f t="shared" si="379"/>
        <v>43</v>
      </c>
      <c r="B1212" s="1">
        <f t="shared" si="380"/>
        <v>4</v>
      </c>
      <c r="C1212" s="10">
        <v>40836</v>
      </c>
      <c r="D1212" s="3">
        <v>1215.3900000000001</v>
      </c>
      <c r="E1212" s="3">
        <v>1211.0999999999999</v>
      </c>
      <c r="F1212" s="3">
        <f t="shared" si="388"/>
        <v>1215.2180000000001</v>
      </c>
      <c r="G1212" s="3">
        <f t="shared" si="394"/>
        <v>1203.289</v>
      </c>
      <c r="H1212" s="4">
        <f t="shared" si="381"/>
        <v>4.5541706615532043E-3</v>
      </c>
      <c r="I1212" s="4">
        <f t="shared" si="384"/>
        <v>1.008364465897279E-3</v>
      </c>
      <c r="J1212" s="4">
        <f t="shared" si="385"/>
        <v>3.5458061956559254E-3</v>
      </c>
      <c r="K1212" s="4">
        <f t="shared" si="389"/>
        <v>4.3764670876449271E-3</v>
      </c>
      <c r="L1212" s="4">
        <f t="shared" si="395"/>
        <v>-6.5589608519487598E-3</v>
      </c>
      <c r="M1212" s="4">
        <f t="shared" si="390"/>
        <v>1.4153839064268752E-4</v>
      </c>
      <c r="N1212" s="4">
        <f t="shared" si="396"/>
        <v>1.0056603193414145E-2</v>
      </c>
      <c r="O1212" s="4">
        <f t="shared" si="398"/>
        <v>9.814956516015506E-3</v>
      </c>
      <c r="P1212" s="4">
        <f t="shared" si="399"/>
        <v>-3.3594669380744888E-2</v>
      </c>
      <c r="T1212" s="4">
        <f t="shared" si="382"/>
        <v>4.5541706615532043E-3</v>
      </c>
      <c r="U1212" s="4">
        <f t="shared" si="383"/>
        <v>4.5541706615532043E-3</v>
      </c>
      <c r="V1212" s="2">
        <f t="shared" si="391"/>
        <v>-5.1410057195755169E-3</v>
      </c>
      <c r="W1212" s="4">
        <f t="shared" si="392"/>
        <v>-1.5089595662379685E-2</v>
      </c>
      <c r="X1212" s="4">
        <f t="shared" si="393"/>
        <v>9.745276905438428E-3</v>
      </c>
      <c r="Y1212" s="4">
        <f t="shared" si="386"/>
        <v>-8.1469302575875348E-3</v>
      </c>
      <c r="Z1212" s="4">
        <f t="shared" si="387"/>
        <v>-1.8930489366224702E-3</v>
      </c>
      <c r="AA1212" s="4">
        <f t="shared" si="397"/>
        <v>2.0025852806876129E-2</v>
      </c>
    </row>
    <row r="1213" spans="1:27" x14ac:dyDescent="0.3">
      <c r="A1213" s="1">
        <f t="shared" si="379"/>
        <v>43</v>
      </c>
      <c r="B1213" s="1">
        <f t="shared" si="380"/>
        <v>5</v>
      </c>
      <c r="C1213" s="10">
        <v>40837</v>
      </c>
      <c r="D1213" s="3">
        <v>1238.25</v>
      </c>
      <c r="E1213" s="3">
        <v>1215.3900000000001</v>
      </c>
      <c r="F1213" s="3">
        <f t="shared" si="388"/>
        <v>1217.952</v>
      </c>
      <c r="G1213" s="3">
        <f t="shared" si="394"/>
        <v>1211.568</v>
      </c>
      <c r="H1213" s="4">
        <f t="shared" si="381"/>
        <v>1.8808777429467002E-2</v>
      </c>
      <c r="I1213" s="4">
        <f t="shared" si="384"/>
        <v>0</v>
      </c>
      <c r="J1213" s="4">
        <f t="shared" si="385"/>
        <v>1.8808777429467002E-2</v>
      </c>
      <c r="K1213" s="4">
        <f t="shared" si="389"/>
        <v>-2.0672376767951399E-3</v>
      </c>
      <c r="L1213" s="4">
        <f t="shared" si="395"/>
        <v>-5.5839415057443564E-3</v>
      </c>
      <c r="M1213" s="4">
        <f t="shared" si="390"/>
        <v>1.6665681406163792E-2</v>
      </c>
      <c r="N1213" s="4">
        <f t="shared" si="396"/>
        <v>2.2022701160809809E-2</v>
      </c>
      <c r="O1213" s="4">
        <f t="shared" si="398"/>
        <v>5.1556632344034034E-3</v>
      </c>
      <c r="P1213" s="4">
        <f t="shared" si="399"/>
        <v>-1.5417766610476844E-2</v>
      </c>
      <c r="T1213" s="4">
        <f t="shared" si="382"/>
        <v>1.8808777429467002E-2</v>
      </c>
      <c r="U1213" s="4">
        <f t="shared" si="383"/>
        <v>1.8808777429467002E-2</v>
      </c>
      <c r="V1213" s="2">
        <f t="shared" si="391"/>
        <v>7.5613589053717956E-3</v>
      </c>
      <c r="W1213" s="4">
        <f t="shared" si="392"/>
        <v>-2.5142546836818551E-3</v>
      </c>
      <c r="X1213" s="4">
        <f t="shared" si="393"/>
        <v>1.1163010991523685E-2</v>
      </c>
      <c r="Y1213" s="4">
        <f t="shared" si="386"/>
        <v>-1.4510289576087052E-2</v>
      </c>
      <c r="Z1213" s="4">
        <f t="shared" si="387"/>
        <v>-8.2965308248800461E-3</v>
      </c>
      <c r="AA1213" s="4">
        <f t="shared" si="397"/>
        <v>1.0594232913812356E-2</v>
      </c>
    </row>
    <row r="1214" spans="1:27" x14ac:dyDescent="0.3">
      <c r="A1214" s="1">
        <f t="shared" si="379"/>
        <v>44</v>
      </c>
      <c r="B1214" s="1">
        <f t="shared" si="380"/>
        <v>1</v>
      </c>
      <c r="C1214" s="10">
        <v>40840</v>
      </c>
      <c r="D1214" s="3">
        <v>1254.19</v>
      </c>
      <c r="E1214" s="3">
        <v>1238.72</v>
      </c>
      <c r="F1214" s="3">
        <f t="shared" si="388"/>
        <v>1228.6179999999999</v>
      </c>
      <c r="G1214" s="3">
        <f t="shared" si="394"/>
        <v>1217.498</v>
      </c>
      <c r="H1214" s="4">
        <f t="shared" si="381"/>
        <v>1.2873006258833074E-2</v>
      </c>
      <c r="I1214" s="4">
        <f t="shared" si="384"/>
        <v>3.7956793862307876E-4</v>
      </c>
      <c r="J1214" s="4">
        <f t="shared" si="385"/>
        <v>1.2493438320209995E-2</v>
      </c>
      <c r="K1214" s="4">
        <f t="shared" si="389"/>
        <v>-1.2941651524328579E-2</v>
      </c>
      <c r="L1214" s="4">
        <f t="shared" si="395"/>
        <v>-2.0051596114588306E-2</v>
      </c>
      <c r="M1214" s="4">
        <f t="shared" si="390"/>
        <v>2.0813629622877181E-2</v>
      </c>
      <c r="N1214" s="4">
        <f t="shared" si="396"/>
        <v>3.0137215831155376E-2</v>
      </c>
      <c r="O1214" s="4">
        <f t="shared" si="398"/>
        <v>8.8662802286733986E-3</v>
      </c>
      <c r="P1214" s="4">
        <f t="shared" si="399"/>
        <v>-2.7432333577176657E-3</v>
      </c>
      <c r="T1214" s="4">
        <f t="shared" si="382"/>
        <v>1.2873006258833074E-2</v>
      </c>
      <c r="U1214" s="4">
        <f t="shared" si="383"/>
        <v>1.2873006258833074E-2</v>
      </c>
      <c r="V1214" s="2">
        <f t="shared" si="391"/>
        <v>-3.0195840904502402E-2</v>
      </c>
      <c r="W1214" s="4">
        <f t="shared" si="392"/>
        <v>-3.9893882495457472E-2</v>
      </c>
      <c r="X1214" s="4">
        <f t="shared" si="393"/>
        <v>4.4409839614942756E-2</v>
      </c>
      <c r="Y1214" s="4">
        <f t="shared" si="386"/>
        <v>-2.5249112228514024E-2</v>
      </c>
      <c r="Z1214" s="4">
        <f t="shared" si="387"/>
        <v>-1.9103064436161832E-2</v>
      </c>
      <c r="AA1214" s="4">
        <f t="shared" si="397"/>
        <v>1.8435349451001271E-2</v>
      </c>
    </row>
    <row r="1215" spans="1:27" x14ac:dyDescent="0.3">
      <c r="A1215" s="1">
        <f t="shared" si="379"/>
        <v>44</v>
      </c>
      <c r="B1215" s="1">
        <f t="shared" si="380"/>
        <v>2</v>
      </c>
      <c r="C1215" s="10">
        <v>40841</v>
      </c>
      <c r="D1215" s="3">
        <v>1229.05</v>
      </c>
      <c r="E1215" s="3">
        <v>1254.19</v>
      </c>
      <c r="F1215" s="3">
        <f t="shared" si="388"/>
        <v>1229.3520000000003</v>
      </c>
      <c r="G1215" s="3">
        <f t="shared" si="394"/>
        <v>1220.8489999999999</v>
      </c>
      <c r="H1215" s="4">
        <f t="shared" si="381"/>
        <v>-2.0044809797558662E-2</v>
      </c>
      <c r="I1215" s="4">
        <f t="shared" si="384"/>
        <v>0</v>
      </c>
      <c r="J1215" s="4">
        <f t="shared" si="385"/>
        <v>-2.0044809797558662E-2</v>
      </c>
      <c r="K1215" s="4">
        <f t="shared" si="389"/>
        <v>-1.9743818719651581E-2</v>
      </c>
      <c r="L1215" s="4">
        <f t="shared" si="395"/>
        <v>-2.7310233873832628E-2</v>
      </c>
      <c r="M1215" s="4">
        <f t="shared" si="390"/>
        <v>-2.4565787504340653E-4</v>
      </c>
      <c r="N1215" s="4">
        <f t="shared" si="396"/>
        <v>6.7174564585792528E-3</v>
      </c>
      <c r="O1215" s="4">
        <f t="shared" si="398"/>
        <v>6.9183515723529425E-3</v>
      </c>
      <c r="P1215" s="4">
        <f t="shared" si="399"/>
        <v>-2.2733055564390561E-2</v>
      </c>
      <c r="T1215" s="4">
        <f t="shared" si="382"/>
        <v>-2.0044809797558662E-2</v>
      </c>
      <c r="U1215" s="4">
        <f t="shared" si="383"/>
        <v>-2.0044809797558662E-2</v>
      </c>
      <c r="V1215" s="2">
        <f t="shared" si="391"/>
        <v>-2.2971001203964267E-2</v>
      </c>
      <c r="W1215" s="4">
        <f t="shared" si="392"/>
        <v>-3.2741291191924586E-2</v>
      </c>
      <c r="X1215" s="4">
        <f t="shared" si="393"/>
        <v>2.9949893094385785E-3</v>
      </c>
      <c r="Y1215" s="4">
        <f t="shared" si="386"/>
        <v>-3.196646437152624E-2</v>
      </c>
      <c r="Z1215" s="4">
        <f t="shared" si="387"/>
        <v>-2.586277116210068E-2</v>
      </c>
      <c r="AA1215" s="4">
        <f t="shared" si="397"/>
        <v>1.4027348628197159E-2</v>
      </c>
    </row>
    <row r="1216" spans="1:27" x14ac:dyDescent="0.3">
      <c r="A1216" s="1">
        <f t="shared" si="379"/>
        <v>44</v>
      </c>
      <c r="B1216" s="1">
        <f t="shared" si="380"/>
        <v>3</v>
      </c>
      <c r="C1216" s="10">
        <v>40842</v>
      </c>
      <c r="D1216" s="3">
        <v>1242</v>
      </c>
      <c r="E1216" s="3">
        <v>1229.17</v>
      </c>
      <c r="F1216" s="3">
        <f t="shared" si="388"/>
        <v>1235.7760000000001</v>
      </c>
      <c r="G1216" s="3">
        <f t="shared" si="394"/>
        <v>1224.3240000000001</v>
      </c>
      <c r="H1216" s="4">
        <f t="shared" si="381"/>
        <v>1.0536593303771243E-2</v>
      </c>
      <c r="I1216" s="4">
        <f t="shared" si="384"/>
        <v>9.7636385826547521E-5</v>
      </c>
      <c r="J1216" s="4">
        <f t="shared" si="385"/>
        <v>1.0438956917944695E-2</v>
      </c>
      <c r="K1216" s="4">
        <f t="shared" si="389"/>
        <v>4.206500956023004E-3</v>
      </c>
      <c r="L1216" s="4">
        <f t="shared" si="395"/>
        <v>-5.4432285098247055E-3</v>
      </c>
      <c r="M1216" s="4">
        <f t="shared" si="390"/>
        <v>5.036511471334556E-3</v>
      </c>
      <c r="N1216" s="4">
        <f t="shared" si="396"/>
        <v>1.4437354817842278E-2</v>
      </c>
      <c r="O1216" s="4">
        <f t="shared" si="398"/>
        <v>9.220611916264089E-3</v>
      </c>
      <c r="P1216" s="4">
        <f t="shared" si="399"/>
        <v>-1.2435991221653333E-2</v>
      </c>
      <c r="T1216" s="4">
        <f t="shared" si="382"/>
        <v>1.0536593303771243E-2</v>
      </c>
      <c r="U1216" s="4">
        <f t="shared" si="383"/>
        <v>1.0536593303771243E-2</v>
      </c>
      <c r="V1216" s="2">
        <f t="shared" si="391"/>
        <v>-1.5597412635775474E-2</v>
      </c>
      <c r="W1216" s="4">
        <f t="shared" si="392"/>
        <v>-2.5441438509417703E-2</v>
      </c>
      <c r="X1216" s="4">
        <f t="shared" si="393"/>
        <v>2.6548087413627706E-2</v>
      </c>
      <c r="Y1216" s="4">
        <f t="shared" si="386"/>
        <v>-8.3147771107602592E-3</v>
      </c>
      <c r="Z1216" s="4">
        <f t="shared" si="387"/>
        <v>-2.0619541061244152E-3</v>
      </c>
      <c r="AA1216" s="4">
        <f t="shared" si="397"/>
        <v>1.8884103186486478E-2</v>
      </c>
    </row>
    <row r="1217" spans="1:27" x14ac:dyDescent="0.3">
      <c r="A1217" s="1">
        <f t="shared" si="379"/>
        <v>44</v>
      </c>
      <c r="B1217" s="1">
        <f t="shared" si="380"/>
        <v>4</v>
      </c>
      <c r="C1217" s="10">
        <v>40843</v>
      </c>
      <c r="D1217" s="3">
        <v>1284.5899999999999</v>
      </c>
      <c r="E1217" s="3">
        <v>1243.97</v>
      </c>
      <c r="F1217" s="3">
        <f t="shared" si="388"/>
        <v>1249.616</v>
      </c>
      <c r="G1217" s="3">
        <f t="shared" si="394"/>
        <v>1232.4169999999999</v>
      </c>
      <c r="H1217" s="4">
        <f t="shared" si="381"/>
        <v>3.4291465378421836E-2</v>
      </c>
      <c r="I1217" s="4">
        <f t="shared" si="384"/>
        <v>1.5861513687600863E-3</v>
      </c>
      <c r="J1217" s="4">
        <f t="shared" si="385"/>
        <v>3.270531400966175E-2</v>
      </c>
      <c r="K1217" s="4">
        <f t="shared" si="389"/>
        <v>-9.0780998389698437E-4</v>
      </c>
      <c r="L1217" s="4">
        <f t="shared" si="395"/>
        <v>-1.2383252818035515E-2</v>
      </c>
      <c r="M1217" s="4">
        <f t="shared" si="390"/>
        <v>2.7987797851499928E-2</v>
      </c>
      <c r="N1217" s="4">
        <f t="shared" si="396"/>
        <v>4.233388536509964E-2</v>
      </c>
      <c r="O1217" s="4">
        <f t="shared" si="398"/>
        <v>1.3388707681050039E-2</v>
      </c>
      <c r="P1217" s="4">
        <f t="shared" si="399"/>
        <v>2.1429025794344816E-2</v>
      </c>
      <c r="T1217" s="4">
        <f t="shared" si="382"/>
        <v>3.4291465378421836E-2</v>
      </c>
      <c r="U1217" s="4">
        <f t="shared" si="383"/>
        <v>3.4291465378421836E-2</v>
      </c>
      <c r="V1217" s="2">
        <f t="shared" si="391"/>
        <v>-2.1425120772946778E-2</v>
      </c>
      <c r="W1217" s="4">
        <f t="shared" si="392"/>
        <v>-3.1210869565217327E-2</v>
      </c>
      <c r="X1217" s="4">
        <f t="shared" si="393"/>
        <v>5.6936456610635115E-2</v>
      </c>
      <c r="Y1217" s="4">
        <f t="shared" si="386"/>
        <v>-1.3365318587589084E-2</v>
      </c>
      <c r="Z1217" s="4">
        <f t="shared" si="387"/>
        <v>-7.1443405083420333E-3</v>
      </c>
      <c r="AA1217" s="4">
        <f t="shared" si="397"/>
        <v>2.8306032333293211E-2</v>
      </c>
    </row>
    <row r="1218" spans="1:27" x14ac:dyDescent="0.3">
      <c r="A1218" s="1">
        <f t="shared" si="379"/>
        <v>44</v>
      </c>
      <c r="B1218" s="1">
        <f t="shared" si="380"/>
        <v>5</v>
      </c>
      <c r="C1218" s="10">
        <v>40844</v>
      </c>
      <c r="D1218" s="3">
        <v>1285.0899999999999</v>
      </c>
      <c r="E1218" s="3">
        <v>1284.3900000000001</v>
      </c>
      <c r="F1218" s="3">
        <f t="shared" si="388"/>
        <v>1258.9839999999999</v>
      </c>
      <c r="G1218" s="3">
        <f t="shared" si="394"/>
        <v>1238.4680000000001</v>
      </c>
      <c r="H1218" s="4">
        <f t="shared" si="381"/>
        <v>3.8922924824262995E-4</v>
      </c>
      <c r="I1218" s="4">
        <f t="shared" si="384"/>
        <v>-1.5569169929691037E-4</v>
      </c>
      <c r="J1218" s="4">
        <f t="shared" si="385"/>
        <v>5.4492094753954027E-4</v>
      </c>
      <c r="K1218" s="4">
        <f t="shared" si="389"/>
        <v>-2.5013817638312567E-2</v>
      </c>
      <c r="L1218" s="4">
        <f t="shared" si="395"/>
        <v>-3.9936650777463709E-2</v>
      </c>
      <c r="M1218" s="4">
        <f t="shared" si="390"/>
        <v>2.0735767889027975E-2</v>
      </c>
      <c r="N1218" s="4">
        <f t="shared" si="396"/>
        <v>3.764489675954473E-2</v>
      </c>
      <c r="O1218" s="4">
        <f t="shared" si="398"/>
        <v>1.5964640608828837E-2</v>
      </c>
      <c r="P1218" s="4">
        <f t="shared" si="399"/>
        <v>2.182659584618795E-2</v>
      </c>
      <c r="T1218" s="4">
        <f t="shared" si="382"/>
        <v>3.8922924824262995E-4</v>
      </c>
      <c r="U1218" s="4">
        <f t="shared" si="383"/>
        <v>3.8922924824262995E-4</v>
      </c>
      <c r="V1218" s="2">
        <f t="shared" si="391"/>
        <v>-3.607376672712688E-2</v>
      </c>
      <c r="W1218" s="4">
        <f t="shared" si="392"/>
        <v>-4.571302905985556E-2</v>
      </c>
      <c r="X1218" s="4">
        <f t="shared" si="393"/>
        <v>3.7827579244902015E-2</v>
      </c>
      <c r="Y1218" s="4">
        <f t="shared" si="386"/>
        <v>-3.7170752580478222E-2</v>
      </c>
      <c r="Z1218" s="4">
        <f t="shared" si="387"/>
        <v>-3.1099873707986087E-2</v>
      </c>
      <c r="AA1218" s="4">
        <f t="shared" si="397"/>
        <v>3.3689340795039484E-2</v>
      </c>
    </row>
    <row r="1219" spans="1:27" x14ac:dyDescent="0.3">
      <c r="A1219" s="1">
        <f t="shared" ref="A1219:A1282" si="400">WEEKNUM(C1219,2)</f>
        <v>45</v>
      </c>
      <c r="B1219" s="1">
        <f t="shared" ref="B1219:B1282" si="401">WEEKDAY(C1219,2)</f>
        <v>1</v>
      </c>
      <c r="C1219" s="10">
        <v>40847</v>
      </c>
      <c r="D1219" s="3">
        <v>1253.3</v>
      </c>
      <c r="E1219" s="3">
        <v>1284.96</v>
      </c>
      <c r="F1219" s="3">
        <f t="shared" si="388"/>
        <v>1258.806</v>
      </c>
      <c r="G1219" s="3">
        <f t="shared" si="394"/>
        <v>1243.712</v>
      </c>
      <c r="H1219" s="4">
        <f t="shared" ref="H1219:H1282" si="402">(D1219-D1218)/D1218</f>
        <v>-2.4737567018652363E-2</v>
      </c>
      <c r="I1219" s="4">
        <f t="shared" si="384"/>
        <v>-1.0116023002270797E-4</v>
      </c>
      <c r="J1219" s="4">
        <f t="shared" si="385"/>
        <v>-2.4636406788629654E-2</v>
      </c>
      <c r="K1219" s="4">
        <f t="shared" si="389"/>
        <v>-1.9381910994560537E-2</v>
      </c>
      <c r="L1219" s="4">
        <f t="shared" si="395"/>
        <v>-3.3027518176418295E-2</v>
      </c>
      <c r="M1219" s="4">
        <f t="shared" si="390"/>
        <v>-4.3739861424239206E-3</v>
      </c>
      <c r="N1219" s="4">
        <f t="shared" si="396"/>
        <v>7.7091802603817972E-3</v>
      </c>
      <c r="O1219" s="4">
        <f t="shared" si="398"/>
        <v>1.2043405409718384E-2</v>
      </c>
      <c r="P1219" s="4">
        <f t="shared" si="399"/>
        <v>-3.4509080499985252E-3</v>
      </c>
      <c r="T1219" s="4">
        <f t="shared" ref="T1219:T1282" si="403">(D1219-D1218)/D1218</f>
        <v>-2.4737567018652363E-2</v>
      </c>
      <c r="U1219" s="4">
        <f t="shared" ref="U1219:U1282" si="404">(D1219-D1218)/D1218</f>
        <v>-2.4737567018652363E-2</v>
      </c>
      <c r="V1219" s="2">
        <f t="shared" si="391"/>
        <v>-2.4045008520803886E-2</v>
      </c>
      <c r="W1219" s="4">
        <f t="shared" si="392"/>
        <v>-3.3804558435595801E-2</v>
      </c>
      <c r="X1219" s="4">
        <f t="shared" si="393"/>
        <v>-7.0962134923743608E-4</v>
      </c>
      <c r="Y1219" s="4">
        <f t="shared" si="386"/>
        <v>-3.160906921158603E-2</v>
      </c>
      <c r="Z1219" s="4">
        <f t="shared" si="387"/>
        <v>-2.5503122536417219E-2</v>
      </c>
      <c r="AA1219" s="4">
        <f t="shared" si="397"/>
        <v>2.457069650615578E-2</v>
      </c>
    </row>
    <row r="1220" spans="1:27" x14ac:dyDescent="0.3">
      <c r="A1220" s="1">
        <f t="shared" si="400"/>
        <v>45</v>
      </c>
      <c r="B1220" s="1">
        <f t="shared" si="401"/>
        <v>2</v>
      </c>
      <c r="C1220" s="10">
        <v>40848</v>
      </c>
      <c r="D1220" s="3">
        <v>1218.28</v>
      </c>
      <c r="E1220" s="3">
        <v>1251</v>
      </c>
      <c r="F1220" s="3">
        <f t="shared" si="388"/>
        <v>1256.652</v>
      </c>
      <c r="G1220" s="3">
        <f t="shared" si="394"/>
        <v>1243.002</v>
      </c>
      <c r="H1220" s="4">
        <f t="shared" si="402"/>
        <v>-2.7942232506183662E-2</v>
      </c>
      <c r="I1220" s="4">
        <f t="shared" ref="I1220:I1283" si="405">(E1220-D1219)/D1219</f>
        <v>-1.835155190297578E-3</v>
      </c>
      <c r="J1220" s="4">
        <f t="shared" ref="J1220:J1283" si="406">H1220-I1220</f>
        <v>-2.6107077315886084E-2</v>
      </c>
      <c r="K1220" s="4">
        <f t="shared" si="389"/>
        <v>1.0328732147131703E-2</v>
      </c>
      <c r="L1220" s="4">
        <f t="shared" si="395"/>
        <v>-6.0249829339433019E-3</v>
      </c>
      <c r="M1220" s="4">
        <f t="shared" si="390"/>
        <v>-3.0535104388486289E-2</v>
      </c>
      <c r="N1220" s="4">
        <f t="shared" si="396"/>
        <v>-1.9888946276836225E-2</v>
      </c>
      <c r="O1220" s="4">
        <f t="shared" si="398"/>
        <v>1.1204320845782654E-2</v>
      </c>
      <c r="P1220" s="4">
        <f t="shared" si="399"/>
        <v>-3.129671448109167E-2</v>
      </c>
      <c r="T1220" s="4">
        <f t="shared" si="403"/>
        <v>-2.7942232506183662E-2</v>
      </c>
      <c r="U1220" s="4">
        <f t="shared" si="404"/>
        <v>-2.7942232506183662E-2</v>
      </c>
      <c r="V1220" s="2">
        <f t="shared" si="391"/>
        <v>-1.9348918854224847E-2</v>
      </c>
      <c r="W1220" s="4">
        <f t="shared" si="392"/>
        <v>-2.9155429665682651E-2</v>
      </c>
      <c r="X1220" s="4">
        <f t="shared" si="393"/>
        <v>-8.7628656279239922E-3</v>
      </c>
      <c r="Y1220" s="4">
        <f t="shared" si="386"/>
        <v>-2.2688829669222543E-3</v>
      </c>
      <c r="Z1220" s="4">
        <f t="shared" si="387"/>
        <v>4.0220609102582655E-3</v>
      </c>
      <c r="AA1220" s="4">
        <f t="shared" si="397"/>
        <v>2.2206821154559249E-2</v>
      </c>
    </row>
    <row r="1221" spans="1:27" x14ac:dyDescent="0.3">
      <c r="A1221" s="1">
        <f t="shared" si="400"/>
        <v>45</v>
      </c>
      <c r="B1221" s="1">
        <f t="shared" si="401"/>
        <v>3</v>
      </c>
      <c r="C1221" s="10">
        <v>40849</v>
      </c>
      <c r="D1221" s="3">
        <v>1237.9000000000001</v>
      </c>
      <c r="E1221" s="3">
        <v>1219.6199999999999</v>
      </c>
      <c r="F1221" s="3">
        <f t="shared" si="388"/>
        <v>1255.8319999999999</v>
      </c>
      <c r="G1221" s="3">
        <f t="shared" si="394"/>
        <v>1245.8039999999999</v>
      </c>
      <c r="H1221" s="4">
        <f t="shared" si="402"/>
        <v>1.6104672160751319E-2</v>
      </c>
      <c r="I1221" s="4">
        <f t="shared" si="405"/>
        <v>1.0999113504284058E-3</v>
      </c>
      <c r="J1221" s="4">
        <f t="shared" si="406"/>
        <v>1.5004760810322914E-2</v>
      </c>
      <c r="K1221" s="4">
        <f t="shared" si="389"/>
        <v>3.4503562399448282E-2</v>
      </c>
      <c r="L1221" s="4">
        <f t="shared" si="395"/>
        <v>2.3313378059413466E-2</v>
      </c>
      <c r="M1221" s="4">
        <f t="shared" si="390"/>
        <v>-1.4278979990954038E-2</v>
      </c>
      <c r="N1221" s="4">
        <f t="shared" si="396"/>
        <v>-6.3444972082283974E-3</v>
      </c>
      <c r="O1221" s="4">
        <f t="shared" si="398"/>
        <v>8.1008158978916056E-3</v>
      </c>
      <c r="P1221" s="4">
        <f t="shared" si="399"/>
        <v>-1.5696065646766965E-2</v>
      </c>
      <c r="T1221" s="4">
        <f t="shared" si="403"/>
        <v>1.6104672160751319E-2</v>
      </c>
      <c r="U1221" s="4">
        <f t="shared" si="404"/>
        <v>1.6104672160751319E-2</v>
      </c>
      <c r="V1221" s="2">
        <f t="shared" si="391"/>
        <v>1.9470072561315978E-2</v>
      </c>
      <c r="W1221" s="4">
        <f t="shared" si="392"/>
        <v>9.2753718357027563E-3</v>
      </c>
      <c r="X1221" s="4">
        <f t="shared" si="393"/>
        <v>-3.3011272141706192E-3</v>
      </c>
      <c r="Y1221" s="4">
        <f t="shared" si="386"/>
        <v>2.1604515486737037E-2</v>
      </c>
      <c r="Z1221" s="4">
        <f t="shared" si="387"/>
        <v>2.8045987103571646E-2</v>
      </c>
      <c r="AA1221" s="4">
        <f t="shared" si="397"/>
        <v>1.6229478481536955E-2</v>
      </c>
    </row>
    <row r="1222" spans="1:27" x14ac:dyDescent="0.3">
      <c r="A1222" s="1">
        <f t="shared" si="400"/>
        <v>45</v>
      </c>
      <c r="B1222" s="1">
        <f t="shared" si="401"/>
        <v>4</v>
      </c>
      <c r="C1222" s="10">
        <v>40850</v>
      </c>
      <c r="D1222" s="3">
        <v>1261.1500000000001</v>
      </c>
      <c r="E1222" s="3">
        <v>1238.25</v>
      </c>
      <c r="F1222" s="3">
        <f t="shared" si="388"/>
        <v>1251.1439999999998</v>
      </c>
      <c r="G1222" s="3">
        <f t="shared" si="394"/>
        <v>1250.3799999999999</v>
      </c>
      <c r="H1222" s="4">
        <f t="shared" si="402"/>
        <v>1.8781807900476611E-2</v>
      </c>
      <c r="I1222" s="4">
        <f t="shared" si="405"/>
        <v>2.827368931253809E-4</v>
      </c>
      <c r="J1222" s="4">
        <f t="shared" si="406"/>
        <v>1.849907100735123E-2</v>
      </c>
      <c r="K1222" s="4">
        <f t="shared" si="389"/>
        <v>8.6780030697147063E-3</v>
      </c>
      <c r="L1222" s="4">
        <f t="shared" si="395"/>
        <v>9.1148988879015281E-3</v>
      </c>
      <c r="M1222" s="4">
        <f t="shared" si="390"/>
        <v>7.9974807056584322E-3</v>
      </c>
      <c r="N1222" s="4">
        <f t="shared" si="396"/>
        <v>8.6133815320144358E-3</v>
      </c>
      <c r="O1222" s="4">
        <f t="shared" si="398"/>
        <v>6.0579629703040583E-4</v>
      </c>
      <c r="P1222" s="4">
        <f t="shared" si="399"/>
        <v>2.7909417639387984E-3</v>
      </c>
      <c r="T1222" s="4">
        <f t="shared" si="403"/>
        <v>1.8781807900476611E-2</v>
      </c>
      <c r="U1222" s="4">
        <f t="shared" si="404"/>
        <v>1.8781807900476611E-2</v>
      </c>
      <c r="V1222" s="2">
        <f t="shared" si="391"/>
        <v>3.7717101542935477E-2</v>
      </c>
      <c r="W1222" s="4">
        <f t="shared" si="392"/>
        <v>2.7339930527506096E-2</v>
      </c>
      <c r="X1222" s="4">
        <f t="shared" si="393"/>
        <v>-1.8247067157614358E-2</v>
      </c>
      <c r="Y1222" s="4">
        <f t="shared" ref="Y1222:Y1285" si="407">(SUM(D1218:D1221)*(0.99/4.01)-D1221)/D1221</f>
        <v>-3.8990293875136189E-3</v>
      </c>
      <c r="Z1222" s="4">
        <f t="shared" ref="Z1222:Z1285" si="408">(SUM(D1218:D1221)*(0.995/4.005)-D1221)/D1221</f>
        <v>2.3816360093544238E-3</v>
      </c>
      <c r="AA1222" s="4">
        <f t="shared" si="397"/>
        <v>1.2227756366754209E-3</v>
      </c>
    </row>
    <row r="1223" spans="1:27" x14ac:dyDescent="0.3">
      <c r="A1223" s="1">
        <f t="shared" si="400"/>
        <v>45</v>
      </c>
      <c r="B1223" s="1">
        <f t="shared" si="401"/>
        <v>5</v>
      </c>
      <c r="C1223" s="10">
        <v>40851</v>
      </c>
      <c r="D1223" s="3">
        <v>1253.23</v>
      </c>
      <c r="E1223" s="3">
        <v>1260.82</v>
      </c>
      <c r="F1223" s="3">
        <f t="shared" ref="F1223:F1286" si="409">AVERAGE(D1219:D1223)</f>
        <v>1244.7720000000002</v>
      </c>
      <c r="G1223" s="3">
        <f t="shared" si="394"/>
        <v>1251.8779999999999</v>
      </c>
      <c r="H1223" s="4">
        <f t="shared" si="402"/>
        <v>-6.2799825556040696E-3</v>
      </c>
      <c r="I1223" s="4">
        <f t="shared" si="405"/>
        <v>-2.6166593981695642E-4</v>
      </c>
      <c r="J1223" s="4">
        <f t="shared" si="406"/>
        <v>-6.0183166157871133E-3</v>
      </c>
      <c r="K1223" s="4">
        <f t="shared" ref="K1223:K1286" si="410">(SUM(D1219:D1222)/4-D1222)/D1222</f>
        <v>-1.466320421837217E-2</v>
      </c>
      <c r="L1223" s="4">
        <f t="shared" si="395"/>
        <v>-7.4711352513360373E-3</v>
      </c>
      <c r="M1223" s="4">
        <f t="shared" ref="M1223:M1286" si="411">(D1223-F1223)/F1223</f>
        <v>6.7948186495196353E-3</v>
      </c>
      <c r="N1223" s="4">
        <f t="shared" si="396"/>
        <v>1.0799774418913737E-3</v>
      </c>
      <c r="O1223" s="4">
        <f t="shared" si="398"/>
        <v>-5.6701483366977867E-3</v>
      </c>
      <c r="P1223" s="4">
        <f t="shared" si="399"/>
        <v>-3.5065678572565135E-3</v>
      </c>
      <c r="T1223" s="4">
        <f t="shared" si="403"/>
        <v>-6.2799825556040696E-3</v>
      </c>
      <c r="U1223" s="4">
        <f t="shared" si="404"/>
        <v>-6.2799825556040696E-3</v>
      </c>
      <c r="V1223" s="2">
        <f t="shared" ref="V1223:V1286" si="412">(D1218-D1222)/D1222</f>
        <v>1.8982674543075624E-2</v>
      </c>
      <c r="W1223" s="4">
        <f t="shared" ref="W1223:W1286" si="413">(D1218*(1-0.01)-D1222)/D1222</f>
        <v>8.7928477976449392E-3</v>
      </c>
      <c r="X1223" s="4">
        <f t="shared" ref="X1223:X1286" si="414">(D1223-D1218)/D1218</f>
        <v>-2.4792037911741515E-2</v>
      </c>
      <c r="Y1223" s="4">
        <f t="shared" si="407"/>
        <v>-2.69491991782429E-2</v>
      </c>
      <c r="Z1223" s="4">
        <f t="shared" si="408"/>
        <v>-2.0813870858706892E-2</v>
      </c>
      <c r="AA1223" s="4">
        <f t="shared" si="397"/>
        <v>-1.1288467526195537E-2</v>
      </c>
    </row>
    <row r="1224" spans="1:27" x14ac:dyDescent="0.3">
      <c r="A1224" s="1">
        <f t="shared" si="400"/>
        <v>46</v>
      </c>
      <c r="B1224" s="1">
        <f t="shared" si="401"/>
        <v>1</v>
      </c>
      <c r="C1224" s="10">
        <v>40854</v>
      </c>
      <c r="D1224" s="3">
        <v>1261.1199999999999</v>
      </c>
      <c r="E1224" s="3">
        <v>1253.21</v>
      </c>
      <c r="F1224" s="3">
        <f t="shared" si="409"/>
        <v>1246.336</v>
      </c>
      <c r="G1224" s="3">
        <f t="shared" si="394"/>
        <v>1252.5709999999999</v>
      </c>
      <c r="H1224" s="4">
        <f t="shared" si="402"/>
        <v>6.295731828953881E-3</v>
      </c>
      <c r="I1224" s="4">
        <f t="shared" si="405"/>
        <v>-1.5958762557536774E-5</v>
      </c>
      <c r="J1224" s="4">
        <f t="shared" si="406"/>
        <v>6.311690591511418E-3</v>
      </c>
      <c r="K1224" s="4">
        <f t="shared" si="410"/>
        <v>-8.4501647742233413E-3</v>
      </c>
      <c r="L1224" s="4">
        <f t="shared" si="395"/>
        <v>-1.2837937879630567E-3</v>
      </c>
      <c r="M1224" s="4">
        <f t="shared" si="411"/>
        <v>1.1861969805894941E-2</v>
      </c>
      <c r="N1224" s="4">
        <f t="shared" si="396"/>
        <v>6.825162006784429E-3</v>
      </c>
      <c r="O1224" s="4">
        <f t="shared" si="398"/>
        <v>-4.9440180157319692E-3</v>
      </c>
      <c r="P1224" s="4">
        <f t="shared" si="399"/>
        <v>2.7670875608280512E-3</v>
      </c>
      <c r="T1224" s="4">
        <f t="shared" si="403"/>
        <v>6.295731828953881E-3</v>
      </c>
      <c r="U1224" s="4">
        <f t="shared" si="404"/>
        <v>6.295731828953881E-3</v>
      </c>
      <c r="V1224" s="2">
        <f t="shared" si="412"/>
        <v>5.5855668951378706E-5</v>
      </c>
      <c r="W1224" s="4">
        <f t="shared" si="413"/>
        <v>-9.9447028877380564E-3</v>
      </c>
      <c r="X1224" s="4">
        <f t="shared" si="414"/>
        <v>6.2395276470118381E-3</v>
      </c>
      <c r="Y1224" s="4">
        <f t="shared" si="407"/>
        <v>-2.0813629053846473E-2</v>
      </c>
      <c r="Z1224" s="4">
        <f t="shared" si="408"/>
        <v>-1.4639614432311876E-2</v>
      </c>
      <c r="AA1224" s="4">
        <f t="shared" si="397"/>
        <v>-9.906212712681722E-3</v>
      </c>
    </row>
    <row r="1225" spans="1:27" x14ac:dyDescent="0.3">
      <c r="A1225" s="1">
        <f t="shared" si="400"/>
        <v>46</v>
      </c>
      <c r="B1225" s="1">
        <f t="shared" si="401"/>
        <v>2</v>
      </c>
      <c r="C1225" s="10">
        <v>40855</v>
      </c>
      <c r="D1225" s="3">
        <v>1275.92</v>
      </c>
      <c r="E1225" s="3">
        <v>1261.1199999999999</v>
      </c>
      <c r="F1225" s="3">
        <f t="shared" si="409"/>
        <v>1257.864</v>
      </c>
      <c r="G1225" s="3">
        <f t="shared" si="394"/>
        <v>1257.258</v>
      </c>
      <c r="H1225" s="4">
        <f t="shared" si="402"/>
        <v>1.1735600101497228E-2</v>
      </c>
      <c r="I1225" s="4">
        <f t="shared" si="405"/>
        <v>0</v>
      </c>
      <c r="J1225" s="4">
        <f t="shared" si="406"/>
        <v>1.1735600101497228E-2</v>
      </c>
      <c r="K1225" s="4">
        <f t="shared" si="410"/>
        <v>-6.1611900532859542E-3</v>
      </c>
      <c r="L1225" s="4">
        <f t="shared" si="395"/>
        <v>-4.7065747554202132E-3</v>
      </c>
      <c r="M1225" s="4">
        <f t="shared" si="411"/>
        <v>1.4354493013553167E-2</v>
      </c>
      <c r="N1225" s="4">
        <f t="shared" si="396"/>
        <v>1.4843413205563245E-2</v>
      </c>
      <c r="O1225" s="4">
        <f t="shared" si="398"/>
        <v>4.7495140761175819E-4</v>
      </c>
      <c r="P1225" s="4">
        <f t="shared" si="399"/>
        <v>1.4535161095384984E-2</v>
      </c>
      <c r="T1225" s="4">
        <f t="shared" si="403"/>
        <v>1.1735600101497228E-2</v>
      </c>
      <c r="U1225" s="4">
        <f t="shared" si="404"/>
        <v>1.1735600101497228E-2</v>
      </c>
      <c r="V1225" s="2">
        <f t="shared" si="412"/>
        <v>-3.3969804618117168E-2</v>
      </c>
      <c r="W1225" s="4">
        <f t="shared" si="413"/>
        <v>-4.3630106571936028E-2</v>
      </c>
      <c r="X1225" s="4">
        <f t="shared" si="414"/>
        <v>4.7312604655744245E-2</v>
      </c>
      <c r="Y1225" s="4">
        <f t="shared" si="407"/>
        <v>-1.8553195164841069E-2</v>
      </c>
      <c r="Z1225" s="4">
        <f t="shared" si="408"/>
        <v>-1.2364927943090733E-2</v>
      </c>
      <c r="AA1225" s="4">
        <f t="shared" si="397"/>
        <v>9.6446748980623831E-4</v>
      </c>
    </row>
    <row r="1226" spans="1:27" x14ac:dyDescent="0.3">
      <c r="A1226" s="1">
        <f t="shared" si="400"/>
        <v>46</v>
      </c>
      <c r="B1226" s="1">
        <f t="shared" si="401"/>
        <v>3</v>
      </c>
      <c r="C1226" s="10">
        <v>40856</v>
      </c>
      <c r="D1226" s="3">
        <v>1229.0999999999999</v>
      </c>
      <c r="E1226" s="3">
        <v>1275.18</v>
      </c>
      <c r="F1226" s="3">
        <f t="shared" si="409"/>
        <v>1256.104</v>
      </c>
      <c r="G1226" s="3">
        <f t="shared" si="394"/>
        <v>1255.9680000000001</v>
      </c>
      <c r="H1226" s="4">
        <f t="shared" si="402"/>
        <v>-3.6695090601291745E-2</v>
      </c>
      <c r="I1226" s="4">
        <f t="shared" si="405"/>
        <v>-5.799736660605752E-4</v>
      </c>
      <c r="J1226" s="4">
        <f t="shared" si="406"/>
        <v>-3.6115116935231173E-2</v>
      </c>
      <c r="K1226" s="4">
        <f t="shared" si="410"/>
        <v>-1.0239670198758585E-2</v>
      </c>
      <c r="L1226" s="4">
        <f t="shared" si="395"/>
        <v>-1.3297594415532868E-2</v>
      </c>
      <c r="M1226" s="4">
        <f t="shared" si="411"/>
        <v>-2.1498219892620463E-2</v>
      </c>
      <c r="N1226" s="4">
        <f t="shared" si="396"/>
        <v>-2.1392264771077099E-2</v>
      </c>
      <c r="O1226" s="4">
        <f t="shared" si="398"/>
        <v>1.1065006915626659E-4</v>
      </c>
      <c r="P1226" s="4">
        <f t="shared" si="399"/>
        <v>-2.2693298559206283E-2</v>
      </c>
      <c r="T1226" s="4">
        <f t="shared" si="403"/>
        <v>-3.6695090601291745E-2</v>
      </c>
      <c r="U1226" s="4">
        <f t="shared" si="404"/>
        <v>-3.6695090601291745E-2</v>
      </c>
      <c r="V1226" s="2">
        <f t="shared" si="412"/>
        <v>-2.9798106464355115E-2</v>
      </c>
      <c r="W1226" s="4">
        <f t="shared" si="413"/>
        <v>-3.950012539971149E-2</v>
      </c>
      <c r="X1226" s="4">
        <f t="shared" si="414"/>
        <v>-7.1088133128687139E-3</v>
      </c>
      <c r="Y1226" s="4">
        <f t="shared" si="407"/>
        <v>-2.258082144316307E-2</v>
      </c>
      <c r="Z1226" s="4">
        <f t="shared" si="408"/>
        <v>-1.6417949411001099E-2</v>
      </c>
      <c r="AA1226" s="4">
        <f t="shared" si="397"/>
        <v>2.1658948012167386E-4</v>
      </c>
    </row>
    <row r="1227" spans="1:27" x14ac:dyDescent="0.3">
      <c r="A1227" s="1">
        <f t="shared" si="400"/>
        <v>46</v>
      </c>
      <c r="B1227" s="1">
        <f t="shared" si="401"/>
        <v>4</v>
      </c>
      <c r="C1227" s="10">
        <v>40857</v>
      </c>
      <c r="D1227" s="3">
        <v>1239.69</v>
      </c>
      <c r="E1227" s="3">
        <v>1229.5899999999999</v>
      </c>
      <c r="F1227" s="3">
        <f t="shared" si="409"/>
        <v>1251.8119999999999</v>
      </c>
      <c r="G1227" s="3">
        <f t="shared" ref="G1227:G1290" si="415">AVERAGE(D1218:D1227)</f>
        <v>1251.4780000000001</v>
      </c>
      <c r="H1227" s="4">
        <f t="shared" si="402"/>
        <v>8.6160605320967747E-3</v>
      </c>
      <c r="I1227" s="4">
        <f t="shared" si="405"/>
        <v>3.9866569034253447E-4</v>
      </c>
      <c r="J1227" s="4">
        <f t="shared" si="406"/>
        <v>8.2173948417542404E-3</v>
      </c>
      <c r="K1227" s="4">
        <f t="shared" si="410"/>
        <v>2.09441868033521E-2</v>
      </c>
      <c r="L1227" s="4">
        <f t="shared" ref="L1227:L1290" si="416">(SUM(D1218:D1226)/9-D1226)/D1226</f>
        <v>1.9272457715220823E-2</v>
      </c>
      <c r="M1227" s="4">
        <f t="shared" si="411"/>
        <v>-9.6835627074990851E-3</v>
      </c>
      <c r="N1227" s="4">
        <f t="shared" ref="N1227:N1290" si="417">(D1227-G1227)/G1227</f>
        <v>-9.4192626638263006E-3</v>
      </c>
      <c r="O1227" s="4">
        <f t="shared" si="398"/>
        <v>2.6942219425810695E-4</v>
      </c>
      <c r="P1227" s="4">
        <f t="shared" si="399"/>
        <v>-1.4272764861168573E-2</v>
      </c>
      <c r="T1227" s="4">
        <f t="shared" si="403"/>
        <v>8.6160605320967747E-3</v>
      </c>
      <c r="U1227" s="4">
        <f t="shared" si="404"/>
        <v>8.6160605320967747E-3</v>
      </c>
      <c r="V1227" s="2">
        <f t="shared" si="412"/>
        <v>2.6075990562200134E-2</v>
      </c>
      <c r="W1227" s="4">
        <f t="shared" si="413"/>
        <v>1.5815230656578153E-2</v>
      </c>
      <c r="X1227" s="4">
        <f t="shared" si="414"/>
        <v>-1.7016215358997767E-2</v>
      </c>
      <c r="Y1227" s="4">
        <f t="shared" si="407"/>
        <v>8.2142094117890196E-3</v>
      </c>
      <c r="Z1227" s="4">
        <f t="shared" si="408"/>
        <v>1.4571251804579584E-2</v>
      </c>
      <c r="AA1227" s="4">
        <f t="shared" ref="AA1227:AA1290" si="418">(F1227-F1222)/F1222</f>
        <v>5.3391136431947094E-4</v>
      </c>
    </row>
    <row r="1228" spans="1:27" x14ac:dyDescent="0.3">
      <c r="A1228" s="1">
        <f t="shared" si="400"/>
        <v>46</v>
      </c>
      <c r="B1228" s="1">
        <f t="shared" si="401"/>
        <v>5</v>
      </c>
      <c r="C1228" s="10">
        <v>40858</v>
      </c>
      <c r="D1228" s="3">
        <v>1263.8499999999999</v>
      </c>
      <c r="E1228" s="3">
        <v>1240.1199999999999</v>
      </c>
      <c r="F1228" s="3">
        <f t="shared" si="409"/>
        <v>1253.9360000000001</v>
      </c>
      <c r="G1228" s="3">
        <f t="shared" si="415"/>
        <v>1249.3540000000003</v>
      </c>
      <c r="H1228" s="4">
        <f t="shared" si="402"/>
        <v>1.9488743153530198E-2</v>
      </c>
      <c r="I1228" s="4">
        <f t="shared" si="405"/>
        <v>3.4686090877544893E-4</v>
      </c>
      <c r="J1228" s="4">
        <f t="shared" si="406"/>
        <v>1.914188224475475E-2</v>
      </c>
      <c r="K1228" s="4">
        <f t="shared" si="410"/>
        <v>9.4922924279456367E-3</v>
      </c>
      <c r="L1228" s="4">
        <f t="shared" si="416"/>
        <v>6.4962477178435833E-3</v>
      </c>
      <c r="M1228" s="4">
        <f t="shared" si="411"/>
        <v>7.9063046279872016E-3</v>
      </c>
      <c r="N1228" s="4">
        <f t="shared" si="417"/>
        <v>1.1602796325140542E-2</v>
      </c>
      <c r="O1228" s="4">
        <f t="shared" ref="O1228:O1291" si="419">(F1228-G1228)/D1228</f>
        <v>3.6254302330180643E-3</v>
      </c>
      <c r="P1228" s="4">
        <f t="shared" si="399"/>
        <v>4.9378200438915812E-3</v>
      </c>
      <c r="T1228" s="4">
        <f t="shared" si="403"/>
        <v>1.9488743153530198E-2</v>
      </c>
      <c r="U1228" s="4">
        <f t="shared" si="404"/>
        <v>1.9488743153530198E-2</v>
      </c>
      <c r="V1228" s="2">
        <f t="shared" si="412"/>
        <v>1.092208536004966E-2</v>
      </c>
      <c r="W1228" s="4">
        <f t="shared" si="413"/>
        <v>8.1286450644910103E-4</v>
      </c>
      <c r="X1228" s="4">
        <f t="shared" si="414"/>
        <v>8.4741029180596464E-3</v>
      </c>
      <c r="Y1228" s="4">
        <f t="shared" si="407"/>
        <v>-3.0948932631758336E-3</v>
      </c>
      <c r="Z1228" s="4">
        <f t="shared" si="408"/>
        <v>3.1908424127898355E-3</v>
      </c>
      <c r="AA1228" s="4">
        <f t="shared" si="418"/>
        <v>7.3619907902812611E-3</v>
      </c>
    </row>
    <row r="1229" spans="1:27" x14ac:dyDescent="0.3">
      <c r="A1229" s="1">
        <f t="shared" si="400"/>
        <v>47</v>
      </c>
      <c r="B1229" s="1">
        <f t="shared" si="401"/>
        <v>1</v>
      </c>
      <c r="C1229" s="10">
        <v>40861</v>
      </c>
      <c r="D1229" s="3">
        <v>1251.78</v>
      </c>
      <c r="E1229" s="3">
        <v>1263.8499999999999</v>
      </c>
      <c r="F1229" s="3">
        <f t="shared" si="409"/>
        <v>1252.0679999999998</v>
      </c>
      <c r="G1229" s="3">
        <f t="shared" si="415"/>
        <v>1249.2020000000002</v>
      </c>
      <c r="H1229" s="4">
        <f t="shared" si="402"/>
        <v>-9.5501839617042669E-3</v>
      </c>
      <c r="I1229" s="4">
        <f t="shared" si="405"/>
        <v>0</v>
      </c>
      <c r="J1229" s="4">
        <f t="shared" si="406"/>
        <v>-9.5501839617042669E-3</v>
      </c>
      <c r="K1229" s="4">
        <f t="shared" si="410"/>
        <v>-9.2653400324405888E-3</v>
      </c>
      <c r="L1229" s="4">
        <f t="shared" si="416"/>
        <v>-1.1816627324796556E-2</v>
      </c>
      <c r="M1229" s="4">
        <f t="shared" si="411"/>
        <v>-2.3001945581213129E-4</v>
      </c>
      <c r="N1229" s="4">
        <f t="shared" si="417"/>
        <v>2.0637174772372658E-3</v>
      </c>
      <c r="O1229" s="4">
        <f t="shared" si="419"/>
        <v>2.2895396954732707E-3</v>
      </c>
      <c r="P1229" s="4">
        <f t="shared" si="399"/>
        <v>-4.6595210076016405E-3</v>
      </c>
      <c r="T1229" s="4">
        <f t="shared" si="403"/>
        <v>-9.5501839617042669E-3</v>
      </c>
      <c r="U1229" s="4">
        <f t="shared" si="404"/>
        <v>-9.5501839617042669E-3</v>
      </c>
      <c r="V1229" s="2">
        <f t="shared" si="412"/>
        <v>-2.1600664635835092E-3</v>
      </c>
      <c r="W1229" s="4">
        <f t="shared" si="413"/>
        <v>-1.2138465798947718E-2</v>
      </c>
      <c r="X1229" s="4">
        <f t="shared" si="414"/>
        <v>-7.4061151991879591E-3</v>
      </c>
      <c r="Y1229" s="4">
        <f t="shared" si="407"/>
        <v>-2.1618640032036132E-2</v>
      </c>
      <c r="Z1229" s="4">
        <f t="shared" si="408"/>
        <v>-1.5449701205771247E-2</v>
      </c>
      <c r="AA1229" s="4">
        <f t="shared" si="418"/>
        <v>4.5990808257161337E-3</v>
      </c>
    </row>
    <row r="1230" spans="1:27" x14ac:dyDescent="0.3">
      <c r="A1230" s="1">
        <f t="shared" si="400"/>
        <v>47</v>
      </c>
      <c r="B1230" s="1">
        <f t="shared" si="401"/>
        <v>2</v>
      </c>
      <c r="C1230" s="10">
        <v>40862</v>
      </c>
      <c r="D1230" s="3">
        <v>1257.81</v>
      </c>
      <c r="E1230" s="3">
        <v>1251.7</v>
      </c>
      <c r="F1230" s="3">
        <f t="shared" si="409"/>
        <v>1248.4459999999999</v>
      </c>
      <c r="G1230" s="3">
        <f t="shared" si="415"/>
        <v>1253.1550000000002</v>
      </c>
      <c r="H1230" s="4">
        <f t="shared" si="402"/>
        <v>4.8171403920816537E-3</v>
      </c>
      <c r="I1230" s="4">
        <f t="shared" si="405"/>
        <v>-6.3908993593065271E-5</v>
      </c>
      <c r="J1230" s="4">
        <f t="shared" si="406"/>
        <v>4.8810493856747189E-3</v>
      </c>
      <c r="K1230" s="4">
        <f t="shared" si="410"/>
        <v>-4.5335442330121543E-3</v>
      </c>
      <c r="L1230" s="4">
        <f t="shared" si="416"/>
        <v>6.8524643130420918E-4</v>
      </c>
      <c r="M1230" s="4">
        <f t="shared" si="411"/>
        <v>7.5005246522477009E-3</v>
      </c>
      <c r="N1230" s="4">
        <f t="shared" si="417"/>
        <v>3.7146242882961362E-3</v>
      </c>
      <c r="O1230" s="4">
        <f t="shared" si="419"/>
        <v>-3.74380868334668E-3</v>
      </c>
      <c r="P1230" s="4">
        <f t="shared" si="399"/>
        <v>1.3517381762654287E-4</v>
      </c>
      <c r="T1230" s="4">
        <f t="shared" si="403"/>
        <v>4.8171403920816537E-3</v>
      </c>
      <c r="U1230" s="4">
        <f t="shared" si="404"/>
        <v>4.8171403920816537E-3</v>
      </c>
      <c r="V1230" s="2">
        <f t="shared" si="412"/>
        <v>1.9284538816725063E-2</v>
      </c>
      <c r="W1230" s="4">
        <f t="shared" si="413"/>
        <v>9.0916934285578416E-3</v>
      </c>
      <c r="X1230" s="4">
        <f t="shared" si="414"/>
        <v>-1.4193679854536434E-2</v>
      </c>
      <c r="Y1230" s="4">
        <f t="shared" si="407"/>
        <v>-1.694584418023137E-2</v>
      </c>
      <c r="Z1230" s="4">
        <f t="shared" si="408"/>
        <v>-1.0747442209085691E-2</v>
      </c>
      <c r="AA1230" s="4">
        <f t="shared" si="418"/>
        <v>-7.4872959238837583E-3</v>
      </c>
    </row>
    <row r="1231" spans="1:27" x14ac:dyDescent="0.3">
      <c r="A1231" s="1">
        <f t="shared" si="400"/>
        <v>47</v>
      </c>
      <c r="B1231" s="1">
        <f t="shared" si="401"/>
        <v>3</v>
      </c>
      <c r="C1231" s="10">
        <v>40863</v>
      </c>
      <c r="D1231" s="3">
        <v>1236.9100000000001</v>
      </c>
      <c r="E1231" s="3">
        <v>1257.81</v>
      </c>
      <c r="F1231" s="3">
        <f t="shared" si="409"/>
        <v>1250.0079999999998</v>
      </c>
      <c r="G1231" s="3">
        <f t="shared" si="415"/>
        <v>1253.056</v>
      </c>
      <c r="H1231" s="4">
        <f t="shared" si="402"/>
        <v>-1.6616182094274862E-2</v>
      </c>
      <c r="I1231" s="4">
        <f t="shared" si="405"/>
        <v>0</v>
      </c>
      <c r="J1231" s="4">
        <f t="shared" si="406"/>
        <v>-1.6616182094274862E-2</v>
      </c>
      <c r="K1231" s="4">
        <f t="shared" si="410"/>
        <v>-3.5995102598962844E-3</v>
      </c>
      <c r="L1231" s="4">
        <f t="shared" si="416"/>
        <v>-2.3532966028253942E-3</v>
      </c>
      <c r="M1231" s="4">
        <f t="shared" si="411"/>
        <v>-1.0478332938668978E-2</v>
      </c>
      <c r="N1231" s="4">
        <f t="shared" si="417"/>
        <v>-1.2885298023392376E-2</v>
      </c>
      <c r="O1231" s="4">
        <f t="shared" si="419"/>
        <v>-2.4642051563979828E-3</v>
      </c>
      <c r="P1231" s="4">
        <f t="shared" si="399"/>
        <v>-1.6483254349416381E-2</v>
      </c>
      <c r="T1231" s="4">
        <f t="shared" si="403"/>
        <v>-1.6616182094274862E-2</v>
      </c>
      <c r="U1231" s="4">
        <f t="shared" si="404"/>
        <v>-1.6616182094274862E-2</v>
      </c>
      <c r="V1231" s="2">
        <f t="shared" si="412"/>
        <v>-2.2825386982135647E-2</v>
      </c>
      <c r="W1231" s="4">
        <f t="shared" si="413"/>
        <v>-3.2597133112314242E-2</v>
      </c>
      <c r="X1231" s="4">
        <f t="shared" si="414"/>
        <v>6.3542429419902154E-3</v>
      </c>
      <c r="Y1231" s="4">
        <f t="shared" si="407"/>
        <v>-1.602345651600727E-2</v>
      </c>
      <c r="Z1231" s="4">
        <f t="shared" si="408"/>
        <v>-9.8192386602715398E-3</v>
      </c>
      <c r="AA1231" s="4">
        <f t="shared" si="418"/>
        <v>-4.8531013355583861E-3</v>
      </c>
    </row>
    <row r="1232" spans="1:27" x14ac:dyDescent="0.3">
      <c r="A1232" s="1">
        <f t="shared" si="400"/>
        <v>47</v>
      </c>
      <c r="B1232" s="1">
        <f t="shared" si="401"/>
        <v>4</v>
      </c>
      <c r="C1232" s="10">
        <v>40864</v>
      </c>
      <c r="D1232" s="3">
        <v>1216.1300000000001</v>
      </c>
      <c r="E1232" s="3">
        <v>1236.56</v>
      </c>
      <c r="F1232" s="3">
        <f t="shared" si="409"/>
        <v>1245.296</v>
      </c>
      <c r="G1232" s="3">
        <f t="shared" si="415"/>
        <v>1248.5540000000001</v>
      </c>
      <c r="H1232" s="4">
        <f t="shared" si="402"/>
        <v>-1.6799928854969216E-2</v>
      </c>
      <c r="I1232" s="4">
        <f t="shared" si="405"/>
        <v>-2.8296319053135345E-4</v>
      </c>
      <c r="J1232" s="4">
        <f t="shared" si="406"/>
        <v>-1.6516965664437864E-2</v>
      </c>
      <c r="K1232" s="4">
        <f t="shared" si="410"/>
        <v>1.267472977015305E-2</v>
      </c>
      <c r="L1232" s="4">
        <f t="shared" si="416"/>
        <v>1.2326415557046728E-2</v>
      </c>
      <c r="M1232" s="4">
        <f t="shared" si="411"/>
        <v>-2.3420937672649668E-2</v>
      </c>
      <c r="N1232" s="4">
        <f t="shared" si="417"/>
        <v>-2.5969241218241242E-2</v>
      </c>
      <c r="O1232" s="4">
        <f t="shared" si="419"/>
        <v>-2.6789899106181396E-3</v>
      </c>
      <c r="P1232" s="4">
        <f t="shared" si="399"/>
        <v>-3.3006265704017039E-2</v>
      </c>
      <c r="T1232" s="4">
        <f t="shared" si="403"/>
        <v>-1.6799928854969216E-2</v>
      </c>
      <c r="U1232" s="4">
        <f t="shared" si="404"/>
        <v>-1.6799928854969216E-2</v>
      </c>
      <c r="V1232" s="2">
        <f t="shared" si="412"/>
        <v>2.2475361990767092E-3</v>
      </c>
      <c r="W1232" s="4">
        <f t="shared" si="413"/>
        <v>-7.774939162914025E-3</v>
      </c>
      <c r="X1232" s="4">
        <f t="shared" si="414"/>
        <v>-1.9004751187796903E-2</v>
      </c>
      <c r="Y1232" s="4">
        <f t="shared" si="407"/>
        <v>4.7862815412982555E-5</v>
      </c>
      <c r="Z1232" s="4">
        <f t="shared" si="408"/>
        <v>6.3534143533606549E-3</v>
      </c>
      <c r="AA1232" s="4">
        <f t="shared" si="418"/>
        <v>-5.2052544631301266E-3</v>
      </c>
    </row>
    <row r="1233" spans="1:27" x14ac:dyDescent="0.3">
      <c r="A1233" s="1">
        <f t="shared" si="400"/>
        <v>47</v>
      </c>
      <c r="B1233" s="1">
        <f t="shared" si="401"/>
        <v>5</v>
      </c>
      <c r="C1233" s="10">
        <v>40865</v>
      </c>
      <c r="D1233" s="3">
        <v>1215.6500000000001</v>
      </c>
      <c r="E1233" s="3">
        <v>1216.19</v>
      </c>
      <c r="F1233" s="3">
        <f t="shared" si="409"/>
        <v>1235.6560000000002</v>
      </c>
      <c r="G1233" s="3">
        <f t="shared" si="415"/>
        <v>1244.796</v>
      </c>
      <c r="H1233" s="4">
        <f t="shared" si="402"/>
        <v>-3.9469464613159626E-4</v>
      </c>
      <c r="I1233" s="4">
        <f t="shared" si="405"/>
        <v>4.933683076640279E-5</v>
      </c>
      <c r="J1233" s="4">
        <f t="shared" si="406"/>
        <v>-4.4403147689799907E-4</v>
      </c>
      <c r="K1233" s="4">
        <f t="shared" si="410"/>
        <v>2.0168485277067348E-2</v>
      </c>
      <c r="L1233" s="4">
        <f t="shared" si="416"/>
        <v>2.6234402937551395E-2</v>
      </c>
      <c r="M1233" s="4">
        <f t="shared" si="411"/>
        <v>-1.6190590261367308E-2</v>
      </c>
      <c r="N1233" s="4">
        <f t="shared" si="417"/>
        <v>-2.3414278323516429E-2</v>
      </c>
      <c r="O1233" s="4">
        <f t="shared" si="419"/>
        <v>-7.5186114424380963E-3</v>
      </c>
      <c r="P1233" s="4">
        <f t="shared" si="399"/>
        <v>-3.3387932953786462E-2</v>
      </c>
      <c r="T1233" s="4">
        <f t="shared" si="403"/>
        <v>-3.9469464613159626E-4</v>
      </c>
      <c r="U1233" s="4">
        <f t="shared" si="404"/>
        <v>-3.9469464613159626E-4</v>
      </c>
      <c r="V1233" s="2">
        <f t="shared" si="412"/>
        <v>3.9239226069581211E-2</v>
      </c>
      <c r="W1233" s="4">
        <f t="shared" si="413"/>
        <v>2.8846833808885378E-2</v>
      </c>
      <c r="X1233" s="4">
        <f t="shared" si="414"/>
        <v>-3.8137437195869622E-2</v>
      </c>
      <c r="Y1233" s="4">
        <f t="shared" si="407"/>
        <v>7.4481799743607675E-3</v>
      </c>
      <c r="Z1233" s="4">
        <f t="shared" si="408"/>
        <v>1.3800392360231726E-2</v>
      </c>
      <c r="AA1233" s="4">
        <f t="shared" si="418"/>
        <v>-1.457809648977298E-2</v>
      </c>
    </row>
    <row r="1234" spans="1:27" x14ac:dyDescent="0.3">
      <c r="A1234" s="1">
        <f t="shared" si="400"/>
        <v>48</v>
      </c>
      <c r="B1234" s="1">
        <f t="shared" si="401"/>
        <v>1</v>
      </c>
      <c r="C1234" s="10">
        <v>40868</v>
      </c>
      <c r="D1234" s="3">
        <v>1192.98</v>
      </c>
      <c r="E1234" s="3">
        <v>1215.6199999999999</v>
      </c>
      <c r="F1234" s="3">
        <f t="shared" si="409"/>
        <v>1223.896</v>
      </c>
      <c r="G1234" s="3">
        <f t="shared" si="415"/>
        <v>1237.9819999999997</v>
      </c>
      <c r="H1234" s="4">
        <f t="shared" si="402"/>
        <v>-1.8648459671780589E-2</v>
      </c>
      <c r="I1234" s="4">
        <f t="shared" si="405"/>
        <v>-2.4678155719327179E-5</v>
      </c>
      <c r="J1234" s="4">
        <f t="shared" si="406"/>
        <v>-1.8623781516061262E-2</v>
      </c>
      <c r="K1234" s="4">
        <f t="shared" si="410"/>
        <v>1.3141117920454002E-2</v>
      </c>
      <c r="L1234" s="4">
        <f t="shared" si="416"/>
        <v>2.2483627871691558E-2</v>
      </c>
      <c r="M1234" s="4">
        <f t="shared" si="411"/>
        <v>-2.5260316236020007E-2</v>
      </c>
      <c r="N1234" s="4">
        <f t="shared" si="417"/>
        <v>-3.6351093957747153E-2</v>
      </c>
      <c r="O1234" s="4">
        <f t="shared" si="419"/>
        <v>-1.1807406662307654E-2</v>
      </c>
      <c r="P1234" s="4">
        <f t="shared" si="399"/>
        <v>-5.1413759104354251E-2</v>
      </c>
      <c r="T1234" s="4">
        <f t="shared" si="403"/>
        <v>-1.8648459671780589E-2</v>
      </c>
      <c r="U1234" s="4">
        <f t="shared" si="404"/>
        <v>-1.8648459671780589E-2</v>
      </c>
      <c r="V1234" s="2">
        <f t="shared" si="412"/>
        <v>2.9720725537778044E-2</v>
      </c>
      <c r="W1234" s="4">
        <f t="shared" si="413"/>
        <v>1.9423518282400198E-2</v>
      </c>
      <c r="X1234" s="4">
        <f t="shared" si="414"/>
        <v>-4.6973110290945655E-2</v>
      </c>
      <c r="Y1234" s="4">
        <f t="shared" si="407"/>
        <v>5.0843565211916477E-4</v>
      </c>
      <c r="Z1234" s="4">
        <f t="shared" si="408"/>
        <v>6.8168912168307047E-3</v>
      </c>
      <c r="AA1234" s="4">
        <f t="shared" si="418"/>
        <v>-2.250037537897287E-2</v>
      </c>
    </row>
    <row r="1235" spans="1:27" x14ac:dyDescent="0.3">
      <c r="A1235" s="1">
        <f t="shared" si="400"/>
        <v>48</v>
      </c>
      <c r="B1235" s="1">
        <f t="shared" si="401"/>
        <v>2</v>
      </c>
      <c r="C1235" s="10">
        <v>40869</v>
      </c>
      <c r="D1235" s="3">
        <v>1188.04</v>
      </c>
      <c r="E1235" s="3">
        <v>1192.98</v>
      </c>
      <c r="F1235" s="3">
        <f t="shared" si="409"/>
        <v>1209.942</v>
      </c>
      <c r="G1235" s="3">
        <f t="shared" si="415"/>
        <v>1229.194</v>
      </c>
      <c r="H1235" s="4">
        <f t="shared" si="402"/>
        <v>-4.1408908783047947E-3</v>
      </c>
      <c r="I1235" s="4">
        <f t="shared" si="405"/>
        <v>0</v>
      </c>
      <c r="J1235" s="4">
        <f t="shared" si="406"/>
        <v>-4.1408908783047947E-3</v>
      </c>
      <c r="K1235" s="4">
        <f t="shared" si="410"/>
        <v>1.8807943134000568E-2</v>
      </c>
      <c r="L1235" s="4">
        <f t="shared" si="416"/>
        <v>3.4188893918310981E-2</v>
      </c>
      <c r="M1235" s="4">
        <f t="shared" si="411"/>
        <v>-1.8101694130793083E-2</v>
      </c>
      <c r="N1235" s="4">
        <f t="shared" si="417"/>
        <v>-3.3480475823995236E-2</v>
      </c>
      <c r="O1235" s="4">
        <f t="shared" si="419"/>
        <v>-1.6204841587825286E-2</v>
      </c>
      <c r="P1235" s="4">
        <f t="shared" si="399"/>
        <v>-5.5341751216564462E-2</v>
      </c>
      <c r="T1235" s="4">
        <f t="shared" si="403"/>
        <v>-4.1408908783047947E-3</v>
      </c>
      <c r="U1235" s="4">
        <f t="shared" si="404"/>
        <v>-4.1408908783047947E-3</v>
      </c>
      <c r="V1235" s="2">
        <f t="shared" si="412"/>
        <v>5.4342906000100527E-2</v>
      </c>
      <c r="W1235" s="4">
        <f t="shared" si="413"/>
        <v>4.3799476940099565E-2</v>
      </c>
      <c r="X1235" s="4">
        <f t="shared" si="414"/>
        <v>-5.5469427019979159E-2</v>
      </c>
      <c r="Y1235" s="4">
        <f t="shared" si="407"/>
        <v>6.1046021971676917E-3</v>
      </c>
      <c r="Z1235" s="4">
        <f t="shared" si="408"/>
        <v>1.2448342989593649E-2</v>
      </c>
      <c r="AA1235" s="4">
        <f t="shared" si="418"/>
        <v>-3.0841542205269516E-2</v>
      </c>
    </row>
    <row r="1236" spans="1:27" x14ac:dyDescent="0.3">
      <c r="A1236" s="1">
        <f t="shared" si="400"/>
        <v>48</v>
      </c>
      <c r="B1236" s="1">
        <f t="shared" si="401"/>
        <v>3</v>
      </c>
      <c r="C1236" s="10">
        <v>40870</v>
      </c>
      <c r="D1236" s="3">
        <v>1161.79</v>
      </c>
      <c r="E1236" s="3">
        <v>1187.48</v>
      </c>
      <c r="F1236" s="3">
        <f t="shared" si="409"/>
        <v>1194.9180000000001</v>
      </c>
      <c r="G1236" s="3">
        <f t="shared" si="415"/>
        <v>1222.4630000000002</v>
      </c>
      <c r="H1236" s="4">
        <f t="shared" si="402"/>
        <v>-2.2095215649304736E-2</v>
      </c>
      <c r="I1236" s="4">
        <f t="shared" si="405"/>
        <v>-4.7136460051845516E-4</v>
      </c>
      <c r="J1236" s="4">
        <f t="shared" si="406"/>
        <v>-2.162385104878628E-2</v>
      </c>
      <c r="K1236" s="4">
        <f t="shared" si="410"/>
        <v>1.2760513114036634E-2</v>
      </c>
      <c r="L1236" s="4">
        <f t="shared" si="416"/>
        <v>3.4649039127002963E-2</v>
      </c>
      <c r="M1236" s="4">
        <f t="shared" si="411"/>
        <v>-2.7724078137579444E-2</v>
      </c>
      <c r="N1236" s="4">
        <f t="shared" si="417"/>
        <v>-4.9631767996250374E-2</v>
      </c>
      <c r="O1236" s="4">
        <f t="shared" si="419"/>
        <v>-2.3709104054949755E-2</v>
      </c>
      <c r="P1236" s="4">
        <f t="shared" si="399"/>
        <v>-7.6214178938329033E-2</v>
      </c>
      <c r="T1236" s="4">
        <f t="shared" si="403"/>
        <v>-2.2095215649304736E-2</v>
      </c>
      <c r="U1236" s="4">
        <f t="shared" si="404"/>
        <v>-2.2095215649304736E-2</v>
      </c>
      <c r="V1236" s="2">
        <f t="shared" si="412"/>
        <v>4.1134978620248577E-2</v>
      </c>
      <c r="W1236" s="4">
        <f t="shared" si="413"/>
        <v>3.0723628834045995E-2</v>
      </c>
      <c r="X1236" s="4">
        <f t="shared" si="414"/>
        <v>-6.0731985350591482E-2</v>
      </c>
      <c r="Y1236" s="4">
        <f t="shared" si="407"/>
        <v>1.3257654154244476E-4</v>
      </c>
      <c r="Z1236" s="4">
        <f t="shared" si="408"/>
        <v>6.4386622206905001E-3</v>
      </c>
      <c r="AA1236" s="4">
        <f t="shared" si="418"/>
        <v>-4.4071717941004937E-2</v>
      </c>
    </row>
    <row r="1237" spans="1:27" x14ac:dyDescent="0.3">
      <c r="A1237" s="1">
        <f t="shared" si="400"/>
        <v>48</v>
      </c>
      <c r="B1237" s="1">
        <f t="shared" si="401"/>
        <v>5</v>
      </c>
      <c r="C1237" s="10">
        <v>40872</v>
      </c>
      <c r="D1237" s="3">
        <v>1158.67</v>
      </c>
      <c r="E1237" s="3">
        <v>1161.4100000000001</v>
      </c>
      <c r="F1237" s="3">
        <f t="shared" si="409"/>
        <v>1183.4259999999999</v>
      </c>
      <c r="G1237" s="3">
        <f t="shared" si="415"/>
        <v>1214.3610000000003</v>
      </c>
      <c r="H1237" s="4">
        <f t="shared" si="402"/>
        <v>-2.6855111508963677E-3</v>
      </c>
      <c r="I1237" s="4">
        <f t="shared" si="405"/>
        <v>-3.2708148632703139E-4</v>
      </c>
      <c r="J1237" s="4">
        <f t="shared" si="406"/>
        <v>-2.3584296645693362E-3</v>
      </c>
      <c r="K1237" s="4">
        <f t="shared" si="410"/>
        <v>2.3950111465927616E-2</v>
      </c>
      <c r="L1237" s="4">
        <f t="shared" si="416"/>
        <v>5.0576170296602017E-2</v>
      </c>
      <c r="M1237" s="4">
        <f t="shared" si="411"/>
        <v>-2.0918925222193747E-2</v>
      </c>
      <c r="N1237" s="4">
        <f t="shared" si="417"/>
        <v>-4.5860333129934379E-2</v>
      </c>
      <c r="O1237" s="4">
        <f t="shared" si="419"/>
        <v>-2.6698714905883814E-2</v>
      </c>
      <c r="P1237" s="4">
        <f t="shared" si="399"/>
        <v>-7.8695016061830103E-2</v>
      </c>
      <c r="T1237" s="4">
        <f t="shared" si="403"/>
        <v>-2.6855111508963677E-3</v>
      </c>
      <c r="U1237" s="4">
        <f t="shared" si="404"/>
        <v>-2.6855111508963677E-3</v>
      </c>
      <c r="V1237" s="2">
        <f t="shared" si="412"/>
        <v>4.6772652544780163E-2</v>
      </c>
      <c r="W1237" s="4">
        <f t="shared" si="413"/>
        <v>3.6304926019332377E-2</v>
      </c>
      <c r="X1237" s="4">
        <f t="shared" si="414"/>
        <v>-4.7248238264001409E-2</v>
      </c>
      <c r="Y1237" s="4">
        <f t="shared" si="407"/>
        <v>1.1182653716975922E-2</v>
      </c>
      <c r="Z1237" s="4">
        <f t="shared" si="408"/>
        <v>1.7558412892482372E-2</v>
      </c>
      <c r="AA1237" s="4">
        <f t="shared" si="418"/>
        <v>-4.9682966941193188E-2</v>
      </c>
    </row>
    <row r="1238" spans="1:27" x14ac:dyDescent="0.3">
      <c r="A1238" s="1">
        <f t="shared" si="400"/>
        <v>49</v>
      </c>
      <c r="B1238" s="1">
        <f t="shared" si="401"/>
        <v>1</v>
      </c>
      <c r="C1238" s="10">
        <v>40875</v>
      </c>
      <c r="D1238" s="3">
        <v>1192.55</v>
      </c>
      <c r="E1238" s="3">
        <v>1158.67</v>
      </c>
      <c r="F1238" s="3">
        <f t="shared" si="409"/>
        <v>1178.806</v>
      </c>
      <c r="G1238" s="3">
        <f t="shared" si="415"/>
        <v>1207.231</v>
      </c>
      <c r="H1238" s="4">
        <f t="shared" si="402"/>
        <v>2.924042220822139E-2</v>
      </c>
      <c r="I1238" s="4">
        <f t="shared" si="405"/>
        <v>0</v>
      </c>
      <c r="J1238" s="4">
        <f t="shared" si="406"/>
        <v>2.924042220822139E-2</v>
      </c>
      <c r="K1238" s="4">
        <f t="shared" si="410"/>
        <v>1.4413077062493909E-2</v>
      </c>
      <c r="L1238" s="4">
        <f t="shared" si="416"/>
        <v>4.3318824360881178E-2</v>
      </c>
      <c r="M1238" s="4">
        <f t="shared" si="411"/>
        <v>1.1659255212477638E-2</v>
      </c>
      <c r="N1238" s="4">
        <f t="shared" si="417"/>
        <v>-1.2160887187290617E-2</v>
      </c>
      <c r="O1238" s="4">
        <f t="shared" si="419"/>
        <v>-2.3835478596285233E-2</v>
      </c>
      <c r="P1238" s="4">
        <f t="shared" si="399"/>
        <v>-5.1755669348939395E-2</v>
      </c>
      <c r="T1238" s="4">
        <f t="shared" si="403"/>
        <v>2.924042220822139E-2</v>
      </c>
      <c r="U1238" s="4">
        <f t="shared" si="404"/>
        <v>2.924042220822139E-2</v>
      </c>
      <c r="V1238" s="2">
        <f t="shared" si="412"/>
        <v>4.9177073713827076E-2</v>
      </c>
      <c r="W1238" s="4">
        <f t="shared" si="413"/>
        <v>3.8685302976688762E-2</v>
      </c>
      <c r="X1238" s="4">
        <f t="shared" si="414"/>
        <v>-1.9002179903755304E-2</v>
      </c>
      <c r="Y1238" s="4">
        <f t="shared" si="407"/>
        <v>1.7645349544827573E-3</v>
      </c>
      <c r="Z1238" s="4">
        <f t="shared" si="408"/>
        <v>8.0809105390076824E-3</v>
      </c>
      <c r="AA1238" s="4">
        <f t="shared" si="418"/>
        <v>-4.6007950432806644E-2</v>
      </c>
    </row>
    <row r="1239" spans="1:27" x14ac:dyDescent="0.3">
      <c r="A1239" s="1">
        <f t="shared" si="400"/>
        <v>49</v>
      </c>
      <c r="B1239" s="1">
        <f t="shared" si="401"/>
        <v>2</v>
      </c>
      <c r="C1239" s="10">
        <v>40876</v>
      </c>
      <c r="D1239" s="3">
        <v>1195.19</v>
      </c>
      <c r="E1239" s="3">
        <v>1192.56</v>
      </c>
      <c r="F1239" s="3">
        <f t="shared" si="409"/>
        <v>1179.248</v>
      </c>
      <c r="G1239" s="3">
        <f t="shared" si="415"/>
        <v>1201.5719999999999</v>
      </c>
      <c r="H1239" s="4">
        <f t="shared" si="402"/>
        <v>2.2137436585468956E-3</v>
      </c>
      <c r="I1239" s="4">
        <f t="shared" si="405"/>
        <v>8.3853926460030239E-6</v>
      </c>
      <c r="J1239" s="4">
        <f t="shared" si="406"/>
        <v>2.2053582659008926E-3</v>
      </c>
      <c r="K1239" s="4">
        <f t="shared" si="410"/>
        <v>-1.4496247536790834E-2</v>
      </c>
      <c r="L1239" s="4">
        <f t="shared" si="416"/>
        <v>8.1599187548622512E-3</v>
      </c>
      <c r="M1239" s="4">
        <f t="shared" si="411"/>
        <v>1.3518784852719705E-2</v>
      </c>
      <c r="N1239" s="4">
        <f t="shared" si="417"/>
        <v>-5.3113754315179075E-3</v>
      </c>
      <c r="O1239" s="4">
        <f t="shared" si="419"/>
        <v>-1.8678201792183536E-2</v>
      </c>
      <c r="P1239" s="4">
        <f t="shared" si="399"/>
        <v>-4.9656499475207561E-2</v>
      </c>
      <c r="T1239" s="4">
        <f t="shared" si="403"/>
        <v>2.2137436585468956E-3</v>
      </c>
      <c r="U1239" s="4">
        <f t="shared" si="404"/>
        <v>2.2137436585468956E-3</v>
      </c>
      <c r="V1239" s="2">
        <f t="shared" si="412"/>
        <v>3.6057188377851133E-4</v>
      </c>
      <c r="W1239" s="4">
        <f t="shared" si="413"/>
        <v>-9.6430338350593694E-3</v>
      </c>
      <c r="X1239" s="4">
        <f t="shared" si="414"/>
        <v>1.8525038139784709E-3</v>
      </c>
      <c r="Y1239" s="4">
        <f t="shared" si="407"/>
        <v>-2.6784324250796018E-2</v>
      </c>
      <c r="Z1239" s="4">
        <f t="shared" si="408"/>
        <v>-2.0647956353664815E-2</v>
      </c>
      <c r="AA1239" s="4">
        <f t="shared" si="418"/>
        <v>-3.6480223809866125E-2</v>
      </c>
    </row>
    <row r="1240" spans="1:27" x14ac:dyDescent="0.3">
      <c r="A1240" s="1">
        <f t="shared" si="400"/>
        <v>49</v>
      </c>
      <c r="B1240" s="1">
        <f t="shared" si="401"/>
        <v>3</v>
      </c>
      <c r="C1240" s="10">
        <v>40877</v>
      </c>
      <c r="D1240" s="3">
        <v>1246.96</v>
      </c>
      <c r="E1240" s="3">
        <v>1196.72</v>
      </c>
      <c r="F1240" s="3">
        <f t="shared" si="409"/>
        <v>1191.0320000000002</v>
      </c>
      <c r="G1240" s="3">
        <f t="shared" si="415"/>
        <v>1200.4869999999999</v>
      </c>
      <c r="H1240" s="4">
        <f t="shared" si="402"/>
        <v>4.3315288782536654E-2</v>
      </c>
      <c r="I1240" s="4">
        <f t="shared" si="405"/>
        <v>1.280131192530035E-3</v>
      </c>
      <c r="J1240" s="4">
        <f t="shared" si="406"/>
        <v>4.2035157590006617E-2</v>
      </c>
      <c r="K1240" s="4">
        <f t="shared" si="410"/>
        <v>-1.5177503158493521E-2</v>
      </c>
      <c r="L1240" s="4">
        <f t="shared" si="416"/>
        <v>1.1155827385872711E-4</v>
      </c>
      <c r="M1240" s="4">
        <f t="shared" si="411"/>
        <v>4.6957596437375217E-2</v>
      </c>
      <c r="N1240" s="4">
        <f t="shared" si="417"/>
        <v>3.8711789465442098E-2</v>
      </c>
      <c r="O1240" s="4">
        <f t="shared" si="419"/>
        <v>-7.5824404952842912E-3</v>
      </c>
      <c r="P1240" s="4">
        <f t="shared" si="399"/>
        <v>-8.4920963073694088E-3</v>
      </c>
      <c r="T1240" s="4">
        <f t="shared" si="403"/>
        <v>4.3315288782536654E-2</v>
      </c>
      <c r="U1240" s="4">
        <f t="shared" si="404"/>
        <v>4.3315288782536654E-2</v>
      </c>
      <c r="V1240" s="2">
        <f t="shared" si="412"/>
        <v>-5.9823124356797588E-3</v>
      </c>
      <c r="W1240" s="4">
        <f t="shared" si="413"/>
        <v>-1.5922489311322969E-2</v>
      </c>
      <c r="X1240" s="4">
        <f t="shared" si="414"/>
        <v>4.959428975455378E-2</v>
      </c>
      <c r="Y1240" s="4">
        <f t="shared" si="407"/>
        <v>-2.7457085413375066E-2</v>
      </c>
      <c r="Z1240" s="4">
        <f t="shared" si="408"/>
        <v>-2.1324959443396897E-2</v>
      </c>
      <c r="AA1240" s="4">
        <f t="shared" si="418"/>
        <v>-1.562884832496091E-2</v>
      </c>
    </row>
    <row r="1241" spans="1:27" x14ac:dyDescent="0.3">
      <c r="A1241" s="1">
        <f t="shared" si="400"/>
        <v>49</v>
      </c>
      <c r="B1241" s="1">
        <f t="shared" si="401"/>
        <v>4</v>
      </c>
      <c r="C1241" s="10">
        <v>40878</v>
      </c>
      <c r="D1241" s="3">
        <v>1244.58</v>
      </c>
      <c r="E1241" s="3">
        <v>1246.9100000000001</v>
      </c>
      <c r="F1241" s="3">
        <f t="shared" si="409"/>
        <v>1207.5900000000001</v>
      </c>
      <c r="G1241" s="3">
        <f t="shared" si="415"/>
        <v>1201.2539999999999</v>
      </c>
      <c r="H1241" s="4">
        <f t="shared" si="402"/>
        <v>-1.9086418168987851E-3</v>
      </c>
      <c r="I1241" s="4">
        <f t="shared" si="405"/>
        <v>-4.0097517161700873E-5</v>
      </c>
      <c r="J1241" s="4">
        <f t="shared" si="406"/>
        <v>-1.8685442997370843E-3</v>
      </c>
      <c r="K1241" s="4">
        <f t="shared" si="410"/>
        <v>-3.8988820812215177E-2</v>
      </c>
      <c r="L1241" s="4">
        <f t="shared" si="416"/>
        <v>-4.0514531340219581E-2</v>
      </c>
      <c r="M1241" s="4">
        <f t="shared" si="411"/>
        <v>3.0631257297592543E-2</v>
      </c>
      <c r="N1241" s="4">
        <f t="shared" si="417"/>
        <v>3.6067309661403854E-2</v>
      </c>
      <c r="O1241" s="4">
        <f t="shared" si="419"/>
        <v>5.0908740297933765E-3</v>
      </c>
      <c r="P1241" s="4">
        <f t="shared" si="399"/>
        <v>-1.0384529754142816E-2</v>
      </c>
      <c r="T1241" s="4">
        <f t="shared" si="403"/>
        <v>-1.9086418168987851E-3</v>
      </c>
      <c r="U1241" s="4">
        <f t="shared" si="404"/>
        <v>-1.9086418168987851E-3</v>
      </c>
      <c r="V1241" s="2">
        <f t="shared" si="412"/>
        <v>-6.8302110733303445E-2</v>
      </c>
      <c r="W1241" s="4">
        <f t="shared" si="413"/>
        <v>-7.7619089625970389E-2</v>
      </c>
      <c r="X1241" s="4">
        <f t="shared" si="414"/>
        <v>7.1260726981640377E-2</v>
      </c>
      <c r="Y1241" s="4">
        <f t="shared" si="407"/>
        <v>-5.0971503844481736E-2</v>
      </c>
      <c r="Z1241" s="4">
        <f t="shared" si="408"/>
        <v>-4.4987642155459764E-2</v>
      </c>
      <c r="AA1241" s="4">
        <f t="shared" si="418"/>
        <v>1.0604911801479286E-2</v>
      </c>
    </row>
    <row r="1242" spans="1:27" x14ac:dyDescent="0.3">
      <c r="A1242" s="1">
        <f t="shared" si="400"/>
        <v>49</v>
      </c>
      <c r="B1242" s="1">
        <f t="shared" si="401"/>
        <v>5</v>
      </c>
      <c r="C1242" s="10">
        <v>40879</v>
      </c>
      <c r="D1242" s="3">
        <v>1244.28</v>
      </c>
      <c r="E1242" s="3">
        <v>1246.03</v>
      </c>
      <c r="F1242" s="3">
        <f t="shared" si="409"/>
        <v>1224.712</v>
      </c>
      <c r="G1242" s="3">
        <f t="shared" si="415"/>
        <v>1204.0690000000002</v>
      </c>
      <c r="H1242" s="4">
        <f t="shared" si="402"/>
        <v>-2.4104517186517103E-4</v>
      </c>
      <c r="I1242" s="4">
        <f t="shared" si="405"/>
        <v>1.1650516640152064E-3</v>
      </c>
      <c r="J1242" s="4">
        <f t="shared" si="406"/>
        <v>-1.4060968358803774E-3</v>
      </c>
      <c r="K1242" s="4">
        <f t="shared" si="410"/>
        <v>-1.989426151794179E-2</v>
      </c>
      <c r="L1242" s="4">
        <f t="shared" si="416"/>
        <v>-3.6139813341760758E-2</v>
      </c>
      <c r="M1242" s="4">
        <f t="shared" si="411"/>
        <v>1.5977633925363666E-2</v>
      </c>
      <c r="N1242" s="4">
        <f t="shared" si="417"/>
        <v>3.3395926645399705E-2</v>
      </c>
      <c r="O1242" s="4">
        <f t="shared" si="419"/>
        <v>1.6590317291927704E-2</v>
      </c>
      <c r="P1242" s="4">
        <f t="shared" si="399"/>
        <v>-1.0623071785248661E-2</v>
      </c>
      <c r="T1242" s="4">
        <f t="shared" si="403"/>
        <v>-2.4104517186517103E-4</v>
      </c>
      <c r="U1242" s="4">
        <f t="shared" si="404"/>
        <v>-2.4104517186517103E-4</v>
      </c>
      <c r="V1242" s="2">
        <f t="shared" si="412"/>
        <v>-6.9027302383133149E-2</v>
      </c>
      <c r="W1242" s="4">
        <f t="shared" si="413"/>
        <v>-7.8337029359301869E-2</v>
      </c>
      <c r="X1242" s="4">
        <f t="shared" si="414"/>
        <v>7.3886438761683562E-2</v>
      </c>
      <c r="Y1242" s="4">
        <f t="shared" si="407"/>
        <v>-3.2115031324451253E-2</v>
      </c>
      <c r="Z1242" s="4">
        <f t="shared" si="408"/>
        <v>-2.6012274866768586E-2</v>
      </c>
      <c r="AA1242" s="4">
        <f t="shared" si="418"/>
        <v>3.4886845480832818E-2</v>
      </c>
    </row>
    <row r="1243" spans="1:27" x14ac:dyDescent="0.3">
      <c r="A1243" s="1">
        <f t="shared" si="400"/>
        <v>50</v>
      </c>
      <c r="B1243" s="1">
        <f t="shared" si="401"/>
        <v>1</v>
      </c>
      <c r="C1243" s="10">
        <v>40882</v>
      </c>
      <c r="D1243" s="3">
        <v>1257.08</v>
      </c>
      <c r="E1243" s="3">
        <v>1244.33</v>
      </c>
      <c r="F1243" s="3">
        <f t="shared" si="409"/>
        <v>1237.6179999999999</v>
      </c>
      <c r="G1243" s="3">
        <f t="shared" si="415"/>
        <v>1208.212</v>
      </c>
      <c r="H1243" s="4">
        <f t="shared" si="402"/>
        <v>1.028707364901787E-2</v>
      </c>
      <c r="I1243" s="4">
        <f t="shared" si="405"/>
        <v>4.0183881441439651E-5</v>
      </c>
      <c r="J1243" s="4">
        <f t="shared" si="406"/>
        <v>1.024688976757643E-2</v>
      </c>
      <c r="K1243" s="4">
        <f t="shared" si="410"/>
        <v>-9.2643938663322708E-3</v>
      </c>
      <c r="L1243" s="4">
        <f t="shared" si="416"/>
        <v>-3.3350835646138832E-2</v>
      </c>
      <c r="M1243" s="4">
        <f t="shared" si="411"/>
        <v>1.5725369217319068E-2</v>
      </c>
      <c r="N1243" s="4">
        <f t="shared" si="417"/>
        <v>4.044654414953662E-2</v>
      </c>
      <c r="O1243" s="4">
        <f t="shared" si="419"/>
        <v>2.3392305978935272E-2</v>
      </c>
      <c r="P1243" s="4">
        <f t="shared" si="399"/>
        <v>-4.4527845806444831E-4</v>
      </c>
      <c r="T1243" s="4">
        <f t="shared" si="403"/>
        <v>1.028707364901787E-2</v>
      </c>
      <c r="U1243" s="4">
        <f t="shared" si="404"/>
        <v>1.028707364901787E-2</v>
      </c>
      <c r="V1243" s="2">
        <f t="shared" si="412"/>
        <v>-4.1574243739351285E-2</v>
      </c>
      <c r="W1243" s="4">
        <f t="shared" si="413"/>
        <v>-5.1158501301957822E-2</v>
      </c>
      <c r="X1243" s="4">
        <f t="shared" si="414"/>
        <v>5.4110938744706703E-2</v>
      </c>
      <c r="Y1243" s="4">
        <f t="shared" si="407"/>
        <v>-2.1617705663510213E-2</v>
      </c>
      <c r="Z1243" s="4">
        <f t="shared" si="408"/>
        <v>-1.5448760945818285E-2</v>
      </c>
      <c r="AA1243" s="4">
        <f t="shared" si="418"/>
        <v>4.9891161056187273E-2</v>
      </c>
    </row>
    <row r="1244" spans="1:27" x14ac:dyDescent="0.3">
      <c r="A1244" s="1">
        <f t="shared" si="400"/>
        <v>50</v>
      </c>
      <c r="B1244" s="1">
        <f t="shared" si="401"/>
        <v>2</v>
      </c>
      <c r="C1244" s="10">
        <v>40883</v>
      </c>
      <c r="D1244" s="3">
        <v>1258.47</v>
      </c>
      <c r="E1244" s="3">
        <v>1257.19</v>
      </c>
      <c r="F1244" s="3">
        <f t="shared" si="409"/>
        <v>1250.2739999999999</v>
      </c>
      <c r="G1244" s="3">
        <f t="shared" si="415"/>
        <v>1214.761</v>
      </c>
      <c r="H1244" s="4">
        <f t="shared" si="402"/>
        <v>1.1057371050371496E-3</v>
      </c>
      <c r="I1244" s="4">
        <f t="shared" si="405"/>
        <v>8.7504375218862228E-5</v>
      </c>
      <c r="J1244" s="4">
        <f t="shared" si="406"/>
        <v>1.0182327298182874E-3</v>
      </c>
      <c r="K1244" s="4">
        <f t="shared" si="410"/>
        <v>-7.0441022051102708E-3</v>
      </c>
      <c r="L1244" s="4">
        <f t="shared" si="416"/>
        <v>-3.7527886495334867E-2</v>
      </c>
      <c r="M1244" s="4">
        <f t="shared" si="411"/>
        <v>6.5553630644163922E-3</v>
      </c>
      <c r="N1244" s="4">
        <f t="shared" si="417"/>
        <v>3.5981563451576125E-2</v>
      </c>
      <c r="O1244" s="4">
        <f t="shared" si="419"/>
        <v>2.8219186790308801E-2</v>
      </c>
      <c r="P1244" s="4">
        <f t="shared" si="399"/>
        <v>6.5996628605954585E-4</v>
      </c>
      <c r="T1244" s="4">
        <f t="shared" si="403"/>
        <v>1.1057371050371496E-3</v>
      </c>
      <c r="U1244" s="4">
        <f t="shared" si="404"/>
        <v>1.1057371050371496E-3</v>
      </c>
      <c r="V1244" s="2">
        <f t="shared" si="412"/>
        <v>-4.9233143475355484E-2</v>
      </c>
      <c r="W1244" s="4">
        <f t="shared" si="413"/>
        <v>-5.8740812040601949E-2</v>
      </c>
      <c r="X1244" s="4">
        <f t="shared" si="414"/>
        <v>5.2945556773400022E-2</v>
      </c>
      <c r="Y1244" s="4">
        <f t="shared" si="407"/>
        <v>-1.9425098436966701E-2</v>
      </c>
      <c r="Z1244" s="4">
        <f t="shared" si="408"/>
        <v>-1.3242328783105897E-2</v>
      </c>
      <c r="AA1244" s="4">
        <f t="shared" si="418"/>
        <v>6.0229909230288994E-2</v>
      </c>
    </row>
    <row r="1245" spans="1:27" x14ac:dyDescent="0.3">
      <c r="A1245" s="1">
        <f t="shared" si="400"/>
        <v>50</v>
      </c>
      <c r="B1245" s="1">
        <f t="shared" si="401"/>
        <v>3</v>
      </c>
      <c r="C1245" s="10">
        <v>40884</v>
      </c>
      <c r="D1245" s="3">
        <v>1261.01</v>
      </c>
      <c r="E1245" s="3">
        <v>1258.1400000000001</v>
      </c>
      <c r="F1245" s="3">
        <f t="shared" si="409"/>
        <v>1253.0840000000001</v>
      </c>
      <c r="G1245" s="3">
        <f t="shared" si="415"/>
        <v>1222.058</v>
      </c>
      <c r="H1245" s="4">
        <f t="shared" si="402"/>
        <v>2.018323837675879E-3</v>
      </c>
      <c r="I1245" s="4">
        <f t="shared" si="405"/>
        <v>-2.6222317576098537E-4</v>
      </c>
      <c r="J1245" s="4">
        <f t="shared" si="406"/>
        <v>2.2805470134368644E-3</v>
      </c>
      <c r="K1245" s="4">
        <f t="shared" si="410"/>
        <v>-5.8543310527863707E-3</v>
      </c>
      <c r="L1245" s="4">
        <f t="shared" si="416"/>
        <v>-3.2372642971226974E-2</v>
      </c>
      <c r="M1245" s="4">
        <f t="shared" si="411"/>
        <v>6.3251944801784483E-3</v>
      </c>
      <c r="N1245" s="4">
        <f t="shared" si="417"/>
        <v>3.1874100901921186E-2</v>
      </c>
      <c r="O1245" s="4">
        <f t="shared" si="419"/>
        <v>2.4604087199942955E-2</v>
      </c>
      <c r="P1245" s="4">
        <f t="shared" si="399"/>
        <v>2.6796221494226414E-3</v>
      </c>
      <c r="T1245" s="4">
        <f t="shared" si="403"/>
        <v>2.018323837675879E-3</v>
      </c>
      <c r="U1245" s="4">
        <f t="shared" si="404"/>
        <v>2.018323837675879E-3</v>
      </c>
      <c r="V1245" s="2">
        <f t="shared" si="412"/>
        <v>-9.1460265242715288E-3</v>
      </c>
      <c r="W1245" s="4">
        <f t="shared" si="413"/>
        <v>-1.9054566259028734E-2</v>
      </c>
      <c r="X1245" s="4">
        <f t="shared" si="414"/>
        <v>1.1267402322448158E-2</v>
      </c>
      <c r="Y1245" s="4">
        <f t="shared" si="407"/>
        <v>-1.8250162336417495E-2</v>
      </c>
      <c r="Z1245" s="4">
        <f t="shared" si="408"/>
        <v>-1.2059984417001179E-2</v>
      </c>
      <c r="AA1245" s="4">
        <f t="shared" si="418"/>
        <v>5.2099355852739386E-2</v>
      </c>
    </row>
    <row r="1246" spans="1:27" x14ac:dyDescent="0.3">
      <c r="A1246" s="1">
        <f t="shared" si="400"/>
        <v>50</v>
      </c>
      <c r="B1246" s="1">
        <f t="shared" si="401"/>
        <v>4</v>
      </c>
      <c r="C1246" s="10">
        <v>40885</v>
      </c>
      <c r="D1246" s="3">
        <v>1234.3499999999999</v>
      </c>
      <c r="E1246" s="3">
        <v>1260.8699999999999</v>
      </c>
      <c r="F1246" s="3">
        <f t="shared" si="409"/>
        <v>1251.038</v>
      </c>
      <c r="G1246" s="3">
        <f t="shared" si="415"/>
        <v>1229.3140000000001</v>
      </c>
      <c r="H1246" s="4">
        <f t="shared" si="402"/>
        <v>-2.114178317380519E-2</v>
      </c>
      <c r="I1246" s="4">
        <f t="shared" si="405"/>
        <v>-1.1102211719185418E-4</v>
      </c>
      <c r="J1246" s="4">
        <f t="shared" si="406"/>
        <v>-2.1030761056613334E-2</v>
      </c>
      <c r="K1246" s="4">
        <f t="shared" si="410"/>
        <v>-4.5994877122306366E-3</v>
      </c>
      <c r="L1246" s="4">
        <f t="shared" si="416"/>
        <v>-2.5579143349819172E-2</v>
      </c>
      <c r="M1246" s="4">
        <f t="shared" si="411"/>
        <v>-1.3339323026159158E-2</v>
      </c>
      <c r="N1246" s="4">
        <f t="shared" si="417"/>
        <v>4.0965937099877092E-3</v>
      </c>
      <c r="O1246" s="4">
        <f t="shared" si="419"/>
        <v>1.7599546319925413E-2</v>
      </c>
      <c r="P1246" s="4">
        <f t="shared" si="399"/>
        <v>-1.8518813014853367E-2</v>
      </c>
      <c r="T1246" s="4">
        <f t="shared" si="403"/>
        <v>-2.114178317380519E-2</v>
      </c>
      <c r="U1246" s="4">
        <f t="shared" si="404"/>
        <v>-2.114178317380519E-2</v>
      </c>
      <c r="V1246" s="2">
        <f t="shared" si="412"/>
        <v>-1.3029238467577628E-2</v>
      </c>
      <c r="W1246" s="4">
        <f t="shared" si="413"/>
        <v>-2.2898946082901821E-2</v>
      </c>
      <c r="X1246" s="4">
        <f t="shared" si="414"/>
        <v>-8.2196403606035924E-3</v>
      </c>
      <c r="Y1246" s="4">
        <f t="shared" si="407"/>
        <v>-1.7010965421554503E-2</v>
      </c>
      <c r="Z1246" s="4">
        <f t="shared" si="408"/>
        <v>-1.0812974056099453E-2</v>
      </c>
      <c r="AA1246" s="4">
        <f t="shared" si="418"/>
        <v>3.5979098866336968E-2</v>
      </c>
    </row>
    <row r="1247" spans="1:27" x14ac:dyDescent="0.3">
      <c r="A1247" s="1">
        <f t="shared" si="400"/>
        <v>50</v>
      </c>
      <c r="B1247" s="1">
        <f t="shared" si="401"/>
        <v>5</v>
      </c>
      <c r="C1247" s="10">
        <v>40886</v>
      </c>
      <c r="D1247" s="3">
        <v>1255.19</v>
      </c>
      <c r="E1247" s="3">
        <v>1234.48</v>
      </c>
      <c r="F1247" s="3">
        <f t="shared" si="409"/>
        <v>1253.22</v>
      </c>
      <c r="G1247" s="3">
        <f t="shared" si="415"/>
        <v>1238.9659999999999</v>
      </c>
      <c r="H1247" s="4">
        <f t="shared" si="402"/>
        <v>1.6883379916555391E-2</v>
      </c>
      <c r="I1247" s="4">
        <f t="shared" si="405"/>
        <v>1.0531858873099943E-4</v>
      </c>
      <c r="J1247" s="4">
        <f t="shared" si="406"/>
        <v>1.6778061327824393E-2</v>
      </c>
      <c r="K1247" s="4">
        <f t="shared" si="410"/>
        <v>1.4888402803094792E-2</v>
      </c>
      <c r="L1247" s="4">
        <f t="shared" si="416"/>
        <v>2.2792022792022327E-3</v>
      </c>
      <c r="M1247" s="4">
        <f t="shared" si="411"/>
        <v>1.571950655112452E-3</v>
      </c>
      <c r="N1247" s="4">
        <f t="shared" si="417"/>
        <v>1.3094790333229614E-2</v>
      </c>
      <c r="O1247" s="4">
        <f t="shared" si="419"/>
        <v>1.1356049681721598E-2</v>
      </c>
      <c r="P1247" s="4">
        <f t="shared" si="399"/>
        <v>-1.9480932540313963E-3</v>
      </c>
      <c r="T1247" s="4">
        <f t="shared" si="403"/>
        <v>1.6883379916555391E-2</v>
      </c>
      <c r="U1247" s="4">
        <f t="shared" si="404"/>
        <v>1.6883379916555391E-2</v>
      </c>
      <c r="V1247" s="2">
        <f t="shared" si="412"/>
        <v>8.0447198930611776E-3</v>
      </c>
      <c r="W1247" s="4">
        <f t="shared" si="413"/>
        <v>-2.0357273058694619E-3</v>
      </c>
      <c r="X1247" s="4">
        <f t="shared" si="414"/>
        <v>8.7681229305301717E-3</v>
      </c>
      <c r="Y1247" s="4">
        <f t="shared" si="407"/>
        <v>2.2339339402132354E-3</v>
      </c>
      <c r="Z1247" s="4">
        <f t="shared" si="408"/>
        <v>8.553269202576038E-3</v>
      </c>
      <c r="AA1247" s="4">
        <f t="shared" si="418"/>
        <v>2.3277309277609789E-2</v>
      </c>
    </row>
    <row r="1248" spans="1:27" x14ac:dyDescent="0.3">
      <c r="A1248" s="1">
        <f t="shared" si="400"/>
        <v>51</v>
      </c>
      <c r="B1248" s="1">
        <f t="shared" si="401"/>
        <v>1</v>
      </c>
      <c r="C1248" s="10">
        <v>40889</v>
      </c>
      <c r="D1248" s="3">
        <v>1236.47</v>
      </c>
      <c r="E1248" s="3">
        <v>1255.05</v>
      </c>
      <c r="F1248" s="3">
        <f t="shared" si="409"/>
        <v>1249.0980000000002</v>
      </c>
      <c r="G1248" s="3">
        <f t="shared" si="415"/>
        <v>1243.3579999999999</v>
      </c>
      <c r="H1248" s="4">
        <f t="shared" si="402"/>
        <v>-1.4914076753320236E-2</v>
      </c>
      <c r="I1248" s="4">
        <f t="shared" si="405"/>
        <v>-1.1153689879627788E-4</v>
      </c>
      <c r="J1248" s="4">
        <f t="shared" si="406"/>
        <v>-1.4802539854523959E-2</v>
      </c>
      <c r="K1248" s="4">
        <f t="shared" si="410"/>
        <v>-2.3382914140488253E-3</v>
      </c>
      <c r="L1248" s="4">
        <f t="shared" si="416"/>
        <v>-8.8167262857946644E-3</v>
      </c>
      <c r="M1248" s="4">
        <f t="shared" si="411"/>
        <v>-1.0109695156024711E-2</v>
      </c>
      <c r="N1248" s="4">
        <f t="shared" si="417"/>
        <v>-5.5398364750939956E-3</v>
      </c>
      <c r="O1248" s="4">
        <f t="shared" si="419"/>
        <v>4.6422476889857707E-3</v>
      </c>
      <c r="P1248" s="4">
        <f t="shared" si="399"/>
        <v>-1.6833115995038381E-2</v>
      </c>
      <c r="T1248" s="4">
        <f t="shared" si="403"/>
        <v>-1.4914076753320236E-2</v>
      </c>
      <c r="U1248" s="4">
        <f t="shared" si="404"/>
        <v>-1.4914076753320236E-2</v>
      </c>
      <c r="V1248" s="2">
        <f t="shared" si="412"/>
        <v>1.505748133748574E-3</v>
      </c>
      <c r="W1248" s="4">
        <f t="shared" si="413"/>
        <v>-8.5093093475888826E-3</v>
      </c>
      <c r="X1248" s="4">
        <f t="shared" si="414"/>
        <v>-1.639513793871504E-2</v>
      </c>
      <c r="Y1248" s="4">
        <f t="shared" si="407"/>
        <v>-1.4777963590931009E-2</v>
      </c>
      <c r="Z1248" s="4">
        <f t="shared" si="408"/>
        <v>-8.5658925912396097E-3</v>
      </c>
      <c r="AA1248" s="4">
        <f t="shared" si="418"/>
        <v>9.2758831885123242E-3</v>
      </c>
    </row>
    <row r="1249" spans="1:27" x14ac:dyDescent="0.3">
      <c r="A1249" s="1">
        <f t="shared" si="400"/>
        <v>51</v>
      </c>
      <c r="B1249" s="1">
        <f t="shared" si="401"/>
        <v>2</v>
      </c>
      <c r="C1249" s="10">
        <v>40890</v>
      </c>
      <c r="D1249" s="3">
        <v>1225.73</v>
      </c>
      <c r="E1249" s="3">
        <v>1236.83</v>
      </c>
      <c r="F1249" s="3">
        <f t="shared" si="409"/>
        <v>1242.55</v>
      </c>
      <c r="G1249" s="3">
        <f t="shared" si="415"/>
        <v>1246.4119999999998</v>
      </c>
      <c r="H1249" s="4">
        <f t="shared" si="402"/>
        <v>-8.686017452910309E-3</v>
      </c>
      <c r="I1249" s="4">
        <f t="shared" si="405"/>
        <v>2.9115142300249899E-4</v>
      </c>
      <c r="J1249" s="4">
        <f t="shared" si="406"/>
        <v>-8.9771688759128082E-3</v>
      </c>
      <c r="K1249" s="4">
        <f t="shared" si="410"/>
        <v>8.3180344043930331E-3</v>
      </c>
      <c r="L1249" s="4">
        <f t="shared" si="416"/>
        <v>9.8991483820877243E-3</v>
      </c>
      <c r="M1249" s="4">
        <f t="shared" si="411"/>
        <v>-1.3536678604482667E-2</v>
      </c>
      <c r="N1249" s="4">
        <f t="shared" si="417"/>
        <v>-1.6593229205110183E-2</v>
      </c>
      <c r="O1249" s="4">
        <f t="shared" si="419"/>
        <v>-3.1507754562585992E-3</v>
      </c>
      <c r="P1249" s="4">
        <f t="shared" si="399"/>
        <v>-2.5372920708628923E-2</v>
      </c>
      <c r="T1249" s="4">
        <f t="shared" si="403"/>
        <v>-8.686017452910309E-3</v>
      </c>
      <c r="U1249" s="4">
        <f t="shared" si="404"/>
        <v>-8.686017452910309E-3</v>
      </c>
      <c r="V1249" s="2">
        <f t="shared" si="412"/>
        <v>1.7792586961268772E-2</v>
      </c>
      <c r="W1249" s="4">
        <f t="shared" si="413"/>
        <v>7.6146610916559953E-3</v>
      </c>
      <c r="X1249" s="4">
        <f t="shared" si="414"/>
        <v>-2.6015717498231988E-2</v>
      </c>
      <c r="Y1249" s="4">
        <f t="shared" si="407"/>
        <v>-4.2545096654872227E-3</v>
      </c>
      <c r="Z1249" s="4">
        <f t="shared" si="408"/>
        <v>2.0239143394467783E-3</v>
      </c>
      <c r="AA1249" s="4">
        <f t="shared" si="418"/>
        <v>-6.1778458161970366E-3</v>
      </c>
    </row>
    <row r="1250" spans="1:27" x14ac:dyDescent="0.3">
      <c r="A1250" s="1">
        <f t="shared" si="400"/>
        <v>51</v>
      </c>
      <c r="B1250" s="1">
        <f t="shared" si="401"/>
        <v>3</v>
      </c>
      <c r="C1250" s="10">
        <v>40891</v>
      </c>
      <c r="D1250" s="3">
        <v>1211.82</v>
      </c>
      <c r="E1250" s="3">
        <v>1225.73</v>
      </c>
      <c r="F1250" s="3">
        <f t="shared" si="409"/>
        <v>1232.712</v>
      </c>
      <c r="G1250" s="3">
        <f t="shared" si="415"/>
        <v>1242.8979999999999</v>
      </c>
      <c r="H1250" s="4">
        <f t="shared" si="402"/>
        <v>-1.1348339356954697E-2</v>
      </c>
      <c r="I1250" s="4">
        <f t="shared" si="405"/>
        <v>0</v>
      </c>
      <c r="J1250" s="4">
        <f t="shared" si="406"/>
        <v>-1.1348339356954697E-2</v>
      </c>
      <c r="K1250" s="4">
        <f t="shared" si="410"/>
        <v>9.957331549362361E-3</v>
      </c>
      <c r="L1250" s="4">
        <f t="shared" si="416"/>
        <v>1.682353463740879E-2</v>
      </c>
      <c r="M1250" s="4">
        <f t="shared" si="411"/>
        <v>-1.694799758581084E-2</v>
      </c>
      <c r="N1250" s="4">
        <f t="shared" si="417"/>
        <v>-2.5004465370448724E-2</v>
      </c>
      <c r="O1250" s="4">
        <f t="shared" si="419"/>
        <v>-8.4055387763858676E-3</v>
      </c>
      <c r="P1250" s="4">
        <f t="shared" si="399"/>
        <v>-3.6433319550904994E-2</v>
      </c>
      <c r="T1250" s="4">
        <f t="shared" si="403"/>
        <v>-1.1348339356954697E-2</v>
      </c>
      <c r="U1250" s="4">
        <f t="shared" si="404"/>
        <v>-1.1348339356954697E-2</v>
      </c>
      <c r="V1250" s="2">
        <f t="shared" si="412"/>
        <v>2.8782847772347884E-2</v>
      </c>
      <c r="W1250" s="4">
        <f t="shared" si="413"/>
        <v>1.8495019294624323E-2</v>
      </c>
      <c r="X1250" s="4">
        <f t="shared" si="414"/>
        <v>-3.9008413890452932E-2</v>
      </c>
      <c r="Y1250" s="4">
        <f t="shared" si="407"/>
        <v>-2.6356526345449596E-3</v>
      </c>
      <c r="Z1250" s="4">
        <f t="shared" si="408"/>
        <v>3.6529786682801455E-3</v>
      </c>
      <c r="AA1250" s="4">
        <f t="shared" si="418"/>
        <v>-1.6257489521851742E-2</v>
      </c>
    </row>
    <row r="1251" spans="1:27" x14ac:dyDescent="0.3">
      <c r="A1251" s="1">
        <f t="shared" si="400"/>
        <v>51</v>
      </c>
      <c r="B1251" s="1">
        <f t="shared" si="401"/>
        <v>4</v>
      </c>
      <c r="C1251" s="10">
        <v>40892</v>
      </c>
      <c r="D1251" s="3">
        <v>1215.75</v>
      </c>
      <c r="E1251" s="3">
        <v>1212.1199999999999</v>
      </c>
      <c r="F1251" s="3">
        <f t="shared" si="409"/>
        <v>1228.992</v>
      </c>
      <c r="G1251" s="3">
        <f t="shared" si="415"/>
        <v>1240.0149999999999</v>
      </c>
      <c r="H1251" s="4">
        <f t="shared" si="402"/>
        <v>3.2430558993910515E-3</v>
      </c>
      <c r="I1251" s="4">
        <f t="shared" si="405"/>
        <v>2.4756151903744333E-4</v>
      </c>
      <c r="J1251" s="4">
        <f t="shared" si="406"/>
        <v>2.9954943803536084E-3</v>
      </c>
      <c r="K1251" s="4">
        <f t="shared" si="410"/>
        <v>1.6902262712284063E-2</v>
      </c>
      <c r="L1251" s="4">
        <f t="shared" si="416"/>
        <v>2.5491501304740854E-2</v>
      </c>
      <c r="M1251" s="4">
        <f t="shared" si="411"/>
        <v>-1.0774683643180722E-2</v>
      </c>
      <c r="N1251" s="4">
        <f t="shared" si="417"/>
        <v>-1.956831167364901E-2</v>
      </c>
      <c r="O1251" s="4">
        <f t="shared" si="419"/>
        <v>-9.0668311741722487E-3</v>
      </c>
      <c r="P1251" s="4">
        <f t="shared" si="399"/>
        <v>-3.3308418943417906E-2</v>
      </c>
      <c r="T1251" s="4">
        <f t="shared" si="403"/>
        <v>3.2430558993910515E-3</v>
      </c>
      <c r="U1251" s="4">
        <f t="shared" si="404"/>
        <v>3.2430558993910515E-3</v>
      </c>
      <c r="V1251" s="2">
        <f t="shared" si="412"/>
        <v>1.8591870079714787E-2</v>
      </c>
      <c r="W1251" s="4">
        <f t="shared" si="413"/>
        <v>8.4059513789176803E-3</v>
      </c>
      <c r="X1251" s="4">
        <f t="shared" si="414"/>
        <v>-1.5068659618422579E-2</v>
      </c>
      <c r="Y1251" s="4">
        <f t="shared" si="407"/>
        <v>4.2226833767193585E-3</v>
      </c>
      <c r="Z1251" s="4">
        <f t="shared" si="408"/>
        <v>1.05545582009714E-2</v>
      </c>
      <c r="AA1251" s="4">
        <f t="shared" si="418"/>
        <v>-1.7622166552894517E-2</v>
      </c>
    </row>
    <row r="1252" spans="1:27" x14ac:dyDescent="0.3">
      <c r="A1252" s="1">
        <f t="shared" si="400"/>
        <v>51</v>
      </c>
      <c r="B1252" s="1">
        <f t="shared" si="401"/>
        <v>5</v>
      </c>
      <c r="C1252" s="10">
        <v>40893</v>
      </c>
      <c r="D1252" s="3">
        <v>1219.6600000000001</v>
      </c>
      <c r="E1252" s="3">
        <v>1216.0899999999999</v>
      </c>
      <c r="F1252" s="3">
        <f t="shared" si="409"/>
        <v>1221.886</v>
      </c>
      <c r="G1252" s="3">
        <f t="shared" si="415"/>
        <v>1237.5530000000001</v>
      </c>
      <c r="H1252" s="4">
        <f t="shared" si="402"/>
        <v>3.2161217355542518E-3</v>
      </c>
      <c r="I1252" s="4">
        <f t="shared" si="405"/>
        <v>2.7966275961334002E-4</v>
      </c>
      <c r="J1252" s="4">
        <f t="shared" si="406"/>
        <v>2.9364589759409117E-3</v>
      </c>
      <c r="K1252" s="4">
        <f t="shared" si="410"/>
        <v>5.5048324079785167E-3</v>
      </c>
      <c r="L1252" s="4">
        <f t="shared" si="416"/>
        <v>1.956908172824277E-2</v>
      </c>
      <c r="M1252" s="4">
        <f t="shared" si="411"/>
        <v>-1.821773880705635E-3</v>
      </c>
      <c r="N1252" s="4">
        <f t="shared" si="417"/>
        <v>-1.4458370671801554E-2</v>
      </c>
      <c r="O1252" s="4">
        <f t="shared" si="419"/>
        <v>-1.2845383139563602E-2</v>
      </c>
      <c r="P1252" s="4">
        <f t="shared" si="399"/>
        <v>-3.0199421138004529E-2</v>
      </c>
      <c r="T1252" s="4">
        <f t="shared" si="403"/>
        <v>3.2161217355542518E-3</v>
      </c>
      <c r="U1252" s="4">
        <f t="shared" si="404"/>
        <v>3.2161217355542518E-3</v>
      </c>
      <c r="V1252" s="2">
        <f t="shared" si="412"/>
        <v>3.24408801151553E-2</v>
      </c>
      <c r="W1252" s="4">
        <f t="shared" si="413"/>
        <v>2.2116471314003801E-2</v>
      </c>
      <c r="X1252" s="4">
        <f t="shared" si="414"/>
        <v>-2.8306471530206559E-2</v>
      </c>
      <c r="Y1252" s="4">
        <f t="shared" si="407"/>
        <v>-7.0326343302756431E-3</v>
      </c>
      <c r="Z1252" s="4">
        <f t="shared" si="408"/>
        <v>-7.7172709519233215E-4</v>
      </c>
      <c r="AA1252" s="4">
        <f t="shared" si="418"/>
        <v>-2.500279280573248E-2</v>
      </c>
    </row>
    <row r="1253" spans="1:27" x14ac:dyDescent="0.3">
      <c r="A1253" s="1">
        <f t="shared" si="400"/>
        <v>52</v>
      </c>
      <c r="B1253" s="1">
        <f t="shared" si="401"/>
        <v>1</v>
      </c>
      <c r="C1253" s="10">
        <v>40896</v>
      </c>
      <c r="D1253" s="3">
        <v>1205.3499999999999</v>
      </c>
      <c r="E1253" s="3">
        <v>1219.74</v>
      </c>
      <c r="F1253" s="3">
        <f t="shared" si="409"/>
        <v>1215.6619999999998</v>
      </c>
      <c r="G1253" s="3">
        <f t="shared" si="415"/>
        <v>1232.3800000000001</v>
      </c>
      <c r="H1253" s="4">
        <f t="shared" si="402"/>
        <v>-1.1732777987308079E-2</v>
      </c>
      <c r="I1253" s="4">
        <f t="shared" si="405"/>
        <v>6.559205024345083E-5</v>
      </c>
      <c r="J1253" s="4">
        <f t="shared" si="406"/>
        <v>-1.179837003755153E-2</v>
      </c>
      <c r="K1253" s="4">
        <f t="shared" si="410"/>
        <v>-1.1642588918223708E-3</v>
      </c>
      <c r="L1253" s="4">
        <f t="shared" si="416"/>
        <v>1.2891570874943309E-2</v>
      </c>
      <c r="M1253" s="4">
        <f t="shared" si="411"/>
        <v>-8.4826209916900423E-3</v>
      </c>
      <c r="N1253" s="4">
        <f t="shared" si="417"/>
        <v>-2.1933169963810024E-2</v>
      </c>
      <c r="O1253" s="4">
        <f t="shared" si="419"/>
        <v>-1.3869830339735599E-2</v>
      </c>
      <c r="P1253" s="4">
        <f t="shared" si="399"/>
        <v>-4.1577876021755181E-2</v>
      </c>
      <c r="T1253" s="4">
        <f t="shared" si="403"/>
        <v>-1.1732777987308079E-2</v>
      </c>
      <c r="U1253" s="4">
        <f t="shared" si="404"/>
        <v>-1.1732777987308079E-2</v>
      </c>
      <c r="V1253" s="2">
        <f t="shared" si="412"/>
        <v>1.3782529557417595E-2</v>
      </c>
      <c r="W1253" s="4">
        <f t="shared" si="413"/>
        <v>3.6447042618433503E-3</v>
      </c>
      <c r="X1253" s="4">
        <f t="shared" si="414"/>
        <v>-2.5168423010667559E-2</v>
      </c>
      <c r="Y1253" s="4">
        <f t="shared" si="407"/>
        <v>-1.3618569878208605E-2</v>
      </c>
      <c r="Z1253" s="4">
        <f t="shared" si="408"/>
        <v>-7.3991886115987787E-3</v>
      </c>
      <c r="AA1253" s="4">
        <f t="shared" si="418"/>
        <v>-2.6768115872413831E-2</v>
      </c>
    </row>
    <row r="1254" spans="1:27" x14ac:dyDescent="0.3">
      <c r="A1254" s="1">
        <f t="shared" si="400"/>
        <v>52</v>
      </c>
      <c r="B1254" s="1">
        <f t="shared" si="401"/>
        <v>2</v>
      </c>
      <c r="C1254" s="10">
        <v>40897</v>
      </c>
      <c r="D1254" s="3">
        <v>1241.3</v>
      </c>
      <c r="E1254" s="3">
        <v>1205.72</v>
      </c>
      <c r="F1254" s="3">
        <f t="shared" si="409"/>
        <v>1218.7760000000001</v>
      </c>
      <c r="G1254" s="3">
        <f t="shared" si="415"/>
        <v>1230.663</v>
      </c>
      <c r="H1254" s="4">
        <f t="shared" si="402"/>
        <v>2.9825361928070726E-2</v>
      </c>
      <c r="I1254" s="4">
        <f t="shared" si="405"/>
        <v>3.0696478201362113E-4</v>
      </c>
      <c r="J1254" s="4">
        <f t="shared" si="406"/>
        <v>2.9518397146057106E-2</v>
      </c>
      <c r="K1254" s="4">
        <f t="shared" si="410"/>
        <v>6.4670012859336075E-3</v>
      </c>
      <c r="L1254" s="4">
        <f t="shared" si="416"/>
        <v>2.0020003410719953E-2</v>
      </c>
      <c r="M1254" s="4">
        <f t="shared" si="411"/>
        <v>1.8480836511385098E-2</v>
      </c>
      <c r="N1254" s="4">
        <f t="shared" si="417"/>
        <v>8.6433085255670679E-3</v>
      </c>
      <c r="O1254" s="4">
        <f t="shared" si="419"/>
        <v>-9.5762507049061019E-3</v>
      </c>
      <c r="P1254" s="4">
        <f t="shared" si="399"/>
        <v>-1.2992589294233759E-2</v>
      </c>
      <c r="T1254" s="4">
        <f t="shared" si="403"/>
        <v>2.9825361928070726E-2</v>
      </c>
      <c r="U1254" s="4">
        <f t="shared" si="404"/>
        <v>2.9825361928070726E-2</v>
      </c>
      <c r="V1254" s="2">
        <f t="shared" si="412"/>
        <v>1.6907952047123333E-2</v>
      </c>
      <c r="W1254" s="4">
        <f t="shared" si="413"/>
        <v>6.7388725266521116E-3</v>
      </c>
      <c r="X1254" s="4">
        <f t="shared" si="414"/>
        <v>1.2702634348510631E-2</v>
      </c>
      <c r="Y1254" s="4">
        <f t="shared" si="407"/>
        <v>-6.0824625704994613E-3</v>
      </c>
      <c r="Z1254" s="4">
        <f t="shared" si="408"/>
        <v>1.8443573483530582E-4</v>
      </c>
      <c r="AA1254" s="4">
        <f t="shared" si="418"/>
        <v>-1.9133234075087432E-2</v>
      </c>
    </row>
    <row r="1255" spans="1:27" x14ac:dyDescent="0.3">
      <c r="A1255" s="1">
        <f t="shared" si="400"/>
        <v>52</v>
      </c>
      <c r="B1255" s="1">
        <f t="shared" si="401"/>
        <v>3</v>
      </c>
      <c r="C1255" s="10">
        <v>40898</v>
      </c>
      <c r="D1255" s="3">
        <v>1243.72</v>
      </c>
      <c r="E1255" s="3">
        <v>1241.25</v>
      </c>
      <c r="F1255" s="3">
        <f t="shared" si="409"/>
        <v>1225.1559999999999</v>
      </c>
      <c r="G1255" s="3">
        <f t="shared" si="415"/>
        <v>1228.9339999999997</v>
      </c>
      <c r="H1255" s="4">
        <f t="shared" si="402"/>
        <v>1.9495690002417408E-3</v>
      </c>
      <c r="I1255" s="4">
        <f t="shared" si="405"/>
        <v>-4.0280351244626219E-5</v>
      </c>
      <c r="J1255" s="4">
        <f t="shared" si="406"/>
        <v>1.9898493514863671E-3</v>
      </c>
      <c r="K1255" s="4">
        <f t="shared" si="410"/>
        <v>-1.6744542012406414E-2</v>
      </c>
      <c r="L1255" s="4">
        <f t="shared" si="416"/>
        <v>-1.1285659299838099E-2</v>
      </c>
      <c r="M1255" s="4">
        <f t="shared" si="411"/>
        <v>1.5152356108120173E-2</v>
      </c>
      <c r="N1255" s="4">
        <f t="shared" si="417"/>
        <v>1.2031565568208129E-2</v>
      </c>
      <c r="O1255" s="4">
        <f t="shared" si="419"/>
        <v>-3.0376612099184642E-3</v>
      </c>
      <c r="P1255" s="4">
        <f t="shared" si="399"/>
        <v>-1.1068350243312928E-2</v>
      </c>
      <c r="T1255" s="4">
        <f t="shared" si="403"/>
        <v>1.9495690002417408E-3</v>
      </c>
      <c r="U1255" s="4">
        <f t="shared" si="404"/>
        <v>1.9495690002417408E-3</v>
      </c>
      <c r="V1255" s="2">
        <f t="shared" si="412"/>
        <v>-2.3749295093853234E-2</v>
      </c>
      <c r="W1255" s="4">
        <f t="shared" si="413"/>
        <v>-3.3511802142914798E-2</v>
      </c>
      <c r="X1255" s="4">
        <f t="shared" si="414"/>
        <v>2.6324041524318869E-2</v>
      </c>
      <c r="Y1255" s="4">
        <f t="shared" si="407"/>
        <v>-2.9004585129458669E-2</v>
      </c>
      <c r="Z1255" s="4">
        <f t="shared" si="408"/>
        <v>-2.2882216531679711E-2</v>
      </c>
      <c r="AA1255" s="4">
        <f t="shared" si="418"/>
        <v>-6.1295744667043397E-3</v>
      </c>
    </row>
    <row r="1256" spans="1:27" x14ac:dyDescent="0.3">
      <c r="A1256" s="1">
        <f t="shared" si="400"/>
        <v>52</v>
      </c>
      <c r="B1256" s="1">
        <f t="shared" si="401"/>
        <v>4</v>
      </c>
      <c r="C1256" s="10">
        <v>40899</v>
      </c>
      <c r="D1256" s="3">
        <v>1254</v>
      </c>
      <c r="E1256" s="3">
        <v>1243.72</v>
      </c>
      <c r="F1256" s="3">
        <f t="shared" si="409"/>
        <v>1232.806</v>
      </c>
      <c r="G1256" s="3">
        <f t="shared" si="415"/>
        <v>1230.8989999999999</v>
      </c>
      <c r="H1256" s="4">
        <f t="shared" si="402"/>
        <v>8.2655260026372277E-3</v>
      </c>
      <c r="I1256" s="4">
        <f t="shared" si="405"/>
        <v>0</v>
      </c>
      <c r="J1256" s="4">
        <f t="shared" si="406"/>
        <v>8.2655260026372277E-3</v>
      </c>
      <c r="K1256" s="4">
        <f t="shared" si="410"/>
        <v>-1.3035490303283588E-2</v>
      </c>
      <c r="L1256" s="4">
        <f t="shared" si="416"/>
        <v>-1.2372381064691374E-2</v>
      </c>
      <c r="M1256" s="4">
        <f t="shared" si="411"/>
        <v>1.7191674926955221E-2</v>
      </c>
      <c r="N1256" s="4">
        <f t="shared" si="417"/>
        <v>1.8767583692894475E-2</v>
      </c>
      <c r="O1256" s="4">
        <f t="shared" si="419"/>
        <v>1.5207336523127214E-3</v>
      </c>
      <c r="P1256" s="4">
        <f t="shared" si="399"/>
        <v>-2.8943099774181003E-3</v>
      </c>
      <c r="T1256" s="4">
        <f t="shared" si="403"/>
        <v>8.2655260026372277E-3</v>
      </c>
      <c r="U1256" s="4">
        <f t="shared" si="404"/>
        <v>8.2655260026372277E-3</v>
      </c>
      <c r="V1256" s="2">
        <f t="shared" si="412"/>
        <v>-2.2488984658926469E-2</v>
      </c>
      <c r="W1256" s="4">
        <f t="shared" si="413"/>
        <v>-3.2264094812337225E-2</v>
      </c>
      <c r="X1256" s="4">
        <f t="shared" si="414"/>
        <v>3.1462060456508331E-2</v>
      </c>
      <c r="Y1256" s="4">
        <f t="shared" si="407"/>
        <v>-2.5341780947880973E-2</v>
      </c>
      <c r="Z1256" s="4">
        <f t="shared" si="408"/>
        <v>-1.9196317454948465E-2</v>
      </c>
      <c r="AA1256" s="4">
        <f t="shared" si="418"/>
        <v>3.1033562464198939E-3</v>
      </c>
    </row>
    <row r="1257" spans="1:27" x14ac:dyDescent="0.3">
      <c r="A1257" s="1">
        <f t="shared" si="400"/>
        <v>52</v>
      </c>
      <c r="B1257" s="1">
        <f t="shared" si="401"/>
        <v>5</v>
      </c>
      <c r="C1257" s="10">
        <v>40900</v>
      </c>
      <c r="D1257" s="3">
        <v>1265.33</v>
      </c>
      <c r="E1257" s="3">
        <v>1254</v>
      </c>
      <c r="F1257" s="3">
        <f t="shared" si="409"/>
        <v>1241.94</v>
      </c>
      <c r="G1257" s="3">
        <f t="shared" si="415"/>
        <v>1231.9129999999998</v>
      </c>
      <c r="H1257" s="4">
        <f t="shared" si="402"/>
        <v>9.0350877192981877E-3</v>
      </c>
      <c r="I1257" s="4">
        <f t="shared" si="405"/>
        <v>0</v>
      </c>
      <c r="J1257" s="4">
        <f t="shared" si="406"/>
        <v>9.0350877192981877E-3</v>
      </c>
      <c r="K1257" s="4">
        <f t="shared" si="410"/>
        <v>-1.4280303030303053E-2</v>
      </c>
      <c r="L1257" s="4">
        <f t="shared" si="416"/>
        <v>-2.0574162679425981E-2</v>
      </c>
      <c r="M1257" s="4">
        <f t="shared" si="411"/>
        <v>1.8833438008277269E-2</v>
      </c>
      <c r="N1257" s="4">
        <f t="shared" si="417"/>
        <v>2.7126103872595019E-2</v>
      </c>
      <c r="O1257" s="4">
        <f t="shared" si="419"/>
        <v>7.9244149747498844E-3</v>
      </c>
      <c r="P1257" s="4">
        <f t="shared" si="399"/>
        <v>6.114627397347275E-3</v>
      </c>
      <c r="T1257" s="4">
        <f t="shared" si="403"/>
        <v>9.0350877192981877E-3</v>
      </c>
      <c r="U1257" s="4">
        <f t="shared" si="404"/>
        <v>9.0350877192981877E-3</v>
      </c>
      <c r="V1257" s="2">
        <f t="shared" si="412"/>
        <v>-2.7384370015948897E-2</v>
      </c>
      <c r="W1257" s="4">
        <f t="shared" si="413"/>
        <v>-3.7110526315789399E-2</v>
      </c>
      <c r="X1257" s="4">
        <f t="shared" si="414"/>
        <v>3.7444861682763918E-2</v>
      </c>
      <c r="Y1257" s="4">
        <f t="shared" si="407"/>
        <v>-2.6571072319201989E-2</v>
      </c>
      <c r="Z1257" s="4">
        <f t="shared" si="408"/>
        <v>-2.0433359815382263E-2</v>
      </c>
      <c r="AA1257" s="4">
        <f t="shared" si="418"/>
        <v>1.6412333065441528E-2</v>
      </c>
    </row>
    <row r="1258" spans="1:27" x14ac:dyDescent="0.3">
      <c r="A1258" s="1">
        <f t="shared" si="400"/>
        <v>53</v>
      </c>
      <c r="B1258" s="1">
        <f t="shared" si="401"/>
        <v>2</v>
      </c>
      <c r="C1258" s="10">
        <v>40904</v>
      </c>
      <c r="D1258" s="3">
        <v>1265.43</v>
      </c>
      <c r="E1258" s="3">
        <v>1265.02</v>
      </c>
      <c r="F1258" s="3">
        <f t="shared" si="409"/>
        <v>1253.9560000000001</v>
      </c>
      <c r="G1258" s="3">
        <f t="shared" si="415"/>
        <v>1234.809</v>
      </c>
      <c r="H1258" s="4">
        <f t="shared" si="402"/>
        <v>7.9030766677575356E-5</v>
      </c>
      <c r="I1258" s="4">
        <f t="shared" si="405"/>
        <v>-2.4499537670010624E-4</v>
      </c>
      <c r="J1258" s="4">
        <f t="shared" si="406"/>
        <v>3.2402614337768163E-4</v>
      </c>
      <c r="K1258" s="4">
        <f t="shared" si="410"/>
        <v>-1.1255956944038185E-2</v>
      </c>
      <c r="L1258" s="4">
        <f t="shared" si="416"/>
        <v>-2.6809870415886113E-2</v>
      </c>
      <c r="M1258" s="4">
        <f t="shared" si="411"/>
        <v>9.1502413162821757E-3</v>
      </c>
      <c r="N1258" s="4">
        <f t="shared" si="417"/>
        <v>2.4798167165934241E-2</v>
      </c>
      <c r="O1258" s="4">
        <f t="shared" si="419"/>
        <v>1.5130825095027113E-2</v>
      </c>
      <c r="P1258" s="4">
        <f t="shared" si="399"/>
        <v>6.1941414077160105E-3</v>
      </c>
      <c r="T1258" s="4">
        <f t="shared" si="403"/>
        <v>7.9030766677575356E-5</v>
      </c>
      <c r="U1258" s="4">
        <f t="shared" si="404"/>
        <v>7.9030766677575356E-5</v>
      </c>
      <c r="V1258" s="2">
        <f t="shared" si="412"/>
        <v>-4.7402653853145044E-2</v>
      </c>
      <c r="W1258" s="4">
        <f t="shared" si="413"/>
        <v>-5.6928627314613588E-2</v>
      </c>
      <c r="X1258" s="4">
        <f t="shared" si="414"/>
        <v>4.9844443522628415E-2</v>
      </c>
      <c r="Y1258" s="4">
        <f t="shared" si="407"/>
        <v>-2.3584436283888049E-2</v>
      </c>
      <c r="Z1258" s="4">
        <f t="shared" si="408"/>
        <v>-1.742789229395051E-2</v>
      </c>
      <c r="AA1258" s="4">
        <f t="shared" si="418"/>
        <v>3.1500532220304932E-2</v>
      </c>
    </row>
    <row r="1259" spans="1:27" x14ac:dyDescent="0.3">
      <c r="A1259" s="1">
        <f t="shared" si="400"/>
        <v>53</v>
      </c>
      <c r="B1259" s="1">
        <f t="shared" si="401"/>
        <v>3</v>
      </c>
      <c r="C1259" s="10">
        <v>40905</v>
      </c>
      <c r="D1259" s="3">
        <v>1249.6400000000001</v>
      </c>
      <c r="E1259" s="3">
        <v>1265.3800000000001</v>
      </c>
      <c r="F1259" s="3">
        <f t="shared" si="409"/>
        <v>1255.6240000000003</v>
      </c>
      <c r="G1259" s="3">
        <f t="shared" si="415"/>
        <v>1237.2</v>
      </c>
      <c r="H1259" s="4">
        <f t="shared" si="402"/>
        <v>-1.2477971914685098E-2</v>
      </c>
      <c r="I1259" s="4">
        <f t="shared" si="405"/>
        <v>-3.9512260654445148E-5</v>
      </c>
      <c r="J1259" s="4">
        <f t="shared" si="406"/>
        <v>-1.2438459654030653E-2</v>
      </c>
      <c r="K1259" s="4">
        <f t="shared" si="410"/>
        <v>-6.5669377207747126E-3</v>
      </c>
      <c r="L1259" s="4">
        <f t="shared" si="416"/>
        <v>-2.3400916860057269E-2</v>
      </c>
      <c r="M1259" s="4">
        <f t="shared" si="411"/>
        <v>-4.7657579020472293E-3</v>
      </c>
      <c r="N1259" s="4">
        <f t="shared" si="417"/>
        <v>1.0054962819269361E-2</v>
      </c>
      <c r="O1259" s="4">
        <f t="shared" si="419"/>
        <v>1.4743446112480558E-2</v>
      </c>
      <c r="P1259" s="4">
        <f t="shared" si="399"/>
        <v>-6.3611208294901559E-3</v>
      </c>
      <c r="T1259" s="4">
        <f t="shared" si="403"/>
        <v>-1.2477971914685098E-2</v>
      </c>
      <c r="U1259" s="4">
        <f t="shared" si="404"/>
        <v>-1.2477971914685098E-2</v>
      </c>
      <c r="V1259" s="2">
        <f t="shared" si="412"/>
        <v>-1.9068616991852656E-2</v>
      </c>
      <c r="W1259" s="4">
        <f t="shared" si="413"/>
        <v>-2.8877930821934138E-2</v>
      </c>
      <c r="X1259" s="4">
        <f t="shared" si="414"/>
        <v>6.7187625876098814E-3</v>
      </c>
      <c r="Y1259" s="4">
        <f t="shared" si="407"/>
        <v>-1.8953883634480841E-2</v>
      </c>
      <c r="Z1259" s="4">
        <f t="shared" si="408"/>
        <v>-1.276814285360384E-2</v>
      </c>
      <c r="AA1259" s="4">
        <f t="shared" si="418"/>
        <v>3.0233611426546125E-2</v>
      </c>
    </row>
    <row r="1260" spans="1:27" x14ac:dyDescent="0.3">
      <c r="A1260" s="1">
        <f t="shared" si="400"/>
        <v>53</v>
      </c>
      <c r="B1260" s="1">
        <f t="shared" si="401"/>
        <v>4</v>
      </c>
      <c r="C1260" s="10">
        <v>40906</v>
      </c>
      <c r="D1260" s="3">
        <v>1263.02</v>
      </c>
      <c r="E1260" s="3">
        <v>1249.75</v>
      </c>
      <c r="F1260" s="3">
        <f t="shared" si="409"/>
        <v>1259.4839999999999</v>
      </c>
      <c r="G1260" s="3">
        <f t="shared" si="415"/>
        <v>1242.3200000000002</v>
      </c>
      <c r="H1260" s="4">
        <f t="shared" si="402"/>
        <v>1.0707083640088251E-2</v>
      </c>
      <c r="I1260" s="4">
        <f t="shared" si="405"/>
        <v>8.8025351301094671E-5</v>
      </c>
      <c r="J1260" s="4">
        <f t="shared" si="406"/>
        <v>1.0619058288787156E-2</v>
      </c>
      <c r="K1260" s="4">
        <f t="shared" si="410"/>
        <v>7.1700649787138984E-3</v>
      </c>
      <c r="L1260" s="4">
        <f t="shared" si="416"/>
        <v>-7.698217086521012E-3</v>
      </c>
      <c r="M1260" s="4">
        <f t="shared" si="411"/>
        <v>2.8074989440120385E-3</v>
      </c>
      <c r="N1260" s="4">
        <f t="shared" si="417"/>
        <v>1.6662373623542899E-2</v>
      </c>
      <c r="O1260" s="4">
        <f t="shared" si="419"/>
        <v>1.3589650203480358E-2</v>
      </c>
      <c r="P1260" s="4">
        <f t="shared" si="399"/>
        <v>4.2778537578320357E-3</v>
      </c>
      <c r="T1260" s="4">
        <f t="shared" si="403"/>
        <v>1.0707083640088251E-2</v>
      </c>
      <c r="U1260" s="4">
        <f t="shared" si="404"/>
        <v>1.0707083640088251E-2</v>
      </c>
      <c r="V1260" s="2">
        <f t="shared" si="412"/>
        <v>-4.7373643609360076E-3</v>
      </c>
      <c r="W1260" s="4">
        <f t="shared" si="413"/>
        <v>-1.4689990717326707E-2</v>
      </c>
      <c r="X1260" s="4">
        <f t="shared" si="414"/>
        <v>1.5517962242305306E-2</v>
      </c>
      <c r="Y1260" s="4">
        <f t="shared" si="407"/>
        <v>-5.388165257928448E-3</v>
      </c>
      <c r="Z1260" s="4">
        <f t="shared" si="408"/>
        <v>8.8311076536363347E-4</v>
      </c>
      <c r="AA1260" s="4">
        <f t="shared" si="418"/>
        <v>2.801928897217985E-2</v>
      </c>
    </row>
    <row r="1261" spans="1:27" x14ac:dyDescent="0.3">
      <c r="A1261" s="1">
        <f t="shared" si="400"/>
        <v>53</v>
      </c>
      <c r="B1261" s="1">
        <f t="shared" si="401"/>
        <v>5</v>
      </c>
      <c r="C1261" s="10">
        <v>40907</v>
      </c>
      <c r="D1261" s="3">
        <v>1257.5999999999999</v>
      </c>
      <c r="E1261" s="3">
        <v>1262.82</v>
      </c>
      <c r="F1261" s="3">
        <f t="shared" si="409"/>
        <v>1260.2040000000002</v>
      </c>
      <c r="G1261" s="3">
        <f t="shared" si="415"/>
        <v>1246.5050000000001</v>
      </c>
      <c r="H1261" s="4">
        <f t="shared" si="402"/>
        <v>-4.2913018004466065E-3</v>
      </c>
      <c r="I1261" s="4">
        <f t="shared" si="405"/>
        <v>-1.5835061994271308E-4</v>
      </c>
      <c r="J1261" s="4">
        <f t="shared" si="406"/>
        <v>-4.1329511805038932E-3</v>
      </c>
      <c r="K1261" s="4">
        <f t="shared" si="410"/>
        <v>-1.7141454608794505E-3</v>
      </c>
      <c r="L1261" s="4">
        <f t="shared" si="416"/>
        <v>-1.4051858068579776E-2</v>
      </c>
      <c r="M1261" s="4">
        <f t="shared" si="411"/>
        <v>-2.0663321176573545E-3</v>
      </c>
      <c r="N1261" s="4">
        <f t="shared" si="417"/>
        <v>8.9008868797155246E-3</v>
      </c>
      <c r="O1261" s="4">
        <f t="shared" si="419"/>
        <v>1.0892970737913541E-2</v>
      </c>
      <c r="P1261" s="4">
        <f t="shared" si="399"/>
        <v>-3.1805604147602644E-5</v>
      </c>
      <c r="T1261" s="4">
        <f t="shared" si="403"/>
        <v>-4.2913018004466065E-3</v>
      </c>
      <c r="U1261" s="4">
        <f t="shared" si="404"/>
        <v>-4.2913018004466065E-3</v>
      </c>
      <c r="V1261" s="2">
        <f t="shared" si="412"/>
        <v>-7.1416129594147216E-3</v>
      </c>
      <c r="W1261" s="4">
        <f t="shared" si="413"/>
        <v>-1.7070196829820545E-2</v>
      </c>
      <c r="X1261" s="4">
        <f t="shared" si="414"/>
        <v>2.8708133971291142E-3</v>
      </c>
      <c r="Y1261" s="4">
        <f t="shared" si="407"/>
        <v>-1.4161600006254946E-2</v>
      </c>
      <c r="Z1261" s="4">
        <f t="shared" si="408"/>
        <v>-7.9456426802248618E-3</v>
      </c>
      <c r="AA1261" s="4">
        <f t="shared" si="418"/>
        <v>2.2224096897646619E-2</v>
      </c>
    </row>
    <row r="1262" spans="1:27" x14ac:dyDescent="0.3">
      <c r="A1262" s="1">
        <f t="shared" si="400"/>
        <v>2</v>
      </c>
      <c r="B1262" s="1">
        <f t="shared" si="401"/>
        <v>2</v>
      </c>
      <c r="C1262" s="10">
        <v>40911</v>
      </c>
      <c r="D1262" s="3">
        <v>1277.06</v>
      </c>
      <c r="E1262" s="3">
        <v>1258.8599999999999</v>
      </c>
      <c r="F1262" s="3">
        <f t="shared" si="409"/>
        <v>1262.55</v>
      </c>
      <c r="G1262" s="3">
        <f t="shared" si="415"/>
        <v>1252.2450000000001</v>
      </c>
      <c r="H1262" s="4">
        <f t="shared" si="402"/>
        <v>1.5473918575063644E-2</v>
      </c>
      <c r="I1262" s="4">
        <f t="shared" si="405"/>
        <v>1.0019083969465578E-3</v>
      </c>
      <c r="J1262" s="4">
        <f t="shared" si="406"/>
        <v>1.4472010178117086E-2</v>
      </c>
      <c r="K1262" s="4">
        <f t="shared" si="410"/>
        <v>1.0516062340968657E-3</v>
      </c>
      <c r="L1262" s="4">
        <f t="shared" si="416"/>
        <v>-6.4505583828101502E-3</v>
      </c>
      <c r="M1262" s="4">
        <f t="shared" si="411"/>
        <v>1.1492614153894888E-2</v>
      </c>
      <c r="N1262" s="4">
        <f t="shared" si="417"/>
        <v>1.9816409728128141E-2</v>
      </c>
      <c r="O1262" s="4">
        <f t="shared" si="419"/>
        <v>8.0693154589446363E-3</v>
      </c>
      <c r="P1262" s="4">
        <f t="shared" ref="P1262:P1325" si="420">(D1262-1257.6)/1257.6</f>
        <v>1.5473918575063644E-2</v>
      </c>
      <c r="Q1262" s="4"/>
      <c r="T1262" s="4">
        <f t="shared" si="403"/>
        <v>1.5473918575063644E-2</v>
      </c>
      <c r="U1262" s="4">
        <f t="shared" si="404"/>
        <v>1.5473918575063644E-2</v>
      </c>
      <c r="V1262" s="2">
        <f t="shared" si="412"/>
        <v>6.1466284987277504E-3</v>
      </c>
      <c r="W1262" s="4">
        <f t="shared" si="413"/>
        <v>-3.9148377862594837E-3</v>
      </c>
      <c r="X1262" s="4">
        <f t="shared" si="414"/>
        <v>9.2703089312669573E-3</v>
      </c>
      <c r="Y1262" s="4">
        <f t="shared" si="407"/>
        <v>-1.143033399326094E-2</v>
      </c>
      <c r="Z1262" s="4">
        <f t="shared" si="408"/>
        <v>-5.1971553528824526E-3</v>
      </c>
      <c r="AA1262" s="4">
        <f t="shared" si="418"/>
        <v>1.659500458959362E-2</v>
      </c>
    </row>
    <row r="1263" spans="1:27" x14ac:dyDescent="0.3">
      <c r="A1263" s="1">
        <f t="shared" si="400"/>
        <v>2</v>
      </c>
      <c r="B1263" s="1">
        <f t="shared" si="401"/>
        <v>3</v>
      </c>
      <c r="C1263" s="10">
        <v>40912</v>
      </c>
      <c r="D1263" s="3">
        <v>1277.3</v>
      </c>
      <c r="E1263" s="3">
        <v>1277.03</v>
      </c>
      <c r="F1263" s="3">
        <f t="shared" si="409"/>
        <v>1264.924</v>
      </c>
      <c r="G1263" s="3">
        <f t="shared" si="415"/>
        <v>1259.44</v>
      </c>
      <c r="H1263" s="4">
        <f t="shared" si="402"/>
        <v>1.8793165552128256E-4</v>
      </c>
      <c r="I1263" s="4">
        <f t="shared" si="405"/>
        <v>-2.3491456940138063E-5</v>
      </c>
      <c r="J1263" s="4">
        <f t="shared" si="406"/>
        <v>2.1142311246142063E-4</v>
      </c>
      <c r="K1263" s="4">
        <f t="shared" si="410"/>
        <v>-1.1925829639954285E-2</v>
      </c>
      <c r="L1263" s="4">
        <f t="shared" si="416"/>
        <v>-1.53512320834138E-2</v>
      </c>
      <c r="M1263" s="4">
        <f t="shared" si="411"/>
        <v>9.7839870221451859E-3</v>
      </c>
      <c r="N1263" s="4">
        <f t="shared" si="417"/>
        <v>1.4180905799402829E-2</v>
      </c>
      <c r="O1263" s="4">
        <f t="shared" si="419"/>
        <v>4.2934314569795066E-3</v>
      </c>
      <c r="P1263" s="4">
        <f t="shared" si="420"/>
        <v>1.5664758269720139E-2</v>
      </c>
      <c r="Q1263" s="4"/>
      <c r="T1263" s="4">
        <f t="shared" si="403"/>
        <v>1.8793165552128256E-4</v>
      </c>
      <c r="U1263" s="4">
        <f t="shared" si="404"/>
        <v>1.8793165552128256E-4</v>
      </c>
      <c r="V1263" s="2">
        <f t="shared" si="412"/>
        <v>-9.1068548071350456E-3</v>
      </c>
      <c r="W1263" s="4">
        <f t="shared" si="413"/>
        <v>-1.9015786259063635E-2</v>
      </c>
      <c r="X1263" s="4">
        <f t="shared" si="414"/>
        <v>9.3802106793737221E-3</v>
      </c>
      <c r="Y1263" s="4">
        <f t="shared" si="407"/>
        <v>-2.4245956452423709E-2</v>
      </c>
      <c r="Z1263" s="4">
        <f t="shared" si="408"/>
        <v>-1.8093583512364009E-2</v>
      </c>
      <c r="AA1263" s="4">
        <f t="shared" si="418"/>
        <v>8.7467183856529615E-3</v>
      </c>
    </row>
    <row r="1264" spans="1:27" x14ac:dyDescent="0.3">
      <c r="A1264" s="1">
        <f t="shared" si="400"/>
        <v>2</v>
      </c>
      <c r="B1264" s="1">
        <f t="shared" si="401"/>
        <v>4</v>
      </c>
      <c r="C1264" s="10">
        <v>40913</v>
      </c>
      <c r="D1264" s="3">
        <v>1281.06</v>
      </c>
      <c r="E1264" s="3">
        <v>1277.3</v>
      </c>
      <c r="F1264" s="3">
        <f t="shared" si="409"/>
        <v>1271.2079999999999</v>
      </c>
      <c r="G1264" s="3">
        <f t="shared" si="415"/>
        <v>1263.4159999999999</v>
      </c>
      <c r="H1264" s="4">
        <f t="shared" si="402"/>
        <v>2.9437093869881712E-3</v>
      </c>
      <c r="I1264" s="4">
        <f t="shared" si="405"/>
        <v>0</v>
      </c>
      <c r="J1264" s="4">
        <f t="shared" si="406"/>
        <v>2.9437093869881712E-3</v>
      </c>
      <c r="K1264" s="4">
        <f t="shared" si="410"/>
        <v>-6.6977217568308647E-3</v>
      </c>
      <c r="L1264" s="4">
        <f t="shared" si="416"/>
        <v>-1.2404638256043557E-2</v>
      </c>
      <c r="M1264" s="4">
        <f t="shared" si="411"/>
        <v>7.7501085581589248E-3</v>
      </c>
      <c r="N1264" s="4">
        <f t="shared" si="417"/>
        <v>1.3965313087692419E-2</v>
      </c>
      <c r="O1264" s="4">
        <f t="shared" si="419"/>
        <v>6.0824629603608857E-3</v>
      </c>
      <c r="P1264" s="4">
        <f t="shared" si="420"/>
        <v>1.8654580152671785E-2</v>
      </c>
      <c r="Q1264" s="4"/>
      <c r="T1264" s="4">
        <f t="shared" si="403"/>
        <v>2.9437093869881712E-3</v>
      </c>
      <c r="U1264" s="4">
        <f t="shared" si="404"/>
        <v>2.9437093869881712E-3</v>
      </c>
      <c r="V1264" s="2">
        <f t="shared" si="412"/>
        <v>-2.1655053628748026E-2</v>
      </c>
      <c r="W1264" s="4">
        <f t="shared" si="413"/>
        <v>-3.1438503092460539E-2</v>
      </c>
      <c r="X1264" s="4">
        <f t="shared" si="414"/>
        <v>2.5143241253480875E-2</v>
      </c>
      <c r="Y1264" s="4">
        <f t="shared" si="407"/>
        <v>-1.9083036946895331E-2</v>
      </c>
      <c r="Z1264" s="4">
        <f t="shared" si="408"/>
        <v>-1.2898110509909423E-2</v>
      </c>
      <c r="AA1264" s="4">
        <f t="shared" si="418"/>
        <v>1.2411358814421835E-2</v>
      </c>
    </row>
    <row r="1265" spans="1:27" x14ac:dyDescent="0.3">
      <c r="A1265" s="1">
        <f t="shared" si="400"/>
        <v>2</v>
      </c>
      <c r="B1265" s="1">
        <f t="shared" si="401"/>
        <v>5</v>
      </c>
      <c r="C1265" s="10">
        <v>40914</v>
      </c>
      <c r="D1265" s="3">
        <v>1277.81</v>
      </c>
      <c r="E1265" s="3">
        <v>1280.93</v>
      </c>
      <c r="F1265" s="3">
        <f t="shared" si="409"/>
        <v>1274.1659999999999</v>
      </c>
      <c r="G1265" s="3">
        <f t="shared" si="415"/>
        <v>1266.8249999999998</v>
      </c>
      <c r="H1265" s="4">
        <f t="shared" si="402"/>
        <v>-2.5369615786926454E-3</v>
      </c>
      <c r="I1265" s="4">
        <f t="shared" si="405"/>
        <v>-1.0147846314761352E-4</v>
      </c>
      <c r="J1265" s="4">
        <f t="shared" si="406"/>
        <v>-2.4354831155450319E-3</v>
      </c>
      <c r="K1265" s="4">
        <f t="shared" si="410"/>
        <v>-6.0926108066755944E-3</v>
      </c>
      <c r="L1265" s="4">
        <f t="shared" si="416"/>
        <v>-1.2064661729782952E-2</v>
      </c>
      <c r="M1265" s="4">
        <f t="shared" si="411"/>
        <v>2.8599099332426116E-3</v>
      </c>
      <c r="N1265" s="4">
        <f t="shared" si="417"/>
        <v>8.6712845104889216E-3</v>
      </c>
      <c r="O1265" s="4">
        <f t="shared" si="419"/>
        <v>5.7449855612337689E-3</v>
      </c>
      <c r="P1265" s="4">
        <f t="shared" si="420"/>
        <v>1.6070292620865172E-2</v>
      </c>
      <c r="Q1265" s="4"/>
      <c r="T1265" s="4">
        <f t="shared" si="403"/>
        <v>-2.5369615786926454E-3</v>
      </c>
      <c r="U1265" s="4">
        <f t="shared" si="404"/>
        <v>-2.5369615786926454E-3</v>
      </c>
      <c r="V1265" s="2">
        <f t="shared" si="412"/>
        <v>-1.408208827065084E-2</v>
      </c>
      <c r="W1265" s="4">
        <f t="shared" si="413"/>
        <v>-2.3941267387944377E-2</v>
      </c>
      <c r="X1265" s="4">
        <f t="shared" si="414"/>
        <v>1.1710028344760941E-2</v>
      </c>
      <c r="Y1265" s="4">
        <f t="shared" si="407"/>
        <v>-1.8485471021056184E-2</v>
      </c>
      <c r="Z1265" s="4">
        <f t="shared" si="408"/>
        <v>-1.2296776781665072E-2</v>
      </c>
      <c r="AA1265" s="4">
        <f t="shared" si="418"/>
        <v>1.1657154834837138E-2</v>
      </c>
    </row>
    <row r="1266" spans="1:27" x14ac:dyDescent="0.3">
      <c r="A1266" s="1">
        <f t="shared" si="400"/>
        <v>3</v>
      </c>
      <c r="B1266" s="1">
        <f t="shared" si="401"/>
        <v>1</v>
      </c>
      <c r="C1266" s="10">
        <v>40917</v>
      </c>
      <c r="D1266" s="3">
        <v>1280.7</v>
      </c>
      <c r="E1266" s="3">
        <v>1277.83</v>
      </c>
      <c r="F1266" s="3">
        <f t="shared" si="409"/>
        <v>1278.7859999999998</v>
      </c>
      <c r="G1266" s="3">
        <f t="shared" si="415"/>
        <v>1269.4949999999999</v>
      </c>
      <c r="H1266" s="4">
        <f t="shared" si="402"/>
        <v>2.261682096712422E-3</v>
      </c>
      <c r="I1266" s="4">
        <f t="shared" si="405"/>
        <v>1.5651779215988144E-5</v>
      </c>
      <c r="J1266" s="4">
        <f t="shared" si="406"/>
        <v>2.2460303174964341E-3</v>
      </c>
      <c r="K1266" s="4">
        <f t="shared" si="410"/>
        <v>3.8933800799801651E-4</v>
      </c>
      <c r="L1266" s="4">
        <f t="shared" si="416"/>
        <v>-7.4815504652492731E-3</v>
      </c>
      <c r="M1266" s="4">
        <f t="shared" si="411"/>
        <v>1.4967320568102988E-3</v>
      </c>
      <c r="N1266" s="4">
        <f t="shared" si="417"/>
        <v>8.8263443337706377E-3</v>
      </c>
      <c r="O1266" s="4">
        <f t="shared" si="419"/>
        <v>7.2546263762004685E-3</v>
      </c>
      <c r="P1266" s="4">
        <f t="shared" si="420"/>
        <v>1.8368320610687133E-2</v>
      </c>
      <c r="Q1266" s="4"/>
      <c r="T1266" s="4">
        <f t="shared" si="403"/>
        <v>2.261682096712422E-3</v>
      </c>
      <c r="U1266" s="4">
        <f t="shared" si="404"/>
        <v>2.261682096712422E-3</v>
      </c>
      <c r="V1266" s="2">
        <f t="shared" si="412"/>
        <v>-1.5816122897770433E-2</v>
      </c>
      <c r="W1266" s="4">
        <f t="shared" si="413"/>
        <v>-2.5657961668792747E-2</v>
      </c>
      <c r="X1266" s="4">
        <f t="shared" si="414"/>
        <v>1.8368320610687133E-2</v>
      </c>
      <c r="Y1266" s="4">
        <f t="shared" si="407"/>
        <v>-1.2084344510804933E-2</v>
      </c>
      <c r="Z1266" s="4">
        <f t="shared" si="408"/>
        <v>-5.8552895700793731E-3</v>
      </c>
      <c r="AA1266" s="4">
        <f t="shared" si="418"/>
        <v>1.4745231724387202E-2</v>
      </c>
    </row>
    <row r="1267" spans="1:27" x14ac:dyDescent="0.3">
      <c r="A1267" s="1">
        <f t="shared" si="400"/>
        <v>3</v>
      </c>
      <c r="B1267" s="1">
        <f t="shared" si="401"/>
        <v>2</v>
      </c>
      <c r="C1267" s="10">
        <v>40918</v>
      </c>
      <c r="D1267" s="3">
        <v>1292.08</v>
      </c>
      <c r="E1267" s="3">
        <v>1280.77</v>
      </c>
      <c r="F1267" s="3">
        <f t="shared" si="409"/>
        <v>1281.79</v>
      </c>
      <c r="G1267" s="3">
        <f t="shared" si="415"/>
        <v>1272.17</v>
      </c>
      <c r="H1267" s="4">
        <f t="shared" si="402"/>
        <v>8.8857655969390818E-3</v>
      </c>
      <c r="I1267" s="4">
        <f t="shared" si="405"/>
        <v>5.4657609119962777E-5</v>
      </c>
      <c r="J1267" s="4">
        <f t="shared" si="406"/>
        <v>8.8311079878191194E-3</v>
      </c>
      <c r="K1267" s="4">
        <f t="shared" si="410"/>
        <v>-1.1575700788631785E-3</v>
      </c>
      <c r="L1267" s="4">
        <f t="shared" si="416"/>
        <v>-8.3877740471790061E-3</v>
      </c>
      <c r="M1267" s="4">
        <f t="shared" si="411"/>
        <v>8.0278360729916474E-3</v>
      </c>
      <c r="N1267" s="4">
        <f t="shared" si="417"/>
        <v>1.5650424078542845E-2</v>
      </c>
      <c r="O1267" s="4">
        <f t="shared" si="419"/>
        <v>7.445359420469237E-3</v>
      </c>
      <c r="P1267" s="4">
        <f t="shared" si="420"/>
        <v>2.7417302798982204E-2</v>
      </c>
      <c r="Q1267" s="4"/>
      <c r="T1267" s="4">
        <f t="shared" si="403"/>
        <v>8.8857655969390818E-3</v>
      </c>
      <c r="U1267" s="4">
        <f t="shared" si="404"/>
        <v>8.8857655969390818E-3</v>
      </c>
      <c r="V1267" s="2">
        <f t="shared" si="412"/>
        <v>-2.8421956742407275E-3</v>
      </c>
      <c r="W1267" s="4">
        <f t="shared" si="413"/>
        <v>-1.2813773717498367E-2</v>
      </c>
      <c r="X1267" s="4">
        <f t="shared" si="414"/>
        <v>1.176138944137314E-2</v>
      </c>
      <c r="Y1267" s="4">
        <f t="shared" si="407"/>
        <v>-1.3611964466907255E-2</v>
      </c>
      <c r="Z1267" s="4">
        <f t="shared" si="408"/>
        <v>-7.3925415515293785E-3</v>
      </c>
      <c r="AA1267" s="4">
        <f t="shared" si="418"/>
        <v>1.5239000435626319E-2</v>
      </c>
    </row>
    <row r="1268" spans="1:27" x14ac:dyDescent="0.3">
      <c r="A1268" s="1">
        <f t="shared" si="400"/>
        <v>3</v>
      </c>
      <c r="B1268" s="1">
        <f t="shared" si="401"/>
        <v>3</v>
      </c>
      <c r="C1268" s="10">
        <v>40919</v>
      </c>
      <c r="D1268" s="3">
        <v>1292.48</v>
      </c>
      <c r="E1268" s="3">
        <v>1292.02</v>
      </c>
      <c r="F1268" s="3">
        <f t="shared" si="409"/>
        <v>1284.8259999999998</v>
      </c>
      <c r="G1268" s="3">
        <f t="shared" si="415"/>
        <v>1274.875</v>
      </c>
      <c r="H1268" s="4">
        <f t="shared" si="402"/>
        <v>3.0957835428153902E-4</v>
      </c>
      <c r="I1268" s="4">
        <f t="shared" si="405"/>
        <v>-4.6436753142178065E-5</v>
      </c>
      <c r="J1268" s="4">
        <f t="shared" si="406"/>
        <v>3.5601510742371711E-4</v>
      </c>
      <c r="K1268" s="4">
        <f t="shared" si="410"/>
        <v>-7.0951489071884241E-3</v>
      </c>
      <c r="L1268" s="4">
        <f t="shared" si="416"/>
        <v>-1.4829663109955298E-2</v>
      </c>
      <c r="M1268" s="4">
        <f t="shared" si="411"/>
        <v>5.9572268929802361E-3</v>
      </c>
      <c r="N1268" s="4">
        <f t="shared" si="417"/>
        <v>1.3809196980096103E-2</v>
      </c>
      <c r="O1268" s="4">
        <f t="shared" si="419"/>
        <v>7.6991520178260357E-3</v>
      </c>
      <c r="P1268" s="4">
        <f t="shared" si="420"/>
        <v>2.7735368956743091E-2</v>
      </c>
      <c r="Q1268" s="4"/>
      <c r="T1268" s="4">
        <f t="shared" si="403"/>
        <v>3.0957835428153902E-4</v>
      </c>
      <c r="U1268" s="4">
        <f t="shared" si="404"/>
        <v>3.0957835428153902E-4</v>
      </c>
      <c r="V1268" s="2">
        <f t="shared" si="412"/>
        <v>-1.1438920190700246E-2</v>
      </c>
      <c r="W1268" s="4">
        <f t="shared" si="413"/>
        <v>-2.1324530988793174E-2</v>
      </c>
      <c r="X1268" s="4">
        <f t="shared" si="414"/>
        <v>1.1884443748532109E-2</v>
      </c>
      <c r="Y1268" s="4">
        <f t="shared" si="407"/>
        <v>-1.94755086465003E-2</v>
      </c>
      <c r="Z1268" s="4">
        <f t="shared" si="408"/>
        <v>-1.3293056841600506E-2</v>
      </c>
      <c r="AA1268" s="4">
        <f t="shared" si="418"/>
        <v>1.5733751592980936E-2</v>
      </c>
    </row>
    <row r="1269" spans="1:27" x14ac:dyDescent="0.3">
      <c r="A1269" s="1">
        <f t="shared" si="400"/>
        <v>3</v>
      </c>
      <c r="B1269" s="1">
        <f t="shared" si="401"/>
        <v>4</v>
      </c>
      <c r="C1269" s="10">
        <v>40920</v>
      </c>
      <c r="D1269" s="3">
        <v>1295.5</v>
      </c>
      <c r="E1269" s="3">
        <v>1292.48</v>
      </c>
      <c r="F1269" s="3">
        <f t="shared" si="409"/>
        <v>1287.7139999999999</v>
      </c>
      <c r="G1269" s="3">
        <f t="shared" si="415"/>
        <v>1279.4609999999998</v>
      </c>
      <c r="H1269" s="4">
        <f t="shared" si="402"/>
        <v>2.3365932161425957E-3</v>
      </c>
      <c r="I1269" s="4">
        <f t="shared" si="405"/>
        <v>0</v>
      </c>
      <c r="J1269" s="4">
        <f t="shared" si="406"/>
        <v>2.3365932161425957E-3</v>
      </c>
      <c r="K1269" s="4">
        <f t="shared" si="410"/>
        <v>-5.1935039613766488E-3</v>
      </c>
      <c r="L1269" s="4">
        <f t="shared" si="416"/>
        <v>-1.1451713845561531E-2</v>
      </c>
      <c r="M1269" s="4">
        <f t="shared" si="411"/>
        <v>6.0463736512921806E-3</v>
      </c>
      <c r="N1269" s="4">
        <f t="shared" si="417"/>
        <v>1.2535747474913435E-2</v>
      </c>
      <c r="O1269" s="4">
        <f t="shared" si="419"/>
        <v>6.3705133153223901E-3</v>
      </c>
      <c r="P1269" s="4">
        <f t="shared" si="420"/>
        <v>3.0136768447837223E-2</v>
      </c>
      <c r="Q1269" s="4"/>
      <c r="T1269" s="4">
        <f t="shared" si="403"/>
        <v>2.3365932161425957E-3</v>
      </c>
      <c r="U1269" s="4">
        <f t="shared" si="404"/>
        <v>2.3365932161425957E-3</v>
      </c>
      <c r="V1269" s="2">
        <f t="shared" si="412"/>
        <v>-8.8357266650161484E-3</v>
      </c>
      <c r="W1269" s="4">
        <f t="shared" si="413"/>
        <v>-1.8747369398366007E-2</v>
      </c>
      <c r="X1269" s="4">
        <f t="shared" si="414"/>
        <v>1.1271915445022134E-2</v>
      </c>
      <c r="Y1269" s="4">
        <f t="shared" si="407"/>
        <v>-1.7597574984302124E-2</v>
      </c>
      <c r="Z1269" s="4">
        <f t="shared" si="408"/>
        <v>-1.1403282338646535E-2</v>
      </c>
      <c r="AA1269" s="4">
        <f t="shared" si="418"/>
        <v>1.2984499782883751E-2</v>
      </c>
    </row>
    <row r="1270" spans="1:27" x14ac:dyDescent="0.3">
      <c r="A1270" s="1">
        <f t="shared" si="400"/>
        <v>3</v>
      </c>
      <c r="B1270" s="1">
        <f t="shared" si="401"/>
        <v>5</v>
      </c>
      <c r="C1270" s="10">
        <v>40921</v>
      </c>
      <c r="D1270" s="3">
        <v>1289.0899999999999</v>
      </c>
      <c r="E1270" s="3">
        <v>1294.82</v>
      </c>
      <c r="F1270" s="3">
        <f t="shared" si="409"/>
        <v>1289.97</v>
      </c>
      <c r="G1270" s="3">
        <f t="shared" si="415"/>
        <v>1282.068</v>
      </c>
      <c r="H1270" s="4">
        <f t="shared" si="402"/>
        <v>-4.9478965650328688E-3</v>
      </c>
      <c r="I1270" s="4">
        <f t="shared" si="405"/>
        <v>-5.2489386337326407E-4</v>
      </c>
      <c r="J1270" s="4">
        <f t="shared" si="406"/>
        <v>-4.4230027016596051E-3</v>
      </c>
      <c r="K1270" s="4">
        <f t="shared" si="410"/>
        <v>-4.0988035507525632E-3</v>
      </c>
      <c r="L1270" s="4">
        <f t="shared" si="416"/>
        <v>-1.0970453278442439E-2</v>
      </c>
      <c r="M1270" s="4">
        <f t="shared" si="411"/>
        <v>-6.8218640743591648E-4</v>
      </c>
      <c r="N1270" s="4">
        <f t="shared" si="417"/>
        <v>5.4770885787648821E-3</v>
      </c>
      <c r="O1270" s="4">
        <f t="shared" si="419"/>
        <v>6.1299055923170953E-3</v>
      </c>
      <c r="P1270" s="4">
        <f t="shared" si="420"/>
        <v>2.503975826972011E-2</v>
      </c>
      <c r="Q1270" s="4"/>
      <c r="T1270" s="4">
        <f t="shared" si="403"/>
        <v>-4.9478965650328688E-3</v>
      </c>
      <c r="U1270" s="4">
        <f t="shared" si="404"/>
        <v>-4.9478965650328688E-3</v>
      </c>
      <c r="V1270" s="2">
        <f t="shared" si="412"/>
        <v>-1.365495947510618E-2</v>
      </c>
      <c r="W1270" s="4">
        <f t="shared" si="413"/>
        <v>-2.3518409880355112E-2</v>
      </c>
      <c r="X1270" s="4">
        <f t="shared" si="414"/>
        <v>8.8276034778253208E-3</v>
      </c>
      <c r="Y1270" s="4">
        <f t="shared" si="407"/>
        <v>-1.6516524204733159E-2</v>
      </c>
      <c r="Z1270" s="4">
        <f t="shared" si="408"/>
        <v>-1.0315415263918829E-2</v>
      </c>
      <c r="AA1270" s="4">
        <f t="shared" si="418"/>
        <v>1.2403407405314605E-2</v>
      </c>
    </row>
    <row r="1271" spans="1:27" x14ac:dyDescent="0.3">
      <c r="A1271" s="1">
        <f t="shared" si="400"/>
        <v>4</v>
      </c>
      <c r="B1271" s="1">
        <f t="shared" si="401"/>
        <v>2</v>
      </c>
      <c r="C1271" s="10">
        <v>40925</v>
      </c>
      <c r="D1271" s="3">
        <v>1293.67</v>
      </c>
      <c r="E1271" s="3">
        <v>1290.22</v>
      </c>
      <c r="F1271" s="3">
        <f t="shared" si="409"/>
        <v>1292.5639999999999</v>
      </c>
      <c r="G1271" s="3">
        <f t="shared" si="415"/>
        <v>1285.675</v>
      </c>
      <c r="H1271" s="4">
        <f t="shared" si="402"/>
        <v>3.5528939018999099E-3</v>
      </c>
      <c r="I1271" s="4">
        <f t="shared" si="405"/>
        <v>8.7658736007579705E-4</v>
      </c>
      <c r="J1271" s="4">
        <f t="shared" si="406"/>
        <v>2.6763065418241127E-3</v>
      </c>
      <c r="K1271" s="4">
        <f t="shared" si="410"/>
        <v>2.4804319326036128E-3</v>
      </c>
      <c r="L1271" s="4">
        <f t="shared" si="416"/>
        <v>-3.3382722178694159E-3</v>
      </c>
      <c r="M1271" s="4">
        <f t="shared" si="411"/>
        <v>8.5566362671420679E-4</v>
      </c>
      <c r="N1271" s="4">
        <f t="shared" si="417"/>
        <v>6.2185233437689292E-3</v>
      </c>
      <c r="O1271" s="4">
        <f t="shared" si="419"/>
        <v>5.3251602031429155E-3</v>
      </c>
      <c r="P1271" s="4">
        <f t="shared" si="420"/>
        <v>2.8681615776081557E-2</v>
      </c>
      <c r="Q1271" s="4"/>
      <c r="T1271" s="4">
        <f t="shared" si="403"/>
        <v>3.5528939018999099E-3</v>
      </c>
      <c r="U1271" s="4">
        <f t="shared" si="404"/>
        <v>3.5528939018999099E-3</v>
      </c>
      <c r="V1271" s="2">
        <f t="shared" si="412"/>
        <v>-6.5084672133054119E-3</v>
      </c>
      <c r="W1271" s="4">
        <f t="shared" si="413"/>
        <v>-1.644338254117237E-2</v>
      </c>
      <c r="X1271" s="4">
        <f t="shared" si="414"/>
        <v>1.0127274146950907E-2</v>
      </c>
      <c r="Y1271" s="4">
        <f t="shared" si="407"/>
        <v>-1.0019324076531161E-2</v>
      </c>
      <c r="Z1271" s="4">
        <f t="shared" si="408"/>
        <v>-3.7772486662265947E-3</v>
      </c>
      <c r="AA1271" s="4">
        <f t="shared" si="418"/>
        <v>1.077428123235633E-2</v>
      </c>
    </row>
    <row r="1272" spans="1:27" x14ac:dyDescent="0.3">
      <c r="A1272" s="1">
        <f t="shared" si="400"/>
        <v>4</v>
      </c>
      <c r="B1272" s="1">
        <f t="shared" si="401"/>
        <v>3</v>
      </c>
      <c r="C1272" s="10">
        <v>40926</v>
      </c>
      <c r="D1272" s="3">
        <v>1308.04</v>
      </c>
      <c r="E1272" s="3">
        <v>1293.6500000000001</v>
      </c>
      <c r="F1272" s="3">
        <f t="shared" si="409"/>
        <v>1295.7559999999999</v>
      </c>
      <c r="G1272" s="3">
        <f t="shared" si="415"/>
        <v>1288.7729999999999</v>
      </c>
      <c r="H1272" s="4">
        <f t="shared" si="402"/>
        <v>1.1107933244181198E-2</v>
      </c>
      <c r="I1272" s="4">
        <f t="shared" si="405"/>
        <v>-1.545989317212412E-5</v>
      </c>
      <c r="J1272" s="4">
        <f t="shared" si="406"/>
        <v>1.1123393137353322E-2</v>
      </c>
      <c r="K1272" s="4">
        <f t="shared" si="410"/>
        <v>-7.6139973872790378E-4</v>
      </c>
      <c r="L1272" s="4">
        <f t="shared" si="416"/>
        <v>-5.4401646306846555E-3</v>
      </c>
      <c r="M1272" s="4">
        <f t="shared" si="411"/>
        <v>9.4801799104153144E-3</v>
      </c>
      <c r="N1272" s="4">
        <f t="shared" si="417"/>
        <v>1.4949878683057492E-2</v>
      </c>
      <c r="O1272" s="4">
        <f t="shared" si="419"/>
        <v>5.3385217577443713E-3</v>
      </c>
      <c r="P1272" s="4">
        <f t="shared" si="420"/>
        <v>4.0108142493638727E-2</v>
      </c>
      <c r="Q1272" s="4"/>
      <c r="T1272" s="4">
        <f t="shared" si="403"/>
        <v>1.1107933244181198E-2</v>
      </c>
      <c r="U1272" s="4">
        <f t="shared" si="404"/>
        <v>1.1107933244181198E-2</v>
      </c>
      <c r="V1272" s="2">
        <f t="shared" si="412"/>
        <v>-1.2290615071850978E-3</v>
      </c>
      <c r="W1272" s="4">
        <f t="shared" si="413"/>
        <v>-1.1216770892113323E-2</v>
      </c>
      <c r="X1272" s="4">
        <f t="shared" si="414"/>
        <v>1.2352176335830628E-2</v>
      </c>
      <c r="Y1272" s="4">
        <f t="shared" si="407"/>
        <v>-1.3220733906574184E-2</v>
      </c>
      <c r="Z1272" s="4">
        <f t="shared" si="408"/>
        <v>-6.9988441848031968E-3</v>
      </c>
      <c r="AA1272" s="4">
        <f t="shared" si="418"/>
        <v>1.0895700543770738E-2</v>
      </c>
    </row>
    <row r="1273" spans="1:27" x14ac:dyDescent="0.3">
      <c r="A1273" s="1">
        <f t="shared" si="400"/>
        <v>4</v>
      </c>
      <c r="B1273" s="1">
        <f t="shared" si="401"/>
        <v>4</v>
      </c>
      <c r="C1273" s="10">
        <v>40927</v>
      </c>
      <c r="D1273" s="3">
        <v>1314.5</v>
      </c>
      <c r="E1273" s="3">
        <v>1308.07</v>
      </c>
      <c r="F1273" s="3">
        <f t="shared" si="409"/>
        <v>1300.1600000000001</v>
      </c>
      <c r="G1273" s="3">
        <f t="shared" si="415"/>
        <v>1292.4929999999999</v>
      </c>
      <c r="H1273" s="4">
        <f t="shared" si="402"/>
        <v>4.938686890309193E-3</v>
      </c>
      <c r="I1273" s="4">
        <f t="shared" si="405"/>
        <v>2.2935078437947397E-5</v>
      </c>
      <c r="J1273" s="4">
        <f t="shared" si="406"/>
        <v>4.9157518118712459E-3</v>
      </c>
      <c r="K1273" s="4">
        <f t="shared" si="410"/>
        <v>-8.7650224763768068E-3</v>
      </c>
      <c r="L1273" s="4">
        <f t="shared" si="416"/>
        <v>-1.3755100931334021E-2</v>
      </c>
      <c r="M1273" s="4">
        <f t="shared" si="411"/>
        <v>1.1029411764705819E-2</v>
      </c>
      <c r="N1273" s="4">
        <f t="shared" si="417"/>
        <v>1.7026784671174282E-2</v>
      </c>
      <c r="O1273" s="4">
        <f t="shared" si="419"/>
        <v>5.8326359832637075E-3</v>
      </c>
      <c r="P1273" s="4">
        <f t="shared" si="420"/>
        <v>4.5244910941475903E-2</v>
      </c>
      <c r="Q1273" s="4"/>
      <c r="T1273" s="4">
        <f t="shared" si="403"/>
        <v>4.938686890309193E-3</v>
      </c>
      <c r="U1273" s="4">
        <f t="shared" si="404"/>
        <v>4.938686890309193E-3</v>
      </c>
      <c r="V1273" s="2">
        <f t="shared" si="412"/>
        <v>-1.1895660683159495E-2</v>
      </c>
      <c r="W1273" s="4">
        <f t="shared" si="413"/>
        <v>-2.1776704076327903E-2</v>
      </c>
      <c r="X1273" s="4">
        <f t="shared" si="414"/>
        <v>1.7037014112404048E-2</v>
      </c>
      <c r="Y1273" s="4">
        <f t="shared" si="407"/>
        <v>-2.1124560849489292E-2</v>
      </c>
      <c r="Z1273" s="4">
        <f t="shared" si="408"/>
        <v>-1.49525067305817E-2</v>
      </c>
      <c r="AA1273" s="4">
        <f t="shared" si="418"/>
        <v>1.1934689989150508E-2</v>
      </c>
    </row>
    <row r="1274" spans="1:27" x14ac:dyDescent="0.3">
      <c r="A1274" s="1">
        <f t="shared" si="400"/>
        <v>4</v>
      </c>
      <c r="B1274" s="1">
        <f t="shared" si="401"/>
        <v>5</v>
      </c>
      <c r="C1274" s="10">
        <v>40928</v>
      </c>
      <c r="D1274" s="3">
        <v>1315.38</v>
      </c>
      <c r="E1274" s="3">
        <v>1314.49</v>
      </c>
      <c r="F1274" s="3">
        <f t="shared" si="409"/>
        <v>1304.136</v>
      </c>
      <c r="G1274" s="3">
        <f t="shared" si="415"/>
        <v>1295.925</v>
      </c>
      <c r="H1274" s="4">
        <f t="shared" si="402"/>
        <v>6.6945606694568968E-4</v>
      </c>
      <c r="I1274" s="4">
        <f t="shared" si="405"/>
        <v>-7.6074553061931573E-6</v>
      </c>
      <c r="J1274" s="4">
        <f t="shared" si="406"/>
        <v>6.7706352225188279E-4</v>
      </c>
      <c r="K1274" s="4">
        <f t="shared" si="410"/>
        <v>-1.0022822365918565E-2</v>
      </c>
      <c r="L1274" s="4">
        <f t="shared" si="416"/>
        <v>-1.5775326486623567E-2</v>
      </c>
      <c r="M1274" s="4">
        <f t="shared" si="411"/>
        <v>8.6218001803493975E-3</v>
      </c>
      <c r="N1274" s="4">
        <f t="shared" si="417"/>
        <v>1.501244284970207E-2</v>
      </c>
      <c r="O1274" s="4">
        <f t="shared" si="419"/>
        <v>6.2423026045705515E-3</v>
      </c>
      <c r="P1274" s="4">
        <f t="shared" si="420"/>
        <v>4.5944656488549777E-2</v>
      </c>
      <c r="Q1274" s="4"/>
      <c r="T1274" s="4">
        <f t="shared" si="403"/>
        <v>6.6945606694568968E-4</v>
      </c>
      <c r="U1274" s="4">
        <f t="shared" si="404"/>
        <v>6.6945606694568968E-4</v>
      </c>
      <c r="V1274" s="2">
        <f t="shared" si="412"/>
        <v>-1.4454165081780145E-2</v>
      </c>
      <c r="W1274" s="4">
        <f t="shared" si="413"/>
        <v>-2.4309623430962289E-2</v>
      </c>
      <c r="X1274" s="4">
        <f t="shared" si="414"/>
        <v>1.5345426476264076E-2</v>
      </c>
      <c r="Y1274" s="4">
        <f t="shared" si="407"/>
        <v>-2.2366677448637705E-2</v>
      </c>
      <c r="Z1274" s="4">
        <f t="shared" si="408"/>
        <v>-1.6202455185107524E-2</v>
      </c>
      <c r="AA1274" s="4">
        <f t="shared" si="418"/>
        <v>1.2752831762332339E-2</v>
      </c>
    </row>
    <row r="1275" spans="1:27" x14ac:dyDescent="0.3">
      <c r="A1275" s="1">
        <f t="shared" si="400"/>
        <v>5</v>
      </c>
      <c r="B1275" s="1">
        <f t="shared" si="401"/>
        <v>1</v>
      </c>
      <c r="C1275" s="10">
        <v>40931</v>
      </c>
      <c r="D1275" s="3">
        <v>1316</v>
      </c>
      <c r="E1275" s="3">
        <v>1315.29</v>
      </c>
      <c r="F1275" s="3">
        <f t="shared" si="409"/>
        <v>1309.518</v>
      </c>
      <c r="G1275" s="3">
        <f t="shared" si="415"/>
        <v>1299.7440000000001</v>
      </c>
      <c r="H1275" s="4">
        <f t="shared" si="402"/>
        <v>4.7134668308769392E-4</v>
      </c>
      <c r="I1275" s="4">
        <f t="shared" si="405"/>
        <v>-6.8421292706400826E-5</v>
      </c>
      <c r="J1275" s="4">
        <f t="shared" si="406"/>
        <v>5.3976797579409475E-4</v>
      </c>
      <c r="K1275" s="4">
        <f t="shared" si="410"/>
        <v>-5.6884702519424592E-3</v>
      </c>
      <c r="L1275" s="4">
        <f t="shared" si="416"/>
        <v>-1.3260215467942321E-2</v>
      </c>
      <c r="M1275" s="4">
        <f t="shared" si="411"/>
        <v>4.949912868704341E-3</v>
      </c>
      <c r="N1275" s="4">
        <f t="shared" si="417"/>
        <v>1.2507078316960768E-2</v>
      </c>
      <c r="O1275" s="4">
        <f t="shared" si="419"/>
        <v>7.4270516717324375E-3</v>
      </c>
      <c r="P1275" s="4">
        <f t="shared" si="420"/>
        <v>4.6437659033078955E-2</v>
      </c>
      <c r="Q1275" s="4"/>
      <c r="T1275" s="4">
        <f t="shared" si="403"/>
        <v>4.7134668308769392E-4</v>
      </c>
      <c r="U1275" s="4">
        <f t="shared" si="404"/>
        <v>4.7134668308769392E-4</v>
      </c>
      <c r="V1275" s="2">
        <f t="shared" si="412"/>
        <v>-1.9986619836093136E-2</v>
      </c>
      <c r="W1275" s="4">
        <f t="shared" si="413"/>
        <v>-2.9786753637732283E-2</v>
      </c>
      <c r="X1275" s="4">
        <f t="shared" si="414"/>
        <v>2.0875191026227868E-2</v>
      </c>
      <c r="Y1275" s="4">
        <f t="shared" si="407"/>
        <v>-1.8086369625359668E-2</v>
      </c>
      <c r="Z1275" s="4">
        <f t="shared" si="408"/>
        <v>-1.189515895199272E-2</v>
      </c>
      <c r="AA1275" s="4">
        <f t="shared" si="418"/>
        <v>1.5153840786995047E-2</v>
      </c>
    </row>
    <row r="1276" spans="1:27" x14ac:dyDescent="0.3">
      <c r="A1276" s="1">
        <f t="shared" si="400"/>
        <v>5</v>
      </c>
      <c r="B1276" s="1">
        <f t="shared" si="401"/>
        <v>2</v>
      </c>
      <c r="C1276" s="10">
        <v>40932</v>
      </c>
      <c r="D1276" s="3">
        <v>1314.65</v>
      </c>
      <c r="E1276" s="3">
        <v>1315.96</v>
      </c>
      <c r="F1276" s="3">
        <f t="shared" si="409"/>
        <v>1313.7139999999999</v>
      </c>
      <c r="G1276" s="3">
        <f t="shared" si="415"/>
        <v>1303.1390000000001</v>
      </c>
      <c r="H1276" s="4">
        <f t="shared" si="402"/>
        <v>-1.0258358662613291E-3</v>
      </c>
      <c r="I1276" s="4">
        <f t="shared" si="405"/>
        <v>-3.0395136778087858E-5</v>
      </c>
      <c r="J1276" s="4">
        <f t="shared" si="406"/>
        <v>-9.9544072948324117E-4</v>
      </c>
      <c r="K1276" s="4">
        <f t="shared" si="410"/>
        <v>-1.9148936170212628E-3</v>
      </c>
      <c r="L1276" s="4">
        <f t="shared" si="416"/>
        <v>-1.0744680851063733E-2</v>
      </c>
      <c r="M1276" s="4">
        <f t="shared" si="411"/>
        <v>7.1248384351552108E-4</v>
      </c>
      <c r="N1276" s="4">
        <f t="shared" si="417"/>
        <v>8.8332863953883393E-3</v>
      </c>
      <c r="O1276" s="4">
        <f t="shared" si="419"/>
        <v>8.043966074620483E-3</v>
      </c>
      <c r="P1276" s="4">
        <f t="shared" si="420"/>
        <v>4.5364185750636284E-2</v>
      </c>
      <c r="Q1276" s="4"/>
      <c r="T1276" s="4">
        <f t="shared" si="403"/>
        <v>-1.0258358662613291E-3</v>
      </c>
      <c r="U1276" s="4">
        <f t="shared" si="404"/>
        <v>-1.0258358662613291E-3</v>
      </c>
      <c r="V1276" s="2">
        <f t="shared" si="412"/>
        <v>-1.6968085106382924E-2</v>
      </c>
      <c r="W1276" s="4">
        <f t="shared" si="413"/>
        <v>-2.6798404255319073E-2</v>
      </c>
      <c r="X1276" s="4">
        <f t="shared" si="414"/>
        <v>1.6217427937572963E-2</v>
      </c>
      <c r="Y1276" s="4">
        <f t="shared" si="407"/>
        <v>-1.4359845068180589E-2</v>
      </c>
      <c r="Z1276" s="4">
        <f t="shared" si="408"/>
        <v>-8.1451377267777771E-3</v>
      </c>
      <c r="AA1276" s="4">
        <f t="shared" si="418"/>
        <v>1.6362826134721446E-2</v>
      </c>
    </row>
    <row r="1277" spans="1:27" x14ac:dyDescent="0.3">
      <c r="A1277" s="1">
        <f t="shared" si="400"/>
        <v>5</v>
      </c>
      <c r="B1277" s="1">
        <f t="shared" si="401"/>
        <v>3</v>
      </c>
      <c r="C1277" s="10">
        <v>40933</v>
      </c>
      <c r="D1277" s="3">
        <v>1326.05</v>
      </c>
      <c r="E1277" s="3">
        <v>1314.4</v>
      </c>
      <c r="F1277" s="3">
        <f t="shared" si="409"/>
        <v>1317.3160000000003</v>
      </c>
      <c r="G1277" s="3">
        <f t="shared" si="415"/>
        <v>1306.5359999999998</v>
      </c>
      <c r="H1277" s="4">
        <f t="shared" si="402"/>
        <v>8.6715095272504941E-3</v>
      </c>
      <c r="I1277" s="4">
        <f t="shared" si="405"/>
        <v>-1.9016468261514471E-4</v>
      </c>
      <c r="J1277" s="4">
        <f t="shared" si="406"/>
        <v>8.8616742098656387E-3</v>
      </c>
      <c r="K1277" s="4">
        <f t="shared" si="410"/>
        <v>3.6701783744728461E-4</v>
      </c>
      <c r="L1277" s="4">
        <f t="shared" si="416"/>
        <v>-7.8212621018691995E-3</v>
      </c>
      <c r="M1277" s="4">
        <f t="shared" si="411"/>
        <v>6.6301479675337539E-3</v>
      </c>
      <c r="N1277" s="4">
        <f t="shared" si="417"/>
        <v>1.4935677241193603E-2</v>
      </c>
      <c r="O1277" s="4">
        <f t="shared" si="419"/>
        <v>8.1294068851102356E-3</v>
      </c>
      <c r="P1277" s="4">
        <f t="shared" si="420"/>
        <v>5.442907124681938E-2</v>
      </c>
      <c r="Q1277" s="4"/>
      <c r="T1277" s="4">
        <f t="shared" si="403"/>
        <v>8.6715095272504941E-3</v>
      </c>
      <c r="U1277" s="4">
        <f t="shared" si="404"/>
        <v>8.6715095272504941E-3</v>
      </c>
      <c r="V1277" s="2">
        <f t="shared" si="412"/>
        <v>-5.0279542083445225E-3</v>
      </c>
      <c r="W1277" s="4">
        <f t="shared" si="413"/>
        <v>-1.4977674666261119E-2</v>
      </c>
      <c r="X1277" s="4">
        <f t="shared" si="414"/>
        <v>1.3768692088926938E-2</v>
      </c>
      <c r="Y1277" s="4">
        <f t="shared" si="407"/>
        <v>-1.2106386374989685E-2</v>
      </c>
      <c r="Z1277" s="4">
        <f t="shared" si="408"/>
        <v>-5.8774704137227914E-3</v>
      </c>
      <c r="AA1277" s="4">
        <f t="shared" si="418"/>
        <v>1.663893510815339E-2</v>
      </c>
    </row>
    <row r="1278" spans="1:27" x14ac:dyDescent="0.3">
      <c r="A1278" s="1">
        <f t="shared" si="400"/>
        <v>5</v>
      </c>
      <c r="B1278" s="1">
        <f t="shared" si="401"/>
        <v>4</v>
      </c>
      <c r="C1278" s="10">
        <v>40934</v>
      </c>
      <c r="D1278" s="3">
        <v>1318.43</v>
      </c>
      <c r="E1278" s="3">
        <v>1326.28</v>
      </c>
      <c r="F1278" s="3">
        <f t="shared" si="409"/>
        <v>1318.1020000000001</v>
      </c>
      <c r="G1278" s="3">
        <f t="shared" si="415"/>
        <v>1309.1309999999999</v>
      </c>
      <c r="H1278" s="4">
        <f t="shared" si="402"/>
        <v>-5.7463896534820638E-3</v>
      </c>
      <c r="I1278" s="4">
        <f t="shared" si="405"/>
        <v>1.7344745673241447E-4</v>
      </c>
      <c r="J1278" s="4">
        <f t="shared" si="406"/>
        <v>-5.919837110214478E-3</v>
      </c>
      <c r="K1278" s="4">
        <f t="shared" si="410"/>
        <v>-6.0555785980920575E-3</v>
      </c>
      <c r="L1278" s="4">
        <f t="shared" si="416"/>
        <v>-1.3538118639736202E-2</v>
      </c>
      <c r="M1278" s="4">
        <f t="shared" si="411"/>
        <v>2.4884265405861953E-4</v>
      </c>
      <c r="N1278" s="4">
        <f t="shared" si="417"/>
        <v>7.1031852427298767E-3</v>
      </c>
      <c r="O1278" s="4">
        <f t="shared" si="419"/>
        <v>6.8043051204843873E-3</v>
      </c>
      <c r="P1278" s="4">
        <f t="shared" si="420"/>
        <v>4.8369910941475955E-2</v>
      </c>
      <c r="Q1278" s="4"/>
      <c r="T1278" s="4">
        <f t="shared" si="403"/>
        <v>-5.7463896534820638E-3</v>
      </c>
      <c r="U1278" s="4">
        <f t="shared" si="404"/>
        <v>-5.7463896534820638E-3</v>
      </c>
      <c r="V1278" s="2">
        <f t="shared" si="412"/>
        <v>-8.7100788054748721E-3</v>
      </c>
      <c r="W1278" s="4">
        <f t="shared" si="413"/>
        <v>-1.8622978017420109E-2</v>
      </c>
      <c r="X1278" s="4">
        <f t="shared" si="414"/>
        <v>2.9897299353366783E-3</v>
      </c>
      <c r="Y1278" s="4">
        <f t="shared" si="407"/>
        <v>-1.8448900560709285E-2</v>
      </c>
      <c r="Z1278" s="4">
        <f t="shared" si="408"/>
        <v>-1.2259975735432319E-2</v>
      </c>
      <c r="AA1278" s="4">
        <f t="shared" si="418"/>
        <v>1.3799840019689889E-2</v>
      </c>
    </row>
    <row r="1279" spans="1:27" x14ac:dyDescent="0.3">
      <c r="A1279" s="1">
        <f t="shared" si="400"/>
        <v>5</v>
      </c>
      <c r="B1279" s="1">
        <f t="shared" si="401"/>
        <v>5</v>
      </c>
      <c r="C1279" s="10">
        <v>40935</v>
      </c>
      <c r="D1279" s="3">
        <v>1316.33</v>
      </c>
      <c r="E1279" s="3">
        <v>1318.25</v>
      </c>
      <c r="F1279" s="3">
        <f t="shared" si="409"/>
        <v>1318.2919999999999</v>
      </c>
      <c r="G1279" s="3">
        <f t="shared" si="415"/>
        <v>1311.2139999999999</v>
      </c>
      <c r="H1279" s="4">
        <f t="shared" si="402"/>
        <v>-1.5928035618122587E-3</v>
      </c>
      <c r="I1279" s="4">
        <f t="shared" si="405"/>
        <v>-1.3652601958394732E-4</v>
      </c>
      <c r="J1279" s="4">
        <f t="shared" si="406"/>
        <v>-1.4562775422283113E-3</v>
      </c>
      <c r="K1279" s="4">
        <f t="shared" si="410"/>
        <v>2.6736345501844134E-4</v>
      </c>
      <c r="L1279" s="4">
        <f t="shared" si="416"/>
        <v>-5.9043289704000124E-3</v>
      </c>
      <c r="M1279" s="4">
        <f t="shared" si="411"/>
        <v>-1.4882893926383451E-3</v>
      </c>
      <c r="N1279" s="4">
        <f t="shared" si="417"/>
        <v>3.9017277118761589E-3</v>
      </c>
      <c r="O1279" s="4">
        <f t="shared" si="419"/>
        <v>5.3770710991924327E-3</v>
      </c>
      <c r="P1279" s="4">
        <f t="shared" si="420"/>
        <v>4.670006361323157E-2</v>
      </c>
      <c r="Q1279" s="4"/>
      <c r="T1279" s="4">
        <f t="shared" si="403"/>
        <v>-1.5928035618122587E-3</v>
      </c>
      <c r="U1279" s="4">
        <f t="shared" si="404"/>
        <v>-1.5928035618122587E-3</v>
      </c>
      <c r="V1279" s="2">
        <f t="shared" si="412"/>
        <v>-2.3133575540604766E-3</v>
      </c>
      <c r="W1279" s="4">
        <f t="shared" si="413"/>
        <v>-1.2290223978519907E-2</v>
      </c>
      <c r="X1279" s="4">
        <f t="shared" si="414"/>
        <v>7.2222475634403595E-4</v>
      </c>
      <c r="Y1279" s="4">
        <f t="shared" si="407"/>
        <v>-1.2204798184071556E-2</v>
      </c>
      <c r="Z1279" s="4">
        <f t="shared" si="408"/>
        <v>-5.976502733839326E-3</v>
      </c>
      <c r="AA1279" s="4">
        <f t="shared" si="418"/>
        <v>1.0854696135985779E-2</v>
      </c>
    </row>
    <row r="1280" spans="1:27" x14ac:dyDescent="0.3">
      <c r="A1280" s="1">
        <f t="shared" si="400"/>
        <v>6</v>
      </c>
      <c r="B1280" s="1">
        <f t="shared" si="401"/>
        <v>1</v>
      </c>
      <c r="C1280" s="10">
        <v>40938</v>
      </c>
      <c r="D1280" s="3">
        <v>1313.01</v>
      </c>
      <c r="E1280" s="3">
        <v>1316.16</v>
      </c>
      <c r="F1280" s="3">
        <f t="shared" si="409"/>
        <v>1317.694</v>
      </c>
      <c r="G1280" s="3">
        <f t="shared" si="415"/>
        <v>1313.606</v>
      </c>
      <c r="H1280" s="4">
        <f t="shared" si="402"/>
        <v>-2.5221638950718561E-3</v>
      </c>
      <c r="I1280" s="4">
        <f t="shared" si="405"/>
        <v>-1.2914694643428729E-4</v>
      </c>
      <c r="J1280" s="4">
        <f t="shared" si="406"/>
        <v>-2.3930169486375687E-3</v>
      </c>
      <c r="K1280" s="4">
        <f t="shared" si="410"/>
        <v>1.9258088777130977E-3</v>
      </c>
      <c r="L1280" s="4">
        <f t="shared" si="416"/>
        <v>-2.0190816723600542E-3</v>
      </c>
      <c r="M1280" s="4">
        <f t="shared" si="411"/>
        <v>-3.55469479256942E-3</v>
      </c>
      <c r="N1280" s="4">
        <f t="shared" si="417"/>
        <v>-4.5371290935029504E-4</v>
      </c>
      <c r="O1280" s="4">
        <f t="shared" si="419"/>
        <v>3.1134568662843126E-3</v>
      </c>
      <c r="P1280" s="4">
        <f t="shared" si="420"/>
        <v>4.4060114503816861E-2</v>
      </c>
      <c r="Q1280" s="4"/>
      <c r="T1280" s="4">
        <f t="shared" si="403"/>
        <v>-2.5221638950718561E-3</v>
      </c>
      <c r="U1280" s="4">
        <f t="shared" si="404"/>
        <v>-2.5221638950718561E-3</v>
      </c>
      <c r="V1280" s="2">
        <f t="shared" si="412"/>
        <v>-2.5069701366673043E-4</v>
      </c>
      <c r="W1280" s="4">
        <f t="shared" si="413"/>
        <v>-1.0248190043530125E-2</v>
      </c>
      <c r="X1280" s="4">
        <f t="shared" si="414"/>
        <v>-2.2720364741641405E-3</v>
      </c>
      <c r="Y1280" s="4">
        <f t="shared" si="407"/>
        <v>-1.0567031631984063E-2</v>
      </c>
      <c r="Z1280" s="4">
        <f t="shared" si="408"/>
        <v>-4.3284096546072183E-3</v>
      </c>
      <c r="AA1280" s="4">
        <f t="shared" si="418"/>
        <v>6.2435186076097698E-3</v>
      </c>
    </row>
    <row r="1281" spans="1:27" x14ac:dyDescent="0.3">
      <c r="A1281" s="1">
        <f t="shared" si="400"/>
        <v>6</v>
      </c>
      <c r="B1281" s="1">
        <f t="shared" si="401"/>
        <v>2</v>
      </c>
      <c r="C1281" s="10">
        <v>40939</v>
      </c>
      <c r="D1281" s="3">
        <v>1312.41</v>
      </c>
      <c r="E1281" s="3">
        <v>1313.53</v>
      </c>
      <c r="F1281" s="3">
        <f t="shared" si="409"/>
        <v>1317.2459999999999</v>
      </c>
      <c r="G1281" s="3">
        <f t="shared" si="415"/>
        <v>1315.48</v>
      </c>
      <c r="H1281" s="4">
        <f t="shared" si="402"/>
        <v>-4.5696529348589047E-4</v>
      </c>
      <c r="I1281" s="4">
        <f t="shared" si="405"/>
        <v>3.960365876878179E-4</v>
      </c>
      <c r="J1281" s="4">
        <f t="shared" si="406"/>
        <v>-8.5300188117370837E-4</v>
      </c>
      <c r="K1281" s="4">
        <f t="shared" si="410"/>
        <v>4.1469600383850364E-3</v>
      </c>
      <c r="L1281" s="4">
        <f t="shared" si="416"/>
        <v>2.1409670231842342E-3</v>
      </c>
      <c r="M1281" s="4">
        <f t="shared" si="411"/>
        <v>-3.6712960221551524E-3</v>
      </c>
      <c r="N1281" s="4">
        <f t="shared" si="417"/>
        <v>-2.3337488977407E-3</v>
      </c>
      <c r="O1281" s="4">
        <f t="shared" si="419"/>
        <v>1.3456160803406322E-3</v>
      </c>
      <c r="P1281" s="4">
        <f t="shared" si="420"/>
        <v>4.3583015267175715E-2</v>
      </c>
      <c r="Q1281" s="4"/>
      <c r="T1281" s="4">
        <f t="shared" si="403"/>
        <v>-4.5696529348589047E-4</v>
      </c>
      <c r="U1281" s="4">
        <f t="shared" si="404"/>
        <v>-4.5696529348589047E-4</v>
      </c>
      <c r="V1281" s="2">
        <f t="shared" si="412"/>
        <v>1.2490384688616995E-3</v>
      </c>
      <c r="W1281" s="4">
        <f t="shared" si="413"/>
        <v>-8.7634519158269631E-3</v>
      </c>
      <c r="X1281" s="4">
        <f t="shared" si="414"/>
        <v>-1.7038755562317034E-3</v>
      </c>
      <c r="Y1281" s="4">
        <f t="shared" si="407"/>
        <v>-8.3735756229414687E-3</v>
      </c>
      <c r="Z1281" s="4">
        <f t="shared" si="408"/>
        <v>-2.1211233576099481E-3</v>
      </c>
      <c r="AA1281" s="4">
        <f t="shared" si="418"/>
        <v>2.6885608283080836E-3</v>
      </c>
    </row>
    <row r="1282" spans="1:27" x14ac:dyDescent="0.3">
      <c r="A1282" s="1">
        <f t="shared" si="400"/>
        <v>6</v>
      </c>
      <c r="B1282" s="1">
        <f t="shared" si="401"/>
        <v>3</v>
      </c>
      <c r="C1282" s="10">
        <v>40940</v>
      </c>
      <c r="D1282" s="3">
        <v>1324.09</v>
      </c>
      <c r="E1282" s="3">
        <v>1312.45</v>
      </c>
      <c r="F1282" s="3">
        <f t="shared" si="409"/>
        <v>1316.854</v>
      </c>
      <c r="G1282" s="3">
        <f t="shared" si="415"/>
        <v>1317.085</v>
      </c>
      <c r="H1282" s="4">
        <f t="shared" si="402"/>
        <v>8.8996578813022118E-3</v>
      </c>
      <c r="I1282" s="4">
        <f t="shared" si="405"/>
        <v>3.047828041539124E-5</v>
      </c>
      <c r="J1282" s="4">
        <f t="shared" si="406"/>
        <v>8.8691796008868208E-3</v>
      </c>
      <c r="K1282" s="4">
        <f t="shared" si="410"/>
        <v>2.007756722365717E-3</v>
      </c>
      <c r="L1282" s="4">
        <f t="shared" si="416"/>
        <v>2.969092483801962E-3</v>
      </c>
      <c r="M1282" s="4">
        <f t="shared" si="411"/>
        <v>5.4949143944582135E-3</v>
      </c>
      <c r="N1282" s="4">
        <f t="shared" si="417"/>
        <v>5.318563342532852E-3</v>
      </c>
      <c r="O1282" s="4">
        <f t="shared" si="419"/>
        <v>-1.744594400682692E-4</v>
      </c>
      <c r="P1282" s="4">
        <f t="shared" si="420"/>
        <v>5.2870547073791359E-2</v>
      </c>
      <c r="Q1282" s="4"/>
      <c r="T1282" s="4">
        <f t="shared" si="403"/>
        <v>8.8996578813022118E-3</v>
      </c>
      <c r="U1282" s="4">
        <f t="shared" si="404"/>
        <v>8.8996578813022118E-3</v>
      </c>
      <c r="V1282" s="2">
        <f t="shared" si="412"/>
        <v>1.0393093621657768E-2</v>
      </c>
      <c r="W1282" s="4">
        <f t="shared" si="413"/>
        <v>2.891626854411197E-4</v>
      </c>
      <c r="X1282" s="4">
        <f t="shared" si="414"/>
        <v>-1.4780739791109207E-3</v>
      </c>
      <c r="Y1282" s="4">
        <f t="shared" si="407"/>
        <v>-1.0486105580905628E-2</v>
      </c>
      <c r="Z1282" s="4">
        <f t="shared" si="408"/>
        <v>-4.2469733445654077E-3</v>
      </c>
      <c r="AA1282" s="4">
        <f t="shared" si="418"/>
        <v>-3.5071311667072771E-4</v>
      </c>
    </row>
    <row r="1283" spans="1:27" x14ac:dyDescent="0.3">
      <c r="A1283" s="1">
        <f t="shared" ref="A1283:A1346" si="421">WEEKNUM(C1283,2)</f>
        <v>6</v>
      </c>
      <c r="B1283" s="1">
        <f t="shared" ref="B1283:B1346" si="422">WEEKDAY(C1283,2)</f>
        <v>4</v>
      </c>
      <c r="C1283" s="10">
        <v>40941</v>
      </c>
      <c r="D1283" s="3">
        <v>1325.54</v>
      </c>
      <c r="E1283" s="3">
        <v>1324.24</v>
      </c>
      <c r="F1283" s="3">
        <f t="shared" si="409"/>
        <v>1318.2760000000001</v>
      </c>
      <c r="G1283" s="3">
        <f t="shared" si="415"/>
        <v>1318.1889999999999</v>
      </c>
      <c r="H1283" s="4">
        <f t="shared" ref="H1283:H1346" si="423">(D1283-D1282)/D1282</f>
        <v>1.0950917233723126E-3</v>
      </c>
      <c r="I1283" s="4">
        <f t="shared" si="405"/>
        <v>1.1328535069375265E-4</v>
      </c>
      <c r="J1283" s="4">
        <f t="shared" si="406"/>
        <v>9.8180637267855989E-4</v>
      </c>
      <c r="K1283" s="4">
        <f t="shared" si="410"/>
        <v>-5.762448171951969E-3</v>
      </c>
      <c r="L1283" s="4">
        <f t="shared" si="416"/>
        <v>-5.0735054095851911E-3</v>
      </c>
      <c r="M1283" s="4">
        <f t="shared" si="411"/>
        <v>5.5102269934368042E-3</v>
      </c>
      <c r="N1283" s="4">
        <f t="shared" si="417"/>
        <v>5.5765903068528975E-3</v>
      </c>
      <c r="O1283" s="4">
        <f t="shared" si="419"/>
        <v>6.5633628559090234E-5</v>
      </c>
      <c r="P1283" s="4">
        <f t="shared" si="420"/>
        <v>5.4023536895674344E-2</v>
      </c>
      <c r="Q1283" s="4"/>
      <c r="T1283" s="4">
        <f t="shared" ref="T1283:T1346" si="424">(D1283-D1282)/D1282</f>
        <v>1.0950917233723126E-3</v>
      </c>
      <c r="U1283" s="4">
        <f t="shared" ref="U1283:U1346" si="425">(D1283-D1282)/D1282</f>
        <v>1.0950917233723126E-3</v>
      </c>
      <c r="V1283" s="2">
        <f t="shared" si="412"/>
        <v>-4.2746338995082317E-3</v>
      </c>
      <c r="W1283" s="4">
        <f t="shared" si="413"/>
        <v>-1.423188756051324E-2</v>
      </c>
      <c r="X1283" s="4">
        <f t="shared" si="414"/>
        <v>5.3927777735639356E-3</v>
      </c>
      <c r="Y1283" s="4">
        <f t="shared" si="407"/>
        <v>-1.8159425127413895E-2</v>
      </c>
      <c r="Z1283" s="4">
        <f t="shared" si="408"/>
        <v>-1.1968675087233222E-2</v>
      </c>
      <c r="AA1283" s="4">
        <f t="shared" si="418"/>
        <v>1.3200799331157843E-4</v>
      </c>
    </row>
    <row r="1284" spans="1:27" x14ac:dyDescent="0.3">
      <c r="A1284" s="1">
        <f t="shared" si="421"/>
        <v>6</v>
      </c>
      <c r="B1284" s="1">
        <f t="shared" si="422"/>
        <v>5</v>
      </c>
      <c r="C1284" s="10">
        <v>40942</v>
      </c>
      <c r="D1284" s="3">
        <v>1344.9</v>
      </c>
      <c r="E1284" s="3">
        <v>1326.21</v>
      </c>
      <c r="F1284" s="3">
        <f t="shared" si="409"/>
        <v>1323.9900000000002</v>
      </c>
      <c r="G1284" s="3">
        <f t="shared" si="415"/>
        <v>1321.1410000000001</v>
      </c>
      <c r="H1284" s="4">
        <f t="shared" si="423"/>
        <v>1.4605368378170502E-2</v>
      </c>
      <c r="I1284" s="4">
        <f t="shared" ref="I1284:I1347" si="426">(E1284-D1283)/D1283</f>
        <v>5.054543808561588E-4</v>
      </c>
      <c r="J1284" s="4">
        <f t="shared" ref="J1284:J1347" si="427">H1284-I1284</f>
        <v>1.4099913997314344E-2</v>
      </c>
      <c r="K1284" s="4">
        <f t="shared" si="410"/>
        <v>-5.1130105466450793E-3</v>
      </c>
      <c r="L1284" s="4">
        <f t="shared" si="416"/>
        <v>-5.3102048138030924E-3</v>
      </c>
      <c r="M1284" s="4">
        <f t="shared" si="411"/>
        <v>1.5793170643282693E-2</v>
      </c>
      <c r="N1284" s="4">
        <f t="shared" si="417"/>
        <v>1.7983697425180214E-2</v>
      </c>
      <c r="O1284" s="4">
        <f t="shared" si="419"/>
        <v>2.1183731132427392E-3</v>
      </c>
      <c r="P1284" s="4">
        <f t="shared" si="420"/>
        <v>6.9417938931297857E-2</v>
      </c>
      <c r="Q1284" s="4"/>
      <c r="T1284" s="4">
        <f t="shared" si="424"/>
        <v>1.4605368378170502E-2</v>
      </c>
      <c r="U1284" s="4">
        <f t="shared" si="425"/>
        <v>1.4605368378170502E-2</v>
      </c>
      <c r="V1284" s="2">
        <f t="shared" si="412"/>
        <v>-6.9481117129622924E-3</v>
      </c>
      <c r="W1284" s="4">
        <f t="shared" si="413"/>
        <v>-1.6878630595832621E-2</v>
      </c>
      <c r="X1284" s="4">
        <f t="shared" si="414"/>
        <v>2.1704283880182147E-2</v>
      </c>
      <c r="Y1284" s="4">
        <f t="shared" si="407"/>
        <v>-1.7518085228108438E-2</v>
      </c>
      <c r="Z1284" s="4">
        <f t="shared" si="408"/>
        <v>-1.1323291379687227E-2</v>
      </c>
      <c r="AA1284" s="4">
        <f t="shared" si="418"/>
        <v>4.322259408386246E-3</v>
      </c>
    </row>
    <row r="1285" spans="1:27" x14ac:dyDescent="0.3">
      <c r="A1285" s="1">
        <f t="shared" si="421"/>
        <v>7</v>
      </c>
      <c r="B1285" s="1">
        <f t="shared" si="422"/>
        <v>1</v>
      </c>
      <c r="C1285" s="10">
        <v>40945</v>
      </c>
      <c r="D1285" s="3">
        <v>1344.33</v>
      </c>
      <c r="E1285" s="3">
        <v>1344.32</v>
      </c>
      <c r="F1285" s="3">
        <f t="shared" si="409"/>
        <v>1330.2540000000001</v>
      </c>
      <c r="G1285" s="3">
        <f t="shared" si="415"/>
        <v>1323.9739999999997</v>
      </c>
      <c r="H1285" s="4">
        <f t="shared" si="423"/>
        <v>-4.2382333258990531E-4</v>
      </c>
      <c r="I1285" s="4">
        <f t="shared" si="426"/>
        <v>-4.3125882965287723E-4</v>
      </c>
      <c r="J1285" s="4">
        <f t="shared" si="427"/>
        <v>7.4354970629719177E-6</v>
      </c>
      <c r="K1285" s="4">
        <f t="shared" si="410"/>
        <v>-1.3506580414900708E-2</v>
      </c>
      <c r="L1285" s="4">
        <f t="shared" si="416"/>
        <v>-1.7241265356367119E-2</v>
      </c>
      <c r="M1285" s="4">
        <f t="shared" si="411"/>
        <v>1.0581437830669777E-2</v>
      </c>
      <c r="N1285" s="4">
        <f t="shared" si="417"/>
        <v>1.5374924280990583E-2</v>
      </c>
      <c r="O1285" s="4">
        <f t="shared" si="419"/>
        <v>4.6714720343966343E-3</v>
      </c>
      <c r="P1285" s="4">
        <f t="shared" si="420"/>
        <v>6.8964694656488565E-2</v>
      </c>
      <c r="Q1285" s="4"/>
      <c r="T1285" s="4">
        <f t="shared" si="424"/>
        <v>-4.2382333258990531E-4</v>
      </c>
      <c r="U1285" s="4">
        <f t="shared" si="425"/>
        <v>-4.2382333258990531E-4</v>
      </c>
      <c r="V1285" s="2">
        <f t="shared" si="412"/>
        <v>-2.3711800133839021E-2</v>
      </c>
      <c r="W1285" s="4">
        <f t="shared" si="413"/>
        <v>-3.347468213250069E-2</v>
      </c>
      <c r="X1285" s="4">
        <f t="shared" si="414"/>
        <v>2.3853588319967051E-2</v>
      </c>
      <c r="Y1285" s="4">
        <f t="shared" si="407"/>
        <v>-2.5806997117956795E-2</v>
      </c>
      <c r="Z1285" s="4">
        <f t="shared" si="408"/>
        <v>-1.9664466929164775E-2</v>
      </c>
      <c r="AA1285" s="4">
        <f t="shared" si="418"/>
        <v>9.5318032866509011E-3</v>
      </c>
    </row>
    <row r="1286" spans="1:27" x14ac:dyDescent="0.3">
      <c r="A1286" s="1">
        <f t="shared" si="421"/>
        <v>7</v>
      </c>
      <c r="B1286" s="1">
        <f t="shared" si="422"/>
        <v>2</v>
      </c>
      <c r="C1286" s="10">
        <v>40946</v>
      </c>
      <c r="D1286" s="3">
        <v>1347.05</v>
      </c>
      <c r="E1286" s="3">
        <v>1344.33</v>
      </c>
      <c r="F1286" s="3">
        <f t="shared" si="409"/>
        <v>1337.1820000000002</v>
      </c>
      <c r="G1286" s="3">
        <f t="shared" si="415"/>
        <v>1327.2139999999999</v>
      </c>
      <c r="H1286" s="4">
        <f t="shared" si="423"/>
        <v>2.023312728273584E-3</v>
      </c>
      <c r="I1286" s="4">
        <f t="shared" si="426"/>
        <v>0</v>
      </c>
      <c r="J1286" s="4">
        <f t="shared" si="427"/>
        <v>2.023312728273584E-3</v>
      </c>
      <c r="K1286" s="4">
        <f t="shared" si="410"/>
        <v>-7.1522617214521602E-3</v>
      </c>
      <c r="L1286" s="4">
        <f t="shared" si="416"/>
        <v>-1.4371471290531295E-2</v>
      </c>
      <c r="M1286" s="4">
        <f t="shared" si="411"/>
        <v>7.3796985002787269E-3</v>
      </c>
      <c r="N1286" s="4">
        <f t="shared" si="417"/>
        <v>1.4945592798147106E-2</v>
      </c>
      <c r="O1286" s="4">
        <f t="shared" si="419"/>
        <v>7.3998737983002136E-3</v>
      </c>
      <c r="P1286" s="4">
        <f t="shared" si="420"/>
        <v>7.1127544529262121E-2</v>
      </c>
      <c r="Q1286" s="4"/>
      <c r="T1286" s="4">
        <f t="shared" si="424"/>
        <v>2.023312728273584E-3</v>
      </c>
      <c r="U1286" s="4">
        <f t="shared" si="425"/>
        <v>2.023312728273584E-3</v>
      </c>
      <c r="V1286" s="2">
        <f t="shared" si="412"/>
        <v>-2.374416995826906E-2</v>
      </c>
      <c r="W1286" s="4">
        <f t="shared" si="413"/>
        <v>-3.350672825868637E-2</v>
      </c>
      <c r="X1286" s="4">
        <f t="shared" si="414"/>
        <v>2.6394190839752724E-2</v>
      </c>
      <c r="Y1286" s="4">
        <f t="shared" ref="Y1286:Y1349" si="428">(SUM(D1282:D1285)*(0.99/4.01)-D1285)/D1285</f>
        <v>-1.9531909330910285E-2</v>
      </c>
      <c r="Z1286" s="4">
        <f t="shared" ref="Z1286:Z1349" si="429">(SUM(D1282:D1285)*(0.995/4.005)-D1285)/D1285</f>
        <v>-1.334981314641197E-2</v>
      </c>
      <c r="AA1286" s="4">
        <f t="shared" si="418"/>
        <v>1.5134606595882909E-2</v>
      </c>
    </row>
    <row r="1287" spans="1:27" x14ac:dyDescent="0.3">
      <c r="A1287" s="1">
        <f t="shared" si="421"/>
        <v>7</v>
      </c>
      <c r="B1287" s="1">
        <f t="shared" si="422"/>
        <v>3</v>
      </c>
      <c r="C1287" s="10">
        <v>40947</v>
      </c>
      <c r="D1287" s="3">
        <v>1349.96</v>
      </c>
      <c r="E1287" s="3">
        <v>1347.04</v>
      </c>
      <c r="F1287" s="3">
        <f t="shared" ref="F1287:F1350" si="430">AVERAGE(D1283:D1287)</f>
        <v>1342.356</v>
      </c>
      <c r="G1287" s="3">
        <f t="shared" si="415"/>
        <v>1329.605</v>
      </c>
      <c r="H1287" s="4">
        <f t="shared" si="423"/>
        <v>2.1602761590142029E-3</v>
      </c>
      <c r="I1287" s="4">
        <f t="shared" si="426"/>
        <v>-7.4236294124129802E-6</v>
      </c>
      <c r="J1287" s="4">
        <f t="shared" si="427"/>
        <v>2.167699788426616E-3</v>
      </c>
      <c r="K1287" s="4">
        <f t="shared" ref="K1287:K1350" si="431">(SUM(D1283:D1286)/4-D1286)/D1286</f>
        <v>-4.8958835974908339E-3</v>
      </c>
      <c r="L1287" s="4">
        <f t="shared" si="416"/>
        <v>-1.4629499028741848E-2</v>
      </c>
      <c r="M1287" s="4">
        <f t="shared" ref="M1287:M1350" si="432">(D1287-F1287)/F1287</f>
        <v>5.6646671970774082E-3</v>
      </c>
      <c r="N1287" s="4">
        <f t="shared" si="417"/>
        <v>1.5309057953301933E-2</v>
      </c>
      <c r="O1287" s="4">
        <f t="shared" si="419"/>
        <v>9.4454650508163027E-3</v>
      </c>
      <c r="P1287" s="4">
        <f t="shared" si="420"/>
        <v>7.3441475826972122E-2</v>
      </c>
      <c r="Q1287" s="4"/>
      <c r="T1287" s="4">
        <f t="shared" si="424"/>
        <v>2.1602761590142029E-3</v>
      </c>
      <c r="U1287" s="4">
        <f t="shared" si="425"/>
        <v>2.1602761590142029E-3</v>
      </c>
      <c r="V1287" s="2">
        <f t="shared" ref="V1287:V1350" si="433">(D1282-D1286)/D1286</f>
        <v>-1.7044653130915733E-2</v>
      </c>
      <c r="W1287" s="4">
        <f t="shared" ref="W1287:W1350" si="434">(D1282*(1-0.01)-D1286)/D1286</f>
        <v>-2.6874206599606584E-2</v>
      </c>
      <c r="X1287" s="4">
        <f t="shared" ref="X1287:X1350" si="435">(D1287-D1282)/D1282</f>
        <v>1.9537946816304119E-2</v>
      </c>
      <c r="Y1287" s="4">
        <f t="shared" si="428"/>
        <v>-1.7303665597522139E-2</v>
      </c>
      <c r="Z1287" s="4">
        <f t="shared" si="429"/>
        <v>-1.1107519779778748E-2</v>
      </c>
      <c r="AA1287" s="4">
        <f t="shared" si="418"/>
        <v>1.9365852250894898E-2</v>
      </c>
    </row>
    <row r="1288" spans="1:27" x14ac:dyDescent="0.3">
      <c r="A1288" s="1">
        <f t="shared" si="421"/>
        <v>7</v>
      </c>
      <c r="B1288" s="1">
        <f t="shared" si="422"/>
        <v>4</v>
      </c>
      <c r="C1288" s="10">
        <v>40948</v>
      </c>
      <c r="D1288" s="3">
        <v>1351.95</v>
      </c>
      <c r="E1288" s="3">
        <v>1349.97</v>
      </c>
      <c r="F1288" s="3">
        <f t="shared" si="430"/>
        <v>1347.6379999999999</v>
      </c>
      <c r="G1288" s="3">
        <f t="shared" si="415"/>
        <v>1332.9569999999999</v>
      </c>
      <c r="H1288" s="4">
        <f t="shared" si="423"/>
        <v>1.4741177516370922E-3</v>
      </c>
      <c r="I1288" s="4">
        <f t="shared" si="426"/>
        <v>7.4076268926419338E-6</v>
      </c>
      <c r="J1288" s="4">
        <f t="shared" si="427"/>
        <v>1.4667101247444502E-3</v>
      </c>
      <c r="K1288" s="4">
        <f t="shared" si="431"/>
        <v>-2.5185931435006154E-3</v>
      </c>
      <c r="L1288" s="4">
        <f t="shared" si="416"/>
        <v>-1.4158444200815919E-2</v>
      </c>
      <c r="M1288" s="4">
        <f t="shared" si="432"/>
        <v>3.199672315562581E-3</v>
      </c>
      <c r="N1288" s="4">
        <f t="shared" si="417"/>
        <v>1.4248771715816915E-2</v>
      </c>
      <c r="O1288" s="4">
        <f t="shared" si="419"/>
        <v>1.0859129405673316E-2</v>
      </c>
      <c r="P1288" s="4">
        <f t="shared" si="420"/>
        <v>7.502385496183217E-2</v>
      </c>
      <c r="Q1288" s="4"/>
      <c r="T1288" s="4">
        <f t="shared" si="424"/>
        <v>1.4741177516370922E-3</v>
      </c>
      <c r="U1288" s="4">
        <f t="shared" si="425"/>
        <v>1.4741177516370922E-3</v>
      </c>
      <c r="V1288" s="2">
        <f t="shared" si="433"/>
        <v>-1.8089424871848107E-2</v>
      </c>
      <c r="W1288" s="4">
        <f t="shared" si="434"/>
        <v>-2.7908530623129636E-2</v>
      </c>
      <c r="X1288" s="4">
        <f t="shared" si="435"/>
        <v>1.9923955520014545E-2</v>
      </c>
      <c r="Y1288" s="4">
        <f t="shared" si="428"/>
        <v>-1.4956017169142835E-2</v>
      </c>
      <c r="Z1288" s="4">
        <f t="shared" si="429"/>
        <v>-8.7450688417310442E-3</v>
      </c>
      <c r="AA1288" s="4">
        <f t="shared" si="418"/>
        <v>2.2273029320111912E-2</v>
      </c>
    </row>
    <row r="1289" spans="1:27" x14ac:dyDescent="0.3">
      <c r="A1289" s="1">
        <f t="shared" si="421"/>
        <v>7</v>
      </c>
      <c r="B1289" s="1">
        <f t="shared" si="422"/>
        <v>5</v>
      </c>
      <c r="C1289" s="10">
        <v>40949</v>
      </c>
      <c r="D1289" s="3">
        <v>1342.64</v>
      </c>
      <c r="E1289" s="3">
        <v>1351.21</v>
      </c>
      <c r="F1289" s="3">
        <f t="shared" si="430"/>
        <v>1347.1860000000001</v>
      </c>
      <c r="G1289" s="3">
        <f t="shared" si="415"/>
        <v>1335.5880000000002</v>
      </c>
      <c r="H1289" s="4">
        <f t="shared" si="423"/>
        <v>-6.8863493472391324E-3</v>
      </c>
      <c r="I1289" s="4">
        <f t="shared" si="426"/>
        <v>-5.4735752061837279E-4</v>
      </c>
      <c r="J1289" s="4">
        <f t="shared" si="427"/>
        <v>-6.3389918266207592E-3</v>
      </c>
      <c r="K1289" s="4">
        <f t="shared" si="431"/>
        <v>-2.6831613595177739E-3</v>
      </c>
      <c r="L1289" s="4">
        <f t="shared" si="416"/>
        <v>-1.2682092943936792E-2</v>
      </c>
      <c r="M1289" s="4">
        <f t="shared" si="432"/>
        <v>-3.3744412427089122E-3</v>
      </c>
      <c r="N1289" s="4">
        <f t="shared" si="417"/>
        <v>5.2800713992637747E-3</v>
      </c>
      <c r="O1289" s="4">
        <f t="shared" si="419"/>
        <v>8.6382053268187712E-3</v>
      </c>
      <c r="P1289" s="4">
        <f t="shared" si="420"/>
        <v>6.7620865139949263E-2</v>
      </c>
      <c r="Q1289" s="4"/>
      <c r="T1289" s="4">
        <f t="shared" si="424"/>
        <v>-6.8863493472391324E-3</v>
      </c>
      <c r="U1289" s="4">
        <f t="shared" si="425"/>
        <v>-6.8863493472391324E-3</v>
      </c>
      <c r="V1289" s="2">
        <f t="shared" si="433"/>
        <v>-5.2146898923776429E-3</v>
      </c>
      <c r="W1289" s="4">
        <f t="shared" si="434"/>
        <v>-1.5162542993453917E-2</v>
      </c>
      <c r="X1289" s="4">
        <f t="shared" si="435"/>
        <v>-1.6804223362331702E-3</v>
      </c>
      <c r="Y1289" s="4">
        <f t="shared" si="428"/>
        <v>-1.5118533412391623E-2</v>
      </c>
      <c r="Z1289" s="4">
        <f t="shared" si="429"/>
        <v>-8.9086097904821273E-3</v>
      </c>
      <c r="AA1289" s="4">
        <f t="shared" si="418"/>
        <v>1.7519769786780798E-2</v>
      </c>
    </row>
    <row r="1290" spans="1:27" x14ac:dyDescent="0.3">
      <c r="A1290" s="1">
        <f t="shared" si="421"/>
        <v>8</v>
      </c>
      <c r="B1290" s="1">
        <f t="shared" si="422"/>
        <v>1</v>
      </c>
      <c r="C1290" s="10">
        <v>40952</v>
      </c>
      <c r="D1290" s="3">
        <v>1351.77</v>
      </c>
      <c r="E1290" s="3">
        <v>1343.06</v>
      </c>
      <c r="F1290" s="3">
        <f t="shared" si="430"/>
        <v>1348.6740000000002</v>
      </c>
      <c r="G1290" s="3">
        <f t="shared" si="415"/>
        <v>1339.4640000000002</v>
      </c>
      <c r="H1290" s="4">
        <f t="shared" si="423"/>
        <v>6.8000357504616879E-3</v>
      </c>
      <c r="I1290" s="4">
        <f t="shared" si="426"/>
        <v>3.1281654054686686E-4</v>
      </c>
      <c r="J1290" s="4">
        <f t="shared" si="427"/>
        <v>6.4872192099148206E-3</v>
      </c>
      <c r="K1290" s="4">
        <f t="shared" si="431"/>
        <v>3.9176547697074354E-3</v>
      </c>
      <c r="L1290" s="4">
        <f t="shared" si="416"/>
        <v>-3.3838805140121654E-3</v>
      </c>
      <c r="M1290" s="4">
        <f t="shared" si="432"/>
        <v>2.2955881109888495E-3</v>
      </c>
      <c r="N1290" s="4">
        <f t="shared" si="417"/>
        <v>9.1872569923490376E-3</v>
      </c>
      <c r="O1290" s="4">
        <f t="shared" si="419"/>
        <v>6.8132892429925481E-3</v>
      </c>
      <c r="P1290" s="4">
        <f t="shared" si="420"/>
        <v>7.4880725190839756E-2</v>
      </c>
      <c r="Q1290" s="4"/>
      <c r="T1290" s="4">
        <f t="shared" si="424"/>
        <v>6.8000357504616879E-3</v>
      </c>
      <c r="U1290" s="4">
        <f t="shared" si="425"/>
        <v>6.8000357504616879E-3</v>
      </c>
      <c r="V1290" s="2">
        <f t="shared" si="433"/>
        <v>1.2587141750579657E-3</v>
      </c>
      <c r="W1290" s="4">
        <f t="shared" si="434"/>
        <v>-8.7538729666925465E-3</v>
      </c>
      <c r="X1290" s="4">
        <f t="shared" si="435"/>
        <v>5.5343554038071417E-3</v>
      </c>
      <c r="Y1290" s="4">
        <f t="shared" si="428"/>
        <v>-8.6000217236804101E-3</v>
      </c>
      <c r="Z1290" s="4">
        <f t="shared" si="429"/>
        <v>-2.3489972575691017E-3</v>
      </c>
      <c r="AA1290" s="4">
        <f t="shared" si="418"/>
        <v>1.3846979599384832E-2</v>
      </c>
    </row>
    <row r="1291" spans="1:27" x14ac:dyDescent="0.3">
      <c r="A1291" s="1">
        <f t="shared" si="421"/>
        <v>8</v>
      </c>
      <c r="B1291" s="1">
        <f t="shared" si="422"/>
        <v>2</v>
      </c>
      <c r="C1291" s="10">
        <v>40953</v>
      </c>
      <c r="D1291" s="3">
        <v>1350.5</v>
      </c>
      <c r="E1291" s="3">
        <v>1351.3</v>
      </c>
      <c r="F1291" s="3">
        <f t="shared" si="430"/>
        <v>1349.364</v>
      </c>
      <c r="G1291" s="3">
        <f t="shared" ref="G1291:G1354" si="436">AVERAGE(D1282:D1291)</f>
        <v>1343.2730000000001</v>
      </c>
      <c r="H1291" s="4">
        <f t="shared" si="423"/>
        <v>-9.3950894013033418E-4</v>
      </c>
      <c r="I1291" s="4">
        <f t="shared" si="426"/>
        <v>-3.4769228493014884E-4</v>
      </c>
      <c r="J1291" s="4">
        <f t="shared" si="427"/>
        <v>-5.9181665520018534E-4</v>
      </c>
      <c r="K1291" s="4">
        <f t="shared" si="431"/>
        <v>-1.9899835031107769E-3</v>
      </c>
      <c r="L1291" s="4">
        <f t="shared" ref="L1291:L1354" si="437">(SUM(D1282:D1290)/9-D1290)/D1290</f>
        <v>-6.8798686167023436E-3</v>
      </c>
      <c r="M1291" s="4">
        <f t="shared" si="432"/>
        <v>8.4187809960838383E-4</v>
      </c>
      <c r="N1291" s="4">
        <f t="shared" ref="N1291:N1354" si="438">(D1291-G1291)/G1291</f>
        <v>5.3801423835660072E-3</v>
      </c>
      <c r="O1291" s="4">
        <f t="shared" si="419"/>
        <v>4.5101814142909256E-3</v>
      </c>
      <c r="P1291" s="4">
        <f t="shared" si="420"/>
        <v>7.3870865139949185E-2</v>
      </c>
      <c r="Q1291" s="4"/>
      <c r="T1291" s="4">
        <f t="shared" si="424"/>
        <v>-9.3950894013033418E-4</v>
      </c>
      <c r="U1291" s="4">
        <f t="shared" si="425"/>
        <v>-9.3950894013033418E-4</v>
      </c>
      <c r="V1291" s="2">
        <f t="shared" si="433"/>
        <v>-3.491718265681312E-3</v>
      </c>
      <c r="W1291" s="4">
        <f t="shared" si="434"/>
        <v>-1.3456801083024427E-2</v>
      </c>
      <c r="X1291" s="4">
        <f t="shared" si="435"/>
        <v>2.5611521472848416E-3</v>
      </c>
      <c r="Y1291" s="4">
        <f t="shared" si="428"/>
        <v>-1.4433998671401221E-2</v>
      </c>
      <c r="Z1291" s="4">
        <f t="shared" si="429"/>
        <v>-8.2197588869865421E-3</v>
      </c>
      <c r="AA1291" s="4">
        <f t="shared" ref="AA1291:AA1354" si="439">(F1291-F1286)/F1286</f>
        <v>9.1102033978918261E-3</v>
      </c>
    </row>
    <row r="1292" spans="1:27" x14ac:dyDescent="0.3">
      <c r="A1292" s="1">
        <f t="shared" si="421"/>
        <v>8</v>
      </c>
      <c r="B1292" s="1">
        <f t="shared" si="422"/>
        <v>3</v>
      </c>
      <c r="C1292" s="10">
        <v>40954</v>
      </c>
      <c r="D1292" s="3">
        <v>1343.23</v>
      </c>
      <c r="E1292" s="3">
        <v>1350.52</v>
      </c>
      <c r="F1292" s="3">
        <f t="shared" si="430"/>
        <v>1348.018</v>
      </c>
      <c r="G1292" s="3">
        <f t="shared" si="436"/>
        <v>1345.1869999999999</v>
      </c>
      <c r="H1292" s="4">
        <f t="shared" si="423"/>
        <v>-5.3831914105886575E-3</v>
      </c>
      <c r="I1292" s="4">
        <f t="shared" si="426"/>
        <v>1.4809329877809559E-5</v>
      </c>
      <c r="J1292" s="4">
        <f t="shared" si="427"/>
        <v>-5.3980007404664668E-3</v>
      </c>
      <c r="K1292" s="4">
        <f t="shared" si="431"/>
        <v>-9.5149944465002185E-4</v>
      </c>
      <c r="L1292" s="4">
        <f t="shared" si="437"/>
        <v>-3.7730881566498484E-3</v>
      </c>
      <c r="M1292" s="4">
        <f t="shared" si="432"/>
        <v>-3.5518813547000196E-3</v>
      </c>
      <c r="N1292" s="4">
        <f t="shared" si="438"/>
        <v>-1.4548163192179824E-3</v>
      </c>
      <c r="O1292" s="4">
        <f t="shared" ref="O1292:O1355" si="440">(F1292-G1292)/D1292</f>
        <v>2.1076062922955347E-3</v>
      </c>
      <c r="P1292" s="4">
        <f t="shared" si="420"/>
        <v>6.8090012722646406E-2</v>
      </c>
      <c r="Q1292" s="4"/>
      <c r="T1292" s="4">
        <f t="shared" si="424"/>
        <v>-5.3831914105886575E-3</v>
      </c>
      <c r="U1292" s="4">
        <f t="shared" si="425"/>
        <v>-5.3831914105886575E-3</v>
      </c>
      <c r="V1292" s="2">
        <f t="shared" si="433"/>
        <v>-3.9985190670119481E-4</v>
      </c>
      <c r="W1292" s="4">
        <f t="shared" si="434"/>
        <v>-1.0395853387634256E-2</v>
      </c>
      <c r="X1292" s="4">
        <f t="shared" si="435"/>
        <v>-4.9853328987525692E-3</v>
      </c>
      <c r="Y1292" s="4">
        <f t="shared" si="428"/>
        <v>-1.3408463291973515E-2</v>
      </c>
      <c r="Z1292" s="4">
        <f t="shared" si="429"/>
        <v>-7.1877572508632394E-3</v>
      </c>
      <c r="AA1292" s="4">
        <f t="shared" si="439"/>
        <v>4.2179570844098242E-3</v>
      </c>
    </row>
    <row r="1293" spans="1:27" x14ac:dyDescent="0.3">
      <c r="A1293" s="1">
        <f t="shared" si="421"/>
        <v>8</v>
      </c>
      <c r="B1293" s="1">
        <f t="shared" si="422"/>
        <v>4</v>
      </c>
      <c r="C1293" s="10">
        <v>40955</v>
      </c>
      <c r="D1293" s="3">
        <v>1358.04</v>
      </c>
      <c r="E1293" s="3">
        <v>1342.61</v>
      </c>
      <c r="F1293" s="3">
        <f t="shared" si="430"/>
        <v>1349.2359999999999</v>
      </c>
      <c r="G1293" s="3">
        <f t="shared" si="436"/>
        <v>1348.4369999999999</v>
      </c>
      <c r="H1293" s="4">
        <f t="shared" si="423"/>
        <v>1.1025662023629569E-2</v>
      </c>
      <c r="I1293" s="4">
        <f t="shared" si="426"/>
        <v>-4.6157396722833633E-4</v>
      </c>
      <c r="J1293" s="4">
        <f t="shared" si="427"/>
        <v>1.1487235990857905E-2</v>
      </c>
      <c r="K1293" s="4">
        <f t="shared" si="431"/>
        <v>2.8327241053280796E-3</v>
      </c>
      <c r="L1293" s="4">
        <f t="shared" si="437"/>
        <v>3.082122942459499E-3</v>
      </c>
      <c r="M1293" s="4">
        <f t="shared" si="432"/>
        <v>6.5251742467589717E-3</v>
      </c>
      <c r="N1293" s="4">
        <f t="shared" si="438"/>
        <v>7.1215785387081978E-3</v>
      </c>
      <c r="O1293" s="4">
        <f t="shared" si="440"/>
        <v>5.8834791316896278E-4</v>
      </c>
      <c r="P1293" s="4">
        <f t="shared" si="420"/>
        <v>7.9866412213740509E-2</v>
      </c>
      <c r="Q1293" s="4"/>
      <c r="T1293" s="4">
        <f t="shared" si="424"/>
        <v>1.1025662023629569E-2</v>
      </c>
      <c r="U1293" s="4">
        <f t="shared" si="425"/>
        <v>1.1025662023629569E-2</v>
      </c>
      <c r="V1293" s="2">
        <f t="shared" si="433"/>
        <v>6.4918145068231254E-3</v>
      </c>
      <c r="W1293" s="4">
        <f t="shared" si="434"/>
        <v>-3.5731036382451852E-3</v>
      </c>
      <c r="X1293" s="4">
        <f t="shared" si="435"/>
        <v>4.50460446022406E-3</v>
      </c>
      <c r="Y1293" s="4">
        <f t="shared" si="428"/>
        <v>-9.6714245742894715E-3</v>
      </c>
      <c r="Z1293" s="4">
        <f t="shared" si="429"/>
        <v>-3.4271555707351131E-3</v>
      </c>
      <c r="AA1293" s="4">
        <f t="shared" si="439"/>
        <v>1.1857783766856948E-3</v>
      </c>
    </row>
    <row r="1294" spans="1:27" x14ac:dyDescent="0.3">
      <c r="A1294" s="1">
        <f t="shared" si="421"/>
        <v>8</v>
      </c>
      <c r="B1294" s="1">
        <f t="shared" si="422"/>
        <v>5</v>
      </c>
      <c r="C1294" s="10">
        <v>40956</v>
      </c>
      <c r="D1294" s="3">
        <v>1361.23</v>
      </c>
      <c r="E1294" s="3">
        <v>1358.06</v>
      </c>
      <c r="F1294" s="3">
        <f t="shared" si="430"/>
        <v>1352.9540000000002</v>
      </c>
      <c r="G1294" s="3">
        <f t="shared" si="436"/>
        <v>1350.0700000000002</v>
      </c>
      <c r="H1294" s="4">
        <f t="shared" si="423"/>
        <v>2.3489735206621708E-3</v>
      </c>
      <c r="I1294" s="4">
        <f t="shared" si="426"/>
        <v>1.4727106712601845E-5</v>
      </c>
      <c r="J1294" s="4">
        <f t="shared" si="427"/>
        <v>2.334246413949569E-3</v>
      </c>
      <c r="K1294" s="4">
        <f t="shared" si="431"/>
        <v>-5.2686224264380816E-3</v>
      </c>
      <c r="L1294" s="4">
        <f t="shared" si="437"/>
        <v>-6.7818326411591776E-3</v>
      </c>
      <c r="M1294" s="4">
        <f t="shared" si="432"/>
        <v>6.1169854998764477E-3</v>
      </c>
      <c r="N1294" s="4">
        <f t="shared" si="438"/>
        <v>8.2662380469159767E-3</v>
      </c>
      <c r="O1294" s="4">
        <f t="shared" si="440"/>
        <v>2.1186720833364049E-3</v>
      </c>
      <c r="P1294" s="4">
        <f t="shared" si="420"/>
        <v>8.2402989821883044E-2</v>
      </c>
      <c r="Q1294" s="4"/>
      <c r="T1294" s="4">
        <f t="shared" si="424"/>
        <v>2.3489735206621708E-3</v>
      </c>
      <c r="U1294" s="4">
        <f t="shared" si="425"/>
        <v>2.3489735206621708E-3</v>
      </c>
      <c r="V1294" s="2">
        <f t="shared" si="433"/>
        <v>-1.1339872168713634E-2</v>
      </c>
      <c r="W1294" s="4">
        <f t="shared" si="434"/>
        <v>-2.122647344702654E-2</v>
      </c>
      <c r="X1294" s="4">
        <f t="shared" si="435"/>
        <v>1.3845855925638978E-2</v>
      </c>
      <c r="Y1294" s="4">
        <f t="shared" si="428"/>
        <v>-1.7671756810148313E-2</v>
      </c>
      <c r="Z1294" s="4">
        <f t="shared" si="429"/>
        <v>-1.1477931899431653E-2</v>
      </c>
      <c r="AA1294" s="4">
        <f t="shared" si="439"/>
        <v>4.2815171772866024E-3</v>
      </c>
    </row>
    <row r="1295" spans="1:27" x14ac:dyDescent="0.3">
      <c r="A1295" s="1">
        <f t="shared" si="421"/>
        <v>9</v>
      </c>
      <c r="B1295" s="1">
        <f t="shared" si="422"/>
        <v>2</v>
      </c>
      <c r="C1295" s="10">
        <v>40960</v>
      </c>
      <c r="D1295" s="3">
        <v>1362.21</v>
      </c>
      <c r="E1295" s="3">
        <v>1361.22</v>
      </c>
      <c r="F1295" s="3">
        <f t="shared" si="430"/>
        <v>1355.0419999999999</v>
      </c>
      <c r="G1295" s="3">
        <f t="shared" si="436"/>
        <v>1351.8579999999997</v>
      </c>
      <c r="H1295" s="4">
        <f t="shared" si="423"/>
        <v>7.1993711569684634E-4</v>
      </c>
      <c r="I1295" s="4">
        <f t="shared" si="426"/>
        <v>-7.3462970989405942E-6</v>
      </c>
      <c r="J1295" s="4">
        <f t="shared" si="427"/>
        <v>7.2728341279578693E-4</v>
      </c>
      <c r="K1295" s="4">
        <f t="shared" si="431"/>
        <v>-5.862345084959939E-3</v>
      </c>
      <c r="L1295" s="4">
        <f t="shared" si="437"/>
        <v>-7.7299370585590631E-3</v>
      </c>
      <c r="M1295" s="4">
        <f t="shared" si="432"/>
        <v>5.28987293382797E-3</v>
      </c>
      <c r="N1295" s="4">
        <f t="shared" si="438"/>
        <v>7.657609009230495E-3</v>
      </c>
      <c r="O1295" s="4">
        <f t="shared" si="440"/>
        <v>2.3373782309630648E-3</v>
      </c>
      <c r="P1295" s="4">
        <f t="shared" si="420"/>
        <v>8.3182251908397051E-2</v>
      </c>
      <c r="Q1295" s="4"/>
      <c r="T1295" s="4">
        <f t="shared" si="424"/>
        <v>7.1993711569684634E-4</v>
      </c>
      <c r="U1295" s="4">
        <f t="shared" si="425"/>
        <v>7.1993711569684634E-4</v>
      </c>
      <c r="V1295" s="2">
        <f t="shared" si="433"/>
        <v>-6.949597055604149E-3</v>
      </c>
      <c r="W1295" s="4">
        <f t="shared" si="434"/>
        <v>-1.6880101085048185E-2</v>
      </c>
      <c r="X1295" s="4">
        <f t="shared" si="435"/>
        <v>7.7232073503628977E-3</v>
      </c>
      <c r="Y1295" s="4">
        <f t="shared" si="428"/>
        <v>-1.825807644300283E-2</v>
      </c>
      <c r="Z1295" s="4">
        <f t="shared" si="429"/>
        <v>-1.2067948424005152E-2</v>
      </c>
      <c r="AA1295" s="4">
        <f t="shared" si="439"/>
        <v>4.7216747709229283E-3</v>
      </c>
    </row>
    <row r="1296" spans="1:27" x14ac:dyDescent="0.3">
      <c r="A1296" s="1">
        <f t="shared" si="421"/>
        <v>9</v>
      </c>
      <c r="B1296" s="1">
        <f t="shared" si="422"/>
        <v>3</v>
      </c>
      <c r="C1296" s="10">
        <v>40961</v>
      </c>
      <c r="D1296" s="3">
        <v>1357.66</v>
      </c>
      <c r="E1296" s="3">
        <v>1362.11</v>
      </c>
      <c r="F1296" s="3">
        <f t="shared" si="430"/>
        <v>1356.4739999999999</v>
      </c>
      <c r="G1296" s="3">
        <f t="shared" si="436"/>
        <v>1352.9189999999999</v>
      </c>
      <c r="H1296" s="4">
        <f t="shared" si="423"/>
        <v>-3.3401604745229843E-3</v>
      </c>
      <c r="I1296" s="4">
        <f t="shared" si="426"/>
        <v>-7.3410120319287347E-5</v>
      </c>
      <c r="J1296" s="4">
        <f t="shared" si="427"/>
        <v>-3.2667503542036969E-3</v>
      </c>
      <c r="K1296" s="4">
        <f t="shared" si="431"/>
        <v>-4.4284655082549879E-3</v>
      </c>
      <c r="L1296" s="4">
        <f t="shared" si="437"/>
        <v>-7.2072424793372678E-3</v>
      </c>
      <c r="M1296" s="4">
        <f t="shared" si="432"/>
        <v>8.7432564133197485E-4</v>
      </c>
      <c r="N1296" s="4">
        <f t="shared" si="438"/>
        <v>3.5042748309397779E-3</v>
      </c>
      <c r="O1296" s="4">
        <f t="shared" si="440"/>
        <v>2.6184759070754559E-3</v>
      </c>
      <c r="P1296" s="4">
        <f t="shared" si="420"/>
        <v>7.9564249363867828E-2</v>
      </c>
      <c r="Q1296" s="4"/>
      <c r="T1296" s="4">
        <f t="shared" si="424"/>
        <v>-3.3401604745229843E-3</v>
      </c>
      <c r="U1296" s="4">
        <f t="shared" si="425"/>
        <v>-3.3401604745229843E-3</v>
      </c>
      <c r="V1296" s="2">
        <f t="shared" si="433"/>
        <v>-8.5963250893768481E-3</v>
      </c>
      <c r="W1296" s="4">
        <f t="shared" si="434"/>
        <v>-1.8510361838483161E-2</v>
      </c>
      <c r="X1296" s="4">
        <f t="shared" si="435"/>
        <v>5.3017400962607052E-3</v>
      </c>
      <c r="Y1296" s="4">
        <f t="shared" si="428"/>
        <v>-1.684207566401235E-2</v>
      </c>
      <c r="Z1296" s="4">
        <f t="shared" si="429"/>
        <v>-1.0643019406455666E-2</v>
      </c>
      <c r="AA1296" s="4">
        <f t="shared" si="439"/>
        <v>5.269149021316635E-3</v>
      </c>
    </row>
    <row r="1297" spans="1:27" x14ac:dyDescent="0.3">
      <c r="A1297" s="1">
        <f t="shared" si="421"/>
        <v>9</v>
      </c>
      <c r="B1297" s="1">
        <f t="shared" si="422"/>
        <v>4</v>
      </c>
      <c r="C1297" s="10">
        <v>40962</v>
      </c>
      <c r="D1297" s="3">
        <v>1363.46</v>
      </c>
      <c r="E1297" s="3">
        <v>1357.53</v>
      </c>
      <c r="F1297" s="3">
        <f t="shared" si="430"/>
        <v>1360.52</v>
      </c>
      <c r="G1297" s="3">
        <f t="shared" si="436"/>
        <v>1354.2689999999998</v>
      </c>
      <c r="H1297" s="4">
        <f t="shared" si="423"/>
        <v>4.2720563322186369E-3</v>
      </c>
      <c r="I1297" s="4">
        <f t="shared" si="426"/>
        <v>-9.5752986756705751E-5</v>
      </c>
      <c r="J1297" s="4">
        <f t="shared" si="427"/>
        <v>4.3678093189753429E-3</v>
      </c>
      <c r="K1297" s="4">
        <f t="shared" si="431"/>
        <v>1.5651930527525301E-3</v>
      </c>
      <c r="L1297" s="4">
        <f t="shared" si="437"/>
        <v>-3.2498727385519596E-3</v>
      </c>
      <c r="M1297" s="4">
        <f t="shared" si="432"/>
        <v>2.160938464704712E-3</v>
      </c>
      <c r="N1297" s="4">
        <f t="shared" si="438"/>
        <v>6.786687135273908E-3</v>
      </c>
      <c r="O1297" s="4">
        <f t="shared" si="440"/>
        <v>4.5846596159771491E-3</v>
      </c>
      <c r="P1297" s="4">
        <f t="shared" si="420"/>
        <v>8.4176208651399603E-2</v>
      </c>
      <c r="Q1297" s="4"/>
      <c r="T1297" s="4">
        <f t="shared" si="424"/>
        <v>4.2720563322186369E-3</v>
      </c>
      <c r="U1297" s="4">
        <f t="shared" si="425"/>
        <v>4.2720563322186369E-3</v>
      </c>
      <c r="V1297" s="2">
        <f t="shared" si="433"/>
        <v>-1.0628581529985462E-2</v>
      </c>
      <c r="W1297" s="4">
        <f t="shared" si="434"/>
        <v>-2.0522295714685564E-2</v>
      </c>
      <c r="X1297" s="4">
        <f t="shared" si="435"/>
        <v>1.5060711866173342E-2</v>
      </c>
      <c r="Y1297" s="4">
        <f t="shared" si="428"/>
        <v>-1.0923151000274264E-2</v>
      </c>
      <c r="Z1297" s="4">
        <f t="shared" si="429"/>
        <v>-4.6867744444556193E-3</v>
      </c>
      <c r="AA1297" s="4">
        <f t="shared" si="439"/>
        <v>9.2743568706055504E-3</v>
      </c>
    </row>
    <row r="1298" spans="1:27" x14ac:dyDescent="0.3">
      <c r="A1298" s="1">
        <f t="shared" si="421"/>
        <v>9</v>
      </c>
      <c r="B1298" s="1">
        <f t="shared" si="422"/>
        <v>5</v>
      </c>
      <c r="C1298" s="10">
        <v>40963</v>
      </c>
      <c r="D1298" s="3">
        <v>1365.74</v>
      </c>
      <c r="E1298" s="3">
        <v>1363.46</v>
      </c>
      <c r="F1298" s="3">
        <f t="shared" si="430"/>
        <v>1362.06</v>
      </c>
      <c r="G1298" s="3">
        <f t="shared" si="436"/>
        <v>1355.6479999999997</v>
      </c>
      <c r="H1298" s="4">
        <f t="shared" si="423"/>
        <v>1.6722162733046606E-3</v>
      </c>
      <c r="I1298" s="4">
        <f t="shared" si="426"/>
        <v>0</v>
      </c>
      <c r="J1298" s="4">
        <f t="shared" si="427"/>
        <v>1.6722162733046606E-3</v>
      </c>
      <c r="K1298" s="4">
        <f t="shared" si="431"/>
        <v>-1.7015534009064705E-3</v>
      </c>
      <c r="L1298" s="4">
        <f t="shared" si="437"/>
        <v>-6.551958497743697E-3</v>
      </c>
      <c r="M1298" s="4">
        <f t="shared" si="432"/>
        <v>2.701789935832536E-3</v>
      </c>
      <c r="N1298" s="4">
        <f t="shared" si="438"/>
        <v>7.4444103484092687E-3</v>
      </c>
      <c r="O1298" s="4">
        <f t="shared" si="440"/>
        <v>4.6948906819747989E-3</v>
      </c>
      <c r="P1298" s="4">
        <f t="shared" si="420"/>
        <v>8.5989185750636216E-2</v>
      </c>
      <c r="Q1298" s="4"/>
      <c r="T1298" s="4">
        <f t="shared" si="424"/>
        <v>1.6722162733046606E-3</v>
      </c>
      <c r="U1298" s="4">
        <f t="shared" si="425"/>
        <v>1.6722162733046606E-3</v>
      </c>
      <c r="V1298" s="2">
        <f t="shared" si="433"/>
        <v>-3.9751807900488996E-3</v>
      </c>
      <c r="W1298" s="4">
        <f t="shared" si="434"/>
        <v>-1.3935428982148451E-2</v>
      </c>
      <c r="X1298" s="4">
        <f t="shared" si="435"/>
        <v>5.6699360843569012E-3</v>
      </c>
      <c r="Y1298" s="4">
        <f t="shared" si="428"/>
        <v>-1.4149164954511202E-2</v>
      </c>
      <c r="Z1298" s="4">
        <f t="shared" si="429"/>
        <v>-7.9331292223739983E-3</v>
      </c>
      <c r="AA1298" s="4">
        <f t="shared" si="439"/>
        <v>9.5046381804221574E-3</v>
      </c>
    </row>
    <row r="1299" spans="1:27" x14ac:dyDescent="0.3">
      <c r="A1299" s="1">
        <f t="shared" si="421"/>
        <v>10</v>
      </c>
      <c r="B1299" s="1">
        <f t="shared" si="422"/>
        <v>1</v>
      </c>
      <c r="C1299" s="10">
        <v>40966</v>
      </c>
      <c r="D1299" s="3">
        <v>1367.59</v>
      </c>
      <c r="E1299" s="3">
        <v>1365.2</v>
      </c>
      <c r="F1299" s="3">
        <f t="shared" si="430"/>
        <v>1363.3319999999999</v>
      </c>
      <c r="G1299" s="3">
        <f t="shared" si="436"/>
        <v>1358.1430000000003</v>
      </c>
      <c r="H1299" s="4">
        <f t="shared" si="423"/>
        <v>1.3545770058722077E-3</v>
      </c>
      <c r="I1299" s="4">
        <f t="shared" si="426"/>
        <v>-3.9539004495728585E-4</v>
      </c>
      <c r="J1299" s="4">
        <f t="shared" si="427"/>
        <v>1.7499670508294937E-3</v>
      </c>
      <c r="K1299" s="4">
        <f t="shared" si="431"/>
        <v>-2.5425776502116669E-3</v>
      </c>
      <c r="L1299" s="4">
        <f t="shared" si="437"/>
        <v>-6.3311220778966221E-3</v>
      </c>
      <c r="M1299" s="4">
        <f t="shared" si="432"/>
        <v>3.1232304383672052E-3</v>
      </c>
      <c r="N1299" s="4">
        <f t="shared" si="438"/>
        <v>6.9558212942228172E-3</v>
      </c>
      <c r="O1299" s="4">
        <f t="shared" si="440"/>
        <v>3.7942658252836186E-3</v>
      </c>
      <c r="P1299" s="4">
        <f t="shared" si="420"/>
        <v>8.7460241730279914E-2</v>
      </c>
      <c r="Q1299" s="4"/>
      <c r="T1299" s="4">
        <f t="shared" si="424"/>
        <v>1.3545770058722077E-3</v>
      </c>
      <c r="U1299" s="4">
        <f t="shared" si="425"/>
        <v>1.3545770058722077E-3</v>
      </c>
      <c r="V1299" s="2">
        <f t="shared" si="433"/>
        <v>-3.3022390791805109E-3</v>
      </c>
      <c r="W1299" s="4">
        <f t="shared" si="434"/>
        <v>-1.3269216688388709E-2</v>
      </c>
      <c r="X1299" s="4">
        <f t="shared" si="435"/>
        <v>4.6722449549303933E-3</v>
      </c>
      <c r="Y1299" s="4">
        <f t="shared" si="428"/>
        <v>-1.4979702617166578E-2</v>
      </c>
      <c r="Z1299" s="4">
        <f t="shared" si="429"/>
        <v>-8.7689036324200744E-3</v>
      </c>
      <c r="AA1299" s="4">
        <f t="shared" si="439"/>
        <v>7.6706229480083587E-3</v>
      </c>
    </row>
    <row r="1300" spans="1:27" x14ac:dyDescent="0.3">
      <c r="A1300" s="1">
        <f t="shared" si="421"/>
        <v>10</v>
      </c>
      <c r="B1300" s="1">
        <f t="shared" si="422"/>
        <v>2</v>
      </c>
      <c r="C1300" s="10">
        <v>40967</v>
      </c>
      <c r="D1300" s="3">
        <v>1372.18</v>
      </c>
      <c r="E1300" s="3">
        <v>1367.56</v>
      </c>
      <c r="F1300" s="3">
        <f t="shared" si="430"/>
        <v>1365.326</v>
      </c>
      <c r="G1300" s="3">
        <f t="shared" si="436"/>
        <v>1360.184</v>
      </c>
      <c r="H1300" s="4">
        <f t="shared" si="423"/>
        <v>3.3562690572467961E-3</v>
      </c>
      <c r="I1300" s="4">
        <f t="shared" si="426"/>
        <v>-2.1936399066951876E-5</v>
      </c>
      <c r="J1300" s="4">
        <f t="shared" si="427"/>
        <v>3.3782054563137481E-3</v>
      </c>
      <c r="K1300" s="4">
        <f t="shared" si="431"/>
        <v>-2.9084009096293217E-3</v>
      </c>
      <c r="L1300" s="4">
        <f t="shared" si="437"/>
        <v>-6.3899918022863747E-3</v>
      </c>
      <c r="M1300" s="4">
        <f t="shared" si="432"/>
        <v>5.0200464943903813E-3</v>
      </c>
      <c r="N1300" s="4">
        <f t="shared" si="438"/>
        <v>8.8193950230263662E-3</v>
      </c>
      <c r="O1300" s="4">
        <f t="shared" si="440"/>
        <v>3.7473217799414453E-3</v>
      </c>
      <c r="P1300" s="4">
        <f t="shared" si="420"/>
        <v>9.1110050890585367E-2</v>
      </c>
      <c r="Q1300" s="4"/>
      <c r="T1300" s="4">
        <f t="shared" si="424"/>
        <v>3.3562690572467961E-3</v>
      </c>
      <c r="U1300" s="4">
        <f t="shared" si="425"/>
        <v>3.3562690572467961E-3</v>
      </c>
      <c r="V1300" s="2">
        <f t="shared" si="433"/>
        <v>-3.9339275660101947E-3</v>
      </c>
      <c r="W1300" s="4">
        <f t="shared" si="434"/>
        <v>-1.3894588290350125E-2</v>
      </c>
      <c r="X1300" s="4">
        <f t="shared" si="435"/>
        <v>7.3189889958229842E-3</v>
      </c>
      <c r="Y1300" s="4">
        <f t="shared" si="428"/>
        <v>-1.5340964489309775E-2</v>
      </c>
      <c r="Z1300" s="4">
        <f t="shared" si="429"/>
        <v>-9.1324433508925412E-3</v>
      </c>
      <c r="AA1300" s="4">
        <f t="shared" si="439"/>
        <v>7.5894326522721114E-3</v>
      </c>
    </row>
    <row r="1301" spans="1:27" x14ac:dyDescent="0.3">
      <c r="A1301" s="1">
        <f t="shared" si="421"/>
        <v>10</v>
      </c>
      <c r="B1301" s="1">
        <f t="shared" si="422"/>
        <v>3</v>
      </c>
      <c r="C1301" s="10">
        <v>40968</v>
      </c>
      <c r="D1301" s="3">
        <v>1365.68</v>
      </c>
      <c r="E1301" s="3">
        <v>1372.2</v>
      </c>
      <c r="F1301" s="3">
        <f t="shared" si="430"/>
        <v>1366.93</v>
      </c>
      <c r="G1301" s="3">
        <f t="shared" si="436"/>
        <v>1361.702</v>
      </c>
      <c r="H1301" s="4">
        <f t="shared" si="423"/>
        <v>-4.7369878587357342E-3</v>
      </c>
      <c r="I1301" s="4">
        <f t="shared" si="426"/>
        <v>1.4575347257635157E-5</v>
      </c>
      <c r="J1301" s="4">
        <f t="shared" si="427"/>
        <v>-4.7515632059933694E-3</v>
      </c>
      <c r="K1301" s="4">
        <f t="shared" si="431"/>
        <v>-3.5982888542319519E-3</v>
      </c>
      <c r="L1301" s="4">
        <f t="shared" si="437"/>
        <v>-7.9581396026760856E-3</v>
      </c>
      <c r="M1301" s="4">
        <f t="shared" si="432"/>
        <v>-9.1445794590798359E-4</v>
      </c>
      <c r="N1301" s="4">
        <f t="shared" si="438"/>
        <v>2.9213440238760502E-3</v>
      </c>
      <c r="O1301" s="4">
        <f t="shared" si="440"/>
        <v>3.8281295764747711E-3</v>
      </c>
      <c r="P1301" s="4">
        <f t="shared" si="420"/>
        <v>8.5941475826972133E-2</v>
      </c>
      <c r="Q1301" s="4"/>
      <c r="T1301" s="4">
        <f t="shared" si="424"/>
        <v>-4.7369878587357342E-3</v>
      </c>
      <c r="U1301" s="4">
        <f t="shared" si="425"/>
        <v>-4.7369878587357342E-3</v>
      </c>
      <c r="V1301" s="2">
        <f t="shared" si="433"/>
        <v>-1.0581702109052734E-2</v>
      </c>
      <c r="W1301" s="4">
        <f t="shared" si="434"/>
        <v>-2.0475885087962279E-2</v>
      </c>
      <c r="X1301" s="4">
        <f t="shared" si="435"/>
        <v>5.9072227214471825E-3</v>
      </c>
      <c r="Y1301" s="4">
        <f t="shared" si="428"/>
        <v>-1.6022250339839991E-2</v>
      </c>
      <c r="Z1301" s="4">
        <f t="shared" si="429"/>
        <v>-9.8180248788621843E-3</v>
      </c>
      <c r="AA1301" s="4">
        <f t="shared" si="439"/>
        <v>7.7082199879983928E-3</v>
      </c>
    </row>
    <row r="1302" spans="1:27" x14ac:dyDescent="0.3">
      <c r="A1302" s="1">
        <f t="shared" si="421"/>
        <v>10</v>
      </c>
      <c r="B1302" s="1">
        <f t="shared" si="422"/>
        <v>4</v>
      </c>
      <c r="C1302" s="10">
        <v>40969</v>
      </c>
      <c r="D1302" s="3">
        <v>1374.09</v>
      </c>
      <c r="E1302" s="3">
        <v>1365.9</v>
      </c>
      <c r="F1302" s="3">
        <f t="shared" si="430"/>
        <v>1369.056</v>
      </c>
      <c r="G1302" s="3">
        <f t="shared" si="436"/>
        <v>1364.788</v>
      </c>
      <c r="H1302" s="4">
        <f t="shared" si="423"/>
        <v>6.1581043875577396E-3</v>
      </c>
      <c r="I1302" s="4">
        <f t="shared" si="426"/>
        <v>1.6109191025718124E-4</v>
      </c>
      <c r="J1302" s="4">
        <f t="shared" si="427"/>
        <v>5.9970124773005579E-3</v>
      </c>
      <c r="K1302" s="4">
        <f t="shared" si="431"/>
        <v>1.5505096362252238E-3</v>
      </c>
      <c r="L1302" s="4">
        <f t="shared" si="437"/>
        <v>-1.4099610125033297E-3</v>
      </c>
      <c r="M1302" s="4">
        <f t="shared" si="432"/>
        <v>3.6769861861018671E-3</v>
      </c>
      <c r="N1302" s="4">
        <f t="shared" si="438"/>
        <v>6.8157105718982779E-3</v>
      </c>
      <c r="O1302" s="4">
        <f t="shared" si="440"/>
        <v>3.1060556440990249E-3</v>
      </c>
      <c r="P1302" s="4">
        <f t="shared" si="420"/>
        <v>9.2628816793893148E-2</v>
      </c>
      <c r="Q1302" s="4"/>
      <c r="T1302" s="4">
        <f t="shared" si="424"/>
        <v>6.1581043875577396E-3</v>
      </c>
      <c r="U1302" s="4">
        <f t="shared" si="425"/>
        <v>6.1581043875577396E-3</v>
      </c>
      <c r="V1302" s="2">
        <f t="shared" si="433"/>
        <v>-1.6255638216859201E-3</v>
      </c>
      <c r="W1302" s="4">
        <f t="shared" si="434"/>
        <v>-1.1609308183469128E-2</v>
      </c>
      <c r="X1302" s="4">
        <f t="shared" si="435"/>
        <v>7.7963416601879642E-3</v>
      </c>
      <c r="Y1302" s="4">
        <f t="shared" si="428"/>
        <v>-1.0937651331807534E-2</v>
      </c>
      <c r="Z1302" s="4">
        <f t="shared" si="429"/>
        <v>-4.7013662042006367E-3</v>
      </c>
      <c r="AA1302" s="4">
        <f t="shared" si="439"/>
        <v>6.2740716784759195E-3</v>
      </c>
    </row>
    <row r="1303" spans="1:27" x14ac:dyDescent="0.3">
      <c r="A1303" s="1">
        <f t="shared" si="421"/>
        <v>10</v>
      </c>
      <c r="B1303" s="1">
        <f t="shared" si="422"/>
        <v>5</v>
      </c>
      <c r="C1303" s="10">
        <v>40970</v>
      </c>
      <c r="D1303" s="3">
        <v>1369.63</v>
      </c>
      <c r="E1303" s="3">
        <v>1374.09</v>
      </c>
      <c r="F1303" s="3">
        <f t="shared" si="430"/>
        <v>1369.8340000000001</v>
      </c>
      <c r="G1303" s="3">
        <f t="shared" si="436"/>
        <v>1365.9470000000001</v>
      </c>
      <c r="H1303" s="4">
        <f t="shared" si="423"/>
        <v>-3.2457844828212195E-3</v>
      </c>
      <c r="I1303" s="4">
        <f t="shared" si="426"/>
        <v>0</v>
      </c>
      <c r="J1303" s="4">
        <f t="shared" si="427"/>
        <v>-3.2457844828212195E-3</v>
      </c>
      <c r="K1303" s="4">
        <f t="shared" si="431"/>
        <v>-3.0602071188931784E-3</v>
      </c>
      <c r="L1303" s="4">
        <f t="shared" si="437"/>
        <v>-6.223917081284413E-3</v>
      </c>
      <c r="M1303" s="4">
        <f t="shared" si="432"/>
        <v>-1.4892315419236994E-4</v>
      </c>
      <c r="N1303" s="4">
        <f t="shared" si="438"/>
        <v>2.6962978797859596E-3</v>
      </c>
      <c r="O1303" s="4">
        <f t="shared" si="440"/>
        <v>2.8379927425654689E-3</v>
      </c>
      <c r="P1303" s="4">
        <f t="shared" si="420"/>
        <v>8.908237913486021E-2</v>
      </c>
      <c r="Q1303" s="4"/>
      <c r="T1303" s="4">
        <f t="shared" si="424"/>
        <v>-3.2457844828212195E-3</v>
      </c>
      <c r="U1303" s="4">
        <f t="shared" si="425"/>
        <v>-3.2457844828212195E-3</v>
      </c>
      <c r="V1303" s="2">
        <f t="shared" si="433"/>
        <v>-6.0767489756856606E-3</v>
      </c>
      <c r="W1303" s="4">
        <f t="shared" si="434"/>
        <v>-1.6015981485928841E-2</v>
      </c>
      <c r="X1303" s="4">
        <f t="shared" si="435"/>
        <v>2.8482727312666395E-3</v>
      </c>
      <c r="Y1303" s="4">
        <f t="shared" si="428"/>
        <v>-1.5490877853071492E-2</v>
      </c>
      <c r="Z1303" s="4">
        <f t="shared" si="429"/>
        <v>-9.283301955853843E-3</v>
      </c>
      <c r="AA1303" s="4">
        <f t="shared" si="439"/>
        <v>5.7075312394462173E-3</v>
      </c>
    </row>
    <row r="1304" spans="1:27" x14ac:dyDescent="0.3">
      <c r="A1304" s="1">
        <f t="shared" si="421"/>
        <v>11</v>
      </c>
      <c r="B1304" s="1">
        <f t="shared" si="422"/>
        <v>1</v>
      </c>
      <c r="C1304" s="10">
        <v>40973</v>
      </c>
      <c r="D1304" s="3">
        <v>1364.33</v>
      </c>
      <c r="E1304" s="3">
        <v>1369.59</v>
      </c>
      <c r="F1304" s="3">
        <f t="shared" si="430"/>
        <v>1369.182</v>
      </c>
      <c r="G1304" s="3">
        <f t="shared" si="436"/>
        <v>1366.2570000000001</v>
      </c>
      <c r="H1304" s="4">
        <f t="shared" si="423"/>
        <v>-3.8696582288648626E-3</v>
      </c>
      <c r="I1304" s="4">
        <f t="shared" si="426"/>
        <v>-2.9204967765156275E-5</v>
      </c>
      <c r="J1304" s="4">
        <f t="shared" si="427"/>
        <v>-3.8404532610997063E-3</v>
      </c>
      <c r="K1304" s="4">
        <f t="shared" si="431"/>
        <v>5.5854500850585382E-4</v>
      </c>
      <c r="L1304" s="4">
        <f t="shared" si="437"/>
        <v>-2.3063812043317509E-3</v>
      </c>
      <c r="M1304" s="4">
        <f t="shared" si="432"/>
        <v>-3.5437217258188387E-3</v>
      </c>
      <c r="N1304" s="4">
        <f t="shared" si="438"/>
        <v>-1.4104227828293904E-3</v>
      </c>
      <c r="O1304" s="4">
        <f t="shared" si="440"/>
        <v>2.1439094647189129E-3</v>
      </c>
      <c r="P1304" s="4">
        <f t="shared" si="420"/>
        <v>8.4868002544529281E-2</v>
      </c>
      <c r="Q1304" s="4"/>
      <c r="T1304" s="4">
        <f t="shared" si="424"/>
        <v>-3.8696582288648626E-3</v>
      </c>
      <c r="U1304" s="4">
        <f t="shared" si="425"/>
        <v>-3.8696582288648626E-3</v>
      </c>
      <c r="V1304" s="2">
        <f t="shared" si="433"/>
        <v>-1.4894533560159977E-3</v>
      </c>
      <c r="W1304" s="4">
        <f t="shared" si="434"/>
        <v>-1.1474558822455806E-2</v>
      </c>
      <c r="X1304" s="4">
        <f t="shared" si="435"/>
        <v>-2.3837553652775985E-3</v>
      </c>
      <c r="Y1304" s="4">
        <f t="shared" si="428"/>
        <v>-1.1917247323271004E-2</v>
      </c>
      <c r="Z1304" s="4">
        <f t="shared" si="429"/>
        <v>-5.6871387930453893E-3</v>
      </c>
      <c r="AA1304" s="4">
        <f t="shared" si="439"/>
        <v>4.2909577417680634E-3</v>
      </c>
    </row>
    <row r="1305" spans="1:27" x14ac:dyDescent="0.3">
      <c r="A1305" s="1">
        <f t="shared" si="421"/>
        <v>11</v>
      </c>
      <c r="B1305" s="1">
        <f t="shared" si="422"/>
        <v>2</v>
      </c>
      <c r="C1305" s="10">
        <v>40974</v>
      </c>
      <c r="D1305" s="3">
        <v>1343.36</v>
      </c>
      <c r="E1305" s="3">
        <v>1363.63</v>
      </c>
      <c r="F1305" s="3">
        <f t="shared" si="430"/>
        <v>1363.4179999999999</v>
      </c>
      <c r="G1305" s="3">
        <f t="shared" si="436"/>
        <v>1364.3719999999998</v>
      </c>
      <c r="H1305" s="4">
        <f t="shared" si="423"/>
        <v>-1.5370181700908158E-2</v>
      </c>
      <c r="I1305" s="4">
        <f t="shared" si="426"/>
        <v>-5.1307235053089657E-4</v>
      </c>
      <c r="J1305" s="4">
        <f t="shared" si="427"/>
        <v>-1.4857109350377262E-2</v>
      </c>
      <c r="K1305" s="4">
        <f t="shared" si="431"/>
        <v>3.0069704543621879E-3</v>
      </c>
      <c r="L1305" s="4">
        <f t="shared" si="437"/>
        <v>1.7420027901362219E-3</v>
      </c>
      <c r="M1305" s="4">
        <f t="shared" si="432"/>
        <v>-1.4711555810470445E-2</v>
      </c>
      <c r="N1305" s="4">
        <f t="shared" si="438"/>
        <v>-1.5400491947943776E-2</v>
      </c>
      <c r="O1305" s="4">
        <f t="shared" si="440"/>
        <v>-7.1015959980939652E-4</v>
      </c>
      <c r="P1305" s="4">
        <f t="shared" si="420"/>
        <v>6.8193384223918574E-2</v>
      </c>
      <c r="Q1305" s="4"/>
      <c r="T1305" s="4">
        <f t="shared" si="424"/>
        <v>-1.5370181700908158E-2</v>
      </c>
      <c r="U1305" s="4">
        <f t="shared" si="425"/>
        <v>-1.5370181700908158E-2</v>
      </c>
      <c r="V1305" s="2">
        <f t="shared" si="433"/>
        <v>5.7537399309552208E-3</v>
      </c>
      <c r="W1305" s="4">
        <f t="shared" si="434"/>
        <v>-4.3037974683543525E-3</v>
      </c>
      <c r="X1305" s="4">
        <f t="shared" si="435"/>
        <v>-2.1003075398271481E-2</v>
      </c>
      <c r="Y1305" s="4">
        <f t="shared" si="428"/>
        <v>-9.4993508729990187E-3</v>
      </c>
      <c r="Z1305" s="4">
        <f t="shared" si="429"/>
        <v>-3.2539969017823687E-3</v>
      </c>
      <c r="AA1305" s="4">
        <f t="shared" si="439"/>
        <v>-1.3974684434341169E-3</v>
      </c>
    </row>
    <row r="1306" spans="1:27" x14ac:dyDescent="0.3">
      <c r="A1306" s="1">
        <f t="shared" si="421"/>
        <v>11</v>
      </c>
      <c r="B1306" s="1">
        <f t="shared" si="422"/>
        <v>3</v>
      </c>
      <c r="C1306" s="10">
        <v>40975</v>
      </c>
      <c r="D1306" s="3">
        <v>1352.63</v>
      </c>
      <c r="E1306" s="3">
        <v>1343.39</v>
      </c>
      <c r="F1306" s="3">
        <f t="shared" si="430"/>
        <v>1360.808</v>
      </c>
      <c r="G1306" s="3">
        <f t="shared" si="436"/>
        <v>1363.8689999999999</v>
      </c>
      <c r="H1306" s="4">
        <f t="shared" si="423"/>
        <v>6.9006074321106853E-3</v>
      </c>
      <c r="I1306" s="4">
        <f t="shared" si="426"/>
        <v>2.2332062887238039E-5</v>
      </c>
      <c r="J1306" s="4">
        <f t="shared" si="427"/>
        <v>6.8782753692234475E-3</v>
      </c>
      <c r="K1306" s="4">
        <f t="shared" si="431"/>
        <v>1.4510257860886184E-2</v>
      </c>
      <c r="L1306" s="4">
        <f t="shared" si="437"/>
        <v>1.6196535387221482E-2</v>
      </c>
      <c r="M1306" s="4">
        <f t="shared" si="432"/>
        <v>-6.0096648461795375E-3</v>
      </c>
      <c r="N1306" s="4">
        <f t="shared" si="438"/>
        <v>-8.2405274993418032E-3</v>
      </c>
      <c r="O1306" s="4">
        <f t="shared" si="440"/>
        <v>-2.2629987505821412E-3</v>
      </c>
      <c r="P1306" s="4">
        <f t="shared" si="420"/>
        <v>7.5564567430025611E-2</v>
      </c>
      <c r="Q1306" s="4"/>
      <c r="T1306" s="4">
        <f t="shared" si="424"/>
        <v>6.9006074321106853E-3</v>
      </c>
      <c r="U1306" s="4">
        <f t="shared" si="425"/>
        <v>6.9006074321106853E-3</v>
      </c>
      <c r="V1306" s="2">
        <f t="shared" si="433"/>
        <v>1.6615054787994406E-2</v>
      </c>
      <c r="W1306" s="4">
        <f t="shared" si="434"/>
        <v>6.4489042401144805E-3</v>
      </c>
      <c r="X1306" s="4">
        <f t="shared" si="435"/>
        <v>-9.5556792220724864E-3</v>
      </c>
      <c r="Y1306" s="4">
        <f t="shared" si="428"/>
        <v>1.8605040222218047E-3</v>
      </c>
      <c r="Z1306" s="4">
        <f t="shared" si="429"/>
        <v>8.1774847156870639E-3</v>
      </c>
      <c r="AA1306" s="4">
        <f t="shared" si="439"/>
        <v>-4.478649235878992E-3</v>
      </c>
    </row>
    <row r="1307" spans="1:27" x14ac:dyDescent="0.3">
      <c r="A1307" s="1">
        <f t="shared" si="421"/>
        <v>11</v>
      </c>
      <c r="B1307" s="1">
        <f t="shared" si="422"/>
        <v>4</v>
      </c>
      <c r="C1307" s="10">
        <v>40976</v>
      </c>
      <c r="D1307" s="3">
        <v>1365.91</v>
      </c>
      <c r="E1307" s="3">
        <v>1352.65</v>
      </c>
      <c r="F1307" s="3">
        <f t="shared" si="430"/>
        <v>1359.172</v>
      </c>
      <c r="G1307" s="3">
        <f t="shared" si="436"/>
        <v>1364.114</v>
      </c>
      <c r="H1307" s="4">
        <f t="shared" si="423"/>
        <v>9.8179102932804772E-3</v>
      </c>
      <c r="I1307" s="4">
        <f t="shared" si="426"/>
        <v>1.4786009477818626E-5</v>
      </c>
      <c r="J1307" s="4">
        <f t="shared" si="427"/>
        <v>9.8031242838026583E-3</v>
      </c>
      <c r="K1307" s="4">
        <f t="shared" si="431"/>
        <v>3.5911520519283507E-3</v>
      </c>
      <c r="L1307" s="4">
        <f t="shared" si="437"/>
        <v>8.3425951253811165E-3</v>
      </c>
      <c r="M1307" s="4">
        <f t="shared" si="432"/>
        <v>4.9574299647138524E-3</v>
      </c>
      <c r="N1307" s="4">
        <f t="shared" si="438"/>
        <v>1.3166055036456256E-3</v>
      </c>
      <c r="O1307" s="4">
        <f t="shared" si="440"/>
        <v>-3.6181007533439297E-3</v>
      </c>
      <c r="P1307" s="4">
        <f t="shared" si="420"/>
        <v>8.6124363867684628E-2</v>
      </c>
      <c r="Q1307" s="4"/>
      <c r="T1307" s="4">
        <f t="shared" si="424"/>
        <v>9.8179102932804772E-3</v>
      </c>
      <c r="U1307" s="4">
        <f t="shared" si="425"/>
        <v>9.8179102932804772E-3</v>
      </c>
      <c r="V1307" s="2">
        <f t="shared" si="433"/>
        <v>1.5865388169713675E-2</v>
      </c>
      <c r="W1307" s="4">
        <f t="shared" si="434"/>
        <v>5.7067342880165288E-3</v>
      </c>
      <c r="X1307" s="4">
        <f t="shared" si="435"/>
        <v>-5.9530307330668561E-3</v>
      </c>
      <c r="Y1307" s="4">
        <f t="shared" si="428"/>
        <v>-8.9224533352528466E-3</v>
      </c>
      <c r="Z1307" s="4">
        <f t="shared" si="429"/>
        <v>-2.6734618809800509E-3</v>
      </c>
      <c r="AA1307" s="4">
        <f t="shared" si="439"/>
        <v>-7.2195731949606257E-3</v>
      </c>
    </row>
    <row r="1308" spans="1:27" x14ac:dyDescent="0.3">
      <c r="A1308" s="1">
        <f t="shared" si="421"/>
        <v>11</v>
      </c>
      <c r="B1308" s="1">
        <f t="shared" si="422"/>
        <v>5</v>
      </c>
      <c r="C1308" s="10">
        <v>40977</v>
      </c>
      <c r="D1308" s="3">
        <v>1370.87</v>
      </c>
      <c r="E1308" s="3">
        <v>1365.97</v>
      </c>
      <c r="F1308" s="3">
        <f t="shared" si="430"/>
        <v>1359.4199999999998</v>
      </c>
      <c r="G1308" s="3">
        <f t="shared" si="436"/>
        <v>1364.627</v>
      </c>
      <c r="H1308" s="4">
        <f t="shared" si="423"/>
        <v>3.6312787811787076E-3</v>
      </c>
      <c r="I1308" s="4">
        <f t="shared" si="426"/>
        <v>4.3926759449704173E-5</v>
      </c>
      <c r="J1308" s="4">
        <f t="shared" si="427"/>
        <v>3.5873520217290034E-3</v>
      </c>
      <c r="K1308" s="4">
        <f t="shared" si="431"/>
        <v>-6.8470836292290052E-3</v>
      </c>
      <c r="L1308" s="4">
        <f t="shared" si="437"/>
        <v>-1.4471426863165858E-3</v>
      </c>
      <c r="M1308" s="4">
        <f t="shared" si="432"/>
        <v>8.4227096850127605E-3</v>
      </c>
      <c r="N1308" s="4">
        <f t="shared" si="438"/>
        <v>4.5748765047151623E-3</v>
      </c>
      <c r="O1308" s="4">
        <f t="shared" si="440"/>
        <v>-3.7983178565437333E-3</v>
      </c>
      <c r="P1308" s="4">
        <f t="shared" si="420"/>
        <v>9.0068384223918566E-2</v>
      </c>
      <c r="Q1308" s="4"/>
      <c r="T1308" s="4">
        <f t="shared" si="424"/>
        <v>3.6312787811787076E-3</v>
      </c>
      <c r="U1308" s="4">
        <f t="shared" si="425"/>
        <v>3.6312787811787076E-3</v>
      </c>
      <c r="V1308" s="2">
        <f t="shared" si="433"/>
        <v>2.7234590858841558E-3</v>
      </c>
      <c r="W1308" s="4">
        <f t="shared" si="434"/>
        <v>-7.3037755049747324E-3</v>
      </c>
      <c r="X1308" s="4">
        <f t="shared" si="435"/>
        <v>9.0535400071536226E-4</v>
      </c>
      <c r="Y1308" s="4">
        <f t="shared" si="428"/>
        <v>-1.9230536451807168E-2</v>
      </c>
      <c r="Z1308" s="4">
        <f t="shared" si="429"/>
        <v>-1.3046540036037871E-2</v>
      </c>
      <c r="AA1308" s="4">
        <f t="shared" si="439"/>
        <v>-7.6023810184301264E-3</v>
      </c>
    </row>
    <row r="1309" spans="1:27" x14ac:dyDescent="0.3">
      <c r="A1309" s="1">
        <f t="shared" si="421"/>
        <v>12</v>
      </c>
      <c r="B1309" s="1">
        <f t="shared" si="422"/>
        <v>1</v>
      </c>
      <c r="C1309" s="10">
        <v>40980</v>
      </c>
      <c r="D1309" s="3">
        <v>1371.09</v>
      </c>
      <c r="E1309" s="3">
        <v>1370.78</v>
      </c>
      <c r="F1309" s="3">
        <f t="shared" si="430"/>
        <v>1360.7719999999999</v>
      </c>
      <c r="G1309" s="3">
        <f t="shared" si="436"/>
        <v>1364.9770000000001</v>
      </c>
      <c r="H1309" s="4">
        <f t="shared" si="423"/>
        <v>1.6048202966001686E-4</v>
      </c>
      <c r="I1309" s="4">
        <f t="shared" si="426"/>
        <v>-6.5651739406302677E-5</v>
      </c>
      <c r="J1309" s="4">
        <f t="shared" si="427"/>
        <v>2.2613376906631952E-4</v>
      </c>
      <c r="K1309" s="4">
        <f t="shared" si="431"/>
        <v>-9.2477769591573309E-3</v>
      </c>
      <c r="L1309" s="4">
        <f t="shared" si="437"/>
        <v>-4.7941980072669773E-3</v>
      </c>
      <c r="M1309" s="4">
        <f t="shared" si="432"/>
        <v>7.5824605444556352E-3</v>
      </c>
      <c r="N1309" s="4">
        <f t="shared" si="438"/>
        <v>4.4784637396819349E-3</v>
      </c>
      <c r="O1309" s="4">
        <f t="shared" si="440"/>
        <v>-3.0669029750054009E-3</v>
      </c>
      <c r="P1309" s="4">
        <f t="shared" si="420"/>
        <v>9.0243320610687031E-2</v>
      </c>
      <c r="Q1309" s="4"/>
      <c r="T1309" s="4">
        <f t="shared" si="424"/>
        <v>1.6048202966001686E-4</v>
      </c>
      <c r="U1309" s="4">
        <f t="shared" si="425"/>
        <v>1.6048202966001686E-4</v>
      </c>
      <c r="V1309" s="2">
        <f t="shared" si="433"/>
        <v>-4.7706930635289741E-3</v>
      </c>
      <c r="W1309" s="4">
        <f t="shared" si="434"/>
        <v>-1.4722986132893651E-2</v>
      </c>
      <c r="X1309" s="4">
        <f t="shared" si="435"/>
        <v>4.9548129851282249E-3</v>
      </c>
      <c r="Y1309" s="4">
        <f t="shared" si="428"/>
        <v>-2.1601295949691578E-2</v>
      </c>
      <c r="Z1309" s="4">
        <f t="shared" si="429"/>
        <v>-1.5432247764655757E-2</v>
      </c>
      <c r="AA1309" s="4">
        <f t="shared" si="439"/>
        <v>-6.1423536096735726E-3</v>
      </c>
    </row>
    <row r="1310" spans="1:27" x14ac:dyDescent="0.3">
      <c r="A1310" s="1">
        <f t="shared" si="421"/>
        <v>12</v>
      </c>
      <c r="B1310" s="1">
        <f t="shared" si="422"/>
        <v>2</v>
      </c>
      <c r="C1310" s="10">
        <v>40981</v>
      </c>
      <c r="D1310" s="3">
        <v>1395.95</v>
      </c>
      <c r="E1310" s="3">
        <v>1371.92</v>
      </c>
      <c r="F1310" s="3">
        <f t="shared" si="430"/>
        <v>1371.29</v>
      </c>
      <c r="G1310" s="3">
        <f t="shared" si="436"/>
        <v>1367.354</v>
      </c>
      <c r="H1310" s="4">
        <f t="shared" si="423"/>
        <v>1.813155956210032E-2</v>
      </c>
      <c r="I1310" s="4">
        <f t="shared" si="426"/>
        <v>6.0535778103563932E-4</v>
      </c>
      <c r="J1310" s="4">
        <f t="shared" si="427"/>
        <v>1.752620178106468E-2</v>
      </c>
      <c r="K1310" s="4">
        <f t="shared" si="431"/>
        <v>-4.3505532094902004E-3</v>
      </c>
      <c r="L1310" s="4">
        <f t="shared" si="437"/>
        <v>-5.0422170195488156E-3</v>
      </c>
      <c r="M1310" s="4">
        <f t="shared" si="432"/>
        <v>1.7983067039065465E-2</v>
      </c>
      <c r="N1310" s="4">
        <f t="shared" si="438"/>
        <v>2.0913384536850006E-2</v>
      </c>
      <c r="O1310" s="4">
        <f t="shared" si="440"/>
        <v>2.8195852286972468E-3</v>
      </c>
      <c r="P1310" s="4">
        <f t="shared" si="420"/>
        <v>0.11001113231552175</v>
      </c>
      <c r="Q1310" s="4"/>
      <c r="T1310" s="4">
        <f t="shared" si="424"/>
        <v>1.813155956210032E-2</v>
      </c>
      <c r="U1310" s="4">
        <f t="shared" si="425"/>
        <v>1.813155956210032E-2</v>
      </c>
      <c r="V1310" s="2">
        <f t="shared" si="433"/>
        <v>-2.0224784660379712E-2</v>
      </c>
      <c r="W1310" s="4">
        <f t="shared" si="434"/>
        <v>-3.0022536813775966E-2</v>
      </c>
      <c r="X1310" s="4">
        <f t="shared" si="435"/>
        <v>3.9148106241067286E-2</v>
      </c>
      <c r="Y1310" s="4">
        <f t="shared" si="428"/>
        <v>-1.6765134840294502E-2</v>
      </c>
      <c r="Z1310" s="4">
        <f t="shared" si="429"/>
        <v>-1.056559345162815E-2</v>
      </c>
      <c r="AA1310" s="4">
        <f t="shared" si="439"/>
        <v>5.7737245657605166E-3</v>
      </c>
    </row>
    <row r="1311" spans="1:27" x14ac:dyDescent="0.3">
      <c r="A1311" s="1">
        <f t="shared" si="421"/>
        <v>12</v>
      </c>
      <c r="B1311" s="1">
        <f t="shared" si="422"/>
        <v>3</v>
      </c>
      <c r="C1311" s="10">
        <v>40982</v>
      </c>
      <c r="D1311" s="3">
        <v>1394.28</v>
      </c>
      <c r="E1311" s="3">
        <v>1395.95</v>
      </c>
      <c r="F1311" s="3">
        <f t="shared" si="430"/>
        <v>1379.62</v>
      </c>
      <c r="G1311" s="3">
        <f t="shared" si="436"/>
        <v>1370.2140000000002</v>
      </c>
      <c r="H1311" s="4">
        <f t="shared" si="423"/>
        <v>-1.1963179196963162E-3</v>
      </c>
      <c r="I1311" s="4">
        <f t="shared" si="426"/>
        <v>0</v>
      </c>
      <c r="J1311" s="4">
        <f t="shared" si="427"/>
        <v>-1.1963179196963162E-3</v>
      </c>
      <c r="K1311" s="4">
        <f t="shared" si="431"/>
        <v>-1.4323578924746673E-2</v>
      </c>
      <c r="L1311" s="4">
        <f t="shared" si="437"/>
        <v>-2.0351731795551473E-2</v>
      </c>
      <c r="M1311" s="4">
        <f t="shared" si="432"/>
        <v>1.0626114437308884E-2</v>
      </c>
      <c r="N1311" s="4">
        <f t="shared" si="438"/>
        <v>1.7563679833952798E-2</v>
      </c>
      <c r="O1311" s="4">
        <f t="shared" si="440"/>
        <v>6.7461342054678554E-3</v>
      </c>
      <c r="P1311" s="4">
        <f t="shared" si="420"/>
        <v>0.10868320610687028</v>
      </c>
      <c r="Q1311" s="4"/>
      <c r="T1311" s="4">
        <f t="shared" si="424"/>
        <v>-1.1963179196963162E-3</v>
      </c>
      <c r="U1311" s="4">
        <f t="shared" si="425"/>
        <v>-1.1963179196963162E-3</v>
      </c>
      <c r="V1311" s="2">
        <f t="shared" si="433"/>
        <v>-3.1032630108528195E-2</v>
      </c>
      <c r="W1311" s="4">
        <f t="shared" si="434"/>
        <v>-4.0722303807442906E-2</v>
      </c>
      <c r="X1311" s="4">
        <f t="shared" si="435"/>
        <v>3.0791864737585193E-2</v>
      </c>
      <c r="Y1311" s="4">
        <f t="shared" si="428"/>
        <v>-2.6613808613964309E-2</v>
      </c>
      <c r="Z1311" s="4">
        <f t="shared" si="429"/>
        <v>-2.0476365573156581E-2</v>
      </c>
      <c r="AA1311" s="4">
        <f t="shared" si="439"/>
        <v>1.3824139775780196E-2</v>
      </c>
    </row>
    <row r="1312" spans="1:27" x14ac:dyDescent="0.3">
      <c r="A1312" s="1">
        <f t="shared" si="421"/>
        <v>12</v>
      </c>
      <c r="B1312" s="1">
        <f t="shared" si="422"/>
        <v>4</v>
      </c>
      <c r="C1312" s="10">
        <v>40983</v>
      </c>
      <c r="D1312" s="3">
        <v>1402.6</v>
      </c>
      <c r="E1312" s="3">
        <v>1394.17</v>
      </c>
      <c r="F1312" s="3">
        <f t="shared" si="430"/>
        <v>1386.9579999999999</v>
      </c>
      <c r="G1312" s="3">
        <f t="shared" si="436"/>
        <v>1373.0650000000001</v>
      </c>
      <c r="H1312" s="4">
        <f t="shared" si="423"/>
        <v>5.9672375706457358E-3</v>
      </c>
      <c r="I1312" s="4">
        <f t="shared" si="426"/>
        <v>-7.8893765957985452E-5</v>
      </c>
      <c r="J1312" s="4">
        <f t="shared" si="427"/>
        <v>6.0461313366037212E-3</v>
      </c>
      <c r="K1312" s="4">
        <f t="shared" si="431"/>
        <v>-8.0561293283989387E-3</v>
      </c>
      <c r="L1312" s="4">
        <f t="shared" si="437"/>
        <v>-1.7569402606841124E-2</v>
      </c>
      <c r="M1312" s="4">
        <f t="shared" si="432"/>
        <v>1.1277919014130243E-2</v>
      </c>
      <c r="N1312" s="4">
        <f t="shared" si="438"/>
        <v>2.151027081747758E-2</v>
      </c>
      <c r="O1312" s="4">
        <f t="shared" si="440"/>
        <v>9.9051761015255969E-3</v>
      </c>
      <c r="P1312" s="4">
        <f t="shared" si="420"/>
        <v>0.11529898218829518</v>
      </c>
      <c r="Q1312" s="4"/>
      <c r="T1312" s="4">
        <f t="shared" si="424"/>
        <v>5.9672375706457358E-3</v>
      </c>
      <c r="U1312" s="4">
        <f t="shared" si="425"/>
        <v>5.9672375706457358E-3</v>
      </c>
      <c r="V1312" s="2">
        <f t="shared" si="433"/>
        <v>-2.0347419456637039E-2</v>
      </c>
      <c r="W1312" s="4">
        <f t="shared" si="434"/>
        <v>-3.0143945262070725E-2</v>
      </c>
      <c r="X1312" s="4">
        <f t="shared" si="435"/>
        <v>2.6861213403518405E-2</v>
      </c>
      <c r="Y1312" s="4">
        <f t="shared" si="428"/>
        <v>-2.042450676819451E-2</v>
      </c>
      <c r="Z1312" s="4">
        <f t="shared" si="429"/>
        <v>-1.4248038633465051E-2</v>
      </c>
      <c r="AA1312" s="4">
        <f t="shared" si="439"/>
        <v>2.0443328732492893E-2</v>
      </c>
    </row>
    <row r="1313" spans="1:27" x14ac:dyDescent="0.3">
      <c r="A1313" s="1">
        <f t="shared" si="421"/>
        <v>12</v>
      </c>
      <c r="B1313" s="1">
        <f t="shared" si="422"/>
        <v>5</v>
      </c>
      <c r="C1313" s="10">
        <v>40984</v>
      </c>
      <c r="D1313" s="3">
        <v>1404.17</v>
      </c>
      <c r="E1313" s="3">
        <v>1402.55</v>
      </c>
      <c r="F1313" s="3">
        <f t="shared" si="430"/>
        <v>1393.6179999999999</v>
      </c>
      <c r="G1313" s="3">
        <f t="shared" si="436"/>
        <v>1376.519</v>
      </c>
      <c r="H1313" s="4">
        <f t="shared" si="423"/>
        <v>1.1193497789820075E-3</v>
      </c>
      <c r="I1313" s="4">
        <f t="shared" si="426"/>
        <v>-3.5648082133148815E-5</v>
      </c>
      <c r="J1313" s="4">
        <f t="shared" si="427"/>
        <v>1.1549978611151564E-3</v>
      </c>
      <c r="K1313" s="4">
        <f t="shared" si="431"/>
        <v>-8.2846142877512421E-3</v>
      </c>
      <c r="L1313" s="4">
        <f t="shared" si="437"/>
        <v>-2.078520842245344E-2</v>
      </c>
      <c r="M1313" s="4">
        <f t="shared" si="432"/>
        <v>7.5716588046366613E-3</v>
      </c>
      <c r="N1313" s="4">
        <f t="shared" si="438"/>
        <v>2.0087626832611876E-2</v>
      </c>
      <c r="O1313" s="4">
        <f t="shared" si="440"/>
        <v>1.2177300469316345E-2</v>
      </c>
      <c r="P1313" s="4">
        <f t="shared" si="420"/>
        <v>0.1165473918575065</v>
      </c>
      <c r="Q1313" s="4"/>
      <c r="T1313" s="4">
        <f t="shared" si="424"/>
        <v>1.1193497789820075E-3</v>
      </c>
      <c r="U1313" s="4">
        <f t="shared" si="425"/>
        <v>1.1193497789820075E-3</v>
      </c>
      <c r="V1313" s="2">
        <f t="shared" si="433"/>
        <v>-2.2622272921716827E-2</v>
      </c>
      <c r="W1313" s="4">
        <f t="shared" si="434"/>
        <v>-3.2396050192499595E-2</v>
      </c>
      <c r="X1313" s="4">
        <f t="shared" si="435"/>
        <v>2.4291143580354217E-2</v>
      </c>
      <c r="Y1313" s="4">
        <f t="shared" si="428"/>
        <v>-2.0650142787903933E-2</v>
      </c>
      <c r="Z1313" s="4">
        <f t="shared" si="429"/>
        <v>-1.4475097344631689E-2</v>
      </c>
      <c r="AA1313" s="4">
        <f t="shared" si="439"/>
        <v>2.5156316664459916E-2</v>
      </c>
    </row>
    <row r="1314" spans="1:27" x14ac:dyDescent="0.3">
      <c r="A1314" s="1">
        <f t="shared" si="421"/>
        <v>13</v>
      </c>
      <c r="B1314" s="1">
        <f t="shared" si="422"/>
        <v>1</v>
      </c>
      <c r="C1314" s="10">
        <v>40987</v>
      </c>
      <c r="D1314" s="3">
        <v>1409.75</v>
      </c>
      <c r="E1314" s="3">
        <v>1404.17</v>
      </c>
      <c r="F1314" s="3">
        <f t="shared" si="430"/>
        <v>1401.35</v>
      </c>
      <c r="G1314" s="3">
        <f t="shared" si="436"/>
        <v>1381.0610000000001</v>
      </c>
      <c r="H1314" s="4">
        <f t="shared" si="423"/>
        <v>3.973877806818211E-3</v>
      </c>
      <c r="I1314" s="4">
        <f t="shared" si="426"/>
        <v>0</v>
      </c>
      <c r="J1314" s="4">
        <f t="shared" si="427"/>
        <v>3.973877806818211E-3</v>
      </c>
      <c r="K1314" s="4">
        <f t="shared" si="431"/>
        <v>-3.5038492490226058E-3</v>
      </c>
      <c r="L1314" s="4">
        <f t="shared" si="437"/>
        <v>-1.8727551982072415E-2</v>
      </c>
      <c r="M1314" s="4">
        <f t="shared" si="432"/>
        <v>5.9942198594213373E-3</v>
      </c>
      <c r="N1314" s="4">
        <f t="shared" si="438"/>
        <v>2.0773159187030731E-2</v>
      </c>
      <c r="O1314" s="4">
        <f t="shared" si="440"/>
        <v>1.4391913459833133E-2</v>
      </c>
      <c r="P1314" s="4">
        <f t="shared" si="420"/>
        <v>0.12098441475826981</v>
      </c>
      <c r="Q1314" s="4"/>
      <c r="T1314" s="4">
        <f t="shared" si="424"/>
        <v>3.973877806818211E-3</v>
      </c>
      <c r="U1314" s="4">
        <f t="shared" si="425"/>
        <v>3.973877806818211E-3</v>
      </c>
      <c r="V1314" s="2">
        <f t="shared" si="433"/>
        <v>-2.3558401048306227E-2</v>
      </c>
      <c r="W1314" s="4">
        <f t="shared" si="434"/>
        <v>-3.3322817037823194E-2</v>
      </c>
      <c r="X1314" s="4">
        <f t="shared" si="435"/>
        <v>2.8196544355221089E-2</v>
      </c>
      <c r="Y1314" s="4">
        <f t="shared" si="428"/>
        <v>-1.5928988285817902E-2</v>
      </c>
      <c r="Z1314" s="4">
        <f t="shared" si="429"/>
        <v>-9.7241747842971554E-3</v>
      </c>
      <c r="AA1314" s="4">
        <f t="shared" si="439"/>
        <v>2.9819837562795218E-2</v>
      </c>
    </row>
    <row r="1315" spans="1:27" x14ac:dyDescent="0.3">
      <c r="A1315" s="1">
        <f t="shared" si="421"/>
        <v>13</v>
      </c>
      <c r="B1315" s="1">
        <f t="shared" si="422"/>
        <v>2</v>
      </c>
      <c r="C1315" s="10">
        <v>40988</v>
      </c>
      <c r="D1315" s="3">
        <v>1405.52</v>
      </c>
      <c r="E1315" s="3">
        <v>1409.59</v>
      </c>
      <c r="F1315" s="3">
        <f t="shared" si="430"/>
        <v>1403.2639999999999</v>
      </c>
      <c r="G1315" s="3">
        <f t="shared" si="436"/>
        <v>1387.277</v>
      </c>
      <c r="H1315" s="4">
        <f t="shared" si="423"/>
        <v>-3.0005320092215061E-3</v>
      </c>
      <c r="I1315" s="4">
        <f t="shared" si="426"/>
        <v>-1.1349530058526821E-4</v>
      </c>
      <c r="J1315" s="4">
        <f t="shared" si="427"/>
        <v>-2.8870367086362377E-3</v>
      </c>
      <c r="K1315" s="4">
        <f t="shared" si="431"/>
        <v>-5.0008866820357894E-3</v>
      </c>
      <c r="L1315" s="4">
        <f t="shared" si="437"/>
        <v>-1.7378967902110302E-2</v>
      </c>
      <c r="M1315" s="4">
        <f t="shared" si="432"/>
        <v>1.6076803794582385E-3</v>
      </c>
      <c r="N1315" s="4">
        <f t="shared" si="438"/>
        <v>1.3150221621204661E-2</v>
      </c>
      <c r="O1315" s="4">
        <f t="shared" si="440"/>
        <v>1.1374437930445567E-2</v>
      </c>
      <c r="P1315" s="4">
        <f t="shared" si="420"/>
        <v>0.11762086513994918</v>
      </c>
      <c r="Q1315" s="4"/>
      <c r="T1315" s="4">
        <f t="shared" si="424"/>
        <v>-3.0005320092215061E-3</v>
      </c>
      <c r="U1315" s="4">
        <f t="shared" si="425"/>
        <v>-3.0005320092215061E-3</v>
      </c>
      <c r="V1315" s="2">
        <f t="shared" si="433"/>
        <v>-9.7889696754743429E-3</v>
      </c>
      <c r="W1315" s="4">
        <f t="shared" si="434"/>
        <v>-1.9691079978719554E-2</v>
      </c>
      <c r="X1315" s="4">
        <f t="shared" si="435"/>
        <v>6.8555464020917199E-3</v>
      </c>
      <c r="Y1315" s="4">
        <f t="shared" si="428"/>
        <v>-1.7407359416673696E-2</v>
      </c>
      <c r="Z1315" s="4">
        <f t="shared" si="429"/>
        <v>-1.1211867414357746E-2</v>
      </c>
      <c r="AA1315" s="4">
        <f t="shared" si="439"/>
        <v>2.3316730961357505E-2</v>
      </c>
    </row>
    <row r="1316" spans="1:27" x14ac:dyDescent="0.3">
      <c r="A1316" s="1">
        <f t="shared" si="421"/>
        <v>13</v>
      </c>
      <c r="B1316" s="1">
        <f t="shared" si="422"/>
        <v>3</v>
      </c>
      <c r="C1316" s="10">
        <v>40989</v>
      </c>
      <c r="D1316" s="3">
        <v>1402.89</v>
      </c>
      <c r="E1316" s="3">
        <v>1405.52</v>
      </c>
      <c r="F1316" s="3">
        <f t="shared" si="430"/>
        <v>1404.9860000000003</v>
      </c>
      <c r="G1316" s="3">
        <f t="shared" si="436"/>
        <v>1392.3029999999999</v>
      </c>
      <c r="H1316" s="4">
        <f t="shared" si="423"/>
        <v>-1.8711935796003486E-3</v>
      </c>
      <c r="I1316" s="4">
        <f t="shared" si="426"/>
        <v>0</v>
      </c>
      <c r="J1316" s="4">
        <f t="shared" si="427"/>
        <v>-1.8711935796003486E-3</v>
      </c>
      <c r="K1316" s="4">
        <f t="shared" si="431"/>
        <v>-7.1148044850045046E-6</v>
      </c>
      <c r="L1316" s="4">
        <f t="shared" si="437"/>
        <v>-1.024057525565871E-2</v>
      </c>
      <c r="M1316" s="4">
        <f t="shared" si="432"/>
        <v>-1.4918298118274706E-3</v>
      </c>
      <c r="N1316" s="4">
        <f t="shared" si="438"/>
        <v>7.6039482784998795E-3</v>
      </c>
      <c r="O1316" s="4">
        <f t="shared" si="440"/>
        <v>9.0406232847910009E-3</v>
      </c>
      <c r="P1316" s="4">
        <f t="shared" si="420"/>
        <v>0.11552958015267191</v>
      </c>
      <c r="Q1316" s="4"/>
      <c r="T1316" s="4">
        <f t="shared" si="424"/>
        <v>-1.8711935796003486E-3</v>
      </c>
      <c r="U1316" s="4">
        <f t="shared" si="425"/>
        <v>-1.8711935796003486E-3</v>
      </c>
      <c r="V1316" s="2">
        <f t="shared" si="433"/>
        <v>-7.9970402413341753E-3</v>
      </c>
      <c r="W1316" s="4">
        <f t="shared" si="434"/>
        <v>-1.7917069838920857E-2</v>
      </c>
      <c r="X1316" s="4">
        <f t="shared" si="435"/>
        <v>6.1752302263534779E-3</v>
      </c>
      <c r="Y1316" s="4">
        <f t="shared" si="428"/>
        <v>-1.2475854021386608E-2</v>
      </c>
      <c r="Z1316" s="4">
        <f t="shared" si="429"/>
        <v>-6.2492676459052227E-3</v>
      </c>
      <c r="AA1316" s="4">
        <f t="shared" si="439"/>
        <v>1.8386222293095521E-2</v>
      </c>
    </row>
    <row r="1317" spans="1:27" x14ac:dyDescent="0.3">
      <c r="A1317" s="1">
        <f t="shared" si="421"/>
        <v>13</v>
      </c>
      <c r="B1317" s="1">
        <f t="shared" si="422"/>
        <v>4</v>
      </c>
      <c r="C1317" s="10">
        <v>40990</v>
      </c>
      <c r="D1317" s="3">
        <v>1392.78</v>
      </c>
      <c r="E1317" s="3">
        <v>1402.89</v>
      </c>
      <c r="F1317" s="3">
        <f t="shared" si="430"/>
        <v>1403.0220000000002</v>
      </c>
      <c r="G1317" s="3">
        <f t="shared" si="436"/>
        <v>1394.99</v>
      </c>
      <c r="H1317" s="4">
        <f t="shared" si="423"/>
        <v>-7.2065521886962814E-3</v>
      </c>
      <c r="I1317" s="4">
        <f t="shared" si="426"/>
        <v>0</v>
      </c>
      <c r="J1317" s="4">
        <f t="shared" si="427"/>
        <v>-7.2065521886962814E-3</v>
      </c>
      <c r="K1317" s="4">
        <f t="shared" si="431"/>
        <v>1.9192524004021049E-3</v>
      </c>
      <c r="L1317" s="4">
        <f t="shared" si="437"/>
        <v>-5.4561971675930448E-3</v>
      </c>
      <c r="M1317" s="4">
        <f t="shared" si="432"/>
        <v>-7.2999568075199023E-3</v>
      </c>
      <c r="N1317" s="4">
        <f t="shared" si="438"/>
        <v>-1.5842407472455261E-3</v>
      </c>
      <c r="O1317" s="4">
        <f t="shared" si="440"/>
        <v>5.7668834991887827E-3</v>
      </c>
      <c r="P1317" s="4">
        <f t="shared" si="420"/>
        <v>0.10749045801526723</v>
      </c>
      <c r="Q1317" s="4"/>
      <c r="T1317" s="4">
        <f t="shared" si="424"/>
        <v>-7.2065521886962814E-3</v>
      </c>
      <c r="U1317" s="4">
        <f t="shared" si="425"/>
        <v>-7.2065521886962814E-3</v>
      </c>
      <c r="V1317" s="2">
        <f t="shared" si="433"/>
        <v>-2.0671613597658475E-4</v>
      </c>
      <c r="W1317" s="4">
        <f t="shared" si="434"/>
        <v>-1.0204648974616868E-2</v>
      </c>
      <c r="X1317" s="4">
        <f t="shared" si="435"/>
        <v>-7.0012833309567495E-3</v>
      </c>
      <c r="Y1317" s="4">
        <f t="shared" si="428"/>
        <v>-1.057350635770769E-2</v>
      </c>
      <c r="Z1317" s="4">
        <f t="shared" si="429"/>
        <v>-4.3349252050935193E-3</v>
      </c>
      <c r="AA1317" s="4">
        <f t="shared" si="439"/>
        <v>1.1582182012721588E-2</v>
      </c>
    </row>
    <row r="1318" spans="1:27" x14ac:dyDescent="0.3">
      <c r="A1318" s="1">
        <f t="shared" si="421"/>
        <v>13</v>
      </c>
      <c r="B1318" s="1">
        <f t="shared" si="422"/>
        <v>5</v>
      </c>
      <c r="C1318" s="10">
        <v>40991</v>
      </c>
      <c r="D1318" s="3">
        <v>1397.11</v>
      </c>
      <c r="E1318" s="3">
        <v>1392.78</v>
      </c>
      <c r="F1318" s="3">
        <f t="shared" si="430"/>
        <v>1401.61</v>
      </c>
      <c r="G1318" s="3">
        <f t="shared" si="436"/>
        <v>1397.614</v>
      </c>
      <c r="H1318" s="4">
        <f t="shared" si="423"/>
        <v>3.1088901334022081E-3</v>
      </c>
      <c r="I1318" s="4">
        <f t="shared" si="426"/>
        <v>0</v>
      </c>
      <c r="J1318" s="4">
        <f t="shared" si="427"/>
        <v>3.1088901334022081E-3</v>
      </c>
      <c r="K1318" s="4">
        <f t="shared" si="431"/>
        <v>7.1475753528912871E-3</v>
      </c>
      <c r="L1318" s="4">
        <f t="shared" si="437"/>
        <v>3.5109636841425783E-3</v>
      </c>
      <c r="M1318" s="4">
        <f t="shared" si="432"/>
        <v>-3.2105935317242318E-3</v>
      </c>
      <c r="N1318" s="4">
        <f t="shared" si="438"/>
        <v>-3.6061459029469706E-4</v>
      </c>
      <c r="O1318" s="4">
        <f t="shared" si="440"/>
        <v>2.8601899635675556E-3</v>
      </c>
      <c r="P1318" s="4">
        <f t="shared" si="420"/>
        <v>0.11093352417302799</v>
      </c>
      <c r="Q1318" s="4"/>
      <c r="T1318" s="4">
        <f t="shared" si="424"/>
        <v>3.1088901334022081E-3</v>
      </c>
      <c r="U1318" s="4">
        <f t="shared" si="425"/>
        <v>3.1088901334022081E-3</v>
      </c>
      <c r="V1318" s="2">
        <f t="shared" si="433"/>
        <v>8.1778888266632929E-3</v>
      </c>
      <c r="W1318" s="4">
        <f t="shared" si="434"/>
        <v>-1.9038900616033341E-3</v>
      </c>
      <c r="X1318" s="4">
        <f t="shared" si="435"/>
        <v>-5.0278812394511868E-3</v>
      </c>
      <c r="Y1318" s="4">
        <f t="shared" si="428"/>
        <v>-5.4103744644763592E-3</v>
      </c>
      <c r="Z1318" s="4">
        <f t="shared" si="429"/>
        <v>8.6076152422160323E-4</v>
      </c>
      <c r="AA1318" s="4">
        <f t="shared" si="439"/>
        <v>5.7347135298194789E-3</v>
      </c>
    </row>
    <row r="1319" spans="1:27" x14ac:dyDescent="0.3">
      <c r="A1319" s="1">
        <f t="shared" si="421"/>
        <v>14</v>
      </c>
      <c r="B1319" s="1">
        <f t="shared" si="422"/>
        <v>1</v>
      </c>
      <c r="C1319" s="10">
        <v>40994</v>
      </c>
      <c r="D1319" s="3">
        <v>1416.51</v>
      </c>
      <c r="E1319" s="3">
        <v>1397.11</v>
      </c>
      <c r="F1319" s="3">
        <f t="shared" si="430"/>
        <v>1402.962</v>
      </c>
      <c r="G1319" s="3">
        <f t="shared" si="436"/>
        <v>1402.1560000000002</v>
      </c>
      <c r="H1319" s="4">
        <f t="shared" si="423"/>
        <v>1.3885807130433603E-2</v>
      </c>
      <c r="I1319" s="4">
        <f t="shared" si="426"/>
        <v>0</v>
      </c>
      <c r="J1319" s="4">
        <f t="shared" si="427"/>
        <v>1.3885807130433603E-2</v>
      </c>
      <c r="K1319" s="4">
        <f t="shared" si="431"/>
        <v>1.764356421469976E-3</v>
      </c>
      <c r="L1319" s="4">
        <f t="shared" si="437"/>
        <v>2.4701785193085952E-3</v>
      </c>
      <c r="M1319" s="4">
        <f t="shared" si="432"/>
        <v>9.6567120135826936E-3</v>
      </c>
      <c r="N1319" s="4">
        <f t="shared" si="438"/>
        <v>1.0237092021144447E-2</v>
      </c>
      <c r="O1319" s="4">
        <f t="shared" si="440"/>
        <v>5.690041016299304E-4</v>
      </c>
      <c r="P1319" s="4">
        <f t="shared" si="420"/>
        <v>0.12635973282442756</v>
      </c>
      <c r="Q1319" s="4"/>
      <c r="T1319" s="4">
        <f t="shared" si="424"/>
        <v>1.3885807130433603E-2</v>
      </c>
      <c r="U1319" s="4">
        <f t="shared" si="425"/>
        <v>1.3885807130433603E-2</v>
      </c>
      <c r="V1319" s="2">
        <f t="shared" si="433"/>
        <v>9.0472475324062541E-3</v>
      </c>
      <c r="W1319" s="4">
        <f t="shared" si="434"/>
        <v>-1.0432249429178676E-3</v>
      </c>
      <c r="X1319" s="4">
        <f t="shared" si="435"/>
        <v>4.7951764497251225E-3</v>
      </c>
      <c r="Y1319" s="4">
        <f t="shared" si="428"/>
        <v>-1.0726470965331438E-2</v>
      </c>
      <c r="Z1319" s="4">
        <f t="shared" si="429"/>
        <v>-4.4888542927714568E-3</v>
      </c>
      <c r="AA1319" s="4">
        <f t="shared" si="439"/>
        <v>1.1503193349270918E-3</v>
      </c>
    </row>
    <row r="1320" spans="1:27" x14ac:dyDescent="0.3">
      <c r="A1320" s="1">
        <f t="shared" si="421"/>
        <v>14</v>
      </c>
      <c r="B1320" s="1">
        <f t="shared" si="422"/>
        <v>2</v>
      </c>
      <c r="C1320" s="10">
        <v>40995</v>
      </c>
      <c r="D1320" s="3">
        <v>1412.52</v>
      </c>
      <c r="E1320" s="3">
        <v>1416.55</v>
      </c>
      <c r="F1320" s="3">
        <f t="shared" si="430"/>
        <v>1404.3619999999999</v>
      </c>
      <c r="G1320" s="3">
        <f t="shared" si="436"/>
        <v>1403.8130000000001</v>
      </c>
      <c r="H1320" s="4">
        <f t="shared" si="423"/>
        <v>-2.8167820911959738E-3</v>
      </c>
      <c r="I1320" s="4">
        <f t="shared" si="426"/>
        <v>2.8238416954319856E-5</v>
      </c>
      <c r="J1320" s="4">
        <f t="shared" si="427"/>
        <v>-2.8450205081502937E-3</v>
      </c>
      <c r="K1320" s="4">
        <f t="shared" si="431"/>
        <v>-1.0015813513494433E-2</v>
      </c>
      <c r="L1320" s="4">
        <f t="shared" si="437"/>
        <v>-9.6465569917927665E-3</v>
      </c>
      <c r="M1320" s="4">
        <f t="shared" si="432"/>
        <v>5.8090435372077356E-3</v>
      </c>
      <c r="N1320" s="4">
        <f t="shared" si="438"/>
        <v>6.2023930537755947E-3</v>
      </c>
      <c r="O1320" s="4">
        <f t="shared" si="440"/>
        <v>3.8866706312105372E-4</v>
      </c>
      <c r="P1320" s="4">
        <f t="shared" si="420"/>
        <v>0.12318702290076343</v>
      </c>
      <c r="Q1320" s="4"/>
      <c r="T1320" s="4">
        <f t="shared" si="424"/>
        <v>-2.8167820911959738E-3</v>
      </c>
      <c r="U1320" s="4">
        <f t="shared" si="425"/>
        <v>-2.8167820911959738E-3</v>
      </c>
      <c r="V1320" s="2">
        <f t="shared" si="433"/>
        <v>-7.7585050582064437E-3</v>
      </c>
      <c r="W1320" s="4">
        <f t="shared" si="434"/>
        <v>-1.768092000762439E-2</v>
      </c>
      <c r="X1320" s="4">
        <f t="shared" si="435"/>
        <v>4.9803631396209231E-3</v>
      </c>
      <c r="Y1320" s="4">
        <f t="shared" si="428"/>
        <v>-2.2359755988388449E-2</v>
      </c>
      <c r="Z1320" s="4">
        <f t="shared" si="429"/>
        <v>-1.6195490083322758E-2</v>
      </c>
      <c r="AA1320" s="4">
        <f t="shared" si="439"/>
        <v>7.8246146127881595E-4</v>
      </c>
    </row>
    <row r="1321" spans="1:27" x14ac:dyDescent="0.3">
      <c r="A1321" s="1">
        <f t="shared" si="421"/>
        <v>14</v>
      </c>
      <c r="B1321" s="1">
        <f t="shared" si="422"/>
        <v>3</v>
      </c>
      <c r="C1321" s="10">
        <v>40996</v>
      </c>
      <c r="D1321" s="3">
        <v>1405.54</v>
      </c>
      <c r="E1321" s="3">
        <v>1412.52</v>
      </c>
      <c r="F1321" s="3">
        <f t="shared" si="430"/>
        <v>1404.8920000000001</v>
      </c>
      <c r="G1321" s="3">
        <f t="shared" si="436"/>
        <v>1404.9390000000003</v>
      </c>
      <c r="H1321" s="4">
        <f t="shared" si="423"/>
        <v>-4.9415229518874199E-3</v>
      </c>
      <c r="I1321" s="4">
        <f t="shared" si="426"/>
        <v>0</v>
      </c>
      <c r="J1321" s="4">
        <f t="shared" si="427"/>
        <v>-4.9415229518874199E-3</v>
      </c>
      <c r="K1321" s="4">
        <f t="shared" si="431"/>
        <v>-5.5149661597711638E-3</v>
      </c>
      <c r="L1321" s="4">
        <f t="shared" si="437"/>
        <v>-5.414279286507442E-3</v>
      </c>
      <c r="M1321" s="4">
        <f t="shared" si="432"/>
        <v>4.6124541957667266E-4</v>
      </c>
      <c r="N1321" s="4">
        <f t="shared" si="438"/>
        <v>4.2777657962349817E-4</v>
      </c>
      <c r="O1321" s="4">
        <f t="shared" si="440"/>
        <v>-3.3439105255099703E-5</v>
      </c>
      <c r="P1321" s="4">
        <f t="shared" si="420"/>
        <v>0.1176367684478372</v>
      </c>
      <c r="Q1321" s="4"/>
      <c r="T1321" s="4">
        <f t="shared" si="424"/>
        <v>-4.9415229518874199E-3</v>
      </c>
      <c r="U1321" s="4">
        <f t="shared" si="425"/>
        <v>-4.9415229518874199E-3</v>
      </c>
      <c r="V1321" s="2">
        <f t="shared" si="433"/>
        <v>-6.8176025826182157E-3</v>
      </c>
      <c r="W1321" s="4">
        <f t="shared" si="434"/>
        <v>-1.6749426556792048E-2</v>
      </c>
      <c r="X1321" s="4">
        <f t="shared" si="435"/>
        <v>1.8889577942674503E-3</v>
      </c>
      <c r="Y1321" s="4">
        <f t="shared" si="428"/>
        <v>-1.7915028925858754E-2</v>
      </c>
      <c r="Z1321" s="4">
        <f t="shared" si="429"/>
        <v>-1.1722737906589037E-2</v>
      </c>
      <c r="AA1321" s="4">
        <f t="shared" si="439"/>
        <v>-6.6904581255812005E-5</v>
      </c>
    </row>
    <row r="1322" spans="1:27" x14ac:dyDescent="0.3">
      <c r="A1322" s="1">
        <f t="shared" si="421"/>
        <v>14</v>
      </c>
      <c r="B1322" s="1">
        <f t="shared" si="422"/>
        <v>4</v>
      </c>
      <c r="C1322" s="10">
        <v>40997</v>
      </c>
      <c r="D1322" s="3">
        <v>1403.28</v>
      </c>
      <c r="E1322" s="3">
        <v>1405.39</v>
      </c>
      <c r="F1322" s="3">
        <f t="shared" si="430"/>
        <v>1406.9919999999997</v>
      </c>
      <c r="G1322" s="3">
        <f t="shared" si="436"/>
        <v>1405.0070000000001</v>
      </c>
      <c r="H1322" s="4">
        <f t="shared" si="423"/>
        <v>-1.6079229335344359E-3</v>
      </c>
      <c r="I1322" s="4">
        <f t="shared" si="426"/>
        <v>-1.0672054868581725E-4</v>
      </c>
      <c r="J1322" s="4">
        <f t="shared" si="427"/>
        <v>-1.5012023848486186E-3</v>
      </c>
      <c r="K1322" s="4">
        <f t="shared" si="431"/>
        <v>1.6932993724830896E-3</v>
      </c>
      <c r="L1322" s="4">
        <f t="shared" si="437"/>
        <v>-2.4269043293743094E-4</v>
      </c>
      <c r="M1322" s="4">
        <f t="shared" si="432"/>
        <v>-2.6382523852301666E-3</v>
      </c>
      <c r="N1322" s="4">
        <f t="shared" si="438"/>
        <v>-1.2291753706565798E-3</v>
      </c>
      <c r="O1322" s="4">
        <f t="shared" si="440"/>
        <v>1.4145430705202616E-3</v>
      </c>
      <c r="P1322" s="4">
        <f t="shared" si="420"/>
        <v>0.11583969465648861</v>
      </c>
      <c r="Q1322" s="4"/>
      <c r="T1322" s="4">
        <f t="shared" si="424"/>
        <v>-1.6079229335344359E-3</v>
      </c>
      <c r="U1322" s="4">
        <f t="shared" si="425"/>
        <v>-1.6079229335344359E-3</v>
      </c>
      <c r="V1322" s="2">
        <f t="shared" si="433"/>
        <v>-9.0783613415484372E-3</v>
      </c>
      <c r="W1322" s="4">
        <f t="shared" si="434"/>
        <v>-1.8987577728132907E-2</v>
      </c>
      <c r="X1322" s="4">
        <f t="shared" si="435"/>
        <v>7.5388790763796154E-3</v>
      </c>
      <c r="Y1322" s="4">
        <f t="shared" si="428"/>
        <v>-1.079664201620119E-2</v>
      </c>
      <c r="Z1322" s="4">
        <f t="shared" si="429"/>
        <v>-4.5594677896422147E-3</v>
      </c>
      <c r="AA1322" s="4">
        <f t="shared" si="439"/>
        <v>2.8296063782318253E-3</v>
      </c>
    </row>
    <row r="1323" spans="1:27" x14ac:dyDescent="0.3">
      <c r="A1323" s="1">
        <f t="shared" si="421"/>
        <v>14</v>
      </c>
      <c r="B1323" s="1">
        <f t="shared" si="422"/>
        <v>5</v>
      </c>
      <c r="C1323" s="10">
        <v>40998</v>
      </c>
      <c r="D1323" s="3">
        <v>1408.47</v>
      </c>
      <c r="E1323" s="3">
        <v>1403.31</v>
      </c>
      <c r="F1323" s="3">
        <f t="shared" si="430"/>
        <v>1409.2639999999999</v>
      </c>
      <c r="G1323" s="3">
        <f t="shared" si="436"/>
        <v>1405.4369999999999</v>
      </c>
      <c r="H1323" s="4">
        <f t="shared" si="423"/>
        <v>3.6984778518898971E-3</v>
      </c>
      <c r="I1323" s="4">
        <f t="shared" si="426"/>
        <v>2.1378484692985516E-5</v>
      </c>
      <c r="J1323" s="4">
        <f t="shared" si="427"/>
        <v>3.6770993671969114E-3</v>
      </c>
      <c r="K1323" s="4">
        <f t="shared" si="431"/>
        <v>4.4057493871500278E-3</v>
      </c>
      <c r="L1323" s="4">
        <f t="shared" si="437"/>
        <v>1.2969614047089223E-3</v>
      </c>
      <c r="M1323" s="4">
        <f t="shared" si="432"/>
        <v>-5.6341466183757556E-4</v>
      </c>
      <c r="N1323" s="4">
        <f t="shared" si="438"/>
        <v>2.1580476392752783E-3</v>
      </c>
      <c r="O1323" s="4">
        <f t="shared" si="440"/>
        <v>2.7171327752809771E-3</v>
      </c>
      <c r="P1323" s="4">
        <f t="shared" si="420"/>
        <v>0.11996660305343522</v>
      </c>
      <c r="Q1323" s="4"/>
      <c r="T1323" s="4">
        <f t="shared" si="424"/>
        <v>3.6984778518898971E-3</v>
      </c>
      <c r="U1323" s="4">
        <f t="shared" si="425"/>
        <v>3.6984778518898971E-3</v>
      </c>
      <c r="V1323" s="2">
        <f t="shared" si="433"/>
        <v>-4.3968416851947389E-3</v>
      </c>
      <c r="W1323" s="4">
        <f t="shared" si="434"/>
        <v>-1.4352873268342777E-2</v>
      </c>
      <c r="X1323" s="4">
        <f t="shared" si="435"/>
        <v>8.1310705670993178E-3</v>
      </c>
      <c r="Y1323" s="4">
        <f t="shared" si="428"/>
        <v>-8.1180130740363711E-3</v>
      </c>
      <c r="Z1323" s="4">
        <f t="shared" si="429"/>
        <v>-1.8639494230069311E-3</v>
      </c>
      <c r="AA1323" s="4">
        <f t="shared" si="439"/>
        <v>5.4608628648482793E-3</v>
      </c>
    </row>
    <row r="1324" spans="1:27" x14ac:dyDescent="0.3">
      <c r="A1324" s="1">
        <f t="shared" si="421"/>
        <v>15</v>
      </c>
      <c r="B1324" s="1">
        <f t="shared" si="422"/>
        <v>1</v>
      </c>
      <c r="C1324" s="10">
        <v>41001</v>
      </c>
      <c r="D1324" s="3">
        <v>1419.04</v>
      </c>
      <c r="E1324" s="3">
        <v>1408.47</v>
      </c>
      <c r="F1324" s="3">
        <f t="shared" si="430"/>
        <v>1409.77</v>
      </c>
      <c r="G1324" s="3">
        <f t="shared" si="436"/>
        <v>1406.366</v>
      </c>
      <c r="H1324" s="4">
        <f t="shared" si="423"/>
        <v>7.5045971870184927E-3</v>
      </c>
      <c r="I1324" s="4">
        <f t="shared" si="426"/>
        <v>0</v>
      </c>
      <c r="J1324" s="4">
        <f t="shared" si="427"/>
        <v>7.5045971870184927E-3</v>
      </c>
      <c r="K1324" s="4">
        <f t="shared" si="431"/>
        <v>-7.2241510291303846E-4</v>
      </c>
      <c r="L1324" s="4">
        <f t="shared" si="437"/>
        <v>-2.4936436148603539E-3</v>
      </c>
      <c r="M1324" s="4">
        <f t="shared" si="432"/>
        <v>6.5755406910346951E-3</v>
      </c>
      <c r="N1324" s="4">
        <f t="shared" si="438"/>
        <v>9.0118788423496996E-3</v>
      </c>
      <c r="O1324" s="4">
        <f t="shared" si="440"/>
        <v>2.3988048257977197E-3</v>
      </c>
      <c r="P1324" s="4">
        <f t="shared" si="420"/>
        <v>0.12837150127226468</v>
      </c>
      <c r="Q1324" s="4"/>
      <c r="T1324" s="4">
        <f t="shared" si="424"/>
        <v>7.5045971870184927E-3</v>
      </c>
      <c r="U1324" s="4">
        <f t="shared" si="425"/>
        <v>7.5045971870184927E-3</v>
      </c>
      <c r="V1324" s="2">
        <f t="shared" si="433"/>
        <v>5.7083217959913689E-3</v>
      </c>
      <c r="W1324" s="4">
        <f t="shared" si="434"/>
        <v>-4.3487614219685014E-3</v>
      </c>
      <c r="X1324" s="4">
        <f t="shared" si="435"/>
        <v>1.7860798723623361E-3</v>
      </c>
      <c r="Y1324" s="4">
        <f t="shared" si="428"/>
        <v>-1.3182235363475285E-2</v>
      </c>
      <c r="Z1324" s="4">
        <f t="shared" si="429"/>
        <v>-6.9601028987750823E-3</v>
      </c>
      <c r="AA1324" s="4">
        <f t="shared" si="439"/>
        <v>4.8525904479237445E-3</v>
      </c>
    </row>
    <row r="1325" spans="1:27" x14ac:dyDescent="0.3">
      <c r="A1325" s="1">
        <f t="shared" si="421"/>
        <v>15</v>
      </c>
      <c r="B1325" s="1">
        <f t="shared" si="422"/>
        <v>2</v>
      </c>
      <c r="C1325" s="10">
        <v>41002</v>
      </c>
      <c r="D1325" s="3">
        <v>1413.38</v>
      </c>
      <c r="E1325" s="3">
        <v>1418.98</v>
      </c>
      <c r="F1325" s="3">
        <f t="shared" si="430"/>
        <v>1409.942</v>
      </c>
      <c r="G1325" s="3">
        <f t="shared" si="436"/>
        <v>1407.152</v>
      </c>
      <c r="H1325" s="4">
        <f t="shared" si="423"/>
        <v>-3.9886120193932907E-3</v>
      </c>
      <c r="I1325" s="4">
        <f t="shared" si="426"/>
        <v>-4.2282106212612354E-5</v>
      </c>
      <c r="J1325" s="4">
        <f t="shared" si="427"/>
        <v>-3.9463299131806779E-3</v>
      </c>
      <c r="K1325" s="4">
        <f t="shared" si="431"/>
        <v>-7.0170678768744941E-3</v>
      </c>
      <c r="L1325" s="4">
        <f t="shared" si="437"/>
        <v>-8.8651482692524014E-3</v>
      </c>
      <c r="M1325" s="4">
        <f t="shared" si="432"/>
        <v>2.4383981752441604E-3</v>
      </c>
      <c r="N1325" s="4">
        <f t="shared" si="438"/>
        <v>4.4259610902021001E-3</v>
      </c>
      <c r="O1325" s="4">
        <f t="shared" si="440"/>
        <v>1.9739914248114191E-3</v>
      </c>
      <c r="P1325" s="4">
        <f t="shared" si="420"/>
        <v>0.12387086513994927</v>
      </c>
      <c r="Q1325" s="4"/>
      <c r="T1325" s="4">
        <f t="shared" si="424"/>
        <v>-3.9886120193932907E-3</v>
      </c>
      <c r="U1325" s="4">
        <f t="shared" si="425"/>
        <v>-3.9886120193932907E-3</v>
      </c>
      <c r="V1325" s="2">
        <f t="shared" si="433"/>
        <v>-4.594655541774708E-3</v>
      </c>
      <c r="W1325" s="4">
        <f t="shared" si="434"/>
        <v>-1.4548708986356925E-2</v>
      </c>
      <c r="X1325" s="4">
        <f t="shared" si="435"/>
        <v>6.0884093676558722E-4</v>
      </c>
      <c r="Y1325" s="4">
        <f t="shared" si="428"/>
        <v>-1.9398401195117917E-2</v>
      </c>
      <c r="Z1325" s="4">
        <f t="shared" si="429"/>
        <v>-1.3215463208479616E-2</v>
      </c>
      <c r="AA1325" s="4">
        <f t="shared" si="439"/>
        <v>3.9733345106177436E-3</v>
      </c>
    </row>
    <row r="1326" spans="1:27" x14ac:dyDescent="0.3">
      <c r="A1326" s="1">
        <f t="shared" si="421"/>
        <v>15</v>
      </c>
      <c r="B1326" s="1">
        <f t="shared" si="422"/>
        <v>3</v>
      </c>
      <c r="C1326" s="10">
        <v>41003</v>
      </c>
      <c r="D1326" s="3">
        <v>1398.96</v>
      </c>
      <c r="E1326" s="3">
        <v>1413.09</v>
      </c>
      <c r="F1326" s="3">
        <f t="shared" si="430"/>
        <v>1408.626</v>
      </c>
      <c r="G1326" s="3">
        <f t="shared" si="436"/>
        <v>1406.759</v>
      </c>
      <c r="H1326" s="4">
        <f t="shared" si="423"/>
        <v>-1.0202493313900064E-2</v>
      </c>
      <c r="I1326" s="4">
        <f t="shared" si="426"/>
        <v>-2.0518190437121721E-4</v>
      </c>
      <c r="J1326" s="4">
        <f t="shared" si="427"/>
        <v>-9.9973114095288466E-3</v>
      </c>
      <c r="K1326" s="4">
        <f t="shared" si="431"/>
        <v>-1.6538369016118036E-3</v>
      </c>
      <c r="L1326" s="4">
        <f t="shared" si="437"/>
        <v>-4.0714064472714452E-3</v>
      </c>
      <c r="M1326" s="4">
        <f t="shared" si="432"/>
        <v>-6.8620059547388305E-3</v>
      </c>
      <c r="N1326" s="4">
        <f t="shared" si="438"/>
        <v>-5.5439488924541999E-3</v>
      </c>
      <c r="O1326" s="4">
        <f t="shared" si="440"/>
        <v>1.3345628180934134E-3</v>
      </c>
      <c r="P1326" s="4">
        <f t="shared" ref="P1326:P1389" si="441">(D1326-1257.6)/1257.6</f>
        <v>0.11240458015267187</v>
      </c>
      <c r="Q1326" s="4"/>
      <c r="T1326" s="4">
        <f t="shared" si="424"/>
        <v>-1.0202493313900064E-2</v>
      </c>
      <c r="U1326" s="4">
        <f t="shared" si="425"/>
        <v>-1.0202493313900064E-2</v>
      </c>
      <c r="V1326" s="2">
        <f t="shared" si="433"/>
        <v>-5.54698665610108E-3</v>
      </c>
      <c r="W1326" s="4">
        <f t="shared" si="434"/>
        <v>-1.5491516789540043E-2</v>
      </c>
      <c r="X1326" s="4">
        <f t="shared" si="435"/>
        <v>-4.6814747356887232E-3</v>
      </c>
      <c r="Y1326" s="4">
        <f t="shared" si="428"/>
        <v>-1.4102043424035609E-2</v>
      </c>
      <c r="Z1326" s="4">
        <f t="shared" si="429"/>
        <v>-7.8857105788802256E-3</v>
      </c>
      <c r="AA1326" s="4">
        <f t="shared" si="439"/>
        <v>2.6578555504621873E-3</v>
      </c>
    </row>
    <row r="1327" spans="1:27" x14ac:dyDescent="0.3">
      <c r="A1327" s="1">
        <f t="shared" si="421"/>
        <v>15</v>
      </c>
      <c r="B1327" s="1">
        <f t="shared" si="422"/>
        <v>4</v>
      </c>
      <c r="C1327" s="10">
        <v>41004</v>
      </c>
      <c r="D1327" s="3">
        <v>1398.08</v>
      </c>
      <c r="E1327" s="3">
        <v>1398.79</v>
      </c>
      <c r="F1327" s="3">
        <f t="shared" si="430"/>
        <v>1407.586</v>
      </c>
      <c r="G1327" s="3">
        <f t="shared" si="436"/>
        <v>1407.2889999999998</v>
      </c>
      <c r="H1327" s="4">
        <f t="shared" si="423"/>
        <v>-6.2903871447368698E-4</v>
      </c>
      <c r="I1327" s="4">
        <f t="shared" si="426"/>
        <v>-1.2151884256881738E-4</v>
      </c>
      <c r="J1327" s="4">
        <f t="shared" si="427"/>
        <v>-5.075198719048696E-4</v>
      </c>
      <c r="K1327" s="4">
        <f t="shared" si="431"/>
        <v>7.8647709727226334E-3</v>
      </c>
      <c r="L1327" s="4">
        <f t="shared" si="437"/>
        <v>6.6851248228840176E-3</v>
      </c>
      <c r="M1327" s="4">
        <f t="shared" si="432"/>
        <v>-6.7534061861940125E-3</v>
      </c>
      <c r="N1327" s="4">
        <f t="shared" si="438"/>
        <v>-6.543787381269827E-3</v>
      </c>
      <c r="O1327" s="4">
        <f t="shared" si="440"/>
        <v>2.1243419546825135E-4</v>
      </c>
      <c r="P1327" s="4">
        <f t="shared" si="441"/>
        <v>0.11170483460559799</v>
      </c>
      <c r="Q1327" s="4"/>
      <c r="T1327" s="4">
        <f t="shared" si="424"/>
        <v>-6.2903871447368698E-4</v>
      </c>
      <c r="U1327" s="4">
        <f t="shared" si="425"/>
        <v>-6.2903871447368698E-4</v>
      </c>
      <c r="V1327" s="2">
        <f t="shared" si="433"/>
        <v>3.0880082346885804E-3</v>
      </c>
      <c r="W1327" s="4">
        <f t="shared" si="434"/>
        <v>-6.9428718476582715E-3</v>
      </c>
      <c r="X1327" s="4">
        <f t="shared" si="435"/>
        <v>-3.7056040134542255E-3</v>
      </c>
      <c r="Y1327" s="4">
        <f t="shared" si="428"/>
        <v>-4.7021214334210405E-3</v>
      </c>
      <c r="Z1327" s="4">
        <f t="shared" si="429"/>
        <v>1.5734802675246545E-3</v>
      </c>
      <c r="AA1327" s="4">
        <f t="shared" si="439"/>
        <v>4.2217724052466424E-4</v>
      </c>
    </row>
    <row r="1328" spans="1:27" x14ac:dyDescent="0.3">
      <c r="A1328" s="1">
        <f t="shared" si="421"/>
        <v>16</v>
      </c>
      <c r="B1328" s="1">
        <f t="shared" si="422"/>
        <v>1</v>
      </c>
      <c r="C1328" s="10">
        <v>41008</v>
      </c>
      <c r="D1328" s="3">
        <v>1382.2</v>
      </c>
      <c r="E1328" s="3">
        <v>1397.45</v>
      </c>
      <c r="F1328" s="3">
        <f t="shared" si="430"/>
        <v>1402.3319999999999</v>
      </c>
      <c r="G1328" s="3">
        <f t="shared" si="436"/>
        <v>1405.7980000000002</v>
      </c>
      <c r="H1328" s="4">
        <f t="shared" si="423"/>
        <v>-1.1358434424353315E-2</v>
      </c>
      <c r="I1328" s="4">
        <f t="shared" si="426"/>
        <v>-4.5061799038673166E-4</v>
      </c>
      <c r="J1328" s="4">
        <f t="shared" si="427"/>
        <v>-1.0907816433966584E-2</v>
      </c>
      <c r="K1328" s="4">
        <f t="shared" si="431"/>
        <v>6.6412508583200405E-3</v>
      </c>
      <c r="L1328" s="4">
        <f t="shared" si="437"/>
        <v>7.3958571755551516E-3</v>
      </c>
      <c r="M1328" s="4">
        <f t="shared" si="432"/>
        <v>-1.4356086861028513E-2</v>
      </c>
      <c r="N1328" s="4">
        <f t="shared" si="438"/>
        <v>-1.6786195456246333E-2</v>
      </c>
      <c r="O1328" s="4">
        <f t="shared" si="440"/>
        <v>-2.5075965851543546E-3</v>
      </c>
      <c r="P1328" s="4">
        <f t="shared" si="441"/>
        <v>9.907760814249375E-2</v>
      </c>
      <c r="Q1328" s="4"/>
      <c r="T1328" s="4">
        <f t="shared" si="424"/>
        <v>-1.1358434424353315E-2</v>
      </c>
      <c r="U1328" s="4">
        <f t="shared" si="425"/>
        <v>-1.1358434424353315E-2</v>
      </c>
      <c r="V1328" s="2">
        <f t="shared" si="433"/>
        <v>7.4316205081255008E-3</v>
      </c>
      <c r="W1328" s="4">
        <f t="shared" si="434"/>
        <v>-2.6426956969558338E-3</v>
      </c>
      <c r="X1328" s="4">
        <f t="shared" si="435"/>
        <v>-1.8651444475210676E-2</v>
      </c>
      <c r="Y1328" s="4">
        <f t="shared" si="428"/>
        <v>-5.9103856860480888E-3</v>
      </c>
      <c r="Z1328" s="4">
        <f t="shared" si="429"/>
        <v>3.5759760701957748E-4</v>
      </c>
      <c r="AA1328" s="4">
        <f t="shared" si="439"/>
        <v>-4.9188796421394546E-3</v>
      </c>
    </row>
    <row r="1329" spans="1:27" x14ac:dyDescent="0.3">
      <c r="A1329" s="1">
        <f t="shared" si="421"/>
        <v>16</v>
      </c>
      <c r="B1329" s="1">
        <f t="shared" si="422"/>
        <v>2</v>
      </c>
      <c r="C1329" s="10">
        <v>41009</v>
      </c>
      <c r="D1329" s="3">
        <v>1358.59</v>
      </c>
      <c r="E1329" s="3">
        <v>1382.18</v>
      </c>
      <c r="F1329" s="3">
        <f t="shared" si="430"/>
        <v>1390.242</v>
      </c>
      <c r="G1329" s="3">
        <f t="shared" si="436"/>
        <v>1400.0059999999999</v>
      </c>
      <c r="H1329" s="4">
        <f t="shared" si="423"/>
        <v>-1.7081464332224083E-2</v>
      </c>
      <c r="I1329" s="4">
        <f t="shared" si="426"/>
        <v>-1.446968600780047E-5</v>
      </c>
      <c r="J1329" s="4">
        <f t="shared" si="427"/>
        <v>-1.7066994646216284E-2</v>
      </c>
      <c r="K1329" s="4">
        <f t="shared" si="431"/>
        <v>1.154319201273327E-2</v>
      </c>
      <c r="L1329" s="4">
        <f t="shared" si="437"/>
        <v>1.6211675428865365E-2</v>
      </c>
      <c r="M1329" s="4">
        <f t="shared" si="432"/>
        <v>-2.2767259225372306E-2</v>
      </c>
      <c r="N1329" s="4">
        <f t="shared" si="438"/>
        <v>-2.9582730359726989E-2</v>
      </c>
      <c r="O1329" s="4">
        <f t="shared" si="440"/>
        <v>-7.1868628504551755E-3</v>
      </c>
      <c r="P1329" s="4">
        <f t="shared" si="441"/>
        <v>8.0303753180661588E-2</v>
      </c>
      <c r="Q1329" s="4"/>
      <c r="T1329" s="4">
        <f t="shared" si="424"/>
        <v>-1.7081464332224083E-2</v>
      </c>
      <c r="U1329" s="4">
        <f t="shared" si="425"/>
        <v>-1.7081464332224083E-2</v>
      </c>
      <c r="V1329" s="2">
        <f t="shared" si="433"/>
        <v>2.6653161626392648E-2</v>
      </c>
      <c r="W1329" s="4">
        <f t="shared" si="434"/>
        <v>1.6386630010128755E-2</v>
      </c>
      <c r="X1329" s="4">
        <f t="shared" si="435"/>
        <v>-4.2599222009245721E-2</v>
      </c>
      <c r="Y1329" s="4">
        <f t="shared" si="428"/>
        <v>-1.0695659924130254E-3</v>
      </c>
      <c r="Z1329" s="4">
        <f t="shared" si="429"/>
        <v>5.2289398778222864E-3</v>
      </c>
      <c r="AA1329" s="4">
        <f t="shared" si="439"/>
        <v>-1.3851904920660832E-2</v>
      </c>
    </row>
    <row r="1330" spans="1:27" x14ac:dyDescent="0.3">
      <c r="A1330" s="1">
        <f t="shared" si="421"/>
        <v>16</v>
      </c>
      <c r="B1330" s="1">
        <f t="shared" si="422"/>
        <v>3</v>
      </c>
      <c r="C1330" s="10">
        <v>41010</v>
      </c>
      <c r="D1330" s="3">
        <v>1368.71</v>
      </c>
      <c r="E1330" s="3">
        <v>1358.98</v>
      </c>
      <c r="F1330" s="3">
        <f t="shared" si="430"/>
        <v>1381.308</v>
      </c>
      <c r="G1330" s="3">
        <f t="shared" si="436"/>
        <v>1395.625</v>
      </c>
      <c r="H1330" s="4">
        <f t="shared" si="423"/>
        <v>7.4488992264039322E-3</v>
      </c>
      <c r="I1330" s="4">
        <f t="shared" si="426"/>
        <v>2.8706232196622976E-4</v>
      </c>
      <c r="J1330" s="4">
        <f t="shared" si="427"/>
        <v>7.1618369044377022E-3</v>
      </c>
      <c r="K1330" s="4">
        <f t="shared" si="431"/>
        <v>1.9039960547332209E-2</v>
      </c>
      <c r="L1330" s="4">
        <f t="shared" si="437"/>
        <v>2.9461099784008189E-2</v>
      </c>
      <c r="M1330" s="4">
        <f t="shared" si="432"/>
        <v>-9.1203410101150188E-3</v>
      </c>
      <c r="N1330" s="4">
        <f t="shared" si="438"/>
        <v>-1.9285266457680226E-2</v>
      </c>
      <c r="O1330" s="4">
        <f t="shared" si="440"/>
        <v>-1.0460214362428862E-2</v>
      </c>
      <c r="P1330" s="4">
        <f t="shared" si="441"/>
        <v>8.8350826972010285E-2</v>
      </c>
      <c r="Q1330" s="4"/>
      <c r="T1330" s="4">
        <f t="shared" si="424"/>
        <v>7.4488992264039322E-3</v>
      </c>
      <c r="U1330" s="4">
        <f t="shared" si="425"/>
        <v>7.4488992264039322E-3</v>
      </c>
      <c r="V1330" s="2">
        <f t="shared" si="433"/>
        <v>4.0328575950066017E-2</v>
      </c>
      <c r="W1330" s="4">
        <f t="shared" si="434"/>
        <v>2.9925290190565314E-2</v>
      </c>
      <c r="X1330" s="4">
        <f t="shared" si="435"/>
        <v>-3.1605088511228452E-2</v>
      </c>
      <c r="Y1330" s="4">
        <f t="shared" si="428"/>
        <v>6.3337266252955935E-3</v>
      </c>
      <c r="Z1330" s="4">
        <f t="shared" si="429"/>
        <v>1.2678912104464937E-2</v>
      </c>
      <c r="AA1330" s="4">
        <f t="shared" si="439"/>
        <v>-2.0308636809173723E-2</v>
      </c>
    </row>
    <row r="1331" spans="1:27" x14ac:dyDescent="0.3">
      <c r="A1331" s="1">
        <f t="shared" si="421"/>
        <v>16</v>
      </c>
      <c r="B1331" s="1">
        <f t="shared" si="422"/>
        <v>4</v>
      </c>
      <c r="C1331" s="10">
        <v>41011</v>
      </c>
      <c r="D1331" s="3">
        <v>1387.57</v>
      </c>
      <c r="E1331" s="3">
        <v>1368.77</v>
      </c>
      <c r="F1331" s="3">
        <f t="shared" si="430"/>
        <v>1379.03</v>
      </c>
      <c r="G1331" s="3">
        <f t="shared" si="436"/>
        <v>1393.828</v>
      </c>
      <c r="H1331" s="4">
        <f t="shared" si="423"/>
        <v>1.3779398119397024E-2</v>
      </c>
      <c r="I1331" s="4">
        <f t="shared" si="426"/>
        <v>4.3836897516599884E-5</v>
      </c>
      <c r="J1331" s="4">
        <f t="shared" si="427"/>
        <v>1.3735561221880424E-2</v>
      </c>
      <c r="K1331" s="4">
        <f t="shared" si="431"/>
        <v>5.980083436228233E-3</v>
      </c>
      <c r="L1331" s="4">
        <f t="shared" si="437"/>
        <v>1.8859607464936527E-2</v>
      </c>
      <c r="M1331" s="4">
        <f t="shared" si="432"/>
        <v>6.1927586782013185E-3</v>
      </c>
      <c r="N1331" s="4">
        <f t="shared" si="438"/>
        <v>-4.4897935756779443E-3</v>
      </c>
      <c r="O1331" s="4">
        <f t="shared" si="440"/>
        <v>-1.0664687186952732E-2</v>
      </c>
      <c r="P1331" s="4">
        <f t="shared" si="441"/>
        <v>0.1033476463104326</v>
      </c>
      <c r="Q1331" s="4"/>
      <c r="T1331" s="4">
        <f t="shared" si="424"/>
        <v>1.3779398119397024E-2</v>
      </c>
      <c r="U1331" s="4">
        <f t="shared" si="425"/>
        <v>1.3779398119397024E-2</v>
      </c>
      <c r="V1331" s="2">
        <f t="shared" si="433"/>
        <v>2.2101102497972543E-2</v>
      </c>
      <c r="W1331" s="4">
        <f t="shared" si="434"/>
        <v>1.1880091472992738E-2</v>
      </c>
      <c r="X1331" s="4">
        <f t="shared" si="435"/>
        <v>-8.1417624521073519E-3</v>
      </c>
      <c r="Y1331" s="4">
        <f t="shared" si="428"/>
        <v>-6.5633091253207085E-3</v>
      </c>
      <c r="Z1331" s="4">
        <f t="shared" si="429"/>
        <v>-2.9944267760599526E-4</v>
      </c>
      <c r="AA1331" s="4">
        <f t="shared" si="439"/>
        <v>-2.1010545027565872E-2</v>
      </c>
    </row>
    <row r="1332" spans="1:27" x14ac:dyDescent="0.3">
      <c r="A1332" s="1">
        <f t="shared" si="421"/>
        <v>16</v>
      </c>
      <c r="B1332" s="1">
        <f t="shared" si="422"/>
        <v>5</v>
      </c>
      <c r="C1332" s="10">
        <v>41012</v>
      </c>
      <c r="D1332" s="3">
        <v>1370.26</v>
      </c>
      <c r="E1332" s="3">
        <v>1387.61</v>
      </c>
      <c r="F1332" s="3">
        <f t="shared" si="430"/>
        <v>1373.4659999999999</v>
      </c>
      <c r="G1332" s="3">
        <f t="shared" si="436"/>
        <v>1390.5260000000001</v>
      </c>
      <c r="H1332" s="4">
        <f t="shared" si="423"/>
        <v>-1.2475046303970212E-2</v>
      </c>
      <c r="I1332" s="4">
        <f t="shared" si="426"/>
        <v>2.8827374474775055E-5</v>
      </c>
      <c r="J1332" s="4">
        <f t="shared" si="427"/>
        <v>-1.2503873678444986E-2</v>
      </c>
      <c r="K1332" s="4">
        <f t="shared" si="431"/>
        <v>-9.5869037237761041E-3</v>
      </c>
      <c r="L1332" s="4">
        <f t="shared" si="437"/>
        <v>3.7531640045387923E-3</v>
      </c>
      <c r="M1332" s="4">
        <f t="shared" si="432"/>
        <v>-2.3342405272499677E-3</v>
      </c>
      <c r="N1332" s="4">
        <f t="shared" si="438"/>
        <v>-1.4574340932855678E-2</v>
      </c>
      <c r="O1332" s="4">
        <f t="shared" si="440"/>
        <v>-1.2450191934377543E-2</v>
      </c>
      <c r="P1332" s="4">
        <f t="shared" si="441"/>
        <v>8.9583333333333404E-2</v>
      </c>
      <c r="Q1332" s="4"/>
      <c r="T1332" s="4">
        <f t="shared" si="424"/>
        <v>-1.2475046303970212E-2</v>
      </c>
      <c r="U1332" s="4">
        <f t="shared" si="425"/>
        <v>-1.2475046303970212E-2</v>
      </c>
      <c r="V1332" s="2">
        <f t="shared" si="433"/>
        <v>7.5743926432540274E-3</v>
      </c>
      <c r="W1332" s="4">
        <f t="shared" si="434"/>
        <v>-2.501351283178545E-3</v>
      </c>
      <c r="X1332" s="4">
        <f t="shared" si="435"/>
        <v>-1.9898718242160635E-2</v>
      </c>
      <c r="Y1332" s="4">
        <f t="shared" si="428"/>
        <v>-2.1936194201035809E-2</v>
      </c>
      <c r="Z1332" s="4">
        <f t="shared" si="429"/>
        <v>-1.5769257633115819E-2</v>
      </c>
      <c r="AA1332" s="4">
        <f t="shared" si="439"/>
        <v>-2.42400819559161E-2</v>
      </c>
    </row>
    <row r="1333" spans="1:27" x14ac:dyDescent="0.3">
      <c r="A1333" s="1">
        <f t="shared" si="421"/>
        <v>17</v>
      </c>
      <c r="B1333" s="1">
        <f t="shared" si="422"/>
        <v>1</v>
      </c>
      <c r="C1333" s="10">
        <v>41015</v>
      </c>
      <c r="D1333" s="3">
        <v>1369.57</v>
      </c>
      <c r="E1333" s="3">
        <v>1370.27</v>
      </c>
      <c r="F1333" s="3">
        <f t="shared" si="430"/>
        <v>1370.94</v>
      </c>
      <c r="G1333" s="3">
        <f t="shared" si="436"/>
        <v>1386.636</v>
      </c>
      <c r="H1333" s="4">
        <f t="shared" si="423"/>
        <v>-5.0355407003054497E-4</v>
      </c>
      <c r="I1333" s="4">
        <f t="shared" si="426"/>
        <v>7.2978850728992348E-6</v>
      </c>
      <c r="J1333" s="4">
        <f t="shared" si="427"/>
        <v>-5.1085195510344424E-4</v>
      </c>
      <c r="K1333" s="4">
        <f t="shared" si="431"/>
        <v>7.4620874870465193E-4</v>
      </c>
      <c r="L1333" s="4">
        <f t="shared" si="437"/>
        <v>1.3334857780437382E-2</v>
      </c>
      <c r="M1333" s="4">
        <f t="shared" si="432"/>
        <v>-9.9931433906671205E-4</v>
      </c>
      <c r="N1333" s="4">
        <f t="shared" si="438"/>
        <v>-1.2307483723197747E-2</v>
      </c>
      <c r="O1333" s="4">
        <f t="shared" si="440"/>
        <v>-1.1460531407668038E-2</v>
      </c>
      <c r="P1333" s="4">
        <f t="shared" si="441"/>
        <v>8.903466921119596E-2</v>
      </c>
      <c r="Q1333" s="4"/>
      <c r="T1333" s="4">
        <f t="shared" si="424"/>
        <v>-5.0355407003054497E-4</v>
      </c>
      <c r="U1333" s="4">
        <f t="shared" si="425"/>
        <v>-5.0355407003054497E-4</v>
      </c>
      <c r="V1333" s="2">
        <f t="shared" si="433"/>
        <v>8.7136747770496514E-3</v>
      </c>
      <c r="W1333" s="4">
        <f t="shared" si="434"/>
        <v>-1.3734619707209302E-3</v>
      </c>
      <c r="X1333" s="4">
        <f t="shared" si="435"/>
        <v>-9.1376067139343868E-3</v>
      </c>
      <c r="Y1333" s="4">
        <f t="shared" si="428"/>
        <v>-1.1731923529957547E-2</v>
      </c>
      <c r="Z1333" s="4">
        <f t="shared" si="429"/>
        <v>-5.5006464869302744E-3</v>
      </c>
      <c r="AA1333" s="4">
        <f t="shared" si="439"/>
        <v>-2.2385569180479251E-2</v>
      </c>
    </row>
    <row r="1334" spans="1:27" x14ac:dyDescent="0.3">
      <c r="A1334" s="1">
        <f t="shared" si="421"/>
        <v>17</v>
      </c>
      <c r="B1334" s="1">
        <f t="shared" si="422"/>
        <v>2</v>
      </c>
      <c r="C1334" s="10">
        <v>41016</v>
      </c>
      <c r="D1334" s="3">
        <v>1390.78</v>
      </c>
      <c r="E1334" s="3">
        <v>1369.57</v>
      </c>
      <c r="F1334" s="3">
        <f t="shared" si="430"/>
        <v>1377.3779999999999</v>
      </c>
      <c r="G1334" s="3">
        <f t="shared" si="436"/>
        <v>1383.81</v>
      </c>
      <c r="H1334" s="4">
        <f t="shared" si="423"/>
        <v>1.5486612586432266E-2</v>
      </c>
      <c r="I1334" s="4">
        <f t="shared" si="426"/>
        <v>0</v>
      </c>
      <c r="J1334" s="4">
        <f t="shared" si="427"/>
        <v>1.5486612586432266E-2</v>
      </c>
      <c r="K1334" s="4">
        <f t="shared" si="431"/>
        <v>3.2546711741641408E-3</v>
      </c>
      <c r="L1334" s="4">
        <f t="shared" si="437"/>
        <v>9.831958611502524E-3</v>
      </c>
      <c r="M1334" s="4">
        <f t="shared" si="432"/>
        <v>9.7300813574777902E-3</v>
      </c>
      <c r="N1334" s="4">
        <f t="shared" si="438"/>
        <v>5.0368186383969093E-3</v>
      </c>
      <c r="O1334" s="4">
        <f t="shared" si="440"/>
        <v>-4.624742949999293E-3</v>
      </c>
      <c r="P1334" s="4">
        <f t="shared" si="441"/>
        <v>0.10590012722646316</v>
      </c>
      <c r="Q1334" s="4"/>
      <c r="T1334" s="4">
        <f t="shared" si="424"/>
        <v>1.5486612586432266E-2</v>
      </c>
      <c r="U1334" s="4">
        <f t="shared" si="425"/>
        <v>1.5486612586432266E-2</v>
      </c>
      <c r="V1334" s="2">
        <f t="shared" si="433"/>
        <v>-8.0171148608687536E-3</v>
      </c>
      <c r="W1334" s="4">
        <f t="shared" si="434"/>
        <v>-1.7936943712260095E-2</v>
      </c>
      <c r="X1334" s="4">
        <f t="shared" si="435"/>
        <v>2.3693682420745078E-2</v>
      </c>
      <c r="Y1334" s="4">
        <f t="shared" si="428"/>
        <v>-9.2547386908503008E-3</v>
      </c>
      <c r="Z1334" s="4">
        <f t="shared" si="429"/>
        <v>-3.0078423787333343E-3</v>
      </c>
      <c r="AA1334" s="4">
        <f t="shared" si="439"/>
        <v>-9.2530652936683201E-3</v>
      </c>
    </row>
    <row r="1335" spans="1:27" x14ac:dyDescent="0.3">
      <c r="A1335" s="1">
        <f t="shared" si="421"/>
        <v>17</v>
      </c>
      <c r="B1335" s="1">
        <f t="shared" si="422"/>
        <v>3</v>
      </c>
      <c r="C1335" s="10">
        <v>41017</v>
      </c>
      <c r="D1335" s="3">
        <v>1385.14</v>
      </c>
      <c r="E1335" s="3">
        <v>1390.78</v>
      </c>
      <c r="F1335" s="3">
        <f t="shared" si="430"/>
        <v>1380.664</v>
      </c>
      <c r="G1335" s="3">
        <f t="shared" si="436"/>
        <v>1380.9860000000001</v>
      </c>
      <c r="H1335" s="4">
        <f t="shared" si="423"/>
        <v>-4.0552783330216665E-3</v>
      </c>
      <c r="I1335" s="4">
        <f t="shared" si="426"/>
        <v>0</v>
      </c>
      <c r="J1335" s="4">
        <f t="shared" si="427"/>
        <v>-4.0552783330216665E-3</v>
      </c>
      <c r="K1335" s="4">
        <f t="shared" si="431"/>
        <v>-8.0782007218971573E-3</v>
      </c>
      <c r="L1335" s="4">
        <f t="shared" si="437"/>
        <v>-7.3739596165859986E-3</v>
      </c>
      <c r="M1335" s="4">
        <f t="shared" si="432"/>
        <v>3.2419183813006732E-3</v>
      </c>
      <c r="N1335" s="4">
        <f t="shared" si="438"/>
        <v>3.0079957363796563E-3</v>
      </c>
      <c r="O1335" s="4">
        <f t="shared" si="440"/>
        <v>-2.324674762118749E-4</v>
      </c>
      <c r="P1335" s="4">
        <f t="shared" si="441"/>
        <v>0.10141539440203579</v>
      </c>
      <c r="Q1335" s="4"/>
      <c r="T1335" s="4">
        <f t="shared" si="424"/>
        <v>-4.0552783330216665E-3</v>
      </c>
      <c r="U1335" s="4">
        <f t="shared" si="425"/>
        <v>-4.0552783330216665E-3</v>
      </c>
      <c r="V1335" s="2">
        <f t="shared" si="433"/>
        <v>-1.5868793051381194E-2</v>
      </c>
      <c r="W1335" s="4">
        <f t="shared" si="434"/>
        <v>-2.5710105120867455E-2</v>
      </c>
      <c r="X1335" s="4">
        <f t="shared" si="435"/>
        <v>1.2004003769973232E-2</v>
      </c>
      <c r="Y1335" s="4">
        <f t="shared" si="428"/>
        <v>-2.0446302957284931E-2</v>
      </c>
      <c r="Z1335" s="4">
        <f t="shared" si="429"/>
        <v>-1.4269972252971547E-2</v>
      </c>
      <c r="AA1335" s="4">
        <f t="shared" si="439"/>
        <v>-4.6622476667043515E-4</v>
      </c>
    </row>
    <row r="1336" spans="1:27" x14ac:dyDescent="0.3">
      <c r="A1336" s="1">
        <f t="shared" si="421"/>
        <v>17</v>
      </c>
      <c r="B1336" s="1">
        <f t="shared" si="422"/>
        <v>4</v>
      </c>
      <c r="C1336" s="10">
        <v>41018</v>
      </c>
      <c r="D1336" s="3">
        <v>1376.92</v>
      </c>
      <c r="E1336" s="3">
        <v>1385.08</v>
      </c>
      <c r="F1336" s="3">
        <f t="shared" si="430"/>
        <v>1378.5340000000001</v>
      </c>
      <c r="G1336" s="3">
        <f t="shared" si="436"/>
        <v>1378.7819999999999</v>
      </c>
      <c r="H1336" s="4">
        <f t="shared" si="423"/>
        <v>-5.9344181815556745E-3</v>
      </c>
      <c r="I1336" s="4">
        <f t="shared" si="426"/>
        <v>-4.3316921033377709E-5</v>
      </c>
      <c r="J1336" s="4">
        <f t="shared" si="427"/>
        <v>-5.8911012605222966E-3</v>
      </c>
      <c r="K1336" s="4">
        <f t="shared" si="431"/>
        <v>-4.4778867118125962E-3</v>
      </c>
      <c r="L1336" s="4">
        <f t="shared" si="437"/>
        <v>-4.4407865711128666E-3</v>
      </c>
      <c r="M1336" s="4">
        <f t="shared" si="432"/>
        <v>-1.170808989839955E-3</v>
      </c>
      <c r="N1336" s="4">
        <f t="shared" si="438"/>
        <v>-1.3504672964978167E-3</v>
      </c>
      <c r="O1336" s="4">
        <f t="shared" si="440"/>
        <v>-1.80112134328661E-4</v>
      </c>
      <c r="P1336" s="4">
        <f t="shared" si="441"/>
        <v>9.4879134860051034E-2</v>
      </c>
      <c r="Q1336" s="4"/>
      <c r="T1336" s="4">
        <f t="shared" si="424"/>
        <v>-5.9344181815556745E-3</v>
      </c>
      <c r="U1336" s="4">
        <f t="shared" si="425"/>
        <v>-5.9344181815556745E-3</v>
      </c>
      <c r="V1336" s="2">
        <f t="shared" si="433"/>
        <v>1.7543353018466263E-3</v>
      </c>
      <c r="W1336" s="4">
        <f t="shared" si="434"/>
        <v>-8.2632080511718768E-3</v>
      </c>
      <c r="X1336" s="4">
        <f t="shared" si="435"/>
        <v>-7.6752884539157407E-3</v>
      </c>
      <c r="Y1336" s="4">
        <f t="shared" si="428"/>
        <v>-1.6890880643086765E-2</v>
      </c>
      <c r="Z1336" s="4">
        <f t="shared" si="429"/>
        <v>-1.0692132113112091E-2</v>
      </c>
      <c r="AA1336" s="4">
        <f t="shared" si="439"/>
        <v>-3.5967310355820197E-4</v>
      </c>
    </row>
    <row r="1337" spans="1:27" x14ac:dyDescent="0.3">
      <c r="A1337" s="1">
        <f t="shared" si="421"/>
        <v>17</v>
      </c>
      <c r="B1337" s="1">
        <f t="shared" si="422"/>
        <v>5</v>
      </c>
      <c r="C1337" s="10">
        <v>41019</v>
      </c>
      <c r="D1337" s="3">
        <v>1378.53</v>
      </c>
      <c r="E1337" s="3">
        <v>1376.96</v>
      </c>
      <c r="F1337" s="3">
        <f t="shared" si="430"/>
        <v>1380.1879999999999</v>
      </c>
      <c r="G1337" s="3">
        <f t="shared" si="436"/>
        <v>1376.827</v>
      </c>
      <c r="H1337" s="4">
        <f t="shared" si="423"/>
        <v>1.1692763559247449E-3</v>
      </c>
      <c r="I1337" s="4">
        <f t="shared" si="426"/>
        <v>2.9050344246552899E-5</v>
      </c>
      <c r="J1337" s="4">
        <f t="shared" si="427"/>
        <v>1.1402260116781919E-3</v>
      </c>
      <c r="K1337" s="4">
        <f t="shared" si="431"/>
        <v>2.6744473172006294E-3</v>
      </c>
      <c r="L1337" s="4">
        <f t="shared" si="437"/>
        <v>-2.049663177398429E-4</v>
      </c>
      <c r="M1337" s="4">
        <f t="shared" si="432"/>
        <v>-1.2012856219586767E-3</v>
      </c>
      <c r="N1337" s="4">
        <f t="shared" si="438"/>
        <v>1.2369019491918552E-3</v>
      </c>
      <c r="O1337" s="4">
        <f t="shared" si="440"/>
        <v>2.4381043575401888E-3</v>
      </c>
      <c r="P1337" s="4">
        <f t="shared" si="441"/>
        <v>9.6159351145038222E-2</v>
      </c>
      <c r="Q1337" s="4"/>
      <c r="T1337" s="4">
        <f t="shared" si="424"/>
        <v>1.1692763559247449E-3</v>
      </c>
      <c r="U1337" s="4">
        <f t="shared" si="425"/>
        <v>1.1692763559247449E-3</v>
      </c>
      <c r="V1337" s="2">
        <f t="shared" si="433"/>
        <v>-4.8368823170555162E-3</v>
      </c>
      <c r="W1337" s="4">
        <f t="shared" si="434"/>
        <v>-1.4788513493885016E-2</v>
      </c>
      <c r="X1337" s="4">
        <f t="shared" si="435"/>
        <v>6.0353509552931424E-3</v>
      </c>
      <c r="Y1337" s="4">
        <f t="shared" si="428"/>
        <v>-9.8277278363804697E-3</v>
      </c>
      <c r="Z1337" s="4">
        <f t="shared" si="429"/>
        <v>-3.5844443639304552E-3</v>
      </c>
      <c r="AA1337" s="4">
        <f t="shared" si="439"/>
        <v>4.894187406168031E-3</v>
      </c>
    </row>
    <row r="1338" spans="1:27" x14ac:dyDescent="0.3">
      <c r="A1338" s="1">
        <f t="shared" si="421"/>
        <v>18</v>
      </c>
      <c r="B1338" s="1">
        <f t="shared" si="422"/>
        <v>1</v>
      </c>
      <c r="C1338" s="10">
        <v>41022</v>
      </c>
      <c r="D1338" s="3">
        <v>1366.94</v>
      </c>
      <c r="E1338" s="3">
        <v>1378.53</v>
      </c>
      <c r="F1338" s="3">
        <f t="shared" si="430"/>
        <v>1379.6619999999998</v>
      </c>
      <c r="G1338" s="3">
        <f t="shared" si="436"/>
        <v>1375.3009999999999</v>
      </c>
      <c r="H1338" s="4">
        <f t="shared" si="423"/>
        <v>-8.40750654682881E-3</v>
      </c>
      <c r="I1338" s="4">
        <f t="shared" si="426"/>
        <v>0</v>
      </c>
      <c r="J1338" s="4">
        <f t="shared" si="427"/>
        <v>-8.40750654682881E-3</v>
      </c>
      <c r="K1338" s="4">
        <f t="shared" si="431"/>
        <v>3.1283323540292922E-3</v>
      </c>
      <c r="L1338" s="4">
        <f t="shared" si="437"/>
        <v>-1.6684439221489229E-3</v>
      </c>
      <c r="M1338" s="4">
        <f t="shared" si="432"/>
        <v>-9.2210990807891739E-3</v>
      </c>
      <c r="N1338" s="4">
        <f t="shared" si="438"/>
        <v>-6.0793964375797562E-3</v>
      </c>
      <c r="O1338" s="4">
        <f t="shared" si="440"/>
        <v>3.1903375422475573E-3</v>
      </c>
      <c r="P1338" s="4">
        <f t="shared" si="441"/>
        <v>8.6943384223918702E-2</v>
      </c>
      <c r="Q1338" s="4"/>
      <c r="T1338" s="4">
        <f t="shared" si="424"/>
        <v>-8.40750654682881E-3</v>
      </c>
      <c r="U1338" s="4">
        <f t="shared" si="425"/>
        <v>-8.40750654682881E-3</v>
      </c>
      <c r="V1338" s="2">
        <f t="shared" si="433"/>
        <v>-6.4996771923716105E-3</v>
      </c>
      <c r="W1338" s="4">
        <f t="shared" si="434"/>
        <v>-1.6434680420447885E-2</v>
      </c>
      <c r="X1338" s="4">
        <f t="shared" si="435"/>
        <v>-1.920310754470295E-3</v>
      </c>
      <c r="Y1338" s="4">
        <f t="shared" si="428"/>
        <v>-9.379502213976116E-3</v>
      </c>
      <c r="Z1338" s="4">
        <f t="shared" si="429"/>
        <v>-3.1333925670321131E-3</v>
      </c>
      <c r="AA1338" s="4">
        <f t="shared" si="439"/>
        <v>6.362058149882382E-3</v>
      </c>
    </row>
    <row r="1339" spans="1:27" x14ac:dyDescent="0.3">
      <c r="A1339" s="1">
        <f t="shared" si="421"/>
        <v>18</v>
      </c>
      <c r="B1339" s="1">
        <f t="shared" si="422"/>
        <v>2</v>
      </c>
      <c r="C1339" s="10">
        <v>41023</v>
      </c>
      <c r="D1339" s="3">
        <v>1371.97</v>
      </c>
      <c r="E1339" s="3">
        <v>1366.97</v>
      </c>
      <c r="F1339" s="3">
        <f t="shared" si="430"/>
        <v>1375.9</v>
      </c>
      <c r="G1339" s="3">
        <f t="shared" si="436"/>
        <v>1376.6389999999999</v>
      </c>
      <c r="H1339" s="4">
        <f t="shared" si="423"/>
        <v>3.6797518545071272E-3</v>
      </c>
      <c r="I1339" s="4">
        <f t="shared" si="426"/>
        <v>2.1946830146145926E-5</v>
      </c>
      <c r="J1339" s="4">
        <f t="shared" si="427"/>
        <v>3.6578050243609812E-3</v>
      </c>
      <c r="K1339" s="4">
        <f t="shared" si="431"/>
        <v>7.2735452909418914E-3</v>
      </c>
      <c r="L1339" s="4">
        <f t="shared" si="437"/>
        <v>7.4749277786718181E-3</v>
      </c>
      <c r="M1339" s="4">
        <f t="shared" si="432"/>
        <v>-2.8563122319936502E-3</v>
      </c>
      <c r="N1339" s="4">
        <f t="shared" si="438"/>
        <v>-3.3915935840840403E-3</v>
      </c>
      <c r="O1339" s="4">
        <f t="shared" si="440"/>
        <v>-5.3864151548489064E-4</v>
      </c>
      <c r="P1339" s="4">
        <f t="shared" si="441"/>
        <v>9.0943066157760918E-2</v>
      </c>
      <c r="Q1339" s="4"/>
      <c r="T1339" s="4">
        <f t="shared" si="424"/>
        <v>3.6797518545071272E-3</v>
      </c>
      <c r="U1339" s="4">
        <f t="shared" si="425"/>
        <v>3.6797518545071272E-3</v>
      </c>
      <c r="V1339" s="2">
        <f t="shared" si="433"/>
        <v>1.7440414356153098E-2</v>
      </c>
      <c r="W1339" s="4">
        <f t="shared" si="434"/>
        <v>7.266010212591603E-3</v>
      </c>
      <c r="X1339" s="4">
        <f t="shared" si="435"/>
        <v>-1.3524784653216142E-2</v>
      </c>
      <c r="Y1339" s="4">
        <f t="shared" si="428"/>
        <v>-5.2859752239078342E-3</v>
      </c>
      <c r="Z1339" s="4">
        <f t="shared" si="429"/>
        <v>9.8594513307089025E-4</v>
      </c>
      <c r="AA1339" s="4">
        <f t="shared" si="439"/>
        <v>-1.0730532940121289E-3</v>
      </c>
    </row>
    <row r="1340" spans="1:27" x14ac:dyDescent="0.3">
      <c r="A1340" s="1">
        <f t="shared" si="421"/>
        <v>18</v>
      </c>
      <c r="B1340" s="1">
        <f t="shared" si="422"/>
        <v>3</v>
      </c>
      <c r="C1340" s="10">
        <v>41024</v>
      </c>
      <c r="D1340" s="3">
        <v>1390.69</v>
      </c>
      <c r="E1340" s="3">
        <v>1372.11</v>
      </c>
      <c r="F1340" s="3">
        <f t="shared" si="430"/>
        <v>1377.0099999999998</v>
      </c>
      <c r="G1340" s="3">
        <f t="shared" si="436"/>
        <v>1378.837</v>
      </c>
      <c r="H1340" s="4">
        <f t="shared" si="423"/>
        <v>1.3644613220405714E-2</v>
      </c>
      <c r="I1340" s="4">
        <f t="shared" si="426"/>
        <v>1.0204304758841132E-4</v>
      </c>
      <c r="J1340" s="4">
        <f t="shared" si="427"/>
        <v>1.3542570172817302E-2</v>
      </c>
      <c r="K1340" s="4">
        <f t="shared" si="431"/>
        <v>1.1807838363811823E-3</v>
      </c>
      <c r="L1340" s="4">
        <f t="shared" si="437"/>
        <v>4.0452779579728086E-3</v>
      </c>
      <c r="M1340" s="4">
        <f t="shared" si="432"/>
        <v>9.9345683764099704E-3</v>
      </c>
      <c r="N1340" s="4">
        <f t="shared" si="438"/>
        <v>8.5963750610116105E-3</v>
      </c>
      <c r="O1340" s="4">
        <f t="shared" si="440"/>
        <v>-1.3137363467057544E-3</v>
      </c>
      <c r="P1340" s="4">
        <f t="shared" si="441"/>
        <v>0.10582856234096705</v>
      </c>
      <c r="Q1340" s="4"/>
      <c r="T1340" s="4">
        <f t="shared" si="424"/>
        <v>1.3644613220405714E-2</v>
      </c>
      <c r="U1340" s="4">
        <f t="shared" si="425"/>
        <v>1.3644613220405714E-2</v>
      </c>
      <c r="V1340" s="2">
        <f t="shared" si="433"/>
        <v>9.599335262432904E-3</v>
      </c>
      <c r="W1340" s="4">
        <f t="shared" si="434"/>
        <v>-4.9665809019143242E-4</v>
      </c>
      <c r="X1340" s="4">
        <f t="shared" si="435"/>
        <v>4.0068151955758658E-3</v>
      </c>
      <c r="Y1340" s="4">
        <f t="shared" si="428"/>
        <v>-1.1302767084271947E-2</v>
      </c>
      <c r="Z1340" s="4">
        <f t="shared" si="429"/>
        <v>-5.0687841026723357E-3</v>
      </c>
      <c r="AA1340" s="4">
        <f t="shared" si="439"/>
        <v>-2.6465526732066774E-3</v>
      </c>
    </row>
    <row r="1341" spans="1:27" x14ac:dyDescent="0.3">
      <c r="A1341" s="1">
        <f t="shared" si="421"/>
        <v>18</v>
      </c>
      <c r="B1341" s="1">
        <f t="shared" si="422"/>
        <v>4</v>
      </c>
      <c r="C1341" s="10">
        <v>41025</v>
      </c>
      <c r="D1341" s="3">
        <v>1399.98</v>
      </c>
      <c r="E1341" s="3">
        <v>1390.64</v>
      </c>
      <c r="F1341" s="3">
        <f t="shared" si="430"/>
        <v>1381.6220000000001</v>
      </c>
      <c r="G1341" s="3">
        <f t="shared" si="436"/>
        <v>1380.078</v>
      </c>
      <c r="H1341" s="4">
        <f t="shared" si="423"/>
        <v>6.6801371980815018E-3</v>
      </c>
      <c r="I1341" s="4">
        <f t="shared" si="426"/>
        <v>-3.5953375662408244E-5</v>
      </c>
      <c r="J1341" s="4">
        <f t="shared" si="427"/>
        <v>6.7160905737439101E-3</v>
      </c>
      <c r="K1341" s="4">
        <f t="shared" si="431"/>
        <v>-9.8206645621956006E-3</v>
      </c>
      <c r="L1341" s="4">
        <f t="shared" si="437"/>
        <v>-9.2208424115606397E-3</v>
      </c>
      <c r="M1341" s="4">
        <f t="shared" si="432"/>
        <v>1.3287281181104489E-2</v>
      </c>
      <c r="N1341" s="4">
        <f t="shared" si="438"/>
        <v>1.4420924034728503E-2</v>
      </c>
      <c r="O1341" s="4">
        <f t="shared" si="440"/>
        <v>1.1028728981843285E-3</v>
      </c>
      <c r="P1341" s="4">
        <f t="shared" si="441"/>
        <v>0.11321564885496192</v>
      </c>
      <c r="Q1341" s="4"/>
      <c r="T1341" s="4">
        <f t="shared" si="424"/>
        <v>6.6801371980815018E-3</v>
      </c>
      <c r="U1341" s="4">
        <f t="shared" si="425"/>
        <v>6.6801371980815018E-3</v>
      </c>
      <c r="V1341" s="2">
        <f t="shared" si="433"/>
        <v>-9.9015596574362225E-3</v>
      </c>
      <c r="W1341" s="4">
        <f t="shared" si="434"/>
        <v>-1.9802544060861828E-2</v>
      </c>
      <c r="X1341" s="4">
        <f t="shared" si="435"/>
        <v>1.6747523458152939E-2</v>
      </c>
      <c r="Y1341" s="4">
        <f t="shared" si="428"/>
        <v>-2.2167040315784196E-2</v>
      </c>
      <c r="Z1341" s="4">
        <f t="shared" si="429"/>
        <v>-1.6001559290271767E-2</v>
      </c>
      <c r="AA1341" s="4">
        <f t="shared" si="439"/>
        <v>2.2400608182315163E-3</v>
      </c>
    </row>
    <row r="1342" spans="1:27" x14ac:dyDescent="0.3">
      <c r="A1342" s="1">
        <f t="shared" si="421"/>
        <v>18</v>
      </c>
      <c r="B1342" s="1">
        <f t="shared" si="422"/>
        <v>5</v>
      </c>
      <c r="C1342" s="10">
        <v>41026</v>
      </c>
      <c r="D1342" s="3">
        <v>1403.36</v>
      </c>
      <c r="E1342" s="3">
        <v>1400.19</v>
      </c>
      <c r="F1342" s="3">
        <f t="shared" si="430"/>
        <v>1386.588</v>
      </c>
      <c r="G1342" s="3">
        <f t="shared" si="436"/>
        <v>1383.3879999999999</v>
      </c>
      <c r="H1342" s="4">
        <f t="shared" si="423"/>
        <v>2.4143202045742666E-3</v>
      </c>
      <c r="I1342" s="4">
        <f t="shared" si="426"/>
        <v>1.5000214288778151E-4</v>
      </c>
      <c r="J1342" s="4">
        <f t="shared" si="427"/>
        <v>2.2643180616864849E-3</v>
      </c>
      <c r="K1342" s="4">
        <f t="shared" si="431"/>
        <v>-1.256089372705327E-2</v>
      </c>
      <c r="L1342" s="4">
        <f t="shared" si="437"/>
        <v>-1.3436699889363676E-2</v>
      </c>
      <c r="M1342" s="4">
        <f t="shared" si="432"/>
        <v>1.2095878516185005E-2</v>
      </c>
      <c r="N1342" s="4">
        <f t="shared" si="438"/>
        <v>1.4437019838252161E-2</v>
      </c>
      <c r="O1342" s="4">
        <f t="shared" si="440"/>
        <v>2.2802417056208284E-3</v>
      </c>
      <c r="P1342" s="4">
        <f t="shared" si="441"/>
        <v>0.11590330788804071</v>
      </c>
      <c r="Q1342" s="4"/>
      <c r="T1342" s="4">
        <f t="shared" si="424"/>
        <v>2.4143202045742666E-3</v>
      </c>
      <c r="U1342" s="4">
        <f t="shared" si="425"/>
        <v>2.4143202045742666E-3</v>
      </c>
      <c r="V1342" s="2">
        <f t="shared" si="433"/>
        <v>-1.532164745210649E-2</v>
      </c>
      <c r="W1342" s="4">
        <f t="shared" si="434"/>
        <v>-2.5168430977585431E-2</v>
      </c>
      <c r="X1342" s="4">
        <f t="shared" si="435"/>
        <v>1.8011940255199328E-2</v>
      </c>
      <c r="Y1342" s="4">
        <f t="shared" si="428"/>
        <v>-2.4873102034695921E-2</v>
      </c>
      <c r="Z1342" s="4">
        <f t="shared" si="429"/>
        <v>-1.8724683404162817E-2</v>
      </c>
      <c r="AA1342" s="4">
        <f t="shared" si="439"/>
        <v>4.6370494454379338E-3</v>
      </c>
    </row>
    <row r="1343" spans="1:27" x14ac:dyDescent="0.3">
      <c r="A1343" s="1">
        <f t="shared" si="421"/>
        <v>19</v>
      </c>
      <c r="B1343" s="1">
        <f t="shared" si="422"/>
        <v>1</v>
      </c>
      <c r="C1343" s="10">
        <v>41029</v>
      </c>
      <c r="D1343" s="3">
        <v>1397.91</v>
      </c>
      <c r="E1343" s="3">
        <v>1403.26</v>
      </c>
      <c r="F1343" s="3">
        <f t="shared" si="430"/>
        <v>1392.7819999999997</v>
      </c>
      <c r="G1343" s="3">
        <f t="shared" si="436"/>
        <v>1386.222</v>
      </c>
      <c r="H1343" s="4">
        <f t="shared" si="423"/>
        <v>-3.8835366548852887E-3</v>
      </c>
      <c r="I1343" s="4">
        <f t="shared" si="426"/>
        <v>-7.1257553300585062E-5</v>
      </c>
      <c r="J1343" s="4">
        <f t="shared" si="427"/>
        <v>-3.8122791015847038E-3</v>
      </c>
      <c r="K1343" s="4">
        <f t="shared" si="431"/>
        <v>-8.4511458214571664E-3</v>
      </c>
      <c r="L1343" s="4">
        <f t="shared" si="437"/>
        <v>-1.3137517576863189E-2</v>
      </c>
      <c r="M1343" s="4">
        <f t="shared" si="432"/>
        <v>3.6818396561704449E-3</v>
      </c>
      <c r="N1343" s="4">
        <f t="shared" si="438"/>
        <v>8.4315499249038774E-3</v>
      </c>
      <c r="O1343" s="4">
        <f t="shared" si="440"/>
        <v>4.6927198460556957E-3</v>
      </c>
      <c r="P1343" s="4">
        <f t="shared" si="441"/>
        <v>0.11156965648854976</v>
      </c>
      <c r="Q1343" s="4"/>
      <c r="T1343" s="4">
        <f t="shared" si="424"/>
        <v>-3.8835366548852887E-3</v>
      </c>
      <c r="U1343" s="4">
        <f t="shared" si="425"/>
        <v>-3.8835366548852887E-3</v>
      </c>
      <c r="V1343" s="2">
        <f t="shared" si="433"/>
        <v>-2.5952000912096575E-2</v>
      </c>
      <c r="W1343" s="4">
        <f t="shared" si="434"/>
        <v>-3.5692480902975603E-2</v>
      </c>
      <c r="X1343" s="4">
        <f t="shared" si="435"/>
        <v>2.2656444320891939E-2</v>
      </c>
      <c r="Y1343" s="4">
        <f t="shared" si="428"/>
        <v>-2.0814597868571219E-2</v>
      </c>
      <c r="Z1343" s="4">
        <f t="shared" si="429"/>
        <v>-1.4640589355655291E-2</v>
      </c>
      <c r="AA1343" s="4">
        <f t="shared" si="439"/>
        <v>9.5095755337176006E-3</v>
      </c>
    </row>
    <row r="1344" spans="1:27" x14ac:dyDescent="0.3">
      <c r="A1344" s="1">
        <f t="shared" si="421"/>
        <v>19</v>
      </c>
      <c r="B1344" s="1">
        <f t="shared" si="422"/>
        <v>2</v>
      </c>
      <c r="C1344" s="10">
        <v>41030</v>
      </c>
      <c r="D1344" s="3">
        <v>1405.82</v>
      </c>
      <c r="E1344" s="3">
        <v>1397.86</v>
      </c>
      <c r="F1344" s="3">
        <f t="shared" si="430"/>
        <v>1399.5519999999999</v>
      </c>
      <c r="G1344" s="3">
        <f t="shared" si="436"/>
        <v>1387.7260000000001</v>
      </c>
      <c r="H1344" s="4">
        <f t="shared" si="423"/>
        <v>5.6584472533996134E-3</v>
      </c>
      <c r="I1344" s="4">
        <f t="shared" si="426"/>
        <v>-3.576768175360495E-5</v>
      </c>
      <c r="J1344" s="4">
        <f t="shared" si="427"/>
        <v>5.6942149351532183E-3</v>
      </c>
      <c r="K1344" s="4">
        <f t="shared" si="431"/>
        <v>5.365152263008212E-5</v>
      </c>
      <c r="L1344" s="4">
        <f t="shared" si="437"/>
        <v>-8.7233401609864512E-3</v>
      </c>
      <c r="M1344" s="4">
        <f t="shared" si="432"/>
        <v>4.4785760014633465E-3</v>
      </c>
      <c r="N1344" s="4">
        <f t="shared" si="438"/>
        <v>1.3038596956459576E-2</v>
      </c>
      <c r="O1344" s="4">
        <f t="shared" si="440"/>
        <v>8.4121722553383762E-3</v>
      </c>
      <c r="P1344" s="4">
        <f t="shared" si="441"/>
        <v>0.11785941475826975</v>
      </c>
      <c r="Q1344" s="4"/>
      <c r="T1344" s="4">
        <f t="shared" si="424"/>
        <v>5.6584472533996134E-3</v>
      </c>
      <c r="U1344" s="4">
        <f t="shared" si="425"/>
        <v>5.6584472533996134E-3</v>
      </c>
      <c r="V1344" s="2">
        <f t="shared" si="433"/>
        <v>-1.8556273293702779E-2</v>
      </c>
      <c r="W1344" s="4">
        <f t="shared" si="434"/>
        <v>-2.8370710560765827E-2</v>
      </c>
      <c r="X1344" s="4">
        <f t="shared" si="435"/>
        <v>2.4672551149077536E-2</v>
      </c>
      <c r="Y1344" s="4">
        <f t="shared" si="428"/>
        <v>-1.2415845379148327E-2</v>
      </c>
      <c r="Z1344" s="4">
        <f t="shared" si="429"/>
        <v>-6.1888806341903468E-3</v>
      </c>
      <c r="AA1344" s="4">
        <f t="shared" si="439"/>
        <v>1.7190202776364426E-2</v>
      </c>
    </row>
    <row r="1345" spans="1:27" x14ac:dyDescent="0.3">
      <c r="A1345" s="1">
        <f t="shared" si="421"/>
        <v>19</v>
      </c>
      <c r="B1345" s="1">
        <f t="shared" si="422"/>
        <v>3</v>
      </c>
      <c r="C1345" s="10">
        <v>41031</v>
      </c>
      <c r="D1345" s="3">
        <v>1402.31</v>
      </c>
      <c r="E1345" s="3">
        <v>1405.5</v>
      </c>
      <c r="F1345" s="3">
        <f t="shared" si="430"/>
        <v>1401.8759999999997</v>
      </c>
      <c r="G1345" s="3">
        <f t="shared" si="436"/>
        <v>1389.4429999999998</v>
      </c>
      <c r="H1345" s="4">
        <f t="shared" si="423"/>
        <v>-2.4967634547808332E-3</v>
      </c>
      <c r="I1345" s="4">
        <f t="shared" si="426"/>
        <v>-2.2762515827057258E-4</v>
      </c>
      <c r="J1345" s="4">
        <f t="shared" si="427"/>
        <v>-2.2691382965102608E-3</v>
      </c>
      <c r="K1345" s="4">
        <f t="shared" si="431"/>
        <v>-2.8826592309115031E-3</v>
      </c>
      <c r="L1345" s="4">
        <f t="shared" si="437"/>
        <v>-1.2666391619600387E-2</v>
      </c>
      <c r="M1345" s="4">
        <f t="shared" si="432"/>
        <v>3.0958515589124612E-4</v>
      </c>
      <c r="N1345" s="4">
        <f t="shared" si="438"/>
        <v>9.2605454128022457E-3</v>
      </c>
      <c r="O1345" s="4">
        <f t="shared" si="440"/>
        <v>8.8660852450599317E-3</v>
      </c>
      <c r="P1345" s="4">
        <f t="shared" si="441"/>
        <v>0.11506838422391862</v>
      </c>
      <c r="Q1345" s="4"/>
      <c r="T1345" s="4">
        <f t="shared" si="424"/>
        <v>-2.4967634547808332E-3</v>
      </c>
      <c r="U1345" s="4">
        <f t="shared" si="425"/>
        <v>-2.4967634547808332E-3</v>
      </c>
      <c r="V1345" s="2">
        <f t="shared" si="433"/>
        <v>-1.0762402014482567E-2</v>
      </c>
      <c r="W1345" s="4">
        <f t="shared" si="434"/>
        <v>-2.0654777994337705E-2</v>
      </c>
      <c r="X1345" s="4">
        <f t="shared" si="435"/>
        <v>8.3555645039511978E-3</v>
      </c>
      <c r="Y1345" s="4">
        <f t="shared" si="428"/>
        <v>-1.5315543779154532E-2</v>
      </c>
      <c r="Z1345" s="4">
        <f t="shared" si="429"/>
        <v>-9.1068623568110272E-3</v>
      </c>
      <c r="AA1345" s="4">
        <f t="shared" si="439"/>
        <v>1.8057966173085156E-2</v>
      </c>
    </row>
    <row r="1346" spans="1:27" x14ac:dyDescent="0.3">
      <c r="A1346" s="1">
        <f t="shared" si="421"/>
        <v>19</v>
      </c>
      <c r="B1346" s="1">
        <f t="shared" si="422"/>
        <v>4</v>
      </c>
      <c r="C1346" s="10">
        <v>41032</v>
      </c>
      <c r="D1346" s="3">
        <v>1391.57</v>
      </c>
      <c r="E1346" s="3">
        <v>1402.32</v>
      </c>
      <c r="F1346" s="3">
        <f t="shared" si="430"/>
        <v>1400.194</v>
      </c>
      <c r="G1346" s="3">
        <f t="shared" si="436"/>
        <v>1390.9079999999999</v>
      </c>
      <c r="H1346" s="4">
        <f t="shared" si="423"/>
        <v>-7.6587915653457579E-3</v>
      </c>
      <c r="I1346" s="4">
        <f t="shared" si="426"/>
        <v>7.1310908429597635E-6</v>
      </c>
      <c r="J1346" s="4">
        <f t="shared" si="427"/>
        <v>-7.6659226561887174E-3</v>
      </c>
      <c r="K1346" s="4">
        <f t="shared" si="431"/>
        <v>2.8524363371839054E-5</v>
      </c>
      <c r="L1346" s="4">
        <f t="shared" si="437"/>
        <v>-8.1833229140172298E-3</v>
      </c>
      <c r="M1346" s="4">
        <f t="shared" si="432"/>
        <v>-6.1591465182681999E-3</v>
      </c>
      <c r="N1346" s="4">
        <f t="shared" si="438"/>
        <v>4.7594808571094178E-4</v>
      </c>
      <c r="O1346" s="4">
        <f t="shared" si="440"/>
        <v>6.6730383667368935E-3</v>
      </c>
      <c r="P1346" s="4">
        <f t="shared" si="441"/>
        <v>0.10652830788804074</v>
      </c>
      <c r="Q1346" s="4"/>
      <c r="T1346" s="4">
        <f t="shared" si="424"/>
        <v>-7.6587915653457579E-3</v>
      </c>
      <c r="U1346" s="4">
        <f t="shared" si="425"/>
        <v>-7.6587915653457579E-3</v>
      </c>
      <c r="V1346" s="2">
        <f t="shared" si="433"/>
        <v>-1.6615441664110842E-3</v>
      </c>
      <c r="W1346" s="4">
        <f t="shared" si="434"/>
        <v>-1.164492872474701E-2</v>
      </c>
      <c r="X1346" s="4">
        <f t="shared" si="435"/>
        <v>-6.0072286746954114E-3</v>
      </c>
      <c r="Y1346" s="4">
        <f t="shared" si="428"/>
        <v>-1.2440659232181465E-2</v>
      </c>
      <c r="Z1346" s="4">
        <f t="shared" si="429"/>
        <v>-6.2138509447640248E-3</v>
      </c>
      <c r="AA1346" s="4">
        <f t="shared" si="439"/>
        <v>1.3442171592519436E-2</v>
      </c>
    </row>
    <row r="1347" spans="1:27" x14ac:dyDescent="0.3">
      <c r="A1347" s="1">
        <f t="shared" ref="A1347:A1410" si="442">WEEKNUM(C1347,2)</f>
        <v>19</v>
      </c>
      <c r="B1347" s="1">
        <f t="shared" ref="B1347:B1410" si="443">WEEKDAY(C1347,2)</f>
        <v>5</v>
      </c>
      <c r="C1347" s="10">
        <v>41033</v>
      </c>
      <c r="D1347" s="3">
        <v>1369.1</v>
      </c>
      <c r="E1347" s="3">
        <v>1391.51</v>
      </c>
      <c r="F1347" s="3">
        <f t="shared" si="430"/>
        <v>1393.3419999999999</v>
      </c>
      <c r="G1347" s="3">
        <f t="shared" si="436"/>
        <v>1389.9649999999999</v>
      </c>
      <c r="H1347" s="4">
        <f t="shared" ref="H1347:H1410" si="444">(D1347-D1346)/D1346</f>
        <v>-1.6147229388388674E-2</v>
      </c>
      <c r="I1347" s="4">
        <f t="shared" si="426"/>
        <v>-4.3116767392186836E-5</v>
      </c>
      <c r="J1347" s="4">
        <f t="shared" si="427"/>
        <v>-1.6104112620996487E-2</v>
      </c>
      <c r="K1347" s="4">
        <f t="shared" si="431"/>
        <v>5.6285346766601621E-3</v>
      </c>
      <c r="L1347" s="4">
        <f t="shared" si="437"/>
        <v>5.12610456774267E-4</v>
      </c>
      <c r="M1347" s="4">
        <f t="shared" si="432"/>
        <v>-1.7398456373237843E-2</v>
      </c>
      <c r="N1347" s="4">
        <f t="shared" si="438"/>
        <v>-1.5011169345990734E-2</v>
      </c>
      <c r="O1347" s="4">
        <f t="shared" si="440"/>
        <v>2.4665838872251502E-3</v>
      </c>
      <c r="P1347" s="4">
        <f t="shared" si="441"/>
        <v>8.8660941475826982E-2</v>
      </c>
      <c r="Q1347" s="4"/>
      <c r="T1347" s="4">
        <f t="shared" ref="T1347:T1410" si="445">(D1347-D1346)/D1346</f>
        <v>-1.6147229388388674E-2</v>
      </c>
      <c r="U1347" s="4">
        <f t="shared" ref="U1347:U1410" si="446">(D1347-D1346)/D1346</f>
        <v>-1.6147229388388674E-2</v>
      </c>
      <c r="V1347" s="2">
        <f t="shared" si="433"/>
        <v>8.4724447925723922E-3</v>
      </c>
      <c r="W1347" s="4">
        <f t="shared" si="434"/>
        <v>-1.6122796553533169E-3</v>
      </c>
      <c r="X1347" s="4">
        <f t="shared" si="435"/>
        <v>-2.4412837760802639E-2</v>
      </c>
      <c r="Y1347" s="4">
        <f t="shared" si="428"/>
        <v>-6.9104744838967124E-3</v>
      </c>
      <c r="Z1347" s="4">
        <f t="shared" si="429"/>
        <v>-6.4879700047251038E-4</v>
      </c>
      <c r="AA1347" s="4">
        <f t="shared" si="439"/>
        <v>4.8709494096299015E-3</v>
      </c>
    </row>
    <row r="1348" spans="1:27" x14ac:dyDescent="0.3">
      <c r="A1348" s="1">
        <f t="shared" si="442"/>
        <v>20</v>
      </c>
      <c r="B1348" s="1">
        <f t="shared" si="443"/>
        <v>1</v>
      </c>
      <c r="C1348" s="10">
        <v>41036</v>
      </c>
      <c r="D1348" s="3">
        <v>1369.58</v>
      </c>
      <c r="E1348" s="3">
        <v>1368.79</v>
      </c>
      <c r="F1348" s="3">
        <f t="shared" si="430"/>
        <v>1387.6759999999999</v>
      </c>
      <c r="G1348" s="3">
        <f t="shared" si="436"/>
        <v>1390.2289999999998</v>
      </c>
      <c r="H1348" s="4">
        <f t="shared" si="444"/>
        <v>3.5059528157184883E-4</v>
      </c>
      <c r="I1348" s="4">
        <f t="shared" ref="I1348:I1411" si="447">(E1348-D1347)/D1347</f>
        <v>-2.2642611934843725E-4</v>
      </c>
      <c r="J1348" s="4">
        <f t="shared" ref="J1348:J1411" si="448">H1348-I1348</f>
        <v>5.7702140092028606E-4</v>
      </c>
      <c r="K1348" s="4">
        <f t="shared" si="431"/>
        <v>1.687239792564452E-2</v>
      </c>
      <c r="L1348" s="4">
        <f t="shared" si="437"/>
        <v>1.7108562802814552E-2</v>
      </c>
      <c r="M1348" s="4">
        <f t="shared" si="432"/>
        <v>-1.3040508014839202E-2</v>
      </c>
      <c r="N1348" s="4">
        <f t="shared" si="438"/>
        <v>-1.4852948686870933E-2</v>
      </c>
      <c r="O1348" s="4">
        <f t="shared" si="440"/>
        <v>-1.8640751179192772E-3</v>
      </c>
      <c r="P1348" s="4">
        <f t="shared" si="441"/>
        <v>8.9042620865139976E-2</v>
      </c>
      <c r="Q1348" s="4"/>
      <c r="T1348" s="4">
        <f t="shared" si="445"/>
        <v>3.5059528157184883E-4</v>
      </c>
      <c r="U1348" s="4">
        <f t="shared" si="446"/>
        <v>3.5059528157184883E-4</v>
      </c>
      <c r="V1348" s="2">
        <f t="shared" si="433"/>
        <v>2.1043020962676337E-2</v>
      </c>
      <c r="W1348" s="4">
        <f t="shared" si="434"/>
        <v>1.0832590753049563E-2</v>
      </c>
      <c r="X1348" s="4">
        <f t="shared" si="435"/>
        <v>-2.0265968481518949E-2</v>
      </c>
      <c r="Y1348" s="4">
        <f t="shared" si="428"/>
        <v>4.1931909689656207E-3</v>
      </c>
      <c r="Z1348" s="4">
        <f t="shared" si="429"/>
        <v>1.0524879836220951E-2</v>
      </c>
      <c r="AA1348" s="4">
        <f t="shared" si="439"/>
        <v>-3.6660439322160742E-3</v>
      </c>
    </row>
    <row r="1349" spans="1:27" x14ac:dyDescent="0.3">
      <c r="A1349" s="1">
        <f t="shared" si="442"/>
        <v>20</v>
      </c>
      <c r="B1349" s="1">
        <f t="shared" si="443"/>
        <v>2</v>
      </c>
      <c r="C1349" s="10">
        <v>41037</v>
      </c>
      <c r="D1349" s="3">
        <v>1363.72</v>
      </c>
      <c r="E1349" s="3">
        <v>1369.16</v>
      </c>
      <c r="F1349" s="3">
        <f t="shared" si="430"/>
        <v>1379.2559999999999</v>
      </c>
      <c r="G1349" s="3">
        <f t="shared" si="436"/>
        <v>1389.404</v>
      </c>
      <c r="H1349" s="4">
        <f t="shared" si="444"/>
        <v>-4.2786839761093914E-3</v>
      </c>
      <c r="I1349" s="4">
        <f t="shared" si="447"/>
        <v>-3.0666335664937089E-4</v>
      </c>
      <c r="J1349" s="4">
        <f t="shared" si="448"/>
        <v>-3.9720206194600203E-3</v>
      </c>
      <c r="K1349" s="4">
        <f t="shared" si="431"/>
        <v>9.9008455146832944E-3</v>
      </c>
      <c r="L1349" s="4">
        <f t="shared" si="437"/>
        <v>1.6558198701629639E-2</v>
      </c>
      <c r="M1349" s="4">
        <f t="shared" si="432"/>
        <v>-1.126404380332573E-2</v>
      </c>
      <c r="N1349" s="4">
        <f t="shared" si="438"/>
        <v>-1.8485624051751665E-2</v>
      </c>
      <c r="O1349" s="4">
        <f t="shared" si="440"/>
        <v>-7.441410260170811E-3</v>
      </c>
      <c r="P1349" s="4">
        <f t="shared" si="441"/>
        <v>8.4382951653944119E-2</v>
      </c>
      <c r="Q1349" s="4"/>
      <c r="T1349" s="4">
        <f t="shared" si="445"/>
        <v>-4.2786839761093914E-3</v>
      </c>
      <c r="U1349" s="4">
        <f t="shared" si="446"/>
        <v>-4.2786839761093914E-3</v>
      </c>
      <c r="V1349" s="2">
        <f t="shared" si="433"/>
        <v>2.6460666773755467E-2</v>
      </c>
      <c r="W1349" s="4">
        <f t="shared" si="434"/>
        <v>1.6196060106017953E-2</v>
      </c>
      <c r="X1349" s="4">
        <f t="shared" si="435"/>
        <v>-2.9946934884978099E-2</v>
      </c>
      <c r="Y1349" s="4">
        <f t="shared" si="428"/>
        <v>-2.691434354577017E-3</v>
      </c>
      <c r="Z1349" s="4">
        <f t="shared" si="429"/>
        <v>3.596845230571613E-3</v>
      </c>
      <c r="AA1349" s="4">
        <f t="shared" si="439"/>
        <v>-1.4501783427839803E-2</v>
      </c>
    </row>
    <row r="1350" spans="1:27" x14ac:dyDescent="0.3">
      <c r="A1350" s="1">
        <f t="shared" si="442"/>
        <v>20</v>
      </c>
      <c r="B1350" s="1">
        <f t="shared" si="443"/>
        <v>3</v>
      </c>
      <c r="C1350" s="10">
        <v>41038</v>
      </c>
      <c r="D1350" s="3">
        <v>1354.58</v>
      </c>
      <c r="E1350" s="3">
        <v>1363.2</v>
      </c>
      <c r="F1350" s="3">
        <f t="shared" si="430"/>
        <v>1369.71</v>
      </c>
      <c r="G1350" s="3">
        <f t="shared" si="436"/>
        <v>1385.7929999999999</v>
      </c>
      <c r="H1350" s="4">
        <f t="shared" si="444"/>
        <v>-6.702255594990247E-3</v>
      </c>
      <c r="I1350" s="4">
        <f t="shared" si="447"/>
        <v>-3.8130994632327883E-4</v>
      </c>
      <c r="J1350" s="4">
        <f t="shared" si="448"/>
        <v>-6.3209456486669679E-3</v>
      </c>
      <c r="K1350" s="4">
        <f t="shared" si="431"/>
        <v>7.16606048162382E-3</v>
      </c>
      <c r="L1350" s="4">
        <f t="shared" si="437"/>
        <v>1.872899943618259E-2</v>
      </c>
      <c r="M1350" s="4">
        <f t="shared" si="432"/>
        <v>-1.1046133853151476E-2</v>
      </c>
      <c r="N1350" s="4">
        <f t="shared" si="438"/>
        <v>-2.2523565929399244E-2</v>
      </c>
      <c r="O1350" s="4">
        <f t="shared" si="440"/>
        <v>-1.1873052902006421E-2</v>
      </c>
      <c r="P1350" s="4">
        <f t="shared" si="441"/>
        <v>7.7115139949109429E-2</v>
      </c>
      <c r="Q1350" s="4"/>
      <c r="T1350" s="4">
        <f t="shared" si="445"/>
        <v>-6.702255594990247E-3</v>
      </c>
      <c r="U1350" s="4">
        <f t="shared" si="446"/>
        <v>-6.702255594990247E-3</v>
      </c>
      <c r="V1350" s="2">
        <f t="shared" si="433"/>
        <v>2.8297597747338102E-2</v>
      </c>
      <c r="W1350" s="4">
        <f t="shared" si="434"/>
        <v>1.8014621769864639E-2</v>
      </c>
      <c r="X1350" s="4">
        <f t="shared" si="435"/>
        <v>-3.4036696593477918E-2</v>
      </c>
      <c r="Y1350" s="4">
        <f t="shared" ref="Y1350:Y1413" si="449">(SUM(D1346:D1349)*(0.99/4.01)-D1349)/D1349</f>
        <v>-5.3921198236332726E-3</v>
      </c>
      <c r="Z1350" s="4">
        <f t="shared" ref="Z1350:Z1413" si="450">(SUM(D1346:D1349)*(0.995/4.005)-D1349)/D1349</f>
        <v>8.7913126513423543E-4</v>
      </c>
      <c r="AA1350" s="4">
        <f t="shared" si="439"/>
        <v>-2.2944968028555821E-2</v>
      </c>
    </row>
    <row r="1351" spans="1:27" x14ac:dyDescent="0.3">
      <c r="A1351" s="1">
        <f t="shared" si="442"/>
        <v>20</v>
      </c>
      <c r="B1351" s="1">
        <f t="shared" si="443"/>
        <v>4</v>
      </c>
      <c r="C1351" s="10">
        <v>41039</v>
      </c>
      <c r="D1351" s="3">
        <v>1357.99</v>
      </c>
      <c r="E1351" s="3">
        <v>1354.58</v>
      </c>
      <c r="F1351" s="3">
        <f t="shared" ref="F1351:F1414" si="451">AVERAGE(D1347:D1351)</f>
        <v>1362.9939999999999</v>
      </c>
      <c r="G1351" s="3">
        <f t="shared" si="436"/>
        <v>1381.5939999999998</v>
      </c>
      <c r="H1351" s="4">
        <f t="shared" si="444"/>
        <v>2.5173854626526909E-3</v>
      </c>
      <c r="I1351" s="4">
        <f t="shared" si="447"/>
        <v>0</v>
      </c>
      <c r="J1351" s="4">
        <f t="shared" si="448"/>
        <v>2.5173854626526909E-3</v>
      </c>
      <c r="K1351" s="4">
        <f t="shared" ref="K1351:K1414" si="452">(SUM(D1347:D1350)/4-D1350)/D1350</f>
        <v>7.1350529315359476E-3</v>
      </c>
      <c r="L1351" s="4">
        <f t="shared" si="437"/>
        <v>2.1878860360160745E-2</v>
      </c>
      <c r="M1351" s="4">
        <f t="shared" ref="M1351:M1414" si="453">(D1351-F1351)/F1351</f>
        <v>-3.6713294409219011E-3</v>
      </c>
      <c r="N1351" s="4">
        <f t="shared" si="438"/>
        <v>-1.7084613859064107E-2</v>
      </c>
      <c r="O1351" s="4">
        <f t="shared" si="440"/>
        <v>-1.3696713525136349E-2</v>
      </c>
      <c r="P1351" s="4">
        <f t="shared" si="441"/>
        <v>7.9826653944020443E-2</v>
      </c>
      <c r="Q1351" s="4"/>
      <c r="T1351" s="4">
        <f t="shared" si="445"/>
        <v>2.5173854626526909E-3</v>
      </c>
      <c r="U1351" s="4">
        <f t="shared" si="446"/>
        <v>2.5173854626526909E-3</v>
      </c>
      <c r="V1351" s="2">
        <f t="shared" ref="V1351:V1414" si="454">(D1346-D1350)/D1350</f>
        <v>2.7307357262029566E-2</v>
      </c>
      <c r="W1351" s="4">
        <f t="shared" ref="W1351:W1414" si="455">(D1346*(1-0.01)-D1350)/D1350</f>
        <v>1.703428368940926E-2</v>
      </c>
      <c r="X1351" s="4">
        <f t="shared" ref="X1351:X1414" si="456">(D1351-D1346)/D1346</f>
        <v>-2.4131017483849125E-2</v>
      </c>
      <c r="Y1351" s="4">
        <f t="shared" si="449"/>
        <v>-5.4227407459146925E-3</v>
      </c>
      <c r="Z1351" s="4">
        <f t="shared" si="450"/>
        <v>8.4831727029032996E-4</v>
      </c>
      <c r="AA1351" s="4">
        <f t="shared" si="439"/>
        <v>-2.6567747040767239E-2</v>
      </c>
    </row>
    <row r="1352" spans="1:27" x14ac:dyDescent="0.3">
      <c r="A1352" s="1">
        <f t="shared" si="442"/>
        <v>20</v>
      </c>
      <c r="B1352" s="1">
        <f t="shared" si="443"/>
        <v>5</v>
      </c>
      <c r="C1352" s="10">
        <v>41040</v>
      </c>
      <c r="D1352" s="3">
        <v>1353.39</v>
      </c>
      <c r="E1352" s="3">
        <v>1358.11</v>
      </c>
      <c r="F1352" s="3">
        <f t="shared" si="451"/>
        <v>1359.8520000000001</v>
      </c>
      <c r="G1352" s="3">
        <f t="shared" si="436"/>
        <v>1376.5969999999998</v>
      </c>
      <c r="H1352" s="4">
        <f t="shared" si="444"/>
        <v>-3.3873592589046377E-3</v>
      </c>
      <c r="I1352" s="4">
        <f t="shared" si="447"/>
        <v>8.836589371047715E-5</v>
      </c>
      <c r="J1352" s="4">
        <f t="shared" si="448"/>
        <v>-3.4757251526151148E-3</v>
      </c>
      <c r="K1352" s="4">
        <f t="shared" si="452"/>
        <v>2.5607699614871712E-3</v>
      </c>
      <c r="L1352" s="4">
        <f t="shared" si="437"/>
        <v>1.5600671253510933E-2</v>
      </c>
      <c r="M1352" s="4">
        <f t="shared" si="453"/>
        <v>-4.7519877163102959E-3</v>
      </c>
      <c r="N1352" s="4">
        <f t="shared" si="438"/>
        <v>-1.6858238104543056E-2</v>
      </c>
      <c r="O1352" s="4">
        <f t="shared" si="440"/>
        <v>-1.2372634643376752E-2</v>
      </c>
      <c r="P1352" s="4">
        <f t="shared" si="441"/>
        <v>7.6168893129771154E-2</v>
      </c>
      <c r="Q1352" s="4"/>
      <c r="T1352" s="4">
        <f t="shared" si="445"/>
        <v>-3.3873592589046377E-3</v>
      </c>
      <c r="U1352" s="4">
        <f t="shared" si="446"/>
        <v>-3.3873592589046377E-3</v>
      </c>
      <c r="V1352" s="2">
        <f t="shared" si="454"/>
        <v>8.1812089927023757E-3</v>
      </c>
      <c r="W1352" s="4">
        <f t="shared" si="455"/>
        <v>-1.9006030972246711E-3</v>
      </c>
      <c r="X1352" s="4">
        <f t="shared" si="456"/>
        <v>-1.1474691403111394E-2</v>
      </c>
      <c r="Y1352" s="4">
        <f t="shared" si="449"/>
        <v>-9.9399877687059938E-3</v>
      </c>
      <c r="Z1352" s="4">
        <f t="shared" si="450"/>
        <v>-3.6974121231662417E-3</v>
      </c>
      <c r="AA1352" s="4">
        <f t="shared" si="439"/>
        <v>-2.4035735662888066E-2</v>
      </c>
    </row>
    <row r="1353" spans="1:27" x14ac:dyDescent="0.3">
      <c r="A1353" s="1">
        <f t="shared" si="442"/>
        <v>21</v>
      </c>
      <c r="B1353" s="1">
        <f t="shared" si="443"/>
        <v>1</v>
      </c>
      <c r="C1353" s="10">
        <v>41043</v>
      </c>
      <c r="D1353" s="3">
        <v>1338.35</v>
      </c>
      <c r="E1353" s="3">
        <v>1351.93</v>
      </c>
      <c r="F1353" s="3">
        <f t="shared" si="451"/>
        <v>1353.6060000000002</v>
      </c>
      <c r="G1353" s="3">
        <f t="shared" si="436"/>
        <v>1370.6409999999998</v>
      </c>
      <c r="H1353" s="4">
        <f t="shared" si="444"/>
        <v>-1.1112835176852342E-2</v>
      </c>
      <c r="I1353" s="4">
        <f t="shared" si="447"/>
        <v>-1.0787725637104134E-3</v>
      </c>
      <c r="J1353" s="4">
        <f t="shared" si="448"/>
        <v>-1.0034062613141928E-2</v>
      </c>
      <c r="K1353" s="4">
        <f t="shared" si="452"/>
        <v>2.9777078299676905E-3</v>
      </c>
      <c r="L1353" s="4">
        <f t="shared" si="437"/>
        <v>1.5397549035302835E-2</v>
      </c>
      <c r="M1353" s="4">
        <f t="shared" si="453"/>
        <v>-1.1270635620705221E-2</v>
      </c>
      <c r="N1353" s="4">
        <f t="shared" si="438"/>
        <v>-2.355905010867174E-2</v>
      </c>
      <c r="O1353" s="4">
        <f t="shared" si="440"/>
        <v>-1.2728359547203369E-2</v>
      </c>
      <c r="P1353" s="4">
        <f t="shared" si="441"/>
        <v>6.4209605597964375E-2</v>
      </c>
      <c r="Q1353" s="4"/>
      <c r="T1353" s="4">
        <f t="shared" si="445"/>
        <v>-1.1112835176852342E-2</v>
      </c>
      <c r="U1353" s="4">
        <f t="shared" si="446"/>
        <v>-1.1112835176852342E-2</v>
      </c>
      <c r="V1353" s="2">
        <f t="shared" si="454"/>
        <v>1.1962553292103405E-2</v>
      </c>
      <c r="W1353" s="4">
        <f t="shared" si="455"/>
        <v>1.8429277591823969E-3</v>
      </c>
      <c r="X1353" s="4">
        <f t="shared" si="456"/>
        <v>-2.280261101943663E-2</v>
      </c>
      <c r="Y1353" s="4">
        <f t="shared" si="449"/>
        <v>-9.5282486267650127E-3</v>
      </c>
      <c r="Z1353" s="4">
        <f t="shared" si="450"/>
        <v>-3.2830768631032558E-3</v>
      </c>
      <c r="AA1353" s="4">
        <f t="shared" si="439"/>
        <v>-2.4551840631386369E-2</v>
      </c>
    </row>
    <row r="1354" spans="1:27" x14ac:dyDescent="0.3">
      <c r="A1354" s="1">
        <f t="shared" si="442"/>
        <v>21</v>
      </c>
      <c r="B1354" s="1">
        <f t="shared" si="443"/>
        <v>2</v>
      </c>
      <c r="C1354" s="10">
        <v>41044</v>
      </c>
      <c r="D1354" s="3">
        <v>1330.66</v>
      </c>
      <c r="E1354" s="3">
        <v>1338.36</v>
      </c>
      <c r="F1354" s="3">
        <f t="shared" si="451"/>
        <v>1346.9939999999999</v>
      </c>
      <c r="G1354" s="3">
        <f t="shared" si="436"/>
        <v>1363.125</v>
      </c>
      <c r="H1354" s="4">
        <f t="shared" si="444"/>
        <v>-5.7458811222773024E-3</v>
      </c>
      <c r="I1354" s="4">
        <f t="shared" si="447"/>
        <v>7.4718870250613856E-6</v>
      </c>
      <c r="J1354" s="4">
        <f t="shared" si="448"/>
        <v>-5.7533530093023637E-3</v>
      </c>
      <c r="K1354" s="4">
        <f t="shared" si="452"/>
        <v>9.509844211155501E-3</v>
      </c>
      <c r="L1354" s="4">
        <f t="shared" si="437"/>
        <v>2.1206875796482425E-2</v>
      </c>
      <c r="M1354" s="4">
        <f t="shared" si="453"/>
        <v>-1.2126260399081089E-2</v>
      </c>
      <c r="N1354" s="4">
        <f t="shared" si="438"/>
        <v>-2.3816597890875684E-2</v>
      </c>
      <c r="O1354" s="4">
        <f t="shared" si="440"/>
        <v>-1.2122555724227138E-2</v>
      </c>
      <c r="P1354" s="4">
        <f t="shared" si="441"/>
        <v>5.8094783715012865E-2</v>
      </c>
      <c r="Q1354" s="4"/>
      <c r="T1354" s="4">
        <f t="shared" si="445"/>
        <v>-5.7458811222773024E-3</v>
      </c>
      <c r="U1354" s="4">
        <f t="shared" si="446"/>
        <v>-5.7458811222773024E-3</v>
      </c>
      <c r="V1354" s="2">
        <f t="shared" si="454"/>
        <v>1.8956177382598065E-2</v>
      </c>
      <c r="W1354" s="4">
        <f t="shared" si="455"/>
        <v>8.7666156087719948E-3</v>
      </c>
      <c r="X1354" s="4">
        <f t="shared" si="456"/>
        <v>-2.4242513125861575E-2</v>
      </c>
      <c r="Y1354" s="4">
        <f t="shared" si="449"/>
        <v>-3.0775603301306503E-3</v>
      </c>
      <c r="Z1354" s="4">
        <f t="shared" si="450"/>
        <v>3.2082846343068779E-3</v>
      </c>
      <c r="AA1354" s="4">
        <f t="shared" si="439"/>
        <v>-2.3390871600341014E-2</v>
      </c>
    </row>
    <row r="1355" spans="1:27" x14ac:dyDescent="0.3">
      <c r="A1355" s="1">
        <f t="shared" si="442"/>
        <v>21</v>
      </c>
      <c r="B1355" s="1">
        <f t="shared" si="443"/>
        <v>3</v>
      </c>
      <c r="C1355" s="10">
        <v>41045</v>
      </c>
      <c r="D1355" s="3">
        <v>1324.8</v>
      </c>
      <c r="E1355" s="3">
        <v>1330.78</v>
      </c>
      <c r="F1355" s="3">
        <f t="shared" si="451"/>
        <v>1341.038</v>
      </c>
      <c r="G1355" s="3">
        <f t="shared" ref="G1355:G1418" si="457">AVERAGE(D1346:D1355)</f>
        <v>1355.374</v>
      </c>
      <c r="H1355" s="4">
        <f t="shared" si="444"/>
        <v>-4.4038296785054989E-3</v>
      </c>
      <c r="I1355" s="4">
        <f t="shared" si="447"/>
        <v>9.0180812529038864E-5</v>
      </c>
      <c r="J1355" s="4">
        <f t="shared" si="448"/>
        <v>-4.4940104910345374E-3</v>
      </c>
      <c r="K1355" s="4">
        <f t="shared" si="452"/>
        <v>1.0849879007409855E-2</v>
      </c>
      <c r="L1355" s="4">
        <f t="shared" ref="L1355:L1418" si="458">(SUM(D1346:D1354)/9-D1354)/D1354</f>
        <v>2.1125690342469965E-2</v>
      </c>
      <c r="M1355" s="4">
        <f t="shared" si="453"/>
        <v>-1.210853085445756E-2</v>
      </c>
      <c r="N1355" s="4">
        <f t="shared" ref="N1355:N1418" si="459">(D1355-G1355)/G1355</f>
        <v>-2.2557611404675069E-2</v>
      </c>
      <c r="O1355" s="4">
        <f t="shared" si="440"/>
        <v>-1.0821256038647352E-2</v>
      </c>
      <c r="P1355" s="4">
        <f t="shared" si="441"/>
        <v>5.3435114503816834E-2</v>
      </c>
      <c r="Q1355" s="4"/>
      <c r="T1355" s="4">
        <f t="shared" si="445"/>
        <v>-4.4038296785054989E-3</v>
      </c>
      <c r="U1355" s="4">
        <f t="shared" si="446"/>
        <v>-4.4038296785054989E-3</v>
      </c>
      <c r="V1355" s="2">
        <f t="shared" si="454"/>
        <v>1.7976041964137979E-2</v>
      </c>
      <c r="W1355" s="4">
        <f t="shared" si="455"/>
        <v>7.7962815444965246E-3</v>
      </c>
      <c r="X1355" s="4">
        <f t="shared" si="456"/>
        <v>-2.1984674216362247E-2</v>
      </c>
      <c r="Y1355" s="4">
        <f t="shared" si="449"/>
        <v>-1.7542341971713449E-3</v>
      </c>
      <c r="Z1355" s="4">
        <f t="shared" si="450"/>
        <v>4.5399546690364709E-3</v>
      </c>
      <c r="AA1355" s="4">
        <f t="shared" ref="AA1355:AA1418" si="460">(F1355-F1350)/F1350</f>
        <v>-2.0932898204729485E-2</v>
      </c>
    </row>
    <row r="1356" spans="1:27" x14ac:dyDescent="0.3">
      <c r="A1356" s="1">
        <f t="shared" si="442"/>
        <v>21</v>
      </c>
      <c r="B1356" s="1">
        <f t="shared" si="443"/>
        <v>4</v>
      </c>
      <c r="C1356" s="10">
        <v>41046</v>
      </c>
      <c r="D1356" s="3">
        <v>1304.8599999999999</v>
      </c>
      <c r="E1356" s="3">
        <v>1324.82</v>
      </c>
      <c r="F1356" s="3">
        <f t="shared" si="451"/>
        <v>1330.4119999999998</v>
      </c>
      <c r="G1356" s="3">
        <f t="shared" si="457"/>
        <v>1346.703</v>
      </c>
      <c r="H1356" s="4">
        <f t="shared" si="444"/>
        <v>-1.5051328502415501E-2</v>
      </c>
      <c r="I1356" s="4">
        <f t="shared" si="447"/>
        <v>1.5096618357474194E-5</v>
      </c>
      <c r="J1356" s="4">
        <f t="shared" si="448"/>
        <v>-1.5066425120772975E-2</v>
      </c>
      <c r="K1356" s="4">
        <f t="shared" si="452"/>
        <v>9.057971014492754E-3</v>
      </c>
      <c r="L1356" s="4">
        <f t="shared" si="458"/>
        <v>2.0042438271604845E-2</v>
      </c>
      <c r="M1356" s="4">
        <f t="shared" si="453"/>
        <v>-1.9206080522424566E-2</v>
      </c>
      <c r="N1356" s="4">
        <f t="shared" si="459"/>
        <v>-3.1070696359924998E-2</v>
      </c>
      <c r="O1356" s="4">
        <f t="shared" ref="O1356:O1419" si="461">(F1356-G1356)/D1356</f>
        <v>-1.2484864276627507E-2</v>
      </c>
      <c r="P1356" s="4">
        <f t="shared" si="441"/>
        <v>3.7579516539440201E-2</v>
      </c>
      <c r="Q1356" s="4"/>
      <c r="T1356" s="4">
        <f t="shared" si="445"/>
        <v>-1.5051328502415501E-2</v>
      </c>
      <c r="U1356" s="4">
        <f t="shared" si="446"/>
        <v>-1.5051328502415501E-2</v>
      </c>
      <c r="V1356" s="2">
        <f t="shared" si="454"/>
        <v>2.5052838164251249E-2</v>
      </c>
      <c r="W1356" s="4">
        <f t="shared" si="455"/>
        <v>1.4802309782608773E-2</v>
      </c>
      <c r="X1356" s="4">
        <f t="shared" si="456"/>
        <v>-3.9123999440349423E-2</v>
      </c>
      <c r="Y1356" s="4">
        <f t="shared" si="449"/>
        <v>-3.5237991976580091E-3</v>
      </c>
      <c r="Z1356" s="4">
        <f t="shared" si="450"/>
        <v>2.7592321192712157E-3</v>
      </c>
      <c r="AA1356" s="4">
        <f t="shared" si="460"/>
        <v>-2.3904727386914477E-2</v>
      </c>
    </row>
    <row r="1357" spans="1:27" x14ac:dyDescent="0.3">
      <c r="A1357" s="1">
        <f t="shared" si="442"/>
        <v>21</v>
      </c>
      <c r="B1357" s="1">
        <f t="shared" si="443"/>
        <v>5</v>
      </c>
      <c r="C1357" s="10">
        <v>41047</v>
      </c>
      <c r="D1357" s="3">
        <v>1295.22</v>
      </c>
      <c r="E1357" s="3">
        <v>1305.05</v>
      </c>
      <c r="F1357" s="3">
        <f t="shared" si="451"/>
        <v>1318.778</v>
      </c>
      <c r="G1357" s="3">
        <f t="shared" si="457"/>
        <v>1339.3150000000001</v>
      </c>
      <c r="H1357" s="4">
        <f t="shared" si="444"/>
        <v>-7.387765737320382E-3</v>
      </c>
      <c r="I1357" s="4">
        <f t="shared" si="447"/>
        <v>1.4560949067337077E-4</v>
      </c>
      <c r="J1357" s="4">
        <f t="shared" si="448"/>
        <v>-7.5333752279937525E-3</v>
      </c>
      <c r="K1357" s="4">
        <f t="shared" si="452"/>
        <v>1.5179789402694634E-2</v>
      </c>
      <c r="L1357" s="4">
        <f t="shared" si="458"/>
        <v>3.0159897954144241E-2</v>
      </c>
      <c r="M1357" s="4">
        <f t="shared" si="453"/>
        <v>-1.786350697388036E-2</v>
      </c>
      <c r="N1357" s="4">
        <f t="shared" si="459"/>
        <v>-3.2923546738444671E-2</v>
      </c>
      <c r="O1357" s="4">
        <f t="shared" si="461"/>
        <v>-1.5855993576380872E-2</v>
      </c>
      <c r="P1357" s="4">
        <f t="shared" si="441"/>
        <v>2.9914122137404676E-2</v>
      </c>
      <c r="Q1357" s="4"/>
      <c r="T1357" s="4">
        <f t="shared" si="445"/>
        <v>-7.387765737320382E-3</v>
      </c>
      <c r="U1357" s="4">
        <f t="shared" si="446"/>
        <v>-7.387765737320382E-3</v>
      </c>
      <c r="V1357" s="2">
        <f t="shared" si="454"/>
        <v>3.7191729380929912E-2</v>
      </c>
      <c r="W1357" s="4">
        <f t="shared" si="455"/>
        <v>2.6819812087120688E-2</v>
      </c>
      <c r="X1357" s="4">
        <f t="shared" si="456"/>
        <v>-4.2980958925365242E-2</v>
      </c>
      <c r="Y1357" s="4">
        <f t="shared" si="449"/>
        <v>2.5216872904415817E-3</v>
      </c>
      <c r="Z1357" s="4">
        <f t="shared" si="450"/>
        <v>8.8428369095441724E-3</v>
      </c>
      <c r="AA1357" s="4">
        <f t="shared" si="460"/>
        <v>-3.0204757576559851E-2</v>
      </c>
    </row>
    <row r="1358" spans="1:27" x14ac:dyDescent="0.3">
      <c r="A1358" s="1">
        <f t="shared" si="442"/>
        <v>22</v>
      </c>
      <c r="B1358" s="1">
        <f t="shared" si="443"/>
        <v>1</v>
      </c>
      <c r="C1358" s="10">
        <v>41050</v>
      </c>
      <c r="D1358" s="3">
        <v>1315.99</v>
      </c>
      <c r="E1358" s="3">
        <v>1295.73</v>
      </c>
      <c r="F1358" s="3">
        <f t="shared" si="451"/>
        <v>1314.306</v>
      </c>
      <c r="G1358" s="3">
        <f t="shared" si="457"/>
        <v>1333.9559999999999</v>
      </c>
      <c r="H1358" s="4">
        <f t="shared" si="444"/>
        <v>1.6035885795463306E-2</v>
      </c>
      <c r="I1358" s="4">
        <f t="shared" si="447"/>
        <v>3.9375550099596279E-4</v>
      </c>
      <c r="J1358" s="4">
        <f t="shared" si="448"/>
        <v>1.5642130294467343E-2</v>
      </c>
      <c r="K1358" s="4">
        <f t="shared" si="452"/>
        <v>1.441067926684267E-2</v>
      </c>
      <c r="L1358" s="4">
        <f t="shared" si="458"/>
        <v>3.1448110917235809E-2</v>
      </c>
      <c r="M1358" s="4">
        <f t="shared" si="453"/>
        <v>1.2812845714772429E-3</v>
      </c>
      <c r="N1358" s="4">
        <f t="shared" si="459"/>
        <v>-1.3468210345768448E-2</v>
      </c>
      <c r="O1358" s="4">
        <f t="shared" si="461"/>
        <v>-1.4931724405200544E-2</v>
      </c>
      <c r="P1358" s="4">
        <f t="shared" si="441"/>
        <v>4.6429707379134946E-2</v>
      </c>
      <c r="Q1358" s="4"/>
      <c r="T1358" s="4">
        <f t="shared" si="445"/>
        <v>1.6035885795463306E-2</v>
      </c>
      <c r="U1358" s="4">
        <f t="shared" si="446"/>
        <v>1.6035885795463306E-2</v>
      </c>
      <c r="V1358" s="2">
        <f t="shared" si="454"/>
        <v>3.3299362270502217E-2</v>
      </c>
      <c r="W1358" s="4">
        <f t="shared" si="455"/>
        <v>2.2966368647797261E-2</v>
      </c>
      <c r="X1358" s="4">
        <f t="shared" si="456"/>
        <v>-1.6707139388052378E-2</v>
      </c>
      <c r="Y1358" s="4">
        <f t="shared" si="449"/>
        <v>1.7621670565329593E-3</v>
      </c>
      <c r="Z1358" s="4">
        <f t="shared" si="450"/>
        <v>8.0785277108697921E-3</v>
      </c>
      <c r="AA1358" s="4">
        <f t="shared" si="460"/>
        <v>-2.9033559248407715E-2</v>
      </c>
    </row>
    <row r="1359" spans="1:27" x14ac:dyDescent="0.3">
      <c r="A1359" s="1">
        <f t="shared" si="442"/>
        <v>22</v>
      </c>
      <c r="B1359" s="1">
        <f t="shared" si="443"/>
        <v>2</v>
      </c>
      <c r="C1359" s="10">
        <v>41051</v>
      </c>
      <c r="D1359" s="3">
        <v>1316.63</v>
      </c>
      <c r="E1359" s="3">
        <v>1316.09</v>
      </c>
      <c r="F1359" s="3">
        <f t="shared" si="451"/>
        <v>1311.5</v>
      </c>
      <c r="G1359" s="3">
        <f t="shared" si="457"/>
        <v>1329.2469999999998</v>
      </c>
      <c r="H1359" s="4">
        <f t="shared" si="444"/>
        <v>4.8632588393536427E-4</v>
      </c>
      <c r="I1359" s="4">
        <f t="shared" si="447"/>
        <v>7.5988419364819677E-5</v>
      </c>
      <c r="J1359" s="4">
        <f t="shared" si="448"/>
        <v>4.1033746457054456E-4</v>
      </c>
      <c r="K1359" s="4">
        <f t="shared" si="452"/>
        <v>-4.3864315078382329E-3</v>
      </c>
      <c r="L1359" s="4">
        <f t="shared" si="458"/>
        <v>1.1139057963121809E-2</v>
      </c>
      <c r="M1359" s="4">
        <f t="shared" si="453"/>
        <v>3.9115516584064883E-3</v>
      </c>
      <c r="N1359" s="4">
        <f t="shared" si="459"/>
        <v>-9.4918401169983724E-3</v>
      </c>
      <c r="O1359" s="4">
        <f t="shared" si="461"/>
        <v>-1.3479109544822647E-2</v>
      </c>
      <c r="P1359" s="4">
        <f t="shared" si="441"/>
        <v>4.6938613231552323E-2</v>
      </c>
      <c r="Q1359" s="4"/>
      <c r="T1359" s="4">
        <f t="shared" si="445"/>
        <v>4.8632588393536427E-4</v>
      </c>
      <c r="U1359" s="4">
        <f t="shared" si="446"/>
        <v>4.8632588393536427E-4</v>
      </c>
      <c r="V1359" s="2">
        <f t="shared" si="454"/>
        <v>1.1147501120829241E-2</v>
      </c>
      <c r="W1359" s="4">
        <f t="shared" si="455"/>
        <v>1.0360261096208604E-3</v>
      </c>
      <c r="X1359" s="4">
        <f t="shared" si="456"/>
        <v>-1.0543639998196363E-2</v>
      </c>
      <c r="Y1359" s="4">
        <f t="shared" si="449"/>
        <v>-1.6800565778314101E-2</v>
      </c>
      <c r="Z1359" s="4">
        <f t="shared" si="450"/>
        <v>-1.0601247790560835E-2</v>
      </c>
      <c r="AA1359" s="4">
        <f t="shared" si="460"/>
        <v>-2.6350525689052749E-2</v>
      </c>
    </row>
    <row r="1360" spans="1:27" x14ac:dyDescent="0.3">
      <c r="A1360" s="1">
        <f t="shared" si="442"/>
        <v>22</v>
      </c>
      <c r="B1360" s="1">
        <f t="shared" si="443"/>
        <v>3</v>
      </c>
      <c r="C1360" s="10">
        <v>41052</v>
      </c>
      <c r="D1360" s="3">
        <v>1318.86</v>
      </c>
      <c r="E1360" s="3">
        <v>1316.02</v>
      </c>
      <c r="F1360" s="3">
        <f t="shared" si="451"/>
        <v>1310.3119999999999</v>
      </c>
      <c r="G1360" s="3">
        <f t="shared" si="457"/>
        <v>1325.675</v>
      </c>
      <c r="H1360" s="4">
        <f t="shared" si="444"/>
        <v>1.6937180529076434E-3</v>
      </c>
      <c r="I1360" s="4">
        <f t="shared" si="447"/>
        <v>-4.6330404137846418E-4</v>
      </c>
      <c r="J1360" s="4">
        <f t="shared" si="448"/>
        <v>2.1570220942861078E-3</v>
      </c>
      <c r="K1360" s="4">
        <f t="shared" si="452"/>
        <v>-6.4216978194330627E-3</v>
      </c>
      <c r="L1360" s="4">
        <f t="shared" si="458"/>
        <v>7.4449330656464596E-3</v>
      </c>
      <c r="M1360" s="4">
        <f t="shared" si="453"/>
        <v>6.5236371184878121E-3</v>
      </c>
      <c r="N1360" s="4">
        <f t="shared" si="459"/>
        <v>-5.14077733984578E-3</v>
      </c>
      <c r="O1360" s="4">
        <f t="shared" si="461"/>
        <v>-1.1648696601610525E-2</v>
      </c>
      <c r="P1360" s="4">
        <f t="shared" si="441"/>
        <v>4.8711832061068695E-2</v>
      </c>
      <c r="Q1360" s="4"/>
      <c r="T1360" s="4">
        <f t="shared" si="445"/>
        <v>1.6937180529076434E-3</v>
      </c>
      <c r="U1360" s="4">
        <f t="shared" si="446"/>
        <v>1.6937180529076434E-3</v>
      </c>
      <c r="V1360" s="2">
        <f t="shared" si="454"/>
        <v>6.2052360951822799E-3</v>
      </c>
      <c r="W1360" s="4">
        <f t="shared" si="455"/>
        <v>-3.8568162657695794E-3</v>
      </c>
      <c r="X1360" s="4">
        <f t="shared" si="456"/>
        <v>-4.4836956521739548E-3</v>
      </c>
      <c r="Y1360" s="4">
        <f t="shared" si="449"/>
        <v>-1.8810454704477519E-2</v>
      </c>
      <c r="Z1360" s="4">
        <f t="shared" si="450"/>
        <v>-1.2623809568375402E-2</v>
      </c>
      <c r="AA1360" s="4">
        <f t="shared" si="460"/>
        <v>-2.291210241618814E-2</v>
      </c>
    </row>
    <row r="1361" spans="1:27" x14ac:dyDescent="0.3">
      <c r="A1361" s="1">
        <f t="shared" si="442"/>
        <v>22</v>
      </c>
      <c r="B1361" s="1">
        <f t="shared" si="443"/>
        <v>4</v>
      </c>
      <c r="C1361" s="10">
        <v>41053</v>
      </c>
      <c r="D1361" s="3">
        <v>1320.68</v>
      </c>
      <c r="E1361" s="3">
        <v>1318.72</v>
      </c>
      <c r="F1361" s="3">
        <f t="shared" si="451"/>
        <v>1313.4760000000001</v>
      </c>
      <c r="G1361" s="3">
        <f t="shared" si="457"/>
        <v>1321.9440000000002</v>
      </c>
      <c r="H1361" s="4">
        <f t="shared" si="444"/>
        <v>1.3799796794202294E-3</v>
      </c>
      <c r="I1361" s="4">
        <f t="shared" si="447"/>
        <v>-1.0615228303221925E-4</v>
      </c>
      <c r="J1361" s="4">
        <f t="shared" si="448"/>
        <v>1.4861319624524486E-3</v>
      </c>
      <c r="K1361" s="4">
        <f t="shared" si="452"/>
        <v>-5.4478868113370226E-3</v>
      </c>
      <c r="L1361" s="4">
        <f t="shared" si="458"/>
        <v>2.4448724234905684E-3</v>
      </c>
      <c r="M1361" s="4">
        <f t="shared" si="453"/>
        <v>5.4846833897231086E-3</v>
      </c>
      <c r="N1361" s="4">
        <f t="shared" si="459"/>
        <v>-9.5616758349833543E-4</v>
      </c>
      <c r="O1361" s="4">
        <f t="shared" si="461"/>
        <v>-6.4118484417119018E-3</v>
      </c>
      <c r="P1361" s="4">
        <f t="shared" si="441"/>
        <v>5.0159033078880533E-2</v>
      </c>
      <c r="Q1361" s="4"/>
      <c r="T1361" s="4">
        <f t="shared" si="445"/>
        <v>1.3799796794202294E-3</v>
      </c>
      <c r="U1361" s="4">
        <f t="shared" si="446"/>
        <v>1.3799796794202294E-3</v>
      </c>
      <c r="V1361" s="2">
        <f t="shared" si="454"/>
        <v>-1.061522830323158E-2</v>
      </c>
      <c r="W1361" s="4">
        <f t="shared" si="455"/>
        <v>-2.0509076020199322E-2</v>
      </c>
      <c r="X1361" s="4">
        <f t="shared" si="456"/>
        <v>1.2123906012905725E-2</v>
      </c>
      <c r="Y1361" s="4">
        <f t="shared" si="449"/>
        <v>-1.7848785978278024E-2</v>
      </c>
      <c r="Z1361" s="4">
        <f t="shared" si="450"/>
        <v>-1.1656077280679583E-2</v>
      </c>
      <c r="AA1361" s="4">
        <f t="shared" si="460"/>
        <v>-1.2729891191600569E-2</v>
      </c>
    </row>
    <row r="1362" spans="1:27" x14ac:dyDescent="0.3">
      <c r="A1362" s="1">
        <f t="shared" si="442"/>
        <v>22</v>
      </c>
      <c r="B1362" s="1">
        <f t="shared" si="443"/>
        <v>5</v>
      </c>
      <c r="C1362" s="10">
        <v>41054</v>
      </c>
      <c r="D1362" s="3">
        <v>1317.82</v>
      </c>
      <c r="E1362" s="3">
        <v>1320.81</v>
      </c>
      <c r="F1362" s="3">
        <f t="shared" si="451"/>
        <v>1317.9959999999999</v>
      </c>
      <c r="G1362" s="3">
        <f t="shared" si="457"/>
        <v>1318.3870000000002</v>
      </c>
      <c r="H1362" s="4">
        <f t="shared" si="444"/>
        <v>-2.1655510797468935E-3</v>
      </c>
      <c r="I1362" s="4">
        <f t="shared" si="447"/>
        <v>9.8434139988401242E-5</v>
      </c>
      <c r="J1362" s="4">
        <f t="shared" si="448"/>
        <v>-2.2639852197352947E-3</v>
      </c>
      <c r="K1362" s="4">
        <f t="shared" si="452"/>
        <v>-1.9989702274586575E-3</v>
      </c>
      <c r="L1362" s="4">
        <f t="shared" si="458"/>
        <v>-1.6885240936487401E-3</v>
      </c>
      <c r="M1362" s="4">
        <f t="shared" si="453"/>
        <v>-1.3353606535978173E-4</v>
      </c>
      <c r="N1362" s="4">
        <f t="shared" si="459"/>
        <v>-4.3007098826083282E-4</v>
      </c>
      <c r="O1362" s="4">
        <f t="shared" si="461"/>
        <v>-2.9670212927433471E-4</v>
      </c>
      <c r="P1362" s="4">
        <f t="shared" si="441"/>
        <v>4.7884860050890612E-2</v>
      </c>
      <c r="Q1362" s="4"/>
      <c r="T1362" s="4">
        <f t="shared" si="445"/>
        <v>-2.1655510797468935E-3</v>
      </c>
      <c r="U1362" s="4">
        <f t="shared" si="446"/>
        <v>-2.1655510797468935E-3</v>
      </c>
      <c r="V1362" s="2">
        <f t="shared" si="454"/>
        <v>-1.9277947723899836E-2</v>
      </c>
      <c r="W1362" s="4">
        <f t="shared" si="455"/>
        <v>-2.9085168246660797E-2</v>
      </c>
      <c r="X1362" s="4">
        <f t="shared" si="456"/>
        <v>1.7448773181389963E-2</v>
      </c>
      <c r="Y1362" s="4">
        <f t="shared" si="449"/>
        <v>-1.4442873341829502E-2</v>
      </c>
      <c r="Z1362" s="4">
        <f t="shared" si="450"/>
        <v>-8.2286895144283341E-3</v>
      </c>
      <c r="AA1362" s="4">
        <f t="shared" si="460"/>
        <v>-5.9297319184893344E-4</v>
      </c>
    </row>
    <row r="1363" spans="1:27" x14ac:dyDescent="0.3">
      <c r="A1363" s="1">
        <f t="shared" si="442"/>
        <v>23</v>
      </c>
      <c r="B1363" s="1">
        <f t="shared" si="443"/>
        <v>2</v>
      </c>
      <c r="C1363" s="10">
        <v>41058</v>
      </c>
      <c r="D1363" s="3">
        <v>1332.42</v>
      </c>
      <c r="E1363" s="3">
        <v>1318.9</v>
      </c>
      <c r="F1363" s="3">
        <f t="shared" si="451"/>
        <v>1321.2819999999999</v>
      </c>
      <c r="G1363" s="3">
        <f t="shared" si="457"/>
        <v>1317.7940000000001</v>
      </c>
      <c r="H1363" s="4">
        <f t="shared" si="444"/>
        <v>1.1078903036833662E-2</v>
      </c>
      <c r="I1363" s="4">
        <f t="shared" si="447"/>
        <v>8.1953529313575041E-4</v>
      </c>
      <c r="J1363" s="4">
        <f t="shared" si="448"/>
        <v>1.0259367743697912E-2</v>
      </c>
      <c r="K1363" s="4">
        <f t="shared" si="452"/>
        <v>5.1410663064759162E-4</v>
      </c>
      <c r="L1363" s="4">
        <f t="shared" si="458"/>
        <v>-1.2529109522628657E-3</v>
      </c>
      <c r="M1363" s="4">
        <f t="shared" si="453"/>
        <v>8.4296917690547118E-3</v>
      </c>
      <c r="N1363" s="4">
        <f t="shared" si="459"/>
        <v>1.1098851565570928E-2</v>
      </c>
      <c r="O1363" s="4">
        <f t="shared" si="461"/>
        <v>2.6177931883338804E-3</v>
      </c>
      <c r="P1363" s="4">
        <f t="shared" si="441"/>
        <v>5.949427480916044E-2</v>
      </c>
      <c r="Q1363" s="4"/>
      <c r="T1363" s="4">
        <f t="shared" si="445"/>
        <v>1.1078903036833662E-2</v>
      </c>
      <c r="U1363" s="4">
        <f t="shared" si="446"/>
        <v>1.1078903036833662E-2</v>
      </c>
      <c r="V1363" s="2">
        <f t="shared" si="454"/>
        <v>-1.3886570244797676E-3</v>
      </c>
      <c r="W1363" s="4">
        <f t="shared" si="455"/>
        <v>-1.1374770454235052E-2</v>
      </c>
      <c r="X1363" s="4">
        <f t="shared" si="456"/>
        <v>1.2484897301651277E-2</v>
      </c>
      <c r="Y1363" s="4">
        <f t="shared" si="449"/>
        <v>-1.1961131606642292E-2</v>
      </c>
      <c r="Z1363" s="4">
        <f t="shared" si="450"/>
        <v>-5.7312997777833651E-3</v>
      </c>
      <c r="AA1363" s="4">
        <f t="shared" si="460"/>
        <v>5.3077441630791349E-3</v>
      </c>
    </row>
    <row r="1364" spans="1:27" x14ac:dyDescent="0.3">
      <c r="A1364" s="1">
        <f t="shared" si="442"/>
        <v>23</v>
      </c>
      <c r="B1364" s="1">
        <f t="shared" si="443"/>
        <v>3</v>
      </c>
      <c r="C1364" s="10">
        <v>41059</v>
      </c>
      <c r="D1364" s="3">
        <v>1313.32</v>
      </c>
      <c r="E1364" s="3">
        <v>1331.25</v>
      </c>
      <c r="F1364" s="3">
        <f t="shared" si="451"/>
        <v>1320.62</v>
      </c>
      <c r="G1364" s="3">
        <f t="shared" si="457"/>
        <v>1316.06</v>
      </c>
      <c r="H1364" s="4">
        <f t="shared" si="444"/>
        <v>-1.4334819351255712E-2</v>
      </c>
      <c r="I1364" s="4">
        <f t="shared" si="447"/>
        <v>-8.7810149952723072E-4</v>
      </c>
      <c r="J1364" s="4">
        <f t="shared" si="448"/>
        <v>-1.3456717851728481E-2</v>
      </c>
      <c r="K1364" s="4">
        <f t="shared" si="452"/>
        <v>-7.4863781690458981E-3</v>
      </c>
      <c r="L1364" s="4">
        <f t="shared" si="458"/>
        <v>-1.2049920862457526E-2</v>
      </c>
      <c r="M1364" s="4">
        <f t="shared" si="453"/>
        <v>-5.527706683224512E-3</v>
      </c>
      <c r="N1364" s="4">
        <f t="shared" si="459"/>
        <v>-2.0819719465677926E-3</v>
      </c>
      <c r="O1364" s="4">
        <f t="shared" si="461"/>
        <v>3.4721164681874527E-3</v>
      </c>
      <c r="P1364" s="4">
        <f t="shared" si="441"/>
        <v>4.430661577608145E-2</v>
      </c>
      <c r="Q1364" s="4"/>
      <c r="T1364" s="4">
        <f t="shared" si="445"/>
        <v>-1.4334819351255712E-2</v>
      </c>
      <c r="U1364" s="4">
        <f t="shared" si="446"/>
        <v>-1.4334819351255712E-2</v>
      </c>
      <c r="V1364" s="2">
        <f t="shared" si="454"/>
        <v>-1.1850617673106049E-2</v>
      </c>
      <c r="W1364" s="4">
        <f t="shared" si="455"/>
        <v>-2.1732111496375058E-2</v>
      </c>
      <c r="X1364" s="4">
        <f t="shared" si="456"/>
        <v>-2.5139940605942235E-3</v>
      </c>
      <c r="Y1364" s="4">
        <f t="shared" si="449"/>
        <v>-1.9861859738010475E-2</v>
      </c>
      <c r="Z1364" s="4">
        <f t="shared" si="450"/>
        <v>-1.3681843973234057E-2</v>
      </c>
      <c r="AA1364" s="4">
        <f t="shared" si="460"/>
        <v>6.9538696149446366E-3</v>
      </c>
    </row>
    <row r="1365" spans="1:27" x14ac:dyDescent="0.3">
      <c r="A1365" s="1">
        <f t="shared" si="442"/>
        <v>23</v>
      </c>
      <c r="B1365" s="1">
        <f t="shared" si="443"/>
        <v>4</v>
      </c>
      <c r="C1365" s="10">
        <v>41060</v>
      </c>
      <c r="D1365" s="3">
        <v>1310.33</v>
      </c>
      <c r="E1365" s="3">
        <v>1313.09</v>
      </c>
      <c r="F1365" s="3">
        <f t="shared" si="451"/>
        <v>1318.914</v>
      </c>
      <c r="G1365" s="3">
        <f t="shared" si="457"/>
        <v>1314.6129999999998</v>
      </c>
      <c r="H1365" s="4">
        <f t="shared" si="444"/>
        <v>-2.2766728596229475E-3</v>
      </c>
      <c r="I1365" s="4">
        <f t="shared" si="447"/>
        <v>-1.751286815094708E-4</v>
      </c>
      <c r="J1365" s="4">
        <f t="shared" si="448"/>
        <v>-2.1015441781134766E-3</v>
      </c>
      <c r="K1365" s="4">
        <f t="shared" si="452"/>
        <v>5.8934608473182543E-3</v>
      </c>
      <c r="L1365" s="4">
        <f t="shared" si="458"/>
        <v>1.3468833862948831E-3</v>
      </c>
      <c r="M1365" s="4">
        <f t="shared" si="453"/>
        <v>-6.5083849288126898E-3</v>
      </c>
      <c r="N1365" s="4">
        <f t="shared" si="459"/>
        <v>-3.2579930367339304E-3</v>
      </c>
      <c r="O1365" s="4">
        <f t="shared" si="461"/>
        <v>3.2823792479758219E-3</v>
      </c>
      <c r="P1365" s="4">
        <f t="shared" si="441"/>
        <v>4.1929071246819355E-2</v>
      </c>
      <c r="Q1365" s="4"/>
      <c r="T1365" s="4">
        <f t="shared" si="445"/>
        <v>-2.2766728596229475E-3</v>
      </c>
      <c r="U1365" s="4">
        <f t="shared" si="446"/>
        <v>-2.2766728596229475E-3</v>
      </c>
      <c r="V1365" s="2">
        <f t="shared" si="454"/>
        <v>4.2183169372277613E-3</v>
      </c>
      <c r="W1365" s="4">
        <f t="shared" si="455"/>
        <v>-5.8238662321444794E-3</v>
      </c>
      <c r="X1365" s="4">
        <f t="shared" si="456"/>
        <v>-6.4677069590403629E-3</v>
      </c>
      <c r="Y1365" s="4">
        <f t="shared" si="449"/>
        <v>-6.6488516320747293E-3</v>
      </c>
      <c r="Z1365" s="4">
        <f t="shared" si="450"/>
        <v>-3.8552455122925407E-4</v>
      </c>
      <c r="AA1365" s="4">
        <f t="shared" si="460"/>
        <v>6.5648486772616676E-3</v>
      </c>
    </row>
    <row r="1366" spans="1:27" x14ac:dyDescent="0.3">
      <c r="A1366" s="1">
        <f t="shared" si="442"/>
        <v>23</v>
      </c>
      <c r="B1366" s="1">
        <f t="shared" si="443"/>
        <v>5</v>
      </c>
      <c r="C1366" s="10">
        <v>41061</v>
      </c>
      <c r="D1366" s="3">
        <v>1278.04</v>
      </c>
      <c r="E1366" s="3">
        <v>1309.8699999999999</v>
      </c>
      <c r="F1366" s="3">
        <f t="shared" si="451"/>
        <v>1310.386</v>
      </c>
      <c r="G1366" s="3">
        <f t="shared" si="457"/>
        <v>1311.9309999999998</v>
      </c>
      <c r="H1366" s="4">
        <f t="shared" si="444"/>
        <v>-2.4642647272061211E-2</v>
      </c>
      <c r="I1366" s="4">
        <f t="shared" si="447"/>
        <v>-3.5105660406160004E-4</v>
      </c>
      <c r="J1366" s="4">
        <f t="shared" si="448"/>
        <v>-2.4291590667999609E-2</v>
      </c>
      <c r="K1366" s="4">
        <f t="shared" si="452"/>
        <v>6.2140834751550581E-3</v>
      </c>
      <c r="L1366" s="4">
        <f t="shared" si="458"/>
        <v>4.0956603807182626E-3</v>
      </c>
      <c r="M1366" s="4">
        <f t="shared" si="453"/>
        <v>-2.4684329655536616E-2</v>
      </c>
      <c r="N1366" s="4">
        <f t="shared" si="459"/>
        <v>-2.5832913468772256E-2</v>
      </c>
      <c r="O1366" s="4">
        <f t="shared" si="461"/>
        <v>-1.2088823511000012E-3</v>
      </c>
      <c r="P1366" s="4">
        <f t="shared" si="441"/>
        <v>1.6253180661577653E-2</v>
      </c>
      <c r="Q1366" s="4"/>
      <c r="T1366" s="4">
        <f t="shared" si="445"/>
        <v>-2.4642647272061211E-2</v>
      </c>
      <c r="U1366" s="4">
        <f t="shared" si="446"/>
        <v>-2.4642647272061211E-2</v>
      </c>
      <c r="V1366" s="2">
        <f t="shared" si="454"/>
        <v>7.8987735913854801E-3</v>
      </c>
      <c r="W1366" s="4">
        <f t="shared" si="455"/>
        <v>-2.1802141445283201E-3</v>
      </c>
      <c r="X1366" s="4">
        <f t="shared" si="456"/>
        <v>-3.2286397916225049E-2</v>
      </c>
      <c r="Y1366" s="4">
        <f t="shared" si="449"/>
        <v>-6.3322267926150368E-3</v>
      </c>
      <c r="Z1366" s="4">
        <f t="shared" si="450"/>
        <v>-6.6903313079368318E-5</v>
      </c>
      <c r="AA1366" s="4">
        <f t="shared" si="460"/>
        <v>-2.3525363234654802E-3</v>
      </c>
    </row>
    <row r="1367" spans="1:27" x14ac:dyDescent="0.3">
      <c r="A1367" s="1">
        <f t="shared" si="442"/>
        <v>24</v>
      </c>
      <c r="B1367" s="1">
        <f t="shared" si="443"/>
        <v>1</v>
      </c>
      <c r="C1367" s="10">
        <v>41064</v>
      </c>
      <c r="D1367" s="3">
        <v>1278.18</v>
      </c>
      <c r="E1367" s="3">
        <v>1278.29</v>
      </c>
      <c r="F1367" s="3">
        <f t="shared" si="451"/>
        <v>1302.4580000000001</v>
      </c>
      <c r="G1367" s="3">
        <f t="shared" si="457"/>
        <v>1310.2270000000001</v>
      </c>
      <c r="H1367" s="4">
        <f t="shared" si="444"/>
        <v>1.095427373165942E-4</v>
      </c>
      <c r="I1367" s="4">
        <f t="shared" si="447"/>
        <v>1.9561203092234984E-4</v>
      </c>
      <c r="J1367" s="4">
        <f t="shared" si="448"/>
        <v>-8.606929360575564E-5</v>
      </c>
      <c r="K1367" s="4">
        <f t="shared" si="452"/>
        <v>2.385488717098053E-2</v>
      </c>
      <c r="L1367" s="4">
        <f t="shared" si="458"/>
        <v>2.7970781648287892E-2</v>
      </c>
      <c r="M1367" s="4">
        <f t="shared" si="453"/>
        <v>-1.8640140411437467E-2</v>
      </c>
      <c r="N1367" s="4">
        <f t="shared" si="459"/>
        <v>-2.4459120442488227E-2</v>
      </c>
      <c r="O1367" s="4">
        <f t="shared" si="461"/>
        <v>-6.0781736531630949E-3</v>
      </c>
      <c r="P1367" s="4">
        <f t="shared" si="441"/>
        <v>1.6364503816794017E-2</v>
      </c>
      <c r="Q1367" s="4"/>
      <c r="T1367" s="4">
        <f t="shared" si="445"/>
        <v>1.095427373165942E-4</v>
      </c>
      <c r="U1367" s="4">
        <f t="shared" si="446"/>
        <v>1.095427373165942E-4</v>
      </c>
      <c r="V1367" s="2">
        <f t="shared" si="454"/>
        <v>3.1125786360364286E-2</v>
      </c>
      <c r="W1367" s="4">
        <f t="shared" si="455"/>
        <v>2.0814528496760597E-2</v>
      </c>
      <c r="X1367" s="4">
        <f t="shared" si="456"/>
        <v>-3.0079980573978142E-2</v>
      </c>
      <c r="Y1367" s="4">
        <f t="shared" si="449"/>
        <v>1.1088616757377209E-2</v>
      </c>
      <c r="Z1367" s="4">
        <f t="shared" si="450"/>
        <v>1.746378300636767E-2</v>
      </c>
      <c r="AA1367" s="4">
        <f t="shared" si="460"/>
        <v>-1.1789110133869742E-2</v>
      </c>
    </row>
    <row r="1368" spans="1:27" x14ac:dyDescent="0.3">
      <c r="A1368" s="1">
        <f t="shared" si="442"/>
        <v>24</v>
      </c>
      <c r="B1368" s="1">
        <f t="shared" si="443"/>
        <v>2</v>
      </c>
      <c r="C1368" s="10">
        <v>41065</v>
      </c>
      <c r="D1368" s="3">
        <v>1285.5</v>
      </c>
      <c r="E1368" s="3">
        <v>1277.82</v>
      </c>
      <c r="F1368" s="3">
        <f t="shared" si="451"/>
        <v>1293.0740000000001</v>
      </c>
      <c r="G1368" s="3">
        <f t="shared" si="457"/>
        <v>1307.1779999999999</v>
      </c>
      <c r="H1368" s="4">
        <f t="shared" si="444"/>
        <v>5.7268929258789342E-3</v>
      </c>
      <c r="I1368" s="4">
        <f t="shared" si="447"/>
        <v>-2.8165047176463982E-4</v>
      </c>
      <c r="J1368" s="4">
        <f t="shared" si="448"/>
        <v>6.0085433976435742E-3</v>
      </c>
      <c r="K1368" s="4">
        <f t="shared" si="452"/>
        <v>1.3133909152075535E-2</v>
      </c>
      <c r="L1368" s="4">
        <f t="shared" si="458"/>
        <v>2.4571395786717461E-2</v>
      </c>
      <c r="M1368" s="4">
        <f t="shared" si="453"/>
        <v>-5.8573600582797801E-3</v>
      </c>
      <c r="N1368" s="4">
        <f t="shared" si="459"/>
        <v>-1.6583816435099034E-2</v>
      </c>
      <c r="O1368" s="4">
        <f t="shared" si="461"/>
        <v>-1.0971606378840773E-2</v>
      </c>
      <c r="P1368" s="4">
        <f t="shared" si="441"/>
        <v>2.2185114503816869E-2</v>
      </c>
      <c r="Q1368" s="4"/>
      <c r="T1368" s="4">
        <f t="shared" si="445"/>
        <v>5.7268929258789342E-3</v>
      </c>
      <c r="U1368" s="4">
        <f t="shared" si="446"/>
        <v>5.7268929258789342E-3</v>
      </c>
      <c r="V1368" s="2">
        <f t="shared" si="454"/>
        <v>4.2435337745857393E-2</v>
      </c>
      <c r="W1368" s="4">
        <f t="shared" si="455"/>
        <v>3.2010984368398811E-2</v>
      </c>
      <c r="X1368" s="4">
        <f t="shared" si="456"/>
        <v>-3.5214121673346296E-2</v>
      </c>
      <c r="Y1368" s="4">
        <f t="shared" si="449"/>
        <v>5.0131676863318577E-4</v>
      </c>
      <c r="Z1368" s="4">
        <f t="shared" si="450"/>
        <v>6.8097274470063545E-3</v>
      </c>
      <c r="AA1368" s="4">
        <f t="shared" si="460"/>
        <v>-2.1348962598445948E-2</v>
      </c>
    </row>
    <row r="1369" spans="1:27" x14ac:dyDescent="0.3">
      <c r="A1369" s="1">
        <f t="shared" si="442"/>
        <v>24</v>
      </c>
      <c r="B1369" s="1">
        <f t="shared" si="443"/>
        <v>3</v>
      </c>
      <c r="C1369" s="10">
        <v>41066</v>
      </c>
      <c r="D1369" s="3">
        <v>1315.13</v>
      </c>
      <c r="E1369" s="3">
        <v>1285.6099999999999</v>
      </c>
      <c r="F1369" s="3">
        <f t="shared" si="451"/>
        <v>1293.4360000000001</v>
      </c>
      <c r="G1369" s="3">
        <f t="shared" si="457"/>
        <v>1307.0279999999998</v>
      </c>
      <c r="H1369" s="4">
        <f t="shared" si="444"/>
        <v>2.3049397121742598E-2</v>
      </c>
      <c r="I1369" s="4">
        <f t="shared" si="447"/>
        <v>8.5569817191676355E-5</v>
      </c>
      <c r="J1369" s="4">
        <f t="shared" si="448"/>
        <v>2.2963827304550922E-2</v>
      </c>
      <c r="K1369" s="4">
        <f t="shared" si="452"/>
        <v>1.9544924154026025E-3</v>
      </c>
      <c r="L1369" s="4">
        <f t="shared" si="458"/>
        <v>1.6046501577423367E-2</v>
      </c>
      <c r="M1369" s="4">
        <f t="shared" si="453"/>
        <v>1.6772379924480187E-2</v>
      </c>
      <c r="N1369" s="4">
        <f t="shared" si="459"/>
        <v>6.1987960472157577E-3</v>
      </c>
      <c r="O1369" s="4">
        <f t="shared" si="461"/>
        <v>-1.0335099952095719E-2</v>
      </c>
      <c r="P1369" s="4">
        <f t="shared" si="441"/>
        <v>4.5745865139949271E-2</v>
      </c>
      <c r="Q1369" s="4"/>
      <c r="T1369" s="4">
        <f t="shared" si="445"/>
        <v>2.3049397121742598E-2</v>
      </c>
      <c r="U1369" s="4">
        <f t="shared" si="446"/>
        <v>2.3049397121742598E-2</v>
      </c>
      <c r="V1369" s="2">
        <f t="shared" si="454"/>
        <v>2.1641384675223599E-2</v>
      </c>
      <c r="W1369" s="4">
        <f t="shared" si="455"/>
        <v>1.1424970828471371E-2</v>
      </c>
      <c r="X1369" s="4">
        <f t="shared" si="456"/>
        <v>1.3781865805745537E-3</v>
      </c>
      <c r="Y1369" s="4">
        <f t="shared" si="449"/>
        <v>-1.0538705744390477E-2</v>
      </c>
      <c r="Z1369" s="4">
        <f t="shared" si="450"/>
        <v>-4.299905165217977E-3</v>
      </c>
      <c r="AA1369" s="4">
        <f t="shared" si="460"/>
        <v>-2.0584271024215704E-2</v>
      </c>
    </row>
    <row r="1370" spans="1:27" x14ac:dyDescent="0.3">
      <c r="A1370" s="1">
        <f t="shared" si="442"/>
        <v>24</v>
      </c>
      <c r="B1370" s="1">
        <f t="shared" si="443"/>
        <v>4</v>
      </c>
      <c r="C1370" s="10">
        <v>41067</v>
      </c>
      <c r="D1370" s="3">
        <v>1314.99</v>
      </c>
      <c r="E1370" s="3">
        <v>1316.15</v>
      </c>
      <c r="F1370" s="3">
        <f t="shared" si="451"/>
        <v>1294.3679999999999</v>
      </c>
      <c r="G1370" s="3">
        <f t="shared" si="457"/>
        <v>1306.6409999999998</v>
      </c>
      <c r="H1370" s="4">
        <f t="shared" si="444"/>
        <v>-1.0645335442131199E-4</v>
      </c>
      <c r="I1370" s="4">
        <f t="shared" si="447"/>
        <v>7.7558872506899065E-4</v>
      </c>
      <c r="J1370" s="4">
        <f t="shared" si="448"/>
        <v>-8.8204207949030267E-4</v>
      </c>
      <c r="K1370" s="4">
        <f t="shared" si="452"/>
        <v>-1.9707177237231314E-2</v>
      </c>
      <c r="L1370" s="4">
        <f t="shared" si="458"/>
        <v>-7.1602553866666942E-3</v>
      </c>
      <c r="M1370" s="4">
        <f t="shared" si="453"/>
        <v>1.5932099681079934E-2</v>
      </c>
      <c r="N1370" s="4">
        <f t="shared" si="459"/>
        <v>6.3896663276295177E-3</v>
      </c>
      <c r="O1370" s="4">
        <f t="shared" si="461"/>
        <v>-9.333150822439646E-3</v>
      </c>
      <c r="P1370" s="4">
        <f t="shared" si="441"/>
        <v>4.5634541984732907E-2</v>
      </c>
      <c r="Q1370" s="4"/>
      <c r="T1370" s="4">
        <f t="shared" si="445"/>
        <v>-1.0645335442131199E-4</v>
      </c>
      <c r="U1370" s="4">
        <f t="shared" si="446"/>
        <v>-1.0645335442131199E-4</v>
      </c>
      <c r="V1370" s="2">
        <f t="shared" si="454"/>
        <v>-3.6498292944425127E-3</v>
      </c>
      <c r="W1370" s="4">
        <f t="shared" si="455"/>
        <v>-1.3613331001498081E-2</v>
      </c>
      <c r="X1370" s="4">
        <f t="shared" si="456"/>
        <v>3.5563560324499035E-3</v>
      </c>
      <c r="Y1370" s="4">
        <f t="shared" si="449"/>
        <v>-3.1930279765445407E-2</v>
      </c>
      <c r="Z1370" s="4">
        <f t="shared" si="450"/>
        <v>-2.5826358403041354E-2</v>
      </c>
      <c r="AA1370" s="4">
        <f t="shared" si="460"/>
        <v>-1.8610766130316342E-2</v>
      </c>
    </row>
    <row r="1371" spans="1:27" x14ac:dyDescent="0.3">
      <c r="A1371" s="1">
        <f t="shared" si="442"/>
        <v>24</v>
      </c>
      <c r="B1371" s="1">
        <f t="shared" si="443"/>
        <v>5</v>
      </c>
      <c r="C1371" s="10">
        <v>41068</v>
      </c>
      <c r="D1371" s="3">
        <v>1325.66</v>
      </c>
      <c r="E1371" s="3">
        <v>1314.99</v>
      </c>
      <c r="F1371" s="3">
        <f t="shared" si="451"/>
        <v>1303.8920000000001</v>
      </c>
      <c r="G1371" s="3">
        <f t="shared" si="457"/>
        <v>1307.1390000000001</v>
      </c>
      <c r="H1371" s="4">
        <f t="shared" si="444"/>
        <v>8.1141301454764475E-3</v>
      </c>
      <c r="I1371" s="4">
        <f t="shared" si="447"/>
        <v>0</v>
      </c>
      <c r="J1371" s="4">
        <f t="shared" si="448"/>
        <v>8.1141301454764475E-3</v>
      </c>
      <c r="K1371" s="4">
        <f t="shared" si="452"/>
        <v>-1.2578042418573498E-2</v>
      </c>
      <c r="L1371" s="4">
        <f t="shared" si="458"/>
        <v>-7.5353340245086792E-3</v>
      </c>
      <c r="M1371" s="4">
        <f t="shared" si="453"/>
        <v>1.6694634218171467E-2</v>
      </c>
      <c r="N1371" s="4">
        <f t="shared" si="459"/>
        <v>1.4169112848748264E-2</v>
      </c>
      <c r="O1371" s="4">
        <f t="shared" si="461"/>
        <v>-2.4493459861503484E-3</v>
      </c>
      <c r="P1371" s="4">
        <f t="shared" si="441"/>
        <v>5.4118956743002683E-2</v>
      </c>
      <c r="Q1371" s="4"/>
      <c r="T1371" s="4">
        <f t="shared" si="445"/>
        <v>8.1141301454764475E-3</v>
      </c>
      <c r="U1371" s="4">
        <f t="shared" si="446"/>
        <v>8.1141301454764475E-3</v>
      </c>
      <c r="V1371" s="2">
        <f t="shared" si="454"/>
        <v>-2.809907299675286E-2</v>
      </c>
      <c r="W1371" s="4">
        <f t="shared" si="455"/>
        <v>-3.7818082266785409E-2</v>
      </c>
      <c r="X1371" s="4">
        <f t="shared" si="456"/>
        <v>3.7260179650089292E-2</v>
      </c>
      <c r="Y1371" s="4">
        <f t="shared" si="449"/>
        <v>-2.4890036902132453E-2</v>
      </c>
      <c r="Z1371" s="4">
        <f t="shared" si="450"/>
        <v>-1.8741725050167985E-2</v>
      </c>
      <c r="AA1371" s="4">
        <f t="shared" si="460"/>
        <v>-4.9557916522306516E-3</v>
      </c>
    </row>
    <row r="1372" spans="1:27" x14ac:dyDescent="0.3">
      <c r="A1372" s="1">
        <f t="shared" si="442"/>
        <v>25</v>
      </c>
      <c r="B1372" s="1">
        <f t="shared" si="443"/>
        <v>1</v>
      </c>
      <c r="C1372" s="10">
        <v>41071</v>
      </c>
      <c r="D1372" s="3">
        <v>1308.93</v>
      </c>
      <c r="E1372" s="3">
        <v>1325.72</v>
      </c>
      <c r="F1372" s="3">
        <f t="shared" si="451"/>
        <v>1310.0419999999999</v>
      </c>
      <c r="G1372" s="3">
        <f t="shared" si="457"/>
        <v>1306.25</v>
      </c>
      <c r="H1372" s="4">
        <f t="shared" si="444"/>
        <v>-1.2620128841482746E-2</v>
      </c>
      <c r="I1372" s="4">
        <f t="shared" si="447"/>
        <v>4.5260474027990157E-5</v>
      </c>
      <c r="J1372" s="4">
        <f t="shared" si="448"/>
        <v>-1.2665389315510736E-2</v>
      </c>
      <c r="K1372" s="4">
        <f t="shared" si="452"/>
        <v>-1.1571594526500117E-2</v>
      </c>
      <c r="L1372" s="4">
        <f t="shared" si="458"/>
        <v>-1.4866389404355484E-2</v>
      </c>
      <c r="M1372" s="4">
        <f t="shared" si="453"/>
        <v>-8.4882774750721945E-4</v>
      </c>
      <c r="N1372" s="4">
        <f t="shared" si="459"/>
        <v>2.0516746411483743E-3</v>
      </c>
      <c r="O1372" s="4">
        <f t="shared" si="461"/>
        <v>2.8970227590474022E-3</v>
      </c>
      <c r="P1372" s="4">
        <f t="shared" si="441"/>
        <v>4.0815839694656617E-2</v>
      </c>
      <c r="Q1372" s="4"/>
      <c r="T1372" s="4">
        <f t="shared" si="445"/>
        <v>-1.2620128841482746E-2</v>
      </c>
      <c r="U1372" s="4">
        <f t="shared" si="446"/>
        <v>-1.2620128841482746E-2</v>
      </c>
      <c r="V1372" s="2">
        <f t="shared" si="454"/>
        <v>-3.5816121780848795E-2</v>
      </c>
      <c r="W1372" s="4">
        <f t="shared" si="455"/>
        <v>-4.5457960563040287E-2</v>
      </c>
      <c r="X1372" s="4">
        <f t="shared" si="456"/>
        <v>2.4057644463221142E-2</v>
      </c>
      <c r="Y1372" s="4">
        <f t="shared" si="449"/>
        <v>-2.3896138235645945E-2</v>
      </c>
      <c r="Z1372" s="4">
        <f t="shared" si="450"/>
        <v>-1.7741559604362186E-2</v>
      </c>
      <c r="AA1372" s="4">
        <f t="shared" si="460"/>
        <v>5.8228365137300642E-3</v>
      </c>
    </row>
    <row r="1373" spans="1:27" x14ac:dyDescent="0.3">
      <c r="A1373" s="1">
        <f t="shared" si="442"/>
        <v>25</v>
      </c>
      <c r="B1373" s="1">
        <f t="shared" si="443"/>
        <v>2</v>
      </c>
      <c r="C1373" s="10">
        <v>41072</v>
      </c>
      <c r="D1373" s="3">
        <v>1324.18</v>
      </c>
      <c r="E1373" s="3">
        <v>1309.4000000000001</v>
      </c>
      <c r="F1373" s="3">
        <f t="shared" si="451"/>
        <v>1317.778</v>
      </c>
      <c r="G1373" s="3">
        <f t="shared" si="457"/>
        <v>1305.4259999999999</v>
      </c>
      <c r="H1373" s="4">
        <f t="shared" si="444"/>
        <v>1.1650737625388676E-2</v>
      </c>
      <c r="I1373" s="4">
        <f t="shared" si="447"/>
        <v>3.5907191370052429E-4</v>
      </c>
      <c r="J1373" s="4">
        <f t="shared" si="448"/>
        <v>1.1291665711688152E-2</v>
      </c>
      <c r="K1373" s="4">
        <f t="shared" si="452"/>
        <v>5.5369653075412325E-3</v>
      </c>
      <c r="L1373" s="4">
        <f t="shared" si="458"/>
        <v>-4.2689660851059821E-3</v>
      </c>
      <c r="M1373" s="4">
        <f t="shared" si="453"/>
        <v>4.8581779328536702E-3</v>
      </c>
      <c r="N1373" s="4">
        <f t="shared" si="459"/>
        <v>1.4366191572712765E-2</v>
      </c>
      <c r="O1373" s="4">
        <f t="shared" si="461"/>
        <v>9.3280369738253776E-3</v>
      </c>
      <c r="P1373" s="4">
        <f t="shared" si="441"/>
        <v>5.2942111959287656E-2</v>
      </c>
      <c r="Q1373" s="4"/>
      <c r="T1373" s="4">
        <f t="shared" si="445"/>
        <v>1.1650737625388676E-2</v>
      </c>
      <c r="U1373" s="4">
        <f t="shared" si="446"/>
        <v>1.1650737625388676E-2</v>
      </c>
      <c r="V1373" s="2">
        <f t="shared" si="454"/>
        <v>-1.7900116889367698E-2</v>
      </c>
      <c r="W1373" s="4">
        <f t="shared" si="455"/>
        <v>-2.7721115720474036E-2</v>
      </c>
      <c r="X1373" s="4">
        <f t="shared" si="456"/>
        <v>3.0089459354336885E-2</v>
      </c>
      <c r="Y1373" s="4">
        <f t="shared" si="449"/>
        <v>-7.0009020903084203E-3</v>
      </c>
      <c r="Z1373" s="4">
        <f t="shared" si="450"/>
        <v>-7.397947755271579E-4</v>
      </c>
      <c r="AA1373" s="4">
        <f t="shared" si="460"/>
        <v>1.9104861748051503E-2</v>
      </c>
    </row>
    <row r="1374" spans="1:27" x14ac:dyDescent="0.3">
      <c r="A1374" s="1">
        <f t="shared" si="442"/>
        <v>25</v>
      </c>
      <c r="B1374" s="1">
        <f t="shared" si="443"/>
        <v>3</v>
      </c>
      <c r="C1374" s="10">
        <v>41073</v>
      </c>
      <c r="D1374" s="3">
        <v>1314.88</v>
      </c>
      <c r="E1374" s="3">
        <v>1324.02</v>
      </c>
      <c r="F1374" s="3">
        <f t="shared" si="451"/>
        <v>1317.7280000000001</v>
      </c>
      <c r="G1374" s="3">
        <f t="shared" si="457"/>
        <v>1305.5819999999999</v>
      </c>
      <c r="H1374" s="4">
        <f t="shared" si="444"/>
        <v>-7.0232143666268589E-3</v>
      </c>
      <c r="I1374" s="4">
        <f t="shared" si="447"/>
        <v>-1.2082949447966428E-4</v>
      </c>
      <c r="J1374" s="4">
        <f t="shared" si="448"/>
        <v>-6.9023848721471949E-3</v>
      </c>
      <c r="K1374" s="4">
        <f t="shared" si="452"/>
        <v>-4.3347581144557454E-3</v>
      </c>
      <c r="L1374" s="4">
        <f t="shared" si="458"/>
        <v>-1.4825107697677859E-2</v>
      </c>
      <c r="M1374" s="4">
        <f t="shared" si="453"/>
        <v>-2.1612958061147341E-3</v>
      </c>
      <c r="N1374" s="4">
        <f t="shared" si="459"/>
        <v>7.1217280875504026E-3</v>
      </c>
      <c r="O1374" s="4">
        <f t="shared" si="461"/>
        <v>9.2373448527623692E-3</v>
      </c>
      <c r="P1374" s="4">
        <f t="shared" si="441"/>
        <v>4.5547073791348765E-2</v>
      </c>
      <c r="Q1374" s="4"/>
      <c r="T1374" s="4">
        <f t="shared" si="445"/>
        <v>-7.0232143666268589E-3</v>
      </c>
      <c r="U1374" s="4">
        <f t="shared" si="446"/>
        <v>-7.0232143666268589E-3</v>
      </c>
      <c r="V1374" s="2">
        <f t="shared" si="454"/>
        <v>-6.8344182815024803E-3</v>
      </c>
      <c r="W1374" s="4">
        <f t="shared" si="455"/>
        <v>-1.6766074098687449E-2</v>
      </c>
      <c r="X1374" s="4">
        <f t="shared" si="456"/>
        <v>-1.90095275752207E-4</v>
      </c>
      <c r="Y1374" s="4">
        <f t="shared" si="449"/>
        <v>-1.6749536691582176E-2</v>
      </c>
      <c r="Z1374" s="4">
        <f t="shared" si="450"/>
        <v>-1.0549896952692634E-2</v>
      </c>
      <c r="AA1374" s="4">
        <f t="shared" si="460"/>
        <v>1.8780983365237949E-2</v>
      </c>
    </row>
    <row r="1375" spans="1:27" x14ac:dyDescent="0.3">
      <c r="A1375" s="1">
        <f t="shared" si="442"/>
        <v>25</v>
      </c>
      <c r="B1375" s="1">
        <f t="shared" si="443"/>
        <v>4</v>
      </c>
      <c r="C1375" s="10">
        <v>41074</v>
      </c>
      <c r="D1375" s="3">
        <v>1329.1</v>
      </c>
      <c r="E1375" s="3">
        <v>1314.88</v>
      </c>
      <c r="F1375" s="3">
        <f t="shared" si="451"/>
        <v>1320.55</v>
      </c>
      <c r="G1375" s="3">
        <f t="shared" si="457"/>
        <v>1307.4590000000003</v>
      </c>
      <c r="H1375" s="4">
        <f t="shared" si="444"/>
        <v>1.0814675103431339E-2</v>
      </c>
      <c r="I1375" s="4">
        <f t="shared" si="447"/>
        <v>0</v>
      </c>
      <c r="J1375" s="4">
        <f t="shared" si="448"/>
        <v>1.0814675103431339E-2</v>
      </c>
      <c r="K1375" s="4">
        <f t="shared" si="452"/>
        <v>2.6865569481625906E-3</v>
      </c>
      <c r="L1375" s="4">
        <f t="shared" si="458"/>
        <v>-7.4725872745462782E-3</v>
      </c>
      <c r="M1375" s="4">
        <f t="shared" si="453"/>
        <v>6.4745749876944873E-3</v>
      </c>
      <c r="N1375" s="4">
        <f t="shared" si="459"/>
        <v>1.6551953063155034E-2</v>
      </c>
      <c r="O1375" s="4">
        <f t="shared" si="461"/>
        <v>9.8495222330898108E-3</v>
      </c>
      <c r="P1375" s="4">
        <f t="shared" si="441"/>
        <v>5.685432569974555E-2</v>
      </c>
      <c r="Q1375" s="4"/>
      <c r="T1375" s="4">
        <f t="shared" si="445"/>
        <v>1.0814675103431339E-2</v>
      </c>
      <c r="U1375" s="4">
        <f t="shared" si="446"/>
        <v>1.0814675103431339E-2</v>
      </c>
      <c r="V1375" s="2">
        <f t="shared" si="454"/>
        <v>8.365782428807187E-5</v>
      </c>
      <c r="W1375" s="4">
        <f t="shared" si="455"/>
        <v>-9.9171787539548972E-3</v>
      </c>
      <c r="X1375" s="4">
        <f t="shared" si="456"/>
        <v>1.073011962068145E-2</v>
      </c>
      <c r="Y1375" s="4">
        <f t="shared" si="449"/>
        <v>-9.8157691983232296E-3</v>
      </c>
      <c r="Z1375" s="4">
        <f t="shared" si="450"/>
        <v>-3.5724103236736515E-3</v>
      </c>
      <c r="AA1375" s="4">
        <f t="shared" si="460"/>
        <v>2.0227632327128001E-2</v>
      </c>
    </row>
    <row r="1376" spans="1:27" x14ac:dyDescent="0.3">
      <c r="A1376" s="1">
        <f t="shared" si="442"/>
        <v>25</v>
      </c>
      <c r="B1376" s="1">
        <f t="shared" si="443"/>
        <v>5</v>
      </c>
      <c r="C1376" s="10">
        <v>41075</v>
      </c>
      <c r="D1376" s="3">
        <v>1342.84</v>
      </c>
      <c r="E1376" s="3">
        <v>1329.19</v>
      </c>
      <c r="F1376" s="3">
        <f t="shared" si="451"/>
        <v>1323.9860000000001</v>
      </c>
      <c r="G1376" s="3">
        <f t="shared" si="457"/>
        <v>1313.9390000000001</v>
      </c>
      <c r="H1376" s="4">
        <f t="shared" si="444"/>
        <v>1.0337822586712821E-2</v>
      </c>
      <c r="I1376" s="4">
        <f t="shared" si="447"/>
        <v>6.7714995109582066E-5</v>
      </c>
      <c r="J1376" s="4">
        <f t="shared" si="448"/>
        <v>1.0270107591603239E-2</v>
      </c>
      <c r="K1376" s="4">
        <f t="shared" si="452"/>
        <v>-7.3941012715370352E-3</v>
      </c>
      <c r="L1376" s="4">
        <f t="shared" si="458"/>
        <v>-1.3823054865865651E-2</v>
      </c>
      <c r="M1376" s="4">
        <f t="shared" si="453"/>
        <v>1.4240331846409111E-2</v>
      </c>
      <c r="N1376" s="4">
        <f t="shared" si="459"/>
        <v>2.1995693864022482E-2</v>
      </c>
      <c r="O1376" s="4">
        <f t="shared" si="461"/>
        <v>7.4819040243067131E-3</v>
      </c>
      <c r="P1376" s="4">
        <f t="shared" si="441"/>
        <v>6.7779898218829529E-2</v>
      </c>
      <c r="Q1376" s="4"/>
      <c r="T1376" s="4">
        <f t="shared" si="445"/>
        <v>1.0337822586712821E-2</v>
      </c>
      <c r="U1376" s="4">
        <f t="shared" si="446"/>
        <v>1.0337822586712821E-2</v>
      </c>
      <c r="V1376" s="2">
        <f t="shared" si="454"/>
        <v>-2.5882175908508221E-3</v>
      </c>
      <c r="W1376" s="4">
        <f t="shared" si="455"/>
        <v>-1.2562335414942264E-2</v>
      </c>
      <c r="X1376" s="4">
        <f t="shared" si="456"/>
        <v>1.2959582396692844E-2</v>
      </c>
      <c r="Y1376" s="4">
        <f t="shared" si="449"/>
        <v>-1.977073342525848E-2</v>
      </c>
      <c r="Z1376" s="4">
        <f t="shared" si="450"/>
        <v>-1.3590143086321504E-2</v>
      </c>
      <c r="AA1376" s="4">
        <f t="shared" si="460"/>
        <v>1.5410785555858959E-2</v>
      </c>
    </row>
    <row r="1377" spans="1:27" x14ac:dyDescent="0.3">
      <c r="A1377" s="1">
        <f t="shared" si="442"/>
        <v>26</v>
      </c>
      <c r="B1377" s="1">
        <f t="shared" si="443"/>
        <v>1</v>
      </c>
      <c r="C1377" s="10">
        <v>41078</v>
      </c>
      <c r="D1377" s="3">
        <v>1344.78</v>
      </c>
      <c r="E1377" s="3">
        <v>1342.42</v>
      </c>
      <c r="F1377" s="3">
        <f t="shared" si="451"/>
        <v>1331.1559999999999</v>
      </c>
      <c r="G1377" s="3">
        <f t="shared" si="457"/>
        <v>1320.5990000000002</v>
      </c>
      <c r="H1377" s="4">
        <f t="shared" si="444"/>
        <v>1.4446992940335816E-3</v>
      </c>
      <c r="I1377" s="4">
        <f t="shared" si="447"/>
        <v>-3.12769950254569E-4</v>
      </c>
      <c r="J1377" s="4">
        <f t="shared" si="448"/>
        <v>1.7574692442881507E-3</v>
      </c>
      <c r="K1377" s="4">
        <f t="shared" si="452"/>
        <v>-1.1237377498436091E-2</v>
      </c>
      <c r="L1377" s="4">
        <f t="shared" si="458"/>
        <v>-1.8563475751227021E-2</v>
      </c>
      <c r="M1377" s="4">
        <f t="shared" si="453"/>
        <v>1.0234713286797358E-2</v>
      </c>
      <c r="N1377" s="4">
        <f t="shared" si="459"/>
        <v>1.8310630251877982E-2</v>
      </c>
      <c r="O1377" s="4">
        <f t="shared" si="461"/>
        <v>7.8503547048586302E-3</v>
      </c>
      <c r="P1377" s="4">
        <f t="shared" si="441"/>
        <v>6.9322519083969525E-2</v>
      </c>
      <c r="Q1377" s="4"/>
      <c r="T1377" s="4">
        <f t="shared" si="445"/>
        <v>1.4446992940335816E-3</v>
      </c>
      <c r="U1377" s="4">
        <f t="shared" si="446"/>
        <v>1.4446992940335816E-3</v>
      </c>
      <c r="V1377" s="2">
        <f t="shared" si="454"/>
        <v>-2.5252450031276887E-2</v>
      </c>
      <c r="W1377" s="4">
        <f t="shared" si="455"/>
        <v>-3.499992553096419E-2</v>
      </c>
      <c r="X1377" s="4">
        <f t="shared" si="456"/>
        <v>2.7388783204602161E-2</v>
      </c>
      <c r="Y1377" s="4">
        <f t="shared" si="449"/>
        <v>-2.3566088502196311E-2</v>
      </c>
      <c r="Z1377" s="4">
        <f t="shared" si="450"/>
        <v>-1.7409428824912816E-2</v>
      </c>
      <c r="AA1377" s="4">
        <f t="shared" si="460"/>
        <v>1.6117040522364959E-2</v>
      </c>
    </row>
    <row r="1378" spans="1:27" x14ac:dyDescent="0.3">
      <c r="A1378" s="1">
        <f t="shared" si="442"/>
        <v>26</v>
      </c>
      <c r="B1378" s="1">
        <f t="shared" si="443"/>
        <v>2</v>
      </c>
      <c r="C1378" s="10">
        <v>41079</v>
      </c>
      <c r="D1378" s="3">
        <v>1357.98</v>
      </c>
      <c r="E1378" s="3">
        <v>1344.83</v>
      </c>
      <c r="F1378" s="3">
        <f t="shared" si="451"/>
        <v>1337.9159999999999</v>
      </c>
      <c r="G1378" s="3">
        <f t="shared" si="457"/>
        <v>1327.8470000000002</v>
      </c>
      <c r="H1378" s="4">
        <f t="shared" si="444"/>
        <v>9.8157319412841108E-3</v>
      </c>
      <c r="I1378" s="4">
        <f t="shared" si="447"/>
        <v>3.7180802807860411E-5</v>
      </c>
      <c r="J1378" s="4">
        <f t="shared" si="448"/>
        <v>9.7785511384762512E-3</v>
      </c>
      <c r="K1378" s="4">
        <f t="shared" si="452"/>
        <v>-8.8341587471557504E-3</v>
      </c>
      <c r="L1378" s="4">
        <f t="shared" si="458"/>
        <v>-1.5081359858944163E-2</v>
      </c>
      <c r="M1378" s="4">
        <f t="shared" si="453"/>
        <v>1.4996457176683797E-2</v>
      </c>
      <c r="N1378" s="4">
        <f t="shared" si="459"/>
        <v>2.2693126542440361E-2</v>
      </c>
      <c r="O1378" s="4">
        <f t="shared" si="461"/>
        <v>7.4146894652349317E-3</v>
      </c>
      <c r="P1378" s="4">
        <f t="shared" si="441"/>
        <v>7.9818702290076426E-2</v>
      </c>
      <c r="Q1378" s="4"/>
      <c r="T1378" s="4">
        <f t="shared" si="445"/>
        <v>9.8157319412841108E-3</v>
      </c>
      <c r="U1378" s="4">
        <f t="shared" si="446"/>
        <v>9.8157319412841108E-3</v>
      </c>
      <c r="V1378" s="2">
        <f t="shared" si="454"/>
        <v>-1.5318490756852354E-2</v>
      </c>
      <c r="W1378" s="4">
        <f t="shared" si="455"/>
        <v>-2.516530584928384E-2</v>
      </c>
      <c r="X1378" s="4">
        <f t="shared" si="456"/>
        <v>2.5525230708815988E-2</v>
      </c>
      <c r="Y1378" s="4">
        <f t="shared" si="449"/>
        <v>-2.1192835072004139E-2</v>
      </c>
      <c r="Z1378" s="4">
        <f t="shared" si="450"/>
        <v>-1.5021211439121078E-2</v>
      </c>
      <c r="AA1378" s="4">
        <f t="shared" si="460"/>
        <v>1.5281784944049696E-2</v>
      </c>
    </row>
    <row r="1379" spans="1:27" x14ac:dyDescent="0.3">
      <c r="A1379" s="1">
        <f t="shared" si="442"/>
        <v>26</v>
      </c>
      <c r="B1379" s="1">
        <f t="shared" si="443"/>
        <v>3</v>
      </c>
      <c r="C1379" s="10">
        <v>41080</v>
      </c>
      <c r="D1379" s="3">
        <v>1355.69</v>
      </c>
      <c r="E1379" s="3">
        <v>1358.04</v>
      </c>
      <c r="F1379" s="3">
        <f t="shared" si="451"/>
        <v>1346.078</v>
      </c>
      <c r="G1379" s="3">
        <f t="shared" si="457"/>
        <v>1331.903</v>
      </c>
      <c r="H1379" s="4">
        <f t="shared" si="444"/>
        <v>-1.6863282228014873E-3</v>
      </c>
      <c r="I1379" s="4">
        <f t="shared" si="447"/>
        <v>4.4183272213099921E-5</v>
      </c>
      <c r="J1379" s="4">
        <f t="shared" si="448"/>
        <v>-1.7305114950145872E-3</v>
      </c>
      <c r="K1379" s="4">
        <f t="shared" si="452"/>
        <v>-1.0534028483483034E-2</v>
      </c>
      <c r="L1379" s="4">
        <f t="shared" si="458"/>
        <v>-2.1149059632689749E-2</v>
      </c>
      <c r="M1379" s="4">
        <f t="shared" si="453"/>
        <v>7.1407451871288883E-3</v>
      </c>
      <c r="N1379" s="4">
        <f t="shared" si="459"/>
        <v>1.7859408680662207E-2</v>
      </c>
      <c r="O1379" s="4">
        <f t="shared" si="461"/>
        <v>1.045593019053025E-2</v>
      </c>
      <c r="P1379" s="4">
        <f t="shared" si="441"/>
        <v>7.7997773536895798E-2</v>
      </c>
      <c r="Q1379" s="4"/>
      <c r="T1379" s="4">
        <f t="shared" si="445"/>
        <v>-1.6863282228014873E-3</v>
      </c>
      <c r="U1379" s="4">
        <f t="shared" si="446"/>
        <v>-1.6863282228014873E-3</v>
      </c>
      <c r="V1379" s="2">
        <f t="shared" si="454"/>
        <v>-3.173831720643891E-2</v>
      </c>
      <c r="W1379" s="4">
        <f t="shared" si="455"/>
        <v>-4.1420934034374475E-2</v>
      </c>
      <c r="X1379" s="4">
        <f t="shared" si="456"/>
        <v>3.1037052810902851E-2</v>
      </c>
      <c r="Y1379" s="4">
        <f t="shared" si="449"/>
        <v>-2.2871509425085468E-2</v>
      </c>
      <c r="Z1379" s="4">
        <f t="shared" si="450"/>
        <v>-1.6710470253249031E-2</v>
      </c>
      <c r="AA1379" s="4">
        <f t="shared" si="460"/>
        <v>2.1514303407076354E-2</v>
      </c>
    </row>
    <row r="1380" spans="1:27" x14ac:dyDescent="0.3">
      <c r="A1380" s="1">
        <f t="shared" si="442"/>
        <v>26</v>
      </c>
      <c r="B1380" s="1">
        <f t="shared" si="443"/>
        <v>4</v>
      </c>
      <c r="C1380" s="10">
        <v>41081</v>
      </c>
      <c r="D1380" s="3">
        <v>1325.51</v>
      </c>
      <c r="E1380" s="3">
        <v>1355.43</v>
      </c>
      <c r="F1380" s="3">
        <f t="shared" si="451"/>
        <v>1345.3600000000001</v>
      </c>
      <c r="G1380" s="3">
        <f t="shared" si="457"/>
        <v>1332.9550000000002</v>
      </c>
      <c r="H1380" s="4">
        <f t="shared" si="444"/>
        <v>-2.2261726500896268E-2</v>
      </c>
      <c r="I1380" s="4">
        <f t="shared" si="447"/>
        <v>-1.9178425746298262E-4</v>
      </c>
      <c r="J1380" s="4">
        <f t="shared" si="448"/>
        <v>-2.2069942243433286E-2</v>
      </c>
      <c r="K1380" s="4">
        <f t="shared" si="452"/>
        <v>-3.9592384689715668E-3</v>
      </c>
      <c r="L1380" s="4">
        <f t="shared" si="458"/>
        <v>-1.6159872668366448E-2</v>
      </c>
      <c r="M1380" s="4">
        <f t="shared" si="453"/>
        <v>-1.4754415175120513E-2</v>
      </c>
      <c r="N1380" s="4">
        <f t="shared" si="459"/>
        <v>-5.5853348387606208E-3</v>
      </c>
      <c r="O1380" s="4">
        <f t="shared" si="461"/>
        <v>9.358661948985653E-3</v>
      </c>
      <c r="P1380" s="4">
        <f t="shared" si="441"/>
        <v>5.399968193384231E-2</v>
      </c>
      <c r="Q1380" s="4"/>
      <c r="T1380" s="4">
        <f t="shared" si="445"/>
        <v>-2.2261726500896268E-2</v>
      </c>
      <c r="U1380" s="4">
        <f t="shared" si="446"/>
        <v>-2.2261726500896268E-2</v>
      </c>
      <c r="V1380" s="2">
        <f t="shared" si="454"/>
        <v>-1.9613628484388131E-2</v>
      </c>
      <c r="W1380" s="4">
        <f t="shared" si="455"/>
        <v>-2.9417492199544204E-2</v>
      </c>
      <c r="X1380" s="4">
        <f t="shared" si="456"/>
        <v>-2.7010759160333445E-3</v>
      </c>
      <c r="Y1380" s="4">
        <f t="shared" si="449"/>
        <v>-1.6378699335942049E-2</v>
      </c>
      <c r="Z1380" s="4">
        <f t="shared" si="450"/>
        <v>-1.017672137490809E-2</v>
      </c>
      <c r="AA1380" s="4">
        <f t="shared" si="460"/>
        <v>1.8787626367801426E-2</v>
      </c>
    </row>
    <row r="1381" spans="1:27" x14ac:dyDescent="0.3">
      <c r="A1381" s="1">
        <f t="shared" si="442"/>
        <v>26</v>
      </c>
      <c r="B1381" s="1">
        <f t="shared" si="443"/>
        <v>5</v>
      </c>
      <c r="C1381" s="10">
        <v>41082</v>
      </c>
      <c r="D1381" s="3">
        <v>1335.02</v>
      </c>
      <c r="E1381" s="3">
        <v>1325.92</v>
      </c>
      <c r="F1381" s="3">
        <f t="shared" si="451"/>
        <v>1343.7959999999998</v>
      </c>
      <c r="G1381" s="3">
        <f t="shared" si="457"/>
        <v>1333.8910000000001</v>
      </c>
      <c r="H1381" s="4">
        <f t="shared" si="444"/>
        <v>7.1745969475899771E-3</v>
      </c>
      <c r="I1381" s="4">
        <f t="shared" si="447"/>
        <v>3.0931490520635973E-4</v>
      </c>
      <c r="J1381" s="4">
        <f t="shared" si="448"/>
        <v>6.8652820423836178E-3</v>
      </c>
      <c r="K1381" s="4">
        <f t="shared" si="452"/>
        <v>1.5450656728353629E-2</v>
      </c>
      <c r="L1381" s="4">
        <f t="shared" si="458"/>
        <v>6.2282106929074108E-3</v>
      </c>
      <c r="M1381" s="4">
        <f t="shared" si="453"/>
        <v>-6.5307531797980057E-3</v>
      </c>
      <c r="N1381" s="4">
        <f t="shared" si="459"/>
        <v>8.4639599487507252E-4</v>
      </c>
      <c r="O1381" s="4">
        <f t="shared" si="461"/>
        <v>7.4193645039023724E-3</v>
      </c>
      <c r="P1381" s="4">
        <f t="shared" si="441"/>
        <v>6.1561704834605657E-2</v>
      </c>
      <c r="Q1381" s="4"/>
      <c r="T1381" s="4">
        <f t="shared" si="445"/>
        <v>7.1745969475899771E-3</v>
      </c>
      <c r="U1381" s="4">
        <f t="shared" si="446"/>
        <v>7.1745969475899771E-3</v>
      </c>
      <c r="V1381" s="2">
        <f t="shared" si="454"/>
        <v>1.3074212944451515E-2</v>
      </c>
      <c r="W1381" s="4">
        <f t="shared" si="455"/>
        <v>2.9434708150069913E-3</v>
      </c>
      <c r="X1381" s="4">
        <f t="shared" si="456"/>
        <v>-5.8234785975990709E-3</v>
      </c>
      <c r="Y1381" s="4">
        <f t="shared" si="449"/>
        <v>2.7891772180250766E-3</v>
      </c>
      <c r="Z1381" s="4">
        <f t="shared" si="450"/>
        <v>9.1120134279269079E-3</v>
      </c>
      <c r="AA1381" s="4">
        <f t="shared" si="460"/>
        <v>1.4962393862170534E-2</v>
      </c>
    </row>
    <row r="1382" spans="1:27" x14ac:dyDescent="0.3">
      <c r="A1382" s="1">
        <f t="shared" si="442"/>
        <v>27</v>
      </c>
      <c r="B1382" s="1">
        <f t="shared" si="443"/>
        <v>1</v>
      </c>
      <c r="C1382" s="10">
        <v>41085</v>
      </c>
      <c r="D1382" s="3">
        <v>1313.72</v>
      </c>
      <c r="E1382" s="3">
        <v>1334.9</v>
      </c>
      <c r="F1382" s="3">
        <f t="shared" si="451"/>
        <v>1337.5840000000003</v>
      </c>
      <c r="G1382" s="3">
        <f t="shared" si="457"/>
        <v>1334.3700000000001</v>
      </c>
      <c r="H1382" s="4">
        <f t="shared" si="444"/>
        <v>-1.5954817156297249E-2</v>
      </c>
      <c r="I1382" s="4">
        <f t="shared" si="447"/>
        <v>-8.9886293838212808E-5</v>
      </c>
      <c r="J1382" s="4">
        <f t="shared" si="448"/>
        <v>-1.5864930862459038E-2</v>
      </c>
      <c r="K1382" s="4">
        <f t="shared" si="452"/>
        <v>6.3894173870055878E-3</v>
      </c>
      <c r="L1382" s="4">
        <f t="shared" si="458"/>
        <v>1.2317751377841652E-3</v>
      </c>
      <c r="M1382" s="4">
        <f t="shared" si="453"/>
        <v>-1.7841122501465519E-2</v>
      </c>
      <c r="N1382" s="4">
        <f t="shared" si="459"/>
        <v>-1.5475467823767087E-2</v>
      </c>
      <c r="O1382" s="4">
        <f t="shared" si="461"/>
        <v>2.4464878360686976E-3</v>
      </c>
      <c r="P1382" s="4">
        <f t="shared" si="441"/>
        <v>4.4624681933842336E-2</v>
      </c>
      <c r="Q1382" s="4"/>
      <c r="T1382" s="4">
        <f t="shared" si="445"/>
        <v>-1.5954817156297249E-2</v>
      </c>
      <c r="U1382" s="4">
        <f t="shared" si="446"/>
        <v>-1.5954817156297249E-2</v>
      </c>
      <c r="V1382" s="2">
        <f t="shared" si="454"/>
        <v>7.3107518988479508E-3</v>
      </c>
      <c r="W1382" s="4">
        <f t="shared" si="455"/>
        <v>-2.7623556201404661E-3</v>
      </c>
      <c r="X1382" s="4">
        <f t="shared" si="456"/>
        <v>-2.3096714704263853E-2</v>
      </c>
      <c r="Y1382" s="4">
        <f t="shared" si="449"/>
        <v>-6.1590790891415826E-3</v>
      </c>
      <c r="Z1382" s="4">
        <f t="shared" si="450"/>
        <v>1.0733612990811773E-4</v>
      </c>
      <c r="AA1382" s="4">
        <f t="shared" si="460"/>
        <v>4.8288855701362869E-3</v>
      </c>
    </row>
    <row r="1383" spans="1:27" x14ac:dyDescent="0.3">
      <c r="A1383" s="1">
        <f t="shared" si="442"/>
        <v>27</v>
      </c>
      <c r="B1383" s="1">
        <f t="shared" si="443"/>
        <v>2</v>
      </c>
      <c r="C1383" s="10">
        <v>41086</v>
      </c>
      <c r="D1383" s="3">
        <v>1319.99</v>
      </c>
      <c r="E1383" s="3">
        <v>1314.09</v>
      </c>
      <c r="F1383" s="3">
        <f t="shared" si="451"/>
        <v>1329.9859999999999</v>
      </c>
      <c r="G1383" s="3">
        <f t="shared" si="457"/>
        <v>1333.951</v>
      </c>
      <c r="H1383" s="4">
        <f t="shared" si="444"/>
        <v>4.7727065128033231E-3</v>
      </c>
      <c r="I1383" s="4">
        <f t="shared" si="447"/>
        <v>2.8164296806008194E-4</v>
      </c>
      <c r="J1383" s="4">
        <f t="shared" si="448"/>
        <v>4.491063544743241E-3</v>
      </c>
      <c r="K1383" s="4">
        <f t="shared" si="452"/>
        <v>1.4283865663916109E-2</v>
      </c>
      <c r="L1383" s="4">
        <f t="shared" si="458"/>
        <v>1.6580566804358876E-2</v>
      </c>
      <c r="M1383" s="4">
        <f t="shared" si="453"/>
        <v>-7.5158685880903015E-3</v>
      </c>
      <c r="N1383" s="4">
        <f t="shared" si="459"/>
        <v>-1.0465901671050895E-2</v>
      </c>
      <c r="O1383" s="4">
        <f t="shared" si="461"/>
        <v>-3.0038106349291626E-3</v>
      </c>
      <c r="P1383" s="4">
        <f t="shared" si="441"/>
        <v>4.9610368956743083E-2</v>
      </c>
      <c r="Q1383" s="4"/>
      <c r="T1383" s="4">
        <f t="shared" si="445"/>
        <v>4.7727065128033231E-3</v>
      </c>
      <c r="U1383" s="4">
        <f t="shared" si="446"/>
        <v>4.7727065128033231E-3</v>
      </c>
      <c r="V1383" s="2">
        <f t="shared" si="454"/>
        <v>3.3690588557683518E-2</v>
      </c>
      <c r="W1383" s="4">
        <f t="shared" si="455"/>
        <v>2.3353682672106701E-2</v>
      </c>
      <c r="X1383" s="4">
        <f t="shared" si="456"/>
        <v>-2.7975375189619883E-2</v>
      </c>
      <c r="Y1383" s="4">
        <f t="shared" si="449"/>
        <v>1.6369346706004951E-3</v>
      </c>
      <c r="Z1383" s="4">
        <f t="shared" si="450"/>
        <v>7.9525057034672535E-3</v>
      </c>
      <c r="AA1383" s="4">
        <f t="shared" si="460"/>
        <v>-5.9271284594847986E-3</v>
      </c>
    </row>
    <row r="1384" spans="1:27" x14ac:dyDescent="0.3">
      <c r="A1384" s="1">
        <f t="shared" si="442"/>
        <v>27</v>
      </c>
      <c r="B1384" s="1">
        <f t="shared" si="443"/>
        <v>3</v>
      </c>
      <c r="C1384" s="10">
        <v>41087</v>
      </c>
      <c r="D1384" s="3">
        <v>1331.85</v>
      </c>
      <c r="E1384" s="3">
        <v>1320.71</v>
      </c>
      <c r="F1384" s="3">
        <f t="shared" si="451"/>
        <v>1325.2180000000001</v>
      </c>
      <c r="G1384" s="3">
        <f t="shared" si="457"/>
        <v>1335.6479999999999</v>
      </c>
      <c r="H1384" s="4">
        <f t="shared" si="444"/>
        <v>8.9849165523980482E-3</v>
      </c>
      <c r="I1384" s="4">
        <f t="shared" si="447"/>
        <v>5.4545867771727615E-4</v>
      </c>
      <c r="J1384" s="4">
        <f t="shared" si="448"/>
        <v>8.4394578746807714E-3</v>
      </c>
      <c r="K1384" s="4">
        <f t="shared" si="452"/>
        <v>2.7045659436813435E-3</v>
      </c>
      <c r="L1384" s="4">
        <f t="shared" si="458"/>
        <v>1.2181910469018649E-2</v>
      </c>
      <c r="M1384" s="4">
        <f t="shared" si="453"/>
        <v>5.0044596436207732E-3</v>
      </c>
      <c r="N1384" s="4">
        <f t="shared" si="459"/>
        <v>-2.8435635736361693E-3</v>
      </c>
      <c r="O1384" s="4">
        <f t="shared" si="461"/>
        <v>-7.8312122235986315E-3</v>
      </c>
      <c r="P1384" s="4">
        <f t="shared" si="441"/>
        <v>5.9041030534351148E-2</v>
      </c>
      <c r="Q1384" s="4"/>
      <c r="T1384" s="4">
        <f t="shared" si="445"/>
        <v>8.9849165523980482E-3</v>
      </c>
      <c r="U1384" s="4">
        <f t="shared" si="446"/>
        <v>8.9849165523980482E-3</v>
      </c>
      <c r="V1384" s="2">
        <f t="shared" si="454"/>
        <v>2.7045659436813949E-2</v>
      </c>
      <c r="W1384" s="4">
        <f t="shared" si="455"/>
        <v>1.6775202842445779E-2</v>
      </c>
      <c r="X1384" s="4">
        <f t="shared" si="456"/>
        <v>-1.7585141145837282E-2</v>
      </c>
      <c r="Y1384" s="4">
        <f t="shared" si="449"/>
        <v>-9.7979847538708417E-3</v>
      </c>
      <c r="Z1384" s="4">
        <f t="shared" si="450"/>
        <v>-3.5545137438573312E-3</v>
      </c>
      <c r="AA1384" s="4">
        <f t="shared" si="460"/>
        <v>-1.5496873138109308E-2</v>
      </c>
    </row>
    <row r="1385" spans="1:27" x14ac:dyDescent="0.3">
      <c r="A1385" s="1">
        <f t="shared" si="442"/>
        <v>27</v>
      </c>
      <c r="B1385" s="1">
        <f t="shared" si="443"/>
        <v>4</v>
      </c>
      <c r="C1385" s="10">
        <v>41088</v>
      </c>
      <c r="D1385" s="3">
        <v>1329.04</v>
      </c>
      <c r="E1385" s="3">
        <v>1331.52</v>
      </c>
      <c r="F1385" s="3">
        <f t="shared" si="451"/>
        <v>1325.924</v>
      </c>
      <c r="G1385" s="3">
        <f t="shared" si="457"/>
        <v>1335.6419999999998</v>
      </c>
      <c r="H1385" s="4">
        <f t="shared" si="444"/>
        <v>-2.109847205015539E-3</v>
      </c>
      <c r="I1385" s="4">
        <f t="shared" si="447"/>
        <v>-2.4777565041102771E-4</v>
      </c>
      <c r="J1385" s="4">
        <f t="shared" si="448"/>
        <v>-1.8620715546045113E-3</v>
      </c>
      <c r="K1385" s="4">
        <f t="shared" si="452"/>
        <v>-5.0343507151705729E-3</v>
      </c>
      <c r="L1385" s="4">
        <f t="shared" si="458"/>
        <v>3.3979468825734555E-3</v>
      </c>
      <c r="M1385" s="4">
        <f t="shared" si="453"/>
        <v>2.3500592794157022E-3</v>
      </c>
      <c r="N1385" s="4">
        <f t="shared" si="459"/>
        <v>-4.9429412971438921E-3</v>
      </c>
      <c r="O1385" s="4">
        <f t="shared" si="461"/>
        <v>-7.3120447842050258E-3</v>
      </c>
      <c r="P1385" s="4">
        <f t="shared" si="441"/>
        <v>5.6806615776081475E-2</v>
      </c>
      <c r="Q1385" s="4"/>
      <c r="T1385" s="4">
        <f t="shared" si="445"/>
        <v>-2.109847205015539E-3</v>
      </c>
      <c r="U1385" s="4">
        <f t="shared" si="446"/>
        <v>-2.109847205015539E-3</v>
      </c>
      <c r="V1385" s="2">
        <f t="shared" si="454"/>
        <v>-4.7602958291098237E-3</v>
      </c>
      <c r="W1385" s="4">
        <f t="shared" si="455"/>
        <v>-1.4712692870818788E-2</v>
      </c>
      <c r="X1385" s="4">
        <f t="shared" si="456"/>
        <v>2.6631258911663982E-3</v>
      </c>
      <c r="Y1385" s="4">
        <f t="shared" si="449"/>
        <v>-1.7440406192537446E-2</v>
      </c>
      <c r="Z1385" s="4">
        <f t="shared" si="450"/>
        <v>-1.1245122558396718E-2</v>
      </c>
      <c r="AA1385" s="4">
        <f t="shared" si="460"/>
        <v>-1.4446690848546223E-2</v>
      </c>
    </row>
    <row r="1386" spans="1:27" x14ac:dyDescent="0.3">
      <c r="A1386" s="1">
        <f t="shared" si="442"/>
        <v>27</v>
      </c>
      <c r="B1386" s="1">
        <f t="shared" si="443"/>
        <v>5</v>
      </c>
      <c r="C1386" s="10">
        <v>41089</v>
      </c>
      <c r="D1386" s="3">
        <v>1362.16</v>
      </c>
      <c r="E1386" s="3">
        <v>1330.12</v>
      </c>
      <c r="F1386" s="3">
        <f t="shared" si="451"/>
        <v>1331.3520000000001</v>
      </c>
      <c r="G1386" s="3">
        <f t="shared" si="457"/>
        <v>1337.5740000000001</v>
      </c>
      <c r="H1386" s="4">
        <f t="shared" si="444"/>
        <v>2.4920243183049508E-2</v>
      </c>
      <c r="I1386" s="4">
        <f t="shared" si="447"/>
        <v>8.1261662553416543E-4</v>
      </c>
      <c r="J1386" s="4">
        <f t="shared" si="448"/>
        <v>2.4107626557515343E-2</v>
      </c>
      <c r="K1386" s="4">
        <f t="shared" si="452"/>
        <v>-4.0555588996567995E-3</v>
      </c>
      <c r="L1386" s="4">
        <f t="shared" si="458"/>
        <v>4.3657242989094038E-3</v>
      </c>
      <c r="M1386" s="4">
        <f t="shared" si="453"/>
        <v>2.3140386614509154E-2</v>
      </c>
      <c r="N1386" s="4">
        <f t="shared" si="459"/>
        <v>1.8381039105126156E-2</v>
      </c>
      <c r="O1386" s="4">
        <f t="shared" si="461"/>
        <v>-4.5677453456275177E-3</v>
      </c>
      <c r="P1386" s="4">
        <f t="shared" si="441"/>
        <v>8.3142493638676984E-2</v>
      </c>
      <c r="Q1386" s="4"/>
      <c r="T1386" s="4">
        <f t="shared" si="445"/>
        <v>2.4920243183049508E-2</v>
      </c>
      <c r="U1386" s="4">
        <f t="shared" si="446"/>
        <v>2.4920243183049508E-2</v>
      </c>
      <c r="V1386" s="2">
        <f t="shared" si="454"/>
        <v>4.4994883524950482E-3</v>
      </c>
      <c r="W1386" s="4">
        <f t="shared" si="455"/>
        <v>-5.5455065310299678E-3</v>
      </c>
      <c r="X1386" s="4">
        <f t="shared" si="456"/>
        <v>2.0329283456427694E-2</v>
      </c>
      <c r="Y1386" s="4">
        <f t="shared" si="449"/>
        <v>-1.6473818763750932E-2</v>
      </c>
      <c r="Z1386" s="4">
        <f t="shared" si="450"/>
        <v>-1.0272440554465405E-2</v>
      </c>
      <c r="AA1386" s="4">
        <f t="shared" si="460"/>
        <v>-9.2603341578630493E-3</v>
      </c>
    </row>
    <row r="1387" spans="1:27" x14ac:dyDescent="0.3">
      <c r="A1387" s="1">
        <f t="shared" si="442"/>
        <v>28</v>
      </c>
      <c r="B1387" s="1">
        <f t="shared" si="443"/>
        <v>1</v>
      </c>
      <c r="C1387" s="10">
        <v>41092</v>
      </c>
      <c r="D1387" s="3">
        <v>1365.51</v>
      </c>
      <c r="E1387" s="3">
        <v>1362.33</v>
      </c>
      <c r="F1387" s="3">
        <f t="shared" si="451"/>
        <v>1341.71</v>
      </c>
      <c r="G1387" s="3">
        <f t="shared" si="457"/>
        <v>1339.6469999999999</v>
      </c>
      <c r="H1387" s="4">
        <f t="shared" si="444"/>
        <v>2.4593293005226325E-3</v>
      </c>
      <c r="I1387" s="4">
        <f t="shared" si="447"/>
        <v>1.2480178539954584E-4</v>
      </c>
      <c r="J1387" s="4">
        <f t="shared" si="448"/>
        <v>2.3345275151230869E-3</v>
      </c>
      <c r="K1387" s="4">
        <f t="shared" si="452"/>
        <v>-1.9380983144417756E-2</v>
      </c>
      <c r="L1387" s="4">
        <f t="shared" si="458"/>
        <v>-1.8637066619682539E-2</v>
      </c>
      <c r="M1387" s="4">
        <f t="shared" si="453"/>
        <v>1.7738557512428137E-2</v>
      </c>
      <c r="N1387" s="4">
        <f t="shared" si="459"/>
        <v>1.9305832058743876E-2</v>
      </c>
      <c r="O1387" s="4">
        <f t="shared" si="461"/>
        <v>1.5107908400525092E-3</v>
      </c>
      <c r="P1387" s="4">
        <f t="shared" si="441"/>
        <v>8.5806297709923735E-2</v>
      </c>
      <c r="Q1387" s="4"/>
      <c r="T1387" s="4">
        <f t="shared" si="445"/>
        <v>2.4593293005226325E-3</v>
      </c>
      <c r="U1387" s="4">
        <f t="shared" si="446"/>
        <v>2.4593293005226325E-3</v>
      </c>
      <c r="V1387" s="2">
        <f t="shared" si="454"/>
        <v>-3.556116755740886E-2</v>
      </c>
      <c r="W1387" s="4">
        <f t="shared" si="455"/>
        <v>-4.5205555881834857E-2</v>
      </c>
      <c r="X1387" s="4">
        <f t="shared" si="456"/>
        <v>3.9422403556313344E-2</v>
      </c>
      <c r="Y1387" s="4">
        <f t="shared" si="449"/>
        <v>-3.1608152930646921E-2</v>
      </c>
      <c r="Z1387" s="4">
        <f t="shared" si="450"/>
        <v>-2.5502200478098057E-2</v>
      </c>
      <c r="AA1387" s="4">
        <f t="shared" si="460"/>
        <v>3.0846660845223538E-3</v>
      </c>
    </row>
    <row r="1388" spans="1:27" x14ac:dyDescent="0.3">
      <c r="A1388" s="1">
        <f t="shared" si="442"/>
        <v>28</v>
      </c>
      <c r="B1388" s="1">
        <f t="shared" si="443"/>
        <v>2</v>
      </c>
      <c r="C1388" s="10">
        <v>41093</v>
      </c>
      <c r="D1388" s="3">
        <v>1374.02</v>
      </c>
      <c r="E1388" s="3">
        <v>1365.75</v>
      </c>
      <c r="F1388" s="3">
        <f t="shared" si="451"/>
        <v>1352.5160000000001</v>
      </c>
      <c r="G1388" s="3">
        <f t="shared" si="457"/>
        <v>1341.251</v>
      </c>
      <c r="H1388" s="4">
        <f t="shared" si="444"/>
        <v>6.232103756105771E-3</v>
      </c>
      <c r="I1388" s="4">
        <f t="shared" si="447"/>
        <v>1.7575850781027536E-4</v>
      </c>
      <c r="J1388" s="4">
        <f t="shared" si="448"/>
        <v>6.0563452482954956E-3</v>
      </c>
      <c r="K1388" s="4">
        <f t="shared" si="452"/>
        <v>-1.3452849118644236E-2</v>
      </c>
      <c r="L1388" s="4">
        <f t="shared" si="458"/>
        <v>-2.0431926532943803E-2</v>
      </c>
      <c r="M1388" s="4">
        <f t="shared" si="453"/>
        <v>1.589925738401609E-2</v>
      </c>
      <c r="N1388" s="4">
        <f t="shared" si="459"/>
        <v>2.4431668643676692E-2</v>
      </c>
      <c r="O1388" s="4">
        <f t="shared" si="461"/>
        <v>8.1985706176038921E-3</v>
      </c>
      <c r="P1388" s="4">
        <f t="shared" si="441"/>
        <v>9.257315521628505E-2</v>
      </c>
      <c r="Q1388" s="4"/>
      <c r="T1388" s="4">
        <f t="shared" si="445"/>
        <v>6.232103756105771E-3</v>
      </c>
      <c r="U1388" s="4">
        <f t="shared" si="446"/>
        <v>6.232103756105771E-3</v>
      </c>
      <c r="V1388" s="2">
        <f t="shared" si="454"/>
        <v>-3.333553031468095E-2</v>
      </c>
      <c r="W1388" s="4">
        <f t="shared" si="455"/>
        <v>-4.3002175011534194E-2</v>
      </c>
      <c r="X1388" s="4">
        <f t="shared" si="456"/>
        <v>4.093212827369902E-2</v>
      </c>
      <c r="Y1388" s="4">
        <f t="shared" si="449"/>
        <v>-2.5753935787987906E-2</v>
      </c>
      <c r="Z1388" s="4">
        <f t="shared" si="450"/>
        <v>-1.961107103425825E-2</v>
      </c>
      <c r="AA1388" s="4">
        <f t="shared" si="460"/>
        <v>1.6940027940143883E-2</v>
      </c>
    </row>
    <row r="1389" spans="1:27" x14ac:dyDescent="0.3">
      <c r="A1389" s="1">
        <f t="shared" si="442"/>
        <v>28</v>
      </c>
      <c r="B1389" s="1">
        <f t="shared" si="443"/>
        <v>4</v>
      </c>
      <c r="C1389" s="10">
        <v>41095</v>
      </c>
      <c r="D1389" s="3">
        <v>1367.58</v>
      </c>
      <c r="E1389" s="3">
        <v>1373.72</v>
      </c>
      <c r="F1389" s="3">
        <f t="shared" si="451"/>
        <v>1359.6619999999998</v>
      </c>
      <c r="G1389" s="3">
        <f t="shared" si="457"/>
        <v>1342.44</v>
      </c>
      <c r="H1389" s="4">
        <f t="shared" si="444"/>
        <v>-4.6869768998996043E-3</v>
      </c>
      <c r="I1389" s="4">
        <f t="shared" si="447"/>
        <v>-2.183374332251019E-4</v>
      </c>
      <c r="J1389" s="4">
        <f t="shared" si="448"/>
        <v>-4.4686394666745028E-3</v>
      </c>
      <c r="K1389" s="4">
        <f t="shared" si="452"/>
        <v>-1.1890292717718878E-2</v>
      </c>
      <c r="L1389" s="4">
        <f t="shared" si="458"/>
        <v>-2.5016617904639833E-2</v>
      </c>
      <c r="M1389" s="4">
        <f t="shared" si="453"/>
        <v>5.8235061360839098E-3</v>
      </c>
      <c r="N1389" s="4">
        <f t="shared" si="459"/>
        <v>1.8727093948332791E-2</v>
      </c>
      <c r="O1389" s="4">
        <f t="shared" si="461"/>
        <v>1.2593047573085124E-2</v>
      </c>
      <c r="P1389" s="4">
        <f t="shared" si="441"/>
        <v>8.7452290076335898E-2</v>
      </c>
      <c r="Q1389" s="4"/>
      <c r="T1389" s="4">
        <f t="shared" si="445"/>
        <v>-4.6869768998996043E-3</v>
      </c>
      <c r="U1389" s="4">
        <f t="shared" si="446"/>
        <v>-4.6869768998996043E-3</v>
      </c>
      <c r="V1389" s="2">
        <f t="shared" si="454"/>
        <v>-3.0690965197013198E-2</v>
      </c>
      <c r="W1389" s="4">
        <f t="shared" si="455"/>
        <v>-4.0384055545043131E-2</v>
      </c>
      <c r="X1389" s="4">
        <f t="shared" si="456"/>
        <v>2.6827345421781747E-2</v>
      </c>
      <c r="Y1389" s="4">
        <f t="shared" si="449"/>
        <v>-2.4210862633956793E-2</v>
      </c>
      <c r="Z1389" s="4">
        <f t="shared" si="450"/>
        <v>-1.8058268418606981E-2</v>
      </c>
      <c r="AA1389" s="4">
        <f t="shared" si="460"/>
        <v>2.5991195410868046E-2</v>
      </c>
    </row>
    <row r="1390" spans="1:27" x14ac:dyDescent="0.3">
      <c r="A1390" s="1">
        <f t="shared" si="442"/>
        <v>28</v>
      </c>
      <c r="B1390" s="1">
        <f t="shared" si="443"/>
        <v>5</v>
      </c>
      <c r="C1390" s="10">
        <v>41096</v>
      </c>
      <c r="D1390" s="3">
        <v>1354.68</v>
      </c>
      <c r="E1390" s="3">
        <v>1367.09</v>
      </c>
      <c r="F1390" s="3">
        <f t="shared" si="451"/>
        <v>1364.7900000000002</v>
      </c>
      <c r="G1390" s="3">
        <f t="shared" si="457"/>
        <v>1345.357</v>
      </c>
      <c r="H1390" s="4">
        <f t="shared" si="444"/>
        <v>-9.4327205721053721E-3</v>
      </c>
      <c r="I1390" s="4">
        <f t="shared" si="447"/>
        <v>-3.5829713801021446E-4</v>
      </c>
      <c r="J1390" s="4">
        <f t="shared" si="448"/>
        <v>-9.0744234340951573E-3</v>
      </c>
      <c r="K1390" s="4">
        <f t="shared" si="452"/>
        <v>-1.9194489536247832E-4</v>
      </c>
      <c r="L1390" s="4">
        <f t="shared" si="458"/>
        <v>-1.7007333310584249E-2</v>
      </c>
      <c r="M1390" s="4">
        <f t="shared" si="453"/>
        <v>-7.4077330578331659E-3</v>
      </c>
      <c r="N1390" s="4">
        <f t="shared" si="459"/>
        <v>6.929759164296237E-3</v>
      </c>
      <c r="O1390" s="4">
        <f t="shared" si="461"/>
        <v>1.4345085186169589E-2</v>
      </c>
      <c r="P1390" s="4">
        <f t="shared" ref="P1390:P1453" si="462">(D1390-1257.6)/1257.6</f>
        <v>7.7194656488549743E-2</v>
      </c>
      <c r="Q1390" s="4"/>
      <c r="T1390" s="4">
        <f t="shared" si="445"/>
        <v>-9.4327205721053721E-3</v>
      </c>
      <c r="U1390" s="4">
        <f t="shared" si="446"/>
        <v>-9.4327205721053721E-3</v>
      </c>
      <c r="V1390" s="2">
        <f t="shared" si="454"/>
        <v>-2.818116673247632E-2</v>
      </c>
      <c r="W1390" s="4">
        <f t="shared" si="455"/>
        <v>-3.7899355065151623E-2</v>
      </c>
      <c r="X1390" s="4">
        <f t="shared" si="456"/>
        <v>1.9292120628423601E-2</v>
      </c>
      <c r="Y1390" s="4">
        <f t="shared" si="449"/>
        <v>-1.2658379497664619E-2</v>
      </c>
      <c r="Z1390" s="4">
        <f t="shared" si="450"/>
        <v>-6.4329439908970294E-3</v>
      </c>
      <c r="AA1390" s="4">
        <f t="shared" si="460"/>
        <v>2.9312388945369579E-2</v>
      </c>
    </row>
    <row r="1391" spans="1:27" x14ac:dyDescent="0.3">
      <c r="A1391" s="1">
        <f t="shared" si="442"/>
        <v>29</v>
      </c>
      <c r="B1391" s="1">
        <f t="shared" si="443"/>
        <v>1</v>
      </c>
      <c r="C1391" s="10">
        <v>41099</v>
      </c>
      <c r="D1391" s="3">
        <v>1352.46</v>
      </c>
      <c r="E1391" s="3">
        <v>1354.66</v>
      </c>
      <c r="F1391" s="3">
        <f t="shared" si="451"/>
        <v>1362.85</v>
      </c>
      <c r="G1391" s="3">
        <f t="shared" si="457"/>
        <v>1347.1010000000001</v>
      </c>
      <c r="H1391" s="4">
        <f t="shared" si="444"/>
        <v>-1.6387633979980712E-3</v>
      </c>
      <c r="I1391" s="4">
        <f t="shared" si="447"/>
        <v>-1.4763634216185231E-5</v>
      </c>
      <c r="J1391" s="4">
        <f t="shared" si="448"/>
        <v>-1.6239997637818859E-3</v>
      </c>
      <c r="K1391" s="4">
        <f t="shared" si="452"/>
        <v>7.9483715711458989E-3</v>
      </c>
      <c r="L1391" s="4">
        <f t="shared" si="458"/>
        <v>-6.0342253849206906E-3</v>
      </c>
      <c r="M1391" s="4">
        <f t="shared" si="453"/>
        <v>-7.6237296841177487E-3</v>
      </c>
      <c r="N1391" s="4">
        <f t="shared" si="459"/>
        <v>3.9781723864802439E-3</v>
      </c>
      <c r="O1391" s="4">
        <f t="shared" si="461"/>
        <v>1.1644706682637413E-2</v>
      </c>
      <c r="P1391" s="4">
        <f t="shared" si="462"/>
        <v>7.5429389312977199E-2</v>
      </c>
      <c r="Q1391" s="4"/>
      <c r="T1391" s="4">
        <f t="shared" si="445"/>
        <v>-1.6387633979980712E-3</v>
      </c>
      <c r="U1391" s="4">
        <f t="shared" si="446"/>
        <v>-1.6387633979980712E-3</v>
      </c>
      <c r="V1391" s="2">
        <f t="shared" si="454"/>
        <v>5.5215991968583121E-3</v>
      </c>
      <c r="W1391" s="4">
        <f t="shared" si="455"/>
        <v>-4.5336167951102293E-3</v>
      </c>
      <c r="X1391" s="4">
        <f t="shared" si="456"/>
        <v>-7.1210430492747142E-3</v>
      </c>
      <c r="Y1391" s="4">
        <f t="shared" si="449"/>
        <v>-4.6195632364744452E-3</v>
      </c>
      <c r="Z1391" s="4">
        <f t="shared" si="450"/>
        <v>1.6565590145219647E-3</v>
      </c>
      <c r="AA1391" s="4">
        <f t="shared" si="460"/>
        <v>2.3658656763951093E-2</v>
      </c>
    </row>
    <row r="1392" spans="1:27" x14ac:dyDescent="0.3">
      <c r="A1392" s="1">
        <f t="shared" si="442"/>
        <v>29</v>
      </c>
      <c r="B1392" s="1">
        <f t="shared" si="443"/>
        <v>2</v>
      </c>
      <c r="C1392" s="10">
        <v>41100</v>
      </c>
      <c r="D1392" s="3">
        <v>1341.47</v>
      </c>
      <c r="E1392" s="3">
        <v>1352.96</v>
      </c>
      <c r="F1392" s="3">
        <f t="shared" si="451"/>
        <v>1358.0419999999999</v>
      </c>
      <c r="G1392" s="3">
        <f t="shared" si="457"/>
        <v>1349.876</v>
      </c>
      <c r="H1392" s="4">
        <f t="shared" si="444"/>
        <v>-8.1259334841695934E-3</v>
      </c>
      <c r="I1392" s="4">
        <f t="shared" si="447"/>
        <v>3.6969670082664182E-4</v>
      </c>
      <c r="J1392" s="4">
        <f t="shared" si="448"/>
        <v>-8.4956301849962359E-3</v>
      </c>
      <c r="K1392" s="4">
        <f t="shared" si="452"/>
        <v>7.1906008310781162E-3</v>
      </c>
      <c r="L1392" s="4">
        <f t="shared" si="458"/>
        <v>-1.2199991127278171E-3</v>
      </c>
      <c r="M1392" s="4">
        <f t="shared" si="453"/>
        <v>-1.220286265078686E-2</v>
      </c>
      <c r="N1392" s="4">
        <f t="shared" si="459"/>
        <v>-6.227238650068561E-3</v>
      </c>
      <c r="O1392" s="4">
        <f t="shared" si="461"/>
        <v>6.0873519348177297E-3</v>
      </c>
      <c r="P1392" s="4">
        <f t="shared" si="462"/>
        <v>6.6690521628498825E-2</v>
      </c>
      <c r="Q1392" s="4"/>
      <c r="T1392" s="4">
        <f t="shared" si="445"/>
        <v>-8.1259334841695934E-3</v>
      </c>
      <c r="U1392" s="4">
        <f t="shared" si="446"/>
        <v>-8.1259334841695934E-3</v>
      </c>
      <c r="V1392" s="2">
        <f t="shared" si="454"/>
        <v>9.6490838915753181E-3</v>
      </c>
      <c r="W1392" s="4">
        <f t="shared" si="455"/>
        <v>-4.4740694734039679E-4</v>
      </c>
      <c r="X1392" s="4">
        <f t="shared" si="456"/>
        <v>-1.7605143865661886E-2</v>
      </c>
      <c r="Y1392" s="4">
        <f t="shared" si="449"/>
        <v>-5.3678854635736762E-3</v>
      </c>
      <c r="Z1392" s="4">
        <f t="shared" si="450"/>
        <v>9.0351842888666085E-4</v>
      </c>
      <c r="AA1392" s="4">
        <f t="shared" si="460"/>
        <v>1.2172526104746837E-2</v>
      </c>
    </row>
    <row r="1393" spans="1:27" x14ac:dyDescent="0.3">
      <c r="A1393" s="1">
        <f t="shared" si="442"/>
        <v>29</v>
      </c>
      <c r="B1393" s="1">
        <f t="shared" si="443"/>
        <v>3</v>
      </c>
      <c r="C1393" s="10">
        <v>41101</v>
      </c>
      <c r="D1393" s="3">
        <v>1341.45</v>
      </c>
      <c r="E1393" s="3">
        <v>1341.4</v>
      </c>
      <c r="F1393" s="3">
        <f t="shared" si="451"/>
        <v>1351.528</v>
      </c>
      <c r="G1393" s="3">
        <f t="shared" si="457"/>
        <v>1352.0219999999999</v>
      </c>
      <c r="H1393" s="4">
        <f t="shared" si="444"/>
        <v>-1.4909017719354E-5</v>
      </c>
      <c r="I1393" s="4">
        <f t="shared" si="447"/>
        <v>-5.2181562017738996E-5</v>
      </c>
      <c r="J1393" s="4">
        <f t="shared" si="448"/>
        <v>3.7272544298384994E-5</v>
      </c>
      <c r="K1393" s="4">
        <f t="shared" si="452"/>
        <v>9.3759085182673479E-3</v>
      </c>
      <c r="L1393" s="4">
        <f t="shared" si="458"/>
        <v>8.7416540561223582E-3</v>
      </c>
      <c r="M1393" s="4">
        <f t="shared" si="453"/>
        <v>-7.4567452542603444E-3</v>
      </c>
      <c r="N1393" s="4">
        <f t="shared" si="459"/>
        <v>-7.8193993884714073E-3</v>
      </c>
      <c r="O1393" s="4">
        <f t="shared" si="461"/>
        <v>-3.682582280367621E-4</v>
      </c>
      <c r="P1393" s="4">
        <f t="shared" si="462"/>
        <v>6.6674618320610807E-2</v>
      </c>
      <c r="Q1393" s="4"/>
      <c r="T1393" s="4">
        <f t="shared" si="445"/>
        <v>-1.4909017719354E-5</v>
      </c>
      <c r="U1393" s="4">
        <f t="shared" si="446"/>
        <v>-1.4909017719354E-5</v>
      </c>
      <c r="V1393" s="2">
        <f t="shared" si="454"/>
        <v>2.4264426338270667E-2</v>
      </c>
      <c r="W1393" s="4">
        <f t="shared" si="455"/>
        <v>1.4021782074887992E-2</v>
      </c>
      <c r="X1393" s="4">
        <f t="shared" si="456"/>
        <v>-2.3704167333808777E-2</v>
      </c>
      <c r="Y1393" s="4">
        <f t="shared" si="449"/>
        <v>-3.2098260019105874E-3</v>
      </c>
      <c r="Z1393" s="4">
        <f t="shared" si="450"/>
        <v>3.0751849944329573E-3</v>
      </c>
      <c r="AA1393" s="4">
        <f t="shared" si="460"/>
        <v>-7.3049043412429595E-4</v>
      </c>
    </row>
    <row r="1394" spans="1:27" x14ac:dyDescent="0.3">
      <c r="A1394" s="1">
        <f t="shared" si="442"/>
        <v>29</v>
      </c>
      <c r="B1394" s="1">
        <f t="shared" si="443"/>
        <v>4</v>
      </c>
      <c r="C1394" s="10">
        <v>41102</v>
      </c>
      <c r="D1394" s="3">
        <v>1334.76</v>
      </c>
      <c r="E1394" s="3">
        <v>1341.29</v>
      </c>
      <c r="F1394" s="3">
        <f t="shared" si="451"/>
        <v>1344.9640000000002</v>
      </c>
      <c r="G1394" s="3">
        <f t="shared" si="457"/>
        <v>1352.3130000000001</v>
      </c>
      <c r="H1394" s="4">
        <f t="shared" si="444"/>
        <v>-4.9871407804987543E-3</v>
      </c>
      <c r="I1394" s="4">
        <f t="shared" si="447"/>
        <v>-1.1927392001198841E-4</v>
      </c>
      <c r="J1394" s="4">
        <f t="shared" si="448"/>
        <v>-4.8678668604867662E-3</v>
      </c>
      <c r="K1394" s="4">
        <f t="shared" si="452"/>
        <v>4.5212270304521634E-3</v>
      </c>
      <c r="L1394" s="4">
        <f t="shared" si="458"/>
        <v>9.5518530942884754E-3</v>
      </c>
      <c r="M1394" s="4">
        <f t="shared" si="453"/>
        <v>-7.5868201676774823E-3</v>
      </c>
      <c r="N1394" s="4">
        <f t="shared" si="459"/>
        <v>-1.2979983184366422E-2</v>
      </c>
      <c r="O1394" s="4">
        <f t="shared" si="461"/>
        <v>-5.5058587311576108E-3</v>
      </c>
      <c r="P1394" s="4">
        <f t="shared" si="462"/>
        <v>6.1354961832061135E-2</v>
      </c>
      <c r="Q1394" s="4"/>
      <c r="T1394" s="4">
        <f t="shared" si="445"/>
        <v>-4.9871407804987543E-3</v>
      </c>
      <c r="U1394" s="4">
        <f t="shared" si="446"/>
        <v>-4.9871407804987543E-3</v>
      </c>
      <c r="V1394" s="2">
        <f t="shared" si="454"/>
        <v>1.9478922061947804E-2</v>
      </c>
      <c r="W1394" s="4">
        <f t="shared" si="455"/>
        <v>9.2841328413283391E-3</v>
      </c>
      <c r="X1394" s="4">
        <f t="shared" si="456"/>
        <v>-2.3998596060193875E-2</v>
      </c>
      <c r="Y1394" s="4">
        <f t="shared" si="449"/>
        <v>-8.0039753015982845E-3</v>
      </c>
      <c r="Z1394" s="4">
        <f t="shared" si="450"/>
        <v>-1.7491926139326516E-3</v>
      </c>
      <c r="AA1394" s="4">
        <f t="shared" si="460"/>
        <v>-1.0810039553947702E-2</v>
      </c>
    </row>
    <row r="1395" spans="1:27" x14ac:dyDescent="0.3">
      <c r="A1395" s="1">
        <f t="shared" si="442"/>
        <v>29</v>
      </c>
      <c r="B1395" s="1">
        <f t="shared" si="443"/>
        <v>5</v>
      </c>
      <c r="C1395" s="10">
        <v>41103</v>
      </c>
      <c r="D1395" s="3">
        <v>1356.78</v>
      </c>
      <c r="E1395" s="3">
        <v>1334.81</v>
      </c>
      <c r="F1395" s="3">
        <f t="shared" si="451"/>
        <v>1345.384</v>
      </c>
      <c r="G1395" s="3">
        <f t="shared" si="457"/>
        <v>1355.0870000000002</v>
      </c>
      <c r="H1395" s="4">
        <f t="shared" si="444"/>
        <v>1.6497347837813526E-2</v>
      </c>
      <c r="I1395" s="4">
        <f t="shared" si="447"/>
        <v>3.7459917887825922E-5</v>
      </c>
      <c r="J1395" s="4">
        <f t="shared" si="448"/>
        <v>1.6459887919925701E-2</v>
      </c>
      <c r="K1395" s="4">
        <f t="shared" si="452"/>
        <v>5.8250172315622963E-3</v>
      </c>
      <c r="L1395" s="4">
        <f t="shared" si="458"/>
        <v>1.5088022482610463E-2</v>
      </c>
      <c r="M1395" s="4">
        <f t="shared" si="453"/>
        <v>8.4704441259892769E-3</v>
      </c>
      <c r="N1395" s="4">
        <f t="shared" si="459"/>
        <v>1.2493662768514168E-3</v>
      </c>
      <c r="O1395" s="4">
        <f t="shared" si="461"/>
        <v>-7.1514910302334957E-3</v>
      </c>
      <c r="P1395" s="4">
        <f t="shared" si="462"/>
        <v>7.8864503816793954E-2</v>
      </c>
      <c r="Q1395" s="4"/>
      <c r="T1395" s="4">
        <f t="shared" si="445"/>
        <v>1.6497347837813526E-2</v>
      </c>
      <c r="U1395" s="4">
        <f t="shared" si="446"/>
        <v>1.6497347837813526E-2</v>
      </c>
      <c r="V1395" s="2">
        <f t="shared" si="454"/>
        <v>1.4924031286523474E-2</v>
      </c>
      <c r="W1395" s="4">
        <f t="shared" si="455"/>
        <v>4.7747909736581837E-3</v>
      </c>
      <c r="X1395" s="4">
        <f t="shared" si="456"/>
        <v>1.550181592700792E-3</v>
      </c>
      <c r="Y1395" s="4">
        <f t="shared" si="449"/>
        <v>-6.716441836162974E-3</v>
      </c>
      <c r="Z1395" s="4">
        <f t="shared" si="450"/>
        <v>-4.5354092843500607E-4</v>
      </c>
      <c r="AA1395" s="4">
        <f t="shared" si="460"/>
        <v>-1.4219037361059337E-2</v>
      </c>
    </row>
    <row r="1396" spans="1:27" x14ac:dyDescent="0.3">
      <c r="A1396" s="1">
        <f t="shared" si="442"/>
        <v>30</v>
      </c>
      <c r="B1396" s="1">
        <f t="shared" si="443"/>
        <v>1</v>
      </c>
      <c r="C1396" s="10">
        <v>41106</v>
      </c>
      <c r="D1396" s="3">
        <v>1353.64</v>
      </c>
      <c r="E1396" s="3">
        <v>1356.5</v>
      </c>
      <c r="F1396" s="3">
        <f t="shared" si="451"/>
        <v>1345.6200000000001</v>
      </c>
      <c r="G1396" s="3">
        <f t="shared" si="457"/>
        <v>1354.2350000000001</v>
      </c>
      <c r="H1396" s="4">
        <f t="shared" si="444"/>
        <v>-2.314302982060373E-3</v>
      </c>
      <c r="I1396" s="4">
        <f t="shared" si="447"/>
        <v>-2.0637096655314253E-4</v>
      </c>
      <c r="J1396" s="4">
        <f t="shared" si="448"/>
        <v>-2.1079320155072303E-3</v>
      </c>
      <c r="K1396" s="4">
        <f t="shared" si="452"/>
        <v>-9.7031206238299243E-3</v>
      </c>
      <c r="L1396" s="4">
        <f t="shared" si="458"/>
        <v>-1.8270381999210134E-3</v>
      </c>
      <c r="M1396" s="4">
        <f t="shared" si="453"/>
        <v>5.9600778823144579E-3</v>
      </c>
      <c r="N1396" s="4">
        <f t="shared" si="459"/>
        <v>-4.3936244447974484E-4</v>
      </c>
      <c r="O1396" s="4">
        <f t="shared" si="461"/>
        <v>-6.364321385301859E-3</v>
      </c>
      <c r="P1396" s="4">
        <f t="shared" si="462"/>
        <v>7.6367684478371653E-2</v>
      </c>
      <c r="Q1396" s="4"/>
      <c r="T1396" s="4">
        <f t="shared" si="445"/>
        <v>-2.314302982060373E-3</v>
      </c>
      <c r="U1396" s="4">
        <f t="shared" si="446"/>
        <v>-2.314302982060373E-3</v>
      </c>
      <c r="V1396" s="2">
        <f t="shared" si="454"/>
        <v>-3.1840091982487479E-3</v>
      </c>
      <c r="W1396" s="4">
        <f t="shared" si="455"/>
        <v>-1.3152169106266234E-2</v>
      </c>
      <c r="X1396" s="4">
        <f t="shared" si="456"/>
        <v>8.7248421395092173E-4</v>
      </c>
      <c r="Y1396" s="4">
        <f t="shared" si="449"/>
        <v>-2.205096201256029E-2</v>
      </c>
      <c r="Z1396" s="4">
        <f t="shared" si="450"/>
        <v>-1.5884749084355321E-2</v>
      </c>
      <c r="AA1396" s="4">
        <f t="shared" si="460"/>
        <v>-1.2642623913123081E-2</v>
      </c>
    </row>
    <row r="1397" spans="1:27" x14ac:dyDescent="0.3">
      <c r="A1397" s="1">
        <f t="shared" si="442"/>
        <v>30</v>
      </c>
      <c r="B1397" s="1">
        <f t="shared" si="443"/>
        <v>2</v>
      </c>
      <c r="C1397" s="10">
        <v>41107</v>
      </c>
      <c r="D1397" s="3">
        <v>1363.67</v>
      </c>
      <c r="E1397" s="3">
        <v>1353.68</v>
      </c>
      <c r="F1397" s="3">
        <f t="shared" si="451"/>
        <v>1350.06</v>
      </c>
      <c r="G1397" s="3">
        <f t="shared" si="457"/>
        <v>1354.0509999999999</v>
      </c>
      <c r="H1397" s="4">
        <f t="shared" si="444"/>
        <v>7.4096510150409058E-3</v>
      </c>
      <c r="I1397" s="4">
        <f t="shared" si="447"/>
        <v>2.9549954197544117E-5</v>
      </c>
      <c r="J1397" s="4">
        <f t="shared" si="448"/>
        <v>7.3801010608433616E-3</v>
      </c>
      <c r="K1397" s="4">
        <f t="shared" si="452"/>
        <v>-5.1583138796135403E-3</v>
      </c>
      <c r="L1397" s="4">
        <f t="shared" si="458"/>
        <v>-4.8593258013795206E-4</v>
      </c>
      <c r="M1397" s="4">
        <f t="shared" si="453"/>
        <v>1.0081033435551107E-2</v>
      </c>
      <c r="N1397" s="4">
        <f t="shared" si="459"/>
        <v>7.1038683181062915E-3</v>
      </c>
      <c r="O1397" s="4">
        <f t="shared" si="461"/>
        <v>-2.9266611423584775E-3</v>
      </c>
      <c r="P1397" s="4">
        <f t="shared" si="462"/>
        <v>8.4343193384224052E-2</v>
      </c>
      <c r="Q1397" s="4"/>
      <c r="T1397" s="4">
        <f t="shared" si="445"/>
        <v>7.4096510150409058E-3</v>
      </c>
      <c r="U1397" s="4">
        <f t="shared" si="446"/>
        <v>7.4096510150409058E-3</v>
      </c>
      <c r="V1397" s="2">
        <f t="shared" si="454"/>
        <v>-8.990573564611028E-3</v>
      </c>
      <c r="W1397" s="4">
        <f t="shared" si="455"/>
        <v>-1.8900667828964945E-2</v>
      </c>
      <c r="X1397" s="4">
        <f t="shared" si="456"/>
        <v>1.6549009668498024E-2</v>
      </c>
      <c r="Y1397" s="4">
        <f t="shared" si="449"/>
        <v>-1.7562823681613344E-2</v>
      </c>
      <c r="Z1397" s="4">
        <f t="shared" si="450"/>
        <v>-1.1368311920315077E-2</v>
      </c>
      <c r="AA1397" s="4">
        <f t="shared" si="460"/>
        <v>-5.8775796330304744E-3</v>
      </c>
    </row>
    <row r="1398" spans="1:27" x14ac:dyDescent="0.3">
      <c r="A1398" s="1">
        <f t="shared" si="442"/>
        <v>30</v>
      </c>
      <c r="B1398" s="1">
        <f t="shared" si="443"/>
        <v>3</v>
      </c>
      <c r="C1398" s="10">
        <v>41108</v>
      </c>
      <c r="D1398" s="3">
        <v>1372.78</v>
      </c>
      <c r="E1398" s="3">
        <v>1363.58</v>
      </c>
      <c r="F1398" s="3">
        <f t="shared" si="451"/>
        <v>1356.326</v>
      </c>
      <c r="G1398" s="3">
        <f t="shared" si="457"/>
        <v>1353.9270000000001</v>
      </c>
      <c r="H1398" s="4">
        <f t="shared" si="444"/>
        <v>6.680501880953529E-3</v>
      </c>
      <c r="I1398" s="4">
        <f t="shared" si="447"/>
        <v>-6.5998372040263045E-5</v>
      </c>
      <c r="J1398" s="4">
        <f t="shared" si="448"/>
        <v>6.7465002529937925E-3</v>
      </c>
      <c r="K1398" s="4">
        <f t="shared" si="452"/>
        <v>-8.4019594183343347E-3</v>
      </c>
      <c r="L1398" s="4">
        <f t="shared" si="458"/>
        <v>-8.6808229100719184E-3</v>
      </c>
      <c r="M1398" s="4">
        <f t="shared" si="453"/>
        <v>1.2131301766684375E-2</v>
      </c>
      <c r="N1398" s="4">
        <f t="shared" si="459"/>
        <v>1.3924679838720873E-2</v>
      </c>
      <c r="O1398" s="4">
        <f t="shared" si="461"/>
        <v>1.7475487696498255E-3</v>
      </c>
      <c r="P1398" s="4">
        <f t="shared" si="462"/>
        <v>9.1587150127226527E-2</v>
      </c>
      <c r="Q1398" s="4"/>
      <c r="T1398" s="4">
        <f t="shared" si="445"/>
        <v>6.680501880953529E-3</v>
      </c>
      <c r="U1398" s="4">
        <f t="shared" si="446"/>
        <v>6.680501880953529E-3</v>
      </c>
      <c r="V1398" s="2">
        <f t="shared" si="454"/>
        <v>-1.6294264741469729E-2</v>
      </c>
      <c r="W1398" s="4">
        <f t="shared" si="455"/>
        <v>-2.6131322094055099E-2</v>
      </c>
      <c r="X1398" s="4">
        <f t="shared" si="456"/>
        <v>2.3355324462335476E-2</v>
      </c>
      <c r="Y1398" s="4">
        <f t="shared" si="449"/>
        <v>-2.0766024762245365E-2</v>
      </c>
      <c r="Z1398" s="4">
        <f t="shared" si="450"/>
        <v>-1.4591709983762901E-2</v>
      </c>
      <c r="AA1398" s="4">
        <f t="shared" si="460"/>
        <v>3.5500559366879575E-3</v>
      </c>
    </row>
    <row r="1399" spans="1:27" x14ac:dyDescent="0.3">
      <c r="A1399" s="1">
        <f t="shared" si="442"/>
        <v>30</v>
      </c>
      <c r="B1399" s="1">
        <f t="shared" si="443"/>
        <v>4</v>
      </c>
      <c r="C1399" s="10">
        <v>41109</v>
      </c>
      <c r="D1399" s="3">
        <v>1376.51</v>
      </c>
      <c r="E1399" s="3">
        <v>1373.01</v>
      </c>
      <c r="F1399" s="3">
        <f t="shared" si="451"/>
        <v>1364.6759999999999</v>
      </c>
      <c r="G1399" s="3">
        <f t="shared" si="457"/>
        <v>1354.8200000000002</v>
      </c>
      <c r="H1399" s="4">
        <f t="shared" si="444"/>
        <v>2.7171141770713577E-3</v>
      </c>
      <c r="I1399" s="4">
        <f t="shared" si="447"/>
        <v>1.6754323343872886E-4</v>
      </c>
      <c r="J1399" s="4">
        <f t="shared" si="448"/>
        <v>2.5495709436326288E-3</v>
      </c>
      <c r="K1399" s="4">
        <f t="shared" si="452"/>
        <v>-8.0584653039817017E-3</v>
      </c>
      <c r="L1399" s="4">
        <f t="shared" si="458"/>
        <v>-1.4838502891941819E-2</v>
      </c>
      <c r="M1399" s="4">
        <f t="shared" si="453"/>
        <v>8.6716553965923496E-3</v>
      </c>
      <c r="N1399" s="4">
        <f t="shared" si="459"/>
        <v>1.6009506797950889E-2</v>
      </c>
      <c r="O1399" s="4">
        <f t="shared" si="461"/>
        <v>7.1601368678758364E-3</v>
      </c>
      <c r="P1399" s="4">
        <f t="shared" si="462"/>
        <v>9.4553117048346125E-2</v>
      </c>
      <c r="Q1399" s="4"/>
      <c r="T1399" s="4">
        <f t="shared" si="445"/>
        <v>2.7171141770713577E-3</v>
      </c>
      <c r="U1399" s="4">
        <f t="shared" si="446"/>
        <v>2.7171141770713577E-3</v>
      </c>
      <c r="V1399" s="2">
        <f t="shared" si="454"/>
        <v>-2.7695624936260713E-2</v>
      </c>
      <c r="W1399" s="4">
        <f t="shared" si="455"/>
        <v>-3.7418668686898145E-2</v>
      </c>
      <c r="X1399" s="4">
        <f t="shared" si="456"/>
        <v>3.127903143636309E-2</v>
      </c>
      <c r="Y1399" s="4">
        <f t="shared" si="449"/>
        <v>-2.04268136168997E-2</v>
      </c>
      <c r="Z1399" s="4">
        <f t="shared" si="450"/>
        <v>-1.4250360027427605E-2</v>
      </c>
      <c r="AA1399" s="4">
        <f t="shared" si="460"/>
        <v>1.4656154365469826E-2</v>
      </c>
    </row>
    <row r="1400" spans="1:27" x14ac:dyDescent="0.3">
      <c r="A1400" s="1">
        <f t="shared" si="442"/>
        <v>30</v>
      </c>
      <c r="B1400" s="1">
        <f t="shared" si="443"/>
        <v>5</v>
      </c>
      <c r="C1400" s="10">
        <v>41110</v>
      </c>
      <c r="D1400" s="3">
        <v>1362.66</v>
      </c>
      <c r="E1400" s="3">
        <v>1376.51</v>
      </c>
      <c r="F1400" s="3">
        <f t="shared" si="451"/>
        <v>1365.8520000000001</v>
      </c>
      <c r="G1400" s="3">
        <f t="shared" si="457"/>
        <v>1355.6179999999999</v>
      </c>
      <c r="H1400" s="4">
        <f t="shared" si="444"/>
        <v>-1.0061677721193388E-2</v>
      </c>
      <c r="I1400" s="4">
        <f t="shared" si="447"/>
        <v>0</v>
      </c>
      <c r="J1400" s="4">
        <f t="shared" si="448"/>
        <v>-1.0061677721193388E-2</v>
      </c>
      <c r="K1400" s="4">
        <f t="shared" si="452"/>
        <v>-7.163042767578804E-3</v>
      </c>
      <c r="L1400" s="4">
        <f t="shared" si="458"/>
        <v>-1.5745940417755309E-2</v>
      </c>
      <c r="M1400" s="4">
        <f t="shared" si="453"/>
        <v>-2.3370028377891652E-3</v>
      </c>
      <c r="N1400" s="4">
        <f t="shared" si="459"/>
        <v>5.1946787369304215E-3</v>
      </c>
      <c r="O1400" s="4">
        <f t="shared" si="461"/>
        <v>7.5103107158059606E-3</v>
      </c>
      <c r="P1400" s="4">
        <f t="shared" si="462"/>
        <v>8.3540076335878011E-2</v>
      </c>
      <c r="Q1400" s="4"/>
      <c r="T1400" s="4">
        <f t="shared" si="445"/>
        <v>-1.0061677721193388E-2</v>
      </c>
      <c r="U1400" s="4">
        <f t="shared" si="446"/>
        <v>-1.0061677721193388E-2</v>
      </c>
      <c r="V1400" s="2">
        <f t="shared" si="454"/>
        <v>-1.4333350284414946E-2</v>
      </c>
      <c r="W1400" s="4">
        <f t="shared" si="455"/>
        <v>-2.4190016781570824E-2</v>
      </c>
      <c r="X1400" s="4">
        <f t="shared" si="456"/>
        <v>4.3337902976164962E-3</v>
      </c>
      <c r="Y1400" s="4">
        <f t="shared" si="449"/>
        <v>-1.9542555950028021E-2</v>
      </c>
      <c r="Z1400" s="4">
        <f t="shared" si="450"/>
        <v>-1.3360526895122037E-2</v>
      </c>
      <c r="AA1400" s="4">
        <f t="shared" si="460"/>
        <v>1.5213500383533678E-2</v>
      </c>
    </row>
    <row r="1401" spans="1:27" x14ac:dyDescent="0.3">
      <c r="A1401" s="1">
        <f t="shared" si="442"/>
        <v>31</v>
      </c>
      <c r="B1401" s="1">
        <f t="shared" si="443"/>
        <v>1</v>
      </c>
      <c r="C1401" s="10">
        <v>41113</v>
      </c>
      <c r="D1401" s="3">
        <v>1350.52</v>
      </c>
      <c r="E1401" s="3">
        <v>1362.34</v>
      </c>
      <c r="F1401" s="3">
        <f t="shared" si="451"/>
        <v>1365.2279999999998</v>
      </c>
      <c r="G1401" s="3">
        <f t="shared" si="457"/>
        <v>1355.4240000000002</v>
      </c>
      <c r="H1401" s="4">
        <f t="shared" si="444"/>
        <v>-8.9090455432757256E-3</v>
      </c>
      <c r="I1401" s="4">
        <f t="shared" si="447"/>
        <v>-2.3483480838959366E-4</v>
      </c>
      <c r="J1401" s="4">
        <f t="shared" si="448"/>
        <v>-8.6742107348861328E-3</v>
      </c>
      <c r="K1401" s="4">
        <f t="shared" si="452"/>
        <v>4.5829480574757393E-3</v>
      </c>
      <c r="L1401" s="4">
        <f t="shared" si="458"/>
        <v>-4.9103306115325998E-3</v>
      </c>
      <c r="M1401" s="4">
        <f t="shared" si="453"/>
        <v>-1.077329208015061E-2</v>
      </c>
      <c r="N1401" s="4">
        <f t="shared" si="459"/>
        <v>-3.6180560474067323E-3</v>
      </c>
      <c r="O1401" s="4">
        <f t="shared" si="461"/>
        <v>7.2594259988742358E-3</v>
      </c>
      <c r="P1401" s="4">
        <f t="shared" si="462"/>
        <v>7.3886768447837217E-2</v>
      </c>
      <c r="Q1401" s="4"/>
      <c r="T1401" s="4">
        <f t="shared" si="445"/>
        <v>-8.9090455432757256E-3</v>
      </c>
      <c r="U1401" s="4">
        <f t="shared" si="446"/>
        <v>-8.9090455432757256E-3</v>
      </c>
      <c r="V1401" s="2">
        <f t="shared" si="454"/>
        <v>-6.6194061614782713E-3</v>
      </c>
      <c r="W1401" s="4">
        <f t="shared" si="455"/>
        <v>-1.6553212099863455E-2</v>
      </c>
      <c r="X1401" s="4">
        <f t="shared" si="456"/>
        <v>-2.3048964274106245E-3</v>
      </c>
      <c r="Y1401" s="4">
        <f t="shared" si="449"/>
        <v>-7.9430238634403995E-3</v>
      </c>
      <c r="Z1401" s="4">
        <f t="shared" si="450"/>
        <v>-1.6878568617344264E-3</v>
      </c>
      <c r="AA1401" s="4">
        <f t="shared" si="460"/>
        <v>1.4571721585588589E-2</v>
      </c>
    </row>
    <row r="1402" spans="1:27" x14ac:dyDescent="0.3">
      <c r="A1402" s="1">
        <f t="shared" si="442"/>
        <v>31</v>
      </c>
      <c r="B1402" s="1">
        <f t="shared" si="443"/>
        <v>2</v>
      </c>
      <c r="C1402" s="10">
        <v>41114</v>
      </c>
      <c r="D1402" s="3">
        <v>1338.31</v>
      </c>
      <c r="E1402" s="3">
        <v>1350.52</v>
      </c>
      <c r="F1402" s="3">
        <f t="shared" si="451"/>
        <v>1360.1559999999997</v>
      </c>
      <c r="G1402" s="3">
        <f t="shared" si="457"/>
        <v>1355.1079999999999</v>
      </c>
      <c r="H1402" s="4">
        <f t="shared" si="444"/>
        <v>-9.0409619998223171E-3</v>
      </c>
      <c r="I1402" s="4">
        <f t="shared" si="447"/>
        <v>0</v>
      </c>
      <c r="J1402" s="4">
        <f t="shared" si="448"/>
        <v>-9.0409619998223171E-3</v>
      </c>
      <c r="K1402" s="4">
        <f t="shared" si="452"/>
        <v>1.1179027337617995E-2</v>
      </c>
      <c r="L1402" s="4">
        <f t="shared" si="458"/>
        <v>4.779229070613217E-3</v>
      </c>
      <c r="M1402" s="4">
        <f t="shared" si="453"/>
        <v>-1.6061392957866436E-2</v>
      </c>
      <c r="N1402" s="4">
        <f t="shared" si="459"/>
        <v>-1.2396059945037593E-2</v>
      </c>
      <c r="O1402" s="4">
        <f t="shared" si="461"/>
        <v>3.7719213037336451E-3</v>
      </c>
      <c r="P1402" s="4">
        <f t="shared" si="462"/>
        <v>6.4177798982188325E-2</v>
      </c>
      <c r="Q1402" s="4"/>
      <c r="T1402" s="4">
        <f t="shared" si="445"/>
        <v>-9.0409619998223171E-3</v>
      </c>
      <c r="U1402" s="4">
        <f t="shared" si="446"/>
        <v>-9.0409619998223171E-3</v>
      </c>
      <c r="V1402" s="2">
        <f t="shared" si="454"/>
        <v>9.7369901963688735E-3</v>
      </c>
      <c r="W1402" s="4">
        <f t="shared" si="455"/>
        <v>-3.6037970559482863E-4</v>
      </c>
      <c r="X1402" s="4">
        <f t="shared" si="456"/>
        <v>-1.8596874610426369E-2</v>
      </c>
      <c r="Y1402" s="4">
        <f t="shared" si="449"/>
        <v>-1.429189960855967E-3</v>
      </c>
      <c r="Z1402" s="4">
        <f t="shared" si="450"/>
        <v>4.867048390441775E-3</v>
      </c>
      <c r="AA1402" s="4">
        <f t="shared" si="460"/>
        <v>7.4781861546892557E-3</v>
      </c>
    </row>
    <row r="1403" spans="1:27" x14ac:dyDescent="0.3">
      <c r="A1403" s="1">
        <f t="shared" si="442"/>
        <v>31</v>
      </c>
      <c r="B1403" s="1">
        <f t="shared" si="443"/>
        <v>3</v>
      </c>
      <c r="C1403" s="10">
        <v>41115</v>
      </c>
      <c r="D1403" s="3">
        <v>1337.89</v>
      </c>
      <c r="E1403" s="3">
        <v>1338.35</v>
      </c>
      <c r="F1403" s="3">
        <f t="shared" si="451"/>
        <v>1353.1780000000001</v>
      </c>
      <c r="G1403" s="3">
        <f t="shared" si="457"/>
        <v>1354.752</v>
      </c>
      <c r="H1403" s="4">
        <f t="shared" si="444"/>
        <v>-3.1382863462116057E-4</v>
      </c>
      <c r="I1403" s="4">
        <f t="shared" si="447"/>
        <v>2.9888441392475303E-5</v>
      </c>
      <c r="J1403" s="4">
        <f t="shared" si="448"/>
        <v>-3.4371707601363587E-4</v>
      </c>
      <c r="K1403" s="4">
        <f t="shared" si="452"/>
        <v>1.3965374240646828E-2</v>
      </c>
      <c r="L1403" s="4">
        <f t="shared" si="458"/>
        <v>1.3685585219833707E-2</v>
      </c>
      <c r="M1403" s="4">
        <f t="shared" si="453"/>
        <v>-1.129784847226308E-2</v>
      </c>
      <c r="N1403" s="4">
        <f t="shared" si="459"/>
        <v>-1.2446558484504804E-2</v>
      </c>
      <c r="O1403" s="4">
        <f t="shared" si="461"/>
        <v>-1.1764793817128775E-3</v>
      </c>
      <c r="P1403" s="4">
        <f t="shared" si="462"/>
        <v>6.3843829516539594E-2</v>
      </c>
      <c r="Q1403" s="4"/>
      <c r="T1403" s="4">
        <f t="shared" si="445"/>
        <v>-3.1382863462116057E-4</v>
      </c>
      <c r="U1403" s="4">
        <f t="shared" si="446"/>
        <v>-3.1382863462116057E-4</v>
      </c>
      <c r="V1403" s="2">
        <f t="shared" si="454"/>
        <v>2.5756364369989036E-2</v>
      </c>
      <c r="W1403" s="4">
        <f t="shared" si="455"/>
        <v>1.549880072628906E-2</v>
      </c>
      <c r="X1403" s="4">
        <f t="shared" si="456"/>
        <v>-2.5415580063812025E-2</v>
      </c>
      <c r="Y1403" s="4">
        <f t="shared" si="449"/>
        <v>1.3224144620852299E-3</v>
      </c>
      <c r="Z1403" s="4">
        <f t="shared" si="450"/>
        <v>7.6360023664855201E-3</v>
      </c>
      <c r="AA1403" s="4">
        <f t="shared" si="460"/>
        <v>-2.3209759305652996E-3</v>
      </c>
    </row>
    <row r="1404" spans="1:27" x14ac:dyDescent="0.3">
      <c r="A1404" s="1">
        <f t="shared" si="442"/>
        <v>31</v>
      </c>
      <c r="B1404" s="1">
        <f t="shared" si="443"/>
        <v>4</v>
      </c>
      <c r="C1404" s="10">
        <v>41116</v>
      </c>
      <c r="D1404" s="3">
        <v>1360.02</v>
      </c>
      <c r="E1404" s="3">
        <v>1338.17</v>
      </c>
      <c r="F1404" s="3">
        <f t="shared" si="451"/>
        <v>1349.8799999999999</v>
      </c>
      <c r="G1404" s="3">
        <f t="shared" si="457"/>
        <v>1357.2779999999998</v>
      </c>
      <c r="H1404" s="4">
        <f t="shared" si="444"/>
        <v>1.6540971230818588E-2</v>
      </c>
      <c r="I1404" s="4">
        <f t="shared" si="447"/>
        <v>2.0928476930089372E-4</v>
      </c>
      <c r="J1404" s="4">
        <f t="shared" si="448"/>
        <v>1.6331686461517694E-2</v>
      </c>
      <c r="K1404" s="4">
        <f t="shared" si="452"/>
        <v>7.0670981919290273E-3</v>
      </c>
      <c r="L1404" s="4">
        <f t="shared" si="458"/>
        <v>1.4263753621996599E-2</v>
      </c>
      <c r="M1404" s="4">
        <f t="shared" si="453"/>
        <v>7.5117788247845005E-3</v>
      </c>
      <c r="N1404" s="4">
        <f t="shared" si="459"/>
        <v>2.0202198812624898E-3</v>
      </c>
      <c r="O1404" s="4">
        <f t="shared" si="461"/>
        <v>-5.4396258878545252E-3</v>
      </c>
      <c r="P1404" s="4">
        <f t="shared" si="462"/>
        <v>8.1440839694656555E-2</v>
      </c>
      <c r="Q1404" s="4"/>
      <c r="T1404" s="4">
        <f t="shared" si="445"/>
        <v>1.6540971230818588E-2</v>
      </c>
      <c r="U1404" s="4">
        <f t="shared" si="446"/>
        <v>1.6540971230818588E-2</v>
      </c>
      <c r="V1404" s="2">
        <f t="shared" si="454"/>
        <v>2.8866349251433145E-2</v>
      </c>
      <c r="W1404" s="4">
        <f t="shared" si="455"/>
        <v>1.8577685758918754E-2</v>
      </c>
      <c r="X1404" s="4">
        <f t="shared" si="456"/>
        <v>-1.1979571525088818E-2</v>
      </c>
      <c r="Y1404" s="4">
        <f t="shared" si="449"/>
        <v>-5.4898481695664211E-3</v>
      </c>
      <c r="Z1404" s="4">
        <f t="shared" si="450"/>
        <v>7.807867175724715E-4</v>
      </c>
      <c r="AA1404" s="4">
        <f t="shared" si="460"/>
        <v>-1.0842133957071166E-2</v>
      </c>
    </row>
    <row r="1405" spans="1:27" x14ac:dyDescent="0.3">
      <c r="A1405" s="1">
        <f t="shared" si="442"/>
        <v>31</v>
      </c>
      <c r="B1405" s="1">
        <f t="shared" si="443"/>
        <v>5</v>
      </c>
      <c r="C1405" s="10">
        <v>41117</v>
      </c>
      <c r="D1405" s="3">
        <v>1385.97</v>
      </c>
      <c r="E1405" s="3">
        <v>1360.05</v>
      </c>
      <c r="F1405" s="3">
        <f t="shared" si="451"/>
        <v>1354.5419999999999</v>
      </c>
      <c r="G1405" s="3">
        <f t="shared" si="457"/>
        <v>1360.1969999999999</v>
      </c>
      <c r="H1405" s="4">
        <f t="shared" si="444"/>
        <v>1.9080601755856564E-2</v>
      </c>
      <c r="I1405" s="4">
        <f t="shared" si="447"/>
        <v>2.205849913969847E-5</v>
      </c>
      <c r="J1405" s="4">
        <f t="shared" si="448"/>
        <v>1.9058543256716867E-2</v>
      </c>
      <c r="K1405" s="4">
        <f t="shared" si="452"/>
        <v>-9.8050028676049152E-3</v>
      </c>
      <c r="L1405" s="4">
        <f t="shared" si="458"/>
        <v>-1.97546114517928E-3</v>
      </c>
      <c r="M1405" s="4">
        <f t="shared" si="453"/>
        <v>2.3201938367359679E-2</v>
      </c>
      <c r="N1405" s="4">
        <f t="shared" si="459"/>
        <v>1.8947990621946777E-2</v>
      </c>
      <c r="O1405" s="4">
        <f t="shared" si="461"/>
        <v>-4.0801748955604901E-3</v>
      </c>
      <c r="P1405" s="4">
        <f t="shared" si="462"/>
        <v>0.10207538167938941</v>
      </c>
      <c r="Q1405" s="4"/>
      <c r="T1405" s="4">
        <f t="shared" si="445"/>
        <v>1.9080601755856564E-2</v>
      </c>
      <c r="U1405" s="4">
        <f t="shared" si="446"/>
        <v>1.9080601755856564E-2</v>
      </c>
      <c r="V1405" s="2">
        <f t="shared" si="454"/>
        <v>1.9411479242953046E-3</v>
      </c>
      <c r="W1405" s="4">
        <f t="shared" si="455"/>
        <v>-8.0782635549476872E-3</v>
      </c>
      <c r="X1405" s="4">
        <f t="shared" si="456"/>
        <v>1.7106248073620673E-2</v>
      </c>
      <c r="Y1405" s="4">
        <f t="shared" si="449"/>
        <v>-2.2151573904168362E-2</v>
      </c>
      <c r="Z1405" s="4">
        <f t="shared" si="450"/>
        <v>-1.5985995359068066E-2</v>
      </c>
      <c r="AA1405" s="4">
        <f t="shared" si="460"/>
        <v>-8.2805457692342738E-3</v>
      </c>
    </row>
    <row r="1406" spans="1:27" x14ac:dyDescent="0.3">
      <c r="A1406" s="1">
        <f t="shared" si="442"/>
        <v>32</v>
      </c>
      <c r="B1406" s="1">
        <f t="shared" si="443"/>
        <v>1</v>
      </c>
      <c r="C1406" s="10">
        <v>41120</v>
      </c>
      <c r="D1406" s="3">
        <v>1385.3</v>
      </c>
      <c r="E1406" s="3">
        <v>1385.94</v>
      </c>
      <c r="F1406" s="3">
        <f t="shared" si="451"/>
        <v>1361.498</v>
      </c>
      <c r="G1406" s="3">
        <f t="shared" si="457"/>
        <v>1363.3629999999998</v>
      </c>
      <c r="H1406" s="4">
        <f t="shared" si="444"/>
        <v>-4.8341594695417128E-4</v>
      </c>
      <c r="I1406" s="4">
        <f t="shared" si="447"/>
        <v>-2.1645490162105034E-5</v>
      </c>
      <c r="J1406" s="4">
        <f t="shared" si="448"/>
        <v>-4.6177045679206627E-4</v>
      </c>
      <c r="K1406" s="4">
        <f t="shared" si="452"/>
        <v>-2.1950330815241403E-2</v>
      </c>
      <c r="L1406" s="4">
        <f t="shared" si="458"/>
        <v>-1.8069975861270234E-2</v>
      </c>
      <c r="M1406" s="4">
        <f t="shared" si="453"/>
        <v>1.7482214443208809E-2</v>
      </c>
      <c r="N1406" s="4">
        <f t="shared" si="459"/>
        <v>1.6090358913950376E-2</v>
      </c>
      <c r="O1406" s="4">
        <f t="shared" si="461"/>
        <v>-1.3462787843786775E-3</v>
      </c>
      <c r="P1406" s="4">
        <f t="shared" si="462"/>
        <v>0.10154262086513999</v>
      </c>
      <c r="Q1406" s="4"/>
      <c r="T1406" s="4">
        <f t="shared" si="445"/>
        <v>-4.8341594695417128E-4</v>
      </c>
      <c r="U1406" s="4">
        <f t="shared" si="446"/>
        <v>-4.8341594695417128E-4</v>
      </c>
      <c r="V1406" s="2">
        <f t="shared" si="454"/>
        <v>-2.5577754208244079E-2</v>
      </c>
      <c r="W1406" s="4">
        <f t="shared" si="455"/>
        <v>-3.5321976666161679E-2</v>
      </c>
      <c r="X1406" s="4">
        <f t="shared" si="456"/>
        <v>2.5753043272221051E-2</v>
      </c>
      <c r="Y1406" s="4">
        <f t="shared" si="449"/>
        <v>-3.4145463847470386E-2</v>
      </c>
      <c r="Z1406" s="4">
        <f t="shared" si="450"/>
        <v>-2.8055509773947752E-2</v>
      </c>
      <c r="AA1406" s="4">
        <f t="shared" si="460"/>
        <v>-2.7321443744193581E-3</v>
      </c>
    </row>
    <row r="1407" spans="1:27" x14ac:dyDescent="0.3">
      <c r="A1407" s="1">
        <f t="shared" si="442"/>
        <v>32</v>
      </c>
      <c r="B1407" s="1">
        <f t="shared" si="443"/>
        <v>2</v>
      </c>
      <c r="C1407" s="10">
        <v>41121</v>
      </c>
      <c r="D1407" s="3">
        <v>1379.32</v>
      </c>
      <c r="E1407" s="3">
        <v>1385.27</v>
      </c>
      <c r="F1407" s="3">
        <f t="shared" si="451"/>
        <v>1369.7</v>
      </c>
      <c r="G1407" s="3">
        <f t="shared" si="457"/>
        <v>1364.9279999999997</v>
      </c>
      <c r="H1407" s="4">
        <f t="shared" si="444"/>
        <v>-4.3167544936115057E-3</v>
      </c>
      <c r="I1407" s="4">
        <f t="shared" si="447"/>
        <v>-2.1655958998031267E-5</v>
      </c>
      <c r="J1407" s="4">
        <f t="shared" si="448"/>
        <v>-4.2950985346134748E-3</v>
      </c>
      <c r="K1407" s="4">
        <f t="shared" si="452"/>
        <v>-1.2997184725330168E-2</v>
      </c>
      <c r="L1407" s="4">
        <f t="shared" si="458"/>
        <v>-1.5860182712128378E-2</v>
      </c>
      <c r="M1407" s="4">
        <f t="shared" si="453"/>
        <v>7.023435788858794E-3</v>
      </c>
      <c r="N1407" s="4">
        <f t="shared" si="459"/>
        <v>1.054414591831971E-2</v>
      </c>
      <c r="O1407" s="4">
        <f t="shared" si="461"/>
        <v>3.4596757822698064E-3</v>
      </c>
      <c r="P1407" s="4">
        <f t="shared" si="462"/>
        <v>9.6787531806615798E-2</v>
      </c>
      <c r="Q1407" s="4"/>
      <c r="T1407" s="4">
        <f t="shared" si="445"/>
        <v>-4.3167544936115057E-3</v>
      </c>
      <c r="U1407" s="4">
        <f t="shared" si="446"/>
        <v>-4.3167544936115057E-3</v>
      </c>
      <c r="V1407" s="2">
        <f t="shared" si="454"/>
        <v>-3.3920450443947169E-2</v>
      </c>
      <c r="W1407" s="4">
        <f t="shared" si="455"/>
        <v>-4.3581245939507705E-2</v>
      </c>
      <c r="X1407" s="4">
        <f t="shared" si="456"/>
        <v>3.0643124537663168E-2</v>
      </c>
      <c r="Y1407" s="4">
        <f t="shared" si="449"/>
        <v>-2.5303952995587901E-2</v>
      </c>
      <c r="Z1407" s="4">
        <f t="shared" si="450"/>
        <v>-1.9158250987968653E-2</v>
      </c>
      <c r="AA1407" s="4">
        <f t="shared" si="460"/>
        <v>7.0168421857495214E-3</v>
      </c>
    </row>
    <row r="1408" spans="1:27" x14ac:dyDescent="0.3">
      <c r="A1408" s="1">
        <f t="shared" si="442"/>
        <v>32</v>
      </c>
      <c r="B1408" s="1">
        <f t="shared" si="443"/>
        <v>3</v>
      </c>
      <c r="C1408" s="10">
        <v>41122</v>
      </c>
      <c r="D1408" s="3">
        <v>1375.14</v>
      </c>
      <c r="E1408" s="3">
        <v>1379.32</v>
      </c>
      <c r="F1408" s="3">
        <f t="shared" si="451"/>
        <v>1377.15</v>
      </c>
      <c r="G1408" s="3">
        <f t="shared" si="457"/>
        <v>1365.1639999999998</v>
      </c>
      <c r="H1408" s="4">
        <f t="shared" si="444"/>
        <v>-3.030478786648375E-3</v>
      </c>
      <c r="I1408" s="4">
        <f t="shared" si="447"/>
        <v>0</v>
      </c>
      <c r="J1408" s="4">
        <f t="shared" si="448"/>
        <v>-3.030478786648375E-3</v>
      </c>
      <c r="K1408" s="4">
        <f t="shared" si="452"/>
        <v>-1.2089290374967508E-3</v>
      </c>
      <c r="L1408" s="4">
        <f t="shared" si="458"/>
        <v>-1.1066644755708979E-2</v>
      </c>
      <c r="M1408" s="4">
        <f t="shared" si="453"/>
        <v>-1.4595359982572638E-3</v>
      </c>
      <c r="N1408" s="4">
        <f t="shared" si="459"/>
        <v>7.3075469320904611E-3</v>
      </c>
      <c r="O1408" s="4">
        <f t="shared" si="461"/>
        <v>8.7162034411044191E-3</v>
      </c>
      <c r="P1408" s="4">
        <f t="shared" si="462"/>
        <v>9.3463740458015421E-2</v>
      </c>
      <c r="Q1408" s="4"/>
      <c r="T1408" s="4">
        <f t="shared" si="445"/>
        <v>-3.030478786648375E-3</v>
      </c>
      <c r="U1408" s="4">
        <f t="shared" si="446"/>
        <v>-3.030478786648375E-3</v>
      </c>
      <c r="V1408" s="2">
        <f t="shared" si="454"/>
        <v>-3.0036539744221675E-2</v>
      </c>
      <c r="W1408" s="4">
        <f t="shared" si="455"/>
        <v>-3.9736174346779403E-2</v>
      </c>
      <c r="X1408" s="4">
        <f t="shared" si="456"/>
        <v>2.784234877306804E-2</v>
      </c>
      <c r="Y1408" s="4">
        <f t="shared" si="449"/>
        <v>-1.3662683039522986E-2</v>
      </c>
      <c r="Z1408" s="4">
        <f t="shared" si="450"/>
        <v>-7.4435799174124382E-3</v>
      </c>
      <c r="AA1408" s="4">
        <f t="shared" si="460"/>
        <v>1.7715333828956705E-2</v>
      </c>
    </row>
    <row r="1409" spans="1:27" x14ac:dyDescent="0.3">
      <c r="A1409" s="1">
        <f t="shared" si="442"/>
        <v>32</v>
      </c>
      <c r="B1409" s="1">
        <f t="shared" si="443"/>
        <v>4</v>
      </c>
      <c r="C1409" s="10">
        <v>41123</v>
      </c>
      <c r="D1409" s="3">
        <v>1365</v>
      </c>
      <c r="E1409" s="3">
        <v>1375.13</v>
      </c>
      <c r="F1409" s="3">
        <f t="shared" si="451"/>
        <v>1378.1460000000002</v>
      </c>
      <c r="G1409" s="3">
        <f t="shared" si="457"/>
        <v>1364.0129999999999</v>
      </c>
      <c r="H1409" s="4">
        <f t="shared" si="444"/>
        <v>-7.3737946681793117E-3</v>
      </c>
      <c r="I1409" s="4">
        <f t="shared" si="447"/>
        <v>-7.2719868522411564E-6</v>
      </c>
      <c r="J1409" s="4">
        <f t="shared" si="448"/>
        <v>-7.3665226813270706E-3</v>
      </c>
      <c r="K1409" s="4">
        <f t="shared" si="452"/>
        <v>4.5758977267769231E-3</v>
      </c>
      <c r="L1409" s="4">
        <f t="shared" si="458"/>
        <v>-8.1712892263092526E-3</v>
      </c>
      <c r="M1409" s="4">
        <f t="shared" si="453"/>
        <v>-9.5389022643465812E-3</v>
      </c>
      <c r="N1409" s="4">
        <f t="shared" si="459"/>
        <v>7.236001416409375E-4</v>
      </c>
      <c r="O1409" s="4">
        <f t="shared" si="461"/>
        <v>1.0353846153846349E-2</v>
      </c>
      <c r="P1409" s="4">
        <f t="shared" si="462"/>
        <v>8.5400763358778706E-2</v>
      </c>
      <c r="Q1409" s="4"/>
      <c r="T1409" s="4">
        <f t="shared" si="445"/>
        <v>-7.3737946681793117E-3</v>
      </c>
      <c r="U1409" s="4">
        <f t="shared" si="446"/>
        <v>-7.3737946681793117E-3</v>
      </c>
      <c r="V1409" s="2">
        <f t="shared" si="454"/>
        <v>-1.0995244120598715E-2</v>
      </c>
      <c r="W1409" s="4">
        <f t="shared" si="455"/>
        <v>-2.0885291679392792E-2</v>
      </c>
      <c r="X1409" s="4">
        <f t="shared" si="456"/>
        <v>3.6617108571932902E-3</v>
      </c>
      <c r="Y1409" s="4">
        <f t="shared" si="449"/>
        <v>-7.9499862847789479E-3</v>
      </c>
      <c r="Z1409" s="4">
        <f t="shared" si="450"/>
        <v>-1.6948631828783195E-3</v>
      </c>
      <c r="AA1409" s="4">
        <f t="shared" si="460"/>
        <v>2.0939639079029473E-2</v>
      </c>
    </row>
    <row r="1410" spans="1:27" x14ac:dyDescent="0.3">
      <c r="A1410" s="1">
        <f t="shared" si="442"/>
        <v>32</v>
      </c>
      <c r="B1410" s="1">
        <f t="shared" si="443"/>
        <v>5</v>
      </c>
      <c r="C1410" s="10">
        <v>41124</v>
      </c>
      <c r="D1410" s="3">
        <v>1390.99</v>
      </c>
      <c r="E1410" s="3">
        <v>1365.45</v>
      </c>
      <c r="F1410" s="3">
        <f t="shared" si="451"/>
        <v>1379.15</v>
      </c>
      <c r="G1410" s="3">
        <f t="shared" si="457"/>
        <v>1366.846</v>
      </c>
      <c r="H1410" s="4">
        <f t="shared" si="444"/>
        <v>1.9040293040293046E-2</v>
      </c>
      <c r="I1410" s="4">
        <f t="shared" si="447"/>
        <v>3.2967032967036301E-4</v>
      </c>
      <c r="J1410" s="4">
        <f t="shared" si="448"/>
        <v>1.8710622710622682E-2</v>
      </c>
      <c r="K1410" s="4">
        <f t="shared" si="452"/>
        <v>8.197802197802237E-3</v>
      </c>
      <c r="L1410" s="4">
        <f t="shared" si="458"/>
        <v>-6.1294261294272175E-4</v>
      </c>
      <c r="M1410" s="4">
        <f t="shared" si="453"/>
        <v>8.584998006018139E-3</v>
      </c>
      <c r="N1410" s="4">
        <f t="shared" si="459"/>
        <v>1.7664023598854592E-2</v>
      </c>
      <c r="O1410" s="4">
        <f t="shared" si="461"/>
        <v>8.8454985298241449E-3</v>
      </c>
      <c r="P1410" s="4">
        <f t="shared" si="462"/>
        <v>0.10606711195928761</v>
      </c>
      <c r="Q1410" s="4"/>
      <c r="T1410" s="4">
        <f t="shared" si="445"/>
        <v>1.9040293040293046E-2</v>
      </c>
      <c r="U1410" s="4">
        <f t="shared" si="446"/>
        <v>1.9040293040293046E-2</v>
      </c>
      <c r="V1410" s="2">
        <f t="shared" si="454"/>
        <v>1.5362637362637382E-2</v>
      </c>
      <c r="W1410" s="4">
        <f t="shared" si="455"/>
        <v>5.2090109890110268E-3</v>
      </c>
      <c r="X1410" s="4">
        <f t="shared" si="456"/>
        <v>3.6220120204621901E-3</v>
      </c>
      <c r="Y1410" s="4">
        <f t="shared" si="449"/>
        <v>-4.3732427173822858E-3</v>
      </c>
      <c r="Z1410" s="4">
        <f t="shared" si="450"/>
        <v>1.9044326460056714E-3</v>
      </c>
      <c r="AA1410" s="4">
        <f t="shared" si="460"/>
        <v>1.8167026197785065E-2</v>
      </c>
    </row>
    <row r="1411" spans="1:27" x14ac:dyDescent="0.3">
      <c r="A1411" s="1">
        <f t="shared" ref="A1411:A1474" si="463">WEEKNUM(C1411,2)</f>
        <v>33</v>
      </c>
      <c r="B1411" s="1">
        <f t="shared" ref="B1411:B1474" si="464">WEEKDAY(C1411,2)</f>
        <v>1</v>
      </c>
      <c r="C1411" s="10">
        <v>41127</v>
      </c>
      <c r="D1411" s="3">
        <v>1394.23</v>
      </c>
      <c r="E1411" s="3">
        <v>1391.04</v>
      </c>
      <c r="F1411" s="3">
        <f t="shared" si="451"/>
        <v>1380.9360000000001</v>
      </c>
      <c r="G1411" s="3">
        <f t="shared" si="457"/>
        <v>1371.2169999999999</v>
      </c>
      <c r="H1411" s="4">
        <f t="shared" ref="H1411:H1474" si="465">(D1411-D1410)/D1410</f>
        <v>2.3292762708574536E-3</v>
      </c>
      <c r="I1411" s="4">
        <f t="shared" si="447"/>
        <v>3.5945621463816798E-5</v>
      </c>
      <c r="J1411" s="4">
        <f t="shared" si="448"/>
        <v>2.2933306493936366E-3</v>
      </c>
      <c r="K1411" s="4">
        <f t="shared" si="452"/>
        <v>-9.61725102265297E-3</v>
      </c>
      <c r="L1411" s="4">
        <f t="shared" si="458"/>
        <v>-1.6053314545755294E-2</v>
      </c>
      <c r="M1411" s="4">
        <f t="shared" si="453"/>
        <v>9.6268038489834926E-3</v>
      </c>
      <c r="N1411" s="4">
        <f t="shared" si="459"/>
        <v>1.6782901612217578E-2</v>
      </c>
      <c r="O1411" s="4">
        <f t="shared" si="461"/>
        <v>6.970872811516233E-3</v>
      </c>
      <c r="P1411" s="4">
        <f t="shared" si="462"/>
        <v>0.10864344783715023</v>
      </c>
      <c r="Q1411" s="4"/>
      <c r="T1411" s="4">
        <f t="shared" ref="T1411:T1474" si="466">(D1411-D1410)/D1410</f>
        <v>2.3292762708574536E-3</v>
      </c>
      <c r="U1411" s="4">
        <f t="shared" ref="U1411:U1474" si="467">(D1411-D1410)/D1410</f>
        <v>2.3292762708574536E-3</v>
      </c>
      <c r="V1411" s="2">
        <f t="shared" si="454"/>
        <v>-4.0906117225861108E-3</v>
      </c>
      <c r="W1411" s="4">
        <f t="shared" si="455"/>
        <v>-1.4049705605360297E-2</v>
      </c>
      <c r="X1411" s="4">
        <f t="shared" si="456"/>
        <v>6.4462571284198827E-3</v>
      </c>
      <c r="Y1411" s="4">
        <f t="shared" si="449"/>
        <v>-2.1966163104664791E-2</v>
      </c>
      <c r="Z1411" s="4">
        <f t="shared" si="450"/>
        <v>-1.5799415498166946E-2</v>
      </c>
      <c r="AA1411" s="4">
        <f t="shared" si="460"/>
        <v>1.4276921449756152E-2</v>
      </c>
    </row>
    <row r="1412" spans="1:27" x14ac:dyDescent="0.3">
      <c r="A1412" s="1">
        <f t="shared" si="463"/>
        <v>33</v>
      </c>
      <c r="B1412" s="1">
        <f t="shared" si="464"/>
        <v>2</v>
      </c>
      <c r="C1412" s="10">
        <v>41128</v>
      </c>
      <c r="D1412" s="3">
        <v>1401.35</v>
      </c>
      <c r="E1412" s="3">
        <v>1394.46</v>
      </c>
      <c r="F1412" s="3">
        <f t="shared" si="451"/>
        <v>1385.3420000000001</v>
      </c>
      <c r="G1412" s="3">
        <f t="shared" si="457"/>
        <v>1377.521</v>
      </c>
      <c r="H1412" s="4">
        <f t="shared" si="465"/>
        <v>5.1067614382131286E-3</v>
      </c>
      <c r="I1412" s="4">
        <f t="shared" ref="I1412:I1475" si="468">(E1412-D1411)/D1411</f>
        <v>1.6496560825690035E-4</v>
      </c>
      <c r="J1412" s="4">
        <f t="shared" ref="J1412:J1475" si="469">H1412-I1412</f>
        <v>4.9417958299562284E-3</v>
      </c>
      <c r="K1412" s="4">
        <f t="shared" si="452"/>
        <v>-9.2452464801358984E-3</v>
      </c>
      <c r="L1412" s="4">
        <f t="shared" si="458"/>
        <v>-1.388340995866306E-2</v>
      </c>
      <c r="M1412" s="4">
        <f t="shared" si="453"/>
        <v>1.1555269384743846E-2</v>
      </c>
      <c r="N1412" s="4">
        <f t="shared" si="459"/>
        <v>1.7298465867307978E-2</v>
      </c>
      <c r="O1412" s="4">
        <f t="shared" si="461"/>
        <v>5.5810468476826924E-3</v>
      </c>
      <c r="P1412" s="4">
        <f t="shared" si="462"/>
        <v>0.11430502544529263</v>
      </c>
      <c r="Q1412" s="4"/>
      <c r="T1412" s="4">
        <f t="shared" si="466"/>
        <v>5.1067614382131286E-3</v>
      </c>
      <c r="U1412" s="4">
        <f t="shared" si="467"/>
        <v>5.1067614382131286E-3</v>
      </c>
      <c r="V1412" s="2">
        <f t="shared" si="454"/>
        <v>-1.0694074865696537E-2</v>
      </c>
      <c r="W1412" s="4">
        <f t="shared" si="455"/>
        <v>-2.0587134117039621E-2</v>
      </c>
      <c r="X1412" s="4">
        <f t="shared" si="456"/>
        <v>1.5971638198532593E-2</v>
      </c>
      <c r="Y1412" s="4">
        <f t="shared" si="449"/>
        <v>-2.1598797022777606E-2</v>
      </c>
      <c r="Z1412" s="4">
        <f t="shared" si="450"/>
        <v>-1.5429733081383496E-2</v>
      </c>
      <c r="AA1412" s="4">
        <f t="shared" si="460"/>
        <v>1.1420018982258928E-2</v>
      </c>
    </row>
    <row r="1413" spans="1:27" x14ac:dyDescent="0.3">
      <c r="A1413" s="1">
        <f t="shared" si="463"/>
        <v>33</v>
      </c>
      <c r="B1413" s="1">
        <f t="shared" si="464"/>
        <v>3</v>
      </c>
      <c r="C1413" s="10">
        <v>41129</v>
      </c>
      <c r="D1413" s="3">
        <v>1402.22</v>
      </c>
      <c r="E1413" s="3">
        <v>1401.23</v>
      </c>
      <c r="F1413" s="3">
        <f t="shared" si="451"/>
        <v>1390.758</v>
      </c>
      <c r="G1413" s="3">
        <f t="shared" si="457"/>
        <v>1383.954</v>
      </c>
      <c r="H1413" s="4">
        <f t="shared" si="465"/>
        <v>6.2082991401157328E-4</v>
      </c>
      <c r="I1413" s="4">
        <f t="shared" si="468"/>
        <v>-8.5631712277368875E-5</v>
      </c>
      <c r="J1413" s="4">
        <f t="shared" si="469"/>
        <v>7.0646162628894217E-4</v>
      </c>
      <c r="K1413" s="4">
        <f t="shared" si="452"/>
        <v>-9.6032397331144836E-3</v>
      </c>
      <c r="L1413" s="4">
        <f t="shared" si="458"/>
        <v>-1.3862029868024083E-2</v>
      </c>
      <c r="M1413" s="4">
        <f t="shared" si="453"/>
        <v>8.2415488532152897E-3</v>
      </c>
      <c r="N1413" s="4">
        <f t="shared" si="459"/>
        <v>1.3198415554274258E-2</v>
      </c>
      <c r="O1413" s="4">
        <f t="shared" si="461"/>
        <v>4.8523056296444836E-3</v>
      </c>
      <c r="P1413" s="4">
        <f t="shared" si="462"/>
        <v>0.1149968193384225</v>
      </c>
      <c r="Q1413" s="4"/>
      <c r="T1413" s="4">
        <f t="shared" si="466"/>
        <v>6.2082991401157328E-4</v>
      </c>
      <c r="U1413" s="4">
        <f t="shared" si="467"/>
        <v>6.2082991401157328E-4</v>
      </c>
      <c r="V1413" s="2">
        <f t="shared" si="454"/>
        <v>-1.8703393156598858E-2</v>
      </c>
      <c r="W1413" s="4">
        <f t="shared" si="455"/>
        <v>-2.8516359225032942E-2</v>
      </c>
      <c r="X1413" s="4">
        <f t="shared" si="456"/>
        <v>1.9692540395886911E-2</v>
      </c>
      <c r="Y1413" s="4">
        <f t="shared" si="449"/>
        <v>-2.1952326519484668E-2</v>
      </c>
      <c r="Z1413" s="4">
        <f t="shared" si="450"/>
        <v>-1.578549166986163E-2</v>
      </c>
      <c r="AA1413" s="4">
        <f t="shared" si="460"/>
        <v>9.8812765493954523E-3</v>
      </c>
    </row>
    <row r="1414" spans="1:27" x14ac:dyDescent="0.3">
      <c r="A1414" s="1">
        <f t="shared" si="463"/>
        <v>33</v>
      </c>
      <c r="B1414" s="1">
        <f t="shared" si="464"/>
        <v>4</v>
      </c>
      <c r="C1414" s="10">
        <v>41130</v>
      </c>
      <c r="D1414" s="3">
        <v>1402.8</v>
      </c>
      <c r="E1414" s="3">
        <v>1402.26</v>
      </c>
      <c r="F1414" s="3">
        <f t="shared" si="451"/>
        <v>1398.318</v>
      </c>
      <c r="G1414" s="3">
        <f t="shared" si="457"/>
        <v>1388.232</v>
      </c>
      <c r="H1414" s="4">
        <f t="shared" si="465"/>
        <v>4.1362981557810277E-4</v>
      </c>
      <c r="I1414" s="4">
        <f t="shared" si="468"/>
        <v>2.8526194177777825E-5</v>
      </c>
      <c r="J1414" s="4">
        <f t="shared" si="469"/>
        <v>3.8510362140032494E-4</v>
      </c>
      <c r="K1414" s="4">
        <f t="shared" si="452"/>
        <v>-3.5818202564505113E-3</v>
      </c>
      <c r="L1414" s="4">
        <f t="shared" si="458"/>
        <v>-1.1129970095039701E-2</v>
      </c>
      <c r="M1414" s="4">
        <f t="shared" si="453"/>
        <v>3.2052794857821833E-3</v>
      </c>
      <c r="N1414" s="4">
        <f t="shared" si="459"/>
        <v>1.0493923205919461E-2</v>
      </c>
      <c r="O1414" s="4">
        <f t="shared" si="461"/>
        <v>7.1899059024807619E-3</v>
      </c>
      <c r="P1414" s="4">
        <f t="shared" si="462"/>
        <v>0.11545801526717561</v>
      </c>
      <c r="Q1414" s="4"/>
      <c r="T1414" s="4">
        <f t="shared" si="466"/>
        <v>4.1362981557810277E-4</v>
      </c>
      <c r="U1414" s="4">
        <f t="shared" si="467"/>
        <v>4.1362981557810277E-4</v>
      </c>
      <c r="V1414" s="2">
        <f t="shared" si="454"/>
        <v>-2.6543623682446425E-2</v>
      </c>
      <c r="W1414" s="4">
        <f t="shared" si="455"/>
        <v>-3.6278187445622029E-2</v>
      </c>
      <c r="X1414" s="4">
        <f t="shared" si="456"/>
        <v>2.7692307692307658E-2</v>
      </c>
      <c r="Y1414" s="4">
        <f t="shared" ref="Y1414:Y1477" si="470">(SUM(D1410:D1413)*(0.99/4.01)-D1413)/D1413</f>
        <v>-1.6005987086170556E-2</v>
      </c>
      <c r="Z1414" s="4">
        <f t="shared" ref="Z1414:Z1477" si="471">(SUM(D1410:D1413)*(0.995/4.005)-D1413)/D1413</f>
        <v>-9.8016590813165515E-3</v>
      </c>
      <c r="AA1414" s="4">
        <f t="shared" si="460"/>
        <v>1.4637055870713114E-2</v>
      </c>
    </row>
    <row r="1415" spans="1:27" x14ac:dyDescent="0.3">
      <c r="A1415" s="1">
        <f t="shared" si="463"/>
        <v>33</v>
      </c>
      <c r="B1415" s="1">
        <f t="shared" si="464"/>
        <v>5</v>
      </c>
      <c r="C1415" s="10">
        <v>41131</v>
      </c>
      <c r="D1415" s="3">
        <v>1405.87</v>
      </c>
      <c r="E1415" s="3">
        <v>1402.58</v>
      </c>
      <c r="F1415" s="3">
        <f t="shared" ref="F1415:F1478" si="472">AVERAGE(D1411:D1415)</f>
        <v>1401.2940000000001</v>
      </c>
      <c r="G1415" s="3">
        <f t="shared" si="457"/>
        <v>1390.2219999999998</v>
      </c>
      <c r="H1415" s="4">
        <f t="shared" si="465"/>
        <v>2.188480182492113E-3</v>
      </c>
      <c r="I1415" s="4">
        <f t="shared" si="468"/>
        <v>-1.5682919874538586E-4</v>
      </c>
      <c r="J1415" s="4">
        <f t="shared" si="469"/>
        <v>2.3453093812374989E-3</v>
      </c>
      <c r="K1415" s="4">
        <f t="shared" ref="K1415:K1478" si="473">(SUM(D1411:D1414)/4-D1414)/D1414</f>
        <v>-1.8890789848872709E-3</v>
      </c>
      <c r="L1415" s="4">
        <f t="shared" si="458"/>
        <v>-1.0205778918353888E-2</v>
      </c>
      <c r="M1415" s="4">
        <f t="shared" ref="M1415:M1478" si="474">(D1415-F1415)/F1415</f>
        <v>3.2655531244690935E-3</v>
      </c>
      <c r="N1415" s="4">
        <f t="shared" si="459"/>
        <v>1.1255756274897204E-2</v>
      </c>
      <c r="O1415" s="4">
        <f t="shared" si="461"/>
        <v>7.8755503709449278E-3</v>
      </c>
      <c r="P1415" s="4">
        <f t="shared" si="462"/>
        <v>0.11789917302798981</v>
      </c>
      <c r="Q1415" s="4"/>
      <c r="T1415" s="4">
        <f t="shared" si="466"/>
        <v>2.188480182492113E-3</v>
      </c>
      <c r="U1415" s="4">
        <f t="shared" si="467"/>
        <v>2.188480182492113E-3</v>
      </c>
      <c r="V1415" s="2">
        <f t="shared" ref="V1415:V1478" si="475">(D1410-D1414)/D1414</f>
        <v>-8.4188765326489497E-3</v>
      </c>
      <c r="W1415" s="4">
        <f t="shared" ref="W1415:W1478" si="476">(D1410*(1-0.01)-D1414)/D1414</f>
        <v>-1.8334687767322534E-2</v>
      </c>
      <c r="X1415" s="4">
        <f t="shared" ref="X1415:X1478" si="477">(D1415-D1410)/D1410</f>
        <v>1.0697416947641522E-2</v>
      </c>
      <c r="Y1415" s="4">
        <f t="shared" si="470"/>
        <v>-1.4334352314252787E-2</v>
      </c>
      <c r="Z1415" s="4">
        <f t="shared" si="471"/>
        <v>-8.1194842346695509E-3</v>
      </c>
      <c r="AA1415" s="4">
        <f t="shared" si="460"/>
        <v>1.6056266540985391E-2</v>
      </c>
    </row>
    <row r="1416" spans="1:27" x14ac:dyDescent="0.3">
      <c r="A1416" s="1">
        <f t="shared" si="463"/>
        <v>34</v>
      </c>
      <c r="B1416" s="1">
        <f t="shared" si="464"/>
        <v>1</v>
      </c>
      <c r="C1416" s="10">
        <v>41134</v>
      </c>
      <c r="D1416" s="3">
        <v>1404.11</v>
      </c>
      <c r="E1416" s="3">
        <v>1405.87</v>
      </c>
      <c r="F1416" s="3">
        <f t="shared" si="472"/>
        <v>1403.27</v>
      </c>
      <c r="G1416" s="3">
        <f t="shared" si="457"/>
        <v>1392.1029999999998</v>
      </c>
      <c r="H1416" s="4">
        <f t="shared" si="465"/>
        <v>-1.2518938450923564E-3</v>
      </c>
      <c r="I1416" s="4">
        <f t="shared" si="468"/>
        <v>0</v>
      </c>
      <c r="J1416" s="4">
        <f t="shared" si="469"/>
        <v>-1.2518938450923564E-3</v>
      </c>
      <c r="K1416" s="4">
        <f t="shared" si="473"/>
        <v>-1.9987623322212907E-3</v>
      </c>
      <c r="L1416" s="4">
        <f t="shared" si="458"/>
        <v>-1.0741470485259018E-2</v>
      </c>
      <c r="M1416" s="4">
        <f t="shared" si="474"/>
        <v>5.986018371374847E-4</v>
      </c>
      <c r="N1416" s="4">
        <f t="shared" si="459"/>
        <v>8.6250801844404215E-3</v>
      </c>
      <c r="O1416" s="4">
        <f t="shared" si="461"/>
        <v>7.9530805990984648E-3</v>
      </c>
      <c r="P1416" s="4">
        <f t="shared" si="462"/>
        <v>0.11649968193384223</v>
      </c>
      <c r="Q1416" s="4"/>
      <c r="T1416" s="4">
        <f t="shared" si="466"/>
        <v>-1.2518938450923564E-3</v>
      </c>
      <c r="U1416" s="4">
        <f t="shared" si="467"/>
        <v>-1.2518938450923564E-3</v>
      </c>
      <c r="V1416" s="2">
        <f t="shared" si="475"/>
        <v>-8.2795706573153098E-3</v>
      </c>
      <c r="W1416" s="4">
        <f t="shared" si="476"/>
        <v>-1.8196774950742109E-2</v>
      </c>
      <c r="X1416" s="4">
        <f t="shared" si="477"/>
        <v>7.0863487372957706E-3</v>
      </c>
      <c r="Y1416" s="4">
        <f t="shared" si="470"/>
        <v>-1.4442668038802134E-2</v>
      </c>
      <c r="Z1416" s="4">
        <f t="shared" si="471"/>
        <v>-8.2284829169140036E-3</v>
      </c>
      <c r="AA1416" s="4">
        <f t="shared" si="460"/>
        <v>1.6173088398013978E-2</v>
      </c>
    </row>
    <row r="1417" spans="1:27" x14ac:dyDescent="0.3">
      <c r="A1417" s="1">
        <f t="shared" si="463"/>
        <v>34</v>
      </c>
      <c r="B1417" s="1">
        <f t="shared" si="464"/>
        <v>2</v>
      </c>
      <c r="C1417" s="10">
        <v>41135</v>
      </c>
      <c r="D1417" s="3">
        <v>1403.93</v>
      </c>
      <c r="E1417" s="3">
        <v>1404.36</v>
      </c>
      <c r="F1417" s="3">
        <f t="shared" si="472"/>
        <v>1403.7859999999998</v>
      </c>
      <c r="G1417" s="3">
        <f t="shared" si="457"/>
        <v>1394.5639999999999</v>
      </c>
      <c r="H1417" s="4">
        <f t="shared" si="465"/>
        <v>-1.2819508443059042E-4</v>
      </c>
      <c r="I1417" s="4">
        <f t="shared" si="468"/>
        <v>1.7804872837598194E-4</v>
      </c>
      <c r="J1417" s="4">
        <f t="shared" si="469"/>
        <v>-3.0624381280657236E-4</v>
      </c>
      <c r="K1417" s="4">
        <f t="shared" si="473"/>
        <v>-2.563901688615047E-4</v>
      </c>
      <c r="L1417" s="4">
        <f t="shared" si="458"/>
        <v>-7.5397701509615266E-3</v>
      </c>
      <c r="M1417" s="4">
        <f t="shared" si="474"/>
        <v>1.0257973793742981E-4</v>
      </c>
      <c r="N1417" s="4">
        <f t="shared" si="459"/>
        <v>6.7160775697638932E-3</v>
      </c>
      <c r="O1417" s="4">
        <f t="shared" si="461"/>
        <v>6.5687035678416873E-3</v>
      </c>
      <c r="P1417" s="4">
        <f t="shared" si="462"/>
        <v>0.11635655216285</v>
      </c>
      <c r="Q1417" s="4"/>
      <c r="T1417" s="4">
        <f t="shared" si="466"/>
        <v>-1.2819508443059042E-4</v>
      </c>
      <c r="U1417" s="4">
        <f t="shared" si="467"/>
        <v>-1.2819508443059042E-4</v>
      </c>
      <c r="V1417" s="2">
        <f t="shared" si="475"/>
        <v>-1.9656579612708342E-3</v>
      </c>
      <c r="W1417" s="4">
        <f t="shared" si="476"/>
        <v>-1.1946001381658142E-2</v>
      </c>
      <c r="X1417" s="4">
        <f t="shared" si="477"/>
        <v>1.8410818139652156E-3</v>
      </c>
      <c r="Y1417" s="4">
        <f t="shared" si="470"/>
        <v>-1.2722021214137553E-2</v>
      </c>
      <c r="Z1417" s="4">
        <f t="shared" si="471"/>
        <v>-6.4969869842868124E-3</v>
      </c>
      <c r="AA1417" s="4">
        <f t="shared" si="460"/>
        <v>1.3313679943291787E-2</v>
      </c>
    </row>
    <row r="1418" spans="1:27" x14ac:dyDescent="0.3">
      <c r="A1418" s="1">
        <f t="shared" si="463"/>
        <v>34</v>
      </c>
      <c r="B1418" s="1">
        <f t="shared" si="464"/>
        <v>3</v>
      </c>
      <c r="C1418" s="10">
        <v>41136</v>
      </c>
      <c r="D1418" s="3">
        <v>1405.53</v>
      </c>
      <c r="E1418" s="3">
        <v>1403.89</v>
      </c>
      <c r="F1418" s="3">
        <f t="shared" si="472"/>
        <v>1404.4479999999999</v>
      </c>
      <c r="G1418" s="3">
        <f t="shared" si="457"/>
        <v>1397.6030000000001</v>
      </c>
      <c r="H1418" s="4">
        <f t="shared" si="465"/>
        <v>1.1396579601546438E-3</v>
      </c>
      <c r="I1418" s="4">
        <f t="shared" si="468"/>
        <v>-2.84914490038418E-5</v>
      </c>
      <c r="J1418" s="4">
        <f t="shared" si="469"/>
        <v>1.1681494091584856E-3</v>
      </c>
      <c r="K1418" s="4">
        <f t="shared" si="473"/>
        <v>1.762908407113926E-4</v>
      </c>
      <c r="L1418" s="4">
        <f t="shared" si="458"/>
        <v>-5.134000824669244E-3</v>
      </c>
      <c r="M1418" s="4">
        <f t="shared" si="474"/>
        <v>7.7040944200148912E-4</v>
      </c>
      <c r="N1418" s="4">
        <f t="shared" si="459"/>
        <v>5.6718538812523351E-3</v>
      </c>
      <c r="O1418" s="4">
        <f t="shared" si="461"/>
        <v>4.8700490206539885E-3</v>
      </c>
      <c r="P1418" s="4">
        <f t="shared" si="462"/>
        <v>0.11762881679389318</v>
      </c>
      <c r="Q1418" s="4"/>
      <c r="T1418" s="4">
        <f t="shared" si="466"/>
        <v>1.1396579601546438E-3</v>
      </c>
      <c r="U1418" s="4">
        <f t="shared" si="467"/>
        <v>1.1396579601546438E-3</v>
      </c>
      <c r="V1418" s="2">
        <f t="shared" si="475"/>
        <v>-1.2180094449153705E-3</v>
      </c>
      <c r="W1418" s="4">
        <f t="shared" si="476"/>
        <v>-1.1205829350466297E-2</v>
      </c>
      <c r="X1418" s="4">
        <f t="shared" si="477"/>
        <v>2.3605425682132228E-3</v>
      </c>
      <c r="Y1418" s="4">
        <f t="shared" si="470"/>
        <v>-1.2294735229621724E-2</v>
      </c>
      <c r="Z1418" s="4">
        <f t="shared" si="471"/>
        <v>-6.0670068549235207E-3</v>
      </c>
      <c r="AA1418" s="4">
        <f t="shared" si="460"/>
        <v>9.8435529401950782E-3</v>
      </c>
    </row>
    <row r="1419" spans="1:27" x14ac:dyDescent="0.3">
      <c r="A1419" s="1">
        <f t="shared" si="463"/>
        <v>34</v>
      </c>
      <c r="B1419" s="1">
        <f t="shared" si="464"/>
        <v>4</v>
      </c>
      <c r="C1419" s="10">
        <v>41137</v>
      </c>
      <c r="D1419" s="3">
        <v>1415.51</v>
      </c>
      <c r="E1419" s="3">
        <v>1406.61</v>
      </c>
      <c r="F1419" s="3">
        <f t="shared" si="472"/>
        <v>1406.99</v>
      </c>
      <c r="G1419" s="3">
        <f t="shared" ref="G1419:G1482" si="478">AVERAGE(D1410:D1419)</f>
        <v>1402.654</v>
      </c>
      <c r="H1419" s="4">
        <f t="shared" si="465"/>
        <v>7.1005243573598704E-3</v>
      </c>
      <c r="I1419" s="4">
        <f t="shared" si="468"/>
        <v>7.6839341742967224E-4</v>
      </c>
      <c r="J1419" s="4">
        <f t="shared" si="469"/>
        <v>6.332130939930198E-3</v>
      </c>
      <c r="K1419" s="4">
        <f t="shared" si="473"/>
        <v>-4.7668850896108428E-4</v>
      </c>
      <c r="L1419" s="4">
        <f t="shared" ref="L1419:L1482" si="479">(SUM(D1410:D1418)/9-D1418)/D1418</f>
        <v>-3.0625062748175021E-3</v>
      </c>
      <c r="M1419" s="4">
        <f t="shared" si="474"/>
        <v>6.0554801384515751E-3</v>
      </c>
      <c r="N1419" s="4">
        <f t="shared" ref="N1419:N1482" si="480">(D1419-G1419)/G1419</f>
        <v>9.165482007679724E-3</v>
      </c>
      <c r="O1419" s="4">
        <f t="shared" si="461"/>
        <v>3.0632069006930455E-3</v>
      </c>
      <c r="P1419" s="4">
        <f t="shared" si="462"/>
        <v>0.12556456743002553</v>
      </c>
      <c r="Q1419" s="4"/>
      <c r="T1419" s="4">
        <f t="shared" si="466"/>
        <v>7.1005243573598704E-3</v>
      </c>
      <c r="U1419" s="4">
        <f t="shared" si="467"/>
        <v>7.1005243573598704E-3</v>
      </c>
      <c r="V1419" s="2">
        <f t="shared" si="475"/>
        <v>-1.9423278051695931E-3</v>
      </c>
      <c r="W1419" s="4">
        <f t="shared" si="476"/>
        <v>-1.1922904527117912E-2</v>
      </c>
      <c r="X1419" s="4">
        <f t="shared" si="477"/>
        <v>9.0604505275164223E-3</v>
      </c>
      <c r="Y1419" s="4">
        <f t="shared" si="470"/>
        <v>-1.2939572692141094E-2</v>
      </c>
      <c r="Z1419" s="4">
        <f t="shared" si="471"/>
        <v>-6.7159101786929158E-3</v>
      </c>
      <c r="AA1419" s="4">
        <f t="shared" ref="AA1419:AA1482" si="481">(F1419-F1414)/F1414</f>
        <v>6.2017366578990081E-3</v>
      </c>
    </row>
    <row r="1420" spans="1:27" x14ac:dyDescent="0.3">
      <c r="A1420" s="1">
        <f t="shared" si="463"/>
        <v>34</v>
      </c>
      <c r="B1420" s="1">
        <f t="shared" si="464"/>
        <v>5</v>
      </c>
      <c r="C1420" s="10">
        <v>41138</v>
      </c>
      <c r="D1420" s="3">
        <v>1418.16</v>
      </c>
      <c r="E1420" s="3">
        <v>1415.84</v>
      </c>
      <c r="F1420" s="3">
        <f t="shared" si="472"/>
        <v>1409.4479999999999</v>
      </c>
      <c r="G1420" s="3">
        <f t="shared" si="478"/>
        <v>1405.3710000000001</v>
      </c>
      <c r="H1420" s="4">
        <f t="shared" si="465"/>
        <v>1.8721167635693786E-3</v>
      </c>
      <c r="I1420" s="4">
        <f t="shared" si="468"/>
        <v>2.3313152150103301E-4</v>
      </c>
      <c r="J1420" s="4">
        <f t="shared" si="469"/>
        <v>1.6389852420683455E-3</v>
      </c>
      <c r="K1420" s="4">
        <f t="shared" si="473"/>
        <v>-5.8212234459664777E-3</v>
      </c>
      <c r="L1420" s="4">
        <f t="shared" si="479"/>
        <v>-8.1666678440985557E-3</v>
      </c>
      <c r="M1420" s="4">
        <f t="shared" si="474"/>
        <v>6.1811432560833863E-3</v>
      </c>
      <c r="N1420" s="4">
        <f t="shared" si="480"/>
        <v>9.1000881617736423E-3</v>
      </c>
      <c r="O1420" s="4">
        <f t="shared" ref="O1420:O1483" si="482">(F1420-G1420)/D1420</f>
        <v>2.8748519207986195E-3</v>
      </c>
      <c r="P1420" s="4">
        <f t="shared" si="462"/>
        <v>0.12767175572519099</v>
      </c>
      <c r="Q1420" s="4"/>
      <c r="T1420" s="4">
        <f t="shared" si="466"/>
        <v>1.8721167635693786E-3</v>
      </c>
      <c r="U1420" s="4">
        <f t="shared" si="467"/>
        <v>1.8721167635693786E-3</v>
      </c>
      <c r="V1420" s="2">
        <f t="shared" si="475"/>
        <v>-6.8102662644559915E-3</v>
      </c>
      <c r="W1420" s="4">
        <f t="shared" si="476"/>
        <v>-1.6742163601811463E-2</v>
      </c>
      <c r="X1420" s="4">
        <f t="shared" si="477"/>
        <v>8.7419178160144193E-3</v>
      </c>
      <c r="Y1420" s="4">
        <f t="shared" si="470"/>
        <v>-1.821746754265019E-2</v>
      </c>
      <c r="Z1420" s="4">
        <f t="shared" si="471"/>
        <v>-1.2027083474393732E-2</v>
      </c>
      <c r="AA1420" s="4">
        <f t="shared" si="481"/>
        <v>5.8189073813202426E-3</v>
      </c>
    </row>
    <row r="1421" spans="1:27" x14ac:dyDescent="0.3">
      <c r="A1421" s="1">
        <f t="shared" si="463"/>
        <v>35</v>
      </c>
      <c r="B1421" s="1">
        <f t="shared" si="464"/>
        <v>1</v>
      </c>
      <c r="C1421" s="10">
        <v>41141</v>
      </c>
      <c r="D1421" s="3">
        <v>1418.13</v>
      </c>
      <c r="E1421" s="3">
        <v>1417.85</v>
      </c>
      <c r="F1421" s="3">
        <f t="shared" si="472"/>
        <v>1412.252</v>
      </c>
      <c r="G1421" s="3">
        <f t="shared" si="478"/>
        <v>1407.761</v>
      </c>
      <c r="H1421" s="4">
        <f t="shared" si="465"/>
        <v>-2.11541716026208E-5</v>
      </c>
      <c r="I1421" s="4">
        <f t="shared" si="468"/>
        <v>-2.185931065607356E-4</v>
      </c>
      <c r="J1421" s="4">
        <f t="shared" si="469"/>
        <v>1.9743893495811481E-4</v>
      </c>
      <c r="K1421" s="4">
        <f t="shared" si="473"/>
        <v>-5.2021633666159348E-3</v>
      </c>
      <c r="L1421" s="4">
        <f t="shared" si="479"/>
        <v>-8.1451395548535702E-3</v>
      </c>
      <c r="M1421" s="4">
        <f t="shared" si="474"/>
        <v>4.1621466990311622E-3</v>
      </c>
      <c r="N1421" s="4">
        <f t="shared" si="480"/>
        <v>7.3655968591260466E-3</v>
      </c>
      <c r="O1421" s="4">
        <f t="shared" si="482"/>
        <v>3.1668464809291004E-3</v>
      </c>
      <c r="P1421" s="4">
        <f t="shared" si="462"/>
        <v>0.12764790076335894</v>
      </c>
      <c r="Q1421" s="4"/>
      <c r="T1421" s="4">
        <f t="shared" si="466"/>
        <v>-2.11541716026208E-5</v>
      </c>
      <c r="U1421" s="4">
        <f t="shared" si="467"/>
        <v>-2.11541716026208E-5</v>
      </c>
      <c r="V1421" s="2">
        <f t="shared" si="475"/>
        <v>-9.9072037005698797E-3</v>
      </c>
      <c r="W1421" s="4">
        <f t="shared" si="476"/>
        <v>-1.9808131663564123E-2</v>
      </c>
      <c r="X1421" s="4">
        <f t="shared" si="477"/>
        <v>9.9849726873252175E-3</v>
      </c>
      <c r="Y1421" s="4">
        <f t="shared" si="470"/>
        <v>-1.7606126416907474E-2</v>
      </c>
      <c r="Z1421" s="4">
        <f t="shared" si="471"/>
        <v>-1.1411887690170149E-2</v>
      </c>
      <c r="AA1421" s="4">
        <f t="shared" si="481"/>
        <v>6.4007639299635648E-3</v>
      </c>
    </row>
    <row r="1422" spans="1:27" x14ac:dyDescent="0.3">
      <c r="A1422" s="1">
        <f t="shared" si="463"/>
        <v>35</v>
      </c>
      <c r="B1422" s="1">
        <f t="shared" si="464"/>
        <v>2</v>
      </c>
      <c r="C1422" s="10">
        <v>41142</v>
      </c>
      <c r="D1422" s="3">
        <v>1413.17</v>
      </c>
      <c r="E1422" s="3">
        <v>1418.13</v>
      </c>
      <c r="F1422" s="3">
        <f t="shared" si="472"/>
        <v>1414.1</v>
      </c>
      <c r="G1422" s="3">
        <f t="shared" si="478"/>
        <v>1408.9429999999998</v>
      </c>
      <c r="H1422" s="4">
        <f t="shared" si="465"/>
        <v>-3.4975636930323988E-3</v>
      </c>
      <c r="I1422" s="4">
        <f t="shared" si="468"/>
        <v>0</v>
      </c>
      <c r="J1422" s="4">
        <f t="shared" si="469"/>
        <v>-3.4975636930323988E-3</v>
      </c>
      <c r="K1422" s="4">
        <f t="shared" si="473"/>
        <v>-2.6778222024780008E-3</v>
      </c>
      <c r="L1422" s="4">
        <f t="shared" si="479"/>
        <v>-6.8094368405343499E-3</v>
      </c>
      <c r="M1422" s="4">
        <f t="shared" si="474"/>
        <v>-6.5766211724760371E-4</v>
      </c>
      <c r="N1422" s="4">
        <f t="shared" si="480"/>
        <v>3.0001213675786157E-3</v>
      </c>
      <c r="O1422" s="4">
        <f t="shared" si="482"/>
        <v>3.6492424832116109E-3</v>
      </c>
      <c r="P1422" s="4">
        <f t="shared" si="462"/>
        <v>0.12370388040712482</v>
      </c>
      <c r="Q1422" s="4"/>
      <c r="T1422" s="4">
        <f t="shared" si="466"/>
        <v>-3.4975636930323988E-3</v>
      </c>
      <c r="U1422" s="4">
        <f t="shared" si="467"/>
        <v>-3.4975636930323988E-3</v>
      </c>
      <c r="V1422" s="2">
        <f t="shared" si="475"/>
        <v>-1.0013186379245939E-2</v>
      </c>
      <c r="W1422" s="4">
        <f t="shared" si="476"/>
        <v>-1.9913054515453419E-2</v>
      </c>
      <c r="X1422" s="4">
        <f t="shared" si="477"/>
        <v>6.5815247198934479E-3</v>
      </c>
      <c r="Y1422" s="4">
        <f t="shared" si="470"/>
        <v>-1.5113260828382344E-2</v>
      </c>
      <c r="Z1422" s="4">
        <f t="shared" si="471"/>
        <v>-8.9033039615137415E-3</v>
      </c>
      <c r="AA1422" s="4">
        <f t="shared" si="481"/>
        <v>7.3472737297565864E-3</v>
      </c>
    </row>
    <row r="1423" spans="1:27" x14ac:dyDescent="0.3">
      <c r="A1423" s="1">
        <f t="shared" si="463"/>
        <v>35</v>
      </c>
      <c r="B1423" s="1">
        <f t="shared" si="464"/>
        <v>3</v>
      </c>
      <c r="C1423" s="10">
        <v>41143</v>
      </c>
      <c r="D1423" s="3">
        <v>1413.49</v>
      </c>
      <c r="E1423" s="3">
        <v>1413.09</v>
      </c>
      <c r="F1423" s="3">
        <f t="shared" si="472"/>
        <v>1415.692</v>
      </c>
      <c r="G1423" s="3">
        <f t="shared" si="478"/>
        <v>1410.0700000000002</v>
      </c>
      <c r="H1423" s="4">
        <f t="shared" si="465"/>
        <v>2.2644126325915235E-4</v>
      </c>
      <c r="I1423" s="4">
        <f t="shared" si="468"/>
        <v>-5.6610315814908759E-5</v>
      </c>
      <c r="J1423" s="4">
        <f t="shared" si="469"/>
        <v>2.8305157907406109E-4</v>
      </c>
      <c r="K1423" s="4">
        <f t="shared" si="473"/>
        <v>2.1741899417621309E-3</v>
      </c>
      <c r="L1423" s="4">
        <f t="shared" si="479"/>
        <v>-2.4625487379437844E-3</v>
      </c>
      <c r="M1423" s="4">
        <f t="shared" si="474"/>
        <v>-1.5554230722501774E-3</v>
      </c>
      <c r="N1423" s="4">
        <f t="shared" si="480"/>
        <v>2.425411504393289E-3</v>
      </c>
      <c r="O1423" s="4">
        <f t="shared" si="482"/>
        <v>3.9773892988276133E-3</v>
      </c>
      <c r="P1423" s="4">
        <f t="shared" si="462"/>
        <v>0.12395833333333342</v>
      </c>
      <c r="Q1423" s="4"/>
      <c r="T1423" s="4">
        <f t="shared" si="466"/>
        <v>2.2644126325915235E-4</v>
      </c>
      <c r="U1423" s="4">
        <f t="shared" si="467"/>
        <v>2.2644126325915235E-4</v>
      </c>
      <c r="V1423" s="2">
        <f t="shared" si="475"/>
        <v>-5.4062851603134086E-3</v>
      </c>
      <c r="W1423" s="4">
        <f t="shared" si="476"/>
        <v>-1.5352222308710266E-2</v>
      </c>
      <c r="X1423" s="4">
        <f t="shared" si="477"/>
        <v>5.663344076611696E-3</v>
      </c>
      <c r="Y1423" s="4">
        <f t="shared" si="470"/>
        <v>-1.0321747588683716E-2</v>
      </c>
      <c r="Z1423" s="4">
        <f t="shared" si="471"/>
        <v>-4.0815790341539324E-3</v>
      </c>
      <c r="AA1423" s="4">
        <f t="shared" si="481"/>
        <v>8.0059923898927864E-3</v>
      </c>
    </row>
    <row r="1424" spans="1:27" x14ac:dyDescent="0.3">
      <c r="A1424" s="1">
        <f t="shared" si="463"/>
        <v>35</v>
      </c>
      <c r="B1424" s="1">
        <f t="shared" si="464"/>
        <v>4</v>
      </c>
      <c r="C1424" s="10">
        <v>41144</v>
      </c>
      <c r="D1424" s="3">
        <v>1402.08</v>
      </c>
      <c r="E1424" s="3">
        <v>1413.49</v>
      </c>
      <c r="F1424" s="3">
        <f t="shared" si="472"/>
        <v>1413.0059999999999</v>
      </c>
      <c r="G1424" s="3">
        <f t="shared" si="478"/>
        <v>1409.998</v>
      </c>
      <c r="H1424" s="4">
        <f t="shared" si="465"/>
        <v>-8.0722184097518079E-3</v>
      </c>
      <c r="I1424" s="4">
        <f t="shared" si="468"/>
        <v>0</v>
      </c>
      <c r="J1424" s="4">
        <f t="shared" si="469"/>
        <v>-8.0722184097518079E-3</v>
      </c>
      <c r="K1424" s="4">
        <f t="shared" si="473"/>
        <v>1.5900360101592126E-3</v>
      </c>
      <c r="L1424" s="4">
        <f t="shared" si="479"/>
        <v>-1.8480655839249265E-3</v>
      </c>
      <c r="M1424" s="4">
        <f t="shared" si="474"/>
        <v>-7.7324512422452078E-3</v>
      </c>
      <c r="N1424" s="4">
        <f t="shared" si="480"/>
        <v>-5.6156108022849113E-3</v>
      </c>
      <c r="O1424" s="4">
        <f t="shared" si="482"/>
        <v>2.1453840009127948E-3</v>
      </c>
      <c r="P1424" s="4">
        <f t="shared" si="462"/>
        <v>0.11488549618320613</v>
      </c>
      <c r="Q1424" s="4"/>
      <c r="T1424" s="4">
        <f t="shared" si="466"/>
        <v>-8.0722184097518079E-3</v>
      </c>
      <c r="U1424" s="4">
        <f t="shared" si="467"/>
        <v>-8.0722184097518079E-3</v>
      </c>
      <c r="V1424" s="2">
        <f t="shared" si="475"/>
        <v>1.4290868700875009E-3</v>
      </c>
      <c r="W1424" s="4">
        <f t="shared" si="476"/>
        <v>-8.5852039986133374E-3</v>
      </c>
      <c r="X1424" s="4">
        <f t="shared" si="477"/>
        <v>-9.4877464659381162E-3</v>
      </c>
      <c r="Y1424" s="4">
        <f t="shared" si="470"/>
        <v>-1.0898617805428874E-2</v>
      </c>
      <c r="Z1424" s="4">
        <f t="shared" si="471"/>
        <v>-4.662086561689466E-3</v>
      </c>
      <c r="AA1424" s="4">
        <f t="shared" si="481"/>
        <v>4.2757944263995115E-3</v>
      </c>
    </row>
    <row r="1425" spans="1:27" x14ac:dyDescent="0.3">
      <c r="A1425" s="1">
        <f t="shared" si="463"/>
        <v>35</v>
      </c>
      <c r="B1425" s="1">
        <f t="shared" si="464"/>
        <v>5</v>
      </c>
      <c r="C1425" s="10">
        <v>41145</v>
      </c>
      <c r="D1425" s="3">
        <v>1411.13</v>
      </c>
      <c r="E1425" s="3">
        <v>1401.99</v>
      </c>
      <c r="F1425" s="3">
        <f t="shared" si="472"/>
        <v>1411.6</v>
      </c>
      <c r="G1425" s="3">
        <f t="shared" si="478"/>
        <v>1410.5239999999999</v>
      </c>
      <c r="H1425" s="4">
        <f t="shared" si="465"/>
        <v>6.454695880406384E-3</v>
      </c>
      <c r="I1425" s="4">
        <f t="shared" si="468"/>
        <v>-6.4190345771937511E-5</v>
      </c>
      <c r="J1425" s="4">
        <f t="shared" si="469"/>
        <v>6.5188862261783215E-3</v>
      </c>
      <c r="K1425" s="4">
        <f t="shared" si="473"/>
        <v>6.8737161930845928E-3</v>
      </c>
      <c r="L1425" s="4">
        <f t="shared" si="479"/>
        <v>5.9744569972230909E-3</v>
      </c>
      <c r="M1425" s="4">
        <f t="shared" si="474"/>
        <v>-3.3295551147619718E-4</v>
      </c>
      <c r="N1425" s="4">
        <f t="shared" si="480"/>
        <v>4.2962757103049787E-4</v>
      </c>
      <c r="O1425" s="4">
        <f t="shared" si="482"/>
        <v>7.6250947821959833E-4</v>
      </c>
      <c r="P1425" s="4">
        <f t="shared" si="462"/>
        <v>0.12208174300254469</v>
      </c>
      <c r="Q1425" s="4"/>
      <c r="T1425" s="4">
        <f t="shared" si="466"/>
        <v>6.454695880406384E-3</v>
      </c>
      <c r="U1425" s="4">
        <f t="shared" si="467"/>
        <v>6.454695880406384E-3</v>
      </c>
      <c r="V1425" s="2">
        <f t="shared" si="475"/>
        <v>1.1468675111263376E-2</v>
      </c>
      <c r="W1425" s="4">
        <f t="shared" si="476"/>
        <v>1.3539883601506604E-3</v>
      </c>
      <c r="X1425" s="4">
        <f t="shared" si="477"/>
        <v>-4.9571275455519634E-3</v>
      </c>
      <c r="Y1425" s="4">
        <f t="shared" si="470"/>
        <v>-5.6808189215424567E-3</v>
      </c>
      <c r="Z1425" s="4">
        <f t="shared" si="471"/>
        <v>5.8861184730997647E-4</v>
      </c>
      <c r="AA1425" s="4">
        <f t="shared" si="481"/>
        <v>1.5268388759287635E-3</v>
      </c>
    </row>
    <row r="1426" spans="1:27" x14ac:dyDescent="0.3">
      <c r="A1426" s="1">
        <f t="shared" si="463"/>
        <v>36</v>
      </c>
      <c r="B1426" s="1">
        <f t="shared" si="464"/>
        <v>1</v>
      </c>
      <c r="C1426" s="10">
        <v>41148</v>
      </c>
      <c r="D1426" s="3">
        <v>1410.44</v>
      </c>
      <c r="E1426" s="3">
        <v>1411.13</v>
      </c>
      <c r="F1426" s="3">
        <f t="shared" si="472"/>
        <v>1410.0619999999999</v>
      </c>
      <c r="G1426" s="3">
        <f t="shared" si="478"/>
        <v>1411.1570000000002</v>
      </c>
      <c r="H1426" s="4">
        <f t="shared" si="465"/>
        <v>-4.8896983268731766E-4</v>
      </c>
      <c r="I1426" s="4">
        <f t="shared" si="468"/>
        <v>0</v>
      </c>
      <c r="J1426" s="4">
        <f t="shared" si="469"/>
        <v>-4.8896983268731766E-4</v>
      </c>
      <c r="K1426" s="4">
        <f t="shared" si="473"/>
        <v>-8.2380787028844707E-4</v>
      </c>
      <c r="L1426" s="4">
        <f t="shared" si="479"/>
        <v>7.5589539352554085E-5</v>
      </c>
      <c r="M1426" s="4">
        <f t="shared" si="474"/>
        <v>2.6807331876198102E-4</v>
      </c>
      <c r="N1426" s="4">
        <f t="shared" si="480"/>
        <v>-5.0809371317301916E-4</v>
      </c>
      <c r="O1426" s="4">
        <f t="shared" si="482"/>
        <v>-7.7635347834736294E-4</v>
      </c>
      <c r="P1426" s="4">
        <f t="shared" si="462"/>
        <v>0.12153307888040725</v>
      </c>
      <c r="Q1426" s="4"/>
      <c r="T1426" s="4">
        <f t="shared" si="466"/>
        <v>-4.8896983268731766E-4</v>
      </c>
      <c r="U1426" s="4">
        <f t="shared" si="467"/>
        <v>-4.8896983268731766E-4</v>
      </c>
      <c r="V1426" s="2">
        <f t="shared" si="475"/>
        <v>4.9605635200158735E-3</v>
      </c>
      <c r="W1426" s="4">
        <f t="shared" si="476"/>
        <v>-5.0890421151842599E-3</v>
      </c>
      <c r="X1426" s="4">
        <f t="shared" si="477"/>
        <v>-5.4226340321409557E-3</v>
      </c>
      <c r="Y1426" s="4">
        <f t="shared" si="470"/>
        <v>-1.3282363881880881E-2</v>
      </c>
      <c r="Z1426" s="4">
        <f t="shared" si="471"/>
        <v>-7.0608627524964638E-3</v>
      </c>
      <c r="AA1426" s="4">
        <f t="shared" si="481"/>
        <v>-1.5507147449605699E-3</v>
      </c>
    </row>
    <row r="1427" spans="1:27" x14ac:dyDescent="0.3">
      <c r="A1427" s="1">
        <f t="shared" si="463"/>
        <v>36</v>
      </c>
      <c r="B1427" s="1">
        <f t="shared" si="464"/>
        <v>2</v>
      </c>
      <c r="C1427" s="10">
        <v>41149</v>
      </c>
      <c r="D1427" s="3">
        <v>1409.3</v>
      </c>
      <c r="E1427" s="3">
        <v>1410.44</v>
      </c>
      <c r="F1427" s="3">
        <f t="shared" si="472"/>
        <v>1409.288</v>
      </c>
      <c r="G1427" s="3">
        <f t="shared" si="478"/>
        <v>1411.694</v>
      </c>
      <c r="H1427" s="4">
        <f t="shared" si="465"/>
        <v>-8.0825841581357591E-4</v>
      </c>
      <c r="I1427" s="4">
        <f t="shared" si="468"/>
        <v>0</v>
      </c>
      <c r="J1427" s="4">
        <f t="shared" si="469"/>
        <v>-8.0825841581357591E-4</v>
      </c>
      <c r="K1427" s="4">
        <f t="shared" si="473"/>
        <v>-8.1889339496908772E-4</v>
      </c>
      <c r="L1427" s="4">
        <f t="shared" si="479"/>
        <v>1.0776778877513271E-3</v>
      </c>
      <c r="M1427" s="4">
        <f t="shared" si="474"/>
        <v>8.5149380395941869E-6</v>
      </c>
      <c r="N1427" s="4">
        <f t="shared" si="480"/>
        <v>-1.695834933066235E-3</v>
      </c>
      <c r="O1427" s="4">
        <f t="shared" si="482"/>
        <v>-1.7072305399843534E-3</v>
      </c>
      <c r="P1427" s="4">
        <f t="shared" si="462"/>
        <v>0.12062659033078885</v>
      </c>
      <c r="Q1427" s="4"/>
      <c r="T1427" s="4">
        <f t="shared" si="466"/>
        <v>-8.0825841581357591E-4</v>
      </c>
      <c r="U1427" s="4">
        <f t="shared" si="467"/>
        <v>-8.0825841581357591E-4</v>
      </c>
      <c r="V1427" s="2">
        <f t="shared" si="475"/>
        <v>1.9355662062902484E-3</v>
      </c>
      <c r="W1427" s="4">
        <f t="shared" si="476"/>
        <v>-8.083789455772589E-3</v>
      </c>
      <c r="X1427" s="4">
        <f t="shared" si="477"/>
        <v>-2.738524027541002E-3</v>
      </c>
      <c r="Y1427" s="4">
        <f t="shared" si="470"/>
        <v>-1.3277510684308569E-2</v>
      </c>
      <c r="Z1427" s="4">
        <f t="shared" si="471"/>
        <v>-7.055978954301453E-3</v>
      </c>
      <c r="AA1427" s="4">
        <f t="shared" si="481"/>
        <v>-3.4028710840816761E-3</v>
      </c>
    </row>
    <row r="1428" spans="1:27" x14ac:dyDescent="0.3">
      <c r="A1428" s="1">
        <f t="shared" si="463"/>
        <v>36</v>
      </c>
      <c r="B1428" s="1">
        <f t="shared" si="464"/>
        <v>3</v>
      </c>
      <c r="C1428" s="10">
        <v>41150</v>
      </c>
      <c r="D1428" s="3">
        <v>1410.49</v>
      </c>
      <c r="E1428" s="3">
        <v>1409.32</v>
      </c>
      <c r="F1428" s="3">
        <f t="shared" si="472"/>
        <v>1408.6879999999999</v>
      </c>
      <c r="G1428" s="3">
        <f t="shared" si="478"/>
        <v>1412.19</v>
      </c>
      <c r="H1428" s="4">
        <f t="shared" si="465"/>
        <v>8.4439083232814487E-4</v>
      </c>
      <c r="I1428" s="4">
        <f t="shared" si="468"/>
        <v>1.4191442560123331E-5</v>
      </c>
      <c r="J1428" s="4">
        <f t="shared" si="469"/>
        <v>8.3019938976802157E-4</v>
      </c>
      <c r="K1428" s="4">
        <f t="shared" si="473"/>
        <v>-7.5392038600723761E-4</v>
      </c>
      <c r="L1428" s="4">
        <f t="shared" si="479"/>
        <v>2.1846937407856357E-3</v>
      </c>
      <c r="M1428" s="4">
        <f t="shared" si="474"/>
        <v>1.2792044796293676E-3</v>
      </c>
      <c r="N1428" s="4">
        <f t="shared" si="480"/>
        <v>-1.2038040207054614E-3</v>
      </c>
      <c r="O1428" s="4">
        <f t="shared" si="482"/>
        <v>-2.4828251175124817E-3</v>
      </c>
      <c r="P1428" s="4">
        <f t="shared" si="462"/>
        <v>0.12157283715012732</v>
      </c>
      <c r="Q1428" s="4"/>
      <c r="T1428" s="4">
        <f t="shared" si="466"/>
        <v>8.4439083232814487E-4</v>
      </c>
      <c r="U1428" s="4">
        <f t="shared" si="467"/>
        <v>8.4439083232814487E-4</v>
      </c>
      <c r="V1428" s="2">
        <f t="shared" si="475"/>
        <v>2.9731072163485806E-3</v>
      </c>
      <c r="W1428" s="4">
        <f t="shared" si="476"/>
        <v>-7.056623855814916E-3</v>
      </c>
      <c r="X1428" s="4">
        <f t="shared" si="477"/>
        <v>-2.1224062427042285E-3</v>
      </c>
      <c r="Y1428" s="4">
        <f t="shared" si="470"/>
        <v>-1.3213347812615685E-2</v>
      </c>
      <c r="Z1428" s="4">
        <f t="shared" si="471"/>
        <v>-6.99141151967754E-3</v>
      </c>
      <c r="AA1428" s="4">
        <f t="shared" si="481"/>
        <v>-4.9474038138240042E-3</v>
      </c>
    </row>
    <row r="1429" spans="1:27" x14ac:dyDescent="0.3">
      <c r="A1429" s="1">
        <f t="shared" si="463"/>
        <v>36</v>
      </c>
      <c r="B1429" s="1">
        <f t="shared" si="464"/>
        <v>4</v>
      </c>
      <c r="C1429" s="10">
        <v>41151</v>
      </c>
      <c r="D1429" s="3">
        <v>1399.48</v>
      </c>
      <c r="E1429" s="3">
        <v>1410.08</v>
      </c>
      <c r="F1429" s="3">
        <f t="shared" si="472"/>
        <v>1408.1680000000001</v>
      </c>
      <c r="G1429" s="3">
        <f t="shared" si="478"/>
        <v>1410.587</v>
      </c>
      <c r="H1429" s="4">
        <f t="shared" si="465"/>
        <v>-7.8057979850973706E-3</v>
      </c>
      <c r="I1429" s="4">
        <f t="shared" si="468"/>
        <v>-2.9067912569396583E-4</v>
      </c>
      <c r="J1429" s="4">
        <f t="shared" si="469"/>
        <v>-7.5151188594034047E-3</v>
      </c>
      <c r="K1429" s="4">
        <f t="shared" si="473"/>
        <v>-1.063460215953966E-4</v>
      </c>
      <c r="L1429" s="4">
        <f t="shared" si="479"/>
        <v>9.4372247312005976E-4</v>
      </c>
      <c r="M1429" s="4">
        <f t="shared" si="474"/>
        <v>-6.1697183858744845E-3</v>
      </c>
      <c r="N1429" s="4">
        <f t="shared" si="480"/>
        <v>-7.8740269122003614E-3</v>
      </c>
      <c r="O1429" s="4">
        <f t="shared" si="482"/>
        <v>-1.7284991568295861E-3</v>
      </c>
      <c r="P1429" s="4">
        <f t="shared" si="462"/>
        <v>0.11281806615776091</v>
      </c>
      <c r="Q1429" s="4"/>
      <c r="T1429" s="4">
        <f t="shared" si="466"/>
        <v>-7.8057979850973706E-3</v>
      </c>
      <c r="U1429" s="4">
        <f t="shared" si="467"/>
        <v>-7.8057979850973706E-3</v>
      </c>
      <c r="V1429" s="2">
        <f t="shared" si="475"/>
        <v>-5.9624669441116791E-3</v>
      </c>
      <c r="W1429" s="4">
        <f t="shared" si="476"/>
        <v>-1.5902842274670568E-2</v>
      </c>
      <c r="X1429" s="4">
        <f t="shared" si="477"/>
        <v>-1.8543877667464832E-3</v>
      </c>
      <c r="Y1429" s="4">
        <f t="shared" si="470"/>
        <v>-1.2573847941525648E-2</v>
      </c>
      <c r="Z1429" s="4">
        <f t="shared" si="471"/>
        <v>-6.3478794421847843E-3</v>
      </c>
      <c r="AA1429" s="4">
        <f t="shared" si="481"/>
        <v>-3.4239061971426438E-3</v>
      </c>
    </row>
    <row r="1430" spans="1:27" x14ac:dyDescent="0.3">
      <c r="A1430" s="1">
        <f t="shared" si="463"/>
        <v>36</v>
      </c>
      <c r="B1430" s="1">
        <f t="shared" si="464"/>
        <v>5</v>
      </c>
      <c r="C1430" s="10">
        <v>41152</v>
      </c>
      <c r="D1430" s="3">
        <v>1406.58</v>
      </c>
      <c r="E1430" s="3">
        <v>1400.07</v>
      </c>
      <c r="F1430" s="3">
        <f t="shared" si="472"/>
        <v>1407.2579999999998</v>
      </c>
      <c r="G1430" s="3">
        <f t="shared" si="478"/>
        <v>1409.4289999999999</v>
      </c>
      <c r="H1430" s="4">
        <f t="shared" si="465"/>
        <v>5.0733129448080061E-3</v>
      </c>
      <c r="I1430" s="4">
        <f t="shared" si="468"/>
        <v>4.2158516020230236E-4</v>
      </c>
      <c r="J1430" s="4">
        <f t="shared" si="469"/>
        <v>4.6517277846057038E-3</v>
      </c>
      <c r="K1430" s="4">
        <f t="shared" si="473"/>
        <v>5.6788950181494297E-3</v>
      </c>
      <c r="L1430" s="4">
        <f t="shared" si="479"/>
        <v>7.3352642092459099E-3</v>
      </c>
      <c r="M1430" s="4">
        <f t="shared" si="474"/>
        <v>-4.8178798770366464E-4</v>
      </c>
      <c r="N1430" s="4">
        <f t="shared" si="480"/>
        <v>-2.0213859655221602E-3</v>
      </c>
      <c r="O1430" s="4">
        <f t="shared" si="482"/>
        <v>-1.5434600236033851E-3</v>
      </c>
      <c r="P1430" s="4">
        <f t="shared" si="462"/>
        <v>0.11846374045801529</v>
      </c>
      <c r="Q1430" s="4"/>
      <c r="T1430" s="4">
        <f t="shared" si="466"/>
        <v>5.0733129448080061E-3</v>
      </c>
      <c r="U1430" s="4">
        <f t="shared" si="467"/>
        <v>5.0733129448080061E-3</v>
      </c>
      <c r="V1430" s="2">
        <f t="shared" si="475"/>
        <v>8.3245205361992241E-3</v>
      </c>
      <c r="W1430" s="4">
        <f t="shared" si="476"/>
        <v>-1.7587246691627872E-3</v>
      </c>
      <c r="X1430" s="4">
        <f t="shared" si="477"/>
        <v>-3.2243662880104464E-3</v>
      </c>
      <c r="Y1430" s="4">
        <f t="shared" si="470"/>
        <v>-6.8607420768399359E-3</v>
      </c>
      <c r="Z1430" s="4">
        <f t="shared" si="471"/>
        <v>-5.9875101816857354E-4</v>
      </c>
      <c r="AA1430" s="4">
        <f t="shared" si="481"/>
        <v>-3.0759421932559498E-3</v>
      </c>
    </row>
    <row r="1431" spans="1:27" x14ac:dyDescent="0.3">
      <c r="A1431" s="1">
        <f t="shared" si="463"/>
        <v>37</v>
      </c>
      <c r="B1431" s="1">
        <f t="shared" si="464"/>
        <v>2</v>
      </c>
      <c r="C1431" s="10">
        <v>41156</v>
      </c>
      <c r="D1431" s="3">
        <v>1404.94</v>
      </c>
      <c r="E1431" s="3">
        <v>1406.54</v>
      </c>
      <c r="F1431" s="3">
        <f t="shared" si="472"/>
        <v>1406.1580000000001</v>
      </c>
      <c r="G1431" s="3">
        <f t="shared" si="478"/>
        <v>1408.11</v>
      </c>
      <c r="H1431" s="4">
        <f t="shared" si="465"/>
        <v>-1.1659486129476267E-3</v>
      </c>
      <c r="I1431" s="4">
        <f t="shared" si="468"/>
        <v>-2.8437771047479434E-5</v>
      </c>
      <c r="J1431" s="4">
        <f t="shared" si="469"/>
        <v>-1.1375108419001473E-3</v>
      </c>
      <c r="K1431" s="4">
        <f t="shared" si="473"/>
        <v>-8.3535952451930427E-5</v>
      </c>
      <c r="L1431" s="4">
        <f t="shared" si="479"/>
        <v>1.3381551154019154E-3</v>
      </c>
      <c r="M1431" s="4">
        <f t="shared" si="474"/>
        <v>-8.6619000140814506E-4</v>
      </c>
      <c r="N1431" s="4">
        <f t="shared" si="480"/>
        <v>-2.2512445760628401E-3</v>
      </c>
      <c r="O1431" s="4">
        <f t="shared" si="482"/>
        <v>-1.389383176505595E-3</v>
      </c>
      <c r="P1431" s="4">
        <f t="shared" si="462"/>
        <v>0.11715966921119605</v>
      </c>
      <c r="Q1431" s="4"/>
      <c r="T1431" s="4">
        <f t="shared" si="466"/>
        <v>-1.1659486129476267E-3</v>
      </c>
      <c r="U1431" s="4">
        <f t="shared" si="467"/>
        <v>-1.1659486129476267E-3</v>
      </c>
      <c r="V1431" s="2">
        <f t="shared" si="475"/>
        <v>2.7442449060843519E-3</v>
      </c>
      <c r="W1431" s="4">
        <f t="shared" si="476"/>
        <v>-7.2831975429764493E-3</v>
      </c>
      <c r="X1431" s="4">
        <f t="shared" si="477"/>
        <v>-3.8994923569949801E-3</v>
      </c>
      <c r="Y1431" s="4">
        <f t="shared" si="470"/>
        <v>-1.2551322287209309E-2</v>
      </c>
      <c r="Z1431" s="4">
        <f t="shared" si="471"/>
        <v>-6.325211757992188E-3</v>
      </c>
      <c r="AA1431" s="4">
        <f t="shared" si="481"/>
        <v>-2.7686725831912139E-3</v>
      </c>
    </row>
    <row r="1432" spans="1:27" x14ac:dyDescent="0.3">
      <c r="A1432" s="1">
        <f t="shared" si="463"/>
        <v>37</v>
      </c>
      <c r="B1432" s="1">
        <f t="shared" si="464"/>
        <v>3</v>
      </c>
      <c r="C1432" s="10">
        <v>41157</v>
      </c>
      <c r="D1432" s="3">
        <v>1403.44</v>
      </c>
      <c r="E1432" s="3">
        <v>1404.94</v>
      </c>
      <c r="F1432" s="3">
        <f t="shared" si="472"/>
        <v>1404.9860000000001</v>
      </c>
      <c r="G1432" s="3">
        <f t="shared" si="478"/>
        <v>1407.1370000000002</v>
      </c>
      <c r="H1432" s="4">
        <f t="shared" si="465"/>
        <v>-1.0676612524378264E-3</v>
      </c>
      <c r="I1432" s="4">
        <f t="shared" si="468"/>
        <v>0</v>
      </c>
      <c r="J1432" s="4">
        <f t="shared" si="469"/>
        <v>-1.0676612524378264E-3</v>
      </c>
      <c r="K1432" s="4">
        <f t="shared" si="473"/>
        <v>3.0784232778616227E-4</v>
      </c>
      <c r="L1432" s="4">
        <f t="shared" si="479"/>
        <v>1.8561488588678204E-3</v>
      </c>
      <c r="M1432" s="4">
        <f t="shared" si="474"/>
        <v>-1.1003668363955576E-3</v>
      </c>
      <c r="N1432" s="4">
        <f t="shared" si="480"/>
        <v>-2.6273205807253422E-3</v>
      </c>
      <c r="O1432" s="4">
        <f t="shared" si="482"/>
        <v>-1.5326626004674708E-3</v>
      </c>
      <c r="P1432" s="4">
        <f t="shared" si="462"/>
        <v>0.115966921119593</v>
      </c>
      <c r="Q1432" s="4"/>
      <c r="T1432" s="4">
        <f t="shared" si="466"/>
        <v>-1.0676612524378264E-3</v>
      </c>
      <c r="U1432" s="4">
        <f t="shared" si="467"/>
        <v>-1.0676612524378264E-3</v>
      </c>
      <c r="V1432" s="2">
        <f t="shared" si="475"/>
        <v>3.1033353737525446E-3</v>
      </c>
      <c r="W1432" s="4">
        <f t="shared" si="476"/>
        <v>-6.9276979799850341E-3</v>
      </c>
      <c r="X1432" s="4">
        <f t="shared" si="477"/>
        <v>-4.1580926701198472E-3</v>
      </c>
      <c r="Y1432" s="4">
        <f t="shared" si="470"/>
        <v>-1.2164824035403225E-2</v>
      </c>
      <c r="Z1432" s="4">
        <f t="shared" si="471"/>
        <v>-5.9362765381800152E-3</v>
      </c>
      <c r="AA1432" s="4">
        <f t="shared" si="481"/>
        <v>-3.0526052872087944E-3</v>
      </c>
    </row>
    <row r="1433" spans="1:27" x14ac:dyDescent="0.3">
      <c r="A1433" s="1">
        <f t="shared" si="463"/>
        <v>37</v>
      </c>
      <c r="B1433" s="1">
        <f t="shared" si="464"/>
        <v>4</v>
      </c>
      <c r="C1433" s="10">
        <v>41158</v>
      </c>
      <c r="D1433" s="3">
        <v>1432.12</v>
      </c>
      <c r="E1433" s="3">
        <v>1403.44</v>
      </c>
      <c r="F1433" s="3">
        <f t="shared" si="472"/>
        <v>1409.3120000000001</v>
      </c>
      <c r="G1433" s="3">
        <f t="shared" si="478"/>
        <v>1409</v>
      </c>
      <c r="H1433" s="4">
        <f t="shared" si="465"/>
        <v>2.043550133956552E-2</v>
      </c>
      <c r="I1433" s="4">
        <f t="shared" si="468"/>
        <v>0</v>
      </c>
      <c r="J1433" s="4">
        <f t="shared" si="469"/>
        <v>2.043550133956552E-2</v>
      </c>
      <c r="K1433" s="4">
        <f t="shared" si="473"/>
        <v>1.2113093541588722E-4</v>
      </c>
      <c r="L1433" s="4">
        <f t="shared" si="479"/>
        <v>2.1312710989505749E-3</v>
      </c>
      <c r="M1433" s="4">
        <f t="shared" si="474"/>
        <v>1.6183783292840596E-2</v>
      </c>
      <c r="N1433" s="4">
        <f t="shared" si="480"/>
        <v>1.6408800567778489E-2</v>
      </c>
      <c r="O1433" s="4">
        <f t="shared" si="482"/>
        <v>2.1785883864489395E-4</v>
      </c>
      <c r="P1433" s="4">
        <f t="shared" si="462"/>
        <v>0.13877226463104325</v>
      </c>
      <c r="Q1433" s="4"/>
      <c r="T1433" s="4">
        <f t="shared" si="466"/>
        <v>2.043550133956552E-2</v>
      </c>
      <c r="U1433" s="4">
        <f t="shared" si="467"/>
        <v>2.043550133956552E-2</v>
      </c>
      <c r="V1433" s="2">
        <f t="shared" si="475"/>
        <v>5.0233711451860815E-3</v>
      </c>
      <c r="W1433" s="4">
        <f t="shared" si="476"/>
        <v>-5.0268625662658103E-3</v>
      </c>
      <c r="X1433" s="4">
        <f t="shared" si="477"/>
        <v>1.5335096314046807E-2</v>
      </c>
      <c r="Y1433" s="4">
        <f t="shared" si="470"/>
        <v>-1.2349207355549341E-2</v>
      </c>
      <c r="Z1433" s="4">
        <f t="shared" si="471"/>
        <v>-6.1218224412096997E-3</v>
      </c>
      <c r="AA1433" s="4">
        <f t="shared" si="481"/>
        <v>4.4296536919477634E-4</v>
      </c>
    </row>
    <row r="1434" spans="1:27" x14ac:dyDescent="0.3">
      <c r="A1434" s="1">
        <f t="shared" si="463"/>
        <v>37</v>
      </c>
      <c r="B1434" s="1">
        <f t="shared" si="464"/>
        <v>5</v>
      </c>
      <c r="C1434" s="10">
        <v>41159</v>
      </c>
      <c r="D1434" s="3">
        <v>1437.92</v>
      </c>
      <c r="E1434" s="3">
        <v>1432.12</v>
      </c>
      <c r="F1434" s="3">
        <f t="shared" si="472"/>
        <v>1417</v>
      </c>
      <c r="G1434" s="3">
        <f t="shared" si="478"/>
        <v>1412.5840000000003</v>
      </c>
      <c r="H1434" s="4">
        <f t="shared" si="465"/>
        <v>4.0499399491663981E-3</v>
      </c>
      <c r="I1434" s="4">
        <f t="shared" si="468"/>
        <v>0</v>
      </c>
      <c r="J1434" s="4">
        <f t="shared" si="469"/>
        <v>4.0499399491663981E-3</v>
      </c>
      <c r="K1434" s="4">
        <f t="shared" si="473"/>
        <v>-1.4209703097505733E-2</v>
      </c>
      <c r="L1434" s="4">
        <f t="shared" si="479"/>
        <v>-1.5607009965024487E-2</v>
      </c>
      <c r="M1434" s="4">
        <f t="shared" si="474"/>
        <v>1.4763585038814447E-2</v>
      </c>
      <c r="N1434" s="4">
        <f t="shared" si="480"/>
        <v>1.793592451847096E-2</v>
      </c>
      <c r="O1434" s="4">
        <f t="shared" si="482"/>
        <v>3.0711027039054413E-3</v>
      </c>
      <c r="P1434" s="4">
        <f t="shared" si="462"/>
        <v>0.14338422391857519</v>
      </c>
      <c r="Q1434" s="4"/>
      <c r="T1434" s="4">
        <f t="shared" si="466"/>
        <v>4.0499399491663981E-3</v>
      </c>
      <c r="U1434" s="4">
        <f t="shared" si="467"/>
        <v>4.0499399491663981E-3</v>
      </c>
      <c r="V1434" s="2">
        <f t="shared" si="475"/>
        <v>-2.279138619668734E-2</v>
      </c>
      <c r="W1434" s="4">
        <f t="shared" si="476"/>
        <v>-3.2563472334720428E-2</v>
      </c>
      <c r="X1434" s="4">
        <f t="shared" si="477"/>
        <v>2.7467345013862332E-2</v>
      </c>
      <c r="Y1434" s="4">
        <f t="shared" si="470"/>
        <v>-2.6501352684818572E-2</v>
      </c>
      <c r="Z1434" s="4">
        <f t="shared" si="471"/>
        <v>-2.0363200581291607E-2</v>
      </c>
      <c r="AA1434" s="4">
        <f t="shared" si="481"/>
        <v>6.2719789116070521E-3</v>
      </c>
    </row>
    <row r="1435" spans="1:27" x14ac:dyDescent="0.3">
      <c r="A1435" s="1">
        <f t="shared" si="463"/>
        <v>38</v>
      </c>
      <c r="B1435" s="1">
        <f t="shared" si="464"/>
        <v>1</v>
      </c>
      <c r="C1435" s="10">
        <v>41162</v>
      </c>
      <c r="D1435" s="3">
        <v>1429.08</v>
      </c>
      <c r="E1435" s="3">
        <v>1437.92</v>
      </c>
      <c r="F1435" s="3">
        <f t="shared" si="472"/>
        <v>1421.5</v>
      </c>
      <c r="G1435" s="3">
        <f t="shared" si="478"/>
        <v>1414.3790000000001</v>
      </c>
      <c r="H1435" s="4">
        <f t="shared" si="465"/>
        <v>-6.1477689996662852E-3</v>
      </c>
      <c r="I1435" s="4">
        <f t="shared" si="468"/>
        <v>0</v>
      </c>
      <c r="J1435" s="4">
        <f t="shared" si="469"/>
        <v>-6.1477689996662852E-3</v>
      </c>
      <c r="K1435" s="4">
        <f t="shared" si="473"/>
        <v>-1.2737148102815215E-2</v>
      </c>
      <c r="L1435" s="4">
        <f t="shared" si="479"/>
        <v>-1.7507541757847696E-2</v>
      </c>
      <c r="M1435" s="4">
        <f t="shared" si="474"/>
        <v>5.3323953570171842E-3</v>
      </c>
      <c r="N1435" s="4">
        <f t="shared" si="480"/>
        <v>1.0393960883186044E-2</v>
      </c>
      <c r="O1435" s="4">
        <f t="shared" si="482"/>
        <v>4.9829260783160268E-3</v>
      </c>
      <c r="P1435" s="4">
        <f t="shared" si="462"/>
        <v>0.13635496183206108</v>
      </c>
      <c r="Q1435" s="4"/>
      <c r="T1435" s="4">
        <f t="shared" si="466"/>
        <v>-6.1477689996662852E-3</v>
      </c>
      <c r="U1435" s="4">
        <f t="shared" si="467"/>
        <v>-6.1477689996662852E-3</v>
      </c>
      <c r="V1435" s="2">
        <f t="shared" si="475"/>
        <v>-2.1795371091576823E-2</v>
      </c>
      <c r="W1435" s="4">
        <f t="shared" si="476"/>
        <v>-3.157741738066111E-2</v>
      </c>
      <c r="X1435" s="4">
        <f t="shared" si="477"/>
        <v>1.5996246214221729E-2</v>
      </c>
      <c r="Y1435" s="4">
        <f t="shared" si="470"/>
        <v>-2.5047158724974591E-2</v>
      </c>
      <c r="Z1435" s="4">
        <f t="shared" si="471"/>
        <v>-1.8899837565344461E-2</v>
      </c>
      <c r="AA1435" s="4">
        <f t="shared" si="481"/>
        <v>1.0120390148785931E-2</v>
      </c>
    </row>
    <row r="1436" spans="1:27" x14ac:dyDescent="0.3">
      <c r="A1436" s="1">
        <f t="shared" si="463"/>
        <v>38</v>
      </c>
      <c r="B1436" s="1">
        <f t="shared" si="464"/>
        <v>2</v>
      </c>
      <c r="C1436" s="10">
        <v>41163</v>
      </c>
      <c r="D1436" s="3">
        <v>1433.56</v>
      </c>
      <c r="E1436" s="3">
        <v>1429.13</v>
      </c>
      <c r="F1436" s="3">
        <f t="shared" si="472"/>
        <v>1427.2239999999997</v>
      </c>
      <c r="G1436" s="3">
        <f t="shared" si="478"/>
        <v>1416.6910000000003</v>
      </c>
      <c r="H1436" s="4">
        <f t="shared" si="465"/>
        <v>3.1348839813026691E-3</v>
      </c>
      <c r="I1436" s="4">
        <f t="shared" si="468"/>
        <v>3.4987544434308714E-5</v>
      </c>
      <c r="J1436" s="4">
        <f t="shared" si="469"/>
        <v>3.0998964368683605E-3</v>
      </c>
      <c r="K1436" s="4">
        <f t="shared" si="473"/>
        <v>-2.4071430570717207E-3</v>
      </c>
      <c r="L1436" s="4">
        <f t="shared" si="479"/>
        <v>-9.9807801755906565E-3</v>
      </c>
      <c r="M1436" s="4">
        <f t="shared" si="474"/>
        <v>4.4393872300355387E-3</v>
      </c>
      <c r="N1436" s="4">
        <f t="shared" si="480"/>
        <v>1.1907324885948796E-2</v>
      </c>
      <c r="O1436" s="4">
        <f t="shared" si="482"/>
        <v>7.3474427299865001E-3</v>
      </c>
      <c r="P1436" s="4">
        <f t="shared" si="462"/>
        <v>0.13991730279898223</v>
      </c>
      <c r="Q1436" s="4"/>
      <c r="T1436" s="4">
        <f t="shared" si="466"/>
        <v>3.1348839813026691E-3</v>
      </c>
      <c r="U1436" s="4">
        <f t="shared" si="467"/>
        <v>3.1348839813026691E-3</v>
      </c>
      <c r="V1436" s="2">
        <f t="shared" si="475"/>
        <v>-1.6891986452822708E-2</v>
      </c>
      <c r="W1436" s="4">
        <f t="shared" si="476"/>
        <v>-2.6723066588294552E-2</v>
      </c>
      <c r="X1436" s="4">
        <f t="shared" si="477"/>
        <v>2.0370976696513651E-2</v>
      </c>
      <c r="Y1436" s="4">
        <f t="shared" si="470"/>
        <v>-1.4845956734664417E-2</v>
      </c>
      <c r="Z1436" s="4">
        <f t="shared" si="471"/>
        <v>-8.6343144487254064E-3</v>
      </c>
      <c r="AA1436" s="4">
        <f t="shared" si="481"/>
        <v>1.4981246773121921E-2</v>
      </c>
    </row>
    <row r="1437" spans="1:27" x14ac:dyDescent="0.3">
      <c r="A1437" s="1">
        <f t="shared" si="463"/>
        <v>38</v>
      </c>
      <c r="B1437" s="1">
        <f t="shared" si="464"/>
        <v>3</v>
      </c>
      <c r="C1437" s="10">
        <v>41164</v>
      </c>
      <c r="D1437" s="3">
        <v>1436.56</v>
      </c>
      <c r="E1437" s="3">
        <v>1433.56</v>
      </c>
      <c r="F1437" s="3">
        <f t="shared" si="472"/>
        <v>1433.848</v>
      </c>
      <c r="G1437" s="3">
        <f t="shared" si="478"/>
        <v>1419.4169999999999</v>
      </c>
      <c r="H1437" s="4">
        <f t="shared" si="465"/>
        <v>2.0926923184240633E-3</v>
      </c>
      <c r="I1437" s="4">
        <f t="shared" si="468"/>
        <v>0</v>
      </c>
      <c r="J1437" s="4">
        <f t="shared" si="469"/>
        <v>2.0926923184240633E-3</v>
      </c>
      <c r="K1437" s="4">
        <f t="shared" si="473"/>
        <v>-2.7205000139503938E-4</v>
      </c>
      <c r="L1437" s="4">
        <f t="shared" si="479"/>
        <v>-1.119435376111067E-2</v>
      </c>
      <c r="M1437" s="4">
        <f t="shared" si="474"/>
        <v>1.8914138737160348E-3</v>
      </c>
      <c r="N1437" s="4">
        <f t="shared" si="480"/>
        <v>1.2077493787942536E-2</v>
      </c>
      <c r="O1437" s="4">
        <f t="shared" si="482"/>
        <v>1.0045525421841093E-2</v>
      </c>
      <c r="P1437" s="4">
        <f t="shared" si="462"/>
        <v>0.14230279898218834</v>
      </c>
      <c r="Q1437" s="4"/>
      <c r="T1437" s="4">
        <f t="shared" si="466"/>
        <v>2.0926923184240633E-3</v>
      </c>
      <c r="U1437" s="4">
        <f t="shared" si="467"/>
        <v>2.0926923184240633E-3</v>
      </c>
      <c r="V1437" s="2">
        <f t="shared" si="475"/>
        <v>-2.1010630876977517E-2</v>
      </c>
      <c r="W1437" s="4">
        <f t="shared" si="476"/>
        <v>-3.0800524568207747E-2</v>
      </c>
      <c r="X1437" s="4">
        <f t="shared" si="477"/>
        <v>2.3599156358661496E-2</v>
      </c>
      <c r="Y1437" s="4">
        <f t="shared" si="470"/>
        <v>-1.2737485786913839E-2</v>
      </c>
      <c r="Z1437" s="4">
        <f t="shared" si="471"/>
        <v>-6.5125490650568213E-3</v>
      </c>
      <c r="AA1437" s="4">
        <f t="shared" si="481"/>
        <v>2.0542553448931057E-2</v>
      </c>
    </row>
    <row r="1438" spans="1:27" x14ac:dyDescent="0.3">
      <c r="A1438" s="1">
        <f t="shared" si="463"/>
        <v>38</v>
      </c>
      <c r="B1438" s="1">
        <f t="shared" si="464"/>
        <v>4</v>
      </c>
      <c r="C1438" s="10">
        <v>41165</v>
      </c>
      <c r="D1438" s="3">
        <v>1459.99</v>
      </c>
      <c r="E1438" s="3">
        <v>1436.56</v>
      </c>
      <c r="F1438" s="3">
        <f t="shared" si="472"/>
        <v>1439.4219999999998</v>
      </c>
      <c r="G1438" s="3">
        <f t="shared" si="478"/>
        <v>1424.3669999999997</v>
      </c>
      <c r="H1438" s="4">
        <f t="shared" si="465"/>
        <v>1.6309795622876919E-2</v>
      </c>
      <c r="I1438" s="4">
        <f t="shared" si="468"/>
        <v>0</v>
      </c>
      <c r="J1438" s="4">
        <f t="shared" si="469"/>
        <v>1.6309795622876919E-2</v>
      </c>
      <c r="K1438" s="4">
        <f t="shared" si="473"/>
        <v>-1.5871247981290026E-3</v>
      </c>
      <c r="L1438" s="4">
        <f t="shared" si="479"/>
        <v>-1.1242907439376899E-2</v>
      </c>
      <c r="M1438" s="4">
        <f t="shared" si="474"/>
        <v>1.4289068806785094E-2</v>
      </c>
      <c r="N1438" s="4">
        <f t="shared" si="480"/>
        <v>2.5009706065922815E-2</v>
      </c>
      <c r="O1438" s="4">
        <f t="shared" si="482"/>
        <v>1.0311714463797741E-2</v>
      </c>
      <c r="P1438" s="4">
        <f t="shared" si="462"/>
        <v>0.16093352417302809</v>
      </c>
      <c r="Q1438" s="4"/>
      <c r="T1438" s="4">
        <f t="shared" si="466"/>
        <v>1.6309795622876919E-2</v>
      </c>
      <c r="U1438" s="4">
        <f t="shared" si="467"/>
        <v>1.6309795622876919E-2</v>
      </c>
      <c r="V1438" s="2">
        <f t="shared" si="475"/>
        <v>-3.0907167121457194E-3</v>
      </c>
      <c r="W1438" s="4">
        <f t="shared" si="476"/>
        <v>-1.3059809545024326E-2</v>
      </c>
      <c r="X1438" s="4">
        <f t="shared" si="477"/>
        <v>1.9460659721252493E-2</v>
      </c>
      <c r="Y1438" s="4">
        <f t="shared" si="470"/>
        <v>-1.4036163142291988E-2</v>
      </c>
      <c r="Z1438" s="4">
        <f t="shared" si="471"/>
        <v>-7.8194149055064253E-3</v>
      </c>
      <c r="AA1438" s="4">
        <f t="shared" si="481"/>
        <v>2.1365034853885918E-2</v>
      </c>
    </row>
    <row r="1439" spans="1:27" x14ac:dyDescent="0.3">
      <c r="A1439" s="1">
        <f t="shared" si="463"/>
        <v>38</v>
      </c>
      <c r="B1439" s="1">
        <f t="shared" si="464"/>
        <v>5</v>
      </c>
      <c r="C1439" s="10">
        <v>41166</v>
      </c>
      <c r="D1439" s="3">
        <v>1465.77</v>
      </c>
      <c r="E1439" s="3">
        <v>1460.07</v>
      </c>
      <c r="F1439" s="3">
        <f t="shared" si="472"/>
        <v>1444.9919999999997</v>
      </c>
      <c r="G1439" s="3">
        <f t="shared" si="478"/>
        <v>1430.9959999999999</v>
      </c>
      <c r="H1439" s="4">
        <f t="shared" si="465"/>
        <v>3.9589312255563208E-3</v>
      </c>
      <c r="I1439" s="4">
        <f t="shared" si="468"/>
        <v>5.4794895855401232E-5</v>
      </c>
      <c r="J1439" s="4">
        <f t="shared" si="469"/>
        <v>3.9041363297009197E-3</v>
      </c>
      <c r="K1439" s="4">
        <f t="shared" si="473"/>
        <v>-1.3830574182015019E-2</v>
      </c>
      <c r="L1439" s="4">
        <f t="shared" si="479"/>
        <v>-2.2505481392186236E-2</v>
      </c>
      <c r="M1439" s="4">
        <f t="shared" si="474"/>
        <v>1.4379318363008412E-2</v>
      </c>
      <c r="N1439" s="4">
        <f t="shared" si="480"/>
        <v>2.4300557094499298E-2</v>
      </c>
      <c r="O1439" s="4">
        <f t="shared" si="482"/>
        <v>9.548564918097564E-3</v>
      </c>
      <c r="P1439" s="4">
        <f t="shared" si="462"/>
        <v>0.16552958015267183</v>
      </c>
      <c r="Q1439" s="4"/>
      <c r="T1439" s="4">
        <f t="shared" si="466"/>
        <v>3.9589312255563208E-3</v>
      </c>
      <c r="U1439" s="4">
        <f t="shared" si="467"/>
        <v>3.9589312255563208E-3</v>
      </c>
      <c r="V1439" s="2">
        <f t="shared" si="475"/>
        <v>-1.5116541894122518E-2</v>
      </c>
      <c r="W1439" s="4">
        <f t="shared" si="476"/>
        <v>-2.496537647518135E-2</v>
      </c>
      <c r="X1439" s="4">
        <f t="shared" si="477"/>
        <v>1.9368254144875866E-2</v>
      </c>
      <c r="Y1439" s="4">
        <f t="shared" si="470"/>
        <v>-2.6126951062538557E-2</v>
      </c>
      <c r="Z1439" s="4">
        <f t="shared" si="471"/>
        <v>-1.998643826327582E-2</v>
      </c>
      <c r="AA1439" s="4">
        <f t="shared" si="481"/>
        <v>1.9754410726887602E-2</v>
      </c>
    </row>
    <row r="1440" spans="1:27" x14ac:dyDescent="0.3">
      <c r="A1440" s="1">
        <f t="shared" si="463"/>
        <v>39</v>
      </c>
      <c r="B1440" s="1">
        <f t="shared" si="464"/>
        <v>1</v>
      </c>
      <c r="C1440" s="10">
        <v>41169</v>
      </c>
      <c r="D1440" s="3">
        <v>1461.19</v>
      </c>
      <c r="E1440" s="3">
        <v>1465.42</v>
      </c>
      <c r="F1440" s="3">
        <f t="shared" si="472"/>
        <v>1451.414</v>
      </c>
      <c r="G1440" s="3">
        <f t="shared" si="478"/>
        <v>1436.4569999999999</v>
      </c>
      <c r="H1440" s="4">
        <f t="shared" si="465"/>
        <v>-3.1246375625097575E-3</v>
      </c>
      <c r="I1440" s="4">
        <f t="shared" si="468"/>
        <v>-2.3878234647994504E-4</v>
      </c>
      <c r="J1440" s="4">
        <f t="shared" si="469"/>
        <v>-2.8858552160298126E-3</v>
      </c>
      <c r="K1440" s="4">
        <f t="shared" si="473"/>
        <v>-1.1461552631040465E-2</v>
      </c>
      <c r="L1440" s="4">
        <f t="shared" si="479"/>
        <v>-2.1873220976763839E-2</v>
      </c>
      <c r="M1440" s="4">
        <f t="shared" si="474"/>
        <v>6.7355006910502909E-3</v>
      </c>
      <c r="N1440" s="4">
        <f t="shared" si="480"/>
        <v>1.7218058041417305E-2</v>
      </c>
      <c r="O1440" s="4">
        <f t="shared" si="482"/>
        <v>1.0236177362286976E-2</v>
      </c>
      <c r="P1440" s="4">
        <f t="shared" si="462"/>
        <v>0.16188772264631057</v>
      </c>
      <c r="Q1440" s="4"/>
      <c r="T1440" s="4">
        <f t="shared" si="466"/>
        <v>-3.1246375625097575E-3</v>
      </c>
      <c r="U1440" s="4">
        <f t="shared" si="467"/>
        <v>-3.1246375625097575E-3</v>
      </c>
      <c r="V1440" s="2">
        <f t="shared" si="475"/>
        <v>-2.5031212263861354E-2</v>
      </c>
      <c r="W1440" s="4">
        <f t="shared" si="476"/>
        <v>-3.4780900141222731E-2</v>
      </c>
      <c r="X1440" s="4">
        <f t="shared" si="477"/>
        <v>2.2469001035631406E-2</v>
      </c>
      <c r="Y1440" s="4">
        <f t="shared" si="470"/>
        <v>-2.3787468433645889E-2</v>
      </c>
      <c r="Z1440" s="4">
        <f t="shared" si="471"/>
        <v>-1.76322046121202E-2</v>
      </c>
      <c r="AA1440" s="4">
        <f t="shared" si="481"/>
        <v>2.1043967639817085E-2</v>
      </c>
    </row>
    <row r="1441" spans="1:27" x14ac:dyDescent="0.3">
      <c r="A1441" s="1">
        <f t="shared" si="463"/>
        <v>39</v>
      </c>
      <c r="B1441" s="1">
        <f t="shared" si="464"/>
        <v>2</v>
      </c>
      <c r="C1441" s="10">
        <v>41170</v>
      </c>
      <c r="D1441" s="3">
        <v>1459.32</v>
      </c>
      <c r="E1441" s="3">
        <v>1461.19</v>
      </c>
      <c r="F1441" s="3">
        <f t="shared" si="472"/>
        <v>1456.566</v>
      </c>
      <c r="G1441" s="3">
        <f t="shared" si="478"/>
        <v>1441.895</v>
      </c>
      <c r="H1441" s="4">
        <f t="shared" si="465"/>
        <v>-1.2797788104217235E-3</v>
      </c>
      <c r="I1441" s="4">
        <f t="shared" si="468"/>
        <v>0</v>
      </c>
      <c r="J1441" s="4">
        <f t="shared" si="469"/>
        <v>-1.2797788104217235E-3</v>
      </c>
      <c r="K1441" s="4">
        <f t="shared" si="473"/>
        <v>-3.6357352568796666E-3</v>
      </c>
      <c r="L1441" s="4">
        <f t="shared" si="479"/>
        <v>-1.4530013968827601E-2</v>
      </c>
      <c r="M1441" s="4">
        <f t="shared" si="474"/>
        <v>1.8907485139704656E-3</v>
      </c>
      <c r="N1441" s="4">
        <f t="shared" si="480"/>
        <v>1.2084791194920542E-2</v>
      </c>
      <c r="O1441" s="4">
        <f t="shared" si="482"/>
        <v>1.0053312501713161E-2</v>
      </c>
      <c r="P1441" s="4">
        <f t="shared" si="462"/>
        <v>0.16040076335877865</v>
      </c>
      <c r="Q1441" s="4"/>
      <c r="T1441" s="4">
        <f t="shared" si="466"/>
        <v>-1.2797788104217235E-3</v>
      </c>
      <c r="U1441" s="4">
        <f t="shared" si="467"/>
        <v>-1.2797788104217235E-3</v>
      </c>
      <c r="V1441" s="2">
        <f t="shared" si="475"/>
        <v>-1.8909245204251402E-2</v>
      </c>
      <c r="W1441" s="4">
        <f t="shared" si="476"/>
        <v>-2.8720152752208968E-2</v>
      </c>
      <c r="X1441" s="4">
        <f t="shared" si="477"/>
        <v>1.7969251374201283E-2</v>
      </c>
      <c r="Y1441" s="4">
        <f t="shared" si="470"/>
        <v>-1.6059229829736586E-2</v>
      </c>
      <c r="Z1441" s="4">
        <f t="shared" si="471"/>
        <v>-9.8552375336782138E-3</v>
      </c>
      <c r="AA1441" s="4">
        <f t="shared" si="481"/>
        <v>2.0558791051720215E-2</v>
      </c>
    </row>
    <row r="1442" spans="1:27" x14ac:dyDescent="0.3">
      <c r="A1442" s="1">
        <f t="shared" si="463"/>
        <v>39</v>
      </c>
      <c r="B1442" s="1">
        <f t="shared" si="464"/>
        <v>3</v>
      </c>
      <c r="C1442" s="10">
        <v>41171</v>
      </c>
      <c r="D1442" s="3">
        <v>1461.05</v>
      </c>
      <c r="E1442" s="3">
        <v>1459.5</v>
      </c>
      <c r="F1442" s="3">
        <f t="shared" si="472"/>
        <v>1461.4640000000002</v>
      </c>
      <c r="G1442" s="3">
        <f t="shared" si="478"/>
        <v>1447.6559999999999</v>
      </c>
      <c r="H1442" s="4">
        <f t="shared" si="465"/>
        <v>1.185483649919153E-3</v>
      </c>
      <c r="I1442" s="4">
        <f t="shared" si="468"/>
        <v>1.2334511964480968E-4</v>
      </c>
      <c r="J1442" s="4">
        <f t="shared" si="469"/>
        <v>1.0621385302743433E-3</v>
      </c>
      <c r="K1442" s="4">
        <f t="shared" si="473"/>
        <v>1.5401008688979614E-3</v>
      </c>
      <c r="L1442" s="4">
        <f t="shared" si="479"/>
        <v>-9.0125690199697357E-3</v>
      </c>
      <c r="M1442" s="4">
        <f t="shared" si="474"/>
        <v>-2.8327759014263411E-4</v>
      </c>
      <c r="N1442" s="4">
        <f t="shared" si="480"/>
        <v>9.2521980359975067E-3</v>
      </c>
      <c r="O1442" s="4">
        <f t="shared" si="482"/>
        <v>9.4507374833169445E-3</v>
      </c>
      <c r="P1442" s="4">
        <f t="shared" si="462"/>
        <v>0.16177639949109421</v>
      </c>
      <c r="Q1442" s="4"/>
      <c r="T1442" s="4">
        <f t="shared" si="466"/>
        <v>1.185483649919153E-3</v>
      </c>
      <c r="U1442" s="4">
        <f t="shared" si="467"/>
        <v>1.185483649919153E-3</v>
      </c>
      <c r="V1442" s="2">
        <f t="shared" si="475"/>
        <v>-1.5596305128415968E-2</v>
      </c>
      <c r="W1442" s="4">
        <f t="shared" si="476"/>
        <v>-2.5440342077131868E-2</v>
      </c>
      <c r="X1442" s="4">
        <f t="shared" si="477"/>
        <v>1.7047669432533281E-2</v>
      </c>
      <c r="Y1442" s="4">
        <f t="shared" si="470"/>
        <v>-1.094793031400596E-2</v>
      </c>
      <c r="Z1442" s="4">
        <f t="shared" si="471"/>
        <v>-4.7117099979490781E-3</v>
      </c>
      <c r="AA1442" s="4">
        <f t="shared" si="481"/>
        <v>1.9260061038548167E-2</v>
      </c>
    </row>
    <row r="1443" spans="1:27" x14ac:dyDescent="0.3">
      <c r="A1443" s="1">
        <f t="shared" si="463"/>
        <v>39</v>
      </c>
      <c r="B1443" s="1">
        <f t="shared" si="464"/>
        <v>4</v>
      </c>
      <c r="C1443" s="10">
        <v>41172</v>
      </c>
      <c r="D1443" s="3">
        <v>1460.26</v>
      </c>
      <c r="E1443" s="3">
        <v>1461.05</v>
      </c>
      <c r="F1443" s="3">
        <f t="shared" si="472"/>
        <v>1461.518</v>
      </c>
      <c r="G1443" s="3">
        <f t="shared" si="478"/>
        <v>1450.4699999999998</v>
      </c>
      <c r="H1443" s="4">
        <f t="shared" si="465"/>
        <v>-5.407070257691137E-4</v>
      </c>
      <c r="I1443" s="4">
        <f t="shared" si="468"/>
        <v>0</v>
      </c>
      <c r="J1443" s="4">
        <f t="shared" si="469"/>
        <v>-5.407070257691137E-4</v>
      </c>
      <c r="K1443" s="4">
        <f t="shared" si="473"/>
        <v>5.3557373122071616E-4</v>
      </c>
      <c r="L1443" s="4">
        <f t="shared" si="479"/>
        <v>-7.9858853412120932E-3</v>
      </c>
      <c r="M1443" s="4">
        <f t="shared" si="474"/>
        <v>-8.6074889258978555E-4</v>
      </c>
      <c r="N1443" s="4">
        <f t="shared" si="480"/>
        <v>6.7495363571809085E-3</v>
      </c>
      <c r="O1443" s="4">
        <f t="shared" si="482"/>
        <v>7.565775957706319E-3</v>
      </c>
      <c r="P1443" s="4">
        <f t="shared" si="462"/>
        <v>0.1611482188295166</v>
      </c>
      <c r="Q1443" s="4"/>
      <c r="T1443" s="4">
        <f t="shared" si="466"/>
        <v>-5.407070257691137E-4</v>
      </c>
      <c r="U1443" s="4">
        <f t="shared" si="467"/>
        <v>-5.407070257691137E-4</v>
      </c>
      <c r="V1443" s="2">
        <f t="shared" si="475"/>
        <v>-7.2550562951298415E-4</v>
      </c>
      <c r="W1443" s="4">
        <f t="shared" si="476"/>
        <v>-1.0718250573217809E-2</v>
      </c>
      <c r="X1443" s="4">
        <f t="shared" si="477"/>
        <v>1.8493277351213489E-4</v>
      </c>
      <c r="Y1443" s="4">
        <f t="shared" si="470"/>
        <v>-1.193993217565238E-2</v>
      </c>
      <c r="Z1443" s="4">
        <f t="shared" si="471"/>
        <v>-5.709966679086546E-3</v>
      </c>
      <c r="AA1443" s="4">
        <f t="shared" si="481"/>
        <v>1.5350606007133581E-2</v>
      </c>
    </row>
    <row r="1444" spans="1:27" x14ac:dyDescent="0.3">
      <c r="A1444" s="1">
        <f t="shared" si="463"/>
        <v>39</v>
      </c>
      <c r="B1444" s="1">
        <f t="shared" si="464"/>
        <v>5</v>
      </c>
      <c r="C1444" s="10">
        <v>41173</v>
      </c>
      <c r="D1444" s="3">
        <v>1460.15</v>
      </c>
      <c r="E1444" s="3">
        <v>1460.34</v>
      </c>
      <c r="F1444" s="3">
        <f t="shared" si="472"/>
        <v>1460.3940000000002</v>
      </c>
      <c r="G1444" s="3">
        <f t="shared" si="478"/>
        <v>1452.6929999999998</v>
      </c>
      <c r="H1444" s="4">
        <f t="shared" si="465"/>
        <v>-7.5329050990850915E-5</v>
      </c>
      <c r="I1444" s="4">
        <f t="shared" si="468"/>
        <v>5.4784764356982482E-5</v>
      </c>
      <c r="J1444" s="4">
        <f t="shared" si="469"/>
        <v>-1.3011381534783339E-4</v>
      </c>
      <c r="K1444" s="4">
        <f t="shared" si="473"/>
        <v>1.3353786312037837E-4</v>
      </c>
      <c r="L1444" s="4">
        <f t="shared" si="479"/>
        <v>-5.7493566594685706E-3</v>
      </c>
      <c r="M1444" s="4">
        <f t="shared" si="474"/>
        <v>-1.670781994449045E-4</v>
      </c>
      <c r="N1444" s="4">
        <f t="shared" si="480"/>
        <v>5.1332249828424424E-3</v>
      </c>
      <c r="O1444" s="4">
        <f t="shared" si="482"/>
        <v>5.2741156730476161E-3</v>
      </c>
      <c r="P1444" s="4">
        <f t="shared" si="462"/>
        <v>0.16106075063613248</v>
      </c>
      <c r="Q1444" s="4"/>
      <c r="T1444" s="4">
        <f t="shared" si="466"/>
        <v>-7.5329050990850915E-5</v>
      </c>
      <c r="U1444" s="4">
        <f t="shared" si="467"/>
        <v>-7.5329050990850915E-5</v>
      </c>
      <c r="V1444" s="2">
        <f t="shared" si="475"/>
        <v>3.7733006450905941E-3</v>
      </c>
      <c r="W1444" s="4">
        <f t="shared" si="476"/>
        <v>-6.2644323613602962E-3</v>
      </c>
      <c r="X1444" s="4">
        <f t="shared" si="477"/>
        <v>-3.8341622491931825E-3</v>
      </c>
      <c r="Y1444" s="4">
        <f t="shared" si="470"/>
        <v>-1.2336955127691576E-2</v>
      </c>
      <c r="Z1444" s="4">
        <f t="shared" si="471"/>
        <v>-6.109492959995284E-3</v>
      </c>
      <c r="AA1444" s="4">
        <f t="shared" si="481"/>
        <v>1.0658882540526523E-2</v>
      </c>
    </row>
    <row r="1445" spans="1:27" x14ac:dyDescent="0.3">
      <c r="A1445" s="1">
        <f t="shared" si="463"/>
        <v>40</v>
      </c>
      <c r="B1445" s="1">
        <f t="shared" si="464"/>
        <v>1</v>
      </c>
      <c r="C1445" s="10">
        <v>41176</v>
      </c>
      <c r="D1445" s="3">
        <v>1456.89</v>
      </c>
      <c r="E1445" s="3">
        <v>1459.76</v>
      </c>
      <c r="F1445" s="3">
        <f t="shared" si="472"/>
        <v>1459.5340000000001</v>
      </c>
      <c r="G1445" s="3">
        <f t="shared" si="478"/>
        <v>1455.4739999999997</v>
      </c>
      <c r="H1445" s="4">
        <f t="shared" si="465"/>
        <v>-2.2326473307536835E-3</v>
      </c>
      <c r="I1445" s="4">
        <f t="shared" si="468"/>
        <v>-2.6709584631722769E-4</v>
      </c>
      <c r="J1445" s="4">
        <f t="shared" si="469"/>
        <v>-1.9655514844364556E-3</v>
      </c>
      <c r="K1445" s="4">
        <f t="shared" si="473"/>
        <v>3.0818751498183583E-5</v>
      </c>
      <c r="L1445" s="4">
        <f t="shared" si="479"/>
        <v>-3.3101621979478029E-3</v>
      </c>
      <c r="M1445" s="4">
        <f t="shared" si="474"/>
        <v>-1.8115371070492399E-3</v>
      </c>
      <c r="N1445" s="4">
        <f t="shared" si="480"/>
        <v>9.7287893840796542E-4</v>
      </c>
      <c r="O1445" s="4">
        <f t="shared" si="482"/>
        <v>2.7867580942970301E-3</v>
      </c>
      <c r="P1445" s="4">
        <f t="shared" si="462"/>
        <v>0.15846851145038185</v>
      </c>
      <c r="Q1445" s="4"/>
      <c r="T1445" s="4">
        <f t="shared" si="466"/>
        <v>-2.2326473307536835E-3</v>
      </c>
      <c r="U1445" s="4">
        <f t="shared" si="467"/>
        <v>-2.2326473307536835E-3</v>
      </c>
      <c r="V1445" s="2">
        <f t="shared" si="475"/>
        <v>7.1225559017906628E-4</v>
      </c>
      <c r="W1445" s="4">
        <f t="shared" si="476"/>
        <v>-9.2948669657227957E-3</v>
      </c>
      <c r="X1445" s="4">
        <f t="shared" si="477"/>
        <v>-2.9428068902743344E-3</v>
      </c>
      <c r="Y1445" s="4">
        <f t="shared" si="470"/>
        <v>-1.243839345238577E-2</v>
      </c>
      <c r="Z1445" s="4">
        <f t="shared" si="471"/>
        <v>-6.2115708786609648E-3</v>
      </c>
      <c r="AA1445" s="4">
        <f t="shared" si="481"/>
        <v>5.5945443546776578E-3</v>
      </c>
    </row>
    <row r="1446" spans="1:27" x14ac:dyDescent="0.3">
      <c r="A1446" s="1">
        <f t="shared" si="463"/>
        <v>40</v>
      </c>
      <c r="B1446" s="1">
        <f t="shared" si="464"/>
        <v>2</v>
      </c>
      <c r="C1446" s="10">
        <v>41177</v>
      </c>
      <c r="D1446" s="3">
        <v>1441.59</v>
      </c>
      <c r="E1446" s="3">
        <v>1456.94</v>
      </c>
      <c r="F1446" s="3">
        <f t="shared" si="472"/>
        <v>1455.9880000000001</v>
      </c>
      <c r="G1446" s="3">
        <f t="shared" si="478"/>
        <v>1456.2769999999998</v>
      </c>
      <c r="H1446" s="4">
        <f t="shared" si="465"/>
        <v>-1.0501822375059325E-2</v>
      </c>
      <c r="I1446" s="4">
        <f t="shared" si="468"/>
        <v>3.4319680964214543E-5</v>
      </c>
      <c r="J1446" s="4">
        <f t="shared" si="469"/>
        <v>-1.053614205602354E-2</v>
      </c>
      <c r="K1446" s="4">
        <f t="shared" si="473"/>
        <v>1.8515467880210522E-3</v>
      </c>
      <c r="L1446" s="4">
        <f t="shared" si="479"/>
        <v>6.9935883209341031E-4</v>
      </c>
      <c r="M1446" s="4">
        <f t="shared" si="474"/>
        <v>-9.8888177649816746E-3</v>
      </c>
      <c r="N1446" s="4">
        <f t="shared" si="480"/>
        <v>-1.0085306572856606E-2</v>
      </c>
      <c r="O1446" s="4">
        <f t="shared" si="482"/>
        <v>-2.0047308874212495E-4</v>
      </c>
      <c r="P1446" s="4">
        <f t="shared" si="462"/>
        <v>0.14630248091603054</v>
      </c>
      <c r="Q1446" s="4"/>
      <c r="T1446" s="4">
        <f t="shared" si="466"/>
        <v>-1.0501822375059325E-2</v>
      </c>
      <c r="U1446" s="4">
        <f t="shared" si="467"/>
        <v>-1.0501822375059325E-2</v>
      </c>
      <c r="V1446" s="2">
        <f t="shared" si="475"/>
        <v>1.6679364948622313E-3</v>
      </c>
      <c r="W1446" s="4">
        <f t="shared" si="476"/>
        <v>-8.3487428700864084E-3</v>
      </c>
      <c r="X1446" s="4">
        <f t="shared" si="477"/>
        <v>-1.2149494285009469E-2</v>
      </c>
      <c r="Y1446" s="4">
        <f t="shared" si="470"/>
        <v>-1.0640367760458002E-2</v>
      </c>
      <c r="Z1446" s="4">
        <f t="shared" si="471"/>
        <v>-4.4022081856869505E-3</v>
      </c>
      <c r="AA1446" s="4">
        <f t="shared" si="481"/>
        <v>-3.9682376219132848E-4</v>
      </c>
    </row>
    <row r="1447" spans="1:27" x14ac:dyDescent="0.3">
      <c r="A1447" s="1">
        <f t="shared" si="463"/>
        <v>40</v>
      </c>
      <c r="B1447" s="1">
        <f t="shared" si="464"/>
        <v>3</v>
      </c>
      <c r="C1447" s="10">
        <v>41178</v>
      </c>
      <c r="D1447" s="3">
        <v>1433.32</v>
      </c>
      <c r="E1447" s="3">
        <v>1441.6</v>
      </c>
      <c r="F1447" s="3">
        <f t="shared" si="472"/>
        <v>1450.442</v>
      </c>
      <c r="G1447" s="3">
        <f t="shared" si="478"/>
        <v>1455.953</v>
      </c>
      <c r="H1447" s="4">
        <f t="shared" si="465"/>
        <v>-5.7367212591652146E-3</v>
      </c>
      <c r="I1447" s="4">
        <f t="shared" si="468"/>
        <v>6.9367850775816323E-6</v>
      </c>
      <c r="J1447" s="4">
        <f t="shared" si="469"/>
        <v>-5.7436580442427965E-3</v>
      </c>
      <c r="K1447" s="4">
        <f t="shared" si="473"/>
        <v>9.1097330031424777E-3</v>
      </c>
      <c r="L1447" s="4">
        <f t="shared" si="479"/>
        <v>1.1707751703173397E-2</v>
      </c>
      <c r="M1447" s="4">
        <f t="shared" si="474"/>
        <v>-1.1804677470729661E-2</v>
      </c>
      <c r="N1447" s="4">
        <f t="shared" si="480"/>
        <v>-1.5545144657828953E-2</v>
      </c>
      <c r="O1447" s="4">
        <f t="shared" si="482"/>
        <v>-3.8449194876231181E-3</v>
      </c>
      <c r="P1447" s="4">
        <f t="shared" si="462"/>
        <v>0.13972646310432574</v>
      </c>
      <c r="Q1447" s="4"/>
      <c r="T1447" s="4">
        <f t="shared" si="466"/>
        <v>-5.7367212591652146E-3</v>
      </c>
      <c r="U1447" s="4">
        <f t="shared" si="467"/>
        <v>-5.7367212591652146E-3</v>
      </c>
      <c r="V1447" s="2">
        <f t="shared" si="475"/>
        <v>1.3498983760986159E-2</v>
      </c>
      <c r="W1447" s="4">
        <f t="shared" si="476"/>
        <v>3.363993923376296E-3</v>
      </c>
      <c r="X1447" s="4">
        <f t="shared" si="477"/>
        <v>-1.8979501043769904E-2</v>
      </c>
      <c r="Y1447" s="4">
        <f t="shared" si="470"/>
        <v>-3.4726826203381788E-3</v>
      </c>
      <c r="Z1447" s="4">
        <f t="shared" si="471"/>
        <v>2.8106709993774757E-3</v>
      </c>
      <c r="AA1447" s="4">
        <f t="shared" si="481"/>
        <v>-7.5417526535037195E-3</v>
      </c>
    </row>
    <row r="1448" spans="1:27" x14ac:dyDescent="0.3">
      <c r="A1448" s="1">
        <f t="shared" si="463"/>
        <v>40</v>
      </c>
      <c r="B1448" s="1">
        <f t="shared" si="464"/>
        <v>4</v>
      </c>
      <c r="C1448" s="10">
        <v>41179</v>
      </c>
      <c r="D1448" s="3">
        <v>1447.15</v>
      </c>
      <c r="E1448" s="3">
        <v>1433.36</v>
      </c>
      <c r="F1448" s="3">
        <f t="shared" si="472"/>
        <v>1447.8200000000002</v>
      </c>
      <c r="G1448" s="3">
        <f t="shared" si="478"/>
        <v>1454.6689999999999</v>
      </c>
      <c r="H1448" s="4">
        <f t="shared" si="465"/>
        <v>9.6489269667625905E-3</v>
      </c>
      <c r="I1448" s="4">
        <f t="shared" si="468"/>
        <v>2.7907236346359237E-5</v>
      </c>
      <c r="J1448" s="4">
        <f t="shared" si="469"/>
        <v>9.6210197304162307E-3</v>
      </c>
      <c r="K1448" s="4">
        <f t="shared" si="473"/>
        <v>1.0233234727764922E-2</v>
      </c>
      <c r="L1448" s="4">
        <f t="shared" si="479"/>
        <v>1.5477663358108695E-2</v>
      </c>
      <c r="M1448" s="4">
        <f t="shared" si="474"/>
        <v>-4.6276470832014522E-4</v>
      </c>
      <c r="N1448" s="4">
        <f t="shared" si="480"/>
        <v>-5.168873468809591E-3</v>
      </c>
      <c r="O1448" s="4">
        <f t="shared" si="482"/>
        <v>-4.7327505787234945E-3</v>
      </c>
      <c r="P1448" s="4">
        <f t="shared" si="462"/>
        <v>0.15072360050890601</v>
      </c>
      <c r="Q1448" s="4"/>
      <c r="T1448" s="4">
        <f t="shared" si="466"/>
        <v>9.6489269667625905E-3</v>
      </c>
      <c r="U1448" s="4">
        <f t="shared" si="467"/>
        <v>9.6489269667625905E-3</v>
      </c>
      <c r="V1448" s="2">
        <f t="shared" si="475"/>
        <v>1.8795523679290081E-2</v>
      </c>
      <c r="W1448" s="4">
        <f t="shared" si="476"/>
        <v>8.6075684424972206E-3</v>
      </c>
      <c r="X1448" s="4">
        <f t="shared" si="477"/>
        <v>-8.9778532590086019E-3</v>
      </c>
      <c r="Y1448" s="4">
        <f t="shared" si="470"/>
        <v>-2.3631896453992153E-3</v>
      </c>
      <c r="Z1448" s="4">
        <f t="shared" si="471"/>
        <v>3.9271596046202865E-3</v>
      </c>
      <c r="AA1448" s="4">
        <f t="shared" si="481"/>
        <v>-9.3724470037316442E-3</v>
      </c>
    </row>
    <row r="1449" spans="1:27" x14ac:dyDescent="0.3">
      <c r="A1449" s="1">
        <f t="shared" si="463"/>
        <v>40</v>
      </c>
      <c r="B1449" s="1">
        <f t="shared" si="464"/>
        <v>5</v>
      </c>
      <c r="C1449" s="10">
        <v>41180</v>
      </c>
      <c r="D1449" s="3">
        <v>1440.67</v>
      </c>
      <c r="E1449" s="3">
        <v>1447.13</v>
      </c>
      <c r="F1449" s="3">
        <f t="shared" si="472"/>
        <v>1443.9240000000002</v>
      </c>
      <c r="G1449" s="3">
        <f t="shared" si="478"/>
        <v>1452.1590000000001</v>
      </c>
      <c r="H1449" s="4">
        <f t="shared" si="465"/>
        <v>-4.4777666447845888E-3</v>
      </c>
      <c r="I1449" s="4">
        <f t="shared" si="468"/>
        <v>-1.382026742216205E-5</v>
      </c>
      <c r="J1449" s="4">
        <f t="shared" si="469"/>
        <v>-4.4639463773624268E-3</v>
      </c>
      <c r="K1449" s="4">
        <f t="shared" si="473"/>
        <v>-1.6670697577997504E-3</v>
      </c>
      <c r="L1449" s="4">
        <f t="shared" si="479"/>
        <v>4.3434029337355816E-3</v>
      </c>
      <c r="M1449" s="4">
        <f t="shared" si="474"/>
        <v>-2.2535812134157561E-3</v>
      </c>
      <c r="N1449" s="4">
        <f t="shared" si="480"/>
        <v>-7.911668074914684E-3</v>
      </c>
      <c r="O1449" s="4">
        <f t="shared" si="482"/>
        <v>-5.7160904301470144E-3</v>
      </c>
      <c r="P1449" s="4">
        <f t="shared" si="462"/>
        <v>0.14557092875318081</v>
      </c>
      <c r="Q1449" s="4"/>
      <c r="T1449" s="4">
        <f t="shared" si="466"/>
        <v>-4.4777666447845888E-3</v>
      </c>
      <c r="U1449" s="4">
        <f t="shared" si="467"/>
        <v>-4.4777666447845888E-3</v>
      </c>
      <c r="V1449" s="2">
        <f t="shared" si="475"/>
        <v>8.9831738244135016E-3</v>
      </c>
      <c r="W1449" s="4">
        <f t="shared" si="476"/>
        <v>-1.1066579138306238E-3</v>
      </c>
      <c r="X1449" s="4">
        <f t="shared" si="477"/>
        <v>-1.3341095092969912E-2</v>
      </c>
      <c r="Y1449" s="4">
        <f t="shared" si="470"/>
        <v>-1.4115111282016781E-2</v>
      </c>
      <c r="Z1449" s="4">
        <f t="shared" si="471"/>
        <v>-7.8988608329696175E-3</v>
      </c>
      <c r="AA1449" s="4">
        <f t="shared" si="481"/>
        <v>-1.1277778462524514E-2</v>
      </c>
    </row>
    <row r="1450" spans="1:27" x14ac:dyDescent="0.3">
      <c r="A1450" s="1">
        <f t="shared" si="463"/>
        <v>41</v>
      </c>
      <c r="B1450" s="1">
        <f t="shared" si="464"/>
        <v>1</v>
      </c>
      <c r="C1450" s="10">
        <v>41183</v>
      </c>
      <c r="D1450" s="3">
        <v>1444.49</v>
      </c>
      <c r="E1450" s="3">
        <v>1440.9</v>
      </c>
      <c r="F1450" s="3">
        <f t="shared" si="472"/>
        <v>1441.444</v>
      </c>
      <c r="G1450" s="3">
        <f t="shared" si="478"/>
        <v>1450.489</v>
      </c>
      <c r="H1450" s="4">
        <f t="shared" si="465"/>
        <v>2.6515440732436547E-3</v>
      </c>
      <c r="I1450" s="4">
        <f t="shared" si="468"/>
        <v>1.5964794158274844E-4</v>
      </c>
      <c r="J1450" s="4">
        <f t="shared" si="469"/>
        <v>2.4918961316609061E-3</v>
      </c>
      <c r="K1450" s="4">
        <f t="shared" si="473"/>
        <v>8.6765185641528605E-6</v>
      </c>
      <c r="L1450" s="4">
        <f t="shared" si="479"/>
        <v>7.2782493947645835E-3</v>
      </c>
      <c r="M1450" s="4">
        <f t="shared" si="474"/>
        <v>2.1131587491432543E-3</v>
      </c>
      <c r="N1450" s="4">
        <f t="shared" si="480"/>
        <v>-4.1358466006981252E-3</v>
      </c>
      <c r="O1450" s="4">
        <f t="shared" si="482"/>
        <v>-6.261725591731388E-3</v>
      </c>
      <c r="P1450" s="4">
        <f t="shared" si="462"/>
        <v>0.14860846055979654</v>
      </c>
      <c r="Q1450" s="4"/>
      <c r="T1450" s="4">
        <f t="shared" si="466"/>
        <v>2.6515440732436547E-3</v>
      </c>
      <c r="U1450" s="4">
        <f t="shared" si="467"/>
        <v>2.6515440732436547E-3</v>
      </c>
      <c r="V1450" s="2">
        <f t="shared" si="475"/>
        <v>1.1258650489008605E-2</v>
      </c>
      <c r="W1450" s="4">
        <f t="shared" si="476"/>
        <v>1.1460639841185296E-3</v>
      </c>
      <c r="X1450" s="4">
        <f t="shared" si="477"/>
        <v>-8.511280879133009E-3</v>
      </c>
      <c r="Y1450" s="4">
        <f t="shared" si="470"/>
        <v>-1.2460259597627353E-2</v>
      </c>
      <c r="Z1450" s="4">
        <f t="shared" si="471"/>
        <v>-6.2335748954093599E-3</v>
      </c>
      <c r="AA1450" s="4">
        <f t="shared" si="481"/>
        <v>-1.2394366969183413E-2</v>
      </c>
    </row>
    <row r="1451" spans="1:27" x14ac:dyDescent="0.3">
      <c r="A1451" s="1">
        <f t="shared" si="463"/>
        <v>41</v>
      </c>
      <c r="B1451" s="1">
        <f t="shared" si="464"/>
        <v>2</v>
      </c>
      <c r="C1451" s="10">
        <v>41184</v>
      </c>
      <c r="D1451" s="3">
        <v>1445.75</v>
      </c>
      <c r="E1451" s="3">
        <v>1444.99</v>
      </c>
      <c r="F1451" s="3">
        <f t="shared" si="472"/>
        <v>1442.2760000000001</v>
      </c>
      <c r="G1451" s="3">
        <f t="shared" si="478"/>
        <v>1449.1320000000001</v>
      </c>
      <c r="H1451" s="4">
        <f t="shared" si="465"/>
        <v>8.7228018193271739E-4</v>
      </c>
      <c r="I1451" s="4">
        <f t="shared" si="468"/>
        <v>3.4614292933838242E-4</v>
      </c>
      <c r="J1451" s="4">
        <f t="shared" si="469"/>
        <v>5.2613725259433497E-4</v>
      </c>
      <c r="K1451" s="4">
        <f t="shared" si="473"/>
        <v>-2.133971159371115E-3</v>
      </c>
      <c r="L1451" s="4">
        <f t="shared" si="479"/>
        <v>3.4737365975381191E-3</v>
      </c>
      <c r="M1451" s="4">
        <f t="shared" si="474"/>
        <v>2.4086929270125362E-3</v>
      </c>
      <c r="N1451" s="4">
        <f t="shared" si="480"/>
        <v>-2.3338108605703701E-3</v>
      </c>
      <c r="O1451" s="4">
        <f t="shared" si="482"/>
        <v>-4.7421753415182394E-3</v>
      </c>
      <c r="P1451" s="4">
        <f t="shared" si="462"/>
        <v>0.14961036895674309</v>
      </c>
      <c r="Q1451" s="4"/>
      <c r="T1451" s="4">
        <f t="shared" si="466"/>
        <v>8.7228018193271739E-4</v>
      </c>
      <c r="U1451" s="4">
        <f t="shared" si="467"/>
        <v>8.7228018193271739E-4</v>
      </c>
      <c r="V1451" s="2">
        <f t="shared" si="475"/>
        <v>-2.007628990162681E-3</v>
      </c>
      <c r="W1451" s="4">
        <f t="shared" si="476"/>
        <v>-1.198755270026103E-2</v>
      </c>
      <c r="X1451" s="4">
        <f t="shared" si="477"/>
        <v>2.8857025922766405E-3</v>
      </c>
      <c r="Y1451" s="4">
        <f t="shared" si="470"/>
        <v>-1.4576190970351536E-2</v>
      </c>
      <c r="Z1451" s="4">
        <f t="shared" si="471"/>
        <v>-8.3628477438943815E-3</v>
      </c>
      <c r="AA1451" s="4">
        <f t="shared" si="481"/>
        <v>-9.4176600356596259E-3</v>
      </c>
    </row>
    <row r="1452" spans="1:27" x14ac:dyDescent="0.3">
      <c r="A1452" s="1">
        <f t="shared" si="463"/>
        <v>41</v>
      </c>
      <c r="B1452" s="1">
        <f t="shared" si="464"/>
        <v>3</v>
      </c>
      <c r="C1452" s="10">
        <v>41185</v>
      </c>
      <c r="D1452" s="3">
        <v>1450.99</v>
      </c>
      <c r="E1452" s="3">
        <v>1446.05</v>
      </c>
      <c r="F1452" s="3">
        <f t="shared" si="472"/>
        <v>1445.81</v>
      </c>
      <c r="G1452" s="3">
        <f t="shared" si="478"/>
        <v>1448.126</v>
      </c>
      <c r="H1452" s="4">
        <f t="shared" si="465"/>
        <v>3.6244163928756765E-3</v>
      </c>
      <c r="I1452" s="4">
        <f t="shared" si="468"/>
        <v>2.0750475531727789E-4</v>
      </c>
      <c r="J1452" s="4">
        <f t="shared" si="469"/>
        <v>3.4169116375583988E-3</v>
      </c>
      <c r="K1452" s="4">
        <f t="shared" si="473"/>
        <v>-8.5422790938952098E-4</v>
      </c>
      <c r="L1452" s="4">
        <f t="shared" si="479"/>
        <v>1.4233289142505973E-3</v>
      </c>
      <c r="M1452" s="4">
        <f t="shared" si="474"/>
        <v>3.5827667535845401E-3</v>
      </c>
      <c r="N1452" s="4">
        <f t="shared" si="480"/>
        <v>1.977728457330393E-3</v>
      </c>
      <c r="O1452" s="4">
        <f t="shared" si="482"/>
        <v>-1.5961515930502834E-3</v>
      </c>
      <c r="P1452" s="4">
        <f t="shared" si="462"/>
        <v>0.15377703562340975</v>
      </c>
      <c r="Q1452" s="4"/>
      <c r="T1452" s="4">
        <f t="shared" si="466"/>
        <v>3.6244163928756765E-3</v>
      </c>
      <c r="U1452" s="4">
        <f t="shared" si="467"/>
        <v>3.6244163928756765E-3</v>
      </c>
      <c r="V1452" s="2">
        <f t="shared" si="475"/>
        <v>-8.5976136953138955E-3</v>
      </c>
      <c r="W1452" s="4">
        <f t="shared" si="476"/>
        <v>-1.8511637558360779E-2</v>
      </c>
      <c r="X1452" s="4">
        <f t="shared" si="477"/>
        <v>1.2328021656015455E-2</v>
      </c>
      <c r="Y1452" s="4">
        <f t="shared" si="470"/>
        <v>-1.3312404618748767E-2</v>
      </c>
      <c r="Z1452" s="4">
        <f t="shared" si="471"/>
        <v>-7.0910929037130248E-3</v>
      </c>
      <c r="AA1452" s="4">
        <f t="shared" si="481"/>
        <v>-3.19350928889267E-3</v>
      </c>
    </row>
    <row r="1453" spans="1:27" x14ac:dyDescent="0.3">
      <c r="A1453" s="1">
        <f t="shared" si="463"/>
        <v>41</v>
      </c>
      <c r="B1453" s="1">
        <f t="shared" si="464"/>
        <v>4</v>
      </c>
      <c r="C1453" s="10">
        <v>41186</v>
      </c>
      <c r="D1453" s="3">
        <v>1461.4</v>
      </c>
      <c r="E1453" s="3">
        <v>1451.08</v>
      </c>
      <c r="F1453" s="3">
        <f t="shared" si="472"/>
        <v>1448.6599999999999</v>
      </c>
      <c r="G1453" s="3">
        <f t="shared" si="478"/>
        <v>1448.24</v>
      </c>
      <c r="H1453" s="4">
        <f t="shared" si="465"/>
        <v>7.1744119532182044E-3</v>
      </c>
      <c r="I1453" s="4">
        <f t="shared" si="468"/>
        <v>6.2026616310186932E-5</v>
      </c>
      <c r="J1453" s="4">
        <f t="shared" si="469"/>
        <v>7.1123853369080177E-3</v>
      </c>
      <c r="K1453" s="4">
        <f t="shared" si="473"/>
        <v>-3.8008532105666478E-3</v>
      </c>
      <c r="L1453" s="4">
        <f t="shared" si="479"/>
        <v>-2.9029987954583979E-3</v>
      </c>
      <c r="M1453" s="4">
        <f t="shared" si="474"/>
        <v>8.7943340742480895E-3</v>
      </c>
      <c r="N1453" s="4">
        <f t="shared" si="480"/>
        <v>9.0868916754129718E-3</v>
      </c>
      <c r="O1453" s="4">
        <f t="shared" si="482"/>
        <v>2.8739564800865289E-4</v>
      </c>
      <c r="P1453" s="4">
        <f t="shared" si="462"/>
        <v>0.16205470737913502</v>
      </c>
      <c r="Q1453" s="4"/>
      <c r="T1453" s="4">
        <f t="shared" si="466"/>
        <v>7.1744119532182044E-3</v>
      </c>
      <c r="U1453" s="4">
        <f t="shared" si="467"/>
        <v>7.1744119532182044E-3</v>
      </c>
      <c r="V1453" s="2">
        <f t="shared" si="475"/>
        <v>-2.6464689625703267E-3</v>
      </c>
      <c r="W1453" s="4">
        <f t="shared" si="476"/>
        <v>-1.2620004272944695E-2</v>
      </c>
      <c r="X1453" s="4">
        <f t="shared" si="477"/>
        <v>9.8469405382994157E-3</v>
      </c>
      <c r="Y1453" s="4">
        <f t="shared" si="470"/>
        <v>-1.6222288956070845E-2</v>
      </c>
      <c r="Z1453" s="4">
        <f t="shared" si="471"/>
        <v>-1.0019324788528247E-2</v>
      </c>
      <c r="AA1453" s="4">
        <f t="shared" si="481"/>
        <v>5.8018261938617413E-4</v>
      </c>
    </row>
    <row r="1454" spans="1:27" x14ac:dyDescent="0.3">
      <c r="A1454" s="1">
        <f t="shared" si="463"/>
        <v>41</v>
      </c>
      <c r="B1454" s="1">
        <f t="shared" si="464"/>
        <v>5</v>
      </c>
      <c r="C1454" s="10">
        <v>41187</v>
      </c>
      <c r="D1454" s="3">
        <v>1460.93</v>
      </c>
      <c r="E1454" s="3">
        <v>1461.4</v>
      </c>
      <c r="F1454" s="3">
        <f t="shared" si="472"/>
        <v>1452.712</v>
      </c>
      <c r="G1454" s="3">
        <f t="shared" si="478"/>
        <v>1448.318</v>
      </c>
      <c r="H1454" s="4">
        <f t="shared" si="465"/>
        <v>-3.2160941562886768E-4</v>
      </c>
      <c r="I1454" s="4">
        <f t="shared" si="468"/>
        <v>0</v>
      </c>
      <c r="J1454" s="4">
        <f t="shared" si="469"/>
        <v>-3.2160941562886768E-4</v>
      </c>
      <c r="K1454" s="4">
        <f t="shared" si="473"/>
        <v>-7.3508279731766052E-3</v>
      </c>
      <c r="L1454" s="4">
        <f t="shared" si="479"/>
        <v>-9.9105880206195075E-3</v>
      </c>
      <c r="M1454" s="4">
        <f t="shared" si="474"/>
        <v>5.6570056556289718E-3</v>
      </c>
      <c r="N1454" s="4">
        <f t="shared" si="480"/>
        <v>8.7080323520111469E-3</v>
      </c>
      <c r="O1454" s="4">
        <f t="shared" si="482"/>
        <v>3.0076731944720181E-3</v>
      </c>
      <c r="P1454" s="4">
        <f t="shared" ref="P1454:P1511" si="483">(D1454-1257.6)/1257.6</f>
        <v>0.16168097964376604</v>
      </c>
      <c r="Q1454" s="4"/>
      <c r="T1454" s="4">
        <f t="shared" si="466"/>
        <v>-3.2160941562886768E-4</v>
      </c>
      <c r="U1454" s="4">
        <f t="shared" si="467"/>
        <v>-3.2160941562886768E-4</v>
      </c>
      <c r="V1454" s="2">
        <f t="shared" si="475"/>
        <v>-1.4185028055289459E-2</v>
      </c>
      <c r="W1454" s="4">
        <f t="shared" si="476"/>
        <v>-2.4043177774736565E-2</v>
      </c>
      <c r="X1454" s="4">
        <f t="shared" si="477"/>
        <v>1.4062901288983591E-2</v>
      </c>
      <c r="Y1454" s="4">
        <f t="shared" si="470"/>
        <v>-1.9727999694209374E-2</v>
      </c>
      <c r="Z1454" s="4">
        <f t="shared" si="471"/>
        <v>-1.3547139908425215E-2</v>
      </c>
      <c r="AA1454" s="4">
        <f t="shared" si="481"/>
        <v>6.0861929021193513E-3</v>
      </c>
    </row>
    <row r="1455" spans="1:27" x14ac:dyDescent="0.3">
      <c r="A1455" s="1">
        <f t="shared" si="463"/>
        <v>42</v>
      </c>
      <c r="B1455" s="1">
        <f t="shared" si="464"/>
        <v>1</v>
      </c>
      <c r="C1455" s="10">
        <v>41190</v>
      </c>
      <c r="D1455" s="3">
        <v>1455.88</v>
      </c>
      <c r="E1455" s="3">
        <v>1460.93</v>
      </c>
      <c r="F1455" s="3">
        <f t="shared" si="472"/>
        <v>1454.99</v>
      </c>
      <c r="G1455" s="3">
        <f t="shared" si="478"/>
        <v>1448.2169999999999</v>
      </c>
      <c r="H1455" s="4">
        <f t="shared" si="465"/>
        <v>-3.4567022376157338E-3</v>
      </c>
      <c r="I1455" s="4">
        <f t="shared" si="468"/>
        <v>0</v>
      </c>
      <c r="J1455" s="4">
        <f t="shared" si="469"/>
        <v>-3.4567022376157338E-3</v>
      </c>
      <c r="K1455" s="4">
        <f t="shared" si="473"/>
        <v>-4.2182034731302227E-3</v>
      </c>
      <c r="L1455" s="4">
        <f t="shared" si="479"/>
        <v>-9.2848010818072663E-3</v>
      </c>
      <c r="M1455" s="4">
        <f t="shared" si="474"/>
        <v>6.1168805283891986E-4</v>
      </c>
      <c r="N1455" s="4">
        <f t="shared" si="480"/>
        <v>5.2913341025552377E-3</v>
      </c>
      <c r="O1455" s="4">
        <f t="shared" si="482"/>
        <v>4.6521691348188985E-3</v>
      </c>
      <c r="P1455" s="4">
        <f t="shared" si="483"/>
        <v>0.15766539440203581</v>
      </c>
      <c r="Q1455" s="4"/>
      <c r="T1455" s="4">
        <f t="shared" si="466"/>
        <v>-3.4567022376157338E-3</v>
      </c>
      <c r="U1455" s="4">
        <f t="shared" si="467"/>
        <v>-3.4567022376157338E-3</v>
      </c>
      <c r="V1455" s="2">
        <f t="shared" si="475"/>
        <v>-1.1253105898297696E-2</v>
      </c>
      <c r="W1455" s="4">
        <f t="shared" si="476"/>
        <v>-2.1140574839314693E-2</v>
      </c>
      <c r="X1455" s="4">
        <f t="shared" si="477"/>
        <v>7.8851359303284199E-3</v>
      </c>
      <c r="Y1455" s="4">
        <f t="shared" si="470"/>
        <v>-1.6634435350023798E-2</v>
      </c>
      <c r="Z1455" s="4">
        <f t="shared" si="471"/>
        <v>-1.043406986842905E-2</v>
      </c>
      <c r="AA1455" s="4">
        <f t="shared" si="481"/>
        <v>9.3975208194005799E-3</v>
      </c>
    </row>
    <row r="1456" spans="1:27" x14ac:dyDescent="0.3">
      <c r="A1456" s="1">
        <f t="shared" si="463"/>
        <v>42</v>
      </c>
      <c r="B1456" s="1">
        <f t="shared" si="464"/>
        <v>2</v>
      </c>
      <c r="C1456" s="10">
        <v>41191</v>
      </c>
      <c r="D1456" s="3">
        <v>1441.48</v>
      </c>
      <c r="E1456" s="3">
        <v>1455.9</v>
      </c>
      <c r="F1456" s="3">
        <f t="shared" si="472"/>
        <v>1454.136</v>
      </c>
      <c r="G1456" s="3">
        <f t="shared" si="478"/>
        <v>1448.2060000000001</v>
      </c>
      <c r="H1456" s="4">
        <f t="shared" si="465"/>
        <v>-9.8909250762426095E-3</v>
      </c>
      <c r="I1456" s="4">
        <f t="shared" si="468"/>
        <v>1.3737395939213266E-5</v>
      </c>
      <c r="J1456" s="4">
        <f t="shared" si="469"/>
        <v>-9.904662472181823E-3</v>
      </c>
      <c r="K1456" s="4">
        <f t="shared" si="473"/>
        <v>9.7535511168507884E-4</v>
      </c>
      <c r="L1456" s="4">
        <f t="shared" si="479"/>
        <v>-4.7577181269517444E-3</v>
      </c>
      <c r="M1456" s="4">
        <f t="shared" si="474"/>
        <v>-8.7034500211809283E-3</v>
      </c>
      <c r="N1456" s="4">
        <f t="shared" si="480"/>
        <v>-4.6443668925554181E-3</v>
      </c>
      <c r="O1456" s="4">
        <f t="shared" si="482"/>
        <v>4.1138274551154623E-3</v>
      </c>
      <c r="P1456" s="4">
        <f t="shared" si="483"/>
        <v>0.14621501272264642</v>
      </c>
      <c r="Q1456" s="4"/>
      <c r="T1456" s="4">
        <f t="shared" si="466"/>
        <v>-9.8909250762426095E-3</v>
      </c>
      <c r="U1456" s="4">
        <f t="shared" si="467"/>
        <v>-9.8909250762426095E-3</v>
      </c>
      <c r="V1456" s="2">
        <f t="shared" si="475"/>
        <v>-6.9579910432179225E-3</v>
      </c>
      <c r="W1456" s="4">
        <f t="shared" si="476"/>
        <v>-1.6888411132785729E-2</v>
      </c>
      <c r="X1456" s="4">
        <f t="shared" si="477"/>
        <v>-2.953484350683024E-3</v>
      </c>
      <c r="Y1456" s="4">
        <f t="shared" si="470"/>
        <v>-1.1505634353547857E-2</v>
      </c>
      <c r="Z1456" s="4">
        <f t="shared" si="471"/>
        <v>-5.2729305007473623E-3</v>
      </c>
      <c r="AA1456" s="4">
        <f t="shared" si="481"/>
        <v>8.2231140225587189E-3</v>
      </c>
    </row>
    <row r="1457" spans="1:27" x14ac:dyDescent="0.3">
      <c r="A1457" s="1">
        <f t="shared" si="463"/>
        <v>42</v>
      </c>
      <c r="B1457" s="1">
        <f t="shared" si="464"/>
        <v>3</v>
      </c>
      <c r="C1457" s="10">
        <v>41192</v>
      </c>
      <c r="D1457" s="3">
        <v>1432.56</v>
      </c>
      <c r="E1457" s="3">
        <v>1441.48</v>
      </c>
      <c r="F1457" s="3">
        <f t="shared" si="472"/>
        <v>1450.45</v>
      </c>
      <c r="G1457" s="3">
        <f t="shared" si="478"/>
        <v>1448.13</v>
      </c>
      <c r="H1457" s="4">
        <f t="shared" si="465"/>
        <v>-6.1880844687405116E-3</v>
      </c>
      <c r="I1457" s="4">
        <f t="shared" si="468"/>
        <v>0</v>
      </c>
      <c r="J1457" s="4">
        <f t="shared" si="469"/>
        <v>-6.1880844687405116E-3</v>
      </c>
      <c r="K1457" s="4">
        <f t="shared" si="473"/>
        <v>9.3254849182785125E-3</v>
      </c>
      <c r="L1457" s="4">
        <f t="shared" si="479"/>
        <v>5.8134694896912267E-3</v>
      </c>
      <c r="M1457" s="4">
        <f t="shared" si="474"/>
        <v>-1.2334103209348891E-2</v>
      </c>
      <c r="N1457" s="4">
        <f t="shared" si="480"/>
        <v>-1.075179714528403E-2</v>
      </c>
      <c r="O1457" s="4">
        <f t="shared" si="482"/>
        <v>1.6194784162617526E-3</v>
      </c>
      <c r="P1457" s="4">
        <f t="shared" si="483"/>
        <v>0.13912213740458018</v>
      </c>
      <c r="Q1457" s="4"/>
      <c r="T1457" s="4">
        <f t="shared" si="466"/>
        <v>-6.1880844687405116E-3</v>
      </c>
      <c r="U1457" s="4">
        <f t="shared" si="467"/>
        <v>-6.1880844687405116E-3</v>
      </c>
      <c r="V1457" s="2">
        <f t="shared" si="475"/>
        <v>6.5973860199239603E-3</v>
      </c>
      <c r="W1457" s="4">
        <f t="shared" si="476"/>
        <v>-3.4685878402752899E-3</v>
      </c>
      <c r="X1457" s="4">
        <f t="shared" si="477"/>
        <v>-1.2701672651086543E-2</v>
      </c>
      <c r="Y1457" s="4">
        <f t="shared" si="470"/>
        <v>-3.2596208787075542E-3</v>
      </c>
      <c r="Z1457" s="4">
        <f t="shared" si="471"/>
        <v>3.0250761485014904E-3</v>
      </c>
      <c r="AA1457" s="4">
        <f t="shared" si="481"/>
        <v>3.2092736943305829E-3</v>
      </c>
    </row>
    <row r="1458" spans="1:27" x14ac:dyDescent="0.3">
      <c r="A1458" s="1">
        <f t="shared" si="463"/>
        <v>42</v>
      </c>
      <c r="B1458" s="1">
        <f t="shared" si="464"/>
        <v>4</v>
      </c>
      <c r="C1458" s="10">
        <v>41193</v>
      </c>
      <c r="D1458" s="3">
        <v>1432.84</v>
      </c>
      <c r="E1458" s="3">
        <v>1432.82</v>
      </c>
      <c r="F1458" s="3">
        <f t="shared" si="472"/>
        <v>1444.7380000000001</v>
      </c>
      <c r="G1458" s="3">
        <f t="shared" si="478"/>
        <v>1446.6990000000001</v>
      </c>
      <c r="H1458" s="4">
        <f t="shared" si="465"/>
        <v>1.9545429161778405E-4</v>
      </c>
      <c r="I1458" s="4">
        <f t="shared" si="468"/>
        <v>1.8149327078795368E-4</v>
      </c>
      <c r="J1458" s="4">
        <f t="shared" si="469"/>
        <v>1.3961020829830371E-5</v>
      </c>
      <c r="K1458" s="4">
        <f t="shared" si="473"/>
        <v>1.0577218406209964E-2</v>
      </c>
      <c r="L1458" s="4">
        <f t="shared" si="479"/>
        <v>1.0944664718328641E-2</v>
      </c>
      <c r="M1458" s="4">
        <f t="shared" si="474"/>
        <v>-8.2354032357424937E-3</v>
      </c>
      <c r="N1458" s="4">
        <f t="shared" si="480"/>
        <v>-9.5797398076587804E-3</v>
      </c>
      <c r="O1458" s="4">
        <f t="shared" si="482"/>
        <v>-1.3686105915524502E-3</v>
      </c>
      <c r="P1458" s="4">
        <f t="shared" si="483"/>
        <v>0.13934478371501274</v>
      </c>
      <c r="Q1458" s="4"/>
      <c r="T1458" s="4">
        <f t="shared" si="466"/>
        <v>1.9545429161778405E-4</v>
      </c>
      <c r="U1458" s="4">
        <f t="shared" si="467"/>
        <v>1.9545429161778405E-4</v>
      </c>
      <c r="V1458" s="2">
        <f t="shared" si="475"/>
        <v>2.013179203663382E-2</v>
      </c>
      <c r="W1458" s="4">
        <f t="shared" si="476"/>
        <v>9.9304741162674608E-3</v>
      </c>
      <c r="X1458" s="4">
        <f t="shared" si="477"/>
        <v>-1.9542904064595711E-2</v>
      </c>
      <c r="Y1458" s="4">
        <f t="shared" si="470"/>
        <v>-2.0234950402515496E-3</v>
      </c>
      <c r="Z1458" s="4">
        <f t="shared" si="471"/>
        <v>4.2689960690924624E-3</v>
      </c>
      <c r="AA1458" s="4">
        <f t="shared" si="481"/>
        <v>-2.7073295321191986E-3</v>
      </c>
    </row>
    <row r="1459" spans="1:27" x14ac:dyDescent="0.3">
      <c r="A1459" s="1">
        <f t="shared" si="463"/>
        <v>42</v>
      </c>
      <c r="B1459" s="1">
        <f t="shared" si="464"/>
        <v>5</v>
      </c>
      <c r="C1459" s="10">
        <v>41194</v>
      </c>
      <c r="D1459" s="3">
        <v>1428.59</v>
      </c>
      <c r="E1459" s="3">
        <v>1432.84</v>
      </c>
      <c r="F1459" s="3">
        <f t="shared" si="472"/>
        <v>1438.27</v>
      </c>
      <c r="G1459" s="3">
        <f t="shared" si="478"/>
        <v>1445.4909999999998</v>
      </c>
      <c r="H1459" s="4">
        <f t="shared" si="465"/>
        <v>-2.9661371820998857E-3</v>
      </c>
      <c r="I1459" s="4">
        <f t="shared" si="468"/>
        <v>0</v>
      </c>
      <c r="J1459" s="4">
        <f t="shared" si="469"/>
        <v>-2.9661371820998857E-3</v>
      </c>
      <c r="K1459" s="4">
        <f t="shared" si="473"/>
        <v>5.478629853996355E-3</v>
      </c>
      <c r="L1459" s="4">
        <f t="shared" si="479"/>
        <v>1.0139924128924924E-2</v>
      </c>
      <c r="M1459" s="4">
        <f t="shared" si="474"/>
        <v>-6.7303079393994615E-3</v>
      </c>
      <c r="N1459" s="4">
        <f t="shared" si="480"/>
        <v>-1.1692220843989926E-2</v>
      </c>
      <c r="O1459" s="4">
        <f t="shared" si="482"/>
        <v>-5.0546342897540772E-3</v>
      </c>
      <c r="P1459" s="4">
        <f t="shared" si="483"/>
        <v>0.1359653307888041</v>
      </c>
      <c r="Q1459" s="4"/>
      <c r="T1459" s="4">
        <f t="shared" si="466"/>
        <v>-2.9661371820998857E-3</v>
      </c>
      <c r="U1459" s="4">
        <f t="shared" si="467"/>
        <v>-2.9661371820998857E-3</v>
      </c>
      <c r="V1459" s="2">
        <f t="shared" si="475"/>
        <v>1.960442198710264E-2</v>
      </c>
      <c r="W1459" s="4">
        <f t="shared" si="476"/>
        <v>9.408377767231562E-3</v>
      </c>
      <c r="X1459" s="4">
        <f t="shared" si="477"/>
        <v>-2.2136584230592941E-2</v>
      </c>
      <c r="Y1459" s="4">
        <f t="shared" si="470"/>
        <v>-7.0585101691207673E-3</v>
      </c>
      <c r="Z1459" s="4">
        <f t="shared" si="471"/>
        <v>-7.9776608766401731E-4</v>
      </c>
      <c r="AA1459" s="4">
        <f t="shared" si="481"/>
        <v>-9.9414061424425541E-3</v>
      </c>
    </row>
    <row r="1460" spans="1:27" x14ac:dyDescent="0.3">
      <c r="A1460" s="1">
        <f t="shared" si="463"/>
        <v>43</v>
      </c>
      <c r="B1460" s="1">
        <f t="shared" si="464"/>
        <v>1</v>
      </c>
      <c r="C1460" s="10">
        <v>41197</v>
      </c>
      <c r="D1460" s="3">
        <v>1440.13</v>
      </c>
      <c r="E1460" s="3">
        <v>1428.75</v>
      </c>
      <c r="F1460" s="3">
        <f t="shared" si="472"/>
        <v>1435.1200000000001</v>
      </c>
      <c r="G1460" s="3">
        <f t="shared" si="478"/>
        <v>1445.0549999999998</v>
      </c>
      <c r="H1460" s="4">
        <f t="shared" si="465"/>
        <v>8.0778949873652976E-3</v>
      </c>
      <c r="I1460" s="4">
        <f t="shared" si="468"/>
        <v>1.1199854401898506E-4</v>
      </c>
      <c r="J1460" s="4">
        <f t="shared" si="469"/>
        <v>7.9658964433463129E-3</v>
      </c>
      <c r="K1460" s="4">
        <f t="shared" si="473"/>
        <v>3.6942019753744221E-3</v>
      </c>
      <c r="L1460" s="4">
        <f t="shared" si="479"/>
        <v>1.1908400746345952E-2</v>
      </c>
      <c r="M1460" s="4">
        <f t="shared" si="474"/>
        <v>3.4909972685210925E-3</v>
      </c>
      <c r="N1460" s="4">
        <f t="shared" si="480"/>
        <v>-3.4081747753543831E-3</v>
      </c>
      <c r="O1460" s="4">
        <f t="shared" si="482"/>
        <v>-6.8986827578063903E-3</v>
      </c>
      <c r="P1460" s="4">
        <f t="shared" si="483"/>
        <v>0.14514153944020372</v>
      </c>
      <c r="Q1460" s="4"/>
      <c r="T1460" s="4">
        <f t="shared" si="466"/>
        <v>8.0778949873652976E-3</v>
      </c>
      <c r="U1460" s="4">
        <f t="shared" si="467"/>
        <v>8.0778949873652976E-3</v>
      </c>
      <c r="V1460" s="2">
        <f t="shared" si="475"/>
        <v>1.91027516642285E-2</v>
      </c>
      <c r="W1460" s="4">
        <f t="shared" si="476"/>
        <v>8.9117241475862013E-3</v>
      </c>
      <c r="X1460" s="4">
        <f t="shared" si="477"/>
        <v>-1.0818199302140286E-2</v>
      </c>
      <c r="Y1460" s="4">
        <f t="shared" si="470"/>
        <v>-8.820688323570405E-3</v>
      </c>
      <c r="Z1460" s="4">
        <f t="shared" si="471"/>
        <v>-2.571055215483042E-3</v>
      </c>
      <c r="AA1460" s="4">
        <f t="shared" si="481"/>
        <v>-1.3656451247087534E-2</v>
      </c>
    </row>
    <row r="1461" spans="1:27" x14ac:dyDescent="0.3">
      <c r="A1461" s="1">
        <f t="shared" si="463"/>
        <v>43</v>
      </c>
      <c r="B1461" s="1">
        <f t="shared" si="464"/>
        <v>2</v>
      </c>
      <c r="C1461" s="10">
        <v>41198</v>
      </c>
      <c r="D1461" s="3">
        <v>1454.92</v>
      </c>
      <c r="E1461" s="3">
        <v>1440.31</v>
      </c>
      <c r="F1461" s="3">
        <f t="shared" si="472"/>
        <v>1437.808</v>
      </c>
      <c r="G1461" s="3">
        <f t="shared" si="478"/>
        <v>1445.972</v>
      </c>
      <c r="H1461" s="4">
        <f t="shared" si="465"/>
        <v>1.0269906189024576E-2</v>
      </c>
      <c r="I1461" s="4">
        <f t="shared" si="468"/>
        <v>1.2498871629633177E-4</v>
      </c>
      <c r="J1461" s="4">
        <f t="shared" si="469"/>
        <v>1.0144917472728244E-2</v>
      </c>
      <c r="K1461" s="4">
        <f t="shared" si="473"/>
        <v>-4.5829195975364279E-3</v>
      </c>
      <c r="L1461" s="4">
        <f t="shared" si="479"/>
        <v>3.3662084518602743E-3</v>
      </c>
      <c r="M1461" s="4">
        <f t="shared" si="474"/>
        <v>1.1901449984977188E-2</v>
      </c>
      <c r="N1461" s="4">
        <f t="shared" si="480"/>
        <v>6.1882249448814309E-3</v>
      </c>
      <c r="O1461" s="4">
        <f t="shared" si="482"/>
        <v>-5.6113050889395888E-3</v>
      </c>
      <c r="P1461" s="4">
        <f t="shared" si="483"/>
        <v>0.15690203562340982</v>
      </c>
      <c r="Q1461" s="4"/>
      <c r="T1461" s="4">
        <f t="shared" si="466"/>
        <v>1.0269906189024576E-2</v>
      </c>
      <c r="U1461" s="4">
        <f t="shared" si="467"/>
        <v>1.0269906189024576E-2</v>
      </c>
      <c r="V1461" s="2">
        <f t="shared" si="475"/>
        <v>9.3741537222327774E-4</v>
      </c>
      <c r="W1461" s="4">
        <f t="shared" si="476"/>
        <v>-9.0719587814989643E-3</v>
      </c>
      <c r="X1461" s="4">
        <f t="shared" si="477"/>
        <v>9.3237505896717632E-3</v>
      </c>
      <c r="Y1461" s="4">
        <f t="shared" si="470"/>
        <v>-1.699460389183147E-2</v>
      </c>
      <c r="Z1461" s="4">
        <f t="shared" si="471"/>
        <v>-1.0796509362845149E-2</v>
      </c>
      <c r="AA1461" s="4">
        <f t="shared" si="481"/>
        <v>-1.1228660868034335E-2</v>
      </c>
    </row>
    <row r="1462" spans="1:27" x14ac:dyDescent="0.3">
      <c r="A1462" s="1">
        <f t="shared" si="463"/>
        <v>43</v>
      </c>
      <c r="B1462" s="1">
        <f t="shared" si="464"/>
        <v>3</v>
      </c>
      <c r="C1462" s="10">
        <v>41199</v>
      </c>
      <c r="D1462" s="3">
        <v>1460.91</v>
      </c>
      <c r="E1462" s="3">
        <v>1454.22</v>
      </c>
      <c r="F1462" s="3">
        <f t="shared" si="472"/>
        <v>1443.4779999999998</v>
      </c>
      <c r="G1462" s="3">
        <f t="shared" si="478"/>
        <v>1446.9640000000002</v>
      </c>
      <c r="H1462" s="4">
        <f t="shared" si="465"/>
        <v>4.1170648557996379E-3</v>
      </c>
      <c r="I1462" s="4">
        <f t="shared" si="468"/>
        <v>-4.8112611002669935E-4</v>
      </c>
      <c r="J1462" s="4">
        <f t="shared" si="469"/>
        <v>4.5981909658263376E-3</v>
      </c>
      <c r="K1462" s="4">
        <f t="shared" si="473"/>
        <v>-1.0859703626316348E-2</v>
      </c>
      <c r="L1462" s="4">
        <f t="shared" si="479"/>
        <v>-6.533387097266842E-3</v>
      </c>
      <c r="M1462" s="4">
        <f t="shared" si="474"/>
        <v>1.2076387724648554E-2</v>
      </c>
      <c r="N1462" s="4">
        <f t="shared" si="480"/>
        <v>9.638111245338454E-3</v>
      </c>
      <c r="O1462" s="4">
        <f t="shared" si="482"/>
        <v>-2.3861839538372185E-3</v>
      </c>
      <c r="P1462" s="4">
        <f t="shared" si="483"/>
        <v>0.16166507633587801</v>
      </c>
      <c r="Q1462" s="4"/>
      <c r="T1462" s="4">
        <f t="shared" si="466"/>
        <v>4.1170648557996379E-3</v>
      </c>
      <c r="U1462" s="4">
        <f t="shared" si="467"/>
        <v>4.1170648557996379E-3</v>
      </c>
      <c r="V1462" s="2">
        <f t="shared" si="475"/>
        <v>-1.5368542600280515E-2</v>
      </c>
      <c r="W1462" s="4">
        <f t="shared" si="476"/>
        <v>-2.5214857174277794E-2</v>
      </c>
      <c r="X1462" s="4">
        <f t="shared" si="477"/>
        <v>1.9789747026302658E-2</v>
      </c>
      <c r="Y1462" s="4">
        <f t="shared" si="470"/>
        <v>-2.3193123780601659E-2</v>
      </c>
      <c r="Z1462" s="4">
        <f t="shared" si="471"/>
        <v>-1.7034112467600358E-2</v>
      </c>
      <c r="AA1462" s="4">
        <f t="shared" si="481"/>
        <v>-4.8067841014858888E-3</v>
      </c>
    </row>
    <row r="1463" spans="1:27" x14ac:dyDescent="0.3">
      <c r="A1463" s="1">
        <f t="shared" si="463"/>
        <v>43</v>
      </c>
      <c r="B1463" s="1">
        <f t="shared" si="464"/>
        <v>4</v>
      </c>
      <c r="C1463" s="10">
        <v>41200</v>
      </c>
      <c r="D1463" s="3">
        <v>1457.34</v>
      </c>
      <c r="E1463" s="3">
        <v>1460.94</v>
      </c>
      <c r="F1463" s="3">
        <f t="shared" si="472"/>
        <v>1448.3780000000002</v>
      </c>
      <c r="G1463" s="3">
        <f t="shared" si="478"/>
        <v>1446.558</v>
      </c>
      <c r="H1463" s="4">
        <f t="shared" si="465"/>
        <v>-2.4436823623632965E-3</v>
      </c>
      <c r="I1463" s="4">
        <f t="shared" si="468"/>
        <v>2.0535145902192958E-5</v>
      </c>
      <c r="J1463" s="4">
        <f t="shared" si="469"/>
        <v>-2.4642175082654895E-3</v>
      </c>
      <c r="K1463" s="4">
        <f t="shared" si="473"/>
        <v>-1.0111848094680737E-2</v>
      </c>
      <c r="L1463" s="4">
        <f t="shared" si="479"/>
        <v>-1.0644050625979822E-2</v>
      </c>
      <c r="M1463" s="4">
        <f t="shared" si="474"/>
        <v>6.1876112451305946E-3</v>
      </c>
      <c r="N1463" s="4">
        <f t="shared" si="480"/>
        <v>7.4535552670545709E-3</v>
      </c>
      <c r="O1463" s="4">
        <f t="shared" si="482"/>
        <v>1.2488506456970671E-3</v>
      </c>
      <c r="P1463" s="4">
        <f t="shared" si="483"/>
        <v>0.1588263358778626</v>
      </c>
      <c r="Q1463" s="4"/>
      <c r="T1463" s="4">
        <f t="shared" si="466"/>
        <v>-2.4436823623632965E-3</v>
      </c>
      <c r="U1463" s="4">
        <f t="shared" si="467"/>
        <v>-2.4436823623632965E-3</v>
      </c>
      <c r="V1463" s="2">
        <f t="shared" si="475"/>
        <v>-1.921405151583613E-2</v>
      </c>
      <c r="W1463" s="4">
        <f t="shared" si="476"/>
        <v>-2.9021911000677841E-2</v>
      </c>
      <c r="X1463" s="4">
        <f t="shared" si="477"/>
        <v>1.7098908461516987E-2</v>
      </c>
      <c r="Y1463" s="4">
        <f t="shared" si="470"/>
        <v>-2.2454593130906701E-2</v>
      </c>
      <c r="Z1463" s="4">
        <f t="shared" si="471"/>
        <v>-1.6290925197710287E-2</v>
      </c>
      <c r="AA1463" s="4">
        <f t="shared" si="481"/>
        <v>2.5194879625233778E-3</v>
      </c>
    </row>
    <row r="1464" spans="1:27" x14ac:dyDescent="0.3">
      <c r="A1464" s="1">
        <f t="shared" si="463"/>
        <v>43</v>
      </c>
      <c r="B1464" s="1">
        <f t="shared" si="464"/>
        <v>5</v>
      </c>
      <c r="C1464" s="10">
        <v>41201</v>
      </c>
      <c r="D1464" s="3">
        <v>1433.19</v>
      </c>
      <c r="E1464" s="3">
        <v>1457.34</v>
      </c>
      <c r="F1464" s="3">
        <f t="shared" si="472"/>
        <v>1449.298</v>
      </c>
      <c r="G1464" s="3">
        <f t="shared" si="478"/>
        <v>1443.7840000000001</v>
      </c>
      <c r="H1464" s="4">
        <f t="shared" si="465"/>
        <v>-1.6571287414055651E-2</v>
      </c>
      <c r="I1464" s="4">
        <f t="shared" si="468"/>
        <v>0</v>
      </c>
      <c r="J1464" s="4">
        <f t="shared" si="469"/>
        <v>-1.6571287414055651E-2</v>
      </c>
      <c r="K1464" s="4">
        <f t="shared" si="473"/>
        <v>-2.7550194189412719E-3</v>
      </c>
      <c r="L1464" s="4">
        <f t="shared" si="479"/>
        <v>-8.4941666933515333E-3</v>
      </c>
      <c r="M1464" s="4">
        <f t="shared" si="474"/>
        <v>-1.1114346393909291E-2</v>
      </c>
      <c r="N1464" s="4">
        <f t="shared" si="480"/>
        <v>-7.3376626974672463E-3</v>
      </c>
      <c r="O1464" s="4">
        <f t="shared" si="482"/>
        <v>3.8473614803340075E-3</v>
      </c>
      <c r="P1464" s="4">
        <f t="shared" si="483"/>
        <v>0.13962309160305356</v>
      </c>
      <c r="Q1464" s="4"/>
      <c r="T1464" s="4">
        <f t="shared" si="466"/>
        <v>-1.6571287414055651E-2</v>
      </c>
      <c r="U1464" s="4">
        <f t="shared" si="467"/>
        <v>-1.6571287414055651E-2</v>
      </c>
      <c r="V1464" s="2">
        <f t="shared" si="475"/>
        <v>-1.9727723111971126E-2</v>
      </c>
      <c r="W1464" s="4">
        <f t="shared" si="476"/>
        <v>-2.9530445880851474E-2</v>
      </c>
      <c r="X1464" s="4">
        <f t="shared" si="477"/>
        <v>3.2199581405442687E-3</v>
      </c>
      <c r="Y1464" s="4">
        <f t="shared" si="470"/>
        <v>-1.5189495486036729E-2</v>
      </c>
      <c r="Z1464" s="4">
        <f t="shared" si="471"/>
        <v>-8.9800192977243665E-3</v>
      </c>
      <c r="AA1464" s="4">
        <f t="shared" si="481"/>
        <v>7.6675450367455489E-3</v>
      </c>
    </row>
    <row r="1465" spans="1:27" x14ac:dyDescent="0.3">
      <c r="A1465" s="1">
        <f t="shared" si="463"/>
        <v>44</v>
      </c>
      <c r="B1465" s="1">
        <f t="shared" si="464"/>
        <v>1</v>
      </c>
      <c r="C1465" s="10">
        <v>41204</v>
      </c>
      <c r="D1465" s="3">
        <v>1433.82</v>
      </c>
      <c r="E1465" s="3">
        <v>1433.21</v>
      </c>
      <c r="F1465" s="3">
        <f t="shared" si="472"/>
        <v>1448.0360000000001</v>
      </c>
      <c r="G1465" s="3">
        <f t="shared" si="478"/>
        <v>1441.578</v>
      </c>
      <c r="H1465" s="4">
        <f t="shared" si="465"/>
        <v>4.3957884160500822E-4</v>
      </c>
      <c r="I1465" s="4">
        <f t="shared" si="468"/>
        <v>1.3954883860466379E-5</v>
      </c>
      <c r="J1465" s="4">
        <f t="shared" si="469"/>
        <v>4.2562395774454185E-4</v>
      </c>
      <c r="K1465" s="4">
        <f t="shared" si="473"/>
        <v>1.2838493151640809E-2</v>
      </c>
      <c r="L1465" s="4">
        <f t="shared" si="479"/>
        <v>6.4541337854715705E-3</v>
      </c>
      <c r="M1465" s="4">
        <f t="shared" si="474"/>
        <v>-9.8174354781235557E-3</v>
      </c>
      <c r="N1465" s="4">
        <f t="shared" si="480"/>
        <v>-5.3816026604179851E-3</v>
      </c>
      <c r="O1465" s="4">
        <f t="shared" si="482"/>
        <v>4.5040521125385919E-3</v>
      </c>
      <c r="P1465" s="4">
        <f t="shared" si="483"/>
        <v>0.14012404580152674</v>
      </c>
      <c r="Q1465" s="4"/>
      <c r="T1465" s="4">
        <f t="shared" si="466"/>
        <v>4.3957884160500822E-4</v>
      </c>
      <c r="U1465" s="4">
        <f t="shared" si="467"/>
        <v>4.3957884160500822E-4</v>
      </c>
      <c r="V1465" s="2">
        <f t="shared" si="475"/>
        <v>4.8423446995862754E-3</v>
      </c>
      <c r="W1465" s="4">
        <f t="shared" si="476"/>
        <v>-5.2060787474095807E-3</v>
      </c>
      <c r="X1465" s="4">
        <f t="shared" si="477"/>
        <v>-4.3815488879477352E-3</v>
      </c>
      <c r="Y1465" s="4">
        <f t="shared" si="470"/>
        <v>2.0958425947573204E-4</v>
      </c>
      <c r="Z1465" s="4">
        <f t="shared" si="471"/>
        <v>6.5161554915181934E-3</v>
      </c>
      <c r="AA1465" s="4">
        <f t="shared" si="481"/>
        <v>8.9999442555325961E-3</v>
      </c>
    </row>
    <row r="1466" spans="1:27" x14ac:dyDescent="0.3">
      <c r="A1466" s="1">
        <f t="shared" si="463"/>
        <v>44</v>
      </c>
      <c r="B1466" s="1">
        <f t="shared" si="464"/>
        <v>2</v>
      </c>
      <c r="C1466" s="10">
        <v>41205</v>
      </c>
      <c r="D1466" s="3">
        <v>1413.11</v>
      </c>
      <c r="E1466" s="3">
        <v>1433.74</v>
      </c>
      <c r="F1466" s="3">
        <f t="shared" si="472"/>
        <v>1439.674</v>
      </c>
      <c r="G1466" s="3">
        <f t="shared" si="478"/>
        <v>1438.7410000000002</v>
      </c>
      <c r="H1466" s="4">
        <f t="shared" si="465"/>
        <v>-1.4443932990194053E-2</v>
      </c>
      <c r="I1466" s="4">
        <f t="shared" si="468"/>
        <v>-5.5795009136382003E-5</v>
      </c>
      <c r="J1466" s="4">
        <f t="shared" si="469"/>
        <v>-1.4388137981057671E-2</v>
      </c>
      <c r="K1466" s="4">
        <f t="shared" si="473"/>
        <v>8.7144829894966729E-3</v>
      </c>
      <c r="L1466" s="4">
        <f t="shared" si="479"/>
        <v>5.4183153316936742E-3</v>
      </c>
      <c r="M1466" s="4">
        <f t="shared" si="474"/>
        <v>-1.8451399414034064E-2</v>
      </c>
      <c r="N1466" s="4">
        <f t="shared" si="480"/>
        <v>-1.7814881205165008E-2</v>
      </c>
      <c r="O1466" s="4">
        <f t="shared" si="482"/>
        <v>6.6024584073410099E-4</v>
      </c>
      <c r="P1466" s="4">
        <f t="shared" si="483"/>
        <v>0.12365617048346056</v>
      </c>
      <c r="Q1466" s="4"/>
      <c r="T1466" s="4">
        <f t="shared" si="466"/>
        <v>-1.4443932990194053E-2</v>
      </c>
      <c r="U1466" s="4">
        <f t="shared" si="467"/>
        <v>-1.4443932990194053E-2</v>
      </c>
      <c r="V1466" s="2">
        <f t="shared" si="475"/>
        <v>1.4715933659734233E-2</v>
      </c>
      <c r="W1466" s="4">
        <f t="shared" si="476"/>
        <v>4.5687743231369411E-3</v>
      </c>
      <c r="X1466" s="4">
        <f t="shared" si="477"/>
        <v>-2.8736975228878681E-2</v>
      </c>
      <c r="Y1466" s="4">
        <f t="shared" si="470"/>
        <v>-3.8630043295742847E-3</v>
      </c>
      <c r="Z1466" s="4">
        <f t="shared" si="471"/>
        <v>2.4178882142813635E-3</v>
      </c>
      <c r="AA1466" s="4">
        <f t="shared" si="481"/>
        <v>1.2978088868611007E-3</v>
      </c>
    </row>
    <row r="1467" spans="1:27" x14ac:dyDescent="0.3">
      <c r="A1467" s="1">
        <f t="shared" si="463"/>
        <v>44</v>
      </c>
      <c r="B1467" s="1">
        <f t="shared" si="464"/>
        <v>3</v>
      </c>
      <c r="C1467" s="10">
        <v>41206</v>
      </c>
      <c r="D1467" s="3">
        <v>1408.75</v>
      </c>
      <c r="E1467" s="3">
        <v>1413.2</v>
      </c>
      <c r="F1467" s="3">
        <f t="shared" si="472"/>
        <v>1429.2419999999997</v>
      </c>
      <c r="G1467" s="3">
        <f t="shared" si="478"/>
        <v>1436.3600000000001</v>
      </c>
      <c r="H1467" s="4">
        <f t="shared" si="465"/>
        <v>-3.0853932107195478E-3</v>
      </c>
      <c r="I1467" s="4">
        <f t="shared" si="468"/>
        <v>6.3689309395691433E-5</v>
      </c>
      <c r="J1467" s="4">
        <f t="shared" si="469"/>
        <v>-3.1490825201152392E-3</v>
      </c>
      <c r="K1467" s="4">
        <f t="shared" si="473"/>
        <v>1.5041291902258056E-2</v>
      </c>
      <c r="L1467" s="4">
        <f t="shared" si="479"/>
        <v>1.8624012127702743E-2</v>
      </c>
      <c r="M1467" s="4">
        <f t="shared" si="474"/>
        <v>-1.4337669897749813E-2</v>
      </c>
      <c r="N1467" s="4">
        <f t="shared" si="480"/>
        <v>-1.9222200562533157E-2</v>
      </c>
      <c r="O1467" s="4">
        <f t="shared" si="482"/>
        <v>-5.0527062999115475E-3</v>
      </c>
      <c r="P1467" s="4">
        <f t="shared" si="483"/>
        <v>0.12018924936386777</v>
      </c>
      <c r="Q1467" s="4"/>
      <c r="T1467" s="4">
        <f t="shared" si="466"/>
        <v>-3.0853932107195478E-3</v>
      </c>
      <c r="U1467" s="4">
        <f t="shared" si="467"/>
        <v>-3.0853932107195478E-3</v>
      </c>
      <c r="V1467" s="2">
        <f t="shared" si="475"/>
        <v>3.3826099878990441E-2</v>
      </c>
      <c r="W1467" s="4">
        <f t="shared" si="476"/>
        <v>2.3487838880200451E-2</v>
      </c>
      <c r="X1467" s="4">
        <f t="shared" si="477"/>
        <v>-3.5703773675312016E-2</v>
      </c>
      <c r="Y1467" s="4">
        <f t="shared" si="470"/>
        <v>2.3849166915066965E-3</v>
      </c>
      <c r="Z1467" s="4">
        <f t="shared" si="471"/>
        <v>8.7052039378244447E-3</v>
      </c>
      <c r="AA1467" s="4">
        <f t="shared" si="481"/>
        <v>-9.8622909389683155E-3</v>
      </c>
    </row>
    <row r="1468" spans="1:27" x14ac:dyDescent="0.3">
      <c r="A1468" s="1">
        <f t="shared" si="463"/>
        <v>44</v>
      </c>
      <c r="B1468" s="1">
        <f t="shared" si="464"/>
        <v>4</v>
      </c>
      <c r="C1468" s="10">
        <v>41207</v>
      </c>
      <c r="D1468" s="3">
        <v>1412.97</v>
      </c>
      <c r="E1468" s="3">
        <v>1409.74</v>
      </c>
      <c r="F1468" s="3">
        <f t="shared" si="472"/>
        <v>1420.3679999999999</v>
      </c>
      <c r="G1468" s="3">
        <f t="shared" si="478"/>
        <v>1434.373</v>
      </c>
      <c r="H1468" s="4">
        <f t="shared" si="465"/>
        <v>2.995563442768431E-3</v>
      </c>
      <c r="I1468" s="4">
        <f t="shared" si="468"/>
        <v>7.0275066548359123E-4</v>
      </c>
      <c r="J1468" s="4">
        <f t="shared" si="469"/>
        <v>2.2928127772848398E-3</v>
      </c>
      <c r="K1468" s="4">
        <f t="shared" si="473"/>
        <v>9.5598935226264229E-3</v>
      </c>
      <c r="L1468" s="4">
        <f t="shared" si="479"/>
        <v>1.9876565118801197E-2</v>
      </c>
      <c r="M1468" s="4">
        <f t="shared" si="474"/>
        <v>-5.2085093440572524E-3</v>
      </c>
      <c r="N1468" s="4">
        <f t="shared" si="480"/>
        <v>-1.4921502287062027E-2</v>
      </c>
      <c r="O1468" s="4">
        <f t="shared" si="482"/>
        <v>-9.9117461800322087E-3</v>
      </c>
      <c r="P1468" s="4">
        <f t="shared" si="483"/>
        <v>0.12354484732824438</v>
      </c>
      <c r="Q1468" s="4"/>
      <c r="T1468" s="4">
        <f t="shared" si="466"/>
        <v>2.995563442768431E-3</v>
      </c>
      <c r="U1468" s="4">
        <f t="shared" si="467"/>
        <v>2.995563442768431E-3</v>
      </c>
      <c r="V1468" s="2">
        <f t="shared" si="475"/>
        <v>3.4491570541259925E-2</v>
      </c>
      <c r="W1468" s="4">
        <f t="shared" si="476"/>
        <v>2.4146654835847329E-2</v>
      </c>
      <c r="X1468" s="4">
        <f t="shared" si="477"/>
        <v>-3.0445880851414146E-2</v>
      </c>
      <c r="Y1468" s="4">
        <f t="shared" si="470"/>
        <v>-3.0281350749125336E-3</v>
      </c>
      <c r="Z1468" s="4">
        <f t="shared" si="471"/>
        <v>3.2580215281030884E-3</v>
      </c>
      <c r="AA1468" s="4">
        <f t="shared" si="481"/>
        <v>-1.9338874244154643E-2</v>
      </c>
    </row>
    <row r="1469" spans="1:27" x14ac:dyDescent="0.3">
      <c r="A1469" s="1">
        <f t="shared" si="463"/>
        <v>44</v>
      </c>
      <c r="B1469" s="1">
        <f t="shared" si="464"/>
        <v>5</v>
      </c>
      <c r="C1469" s="10">
        <v>41208</v>
      </c>
      <c r="D1469" s="3">
        <v>1411.94</v>
      </c>
      <c r="E1469" s="3">
        <v>1412.97</v>
      </c>
      <c r="F1469" s="3">
        <f t="shared" si="472"/>
        <v>1416.1179999999999</v>
      </c>
      <c r="G1469" s="3">
        <f t="shared" si="478"/>
        <v>1432.7080000000001</v>
      </c>
      <c r="H1469" s="4">
        <f t="shared" si="465"/>
        <v>-7.2896098289416814E-4</v>
      </c>
      <c r="I1469" s="4">
        <f t="shared" si="468"/>
        <v>0</v>
      </c>
      <c r="J1469" s="4">
        <f t="shared" si="469"/>
        <v>-7.2896098289416814E-4</v>
      </c>
      <c r="K1469" s="4">
        <f t="shared" si="473"/>
        <v>2.9671542920232624E-3</v>
      </c>
      <c r="L1469" s="4">
        <f t="shared" si="479"/>
        <v>1.5602281404103016E-2</v>
      </c>
      <c r="M1469" s="4">
        <f t="shared" si="474"/>
        <v>-2.9503191118253448E-3</v>
      </c>
      <c r="N1469" s="4">
        <f t="shared" si="480"/>
        <v>-1.4495626464010829E-2</v>
      </c>
      <c r="O1469" s="4">
        <f t="shared" si="482"/>
        <v>-1.1749791067609207E-2</v>
      </c>
      <c r="P1469" s="4">
        <f t="shared" si="483"/>
        <v>0.1227258269720103</v>
      </c>
      <c r="Q1469" s="4"/>
      <c r="T1469" s="4">
        <f t="shared" si="466"/>
        <v>-7.2896098289416814E-4</v>
      </c>
      <c r="U1469" s="4">
        <f t="shared" si="467"/>
        <v>-7.2896098289416814E-4</v>
      </c>
      <c r="V1469" s="2">
        <f t="shared" si="475"/>
        <v>1.4310282596233485E-2</v>
      </c>
      <c r="W1469" s="4">
        <f t="shared" si="476"/>
        <v>4.1671797702712175E-3</v>
      </c>
      <c r="X1469" s="4">
        <f t="shared" si="477"/>
        <v>-1.4827064101759012E-2</v>
      </c>
      <c r="Y1469" s="4">
        <f t="shared" si="470"/>
        <v>-9.5386705744607853E-3</v>
      </c>
      <c r="Z1469" s="4">
        <f t="shared" si="471"/>
        <v>-3.2935645237820842E-3</v>
      </c>
      <c r="AA1469" s="4">
        <f t="shared" si="481"/>
        <v>-2.2893842398181784E-2</v>
      </c>
    </row>
    <row r="1470" spans="1:27" x14ac:dyDescent="0.3">
      <c r="A1470" s="1">
        <f t="shared" si="463"/>
        <v>45</v>
      </c>
      <c r="B1470" s="1">
        <f t="shared" si="464"/>
        <v>3</v>
      </c>
      <c r="C1470" s="10">
        <v>41213</v>
      </c>
      <c r="D1470" s="3">
        <v>1412.16</v>
      </c>
      <c r="E1470" s="3">
        <v>1410.99</v>
      </c>
      <c r="F1470" s="3">
        <f t="shared" si="472"/>
        <v>1411.7860000000001</v>
      </c>
      <c r="G1470" s="3">
        <f t="shared" si="478"/>
        <v>1429.9110000000001</v>
      </c>
      <c r="H1470" s="4">
        <f t="shared" si="465"/>
        <v>1.5581398643003759E-4</v>
      </c>
      <c r="I1470" s="4">
        <f t="shared" si="468"/>
        <v>-6.7283312322056566E-4</v>
      </c>
      <c r="J1470" s="4">
        <f t="shared" si="469"/>
        <v>8.2864710965060322E-4</v>
      </c>
      <c r="K1470" s="4">
        <f t="shared" si="473"/>
        <v>-1.752907347337319E-4</v>
      </c>
      <c r="L1470" s="4">
        <f t="shared" si="479"/>
        <v>1.4124773951678814E-2</v>
      </c>
      <c r="M1470" s="4">
        <f t="shared" si="474"/>
        <v>2.6491267090056401E-4</v>
      </c>
      <c r="N1470" s="4">
        <f t="shared" si="480"/>
        <v>-1.241405933656009E-2</v>
      </c>
      <c r="O1470" s="4">
        <f t="shared" si="482"/>
        <v>-1.2834947881259913E-2</v>
      </c>
      <c r="P1470" s="4">
        <f t="shared" si="483"/>
        <v>0.12290076335877877</v>
      </c>
      <c r="Q1470" s="4"/>
      <c r="T1470" s="4">
        <f t="shared" si="466"/>
        <v>1.5581398643003759E-4</v>
      </c>
      <c r="U1470" s="4">
        <f t="shared" si="467"/>
        <v>1.5581398643003759E-4</v>
      </c>
      <c r="V1470" s="2">
        <f t="shared" si="475"/>
        <v>1.5496409195858096E-2</v>
      </c>
      <c r="W1470" s="4">
        <f t="shared" si="476"/>
        <v>5.3414451038995749E-3</v>
      </c>
      <c r="X1470" s="4">
        <f t="shared" si="477"/>
        <v>-1.5106498723689065E-2</v>
      </c>
      <c r="Y1470" s="4">
        <f t="shared" si="470"/>
        <v>-1.2641932994899107E-2</v>
      </c>
      <c r="Z1470" s="4">
        <f t="shared" si="471"/>
        <v>-6.416393788823976E-3</v>
      </c>
      <c r="AA1470" s="4">
        <f t="shared" si="481"/>
        <v>-2.503390799676251E-2</v>
      </c>
    </row>
    <row r="1471" spans="1:27" x14ac:dyDescent="0.3">
      <c r="A1471" s="1">
        <f t="shared" si="463"/>
        <v>45</v>
      </c>
      <c r="B1471" s="1">
        <f t="shared" si="464"/>
        <v>4</v>
      </c>
      <c r="C1471" s="10">
        <v>41214</v>
      </c>
      <c r="D1471" s="3">
        <v>1427.59</v>
      </c>
      <c r="E1471" s="3">
        <v>1412.2</v>
      </c>
      <c r="F1471" s="3">
        <f t="shared" si="472"/>
        <v>1414.682</v>
      </c>
      <c r="G1471" s="3">
        <f t="shared" si="478"/>
        <v>1427.1779999999999</v>
      </c>
      <c r="H1471" s="4">
        <f t="shared" si="465"/>
        <v>1.0926523906639358E-2</v>
      </c>
      <c r="I1471" s="4">
        <f t="shared" si="468"/>
        <v>2.8325402220685771E-5</v>
      </c>
      <c r="J1471" s="4">
        <f t="shared" si="469"/>
        <v>1.0898198504418671E-2</v>
      </c>
      <c r="K1471" s="4">
        <f t="shared" si="473"/>
        <v>-4.9923521414015027E-4</v>
      </c>
      <c r="L1471" s="4">
        <f t="shared" si="479"/>
        <v>1.06023554145578E-2</v>
      </c>
      <c r="M1471" s="4">
        <f t="shared" si="474"/>
        <v>9.1243120362031194E-3</v>
      </c>
      <c r="N1471" s="4">
        <f t="shared" si="480"/>
        <v>2.8868158001316905E-4</v>
      </c>
      <c r="O1471" s="4">
        <f t="shared" si="482"/>
        <v>-8.7532134576453098E-3</v>
      </c>
      <c r="P1471" s="4">
        <f t="shared" si="483"/>
        <v>0.13517016539440205</v>
      </c>
      <c r="Q1471" s="4"/>
      <c r="T1471" s="4">
        <f t="shared" si="466"/>
        <v>1.0926523906639358E-2</v>
      </c>
      <c r="U1471" s="4">
        <f t="shared" si="467"/>
        <v>1.0926523906639358E-2</v>
      </c>
      <c r="V1471" s="2">
        <f t="shared" si="475"/>
        <v>6.7272830274177006E-4</v>
      </c>
      <c r="W1471" s="4">
        <f t="shared" si="476"/>
        <v>-9.3339989802856908E-3</v>
      </c>
      <c r="X1471" s="4">
        <f t="shared" si="477"/>
        <v>1.0246902222756912E-2</v>
      </c>
      <c r="Y1471" s="4">
        <f t="shared" si="470"/>
        <v>-1.2961838266332923E-2</v>
      </c>
      <c r="Z1471" s="4">
        <f t="shared" si="471"/>
        <v>-6.738316142890919E-3</v>
      </c>
      <c r="AA1471" s="4">
        <f t="shared" si="481"/>
        <v>-1.735948555020092E-2</v>
      </c>
    </row>
    <row r="1472" spans="1:27" x14ac:dyDescent="0.3">
      <c r="A1472" s="1">
        <f t="shared" si="463"/>
        <v>45</v>
      </c>
      <c r="B1472" s="1">
        <f t="shared" si="464"/>
        <v>5</v>
      </c>
      <c r="C1472" s="10">
        <v>41215</v>
      </c>
      <c r="D1472" s="3">
        <v>1414.2</v>
      </c>
      <c r="E1472" s="3">
        <v>1427.59</v>
      </c>
      <c r="F1472" s="3">
        <f t="shared" si="472"/>
        <v>1415.7719999999999</v>
      </c>
      <c r="G1472" s="3">
        <f t="shared" si="478"/>
        <v>1422.5070000000001</v>
      </c>
      <c r="H1472" s="4">
        <f t="shared" si="465"/>
        <v>-9.3794436778065638E-3</v>
      </c>
      <c r="I1472" s="4">
        <f t="shared" si="468"/>
        <v>0</v>
      </c>
      <c r="J1472" s="4">
        <f t="shared" si="469"/>
        <v>-9.3794436778065638E-3</v>
      </c>
      <c r="K1472" s="4">
        <f t="shared" si="473"/>
        <v>-8.0029980596669596E-3</v>
      </c>
      <c r="L1472" s="4">
        <f t="shared" si="479"/>
        <v>-2.9140019193186293E-3</v>
      </c>
      <c r="M1472" s="4">
        <f t="shared" si="474"/>
        <v>-1.1103482764173108E-3</v>
      </c>
      <c r="N1472" s="4">
        <f t="shared" si="480"/>
        <v>-5.8396900683089894E-3</v>
      </c>
      <c r="O1472" s="4">
        <f t="shared" si="482"/>
        <v>-4.7624098430208792E-3</v>
      </c>
      <c r="P1472" s="4">
        <f t="shared" si="483"/>
        <v>0.1245229007633589</v>
      </c>
      <c r="Q1472" s="4"/>
      <c r="T1472" s="4">
        <f t="shared" si="466"/>
        <v>-9.3794436778065638E-3</v>
      </c>
      <c r="U1472" s="4">
        <f t="shared" si="467"/>
        <v>-9.3794436778065638E-3</v>
      </c>
      <c r="V1472" s="2">
        <f t="shared" si="475"/>
        <v>-1.3197066384606168E-2</v>
      </c>
      <c r="W1472" s="4">
        <f t="shared" si="476"/>
        <v>-2.3065095720760171E-2</v>
      </c>
      <c r="X1472" s="4">
        <f t="shared" si="477"/>
        <v>3.8686779059450191E-3</v>
      </c>
      <c r="Y1472" s="4">
        <f t="shared" si="470"/>
        <v>-2.0372037984109973E-2</v>
      </c>
      <c r="Z1472" s="4">
        <f t="shared" si="471"/>
        <v>-1.4195239020592915E-2</v>
      </c>
      <c r="AA1472" s="4">
        <f t="shared" si="481"/>
        <v>-9.4245761039766559E-3</v>
      </c>
    </row>
    <row r="1473" spans="1:27" x14ac:dyDescent="0.3">
      <c r="A1473" s="1">
        <f t="shared" si="463"/>
        <v>46</v>
      </c>
      <c r="B1473" s="1">
        <f t="shared" si="464"/>
        <v>1</v>
      </c>
      <c r="C1473" s="10">
        <v>41218</v>
      </c>
      <c r="D1473" s="3">
        <v>1417.26</v>
      </c>
      <c r="E1473" s="3">
        <v>1414.02</v>
      </c>
      <c r="F1473" s="3">
        <f t="shared" si="472"/>
        <v>1416.63</v>
      </c>
      <c r="G1473" s="3">
        <f t="shared" si="478"/>
        <v>1418.4990000000003</v>
      </c>
      <c r="H1473" s="4">
        <f t="shared" si="465"/>
        <v>2.1637675010606318E-3</v>
      </c>
      <c r="I1473" s="4">
        <f t="shared" si="468"/>
        <v>-1.2728044123890797E-4</v>
      </c>
      <c r="J1473" s="4">
        <f t="shared" si="469"/>
        <v>2.2910479422995397E-3</v>
      </c>
      <c r="K1473" s="4">
        <f t="shared" si="473"/>
        <v>1.6069155706406706E-3</v>
      </c>
      <c r="L1473" s="4">
        <f t="shared" si="479"/>
        <v>3.1372271720171998E-3</v>
      </c>
      <c r="M1473" s="4">
        <f t="shared" si="474"/>
        <v>4.4471739268537425E-4</v>
      </c>
      <c r="N1473" s="4">
        <f t="shared" si="480"/>
        <v>-8.7345849380243473E-4</v>
      </c>
      <c r="O1473" s="4">
        <f t="shared" si="482"/>
        <v>-1.3187417975531249E-3</v>
      </c>
      <c r="P1473" s="4">
        <f t="shared" si="483"/>
        <v>0.12695610687022907</v>
      </c>
      <c r="Q1473" s="4"/>
      <c r="T1473" s="4">
        <f t="shared" si="466"/>
        <v>2.1637675010606318E-3</v>
      </c>
      <c r="U1473" s="4">
        <f t="shared" si="467"/>
        <v>2.1637675010606318E-3</v>
      </c>
      <c r="V1473" s="2">
        <f t="shared" si="475"/>
        <v>-8.6974968179890971E-4</v>
      </c>
      <c r="W1473" s="4">
        <f t="shared" si="476"/>
        <v>-1.0861052184980889E-2</v>
      </c>
      <c r="X1473" s="4">
        <f t="shared" si="477"/>
        <v>3.0361578802097452E-3</v>
      </c>
      <c r="Y1473" s="4">
        <f t="shared" si="470"/>
        <v>-1.0881948713282553E-2</v>
      </c>
      <c r="Z1473" s="4">
        <f t="shared" si="471"/>
        <v>-4.6453123667540381E-3</v>
      </c>
      <c r="AA1473" s="4">
        <f t="shared" si="481"/>
        <v>-2.631712344969634E-3</v>
      </c>
    </row>
    <row r="1474" spans="1:27" x14ac:dyDescent="0.3">
      <c r="A1474" s="1">
        <f t="shared" si="463"/>
        <v>46</v>
      </c>
      <c r="B1474" s="1">
        <f t="shared" si="464"/>
        <v>2</v>
      </c>
      <c r="C1474" s="10">
        <v>41219</v>
      </c>
      <c r="D1474" s="3">
        <v>1428.39</v>
      </c>
      <c r="E1474" s="3">
        <v>1417.26</v>
      </c>
      <c r="F1474" s="3">
        <f t="shared" si="472"/>
        <v>1419.92</v>
      </c>
      <c r="G1474" s="3">
        <f t="shared" si="478"/>
        <v>1418.019</v>
      </c>
      <c r="H1474" s="4">
        <f t="shared" si="465"/>
        <v>7.8531814910461802E-3</v>
      </c>
      <c r="I1474" s="4">
        <f t="shared" si="468"/>
        <v>0</v>
      </c>
      <c r="J1474" s="4">
        <f t="shared" si="469"/>
        <v>7.8531814910461802E-3</v>
      </c>
      <c r="K1474" s="4">
        <f t="shared" si="473"/>
        <v>3.8278085884031033E-4</v>
      </c>
      <c r="L1474" s="4">
        <f t="shared" si="479"/>
        <v>-2.7753082238488562E-4</v>
      </c>
      <c r="M1474" s="4">
        <f t="shared" si="474"/>
        <v>5.9651247957631607E-3</v>
      </c>
      <c r="N1474" s="4">
        <f t="shared" si="480"/>
        <v>7.3137242871922697E-3</v>
      </c>
      <c r="O1474" s="4">
        <f t="shared" si="482"/>
        <v>1.3308690203656334E-3</v>
      </c>
      <c r="P1474" s="4">
        <f t="shared" si="483"/>
        <v>0.13580629770992383</v>
      </c>
      <c r="Q1474" s="4"/>
      <c r="T1474" s="4">
        <f t="shared" si="466"/>
        <v>7.8531814910461802E-3</v>
      </c>
      <c r="U1474" s="4">
        <f t="shared" si="467"/>
        <v>7.8531814910461802E-3</v>
      </c>
      <c r="V1474" s="2">
        <f t="shared" si="475"/>
        <v>-3.7537219705628725E-3</v>
      </c>
      <c r="W1474" s="4">
        <f t="shared" si="476"/>
        <v>-1.3716184750857273E-2</v>
      </c>
      <c r="X1474" s="4">
        <f t="shared" si="477"/>
        <v>1.1650636712608216E-2</v>
      </c>
      <c r="Y1474" s="4">
        <f t="shared" si="470"/>
        <v>-1.2090819899998139E-2</v>
      </c>
      <c r="Z1474" s="4">
        <f t="shared" si="471"/>
        <v>-5.8618057882186833E-3</v>
      </c>
      <c r="AA1474" s="4">
        <f t="shared" si="481"/>
        <v>2.6848045148780927E-3</v>
      </c>
    </row>
    <row r="1475" spans="1:27" x14ac:dyDescent="0.3">
      <c r="A1475" s="1">
        <f t="shared" ref="A1475:A1538" si="484">WEEKNUM(C1475,2)</f>
        <v>46</v>
      </c>
      <c r="B1475" s="1">
        <f t="shared" ref="B1475:B1538" si="485">WEEKDAY(C1475,2)</f>
        <v>3</v>
      </c>
      <c r="C1475" s="10">
        <v>41220</v>
      </c>
      <c r="D1475" s="3">
        <v>1394.53</v>
      </c>
      <c r="E1475" s="3">
        <v>1428.27</v>
      </c>
      <c r="F1475" s="3">
        <f t="shared" si="472"/>
        <v>1416.394</v>
      </c>
      <c r="G1475" s="3">
        <f t="shared" si="478"/>
        <v>1414.0900000000001</v>
      </c>
      <c r="H1475" s="4">
        <f t="shared" ref="H1475:H1538" si="486">(D1475-D1474)/D1474</f>
        <v>-2.3705010536338202E-2</v>
      </c>
      <c r="I1475" s="4">
        <f t="shared" si="468"/>
        <v>-8.4010669355090849E-5</v>
      </c>
      <c r="J1475" s="4">
        <f t="shared" si="469"/>
        <v>-2.362099986698311E-2</v>
      </c>
      <c r="K1475" s="4">
        <f t="shared" si="473"/>
        <v>-4.5715805907350039E-3</v>
      </c>
      <c r="L1475" s="4">
        <f t="shared" si="479"/>
        <v>-8.4897448642645059E-3</v>
      </c>
      <c r="M1475" s="4">
        <f t="shared" si="474"/>
        <v>-1.5436382814386416E-2</v>
      </c>
      <c r="N1475" s="4">
        <f t="shared" si="480"/>
        <v>-1.3832217185610654E-2</v>
      </c>
      <c r="O1475" s="4">
        <f t="shared" si="482"/>
        <v>1.65216954816308E-3</v>
      </c>
      <c r="P1475" s="4">
        <f t="shared" si="483"/>
        <v>0.10888199745547079</v>
      </c>
      <c r="Q1475" s="4"/>
      <c r="T1475" s="4">
        <f t="shared" ref="T1475:T1538" si="487">(D1475-D1474)/D1474</f>
        <v>-2.3705010536338202E-2</v>
      </c>
      <c r="U1475" s="4">
        <f t="shared" ref="U1475:U1538" si="488">(D1475-D1474)/D1474</f>
        <v>-2.3705010536338202E-2</v>
      </c>
      <c r="V1475" s="2">
        <f t="shared" si="475"/>
        <v>-1.1362443030264855E-2</v>
      </c>
      <c r="W1475" s="4">
        <f t="shared" si="476"/>
        <v>-2.1248818599962166E-2</v>
      </c>
      <c r="X1475" s="4">
        <f t="shared" si="477"/>
        <v>-1.2484421028778685E-2</v>
      </c>
      <c r="Y1475" s="4">
        <f t="shared" si="470"/>
        <v>-1.6983406269154799E-2</v>
      </c>
      <c r="Z1475" s="4">
        <f t="shared" si="471"/>
        <v>-1.0785241136360969E-2</v>
      </c>
      <c r="AA1475" s="4">
        <f t="shared" si="481"/>
        <v>3.2639507687425339E-3</v>
      </c>
    </row>
    <row r="1476" spans="1:27" x14ac:dyDescent="0.3">
      <c r="A1476" s="1">
        <f t="shared" si="484"/>
        <v>46</v>
      </c>
      <c r="B1476" s="1">
        <f t="shared" si="485"/>
        <v>4</v>
      </c>
      <c r="C1476" s="10">
        <v>41221</v>
      </c>
      <c r="D1476" s="3">
        <v>1377.51</v>
      </c>
      <c r="E1476" s="3">
        <v>1394.53</v>
      </c>
      <c r="F1476" s="3">
        <f t="shared" si="472"/>
        <v>1406.3780000000002</v>
      </c>
      <c r="G1476" s="3">
        <f t="shared" si="478"/>
        <v>1410.5300000000002</v>
      </c>
      <c r="H1476" s="4">
        <f t="shared" si="486"/>
        <v>-1.2204828867073482E-2</v>
      </c>
      <c r="I1476" s="4">
        <f t="shared" ref="I1476:I1539" si="489">(E1476-D1475)/D1475</f>
        <v>0</v>
      </c>
      <c r="J1476" s="4">
        <f t="shared" ref="J1476:J1539" si="490">H1476-I1476</f>
        <v>-1.2204828867073482E-2</v>
      </c>
      <c r="K1476" s="4">
        <f t="shared" si="473"/>
        <v>1.3671272758563856E-2</v>
      </c>
      <c r="L1476" s="4">
        <f t="shared" si="479"/>
        <v>1.4104313918588424E-2</v>
      </c>
      <c r="M1476" s="4">
        <f t="shared" si="474"/>
        <v>-2.0526487189077305E-2</v>
      </c>
      <c r="N1476" s="4">
        <f t="shared" si="480"/>
        <v>-2.3409640347954459E-2</v>
      </c>
      <c r="O1476" s="4">
        <f t="shared" si="482"/>
        <v>-3.0141341986628365E-3</v>
      </c>
      <c r="P1476" s="4">
        <f t="shared" si="483"/>
        <v>9.5348282442748164E-2</v>
      </c>
      <c r="Q1476" s="4"/>
      <c r="T1476" s="4">
        <f t="shared" si="487"/>
        <v>-1.2204828867073482E-2</v>
      </c>
      <c r="U1476" s="4">
        <f t="shared" si="488"/>
        <v>-1.2204828867073482E-2</v>
      </c>
      <c r="V1476" s="2">
        <f t="shared" si="475"/>
        <v>2.3706912006195596E-2</v>
      </c>
      <c r="W1476" s="4">
        <f t="shared" si="476"/>
        <v>1.3469842886133574E-2</v>
      </c>
      <c r="X1476" s="4">
        <f t="shared" si="477"/>
        <v>-3.5080100028719682E-2</v>
      </c>
      <c r="Y1476" s="4">
        <f t="shared" si="470"/>
        <v>1.0319800807763282E-3</v>
      </c>
      <c r="Z1476" s="4">
        <f t="shared" si="471"/>
        <v>7.3437367238661962E-3</v>
      </c>
      <c r="AA1476" s="4">
        <f t="shared" si="481"/>
        <v>-5.8698704019700962E-3</v>
      </c>
    </row>
    <row r="1477" spans="1:27" x14ac:dyDescent="0.3">
      <c r="A1477" s="1">
        <f t="shared" si="484"/>
        <v>46</v>
      </c>
      <c r="B1477" s="1">
        <f t="shared" si="485"/>
        <v>5</v>
      </c>
      <c r="C1477" s="10">
        <v>41222</v>
      </c>
      <c r="D1477" s="3">
        <v>1379.85</v>
      </c>
      <c r="E1477" s="3">
        <v>1377.55</v>
      </c>
      <c r="F1477" s="3">
        <f t="shared" si="472"/>
        <v>1399.5080000000003</v>
      </c>
      <c r="G1477" s="3">
        <f t="shared" si="478"/>
        <v>1407.6399999999999</v>
      </c>
      <c r="H1477" s="4">
        <f t="shared" si="486"/>
        <v>1.6987172506914055E-3</v>
      </c>
      <c r="I1477" s="4">
        <f t="shared" si="489"/>
        <v>2.9037901721195217E-5</v>
      </c>
      <c r="J1477" s="4">
        <f t="shared" si="490"/>
        <v>1.6696793489702102E-3</v>
      </c>
      <c r="K1477" s="4">
        <f t="shared" si="473"/>
        <v>1.9537063251809525E-2</v>
      </c>
      <c r="L1477" s="4">
        <f t="shared" si="479"/>
        <v>2.411436416271218E-2</v>
      </c>
      <c r="M1477" s="4">
        <f t="shared" si="474"/>
        <v>-1.4046364865367224E-2</v>
      </c>
      <c r="N1477" s="4">
        <f t="shared" si="480"/>
        <v>-1.9742263646955163E-2</v>
      </c>
      <c r="O1477" s="4">
        <f t="shared" si="482"/>
        <v>-5.8933942095152425E-3</v>
      </c>
      <c r="P1477" s="4">
        <f t="shared" si="483"/>
        <v>9.7208969465648859E-2</v>
      </c>
      <c r="Q1477" s="4"/>
      <c r="T1477" s="4">
        <f t="shared" si="487"/>
        <v>1.6987172506914055E-3</v>
      </c>
      <c r="U1477" s="4">
        <f t="shared" si="488"/>
        <v>1.6987172506914055E-3</v>
      </c>
      <c r="V1477" s="2">
        <f t="shared" si="475"/>
        <v>2.6635015353790575E-2</v>
      </c>
      <c r="W1477" s="4">
        <f t="shared" si="476"/>
        <v>1.6368665200252631E-2</v>
      </c>
      <c r="X1477" s="4">
        <f t="shared" si="477"/>
        <v>-2.4289350869749777E-2</v>
      </c>
      <c r="Y1477" s="4">
        <f t="shared" si="470"/>
        <v>6.824631041687167E-3</v>
      </c>
      <c r="Z1477" s="4">
        <f t="shared" si="471"/>
        <v>1.3172911795805669E-2</v>
      </c>
      <c r="AA1477" s="4">
        <f t="shared" si="481"/>
        <v>-1.1487725424715045E-2</v>
      </c>
    </row>
    <row r="1478" spans="1:27" x14ac:dyDescent="0.3">
      <c r="A1478" s="1">
        <f t="shared" si="484"/>
        <v>47</v>
      </c>
      <c r="B1478" s="1">
        <f t="shared" si="485"/>
        <v>1</v>
      </c>
      <c r="C1478" s="10">
        <v>41225</v>
      </c>
      <c r="D1478" s="3">
        <v>1380.03</v>
      </c>
      <c r="E1478" s="3">
        <v>1379.86</v>
      </c>
      <c r="F1478" s="3">
        <f t="shared" si="472"/>
        <v>1392.0620000000001</v>
      </c>
      <c r="G1478" s="3">
        <f t="shared" si="478"/>
        <v>1404.3460000000002</v>
      </c>
      <c r="H1478" s="4">
        <f t="shared" si="486"/>
        <v>1.3044896184372481E-4</v>
      </c>
      <c r="I1478" s="4">
        <f t="shared" si="489"/>
        <v>7.247164546864446E-6</v>
      </c>
      <c r="J1478" s="4">
        <f t="shared" si="490"/>
        <v>1.2320179729686037E-4</v>
      </c>
      <c r="K1478" s="4">
        <f t="shared" si="473"/>
        <v>1.1030184440337903E-2</v>
      </c>
      <c r="L1478" s="4">
        <f t="shared" si="479"/>
        <v>1.9710677086479059E-2</v>
      </c>
      <c r="M1478" s="4">
        <f t="shared" si="474"/>
        <v>-8.643293186654152E-3</v>
      </c>
      <c r="N1478" s="4">
        <f t="shared" si="480"/>
        <v>-1.7314821276238374E-2</v>
      </c>
      <c r="O1478" s="4">
        <f t="shared" si="482"/>
        <v>-8.9012557698021823E-3</v>
      </c>
      <c r="P1478" s="4">
        <f t="shared" si="483"/>
        <v>9.7352099236641274E-2</v>
      </c>
      <c r="Q1478" s="4"/>
      <c r="T1478" s="4">
        <f t="shared" si="487"/>
        <v>1.3044896184372481E-4</v>
      </c>
      <c r="U1478" s="4">
        <f t="shared" si="488"/>
        <v>1.3044896184372481E-4</v>
      </c>
      <c r="V1478" s="2">
        <f t="shared" si="475"/>
        <v>2.7111642569844611E-2</v>
      </c>
      <c r="W1478" s="4">
        <f t="shared" si="476"/>
        <v>1.6840526144146089E-2</v>
      </c>
      <c r="X1478" s="4">
        <f t="shared" si="477"/>
        <v>-2.6268997925574713E-2</v>
      </c>
      <c r="Y1478" s="4">
        <f t="shared" ref="Y1478:Y1541" si="491">(SUM(D1474:D1477)*(0.99/4.01)-D1477)/D1477</f>
        <v>-1.576176961661404E-3</v>
      </c>
      <c r="Z1478" s="4">
        <f t="shared" ref="Z1478:Z1541" si="492">(SUM(D1474:D1477)*(0.995/4.005)-D1477)/D1477</f>
        <v>4.7191345998863687E-3</v>
      </c>
      <c r="AA1478" s="4">
        <f t="shared" si="481"/>
        <v>-1.7342566513486219E-2</v>
      </c>
    </row>
    <row r="1479" spans="1:27" x14ac:dyDescent="0.3">
      <c r="A1479" s="1">
        <f t="shared" si="484"/>
        <v>47</v>
      </c>
      <c r="B1479" s="1">
        <f t="shared" si="485"/>
        <v>2</v>
      </c>
      <c r="C1479" s="10">
        <v>41226</v>
      </c>
      <c r="D1479" s="3">
        <v>1374.53</v>
      </c>
      <c r="E1479" s="3">
        <v>1380.03</v>
      </c>
      <c r="F1479" s="3">
        <f t="shared" ref="F1479:F1542" si="493">AVERAGE(D1475:D1479)</f>
        <v>1381.2899999999997</v>
      </c>
      <c r="G1479" s="3">
        <f t="shared" si="478"/>
        <v>1400.6050000000002</v>
      </c>
      <c r="H1479" s="4">
        <f t="shared" si="486"/>
        <v>-3.9854206067984031E-3</v>
      </c>
      <c r="I1479" s="4">
        <f t="shared" si="489"/>
        <v>0</v>
      </c>
      <c r="J1479" s="4">
        <f t="shared" si="490"/>
        <v>-3.9854206067984031E-3</v>
      </c>
      <c r="K1479" s="4">
        <f t="shared" ref="K1479:K1542" si="494">(SUM(D1475:D1478)/4-D1478)/D1478</f>
        <v>2.13763468910083E-3</v>
      </c>
      <c r="L1479" s="4">
        <f t="shared" si="479"/>
        <v>1.7008486933053919E-2</v>
      </c>
      <c r="M1479" s="4">
        <f t="shared" ref="M1479:M1542" si="495">(D1479-F1479)/F1479</f>
        <v>-4.8939759210591292E-3</v>
      </c>
      <c r="N1479" s="4">
        <f t="shared" si="480"/>
        <v>-1.8616954815954725E-2</v>
      </c>
      <c r="O1479" s="4">
        <f t="shared" si="482"/>
        <v>-1.4052075982336151E-2</v>
      </c>
      <c r="P1479" s="4">
        <f t="shared" si="483"/>
        <v>9.2978689567430078E-2</v>
      </c>
      <c r="Q1479" s="4"/>
      <c r="T1479" s="4">
        <f t="shared" si="487"/>
        <v>-3.9854206067984031E-3</v>
      </c>
      <c r="U1479" s="4">
        <f t="shared" si="488"/>
        <v>-3.9854206067984031E-3</v>
      </c>
      <c r="V1479" s="2">
        <f t="shared" ref="V1479:V1542" si="496">(D1474-D1478)/D1478</f>
        <v>3.504271646268569E-2</v>
      </c>
      <c r="W1479" s="4">
        <f t="shared" ref="W1479:W1542" si="497">(D1474*(1-0.01)-D1478)/D1478</f>
        <v>2.46922892980589E-2</v>
      </c>
      <c r="X1479" s="4">
        <f t="shared" ref="X1479:X1542" si="498">(D1479-D1474)/D1474</f>
        <v>-3.7706788762172885E-2</v>
      </c>
      <c r="Y1479" s="4">
        <f t="shared" si="491"/>
        <v>-1.0357847040189648E-2</v>
      </c>
      <c r="Z1479" s="4">
        <f t="shared" si="492"/>
        <v>-4.117906101717468E-3</v>
      </c>
      <c r="AA1479" s="4">
        <f t="shared" si="481"/>
        <v>-2.7205758070877467E-2</v>
      </c>
    </row>
    <row r="1480" spans="1:27" x14ac:dyDescent="0.3">
      <c r="A1480" s="1">
        <f t="shared" si="484"/>
        <v>47</v>
      </c>
      <c r="B1480" s="1">
        <f t="shared" si="485"/>
        <v>3</v>
      </c>
      <c r="C1480" s="10">
        <v>41227</v>
      </c>
      <c r="D1480" s="3">
        <v>1355.49</v>
      </c>
      <c r="E1480" s="3">
        <v>1374.64</v>
      </c>
      <c r="F1480" s="3">
        <f t="shared" si="493"/>
        <v>1373.4819999999997</v>
      </c>
      <c r="G1480" s="3">
        <f t="shared" si="478"/>
        <v>1394.9380000000001</v>
      </c>
      <c r="H1480" s="4">
        <f t="shared" si="486"/>
        <v>-1.3852007595323465E-2</v>
      </c>
      <c r="I1480" s="4">
        <f t="shared" si="489"/>
        <v>8.0027354805007773E-5</v>
      </c>
      <c r="J1480" s="4">
        <f t="shared" si="490"/>
        <v>-1.3932034950128474E-2</v>
      </c>
      <c r="K1480" s="4">
        <f t="shared" si="494"/>
        <v>2.5099488552449332E-3</v>
      </c>
      <c r="L1480" s="4">
        <f t="shared" si="479"/>
        <v>1.8036064044518036E-2</v>
      </c>
      <c r="M1480" s="4">
        <f t="shared" si="495"/>
        <v>-1.3099552815398919E-2</v>
      </c>
      <c r="N1480" s="4">
        <f t="shared" si="480"/>
        <v>-2.8279393062630807E-2</v>
      </c>
      <c r="O1480" s="4">
        <f t="shared" si="482"/>
        <v>-1.582896222030436E-2</v>
      </c>
      <c r="P1480" s="4">
        <f t="shared" si="483"/>
        <v>7.7838740458015351E-2</v>
      </c>
      <c r="Q1480" s="4"/>
      <c r="T1480" s="4">
        <f t="shared" si="487"/>
        <v>-1.3852007595323465E-2</v>
      </c>
      <c r="U1480" s="4">
        <f t="shared" si="488"/>
        <v>-1.3852007595323465E-2</v>
      </c>
      <c r="V1480" s="2">
        <f t="shared" si="496"/>
        <v>1.4550428146348207E-2</v>
      </c>
      <c r="W1480" s="4">
        <f t="shared" si="497"/>
        <v>4.4049238648846602E-3</v>
      </c>
      <c r="X1480" s="4">
        <f t="shared" si="498"/>
        <v>-2.7995095121653865E-2</v>
      </c>
      <c r="Y1480" s="4">
        <f t="shared" si="491"/>
        <v>-9.9901751953192126E-3</v>
      </c>
      <c r="Z1480" s="4">
        <f t="shared" si="492"/>
        <v>-3.7479159940387533E-3</v>
      </c>
      <c r="AA1480" s="4">
        <f t="shared" si="481"/>
        <v>-3.029665474437216E-2</v>
      </c>
    </row>
    <row r="1481" spans="1:27" x14ac:dyDescent="0.3">
      <c r="A1481" s="1">
        <f t="shared" si="484"/>
        <v>47</v>
      </c>
      <c r="B1481" s="1">
        <f t="shared" si="485"/>
        <v>4</v>
      </c>
      <c r="C1481" s="10">
        <v>41228</v>
      </c>
      <c r="D1481" s="3">
        <v>1353.33</v>
      </c>
      <c r="E1481" s="3">
        <v>1355.41</v>
      </c>
      <c r="F1481" s="3">
        <f t="shared" si="493"/>
        <v>1368.646</v>
      </c>
      <c r="G1481" s="3">
        <f t="shared" si="478"/>
        <v>1387.5120000000002</v>
      </c>
      <c r="H1481" s="4">
        <f t="shared" si="486"/>
        <v>-1.5935196866078553E-3</v>
      </c>
      <c r="I1481" s="4">
        <f t="shared" si="489"/>
        <v>-5.9019247652086879E-5</v>
      </c>
      <c r="J1481" s="4">
        <f t="shared" si="490"/>
        <v>-1.5345004389557683E-3</v>
      </c>
      <c r="K1481" s="4">
        <f t="shared" si="494"/>
        <v>1.2530524017145018E-2</v>
      </c>
      <c r="L1481" s="4">
        <f t="shared" si="479"/>
        <v>2.6425868136246054E-2</v>
      </c>
      <c r="M1481" s="4">
        <f t="shared" si="495"/>
        <v>-1.1190621972372718E-2</v>
      </c>
      <c r="N1481" s="4">
        <f t="shared" si="480"/>
        <v>-2.4635462612215418E-2</v>
      </c>
      <c r="O1481" s="4">
        <f t="shared" si="482"/>
        <v>-1.3940428424700712E-2</v>
      </c>
      <c r="P1481" s="4">
        <f t="shared" si="483"/>
        <v>7.612118320610689E-2</v>
      </c>
      <c r="Q1481" s="4"/>
      <c r="T1481" s="4">
        <f t="shared" si="487"/>
        <v>-1.5935196866078553E-3</v>
      </c>
      <c r="U1481" s="4">
        <f t="shared" si="488"/>
        <v>-1.5935196866078553E-3</v>
      </c>
      <c r="V1481" s="2">
        <f t="shared" si="496"/>
        <v>1.6245047916251674E-2</v>
      </c>
      <c r="W1481" s="4">
        <f t="shared" si="497"/>
        <v>6.0825974370891083E-3</v>
      </c>
      <c r="X1481" s="4">
        <f t="shared" si="498"/>
        <v>-1.7553411590478518E-2</v>
      </c>
      <c r="Y1481" s="4">
        <f t="shared" si="491"/>
        <v>-9.4544860874259135E-5</v>
      </c>
      <c r="Z1481" s="4">
        <f t="shared" si="492"/>
        <v>6.2101087611079429E-3</v>
      </c>
      <c r="AA1481" s="4">
        <f t="shared" si="481"/>
        <v>-2.682920239082252E-2</v>
      </c>
    </row>
    <row r="1482" spans="1:27" x14ac:dyDescent="0.3">
      <c r="A1482" s="1">
        <f t="shared" si="484"/>
        <v>47</v>
      </c>
      <c r="B1482" s="1">
        <f t="shared" si="485"/>
        <v>5</v>
      </c>
      <c r="C1482" s="10">
        <v>41229</v>
      </c>
      <c r="D1482" s="3">
        <v>1359.88</v>
      </c>
      <c r="E1482" s="3">
        <v>1353.36</v>
      </c>
      <c r="F1482" s="3">
        <f t="shared" si="493"/>
        <v>1364.652</v>
      </c>
      <c r="G1482" s="3">
        <f t="shared" si="478"/>
        <v>1382.0800000000004</v>
      </c>
      <c r="H1482" s="4">
        <f t="shared" si="486"/>
        <v>4.8399133988016093E-3</v>
      </c>
      <c r="I1482" s="4">
        <f t="shared" si="489"/>
        <v>2.2167542284566748E-5</v>
      </c>
      <c r="J1482" s="4">
        <f t="shared" si="490"/>
        <v>4.8177458565170422E-3</v>
      </c>
      <c r="K1482" s="4">
        <f t="shared" si="494"/>
        <v>9.2475597230535795E-3</v>
      </c>
      <c r="L1482" s="4">
        <f t="shared" si="479"/>
        <v>2.3066559277239791E-2</v>
      </c>
      <c r="M1482" s="4">
        <f t="shared" si="495"/>
        <v>-3.4968622036973046E-3</v>
      </c>
      <c r="N1482" s="4">
        <f t="shared" si="480"/>
        <v>-1.6062746006020104E-2</v>
      </c>
      <c r="O1482" s="4">
        <f t="shared" si="482"/>
        <v>-1.2815836691473025E-2</v>
      </c>
      <c r="P1482" s="4">
        <f t="shared" si="483"/>
        <v>8.1329516539440372E-2</v>
      </c>
      <c r="Q1482" s="4"/>
      <c r="T1482" s="4">
        <f t="shared" si="487"/>
        <v>4.8399133988016093E-3</v>
      </c>
      <c r="U1482" s="4">
        <f t="shared" si="488"/>
        <v>4.8399133988016093E-3</v>
      </c>
      <c r="V1482" s="2">
        <f t="shared" si="496"/>
        <v>1.9596107379574814E-2</v>
      </c>
      <c r="W1482" s="4">
        <f t="shared" si="497"/>
        <v>9.4001463057789888E-3</v>
      </c>
      <c r="X1482" s="4">
        <f t="shared" si="498"/>
        <v>-1.4472587600101316E-2</v>
      </c>
      <c r="Y1482" s="4">
        <f t="shared" si="491"/>
        <v>-3.3365744380817555E-3</v>
      </c>
      <c r="Z1482" s="4">
        <f t="shared" si="492"/>
        <v>2.9476373777161482E-3</v>
      </c>
      <c r="AA1482" s="4">
        <f t="shared" si="481"/>
        <v>-2.4905895500418874E-2</v>
      </c>
    </row>
    <row r="1483" spans="1:27" x14ac:dyDescent="0.3">
      <c r="A1483" s="1">
        <f t="shared" si="484"/>
        <v>48</v>
      </c>
      <c r="B1483" s="1">
        <f t="shared" si="485"/>
        <v>1</v>
      </c>
      <c r="C1483" s="10">
        <v>41232</v>
      </c>
      <c r="D1483" s="3">
        <v>1386.89</v>
      </c>
      <c r="E1483" s="3">
        <v>1359.88</v>
      </c>
      <c r="F1483" s="3">
        <f t="shared" si="493"/>
        <v>1366.0239999999999</v>
      </c>
      <c r="G1483" s="3">
        <f t="shared" ref="G1483:G1546" si="499">AVERAGE(D1474:D1483)</f>
        <v>1379.0430000000001</v>
      </c>
      <c r="H1483" s="4">
        <f t="shared" si="486"/>
        <v>1.9862046651175094E-2</v>
      </c>
      <c r="I1483" s="4">
        <f t="shared" si="489"/>
        <v>0</v>
      </c>
      <c r="J1483" s="4">
        <f t="shared" si="490"/>
        <v>1.9862046651175094E-2</v>
      </c>
      <c r="K1483" s="4">
        <f t="shared" si="494"/>
        <v>6.8204547460053947E-4</v>
      </c>
      <c r="L1483" s="4">
        <f t="shared" ref="L1483:L1546" si="500">(SUM(D1474:D1482)/9-D1482)/D1482</f>
        <v>1.3450533216983225E-2</v>
      </c>
      <c r="M1483" s="4">
        <f t="shared" si="495"/>
        <v>1.5274987847944264E-2</v>
      </c>
      <c r="N1483" s="4">
        <f t="shared" ref="N1483:N1546" si="501">(D1483-G1483)/G1483</f>
        <v>5.6901778987312069E-3</v>
      </c>
      <c r="O1483" s="4">
        <f t="shared" si="482"/>
        <v>-9.3871900439113642E-3</v>
      </c>
      <c r="P1483" s="4">
        <f t="shared" si="483"/>
        <v>0.10280693384223935</v>
      </c>
      <c r="Q1483" s="4"/>
      <c r="T1483" s="4">
        <f t="shared" si="487"/>
        <v>1.9862046651175094E-2</v>
      </c>
      <c r="U1483" s="4">
        <f t="shared" si="488"/>
        <v>1.9862046651175094E-2</v>
      </c>
      <c r="V1483" s="2">
        <f t="shared" si="496"/>
        <v>1.4817483895637749E-2</v>
      </c>
      <c r="W1483" s="4">
        <f t="shared" si="497"/>
        <v>4.6693090566812924E-3</v>
      </c>
      <c r="X1483" s="4">
        <f t="shared" si="498"/>
        <v>4.970906429570464E-3</v>
      </c>
      <c r="Y1483" s="4">
        <f t="shared" si="491"/>
        <v>-1.1795286763237444E-2</v>
      </c>
      <c r="Z1483" s="4">
        <f t="shared" si="492"/>
        <v>-5.5644092412209349E-3</v>
      </c>
      <c r="AA1483" s="4">
        <f t="shared" ref="AA1483:AA1546" si="502">(F1483-F1478)/F1478</f>
        <v>-1.8704626661743683E-2</v>
      </c>
    </row>
    <row r="1484" spans="1:27" x14ac:dyDescent="0.3">
      <c r="A1484" s="1">
        <f t="shared" si="484"/>
        <v>48</v>
      </c>
      <c r="B1484" s="1">
        <f t="shared" si="485"/>
        <v>2</v>
      </c>
      <c r="C1484" s="10">
        <v>41233</v>
      </c>
      <c r="D1484" s="3">
        <v>1387.81</v>
      </c>
      <c r="E1484" s="3">
        <v>1386.82</v>
      </c>
      <c r="F1484" s="3">
        <f t="shared" si="493"/>
        <v>1368.6799999999998</v>
      </c>
      <c r="G1484" s="3">
        <f t="shared" si="499"/>
        <v>1374.9849999999997</v>
      </c>
      <c r="H1484" s="4">
        <f t="shared" si="486"/>
        <v>6.6335470008424991E-4</v>
      </c>
      <c r="I1484" s="4">
        <f t="shared" si="489"/>
        <v>-5.0472640223928147E-5</v>
      </c>
      <c r="J1484" s="4">
        <f t="shared" si="490"/>
        <v>7.1382734030817801E-4</v>
      </c>
      <c r="K1484" s="4">
        <f t="shared" si="494"/>
        <v>-1.6578459719227959E-2</v>
      </c>
      <c r="L1484" s="4">
        <f t="shared" si="500"/>
        <v>-9.6114327740486859E-3</v>
      </c>
      <c r="M1484" s="4">
        <f t="shared" si="495"/>
        <v>1.3976970511734015E-2</v>
      </c>
      <c r="N1484" s="4">
        <f t="shared" si="501"/>
        <v>9.3273744804490775E-3</v>
      </c>
      <c r="O1484" s="4">
        <f t="shared" ref="O1484:O1547" si="503">(F1484-G1484)/D1484</f>
        <v>-4.5431291026868494E-3</v>
      </c>
      <c r="P1484" s="4">
        <f t="shared" si="483"/>
        <v>0.10353848600508909</v>
      </c>
      <c r="Q1484" s="4"/>
      <c r="T1484" s="4">
        <f t="shared" si="487"/>
        <v>6.6335470008424991E-4</v>
      </c>
      <c r="U1484" s="4">
        <f t="shared" si="488"/>
        <v>6.6335470008424991E-4</v>
      </c>
      <c r="V1484" s="2">
        <f t="shared" si="496"/>
        <v>-8.9120261880899897E-3</v>
      </c>
      <c r="W1484" s="4">
        <f t="shared" si="497"/>
        <v>-1.8822905926209121E-2</v>
      </c>
      <c r="X1484" s="4">
        <f t="shared" si="498"/>
        <v>9.6614842891751887E-3</v>
      </c>
      <c r="Y1484" s="4">
        <f t="shared" si="491"/>
        <v>-2.8840573687816139E-2</v>
      </c>
      <c r="Z1484" s="4">
        <f t="shared" si="492"/>
        <v>-2.2717170956935654E-2</v>
      </c>
      <c r="AA1484" s="4">
        <f t="shared" si="502"/>
        <v>-9.1291473912066996E-3</v>
      </c>
    </row>
    <row r="1485" spans="1:27" x14ac:dyDescent="0.3">
      <c r="A1485" s="1">
        <f t="shared" si="484"/>
        <v>48</v>
      </c>
      <c r="B1485" s="1">
        <f t="shared" si="485"/>
        <v>3</v>
      </c>
      <c r="C1485" s="10">
        <v>41234</v>
      </c>
      <c r="D1485" s="3">
        <v>1391.03</v>
      </c>
      <c r="E1485" s="3">
        <v>1387.79</v>
      </c>
      <c r="F1485" s="3">
        <f t="shared" si="493"/>
        <v>1375.788</v>
      </c>
      <c r="G1485" s="3">
        <f t="shared" si="499"/>
        <v>1374.6349999999998</v>
      </c>
      <c r="H1485" s="4">
        <f t="shared" si="486"/>
        <v>2.320202333172428E-3</v>
      </c>
      <c r="I1485" s="4">
        <f t="shared" si="489"/>
        <v>-1.4411194615964586E-5</v>
      </c>
      <c r="J1485" s="4">
        <f t="shared" si="490"/>
        <v>2.3346135277883926E-3</v>
      </c>
      <c r="K1485" s="4">
        <f t="shared" si="494"/>
        <v>-1.1408261937873327E-2</v>
      </c>
      <c r="L1485" s="4">
        <f t="shared" si="500"/>
        <v>-1.0805994096214105E-2</v>
      </c>
      <c r="M1485" s="4">
        <f t="shared" si="495"/>
        <v>1.1078741782890941E-2</v>
      </c>
      <c r="N1485" s="4">
        <f t="shared" si="501"/>
        <v>1.1926802387543029E-2</v>
      </c>
      <c r="O1485" s="4">
        <f t="shared" si="503"/>
        <v>8.2888219520804544E-4</v>
      </c>
      <c r="P1485" s="4">
        <f t="shared" si="483"/>
        <v>0.10609891857506368</v>
      </c>
      <c r="Q1485" s="4"/>
      <c r="T1485" s="4">
        <f t="shared" si="487"/>
        <v>2.320202333172428E-3</v>
      </c>
      <c r="U1485" s="4">
        <f t="shared" si="488"/>
        <v>2.320202333172428E-3</v>
      </c>
      <c r="V1485" s="2">
        <f t="shared" si="496"/>
        <v>-2.3288490499419903E-2</v>
      </c>
      <c r="W1485" s="4">
        <f t="shared" si="497"/>
        <v>-3.3055605594425767E-2</v>
      </c>
      <c r="X1485" s="4">
        <f t="shared" si="498"/>
        <v>2.6219300769463414E-2</v>
      </c>
      <c r="Y1485" s="4">
        <f t="shared" si="491"/>
        <v>-2.3734842212962199E-2</v>
      </c>
      <c r="Z1485" s="4">
        <f t="shared" si="492"/>
        <v>-1.7579246569971528E-2</v>
      </c>
      <c r="AA1485" s="4">
        <f t="shared" si="502"/>
        <v>1.6789444637791159E-3</v>
      </c>
    </row>
    <row r="1486" spans="1:27" x14ac:dyDescent="0.3">
      <c r="A1486" s="1">
        <f t="shared" si="484"/>
        <v>48</v>
      </c>
      <c r="B1486" s="1">
        <f t="shared" si="485"/>
        <v>5</v>
      </c>
      <c r="C1486" s="10">
        <v>41236</v>
      </c>
      <c r="D1486" s="3">
        <v>1409.15</v>
      </c>
      <c r="E1486" s="3">
        <v>1391.03</v>
      </c>
      <c r="F1486" s="3">
        <f t="shared" si="493"/>
        <v>1386.952</v>
      </c>
      <c r="G1486" s="3">
        <f t="shared" si="499"/>
        <v>1377.799</v>
      </c>
      <c r="H1486" s="4">
        <f t="shared" si="486"/>
        <v>1.3026318627204388E-2</v>
      </c>
      <c r="I1486" s="4">
        <f t="shared" si="489"/>
        <v>0</v>
      </c>
      <c r="J1486" s="4">
        <f t="shared" si="490"/>
        <v>1.3026318627204388E-2</v>
      </c>
      <c r="K1486" s="4">
        <f t="shared" si="494"/>
        <v>-6.9211303853979099E-3</v>
      </c>
      <c r="L1486" s="4">
        <f t="shared" si="500"/>
        <v>-1.2015876325057207E-2</v>
      </c>
      <c r="M1486" s="4">
        <f t="shared" si="495"/>
        <v>1.600487976512532E-2</v>
      </c>
      <c r="N1486" s="4">
        <f t="shared" si="501"/>
        <v>2.275440757323827E-2</v>
      </c>
      <c r="O1486" s="4">
        <f t="shared" si="503"/>
        <v>6.4954050314019228E-3</v>
      </c>
      <c r="P1486" s="4">
        <f t="shared" si="483"/>
        <v>0.12050731552162865</v>
      </c>
      <c r="Q1486" s="4"/>
      <c r="T1486" s="4">
        <f t="shared" si="487"/>
        <v>1.3026318627204388E-2</v>
      </c>
      <c r="U1486" s="4">
        <f t="shared" si="488"/>
        <v>1.3026318627204388E-2</v>
      </c>
      <c r="V1486" s="2">
        <f t="shared" si="496"/>
        <v>-2.7102219218852249E-2</v>
      </c>
      <c r="W1486" s="4">
        <f t="shared" si="497"/>
        <v>-3.6831197026663764E-2</v>
      </c>
      <c r="X1486" s="4">
        <f t="shared" si="498"/>
        <v>4.124640701085483E-2</v>
      </c>
      <c r="Y1486" s="4">
        <f t="shared" si="491"/>
        <v>-1.9303659931714574E-2</v>
      </c>
      <c r="Z1486" s="4">
        <f t="shared" si="492"/>
        <v>-1.3120124577748783E-2</v>
      </c>
      <c r="AA1486" s="4">
        <f t="shared" si="502"/>
        <v>1.3375262851022135E-2</v>
      </c>
    </row>
    <row r="1487" spans="1:27" x14ac:dyDescent="0.3">
      <c r="A1487" s="1">
        <f t="shared" si="484"/>
        <v>49</v>
      </c>
      <c r="B1487" s="1">
        <f t="shared" si="485"/>
        <v>1</v>
      </c>
      <c r="C1487" s="10">
        <v>41239</v>
      </c>
      <c r="D1487" s="3">
        <v>1406.29</v>
      </c>
      <c r="E1487" s="3">
        <v>1409.15</v>
      </c>
      <c r="F1487" s="3">
        <f t="shared" si="493"/>
        <v>1396.2339999999999</v>
      </c>
      <c r="G1487" s="3">
        <f t="shared" si="499"/>
        <v>1380.443</v>
      </c>
      <c r="H1487" s="4">
        <f t="shared" si="486"/>
        <v>-2.0295923074194564E-3</v>
      </c>
      <c r="I1487" s="4">
        <f t="shared" si="489"/>
        <v>0</v>
      </c>
      <c r="J1487" s="4">
        <f t="shared" si="490"/>
        <v>-2.0295923074194564E-3</v>
      </c>
      <c r="K1487" s="4">
        <f t="shared" si="494"/>
        <v>-1.0949863392825668E-2</v>
      </c>
      <c r="L1487" s="4">
        <f t="shared" si="500"/>
        <v>-2.2409884603405577E-2</v>
      </c>
      <c r="M1487" s="4">
        <f t="shared" si="495"/>
        <v>7.202231144636243E-3</v>
      </c>
      <c r="N1487" s="4">
        <f t="shared" si="501"/>
        <v>1.8723699566008868E-2</v>
      </c>
      <c r="O1487" s="4">
        <f t="shared" si="503"/>
        <v>1.1228836157549254E-2</v>
      </c>
      <c r="P1487" s="4">
        <f t="shared" si="483"/>
        <v>0.11823314249363873</v>
      </c>
      <c r="Q1487" s="4"/>
      <c r="T1487" s="4">
        <f t="shared" si="487"/>
        <v>-2.0295923074194564E-3</v>
      </c>
      <c r="U1487" s="4">
        <f t="shared" si="488"/>
        <v>-2.0295923074194564E-3</v>
      </c>
      <c r="V1487" s="2">
        <f t="shared" si="496"/>
        <v>-3.4964340205088158E-2</v>
      </c>
      <c r="W1487" s="4">
        <f t="shared" si="497"/>
        <v>-4.4614696803037264E-2</v>
      </c>
      <c r="X1487" s="4">
        <f t="shared" si="498"/>
        <v>3.4128011295114162E-2</v>
      </c>
      <c r="Y1487" s="4">
        <f t="shared" si="491"/>
        <v>-2.3282159360496157E-2</v>
      </c>
      <c r="Z1487" s="4">
        <f t="shared" si="492"/>
        <v>-1.7123709439062752E-2</v>
      </c>
      <c r="AA1487" s="4">
        <f t="shared" si="502"/>
        <v>2.3142896504017053E-2</v>
      </c>
    </row>
    <row r="1488" spans="1:27" x14ac:dyDescent="0.3">
      <c r="A1488" s="1">
        <f t="shared" si="484"/>
        <v>49</v>
      </c>
      <c r="B1488" s="1">
        <f t="shared" si="485"/>
        <v>2</v>
      </c>
      <c r="C1488" s="10">
        <v>41240</v>
      </c>
      <c r="D1488" s="3">
        <v>1398.94</v>
      </c>
      <c r="E1488" s="3">
        <v>1406.29</v>
      </c>
      <c r="F1488" s="3">
        <f t="shared" si="493"/>
        <v>1398.6439999999998</v>
      </c>
      <c r="G1488" s="3">
        <f t="shared" si="499"/>
        <v>1382.3340000000003</v>
      </c>
      <c r="H1488" s="4">
        <f t="shared" si="486"/>
        <v>-5.2265180012656771E-3</v>
      </c>
      <c r="I1488" s="4">
        <f t="shared" si="489"/>
        <v>0</v>
      </c>
      <c r="J1488" s="4">
        <f t="shared" si="490"/>
        <v>-5.2265180012656771E-3</v>
      </c>
      <c r="K1488" s="4">
        <f t="shared" si="494"/>
        <v>-5.4896216285403631E-3</v>
      </c>
      <c r="L1488" s="4">
        <f t="shared" si="500"/>
        <v>-1.8346934921752208E-2</v>
      </c>
      <c r="M1488" s="4">
        <f t="shared" si="495"/>
        <v>2.1163355364215379E-4</v>
      </c>
      <c r="N1488" s="4">
        <f t="shared" si="501"/>
        <v>1.2013015667703872E-2</v>
      </c>
      <c r="O1488" s="4">
        <f t="shared" si="503"/>
        <v>1.1658827397886607E-2</v>
      </c>
      <c r="P1488" s="4">
        <f t="shared" si="483"/>
        <v>0.11238867684478383</v>
      </c>
      <c r="Q1488" s="4"/>
      <c r="T1488" s="4">
        <f t="shared" si="487"/>
        <v>-5.2265180012656771E-3</v>
      </c>
      <c r="U1488" s="4">
        <f t="shared" si="488"/>
        <v>-5.2265180012656771E-3</v>
      </c>
      <c r="V1488" s="2">
        <f t="shared" si="496"/>
        <v>-1.3795163159803357E-2</v>
      </c>
      <c r="W1488" s="4">
        <f t="shared" si="497"/>
        <v>-2.3657211528205279E-2</v>
      </c>
      <c r="X1488" s="4">
        <f t="shared" si="498"/>
        <v>8.6885044956701348E-3</v>
      </c>
      <c r="Y1488" s="4">
        <f t="shared" si="491"/>
        <v>-1.7890000411226892E-2</v>
      </c>
      <c r="Z1488" s="4">
        <f t="shared" si="492"/>
        <v>-1.169755158092145E-2</v>
      </c>
      <c r="AA1488" s="4">
        <f t="shared" si="502"/>
        <v>2.3879521882485148E-2</v>
      </c>
    </row>
    <row r="1489" spans="1:27" x14ac:dyDescent="0.3">
      <c r="A1489" s="1">
        <f t="shared" si="484"/>
        <v>49</v>
      </c>
      <c r="B1489" s="1">
        <f t="shared" si="485"/>
        <v>3</v>
      </c>
      <c r="C1489" s="10">
        <v>41241</v>
      </c>
      <c r="D1489" s="3">
        <v>1409.93</v>
      </c>
      <c r="E1489" s="3">
        <v>1398.77</v>
      </c>
      <c r="F1489" s="3">
        <f t="shared" si="493"/>
        <v>1403.068</v>
      </c>
      <c r="G1489" s="3">
        <f t="shared" si="499"/>
        <v>1385.874</v>
      </c>
      <c r="H1489" s="4">
        <f t="shared" si="486"/>
        <v>7.8559480749710552E-3</v>
      </c>
      <c r="I1489" s="4">
        <f t="shared" si="489"/>
        <v>-1.2152057986766605E-4</v>
      </c>
      <c r="J1489" s="4">
        <f t="shared" si="490"/>
        <v>7.9774686548387212E-3</v>
      </c>
      <c r="K1489" s="4">
        <f t="shared" si="494"/>
        <v>1.7245199937094579E-3</v>
      </c>
      <c r="L1489" s="4">
        <f t="shared" si="500"/>
        <v>-1.1250581789704383E-2</v>
      </c>
      <c r="M1489" s="4">
        <f t="shared" si="495"/>
        <v>4.8907109277669227E-3</v>
      </c>
      <c r="N1489" s="4">
        <f t="shared" si="501"/>
        <v>1.7357999356362872E-2</v>
      </c>
      <c r="O1489" s="4">
        <f t="shared" si="503"/>
        <v>1.2194931663274034E-2</v>
      </c>
      <c r="P1489" s="4">
        <f t="shared" si="483"/>
        <v>0.12112754452926222</v>
      </c>
      <c r="Q1489" s="4"/>
      <c r="T1489" s="4">
        <f t="shared" si="487"/>
        <v>7.8559480749710552E-3</v>
      </c>
      <c r="U1489" s="4">
        <f t="shared" si="488"/>
        <v>7.8559480749710552E-3</v>
      </c>
      <c r="V1489" s="2">
        <f t="shared" si="496"/>
        <v>-7.9560238466268099E-3</v>
      </c>
      <c r="W1489" s="4">
        <f t="shared" si="497"/>
        <v>-1.7876463608160472E-2</v>
      </c>
      <c r="X1489" s="4">
        <f t="shared" si="498"/>
        <v>1.5938781245271413E-2</v>
      </c>
      <c r="Y1489" s="4">
        <f t="shared" si="491"/>
        <v>-1.0765810679528842E-2</v>
      </c>
      <c r="Z1489" s="4">
        <f t="shared" si="492"/>
        <v>-4.528442053692008E-3</v>
      </c>
      <c r="AA1489" s="4">
        <f t="shared" si="502"/>
        <v>2.5124937896367414E-2</v>
      </c>
    </row>
    <row r="1490" spans="1:27" x14ac:dyDescent="0.3">
      <c r="A1490" s="1">
        <f t="shared" si="484"/>
        <v>49</v>
      </c>
      <c r="B1490" s="1">
        <f t="shared" si="485"/>
        <v>4</v>
      </c>
      <c r="C1490" s="10">
        <v>41242</v>
      </c>
      <c r="D1490" s="3">
        <v>1415.95</v>
      </c>
      <c r="E1490" s="3">
        <v>1409.96</v>
      </c>
      <c r="F1490" s="3">
        <f t="shared" si="493"/>
        <v>1408.0520000000001</v>
      </c>
      <c r="G1490" s="3">
        <f t="shared" si="499"/>
        <v>1391.9200000000003</v>
      </c>
      <c r="H1490" s="4">
        <f t="shared" si="486"/>
        <v>4.2697155177916502E-3</v>
      </c>
      <c r="I1490" s="4">
        <f t="shared" si="489"/>
        <v>2.1277652081998905E-5</v>
      </c>
      <c r="J1490" s="4">
        <f t="shared" si="490"/>
        <v>4.2484378657096514E-3</v>
      </c>
      <c r="K1490" s="4">
        <f t="shared" si="494"/>
        <v>-2.7324051548658183E-3</v>
      </c>
      <c r="L1490" s="4">
        <f t="shared" si="500"/>
        <v>-1.4667394835204468E-2</v>
      </c>
      <c r="M1490" s="4">
        <f t="shared" si="495"/>
        <v>5.6091678432329982E-3</v>
      </c>
      <c r="N1490" s="4">
        <f t="shared" si="501"/>
        <v>1.7263923213977628E-2</v>
      </c>
      <c r="O1490" s="4">
        <f t="shared" si="503"/>
        <v>1.1393057664465436E-2</v>
      </c>
      <c r="P1490" s="4">
        <f t="shared" si="483"/>
        <v>0.12591444020356246</v>
      </c>
      <c r="Q1490" s="4"/>
      <c r="T1490" s="4">
        <f t="shared" si="487"/>
        <v>4.2697155177916502E-3</v>
      </c>
      <c r="U1490" s="4">
        <f t="shared" si="488"/>
        <v>4.2697155177916502E-3</v>
      </c>
      <c r="V1490" s="2">
        <f t="shared" si="496"/>
        <v>-1.3404920811671566E-2</v>
      </c>
      <c r="W1490" s="4">
        <f t="shared" si="497"/>
        <v>-2.3270871603554854E-2</v>
      </c>
      <c r="X1490" s="4">
        <f t="shared" si="498"/>
        <v>1.7914782571188309E-2</v>
      </c>
      <c r="Y1490" s="4">
        <f t="shared" si="491"/>
        <v>-1.5167163195328872E-2</v>
      </c>
      <c r="Z1490" s="4">
        <f t="shared" si="492"/>
        <v>-8.9575461963460733E-3</v>
      </c>
      <c r="AA1490" s="4">
        <f t="shared" si="502"/>
        <v>2.3451287553024249E-2</v>
      </c>
    </row>
    <row r="1491" spans="1:27" x14ac:dyDescent="0.3">
      <c r="A1491" s="1">
        <f t="shared" si="484"/>
        <v>49</v>
      </c>
      <c r="B1491" s="1">
        <f t="shared" si="485"/>
        <v>5</v>
      </c>
      <c r="C1491" s="10">
        <v>41243</v>
      </c>
      <c r="D1491" s="3">
        <v>1416.18</v>
      </c>
      <c r="E1491" s="3">
        <v>1415.95</v>
      </c>
      <c r="F1491" s="3">
        <f t="shared" si="493"/>
        <v>1409.4580000000001</v>
      </c>
      <c r="G1491" s="3">
        <f t="shared" si="499"/>
        <v>1398.2050000000002</v>
      </c>
      <c r="H1491" s="4">
        <f t="shared" si="486"/>
        <v>1.6243511423427251E-4</v>
      </c>
      <c r="I1491" s="4">
        <f t="shared" si="489"/>
        <v>0</v>
      </c>
      <c r="J1491" s="4">
        <f t="shared" si="490"/>
        <v>1.6243511423427251E-4</v>
      </c>
      <c r="K1491" s="4">
        <f t="shared" si="494"/>
        <v>-5.7717433525195996E-3</v>
      </c>
      <c r="L1491" s="4">
        <f t="shared" si="500"/>
        <v>-1.3942739660455632E-2</v>
      </c>
      <c r="M1491" s="4">
        <f t="shared" si="495"/>
        <v>4.7692091569950862E-3</v>
      </c>
      <c r="N1491" s="4">
        <f t="shared" si="501"/>
        <v>1.2855768646228491E-2</v>
      </c>
      <c r="O1491" s="4">
        <f t="shared" si="503"/>
        <v>7.9460238105325091E-3</v>
      </c>
      <c r="P1491" s="4">
        <f t="shared" si="483"/>
        <v>0.12609732824427494</v>
      </c>
      <c r="Q1491" s="4"/>
      <c r="T1491" s="4">
        <f t="shared" si="487"/>
        <v>1.6243511423427251E-4</v>
      </c>
      <c r="U1491" s="4">
        <f t="shared" si="488"/>
        <v>1.6243511423427251E-4</v>
      </c>
      <c r="V1491" s="2">
        <f t="shared" si="496"/>
        <v>-4.802429464317211E-3</v>
      </c>
      <c r="W1491" s="4">
        <f t="shared" si="497"/>
        <v>-1.4754405169674035E-2</v>
      </c>
      <c r="X1491" s="4">
        <f t="shared" si="498"/>
        <v>4.9888230493559749E-3</v>
      </c>
      <c r="Y1491" s="4">
        <f t="shared" si="491"/>
        <v>-1.816860440797451E-2</v>
      </c>
      <c r="Z1491" s="4">
        <f t="shared" si="492"/>
        <v>-1.1977912245450278E-2</v>
      </c>
      <c r="AA1491" s="4">
        <f t="shared" si="502"/>
        <v>1.6226949454631514E-2</v>
      </c>
    </row>
    <row r="1492" spans="1:27" x14ac:dyDescent="0.3">
      <c r="A1492" s="1">
        <f t="shared" si="484"/>
        <v>50</v>
      </c>
      <c r="B1492" s="1">
        <f t="shared" si="485"/>
        <v>1</v>
      </c>
      <c r="C1492" s="10">
        <v>41246</v>
      </c>
      <c r="D1492" s="3">
        <v>1409.46</v>
      </c>
      <c r="E1492" s="3">
        <v>1416.34</v>
      </c>
      <c r="F1492" s="3">
        <f t="shared" si="493"/>
        <v>1410.0920000000001</v>
      </c>
      <c r="G1492" s="3">
        <f t="shared" si="499"/>
        <v>1403.163</v>
      </c>
      <c r="H1492" s="4">
        <f t="shared" si="486"/>
        <v>-4.7451595136211687E-3</v>
      </c>
      <c r="I1492" s="4">
        <f t="shared" si="489"/>
        <v>1.1297998841944842E-4</v>
      </c>
      <c r="J1492" s="4">
        <f t="shared" si="490"/>
        <v>-4.8581395020406174E-3</v>
      </c>
      <c r="K1492" s="4">
        <f t="shared" si="494"/>
        <v>-4.1873208207996605E-3</v>
      </c>
      <c r="L1492" s="4">
        <f t="shared" si="500"/>
        <v>-9.6856802572177943E-3</v>
      </c>
      <c r="M1492" s="4">
        <f t="shared" si="495"/>
        <v>-4.4819770624899782E-4</v>
      </c>
      <c r="N1492" s="4">
        <f t="shared" si="501"/>
        <v>4.4877181054517722E-3</v>
      </c>
      <c r="O1492" s="4">
        <f t="shared" si="503"/>
        <v>4.9160671462830357E-3</v>
      </c>
      <c r="P1492" s="4">
        <f t="shared" si="483"/>
        <v>0.12075381679389324</v>
      </c>
      <c r="Q1492" s="4"/>
      <c r="T1492" s="4">
        <f t="shared" si="487"/>
        <v>-4.7451595136211687E-3</v>
      </c>
      <c r="U1492" s="4">
        <f t="shared" si="488"/>
        <v>-4.7451595136211687E-3</v>
      </c>
      <c r="V1492" s="2">
        <f t="shared" si="496"/>
        <v>-6.9835755341835781E-3</v>
      </c>
      <c r="W1492" s="4">
        <f t="shared" si="497"/>
        <v>-1.6913739778841672E-2</v>
      </c>
      <c r="X1492" s="4">
        <f t="shared" si="498"/>
        <v>2.2541581039473174E-3</v>
      </c>
      <c r="Y1492" s="4">
        <f t="shared" si="491"/>
        <v>-1.6603937768171227E-2</v>
      </c>
      <c r="Z1492" s="4">
        <f t="shared" si="492"/>
        <v>-1.0403379991706074E-2</v>
      </c>
      <c r="AA1492" s="4">
        <f t="shared" si="502"/>
        <v>9.925270405963596E-3</v>
      </c>
    </row>
    <row r="1493" spans="1:27" x14ac:dyDescent="0.3">
      <c r="A1493" s="1">
        <f t="shared" si="484"/>
        <v>50</v>
      </c>
      <c r="B1493" s="1">
        <f t="shared" si="485"/>
        <v>2</v>
      </c>
      <c r="C1493" s="10">
        <v>41247</v>
      </c>
      <c r="D1493" s="3">
        <v>1407.05</v>
      </c>
      <c r="E1493" s="3">
        <v>1409.46</v>
      </c>
      <c r="F1493" s="3">
        <f t="shared" si="493"/>
        <v>1411.7140000000002</v>
      </c>
      <c r="G1493" s="3">
        <f t="shared" si="499"/>
        <v>1405.1790000000001</v>
      </c>
      <c r="H1493" s="4">
        <f t="shared" si="486"/>
        <v>-1.7098747037873241E-3</v>
      </c>
      <c r="I1493" s="4">
        <f t="shared" si="489"/>
        <v>0</v>
      </c>
      <c r="J1493" s="4">
        <f t="shared" si="490"/>
        <v>-1.7098747037873241E-3</v>
      </c>
      <c r="K1493" s="4">
        <f t="shared" si="494"/>
        <v>2.4264611979056324E-3</v>
      </c>
      <c r="L1493" s="4">
        <f t="shared" si="500"/>
        <v>-3.1848288627480191E-3</v>
      </c>
      <c r="M1493" s="4">
        <f t="shared" si="495"/>
        <v>-3.3037853276231687E-3</v>
      </c>
      <c r="N1493" s="4">
        <f t="shared" si="501"/>
        <v>1.3315029615443064E-3</v>
      </c>
      <c r="O1493" s="4">
        <f t="shared" si="503"/>
        <v>4.6444689243453196E-3</v>
      </c>
      <c r="P1493" s="4">
        <f t="shared" si="483"/>
        <v>0.11883746819338427</v>
      </c>
      <c r="Q1493" s="4"/>
      <c r="T1493" s="4">
        <f t="shared" si="487"/>
        <v>-1.7098747037873241E-3</v>
      </c>
      <c r="U1493" s="4">
        <f t="shared" si="488"/>
        <v>-1.7098747037873241E-3</v>
      </c>
      <c r="V1493" s="2">
        <f t="shared" si="496"/>
        <v>-7.4638514040838207E-3</v>
      </c>
      <c r="W1493" s="4">
        <f t="shared" si="497"/>
        <v>-1.7389212890042933E-2</v>
      </c>
      <c r="X1493" s="4">
        <f t="shared" si="498"/>
        <v>5.7972464866255166E-3</v>
      </c>
      <c r="Y1493" s="4">
        <f t="shared" si="491"/>
        <v>-1.0072621859424931E-2</v>
      </c>
      <c r="Z1493" s="4">
        <f t="shared" si="492"/>
        <v>-3.8308825049527518E-3</v>
      </c>
      <c r="AA1493" s="4">
        <f t="shared" si="502"/>
        <v>9.3447653584474624E-3</v>
      </c>
    </row>
    <row r="1494" spans="1:27" x14ac:dyDescent="0.3">
      <c r="A1494" s="1">
        <f t="shared" si="484"/>
        <v>50</v>
      </c>
      <c r="B1494" s="1">
        <f t="shared" si="485"/>
        <v>3</v>
      </c>
      <c r="C1494" s="10">
        <v>41248</v>
      </c>
      <c r="D1494" s="3">
        <v>1409.28</v>
      </c>
      <c r="E1494" s="3">
        <v>1407.05</v>
      </c>
      <c r="F1494" s="3">
        <f t="shared" si="493"/>
        <v>1411.5840000000001</v>
      </c>
      <c r="G1494" s="3">
        <f t="shared" si="499"/>
        <v>1407.326</v>
      </c>
      <c r="H1494" s="4">
        <f t="shared" si="486"/>
        <v>1.584876159340477E-3</v>
      </c>
      <c r="I1494" s="4">
        <f t="shared" si="489"/>
        <v>0</v>
      </c>
      <c r="J1494" s="4">
        <f t="shared" si="490"/>
        <v>1.584876159340477E-3</v>
      </c>
      <c r="K1494" s="4">
        <f t="shared" si="494"/>
        <v>3.6317117373228583E-3</v>
      </c>
      <c r="L1494" s="4">
        <f t="shared" si="500"/>
        <v>4.1852733654800409E-5</v>
      </c>
      <c r="M1494" s="4">
        <f t="shared" si="495"/>
        <v>-1.6322089227421728E-3</v>
      </c>
      <c r="N1494" s="4">
        <f t="shared" si="501"/>
        <v>1.3884487318502968E-3</v>
      </c>
      <c r="O1494" s="4">
        <f t="shared" si="503"/>
        <v>3.0214009990917621E-3</v>
      </c>
      <c r="P1494" s="4">
        <f t="shared" si="483"/>
        <v>0.12061068702290083</v>
      </c>
      <c r="Q1494" s="4"/>
      <c r="T1494" s="4">
        <f t="shared" si="487"/>
        <v>1.584876159340477E-3</v>
      </c>
      <c r="U1494" s="4">
        <f t="shared" si="488"/>
        <v>1.584876159340477E-3</v>
      </c>
      <c r="V1494" s="2">
        <f t="shared" si="496"/>
        <v>2.046835577982381E-3</v>
      </c>
      <c r="W1494" s="4">
        <f t="shared" si="497"/>
        <v>-7.9736327777975031E-3</v>
      </c>
      <c r="X1494" s="4">
        <f t="shared" si="498"/>
        <v>-4.6101579511046006E-4</v>
      </c>
      <c r="Y1494" s="4">
        <f t="shared" si="491"/>
        <v>-8.8823993815963873E-3</v>
      </c>
      <c r="Z1494" s="4">
        <f t="shared" si="492"/>
        <v>-2.6331553771422951E-3</v>
      </c>
      <c r="AA1494" s="4">
        <f t="shared" si="502"/>
        <v>6.069556144107111E-3</v>
      </c>
    </row>
    <row r="1495" spans="1:27" x14ac:dyDescent="0.3">
      <c r="A1495" s="1">
        <f t="shared" si="484"/>
        <v>50</v>
      </c>
      <c r="B1495" s="1">
        <f t="shared" si="485"/>
        <v>4</v>
      </c>
      <c r="C1495" s="10">
        <v>41249</v>
      </c>
      <c r="D1495" s="3">
        <v>1413.94</v>
      </c>
      <c r="E1495" s="3">
        <v>1409.43</v>
      </c>
      <c r="F1495" s="3">
        <f t="shared" si="493"/>
        <v>1411.182</v>
      </c>
      <c r="G1495" s="3">
        <f t="shared" si="499"/>
        <v>1409.6170000000002</v>
      </c>
      <c r="H1495" s="4">
        <f t="shared" si="486"/>
        <v>3.306653042688523E-3</v>
      </c>
      <c r="I1495" s="4">
        <f t="shared" si="489"/>
        <v>1.0643732970033702E-4</v>
      </c>
      <c r="J1495" s="4">
        <f t="shared" si="490"/>
        <v>3.200215712988186E-3</v>
      </c>
      <c r="K1495" s="4">
        <f t="shared" si="494"/>
        <v>8.6036841507726707E-4</v>
      </c>
      <c r="L1495" s="4">
        <f t="shared" si="500"/>
        <v>-1.017067817135012E-4</v>
      </c>
      <c r="M1495" s="4">
        <f t="shared" si="495"/>
        <v>1.9543900078090835E-3</v>
      </c>
      <c r="N1495" s="4">
        <f t="shared" si="501"/>
        <v>3.0667904828048076E-3</v>
      </c>
      <c r="O1495" s="4">
        <f t="shared" si="503"/>
        <v>1.1068362165295748E-3</v>
      </c>
      <c r="P1495" s="4">
        <f t="shared" si="483"/>
        <v>0.12431615776081438</v>
      </c>
      <c r="Q1495" s="4"/>
      <c r="T1495" s="4">
        <f t="shared" si="487"/>
        <v>3.306653042688523E-3</v>
      </c>
      <c r="U1495" s="4">
        <f t="shared" si="488"/>
        <v>3.306653042688523E-3</v>
      </c>
      <c r="V1495" s="2">
        <f t="shared" si="496"/>
        <v>4.7329132606721679E-3</v>
      </c>
      <c r="W1495" s="4">
        <f t="shared" si="497"/>
        <v>-5.3144158719345396E-3</v>
      </c>
      <c r="X1495" s="4">
        <f t="shared" si="498"/>
        <v>-1.4195416504820021E-3</v>
      </c>
      <c r="Y1495" s="4">
        <f t="shared" si="491"/>
        <v>-1.1619187300821418E-2</v>
      </c>
      <c r="Z1495" s="4">
        <f t="shared" si="492"/>
        <v>-5.3871994277135005E-3</v>
      </c>
      <c r="AA1495" s="4">
        <f t="shared" si="502"/>
        <v>2.2229292668167664E-3</v>
      </c>
    </row>
    <row r="1496" spans="1:27" x14ac:dyDescent="0.3">
      <c r="A1496" s="1">
        <f t="shared" si="484"/>
        <v>50</v>
      </c>
      <c r="B1496" s="1">
        <f t="shared" si="485"/>
        <v>5</v>
      </c>
      <c r="C1496" s="10">
        <v>41250</v>
      </c>
      <c r="D1496" s="3">
        <v>1418.07</v>
      </c>
      <c r="E1496" s="3">
        <v>1413.95</v>
      </c>
      <c r="F1496" s="3">
        <f t="shared" si="493"/>
        <v>1411.56</v>
      </c>
      <c r="G1496" s="3">
        <f t="shared" si="499"/>
        <v>1410.509</v>
      </c>
      <c r="H1496" s="4">
        <f t="shared" si="486"/>
        <v>2.920916021896178E-3</v>
      </c>
      <c r="I1496" s="4">
        <f t="shared" si="489"/>
        <v>7.0724358883622396E-6</v>
      </c>
      <c r="J1496" s="4">
        <f t="shared" si="490"/>
        <v>2.9138435860078158E-3</v>
      </c>
      <c r="K1496" s="4">
        <f t="shared" si="494"/>
        <v>-2.8342786822638608E-3</v>
      </c>
      <c r="L1496" s="4">
        <f t="shared" si="500"/>
        <v>-3.0207159505432814E-3</v>
      </c>
      <c r="M1496" s="4">
        <f t="shared" si="495"/>
        <v>4.6119187282155846E-3</v>
      </c>
      <c r="N1496" s="4">
        <f t="shared" si="501"/>
        <v>5.3604762536076846E-3</v>
      </c>
      <c r="O1496" s="4">
        <f t="shared" si="503"/>
        <v>7.4114818027313947E-4</v>
      </c>
      <c r="P1496" s="4">
        <f t="shared" si="483"/>
        <v>0.12760019083969468</v>
      </c>
      <c r="Q1496" s="4"/>
      <c r="T1496" s="4">
        <f t="shared" si="487"/>
        <v>2.920916021896178E-3</v>
      </c>
      <c r="U1496" s="4">
        <f t="shared" si="488"/>
        <v>2.920916021896178E-3</v>
      </c>
      <c r="V1496" s="2">
        <f t="shared" si="496"/>
        <v>1.5842256389945889E-3</v>
      </c>
      <c r="W1496" s="4">
        <f t="shared" si="497"/>
        <v>-8.4316166173954172E-3</v>
      </c>
      <c r="X1496" s="4">
        <f t="shared" si="498"/>
        <v>1.3345761132058584E-3</v>
      </c>
      <c r="Y1496" s="4">
        <f t="shared" si="491"/>
        <v>-1.5267766479243161E-2</v>
      </c>
      <c r="Z1496" s="4">
        <f t="shared" si="492"/>
        <v>-9.0587838090912289E-3</v>
      </c>
      <c r="AA1496" s="4">
        <f t="shared" si="502"/>
        <v>1.4913534138653736E-3</v>
      </c>
    </row>
    <row r="1497" spans="1:27" x14ac:dyDescent="0.3">
      <c r="A1497" s="1">
        <f t="shared" si="484"/>
        <v>51</v>
      </c>
      <c r="B1497" s="1">
        <f t="shared" si="485"/>
        <v>1</v>
      </c>
      <c r="C1497" s="10">
        <v>41253</v>
      </c>
      <c r="D1497" s="3">
        <v>1418.55</v>
      </c>
      <c r="E1497" s="3">
        <v>1418.07</v>
      </c>
      <c r="F1497" s="3">
        <f t="shared" si="493"/>
        <v>1413.3780000000002</v>
      </c>
      <c r="G1497" s="3">
        <f t="shared" si="499"/>
        <v>1411.7350000000001</v>
      </c>
      <c r="H1497" s="4">
        <f t="shared" si="486"/>
        <v>3.3848822695636902E-4</v>
      </c>
      <c r="I1497" s="4">
        <f t="shared" si="489"/>
        <v>0</v>
      </c>
      <c r="J1497" s="4">
        <f t="shared" si="490"/>
        <v>3.3848822695636902E-4</v>
      </c>
      <c r="K1497" s="4">
        <f t="shared" si="494"/>
        <v>-4.2205250798619956E-3</v>
      </c>
      <c r="L1497" s="4">
        <f t="shared" si="500"/>
        <v>-5.00132026079253E-3</v>
      </c>
      <c r="M1497" s="4">
        <f t="shared" si="495"/>
        <v>3.6593183139965371E-3</v>
      </c>
      <c r="N1497" s="4">
        <f t="shared" si="501"/>
        <v>4.8273932430660336E-3</v>
      </c>
      <c r="O1497" s="4">
        <f t="shared" si="503"/>
        <v>1.1582249480103128E-3</v>
      </c>
      <c r="P1497" s="4">
        <f t="shared" si="483"/>
        <v>0.12798187022900767</v>
      </c>
      <c r="Q1497" s="4"/>
      <c r="T1497" s="4">
        <f t="shared" si="487"/>
        <v>3.3848822695636902E-4</v>
      </c>
      <c r="U1497" s="4">
        <f t="shared" si="488"/>
        <v>3.3848822695636902E-4</v>
      </c>
      <c r="V1497" s="2">
        <f t="shared" si="496"/>
        <v>-6.0716325710295687E-3</v>
      </c>
      <c r="W1497" s="4">
        <f t="shared" si="497"/>
        <v>-1.6010916245319202E-2</v>
      </c>
      <c r="X1497" s="4">
        <f t="shared" si="498"/>
        <v>6.4492784470647751E-3</v>
      </c>
      <c r="Y1497" s="4">
        <f t="shared" si="491"/>
        <v>-1.6636728009040813E-2</v>
      </c>
      <c r="Z1497" s="4">
        <f t="shared" si="492"/>
        <v>-1.0436376983233596E-2</v>
      </c>
      <c r="AA1497" s="4">
        <f t="shared" si="502"/>
        <v>2.3303444030602668E-3</v>
      </c>
    </row>
    <row r="1498" spans="1:27" x14ac:dyDescent="0.3">
      <c r="A1498" s="1">
        <f t="shared" si="484"/>
        <v>51</v>
      </c>
      <c r="B1498" s="1">
        <f t="shared" si="485"/>
        <v>2</v>
      </c>
      <c r="C1498" s="10">
        <v>41254</v>
      </c>
      <c r="D1498" s="3">
        <v>1427.84</v>
      </c>
      <c r="E1498" s="3">
        <v>1418.55</v>
      </c>
      <c r="F1498" s="3">
        <f t="shared" si="493"/>
        <v>1417.5360000000001</v>
      </c>
      <c r="G1498" s="3">
        <f t="shared" si="499"/>
        <v>1414.625</v>
      </c>
      <c r="H1498" s="4">
        <f t="shared" si="486"/>
        <v>6.5489408198512308E-3</v>
      </c>
      <c r="I1498" s="4">
        <f t="shared" si="489"/>
        <v>0</v>
      </c>
      <c r="J1498" s="4">
        <f t="shared" si="490"/>
        <v>6.5489408198512308E-3</v>
      </c>
      <c r="K1498" s="4">
        <f t="shared" si="494"/>
        <v>-2.530753233936004E-3</v>
      </c>
      <c r="L1498" s="4">
        <f t="shared" si="500"/>
        <v>-3.8020043941582623E-3</v>
      </c>
      <c r="M1498" s="4">
        <f t="shared" si="495"/>
        <v>7.2689511941847395E-3</v>
      </c>
      <c r="N1498" s="4">
        <f t="shared" si="501"/>
        <v>9.3416983299460417E-3</v>
      </c>
      <c r="O1498" s="4">
        <f t="shared" si="503"/>
        <v>2.0387438368445051E-3</v>
      </c>
      <c r="P1498" s="4">
        <f t="shared" si="483"/>
        <v>0.13536895674300256</v>
      </c>
      <c r="Q1498" s="4"/>
      <c r="T1498" s="4">
        <f t="shared" si="487"/>
        <v>6.5489408198512308E-3</v>
      </c>
      <c r="U1498" s="4">
        <f t="shared" si="488"/>
        <v>6.5489408198512308E-3</v>
      </c>
      <c r="V1498" s="2">
        <f t="shared" si="496"/>
        <v>-8.1068696908815335E-3</v>
      </c>
      <c r="W1498" s="4">
        <f t="shared" si="497"/>
        <v>-1.8025800993972746E-2</v>
      </c>
      <c r="X1498" s="4">
        <f t="shared" si="498"/>
        <v>1.4775594328559728E-2</v>
      </c>
      <c r="Y1498" s="4">
        <f t="shared" si="491"/>
        <v>-1.4968025637502829E-2</v>
      </c>
      <c r="Z1498" s="4">
        <f t="shared" si="492"/>
        <v>-8.7571530264832134E-3</v>
      </c>
      <c r="AA1498" s="4">
        <f t="shared" si="502"/>
        <v>4.1240647893269373E-3</v>
      </c>
    </row>
    <row r="1499" spans="1:27" x14ac:dyDescent="0.3">
      <c r="A1499" s="1">
        <f t="shared" si="484"/>
        <v>51</v>
      </c>
      <c r="B1499" s="1">
        <f t="shared" si="485"/>
        <v>3</v>
      </c>
      <c r="C1499" s="10">
        <v>41255</v>
      </c>
      <c r="D1499" s="3">
        <v>1428.48</v>
      </c>
      <c r="E1499" s="3">
        <v>1427.84</v>
      </c>
      <c r="F1499" s="3">
        <f t="shared" si="493"/>
        <v>1421.3760000000002</v>
      </c>
      <c r="G1499" s="3">
        <f t="shared" si="499"/>
        <v>1416.48</v>
      </c>
      <c r="H1499" s="4">
        <f t="shared" si="486"/>
        <v>4.4822949350074246E-4</v>
      </c>
      <c r="I1499" s="4">
        <f t="shared" si="489"/>
        <v>0</v>
      </c>
      <c r="J1499" s="4">
        <f t="shared" si="490"/>
        <v>4.4822949350074246E-4</v>
      </c>
      <c r="K1499" s="4">
        <f t="shared" si="494"/>
        <v>-5.7709547288210036E-3</v>
      </c>
      <c r="L1499" s="4">
        <f t="shared" si="500"/>
        <v>-8.8898849544300374E-3</v>
      </c>
      <c r="M1499" s="4">
        <f t="shared" si="495"/>
        <v>4.9979737944075417E-3</v>
      </c>
      <c r="N1499" s="4">
        <f t="shared" si="501"/>
        <v>8.4717045069467971E-3</v>
      </c>
      <c r="O1499" s="4">
        <f t="shared" si="503"/>
        <v>3.4274193548388394E-3</v>
      </c>
      <c r="P1499" s="4">
        <f t="shared" si="483"/>
        <v>0.13587786259541995</v>
      </c>
      <c r="Q1499" s="4"/>
      <c r="T1499" s="4">
        <f t="shared" si="487"/>
        <v>4.4822949350074246E-4</v>
      </c>
      <c r="U1499" s="4">
        <f t="shared" si="488"/>
        <v>4.4822949350074246E-4</v>
      </c>
      <c r="V1499" s="2">
        <f t="shared" si="496"/>
        <v>-1.2998655311519461E-2</v>
      </c>
      <c r="W1499" s="4">
        <f t="shared" si="497"/>
        <v>-2.2868668758404355E-2</v>
      </c>
      <c r="X1499" s="4">
        <f t="shared" si="498"/>
        <v>1.362397820163491E-2</v>
      </c>
      <c r="Y1499" s="4">
        <f t="shared" si="491"/>
        <v>-1.8167825617489013E-2</v>
      </c>
      <c r="Z1499" s="4">
        <f t="shared" si="492"/>
        <v>-1.1977128544496323E-2</v>
      </c>
      <c r="AA1499" s="4">
        <f t="shared" si="502"/>
        <v>6.9368879216540735E-3</v>
      </c>
    </row>
    <row r="1500" spans="1:27" x14ac:dyDescent="0.3">
      <c r="A1500" s="1">
        <f t="shared" si="484"/>
        <v>51</v>
      </c>
      <c r="B1500" s="1">
        <f t="shared" si="485"/>
        <v>4</v>
      </c>
      <c r="C1500" s="10">
        <v>41256</v>
      </c>
      <c r="D1500" s="3">
        <v>1419.45</v>
      </c>
      <c r="E1500" s="3">
        <v>1428.48</v>
      </c>
      <c r="F1500" s="3">
        <f t="shared" si="493"/>
        <v>1422.4780000000001</v>
      </c>
      <c r="G1500" s="3">
        <f t="shared" si="499"/>
        <v>1416.83</v>
      </c>
      <c r="H1500" s="4">
        <f t="shared" si="486"/>
        <v>-6.3214045698924536E-3</v>
      </c>
      <c r="I1500" s="4">
        <f t="shared" si="489"/>
        <v>0</v>
      </c>
      <c r="J1500" s="4">
        <f t="shared" si="490"/>
        <v>-6.3214045698924536E-3</v>
      </c>
      <c r="K1500" s="4">
        <f t="shared" si="494"/>
        <v>-3.6717349910393503E-3</v>
      </c>
      <c r="L1500" s="4">
        <f t="shared" si="500"/>
        <v>-8.3593127737953913E-3</v>
      </c>
      <c r="M1500" s="4">
        <f t="shared" si="495"/>
        <v>-2.1286796702655645E-3</v>
      </c>
      <c r="N1500" s="4">
        <f t="shared" si="501"/>
        <v>1.8491985629892919E-3</v>
      </c>
      <c r="O1500" s="4">
        <f t="shared" si="503"/>
        <v>3.9790059530100657E-3</v>
      </c>
      <c r="P1500" s="4">
        <f t="shared" si="483"/>
        <v>0.12869751908396959</v>
      </c>
      <c r="Q1500" s="4"/>
      <c r="T1500" s="4">
        <f t="shared" si="487"/>
        <v>-6.3214045698924536E-3</v>
      </c>
      <c r="U1500" s="4">
        <f t="shared" si="488"/>
        <v>-6.3214045698924536E-3</v>
      </c>
      <c r="V1500" s="2">
        <f t="shared" si="496"/>
        <v>-1.017865143369173E-2</v>
      </c>
      <c r="W1500" s="4">
        <f t="shared" si="497"/>
        <v>-2.0076864919354828E-2</v>
      </c>
      <c r="X1500" s="4">
        <f t="shared" si="498"/>
        <v>3.8969121744911318E-3</v>
      </c>
      <c r="Y1500" s="4">
        <f t="shared" si="491"/>
        <v>-1.6094780689405504E-2</v>
      </c>
      <c r="Z1500" s="4">
        <f t="shared" si="492"/>
        <v>-9.8910125503961499E-3</v>
      </c>
      <c r="AA1500" s="4">
        <f t="shared" si="502"/>
        <v>8.0046372473572148E-3</v>
      </c>
    </row>
    <row r="1501" spans="1:27" x14ac:dyDescent="0.3">
      <c r="A1501" s="1">
        <f t="shared" si="484"/>
        <v>51</v>
      </c>
      <c r="B1501" s="1">
        <f t="shared" si="485"/>
        <v>5</v>
      </c>
      <c r="C1501" s="10">
        <v>41257</v>
      </c>
      <c r="D1501" s="3">
        <v>1413.58</v>
      </c>
      <c r="E1501" s="3">
        <v>1419.45</v>
      </c>
      <c r="F1501" s="3">
        <f t="shared" si="493"/>
        <v>1421.58</v>
      </c>
      <c r="G1501" s="3">
        <f t="shared" si="499"/>
        <v>1416.57</v>
      </c>
      <c r="H1501" s="4">
        <f t="shared" si="486"/>
        <v>-4.1354045581035743E-3</v>
      </c>
      <c r="I1501" s="4">
        <f t="shared" si="489"/>
        <v>0</v>
      </c>
      <c r="J1501" s="4">
        <f t="shared" si="490"/>
        <v>-4.1354045581035743E-3</v>
      </c>
      <c r="K1501" s="4">
        <f t="shared" si="494"/>
        <v>2.909577653316342E-3</v>
      </c>
      <c r="L1501" s="4">
        <f t="shared" si="500"/>
        <v>-1.7949049123097238E-3</v>
      </c>
      <c r="M1501" s="4">
        <f t="shared" si="495"/>
        <v>-5.6275411865670593E-3</v>
      </c>
      <c r="N1501" s="4">
        <f t="shared" si="501"/>
        <v>-2.1107322617308069E-3</v>
      </c>
      <c r="O1501" s="4">
        <f t="shared" si="503"/>
        <v>3.5441927588109562E-3</v>
      </c>
      <c r="P1501" s="4">
        <f t="shared" si="483"/>
        <v>0.12402989821882954</v>
      </c>
      <c r="Q1501" s="4"/>
      <c r="T1501" s="4">
        <f t="shared" si="487"/>
        <v>-4.1354045581035743E-3</v>
      </c>
      <c r="U1501" s="4">
        <f t="shared" si="488"/>
        <v>-4.1354045581035743E-3</v>
      </c>
      <c r="V1501" s="2">
        <f t="shared" si="496"/>
        <v>-9.7220754517602531E-4</v>
      </c>
      <c r="W1501" s="4">
        <f t="shared" si="497"/>
        <v>-1.0962485469724347E-2</v>
      </c>
      <c r="X1501" s="4">
        <f t="shared" si="498"/>
        <v>-3.1662752896542551E-3</v>
      </c>
      <c r="Y1501" s="4">
        <f t="shared" si="491"/>
        <v>-9.5955292999668606E-3</v>
      </c>
      <c r="Z1501" s="4">
        <f t="shared" si="492"/>
        <v>-3.3507817577530467E-3</v>
      </c>
      <c r="AA1501" s="4">
        <f t="shared" si="502"/>
        <v>7.0985292867465659E-3</v>
      </c>
    </row>
    <row r="1502" spans="1:27" x14ac:dyDescent="0.3">
      <c r="A1502" s="1">
        <f t="shared" si="484"/>
        <v>52</v>
      </c>
      <c r="B1502" s="1">
        <f t="shared" si="485"/>
        <v>1</v>
      </c>
      <c r="C1502" s="10">
        <v>41260</v>
      </c>
      <c r="D1502" s="3">
        <v>1430.36</v>
      </c>
      <c r="E1502" s="3">
        <v>1413.54</v>
      </c>
      <c r="F1502" s="3">
        <f t="shared" si="493"/>
        <v>1423.9419999999998</v>
      </c>
      <c r="G1502" s="3">
        <f t="shared" si="499"/>
        <v>1418.66</v>
      </c>
      <c r="H1502" s="4">
        <f t="shared" si="486"/>
        <v>1.1870569759051468E-2</v>
      </c>
      <c r="I1502" s="4">
        <f t="shared" si="489"/>
        <v>-2.8296948174113685E-5</v>
      </c>
      <c r="J1502" s="4">
        <f t="shared" si="490"/>
        <v>1.1898866707225583E-2</v>
      </c>
      <c r="K1502" s="4">
        <f t="shared" si="494"/>
        <v>6.1952630908756042E-3</v>
      </c>
      <c r="L1502" s="4">
        <f t="shared" si="500"/>
        <v>2.6740616024561559E-3</v>
      </c>
      <c r="M1502" s="4">
        <f t="shared" si="495"/>
        <v>4.5072060519319758E-3</v>
      </c>
      <c r="N1502" s="4">
        <f t="shared" si="501"/>
        <v>8.2472192068570472E-3</v>
      </c>
      <c r="O1502" s="4">
        <f t="shared" si="503"/>
        <v>3.6927766436419492E-3</v>
      </c>
      <c r="P1502" s="4">
        <f t="shared" si="483"/>
        <v>0.13737277353689567</v>
      </c>
      <c r="Q1502" s="4"/>
      <c r="T1502" s="4">
        <f t="shared" si="487"/>
        <v>1.1870569759051468E-2</v>
      </c>
      <c r="U1502" s="4">
        <f t="shared" si="488"/>
        <v>1.1870569759051468E-2</v>
      </c>
      <c r="V1502" s="2">
        <f t="shared" si="496"/>
        <v>3.5158958106368422E-3</v>
      </c>
      <c r="W1502" s="4">
        <f t="shared" si="497"/>
        <v>-6.51926314746956E-3</v>
      </c>
      <c r="X1502" s="4">
        <f t="shared" si="498"/>
        <v>8.3254026999400408E-3</v>
      </c>
      <c r="Y1502" s="4">
        <f t="shared" si="491"/>
        <v>-6.3508125087612067E-3</v>
      </c>
      <c r="Z1502" s="4">
        <f t="shared" si="492"/>
        <v>-8.5606216807797105E-5</v>
      </c>
      <c r="AA1502" s="4">
        <f t="shared" si="502"/>
        <v>7.4742920860517304E-3</v>
      </c>
    </row>
    <row r="1503" spans="1:27" x14ac:dyDescent="0.3">
      <c r="A1503" s="1">
        <f t="shared" si="484"/>
        <v>52</v>
      </c>
      <c r="B1503" s="1">
        <f t="shared" si="485"/>
        <v>2</v>
      </c>
      <c r="C1503" s="10">
        <v>41261</v>
      </c>
      <c r="D1503" s="3">
        <v>1446.79</v>
      </c>
      <c r="E1503" s="3">
        <v>1430.47</v>
      </c>
      <c r="F1503" s="3">
        <f t="shared" si="493"/>
        <v>1427.732</v>
      </c>
      <c r="G1503" s="3">
        <f t="shared" si="499"/>
        <v>1422.634</v>
      </c>
      <c r="H1503" s="4">
        <f t="shared" si="486"/>
        <v>1.1486618753320887E-2</v>
      </c>
      <c r="I1503" s="4">
        <f t="shared" si="489"/>
        <v>7.6903716546972329E-5</v>
      </c>
      <c r="J1503" s="4">
        <f t="shared" si="490"/>
        <v>1.1409715036773915E-2</v>
      </c>
      <c r="K1503" s="4">
        <f t="shared" si="494"/>
        <v>-5.168279314298448E-3</v>
      </c>
      <c r="L1503" s="4">
        <f t="shared" si="500"/>
        <v>-7.2778880841185825E-3</v>
      </c>
      <c r="M1503" s="4">
        <f t="shared" si="495"/>
        <v>1.3348443545427288E-2</v>
      </c>
      <c r="N1503" s="4">
        <f t="shared" si="501"/>
        <v>1.6979771325583353E-2</v>
      </c>
      <c r="O1503" s="4">
        <f t="shared" si="503"/>
        <v>3.5236627292142995E-3</v>
      </c>
      <c r="P1503" s="4">
        <f t="shared" si="483"/>
        <v>0.15043734096692118</v>
      </c>
      <c r="Q1503" s="4"/>
      <c r="T1503" s="4">
        <f t="shared" si="487"/>
        <v>1.1486618753320887E-2</v>
      </c>
      <c r="U1503" s="4">
        <f t="shared" si="488"/>
        <v>1.1486618753320887E-2</v>
      </c>
      <c r="V1503" s="2">
        <f t="shared" si="496"/>
        <v>-1.7617942336194958E-3</v>
      </c>
      <c r="W1503" s="4">
        <f t="shared" si="497"/>
        <v>-1.1744176291283244E-2</v>
      </c>
      <c r="X1503" s="4">
        <f t="shared" si="498"/>
        <v>1.3271795159121504E-2</v>
      </c>
      <c r="Y1503" s="4">
        <f t="shared" si="491"/>
        <v>-1.7572664859007932E-2</v>
      </c>
      <c r="Z1503" s="4">
        <f t="shared" si="492"/>
        <v>-1.1378215148791029E-2</v>
      </c>
      <c r="AA1503" s="4">
        <f t="shared" si="502"/>
        <v>7.1927626529413799E-3</v>
      </c>
    </row>
    <row r="1504" spans="1:27" x14ac:dyDescent="0.3">
      <c r="A1504" s="1">
        <f t="shared" si="484"/>
        <v>52</v>
      </c>
      <c r="B1504" s="1">
        <f t="shared" si="485"/>
        <v>3</v>
      </c>
      <c r="C1504" s="10">
        <v>41262</v>
      </c>
      <c r="D1504" s="3">
        <v>1435.81</v>
      </c>
      <c r="E1504" s="3">
        <v>1446.79</v>
      </c>
      <c r="F1504" s="3">
        <f t="shared" si="493"/>
        <v>1429.1979999999999</v>
      </c>
      <c r="G1504" s="3">
        <f t="shared" si="499"/>
        <v>1425.287</v>
      </c>
      <c r="H1504" s="4">
        <f t="shared" si="486"/>
        <v>-7.5892147443651246E-3</v>
      </c>
      <c r="I1504" s="4">
        <f t="shared" si="489"/>
        <v>0</v>
      </c>
      <c r="J1504" s="4">
        <f t="shared" si="490"/>
        <v>-7.5892147443651246E-3</v>
      </c>
      <c r="K1504" s="4">
        <f t="shared" si="494"/>
        <v>-1.330186136204986E-2</v>
      </c>
      <c r="L1504" s="4">
        <f t="shared" si="500"/>
        <v>-1.5670707028816892E-2</v>
      </c>
      <c r="M1504" s="4">
        <f t="shared" si="495"/>
        <v>4.6263708737348365E-3</v>
      </c>
      <c r="N1504" s="4">
        <f t="shared" si="501"/>
        <v>7.3830744264137054E-3</v>
      </c>
      <c r="O1504" s="4">
        <f t="shared" si="503"/>
        <v>2.7238980087893462E-3</v>
      </c>
      <c r="P1504" s="4">
        <f t="shared" si="483"/>
        <v>0.1417064249363868</v>
      </c>
      <c r="Q1504" s="4"/>
      <c r="T1504" s="4">
        <f t="shared" si="487"/>
        <v>-7.5892147443651246E-3</v>
      </c>
      <c r="U1504" s="4">
        <f t="shared" si="488"/>
        <v>-7.5892147443651246E-3</v>
      </c>
      <c r="V1504" s="2">
        <f t="shared" si="496"/>
        <v>-1.2655603093745426E-2</v>
      </c>
      <c r="W1504" s="4">
        <f t="shared" si="497"/>
        <v>-2.2529047062807908E-2</v>
      </c>
      <c r="X1504" s="4">
        <f t="shared" si="498"/>
        <v>5.13132840501787E-3</v>
      </c>
      <c r="Y1504" s="4">
        <f t="shared" si="491"/>
        <v>-2.5604830671750057E-2</v>
      </c>
      <c r="Z1504" s="4">
        <f t="shared" si="492"/>
        <v>-1.9461025773023409E-2</v>
      </c>
      <c r="AA1504" s="4">
        <f t="shared" si="502"/>
        <v>5.503118105272398E-3</v>
      </c>
    </row>
    <row r="1505" spans="1:27" x14ac:dyDescent="0.3">
      <c r="A1505" s="1">
        <f t="shared" si="484"/>
        <v>52</v>
      </c>
      <c r="B1505" s="1">
        <f t="shared" si="485"/>
        <v>4</v>
      </c>
      <c r="C1505" s="10">
        <v>41263</v>
      </c>
      <c r="D1505" s="3">
        <v>1443.69</v>
      </c>
      <c r="E1505" s="3">
        <v>1435.81</v>
      </c>
      <c r="F1505" s="3">
        <f t="shared" si="493"/>
        <v>1434.0459999999998</v>
      </c>
      <c r="G1505" s="3">
        <f t="shared" si="499"/>
        <v>1428.2620000000002</v>
      </c>
      <c r="H1505" s="4">
        <f t="shared" si="486"/>
        <v>5.4881913345081242E-3</v>
      </c>
      <c r="I1505" s="4">
        <f t="shared" si="489"/>
        <v>0</v>
      </c>
      <c r="J1505" s="4">
        <f t="shared" si="490"/>
        <v>5.4881913345081242E-3</v>
      </c>
      <c r="K1505" s="4">
        <f t="shared" si="494"/>
        <v>-2.9077663479152409E-3</v>
      </c>
      <c r="L1505" s="4">
        <f t="shared" si="500"/>
        <v>-6.4508690023205775E-3</v>
      </c>
      <c r="M1505" s="4">
        <f t="shared" si="495"/>
        <v>6.7250283463712E-3</v>
      </c>
      <c r="N1505" s="4">
        <f t="shared" si="501"/>
        <v>1.0801939700138968E-2</v>
      </c>
      <c r="O1505" s="4">
        <f t="shared" si="503"/>
        <v>4.0064002659848377E-3</v>
      </c>
      <c r="P1505" s="4">
        <f t="shared" si="483"/>
        <v>0.14797232824427495</v>
      </c>
      <c r="Q1505" s="4"/>
      <c r="T1505" s="4">
        <f t="shared" si="487"/>
        <v>5.4881913345081242E-3</v>
      </c>
      <c r="U1505" s="4">
        <f t="shared" si="488"/>
        <v>5.4881913345081242E-3</v>
      </c>
      <c r="V1505" s="2">
        <f t="shared" si="496"/>
        <v>-1.1394265257937958E-2</v>
      </c>
      <c r="W1505" s="4">
        <f t="shared" si="497"/>
        <v>-2.1280322605358622E-2</v>
      </c>
      <c r="X1505" s="4">
        <f t="shared" si="498"/>
        <v>1.7077036880481882E-2</v>
      </c>
      <c r="Y1505" s="4">
        <f t="shared" si="491"/>
        <v>-1.5340337839836526E-2</v>
      </c>
      <c r="Z1505" s="4">
        <f t="shared" si="492"/>
        <v>-9.131812750237939E-3</v>
      </c>
      <c r="AA1505" s="4">
        <f t="shared" si="502"/>
        <v>8.1322874589271361E-3</v>
      </c>
    </row>
    <row r="1506" spans="1:27" x14ac:dyDescent="0.3">
      <c r="A1506" s="1">
        <f t="shared" si="484"/>
        <v>52</v>
      </c>
      <c r="B1506" s="1">
        <f t="shared" si="485"/>
        <v>5</v>
      </c>
      <c r="C1506" s="10">
        <v>41264</v>
      </c>
      <c r="D1506" s="3">
        <v>1430.15</v>
      </c>
      <c r="E1506" s="3">
        <v>1443.67</v>
      </c>
      <c r="F1506" s="3">
        <f t="shared" si="493"/>
        <v>1437.36</v>
      </c>
      <c r="G1506" s="3">
        <f t="shared" si="499"/>
        <v>1429.4699999999998</v>
      </c>
      <c r="H1506" s="4">
        <f t="shared" si="486"/>
        <v>-9.3787447443703029E-3</v>
      </c>
      <c r="I1506" s="4">
        <f t="shared" si="489"/>
        <v>-1.3853389578082421E-5</v>
      </c>
      <c r="J1506" s="4">
        <f t="shared" si="490"/>
        <v>-9.3648913547922201E-3</v>
      </c>
      <c r="K1506" s="4">
        <f t="shared" si="494"/>
        <v>-3.136061065741361E-3</v>
      </c>
      <c r="L1506" s="4">
        <f t="shared" si="500"/>
        <v>-9.9020950173206619E-3</v>
      </c>
      <c r="M1506" s="4">
        <f t="shared" si="495"/>
        <v>-5.01614070239871E-3</v>
      </c>
      <c r="N1506" s="4">
        <f t="shared" si="501"/>
        <v>4.7570078420693763E-4</v>
      </c>
      <c r="O1506" s="4">
        <f t="shared" si="503"/>
        <v>5.5169038212775582E-3</v>
      </c>
      <c r="P1506" s="4">
        <f t="shared" si="483"/>
        <v>0.13720578880407139</v>
      </c>
      <c r="Q1506" s="4"/>
      <c r="T1506" s="4">
        <f t="shared" si="487"/>
        <v>-9.3787447443703029E-3</v>
      </c>
      <c r="U1506" s="4">
        <f t="shared" si="488"/>
        <v>-9.3787447443703029E-3</v>
      </c>
      <c r="V1506" s="2">
        <f t="shared" si="496"/>
        <v>-2.0856278009822142E-2</v>
      </c>
      <c r="W1506" s="4">
        <f t="shared" si="497"/>
        <v>-3.0647715229723933E-2</v>
      </c>
      <c r="X1506" s="4">
        <f t="shared" si="498"/>
        <v>1.1722010781137372E-2</v>
      </c>
      <c r="Y1506" s="4">
        <f t="shared" si="491"/>
        <v>-1.5565785990108657E-2</v>
      </c>
      <c r="Z1506" s="4">
        <f t="shared" si="492"/>
        <v>-9.3586824074033802E-3</v>
      </c>
      <c r="AA1506" s="4">
        <f t="shared" si="502"/>
        <v>1.1100324990503506E-2</v>
      </c>
    </row>
    <row r="1507" spans="1:27" x14ac:dyDescent="0.3">
      <c r="A1507" s="1">
        <f t="shared" si="484"/>
        <v>53</v>
      </c>
      <c r="B1507" s="1">
        <f t="shared" si="485"/>
        <v>1</v>
      </c>
      <c r="C1507" s="10">
        <v>41267</v>
      </c>
      <c r="D1507" s="3">
        <v>1426.66</v>
      </c>
      <c r="E1507" s="3">
        <v>1430.15</v>
      </c>
      <c r="F1507" s="3">
        <f t="shared" si="493"/>
        <v>1436.6200000000001</v>
      </c>
      <c r="G1507" s="3">
        <f t="shared" si="499"/>
        <v>1430.2809999999999</v>
      </c>
      <c r="H1507" s="4">
        <f t="shared" si="486"/>
        <v>-2.4403034646715443E-3</v>
      </c>
      <c r="I1507" s="4">
        <f t="shared" si="489"/>
        <v>0</v>
      </c>
      <c r="J1507" s="4">
        <f t="shared" si="490"/>
        <v>-2.4403034646715443E-3</v>
      </c>
      <c r="K1507" s="4">
        <f t="shared" si="494"/>
        <v>6.2650770898157789E-3</v>
      </c>
      <c r="L1507" s="4">
        <f t="shared" si="500"/>
        <v>3.7292125534615461E-4</v>
      </c>
      <c r="M1507" s="4">
        <f t="shared" si="495"/>
        <v>-6.9329398170706489E-3</v>
      </c>
      <c r="N1507" s="4">
        <f t="shared" si="501"/>
        <v>-2.5316703500919521E-3</v>
      </c>
      <c r="O1507" s="4">
        <f t="shared" si="503"/>
        <v>4.4432450618929311E-3</v>
      </c>
      <c r="P1507" s="4">
        <f t="shared" si="483"/>
        <v>0.1344306615776083</v>
      </c>
      <c r="Q1507" s="4"/>
      <c r="T1507" s="4">
        <f t="shared" si="487"/>
        <v>-2.4403034646715443E-3</v>
      </c>
      <c r="U1507" s="4">
        <f t="shared" si="488"/>
        <v>-2.4403034646715443E-3</v>
      </c>
      <c r="V1507" s="2">
        <f t="shared" si="496"/>
        <v>1.4683774429242316E-4</v>
      </c>
      <c r="W1507" s="4">
        <f t="shared" si="497"/>
        <v>-9.8546306331504744E-3</v>
      </c>
      <c r="X1507" s="4">
        <f t="shared" si="498"/>
        <v>-2.586761374758675E-3</v>
      </c>
      <c r="Y1507" s="4">
        <f t="shared" si="491"/>
        <v>-6.281869008560914E-3</v>
      </c>
      <c r="Z1507" s="4">
        <f t="shared" si="492"/>
        <v>-1.6228010620041902E-5</v>
      </c>
      <c r="AA1507" s="4">
        <f t="shared" si="502"/>
        <v>8.9034525282633281E-3</v>
      </c>
    </row>
    <row r="1508" spans="1:27" x14ac:dyDescent="0.3">
      <c r="A1508" s="1">
        <f t="shared" si="484"/>
        <v>53</v>
      </c>
      <c r="B1508" s="1">
        <f t="shared" si="485"/>
        <v>3</v>
      </c>
      <c r="C1508" s="10">
        <v>41269</v>
      </c>
      <c r="D1508" s="3">
        <v>1419.83</v>
      </c>
      <c r="E1508" s="3">
        <v>1426.66</v>
      </c>
      <c r="F1508" s="3">
        <f t="shared" si="493"/>
        <v>1431.2279999999998</v>
      </c>
      <c r="G1508" s="3">
        <f t="shared" si="499"/>
        <v>1429.48</v>
      </c>
      <c r="H1508" s="4">
        <f t="shared" si="486"/>
        <v>-4.7874055486241667E-3</v>
      </c>
      <c r="I1508" s="4">
        <f t="shared" si="489"/>
        <v>0</v>
      </c>
      <c r="J1508" s="4">
        <f t="shared" si="490"/>
        <v>-4.7874055486241667E-3</v>
      </c>
      <c r="K1508" s="4">
        <f t="shared" si="494"/>
        <v>5.1992065383481634E-3</v>
      </c>
      <c r="L1508" s="4">
        <f t="shared" si="500"/>
        <v>2.7282058950429794E-3</v>
      </c>
      <c r="M1508" s="4">
        <f t="shared" si="495"/>
        <v>-7.963790535120828E-3</v>
      </c>
      <c r="N1508" s="4">
        <f t="shared" si="501"/>
        <v>-6.7507065506338601E-3</v>
      </c>
      <c r="O1508" s="4">
        <f t="shared" si="503"/>
        <v>1.2311333046912799E-3</v>
      </c>
      <c r="P1508" s="4">
        <f t="shared" si="483"/>
        <v>0.12899968193384226</v>
      </c>
      <c r="Q1508" s="4"/>
      <c r="T1508" s="4">
        <f t="shared" si="487"/>
        <v>-4.7874055486241667E-3</v>
      </c>
      <c r="U1508" s="4">
        <f t="shared" si="488"/>
        <v>-4.7874055486241667E-3</v>
      </c>
      <c r="V1508" s="2">
        <f t="shared" si="496"/>
        <v>1.4109879018126169E-2</v>
      </c>
      <c r="W1508" s="4">
        <f t="shared" si="497"/>
        <v>3.9687802279448374E-3</v>
      </c>
      <c r="X1508" s="4">
        <f t="shared" si="498"/>
        <v>-1.8634356057202522E-2</v>
      </c>
      <c r="Y1508" s="4">
        <f t="shared" si="491"/>
        <v>-7.3344494035265245E-3</v>
      </c>
      <c r="Z1508" s="4">
        <f t="shared" si="492"/>
        <v>-1.0754451878587112E-3</v>
      </c>
      <c r="AA1508" s="4">
        <f t="shared" si="502"/>
        <v>2.4486388201706392E-3</v>
      </c>
    </row>
    <row r="1509" spans="1:27" x14ac:dyDescent="0.3">
      <c r="A1509" s="1">
        <f t="shared" si="484"/>
        <v>53</v>
      </c>
      <c r="B1509" s="1">
        <f t="shared" si="485"/>
        <v>4</v>
      </c>
      <c r="C1509" s="10">
        <v>41270</v>
      </c>
      <c r="D1509" s="3">
        <v>1418.1</v>
      </c>
      <c r="E1509" s="3">
        <v>1419.83</v>
      </c>
      <c r="F1509" s="3">
        <f t="shared" si="493"/>
        <v>1427.6860000000001</v>
      </c>
      <c r="G1509" s="3">
        <f t="shared" si="499"/>
        <v>1428.442</v>
      </c>
      <c r="H1509" s="4">
        <f t="shared" si="486"/>
        <v>-1.21845573061565E-3</v>
      </c>
      <c r="I1509" s="4">
        <f t="shared" si="489"/>
        <v>0</v>
      </c>
      <c r="J1509" s="4">
        <f t="shared" si="490"/>
        <v>-1.21845573061565E-3</v>
      </c>
      <c r="K1509" s="4">
        <f t="shared" si="494"/>
        <v>7.22093490065716E-3</v>
      </c>
      <c r="L1509" s="4">
        <f t="shared" si="500"/>
        <v>6.8748449540516664E-3</v>
      </c>
      <c r="M1509" s="4">
        <f t="shared" si="495"/>
        <v>-6.7143615612958582E-3</v>
      </c>
      <c r="N1509" s="4">
        <f t="shared" si="501"/>
        <v>-7.2400559490690547E-3</v>
      </c>
      <c r="O1509" s="4">
        <f t="shared" si="503"/>
        <v>-5.3310767928908972E-4</v>
      </c>
      <c r="P1509" s="4">
        <f t="shared" si="483"/>
        <v>0.12762404580152673</v>
      </c>
      <c r="Q1509" s="4"/>
      <c r="T1509" s="4">
        <f t="shared" si="487"/>
        <v>-1.21845573061565E-3</v>
      </c>
      <c r="U1509" s="4">
        <f t="shared" si="488"/>
        <v>-1.21845573061565E-3</v>
      </c>
      <c r="V1509" s="2">
        <f t="shared" si="496"/>
        <v>1.1254868540599944E-2</v>
      </c>
      <c r="W1509" s="4">
        <f t="shared" si="497"/>
        <v>1.1423198551939993E-3</v>
      </c>
      <c r="X1509" s="4">
        <f t="shared" si="498"/>
        <v>-1.2334501083012402E-2</v>
      </c>
      <c r="Y1509" s="4">
        <f t="shared" si="491"/>
        <v>-5.3379296242886407E-3</v>
      </c>
      <c r="Z1509" s="4">
        <f t="shared" si="492"/>
        <v>9.3366314721988032E-4</v>
      </c>
      <c r="AA1509" s="4">
        <f t="shared" si="502"/>
        <v>-1.0579359892749056E-3</v>
      </c>
    </row>
    <row r="1510" spans="1:27" x14ac:dyDescent="0.3">
      <c r="A1510" s="1">
        <f t="shared" si="484"/>
        <v>53</v>
      </c>
      <c r="B1510" s="1">
        <f t="shared" si="485"/>
        <v>5</v>
      </c>
      <c r="C1510" s="10">
        <v>41271</v>
      </c>
      <c r="D1510" s="3">
        <v>1402.43</v>
      </c>
      <c r="E1510" s="3">
        <v>1418.1</v>
      </c>
      <c r="F1510" s="3">
        <f t="shared" si="493"/>
        <v>1419.434</v>
      </c>
      <c r="G1510" s="3">
        <f t="shared" si="499"/>
        <v>1426.74</v>
      </c>
      <c r="H1510" s="4">
        <f t="shared" si="486"/>
        <v>-1.1049996474155452E-2</v>
      </c>
      <c r="I1510" s="4">
        <f t="shared" si="489"/>
        <v>0</v>
      </c>
      <c r="J1510" s="4">
        <f t="shared" si="490"/>
        <v>-1.1049996474155452E-2</v>
      </c>
      <c r="K1510" s="4">
        <f t="shared" si="494"/>
        <v>3.938368239193313E-3</v>
      </c>
      <c r="L1510" s="4">
        <f t="shared" si="500"/>
        <v>7.9973987103244513E-3</v>
      </c>
      <c r="M1510" s="4">
        <f t="shared" si="495"/>
        <v>-1.1979422784011026E-2</v>
      </c>
      <c r="N1510" s="4">
        <f t="shared" si="501"/>
        <v>-1.7038843797748674E-2</v>
      </c>
      <c r="O1510" s="4">
        <f t="shared" si="503"/>
        <v>-5.2095291743616719E-3</v>
      </c>
      <c r="P1510" s="4">
        <f t="shared" si="483"/>
        <v>0.11516380407124695</v>
      </c>
      <c r="Q1510" s="4"/>
      <c r="T1510" s="4">
        <f t="shared" si="487"/>
        <v>-1.1049996474155452E-2</v>
      </c>
      <c r="U1510" s="4">
        <f t="shared" si="488"/>
        <v>-1.1049996474155452E-2</v>
      </c>
      <c r="V1510" s="2">
        <f t="shared" si="496"/>
        <v>1.8045271842606406E-2</v>
      </c>
      <c r="W1510" s="4">
        <f t="shared" si="497"/>
        <v>7.8648191241803989E-3</v>
      </c>
      <c r="X1510" s="4">
        <f t="shared" si="498"/>
        <v>-2.8579542699610019E-2</v>
      </c>
      <c r="Y1510" s="4">
        <f t="shared" si="491"/>
        <v>-8.5795665268814589E-3</v>
      </c>
      <c r="Z1510" s="4">
        <f t="shared" si="492"/>
        <v>-2.3284130856456803E-3</v>
      </c>
      <c r="AA1510" s="4">
        <f t="shared" si="502"/>
        <v>-1.0189352363871071E-2</v>
      </c>
    </row>
    <row r="1511" spans="1:27" x14ac:dyDescent="0.3">
      <c r="A1511" s="1">
        <f t="shared" si="484"/>
        <v>54</v>
      </c>
      <c r="B1511" s="1">
        <f t="shared" si="485"/>
        <v>1</v>
      </c>
      <c r="C1511" s="10">
        <v>41274</v>
      </c>
      <c r="D1511" s="3">
        <v>1426.19</v>
      </c>
      <c r="E1511" s="3">
        <v>1402.43</v>
      </c>
      <c r="F1511" s="3">
        <f t="shared" si="493"/>
        <v>1418.6420000000003</v>
      </c>
      <c r="G1511" s="3">
        <f t="shared" si="499"/>
        <v>1428.001</v>
      </c>
      <c r="H1511" s="4">
        <f t="shared" si="486"/>
        <v>1.6942022061707172E-2</v>
      </c>
      <c r="I1511" s="4">
        <f t="shared" si="489"/>
        <v>0</v>
      </c>
      <c r="J1511" s="4">
        <f t="shared" si="490"/>
        <v>1.6942022061707172E-2</v>
      </c>
      <c r="K1511" s="4">
        <f t="shared" si="494"/>
        <v>1.0214413553617682E-2</v>
      </c>
      <c r="L1511" s="4">
        <f t="shared" si="500"/>
        <v>1.8376833226772193E-2</v>
      </c>
      <c r="M1511" s="4">
        <f t="shared" si="495"/>
        <v>5.3205812319103568E-3</v>
      </c>
      <c r="N1511" s="4">
        <f t="shared" si="501"/>
        <v>-1.2682063948133942E-3</v>
      </c>
      <c r="O1511" s="4">
        <f t="shared" si="503"/>
        <v>-6.5622392528342614E-3</v>
      </c>
      <c r="P1511" s="4">
        <f t="shared" si="483"/>
        <v>0.13405693384223932</v>
      </c>
      <c r="Q1511" s="4"/>
      <c r="T1511" s="4">
        <f t="shared" si="487"/>
        <v>1.6942022061707172E-2</v>
      </c>
      <c r="U1511" s="4">
        <f t="shared" si="488"/>
        <v>1.6942022061707172E-2</v>
      </c>
      <c r="V1511" s="2">
        <f t="shared" si="496"/>
        <v>1.9765692405325063E-2</v>
      </c>
      <c r="W1511" s="4">
        <f t="shared" si="497"/>
        <v>9.5680354812717888E-3</v>
      </c>
      <c r="X1511" s="4">
        <f t="shared" si="498"/>
        <v>-2.7689403209453806E-3</v>
      </c>
      <c r="Y1511" s="4">
        <f t="shared" si="491"/>
        <v>-2.3817761415645786E-3</v>
      </c>
      <c r="Z1511" s="4">
        <f t="shared" si="492"/>
        <v>3.9084559159545743E-3</v>
      </c>
      <c r="AA1511" s="4">
        <f t="shared" si="502"/>
        <v>-1.3022485668169157E-2</v>
      </c>
    </row>
    <row r="1512" spans="1:27" x14ac:dyDescent="0.3">
      <c r="A1512" s="1">
        <f t="shared" si="484"/>
        <v>1</v>
      </c>
      <c r="B1512" s="1">
        <f t="shared" si="485"/>
        <v>3</v>
      </c>
      <c r="C1512" s="10">
        <v>41276</v>
      </c>
      <c r="D1512" s="3">
        <v>1462.42</v>
      </c>
      <c r="E1512" s="3">
        <v>1426.19</v>
      </c>
      <c r="F1512" s="3">
        <f t="shared" si="493"/>
        <v>1425.7939999999999</v>
      </c>
      <c r="G1512" s="3">
        <f t="shared" si="499"/>
        <v>1431.2070000000001</v>
      </c>
      <c r="H1512" s="4">
        <f t="shared" si="486"/>
        <v>2.5403347380082611E-2</v>
      </c>
      <c r="I1512" s="4">
        <f t="shared" si="489"/>
        <v>0</v>
      </c>
      <c r="J1512" s="4">
        <f t="shared" si="490"/>
        <v>2.5403347380082611E-2</v>
      </c>
      <c r="K1512" s="4">
        <f t="shared" si="494"/>
        <v>-6.6979154250136628E-3</v>
      </c>
      <c r="L1512" s="4">
        <f t="shared" si="500"/>
        <v>1.0860326386308949E-3</v>
      </c>
      <c r="M1512" s="4">
        <f t="shared" si="495"/>
        <v>2.5688142887401833E-2</v>
      </c>
      <c r="N1512" s="4">
        <f t="shared" si="501"/>
        <v>2.1808864825283807E-2</v>
      </c>
      <c r="O1512" s="4">
        <f t="shared" si="503"/>
        <v>-3.7013990508884165E-3</v>
      </c>
      <c r="P1512" s="4">
        <f t="shared" ref="P1512:P1575" si="504">(D1512-1426.19)/1426.19</f>
        <v>2.5403347380082611E-2</v>
      </c>
      <c r="Q1512" s="4"/>
      <c r="T1512" s="4">
        <f t="shared" si="487"/>
        <v>2.5403347380082611E-2</v>
      </c>
      <c r="U1512" s="4">
        <f t="shared" si="488"/>
        <v>2.5403347380082611E-2</v>
      </c>
      <c r="V1512" s="2">
        <f t="shared" si="496"/>
        <v>3.295493587811072E-4</v>
      </c>
      <c r="W1512" s="4">
        <f t="shared" si="497"/>
        <v>-9.6737461348066506E-3</v>
      </c>
      <c r="X1512" s="4">
        <f t="shared" si="498"/>
        <v>2.5065537689428447E-2</v>
      </c>
      <c r="Y1512" s="4">
        <f t="shared" si="491"/>
        <v>-1.9083228200262894E-2</v>
      </c>
      <c r="Z1512" s="4">
        <f t="shared" si="492"/>
        <v>-1.2898302969177138E-2</v>
      </c>
      <c r="AA1512" s="4">
        <f t="shared" si="502"/>
        <v>-7.5357436204426002E-3</v>
      </c>
    </row>
    <row r="1513" spans="1:27" x14ac:dyDescent="0.3">
      <c r="A1513" s="1">
        <f t="shared" si="484"/>
        <v>1</v>
      </c>
      <c r="B1513" s="1">
        <f t="shared" si="485"/>
        <v>4</v>
      </c>
      <c r="C1513" s="10">
        <v>41277</v>
      </c>
      <c r="D1513" s="3">
        <v>1459.37</v>
      </c>
      <c r="E1513" s="3">
        <v>1462.42</v>
      </c>
      <c r="F1513" s="3">
        <f t="shared" si="493"/>
        <v>1433.7019999999998</v>
      </c>
      <c r="G1513" s="3">
        <f t="shared" si="499"/>
        <v>1432.4650000000001</v>
      </c>
      <c r="H1513" s="4">
        <f t="shared" si="486"/>
        <v>-2.0855841687067887E-3</v>
      </c>
      <c r="I1513" s="4">
        <f t="shared" si="489"/>
        <v>0</v>
      </c>
      <c r="J1513" s="4">
        <f t="shared" si="490"/>
        <v>-2.0855841687067887E-3</v>
      </c>
      <c r="K1513" s="4">
        <f t="shared" si="494"/>
        <v>-2.4025245825412819E-2</v>
      </c>
      <c r="L1513" s="4">
        <f t="shared" si="500"/>
        <v>-2.2527348124645685E-2</v>
      </c>
      <c r="M1513" s="4">
        <f t="shared" si="495"/>
        <v>1.7903302080906718E-2</v>
      </c>
      <c r="N1513" s="4">
        <f t="shared" si="501"/>
        <v>1.8782308817318218E-2</v>
      </c>
      <c r="O1513" s="4">
        <f t="shared" si="503"/>
        <v>8.4762603041012589E-4</v>
      </c>
      <c r="P1513" s="4">
        <f t="shared" si="504"/>
        <v>2.3264782392247763E-2</v>
      </c>
      <c r="Q1513" s="4"/>
      <c r="T1513" s="4">
        <f t="shared" si="487"/>
        <v>-2.0855841687067887E-3</v>
      </c>
      <c r="U1513" s="4">
        <f t="shared" si="488"/>
        <v>-2.0855841687067887E-3</v>
      </c>
      <c r="V1513" s="2">
        <f t="shared" si="496"/>
        <v>-2.9122960572202337E-2</v>
      </c>
      <c r="W1513" s="4">
        <f t="shared" si="497"/>
        <v>-3.8831730966480328E-2</v>
      </c>
      <c r="X1513" s="4">
        <f t="shared" si="498"/>
        <v>2.7848404386440605E-2</v>
      </c>
      <c r="Y1513" s="4">
        <f t="shared" si="491"/>
        <v>-3.6194507099410196E-2</v>
      </c>
      <c r="Z1513" s="4">
        <f t="shared" si="492"/>
        <v>-3.011747275534158E-2</v>
      </c>
      <c r="AA1513" s="4">
        <f t="shared" si="502"/>
        <v>1.7285855223625676E-3</v>
      </c>
    </row>
    <row r="1514" spans="1:27" x14ac:dyDescent="0.3">
      <c r="A1514" s="1">
        <f t="shared" si="484"/>
        <v>1</v>
      </c>
      <c r="B1514" s="1">
        <f t="shared" si="485"/>
        <v>5</v>
      </c>
      <c r="C1514" s="10">
        <v>41278</v>
      </c>
      <c r="D1514" s="3">
        <v>1466.47</v>
      </c>
      <c r="E1514" s="3">
        <v>1459.37</v>
      </c>
      <c r="F1514" s="3">
        <f t="shared" si="493"/>
        <v>1443.376</v>
      </c>
      <c r="G1514" s="3">
        <f t="shared" si="499"/>
        <v>1435.5309999999999</v>
      </c>
      <c r="H1514" s="4">
        <f t="shared" si="486"/>
        <v>4.8651130282246014E-3</v>
      </c>
      <c r="I1514" s="4">
        <f t="shared" si="489"/>
        <v>0</v>
      </c>
      <c r="J1514" s="4">
        <f t="shared" si="490"/>
        <v>4.8651130282246014E-3</v>
      </c>
      <c r="K1514" s="4">
        <f t="shared" si="494"/>
        <v>-1.491568279463051E-2</v>
      </c>
      <c r="L1514" s="4">
        <f t="shared" si="500"/>
        <v>-1.8690713572751698E-2</v>
      </c>
      <c r="M1514" s="4">
        <f t="shared" si="495"/>
        <v>1.5999988914877378E-2</v>
      </c>
      <c r="N1514" s="4">
        <f t="shared" si="501"/>
        <v>2.155230364234564E-2</v>
      </c>
      <c r="O1514" s="4">
        <f t="shared" si="503"/>
        <v>5.3495809665387133E-3</v>
      </c>
      <c r="P1514" s="4">
        <f t="shared" si="504"/>
        <v>2.8243081216387699E-2</v>
      </c>
      <c r="Q1514" s="4"/>
      <c r="T1514" s="4">
        <f t="shared" si="487"/>
        <v>4.8651130282246014E-3</v>
      </c>
      <c r="U1514" s="4">
        <f t="shared" si="488"/>
        <v>4.8651130282246014E-3</v>
      </c>
      <c r="V1514" s="2">
        <f t="shared" si="496"/>
        <v>-2.8279326010538782E-2</v>
      </c>
      <c r="W1514" s="4">
        <f t="shared" si="497"/>
        <v>-3.7996532750433423E-2</v>
      </c>
      <c r="X1514" s="4">
        <f t="shared" si="498"/>
        <v>3.4109019110076952E-2</v>
      </c>
      <c r="Y1514" s="4">
        <f t="shared" si="491"/>
        <v>-2.7198529642577796E-2</v>
      </c>
      <c r="Z1514" s="4">
        <f t="shared" si="492"/>
        <v>-2.1064773413890014E-2</v>
      </c>
      <c r="AA1514" s="4">
        <f t="shared" si="502"/>
        <v>1.0989811485158379E-2</v>
      </c>
    </row>
    <row r="1515" spans="1:27" x14ac:dyDescent="0.3">
      <c r="A1515" s="1">
        <f t="shared" si="484"/>
        <v>2</v>
      </c>
      <c r="B1515" s="1">
        <f t="shared" si="485"/>
        <v>1</v>
      </c>
      <c r="C1515" s="10">
        <v>41281</v>
      </c>
      <c r="D1515" s="3">
        <v>1461.89</v>
      </c>
      <c r="E1515" s="3">
        <v>1466.47</v>
      </c>
      <c r="F1515" s="3">
        <f t="shared" si="493"/>
        <v>1455.268</v>
      </c>
      <c r="G1515" s="3">
        <f t="shared" si="499"/>
        <v>1437.3510000000001</v>
      </c>
      <c r="H1515" s="4">
        <f t="shared" si="486"/>
        <v>-3.1231460582213937E-3</v>
      </c>
      <c r="I1515" s="4">
        <f t="shared" si="489"/>
        <v>0</v>
      </c>
      <c r="J1515" s="4">
        <f t="shared" si="490"/>
        <v>-3.1231460582213937E-3</v>
      </c>
      <c r="K1515" s="4">
        <f t="shared" si="494"/>
        <v>-8.767652935280007E-3</v>
      </c>
      <c r="L1515" s="4">
        <f t="shared" si="500"/>
        <v>-2.1715790677992317E-2</v>
      </c>
      <c r="M1515" s="4">
        <f t="shared" si="495"/>
        <v>4.5503646063818287E-3</v>
      </c>
      <c r="N1515" s="4">
        <f t="shared" si="501"/>
        <v>1.7072378284775248E-2</v>
      </c>
      <c r="O1515" s="4">
        <f t="shared" si="503"/>
        <v>1.225605209694294E-2</v>
      </c>
      <c r="P1515" s="4">
        <f t="shared" si="504"/>
        <v>2.5031727890393318E-2</v>
      </c>
      <c r="Q1515" s="4"/>
      <c r="T1515" s="4">
        <f t="shared" si="487"/>
        <v>-3.1231460582213937E-3</v>
      </c>
      <c r="U1515" s="4">
        <f t="shared" si="488"/>
        <v>-3.1231460582213937E-3</v>
      </c>
      <c r="V1515" s="2">
        <f t="shared" si="496"/>
        <v>-4.3669492045524262E-2</v>
      </c>
      <c r="W1515" s="4">
        <f t="shared" si="497"/>
        <v>-5.3232797125069044E-2</v>
      </c>
      <c r="X1515" s="4">
        <f t="shared" si="498"/>
        <v>4.2397838038262185E-2</v>
      </c>
      <c r="Y1515" s="4">
        <f t="shared" si="491"/>
        <v>-2.1127158509653028E-2</v>
      </c>
      <c r="Z1515" s="4">
        <f t="shared" si="492"/>
        <v>-1.4955120769641594E-2</v>
      </c>
      <c r="AA1515" s="4">
        <f t="shared" si="502"/>
        <v>2.5245273820410152E-2</v>
      </c>
    </row>
    <row r="1516" spans="1:27" x14ac:dyDescent="0.3">
      <c r="A1516" s="1">
        <f t="shared" si="484"/>
        <v>2</v>
      </c>
      <c r="B1516" s="1">
        <f t="shared" si="485"/>
        <v>2</v>
      </c>
      <c r="C1516" s="10">
        <v>41282</v>
      </c>
      <c r="D1516" s="3">
        <v>1457.15</v>
      </c>
      <c r="E1516" s="3">
        <v>1461.89</v>
      </c>
      <c r="F1516" s="3">
        <f t="shared" si="493"/>
        <v>1461.4600000000003</v>
      </c>
      <c r="G1516" s="3">
        <f t="shared" si="499"/>
        <v>1440.0509999999999</v>
      </c>
      <c r="H1516" s="4">
        <f t="shared" si="486"/>
        <v>-3.2423780174979026E-3</v>
      </c>
      <c r="I1516" s="4">
        <f t="shared" si="489"/>
        <v>0</v>
      </c>
      <c r="J1516" s="4">
        <f t="shared" si="490"/>
        <v>-3.2423780174979026E-3</v>
      </c>
      <c r="K1516" s="4">
        <f t="shared" si="494"/>
        <v>4.4291978192616157E-4</v>
      </c>
      <c r="L1516" s="4">
        <f t="shared" si="500"/>
        <v>-1.6238491876193865E-2</v>
      </c>
      <c r="M1516" s="4">
        <f t="shared" si="495"/>
        <v>-2.9491056888318341E-3</v>
      </c>
      <c r="N1516" s="4">
        <f t="shared" si="501"/>
        <v>1.18738850221278E-2</v>
      </c>
      <c r="O1516" s="4">
        <f t="shared" si="503"/>
        <v>1.4692378958926899E-2</v>
      </c>
      <c r="P1516" s="4">
        <f t="shared" si="504"/>
        <v>2.1708187548643613E-2</v>
      </c>
      <c r="Q1516" s="4"/>
      <c r="T1516" s="4">
        <f t="shared" si="487"/>
        <v>-3.2423780174979026E-3</v>
      </c>
      <c r="U1516" s="4">
        <f t="shared" si="488"/>
        <v>-3.2423780174979026E-3</v>
      </c>
      <c r="V1516" s="2">
        <f t="shared" si="496"/>
        <v>-2.4420442030522162E-2</v>
      </c>
      <c r="W1516" s="4">
        <f t="shared" si="497"/>
        <v>-3.4176237610216917E-2</v>
      </c>
      <c r="X1516" s="4">
        <f t="shared" si="498"/>
        <v>2.1708187548643613E-2</v>
      </c>
      <c r="Y1516" s="4">
        <f t="shared" si="491"/>
        <v>-1.2031430838796131E-2</v>
      </c>
      <c r="Z1516" s="4">
        <f t="shared" si="492"/>
        <v>-5.8020422641533375E-3</v>
      </c>
      <c r="AA1516" s="4">
        <f t="shared" si="502"/>
        <v>3.0182385689976735E-2</v>
      </c>
    </row>
    <row r="1517" spans="1:27" x14ac:dyDescent="0.3">
      <c r="A1517" s="1">
        <f t="shared" si="484"/>
        <v>2</v>
      </c>
      <c r="B1517" s="1">
        <f t="shared" si="485"/>
        <v>3</v>
      </c>
      <c r="C1517" s="10">
        <v>41283</v>
      </c>
      <c r="D1517" s="3">
        <v>1461.02</v>
      </c>
      <c r="E1517" s="3">
        <v>1457.15</v>
      </c>
      <c r="F1517" s="3">
        <f t="shared" si="493"/>
        <v>1461.1800000000003</v>
      </c>
      <c r="G1517" s="3">
        <f t="shared" si="499"/>
        <v>1443.4869999999999</v>
      </c>
      <c r="H1517" s="4">
        <f t="shared" si="486"/>
        <v>2.6558693339737778E-3</v>
      </c>
      <c r="I1517" s="4">
        <f t="shared" si="489"/>
        <v>0</v>
      </c>
      <c r="J1517" s="4">
        <f t="shared" si="490"/>
        <v>2.6558693339737778E-3</v>
      </c>
      <c r="K1517" s="4">
        <f t="shared" si="494"/>
        <v>2.7931235631199008E-3</v>
      </c>
      <c r="L1517" s="4">
        <f t="shared" si="500"/>
        <v>-1.0713455108335664E-2</v>
      </c>
      <c r="M1517" s="4">
        <f t="shared" si="495"/>
        <v>-1.095005406591311E-4</v>
      </c>
      <c r="N1517" s="4">
        <f t="shared" si="501"/>
        <v>1.2146281885462169E-2</v>
      </c>
      <c r="O1517" s="4">
        <f t="shared" si="503"/>
        <v>1.2110032716869336E-2</v>
      </c>
      <c r="P1517" s="4">
        <f t="shared" si="504"/>
        <v>2.4421710992223986E-2</v>
      </c>
      <c r="Q1517" s="4"/>
      <c r="T1517" s="4">
        <f t="shared" si="487"/>
        <v>2.6558693339737778E-3</v>
      </c>
      <c r="U1517" s="4">
        <f t="shared" si="488"/>
        <v>2.6558693339737778E-3</v>
      </c>
      <c r="V1517" s="2">
        <f t="shared" si="496"/>
        <v>3.6166489379953893E-3</v>
      </c>
      <c r="W1517" s="4">
        <f t="shared" si="497"/>
        <v>-6.4195175513845461E-3</v>
      </c>
      <c r="X1517" s="4">
        <f t="shared" si="498"/>
        <v>-9.5731732334082607E-4</v>
      </c>
      <c r="Y1517" s="4">
        <f t="shared" si="491"/>
        <v>-9.7105313441509713E-3</v>
      </c>
      <c r="Z1517" s="4">
        <f t="shared" si="492"/>
        <v>-3.4665089185475931E-3</v>
      </c>
      <c r="AA1517" s="4">
        <f t="shared" si="502"/>
        <v>2.4818452034445666E-2</v>
      </c>
    </row>
    <row r="1518" spans="1:27" x14ac:dyDescent="0.3">
      <c r="A1518" s="1">
        <f t="shared" si="484"/>
        <v>2</v>
      </c>
      <c r="B1518" s="1">
        <f t="shared" si="485"/>
        <v>4</v>
      </c>
      <c r="C1518" s="10">
        <v>41284</v>
      </c>
      <c r="D1518" s="3">
        <v>1472.12</v>
      </c>
      <c r="E1518" s="3">
        <v>1464.64</v>
      </c>
      <c r="F1518" s="3">
        <f t="shared" si="493"/>
        <v>1463.73</v>
      </c>
      <c r="G1518" s="3">
        <f t="shared" si="499"/>
        <v>1448.7159999999999</v>
      </c>
      <c r="H1518" s="4">
        <f t="shared" si="486"/>
        <v>7.5974319311165554E-3</v>
      </c>
      <c r="I1518" s="4">
        <f t="shared" si="489"/>
        <v>2.4777210442020769E-3</v>
      </c>
      <c r="J1518" s="4">
        <f t="shared" si="490"/>
        <v>5.1197108869144789E-3</v>
      </c>
      <c r="K1518" s="4">
        <f t="shared" si="494"/>
        <v>4.1922766286579371E-4</v>
      </c>
      <c r="L1518" s="4">
        <f t="shared" si="500"/>
        <v>-1.020139658898893E-2</v>
      </c>
      <c r="M1518" s="4">
        <f t="shared" si="495"/>
        <v>5.7319314354422422E-3</v>
      </c>
      <c r="N1518" s="4">
        <f t="shared" si="501"/>
        <v>1.6154995181940419E-2</v>
      </c>
      <c r="O1518" s="4">
        <f t="shared" si="503"/>
        <v>1.0198896829062934E-2</v>
      </c>
      <c r="P1518" s="4">
        <f t="shared" si="504"/>
        <v>3.2204685210245367E-2</v>
      </c>
      <c r="Q1518" s="4"/>
      <c r="T1518" s="4">
        <f t="shared" si="487"/>
        <v>7.5974319311165554E-3</v>
      </c>
      <c r="U1518" s="4">
        <f t="shared" si="488"/>
        <v>7.5974319311165554E-3</v>
      </c>
      <c r="V1518" s="2">
        <f t="shared" si="496"/>
        <v>-1.1293479897606406E-3</v>
      </c>
      <c r="W1518" s="4">
        <f t="shared" si="497"/>
        <v>-1.1118054509862965E-2</v>
      </c>
      <c r="X1518" s="4">
        <f t="shared" si="498"/>
        <v>8.736646635191898E-3</v>
      </c>
      <c r="Y1518" s="4">
        <f t="shared" si="491"/>
        <v>-1.2054827544900658E-2</v>
      </c>
      <c r="Z1518" s="4">
        <f t="shared" si="492"/>
        <v>-5.8255864923332E-3</v>
      </c>
      <c r="AA1518" s="4">
        <f t="shared" si="502"/>
        <v>2.0944380352402557E-2</v>
      </c>
    </row>
    <row r="1519" spans="1:27" x14ac:dyDescent="0.3">
      <c r="A1519" s="1">
        <f t="shared" si="484"/>
        <v>2</v>
      </c>
      <c r="B1519" s="1">
        <f t="shared" si="485"/>
        <v>5</v>
      </c>
      <c r="C1519" s="10">
        <v>41285</v>
      </c>
      <c r="D1519" s="3">
        <v>1472.05</v>
      </c>
      <c r="E1519" s="3">
        <v>1472.12</v>
      </c>
      <c r="F1519" s="3">
        <f t="shared" si="493"/>
        <v>1464.846</v>
      </c>
      <c r="G1519" s="3">
        <f t="shared" si="499"/>
        <v>1454.1110000000001</v>
      </c>
      <c r="H1519" s="4">
        <f t="shared" si="486"/>
        <v>-4.7550471428916355E-5</v>
      </c>
      <c r="I1519" s="4">
        <f t="shared" si="489"/>
        <v>0</v>
      </c>
      <c r="J1519" s="4">
        <f t="shared" si="490"/>
        <v>-4.7550471428916355E-5</v>
      </c>
      <c r="K1519" s="4">
        <f t="shared" si="494"/>
        <v>-6.1645789745401504E-3</v>
      </c>
      <c r="L1519" s="4">
        <f t="shared" si="500"/>
        <v>-1.3587358518478058E-2</v>
      </c>
      <c r="M1519" s="4">
        <f t="shared" si="495"/>
        <v>4.9179231127367317E-3</v>
      </c>
      <c r="N1519" s="4">
        <f t="shared" si="501"/>
        <v>1.2336747332218689E-2</v>
      </c>
      <c r="O1519" s="4">
        <f t="shared" si="503"/>
        <v>7.2925512041030534E-3</v>
      </c>
      <c r="P1519" s="4">
        <f t="shared" si="504"/>
        <v>3.215560339085248E-2</v>
      </c>
      <c r="Q1519" s="4"/>
      <c r="T1519" s="4">
        <f t="shared" si="487"/>
        <v>-4.7550471428916355E-5</v>
      </c>
      <c r="U1519" s="4">
        <f t="shared" si="488"/>
        <v>-4.7550471428916355E-5</v>
      </c>
      <c r="V1519" s="2">
        <f t="shared" si="496"/>
        <v>-3.8380023367659321E-3</v>
      </c>
      <c r="W1519" s="4">
        <f t="shared" si="497"/>
        <v>-1.37996223133983E-2</v>
      </c>
      <c r="X1519" s="4">
        <f t="shared" si="498"/>
        <v>3.8050556779203985E-3</v>
      </c>
      <c r="Y1519" s="4">
        <f t="shared" si="491"/>
        <v>-1.8556541830219264E-2</v>
      </c>
      <c r="Z1519" s="4">
        <f t="shared" si="492"/>
        <v>-1.2368295710029984E-2</v>
      </c>
      <c r="AA1519" s="4">
        <f t="shared" si="502"/>
        <v>1.4874848965203819E-2</v>
      </c>
    </row>
    <row r="1520" spans="1:27" x14ac:dyDescent="0.3">
      <c r="A1520" s="1">
        <f t="shared" si="484"/>
        <v>3</v>
      </c>
      <c r="B1520" s="1">
        <f t="shared" si="485"/>
        <v>1</v>
      </c>
      <c r="C1520" s="10">
        <v>41288</v>
      </c>
      <c r="D1520" s="3">
        <v>1470.68</v>
      </c>
      <c r="E1520" s="3">
        <v>1472.05</v>
      </c>
      <c r="F1520" s="3">
        <f t="shared" si="493"/>
        <v>1466.604</v>
      </c>
      <c r="G1520" s="3">
        <f t="shared" si="499"/>
        <v>1460.9360000000001</v>
      </c>
      <c r="H1520" s="4">
        <f t="shared" si="486"/>
        <v>-9.3067490914024045E-4</v>
      </c>
      <c r="I1520" s="4">
        <f t="shared" si="489"/>
        <v>0</v>
      </c>
      <c r="J1520" s="4">
        <f t="shared" si="490"/>
        <v>-9.3067490914024045E-4</v>
      </c>
      <c r="K1520" s="4">
        <f t="shared" si="494"/>
        <v>-4.3918345164905533E-3</v>
      </c>
      <c r="L1520" s="4">
        <f t="shared" si="500"/>
        <v>-8.2854975487697356E-3</v>
      </c>
      <c r="M1520" s="4">
        <f t="shared" si="495"/>
        <v>2.779209657139911E-3</v>
      </c>
      <c r="N1520" s="4">
        <f t="shared" si="501"/>
        <v>6.6696966876029573E-3</v>
      </c>
      <c r="O1520" s="4">
        <f t="shared" si="503"/>
        <v>3.853999510430476E-3</v>
      </c>
      <c r="P1520" s="4">
        <f t="shared" si="504"/>
        <v>3.1195002068448108E-2</v>
      </c>
      <c r="Q1520" s="4"/>
      <c r="T1520" s="4">
        <f t="shared" si="487"/>
        <v>-9.3067490914024045E-4</v>
      </c>
      <c r="U1520" s="4">
        <f t="shared" si="488"/>
        <v>-9.3067490914024045E-4</v>
      </c>
      <c r="V1520" s="2">
        <f t="shared" si="496"/>
        <v>-6.9019394721645698E-3</v>
      </c>
      <c r="W1520" s="4">
        <f t="shared" si="497"/>
        <v>-1.6832920077442883E-2</v>
      </c>
      <c r="X1520" s="4">
        <f t="shared" si="498"/>
        <v>6.0127642982713905E-3</v>
      </c>
      <c r="Y1520" s="4">
        <f t="shared" si="491"/>
        <v>-1.6805901417781148E-2</v>
      </c>
      <c r="Z1520" s="4">
        <f t="shared" si="492"/>
        <v>-1.0606617072567416E-2</v>
      </c>
      <c r="AA1520" s="4">
        <f t="shared" si="502"/>
        <v>7.7896305010486128E-3</v>
      </c>
    </row>
    <row r="1521" spans="1:27" x14ac:dyDescent="0.3">
      <c r="A1521" s="1">
        <f t="shared" si="484"/>
        <v>3</v>
      </c>
      <c r="B1521" s="1">
        <f t="shared" si="485"/>
        <v>2</v>
      </c>
      <c r="C1521" s="10">
        <v>41289</v>
      </c>
      <c r="D1521" s="3">
        <v>1472.34</v>
      </c>
      <c r="E1521" s="3">
        <v>1470.67</v>
      </c>
      <c r="F1521" s="3">
        <f t="shared" si="493"/>
        <v>1469.6420000000001</v>
      </c>
      <c r="G1521" s="3">
        <f t="shared" si="499"/>
        <v>1465.5510000000002</v>
      </c>
      <c r="H1521" s="4">
        <f t="shared" si="486"/>
        <v>1.128729567274903E-3</v>
      </c>
      <c r="I1521" s="4">
        <f t="shared" si="489"/>
        <v>-6.7995757064697313E-6</v>
      </c>
      <c r="J1521" s="4">
        <f t="shared" si="490"/>
        <v>1.1355291429813728E-3</v>
      </c>
      <c r="K1521" s="4">
        <f t="shared" si="494"/>
        <v>-1.1644273397340625E-3</v>
      </c>
      <c r="L1521" s="4">
        <f t="shared" si="500"/>
        <v>-4.0004170406432475E-3</v>
      </c>
      <c r="M1521" s="4">
        <f t="shared" si="495"/>
        <v>1.8358212408191011E-3</v>
      </c>
      <c r="N1521" s="4">
        <f t="shared" si="501"/>
        <v>4.6323874092404557E-3</v>
      </c>
      <c r="O1521" s="4">
        <f t="shared" si="503"/>
        <v>2.7785701672167398E-3</v>
      </c>
      <c r="P1521" s="4">
        <f t="shared" si="504"/>
        <v>3.2358942356908872E-2</v>
      </c>
      <c r="Q1521" s="4"/>
      <c r="T1521" s="4">
        <f t="shared" si="487"/>
        <v>1.128729567274903E-3</v>
      </c>
      <c r="U1521" s="4">
        <f t="shared" si="488"/>
        <v>1.128729567274903E-3</v>
      </c>
      <c r="V1521" s="2">
        <f t="shared" si="496"/>
        <v>-9.1998259308618945E-3</v>
      </c>
      <c r="W1521" s="4">
        <f t="shared" si="497"/>
        <v>-1.9107827671553286E-2</v>
      </c>
      <c r="X1521" s="4">
        <f t="shared" si="498"/>
        <v>1.0424458703633687E-2</v>
      </c>
      <c r="Y1521" s="4">
        <f t="shared" si="491"/>
        <v>-1.3618736225772348E-2</v>
      </c>
      <c r="Z1521" s="4">
        <f t="shared" si="492"/>
        <v>-7.3993560080254355E-3</v>
      </c>
      <c r="AA1521" s="4">
        <f t="shared" si="502"/>
        <v>5.5985110779629872E-3</v>
      </c>
    </row>
    <row r="1522" spans="1:27" x14ac:dyDescent="0.3">
      <c r="A1522" s="1">
        <f t="shared" si="484"/>
        <v>3</v>
      </c>
      <c r="B1522" s="1">
        <f t="shared" si="485"/>
        <v>3</v>
      </c>
      <c r="C1522" s="10">
        <v>41290</v>
      </c>
      <c r="D1522" s="3">
        <v>1472.63</v>
      </c>
      <c r="E1522" s="3">
        <v>1472.33</v>
      </c>
      <c r="F1522" s="3">
        <f t="shared" si="493"/>
        <v>1471.9640000000002</v>
      </c>
      <c r="G1522" s="3">
        <f t="shared" si="499"/>
        <v>1466.5720000000001</v>
      </c>
      <c r="H1522" s="4">
        <f t="shared" si="486"/>
        <v>1.9696537484561379E-4</v>
      </c>
      <c r="I1522" s="4">
        <f t="shared" si="489"/>
        <v>-6.7919094774243081E-6</v>
      </c>
      <c r="J1522" s="4">
        <f t="shared" si="490"/>
        <v>2.0375728432303809E-4</v>
      </c>
      <c r="K1522" s="4">
        <f t="shared" si="494"/>
        <v>-3.6846108915046175E-4</v>
      </c>
      <c r="L1522" s="4">
        <f t="shared" si="500"/>
        <v>-4.3747443600737693E-3</v>
      </c>
      <c r="M1522" s="4">
        <f t="shared" si="495"/>
        <v>4.5245671769142447E-4</v>
      </c>
      <c r="N1522" s="4">
        <f t="shared" si="501"/>
        <v>4.1307211647297181E-3</v>
      </c>
      <c r="O1522" s="4">
        <f t="shared" si="503"/>
        <v>3.6614764061577263E-3</v>
      </c>
      <c r="P1522" s="4">
        <f t="shared" si="504"/>
        <v>3.2562281322965424E-2</v>
      </c>
      <c r="Q1522" s="4"/>
      <c r="T1522" s="4">
        <f t="shared" si="487"/>
        <v>1.9696537484561379E-4</v>
      </c>
      <c r="U1522" s="4">
        <f t="shared" si="488"/>
        <v>1.9696537484561379E-4</v>
      </c>
      <c r="V1522" s="2">
        <f t="shared" si="496"/>
        <v>-7.6884415284512661E-3</v>
      </c>
      <c r="W1522" s="4">
        <f t="shared" si="497"/>
        <v>-1.7611557113166806E-2</v>
      </c>
      <c r="X1522" s="4">
        <f t="shared" si="498"/>
        <v>7.9465031279517921E-3</v>
      </c>
      <c r="Y1522" s="4">
        <f t="shared" si="491"/>
        <v>-1.2832694741405392E-2</v>
      </c>
      <c r="Z1522" s="4">
        <f t="shared" si="492"/>
        <v>-6.6083583357849909E-3</v>
      </c>
      <c r="AA1522" s="4">
        <f t="shared" si="502"/>
        <v>7.3803364404110899E-3</v>
      </c>
    </row>
    <row r="1523" spans="1:27" x14ac:dyDescent="0.3">
      <c r="A1523" s="1">
        <f t="shared" si="484"/>
        <v>3</v>
      </c>
      <c r="B1523" s="1">
        <f t="shared" si="485"/>
        <v>4</v>
      </c>
      <c r="C1523" s="10">
        <v>41291</v>
      </c>
      <c r="D1523" s="3">
        <v>1480.94</v>
      </c>
      <c r="E1523" s="3">
        <v>1472.63</v>
      </c>
      <c r="F1523" s="3">
        <f t="shared" si="493"/>
        <v>1473.7279999999998</v>
      </c>
      <c r="G1523" s="3">
        <f t="shared" si="499"/>
        <v>1468.7290000000003</v>
      </c>
      <c r="H1523" s="4">
        <f t="shared" si="486"/>
        <v>5.6429653069677687E-3</v>
      </c>
      <c r="I1523" s="4">
        <f t="shared" si="489"/>
        <v>0</v>
      </c>
      <c r="J1523" s="4">
        <f t="shared" si="490"/>
        <v>5.6429653069677687E-3</v>
      </c>
      <c r="K1523" s="4">
        <f t="shared" si="494"/>
        <v>-4.7873532387643505E-4</v>
      </c>
      <c r="L1523" s="4">
        <f t="shared" si="500"/>
        <v>-3.5703318401619001E-3</v>
      </c>
      <c r="M1523" s="4">
        <f t="shared" si="495"/>
        <v>4.8937117297087503E-3</v>
      </c>
      <c r="N1523" s="4">
        <f t="shared" si="501"/>
        <v>8.3139912128103836E-3</v>
      </c>
      <c r="O1523" s="4">
        <f t="shared" si="503"/>
        <v>3.3755587667289484E-3</v>
      </c>
      <c r="P1523" s="4">
        <f t="shared" si="504"/>
        <v>3.8388994453754405E-2</v>
      </c>
      <c r="Q1523" s="4"/>
      <c r="T1523" s="4">
        <f t="shared" si="487"/>
        <v>5.6429653069677687E-3</v>
      </c>
      <c r="U1523" s="4">
        <f t="shared" si="488"/>
        <v>5.6429653069677687E-3</v>
      </c>
      <c r="V1523" s="2">
        <f t="shared" si="496"/>
        <v>-3.4631917046387635E-4</v>
      </c>
      <c r="W1523" s="4">
        <f t="shared" si="497"/>
        <v>-1.0342855978759207E-2</v>
      </c>
      <c r="X1523" s="4">
        <f t="shared" si="498"/>
        <v>5.9913594000490207E-3</v>
      </c>
      <c r="Y1523" s="4">
        <f t="shared" si="491"/>
        <v>-1.294159398567345E-2</v>
      </c>
      <c r="Z1523" s="4">
        <f t="shared" si="492"/>
        <v>-6.7179442169858121E-3</v>
      </c>
      <c r="AA1523" s="4">
        <f t="shared" si="502"/>
        <v>6.8304946950597583E-3</v>
      </c>
    </row>
    <row r="1524" spans="1:27" x14ac:dyDescent="0.3">
      <c r="A1524" s="1">
        <f t="shared" si="484"/>
        <v>3</v>
      </c>
      <c r="B1524" s="1">
        <f t="shared" si="485"/>
        <v>5</v>
      </c>
      <c r="C1524" s="10">
        <v>41292</v>
      </c>
      <c r="D1524" s="3">
        <v>1485.98</v>
      </c>
      <c r="E1524" s="3">
        <v>1480.95</v>
      </c>
      <c r="F1524" s="3">
        <f t="shared" si="493"/>
        <v>1476.5139999999999</v>
      </c>
      <c r="G1524" s="3">
        <f t="shared" si="499"/>
        <v>1470.68</v>
      </c>
      <c r="H1524" s="4">
        <f t="shared" si="486"/>
        <v>3.4032438856401769E-3</v>
      </c>
      <c r="I1524" s="4">
        <f t="shared" si="489"/>
        <v>6.7524680270577502E-6</v>
      </c>
      <c r="J1524" s="4">
        <f t="shared" si="490"/>
        <v>3.3964914176131192E-3</v>
      </c>
      <c r="K1524" s="4">
        <f t="shared" si="494"/>
        <v>-4.5866139073831606E-3</v>
      </c>
      <c r="L1524" s="4">
        <f t="shared" si="500"/>
        <v>-8.0759517603682853E-3</v>
      </c>
      <c r="M1524" s="4">
        <f t="shared" si="495"/>
        <v>6.4110465596669743E-3</v>
      </c>
      <c r="N1524" s="4">
        <f t="shared" si="501"/>
        <v>1.0403350830908121E-2</v>
      </c>
      <c r="O1524" s="4">
        <f t="shared" si="503"/>
        <v>3.9260286141131326E-3</v>
      </c>
      <c r="P1524" s="4">
        <f t="shared" si="504"/>
        <v>4.1922885450045196E-2</v>
      </c>
      <c r="Q1524" s="4"/>
      <c r="T1524" s="4">
        <f t="shared" si="487"/>
        <v>3.4032438856401769E-3</v>
      </c>
      <c r="U1524" s="4">
        <f t="shared" si="488"/>
        <v>3.4032438856401769E-3</v>
      </c>
      <c r="V1524" s="2">
        <f t="shared" si="496"/>
        <v>-6.0029440760598672E-3</v>
      </c>
      <c r="W1524" s="4">
        <f t="shared" si="497"/>
        <v>-1.5942914635299201E-2</v>
      </c>
      <c r="X1524" s="4">
        <f t="shared" si="498"/>
        <v>9.4629937841785704E-3</v>
      </c>
      <c r="Y1524" s="4">
        <f t="shared" si="491"/>
        <v>-1.6998252137964479E-2</v>
      </c>
      <c r="Z1524" s="4">
        <f t="shared" si="492"/>
        <v>-1.0800180612081095E-2</v>
      </c>
      <c r="AA1524" s="4">
        <f t="shared" si="502"/>
        <v>7.965342431900618E-3</v>
      </c>
    </row>
    <row r="1525" spans="1:27" x14ac:dyDescent="0.3">
      <c r="A1525" s="1">
        <f t="shared" si="484"/>
        <v>4</v>
      </c>
      <c r="B1525" s="1">
        <f t="shared" si="485"/>
        <v>2</v>
      </c>
      <c r="C1525" s="10">
        <v>41296</v>
      </c>
      <c r="D1525" s="3">
        <v>1492.56</v>
      </c>
      <c r="E1525" s="3">
        <v>1485.98</v>
      </c>
      <c r="F1525" s="3">
        <f t="shared" si="493"/>
        <v>1480.8899999999999</v>
      </c>
      <c r="G1525" s="3">
        <f t="shared" si="499"/>
        <v>1473.7470000000001</v>
      </c>
      <c r="H1525" s="4">
        <f t="shared" si="486"/>
        <v>4.4280542133810193E-3</v>
      </c>
      <c r="I1525" s="4">
        <f t="shared" si="489"/>
        <v>0</v>
      </c>
      <c r="J1525" s="4">
        <f t="shared" si="490"/>
        <v>4.4280542133810193E-3</v>
      </c>
      <c r="K1525" s="4">
        <f t="shared" si="494"/>
        <v>-5.388699713320612E-3</v>
      </c>
      <c r="L1525" s="4">
        <f t="shared" si="500"/>
        <v>-9.6389812334844796E-3</v>
      </c>
      <c r="M1525" s="4">
        <f t="shared" si="495"/>
        <v>7.8803962482021442E-3</v>
      </c>
      <c r="N1525" s="4">
        <f t="shared" si="501"/>
        <v>1.2765420387624113E-2</v>
      </c>
      <c r="O1525" s="4">
        <f t="shared" si="503"/>
        <v>4.7857372567935638E-3</v>
      </c>
      <c r="P1525" s="4">
        <f t="shared" si="504"/>
        <v>4.653657647298038E-2</v>
      </c>
      <c r="Q1525" s="4"/>
      <c r="T1525" s="4">
        <f t="shared" si="487"/>
        <v>4.4280542133810193E-3</v>
      </c>
      <c r="U1525" s="4">
        <f t="shared" si="488"/>
        <v>4.4280542133810193E-3</v>
      </c>
      <c r="V1525" s="2">
        <f t="shared" si="496"/>
        <v>-1.0296235480962028E-2</v>
      </c>
      <c r="W1525" s="4">
        <f t="shared" si="497"/>
        <v>-2.0193273126152361E-2</v>
      </c>
      <c r="X1525" s="4">
        <f t="shared" si="498"/>
        <v>1.4877471645769223E-2</v>
      </c>
      <c r="Y1525" s="4">
        <f t="shared" si="491"/>
        <v>-1.779033687400236E-2</v>
      </c>
      <c r="Z1525" s="4">
        <f t="shared" si="492"/>
        <v>-1.1597259640203826E-2</v>
      </c>
      <c r="AA1525" s="4">
        <f t="shared" si="502"/>
        <v>9.7408707462954078E-3</v>
      </c>
    </row>
    <row r="1526" spans="1:27" x14ac:dyDescent="0.3">
      <c r="A1526" s="1">
        <f t="shared" si="484"/>
        <v>4</v>
      </c>
      <c r="B1526" s="1">
        <f t="shared" si="485"/>
        <v>3</v>
      </c>
      <c r="C1526" s="10">
        <v>41297</v>
      </c>
      <c r="D1526" s="3">
        <v>1494.81</v>
      </c>
      <c r="E1526" s="3">
        <v>1492.56</v>
      </c>
      <c r="F1526" s="3">
        <f t="shared" si="493"/>
        <v>1485.384</v>
      </c>
      <c r="G1526" s="3">
        <f t="shared" si="499"/>
        <v>1477.5129999999999</v>
      </c>
      <c r="H1526" s="4">
        <f t="shared" si="486"/>
        <v>1.5074770863482876E-3</v>
      </c>
      <c r="I1526" s="4">
        <f t="shared" si="489"/>
        <v>0</v>
      </c>
      <c r="J1526" s="4">
        <f t="shared" si="490"/>
        <v>1.5074770863482876E-3</v>
      </c>
      <c r="K1526" s="4">
        <f t="shared" si="494"/>
        <v>-6.3866779224954441E-3</v>
      </c>
      <c r="L1526" s="4">
        <f t="shared" si="500"/>
        <v>-1.136898274701777E-2</v>
      </c>
      <c r="M1526" s="4">
        <f t="shared" si="495"/>
        <v>6.345833804591897E-3</v>
      </c>
      <c r="N1526" s="4">
        <f t="shared" si="501"/>
        <v>1.1706834389951241E-2</v>
      </c>
      <c r="O1526" s="4">
        <f t="shared" si="503"/>
        <v>5.265552143750774E-3</v>
      </c>
      <c r="P1526" s="4">
        <f t="shared" si="504"/>
        <v>4.8114206382038782E-2</v>
      </c>
      <c r="Q1526" s="4"/>
      <c r="T1526" s="4">
        <f t="shared" si="487"/>
        <v>1.5074770863482876E-3</v>
      </c>
      <c r="U1526" s="4">
        <f t="shared" si="488"/>
        <v>1.5074770863482876E-3</v>
      </c>
      <c r="V1526" s="2">
        <f t="shared" si="496"/>
        <v>-1.3547194082649962E-2</v>
      </c>
      <c r="W1526" s="4">
        <f t="shared" si="497"/>
        <v>-2.3411722141823518E-2</v>
      </c>
      <c r="X1526" s="4">
        <f t="shared" si="498"/>
        <v>1.5261420595786319E-2</v>
      </c>
      <c r="Y1526" s="4">
        <f t="shared" si="491"/>
        <v>-1.8775871464608931E-2</v>
      </c>
      <c r="Z1526" s="4">
        <f t="shared" si="492"/>
        <v>-1.2589008272542314E-2</v>
      </c>
      <c r="AA1526" s="4">
        <f t="shared" si="502"/>
        <v>1.0711452176788606E-2</v>
      </c>
    </row>
    <row r="1527" spans="1:27" x14ac:dyDescent="0.3">
      <c r="A1527" s="1">
        <f t="shared" si="484"/>
        <v>4</v>
      </c>
      <c r="B1527" s="1">
        <f t="shared" si="485"/>
        <v>4</v>
      </c>
      <c r="C1527" s="10">
        <v>41298</v>
      </c>
      <c r="D1527" s="3">
        <v>1494.82</v>
      </c>
      <c r="E1527" s="3">
        <v>1494.81</v>
      </c>
      <c r="F1527" s="3">
        <f t="shared" si="493"/>
        <v>1489.8219999999997</v>
      </c>
      <c r="G1527" s="3">
        <f t="shared" si="499"/>
        <v>1480.8929999999998</v>
      </c>
      <c r="H1527" s="4">
        <f t="shared" si="486"/>
        <v>6.6898134210976012E-6</v>
      </c>
      <c r="I1527" s="4">
        <f t="shared" si="489"/>
        <v>0</v>
      </c>
      <c r="J1527" s="4">
        <f t="shared" si="490"/>
        <v>6.6898134210976012E-6</v>
      </c>
      <c r="K1527" s="4">
        <f t="shared" si="494"/>
        <v>-4.1727711214135455E-3</v>
      </c>
      <c r="L1527" s="4">
        <f t="shared" si="500"/>
        <v>-1.0345424799435749E-2</v>
      </c>
      <c r="M1527" s="4">
        <f t="shared" si="495"/>
        <v>3.354763186474811E-3</v>
      </c>
      <c r="N1527" s="4">
        <f t="shared" si="501"/>
        <v>9.4044606868964441E-3</v>
      </c>
      <c r="O1527" s="4">
        <f t="shared" si="503"/>
        <v>5.9732944434780508E-3</v>
      </c>
      <c r="P1527" s="4">
        <f t="shared" si="504"/>
        <v>4.8121218070523476E-2</v>
      </c>
      <c r="Q1527" s="4"/>
      <c r="T1527" s="4">
        <f t="shared" si="487"/>
        <v>6.6898134210976012E-6</v>
      </c>
      <c r="U1527" s="4">
        <f t="shared" si="488"/>
        <v>6.6898134210976012E-6</v>
      </c>
      <c r="V1527" s="2">
        <f t="shared" si="496"/>
        <v>-1.4838006168007865E-2</v>
      </c>
      <c r="W1527" s="4">
        <f t="shared" si="497"/>
        <v>-2.468962610632781E-2</v>
      </c>
      <c r="X1527" s="4">
        <f t="shared" si="498"/>
        <v>1.5068279201156994E-2</v>
      </c>
      <c r="Y1527" s="4">
        <f t="shared" si="491"/>
        <v>-1.6589569486483147E-2</v>
      </c>
      <c r="Z1527" s="4">
        <f t="shared" si="492"/>
        <v>-1.0388921114413517E-2</v>
      </c>
      <c r="AA1527" s="4">
        <f t="shared" si="502"/>
        <v>1.2132090186987923E-2</v>
      </c>
    </row>
    <row r="1528" spans="1:27" x14ac:dyDescent="0.3">
      <c r="A1528" s="1">
        <f t="shared" si="484"/>
        <v>4</v>
      </c>
      <c r="B1528" s="1">
        <f t="shared" si="485"/>
        <v>5</v>
      </c>
      <c r="C1528" s="10">
        <v>41299</v>
      </c>
      <c r="D1528" s="3">
        <v>1502.96</v>
      </c>
      <c r="E1528" s="3">
        <v>1494.82</v>
      </c>
      <c r="F1528" s="3">
        <f t="shared" si="493"/>
        <v>1494.2260000000001</v>
      </c>
      <c r="G1528" s="3">
        <f t="shared" si="499"/>
        <v>1483.9769999999996</v>
      </c>
      <c r="H1528" s="4">
        <f t="shared" si="486"/>
        <v>5.4454716955888334E-3</v>
      </c>
      <c r="I1528" s="4">
        <f t="shared" si="489"/>
        <v>0</v>
      </c>
      <c r="J1528" s="4">
        <f t="shared" si="490"/>
        <v>5.4454716955888334E-3</v>
      </c>
      <c r="K1528" s="4">
        <f t="shared" si="494"/>
        <v>-1.8580832474812475E-3</v>
      </c>
      <c r="L1528" s="4">
        <f t="shared" si="500"/>
        <v>-8.6647370400599524E-3</v>
      </c>
      <c r="M1528" s="4">
        <f t="shared" si="495"/>
        <v>5.8451666615357539E-3</v>
      </c>
      <c r="N1528" s="4">
        <f t="shared" si="501"/>
        <v>1.2791977234148781E-2</v>
      </c>
      <c r="O1528" s="4">
        <f t="shared" si="503"/>
        <v>6.8192100920852709E-3</v>
      </c>
      <c r="P1528" s="4">
        <f t="shared" si="504"/>
        <v>5.3828732497072602E-2</v>
      </c>
      <c r="Q1528" s="4"/>
      <c r="T1528" s="4">
        <f t="shared" si="487"/>
        <v>5.4454716955888334E-3</v>
      </c>
      <c r="U1528" s="4">
        <f t="shared" si="488"/>
        <v>5.4454716955888334E-3</v>
      </c>
      <c r="V1528" s="2">
        <f t="shared" si="496"/>
        <v>-9.2853989109055821E-3</v>
      </c>
      <c r="W1528" s="4">
        <f t="shared" si="497"/>
        <v>-1.9192544921796589E-2</v>
      </c>
      <c r="X1528" s="4">
        <f t="shared" si="498"/>
        <v>1.4868934595594676E-2</v>
      </c>
      <c r="Y1528" s="4">
        <f t="shared" si="491"/>
        <v>-1.4303743057363085E-2</v>
      </c>
      <c r="Z1528" s="4">
        <f t="shared" si="492"/>
        <v>-8.0886819787703203E-3</v>
      </c>
      <c r="AA1528" s="4">
        <f t="shared" si="502"/>
        <v>1.3908943848525831E-2</v>
      </c>
    </row>
    <row r="1529" spans="1:27" x14ac:dyDescent="0.3">
      <c r="A1529" s="1">
        <f t="shared" si="484"/>
        <v>5</v>
      </c>
      <c r="B1529" s="1">
        <f t="shared" si="485"/>
        <v>1</v>
      </c>
      <c r="C1529" s="10">
        <v>41302</v>
      </c>
      <c r="D1529" s="3">
        <v>1500.18</v>
      </c>
      <c r="E1529" s="3">
        <v>1502.96</v>
      </c>
      <c r="F1529" s="3">
        <f t="shared" si="493"/>
        <v>1497.066</v>
      </c>
      <c r="G1529" s="3">
        <f t="shared" si="499"/>
        <v>1486.7899999999997</v>
      </c>
      <c r="H1529" s="4">
        <f t="shared" si="486"/>
        <v>-1.8496832916378165E-3</v>
      </c>
      <c r="I1529" s="4">
        <f t="shared" si="489"/>
        <v>0</v>
      </c>
      <c r="J1529" s="4">
        <f t="shared" si="490"/>
        <v>-1.8496832916378165E-3</v>
      </c>
      <c r="K1529" s="4">
        <f t="shared" si="494"/>
        <v>-4.4395725767819019E-3</v>
      </c>
      <c r="L1529" s="4">
        <f t="shared" si="500"/>
        <v>-1.1748667814032419E-2</v>
      </c>
      <c r="M1529" s="4">
        <f t="shared" si="495"/>
        <v>2.0800686142094156E-3</v>
      </c>
      <c r="N1529" s="4">
        <f t="shared" si="501"/>
        <v>9.0059793245854027E-3</v>
      </c>
      <c r="O1529" s="4">
        <f t="shared" si="503"/>
        <v>6.8498446853046263E-3</v>
      </c>
      <c r="P1529" s="4">
        <f t="shared" si="504"/>
        <v>5.1879483098324915E-2</v>
      </c>
      <c r="Q1529" s="4"/>
      <c r="T1529" s="4">
        <f t="shared" si="487"/>
        <v>-1.8496832916378165E-3</v>
      </c>
      <c r="U1529" s="4">
        <f t="shared" si="488"/>
        <v>-1.8496832916378165E-3</v>
      </c>
      <c r="V1529" s="2">
        <f t="shared" si="496"/>
        <v>-1.1297705860435419E-2</v>
      </c>
      <c r="W1529" s="4">
        <f t="shared" si="497"/>
        <v>-2.1184728801831032E-2</v>
      </c>
      <c r="X1529" s="4">
        <f t="shared" si="498"/>
        <v>9.5559832568406344E-3</v>
      </c>
      <c r="Y1529" s="4">
        <f t="shared" si="491"/>
        <v>-1.6853044240413031E-2</v>
      </c>
      <c r="Z1529" s="4">
        <f t="shared" si="492"/>
        <v>-1.0654057142469985E-2</v>
      </c>
      <c r="AA1529" s="4">
        <f t="shared" si="502"/>
        <v>1.3919272015030088E-2</v>
      </c>
    </row>
    <row r="1530" spans="1:27" x14ac:dyDescent="0.3">
      <c r="A1530" s="1">
        <f t="shared" si="484"/>
        <v>5</v>
      </c>
      <c r="B1530" s="1">
        <f t="shared" si="485"/>
        <v>2</v>
      </c>
      <c r="C1530" s="10">
        <v>41303</v>
      </c>
      <c r="D1530" s="3">
        <v>1507.84</v>
      </c>
      <c r="E1530" s="3">
        <v>1500.18</v>
      </c>
      <c r="F1530" s="3">
        <f t="shared" si="493"/>
        <v>1500.1220000000001</v>
      </c>
      <c r="G1530" s="3">
        <f t="shared" si="499"/>
        <v>1490.5059999999999</v>
      </c>
      <c r="H1530" s="4">
        <f t="shared" si="486"/>
        <v>5.1060539401937459E-3</v>
      </c>
      <c r="I1530" s="4">
        <f t="shared" si="489"/>
        <v>0</v>
      </c>
      <c r="J1530" s="4">
        <f t="shared" si="490"/>
        <v>5.1060539401937459E-3</v>
      </c>
      <c r="K1530" s="4">
        <f t="shared" si="494"/>
        <v>-1.3248410190776804E-3</v>
      </c>
      <c r="L1530" s="4">
        <f t="shared" si="500"/>
        <v>-7.732405444680214E-3</v>
      </c>
      <c r="M1530" s="4">
        <f t="shared" si="495"/>
        <v>5.144914880256304E-3</v>
      </c>
      <c r="N1530" s="4">
        <f t="shared" si="501"/>
        <v>1.1629607663437827E-2</v>
      </c>
      <c r="O1530" s="4">
        <f t="shared" si="503"/>
        <v>6.3773344651953875E-3</v>
      </c>
      <c r="P1530" s="4">
        <f t="shared" si="504"/>
        <v>5.7250436477608073E-2</v>
      </c>
      <c r="Q1530" s="4"/>
      <c r="T1530" s="4">
        <f t="shared" si="487"/>
        <v>5.1060539401937459E-3</v>
      </c>
      <c r="U1530" s="4">
        <f t="shared" si="488"/>
        <v>5.1060539401937459E-3</v>
      </c>
      <c r="V1530" s="2">
        <f t="shared" si="496"/>
        <v>-5.079390473143301E-3</v>
      </c>
      <c r="W1530" s="4">
        <f t="shared" si="497"/>
        <v>-1.502859656841189E-2</v>
      </c>
      <c r="X1530" s="4">
        <f t="shared" si="498"/>
        <v>1.0237444390845242E-2</v>
      </c>
      <c r="Y1530" s="4">
        <f t="shared" si="491"/>
        <v>-1.3777149734550503E-2</v>
      </c>
      <c r="Z1530" s="4">
        <f t="shared" si="492"/>
        <v>-7.5587683535404118E-3</v>
      </c>
      <c r="AA1530" s="4">
        <f t="shared" si="502"/>
        <v>1.2986784973900965E-2</v>
      </c>
    </row>
    <row r="1531" spans="1:27" x14ac:dyDescent="0.3">
      <c r="A1531" s="1">
        <f t="shared" si="484"/>
        <v>5</v>
      </c>
      <c r="B1531" s="1">
        <f t="shared" si="485"/>
        <v>3</v>
      </c>
      <c r="C1531" s="10">
        <v>41304</v>
      </c>
      <c r="D1531" s="3">
        <v>1501.96</v>
      </c>
      <c r="E1531" s="3">
        <v>1507.84</v>
      </c>
      <c r="F1531" s="3">
        <f t="shared" si="493"/>
        <v>1501.5520000000001</v>
      </c>
      <c r="G1531" s="3">
        <f t="shared" si="499"/>
        <v>1493.4680000000001</v>
      </c>
      <c r="H1531" s="4">
        <f t="shared" si="486"/>
        <v>-3.8996179966043361E-3</v>
      </c>
      <c r="I1531" s="4">
        <f t="shared" si="489"/>
        <v>0</v>
      </c>
      <c r="J1531" s="4">
        <f t="shared" si="490"/>
        <v>-3.8996179966043361E-3</v>
      </c>
      <c r="K1531" s="4">
        <f t="shared" si="494"/>
        <v>-4.2378501697792025E-3</v>
      </c>
      <c r="L1531" s="4">
        <f t="shared" si="500"/>
        <v>-1.0157281644972557E-2</v>
      </c>
      <c r="M1531" s="4">
        <f t="shared" si="495"/>
        <v>2.7171886155118288E-4</v>
      </c>
      <c r="N1531" s="4">
        <f t="shared" si="501"/>
        <v>5.6860943789890121E-3</v>
      </c>
      <c r="O1531" s="4">
        <f t="shared" si="503"/>
        <v>5.3823004607313511E-3</v>
      </c>
      <c r="P1531" s="4">
        <f t="shared" si="504"/>
        <v>5.3127563648602202E-2</v>
      </c>
      <c r="Q1531" s="4"/>
      <c r="T1531" s="4">
        <f t="shared" si="487"/>
        <v>-3.8996179966043361E-3</v>
      </c>
      <c r="U1531" s="4">
        <f t="shared" si="488"/>
        <v>-3.8996179966043361E-3</v>
      </c>
      <c r="V1531" s="2">
        <f t="shared" si="496"/>
        <v>-8.6415004244482004E-3</v>
      </c>
      <c r="W1531" s="4">
        <f t="shared" si="497"/>
        <v>-1.8555085420203763E-2</v>
      </c>
      <c r="X1531" s="4">
        <f t="shared" si="498"/>
        <v>4.7832165960891961E-3</v>
      </c>
      <c r="Y1531" s="4">
        <f t="shared" si="491"/>
        <v>-1.6653837075392999E-2</v>
      </c>
      <c r="Z1531" s="4">
        <f t="shared" si="492"/>
        <v>-1.0453593926522174E-2</v>
      </c>
      <c r="AA1531" s="4">
        <f t="shared" si="502"/>
        <v>1.0884727450948792E-2</v>
      </c>
    </row>
    <row r="1532" spans="1:27" x14ac:dyDescent="0.3">
      <c r="A1532" s="1">
        <f t="shared" si="484"/>
        <v>5</v>
      </c>
      <c r="B1532" s="1">
        <f t="shared" si="485"/>
        <v>4</v>
      </c>
      <c r="C1532" s="10">
        <v>41305</v>
      </c>
      <c r="D1532" s="3">
        <v>1498.11</v>
      </c>
      <c r="E1532" s="3">
        <v>1501.96</v>
      </c>
      <c r="F1532" s="3">
        <f t="shared" si="493"/>
        <v>1502.21</v>
      </c>
      <c r="G1532" s="3">
        <f t="shared" si="499"/>
        <v>1496.0160000000001</v>
      </c>
      <c r="H1532" s="4">
        <f t="shared" si="486"/>
        <v>-2.563317265439916E-3</v>
      </c>
      <c r="I1532" s="4">
        <f t="shared" si="489"/>
        <v>0</v>
      </c>
      <c r="J1532" s="4">
        <f t="shared" si="490"/>
        <v>-2.563317265439916E-3</v>
      </c>
      <c r="K1532" s="4">
        <f t="shared" si="494"/>
        <v>8.4889078271065197E-4</v>
      </c>
      <c r="L1532" s="4">
        <f t="shared" si="500"/>
        <v>-4.1124042362424658E-3</v>
      </c>
      <c r="M1532" s="4">
        <f t="shared" si="495"/>
        <v>-2.7293121467705157E-3</v>
      </c>
      <c r="N1532" s="4">
        <f t="shared" si="501"/>
        <v>1.3997176500784908E-3</v>
      </c>
      <c r="O1532" s="4">
        <f t="shared" si="503"/>
        <v>4.1345428573335468E-3</v>
      </c>
      <c r="P1532" s="4">
        <f t="shared" si="504"/>
        <v>5.0428063581991069E-2</v>
      </c>
      <c r="Q1532" s="4"/>
      <c r="T1532" s="4">
        <f t="shared" si="487"/>
        <v>-2.563317265439916E-3</v>
      </c>
      <c r="U1532" s="4">
        <f t="shared" si="488"/>
        <v>-2.563317265439916E-3</v>
      </c>
      <c r="V1532" s="2">
        <f t="shared" si="496"/>
        <v>-4.753788383179379E-3</v>
      </c>
      <c r="W1532" s="4">
        <f t="shared" si="497"/>
        <v>-1.4706250499347614E-2</v>
      </c>
      <c r="X1532" s="4">
        <f t="shared" si="498"/>
        <v>2.2009338917060007E-3</v>
      </c>
      <c r="Y1532" s="4">
        <f t="shared" si="491"/>
        <v>-1.1630521820564975E-2</v>
      </c>
      <c r="Z1532" s="4">
        <f t="shared" si="492"/>
        <v>-5.3986054144348821E-3</v>
      </c>
      <c r="AA1532" s="4">
        <f t="shared" si="502"/>
        <v>8.3150873057320791E-3</v>
      </c>
    </row>
    <row r="1533" spans="1:27" x14ac:dyDescent="0.3">
      <c r="A1533" s="1">
        <f t="shared" si="484"/>
        <v>5</v>
      </c>
      <c r="B1533" s="1">
        <f t="shared" si="485"/>
        <v>5</v>
      </c>
      <c r="C1533" s="10">
        <v>41306</v>
      </c>
      <c r="D1533" s="3">
        <v>1513.17</v>
      </c>
      <c r="E1533" s="3">
        <v>1498.11</v>
      </c>
      <c r="F1533" s="3">
        <f t="shared" si="493"/>
        <v>1504.252</v>
      </c>
      <c r="G1533" s="3">
        <f t="shared" si="499"/>
        <v>1499.239</v>
      </c>
      <c r="H1533" s="4">
        <f t="shared" si="486"/>
        <v>1.0052666359613228E-2</v>
      </c>
      <c r="I1533" s="4">
        <f t="shared" si="489"/>
        <v>0</v>
      </c>
      <c r="J1533" s="4">
        <f t="shared" si="490"/>
        <v>1.0052666359613228E-2</v>
      </c>
      <c r="K1533" s="4">
        <f t="shared" si="494"/>
        <v>2.6116239795475026E-3</v>
      </c>
      <c r="L1533" s="4">
        <f t="shared" si="500"/>
        <v>-2.7961156983710109E-4</v>
      </c>
      <c r="M1533" s="4">
        <f t="shared" si="495"/>
        <v>5.9285279328198468E-3</v>
      </c>
      <c r="N1533" s="4">
        <f t="shared" si="501"/>
        <v>9.292047498764399E-3</v>
      </c>
      <c r="O1533" s="4">
        <f t="shared" si="503"/>
        <v>3.3129126271337125E-3</v>
      </c>
      <c r="P1533" s="4">
        <f t="shared" si="504"/>
        <v>6.0987666439955415E-2</v>
      </c>
      <c r="Q1533" s="4"/>
      <c r="T1533" s="4">
        <f t="shared" si="487"/>
        <v>1.0052666359613228E-2</v>
      </c>
      <c r="U1533" s="4">
        <f t="shared" si="488"/>
        <v>1.0052666359613228E-2</v>
      </c>
      <c r="V1533" s="2">
        <f t="shared" si="496"/>
        <v>3.2374124730494666E-3</v>
      </c>
      <c r="W1533" s="4">
        <f t="shared" si="497"/>
        <v>-6.7949616516810767E-3</v>
      </c>
      <c r="X1533" s="4">
        <f t="shared" si="498"/>
        <v>6.7932612977058843E-3</v>
      </c>
      <c r="Y1533" s="4">
        <f t="shared" si="491"/>
        <v>-9.8897678406464039E-3</v>
      </c>
      <c r="Z1533" s="4">
        <f t="shared" si="492"/>
        <v>-3.6468755459178105E-3</v>
      </c>
      <c r="AA1533" s="4">
        <f t="shared" si="502"/>
        <v>6.709828365990044E-3</v>
      </c>
    </row>
    <row r="1534" spans="1:27" x14ac:dyDescent="0.3">
      <c r="A1534" s="1">
        <f t="shared" si="484"/>
        <v>6</v>
      </c>
      <c r="B1534" s="1">
        <f t="shared" si="485"/>
        <v>1</v>
      </c>
      <c r="C1534" s="10">
        <v>41309</v>
      </c>
      <c r="D1534" s="3">
        <v>1495.71</v>
      </c>
      <c r="E1534" s="3">
        <v>1513.17</v>
      </c>
      <c r="F1534" s="3">
        <f t="shared" si="493"/>
        <v>1503.3579999999999</v>
      </c>
      <c r="G1534" s="3">
        <f t="shared" si="499"/>
        <v>1500.2120000000002</v>
      </c>
      <c r="H1534" s="4">
        <f t="shared" si="486"/>
        <v>-1.1538690299173282E-2</v>
      </c>
      <c r="I1534" s="4">
        <f t="shared" si="489"/>
        <v>0</v>
      </c>
      <c r="J1534" s="4">
        <f t="shared" si="490"/>
        <v>-1.1538690299173282E-2</v>
      </c>
      <c r="K1534" s="4">
        <f t="shared" si="494"/>
        <v>-5.2208277985950624E-3</v>
      </c>
      <c r="L1534" s="4">
        <f t="shared" si="500"/>
        <v>-8.2329003203722405E-3</v>
      </c>
      <c r="M1534" s="4">
        <f t="shared" si="495"/>
        <v>-5.0872779471023612E-3</v>
      </c>
      <c r="N1534" s="4">
        <f t="shared" si="501"/>
        <v>-3.0009092048325033E-3</v>
      </c>
      <c r="O1534" s="4">
        <f t="shared" si="503"/>
        <v>2.1033489112192408E-3</v>
      </c>
      <c r="P1534" s="4">
        <f t="shared" si="504"/>
        <v>4.8745258345662207E-2</v>
      </c>
      <c r="Q1534" s="4"/>
      <c r="T1534" s="4">
        <f t="shared" si="487"/>
        <v>-1.1538690299173282E-2</v>
      </c>
      <c r="U1534" s="4">
        <f t="shared" si="488"/>
        <v>-1.1538690299173282E-2</v>
      </c>
      <c r="V1534" s="2">
        <f t="shared" si="496"/>
        <v>-8.5846269751581172E-3</v>
      </c>
      <c r="W1534" s="4">
        <f t="shared" si="497"/>
        <v>-1.8498780705406538E-2</v>
      </c>
      <c r="X1534" s="4">
        <f t="shared" si="498"/>
        <v>-2.9796424429068694E-3</v>
      </c>
      <c r="Y1534" s="4">
        <f t="shared" si="491"/>
        <v>-1.7624558125295824E-2</v>
      </c>
      <c r="Z1534" s="4">
        <f t="shared" si="492"/>
        <v>-1.143043561508326E-2</v>
      </c>
      <c r="AA1534" s="4">
        <f t="shared" si="502"/>
        <v>4.2028875146452567E-3</v>
      </c>
    </row>
    <row r="1535" spans="1:27" x14ac:dyDescent="0.3">
      <c r="A1535" s="1">
        <f t="shared" si="484"/>
        <v>6</v>
      </c>
      <c r="B1535" s="1">
        <f t="shared" si="485"/>
        <v>2</v>
      </c>
      <c r="C1535" s="10">
        <v>41310</v>
      </c>
      <c r="D1535" s="3">
        <v>1511.29</v>
      </c>
      <c r="E1535" s="3">
        <v>1495.71</v>
      </c>
      <c r="F1535" s="3">
        <f t="shared" si="493"/>
        <v>1504.048</v>
      </c>
      <c r="G1535" s="3">
        <f t="shared" si="499"/>
        <v>1502.0850000000003</v>
      </c>
      <c r="H1535" s="4">
        <f t="shared" si="486"/>
        <v>1.0416457735790981E-2</v>
      </c>
      <c r="I1535" s="4">
        <f t="shared" si="489"/>
        <v>0</v>
      </c>
      <c r="J1535" s="4">
        <f t="shared" si="490"/>
        <v>1.0416457735790981E-2</v>
      </c>
      <c r="K1535" s="4">
        <f t="shared" si="494"/>
        <v>4.3641481303193256E-3</v>
      </c>
      <c r="L1535" s="4">
        <f t="shared" si="500"/>
        <v>3.5783823215879288E-3</v>
      </c>
      <c r="M1535" s="4">
        <f t="shared" si="495"/>
        <v>4.8150059040668663E-3</v>
      </c>
      <c r="N1535" s="4">
        <f t="shared" si="501"/>
        <v>6.1281485401955939E-3</v>
      </c>
      <c r="O1535" s="4">
        <f t="shared" si="503"/>
        <v>1.298890351950809E-3</v>
      </c>
      <c r="P1535" s="4">
        <f t="shared" si="504"/>
        <v>5.9669469004830986E-2</v>
      </c>
      <c r="Q1535" s="4"/>
      <c r="T1535" s="4">
        <f t="shared" si="487"/>
        <v>1.0416457735790981E-2</v>
      </c>
      <c r="U1535" s="4">
        <f t="shared" si="488"/>
        <v>1.0416457735790981E-2</v>
      </c>
      <c r="V1535" s="2">
        <f t="shared" si="496"/>
        <v>8.1098608687512168E-3</v>
      </c>
      <c r="W1535" s="4">
        <f t="shared" si="497"/>
        <v>-1.9712377399363646E-3</v>
      </c>
      <c r="X1535" s="4">
        <f t="shared" si="498"/>
        <v>2.2880411714771101E-3</v>
      </c>
      <c r="Y1535" s="4">
        <f t="shared" si="491"/>
        <v>-8.1590956119540585E-3</v>
      </c>
      <c r="Z1535" s="4">
        <f t="shared" si="492"/>
        <v>-1.9052909965864805E-3</v>
      </c>
      <c r="AA1535" s="4">
        <f t="shared" si="502"/>
        <v>2.6171204742013853E-3</v>
      </c>
    </row>
    <row r="1536" spans="1:27" x14ac:dyDescent="0.3">
      <c r="A1536" s="1">
        <f t="shared" si="484"/>
        <v>6</v>
      </c>
      <c r="B1536" s="1">
        <f t="shared" si="485"/>
        <v>3</v>
      </c>
      <c r="C1536" s="10">
        <v>41311</v>
      </c>
      <c r="D1536" s="3">
        <v>1512.12</v>
      </c>
      <c r="E1536" s="3">
        <v>1511.29</v>
      </c>
      <c r="F1536" s="3">
        <f t="shared" si="493"/>
        <v>1506.08</v>
      </c>
      <c r="G1536" s="3">
        <f t="shared" si="499"/>
        <v>1503.816</v>
      </c>
      <c r="H1536" s="4">
        <f t="shared" si="486"/>
        <v>5.4919969033072889E-4</v>
      </c>
      <c r="I1536" s="4">
        <f t="shared" si="489"/>
        <v>0</v>
      </c>
      <c r="J1536" s="4">
        <f t="shared" si="490"/>
        <v>5.4919969033072889E-4</v>
      </c>
      <c r="K1536" s="4">
        <f t="shared" si="494"/>
        <v>-4.4465324325576342E-3</v>
      </c>
      <c r="L1536" s="4">
        <f t="shared" si="500"/>
        <v>-5.5559599194506242E-3</v>
      </c>
      <c r="M1536" s="4">
        <f t="shared" si="495"/>
        <v>4.0104111335386994E-3</v>
      </c>
      <c r="N1536" s="4">
        <f t="shared" si="501"/>
        <v>5.5219521537208409E-3</v>
      </c>
      <c r="O1536" s="4">
        <f t="shared" si="503"/>
        <v>1.4972356691267204E-3</v>
      </c>
      <c r="P1536" s="4">
        <f t="shared" si="504"/>
        <v>6.0251439149061371E-2</v>
      </c>
      <c r="Q1536" s="4"/>
      <c r="T1536" s="4">
        <f t="shared" si="487"/>
        <v>5.4919969033072889E-4</v>
      </c>
      <c r="U1536" s="4">
        <f t="shared" si="488"/>
        <v>5.4919969033072889E-4</v>
      </c>
      <c r="V1536" s="2">
        <f t="shared" si="496"/>
        <v>-6.1735338684169999E-3</v>
      </c>
      <c r="W1536" s="4">
        <f t="shared" si="497"/>
        <v>-1.6111798529732883E-2</v>
      </c>
      <c r="X1536" s="4">
        <f t="shared" si="498"/>
        <v>6.7644943939917535E-3</v>
      </c>
      <c r="Y1536" s="4">
        <f t="shared" si="491"/>
        <v>-1.6859917314944666E-2</v>
      </c>
      <c r="Z1536" s="4">
        <f t="shared" si="492"/>
        <v>-1.0660973553452975E-2</v>
      </c>
      <c r="AA1536" s="4">
        <f t="shared" si="502"/>
        <v>3.0155465811372447E-3</v>
      </c>
    </row>
    <row r="1537" spans="1:27" x14ac:dyDescent="0.3">
      <c r="A1537" s="1">
        <f t="shared" si="484"/>
        <v>6</v>
      </c>
      <c r="B1537" s="1">
        <f t="shared" si="485"/>
        <v>4</v>
      </c>
      <c r="C1537" s="10">
        <v>41312</v>
      </c>
      <c r="D1537" s="3">
        <v>1509.39</v>
      </c>
      <c r="E1537" s="3">
        <v>1512.12</v>
      </c>
      <c r="F1537" s="3">
        <f t="shared" si="493"/>
        <v>1508.336</v>
      </c>
      <c r="G1537" s="3">
        <f t="shared" si="499"/>
        <v>1505.2729999999999</v>
      </c>
      <c r="H1537" s="4">
        <f t="shared" si="486"/>
        <v>-1.805412268867412E-3</v>
      </c>
      <c r="I1537" s="4">
        <f t="shared" si="489"/>
        <v>0</v>
      </c>
      <c r="J1537" s="4">
        <f t="shared" si="490"/>
        <v>-1.805412268867412E-3</v>
      </c>
      <c r="K1537" s="4">
        <f t="shared" si="494"/>
        <v>-2.6767055524693148E-3</v>
      </c>
      <c r="L1537" s="4">
        <f t="shared" si="500"/>
        <v>-4.8305983946011185E-3</v>
      </c>
      <c r="M1537" s="4">
        <f t="shared" si="495"/>
        <v>6.9878329496881816E-4</v>
      </c>
      <c r="N1537" s="4">
        <f t="shared" si="501"/>
        <v>2.7350520470374408E-3</v>
      </c>
      <c r="O1537" s="4">
        <f t="shared" si="503"/>
        <v>2.0292966032636373E-3</v>
      </c>
      <c r="P1537" s="4">
        <f t="shared" si="504"/>
        <v>5.833724819273732E-2</v>
      </c>
      <c r="Q1537" s="4"/>
      <c r="T1537" s="4">
        <f t="shared" si="487"/>
        <v>-1.805412268867412E-3</v>
      </c>
      <c r="U1537" s="4">
        <f t="shared" si="488"/>
        <v>-1.805412268867412E-3</v>
      </c>
      <c r="V1537" s="2">
        <f t="shared" si="496"/>
        <v>-9.2651376874851154E-3</v>
      </c>
      <c r="W1537" s="4">
        <f t="shared" si="497"/>
        <v>-1.9172486310610245E-2</v>
      </c>
      <c r="X1537" s="4">
        <f t="shared" si="498"/>
        <v>7.5294871538139395E-3</v>
      </c>
      <c r="Y1537" s="4">
        <f t="shared" si="491"/>
        <v>-1.5112158101690447E-2</v>
      </c>
      <c r="Z1537" s="4">
        <f t="shared" si="492"/>
        <v>-8.9021942818546061E-3</v>
      </c>
      <c r="AA1537" s="4">
        <f t="shared" si="502"/>
        <v>4.0779917588086726E-3</v>
      </c>
    </row>
    <row r="1538" spans="1:27" x14ac:dyDescent="0.3">
      <c r="A1538" s="1">
        <f t="shared" si="484"/>
        <v>6</v>
      </c>
      <c r="B1538" s="1">
        <f t="shared" si="485"/>
        <v>5</v>
      </c>
      <c r="C1538" s="10">
        <v>41313</v>
      </c>
      <c r="D1538" s="3">
        <v>1517.93</v>
      </c>
      <c r="E1538" s="3">
        <v>1509.39</v>
      </c>
      <c r="F1538" s="3">
        <f t="shared" si="493"/>
        <v>1509.288</v>
      </c>
      <c r="G1538" s="3">
        <f t="shared" si="499"/>
        <v>1506.7699999999998</v>
      </c>
      <c r="H1538" s="4">
        <f t="shared" si="486"/>
        <v>5.6579147867681402E-3</v>
      </c>
      <c r="I1538" s="4">
        <f t="shared" si="489"/>
        <v>0</v>
      </c>
      <c r="J1538" s="4">
        <f t="shared" si="490"/>
        <v>5.6579147867681402E-3</v>
      </c>
      <c r="K1538" s="4">
        <f t="shared" si="494"/>
        <v>-1.498949906916069E-3</v>
      </c>
      <c r="L1538" s="4">
        <f t="shared" si="500"/>
        <v>-2.5573244820757753E-3</v>
      </c>
      <c r="M1538" s="4">
        <f t="shared" si="495"/>
        <v>5.7258786924695966E-3</v>
      </c>
      <c r="N1538" s="4">
        <f t="shared" si="501"/>
        <v>7.4065716731819128E-3</v>
      </c>
      <c r="O1538" s="4">
        <f t="shared" si="503"/>
        <v>1.6588380228338964E-3</v>
      </c>
      <c r="P1538" s="4">
        <f t="shared" si="504"/>
        <v>6.4325230158674515E-2</v>
      </c>
      <c r="Q1538" s="4"/>
      <c r="T1538" s="4">
        <f t="shared" si="487"/>
        <v>5.6579147867681402E-3</v>
      </c>
      <c r="U1538" s="4">
        <f t="shared" si="488"/>
        <v>5.6579147867681402E-3</v>
      </c>
      <c r="V1538" s="2">
        <f t="shared" si="496"/>
        <v>2.5043229384055627E-3</v>
      </c>
      <c r="W1538" s="4">
        <f t="shared" si="497"/>
        <v>-7.5207202909784322E-3</v>
      </c>
      <c r="X1538" s="4">
        <f t="shared" si="498"/>
        <v>3.1457139647230585E-3</v>
      </c>
      <c r="Y1538" s="4">
        <f t="shared" si="491"/>
        <v>-1.3949087688625274E-2</v>
      </c>
      <c r="Z1538" s="4">
        <f t="shared" si="492"/>
        <v>-7.7317904193572803E-3</v>
      </c>
      <c r="AA1538" s="4">
        <f t="shared" si="502"/>
        <v>3.3478433134874067E-3</v>
      </c>
    </row>
    <row r="1539" spans="1:27" x14ac:dyDescent="0.3">
      <c r="A1539" s="1">
        <f t="shared" ref="A1539:A1602" si="505">WEEKNUM(C1539,2)</f>
        <v>7</v>
      </c>
      <c r="B1539" s="1">
        <f t="shared" ref="B1539:B1602" si="506">WEEKDAY(C1539,2)</f>
        <v>1</v>
      </c>
      <c r="C1539" s="10">
        <v>41316</v>
      </c>
      <c r="D1539" s="3">
        <v>1517.01</v>
      </c>
      <c r="E1539" s="3">
        <v>1517.93</v>
      </c>
      <c r="F1539" s="3">
        <f t="shared" si="493"/>
        <v>1513.5480000000002</v>
      </c>
      <c r="G1539" s="3">
        <f t="shared" si="499"/>
        <v>1508.453</v>
      </c>
      <c r="H1539" s="4">
        <f t="shared" ref="H1539:H1602" si="507">(D1539-D1538)/D1538</f>
        <v>-6.0608855480824065E-4</v>
      </c>
      <c r="I1539" s="4">
        <f t="shared" si="489"/>
        <v>0</v>
      </c>
      <c r="J1539" s="4">
        <f t="shared" si="490"/>
        <v>-6.0608855480824065E-4</v>
      </c>
      <c r="K1539" s="4">
        <f t="shared" si="494"/>
        <v>-3.4570105340825633E-3</v>
      </c>
      <c r="L1539" s="4">
        <f t="shared" si="500"/>
        <v>-6.8697356121676829E-3</v>
      </c>
      <c r="M1539" s="4">
        <f t="shared" si="495"/>
        <v>2.2873407384501588E-3</v>
      </c>
      <c r="N1539" s="4">
        <f t="shared" si="501"/>
        <v>5.6726991162469207E-3</v>
      </c>
      <c r="O1539" s="4">
        <f t="shared" si="503"/>
        <v>3.3585803653240617E-3</v>
      </c>
      <c r="P1539" s="4">
        <f t="shared" si="504"/>
        <v>6.3680154818081688E-2</v>
      </c>
      <c r="Q1539" s="4"/>
      <c r="T1539" s="4">
        <f t="shared" ref="T1539:T1602" si="508">(D1539-D1538)/D1538</f>
        <v>-6.0608855480824065E-4</v>
      </c>
      <c r="U1539" s="4">
        <f t="shared" ref="U1539:U1602" si="509">(D1539-D1538)/D1538</f>
        <v>-6.0608855480824065E-4</v>
      </c>
      <c r="V1539" s="2">
        <f t="shared" si="496"/>
        <v>-1.4638356182432673E-2</v>
      </c>
      <c r="W1539" s="4">
        <f t="shared" si="497"/>
        <v>-2.4491972620608399E-2</v>
      </c>
      <c r="X1539" s="4">
        <f t="shared" si="498"/>
        <v>1.4240728483462672E-2</v>
      </c>
      <c r="Y1539" s="4">
        <f t="shared" si="491"/>
        <v>-1.5882733594754794E-2</v>
      </c>
      <c r="Z1539" s="4">
        <f t="shared" si="492"/>
        <v>-9.6776284458549196E-3</v>
      </c>
      <c r="AA1539" s="4">
        <f t="shared" si="502"/>
        <v>6.7781592940605517E-3</v>
      </c>
    </row>
    <row r="1540" spans="1:27" x14ac:dyDescent="0.3">
      <c r="A1540" s="1">
        <f t="shared" si="505"/>
        <v>7</v>
      </c>
      <c r="B1540" s="1">
        <f t="shared" si="506"/>
        <v>2</v>
      </c>
      <c r="C1540" s="10">
        <v>41317</v>
      </c>
      <c r="D1540" s="3">
        <v>1519.43</v>
      </c>
      <c r="E1540" s="3">
        <v>1517.01</v>
      </c>
      <c r="F1540" s="3">
        <f t="shared" si="493"/>
        <v>1515.1760000000002</v>
      </c>
      <c r="G1540" s="3">
        <f t="shared" si="499"/>
        <v>1509.6120000000001</v>
      </c>
      <c r="H1540" s="4">
        <f t="shared" si="507"/>
        <v>1.5952432745994245E-3</v>
      </c>
      <c r="I1540" s="4">
        <f t="shared" ref="I1540:I1603" si="510">(E1540-D1539)/D1539</f>
        <v>0</v>
      </c>
      <c r="J1540" s="4">
        <f t="shared" ref="J1540:J1603" si="511">H1540-I1540</f>
        <v>1.5952432745994245E-3</v>
      </c>
      <c r="K1540" s="4">
        <f t="shared" si="494"/>
        <v>-1.9100071851865241E-3</v>
      </c>
      <c r="L1540" s="4">
        <f t="shared" si="500"/>
        <v>-5.5958028548848213E-3</v>
      </c>
      <c r="M1540" s="4">
        <f t="shared" si="495"/>
        <v>2.8075946292707285E-3</v>
      </c>
      <c r="N1540" s="4">
        <f t="shared" si="501"/>
        <v>6.5036578935514441E-3</v>
      </c>
      <c r="O1540" s="4">
        <f t="shared" si="503"/>
        <v>3.6618995281125673E-3</v>
      </c>
      <c r="P1540" s="4">
        <f t="shared" si="504"/>
        <v>6.5376983431380112E-2</v>
      </c>
      <c r="Q1540" s="4"/>
      <c r="T1540" s="4">
        <f t="shared" si="508"/>
        <v>1.5952432745994245E-3</v>
      </c>
      <c r="U1540" s="4">
        <f t="shared" si="509"/>
        <v>1.5952432745994245E-3</v>
      </c>
      <c r="V1540" s="2">
        <f t="shared" si="496"/>
        <v>-3.7705750126894532E-3</v>
      </c>
      <c r="W1540" s="4">
        <f t="shared" si="497"/>
        <v>-1.3732869262562612E-2</v>
      </c>
      <c r="X1540" s="4">
        <f t="shared" si="498"/>
        <v>5.3861270834850358E-3</v>
      </c>
      <c r="Y1540" s="4">
        <f t="shared" si="491"/>
        <v>-1.4355019564423621E-2</v>
      </c>
      <c r="Z1540" s="4">
        <f t="shared" si="492"/>
        <v>-8.1402817970143392E-3</v>
      </c>
      <c r="AA1540" s="4">
        <f t="shared" si="502"/>
        <v>7.3987000414881413E-3</v>
      </c>
    </row>
    <row r="1541" spans="1:27" x14ac:dyDescent="0.3">
      <c r="A1541" s="1">
        <f t="shared" si="505"/>
        <v>7</v>
      </c>
      <c r="B1541" s="1">
        <f t="shared" si="506"/>
        <v>3</v>
      </c>
      <c r="C1541" s="10">
        <v>41318</v>
      </c>
      <c r="D1541" s="3">
        <v>1520.33</v>
      </c>
      <c r="E1541" s="3">
        <v>1519.43</v>
      </c>
      <c r="F1541" s="3">
        <f t="shared" si="493"/>
        <v>1516.818</v>
      </c>
      <c r="G1541" s="3">
        <f t="shared" si="499"/>
        <v>1511.4490000000001</v>
      </c>
      <c r="H1541" s="4">
        <f t="shared" si="507"/>
        <v>5.9232738592752781E-4</v>
      </c>
      <c r="I1541" s="4">
        <f t="shared" si="510"/>
        <v>0</v>
      </c>
      <c r="J1541" s="4">
        <f t="shared" si="511"/>
        <v>5.9232738592752781E-4</v>
      </c>
      <c r="K1541" s="4">
        <f t="shared" si="494"/>
        <v>-2.296913974319323E-3</v>
      </c>
      <c r="L1541" s="4">
        <f t="shared" si="500"/>
        <v>-5.9020670763232806E-3</v>
      </c>
      <c r="M1541" s="4">
        <f t="shared" si="495"/>
        <v>2.3153733671409118E-3</v>
      </c>
      <c r="N1541" s="4">
        <f t="shared" si="501"/>
        <v>5.8758185026420726E-3</v>
      </c>
      <c r="O1541" s="4">
        <f t="shared" si="503"/>
        <v>3.5314701413508348E-3</v>
      </c>
      <c r="P1541" s="4">
        <f t="shared" si="504"/>
        <v>6.6008035395003384E-2</v>
      </c>
      <c r="Q1541" s="4"/>
      <c r="T1541" s="4">
        <f t="shared" si="508"/>
        <v>5.9232738592752781E-4</v>
      </c>
      <c r="U1541" s="4">
        <f t="shared" si="509"/>
        <v>5.9232738592752781E-4</v>
      </c>
      <c r="V1541" s="2">
        <f t="shared" si="496"/>
        <v>-4.8110146568122077E-3</v>
      </c>
      <c r="W1541" s="4">
        <f t="shared" si="497"/>
        <v>-1.4762904510244115E-2</v>
      </c>
      <c r="X1541" s="4">
        <f t="shared" si="498"/>
        <v>5.4294632701108623E-3</v>
      </c>
      <c r="Y1541" s="4">
        <f t="shared" si="491"/>
        <v>-1.4737102079377725E-2</v>
      </c>
      <c r="Z1541" s="4">
        <f t="shared" si="492"/>
        <v>-8.5247734376507258E-3</v>
      </c>
      <c r="AA1541" s="4">
        <f t="shared" si="502"/>
        <v>7.1297673430362639E-3</v>
      </c>
    </row>
    <row r="1542" spans="1:27" x14ac:dyDescent="0.3">
      <c r="A1542" s="1">
        <f t="shared" si="505"/>
        <v>7</v>
      </c>
      <c r="B1542" s="1">
        <f t="shared" si="506"/>
        <v>4</v>
      </c>
      <c r="C1542" s="10">
        <v>41319</v>
      </c>
      <c r="D1542" s="3">
        <v>1521.38</v>
      </c>
      <c r="E1542" s="3">
        <v>1520.33</v>
      </c>
      <c r="F1542" s="3">
        <f t="shared" si="493"/>
        <v>1519.2159999999999</v>
      </c>
      <c r="G1542" s="3">
        <f t="shared" si="499"/>
        <v>1513.7760000000003</v>
      </c>
      <c r="H1542" s="4">
        <f t="shared" si="507"/>
        <v>6.9063953220694317E-4</v>
      </c>
      <c r="I1542" s="4">
        <f t="shared" si="510"/>
        <v>0</v>
      </c>
      <c r="J1542" s="4">
        <f t="shared" si="511"/>
        <v>6.9063953220694317E-4</v>
      </c>
      <c r="K1542" s="4">
        <f t="shared" si="494"/>
        <v>-1.0885794531450229E-3</v>
      </c>
      <c r="L1542" s="4">
        <f t="shared" si="500"/>
        <v>-4.8666334867355629E-3</v>
      </c>
      <c r="M1542" s="4">
        <f t="shared" si="495"/>
        <v>1.4244189108067679E-3</v>
      </c>
      <c r="N1542" s="4">
        <f t="shared" si="501"/>
        <v>5.0232002621258447E-3</v>
      </c>
      <c r="O1542" s="4">
        <f t="shared" si="503"/>
        <v>3.5757010082948372E-3</v>
      </c>
      <c r="P1542" s="4">
        <f t="shared" si="504"/>
        <v>6.6744262685897421E-2</v>
      </c>
      <c r="Q1542" s="4"/>
      <c r="T1542" s="4">
        <f t="shared" si="508"/>
        <v>6.9063953220694317E-4</v>
      </c>
      <c r="U1542" s="4">
        <f t="shared" si="509"/>
        <v>6.9063953220694317E-4</v>
      </c>
      <c r="V1542" s="2">
        <f t="shared" si="496"/>
        <v>-7.1958061736595528E-3</v>
      </c>
      <c r="W1542" s="4">
        <f t="shared" si="497"/>
        <v>-1.7123848111923006E-2</v>
      </c>
      <c r="X1542" s="4">
        <f t="shared" si="498"/>
        <v>7.9436063575351688E-3</v>
      </c>
      <c r="Y1542" s="4">
        <f t="shared" ref="Y1542:Y1605" si="512">(SUM(D1538:D1541)*(0.99/4.01)-D1541)/D1541</f>
        <v>-1.3543834073430041E-2</v>
      </c>
      <c r="Z1542" s="4">
        <f t="shared" ref="Z1542:Z1605" si="513">(SUM(D1538:D1541)*(0.995/4.005)-D1541)/D1541</f>
        <v>-7.3239815789056624E-3</v>
      </c>
      <c r="AA1542" s="4">
        <f t="shared" si="502"/>
        <v>7.2132469158064788E-3</v>
      </c>
    </row>
    <row r="1543" spans="1:27" x14ac:dyDescent="0.3">
      <c r="A1543" s="1">
        <f t="shared" si="505"/>
        <v>7</v>
      </c>
      <c r="B1543" s="1">
        <f t="shared" si="506"/>
        <v>5</v>
      </c>
      <c r="C1543" s="10">
        <v>41320</v>
      </c>
      <c r="D1543" s="3">
        <v>1519.79</v>
      </c>
      <c r="E1543" s="3">
        <v>1521.38</v>
      </c>
      <c r="F1543" s="3">
        <f t="shared" ref="F1543:F1606" si="514">AVERAGE(D1539:D1543)</f>
        <v>1519.5880000000002</v>
      </c>
      <c r="G1543" s="3">
        <f t="shared" si="499"/>
        <v>1514.4380000000001</v>
      </c>
      <c r="H1543" s="4">
        <f t="shared" si="507"/>
        <v>-1.0451037873510532E-3</v>
      </c>
      <c r="I1543" s="4">
        <f t="shared" si="510"/>
        <v>0</v>
      </c>
      <c r="J1543" s="4">
        <f t="shared" si="511"/>
        <v>-1.0451037873510532E-3</v>
      </c>
      <c r="K1543" s="4">
        <f t="shared" ref="K1543:K1606" si="515">(SUM(D1539:D1542)/4-D1542)/D1542</f>
        <v>-1.2110715271661074E-3</v>
      </c>
      <c r="L1543" s="4">
        <f t="shared" si="500"/>
        <v>-4.953835771908964E-3</v>
      </c>
      <c r="M1543" s="4">
        <f t="shared" ref="M1543:M1606" si="516">(D1543-F1543)/F1543</f>
        <v>1.3293076807645938E-4</v>
      </c>
      <c r="N1543" s="4">
        <f t="shared" si="501"/>
        <v>3.5339842238506043E-3</v>
      </c>
      <c r="O1543" s="4">
        <f t="shared" si="503"/>
        <v>3.3886260601794266E-3</v>
      </c>
      <c r="P1543" s="4">
        <f t="shared" si="504"/>
        <v>6.562940421682939E-2</v>
      </c>
      <c r="Q1543" s="4"/>
      <c r="T1543" s="4">
        <f t="shared" si="508"/>
        <v>-1.0451037873510532E-3</v>
      </c>
      <c r="U1543" s="4">
        <f t="shared" si="509"/>
        <v>-1.0451037873510532E-3</v>
      </c>
      <c r="V1543" s="2">
        <f t="shared" ref="V1543:V1606" si="517">(D1538-D1542)/D1542</f>
        <v>-2.2676780291577682E-3</v>
      </c>
      <c r="W1543" s="4">
        <f t="shared" ref="W1543:W1606" si="518">(D1538*(1-0.01)-D1542)/D1542</f>
        <v>-1.2245001248866199E-2</v>
      </c>
      <c r="X1543" s="4">
        <f t="shared" ref="X1543:X1606" si="519">(D1543-D1538)/D1538</f>
        <v>1.2253529477643237E-3</v>
      </c>
      <c r="Y1543" s="4">
        <f t="shared" si="512"/>
        <v>-1.3664798814857318E-2</v>
      </c>
      <c r="Z1543" s="4">
        <f t="shared" si="513"/>
        <v>-7.4457090332388101E-3</v>
      </c>
      <c r="AA1543" s="4">
        <f t="shared" si="502"/>
        <v>6.824409920439427E-3</v>
      </c>
    </row>
    <row r="1544" spans="1:27" x14ac:dyDescent="0.3">
      <c r="A1544" s="1">
        <f t="shared" si="505"/>
        <v>8</v>
      </c>
      <c r="B1544" s="1">
        <f t="shared" si="506"/>
        <v>2</v>
      </c>
      <c r="C1544" s="10">
        <v>41324</v>
      </c>
      <c r="D1544" s="3">
        <v>1530.94</v>
      </c>
      <c r="E1544" s="3">
        <v>1519.79</v>
      </c>
      <c r="F1544" s="3">
        <f t="shared" si="514"/>
        <v>1522.3740000000003</v>
      </c>
      <c r="G1544" s="3">
        <f t="shared" si="499"/>
        <v>1517.9610000000002</v>
      </c>
      <c r="H1544" s="4">
        <f t="shared" si="507"/>
        <v>7.3365399166990773E-3</v>
      </c>
      <c r="I1544" s="4">
        <f t="shared" si="510"/>
        <v>0</v>
      </c>
      <c r="J1544" s="4">
        <f t="shared" si="511"/>
        <v>7.3365399166990773E-3</v>
      </c>
      <c r="K1544" s="4">
        <f t="shared" si="515"/>
        <v>2.9115864691839604E-4</v>
      </c>
      <c r="L1544" s="4">
        <f t="shared" si="500"/>
        <v>-2.1523441469617119E-3</v>
      </c>
      <c r="M1544" s="4">
        <f t="shared" si="516"/>
        <v>5.6267382390922348E-3</v>
      </c>
      <c r="N1544" s="4">
        <f t="shared" si="501"/>
        <v>8.5502855475205301E-3</v>
      </c>
      <c r="O1544" s="4">
        <f t="shared" si="503"/>
        <v>2.8825427515121499E-3</v>
      </c>
      <c r="P1544" s="4">
        <f t="shared" si="504"/>
        <v>7.3447436877274411E-2</v>
      </c>
      <c r="Q1544" s="4"/>
      <c r="T1544" s="4">
        <f t="shared" si="508"/>
        <v>7.3365399166990773E-3</v>
      </c>
      <c r="U1544" s="4">
        <f t="shared" si="509"/>
        <v>7.3365399166990773E-3</v>
      </c>
      <c r="V1544" s="2">
        <f t="shared" si="517"/>
        <v>-1.8292000868540869E-3</v>
      </c>
      <c r="W1544" s="4">
        <f t="shared" si="518"/>
        <v>-1.1810908085985578E-2</v>
      </c>
      <c r="X1544" s="4">
        <f t="shared" si="519"/>
        <v>9.1825367004832285E-3</v>
      </c>
      <c r="Y1544" s="4">
        <f t="shared" si="512"/>
        <v>-1.2181299690324957E-2</v>
      </c>
      <c r="Z1544" s="4">
        <f t="shared" si="513"/>
        <v>-5.9528560762209717E-3</v>
      </c>
      <c r="AA1544" s="4">
        <f t="shared" si="502"/>
        <v>5.8313314146627793E-3</v>
      </c>
    </row>
    <row r="1545" spans="1:27" x14ac:dyDescent="0.3">
      <c r="A1545" s="1">
        <f t="shared" si="505"/>
        <v>8</v>
      </c>
      <c r="B1545" s="1">
        <f t="shared" si="506"/>
        <v>3</v>
      </c>
      <c r="C1545" s="10">
        <v>41325</v>
      </c>
      <c r="D1545" s="3">
        <v>1511.95</v>
      </c>
      <c r="E1545" s="3">
        <v>1530.94</v>
      </c>
      <c r="F1545" s="3">
        <f t="shared" si="514"/>
        <v>1520.8780000000002</v>
      </c>
      <c r="G1545" s="3">
        <f t="shared" si="499"/>
        <v>1518.0270000000003</v>
      </c>
      <c r="H1545" s="4">
        <f t="shared" si="507"/>
        <v>-1.2404143859328261E-2</v>
      </c>
      <c r="I1545" s="4">
        <f t="shared" si="510"/>
        <v>0</v>
      </c>
      <c r="J1545" s="4">
        <f t="shared" si="511"/>
        <v>-1.2404143859328261E-2</v>
      </c>
      <c r="K1545" s="4">
        <f t="shared" si="515"/>
        <v>-5.1145048140357734E-3</v>
      </c>
      <c r="L1545" s="4">
        <f t="shared" si="500"/>
        <v>-7.9936364441308191E-3</v>
      </c>
      <c r="M1545" s="4">
        <f t="shared" si="516"/>
        <v>-5.870293343713375E-3</v>
      </c>
      <c r="N1545" s="4">
        <f t="shared" si="501"/>
        <v>-4.0032226040776775E-3</v>
      </c>
      <c r="O1545" s="4">
        <f t="shared" si="503"/>
        <v>1.885644366546437E-3</v>
      </c>
      <c r="P1545" s="4">
        <f t="shared" si="504"/>
        <v>6.0132240444821509E-2</v>
      </c>
      <c r="Q1545" s="4"/>
      <c r="T1545" s="4">
        <f t="shared" si="508"/>
        <v>-1.2404143859328261E-2</v>
      </c>
      <c r="U1545" s="4">
        <f t="shared" si="509"/>
        <v>-1.2404143859328261E-2</v>
      </c>
      <c r="V1545" s="2">
        <f t="shared" si="517"/>
        <v>-7.5182567572863665E-3</v>
      </c>
      <c r="W1545" s="4">
        <f t="shared" si="518"/>
        <v>-1.7443074189713578E-2</v>
      </c>
      <c r="X1545" s="4">
        <f t="shared" si="519"/>
        <v>-4.9228987185984336E-3</v>
      </c>
      <c r="Y1545" s="4">
        <f t="shared" si="512"/>
        <v>-1.7519560863736124E-2</v>
      </c>
      <c r="Z1545" s="4">
        <f t="shared" si="513"/>
        <v>-1.1324776319566132E-2</v>
      </c>
      <c r="AA1545" s="4">
        <f t="shared" si="502"/>
        <v>3.763259185731557E-3</v>
      </c>
    </row>
    <row r="1546" spans="1:27" x14ac:dyDescent="0.3">
      <c r="A1546" s="1">
        <f t="shared" si="505"/>
        <v>8</v>
      </c>
      <c r="B1546" s="1">
        <f t="shared" si="506"/>
        <v>4</v>
      </c>
      <c r="C1546" s="10">
        <v>41326</v>
      </c>
      <c r="D1546" s="3">
        <v>1502.42</v>
      </c>
      <c r="E1546" s="3">
        <v>1511.95</v>
      </c>
      <c r="F1546" s="3">
        <f t="shared" si="514"/>
        <v>1517.296</v>
      </c>
      <c r="G1546" s="3">
        <f t="shared" si="499"/>
        <v>1517.0570000000002</v>
      </c>
      <c r="H1546" s="4">
        <f t="shared" si="507"/>
        <v>-6.3031184893680165E-3</v>
      </c>
      <c r="I1546" s="4">
        <f t="shared" si="510"/>
        <v>0</v>
      </c>
      <c r="J1546" s="4">
        <f t="shared" si="511"/>
        <v>-6.3031184893680165E-3</v>
      </c>
      <c r="K1546" s="4">
        <f t="shared" si="515"/>
        <v>5.9955686365290219E-3</v>
      </c>
      <c r="L1546" s="4">
        <f t="shared" si="500"/>
        <v>4.45341005544732E-3</v>
      </c>
      <c r="M1546" s="4">
        <f t="shared" si="516"/>
        <v>-9.804283409433609E-3</v>
      </c>
      <c r="N1546" s="4">
        <f t="shared" si="501"/>
        <v>-9.6482861224068493E-3</v>
      </c>
      <c r="O1546" s="4">
        <f t="shared" si="503"/>
        <v>1.5907668960730379E-4</v>
      </c>
      <c r="P1546" s="4">
        <f t="shared" si="504"/>
        <v>5.3450101318898616E-2</v>
      </c>
      <c r="Q1546" s="4"/>
      <c r="T1546" s="4">
        <f t="shared" si="508"/>
        <v>-6.3031184893680165E-3</v>
      </c>
      <c r="U1546" s="4">
        <f t="shared" si="509"/>
        <v>-6.3031184893680165E-3</v>
      </c>
      <c r="V1546" s="2">
        <f t="shared" si="517"/>
        <v>5.5425113264326743E-3</v>
      </c>
      <c r="W1546" s="4">
        <f t="shared" si="518"/>
        <v>-4.5129137868315863E-3</v>
      </c>
      <c r="X1546" s="4">
        <f t="shared" si="519"/>
        <v>-1.1780337163642008E-2</v>
      </c>
      <c r="Y1546" s="4">
        <f t="shared" si="512"/>
        <v>-6.5480170073179385E-3</v>
      </c>
      <c r="Z1546" s="4">
        <f t="shared" si="513"/>
        <v>-2.8405413897991249E-4</v>
      </c>
      <c r="AA1546" s="4">
        <f t="shared" si="502"/>
        <v>3.151333910858557E-4</v>
      </c>
    </row>
    <row r="1547" spans="1:27" x14ac:dyDescent="0.3">
      <c r="A1547" s="1">
        <f t="shared" si="505"/>
        <v>8</v>
      </c>
      <c r="B1547" s="1">
        <f t="shared" si="506"/>
        <v>5</v>
      </c>
      <c r="C1547" s="10">
        <v>41327</v>
      </c>
      <c r="D1547" s="3">
        <v>1515.6</v>
      </c>
      <c r="E1547" s="3">
        <v>1502.42</v>
      </c>
      <c r="F1547" s="3">
        <f t="shared" si="514"/>
        <v>1516.14</v>
      </c>
      <c r="G1547" s="3">
        <f t="shared" ref="G1547:G1610" si="520">AVERAGE(D1538:D1547)</f>
        <v>1517.6780000000001</v>
      </c>
      <c r="H1547" s="4">
        <f t="shared" si="507"/>
        <v>8.7725136779328253E-3</v>
      </c>
      <c r="I1547" s="4">
        <f t="shared" si="510"/>
        <v>0</v>
      </c>
      <c r="J1547" s="4">
        <f t="shared" si="511"/>
        <v>8.7725136779328253E-3</v>
      </c>
      <c r="K1547" s="4">
        <f t="shared" si="515"/>
        <v>9.2217888473263253E-3</v>
      </c>
      <c r="L1547" s="4">
        <f t="shared" ref="L1547:L1610" si="521">(SUM(D1538:D1546)/9-D1546)/D1546</f>
        <v>1.0309293598919625E-2</v>
      </c>
      <c r="M1547" s="4">
        <f t="shared" si="516"/>
        <v>-3.5616763623424683E-4</v>
      </c>
      <c r="N1547" s="4">
        <f t="shared" ref="N1547:N1610" si="522">(D1547-G1547)/G1547</f>
        <v>-1.3691968915673825E-3</v>
      </c>
      <c r="O1547" s="4">
        <f t="shared" si="503"/>
        <v>-1.014779625230939E-3</v>
      </c>
      <c r="P1547" s="4">
        <f t="shared" si="504"/>
        <v>6.2691506741738373E-2</v>
      </c>
      <c r="Q1547" s="4"/>
      <c r="T1547" s="4">
        <f t="shared" si="508"/>
        <v>8.7725136779328253E-3</v>
      </c>
      <c r="U1547" s="4">
        <f t="shared" si="509"/>
        <v>8.7725136779328253E-3</v>
      </c>
      <c r="V1547" s="2">
        <f t="shared" si="517"/>
        <v>1.2619640313627372E-2</v>
      </c>
      <c r="W1547" s="4">
        <f t="shared" si="518"/>
        <v>2.4934439104911037E-3</v>
      </c>
      <c r="X1547" s="4">
        <f t="shared" si="519"/>
        <v>-3.7991823213136757E-3</v>
      </c>
      <c r="Y1547" s="4">
        <f t="shared" si="512"/>
        <v>-3.3620239811940054E-3</v>
      </c>
      <c r="Z1547" s="4">
        <f t="shared" si="513"/>
        <v>2.9220273688785993E-3</v>
      </c>
      <c r="AA1547" s="4">
        <f t="shared" ref="AA1547:AA1610" si="523">(F1547-F1542)/F1542</f>
        <v>-2.024728544196345E-3</v>
      </c>
    </row>
    <row r="1548" spans="1:27" x14ac:dyDescent="0.3">
      <c r="A1548" s="1">
        <f t="shared" si="505"/>
        <v>9</v>
      </c>
      <c r="B1548" s="1">
        <f t="shared" si="506"/>
        <v>1</v>
      </c>
      <c r="C1548" s="10">
        <v>41330</v>
      </c>
      <c r="D1548" s="3">
        <v>1487.85</v>
      </c>
      <c r="E1548" s="3">
        <v>1515.6</v>
      </c>
      <c r="F1548" s="3">
        <f t="shared" si="514"/>
        <v>1509.752</v>
      </c>
      <c r="G1548" s="3">
        <f t="shared" si="520"/>
        <v>1514.6700000000003</v>
      </c>
      <c r="H1548" s="4">
        <f t="shared" si="507"/>
        <v>-1.8309580364212194E-2</v>
      </c>
      <c r="I1548" s="4">
        <f t="shared" si="510"/>
        <v>0</v>
      </c>
      <c r="J1548" s="4">
        <f t="shared" si="511"/>
        <v>-1.8309580364212194E-2</v>
      </c>
      <c r="K1548" s="4">
        <f t="shared" si="515"/>
        <v>-2.4577724993398353E-4</v>
      </c>
      <c r="L1548" s="4">
        <f t="shared" si="521"/>
        <v>1.3525996305096394E-3</v>
      </c>
      <c r="M1548" s="4">
        <f t="shared" si="516"/>
        <v>-1.4507018371229211E-2</v>
      </c>
      <c r="N1548" s="4">
        <f t="shared" si="522"/>
        <v>-1.7706827229693852E-2</v>
      </c>
      <c r="O1548" s="4">
        <f t="shared" ref="O1548:O1611" si="524">(F1548-G1548)/D1548</f>
        <v>-3.305440736633631E-3</v>
      </c>
      <c r="P1548" s="4">
        <f t="shared" si="504"/>
        <v>4.3234071196684772E-2</v>
      </c>
      <c r="Q1548" s="4"/>
      <c r="T1548" s="4">
        <f t="shared" si="508"/>
        <v>-1.8309580364212194E-2</v>
      </c>
      <c r="U1548" s="4">
        <f t="shared" si="509"/>
        <v>-1.8309580364212194E-2</v>
      </c>
      <c r="V1548" s="2">
        <f t="shared" si="517"/>
        <v>2.7645816838216251E-3</v>
      </c>
      <c r="W1548" s="4">
        <f t="shared" si="518"/>
        <v>-7.2630641330166694E-3</v>
      </c>
      <c r="X1548" s="4">
        <f t="shared" si="519"/>
        <v>-2.1016061429539643E-2</v>
      </c>
      <c r="Y1548" s="4">
        <f t="shared" si="512"/>
        <v>-1.2711540625869978E-2</v>
      </c>
      <c r="Z1548" s="4">
        <f t="shared" si="513"/>
        <v>-6.486440313292703E-3</v>
      </c>
      <c r="AA1548" s="4">
        <f t="shared" si="523"/>
        <v>-6.4728071029780693E-3</v>
      </c>
    </row>
    <row r="1549" spans="1:27" x14ac:dyDescent="0.3">
      <c r="A1549" s="1">
        <f t="shared" si="505"/>
        <v>9</v>
      </c>
      <c r="B1549" s="1">
        <f t="shared" si="506"/>
        <v>2</v>
      </c>
      <c r="C1549" s="10">
        <v>41331</v>
      </c>
      <c r="D1549" s="3">
        <v>1496.94</v>
      </c>
      <c r="E1549" s="3">
        <v>1487.85</v>
      </c>
      <c r="F1549" s="3">
        <f t="shared" si="514"/>
        <v>1502.952</v>
      </c>
      <c r="G1549" s="3">
        <f t="shared" si="520"/>
        <v>1512.6630000000002</v>
      </c>
      <c r="H1549" s="4">
        <f t="shared" si="507"/>
        <v>6.1094868434318954E-3</v>
      </c>
      <c r="I1549" s="4">
        <f t="shared" si="510"/>
        <v>0</v>
      </c>
      <c r="J1549" s="4">
        <f t="shared" si="511"/>
        <v>6.1094868434318954E-3</v>
      </c>
      <c r="K1549" s="4">
        <f t="shared" si="515"/>
        <v>1.1160399233793743E-2</v>
      </c>
      <c r="L1549" s="4">
        <f t="shared" si="521"/>
        <v>1.7851261887959404E-2</v>
      </c>
      <c r="M1549" s="4">
        <f t="shared" si="516"/>
        <v>-4.0001277485907354E-3</v>
      </c>
      <c r="N1549" s="4">
        <f t="shared" si="522"/>
        <v>-1.039425172692145E-2</v>
      </c>
      <c r="O1549" s="4">
        <f t="shared" si="524"/>
        <v>-6.4872339572729963E-3</v>
      </c>
      <c r="P1549" s="4">
        <f t="shared" si="504"/>
        <v>4.9607696029280807E-2</v>
      </c>
      <c r="Q1549" s="4"/>
      <c r="T1549" s="4">
        <f t="shared" si="508"/>
        <v>6.1094868434318954E-3</v>
      </c>
      <c r="U1549" s="4">
        <f t="shared" si="509"/>
        <v>6.1094868434318954E-3</v>
      </c>
      <c r="V1549" s="2">
        <f t="shared" si="517"/>
        <v>2.8961252814463923E-2</v>
      </c>
      <c r="W1549" s="4">
        <f t="shared" si="518"/>
        <v>1.8671640286319218E-2</v>
      </c>
      <c r="X1549" s="4">
        <f t="shared" si="519"/>
        <v>-2.2208577736554012E-2</v>
      </c>
      <c r="Y1549" s="4">
        <f t="shared" si="512"/>
        <v>-1.4475857940590511E-3</v>
      </c>
      <c r="Z1549" s="4">
        <f t="shared" si="513"/>
        <v>4.8485365669161855E-3</v>
      </c>
      <c r="AA1549" s="4">
        <f t="shared" si="523"/>
        <v>-1.275770605646198E-2</v>
      </c>
    </row>
    <row r="1550" spans="1:27" x14ac:dyDescent="0.3">
      <c r="A1550" s="1">
        <f t="shared" si="505"/>
        <v>9</v>
      </c>
      <c r="B1550" s="1">
        <f t="shared" si="506"/>
        <v>3</v>
      </c>
      <c r="C1550" s="10">
        <v>41332</v>
      </c>
      <c r="D1550" s="3">
        <v>1515.99</v>
      </c>
      <c r="E1550" s="3">
        <v>1496.94</v>
      </c>
      <c r="F1550" s="3">
        <f t="shared" si="514"/>
        <v>1503.7599999999998</v>
      </c>
      <c r="G1550" s="3">
        <f t="shared" si="520"/>
        <v>1512.3190000000002</v>
      </c>
      <c r="H1550" s="4">
        <f t="shared" si="507"/>
        <v>1.2725960960359101E-2</v>
      </c>
      <c r="I1550" s="4">
        <f t="shared" si="510"/>
        <v>0</v>
      </c>
      <c r="J1550" s="4">
        <f t="shared" si="511"/>
        <v>1.2725960960359101E-2</v>
      </c>
      <c r="K1550" s="4">
        <f t="shared" si="515"/>
        <v>2.5134607933516495E-3</v>
      </c>
      <c r="L1550" s="4">
        <f t="shared" si="521"/>
        <v>1.0001143072609082E-2</v>
      </c>
      <c r="M1550" s="4">
        <f t="shared" si="516"/>
        <v>8.1329467468214661E-3</v>
      </c>
      <c r="N1550" s="4">
        <f t="shared" si="522"/>
        <v>2.4273979233216149E-3</v>
      </c>
      <c r="O1550" s="4">
        <f t="shared" si="524"/>
        <v>-5.6458156056441167E-3</v>
      </c>
      <c r="P1550" s="4">
        <f t="shared" si="504"/>
        <v>6.2964962592641893E-2</v>
      </c>
      <c r="Q1550" s="4"/>
      <c r="T1550" s="4">
        <f t="shared" si="508"/>
        <v>1.2725960960359101E-2</v>
      </c>
      <c r="U1550" s="4">
        <f t="shared" si="509"/>
        <v>1.2725960960359101E-2</v>
      </c>
      <c r="V1550" s="2">
        <f t="shared" si="517"/>
        <v>1.0027121995537557E-2</v>
      </c>
      <c r="W1550" s="4">
        <f t="shared" si="518"/>
        <v>-7.3149224417829345E-5</v>
      </c>
      <c r="X1550" s="4">
        <f t="shared" si="519"/>
        <v>2.6720460332682718E-3</v>
      </c>
      <c r="Y1550" s="4">
        <f t="shared" si="512"/>
        <v>-9.9867070469645235E-3</v>
      </c>
      <c r="Z1550" s="4">
        <f t="shared" si="513"/>
        <v>-3.7444259781425179E-3</v>
      </c>
      <c r="AA1550" s="4">
        <f t="shared" si="523"/>
        <v>-1.1255340665063463E-2</v>
      </c>
    </row>
    <row r="1551" spans="1:27" x14ac:dyDescent="0.3">
      <c r="A1551" s="1">
        <f t="shared" si="505"/>
        <v>9</v>
      </c>
      <c r="B1551" s="1">
        <f t="shared" si="506"/>
        <v>4</v>
      </c>
      <c r="C1551" s="10">
        <v>41333</v>
      </c>
      <c r="D1551" s="3">
        <v>1514.68</v>
      </c>
      <c r="E1551" s="3">
        <v>1515.99</v>
      </c>
      <c r="F1551" s="3">
        <f t="shared" si="514"/>
        <v>1506.212</v>
      </c>
      <c r="G1551" s="3">
        <f t="shared" si="520"/>
        <v>1511.7540000000001</v>
      </c>
      <c r="H1551" s="4">
        <f t="shared" si="507"/>
        <v>-8.6412179499861178E-4</v>
      </c>
      <c r="I1551" s="4">
        <f t="shared" si="510"/>
        <v>0</v>
      </c>
      <c r="J1551" s="4">
        <f t="shared" si="511"/>
        <v>-8.6412179499861178E-4</v>
      </c>
      <c r="K1551" s="4">
        <f t="shared" si="515"/>
        <v>-7.8463578255794624E-3</v>
      </c>
      <c r="L1551" s="4">
        <f t="shared" si="521"/>
        <v>-3.0086683362760516E-3</v>
      </c>
      <c r="M1551" s="4">
        <f t="shared" si="516"/>
        <v>5.6220505479972769E-3</v>
      </c>
      <c r="N1551" s="4">
        <f t="shared" si="522"/>
        <v>1.9355000879772309E-3</v>
      </c>
      <c r="O1551" s="4">
        <f t="shared" si="524"/>
        <v>-3.6588586368078691E-3</v>
      </c>
      <c r="P1551" s="4">
        <f t="shared" si="504"/>
        <v>6.2046431401145713E-2</v>
      </c>
      <c r="Q1551" s="4"/>
      <c r="T1551" s="4">
        <f t="shared" si="508"/>
        <v>-8.6412179499861178E-4</v>
      </c>
      <c r="U1551" s="4">
        <f t="shared" si="509"/>
        <v>-8.6412179499861178E-4</v>
      </c>
      <c r="V1551" s="2">
        <f t="shared" si="517"/>
        <v>-8.9512463802531254E-3</v>
      </c>
      <c r="W1551" s="4">
        <f t="shared" si="518"/>
        <v>-1.8861733916450636E-2</v>
      </c>
      <c r="X1551" s="4">
        <f t="shared" si="519"/>
        <v>8.1601682618708416E-3</v>
      </c>
      <c r="Y1551" s="4">
        <f t="shared" si="512"/>
        <v>-2.0217350870148348E-2</v>
      </c>
      <c r="Z1551" s="4">
        <f t="shared" si="513"/>
        <v>-1.4039576565744441E-2</v>
      </c>
      <c r="AA1551" s="4">
        <f t="shared" si="523"/>
        <v>-7.3051006527401771E-3</v>
      </c>
    </row>
    <row r="1552" spans="1:27" x14ac:dyDescent="0.3">
      <c r="A1552" s="1">
        <f t="shared" si="505"/>
        <v>9</v>
      </c>
      <c r="B1552" s="1">
        <f t="shared" si="506"/>
        <v>5</v>
      </c>
      <c r="C1552" s="10">
        <v>41334</v>
      </c>
      <c r="D1552" s="3">
        <v>1518.2</v>
      </c>
      <c r="E1552" s="3">
        <v>1514.68</v>
      </c>
      <c r="F1552" s="3">
        <f t="shared" si="514"/>
        <v>1506.732</v>
      </c>
      <c r="G1552" s="3">
        <f t="shared" si="520"/>
        <v>1511.4360000000001</v>
      </c>
      <c r="H1552" s="4">
        <f t="shared" si="507"/>
        <v>2.3239232049013531E-3</v>
      </c>
      <c r="I1552" s="4">
        <f t="shared" si="510"/>
        <v>0</v>
      </c>
      <c r="J1552" s="4">
        <f t="shared" si="511"/>
        <v>2.3239232049013531E-3</v>
      </c>
      <c r="K1552" s="4">
        <f t="shared" si="515"/>
        <v>-7.1401220059682932E-3</v>
      </c>
      <c r="L1552" s="4">
        <f t="shared" si="521"/>
        <v>-2.6378875772806688E-3</v>
      </c>
      <c r="M1552" s="4">
        <f t="shared" si="516"/>
        <v>7.6111743827038088E-3</v>
      </c>
      <c r="N1552" s="4">
        <f t="shared" si="522"/>
        <v>4.4752142995137705E-3</v>
      </c>
      <c r="O1552" s="4">
        <f t="shared" si="524"/>
        <v>-3.0984060071138045E-3</v>
      </c>
      <c r="P1552" s="4">
        <f t="shared" si="504"/>
        <v>6.4514545747761512E-2</v>
      </c>
      <c r="Q1552" s="4"/>
      <c r="T1552" s="4">
        <f t="shared" si="508"/>
        <v>2.3239232049013531E-3</v>
      </c>
      <c r="U1552" s="4">
        <f t="shared" si="509"/>
        <v>2.3239232049013531E-3</v>
      </c>
      <c r="V1552" s="2">
        <f t="shared" si="517"/>
        <v>6.0738901946275471E-4</v>
      </c>
      <c r="W1552" s="4">
        <f t="shared" si="518"/>
        <v>-9.39868487073184E-3</v>
      </c>
      <c r="X1552" s="4">
        <f t="shared" si="519"/>
        <v>1.7154922143046559E-3</v>
      </c>
      <c r="Y1552" s="4">
        <f t="shared" si="512"/>
        <v>-1.9519920983449953E-2</v>
      </c>
      <c r="Z1552" s="4">
        <f t="shared" si="513"/>
        <v>-1.333774920942672E-2</v>
      </c>
      <c r="AA1552" s="4">
        <f t="shared" si="523"/>
        <v>-6.205231706834546E-3</v>
      </c>
    </row>
    <row r="1553" spans="1:27" x14ac:dyDescent="0.3">
      <c r="A1553" s="1">
        <f t="shared" si="505"/>
        <v>10</v>
      </c>
      <c r="B1553" s="1">
        <f t="shared" si="506"/>
        <v>1</v>
      </c>
      <c r="C1553" s="10">
        <v>41337</v>
      </c>
      <c r="D1553" s="3">
        <v>1525.2</v>
      </c>
      <c r="E1553" s="3">
        <v>1518.2</v>
      </c>
      <c r="F1553" s="3">
        <f t="shared" si="514"/>
        <v>1514.202</v>
      </c>
      <c r="G1553" s="3">
        <f t="shared" si="520"/>
        <v>1511.9770000000003</v>
      </c>
      <c r="H1553" s="4">
        <f t="shared" si="507"/>
        <v>4.6107232248715586E-3</v>
      </c>
      <c r="I1553" s="4">
        <f t="shared" si="510"/>
        <v>0</v>
      </c>
      <c r="J1553" s="4">
        <f t="shared" si="511"/>
        <v>4.6107232248715586E-3</v>
      </c>
      <c r="K1553" s="4">
        <f t="shared" si="515"/>
        <v>-4.4444078514029412E-3</v>
      </c>
      <c r="L1553" s="4">
        <f t="shared" si="521"/>
        <v>-5.0666725215532862E-3</v>
      </c>
      <c r="M1553" s="4">
        <f t="shared" si="516"/>
        <v>7.2632317220556091E-3</v>
      </c>
      <c r="N1553" s="4">
        <f t="shared" si="522"/>
        <v>8.7455034038214381E-3</v>
      </c>
      <c r="O1553" s="4">
        <f t="shared" si="524"/>
        <v>1.4588250721214802E-3</v>
      </c>
      <c r="P1553" s="4">
        <f t="shared" si="504"/>
        <v>6.9422727687054306E-2</v>
      </c>
      <c r="Q1553" s="4"/>
      <c r="T1553" s="4">
        <f t="shared" si="508"/>
        <v>4.6107232248715586E-3</v>
      </c>
      <c r="U1553" s="4">
        <f t="shared" si="509"/>
        <v>4.6107232248715586E-3</v>
      </c>
      <c r="V1553" s="2">
        <f t="shared" si="517"/>
        <v>-1.9990778553550345E-2</v>
      </c>
      <c r="W1553" s="4">
        <f t="shared" si="518"/>
        <v>-2.9790870768014864E-2</v>
      </c>
      <c r="X1553" s="4">
        <f t="shared" si="519"/>
        <v>2.5103337029942628E-2</v>
      </c>
      <c r="Y1553" s="4">
        <f t="shared" si="512"/>
        <v>-1.6857819224826834E-2</v>
      </c>
      <c r="Z1553" s="4">
        <f t="shared" si="513"/>
        <v>-1.0658862234352933E-2</v>
      </c>
      <c r="AA1553" s="4">
        <f t="shared" si="523"/>
        <v>2.9475039609154654E-3</v>
      </c>
    </row>
    <row r="1554" spans="1:27" x14ac:dyDescent="0.3">
      <c r="A1554" s="1">
        <f t="shared" si="505"/>
        <v>10</v>
      </c>
      <c r="B1554" s="1">
        <f t="shared" si="506"/>
        <v>2</v>
      </c>
      <c r="C1554" s="10">
        <v>41338</v>
      </c>
      <c r="D1554" s="3">
        <v>1539.79</v>
      </c>
      <c r="E1554" s="3">
        <v>1525.2</v>
      </c>
      <c r="F1554" s="3">
        <f t="shared" si="514"/>
        <v>1522.7719999999999</v>
      </c>
      <c r="G1554" s="3">
        <f t="shared" si="520"/>
        <v>1512.8620000000003</v>
      </c>
      <c r="H1554" s="4">
        <f t="shared" si="507"/>
        <v>9.5659585628113802E-3</v>
      </c>
      <c r="I1554" s="4">
        <f t="shared" si="510"/>
        <v>0</v>
      </c>
      <c r="J1554" s="4">
        <f t="shared" si="511"/>
        <v>9.5659585628113802E-3</v>
      </c>
      <c r="K1554" s="4">
        <f t="shared" si="515"/>
        <v>-4.3813926042487001E-3</v>
      </c>
      <c r="L1554" s="4">
        <f t="shared" si="521"/>
        <v>-1.0051140833988937E-2</v>
      </c>
      <c r="M1554" s="4">
        <f t="shared" si="516"/>
        <v>1.1175671735492923E-2</v>
      </c>
      <c r="N1554" s="4">
        <f t="shared" si="522"/>
        <v>1.7799376281511237E-2</v>
      </c>
      <c r="O1554" s="4">
        <f t="shared" si="524"/>
        <v>6.4359425635960926E-3</v>
      </c>
      <c r="P1554" s="4">
        <f t="shared" si="504"/>
        <v>7.9652781186237392E-2</v>
      </c>
      <c r="Q1554" s="4"/>
      <c r="T1554" s="4">
        <f t="shared" si="508"/>
        <v>9.5659585628113802E-3</v>
      </c>
      <c r="U1554" s="4">
        <f t="shared" si="509"/>
        <v>9.5659585628113802E-3</v>
      </c>
      <c r="V1554" s="2">
        <f t="shared" si="517"/>
        <v>-1.8528717545239961E-2</v>
      </c>
      <c r="W1554" s="4">
        <f t="shared" si="518"/>
        <v>-2.834343036978753E-2</v>
      </c>
      <c r="X1554" s="4">
        <f t="shared" si="519"/>
        <v>2.8625061792723762E-2</v>
      </c>
      <c r="Y1554" s="4">
        <f t="shared" si="512"/>
        <v>-1.6795589703946422E-2</v>
      </c>
      <c r="Z1554" s="4">
        <f t="shared" si="513"/>
        <v>-1.0596240340801408E-2</v>
      </c>
      <c r="AA1554" s="4">
        <f t="shared" si="523"/>
        <v>1.318738056837473E-2</v>
      </c>
    </row>
    <row r="1555" spans="1:27" x14ac:dyDescent="0.3">
      <c r="A1555" s="1">
        <f t="shared" si="505"/>
        <v>10</v>
      </c>
      <c r="B1555" s="1">
        <f t="shared" si="506"/>
        <v>3</v>
      </c>
      <c r="C1555" s="10">
        <v>41339</v>
      </c>
      <c r="D1555" s="3">
        <v>1541.46</v>
      </c>
      <c r="E1555" s="3">
        <v>1539.79</v>
      </c>
      <c r="F1555" s="3">
        <f t="shared" si="514"/>
        <v>1527.866</v>
      </c>
      <c r="G1555" s="3">
        <f t="shared" si="520"/>
        <v>1515.8130000000001</v>
      </c>
      <c r="H1555" s="4">
        <f t="shared" si="507"/>
        <v>1.0845634794355548E-3</v>
      </c>
      <c r="I1555" s="4">
        <f t="shared" si="510"/>
        <v>0</v>
      </c>
      <c r="J1555" s="4">
        <f t="shared" si="511"/>
        <v>1.0845634794355548E-3</v>
      </c>
      <c r="K1555" s="4">
        <f t="shared" si="515"/>
        <v>-9.9510322836230854E-3</v>
      </c>
      <c r="L1555" s="4">
        <f t="shared" si="521"/>
        <v>-1.7422289186620494E-2</v>
      </c>
      <c r="M1555" s="4">
        <f t="shared" si="516"/>
        <v>8.8973771260045399E-3</v>
      </c>
      <c r="N1555" s="4">
        <f t="shared" si="522"/>
        <v>1.6919633226525919E-2</v>
      </c>
      <c r="O1555" s="4">
        <f t="shared" si="524"/>
        <v>7.819210359010214E-3</v>
      </c>
      <c r="P1555" s="4">
        <f t="shared" si="504"/>
        <v>8.0823733163183004E-2</v>
      </c>
      <c r="Q1555" s="4"/>
      <c r="T1555" s="4">
        <f t="shared" si="508"/>
        <v>1.0845634794355548E-3</v>
      </c>
      <c r="U1555" s="4">
        <f t="shared" si="509"/>
        <v>1.0845634794355548E-3</v>
      </c>
      <c r="V1555" s="2">
        <f t="shared" si="517"/>
        <v>-1.5456653179979058E-2</v>
      </c>
      <c r="W1555" s="4">
        <f t="shared" si="518"/>
        <v>-2.5302086648179338E-2</v>
      </c>
      <c r="X1555" s="4">
        <f t="shared" si="519"/>
        <v>1.6800902380622582E-2</v>
      </c>
      <c r="Y1555" s="4">
        <f t="shared" si="512"/>
        <v>-2.2295782504525557E-2</v>
      </c>
      <c r="Z1555" s="4">
        <f t="shared" si="513"/>
        <v>-1.6131113230666603E-2</v>
      </c>
      <c r="AA1555" s="4">
        <f t="shared" si="523"/>
        <v>1.6030483587806715E-2</v>
      </c>
    </row>
    <row r="1556" spans="1:27" x14ac:dyDescent="0.3">
      <c r="A1556" s="1">
        <f t="shared" si="505"/>
        <v>10</v>
      </c>
      <c r="B1556" s="1">
        <f t="shared" si="506"/>
        <v>4</v>
      </c>
      <c r="C1556" s="10">
        <v>41340</v>
      </c>
      <c r="D1556" s="3">
        <v>1544.26</v>
      </c>
      <c r="E1556" s="3">
        <v>1541.46</v>
      </c>
      <c r="F1556" s="3">
        <f t="shared" si="514"/>
        <v>1533.7820000000002</v>
      </c>
      <c r="G1556" s="3">
        <f t="shared" si="520"/>
        <v>1519.9969999999998</v>
      </c>
      <c r="H1556" s="4">
        <f t="shared" si="507"/>
        <v>1.8164597200056793E-3</v>
      </c>
      <c r="I1556" s="4">
        <f t="shared" si="510"/>
        <v>0</v>
      </c>
      <c r="J1556" s="4">
        <f t="shared" si="511"/>
        <v>1.8164597200056793E-3</v>
      </c>
      <c r="K1556" s="4">
        <f t="shared" si="515"/>
        <v>-6.6803549881280736E-3</v>
      </c>
      <c r="L1556" s="4">
        <f t="shared" si="521"/>
        <v>-1.5672731623843059E-2</v>
      </c>
      <c r="M1556" s="4">
        <f t="shared" si="516"/>
        <v>6.8314793106190042E-3</v>
      </c>
      <c r="N1556" s="4">
        <f t="shared" si="522"/>
        <v>1.5962531504996491E-2</v>
      </c>
      <c r="O1556" s="4">
        <f t="shared" si="524"/>
        <v>8.9266056234055847E-3</v>
      </c>
      <c r="P1556" s="4">
        <f t="shared" si="504"/>
        <v>8.2787005938900093E-2</v>
      </c>
      <c r="Q1556" s="4"/>
      <c r="T1556" s="4">
        <f t="shared" si="508"/>
        <v>1.8164597200056793E-3</v>
      </c>
      <c r="U1556" s="4">
        <f t="shared" si="509"/>
        <v>1.8164597200056793E-3</v>
      </c>
      <c r="V1556" s="2">
        <f t="shared" si="517"/>
        <v>-1.7373139750626012E-2</v>
      </c>
      <c r="W1556" s="4">
        <f t="shared" si="518"/>
        <v>-2.719940835311974E-2</v>
      </c>
      <c r="X1556" s="4">
        <f t="shared" si="519"/>
        <v>1.9528877386642673E-2</v>
      </c>
      <c r="Y1556" s="4">
        <f t="shared" si="512"/>
        <v>-1.9065886721443142E-2</v>
      </c>
      <c r="Z1556" s="4">
        <f t="shared" si="513"/>
        <v>-1.2880852148002438E-2</v>
      </c>
      <c r="AA1556" s="4">
        <f t="shared" si="523"/>
        <v>1.8304196222045876E-2</v>
      </c>
    </row>
    <row r="1557" spans="1:27" x14ac:dyDescent="0.3">
      <c r="A1557" s="1">
        <f t="shared" si="505"/>
        <v>10</v>
      </c>
      <c r="B1557" s="1">
        <f t="shared" si="506"/>
        <v>5</v>
      </c>
      <c r="C1557" s="10">
        <v>41341</v>
      </c>
      <c r="D1557" s="3">
        <v>1551.18</v>
      </c>
      <c r="E1557" s="3">
        <v>1544.26</v>
      </c>
      <c r="F1557" s="3">
        <f t="shared" si="514"/>
        <v>1540.3780000000002</v>
      </c>
      <c r="G1557" s="3">
        <f t="shared" si="520"/>
        <v>1523.5550000000001</v>
      </c>
      <c r="H1557" s="4">
        <f t="shared" si="507"/>
        <v>4.4811106937951333E-3</v>
      </c>
      <c r="I1557" s="4">
        <f t="shared" si="510"/>
        <v>0</v>
      </c>
      <c r="J1557" s="4">
        <f t="shared" si="511"/>
        <v>4.4811106937951333E-3</v>
      </c>
      <c r="K1557" s="4">
        <f t="shared" si="515"/>
        <v>-4.2625594135702423E-3</v>
      </c>
      <c r="L1557" s="4">
        <f t="shared" si="521"/>
        <v>-1.5395363762866533E-2</v>
      </c>
      <c r="M1557" s="4">
        <f t="shared" si="516"/>
        <v>7.0125644484664842E-3</v>
      </c>
      <c r="N1557" s="4">
        <f t="shared" si="522"/>
        <v>1.8131934849742869E-2</v>
      </c>
      <c r="O1557" s="4">
        <f t="shared" si="524"/>
        <v>1.0845291971273541E-2</v>
      </c>
      <c r="P1557" s="4">
        <f t="shared" si="504"/>
        <v>8.7639094370315321E-2</v>
      </c>
      <c r="Q1557" s="4"/>
      <c r="T1557" s="4">
        <f t="shared" si="508"/>
        <v>4.4811106937951333E-3</v>
      </c>
      <c r="U1557" s="4">
        <f t="shared" si="509"/>
        <v>4.4811106937951333E-3</v>
      </c>
      <c r="V1557" s="2">
        <f t="shared" si="517"/>
        <v>-1.6875396630101114E-2</v>
      </c>
      <c r="W1557" s="4">
        <f t="shared" si="518"/>
        <v>-2.6706642663800111E-2</v>
      </c>
      <c r="X1557" s="4">
        <f t="shared" si="519"/>
        <v>2.1723093136609153E-2</v>
      </c>
      <c r="Y1557" s="4">
        <f t="shared" si="512"/>
        <v>-1.6678238223874851E-2</v>
      </c>
      <c r="Z1557" s="4">
        <f t="shared" si="513"/>
        <v>-1.0478148930339427E-2</v>
      </c>
      <c r="AA1557" s="4">
        <f t="shared" si="523"/>
        <v>2.2330447617758292E-2</v>
      </c>
    </row>
    <row r="1558" spans="1:27" x14ac:dyDescent="0.3">
      <c r="A1558" s="1">
        <f t="shared" si="505"/>
        <v>11</v>
      </c>
      <c r="B1558" s="1">
        <f t="shared" si="506"/>
        <v>1</v>
      </c>
      <c r="C1558" s="10">
        <v>41344</v>
      </c>
      <c r="D1558" s="3">
        <v>1556.22</v>
      </c>
      <c r="E1558" s="3">
        <v>1551.15</v>
      </c>
      <c r="F1558" s="3">
        <f t="shared" si="514"/>
        <v>1546.5820000000001</v>
      </c>
      <c r="G1558" s="3">
        <f t="shared" si="520"/>
        <v>1530.3919999999998</v>
      </c>
      <c r="H1558" s="4">
        <f t="shared" si="507"/>
        <v>3.2491393648705911E-3</v>
      </c>
      <c r="I1558" s="4">
        <f t="shared" si="510"/>
        <v>-1.9340115267069403E-5</v>
      </c>
      <c r="J1558" s="4">
        <f t="shared" si="511"/>
        <v>3.2684794801376604E-3</v>
      </c>
      <c r="K1558" s="4">
        <f t="shared" si="515"/>
        <v>-4.5175285911370289E-3</v>
      </c>
      <c r="L1558" s="4">
        <f t="shared" si="521"/>
        <v>-1.5251471639511814E-2</v>
      </c>
      <c r="M1558" s="4">
        <f t="shared" si="516"/>
        <v>6.2318066549332139E-3</v>
      </c>
      <c r="N1558" s="4">
        <f t="shared" si="522"/>
        <v>1.6876721781086287E-2</v>
      </c>
      <c r="O1558" s="4">
        <f t="shared" si="524"/>
        <v>1.040341339913398E-2</v>
      </c>
      <c r="P1558" s="4">
        <f t="shared" si="504"/>
        <v>9.1172985366606105E-2</v>
      </c>
      <c r="Q1558" s="4"/>
      <c r="T1558" s="4">
        <f t="shared" si="508"/>
        <v>3.2491393648705911E-3</v>
      </c>
      <c r="U1558" s="4">
        <f t="shared" si="509"/>
        <v>3.2491393648705911E-3</v>
      </c>
      <c r="V1558" s="2">
        <f t="shared" si="517"/>
        <v>-1.6748539821297346E-2</v>
      </c>
      <c r="W1558" s="4">
        <f t="shared" si="518"/>
        <v>-2.6581054423084342E-2</v>
      </c>
      <c r="X1558" s="4">
        <f t="shared" si="519"/>
        <v>2.0338316286388658E-2</v>
      </c>
      <c r="Y1558" s="4">
        <f t="shared" si="512"/>
        <v>-1.6930028234639027E-2</v>
      </c>
      <c r="Z1558" s="4">
        <f t="shared" si="513"/>
        <v>-1.0731526540006399E-2</v>
      </c>
      <c r="AA1558" s="4">
        <f t="shared" si="523"/>
        <v>2.1384201051114785E-2</v>
      </c>
    </row>
    <row r="1559" spans="1:27" x14ac:dyDescent="0.3">
      <c r="A1559" s="1">
        <f t="shared" si="505"/>
        <v>11</v>
      </c>
      <c r="B1559" s="1">
        <f t="shared" si="506"/>
        <v>2</v>
      </c>
      <c r="C1559" s="10">
        <v>41345</v>
      </c>
      <c r="D1559" s="3">
        <v>1552.48</v>
      </c>
      <c r="E1559" s="3">
        <v>1556.22</v>
      </c>
      <c r="F1559" s="3">
        <f t="shared" si="514"/>
        <v>1549.1200000000001</v>
      </c>
      <c r="G1559" s="3">
        <f t="shared" si="520"/>
        <v>1535.9459999999999</v>
      </c>
      <c r="H1559" s="4">
        <f t="shared" si="507"/>
        <v>-2.4032591792934217E-3</v>
      </c>
      <c r="I1559" s="4">
        <f t="shared" si="510"/>
        <v>0</v>
      </c>
      <c r="J1559" s="4">
        <f t="shared" si="511"/>
        <v>-2.4032591792934217E-3</v>
      </c>
      <c r="K1559" s="4">
        <f t="shared" si="515"/>
        <v>-5.1021063859864463E-3</v>
      </c>
      <c r="L1559" s="4">
        <f t="shared" si="521"/>
        <v>-1.4208216775977101E-2</v>
      </c>
      <c r="M1559" s="4">
        <f t="shared" si="516"/>
        <v>2.1689733526130319E-3</v>
      </c>
      <c r="N1559" s="4">
        <f t="shared" si="522"/>
        <v>1.0764701363199037E-2</v>
      </c>
      <c r="O1559" s="4">
        <f t="shared" si="524"/>
        <v>8.4857775945585169E-3</v>
      </c>
      <c r="P1559" s="4">
        <f t="shared" si="504"/>
        <v>8.85506138733268E-2</v>
      </c>
      <c r="Q1559" s="4"/>
      <c r="T1559" s="4">
        <f t="shared" si="508"/>
        <v>-2.4032591792934217E-3</v>
      </c>
      <c r="U1559" s="4">
        <f t="shared" si="509"/>
        <v>-2.4032591792934217E-3</v>
      </c>
      <c r="V1559" s="2">
        <f t="shared" si="517"/>
        <v>-1.0557633239516305E-2</v>
      </c>
      <c r="W1559" s="4">
        <f t="shared" si="518"/>
        <v>-2.04520569071211E-2</v>
      </c>
      <c r="X1559" s="4">
        <f t="shared" si="519"/>
        <v>8.2413835652914071E-3</v>
      </c>
      <c r="Y1559" s="4">
        <f t="shared" si="512"/>
        <v>-1.7507317029552688E-2</v>
      </c>
      <c r="Z1559" s="4">
        <f t="shared" si="513"/>
        <v>-1.1312455284950325E-2</v>
      </c>
      <c r="AA1559" s="4">
        <f t="shared" si="523"/>
        <v>1.7302655945867263E-2</v>
      </c>
    </row>
    <row r="1560" spans="1:27" x14ac:dyDescent="0.3">
      <c r="A1560" s="1">
        <f t="shared" si="505"/>
        <v>11</v>
      </c>
      <c r="B1560" s="1">
        <f t="shared" si="506"/>
        <v>3</v>
      </c>
      <c r="C1560" s="10">
        <v>41346</v>
      </c>
      <c r="D1560" s="3">
        <v>1554.52</v>
      </c>
      <c r="E1560" s="3">
        <v>1552.48</v>
      </c>
      <c r="F1560" s="3">
        <f t="shared" si="514"/>
        <v>1551.732</v>
      </c>
      <c r="G1560" s="3">
        <f t="shared" si="520"/>
        <v>1539.799</v>
      </c>
      <c r="H1560" s="4">
        <f t="shared" si="507"/>
        <v>1.3140265897144978E-3</v>
      </c>
      <c r="I1560" s="4">
        <f t="shared" si="510"/>
        <v>0</v>
      </c>
      <c r="J1560" s="4">
        <f t="shared" si="511"/>
        <v>1.3140265897144978E-3</v>
      </c>
      <c r="K1560" s="4">
        <f t="shared" si="515"/>
        <v>-9.3076883438122471E-4</v>
      </c>
      <c r="L1560" s="4">
        <f t="shared" si="521"/>
        <v>-9.2218042529802844E-3</v>
      </c>
      <c r="M1560" s="4">
        <f t="shared" si="516"/>
        <v>1.7967020078209451E-3</v>
      </c>
      <c r="N1560" s="4">
        <f t="shared" si="522"/>
        <v>9.5603387195341751E-3</v>
      </c>
      <c r="O1560" s="4">
        <f t="shared" si="524"/>
        <v>7.6763245246120942E-3</v>
      </c>
      <c r="P1560" s="4">
        <f t="shared" si="504"/>
        <v>8.9980998324206404E-2</v>
      </c>
      <c r="Q1560" s="4"/>
      <c r="T1560" s="4">
        <f t="shared" si="508"/>
        <v>1.3140265897144978E-3</v>
      </c>
      <c r="U1560" s="4">
        <f t="shared" si="509"/>
        <v>1.3140265897144978E-3</v>
      </c>
      <c r="V1560" s="2">
        <f t="shared" si="517"/>
        <v>-7.0983201071833334E-3</v>
      </c>
      <c r="W1560" s="4">
        <f t="shared" si="518"/>
        <v>-1.7027336906111541E-2</v>
      </c>
      <c r="X1560" s="4">
        <f t="shared" si="519"/>
        <v>8.472487122598021E-3</v>
      </c>
      <c r="Y1560" s="4">
        <f t="shared" si="512"/>
        <v>-1.3387991168117185E-2</v>
      </c>
      <c r="Z1560" s="4">
        <f t="shared" si="513"/>
        <v>-7.1671560451529526E-3</v>
      </c>
      <c r="AA1560" s="4">
        <f t="shared" si="523"/>
        <v>1.5620479806475166E-2</v>
      </c>
    </row>
    <row r="1561" spans="1:27" x14ac:dyDescent="0.3">
      <c r="A1561" s="1">
        <f t="shared" si="505"/>
        <v>11</v>
      </c>
      <c r="B1561" s="1">
        <f t="shared" si="506"/>
        <v>4</v>
      </c>
      <c r="C1561" s="10">
        <v>41347</v>
      </c>
      <c r="D1561" s="3">
        <v>1563.23</v>
      </c>
      <c r="E1561" s="3">
        <v>1554.52</v>
      </c>
      <c r="F1561" s="3">
        <f t="shared" si="514"/>
        <v>1555.5259999999998</v>
      </c>
      <c r="G1561" s="3">
        <f t="shared" si="520"/>
        <v>1544.654</v>
      </c>
      <c r="H1561" s="4">
        <f t="shared" si="507"/>
        <v>5.6030157218948853E-3</v>
      </c>
      <c r="I1561" s="4">
        <f t="shared" si="510"/>
        <v>0</v>
      </c>
      <c r="J1561" s="4">
        <f t="shared" si="511"/>
        <v>5.6030157218948853E-3</v>
      </c>
      <c r="K1561" s="4">
        <f t="shared" si="515"/>
        <v>-5.9182255615886114E-4</v>
      </c>
      <c r="L1561" s="4">
        <f t="shared" si="521"/>
        <v>-7.6743946684507524E-3</v>
      </c>
      <c r="M1561" s="4">
        <f t="shared" si="516"/>
        <v>4.9526655292165987E-3</v>
      </c>
      <c r="N1561" s="4">
        <f t="shared" si="522"/>
        <v>1.2025994170862874E-2</v>
      </c>
      <c r="O1561" s="4">
        <f t="shared" si="524"/>
        <v>6.9548307030954139E-3</v>
      </c>
      <c r="P1561" s="4">
        <f t="shared" si="504"/>
        <v>9.6088178994383613E-2</v>
      </c>
      <c r="Q1561" s="4"/>
      <c r="T1561" s="4">
        <f t="shared" si="508"/>
        <v>5.6030157218948853E-3</v>
      </c>
      <c r="U1561" s="4">
        <f t="shared" si="509"/>
        <v>5.6030157218948853E-3</v>
      </c>
      <c r="V1561" s="2">
        <f t="shared" si="517"/>
        <v>-6.6001080719450319E-3</v>
      </c>
      <c r="W1561" s="4">
        <f t="shared" si="518"/>
        <v>-1.6534106991225636E-2</v>
      </c>
      <c r="X1561" s="4">
        <f t="shared" si="519"/>
        <v>1.2284200847007647E-2</v>
      </c>
      <c r="Y1561" s="4">
        <f t="shared" si="512"/>
        <v>-1.3053271152715538E-2</v>
      </c>
      <c r="Z1561" s="4">
        <f t="shared" si="513"/>
        <v>-6.8303255364574817E-3</v>
      </c>
      <c r="AA1561" s="4">
        <f t="shared" si="523"/>
        <v>1.417672133327923E-2</v>
      </c>
    </row>
    <row r="1562" spans="1:27" x14ac:dyDescent="0.3">
      <c r="A1562" s="1">
        <f t="shared" si="505"/>
        <v>11</v>
      </c>
      <c r="B1562" s="1">
        <f t="shared" si="506"/>
        <v>5</v>
      </c>
      <c r="C1562" s="10">
        <v>41348</v>
      </c>
      <c r="D1562" s="3">
        <v>1560.7</v>
      </c>
      <c r="E1562" s="3">
        <v>1563.21</v>
      </c>
      <c r="F1562" s="3">
        <f t="shared" si="514"/>
        <v>1557.4299999999998</v>
      </c>
      <c r="G1562" s="3">
        <f t="shared" si="520"/>
        <v>1548.904</v>
      </c>
      <c r="H1562" s="4">
        <f t="shared" si="507"/>
        <v>-1.6184438630271762E-3</v>
      </c>
      <c r="I1562" s="4">
        <f t="shared" si="510"/>
        <v>-1.27940226326144E-5</v>
      </c>
      <c r="J1562" s="4">
        <f t="shared" si="511"/>
        <v>-1.6056498403945619E-3</v>
      </c>
      <c r="K1562" s="4">
        <f t="shared" si="515"/>
        <v>-4.2332222385703258E-3</v>
      </c>
      <c r="L1562" s="4">
        <f t="shared" si="521"/>
        <v>-1.0002793361608189E-2</v>
      </c>
      <c r="M1562" s="4">
        <f t="shared" si="516"/>
        <v>2.0996128236904447E-3</v>
      </c>
      <c r="N1562" s="4">
        <f t="shared" si="522"/>
        <v>7.6157076229385742E-3</v>
      </c>
      <c r="O1562" s="4">
        <f t="shared" si="524"/>
        <v>5.4629332991605302E-3</v>
      </c>
      <c r="P1562" s="4">
        <f t="shared" si="504"/>
        <v>9.431422180775352E-2</v>
      </c>
      <c r="Q1562" s="4"/>
      <c r="T1562" s="4">
        <f t="shared" si="508"/>
        <v>-1.6184438630271762E-3</v>
      </c>
      <c r="U1562" s="4">
        <f t="shared" si="509"/>
        <v>-1.6184438630271762E-3</v>
      </c>
      <c r="V1562" s="2">
        <f t="shared" si="517"/>
        <v>-7.7083986361571582E-3</v>
      </c>
      <c r="W1562" s="4">
        <f t="shared" si="518"/>
        <v>-1.7631314649795581E-2</v>
      </c>
      <c r="X1562" s="4">
        <f t="shared" si="519"/>
        <v>6.1372632447555938E-3</v>
      </c>
      <c r="Y1562" s="4">
        <f t="shared" si="512"/>
        <v>-1.6649266849061983E-2</v>
      </c>
      <c r="Z1562" s="4">
        <f t="shared" si="513"/>
        <v>-1.0448994883772832E-2</v>
      </c>
      <c r="AA1562" s="4">
        <f t="shared" si="523"/>
        <v>1.1070010088432631E-2</v>
      </c>
    </row>
    <row r="1563" spans="1:27" x14ac:dyDescent="0.3">
      <c r="A1563" s="1">
        <f t="shared" si="505"/>
        <v>12</v>
      </c>
      <c r="B1563" s="1">
        <f t="shared" si="506"/>
        <v>1</v>
      </c>
      <c r="C1563" s="10">
        <v>41351</v>
      </c>
      <c r="D1563" s="3">
        <v>1552.1</v>
      </c>
      <c r="E1563" s="3">
        <v>1560.7</v>
      </c>
      <c r="F1563" s="3">
        <f t="shared" si="514"/>
        <v>1556.6059999999998</v>
      </c>
      <c r="G1563" s="3">
        <f t="shared" si="520"/>
        <v>1551.5940000000003</v>
      </c>
      <c r="H1563" s="4">
        <f t="shared" si="507"/>
        <v>-5.5103479208048547E-3</v>
      </c>
      <c r="I1563" s="4">
        <f t="shared" si="510"/>
        <v>0</v>
      </c>
      <c r="J1563" s="4">
        <f t="shared" si="511"/>
        <v>-5.5103479208048547E-3</v>
      </c>
      <c r="K1563" s="4">
        <f t="shared" si="515"/>
        <v>-1.9013904017429358E-3</v>
      </c>
      <c r="L1563" s="4">
        <f t="shared" si="521"/>
        <v>-5.8705851362990955E-3</v>
      </c>
      <c r="M1563" s="4">
        <f t="shared" si="516"/>
        <v>-2.8947594959802666E-3</v>
      </c>
      <c r="N1563" s="4">
        <f t="shared" si="522"/>
        <v>3.2611623917057597E-4</v>
      </c>
      <c r="O1563" s="4">
        <f t="shared" si="524"/>
        <v>3.2291733780036654E-3</v>
      </c>
      <c r="P1563" s="4">
        <f t="shared" si="504"/>
        <v>8.8284169710907981E-2</v>
      </c>
      <c r="Q1563" s="4"/>
      <c r="T1563" s="4">
        <f t="shared" si="508"/>
        <v>-5.5103479208048547E-3</v>
      </c>
      <c r="U1563" s="4">
        <f t="shared" si="509"/>
        <v>-5.5103479208048547E-3</v>
      </c>
      <c r="V1563" s="2">
        <f t="shared" si="517"/>
        <v>-2.8705068238610997E-3</v>
      </c>
      <c r="W1563" s="4">
        <f t="shared" si="518"/>
        <v>-1.2841801755622537E-2</v>
      </c>
      <c r="X1563" s="4">
        <f t="shared" si="519"/>
        <v>-2.6474405932323951E-3</v>
      </c>
      <c r="Y1563" s="4">
        <f t="shared" si="512"/>
        <v>-1.43465102221701E-2</v>
      </c>
      <c r="Z1563" s="4">
        <f t="shared" si="513"/>
        <v>-8.1317188012327048E-3</v>
      </c>
      <c r="AA1563" s="4">
        <f t="shared" si="523"/>
        <v>6.4813892829475965E-3</v>
      </c>
    </row>
    <row r="1564" spans="1:27" x14ac:dyDescent="0.3">
      <c r="A1564" s="1">
        <f t="shared" si="505"/>
        <v>12</v>
      </c>
      <c r="B1564" s="1">
        <f t="shared" si="506"/>
        <v>2</v>
      </c>
      <c r="C1564" s="10">
        <v>41352</v>
      </c>
      <c r="D1564" s="3">
        <v>1548.34</v>
      </c>
      <c r="E1564" s="3">
        <v>1552.1</v>
      </c>
      <c r="F1564" s="3">
        <f t="shared" si="514"/>
        <v>1555.7779999999998</v>
      </c>
      <c r="G1564" s="3">
        <f t="shared" si="520"/>
        <v>1552.4490000000001</v>
      </c>
      <c r="H1564" s="4">
        <f t="shared" si="507"/>
        <v>-2.4225243218864707E-3</v>
      </c>
      <c r="I1564" s="4">
        <f t="shared" si="510"/>
        <v>0</v>
      </c>
      <c r="J1564" s="4">
        <f t="shared" si="511"/>
        <v>-2.4225243218864707E-3</v>
      </c>
      <c r="K1564" s="4">
        <f t="shared" si="515"/>
        <v>3.5677469235229106E-3</v>
      </c>
      <c r="L1564" s="4">
        <f t="shared" si="521"/>
        <v>5.1901008669279301E-4</v>
      </c>
      <c r="M1564" s="4">
        <f t="shared" si="516"/>
        <v>-4.7808877616214371E-3</v>
      </c>
      <c r="N1564" s="4">
        <f t="shared" si="522"/>
        <v>-2.6467858203394448E-3</v>
      </c>
      <c r="O1564" s="4">
        <f t="shared" si="524"/>
        <v>2.1500445638553056E-3</v>
      </c>
      <c r="P1564" s="4">
        <f t="shared" si="504"/>
        <v>8.5647774840659274E-2</v>
      </c>
      <c r="Q1564" s="4"/>
      <c r="T1564" s="4">
        <f t="shared" si="508"/>
        <v>-2.4225243218864707E-3</v>
      </c>
      <c r="U1564" s="4">
        <f t="shared" si="509"/>
        <v>-2.4225243218864707E-3</v>
      </c>
      <c r="V1564" s="2">
        <f t="shared" si="517"/>
        <v>2.4482958572263978E-4</v>
      </c>
      <c r="W1564" s="4">
        <f t="shared" si="518"/>
        <v>-9.7576187101345302E-3</v>
      </c>
      <c r="X1564" s="4">
        <f t="shared" si="519"/>
        <v>-2.6667010203030635E-3</v>
      </c>
      <c r="Y1564" s="4">
        <f t="shared" si="512"/>
        <v>-8.9455666291394457E-3</v>
      </c>
      <c r="Z1564" s="4">
        <f t="shared" si="513"/>
        <v>-2.6967209099572754E-3</v>
      </c>
      <c r="AA1564" s="4">
        <f t="shared" si="523"/>
        <v>4.2979239826480024E-3</v>
      </c>
    </row>
    <row r="1565" spans="1:27" x14ac:dyDescent="0.3">
      <c r="A1565" s="1">
        <f t="shared" si="505"/>
        <v>12</v>
      </c>
      <c r="B1565" s="1">
        <f t="shared" si="506"/>
        <v>3</v>
      </c>
      <c r="C1565" s="10">
        <v>41353</v>
      </c>
      <c r="D1565" s="3">
        <v>1558.71</v>
      </c>
      <c r="E1565" s="3">
        <v>1548.34</v>
      </c>
      <c r="F1565" s="3">
        <f t="shared" si="514"/>
        <v>1556.6160000000002</v>
      </c>
      <c r="G1565" s="3">
        <f t="shared" si="520"/>
        <v>1554.1740000000002</v>
      </c>
      <c r="H1565" s="4">
        <f t="shared" si="507"/>
        <v>6.6974953821512841E-3</v>
      </c>
      <c r="I1565" s="4">
        <f t="shared" si="510"/>
        <v>0</v>
      </c>
      <c r="J1565" s="4">
        <f t="shared" si="511"/>
        <v>6.6974953821512841E-3</v>
      </c>
      <c r="K1565" s="4">
        <f t="shared" si="515"/>
        <v>5.0069752121628857E-3</v>
      </c>
      <c r="L1565" s="4">
        <f t="shared" si="521"/>
        <v>3.4423963728897754E-3</v>
      </c>
      <c r="M1565" s="4">
        <f t="shared" si="516"/>
        <v>1.345225797499077E-3</v>
      </c>
      <c r="N1565" s="4">
        <f t="shared" si="522"/>
        <v>2.9185921267501774E-3</v>
      </c>
      <c r="O1565" s="4">
        <f t="shared" si="524"/>
        <v>1.5666801393460024E-3</v>
      </c>
      <c r="P1565" s="4">
        <f t="shared" si="504"/>
        <v>9.2918895799297407E-2</v>
      </c>
      <c r="Q1565" s="4"/>
      <c r="T1565" s="4">
        <f t="shared" si="508"/>
        <v>6.6974953821512841E-3</v>
      </c>
      <c r="U1565" s="4">
        <f t="shared" si="509"/>
        <v>6.6974953821512841E-3</v>
      </c>
      <c r="V1565" s="2">
        <f t="shared" si="517"/>
        <v>3.9913714042135858E-3</v>
      </c>
      <c r="W1565" s="4">
        <f t="shared" si="518"/>
        <v>-6.0485423098285643E-3</v>
      </c>
      <c r="X1565" s="4">
        <f t="shared" si="519"/>
        <v>2.6953657720711569E-3</v>
      </c>
      <c r="Y1565" s="4">
        <f t="shared" si="512"/>
        <v>-7.5242838303827154E-3</v>
      </c>
      <c r="Z1565" s="4">
        <f t="shared" si="513"/>
        <v>-1.2664765681877797E-3</v>
      </c>
      <c r="AA1565" s="4">
        <f t="shared" si="523"/>
        <v>3.1474507195831769E-3</v>
      </c>
    </row>
    <row r="1566" spans="1:27" x14ac:dyDescent="0.3">
      <c r="A1566" s="1">
        <f t="shared" si="505"/>
        <v>12</v>
      </c>
      <c r="B1566" s="1">
        <f t="shared" si="506"/>
        <v>4</v>
      </c>
      <c r="C1566" s="10">
        <v>41354</v>
      </c>
      <c r="D1566" s="3">
        <v>1545.8</v>
      </c>
      <c r="E1566" s="3">
        <v>1558.71</v>
      </c>
      <c r="F1566" s="3">
        <f t="shared" si="514"/>
        <v>1553.13</v>
      </c>
      <c r="G1566" s="3">
        <f t="shared" si="520"/>
        <v>1554.328</v>
      </c>
      <c r="H1566" s="4">
        <f t="shared" si="507"/>
        <v>-8.2824900077628823E-3</v>
      </c>
      <c r="I1566" s="4">
        <f t="shared" si="510"/>
        <v>0</v>
      </c>
      <c r="J1566" s="4">
        <f t="shared" si="511"/>
        <v>-8.2824900077628823E-3</v>
      </c>
      <c r="K1566" s="4">
        <f t="shared" si="515"/>
        <v>-2.4042317044222117E-3</v>
      </c>
      <c r="L1566" s="4">
        <f t="shared" si="521"/>
        <v>-2.2033889847659794E-3</v>
      </c>
      <c r="M1566" s="4">
        <f t="shared" si="516"/>
        <v>-4.7195019090482794E-3</v>
      </c>
      <c r="N1566" s="4">
        <f t="shared" si="522"/>
        <v>-5.4866154376682526E-3</v>
      </c>
      <c r="O1566" s="4">
        <f t="shared" si="524"/>
        <v>-7.750032345710088E-4</v>
      </c>
      <c r="P1566" s="4">
        <f t="shared" si="504"/>
        <v>8.3866805965544494E-2</v>
      </c>
      <c r="Q1566" s="4"/>
      <c r="T1566" s="4">
        <f t="shared" si="508"/>
        <v>-8.2824900077628823E-3</v>
      </c>
      <c r="U1566" s="4">
        <f t="shared" si="509"/>
        <v>-8.2824900077628823E-3</v>
      </c>
      <c r="V1566" s="2">
        <f t="shared" si="517"/>
        <v>2.8998338369549061E-3</v>
      </c>
      <c r="W1566" s="4">
        <f t="shared" si="518"/>
        <v>-7.1291645014146341E-3</v>
      </c>
      <c r="X1566" s="4">
        <f t="shared" si="519"/>
        <v>-1.1149990724333632E-2</v>
      </c>
      <c r="Y1566" s="4">
        <f t="shared" si="512"/>
        <v>-1.48430816831701E-2</v>
      </c>
      <c r="Z1566" s="4">
        <f t="shared" si="513"/>
        <v>-8.6314212693135231E-3</v>
      </c>
      <c r="AA1566" s="4">
        <f t="shared" si="523"/>
        <v>-1.5403149802701666E-3</v>
      </c>
    </row>
    <row r="1567" spans="1:27" x14ac:dyDescent="0.3">
      <c r="A1567" s="1">
        <f t="shared" si="505"/>
        <v>12</v>
      </c>
      <c r="B1567" s="1">
        <f t="shared" si="506"/>
        <v>5</v>
      </c>
      <c r="C1567" s="10">
        <v>41355</v>
      </c>
      <c r="D1567" s="3">
        <v>1556.89</v>
      </c>
      <c r="E1567" s="3">
        <v>1545.9</v>
      </c>
      <c r="F1567" s="3">
        <f t="shared" si="514"/>
        <v>1552.3679999999999</v>
      </c>
      <c r="G1567" s="3">
        <f t="shared" si="520"/>
        <v>1554.8989999999999</v>
      </c>
      <c r="H1567" s="4">
        <f t="shared" si="507"/>
        <v>7.1742786906457143E-3</v>
      </c>
      <c r="I1567" s="4">
        <f t="shared" si="510"/>
        <v>6.4691421917542009E-5</v>
      </c>
      <c r="J1567" s="4">
        <f t="shared" si="511"/>
        <v>7.1095872687281722E-3</v>
      </c>
      <c r="K1567" s="4">
        <f t="shared" si="515"/>
        <v>3.5175960667615477E-3</v>
      </c>
      <c r="L1567" s="4">
        <f t="shared" si="521"/>
        <v>5.743160679116145E-3</v>
      </c>
      <c r="M1567" s="4">
        <f t="shared" si="516"/>
        <v>2.9129690898035531E-3</v>
      </c>
      <c r="N1567" s="4">
        <f t="shared" si="522"/>
        <v>1.2804690208175662E-3</v>
      </c>
      <c r="O1567" s="4">
        <f t="shared" si="524"/>
        <v>-1.6256768300907251E-3</v>
      </c>
      <c r="P1567" s="4">
        <f t="shared" si="504"/>
        <v>9.1642768495081323E-2</v>
      </c>
      <c r="Q1567" s="4"/>
      <c r="T1567" s="4">
        <f t="shared" si="508"/>
        <v>7.1742786906457143E-3</v>
      </c>
      <c r="U1567" s="4">
        <f t="shared" si="509"/>
        <v>7.1742786906457143E-3</v>
      </c>
      <c r="V1567" s="2">
        <f t="shared" si="517"/>
        <v>9.6390218657006668E-3</v>
      </c>
      <c r="W1567" s="4">
        <f t="shared" si="518"/>
        <v>-4.5736835295632036E-4</v>
      </c>
      <c r="X1567" s="4">
        <f t="shared" si="519"/>
        <v>-2.4412122765425418E-3</v>
      </c>
      <c r="Y1567" s="4">
        <f t="shared" si="512"/>
        <v>-8.9950921634973733E-3</v>
      </c>
      <c r="Z1567" s="4">
        <f t="shared" si="513"/>
        <v>-2.746558715178355E-3</v>
      </c>
      <c r="AA1567" s="4">
        <f t="shared" si="523"/>
        <v>-3.2502263344098281E-3</v>
      </c>
    </row>
    <row r="1568" spans="1:27" x14ac:dyDescent="0.3">
      <c r="A1568" s="1">
        <f t="shared" si="505"/>
        <v>13</v>
      </c>
      <c r="B1568" s="1">
        <f t="shared" si="506"/>
        <v>1</v>
      </c>
      <c r="C1568" s="10">
        <v>41358</v>
      </c>
      <c r="D1568" s="3">
        <v>1551.69</v>
      </c>
      <c r="E1568" s="3">
        <v>1556.89</v>
      </c>
      <c r="F1568" s="3">
        <f t="shared" si="514"/>
        <v>1552.2860000000001</v>
      </c>
      <c r="G1568" s="3">
        <f t="shared" si="520"/>
        <v>1554.4459999999997</v>
      </c>
      <c r="H1568" s="4">
        <f t="shared" si="507"/>
        <v>-3.3399919069427159E-3</v>
      </c>
      <c r="I1568" s="4">
        <f t="shared" si="510"/>
        <v>0</v>
      </c>
      <c r="J1568" s="4">
        <f t="shared" si="511"/>
        <v>-3.3399919069427159E-3</v>
      </c>
      <c r="K1568" s="4">
        <f t="shared" si="515"/>
        <v>-2.8614738356595049E-3</v>
      </c>
      <c r="L1568" s="4">
        <f t="shared" si="521"/>
        <v>-1.373107783965587E-3</v>
      </c>
      <c r="M1568" s="4">
        <f t="shared" si="516"/>
        <v>-3.8394986490891729E-4</v>
      </c>
      <c r="N1568" s="4">
        <f t="shared" si="522"/>
        <v>-1.7729789262538752E-3</v>
      </c>
      <c r="O1568" s="4">
        <f t="shared" si="524"/>
        <v>-1.3920306246735024E-3</v>
      </c>
      <c r="P1568" s="4">
        <f t="shared" si="504"/>
        <v>8.7996690483035211E-2</v>
      </c>
      <c r="Q1568" s="4"/>
      <c r="T1568" s="4">
        <f t="shared" si="508"/>
        <v>-3.3399919069427159E-3</v>
      </c>
      <c r="U1568" s="4">
        <f t="shared" si="509"/>
        <v>-3.3399919069427159E-3</v>
      </c>
      <c r="V1568" s="2">
        <f t="shared" si="517"/>
        <v>-3.0766463912030978E-3</v>
      </c>
      <c r="W1568" s="4">
        <f t="shared" si="518"/>
        <v>-1.3045879927291041E-2</v>
      </c>
      <c r="X1568" s="4">
        <f t="shared" si="519"/>
        <v>-2.6415823722688908E-4</v>
      </c>
      <c r="Y1568" s="4">
        <f t="shared" si="512"/>
        <v>-1.5294622540950568E-2</v>
      </c>
      <c r="Z1568" s="4">
        <f t="shared" si="513"/>
        <v>-9.0858092049750736E-3</v>
      </c>
      <c r="AA1568" s="4">
        <f t="shared" si="523"/>
        <v>-2.7752687577972265E-3</v>
      </c>
    </row>
    <row r="1569" spans="1:27" x14ac:dyDescent="0.3">
      <c r="A1569" s="1">
        <f t="shared" si="505"/>
        <v>13</v>
      </c>
      <c r="B1569" s="1">
        <f t="shared" si="506"/>
        <v>2</v>
      </c>
      <c r="C1569" s="10">
        <v>41359</v>
      </c>
      <c r="D1569" s="3">
        <v>1563.77</v>
      </c>
      <c r="E1569" s="3">
        <v>1551.69</v>
      </c>
      <c r="F1569" s="3">
        <f t="shared" si="514"/>
        <v>1555.3720000000001</v>
      </c>
      <c r="G1569" s="3">
        <f t="shared" si="520"/>
        <v>1555.5749999999998</v>
      </c>
      <c r="H1569" s="4">
        <f t="shared" si="507"/>
        <v>7.7850601602123667E-3</v>
      </c>
      <c r="I1569" s="4">
        <f t="shared" si="510"/>
        <v>0</v>
      </c>
      <c r="J1569" s="4">
        <f t="shared" si="511"/>
        <v>7.7850601602123667E-3</v>
      </c>
      <c r="K1569" s="4">
        <f t="shared" si="515"/>
        <v>1.0198557701602651E-3</v>
      </c>
      <c r="L1569" s="4">
        <f t="shared" si="521"/>
        <v>1.9169063694707634E-3</v>
      </c>
      <c r="M1569" s="4">
        <f t="shared" si="516"/>
        <v>5.3993514091805117E-3</v>
      </c>
      <c r="N1569" s="4">
        <f t="shared" si="522"/>
        <v>5.2681484338589681E-3</v>
      </c>
      <c r="O1569" s="4">
        <f t="shared" si="524"/>
        <v>-1.2981448678497936E-4</v>
      </c>
      <c r="P1569" s="4">
        <f t="shared" si="504"/>
        <v>9.6466810172557593E-2</v>
      </c>
      <c r="Q1569" s="4"/>
      <c r="T1569" s="4">
        <f t="shared" si="508"/>
        <v>7.7850601602123667E-3</v>
      </c>
      <c r="U1569" s="4">
        <f t="shared" si="509"/>
        <v>7.7850601602123667E-3</v>
      </c>
      <c r="V1569" s="2">
        <f t="shared" si="517"/>
        <v>-2.1589363854894574E-3</v>
      </c>
      <c r="W1569" s="4">
        <f t="shared" si="518"/>
        <v>-1.213734702163461E-2</v>
      </c>
      <c r="X1569" s="4">
        <f t="shared" si="519"/>
        <v>9.9655114509733418E-3</v>
      </c>
      <c r="Y1569" s="4">
        <f t="shared" si="512"/>
        <v>-1.146168856612609E-2</v>
      </c>
      <c r="Z1569" s="4">
        <f t="shared" si="513"/>
        <v>-5.2287076241604039E-3</v>
      </c>
      <c r="AA1569" s="4">
        <f t="shared" si="523"/>
        <v>-2.6096268233624702E-4</v>
      </c>
    </row>
    <row r="1570" spans="1:27" x14ac:dyDescent="0.3">
      <c r="A1570" s="1">
        <f t="shared" si="505"/>
        <v>13</v>
      </c>
      <c r="B1570" s="1">
        <f t="shared" si="506"/>
        <v>3</v>
      </c>
      <c r="C1570" s="10">
        <v>41360</v>
      </c>
      <c r="D1570" s="3">
        <v>1562.85</v>
      </c>
      <c r="E1570" s="3">
        <v>1563.75</v>
      </c>
      <c r="F1570" s="3">
        <f t="shared" si="514"/>
        <v>1556.2</v>
      </c>
      <c r="G1570" s="3">
        <f t="shared" si="520"/>
        <v>1556.4080000000001</v>
      </c>
      <c r="H1570" s="4">
        <f t="shared" si="507"/>
        <v>-5.8832181203122757E-4</v>
      </c>
      <c r="I1570" s="4">
        <f t="shared" si="510"/>
        <v>-1.278960460936187E-5</v>
      </c>
      <c r="J1570" s="4">
        <f t="shared" si="511"/>
        <v>-5.7553220742186573E-4</v>
      </c>
      <c r="K1570" s="4">
        <f t="shared" si="515"/>
        <v>-5.9040012278020887E-3</v>
      </c>
      <c r="L1570" s="4">
        <f t="shared" si="521"/>
        <v>-5.1655791950079334E-3</v>
      </c>
      <c r="M1570" s="4">
        <f t="shared" si="516"/>
        <v>4.2732296619970847E-3</v>
      </c>
      <c r="N1570" s="4">
        <f t="shared" si="522"/>
        <v>4.139017532677665E-3</v>
      </c>
      <c r="O1570" s="4">
        <f t="shared" si="524"/>
        <v>-1.3309018779798681E-4</v>
      </c>
      <c r="P1570" s="4">
        <f t="shared" si="504"/>
        <v>9.582173483196478E-2</v>
      </c>
      <c r="Q1570" s="4"/>
      <c r="T1570" s="4">
        <f t="shared" si="508"/>
        <v>-5.8832181203122757E-4</v>
      </c>
      <c r="U1570" s="4">
        <f t="shared" si="509"/>
        <v>-5.8832181203122757E-4</v>
      </c>
      <c r="V1570" s="2">
        <f t="shared" si="517"/>
        <v>-3.2357699661714609E-3</v>
      </c>
      <c r="W1570" s="4">
        <f t="shared" si="518"/>
        <v>-1.3203412266509723E-2</v>
      </c>
      <c r="X1570" s="4">
        <f t="shared" si="519"/>
        <v>2.6560424966798652E-3</v>
      </c>
      <c r="Y1570" s="4">
        <f t="shared" si="512"/>
        <v>-1.829921318256765E-2</v>
      </c>
      <c r="Z1570" s="4">
        <f t="shared" si="513"/>
        <v>-1.210934454098693E-2</v>
      </c>
      <c r="AA1570" s="4">
        <f t="shared" si="523"/>
        <v>-2.672463857497079E-4</v>
      </c>
    </row>
    <row r="1571" spans="1:27" x14ac:dyDescent="0.3">
      <c r="A1571" s="1">
        <f t="shared" si="505"/>
        <v>13</v>
      </c>
      <c r="B1571" s="1">
        <f t="shared" si="506"/>
        <v>4</v>
      </c>
      <c r="C1571" s="10">
        <v>41361</v>
      </c>
      <c r="D1571" s="3">
        <v>1569.19</v>
      </c>
      <c r="E1571" s="3">
        <v>1562.86</v>
      </c>
      <c r="F1571" s="3">
        <f t="shared" si="514"/>
        <v>1560.8780000000002</v>
      </c>
      <c r="G1571" s="3">
        <f t="shared" si="520"/>
        <v>1557.0040000000004</v>
      </c>
      <c r="H1571" s="4">
        <f t="shared" si="507"/>
        <v>4.0566913011486358E-3</v>
      </c>
      <c r="I1571" s="4">
        <f t="shared" si="510"/>
        <v>6.3985667210486645E-6</v>
      </c>
      <c r="J1571" s="4">
        <f t="shared" si="511"/>
        <v>4.0502927344275869E-3</v>
      </c>
      <c r="K1571" s="4">
        <f t="shared" si="515"/>
        <v>-2.5914195220268915E-3</v>
      </c>
      <c r="L1571" s="4">
        <f t="shared" si="521"/>
        <v>-4.6069680391589663E-3</v>
      </c>
      <c r="M1571" s="4">
        <f t="shared" si="516"/>
        <v>5.3252079919121785E-3</v>
      </c>
      <c r="N1571" s="4">
        <f t="shared" si="522"/>
        <v>7.8265694885817187E-3</v>
      </c>
      <c r="O1571" s="4">
        <f t="shared" si="524"/>
        <v>2.4687896303186969E-3</v>
      </c>
      <c r="P1571" s="4">
        <f t="shared" si="504"/>
        <v>0.10026714533126722</v>
      </c>
      <c r="Q1571" s="4"/>
      <c r="T1571" s="4">
        <f t="shared" si="508"/>
        <v>4.0566913011486358E-3</v>
      </c>
      <c r="U1571" s="4">
        <f t="shared" si="509"/>
        <v>4.0566913011486358E-3</v>
      </c>
      <c r="V1571" s="2">
        <f t="shared" si="517"/>
        <v>-1.0909556259397867E-2</v>
      </c>
      <c r="W1571" s="4">
        <f t="shared" si="518"/>
        <v>-2.0800460696803941E-2</v>
      </c>
      <c r="X1571" s="4">
        <f t="shared" si="519"/>
        <v>1.5131323586492496E-2</v>
      </c>
      <c r="Y1571" s="4">
        <f t="shared" si="512"/>
        <v>-1.5027935488086388E-2</v>
      </c>
      <c r="Z1571" s="4">
        <f t="shared" si="513"/>
        <v>-8.8174406236372193E-3</v>
      </c>
      <c r="AA1571" s="4">
        <f t="shared" si="523"/>
        <v>4.9886358514741498E-3</v>
      </c>
    </row>
    <row r="1572" spans="1:27" x14ac:dyDescent="0.3">
      <c r="A1572" s="1">
        <f t="shared" si="505"/>
        <v>14</v>
      </c>
      <c r="B1572" s="1">
        <f t="shared" si="506"/>
        <v>1</v>
      </c>
      <c r="C1572" s="10">
        <v>41365</v>
      </c>
      <c r="D1572" s="3">
        <v>1562.17</v>
      </c>
      <c r="E1572" s="3">
        <v>1569.18</v>
      </c>
      <c r="F1572" s="3">
        <f t="shared" si="514"/>
        <v>1561.934</v>
      </c>
      <c r="G1572" s="3">
        <f t="shared" si="520"/>
        <v>1557.1510000000003</v>
      </c>
      <c r="H1572" s="4">
        <f t="shared" si="507"/>
        <v>-4.4736456388327619E-3</v>
      </c>
      <c r="I1572" s="4">
        <f t="shared" si="510"/>
        <v>-6.3727145852260746E-6</v>
      </c>
      <c r="J1572" s="4">
        <f t="shared" si="511"/>
        <v>-4.4672729242475357E-3</v>
      </c>
      <c r="K1572" s="4">
        <f t="shared" si="515"/>
        <v>-4.661640719097148E-3</v>
      </c>
      <c r="L1572" s="4">
        <f t="shared" si="521"/>
        <v>-8.027496139197024E-3</v>
      </c>
      <c r="M1572" s="4">
        <f t="shared" si="516"/>
        <v>1.5109473255598744E-4</v>
      </c>
      <c r="N1572" s="4">
        <f t="shared" si="522"/>
        <v>3.2231941539386847E-3</v>
      </c>
      <c r="O1572" s="4">
        <f t="shared" si="524"/>
        <v>3.0617666451152399E-3</v>
      </c>
      <c r="P1572" s="4">
        <f t="shared" si="504"/>
        <v>9.5344940015005028E-2</v>
      </c>
      <c r="Q1572" s="4"/>
      <c r="T1572" s="4">
        <f t="shared" si="508"/>
        <v>-4.4736456388327619E-3</v>
      </c>
      <c r="U1572" s="4">
        <f t="shared" si="509"/>
        <v>-4.4736456388327619E-3</v>
      </c>
      <c r="V1572" s="2">
        <f t="shared" si="517"/>
        <v>-7.8384389398351729E-3</v>
      </c>
      <c r="W1572" s="4">
        <f t="shared" si="518"/>
        <v>-1.7760054550436812E-2</v>
      </c>
      <c r="X1572" s="4">
        <f t="shared" si="519"/>
        <v>3.3913763978187105E-3</v>
      </c>
      <c r="Y1572" s="4">
        <f t="shared" si="512"/>
        <v>-1.7072343453273013E-2</v>
      </c>
      <c r="Z1572" s="4">
        <f t="shared" si="513"/>
        <v>-1.0874739091637102E-2</v>
      </c>
      <c r="AA1572" s="4">
        <f t="shared" si="523"/>
        <v>6.1621986539274398E-3</v>
      </c>
    </row>
    <row r="1573" spans="1:27" x14ac:dyDescent="0.3">
      <c r="A1573" s="1">
        <f t="shared" si="505"/>
        <v>14</v>
      </c>
      <c r="B1573" s="1">
        <f t="shared" si="506"/>
        <v>2</v>
      </c>
      <c r="C1573" s="10">
        <v>41366</v>
      </c>
      <c r="D1573" s="3">
        <v>1570.25</v>
      </c>
      <c r="E1573" s="3">
        <v>1562.17</v>
      </c>
      <c r="F1573" s="3">
        <f t="shared" si="514"/>
        <v>1565.646</v>
      </c>
      <c r="G1573" s="3">
        <f t="shared" si="520"/>
        <v>1558.9660000000001</v>
      </c>
      <c r="H1573" s="4">
        <f t="shared" si="507"/>
        <v>5.1722923881523308E-3</v>
      </c>
      <c r="I1573" s="4">
        <f t="shared" si="510"/>
        <v>0</v>
      </c>
      <c r="J1573" s="4">
        <f t="shared" si="511"/>
        <v>5.1722923881523308E-3</v>
      </c>
      <c r="K1573" s="4">
        <f t="shared" si="515"/>
        <v>1.4883143319867991E-3</v>
      </c>
      <c r="L1573" s="4">
        <f t="shared" si="521"/>
        <v>-2.8535804539695834E-3</v>
      </c>
      <c r="M1573" s="4">
        <f t="shared" si="516"/>
        <v>2.9406391994103659E-3</v>
      </c>
      <c r="N1573" s="4">
        <f t="shared" si="522"/>
        <v>7.2381309149781824E-3</v>
      </c>
      <c r="O1573" s="4">
        <f t="shared" si="524"/>
        <v>4.2540996656582307E-3</v>
      </c>
      <c r="P1573" s="4">
        <f t="shared" si="504"/>
        <v>0.10101038431064581</v>
      </c>
      <c r="Q1573" s="4"/>
      <c r="T1573" s="4">
        <f t="shared" si="508"/>
        <v>5.1722923881523308E-3</v>
      </c>
      <c r="U1573" s="4">
        <f t="shared" si="509"/>
        <v>5.1722923881523308E-3</v>
      </c>
      <c r="V1573" s="2">
        <f t="shared" si="517"/>
        <v>-6.7086168598808182E-3</v>
      </c>
      <c r="W1573" s="4">
        <f t="shared" si="518"/>
        <v>-1.6641530691282061E-2</v>
      </c>
      <c r="X1573" s="4">
        <f t="shared" si="519"/>
        <v>1.1961152034233606E-2</v>
      </c>
      <c r="Y1573" s="4">
        <f t="shared" si="512"/>
        <v>-1.0999071133499374E-2</v>
      </c>
      <c r="Z1573" s="4">
        <f t="shared" si="513"/>
        <v>-4.7631732730818478E-3</v>
      </c>
      <c r="AA1573" s="4">
        <f t="shared" si="523"/>
        <v>8.6066614013138691E-3</v>
      </c>
    </row>
    <row r="1574" spans="1:27" x14ac:dyDescent="0.3">
      <c r="A1574" s="1">
        <f t="shared" si="505"/>
        <v>14</v>
      </c>
      <c r="B1574" s="1">
        <f t="shared" si="506"/>
        <v>3</v>
      </c>
      <c r="C1574" s="10">
        <v>41367</v>
      </c>
      <c r="D1574" s="3">
        <v>1553.69</v>
      </c>
      <c r="E1574" s="3">
        <v>1570.25</v>
      </c>
      <c r="F1574" s="3">
        <f t="shared" si="514"/>
        <v>1563.6299999999999</v>
      </c>
      <c r="G1574" s="3">
        <f t="shared" si="520"/>
        <v>1559.5010000000002</v>
      </c>
      <c r="H1574" s="4">
        <f t="shared" si="507"/>
        <v>-1.0546091386721825E-2</v>
      </c>
      <c r="I1574" s="4">
        <f t="shared" si="510"/>
        <v>0</v>
      </c>
      <c r="J1574" s="4">
        <f t="shared" si="511"/>
        <v>-1.0546091386721825E-2</v>
      </c>
      <c r="K1574" s="4">
        <f t="shared" si="515"/>
        <v>-2.6333386403438884E-3</v>
      </c>
      <c r="L1574" s="4">
        <f t="shared" si="521"/>
        <v>-6.4342196040969527E-3</v>
      </c>
      <c r="M1574" s="4">
        <f t="shared" si="516"/>
        <v>-6.3570026157082097E-3</v>
      </c>
      <c r="N1574" s="4">
        <f t="shared" si="522"/>
        <v>-3.726191903692366E-3</v>
      </c>
      <c r="O1574" s="4">
        <f t="shared" si="524"/>
        <v>2.6575442977683308E-3</v>
      </c>
      <c r="P1574" s="4">
        <f t="shared" si="504"/>
        <v>8.9399028179976012E-2</v>
      </c>
      <c r="Q1574" s="4"/>
      <c r="T1574" s="4">
        <f t="shared" si="508"/>
        <v>-1.0546091386721825E-2</v>
      </c>
      <c r="U1574" s="4">
        <f t="shared" si="509"/>
        <v>-1.0546091386721825E-2</v>
      </c>
      <c r="V1574" s="2">
        <f t="shared" si="517"/>
        <v>-4.1267314121955214E-3</v>
      </c>
      <c r="W1574" s="4">
        <f t="shared" si="518"/>
        <v>-1.4085464098073564E-2</v>
      </c>
      <c r="X1574" s="4">
        <f t="shared" si="519"/>
        <v>-6.4459607231241983E-3</v>
      </c>
      <c r="Y1574" s="4">
        <f t="shared" si="512"/>
        <v>-1.5069331924130193E-2</v>
      </c>
      <c r="Z1574" s="4">
        <f t="shared" si="513"/>
        <v>-8.859098074548993E-3</v>
      </c>
      <c r="AA1574" s="4">
        <f t="shared" si="523"/>
        <v>5.3093407879271394E-3</v>
      </c>
    </row>
    <row r="1575" spans="1:27" x14ac:dyDescent="0.3">
      <c r="A1575" s="1">
        <f t="shared" si="505"/>
        <v>14</v>
      </c>
      <c r="B1575" s="1">
        <f t="shared" si="506"/>
        <v>4</v>
      </c>
      <c r="C1575" s="10">
        <v>41368</v>
      </c>
      <c r="D1575" s="3">
        <v>1559.98</v>
      </c>
      <c r="E1575" s="3">
        <v>1553.69</v>
      </c>
      <c r="F1575" s="3">
        <f t="shared" si="514"/>
        <v>1563.056</v>
      </c>
      <c r="G1575" s="3">
        <f t="shared" si="520"/>
        <v>1559.6280000000002</v>
      </c>
      <c r="H1575" s="4">
        <f t="shared" si="507"/>
        <v>4.0484266488166644E-3</v>
      </c>
      <c r="I1575" s="4">
        <f t="shared" si="510"/>
        <v>0</v>
      </c>
      <c r="J1575" s="4">
        <f t="shared" si="511"/>
        <v>4.0484266488166644E-3</v>
      </c>
      <c r="K1575" s="4">
        <f t="shared" si="515"/>
        <v>6.5231802998025465E-3</v>
      </c>
      <c r="L1575" s="4">
        <f t="shared" si="521"/>
        <v>3.7966961806337849E-3</v>
      </c>
      <c r="M1575" s="4">
        <f t="shared" si="516"/>
        <v>-1.9679397283270859E-3</v>
      </c>
      <c r="N1575" s="4">
        <f t="shared" si="522"/>
        <v>2.256948451809417E-4</v>
      </c>
      <c r="O1575" s="4">
        <f t="shared" si="524"/>
        <v>2.1974640700521057E-3</v>
      </c>
      <c r="P1575" s="4">
        <f t="shared" si="504"/>
        <v>9.3809380236854811E-2</v>
      </c>
      <c r="Q1575" s="4"/>
      <c r="T1575" s="4">
        <f t="shared" si="508"/>
        <v>4.0484266488166644E-3</v>
      </c>
      <c r="U1575" s="4">
        <f t="shared" si="509"/>
        <v>4.0484266488166644E-3</v>
      </c>
      <c r="V1575" s="2">
        <f t="shared" si="517"/>
        <v>5.895641987783827E-3</v>
      </c>
      <c r="W1575" s="4">
        <f t="shared" si="518"/>
        <v>-4.163314432094032E-3</v>
      </c>
      <c r="X1575" s="4">
        <f t="shared" si="519"/>
        <v>-1.8363886489425672E-3</v>
      </c>
      <c r="Y1575" s="4">
        <f t="shared" si="512"/>
        <v>-6.0269840430877851E-3</v>
      </c>
      <c r="Z1575" s="4">
        <f t="shared" si="513"/>
        <v>2.402640682182118E-4</v>
      </c>
      <c r="AA1575" s="4">
        <f t="shared" si="523"/>
        <v>4.4056033928800888E-3</v>
      </c>
    </row>
    <row r="1576" spans="1:27" x14ac:dyDescent="0.3">
      <c r="A1576" s="1">
        <f t="shared" si="505"/>
        <v>14</v>
      </c>
      <c r="B1576" s="1">
        <f t="shared" si="506"/>
        <v>5</v>
      </c>
      <c r="C1576" s="10">
        <v>41369</v>
      </c>
      <c r="D1576" s="3">
        <v>1553.28</v>
      </c>
      <c r="E1576" s="3">
        <v>1559.98</v>
      </c>
      <c r="F1576" s="3">
        <f t="shared" si="514"/>
        <v>1559.874</v>
      </c>
      <c r="G1576" s="3">
        <f t="shared" si="520"/>
        <v>1560.3760000000002</v>
      </c>
      <c r="H1576" s="4">
        <f t="shared" si="507"/>
        <v>-4.2949268580366705E-3</v>
      </c>
      <c r="I1576" s="4">
        <f t="shared" si="510"/>
        <v>0</v>
      </c>
      <c r="J1576" s="4">
        <f t="shared" si="511"/>
        <v>-4.2949268580366705E-3</v>
      </c>
      <c r="K1576" s="4">
        <f t="shared" si="515"/>
        <v>9.8879472813755186E-4</v>
      </c>
      <c r="L1576" s="4">
        <f t="shared" si="521"/>
        <v>7.592689934772111E-4</v>
      </c>
      <c r="M1576" s="4">
        <f t="shared" si="516"/>
        <v>-4.2272645098258262E-3</v>
      </c>
      <c r="N1576" s="4">
        <f t="shared" si="522"/>
        <v>-4.5476218552452938E-3</v>
      </c>
      <c r="O1576" s="4">
        <f t="shared" si="524"/>
        <v>-3.2318706221684442E-4</v>
      </c>
      <c r="P1576" s="4">
        <f t="shared" ref="P1576:P1639" si="525">(D1576-1426.19)/1426.19</f>
        <v>8.911154895210309E-2</v>
      </c>
      <c r="Q1576" s="4"/>
      <c r="T1576" s="4">
        <f t="shared" si="508"/>
        <v>-4.2949268580366705E-3</v>
      </c>
      <c r="U1576" s="4">
        <f t="shared" si="509"/>
        <v>-4.2949268580366705E-3</v>
      </c>
      <c r="V1576" s="2">
        <f t="shared" si="517"/>
        <v>5.9039218451518846E-3</v>
      </c>
      <c r="W1576" s="4">
        <f t="shared" si="518"/>
        <v>-4.1551173732996549E-3</v>
      </c>
      <c r="X1576" s="4">
        <f t="shared" si="519"/>
        <v>-1.0138988905103959E-2</v>
      </c>
      <c r="Y1576" s="4">
        <f t="shared" si="512"/>
        <v>-1.1492362313360364E-2</v>
      </c>
      <c r="Z1576" s="4">
        <f t="shared" si="513"/>
        <v>-5.2595747770318117E-3</v>
      </c>
      <c r="AA1576" s="4">
        <f t="shared" si="523"/>
        <v>-6.4322772183356591E-4</v>
      </c>
    </row>
    <row r="1577" spans="1:27" x14ac:dyDescent="0.3">
      <c r="A1577" s="1">
        <f t="shared" si="505"/>
        <v>15</v>
      </c>
      <c r="B1577" s="1">
        <f t="shared" si="506"/>
        <v>1</v>
      </c>
      <c r="C1577" s="10">
        <v>41372</v>
      </c>
      <c r="D1577" s="3">
        <v>1563.07</v>
      </c>
      <c r="E1577" s="3">
        <v>1553.26</v>
      </c>
      <c r="F1577" s="3">
        <f t="shared" si="514"/>
        <v>1560.0539999999999</v>
      </c>
      <c r="G1577" s="3">
        <f t="shared" si="520"/>
        <v>1560.9940000000001</v>
      </c>
      <c r="H1577" s="4">
        <f t="shared" si="507"/>
        <v>6.3027915121549004E-3</v>
      </c>
      <c r="I1577" s="4">
        <f t="shared" si="510"/>
        <v>-1.2875978574359941E-5</v>
      </c>
      <c r="J1577" s="4">
        <f t="shared" si="511"/>
        <v>6.3156674907292607E-3</v>
      </c>
      <c r="K1577" s="4">
        <f t="shared" si="515"/>
        <v>3.8756695508858556E-3</v>
      </c>
      <c r="L1577" s="4">
        <f t="shared" si="521"/>
        <v>4.8177619832440698E-3</v>
      </c>
      <c r="M1577" s="4">
        <f t="shared" si="516"/>
        <v>1.9332664125729473E-3</v>
      </c>
      <c r="N1577" s="4">
        <f t="shared" si="522"/>
        <v>1.3299218318582866E-3</v>
      </c>
      <c r="O1577" s="4">
        <f t="shared" si="524"/>
        <v>-6.0138061635133552E-4</v>
      </c>
      <c r="P1577" s="4">
        <f t="shared" si="525"/>
        <v>9.5975991978628286E-2</v>
      </c>
      <c r="Q1577" s="4"/>
      <c r="T1577" s="4">
        <f t="shared" si="508"/>
        <v>6.3027915121549004E-3</v>
      </c>
      <c r="U1577" s="4">
        <f t="shared" si="509"/>
        <v>6.3027915121549004E-3</v>
      </c>
      <c r="V1577" s="2">
        <f t="shared" si="517"/>
        <v>5.7233724763082637E-3</v>
      </c>
      <c r="W1577" s="4">
        <f t="shared" si="518"/>
        <v>-4.3338612484547659E-3</v>
      </c>
      <c r="X1577" s="4">
        <f t="shared" si="519"/>
        <v>5.7612167689807359E-4</v>
      </c>
      <c r="Y1577" s="4">
        <f t="shared" si="512"/>
        <v>-8.6414834360329148E-3</v>
      </c>
      <c r="Z1577" s="4">
        <f t="shared" si="513"/>
        <v>-2.3907203963731112E-3</v>
      </c>
      <c r="AA1577" s="4">
        <f t="shared" si="523"/>
        <v>-1.2036360051065596E-3</v>
      </c>
    </row>
    <row r="1578" spans="1:27" x14ac:dyDescent="0.3">
      <c r="A1578" s="1">
        <f t="shared" si="505"/>
        <v>15</v>
      </c>
      <c r="B1578" s="1">
        <f t="shared" si="506"/>
        <v>2</v>
      </c>
      <c r="C1578" s="10">
        <v>41373</v>
      </c>
      <c r="D1578" s="3">
        <v>1568.61</v>
      </c>
      <c r="E1578" s="3">
        <v>1563.11</v>
      </c>
      <c r="F1578" s="3">
        <f t="shared" si="514"/>
        <v>1559.7259999999999</v>
      </c>
      <c r="G1578" s="3">
        <f t="shared" si="520"/>
        <v>1562.6860000000001</v>
      </c>
      <c r="H1578" s="4">
        <f t="shared" si="507"/>
        <v>3.544307036792955E-3</v>
      </c>
      <c r="I1578" s="4">
        <f t="shared" si="510"/>
        <v>2.5590664525557794E-5</v>
      </c>
      <c r="J1578" s="4">
        <f t="shared" si="511"/>
        <v>3.5187163722673973E-3</v>
      </c>
      <c r="K1578" s="4">
        <f t="shared" si="515"/>
        <v>-3.5603012021215011E-3</v>
      </c>
      <c r="L1578" s="4">
        <f t="shared" si="521"/>
        <v>-6.6677898124978925E-4</v>
      </c>
      <c r="M1578" s="4">
        <f t="shared" si="516"/>
        <v>5.6958722237110977E-3</v>
      </c>
      <c r="N1578" s="4">
        <f t="shared" si="522"/>
        <v>3.7909087302245943E-3</v>
      </c>
      <c r="O1578" s="4">
        <f t="shared" si="524"/>
        <v>-1.8870209931087167E-3</v>
      </c>
      <c r="P1578" s="4">
        <f t="shared" si="525"/>
        <v>9.9860467399154274E-2</v>
      </c>
      <c r="Q1578" s="4"/>
      <c r="T1578" s="4">
        <f t="shared" si="508"/>
        <v>3.544307036792955E-3</v>
      </c>
      <c r="U1578" s="4">
        <f t="shared" si="509"/>
        <v>3.544307036792955E-3</v>
      </c>
      <c r="V1578" s="2">
        <f t="shared" si="517"/>
        <v>4.5935242823418425E-3</v>
      </c>
      <c r="W1578" s="4">
        <f t="shared" si="518"/>
        <v>-5.45241096048164E-3</v>
      </c>
      <c r="X1578" s="4">
        <f t="shared" si="519"/>
        <v>-1.0444196783952237E-3</v>
      </c>
      <c r="Y1578" s="4">
        <f t="shared" si="512"/>
        <v>-1.5984736349227164E-2</v>
      </c>
      <c r="Z1578" s="4">
        <f t="shared" si="513"/>
        <v>-9.7802743531695078E-3</v>
      </c>
      <c r="AA1578" s="4">
        <f t="shared" si="523"/>
        <v>-3.7811868072348876E-3</v>
      </c>
    </row>
    <row r="1579" spans="1:27" x14ac:dyDescent="0.3">
      <c r="A1579" s="1">
        <f t="shared" si="505"/>
        <v>15</v>
      </c>
      <c r="B1579" s="1">
        <f t="shared" si="506"/>
        <v>3</v>
      </c>
      <c r="C1579" s="10">
        <v>41374</v>
      </c>
      <c r="D1579" s="3">
        <v>1587.73</v>
      </c>
      <c r="E1579" s="3">
        <v>1568.61</v>
      </c>
      <c r="F1579" s="3">
        <f t="shared" si="514"/>
        <v>1566.5340000000001</v>
      </c>
      <c r="G1579" s="3">
        <f t="shared" si="520"/>
        <v>1565.0819999999999</v>
      </c>
      <c r="H1579" s="4">
        <f t="shared" si="507"/>
        <v>1.2189135604133672E-2</v>
      </c>
      <c r="I1579" s="4">
        <f t="shared" si="510"/>
        <v>0</v>
      </c>
      <c r="J1579" s="4">
        <f t="shared" si="511"/>
        <v>1.2189135604133672E-2</v>
      </c>
      <c r="K1579" s="4">
        <f t="shared" si="515"/>
        <v>-4.7016148054647112E-3</v>
      </c>
      <c r="L1579" s="4">
        <f t="shared" si="521"/>
        <v>-3.8533762021434599E-3</v>
      </c>
      <c r="M1579" s="4">
        <f t="shared" si="516"/>
        <v>1.3530507477016082E-2</v>
      </c>
      <c r="N1579" s="4">
        <f t="shared" si="522"/>
        <v>1.4470807280385398E-2</v>
      </c>
      <c r="O1579" s="4">
        <f t="shared" si="524"/>
        <v>9.1451317289477775E-4</v>
      </c>
      <c r="P1579" s="4">
        <f t="shared" si="525"/>
        <v>0.11326681578190841</v>
      </c>
      <c r="Q1579" s="4"/>
      <c r="T1579" s="4">
        <f t="shared" si="508"/>
        <v>1.2189135604133672E-2</v>
      </c>
      <c r="U1579" s="4">
        <f t="shared" si="509"/>
        <v>1.2189135604133672E-2</v>
      </c>
      <c r="V1579" s="2">
        <f t="shared" si="517"/>
        <v>-9.5116058166146121E-3</v>
      </c>
      <c r="W1579" s="4">
        <f t="shared" si="518"/>
        <v>-1.9416489758448504E-2</v>
      </c>
      <c r="X1579" s="4">
        <f t="shared" si="519"/>
        <v>2.19091324524197E-2</v>
      </c>
      <c r="Y1579" s="4">
        <f t="shared" si="512"/>
        <v>-1.7111819109635926E-2</v>
      </c>
      <c r="Z1579" s="4">
        <f t="shared" si="513"/>
        <v>-1.0914463651872583E-2</v>
      </c>
      <c r="AA1579" s="4">
        <f t="shared" si="523"/>
        <v>1.8572168607664372E-3</v>
      </c>
    </row>
    <row r="1580" spans="1:27" x14ac:dyDescent="0.3">
      <c r="A1580" s="1">
        <f t="shared" si="505"/>
        <v>15</v>
      </c>
      <c r="B1580" s="1">
        <f t="shared" si="506"/>
        <v>4</v>
      </c>
      <c r="C1580" s="10">
        <v>41375</v>
      </c>
      <c r="D1580" s="3">
        <v>1593.37</v>
      </c>
      <c r="E1580" s="3">
        <v>1587.73</v>
      </c>
      <c r="F1580" s="3">
        <f t="shared" si="514"/>
        <v>1573.212</v>
      </c>
      <c r="G1580" s="3">
        <f t="shared" si="520"/>
        <v>1568.134</v>
      </c>
      <c r="H1580" s="4">
        <f t="shared" si="507"/>
        <v>3.5522412500865212E-3</v>
      </c>
      <c r="I1580" s="4">
        <f t="shared" si="510"/>
        <v>0</v>
      </c>
      <c r="J1580" s="4">
        <f t="shared" si="511"/>
        <v>3.5522412500865212E-3</v>
      </c>
      <c r="K1580" s="4">
        <f t="shared" si="515"/>
        <v>-1.2317900398682326E-2</v>
      </c>
      <c r="L1580" s="4">
        <f t="shared" si="521"/>
        <v>-1.4108192198925423E-2</v>
      </c>
      <c r="M1580" s="4">
        <f t="shared" si="516"/>
        <v>1.2813276278085791E-2</v>
      </c>
      <c r="N1580" s="4">
        <f t="shared" si="522"/>
        <v>1.6093012459394335E-2</v>
      </c>
      <c r="O1580" s="4">
        <f t="shared" si="524"/>
        <v>3.1869559487124615E-3</v>
      </c>
      <c r="P1580" s="4">
        <f t="shared" si="525"/>
        <v>0.11722140808728138</v>
      </c>
      <c r="Q1580" s="4"/>
      <c r="T1580" s="4">
        <f t="shared" si="508"/>
        <v>3.5522412500865212E-3</v>
      </c>
      <c r="U1580" s="4">
        <f t="shared" si="509"/>
        <v>3.5522412500865212E-3</v>
      </c>
      <c r="V1580" s="2">
        <f t="shared" si="517"/>
        <v>-1.7477782746436736E-2</v>
      </c>
      <c r="W1580" s="4">
        <f t="shared" si="518"/>
        <v>-2.7303004918972345E-2</v>
      </c>
      <c r="X1580" s="4">
        <f t="shared" si="519"/>
        <v>2.1404120565648197E-2</v>
      </c>
      <c r="Y1580" s="4">
        <f t="shared" si="512"/>
        <v>-2.4633138548324711E-2</v>
      </c>
      <c r="Z1580" s="4">
        <f t="shared" si="513"/>
        <v>-1.8483206888078873E-2</v>
      </c>
      <c r="AA1580" s="4">
        <f t="shared" si="523"/>
        <v>6.4975279196650337E-3</v>
      </c>
    </row>
    <row r="1581" spans="1:27" x14ac:dyDescent="0.3">
      <c r="A1581" s="1">
        <f t="shared" si="505"/>
        <v>15</v>
      </c>
      <c r="B1581" s="1">
        <f t="shared" si="506"/>
        <v>5</v>
      </c>
      <c r="C1581" s="10">
        <v>41376</v>
      </c>
      <c r="D1581" s="3">
        <v>1588.85</v>
      </c>
      <c r="E1581" s="3">
        <v>1593.3</v>
      </c>
      <c r="F1581" s="3">
        <f t="shared" si="514"/>
        <v>1580.3259999999998</v>
      </c>
      <c r="G1581" s="3">
        <f t="shared" si="520"/>
        <v>1570.1000000000001</v>
      </c>
      <c r="H1581" s="4">
        <f t="shared" si="507"/>
        <v>-2.8367548027137339E-3</v>
      </c>
      <c r="I1581" s="4">
        <f t="shared" si="510"/>
        <v>-4.3932043404818929E-5</v>
      </c>
      <c r="J1581" s="4">
        <f t="shared" si="511"/>
        <v>-2.7928227593089151E-3</v>
      </c>
      <c r="K1581" s="4">
        <f t="shared" si="515"/>
        <v>-9.5238394095533089E-3</v>
      </c>
      <c r="L1581" s="4">
        <f t="shared" si="521"/>
        <v>-1.5911767720826309E-2</v>
      </c>
      <c r="M1581" s="4">
        <f t="shared" si="516"/>
        <v>5.3938238059742837E-3</v>
      </c>
      <c r="N1581" s="4">
        <f t="shared" si="522"/>
        <v>1.1941914527736941E-2</v>
      </c>
      <c r="O1581" s="4">
        <f t="shared" si="524"/>
        <v>6.4361015829056609E-3</v>
      </c>
      <c r="P1581" s="4">
        <f t="shared" si="525"/>
        <v>0.11405212489219518</v>
      </c>
      <c r="Q1581" s="4"/>
      <c r="T1581" s="4">
        <f t="shared" si="508"/>
        <v>-2.8367548027137339E-3</v>
      </c>
      <c r="U1581" s="4">
        <f t="shared" si="509"/>
        <v>-2.8367548027137339E-3</v>
      </c>
      <c r="V1581" s="2">
        <f t="shared" si="517"/>
        <v>-2.5160508858582703E-2</v>
      </c>
      <c r="W1581" s="4">
        <f t="shared" si="518"/>
        <v>-3.4908903769996849E-2</v>
      </c>
      <c r="X1581" s="4">
        <f t="shared" si="519"/>
        <v>2.2899927894519941E-2</v>
      </c>
      <c r="Y1581" s="4">
        <f t="shared" si="512"/>
        <v>-2.1873916224895547E-2</v>
      </c>
      <c r="Z1581" s="4">
        <f t="shared" si="513"/>
        <v>-1.5706586978782047E-2</v>
      </c>
      <c r="AA1581" s="4">
        <f t="shared" si="523"/>
        <v>1.3111315401115584E-2</v>
      </c>
    </row>
    <row r="1582" spans="1:27" x14ac:dyDescent="0.3">
      <c r="A1582" s="1">
        <f t="shared" si="505"/>
        <v>16</v>
      </c>
      <c r="B1582" s="1">
        <f t="shared" si="506"/>
        <v>1</v>
      </c>
      <c r="C1582" s="10">
        <v>41379</v>
      </c>
      <c r="D1582" s="3">
        <v>1552.36</v>
      </c>
      <c r="E1582" s="3">
        <v>1588.84</v>
      </c>
      <c r="F1582" s="3">
        <f t="shared" si="514"/>
        <v>1578.1839999999997</v>
      </c>
      <c r="G1582" s="3">
        <f t="shared" si="520"/>
        <v>1569.1190000000001</v>
      </c>
      <c r="H1582" s="4">
        <f t="shared" si="507"/>
        <v>-2.2966296377883381E-2</v>
      </c>
      <c r="I1582" s="4">
        <f t="shared" si="510"/>
        <v>-6.2938603392333485E-6</v>
      </c>
      <c r="J1582" s="4">
        <f t="shared" si="511"/>
        <v>-2.2960002517544147E-2</v>
      </c>
      <c r="K1582" s="4">
        <f t="shared" si="515"/>
        <v>-2.6497152028196725E-3</v>
      </c>
      <c r="L1582" s="4">
        <f t="shared" si="521"/>
        <v>-1.1246429108404636E-2</v>
      </c>
      <c r="M1582" s="4">
        <f t="shared" si="516"/>
        <v>-1.6363111018740429E-2</v>
      </c>
      <c r="N1582" s="4">
        <f t="shared" si="522"/>
        <v>-1.0680515626922012E-2</v>
      </c>
      <c r="O1582" s="4">
        <f t="shared" si="524"/>
        <v>5.8394959931971965E-3</v>
      </c>
      <c r="P1582" s="4">
        <f t="shared" si="525"/>
        <v>8.8466473611510277E-2</v>
      </c>
      <c r="Q1582" s="4"/>
      <c r="T1582" s="4">
        <f t="shared" si="508"/>
        <v>-2.2966296377883381E-2</v>
      </c>
      <c r="U1582" s="4">
        <f t="shared" si="509"/>
        <v>-2.2966296377883381E-2</v>
      </c>
      <c r="V1582" s="2">
        <f t="shared" si="517"/>
        <v>-1.6225571954558312E-2</v>
      </c>
      <c r="W1582" s="4">
        <f t="shared" si="518"/>
        <v>-2.6063316235012686E-2</v>
      </c>
      <c r="X1582" s="4">
        <f t="shared" si="519"/>
        <v>-6.8519004267243548E-3</v>
      </c>
      <c r="Y1582" s="4">
        <f t="shared" si="512"/>
        <v>-1.5085504290066262E-2</v>
      </c>
      <c r="Z1582" s="4">
        <f t="shared" si="513"/>
        <v>-8.8753724112914881E-3</v>
      </c>
      <c r="AA1582" s="4">
        <f t="shared" si="523"/>
        <v>1.1621392592820429E-2</v>
      </c>
    </row>
    <row r="1583" spans="1:27" x14ac:dyDescent="0.3">
      <c r="A1583" s="1">
        <f t="shared" si="505"/>
        <v>16</v>
      </c>
      <c r="B1583" s="1">
        <f t="shared" si="506"/>
        <v>2</v>
      </c>
      <c r="C1583" s="10">
        <v>41380</v>
      </c>
      <c r="D1583" s="3">
        <v>1574.57</v>
      </c>
      <c r="E1583" s="3">
        <v>1552.36</v>
      </c>
      <c r="F1583" s="3">
        <f t="shared" si="514"/>
        <v>1579.3759999999997</v>
      </c>
      <c r="G1583" s="3">
        <f t="shared" si="520"/>
        <v>1569.5509999999999</v>
      </c>
      <c r="H1583" s="4">
        <f t="shared" si="507"/>
        <v>1.4307248318688988E-2</v>
      </c>
      <c r="I1583" s="4">
        <f t="shared" si="510"/>
        <v>0</v>
      </c>
      <c r="J1583" s="4">
        <f t="shared" si="511"/>
        <v>1.4307248318688988E-2</v>
      </c>
      <c r="K1583" s="4">
        <f t="shared" si="515"/>
        <v>1.8177162513849862E-2</v>
      </c>
      <c r="L1583" s="4">
        <f t="shared" si="521"/>
        <v>1.0714868544238089E-2</v>
      </c>
      <c r="M1583" s="4">
        <f t="shared" si="516"/>
        <v>-3.0429739340092628E-3</v>
      </c>
      <c r="N1583" s="4">
        <f t="shared" si="522"/>
        <v>3.1977297966106267E-3</v>
      </c>
      <c r="O1583" s="4">
        <f t="shared" si="524"/>
        <v>6.239798802212552E-3</v>
      </c>
      <c r="P1583" s="4">
        <f t="shared" si="525"/>
        <v>0.10403943373603788</v>
      </c>
      <c r="Q1583" s="4"/>
      <c r="T1583" s="4">
        <f t="shared" si="508"/>
        <v>1.4307248318688988E-2</v>
      </c>
      <c r="U1583" s="4">
        <f t="shared" si="509"/>
        <v>1.4307248318688988E-2</v>
      </c>
      <c r="V1583" s="2">
        <f t="shared" si="517"/>
        <v>1.046793269602412E-2</v>
      </c>
      <c r="W1583" s="4">
        <f t="shared" si="518"/>
        <v>3.6325336906379706E-4</v>
      </c>
      <c r="X1583" s="4">
        <f t="shared" si="519"/>
        <v>3.7995422699077762E-3</v>
      </c>
      <c r="Y1583" s="4">
        <f t="shared" si="512"/>
        <v>5.4816866720313459E-3</v>
      </c>
      <c r="Z1583" s="4">
        <f t="shared" si="513"/>
        <v>1.182149982649745E-2</v>
      </c>
      <c r="AA1583" s="4">
        <f t="shared" si="523"/>
        <v>1.2598366636191141E-2</v>
      </c>
    </row>
    <row r="1584" spans="1:27" x14ac:dyDescent="0.3">
      <c r="A1584" s="1">
        <f t="shared" si="505"/>
        <v>16</v>
      </c>
      <c r="B1584" s="1">
        <f t="shared" si="506"/>
        <v>3</v>
      </c>
      <c r="C1584" s="10">
        <v>41381</v>
      </c>
      <c r="D1584" s="3">
        <v>1552.01</v>
      </c>
      <c r="E1584" s="3">
        <v>1574.57</v>
      </c>
      <c r="F1584" s="3">
        <f t="shared" si="514"/>
        <v>1572.232</v>
      </c>
      <c r="G1584" s="3">
        <f t="shared" si="520"/>
        <v>1569.3830000000003</v>
      </c>
      <c r="H1584" s="4">
        <f t="shared" si="507"/>
        <v>-1.4327721219126458E-2</v>
      </c>
      <c r="I1584" s="4">
        <f t="shared" si="510"/>
        <v>0</v>
      </c>
      <c r="J1584" s="4">
        <f t="shared" si="511"/>
        <v>-1.4327721219126458E-2</v>
      </c>
      <c r="K1584" s="4">
        <f t="shared" si="515"/>
        <v>1.7258680147595679E-3</v>
      </c>
      <c r="L1584" s="4">
        <f t="shared" si="521"/>
        <v>-2.0682895436001151E-3</v>
      </c>
      <c r="M1584" s="4">
        <f t="shared" si="516"/>
        <v>-1.2861969480331135E-2</v>
      </c>
      <c r="N1584" s="4">
        <f t="shared" si="522"/>
        <v>-1.1069955517550701E-2</v>
      </c>
      <c r="O1584" s="4">
        <f t="shared" si="524"/>
        <v>1.8356840484273331E-3</v>
      </c>
      <c r="P1584" s="4">
        <f t="shared" si="525"/>
        <v>8.82210645145457E-2</v>
      </c>
      <c r="Q1584" s="4"/>
      <c r="T1584" s="4">
        <f t="shared" si="508"/>
        <v>-1.4327721219126458E-2</v>
      </c>
      <c r="U1584" s="4">
        <f t="shared" si="509"/>
        <v>-1.4327721219126458E-2</v>
      </c>
      <c r="V1584" s="2">
        <f t="shared" si="517"/>
        <v>8.3578373778238398E-3</v>
      </c>
      <c r="W1584" s="4">
        <f t="shared" si="518"/>
        <v>-1.7257409959544657E-3</v>
      </c>
      <c r="X1584" s="4">
        <f t="shared" si="519"/>
        <v>-2.2497527917215161E-2</v>
      </c>
      <c r="Y1584" s="4">
        <f t="shared" si="512"/>
        <v>-1.0764479466721251E-2</v>
      </c>
      <c r="Z1584" s="4">
        <f t="shared" si="513"/>
        <v>-4.5271024472551104E-3</v>
      </c>
      <c r="AA1584" s="4">
        <f t="shared" si="523"/>
        <v>3.6373292887354278E-3</v>
      </c>
    </row>
    <row r="1585" spans="1:27" x14ac:dyDescent="0.3">
      <c r="A1585" s="1">
        <f t="shared" si="505"/>
        <v>16</v>
      </c>
      <c r="B1585" s="1">
        <f t="shared" si="506"/>
        <v>4</v>
      </c>
      <c r="C1585" s="10">
        <v>41382</v>
      </c>
      <c r="D1585" s="3">
        <v>1541.61</v>
      </c>
      <c r="E1585" s="3">
        <v>1552.03</v>
      </c>
      <c r="F1585" s="3">
        <f t="shared" si="514"/>
        <v>1561.8799999999999</v>
      </c>
      <c r="G1585" s="3">
        <f t="shared" si="520"/>
        <v>1567.546</v>
      </c>
      <c r="H1585" s="4">
        <f t="shared" si="507"/>
        <v>-6.7009877513676402E-3</v>
      </c>
      <c r="I1585" s="4">
        <f t="shared" si="510"/>
        <v>1.2886514906464398E-5</v>
      </c>
      <c r="J1585" s="4">
        <f t="shared" si="511"/>
        <v>-6.7138742662741042E-3</v>
      </c>
      <c r="K1585" s="4">
        <f t="shared" si="515"/>
        <v>9.6246158207743508E-3</v>
      </c>
      <c r="L1585" s="4">
        <f t="shared" si="521"/>
        <v>1.1867048393874993E-2</v>
      </c>
      <c r="M1585" s="4">
        <f t="shared" si="516"/>
        <v>-1.2977949650421277E-2</v>
      </c>
      <c r="N1585" s="4">
        <f t="shared" si="522"/>
        <v>-1.6545606955075096E-2</v>
      </c>
      <c r="O1585" s="4">
        <f t="shared" si="524"/>
        <v>-3.6753783382309194E-3</v>
      </c>
      <c r="P1585" s="4">
        <f t="shared" si="525"/>
        <v>8.0928908490453477E-2</v>
      </c>
      <c r="Q1585" s="4"/>
      <c r="T1585" s="4">
        <f t="shared" si="508"/>
        <v>-6.7009877513676402E-3</v>
      </c>
      <c r="U1585" s="4">
        <f t="shared" si="509"/>
        <v>-6.7009877513676402E-3</v>
      </c>
      <c r="V1585" s="2">
        <f t="shared" si="517"/>
        <v>2.6649312826592549E-2</v>
      </c>
      <c r="W1585" s="4">
        <f t="shared" si="518"/>
        <v>1.6382819698326594E-2</v>
      </c>
      <c r="X1585" s="4">
        <f t="shared" si="519"/>
        <v>-3.2484608094792797E-2</v>
      </c>
      <c r="Y1585" s="4">
        <f t="shared" si="512"/>
        <v>-2.9642197879634203E-3</v>
      </c>
      <c r="Z1585" s="4">
        <f t="shared" si="513"/>
        <v>3.3223398168993248E-3</v>
      </c>
      <c r="AA1585" s="4">
        <f t="shared" si="523"/>
        <v>-7.2030978660219394E-3</v>
      </c>
    </row>
    <row r="1586" spans="1:27" x14ac:dyDescent="0.3">
      <c r="A1586" s="1">
        <f t="shared" si="505"/>
        <v>16</v>
      </c>
      <c r="B1586" s="1">
        <f t="shared" si="506"/>
        <v>5</v>
      </c>
      <c r="C1586" s="10">
        <v>41383</v>
      </c>
      <c r="D1586" s="3">
        <v>1555.25</v>
      </c>
      <c r="E1586" s="3">
        <v>1541.61</v>
      </c>
      <c r="F1586" s="3">
        <f t="shared" si="514"/>
        <v>1555.1599999999999</v>
      </c>
      <c r="G1586" s="3">
        <f t="shared" si="520"/>
        <v>1567.7429999999999</v>
      </c>
      <c r="H1586" s="4">
        <f t="shared" si="507"/>
        <v>8.8478927874106293E-3</v>
      </c>
      <c r="I1586" s="4">
        <f t="shared" si="510"/>
        <v>0</v>
      </c>
      <c r="J1586" s="4">
        <f t="shared" si="511"/>
        <v>8.8478927874106293E-3</v>
      </c>
      <c r="K1586" s="4">
        <f t="shared" si="515"/>
        <v>8.7749171320891262E-3</v>
      </c>
      <c r="L1586" s="4">
        <f t="shared" si="521"/>
        <v>1.7852187720053172E-2</v>
      </c>
      <c r="M1586" s="4">
        <f t="shared" si="516"/>
        <v>5.7871858844199652E-5</v>
      </c>
      <c r="N1586" s="4">
        <f t="shared" si="522"/>
        <v>-7.9687805973300083E-3</v>
      </c>
      <c r="O1586" s="4">
        <f t="shared" si="524"/>
        <v>-8.0906606654879178E-3</v>
      </c>
      <c r="P1586" s="4">
        <f t="shared" si="525"/>
        <v>9.0492851583589801E-2</v>
      </c>
      <c r="Q1586" s="4"/>
      <c r="T1586" s="4">
        <f t="shared" si="508"/>
        <v>8.8478927874106293E-3</v>
      </c>
      <c r="U1586" s="4">
        <f t="shared" si="509"/>
        <v>8.8478927874106293E-3</v>
      </c>
      <c r="V1586" s="2">
        <f t="shared" si="517"/>
        <v>3.0643288510064162E-2</v>
      </c>
      <c r="W1586" s="4">
        <f t="shared" si="518"/>
        <v>2.0336855624963505E-2</v>
      </c>
      <c r="X1586" s="4">
        <f t="shared" si="519"/>
        <v>-2.1147370739843227E-2</v>
      </c>
      <c r="Y1586" s="4">
        <f t="shared" si="512"/>
        <v>-3.8033237299070683E-3</v>
      </c>
      <c r="Z1586" s="4">
        <f t="shared" si="513"/>
        <v>2.4779451150348385E-3</v>
      </c>
      <c r="AA1586" s="4">
        <f t="shared" si="523"/>
        <v>-1.5924562400416082E-2</v>
      </c>
    </row>
    <row r="1587" spans="1:27" x14ac:dyDescent="0.3">
      <c r="A1587" s="1">
        <f t="shared" si="505"/>
        <v>17</v>
      </c>
      <c r="B1587" s="1">
        <f t="shared" si="506"/>
        <v>1</v>
      </c>
      <c r="C1587" s="10">
        <v>41386</v>
      </c>
      <c r="D1587" s="3">
        <v>1562.5</v>
      </c>
      <c r="E1587" s="3">
        <v>1555.25</v>
      </c>
      <c r="F1587" s="3">
        <f t="shared" si="514"/>
        <v>1557.1879999999999</v>
      </c>
      <c r="G1587" s="3">
        <f t="shared" si="520"/>
        <v>1567.6860000000001</v>
      </c>
      <c r="H1587" s="4">
        <f t="shared" si="507"/>
        <v>4.6616299630284517E-3</v>
      </c>
      <c r="I1587" s="4">
        <f t="shared" si="510"/>
        <v>0</v>
      </c>
      <c r="J1587" s="4">
        <f t="shared" si="511"/>
        <v>4.6616299630284517E-3</v>
      </c>
      <c r="K1587" s="4">
        <f t="shared" si="515"/>
        <v>3.92219900337502E-4</v>
      </c>
      <c r="L1587" s="4">
        <f t="shared" si="521"/>
        <v>8.3666434478201976E-3</v>
      </c>
      <c r="M1587" s="4">
        <f t="shared" si="516"/>
        <v>3.411277251044913E-3</v>
      </c>
      <c r="N1587" s="4">
        <f t="shared" si="522"/>
        <v>-3.3080604151597632E-3</v>
      </c>
      <c r="O1587" s="4">
        <f t="shared" si="524"/>
        <v>-6.7187200000001761E-3</v>
      </c>
      <c r="P1587" s="4">
        <f t="shared" si="525"/>
        <v>9.5576325735000203E-2</v>
      </c>
      <c r="Q1587" s="4"/>
      <c r="T1587" s="4">
        <f t="shared" si="508"/>
        <v>4.6616299630284517E-3</v>
      </c>
      <c r="U1587" s="4">
        <f t="shared" si="509"/>
        <v>4.6616299630284517E-3</v>
      </c>
      <c r="V1587" s="2">
        <f t="shared" si="517"/>
        <v>-1.8582221507796818E-3</v>
      </c>
      <c r="W1587" s="4">
        <f t="shared" si="518"/>
        <v>-1.1839639929271877E-2</v>
      </c>
      <c r="X1587" s="4">
        <f t="shared" si="519"/>
        <v>6.5319900023191142E-3</v>
      </c>
      <c r="Y1587" s="4">
        <f t="shared" si="512"/>
        <v>-1.2081498552285149E-2</v>
      </c>
      <c r="Z1587" s="4">
        <f t="shared" si="513"/>
        <v>-5.8524256670803645E-3</v>
      </c>
      <c r="AA1587" s="4">
        <f t="shared" si="523"/>
        <v>-1.3303898658204538E-2</v>
      </c>
    </row>
    <row r="1588" spans="1:27" x14ac:dyDescent="0.3">
      <c r="A1588" s="1">
        <f t="shared" si="505"/>
        <v>17</v>
      </c>
      <c r="B1588" s="1">
        <f t="shared" si="506"/>
        <v>2</v>
      </c>
      <c r="C1588" s="10">
        <v>41387</v>
      </c>
      <c r="D1588" s="3">
        <v>1578.78</v>
      </c>
      <c r="E1588" s="3">
        <v>1562.5</v>
      </c>
      <c r="F1588" s="3">
        <f t="shared" si="514"/>
        <v>1558.03</v>
      </c>
      <c r="G1588" s="3">
        <f t="shared" si="520"/>
        <v>1568.703</v>
      </c>
      <c r="H1588" s="4">
        <f t="shared" si="507"/>
        <v>1.0419199999999983E-2</v>
      </c>
      <c r="I1588" s="4">
        <f t="shared" si="510"/>
        <v>0</v>
      </c>
      <c r="J1588" s="4">
        <f t="shared" si="511"/>
        <v>1.0419199999999983E-2</v>
      </c>
      <c r="K1588" s="4">
        <f t="shared" si="515"/>
        <v>-6.1808000000000175E-3</v>
      </c>
      <c r="L1588" s="4">
        <f t="shared" si="521"/>
        <v>3.2533333333332848E-3</v>
      </c>
      <c r="M1588" s="4">
        <f t="shared" si="516"/>
        <v>1.3318100421686361E-2</v>
      </c>
      <c r="N1588" s="4">
        <f t="shared" si="522"/>
        <v>6.4237781147865455E-3</v>
      </c>
      <c r="O1588" s="4">
        <f t="shared" si="524"/>
        <v>-6.7602832566918776E-3</v>
      </c>
      <c r="P1588" s="4">
        <f t="shared" si="525"/>
        <v>0.1069913545880983</v>
      </c>
      <c r="Q1588" s="4"/>
      <c r="T1588" s="4">
        <f t="shared" si="508"/>
        <v>1.0419199999999983E-2</v>
      </c>
      <c r="U1588" s="4">
        <f t="shared" si="509"/>
        <v>1.0419199999999983E-2</v>
      </c>
      <c r="V1588" s="2">
        <f t="shared" si="517"/>
        <v>7.7247999999999597E-3</v>
      </c>
      <c r="W1588" s="4">
        <f t="shared" si="518"/>
        <v>-2.3524480000000039E-3</v>
      </c>
      <c r="X1588" s="4">
        <f t="shared" si="519"/>
        <v>2.6737458480728302E-3</v>
      </c>
      <c r="Y1588" s="4">
        <f t="shared" si="512"/>
        <v>-1.8572560598503769E-2</v>
      </c>
      <c r="Z1588" s="4">
        <f t="shared" si="513"/>
        <v>-1.2384415480649186E-2</v>
      </c>
      <c r="AA1588" s="4">
        <f t="shared" si="523"/>
        <v>-1.3515464335281642E-2</v>
      </c>
    </row>
    <row r="1589" spans="1:27" x14ac:dyDescent="0.3">
      <c r="A1589" s="1">
        <f t="shared" si="505"/>
        <v>17</v>
      </c>
      <c r="B1589" s="1">
        <f t="shared" si="506"/>
        <v>3</v>
      </c>
      <c r="C1589" s="10">
        <v>41388</v>
      </c>
      <c r="D1589" s="3">
        <v>1578.79</v>
      </c>
      <c r="E1589" s="3">
        <v>1578.78</v>
      </c>
      <c r="F1589" s="3">
        <f t="shared" si="514"/>
        <v>1563.386</v>
      </c>
      <c r="G1589" s="3">
        <f t="shared" si="520"/>
        <v>1567.809</v>
      </c>
      <c r="H1589" s="4">
        <f t="shared" si="507"/>
        <v>6.3340047378297835E-6</v>
      </c>
      <c r="I1589" s="4">
        <f t="shared" si="510"/>
        <v>0</v>
      </c>
      <c r="J1589" s="4">
        <f t="shared" si="511"/>
        <v>6.3340047378297835E-6</v>
      </c>
      <c r="K1589" s="4">
        <f t="shared" si="515"/>
        <v>-1.2189792117964579E-2</v>
      </c>
      <c r="L1589" s="4">
        <f t="shared" si="521"/>
        <v>-7.72185555372567E-3</v>
      </c>
      <c r="M1589" s="4">
        <f t="shared" si="516"/>
        <v>9.8529729702069718E-3</v>
      </c>
      <c r="N1589" s="4">
        <f t="shared" si="522"/>
        <v>7.0040419464360744E-3</v>
      </c>
      <c r="O1589" s="4">
        <f t="shared" si="524"/>
        <v>-2.8015125507508927E-3</v>
      </c>
      <c r="P1589" s="4">
        <f t="shared" si="525"/>
        <v>0.10699836627658299</v>
      </c>
      <c r="Q1589" s="4"/>
      <c r="T1589" s="4">
        <f t="shared" si="508"/>
        <v>6.3340047378297835E-6</v>
      </c>
      <c r="U1589" s="4">
        <f t="shared" si="509"/>
        <v>6.3340047378297835E-6</v>
      </c>
      <c r="V1589" s="2">
        <f t="shared" si="517"/>
        <v>-1.695613068318574E-2</v>
      </c>
      <c r="W1589" s="4">
        <f t="shared" si="518"/>
        <v>-2.6786569376353854E-2</v>
      </c>
      <c r="X1589" s="4">
        <f t="shared" si="519"/>
        <v>1.7255043459771503E-2</v>
      </c>
      <c r="Y1589" s="4">
        <f t="shared" si="512"/>
        <v>-2.4506627627715591E-2</v>
      </c>
      <c r="Z1589" s="4">
        <f t="shared" si="513"/>
        <v>-1.8355898284519077E-2</v>
      </c>
      <c r="AA1589" s="4">
        <f t="shared" si="523"/>
        <v>-5.6263961043917206E-3</v>
      </c>
    </row>
    <row r="1590" spans="1:27" x14ac:dyDescent="0.3">
      <c r="A1590" s="1">
        <f t="shared" si="505"/>
        <v>17</v>
      </c>
      <c r="B1590" s="1">
        <f t="shared" si="506"/>
        <v>4</v>
      </c>
      <c r="C1590" s="10">
        <v>41389</v>
      </c>
      <c r="D1590" s="3">
        <v>1585.16</v>
      </c>
      <c r="E1590" s="3">
        <v>1578.93</v>
      </c>
      <c r="F1590" s="3">
        <f t="shared" si="514"/>
        <v>1572.096</v>
      </c>
      <c r="G1590" s="3">
        <f t="shared" si="520"/>
        <v>1566.9880000000001</v>
      </c>
      <c r="H1590" s="4">
        <f t="shared" si="507"/>
        <v>4.0347354619677846E-3</v>
      </c>
      <c r="I1590" s="4">
        <f t="shared" si="510"/>
        <v>8.8675504658694351E-5</v>
      </c>
      <c r="J1590" s="4">
        <f t="shared" si="511"/>
        <v>3.9460599573090905E-3</v>
      </c>
      <c r="K1590" s="4">
        <f t="shared" si="515"/>
        <v>-6.3086287599997699E-3</v>
      </c>
      <c r="L1590" s="4">
        <f t="shared" si="521"/>
        <v>-8.7542428765769332E-3</v>
      </c>
      <c r="M1590" s="4">
        <f t="shared" si="516"/>
        <v>8.3099250936330086E-3</v>
      </c>
      <c r="N1590" s="4">
        <f t="shared" si="522"/>
        <v>1.1596770364546522E-2</v>
      </c>
      <c r="O1590" s="4">
        <f t="shared" si="524"/>
        <v>3.2223876454111552E-3</v>
      </c>
      <c r="P1590" s="4">
        <f t="shared" si="525"/>
        <v>0.11146481184133952</v>
      </c>
      <c r="Q1590" s="4"/>
      <c r="T1590" s="4">
        <f t="shared" si="508"/>
        <v>4.0347354619677846E-3</v>
      </c>
      <c r="U1590" s="4">
        <f t="shared" si="509"/>
        <v>4.0347354619677846E-3</v>
      </c>
      <c r="V1590" s="2">
        <f t="shared" si="517"/>
        <v>-2.354968045148504E-2</v>
      </c>
      <c r="W1590" s="4">
        <f t="shared" si="518"/>
        <v>-3.3314183646970134E-2</v>
      </c>
      <c r="X1590" s="4">
        <f t="shared" si="519"/>
        <v>2.8249687015522853E-2</v>
      </c>
      <c r="Y1590" s="4">
        <f t="shared" si="512"/>
        <v>-1.8698795483690547E-2</v>
      </c>
      <c r="Z1590" s="4">
        <f t="shared" si="513"/>
        <v>-1.2511446308314328E-2</v>
      </c>
      <c r="AA1590" s="4">
        <f t="shared" si="523"/>
        <v>6.540835403488183E-3</v>
      </c>
    </row>
    <row r="1591" spans="1:27" x14ac:dyDescent="0.3">
      <c r="A1591" s="1">
        <f t="shared" si="505"/>
        <v>17</v>
      </c>
      <c r="B1591" s="1">
        <f t="shared" si="506"/>
        <v>5</v>
      </c>
      <c r="C1591" s="10">
        <v>41390</v>
      </c>
      <c r="D1591" s="3">
        <v>1582.24</v>
      </c>
      <c r="E1591" s="3">
        <v>1585.16</v>
      </c>
      <c r="F1591" s="3">
        <f t="shared" si="514"/>
        <v>1577.4939999999999</v>
      </c>
      <c r="G1591" s="3">
        <f t="shared" si="520"/>
        <v>1566.3269999999998</v>
      </c>
      <c r="H1591" s="4">
        <f t="shared" si="507"/>
        <v>-1.8420853415428554E-3</v>
      </c>
      <c r="I1591" s="4">
        <f t="shared" si="510"/>
        <v>0</v>
      </c>
      <c r="J1591" s="4">
        <f t="shared" si="511"/>
        <v>-1.8420853415428554E-3</v>
      </c>
      <c r="K1591" s="4">
        <f t="shared" si="515"/>
        <v>-5.5846097554822166E-3</v>
      </c>
      <c r="L1591" s="4">
        <f t="shared" si="521"/>
        <v>-1.2996234519613995E-2</v>
      </c>
      <c r="M1591" s="4">
        <f t="shared" si="516"/>
        <v>3.0085692877437854E-3</v>
      </c>
      <c r="N1591" s="4">
        <f t="shared" si="522"/>
        <v>1.0159436694892089E-2</v>
      </c>
      <c r="O1591" s="4">
        <f t="shared" si="524"/>
        <v>7.0577156436445439E-3</v>
      </c>
      <c r="P1591" s="4">
        <f t="shared" si="525"/>
        <v>0.10941739880380591</v>
      </c>
      <c r="Q1591" s="4"/>
      <c r="T1591" s="4">
        <f t="shared" si="508"/>
        <v>-1.8420853415428554E-3</v>
      </c>
      <c r="U1591" s="4">
        <f t="shared" si="509"/>
        <v>-1.8420853415428554E-3</v>
      </c>
      <c r="V1591" s="2">
        <f t="shared" si="517"/>
        <v>-1.886875772792657E-2</v>
      </c>
      <c r="W1591" s="4">
        <f t="shared" si="518"/>
        <v>-2.8680070150647309E-2</v>
      </c>
      <c r="X1591" s="4">
        <f t="shared" si="519"/>
        <v>1.7354123131329374E-2</v>
      </c>
      <c r="Y1591" s="4">
        <f t="shared" si="512"/>
        <v>-1.798380414755843E-2</v>
      </c>
      <c r="Z1591" s="4">
        <f t="shared" si="513"/>
        <v>-1.1791946773238214E-2</v>
      </c>
      <c r="AA1591" s="4">
        <f t="shared" si="523"/>
        <v>1.4361223282491873E-2</v>
      </c>
    </row>
    <row r="1592" spans="1:27" x14ac:dyDescent="0.3">
      <c r="A1592" s="1">
        <f t="shared" si="505"/>
        <v>18</v>
      </c>
      <c r="B1592" s="1">
        <f t="shared" si="506"/>
        <v>1</v>
      </c>
      <c r="C1592" s="10">
        <v>41393</v>
      </c>
      <c r="D1592" s="3">
        <v>1593.61</v>
      </c>
      <c r="E1592" s="3">
        <v>1582.34</v>
      </c>
      <c r="F1592" s="3">
        <f t="shared" si="514"/>
        <v>1583.7159999999999</v>
      </c>
      <c r="G1592" s="3">
        <f t="shared" si="520"/>
        <v>1570.4519999999998</v>
      </c>
      <c r="H1592" s="4">
        <f t="shared" si="507"/>
        <v>7.1860147638789888E-3</v>
      </c>
      <c r="I1592" s="4">
        <f t="shared" si="510"/>
        <v>6.3201537061323846E-5</v>
      </c>
      <c r="J1592" s="4">
        <f t="shared" si="511"/>
        <v>7.1228132268176649E-3</v>
      </c>
      <c r="K1592" s="4">
        <f t="shared" si="515"/>
        <v>-6.3043533218738799E-4</v>
      </c>
      <c r="L1592" s="4">
        <f t="shared" si="521"/>
        <v>-9.0764429613151686E-3</v>
      </c>
      <c r="M1592" s="4">
        <f t="shared" si="516"/>
        <v>6.2473322237067792E-3</v>
      </c>
      <c r="N1592" s="4">
        <f t="shared" si="522"/>
        <v>1.4746073105067925E-2</v>
      </c>
      <c r="O1592" s="4">
        <f t="shared" si="524"/>
        <v>8.323240943518254E-3</v>
      </c>
      <c r="P1592" s="4">
        <f t="shared" si="525"/>
        <v>0.11738968861091428</v>
      </c>
      <c r="Q1592" s="4"/>
      <c r="T1592" s="4">
        <f t="shared" si="508"/>
        <v>7.1860147638789888E-3</v>
      </c>
      <c r="U1592" s="4">
        <f t="shared" si="509"/>
        <v>7.1860147638789888E-3</v>
      </c>
      <c r="V1592" s="2">
        <f t="shared" si="517"/>
        <v>-1.2475983415916681E-2</v>
      </c>
      <c r="W1592" s="4">
        <f t="shared" si="518"/>
        <v>-2.2351223581757514E-2</v>
      </c>
      <c r="X1592" s="4">
        <f t="shared" si="519"/>
        <v>1.9910399999999936E-2</v>
      </c>
      <c r="Y1592" s="4">
        <f t="shared" si="512"/>
        <v>-1.3091402472683755E-2</v>
      </c>
      <c r="Z1592" s="4">
        <f t="shared" si="513"/>
        <v>-6.8686972839215E-3</v>
      </c>
      <c r="AA1592" s="4">
        <f t="shared" si="523"/>
        <v>1.7035836392266072E-2</v>
      </c>
    </row>
    <row r="1593" spans="1:27" x14ac:dyDescent="0.3">
      <c r="A1593" s="1">
        <f t="shared" si="505"/>
        <v>18</v>
      </c>
      <c r="B1593" s="1">
        <f t="shared" si="506"/>
        <v>2</v>
      </c>
      <c r="C1593" s="10">
        <v>41394</v>
      </c>
      <c r="D1593" s="3">
        <v>1597.57</v>
      </c>
      <c r="E1593" s="3">
        <v>1593.58</v>
      </c>
      <c r="F1593" s="3">
        <f t="shared" si="514"/>
        <v>1587.4739999999997</v>
      </c>
      <c r="G1593" s="3">
        <f t="shared" si="520"/>
        <v>1572.752</v>
      </c>
      <c r="H1593" s="4">
        <f t="shared" si="507"/>
        <v>2.4849241658875362E-3</v>
      </c>
      <c r="I1593" s="4">
        <f t="shared" si="510"/>
        <v>-1.8825183074888284E-5</v>
      </c>
      <c r="J1593" s="4">
        <f t="shared" si="511"/>
        <v>2.5037493489624245E-3</v>
      </c>
      <c r="K1593" s="4">
        <f t="shared" si="515"/>
        <v>-5.4342028476227445E-3</v>
      </c>
      <c r="L1593" s="4">
        <f t="shared" si="521"/>
        <v>-1.4818905224964454E-2</v>
      </c>
      <c r="M1593" s="4">
        <f t="shared" si="516"/>
        <v>6.3597891996972754E-3</v>
      </c>
      <c r="N1593" s="4">
        <f t="shared" si="522"/>
        <v>1.5779983112404233E-2</v>
      </c>
      <c r="O1593" s="4">
        <f t="shared" si="524"/>
        <v>9.2152456543373711E-3</v>
      </c>
      <c r="P1593" s="4">
        <f t="shared" si="525"/>
        <v>0.12016631725085709</v>
      </c>
      <c r="Q1593" s="4"/>
      <c r="T1593" s="4">
        <f t="shared" si="508"/>
        <v>2.4849241658875362E-3</v>
      </c>
      <c r="U1593" s="4">
        <f t="shared" si="509"/>
        <v>2.4849241658875362E-3</v>
      </c>
      <c r="V1593" s="2">
        <f t="shared" si="517"/>
        <v>-9.3059155000281921E-3</v>
      </c>
      <c r="W1593" s="4">
        <f t="shared" si="518"/>
        <v>-1.9212856345027951E-2</v>
      </c>
      <c r="X1593" s="4">
        <f t="shared" si="519"/>
        <v>1.1901594902392964E-2</v>
      </c>
      <c r="Y1593" s="4">
        <f t="shared" si="512"/>
        <v>-1.7835272637552656E-2</v>
      </c>
      <c r="Z1593" s="4">
        <f t="shared" si="513"/>
        <v>-1.1642478734965931E-2</v>
      </c>
      <c r="AA1593" s="4">
        <f t="shared" si="523"/>
        <v>1.889822403933155E-2</v>
      </c>
    </row>
    <row r="1594" spans="1:27" x14ac:dyDescent="0.3">
      <c r="A1594" s="1">
        <f t="shared" si="505"/>
        <v>18</v>
      </c>
      <c r="B1594" s="1">
        <f t="shared" si="506"/>
        <v>3</v>
      </c>
      <c r="C1594" s="10">
        <v>41395</v>
      </c>
      <c r="D1594" s="3">
        <v>1582.7</v>
      </c>
      <c r="E1594" s="3">
        <v>1597.55</v>
      </c>
      <c r="F1594" s="3">
        <f t="shared" si="514"/>
        <v>1588.2559999999999</v>
      </c>
      <c r="G1594" s="3">
        <f t="shared" si="520"/>
        <v>1575.8210000000001</v>
      </c>
      <c r="H1594" s="4">
        <f t="shared" si="507"/>
        <v>-9.3078863523976367E-3</v>
      </c>
      <c r="I1594" s="4">
        <f t="shared" si="510"/>
        <v>-1.2519013251364141E-5</v>
      </c>
      <c r="J1594" s="4">
        <f t="shared" si="511"/>
        <v>-9.2953673391462724E-3</v>
      </c>
      <c r="K1594" s="4">
        <f t="shared" si="515"/>
        <v>-4.9606590008575242E-3</v>
      </c>
      <c r="L1594" s="4">
        <f t="shared" si="521"/>
        <v>-1.4092235916631711E-2</v>
      </c>
      <c r="M1594" s="4">
        <f t="shared" si="516"/>
        <v>-3.498176616363995E-3</v>
      </c>
      <c r="N1594" s="4">
        <f t="shared" si="522"/>
        <v>4.3653435256922613E-3</v>
      </c>
      <c r="O1594" s="4">
        <f t="shared" si="524"/>
        <v>7.8568269413026581E-3</v>
      </c>
      <c r="P1594" s="4">
        <f t="shared" si="525"/>
        <v>0.10973993647410232</v>
      </c>
      <c r="Q1594" s="4"/>
      <c r="T1594" s="4">
        <f t="shared" si="508"/>
        <v>-9.3078863523976367E-3</v>
      </c>
      <c r="U1594" s="4">
        <f t="shared" si="509"/>
        <v>-9.3078863523976367E-3</v>
      </c>
      <c r="V1594" s="2">
        <f t="shared" si="517"/>
        <v>-1.1755353443041603E-2</v>
      </c>
      <c r="W1594" s="4">
        <f t="shared" si="518"/>
        <v>-2.163779990861121E-2</v>
      </c>
      <c r="X1594" s="4">
        <f t="shared" si="519"/>
        <v>2.4765801658232457E-3</v>
      </c>
      <c r="Y1594" s="4">
        <f t="shared" si="512"/>
        <v>-1.7367633327530191E-2</v>
      </c>
      <c r="Z1594" s="4">
        <f t="shared" si="513"/>
        <v>-1.1171890842300433E-2</v>
      </c>
      <c r="AA1594" s="4">
        <f t="shared" si="523"/>
        <v>1.5907779652625707E-2</v>
      </c>
    </row>
    <row r="1595" spans="1:27" x14ac:dyDescent="0.3">
      <c r="A1595" s="1">
        <f t="shared" si="505"/>
        <v>18</v>
      </c>
      <c r="B1595" s="1">
        <f t="shared" si="506"/>
        <v>4</v>
      </c>
      <c r="C1595" s="10">
        <v>41396</v>
      </c>
      <c r="D1595" s="3">
        <v>1597.59</v>
      </c>
      <c r="E1595" s="3">
        <v>1582.77</v>
      </c>
      <c r="F1595" s="3">
        <f t="shared" si="514"/>
        <v>1590.742</v>
      </c>
      <c r="G1595" s="3">
        <f t="shared" si="520"/>
        <v>1581.4190000000001</v>
      </c>
      <c r="H1595" s="4">
        <f t="shared" si="507"/>
        <v>9.4079737158020288E-3</v>
      </c>
      <c r="I1595" s="4">
        <f t="shared" si="510"/>
        <v>4.4228217602790378E-5</v>
      </c>
      <c r="J1595" s="4">
        <f t="shared" si="511"/>
        <v>9.3637454981992385E-3</v>
      </c>
      <c r="K1595" s="4">
        <f t="shared" si="515"/>
        <v>3.9994945346559212E-3</v>
      </c>
      <c r="L1595" s="4">
        <f t="shared" si="521"/>
        <v>-1.94463750412446E-3</v>
      </c>
      <c r="M1595" s="4">
        <f t="shared" si="516"/>
        <v>4.3049092813290633E-3</v>
      </c>
      <c r="N1595" s="4">
        <f t="shared" si="522"/>
        <v>1.0225626478497995E-2</v>
      </c>
      <c r="O1595" s="4">
        <f t="shared" si="524"/>
        <v>5.8356649703615229E-3</v>
      </c>
      <c r="P1595" s="4">
        <f t="shared" si="525"/>
        <v>0.12018034062782648</v>
      </c>
      <c r="Q1595" s="4"/>
      <c r="T1595" s="4">
        <f t="shared" si="508"/>
        <v>9.4079737158020288E-3</v>
      </c>
      <c r="U1595" s="4">
        <f t="shared" si="509"/>
        <v>9.4079737158020288E-3</v>
      </c>
      <c r="V1595" s="2">
        <f t="shared" si="517"/>
        <v>1.5543059328994985E-3</v>
      </c>
      <c r="W1595" s="4">
        <f t="shared" si="518"/>
        <v>-8.4612371264294727E-3</v>
      </c>
      <c r="X1595" s="4">
        <f t="shared" si="519"/>
        <v>7.841479724444116E-3</v>
      </c>
      <c r="Y1595" s="4">
        <f t="shared" si="512"/>
        <v>-8.5192024046788876E-3</v>
      </c>
      <c r="Z1595" s="4">
        <f t="shared" si="513"/>
        <v>-2.2676683525767152E-3</v>
      </c>
      <c r="AA1595" s="4">
        <f t="shared" si="523"/>
        <v>1.1860598843836482E-2</v>
      </c>
    </row>
    <row r="1596" spans="1:27" x14ac:dyDescent="0.3">
      <c r="A1596" s="1">
        <f t="shared" si="505"/>
        <v>18</v>
      </c>
      <c r="B1596" s="1">
        <f t="shared" si="506"/>
        <v>5</v>
      </c>
      <c r="C1596" s="10">
        <v>41397</v>
      </c>
      <c r="D1596" s="3">
        <v>1614.42</v>
      </c>
      <c r="E1596" s="3">
        <v>1597.6</v>
      </c>
      <c r="F1596" s="3">
        <f t="shared" si="514"/>
        <v>1597.1780000000001</v>
      </c>
      <c r="G1596" s="3">
        <f t="shared" si="520"/>
        <v>1587.336</v>
      </c>
      <c r="H1596" s="4">
        <f t="shared" si="507"/>
        <v>1.0534617768013167E-2</v>
      </c>
      <c r="I1596" s="4">
        <f t="shared" si="510"/>
        <v>6.25942826381669E-6</v>
      </c>
      <c r="J1596" s="4">
        <f t="shared" si="511"/>
        <v>1.052835833974935E-2</v>
      </c>
      <c r="K1596" s="4">
        <f t="shared" si="515"/>
        <v>-2.9560149975900291E-3</v>
      </c>
      <c r="L1596" s="4">
        <f t="shared" si="521"/>
        <v>-8.3020883539162704E-3</v>
      </c>
      <c r="M1596" s="4">
        <f t="shared" si="516"/>
        <v>1.0795290193078016E-2</v>
      </c>
      <c r="N1596" s="4">
        <f t="shared" si="522"/>
        <v>1.7062550083914219E-2</v>
      </c>
      <c r="O1596" s="4">
        <f t="shared" si="524"/>
        <v>6.0963070328663533E-3</v>
      </c>
      <c r="P1596" s="4">
        <f t="shared" si="525"/>
        <v>0.13198101234758344</v>
      </c>
      <c r="Q1596" s="4"/>
      <c r="T1596" s="4">
        <f t="shared" si="508"/>
        <v>1.0534617768013167E-2</v>
      </c>
      <c r="U1596" s="4">
        <f t="shared" si="509"/>
        <v>1.0534617768013167E-2</v>
      </c>
      <c r="V1596" s="2">
        <f t="shared" si="517"/>
        <v>-9.6082223849673007E-3</v>
      </c>
      <c r="W1596" s="4">
        <f t="shared" si="518"/>
        <v>-1.9512140161117637E-2</v>
      </c>
      <c r="X1596" s="4">
        <f t="shared" si="519"/>
        <v>2.0338254626352553E-2</v>
      </c>
      <c r="Y1596" s="4">
        <f t="shared" si="512"/>
        <v>-1.5387984885400665E-2</v>
      </c>
      <c r="Z1596" s="4">
        <f t="shared" si="513"/>
        <v>-9.1797602223241976E-3</v>
      </c>
      <c r="AA1596" s="4">
        <f t="shared" si="523"/>
        <v>1.2478018933828083E-2</v>
      </c>
    </row>
    <row r="1597" spans="1:27" x14ac:dyDescent="0.3">
      <c r="A1597" s="1">
        <f t="shared" si="505"/>
        <v>19</v>
      </c>
      <c r="B1597" s="1">
        <f t="shared" si="506"/>
        <v>1</v>
      </c>
      <c r="C1597" s="10">
        <v>41400</v>
      </c>
      <c r="D1597" s="3">
        <v>1617.5</v>
      </c>
      <c r="E1597" s="3">
        <v>1614.4</v>
      </c>
      <c r="F1597" s="3">
        <f t="shared" si="514"/>
        <v>1601.9559999999999</v>
      </c>
      <c r="G1597" s="3">
        <f t="shared" si="520"/>
        <v>1592.836</v>
      </c>
      <c r="H1597" s="4">
        <f t="shared" si="507"/>
        <v>1.9078058993322227E-3</v>
      </c>
      <c r="I1597" s="4">
        <f t="shared" si="510"/>
        <v>-1.238834999565281E-5</v>
      </c>
      <c r="J1597" s="4">
        <f t="shared" si="511"/>
        <v>1.9201942493278755E-3</v>
      </c>
      <c r="K1597" s="4">
        <f t="shared" si="515"/>
        <v>-1.0127476121455467E-2</v>
      </c>
      <c r="L1597" s="4">
        <f t="shared" si="521"/>
        <v>-1.5066986561393226E-2</v>
      </c>
      <c r="M1597" s="4">
        <f t="shared" si="516"/>
        <v>9.7031379139003171E-3</v>
      </c>
      <c r="N1597" s="4">
        <f t="shared" si="522"/>
        <v>1.5484331092466511E-2</v>
      </c>
      <c r="O1597" s="4">
        <f t="shared" si="524"/>
        <v>5.6383307573415094E-3</v>
      </c>
      <c r="P1597" s="4">
        <f t="shared" si="525"/>
        <v>0.13414061240087222</v>
      </c>
      <c r="Q1597" s="4"/>
      <c r="T1597" s="4">
        <f t="shared" si="508"/>
        <v>1.9078058993322227E-3</v>
      </c>
      <c r="U1597" s="4">
        <f t="shared" si="509"/>
        <v>1.9078058993322227E-3</v>
      </c>
      <c r="V1597" s="2">
        <f t="shared" si="517"/>
        <v>-1.2890078170488579E-2</v>
      </c>
      <c r="W1597" s="4">
        <f t="shared" si="518"/>
        <v>-2.276117738878377E-2</v>
      </c>
      <c r="X1597" s="4">
        <f t="shared" si="519"/>
        <v>1.4991120788649734E-2</v>
      </c>
      <c r="Y1597" s="4">
        <f t="shared" si="512"/>
        <v>-2.247002629450463E-2</v>
      </c>
      <c r="Z1597" s="4">
        <f t="shared" si="513"/>
        <v>-1.6306455671259074E-2</v>
      </c>
      <c r="AA1597" s="4">
        <f t="shared" si="523"/>
        <v>1.1517216470629841E-2</v>
      </c>
    </row>
    <row r="1598" spans="1:27" x14ac:dyDescent="0.3">
      <c r="A1598" s="1">
        <f t="shared" si="505"/>
        <v>19</v>
      </c>
      <c r="B1598" s="1">
        <f t="shared" si="506"/>
        <v>2</v>
      </c>
      <c r="C1598" s="10">
        <v>41401</v>
      </c>
      <c r="D1598" s="3">
        <v>1625.96</v>
      </c>
      <c r="E1598" s="3">
        <v>1617.55</v>
      </c>
      <c r="F1598" s="3">
        <f t="shared" si="514"/>
        <v>1607.634</v>
      </c>
      <c r="G1598" s="3">
        <f t="shared" si="520"/>
        <v>1597.5540000000001</v>
      </c>
      <c r="H1598" s="4">
        <f t="shared" si="507"/>
        <v>5.2302936630603007E-3</v>
      </c>
      <c r="I1598" s="4">
        <f t="shared" si="510"/>
        <v>3.0911901081888422E-5</v>
      </c>
      <c r="J1598" s="4">
        <f t="shared" si="511"/>
        <v>5.1993817619784121E-3</v>
      </c>
      <c r="K1598" s="4">
        <f t="shared" si="515"/>
        <v>-8.9319938176197784E-3</v>
      </c>
      <c r="L1598" s="4">
        <f t="shared" si="521"/>
        <v>-1.4282672162115784E-2</v>
      </c>
      <c r="M1598" s="4">
        <f t="shared" si="516"/>
        <v>1.1399360799784044E-2</v>
      </c>
      <c r="N1598" s="4">
        <f t="shared" si="522"/>
        <v>1.7780932600713308E-2</v>
      </c>
      <c r="O1598" s="4">
        <f t="shared" si="524"/>
        <v>6.1994144997416459E-3</v>
      </c>
      <c r="P1598" s="4">
        <f t="shared" si="525"/>
        <v>0.14007250085893183</v>
      </c>
      <c r="Q1598" s="4"/>
      <c r="T1598" s="4">
        <f t="shared" si="508"/>
        <v>5.2302936630603007E-3</v>
      </c>
      <c r="U1598" s="4">
        <f t="shared" si="509"/>
        <v>5.2302936630603007E-3</v>
      </c>
      <c r="V1598" s="2">
        <f t="shared" si="517"/>
        <v>-1.2321483771251971E-2</v>
      </c>
      <c r="W1598" s="4">
        <f t="shared" si="518"/>
        <v>-2.2198268933539426E-2</v>
      </c>
      <c r="X1598" s="4">
        <f t="shared" si="519"/>
        <v>1.7770739310327622E-2</v>
      </c>
      <c r="Y1598" s="4">
        <f t="shared" si="512"/>
        <v>-2.1289450253809076E-2</v>
      </c>
      <c r="Z1598" s="4">
        <f t="shared" si="513"/>
        <v>-1.5118435803776913E-2</v>
      </c>
      <c r="AA1598" s="4">
        <f t="shared" si="523"/>
        <v>1.2699420588935827E-2</v>
      </c>
    </row>
    <row r="1599" spans="1:27" x14ac:dyDescent="0.3">
      <c r="A1599" s="1">
        <f t="shared" si="505"/>
        <v>19</v>
      </c>
      <c r="B1599" s="1">
        <f t="shared" si="506"/>
        <v>3</v>
      </c>
      <c r="C1599" s="10">
        <v>41402</v>
      </c>
      <c r="D1599" s="3">
        <v>1632.69</v>
      </c>
      <c r="E1599" s="3">
        <v>1625.95</v>
      </c>
      <c r="F1599" s="3">
        <f t="shared" si="514"/>
        <v>1617.6320000000001</v>
      </c>
      <c r="G1599" s="3">
        <f t="shared" si="520"/>
        <v>1602.944</v>
      </c>
      <c r="H1599" s="4">
        <f t="shared" si="507"/>
        <v>4.1390932126251683E-3</v>
      </c>
      <c r="I1599" s="4">
        <f t="shared" si="510"/>
        <v>-6.1502127973571952E-6</v>
      </c>
      <c r="J1599" s="4">
        <f t="shared" si="511"/>
        <v>4.1452434254225252E-3</v>
      </c>
      <c r="K1599" s="4">
        <f t="shared" si="515"/>
        <v>-7.4371448252109357E-3</v>
      </c>
      <c r="L1599" s="4">
        <f t="shared" si="521"/>
        <v>-1.6188043439636351E-2</v>
      </c>
      <c r="M1599" s="4">
        <f t="shared" si="516"/>
        <v>9.3086684734228747E-3</v>
      </c>
      <c r="N1599" s="4">
        <f t="shared" si="522"/>
        <v>1.8557104926934499E-2</v>
      </c>
      <c r="O1599" s="4">
        <f t="shared" si="524"/>
        <v>8.9961964610551313E-3</v>
      </c>
      <c r="P1599" s="4">
        <f t="shared" si="525"/>
        <v>0.14479136720913763</v>
      </c>
      <c r="Q1599" s="4"/>
      <c r="T1599" s="4">
        <f t="shared" si="508"/>
        <v>4.1390932126251683E-3</v>
      </c>
      <c r="U1599" s="4">
        <f t="shared" si="509"/>
        <v>4.1390932126251683E-3</v>
      </c>
      <c r="V1599" s="2">
        <f t="shared" si="517"/>
        <v>-2.6605820561391418E-2</v>
      </c>
      <c r="W1599" s="4">
        <f t="shared" si="518"/>
        <v>-3.6339762355777502E-2</v>
      </c>
      <c r="X1599" s="4">
        <f t="shared" si="519"/>
        <v>3.1585265685221464E-2</v>
      </c>
      <c r="Y1599" s="4">
        <f t="shared" si="512"/>
        <v>-1.9813240276268181E-2</v>
      </c>
      <c r="Z1599" s="4">
        <f t="shared" si="513"/>
        <v>-1.363291795364288E-2</v>
      </c>
      <c r="AA1599" s="4">
        <f t="shared" si="523"/>
        <v>1.8495758870106713E-2</v>
      </c>
    </row>
    <row r="1600" spans="1:27" x14ac:dyDescent="0.3">
      <c r="A1600" s="1">
        <f t="shared" si="505"/>
        <v>19</v>
      </c>
      <c r="B1600" s="1">
        <f t="shared" si="506"/>
        <v>4</v>
      </c>
      <c r="C1600" s="10">
        <v>41403</v>
      </c>
      <c r="D1600" s="3">
        <v>1626.67</v>
      </c>
      <c r="E1600" s="3">
        <v>1632.69</v>
      </c>
      <c r="F1600" s="3">
        <f t="shared" si="514"/>
        <v>1623.4479999999999</v>
      </c>
      <c r="G1600" s="3">
        <f t="shared" si="520"/>
        <v>1607.095</v>
      </c>
      <c r="H1600" s="4">
        <f t="shared" si="507"/>
        <v>-3.6871665778561648E-3</v>
      </c>
      <c r="I1600" s="4">
        <f t="shared" si="510"/>
        <v>0</v>
      </c>
      <c r="J1600" s="4">
        <f t="shared" si="511"/>
        <v>-3.6871665778561648E-3</v>
      </c>
      <c r="K1600" s="4">
        <f t="shared" si="515"/>
        <v>-6.1539545167791357E-3</v>
      </c>
      <c r="L1600" s="4">
        <f t="shared" si="521"/>
        <v>-1.7008740177253477E-2</v>
      </c>
      <c r="M1600" s="4">
        <f t="shared" si="516"/>
        <v>1.9846647382609161E-3</v>
      </c>
      <c r="N1600" s="4">
        <f t="shared" si="522"/>
        <v>1.2180362704133885E-2</v>
      </c>
      <c r="O1600" s="4">
        <f t="shared" si="524"/>
        <v>1.0053053169972912E-2</v>
      </c>
      <c r="P1600" s="4">
        <f t="shared" si="525"/>
        <v>0.14057033074134584</v>
      </c>
      <c r="Q1600" s="4"/>
      <c r="T1600" s="4">
        <f t="shared" si="508"/>
        <v>-3.6871665778561648E-3</v>
      </c>
      <c r="U1600" s="4">
        <f t="shared" si="509"/>
        <v>-3.6871665778561648E-3</v>
      </c>
      <c r="V1600" s="2">
        <f t="shared" si="517"/>
        <v>-2.1498263601786093E-2</v>
      </c>
      <c r="W1600" s="4">
        <f t="shared" si="518"/>
        <v>-3.1283280965768177E-2</v>
      </c>
      <c r="X1600" s="4">
        <f t="shared" si="519"/>
        <v>1.8202417391195585E-2</v>
      </c>
      <c r="Y1600" s="4">
        <f t="shared" si="512"/>
        <v>-1.8546049846993862E-2</v>
      </c>
      <c r="Z1600" s="4">
        <f t="shared" si="513"/>
        <v>-1.235773757223E-2</v>
      </c>
      <c r="AA1600" s="4">
        <f t="shared" si="523"/>
        <v>2.0560216553029909E-2</v>
      </c>
    </row>
    <row r="1601" spans="1:27" x14ac:dyDescent="0.3">
      <c r="A1601" s="1">
        <f t="shared" si="505"/>
        <v>19</v>
      </c>
      <c r="B1601" s="1">
        <f t="shared" si="506"/>
        <v>5</v>
      </c>
      <c r="C1601" s="10">
        <v>41404</v>
      </c>
      <c r="D1601" s="3">
        <v>1633.7</v>
      </c>
      <c r="E1601" s="3">
        <v>1626.69</v>
      </c>
      <c r="F1601" s="3">
        <f t="shared" si="514"/>
        <v>1627.3039999999999</v>
      </c>
      <c r="G1601" s="3">
        <f t="shared" si="520"/>
        <v>1612.241</v>
      </c>
      <c r="H1601" s="4">
        <f t="shared" si="507"/>
        <v>4.3217124555072466E-3</v>
      </c>
      <c r="I1601" s="4">
        <f t="shared" si="510"/>
        <v>1.2295056772413464E-5</v>
      </c>
      <c r="J1601" s="4">
        <f t="shared" si="511"/>
        <v>4.3094173987348328E-3</v>
      </c>
      <c r="K1601" s="4">
        <f t="shared" si="515"/>
        <v>-5.9323648926957865E-4</v>
      </c>
      <c r="L1601" s="4">
        <f t="shared" si="521"/>
        <v>-1.0336044393351757E-2</v>
      </c>
      <c r="M1601" s="4">
        <f t="shared" si="516"/>
        <v>3.9304272588282126E-3</v>
      </c>
      <c r="N1601" s="4">
        <f t="shared" si="522"/>
        <v>1.331004483820971E-2</v>
      </c>
      <c r="O1601" s="4">
        <f t="shared" si="524"/>
        <v>9.2201750627409398E-3</v>
      </c>
      <c r="P1601" s="4">
        <f t="shared" si="525"/>
        <v>0.14549954774609272</v>
      </c>
      <c r="Q1601" s="4"/>
      <c r="T1601" s="4">
        <f t="shared" si="508"/>
        <v>4.3217124555072466E-3</v>
      </c>
      <c r="U1601" s="4">
        <f t="shared" si="509"/>
        <v>4.3217124555072466E-3</v>
      </c>
      <c r="V1601" s="2">
        <f t="shared" si="517"/>
        <v>-7.5307222731100954E-3</v>
      </c>
      <c r="W1601" s="4">
        <f t="shared" si="518"/>
        <v>-1.7455415050378967E-2</v>
      </c>
      <c r="X1601" s="4">
        <f t="shared" si="519"/>
        <v>1.1942369395820154E-2</v>
      </c>
      <c r="Y1601" s="4">
        <f t="shared" si="512"/>
        <v>-1.3054667455737533E-2</v>
      </c>
      <c r="Z1601" s="4">
        <f t="shared" si="513"/>
        <v>-6.8317306435188782E-3</v>
      </c>
      <c r="AA1601" s="4">
        <f t="shared" si="523"/>
        <v>1.8862017884042823E-2</v>
      </c>
    </row>
    <row r="1602" spans="1:27" x14ac:dyDescent="0.3">
      <c r="A1602" s="1">
        <f t="shared" si="505"/>
        <v>20</v>
      </c>
      <c r="B1602" s="1">
        <f t="shared" si="506"/>
        <v>1</v>
      </c>
      <c r="C1602" s="10">
        <v>41407</v>
      </c>
      <c r="D1602" s="3">
        <v>1633.77</v>
      </c>
      <c r="E1602" s="3">
        <v>1632.1</v>
      </c>
      <c r="F1602" s="3">
        <f t="shared" si="514"/>
        <v>1630.5579999999998</v>
      </c>
      <c r="G1602" s="3">
        <f t="shared" si="520"/>
        <v>1616.2570000000001</v>
      </c>
      <c r="H1602" s="4">
        <f t="shared" si="507"/>
        <v>4.2847524025179855E-5</v>
      </c>
      <c r="I1602" s="4">
        <f t="shared" si="510"/>
        <v>-9.7937197771937089E-4</v>
      </c>
      <c r="J1602" s="4">
        <f t="shared" si="511"/>
        <v>1.0222195017445508E-3</v>
      </c>
      <c r="K1602" s="4">
        <f t="shared" si="515"/>
        <v>-2.4147640325642185E-3</v>
      </c>
      <c r="L1602" s="4">
        <f t="shared" si="521"/>
        <v>-1.1868084035556659E-2</v>
      </c>
      <c r="M1602" s="4">
        <f t="shared" si="516"/>
        <v>1.9698777964354637E-3</v>
      </c>
      <c r="N1602" s="4">
        <f t="shared" si="522"/>
        <v>1.0835529250607991E-2</v>
      </c>
      <c r="O1602" s="4">
        <f t="shared" si="524"/>
        <v>8.7533740979450613E-3</v>
      </c>
      <c r="P1602" s="4">
        <f t="shared" si="525"/>
        <v>0.14554862956548562</v>
      </c>
      <c r="Q1602" s="4"/>
      <c r="T1602" s="4">
        <f t="shared" si="508"/>
        <v>4.2847524025179855E-5</v>
      </c>
      <c r="U1602" s="4">
        <f t="shared" si="509"/>
        <v>4.2847524025179855E-5</v>
      </c>
      <c r="V1602" s="2">
        <f t="shared" si="517"/>
        <v>-9.916141274407814E-3</v>
      </c>
      <c r="W1602" s="4">
        <f t="shared" si="518"/>
        <v>-1.9816979861663708E-2</v>
      </c>
      <c r="X1602" s="4">
        <f t="shared" si="519"/>
        <v>1.0058732612055631E-2</v>
      </c>
      <c r="Y1602" s="4">
        <f t="shared" si="512"/>
        <v>-1.4853482685524725E-2</v>
      </c>
      <c r="Z1602" s="4">
        <f t="shared" si="513"/>
        <v>-8.6418878525857199E-3</v>
      </c>
      <c r="AA1602" s="4">
        <f t="shared" si="523"/>
        <v>1.785442296792163E-2</v>
      </c>
    </row>
    <row r="1603" spans="1:27" x14ac:dyDescent="0.3">
      <c r="A1603" s="1">
        <f t="shared" ref="A1603:A1666" si="526">WEEKNUM(C1603,2)</f>
        <v>20</v>
      </c>
      <c r="B1603" s="1">
        <f t="shared" ref="B1603:B1666" si="527">WEEKDAY(C1603,2)</f>
        <v>2</v>
      </c>
      <c r="C1603" s="10">
        <v>41408</v>
      </c>
      <c r="D1603" s="3">
        <v>1650.34</v>
      </c>
      <c r="E1603" s="3">
        <v>1633.75</v>
      </c>
      <c r="F1603" s="3">
        <f t="shared" si="514"/>
        <v>1635.434</v>
      </c>
      <c r="G1603" s="3">
        <f t="shared" si="520"/>
        <v>1621.5340000000001</v>
      </c>
      <c r="H1603" s="4">
        <f t="shared" ref="H1603:H1666" si="528">(D1603-D1602)/D1602</f>
        <v>1.0142186476676605E-2</v>
      </c>
      <c r="I1603" s="4">
        <f t="shared" si="510"/>
        <v>-1.2241625198150175E-5</v>
      </c>
      <c r="J1603" s="4">
        <f t="shared" si="511"/>
        <v>1.0154428101874755E-2</v>
      </c>
      <c r="K1603" s="4">
        <f t="shared" si="515"/>
        <v>-1.2624175985603849E-3</v>
      </c>
      <c r="L1603" s="4">
        <f t="shared" si="521"/>
        <v>-9.4484943821140661E-3</v>
      </c>
      <c r="M1603" s="4">
        <f t="shared" si="516"/>
        <v>9.1144002142550234E-3</v>
      </c>
      <c r="N1603" s="4">
        <f t="shared" si="522"/>
        <v>1.7764659883788936E-2</v>
      </c>
      <c r="O1603" s="4">
        <f t="shared" si="524"/>
        <v>8.4225068773706412E-3</v>
      </c>
      <c r="P1603" s="4">
        <f t="shared" si="525"/>
        <v>0.1571669973846401</v>
      </c>
      <c r="Q1603" s="4"/>
      <c r="T1603" s="4">
        <f t="shared" ref="T1603:T1666" si="529">(D1603-D1602)/D1602</f>
        <v>1.0142186476676605E-2</v>
      </c>
      <c r="U1603" s="4">
        <f t="shared" ref="U1603:U1666" si="530">(D1603-D1602)/D1602</f>
        <v>1.0142186476676605E-2</v>
      </c>
      <c r="V1603" s="2">
        <f t="shared" si="517"/>
        <v>-4.780354639881957E-3</v>
      </c>
      <c r="W1603" s="4">
        <f t="shared" si="518"/>
        <v>-1.4732551093483193E-2</v>
      </c>
      <c r="X1603" s="4">
        <f t="shared" si="519"/>
        <v>1.4994218799970406E-2</v>
      </c>
      <c r="Y1603" s="4">
        <f t="shared" si="512"/>
        <v>-1.3715504660922454E-2</v>
      </c>
      <c r="Z1603" s="4">
        <f t="shared" si="513"/>
        <v>-7.4967345923272E-3</v>
      </c>
      <c r="AA1603" s="4">
        <f t="shared" si="523"/>
        <v>1.7292493191858316E-2</v>
      </c>
    </row>
    <row r="1604" spans="1:27" x14ac:dyDescent="0.3">
      <c r="A1604" s="1">
        <f t="shared" si="526"/>
        <v>20</v>
      </c>
      <c r="B1604" s="1">
        <f t="shared" si="527"/>
        <v>3</v>
      </c>
      <c r="C1604" s="10">
        <v>41409</v>
      </c>
      <c r="D1604" s="3">
        <v>1658.78</v>
      </c>
      <c r="E1604" s="3">
        <v>1649.13</v>
      </c>
      <c r="F1604" s="3">
        <f t="shared" si="514"/>
        <v>1640.652</v>
      </c>
      <c r="G1604" s="3">
        <f t="shared" si="520"/>
        <v>1629.1420000000003</v>
      </c>
      <c r="H1604" s="4">
        <f t="shared" si="528"/>
        <v>5.1140977010798111E-3</v>
      </c>
      <c r="I1604" s="4">
        <f t="shared" ref="I1604:I1667" si="531">(E1604-D1603)/D1603</f>
        <v>-7.3318225335373868E-4</v>
      </c>
      <c r="J1604" s="4">
        <f t="shared" ref="J1604:J1667" si="532">H1604-I1604</f>
        <v>5.8472799544335499E-3</v>
      </c>
      <c r="K1604" s="4">
        <f t="shared" si="515"/>
        <v>-8.6164063162742395E-3</v>
      </c>
      <c r="L1604" s="4">
        <f t="shared" si="521"/>
        <v>-1.4840039695523933E-2</v>
      </c>
      <c r="M1604" s="4">
        <f t="shared" si="516"/>
        <v>1.1049265779702172E-2</v>
      </c>
      <c r="N1604" s="4">
        <f t="shared" si="522"/>
        <v>1.8192398207154251E-2</v>
      </c>
      <c r="O1604" s="4">
        <f t="shared" si="524"/>
        <v>6.9388345651622057E-3</v>
      </c>
      <c r="P1604" s="4">
        <f t="shared" si="525"/>
        <v>0.16308486246573031</v>
      </c>
      <c r="Q1604" s="4"/>
      <c r="T1604" s="4">
        <f t="shared" si="529"/>
        <v>5.1140977010798111E-3</v>
      </c>
      <c r="U1604" s="4">
        <f t="shared" si="530"/>
        <v>5.1140977010798111E-3</v>
      </c>
      <c r="V1604" s="2">
        <f t="shared" si="517"/>
        <v>-1.0694765927021017E-2</v>
      </c>
      <c r="W1604" s="4">
        <f t="shared" si="518"/>
        <v>-2.0587818267750819E-2</v>
      </c>
      <c r="X1604" s="4">
        <f t="shared" si="519"/>
        <v>1.5979763457851716E-2</v>
      </c>
      <c r="Y1604" s="4">
        <f t="shared" si="512"/>
        <v>-2.0977797758714761E-2</v>
      </c>
      <c r="Z1604" s="4">
        <f t="shared" si="513"/>
        <v>-1.4804818261865518E-2</v>
      </c>
      <c r="AA1604" s="4">
        <f t="shared" si="523"/>
        <v>1.4230677929219985E-2</v>
      </c>
    </row>
    <row r="1605" spans="1:27" x14ac:dyDescent="0.3">
      <c r="A1605" s="1">
        <f t="shared" si="526"/>
        <v>20</v>
      </c>
      <c r="B1605" s="1">
        <f t="shared" si="527"/>
        <v>4</v>
      </c>
      <c r="C1605" s="10">
        <v>41410</v>
      </c>
      <c r="D1605" s="3">
        <v>1650.47</v>
      </c>
      <c r="E1605" s="3">
        <v>1658.07</v>
      </c>
      <c r="F1605" s="3">
        <f t="shared" si="514"/>
        <v>1645.4119999999998</v>
      </c>
      <c r="G1605" s="3">
        <f t="shared" si="520"/>
        <v>1634.43</v>
      </c>
      <c r="H1605" s="4">
        <f t="shared" si="528"/>
        <v>-5.0097059284534085E-3</v>
      </c>
      <c r="I1605" s="4">
        <f t="shared" si="531"/>
        <v>-4.2802541626981057E-4</v>
      </c>
      <c r="J1605" s="4">
        <f t="shared" si="532"/>
        <v>-4.5816805121835979E-3</v>
      </c>
      <c r="K1605" s="4">
        <f t="shared" si="515"/>
        <v>-8.8212421177009219E-3</v>
      </c>
      <c r="L1605" s="4">
        <f t="shared" si="521"/>
        <v>-1.5753880696790429E-2</v>
      </c>
      <c r="M1605" s="4">
        <f t="shared" si="516"/>
        <v>3.0740021344199632E-3</v>
      </c>
      <c r="N1605" s="4">
        <f t="shared" si="522"/>
        <v>9.8138188848711557E-3</v>
      </c>
      <c r="O1605" s="4">
        <f t="shared" si="524"/>
        <v>6.6538622331819078E-3</v>
      </c>
      <c r="P1605" s="4">
        <f t="shared" si="525"/>
        <v>0.15725814933494131</v>
      </c>
      <c r="Q1605" s="4"/>
      <c r="T1605" s="4">
        <f t="shared" si="529"/>
        <v>-5.0097059284534085E-3</v>
      </c>
      <c r="U1605" s="4">
        <f t="shared" si="530"/>
        <v>-5.0097059284534085E-3</v>
      </c>
      <c r="V1605" s="2">
        <f t="shared" si="517"/>
        <v>-1.9357600163975874E-2</v>
      </c>
      <c r="W1605" s="4">
        <f t="shared" si="518"/>
        <v>-2.9164024162336193E-2</v>
      </c>
      <c r="X1605" s="4">
        <f t="shared" si="519"/>
        <v>1.4631117559185301E-2</v>
      </c>
      <c r="Y1605" s="4">
        <f t="shared" si="512"/>
        <v>-2.1180079497779485E-2</v>
      </c>
      <c r="Z1605" s="4">
        <f t="shared" si="513"/>
        <v>-1.5008375437815184E-2</v>
      </c>
      <c r="AA1605" s="4">
        <f t="shared" si="523"/>
        <v>1.3529229146852836E-2</v>
      </c>
    </row>
    <row r="1606" spans="1:27" x14ac:dyDescent="0.3">
      <c r="A1606" s="1">
        <f t="shared" si="526"/>
        <v>20</v>
      </c>
      <c r="B1606" s="1">
        <f t="shared" si="527"/>
        <v>5</v>
      </c>
      <c r="C1606" s="10">
        <v>41411</v>
      </c>
      <c r="D1606" s="3">
        <v>1667.47</v>
      </c>
      <c r="E1606" s="3">
        <v>1652.45</v>
      </c>
      <c r="F1606" s="3">
        <f t="shared" si="514"/>
        <v>1652.1659999999999</v>
      </c>
      <c r="G1606" s="3">
        <f t="shared" si="520"/>
        <v>1639.7349999999999</v>
      </c>
      <c r="H1606" s="4">
        <f t="shared" si="528"/>
        <v>1.0300096336195145E-2</v>
      </c>
      <c r="I1606" s="4">
        <f t="shared" si="531"/>
        <v>1.1996582791568573E-3</v>
      </c>
      <c r="J1606" s="4">
        <f t="shared" si="532"/>
        <v>9.1004380570382879E-3</v>
      </c>
      <c r="K1606" s="4">
        <f t="shared" si="515"/>
        <v>-1.29054148212334E-3</v>
      </c>
      <c r="L1606" s="4">
        <f t="shared" si="521"/>
        <v>-8.3713528065743892E-3</v>
      </c>
      <c r="M1606" s="4">
        <f t="shared" si="516"/>
        <v>9.2629917332762487E-3</v>
      </c>
      <c r="N1606" s="4">
        <f t="shared" si="522"/>
        <v>1.6914318472192231E-2</v>
      </c>
      <c r="O1606" s="4">
        <f t="shared" si="524"/>
        <v>7.4550066867769974E-3</v>
      </c>
      <c r="P1606" s="4">
        <f t="shared" si="525"/>
        <v>0.16917801975893812</v>
      </c>
      <c r="Q1606" s="4"/>
      <c r="T1606" s="4">
        <f t="shared" si="529"/>
        <v>1.0300096336195145E-2</v>
      </c>
      <c r="U1606" s="4">
        <f t="shared" si="530"/>
        <v>1.0300096336195145E-2</v>
      </c>
      <c r="V1606" s="2">
        <f t="shared" si="517"/>
        <v>-1.0160742091646611E-2</v>
      </c>
      <c r="W1606" s="4">
        <f t="shared" si="518"/>
        <v>-2.0059134670730137E-2</v>
      </c>
      <c r="X1606" s="4">
        <f t="shared" si="519"/>
        <v>2.0670869804737702E-2</v>
      </c>
      <c r="Y1606" s="4">
        <f t="shared" ref="Y1606:Y1669" si="533">(SUM(D1602:D1605)*(0.99/4.01)-D1605)/D1605</f>
        <v>-1.3743277872620604E-2</v>
      </c>
      <c r="Z1606" s="4">
        <f t="shared" ref="Z1606:Z1669" si="534">(SUM(D1602:D1605)*(0.995/4.005)-D1605)/D1605</f>
        <v>-7.5246829210614498E-3</v>
      </c>
      <c r="AA1606" s="4">
        <f t="shared" si="523"/>
        <v>1.5278030411035726E-2</v>
      </c>
    </row>
    <row r="1607" spans="1:27" x14ac:dyDescent="0.3">
      <c r="A1607" s="1">
        <f t="shared" si="526"/>
        <v>21</v>
      </c>
      <c r="B1607" s="1">
        <f t="shared" si="527"/>
        <v>1</v>
      </c>
      <c r="C1607" s="10">
        <v>41414</v>
      </c>
      <c r="D1607" s="3">
        <v>1666.29</v>
      </c>
      <c r="E1607" s="3">
        <v>1665.71</v>
      </c>
      <c r="F1607" s="3">
        <f t="shared" ref="F1607:F1670" si="535">AVERAGE(D1603:D1607)</f>
        <v>1658.67</v>
      </c>
      <c r="G1607" s="3">
        <f t="shared" si="520"/>
        <v>1644.614</v>
      </c>
      <c r="H1607" s="4">
        <f t="shared" si="528"/>
        <v>-7.0765890840618643E-4</v>
      </c>
      <c r="I1607" s="4">
        <f t="shared" si="531"/>
        <v>-1.0554912532159445E-3</v>
      </c>
      <c r="J1607" s="4">
        <f t="shared" si="532"/>
        <v>3.4783234480975807E-4</v>
      </c>
      <c r="K1607" s="4">
        <f t="shared" ref="K1607:K1670" si="536">(SUM(D1603:D1606)/4-D1606)/D1606</f>
        <v>-6.4199056054981066E-3</v>
      </c>
      <c r="L1607" s="4">
        <f t="shared" si="521"/>
        <v>-1.515136370935893E-2</v>
      </c>
      <c r="M1607" s="4">
        <f t="shared" ref="M1607:M1670" si="537">(D1607-F1607)/F1607</f>
        <v>4.5940422145453229E-3</v>
      </c>
      <c r="N1607" s="4">
        <f t="shared" si="522"/>
        <v>1.3179992387271378E-2</v>
      </c>
      <c r="O1607" s="4">
        <f t="shared" si="524"/>
        <v>8.4355064244519499E-3</v>
      </c>
      <c r="P1607" s="4">
        <f t="shared" si="525"/>
        <v>0.16835064051774301</v>
      </c>
      <c r="Q1607" s="4"/>
      <c r="T1607" s="4">
        <f t="shared" si="529"/>
        <v>-7.0765890840618643E-4</v>
      </c>
      <c r="U1607" s="4">
        <f t="shared" si="530"/>
        <v>-7.0765890840618643E-4</v>
      </c>
      <c r="V1607" s="2">
        <f t="shared" ref="V1607:V1670" si="538">(D1602-D1606)/D1606</f>
        <v>-2.0210258655328158E-2</v>
      </c>
      <c r="W1607" s="4">
        <f t="shared" ref="W1607:W1670" si="539">(D1602*(1-0.01)-D1606)/D1606</f>
        <v>-3.00081560687749E-2</v>
      </c>
      <c r="X1607" s="4">
        <f t="shared" ref="X1607:X1670" si="540">(D1607-D1602)/D1602</f>
        <v>1.9904882572210274E-2</v>
      </c>
      <c r="Y1607" s="4">
        <f t="shared" si="533"/>
        <v>-1.8808684837349713E-2</v>
      </c>
      <c r="Z1607" s="4">
        <f t="shared" si="534"/>
        <v>-1.2622028541793451E-2</v>
      </c>
      <c r="AA1607" s="4">
        <f t="shared" si="523"/>
        <v>1.7240723727705676E-2</v>
      </c>
    </row>
    <row r="1608" spans="1:27" x14ac:dyDescent="0.3">
      <c r="A1608" s="1">
        <f t="shared" si="526"/>
        <v>21</v>
      </c>
      <c r="B1608" s="1">
        <f t="shared" si="527"/>
        <v>2</v>
      </c>
      <c r="C1608" s="10">
        <v>41415</v>
      </c>
      <c r="D1608" s="3">
        <v>1669.16</v>
      </c>
      <c r="E1608" s="3">
        <v>1666.2</v>
      </c>
      <c r="F1608" s="3">
        <f t="shared" si="535"/>
        <v>1662.434</v>
      </c>
      <c r="G1608" s="3">
        <f t="shared" si="520"/>
        <v>1648.934</v>
      </c>
      <c r="H1608" s="4">
        <f t="shared" si="528"/>
        <v>1.7223892599728249E-3</v>
      </c>
      <c r="I1608" s="4">
        <f t="shared" si="531"/>
        <v>-5.4012206758678352E-5</v>
      </c>
      <c r="J1608" s="4">
        <f t="shared" si="532"/>
        <v>1.7764014667315032E-3</v>
      </c>
      <c r="K1608" s="4">
        <f t="shared" si="536"/>
        <v>-3.3232510547383165E-3</v>
      </c>
      <c r="L1608" s="4">
        <f t="shared" si="521"/>
        <v>-1.1764658812891658E-2</v>
      </c>
      <c r="M1608" s="4">
        <f t="shared" si="537"/>
        <v>4.0458749039060278E-3</v>
      </c>
      <c r="N1608" s="4">
        <f t="shared" si="522"/>
        <v>1.2266106466359547E-2</v>
      </c>
      <c r="O1608" s="4">
        <f t="shared" si="524"/>
        <v>8.0879005008507275E-3</v>
      </c>
      <c r="P1608" s="4">
        <f t="shared" si="525"/>
        <v>0.17036299511285313</v>
      </c>
      <c r="Q1608" s="4"/>
      <c r="T1608" s="4">
        <f t="shared" si="529"/>
        <v>1.7223892599728249E-3</v>
      </c>
      <c r="U1608" s="4">
        <f t="shared" si="530"/>
        <v>1.7223892599728249E-3</v>
      </c>
      <c r="V1608" s="2">
        <f t="shared" si="538"/>
        <v>-9.5721633089078401E-3</v>
      </c>
      <c r="W1608" s="4">
        <f t="shared" si="539"/>
        <v>-1.9476441675818797E-2</v>
      </c>
      <c r="X1608" s="4">
        <f t="shared" si="540"/>
        <v>1.1403710750512115E-2</v>
      </c>
      <c r="Y1608" s="4">
        <f t="shared" si="533"/>
        <v>-1.5750641939342575E-2</v>
      </c>
      <c r="Z1608" s="4">
        <f t="shared" si="534"/>
        <v>-9.5447039195652207E-3</v>
      </c>
      <c r="AA1608" s="4">
        <f t="shared" si="523"/>
        <v>1.6509379161739331E-2</v>
      </c>
    </row>
    <row r="1609" spans="1:27" x14ac:dyDescent="0.3">
      <c r="A1609" s="1">
        <f t="shared" si="526"/>
        <v>21</v>
      </c>
      <c r="B1609" s="1">
        <f t="shared" si="527"/>
        <v>3</v>
      </c>
      <c r="C1609" s="10">
        <v>41416</v>
      </c>
      <c r="D1609" s="3">
        <v>1655.35</v>
      </c>
      <c r="E1609" s="3">
        <v>1669.39</v>
      </c>
      <c r="F1609" s="3">
        <f t="shared" si="535"/>
        <v>1661.748</v>
      </c>
      <c r="G1609" s="3">
        <f t="shared" si="520"/>
        <v>1651.1999999999996</v>
      </c>
      <c r="H1609" s="4">
        <f t="shared" si="528"/>
        <v>-8.2736226604999945E-3</v>
      </c>
      <c r="I1609" s="4">
        <f t="shared" si="531"/>
        <v>1.3779386038487512E-4</v>
      </c>
      <c r="J1609" s="4">
        <f t="shared" si="532"/>
        <v>-8.4114165208848696E-3</v>
      </c>
      <c r="K1609" s="4">
        <f t="shared" si="536"/>
        <v>-3.4822904934219772E-3</v>
      </c>
      <c r="L1609" s="4">
        <f t="shared" si="521"/>
        <v>-1.1036156576428554E-2</v>
      </c>
      <c r="M1609" s="4">
        <f t="shared" si="537"/>
        <v>-3.850162599864804E-3</v>
      </c>
      <c r="N1609" s="4">
        <f t="shared" si="522"/>
        <v>2.5133236434110463E-3</v>
      </c>
      <c r="O1609" s="4">
        <f t="shared" si="524"/>
        <v>6.372066330383579E-3</v>
      </c>
      <c r="P1609" s="4">
        <f t="shared" si="525"/>
        <v>0.16067985331547679</v>
      </c>
      <c r="Q1609" s="4"/>
      <c r="T1609" s="4">
        <f t="shared" si="529"/>
        <v>-8.2736226604999945E-3</v>
      </c>
      <c r="U1609" s="4">
        <f t="shared" si="530"/>
        <v>-8.2736226604999945E-3</v>
      </c>
      <c r="V1609" s="2">
        <f t="shared" si="538"/>
        <v>-6.2186968295430689E-3</v>
      </c>
      <c r="W1609" s="4">
        <f t="shared" si="539"/>
        <v>-1.6156509861247649E-2</v>
      </c>
      <c r="X1609" s="4">
        <f t="shared" si="540"/>
        <v>-2.0677847574723978E-3</v>
      </c>
      <c r="Y1609" s="4">
        <f t="shared" si="533"/>
        <v>-1.590769834263113E-2</v>
      </c>
      <c r="Z1609" s="4">
        <f t="shared" si="534"/>
        <v>-9.7027506027015202E-3</v>
      </c>
      <c r="AA1609" s="4">
        <f t="shared" si="523"/>
        <v>1.2858302674790267E-2</v>
      </c>
    </row>
    <row r="1610" spans="1:27" x14ac:dyDescent="0.3">
      <c r="A1610" s="1">
        <f t="shared" si="526"/>
        <v>21</v>
      </c>
      <c r="B1610" s="1">
        <f t="shared" si="527"/>
        <v>4</v>
      </c>
      <c r="C1610" s="10">
        <v>41417</v>
      </c>
      <c r="D1610" s="3">
        <v>1650.51</v>
      </c>
      <c r="E1610" s="3">
        <v>1651.62</v>
      </c>
      <c r="F1610" s="3">
        <f t="shared" si="535"/>
        <v>1661.7560000000001</v>
      </c>
      <c r="G1610" s="3">
        <f t="shared" si="520"/>
        <v>1653.5840000000001</v>
      </c>
      <c r="H1610" s="4">
        <f t="shared" si="528"/>
        <v>-2.9238529616092781E-3</v>
      </c>
      <c r="I1610" s="4">
        <f t="shared" si="531"/>
        <v>-2.253299906364224E-3</v>
      </c>
      <c r="J1610" s="4">
        <f t="shared" si="532"/>
        <v>-6.7055305524505414E-4</v>
      </c>
      <c r="K1610" s="4">
        <f t="shared" si="536"/>
        <v>5.5683088168666448E-3</v>
      </c>
      <c r="L1610" s="4">
        <f t="shared" si="521"/>
        <v>-8.6050952635053713E-4</v>
      </c>
      <c r="M1610" s="4">
        <f t="shared" si="537"/>
        <v>-6.7675398795010184E-3</v>
      </c>
      <c r="N1610" s="4">
        <f t="shared" si="522"/>
        <v>-1.8589923463217285E-3</v>
      </c>
      <c r="O1610" s="4">
        <f t="shared" si="524"/>
        <v>4.9511969027755216E-3</v>
      </c>
      <c r="P1610" s="4">
        <f t="shared" si="525"/>
        <v>0.15728619608888011</v>
      </c>
      <c r="Q1610" s="4"/>
      <c r="T1610" s="4">
        <f t="shared" si="529"/>
        <v>-2.9238529616092781E-3</v>
      </c>
      <c r="U1610" s="4">
        <f t="shared" si="530"/>
        <v>-2.9238529616092781E-3</v>
      </c>
      <c r="V1610" s="2">
        <f t="shared" si="538"/>
        <v>-2.948017035672143E-3</v>
      </c>
      <c r="W1610" s="4">
        <f t="shared" si="539"/>
        <v>-1.2918536865315395E-2</v>
      </c>
      <c r="X1610" s="4">
        <f t="shared" si="540"/>
        <v>2.4235520791025357E-5</v>
      </c>
      <c r="Y1610" s="4">
        <f t="shared" si="533"/>
        <v>-6.9699493978075131E-3</v>
      </c>
      <c r="Z1610" s="4">
        <f t="shared" si="534"/>
        <v>-7.0864691856943195E-4</v>
      </c>
      <c r="AA1610" s="4">
        <f t="shared" si="523"/>
        <v>9.9330745126450272E-3</v>
      </c>
    </row>
    <row r="1611" spans="1:27" x14ac:dyDescent="0.3">
      <c r="A1611" s="1">
        <f t="shared" si="526"/>
        <v>21</v>
      </c>
      <c r="B1611" s="1">
        <f t="shared" si="527"/>
        <v>5</v>
      </c>
      <c r="C1611" s="10">
        <v>41418</v>
      </c>
      <c r="D1611" s="3">
        <v>1649.6</v>
      </c>
      <c r="E1611" s="3">
        <v>1646.67</v>
      </c>
      <c r="F1611" s="3">
        <f t="shared" si="535"/>
        <v>1658.182</v>
      </c>
      <c r="G1611" s="3">
        <f t="shared" ref="G1611:G1674" si="541">AVERAGE(D1602:D1611)</f>
        <v>1655.1739999999998</v>
      </c>
      <c r="H1611" s="4">
        <f t="shared" si="528"/>
        <v>-5.5134473586956867E-4</v>
      </c>
      <c r="I1611" s="4">
        <f t="shared" si="531"/>
        <v>-2.3265536107020968E-3</v>
      </c>
      <c r="J1611" s="4">
        <f t="shared" si="532"/>
        <v>1.7752088748325282E-3</v>
      </c>
      <c r="K1611" s="4">
        <f t="shared" si="536"/>
        <v>5.9481614773614711E-3</v>
      </c>
      <c r="L1611" s="4">
        <f t="shared" ref="L1611:L1674" si="542">(SUM(D1602:D1610)/9-D1610)/D1610</f>
        <v>3.2010307925025012E-3</v>
      </c>
      <c r="M1611" s="4">
        <f t="shared" si="537"/>
        <v>-5.1755476781198372E-3</v>
      </c>
      <c r="N1611" s="4">
        <f t="shared" ref="N1611:N1674" si="543">(D1611-G1611)/G1611</f>
        <v>-3.3676217726957059E-3</v>
      </c>
      <c r="O1611" s="4">
        <f t="shared" si="524"/>
        <v>1.8234723569351757E-3</v>
      </c>
      <c r="P1611" s="4">
        <f t="shared" si="525"/>
        <v>0.156648132436772</v>
      </c>
      <c r="Q1611" s="4"/>
      <c r="T1611" s="4">
        <f t="shared" si="529"/>
        <v>-5.5134473586956867E-4</v>
      </c>
      <c r="U1611" s="4">
        <f t="shared" si="530"/>
        <v>-5.5134473586956867E-4</v>
      </c>
      <c r="V1611" s="2">
        <f t="shared" si="538"/>
        <v>1.0275611780601169E-2</v>
      </c>
      <c r="W1611" s="4">
        <f t="shared" si="539"/>
        <v>1.7285566279514E-4</v>
      </c>
      <c r="X1611" s="4">
        <f t="shared" si="540"/>
        <v>-1.0716834485777926E-2</v>
      </c>
      <c r="Y1611" s="4">
        <f t="shared" si="533"/>
        <v>-6.5948330547751684E-3</v>
      </c>
      <c r="Z1611" s="4">
        <f t="shared" si="534"/>
        <v>-3.3116537330877215E-4</v>
      </c>
      <c r="AA1611" s="4">
        <f t="shared" ref="AA1611:AA1674" si="544">(F1611-F1606)/F1606</f>
        <v>3.6412805977123828E-3</v>
      </c>
    </row>
    <row r="1612" spans="1:27" x14ac:dyDescent="0.3">
      <c r="A1612" s="1">
        <f t="shared" si="526"/>
        <v>22</v>
      </c>
      <c r="B1612" s="1">
        <f t="shared" si="527"/>
        <v>2</v>
      </c>
      <c r="C1612" s="10">
        <v>41422</v>
      </c>
      <c r="D1612" s="3">
        <v>1660.06</v>
      </c>
      <c r="E1612" s="3">
        <v>1652.63</v>
      </c>
      <c r="F1612" s="3">
        <f t="shared" si="535"/>
        <v>1656.9360000000001</v>
      </c>
      <c r="G1612" s="3">
        <f t="shared" si="541"/>
        <v>1657.8030000000003</v>
      </c>
      <c r="H1612" s="4">
        <f t="shared" si="528"/>
        <v>6.3409311348205846E-3</v>
      </c>
      <c r="I1612" s="4">
        <f t="shared" si="531"/>
        <v>1.8368089233754851E-3</v>
      </c>
      <c r="J1612" s="4">
        <f t="shared" si="532"/>
        <v>4.5041222114450994E-3</v>
      </c>
      <c r="K1612" s="4">
        <f t="shared" si="536"/>
        <v>3.9736905916587604E-3</v>
      </c>
      <c r="L1612" s="4">
        <f t="shared" si="542"/>
        <v>4.8206972734132015E-3</v>
      </c>
      <c r="M1612" s="4">
        <f t="shared" si="537"/>
        <v>1.8854077646932627E-3</v>
      </c>
      <c r="N1612" s="4">
        <f t="shared" si="543"/>
        <v>1.3614404124009949E-3</v>
      </c>
      <c r="O1612" s="4">
        <f t="shared" ref="O1612:O1675" si="545">(F1612-G1612)/D1612</f>
        <v>-5.2227027938760596E-4</v>
      </c>
      <c r="P1612" s="4">
        <f t="shared" si="525"/>
        <v>0.1639823585917724</v>
      </c>
      <c r="Q1612" s="4"/>
      <c r="T1612" s="4">
        <f t="shared" si="529"/>
        <v>6.3409311348205846E-3</v>
      </c>
      <c r="U1612" s="4">
        <f t="shared" si="530"/>
        <v>6.3409311348205846E-3</v>
      </c>
      <c r="V1612" s="2">
        <f t="shared" si="538"/>
        <v>1.0117604267701294E-2</v>
      </c>
      <c r="W1612" s="4">
        <f t="shared" si="539"/>
        <v>1.642822502425955E-5</v>
      </c>
      <c r="X1612" s="4">
        <f t="shared" si="540"/>
        <v>-3.7388449789652572E-3</v>
      </c>
      <c r="Y1612" s="4">
        <f t="shared" si="533"/>
        <v>-8.5446846027509484E-3</v>
      </c>
      <c r="Z1612" s="4">
        <f t="shared" si="534"/>
        <v>-2.2933112222717402E-3</v>
      </c>
      <c r="AA1612" s="4">
        <f t="shared" si="544"/>
        <v>-1.0454159055146132E-3</v>
      </c>
    </row>
    <row r="1613" spans="1:27" x14ac:dyDescent="0.3">
      <c r="A1613" s="1">
        <f t="shared" si="526"/>
        <v>22</v>
      </c>
      <c r="B1613" s="1">
        <f t="shared" si="527"/>
        <v>3</v>
      </c>
      <c r="C1613" s="10">
        <v>41423</v>
      </c>
      <c r="D1613" s="3">
        <v>1648.36</v>
      </c>
      <c r="E1613" s="3">
        <v>1656.57</v>
      </c>
      <c r="F1613" s="3">
        <f t="shared" si="535"/>
        <v>1652.7759999999998</v>
      </c>
      <c r="G1613" s="3">
        <f t="shared" si="541"/>
        <v>1657.605</v>
      </c>
      <c r="H1613" s="4">
        <f t="shared" si="528"/>
        <v>-7.0479380263364253E-3</v>
      </c>
      <c r="I1613" s="4">
        <f t="shared" si="531"/>
        <v>-2.1023336505909479E-3</v>
      </c>
      <c r="J1613" s="4">
        <f t="shared" si="532"/>
        <v>-4.9456043757454774E-3</v>
      </c>
      <c r="K1613" s="4">
        <f t="shared" si="536"/>
        <v>-3.7227570087829905E-3</v>
      </c>
      <c r="L1613" s="4">
        <f t="shared" si="542"/>
        <v>-8.6007600796217723E-4</v>
      </c>
      <c r="M1613" s="4">
        <f t="shared" si="537"/>
        <v>-2.6718684201609538E-3</v>
      </c>
      <c r="N1613" s="4">
        <f t="shared" si="543"/>
        <v>-5.577323910099281E-3</v>
      </c>
      <c r="O1613" s="4">
        <f t="shared" si="545"/>
        <v>-2.9295784901357583E-3</v>
      </c>
      <c r="P1613" s="4">
        <f t="shared" si="525"/>
        <v>0.15577868306466869</v>
      </c>
      <c r="Q1613" s="4"/>
      <c r="T1613" s="4">
        <f t="shared" si="529"/>
        <v>-7.0479380263364253E-3</v>
      </c>
      <c r="U1613" s="4">
        <f t="shared" si="530"/>
        <v>-7.0479380263364253E-3</v>
      </c>
      <c r="V1613" s="2">
        <f t="shared" si="538"/>
        <v>5.4817295760395028E-3</v>
      </c>
      <c r="W1613" s="4">
        <f t="shared" si="539"/>
        <v>-4.5730877197209564E-3</v>
      </c>
      <c r="X1613" s="4">
        <f t="shared" si="540"/>
        <v>-1.2461357808718265E-2</v>
      </c>
      <c r="Y1613" s="4">
        <f t="shared" si="533"/>
        <v>-1.61451665223892E-2</v>
      </c>
      <c r="Z1613" s="4">
        <f t="shared" si="534"/>
        <v>-9.9417160786407534E-3</v>
      </c>
      <c r="AA1613" s="4">
        <f t="shared" si="544"/>
        <v>-5.809553943194214E-3</v>
      </c>
    </row>
    <row r="1614" spans="1:27" x14ac:dyDescent="0.3">
      <c r="A1614" s="1">
        <f t="shared" si="526"/>
        <v>22</v>
      </c>
      <c r="B1614" s="1">
        <f t="shared" si="527"/>
        <v>4</v>
      </c>
      <c r="C1614" s="10">
        <v>41424</v>
      </c>
      <c r="D1614" s="3">
        <v>1654.41</v>
      </c>
      <c r="E1614" s="3">
        <v>1649.14</v>
      </c>
      <c r="F1614" s="3">
        <f t="shared" si="535"/>
        <v>1652.5880000000002</v>
      </c>
      <c r="G1614" s="3">
        <f t="shared" si="541"/>
        <v>1657.1680000000001</v>
      </c>
      <c r="H1614" s="4">
        <f t="shared" si="528"/>
        <v>3.6703147370721096E-3</v>
      </c>
      <c r="I1614" s="4">
        <f t="shared" si="531"/>
        <v>4.7319760246560227E-4</v>
      </c>
      <c r="J1614" s="4">
        <f t="shared" si="532"/>
        <v>3.1971171346065071E-3</v>
      </c>
      <c r="K1614" s="4">
        <f t="shared" si="536"/>
        <v>2.2886384042321074E-3</v>
      </c>
      <c r="L1614" s="4">
        <f t="shared" si="542"/>
        <v>5.5294016139949068E-3</v>
      </c>
      <c r="M1614" s="4">
        <f t="shared" si="537"/>
        <v>1.1025131490727809E-3</v>
      </c>
      <c r="N1614" s="4">
        <f t="shared" si="543"/>
        <v>-1.6642850936054992E-3</v>
      </c>
      <c r="O1614" s="4">
        <f t="shared" si="545"/>
        <v>-2.7683585084712537E-3</v>
      </c>
      <c r="P1614" s="4">
        <f t="shared" si="525"/>
        <v>0.16002075459791473</v>
      </c>
      <c r="Q1614" s="4"/>
      <c r="T1614" s="4">
        <f t="shared" si="529"/>
        <v>3.6703147370721096E-3</v>
      </c>
      <c r="U1614" s="4">
        <f t="shared" si="530"/>
        <v>3.6703147370721096E-3</v>
      </c>
      <c r="V1614" s="2">
        <f t="shared" si="538"/>
        <v>4.2405785144021997E-3</v>
      </c>
      <c r="W1614" s="4">
        <f t="shared" si="539"/>
        <v>-5.8018272707418142E-3</v>
      </c>
      <c r="X1614" s="4">
        <f t="shared" si="540"/>
        <v>-5.6785574047774024E-4</v>
      </c>
      <c r="Y1614" s="4">
        <f t="shared" si="533"/>
        <v>-1.0208726164399202E-2</v>
      </c>
      <c r="Z1614" s="4">
        <f t="shared" si="534"/>
        <v>-3.9678449815621492E-3</v>
      </c>
      <c r="AA1614" s="4">
        <f t="shared" si="544"/>
        <v>-5.5122678047452769E-3</v>
      </c>
    </row>
    <row r="1615" spans="1:27" x14ac:dyDescent="0.3">
      <c r="A1615" s="1">
        <f t="shared" si="526"/>
        <v>22</v>
      </c>
      <c r="B1615" s="1">
        <f t="shared" si="527"/>
        <v>5</v>
      </c>
      <c r="C1615" s="10">
        <v>41425</v>
      </c>
      <c r="D1615" s="3">
        <v>1630.74</v>
      </c>
      <c r="E1615" s="3">
        <v>1652.13</v>
      </c>
      <c r="F1615" s="3">
        <f t="shared" si="535"/>
        <v>1648.634</v>
      </c>
      <c r="G1615" s="3">
        <f t="shared" si="541"/>
        <v>1655.1950000000002</v>
      </c>
      <c r="H1615" s="4">
        <f t="shared" si="528"/>
        <v>-1.4307215261029654E-2</v>
      </c>
      <c r="I1615" s="4">
        <f t="shared" si="531"/>
        <v>-1.3781348033437737E-3</v>
      </c>
      <c r="J1615" s="4">
        <f t="shared" si="532"/>
        <v>-1.2929080457685881E-2</v>
      </c>
      <c r="K1615" s="4">
        <f t="shared" si="536"/>
        <v>-7.872897286647423E-4</v>
      </c>
      <c r="L1615" s="4">
        <f t="shared" si="542"/>
        <v>2.1169010234598101E-3</v>
      </c>
      <c r="M1615" s="4">
        <f t="shared" si="537"/>
        <v>-1.085383414390338E-2</v>
      </c>
      <c r="N1615" s="4">
        <f t="shared" si="543"/>
        <v>-1.4774694220318544E-2</v>
      </c>
      <c r="O1615" s="4">
        <f t="shared" si="545"/>
        <v>-4.0233268332169137E-3</v>
      </c>
      <c r="P1615" s="4">
        <f t="shared" si="525"/>
        <v>0.14342408795462031</v>
      </c>
      <c r="Q1615" s="4"/>
      <c r="T1615" s="4">
        <f t="shared" si="529"/>
        <v>-1.4307215261029654E-2</v>
      </c>
      <c r="U1615" s="4">
        <f t="shared" si="530"/>
        <v>-1.4307215261029654E-2</v>
      </c>
      <c r="V1615" s="2">
        <f t="shared" si="538"/>
        <v>-2.357335847824959E-3</v>
      </c>
      <c r="W1615" s="4">
        <f t="shared" si="539"/>
        <v>-1.2333762489346761E-2</v>
      </c>
      <c r="X1615" s="4">
        <f t="shared" si="540"/>
        <v>-1.1978115855099322E-2</v>
      </c>
      <c r="Y1615" s="4">
        <f t="shared" si="533"/>
        <v>-1.3246301078681452E-2</v>
      </c>
      <c r="Z1615" s="4">
        <f t="shared" si="534"/>
        <v>-7.0245725643161023E-3</v>
      </c>
      <c r="AA1615" s="4">
        <f t="shared" si="544"/>
        <v>-7.8964661478580916E-3</v>
      </c>
    </row>
    <row r="1616" spans="1:27" x14ac:dyDescent="0.3">
      <c r="A1616" s="1">
        <f t="shared" si="526"/>
        <v>23</v>
      </c>
      <c r="B1616" s="1">
        <f t="shared" si="527"/>
        <v>1</v>
      </c>
      <c r="C1616" s="10">
        <v>41428</v>
      </c>
      <c r="D1616" s="3">
        <v>1640.42</v>
      </c>
      <c r="E1616" s="3">
        <v>1631.71</v>
      </c>
      <c r="F1616" s="3">
        <f t="shared" si="535"/>
        <v>1646.798</v>
      </c>
      <c r="G1616" s="3">
        <f t="shared" si="541"/>
        <v>1652.4900000000002</v>
      </c>
      <c r="H1616" s="4">
        <f t="shared" si="528"/>
        <v>5.9359554558053793E-3</v>
      </c>
      <c r="I1616" s="4">
        <f t="shared" si="531"/>
        <v>5.948219826581965E-4</v>
      </c>
      <c r="J1616" s="4">
        <f t="shared" si="532"/>
        <v>5.3411334731471825E-3</v>
      </c>
      <c r="K1616" s="4">
        <f t="shared" si="536"/>
        <v>1.0824840256570586E-2</v>
      </c>
      <c r="L1616" s="4">
        <f t="shared" si="542"/>
        <v>1.415989741535199E-2</v>
      </c>
      <c r="M1616" s="4">
        <f t="shared" si="537"/>
        <v>-3.8729704553927859E-3</v>
      </c>
      <c r="N1616" s="4">
        <f t="shared" si="543"/>
        <v>-7.3041289205987101E-3</v>
      </c>
      <c r="O1616" s="4">
        <f t="shared" si="545"/>
        <v>-3.469843088965164E-3</v>
      </c>
      <c r="P1616" s="4">
        <f t="shared" si="525"/>
        <v>0.15021140240781383</v>
      </c>
      <c r="Q1616" s="4"/>
      <c r="T1616" s="4">
        <f t="shared" si="529"/>
        <v>5.9359554558053793E-3</v>
      </c>
      <c r="U1616" s="4">
        <f t="shared" si="530"/>
        <v>5.9359554558053793E-3</v>
      </c>
      <c r="V1616" s="2">
        <f t="shared" si="538"/>
        <v>1.1565301642199186E-2</v>
      </c>
      <c r="W1616" s="4">
        <f t="shared" si="539"/>
        <v>1.4496486257771352E-3</v>
      </c>
      <c r="X1616" s="4">
        <f t="shared" si="540"/>
        <v>-5.56498545101833E-3</v>
      </c>
      <c r="Y1616" s="4">
        <f t="shared" si="533"/>
        <v>-1.77896074413473E-3</v>
      </c>
      <c r="Z1616" s="4">
        <f t="shared" si="534"/>
        <v>4.5150722150189386E-3</v>
      </c>
      <c r="AA1616" s="4">
        <f t="shared" si="544"/>
        <v>-6.8653501244133721E-3</v>
      </c>
    </row>
    <row r="1617" spans="1:27" x14ac:dyDescent="0.3">
      <c r="A1617" s="1">
        <f t="shared" si="526"/>
        <v>23</v>
      </c>
      <c r="B1617" s="1">
        <f t="shared" si="527"/>
        <v>2</v>
      </c>
      <c r="C1617" s="10">
        <v>41429</v>
      </c>
      <c r="D1617" s="3">
        <v>1631.38</v>
      </c>
      <c r="E1617" s="3">
        <v>1640.73</v>
      </c>
      <c r="F1617" s="3">
        <f t="shared" si="535"/>
        <v>1641.0620000000004</v>
      </c>
      <c r="G1617" s="3">
        <f t="shared" si="541"/>
        <v>1648.9990000000003</v>
      </c>
      <c r="H1617" s="4">
        <f t="shared" si="528"/>
        <v>-5.5107838236548952E-3</v>
      </c>
      <c r="I1617" s="4">
        <f t="shared" si="531"/>
        <v>1.8897599395273492E-4</v>
      </c>
      <c r="J1617" s="4">
        <f t="shared" si="532"/>
        <v>-5.6997598176076305E-3</v>
      </c>
      <c r="K1617" s="4">
        <f t="shared" si="536"/>
        <v>1.8668999402592019E-3</v>
      </c>
      <c r="L1617" s="4">
        <f t="shared" si="542"/>
        <v>6.423151794459122E-3</v>
      </c>
      <c r="M1617" s="4">
        <f t="shared" si="537"/>
        <v>-5.8998380317137568E-3</v>
      </c>
      <c r="N1617" s="4">
        <f t="shared" si="543"/>
        <v>-1.068466384758277E-2</v>
      </c>
      <c r="O1617" s="4">
        <f t="shared" si="545"/>
        <v>-4.8652061444911044E-3</v>
      </c>
      <c r="P1617" s="4">
        <f t="shared" si="525"/>
        <v>0.14387283601764145</v>
      </c>
      <c r="Q1617" s="4"/>
      <c r="T1617" s="4">
        <f t="shared" si="529"/>
        <v>-5.5107838236548952E-3</v>
      </c>
      <c r="U1617" s="4">
        <f t="shared" si="530"/>
        <v>-5.5107838236548952E-3</v>
      </c>
      <c r="V1617" s="2">
        <f t="shared" si="538"/>
        <v>1.1972543616878526E-2</v>
      </c>
      <c r="W1617" s="4">
        <f t="shared" si="539"/>
        <v>1.8528181807097492E-3</v>
      </c>
      <c r="X1617" s="4">
        <f t="shared" si="540"/>
        <v>-1.7276483982506557E-2</v>
      </c>
      <c r="Y1617" s="4">
        <f t="shared" si="533"/>
        <v>-1.0625206044033319E-2</v>
      </c>
      <c r="Z1617" s="4">
        <f t="shared" si="534"/>
        <v>-4.3869508708535114E-3</v>
      </c>
      <c r="AA1617" s="4">
        <f t="shared" si="544"/>
        <v>-9.5803338209802889E-3</v>
      </c>
    </row>
    <row r="1618" spans="1:27" x14ac:dyDescent="0.3">
      <c r="A1618" s="1">
        <f t="shared" si="526"/>
        <v>23</v>
      </c>
      <c r="B1618" s="1">
        <f t="shared" si="527"/>
        <v>3</v>
      </c>
      <c r="C1618" s="10">
        <v>41430</v>
      </c>
      <c r="D1618" s="3">
        <v>1608.9</v>
      </c>
      <c r="E1618" s="3">
        <v>1629.05</v>
      </c>
      <c r="F1618" s="3">
        <f t="shared" si="535"/>
        <v>1633.17</v>
      </c>
      <c r="G1618" s="3">
        <f t="shared" si="541"/>
        <v>1642.973</v>
      </c>
      <c r="H1618" s="4">
        <f t="shared" si="528"/>
        <v>-1.377974475597348E-2</v>
      </c>
      <c r="I1618" s="4">
        <f t="shared" si="531"/>
        <v>-1.4282386691023272E-3</v>
      </c>
      <c r="J1618" s="4">
        <f t="shared" si="532"/>
        <v>-1.2351506086871153E-2</v>
      </c>
      <c r="K1618" s="4">
        <f t="shared" si="536"/>
        <v>4.8164743959101157E-3</v>
      </c>
      <c r="L1618" s="4">
        <f t="shared" si="542"/>
        <v>9.4269200853807616E-3</v>
      </c>
      <c r="M1618" s="4">
        <f t="shared" si="537"/>
        <v>-1.486066974044342E-2</v>
      </c>
      <c r="N1618" s="4">
        <f t="shared" si="543"/>
        <v>-2.0738624432659492E-2</v>
      </c>
      <c r="O1618" s="4">
        <f t="shared" si="545"/>
        <v>-6.0929827832679985E-3</v>
      </c>
      <c r="P1618" s="4">
        <f t="shared" si="525"/>
        <v>0.12811056030402684</v>
      </c>
      <c r="Q1618" s="4"/>
      <c r="T1618" s="4">
        <f t="shared" si="529"/>
        <v>-1.377974475597348E-2</v>
      </c>
      <c r="U1618" s="4">
        <f t="shared" si="530"/>
        <v>-1.377974475597348E-2</v>
      </c>
      <c r="V1618" s="2">
        <f t="shared" si="538"/>
        <v>1.0408365923328586E-2</v>
      </c>
      <c r="W1618" s="4">
        <f t="shared" si="539"/>
        <v>3.0428226409528542E-4</v>
      </c>
      <c r="X1618" s="4">
        <f t="shared" si="540"/>
        <v>-2.393894537600998E-2</v>
      </c>
      <c r="Y1618" s="4">
        <f t="shared" si="533"/>
        <v>-7.7124093247370896E-3</v>
      </c>
      <c r="Z1618" s="4">
        <f t="shared" si="534"/>
        <v>-1.4557882407684726E-3</v>
      </c>
      <c r="AA1618" s="4">
        <f t="shared" si="544"/>
        <v>-1.1862466541140341E-2</v>
      </c>
    </row>
    <row r="1619" spans="1:27" x14ac:dyDescent="0.3">
      <c r="A1619" s="1">
        <f t="shared" si="526"/>
        <v>23</v>
      </c>
      <c r="B1619" s="1">
        <f t="shared" si="527"/>
        <v>4</v>
      </c>
      <c r="C1619" s="10">
        <v>41431</v>
      </c>
      <c r="D1619" s="3">
        <v>1622.56</v>
      </c>
      <c r="E1619" s="3">
        <v>1609.29</v>
      </c>
      <c r="F1619" s="3">
        <f t="shared" si="535"/>
        <v>1626.8</v>
      </c>
      <c r="G1619" s="3">
        <f t="shared" si="541"/>
        <v>1639.694</v>
      </c>
      <c r="H1619" s="4">
        <f t="shared" si="528"/>
        <v>8.4902728572315584E-3</v>
      </c>
      <c r="I1619" s="4">
        <f t="shared" si="531"/>
        <v>2.4240164087256677E-4</v>
      </c>
      <c r="J1619" s="4">
        <f t="shared" si="532"/>
        <v>8.2478712163589919E-3</v>
      </c>
      <c r="K1619" s="4">
        <f t="shared" si="536"/>
        <v>1.1784449002424039E-2</v>
      </c>
      <c r="L1619" s="4">
        <f t="shared" si="542"/>
        <v>2.0323064067237037E-2</v>
      </c>
      <c r="M1619" s="4">
        <f t="shared" si="537"/>
        <v>-2.6063437423162091E-3</v>
      </c>
      <c r="N1619" s="4">
        <f t="shared" si="543"/>
        <v>-1.0449510701386975E-2</v>
      </c>
      <c r="O1619" s="4">
        <f t="shared" si="545"/>
        <v>-7.9467015087269534E-3</v>
      </c>
      <c r="P1619" s="4">
        <f t="shared" si="525"/>
        <v>0.1376885267741324</v>
      </c>
      <c r="Q1619" s="4"/>
      <c r="T1619" s="4">
        <f t="shared" si="529"/>
        <v>8.4902728572315584E-3</v>
      </c>
      <c r="U1619" s="4">
        <f t="shared" si="530"/>
        <v>8.4902728572315584E-3</v>
      </c>
      <c r="V1619" s="2">
        <f t="shared" si="538"/>
        <v>2.8286406861831058E-2</v>
      </c>
      <c r="W1619" s="4">
        <f t="shared" si="539"/>
        <v>1.8003542793212705E-2</v>
      </c>
      <c r="X1619" s="4">
        <f t="shared" si="540"/>
        <v>-1.9251576090570134E-2</v>
      </c>
      <c r="Y1619" s="4">
        <f t="shared" si="533"/>
        <v>-8.313171946136629E-4</v>
      </c>
      <c r="Z1619" s="4">
        <f t="shared" si="534"/>
        <v>5.4686908937946633E-3</v>
      </c>
      <c r="AA1619" s="4">
        <f t="shared" si="544"/>
        <v>-1.5604615306416502E-2</v>
      </c>
    </row>
    <row r="1620" spans="1:27" x14ac:dyDescent="0.3">
      <c r="A1620" s="1">
        <f t="shared" si="526"/>
        <v>23</v>
      </c>
      <c r="B1620" s="1">
        <f t="shared" si="527"/>
        <v>5</v>
      </c>
      <c r="C1620" s="10">
        <v>41432</v>
      </c>
      <c r="D1620" s="3">
        <v>1643.38</v>
      </c>
      <c r="E1620" s="3">
        <v>1625.27</v>
      </c>
      <c r="F1620" s="3">
        <f t="shared" si="535"/>
        <v>1629.328</v>
      </c>
      <c r="G1620" s="3">
        <f t="shared" si="541"/>
        <v>1638.9810000000002</v>
      </c>
      <c r="H1620" s="4">
        <f t="shared" si="528"/>
        <v>1.2831574795385171E-2</v>
      </c>
      <c r="I1620" s="4">
        <f t="shared" si="531"/>
        <v>1.6702001774973106E-3</v>
      </c>
      <c r="J1620" s="4">
        <f t="shared" si="532"/>
        <v>1.1161374617887861E-2</v>
      </c>
      <c r="K1620" s="4">
        <f t="shared" si="536"/>
        <v>2.0060891430826035E-3</v>
      </c>
      <c r="L1620" s="4">
        <f t="shared" si="542"/>
        <v>9.8191883333881083E-3</v>
      </c>
      <c r="M1620" s="4">
        <f t="shared" si="537"/>
        <v>8.6244144825352136E-3</v>
      </c>
      <c r="N1620" s="4">
        <f t="shared" si="543"/>
        <v>2.6839847441793934E-3</v>
      </c>
      <c r="O1620" s="4">
        <f t="shared" si="545"/>
        <v>-5.8738697075540938E-3</v>
      </c>
      <c r="P1620" s="4">
        <f t="shared" si="525"/>
        <v>0.15228686219928625</v>
      </c>
      <c r="Q1620" s="4"/>
      <c r="T1620" s="4">
        <f t="shared" si="529"/>
        <v>1.2831574795385171E-2</v>
      </c>
      <c r="U1620" s="4">
        <f t="shared" si="530"/>
        <v>1.2831574795385171E-2</v>
      </c>
      <c r="V1620" s="2">
        <f t="shared" si="538"/>
        <v>5.041416033921743E-3</v>
      </c>
      <c r="W1620" s="4">
        <f t="shared" si="539"/>
        <v>-5.0089981264174223E-3</v>
      </c>
      <c r="X1620" s="4">
        <f t="shared" si="540"/>
        <v>7.7510823307210836E-3</v>
      </c>
      <c r="Y1620" s="4">
        <f t="shared" si="533"/>
        <v>-1.0487752367429593E-2</v>
      </c>
      <c r="Z1620" s="4">
        <f t="shared" si="534"/>
        <v>-4.2486305144897813E-3</v>
      </c>
      <c r="AA1620" s="4">
        <f t="shared" si="544"/>
        <v>-1.1710300770213426E-2</v>
      </c>
    </row>
    <row r="1621" spans="1:27" x14ac:dyDescent="0.3">
      <c r="A1621" s="1">
        <f t="shared" si="526"/>
        <v>24</v>
      </c>
      <c r="B1621" s="1">
        <f t="shared" si="527"/>
        <v>1</v>
      </c>
      <c r="C1621" s="10">
        <v>41435</v>
      </c>
      <c r="D1621" s="3">
        <v>1642.81</v>
      </c>
      <c r="E1621" s="3">
        <v>1644.67</v>
      </c>
      <c r="F1621" s="3">
        <f t="shared" si="535"/>
        <v>1629.806</v>
      </c>
      <c r="G1621" s="3">
        <f t="shared" si="541"/>
        <v>1638.3019999999999</v>
      </c>
      <c r="H1621" s="4">
        <f t="shared" si="528"/>
        <v>-3.4684613418695841E-4</v>
      </c>
      <c r="I1621" s="4">
        <f t="shared" si="531"/>
        <v>7.8496756684392143E-4</v>
      </c>
      <c r="J1621" s="4">
        <f t="shared" si="532"/>
        <v>-1.1318137010308798E-3</v>
      </c>
      <c r="K1621" s="4">
        <f t="shared" si="536"/>
        <v>-1.0238045978410376E-2</v>
      </c>
      <c r="L1621" s="4">
        <f t="shared" si="542"/>
        <v>-3.3947649897705921E-3</v>
      </c>
      <c r="M1621" s="4">
        <f t="shared" si="537"/>
        <v>7.9788637420649487E-3</v>
      </c>
      <c r="N1621" s="4">
        <f t="shared" si="543"/>
        <v>2.7516294309596389E-3</v>
      </c>
      <c r="O1621" s="4">
        <f t="shared" si="545"/>
        <v>-5.1716266640694101E-3</v>
      </c>
      <c r="P1621" s="4">
        <f t="shared" si="525"/>
        <v>0.151887195955658</v>
      </c>
      <c r="Q1621" s="4"/>
      <c r="T1621" s="4">
        <f t="shared" si="529"/>
        <v>-3.4684613418695841E-4</v>
      </c>
      <c r="U1621" s="4">
        <f t="shared" si="530"/>
        <v>-3.4684613418695841E-4</v>
      </c>
      <c r="V1621" s="2">
        <f t="shared" si="538"/>
        <v>-1.8011658898124817E-3</v>
      </c>
      <c r="W1621" s="4">
        <f t="shared" si="539"/>
        <v>-1.1783154230914323E-2</v>
      </c>
      <c r="X1621" s="4">
        <f t="shared" si="540"/>
        <v>1.4569439533777158E-3</v>
      </c>
      <c r="Y1621" s="4">
        <f t="shared" si="533"/>
        <v>-2.257921747493899E-2</v>
      </c>
      <c r="Z1621" s="4">
        <f t="shared" si="534"/>
        <v>-1.6416335329356636E-2</v>
      </c>
      <c r="AA1621" s="4">
        <f t="shared" si="544"/>
        <v>-1.0318205390096395E-2</v>
      </c>
    </row>
    <row r="1622" spans="1:27" x14ac:dyDescent="0.3">
      <c r="A1622" s="1">
        <f t="shared" si="526"/>
        <v>24</v>
      </c>
      <c r="B1622" s="1">
        <f t="shared" si="527"/>
        <v>2</v>
      </c>
      <c r="C1622" s="10">
        <v>41436</v>
      </c>
      <c r="D1622" s="3">
        <v>1626.13</v>
      </c>
      <c r="E1622" s="3">
        <v>1638.64</v>
      </c>
      <c r="F1622" s="3">
        <f t="shared" si="535"/>
        <v>1628.7559999999999</v>
      </c>
      <c r="G1622" s="3">
        <f t="shared" si="541"/>
        <v>1634.9090000000001</v>
      </c>
      <c r="H1622" s="4">
        <f t="shared" si="528"/>
        <v>-1.0153334834825596E-2</v>
      </c>
      <c r="I1622" s="4">
        <f t="shared" si="531"/>
        <v>-2.5383337087063296E-3</v>
      </c>
      <c r="J1622" s="4">
        <f t="shared" si="532"/>
        <v>-7.6150011261192658E-3</v>
      </c>
      <c r="K1622" s="4">
        <f t="shared" si="536"/>
        <v>-8.1552340197588499E-3</v>
      </c>
      <c r="L1622" s="4">
        <f t="shared" si="542"/>
        <v>-4.215676527142713E-3</v>
      </c>
      <c r="M1622" s="4">
        <f t="shared" si="537"/>
        <v>-1.6122734160302398E-3</v>
      </c>
      <c r="N1622" s="4">
        <f t="shared" si="543"/>
        <v>-5.3697178252734533E-3</v>
      </c>
      <c r="O1622" s="4">
        <f t="shared" si="545"/>
        <v>-3.7838303210691931E-3</v>
      </c>
      <c r="P1622" s="4">
        <f t="shared" si="525"/>
        <v>0.14019169956317185</v>
      </c>
      <c r="Q1622" s="4"/>
      <c r="T1622" s="4">
        <f t="shared" si="529"/>
        <v>-1.0153334834825596E-2</v>
      </c>
      <c r="U1622" s="4">
        <f t="shared" si="530"/>
        <v>-1.0153334834825596E-2</v>
      </c>
      <c r="V1622" s="2">
        <f t="shared" si="538"/>
        <v>-6.9575909569577956E-3</v>
      </c>
      <c r="W1622" s="4">
        <f t="shared" si="539"/>
        <v>-1.6888015047388294E-2</v>
      </c>
      <c r="X1622" s="4">
        <f t="shared" si="540"/>
        <v>-3.2181343402518112E-3</v>
      </c>
      <c r="Y1622" s="4">
        <f t="shared" si="533"/>
        <v>-2.0522375740210798E-2</v>
      </c>
      <c r="Z1622" s="4">
        <f t="shared" si="534"/>
        <v>-1.4346524693792778E-2</v>
      </c>
      <c r="AA1622" s="4">
        <f t="shared" si="544"/>
        <v>-7.4988026046550905E-3</v>
      </c>
    </row>
    <row r="1623" spans="1:27" x14ac:dyDescent="0.3">
      <c r="A1623" s="1">
        <f t="shared" si="526"/>
        <v>24</v>
      </c>
      <c r="B1623" s="1">
        <f t="shared" si="527"/>
        <v>3</v>
      </c>
      <c r="C1623" s="10">
        <v>41437</v>
      </c>
      <c r="D1623" s="3">
        <v>1612.52</v>
      </c>
      <c r="E1623" s="3">
        <v>1629.94</v>
      </c>
      <c r="F1623" s="3">
        <f t="shared" si="535"/>
        <v>1629.48</v>
      </c>
      <c r="G1623" s="3">
        <f t="shared" si="541"/>
        <v>1631.325</v>
      </c>
      <c r="H1623" s="4">
        <f t="shared" si="528"/>
        <v>-8.3695645489598788E-3</v>
      </c>
      <c r="I1623" s="4">
        <f t="shared" si="531"/>
        <v>2.342986108121703E-3</v>
      </c>
      <c r="J1623" s="4">
        <f t="shared" si="532"/>
        <v>-1.0712550657081581E-2</v>
      </c>
      <c r="K1623" s="4">
        <f t="shared" si="536"/>
        <v>4.6675235067306538E-3</v>
      </c>
      <c r="L1623" s="4">
        <f t="shared" si="542"/>
        <v>4.4796199839153457E-3</v>
      </c>
      <c r="M1623" s="4">
        <f t="shared" si="537"/>
        <v>-1.040822839187964E-2</v>
      </c>
      <c r="N1623" s="4">
        <f t="shared" si="543"/>
        <v>-1.1527439351447481E-2</v>
      </c>
      <c r="O1623" s="4">
        <f t="shared" si="545"/>
        <v>-1.1441718552328201E-3</v>
      </c>
      <c r="P1623" s="4">
        <f t="shared" si="525"/>
        <v>0.13064879153548961</v>
      </c>
      <c r="Q1623" s="4"/>
      <c r="T1623" s="4">
        <f t="shared" si="529"/>
        <v>-8.3695645489598788E-3</v>
      </c>
      <c r="U1623" s="4">
        <f t="shared" si="530"/>
        <v>-8.3695645489598788E-3</v>
      </c>
      <c r="V1623" s="2">
        <f t="shared" si="538"/>
        <v>-1.059570883016734E-2</v>
      </c>
      <c r="W1623" s="4">
        <f t="shared" si="539"/>
        <v>-2.0489751741865632E-2</v>
      </c>
      <c r="X1623" s="4">
        <f t="shared" si="540"/>
        <v>2.2499844614332094E-3</v>
      </c>
      <c r="Y1623" s="4">
        <f t="shared" si="533"/>
        <v>-7.8595029709094388E-3</v>
      </c>
      <c r="Z1623" s="4">
        <f t="shared" si="534"/>
        <v>-1.6038093491165853E-3</v>
      </c>
      <c r="AA1623" s="4">
        <f t="shared" si="544"/>
        <v>-2.2594096144308642E-3</v>
      </c>
    </row>
    <row r="1624" spans="1:27" x14ac:dyDescent="0.3">
      <c r="A1624" s="1">
        <f t="shared" si="526"/>
        <v>24</v>
      </c>
      <c r="B1624" s="1">
        <f t="shared" si="527"/>
        <v>4</v>
      </c>
      <c r="C1624" s="10">
        <v>41438</v>
      </c>
      <c r="D1624" s="3">
        <v>1636.36</v>
      </c>
      <c r="E1624" s="3">
        <v>1612.15</v>
      </c>
      <c r="F1624" s="3">
        <f t="shared" si="535"/>
        <v>1632.24</v>
      </c>
      <c r="G1624" s="3">
        <f t="shared" si="541"/>
        <v>1629.52</v>
      </c>
      <c r="H1624" s="4">
        <f t="shared" si="528"/>
        <v>1.4784312752709994E-2</v>
      </c>
      <c r="I1624" s="4">
        <f t="shared" si="531"/>
        <v>-2.2945451839350263E-4</v>
      </c>
      <c r="J1624" s="4">
        <f t="shared" si="532"/>
        <v>1.5013767271103496E-2</v>
      </c>
      <c r="K1624" s="4">
        <f t="shared" si="536"/>
        <v>1.1590553915610383E-2</v>
      </c>
      <c r="L1624" s="4">
        <f t="shared" si="542"/>
        <v>1.0071192915436714E-2</v>
      </c>
      <c r="M1624" s="4">
        <f t="shared" si="537"/>
        <v>2.5241386070675212E-3</v>
      </c>
      <c r="N1624" s="4">
        <f t="shared" si="543"/>
        <v>4.1975551082526867E-3</v>
      </c>
      <c r="O1624" s="4">
        <f t="shared" si="545"/>
        <v>1.6622259160576081E-3</v>
      </c>
      <c r="P1624" s="4">
        <f t="shared" si="525"/>
        <v>0.14736465688302389</v>
      </c>
      <c r="Q1624" s="4"/>
      <c r="T1624" s="4">
        <f t="shared" si="529"/>
        <v>1.4784312752709994E-2</v>
      </c>
      <c r="U1624" s="4">
        <f t="shared" si="530"/>
        <v>1.4784312752709994E-2</v>
      </c>
      <c r="V1624" s="2">
        <f t="shared" si="538"/>
        <v>6.2262793639768586E-3</v>
      </c>
      <c r="W1624" s="4">
        <f t="shared" si="539"/>
        <v>-3.8359834296629019E-3</v>
      </c>
      <c r="X1624" s="4">
        <f t="shared" si="540"/>
        <v>8.5050783946356099E-3</v>
      </c>
      <c r="Y1624" s="4">
        <f t="shared" si="533"/>
        <v>-1.0227946369533146E-3</v>
      </c>
      <c r="Z1624" s="4">
        <f t="shared" si="534"/>
        <v>5.2760061383592977E-3</v>
      </c>
      <c r="AA1624" s="4">
        <f t="shared" si="544"/>
        <v>3.3439881976887477E-3</v>
      </c>
    </row>
    <row r="1625" spans="1:27" x14ac:dyDescent="0.3">
      <c r="A1625" s="1">
        <f t="shared" si="526"/>
        <v>24</v>
      </c>
      <c r="B1625" s="1">
        <f t="shared" si="527"/>
        <v>5</v>
      </c>
      <c r="C1625" s="10">
        <v>41439</v>
      </c>
      <c r="D1625" s="3">
        <v>1626.73</v>
      </c>
      <c r="E1625" s="3">
        <v>1635.52</v>
      </c>
      <c r="F1625" s="3">
        <f t="shared" si="535"/>
        <v>1628.9099999999999</v>
      </c>
      <c r="G1625" s="3">
        <f t="shared" si="541"/>
        <v>1629.1190000000001</v>
      </c>
      <c r="H1625" s="4">
        <f t="shared" si="528"/>
        <v>-5.8850130778067677E-3</v>
      </c>
      <c r="I1625" s="4">
        <f t="shared" si="531"/>
        <v>-5.133344740765591E-4</v>
      </c>
      <c r="J1625" s="4">
        <f t="shared" si="532"/>
        <v>-5.3716786037302086E-3</v>
      </c>
      <c r="K1625" s="4">
        <f t="shared" si="536"/>
        <v>-4.2197315994035381E-3</v>
      </c>
      <c r="L1625" s="4">
        <f t="shared" si="542"/>
        <v>-4.262848979170261E-3</v>
      </c>
      <c r="M1625" s="4">
        <f t="shared" si="537"/>
        <v>-1.3383182619051001E-3</v>
      </c>
      <c r="N1625" s="4">
        <f t="shared" si="543"/>
        <v>-1.4664367673571565E-3</v>
      </c>
      <c r="O1625" s="4">
        <f t="shared" si="545"/>
        <v>-1.2847860431681188E-4</v>
      </c>
      <c r="P1625" s="4">
        <f t="shared" si="525"/>
        <v>0.14061240087225402</v>
      </c>
      <c r="Q1625" s="4"/>
      <c r="T1625" s="4">
        <f t="shared" si="529"/>
        <v>-5.8850130778067677E-3</v>
      </c>
      <c r="U1625" s="4">
        <f t="shared" si="530"/>
        <v>-5.8850130778067677E-3</v>
      </c>
      <c r="V1625" s="2">
        <f t="shared" si="538"/>
        <v>4.2900095333546469E-3</v>
      </c>
      <c r="W1625" s="4">
        <f t="shared" si="539"/>
        <v>-5.7528905619789105E-3</v>
      </c>
      <c r="X1625" s="4">
        <f t="shared" si="540"/>
        <v>-1.013155813019514E-2</v>
      </c>
      <c r="Y1625" s="4">
        <f t="shared" si="533"/>
        <v>-1.6635944422353686E-2</v>
      </c>
      <c r="Z1625" s="4">
        <f t="shared" si="534"/>
        <v>-1.0435588455836725E-2</v>
      </c>
      <c r="AA1625" s="4">
        <f t="shared" si="544"/>
        <v>-2.5654748460722461E-4</v>
      </c>
    </row>
    <row r="1626" spans="1:27" x14ac:dyDescent="0.3">
      <c r="A1626" s="1">
        <f t="shared" si="526"/>
        <v>25</v>
      </c>
      <c r="B1626" s="1">
        <f t="shared" si="527"/>
        <v>1</v>
      </c>
      <c r="C1626" s="10">
        <v>41442</v>
      </c>
      <c r="D1626" s="3">
        <v>1639.04</v>
      </c>
      <c r="E1626" s="3">
        <v>1630.64</v>
      </c>
      <c r="F1626" s="3">
        <f t="shared" si="535"/>
        <v>1628.1559999999999</v>
      </c>
      <c r="G1626" s="3">
        <f t="shared" si="541"/>
        <v>1628.9810000000002</v>
      </c>
      <c r="H1626" s="4">
        <f t="shared" si="528"/>
        <v>7.567328321233361E-3</v>
      </c>
      <c r="I1626" s="4">
        <f t="shared" si="531"/>
        <v>2.4035949420002593E-3</v>
      </c>
      <c r="J1626" s="4">
        <f t="shared" si="532"/>
        <v>5.1637333792331017E-3</v>
      </c>
      <c r="K1626" s="4">
        <f t="shared" si="536"/>
        <v>-7.9607556263182745E-4</v>
      </c>
      <c r="L1626" s="4">
        <f t="shared" si="542"/>
        <v>6.9669418608708236E-4</v>
      </c>
      <c r="M1626" s="4">
        <f t="shared" si="537"/>
        <v>6.6848631212242651E-3</v>
      </c>
      <c r="N1626" s="4">
        <f t="shared" si="543"/>
        <v>6.1750259825005573E-3</v>
      </c>
      <c r="O1626" s="4">
        <f t="shared" si="545"/>
        <v>-5.0334342053901849E-4</v>
      </c>
      <c r="P1626" s="4">
        <f t="shared" si="525"/>
        <v>0.14924378939692459</v>
      </c>
      <c r="Q1626" s="4"/>
      <c r="T1626" s="4">
        <f t="shared" si="529"/>
        <v>7.567328321233361E-3</v>
      </c>
      <c r="U1626" s="4">
        <f t="shared" si="530"/>
        <v>7.567328321233361E-3</v>
      </c>
      <c r="V1626" s="2">
        <f t="shared" si="538"/>
        <v>9.8848610402463392E-3</v>
      </c>
      <c r="W1626" s="4">
        <f t="shared" si="539"/>
        <v>-2.1398757015617749E-4</v>
      </c>
      <c r="X1626" s="4">
        <f t="shared" si="540"/>
        <v>-2.294848460868866E-3</v>
      </c>
      <c r="Y1626" s="4">
        <f t="shared" si="533"/>
        <v>-1.3254977363596579E-2</v>
      </c>
      <c r="Z1626" s="4">
        <f t="shared" si="534"/>
        <v>-7.0333035553745054E-3</v>
      </c>
      <c r="AA1626" s="4">
        <f t="shared" si="544"/>
        <v>-1.0123904317446929E-3</v>
      </c>
    </row>
    <row r="1627" spans="1:27" x14ac:dyDescent="0.3">
      <c r="A1627" s="1">
        <f t="shared" si="526"/>
        <v>25</v>
      </c>
      <c r="B1627" s="1">
        <f t="shared" si="527"/>
        <v>2</v>
      </c>
      <c r="C1627" s="10">
        <v>41443</v>
      </c>
      <c r="D1627" s="3">
        <v>1651.81</v>
      </c>
      <c r="E1627" s="3">
        <v>1639.77</v>
      </c>
      <c r="F1627" s="3">
        <f t="shared" si="535"/>
        <v>1633.2920000000001</v>
      </c>
      <c r="G1627" s="3">
        <f t="shared" si="541"/>
        <v>1631.0239999999999</v>
      </c>
      <c r="H1627" s="4">
        <f t="shared" si="528"/>
        <v>7.7911460367044013E-3</v>
      </c>
      <c r="I1627" s="4">
        <f t="shared" si="531"/>
        <v>4.4538266302226803E-4</v>
      </c>
      <c r="J1627" s="4">
        <f t="shared" si="532"/>
        <v>7.3457633736821329E-3</v>
      </c>
      <c r="K1627" s="4">
        <f t="shared" si="536"/>
        <v>-6.3314501171416364E-3</v>
      </c>
      <c r="L1627" s="4">
        <f t="shared" si="542"/>
        <v>-6.299758123996615E-3</v>
      </c>
      <c r="M1627" s="4">
        <f t="shared" si="537"/>
        <v>1.1337837937123185E-2</v>
      </c>
      <c r="N1627" s="4">
        <f t="shared" si="543"/>
        <v>1.2744141103993601E-2</v>
      </c>
      <c r="O1627" s="4">
        <f t="shared" si="545"/>
        <v>1.3730392720713983E-3</v>
      </c>
      <c r="P1627" s="4">
        <f t="shared" si="525"/>
        <v>0.15819771559189161</v>
      </c>
      <c r="Q1627" s="4"/>
      <c r="T1627" s="4">
        <f t="shared" si="529"/>
        <v>7.7911460367044013E-3</v>
      </c>
      <c r="U1627" s="4">
        <f t="shared" si="530"/>
        <v>7.7911460367044013E-3</v>
      </c>
      <c r="V1627" s="2">
        <f t="shared" si="538"/>
        <v>-7.8765618898866737E-3</v>
      </c>
      <c r="W1627" s="4">
        <f t="shared" si="539"/>
        <v>-1.7797796270987879E-2</v>
      </c>
      <c r="X1627" s="4">
        <f t="shared" si="540"/>
        <v>1.5792095342930659E-2</v>
      </c>
      <c r="Y1627" s="4">
        <f t="shared" si="533"/>
        <v>-1.8721332285257124E-2</v>
      </c>
      <c r="Z1627" s="4">
        <f t="shared" si="534"/>
        <v>-1.2534125210043344E-2</v>
      </c>
      <c r="AA1627" s="4">
        <f t="shared" si="544"/>
        <v>2.7849475305081217E-3</v>
      </c>
    </row>
    <row r="1628" spans="1:27" x14ac:dyDescent="0.3">
      <c r="A1628" s="1">
        <f t="shared" si="526"/>
        <v>25</v>
      </c>
      <c r="B1628" s="1">
        <f t="shared" si="527"/>
        <v>3</v>
      </c>
      <c r="C1628" s="10">
        <v>41444</v>
      </c>
      <c r="D1628" s="3">
        <v>1628.93</v>
      </c>
      <c r="E1628" s="3">
        <v>1651.83</v>
      </c>
      <c r="F1628" s="3">
        <f t="shared" si="535"/>
        <v>1636.5740000000001</v>
      </c>
      <c r="G1628" s="3">
        <f t="shared" si="541"/>
        <v>1633.0269999999998</v>
      </c>
      <c r="H1628" s="4">
        <f t="shared" si="528"/>
        <v>-1.3851472021600477E-2</v>
      </c>
      <c r="I1628" s="4">
        <f t="shared" si="531"/>
        <v>1.2107930088800656E-5</v>
      </c>
      <c r="J1628" s="4">
        <f t="shared" si="532"/>
        <v>-1.3863579951689277E-2</v>
      </c>
      <c r="K1628" s="4">
        <f t="shared" si="536"/>
        <v>-8.066908421670663E-3</v>
      </c>
      <c r="L1628" s="4">
        <f t="shared" si="542"/>
        <v>-1.1095572600830611E-2</v>
      </c>
      <c r="M1628" s="4">
        <f t="shared" si="537"/>
        <v>-4.6707328846724962E-3</v>
      </c>
      <c r="N1628" s="4">
        <f t="shared" si="543"/>
        <v>-2.5088378820434403E-3</v>
      </c>
      <c r="O1628" s="4">
        <f t="shared" si="545"/>
        <v>2.1775030234572712E-3</v>
      </c>
      <c r="P1628" s="4">
        <f t="shared" si="525"/>
        <v>0.14215497233888894</v>
      </c>
      <c r="Q1628" s="4"/>
      <c r="T1628" s="4">
        <f t="shared" si="529"/>
        <v>-1.3851472021600477E-2</v>
      </c>
      <c r="U1628" s="4">
        <f t="shared" si="530"/>
        <v>-1.3851472021600477E-2</v>
      </c>
      <c r="V1628" s="2">
        <f t="shared" si="538"/>
        <v>-2.37860286594705E-2</v>
      </c>
      <c r="W1628" s="4">
        <f t="shared" si="539"/>
        <v>-3.3548168372875761E-2</v>
      </c>
      <c r="X1628" s="4">
        <f t="shared" si="540"/>
        <v>1.0176617964428399E-2</v>
      </c>
      <c r="Y1628" s="4">
        <f t="shared" si="533"/>
        <v>-2.0435151458807001E-2</v>
      </c>
      <c r="Z1628" s="4">
        <f t="shared" si="534"/>
        <v>-1.4258750441510377E-2</v>
      </c>
      <c r="AA1628" s="4">
        <f t="shared" si="544"/>
        <v>4.353536097405338E-3</v>
      </c>
    </row>
    <row r="1629" spans="1:27" x14ac:dyDescent="0.3">
      <c r="A1629" s="1">
        <f t="shared" si="526"/>
        <v>25</v>
      </c>
      <c r="B1629" s="1">
        <f t="shared" si="527"/>
        <v>4</v>
      </c>
      <c r="C1629" s="10">
        <v>41445</v>
      </c>
      <c r="D1629" s="3">
        <v>1588.19</v>
      </c>
      <c r="E1629" s="3">
        <v>1624.62</v>
      </c>
      <c r="F1629" s="3">
        <f t="shared" si="535"/>
        <v>1626.94</v>
      </c>
      <c r="G1629" s="3">
        <f t="shared" si="541"/>
        <v>1629.5900000000001</v>
      </c>
      <c r="H1629" s="4">
        <f t="shared" si="528"/>
        <v>-2.5010282823694087E-2</v>
      </c>
      <c r="I1629" s="4">
        <f t="shared" si="531"/>
        <v>-2.6459086639697058E-3</v>
      </c>
      <c r="J1629" s="4">
        <f t="shared" si="532"/>
        <v>-2.2364374159724382E-2</v>
      </c>
      <c r="K1629" s="4">
        <f t="shared" si="536"/>
        <v>4.7254946498621738E-3</v>
      </c>
      <c r="L1629" s="4">
        <f t="shared" si="542"/>
        <v>3.2291135899025682E-3</v>
      </c>
      <c r="M1629" s="4">
        <f t="shared" si="537"/>
        <v>-2.3817719153748754E-2</v>
      </c>
      <c r="N1629" s="4">
        <f t="shared" si="543"/>
        <v>-2.540516326192483E-2</v>
      </c>
      <c r="O1629" s="4">
        <f t="shared" si="545"/>
        <v>-1.6685661035518993E-3</v>
      </c>
      <c r="P1629" s="4">
        <f t="shared" si="525"/>
        <v>0.11358935345220482</v>
      </c>
      <c r="Q1629" s="4"/>
      <c r="T1629" s="4">
        <f t="shared" si="529"/>
        <v>-2.5010282823694087E-2</v>
      </c>
      <c r="U1629" s="4">
        <f t="shared" si="530"/>
        <v>-2.5010282823694087E-2</v>
      </c>
      <c r="V1629" s="2">
        <f t="shared" si="538"/>
        <v>4.5612764207177935E-3</v>
      </c>
      <c r="W1629" s="4">
        <f t="shared" si="539"/>
        <v>-5.4843363434893266E-3</v>
      </c>
      <c r="X1629" s="4">
        <f t="shared" si="540"/>
        <v>-2.9437287638416881E-2</v>
      </c>
      <c r="Y1629" s="4">
        <f t="shared" si="533"/>
        <v>-7.8022546599864281E-3</v>
      </c>
      <c r="Z1629" s="4">
        <f t="shared" si="534"/>
        <v>-1.5462000732955079E-3</v>
      </c>
      <c r="AA1629" s="4">
        <f t="shared" si="544"/>
        <v>-3.2470715090917725E-3</v>
      </c>
    </row>
    <row r="1630" spans="1:27" x14ac:dyDescent="0.3">
      <c r="A1630" s="1">
        <f t="shared" si="526"/>
        <v>25</v>
      </c>
      <c r="B1630" s="1">
        <f t="shared" si="527"/>
        <v>5</v>
      </c>
      <c r="C1630" s="10">
        <v>41446</v>
      </c>
      <c r="D1630" s="3">
        <v>1592.43</v>
      </c>
      <c r="E1630" s="3">
        <v>1588.62</v>
      </c>
      <c r="F1630" s="3">
        <f t="shared" si="535"/>
        <v>1620.08</v>
      </c>
      <c r="G1630" s="3">
        <f t="shared" si="541"/>
        <v>1624.4950000000001</v>
      </c>
      <c r="H1630" s="4">
        <f t="shared" si="528"/>
        <v>2.6697057656829529E-3</v>
      </c>
      <c r="I1630" s="4">
        <f t="shared" si="531"/>
        <v>2.7074846208566749E-4</v>
      </c>
      <c r="J1630" s="4">
        <f t="shared" si="532"/>
        <v>2.3989573035972855E-3</v>
      </c>
      <c r="K1630" s="4">
        <f t="shared" si="536"/>
        <v>2.4431900465309429E-2</v>
      </c>
      <c r="L1630" s="4">
        <f t="shared" si="542"/>
        <v>2.5102650046768801E-2</v>
      </c>
      <c r="M1630" s="4">
        <f t="shared" si="537"/>
        <v>-1.706705841686822E-2</v>
      </c>
      <c r="N1630" s="4">
        <f t="shared" si="543"/>
        <v>-1.9738441792680219E-2</v>
      </c>
      <c r="O1630" s="4">
        <f t="shared" si="545"/>
        <v>-2.772492354452121E-3</v>
      </c>
      <c r="P1630" s="4">
        <f t="shared" si="525"/>
        <v>0.11656230936971933</v>
      </c>
      <c r="Q1630" s="4"/>
      <c r="T1630" s="4">
        <f t="shared" si="529"/>
        <v>2.6697057656829529E-3</v>
      </c>
      <c r="U1630" s="4">
        <f t="shared" si="530"/>
        <v>2.6697057656829529E-3</v>
      </c>
      <c r="V1630" s="2">
        <f t="shared" si="538"/>
        <v>2.4266617973919973E-2</v>
      </c>
      <c r="W1630" s="4">
        <f t="shared" si="539"/>
        <v>1.4023951794180789E-2</v>
      </c>
      <c r="X1630" s="4">
        <f t="shared" si="540"/>
        <v>-2.1085244631868814E-2</v>
      </c>
      <c r="Y1630" s="4">
        <f t="shared" si="533"/>
        <v>1.1658435372225764E-2</v>
      </c>
      <c r="Z1630" s="4">
        <f t="shared" si="534"/>
        <v>1.8037194469895546E-2</v>
      </c>
      <c r="AA1630" s="4">
        <f t="shared" si="544"/>
        <v>-5.4208028681756067E-3</v>
      </c>
    </row>
    <row r="1631" spans="1:27" x14ac:dyDescent="0.3">
      <c r="A1631" s="1">
        <f t="shared" si="526"/>
        <v>26</v>
      </c>
      <c r="B1631" s="1">
        <f t="shared" si="527"/>
        <v>1</v>
      </c>
      <c r="C1631" s="10">
        <v>41449</v>
      </c>
      <c r="D1631" s="3">
        <v>1573.09</v>
      </c>
      <c r="E1631" s="3">
        <v>1588.77</v>
      </c>
      <c r="F1631" s="3">
        <f t="shared" si="535"/>
        <v>1606.89</v>
      </c>
      <c r="G1631" s="3">
        <f t="shared" si="541"/>
        <v>1617.5230000000001</v>
      </c>
      <c r="H1631" s="4">
        <f t="shared" si="528"/>
        <v>-1.2144960846002742E-2</v>
      </c>
      <c r="I1631" s="4">
        <f t="shared" si="531"/>
        <v>-2.2983741828526728E-3</v>
      </c>
      <c r="J1631" s="4">
        <f t="shared" si="532"/>
        <v>-9.8465866631500688E-3</v>
      </c>
      <c r="K1631" s="4">
        <f t="shared" si="536"/>
        <v>1.4386817630916324E-2</v>
      </c>
      <c r="L1631" s="4">
        <f t="shared" si="542"/>
        <v>1.8857971778979278E-2</v>
      </c>
      <c r="M1631" s="4">
        <f t="shared" si="537"/>
        <v>-2.1034420526607409E-2</v>
      </c>
      <c r="N1631" s="4">
        <f t="shared" si="543"/>
        <v>-2.7469779409628314E-2</v>
      </c>
      <c r="O1631" s="4">
        <f t="shared" si="545"/>
        <v>-6.7593081133311122E-3</v>
      </c>
      <c r="P1631" s="4">
        <f t="shared" si="525"/>
        <v>0.10300170384030169</v>
      </c>
      <c r="Q1631" s="4"/>
      <c r="T1631" s="4">
        <f t="shared" si="529"/>
        <v>-1.2144960846002742E-2</v>
      </c>
      <c r="U1631" s="4">
        <f t="shared" si="530"/>
        <v>-1.2144960846002742E-2</v>
      </c>
      <c r="V1631" s="2">
        <f t="shared" si="538"/>
        <v>2.926973242151925E-2</v>
      </c>
      <c r="W1631" s="4">
        <f t="shared" si="539"/>
        <v>1.8977035097304057E-2</v>
      </c>
      <c r="X1631" s="4">
        <f t="shared" si="540"/>
        <v>-4.0236967981257352E-2</v>
      </c>
      <c r="Y1631" s="4">
        <f t="shared" si="533"/>
        <v>1.7386029472391002E-3</v>
      </c>
      <c r="Z1631" s="4">
        <f t="shared" si="534"/>
        <v>8.0548150239817384E-3</v>
      </c>
      <c r="AA1631" s="4">
        <f t="shared" si="544"/>
        <v>-1.3061401978680083E-2</v>
      </c>
    </row>
    <row r="1632" spans="1:27" x14ac:dyDescent="0.3">
      <c r="A1632" s="1">
        <f t="shared" si="526"/>
        <v>26</v>
      </c>
      <c r="B1632" s="1">
        <f t="shared" si="527"/>
        <v>2</v>
      </c>
      <c r="C1632" s="10">
        <v>41450</v>
      </c>
      <c r="D1632" s="3">
        <v>1588.03</v>
      </c>
      <c r="E1632" s="3">
        <v>1577.52</v>
      </c>
      <c r="F1632" s="3">
        <f t="shared" si="535"/>
        <v>1594.134</v>
      </c>
      <c r="G1632" s="3">
        <f t="shared" si="541"/>
        <v>1613.7130000000002</v>
      </c>
      <c r="H1632" s="4">
        <f t="shared" si="528"/>
        <v>9.4972315633562315E-3</v>
      </c>
      <c r="I1632" s="4">
        <f t="shared" si="531"/>
        <v>2.8161135090808941E-3</v>
      </c>
      <c r="J1632" s="4">
        <f t="shared" si="532"/>
        <v>6.6811180542753375E-3</v>
      </c>
      <c r="K1632" s="4">
        <f t="shared" si="536"/>
        <v>1.4347557990960571E-2</v>
      </c>
      <c r="L1632" s="4">
        <f t="shared" si="542"/>
        <v>2.7637749058646941E-2</v>
      </c>
      <c r="M1632" s="4">
        <f t="shared" si="537"/>
        <v>-3.8290382113423602E-3</v>
      </c>
      <c r="N1632" s="4">
        <f t="shared" si="543"/>
        <v>-1.5915469479393311E-2</v>
      </c>
      <c r="O1632" s="4">
        <f t="shared" si="545"/>
        <v>-1.2329112170425104E-2</v>
      </c>
      <c r="P1632" s="4">
        <f t="shared" si="525"/>
        <v>0.11347716643644951</v>
      </c>
      <c r="Q1632" s="4"/>
      <c r="T1632" s="4">
        <f t="shared" si="529"/>
        <v>9.4972315633562315E-3</v>
      </c>
      <c r="U1632" s="4">
        <f t="shared" si="530"/>
        <v>9.4972315633562315E-3</v>
      </c>
      <c r="V1632" s="2">
        <f t="shared" si="538"/>
        <v>5.0041637795676046E-2</v>
      </c>
      <c r="W1632" s="4">
        <f t="shared" si="539"/>
        <v>3.9541221417719284E-2</v>
      </c>
      <c r="X1632" s="4">
        <f t="shared" si="540"/>
        <v>-3.8612189053220392E-2</v>
      </c>
      <c r="Y1632" s="4">
        <f t="shared" si="533"/>
        <v>1.6998328289785666E-3</v>
      </c>
      <c r="Z1632" s="4">
        <f t="shared" si="534"/>
        <v>8.0158004504426832E-3</v>
      </c>
      <c r="AA1632" s="4">
        <f t="shared" si="544"/>
        <v>-2.3974892425849222E-2</v>
      </c>
    </row>
    <row r="1633" spans="1:27" x14ac:dyDescent="0.3">
      <c r="A1633" s="1">
        <f t="shared" si="526"/>
        <v>26</v>
      </c>
      <c r="B1633" s="1">
        <f t="shared" si="527"/>
        <v>3</v>
      </c>
      <c r="C1633" s="10">
        <v>41451</v>
      </c>
      <c r="D1633" s="3">
        <v>1603.26</v>
      </c>
      <c r="E1633" s="3">
        <v>1592.27</v>
      </c>
      <c r="F1633" s="3">
        <f t="shared" si="535"/>
        <v>1589</v>
      </c>
      <c r="G1633" s="3">
        <f t="shared" si="541"/>
        <v>1612.7870000000003</v>
      </c>
      <c r="H1633" s="4">
        <f t="shared" si="528"/>
        <v>9.5904989200456033E-3</v>
      </c>
      <c r="I1633" s="4">
        <f t="shared" si="531"/>
        <v>2.6699747485878786E-3</v>
      </c>
      <c r="J1633" s="4">
        <f t="shared" si="532"/>
        <v>6.9205241714577247E-3</v>
      </c>
      <c r="K1633" s="4">
        <f t="shared" si="536"/>
        <v>-1.6341001114588687E-3</v>
      </c>
      <c r="L1633" s="4">
        <f t="shared" si="542"/>
        <v>1.6256339965589992E-2</v>
      </c>
      <c r="M1633" s="4">
        <f t="shared" si="537"/>
        <v>8.9741976085588367E-3</v>
      </c>
      <c r="N1633" s="4">
        <f t="shared" si="543"/>
        <v>-5.9071656703583728E-3</v>
      </c>
      <c r="O1633" s="4">
        <f t="shared" si="545"/>
        <v>-1.4836645335129836E-2</v>
      </c>
      <c r="P1633" s="4">
        <f t="shared" si="525"/>
        <v>0.12415596799865371</v>
      </c>
      <c r="Q1633" s="4"/>
      <c r="T1633" s="4">
        <f t="shared" si="529"/>
        <v>9.5904989200456033E-3</v>
      </c>
      <c r="U1633" s="4">
        <f t="shared" si="530"/>
        <v>9.5904989200456033E-3</v>
      </c>
      <c r="V1633" s="2">
        <f t="shared" si="538"/>
        <v>2.5755180947463267E-2</v>
      </c>
      <c r="W1633" s="4">
        <f t="shared" si="539"/>
        <v>1.5497629137988691E-2</v>
      </c>
      <c r="X1633" s="4">
        <f t="shared" si="540"/>
        <v>-1.5758810998631047E-2</v>
      </c>
      <c r="Y1633" s="4">
        <f t="shared" si="533"/>
        <v>-1.4082552728522952E-2</v>
      </c>
      <c r="Z1633" s="4">
        <f t="shared" si="534"/>
        <v>-7.8660969896644627E-3</v>
      </c>
      <c r="AA1633" s="4">
        <f t="shared" si="544"/>
        <v>-2.9069262984747445E-2</v>
      </c>
    </row>
    <row r="1634" spans="1:27" x14ac:dyDescent="0.3">
      <c r="A1634" s="1">
        <f t="shared" si="526"/>
        <v>26</v>
      </c>
      <c r="B1634" s="1">
        <f t="shared" si="527"/>
        <v>4</v>
      </c>
      <c r="C1634" s="10">
        <v>41452</v>
      </c>
      <c r="D1634" s="3">
        <v>1613.2</v>
      </c>
      <c r="E1634" s="3">
        <v>1606.44</v>
      </c>
      <c r="F1634" s="3">
        <f t="shared" si="535"/>
        <v>1594.002</v>
      </c>
      <c r="G1634" s="3">
        <f t="shared" si="541"/>
        <v>1610.4710000000002</v>
      </c>
      <c r="H1634" s="4">
        <f t="shared" si="528"/>
        <v>6.1998677694198416E-3</v>
      </c>
      <c r="I1634" s="4">
        <f t="shared" si="531"/>
        <v>1.9834587028928954E-3</v>
      </c>
      <c r="J1634" s="4">
        <f t="shared" si="532"/>
        <v>4.2164090665269462E-3</v>
      </c>
      <c r="K1634" s="4">
        <f t="shared" si="536"/>
        <v>-8.7680725521748753E-3</v>
      </c>
      <c r="L1634" s="4">
        <f t="shared" si="542"/>
        <v>4.30858237452312E-3</v>
      </c>
      <c r="M1634" s="4">
        <f t="shared" si="537"/>
        <v>1.20438995685075E-2</v>
      </c>
      <c r="N1634" s="4">
        <f t="shared" si="543"/>
        <v>1.6945353253798509E-3</v>
      </c>
      <c r="O1634" s="4">
        <f t="shared" si="545"/>
        <v>-1.0208901562112743E-2</v>
      </c>
      <c r="P1634" s="4">
        <f t="shared" si="525"/>
        <v>0.13112558635244953</v>
      </c>
      <c r="Q1634" s="4"/>
      <c r="T1634" s="4">
        <f t="shared" si="529"/>
        <v>6.1998677694198416E-3</v>
      </c>
      <c r="U1634" s="4">
        <f t="shared" si="530"/>
        <v>6.1998677694198416E-3</v>
      </c>
      <c r="V1634" s="2">
        <f t="shared" si="538"/>
        <v>-9.3995983184261677E-3</v>
      </c>
      <c r="W1634" s="4">
        <f t="shared" si="539"/>
        <v>-1.9305602335241961E-2</v>
      </c>
      <c r="X1634" s="4">
        <f t="shared" si="540"/>
        <v>1.5747486132011906E-2</v>
      </c>
      <c r="Y1634" s="4">
        <f t="shared" si="533"/>
        <v>-2.1127572894417055E-2</v>
      </c>
      <c r="Z1634" s="4">
        <f t="shared" si="534"/>
        <v>-1.4955537767205002E-2</v>
      </c>
      <c r="AA1634" s="4">
        <f t="shared" si="544"/>
        <v>-2.0245368606094938E-2</v>
      </c>
    </row>
    <row r="1635" spans="1:27" x14ac:dyDescent="0.3">
      <c r="A1635" s="1">
        <f t="shared" si="526"/>
        <v>26</v>
      </c>
      <c r="B1635" s="1">
        <f t="shared" si="527"/>
        <v>5</v>
      </c>
      <c r="C1635" s="10">
        <v>41453</v>
      </c>
      <c r="D1635" s="3">
        <v>1606.28</v>
      </c>
      <c r="E1635" s="3">
        <v>1611.12</v>
      </c>
      <c r="F1635" s="3">
        <f t="shared" si="535"/>
        <v>1596.7719999999999</v>
      </c>
      <c r="G1635" s="3">
        <f t="shared" si="541"/>
        <v>1608.4260000000002</v>
      </c>
      <c r="H1635" s="4">
        <f t="shared" si="528"/>
        <v>-4.2896107116291056E-3</v>
      </c>
      <c r="I1635" s="4">
        <f t="shared" si="531"/>
        <v>-1.2893627572527614E-3</v>
      </c>
      <c r="J1635" s="4">
        <f t="shared" si="532"/>
        <v>-3.0002479543763442E-3</v>
      </c>
      <c r="K1635" s="4">
        <f t="shared" si="536"/>
        <v>-1.1656955120257911E-2</v>
      </c>
      <c r="L1635" s="4">
        <f t="shared" si="542"/>
        <v>-2.8115271234536617E-3</v>
      </c>
      <c r="M1635" s="4">
        <f t="shared" si="537"/>
        <v>5.9545132304424419E-3</v>
      </c>
      <c r="N1635" s="4">
        <f t="shared" si="543"/>
        <v>-1.3342236447310509E-3</v>
      </c>
      <c r="O1635" s="4">
        <f t="shared" si="545"/>
        <v>-7.2552730532660708E-3</v>
      </c>
      <c r="P1635" s="4">
        <f t="shared" si="525"/>
        <v>0.12627349792103429</v>
      </c>
      <c r="Q1635" s="4"/>
      <c r="T1635" s="4">
        <f t="shared" si="529"/>
        <v>-4.2896107116291056E-3</v>
      </c>
      <c r="U1635" s="4">
        <f t="shared" si="530"/>
        <v>-4.2896107116291056E-3</v>
      </c>
      <c r="V1635" s="2">
        <f t="shared" si="538"/>
        <v>-1.2875030994297038E-2</v>
      </c>
      <c r="W1635" s="4">
        <f t="shared" si="539"/>
        <v>-2.2746280684354008E-2</v>
      </c>
      <c r="X1635" s="4">
        <f t="shared" si="540"/>
        <v>8.6973995717236612E-3</v>
      </c>
      <c r="Y1635" s="4">
        <f t="shared" si="533"/>
        <v>-2.3980434482848232E-2</v>
      </c>
      <c r="Z1635" s="4">
        <f t="shared" si="534"/>
        <v>-1.7826387360456067E-2</v>
      </c>
      <c r="AA1635" s="4">
        <f t="shared" si="544"/>
        <v>-1.4386943854624459E-2</v>
      </c>
    </row>
    <row r="1636" spans="1:27" x14ac:dyDescent="0.3">
      <c r="A1636" s="1">
        <f t="shared" si="526"/>
        <v>27</v>
      </c>
      <c r="B1636" s="1">
        <f t="shared" si="527"/>
        <v>1</v>
      </c>
      <c r="C1636" s="10">
        <v>41456</v>
      </c>
      <c r="D1636" s="3">
        <v>1614.96</v>
      </c>
      <c r="E1636" s="3">
        <v>1609.78</v>
      </c>
      <c r="F1636" s="3">
        <f t="shared" si="535"/>
        <v>1605.146</v>
      </c>
      <c r="G1636" s="3">
        <f t="shared" si="541"/>
        <v>1606.0180000000005</v>
      </c>
      <c r="H1636" s="4">
        <f t="shared" si="528"/>
        <v>5.4037901237642648E-3</v>
      </c>
      <c r="I1636" s="4">
        <f t="shared" si="531"/>
        <v>2.178947630550091E-3</v>
      </c>
      <c r="J1636" s="4">
        <f t="shared" si="532"/>
        <v>3.2248424932141738E-3</v>
      </c>
      <c r="K1636" s="4">
        <f t="shared" si="536"/>
        <v>-2.2334213213138997E-3</v>
      </c>
      <c r="L1636" s="4">
        <f t="shared" si="542"/>
        <v>-7.8165422937174545E-4</v>
      </c>
      <c r="M1636" s="4">
        <f t="shared" si="537"/>
        <v>6.1140855722782092E-3</v>
      </c>
      <c r="N1636" s="4">
        <f t="shared" si="543"/>
        <v>5.567808081851853E-3</v>
      </c>
      <c r="O1636" s="4">
        <f t="shared" si="545"/>
        <v>-5.3995145390630457E-4</v>
      </c>
      <c r="P1636" s="4">
        <f t="shared" si="525"/>
        <v>0.13235964352575741</v>
      </c>
      <c r="Q1636" s="4"/>
      <c r="T1636" s="4">
        <f t="shared" si="529"/>
        <v>5.4037901237642648E-3</v>
      </c>
      <c r="U1636" s="4">
        <f t="shared" si="530"/>
        <v>5.4037901237642648E-3</v>
      </c>
      <c r="V1636" s="2">
        <f t="shared" si="538"/>
        <v>-2.0662649102273611E-2</v>
      </c>
      <c r="W1636" s="4">
        <f t="shared" si="539"/>
        <v>-3.0456022611250886E-2</v>
      </c>
      <c r="X1636" s="4">
        <f t="shared" si="540"/>
        <v>2.6616404655804893E-2</v>
      </c>
      <c r="Y1636" s="4">
        <f t="shared" si="533"/>
        <v>-1.467440110533748E-2</v>
      </c>
      <c r="Z1636" s="4">
        <f t="shared" si="534"/>
        <v>-8.4616771183095053E-3</v>
      </c>
      <c r="AA1636" s="4">
        <f t="shared" si="544"/>
        <v>-1.0853263135623108E-3</v>
      </c>
    </row>
    <row r="1637" spans="1:27" x14ac:dyDescent="0.3">
      <c r="A1637" s="1">
        <f t="shared" si="526"/>
        <v>27</v>
      </c>
      <c r="B1637" s="1">
        <f t="shared" si="527"/>
        <v>2</v>
      </c>
      <c r="C1637" s="10">
        <v>41457</v>
      </c>
      <c r="D1637" s="3">
        <v>1614.08</v>
      </c>
      <c r="E1637" s="3">
        <v>1614.29</v>
      </c>
      <c r="F1637" s="3">
        <f t="shared" si="535"/>
        <v>1610.356</v>
      </c>
      <c r="G1637" s="3">
        <f t="shared" si="541"/>
        <v>1602.2450000000003</v>
      </c>
      <c r="H1637" s="4">
        <f t="shared" si="528"/>
        <v>-5.4490513696940429E-4</v>
      </c>
      <c r="I1637" s="4">
        <f t="shared" si="531"/>
        <v>-4.148709565562446E-4</v>
      </c>
      <c r="J1637" s="4">
        <f t="shared" si="532"/>
        <v>-1.3003418041315968E-4</v>
      </c>
      <c r="K1637" s="4">
        <f t="shared" si="536"/>
        <v>-3.4273294694605943E-3</v>
      </c>
      <c r="L1637" s="4">
        <f t="shared" si="542"/>
        <v>-8.6875216723632451E-3</v>
      </c>
      <c r="M1637" s="4">
        <f t="shared" si="537"/>
        <v>2.3125321357513077E-3</v>
      </c>
      <c r="N1637" s="4">
        <f t="shared" si="543"/>
        <v>7.3865108020306379E-3</v>
      </c>
      <c r="O1637" s="4">
        <f t="shared" si="545"/>
        <v>5.0251536478982759E-3</v>
      </c>
      <c r="P1637" s="4">
        <f t="shared" si="525"/>
        <v>0.13174261493910339</v>
      </c>
      <c r="Q1637" s="4"/>
      <c r="T1637" s="4">
        <f t="shared" si="529"/>
        <v>-5.4490513696940429E-4</v>
      </c>
      <c r="U1637" s="4">
        <f t="shared" si="530"/>
        <v>-5.4490513696940429E-4</v>
      </c>
      <c r="V1637" s="2">
        <f t="shared" si="538"/>
        <v>-1.6675335612027581E-2</v>
      </c>
      <c r="W1637" s="4">
        <f t="shared" si="539"/>
        <v>-2.6508582255907326E-2</v>
      </c>
      <c r="X1637" s="4">
        <f t="shared" si="540"/>
        <v>1.6403972217149523E-2</v>
      </c>
      <c r="Y1637" s="4">
        <f t="shared" si="533"/>
        <v>-1.5853422618220432E-2</v>
      </c>
      <c r="Z1637" s="4">
        <f t="shared" si="534"/>
        <v>-9.6481326562929629E-3</v>
      </c>
      <c r="AA1637" s="4">
        <f t="shared" si="544"/>
        <v>1.0176057972541818E-2</v>
      </c>
    </row>
    <row r="1638" spans="1:27" x14ac:dyDescent="0.3">
      <c r="A1638" s="1">
        <f t="shared" si="526"/>
        <v>27</v>
      </c>
      <c r="B1638" s="1">
        <f t="shared" si="527"/>
        <v>3</v>
      </c>
      <c r="C1638" s="10">
        <v>41458</v>
      </c>
      <c r="D1638" s="3">
        <v>1615.41</v>
      </c>
      <c r="E1638" s="3">
        <v>1611.48</v>
      </c>
      <c r="F1638" s="3">
        <f t="shared" si="535"/>
        <v>1612.7860000000001</v>
      </c>
      <c r="G1638" s="3">
        <f t="shared" si="541"/>
        <v>1600.8930000000003</v>
      </c>
      <c r="H1638" s="4">
        <f t="shared" si="528"/>
        <v>8.2399881046797848E-4</v>
      </c>
      <c r="I1638" s="4">
        <f t="shared" si="531"/>
        <v>-1.610824742267985E-3</v>
      </c>
      <c r="J1638" s="4">
        <f t="shared" si="532"/>
        <v>2.4348235527359634E-3</v>
      </c>
      <c r="K1638" s="4">
        <f t="shared" si="536"/>
        <v>-1.2081185567009182E-3</v>
      </c>
      <c r="L1638" s="4">
        <f t="shared" si="542"/>
        <v>-9.1693100713717592E-3</v>
      </c>
      <c r="M1638" s="4">
        <f t="shared" si="537"/>
        <v>1.6269982502328416E-3</v>
      </c>
      <c r="N1638" s="4">
        <f t="shared" si="543"/>
        <v>9.0680638868430447E-3</v>
      </c>
      <c r="O1638" s="4">
        <f t="shared" si="545"/>
        <v>7.3622176413417036E-3</v>
      </c>
      <c r="P1638" s="4">
        <f t="shared" si="525"/>
        <v>0.13267516950756914</v>
      </c>
      <c r="Q1638" s="4"/>
      <c r="T1638" s="4">
        <f t="shared" si="529"/>
        <v>8.2399881046797848E-4</v>
      </c>
      <c r="U1638" s="4">
        <f t="shared" si="530"/>
        <v>8.2399881046797848E-4</v>
      </c>
      <c r="V1638" s="2">
        <f t="shared" si="538"/>
        <v>-6.7035091197461937E-3</v>
      </c>
      <c r="W1638" s="4">
        <f t="shared" si="539"/>
        <v>-1.6636474028548735E-2</v>
      </c>
      <c r="X1638" s="4">
        <f t="shared" si="540"/>
        <v>7.5783091950152133E-3</v>
      </c>
      <c r="Y1638" s="4">
        <f t="shared" si="533"/>
        <v>-1.3661882664472762E-2</v>
      </c>
      <c r="Z1638" s="4">
        <f t="shared" si="534"/>
        <v>-7.4427744957977198E-3</v>
      </c>
      <c r="AA1638" s="4">
        <f t="shared" si="544"/>
        <v>1.496916299559475E-2</v>
      </c>
    </row>
    <row r="1639" spans="1:27" x14ac:dyDescent="0.3">
      <c r="A1639" s="1">
        <f t="shared" si="526"/>
        <v>27</v>
      </c>
      <c r="B1639" s="1">
        <f t="shared" si="527"/>
        <v>5</v>
      </c>
      <c r="C1639" s="10">
        <v>41460</v>
      </c>
      <c r="D1639" s="3">
        <v>1631.89</v>
      </c>
      <c r="E1639" s="3">
        <v>1618.65</v>
      </c>
      <c r="F1639" s="3">
        <f t="shared" si="535"/>
        <v>1616.5239999999999</v>
      </c>
      <c r="G1639" s="3">
        <f t="shared" si="541"/>
        <v>1605.2629999999999</v>
      </c>
      <c r="H1639" s="4">
        <f t="shared" si="528"/>
        <v>1.020174444877772E-2</v>
      </c>
      <c r="I1639" s="4">
        <f t="shared" si="531"/>
        <v>2.0056827678422251E-3</v>
      </c>
      <c r="J1639" s="4">
        <f t="shared" si="532"/>
        <v>8.1960616809354948E-3</v>
      </c>
      <c r="K1639" s="4">
        <f t="shared" si="536"/>
        <v>-1.6884258485463076E-3</v>
      </c>
      <c r="L1639" s="4">
        <f t="shared" si="542"/>
        <v>-8.1128354755483807E-3</v>
      </c>
      <c r="M1639" s="4">
        <f t="shared" si="537"/>
        <v>9.505581111075502E-3</v>
      </c>
      <c r="N1639" s="4">
        <f t="shared" si="543"/>
        <v>1.6587313106948942E-2</v>
      </c>
      <c r="O1639" s="4">
        <f t="shared" si="545"/>
        <v>6.9005876621585811E-3</v>
      </c>
      <c r="P1639" s="4">
        <f t="shared" si="525"/>
        <v>0.14423043213036135</v>
      </c>
      <c r="Q1639" s="4"/>
      <c r="T1639" s="4">
        <f t="shared" si="529"/>
        <v>1.020174444877772E-2</v>
      </c>
      <c r="U1639" s="4">
        <f t="shared" si="530"/>
        <v>1.020174444877772E-2</v>
      </c>
      <c r="V1639" s="2">
        <f t="shared" si="538"/>
        <v>-1.3680737397936352E-3</v>
      </c>
      <c r="W1639" s="4">
        <f t="shared" si="539"/>
        <v>-1.1354393002395737E-2</v>
      </c>
      <c r="X1639" s="4">
        <f t="shared" si="540"/>
        <v>1.1585668237044417E-2</v>
      </c>
      <c r="Y1639" s="4">
        <f t="shared" si="533"/>
        <v>-1.4136201087342431E-2</v>
      </c>
      <c r="Z1639" s="4">
        <f t="shared" si="534"/>
        <v>-7.9200836147851096E-3</v>
      </c>
      <c r="AA1639" s="4">
        <f t="shared" si="544"/>
        <v>1.412921690186081E-2</v>
      </c>
    </row>
    <row r="1640" spans="1:27" x14ac:dyDescent="0.3">
      <c r="A1640" s="1">
        <f t="shared" si="526"/>
        <v>28</v>
      </c>
      <c r="B1640" s="1">
        <f t="shared" si="527"/>
        <v>1</v>
      </c>
      <c r="C1640" s="10">
        <v>41463</v>
      </c>
      <c r="D1640" s="3">
        <v>1640.46</v>
      </c>
      <c r="E1640" s="3">
        <v>1634.2</v>
      </c>
      <c r="F1640" s="3">
        <f t="shared" si="535"/>
        <v>1623.3600000000001</v>
      </c>
      <c r="G1640" s="3">
        <f t="shared" si="541"/>
        <v>1610.066</v>
      </c>
      <c r="H1640" s="4">
        <f t="shared" si="528"/>
        <v>5.2515794569486518E-3</v>
      </c>
      <c r="I1640" s="4">
        <f t="shared" si="531"/>
        <v>1.4155365864120409E-3</v>
      </c>
      <c r="J1640" s="4">
        <f t="shared" si="532"/>
        <v>3.8360428705366111E-3</v>
      </c>
      <c r="K1640" s="4">
        <f t="shared" si="536"/>
        <v>-7.8467298653708654E-3</v>
      </c>
      <c r="L1640" s="4">
        <f t="shared" si="542"/>
        <v>-1.5442898180092549E-2</v>
      </c>
      <c r="M1640" s="4">
        <f t="shared" si="537"/>
        <v>1.0533707865168482E-2</v>
      </c>
      <c r="N1640" s="4">
        <f t="shared" si="543"/>
        <v>1.887748700984929E-2</v>
      </c>
      <c r="O1640" s="4">
        <f t="shared" si="545"/>
        <v>8.1038245370201635E-3</v>
      </c>
      <c r="P1640" s="4">
        <f t="shared" ref="P1640:P1703" si="546">(D1640-1426.19)/1426.19</f>
        <v>0.15023944916175264</v>
      </c>
      <c r="Q1640" s="4"/>
      <c r="T1640" s="4">
        <f t="shared" si="529"/>
        <v>5.2515794569486518E-3</v>
      </c>
      <c r="U1640" s="4">
        <f t="shared" si="530"/>
        <v>5.2515794569486518E-3</v>
      </c>
      <c r="V1640" s="2">
        <f t="shared" si="538"/>
        <v>-1.5693459730741731E-2</v>
      </c>
      <c r="W1640" s="4">
        <f t="shared" si="539"/>
        <v>-2.5536525133434268E-2</v>
      </c>
      <c r="X1640" s="4">
        <f t="shared" si="540"/>
        <v>2.1278980003486356E-2</v>
      </c>
      <c r="Y1640" s="4">
        <f t="shared" si="533"/>
        <v>-2.0217718271039579E-2</v>
      </c>
      <c r="Z1640" s="4">
        <f t="shared" si="534"/>
        <v>-1.4039946283190042E-2</v>
      </c>
      <c r="AA1640" s="4">
        <f t="shared" si="544"/>
        <v>1.6651093581300395E-2</v>
      </c>
    </row>
    <row r="1641" spans="1:27" x14ac:dyDescent="0.3">
      <c r="A1641" s="1">
        <f t="shared" si="526"/>
        <v>28</v>
      </c>
      <c r="B1641" s="1">
        <f t="shared" si="527"/>
        <v>2</v>
      </c>
      <c r="C1641" s="10">
        <v>41464</v>
      </c>
      <c r="D1641" s="3">
        <v>1652.32</v>
      </c>
      <c r="E1641" s="3">
        <v>1642.89</v>
      </c>
      <c r="F1641" s="3">
        <f t="shared" si="535"/>
        <v>1630.8319999999999</v>
      </c>
      <c r="G1641" s="3">
        <f t="shared" si="541"/>
        <v>1617.989</v>
      </c>
      <c r="H1641" s="4">
        <f t="shared" si="528"/>
        <v>7.2296794801457514E-3</v>
      </c>
      <c r="I1641" s="4">
        <f t="shared" si="531"/>
        <v>1.4812918327786497E-3</v>
      </c>
      <c r="J1641" s="4">
        <f t="shared" si="532"/>
        <v>5.7483876473671015E-3</v>
      </c>
      <c r="K1641" s="4">
        <f t="shared" si="536"/>
        <v>-9.1437767455469811E-3</v>
      </c>
      <c r="L1641" s="4">
        <f t="shared" si="542"/>
        <v>-1.6023283442178213E-2</v>
      </c>
      <c r="M1641" s="4">
        <f t="shared" si="537"/>
        <v>1.317609661816794E-2</v>
      </c>
      <c r="N1641" s="4">
        <f t="shared" si="543"/>
        <v>2.1218314834031568E-2</v>
      </c>
      <c r="O1641" s="4">
        <f t="shared" si="545"/>
        <v>7.7727074658660838E-3</v>
      </c>
      <c r="P1641" s="4">
        <f t="shared" si="546"/>
        <v>0.15855531170461151</v>
      </c>
      <c r="Q1641" s="4"/>
      <c r="T1641" s="4">
        <f t="shared" si="529"/>
        <v>7.2296794801457514E-3</v>
      </c>
      <c r="U1641" s="4">
        <f t="shared" si="530"/>
        <v>7.2296794801457514E-3</v>
      </c>
      <c r="V1641" s="2">
        <f t="shared" si="538"/>
        <v>-1.5544420467429867E-2</v>
      </c>
      <c r="W1641" s="4">
        <f t="shared" si="539"/>
        <v>-2.5388976262755547E-2</v>
      </c>
      <c r="X1641" s="4">
        <f t="shared" si="540"/>
        <v>2.3133699905879958E-2</v>
      </c>
      <c r="Y1641" s="4">
        <f t="shared" si="533"/>
        <v>-2.1498592496849392E-2</v>
      </c>
      <c r="Z1641" s="4">
        <f t="shared" si="534"/>
        <v>-1.5328896740893142E-2</v>
      </c>
      <c r="AA1641" s="4">
        <f t="shared" si="544"/>
        <v>1.6002282658399872E-2</v>
      </c>
    </row>
    <row r="1642" spans="1:27" x14ac:dyDescent="0.3">
      <c r="A1642" s="1">
        <f t="shared" si="526"/>
        <v>28</v>
      </c>
      <c r="B1642" s="1">
        <f t="shared" si="527"/>
        <v>3</v>
      </c>
      <c r="C1642" s="10">
        <v>41465</v>
      </c>
      <c r="D1642" s="3">
        <v>1652.62</v>
      </c>
      <c r="E1642" s="3">
        <v>1651.56</v>
      </c>
      <c r="F1642" s="3">
        <f t="shared" si="535"/>
        <v>1638.5400000000002</v>
      </c>
      <c r="G1642" s="3">
        <f t="shared" si="541"/>
        <v>1624.4479999999999</v>
      </c>
      <c r="H1642" s="4">
        <f t="shared" si="528"/>
        <v>1.815628933862415E-4</v>
      </c>
      <c r="I1642" s="4">
        <f t="shared" si="531"/>
        <v>-4.5995932991187599E-4</v>
      </c>
      <c r="J1642" s="4">
        <f t="shared" si="532"/>
        <v>6.4152222329811747E-4</v>
      </c>
      <c r="K1642" s="4">
        <f t="shared" si="536"/>
        <v>-1.0470126851941486E-2</v>
      </c>
      <c r="L1642" s="4">
        <f t="shared" si="542"/>
        <v>-1.876284389356913E-2</v>
      </c>
      <c r="M1642" s="4">
        <f t="shared" si="537"/>
        <v>8.5930157335186805E-3</v>
      </c>
      <c r="N1642" s="4">
        <f t="shared" si="543"/>
        <v>1.7342506500669784E-2</v>
      </c>
      <c r="O1642" s="4">
        <f t="shared" si="545"/>
        <v>8.5270661132022651E-3</v>
      </c>
      <c r="P1642" s="4">
        <f t="shared" si="546"/>
        <v>0.1587656623591526</v>
      </c>
      <c r="Q1642" s="4"/>
      <c r="T1642" s="4">
        <f t="shared" si="529"/>
        <v>1.815628933862415E-4</v>
      </c>
      <c r="U1642" s="4">
        <f t="shared" si="530"/>
        <v>1.815628933862415E-4</v>
      </c>
      <c r="V1642" s="2">
        <f t="shared" si="538"/>
        <v>-2.3143216810303097E-2</v>
      </c>
      <c r="W1642" s="4">
        <f t="shared" si="539"/>
        <v>-3.291178464220014E-2</v>
      </c>
      <c r="X1642" s="4">
        <f t="shared" si="540"/>
        <v>2.3877379064234712E-2</v>
      </c>
      <c r="Y1642" s="4">
        <f t="shared" si="533"/>
        <v>-2.2808404571992066E-2</v>
      </c>
      <c r="Z1642" s="4">
        <f t="shared" si="534"/>
        <v>-1.6646967508296428E-2</v>
      </c>
      <c r="AA1642" s="4">
        <f t="shared" si="544"/>
        <v>1.7501720116545782E-2</v>
      </c>
    </row>
    <row r="1643" spans="1:27" x14ac:dyDescent="0.3">
      <c r="A1643" s="1">
        <f t="shared" si="526"/>
        <v>28</v>
      </c>
      <c r="B1643" s="1">
        <f t="shared" si="527"/>
        <v>4</v>
      </c>
      <c r="C1643" s="10">
        <v>41466</v>
      </c>
      <c r="D1643" s="3">
        <v>1675.02</v>
      </c>
      <c r="E1643" s="3">
        <v>1657.41</v>
      </c>
      <c r="F1643" s="3">
        <f t="shared" si="535"/>
        <v>1650.462</v>
      </c>
      <c r="G1643" s="3">
        <f t="shared" si="541"/>
        <v>1631.6239999999998</v>
      </c>
      <c r="H1643" s="4">
        <f t="shared" si="528"/>
        <v>1.3554235093366953E-2</v>
      </c>
      <c r="I1643" s="4">
        <f t="shared" si="531"/>
        <v>2.8984279507691976E-3</v>
      </c>
      <c r="J1643" s="4">
        <f t="shared" si="532"/>
        <v>1.0655807142597755E-2</v>
      </c>
      <c r="K1643" s="4">
        <f t="shared" si="536"/>
        <v>-5.0208154324647529E-3</v>
      </c>
      <c r="L1643" s="4">
        <f t="shared" si="542"/>
        <v>-1.5622331678049413E-2</v>
      </c>
      <c r="M1643" s="4">
        <f t="shared" si="537"/>
        <v>1.4879470112004998E-2</v>
      </c>
      <c r="N1643" s="4">
        <f t="shared" si="543"/>
        <v>2.6596813971846572E-2</v>
      </c>
      <c r="O1643" s="4">
        <f t="shared" si="545"/>
        <v>1.1246432878413508E-2</v>
      </c>
      <c r="P1643" s="4">
        <f t="shared" si="546"/>
        <v>0.17447184456488962</v>
      </c>
      <c r="Q1643" s="4"/>
      <c r="T1643" s="4">
        <f t="shared" si="529"/>
        <v>1.3554235093366953E-2</v>
      </c>
      <c r="U1643" s="4">
        <f t="shared" si="530"/>
        <v>1.3554235093366953E-2</v>
      </c>
      <c r="V1643" s="2">
        <f t="shared" si="538"/>
        <v>-2.2515762849293734E-2</v>
      </c>
      <c r="W1643" s="4">
        <f t="shared" si="539"/>
        <v>-3.229060522080078E-2</v>
      </c>
      <c r="X1643" s="4">
        <f t="shared" si="540"/>
        <v>3.6900848700948924E-2</v>
      </c>
      <c r="Y1643" s="4">
        <f t="shared" si="533"/>
        <v>-1.74270396789428E-2</v>
      </c>
      <c r="Z1643" s="4">
        <f t="shared" si="534"/>
        <v>-1.1231671765595454E-2</v>
      </c>
      <c r="AA1643" s="4">
        <f t="shared" si="544"/>
        <v>2.3360817864242329E-2</v>
      </c>
    </row>
    <row r="1644" spans="1:27" x14ac:dyDescent="0.3">
      <c r="A1644" s="1">
        <f t="shared" si="526"/>
        <v>28</v>
      </c>
      <c r="B1644" s="1">
        <f t="shared" si="527"/>
        <v>5</v>
      </c>
      <c r="C1644" s="10">
        <v>41467</v>
      </c>
      <c r="D1644" s="3">
        <v>1680.19</v>
      </c>
      <c r="E1644" s="3">
        <v>1675.26</v>
      </c>
      <c r="F1644" s="3">
        <f t="shared" si="535"/>
        <v>1660.1220000000001</v>
      </c>
      <c r="G1644" s="3">
        <f t="shared" si="541"/>
        <v>1638.3230000000001</v>
      </c>
      <c r="H1644" s="4">
        <f t="shared" si="528"/>
        <v>3.0865303100858933E-3</v>
      </c>
      <c r="I1644" s="4">
        <f t="shared" si="531"/>
        <v>1.432818712612441E-4</v>
      </c>
      <c r="J1644" s="4">
        <f t="shared" si="532"/>
        <v>2.9432484388246492E-3</v>
      </c>
      <c r="K1644" s="4">
        <f t="shared" si="536"/>
        <v>-1.1889410275698179E-2</v>
      </c>
      <c r="L1644" s="4">
        <f t="shared" si="542"/>
        <v>-2.4685609060720901E-2</v>
      </c>
      <c r="M1644" s="4">
        <f t="shared" si="537"/>
        <v>1.2088268211613353E-2</v>
      </c>
      <c r="N1644" s="4">
        <f t="shared" si="543"/>
        <v>2.5554789867443698E-2</v>
      </c>
      <c r="O1644" s="4">
        <f t="shared" si="545"/>
        <v>1.2974127926008355E-2</v>
      </c>
      <c r="P1644" s="4">
        <f t="shared" si="546"/>
        <v>0.17809688751148164</v>
      </c>
      <c r="Q1644" s="4"/>
      <c r="T1644" s="4">
        <f t="shared" si="529"/>
        <v>3.0865303100858933E-3</v>
      </c>
      <c r="U1644" s="4">
        <f t="shared" si="530"/>
        <v>3.0865303100858933E-3</v>
      </c>
      <c r="V1644" s="2">
        <f t="shared" si="538"/>
        <v>-2.5748946281238364E-2</v>
      </c>
      <c r="W1644" s="4">
        <f t="shared" si="539"/>
        <v>-3.549145681842597E-2</v>
      </c>
      <c r="X1644" s="4">
        <f t="shared" si="540"/>
        <v>2.9597583170434254E-2</v>
      </c>
      <c r="Y1644" s="4">
        <f t="shared" si="533"/>
        <v>-2.4209991194953765E-2</v>
      </c>
      <c r="Z1644" s="4">
        <f t="shared" si="534"/>
        <v>-1.8057391484963489E-2</v>
      </c>
      <c r="AA1644" s="4">
        <f t="shared" si="544"/>
        <v>2.6970215103518529E-2</v>
      </c>
    </row>
    <row r="1645" spans="1:27" x14ac:dyDescent="0.3">
      <c r="A1645" s="1">
        <f t="shared" si="526"/>
        <v>29</v>
      </c>
      <c r="B1645" s="1">
        <f t="shared" si="527"/>
        <v>1</v>
      </c>
      <c r="C1645" s="10">
        <v>41470</v>
      </c>
      <c r="D1645" s="3">
        <v>1682.5</v>
      </c>
      <c r="E1645" s="3">
        <v>1679.59</v>
      </c>
      <c r="F1645" s="3">
        <f t="shared" si="535"/>
        <v>1668.53</v>
      </c>
      <c r="G1645" s="3">
        <f t="shared" si="541"/>
        <v>1645.9450000000004</v>
      </c>
      <c r="H1645" s="4">
        <f t="shared" si="528"/>
        <v>1.3748445116325806E-3</v>
      </c>
      <c r="I1645" s="4">
        <f t="shared" si="531"/>
        <v>-3.5710247055400666E-4</v>
      </c>
      <c r="J1645" s="4">
        <f t="shared" si="532"/>
        <v>1.7319469821865871E-3</v>
      </c>
      <c r="K1645" s="4">
        <f t="shared" si="536"/>
        <v>-9.0183253084473447E-3</v>
      </c>
      <c r="L1645" s="4">
        <f t="shared" si="542"/>
        <v>-2.2799008842253783E-2</v>
      </c>
      <c r="M1645" s="4">
        <f t="shared" si="537"/>
        <v>8.3726393891629322E-3</v>
      </c>
      <c r="N1645" s="4">
        <f t="shared" si="543"/>
        <v>2.2209126064357921E-2</v>
      </c>
      <c r="O1645" s="4">
        <f t="shared" si="545"/>
        <v>1.3423476968796186E-2</v>
      </c>
      <c r="P1645" s="4">
        <f t="shared" si="546"/>
        <v>0.17971658755144823</v>
      </c>
      <c r="Q1645" s="4"/>
      <c r="T1645" s="4">
        <f t="shared" si="529"/>
        <v>1.3748445116325806E-3</v>
      </c>
      <c r="U1645" s="4">
        <f t="shared" si="530"/>
        <v>1.3748445116325806E-3</v>
      </c>
      <c r="V1645" s="2">
        <f t="shared" si="538"/>
        <v>-2.3646135258512439E-2</v>
      </c>
      <c r="W1645" s="4">
        <f t="shared" si="539"/>
        <v>-3.3409673905927362E-2</v>
      </c>
      <c r="X1645" s="4">
        <f t="shared" si="540"/>
        <v>2.5626958292186315E-2</v>
      </c>
      <c r="Y1645" s="4">
        <f t="shared" si="533"/>
        <v>-2.13747052921326E-2</v>
      </c>
      <c r="Z1645" s="4">
        <f t="shared" si="534"/>
        <v>-1.5204228396409624E-2</v>
      </c>
      <c r="AA1645" s="4">
        <f t="shared" si="544"/>
        <v>2.7825004928050366E-2</v>
      </c>
    </row>
    <row r="1646" spans="1:27" x14ac:dyDescent="0.3">
      <c r="A1646" s="1">
        <f t="shared" si="526"/>
        <v>29</v>
      </c>
      <c r="B1646" s="1">
        <f t="shared" si="527"/>
        <v>2</v>
      </c>
      <c r="C1646" s="10">
        <v>41471</v>
      </c>
      <c r="D1646" s="3">
        <v>1676.26</v>
      </c>
      <c r="E1646" s="3">
        <v>1682.7</v>
      </c>
      <c r="F1646" s="3">
        <f t="shared" si="535"/>
        <v>1673.318</v>
      </c>
      <c r="G1646" s="3">
        <f t="shared" si="541"/>
        <v>1652.075</v>
      </c>
      <c r="H1646" s="4">
        <f t="shared" si="528"/>
        <v>-3.7087667161961419E-3</v>
      </c>
      <c r="I1646" s="4">
        <f t="shared" si="531"/>
        <v>1.1887072808323654E-4</v>
      </c>
      <c r="J1646" s="4">
        <f t="shared" si="532"/>
        <v>-3.8276374442793785E-3</v>
      </c>
      <c r="K1646" s="4">
        <f t="shared" si="536"/>
        <v>-5.8945022288261623E-3</v>
      </c>
      <c r="L1646" s="4">
        <f t="shared" si="542"/>
        <v>-1.9680369820042953E-2</v>
      </c>
      <c r="M1646" s="4">
        <f t="shared" si="537"/>
        <v>1.7581834415215801E-3</v>
      </c>
      <c r="N1646" s="4">
        <f t="shared" si="543"/>
        <v>1.4639165897431984E-2</v>
      </c>
      <c r="O1646" s="4">
        <f t="shared" si="545"/>
        <v>1.2672855046353154E-2</v>
      </c>
      <c r="P1646" s="4">
        <f t="shared" si="546"/>
        <v>0.17534129393699291</v>
      </c>
      <c r="Q1646" s="4"/>
      <c r="T1646" s="4">
        <f t="shared" si="529"/>
        <v>-3.7087667161961419E-3</v>
      </c>
      <c r="U1646" s="4">
        <f t="shared" si="530"/>
        <v>-3.7087667161961419E-3</v>
      </c>
      <c r="V1646" s="2">
        <f t="shared" si="538"/>
        <v>-1.7937592867756352E-2</v>
      </c>
      <c r="W1646" s="4">
        <f t="shared" si="539"/>
        <v>-2.7758216939078841E-2</v>
      </c>
      <c r="X1646" s="4">
        <f t="shared" si="540"/>
        <v>1.4488718892224301E-2</v>
      </c>
      <c r="Y1646" s="4">
        <f t="shared" si="533"/>
        <v>-1.8289832624975404E-2</v>
      </c>
      <c r="Z1646" s="4">
        <f t="shared" si="534"/>
        <v>-1.2099904836636265E-2</v>
      </c>
      <c r="AA1646" s="4">
        <f t="shared" si="544"/>
        <v>2.6051733103103266E-2</v>
      </c>
    </row>
    <row r="1647" spans="1:27" x14ac:dyDescent="0.3">
      <c r="A1647" s="1">
        <f t="shared" si="526"/>
        <v>29</v>
      </c>
      <c r="B1647" s="1">
        <f t="shared" si="527"/>
        <v>3</v>
      </c>
      <c r="C1647" s="10">
        <v>41472</v>
      </c>
      <c r="D1647" s="3">
        <v>1680.91</v>
      </c>
      <c r="E1647" s="3">
        <v>1677.91</v>
      </c>
      <c r="F1647" s="3">
        <f t="shared" si="535"/>
        <v>1678.9760000000001</v>
      </c>
      <c r="G1647" s="3">
        <f t="shared" si="541"/>
        <v>1658.7580000000003</v>
      </c>
      <c r="H1647" s="4">
        <f t="shared" si="528"/>
        <v>2.7740326679632581E-3</v>
      </c>
      <c r="I1647" s="4">
        <f t="shared" si="531"/>
        <v>9.8433417250312649E-4</v>
      </c>
      <c r="J1647" s="4">
        <f t="shared" si="532"/>
        <v>1.7896984954601316E-3</v>
      </c>
      <c r="K1647" s="4">
        <f t="shared" si="536"/>
        <v>1.331833963704958E-3</v>
      </c>
      <c r="L1647" s="4">
        <f t="shared" si="542"/>
        <v>-1.1909449210345136E-2</v>
      </c>
      <c r="M1647" s="4">
        <f t="shared" si="537"/>
        <v>1.1518925821452891E-3</v>
      </c>
      <c r="N1647" s="4">
        <f t="shared" si="543"/>
        <v>1.3354570106067198E-2</v>
      </c>
      <c r="O1647" s="4">
        <f t="shared" si="545"/>
        <v>1.2028008638178038E-2</v>
      </c>
      <c r="P1647" s="4">
        <f t="shared" si="546"/>
        <v>0.17860172908238034</v>
      </c>
      <c r="Q1647" s="4"/>
      <c r="T1647" s="4">
        <f t="shared" si="529"/>
        <v>2.7740326679632581E-3</v>
      </c>
      <c r="U1647" s="4">
        <f t="shared" si="530"/>
        <v>2.7740326679632581E-3</v>
      </c>
      <c r="V1647" s="2">
        <f t="shared" si="538"/>
        <v>-1.4102824144225895E-2</v>
      </c>
      <c r="W1647" s="4">
        <f t="shared" si="539"/>
        <v>-2.3961795902783647E-2</v>
      </c>
      <c r="X1647" s="4">
        <f t="shared" si="540"/>
        <v>1.7118272803185362E-2</v>
      </c>
      <c r="Y1647" s="4">
        <f t="shared" si="533"/>
        <v>-1.1153600374994636E-2</v>
      </c>
      <c r="Z1647" s="4">
        <f t="shared" si="534"/>
        <v>-4.9186768600385719E-3</v>
      </c>
      <c r="AA1647" s="4">
        <f t="shared" si="544"/>
        <v>2.4678067059699438E-2</v>
      </c>
    </row>
    <row r="1648" spans="1:27" x14ac:dyDescent="0.3">
      <c r="A1648" s="1">
        <f t="shared" si="526"/>
        <v>29</v>
      </c>
      <c r="B1648" s="1">
        <f t="shared" si="527"/>
        <v>4</v>
      </c>
      <c r="C1648" s="10">
        <v>41473</v>
      </c>
      <c r="D1648" s="3">
        <v>1689.37</v>
      </c>
      <c r="E1648" s="3">
        <v>1681.05</v>
      </c>
      <c r="F1648" s="3">
        <f t="shared" si="535"/>
        <v>1681.846</v>
      </c>
      <c r="G1648" s="3">
        <f t="shared" si="541"/>
        <v>1666.154</v>
      </c>
      <c r="H1648" s="4">
        <f t="shared" si="528"/>
        <v>5.0329880838354277E-3</v>
      </c>
      <c r="I1648" s="4">
        <f t="shared" si="531"/>
        <v>8.3288218881363466E-5</v>
      </c>
      <c r="J1648" s="4">
        <f t="shared" si="532"/>
        <v>4.9496998649540642E-3</v>
      </c>
      <c r="K1648" s="4">
        <f t="shared" si="536"/>
        <v>-5.6219547744981214E-4</v>
      </c>
      <c r="L1648" s="4">
        <f t="shared" si="542"/>
        <v>-1.0313196753874763E-2</v>
      </c>
      <c r="M1648" s="4">
        <f t="shared" si="537"/>
        <v>4.4736557330456459E-3</v>
      </c>
      <c r="N1648" s="4">
        <f t="shared" si="543"/>
        <v>1.3933886063353024E-2</v>
      </c>
      <c r="O1648" s="4">
        <f t="shared" si="545"/>
        <v>9.2886697407909505E-3</v>
      </c>
      <c r="P1648" s="4">
        <f t="shared" si="546"/>
        <v>0.18453361754043979</v>
      </c>
      <c r="Q1648" s="4"/>
      <c r="T1648" s="4">
        <f t="shared" si="529"/>
        <v>5.0329880838354277E-3</v>
      </c>
      <c r="U1648" s="4">
        <f t="shared" si="530"/>
        <v>5.0329880838354277E-3</v>
      </c>
      <c r="V1648" s="2">
        <f t="shared" si="538"/>
        <v>-3.5040543515120382E-3</v>
      </c>
      <c r="W1648" s="4">
        <f t="shared" si="539"/>
        <v>-1.3469013807996888E-2</v>
      </c>
      <c r="X1648" s="4">
        <f t="shared" si="540"/>
        <v>8.5670618858281755E-3</v>
      </c>
      <c r="Y1648" s="4">
        <f t="shared" si="533"/>
        <v>-1.3024013488952902E-2</v>
      </c>
      <c r="Z1648" s="4">
        <f t="shared" si="534"/>
        <v>-6.8008833958178184E-3</v>
      </c>
      <c r="AA1648" s="4">
        <f t="shared" si="544"/>
        <v>1.901528178170719E-2</v>
      </c>
    </row>
    <row r="1649" spans="1:27" x14ac:dyDescent="0.3">
      <c r="A1649" s="1">
        <f t="shared" si="526"/>
        <v>29</v>
      </c>
      <c r="B1649" s="1">
        <f t="shared" si="527"/>
        <v>5</v>
      </c>
      <c r="C1649" s="10">
        <v>41474</v>
      </c>
      <c r="D1649" s="3">
        <v>1692.09</v>
      </c>
      <c r="E1649" s="3">
        <v>1686.15</v>
      </c>
      <c r="F1649" s="3">
        <f t="shared" si="535"/>
        <v>1684.2259999999999</v>
      </c>
      <c r="G1649" s="3">
        <f t="shared" si="541"/>
        <v>1672.1740000000002</v>
      </c>
      <c r="H1649" s="4">
        <f t="shared" si="528"/>
        <v>1.6100676583578656E-3</v>
      </c>
      <c r="I1649" s="4">
        <f t="shared" si="531"/>
        <v>-1.9060359779088064E-3</v>
      </c>
      <c r="J1649" s="4">
        <f t="shared" si="532"/>
        <v>3.5161036362666718E-3</v>
      </c>
      <c r="K1649" s="4">
        <f t="shared" si="536"/>
        <v>-4.2086695040162315E-3</v>
      </c>
      <c r="L1649" s="4">
        <f t="shared" si="542"/>
        <v>-1.1488832457595832E-2</v>
      </c>
      <c r="M1649" s="4">
        <f t="shared" si="537"/>
        <v>4.6692071016597734E-3</v>
      </c>
      <c r="N1649" s="4">
        <f t="shared" si="543"/>
        <v>1.1910243790418766E-2</v>
      </c>
      <c r="O1649" s="4">
        <f t="shared" si="545"/>
        <v>7.1225525829002479E-3</v>
      </c>
      <c r="P1649" s="4">
        <f t="shared" si="546"/>
        <v>0.1864407968082793</v>
      </c>
      <c r="Q1649" s="4"/>
      <c r="T1649" s="4">
        <f t="shared" si="529"/>
        <v>1.6100676583578656E-3</v>
      </c>
      <c r="U1649" s="4">
        <f t="shared" si="530"/>
        <v>1.6100676583578656E-3</v>
      </c>
      <c r="V1649" s="2">
        <f t="shared" si="538"/>
        <v>-5.4339783469576448E-3</v>
      </c>
      <c r="W1649" s="4">
        <f t="shared" si="539"/>
        <v>-1.5379638563488028E-2</v>
      </c>
      <c r="X1649" s="4">
        <f t="shared" si="540"/>
        <v>7.0825323326527733E-3</v>
      </c>
      <c r="Y1649" s="4">
        <f t="shared" si="533"/>
        <v>-1.6625020258330268E-2</v>
      </c>
      <c r="Z1649" s="4">
        <f t="shared" si="534"/>
        <v>-1.0424595412230817E-2</v>
      </c>
      <c r="AA1649" s="4">
        <f t="shared" si="544"/>
        <v>1.4519414838186478E-2</v>
      </c>
    </row>
    <row r="1650" spans="1:27" x14ac:dyDescent="0.3">
      <c r="A1650" s="1">
        <f t="shared" si="526"/>
        <v>30</v>
      </c>
      <c r="B1650" s="1">
        <f t="shared" si="527"/>
        <v>1</v>
      </c>
      <c r="C1650" s="10">
        <v>41477</v>
      </c>
      <c r="D1650" s="3">
        <v>1695.53</v>
      </c>
      <c r="E1650" s="3">
        <v>1694.41</v>
      </c>
      <c r="F1650" s="3">
        <f t="shared" si="535"/>
        <v>1686.8319999999999</v>
      </c>
      <c r="G1650" s="3">
        <f t="shared" si="541"/>
        <v>1677.6809999999998</v>
      </c>
      <c r="H1650" s="4">
        <f t="shared" si="528"/>
        <v>2.0329887890124373E-3</v>
      </c>
      <c r="I1650" s="4">
        <f t="shared" si="531"/>
        <v>1.3710854623573E-3</v>
      </c>
      <c r="J1650" s="4">
        <f t="shared" si="532"/>
        <v>6.6190332665513733E-4</v>
      </c>
      <c r="K1650" s="4">
        <f t="shared" si="536"/>
        <v>-4.3924968530042081E-3</v>
      </c>
      <c r="L1650" s="4">
        <f t="shared" si="542"/>
        <v>-9.687559303714486E-3</v>
      </c>
      <c r="M1650" s="4">
        <f t="shared" si="537"/>
        <v>5.1564115454295944E-3</v>
      </c>
      <c r="N1650" s="4">
        <f t="shared" si="543"/>
        <v>1.0639090506478981E-2</v>
      </c>
      <c r="O1650" s="4">
        <f t="shared" si="545"/>
        <v>5.3971324600567772E-3</v>
      </c>
      <c r="P1650" s="4">
        <f t="shared" si="546"/>
        <v>0.1888528176470175</v>
      </c>
      <c r="Q1650" s="4"/>
      <c r="T1650" s="4">
        <f t="shared" si="529"/>
        <v>2.0329887890124373E-3</v>
      </c>
      <c r="U1650" s="4">
        <f t="shared" si="530"/>
        <v>2.0329887890124373E-3</v>
      </c>
      <c r="V1650" s="2">
        <f t="shared" si="538"/>
        <v>-5.6675472344851156E-3</v>
      </c>
      <c r="W1650" s="4">
        <f t="shared" si="539"/>
        <v>-1.561087176214029E-2</v>
      </c>
      <c r="X1650" s="4">
        <f t="shared" si="540"/>
        <v>7.7444279346210836E-3</v>
      </c>
      <c r="Y1650" s="4">
        <f t="shared" si="533"/>
        <v>-1.6806555495734836E-2</v>
      </c>
      <c r="Z1650" s="4">
        <f t="shared" si="534"/>
        <v>-1.060727527464592E-2</v>
      </c>
      <c r="AA1650" s="4">
        <f t="shared" si="544"/>
        <v>1.0968936728737217E-2</v>
      </c>
    </row>
    <row r="1651" spans="1:27" x14ac:dyDescent="0.3">
      <c r="A1651" s="1">
        <f t="shared" si="526"/>
        <v>30</v>
      </c>
      <c r="B1651" s="1">
        <f t="shared" si="527"/>
        <v>2</v>
      </c>
      <c r="C1651" s="10">
        <v>41478</v>
      </c>
      <c r="D1651" s="3">
        <v>1692.39</v>
      </c>
      <c r="E1651" s="3">
        <v>1696.63</v>
      </c>
      <c r="F1651" s="3">
        <f t="shared" si="535"/>
        <v>1690.0579999999998</v>
      </c>
      <c r="G1651" s="3">
        <f t="shared" si="541"/>
        <v>1681.6880000000001</v>
      </c>
      <c r="H1651" s="4">
        <f t="shared" si="528"/>
        <v>-1.8519283056034825E-3</v>
      </c>
      <c r="I1651" s="4">
        <f t="shared" si="531"/>
        <v>6.4876469304591278E-4</v>
      </c>
      <c r="J1651" s="4">
        <f t="shared" si="532"/>
        <v>-2.5006929986493955E-3</v>
      </c>
      <c r="K1651" s="4">
        <f t="shared" si="536"/>
        <v>-3.5711547421750506E-3</v>
      </c>
      <c r="L1651" s="4">
        <f t="shared" si="542"/>
        <v>-8.8651401692162093E-3</v>
      </c>
      <c r="M1651" s="4">
        <f t="shared" si="537"/>
        <v>1.379834301544879E-3</v>
      </c>
      <c r="N1651" s="4">
        <f t="shared" si="543"/>
        <v>6.3638439472720248E-3</v>
      </c>
      <c r="O1651" s="4">
        <f t="shared" si="545"/>
        <v>4.9456685515747922E-3</v>
      </c>
      <c r="P1651" s="4">
        <f t="shared" si="546"/>
        <v>0.18665114746282055</v>
      </c>
      <c r="Q1651" s="4"/>
      <c r="T1651" s="4">
        <f t="shared" si="529"/>
        <v>-1.8519283056034825E-3</v>
      </c>
      <c r="U1651" s="4">
        <f t="shared" si="530"/>
        <v>-1.8519283056034825E-3</v>
      </c>
      <c r="V1651" s="2">
        <f t="shared" si="538"/>
        <v>-1.1365177849993796E-2</v>
      </c>
      <c r="W1651" s="4">
        <f t="shared" si="539"/>
        <v>-2.125152607149387E-2</v>
      </c>
      <c r="X1651" s="4">
        <f t="shared" si="540"/>
        <v>9.6226122439240381E-3</v>
      </c>
      <c r="Y1651" s="4">
        <f t="shared" si="533"/>
        <v>-1.5995454558357453E-2</v>
      </c>
      <c r="Z1651" s="4">
        <f t="shared" si="534"/>
        <v>-9.791060143285053E-3</v>
      </c>
      <c r="AA1651" s="4">
        <f t="shared" si="544"/>
        <v>1.0004075734558393E-2</v>
      </c>
    </row>
    <row r="1652" spans="1:27" x14ac:dyDescent="0.3">
      <c r="A1652" s="1">
        <f t="shared" si="526"/>
        <v>30</v>
      </c>
      <c r="B1652" s="1">
        <f t="shared" si="527"/>
        <v>3</v>
      </c>
      <c r="C1652" s="10">
        <v>41479</v>
      </c>
      <c r="D1652" s="3">
        <v>1685.94</v>
      </c>
      <c r="E1652" s="3">
        <v>1696.06</v>
      </c>
      <c r="F1652" s="3">
        <f t="shared" si="535"/>
        <v>1691.0639999999999</v>
      </c>
      <c r="G1652" s="3">
        <f t="shared" si="541"/>
        <v>1685.02</v>
      </c>
      <c r="H1652" s="4">
        <f t="shared" si="528"/>
        <v>-3.8111782745112207E-3</v>
      </c>
      <c r="I1652" s="4">
        <f t="shared" si="531"/>
        <v>2.1685308941791462E-3</v>
      </c>
      <c r="J1652" s="4">
        <f t="shared" si="532"/>
        <v>-5.9797091686903669E-3</v>
      </c>
      <c r="K1652" s="4">
        <f t="shared" si="536"/>
        <v>-2.658961586872574E-5</v>
      </c>
      <c r="L1652" s="4">
        <f t="shared" si="542"/>
        <v>-4.415189301651746E-3</v>
      </c>
      <c r="M1652" s="4">
        <f t="shared" si="537"/>
        <v>-3.0300449894266547E-3</v>
      </c>
      <c r="N1652" s="4">
        <f t="shared" si="543"/>
        <v>5.4598758471713848E-4</v>
      </c>
      <c r="O1652" s="4">
        <f t="shared" si="545"/>
        <v>3.5849437109267642E-3</v>
      </c>
      <c r="P1652" s="4">
        <f t="shared" si="546"/>
        <v>0.18212860839018644</v>
      </c>
      <c r="Q1652" s="4"/>
      <c r="T1652" s="4">
        <f t="shared" si="529"/>
        <v>-3.8111782745112207E-3</v>
      </c>
      <c r="U1652" s="4">
        <f t="shared" si="530"/>
        <v>-3.8111782745112207E-3</v>
      </c>
      <c r="V1652" s="2">
        <f t="shared" si="538"/>
        <v>-6.7833064482772983E-3</v>
      </c>
      <c r="W1652" s="4">
        <f t="shared" si="539"/>
        <v>-1.6715473383794491E-2</v>
      </c>
      <c r="X1652" s="4">
        <f t="shared" si="540"/>
        <v>2.992426721240264E-3</v>
      </c>
      <c r="Y1652" s="4">
        <f t="shared" si="533"/>
        <v>-1.2495086004698241E-2</v>
      </c>
      <c r="Z1652" s="4">
        <f t="shared" si="534"/>
        <v>-6.2686208916748407E-3</v>
      </c>
      <c r="AA1652" s="4">
        <f t="shared" si="544"/>
        <v>7.1996264389721691E-3</v>
      </c>
    </row>
    <row r="1653" spans="1:27" x14ac:dyDescent="0.3">
      <c r="A1653" s="1">
        <f t="shared" si="526"/>
        <v>30</v>
      </c>
      <c r="B1653" s="1">
        <f t="shared" si="527"/>
        <v>4</v>
      </c>
      <c r="C1653" s="10">
        <v>41480</v>
      </c>
      <c r="D1653" s="3">
        <v>1690.25</v>
      </c>
      <c r="E1653" s="3">
        <v>1685.21</v>
      </c>
      <c r="F1653" s="3">
        <f t="shared" si="535"/>
        <v>1691.2400000000002</v>
      </c>
      <c r="G1653" s="3">
        <f t="shared" si="541"/>
        <v>1686.5430000000001</v>
      </c>
      <c r="H1653" s="4">
        <f t="shared" si="528"/>
        <v>2.5564373583875735E-3</v>
      </c>
      <c r="I1653" s="4">
        <f t="shared" si="531"/>
        <v>-4.3299287044617135E-4</v>
      </c>
      <c r="J1653" s="4">
        <f t="shared" si="532"/>
        <v>2.9894302288337449E-3</v>
      </c>
      <c r="K1653" s="4">
        <f t="shared" si="536"/>
        <v>3.2904492449316865E-3</v>
      </c>
      <c r="L1653" s="4">
        <f t="shared" si="542"/>
        <v>1.1335581996453793E-4</v>
      </c>
      <c r="M1653" s="4">
        <f t="shared" si="537"/>
        <v>-5.8536931482240033E-4</v>
      </c>
      <c r="N1653" s="4">
        <f t="shared" si="543"/>
        <v>2.1979872437286685E-3</v>
      </c>
      <c r="O1653" s="4">
        <f t="shared" si="545"/>
        <v>2.7788788640734307E-3</v>
      </c>
      <c r="P1653" s="4">
        <f t="shared" si="546"/>
        <v>0.18515064612709381</v>
      </c>
      <c r="Q1653" s="4"/>
      <c r="T1653" s="4">
        <f t="shared" si="529"/>
        <v>2.5564373583875735E-3</v>
      </c>
      <c r="U1653" s="4">
        <f t="shared" si="530"/>
        <v>2.5564373583875735E-3</v>
      </c>
      <c r="V1653" s="2">
        <f t="shared" si="538"/>
        <v>2.0344733501784381E-3</v>
      </c>
      <c r="W1653" s="4">
        <f t="shared" si="539"/>
        <v>-7.9858713833233941E-3</v>
      </c>
      <c r="X1653" s="4">
        <f t="shared" si="540"/>
        <v>5.2090424240995711E-4</v>
      </c>
      <c r="Y1653" s="4">
        <f t="shared" si="533"/>
        <v>-9.2194067306908909E-3</v>
      </c>
      <c r="Z1653" s="4">
        <f t="shared" si="534"/>
        <v>-2.9722876417408702E-3</v>
      </c>
      <c r="AA1653" s="4">
        <f t="shared" si="544"/>
        <v>5.5855292339490256E-3</v>
      </c>
    </row>
    <row r="1654" spans="1:27" x14ac:dyDescent="0.3">
      <c r="A1654" s="1">
        <f t="shared" si="526"/>
        <v>30</v>
      </c>
      <c r="B1654" s="1">
        <f t="shared" si="527"/>
        <v>5</v>
      </c>
      <c r="C1654" s="10">
        <v>41481</v>
      </c>
      <c r="D1654" s="3">
        <v>1691.65</v>
      </c>
      <c r="E1654" s="3">
        <v>1687.31</v>
      </c>
      <c r="F1654" s="3">
        <f t="shared" si="535"/>
        <v>1691.152</v>
      </c>
      <c r="G1654" s="3">
        <f t="shared" si="541"/>
        <v>1687.6889999999999</v>
      </c>
      <c r="H1654" s="4">
        <f t="shared" si="528"/>
        <v>8.2827984026037031E-4</v>
      </c>
      <c r="I1654" s="4">
        <f t="shared" si="531"/>
        <v>-1.739387664546697E-3</v>
      </c>
      <c r="J1654" s="4">
        <f t="shared" si="532"/>
        <v>2.5676675048070673E-3</v>
      </c>
      <c r="K1654" s="4">
        <f t="shared" si="536"/>
        <v>4.5999112557322617E-4</v>
      </c>
      <c r="L1654" s="4">
        <f t="shared" si="542"/>
        <v>-1.7755427369390243E-3</v>
      </c>
      <c r="M1654" s="4">
        <f t="shared" si="537"/>
        <v>2.9447382612565119E-4</v>
      </c>
      <c r="N1654" s="4">
        <f t="shared" si="543"/>
        <v>2.3469963956630874E-3</v>
      </c>
      <c r="O1654" s="4">
        <f t="shared" si="545"/>
        <v>2.0471137646677459E-3</v>
      </c>
      <c r="P1654" s="4">
        <f t="shared" si="546"/>
        <v>0.18613228251495245</v>
      </c>
      <c r="Q1654" s="4"/>
      <c r="T1654" s="4">
        <f t="shared" si="529"/>
        <v>8.2827984026037031E-4</v>
      </c>
      <c r="U1654" s="4">
        <f t="shared" si="530"/>
        <v>8.2827984026037031E-4</v>
      </c>
      <c r="V1654" s="2">
        <f t="shared" si="538"/>
        <v>1.088596361484939E-3</v>
      </c>
      <c r="W1654" s="4">
        <f t="shared" si="539"/>
        <v>-8.9222896021299552E-3</v>
      </c>
      <c r="X1654" s="4">
        <f t="shared" si="540"/>
        <v>-2.6003344975729852E-4</v>
      </c>
      <c r="Y1654" s="4">
        <f t="shared" si="533"/>
        <v>-1.2014572354795491E-2</v>
      </c>
      <c r="Z1654" s="4">
        <f t="shared" si="534"/>
        <v>-5.7850774832007073E-3</v>
      </c>
      <c r="AA1654" s="4">
        <f t="shared" si="544"/>
        <v>4.112274718476118E-3</v>
      </c>
    </row>
    <row r="1655" spans="1:27" x14ac:dyDescent="0.3">
      <c r="A1655" s="1">
        <f t="shared" si="526"/>
        <v>31</v>
      </c>
      <c r="B1655" s="1">
        <f t="shared" si="527"/>
        <v>1</v>
      </c>
      <c r="C1655" s="10">
        <v>41484</v>
      </c>
      <c r="D1655" s="3">
        <v>1685.33</v>
      </c>
      <c r="E1655" s="3">
        <v>1690.32</v>
      </c>
      <c r="F1655" s="3">
        <f t="shared" si="535"/>
        <v>1689.1119999999999</v>
      </c>
      <c r="G1655" s="3">
        <f t="shared" si="541"/>
        <v>1687.9720000000002</v>
      </c>
      <c r="H1655" s="4">
        <f t="shared" si="528"/>
        <v>-3.7359973989892492E-3</v>
      </c>
      <c r="I1655" s="4">
        <f t="shared" si="531"/>
        <v>-7.8621464250888456E-4</v>
      </c>
      <c r="J1655" s="4">
        <f t="shared" si="532"/>
        <v>-2.9497827564803646E-3</v>
      </c>
      <c r="K1655" s="4">
        <f t="shared" si="536"/>
        <v>-9.4138858510933114E-4</v>
      </c>
      <c r="L1655" s="4">
        <f t="shared" si="542"/>
        <v>-2.0006765255487988E-3</v>
      </c>
      <c r="M1655" s="4">
        <f t="shared" si="537"/>
        <v>-2.2390463154603872E-3</v>
      </c>
      <c r="N1655" s="4">
        <f t="shared" si="543"/>
        <v>-1.5651918396752315E-3</v>
      </c>
      <c r="O1655" s="4">
        <f t="shared" si="545"/>
        <v>6.7642538849937127E-4</v>
      </c>
      <c r="P1655" s="4">
        <f t="shared" si="546"/>
        <v>0.18170089539261941</v>
      </c>
      <c r="Q1655" s="4"/>
      <c r="T1655" s="4">
        <f t="shared" si="529"/>
        <v>-3.7359973989892492E-3</v>
      </c>
      <c r="U1655" s="4">
        <f t="shared" si="530"/>
        <v>-3.7359973989892492E-3</v>
      </c>
      <c r="V1655" s="2">
        <f t="shared" si="538"/>
        <v>2.2936186563413717E-3</v>
      </c>
      <c r="W1655" s="4">
        <f t="shared" si="539"/>
        <v>-7.7293175302220888E-3</v>
      </c>
      <c r="X1655" s="4">
        <f t="shared" si="540"/>
        <v>-6.0158180627886537E-3</v>
      </c>
      <c r="Y1655" s="4">
        <f t="shared" si="533"/>
        <v>-1.339847850300079E-2</v>
      </c>
      <c r="Z1655" s="4">
        <f t="shared" si="534"/>
        <v>-7.1777095053021621E-3</v>
      </c>
      <c r="AA1655" s="4">
        <f t="shared" si="544"/>
        <v>1.3516461627476671E-3</v>
      </c>
    </row>
    <row r="1656" spans="1:27" x14ac:dyDescent="0.3">
      <c r="A1656" s="1">
        <f t="shared" si="526"/>
        <v>31</v>
      </c>
      <c r="B1656" s="1">
        <f t="shared" si="527"/>
        <v>2</v>
      </c>
      <c r="C1656" s="10">
        <v>41485</v>
      </c>
      <c r="D1656" s="3">
        <v>1685.96</v>
      </c>
      <c r="E1656" s="3">
        <v>1687.92</v>
      </c>
      <c r="F1656" s="3">
        <f t="shared" si="535"/>
        <v>1687.8260000000002</v>
      </c>
      <c r="G1656" s="3">
        <f t="shared" si="541"/>
        <v>1688.9419999999998</v>
      </c>
      <c r="H1656" s="4">
        <f t="shared" si="528"/>
        <v>3.7381403048667572E-4</v>
      </c>
      <c r="I1656" s="4">
        <f t="shared" si="531"/>
        <v>1.5367910142228202E-3</v>
      </c>
      <c r="J1656" s="4">
        <f t="shared" si="532"/>
        <v>-1.1629769837361444E-3</v>
      </c>
      <c r="K1656" s="4">
        <f t="shared" si="536"/>
        <v>1.7578159766930459E-3</v>
      </c>
      <c r="L1656" s="4">
        <f t="shared" si="542"/>
        <v>2.3397989315643731E-3</v>
      </c>
      <c r="M1656" s="4">
        <f t="shared" si="537"/>
        <v>-1.1055641991533562E-3</v>
      </c>
      <c r="N1656" s="4">
        <f t="shared" si="543"/>
        <v>-1.7656023711884387E-3</v>
      </c>
      <c r="O1656" s="4">
        <f t="shared" si="545"/>
        <v>-6.6193741251247397E-4</v>
      </c>
      <c r="P1656" s="4">
        <f t="shared" si="546"/>
        <v>0.18214263176715584</v>
      </c>
      <c r="Q1656" s="4"/>
      <c r="T1656" s="4">
        <f t="shared" si="529"/>
        <v>3.7381403048667572E-4</v>
      </c>
      <c r="U1656" s="4">
        <f t="shared" si="530"/>
        <v>3.7381403048667572E-4</v>
      </c>
      <c r="V1656" s="2">
        <f t="shared" si="538"/>
        <v>4.1890905638659335E-3</v>
      </c>
      <c r="W1656" s="4">
        <f t="shared" si="539"/>
        <v>-5.8528003417727273E-3</v>
      </c>
      <c r="X1656" s="4">
        <f t="shared" si="540"/>
        <v>-3.7993606674584838E-3</v>
      </c>
      <c r="Y1656" s="4">
        <f t="shared" si="533"/>
        <v>-1.0732929858427786E-2</v>
      </c>
      <c r="Z1656" s="4">
        <f t="shared" si="534"/>
        <v>-4.4953539108019119E-3</v>
      </c>
      <c r="AA1656" s="4">
        <f t="shared" si="544"/>
        <v>-1.3206647345827874E-3</v>
      </c>
    </row>
    <row r="1657" spans="1:27" x14ac:dyDescent="0.3">
      <c r="A1657" s="1">
        <f t="shared" si="526"/>
        <v>31</v>
      </c>
      <c r="B1657" s="1">
        <f t="shared" si="527"/>
        <v>3</v>
      </c>
      <c r="C1657" s="10">
        <v>41486</v>
      </c>
      <c r="D1657" s="3">
        <v>1685.73</v>
      </c>
      <c r="E1657" s="3">
        <v>1687.76</v>
      </c>
      <c r="F1657" s="3">
        <f t="shared" si="535"/>
        <v>1687.7840000000001</v>
      </c>
      <c r="G1657" s="3">
        <f t="shared" si="541"/>
        <v>1689.4239999999998</v>
      </c>
      <c r="H1657" s="4">
        <f t="shared" si="528"/>
        <v>-1.3642079290138449E-4</v>
      </c>
      <c r="I1657" s="4">
        <f t="shared" si="531"/>
        <v>1.0676409879237672E-3</v>
      </c>
      <c r="J1657" s="4">
        <f t="shared" si="532"/>
        <v>-1.2040617808251517E-3</v>
      </c>
      <c r="K1657" s="4">
        <f t="shared" si="536"/>
        <v>1.3864504495954017E-3</v>
      </c>
      <c r="L1657" s="4">
        <f t="shared" si="542"/>
        <v>2.2980642746234666E-3</v>
      </c>
      <c r="M1657" s="4">
        <f t="shared" si="537"/>
        <v>-1.2169803718959816E-3</v>
      </c>
      <c r="N1657" s="4">
        <f t="shared" si="543"/>
        <v>-2.1865440528841388E-3</v>
      </c>
      <c r="O1657" s="4">
        <f t="shared" si="545"/>
        <v>-9.7287228678355681E-4</v>
      </c>
      <c r="P1657" s="4">
        <f t="shared" si="546"/>
        <v>0.18198136293200762</v>
      </c>
      <c r="Q1657" s="4"/>
      <c r="T1657" s="4">
        <f t="shared" si="529"/>
        <v>-1.3642079290138449E-4</v>
      </c>
      <c r="U1657" s="4">
        <f t="shared" si="530"/>
        <v>-1.3642079290138449E-4</v>
      </c>
      <c r="V1657" s="2">
        <f t="shared" si="538"/>
        <v>-1.1862677643586924E-5</v>
      </c>
      <c r="W1657" s="4">
        <f t="shared" si="539"/>
        <v>-1.0011744050867181E-2</v>
      </c>
      <c r="X1657" s="4">
        <f t="shared" si="540"/>
        <v>-1.2455959286809516E-4</v>
      </c>
      <c r="Y1657" s="4">
        <f t="shared" si="533"/>
        <v>-1.109966489266887E-2</v>
      </c>
      <c r="Z1657" s="4">
        <f t="shared" si="534"/>
        <v>-4.8644013010262525E-3</v>
      </c>
      <c r="AA1657" s="4">
        <f t="shared" si="544"/>
        <v>-1.9396072531848267E-3</v>
      </c>
    </row>
    <row r="1658" spans="1:27" x14ac:dyDescent="0.3">
      <c r="A1658" s="1">
        <f t="shared" si="526"/>
        <v>31</v>
      </c>
      <c r="B1658" s="1">
        <f t="shared" si="527"/>
        <v>4</v>
      </c>
      <c r="C1658" s="10">
        <v>41487</v>
      </c>
      <c r="D1658" s="3">
        <v>1706.87</v>
      </c>
      <c r="E1658" s="3">
        <v>1689.42</v>
      </c>
      <c r="F1658" s="3">
        <f t="shared" si="535"/>
        <v>1691.1080000000002</v>
      </c>
      <c r="G1658" s="3">
        <f t="shared" si="541"/>
        <v>1691.1739999999998</v>
      </c>
      <c r="H1658" s="4">
        <f t="shared" si="528"/>
        <v>1.2540561062566289E-2</v>
      </c>
      <c r="I1658" s="4">
        <f t="shared" si="531"/>
        <v>2.1889626452635089E-3</v>
      </c>
      <c r="J1658" s="4">
        <f t="shared" si="532"/>
        <v>1.0351598417302781E-2</v>
      </c>
      <c r="K1658" s="4">
        <f t="shared" si="536"/>
        <v>8.5274628795833256E-4</v>
      </c>
      <c r="L1658" s="4">
        <f t="shared" si="542"/>
        <v>2.1948947933535133E-3</v>
      </c>
      <c r="M1658" s="4">
        <f t="shared" si="537"/>
        <v>9.3205164897804966E-3</v>
      </c>
      <c r="N1658" s="4">
        <f t="shared" si="543"/>
        <v>9.2811266019937281E-3</v>
      </c>
      <c r="O1658" s="4">
        <f t="shared" si="545"/>
        <v>-3.866726815725637E-5</v>
      </c>
      <c r="P1658" s="4">
        <f t="shared" si="546"/>
        <v>0.19680407238867179</v>
      </c>
      <c r="Q1658" s="4"/>
      <c r="T1658" s="4">
        <f t="shared" si="529"/>
        <v>1.2540561062566289E-2</v>
      </c>
      <c r="U1658" s="4">
        <f t="shared" si="530"/>
        <v>1.2540561062566289E-2</v>
      </c>
      <c r="V1658" s="2">
        <f t="shared" si="538"/>
        <v>2.6813309367454941E-3</v>
      </c>
      <c r="W1658" s="4">
        <f t="shared" si="539"/>
        <v>-7.345482372621912E-3</v>
      </c>
      <c r="X1658" s="4">
        <f t="shared" si="540"/>
        <v>9.8328649608045507E-3</v>
      </c>
      <c r="Y1658" s="4">
        <f t="shared" si="533"/>
        <v>-1.162671438894883E-2</v>
      </c>
      <c r="Z1658" s="4">
        <f t="shared" si="534"/>
        <v>-5.3947739760115201E-3</v>
      </c>
      <c r="AA1658" s="4">
        <f t="shared" si="544"/>
        <v>-7.8049241976337972E-5</v>
      </c>
    </row>
    <row r="1659" spans="1:27" x14ac:dyDescent="0.3">
      <c r="A1659" s="1">
        <f t="shared" si="526"/>
        <v>31</v>
      </c>
      <c r="B1659" s="1">
        <f t="shared" si="527"/>
        <v>5</v>
      </c>
      <c r="C1659" s="10">
        <v>41488</v>
      </c>
      <c r="D1659" s="3">
        <v>1709.67</v>
      </c>
      <c r="E1659" s="3">
        <v>1706.1</v>
      </c>
      <c r="F1659" s="3">
        <f t="shared" si="535"/>
        <v>1694.7120000000002</v>
      </c>
      <c r="G1659" s="3">
        <f t="shared" si="541"/>
        <v>1692.932</v>
      </c>
      <c r="H1659" s="4">
        <f t="shared" si="528"/>
        <v>1.6404295581972745E-3</v>
      </c>
      <c r="I1659" s="4">
        <f t="shared" si="531"/>
        <v>-4.5111812850421055E-4</v>
      </c>
      <c r="J1659" s="4">
        <f t="shared" si="532"/>
        <v>2.0915476867014852E-3</v>
      </c>
      <c r="K1659" s="4">
        <f t="shared" si="536"/>
        <v>-9.3138317505139876E-3</v>
      </c>
      <c r="L1659" s="4">
        <f t="shared" si="542"/>
        <v>-9.2554077216061049E-3</v>
      </c>
      <c r="M1659" s="4">
        <f t="shared" si="537"/>
        <v>8.8262784473113164E-3</v>
      </c>
      <c r="N1659" s="4">
        <f t="shared" si="543"/>
        <v>9.8869889635260343E-3</v>
      </c>
      <c r="O1659" s="4">
        <f t="shared" si="545"/>
        <v>1.0411365936117496E-3</v>
      </c>
      <c r="P1659" s="4">
        <f t="shared" si="546"/>
        <v>0.19876734516438904</v>
      </c>
      <c r="Q1659" s="4"/>
      <c r="T1659" s="4">
        <f t="shared" si="529"/>
        <v>1.6404295581972745E-3</v>
      </c>
      <c r="U1659" s="4">
        <f t="shared" si="530"/>
        <v>1.6404295581972745E-3</v>
      </c>
      <c r="V1659" s="2">
        <f t="shared" si="538"/>
        <v>-8.9169063842002034E-3</v>
      </c>
      <c r="W1659" s="4">
        <f t="shared" si="539"/>
        <v>-1.8827737320358227E-2</v>
      </c>
      <c r="X1659" s="4">
        <f t="shared" si="540"/>
        <v>1.0652321697750705E-2</v>
      </c>
      <c r="Y1659" s="4">
        <f t="shared" si="533"/>
        <v>-2.1666527115220859E-2</v>
      </c>
      <c r="Z1659" s="4">
        <f t="shared" si="534"/>
        <v>-1.5497890228975249E-2</v>
      </c>
      <c r="AA1659" s="4">
        <f t="shared" si="544"/>
        <v>2.1050739377656016E-3</v>
      </c>
    </row>
    <row r="1660" spans="1:27" x14ac:dyDescent="0.3">
      <c r="A1660" s="1">
        <f t="shared" si="526"/>
        <v>32</v>
      </c>
      <c r="B1660" s="1">
        <f t="shared" si="527"/>
        <v>1</v>
      </c>
      <c r="C1660" s="10">
        <v>41491</v>
      </c>
      <c r="D1660" s="3">
        <v>1707.14</v>
      </c>
      <c r="E1660" s="3">
        <v>1708.01</v>
      </c>
      <c r="F1660" s="3">
        <f t="shared" si="535"/>
        <v>1699.0739999999998</v>
      </c>
      <c r="G1660" s="3">
        <f t="shared" si="541"/>
        <v>1694.0930000000001</v>
      </c>
      <c r="H1660" s="4">
        <f t="shared" si="528"/>
        <v>-1.479817742605282E-3</v>
      </c>
      <c r="I1660" s="4">
        <f t="shared" si="531"/>
        <v>-9.7094760977269403E-4</v>
      </c>
      <c r="J1660" s="4">
        <f t="shared" si="532"/>
        <v>-5.0887013283258794E-4</v>
      </c>
      <c r="K1660" s="4">
        <f t="shared" si="536"/>
        <v>-7.3771546555769134E-3</v>
      </c>
      <c r="L1660" s="4">
        <f t="shared" si="542"/>
        <v>-9.959036929154088E-3</v>
      </c>
      <c r="M1660" s="4">
        <f t="shared" si="537"/>
        <v>4.7472917601000661E-3</v>
      </c>
      <c r="N1660" s="4">
        <f t="shared" si="543"/>
        <v>7.7014662123035893E-3</v>
      </c>
      <c r="O1660" s="4">
        <f t="shared" si="545"/>
        <v>2.9177454690299371E-3</v>
      </c>
      <c r="P1660" s="4">
        <f t="shared" si="546"/>
        <v>0.19699338797775895</v>
      </c>
      <c r="Q1660" s="4"/>
      <c r="T1660" s="4">
        <f t="shared" si="529"/>
        <v>-1.479817742605282E-3</v>
      </c>
      <c r="U1660" s="4">
        <f t="shared" si="530"/>
        <v>-1.479817742605282E-3</v>
      </c>
      <c r="V1660" s="2">
        <f t="shared" si="538"/>
        <v>-1.4236665555341173E-2</v>
      </c>
      <c r="W1660" s="4">
        <f t="shared" si="539"/>
        <v>-2.4094298899787758E-2</v>
      </c>
      <c r="X1660" s="4">
        <f t="shared" si="540"/>
        <v>1.2941085722084205E-2</v>
      </c>
      <c r="Y1660" s="4">
        <f t="shared" si="533"/>
        <v>-1.9753998113736852E-2</v>
      </c>
      <c r="Z1660" s="4">
        <f t="shared" si="534"/>
        <v>-1.3573302254480987E-2</v>
      </c>
      <c r="AA1660" s="4">
        <f t="shared" si="544"/>
        <v>5.897773504658063E-3</v>
      </c>
    </row>
    <row r="1661" spans="1:27" x14ac:dyDescent="0.3">
      <c r="A1661" s="1">
        <f t="shared" si="526"/>
        <v>32</v>
      </c>
      <c r="B1661" s="1">
        <f t="shared" si="527"/>
        <v>2</v>
      </c>
      <c r="C1661" s="10">
        <v>41492</v>
      </c>
      <c r="D1661" s="3">
        <v>1697.37</v>
      </c>
      <c r="E1661" s="3">
        <v>1705.79</v>
      </c>
      <c r="F1661" s="3">
        <f t="shared" si="535"/>
        <v>1701.3560000000002</v>
      </c>
      <c r="G1661" s="3">
        <f t="shared" si="541"/>
        <v>1694.5909999999999</v>
      </c>
      <c r="H1661" s="4">
        <f t="shared" si="528"/>
        <v>-5.723022130581094E-3</v>
      </c>
      <c r="I1661" s="4">
        <f t="shared" si="531"/>
        <v>-7.9079630258803402E-4</v>
      </c>
      <c r="J1661" s="4">
        <f t="shared" si="532"/>
        <v>-4.9322258279930597E-3</v>
      </c>
      <c r="K1661" s="4">
        <f t="shared" si="536"/>
        <v>-2.8043979989924137E-3</v>
      </c>
      <c r="L1661" s="4">
        <f t="shared" si="542"/>
        <v>-7.531765278640289E-3</v>
      </c>
      <c r="M1661" s="4">
        <f t="shared" si="537"/>
        <v>-2.3428371252109084E-3</v>
      </c>
      <c r="N1661" s="4">
        <f t="shared" si="543"/>
        <v>1.6399237338095131E-3</v>
      </c>
      <c r="O1661" s="4">
        <f t="shared" si="545"/>
        <v>3.9855776878349024E-3</v>
      </c>
      <c r="P1661" s="4">
        <f t="shared" si="546"/>
        <v>0.19014296832820299</v>
      </c>
      <c r="Q1661" s="4"/>
      <c r="T1661" s="4">
        <f t="shared" si="529"/>
        <v>-5.723022130581094E-3</v>
      </c>
      <c r="U1661" s="4">
        <f t="shared" si="530"/>
        <v>-5.723022130581094E-3</v>
      </c>
      <c r="V1661" s="2">
        <f t="shared" si="538"/>
        <v>-1.2406715325046606E-2</v>
      </c>
      <c r="W1661" s="4">
        <f t="shared" si="539"/>
        <v>-2.2282648171796138E-2</v>
      </c>
      <c r="X1661" s="4">
        <f t="shared" si="540"/>
        <v>6.7676575956724088E-3</v>
      </c>
      <c r="Y1661" s="4">
        <f t="shared" si="533"/>
        <v>-1.523825837306984E-2</v>
      </c>
      <c r="Z1661" s="4">
        <f t="shared" si="534"/>
        <v>-9.0290896469387306E-3</v>
      </c>
      <c r="AA1661" s="4">
        <f t="shared" si="544"/>
        <v>8.016229161062793E-3</v>
      </c>
    </row>
    <row r="1662" spans="1:27" x14ac:dyDescent="0.3">
      <c r="A1662" s="1">
        <f t="shared" si="526"/>
        <v>32</v>
      </c>
      <c r="B1662" s="1">
        <f t="shared" si="527"/>
        <v>3</v>
      </c>
      <c r="C1662" s="10">
        <v>41493</v>
      </c>
      <c r="D1662" s="3">
        <v>1690.91</v>
      </c>
      <c r="E1662" s="3">
        <v>1695.3</v>
      </c>
      <c r="F1662" s="3">
        <f t="shared" si="535"/>
        <v>1702.3920000000003</v>
      </c>
      <c r="G1662" s="3">
        <f t="shared" si="541"/>
        <v>1695.0880000000002</v>
      </c>
      <c r="H1662" s="4">
        <f t="shared" si="528"/>
        <v>-3.8058879325072372E-3</v>
      </c>
      <c r="I1662" s="4">
        <f t="shared" si="531"/>
        <v>-1.2195337492708935E-3</v>
      </c>
      <c r="J1662" s="4">
        <f t="shared" si="532"/>
        <v>-2.5863541832363435E-3</v>
      </c>
      <c r="K1662" s="4">
        <f t="shared" si="536"/>
        <v>4.649840635807252E-3</v>
      </c>
      <c r="L1662" s="4">
        <f t="shared" si="542"/>
        <v>-1.0709378496011857E-3</v>
      </c>
      <c r="M1662" s="4">
        <f t="shared" si="537"/>
        <v>-6.7446275593401502E-3</v>
      </c>
      <c r="N1662" s="4">
        <f t="shared" si="543"/>
        <v>-2.4647687907649106E-3</v>
      </c>
      <c r="O1662" s="4">
        <f t="shared" si="545"/>
        <v>4.3195675701250139E-3</v>
      </c>
      <c r="P1662" s="4">
        <f t="shared" si="546"/>
        <v>0.18561341756708435</v>
      </c>
      <c r="Q1662" s="4"/>
      <c r="T1662" s="4">
        <f t="shared" si="529"/>
        <v>-3.8058879325072372E-3</v>
      </c>
      <c r="U1662" s="4">
        <f t="shared" si="530"/>
        <v>-3.8058879325072372E-3</v>
      </c>
      <c r="V1662" s="2">
        <f t="shared" si="538"/>
        <v>-6.8576680393784934E-3</v>
      </c>
      <c r="W1662" s="4">
        <f t="shared" si="539"/>
        <v>-1.6789091358984782E-2</v>
      </c>
      <c r="X1662" s="4">
        <f t="shared" si="540"/>
        <v>3.0728527106951074E-3</v>
      </c>
      <c r="Y1662" s="4">
        <f t="shared" si="533"/>
        <v>-7.8769653571579851E-3</v>
      </c>
      <c r="Z1662" s="4">
        <f t="shared" si="534"/>
        <v>-1.6213818400717059E-3</v>
      </c>
      <c r="AA1662" s="4">
        <f t="shared" si="544"/>
        <v>8.6551359652658009E-3</v>
      </c>
    </row>
    <row r="1663" spans="1:27" x14ac:dyDescent="0.3">
      <c r="A1663" s="1">
        <f t="shared" si="526"/>
        <v>32</v>
      </c>
      <c r="B1663" s="1">
        <f t="shared" si="527"/>
        <v>4</v>
      </c>
      <c r="C1663" s="10">
        <v>41494</v>
      </c>
      <c r="D1663" s="3">
        <v>1697.48</v>
      </c>
      <c r="E1663" s="3">
        <v>1693.35</v>
      </c>
      <c r="F1663" s="3">
        <f t="shared" si="535"/>
        <v>1700.5139999999999</v>
      </c>
      <c r="G1663" s="3">
        <f t="shared" si="541"/>
        <v>1695.8110000000001</v>
      </c>
      <c r="H1663" s="4">
        <f t="shared" si="528"/>
        <v>3.8854817819990043E-3</v>
      </c>
      <c r="I1663" s="4">
        <f t="shared" si="531"/>
        <v>1.4430099768762542E-3</v>
      </c>
      <c r="J1663" s="4">
        <f t="shared" si="532"/>
        <v>2.44247180512275E-3</v>
      </c>
      <c r="K1663" s="4">
        <f t="shared" si="536"/>
        <v>6.1283569202381875E-3</v>
      </c>
      <c r="L1663" s="4">
        <f t="shared" si="542"/>
        <v>2.7887679152382508E-3</v>
      </c>
      <c r="M1663" s="4">
        <f t="shared" si="537"/>
        <v>-1.7841664343838852E-3</v>
      </c>
      <c r="N1663" s="4">
        <f t="shared" si="543"/>
        <v>9.8418986549790566E-4</v>
      </c>
      <c r="O1663" s="4">
        <f t="shared" si="545"/>
        <v>2.7705775620329824E-3</v>
      </c>
      <c r="P1663" s="4">
        <f t="shared" si="546"/>
        <v>0.19022009690153482</v>
      </c>
      <c r="Q1663" s="4"/>
      <c r="T1663" s="4">
        <f t="shared" si="529"/>
        <v>3.8854817819990043E-3</v>
      </c>
      <c r="U1663" s="4">
        <f t="shared" si="530"/>
        <v>3.8854817819990043E-3</v>
      </c>
      <c r="V1663" s="2">
        <f t="shared" si="538"/>
        <v>9.438704602846874E-3</v>
      </c>
      <c r="W1663" s="4">
        <f t="shared" si="539"/>
        <v>-6.5568244318161596E-4</v>
      </c>
      <c r="X1663" s="4">
        <f t="shared" si="540"/>
        <v>-5.5012976969539993E-3</v>
      </c>
      <c r="Y1663" s="4">
        <f t="shared" si="533"/>
        <v>-6.4168844378695369E-3</v>
      </c>
      <c r="Z1663" s="4">
        <f t="shared" si="534"/>
        <v>-1.5209474593057672E-4</v>
      </c>
      <c r="AA1663" s="4">
        <f t="shared" si="544"/>
        <v>5.5620338854761022E-3</v>
      </c>
    </row>
    <row r="1664" spans="1:27" x14ac:dyDescent="0.3">
      <c r="A1664" s="1">
        <f t="shared" si="526"/>
        <v>32</v>
      </c>
      <c r="B1664" s="1">
        <f t="shared" si="527"/>
        <v>5</v>
      </c>
      <c r="C1664" s="10">
        <v>41495</v>
      </c>
      <c r="D1664" s="3">
        <v>1691.42</v>
      </c>
      <c r="E1664" s="3">
        <v>1696.1</v>
      </c>
      <c r="F1664" s="3">
        <f t="shared" si="535"/>
        <v>1696.864</v>
      </c>
      <c r="G1664" s="3">
        <f t="shared" si="541"/>
        <v>1695.7879999999998</v>
      </c>
      <c r="H1664" s="4">
        <f t="shared" si="528"/>
        <v>-3.5699978792091483E-3</v>
      </c>
      <c r="I1664" s="4">
        <f t="shared" si="531"/>
        <v>-8.1296981407740247E-4</v>
      </c>
      <c r="J1664" s="4">
        <f t="shared" si="532"/>
        <v>-2.7570280651317458E-3</v>
      </c>
      <c r="K1664" s="4">
        <f t="shared" si="536"/>
        <v>4.3888587788951317E-4</v>
      </c>
      <c r="L1664" s="4">
        <f t="shared" si="542"/>
        <v>-7.1085766351692279E-4</v>
      </c>
      <c r="M1664" s="4">
        <f t="shared" si="537"/>
        <v>-3.2082712580383341E-3</v>
      </c>
      <c r="N1664" s="4">
        <f t="shared" si="543"/>
        <v>-2.5757936723220776E-3</v>
      </c>
      <c r="O1664" s="4">
        <f t="shared" si="545"/>
        <v>6.3615187239139258E-4</v>
      </c>
      <c r="P1664" s="4">
        <f t="shared" si="546"/>
        <v>0.18597101367980423</v>
      </c>
      <c r="Q1664" s="4"/>
      <c r="T1664" s="4">
        <f t="shared" si="529"/>
        <v>-3.5699978792091483E-3</v>
      </c>
      <c r="U1664" s="4">
        <f t="shared" si="530"/>
        <v>-3.5699978792091483E-3</v>
      </c>
      <c r="V1664" s="2">
        <f t="shared" si="538"/>
        <v>7.1812333576831856E-3</v>
      </c>
      <c r="W1664" s="4">
        <f t="shared" si="539"/>
        <v>-2.8905789758936779E-3</v>
      </c>
      <c r="X1664" s="4">
        <f t="shared" si="540"/>
        <v>-1.0674574625512525E-2</v>
      </c>
      <c r="Y1664" s="4">
        <f t="shared" si="533"/>
        <v>-1.2035414444777379E-2</v>
      </c>
      <c r="Z1664" s="4">
        <f t="shared" si="534"/>
        <v>-5.8060509877652456E-3</v>
      </c>
      <c r="AA1664" s="4">
        <f t="shared" si="544"/>
        <v>1.2698322782867036E-3</v>
      </c>
    </row>
    <row r="1665" spans="1:27" x14ac:dyDescent="0.3">
      <c r="A1665" s="1">
        <f t="shared" si="526"/>
        <v>33</v>
      </c>
      <c r="B1665" s="1">
        <f t="shared" si="527"/>
        <v>1</v>
      </c>
      <c r="C1665" s="10">
        <v>41498</v>
      </c>
      <c r="D1665" s="3">
        <v>1689.47</v>
      </c>
      <c r="E1665" s="3">
        <v>1688.37</v>
      </c>
      <c r="F1665" s="3">
        <f t="shared" si="535"/>
        <v>1693.33</v>
      </c>
      <c r="G1665" s="3">
        <f t="shared" si="541"/>
        <v>1696.2019999999998</v>
      </c>
      <c r="H1665" s="4">
        <f t="shared" si="528"/>
        <v>-1.1528774639060939E-3</v>
      </c>
      <c r="I1665" s="4">
        <f t="shared" si="531"/>
        <v>-1.8032185973916484E-3</v>
      </c>
      <c r="J1665" s="4">
        <f t="shared" si="532"/>
        <v>6.5034113348555445E-4</v>
      </c>
      <c r="K1665" s="4">
        <f t="shared" si="536"/>
        <v>1.6997552352461245E-3</v>
      </c>
      <c r="L1665" s="4">
        <f t="shared" si="542"/>
        <v>3.2694422437950037E-3</v>
      </c>
      <c r="M1665" s="4">
        <f t="shared" si="537"/>
        <v>-2.2795320463228669E-3</v>
      </c>
      <c r="N1665" s="4">
        <f t="shared" si="543"/>
        <v>-3.9688669156148527E-3</v>
      </c>
      <c r="O1665" s="4">
        <f t="shared" si="545"/>
        <v>-1.6999414017412819E-3</v>
      </c>
      <c r="P1665" s="4">
        <f t="shared" si="546"/>
        <v>0.18460373442528694</v>
      </c>
      <c r="Q1665" s="4"/>
      <c r="T1665" s="4">
        <f t="shared" si="529"/>
        <v>-1.1528774639060939E-3</v>
      </c>
      <c r="U1665" s="4">
        <f t="shared" si="530"/>
        <v>-1.1528774639060939E-3</v>
      </c>
      <c r="V1665" s="2">
        <f t="shared" si="538"/>
        <v>9.2939660167196958E-3</v>
      </c>
      <c r="W1665" s="4">
        <f t="shared" si="539"/>
        <v>-7.9897364344752478E-4</v>
      </c>
      <c r="X1665" s="4">
        <f t="shared" si="540"/>
        <v>-1.0350644938317931E-2</v>
      </c>
      <c r="Y1665" s="4">
        <f t="shared" si="533"/>
        <v>-1.0790266650480095E-2</v>
      </c>
      <c r="Z1665" s="4">
        <f t="shared" si="534"/>
        <v>-4.5530522256480221E-3</v>
      </c>
      <c r="AA1665" s="4">
        <f t="shared" si="544"/>
        <v>-3.3806649975221298E-3</v>
      </c>
    </row>
    <row r="1666" spans="1:27" x14ac:dyDescent="0.3">
      <c r="A1666" s="1">
        <f t="shared" si="526"/>
        <v>33</v>
      </c>
      <c r="B1666" s="1">
        <f t="shared" si="527"/>
        <v>2</v>
      </c>
      <c r="C1666" s="10">
        <v>41499</v>
      </c>
      <c r="D1666" s="3">
        <v>1694.16</v>
      </c>
      <c r="E1666" s="3">
        <v>1690.65</v>
      </c>
      <c r="F1666" s="3">
        <f t="shared" si="535"/>
        <v>1692.6880000000001</v>
      </c>
      <c r="G1666" s="3">
        <f t="shared" si="541"/>
        <v>1697.0220000000002</v>
      </c>
      <c r="H1666" s="4">
        <f t="shared" si="528"/>
        <v>2.7760185146821514E-3</v>
      </c>
      <c r="I1666" s="4">
        <f t="shared" si="531"/>
        <v>6.9844389068764981E-4</v>
      </c>
      <c r="J1666" s="4">
        <f t="shared" si="532"/>
        <v>2.0775746239945015E-3</v>
      </c>
      <c r="K1666" s="4">
        <f t="shared" si="536"/>
        <v>1.6869195664913472E-3</v>
      </c>
      <c r="L1666" s="4">
        <f t="shared" si="542"/>
        <v>4.6582656099249413E-3</v>
      </c>
      <c r="M1666" s="4">
        <f t="shared" si="537"/>
        <v>8.6962275386839156E-4</v>
      </c>
      <c r="N1666" s="4">
        <f t="shared" si="543"/>
        <v>-1.686483734447803E-3</v>
      </c>
      <c r="O1666" s="4">
        <f t="shared" si="545"/>
        <v>-2.558199933890577E-3</v>
      </c>
      <c r="P1666" s="4">
        <f t="shared" si="546"/>
        <v>0.18789221632461314</v>
      </c>
      <c r="Q1666" s="4"/>
      <c r="T1666" s="4">
        <f t="shared" si="529"/>
        <v>2.7760185146821514E-3</v>
      </c>
      <c r="U1666" s="4">
        <f t="shared" si="530"/>
        <v>2.7760185146821514E-3</v>
      </c>
      <c r="V1666" s="2">
        <f t="shared" si="538"/>
        <v>4.6760226579932547E-3</v>
      </c>
      <c r="W1666" s="4">
        <f t="shared" si="539"/>
        <v>-5.3707375685866834E-3</v>
      </c>
      <c r="X1666" s="4">
        <f t="shared" si="540"/>
        <v>-1.8911610314779979E-3</v>
      </c>
      <c r="Y1666" s="4">
        <f t="shared" si="533"/>
        <v>-1.0802942273489843E-2</v>
      </c>
      <c r="Z1666" s="4">
        <f t="shared" si="534"/>
        <v>-4.5658077716265342E-3</v>
      </c>
      <c r="AA1666" s="4">
        <f t="shared" si="544"/>
        <v>-5.0947597093142878E-3</v>
      </c>
    </row>
    <row r="1667" spans="1:27" x14ac:dyDescent="0.3">
      <c r="A1667" s="1">
        <f t="shared" ref="A1667:A1730" si="547">WEEKNUM(C1667,2)</f>
        <v>33</v>
      </c>
      <c r="B1667" s="1">
        <f t="shared" ref="B1667:B1730" si="548">WEEKDAY(C1667,2)</f>
        <v>3</v>
      </c>
      <c r="C1667" s="10">
        <v>41500</v>
      </c>
      <c r="D1667" s="3">
        <v>1685.39</v>
      </c>
      <c r="E1667" s="3">
        <v>1693.88</v>
      </c>
      <c r="F1667" s="3">
        <f t="shared" si="535"/>
        <v>1691.5840000000001</v>
      </c>
      <c r="G1667" s="3">
        <f t="shared" si="541"/>
        <v>1696.9880000000001</v>
      </c>
      <c r="H1667" s="4">
        <f t="shared" ref="H1667:H1730" si="549">(D1667-D1666)/D1666</f>
        <v>-5.1766066959437014E-3</v>
      </c>
      <c r="I1667" s="4">
        <f t="shared" si="531"/>
        <v>-1.6527364593661324E-4</v>
      </c>
      <c r="J1667" s="4">
        <f t="shared" si="532"/>
        <v>-5.0113330500070885E-3</v>
      </c>
      <c r="K1667" s="4">
        <f t="shared" si="536"/>
        <v>-6.0649525428539545E-4</v>
      </c>
      <c r="L1667" s="4">
        <f t="shared" si="542"/>
        <v>2.4299161039491902E-3</v>
      </c>
      <c r="M1667" s="4">
        <f t="shared" si="537"/>
        <v>-3.6616567666754711E-3</v>
      </c>
      <c r="N1667" s="4">
        <f t="shared" si="543"/>
        <v>-6.8344619997312631E-3</v>
      </c>
      <c r="O1667" s="4">
        <f t="shared" si="545"/>
        <v>-3.2063795323337601E-3</v>
      </c>
      <c r="P1667" s="4">
        <f t="shared" si="546"/>
        <v>0.18174296552352776</v>
      </c>
      <c r="Q1667" s="4"/>
      <c r="T1667" s="4">
        <f t="shared" ref="T1667:T1730" si="550">(D1667-D1666)/D1666</f>
        <v>-5.1766066959437014E-3</v>
      </c>
      <c r="U1667" s="4">
        <f t="shared" ref="U1667:U1730" si="551">(D1667-D1666)/D1666</f>
        <v>-5.1766066959437014E-3</v>
      </c>
      <c r="V1667" s="2">
        <f t="shared" si="538"/>
        <v>-1.918354818907305E-3</v>
      </c>
      <c r="W1667" s="4">
        <f t="shared" si="539"/>
        <v>-1.1899171270718279E-2</v>
      </c>
      <c r="X1667" s="4">
        <f t="shared" si="540"/>
        <v>-3.2645143739169925E-3</v>
      </c>
      <c r="Y1667" s="4">
        <f t="shared" si="533"/>
        <v>-1.3067760899493757E-2</v>
      </c>
      <c r="Z1667" s="4">
        <f t="shared" si="534"/>
        <v>-6.8449066447080669E-3</v>
      </c>
      <c r="AA1667" s="4">
        <f t="shared" si="544"/>
        <v>-6.3487140447089849E-3</v>
      </c>
    </row>
    <row r="1668" spans="1:27" x14ac:dyDescent="0.3">
      <c r="A1668" s="1">
        <f t="shared" si="547"/>
        <v>33</v>
      </c>
      <c r="B1668" s="1">
        <f t="shared" si="548"/>
        <v>4</v>
      </c>
      <c r="C1668" s="10">
        <v>41501</v>
      </c>
      <c r="D1668" s="3">
        <v>1661.32</v>
      </c>
      <c r="E1668" s="3">
        <v>1679.61</v>
      </c>
      <c r="F1668" s="3">
        <f t="shared" si="535"/>
        <v>1684.3520000000001</v>
      </c>
      <c r="G1668" s="3">
        <f t="shared" si="541"/>
        <v>1692.4329999999998</v>
      </c>
      <c r="H1668" s="4">
        <f t="shared" si="549"/>
        <v>-1.4281560944351256E-2</v>
      </c>
      <c r="I1668" s="4">
        <f t="shared" ref="I1668:I1731" si="552">(E1668-D1667)/D1667</f>
        <v>-3.429473296981826E-3</v>
      </c>
      <c r="J1668" s="4">
        <f t="shared" ref="J1668:J1731" si="553">H1668-I1668</f>
        <v>-1.0852087647369429E-2</v>
      </c>
      <c r="K1668" s="4">
        <f t="shared" si="536"/>
        <v>2.8005387477082616E-3</v>
      </c>
      <c r="L1668" s="4">
        <f t="shared" si="542"/>
        <v>6.2300120446898179E-3</v>
      </c>
      <c r="M1668" s="4">
        <f t="shared" si="537"/>
        <v>-1.3674101375484549E-2</v>
      </c>
      <c r="N1668" s="4">
        <f t="shared" si="543"/>
        <v>-1.8383593323930598E-2</v>
      </c>
      <c r="O1668" s="4">
        <f t="shared" si="545"/>
        <v>-4.8642043676111026E-3</v>
      </c>
      <c r="P1668" s="4">
        <f t="shared" si="546"/>
        <v>0.16486583134084509</v>
      </c>
      <c r="Q1668" s="4"/>
      <c r="T1668" s="4">
        <f t="shared" si="550"/>
        <v>-1.4281560944351256E-2</v>
      </c>
      <c r="U1668" s="4">
        <f t="shared" si="551"/>
        <v>-1.4281560944351256E-2</v>
      </c>
      <c r="V1668" s="2">
        <f t="shared" si="538"/>
        <v>7.1734138686000972E-3</v>
      </c>
      <c r="W1668" s="4">
        <f t="shared" si="539"/>
        <v>-2.8983202700858797E-3</v>
      </c>
      <c r="X1668" s="4">
        <f t="shared" si="540"/>
        <v>-2.1302165563070012E-2</v>
      </c>
      <c r="Y1668" s="4">
        <f t="shared" si="533"/>
        <v>-9.703208618223217E-3</v>
      </c>
      <c r="Z1668" s="4">
        <f t="shared" si="534"/>
        <v>-3.459140021003997E-3</v>
      </c>
      <c r="AA1668" s="4">
        <f t="shared" si="544"/>
        <v>-9.5041852051790266E-3</v>
      </c>
    </row>
    <row r="1669" spans="1:27" x14ac:dyDescent="0.3">
      <c r="A1669" s="1">
        <f t="shared" si="547"/>
        <v>33</v>
      </c>
      <c r="B1669" s="1">
        <f t="shared" si="548"/>
        <v>5</v>
      </c>
      <c r="C1669" s="10">
        <v>41502</v>
      </c>
      <c r="D1669" s="3">
        <v>1655.83</v>
      </c>
      <c r="E1669" s="3">
        <v>1661.22</v>
      </c>
      <c r="F1669" s="3">
        <f t="shared" si="535"/>
        <v>1677.2339999999999</v>
      </c>
      <c r="G1669" s="3">
        <f t="shared" si="541"/>
        <v>1687.0489999999998</v>
      </c>
      <c r="H1669" s="4">
        <f t="shared" si="549"/>
        <v>-3.3046011605229633E-3</v>
      </c>
      <c r="I1669" s="4">
        <f t="shared" si="552"/>
        <v>-6.0193099463022811E-5</v>
      </c>
      <c r="J1669" s="4">
        <f t="shared" si="553"/>
        <v>-3.2444080610599404E-3</v>
      </c>
      <c r="K1669" s="4">
        <f t="shared" si="536"/>
        <v>1.2800062600823503E-2</v>
      </c>
      <c r="L1669" s="4">
        <f t="shared" si="542"/>
        <v>1.7575047418786072E-2</v>
      </c>
      <c r="M1669" s="4">
        <f t="shared" si="537"/>
        <v>-1.2761487067397869E-2</v>
      </c>
      <c r="N1669" s="4">
        <f t="shared" si="543"/>
        <v>-1.8505093805811109E-2</v>
      </c>
      <c r="O1669" s="4">
        <f t="shared" si="545"/>
        <v>-5.9275408707414575E-3</v>
      </c>
      <c r="P1669" s="4">
        <f t="shared" si="546"/>
        <v>0.16101641436274261</v>
      </c>
      <c r="Q1669" s="4"/>
      <c r="T1669" s="4">
        <f t="shared" si="550"/>
        <v>-3.3046011605229633E-3</v>
      </c>
      <c r="U1669" s="4">
        <f t="shared" si="551"/>
        <v>-3.3046011605229633E-3</v>
      </c>
      <c r="V1669" s="2">
        <f t="shared" si="538"/>
        <v>1.8118122938386425E-2</v>
      </c>
      <c r="W1669" s="4">
        <f t="shared" si="539"/>
        <v>7.9369417090026009E-3</v>
      </c>
      <c r="X1669" s="4">
        <f t="shared" si="540"/>
        <v>-2.104149176431646E-2</v>
      </c>
      <c r="Y1669" s="4">
        <f t="shared" si="533"/>
        <v>1.7163289258380606E-4</v>
      </c>
      <c r="Z1669" s="4">
        <f t="shared" si="534"/>
        <v>6.4779648317796965E-3</v>
      </c>
      <c r="AA1669" s="4">
        <f t="shared" si="544"/>
        <v>-1.1568399117430806E-2</v>
      </c>
    </row>
    <row r="1670" spans="1:27" x14ac:dyDescent="0.3">
      <c r="A1670" s="1">
        <f t="shared" si="547"/>
        <v>34</v>
      </c>
      <c r="B1670" s="1">
        <f t="shared" si="548"/>
        <v>1</v>
      </c>
      <c r="C1670" s="10">
        <v>41505</v>
      </c>
      <c r="D1670" s="3">
        <v>1646.06</v>
      </c>
      <c r="E1670" s="3">
        <v>1655.25</v>
      </c>
      <c r="F1670" s="3">
        <f t="shared" si="535"/>
        <v>1668.5520000000001</v>
      </c>
      <c r="G1670" s="3">
        <f t="shared" si="541"/>
        <v>1680.941</v>
      </c>
      <c r="H1670" s="4">
        <f t="shared" si="549"/>
        <v>-5.9003641678191492E-3</v>
      </c>
      <c r="I1670" s="4">
        <f t="shared" si="552"/>
        <v>-3.5027750433313035E-4</v>
      </c>
      <c r="J1670" s="4">
        <f t="shared" si="553"/>
        <v>-5.5500866634860188E-3</v>
      </c>
      <c r="K1670" s="4">
        <f t="shared" si="536"/>
        <v>1.1079035891365677E-2</v>
      </c>
      <c r="L1670" s="4">
        <f t="shared" si="542"/>
        <v>1.7505822860237271E-2</v>
      </c>
      <c r="M1670" s="4">
        <f t="shared" si="537"/>
        <v>-1.3479951478887196E-2</v>
      </c>
      <c r="N1670" s="4">
        <f t="shared" si="543"/>
        <v>-2.0750877038515976E-2</v>
      </c>
      <c r="O1670" s="4">
        <f t="shared" si="545"/>
        <v>-7.5264571157794349E-3</v>
      </c>
      <c r="P1670" s="4">
        <f t="shared" si="546"/>
        <v>0.15416599471318679</v>
      </c>
      <c r="Q1670" s="4"/>
      <c r="T1670" s="4">
        <f t="shared" si="550"/>
        <v>-5.9003641678191492E-3</v>
      </c>
      <c r="U1670" s="4">
        <f t="shared" si="551"/>
        <v>-5.9003641678191492E-3</v>
      </c>
      <c r="V1670" s="2">
        <f t="shared" si="538"/>
        <v>2.0316095251324169E-2</v>
      </c>
      <c r="W1670" s="4">
        <f t="shared" si="539"/>
        <v>1.0112934298810895E-2</v>
      </c>
      <c r="X1670" s="4">
        <f t="shared" si="540"/>
        <v>-2.5694448554872285E-2</v>
      </c>
      <c r="Y1670" s="4">
        <f t="shared" ref="Y1670:Y1733" si="554">(SUM(D1666:D1669)*(0.99/4.01)-D1669)/D1669</f>
        <v>-1.5279346309705543E-3</v>
      </c>
      <c r="Z1670" s="4">
        <f t="shared" ref="Z1670:Z1733" si="555">(SUM(D1666:D1669)*(0.995/4.005)-D1669)/D1669</f>
        <v>4.7676811105207282E-3</v>
      </c>
      <c r="AA1670" s="4">
        <f t="shared" si="544"/>
        <v>-1.4632705969893519E-2</v>
      </c>
    </row>
    <row r="1671" spans="1:27" x14ac:dyDescent="0.3">
      <c r="A1671" s="1">
        <f t="shared" si="547"/>
        <v>34</v>
      </c>
      <c r="B1671" s="1">
        <f t="shared" si="548"/>
        <v>2</v>
      </c>
      <c r="C1671" s="10">
        <v>41506</v>
      </c>
      <c r="D1671" s="3">
        <v>1652.35</v>
      </c>
      <c r="E1671" s="3">
        <v>1646.81</v>
      </c>
      <c r="F1671" s="3">
        <f t="shared" ref="F1671:F1734" si="556">AVERAGE(D1667:D1671)</f>
        <v>1660.19</v>
      </c>
      <c r="G1671" s="3">
        <f t="shared" si="541"/>
        <v>1676.4389999999999</v>
      </c>
      <c r="H1671" s="4">
        <f t="shared" si="549"/>
        <v>3.8212458841111281E-3</v>
      </c>
      <c r="I1671" s="4">
        <f t="shared" si="552"/>
        <v>4.5563345200053465E-4</v>
      </c>
      <c r="J1671" s="4">
        <f t="shared" si="553"/>
        <v>3.3656124321105934E-3</v>
      </c>
      <c r="K1671" s="4">
        <f t="shared" ref="K1671:K1734" si="557">(SUM(D1667:D1670)/4-D1670)/D1670</f>
        <v>9.7748563235848917E-3</v>
      </c>
      <c r="L1671" s="4">
        <f t="shared" si="542"/>
        <v>2.008162251409756E-2</v>
      </c>
      <c r="M1671" s="4">
        <f t="shared" ref="M1671:M1734" si="558">(D1671-F1671)/F1671</f>
        <v>-4.7223510562044982E-3</v>
      </c>
      <c r="N1671" s="4">
        <f t="shared" si="543"/>
        <v>-1.4369147937980413E-2</v>
      </c>
      <c r="O1671" s="4">
        <f t="shared" si="545"/>
        <v>-9.8338729688018864E-3</v>
      </c>
      <c r="P1671" s="4">
        <f t="shared" si="546"/>
        <v>0.1585763467700656</v>
      </c>
      <c r="Q1671" s="4"/>
      <c r="T1671" s="4">
        <f t="shared" si="550"/>
        <v>3.8212458841111281E-3</v>
      </c>
      <c r="U1671" s="4">
        <f t="shared" si="551"/>
        <v>3.8212458841111281E-3</v>
      </c>
      <c r="V1671" s="2">
        <f t="shared" ref="V1671:V1734" si="559">(D1666-D1670)/D1670</f>
        <v>2.9221292054967703E-2</v>
      </c>
      <c r="W1671" s="4">
        <f t="shared" ref="W1671:W1734" si="560">(D1666*(1-0.01)-D1670)/D1670</f>
        <v>1.8929079134417961E-2</v>
      </c>
      <c r="X1671" s="4">
        <f t="shared" ref="X1671:X1734" si="561">(D1671-D1666)/D1666</f>
        <v>-2.4678896916466079E-2</v>
      </c>
      <c r="Y1671" s="4">
        <f t="shared" si="554"/>
        <v>-2.8158526081305917E-3</v>
      </c>
      <c r="Z1671" s="4">
        <f t="shared" si="555"/>
        <v>3.4716424888558842E-3</v>
      </c>
      <c r="AA1671" s="4">
        <f t="shared" si="544"/>
        <v>-1.9199049086423513E-2</v>
      </c>
    </row>
    <row r="1672" spans="1:27" x14ac:dyDescent="0.3">
      <c r="A1672" s="1">
        <f t="shared" si="547"/>
        <v>34</v>
      </c>
      <c r="B1672" s="1">
        <f t="shared" si="548"/>
        <v>3</v>
      </c>
      <c r="C1672" s="10">
        <v>41507</v>
      </c>
      <c r="D1672" s="3">
        <v>1642.8</v>
      </c>
      <c r="E1672" s="3">
        <v>1650.66</v>
      </c>
      <c r="F1672" s="3">
        <f t="shared" si="556"/>
        <v>1651.6719999999998</v>
      </c>
      <c r="G1672" s="3">
        <f t="shared" si="541"/>
        <v>1671.6279999999999</v>
      </c>
      <c r="H1672" s="4">
        <f t="shared" si="549"/>
        <v>-5.7796471691832574E-3</v>
      </c>
      <c r="I1672" s="4">
        <f t="shared" si="552"/>
        <v>-1.0227857294155761E-3</v>
      </c>
      <c r="J1672" s="4">
        <f t="shared" si="553"/>
        <v>-4.7568614397676817E-3</v>
      </c>
      <c r="K1672" s="4">
        <f t="shared" si="557"/>
        <v>9.3200593094681136E-4</v>
      </c>
      <c r="L1672" s="4">
        <f t="shared" si="542"/>
        <v>1.3605538240149609E-2</v>
      </c>
      <c r="M1672" s="4">
        <f t="shared" si="558"/>
        <v>-5.3715265500655363E-3</v>
      </c>
      <c r="N1672" s="4">
        <f t="shared" si="543"/>
        <v>-1.724546370364697E-2</v>
      </c>
      <c r="O1672" s="4">
        <f t="shared" si="545"/>
        <v>-1.2147552958363849E-2</v>
      </c>
      <c r="P1672" s="4">
        <f t="shared" si="546"/>
        <v>0.15188018426717331</v>
      </c>
      <c r="Q1672" s="4"/>
      <c r="T1672" s="4">
        <f t="shared" si="550"/>
        <v>-5.7796471691832574E-3</v>
      </c>
      <c r="U1672" s="4">
        <f t="shared" si="551"/>
        <v>-5.7796471691832574E-3</v>
      </c>
      <c r="V1672" s="2">
        <f t="shared" si="559"/>
        <v>1.9995763609404905E-2</v>
      </c>
      <c r="W1672" s="4">
        <f t="shared" si="560"/>
        <v>9.7958059733108151E-3</v>
      </c>
      <c r="X1672" s="4">
        <f t="shared" si="561"/>
        <v>-2.5270115522223427E-2</v>
      </c>
      <c r="Y1672" s="4">
        <f t="shared" si="554"/>
        <v>-1.1548443020810676E-2</v>
      </c>
      <c r="Z1672" s="4">
        <f t="shared" si="555"/>
        <v>-5.316009087348781E-3</v>
      </c>
      <c r="AA1672" s="4">
        <f t="shared" si="544"/>
        <v>-2.3594453482653099E-2</v>
      </c>
    </row>
    <row r="1673" spans="1:27" x14ac:dyDescent="0.3">
      <c r="A1673" s="1">
        <f t="shared" si="547"/>
        <v>34</v>
      </c>
      <c r="B1673" s="1">
        <f t="shared" si="548"/>
        <v>4</v>
      </c>
      <c r="C1673" s="10">
        <v>41508</v>
      </c>
      <c r="D1673" s="3">
        <v>1656.96</v>
      </c>
      <c r="E1673" s="3">
        <v>1645.03</v>
      </c>
      <c r="F1673" s="3">
        <f t="shared" si="556"/>
        <v>1650.8</v>
      </c>
      <c r="G1673" s="3">
        <f t="shared" si="541"/>
        <v>1667.5759999999998</v>
      </c>
      <c r="H1673" s="4">
        <f t="shared" si="549"/>
        <v>8.6194302410519119E-3</v>
      </c>
      <c r="I1673" s="4">
        <f t="shared" si="552"/>
        <v>1.3574385196006929E-3</v>
      </c>
      <c r="J1673" s="4">
        <f t="shared" si="553"/>
        <v>7.2619917214512188E-3</v>
      </c>
      <c r="K1673" s="4">
        <f t="shared" si="557"/>
        <v>3.9323106890674685E-3</v>
      </c>
      <c r="L1673" s="4">
        <f t="shared" si="542"/>
        <v>1.5799583367150913E-2</v>
      </c>
      <c r="M1673" s="4">
        <f t="shared" si="558"/>
        <v>3.7315241095227055E-3</v>
      </c>
      <c r="N1673" s="4">
        <f t="shared" si="543"/>
        <v>-6.36612664130436E-3</v>
      </c>
      <c r="O1673" s="4">
        <f t="shared" si="545"/>
        <v>-1.0124565469293067E-2</v>
      </c>
      <c r="P1673" s="4">
        <f t="shared" si="546"/>
        <v>0.16180873516151423</v>
      </c>
      <c r="Q1673" s="4"/>
      <c r="T1673" s="4">
        <f t="shared" si="550"/>
        <v>8.6194302410519119E-3</v>
      </c>
      <c r="U1673" s="4">
        <f t="shared" si="551"/>
        <v>8.6194302410519119E-3</v>
      </c>
      <c r="V1673" s="2">
        <f t="shared" si="559"/>
        <v>1.1273435597759911E-2</v>
      </c>
      <c r="W1673" s="4">
        <f t="shared" si="560"/>
        <v>1.160701241782308E-3</v>
      </c>
      <c r="X1673" s="4">
        <f t="shared" si="561"/>
        <v>-2.6244191365901214E-3</v>
      </c>
      <c r="Y1673" s="4">
        <f t="shared" si="554"/>
        <v>-8.585548546457003E-3</v>
      </c>
      <c r="Z1673" s="4">
        <f t="shared" si="555"/>
        <v>-2.3344328233487481E-3</v>
      </c>
      <c r="AA1673" s="4">
        <f t="shared" si="544"/>
        <v>-1.9919826734554377E-2</v>
      </c>
    </row>
    <row r="1674" spans="1:27" x14ac:dyDescent="0.3">
      <c r="A1674" s="1">
        <f t="shared" si="547"/>
        <v>34</v>
      </c>
      <c r="B1674" s="1">
        <f t="shared" si="548"/>
        <v>5</v>
      </c>
      <c r="C1674" s="10">
        <v>41509</v>
      </c>
      <c r="D1674" s="3">
        <v>1663.5</v>
      </c>
      <c r="E1674" s="3">
        <v>1659.92</v>
      </c>
      <c r="F1674" s="3">
        <f t="shared" si="556"/>
        <v>1652.3340000000001</v>
      </c>
      <c r="G1674" s="3">
        <f t="shared" si="541"/>
        <v>1664.7840000000001</v>
      </c>
      <c r="H1674" s="4">
        <f t="shared" si="549"/>
        <v>3.946987253765911E-3</v>
      </c>
      <c r="I1674" s="4">
        <f t="shared" si="552"/>
        <v>1.7864040169950006E-3</v>
      </c>
      <c r="J1674" s="4">
        <f t="shared" si="553"/>
        <v>2.1605832367709104E-3</v>
      </c>
      <c r="K1674" s="4">
        <f t="shared" si="557"/>
        <v>-4.4765715527230699E-3</v>
      </c>
      <c r="L1674" s="4">
        <f t="shared" si="542"/>
        <v>4.8080018024977654E-3</v>
      </c>
      <c r="M1674" s="4">
        <f t="shared" si="558"/>
        <v>6.7577136341683578E-3</v>
      </c>
      <c r="N1674" s="4">
        <f t="shared" si="543"/>
        <v>-7.712712279791885E-4</v>
      </c>
      <c r="O1674" s="4">
        <f t="shared" si="545"/>
        <v>-7.4842200180342926E-3</v>
      </c>
      <c r="P1674" s="4">
        <f t="shared" si="546"/>
        <v>0.16639437943051061</v>
      </c>
      <c r="Q1674" s="4"/>
      <c r="T1674" s="4">
        <f t="shared" si="550"/>
        <v>3.946987253765911E-3</v>
      </c>
      <c r="U1674" s="4">
        <f t="shared" si="551"/>
        <v>3.946987253765911E-3</v>
      </c>
      <c r="V1674" s="2">
        <f t="shared" si="559"/>
        <v>-6.8197180378531117E-4</v>
      </c>
      <c r="W1674" s="4">
        <f t="shared" si="560"/>
        <v>-1.0675152085747409E-2</v>
      </c>
      <c r="X1674" s="4">
        <f t="shared" si="561"/>
        <v>4.6321180314404702E-3</v>
      </c>
      <c r="Y1674" s="4">
        <f t="shared" si="554"/>
        <v>-1.6889581882489669E-2</v>
      </c>
      <c r="Z1674" s="4">
        <f t="shared" si="555"/>
        <v>-1.0690825163505108E-2</v>
      </c>
      <c r="AA1674" s="4">
        <f t="shared" si="544"/>
        <v>-1.4845871238002488E-2</v>
      </c>
    </row>
    <row r="1675" spans="1:27" x14ac:dyDescent="0.3">
      <c r="A1675" s="1">
        <f t="shared" si="547"/>
        <v>35</v>
      </c>
      <c r="B1675" s="1">
        <f t="shared" si="548"/>
        <v>1</v>
      </c>
      <c r="C1675" s="10">
        <v>41512</v>
      </c>
      <c r="D1675" s="3">
        <v>1656.78</v>
      </c>
      <c r="E1675" s="3">
        <v>1664.29</v>
      </c>
      <c r="F1675" s="3">
        <f t="shared" si="556"/>
        <v>1654.4779999999998</v>
      </c>
      <c r="G1675" s="3">
        <f t="shared" ref="G1675:G1738" si="562">AVERAGE(D1666:D1675)</f>
        <v>1661.5149999999999</v>
      </c>
      <c r="H1675" s="4">
        <f t="shared" si="549"/>
        <v>-4.0396753832281501E-3</v>
      </c>
      <c r="I1675" s="4">
        <f t="shared" si="552"/>
        <v>4.7490231439733312E-4</v>
      </c>
      <c r="J1675" s="4">
        <f t="shared" si="553"/>
        <v>-4.5145776976254831E-3</v>
      </c>
      <c r="K1675" s="4">
        <f t="shared" si="557"/>
        <v>-5.7694619777577888E-3</v>
      </c>
      <c r="L1675" s="4">
        <f t="shared" ref="L1675:L1738" si="563">(SUM(D1666:D1674)/9-D1674)/D1674</f>
        <v>-8.7699963263545406E-4</v>
      </c>
      <c r="M1675" s="4">
        <f t="shared" si="558"/>
        <v>1.3913754066238022E-3</v>
      </c>
      <c r="N1675" s="4">
        <f t="shared" ref="N1675:N1738" si="564">(D1675-G1675)/G1675</f>
        <v>-2.8498087588736186E-3</v>
      </c>
      <c r="O1675" s="4">
        <f t="shared" si="545"/>
        <v>-4.2473955504050238E-3</v>
      </c>
      <c r="P1675" s="4">
        <f t="shared" si="546"/>
        <v>0.1616825247687895</v>
      </c>
      <c r="Q1675" s="4"/>
      <c r="T1675" s="4">
        <f t="shared" si="550"/>
        <v>-4.0396753832281501E-3</v>
      </c>
      <c r="U1675" s="4">
        <f t="shared" si="551"/>
        <v>-4.0396753832281501E-3</v>
      </c>
      <c r="V1675" s="2">
        <f t="shared" si="559"/>
        <v>-1.0483919446949236E-2</v>
      </c>
      <c r="W1675" s="4">
        <f t="shared" si="560"/>
        <v>-2.0379080252479812E-2</v>
      </c>
      <c r="X1675" s="4">
        <f t="shared" si="561"/>
        <v>6.5125208072609915E-3</v>
      </c>
      <c r="Y1675" s="4">
        <f t="shared" si="554"/>
        <v>-1.8166351479281955E-2</v>
      </c>
      <c r="Z1675" s="4">
        <f t="shared" si="555"/>
        <v>-1.1975645111479673E-2</v>
      </c>
      <c r="AA1675" s="4">
        <f t="shared" ref="AA1675:AA1738" si="565">(F1675-F1670)/F1670</f>
        <v>-8.434858488078463E-3</v>
      </c>
    </row>
    <row r="1676" spans="1:27" x14ac:dyDescent="0.3">
      <c r="A1676" s="1">
        <f t="shared" si="547"/>
        <v>35</v>
      </c>
      <c r="B1676" s="1">
        <f t="shared" si="548"/>
        <v>2</v>
      </c>
      <c r="C1676" s="10">
        <v>41513</v>
      </c>
      <c r="D1676" s="3">
        <v>1630.48</v>
      </c>
      <c r="E1676" s="3">
        <v>1652.54</v>
      </c>
      <c r="F1676" s="3">
        <f t="shared" si="556"/>
        <v>1650.104</v>
      </c>
      <c r="G1676" s="3">
        <f t="shared" si="562"/>
        <v>1655.1470000000002</v>
      </c>
      <c r="H1676" s="4">
        <f t="shared" si="549"/>
        <v>-1.5874165550042826E-2</v>
      </c>
      <c r="I1676" s="4">
        <f t="shared" si="552"/>
        <v>-2.5591810620601463E-3</v>
      </c>
      <c r="J1676" s="4">
        <f t="shared" si="553"/>
        <v>-1.331498448798268E-2</v>
      </c>
      <c r="K1676" s="4">
        <f t="shared" si="557"/>
        <v>-1.0683373773222647E-3</v>
      </c>
      <c r="L1676" s="4">
        <f t="shared" si="563"/>
        <v>6.6863299760846681E-4</v>
      </c>
      <c r="M1676" s="4">
        <f t="shared" si="558"/>
        <v>-1.1892583740176391E-2</v>
      </c>
      <c r="N1676" s="4">
        <f t="shared" si="564"/>
        <v>-1.4903207993006144E-2</v>
      </c>
      <c r="O1676" s="4">
        <f t="shared" ref="O1676:O1739" si="566">(F1676-G1676)/D1676</f>
        <v>-3.092954222069648E-3</v>
      </c>
      <c r="P1676" s="4">
        <f t="shared" si="546"/>
        <v>0.14324178405401802</v>
      </c>
      <c r="Q1676" s="4"/>
      <c r="T1676" s="4">
        <f t="shared" si="550"/>
        <v>-1.5874165550042826E-2</v>
      </c>
      <c r="U1676" s="4">
        <f t="shared" si="551"/>
        <v>-1.5874165550042826E-2</v>
      </c>
      <c r="V1676" s="2">
        <f t="shared" si="559"/>
        <v>-2.6738613455015536E-3</v>
      </c>
      <c r="W1676" s="4">
        <f t="shared" si="560"/>
        <v>-1.2647122732046547E-2</v>
      </c>
      <c r="X1676" s="4">
        <f t="shared" si="561"/>
        <v>-1.3235694616757885E-2</v>
      </c>
      <c r="Y1676" s="4">
        <f t="shared" si="554"/>
        <v>-1.3523844392567673E-2</v>
      </c>
      <c r="Z1676" s="4">
        <f t="shared" si="555"/>
        <v>-7.3038658581130091E-3</v>
      </c>
      <c r="AA1676" s="4">
        <f t="shared" si="565"/>
        <v>-6.0752082592956305E-3</v>
      </c>
    </row>
    <row r="1677" spans="1:27" x14ac:dyDescent="0.3">
      <c r="A1677" s="1">
        <f t="shared" si="547"/>
        <v>35</v>
      </c>
      <c r="B1677" s="1">
        <f t="shared" si="548"/>
        <v>3</v>
      </c>
      <c r="C1677" s="10">
        <v>41514</v>
      </c>
      <c r="D1677" s="3">
        <v>1634.96</v>
      </c>
      <c r="E1677" s="3">
        <v>1630.25</v>
      </c>
      <c r="F1677" s="3">
        <f t="shared" si="556"/>
        <v>1648.5360000000001</v>
      </c>
      <c r="G1677" s="3">
        <f t="shared" si="562"/>
        <v>1650.104</v>
      </c>
      <c r="H1677" s="4">
        <f t="shared" si="549"/>
        <v>2.7476571316422268E-3</v>
      </c>
      <c r="I1677" s="4">
        <f t="shared" si="552"/>
        <v>-1.4106275452628562E-4</v>
      </c>
      <c r="J1677" s="4">
        <f t="shared" si="553"/>
        <v>2.8887198861685124E-3</v>
      </c>
      <c r="K1677" s="4">
        <f t="shared" si="557"/>
        <v>1.315563515038505E-2</v>
      </c>
      <c r="L1677" s="4">
        <f t="shared" si="563"/>
        <v>1.3067726477274553E-2</v>
      </c>
      <c r="M1677" s="4">
        <f t="shared" si="558"/>
        <v>-8.2351856435043096E-3</v>
      </c>
      <c r="N1677" s="4">
        <f t="shared" si="564"/>
        <v>-9.1776033510615126E-3</v>
      </c>
      <c r="O1677" s="4">
        <f t="shared" si="566"/>
        <v>-9.5904486959924617E-4</v>
      </c>
      <c r="P1677" s="4">
        <f t="shared" si="546"/>
        <v>0.14638302049516541</v>
      </c>
      <c r="Q1677" s="4"/>
      <c r="T1677" s="4">
        <f t="shared" si="550"/>
        <v>2.7476571316422268E-3</v>
      </c>
      <c r="U1677" s="4">
        <f t="shared" si="551"/>
        <v>2.7476571316422268E-3</v>
      </c>
      <c r="V1677" s="2">
        <f t="shared" si="559"/>
        <v>7.5560571120160541E-3</v>
      </c>
      <c r="W1677" s="4">
        <f t="shared" si="560"/>
        <v>-2.5195034591041746E-3</v>
      </c>
      <c r="X1677" s="4">
        <f t="shared" si="561"/>
        <v>-4.7723399074749932E-3</v>
      </c>
      <c r="Y1677" s="4">
        <f t="shared" si="554"/>
        <v>5.227718692081769E-4</v>
      </c>
      <c r="Z1677" s="4">
        <f t="shared" si="555"/>
        <v>6.8313178273488829E-3</v>
      </c>
      <c r="AA1677" s="4">
        <f t="shared" si="565"/>
        <v>-1.8986820627822838E-3</v>
      </c>
    </row>
    <row r="1678" spans="1:27" x14ac:dyDescent="0.3">
      <c r="A1678" s="1">
        <f t="shared" si="547"/>
        <v>35</v>
      </c>
      <c r="B1678" s="1">
        <f t="shared" si="548"/>
        <v>4</v>
      </c>
      <c r="C1678" s="10">
        <v>41515</v>
      </c>
      <c r="D1678" s="3">
        <v>1638.17</v>
      </c>
      <c r="E1678" s="3">
        <v>1633.5</v>
      </c>
      <c r="F1678" s="3">
        <f t="shared" si="556"/>
        <v>1644.7779999999998</v>
      </c>
      <c r="G1678" s="3">
        <f t="shared" si="562"/>
        <v>1647.789</v>
      </c>
      <c r="H1678" s="4">
        <f t="shared" si="549"/>
        <v>1.9633507853403362E-3</v>
      </c>
      <c r="I1678" s="4">
        <f t="shared" si="552"/>
        <v>-8.9298820766259507E-4</v>
      </c>
      <c r="J1678" s="4">
        <f t="shared" si="553"/>
        <v>2.8563389930029311E-3</v>
      </c>
      <c r="K1678" s="4">
        <f t="shared" si="557"/>
        <v>7.0154621519792695E-3</v>
      </c>
      <c r="L1678" s="4">
        <f t="shared" si="563"/>
        <v>8.5003778549799063E-3</v>
      </c>
      <c r="M1678" s="4">
        <f t="shared" si="558"/>
        <v>-4.0175634644916951E-3</v>
      </c>
      <c r="N1678" s="4">
        <f t="shared" si="564"/>
        <v>-5.8375192454858688E-3</v>
      </c>
      <c r="O1678" s="4">
        <f t="shared" si="566"/>
        <v>-1.8380265784382539E-3</v>
      </c>
      <c r="P1678" s="4">
        <f t="shared" si="546"/>
        <v>0.14863377249875542</v>
      </c>
      <c r="Q1678" s="4"/>
      <c r="T1678" s="4">
        <f t="shared" si="550"/>
        <v>1.9633507853403362E-3</v>
      </c>
      <c r="U1678" s="4">
        <f t="shared" si="551"/>
        <v>1.9633507853403362E-3</v>
      </c>
      <c r="V1678" s="2">
        <f t="shared" si="559"/>
        <v>1.3455986690805891E-2</v>
      </c>
      <c r="W1678" s="4">
        <f t="shared" si="560"/>
        <v>3.3214268238978099E-3</v>
      </c>
      <c r="X1678" s="4">
        <f t="shared" si="561"/>
        <v>-1.1340044418694455E-2</v>
      </c>
      <c r="Y1678" s="4">
        <f t="shared" si="554"/>
        <v>-5.5408403686190094E-3</v>
      </c>
      <c r="Z1678" s="4">
        <f t="shared" si="555"/>
        <v>7.2947299996943028E-4</v>
      </c>
      <c r="AA1678" s="4">
        <f t="shared" si="565"/>
        <v>-3.6479282771990319E-3</v>
      </c>
    </row>
    <row r="1679" spans="1:27" x14ac:dyDescent="0.3">
      <c r="A1679" s="1">
        <f t="shared" si="547"/>
        <v>35</v>
      </c>
      <c r="B1679" s="1">
        <f t="shared" si="548"/>
        <v>5</v>
      </c>
      <c r="C1679" s="10">
        <v>41516</v>
      </c>
      <c r="D1679" s="3">
        <v>1632.97</v>
      </c>
      <c r="E1679" s="3">
        <v>1638.89</v>
      </c>
      <c r="F1679" s="3">
        <f t="shared" si="556"/>
        <v>1638.672</v>
      </c>
      <c r="G1679" s="3">
        <f t="shared" si="562"/>
        <v>1645.5029999999999</v>
      </c>
      <c r="H1679" s="4">
        <f t="shared" si="549"/>
        <v>-3.1742737322744559E-3</v>
      </c>
      <c r="I1679" s="4">
        <f t="shared" si="552"/>
        <v>4.3951482446878362E-4</v>
      </c>
      <c r="J1679" s="4">
        <f t="shared" si="553"/>
        <v>-3.6137885567432398E-3</v>
      </c>
      <c r="K1679" s="4">
        <f t="shared" si="557"/>
        <v>1.176617811338267E-3</v>
      </c>
      <c r="L1679" s="4">
        <f t="shared" si="563"/>
        <v>5.3264041922117368E-3</v>
      </c>
      <c r="M1679" s="4">
        <f t="shared" si="558"/>
        <v>-3.4796469336145354E-3</v>
      </c>
      <c r="N1679" s="4">
        <f t="shared" si="564"/>
        <v>-7.6165160440302459E-3</v>
      </c>
      <c r="O1679" s="4">
        <f t="shared" si="566"/>
        <v>-4.1831754410674438E-3</v>
      </c>
      <c r="P1679" s="4">
        <f t="shared" si="546"/>
        <v>0.14498769448670931</v>
      </c>
      <c r="Q1679" s="4"/>
      <c r="T1679" s="4">
        <f t="shared" si="550"/>
        <v>-3.1742737322744559E-3</v>
      </c>
      <c r="U1679" s="4">
        <f t="shared" si="551"/>
        <v>-3.1742737322744559E-3</v>
      </c>
      <c r="V1679" s="2">
        <f t="shared" si="559"/>
        <v>1.5462375699713659E-2</v>
      </c>
      <c r="W1679" s="4">
        <f t="shared" si="560"/>
        <v>5.3077519427165284E-3</v>
      </c>
      <c r="X1679" s="4">
        <f t="shared" si="561"/>
        <v>-1.8352870453862323E-2</v>
      </c>
      <c r="Y1679" s="4">
        <f t="shared" si="554"/>
        <v>-1.1306881163865504E-2</v>
      </c>
      <c r="Z1679" s="4">
        <f t="shared" si="555"/>
        <v>-5.0729241225652448E-3</v>
      </c>
      <c r="AA1679" s="4">
        <f t="shared" si="565"/>
        <v>-8.2683041080072392E-3</v>
      </c>
    </row>
    <row r="1680" spans="1:27" x14ac:dyDescent="0.3">
      <c r="A1680" s="1">
        <f t="shared" si="547"/>
        <v>36</v>
      </c>
      <c r="B1680" s="1">
        <f t="shared" si="548"/>
        <v>2</v>
      </c>
      <c r="C1680" s="10">
        <v>41520</v>
      </c>
      <c r="D1680" s="3">
        <v>1639.77</v>
      </c>
      <c r="E1680" s="3">
        <v>1635.95</v>
      </c>
      <c r="F1680" s="3">
        <f t="shared" si="556"/>
        <v>1635.27</v>
      </c>
      <c r="G1680" s="3">
        <f t="shared" si="562"/>
        <v>1644.8739999999998</v>
      </c>
      <c r="H1680" s="4">
        <f t="shared" si="549"/>
        <v>4.1641916263005169E-3</v>
      </c>
      <c r="I1680" s="4">
        <f t="shared" si="552"/>
        <v>1.8248957421140733E-3</v>
      </c>
      <c r="J1680" s="4">
        <f t="shared" si="553"/>
        <v>2.3392958841864436E-3</v>
      </c>
      <c r="K1680" s="4">
        <f t="shared" si="557"/>
        <v>7.1954781777998486E-4</v>
      </c>
      <c r="L1680" s="4">
        <f t="shared" si="563"/>
        <v>7.6370730087575141E-3</v>
      </c>
      <c r="M1680" s="4">
        <f t="shared" si="558"/>
        <v>2.751839145829129E-3</v>
      </c>
      <c r="N1680" s="4">
        <f t="shared" si="564"/>
        <v>-3.1029732368557197E-3</v>
      </c>
      <c r="O1680" s="4">
        <f t="shared" si="566"/>
        <v>-5.8569189581464563E-3</v>
      </c>
      <c r="P1680" s="4">
        <f t="shared" si="546"/>
        <v>0.149755642656308</v>
      </c>
      <c r="Q1680" s="4"/>
      <c r="T1680" s="4">
        <f t="shared" si="550"/>
        <v>4.1641916263005169E-3</v>
      </c>
      <c r="U1680" s="4">
        <f t="shared" si="551"/>
        <v>4.1641916263005169E-3</v>
      </c>
      <c r="V1680" s="2">
        <f t="shared" si="559"/>
        <v>1.4580794503267019E-2</v>
      </c>
      <c r="W1680" s="4">
        <f t="shared" si="560"/>
        <v>4.4349865582343287E-3</v>
      </c>
      <c r="X1680" s="4">
        <f t="shared" si="561"/>
        <v>-1.0266903270198814E-2</v>
      </c>
      <c r="Y1680" s="4">
        <f t="shared" si="554"/>
        <v>-1.1758252030321966E-2</v>
      </c>
      <c r="Z1680" s="4">
        <f t="shared" si="555"/>
        <v>-5.5271409950650458E-3</v>
      </c>
      <c r="AA1680" s="4">
        <f t="shared" si="565"/>
        <v>-1.1609704087935806E-2</v>
      </c>
    </row>
    <row r="1681" spans="1:27" x14ac:dyDescent="0.3">
      <c r="A1681" s="1">
        <f t="shared" si="547"/>
        <v>36</v>
      </c>
      <c r="B1681" s="1">
        <f t="shared" si="548"/>
        <v>3</v>
      </c>
      <c r="C1681" s="10">
        <v>41521</v>
      </c>
      <c r="D1681" s="3">
        <v>1653.08</v>
      </c>
      <c r="E1681" s="3">
        <v>1640.72</v>
      </c>
      <c r="F1681" s="3">
        <f t="shared" si="556"/>
        <v>1639.7900000000002</v>
      </c>
      <c r="G1681" s="3">
        <f t="shared" si="562"/>
        <v>1644.9470000000001</v>
      </c>
      <c r="H1681" s="4">
        <f t="shared" si="549"/>
        <v>8.1169920171731066E-3</v>
      </c>
      <c r="I1681" s="4">
        <f t="shared" si="552"/>
        <v>5.7934954292373044E-4</v>
      </c>
      <c r="J1681" s="4">
        <f t="shared" si="553"/>
        <v>7.5376424742493765E-3</v>
      </c>
      <c r="K1681" s="4">
        <f t="shared" si="557"/>
        <v>-2.0140019636898966E-3</v>
      </c>
      <c r="L1681" s="4">
        <f t="shared" si="563"/>
        <v>2.6060565404497655E-3</v>
      </c>
      <c r="M1681" s="4">
        <f t="shared" si="558"/>
        <v>8.1046963330668777E-3</v>
      </c>
      <c r="N1681" s="4">
        <f t="shared" si="564"/>
        <v>4.9442322457804479E-3</v>
      </c>
      <c r="O1681" s="4">
        <f t="shared" si="566"/>
        <v>-3.1196312338180399E-3</v>
      </c>
      <c r="P1681" s="4">
        <f t="shared" si="546"/>
        <v>0.15908820002944898</v>
      </c>
      <c r="Q1681" s="4"/>
      <c r="T1681" s="4">
        <f t="shared" si="550"/>
        <v>8.1169920171731066E-3</v>
      </c>
      <c r="U1681" s="4">
        <f t="shared" si="551"/>
        <v>8.1169920171731066E-3</v>
      </c>
      <c r="V1681" s="2">
        <f t="shared" si="559"/>
        <v>-5.6654286881696603E-3</v>
      </c>
      <c r="W1681" s="4">
        <f t="shared" si="560"/>
        <v>-1.5608774401288033E-2</v>
      </c>
      <c r="X1681" s="4">
        <f t="shared" si="561"/>
        <v>1.3860948923016479E-2</v>
      </c>
      <c r="Y1681" s="4">
        <f t="shared" si="554"/>
        <v>-1.4457717649928141E-2</v>
      </c>
      <c r="Z1681" s="4">
        <f t="shared" si="555"/>
        <v>-8.2436274195969873E-3</v>
      </c>
      <c r="AA1681" s="4">
        <f t="shared" si="565"/>
        <v>-6.250515119046951E-3</v>
      </c>
    </row>
    <row r="1682" spans="1:27" x14ac:dyDescent="0.3">
      <c r="A1682" s="1">
        <f t="shared" si="547"/>
        <v>36</v>
      </c>
      <c r="B1682" s="1">
        <f t="shared" si="548"/>
        <v>4</v>
      </c>
      <c r="C1682" s="10">
        <v>41522</v>
      </c>
      <c r="D1682" s="3">
        <v>1655.08</v>
      </c>
      <c r="E1682" s="3">
        <v>1653.28</v>
      </c>
      <c r="F1682" s="3">
        <f t="shared" si="556"/>
        <v>1643.8139999999999</v>
      </c>
      <c r="G1682" s="3">
        <f t="shared" si="562"/>
        <v>1646.175</v>
      </c>
      <c r="H1682" s="4">
        <f t="shared" si="549"/>
        <v>1.2098628015583034E-3</v>
      </c>
      <c r="I1682" s="4">
        <f t="shared" si="552"/>
        <v>1.2098628015585785E-4</v>
      </c>
      <c r="J1682" s="4">
        <f t="shared" si="553"/>
        <v>1.0888765214024454E-3</v>
      </c>
      <c r="K1682" s="4">
        <f t="shared" si="557"/>
        <v>-7.3090836499140888E-3</v>
      </c>
      <c r="L1682" s="4">
        <f t="shared" si="563"/>
        <v>-4.7755973361509356E-3</v>
      </c>
      <c r="M1682" s="4">
        <f t="shared" si="558"/>
        <v>6.8535734578243504E-3</v>
      </c>
      <c r="N1682" s="4">
        <f t="shared" si="564"/>
        <v>5.4095099245219814E-3</v>
      </c>
      <c r="O1682" s="4">
        <f t="shared" si="566"/>
        <v>-1.4265171472074485E-3</v>
      </c>
      <c r="P1682" s="4">
        <f t="shared" si="546"/>
        <v>0.1604905377263898</v>
      </c>
      <c r="Q1682" s="4"/>
      <c r="T1682" s="4">
        <f t="shared" si="550"/>
        <v>1.2098628015583034E-3</v>
      </c>
      <c r="U1682" s="4">
        <f t="shared" si="551"/>
        <v>1.2098628015583034E-3</v>
      </c>
      <c r="V1682" s="2">
        <f t="shared" si="559"/>
        <v>-1.0961356982118163E-2</v>
      </c>
      <c r="W1682" s="4">
        <f t="shared" si="560"/>
        <v>-2.0851743412296987E-2</v>
      </c>
      <c r="X1682" s="4">
        <f t="shared" si="561"/>
        <v>1.2306111464500594E-2</v>
      </c>
      <c r="Y1682" s="4">
        <f t="shared" si="554"/>
        <v>-1.9686775873730637E-2</v>
      </c>
      <c r="Z1682" s="4">
        <f t="shared" si="555"/>
        <v>-1.3505656161462735E-2</v>
      </c>
      <c r="AA1682" s="4">
        <f t="shared" si="565"/>
        <v>-2.8643596500168679E-3</v>
      </c>
    </row>
    <row r="1683" spans="1:27" x14ac:dyDescent="0.3">
      <c r="A1683" s="1">
        <f t="shared" si="547"/>
        <v>36</v>
      </c>
      <c r="B1683" s="1">
        <f t="shared" si="548"/>
        <v>5</v>
      </c>
      <c r="C1683" s="10">
        <v>41523</v>
      </c>
      <c r="D1683" s="3">
        <v>1655.17</v>
      </c>
      <c r="E1683" s="3">
        <v>1657.44</v>
      </c>
      <c r="F1683" s="3">
        <f t="shared" si="556"/>
        <v>1647.2139999999999</v>
      </c>
      <c r="G1683" s="3">
        <f t="shared" si="562"/>
        <v>1645.9959999999999</v>
      </c>
      <c r="H1683" s="4">
        <f t="shared" si="549"/>
        <v>5.43780361071039E-5</v>
      </c>
      <c r="I1683" s="4">
        <f t="shared" si="552"/>
        <v>1.4259129468062737E-3</v>
      </c>
      <c r="J1683" s="4">
        <f t="shared" si="553"/>
        <v>-1.3715349106991697E-3</v>
      </c>
      <c r="K1683" s="4">
        <f t="shared" si="557"/>
        <v>-5.9543949537182606E-3</v>
      </c>
      <c r="L1683" s="4">
        <f t="shared" si="563"/>
        <v>-6.1044380533469486E-3</v>
      </c>
      <c r="M1683" s="4">
        <f t="shared" si="558"/>
        <v>4.8299735189235469E-3</v>
      </c>
      <c r="N1683" s="4">
        <f t="shared" si="564"/>
        <v>5.573525087545903E-3</v>
      </c>
      <c r="O1683" s="4">
        <f t="shared" si="566"/>
        <v>7.3587607315265169E-4</v>
      </c>
      <c r="P1683" s="4">
        <f t="shared" si="546"/>
        <v>0.16055364292275223</v>
      </c>
      <c r="Q1683" s="4"/>
      <c r="T1683" s="4">
        <f t="shared" si="550"/>
        <v>5.43780361071039E-5</v>
      </c>
      <c r="U1683" s="4">
        <f t="shared" si="551"/>
        <v>5.43780361071039E-5</v>
      </c>
      <c r="V1683" s="2">
        <f t="shared" si="559"/>
        <v>-1.0217028784107025E-2</v>
      </c>
      <c r="W1683" s="4">
        <f t="shared" si="560"/>
        <v>-2.0114858496265899E-2</v>
      </c>
      <c r="X1683" s="4">
        <f t="shared" si="561"/>
        <v>1.0377433355512554E-2</v>
      </c>
      <c r="Y1683" s="4">
        <f t="shared" si="554"/>
        <v>-1.8348978557786635E-2</v>
      </c>
      <c r="Z1683" s="4">
        <f t="shared" si="555"/>
        <v>-1.2159423699325461E-2</v>
      </c>
      <c r="AA1683" s="4">
        <f t="shared" si="565"/>
        <v>1.4810509381814139E-3</v>
      </c>
    </row>
    <row r="1684" spans="1:27" x14ac:dyDescent="0.3">
      <c r="A1684" s="1">
        <f t="shared" si="547"/>
        <v>37</v>
      </c>
      <c r="B1684" s="1">
        <f t="shared" si="548"/>
        <v>1</v>
      </c>
      <c r="C1684" s="10">
        <v>41526</v>
      </c>
      <c r="D1684" s="3">
        <v>1671.71</v>
      </c>
      <c r="E1684" s="3">
        <v>1656.85</v>
      </c>
      <c r="F1684" s="3">
        <f t="shared" si="556"/>
        <v>1654.9620000000002</v>
      </c>
      <c r="G1684" s="3">
        <f t="shared" si="562"/>
        <v>1646.8170000000002</v>
      </c>
      <c r="H1684" s="4">
        <f t="shared" si="549"/>
        <v>9.9929312396913692E-3</v>
      </c>
      <c r="I1684" s="4">
        <f t="shared" si="552"/>
        <v>1.0150014802103931E-3</v>
      </c>
      <c r="J1684" s="4">
        <f t="shared" si="553"/>
        <v>8.9779297594809754E-3</v>
      </c>
      <c r="K1684" s="4">
        <f t="shared" si="557"/>
        <v>-2.6553163723363653E-3</v>
      </c>
      <c r="L1684" s="4">
        <f t="shared" si="563"/>
        <v>-6.7176718336418202E-3</v>
      </c>
      <c r="M1684" s="4">
        <f t="shared" si="558"/>
        <v>1.0119869821784318E-2</v>
      </c>
      <c r="N1684" s="4">
        <f t="shared" si="564"/>
        <v>1.5115826470093397E-2</v>
      </c>
      <c r="O1684" s="4">
        <f t="shared" si="566"/>
        <v>4.8722565516746219E-3</v>
      </c>
      <c r="P1684" s="4">
        <f t="shared" si="546"/>
        <v>0.17215097567645263</v>
      </c>
      <c r="Q1684" s="4"/>
      <c r="T1684" s="4">
        <f t="shared" si="550"/>
        <v>9.9929312396913692E-3</v>
      </c>
      <c r="U1684" s="4">
        <f t="shared" si="551"/>
        <v>9.9929312396913692E-3</v>
      </c>
      <c r="V1684" s="2">
        <f t="shared" si="559"/>
        <v>-1.3412519559924386E-2</v>
      </c>
      <c r="W1684" s="4">
        <f t="shared" si="560"/>
        <v>-2.3278394364325144E-2</v>
      </c>
      <c r="X1684" s="4">
        <f t="shared" si="561"/>
        <v>2.3723644647482812E-2</v>
      </c>
      <c r="Y1684" s="4">
        <f t="shared" si="554"/>
        <v>-1.5091035619564109E-2</v>
      </c>
      <c r="Z1684" s="4">
        <f t="shared" si="555"/>
        <v>-8.8809386172032552E-3</v>
      </c>
      <c r="AA1684" s="4">
        <f t="shared" si="565"/>
        <v>9.9409765956824745E-3</v>
      </c>
    </row>
    <row r="1685" spans="1:27" x14ac:dyDescent="0.3">
      <c r="A1685" s="1">
        <f t="shared" si="547"/>
        <v>37</v>
      </c>
      <c r="B1685" s="1">
        <f t="shared" si="548"/>
        <v>2</v>
      </c>
      <c r="C1685" s="10">
        <v>41527</v>
      </c>
      <c r="D1685" s="3">
        <v>1683.99</v>
      </c>
      <c r="E1685" s="3">
        <v>1674.32</v>
      </c>
      <c r="F1685" s="3">
        <f t="shared" si="556"/>
        <v>1663.806</v>
      </c>
      <c r="G1685" s="3">
        <f t="shared" si="562"/>
        <v>1649.538</v>
      </c>
      <c r="H1685" s="4">
        <f t="shared" si="549"/>
        <v>7.3457716948513632E-3</v>
      </c>
      <c r="I1685" s="4">
        <f t="shared" si="552"/>
        <v>1.5612755800945737E-3</v>
      </c>
      <c r="J1685" s="4">
        <f t="shared" si="553"/>
        <v>5.7844961147567892E-3</v>
      </c>
      <c r="K1685" s="4">
        <f t="shared" si="557"/>
        <v>-7.7465589127301056E-3</v>
      </c>
      <c r="L1685" s="4">
        <f t="shared" si="563"/>
        <v>-1.5552936813203246E-2</v>
      </c>
      <c r="M1685" s="4">
        <f t="shared" si="558"/>
        <v>1.2131222029491399E-2</v>
      </c>
      <c r="N1685" s="4">
        <f t="shared" si="564"/>
        <v>2.0885848037450486E-2</v>
      </c>
      <c r="O1685" s="4">
        <f t="shared" si="566"/>
        <v>8.4727343986603417E-3</v>
      </c>
      <c r="P1685" s="4">
        <f t="shared" si="546"/>
        <v>0.18076132913566911</v>
      </c>
      <c r="Q1685" s="4"/>
      <c r="T1685" s="4">
        <f t="shared" si="550"/>
        <v>7.3457716948513632E-3</v>
      </c>
      <c r="U1685" s="4">
        <f t="shared" si="551"/>
        <v>7.3457716948513632E-3</v>
      </c>
      <c r="V1685" s="2">
        <f t="shared" si="559"/>
        <v>-1.9106184685142791E-2</v>
      </c>
      <c r="W1685" s="4">
        <f t="shared" si="560"/>
        <v>-2.8915122838291354E-2</v>
      </c>
      <c r="X1685" s="4">
        <f t="shared" si="561"/>
        <v>2.6967196619038052E-2</v>
      </c>
      <c r="Y1685" s="4">
        <f t="shared" si="554"/>
        <v>-2.0118796332770861E-2</v>
      </c>
      <c r="Z1685" s="4">
        <f t="shared" si="555"/>
        <v>-1.3940400617394665E-2</v>
      </c>
      <c r="AA1685" s="4">
        <f t="shared" si="565"/>
        <v>1.7450329303417819E-2</v>
      </c>
    </row>
    <row r="1686" spans="1:27" x14ac:dyDescent="0.3">
      <c r="A1686" s="1">
        <f t="shared" si="547"/>
        <v>37</v>
      </c>
      <c r="B1686" s="1">
        <f t="shared" si="548"/>
        <v>3</v>
      </c>
      <c r="C1686" s="10">
        <v>41528</v>
      </c>
      <c r="D1686" s="3">
        <v>1689.13</v>
      </c>
      <c r="E1686" s="3">
        <v>1681.04</v>
      </c>
      <c r="F1686" s="3">
        <f t="shared" si="556"/>
        <v>1671.0160000000001</v>
      </c>
      <c r="G1686" s="3">
        <f t="shared" si="562"/>
        <v>1655.4029999999998</v>
      </c>
      <c r="H1686" s="4">
        <f t="shared" si="549"/>
        <v>3.0522746572129882E-3</v>
      </c>
      <c r="I1686" s="4">
        <f t="shared" si="552"/>
        <v>-1.7517918752486925E-3</v>
      </c>
      <c r="J1686" s="4">
        <f t="shared" si="553"/>
        <v>4.8040665324616807E-3</v>
      </c>
      <c r="K1686" s="4">
        <f t="shared" si="557"/>
        <v>-1.0393470270013512E-2</v>
      </c>
      <c r="L1686" s="4">
        <f t="shared" si="563"/>
        <v>-1.9201090531680381E-2</v>
      </c>
      <c r="M1686" s="4">
        <f t="shared" si="558"/>
        <v>1.0840111644652135E-2</v>
      </c>
      <c r="N1686" s="4">
        <f t="shared" si="564"/>
        <v>2.0373890829000745E-2</v>
      </c>
      <c r="O1686" s="4">
        <f t="shared" si="566"/>
        <v>9.2432198824248472E-3</v>
      </c>
      <c r="P1686" s="4">
        <f t="shared" si="546"/>
        <v>0.18436533701680705</v>
      </c>
      <c r="Q1686" s="4"/>
      <c r="T1686" s="4">
        <f t="shared" si="550"/>
        <v>3.0522746572129882E-3</v>
      </c>
      <c r="U1686" s="4">
        <f t="shared" si="551"/>
        <v>3.0522746572129882E-3</v>
      </c>
      <c r="V1686" s="2">
        <f t="shared" si="559"/>
        <v>-1.8355215886080131E-2</v>
      </c>
      <c r="W1686" s="4">
        <f t="shared" si="560"/>
        <v>-2.8171663727219329E-2</v>
      </c>
      <c r="X1686" s="4">
        <f t="shared" si="561"/>
        <v>2.1807776998088529E-2</v>
      </c>
      <c r="Y1686" s="4">
        <f t="shared" si="554"/>
        <v>-2.273270380779395E-2</v>
      </c>
      <c r="Z1686" s="4">
        <f t="shared" si="555"/>
        <v>-1.657078943187356E-2</v>
      </c>
      <c r="AA1686" s="4">
        <f t="shared" si="565"/>
        <v>1.9042682294684005E-2</v>
      </c>
    </row>
    <row r="1687" spans="1:27" x14ac:dyDescent="0.3">
      <c r="A1687" s="1">
        <f t="shared" si="547"/>
        <v>37</v>
      </c>
      <c r="B1687" s="1">
        <f t="shared" si="548"/>
        <v>4</v>
      </c>
      <c r="C1687" s="10">
        <v>41529</v>
      </c>
      <c r="D1687" s="3">
        <v>1683.42</v>
      </c>
      <c r="E1687" s="3">
        <v>1689.21</v>
      </c>
      <c r="F1687" s="3">
        <f t="shared" si="556"/>
        <v>1676.684</v>
      </c>
      <c r="G1687" s="3">
        <f t="shared" si="562"/>
        <v>1660.2489999999998</v>
      </c>
      <c r="H1687" s="4">
        <f t="shared" si="549"/>
        <v>-3.3804384505633292E-3</v>
      </c>
      <c r="I1687" s="4">
        <f t="shared" si="552"/>
        <v>4.7361659552507644E-5</v>
      </c>
      <c r="J1687" s="4">
        <f t="shared" si="553"/>
        <v>-3.427800110115837E-3</v>
      </c>
      <c r="K1687" s="4">
        <f t="shared" si="557"/>
        <v>-8.3652531184693346E-3</v>
      </c>
      <c r="L1687" s="4">
        <f t="shared" si="563"/>
        <v>-1.862234141573221E-2</v>
      </c>
      <c r="M1687" s="4">
        <f t="shared" si="558"/>
        <v>4.0174534974986957E-3</v>
      </c>
      <c r="N1687" s="4">
        <f t="shared" si="564"/>
        <v>1.3956340283897343E-2</v>
      </c>
      <c r="O1687" s="4">
        <f t="shared" si="566"/>
        <v>9.7628636941465424E-3</v>
      </c>
      <c r="P1687" s="4">
        <f t="shared" si="546"/>
        <v>0.18036166289204103</v>
      </c>
      <c r="Q1687" s="4"/>
      <c r="T1687" s="4">
        <f t="shared" si="550"/>
        <v>-3.3804384505633292E-3</v>
      </c>
      <c r="U1687" s="4">
        <f t="shared" si="551"/>
        <v>-3.3804384505633292E-3</v>
      </c>
      <c r="V1687" s="2">
        <f t="shared" si="559"/>
        <v>-2.0158306347054507E-2</v>
      </c>
      <c r="W1687" s="4">
        <f t="shared" si="560"/>
        <v>-2.9956723283583953E-2</v>
      </c>
      <c r="X1687" s="4">
        <f t="shared" si="561"/>
        <v>1.712303936969823E-2</v>
      </c>
      <c r="Y1687" s="4">
        <f t="shared" si="554"/>
        <v>-2.0729776146917338E-2</v>
      </c>
      <c r="Z1687" s="4">
        <f t="shared" si="555"/>
        <v>-1.4555232811862134E-2</v>
      </c>
      <c r="AA1687" s="4">
        <f t="shared" si="565"/>
        <v>1.9996179616428696E-2</v>
      </c>
    </row>
    <row r="1688" spans="1:27" x14ac:dyDescent="0.3">
      <c r="A1688" s="1">
        <f t="shared" si="547"/>
        <v>37</v>
      </c>
      <c r="B1688" s="1">
        <f t="shared" si="548"/>
        <v>5</v>
      </c>
      <c r="C1688" s="10">
        <v>41530</v>
      </c>
      <c r="D1688" s="3">
        <v>1687.99</v>
      </c>
      <c r="E1688" s="3">
        <v>1685.04</v>
      </c>
      <c r="F1688" s="3">
        <f t="shared" si="556"/>
        <v>1683.248</v>
      </c>
      <c r="G1688" s="3">
        <f t="shared" si="562"/>
        <v>1665.2309999999998</v>
      </c>
      <c r="H1688" s="4">
        <f t="shared" si="549"/>
        <v>2.7147117178125102E-3</v>
      </c>
      <c r="I1688" s="4">
        <f t="shared" si="552"/>
        <v>9.6232669209103542E-4</v>
      </c>
      <c r="J1688" s="4">
        <f t="shared" si="553"/>
        <v>1.7523850257214748E-3</v>
      </c>
      <c r="K1688" s="4">
        <f t="shared" si="557"/>
        <v>-8.0639412624304845E-4</v>
      </c>
      <c r="L1688" s="4">
        <f t="shared" si="563"/>
        <v>-1.2306957133560318E-2</v>
      </c>
      <c r="M1688" s="4">
        <f t="shared" si="558"/>
        <v>2.8171725140917806E-3</v>
      </c>
      <c r="N1688" s="4">
        <f t="shared" si="564"/>
        <v>1.3667172902738566E-2</v>
      </c>
      <c r="O1688" s="4">
        <f t="shared" si="566"/>
        <v>1.0673641431525235E-2</v>
      </c>
      <c r="P1688" s="4">
        <f t="shared" si="546"/>
        <v>0.18356600452955071</v>
      </c>
      <c r="Q1688" s="4"/>
      <c r="T1688" s="4">
        <f t="shared" si="550"/>
        <v>2.7147117178125102E-3</v>
      </c>
      <c r="U1688" s="4">
        <f t="shared" si="551"/>
        <v>2.7147117178125102E-3</v>
      </c>
      <c r="V1688" s="2">
        <f t="shared" si="559"/>
        <v>-1.678131422936641E-2</v>
      </c>
      <c r="W1688" s="4">
        <f t="shared" si="560"/>
        <v>-2.6613501087072732E-2</v>
      </c>
      <c r="X1688" s="4">
        <f t="shared" si="561"/>
        <v>1.9828778916969214E-2</v>
      </c>
      <c r="Y1688" s="4">
        <f t="shared" si="554"/>
        <v>-1.3265167266813638E-2</v>
      </c>
      <c r="Z1688" s="4">
        <f t="shared" si="555"/>
        <v>-7.0435577084762991E-3</v>
      </c>
      <c r="AA1688" s="4">
        <f t="shared" si="565"/>
        <v>2.1875724708507883E-2</v>
      </c>
    </row>
    <row r="1689" spans="1:27" x14ac:dyDescent="0.3">
      <c r="A1689" s="1">
        <f t="shared" si="547"/>
        <v>38</v>
      </c>
      <c r="B1689" s="1">
        <f t="shared" si="548"/>
        <v>1</v>
      </c>
      <c r="C1689" s="10">
        <v>41533</v>
      </c>
      <c r="D1689" s="3">
        <v>1697.6</v>
      </c>
      <c r="E1689" s="3">
        <v>1691.7</v>
      </c>
      <c r="F1689" s="3">
        <f t="shared" si="556"/>
        <v>1688.4259999999999</v>
      </c>
      <c r="G1689" s="3">
        <f t="shared" si="562"/>
        <v>1671.694</v>
      </c>
      <c r="H1689" s="4">
        <f t="shared" si="549"/>
        <v>5.6931616893464414E-3</v>
      </c>
      <c r="I1689" s="4">
        <f t="shared" si="552"/>
        <v>2.1978803191962252E-3</v>
      </c>
      <c r="J1689" s="4">
        <f t="shared" si="553"/>
        <v>3.4952813701502163E-3</v>
      </c>
      <c r="K1689" s="4">
        <f t="shared" si="557"/>
        <v>-1.1004212110261747E-3</v>
      </c>
      <c r="L1689" s="4">
        <f t="shared" si="563"/>
        <v>-1.1359335330448854E-2</v>
      </c>
      <c r="M1689" s="4">
        <f t="shared" si="558"/>
        <v>5.4334628819977769E-3</v>
      </c>
      <c r="N1689" s="4">
        <f t="shared" si="564"/>
        <v>1.5496855285716135E-2</v>
      </c>
      <c r="O1689" s="4">
        <f t="shared" si="566"/>
        <v>9.8562676720075227E-3</v>
      </c>
      <c r="P1689" s="4">
        <f t="shared" si="546"/>
        <v>0.19030423716335121</v>
      </c>
      <c r="Q1689" s="4"/>
      <c r="T1689" s="4">
        <f t="shared" si="550"/>
        <v>5.6931616893464414E-3</v>
      </c>
      <c r="U1689" s="4">
        <f t="shared" si="551"/>
        <v>5.6931616893464414E-3</v>
      </c>
      <c r="V1689" s="2">
        <f t="shared" si="559"/>
        <v>-9.644606899329956E-3</v>
      </c>
      <c r="W1689" s="4">
        <f t="shared" si="560"/>
        <v>-1.9548160830336701E-2</v>
      </c>
      <c r="X1689" s="4">
        <f t="shared" si="561"/>
        <v>1.5487135926685772E-2</v>
      </c>
      <c r="Y1689" s="4">
        <f t="shared" si="554"/>
        <v>-1.3555528178469691E-2</v>
      </c>
      <c r="Z1689" s="4">
        <f t="shared" si="555"/>
        <v>-7.3357494181983595E-3</v>
      </c>
      <c r="AA1689" s="4">
        <f t="shared" si="565"/>
        <v>2.0220403852172865E-2</v>
      </c>
    </row>
    <row r="1690" spans="1:27" x14ac:dyDescent="0.3">
      <c r="A1690" s="1">
        <f t="shared" si="547"/>
        <v>38</v>
      </c>
      <c r="B1690" s="1">
        <f t="shared" si="548"/>
        <v>2</v>
      </c>
      <c r="C1690" s="10">
        <v>41534</v>
      </c>
      <c r="D1690" s="3">
        <v>1704.76</v>
      </c>
      <c r="E1690" s="3">
        <v>1697.73</v>
      </c>
      <c r="F1690" s="3">
        <f t="shared" si="556"/>
        <v>1692.58</v>
      </c>
      <c r="G1690" s="3">
        <f t="shared" si="562"/>
        <v>1678.193</v>
      </c>
      <c r="H1690" s="4">
        <f t="shared" si="549"/>
        <v>4.2177191328935451E-3</v>
      </c>
      <c r="I1690" s="4">
        <f t="shared" si="552"/>
        <v>7.6578699340309347E-5</v>
      </c>
      <c r="J1690" s="4">
        <f t="shared" si="553"/>
        <v>4.1411404335532356E-3</v>
      </c>
      <c r="K1690" s="4">
        <f t="shared" si="557"/>
        <v>-4.750824693685235E-3</v>
      </c>
      <c r="L1690" s="4">
        <f t="shared" si="563"/>
        <v>-1.3170881767724267E-2</v>
      </c>
      <c r="M1690" s="4">
        <f t="shared" si="558"/>
        <v>7.1961148069810965E-3</v>
      </c>
      <c r="N1690" s="4">
        <f t="shared" si="564"/>
        <v>1.5830717921001939E-2</v>
      </c>
      <c r="O1690" s="4">
        <f t="shared" si="566"/>
        <v>8.4393111053755031E-3</v>
      </c>
      <c r="P1690" s="4">
        <f t="shared" si="546"/>
        <v>0.19532460611839933</v>
      </c>
      <c r="Q1690" s="4"/>
      <c r="T1690" s="4">
        <f t="shared" si="550"/>
        <v>4.2177191328935451E-3</v>
      </c>
      <c r="U1690" s="4">
        <f t="shared" si="551"/>
        <v>4.2177191328935451E-3</v>
      </c>
      <c r="V1690" s="2">
        <f t="shared" si="559"/>
        <v>-8.0172007540055962E-3</v>
      </c>
      <c r="W1690" s="4">
        <f t="shared" si="560"/>
        <v>-1.7937028746465508E-2</v>
      </c>
      <c r="X1690" s="4">
        <f t="shared" si="561"/>
        <v>1.2333802457259237E-2</v>
      </c>
      <c r="Y1690" s="4">
        <f t="shared" si="554"/>
        <v>-1.7160415408227787E-2</v>
      </c>
      <c r="Z1690" s="4">
        <f t="shared" si="555"/>
        <v>-1.0963366362263945E-2</v>
      </c>
      <c r="AA1690" s="4">
        <f t="shared" si="565"/>
        <v>1.7294083565030951E-2</v>
      </c>
    </row>
    <row r="1691" spans="1:27" x14ac:dyDescent="0.3">
      <c r="A1691" s="1">
        <f t="shared" si="547"/>
        <v>38</v>
      </c>
      <c r="B1691" s="1">
        <f t="shared" si="548"/>
        <v>3</v>
      </c>
      <c r="C1691" s="10">
        <v>41535</v>
      </c>
      <c r="D1691" s="3">
        <v>1725.52</v>
      </c>
      <c r="E1691" s="3">
        <v>1705.74</v>
      </c>
      <c r="F1691" s="3">
        <f t="shared" si="556"/>
        <v>1699.8580000000002</v>
      </c>
      <c r="G1691" s="3">
        <f t="shared" si="562"/>
        <v>1685.4369999999999</v>
      </c>
      <c r="H1691" s="4">
        <f t="shared" si="549"/>
        <v>1.2177667237617019E-2</v>
      </c>
      <c r="I1691" s="4">
        <f t="shared" si="552"/>
        <v>5.7486097749830957E-4</v>
      </c>
      <c r="J1691" s="4">
        <f t="shared" si="553"/>
        <v>1.160280626011871E-2</v>
      </c>
      <c r="K1691" s="4">
        <f t="shared" si="557"/>
        <v>-6.6387644008540098E-3</v>
      </c>
      <c r="L1691" s="4">
        <f t="shared" si="563"/>
        <v>-1.394722228739919E-2</v>
      </c>
      <c r="M1691" s="4">
        <f t="shared" si="558"/>
        <v>1.5096555124016127E-2</v>
      </c>
      <c r="N1691" s="4">
        <f t="shared" si="564"/>
        <v>2.3781962778792732E-2</v>
      </c>
      <c r="O1691" s="4">
        <f t="shared" si="566"/>
        <v>8.3574806435163171E-3</v>
      </c>
      <c r="P1691" s="4">
        <f t="shared" si="546"/>
        <v>0.20988087141264483</v>
      </c>
      <c r="Q1691" s="4"/>
      <c r="T1691" s="4">
        <f t="shared" si="550"/>
        <v>1.2177667237617019E-2</v>
      </c>
      <c r="U1691" s="4">
        <f t="shared" si="551"/>
        <v>1.2177667237617019E-2</v>
      </c>
      <c r="V1691" s="2">
        <f t="shared" si="559"/>
        <v>-9.1684459982636166E-3</v>
      </c>
      <c r="W1691" s="4">
        <f t="shared" si="560"/>
        <v>-1.907676153828098E-2</v>
      </c>
      <c r="X1691" s="4">
        <f t="shared" si="561"/>
        <v>2.1543634888966434E-2</v>
      </c>
      <c r="Y1691" s="4">
        <f t="shared" si="554"/>
        <v>-1.9024814720045372E-2</v>
      </c>
      <c r="Z1691" s="4">
        <f t="shared" si="555"/>
        <v>-1.283952117737798E-2</v>
      </c>
      <c r="AA1691" s="4">
        <f t="shared" si="565"/>
        <v>1.7260157891965187E-2</v>
      </c>
    </row>
    <row r="1692" spans="1:27" x14ac:dyDescent="0.3">
      <c r="A1692" s="1">
        <f t="shared" si="547"/>
        <v>38</v>
      </c>
      <c r="B1692" s="1">
        <f t="shared" si="548"/>
        <v>4</v>
      </c>
      <c r="C1692" s="10">
        <v>41536</v>
      </c>
      <c r="D1692" s="3">
        <v>1722.34</v>
      </c>
      <c r="E1692" s="3">
        <v>1727.34</v>
      </c>
      <c r="F1692" s="3">
        <f t="shared" si="556"/>
        <v>1707.6420000000003</v>
      </c>
      <c r="G1692" s="3">
        <f t="shared" si="562"/>
        <v>1692.163</v>
      </c>
      <c r="H1692" s="4">
        <f t="shared" si="549"/>
        <v>-1.8429227131531733E-3</v>
      </c>
      <c r="I1692" s="4">
        <f t="shared" si="552"/>
        <v>1.0547545087857203E-3</v>
      </c>
      <c r="J1692" s="4">
        <f t="shared" si="553"/>
        <v>-2.8976772219388939E-3</v>
      </c>
      <c r="K1692" s="4">
        <f t="shared" si="557"/>
        <v>-1.2490437665167475E-2</v>
      </c>
      <c r="L1692" s="4">
        <f t="shared" si="563"/>
        <v>-2.1274746163475248E-2</v>
      </c>
      <c r="M1692" s="4">
        <f t="shared" si="558"/>
        <v>8.6071905001163223E-3</v>
      </c>
      <c r="N1692" s="4">
        <f t="shared" si="564"/>
        <v>1.7833388391071018E-2</v>
      </c>
      <c r="O1692" s="4">
        <f t="shared" si="566"/>
        <v>8.9871918436547193E-3</v>
      </c>
      <c r="P1692" s="4">
        <f t="shared" si="546"/>
        <v>0.20765115447450891</v>
      </c>
      <c r="Q1692" s="4"/>
      <c r="T1692" s="4">
        <f t="shared" si="550"/>
        <v>-1.8429227131531733E-3</v>
      </c>
      <c r="U1692" s="4">
        <f t="shared" si="551"/>
        <v>-1.8429227131531733E-3</v>
      </c>
      <c r="V1692" s="2">
        <f t="shared" si="559"/>
        <v>-2.4398442208725432E-2</v>
      </c>
      <c r="W1692" s="4">
        <f t="shared" si="560"/>
        <v>-3.4154457786638184E-2</v>
      </c>
      <c r="X1692" s="4">
        <f t="shared" si="561"/>
        <v>2.3119601763077452E-2</v>
      </c>
      <c r="Y1692" s="4">
        <f t="shared" si="554"/>
        <v>-2.4803524477322515E-2</v>
      </c>
      <c r="Z1692" s="4">
        <f t="shared" si="555"/>
        <v>-1.8654667142913067E-2</v>
      </c>
      <c r="AA1692" s="4">
        <f t="shared" si="565"/>
        <v>1.8463825026063536E-2</v>
      </c>
    </row>
    <row r="1693" spans="1:27" x14ac:dyDescent="0.3">
      <c r="A1693" s="1">
        <f t="shared" si="547"/>
        <v>38</v>
      </c>
      <c r="B1693" s="1">
        <f t="shared" si="548"/>
        <v>5</v>
      </c>
      <c r="C1693" s="10">
        <v>41537</v>
      </c>
      <c r="D1693" s="3">
        <v>1709.91</v>
      </c>
      <c r="E1693" s="3">
        <v>1722.44</v>
      </c>
      <c r="F1693" s="3">
        <f t="shared" si="556"/>
        <v>1712.0259999999998</v>
      </c>
      <c r="G1693" s="3">
        <f t="shared" si="562"/>
        <v>1697.6370000000002</v>
      </c>
      <c r="H1693" s="4">
        <f t="shared" si="549"/>
        <v>-7.2169258102348184E-3</v>
      </c>
      <c r="I1693" s="4">
        <f t="shared" si="552"/>
        <v>5.8060545536965079E-5</v>
      </c>
      <c r="J1693" s="4">
        <f t="shared" si="553"/>
        <v>-7.2749863557717833E-3</v>
      </c>
      <c r="K1693" s="4">
        <f t="shared" si="557"/>
        <v>-5.6812243807843298E-3</v>
      </c>
      <c r="L1693" s="4">
        <f t="shared" si="563"/>
        <v>-1.5134448869948082E-2</v>
      </c>
      <c r="M1693" s="4">
        <f t="shared" si="558"/>
        <v>-1.2359625379519694E-3</v>
      </c>
      <c r="N1693" s="4">
        <f t="shared" si="564"/>
        <v>7.229460715099818E-3</v>
      </c>
      <c r="O1693" s="4">
        <f t="shared" si="566"/>
        <v>8.4150627810818512E-3</v>
      </c>
      <c r="P1693" s="4">
        <f t="shared" si="546"/>
        <v>0.19893562568802195</v>
      </c>
      <c r="Q1693" s="4"/>
      <c r="T1693" s="4">
        <f t="shared" si="550"/>
        <v>-7.2169258102348184E-3</v>
      </c>
      <c r="U1693" s="4">
        <f t="shared" si="551"/>
        <v>-7.2169258102348184E-3</v>
      </c>
      <c r="V1693" s="2">
        <f t="shared" si="559"/>
        <v>-1.9943797391920242E-2</v>
      </c>
      <c r="W1693" s="4">
        <f t="shared" si="560"/>
        <v>-2.9744359418000986E-2</v>
      </c>
      <c r="X1693" s="4">
        <f t="shared" si="561"/>
        <v>1.2985858920965215E-2</v>
      </c>
      <c r="Y1693" s="4">
        <f t="shared" si="554"/>
        <v>-1.8079214101722245E-2</v>
      </c>
      <c r="Z1693" s="4">
        <f t="shared" si="555"/>
        <v>-1.1887958310991636E-2</v>
      </c>
      <c r="AA1693" s="4">
        <f t="shared" si="565"/>
        <v>1.7096708268775483E-2</v>
      </c>
    </row>
    <row r="1694" spans="1:27" x14ac:dyDescent="0.3">
      <c r="A1694" s="1">
        <f t="shared" si="547"/>
        <v>39</v>
      </c>
      <c r="B1694" s="1">
        <f t="shared" si="548"/>
        <v>1</v>
      </c>
      <c r="C1694" s="10">
        <v>41540</v>
      </c>
      <c r="D1694" s="3">
        <v>1701.84</v>
      </c>
      <c r="E1694" s="3">
        <v>1711.44</v>
      </c>
      <c r="F1694" s="3">
        <f t="shared" si="556"/>
        <v>1712.8739999999998</v>
      </c>
      <c r="G1694" s="3">
        <f t="shared" si="562"/>
        <v>1700.65</v>
      </c>
      <c r="H1694" s="4">
        <f t="shared" si="549"/>
        <v>-4.719546642805857E-3</v>
      </c>
      <c r="I1694" s="4">
        <f t="shared" si="552"/>
        <v>8.9478393599661541E-4</v>
      </c>
      <c r="J1694" s="4">
        <f t="shared" si="553"/>
        <v>-5.6143305788024719E-3</v>
      </c>
      <c r="K1694" s="4">
        <f t="shared" si="557"/>
        <v>3.3466673684579037E-3</v>
      </c>
      <c r="L1694" s="4">
        <f t="shared" si="563"/>
        <v>-5.4928167109510118E-3</v>
      </c>
      <c r="M1694" s="4">
        <f t="shared" si="558"/>
        <v>-6.4418048262743664E-3</v>
      </c>
      <c r="N1694" s="4">
        <f t="shared" si="564"/>
        <v>6.9973245523760163E-4</v>
      </c>
      <c r="O1694" s="4">
        <f t="shared" si="566"/>
        <v>7.1828138955481752E-3</v>
      </c>
      <c r="P1694" s="4">
        <f t="shared" si="546"/>
        <v>0.19327719308086569</v>
      </c>
      <c r="Q1694" s="4"/>
      <c r="T1694" s="4">
        <f t="shared" si="550"/>
        <v>-4.719546642805857E-3</v>
      </c>
      <c r="U1694" s="4">
        <f t="shared" si="551"/>
        <v>-4.719546642805857E-3</v>
      </c>
      <c r="V1694" s="2">
        <f t="shared" si="559"/>
        <v>-7.1992093151102528E-3</v>
      </c>
      <c r="W1694" s="4">
        <f t="shared" si="560"/>
        <v>-1.7127217221959215E-2</v>
      </c>
      <c r="X1694" s="4">
        <f t="shared" si="561"/>
        <v>2.4976437323279981E-3</v>
      </c>
      <c r="Y1694" s="4">
        <f t="shared" si="554"/>
        <v>-9.1638895812734614E-3</v>
      </c>
      <c r="Z1694" s="4">
        <f t="shared" si="555"/>
        <v>-2.9164204428308426E-3</v>
      </c>
      <c r="AA1694" s="4">
        <f t="shared" si="565"/>
        <v>1.4479758070534253E-2</v>
      </c>
    </row>
    <row r="1695" spans="1:27" x14ac:dyDescent="0.3">
      <c r="A1695" s="1">
        <f t="shared" si="547"/>
        <v>39</v>
      </c>
      <c r="B1695" s="1">
        <f t="shared" si="548"/>
        <v>2</v>
      </c>
      <c r="C1695" s="10">
        <v>41541</v>
      </c>
      <c r="D1695" s="3">
        <v>1697.42</v>
      </c>
      <c r="E1695" s="3">
        <v>1702.6</v>
      </c>
      <c r="F1695" s="3">
        <f t="shared" si="556"/>
        <v>1711.4059999999997</v>
      </c>
      <c r="G1695" s="3">
        <f t="shared" si="562"/>
        <v>1701.9929999999999</v>
      </c>
      <c r="H1695" s="4">
        <f t="shared" si="549"/>
        <v>-2.597188924928222E-3</v>
      </c>
      <c r="I1695" s="4">
        <f t="shared" si="552"/>
        <v>4.4657547125463671E-4</v>
      </c>
      <c r="J1695" s="4">
        <f t="shared" si="553"/>
        <v>-3.0437643961828587E-3</v>
      </c>
      <c r="K1695" s="4">
        <f t="shared" si="557"/>
        <v>7.6755159121891601E-3</v>
      </c>
      <c r="L1695" s="4">
        <f t="shared" si="563"/>
        <v>3.8846842894236106E-4</v>
      </c>
      <c r="M1695" s="4">
        <f t="shared" si="558"/>
        <v>-8.1722279809698286E-3</v>
      </c>
      <c r="N1695" s="4">
        <f t="shared" si="564"/>
        <v>-2.6868500634255636E-3</v>
      </c>
      <c r="O1695" s="4">
        <f t="shared" si="566"/>
        <v>5.545474897196795E-3</v>
      </c>
      <c r="P1695" s="4">
        <f t="shared" si="546"/>
        <v>0.19017802677062665</v>
      </c>
      <c r="Q1695" s="4"/>
      <c r="T1695" s="4">
        <f t="shared" si="550"/>
        <v>-2.597188924928222E-3</v>
      </c>
      <c r="U1695" s="4">
        <f t="shared" si="551"/>
        <v>-2.597188924928222E-3</v>
      </c>
      <c r="V1695" s="2">
        <f t="shared" si="559"/>
        <v>1.7157899685047201E-3</v>
      </c>
      <c r="W1695" s="4">
        <f t="shared" si="560"/>
        <v>-8.3013679311803867E-3</v>
      </c>
      <c r="X1695" s="4">
        <f t="shared" si="561"/>
        <v>-4.3055914028953743E-3</v>
      </c>
      <c r="Y1695" s="4">
        <f t="shared" si="554"/>
        <v>-4.8890167051698274E-3</v>
      </c>
      <c r="Z1695" s="4">
        <f t="shared" si="555"/>
        <v>1.3854065744102035E-3</v>
      </c>
      <c r="AA1695" s="4">
        <f t="shared" si="565"/>
        <v>1.1122664807571752E-2</v>
      </c>
    </row>
    <row r="1696" spans="1:27" x14ac:dyDescent="0.3">
      <c r="A1696" s="1">
        <f t="shared" si="547"/>
        <v>39</v>
      </c>
      <c r="B1696" s="1">
        <f t="shared" si="548"/>
        <v>3</v>
      </c>
      <c r="C1696" s="10">
        <v>41542</v>
      </c>
      <c r="D1696" s="3">
        <v>1692.77</v>
      </c>
      <c r="E1696" s="3">
        <v>1698.02</v>
      </c>
      <c r="F1696" s="3">
        <f t="shared" si="556"/>
        <v>1704.8560000000002</v>
      </c>
      <c r="G1696" s="3">
        <f t="shared" si="562"/>
        <v>1702.357</v>
      </c>
      <c r="H1696" s="4">
        <f t="shared" si="549"/>
        <v>-2.739451638368872E-3</v>
      </c>
      <c r="I1696" s="4">
        <f t="shared" si="552"/>
        <v>3.5347763075721332E-4</v>
      </c>
      <c r="J1696" s="4">
        <f t="shared" si="553"/>
        <v>-3.0929292691260855E-3</v>
      </c>
      <c r="K1696" s="4">
        <f t="shared" si="557"/>
        <v>6.1608205394068534E-3</v>
      </c>
      <c r="L1696" s="4">
        <f t="shared" si="563"/>
        <v>3.5360854839829692E-3</v>
      </c>
      <c r="M1696" s="4">
        <f t="shared" si="558"/>
        <v>-7.0891617825788447E-3</v>
      </c>
      <c r="N1696" s="4">
        <f t="shared" si="564"/>
        <v>-5.6316037117948754E-3</v>
      </c>
      <c r="O1696" s="4">
        <f t="shared" si="566"/>
        <v>1.4762785257301648E-3</v>
      </c>
      <c r="P1696" s="4">
        <f t="shared" si="546"/>
        <v>0.18691759162523922</v>
      </c>
      <c r="Q1696" s="4"/>
      <c r="T1696" s="4">
        <f t="shared" si="550"/>
        <v>-2.739451638368872E-3</v>
      </c>
      <c r="U1696" s="4">
        <f t="shared" si="551"/>
        <v>-2.739451638368872E-3</v>
      </c>
      <c r="V1696" s="2">
        <f t="shared" si="559"/>
        <v>1.6554535707131945E-2</v>
      </c>
      <c r="W1696" s="4">
        <f t="shared" si="560"/>
        <v>6.3889903500605914E-3</v>
      </c>
      <c r="X1696" s="4">
        <f t="shared" si="561"/>
        <v>-1.8979785803699755E-2</v>
      </c>
      <c r="Y1696" s="4">
        <f t="shared" si="554"/>
        <v>-6.3848256019822013E-3</v>
      </c>
      <c r="Z1696" s="4">
        <f t="shared" si="555"/>
        <v>-1.1983377107631924E-4</v>
      </c>
      <c r="AA1696" s="4">
        <f t="shared" si="565"/>
        <v>2.9402455969851876E-3</v>
      </c>
    </row>
    <row r="1697" spans="1:27" x14ac:dyDescent="0.3">
      <c r="A1697" s="1">
        <f t="shared" si="547"/>
        <v>39</v>
      </c>
      <c r="B1697" s="1">
        <f t="shared" si="548"/>
        <v>4</v>
      </c>
      <c r="C1697" s="10">
        <v>41543</v>
      </c>
      <c r="D1697" s="3">
        <v>1698.67</v>
      </c>
      <c r="E1697" s="3">
        <v>1694.05</v>
      </c>
      <c r="F1697" s="3">
        <f t="shared" si="556"/>
        <v>1700.1220000000001</v>
      </c>
      <c r="G1697" s="3">
        <f t="shared" si="562"/>
        <v>1703.8820000000001</v>
      </c>
      <c r="H1697" s="4">
        <f t="shared" si="549"/>
        <v>3.4854114853170195E-3</v>
      </c>
      <c r="I1697" s="4">
        <f t="shared" si="552"/>
        <v>7.5615706800095266E-4</v>
      </c>
      <c r="J1697" s="4">
        <f t="shared" si="553"/>
        <v>2.7292544173160667E-3</v>
      </c>
      <c r="K1697" s="4">
        <f t="shared" si="557"/>
        <v>4.5576185778340508E-3</v>
      </c>
      <c r="L1697" s="4">
        <f t="shared" si="563"/>
        <v>6.9064971089464258E-3</v>
      </c>
      <c r="M1697" s="4">
        <f t="shared" si="558"/>
        <v>-8.5405635595563027E-4</v>
      </c>
      <c r="N1697" s="4">
        <f t="shared" si="564"/>
        <v>-3.0588972710551489E-3</v>
      </c>
      <c r="O1697" s="4">
        <f t="shared" si="566"/>
        <v>-2.2134964413335085E-3</v>
      </c>
      <c r="P1697" s="4">
        <f t="shared" si="546"/>
        <v>0.19105448783121465</v>
      </c>
      <c r="Q1697" s="4"/>
      <c r="T1697" s="4">
        <f t="shared" si="550"/>
        <v>3.4854114853170195E-3</v>
      </c>
      <c r="U1697" s="4">
        <f t="shared" si="551"/>
        <v>3.4854114853170195E-3</v>
      </c>
      <c r="V1697" s="2">
        <f t="shared" si="559"/>
        <v>1.7468409766241096E-2</v>
      </c>
      <c r="W1697" s="4">
        <f t="shared" si="560"/>
        <v>7.2937256685786335E-3</v>
      </c>
      <c r="X1697" s="4">
        <f t="shared" si="561"/>
        <v>-1.3742931128580795E-2</v>
      </c>
      <c r="Y1697" s="4">
        <f t="shared" si="554"/>
        <v>-7.9680375141589072E-3</v>
      </c>
      <c r="Z1697" s="4">
        <f t="shared" si="555"/>
        <v>-1.7130282297679658E-3</v>
      </c>
      <c r="AA1697" s="4">
        <f t="shared" si="565"/>
        <v>-4.4037333352073844E-3</v>
      </c>
    </row>
    <row r="1698" spans="1:27" x14ac:dyDescent="0.3">
      <c r="A1698" s="1">
        <f t="shared" si="547"/>
        <v>39</v>
      </c>
      <c r="B1698" s="1">
        <f t="shared" si="548"/>
        <v>5</v>
      </c>
      <c r="C1698" s="10">
        <v>41544</v>
      </c>
      <c r="D1698" s="3">
        <v>1691.75</v>
      </c>
      <c r="E1698" s="3">
        <v>1695.52</v>
      </c>
      <c r="F1698" s="3">
        <f t="shared" si="556"/>
        <v>1696.4900000000002</v>
      </c>
      <c r="G1698" s="3">
        <f t="shared" si="562"/>
        <v>1704.2580000000003</v>
      </c>
      <c r="H1698" s="4">
        <f t="shared" si="549"/>
        <v>-4.0737753654329989E-3</v>
      </c>
      <c r="I1698" s="4">
        <f t="shared" si="552"/>
        <v>-1.8543919654789281E-3</v>
      </c>
      <c r="J1698" s="4">
        <f t="shared" si="553"/>
        <v>-2.2193833999540708E-3</v>
      </c>
      <c r="K1698" s="4">
        <f t="shared" si="557"/>
        <v>-5.8575238274643745E-4</v>
      </c>
      <c r="L1698" s="4">
        <f t="shared" si="563"/>
        <v>4.1077889041294929E-3</v>
      </c>
      <c r="M1698" s="4">
        <f t="shared" si="558"/>
        <v>-2.7940040907993772E-3</v>
      </c>
      <c r="N1698" s="4">
        <f t="shared" si="564"/>
        <v>-7.3392643602085269E-3</v>
      </c>
      <c r="O1698" s="4">
        <f t="shared" si="566"/>
        <v>-4.5916949903945792E-3</v>
      </c>
      <c r="P1698" s="4">
        <f t="shared" si="546"/>
        <v>0.18620239939979941</v>
      </c>
      <c r="Q1698" s="4"/>
      <c r="T1698" s="4">
        <f t="shared" si="550"/>
        <v>-4.0737753654329989E-3</v>
      </c>
      <c r="U1698" s="4">
        <f t="shared" si="551"/>
        <v>-4.0737753654329989E-3</v>
      </c>
      <c r="V1698" s="2">
        <f t="shared" si="559"/>
        <v>6.6169414895182752E-3</v>
      </c>
      <c r="W1698" s="4">
        <f t="shared" si="560"/>
        <v>-3.4492279253768524E-3</v>
      </c>
      <c r="X1698" s="4">
        <f t="shared" si="561"/>
        <v>-1.0620442011567907E-2</v>
      </c>
      <c r="Y1698" s="4">
        <f t="shared" si="554"/>
        <v>-1.3047276667250883E-2</v>
      </c>
      <c r="Z1698" s="4">
        <f t="shared" si="555"/>
        <v>-6.8242932542648439E-3</v>
      </c>
      <c r="AA1698" s="4">
        <f t="shared" si="565"/>
        <v>-9.0746285395196125E-3</v>
      </c>
    </row>
    <row r="1699" spans="1:27" x14ac:dyDescent="0.3">
      <c r="A1699" s="1">
        <f t="shared" si="547"/>
        <v>40</v>
      </c>
      <c r="B1699" s="1">
        <f t="shared" si="548"/>
        <v>1</v>
      </c>
      <c r="C1699" s="10">
        <v>41547</v>
      </c>
      <c r="D1699" s="3">
        <v>1681.55</v>
      </c>
      <c r="E1699" s="3">
        <v>1687.26</v>
      </c>
      <c r="F1699" s="3">
        <f t="shared" si="556"/>
        <v>1692.432</v>
      </c>
      <c r="G1699" s="3">
        <f t="shared" si="562"/>
        <v>1702.6529999999998</v>
      </c>
      <c r="H1699" s="4">
        <f t="shared" si="549"/>
        <v>-6.0292596423821756E-3</v>
      </c>
      <c r="I1699" s="4">
        <f t="shared" si="552"/>
        <v>-2.6540564504211671E-3</v>
      </c>
      <c r="J1699" s="4">
        <f t="shared" si="553"/>
        <v>-3.3752031919610085E-3</v>
      </c>
      <c r="K1699" s="4">
        <f t="shared" si="557"/>
        <v>2.0112309738437389E-3</v>
      </c>
      <c r="L1699" s="4">
        <f t="shared" si="563"/>
        <v>7.8308129320393844E-3</v>
      </c>
      <c r="M1699" s="4">
        <f t="shared" si="558"/>
        <v>-6.4298004292048733E-3</v>
      </c>
      <c r="N1699" s="4">
        <f t="shared" si="564"/>
        <v>-1.2394187189051345E-2</v>
      </c>
      <c r="O1699" s="4">
        <f t="shared" si="566"/>
        <v>-6.0783205970680486E-3</v>
      </c>
      <c r="P1699" s="4">
        <f t="shared" si="546"/>
        <v>0.17905047714540132</v>
      </c>
      <c r="Q1699" s="4"/>
      <c r="T1699" s="4">
        <f t="shared" si="550"/>
        <v>-6.0292596423821756E-3</v>
      </c>
      <c r="U1699" s="4">
        <f t="shared" si="551"/>
        <v>-6.0292596423821756E-3</v>
      </c>
      <c r="V1699" s="2">
        <f t="shared" si="559"/>
        <v>5.9642382148662144E-3</v>
      </c>
      <c r="W1699" s="4">
        <f t="shared" si="560"/>
        <v>-4.0954041672824062E-3</v>
      </c>
      <c r="X1699" s="4">
        <f t="shared" si="561"/>
        <v>-1.1922389883890357E-2</v>
      </c>
      <c r="Y1699" s="4">
        <f t="shared" si="554"/>
        <v>-1.0482674649271571E-2</v>
      </c>
      <c r="Z1699" s="4">
        <f t="shared" si="555"/>
        <v>-4.2435207800503704E-3</v>
      </c>
      <c r="AA1699" s="4">
        <f t="shared" si="565"/>
        <v>-1.1934327919041204E-2</v>
      </c>
    </row>
    <row r="1700" spans="1:27" x14ac:dyDescent="0.3">
      <c r="A1700" s="1">
        <f t="shared" si="547"/>
        <v>40</v>
      </c>
      <c r="B1700" s="1">
        <f t="shared" si="548"/>
        <v>2</v>
      </c>
      <c r="C1700" s="10">
        <v>41548</v>
      </c>
      <c r="D1700" s="3">
        <v>1695</v>
      </c>
      <c r="E1700" s="3">
        <v>1682.41</v>
      </c>
      <c r="F1700" s="3">
        <f t="shared" si="556"/>
        <v>1691.9480000000003</v>
      </c>
      <c r="G1700" s="3">
        <f t="shared" si="562"/>
        <v>1701.6769999999997</v>
      </c>
      <c r="H1700" s="4">
        <f t="shared" si="549"/>
        <v>7.9985727453837502E-3</v>
      </c>
      <c r="I1700" s="4">
        <f t="shared" si="552"/>
        <v>5.1143290416587512E-4</v>
      </c>
      <c r="J1700" s="4">
        <f t="shared" si="553"/>
        <v>7.4871398412178752E-3</v>
      </c>
      <c r="K1700" s="4">
        <f t="shared" si="557"/>
        <v>5.7298325949274292E-3</v>
      </c>
      <c r="L1700" s="4">
        <f t="shared" si="563"/>
        <v>1.2410507501346202E-2</v>
      </c>
      <c r="M1700" s="4">
        <f t="shared" si="558"/>
        <v>1.8038379430098794E-3</v>
      </c>
      <c r="N1700" s="4">
        <f t="shared" si="564"/>
        <v>-3.9237763688406676E-3</v>
      </c>
      <c r="O1700" s="4">
        <f t="shared" si="566"/>
        <v>-5.7398230088491799E-3</v>
      </c>
      <c r="P1700" s="4">
        <f t="shared" si="546"/>
        <v>0.18848119815732822</v>
      </c>
      <c r="Q1700" s="4"/>
      <c r="T1700" s="4">
        <f t="shared" si="550"/>
        <v>7.9985727453837502E-3</v>
      </c>
      <c r="U1700" s="4">
        <f t="shared" si="551"/>
        <v>7.9985727453837502E-3</v>
      </c>
      <c r="V1700" s="2">
        <f t="shared" si="559"/>
        <v>9.4377211501294155E-3</v>
      </c>
      <c r="W1700" s="4">
        <f t="shared" si="560"/>
        <v>-6.5665606137194359E-4</v>
      </c>
      <c r="X1700" s="4">
        <f t="shared" si="561"/>
        <v>-1.4256931107210194E-3</v>
      </c>
      <c r="Y1700" s="4">
        <f t="shared" si="554"/>
        <v>-6.8104396319419369E-3</v>
      </c>
      <c r="Z1700" s="4">
        <f t="shared" si="555"/>
        <v>-5.4813140379244088E-4</v>
      </c>
      <c r="AA1700" s="4">
        <f t="shared" si="565"/>
        <v>-1.1369599031439298E-2</v>
      </c>
    </row>
    <row r="1701" spans="1:27" x14ac:dyDescent="0.3">
      <c r="A1701" s="1">
        <f t="shared" si="547"/>
        <v>40</v>
      </c>
      <c r="B1701" s="1">
        <f t="shared" si="548"/>
        <v>3</v>
      </c>
      <c r="C1701" s="10">
        <v>41549</v>
      </c>
      <c r="D1701" s="3">
        <v>1693.87</v>
      </c>
      <c r="E1701" s="3">
        <v>1691.9</v>
      </c>
      <c r="F1701" s="3">
        <f t="shared" si="556"/>
        <v>1692.1680000000001</v>
      </c>
      <c r="G1701" s="3">
        <f t="shared" si="562"/>
        <v>1698.5119999999999</v>
      </c>
      <c r="H1701" s="4">
        <f t="shared" si="549"/>
        <v>-6.6666666666673105E-4</v>
      </c>
      <c r="I1701" s="4">
        <f t="shared" si="552"/>
        <v>-1.8289085545722178E-3</v>
      </c>
      <c r="J1701" s="4">
        <f t="shared" si="553"/>
        <v>1.1622418879054866E-3</v>
      </c>
      <c r="K1701" s="4">
        <f t="shared" si="557"/>
        <v>-1.9218289085545348E-3</v>
      </c>
      <c r="L1701" s="4">
        <f t="shared" si="563"/>
        <v>2.3762700753851493E-3</v>
      </c>
      <c r="M1701" s="4">
        <f t="shared" si="558"/>
        <v>1.0058102977953552E-3</v>
      </c>
      <c r="N1701" s="4">
        <f t="shared" si="564"/>
        <v>-2.7329803969592518E-3</v>
      </c>
      <c r="O1701" s="4">
        <f t="shared" si="566"/>
        <v>-3.7452697078287139E-3</v>
      </c>
      <c r="P1701" s="4">
        <f t="shared" si="546"/>
        <v>0.18768887735855661</v>
      </c>
      <c r="Q1701" s="4"/>
      <c r="T1701" s="4">
        <f t="shared" si="550"/>
        <v>-6.6666666666673105E-4</v>
      </c>
      <c r="U1701" s="4">
        <f t="shared" si="551"/>
        <v>-6.6666666666673105E-4</v>
      </c>
      <c r="V1701" s="2">
        <f t="shared" si="559"/>
        <v>-1.3156342182890962E-3</v>
      </c>
      <c r="W1701" s="4">
        <f t="shared" si="560"/>
        <v>-1.1302477876106181E-2</v>
      </c>
      <c r="X1701" s="4">
        <f t="shared" si="561"/>
        <v>6.4982248031327883E-4</v>
      </c>
      <c r="Y1701" s="4">
        <f t="shared" si="554"/>
        <v>-1.4366693884757106E-2</v>
      </c>
      <c r="Z1701" s="4">
        <f t="shared" si="555"/>
        <v>-8.152029726853232E-3</v>
      </c>
      <c r="AA1701" s="4">
        <f t="shared" si="565"/>
        <v>-7.4422707841601283E-3</v>
      </c>
    </row>
    <row r="1702" spans="1:27" x14ac:dyDescent="0.3">
      <c r="A1702" s="1">
        <f t="shared" si="547"/>
        <v>40</v>
      </c>
      <c r="B1702" s="1">
        <f t="shared" si="548"/>
        <v>4</v>
      </c>
      <c r="C1702" s="10">
        <v>41550</v>
      </c>
      <c r="D1702" s="3">
        <v>1678.66</v>
      </c>
      <c r="E1702" s="3">
        <v>1692.35</v>
      </c>
      <c r="F1702" s="3">
        <f t="shared" si="556"/>
        <v>1688.1659999999999</v>
      </c>
      <c r="G1702" s="3">
        <f t="shared" si="562"/>
        <v>1694.1439999999998</v>
      </c>
      <c r="H1702" s="4">
        <f t="shared" si="549"/>
        <v>-8.9794376191796362E-3</v>
      </c>
      <c r="I1702" s="4">
        <f t="shared" si="552"/>
        <v>-8.973533978404375E-4</v>
      </c>
      <c r="J1702" s="4">
        <f t="shared" si="553"/>
        <v>-8.0820842213391985E-3</v>
      </c>
      <c r="K1702" s="4">
        <f t="shared" si="557"/>
        <v>-1.964436467969722E-3</v>
      </c>
      <c r="L1702" s="4">
        <f t="shared" si="563"/>
        <v>1.1774483546225657E-3</v>
      </c>
      <c r="M1702" s="4">
        <f t="shared" si="558"/>
        <v>-5.6309628318541296E-3</v>
      </c>
      <c r="N1702" s="4">
        <f t="shared" si="564"/>
        <v>-9.1397189377052362E-3</v>
      </c>
      <c r="O1702" s="4">
        <f t="shared" si="566"/>
        <v>-3.5611737933827206E-3</v>
      </c>
      <c r="P1702" s="4">
        <f t="shared" si="546"/>
        <v>0.17702409917332193</v>
      </c>
      <c r="Q1702" s="4"/>
      <c r="T1702" s="4">
        <f t="shared" si="550"/>
        <v>-8.9794376191796362E-3</v>
      </c>
      <c r="U1702" s="4">
        <f t="shared" si="551"/>
        <v>-8.9794376191796362E-3</v>
      </c>
      <c r="V1702" s="2">
        <f t="shared" si="559"/>
        <v>2.8337475721278388E-3</v>
      </c>
      <c r="W1702" s="4">
        <f t="shared" si="560"/>
        <v>-7.1945899035933967E-3</v>
      </c>
      <c r="X1702" s="4">
        <f t="shared" si="561"/>
        <v>-1.1779804199756274E-2</v>
      </c>
      <c r="Y1702" s="4">
        <f t="shared" si="554"/>
        <v>-1.4408770177845425E-2</v>
      </c>
      <c r="Z1702" s="4">
        <f t="shared" si="555"/>
        <v>-8.1943713214779959E-3</v>
      </c>
      <c r="AA1702" s="4">
        <f t="shared" si="565"/>
        <v>-7.0324364957339127E-3</v>
      </c>
    </row>
    <row r="1703" spans="1:27" x14ac:dyDescent="0.3">
      <c r="A1703" s="1">
        <f t="shared" si="547"/>
        <v>40</v>
      </c>
      <c r="B1703" s="1">
        <f t="shared" si="548"/>
        <v>5</v>
      </c>
      <c r="C1703" s="10">
        <v>41551</v>
      </c>
      <c r="D1703" s="3">
        <v>1690.5</v>
      </c>
      <c r="E1703" s="3">
        <v>1678.79</v>
      </c>
      <c r="F1703" s="3">
        <f t="shared" si="556"/>
        <v>1687.9159999999999</v>
      </c>
      <c r="G1703" s="3">
        <f t="shared" si="562"/>
        <v>1692.203</v>
      </c>
      <c r="H1703" s="4">
        <f t="shared" si="549"/>
        <v>7.0532448500589262E-3</v>
      </c>
      <c r="I1703" s="4">
        <f t="shared" si="552"/>
        <v>7.7442722171185206E-5</v>
      </c>
      <c r="J1703" s="4">
        <f t="shared" si="553"/>
        <v>6.9758021278877409E-3</v>
      </c>
      <c r="K1703" s="4">
        <f t="shared" si="557"/>
        <v>5.1290910607269483E-3</v>
      </c>
      <c r="L1703" s="4">
        <f t="shared" si="563"/>
        <v>8.1804666949959696E-3</v>
      </c>
      <c r="M1703" s="4">
        <f t="shared" si="558"/>
        <v>1.5308818685290382E-3</v>
      </c>
      <c r="N1703" s="4">
        <f t="shared" si="564"/>
        <v>-1.0063804401717611E-3</v>
      </c>
      <c r="O1703" s="4">
        <f t="shared" si="566"/>
        <v>-2.5359361135758856E-3</v>
      </c>
      <c r="P1703" s="4">
        <f t="shared" si="546"/>
        <v>0.18532593833921143</v>
      </c>
      <c r="Q1703" s="4"/>
      <c r="T1703" s="4">
        <f t="shared" si="550"/>
        <v>7.0532448500589262E-3</v>
      </c>
      <c r="U1703" s="4">
        <f t="shared" si="551"/>
        <v>7.0532448500589262E-3</v>
      </c>
      <c r="V1703" s="2">
        <f t="shared" si="559"/>
        <v>7.7978864093979231E-3</v>
      </c>
      <c r="W1703" s="4">
        <f t="shared" si="560"/>
        <v>-2.2800924546960669E-3</v>
      </c>
      <c r="X1703" s="4">
        <f t="shared" si="561"/>
        <v>-7.3887985813506725E-4</v>
      </c>
      <c r="Y1703" s="4">
        <f t="shared" si="554"/>
        <v>-7.4036906233220304E-3</v>
      </c>
      <c r="Z1703" s="4">
        <f t="shared" si="555"/>
        <v>-1.1451229908381007E-3</v>
      </c>
      <c r="AA1703" s="4">
        <f t="shared" si="565"/>
        <v>-5.0539643617117077E-3</v>
      </c>
    </row>
    <row r="1704" spans="1:27" x14ac:dyDescent="0.3">
      <c r="A1704" s="1">
        <f t="shared" si="547"/>
        <v>41</v>
      </c>
      <c r="B1704" s="1">
        <f t="shared" si="548"/>
        <v>1</v>
      </c>
      <c r="C1704" s="10">
        <v>41554</v>
      </c>
      <c r="D1704" s="3">
        <v>1676.12</v>
      </c>
      <c r="E1704" s="3">
        <v>1687.15</v>
      </c>
      <c r="F1704" s="3">
        <f t="shared" si="556"/>
        <v>1686.83</v>
      </c>
      <c r="G1704" s="3">
        <f t="shared" si="562"/>
        <v>1689.6309999999999</v>
      </c>
      <c r="H1704" s="4">
        <f t="shared" si="549"/>
        <v>-8.5063590653653414E-3</v>
      </c>
      <c r="I1704" s="4">
        <f t="shared" si="552"/>
        <v>-1.9816622301093811E-3</v>
      </c>
      <c r="J1704" s="4">
        <f t="shared" si="553"/>
        <v>-6.5246968352559599E-3</v>
      </c>
      <c r="K1704" s="4">
        <f t="shared" si="557"/>
        <v>-5.8710440698022108E-4</v>
      </c>
      <c r="L1704" s="4">
        <f t="shared" si="563"/>
        <v>3.7398534292932634E-4</v>
      </c>
      <c r="M1704" s="4">
        <f t="shared" si="558"/>
        <v>-6.3491875292709023E-3</v>
      </c>
      <c r="N1704" s="4">
        <f t="shared" si="564"/>
        <v>-7.996420520220076E-3</v>
      </c>
      <c r="O1704" s="4">
        <f t="shared" si="566"/>
        <v>-1.6711213994224346E-3</v>
      </c>
      <c r="P1704" s="4">
        <f t="shared" ref="P1704:P1763" si="567">(D1704-1426.19)/1426.19</f>
        <v>0.17524313029820698</v>
      </c>
      <c r="Q1704" s="4"/>
      <c r="T1704" s="4">
        <f t="shared" si="550"/>
        <v>-8.5063590653653414E-3</v>
      </c>
      <c r="U1704" s="4">
        <f t="shared" si="551"/>
        <v>-8.5063590653653414E-3</v>
      </c>
      <c r="V1704" s="2">
        <f t="shared" si="559"/>
        <v>-5.2942916296953831E-3</v>
      </c>
      <c r="W1704" s="4">
        <f t="shared" si="560"/>
        <v>-1.5241348713398387E-2</v>
      </c>
      <c r="X1704" s="4">
        <f t="shared" si="561"/>
        <v>-3.2291635693259576E-3</v>
      </c>
      <c r="Y1704" s="4">
        <f t="shared" si="554"/>
        <v>-1.3048611833327117E-2</v>
      </c>
      <c r="Z1704" s="4">
        <f t="shared" si="555"/>
        <v>-6.8256368388966565E-3</v>
      </c>
      <c r="AA1704" s="4">
        <f t="shared" si="565"/>
        <v>-3.3100295905537647E-3</v>
      </c>
    </row>
    <row r="1705" spans="1:27" x14ac:dyDescent="0.3">
      <c r="A1705" s="1">
        <f t="shared" si="547"/>
        <v>41</v>
      </c>
      <c r="B1705" s="1">
        <f t="shared" si="548"/>
        <v>2</v>
      </c>
      <c r="C1705" s="10">
        <v>41555</v>
      </c>
      <c r="D1705" s="3">
        <v>1655.45</v>
      </c>
      <c r="E1705" s="3">
        <v>1676.22</v>
      </c>
      <c r="F1705" s="3">
        <f t="shared" si="556"/>
        <v>1678.92</v>
      </c>
      <c r="G1705" s="3">
        <f t="shared" si="562"/>
        <v>1685.434</v>
      </c>
      <c r="H1705" s="4">
        <f t="shared" si="549"/>
        <v>-1.2332052597665948E-2</v>
      </c>
      <c r="I1705" s="4">
        <f t="shared" si="552"/>
        <v>5.9661599408238332E-5</v>
      </c>
      <c r="J1705" s="4">
        <f t="shared" si="553"/>
        <v>-1.2391714197074187E-2</v>
      </c>
      <c r="K1705" s="4">
        <f t="shared" si="557"/>
        <v>5.1711691287020132E-3</v>
      </c>
      <c r="L1705" s="4">
        <f t="shared" si="563"/>
        <v>7.5445406984915014E-3</v>
      </c>
      <c r="M1705" s="4">
        <f t="shared" si="558"/>
        <v>-1.3979224739713641E-2</v>
      </c>
      <c r="N1705" s="4">
        <f t="shared" si="564"/>
        <v>-1.7790076621214432E-2</v>
      </c>
      <c r="O1705" s="4">
        <f t="shared" si="566"/>
        <v>-3.9348817542057424E-3</v>
      </c>
      <c r="P1705" s="4">
        <f t="shared" si="567"/>
        <v>0.16074997020032392</v>
      </c>
      <c r="Q1705" s="4"/>
      <c r="T1705" s="4">
        <f t="shared" si="550"/>
        <v>-1.2332052597665948E-2</v>
      </c>
      <c r="U1705" s="4">
        <f t="shared" si="551"/>
        <v>-1.2332052597665948E-2</v>
      </c>
      <c r="V1705" s="2">
        <f t="shared" si="559"/>
        <v>1.1264109968260095E-2</v>
      </c>
      <c r="W1705" s="4">
        <f t="shared" si="560"/>
        <v>1.1514688685774668E-3</v>
      </c>
      <c r="X1705" s="4">
        <f t="shared" si="561"/>
        <v>-2.3333333333333307E-2</v>
      </c>
      <c r="Y1705" s="4">
        <f t="shared" si="554"/>
        <v>-7.3621372195361917E-3</v>
      </c>
      <c r="Z1705" s="4">
        <f t="shared" si="555"/>
        <v>-1.1033075824634885E-3</v>
      </c>
      <c r="AA1705" s="4">
        <f t="shared" si="565"/>
        <v>-7.7000002364140301E-3</v>
      </c>
    </row>
    <row r="1706" spans="1:27" x14ac:dyDescent="0.3">
      <c r="A1706" s="1">
        <f t="shared" si="547"/>
        <v>41</v>
      </c>
      <c r="B1706" s="1">
        <f t="shared" si="548"/>
        <v>3</v>
      </c>
      <c r="C1706" s="10">
        <v>41556</v>
      </c>
      <c r="D1706" s="3">
        <v>1656.4</v>
      </c>
      <c r="E1706" s="3">
        <v>1656.99</v>
      </c>
      <c r="F1706" s="3">
        <f t="shared" si="556"/>
        <v>1671.4259999999999</v>
      </c>
      <c r="G1706" s="3">
        <f t="shared" si="562"/>
        <v>1681.797</v>
      </c>
      <c r="H1706" s="4">
        <f t="shared" si="549"/>
        <v>5.738620918783687E-4</v>
      </c>
      <c r="I1706" s="4">
        <f t="shared" si="552"/>
        <v>9.3026065420276274E-4</v>
      </c>
      <c r="J1706" s="4">
        <f t="shared" si="553"/>
        <v>-3.5639856232439404E-4</v>
      </c>
      <c r="K1706" s="4">
        <f t="shared" si="557"/>
        <v>1.1919719713672925E-2</v>
      </c>
      <c r="L1706" s="4">
        <f t="shared" si="563"/>
        <v>1.7619915363731243E-2</v>
      </c>
      <c r="M1706" s="4">
        <f t="shared" si="558"/>
        <v>-8.9899283605734508E-3</v>
      </c>
      <c r="N1706" s="4">
        <f t="shared" si="564"/>
        <v>-1.5101109111266066E-2</v>
      </c>
      <c r="O1706" s="4">
        <f t="shared" si="566"/>
        <v>-6.2611687998068667E-3</v>
      </c>
      <c r="P1706" s="4">
        <f t="shared" si="567"/>
        <v>0.16141608060637083</v>
      </c>
      <c r="Q1706" s="4"/>
      <c r="T1706" s="4">
        <f t="shared" si="550"/>
        <v>5.738620918783687E-4</v>
      </c>
      <c r="U1706" s="4">
        <f t="shared" si="551"/>
        <v>5.738620918783687E-4</v>
      </c>
      <c r="V1706" s="2">
        <f t="shared" si="559"/>
        <v>2.3208191126279771E-2</v>
      </c>
      <c r="W1706" s="4">
        <f t="shared" si="560"/>
        <v>1.2976109215017016E-2</v>
      </c>
      <c r="X1706" s="4">
        <f t="shared" si="561"/>
        <v>-2.2120941984921986E-2</v>
      </c>
      <c r="Y1706" s="4">
        <f t="shared" si="554"/>
        <v>-6.977331505873801E-4</v>
      </c>
      <c r="Z1706" s="4">
        <f t="shared" si="555"/>
        <v>5.6031172185813617E-3</v>
      </c>
      <c r="AA1706" s="4">
        <f t="shared" si="565"/>
        <v>-1.2257648176776884E-2</v>
      </c>
    </row>
    <row r="1707" spans="1:27" x14ac:dyDescent="0.3">
      <c r="A1707" s="1">
        <f t="shared" si="547"/>
        <v>41</v>
      </c>
      <c r="B1707" s="1">
        <f t="shared" si="548"/>
        <v>4</v>
      </c>
      <c r="C1707" s="10">
        <v>41557</v>
      </c>
      <c r="D1707" s="3">
        <v>1692.56</v>
      </c>
      <c r="E1707" s="3">
        <v>1660.88</v>
      </c>
      <c r="F1707" s="3">
        <f t="shared" si="556"/>
        <v>1674.2059999999997</v>
      </c>
      <c r="G1707" s="3">
        <f t="shared" si="562"/>
        <v>1681.1860000000001</v>
      </c>
      <c r="H1707" s="4">
        <f t="shared" si="549"/>
        <v>2.1830475730499791E-2</v>
      </c>
      <c r="I1707" s="4">
        <f t="shared" si="552"/>
        <v>2.704660709973447E-3</v>
      </c>
      <c r="J1707" s="4">
        <f t="shared" si="553"/>
        <v>1.9125815020526345E-2</v>
      </c>
      <c r="K1707" s="4">
        <f t="shared" si="557"/>
        <v>7.9796546727841974E-3</v>
      </c>
      <c r="L1707" s="4">
        <f t="shared" si="563"/>
        <v>1.4200810324935011E-2</v>
      </c>
      <c r="M1707" s="4">
        <f t="shared" si="558"/>
        <v>1.09628086388415E-2</v>
      </c>
      <c r="N1707" s="4">
        <f t="shared" si="564"/>
        <v>6.7654620012299622E-3</v>
      </c>
      <c r="O1707" s="4">
        <f t="shared" si="566"/>
        <v>-4.1239306139814677E-3</v>
      </c>
      <c r="P1707" s="4">
        <f t="shared" si="567"/>
        <v>0.1867703461670604</v>
      </c>
      <c r="Q1707" s="4"/>
      <c r="T1707" s="4">
        <f t="shared" si="550"/>
        <v>2.1830475730499791E-2</v>
      </c>
      <c r="U1707" s="4">
        <f t="shared" si="551"/>
        <v>2.1830475730499791E-2</v>
      </c>
      <c r="V1707" s="2">
        <f t="shared" si="559"/>
        <v>1.3438782902680507E-2</v>
      </c>
      <c r="W1707" s="4">
        <f t="shared" si="560"/>
        <v>3.304395073653757E-3</v>
      </c>
      <c r="X1707" s="4">
        <f t="shared" si="561"/>
        <v>8.2804141398495606E-3</v>
      </c>
      <c r="Y1707" s="4">
        <f t="shared" si="554"/>
        <v>-4.5886701984475245E-3</v>
      </c>
      <c r="Z1707" s="4">
        <f t="shared" si="555"/>
        <v>1.6876468408692374E-3</v>
      </c>
      <c r="AA1707" s="4">
        <f t="shared" si="565"/>
        <v>-8.2693289640949196E-3</v>
      </c>
    </row>
    <row r="1708" spans="1:27" x14ac:dyDescent="0.3">
      <c r="A1708" s="1">
        <f t="shared" si="547"/>
        <v>41</v>
      </c>
      <c r="B1708" s="1">
        <f t="shared" si="548"/>
        <v>5</v>
      </c>
      <c r="C1708" s="10">
        <v>41558</v>
      </c>
      <c r="D1708" s="3">
        <v>1703.2</v>
      </c>
      <c r="E1708" s="3">
        <v>1691.09</v>
      </c>
      <c r="F1708" s="3">
        <f t="shared" si="556"/>
        <v>1676.7459999999999</v>
      </c>
      <c r="G1708" s="3">
        <f t="shared" si="562"/>
        <v>1682.3310000000001</v>
      </c>
      <c r="H1708" s="4">
        <f t="shared" si="549"/>
        <v>6.2863354917994637E-3</v>
      </c>
      <c r="I1708" s="4">
        <f t="shared" si="552"/>
        <v>-8.685068771565128E-4</v>
      </c>
      <c r="J1708" s="4">
        <f t="shared" si="553"/>
        <v>7.1548423689559767E-3</v>
      </c>
      <c r="K1708" s="4">
        <f t="shared" si="557"/>
        <v>-1.3250638086685399E-2</v>
      </c>
      <c r="L1708" s="4">
        <f t="shared" si="563"/>
        <v>-7.4134906755314927E-3</v>
      </c>
      <c r="M1708" s="4">
        <f t="shared" si="558"/>
        <v>1.5776987092857343E-2</v>
      </c>
      <c r="N1708" s="4">
        <f t="shared" si="564"/>
        <v>1.240481213268965E-2</v>
      </c>
      <c r="O1708" s="4">
        <f t="shared" si="566"/>
        <v>-3.279121653358539E-3</v>
      </c>
      <c r="P1708" s="4">
        <f t="shared" si="567"/>
        <v>0.19423078271478553</v>
      </c>
      <c r="Q1708" s="4"/>
      <c r="T1708" s="4">
        <f t="shared" si="550"/>
        <v>6.2863354917994637E-3</v>
      </c>
      <c r="U1708" s="4">
        <f t="shared" si="551"/>
        <v>6.2863354917994637E-3</v>
      </c>
      <c r="V1708" s="2">
        <f t="shared" si="559"/>
        <v>-1.2170912700287999E-3</v>
      </c>
      <c r="W1708" s="4">
        <f t="shared" si="560"/>
        <v>-1.1204920357328495E-2</v>
      </c>
      <c r="X1708" s="4">
        <f t="shared" si="561"/>
        <v>7.5125702454895268E-3</v>
      </c>
      <c r="Y1708" s="4">
        <f t="shared" si="554"/>
        <v>-2.5554246090592123E-2</v>
      </c>
      <c r="Z1708" s="4">
        <f t="shared" si="555"/>
        <v>-1.9410122243447639E-2</v>
      </c>
      <c r="AA1708" s="4">
        <f t="shared" si="565"/>
        <v>-6.6176278914353995E-3</v>
      </c>
    </row>
    <row r="1709" spans="1:27" x14ac:dyDescent="0.3">
      <c r="A1709" s="1">
        <f t="shared" si="547"/>
        <v>42</v>
      </c>
      <c r="B1709" s="1">
        <f t="shared" si="548"/>
        <v>1</v>
      </c>
      <c r="C1709" s="10">
        <v>41561</v>
      </c>
      <c r="D1709" s="3">
        <v>1710.14</v>
      </c>
      <c r="E1709" s="3">
        <v>1699.86</v>
      </c>
      <c r="F1709" s="3">
        <f t="shared" si="556"/>
        <v>1683.55</v>
      </c>
      <c r="G1709" s="3">
        <f t="shared" si="562"/>
        <v>1685.19</v>
      </c>
      <c r="H1709" s="4">
        <f t="shared" si="549"/>
        <v>4.0746829497416946E-3</v>
      </c>
      <c r="I1709" s="4">
        <f t="shared" si="552"/>
        <v>-1.9610145608267644E-3</v>
      </c>
      <c r="J1709" s="4">
        <f t="shared" si="553"/>
        <v>6.0356975105684586E-3</v>
      </c>
      <c r="K1709" s="4">
        <f t="shared" si="557"/>
        <v>-1.5440054015970013E-2</v>
      </c>
      <c r="L1709" s="4">
        <f t="shared" si="563"/>
        <v>-1.2201868378477186E-2</v>
      </c>
      <c r="M1709" s="4">
        <f t="shared" si="558"/>
        <v>1.5794006712007452E-2</v>
      </c>
      <c r="N1709" s="4">
        <f t="shared" si="564"/>
        <v>1.480545220420252E-2</v>
      </c>
      <c r="O1709" s="4">
        <f t="shared" si="566"/>
        <v>-9.5898581402698024E-4</v>
      </c>
      <c r="P1709" s="4">
        <f t="shared" si="567"/>
        <v>0.19909689452317014</v>
      </c>
      <c r="Q1709" s="4"/>
      <c r="T1709" s="4">
        <f t="shared" si="550"/>
        <v>4.0746829497416946E-3</v>
      </c>
      <c r="U1709" s="4">
        <f t="shared" si="551"/>
        <v>4.0746829497416946E-3</v>
      </c>
      <c r="V1709" s="2">
        <f t="shared" si="559"/>
        <v>-1.5899483325505021E-2</v>
      </c>
      <c r="W1709" s="4">
        <f t="shared" si="560"/>
        <v>-2.5740488492249924E-2</v>
      </c>
      <c r="X1709" s="4">
        <f t="shared" si="561"/>
        <v>2.0296876118655115E-2</v>
      </c>
      <c r="Y1709" s="4">
        <f t="shared" si="554"/>
        <v>-2.7716362569386824E-2</v>
      </c>
      <c r="Z1709" s="4">
        <f t="shared" si="555"/>
        <v>-2.1585871406631901E-2</v>
      </c>
      <c r="AA1709" s="4">
        <f t="shared" si="565"/>
        <v>-1.9444757325871444E-3</v>
      </c>
    </row>
    <row r="1710" spans="1:27" x14ac:dyDescent="0.3">
      <c r="A1710" s="1">
        <f t="shared" si="547"/>
        <v>42</v>
      </c>
      <c r="B1710" s="1">
        <f t="shared" si="548"/>
        <v>2</v>
      </c>
      <c r="C1710" s="10">
        <v>41562</v>
      </c>
      <c r="D1710" s="3">
        <v>1698.06</v>
      </c>
      <c r="E1710" s="3">
        <v>1709.17</v>
      </c>
      <c r="F1710" s="3">
        <f t="shared" si="556"/>
        <v>1692.0720000000001</v>
      </c>
      <c r="G1710" s="3">
        <f t="shared" si="562"/>
        <v>1685.4959999999999</v>
      </c>
      <c r="H1710" s="4">
        <f t="shared" si="549"/>
        <v>-7.0637491667349776E-3</v>
      </c>
      <c r="I1710" s="4">
        <f t="shared" si="552"/>
        <v>-5.6720502415008546E-4</v>
      </c>
      <c r="J1710" s="4">
        <f t="shared" si="553"/>
        <v>-6.4965441425848917E-3</v>
      </c>
      <c r="K1710" s="4">
        <f t="shared" si="557"/>
        <v>-1.1440583811851692E-2</v>
      </c>
      <c r="L1710" s="4">
        <f t="shared" si="563"/>
        <v>-1.5226823534915382E-2</v>
      </c>
      <c r="M1710" s="4">
        <f t="shared" si="558"/>
        <v>3.5388565025600734E-3</v>
      </c>
      <c r="N1710" s="4">
        <f t="shared" si="564"/>
        <v>7.4541855928463071E-3</v>
      </c>
      <c r="O1710" s="4">
        <f t="shared" si="566"/>
        <v>3.8726546765133442E-3</v>
      </c>
      <c r="P1710" s="4">
        <f t="shared" si="567"/>
        <v>0.19062677483364759</v>
      </c>
      <c r="Q1710" s="4"/>
      <c r="T1710" s="4">
        <f t="shared" si="550"/>
        <v>-7.0637491667349776E-3</v>
      </c>
      <c r="U1710" s="4">
        <f t="shared" si="551"/>
        <v>-7.0637491667349776E-3</v>
      </c>
      <c r="V1710" s="2">
        <f t="shared" si="559"/>
        <v>-3.1979837908007562E-2</v>
      </c>
      <c r="W1710" s="4">
        <f t="shared" si="560"/>
        <v>-4.166003952892746E-2</v>
      </c>
      <c r="X1710" s="4">
        <f t="shared" si="561"/>
        <v>2.5739224984143223E-2</v>
      </c>
      <c r="Y1710" s="4">
        <f t="shared" si="554"/>
        <v>-2.3766761071055523E-2</v>
      </c>
      <c r="Z1710" s="4">
        <f t="shared" si="555"/>
        <v>-1.7611366684436965E-2</v>
      </c>
      <c r="AA1710" s="4">
        <f t="shared" si="565"/>
        <v>7.8336073189908054E-3</v>
      </c>
    </row>
    <row r="1711" spans="1:27" x14ac:dyDescent="0.3">
      <c r="A1711" s="1">
        <f t="shared" si="547"/>
        <v>42</v>
      </c>
      <c r="B1711" s="1">
        <f t="shared" si="548"/>
        <v>3</v>
      </c>
      <c r="C1711" s="10">
        <v>41563</v>
      </c>
      <c r="D1711" s="3">
        <v>1721.54</v>
      </c>
      <c r="E1711" s="3">
        <v>1700.49</v>
      </c>
      <c r="F1711" s="3">
        <f t="shared" si="556"/>
        <v>1705.1</v>
      </c>
      <c r="G1711" s="3">
        <f t="shared" si="562"/>
        <v>1688.2629999999997</v>
      </c>
      <c r="H1711" s="4">
        <f t="shared" si="549"/>
        <v>1.382754437416818E-2</v>
      </c>
      <c r="I1711" s="4">
        <f t="shared" si="552"/>
        <v>1.4310448394050056E-3</v>
      </c>
      <c r="J1711" s="4">
        <f t="shared" si="553"/>
        <v>1.2396499534763175E-2</v>
      </c>
      <c r="K1711" s="4">
        <f t="shared" si="557"/>
        <v>1.725498510064598E-3</v>
      </c>
      <c r="L1711" s="4">
        <f t="shared" si="563"/>
        <v>-7.9469774003536539E-3</v>
      </c>
      <c r="M1711" s="4">
        <f t="shared" si="558"/>
        <v>9.6416632455574771E-3</v>
      </c>
      <c r="N1711" s="4">
        <f t="shared" si="564"/>
        <v>1.9710791505825973E-2</v>
      </c>
      <c r="O1711" s="4">
        <f t="shared" si="566"/>
        <v>9.780196800539178E-3</v>
      </c>
      <c r="P1711" s="4">
        <f t="shared" si="567"/>
        <v>0.20709021939573261</v>
      </c>
      <c r="Q1711" s="4"/>
      <c r="T1711" s="4">
        <f t="shared" si="550"/>
        <v>1.382754437416818E-2</v>
      </c>
      <c r="U1711" s="4">
        <f t="shared" si="551"/>
        <v>1.382754437416818E-2</v>
      </c>
      <c r="V1711" s="2">
        <f t="shared" si="559"/>
        <v>-2.4533879839345994E-2</v>
      </c>
      <c r="W1711" s="4">
        <f t="shared" si="560"/>
        <v>-3.428854104095258E-2</v>
      </c>
      <c r="X1711" s="4">
        <f t="shared" si="561"/>
        <v>3.932624969814047E-2</v>
      </c>
      <c r="Y1711" s="4">
        <f t="shared" si="554"/>
        <v>-1.0764844364125772E-2</v>
      </c>
      <c r="Z1711" s="4">
        <f t="shared" si="555"/>
        <v>-4.5274696454289535E-3</v>
      </c>
      <c r="AA1711" s="4">
        <f t="shared" si="565"/>
        <v>2.0146868602020061E-2</v>
      </c>
    </row>
    <row r="1712" spans="1:27" x14ac:dyDescent="0.3">
      <c r="A1712" s="1">
        <f t="shared" si="547"/>
        <v>42</v>
      </c>
      <c r="B1712" s="1">
        <f t="shared" si="548"/>
        <v>4</v>
      </c>
      <c r="C1712" s="10">
        <v>41564</v>
      </c>
      <c r="D1712" s="3">
        <v>1733.15</v>
      </c>
      <c r="E1712" s="3">
        <v>1720.17</v>
      </c>
      <c r="F1712" s="3">
        <f t="shared" si="556"/>
        <v>1713.2180000000001</v>
      </c>
      <c r="G1712" s="3">
        <f t="shared" si="562"/>
        <v>1693.712</v>
      </c>
      <c r="H1712" s="4">
        <f t="shared" si="549"/>
        <v>6.7439618016427892E-3</v>
      </c>
      <c r="I1712" s="4">
        <f t="shared" si="552"/>
        <v>-7.9579911009903398E-4</v>
      </c>
      <c r="J1712" s="4">
        <f t="shared" si="553"/>
        <v>7.5397609117418231E-3</v>
      </c>
      <c r="K1712" s="4">
        <f t="shared" si="557"/>
        <v>-7.7285453721668181E-3</v>
      </c>
      <c r="L1712" s="4">
        <f t="shared" si="563"/>
        <v>-1.8709992216271631E-2</v>
      </c>
      <c r="M1712" s="4">
        <f t="shared" si="558"/>
        <v>1.1634246196339296E-2</v>
      </c>
      <c r="N1712" s="4">
        <f t="shared" si="564"/>
        <v>2.3284950452024961E-2</v>
      </c>
      <c r="O1712" s="4">
        <f t="shared" si="566"/>
        <v>1.1254651934339258E-2</v>
      </c>
      <c r="P1712" s="4">
        <f t="shared" si="567"/>
        <v>0.21523078972647405</v>
      </c>
      <c r="Q1712" s="4"/>
      <c r="T1712" s="4">
        <f t="shared" si="550"/>
        <v>6.7439618016427892E-3</v>
      </c>
      <c r="U1712" s="4">
        <f t="shared" si="551"/>
        <v>6.7439618016427892E-3</v>
      </c>
      <c r="V1712" s="2">
        <f t="shared" si="559"/>
        <v>-1.6833765117278725E-2</v>
      </c>
      <c r="W1712" s="4">
        <f t="shared" si="560"/>
        <v>-2.6665427466105958E-2</v>
      </c>
      <c r="X1712" s="4">
        <f t="shared" si="561"/>
        <v>2.3981424587607027E-2</v>
      </c>
      <c r="Y1712" s="4">
        <f t="shared" si="554"/>
        <v>-2.0101007399945314E-2</v>
      </c>
      <c r="Z1712" s="4">
        <f t="shared" si="555"/>
        <v>-1.3922499520904822E-2</v>
      </c>
      <c r="AA1712" s="4">
        <f t="shared" si="565"/>
        <v>2.3301792013647307E-2</v>
      </c>
    </row>
    <row r="1713" spans="1:27" x14ac:dyDescent="0.3">
      <c r="A1713" s="1">
        <f t="shared" si="547"/>
        <v>42</v>
      </c>
      <c r="B1713" s="1">
        <f t="shared" si="548"/>
        <v>5</v>
      </c>
      <c r="C1713" s="10">
        <v>41565</v>
      </c>
      <c r="D1713" s="3">
        <v>1744.5</v>
      </c>
      <c r="E1713" s="3">
        <v>1736.72</v>
      </c>
      <c r="F1713" s="3">
        <f t="shared" si="556"/>
        <v>1721.4779999999998</v>
      </c>
      <c r="G1713" s="3">
        <f t="shared" si="562"/>
        <v>1699.1119999999996</v>
      </c>
      <c r="H1713" s="4">
        <f t="shared" si="549"/>
        <v>6.5487695813979795E-3</v>
      </c>
      <c r="I1713" s="4">
        <f t="shared" si="552"/>
        <v>2.0598332515938816E-3</v>
      </c>
      <c r="J1713" s="4">
        <f t="shared" si="553"/>
        <v>4.4889363298040979E-3</v>
      </c>
      <c r="K1713" s="4">
        <f t="shared" si="557"/>
        <v>-1.0055390473992577E-2</v>
      </c>
      <c r="L1713" s="4">
        <f t="shared" si="563"/>
        <v>-2.2549179881205646E-2</v>
      </c>
      <c r="M1713" s="4">
        <f t="shared" si="558"/>
        <v>1.3373391934140409E-2</v>
      </c>
      <c r="N1713" s="4">
        <f t="shared" si="564"/>
        <v>2.6712777027059067E-2</v>
      </c>
      <c r="O1713" s="4">
        <f t="shared" si="566"/>
        <v>1.2820865577529501E-2</v>
      </c>
      <c r="P1713" s="4">
        <f t="shared" si="567"/>
        <v>0.22318905615661302</v>
      </c>
      <c r="Q1713" s="4"/>
      <c r="T1713" s="4">
        <f t="shared" si="550"/>
        <v>6.5487695813979795E-3</v>
      </c>
      <c r="U1713" s="4">
        <f t="shared" si="551"/>
        <v>6.5487695813979795E-3</v>
      </c>
      <c r="V1713" s="2">
        <f t="shared" si="559"/>
        <v>-1.7280673917433601E-2</v>
      </c>
      <c r="W1713" s="4">
        <f t="shared" si="560"/>
        <v>-2.7107867178259221E-2</v>
      </c>
      <c r="X1713" s="4">
        <f t="shared" si="561"/>
        <v>2.424847346171909E-2</v>
      </c>
      <c r="Y1713" s="4">
        <f t="shared" si="554"/>
        <v>-2.2398839470576203E-2</v>
      </c>
      <c r="Z1713" s="4">
        <f t="shared" si="555"/>
        <v>-1.6234819996626869E-2</v>
      </c>
      <c r="AA1713" s="4">
        <f t="shared" si="565"/>
        <v>2.6677862955987355E-2</v>
      </c>
    </row>
    <row r="1714" spans="1:27" x14ac:dyDescent="0.3">
      <c r="A1714" s="1">
        <f t="shared" si="547"/>
        <v>43</v>
      </c>
      <c r="B1714" s="1">
        <f t="shared" si="548"/>
        <v>1</v>
      </c>
      <c r="C1714" s="10">
        <v>41568</v>
      </c>
      <c r="D1714" s="3">
        <v>1744.66</v>
      </c>
      <c r="E1714" s="3">
        <v>1745.2</v>
      </c>
      <c r="F1714" s="3">
        <f t="shared" si="556"/>
        <v>1728.3820000000001</v>
      </c>
      <c r="G1714" s="3">
        <f t="shared" si="562"/>
        <v>1705.9659999999999</v>
      </c>
      <c r="H1714" s="4">
        <f t="shared" si="549"/>
        <v>9.1716824305005358E-5</v>
      </c>
      <c r="I1714" s="4">
        <f t="shared" si="552"/>
        <v>4.0126110633421924E-4</v>
      </c>
      <c r="J1714" s="4">
        <f t="shared" si="553"/>
        <v>-3.0954428202921387E-4</v>
      </c>
      <c r="K1714" s="4">
        <f t="shared" si="557"/>
        <v>-1.1572083691602179E-2</v>
      </c>
      <c r="L1714" s="4">
        <f t="shared" si="563"/>
        <v>-2.4553358173306668E-2</v>
      </c>
      <c r="M1714" s="4">
        <f t="shared" si="558"/>
        <v>9.4180568878870635E-3</v>
      </c>
      <c r="N1714" s="4">
        <f t="shared" si="564"/>
        <v>2.2681577475752852E-2</v>
      </c>
      <c r="O1714" s="4">
        <f t="shared" si="566"/>
        <v>1.2848348675386704E-2</v>
      </c>
      <c r="P1714" s="4">
        <f t="shared" si="567"/>
        <v>0.22330124317236835</v>
      </c>
      <c r="Q1714" s="4"/>
      <c r="T1714" s="4">
        <f t="shared" si="550"/>
        <v>9.1716824305005358E-5</v>
      </c>
      <c r="U1714" s="4">
        <f t="shared" si="551"/>
        <v>9.1716824305005358E-5</v>
      </c>
      <c r="V1714" s="2">
        <f t="shared" si="559"/>
        <v>-1.9696188019489767E-2</v>
      </c>
      <c r="W1714" s="4">
        <f t="shared" si="560"/>
        <v>-2.9499226139294878E-2</v>
      </c>
      <c r="X1714" s="4">
        <f t="shared" si="561"/>
        <v>2.0185481890371535E-2</v>
      </c>
      <c r="Y1714" s="4">
        <f t="shared" si="554"/>
        <v>-2.3896621301432615E-2</v>
      </c>
      <c r="Z1714" s="4">
        <f t="shared" si="555"/>
        <v>-1.774204571599915E-2</v>
      </c>
      <c r="AA1714" s="4">
        <f t="shared" si="565"/>
        <v>2.6629443734964869E-2</v>
      </c>
    </row>
    <row r="1715" spans="1:27" x14ac:dyDescent="0.3">
      <c r="A1715" s="1">
        <f t="shared" si="547"/>
        <v>43</v>
      </c>
      <c r="B1715" s="1">
        <f t="shared" si="548"/>
        <v>2</v>
      </c>
      <c r="C1715" s="10">
        <v>41569</v>
      </c>
      <c r="D1715" s="3">
        <v>1754.67</v>
      </c>
      <c r="E1715" s="3">
        <v>1746.48</v>
      </c>
      <c r="F1715" s="3">
        <f t="shared" si="556"/>
        <v>1739.7040000000002</v>
      </c>
      <c r="G1715" s="3">
        <f t="shared" si="562"/>
        <v>1715.8880000000001</v>
      </c>
      <c r="H1715" s="4">
        <f t="shared" si="549"/>
        <v>5.7375075946029547E-3</v>
      </c>
      <c r="I1715" s="4">
        <f t="shared" si="552"/>
        <v>1.0431831990186835E-3</v>
      </c>
      <c r="J1715" s="4">
        <f t="shared" si="553"/>
        <v>4.6943243955842717E-3</v>
      </c>
      <c r="K1715" s="4">
        <f t="shared" si="557"/>
        <v>-4.9852120183875312E-3</v>
      </c>
      <c r="L1715" s="4">
        <f t="shared" si="563"/>
        <v>-1.8961351272517919E-2</v>
      </c>
      <c r="M1715" s="4">
        <f t="shared" si="558"/>
        <v>8.6026128582792783E-3</v>
      </c>
      <c r="N1715" s="4">
        <f t="shared" si="564"/>
        <v>2.2601708270003591E-2</v>
      </c>
      <c r="O1715" s="4">
        <f t="shared" si="566"/>
        <v>1.3572922543840168E-2</v>
      </c>
      <c r="P1715" s="4">
        <f t="shared" si="567"/>
        <v>0.23031994334555705</v>
      </c>
      <c r="Q1715" s="4"/>
      <c r="T1715" s="4">
        <f t="shared" si="550"/>
        <v>5.7375075946029547E-3</v>
      </c>
      <c r="U1715" s="4">
        <f t="shared" si="551"/>
        <v>5.7375075946029547E-3</v>
      </c>
      <c r="V1715" s="2">
        <f t="shared" si="559"/>
        <v>-2.6710075315534335E-2</v>
      </c>
      <c r="W1715" s="4">
        <f t="shared" si="560"/>
        <v>-3.6442974562379049E-2</v>
      </c>
      <c r="X1715" s="4">
        <f t="shared" si="561"/>
        <v>3.3338044592063958E-2</v>
      </c>
      <c r="Y1715" s="4">
        <f t="shared" si="554"/>
        <v>-1.739188019770932E-2</v>
      </c>
      <c r="Z1715" s="4">
        <f t="shared" si="555"/>
        <v>-1.1196290595051788E-2</v>
      </c>
      <c r="AA1715" s="4">
        <f t="shared" si="565"/>
        <v>2.8150102359710497E-2</v>
      </c>
    </row>
    <row r="1716" spans="1:27" x14ac:dyDescent="0.3">
      <c r="A1716" s="1">
        <f t="shared" si="547"/>
        <v>43</v>
      </c>
      <c r="B1716" s="1">
        <f t="shared" si="548"/>
        <v>3</v>
      </c>
      <c r="C1716" s="10">
        <v>41570</v>
      </c>
      <c r="D1716" s="3">
        <v>1746.38</v>
      </c>
      <c r="E1716" s="3">
        <v>1752.27</v>
      </c>
      <c r="F1716" s="3">
        <f t="shared" si="556"/>
        <v>1744.672</v>
      </c>
      <c r="G1716" s="3">
        <f t="shared" si="562"/>
        <v>1724.886</v>
      </c>
      <c r="H1716" s="4">
        <f t="shared" si="549"/>
        <v>-4.7245350977676501E-3</v>
      </c>
      <c r="I1716" s="4">
        <f t="shared" si="552"/>
        <v>-1.36777855665173E-3</v>
      </c>
      <c r="J1716" s="4">
        <f t="shared" si="553"/>
        <v>-3.3567565411159201E-3</v>
      </c>
      <c r="K1716" s="4">
        <f t="shared" si="557"/>
        <v>-5.9412881054557009E-3</v>
      </c>
      <c r="L1716" s="4">
        <f t="shared" si="563"/>
        <v>-1.8335198198078523E-2</v>
      </c>
      <c r="M1716" s="4">
        <f t="shared" si="558"/>
        <v>9.7898057629175212E-4</v>
      </c>
      <c r="N1716" s="4">
        <f t="shared" si="564"/>
        <v>1.2461113372130182E-2</v>
      </c>
      <c r="O1716" s="4">
        <f t="shared" si="566"/>
        <v>1.1329722053619519E-2</v>
      </c>
      <c r="P1716" s="4">
        <f t="shared" si="567"/>
        <v>0.22450725359173745</v>
      </c>
      <c r="Q1716" s="4"/>
      <c r="T1716" s="4">
        <f t="shared" si="550"/>
        <v>-4.7245350977676501E-3</v>
      </c>
      <c r="U1716" s="4">
        <f t="shared" si="551"/>
        <v>-4.7245350977676501E-3</v>
      </c>
      <c r="V1716" s="2">
        <f t="shared" si="559"/>
        <v>-1.8881043159112602E-2</v>
      </c>
      <c r="W1716" s="4">
        <f t="shared" si="560"/>
        <v>-2.8692232727521499E-2</v>
      </c>
      <c r="X1716" s="4">
        <f t="shared" si="561"/>
        <v>1.4428941529096127E-2</v>
      </c>
      <c r="Y1716" s="4">
        <f t="shared" si="554"/>
        <v>-1.8336035136559802E-2</v>
      </c>
      <c r="Z1716" s="4">
        <f t="shared" si="555"/>
        <v>-1.2146398666595202E-2</v>
      </c>
      <c r="AA1716" s="4">
        <f t="shared" si="565"/>
        <v>2.3208022989854037E-2</v>
      </c>
    </row>
    <row r="1717" spans="1:27" x14ac:dyDescent="0.3">
      <c r="A1717" s="1">
        <f t="shared" si="547"/>
        <v>43</v>
      </c>
      <c r="B1717" s="1">
        <f t="shared" si="548"/>
        <v>4</v>
      </c>
      <c r="C1717" s="10">
        <v>41571</v>
      </c>
      <c r="D1717" s="3">
        <v>1752.07</v>
      </c>
      <c r="E1717" s="3">
        <v>1747.48</v>
      </c>
      <c r="F1717" s="3">
        <f t="shared" si="556"/>
        <v>1748.4560000000001</v>
      </c>
      <c r="G1717" s="3">
        <f t="shared" si="562"/>
        <v>1730.837</v>
      </c>
      <c r="H1717" s="4">
        <f t="shared" si="549"/>
        <v>3.2581683253357385E-3</v>
      </c>
      <c r="I1717" s="4">
        <f t="shared" si="552"/>
        <v>6.2987436869404653E-4</v>
      </c>
      <c r="J1717" s="4">
        <f t="shared" si="553"/>
        <v>2.6282939566416919E-3</v>
      </c>
      <c r="K1717" s="4">
        <f t="shared" si="557"/>
        <v>6.7138881572160688E-4</v>
      </c>
      <c r="L1717" s="4">
        <f t="shared" si="563"/>
        <v>-1.025104629131258E-2</v>
      </c>
      <c r="M1717" s="4">
        <f t="shared" si="558"/>
        <v>2.0669665121683389E-3</v>
      </c>
      <c r="N1717" s="4">
        <f t="shared" si="564"/>
        <v>1.2267475215748188E-2</v>
      </c>
      <c r="O1717" s="4">
        <f t="shared" si="566"/>
        <v>1.0056105064295457E-2</v>
      </c>
      <c r="P1717" s="4">
        <f t="shared" si="567"/>
        <v>0.2284969043395339</v>
      </c>
      <c r="Q1717" s="4"/>
      <c r="T1717" s="4">
        <f t="shared" si="550"/>
        <v>3.2581683253357385E-3</v>
      </c>
      <c r="U1717" s="4">
        <f t="shared" si="551"/>
        <v>3.2581683253357385E-3</v>
      </c>
      <c r="V1717" s="2">
        <f t="shared" si="559"/>
        <v>-7.5756708162026693E-3</v>
      </c>
      <c r="W1717" s="4">
        <f t="shared" si="560"/>
        <v>-1.7499914108040644E-2</v>
      </c>
      <c r="X1717" s="4">
        <f t="shared" si="561"/>
        <v>1.091653924934359E-2</v>
      </c>
      <c r="Y1717" s="4">
        <f t="shared" si="554"/>
        <v>-1.1805810546070473E-2</v>
      </c>
      <c r="Z1717" s="4">
        <f t="shared" si="555"/>
        <v>-5.5749993791331387E-3</v>
      </c>
      <c r="AA1717" s="4">
        <f t="shared" si="565"/>
        <v>2.056831062947042E-2</v>
      </c>
    </row>
    <row r="1718" spans="1:27" x14ac:dyDescent="0.3">
      <c r="A1718" s="1">
        <f t="shared" si="547"/>
        <v>43</v>
      </c>
      <c r="B1718" s="1">
        <f t="shared" si="548"/>
        <v>5</v>
      </c>
      <c r="C1718" s="10">
        <v>41572</v>
      </c>
      <c r="D1718" s="3">
        <v>1759.77</v>
      </c>
      <c r="E1718" s="3">
        <v>1756.01</v>
      </c>
      <c r="F1718" s="3">
        <f t="shared" si="556"/>
        <v>1751.5099999999998</v>
      </c>
      <c r="G1718" s="3">
        <f t="shared" si="562"/>
        <v>1736.4939999999999</v>
      </c>
      <c r="H1718" s="4">
        <f t="shared" si="549"/>
        <v>4.3948015775625666E-3</v>
      </c>
      <c r="I1718" s="4">
        <f t="shared" si="552"/>
        <v>2.2487685994281364E-3</v>
      </c>
      <c r="J1718" s="4">
        <f t="shared" si="553"/>
        <v>2.1460329781344302E-3</v>
      </c>
      <c r="K1718" s="4">
        <f t="shared" si="557"/>
        <v>-1.4982278105326844E-3</v>
      </c>
      <c r="L1718" s="4">
        <f t="shared" si="563"/>
        <v>-1.0366151022631775E-2</v>
      </c>
      <c r="M1718" s="4">
        <f t="shared" si="558"/>
        <v>4.7159308254022068E-3</v>
      </c>
      <c r="N1718" s="4">
        <f t="shared" si="564"/>
        <v>1.3404019823852007E-2</v>
      </c>
      <c r="O1718" s="4">
        <f t="shared" si="566"/>
        <v>8.5329332810536885E-3</v>
      </c>
      <c r="P1718" s="4">
        <f t="shared" si="567"/>
        <v>0.23389590447275602</v>
      </c>
      <c r="Q1718" s="4"/>
      <c r="T1718" s="4">
        <f t="shared" si="550"/>
        <v>4.3948015775625666E-3</v>
      </c>
      <c r="U1718" s="4">
        <f t="shared" si="551"/>
        <v>4.3948015775625666E-3</v>
      </c>
      <c r="V1718" s="2">
        <f t="shared" si="559"/>
        <v>-4.3206036288504094E-3</v>
      </c>
      <c r="W1718" s="4">
        <f t="shared" si="560"/>
        <v>-1.4277397592561868E-2</v>
      </c>
      <c r="X1718" s="4">
        <f t="shared" si="561"/>
        <v>8.753224419604461E-3</v>
      </c>
      <c r="Y1718" s="4">
        <f t="shared" si="554"/>
        <v>-1.3948374595937512E-2</v>
      </c>
      <c r="Z1718" s="4">
        <f t="shared" si="555"/>
        <v>-7.7310728304420132E-3</v>
      </c>
      <c r="AA1718" s="4">
        <f t="shared" si="565"/>
        <v>1.7445474179745502E-2</v>
      </c>
    </row>
    <row r="1719" spans="1:27" x14ac:dyDescent="0.3">
      <c r="A1719" s="1">
        <f t="shared" si="547"/>
        <v>44</v>
      </c>
      <c r="B1719" s="1">
        <f t="shared" si="548"/>
        <v>1</v>
      </c>
      <c r="C1719" s="10">
        <v>41575</v>
      </c>
      <c r="D1719" s="3">
        <v>1762.11</v>
      </c>
      <c r="E1719" s="3">
        <v>1759.42</v>
      </c>
      <c r="F1719" s="3">
        <f t="shared" si="556"/>
        <v>1755</v>
      </c>
      <c r="G1719" s="3">
        <f t="shared" si="562"/>
        <v>1741.691</v>
      </c>
      <c r="H1719" s="4">
        <f t="shared" si="549"/>
        <v>1.3297192246713595E-3</v>
      </c>
      <c r="I1719" s="4">
        <f t="shared" si="552"/>
        <v>-1.9888962762173982E-4</v>
      </c>
      <c r="J1719" s="4">
        <f t="shared" si="553"/>
        <v>1.5286088522930993E-3</v>
      </c>
      <c r="K1719" s="4">
        <f t="shared" si="557"/>
        <v>-3.7206566767248716E-3</v>
      </c>
      <c r="L1719" s="4">
        <f t="shared" si="563"/>
        <v>-1.1562748414723382E-2</v>
      </c>
      <c r="M1719" s="4">
        <f t="shared" si="558"/>
        <v>4.0512820512819941E-3</v>
      </c>
      <c r="N1719" s="4">
        <f t="shared" si="564"/>
        <v>1.1723663956465222E-2</v>
      </c>
      <c r="O1719" s="4">
        <f t="shared" si="566"/>
        <v>7.552876948658126E-3</v>
      </c>
      <c r="P1719" s="4">
        <f t="shared" si="567"/>
        <v>0.23553663957817669</v>
      </c>
      <c r="Q1719" s="4"/>
      <c r="T1719" s="4">
        <f t="shared" si="550"/>
        <v>1.3297192246713595E-3</v>
      </c>
      <c r="U1719" s="4">
        <f t="shared" si="551"/>
        <v>1.3297192246713595E-3</v>
      </c>
      <c r="V1719" s="2">
        <f t="shared" si="559"/>
        <v>-8.5863493524721418E-3</v>
      </c>
      <c r="W1719" s="4">
        <f t="shared" si="560"/>
        <v>-1.8500485858947414E-2</v>
      </c>
      <c r="X1719" s="4">
        <f t="shared" si="561"/>
        <v>1.0001948803778282E-2</v>
      </c>
      <c r="Y1719" s="4">
        <f t="shared" si="554"/>
        <v>-1.6143092379010123E-2</v>
      </c>
      <c r="Z1719" s="4">
        <f t="shared" si="555"/>
        <v>-9.9396288572696726E-3</v>
      </c>
      <c r="AA1719" s="4">
        <f t="shared" si="565"/>
        <v>1.5400530669724596E-2</v>
      </c>
    </row>
    <row r="1720" spans="1:27" x14ac:dyDescent="0.3">
      <c r="A1720" s="1">
        <f t="shared" si="547"/>
        <v>44</v>
      </c>
      <c r="B1720" s="1">
        <f t="shared" si="548"/>
        <v>2</v>
      </c>
      <c r="C1720" s="10">
        <v>41576</v>
      </c>
      <c r="D1720" s="3">
        <v>1771.95</v>
      </c>
      <c r="E1720" s="3">
        <v>1762.93</v>
      </c>
      <c r="F1720" s="3">
        <f t="shared" si="556"/>
        <v>1758.4559999999997</v>
      </c>
      <c r="G1720" s="3">
        <f t="shared" si="562"/>
        <v>1749.0800000000004</v>
      </c>
      <c r="H1720" s="4">
        <f t="shared" si="549"/>
        <v>5.5842143793521102E-3</v>
      </c>
      <c r="I1720" s="4">
        <f t="shared" si="552"/>
        <v>4.6535119827942849E-4</v>
      </c>
      <c r="J1720" s="4">
        <f t="shared" si="553"/>
        <v>5.1188631810726816E-3</v>
      </c>
      <c r="K1720" s="4">
        <f t="shared" si="557"/>
        <v>-3.98811651940012E-3</v>
      </c>
      <c r="L1720" s="4">
        <f t="shared" si="563"/>
        <v>-8.8366283098732026E-3</v>
      </c>
      <c r="M1720" s="4">
        <f t="shared" si="558"/>
        <v>7.6737774502179026E-3</v>
      </c>
      <c r="N1720" s="4">
        <f t="shared" si="564"/>
        <v>1.3075445376997999E-2</v>
      </c>
      <c r="O1720" s="4">
        <f t="shared" si="566"/>
        <v>5.291345692598151E-3</v>
      </c>
      <c r="P1720" s="4">
        <f t="shared" si="567"/>
        <v>0.24243614104712555</v>
      </c>
      <c r="Q1720" s="4"/>
      <c r="T1720" s="4">
        <f t="shared" si="550"/>
        <v>5.5842143793521102E-3</v>
      </c>
      <c r="U1720" s="4">
        <f t="shared" si="551"/>
        <v>5.5842143793521102E-3</v>
      </c>
      <c r="V1720" s="2">
        <f t="shared" si="559"/>
        <v>-4.2222108721928983E-3</v>
      </c>
      <c r="W1720" s="4">
        <f t="shared" si="560"/>
        <v>-1.4179988763471025E-2</v>
      </c>
      <c r="X1720" s="4">
        <f t="shared" si="561"/>
        <v>9.8480056078920665E-3</v>
      </c>
      <c r="Y1720" s="4">
        <f t="shared" si="554"/>
        <v>-1.6407217310928809E-2</v>
      </c>
      <c r="Z1720" s="4">
        <f t="shared" si="555"/>
        <v>-1.0205419162849587E-2</v>
      </c>
      <c r="AA1720" s="4">
        <f t="shared" si="565"/>
        <v>1.0778845136873568E-2</v>
      </c>
    </row>
    <row r="1721" spans="1:27" x14ac:dyDescent="0.3">
      <c r="A1721" s="1">
        <f t="shared" si="547"/>
        <v>44</v>
      </c>
      <c r="B1721" s="1">
        <f t="shared" si="548"/>
        <v>3</v>
      </c>
      <c r="C1721" s="10">
        <v>41577</v>
      </c>
      <c r="D1721" s="3">
        <v>1763.31</v>
      </c>
      <c r="E1721" s="3">
        <v>1772.27</v>
      </c>
      <c r="F1721" s="3">
        <f t="shared" si="556"/>
        <v>1761.8419999999999</v>
      </c>
      <c r="G1721" s="3">
        <f t="shared" si="562"/>
        <v>1753.2570000000003</v>
      </c>
      <c r="H1721" s="4">
        <f t="shared" si="549"/>
        <v>-4.8759840853297778E-3</v>
      </c>
      <c r="I1721" s="4">
        <f t="shared" si="552"/>
        <v>1.8059200316032412E-4</v>
      </c>
      <c r="J1721" s="4">
        <f t="shared" si="553"/>
        <v>-5.0565760884901017E-3</v>
      </c>
      <c r="K1721" s="4">
        <f t="shared" si="557"/>
        <v>-5.9115663534524878E-3</v>
      </c>
      <c r="L1721" s="4">
        <f t="shared" si="563"/>
        <v>-1.117977369564588E-2</v>
      </c>
      <c r="M1721" s="4">
        <f t="shared" si="558"/>
        <v>8.3321886979653942E-4</v>
      </c>
      <c r="N1721" s="4">
        <f t="shared" si="564"/>
        <v>5.733899821874177E-3</v>
      </c>
      <c r="O1721" s="4">
        <f t="shared" si="566"/>
        <v>4.8686844627431258E-3</v>
      </c>
      <c r="P1721" s="4">
        <f t="shared" si="567"/>
        <v>0.2363780421963412</v>
      </c>
      <c r="Q1721" s="4"/>
      <c r="T1721" s="4">
        <f t="shared" si="550"/>
        <v>-4.8759840853297778E-3</v>
      </c>
      <c r="U1721" s="4">
        <f t="shared" si="551"/>
        <v>-4.8759840853297778E-3</v>
      </c>
      <c r="V1721" s="2">
        <f t="shared" si="559"/>
        <v>-1.4430429752532484E-2</v>
      </c>
      <c r="W1721" s="4">
        <f t="shared" si="560"/>
        <v>-2.4286125455007156E-2</v>
      </c>
      <c r="X1721" s="4">
        <f t="shared" si="561"/>
        <v>9.6943391472645336E-3</v>
      </c>
      <c r="Y1721" s="4">
        <f t="shared" si="554"/>
        <v>-1.8306683979968093E-2</v>
      </c>
      <c r="Z1721" s="4">
        <f t="shared" si="555"/>
        <v>-1.2116862443630657E-2</v>
      </c>
      <c r="AA1721" s="4">
        <f t="shared" si="565"/>
        <v>9.8413913904733061E-3</v>
      </c>
    </row>
    <row r="1722" spans="1:27" x14ac:dyDescent="0.3">
      <c r="A1722" s="1">
        <f t="shared" si="547"/>
        <v>44</v>
      </c>
      <c r="B1722" s="1">
        <f t="shared" si="548"/>
        <v>4</v>
      </c>
      <c r="C1722" s="10">
        <v>41578</v>
      </c>
      <c r="D1722" s="3">
        <v>1756.54</v>
      </c>
      <c r="E1722" s="3">
        <v>1763.24</v>
      </c>
      <c r="F1722" s="3">
        <f t="shared" si="556"/>
        <v>1762.7360000000001</v>
      </c>
      <c r="G1722" s="3">
        <f t="shared" si="562"/>
        <v>1755.5960000000002</v>
      </c>
      <c r="H1722" s="4">
        <f t="shared" si="549"/>
        <v>-3.839370275221023E-3</v>
      </c>
      <c r="I1722" s="4">
        <f t="shared" si="552"/>
        <v>-3.9698067838290681E-5</v>
      </c>
      <c r="J1722" s="4">
        <f t="shared" si="553"/>
        <v>-3.7996722073827321E-3</v>
      </c>
      <c r="K1722" s="4">
        <f t="shared" si="557"/>
        <v>5.5293737346235716E-4</v>
      </c>
      <c r="L1722" s="4">
        <f t="shared" si="563"/>
        <v>-4.4342111647348017E-3</v>
      </c>
      <c r="M1722" s="4">
        <f t="shared" si="558"/>
        <v>-3.5149903332093628E-3</v>
      </c>
      <c r="N1722" s="4">
        <f t="shared" si="564"/>
        <v>5.3770913125783634E-4</v>
      </c>
      <c r="O1722" s="4">
        <f t="shared" si="566"/>
        <v>4.0648092272307333E-3</v>
      </c>
      <c r="P1722" s="4">
        <f t="shared" si="567"/>
        <v>0.23163112909219663</v>
      </c>
      <c r="Q1722" s="4"/>
      <c r="T1722" s="4">
        <f t="shared" si="550"/>
        <v>-3.839370275221023E-3</v>
      </c>
      <c r="U1722" s="4">
        <f t="shared" si="551"/>
        <v>-3.839370275221023E-3</v>
      </c>
      <c r="V1722" s="2">
        <f t="shared" si="559"/>
        <v>-6.3743754643256203E-3</v>
      </c>
      <c r="W1722" s="4">
        <f t="shared" si="560"/>
        <v>-1.6310631709682385E-2</v>
      </c>
      <c r="X1722" s="4">
        <f t="shared" si="561"/>
        <v>2.5512679287928151E-3</v>
      </c>
      <c r="Y1722" s="4">
        <f t="shared" si="554"/>
        <v>-1.1922785037678102E-2</v>
      </c>
      <c r="Z1722" s="4">
        <f t="shared" si="555"/>
        <v>-5.6927114241248512E-3</v>
      </c>
      <c r="AA1722" s="4">
        <f t="shared" si="565"/>
        <v>8.1672058090109054E-3</v>
      </c>
    </row>
    <row r="1723" spans="1:27" x14ac:dyDescent="0.3">
      <c r="A1723" s="1">
        <f t="shared" si="547"/>
        <v>44</v>
      </c>
      <c r="B1723" s="1">
        <f t="shared" si="548"/>
        <v>5</v>
      </c>
      <c r="C1723" s="10">
        <v>41579</v>
      </c>
      <c r="D1723" s="3">
        <v>1761.64</v>
      </c>
      <c r="E1723" s="3">
        <v>1758.7</v>
      </c>
      <c r="F1723" s="3">
        <f t="shared" si="556"/>
        <v>1763.11</v>
      </c>
      <c r="G1723" s="3">
        <f t="shared" si="562"/>
        <v>1757.31</v>
      </c>
      <c r="H1723" s="4">
        <f t="shared" si="549"/>
        <v>2.9034351623077963E-3</v>
      </c>
      <c r="I1723" s="4">
        <f t="shared" si="552"/>
        <v>1.229690186389198E-3</v>
      </c>
      <c r="J1723" s="4">
        <f t="shared" si="553"/>
        <v>1.6737449759185983E-3</v>
      </c>
      <c r="K1723" s="4">
        <f t="shared" si="557"/>
        <v>3.9495257722568233E-3</v>
      </c>
      <c r="L1723" s="4">
        <f t="shared" si="563"/>
        <v>1.644647368626833E-4</v>
      </c>
      <c r="M1723" s="4">
        <f t="shared" si="558"/>
        <v>-8.3375399152622355E-4</v>
      </c>
      <c r="N1723" s="4">
        <f t="shared" si="564"/>
        <v>2.463993262429597E-3</v>
      </c>
      <c r="O1723" s="4">
        <f t="shared" si="566"/>
        <v>3.292386639722051E-3</v>
      </c>
      <c r="P1723" s="4">
        <f t="shared" si="567"/>
        <v>0.23520709021939576</v>
      </c>
      <c r="Q1723" s="4"/>
      <c r="T1723" s="4">
        <f t="shared" si="550"/>
        <v>2.9034351623077963E-3</v>
      </c>
      <c r="U1723" s="4">
        <f t="shared" si="551"/>
        <v>2.9034351623077963E-3</v>
      </c>
      <c r="V1723" s="2">
        <f t="shared" si="559"/>
        <v>1.8388422694615655E-3</v>
      </c>
      <c r="W1723" s="4">
        <f t="shared" si="560"/>
        <v>-8.1795461532330679E-3</v>
      </c>
      <c r="X1723" s="4">
        <f t="shared" si="561"/>
        <v>1.0626388675793531E-3</v>
      </c>
      <c r="Y1723" s="4">
        <f t="shared" si="554"/>
        <v>-8.5685481151777654E-3</v>
      </c>
      <c r="Z1723" s="4">
        <f t="shared" si="555"/>
        <v>-2.3173252001043258E-3</v>
      </c>
      <c r="AA1723" s="4">
        <f t="shared" si="565"/>
        <v>6.6228568492330267E-3</v>
      </c>
    </row>
    <row r="1724" spans="1:27" x14ac:dyDescent="0.3">
      <c r="A1724" s="1">
        <f t="shared" si="547"/>
        <v>45</v>
      </c>
      <c r="B1724" s="1">
        <f t="shared" si="548"/>
        <v>1</v>
      </c>
      <c r="C1724" s="10">
        <v>41582</v>
      </c>
      <c r="D1724" s="3">
        <v>1767.93</v>
      </c>
      <c r="E1724" s="3">
        <v>1763.4</v>
      </c>
      <c r="F1724" s="3">
        <f t="shared" si="556"/>
        <v>1764.2740000000001</v>
      </c>
      <c r="G1724" s="3">
        <f t="shared" si="562"/>
        <v>1759.6369999999999</v>
      </c>
      <c r="H1724" s="4">
        <f t="shared" si="549"/>
        <v>3.5705365454916801E-3</v>
      </c>
      <c r="I1724" s="4">
        <f t="shared" si="552"/>
        <v>9.9906904929497001E-4</v>
      </c>
      <c r="J1724" s="4">
        <f t="shared" si="553"/>
        <v>2.57146749619671E-3</v>
      </c>
      <c r="K1724" s="4">
        <f t="shared" si="557"/>
        <v>9.7636293453828664E-4</v>
      </c>
      <c r="L1724" s="4">
        <f t="shared" si="563"/>
        <v>-1.6600692788791064E-3</v>
      </c>
      <c r="M1724" s="4">
        <f t="shared" si="558"/>
        <v>2.0722404796533582E-3</v>
      </c>
      <c r="N1724" s="4">
        <f t="shared" si="564"/>
        <v>4.712903854601898E-3</v>
      </c>
      <c r="O1724" s="4">
        <f t="shared" si="566"/>
        <v>2.6228414020918085E-3</v>
      </c>
      <c r="P1724" s="4">
        <f t="shared" si="567"/>
        <v>0.23961744227627454</v>
      </c>
      <c r="Q1724" s="4"/>
      <c r="T1724" s="4">
        <f t="shared" si="550"/>
        <v>3.5705365454916801E-3</v>
      </c>
      <c r="U1724" s="4">
        <f t="shared" si="551"/>
        <v>3.5705365454916801E-3</v>
      </c>
      <c r="V1724" s="2">
        <f t="shared" si="559"/>
        <v>2.6679684839115819E-4</v>
      </c>
      <c r="W1724" s="4">
        <f t="shared" si="560"/>
        <v>-9.7358711200927935E-3</v>
      </c>
      <c r="X1724" s="4">
        <f t="shared" si="561"/>
        <v>3.3028585048607432E-3</v>
      </c>
      <c r="Y1724" s="4">
        <f t="shared" si="554"/>
        <v>-1.1504639097064421E-2</v>
      </c>
      <c r="Z1724" s="4">
        <f t="shared" si="555"/>
        <v>-5.2719289689233256E-3</v>
      </c>
      <c r="AA1724" s="4">
        <f t="shared" si="565"/>
        <v>5.2843304843305499E-3</v>
      </c>
    </row>
    <row r="1725" spans="1:27" x14ac:dyDescent="0.3">
      <c r="A1725" s="1">
        <f t="shared" si="547"/>
        <v>45</v>
      </c>
      <c r="B1725" s="1">
        <f t="shared" si="548"/>
        <v>2</v>
      </c>
      <c r="C1725" s="10">
        <v>41583</v>
      </c>
      <c r="D1725" s="3">
        <v>1762.97</v>
      </c>
      <c r="E1725" s="3">
        <v>1765.67</v>
      </c>
      <c r="F1725" s="3">
        <f t="shared" si="556"/>
        <v>1762.4779999999998</v>
      </c>
      <c r="G1725" s="3">
        <f t="shared" si="562"/>
        <v>1760.4669999999999</v>
      </c>
      <c r="H1725" s="4">
        <f t="shared" si="549"/>
        <v>-2.8055409433631628E-3</v>
      </c>
      <c r="I1725" s="4">
        <f t="shared" si="552"/>
        <v>-1.2783311556452976E-3</v>
      </c>
      <c r="J1725" s="4">
        <f t="shared" si="553"/>
        <v>-1.5272097877178652E-3</v>
      </c>
      <c r="K1725" s="4">
        <f t="shared" si="557"/>
        <v>-3.1534053950100088E-3</v>
      </c>
      <c r="L1725" s="4">
        <f t="shared" si="563"/>
        <v>-4.378629872852105E-3</v>
      </c>
      <c r="M1725" s="4">
        <f t="shared" si="558"/>
        <v>2.7915242062606692E-4</v>
      </c>
      <c r="N1725" s="4">
        <f t="shared" si="564"/>
        <v>1.4217818340248108E-3</v>
      </c>
      <c r="O1725" s="4">
        <f t="shared" si="566"/>
        <v>1.1406887241416288E-3</v>
      </c>
      <c r="P1725" s="4">
        <f t="shared" si="567"/>
        <v>0.23613964478786134</v>
      </c>
      <c r="Q1725" s="4"/>
      <c r="T1725" s="4">
        <f t="shared" si="550"/>
        <v>-2.8055409433631628E-3</v>
      </c>
      <c r="U1725" s="4">
        <f t="shared" si="551"/>
        <v>-2.8055409433631628E-3</v>
      </c>
      <c r="V1725" s="2">
        <f t="shared" si="559"/>
        <v>2.2738456839354396E-3</v>
      </c>
      <c r="W1725" s="4">
        <f t="shared" si="560"/>
        <v>-7.7488927729038723E-3</v>
      </c>
      <c r="X1725" s="4">
        <f t="shared" si="561"/>
        <v>-5.0678630886876143E-3</v>
      </c>
      <c r="Y1725" s="4">
        <f t="shared" si="554"/>
        <v>-1.5582914055920062E-2</v>
      </c>
      <c r="Z1725" s="4">
        <f t="shared" si="555"/>
        <v>-9.3759184699475154E-3</v>
      </c>
      <c r="AA1725" s="4">
        <f t="shared" si="565"/>
        <v>2.2872338005614939E-3</v>
      </c>
    </row>
    <row r="1726" spans="1:27" x14ac:dyDescent="0.3">
      <c r="A1726" s="1">
        <f t="shared" si="547"/>
        <v>45</v>
      </c>
      <c r="B1726" s="1">
        <f t="shared" si="548"/>
        <v>3</v>
      </c>
      <c r="C1726" s="10">
        <v>41584</v>
      </c>
      <c r="D1726" s="3">
        <v>1770.49</v>
      </c>
      <c r="E1726" s="3">
        <v>1765</v>
      </c>
      <c r="F1726" s="3">
        <f t="shared" si="556"/>
        <v>1763.9140000000002</v>
      </c>
      <c r="G1726" s="3">
        <f t="shared" si="562"/>
        <v>1762.8779999999999</v>
      </c>
      <c r="H1726" s="4">
        <f t="shared" si="549"/>
        <v>4.2655291922153987E-3</v>
      </c>
      <c r="I1726" s="4">
        <f t="shared" si="552"/>
        <v>1.1514659920474953E-3</v>
      </c>
      <c r="J1726" s="4">
        <f t="shared" si="553"/>
        <v>3.1140632001679033E-3</v>
      </c>
      <c r="K1726" s="4">
        <f t="shared" si="557"/>
        <v>-3.9705723863696948E-4</v>
      </c>
      <c r="L1726" s="4">
        <f t="shared" si="563"/>
        <v>-5.3193064985672487E-4</v>
      </c>
      <c r="M1726" s="4">
        <f t="shared" si="558"/>
        <v>3.7280729105839592E-3</v>
      </c>
      <c r="N1726" s="4">
        <f t="shared" si="564"/>
        <v>4.3179391880777233E-3</v>
      </c>
      <c r="O1726" s="4">
        <f t="shared" si="566"/>
        <v>5.8514874413314146E-4</v>
      </c>
      <c r="P1726" s="4">
        <f t="shared" si="567"/>
        <v>0.24141243452835873</v>
      </c>
      <c r="Q1726" s="4"/>
      <c r="T1726" s="4">
        <f t="shared" si="550"/>
        <v>4.2655291922153987E-3</v>
      </c>
      <c r="U1726" s="4">
        <f t="shared" si="551"/>
        <v>4.2655291922153987E-3</v>
      </c>
      <c r="V1726" s="2">
        <f t="shared" si="559"/>
        <v>1.9285637305224601E-4</v>
      </c>
      <c r="W1726" s="4">
        <f t="shared" si="560"/>
        <v>-9.8090721906782842E-3</v>
      </c>
      <c r="X1726" s="4">
        <f t="shared" si="561"/>
        <v>4.0718875297026981E-3</v>
      </c>
      <c r="Y1726" s="4">
        <f t="shared" si="554"/>
        <v>-1.2860934330424484E-2</v>
      </c>
      <c r="Z1726" s="4">
        <f t="shared" si="555"/>
        <v>-6.6367759824657478E-3</v>
      </c>
      <c r="AA1726" s="4">
        <f t="shared" si="565"/>
        <v>1.1760418925195017E-3</v>
      </c>
    </row>
    <row r="1727" spans="1:27" x14ac:dyDescent="0.3">
      <c r="A1727" s="1">
        <f t="shared" si="547"/>
        <v>45</v>
      </c>
      <c r="B1727" s="1">
        <f t="shared" si="548"/>
        <v>4</v>
      </c>
      <c r="C1727" s="10">
        <v>41585</v>
      </c>
      <c r="D1727" s="3">
        <v>1747.15</v>
      </c>
      <c r="E1727" s="3">
        <v>1770.74</v>
      </c>
      <c r="F1727" s="3">
        <f t="shared" si="556"/>
        <v>1762.0360000000001</v>
      </c>
      <c r="G1727" s="3">
        <f t="shared" si="562"/>
        <v>1762.386</v>
      </c>
      <c r="H1727" s="4">
        <f t="shared" si="549"/>
        <v>-1.31827912046947E-2</v>
      </c>
      <c r="I1727" s="4">
        <f t="shared" si="552"/>
        <v>1.4120384752243728E-4</v>
      </c>
      <c r="J1727" s="4">
        <f t="shared" si="553"/>
        <v>-1.3323995052217137E-2</v>
      </c>
      <c r="K1727" s="4">
        <f t="shared" si="557"/>
        <v>-2.6729888335997789E-3</v>
      </c>
      <c r="L1727" s="4">
        <f t="shared" si="563"/>
        <v>-3.6210942231310358E-3</v>
      </c>
      <c r="M1727" s="4">
        <f t="shared" si="558"/>
        <v>-8.4481815354510159E-3</v>
      </c>
      <c r="N1727" s="4">
        <f t="shared" si="564"/>
        <v>-8.6450981793999033E-3</v>
      </c>
      <c r="O1727" s="4">
        <f t="shared" si="566"/>
        <v>-2.0032624559992505E-4</v>
      </c>
      <c r="P1727" s="4">
        <f t="shared" si="567"/>
        <v>0.22504715360505964</v>
      </c>
      <c r="Q1727" s="4"/>
      <c r="T1727" s="4">
        <f t="shared" si="550"/>
        <v>-1.31827912046947E-2</v>
      </c>
      <c r="U1727" s="4">
        <f t="shared" si="551"/>
        <v>-1.31827912046947E-2</v>
      </c>
      <c r="V1727" s="2">
        <f t="shared" si="559"/>
        <v>-7.8791746917520264E-3</v>
      </c>
      <c r="W1727" s="4">
        <f t="shared" si="560"/>
        <v>-1.7800382944834481E-2</v>
      </c>
      <c r="X1727" s="4">
        <f t="shared" si="561"/>
        <v>-5.3457365047194332E-3</v>
      </c>
      <c r="Y1727" s="4">
        <f t="shared" si="554"/>
        <v>-1.5108487725948879E-2</v>
      </c>
      <c r="Z1727" s="4">
        <f t="shared" si="555"/>
        <v>-8.8985007634774602E-3</v>
      </c>
      <c r="AA1727" s="4">
        <f t="shared" si="565"/>
        <v>-3.9710994726382476E-4</v>
      </c>
    </row>
    <row r="1728" spans="1:27" x14ac:dyDescent="0.3">
      <c r="A1728" s="1">
        <f t="shared" si="547"/>
        <v>45</v>
      </c>
      <c r="B1728" s="1">
        <f t="shared" si="548"/>
        <v>5</v>
      </c>
      <c r="C1728" s="10">
        <v>41586</v>
      </c>
      <c r="D1728" s="3">
        <v>1770.61</v>
      </c>
      <c r="E1728" s="3">
        <v>1748.37</v>
      </c>
      <c r="F1728" s="3">
        <f t="shared" si="556"/>
        <v>1763.8300000000004</v>
      </c>
      <c r="G1728" s="3">
        <f t="shared" si="562"/>
        <v>1763.4699999999998</v>
      </c>
      <c r="H1728" s="4">
        <f t="shared" si="549"/>
        <v>1.3427582062215499E-2</v>
      </c>
      <c r="I1728" s="4">
        <f t="shared" si="552"/>
        <v>6.9828005609123421E-4</v>
      </c>
      <c r="J1728" s="4">
        <f t="shared" si="553"/>
        <v>1.2729302006124264E-2</v>
      </c>
      <c r="K1728" s="4">
        <f t="shared" si="557"/>
        <v>8.576825115187663E-3</v>
      </c>
      <c r="L1728" s="4">
        <f t="shared" si="563"/>
        <v>8.8868538286159832E-3</v>
      </c>
      <c r="M1728" s="4">
        <f t="shared" si="558"/>
        <v>3.843907859600708E-3</v>
      </c>
      <c r="N1728" s="4">
        <f t="shared" si="564"/>
        <v>4.048835534486042E-3</v>
      </c>
      <c r="O1728" s="4">
        <f t="shared" si="566"/>
        <v>2.0331975985710127E-4</v>
      </c>
      <c r="P1728" s="4">
        <f t="shared" si="567"/>
        <v>0.24149657479017511</v>
      </c>
      <c r="Q1728" s="4"/>
      <c r="T1728" s="4">
        <f t="shared" si="550"/>
        <v>1.3427582062215499E-2</v>
      </c>
      <c r="U1728" s="4">
        <f t="shared" si="551"/>
        <v>1.3427582062215499E-2</v>
      </c>
      <c r="V1728" s="2">
        <f t="shared" si="559"/>
        <v>8.2935065678390561E-3</v>
      </c>
      <c r="W1728" s="4">
        <f t="shared" si="560"/>
        <v>-1.7894284978393973E-3</v>
      </c>
      <c r="X1728" s="4">
        <f t="shared" si="561"/>
        <v>5.0918462341907542E-3</v>
      </c>
      <c r="Y1728" s="4">
        <f t="shared" si="554"/>
        <v>-3.9989457715354148E-3</v>
      </c>
      <c r="Z1728" s="4">
        <f t="shared" si="555"/>
        <v>2.2810896275772042E-3</v>
      </c>
      <c r="AA1728" s="4">
        <f t="shared" si="565"/>
        <v>4.0836930197235685E-4</v>
      </c>
    </row>
    <row r="1729" spans="1:27" x14ac:dyDescent="0.3">
      <c r="A1729" s="1">
        <f t="shared" si="547"/>
        <v>46</v>
      </c>
      <c r="B1729" s="1">
        <f t="shared" si="548"/>
        <v>1</v>
      </c>
      <c r="C1729" s="10">
        <v>41589</v>
      </c>
      <c r="D1729" s="3">
        <v>1771.89</v>
      </c>
      <c r="E1729" s="3">
        <v>1769.96</v>
      </c>
      <c r="F1729" s="3">
        <f t="shared" si="556"/>
        <v>1764.6220000000001</v>
      </c>
      <c r="G1729" s="3">
        <f t="shared" si="562"/>
        <v>1764.4479999999999</v>
      </c>
      <c r="H1729" s="4">
        <f t="shared" si="549"/>
        <v>7.2291470171308202E-4</v>
      </c>
      <c r="I1729" s="4">
        <f t="shared" si="552"/>
        <v>-3.6710512196354002E-4</v>
      </c>
      <c r="J1729" s="4">
        <f t="shared" si="553"/>
        <v>1.0900198236766219E-3</v>
      </c>
      <c r="K1729" s="4">
        <f t="shared" si="557"/>
        <v>-4.4080853491168786E-3</v>
      </c>
      <c r="L1729" s="4">
        <f t="shared" si="563"/>
        <v>-3.9471644737626146E-3</v>
      </c>
      <c r="M1729" s="4">
        <f t="shared" si="558"/>
        <v>4.1187291102570576E-3</v>
      </c>
      <c r="N1729" s="4">
        <f t="shared" si="564"/>
        <v>4.2177496871544165E-3</v>
      </c>
      <c r="O1729" s="4">
        <f t="shared" si="566"/>
        <v>9.8200226876502233E-5</v>
      </c>
      <c r="P1729" s="4">
        <f t="shared" si="567"/>
        <v>0.24239407091621737</v>
      </c>
      <c r="Q1729" s="4"/>
      <c r="T1729" s="4">
        <f t="shared" si="550"/>
        <v>7.2291470171308202E-4</v>
      </c>
      <c r="U1729" s="4">
        <f t="shared" si="551"/>
        <v>7.2291470171308202E-4</v>
      </c>
      <c r="V1729" s="2">
        <f t="shared" si="559"/>
        <v>-1.5136026567114365E-3</v>
      </c>
      <c r="W1729" s="4">
        <f t="shared" si="560"/>
        <v>-1.1498466630144328E-2</v>
      </c>
      <c r="X1729" s="4">
        <f t="shared" si="561"/>
        <v>2.2399076886528519E-3</v>
      </c>
      <c r="Y1729" s="4">
        <f t="shared" si="554"/>
        <v>-1.6821949621571845E-2</v>
      </c>
      <c r="Z1729" s="4">
        <f t="shared" si="555"/>
        <v>-1.0622766464290993E-2</v>
      </c>
      <c r="AA1729" s="4">
        <f t="shared" si="565"/>
        <v>1.9724827322737643E-4</v>
      </c>
    </row>
    <row r="1730" spans="1:27" x14ac:dyDescent="0.3">
      <c r="A1730" s="1">
        <f t="shared" si="547"/>
        <v>46</v>
      </c>
      <c r="B1730" s="1">
        <f t="shared" si="548"/>
        <v>2</v>
      </c>
      <c r="C1730" s="10">
        <v>41590</v>
      </c>
      <c r="D1730" s="3">
        <v>1767.69</v>
      </c>
      <c r="E1730" s="3">
        <v>1769.51</v>
      </c>
      <c r="F1730" s="3">
        <f t="shared" si="556"/>
        <v>1765.566</v>
      </c>
      <c r="G1730" s="3">
        <f t="shared" si="562"/>
        <v>1764.0219999999997</v>
      </c>
      <c r="H1730" s="4">
        <f t="shared" si="549"/>
        <v>-2.3703503039127966E-3</v>
      </c>
      <c r="I1730" s="4">
        <f t="shared" si="552"/>
        <v>-1.3431985055506318E-3</v>
      </c>
      <c r="J1730" s="4">
        <f t="shared" si="553"/>
        <v>-1.0271517983621648E-3</v>
      </c>
      <c r="K1730" s="4">
        <f t="shared" si="557"/>
        <v>-3.8687503174576398E-3</v>
      </c>
      <c r="L1730" s="4">
        <f t="shared" si="563"/>
        <v>-4.670468006228199E-3</v>
      </c>
      <c r="M1730" s="4">
        <f t="shared" si="558"/>
        <v>1.2030136511464447E-3</v>
      </c>
      <c r="N1730" s="4">
        <f t="shared" si="564"/>
        <v>2.0793391465641292E-3</v>
      </c>
      <c r="O1730" s="4">
        <f t="shared" si="566"/>
        <v>8.7345631869859745E-4</v>
      </c>
      <c r="P1730" s="4">
        <f t="shared" si="567"/>
        <v>0.23944916175264164</v>
      </c>
      <c r="Q1730" s="4"/>
      <c r="T1730" s="4">
        <f t="shared" si="550"/>
        <v>-2.3703503039127966E-3</v>
      </c>
      <c r="U1730" s="4">
        <f t="shared" si="551"/>
        <v>-2.3703503039127966E-3</v>
      </c>
      <c r="V1730" s="2">
        <f t="shared" si="559"/>
        <v>-5.0341725502147834E-3</v>
      </c>
      <c r="W1730" s="4">
        <f t="shared" si="560"/>
        <v>-1.4983830824712611E-2</v>
      </c>
      <c r="X1730" s="4">
        <f t="shared" si="561"/>
        <v>2.6773002376671339E-3</v>
      </c>
      <c r="Y1730" s="4">
        <f t="shared" si="554"/>
        <v>-1.6289339465619057E-2</v>
      </c>
      <c r="Z1730" s="4">
        <f t="shared" si="555"/>
        <v>-1.0086798068285038E-2</v>
      </c>
      <c r="AA1730" s="4">
        <f t="shared" si="565"/>
        <v>1.7520786075061324E-3</v>
      </c>
    </row>
    <row r="1731" spans="1:27" x14ac:dyDescent="0.3">
      <c r="A1731" s="1">
        <f t="shared" ref="A1731:A1794" si="568">WEEKNUM(C1731,2)</f>
        <v>46</v>
      </c>
      <c r="B1731" s="1">
        <f t="shared" ref="B1731:B1794" si="569">WEEKDAY(C1731,2)</f>
        <v>3</v>
      </c>
      <c r="C1731" s="10">
        <v>41591</v>
      </c>
      <c r="D1731" s="3">
        <v>1782</v>
      </c>
      <c r="E1731" s="3">
        <v>1764.37</v>
      </c>
      <c r="F1731" s="3">
        <f t="shared" si="556"/>
        <v>1767.8679999999999</v>
      </c>
      <c r="G1731" s="3">
        <f t="shared" si="562"/>
        <v>1765.8910000000003</v>
      </c>
      <c r="H1731" s="4">
        <f t="shared" ref="H1731:H1794" si="570">(D1731-D1730)/D1730</f>
        <v>8.095310829387475E-3</v>
      </c>
      <c r="I1731" s="4">
        <f t="shared" si="552"/>
        <v>-1.8781573692220716E-3</v>
      </c>
      <c r="J1731" s="4">
        <f t="shared" si="553"/>
        <v>9.9734681986095464E-3</v>
      </c>
      <c r="K1731" s="4">
        <f t="shared" si="557"/>
        <v>-1.8979572210059558E-3</v>
      </c>
      <c r="L1731" s="4">
        <f t="shared" si="563"/>
        <v>-2.0302705162606183E-3</v>
      </c>
      <c r="M1731" s="4">
        <f t="shared" si="558"/>
        <v>7.9938094925639594E-3</v>
      </c>
      <c r="N1731" s="4">
        <f t="shared" si="564"/>
        <v>9.1223070959644131E-3</v>
      </c>
      <c r="O1731" s="4">
        <f t="shared" si="566"/>
        <v>1.1094276094274042E-3</v>
      </c>
      <c r="P1731" s="4">
        <f t="shared" si="567"/>
        <v>0.24948288797425303</v>
      </c>
      <c r="Q1731" s="4"/>
      <c r="T1731" s="4">
        <f t="shared" ref="T1731:T1794" si="571">(D1731-D1730)/D1730</f>
        <v>8.095310829387475E-3</v>
      </c>
      <c r="U1731" s="4">
        <f t="shared" ref="U1731:U1794" si="572">(D1731-D1730)/D1730</f>
        <v>8.095310829387475E-3</v>
      </c>
      <c r="V1731" s="2">
        <f t="shared" si="559"/>
        <v>1.5839881427173058E-3</v>
      </c>
      <c r="W1731" s="4">
        <f t="shared" si="560"/>
        <v>-8.4318517387098404E-3</v>
      </c>
      <c r="X1731" s="4">
        <f t="shared" si="561"/>
        <v>6.5010251399330076E-3</v>
      </c>
      <c r="Y1731" s="4">
        <f t="shared" si="554"/>
        <v>-1.434311984917302E-2</v>
      </c>
      <c r="Z1731" s="4">
        <f t="shared" si="555"/>
        <v>-8.1283070510870404E-3</v>
      </c>
      <c r="AA1731" s="4">
        <f t="shared" si="565"/>
        <v>2.241605883279867E-3</v>
      </c>
    </row>
    <row r="1732" spans="1:27" x14ac:dyDescent="0.3">
      <c r="A1732" s="1">
        <f t="shared" si="568"/>
        <v>46</v>
      </c>
      <c r="B1732" s="1">
        <f t="shared" si="569"/>
        <v>4</v>
      </c>
      <c r="C1732" s="10">
        <v>41592</v>
      </c>
      <c r="D1732" s="3">
        <v>1790.62</v>
      </c>
      <c r="E1732" s="3">
        <v>1782.75</v>
      </c>
      <c r="F1732" s="3">
        <f t="shared" si="556"/>
        <v>1776.5620000000004</v>
      </c>
      <c r="G1732" s="3">
        <f t="shared" si="562"/>
        <v>1769.2990000000002</v>
      </c>
      <c r="H1732" s="4">
        <f t="shared" si="570"/>
        <v>4.8372615039281091E-3</v>
      </c>
      <c r="I1732" s="4">
        <f t="shared" ref="I1732:I1795" si="573">(E1732-D1731)/D1731</f>
        <v>4.2087542087542086E-4</v>
      </c>
      <c r="J1732" s="4">
        <f t="shared" ref="J1732:J1795" si="574">H1732-I1732</f>
        <v>4.4163860830526884E-3</v>
      </c>
      <c r="K1732" s="4">
        <f t="shared" si="557"/>
        <v>-5.0238496071828695E-3</v>
      </c>
      <c r="L1732" s="4">
        <f t="shared" si="563"/>
        <v>-8.456790123456754E-3</v>
      </c>
      <c r="M1732" s="4">
        <f t="shared" si="558"/>
        <v>7.9130365278552248E-3</v>
      </c>
      <c r="N1732" s="4">
        <f t="shared" si="564"/>
        <v>1.2050535268487509E-2</v>
      </c>
      <c r="O1732" s="4">
        <f t="shared" si="566"/>
        <v>4.0561369804872878E-3</v>
      </c>
      <c r="P1732" s="4">
        <f t="shared" si="567"/>
        <v>0.2555269634480678</v>
      </c>
      <c r="Q1732" s="4"/>
      <c r="T1732" s="4">
        <f t="shared" si="571"/>
        <v>4.8372615039281091E-3</v>
      </c>
      <c r="U1732" s="4">
        <f t="shared" si="572"/>
        <v>4.8372615039281091E-3</v>
      </c>
      <c r="V1732" s="2">
        <f t="shared" si="559"/>
        <v>-1.9556677890011174E-2</v>
      </c>
      <c r="W1732" s="4">
        <f t="shared" si="560"/>
        <v>-2.9361111111111119E-2</v>
      </c>
      <c r="X1732" s="4">
        <f t="shared" si="561"/>
        <v>2.488051970351704E-2</v>
      </c>
      <c r="Y1732" s="4">
        <f t="shared" si="554"/>
        <v>-1.7430036021058363E-2</v>
      </c>
      <c r="Z1732" s="4">
        <f t="shared" si="555"/>
        <v>-1.1234687000396523E-2</v>
      </c>
      <c r="AA1732" s="4">
        <f t="shared" si="565"/>
        <v>8.2438724293943458E-3</v>
      </c>
    </row>
    <row r="1733" spans="1:27" x14ac:dyDescent="0.3">
      <c r="A1733" s="1">
        <f t="shared" si="568"/>
        <v>46</v>
      </c>
      <c r="B1733" s="1">
        <f t="shared" si="569"/>
        <v>5</v>
      </c>
      <c r="C1733" s="10">
        <v>41593</v>
      </c>
      <c r="D1733" s="3">
        <v>1798.18</v>
      </c>
      <c r="E1733" s="3">
        <v>1790.66</v>
      </c>
      <c r="F1733" s="3">
        <f t="shared" si="556"/>
        <v>1782.0759999999998</v>
      </c>
      <c r="G1733" s="3">
        <f t="shared" si="562"/>
        <v>1772.9530000000002</v>
      </c>
      <c r="H1733" s="4">
        <f t="shared" si="570"/>
        <v>4.2220013179793438E-3</v>
      </c>
      <c r="I1733" s="4">
        <f t="shared" si="573"/>
        <v>2.2338631312166174E-5</v>
      </c>
      <c r="J1733" s="4">
        <f t="shared" si="574"/>
        <v>4.1996626866671778E-3</v>
      </c>
      <c r="K1733" s="4">
        <f t="shared" si="557"/>
        <v>-7.0199148898146659E-3</v>
      </c>
      <c r="L1733" s="4">
        <f t="shared" si="563"/>
        <v>-1.1431794573946216E-2</v>
      </c>
      <c r="M1733" s="4">
        <f t="shared" si="558"/>
        <v>9.0366516355084026E-3</v>
      </c>
      <c r="N1733" s="4">
        <f t="shared" si="564"/>
        <v>1.4228803583625656E-2</v>
      </c>
      <c r="O1733" s="4">
        <f t="shared" si="566"/>
        <v>5.0734631683144026E-3</v>
      </c>
      <c r="P1733" s="4">
        <f t="shared" si="567"/>
        <v>0.26082779994250416</v>
      </c>
      <c r="Q1733" s="4"/>
      <c r="T1733" s="4">
        <f t="shared" si="571"/>
        <v>4.2220013179793438E-3</v>
      </c>
      <c r="U1733" s="4">
        <f t="shared" si="572"/>
        <v>4.2220013179793438E-3</v>
      </c>
      <c r="V1733" s="2">
        <f t="shared" si="559"/>
        <v>-1.1174900313857766E-2</v>
      </c>
      <c r="W1733" s="4">
        <f t="shared" si="560"/>
        <v>-2.1063151310719248E-2</v>
      </c>
      <c r="X1733" s="4">
        <f t="shared" si="561"/>
        <v>1.5570904942364589E-2</v>
      </c>
      <c r="Y1733" s="4">
        <f t="shared" si="554"/>
        <v>-1.9401212709143599E-2</v>
      </c>
      <c r="Z1733" s="4">
        <f t="shared" si="555"/>
        <v>-1.3218292449803395E-2</v>
      </c>
      <c r="AA1733" s="4">
        <f t="shared" si="565"/>
        <v>1.0344534337209032E-2</v>
      </c>
    </row>
    <row r="1734" spans="1:27" x14ac:dyDescent="0.3">
      <c r="A1734" s="1">
        <f t="shared" si="568"/>
        <v>47</v>
      </c>
      <c r="B1734" s="1">
        <f t="shared" si="569"/>
        <v>1</v>
      </c>
      <c r="C1734" s="10">
        <v>41596</v>
      </c>
      <c r="D1734" s="3">
        <v>1791.53</v>
      </c>
      <c r="E1734" s="3">
        <v>1798.82</v>
      </c>
      <c r="F1734" s="3">
        <f t="shared" si="556"/>
        <v>1786.0040000000001</v>
      </c>
      <c r="G1734" s="3">
        <f t="shared" si="562"/>
        <v>1775.3130000000001</v>
      </c>
      <c r="H1734" s="4">
        <f t="shared" si="570"/>
        <v>-3.6981837190938009E-3</v>
      </c>
      <c r="I1734" s="4">
        <f t="shared" si="573"/>
        <v>3.5591542559692169E-4</v>
      </c>
      <c r="J1734" s="4">
        <f t="shared" si="574"/>
        <v>-4.0540991446907223E-3</v>
      </c>
      <c r="K1734" s="4">
        <f t="shared" si="557"/>
        <v>-7.5395677852051063E-3</v>
      </c>
      <c r="L1734" s="4">
        <f t="shared" si="563"/>
        <v>-1.3718809512333948E-2</v>
      </c>
      <c r="M1734" s="4">
        <f t="shared" si="558"/>
        <v>3.0940580200267409E-3</v>
      </c>
      <c r="N1734" s="4">
        <f t="shared" si="564"/>
        <v>9.1347272283816266E-3</v>
      </c>
      <c r="O1734" s="4">
        <f t="shared" si="566"/>
        <v>5.9675249646949985E-3</v>
      </c>
      <c r="P1734" s="4">
        <f t="shared" si="567"/>
        <v>0.25616502710017591</v>
      </c>
      <c r="Q1734" s="4"/>
      <c r="T1734" s="4">
        <f t="shared" si="571"/>
        <v>-3.6981837190938009E-3</v>
      </c>
      <c r="U1734" s="4">
        <f t="shared" si="572"/>
        <v>-3.6981837190938009E-3</v>
      </c>
      <c r="V1734" s="2">
        <f t="shared" si="559"/>
        <v>-1.4620338342101438E-2</v>
      </c>
      <c r="W1734" s="4">
        <f t="shared" si="560"/>
        <v>-2.4474134958680466E-2</v>
      </c>
      <c r="X1734" s="4">
        <f t="shared" si="561"/>
        <v>1.1084209516392029E-2</v>
      </c>
      <c r="Y1734" s="4">
        <f t="shared" ref="Y1734:Y1797" si="575">(SUM(D1730:D1733)*(0.99/4.01)-D1733)/D1733</f>
        <v>-1.9914386141998083E-2</v>
      </c>
      <c r="Z1734" s="4">
        <f t="shared" ref="Z1734:Z1797" si="576">(SUM(D1730:D1733)*(0.995/4.005)-D1733)/D1733</f>
        <v>-1.3734701569317387E-2</v>
      </c>
      <c r="AA1734" s="4">
        <f t="shared" si="565"/>
        <v>1.2117042630093052E-2</v>
      </c>
    </row>
    <row r="1735" spans="1:27" x14ac:dyDescent="0.3">
      <c r="A1735" s="1">
        <f t="shared" si="568"/>
        <v>47</v>
      </c>
      <c r="B1735" s="1">
        <f t="shared" si="569"/>
        <v>2</v>
      </c>
      <c r="C1735" s="10">
        <v>41597</v>
      </c>
      <c r="D1735" s="3">
        <v>1787.87</v>
      </c>
      <c r="E1735" s="3">
        <v>1790.79</v>
      </c>
      <c r="F1735" s="3">
        <f t="shared" ref="F1735:F1798" si="577">AVERAGE(D1731:D1735)</f>
        <v>1790.0400000000002</v>
      </c>
      <c r="G1735" s="3">
        <f t="shared" si="562"/>
        <v>1777.8030000000003</v>
      </c>
      <c r="H1735" s="4">
        <f t="shared" si="570"/>
        <v>-2.0429465317354898E-3</v>
      </c>
      <c r="I1735" s="4">
        <f t="shared" si="573"/>
        <v>-4.1305476324706206E-4</v>
      </c>
      <c r="J1735" s="4">
        <f t="shared" si="574"/>
        <v>-1.6298917684884277E-3</v>
      </c>
      <c r="K1735" s="4">
        <f t="shared" ref="K1735:K1798" si="578">(SUM(D1731:D1734)/4-D1734)/D1734</f>
        <v>-5.2887755158997668E-4</v>
      </c>
      <c r="L1735" s="4">
        <f t="shared" si="563"/>
        <v>-8.2865235611769787E-3</v>
      </c>
      <c r="M1735" s="4">
        <f t="shared" ref="M1735:M1798" si="579">(D1735-F1735)/F1735</f>
        <v>-1.2122634131082545E-3</v>
      </c>
      <c r="N1735" s="4">
        <f t="shared" si="564"/>
        <v>5.6626071617606397E-3</v>
      </c>
      <c r="O1735" s="4">
        <f t="shared" si="566"/>
        <v>6.8444573710615721E-3</v>
      </c>
      <c r="P1735" s="4">
        <f t="shared" si="567"/>
        <v>0.2535987491147742</v>
      </c>
      <c r="Q1735" s="4"/>
      <c r="T1735" s="4">
        <f t="shared" si="571"/>
        <v>-2.0429465317354898E-3</v>
      </c>
      <c r="U1735" s="4">
        <f t="shared" si="572"/>
        <v>-2.0429465317354898E-3</v>
      </c>
      <c r="V1735" s="2">
        <f t="shared" ref="V1735:V1798" si="580">(D1730-D1734)/D1734</f>
        <v>-1.3307061561905142E-2</v>
      </c>
      <c r="W1735" s="4">
        <f t="shared" ref="W1735:W1798" si="581">(D1730*(1-0.01)-D1734)/D1734</f>
        <v>-2.3173990946286051E-2</v>
      </c>
      <c r="X1735" s="4">
        <f t="shared" ref="X1735:X1798" si="582">(D1735-D1730)/D1730</f>
        <v>1.1416028828584104E-2</v>
      </c>
      <c r="Y1735" s="4">
        <f t="shared" si="575"/>
        <v>-1.2991110998577637E-2</v>
      </c>
      <c r="Z1735" s="4">
        <f t="shared" si="576"/>
        <v>-6.7677734470232729E-3</v>
      </c>
      <c r="AA1735" s="4">
        <f t="shared" si="565"/>
        <v>1.38618437373625E-2</v>
      </c>
    </row>
    <row r="1736" spans="1:27" x14ac:dyDescent="0.3">
      <c r="A1736" s="1">
        <f t="shared" si="568"/>
        <v>47</v>
      </c>
      <c r="B1736" s="1">
        <f t="shared" si="569"/>
        <v>3</v>
      </c>
      <c r="C1736" s="10">
        <v>41598</v>
      </c>
      <c r="D1736" s="3">
        <v>1781.37</v>
      </c>
      <c r="E1736" s="3">
        <v>1789.59</v>
      </c>
      <c r="F1736" s="3">
        <f t="shared" si="577"/>
        <v>1789.914</v>
      </c>
      <c r="G1736" s="3">
        <f t="shared" si="562"/>
        <v>1778.8910000000001</v>
      </c>
      <c r="H1736" s="4">
        <f t="shared" si="570"/>
        <v>-3.6356110902918E-3</v>
      </c>
      <c r="I1736" s="4">
        <f t="shared" si="573"/>
        <v>9.6203862696953772E-4</v>
      </c>
      <c r="J1736" s="4">
        <f t="shared" si="574"/>
        <v>-4.5976497172613377E-3</v>
      </c>
      <c r="K1736" s="4">
        <f t="shared" si="578"/>
        <v>2.337977593449224E-3</v>
      </c>
      <c r="L1736" s="4">
        <f t="shared" si="563"/>
        <v>-5.1762401318016914E-3</v>
      </c>
      <c r="M1736" s="4">
        <f t="shared" si="579"/>
        <v>-4.7734136947362258E-3</v>
      </c>
      <c r="N1736" s="4">
        <f t="shared" si="564"/>
        <v>1.3935648670996786E-3</v>
      </c>
      <c r="O1736" s="4">
        <f t="shared" si="566"/>
        <v>6.1879340058493808E-3</v>
      </c>
      <c r="P1736" s="4">
        <f t="shared" si="567"/>
        <v>0.2490411515997166</v>
      </c>
      <c r="Q1736" s="4"/>
      <c r="T1736" s="4">
        <f t="shared" si="571"/>
        <v>-3.6356110902918E-3</v>
      </c>
      <c r="U1736" s="4">
        <f t="shared" si="572"/>
        <v>-3.6356110902918E-3</v>
      </c>
      <c r="V1736" s="2">
        <f t="shared" si="580"/>
        <v>-3.2832364769249953E-3</v>
      </c>
      <c r="W1736" s="4">
        <f t="shared" si="581"/>
        <v>-1.325040411215571E-2</v>
      </c>
      <c r="X1736" s="4">
        <f t="shared" si="582"/>
        <v>-3.5353535353541479E-4</v>
      </c>
      <c r="Y1736" s="4">
        <f t="shared" si="575"/>
        <v>-1.016000217704272E-2</v>
      </c>
      <c r="Z1736" s="4">
        <f t="shared" si="576"/>
        <v>-3.9188137772964357E-3</v>
      </c>
      <c r="AA1736" s="4">
        <f t="shared" si="565"/>
        <v>1.247038806064709E-2</v>
      </c>
    </row>
    <row r="1737" spans="1:27" x14ac:dyDescent="0.3">
      <c r="A1737" s="1">
        <f t="shared" si="568"/>
        <v>47</v>
      </c>
      <c r="B1737" s="1">
        <f t="shared" si="569"/>
        <v>4</v>
      </c>
      <c r="C1737" s="10">
        <v>41599</v>
      </c>
      <c r="D1737" s="3">
        <v>1795.85</v>
      </c>
      <c r="E1737" s="3">
        <v>1783.52</v>
      </c>
      <c r="F1737" s="3">
        <f t="shared" si="577"/>
        <v>1790.9599999999998</v>
      </c>
      <c r="G1737" s="3">
        <f t="shared" si="562"/>
        <v>1783.761</v>
      </c>
      <c r="H1737" s="4">
        <f t="shared" si="570"/>
        <v>8.128575197741076E-3</v>
      </c>
      <c r="I1737" s="4">
        <f t="shared" si="573"/>
        <v>1.2069362344712727E-3</v>
      </c>
      <c r="J1737" s="4">
        <f t="shared" si="574"/>
        <v>6.9216389632698033E-3</v>
      </c>
      <c r="K1737" s="4">
        <f t="shared" si="578"/>
        <v>4.6972274148548952E-3</v>
      </c>
      <c r="L1737" s="4">
        <f t="shared" si="563"/>
        <v>5.8818649566234839E-4</v>
      </c>
      <c r="M1737" s="4">
        <f t="shared" si="579"/>
        <v>2.7303792379506525E-3</v>
      </c>
      <c r="N1737" s="4">
        <f t="shared" si="564"/>
        <v>6.7772532306738078E-3</v>
      </c>
      <c r="O1737" s="4">
        <f t="shared" si="566"/>
        <v>4.0086866943229342E-3</v>
      </c>
      <c r="P1737" s="4">
        <f t="shared" si="567"/>
        <v>0.25919407652556803</v>
      </c>
      <c r="Q1737" s="4"/>
      <c r="T1737" s="4">
        <f t="shared" si="571"/>
        <v>8.128575197741076E-3</v>
      </c>
      <c r="U1737" s="4">
        <f t="shared" si="572"/>
        <v>8.128575197741076E-3</v>
      </c>
      <c r="V1737" s="2">
        <f t="shared" si="580"/>
        <v>5.192632636678512E-3</v>
      </c>
      <c r="W1737" s="4">
        <f t="shared" si="581"/>
        <v>-4.8592936896883444E-3</v>
      </c>
      <c r="X1737" s="4">
        <f t="shared" si="582"/>
        <v>2.9207760440517912E-3</v>
      </c>
      <c r="Y1737" s="4">
        <f t="shared" si="575"/>
        <v>-7.8301694357043473E-3</v>
      </c>
      <c r="Z1737" s="4">
        <f t="shared" si="576"/>
        <v>-1.5742908586460992E-3</v>
      </c>
      <c r="AA1737" s="4">
        <f t="shared" si="565"/>
        <v>8.1044174084548993E-3</v>
      </c>
    </row>
    <row r="1738" spans="1:27" x14ac:dyDescent="0.3">
      <c r="A1738" s="1">
        <f t="shared" si="568"/>
        <v>47</v>
      </c>
      <c r="B1738" s="1">
        <f t="shared" si="569"/>
        <v>5</v>
      </c>
      <c r="C1738" s="10">
        <v>41600</v>
      </c>
      <c r="D1738" s="3">
        <v>1804.76</v>
      </c>
      <c r="E1738" s="3">
        <v>1797.21</v>
      </c>
      <c r="F1738" s="3">
        <f t="shared" si="577"/>
        <v>1792.2759999999998</v>
      </c>
      <c r="G1738" s="3">
        <f t="shared" si="562"/>
        <v>1787.1759999999999</v>
      </c>
      <c r="H1738" s="4">
        <f t="shared" si="570"/>
        <v>4.9614388729571418E-3</v>
      </c>
      <c r="I1738" s="4">
        <f t="shared" si="573"/>
        <v>7.5730155636613713E-4</v>
      </c>
      <c r="J1738" s="4">
        <f t="shared" si="574"/>
        <v>4.2041373165910044E-3</v>
      </c>
      <c r="K1738" s="4">
        <f t="shared" si="578"/>
        <v>-3.7280396469639245E-3</v>
      </c>
      <c r="L1738" s="4">
        <f t="shared" si="563"/>
        <v>-5.9179651851646656E-3</v>
      </c>
      <c r="M1738" s="4">
        <f t="shared" si="579"/>
        <v>6.9654450542216443E-3</v>
      </c>
      <c r="N1738" s="4">
        <f t="shared" si="564"/>
        <v>9.8389861994566067E-3</v>
      </c>
      <c r="O1738" s="4">
        <f t="shared" si="566"/>
        <v>2.8258605022273924E-3</v>
      </c>
      <c r="P1738" s="4">
        <f t="shared" si="567"/>
        <v>0.26544149096543934</v>
      </c>
      <c r="Q1738" s="4"/>
      <c r="T1738" s="4">
        <f t="shared" si="571"/>
        <v>4.9614388729571418E-3</v>
      </c>
      <c r="U1738" s="4">
        <f t="shared" si="572"/>
        <v>4.9614388729571418E-3</v>
      </c>
      <c r="V1738" s="2">
        <f t="shared" si="580"/>
        <v>1.2974357546566555E-3</v>
      </c>
      <c r="W1738" s="4">
        <f t="shared" si="581"/>
        <v>-8.7155386028899221E-3</v>
      </c>
      <c r="X1738" s="4">
        <f t="shared" si="582"/>
        <v>3.6592554694190385E-3</v>
      </c>
      <c r="Y1738" s="4">
        <f t="shared" si="575"/>
        <v>-1.6150383292263575E-2</v>
      </c>
      <c r="Z1738" s="4">
        <f t="shared" si="576"/>
        <v>-9.9469657415521724E-3</v>
      </c>
      <c r="AA1738" s="4">
        <f t="shared" si="565"/>
        <v>5.7236616171252221E-3</v>
      </c>
    </row>
    <row r="1739" spans="1:27" x14ac:dyDescent="0.3">
      <c r="A1739" s="1">
        <f t="shared" si="568"/>
        <v>48</v>
      </c>
      <c r="B1739" s="1">
        <f t="shared" si="569"/>
        <v>1</v>
      </c>
      <c r="C1739" s="10">
        <v>41603</v>
      </c>
      <c r="D1739" s="3">
        <v>1802.48</v>
      </c>
      <c r="E1739" s="3">
        <v>1806.33</v>
      </c>
      <c r="F1739" s="3">
        <f t="shared" si="577"/>
        <v>1794.4659999999999</v>
      </c>
      <c r="G1739" s="3">
        <f t="shared" ref="G1739:G1802" si="583">AVERAGE(D1730:D1739)</f>
        <v>1790.2349999999999</v>
      </c>
      <c r="H1739" s="4">
        <f t="shared" si="570"/>
        <v>-1.2633258715840183E-3</v>
      </c>
      <c r="I1739" s="4">
        <f t="shared" si="573"/>
        <v>8.6992176245037362E-4</v>
      </c>
      <c r="J1739" s="4">
        <f t="shared" si="574"/>
        <v>-2.1332476340343918E-3</v>
      </c>
      <c r="K1739" s="4">
        <f t="shared" si="578"/>
        <v>-6.8139253972826861E-3</v>
      </c>
      <c r="L1739" s="4">
        <f t="shared" ref="L1739:L1802" si="584">(SUM(D1730:D1738)/9-D1738)/D1738</f>
        <v>-8.8020321569380888E-3</v>
      </c>
      <c r="M1739" s="4">
        <f t="shared" si="579"/>
        <v>4.4659525452140775E-3</v>
      </c>
      <c r="N1739" s="4">
        <f t="shared" ref="N1739:N1802" si="585">(D1739-G1739)/G1739</f>
        <v>6.8398841492877298E-3</v>
      </c>
      <c r="O1739" s="4">
        <f t="shared" si="566"/>
        <v>2.3473214681993667E-3</v>
      </c>
      <c r="P1739" s="4">
        <f t="shared" si="567"/>
        <v>0.26384282599092684</v>
      </c>
      <c r="Q1739" s="4"/>
      <c r="T1739" s="4">
        <f t="shared" si="571"/>
        <v>-1.2633258715840183E-3</v>
      </c>
      <c r="U1739" s="4">
        <f t="shared" si="572"/>
        <v>-1.2633258715840183E-3</v>
      </c>
      <c r="V1739" s="2">
        <f t="shared" si="580"/>
        <v>-7.3306145969547296E-3</v>
      </c>
      <c r="W1739" s="4">
        <f t="shared" si="581"/>
        <v>-1.7257308450985248E-2</v>
      </c>
      <c r="X1739" s="4">
        <f t="shared" si="582"/>
        <v>6.1120941318314765E-3</v>
      </c>
      <c r="Y1739" s="4">
        <f t="shared" si="575"/>
        <v>-1.9197791664149536E-2</v>
      </c>
      <c r="Z1739" s="4">
        <f t="shared" si="576"/>
        <v>-1.3013588784315912E-2</v>
      </c>
      <c r="AA1739" s="4">
        <f t="shared" ref="AA1739:AA1802" si="586">(F1739-F1734)/F1734</f>
        <v>4.7379513147785563E-3</v>
      </c>
    </row>
    <row r="1740" spans="1:27" x14ac:dyDescent="0.3">
      <c r="A1740" s="1">
        <f t="shared" si="568"/>
        <v>48</v>
      </c>
      <c r="B1740" s="1">
        <f t="shared" si="569"/>
        <v>2</v>
      </c>
      <c r="C1740" s="10">
        <v>41604</v>
      </c>
      <c r="D1740" s="3">
        <v>1802.75</v>
      </c>
      <c r="E1740" s="3">
        <v>1802.87</v>
      </c>
      <c r="F1740" s="3">
        <f t="shared" si="577"/>
        <v>1797.4419999999998</v>
      </c>
      <c r="G1740" s="3">
        <f t="shared" si="583"/>
        <v>1793.741</v>
      </c>
      <c r="H1740" s="4">
        <f t="shared" si="570"/>
        <v>1.4979361768229429E-4</v>
      </c>
      <c r="I1740" s="4">
        <f t="shared" si="573"/>
        <v>2.1636855887436902E-4</v>
      </c>
      <c r="J1740" s="4">
        <f t="shared" si="574"/>
        <v>-6.6574941192074733E-5</v>
      </c>
      <c r="K1740" s="4">
        <f t="shared" si="578"/>
        <v>-3.5312458390663066E-3</v>
      </c>
      <c r="L1740" s="4">
        <f t="shared" si="584"/>
        <v>-5.4036660600949851E-3</v>
      </c>
      <c r="M1740" s="4">
        <f t="shared" si="579"/>
        <v>2.9530855515784212E-3</v>
      </c>
      <c r="N1740" s="4">
        <f t="shared" si="585"/>
        <v>5.0224642242107497E-3</v>
      </c>
      <c r="O1740" s="4">
        <f t="shared" ref="O1740:O1803" si="587">(F1740-G1740)/D1740</f>
        <v>2.0529746221050033E-3</v>
      </c>
      <c r="P1740" s="4">
        <f t="shared" si="567"/>
        <v>0.26403214158001381</v>
      </c>
      <c r="Q1740" s="4"/>
      <c r="T1740" s="4">
        <f t="shared" si="571"/>
        <v>1.4979361768229429E-4</v>
      </c>
      <c r="U1740" s="4">
        <f t="shared" si="572"/>
        <v>1.4979361768229429E-4</v>
      </c>
      <c r="V1740" s="2">
        <f t="shared" si="580"/>
        <v>-8.1054990901425414E-3</v>
      </c>
      <c r="W1740" s="4">
        <f t="shared" si="581"/>
        <v>-1.8024444099241105E-2</v>
      </c>
      <c r="X1740" s="4">
        <f t="shared" si="582"/>
        <v>8.3227527728526735E-3</v>
      </c>
      <c r="Y1740" s="4">
        <f t="shared" si="575"/>
        <v>-1.5956043272494357E-2</v>
      </c>
      <c r="Z1740" s="4">
        <f t="shared" si="576"/>
        <v>-9.751400359421767E-3</v>
      </c>
      <c r="AA1740" s="4">
        <f t="shared" si="586"/>
        <v>4.1351031261868945E-3</v>
      </c>
    </row>
    <row r="1741" spans="1:27" x14ac:dyDescent="0.3">
      <c r="A1741" s="1">
        <f t="shared" si="568"/>
        <v>48</v>
      </c>
      <c r="B1741" s="1">
        <f t="shared" si="569"/>
        <v>3</v>
      </c>
      <c r="C1741" s="10">
        <v>41605</v>
      </c>
      <c r="D1741" s="3">
        <v>1807.23</v>
      </c>
      <c r="E1741" s="3">
        <v>1803.48</v>
      </c>
      <c r="F1741" s="3">
        <f t="shared" si="577"/>
        <v>1802.614</v>
      </c>
      <c r="G1741" s="3">
        <f t="shared" si="583"/>
        <v>1796.2639999999999</v>
      </c>
      <c r="H1741" s="4">
        <f t="shared" si="570"/>
        <v>2.4850922202191198E-3</v>
      </c>
      <c r="I1741" s="4">
        <f t="shared" si="573"/>
        <v>4.0493690195535611E-4</v>
      </c>
      <c r="J1741" s="4">
        <f t="shared" si="574"/>
        <v>2.0801553182637636E-3</v>
      </c>
      <c r="K1741" s="4">
        <f t="shared" si="578"/>
        <v>-7.1557342948271453E-4</v>
      </c>
      <c r="L1741" s="4">
        <f t="shared" si="584"/>
        <v>-4.2737176227677504E-3</v>
      </c>
      <c r="M1741" s="4">
        <f t="shared" si="579"/>
        <v>2.5607257016754476E-3</v>
      </c>
      <c r="N1741" s="4">
        <f t="shared" si="585"/>
        <v>6.1048932673594316E-3</v>
      </c>
      <c r="O1741" s="4">
        <f t="shared" si="587"/>
        <v>3.5136645584680072E-3</v>
      </c>
      <c r="P1741" s="4">
        <f t="shared" si="567"/>
        <v>0.26717337802116126</v>
      </c>
      <c r="Q1741" s="4"/>
      <c r="T1741" s="4">
        <f t="shared" si="571"/>
        <v>2.4850922202191198E-3</v>
      </c>
      <c r="U1741" s="4">
        <f t="shared" si="572"/>
        <v>2.4850922202191198E-3</v>
      </c>
      <c r="V1741" s="2">
        <f t="shared" si="580"/>
        <v>-1.1859658854527865E-2</v>
      </c>
      <c r="W1741" s="4">
        <f t="shared" si="581"/>
        <v>-2.1741062265982547E-2</v>
      </c>
      <c r="X1741" s="4">
        <f t="shared" si="582"/>
        <v>1.4516916755081835E-2</v>
      </c>
      <c r="Y1741" s="4">
        <f t="shared" si="575"/>
        <v>-1.3175478997693604E-2</v>
      </c>
      <c r="Z1741" s="4">
        <f t="shared" si="576"/>
        <v>-6.9533039324197942E-3</v>
      </c>
      <c r="AA1741" s="4">
        <f t="shared" si="586"/>
        <v>7.0953129591701308E-3</v>
      </c>
    </row>
    <row r="1742" spans="1:27" x14ac:dyDescent="0.3">
      <c r="A1742" s="1">
        <f t="shared" si="568"/>
        <v>48</v>
      </c>
      <c r="B1742" s="1">
        <f t="shared" si="569"/>
        <v>5</v>
      </c>
      <c r="C1742" s="10">
        <v>41607</v>
      </c>
      <c r="D1742" s="3">
        <v>1805.81</v>
      </c>
      <c r="E1742" s="3">
        <v>1808.69</v>
      </c>
      <c r="F1742" s="3">
        <f t="shared" si="577"/>
        <v>1804.6059999999998</v>
      </c>
      <c r="G1742" s="3">
        <f t="shared" si="583"/>
        <v>1797.7829999999999</v>
      </c>
      <c r="H1742" s="4">
        <f t="shared" si="570"/>
        <v>-7.8573286189365641E-4</v>
      </c>
      <c r="I1742" s="4">
        <f t="shared" si="573"/>
        <v>8.0786618194697763E-4</v>
      </c>
      <c r="J1742" s="4">
        <f t="shared" si="574"/>
        <v>-1.593599043840634E-3</v>
      </c>
      <c r="K1742" s="4">
        <f t="shared" si="578"/>
        <v>-1.6184990289006833E-3</v>
      </c>
      <c r="L1742" s="4">
        <f t="shared" si="584"/>
        <v>-5.7208484193428397E-3</v>
      </c>
      <c r="M1742" s="4">
        <f t="shared" si="579"/>
        <v>6.6718164519024008E-4</v>
      </c>
      <c r="N1742" s="4">
        <f t="shared" si="585"/>
        <v>4.4649437668506401E-3</v>
      </c>
      <c r="O1742" s="4">
        <f t="shared" si="587"/>
        <v>3.7783598495965054E-3</v>
      </c>
      <c r="P1742" s="4">
        <f t="shared" si="567"/>
        <v>0.26617771825633324</v>
      </c>
      <c r="Q1742" s="4"/>
      <c r="T1742" s="4">
        <f t="shared" si="571"/>
        <v>-7.8573286189365641E-4</v>
      </c>
      <c r="U1742" s="4">
        <f t="shared" si="572"/>
        <v>-7.8573286189365641E-4</v>
      </c>
      <c r="V1742" s="2">
        <f t="shared" si="580"/>
        <v>-6.2969295551756604E-3</v>
      </c>
      <c r="W1742" s="4">
        <f t="shared" si="581"/>
        <v>-1.623396025962388E-2</v>
      </c>
      <c r="X1742" s="4">
        <f t="shared" si="582"/>
        <v>5.5461202216220938E-3</v>
      </c>
      <c r="Y1742" s="4">
        <f t="shared" si="575"/>
        <v>-1.4067146173178767E-2</v>
      </c>
      <c r="Z1742" s="4">
        <f t="shared" si="576"/>
        <v>-7.8505932921410001E-3</v>
      </c>
      <c r="AA1742" s="4">
        <f t="shared" si="586"/>
        <v>7.6193773171929916E-3</v>
      </c>
    </row>
    <row r="1743" spans="1:27" x14ac:dyDescent="0.3">
      <c r="A1743" s="1">
        <f t="shared" si="568"/>
        <v>49</v>
      </c>
      <c r="B1743" s="1">
        <f t="shared" si="569"/>
        <v>1</v>
      </c>
      <c r="C1743" s="10">
        <v>41610</v>
      </c>
      <c r="D1743" s="3">
        <v>1800.9</v>
      </c>
      <c r="E1743" s="3">
        <v>1806.55</v>
      </c>
      <c r="F1743" s="3">
        <f t="shared" si="577"/>
        <v>1803.8340000000001</v>
      </c>
      <c r="G1743" s="3">
        <f t="shared" si="583"/>
        <v>1798.0549999999998</v>
      </c>
      <c r="H1743" s="4">
        <f t="shared" si="570"/>
        <v>-2.7190014453347001E-3</v>
      </c>
      <c r="I1743" s="4">
        <f t="shared" si="573"/>
        <v>4.0978840520321025E-4</v>
      </c>
      <c r="J1743" s="4">
        <f t="shared" si="574"/>
        <v>-3.1287898505379104E-3</v>
      </c>
      <c r="K1743" s="4">
        <f t="shared" si="578"/>
        <v>-6.8805688306069644E-4</v>
      </c>
      <c r="L1743" s="4">
        <f t="shared" si="584"/>
        <v>-4.4695239870813372E-3</v>
      </c>
      <c r="M1743" s="4">
        <f t="shared" si="579"/>
        <v>-1.6265354794287995E-3</v>
      </c>
      <c r="N1743" s="4">
        <f t="shared" si="585"/>
        <v>1.5822652810955477E-3</v>
      </c>
      <c r="O1743" s="4">
        <f t="shared" si="587"/>
        <v>3.2089510800156719E-3</v>
      </c>
      <c r="P1743" s="4">
        <f t="shared" si="567"/>
        <v>0.26273497921034367</v>
      </c>
      <c r="Q1743" s="4"/>
      <c r="T1743" s="4">
        <f t="shared" si="571"/>
        <v>-2.7190014453347001E-3</v>
      </c>
      <c r="U1743" s="4">
        <f t="shared" si="572"/>
        <v>-2.7190014453347001E-3</v>
      </c>
      <c r="V1743" s="2">
        <f t="shared" si="580"/>
        <v>-5.814565208964147E-4</v>
      </c>
      <c r="W1743" s="4">
        <f t="shared" si="581"/>
        <v>-1.0575641955687507E-2</v>
      </c>
      <c r="X1743" s="4">
        <f t="shared" si="582"/>
        <v>-2.138788536979931E-3</v>
      </c>
      <c r="Y1743" s="4">
        <f t="shared" si="575"/>
        <v>-1.3148305550354157E-2</v>
      </c>
      <c r="Z1743" s="4">
        <f t="shared" si="576"/>
        <v>-6.9259591497082317E-3</v>
      </c>
      <c r="AA1743" s="4">
        <f t="shared" si="586"/>
        <v>6.4487835578896447E-3</v>
      </c>
    </row>
    <row r="1744" spans="1:27" x14ac:dyDescent="0.3">
      <c r="A1744" s="1">
        <f t="shared" si="568"/>
        <v>49</v>
      </c>
      <c r="B1744" s="1">
        <f t="shared" si="569"/>
        <v>2</v>
      </c>
      <c r="C1744" s="10">
        <v>41611</v>
      </c>
      <c r="D1744" s="3">
        <v>1795.15</v>
      </c>
      <c r="E1744" s="3">
        <v>1800.1</v>
      </c>
      <c r="F1744" s="3">
        <f t="shared" si="577"/>
        <v>1802.3679999999999</v>
      </c>
      <c r="G1744" s="3">
        <f t="shared" si="583"/>
        <v>1798.4169999999999</v>
      </c>
      <c r="H1744" s="4">
        <f t="shared" si="570"/>
        <v>-3.1928480204342271E-3</v>
      </c>
      <c r="I1744" s="4">
        <f t="shared" si="573"/>
        <v>-4.4422233327790655E-4</v>
      </c>
      <c r="J1744" s="4">
        <f t="shared" si="574"/>
        <v>-2.7486256871563208E-3</v>
      </c>
      <c r="K1744" s="4">
        <f t="shared" si="578"/>
        <v>1.8171469820645434E-3</v>
      </c>
      <c r="L1744" s="4">
        <f t="shared" si="584"/>
        <v>-1.1771891831863766E-3</v>
      </c>
      <c r="M1744" s="4">
        <f t="shared" si="579"/>
        <v>-4.0047315531566516E-3</v>
      </c>
      <c r="N1744" s="4">
        <f t="shared" si="585"/>
        <v>-1.8165975966640804E-3</v>
      </c>
      <c r="O1744" s="4">
        <f t="shared" si="587"/>
        <v>2.2009302843773622E-3</v>
      </c>
      <c r="P1744" s="4">
        <f t="shared" si="567"/>
        <v>0.25870325833163887</v>
      </c>
      <c r="Q1744" s="4"/>
      <c r="T1744" s="4">
        <f t="shared" si="571"/>
        <v>-3.1928480204342271E-3</v>
      </c>
      <c r="U1744" s="4">
        <f t="shared" si="572"/>
        <v>-3.1928480204342271E-3</v>
      </c>
      <c r="V1744" s="2">
        <f t="shared" si="580"/>
        <v>8.7733910822362547E-4</v>
      </c>
      <c r="W1744" s="4">
        <f t="shared" si="581"/>
        <v>-9.131434282858562E-3</v>
      </c>
      <c r="X1744" s="4">
        <f t="shared" si="582"/>
        <v>-4.0666193244862231E-3</v>
      </c>
      <c r="Y1744" s="4">
        <f t="shared" si="575"/>
        <v>-1.067433864115323E-2</v>
      </c>
      <c r="Z1744" s="4">
        <f t="shared" si="576"/>
        <v>-4.4363932612692383E-3</v>
      </c>
      <c r="AA1744" s="4">
        <f t="shared" si="586"/>
        <v>4.4035384342751794E-3</v>
      </c>
    </row>
    <row r="1745" spans="1:27" x14ac:dyDescent="0.3">
      <c r="A1745" s="1">
        <f t="shared" si="568"/>
        <v>49</v>
      </c>
      <c r="B1745" s="1">
        <f t="shared" si="569"/>
        <v>3</v>
      </c>
      <c r="C1745" s="10">
        <v>41612</v>
      </c>
      <c r="D1745" s="3">
        <v>1792.81</v>
      </c>
      <c r="E1745" s="3">
        <v>1793.15</v>
      </c>
      <c r="F1745" s="3">
        <f t="shared" si="577"/>
        <v>1800.3799999999999</v>
      </c>
      <c r="G1745" s="3">
        <f t="shared" si="583"/>
        <v>1798.9109999999996</v>
      </c>
      <c r="H1745" s="4">
        <f t="shared" si="570"/>
        <v>-1.3035122413169627E-3</v>
      </c>
      <c r="I1745" s="4">
        <f t="shared" si="573"/>
        <v>-1.1141130267665654E-3</v>
      </c>
      <c r="J1745" s="4">
        <f t="shared" si="574"/>
        <v>-1.8939921455039723E-4</v>
      </c>
      <c r="K1745" s="4">
        <f t="shared" si="578"/>
        <v>3.9676350165724003E-3</v>
      </c>
      <c r="L1745" s="4">
        <f t="shared" si="584"/>
        <v>2.4727119677399735E-3</v>
      </c>
      <c r="M1745" s="4">
        <f t="shared" si="579"/>
        <v>-4.2046679034425712E-3</v>
      </c>
      <c r="N1745" s="4">
        <f t="shared" si="585"/>
        <v>-3.3914962997055771E-3</v>
      </c>
      <c r="O1745" s="4">
        <f t="shared" si="587"/>
        <v>8.1938409535883795E-4</v>
      </c>
      <c r="P1745" s="4">
        <f t="shared" si="567"/>
        <v>0.25706252322621803</v>
      </c>
      <c r="Q1745" s="4"/>
      <c r="T1745" s="4">
        <f t="shared" si="571"/>
        <v>-1.3035122413169627E-3</v>
      </c>
      <c r="U1745" s="4">
        <f t="shared" si="572"/>
        <v>-1.3035122413169627E-3</v>
      </c>
      <c r="V1745" s="2">
        <f t="shared" si="580"/>
        <v>4.2336295017128978E-3</v>
      </c>
      <c r="W1745" s="4">
        <f t="shared" si="581"/>
        <v>-5.8087067933041856E-3</v>
      </c>
      <c r="X1745" s="4">
        <f t="shared" si="582"/>
        <v>-5.5137983636111797E-3</v>
      </c>
      <c r="Y1745" s="4">
        <f t="shared" si="575"/>
        <v>-8.5506646719135677E-3</v>
      </c>
      <c r="Z1745" s="4">
        <f t="shared" si="576"/>
        <v>-2.2993289972639227E-3</v>
      </c>
      <c r="AA1745" s="4">
        <f t="shared" si="586"/>
        <v>1.6345450924147218E-3</v>
      </c>
    </row>
    <row r="1746" spans="1:27" x14ac:dyDescent="0.3">
      <c r="A1746" s="1">
        <f t="shared" si="568"/>
        <v>49</v>
      </c>
      <c r="B1746" s="1">
        <f t="shared" si="569"/>
        <v>4</v>
      </c>
      <c r="C1746" s="10">
        <v>41613</v>
      </c>
      <c r="D1746" s="3">
        <v>1785.03</v>
      </c>
      <c r="E1746" s="3">
        <v>1792.82</v>
      </c>
      <c r="F1746" s="3">
        <f t="shared" si="577"/>
        <v>1795.94</v>
      </c>
      <c r="G1746" s="3">
        <f t="shared" si="583"/>
        <v>1799.2769999999996</v>
      </c>
      <c r="H1746" s="4">
        <f t="shared" si="570"/>
        <v>-4.3395563389316064E-3</v>
      </c>
      <c r="I1746" s="4">
        <f t="shared" si="573"/>
        <v>5.5778359112180912E-6</v>
      </c>
      <c r="J1746" s="4">
        <f t="shared" si="574"/>
        <v>-4.3451341748428247E-3</v>
      </c>
      <c r="K1746" s="4">
        <f t="shared" si="578"/>
        <v>3.2672173849990086E-3</v>
      </c>
      <c r="L1746" s="4">
        <f t="shared" si="584"/>
        <v>4.4901579085344949E-3</v>
      </c>
      <c r="M1746" s="4">
        <f t="shared" si="579"/>
        <v>-6.0748131897502599E-3</v>
      </c>
      <c r="N1746" s="4">
        <f t="shared" si="585"/>
        <v>-7.9181804691548993E-3</v>
      </c>
      <c r="O1746" s="4">
        <f t="shared" si="587"/>
        <v>-1.8694363680159629E-3</v>
      </c>
      <c r="P1746" s="4">
        <f t="shared" si="567"/>
        <v>0.25160742958511834</v>
      </c>
      <c r="Q1746" s="4"/>
      <c r="T1746" s="4">
        <f t="shared" si="571"/>
        <v>-4.3395563389316064E-3</v>
      </c>
      <c r="U1746" s="4">
        <f t="shared" si="572"/>
        <v>-4.3395563389316064E-3</v>
      </c>
      <c r="V1746" s="2">
        <f t="shared" si="580"/>
        <v>8.0432393839838436E-3</v>
      </c>
      <c r="W1746" s="4">
        <f t="shared" si="581"/>
        <v>-2.0371930098560184E-3</v>
      </c>
      <c r="X1746" s="4">
        <f t="shared" si="582"/>
        <v>-1.2283992629604447E-2</v>
      </c>
      <c r="Y1746" s="4">
        <f t="shared" si="575"/>
        <v>-9.2423489165596086E-3</v>
      </c>
      <c r="Z1746" s="4">
        <f t="shared" si="576"/>
        <v>-2.9953744838212217E-3</v>
      </c>
      <c r="AA1746" s="4">
        <f t="shared" si="586"/>
        <v>-3.7024010686702632E-3</v>
      </c>
    </row>
    <row r="1747" spans="1:27" x14ac:dyDescent="0.3">
      <c r="A1747" s="1">
        <f t="shared" si="568"/>
        <v>49</v>
      </c>
      <c r="B1747" s="1">
        <f t="shared" si="569"/>
        <v>5</v>
      </c>
      <c r="C1747" s="10">
        <v>41614</v>
      </c>
      <c r="D1747" s="3">
        <v>1805.09</v>
      </c>
      <c r="E1747" s="3">
        <v>1788.36</v>
      </c>
      <c r="F1747" s="3">
        <f t="shared" si="577"/>
        <v>1795.7959999999998</v>
      </c>
      <c r="G1747" s="3">
        <f t="shared" si="583"/>
        <v>1800.2009999999998</v>
      </c>
      <c r="H1747" s="4">
        <f t="shared" si="570"/>
        <v>1.1237906365719313E-2</v>
      </c>
      <c r="I1747" s="4">
        <f t="shared" si="573"/>
        <v>1.8655148652963408E-3</v>
      </c>
      <c r="J1747" s="4">
        <f t="shared" si="574"/>
        <v>9.3723915004229729E-3</v>
      </c>
      <c r="K1747" s="4">
        <f t="shared" si="578"/>
        <v>4.7296123874669381E-3</v>
      </c>
      <c r="L1747" s="4">
        <f t="shared" si="584"/>
        <v>8.1946957629717761E-3</v>
      </c>
      <c r="M1747" s="4">
        <f t="shared" si="579"/>
        <v>5.1754208161729383E-3</v>
      </c>
      <c r="N1747" s="4">
        <f t="shared" si="585"/>
        <v>2.7158078459017213E-3</v>
      </c>
      <c r="O1747" s="4">
        <f t="shared" si="587"/>
        <v>-2.4403215352142957E-3</v>
      </c>
      <c r="P1747" s="4">
        <f t="shared" si="567"/>
        <v>0.26567287668543449</v>
      </c>
      <c r="Q1747" s="4"/>
      <c r="T1747" s="4">
        <f t="shared" si="571"/>
        <v>1.1237906365719313E-2</v>
      </c>
      <c r="U1747" s="4">
        <f t="shared" si="572"/>
        <v>1.1237906365719313E-2</v>
      </c>
      <c r="V1747" s="2">
        <f t="shared" si="580"/>
        <v>1.1641260931188816E-2</v>
      </c>
      <c r="W1747" s="4">
        <f t="shared" si="581"/>
        <v>1.5248483218769462E-3</v>
      </c>
      <c r="X1747" s="4">
        <f t="shared" si="582"/>
        <v>-3.9871304290043101E-4</v>
      </c>
      <c r="Y1747" s="4">
        <f t="shared" si="575"/>
        <v>-7.7981882657433468E-3</v>
      </c>
      <c r="Z1747" s="4">
        <f t="shared" si="576"/>
        <v>-1.5421080394210781E-3</v>
      </c>
      <c r="AA1747" s="4">
        <f t="shared" si="586"/>
        <v>-4.8819520715324824E-3</v>
      </c>
    </row>
    <row r="1748" spans="1:27" x14ac:dyDescent="0.3">
      <c r="A1748" s="1">
        <f t="shared" si="568"/>
        <v>50</v>
      </c>
      <c r="B1748" s="1">
        <f t="shared" si="569"/>
        <v>1</v>
      </c>
      <c r="C1748" s="10">
        <v>41617</v>
      </c>
      <c r="D1748" s="3">
        <v>1808.37</v>
      </c>
      <c r="E1748" s="3">
        <v>1806.21</v>
      </c>
      <c r="F1748" s="3">
        <f t="shared" si="577"/>
        <v>1797.2900000000002</v>
      </c>
      <c r="G1748" s="3">
        <f t="shared" si="583"/>
        <v>1800.5619999999999</v>
      </c>
      <c r="H1748" s="4">
        <f t="shared" si="570"/>
        <v>1.8170839127134785E-3</v>
      </c>
      <c r="I1748" s="4">
        <f t="shared" si="573"/>
        <v>6.2046767751199018E-4</v>
      </c>
      <c r="J1748" s="4">
        <f t="shared" si="574"/>
        <v>1.1966162352014882E-3</v>
      </c>
      <c r="K1748" s="4">
        <f t="shared" si="578"/>
        <v>-5.8556637065187538E-3</v>
      </c>
      <c r="L1748" s="4">
        <f t="shared" si="584"/>
        <v>-2.9890784146804732E-3</v>
      </c>
      <c r="M1748" s="4">
        <f t="shared" si="579"/>
        <v>6.1648370602405281E-3</v>
      </c>
      <c r="N1748" s="4">
        <f t="shared" si="585"/>
        <v>4.3364238498868647E-3</v>
      </c>
      <c r="O1748" s="4">
        <f t="shared" si="587"/>
        <v>-1.8093642340891009E-3</v>
      </c>
      <c r="P1748" s="4">
        <f t="shared" si="567"/>
        <v>0.26797271050841742</v>
      </c>
      <c r="Q1748" s="4"/>
      <c r="T1748" s="4">
        <f t="shared" si="571"/>
        <v>1.8170839127134785E-3</v>
      </c>
      <c r="U1748" s="4">
        <f t="shared" si="572"/>
        <v>1.8170839127134785E-3</v>
      </c>
      <c r="V1748" s="2">
        <f t="shared" si="580"/>
        <v>-2.3212139006918366E-3</v>
      </c>
      <c r="W1748" s="4">
        <f t="shared" si="581"/>
        <v>-1.2298001761684926E-2</v>
      </c>
      <c r="X1748" s="4">
        <f t="shared" si="582"/>
        <v>4.1479260369813977E-3</v>
      </c>
      <c r="Y1748" s="4">
        <f t="shared" si="575"/>
        <v>-1.8251478373519779E-2</v>
      </c>
      <c r="Z1748" s="4">
        <f t="shared" si="576"/>
        <v>-1.206130875204618E-2</v>
      </c>
      <c r="AA1748" s="4">
        <f t="shared" si="586"/>
        <v>-3.6278282813162789E-3</v>
      </c>
    </row>
    <row r="1749" spans="1:27" x14ac:dyDescent="0.3">
      <c r="A1749" s="1">
        <f t="shared" si="568"/>
        <v>50</v>
      </c>
      <c r="B1749" s="1">
        <f t="shared" si="569"/>
        <v>2</v>
      </c>
      <c r="C1749" s="10">
        <v>41618</v>
      </c>
      <c r="D1749" s="3">
        <v>1802.62</v>
      </c>
      <c r="E1749" s="3">
        <v>1807.6</v>
      </c>
      <c r="F1749" s="3">
        <f t="shared" si="577"/>
        <v>1798.7840000000001</v>
      </c>
      <c r="G1749" s="3">
        <f t="shared" si="583"/>
        <v>1800.5759999999998</v>
      </c>
      <c r="H1749" s="4">
        <f t="shared" si="570"/>
        <v>-3.179659029955153E-3</v>
      </c>
      <c r="I1749" s="4">
        <f t="shared" si="573"/>
        <v>-4.2579781792441917E-4</v>
      </c>
      <c r="J1749" s="4">
        <f t="shared" si="574"/>
        <v>-2.7538612120307339E-3</v>
      </c>
      <c r="K1749" s="4">
        <f t="shared" si="578"/>
        <v>-5.8312181688481039E-3</v>
      </c>
      <c r="L1749" s="4">
        <f t="shared" si="584"/>
        <v>-4.4355475434292588E-3</v>
      </c>
      <c r="M1749" s="4">
        <f t="shared" si="579"/>
        <v>2.1325517683055805E-3</v>
      </c>
      <c r="N1749" s="4">
        <f t="shared" si="585"/>
        <v>1.1351922940215223E-3</v>
      </c>
      <c r="O1749" s="4">
        <f t="shared" si="587"/>
        <v>-9.9410857529578568E-4</v>
      </c>
      <c r="P1749" s="4">
        <f t="shared" si="567"/>
        <v>0.26394098962971263</v>
      </c>
      <c r="Q1749" s="4"/>
      <c r="T1749" s="4">
        <f t="shared" si="571"/>
        <v>-3.179659029955153E-3</v>
      </c>
      <c r="U1749" s="4">
        <f t="shared" si="572"/>
        <v>-3.179659029955153E-3</v>
      </c>
      <c r="V1749" s="2">
        <f t="shared" si="580"/>
        <v>-7.3104508480011281E-3</v>
      </c>
      <c r="W1749" s="4">
        <f t="shared" si="581"/>
        <v>-1.7237346339521186E-2</v>
      </c>
      <c r="X1749" s="4">
        <f t="shared" si="582"/>
        <v>4.1612121549730102E-3</v>
      </c>
      <c r="Y1749" s="4">
        <f t="shared" si="575"/>
        <v>-1.8227337643051976E-2</v>
      </c>
      <c r="Z1749" s="4">
        <f t="shared" si="576"/>
        <v>-1.2037015808243619E-2</v>
      </c>
      <c r="AA1749" s="4">
        <f t="shared" si="586"/>
        <v>-1.988495135288594E-3</v>
      </c>
    </row>
    <row r="1750" spans="1:27" x14ac:dyDescent="0.3">
      <c r="A1750" s="1">
        <f t="shared" si="568"/>
        <v>50</v>
      </c>
      <c r="B1750" s="1">
        <f t="shared" si="569"/>
        <v>3</v>
      </c>
      <c r="C1750" s="10">
        <v>41619</v>
      </c>
      <c r="D1750" s="3">
        <v>1782.22</v>
      </c>
      <c r="E1750" s="3">
        <v>1802.76</v>
      </c>
      <c r="F1750" s="3">
        <f t="shared" si="577"/>
        <v>1796.6659999999999</v>
      </c>
      <c r="G1750" s="3">
        <f t="shared" si="583"/>
        <v>1798.5229999999999</v>
      </c>
      <c r="H1750" s="4">
        <f t="shared" si="570"/>
        <v>-1.1316861013413735E-2</v>
      </c>
      <c r="I1750" s="4">
        <f t="shared" si="573"/>
        <v>7.7664732445052235E-5</v>
      </c>
      <c r="J1750" s="4">
        <f t="shared" si="574"/>
        <v>-1.1394525745858787E-2</v>
      </c>
      <c r="K1750" s="4">
        <f t="shared" si="578"/>
        <v>-1.299497398231448E-3</v>
      </c>
      <c r="L1750" s="4">
        <f t="shared" si="584"/>
        <v>-1.2679075765029096E-3</v>
      </c>
      <c r="M1750" s="4">
        <f t="shared" si="579"/>
        <v>-8.0404482524853889E-3</v>
      </c>
      <c r="N1750" s="4">
        <f t="shared" si="585"/>
        <v>-9.0646602795737864E-3</v>
      </c>
      <c r="O1750" s="4">
        <f t="shared" si="587"/>
        <v>-1.041958905185651E-3</v>
      </c>
      <c r="P1750" s="4">
        <f t="shared" si="567"/>
        <v>0.24963714512091653</v>
      </c>
      <c r="Q1750" s="4"/>
      <c r="T1750" s="4">
        <f t="shared" si="571"/>
        <v>-1.1316861013413735E-2</v>
      </c>
      <c r="U1750" s="4">
        <f t="shared" si="572"/>
        <v>-1.1316861013413735E-2</v>
      </c>
      <c r="V1750" s="2">
        <f t="shared" si="580"/>
        <v>-5.4420787520386696E-3</v>
      </c>
      <c r="W1750" s="4">
        <f t="shared" si="581"/>
        <v>-1.5387657964518331E-2</v>
      </c>
      <c r="X1750" s="4">
        <f t="shared" si="582"/>
        <v>-5.9069282299852848E-3</v>
      </c>
      <c r="Y1750" s="4">
        <f t="shared" si="575"/>
        <v>-1.3752122118951764E-2</v>
      </c>
      <c r="Z1750" s="4">
        <f t="shared" si="576"/>
        <v>-7.5335829325746031E-3</v>
      </c>
      <c r="AA1750" s="4">
        <f t="shared" si="586"/>
        <v>-2.0628978326797352E-3</v>
      </c>
    </row>
    <row r="1751" spans="1:27" x14ac:dyDescent="0.3">
      <c r="A1751" s="1">
        <f t="shared" si="568"/>
        <v>50</v>
      </c>
      <c r="B1751" s="1">
        <f t="shared" si="569"/>
        <v>4</v>
      </c>
      <c r="C1751" s="10">
        <v>41620</v>
      </c>
      <c r="D1751" s="3">
        <v>1775.5</v>
      </c>
      <c r="E1751" s="3">
        <v>1781.71</v>
      </c>
      <c r="F1751" s="3">
        <f t="shared" si="577"/>
        <v>1794.7599999999998</v>
      </c>
      <c r="G1751" s="3">
        <f t="shared" si="583"/>
        <v>1795.35</v>
      </c>
      <c r="H1751" s="4">
        <f t="shared" si="570"/>
        <v>-3.7705782675539648E-3</v>
      </c>
      <c r="I1751" s="4">
        <f t="shared" si="573"/>
        <v>-2.8615995780542858E-4</v>
      </c>
      <c r="J1751" s="4">
        <f t="shared" si="574"/>
        <v>-3.4844183097485363E-3</v>
      </c>
      <c r="K1751" s="4">
        <f t="shared" si="578"/>
        <v>9.7378550347319744E-3</v>
      </c>
      <c r="L1751" s="4">
        <f t="shared" si="584"/>
        <v>8.6047488837267018E-3</v>
      </c>
      <c r="M1751" s="4">
        <f t="shared" si="579"/>
        <v>-1.0731239831509375E-2</v>
      </c>
      <c r="N1751" s="4">
        <f t="shared" si="585"/>
        <v>-1.1056339989417055E-2</v>
      </c>
      <c r="O1751" s="4">
        <f t="shared" si="587"/>
        <v>-3.3230076034927936E-4</v>
      </c>
      <c r="P1751" s="4">
        <f t="shared" si="567"/>
        <v>0.24492529045919542</v>
      </c>
      <c r="Q1751" s="4"/>
      <c r="T1751" s="4">
        <f t="shared" si="571"/>
        <v>-3.7705782675539648E-3</v>
      </c>
      <c r="U1751" s="4">
        <f t="shared" si="572"/>
        <v>-3.7705782675539648E-3</v>
      </c>
      <c r="V1751" s="2">
        <f t="shared" si="580"/>
        <v>1.5766852577122608E-3</v>
      </c>
      <c r="W1751" s="4">
        <f t="shared" si="581"/>
        <v>-8.4390815948648962E-3</v>
      </c>
      <c r="X1751" s="4">
        <f t="shared" si="582"/>
        <v>-5.3388458457280675E-3</v>
      </c>
      <c r="Y1751" s="4">
        <f t="shared" si="575"/>
        <v>-2.8523925342796609E-3</v>
      </c>
      <c r="Z1751" s="4">
        <f t="shared" si="576"/>
        <v>3.4348721693465887E-3</v>
      </c>
      <c r="AA1751" s="4">
        <f t="shared" si="586"/>
        <v>-6.570375402297911E-4</v>
      </c>
    </row>
    <row r="1752" spans="1:27" x14ac:dyDescent="0.3">
      <c r="A1752" s="1">
        <f t="shared" si="568"/>
        <v>50</v>
      </c>
      <c r="B1752" s="1">
        <f t="shared" si="569"/>
        <v>5</v>
      </c>
      <c r="C1752" s="10">
        <v>41621</v>
      </c>
      <c r="D1752" s="3">
        <v>1775.32</v>
      </c>
      <c r="E1752" s="3">
        <v>1777.98</v>
      </c>
      <c r="F1752" s="3">
        <f t="shared" si="577"/>
        <v>1788.806</v>
      </c>
      <c r="G1752" s="3">
        <f t="shared" si="583"/>
        <v>1792.3009999999999</v>
      </c>
      <c r="H1752" s="4">
        <f t="shared" si="570"/>
        <v>-1.013798929879266E-4</v>
      </c>
      <c r="I1752" s="4">
        <f t="shared" si="573"/>
        <v>1.3967896367220603E-3</v>
      </c>
      <c r="J1752" s="4">
        <f t="shared" si="574"/>
        <v>-1.498169529709987E-3</v>
      </c>
      <c r="K1752" s="4">
        <f t="shared" si="578"/>
        <v>9.3931286961419364E-3</v>
      </c>
      <c r="L1752" s="4">
        <f t="shared" si="584"/>
        <v>1.0525360618292005E-2</v>
      </c>
      <c r="M1752" s="4">
        <f t="shared" si="579"/>
        <v>-7.5391070915460387E-3</v>
      </c>
      <c r="N1752" s="4">
        <f t="shared" si="585"/>
        <v>-9.474413058967214E-3</v>
      </c>
      <c r="O1752" s="4">
        <f t="shared" si="587"/>
        <v>-1.968659171304267E-3</v>
      </c>
      <c r="P1752" s="4">
        <f t="shared" si="567"/>
        <v>0.24479908006647072</v>
      </c>
      <c r="Q1752" s="4"/>
      <c r="T1752" s="4">
        <f t="shared" si="571"/>
        <v>-1.013798929879266E-4</v>
      </c>
      <c r="U1752" s="4">
        <f t="shared" si="572"/>
        <v>-1.013798929879266E-4</v>
      </c>
      <c r="V1752" s="2">
        <f t="shared" si="580"/>
        <v>1.6665727963953769E-2</v>
      </c>
      <c r="W1752" s="4">
        <f t="shared" si="581"/>
        <v>6.4990706843142563E-3</v>
      </c>
      <c r="X1752" s="4">
        <f t="shared" si="582"/>
        <v>-1.6492252463866059E-2</v>
      </c>
      <c r="Y1752" s="4">
        <f t="shared" si="575"/>
        <v>-3.1928205394707461E-3</v>
      </c>
      <c r="Z1752" s="4">
        <f t="shared" si="576"/>
        <v>3.0922976805605107E-3</v>
      </c>
      <c r="AA1752" s="4">
        <f t="shared" si="586"/>
        <v>-3.8924243065469478E-3</v>
      </c>
    </row>
    <row r="1753" spans="1:27" x14ac:dyDescent="0.3">
      <c r="A1753" s="1">
        <f t="shared" si="568"/>
        <v>51</v>
      </c>
      <c r="B1753" s="1">
        <f t="shared" si="569"/>
        <v>1</v>
      </c>
      <c r="C1753" s="10">
        <v>41624</v>
      </c>
      <c r="D1753" s="3">
        <v>1786.54</v>
      </c>
      <c r="E1753" s="3">
        <v>1777.48</v>
      </c>
      <c r="F1753" s="3">
        <f t="shared" si="577"/>
        <v>1784.44</v>
      </c>
      <c r="G1753" s="3">
        <f t="shared" si="583"/>
        <v>1790.8649999999998</v>
      </c>
      <c r="H1753" s="4">
        <f t="shared" si="570"/>
        <v>6.3199873825563998E-3</v>
      </c>
      <c r="I1753" s="4">
        <f t="shared" si="573"/>
        <v>1.2166820629520773E-3</v>
      </c>
      <c r="J1753" s="4">
        <f t="shared" si="574"/>
        <v>5.1033053196043229E-3</v>
      </c>
      <c r="K1753" s="4">
        <f t="shared" si="578"/>
        <v>4.8413807088299732E-3</v>
      </c>
      <c r="L1753" s="4">
        <f t="shared" si="584"/>
        <v>9.0268546265211101E-3</v>
      </c>
      <c r="M1753" s="4">
        <f t="shared" si="579"/>
        <v>1.1768397928761454E-3</v>
      </c>
      <c r="N1753" s="4">
        <f t="shared" si="585"/>
        <v>-2.415034075711915E-3</v>
      </c>
      <c r="O1753" s="4">
        <f t="shared" si="587"/>
        <v>-3.5963370537461952E-3</v>
      </c>
      <c r="P1753" s="4">
        <f t="shared" si="567"/>
        <v>0.25266619454630862</v>
      </c>
      <c r="Q1753" s="4"/>
      <c r="T1753" s="4">
        <f t="shared" si="571"/>
        <v>6.3199873825563998E-3</v>
      </c>
      <c r="U1753" s="4">
        <f t="shared" si="572"/>
        <v>6.3199873825563998E-3</v>
      </c>
      <c r="V1753" s="2">
        <f t="shared" si="580"/>
        <v>1.8616362120631749E-2</v>
      </c>
      <c r="W1753" s="4">
        <f t="shared" si="581"/>
        <v>8.4301984994254817E-3</v>
      </c>
      <c r="X1753" s="4">
        <f t="shared" si="582"/>
        <v>-1.2071644630247088E-2</v>
      </c>
      <c r="Y1753" s="4">
        <f t="shared" si="575"/>
        <v>-7.6878135643474697E-3</v>
      </c>
      <c r="Z1753" s="4">
        <f t="shared" si="576"/>
        <v>-1.4310373979667156E-3</v>
      </c>
      <c r="AA1753" s="4">
        <f t="shared" si="586"/>
        <v>-7.1496530888171279E-3</v>
      </c>
    </row>
    <row r="1754" spans="1:27" x14ac:dyDescent="0.3">
      <c r="A1754" s="1">
        <f t="shared" si="568"/>
        <v>51</v>
      </c>
      <c r="B1754" s="1">
        <f t="shared" si="569"/>
        <v>2</v>
      </c>
      <c r="C1754" s="10">
        <v>41625</v>
      </c>
      <c r="D1754" s="3">
        <v>1781</v>
      </c>
      <c r="E1754" s="3">
        <v>1786.47</v>
      </c>
      <c r="F1754" s="3">
        <f t="shared" si="577"/>
        <v>1780.116</v>
      </c>
      <c r="G1754" s="3">
        <f t="shared" si="583"/>
        <v>1789.45</v>
      </c>
      <c r="H1754" s="4">
        <f t="shared" si="570"/>
        <v>-3.1009661132692041E-3</v>
      </c>
      <c r="I1754" s="4">
        <f t="shared" si="573"/>
        <v>-3.9181882297589945E-5</v>
      </c>
      <c r="J1754" s="4">
        <f t="shared" si="574"/>
        <v>-3.0617842309716139E-3</v>
      </c>
      <c r="K1754" s="4">
        <f t="shared" si="578"/>
        <v>-3.7194801123960181E-3</v>
      </c>
      <c r="L1754" s="4">
        <f t="shared" si="584"/>
        <v>2.1543815917297966E-3</v>
      </c>
      <c r="M1754" s="4">
        <f t="shared" si="579"/>
        <v>4.9659685099174135E-4</v>
      </c>
      <c r="N1754" s="4">
        <f t="shared" si="585"/>
        <v>-4.7221213221939956E-3</v>
      </c>
      <c r="O1754" s="4">
        <f t="shared" si="587"/>
        <v>-5.2408759124087925E-3</v>
      </c>
      <c r="P1754" s="4">
        <f t="shared" si="567"/>
        <v>0.24878171912578262</v>
      </c>
      <c r="Q1754" s="4"/>
      <c r="T1754" s="4">
        <f t="shared" si="571"/>
        <v>-3.1009661132692041E-3</v>
      </c>
      <c r="U1754" s="4">
        <f t="shared" si="572"/>
        <v>-3.1009661132692041E-3</v>
      </c>
      <c r="V1754" s="2">
        <f t="shared" si="580"/>
        <v>9.0006381049402354E-3</v>
      </c>
      <c r="W1754" s="4">
        <f t="shared" si="581"/>
        <v>-1.0893682761091775E-3</v>
      </c>
      <c r="X1754" s="4">
        <f t="shared" si="582"/>
        <v>-1.1993653681863007E-2</v>
      </c>
      <c r="Y1754" s="4">
        <f t="shared" si="575"/>
        <v>-1.6141930485059415E-2</v>
      </c>
      <c r="Z1754" s="4">
        <f t="shared" si="576"/>
        <v>-9.9384596372874747E-3</v>
      </c>
      <c r="AA1754" s="4">
        <f t="shared" si="586"/>
        <v>-1.0378122109158254E-2</v>
      </c>
    </row>
    <row r="1755" spans="1:27" x14ac:dyDescent="0.3">
      <c r="A1755" s="1">
        <f t="shared" si="568"/>
        <v>51</v>
      </c>
      <c r="B1755" s="1">
        <f t="shared" si="569"/>
        <v>3</v>
      </c>
      <c r="C1755" s="10">
        <v>41626</v>
      </c>
      <c r="D1755" s="3">
        <v>1810.65</v>
      </c>
      <c r="E1755" s="3">
        <v>1781.46</v>
      </c>
      <c r="F1755" s="3">
        <f t="shared" si="577"/>
        <v>1785.8020000000001</v>
      </c>
      <c r="G1755" s="3">
        <f t="shared" si="583"/>
        <v>1791.2339999999999</v>
      </c>
      <c r="H1755" s="4">
        <f t="shared" si="570"/>
        <v>1.6647950589556482E-2</v>
      </c>
      <c r="I1755" s="4">
        <f t="shared" si="573"/>
        <v>2.5828186412130063E-4</v>
      </c>
      <c r="J1755" s="4">
        <f t="shared" si="574"/>
        <v>1.638966872543518E-2</v>
      </c>
      <c r="K1755" s="4">
        <f t="shared" si="578"/>
        <v>-7.9169006176310044E-4</v>
      </c>
      <c r="L1755" s="4">
        <f t="shared" si="584"/>
        <v>4.5349054838105538E-3</v>
      </c>
      <c r="M1755" s="4">
        <f t="shared" si="579"/>
        <v>1.3914196534666192E-2</v>
      </c>
      <c r="N1755" s="4">
        <f t="shared" si="585"/>
        <v>1.0839454811599248E-2</v>
      </c>
      <c r="O1755" s="4">
        <f t="shared" si="587"/>
        <v>-3.0000276143925049E-3</v>
      </c>
      <c r="P1755" s="4">
        <f t="shared" si="567"/>
        <v>0.26957137548293009</v>
      </c>
      <c r="Q1755" s="4"/>
      <c r="T1755" s="4">
        <f t="shared" si="571"/>
        <v>1.6647950589556482E-2</v>
      </c>
      <c r="U1755" s="4">
        <f t="shared" si="572"/>
        <v>1.6647950589556482E-2</v>
      </c>
      <c r="V1755" s="2">
        <f t="shared" si="580"/>
        <v>6.8500842223471494E-4</v>
      </c>
      <c r="W1755" s="4">
        <f t="shared" si="581"/>
        <v>-9.3218416619876687E-3</v>
      </c>
      <c r="X1755" s="4">
        <f t="shared" si="582"/>
        <v>1.5952014902761758E-2</v>
      </c>
      <c r="Y1755" s="4">
        <f t="shared" si="575"/>
        <v>-1.325064654478347E-2</v>
      </c>
      <c r="Z1755" s="4">
        <f t="shared" si="576"/>
        <v>-7.0289454296672323E-3</v>
      </c>
      <c r="AA1755" s="4">
        <f t="shared" si="586"/>
        <v>-6.0467554904471985E-3</v>
      </c>
    </row>
    <row r="1756" spans="1:27" x14ac:dyDescent="0.3">
      <c r="A1756" s="1">
        <f t="shared" si="568"/>
        <v>51</v>
      </c>
      <c r="B1756" s="1">
        <f t="shared" si="569"/>
        <v>4</v>
      </c>
      <c r="C1756" s="10">
        <v>41627</v>
      </c>
      <c r="D1756" s="3">
        <v>1809.6</v>
      </c>
      <c r="E1756" s="3">
        <v>1809</v>
      </c>
      <c r="F1756" s="3">
        <f t="shared" si="577"/>
        <v>1792.6220000000001</v>
      </c>
      <c r="G1756" s="3">
        <f t="shared" si="583"/>
        <v>1793.691</v>
      </c>
      <c r="H1756" s="4">
        <f t="shared" si="570"/>
        <v>-5.7990224505022054E-4</v>
      </c>
      <c r="I1756" s="4">
        <f t="shared" si="573"/>
        <v>-9.1127495650738177E-4</v>
      </c>
      <c r="J1756" s="4">
        <f t="shared" si="574"/>
        <v>3.3137271145716122E-4</v>
      </c>
      <c r="K1756" s="4">
        <f t="shared" si="578"/>
        <v>-1.2300831193217924E-2</v>
      </c>
      <c r="L1756" s="4">
        <f t="shared" si="584"/>
        <v>-1.0342510516481327E-2</v>
      </c>
      <c r="M1756" s="4">
        <f t="shared" si="579"/>
        <v>9.4710429750387067E-3</v>
      </c>
      <c r="N1756" s="4">
        <f t="shared" si="585"/>
        <v>8.8694206527210519E-3</v>
      </c>
      <c r="O1756" s="4">
        <f t="shared" si="587"/>
        <v>-5.9073828470377991E-4</v>
      </c>
      <c r="P1756" s="4">
        <f t="shared" si="567"/>
        <v>0.26883514819203602</v>
      </c>
      <c r="Q1756" s="4"/>
      <c r="T1756" s="4">
        <f t="shared" si="571"/>
        <v>-5.7990224505022054E-4</v>
      </c>
      <c r="U1756" s="4">
        <f t="shared" si="572"/>
        <v>-5.7990224505022054E-4</v>
      </c>
      <c r="V1756" s="2">
        <f t="shared" si="580"/>
        <v>-1.9412918012868357E-2</v>
      </c>
      <c r="W1756" s="4">
        <f t="shared" si="581"/>
        <v>-2.9218788832739734E-2</v>
      </c>
      <c r="X1756" s="4">
        <f t="shared" si="582"/>
        <v>1.9205857504928137E-2</v>
      </c>
      <c r="Y1756" s="4">
        <f t="shared" si="575"/>
        <v>-2.4616282175846105E-2</v>
      </c>
      <c r="Z1756" s="4">
        <f t="shared" si="576"/>
        <v>-1.8466244231961887E-2</v>
      </c>
      <c r="AA1756" s="4">
        <f t="shared" si="586"/>
        <v>-1.1912456261559724E-3</v>
      </c>
    </row>
    <row r="1757" spans="1:27" x14ac:dyDescent="0.3">
      <c r="A1757" s="1">
        <f t="shared" si="568"/>
        <v>51</v>
      </c>
      <c r="B1757" s="1">
        <f t="shared" si="569"/>
        <v>5</v>
      </c>
      <c r="C1757" s="10">
        <v>41628</v>
      </c>
      <c r="D1757" s="3">
        <v>1818.32</v>
      </c>
      <c r="E1757" s="3">
        <v>1810.39</v>
      </c>
      <c r="F1757" s="3">
        <f t="shared" si="577"/>
        <v>1801.2220000000002</v>
      </c>
      <c r="G1757" s="3">
        <f t="shared" si="583"/>
        <v>1795.0139999999999</v>
      </c>
      <c r="H1757" s="4">
        <f t="shared" si="570"/>
        <v>4.8187444739169029E-3</v>
      </c>
      <c r="I1757" s="4">
        <f t="shared" si="573"/>
        <v>4.3656056587101629E-4</v>
      </c>
      <c r="J1757" s="4">
        <f t="shared" si="574"/>
        <v>4.3821839080458863E-3</v>
      </c>
      <c r="K1757" s="4">
        <f t="shared" si="578"/>
        <v>-6.9918766578247636E-3</v>
      </c>
      <c r="L1757" s="4">
        <f t="shared" si="584"/>
        <v>-9.4913547499754364E-3</v>
      </c>
      <c r="M1757" s="4">
        <f t="shared" si="579"/>
        <v>9.4924445737392324E-3</v>
      </c>
      <c r="N1757" s="4">
        <f t="shared" si="585"/>
        <v>1.2983742745181956E-2</v>
      </c>
      <c r="O1757" s="4">
        <f t="shared" si="587"/>
        <v>3.4141405253202469E-3</v>
      </c>
      <c r="P1757" s="4">
        <f t="shared" si="567"/>
        <v>0.27494934055069792</v>
      </c>
      <c r="Q1757" s="4"/>
      <c r="T1757" s="4">
        <f t="shared" si="571"/>
        <v>4.8187444739169029E-3</v>
      </c>
      <c r="U1757" s="4">
        <f t="shared" si="572"/>
        <v>4.8187444739169029E-3</v>
      </c>
      <c r="V1757" s="2">
        <f t="shared" si="580"/>
        <v>-1.8943412908930136E-2</v>
      </c>
      <c r="W1757" s="4">
        <f t="shared" si="581"/>
        <v>-2.8753978779840893E-2</v>
      </c>
      <c r="X1757" s="4">
        <f t="shared" si="582"/>
        <v>2.4220985512470993E-2</v>
      </c>
      <c r="Y1757" s="4">
        <f t="shared" si="575"/>
        <v>-1.9373524081043866E-2</v>
      </c>
      <c r="Z1757" s="4">
        <f t="shared" si="576"/>
        <v>-1.3190429237988114E-2</v>
      </c>
      <c r="AA1757" s="4">
        <f t="shared" si="586"/>
        <v>6.9409427293961263E-3</v>
      </c>
    </row>
    <row r="1758" spans="1:27" x14ac:dyDescent="0.3">
      <c r="A1758" s="1">
        <f t="shared" si="568"/>
        <v>52</v>
      </c>
      <c r="B1758" s="1">
        <f t="shared" si="569"/>
        <v>1</v>
      </c>
      <c r="C1758" s="10">
        <v>41631</v>
      </c>
      <c r="D1758" s="3">
        <v>1827.99</v>
      </c>
      <c r="E1758" s="3">
        <v>1822.92</v>
      </c>
      <c r="F1758" s="3">
        <f t="shared" si="577"/>
        <v>1809.5119999999999</v>
      </c>
      <c r="G1758" s="3">
        <f t="shared" si="583"/>
        <v>1796.9760000000001</v>
      </c>
      <c r="H1758" s="4">
        <f t="shared" si="570"/>
        <v>5.3180958247173614E-3</v>
      </c>
      <c r="I1758" s="4">
        <f t="shared" si="573"/>
        <v>2.5298077346122445E-3</v>
      </c>
      <c r="J1758" s="4">
        <f t="shared" si="574"/>
        <v>2.7882880901051168E-3</v>
      </c>
      <c r="K1758" s="4">
        <f t="shared" si="578"/>
        <v>-7.3845637731532457E-3</v>
      </c>
      <c r="L1758" s="4">
        <f t="shared" si="584"/>
        <v>-1.3633463856746868E-2</v>
      </c>
      <c r="M1758" s="4">
        <f t="shared" si="579"/>
        <v>1.021159295986988E-2</v>
      </c>
      <c r="N1758" s="4">
        <f t="shared" si="585"/>
        <v>1.7258995111787745E-2</v>
      </c>
      <c r="O1758" s="4">
        <f t="shared" si="587"/>
        <v>6.8578055678640646E-3</v>
      </c>
      <c r="P1758" s="4">
        <f t="shared" si="567"/>
        <v>0.28172964331540673</v>
      </c>
      <c r="Q1758" s="4"/>
      <c r="T1758" s="4">
        <f t="shared" si="571"/>
        <v>5.3180958247173614E-3</v>
      </c>
      <c r="U1758" s="4">
        <f t="shared" si="572"/>
        <v>5.3180958247173614E-3</v>
      </c>
      <c r="V1758" s="2">
        <f t="shared" si="580"/>
        <v>-1.7477671696951018E-2</v>
      </c>
      <c r="W1758" s="4">
        <f t="shared" si="581"/>
        <v>-2.7302894979981458E-2</v>
      </c>
      <c r="X1758" s="4">
        <f t="shared" si="582"/>
        <v>2.3201271731951172E-2</v>
      </c>
      <c r="Y1758" s="4">
        <f t="shared" si="575"/>
        <v>-1.9761314848301022E-2</v>
      </c>
      <c r="Z1758" s="4">
        <f t="shared" si="576"/>
        <v>-1.3580665122883858E-2</v>
      </c>
      <c r="AA1758" s="4">
        <f t="shared" si="586"/>
        <v>1.4050346327138984E-2</v>
      </c>
    </row>
    <row r="1759" spans="1:27" x14ac:dyDescent="0.3">
      <c r="A1759" s="1">
        <f t="shared" si="568"/>
        <v>52</v>
      </c>
      <c r="B1759" s="1">
        <f t="shared" si="569"/>
        <v>2</v>
      </c>
      <c r="C1759" s="10">
        <v>41632</v>
      </c>
      <c r="D1759" s="3">
        <v>1833.32</v>
      </c>
      <c r="E1759" s="3">
        <v>1828.02</v>
      </c>
      <c r="F1759" s="3">
        <f t="shared" si="577"/>
        <v>1819.9759999999999</v>
      </c>
      <c r="G1759" s="3">
        <f t="shared" si="583"/>
        <v>1800.0459999999998</v>
      </c>
      <c r="H1759" s="4">
        <f t="shared" si="570"/>
        <v>2.9157708740200588E-3</v>
      </c>
      <c r="I1759" s="4">
        <f t="shared" si="573"/>
        <v>1.6411468334056922E-5</v>
      </c>
      <c r="J1759" s="4">
        <f t="shared" si="574"/>
        <v>2.8993594056860019E-3</v>
      </c>
      <c r="K1759" s="4">
        <f t="shared" si="578"/>
        <v>-6.2090055197239246E-3</v>
      </c>
      <c r="L1759" s="4">
        <f t="shared" si="584"/>
        <v>-1.7309236435161728E-2</v>
      </c>
      <c r="M1759" s="4">
        <f t="shared" si="579"/>
        <v>7.331964817118496E-3</v>
      </c>
      <c r="N1759" s="4">
        <f t="shared" si="585"/>
        <v>1.8485083158986001E-2</v>
      </c>
      <c r="O1759" s="4">
        <f t="shared" si="587"/>
        <v>1.0870988152641146E-2</v>
      </c>
      <c r="P1759" s="4">
        <f t="shared" si="567"/>
        <v>0.28546687327775394</v>
      </c>
      <c r="Q1759" s="4"/>
      <c r="T1759" s="4">
        <f t="shared" si="571"/>
        <v>2.9157708740200588E-3</v>
      </c>
      <c r="U1759" s="4">
        <f t="shared" si="572"/>
        <v>2.9157708740200588E-3</v>
      </c>
      <c r="V1759" s="2">
        <f t="shared" si="580"/>
        <v>-2.5705829900601211E-2</v>
      </c>
      <c r="W1759" s="4">
        <f t="shared" si="581"/>
        <v>-3.5448771601595166E-2</v>
      </c>
      <c r="X1759" s="4">
        <f t="shared" si="582"/>
        <v>2.9376754632229048E-2</v>
      </c>
      <c r="Y1759" s="4">
        <f t="shared" si="575"/>
        <v>-1.8600414428455555E-2</v>
      </c>
      <c r="Z1759" s="4">
        <f t="shared" si="576"/>
        <v>-1.2412444935955422E-2</v>
      </c>
      <c r="AA1759" s="4">
        <f t="shared" si="586"/>
        <v>2.2391799186120401E-2</v>
      </c>
    </row>
    <row r="1760" spans="1:27" x14ac:dyDescent="0.3">
      <c r="A1760" s="1">
        <f t="shared" si="568"/>
        <v>52</v>
      </c>
      <c r="B1760" s="1">
        <f t="shared" si="569"/>
        <v>4</v>
      </c>
      <c r="C1760" s="10">
        <v>41634</v>
      </c>
      <c r="D1760" s="3">
        <v>1842.02</v>
      </c>
      <c r="E1760" s="3">
        <v>1834.96</v>
      </c>
      <c r="F1760" s="3">
        <f t="shared" si="577"/>
        <v>1826.25</v>
      </c>
      <c r="G1760" s="3">
        <f t="shared" si="583"/>
        <v>1806.0259999999998</v>
      </c>
      <c r="H1760" s="4">
        <f t="shared" si="570"/>
        <v>4.7454890581022655E-3</v>
      </c>
      <c r="I1760" s="4">
        <f t="shared" si="573"/>
        <v>8.9455196037794822E-4</v>
      </c>
      <c r="J1760" s="4">
        <f t="shared" si="574"/>
        <v>3.8509370977243174E-3</v>
      </c>
      <c r="K1760" s="4">
        <f t="shared" si="578"/>
        <v>-6.0068618680863385E-3</v>
      </c>
      <c r="L1760" s="4">
        <f t="shared" si="584"/>
        <v>-1.7069215048836697E-2</v>
      </c>
      <c r="M1760" s="4">
        <f t="shared" si="579"/>
        <v>8.6351813826146383E-3</v>
      </c>
      <c r="N1760" s="4">
        <f t="shared" si="585"/>
        <v>1.9929945637549042E-2</v>
      </c>
      <c r="O1760" s="4">
        <f t="shared" si="587"/>
        <v>1.0979251039619635E-2</v>
      </c>
      <c r="P1760" s="4">
        <f t="shared" si="567"/>
        <v>0.29156704225944646</v>
      </c>
      <c r="Q1760" s="4"/>
      <c r="T1760" s="4">
        <f t="shared" si="571"/>
        <v>4.7454890581022655E-3</v>
      </c>
      <c r="U1760" s="4">
        <f t="shared" si="572"/>
        <v>4.7454890581022655E-3</v>
      </c>
      <c r="V1760" s="2">
        <f t="shared" si="580"/>
        <v>-1.2365544476687019E-2</v>
      </c>
      <c r="W1760" s="4">
        <f t="shared" si="581"/>
        <v>-2.22418890319202E-2</v>
      </c>
      <c r="X1760" s="4">
        <f t="shared" si="582"/>
        <v>1.7325269930687812E-2</v>
      </c>
      <c r="Y1760" s="4">
        <f t="shared" si="575"/>
        <v>-1.8400791271227391E-2</v>
      </c>
      <c r="Z1760" s="4">
        <f t="shared" si="576"/>
        <v>-1.2211563104864803E-2</v>
      </c>
      <c r="AA1760" s="4">
        <f t="shared" si="586"/>
        <v>2.2649767443423102E-2</v>
      </c>
    </row>
    <row r="1761" spans="1:27" x14ac:dyDescent="0.3">
      <c r="A1761" s="1">
        <f t="shared" si="568"/>
        <v>52</v>
      </c>
      <c r="B1761" s="1">
        <f t="shared" si="569"/>
        <v>5</v>
      </c>
      <c r="C1761" s="10">
        <v>41635</v>
      </c>
      <c r="D1761" s="3">
        <v>1841.4</v>
      </c>
      <c r="E1761" s="3">
        <v>1842.97</v>
      </c>
      <c r="F1761" s="3">
        <f t="shared" si="577"/>
        <v>1832.61</v>
      </c>
      <c r="G1761" s="3">
        <f t="shared" si="583"/>
        <v>1812.616</v>
      </c>
      <c r="H1761" s="4">
        <f t="shared" si="570"/>
        <v>-3.3658700774144194E-4</v>
      </c>
      <c r="I1761" s="4">
        <f t="shared" si="573"/>
        <v>5.1573815702329266E-4</v>
      </c>
      <c r="J1761" s="4">
        <f t="shared" si="574"/>
        <v>-8.5232516476473454E-4</v>
      </c>
      <c r="K1761" s="4">
        <f t="shared" si="578"/>
        <v>-6.3015059554185479E-3</v>
      </c>
      <c r="L1761" s="4">
        <f t="shared" si="584"/>
        <v>-1.7699168425002052E-2</v>
      </c>
      <c r="M1761" s="4">
        <f t="shared" si="579"/>
        <v>4.7964378673041137E-3</v>
      </c>
      <c r="N1761" s="4">
        <f t="shared" si="585"/>
        <v>1.5879811278285146E-2</v>
      </c>
      <c r="O1761" s="4">
        <f t="shared" si="587"/>
        <v>1.0858042793526618E-2</v>
      </c>
      <c r="P1761" s="4">
        <f t="shared" si="567"/>
        <v>0.29113231757339486</v>
      </c>
      <c r="Q1761" s="4"/>
      <c r="T1761" s="4">
        <f t="shared" si="571"/>
        <v>-3.3658700774144194E-4</v>
      </c>
      <c r="U1761" s="4">
        <f t="shared" si="572"/>
        <v>-3.3658700774144194E-4</v>
      </c>
      <c r="V1761" s="2">
        <f t="shared" si="580"/>
        <v>-1.7600243211257246E-2</v>
      </c>
      <c r="W1761" s="4">
        <f t="shared" si="581"/>
        <v>-2.7424240779144675E-2</v>
      </c>
      <c r="X1761" s="4">
        <f t="shared" si="582"/>
        <v>1.7572944297082331E-2</v>
      </c>
      <c r="Y1761" s="4">
        <f t="shared" si="575"/>
        <v>-1.8691761492133967E-2</v>
      </c>
      <c r="Z1761" s="4">
        <f t="shared" si="576"/>
        <v>-1.2504367965684307E-2</v>
      </c>
      <c r="AA1761" s="4">
        <f t="shared" si="586"/>
        <v>2.2306989426660963E-2</v>
      </c>
    </row>
    <row r="1762" spans="1:27" x14ac:dyDescent="0.3">
      <c r="A1762" s="1">
        <f t="shared" si="568"/>
        <v>53</v>
      </c>
      <c r="B1762" s="1">
        <f t="shared" si="569"/>
        <v>1</v>
      </c>
      <c r="C1762" s="10">
        <v>41638</v>
      </c>
      <c r="D1762" s="3">
        <v>1841.07</v>
      </c>
      <c r="E1762" s="3">
        <v>1841.47</v>
      </c>
      <c r="F1762" s="3">
        <f t="shared" si="577"/>
        <v>1837.1599999999999</v>
      </c>
      <c r="G1762" s="3">
        <f t="shared" si="583"/>
        <v>1819.191</v>
      </c>
      <c r="H1762" s="4">
        <f t="shared" si="570"/>
        <v>-1.7921146953413412E-4</v>
      </c>
      <c r="I1762" s="4">
        <f t="shared" si="573"/>
        <v>3.8014554143551825E-5</v>
      </c>
      <c r="J1762" s="4">
        <f t="shared" si="574"/>
        <v>-2.1722602367768595E-4</v>
      </c>
      <c r="K1762" s="4">
        <f t="shared" si="578"/>
        <v>-2.8334419463452807E-3</v>
      </c>
      <c r="L1762" s="4">
        <f t="shared" si="584"/>
        <v>-1.3381123058542468E-2</v>
      </c>
      <c r="M1762" s="4">
        <f t="shared" si="579"/>
        <v>2.1282849615711654E-3</v>
      </c>
      <c r="N1762" s="4">
        <f t="shared" si="585"/>
        <v>1.2026774538792192E-2</v>
      </c>
      <c r="O1762" s="4">
        <f t="shared" si="587"/>
        <v>9.760085167864245E-3</v>
      </c>
      <c r="P1762" s="4">
        <f t="shared" si="567"/>
        <v>0.29090093185339955</v>
      </c>
      <c r="Q1762" s="4"/>
      <c r="T1762" s="4">
        <f t="shared" si="571"/>
        <v>-1.7921146953413412E-4</v>
      </c>
      <c r="U1762" s="4">
        <f t="shared" si="572"/>
        <v>-1.7921146953413412E-4</v>
      </c>
      <c r="V1762" s="2">
        <f t="shared" si="580"/>
        <v>-1.2533941566199714E-2</v>
      </c>
      <c r="W1762" s="4">
        <f t="shared" si="581"/>
        <v>-2.2408602150537686E-2</v>
      </c>
      <c r="X1762" s="4">
        <f t="shared" si="582"/>
        <v>1.2511549122266707E-2</v>
      </c>
      <c r="Y1762" s="4">
        <f t="shared" si="575"/>
        <v>-1.5266940176440702E-2</v>
      </c>
      <c r="Z1762" s="4">
        <f t="shared" si="576"/>
        <v>-9.0579522962432671E-3</v>
      </c>
      <c r="AA1762" s="4">
        <f t="shared" si="586"/>
        <v>1.9952010357412713E-2</v>
      </c>
    </row>
    <row r="1763" spans="1:27" x14ac:dyDescent="0.3">
      <c r="A1763" s="1">
        <f t="shared" si="568"/>
        <v>53</v>
      </c>
      <c r="B1763" s="1">
        <f t="shared" si="569"/>
        <v>2</v>
      </c>
      <c r="C1763" s="10">
        <v>41639</v>
      </c>
      <c r="D1763" s="3">
        <v>1848.36</v>
      </c>
      <c r="E1763" s="3">
        <v>1842.61</v>
      </c>
      <c r="F1763" s="3">
        <f t="shared" si="577"/>
        <v>1841.2339999999999</v>
      </c>
      <c r="G1763" s="3">
        <f t="shared" si="583"/>
        <v>1825.373</v>
      </c>
      <c r="H1763" s="4">
        <f t="shared" si="570"/>
        <v>3.9596538969186197E-3</v>
      </c>
      <c r="I1763" s="4">
        <f t="shared" si="573"/>
        <v>8.364700961940413E-4</v>
      </c>
      <c r="J1763" s="4">
        <f t="shared" si="574"/>
        <v>3.1231838007245785E-3</v>
      </c>
      <c r="K1763" s="4">
        <f t="shared" si="578"/>
        <v>-8.7856518220386169E-4</v>
      </c>
      <c r="L1763" s="4">
        <f t="shared" si="584"/>
        <v>-9.9133173160777088E-3</v>
      </c>
      <c r="M1763" s="4">
        <f t="shared" si="579"/>
        <v>3.8702305084524708E-3</v>
      </c>
      <c r="N1763" s="4">
        <f t="shared" si="585"/>
        <v>1.2593042627451952E-2</v>
      </c>
      <c r="O1763" s="4">
        <f t="shared" si="587"/>
        <v>8.5811205609296233E-3</v>
      </c>
      <c r="P1763" s="4">
        <f t="shared" si="567"/>
        <v>0.29601245275874871</v>
      </c>
      <c r="Q1763" s="4"/>
      <c r="T1763" s="4">
        <f t="shared" si="571"/>
        <v>3.9596538969186197E-3</v>
      </c>
      <c r="U1763" s="4">
        <f t="shared" si="572"/>
        <v>3.9596538969186197E-3</v>
      </c>
      <c r="V1763" s="2">
        <f t="shared" si="580"/>
        <v>-7.1045641936482197E-3</v>
      </c>
      <c r="W1763" s="4">
        <f t="shared" si="581"/>
        <v>-1.7033518551711736E-2</v>
      </c>
      <c r="X1763" s="4">
        <f t="shared" si="582"/>
        <v>1.1143386998834727E-2</v>
      </c>
      <c r="Y1763" s="4">
        <f t="shared" si="575"/>
        <v>-1.3336438434296051E-2</v>
      </c>
      <c r="Z1763" s="4">
        <f t="shared" si="576"/>
        <v>-7.1152782584697327E-3</v>
      </c>
      <c r="AA1763" s="4">
        <f t="shared" si="586"/>
        <v>1.7530693358209275E-2</v>
      </c>
    </row>
    <row r="1764" spans="1:27" x14ac:dyDescent="0.3">
      <c r="A1764" s="1">
        <f t="shared" si="568"/>
        <v>1</v>
      </c>
      <c r="B1764" s="1">
        <f t="shared" si="569"/>
        <v>4</v>
      </c>
      <c r="C1764" s="10">
        <v>41641</v>
      </c>
      <c r="D1764" s="3">
        <v>1831.98</v>
      </c>
      <c r="E1764" s="3">
        <v>1845.86</v>
      </c>
      <c r="F1764" s="3">
        <f t="shared" si="577"/>
        <v>1840.9659999999999</v>
      </c>
      <c r="G1764" s="3">
        <f t="shared" si="583"/>
        <v>1830.471</v>
      </c>
      <c r="H1764" s="4">
        <f t="shared" si="570"/>
        <v>-8.8619100175289893E-3</v>
      </c>
      <c r="I1764" s="4">
        <f t="shared" si="573"/>
        <v>-1.3525503689757407E-3</v>
      </c>
      <c r="J1764" s="4">
        <f t="shared" si="574"/>
        <v>-7.5093596485532486E-3</v>
      </c>
      <c r="K1764" s="4">
        <f t="shared" si="578"/>
        <v>-2.7849012097210697E-3</v>
      </c>
      <c r="L1764" s="4">
        <f t="shared" si="584"/>
        <v>-9.7690204649887556E-3</v>
      </c>
      <c r="M1764" s="4">
        <f t="shared" si="579"/>
        <v>-4.8811330573187541E-3</v>
      </c>
      <c r="N1764" s="4">
        <f t="shared" si="585"/>
        <v>8.2437798796048366E-4</v>
      </c>
      <c r="O1764" s="4">
        <f t="shared" si="587"/>
        <v>5.7287743315974473E-3</v>
      </c>
      <c r="P1764" s="4">
        <f t="shared" ref="P1764:P1827" si="588">(D1764-1848.36)/1848.36</f>
        <v>-8.8619100175289893E-3</v>
      </c>
      <c r="T1764" s="4">
        <f t="shared" si="571"/>
        <v>-8.8619100175289893E-3</v>
      </c>
      <c r="U1764" s="4">
        <f t="shared" si="572"/>
        <v>-8.8619100175289893E-3</v>
      </c>
      <c r="V1764" s="2">
        <f t="shared" si="580"/>
        <v>-8.1369430197580361E-3</v>
      </c>
      <c r="W1764" s="4">
        <f t="shared" si="581"/>
        <v>-1.8055573589560475E-2</v>
      </c>
      <c r="X1764" s="4">
        <f t="shared" si="582"/>
        <v>-7.3091440665018557E-4</v>
      </c>
      <c r="Y1764" s="4">
        <f t="shared" si="575"/>
        <v>-1.5219004685909027E-2</v>
      </c>
      <c r="Z1764" s="4">
        <f t="shared" si="576"/>
        <v>-9.0097145604718723E-3</v>
      </c>
      <c r="AA1764" s="4">
        <f t="shared" si="586"/>
        <v>1.1533119118054309E-2</v>
      </c>
    </row>
    <row r="1765" spans="1:27" x14ac:dyDescent="0.3">
      <c r="A1765" s="1">
        <f t="shared" si="568"/>
        <v>1</v>
      </c>
      <c r="B1765" s="1">
        <f t="shared" si="569"/>
        <v>5</v>
      </c>
      <c r="C1765" s="10">
        <v>41642</v>
      </c>
      <c r="D1765" s="3">
        <v>1831.37</v>
      </c>
      <c r="E1765" s="3">
        <v>1833.21</v>
      </c>
      <c r="F1765" s="3">
        <f t="shared" si="577"/>
        <v>1838.836</v>
      </c>
      <c r="G1765" s="3">
        <f t="shared" si="583"/>
        <v>1832.5430000000001</v>
      </c>
      <c r="H1765" s="4">
        <f t="shared" si="570"/>
        <v>-3.3297306739163489E-4</v>
      </c>
      <c r="I1765" s="4">
        <f t="shared" si="573"/>
        <v>6.7140470965841234E-4</v>
      </c>
      <c r="J1765" s="4">
        <f t="shared" si="574"/>
        <v>-1.0043777770500472E-3</v>
      </c>
      <c r="K1765" s="4">
        <f t="shared" si="578"/>
        <v>4.7612419349555421E-3</v>
      </c>
      <c r="L1765" s="4">
        <f t="shared" si="584"/>
        <v>3.7846119135218992E-4</v>
      </c>
      <c r="M1765" s="4">
        <f t="shared" si="579"/>
        <v>-4.0601771990542504E-3</v>
      </c>
      <c r="N1765" s="4">
        <f t="shared" si="585"/>
        <v>-6.4009412057464902E-4</v>
      </c>
      <c r="O1765" s="4">
        <f t="shared" si="587"/>
        <v>3.4362253394998789E-3</v>
      </c>
      <c r="P1765" s="4">
        <f t="shared" si="588"/>
        <v>-9.1919323075591395E-3</v>
      </c>
      <c r="T1765" s="4">
        <f t="shared" si="571"/>
        <v>-3.3297306739163489E-4</v>
      </c>
      <c r="U1765" s="4">
        <f t="shared" si="572"/>
        <v>-3.3297306739163489E-4</v>
      </c>
      <c r="V1765" s="2">
        <f t="shared" si="580"/>
        <v>5.4804091747726307E-3</v>
      </c>
      <c r="W1765" s="4">
        <f t="shared" si="581"/>
        <v>-4.5743949169751085E-3</v>
      </c>
      <c r="X1765" s="4">
        <f t="shared" si="582"/>
        <v>-5.7816961813661584E-3</v>
      </c>
      <c r="Y1765" s="4">
        <f t="shared" si="575"/>
        <v>-7.766953101639904E-3</v>
      </c>
      <c r="Z1765" s="4">
        <f t="shared" si="576"/>
        <v>-1.5106759298069406E-3</v>
      </c>
      <c r="AA1765" s="4">
        <f t="shared" si="586"/>
        <v>6.8917180013689325E-3</v>
      </c>
    </row>
    <row r="1766" spans="1:27" x14ac:dyDescent="0.3">
      <c r="A1766" s="1">
        <f t="shared" si="568"/>
        <v>2</v>
      </c>
      <c r="B1766" s="1">
        <f t="shared" si="569"/>
        <v>1</v>
      </c>
      <c r="C1766" s="10">
        <v>41645</v>
      </c>
      <c r="D1766" s="3">
        <v>1826.77</v>
      </c>
      <c r="E1766" s="3">
        <v>1832.31</v>
      </c>
      <c r="F1766" s="3">
        <f t="shared" si="577"/>
        <v>1835.9099999999999</v>
      </c>
      <c r="G1766" s="3">
        <f t="shared" si="583"/>
        <v>1834.2599999999998</v>
      </c>
      <c r="H1766" s="4">
        <f t="shared" si="570"/>
        <v>-2.5117807979817891E-3</v>
      </c>
      <c r="I1766" s="4">
        <f t="shared" si="573"/>
        <v>5.1327694567457945E-4</v>
      </c>
      <c r="J1766" s="4">
        <f t="shared" si="574"/>
        <v>-3.0250577436563685E-3</v>
      </c>
      <c r="K1766" s="4">
        <f t="shared" si="578"/>
        <v>3.726718249179601E-3</v>
      </c>
      <c r="L1766" s="4">
        <f t="shared" si="584"/>
        <v>2.0324796312171608E-3</v>
      </c>
      <c r="M1766" s="4">
        <f t="shared" si="579"/>
        <v>-4.9784575496619517E-3</v>
      </c>
      <c r="N1766" s="4">
        <f t="shared" si="585"/>
        <v>-4.083390577126352E-3</v>
      </c>
      <c r="O1766" s="4">
        <f t="shared" si="587"/>
        <v>9.0323357620285586E-4</v>
      </c>
      <c r="P1766" s="4">
        <f t="shared" si="588"/>
        <v>-1.1680624986474453E-2</v>
      </c>
      <c r="T1766" s="4">
        <f t="shared" si="571"/>
        <v>-2.5117807979817891E-3</v>
      </c>
      <c r="U1766" s="4">
        <f t="shared" si="572"/>
        <v>-2.5117807979817891E-3</v>
      </c>
      <c r="V1766" s="2">
        <f t="shared" si="580"/>
        <v>5.4767742182083362E-3</v>
      </c>
      <c r="W1766" s="4">
        <f t="shared" si="581"/>
        <v>-4.5779935239737401E-3</v>
      </c>
      <c r="X1766" s="4">
        <f t="shared" si="582"/>
        <v>-7.9450418160096174E-3</v>
      </c>
      <c r="Y1766" s="4">
        <f t="shared" si="575"/>
        <v>-8.7885774895882732E-3</v>
      </c>
      <c r="Z1766" s="4">
        <f t="shared" si="576"/>
        <v>-2.5387419146729322E-3</v>
      </c>
      <c r="AA1766" s="4">
        <f t="shared" si="586"/>
        <v>1.8007104621277602E-3</v>
      </c>
    </row>
    <row r="1767" spans="1:27" x14ac:dyDescent="0.3">
      <c r="A1767" s="1">
        <f t="shared" si="568"/>
        <v>2</v>
      </c>
      <c r="B1767" s="1">
        <f t="shared" si="569"/>
        <v>2</v>
      </c>
      <c r="C1767" s="10">
        <v>41646</v>
      </c>
      <c r="D1767" s="3">
        <v>1837.88</v>
      </c>
      <c r="E1767" s="3">
        <v>1828.71</v>
      </c>
      <c r="F1767" s="3">
        <f t="shared" si="577"/>
        <v>1835.2720000000002</v>
      </c>
      <c r="G1767" s="3">
        <f t="shared" si="583"/>
        <v>1836.2159999999999</v>
      </c>
      <c r="H1767" s="4">
        <f t="shared" si="570"/>
        <v>6.0817727464322971E-3</v>
      </c>
      <c r="I1767" s="4">
        <f t="shared" si="573"/>
        <v>1.0619837198990866E-3</v>
      </c>
      <c r="J1767" s="4">
        <f t="shared" si="574"/>
        <v>5.0197890265332107E-3</v>
      </c>
      <c r="K1767" s="4">
        <f t="shared" si="578"/>
        <v>4.2972021655708764E-3</v>
      </c>
      <c r="L1767" s="4">
        <f t="shared" si="584"/>
        <v>5.069664550606234E-3</v>
      </c>
      <c r="M1767" s="4">
        <f t="shared" si="579"/>
        <v>1.4210427664127971E-3</v>
      </c>
      <c r="N1767" s="4">
        <f t="shared" si="585"/>
        <v>9.062114696747086E-4</v>
      </c>
      <c r="O1767" s="4">
        <f t="shared" si="587"/>
        <v>-5.1363527542588883E-4</v>
      </c>
      <c r="P1767" s="4">
        <f t="shared" si="588"/>
        <v>-5.6698911467461923E-3</v>
      </c>
      <c r="T1767" s="4">
        <f t="shared" si="571"/>
        <v>6.0817727464322971E-3</v>
      </c>
      <c r="U1767" s="4">
        <f t="shared" si="572"/>
        <v>6.0817727464322971E-3</v>
      </c>
      <c r="V1767" s="2">
        <f t="shared" si="580"/>
        <v>7.8280243270909614E-3</v>
      </c>
      <c r="W1767" s="4">
        <f t="shared" si="581"/>
        <v>-2.2502559161798976E-3</v>
      </c>
      <c r="X1767" s="4">
        <f t="shared" si="582"/>
        <v>-1.7326880564018899E-3</v>
      </c>
      <c r="Y1767" s="4">
        <f t="shared" si="575"/>
        <v>-8.2252068389873766E-3</v>
      </c>
      <c r="Z1767" s="4">
        <f t="shared" si="576"/>
        <v>-1.9718190714177082E-3</v>
      </c>
      <c r="AA1767" s="4">
        <f t="shared" si="586"/>
        <v>-1.0276731476843023E-3</v>
      </c>
    </row>
    <row r="1768" spans="1:27" x14ac:dyDescent="0.3">
      <c r="A1768" s="1">
        <f t="shared" si="568"/>
        <v>2</v>
      </c>
      <c r="B1768" s="1">
        <f t="shared" si="569"/>
        <v>3</v>
      </c>
      <c r="C1768" s="10">
        <v>41647</v>
      </c>
      <c r="D1768" s="3">
        <v>1837.49</v>
      </c>
      <c r="E1768" s="3">
        <v>1837.9</v>
      </c>
      <c r="F1768" s="3">
        <f t="shared" si="577"/>
        <v>1833.098</v>
      </c>
      <c r="G1768" s="3">
        <f t="shared" si="583"/>
        <v>1837.1660000000004</v>
      </c>
      <c r="H1768" s="4">
        <f t="shared" si="570"/>
        <v>-2.1220101421208132E-4</v>
      </c>
      <c r="I1768" s="4">
        <f t="shared" si="573"/>
        <v>1.0882103292914559E-5</v>
      </c>
      <c r="J1768" s="4">
        <f t="shared" si="574"/>
        <v>-2.2308311750499589E-4</v>
      </c>
      <c r="K1768" s="4">
        <f t="shared" si="578"/>
        <v>-3.1993383681198492E-3</v>
      </c>
      <c r="L1768" s="4">
        <f t="shared" si="584"/>
        <v>-4.0807887348466712E-4</v>
      </c>
      <c r="M1768" s="4">
        <f t="shared" si="579"/>
        <v>2.3959439157099365E-3</v>
      </c>
      <c r="N1768" s="4">
        <f t="shared" si="585"/>
        <v>1.7635858708446285E-4</v>
      </c>
      <c r="O1768" s="4">
        <f t="shared" si="587"/>
        <v>-2.2138895993994191E-3</v>
      </c>
      <c r="P1768" s="4">
        <f t="shared" si="588"/>
        <v>-5.8808890043064617E-3</v>
      </c>
      <c r="T1768" s="4">
        <f t="shared" si="571"/>
        <v>-2.1220101421208132E-4</v>
      </c>
      <c r="U1768" s="4">
        <f t="shared" si="572"/>
        <v>-2.1220101421208132E-4</v>
      </c>
      <c r="V1768" s="2">
        <f t="shared" si="580"/>
        <v>5.7022221254923013E-3</v>
      </c>
      <c r="W1768" s="4">
        <f t="shared" si="581"/>
        <v>-4.3548000957626355E-3</v>
      </c>
      <c r="X1768" s="4">
        <f t="shared" si="582"/>
        <v>-5.8808890043064617E-3</v>
      </c>
      <c r="Y1768" s="4">
        <f t="shared" si="575"/>
        <v>-1.5628274298691902E-2</v>
      </c>
      <c r="Z1768" s="4">
        <f t="shared" si="576"/>
        <v>-9.421564720378835E-3</v>
      </c>
      <c r="AA1768" s="4">
        <f t="shared" si="586"/>
        <v>-4.4187756689263655E-3</v>
      </c>
    </row>
    <row r="1769" spans="1:27" x14ac:dyDescent="0.3">
      <c r="A1769" s="1">
        <f t="shared" si="568"/>
        <v>2</v>
      </c>
      <c r="B1769" s="1">
        <f t="shared" si="569"/>
        <v>4</v>
      </c>
      <c r="C1769" s="10">
        <v>41648</v>
      </c>
      <c r="D1769" s="3">
        <v>1838.13</v>
      </c>
      <c r="E1769" s="3">
        <v>1839</v>
      </c>
      <c r="F1769" s="3">
        <f t="shared" si="577"/>
        <v>1834.328</v>
      </c>
      <c r="G1769" s="3">
        <f t="shared" si="583"/>
        <v>1837.6470000000004</v>
      </c>
      <c r="H1769" s="4">
        <f t="shared" si="570"/>
        <v>3.4830121524476328E-4</v>
      </c>
      <c r="I1769" s="4">
        <f t="shared" si="573"/>
        <v>8.217731797179799E-4</v>
      </c>
      <c r="J1769" s="4">
        <f t="shared" si="574"/>
        <v>-4.7347196447321662E-4</v>
      </c>
      <c r="K1769" s="4">
        <f t="shared" si="578"/>
        <v>-2.2381074182716391E-3</v>
      </c>
      <c r="L1769" s="4">
        <f t="shared" si="584"/>
        <v>5.623613371158161E-5</v>
      </c>
      <c r="M1769" s="4">
        <f t="shared" si="579"/>
        <v>2.0726936512990776E-3</v>
      </c>
      <c r="N1769" s="4">
        <f t="shared" si="585"/>
        <v>2.6283611596771293E-4</v>
      </c>
      <c r="O1769" s="4">
        <f t="shared" si="587"/>
        <v>-1.8056394270266056E-3</v>
      </c>
      <c r="P1769" s="4">
        <f t="shared" si="588"/>
        <v>-5.5346361098486179E-3</v>
      </c>
      <c r="T1769" s="4">
        <f t="shared" si="571"/>
        <v>3.4830121524476328E-4</v>
      </c>
      <c r="U1769" s="4">
        <f t="shared" si="572"/>
        <v>3.4830121524476328E-4</v>
      </c>
      <c r="V1769" s="2">
        <f t="shared" si="580"/>
        <v>-2.9986557749974098E-3</v>
      </c>
      <c r="W1769" s="4">
        <f t="shared" si="581"/>
        <v>-1.2968669217247429E-2</v>
      </c>
      <c r="X1769" s="4">
        <f t="shared" si="582"/>
        <v>3.3570235482920617E-3</v>
      </c>
      <c r="Y1769" s="4">
        <f t="shared" si="575"/>
        <v>-1.4679028772158537E-2</v>
      </c>
      <c r="Z1769" s="4">
        <f t="shared" si="576"/>
        <v>-8.4663339637256526E-3</v>
      </c>
      <c r="AA1769" s="4">
        <f t="shared" si="586"/>
        <v>-3.6057156949123015E-3</v>
      </c>
    </row>
    <row r="1770" spans="1:27" x14ac:dyDescent="0.3">
      <c r="A1770" s="1">
        <f t="shared" si="568"/>
        <v>2</v>
      </c>
      <c r="B1770" s="1">
        <f t="shared" si="569"/>
        <v>5</v>
      </c>
      <c r="C1770" s="10">
        <v>41649</v>
      </c>
      <c r="D1770" s="3">
        <v>1842.37</v>
      </c>
      <c r="E1770" s="3">
        <v>1840.06</v>
      </c>
      <c r="F1770" s="3">
        <f t="shared" si="577"/>
        <v>1836.5279999999998</v>
      </c>
      <c r="G1770" s="3">
        <f t="shared" si="583"/>
        <v>1837.682</v>
      </c>
      <c r="H1770" s="4">
        <f t="shared" si="570"/>
        <v>2.3066921273249344E-3</v>
      </c>
      <c r="I1770" s="4">
        <f t="shared" si="573"/>
        <v>1.049980142862494E-3</v>
      </c>
      <c r="J1770" s="4">
        <f t="shared" si="574"/>
        <v>1.2567119844624404E-3</v>
      </c>
      <c r="K1770" s="4">
        <f t="shared" si="578"/>
        <v>-1.6660954339464563E-3</v>
      </c>
      <c r="L1770" s="4">
        <f t="shared" si="584"/>
        <v>-5.2710574817278505E-4</v>
      </c>
      <c r="M1770" s="4">
        <f t="shared" si="579"/>
        <v>3.1810024132494026E-3</v>
      </c>
      <c r="N1770" s="4">
        <f t="shared" si="585"/>
        <v>2.5510398425842309E-3</v>
      </c>
      <c r="O1770" s="4">
        <f t="shared" si="587"/>
        <v>-6.2636712495330678E-4</v>
      </c>
      <c r="P1770" s="4">
        <f t="shared" si="588"/>
        <v>-3.2407106840658798E-3</v>
      </c>
      <c r="T1770" s="4">
        <f t="shared" si="571"/>
        <v>2.3066921273249344E-3</v>
      </c>
      <c r="U1770" s="4">
        <f t="shared" si="572"/>
        <v>2.3066921273249344E-3</v>
      </c>
      <c r="V1770" s="2">
        <f t="shared" si="580"/>
        <v>-3.6776506558296846E-3</v>
      </c>
      <c r="W1770" s="4">
        <f t="shared" si="581"/>
        <v>-1.3640874149271348E-2</v>
      </c>
      <c r="X1770" s="4">
        <f t="shared" si="582"/>
        <v>6.0064323430000493E-3</v>
      </c>
      <c r="Y1770" s="4">
        <f t="shared" si="575"/>
        <v>-1.4114149106839878E-2</v>
      </c>
      <c r="Z1770" s="4">
        <f t="shared" si="576"/>
        <v>-7.8978925910379513E-3</v>
      </c>
      <c r="AA1770" s="4">
        <f t="shared" si="586"/>
        <v>-1.2551418397291657E-3</v>
      </c>
    </row>
    <row r="1771" spans="1:27" x14ac:dyDescent="0.3">
      <c r="A1771" s="1">
        <f t="shared" si="568"/>
        <v>3</v>
      </c>
      <c r="B1771" s="1">
        <f t="shared" si="569"/>
        <v>1</v>
      </c>
      <c r="C1771" s="10">
        <v>41652</v>
      </c>
      <c r="D1771" s="3">
        <v>1819.2</v>
      </c>
      <c r="E1771" s="3">
        <v>1841.26</v>
      </c>
      <c r="F1771" s="3">
        <f t="shared" si="577"/>
        <v>1835.0139999999999</v>
      </c>
      <c r="G1771" s="3">
        <f t="shared" si="583"/>
        <v>1835.462</v>
      </c>
      <c r="H1771" s="4">
        <f t="shared" si="570"/>
        <v>-1.2576192621460319E-2</v>
      </c>
      <c r="I1771" s="4">
        <f t="shared" si="573"/>
        <v>-6.0248484289252436E-4</v>
      </c>
      <c r="J1771" s="4">
        <f t="shared" si="574"/>
        <v>-1.1973707778567794E-2</v>
      </c>
      <c r="K1771" s="4">
        <f t="shared" si="578"/>
        <v>-1.8468060161639184E-3</v>
      </c>
      <c r="L1771" s="4">
        <f t="shared" si="584"/>
        <v>-2.76877669041023E-3</v>
      </c>
      <c r="M1771" s="4">
        <f t="shared" si="579"/>
        <v>-8.6179179014437227E-3</v>
      </c>
      <c r="N1771" s="4">
        <f t="shared" si="585"/>
        <v>-8.8598946750191206E-3</v>
      </c>
      <c r="O1771" s="4">
        <f t="shared" si="587"/>
        <v>-2.4626209322784344E-4</v>
      </c>
      <c r="P1771" s="4">
        <f t="shared" si="588"/>
        <v>-1.5776147503732962E-2</v>
      </c>
      <c r="T1771" s="4">
        <f t="shared" si="571"/>
        <v>-1.2576192621460319E-2</v>
      </c>
      <c r="U1771" s="4">
        <f t="shared" si="572"/>
        <v>-1.2576192621460319E-2</v>
      </c>
      <c r="V1771" s="2">
        <f t="shared" si="580"/>
        <v>-8.4673545487605143E-3</v>
      </c>
      <c r="W1771" s="4">
        <f t="shared" si="581"/>
        <v>-1.8382681003272967E-2</v>
      </c>
      <c r="X1771" s="4">
        <f t="shared" si="582"/>
        <v>-4.1439261647607181E-3</v>
      </c>
      <c r="Y1771" s="4">
        <f t="shared" si="575"/>
        <v>-1.4292606439902527E-2</v>
      </c>
      <c r="Z1771" s="4">
        <f t="shared" si="576"/>
        <v>-8.0774751421554131E-3</v>
      </c>
      <c r="AA1771" s="4">
        <f t="shared" si="586"/>
        <v>-4.8804135278960204E-4</v>
      </c>
    </row>
    <row r="1772" spans="1:27" x14ac:dyDescent="0.3">
      <c r="A1772" s="1">
        <f t="shared" si="568"/>
        <v>3</v>
      </c>
      <c r="B1772" s="1">
        <f t="shared" si="569"/>
        <v>2</v>
      </c>
      <c r="C1772" s="10">
        <v>41653</v>
      </c>
      <c r="D1772" s="3">
        <v>1838.88</v>
      </c>
      <c r="E1772" s="3">
        <v>1821.36</v>
      </c>
      <c r="F1772" s="3">
        <f t="shared" si="577"/>
        <v>1835.2139999999999</v>
      </c>
      <c r="G1772" s="3">
        <f t="shared" si="583"/>
        <v>1835.2429999999999</v>
      </c>
      <c r="H1772" s="4">
        <f t="shared" si="570"/>
        <v>1.081794195250663E-2</v>
      </c>
      <c r="I1772" s="4">
        <f t="shared" si="573"/>
        <v>1.1873350923482049E-3</v>
      </c>
      <c r="J1772" s="4">
        <f t="shared" si="574"/>
        <v>9.6306068601584253E-3</v>
      </c>
      <c r="K1772" s="4">
        <f t="shared" si="578"/>
        <v>8.2989775725592872E-3</v>
      </c>
      <c r="L1772" s="4">
        <f t="shared" si="584"/>
        <v>8.5965748069968591E-3</v>
      </c>
      <c r="M1772" s="4">
        <f t="shared" si="579"/>
        <v>1.9975872023645022E-3</v>
      </c>
      <c r="N1772" s="4">
        <f t="shared" si="585"/>
        <v>1.9817539148767609E-3</v>
      </c>
      <c r="O1772" s="4">
        <f t="shared" si="587"/>
        <v>-1.5770468981116962E-5</v>
      </c>
      <c r="P1772" s="4">
        <f t="shared" si="588"/>
        <v>-5.1288709991558958E-3</v>
      </c>
      <c r="T1772" s="4">
        <f t="shared" si="571"/>
        <v>1.081794195250663E-2</v>
      </c>
      <c r="U1772" s="4">
        <f t="shared" si="572"/>
        <v>1.081794195250663E-2</v>
      </c>
      <c r="V1772" s="2">
        <f t="shared" si="580"/>
        <v>1.0268249780123166E-2</v>
      </c>
      <c r="W1772" s="4">
        <f t="shared" si="581"/>
        <v>1.6556728232195911E-4</v>
      </c>
      <c r="X1772" s="4">
        <f t="shared" si="582"/>
        <v>5.4410516464622279E-4</v>
      </c>
      <c r="Y1772" s="4">
        <f t="shared" si="575"/>
        <v>-4.2733288809639353E-3</v>
      </c>
      <c r="Z1772" s="4">
        <f t="shared" si="576"/>
        <v>2.0049764641163056E-3</v>
      </c>
      <c r="AA1772" s="4">
        <f t="shared" si="586"/>
        <v>-3.1602944958687376E-5</v>
      </c>
    </row>
    <row r="1773" spans="1:27" x14ac:dyDescent="0.3">
      <c r="A1773" s="1">
        <f t="shared" si="568"/>
        <v>3</v>
      </c>
      <c r="B1773" s="1">
        <f t="shared" si="569"/>
        <v>3</v>
      </c>
      <c r="C1773" s="10">
        <v>41654</v>
      </c>
      <c r="D1773" s="3">
        <v>1848.38</v>
      </c>
      <c r="E1773" s="3">
        <v>1840.52</v>
      </c>
      <c r="F1773" s="3">
        <f t="shared" si="577"/>
        <v>1837.3919999999998</v>
      </c>
      <c r="G1773" s="3">
        <f t="shared" si="583"/>
        <v>1835.2450000000001</v>
      </c>
      <c r="H1773" s="4">
        <f t="shared" si="570"/>
        <v>5.1661881145044809E-3</v>
      </c>
      <c r="I1773" s="4">
        <f t="shared" si="573"/>
        <v>8.9184721134596739E-4</v>
      </c>
      <c r="J1773" s="4">
        <f t="shared" si="574"/>
        <v>4.2743409031585139E-3</v>
      </c>
      <c r="K1773" s="4">
        <f t="shared" si="578"/>
        <v>-2.3030322805186456E-3</v>
      </c>
      <c r="L1773" s="4">
        <f t="shared" si="584"/>
        <v>-2.7704061409361469E-3</v>
      </c>
      <c r="M1773" s="4">
        <f t="shared" si="579"/>
        <v>5.9802154357917556E-3</v>
      </c>
      <c r="N1773" s="4">
        <f t="shared" si="585"/>
        <v>7.1570825693572197E-3</v>
      </c>
      <c r="O1773" s="4">
        <f t="shared" si="587"/>
        <v>1.1615576883539677E-3</v>
      </c>
      <c r="P1773" s="4">
        <f t="shared" si="588"/>
        <v>1.0820402951919099E-5</v>
      </c>
      <c r="T1773" s="4">
        <f t="shared" si="571"/>
        <v>5.1661881145044809E-3</v>
      </c>
      <c r="U1773" s="4">
        <f t="shared" si="572"/>
        <v>5.1661881145044809E-3</v>
      </c>
      <c r="V1773" s="2">
        <f t="shared" si="580"/>
        <v>-7.5589489254334155E-4</v>
      </c>
      <c r="W1773" s="4">
        <f t="shared" si="581"/>
        <v>-1.0748335943617921E-2</v>
      </c>
      <c r="X1773" s="4">
        <f t="shared" si="582"/>
        <v>5.9265628656483028E-3</v>
      </c>
      <c r="Y1773" s="4">
        <f t="shared" si="575"/>
        <v>-1.4743144097469747E-2</v>
      </c>
      <c r="Z1773" s="4">
        <f t="shared" si="576"/>
        <v>-8.5308535521757961E-3</v>
      </c>
      <c r="AA1773" s="4">
        <f t="shared" si="586"/>
        <v>2.3424825077545605E-3</v>
      </c>
    </row>
    <row r="1774" spans="1:27" x14ac:dyDescent="0.3">
      <c r="A1774" s="1">
        <f t="shared" si="568"/>
        <v>3</v>
      </c>
      <c r="B1774" s="1">
        <f t="shared" si="569"/>
        <v>4</v>
      </c>
      <c r="C1774" s="10">
        <v>41655</v>
      </c>
      <c r="D1774" s="3">
        <v>1845.89</v>
      </c>
      <c r="E1774" s="3">
        <v>1847.99</v>
      </c>
      <c r="F1774" s="3">
        <f t="shared" si="577"/>
        <v>1838.944</v>
      </c>
      <c r="G1774" s="3">
        <f t="shared" si="583"/>
        <v>1836.636</v>
      </c>
      <c r="H1774" s="4">
        <f t="shared" si="570"/>
        <v>-1.3471255910581206E-3</v>
      </c>
      <c r="I1774" s="4">
        <f t="shared" si="573"/>
        <v>-2.1099557450313249E-4</v>
      </c>
      <c r="J1774" s="4">
        <f t="shared" si="574"/>
        <v>-1.1361300165549882E-3</v>
      </c>
      <c r="K1774" s="4">
        <f t="shared" si="578"/>
        <v>-6.0444821952196663E-3</v>
      </c>
      <c r="L1774" s="4">
        <f t="shared" si="584"/>
        <v>-6.909954783227543E-3</v>
      </c>
      <c r="M1774" s="4">
        <f t="shared" si="579"/>
        <v>3.777167765848302E-3</v>
      </c>
      <c r="N1774" s="4">
        <f t="shared" si="585"/>
        <v>5.0385596274929454E-3</v>
      </c>
      <c r="O1774" s="4">
        <f t="shared" si="587"/>
        <v>1.2503453618579615E-3</v>
      </c>
      <c r="P1774" s="4">
        <f t="shared" si="588"/>
        <v>-1.3363197645479235E-3</v>
      </c>
      <c r="T1774" s="4">
        <f t="shared" si="571"/>
        <v>-1.3471255910581206E-3</v>
      </c>
      <c r="U1774" s="4">
        <f t="shared" si="572"/>
        <v>-1.3471255910581206E-3</v>
      </c>
      <c r="V1774" s="2">
        <f t="shared" si="580"/>
        <v>-5.545396509375777E-3</v>
      </c>
      <c r="W1774" s="4">
        <f t="shared" si="581"/>
        <v>-1.5489942544282025E-2</v>
      </c>
      <c r="X1774" s="4">
        <f t="shared" si="582"/>
        <v>4.2216818179345262E-3</v>
      </c>
      <c r="Y1774" s="4">
        <f t="shared" si="575"/>
        <v>-1.8437942516974976E-2</v>
      </c>
      <c r="Z1774" s="4">
        <f t="shared" si="576"/>
        <v>-1.2248948598495417E-2</v>
      </c>
      <c r="AA1774" s="4">
        <f t="shared" si="586"/>
        <v>2.5164528917401823E-3</v>
      </c>
    </row>
    <row r="1775" spans="1:27" x14ac:dyDescent="0.3">
      <c r="A1775" s="1">
        <f t="shared" si="568"/>
        <v>3</v>
      </c>
      <c r="B1775" s="1">
        <f t="shared" si="569"/>
        <v>5</v>
      </c>
      <c r="C1775" s="10">
        <v>41656</v>
      </c>
      <c r="D1775" s="3">
        <v>1838.7</v>
      </c>
      <c r="E1775" s="3">
        <v>1844.23</v>
      </c>
      <c r="F1775" s="3">
        <f t="shared" si="577"/>
        <v>1838.2100000000003</v>
      </c>
      <c r="G1775" s="3">
        <f t="shared" si="583"/>
        <v>1837.3690000000001</v>
      </c>
      <c r="H1775" s="4">
        <f t="shared" si="570"/>
        <v>-3.8951400137603293E-3</v>
      </c>
      <c r="I1775" s="4">
        <f t="shared" si="573"/>
        <v>-8.9929519093774916E-4</v>
      </c>
      <c r="J1775" s="4">
        <f t="shared" si="574"/>
        <v>-2.9958448228225801E-3</v>
      </c>
      <c r="K1775" s="4">
        <f t="shared" si="578"/>
        <v>-4.2269582694526809E-3</v>
      </c>
      <c r="L1775" s="4">
        <f t="shared" si="584"/>
        <v>-4.6963193304524571E-3</v>
      </c>
      <c r="M1775" s="4">
        <f t="shared" si="579"/>
        <v>2.6656366791595176E-4</v>
      </c>
      <c r="N1775" s="4">
        <f t="shared" si="585"/>
        <v>7.2440538617986013E-4</v>
      </c>
      <c r="O1775" s="4">
        <f t="shared" si="587"/>
        <v>4.5738837221956916E-4</v>
      </c>
      <c r="P1775" s="4">
        <f t="shared" si="588"/>
        <v>-5.2262546257221838E-3</v>
      </c>
      <c r="T1775" s="4">
        <f t="shared" si="571"/>
        <v>-3.8951400137603293E-3</v>
      </c>
      <c r="U1775" s="4">
        <f t="shared" si="572"/>
        <v>-3.8951400137603293E-3</v>
      </c>
      <c r="V1775" s="2">
        <f t="shared" si="580"/>
        <v>-1.9069392000607885E-3</v>
      </c>
      <c r="W1775" s="4">
        <f t="shared" si="581"/>
        <v>-1.188786980806021E-2</v>
      </c>
      <c r="X1775" s="4">
        <f t="shared" si="582"/>
        <v>-1.9919994355096131E-3</v>
      </c>
      <c r="Y1775" s="4">
        <f t="shared" si="575"/>
        <v>-1.6643080984297384E-2</v>
      </c>
      <c r="Z1775" s="4">
        <f t="shared" si="576"/>
        <v>-1.0442770015585924E-2</v>
      </c>
      <c r="AA1775" s="4">
        <f t="shared" si="586"/>
        <v>9.1585862017920299E-4</v>
      </c>
    </row>
    <row r="1776" spans="1:27" x14ac:dyDescent="0.3">
      <c r="A1776" s="1">
        <f t="shared" si="568"/>
        <v>4</v>
      </c>
      <c r="B1776" s="1">
        <f t="shared" si="569"/>
        <v>2</v>
      </c>
      <c r="C1776" s="10">
        <v>41660</v>
      </c>
      <c r="D1776" s="3">
        <v>1843.8</v>
      </c>
      <c r="E1776" s="3">
        <v>1841.05</v>
      </c>
      <c r="F1776" s="3">
        <f t="shared" si="577"/>
        <v>1843.1299999999999</v>
      </c>
      <c r="G1776" s="3">
        <f t="shared" si="583"/>
        <v>1839.0720000000001</v>
      </c>
      <c r="H1776" s="4">
        <f t="shared" si="570"/>
        <v>2.7736988089410502E-3</v>
      </c>
      <c r="I1776" s="4">
        <f t="shared" si="573"/>
        <v>1.2780769021590846E-3</v>
      </c>
      <c r="J1776" s="4">
        <f t="shared" si="574"/>
        <v>1.4956219067819656E-3</v>
      </c>
      <c r="K1776" s="4">
        <f t="shared" si="578"/>
        <v>2.3182139555120713E-3</v>
      </c>
      <c r="L1776" s="4">
        <f t="shared" si="584"/>
        <v>-8.3392251772009508E-5</v>
      </c>
      <c r="M1776" s="4">
        <f t="shared" si="579"/>
        <v>3.635120691432904E-4</v>
      </c>
      <c r="N1776" s="4">
        <f t="shared" si="585"/>
        <v>2.5708618259643111E-3</v>
      </c>
      <c r="O1776" s="4">
        <f t="shared" si="587"/>
        <v>2.2008894674041468E-3</v>
      </c>
      <c r="P1776" s="4">
        <f t="shared" si="588"/>
        <v>-2.4670518730117216E-3</v>
      </c>
      <c r="T1776" s="4">
        <f t="shared" si="571"/>
        <v>2.7736988089410502E-3</v>
      </c>
      <c r="U1776" s="4">
        <f t="shared" si="572"/>
        <v>2.7736988089410502E-3</v>
      </c>
      <c r="V1776" s="2">
        <f t="shared" si="580"/>
        <v>-1.0605318975363027E-2</v>
      </c>
      <c r="W1776" s="4">
        <f t="shared" si="581"/>
        <v>-2.0499265785609403E-2</v>
      </c>
      <c r="X1776" s="4">
        <f t="shared" si="582"/>
        <v>1.3522427440633195E-2</v>
      </c>
      <c r="Y1776" s="4">
        <f t="shared" si="575"/>
        <v>-1.0179519385579159E-2</v>
      </c>
      <c r="Z1776" s="4">
        <f t="shared" si="576"/>
        <v>-3.9384540467071044E-3</v>
      </c>
      <c r="AA1776" s="4">
        <f t="shared" si="586"/>
        <v>4.4228545395293912E-3</v>
      </c>
    </row>
    <row r="1777" spans="1:27" x14ac:dyDescent="0.3">
      <c r="A1777" s="1">
        <f t="shared" si="568"/>
        <v>4</v>
      </c>
      <c r="B1777" s="1">
        <f t="shared" si="569"/>
        <v>3</v>
      </c>
      <c r="C1777" s="10">
        <v>41661</v>
      </c>
      <c r="D1777" s="3">
        <v>1844.86</v>
      </c>
      <c r="E1777" s="3">
        <v>1844.71</v>
      </c>
      <c r="F1777" s="3">
        <f t="shared" si="577"/>
        <v>1844.3260000000002</v>
      </c>
      <c r="G1777" s="3">
        <f t="shared" si="583"/>
        <v>1839.77</v>
      </c>
      <c r="H1777" s="4">
        <f t="shared" si="570"/>
        <v>5.7489966373790299E-4</v>
      </c>
      <c r="I1777" s="4">
        <f t="shared" si="573"/>
        <v>4.9354593773732612E-4</v>
      </c>
      <c r="J1777" s="4">
        <f t="shared" si="574"/>
        <v>8.1353726000576868E-5</v>
      </c>
      <c r="K1777" s="4">
        <f t="shared" si="578"/>
        <v>2.1287558303512019E-4</v>
      </c>
      <c r="L1777" s="4">
        <f t="shared" si="584"/>
        <v>-2.4924371165828143E-3</v>
      </c>
      <c r="M1777" s="4">
        <f t="shared" si="579"/>
        <v>2.8953666542663861E-4</v>
      </c>
      <c r="N1777" s="4">
        <f t="shared" si="585"/>
        <v>2.7666501790984299E-3</v>
      </c>
      <c r="O1777" s="4">
        <f t="shared" si="587"/>
        <v>2.4695640861638647E-3</v>
      </c>
      <c r="P1777" s="4">
        <f t="shared" si="588"/>
        <v>-1.8935705165660369E-3</v>
      </c>
      <c r="T1777" s="4">
        <f t="shared" si="571"/>
        <v>5.7489966373790299E-4</v>
      </c>
      <c r="U1777" s="4">
        <f t="shared" si="572"/>
        <v>5.7489966373790299E-4</v>
      </c>
      <c r="V1777" s="2">
        <f t="shared" si="580"/>
        <v>-2.6684022128212635E-3</v>
      </c>
      <c r="W1777" s="4">
        <f t="shared" si="581"/>
        <v>-1.2641718190693022E-2</v>
      </c>
      <c r="X1777" s="4">
        <f t="shared" si="582"/>
        <v>3.251979465761654E-3</v>
      </c>
      <c r="Y1777" s="4">
        <f t="shared" si="575"/>
        <v>-1.2258606656154863E-2</v>
      </c>
      <c r="Z1777" s="4">
        <f t="shared" si="576"/>
        <v>-6.0306504817778236E-3</v>
      </c>
      <c r="AA1777" s="4">
        <f t="shared" si="586"/>
        <v>4.9650885400832319E-3</v>
      </c>
    </row>
    <row r="1778" spans="1:27" x14ac:dyDescent="0.3">
      <c r="A1778" s="1">
        <f t="shared" si="568"/>
        <v>4</v>
      </c>
      <c r="B1778" s="1">
        <f t="shared" si="569"/>
        <v>4</v>
      </c>
      <c r="C1778" s="10">
        <v>41662</v>
      </c>
      <c r="D1778" s="3">
        <v>1828.46</v>
      </c>
      <c r="E1778" s="3">
        <v>1842.29</v>
      </c>
      <c r="F1778" s="3">
        <f t="shared" si="577"/>
        <v>1840.3419999999999</v>
      </c>
      <c r="G1778" s="3">
        <f t="shared" si="583"/>
        <v>1838.8669999999997</v>
      </c>
      <c r="H1778" s="4">
        <f t="shared" si="570"/>
        <v>-8.8895634357077855E-3</v>
      </c>
      <c r="I1778" s="4">
        <f t="shared" si="573"/>
        <v>-1.3930596359615019E-3</v>
      </c>
      <c r="J1778" s="4">
        <f t="shared" si="574"/>
        <v>-7.4965037997462838E-3</v>
      </c>
      <c r="K1778" s="4">
        <f t="shared" si="578"/>
        <v>-8.3881703760713556E-4</v>
      </c>
      <c r="L1778" s="4">
        <f t="shared" si="584"/>
        <v>-2.6216984847991652E-3</v>
      </c>
      <c r="M1778" s="4">
        <f t="shared" si="579"/>
        <v>-6.4564086457842267E-3</v>
      </c>
      <c r="N1778" s="4">
        <f t="shared" si="585"/>
        <v>-5.6594631368117971E-3</v>
      </c>
      <c r="O1778" s="4">
        <f t="shared" si="587"/>
        <v>8.066897826587054E-4</v>
      </c>
      <c r="P1778" s="4">
        <f t="shared" si="588"/>
        <v>-1.0766300937046822E-2</v>
      </c>
      <c r="T1778" s="4">
        <f t="shared" si="571"/>
        <v>-8.8895634357077855E-3</v>
      </c>
      <c r="U1778" s="4">
        <f t="shared" si="572"/>
        <v>-8.8895634357077855E-3</v>
      </c>
      <c r="V1778" s="2">
        <f t="shared" si="580"/>
        <v>1.9080038593715563E-3</v>
      </c>
      <c r="W1778" s="4">
        <f t="shared" si="581"/>
        <v>-8.1110761792221441E-3</v>
      </c>
      <c r="X1778" s="4">
        <f t="shared" si="582"/>
        <v>-1.0777004728464965E-2</v>
      </c>
      <c r="Y1778" s="4">
        <f t="shared" si="575"/>
        <v>-1.3297185902474867E-2</v>
      </c>
      <c r="Z1778" s="4">
        <f t="shared" si="576"/>
        <v>-7.0757782296320309E-3</v>
      </c>
      <c r="AA1778" s="4">
        <f t="shared" si="586"/>
        <v>1.6055365431002452E-3</v>
      </c>
    </row>
    <row r="1779" spans="1:27" x14ac:dyDescent="0.3">
      <c r="A1779" s="1">
        <f t="shared" si="568"/>
        <v>4</v>
      </c>
      <c r="B1779" s="1">
        <f t="shared" si="569"/>
        <v>5</v>
      </c>
      <c r="C1779" s="10">
        <v>41663</v>
      </c>
      <c r="D1779" s="3">
        <v>1790.29</v>
      </c>
      <c r="E1779" s="3">
        <v>1826.96</v>
      </c>
      <c r="F1779" s="3">
        <f t="shared" si="577"/>
        <v>1829.2220000000002</v>
      </c>
      <c r="G1779" s="3">
        <f t="shared" si="583"/>
        <v>1834.0830000000001</v>
      </c>
      <c r="H1779" s="4">
        <f t="shared" si="570"/>
        <v>-2.0875490850223725E-2</v>
      </c>
      <c r="I1779" s="4">
        <f t="shared" si="573"/>
        <v>-8.2036249083928549E-4</v>
      </c>
      <c r="J1779" s="4">
        <f t="shared" si="574"/>
        <v>-2.0055128359384441E-2</v>
      </c>
      <c r="K1779" s="4">
        <f t="shared" si="578"/>
        <v>5.7398028942388076E-3</v>
      </c>
      <c r="L1779" s="4">
        <f t="shared" si="584"/>
        <v>5.7364606766836844E-3</v>
      </c>
      <c r="M1779" s="4">
        <f t="shared" si="579"/>
        <v>-2.1283365277697426E-2</v>
      </c>
      <c r="N1779" s="4">
        <f t="shared" si="585"/>
        <v>-2.3877327252910648E-2</v>
      </c>
      <c r="O1779" s="4">
        <f t="shared" si="587"/>
        <v>-2.7152025649475092E-3</v>
      </c>
      <c r="P1779" s="4">
        <f t="shared" si="588"/>
        <v>-3.1417039970568474E-2</v>
      </c>
      <c r="T1779" s="4">
        <f t="shared" si="571"/>
        <v>-2.0875490850223725E-2</v>
      </c>
      <c r="U1779" s="4">
        <f t="shared" si="572"/>
        <v>-2.0875490850223725E-2</v>
      </c>
      <c r="V1779" s="2">
        <f t="shared" si="580"/>
        <v>9.532612143552532E-3</v>
      </c>
      <c r="W1779" s="4">
        <f t="shared" si="581"/>
        <v>-5.6271397788303893E-4</v>
      </c>
      <c r="X1779" s="4">
        <f t="shared" si="582"/>
        <v>-3.0120971455503923E-2</v>
      </c>
      <c r="Y1779" s="4">
        <f t="shared" si="575"/>
        <v>-6.8005936505771041E-3</v>
      </c>
      <c r="Z1779" s="4">
        <f t="shared" si="576"/>
        <v>-5.3822334105609417E-4</v>
      </c>
      <c r="AA1779" s="4">
        <f t="shared" si="586"/>
        <v>-5.2867297753491967E-3</v>
      </c>
    </row>
    <row r="1780" spans="1:27" x14ac:dyDescent="0.3">
      <c r="A1780" s="1">
        <f t="shared" si="568"/>
        <v>5</v>
      </c>
      <c r="B1780" s="1">
        <f t="shared" si="569"/>
        <v>1</v>
      </c>
      <c r="C1780" s="10">
        <v>41666</v>
      </c>
      <c r="D1780" s="3">
        <v>1781.56</v>
      </c>
      <c r="E1780" s="3">
        <v>1791.03</v>
      </c>
      <c r="F1780" s="3">
        <f t="shared" si="577"/>
        <v>1817.7939999999999</v>
      </c>
      <c r="G1780" s="3">
        <f t="shared" si="583"/>
        <v>1828.0020000000004</v>
      </c>
      <c r="H1780" s="4">
        <f t="shared" si="570"/>
        <v>-4.8763049561802935E-3</v>
      </c>
      <c r="I1780" s="4">
        <f t="shared" si="573"/>
        <v>4.1334085539214828E-4</v>
      </c>
      <c r="J1780" s="4">
        <f t="shared" si="574"/>
        <v>-5.289645811572442E-3</v>
      </c>
      <c r="K1780" s="4">
        <f t="shared" si="578"/>
        <v>2.0422668953074642E-2</v>
      </c>
      <c r="L1780" s="4">
        <f t="shared" si="584"/>
        <v>2.3947082440399316E-2</v>
      </c>
      <c r="M1780" s="4">
        <f t="shared" si="579"/>
        <v>-1.9932951698597271E-2</v>
      </c>
      <c r="N1780" s="4">
        <f t="shared" si="585"/>
        <v>-2.5405880299912392E-2</v>
      </c>
      <c r="O1780" s="4">
        <f t="shared" si="587"/>
        <v>-5.7298098295878548E-3</v>
      </c>
      <c r="P1780" s="4">
        <f t="shared" si="588"/>
        <v>-3.6140145859031768E-2</v>
      </c>
      <c r="T1780" s="4">
        <f t="shared" si="571"/>
        <v>-4.8763049561802935E-3</v>
      </c>
      <c r="U1780" s="4">
        <f t="shared" si="572"/>
        <v>-4.8763049561802935E-3</v>
      </c>
      <c r="V1780" s="2">
        <f t="shared" si="580"/>
        <v>2.7040311904775249E-2</v>
      </c>
      <c r="W1780" s="4">
        <f t="shared" si="581"/>
        <v>1.6769908785727528E-2</v>
      </c>
      <c r="X1780" s="4">
        <f t="shared" si="582"/>
        <v>-3.107630391037151E-2</v>
      </c>
      <c r="Y1780" s="4">
        <f t="shared" si="575"/>
        <v>7.6991942778493255E-3</v>
      </c>
      <c r="Z1780" s="4">
        <f t="shared" si="576"/>
        <v>1.4052989371594765E-2</v>
      </c>
      <c r="AA1780" s="4">
        <f t="shared" si="586"/>
        <v>-1.1106456824846123E-2</v>
      </c>
    </row>
    <row r="1781" spans="1:27" x14ac:dyDescent="0.3">
      <c r="A1781" s="1">
        <f t="shared" si="568"/>
        <v>5</v>
      </c>
      <c r="B1781" s="1">
        <f t="shared" si="569"/>
        <v>2</v>
      </c>
      <c r="C1781" s="10">
        <v>41667</v>
      </c>
      <c r="D1781" s="3">
        <v>1792.5</v>
      </c>
      <c r="E1781" s="3">
        <v>1783</v>
      </c>
      <c r="F1781" s="3">
        <f t="shared" si="577"/>
        <v>1807.5340000000001</v>
      </c>
      <c r="G1781" s="3">
        <f t="shared" si="583"/>
        <v>1825.3320000000003</v>
      </c>
      <c r="H1781" s="4">
        <f t="shared" si="570"/>
        <v>6.1406856911920202E-3</v>
      </c>
      <c r="I1781" s="4">
        <f t="shared" si="573"/>
        <v>8.0828038348416812E-4</v>
      </c>
      <c r="J1781" s="4">
        <f t="shared" si="574"/>
        <v>5.3324053077078524E-3</v>
      </c>
      <c r="K1781" s="4">
        <f t="shared" si="578"/>
        <v>1.6689025348570957E-2</v>
      </c>
      <c r="L1781" s="4">
        <f t="shared" si="584"/>
        <v>2.6617122072790437E-2</v>
      </c>
      <c r="M1781" s="4">
        <f t="shared" si="579"/>
        <v>-8.3174092437542559E-3</v>
      </c>
      <c r="N1781" s="4">
        <f t="shared" si="585"/>
        <v>-1.7986864855270346E-2</v>
      </c>
      <c r="O1781" s="4">
        <f t="shared" si="587"/>
        <v>-9.9291492329150518E-3</v>
      </c>
      <c r="P1781" s="4">
        <f t="shared" si="588"/>
        <v>-3.0221385444393897E-2</v>
      </c>
      <c r="T1781" s="4">
        <f t="shared" si="571"/>
        <v>6.1406856911920202E-3</v>
      </c>
      <c r="U1781" s="4">
        <f t="shared" si="572"/>
        <v>6.1406856911920202E-3</v>
      </c>
      <c r="V1781" s="2">
        <f t="shared" si="580"/>
        <v>3.4935674352814396E-2</v>
      </c>
      <c r="W1781" s="4">
        <f t="shared" si="581"/>
        <v>2.4586317609286191E-2</v>
      </c>
      <c r="X1781" s="4">
        <f t="shared" si="582"/>
        <v>-2.7822974292222559E-2</v>
      </c>
      <c r="Y1781" s="4">
        <f t="shared" si="575"/>
        <v>4.0121048330027448E-3</v>
      </c>
      <c r="Z1781" s="4">
        <f t="shared" si="576"/>
        <v>1.0342651906944354E-2</v>
      </c>
      <c r="AA1781" s="4">
        <f t="shared" si="586"/>
        <v>-1.9312799422721013E-2</v>
      </c>
    </row>
    <row r="1782" spans="1:27" x14ac:dyDescent="0.3">
      <c r="A1782" s="1">
        <f t="shared" si="568"/>
        <v>5</v>
      </c>
      <c r="B1782" s="1">
        <f t="shared" si="569"/>
        <v>3</v>
      </c>
      <c r="C1782" s="10">
        <v>41668</v>
      </c>
      <c r="D1782" s="3">
        <v>1774.2</v>
      </c>
      <c r="E1782" s="3">
        <v>1790.15</v>
      </c>
      <c r="F1782" s="3">
        <f t="shared" si="577"/>
        <v>1793.402</v>
      </c>
      <c r="G1782" s="3">
        <f t="shared" si="583"/>
        <v>1818.8640000000003</v>
      </c>
      <c r="H1782" s="4">
        <f t="shared" si="570"/>
        <v>-1.0209205020920476E-2</v>
      </c>
      <c r="I1782" s="4">
        <f t="shared" si="573"/>
        <v>-1.3110181311017624E-3</v>
      </c>
      <c r="J1782" s="4">
        <f t="shared" si="574"/>
        <v>-8.8981868898187141E-3</v>
      </c>
      <c r="K1782" s="4">
        <f t="shared" si="578"/>
        <v>3.1813110181310306E-3</v>
      </c>
      <c r="L1782" s="4">
        <f t="shared" si="584"/>
        <v>1.7476522547652341E-2</v>
      </c>
      <c r="M1782" s="4">
        <f t="shared" si="579"/>
        <v>-1.0707024972649744E-2</v>
      </c>
      <c r="N1782" s="4">
        <f t="shared" si="585"/>
        <v>-2.4555986593830108E-2</v>
      </c>
      <c r="O1782" s="4">
        <f t="shared" si="587"/>
        <v>-1.4351256904520469E-2</v>
      </c>
      <c r="P1782" s="4">
        <f t="shared" si="588"/>
        <v>-4.0122054145296293E-2</v>
      </c>
      <c r="T1782" s="4">
        <f t="shared" si="571"/>
        <v>-1.0209205020920476E-2</v>
      </c>
      <c r="U1782" s="4">
        <f t="shared" si="572"/>
        <v>-1.0209205020920476E-2</v>
      </c>
      <c r="V1782" s="2">
        <f t="shared" si="580"/>
        <v>2.9210599721059917E-2</v>
      </c>
      <c r="W1782" s="4">
        <f t="shared" si="581"/>
        <v>1.891849372384935E-2</v>
      </c>
      <c r="X1782" s="4">
        <f t="shared" si="582"/>
        <v>-3.8301009290677805E-2</v>
      </c>
      <c r="Y1782" s="4">
        <f t="shared" si="575"/>
        <v>-9.3271841317209749E-3</v>
      </c>
      <c r="Z1782" s="4">
        <f t="shared" si="576"/>
        <v>-3.0807446062019123E-3</v>
      </c>
      <c r="AA1782" s="4">
        <f t="shared" si="586"/>
        <v>-2.7611170693250649E-2</v>
      </c>
    </row>
    <row r="1783" spans="1:27" x14ac:dyDescent="0.3">
      <c r="A1783" s="1">
        <f t="shared" si="568"/>
        <v>5</v>
      </c>
      <c r="B1783" s="1">
        <f t="shared" si="569"/>
        <v>4</v>
      </c>
      <c r="C1783" s="10">
        <v>41669</v>
      </c>
      <c r="D1783" s="3">
        <v>1794.19</v>
      </c>
      <c r="E1783" s="3">
        <v>1777.17</v>
      </c>
      <c r="F1783" s="3">
        <f t="shared" si="577"/>
        <v>1786.548</v>
      </c>
      <c r="G1783" s="3">
        <f t="shared" si="583"/>
        <v>1813.4450000000002</v>
      </c>
      <c r="H1783" s="4">
        <f t="shared" si="570"/>
        <v>1.1267049938000231E-2</v>
      </c>
      <c r="I1783" s="4">
        <f t="shared" si="573"/>
        <v>1.6739939127494235E-3</v>
      </c>
      <c r="J1783" s="4">
        <f t="shared" si="574"/>
        <v>9.5930560252508075E-3</v>
      </c>
      <c r="K1783" s="4">
        <f t="shared" si="578"/>
        <v>5.8829331529703524E-3</v>
      </c>
      <c r="L1783" s="4">
        <f t="shared" si="584"/>
        <v>2.3325692957076091E-2</v>
      </c>
      <c r="M1783" s="4">
        <f t="shared" si="579"/>
        <v>4.2775229101037603E-3</v>
      </c>
      <c r="N1783" s="4">
        <f t="shared" si="585"/>
        <v>-1.0617912316061478E-2</v>
      </c>
      <c r="O1783" s="4">
        <f t="shared" si="587"/>
        <v>-1.4991165930029797E-2</v>
      </c>
      <c r="P1783" s="4">
        <f t="shared" si="588"/>
        <v>-2.9307061394966267E-2</v>
      </c>
      <c r="T1783" s="4">
        <f t="shared" si="571"/>
        <v>1.1267049938000231E-2</v>
      </c>
      <c r="U1783" s="4">
        <f t="shared" si="572"/>
        <v>1.1267049938000231E-2</v>
      </c>
      <c r="V1783" s="2">
        <f t="shared" si="580"/>
        <v>3.0582797880734973E-2</v>
      </c>
      <c r="W1783" s="4">
        <f t="shared" si="581"/>
        <v>2.0276969901927649E-2</v>
      </c>
      <c r="X1783" s="4">
        <f t="shared" si="582"/>
        <v>-1.8742548374041532E-2</v>
      </c>
      <c r="Y1783" s="4">
        <f t="shared" si="575"/>
        <v>-6.6592480584132564E-3</v>
      </c>
      <c r="Z1783" s="4">
        <f t="shared" si="576"/>
        <v>-3.9598652963243852E-4</v>
      </c>
      <c r="AA1783" s="4">
        <f t="shared" si="586"/>
        <v>-2.9230436516690852E-2</v>
      </c>
    </row>
    <row r="1784" spans="1:27" x14ac:dyDescent="0.3">
      <c r="A1784" s="1">
        <f t="shared" si="568"/>
        <v>5</v>
      </c>
      <c r="B1784" s="1">
        <f t="shared" si="569"/>
        <v>5</v>
      </c>
      <c r="C1784" s="10">
        <v>41670</v>
      </c>
      <c r="D1784" s="3">
        <v>1782.59</v>
      </c>
      <c r="E1784" s="3">
        <v>1790.88</v>
      </c>
      <c r="F1784" s="3">
        <f t="shared" si="577"/>
        <v>1785.0080000000003</v>
      </c>
      <c r="G1784" s="3">
        <f t="shared" si="583"/>
        <v>1807.1150000000002</v>
      </c>
      <c r="H1784" s="4">
        <f t="shared" si="570"/>
        <v>-6.465313038195585E-3</v>
      </c>
      <c r="I1784" s="4">
        <f t="shared" si="573"/>
        <v>-1.8448436341747224E-3</v>
      </c>
      <c r="J1784" s="4">
        <f t="shared" si="574"/>
        <v>-4.6204694040208622E-3</v>
      </c>
      <c r="K1784" s="4">
        <f t="shared" si="578"/>
        <v>-4.7807088435449273E-3</v>
      </c>
      <c r="L1784" s="4">
        <f t="shared" si="584"/>
        <v>8.7225990558414054E-3</v>
      </c>
      <c r="M1784" s="4">
        <f t="shared" si="579"/>
        <v>-1.3546157776325636E-3</v>
      </c>
      <c r="N1784" s="4">
        <f t="shared" si="585"/>
        <v>-1.35713554477719E-2</v>
      </c>
      <c r="O1784" s="4">
        <f t="shared" si="587"/>
        <v>-1.2401617870626432E-2</v>
      </c>
      <c r="P1784" s="4">
        <f t="shared" si="588"/>
        <v>-3.5582895107013776E-2</v>
      </c>
      <c r="T1784" s="4">
        <f t="shared" si="571"/>
        <v>-6.465313038195585E-3</v>
      </c>
      <c r="U1784" s="4">
        <f t="shared" si="572"/>
        <v>-6.465313038195585E-3</v>
      </c>
      <c r="V1784" s="2">
        <f t="shared" si="580"/>
        <v>-2.1736828318071615E-3</v>
      </c>
      <c r="W1784" s="4">
        <f t="shared" si="581"/>
        <v>-1.2151946003489116E-2</v>
      </c>
      <c r="X1784" s="4">
        <f t="shared" si="582"/>
        <v>-4.3009791709723265E-3</v>
      </c>
      <c r="Y1784" s="4">
        <f t="shared" si="575"/>
        <v>-1.7189926937765072E-2</v>
      </c>
      <c r="Z1784" s="4">
        <f t="shared" si="576"/>
        <v>-1.0993063969365502E-2</v>
      </c>
      <c r="AA1784" s="4">
        <f t="shared" si="586"/>
        <v>-2.4170931685711158E-2</v>
      </c>
    </row>
    <row r="1785" spans="1:27" x14ac:dyDescent="0.3">
      <c r="A1785" s="1">
        <f t="shared" si="568"/>
        <v>6</v>
      </c>
      <c r="B1785" s="1">
        <f t="shared" si="569"/>
        <v>1</v>
      </c>
      <c r="C1785" s="10">
        <v>41673</v>
      </c>
      <c r="D1785" s="3">
        <v>1741.89</v>
      </c>
      <c r="E1785" s="3">
        <v>1782.68</v>
      </c>
      <c r="F1785" s="3">
        <f t="shared" si="577"/>
        <v>1777.0739999999998</v>
      </c>
      <c r="G1785" s="3">
        <f t="shared" si="583"/>
        <v>1797.434</v>
      </c>
      <c r="H1785" s="4">
        <f t="shared" si="570"/>
        <v>-2.2831946774075823E-2</v>
      </c>
      <c r="I1785" s="4">
        <f t="shared" si="573"/>
        <v>5.0488334389930115E-5</v>
      </c>
      <c r="J1785" s="4">
        <f t="shared" si="574"/>
        <v>-2.2882435108465753E-2</v>
      </c>
      <c r="K1785" s="4">
        <f t="shared" si="578"/>
        <v>1.8400192977633515E-3</v>
      </c>
      <c r="L1785" s="4">
        <f t="shared" si="584"/>
        <v>1.178933773641482E-2</v>
      </c>
      <c r="M1785" s="4">
        <f t="shared" si="579"/>
        <v>-1.979883786493964E-2</v>
      </c>
      <c r="N1785" s="4">
        <f t="shared" si="585"/>
        <v>-3.0901830053287001E-2</v>
      </c>
      <c r="O1785" s="4">
        <f t="shared" si="587"/>
        <v>-1.1688453346652273E-2</v>
      </c>
      <c r="P1785" s="4">
        <f t="shared" si="588"/>
        <v>-5.7602415113938737E-2</v>
      </c>
      <c r="T1785" s="4">
        <f t="shared" si="571"/>
        <v>-2.2831946774075823E-2</v>
      </c>
      <c r="U1785" s="4">
        <f t="shared" si="572"/>
        <v>-2.2831946774075823E-2</v>
      </c>
      <c r="V1785" s="2">
        <f t="shared" si="580"/>
        <v>-5.7781093801713955E-4</v>
      </c>
      <c r="W1785" s="4">
        <f t="shared" si="581"/>
        <v>-1.0572032828636915E-2</v>
      </c>
      <c r="X1785" s="4">
        <f t="shared" si="582"/>
        <v>-2.2267001953344173E-2</v>
      </c>
      <c r="Y1785" s="4">
        <f t="shared" si="575"/>
        <v>-1.0651751516423259E-2</v>
      </c>
      <c r="Z1785" s="4">
        <f t="shared" si="576"/>
        <v>-4.4136637190766393E-3</v>
      </c>
      <c r="AA1785" s="4">
        <f t="shared" si="586"/>
        <v>-2.2400778085965752E-2</v>
      </c>
    </row>
    <row r="1786" spans="1:27" x14ac:dyDescent="0.3">
      <c r="A1786" s="1">
        <f t="shared" si="568"/>
        <v>6</v>
      </c>
      <c r="B1786" s="1">
        <f t="shared" si="569"/>
        <v>2</v>
      </c>
      <c r="C1786" s="10">
        <v>41674</v>
      </c>
      <c r="D1786" s="3">
        <v>1755.2</v>
      </c>
      <c r="E1786" s="3">
        <v>1743.82</v>
      </c>
      <c r="F1786" s="3">
        <f t="shared" si="577"/>
        <v>1769.6140000000003</v>
      </c>
      <c r="G1786" s="3">
        <f t="shared" si="583"/>
        <v>1788.5740000000001</v>
      </c>
      <c r="H1786" s="4">
        <f t="shared" si="570"/>
        <v>7.6411254442013818E-3</v>
      </c>
      <c r="I1786" s="4">
        <f t="shared" si="573"/>
        <v>1.1079918938623197E-3</v>
      </c>
      <c r="J1786" s="4">
        <f t="shared" si="574"/>
        <v>6.5331335503390625E-3</v>
      </c>
      <c r="K1786" s="4">
        <f t="shared" si="578"/>
        <v>1.7984775158018072E-2</v>
      </c>
      <c r="L1786" s="4">
        <f t="shared" si="584"/>
        <v>2.8929623697375978E-2</v>
      </c>
      <c r="M1786" s="4">
        <f t="shared" si="579"/>
        <v>-8.1452791399707573E-3</v>
      </c>
      <c r="N1786" s="4">
        <f t="shared" si="585"/>
        <v>-1.8659557837696412E-2</v>
      </c>
      <c r="O1786" s="4">
        <f t="shared" si="587"/>
        <v>-1.0802187784867712E-2</v>
      </c>
      <c r="P1786" s="4">
        <f t="shared" si="588"/>
        <v>-5.0401436949511921E-2</v>
      </c>
      <c r="T1786" s="4">
        <f t="shared" si="571"/>
        <v>7.6411254442013818E-3</v>
      </c>
      <c r="U1786" s="4">
        <f t="shared" si="572"/>
        <v>7.6411254442013818E-3</v>
      </c>
      <c r="V1786" s="2">
        <f t="shared" si="580"/>
        <v>2.905464753801899E-2</v>
      </c>
      <c r="W1786" s="4">
        <f t="shared" si="581"/>
        <v>1.8764101062638826E-2</v>
      </c>
      <c r="X1786" s="4">
        <f t="shared" si="582"/>
        <v>-2.0808926080892583E-2</v>
      </c>
      <c r="Y1786" s="4">
        <f t="shared" si="575"/>
        <v>5.2916981610353232E-3</v>
      </c>
      <c r="Z1786" s="4">
        <f t="shared" si="576"/>
        <v>1.1630313390489914E-2</v>
      </c>
      <c r="AA1786" s="4">
        <f t="shared" si="586"/>
        <v>-2.0978858488968861E-2</v>
      </c>
    </row>
    <row r="1787" spans="1:27" x14ac:dyDescent="0.3">
      <c r="A1787" s="1">
        <f t="shared" si="568"/>
        <v>6</v>
      </c>
      <c r="B1787" s="1">
        <f t="shared" si="569"/>
        <v>3</v>
      </c>
      <c r="C1787" s="10">
        <v>41675</v>
      </c>
      <c r="D1787" s="3">
        <v>1751.64</v>
      </c>
      <c r="E1787" s="3">
        <v>1753.38</v>
      </c>
      <c r="F1787" s="3">
        <f t="shared" si="577"/>
        <v>1765.1020000000001</v>
      </c>
      <c r="G1787" s="3">
        <f t="shared" si="583"/>
        <v>1779.252</v>
      </c>
      <c r="H1787" s="4">
        <f t="shared" si="570"/>
        <v>-2.0282588878759943E-3</v>
      </c>
      <c r="I1787" s="4">
        <f t="shared" si="573"/>
        <v>-1.0369188696444486E-3</v>
      </c>
      <c r="J1787" s="4">
        <f t="shared" si="574"/>
        <v>-9.9134001823154567E-4</v>
      </c>
      <c r="K1787" s="4">
        <f t="shared" si="578"/>
        <v>7.5589676390154549E-3</v>
      </c>
      <c r="L1787" s="4">
        <f t="shared" si="584"/>
        <v>1.5451230628988217E-2</v>
      </c>
      <c r="M1787" s="4">
        <f t="shared" si="579"/>
        <v>-7.6267547144584216E-3</v>
      </c>
      <c r="N1787" s="4">
        <f t="shared" si="585"/>
        <v>-1.5518880967957239E-2</v>
      </c>
      <c r="O1787" s="4">
        <f t="shared" si="587"/>
        <v>-8.0781439108491837E-3</v>
      </c>
      <c r="P1787" s="4">
        <f t="shared" si="588"/>
        <v>-5.2327468674933347E-2</v>
      </c>
      <c r="T1787" s="4">
        <f t="shared" si="571"/>
        <v>-2.0282588878759943E-3</v>
      </c>
      <c r="U1787" s="4">
        <f t="shared" si="572"/>
        <v>-2.0282588878759943E-3</v>
      </c>
      <c r="V1787" s="2">
        <f t="shared" si="580"/>
        <v>1.0824977210574294E-2</v>
      </c>
      <c r="W1787" s="4">
        <f t="shared" si="581"/>
        <v>7.1672743846857233E-4</v>
      </c>
      <c r="X1787" s="4">
        <f t="shared" si="582"/>
        <v>-1.2715590125126786E-2</v>
      </c>
      <c r="Y1787" s="4">
        <f t="shared" si="575"/>
        <v>-5.0041117579797748E-3</v>
      </c>
      <c r="Z1787" s="4">
        <f t="shared" si="576"/>
        <v>1.2695858185471864E-3</v>
      </c>
      <c r="AA1787" s="4">
        <f t="shared" si="586"/>
        <v>-1.5780064926881956E-2</v>
      </c>
    </row>
    <row r="1788" spans="1:27" x14ac:dyDescent="0.3">
      <c r="A1788" s="1">
        <f t="shared" si="568"/>
        <v>6</v>
      </c>
      <c r="B1788" s="1">
        <f t="shared" si="569"/>
        <v>4</v>
      </c>
      <c r="C1788" s="10">
        <v>41676</v>
      </c>
      <c r="D1788" s="3">
        <v>1773.43</v>
      </c>
      <c r="E1788" s="3">
        <v>1752.99</v>
      </c>
      <c r="F1788" s="3">
        <f t="shared" si="577"/>
        <v>1760.95</v>
      </c>
      <c r="G1788" s="3">
        <f t="shared" si="583"/>
        <v>1773.7489999999998</v>
      </c>
      <c r="H1788" s="4">
        <f t="shared" si="570"/>
        <v>1.2439770729145237E-2</v>
      </c>
      <c r="I1788" s="4">
        <f t="shared" si="573"/>
        <v>7.7070630951560197E-4</v>
      </c>
      <c r="J1788" s="4">
        <f t="shared" si="574"/>
        <v>1.1669064419629635E-2</v>
      </c>
      <c r="K1788" s="4">
        <f t="shared" si="578"/>
        <v>3.5338311525199553E-3</v>
      </c>
      <c r="L1788" s="4">
        <f t="shared" si="584"/>
        <v>1.2642120780779377E-2</v>
      </c>
      <c r="M1788" s="4">
        <f t="shared" si="579"/>
        <v>7.0870836764246672E-3</v>
      </c>
      <c r="N1788" s="4">
        <f t="shared" si="585"/>
        <v>-1.7984506263272462E-4</v>
      </c>
      <c r="O1788" s="4">
        <f t="shared" si="587"/>
        <v>-7.2170877903270786E-3</v>
      </c>
      <c r="P1788" s="4">
        <f t="shared" si="588"/>
        <v>-4.0538639658940813E-2</v>
      </c>
      <c r="T1788" s="4">
        <f t="shared" si="571"/>
        <v>1.2439770729145237E-2</v>
      </c>
      <c r="U1788" s="4">
        <f t="shared" si="572"/>
        <v>1.2439770729145237E-2</v>
      </c>
      <c r="V1788" s="2">
        <f t="shared" si="580"/>
        <v>2.4291521088808176E-2</v>
      </c>
      <c r="W1788" s="4">
        <f t="shared" si="581"/>
        <v>1.4048605877920076E-2</v>
      </c>
      <c r="X1788" s="4">
        <f t="shared" si="582"/>
        <v>-1.1570680920080923E-2</v>
      </c>
      <c r="Y1788" s="4">
        <f t="shared" si="575"/>
        <v>-8.9790595102297206E-3</v>
      </c>
      <c r="Z1788" s="4">
        <f t="shared" si="576"/>
        <v>-2.7304249720276888E-3</v>
      </c>
      <c r="AA1788" s="4">
        <f t="shared" si="586"/>
        <v>-1.4328190454440606E-2</v>
      </c>
    </row>
    <row r="1789" spans="1:27" x14ac:dyDescent="0.3">
      <c r="A1789" s="1">
        <f t="shared" si="568"/>
        <v>6</v>
      </c>
      <c r="B1789" s="1">
        <f t="shared" si="569"/>
        <v>5</v>
      </c>
      <c r="C1789" s="10">
        <v>41677</v>
      </c>
      <c r="D1789" s="3">
        <v>1797.02</v>
      </c>
      <c r="E1789" s="3">
        <v>1776.01</v>
      </c>
      <c r="F1789" s="3">
        <f t="shared" si="577"/>
        <v>1763.836</v>
      </c>
      <c r="G1789" s="3">
        <f t="shared" si="583"/>
        <v>1774.422</v>
      </c>
      <c r="H1789" s="4">
        <f t="shared" si="570"/>
        <v>1.3301906475022931E-2</v>
      </c>
      <c r="I1789" s="4">
        <f t="shared" si="573"/>
        <v>1.4548079146061176E-3</v>
      </c>
      <c r="J1789" s="4">
        <f t="shared" si="574"/>
        <v>1.1847098560416814E-2</v>
      </c>
      <c r="K1789" s="4">
        <f t="shared" si="578"/>
        <v>-1.0087795966009299E-2</v>
      </c>
      <c r="L1789" s="4">
        <f t="shared" si="584"/>
        <v>-8.5646960347394367E-4</v>
      </c>
      <c r="M1789" s="4">
        <f t="shared" si="579"/>
        <v>1.8813540487891148E-2</v>
      </c>
      <c r="N1789" s="4">
        <f t="shared" si="585"/>
        <v>1.2735414687148805E-2</v>
      </c>
      <c r="O1789" s="4">
        <f t="shared" si="587"/>
        <v>-5.8908637633415389E-3</v>
      </c>
      <c r="P1789" s="4">
        <f t="shared" si="588"/>
        <v>-2.7775974377285767E-2</v>
      </c>
      <c r="T1789" s="4">
        <f t="shared" si="571"/>
        <v>1.3301906475022931E-2</v>
      </c>
      <c r="U1789" s="4">
        <f t="shared" si="572"/>
        <v>1.3301906475022931E-2</v>
      </c>
      <c r="V1789" s="2">
        <f t="shared" si="580"/>
        <v>5.1651319758884498E-3</v>
      </c>
      <c r="W1789" s="4">
        <f t="shared" si="581"/>
        <v>-4.8865193438704614E-3</v>
      </c>
      <c r="X1789" s="4">
        <f t="shared" si="582"/>
        <v>8.0949629471724089E-3</v>
      </c>
      <c r="Y1789" s="4">
        <f t="shared" si="575"/>
        <v>-2.2430840904088999E-2</v>
      </c>
      <c r="Z1789" s="4">
        <f t="shared" si="576"/>
        <v>-1.6267023207170276E-2</v>
      </c>
      <c r="AA1789" s="4">
        <f t="shared" si="586"/>
        <v>-1.1861011267176534E-2</v>
      </c>
    </row>
    <row r="1790" spans="1:27" x14ac:dyDescent="0.3">
      <c r="A1790" s="1">
        <f t="shared" si="568"/>
        <v>7</v>
      </c>
      <c r="B1790" s="1">
        <f t="shared" si="569"/>
        <v>1</v>
      </c>
      <c r="C1790" s="10">
        <v>41680</v>
      </c>
      <c r="D1790" s="3">
        <v>1799.84</v>
      </c>
      <c r="E1790" s="3">
        <v>1796.2</v>
      </c>
      <c r="F1790" s="3">
        <f t="shared" si="577"/>
        <v>1775.4260000000002</v>
      </c>
      <c r="G1790" s="3">
        <f t="shared" si="583"/>
        <v>1776.25</v>
      </c>
      <c r="H1790" s="4">
        <f t="shared" si="570"/>
        <v>1.5692646715116895E-3</v>
      </c>
      <c r="I1790" s="4">
        <f t="shared" si="573"/>
        <v>-4.5631100377287751E-4</v>
      </c>
      <c r="J1790" s="4">
        <f t="shared" si="574"/>
        <v>2.0255756752845669E-3</v>
      </c>
      <c r="K1790" s="4">
        <f t="shared" si="578"/>
        <v>-1.5413017106097741E-2</v>
      </c>
      <c r="L1790" s="4">
        <f t="shared" si="584"/>
        <v>-1.3016611451798566E-2</v>
      </c>
      <c r="M1790" s="4">
        <f t="shared" si="579"/>
        <v>1.3751065941357036E-2</v>
      </c>
      <c r="N1790" s="4">
        <f t="shared" si="585"/>
        <v>1.3280788177339855E-2</v>
      </c>
      <c r="O1790" s="4">
        <f t="shared" si="587"/>
        <v>-4.5781847275304572E-4</v>
      </c>
      <c r="P1790" s="4">
        <f t="shared" si="588"/>
        <v>-2.6250297561081166E-2</v>
      </c>
      <c r="T1790" s="4">
        <f t="shared" si="571"/>
        <v>1.5692646715116895E-3</v>
      </c>
      <c r="U1790" s="4">
        <f t="shared" si="572"/>
        <v>1.5692646715116895E-3</v>
      </c>
      <c r="V1790" s="2">
        <f t="shared" si="580"/>
        <v>-3.0678567851220289E-2</v>
      </c>
      <c r="W1790" s="4">
        <f t="shared" si="581"/>
        <v>-4.0371782172708155E-2</v>
      </c>
      <c r="X1790" s="4">
        <f t="shared" si="582"/>
        <v>3.326846126908118E-2</v>
      </c>
      <c r="Y1790" s="4">
        <f t="shared" si="575"/>
        <v>-2.7689662778091512E-2</v>
      </c>
      <c r="Z1790" s="4">
        <f t="shared" si="576"/>
        <v>-2.1559003266484213E-2</v>
      </c>
      <c r="AA1790" s="4">
        <f t="shared" si="586"/>
        <v>-9.273671214590297E-4</v>
      </c>
    </row>
    <row r="1791" spans="1:27" x14ac:dyDescent="0.3">
      <c r="A1791" s="1">
        <f t="shared" si="568"/>
        <v>7</v>
      </c>
      <c r="B1791" s="1">
        <f t="shared" si="569"/>
        <v>2</v>
      </c>
      <c r="C1791" s="10">
        <v>41681</v>
      </c>
      <c r="D1791" s="3">
        <v>1819.75</v>
      </c>
      <c r="E1791" s="3">
        <v>1800.45</v>
      </c>
      <c r="F1791" s="3">
        <f t="shared" si="577"/>
        <v>1788.336</v>
      </c>
      <c r="G1791" s="3">
        <f t="shared" si="583"/>
        <v>1778.9749999999999</v>
      </c>
      <c r="H1791" s="4">
        <f t="shared" si="570"/>
        <v>1.1062094408391903E-2</v>
      </c>
      <c r="I1791" s="4">
        <f t="shared" si="573"/>
        <v>3.3891901502362842E-4</v>
      </c>
      <c r="J1791" s="4">
        <f t="shared" si="574"/>
        <v>1.0723175393368275E-2</v>
      </c>
      <c r="K1791" s="4">
        <f t="shared" si="578"/>
        <v>-1.0755122677571255E-2</v>
      </c>
      <c r="L1791" s="4">
        <f t="shared" si="584"/>
        <v>-1.4109896188303044E-2</v>
      </c>
      <c r="M1791" s="4">
        <f t="shared" si="579"/>
        <v>1.7566050227697697E-2</v>
      </c>
      <c r="N1791" s="4">
        <f t="shared" si="585"/>
        <v>2.2920501974451633E-2</v>
      </c>
      <c r="O1791" s="4">
        <f t="shared" si="587"/>
        <v>5.1441132023630192E-3</v>
      </c>
      <c r="P1791" s="4">
        <f t="shared" si="588"/>
        <v>-1.5478586422558322E-2</v>
      </c>
      <c r="T1791" s="4">
        <f t="shared" si="571"/>
        <v>1.1062094408391903E-2</v>
      </c>
      <c r="U1791" s="4">
        <f t="shared" si="572"/>
        <v>1.1062094408391903E-2</v>
      </c>
      <c r="V1791" s="2">
        <f t="shared" si="580"/>
        <v>-2.4802204640412412E-2</v>
      </c>
      <c r="W1791" s="4">
        <f t="shared" si="581"/>
        <v>-3.4554182594008234E-2</v>
      </c>
      <c r="X1791" s="4">
        <f t="shared" si="582"/>
        <v>3.6776435733819481E-2</v>
      </c>
      <c r="Y1791" s="4">
        <f t="shared" si="575"/>
        <v>-2.3089846833711292E-2</v>
      </c>
      <c r="Z1791" s="4">
        <f t="shared" si="576"/>
        <v>-1.6930184333766224E-2</v>
      </c>
      <c r="AA1791" s="4">
        <f t="shared" si="586"/>
        <v>1.0579708343175263E-2</v>
      </c>
    </row>
    <row r="1792" spans="1:27" x14ac:dyDescent="0.3">
      <c r="A1792" s="1">
        <f t="shared" si="568"/>
        <v>7</v>
      </c>
      <c r="B1792" s="1">
        <f t="shared" si="569"/>
        <v>3</v>
      </c>
      <c r="C1792" s="10">
        <v>41682</v>
      </c>
      <c r="D1792" s="3">
        <v>1819.26</v>
      </c>
      <c r="E1792" s="3">
        <v>1820.12</v>
      </c>
      <c r="F1792" s="3">
        <f t="shared" si="577"/>
        <v>1801.86</v>
      </c>
      <c r="G1792" s="3">
        <f t="shared" si="583"/>
        <v>1783.4810000000002</v>
      </c>
      <c r="H1792" s="4">
        <f t="shared" si="570"/>
        <v>-2.6926775655997201E-4</v>
      </c>
      <c r="I1792" s="4">
        <f t="shared" si="573"/>
        <v>2.0332463250440492E-4</v>
      </c>
      <c r="J1792" s="4">
        <f t="shared" si="574"/>
        <v>-4.7259238906437694E-4</v>
      </c>
      <c r="K1792" s="4">
        <f t="shared" si="578"/>
        <v>-1.2221458991619734E-2</v>
      </c>
      <c r="L1792" s="4">
        <f t="shared" si="584"/>
        <v>-2.2115369937872949E-2</v>
      </c>
      <c r="M1792" s="4">
        <f t="shared" si="579"/>
        <v>9.6566880889747773E-3</v>
      </c>
      <c r="N1792" s="4">
        <f t="shared" si="585"/>
        <v>2.0061329501127156E-2</v>
      </c>
      <c r="O1792" s="4">
        <f t="shared" si="587"/>
        <v>1.0102459241669514E-2</v>
      </c>
      <c r="P1792" s="4">
        <f t="shared" si="588"/>
        <v>-1.5743686294877574E-2</v>
      </c>
      <c r="T1792" s="4">
        <f t="shared" si="571"/>
        <v>-2.6926775655997201E-4</v>
      </c>
      <c r="U1792" s="4">
        <f t="shared" si="572"/>
        <v>-2.6926775655997201E-4</v>
      </c>
      <c r="V1792" s="2">
        <f t="shared" si="580"/>
        <v>-3.7428218161835364E-2</v>
      </c>
      <c r="W1792" s="4">
        <f t="shared" si="581"/>
        <v>-4.7053935980216996E-2</v>
      </c>
      <c r="X1792" s="4">
        <f t="shared" si="582"/>
        <v>3.8603822703295133E-2</v>
      </c>
      <c r="Y1792" s="4">
        <f t="shared" si="575"/>
        <v>-2.4537899652572137E-2</v>
      </c>
      <c r="Z1792" s="4">
        <f t="shared" si="576"/>
        <v>-1.8387367487302492E-2</v>
      </c>
      <c r="AA1792" s="4">
        <f t="shared" si="586"/>
        <v>2.0824858846684106E-2</v>
      </c>
    </row>
    <row r="1793" spans="1:27" x14ac:dyDescent="0.3">
      <c r="A1793" s="1">
        <f t="shared" si="568"/>
        <v>7</v>
      </c>
      <c r="B1793" s="1">
        <f t="shared" si="569"/>
        <v>4</v>
      </c>
      <c r="C1793" s="10">
        <v>41683</v>
      </c>
      <c r="D1793" s="3">
        <v>1829.83</v>
      </c>
      <c r="E1793" s="3">
        <v>1814.82</v>
      </c>
      <c r="F1793" s="3">
        <f t="shared" si="577"/>
        <v>1813.14</v>
      </c>
      <c r="G1793" s="3">
        <f t="shared" si="583"/>
        <v>1787.0450000000001</v>
      </c>
      <c r="H1793" s="4">
        <f t="shared" si="570"/>
        <v>5.8100546375998681E-3</v>
      </c>
      <c r="I1793" s="4">
        <f t="shared" si="573"/>
        <v>-2.4405527522179649E-3</v>
      </c>
      <c r="J1793" s="4">
        <f t="shared" si="574"/>
        <v>8.2506073898178326E-3</v>
      </c>
      <c r="K1793" s="4">
        <f t="shared" si="578"/>
        <v>-5.657520090586292E-3</v>
      </c>
      <c r="L1793" s="4">
        <f t="shared" si="584"/>
        <v>-2.0320838631580337E-2</v>
      </c>
      <c r="M1793" s="4">
        <f t="shared" si="579"/>
        <v>9.2050255358107069E-3</v>
      </c>
      <c r="N1793" s="4">
        <f t="shared" si="585"/>
        <v>2.3941758601490087E-2</v>
      </c>
      <c r="O1793" s="4">
        <f t="shared" si="587"/>
        <v>1.4260887623440445E-2</v>
      </c>
      <c r="P1793" s="4">
        <f t="shared" si="588"/>
        <v>-1.0025103334848176E-2</v>
      </c>
      <c r="T1793" s="4">
        <f t="shared" si="571"/>
        <v>5.8100546375998681E-3</v>
      </c>
      <c r="U1793" s="4">
        <f t="shared" si="572"/>
        <v>5.8100546375998681E-3</v>
      </c>
      <c r="V1793" s="2">
        <f t="shared" si="580"/>
        <v>-2.5191561404087338E-2</v>
      </c>
      <c r="W1793" s="4">
        <f t="shared" si="581"/>
        <v>-3.4939645790046506E-2</v>
      </c>
      <c r="X1793" s="4">
        <f t="shared" si="582"/>
        <v>3.1802777668134552E-2</v>
      </c>
      <c r="Y1793" s="4">
        <f t="shared" si="575"/>
        <v>-1.8055805376239811E-2</v>
      </c>
      <c r="Z1793" s="4">
        <f t="shared" si="576"/>
        <v>-1.1864401987648878E-2</v>
      </c>
      <c r="AA1793" s="4">
        <f t="shared" si="586"/>
        <v>2.963741162440731E-2</v>
      </c>
    </row>
    <row r="1794" spans="1:27" x14ac:dyDescent="0.3">
      <c r="A1794" s="1">
        <f t="shared" si="568"/>
        <v>7</v>
      </c>
      <c r="B1794" s="1">
        <f t="shared" si="569"/>
        <v>5</v>
      </c>
      <c r="C1794" s="10">
        <v>41684</v>
      </c>
      <c r="D1794" s="3">
        <v>1838.63</v>
      </c>
      <c r="E1794" s="3">
        <v>1828.46</v>
      </c>
      <c r="F1794" s="3">
        <f t="shared" si="577"/>
        <v>1821.4620000000002</v>
      </c>
      <c r="G1794" s="3">
        <f t="shared" si="583"/>
        <v>1792.6490000000001</v>
      </c>
      <c r="H1794" s="4">
        <f t="shared" si="570"/>
        <v>4.8091899247472069E-3</v>
      </c>
      <c r="I1794" s="4">
        <f t="shared" si="573"/>
        <v>-7.4870343146625148E-4</v>
      </c>
      <c r="J1794" s="4">
        <f t="shared" si="574"/>
        <v>5.5578933562134584E-3</v>
      </c>
      <c r="K1794" s="4">
        <f t="shared" si="578"/>
        <v>-6.9186755053747368E-3</v>
      </c>
      <c r="L1794" s="4">
        <f t="shared" si="584"/>
        <v>-2.3111436581540343E-2</v>
      </c>
      <c r="M1794" s="4">
        <f t="shared" si="579"/>
        <v>9.4253956437191054E-3</v>
      </c>
      <c r="N1794" s="4">
        <f t="shared" si="585"/>
        <v>2.5649750732017251E-2</v>
      </c>
      <c r="O1794" s="4">
        <f t="shared" si="587"/>
        <v>1.5670907142818349E-2</v>
      </c>
      <c r="P1794" s="4">
        <f t="shared" si="588"/>
        <v>-5.2641260360534702E-3</v>
      </c>
      <c r="T1794" s="4">
        <f t="shared" si="571"/>
        <v>4.8091899247472069E-3</v>
      </c>
      <c r="U1794" s="4">
        <f t="shared" si="572"/>
        <v>4.8091899247472069E-3</v>
      </c>
      <c r="V1794" s="2">
        <f t="shared" si="580"/>
        <v>-1.7930627435335494E-2</v>
      </c>
      <c r="W1794" s="4">
        <f t="shared" si="581"/>
        <v>-2.7751321160982126E-2</v>
      </c>
      <c r="X1794" s="4">
        <f t="shared" si="582"/>
        <v>2.3155001057306057E-2</v>
      </c>
      <c r="Y1794" s="4">
        <f t="shared" si="575"/>
        <v>-1.9301235661168051E-2</v>
      </c>
      <c r="Z1794" s="4">
        <f t="shared" si="576"/>
        <v>-1.3117685021570886E-2</v>
      </c>
      <c r="AA1794" s="4">
        <f t="shared" si="586"/>
        <v>3.2670837878351615E-2</v>
      </c>
    </row>
    <row r="1795" spans="1:27" x14ac:dyDescent="0.3">
      <c r="A1795" s="1">
        <f t="shared" ref="A1795:A1858" si="589">WEEKNUM(C1795,2)</f>
        <v>8</v>
      </c>
      <c r="B1795" s="1">
        <f t="shared" ref="B1795:B1858" si="590">WEEKDAY(C1795,2)</f>
        <v>2</v>
      </c>
      <c r="C1795" s="10">
        <v>41688</v>
      </c>
      <c r="D1795" s="3">
        <v>1840.76</v>
      </c>
      <c r="E1795" s="3">
        <v>1839.03</v>
      </c>
      <c r="F1795" s="3">
        <f t="shared" si="577"/>
        <v>1829.646</v>
      </c>
      <c r="G1795" s="3">
        <f t="shared" si="583"/>
        <v>1802.5360000000001</v>
      </c>
      <c r="H1795" s="4">
        <f t="shared" ref="H1795:H1858" si="591">(D1795-D1794)/D1794</f>
        <v>1.1584712530524801E-3</v>
      </c>
      <c r="I1795" s="4">
        <f t="shared" si="573"/>
        <v>2.1755328695815011E-4</v>
      </c>
      <c r="J1795" s="4">
        <f t="shared" si="574"/>
        <v>9.4091796609433007E-4</v>
      </c>
      <c r="K1795" s="4">
        <f t="shared" si="578"/>
        <v>-6.3974263446153088E-3</v>
      </c>
      <c r="L1795" s="4">
        <f t="shared" si="584"/>
        <v>-2.1940853304422789E-2</v>
      </c>
      <c r="M1795" s="4">
        <f t="shared" si="579"/>
        <v>6.0743990914089571E-3</v>
      </c>
      <c r="N1795" s="4">
        <f t="shared" si="585"/>
        <v>2.1205679109876269E-2</v>
      </c>
      <c r="O1795" s="4">
        <f t="shared" si="587"/>
        <v>1.4727612507877127E-2</v>
      </c>
      <c r="P1795" s="4">
        <f t="shared" si="588"/>
        <v>-4.1117531216862029E-3</v>
      </c>
      <c r="T1795" s="4">
        <f t="shared" ref="T1795:T1858" si="592">(D1795-D1794)/D1794</f>
        <v>1.1584712530524801E-3</v>
      </c>
      <c r="U1795" s="4">
        <f t="shared" ref="U1795:U1858" si="593">(D1795-D1794)/D1794</f>
        <v>1.1584712530524801E-3</v>
      </c>
      <c r="V1795" s="2">
        <f t="shared" si="580"/>
        <v>-2.1097230002773908E-2</v>
      </c>
      <c r="W1795" s="4">
        <f t="shared" si="581"/>
        <v>-3.0886257702746139E-2</v>
      </c>
      <c r="X1795" s="4">
        <f t="shared" si="582"/>
        <v>2.2735354253711482E-2</v>
      </c>
      <c r="Y1795" s="4">
        <f t="shared" si="575"/>
        <v>-1.8786485866502892E-2</v>
      </c>
      <c r="Z1795" s="4">
        <f t="shared" si="576"/>
        <v>-1.2599689600891155E-2</v>
      </c>
      <c r="AA1795" s="4">
        <f t="shared" si="586"/>
        <v>3.0539149477364753E-2</v>
      </c>
    </row>
    <row r="1796" spans="1:27" x14ac:dyDescent="0.3">
      <c r="A1796" s="1">
        <f t="shared" si="589"/>
        <v>8</v>
      </c>
      <c r="B1796" s="1">
        <f t="shared" si="590"/>
        <v>3</v>
      </c>
      <c r="C1796" s="10">
        <v>41689</v>
      </c>
      <c r="D1796" s="3">
        <v>1828.75</v>
      </c>
      <c r="E1796" s="3">
        <v>1838.9</v>
      </c>
      <c r="F1796" s="3">
        <f t="shared" si="577"/>
        <v>1831.4459999999999</v>
      </c>
      <c r="G1796" s="3">
        <f t="shared" si="583"/>
        <v>1809.8910000000003</v>
      </c>
      <c r="H1796" s="4">
        <f t="shared" si="591"/>
        <v>-6.5244790195354042E-3</v>
      </c>
      <c r="I1796" s="4">
        <f t="shared" ref="I1796:I1859" si="594">(E1796-D1795)/D1795</f>
        <v>-1.0104522045241639E-3</v>
      </c>
      <c r="J1796" s="4">
        <f t="shared" ref="J1796:J1859" si="595">H1796-I1796</f>
        <v>-5.5140268150112408E-3</v>
      </c>
      <c r="K1796" s="4">
        <f t="shared" si="578"/>
        <v>-4.6937134661769447E-3</v>
      </c>
      <c r="L1796" s="4">
        <f t="shared" si="584"/>
        <v>-1.7908062128927357E-2</v>
      </c>
      <c r="M1796" s="4">
        <f t="shared" si="579"/>
        <v>-1.4720608743036448E-3</v>
      </c>
      <c r="N1796" s="4">
        <f t="shared" si="585"/>
        <v>1.0419964517200038E-2</v>
      </c>
      <c r="O1796" s="4">
        <f t="shared" si="587"/>
        <v>1.1786739576213047E-2</v>
      </c>
      <c r="P1796" s="4">
        <f t="shared" si="588"/>
        <v>-1.0609405094245657E-2</v>
      </c>
      <c r="T1796" s="4">
        <f t="shared" si="592"/>
        <v>-6.5244790195354042E-3</v>
      </c>
      <c r="U1796" s="4">
        <f t="shared" si="593"/>
        <v>-6.5244790195354042E-3</v>
      </c>
      <c r="V1796" s="2">
        <f t="shared" si="580"/>
        <v>-1.1413763880136461E-2</v>
      </c>
      <c r="W1796" s="4">
        <f t="shared" si="581"/>
        <v>-2.1299626241335089E-2</v>
      </c>
      <c r="X1796" s="4">
        <f t="shared" si="582"/>
        <v>4.9457343041626597E-3</v>
      </c>
      <c r="Y1796" s="4">
        <f t="shared" si="575"/>
        <v>-1.7104016290788171E-2</v>
      </c>
      <c r="Z1796" s="4">
        <f t="shared" si="576"/>
        <v>-1.0906611634303209E-2</v>
      </c>
      <c r="AA1796" s="4">
        <f t="shared" si="586"/>
        <v>2.4106208229325975E-2</v>
      </c>
    </row>
    <row r="1797" spans="1:27" x14ac:dyDescent="0.3">
      <c r="A1797" s="1">
        <f t="shared" si="589"/>
        <v>8</v>
      </c>
      <c r="B1797" s="1">
        <f t="shared" si="590"/>
        <v>4</v>
      </c>
      <c r="C1797" s="10">
        <v>41690</v>
      </c>
      <c r="D1797" s="3">
        <v>1839.78</v>
      </c>
      <c r="E1797" s="3">
        <v>1829.24</v>
      </c>
      <c r="F1797" s="3">
        <f t="shared" si="577"/>
        <v>1835.55</v>
      </c>
      <c r="G1797" s="3">
        <f t="shared" si="583"/>
        <v>1818.7049999999999</v>
      </c>
      <c r="H1797" s="4">
        <f t="shared" si="591"/>
        <v>6.031442241968543E-3</v>
      </c>
      <c r="I1797" s="4">
        <f t="shared" si="594"/>
        <v>2.6794258373206238E-4</v>
      </c>
      <c r="J1797" s="4">
        <f t="shared" si="595"/>
        <v>5.763499658236481E-3</v>
      </c>
      <c r="K1797" s="4">
        <f t="shared" si="578"/>
        <v>3.1401230348599117E-3</v>
      </c>
      <c r="L1797" s="4">
        <f t="shared" si="584"/>
        <v>-6.7732968785600926E-3</v>
      </c>
      <c r="M1797" s="4">
        <f t="shared" si="579"/>
        <v>2.304486393723962E-3</v>
      </c>
      <c r="N1797" s="4">
        <f t="shared" si="585"/>
        <v>1.1587915577292659E-2</v>
      </c>
      <c r="O1797" s="4">
        <f t="shared" si="587"/>
        <v>9.1559860418093612E-3</v>
      </c>
      <c r="P1797" s="4">
        <f t="shared" si="588"/>
        <v>-4.6419528663247025E-3</v>
      </c>
      <c r="T1797" s="4">
        <f t="shared" si="592"/>
        <v>6.031442241968543E-3</v>
      </c>
      <c r="U1797" s="4">
        <f t="shared" si="593"/>
        <v>6.031442241968543E-3</v>
      </c>
      <c r="V1797" s="2">
        <f t="shared" si="580"/>
        <v>-5.1893369788106681E-3</v>
      </c>
      <c r="W1797" s="4">
        <f t="shared" si="581"/>
        <v>-1.5137443609022607E-2</v>
      </c>
      <c r="X1797" s="4">
        <f t="shared" si="582"/>
        <v>1.1279311368358554E-2</v>
      </c>
      <c r="Y1797" s="4">
        <f t="shared" si="575"/>
        <v>-9.3678585491158983E-3</v>
      </c>
      <c r="Z1797" s="4">
        <f t="shared" si="576"/>
        <v>-3.1216754859569604E-3</v>
      </c>
      <c r="AA1797" s="4">
        <f t="shared" si="586"/>
        <v>1.8697346075721787E-2</v>
      </c>
    </row>
    <row r="1798" spans="1:27" x14ac:dyDescent="0.3">
      <c r="A1798" s="1">
        <f t="shared" si="589"/>
        <v>8</v>
      </c>
      <c r="B1798" s="1">
        <f t="shared" si="590"/>
        <v>5</v>
      </c>
      <c r="C1798" s="10">
        <v>41691</v>
      </c>
      <c r="D1798" s="3">
        <v>1836.25</v>
      </c>
      <c r="E1798" s="3">
        <v>1841.07</v>
      </c>
      <c r="F1798" s="3">
        <f t="shared" si="577"/>
        <v>1836.8340000000001</v>
      </c>
      <c r="G1798" s="3">
        <f t="shared" si="583"/>
        <v>1824.9870000000003</v>
      </c>
      <c r="H1798" s="4">
        <f t="shared" si="591"/>
        <v>-1.918707671569412E-3</v>
      </c>
      <c r="I1798" s="4">
        <f t="shared" si="594"/>
        <v>7.0117079215991241E-4</v>
      </c>
      <c r="J1798" s="4">
        <f t="shared" si="595"/>
        <v>-2.6198784637293244E-3</v>
      </c>
      <c r="K1798" s="4">
        <f t="shared" si="578"/>
        <v>-1.5219210992618436E-3</v>
      </c>
      <c r="L1798" s="4">
        <f t="shared" si="584"/>
        <v>-8.720849473547938E-3</v>
      </c>
      <c r="M1798" s="4">
        <f t="shared" si="579"/>
        <v>-3.1793836568795E-4</v>
      </c>
      <c r="N1798" s="4">
        <f t="shared" si="585"/>
        <v>6.1715508110467034E-3</v>
      </c>
      <c r="O1798" s="4">
        <f t="shared" si="587"/>
        <v>6.4517358747445894E-3</v>
      </c>
      <c r="P1798" s="4">
        <f t="shared" si="588"/>
        <v>-6.551753987318434E-3</v>
      </c>
      <c r="T1798" s="4">
        <f t="shared" si="592"/>
        <v>-1.918707671569412E-3</v>
      </c>
      <c r="U1798" s="4">
        <f t="shared" si="593"/>
        <v>-1.918707671569412E-3</v>
      </c>
      <c r="V1798" s="2">
        <f t="shared" si="580"/>
        <v>-5.4082553348770209E-3</v>
      </c>
      <c r="W1798" s="4">
        <f t="shared" si="581"/>
        <v>-1.5354172781528211E-2</v>
      </c>
      <c r="X1798" s="4">
        <f t="shared" si="582"/>
        <v>3.5085226496450891E-3</v>
      </c>
      <c r="Y1798" s="4">
        <f t="shared" ref="Y1798:Y1861" si="596">(SUM(D1794:D1797)*(0.99/4.01)-D1797)/D1797</f>
        <v>-1.3971772457126415E-2</v>
      </c>
      <c r="Z1798" s="4">
        <f t="shared" ref="Z1798:Z1861" si="597">(SUM(D1794:D1797)*(0.995/4.005)-D1797)/D1797</f>
        <v>-7.7546182209893089E-3</v>
      </c>
      <c r="AA1798" s="4">
        <f t="shared" si="586"/>
        <v>1.306793739038351E-2</v>
      </c>
    </row>
    <row r="1799" spans="1:27" x14ac:dyDescent="0.3">
      <c r="A1799" s="1">
        <f t="shared" si="589"/>
        <v>9</v>
      </c>
      <c r="B1799" s="1">
        <f t="shared" si="590"/>
        <v>1</v>
      </c>
      <c r="C1799" s="10">
        <v>41694</v>
      </c>
      <c r="D1799" s="3">
        <v>1847.61</v>
      </c>
      <c r="E1799" s="3">
        <v>1836.78</v>
      </c>
      <c r="F1799" s="3">
        <f t="shared" ref="F1799:F1862" si="598">AVERAGE(D1795:D1799)</f>
        <v>1838.6299999999999</v>
      </c>
      <c r="G1799" s="3">
        <f t="shared" si="583"/>
        <v>1830.0460000000003</v>
      </c>
      <c r="H1799" s="4">
        <f t="shared" si="591"/>
        <v>6.1865214431585571E-3</v>
      </c>
      <c r="I1799" s="4">
        <f t="shared" si="594"/>
        <v>2.8863172226002601E-4</v>
      </c>
      <c r="J1799" s="4">
        <f t="shared" si="595"/>
        <v>5.8978897208985309E-3</v>
      </c>
      <c r="K1799" s="4">
        <f t="shared" ref="K1799:K1862" si="599">(SUM(D1795:D1798)/4-D1798)/D1798</f>
        <v>7.3519400953024321E-5</v>
      </c>
      <c r="L1799" s="4">
        <f t="shared" si="584"/>
        <v>-4.4414189546931725E-3</v>
      </c>
      <c r="M1799" s="4">
        <f t="shared" ref="M1799:M1862" si="600">(D1799-F1799)/F1799</f>
        <v>4.8840712922121462E-3</v>
      </c>
      <c r="N1799" s="4">
        <f t="shared" si="585"/>
        <v>9.5975729571822904E-3</v>
      </c>
      <c r="O1799" s="4">
        <f t="shared" si="587"/>
        <v>4.6460021324844563E-3</v>
      </c>
      <c r="P1799" s="4">
        <f t="shared" si="588"/>
        <v>-4.0576511069272223E-4</v>
      </c>
      <c r="T1799" s="4">
        <f t="shared" si="592"/>
        <v>6.1865214431585571E-3</v>
      </c>
      <c r="U1799" s="4">
        <f t="shared" si="593"/>
        <v>6.1865214431585571E-3</v>
      </c>
      <c r="V1799" s="2">
        <f t="shared" ref="V1799:V1862" si="601">(D1794-D1798)/D1798</f>
        <v>1.2961198093942052E-3</v>
      </c>
      <c r="W1799" s="4">
        <f t="shared" ref="W1799:W1862" si="602">(D1794*(1-0.01)-D1798)/D1798</f>
        <v>-8.716841388699801E-3</v>
      </c>
      <c r="X1799" s="4">
        <f t="shared" ref="X1799:X1862" si="603">(D1799-D1794)/D1794</f>
        <v>4.8840712922120222E-3</v>
      </c>
      <c r="Y1799" s="4">
        <f t="shared" si="596"/>
        <v>-1.2396225229981513E-2</v>
      </c>
      <c r="Z1799" s="4">
        <f t="shared" si="597"/>
        <v>-6.1691367750828976E-3</v>
      </c>
      <c r="AA1799" s="4">
        <f t="shared" si="586"/>
        <v>9.4253956437189822E-3</v>
      </c>
    </row>
    <row r="1800" spans="1:27" x14ac:dyDescent="0.3">
      <c r="A1800" s="1">
        <f t="shared" si="589"/>
        <v>9</v>
      </c>
      <c r="B1800" s="1">
        <f t="shared" si="590"/>
        <v>2</v>
      </c>
      <c r="C1800" s="10">
        <v>41695</v>
      </c>
      <c r="D1800" s="3">
        <v>1845.12</v>
      </c>
      <c r="E1800" s="3">
        <v>1847.66</v>
      </c>
      <c r="F1800" s="3">
        <f t="shared" si="598"/>
        <v>1839.5019999999997</v>
      </c>
      <c r="G1800" s="3">
        <f t="shared" si="583"/>
        <v>1834.5739999999998</v>
      </c>
      <c r="H1800" s="4">
        <f t="shared" si="591"/>
        <v>-1.347687011869393E-3</v>
      </c>
      <c r="I1800" s="4">
        <f t="shared" si="594"/>
        <v>2.7061988190246805E-5</v>
      </c>
      <c r="J1800" s="4">
        <f t="shared" si="595"/>
        <v>-1.3747490000596398E-3</v>
      </c>
      <c r="K1800" s="4">
        <f t="shared" si="599"/>
        <v>-5.1485432531757488E-3</v>
      </c>
      <c r="L1800" s="4">
        <f t="shared" si="584"/>
        <v>-7.6898142886095509E-3</v>
      </c>
      <c r="M1800" s="4">
        <f t="shared" si="600"/>
        <v>3.0540874649770244E-3</v>
      </c>
      <c r="N1800" s="4">
        <f t="shared" si="585"/>
        <v>5.7484734875780695E-3</v>
      </c>
      <c r="O1800" s="4">
        <f t="shared" si="587"/>
        <v>2.6708289975719106E-3</v>
      </c>
      <c r="P1800" s="4">
        <f t="shared" si="588"/>
        <v>-1.7529052781925648E-3</v>
      </c>
      <c r="T1800" s="4">
        <f t="shared" si="592"/>
        <v>-1.347687011869393E-3</v>
      </c>
      <c r="U1800" s="4">
        <f t="shared" si="593"/>
        <v>-1.347687011869393E-3</v>
      </c>
      <c r="V1800" s="2">
        <f t="shared" si="601"/>
        <v>-3.7074923820502753E-3</v>
      </c>
      <c r="W1800" s="4">
        <f t="shared" si="602"/>
        <v>-1.3670417458229774E-2</v>
      </c>
      <c r="X1800" s="4">
        <f t="shared" si="603"/>
        <v>2.3685868880244571E-3</v>
      </c>
      <c r="Y1800" s="4">
        <f t="shared" si="596"/>
        <v>-1.7553174883435409E-2</v>
      </c>
      <c r="Z1800" s="4">
        <f t="shared" si="597"/>
        <v>-1.135860228405485E-2</v>
      </c>
      <c r="AA1800" s="4">
        <f t="shared" si="586"/>
        <v>5.3868343931010518E-3</v>
      </c>
    </row>
    <row r="1801" spans="1:27" x14ac:dyDescent="0.3">
      <c r="A1801" s="1">
        <f t="shared" si="589"/>
        <v>9</v>
      </c>
      <c r="B1801" s="1">
        <f t="shared" si="590"/>
        <v>3</v>
      </c>
      <c r="C1801" s="10">
        <v>41696</v>
      </c>
      <c r="D1801" s="3">
        <v>1845.16</v>
      </c>
      <c r="E1801" s="3">
        <v>1845.79</v>
      </c>
      <c r="F1801" s="3">
        <f t="shared" si="598"/>
        <v>1842.7840000000001</v>
      </c>
      <c r="G1801" s="3">
        <f t="shared" si="583"/>
        <v>1837.1150000000002</v>
      </c>
      <c r="H1801" s="4">
        <f t="shared" si="591"/>
        <v>2.1678806798577326E-5</v>
      </c>
      <c r="I1801" s="4">
        <f t="shared" si="594"/>
        <v>3.6312001387447582E-4</v>
      </c>
      <c r="J1801" s="4">
        <f t="shared" si="595"/>
        <v>-3.4144120707589847E-4</v>
      </c>
      <c r="K1801" s="4">
        <f t="shared" si="599"/>
        <v>-1.5879725979882414E-3</v>
      </c>
      <c r="L1801" s="4">
        <f t="shared" si="584"/>
        <v>-4.8229323235825733E-3</v>
      </c>
      <c r="M1801" s="4">
        <f t="shared" si="600"/>
        <v>1.2893534999218444E-3</v>
      </c>
      <c r="N1801" s="4">
        <f t="shared" si="585"/>
        <v>4.379148828461933E-3</v>
      </c>
      <c r="O1801" s="4">
        <f t="shared" si="587"/>
        <v>3.0723622883651654E-3</v>
      </c>
      <c r="P1801" s="4">
        <f t="shared" si="588"/>
        <v>-1.7312644722888497E-3</v>
      </c>
      <c r="T1801" s="4">
        <f t="shared" si="592"/>
        <v>2.1678806798577326E-5</v>
      </c>
      <c r="U1801" s="4">
        <f t="shared" si="593"/>
        <v>2.1678806798577326E-5</v>
      </c>
      <c r="V1801" s="2">
        <f t="shared" si="601"/>
        <v>-8.8720516822753497E-3</v>
      </c>
      <c r="W1801" s="4">
        <f t="shared" si="602"/>
        <v>-1.8783331165452548E-2</v>
      </c>
      <c r="X1801" s="4">
        <f t="shared" si="603"/>
        <v>8.9733424470267026E-3</v>
      </c>
      <c r="Y1801" s="4">
        <f t="shared" si="596"/>
        <v>-1.4037000371080636E-2</v>
      </c>
      <c r="Z1801" s="4">
        <f t="shared" si="597"/>
        <v>-7.8202574132317272E-3</v>
      </c>
      <c r="AA1801" s="4">
        <f t="shared" si="586"/>
        <v>6.1907367184182299E-3</v>
      </c>
    </row>
    <row r="1802" spans="1:27" x14ac:dyDescent="0.3">
      <c r="A1802" s="1">
        <f t="shared" si="589"/>
        <v>9</v>
      </c>
      <c r="B1802" s="1">
        <f t="shared" si="590"/>
        <v>4</v>
      </c>
      <c r="C1802" s="10">
        <v>41697</v>
      </c>
      <c r="D1802" s="3">
        <v>1854.29</v>
      </c>
      <c r="E1802" s="3">
        <v>1844.9</v>
      </c>
      <c r="F1802" s="3">
        <f t="shared" si="598"/>
        <v>1845.6860000000001</v>
      </c>
      <c r="G1802" s="3">
        <f t="shared" si="583"/>
        <v>1840.6179999999999</v>
      </c>
      <c r="H1802" s="4">
        <f t="shared" si="591"/>
        <v>4.9480803832729313E-3</v>
      </c>
      <c r="I1802" s="4">
        <f t="shared" si="594"/>
        <v>-1.4090918944698069E-4</v>
      </c>
      <c r="J1802" s="4">
        <f t="shared" si="595"/>
        <v>5.0889895727199118E-3</v>
      </c>
      <c r="K1802" s="4">
        <f t="shared" si="599"/>
        <v>-8.8068243404378337E-4</v>
      </c>
      <c r="L1802" s="4">
        <f t="shared" si="584"/>
        <v>-3.2848702069800768E-3</v>
      </c>
      <c r="M1802" s="4">
        <f t="shared" si="600"/>
        <v>4.6616813477481072E-3</v>
      </c>
      <c r="N1802" s="4">
        <f t="shared" si="585"/>
        <v>7.4279399636426602E-3</v>
      </c>
      <c r="O1802" s="4">
        <f t="shared" si="587"/>
        <v>2.7331215721382368E-3</v>
      </c>
      <c r="P1802" s="4">
        <f t="shared" si="588"/>
        <v>3.2082494752104914E-3</v>
      </c>
      <c r="T1802" s="4">
        <f t="shared" si="592"/>
        <v>4.9480803832729313E-3</v>
      </c>
      <c r="U1802" s="4">
        <f t="shared" si="593"/>
        <v>4.9480803832729313E-3</v>
      </c>
      <c r="V1802" s="2">
        <f t="shared" si="601"/>
        <v>-2.9157363047107618E-3</v>
      </c>
      <c r="W1802" s="4">
        <f t="shared" si="602"/>
        <v>-1.2886578941663633E-2</v>
      </c>
      <c r="X1802" s="4">
        <f t="shared" si="603"/>
        <v>7.8868125536748906E-3</v>
      </c>
      <c r="Y1802" s="4">
        <f t="shared" si="596"/>
        <v>-1.3338529286487164E-2</v>
      </c>
      <c r="Z1802" s="4">
        <f t="shared" si="597"/>
        <v>-7.1173822940060177E-3</v>
      </c>
      <c r="AA1802" s="4">
        <f t="shared" si="586"/>
        <v>5.5220506115334338E-3</v>
      </c>
    </row>
    <row r="1803" spans="1:27" x14ac:dyDescent="0.3">
      <c r="A1803" s="1">
        <f t="shared" si="589"/>
        <v>9</v>
      </c>
      <c r="B1803" s="1">
        <f t="shared" si="590"/>
        <v>5</v>
      </c>
      <c r="C1803" s="10">
        <v>41698</v>
      </c>
      <c r="D1803" s="3">
        <v>1859.45</v>
      </c>
      <c r="E1803" s="3">
        <v>1855.12</v>
      </c>
      <c r="F1803" s="3">
        <f t="shared" si="598"/>
        <v>1850.3259999999998</v>
      </c>
      <c r="G1803" s="3">
        <f t="shared" ref="G1803:G1866" si="604">AVERAGE(D1794:D1803)</f>
        <v>1843.5800000000004</v>
      </c>
      <c r="H1803" s="4">
        <f t="shared" si="591"/>
        <v>2.7827362494540131E-3</v>
      </c>
      <c r="I1803" s="4">
        <f t="shared" si="594"/>
        <v>4.4761067578422321E-4</v>
      </c>
      <c r="J1803" s="4">
        <f t="shared" si="595"/>
        <v>2.33512557366979E-3</v>
      </c>
      <c r="K1803" s="4">
        <f t="shared" si="599"/>
        <v>-3.3678658677985204E-3</v>
      </c>
      <c r="L1803" s="4">
        <f t="shared" ref="L1803:L1866" si="605">(SUM(D1794:D1802)/9-D1802)/D1802</f>
        <v>-6.7267435694163972E-3</v>
      </c>
      <c r="M1803" s="4">
        <f t="shared" si="600"/>
        <v>4.93102296568294E-3</v>
      </c>
      <c r="N1803" s="4">
        <f t="shared" ref="N1803:N1866" si="606">(D1803-G1803)/G1803</f>
        <v>8.6082513370722511E-3</v>
      </c>
      <c r="O1803" s="4">
        <f t="shared" si="587"/>
        <v>3.6279545026752062E-3</v>
      </c>
      <c r="P1803" s="4">
        <f t="shared" si="588"/>
        <v>5.9999134367764648E-3</v>
      </c>
      <c r="T1803" s="4">
        <f t="shared" si="592"/>
        <v>2.7827362494540131E-3</v>
      </c>
      <c r="U1803" s="4">
        <f t="shared" si="593"/>
        <v>2.7827362494540131E-3</v>
      </c>
      <c r="V1803" s="2">
        <f t="shared" si="601"/>
        <v>-9.728791073672383E-3</v>
      </c>
      <c r="W1803" s="4">
        <f t="shared" si="602"/>
        <v>-1.9631503162935635E-2</v>
      </c>
      <c r="X1803" s="4">
        <f t="shared" si="603"/>
        <v>1.2634445200816908E-2</v>
      </c>
      <c r="Y1803" s="4">
        <f t="shared" si="596"/>
        <v>-1.5794700457975618E-2</v>
      </c>
      <c r="Z1803" s="4">
        <f t="shared" si="597"/>
        <v>-9.5890402381617976E-3</v>
      </c>
      <c r="AA1803" s="4">
        <f t="shared" ref="AA1803:AA1866" si="607">(F1803-F1798)/F1798</f>
        <v>7.3452473114063296E-3</v>
      </c>
    </row>
    <row r="1804" spans="1:27" x14ac:dyDescent="0.3">
      <c r="A1804" s="1">
        <f t="shared" si="589"/>
        <v>10</v>
      </c>
      <c r="B1804" s="1">
        <f t="shared" si="590"/>
        <v>1</v>
      </c>
      <c r="C1804" s="10">
        <v>41701</v>
      </c>
      <c r="D1804" s="3">
        <v>1845.73</v>
      </c>
      <c r="E1804" s="3">
        <v>1857.68</v>
      </c>
      <c r="F1804" s="3">
        <f t="shared" si="598"/>
        <v>1849.95</v>
      </c>
      <c r="G1804" s="3">
        <f t="shared" si="604"/>
        <v>1844.2900000000002</v>
      </c>
      <c r="H1804" s="4">
        <f t="shared" si="591"/>
        <v>-7.3785259081986755E-3</v>
      </c>
      <c r="I1804" s="4">
        <f t="shared" si="594"/>
        <v>-9.5189437736964248E-4</v>
      </c>
      <c r="J1804" s="4">
        <f t="shared" si="595"/>
        <v>-6.426631530829033E-3</v>
      </c>
      <c r="K1804" s="4">
        <f t="shared" si="599"/>
        <v>-4.541665546263768E-3</v>
      </c>
      <c r="L1804" s="4">
        <f t="shared" si="605"/>
        <v>-8.2389954018661088E-3</v>
      </c>
      <c r="M1804" s="4">
        <f t="shared" si="600"/>
        <v>-2.281142733587409E-3</v>
      </c>
      <c r="N1804" s="4">
        <f t="shared" si="606"/>
        <v>7.8078827082499343E-4</v>
      </c>
      <c r="O1804" s="4">
        <f t="shared" ref="O1804:O1867" si="608">(F1804-G1804)/D1804</f>
        <v>3.0665373592019714E-3</v>
      </c>
      <c r="P1804" s="4">
        <f t="shared" si="588"/>
        <v>-1.4228829881624153E-3</v>
      </c>
      <c r="T1804" s="4">
        <f t="shared" si="592"/>
        <v>-7.3785259081986755E-3</v>
      </c>
      <c r="U1804" s="4">
        <f t="shared" si="593"/>
        <v>-7.3785259081986755E-3</v>
      </c>
      <c r="V1804" s="2">
        <f t="shared" si="601"/>
        <v>-6.3674742531394475E-3</v>
      </c>
      <c r="W1804" s="4">
        <f t="shared" si="602"/>
        <v>-1.6303799510608102E-2</v>
      </c>
      <c r="X1804" s="4">
        <f t="shared" si="603"/>
        <v>-1.0175307559495141E-3</v>
      </c>
      <c r="Y1804" s="4">
        <f t="shared" si="596"/>
        <v>-1.6953864230225522E-2</v>
      </c>
      <c r="Z1804" s="4">
        <f t="shared" si="597"/>
        <v>-1.075551282749815E-2</v>
      </c>
      <c r="AA1804" s="4">
        <f t="shared" si="607"/>
        <v>6.1567580209178378E-3</v>
      </c>
    </row>
    <row r="1805" spans="1:27" x14ac:dyDescent="0.3">
      <c r="A1805" s="1">
        <f t="shared" si="589"/>
        <v>10</v>
      </c>
      <c r="B1805" s="1">
        <f t="shared" si="590"/>
        <v>2</v>
      </c>
      <c r="C1805" s="10">
        <v>41702</v>
      </c>
      <c r="D1805" s="3">
        <v>1873.91</v>
      </c>
      <c r="E1805" s="3">
        <v>1849.23</v>
      </c>
      <c r="F1805" s="3">
        <f t="shared" si="598"/>
        <v>1855.7079999999999</v>
      </c>
      <c r="G1805" s="3">
        <f t="shared" si="604"/>
        <v>1847.605</v>
      </c>
      <c r="H1805" s="4">
        <f t="shared" si="591"/>
        <v>1.5267671869666778E-2</v>
      </c>
      <c r="I1805" s="4">
        <f t="shared" si="594"/>
        <v>1.8962686850189357E-3</v>
      </c>
      <c r="J1805" s="4">
        <f t="shared" si="595"/>
        <v>1.3371403184647843E-2</v>
      </c>
      <c r="K1805" s="4">
        <f t="shared" si="599"/>
        <v>2.9405709394113881E-3</v>
      </c>
      <c r="L1805" s="4">
        <f t="shared" si="605"/>
        <v>-5.6767662538822583E-4</v>
      </c>
      <c r="M1805" s="4">
        <f t="shared" si="600"/>
        <v>9.8086552410186455E-3</v>
      </c>
      <c r="N1805" s="4">
        <f t="shared" si="606"/>
        <v>1.4237350515938236E-2</v>
      </c>
      <c r="O1805" s="4">
        <f t="shared" si="608"/>
        <v>4.3241137514607626E-3</v>
      </c>
      <c r="P1805" s="4">
        <f t="shared" si="588"/>
        <v>1.3823064770932168E-2</v>
      </c>
      <c r="T1805" s="4">
        <f t="shared" si="592"/>
        <v>1.5267671869666778E-2</v>
      </c>
      <c r="U1805" s="4">
        <f t="shared" si="593"/>
        <v>1.5267671869666778E-2</v>
      </c>
      <c r="V1805" s="2">
        <f t="shared" si="601"/>
        <v>-3.3049254224622632E-4</v>
      </c>
      <c r="W1805" s="4">
        <f t="shared" si="602"/>
        <v>-1.032718761682375E-2</v>
      </c>
      <c r="X1805" s="4">
        <f t="shared" si="603"/>
        <v>1.560332119320163E-2</v>
      </c>
      <c r="Y1805" s="4">
        <f t="shared" si="596"/>
        <v>-9.5649224638232055E-3</v>
      </c>
      <c r="Z1805" s="4">
        <f t="shared" si="597"/>
        <v>-3.3199819378633595E-3</v>
      </c>
      <c r="AA1805" s="4">
        <f t="shared" si="607"/>
        <v>8.8099931394475962E-3</v>
      </c>
    </row>
    <row r="1806" spans="1:27" x14ac:dyDescent="0.3">
      <c r="A1806" s="1">
        <f t="shared" si="589"/>
        <v>10</v>
      </c>
      <c r="B1806" s="1">
        <f t="shared" si="590"/>
        <v>3</v>
      </c>
      <c r="C1806" s="10">
        <v>41703</v>
      </c>
      <c r="D1806" s="3">
        <v>1873.81</v>
      </c>
      <c r="E1806" s="3">
        <v>1874.05</v>
      </c>
      <c r="F1806" s="3">
        <f t="shared" si="598"/>
        <v>1861.4379999999996</v>
      </c>
      <c r="G1806" s="3">
        <f t="shared" si="604"/>
        <v>1852.1110000000001</v>
      </c>
      <c r="H1806" s="4">
        <f t="shared" si="591"/>
        <v>-5.336435581225161E-5</v>
      </c>
      <c r="I1806" s="4">
        <f t="shared" si="594"/>
        <v>7.4710098136982381E-5</v>
      </c>
      <c r="J1806" s="4">
        <f t="shared" si="595"/>
        <v>-1.2807445394923399E-4</v>
      </c>
      <c r="K1806" s="4">
        <f t="shared" si="599"/>
        <v>-8.3061619821657821E-3</v>
      </c>
      <c r="L1806" s="4">
        <f t="shared" si="605"/>
        <v>-1.2919510542128631E-2</v>
      </c>
      <c r="M1806" s="4">
        <f t="shared" si="600"/>
        <v>6.6464743923785267E-3</v>
      </c>
      <c r="N1806" s="4">
        <f t="shared" si="606"/>
        <v>1.1715820488080812E-2</v>
      </c>
      <c r="O1806" s="4">
        <f t="shared" si="608"/>
        <v>4.9775590908360742E-3</v>
      </c>
      <c r="P1806" s="4">
        <f t="shared" si="588"/>
        <v>1.3768962756173066E-2</v>
      </c>
      <c r="T1806" s="4">
        <f t="shared" si="592"/>
        <v>-5.336435581225161E-5</v>
      </c>
      <c r="U1806" s="4">
        <f t="shared" si="593"/>
        <v>-5.336435581225161E-5</v>
      </c>
      <c r="V1806" s="2">
        <f t="shared" si="601"/>
        <v>-1.5342252296001408E-2</v>
      </c>
      <c r="W1806" s="4">
        <f t="shared" si="602"/>
        <v>-2.5188829773041446E-2</v>
      </c>
      <c r="X1806" s="4">
        <f t="shared" si="603"/>
        <v>1.5527108760215841E-2</v>
      </c>
      <c r="Y1806" s="4">
        <f t="shared" si="596"/>
        <v>-2.0671421807824539E-2</v>
      </c>
      <c r="Z1806" s="4">
        <f t="shared" si="597"/>
        <v>-1.4496510534087381E-2</v>
      </c>
      <c r="AA1806" s="4">
        <f t="shared" si="607"/>
        <v>1.0122727351658979E-2</v>
      </c>
    </row>
    <row r="1807" spans="1:27" x14ac:dyDescent="0.3">
      <c r="A1807" s="1">
        <f t="shared" si="589"/>
        <v>10</v>
      </c>
      <c r="B1807" s="1">
        <f t="shared" si="590"/>
        <v>4</v>
      </c>
      <c r="C1807" s="10">
        <v>41704</v>
      </c>
      <c r="D1807" s="3">
        <v>1877.03</v>
      </c>
      <c r="E1807" s="3">
        <v>1874.18</v>
      </c>
      <c r="F1807" s="3">
        <f t="shared" si="598"/>
        <v>1865.9860000000001</v>
      </c>
      <c r="G1807" s="3">
        <f t="shared" si="604"/>
        <v>1855.836</v>
      </c>
      <c r="H1807" s="4">
        <f t="shared" si="591"/>
        <v>1.7184239597397961E-3</v>
      </c>
      <c r="I1807" s="4">
        <f t="shared" si="594"/>
        <v>1.9745865375898211E-4</v>
      </c>
      <c r="J1807" s="4">
        <f t="shared" si="595"/>
        <v>1.520965305980814E-3</v>
      </c>
      <c r="K1807" s="4">
        <f t="shared" si="599"/>
        <v>-5.6489185136166615E-3</v>
      </c>
      <c r="L1807" s="4">
        <f t="shared" si="605"/>
        <v>-1.0848959547066534E-2</v>
      </c>
      <c r="M1807" s="4">
        <f t="shared" si="600"/>
        <v>5.9185867418082815E-3</v>
      </c>
      <c r="N1807" s="4">
        <f t="shared" si="606"/>
        <v>1.1420190146112027E-2</v>
      </c>
      <c r="O1807" s="4">
        <f t="shared" si="608"/>
        <v>5.407478836246672E-3</v>
      </c>
      <c r="P1807" s="4">
        <f t="shared" si="588"/>
        <v>1.5511047631413834E-2</v>
      </c>
      <c r="T1807" s="4">
        <f t="shared" si="592"/>
        <v>1.7184239597397961E-3</v>
      </c>
      <c r="U1807" s="4">
        <f t="shared" si="593"/>
        <v>1.7184239597397961E-3</v>
      </c>
      <c r="V1807" s="2">
        <f t="shared" si="601"/>
        <v>-1.0417278165875933E-2</v>
      </c>
      <c r="W1807" s="4">
        <f t="shared" si="602"/>
        <v>-2.0313105384217132E-2</v>
      </c>
      <c r="X1807" s="4">
        <f t="shared" si="603"/>
        <v>1.2263453936547148E-2</v>
      </c>
      <c r="Y1807" s="4">
        <f t="shared" si="596"/>
        <v>-1.8047311050853315E-2</v>
      </c>
      <c r="Z1807" s="4">
        <f t="shared" si="597"/>
        <v>-1.1855854103419319E-2</v>
      </c>
      <c r="AA1807" s="4">
        <f t="shared" si="607"/>
        <v>1.0998620567095352E-2</v>
      </c>
    </row>
    <row r="1808" spans="1:27" x14ac:dyDescent="0.3">
      <c r="A1808" s="1">
        <f t="shared" si="589"/>
        <v>10</v>
      </c>
      <c r="B1808" s="1">
        <f t="shared" si="590"/>
        <v>5</v>
      </c>
      <c r="C1808" s="10">
        <v>41705</v>
      </c>
      <c r="D1808" s="3">
        <v>1878.04</v>
      </c>
      <c r="E1808" s="3">
        <v>1878.52</v>
      </c>
      <c r="F1808" s="3">
        <f t="shared" si="598"/>
        <v>1869.7040000000002</v>
      </c>
      <c r="G1808" s="3">
        <f t="shared" si="604"/>
        <v>1860.0149999999999</v>
      </c>
      <c r="H1808" s="4">
        <f t="shared" si="591"/>
        <v>5.3808410094670356E-4</v>
      </c>
      <c r="I1808" s="4">
        <f t="shared" si="594"/>
        <v>7.938072380302974E-4</v>
      </c>
      <c r="J1808" s="4">
        <f t="shared" si="595"/>
        <v>-2.5572313708359384E-4</v>
      </c>
      <c r="K1808" s="4">
        <f t="shared" si="599"/>
        <v>-5.0132389999093538E-3</v>
      </c>
      <c r="L1808" s="4">
        <f t="shared" si="605"/>
        <v>-1.0131845403524752E-2</v>
      </c>
      <c r="M1808" s="4">
        <f t="shared" si="600"/>
        <v>4.4584597348028268E-3</v>
      </c>
      <c r="N1808" s="4">
        <f t="shared" si="606"/>
        <v>9.6907820635855589E-3</v>
      </c>
      <c r="O1808" s="4">
        <f t="shared" si="608"/>
        <v>5.1591020425551673E-3</v>
      </c>
      <c r="P1808" s="4">
        <f t="shared" si="588"/>
        <v>1.6057477980480028E-2</v>
      </c>
      <c r="T1808" s="4">
        <f t="shared" si="592"/>
        <v>5.3808410094670356E-4</v>
      </c>
      <c r="U1808" s="4">
        <f t="shared" si="593"/>
        <v>5.3808410094670356E-4</v>
      </c>
      <c r="V1808" s="2">
        <f t="shared" si="601"/>
        <v>-9.3658598956862325E-3</v>
      </c>
      <c r="W1808" s="4">
        <f t="shared" si="602"/>
        <v>-1.9272201296729328E-2</v>
      </c>
      <c r="X1808" s="4">
        <f t="shared" si="603"/>
        <v>9.9975799295490154E-3</v>
      </c>
      <c r="Y1808" s="4">
        <f t="shared" si="596"/>
        <v>-1.7419557715621169E-2</v>
      </c>
      <c r="Z1808" s="4">
        <f t="shared" si="597"/>
        <v>-1.1224142626626549E-2</v>
      </c>
      <c r="AA1808" s="4">
        <f t="shared" si="607"/>
        <v>1.0472749126370372E-2</v>
      </c>
    </row>
    <row r="1809" spans="1:27" x14ac:dyDescent="0.3">
      <c r="A1809" s="1">
        <f t="shared" si="589"/>
        <v>11</v>
      </c>
      <c r="B1809" s="1">
        <f t="shared" si="590"/>
        <v>1</v>
      </c>
      <c r="C1809" s="10">
        <v>41708</v>
      </c>
      <c r="D1809" s="3">
        <v>1877.17</v>
      </c>
      <c r="E1809" s="3">
        <v>1877.86</v>
      </c>
      <c r="F1809" s="3">
        <f t="shared" si="598"/>
        <v>1875.9919999999997</v>
      </c>
      <c r="G1809" s="3">
        <f t="shared" si="604"/>
        <v>1862.971</v>
      </c>
      <c r="H1809" s="4">
        <f t="shared" si="591"/>
        <v>-4.6324891908579736E-4</v>
      </c>
      <c r="I1809" s="4">
        <f t="shared" si="594"/>
        <v>-9.5844603948831578E-5</v>
      </c>
      <c r="J1809" s="4">
        <f t="shared" si="595"/>
        <v>-3.6740431513696578E-4</v>
      </c>
      <c r="K1809" s="4">
        <f t="shared" si="599"/>
        <v>-1.2473110263891997E-3</v>
      </c>
      <c r="L1809" s="4">
        <f t="shared" si="605"/>
        <v>-8.8638509651905884E-3</v>
      </c>
      <c r="M1809" s="4">
        <f t="shared" si="600"/>
        <v>6.2793444748183286E-4</v>
      </c>
      <c r="N1809" s="4">
        <f t="shared" si="606"/>
        <v>7.6216967413878529E-3</v>
      </c>
      <c r="O1809" s="4">
        <f t="shared" si="608"/>
        <v>6.9365054843193372E-3</v>
      </c>
      <c r="P1809" s="4">
        <f t="shared" si="588"/>
        <v>1.558679045207653E-2</v>
      </c>
      <c r="T1809" s="4">
        <f t="shared" si="592"/>
        <v>-4.6324891908579736E-4</v>
      </c>
      <c r="U1809" s="4">
        <f t="shared" si="593"/>
        <v>-4.6324891908579736E-4</v>
      </c>
      <c r="V1809" s="2">
        <f t="shared" si="601"/>
        <v>-1.7204106408809157E-2</v>
      </c>
      <c r="W1809" s="4">
        <f t="shared" si="602"/>
        <v>-2.7032065344721079E-2</v>
      </c>
      <c r="X1809" s="4">
        <f t="shared" si="603"/>
        <v>1.7033910701998698E-2</v>
      </c>
      <c r="Y1809" s="4">
        <f t="shared" si="596"/>
        <v>-1.3700586450000269E-2</v>
      </c>
      <c r="Z1809" s="4">
        <f t="shared" si="597"/>
        <v>-7.4817223183593039E-3</v>
      </c>
      <c r="AA1809" s="4">
        <f t="shared" si="607"/>
        <v>1.4077137219924695E-2</v>
      </c>
    </row>
    <row r="1810" spans="1:27" x14ac:dyDescent="0.3">
      <c r="A1810" s="1">
        <f t="shared" si="589"/>
        <v>11</v>
      </c>
      <c r="B1810" s="1">
        <f t="shared" si="590"/>
        <v>2</v>
      </c>
      <c r="C1810" s="10">
        <v>41709</v>
      </c>
      <c r="D1810" s="3">
        <v>1867.63</v>
      </c>
      <c r="E1810" s="3">
        <v>1878.26</v>
      </c>
      <c r="F1810" s="3">
        <f t="shared" si="598"/>
        <v>1874.7360000000001</v>
      </c>
      <c r="G1810" s="3">
        <f t="shared" si="604"/>
        <v>1865.2219999999998</v>
      </c>
      <c r="H1810" s="4">
        <f t="shared" si="591"/>
        <v>-5.0821182950931262E-3</v>
      </c>
      <c r="I1810" s="4">
        <f t="shared" si="594"/>
        <v>5.806613146384814E-4</v>
      </c>
      <c r="J1810" s="4">
        <f t="shared" si="595"/>
        <v>-5.6627796097316078E-3</v>
      </c>
      <c r="K1810" s="4">
        <f t="shared" si="599"/>
        <v>-3.5026129759160185E-4</v>
      </c>
      <c r="L1810" s="4">
        <f t="shared" si="605"/>
        <v>-6.5074316953477656E-3</v>
      </c>
      <c r="M1810" s="4">
        <f t="shared" si="600"/>
        <v>-3.7904003550366526E-3</v>
      </c>
      <c r="N1810" s="4">
        <f t="shared" si="606"/>
        <v>1.2909991411211945E-3</v>
      </c>
      <c r="O1810" s="4">
        <f t="shared" si="608"/>
        <v>5.09415676552655E-3</v>
      </c>
      <c r="P1810" s="4">
        <f t="shared" si="588"/>
        <v>1.0425458244065123E-2</v>
      </c>
      <c r="T1810" s="4">
        <f t="shared" si="592"/>
        <v>-5.0821182950931262E-3</v>
      </c>
      <c r="U1810" s="4">
        <f t="shared" si="593"/>
        <v>-5.0821182950931262E-3</v>
      </c>
      <c r="V1810" s="2">
        <f t="shared" si="601"/>
        <v>-1.7366567758913636E-3</v>
      </c>
      <c r="W1810" s="4">
        <f t="shared" si="602"/>
        <v>-1.1719290208132454E-2</v>
      </c>
      <c r="X1810" s="4">
        <f t="shared" si="603"/>
        <v>-3.3512815450048149E-3</v>
      </c>
      <c r="Y1810" s="4">
        <f t="shared" si="596"/>
        <v>-1.2814721879915938E-2</v>
      </c>
      <c r="Z1810" s="4">
        <f t="shared" si="597"/>
        <v>-6.5902721509150664E-3</v>
      </c>
      <c r="AA1810" s="4">
        <f t="shared" si="607"/>
        <v>1.0253768373041582E-2</v>
      </c>
    </row>
    <row r="1811" spans="1:27" x14ac:dyDescent="0.3">
      <c r="A1811" s="1">
        <f t="shared" si="589"/>
        <v>11</v>
      </c>
      <c r="B1811" s="1">
        <f t="shared" si="590"/>
        <v>3</v>
      </c>
      <c r="C1811" s="10">
        <v>41710</v>
      </c>
      <c r="D1811" s="3">
        <v>1868.2</v>
      </c>
      <c r="E1811" s="3">
        <v>1866.15</v>
      </c>
      <c r="F1811" s="3">
        <f t="shared" si="598"/>
        <v>1873.614</v>
      </c>
      <c r="G1811" s="3">
        <f t="shared" si="604"/>
        <v>1867.5259999999998</v>
      </c>
      <c r="H1811" s="4">
        <f t="shared" si="591"/>
        <v>3.0519963804390393E-4</v>
      </c>
      <c r="I1811" s="4">
        <f t="shared" si="594"/>
        <v>-7.9244818299128745E-4</v>
      </c>
      <c r="J1811" s="4">
        <f t="shared" si="595"/>
        <v>1.0976478210351914E-3</v>
      </c>
      <c r="K1811" s="4">
        <f t="shared" si="599"/>
        <v>3.9287760423637784E-3</v>
      </c>
      <c r="L1811" s="4">
        <f t="shared" si="605"/>
        <v>-9.5783901998432516E-5</v>
      </c>
      <c r="M1811" s="4">
        <f t="shared" si="600"/>
        <v>-2.8896026609536367E-3</v>
      </c>
      <c r="N1811" s="4">
        <f t="shared" si="606"/>
        <v>3.609052832465013E-4</v>
      </c>
      <c r="O1811" s="4">
        <f t="shared" si="608"/>
        <v>3.2587517396425398E-3</v>
      </c>
      <c r="P1811" s="4">
        <f t="shared" si="588"/>
        <v>1.0733839728191558E-2</v>
      </c>
      <c r="T1811" s="4">
        <f t="shared" si="592"/>
        <v>3.0519963804390393E-4</v>
      </c>
      <c r="U1811" s="4">
        <f t="shared" si="593"/>
        <v>3.0519963804390393E-4</v>
      </c>
      <c r="V1811" s="2">
        <f t="shared" si="601"/>
        <v>3.309006601949977E-3</v>
      </c>
      <c r="W1811" s="4">
        <f t="shared" si="602"/>
        <v>-6.7240834640695394E-3</v>
      </c>
      <c r="X1811" s="4">
        <f t="shared" si="603"/>
        <v>-2.9939001286149076E-3</v>
      </c>
      <c r="Y1811" s="4">
        <f t="shared" si="596"/>
        <v>-8.589039120259219E-3</v>
      </c>
      <c r="Z1811" s="4">
        <f t="shared" si="597"/>
        <v>-2.3379454060904296E-3</v>
      </c>
      <c r="AA1811" s="4">
        <f t="shared" si="607"/>
        <v>6.5411794537343646E-3</v>
      </c>
    </row>
    <row r="1812" spans="1:27" x14ac:dyDescent="0.3">
      <c r="A1812" s="1">
        <f t="shared" si="589"/>
        <v>11</v>
      </c>
      <c r="B1812" s="1">
        <f t="shared" si="590"/>
        <v>4</v>
      </c>
      <c r="C1812" s="10">
        <v>41711</v>
      </c>
      <c r="D1812" s="3">
        <v>1846.34</v>
      </c>
      <c r="E1812" s="3">
        <v>1869.06</v>
      </c>
      <c r="F1812" s="3">
        <f t="shared" si="598"/>
        <v>1867.4759999999999</v>
      </c>
      <c r="G1812" s="3">
        <f t="shared" si="604"/>
        <v>1866.7310000000002</v>
      </c>
      <c r="H1812" s="4">
        <f t="shared" si="591"/>
        <v>-1.1701102665667555E-2</v>
      </c>
      <c r="I1812" s="4">
        <f t="shared" si="594"/>
        <v>4.6033615244615134E-4</v>
      </c>
      <c r="J1812" s="4">
        <f t="shared" si="595"/>
        <v>-1.2161438818113707E-2</v>
      </c>
      <c r="K1812" s="4">
        <f t="shared" si="599"/>
        <v>2.4408521571565923E-3</v>
      </c>
      <c r="L1812" s="4">
        <f t="shared" si="605"/>
        <v>4.2643542804135081E-4</v>
      </c>
      <c r="M1812" s="4">
        <f t="shared" si="600"/>
        <v>-1.131795000310578E-2</v>
      </c>
      <c r="N1812" s="4">
        <f t="shared" si="606"/>
        <v>-1.0923373533733731E-2</v>
      </c>
      <c r="O1812" s="4">
        <f t="shared" si="608"/>
        <v>4.0350098031763571E-4</v>
      </c>
      <c r="P1812" s="4">
        <f t="shared" si="588"/>
        <v>-1.0928606981323887E-3</v>
      </c>
      <c r="T1812" s="4">
        <f t="shared" si="592"/>
        <v>-1.1701102665667555E-2</v>
      </c>
      <c r="U1812" s="4">
        <f t="shared" si="593"/>
        <v>-1.1701102665667555E-2</v>
      </c>
      <c r="V1812" s="2">
        <f t="shared" si="601"/>
        <v>4.7264746815115768E-3</v>
      </c>
      <c r="W1812" s="4">
        <f t="shared" si="602"/>
        <v>-5.3207900653034898E-3</v>
      </c>
      <c r="X1812" s="4">
        <f t="shared" si="603"/>
        <v>-1.6350298077281691E-2</v>
      </c>
      <c r="Y1812" s="4">
        <f t="shared" si="596"/>
        <v>-1.0058410338568524E-2</v>
      </c>
      <c r="Z1812" s="4">
        <f t="shared" si="597"/>
        <v>-3.8165813769081161E-3</v>
      </c>
      <c r="AA1812" s="4">
        <f t="shared" si="607"/>
        <v>7.9850545502473309E-4</v>
      </c>
    </row>
    <row r="1813" spans="1:27" x14ac:dyDescent="0.3">
      <c r="A1813" s="1">
        <f t="shared" si="589"/>
        <v>11</v>
      </c>
      <c r="B1813" s="1">
        <f t="shared" si="590"/>
        <v>5</v>
      </c>
      <c r="C1813" s="10">
        <v>41712</v>
      </c>
      <c r="D1813" s="3">
        <v>1841.13</v>
      </c>
      <c r="E1813" s="3">
        <v>1845.07</v>
      </c>
      <c r="F1813" s="3">
        <f t="shared" si="598"/>
        <v>1860.0940000000003</v>
      </c>
      <c r="G1813" s="3">
        <f t="shared" si="604"/>
        <v>1864.8990000000001</v>
      </c>
      <c r="H1813" s="4">
        <f t="shared" si="591"/>
        <v>-2.8217988019540331E-3</v>
      </c>
      <c r="I1813" s="4">
        <f t="shared" si="594"/>
        <v>-6.8784730872969329E-4</v>
      </c>
      <c r="J1813" s="4">
        <f t="shared" si="595"/>
        <v>-2.1339514932243397E-3</v>
      </c>
      <c r="K1813" s="4">
        <f t="shared" si="599"/>
        <v>1.0017114940910189E-2</v>
      </c>
      <c r="L1813" s="4">
        <f t="shared" si="605"/>
        <v>1.1482175547299005E-2</v>
      </c>
      <c r="M1813" s="4">
        <f t="shared" si="600"/>
        <v>-1.0195183684265509E-2</v>
      </c>
      <c r="N1813" s="4">
        <f t="shared" si="606"/>
        <v>-1.2745462354797768E-2</v>
      </c>
      <c r="O1813" s="4">
        <f t="shared" si="608"/>
        <v>-2.6098102795564875E-3</v>
      </c>
      <c r="P1813" s="4">
        <f t="shared" si="588"/>
        <v>-3.9115756670777286E-3</v>
      </c>
      <c r="T1813" s="4">
        <f t="shared" si="592"/>
        <v>-2.8217988019540331E-3</v>
      </c>
      <c r="U1813" s="4">
        <f t="shared" si="593"/>
        <v>-2.8217988019540331E-3</v>
      </c>
      <c r="V1813" s="2">
        <f t="shared" si="601"/>
        <v>1.7169102115536707E-2</v>
      </c>
      <c r="W1813" s="4">
        <f t="shared" si="602"/>
        <v>6.9974110943812878E-3</v>
      </c>
      <c r="X1813" s="4">
        <f t="shared" si="603"/>
        <v>-1.9653468509722827E-2</v>
      </c>
      <c r="Y1813" s="4">
        <f t="shared" si="596"/>
        <v>-2.5766146718194213E-3</v>
      </c>
      <c r="Z1813" s="4">
        <f t="shared" si="597"/>
        <v>3.7123888801054738E-3</v>
      </c>
      <c r="AA1813" s="4">
        <f t="shared" si="607"/>
        <v>-5.1398510138502664E-3</v>
      </c>
    </row>
    <row r="1814" spans="1:27" x14ac:dyDescent="0.3">
      <c r="A1814" s="1">
        <f t="shared" si="589"/>
        <v>12</v>
      </c>
      <c r="B1814" s="1">
        <f t="shared" si="590"/>
        <v>1</v>
      </c>
      <c r="C1814" s="10">
        <v>41715</v>
      </c>
      <c r="D1814" s="3">
        <v>1858.83</v>
      </c>
      <c r="E1814" s="3">
        <v>1842.81</v>
      </c>
      <c r="F1814" s="3">
        <f t="shared" si="598"/>
        <v>1856.4260000000002</v>
      </c>
      <c r="G1814" s="3">
        <f t="shared" si="604"/>
        <v>1866.2090000000003</v>
      </c>
      <c r="H1814" s="4">
        <f t="shared" si="591"/>
        <v>9.6136611754736589E-3</v>
      </c>
      <c r="I1814" s="4">
        <f t="shared" si="594"/>
        <v>9.1248309462114909E-4</v>
      </c>
      <c r="J1814" s="4">
        <f t="shared" si="595"/>
        <v>8.7011780808525091E-3</v>
      </c>
      <c r="K1814" s="4">
        <f t="shared" si="599"/>
        <v>7.9815113544399012E-3</v>
      </c>
      <c r="L1814" s="4">
        <f t="shared" si="605"/>
        <v>1.4066844214633896E-2</v>
      </c>
      <c r="M1814" s="4">
        <f t="shared" si="600"/>
        <v>1.2949613935593278E-3</v>
      </c>
      <c r="N1814" s="4">
        <f t="shared" si="606"/>
        <v>-3.954005151620402E-3</v>
      </c>
      <c r="O1814" s="4">
        <f t="shared" si="608"/>
        <v>-5.2629880085861159E-3</v>
      </c>
      <c r="P1814" s="4">
        <f t="shared" si="588"/>
        <v>5.664480945270417E-3</v>
      </c>
      <c r="T1814" s="4">
        <f t="shared" si="592"/>
        <v>9.6136611754736589E-3</v>
      </c>
      <c r="U1814" s="4">
        <f t="shared" si="593"/>
        <v>9.6136611754736589E-3</v>
      </c>
      <c r="V1814" s="2">
        <f t="shared" si="601"/>
        <v>1.9574934958422253E-2</v>
      </c>
      <c r="W1814" s="4">
        <f t="shared" si="602"/>
        <v>9.3791856088380251E-3</v>
      </c>
      <c r="X1814" s="4">
        <f t="shared" si="603"/>
        <v>-9.7700261563950768E-3</v>
      </c>
      <c r="Y1814" s="4">
        <f t="shared" si="596"/>
        <v>-4.5868366674359038E-3</v>
      </c>
      <c r="Z1814" s="4">
        <f t="shared" si="597"/>
        <v>1.689491932751694E-3</v>
      </c>
      <c r="AA1814" s="4">
        <f t="shared" si="607"/>
        <v>-1.0429682002908103E-2</v>
      </c>
    </row>
    <row r="1815" spans="1:27" x14ac:dyDescent="0.3">
      <c r="A1815" s="1">
        <f t="shared" si="589"/>
        <v>12</v>
      </c>
      <c r="B1815" s="1">
        <f t="shared" si="590"/>
        <v>2</v>
      </c>
      <c r="C1815" s="10">
        <v>41716</v>
      </c>
      <c r="D1815" s="3">
        <v>1872.25</v>
      </c>
      <c r="E1815" s="3">
        <v>1858.92</v>
      </c>
      <c r="F1815" s="3">
        <f t="shared" si="598"/>
        <v>1857.35</v>
      </c>
      <c r="G1815" s="3">
        <f t="shared" si="604"/>
        <v>1866.0430000000001</v>
      </c>
      <c r="H1815" s="4">
        <f t="shared" si="591"/>
        <v>7.2195951216625903E-3</v>
      </c>
      <c r="I1815" s="4">
        <f t="shared" si="594"/>
        <v>4.8417552976950838E-5</v>
      </c>
      <c r="J1815" s="4">
        <f t="shared" si="595"/>
        <v>7.1711775686856393E-3</v>
      </c>
      <c r="K1815" s="4">
        <f t="shared" si="599"/>
        <v>-2.8001484804957566E-3</v>
      </c>
      <c r="L1815" s="4">
        <f t="shared" si="605"/>
        <v>3.5093759694719471E-3</v>
      </c>
      <c r="M1815" s="4">
        <f t="shared" si="600"/>
        <v>8.0221821412227584E-3</v>
      </c>
      <c r="N1815" s="4">
        <f t="shared" si="606"/>
        <v>3.3262899086461991E-3</v>
      </c>
      <c r="O1815" s="4">
        <f t="shared" si="608"/>
        <v>-4.6430765122180322E-3</v>
      </c>
      <c r="P1815" s="4">
        <f t="shared" si="588"/>
        <v>1.2924971325932233E-2</v>
      </c>
      <c r="T1815" s="4">
        <f t="shared" si="592"/>
        <v>7.2195951216625903E-3</v>
      </c>
      <c r="U1815" s="4">
        <f t="shared" si="593"/>
        <v>7.2195951216625903E-3</v>
      </c>
      <c r="V1815" s="2">
        <f t="shared" si="601"/>
        <v>4.7341607355165247E-3</v>
      </c>
      <c r="W1815" s="4">
        <f t="shared" si="602"/>
        <v>-5.3131808718386844E-3</v>
      </c>
      <c r="X1815" s="4">
        <f t="shared" si="603"/>
        <v>2.4737233820402815E-3</v>
      </c>
      <c r="Y1815" s="4">
        <f t="shared" si="596"/>
        <v>-1.5234061841088062E-2</v>
      </c>
      <c r="Z1815" s="4">
        <f t="shared" si="597"/>
        <v>-9.0248666547748258E-3</v>
      </c>
      <c r="AA1815" s="4">
        <f t="shared" si="607"/>
        <v>-9.2738390898772921E-3</v>
      </c>
    </row>
    <row r="1816" spans="1:27" x14ac:dyDescent="0.3">
      <c r="A1816" s="1">
        <f t="shared" si="589"/>
        <v>12</v>
      </c>
      <c r="B1816" s="1">
        <f t="shared" si="590"/>
        <v>3</v>
      </c>
      <c r="C1816" s="10">
        <v>41717</v>
      </c>
      <c r="D1816" s="3">
        <v>1860.77</v>
      </c>
      <c r="E1816" s="3">
        <v>1872.25</v>
      </c>
      <c r="F1816" s="3">
        <f t="shared" si="598"/>
        <v>1855.864</v>
      </c>
      <c r="G1816" s="3">
        <f t="shared" si="604"/>
        <v>1864.7390000000003</v>
      </c>
      <c r="H1816" s="4">
        <f t="shared" si="591"/>
        <v>-6.1316597676592428E-3</v>
      </c>
      <c r="I1816" s="4">
        <f t="shared" si="594"/>
        <v>0</v>
      </c>
      <c r="J1816" s="4">
        <f t="shared" si="595"/>
        <v>-6.1316597676592428E-3</v>
      </c>
      <c r="K1816" s="4">
        <f t="shared" si="599"/>
        <v>-9.4071304580050502E-3</v>
      </c>
      <c r="L1816" s="4">
        <f t="shared" si="605"/>
        <v>-3.7762051008143724E-3</v>
      </c>
      <c r="M1816" s="4">
        <f t="shared" si="600"/>
        <v>2.6435126711870853E-3</v>
      </c>
      <c r="N1816" s="4">
        <f t="shared" si="606"/>
        <v>-2.1284480026428779E-3</v>
      </c>
      <c r="O1816" s="4">
        <f t="shared" si="608"/>
        <v>-4.7695308931250116E-3</v>
      </c>
      <c r="P1816" s="4">
        <f t="shared" si="588"/>
        <v>6.7140600315956211E-3</v>
      </c>
      <c r="T1816" s="4">
        <f t="shared" si="592"/>
        <v>-6.1316597676592428E-3</v>
      </c>
      <c r="U1816" s="4">
        <f t="shared" si="593"/>
        <v>-6.1316597676592428E-3</v>
      </c>
      <c r="V1816" s="2">
        <f t="shared" si="601"/>
        <v>-2.1631726532247053E-3</v>
      </c>
      <c r="W1816" s="4">
        <f t="shared" si="602"/>
        <v>-1.2141540926692467E-2</v>
      </c>
      <c r="X1816" s="4">
        <f t="shared" si="603"/>
        <v>-3.9770902472968973E-3</v>
      </c>
      <c r="Y1816" s="4">
        <f t="shared" si="596"/>
        <v>-2.1758662497182082E-2</v>
      </c>
      <c r="Z1816" s="4">
        <f t="shared" si="597"/>
        <v>-1.5590606547530599E-2</v>
      </c>
      <c r="AA1816" s="4">
        <f t="shared" si="607"/>
        <v>-9.473669603237379E-3</v>
      </c>
    </row>
    <row r="1817" spans="1:27" x14ac:dyDescent="0.3">
      <c r="A1817" s="1">
        <f t="shared" si="589"/>
        <v>12</v>
      </c>
      <c r="B1817" s="1">
        <f t="shared" si="590"/>
        <v>4</v>
      </c>
      <c r="C1817" s="10">
        <v>41718</v>
      </c>
      <c r="D1817" s="3">
        <v>1872.01</v>
      </c>
      <c r="E1817" s="3">
        <v>1860.09</v>
      </c>
      <c r="F1817" s="3">
        <f t="shared" si="598"/>
        <v>1860.998</v>
      </c>
      <c r="G1817" s="3">
        <f t="shared" si="604"/>
        <v>1864.2369999999996</v>
      </c>
      <c r="H1817" s="4">
        <f t="shared" si="591"/>
        <v>6.0405101114054983E-3</v>
      </c>
      <c r="I1817" s="4">
        <f t="shared" si="594"/>
        <v>-3.6544011350143419E-4</v>
      </c>
      <c r="J1817" s="4">
        <f t="shared" si="595"/>
        <v>6.4059502249069322E-3</v>
      </c>
      <c r="K1817" s="4">
        <f t="shared" si="599"/>
        <v>-1.3569651273398061E-3</v>
      </c>
      <c r="L1817" s="4">
        <f t="shared" si="605"/>
        <v>1.3990623953164614E-3</v>
      </c>
      <c r="M1817" s="4">
        <f t="shared" si="600"/>
        <v>5.9172551501935752E-3</v>
      </c>
      <c r="N1817" s="4">
        <f t="shared" si="606"/>
        <v>4.1695342384044341E-3</v>
      </c>
      <c r="O1817" s="4">
        <f t="shared" si="608"/>
        <v>-1.730225800075629E-3</v>
      </c>
      <c r="P1817" s="4">
        <f t="shared" si="588"/>
        <v>1.2795126490510556E-2</v>
      </c>
      <c r="T1817" s="4">
        <f t="shared" si="592"/>
        <v>6.0405101114054983E-3</v>
      </c>
      <c r="U1817" s="4">
        <f t="shared" si="593"/>
        <v>6.0405101114054983E-3</v>
      </c>
      <c r="V1817" s="2">
        <f t="shared" si="601"/>
        <v>-7.7548541732723889E-3</v>
      </c>
      <c r="W1817" s="4">
        <f t="shared" si="602"/>
        <v>-1.7677305631539717E-2</v>
      </c>
      <c r="X1817" s="4">
        <f t="shared" si="603"/>
        <v>1.3903181429205928E-2</v>
      </c>
      <c r="Y1817" s="4">
        <f t="shared" si="596"/>
        <v>-1.3808873292834371E-2</v>
      </c>
      <c r="Z1817" s="4">
        <f t="shared" si="597"/>
        <v>-7.5906919367821919E-3</v>
      </c>
      <c r="AA1817" s="4">
        <f t="shared" si="607"/>
        <v>-3.4688531472425021E-3</v>
      </c>
    </row>
    <row r="1818" spans="1:27" x14ac:dyDescent="0.3">
      <c r="A1818" s="1">
        <f t="shared" si="589"/>
        <v>12</v>
      </c>
      <c r="B1818" s="1">
        <f t="shared" si="590"/>
        <v>5</v>
      </c>
      <c r="C1818" s="10">
        <v>41719</v>
      </c>
      <c r="D1818" s="3">
        <v>1866.52</v>
      </c>
      <c r="E1818" s="3">
        <v>1874.53</v>
      </c>
      <c r="F1818" s="3">
        <f t="shared" si="598"/>
        <v>1866.0760000000002</v>
      </c>
      <c r="G1818" s="3">
        <f t="shared" si="604"/>
        <v>1863.0850000000003</v>
      </c>
      <c r="H1818" s="4">
        <f t="shared" si="591"/>
        <v>-2.9326766416846112E-3</v>
      </c>
      <c r="I1818" s="4">
        <f t="shared" si="594"/>
        <v>1.3461466551994818E-3</v>
      </c>
      <c r="J1818" s="4">
        <f t="shared" si="595"/>
        <v>-4.278823296884093E-3</v>
      </c>
      <c r="K1818" s="4">
        <f t="shared" si="599"/>
        <v>-3.2291494169367926E-3</v>
      </c>
      <c r="L1818" s="4">
        <f t="shared" si="605"/>
        <v>-4.9714834144403012E-3</v>
      </c>
      <c r="M1818" s="4">
        <f t="shared" si="600"/>
        <v>2.3793243147638817E-4</v>
      </c>
      <c r="N1818" s="4">
        <f t="shared" si="606"/>
        <v>1.8437162018907982E-3</v>
      </c>
      <c r="O1818" s="4">
        <f t="shared" si="608"/>
        <v>1.6024473351477538E-3</v>
      </c>
      <c r="P1818" s="4">
        <f t="shared" si="588"/>
        <v>9.8249258802398255E-3</v>
      </c>
      <c r="T1818" s="4">
        <f t="shared" si="592"/>
        <v>-2.9326766416846112E-3</v>
      </c>
      <c r="U1818" s="4">
        <f t="shared" si="593"/>
        <v>-2.9326766416846112E-3</v>
      </c>
      <c r="V1818" s="2">
        <f t="shared" si="601"/>
        <v>-1.6495638378000055E-2</v>
      </c>
      <c r="W1818" s="4">
        <f t="shared" si="602"/>
        <v>-2.6330681994220045E-2</v>
      </c>
      <c r="X1818" s="4">
        <f t="shared" si="603"/>
        <v>1.3790443912162569E-2</v>
      </c>
      <c r="Y1818" s="4">
        <f t="shared" si="596"/>
        <v>-1.5657713638670717E-2</v>
      </c>
      <c r="Z1818" s="4">
        <f t="shared" si="597"/>
        <v>-9.4511896827487226E-3</v>
      </c>
      <c r="AA1818" s="4">
        <f t="shared" si="607"/>
        <v>3.2159665049185525E-3</v>
      </c>
    </row>
    <row r="1819" spans="1:27" x14ac:dyDescent="0.3">
      <c r="A1819" s="1">
        <f t="shared" si="589"/>
        <v>13</v>
      </c>
      <c r="B1819" s="1">
        <f t="shared" si="590"/>
        <v>1</v>
      </c>
      <c r="C1819" s="10">
        <v>41722</v>
      </c>
      <c r="D1819" s="3">
        <v>1857.44</v>
      </c>
      <c r="E1819" s="3">
        <v>1867.67</v>
      </c>
      <c r="F1819" s="3">
        <f t="shared" si="598"/>
        <v>1865.798</v>
      </c>
      <c r="G1819" s="3">
        <f t="shared" si="604"/>
        <v>1861.1119999999999</v>
      </c>
      <c r="H1819" s="4">
        <f t="shared" si="591"/>
        <v>-4.8646679381951045E-3</v>
      </c>
      <c r="I1819" s="4">
        <f t="shared" si="594"/>
        <v>6.1611983798731912E-4</v>
      </c>
      <c r="J1819" s="4">
        <f t="shared" si="595"/>
        <v>-5.4807877761824239E-3</v>
      </c>
      <c r="K1819" s="4">
        <f t="shared" si="599"/>
        <v>7.3264685082390557E-4</v>
      </c>
      <c r="L1819" s="4">
        <f t="shared" si="605"/>
        <v>-2.6787819042924802E-3</v>
      </c>
      <c r="M1819" s="4">
        <f t="shared" si="600"/>
        <v>-4.47958460669373E-3</v>
      </c>
      <c r="N1819" s="4">
        <f t="shared" si="606"/>
        <v>-1.9730139830379891E-3</v>
      </c>
      <c r="O1819" s="4">
        <f t="shared" si="608"/>
        <v>2.5228271168921466E-3</v>
      </c>
      <c r="P1819" s="4">
        <f t="shared" si="588"/>
        <v>4.9124629401199743E-3</v>
      </c>
      <c r="T1819" s="4">
        <f t="shared" si="592"/>
        <v>-4.8646679381951045E-3</v>
      </c>
      <c r="U1819" s="4">
        <f t="shared" si="593"/>
        <v>-4.8646679381951045E-3</v>
      </c>
      <c r="V1819" s="2">
        <f t="shared" si="601"/>
        <v>-4.1199665688018633E-3</v>
      </c>
      <c r="W1819" s="4">
        <f t="shared" si="602"/>
        <v>-1.4078766903113908E-2</v>
      </c>
      <c r="X1819" s="4">
        <f t="shared" si="603"/>
        <v>-7.4778220708718529E-4</v>
      </c>
      <c r="Y1819" s="4">
        <f t="shared" si="596"/>
        <v>-1.1745316326867185E-2</v>
      </c>
      <c r="Z1819" s="4">
        <f t="shared" si="597"/>
        <v>-5.5141237287692256E-3</v>
      </c>
      <c r="AA1819" s="4">
        <f t="shared" si="607"/>
        <v>5.0484102248082299E-3</v>
      </c>
    </row>
    <row r="1820" spans="1:27" x14ac:dyDescent="0.3">
      <c r="A1820" s="1">
        <f t="shared" si="589"/>
        <v>13</v>
      </c>
      <c r="B1820" s="1">
        <f t="shared" si="590"/>
        <v>2</v>
      </c>
      <c r="C1820" s="10">
        <v>41723</v>
      </c>
      <c r="D1820" s="3">
        <v>1865.62</v>
      </c>
      <c r="E1820" s="3">
        <v>1859.48</v>
      </c>
      <c r="F1820" s="3">
        <f t="shared" si="598"/>
        <v>1864.4720000000002</v>
      </c>
      <c r="G1820" s="3">
        <f t="shared" si="604"/>
        <v>1860.9110000000001</v>
      </c>
      <c r="H1820" s="4">
        <f t="shared" si="591"/>
        <v>4.4039107588938736E-3</v>
      </c>
      <c r="I1820" s="4">
        <f t="shared" si="594"/>
        <v>1.0982858127314818E-3</v>
      </c>
      <c r="J1820" s="4">
        <f t="shared" si="595"/>
        <v>3.3056249461623916E-3</v>
      </c>
      <c r="K1820" s="4">
        <f t="shared" si="599"/>
        <v>3.6313420621930672E-3</v>
      </c>
      <c r="L1820" s="4">
        <f t="shared" si="605"/>
        <v>1.5870110354993436E-3</v>
      </c>
      <c r="M1820" s="4">
        <f t="shared" si="600"/>
        <v>6.1572391540322586E-4</v>
      </c>
      <c r="N1820" s="4">
        <f t="shared" si="606"/>
        <v>2.5304810385879993E-3</v>
      </c>
      <c r="O1820" s="4">
        <f t="shared" si="608"/>
        <v>1.9087488341678097E-3</v>
      </c>
      <c r="P1820" s="4">
        <f t="shared" si="588"/>
        <v>9.3380077474085089E-3</v>
      </c>
      <c r="T1820" s="4">
        <f t="shared" si="592"/>
        <v>4.4039107588938736E-3</v>
      </c>
      <c r="U1820" s="4">
        <f t="shared" si="593"/>
        <v>4.4039107588938736E-3</v>
      </c>
      <c r="V1820" s="2">
        <f t="shared" si="601"/>
        <v>7.9733396502713119E-3</v>
      </c>
      <c r="W1820" s="4">
        <f t="shared" si="602"/>
        <v>-2.1063937462314458E-3</v>
      </c>
      <c r="X1820" s="4">
        <f t="shared" si="603"/>
        <v>-3.5411937508346156E-3</v>
      </c>
      <c r="Y1820" s="4">
        <f t="shared" si="596"/>
        <v>-8.8827644473105597E-3</v>
      </c>
      <c r="Z1820" s="4">
        <f t="shared" si="597"/>
        <v>-2.6335227446870543E-3</v>
      </c>
      <c r="AA1820" s="4">
        <f t="shared" si="607"/>
        <v>3.8344953832074183E-3</v>
      </c>
    </row>
    <row r="1821" spans="1:27" x14ac:dyDescent="0.3">
      <c r="A1821" s="1">
        <f t="shared" si="589"/>
        <v>13</v>
      </c>
      <c r="B1821" s="1">
        <f t="shared" si="590"/>
        <v>3</v>
      </c>
      <c r="C1821" s="10">
        <v>41724</v>
      </c>
      <c r="D1821" s="3">
        <v>1852.56</v>
      </c>
      <c r="E1821" s="3">
        <v>1867.09</v>
      </c>
      <c r="F1821" s="3">
        <f t="shared" si="598"/>
        <v>1862.83</v>
      </c>
      <c r="G1821" s="3">
        <f t="shared" si="604"/>
        <v>1859.3470000000002</v>
      </c>
      <c r="H1821" s="4">
        <f t="shared" si="591"/>
        <v>-7.0003537697923193E-3</v>
      </c>
      <c r="I1821" s="4">
        <f t="shared" si="594"/>
        <v>7.879418102293218E-4</v>
      </c>
      <c r="J1821" s="4">
        <f t="shared" si="595"/>
        <v>-7.7882955800216407E-3</v>
      </c>
      <c r="K1821" s="4">
        <f t="shared" si="599"/>
        <v>-1.1926330120822133E-4</v>
      </c>
      <c r="L1821" s="4">
        <f t="shared" si="605"/>
        <v>-2.9582063275955428E-3</v>
      </c>
      <c r="M1821" s="4">
        <f t="shared" si="600"/>
        <v>-5.5131171389767083E-3</v>
      </c>
      <c r="N1821" s="4">
        <f t="shared" si="606"/>
        <v>-3.6502062283157804E-3</v>
      </c>
      <c r="O1821" s="4">
        <f t="shared" si="608"/>
        <v>1.880101049358574E-3</v>
      </c>
      <c r="P1821" s="4">
        <f t="shared" si="588"/>
        <v>2.2722846198792689E-3</v>
      </c>
      <c r="T1821" s="4">
        <f t="shared" si="592"/>
        <v>-7.0003537697923193E-3</v>
      </c>
      <c r="U1821" s="4">
        <f t="shared" si="593"/>
        <v>-7.0003537697923193E-3</v>
      </c>
      <c r="V1821" s="2">
        <f t="shared" si="601"/>
        <v>-2.5996719589197743E-3</v>
      </c>
      <c r="W1821" s="4">
        <f t="shared" si="602"/>
        <v>-1.257367523933059E-2</v>
      </c>
      <c r="X1821" s="4">
        <f t="shared" si="603"/>
        <v>-4.412151958597804E-3</v>
      </c>
      <c r="Y1821" s="4">
        <f t="shared" si="596"/>
        <v>-1.2586604157801641E-2</v>
      </c>
      <c r="Z1821" s="4">
        <f t="shared" si="597"/>
        <v>-6.3607160895902499E-3</v>
      </c>
      <c r="AA1821" s="4">
        <f t="shared" si="607"/>
        <v>3.7535078001404705E-3</v>
      </c>
    </row>
    <row r="1822" spans="1:27" x14ac:dyDescent="0.3">
      <c r="A1822" s="1">
        <f t="shared" si="589"/>
        <v>13</v>
      </c>
      <c r="B1822" s="1">
        <f t="shared" si="590"/>
        <v>4</v>
      </c>
      <c r="C1822" s="10">
        <v>41725</v>
      </c>
      <c r="D1822" s="3">
        <v>1849.04</v>
      </c>
      <c r="E1822" s="3">
        <v>1852.11</v>
      </c>
      <c r="F1822" s="3">
        <f t="shared" si="598"/>
        <v>1858.2360000000001</v>
      </c>
      <c r="G1822" s="3">
        <f t="shared" si="604"/>
        <v>1859.6170000000002</v>
      </c>
      <c r="H1822" s="4">
        <f t="shared" si="591"/>
        <v>-1.9000734119272692E-3</v>
      </c>
      <c r="I1822" s="4">
        <f t="shared" si="594"/>
        <v>-2.4290711232027328E-4</v>
      </c>
      <c r="J1822" s="4">
        <f t="shared" si="595"/>
        <v>-1.657166299606996E-3</v>
      </c>
      <c r="K1822" s="4">
        <f t="shared" si="599"/>
        <v>4.3048538238976922E-3</v>
      </c>
      <c r="L1822" s="4">
        <f t="shared" si="605"/>
        <v>4.4437007288413814E-3</v>
      </c>
      <c r="M1822" s="4">
        <f t="shared" si="600"/>
        <v>-4.9487793800142392E-3</v>
      </c>
      <c r="N1822" s="4">
        <f t="shared" si="606"/>
        <v>-5.6877303229644731E-3</v>
      </c>
      <c r="O1822" s="4">
        <f t="shared" si="608"/>
        <v>-7.4687405356297623E-4</v>
      </c>
      <c r="P1822" s="4">
        <f t="shared" si="588"/>
        <v>3.6789370036143594E-4</v>
      </c>
      <c r="T1822" s="4">
        <f t="shared" si="592"/>
        <v>-1.9000734119272692E-3</v>
      </c>
      <c r="U1822" s="4">
        <f t="shared" si="593"/>
        <v>-1.9000734119272692E-3</v>
      </c>
      <c r="V1822" s="2">
        <f t="shared" si="601"/>
        <v>1.0498985188064108E-2</v>
      </c>
      <c r="W1822" s="4">
        <f t="shared" si="602"/>
        <v>3.9399533618346682E-4</v>
      </c>
      <c r="X1822" s="4">
        <f t="shared" si="603"/>
        <v>-1.2270233599179507E-2</v>
      </c>
      <c r="Y1822" s="4">
        <f t="shared" si="596"/>
        <v>-8.2176505878715656E-3</v>
      </c>
      <c r="Z1822" s="4">
        <f t="shared" si="597"/>
        <v>-1.9642151762515104E-3</v>
      </c>
      <c r="AA1822" s="4">
        <f t="shared" si="607"/>
        <v>-1.484149902364185E-3</v>
      </c>
    </row>
    <row r="1823" spans="1:27" x14ac:dyDescent="0.3">
      <c r="A1823" s="1">
        <f t="shared" si="589"/>
        <v>13</v>
      </c>
      <c r="B1823" s="1">
        <f t="shared" si="590"/>
        <v>5</v>
      </c>
      <c r="C1823" s="10">
        <v>41726</v>
      </c>
      <c r="D1823" s="3">
        <v>1857.62</v>
      </c>
      <c r="E1823" s="3">
        <v>1850.07</v>
      </c>
      <c r="F1823" s="3">
        <f t="shared" si="598"/>
        <v>1856.4559999999997</v>
      </c>
      <c r="G1823" s="3">
        <f t="shared" si="604"/>
        <v>1861.2660000000001</v>
      </c>
      <c r="H1823" s="4">
        <f t="shared" si="591"/>
        <v>4.640245749145463E-3</v>
      </c>
      <c r="I1823" s="4">
        <f t="shared" si="594"/>
        <v>5.570458183705992E-4</v>
      </c>
      <c r="J1823" s="4">
        <f t="shared" si="595"/>
        <v>4.0831999307748635E-3</v>
      </c>
      <c r="K1823" s="4">
        <f t="shared" si="599"/>
        <v>3.8533509280491499E-3</v>
      </c>
      <c r="L1823" s="4">
        <f t="shared" si="605"/>
        <v>6.8311724522515981E-3</v>
      </c>
      <c r="M1823" s="4">
        <f t="shared" si="600"/>
        <v>6.2700112472378281E-4</v>
      </c>
      <c r="N1823" s="4">
        <f t="shared" si="606"/>
        <v>-1.9588817503786056E-3</v>
      </c>
      <c r="O1823" s="4">
        <f t="shared" si="608"/>
        <v>-2.5893347401515919E-3</v>
      </c>
      <c r="P1823" s="4">
        <f t="shared" si="588"/>
        <v>5.0098465666861391E-3</v>
      </c>
      <c r="T1823" s="4">
        <f t="shared" si="592"/>
        <v>4.640245749145463E-3</v>
      </c>
      <c r="U1823" s="4">
        <f t="shared" si="593"/>
        <v>4.640245749145463E-3</v>
      </c>
      <c r="V1823" s="2">
        <f t="shared" si="601"/>
        <v>9.4535542768139236E-3</v>
      </c>
      <c r="W1823" s="4">
        <f t="shared" si="602"/>
        <v>-6.409812659541683E-4</v>
      </c>
      <c r="X1823" s="4">
        <f t="shared" si="603"/>
        <v>-4.7682317896406631E-3</v>
      </c>
      <c r="Y1823" s="4">
        <f t="shared" si="596"/>
        <v>-8.6635237718018596E-3</v>
      </c>
      <c r="Z1823" s="4">
        <f t="shared" si="597"/>
        <v>-2.4128997019636222E-3</v>
      </c>
      <c r="AA1823" s="4">
        <f t="shared" si="607"/>
        <v>-5.1552026819918226E-3</v>
      </c>
    </row>
    <row r="1824" spans="1:27" x14ac:dyDescent="0.3">
      <c r="A1824" s="1">
        <f t="shared" si="589"/>
        <v>14</v>
      </c>
      <c r="B1824" s="1">
        <f t="shared" si="590"/>
        <v>1</v>
      </c>
      <c r="C1824" s="10">
        <v>41729</v>
      </c>
      <c r="D1824" s="3">
        <v>1872.34</v>
      </c>
      <c r="E1824" s="3">
        <v>1859.16</v>
      </c>
      <c r="F1824" s="3">
        <f t="shared" si="598"/>
        <v>1859.4359999999997</v>
      </c>
      <c r="G1824" s="3">
        <f t="shared" si="604"/>
        <v>1862.6169999999997</v>
      </c>
      <c r="H1824" s="4">
        <f t="shared" si="591"/>
        <v>7.9241179573863486E-3</v>
      </c>
      <c r="I1824" s="4">
        <f t="shared" si="594"/>
        <v>8.2901777543318395E-4</v>
      </c>
      <c r="J1824" s="4">
        <f t="shared" si="595"/>
        <v>7.0951001819531644E-3</v>
      </c>
      <c r="K1824" s="4">
        <f t="shared" si="599"/>
        <v>-7.5903575542903392E-4</v>
      </c>
      <c r="L1824" s="4">
        <f t="shared" si="605"/>
        <v>2.1084326539693348E-3</v>
      </c>
      <c r="M1824" s="4">
        <f t="shared" si="600"/>
        <v>6.9397387164711376E-3</v>
      </c>
      <c r="N1824" s="4">
        <f t="shared" si="606"/>
        <v>5.2200747657732026E-3</v>
      </c>
      <c r="O1824" s="4">
        <f t="shared" si="608"/>
        <v>-1.6989435679417414E-3</v>
      </c>
      <c r="P1824" s="4">
        <f t="shared" si="588"/>
        <v>1.2973663139215314E-2</v>
      </c>
      <c r="T1824" s="4">
        <f t="shared" si="592"/>
        <v>7.9241179573863486E-3</v>
      </c>
      <c r="U1824" s="4">
        <f t="shared" si="593"/>
        <v>7.9241179573863486E-3</v>
      </c>
      <c r="V1824" s="2">
        <f t="shared" si="601"/>
        <v>-9.6898181544038232E-5</v>
      </c>
      <c r="W1824" s="4">
        <f t="shared" si="602"/>
        <v>-1.0095929199728581E-2</v>
      </c>
      <c r="X1824" s="4">
        <f t="shared" si="603"/>
        <v>8.0217934361270695E-3</v>
      </c>
      <c r="Y1824" s="4">
        <f t="shared" si="596"/>
        <v>-1.3218399399376336E-2</v>
      </c>
      <c r="Z1824" s="4">
        <f t="shared" si="597"/>
        <v>-6.9964949579545072E-3</v>
      </c>
      <c r="AA1824" s="4">
        <f t="shared" si="607"/>
        <v>-3.4098010609939057E-3</v>
      </c>
    </row>
    <row r="1825" spans="1:27" x14ac:dyDescent="0.3">
      <c r="A1825" s="1">
        <f t="shared" si="589"/>
        <v>14</v>
      </c>
      <c r="B1825" s="1">
        <f t="shared" si="590"/>
        <v>2</v>
      </c>
      <c r="C1825" s="10">
        <v>41730</v>
      </c>
      <c r="D1825" s="3">
        <v>1885.52</v>
      </c>
      <c r="E1825" s="3">
        <v>1873.96</v>
      </c>
      <c r="F1825" s="3">
        <f t="shared" si="598"/>
        <v>1863.4159999999999</v>
      </c>
      <c r="G1825" s="3">
        <f t="shared" si="604"/>
        <v>1863.944</v>
      </c>
      <c r="H1825" s="4">
        <f t="shared" si="591"/>
        <v>7.0393197816636215E-3</v>
      </c>
      <c r="I1825" s="4">
        <f t="shared" si="594"/>
        <v>8.6522746936994264E-4</v>
      </c>
      <c r="J1825" s="4">
        <f t="shared" si="595"/>
        <v>6.1740923122936787E-3</v>
      </c>
      <c r="K1825" s="4">
        <f t="shared" si="599"/>
        <v>-7.7176153903671585E-3</v>
      </c>
      <c r="L1825" s="4">
        <f t="shared" si="605"/>
        <v>-5.7646225222627951E-3</v>
      </c>
      <c r="M1825" s="4">
        <f t="shared" si="600"/>
        <v>1.186208554611533E-2</v>
      </c>
      <c r="N1825" s="4">
        <f t="shared" si="606"/>
        <v>1.1575455056589695E-2</v>
      </c>
      <c r="O1825" s="4">
        <f t="shared" si="608"/>
        <v>-2.8002885145743351E-4</v>
      </c>
      <c r="P1825" s="4">
        <f t="shared" si="588"/>
        <v>2.0104308684455455E-2</v>
      </c>
      <c r="T1825" s="4">
        <f t="shared" si="592"/>
        <v>7.0393197816636215E-3</v>
      </c>
      <c r="U1825" s="4">
        <f t="shared" si="593"/>
        <v>7.0393197816636215E-3</v>
      </c>
      <c r="V1825" s="2">
        <f t="shared" si="601"/>
        <v>-3.5890917247935884E-3</v>
      </c>
      <c r="W1825" s="4">
        <f t="shared" si="602"/>
        <v>-1.3553200807545721E-2</v>
      </c>
      <c r="X1825" s="4">
        <f t="shared" si="603"/>
        <v>1.0666695254124683E-2</v>
      </c>
      <c r="Y1825" s="4">
        <f t="shared" si="596"/>
        <v>-2.0090213702207947E-2</v>
      </c>
      <c r="Z1825" s="4">
        <f t="shared" si="597"/>
        <v>-1.3911637766207564E-2</v>
      </c>
      <c r="AA1825" s="4">
        <f t="shared" si="607"/>
        <v>-5.6638018699142019E-4</v>
      </c>
    </row>
    <row r="1826" spans="1:27" x14ac:dyDescent="0.3">
      <c r="A1826" s="1">
        <f t="shared" si="589"/>
        <v>14</v>
      </c>
      <c r="B1826" s="1">
        <f t="shared" si="590"/>
        <v>3</v>
      </c>
      <c r="C1826" s="10">
        <v>41731</v>
      </c>
      <c r="D1826" s="3">
        <v>1890.9</v>
      </c>
      <c r="E1826" s="3">
        <v>1886.61</v>
      </c>
      <c r="F1826" s="3">
        <f t="shared" si="598"/>
        <v>1871.0840000000001</v>
      </c>
      <c r="G1826" s="3">
        <f t="shared" si="604"/>
        <v>1866.9569999999999</v>
      </c>
      <c r="H1826" s="4">
        <f t="shared" si="591"/>
        <v>2.8533242818957684E-3</v>
      </c>
      <c r="I1826" s="4">
        <f t="shared" si="594"/>
        <v>5.780898638041061E-4</v>
      </c>
      <c r="J1826" s="4">
        <f t="shared" si="595"/>
        <v>2.2752344180916621E-3</v>
      </c>
      <c r="K1826" s="4">
        <f t="shared" si="599"/>
        <v>-1.0283635283635217E-2</v>
      </c>
      <c r="L1826" s="4">
        <f t="shared" si="605"/>
        <v>-1.1255957684529246E-2</v>
      </c>
      <c r="M1826" s="4">
        <f t="shared" si="600"/>
        <v>1.0590652263607636E-2</v>
      </c>
      <c r="N1826" s="4">
        <f t="shared" si="606"/>
        <v>1.2824612457598228E-2</v>
      </c>
      <c r="O1826" s="4">
        <f t="shared" si="608"/>
        <v>2.18255856999322E-3</v>
      </c>
      <c r="P1826" s="4">
        <f t="shared" si="588"/>
        <v>2.3014997078491306E-2</v>
      </c>
      <c r="T1826" s="4">
        <f t="shared" si="592"/>
        <v>2.8533242818957684E-3</v>
      </c>
      <c r="U1826" s="4">
        <f t="shared" si="593"/>
        <v>2.8533242818957684E-3</v>
      </c>
      <c r="V1826" s="2">
        <f t="shared" si="601"/>
        <v>-1.7480588909160356E-2</v>
      </c>
      <c r="W1826" s="4">
        <f t="shared" si="602"/>
        <v>-2.7305783020068721E-2</v>
      </c>
      <c r="X1826" s="4">
        <f t="shared" si="603"/>
        <v>2.0695685969685271E-2</v>
      </c>
      <c r="Y1826" s="4">
        <f t="shared" si="596"/>
        <v>-2.2624238334961428E-2</v>
      </c>
      <c r="Z1826" s="4">
        <f t="shared" si="597"/>
        <v>-1.6461640057145586E-2</v>
      </c>
      <c r="AA1826" s="4">
        <f t="shared" si="607"/>
        <v>4.4308927814132974E-3</v>
      </c>
    </row>
    <row r="1827" spans="1:27" x14ac:dyDescent="0.3">
      <c r="A1827" s="1">
        <f t="shared" si="589"/>
        <v>14</v>
      </c>
      <c r="B1827" s="1">
        <f t="shared" si="590"/>
        <v>4</v>
      </c>
      <c r="C1827" s="10">
        <v>41732</v>
      </c>
      <c r="D1827" s="3">
        <v>1888.77</v>
      </c>
      <c r="E1827" s="3">
        <v>1891.43</v>
      </c>
      <c r="F1827" s="3">
        <f t="shared" si="598"/>
        <v>1879.03</v>
      </c>
      <c r="G1827" s="3">
        <f t="shared" si="604"/>
        <v>1868.6330000000003</v>
      </c>
      <c r="H1827" s="4">
        <f t="shared" si="591"/>
        <v>-1.1264477233064198E-3</v>
      </c>
      <c r="I1827" s="4">
        <f t="shared" si="594"/>
        <v>2.8028980908560616E-4</v>
      </c>
      <c r="J1827" s="4">
        <f t="shared" si="595"/>
        <v>-1.406737532392026E-3</v>
      </c>
      <c r="K1827" s="4">
        <f t="shared" si="599"/>
        <v>-7.5651806018299699E-3</v>
      </c>
      <c r="L1827" s="4">
        <f t="shared" si="605"/>
        <v>-1.2959143500155633E-2</v>
      </c>
      <c r="M1827" s="4">
        <f t="shared" si="600"/>
        <v>5.1835255424341328E-3</v>
      </c>
      <c r="N1827" s="4">
        <f t="shared" si="606"/>
        <v>1.0776326865681873E-2</v>
      </c>
      <c r="O1827" s="4">
        <f t="shared" si="608"/>
        <v>5.5046405862014475E-3</v>
      </c>
      <c r="P1827" s="4">
        <f t="shared" si="588"/>
        <v>2.1862624164123916E-2</v>
      </c>
      <c r="T1827" s="4">
        <f t="shared" si="592"/>
        <v>-1.1264477233064198E-3</v>
      </c>
      <c r="U1827" s="4">
        <f t="shared" si="593"/>
        <v>-1.1264477233064198E-3</v>
      </c>
      <c r="V1827" s="2">
        <f t="shared" si="601"/>
        <v>-2.2137606430800216E-2</v>
      </c>
      <c r="W1827" s="4">
        <f t="shared" si="602"/>
        <v>-3.1916230366492167E-2</v>
      </c>
      <c r="X1827" s="4">
        <f t="shared" si="603"/>
        <v>2.1486825595984953E-2</v>
      </c>
      <c r="Y1827" s="4">
        <f t="shared" si="596"/>
        <v>-1.9939679596819665E-2</v>
      </c>
      <c r="Z1827" s="4">
        <f t="shared" si="597"/>
        <v>-1.376015450568868E-2</v>
      </c>
      <c r="AA1827" s="4">
        <f t="shared" si="607"/>
        <v>1.1190182517182892E-2</v>
      </c>
    </row>
    <row r="1828" spans="1:27" x14ac:dyDescent="0.3">
      <c r="A1828" s="1">
        <f t="shared" si="589"/>
        <v>14</v>
      </c>
      <c r="B1828" s="1">
        <f t="shared" si="590"/>
        <v>5</v>
      </c>
      <c r="C1828" s="10">
        <v>41733</v>
      </c>
      <c r="D1828" s="3">
        <v>1865.09</v>
      </c>
      <c r="E1828" s="3">
        <v>1890.25</v>
      </c>
      <c r="F1828" s="3">
        <f t="shared" si="598"/>
        <v>1880.5240000000001</v>
      </c>
      <c r="G1828" s="3">
        <f t="shared" si="604"/>
        <v>1868.4899999999998</v>
      </c>
      <c r="H1828" s="4">
        <f t="shared" si="591"/>
        <v>-1.2537259698110445E-2</v>
      </c>
      <c r="I1828" s="4">
        <f t="shared" si="594"/>
        <v>7.8357873113191027E-4</v>
      </c>
      <c r="J1828" s="4">
        <f t="shared" si="595"/>
        <v>-1.3320838429242355E-2</v>
      </c>
      <c r="K1828" s="4">
        <f t="shared" si="599"/>
        <v>-2.3229403262439675E-3</v>
      </c>
      <c r="L1828" s="4">
        <f t="shared" si="605"/>
        <v>-1.0537133807833915E-2</v>
      </c>
      <c r="M1828" s="4">
        <f t="shared" si="600"/>
        <v>-8.2072869051393101E-3</v>
      </c>
      <c r="N1828" s="4">
        <f t="shared" si="606"/>
        <v>-1.8196511621683092E-3</v>
      </c>
      <c r="O1828" s="4">
        <f t="shared" si="608"/>
        <v>6.4522355489549212E-3</v>
      </c>
      <c r="P1828" s="4">
        <f t="shared" ref="P1828:P1891" si="609">(D1828-1848.36)/1848.36</f>
        <v>9.0512670691856676E-3</v>
      </c>
      <c r="T1828" s="4">
        <f t="shared" si="592"/>
        <v>-1.2537259698110445E-2</v>
      </c>
      <c r="U1828" s="4">
        <f t="shared" si="593"/>
        <v>-1.2537259698110445E-2</v>
      </c>
      <c r="V1828" s="2">
        <f t="shared" si="601"/>
        <v>-1.6492214509972146E-2</v>
      </c>
      <c r="W1828" s="4">
        <f t="shared" si="602"/>
        <v>-2.6327292364872412E-2</v>
      </c>
      <c r="X1828" s="4">
        <f t="shared" si="603"/>
        <v>4.0212745340812584E-3</v>
      </c>
      <c r="Y1828" s="4">
        <f t="shared" si="596"/>
        <v>-1.476280391319857E-2</v>
      </c>
      <c r="Z1828" s="4">
        <f t="shared" si="597"/>
        <v>-8.550637327952762E-3</v>
      </c>
      <c r="AA1828" s="4">
        <f t="shared" si="607"/>
        <v>1.2964487173410219E-2</v>
      </c>
    </row>
    <row r="1829" spans="1:27" x14ac:dyDescent="0.3">
      <c r="A1829" s="1">
        <f t="shared" si="589"/>
        <v>15</v>
      </c>
      <c r="B1829" s="1">
        <f t="shared" si="590"/>
        <v>1</v>
      </c>
      <c r="C1829" s="10">
        <v>41736</v>
      </c>
      <c r="D1829" s="3">
        <v>1845.04</v>
      </c>
      <c r="E1829" s="3">
        <v>1863.92</v>
      </c>
      <c r="F1829" s="3">
        <f t="shared" si="598"/>
        <v>1875.0639999999999</v>
      </c>
      <c r="G1829" s="3">
        <f t="shared" si="604"/>
        <v>1867.25</v>
      </c>
      <c r="H1829" s="4">
        <f t="shared" si="591"/>
        <v>-1.0750151467221396E-2</v>
      </c>
      <c r="I1829" s="4">
        <f t="shared" si="594"/>
        <v>-6.2731557190261352E-4</v>
      </c>
      <c r="J1829" s="4">
        <f t="shared" si="595"/>
        <v>-1.0122835895318783E-2</v>
      </c>
      <c r="K1829" s="4">
        <f t="shared" si="599"/>
        <v>9.372201877657511E-3</v>
      </c>
      <c r="L1829" s="4">
        <f t="shared" si="605"/>
        <v>2.4812624472694282E-3</v>
      </c>
      <c r="M1829" s="4">
        <f t="shared" si="600"/>
        <v>-1.6012253448415569E-2</v>
      </c>
      <c r="N1829" s="4">
        <f t="shared" si="606"/>
        <v>-1.1894497255322017E-2</v>
      </c>
      <c r="O1829" s="4">
        <f t="shared" si="608"/>
        <v>4.2351385335818474E-3</v>
      </c>
      <c r="P1829" s="4">
        <f t="shared" si="609"/>
        <v>-1.7961868899997492E-3</v>
      </c>
      <c r="T1829" s="4">
        <f t="shared" si="592"/>
        <v>-1.0750151467221396E-2</v>
      </c>
      <c r="U1829" s="4">
        <f t="shared" si="593"/>
        <v>-1.0750151467221396E-2</v>
      </c>
      <c r="V1829" s="2">
        <f t="shared" si="601"/>
        <v>3.8872118771748282E-3</v>
      </c>
      <c r="W1829" s="4">
        <f t="shared" si="602"/>
        <v>-6.1516602415969653E-3</v>
      </c>
      <c r="X1829" s="4">
        <f t="shared" si="603"/>
        <v>-1.4580685131973871E-2</v>
      </c>
      <c r="Y1829" s="4">
        <f t="shared" si="596"/>
        <v>-3.2134864250563714E-3</v>
      </c>
      <c r="Z1829" s="4">
        <f t="shared" si="597"/>
        <v>3.0715014914049015E-3</v>
      </c>
      <c r="AA1829" s="4">
        <f t="shared" si="607"/>
        <v>8.404699059284728E-3</v>
      </c>
    </row>
    <row r="1830" spans="1:27" x14ac:dyDescent="0.3">
      <c r="A1830" s="1">
        <f t="shared" si="589"/>
        <v>15</v>
      </c>
      <c r="B1830" s="1">
        <f t="shared" si="590"/>
        <v>2</v>
      </c>
      <c r="C1830" s="10">
        <v>41737</v>
      </c>
      <c r="D1830" s="3">
        <v>1851.96</v>
      </c>
      <c r="E1830" s="3">
        <v>1845.48</v>
      </c>
      <c r="F1830" s="3">
        <f t="shared" si="598"/>
        <v>1868.3520000000001</v>
      </c>
      <c r="G1830" s="3">
        <f t="shared" si="604"/>
        <v>1865.884</v>
      </c>
      <c r="H1830" s="4">
        <f t="shared" si="591"/>
        <v>3.7505961930365049E-3</v>
      </c>
      <c r="I1830" s="4">
        <f t="shared" si="594"/>
        <v>2.3847721458616322E-4</v>
      </c>
      <c r="J1830" s="4">
        <f t="shared" si="595"/>
        <v>3.5121189784503419E-3</v>
      </c>
      <c r="K1830" s="4">
        <f t="shared" si="599"/>
        <v>1.4856046481377142E-2</v>
      </c>
      <c r="L1830" s="4">
        <f t="shared" si="605"/>
        <v>1.2135840475605562E-2</v>
      </c>
      <c r="M1830" s="4">
        <f t="shared" si="600"/>
        <v>-8.773507347651862E-3</v>
      </c>
      <c r="N1830" s="4">
        <f t="shared" si="606"/>
        <v>-7.4624145981207713E-3</v>
      </c>
      <c r="O1830" s="4">
        <f t="shared" si="608"/>
        <v>1.3326421736970964E-3</v>
      </c>
      <c r="P1830" s="4">
        <f t="shared" si="609"/>
        <v>1.9476725313251405E-3</v>
      </c>
      <c r="T1830" s="4">
        <f t="shared" si="592"/>
        <v>3.7505961930365049E-3</v>
      </c>
      <c r="U1830" s="4">
        <f t="shared" si="593"/>
        <v>3.7505961930365049E-3</v>
      </c>
      <c r="V1830" s="2">
        <f t="shared" si="601"/>
        <v>2.1939903741924303E-2</v>
      </c>
      <c r="W1830" s="4">
        <f t="shared" si="602"/>
        <v>1.1720504704505079E-2</v>
      </c>
      <c r="X1830" s="4">
        <f t="shared" si="603"/>
        <v>-1.7798803513089198E-2</v>
      </c>
      <c r="Y1830" s="4">
        <f t="shared" si="596"/>
        <v>2.2019810639035764E-3</v>
      </c>
      <c r="Z1830" s="4">
        <f t="shared" si="597"/>
        <v>8.5211148554010501E-3</v>
      </c>
      <c r="AA1830" s="4">
        <f t="shared" si="607"/>
        <v>2.6488985819592345E-3</v>
      </c>
    </row>
    <row r="1831" spans="1:27" x14ac:dyDescent="0.3">
      <c r="A1831" s="1">
        <f t="shared" si="589"/>
        <v>15</v>
      </c>
      <c r="B1831" s="1">
        <f t="shared" si="590"/>
        <v>3</v>
      </c>
      <c r="C1831" s="10">
        <v>41738</v>
      </c>
      <c r="D1831" s="3">
        <v>1872.18</v>
      </c>
      <c r="E1831" s="3">
        <v>1852.64</v>
      </c>
      <c r="F1831" s="3">
        <f t="shared" si="598"/>
        <v>1864.6079999999997</v>
      </c>
      <c r="G1831" s="3">
        <f t="shared" si="604"/>
        <v>1867.846</v>
      </c>
      <c r="H1831" s="4">
        <f t="shared" si="591"/>
        <v>1.0918162379317062E-2</v>
      </c>
      <c r="I1831" s="4">
        <f t="shared" si="594"/>
        <v>3.6717855677231886E-4</v>
      </c>
      <c r="J1831" s="4">
        <f t="shared" si="595"/>
        <v>1.0550983822544744E-2</v>
      </c>
      <c r="K1831" s="4">
        <f t="shared" si="599"/>
        <v>5.8073608501262889E-3</v>
      </c>
      <c r="L1831" s="4">
        <f t="shared" si="605"/>
        <v>8.3179142338087111E-3</v>
      </c>
      <c r="M1831" s="4">
        <f t="shared" si="600"/>
        <v>4.0609071719097771E-3</v>
      </c>
      <c r="N1831" s="4">
        <f t="shared" si="606"/>
        <v>2.320319769402863E-3</v>
      </c>
      <c r="O1831" s="4">
        <f t="shared" si="608"/>
        <v>-1.7295345533016504E-3</v>
      </c>
      <c r="P1831" s="4">
        <f t="shared" si="609"/>
        <v>1.2887099915600947E-2</v>
      </c>
      <c r="T1831" s="4">
        <f t="shared" si="592"/>
        <v>1.0918162379317062E-2</v>
      </c>
      <c r="U1831" s="4">
        <f t="shared" si="593"/>
        <v>1.0918162379317062E-2</v>
      </c>
      <c r="V1831" s="2">
        <f t="shared" si="601"/>
        <v>2.1026372059871734E-2</v>
      </c>
      <c r="W1831" s="4">
        <f t="shared" si="602"/>
        <v>1.0816108339272958E-2</v>
      </c>
      <c r="X1831" s="4">
        <f t="shared" si="603"/>
        <v>-9.9000475963826884E-3</v>
      </c>
      <c r="Y1831" s="4">
        <f t="shared" si="596"/>
        <v>-6.7338780632169677E-3</v>
      </c>
      <c r="Z1831" s="4">
        <f t="shared" si="597"/>
        <v>-4.7108709525523553E-4</v>
      </c>
      <c r="AA1831" s="4">
        <f t="shared" si="607"/>
        <v>-3.4610952795279849E-3</v>
      </c>
    </row>
    <row r="1832" spans="1:27" x14ac:dyDescent="0.3">
      <c r="A1832" s="1">
        <f t="shared" si="589"/>
        <v>15</v>
      </c>
      <c r="B1832" s="1">
        <f t="shared" si="590"/>
        <v>4</v>
      </c>
      <c r="C1832" s="10">
        <v>41739</v>
      </c>
      <c r="D1832" s="3">
        <v>1833.08</v>
      </c>
      <c r="E1832" s="3">
        <v>1872.28</v>
      </c>
      <c r="F1832" s="3">
        <f t="shared" si="598"/>
        <v>1853.47</v>
      </c>
      <c r="G1832" s="3">
        <f t="shared" si="604"/>
        <v>1866.25</v>
      </c>
      <c r="H1832" s="4">
        <f t="shared" si="591"/>
        <v>-2.0884743988291796E-2</v>
      </c>
      <c r="I1832" s="4">
        <f t="shared" si="594"/>
        <v>5.3413667489188567E-5</v>
      </c>
      <c r="J1832" s="4">
        <f t="shared" si="595"/>
        <v>-2.0938157655780984E-2</v>
      </c>
      <c r="K1832" s="4">
        <f t="shared" si="599"/>
        <v>-7.2709354869723818E-3</v>
      </c>
      <c r="L1832" s="4">
        <f t="shared" si="605"/>
        <v>-1.1988400925363762E-3</v>
      </c>
      <c r="M1832" s="4">
        <f t="shared" si="600"/>
        <v>-1.1000987337264751E-2</v>
      </c>
      <c r="N1832" s="4">
        <f t="shared" si="606"/>
        <v>-1.7773610180843977E-2</v>
      </c>
      <c r="O1832" s="4">
        <f t="shared" si="608"/>
        <v>-6.9718724769240693E-3</v>
      </c>
      <c r="P1832" s="4">
        <f t="shared" si="609"/>
        <v>-8.2667878551797129E-3</v>
      </c>
      <c r="T1832" s="4">
        <f t="shared" si="592"/>
        <v>-2.0884743988291796E-2</v>
      </c>
      <c r="U1832" s="4">
        <f t="shared" si="593"/>
        <v>-2.0884743988291796E-2</v>
      </c>
      <c r="V1832" s="2">
        <f t="shared" si="601"/>
        <v>8.861327436464398E-3</v>
      </c>
      <c r="W1832" s="4">
        <f t="shared" si="602"/>
        <v>-1.2272858379002432E-3</v>
      </c>
      <c r="X1832" s="4">
        <f t="shared" si="603"/>
        <v>-2.9484796984280803E-2</v>
      </c>
      <c r="Y1832" s="4">
        <f t="shared" si="596"/>
        <v>-1.9649103373668507E-2</v>
      </c>
      <c r="Z1832" s="4">
        <f t="shared" si="597"/>
        <v>-1.3467746126878946E-2</v>
      </c>
      <c r="AA1832" s="4">
        <f t="shared" si="607"/>
        <v>-1.3602763127783987E-2</v>
      </c>
    </row>
    <row r="1833" spans="1:27" x14ac:dyDescent="0.3">
      <c r="A1833" s="1">
        <f t="shared" si="589"/>
        <v>15</v>
      </c>
      <c r="B1833" s="1">
        <f t="shared" si="590"/>
        <v>5</v>
      </c>
      <c r="C1833" s="10">
        <v>41740</v>
      </c>
      <c r="D1833" s="3">
        <v>1815.69</v>
      </c>
      <c r="E1833" s="3">
        <v>1830.65</v>
      </c>
      <c r="F1833" s="3">
        <f t="shared" si="598"/>
        <v>1843.5900000000001</v>
      </c>
      <c r="G1833" s="3">
        <f t="shared" si="604"/>
        <v>1862.0569999999996</v>
      </c>
      <c r="H1833" s="4">
        <f t="shared" si="591"/>
        <v>-9.4867654439521869E-3</v>
      </c>
      <c r="I1833" s="4">
        <f t="shared" si="594"/>
        <v>-1.3256377244854761E-3</v>
      </c>
      <c r="J1833" s="4">
        <f t="shared" si="595"/>
        <v>-8.1611277194667108E-3</v>
      </c>
      <c r="K1833" s="4">
        <f t="shared" si="599"/>
        <v>9.5385907870906492E-3</v>
      </c>
      <c r="L1833" s="4">
        <f t="shared" si="605"/>
        <v>1.8618330290488521E-2</v>
      </c>
      <c r="M1833" s="4">
        <f t="shared" si="600"/>
        <v>-1.5133516671277285E-2</v>
      </c>
      <c r="N1833" s="4">
        <f t="shared" si="606"/>
        <v>-2.4900956307996758E-2</v>
      </c>
      <c r="O1833" s="4">
        <f t="shared" si="608"/>
        <v>-1.0170789066415201E-2</v>
      </c>
      <c r="P1833" s="4">
        <f t="shared" si="609"/>
        <v>-1.7675128221774895E-2</v>
      </c>
      <c r="T1833" s="4">
        <f t="shared" si="592"/>
        <v>-9.4867654439521869E-3</v>
      </c>
      <c r="U1833" s="4">
        <f t="shared" si="593"/>
        <v>-9.4867654439521869E-3</v>
      </c>
      <c r="V1833" s="2">
        <f t="shared" si="601"/>
        <v>1.7462412987976517E-2</v>
      </c>
      <c r="W1833" s="4">
        <f t="shared" si="602"/>
        <v>7.2877888580967004E-3</v>
      </c>
      <c r="X1833" s="4">
        <f t="shared" si="603"/>
        <v>-2.6486657480335997E-2</v>
      </c>
      <c r="Y1833" s="4">
        <f t="shared" si="596"/>
        <v>-3.0491721903044946E-3</v>
      </c>
      <c r="Z1833" s="4">
        <f t="shared" si="597"/>
        <v>3.2368517684445764E-3</v>
      </c>
      <c r="AA1833" s="4">
        <f t="shared" si="607"/>
        <v>-1.9640270477802979E-2</v>
      </c>
    </row>
    <row r="1834" spans="1:27" x14ac:dyDescent="0.3">
      <c r="A1834" s="1">
        <f t="shared" si="589"/>
        <v>16</v>
      </c>
      <c r="B1834" s="1">
        <f t="shared" si="590"/>
        <v>1</v>
      </c>
      <c r="C1834" s="10">
        <v>41743</v>
      </c>
      <c r="D1834" s="3">
        <v>1830.61</v>
      </c>
      <c r="E1834" s="3">
        <v>1818.18</v>
      </c>
      <c r="F1834" s="3">
        <f t="shared" si="598"/>
        <v>1840.7040000000002</v>
      </c>
      <c r="G1834" s="3">
        <f t="shared" si="604"/>
        <v>1857.884</v>
      </c>
      <c r="H1834" s="4">
        <f t="shared" si="591"/>
        <v>8.2172617572382096E-3</v>
      </c>
      <c r="I1834" s="4">
        <f t="shared" si="594"/>
        <v>1.3713794755712753E-3</v>
      </c>
      <c r="J1834" s="4">
        <f t="shared" si="595"/>
        <v>6.8458822816669339E-3</v>
      </c>
      <c r="K1834" s="4">
        <f t="shared" si="599"/>
        <v>1.5166410565680214E-2</v>
      </c>
      <c r="L1834" s="4">
        <f t="shared" si="605"/>
        <v>2.4907580283222531E-2</v>
      </c>
      <c r="M1834" s="4">
        <f t="shared" si="600"/>
        <v>-5.4837714265847616E-3</v>
      </c>
      <c r="N1834" s="4">
        <f t="shared" si="606"/>
        <v>-1.4680141494302182E-2</v>
      </c>
      <c r="O1834" s="4">
        <f t="shared" si="608"/>
        <v>-9.3848498587901508E-3</v>
      </c>
      <c r="P1834" s="4">
        <f t="shared" si="609"/>
        <v>-9.60310761972776E-3</v>
      </c>
      <c r="T1834" s="4">
        <f t="shared" si="592"/>
        <v>8.2172617572382096E-3</v>
      </c>
      <c r="U1834" s="4">
        <f t="shared" si="593"/>
        <v>8.2172617572382096E-3</v>
      </c>
      <c r="V1834" s="2">
        <f t="shared" si="601"/>
        <v>1.6164653657838018E-2</v>
      </c>
      <c r="W1834" s="4">
        <f t="shared" si="602"/>
        <v>6.0030071212596667E-3</v>
      </c>
      <c r="X1834" s="4">
        <f t="shared" si="603"/>
        <v>-7.8209686510861895E-3</v>
      </c>
      <c r="Y1834" s="4">
        <f t="shared" si="596"/>
        <v>2.5084752718438188E-3</v>
      </c>
      <c r="Z1834" s="4">
        <f t="shared" si="597"/>
        <v>8.8295415858694517E-3</v>
      </c>
      <c r="AA1834" s="4">
        <f t="shared" si="607"/>
        <v>-1.832470784997188E-2</v>
      </c>
    </row>
    <row r="1835" spans="1:27" x14ac:dyDescent="0.3">
      <c r="A1835" s="1">
        <f t="shared" si="589"/>
        <v>16</v>
      </c>
      <c r="B1835" s="1">
        <f t="shared" si="590"/>
        <v>2</v>
      </c>
      <c r="C1835" s="10">
        <v>41744</v>
      </c>
      <c r="D1835" s="3">
        <v>1842.98</v>
      </c>
      <c r="E1835" s="3">
        <v>1831.45</v>
      </c>
      <c r="F1835" s="3">
        <f t="shared" si="598"/>
        <v>1838.9080000000001</v>
      </c>
      <c r="G1835" s="3">
        <f t="shared" si="604"/>
        <v>1853.6299999999999</v>
      </c>
      <c r="H1835" s="4">
        <f t="shared" si="591"/>
        <v>6.7573104047285431E-3</v>
      </c>
      <c r="I1835" s="4">
        <f t="shared" si="594"/>
        <v>4.5886343896304815E-4</v>
      </c>
      <c r="J1835" s="4">
        <f t="shared" si="595"/>
        <v>6.2984469657654946E-3</v>
      </c>
      <c r="K1835" s="4">
        <f t="shared" si="599"/>
        <v>3.9768164710125044E-3</v>
      </c>
      <c r="L1835" s="4">
        <f t="shared" si="605"/>
        <v>1.3221458056786196E-2</v>
      </c>
      <c r="M1835" s="4">
        <f t="shared" si="600"/>
        <v>2.2143576513886983E-3</v>
      </c>
      <c r="N1835" s="4">
        <f t="shared" si="606"/>
        <v>-5.7454831870437277E-3</v>
      </c>
      <c r="O1835" s="4">
        <f t="shared" si="608"/>
        <v>-7.9881496272340199E-3</v>
      </c>
      <c r="P1835" s="4">
        <f t="shared" si="609"/>
        <v>-2.9106883940357301E-3</v>
      </c>
      <c r="T1835" s="4">
        <f t="shared" si="592"/>
        <v>6.7573104047285431E-3</v>
      </c>
      <c r="U1835" s="4">
        <f t="shared" si="593"/>
        <v>6.7573104047285431E-3</v>
      </c>
      <c r="V1835" s="2">
        <f t="shared" si="601"/>
        <v>1.1662779073642195E-2</v>
      </c>
      <c r="W1835" s="4">
        <f t="shared" si="602"/>
        <v>1.5461512829057279E-3</v>
      </c>
      <c r="X1835" s="4">
        <f t="shared" si="603"/>
        <v>-4.8489168232575316E-3</v>
      </c>
      <c r="Y1835" s="4">
        <f t="shared" si="596"/>
        <v>-8.5415976994490002E-3</v>
      </c>
      <c r="Z1835" s="4">
        <f t="shared" si="597"/>
        <v>-2.2902048552734281E-3</v>
      </c>
      <c r="AA1835" s="4">
        <f t="shared" si="607"/>
        <v>-1.5759342993183274E-2</v>
      </c>
    </row>
    <row r="1836" spans="1:27" x14ac:dyDescent="0.3">
      <c r="A1836" s="1">
        <f t="shared" si="589"/>
        <v>16</v>
      </c>
      <c r="B1836" s="1">
        <f t="shared" si="590"/>
        <v>3</v>
      </c>
      <c r="C1836" s="10">
        <v>41745</v>
      </c>
      <c r="D1836" s="3">
        <v>1862.31</v>
      </c>
      <c r="E1836" s="3">
        <v>1846.01</v>
      </c>
      <c r="F1836" s="3">
        <f t="shared" si="598"/>
        <v>1836.934</v>
      </c>
      <c r="G1836" s="3">
        <f t="shared" si="604"/>
        <v>1850.7710000000002</v>
      </c>
      <c r="H1836" s="4">
        <f t="shared" si="591"/>
        <v>1.0488448056951202E-2</v>
      </c>
      <c r="I1836" s="4">
        <f t="shared" si="594"/>
        <v>1.6440764414155187E-3</v>
      </c>
      <c r="J1836" s="4">
        <f t="shared" si="595"/>
        <v>8.8443716155356834E-3</v>
      </c>
      <c r="K1836" s="4">
        <f t="shared" si="599"/>
        <v>-6.7228076267783011E-3</v>
      </c>
      <c r="L1836" s="4">
        <f t="shared" si="605"/>
        <v>3.5317197630408536E-3</v>
      </c>
      <c r="M1836" s="4">
        <f t="shared" si="600"/>
        <v>1.3814323214660938E-2</v>
      </c>
      <c r="N1836" s="4">
        <f t="shared" si="606"/>
        <v>6.2346989443857496E-3</v>
      </c>
      <c r="O1836" s="4">
        <f t="shared" si="608"/>
        <v>-7.4300197067084517E-3</v>
      </c>
      <c r="P1836" s="4">
        <f t="shared" si="609"/>
        <v>7.5472310588846582E-3</v>
      </c>
      <c r="T1836" s="4">
        <f t="shared" si="592"/>
        <v>1.0488448056951202E-2</v>
      </c>
      <c r="U1836" s="4">
        <f t="shared" si="593"/>
        <v>1.0488448056951202E-2</v>
      </c>
      <c r="V1836" s="2">
        <f t="shared" si="601"/>
        <v>1.5843904979978105E-2</v>
      </c>
      <c r="W1836" s="4">
        <f t="shared" si="602"/>
        <v>5.6854659301783066E-3</v>
      </c>
      <c r="X1836" s="4">
        <f t="shared" si="603"/>
        <v>-5.2719289811877694E-3</v>
      </c>
      <c r="Y1836" s="4">
        <f t="shared" si="596"/>
        <v>-1.9107810025446877E-2</v>
      </c>
      <c r="Z1836" s="4">
        <f t="shared" si="597"/>
        <v>-1.2923039788908262E-2</v>
      </c>
      <c r="AA1836" s="4">
        <f t="shared" si="607"/>
        <v>-1.4841725445777212E-2</v>
      </c>
    </row>
    <row r="1837" spans="1:27" x14ac:dyDescent="0.3">
      <c r="A1837" s="1">
        <f t="shared" si="589"/>
        <v>16</v>
      </c>
      <c r="B1837" s="1">
        <f t="shared" si="590"/>
        <v>4</v>
      </c>
      <c r="C1837" s="10">
        <v>41746</v>
      </c>
      <c r="D1837" s="3">
        <v>1864.85</v>
      </c>
      <c r="E1837" s="3">
        <v>1861.73</v>
      </c>
      <c r="F1837" s="3">
        <f t="shared" si="598"/>
        <v>1843.288</v>
      </c>
      <c r="G1837" s="3">
        <f t="shared" si="604"/>
        <v>1848.3790000000001</v>
      </c>
      <c r="H1837" s="4">
        <f t="shared" si="591"/>
        <v>1.3638975251166368E-3</v>
      </c>
      <c r="I1837" s="4">
        <f t="shared" si="594"/>
        <v>-3.114411671525832E-4</v>
      </c>
      <c r="J1837" s="4">
        <f t="shared" si="595"/>
        <v>1.67533869226922E-3</v>
      </c>
      <c r="K1837" s="4">
        <f t="shared" si="599"/>
        <v>-1.3108719815712695E-2</v>
      </c>
      <c r="L1837" s="4">
        <f t="shared" si="605"/>
        <v>-8.463204896666356E-3</v>
      </c>
      <c r="M1837" s="4">
        <f t="shared" si="600"/>
        <v>1.1697575202572738E-2</v>
      </c>
      <c r="N1837" s="4">
        <f t="shared" si="606"/>
        <v>8.9110512508526526E-3</v>
      </c>
      <c r="O1837" s="4">
        <f t="shared" si="608"/>
        <v>-2.72997828243565E-3</v>
      </c>
      <c r="P1837" s="4">
        <f t="shared" si="609"/>
        <v>8.9214222337639908E-3</v>
      </c>
      <c r="T1837" s="4">
        <f t="shared" si="592"/>
        <v>1.3638975251166368E-3</v>
      </c>
      <c r="U1837" s="4">
        <f t="shared" si="593"/>
        <v>1.3638975251166368E-3</v>
      </c>
      <c r="V1837" s="2">
        <f t="shared" si="601"/>
        <v>-1.5695560889433025E-2</v>
      </c>
      <c r="W1837" s="4">
        <f t="shared" si="602"/>
        <v>-2.5538605280538671E-2</v>
      </c>
      <c r="X1837" s="4">
        <f t="shared" si="603"/>
        <v>1.733148580531127E-2</v>
      </c>
      <c r="Y1837" s="4">
        <f t="shared" si="596"/>
        <v>-2.5414097374120294E-2</v>
      </c>
      <c r="Z1837" s="4">
        <f t="shared" si="597"/>
        <v>-1.9269089854316211E-2</v>
      </c>
      <c r="AA1837" s="4">
        <f t="shared" si="607"/>
        <v>-5.4934797973530819E-3</v>
      </c>
    </row>
    <row r="1838" spans="1:27" x14ac:dyDescent="0.3">
      <c r="A1838" s="1">
        <f t="shared" si="589"/>
        <v>17</v>
      </c>
      <c r="B1838" s="1">
        <f t="shared" si="590"/>
        <v>1</v>
      </c>
      <c r="C1838" s="10">
        <v>41750</v>
      </c>
      <c r="D1838" s="3">
        <v>1871.89</v>
      </c>
      <c r="E1838" s="3">
        <v>1865.79</v>
      </c>
      <c r="F1838" s="3">
        <f t="shared" si="598"/>
        <v>1854.5279999999998</v>
      </c>
      <c r="G1838" s="3">
        <f t="shared" si="604"/>
        <v>1849.059</v>
      </c>
      <c r="H1838" s="4">
        <f t="shared" si="591"/>
        <v>3.7751025551653974E-3</v>
      </c>
      <c r="I1838" s="4">
        <f t="shared" si="594"/>
        <v>5.0406198889994076E-4</v>
      </c>
      <c r="J1838" s="4">
        <f t="shared" si="595"/>
        <v>3.2710405662654566E-3</v>
      </c>
      <c r="K1838" s="4">
        <f t="shared" si="599"/>
        <v>-7.8625626726009645E-3</v>
      </c>
      <c r="L1838" s="4">
        <f t="shared" si="605"/>
        <v>-9.8280171476405904E-3</v>
      </c>
      <c r="M1838" s="4">
        <f t="shared" si="600"/>
        <v>9.3619508575768663E-3</v>
      </c>
      <c r="N1838" s="4">
        <f t="shared" si="606"/>
        <v>1.2347361549847858E-2</v>
      </c>
      <c r="O1838" s="4">
        <f t="shared" si="608"/>
        <v>2.9216460368930992E-3</v>
      </c>
      <c r="P1838" s="4">
        <f t="shared" si="609"/>
        <v>1.273020407279978E-2</v>
      </c>
      <c r="T1838" s="4">
        <f t="shared" si="592"/>
        <v>3.7751025551653974E-3</v>
      </c>
      <c r="U1838" s="4">
        <f t="shared" si="593"/>
        <v>3.7751025551653974E-3</v>
      </c>
      <c r="V1838" s="2">
        <f t="shared" si="601"/>
        <v>-2.6361369547148489E-2</v>
      </c>
      <c r="W1838" s="4">
        <f t="shared" si="602"/>
        <v>-3.6097755851676974E-2</v>
      </c>
      <c r="X1838" s="4">
        <f t="shared" si="603"/>
        <v>3.0952420292010223E-2</v>
      </c>
      <c r="Y1838" s="4">
        <f t="shared" si="596"/>
        <v>-2.0233353661720639E-2</v>
      </c>
      <c r="Z1838" s="4">
        <f t="shared" si="597"/>
        <v>-1.4055680258914278E-2</v>
      </c>
      <c r="AA1838" s="4">
        <f t="shared" si="607"/>
        <v>5.9329894390833353E-3</v>
      </c>
    </row>
    <row r="1839" spans="1:27" x14ac:dyDescent="0.3">
      <c r="A1839" s="1">
        <f t="shared" si="589"/>
        <v>17</v>
      </c>
      <c r="B1839" s="1">
        <f t="shared" si="590"/>
        <v>2</v>
      </c>
      <c r="C1839" s="10">
        <v>41751</v>
      </c>
      <c r="D1839" s="3">
        <v>1879.55</v>
      </c>
      <c r="E1839" s="3">
        <v>1872.57</v>
      </c>
      <c r="F1839" s="3">
        <f t="shared" si="598"/>
        <v>1864.316</v>
      </c>
      <c r="G1839" s="3">
        <f t="shared" si="604"/>
        <v>1852.5099999999998</v>
      </c>
      <c r="H1839" s="4">
        <f t="shared" si="591"/>
        <v>4.0921207976963676E-3</v>
      </c>
      <c r="I1839" s="4">
        <f t="shared" si="594"/>
        <v>3.6326920919489729E-4</v>
      </c>
      <c r="J1839" s="4">
        <f t="shared" si="595"/>
        <v>3.7288515885014703E-3</v>
      </c>
      <c r="K1839" s="4">
        <f t="shared" si="599"/>
        <v>-6.0807526083264309E-3</v>
      </c>
      <c r="L1839" s="4">
        <f t="shared" si="605"/>
        <v>-1.1958205046474218E-2</v>
      </c>
      <c r="M1839" s="4">
        <f t="shared" si="600"/>
        <v>8.1713615073839008E-3</v>
      </c>
      <c r="N1839" s="4">
        <f t="shared" si="606"/>
        <v>1.4596412435020698E-2</v>
      </c>
      <c r="O1839" s="4">
        <f t="shared" si="608"/>
        <v>6.2812907344844604E-3</v>
      </c>
      <c r="P1839" s="4">
        <f t="shared" si="609"/>
        <v>1.6874418403341369E-2</v>
      </c>
      <c r="T1839" s="4">
        <f t="shared" si="592"/>
        <v>4.0921207976963676E-3</v>
      </c>
      <c r="U1839" s="4">
        <f t="shared" si="593"/>
        <v>4.0921207976963676E-3</v>
      </c>
      <c r="V1839" s="2">
        <f t="shared" si="601"/>
        <v>-2.2052577875836827E-2</v>
      </c>
      <c r="W1839" s="4">
        <f t="shared" si="602"/>
        <v>-3.183205209707847E-2</v>
      </c>
      <c r="X1839" s="4">
        <f t="shared" si="603"/>
        <v>2.6734257979580608E-2</v>
      </c>
      <c r="Y1839" s="4">
        <f t="shared" si="596"/>
        <v>-1.8473760680541813E-2</v>
      </c>
      <c r="Z1839" s="4">
        <f t="shared" si="597"/>
        <v>-1.2284992604529157E-2</v>
      </c>
      <c r="AA1839" s="4">
        <f t="shared" si="607"/>
        <v>1.2827700705816824E-2</v>
      </c>
    </row>
    <row r="1840" spans="1:27" x14ac:dyDescent="0.3">
      <c r="A1840" s="1">
        <f t="shared" si="589"/>
        <v>17</v>
      </c>
      <c r="B1840" s="1">
        <f t="shared" si="590"/>
        <v>3</v>
      </c>
      <c r="C1840" s="10">
        <v>41752</v>
      </c>
      <c r="D1840" s="3">
        <v>1875.39</v>
      </c>
      <c r="E1840" s="3">
        <v>1879.32</v>
      </c>
      <c r="F1840" s="3">
        <f t="shared" si="598"/>
        <v>1870.798</v>
      </c>
      <c r="G1840" s="3">
        <f t="shared" si="604"/>
        <v>1854.8529999999998</v>
      </c>
      <c r="H1840" s="4">
        <f t="shared" si="591"/>
        <v>-2.2132957356813358E-3</v>
      </c>
      <c r="I1840" s="4">
        <f t="shared" si="594"/>
        <v>-1.2236971615547243E-4</v>
      </c>
      <c r="J1840" s="4">
        <f t="shared" si="595"/>
        <v>-2.0909260195258635E-3</v>
      </c>
      <c r="K1840" s="4">
        <f t="shared" si="599"/>
        <v>-5.267218217126367E-3</v>
      </c>
      <c r="L1840" s="4">
        <f t="shared" si="605"/>
        <v>-1.4353908589230843E-2</v>
      </c>
      <c r="M1840" s="4">
        <f t="shared" si="600"/>
        <v>2.4545675161081518E-3</v>
      </c>
      <c r="N1840" s="4">
        <f t="shared" si="606"/>
        <v>1.1072036436310729E-2</v>
      </c>
      <c r="O1840" s="4">
        <f t="shared" si="608"/>
        <v>8.5022315358406313E-3</v>
      </c>
      <c r="P1840" s="4">
        <f t="shared" si="609"/>
        <v>1.4623774589365817E-2</v>
      </c>
      <c r="T1840" s="4">
        <f t="shared" si="592"/>
        <v>-2.2132957356813358E-3</v>
      </c>
      <c r="U1840" s="4">
        <f t="shared" si="593"/>
        <v>-2.2132957356813358E-3</v>
      </c>
      <c r="V1840" s="2">
        <f t="shared" si="601"/>
        <v>-1.9456784868718543E-2</v>
      </c>
      <c r="W1840" s="4">
        <f t="shared" si="602"/>
        <v>-2.9262217020031418E-2</v>
      </c>
      <c r="X1840" s="4">
        <f t="shared" si="603"/>
        <v>1.7585649328804482E-2</v>
      </c>
      <c r="Y1840" s="4">
        <f t="shared" si="596"/>
        <v>-1.7670370109680863E-2</v>
      </c>
      <c r="Z1840" s="4">
        <f t="shared" si="597"/>
        <v>-1.1476536455471455E-2</v>
      </c>
      <c r="AA1840" s="4">
        <f t="shared" si="607"/>
        <v>1.7341813728582327E-2</v>
      </c>
    </row>
    <row r="1841" spans="1:27" x14ac:dyDescent="0.3">
      <c r="A1841" s="1">
        <f t="shared" si="589"/>
        <v>17</v>
      </c>
      <c r="B1841" s="1">
        <f t="shared" si="590"/>
        <v>4</v>
      </c>
      <c r="C1841" s="10">
        <v>41753</v>
      </c>
      <c r="D1841" s="3">
        <v>1878.61</v>
      </c>
      <c r="E1841" s="3">
        <v>1881.97</v>
      </c>
      <c r="F1841" s="3">
        <f t="shared" si="598"/>
        <v>1874.0580000000002</v>
      </c>
      <c r="G1841" s="3">
        <f t="shared" si="604"/>
        <v>1855.4959999999999</v>
      </c>
      <c r="H1841" s="4">
        <f t="shared" si="591"/>
        <v>1.7169762022831516E-3</v>
      </c>
      <c r="I1841" s="4">
        <f t="shared" si="594"/>
        <v>3.5086035437961846E-3</v>
      </c>
      <c r="J1841" s="4">
        <f t="shared" si="595"/>
        <v>-1.791627341513033E-3</v>
      </c>
      <c r="K1841" s="4">
        <f t="shared" si="599"/>
        <v>-1.3170593849812717E-3</v>
      </c>
      <c r="L1841" s="4">
        <f t="shared" si="605"/>
        <v>-1.1977360560855292E-2</v>
      </c>
      <c r="M1841" s="4">
        <f t="shared" si="600"/>
        <v>2.4289536396417183E-3</v>
      </c>
      <c r="N1841" s="4">
        <f t="shared" si="606"/>
        <v>1.245704652556515E-2</v>
      </c>
      <c r="O1841" s="4">
        <f t="shared" si="608"/>
        <v>9.8807096736418694E-3</v>
      </c>
      <c r="P1841" s="4">
        <f t="shared" si="609"/>
        <v>1.6365859464606464E-2</v>
      </c>
      <c r="T1841" s="4">
        <f t="shared" si="592"/>
        <v>1.7169762022831516E-3</v>
      </c>
      <c r="U1841" s="4">
        <f t="shared" si="593"/>
        <v>1.7169762022831516E-3</v>
      </c>
      <c r="V1841" s="2">
        <f t="shared" si="601"/>
        <v>-6.9745492937469825E-3</v>
      </c>
      <c r="W1841" s="4">
        <f t="shared" si="602"/>
        <v>-1.6904803800809526E-2</v>
      </c>
      <c r="X1841" s="4">
        <f t="shared" si="603"/>
        <v>8.752570732047809E-3</v>
      </c>
      <c r="Y1841" s="4">
        <f t="shared" si="596"/>
        <v>-1.3769465128310638E-2</v>
      </c>
      <c r="Z1841" s="4">
        <f t="shared" si="597"/>
        <v>-7.5510352939389611E-3</v>
      </c>
      <c r="AA1841" s="4">
        <f t="shared" si="607"/>
        <v>2.020976257176374E-2</v>
      </c>
    </row>
    <row r="1842" spans="1:27" x14ac:dyDescent="0.3">
      <c r="A1842" s="1">
        <f t="shared" si="589"/>
        <v>17</v>
      </c>
      <c r="B1842" s="1">
        <f t="shared" si="590"/>
        <v>5</v>
      </c>
      <c r="C1842" s="10">
        <v>41754</v>
      </c>
      <c r="D1842" s="3">
        <v>1863.4</v>
      </c>
      <c r="E1842" s="3">
        <v>1877.72</v>
      </c>
      <c r="F1842" s="3">
        <f t="shared" si="598"/>
        <v>1873.768</v>
      </c>
      <c r="G1842" s="3">
        <f t="shared" si="604"/>
        <v>1858.5279999999998</v>
      </c>
      <c r="H1842" s="4">
        <f t="shared" si="591"/>
        <v>-8.0964117086568307E-3</v>
      </c>
      <c r="I1842" s="4">
        <f t="shared" si="594"/>
        <v>-4.7375453127571592E-4</v>
      </c>
      <c r="J1842" s="4">
        <f t="shared" si="595"/>
        <v>-7.6226571773811147E-3</v>
      </c>
      <c r="K1842" s="4">
        <f t="shared" si="599"/>
        <v>-1.1976940397421499E-3</v>
      </c>
      <c r="L1842" s="4">
        <f t="shared" si="605"/>
        <v>-1.0977974850199589E-2</v>
      </c>
      <c r="M1842" s="4">
        <f t="shared" si="600"/>
        <v>-5.5332357047403616E-3</v>
      </c>
      <c r="N1842" s="4">
        <f t="shared" si="606"/>
        <v>2.6214294323250974E-3</v>
      </c>
      <c r="O1842" s="4">
        <f t="shared" si="608"/>
        <v>8.1785982612430155E-3</v>
      </c>
      <c r="P1842" s="4">
        <f t="shared" si="609"/>
        <v>8.1369430197581593E-3</v>
      </c>
      <c r="T1842" s="4">
        <f t="shared" si="592"/>
        <v>-8.0964117086568307E-3</v>
      </c>
      <c r="U1842" s="4">
        <f t="shared" si="593"/>
        <v>-8.0964117086568307E-3</v>
      </c>
      <c r="V1842" s="2">
        <f t="shared" si="601"/>
        <v>-7.3245644386008757E-3</v>
      </c>
      <c r="W1842" s="4">
        <f t="shared" si="602"/>
        <v>-1.7251318794214876E-2</v>
      </c>
      <c r="X1842" s="4">
        <f t="shared" si="603"/>
        <v>-7.7754242968593624E-4</v>
      </c>
      <c r="Y1842" s="4">
        <f t="shared" si="596"/>
        <v>-1.3651588129022134E-2</v>
      </c>
      <c r="Z1842" s="4">
        <f t="shared" si="597"/>
        <v>-7.4324150507300256E-3</v>
      </c>
      <c r="AA1842" s="4">
        <f t="shared" si="607"/>
        <v>1.6535668869975834E-2</v>
      </c>
    </row>
    <row r="1843" spans="1:27" x14ac:dyDescent="0.3">
      <c r="A1843" s="1">
        <f t="shared" si="589"/>
        <v>18</v>
      </c>
      <c r="B1843" s="1">
        <f t="shared" si="590"/>
        <v>1</v>
      </c>
      <c r="C1843" s="10">
        <v>41757</v>
      </c>
      <c r="D1843" s="3">
        <v>1869.43</v>
      </c>
      <c r="E1843" s="3">
        <v>1865</v>
      </c>
      <c r="F1843" s="3">
        <f t="shared" si="598"/>
        <v>1873.2760000000003</v>
      </c>
      <c r="G1843" s="3">
        <f t="shared" si="604"/>
        <v>1863.902</v>
      </c>
      <c r="H1843" s="4">
        <f t="shared" si="591"/>
        <v>3.2360201781689237E-3</v>
      </c>
      <c r="I1843" s="4">
        <f t="shared" si="594"/>
        <v>8.5864548674461142E-4</v>
      </c>
      <c r="J1843" s="4">
        <f t="shared" si="595"/>
        <v>2.3773746914243121E-3</v>
      </c>
      <c r="K1843" s="4">
        <f t="shared" si="599"/>
        <v>5.8159815391220834E-3</v>
      </c>
      <c r="L1843" s="4">
        <f t="shared" si="605"/>
        <v>-6.0224440389756215E-5</v>
      </c>
      <c r="M1843" s="4">
        <f t="shared" si="600"/>
        <v>-2.0530877457460781E-3</v>
      </c>
      <c r="N1843" s="4">
        <f t="shared" si="606"/>
        <v>2.9658211644174532E-3</v>
      </c>
      <c r="O1843" s="4">
        <f t="shared" si="608"/>
        <v>5.0143626666953297E-3</v>
      </c>
      <c r="P1843" s="4">
        <f t="shared" si="609"/>
        <v>1.1399294509727631E-2</v>
      </c>
      <c r="T1843" s="4">
        <f t="shared" si="592"/>
        <v>3.2360201781689237E-3</v>
      </c>
      <c r="U1843" s="4">
        <f t="shared" si="593"/>
        <v>3.2360201781689237E-3</v>
      </c>
      <c r="V1843" s="2">
        <f t="shared" si="601"/>
        <v>4.5561876140388586E-3</v>
      </c>
      <c r="W1843" s="4">
        <f t="shared" si="602"/>
        <v>-5.4893742621015705E-3</v>
      </c>
      <c r="X1843" s="4">
        <f t="shared" si="603"/>
        <v>-1.3141797862054054E-3</v>
      </c>
      <c r="Y1843" s="4">
        <f t="shared" si="596"/>
        <v>-6.7253648641089174E-3</v>
      </c>
      <c r="Z1843" s="4">
        <f t="shared" si="597"/>
        <v>-4.6252021830065518E-4</v>
      </c>
      <c r="AA1843" s="4">
        <f t="shared" si="607"/>
        <v>1.0109310832729678E-2</v>
      </c>
    </row>
    <row r="1844" spans="1:27" x14ac:dyDescent="0.3">
      <c r="A1844" s="1">
        <f t="shared" si="589"/>
        <v>18</v>
      </c>
      <c r="B1844" s="1">
        <f t="shared" si="590"/>
        <v>2</v>
      </c>
      <c r="C1844" s="10">
        <v>41758</v>
      </c>
      <c r="D1844" s="3">
        <v>1878.33</v>
      </c>
      <c r="E1844" s="3">
        <v>1870.78</v>
      </c>
      <c r="F1844" s="3">
        <f t="shared" si="598"/>
        <v>1873.0319999999999</v>
      </c>
      <c r="G1844" s="3">
        <f t="shared" si="604"/>
        <v>1868.6739999999998</v>
      </c>
      <c r="H1844" s="4">
        <f t="shared" si="591"/>
        <v>4.7608094445899894E-3</v>
      </c>
      <c r="I1844" s="4">
        <f t="shared" si="594"/>
        <v>7.2214525283102813E-4</v>
      </c>
      <c r="J1844" s="4">
        <f t="shared" si="595"/>
        <v>4.0386641917589611E-3</v>
      </c>
      <c r="K1844" s="4">
        <f t="shared" si="599"/>
        <v>1.218285787646458E-3</v>
      </c>
      <c r="L1844" s="4">
        <f t="shared" si="605"/>
        <v>-9.7831365116049745E-4</v>
      </c>
      <c r="M1844" s="4">
        <f t="shared" si="600"/>
        <v>2.8285688658816303E-3</v>
      </c>
      <c r="N1844" s="4">
        <f t="shared" si="606"/>
        <v>5.1673004494096767E-3</v>
      </c>
      <c r="O1844" s="4">
        <f t="shared" si="608"/>
        <v>2.3201460872158647E-3</v>
      </c>
      <c r="P1844" s="4">
        <f t="shared" si="609"/>
        <v>1.6214373823281194E-2</v>
      </c>
      <c r="T1844" s="4">
        <f t="shared" si="592"/>
        <v>4.7608094445899894E-3</v>
      </c>
      <c r="U1844" s="4">
        <f t="shared" si="593"/>
        <v>4.7608094445899894E-3</v>
      </c>
      <c r="V1844" s="2">
        <f t="shared" si="601"/>
        <v>5.4134147841854953E-3</v>
      </c>
      <c r="W1844" s="4">
        <f t="shared" si="602"/>
        <v>-4.6407193636563314E-3</v>
      </c>
      <c r="X1844" s="4">
        <f t="shared" si="603"/>
        <v>-6.4909153786812121E-4</v>
      </c>
      <c r="Y1844" s="4">
        <f t="shared" si="596"/>
        <v>-1.1265732738384091E-2</v>
      </c>
      <c r="Z1844" s="4">
        <f t="shared" si="597"/>
        <v>-5.0315162459842709E-3</v>
      </c>
      <c r="AA1844" s="4">
        <f t="shared" si="607"/>
        <v>4.6751730929734522E-3</v>
      </c>
    </row>
    <row r="1845" spans="1:27" x14ac:dyDescent="0.3">
      <c r="A1845" s="1">
        <f t="shared" si="589"/>
        <v>18</v>
      </c>
      <c r="B1845" s="1">
        <f t="shared" si="590"/>
        <v>3</v>
      </c>
      <c r="C1845" s="10">
        <v>41759</v>
      </c>
      <c r="D1845" s="3">
        <v>1883.95</v>
      </c>
      <c r="E1845" s="3">
        <v>1877.1</v>
      </c>
      <c r="F1845" s="3">
        <f t="shared" si="598"/>
        <v>1874.7440000000001</v>
      </c>
      <c r="G1845" s="3">
        <f t="shared" si="604"/>
        <v>1872.7710000000002</v>
      </c>
      <c r="H1845" s="4">
        <f t="shared" si="591"/>
        <v>2.9920195066895161E-3</v>
      </c>
      <c r="I1845" s="4">
        <f t="shared" si="594"/>
        <v>-6.5483700947118893E-4</v>
      </c>
      <c r="J1845" s="4">
        <f t="shared" si="595"/>
        <v>3.6468565161607049E-3</v>
      </c>
      <c r="K1845" s="4">
        <f t="shared" si="599"/>
        <v>-3.1344332465540231E-3</v>
      </c>
      <c r="L1845" s="4">
        <f t="shared" si="605"/>
        <v>-3.620828667545593E-3</v>
      </c>
      <c r="M1845" s="4">
        <f t="shared" si="600"/>
        <v>4.9105371186678841E-3</v>
      </c>
      <c r="N1845" s="4">
        <f t="shared" si="606"/>
        <v>5.9692295534263711E-3</v>
      </c>
      <c r="O1845" s="4">
        <f t="shared" si="608"/>
        <v>1.047267708803289E-3</v>
      </c>
      <c r="P1845" s="4">
        <f t="shared" si="609"/>
        <v>1.9254907052738725E-2</v>
      </c>
      <c r="T1845" s="4">
        <f t="shared" si="592"/>
        <v>2.9920195066895161E-3</v>
      </c>
      <c r="U1845" s="4">
        <f t="shared" si="593"/>
        <v>2.9920195066895161E-3</v>
      </c>
      <c r="V1845" s="2">
        <f t="shared" si="601"/>
        <v>-1.5652201689797998E-3</v>
      </c>
      <c r="W1845" s="4">
        <f t="shared" si="602"/>
        <v>-1.1549567967289964E-2</v>
      </c>
      <c r="X1845" s="4">
        <f t="shared" si="603"/>
        <v>4.5643839414734773E-3</v>
      </c>
      <c r="Y1845" s="4">
        <f t="shared" si="596"/>
        <v>-1.5564178467918698E-2</v>
      </c>
      <c r="Z1845" s="4">
        <f t="shared" si="597"/>
        <v>-9.3570647493845856E-3</v>
      </c>
      <c r="AA1845" s="4">
        <f t="shared" si="607"/>
        <v>2.1092603263420957E-3</v>
      </c>
    </row>
    <row r="1846" spans="1:27" x14ac:dyDescent="0.3">
      <c r="A1846" s="1">
        <f t="shared" si="589"/>
        <v>18</v>
      </c>
      <c r="B1846" s="1">
        <f t="shared" si="590"/>
        <v>4</v>
      </c>
      <c r="C1846" s="10">
        <v>41760</v>
      </c>
      <c r="D1846" s="3">
        <v>1883.68</v>
      </c>
      <c r="E1846" s="3">
        <v>1884.39</v>
      </c>
      <c r="F1846" s="3">
        <f t="shared" si="598"/>
        <v>1875.7579999999998</v>
      </c>
      <c r="G1846" s="3">
        <f t="shared" si="604"/>
        <v>1874.9080000000001</v>
      </c>
      <c r="H1846" s="4">
        <f t="shared" si="591"/>
        <v>-1.4331590541149277E-4</v>
      </c>
      <c r="I1846" s="4">
        <f t="shared" si="594"/>
        <v>2.3355184585581069E-4</v>
      </c>
      <c r="J1846" s="4">
        <f t="shared" si="595"/>
        <v>-3.7686775126730349E-4</v>
      </c>
      <c r="K1846" s="4">
        <f t="shared" si="599"/>
        <v>-5.3995594362908393E-3</v>
      </c>
      <c r="L1846" s="4">
        <f t="shared" si="605"/>
        <v>-5.3168431575501742E-3</v>
      </c>
      <c r="M1846" s="4">
        <f t="shared" si="600"/>
        <v>4.2233593032791296E-3</v>
      </c>
      <c r="N1846" s="4">
        <f t="shared" si="606"/>
        <v>4.6786295647572758E-3</v>
      </c>
      <c r="O1846" s="4">
        <f t="shared" si="608"/>
        <v>4.5124437271706533E-4</v>
      </c>
      <c r="P1846" s="4">
        <f t="shared" si="609"/>
        <v>1.9108831612889354E-2</v>
      </c>
      <c r="T1846" s="4">
        <f t="shared" si="592"/>
        <v>-1.4331590541149277E-4</v>
      </c>
      <c r="U1846" s="4">
        <f t="shared" si="593"/>
        <v>-1.4331590541149277E-4</v>
      </c>
      <c r="V1846" s="2">
        <f t="shared" si="601"/>
        <v>-2.8344701292497918E-3</v>
      </c>
      <c r="W1846" s="4">
        <f t="shared" si="602"/>
        <v>-1.2806125427957312E-2</v>
      </c>
      <c r="X1846" s="4">
        <f t="shared" si="603"/>
        <v>2.6988039028857315E-3</v>
      </c>
      <c r="Y1846" s="4">
        <f t="shared" si="596"/>
        <v>-1.7801061188955584E-2</v>
      </c>
      <c r="Z1846" s="4">
        <f t="shared" si="597"/>
        <v>-1.1608051574641084E-2</v>
      </c>
      <c r="AA1846" s="4">
        <f t="shared" si="607"/>
        <v>9.0712240496270151E-4</v>
      </c>
    </row>
    <row r="1847" spans="1:27" x14ac:dyDescent="0.3">
      <c r="A1847" s="1">
        <f t="shared" si="589"/>
        <v>18</v>
      </c>
      <c r="B1847" s="1">
        <f t="shared" si="590"/>
        <v>5</v>
      </c>
      <c r="C1847" s="10">
        <v>41761</v>
      </c>
      <c r="D1847" s="3">
        <v>1881.14</v>
      </c>
      <c r="E1847" s="3">
        <v>1885.3</v>
      </c>
      <c r="F1847" s="3">
        <f t="shared" si="598"/>
        <v>1879.306</v>
      </c>
      <c r="G1847" s="3">
        <f t="shared" si="604"/>
        <v>1876.5369999999998</v>
      </c>
      <c r="H1847" s="4">
        <f t="shared" si="591"/>
        <v>-1.3484243608255985E-3</v>
      </c>
      <c r="I1847" s="4">
        <f t="shared" si="594"/>
        <v>8.600186868257298E-4</v>
      </c>
      <c r="J1847" s="4">
        <f t="shared" si="595"/>
        <v>-2.2084430476513282E-3</v>
      </c>
      <c r="K1847" s="4">
        <f t="shared" si="599"/>
        <v>-2.5654569778306197E-3</v>
      </c>
      <c r="L1847" s="4">
        <f t="shared" si="605"/>
        <v>-4.0635588021556779E-3</v>
      </c>
      <c r="M1847" s="4">
        <f t="shared" si="600"/>
        <v>9.7589216444797175E-4</v>
      </c>
      <c r="N1847" s="4">
        <f t="shared" si="606"/>
        <v>2.4529225909216247E-3</v>
      </c>
      <c r="O1847" s="4">
        <f t="shared" si="608"/>
        <v>1.4719797569560122E-3</v>
      </c>
      <c r="P1847" s="4">
        <f t="shared" si="609"/>
        <v>1.773464043801002E-2</v>
      </c>
      <c r="T1847" s="4">
        <f t="shared" si="592"/>
        <v>-1.3484243608255985E-3</v>
      </c>
      <c r="U1847" s="4">
        <f t="shared" si="593"/>
        <v>-1.3484243608255985E-3</v>
      </c>
      <c r="V1847" s="2">
        <f t="shared" si="601"/>
        <v>-1.0766159857300589E-2</v>
      </c>
      <c r="W1847" s="4">
        <f t="shared" si="602"/>
        <v>-2.0658498258727589E-2</v>
      </c>
      <c r="X1847" s="4">
        <f t="shared" si="603"/>
        <v>9.5202318342814257E-3</v>
      </c>
      <c r="Y1847" s="4">
        <f t="shared" si="596"/>
        <v>-1.5002296666386314E-2</v>
      </c>
      <c r="Z1847" s="4">
        <f t="shared" si="597"/>
        <v>-8.7916401427630044E-3</v>
      </c>
      <c r="AA1847" s="4">
        <f t="shared" si="607"/>
        <v>2.9555419881223347E-3</v>
      </c>
    </row>
    <row r="1848" spans="1:27" x14ac:dyDescent="0.3">
      <c r="A1848" s="1">
        <f t="shared" si="589"/>
        <v>19</v>
      </c>
      <c r="B1848" s="1">
        <f t="shared" si="590"/>
        <v>1</v>
      </c>
      <c r="C1848" s="10">
        <v>41764</v>
      </c>
      <c r="D1848" s="3">
        <v>1884.66</v>
      </c>
      <c r="E1848" s="3">
        <v>1879.45</v>
      </c>
      <c r="F1848" s="3">
        <f t="shared" si="598"/>
        <v>1882.3520000000001</v>
      </c>
      <c r="G1848" s="3">
        <f t="shared" si="604"/>
        <v>1877.8140000000003</v>
      </c>
      <c r="H1848" s="4">
        <f t="shared" si="591"/>
        <v>1.8712057582104371E-3</v>
      </c>
      <c r="I1848" s="4">
        <f t="shared" si="594"/>
        <v>-8.9839140095902196E-4</v>
      </c>
      <c r="J1848" s="4">
        <f t="shared" si="595"/>
        <v>2.7695971591694592E-3</v>
      </c>
      <c r="K1848" s="4">
        <f t="shared" si="599"/>
        <v>3.3756126604080018E-4</v>
      </c>
      <c r="L1848" s="4">
        <f t="shared" si="605"/>
        <v>-2.172441533679769E-3</v>
      </c>
      <c r="M1848" s="4">
        <f t="shared" si="600"/>
        <v>1.2261256130628026E-3</v>
      </c>
      <c r="N1848" s="4">
        <f t="shared" si="606"/>
        <v>3.6457284906810661E-3</v>
      </c>
      <c r="O1848" s="4">
        <f t="shared" si="608"/>
        <v>2.4078613649145117E-3</v>
      </c>
      <c r="P1848" s="4">
        <f t="shared" si="609"/>
        <v>1.9639031357527852E-2</v>
      </c>
      <c r="T1848" s="4">
        <f t="shared" si="592"/>
        <v>1.8712057582104371E-3</v>
      </c>
      <c r="U1848" s="4">
        <f t="shared" si="593"/>
        <v>1.8712057582104371E-3</v>
      </c>
      <c r="V1848" s="2">
        <f t="shared" si="601"/>
        <v>-6.2249487013194315E-3</v>
      </c>
      <c r="W1848" s="4">
        <f t="shared" si="602"/>
        <v>-1.6162699214306298E-2</v>
      </c>
      <c r="X1848" s="4">
        <f t="shared" si="603"/>
        <v>8.146868296753566E-3</v>
      </c>
      <c r="Y1848" s="4">
        <f t="shared" si="596"/>
        <v>-1.2135475657475964E-2</v>
      </c>
      <c r="Z1848" s="4">
        <f t="shared" si="597"/>
        <v>-5.9067431114001468E-3</v>
      </c>
      <c r="AA1848" s="4">
        <f t="shared" si="607"/>
        <v>4.8449881384269016E-3</v>
      </c>
    </row>
    <row r="1849" spans="1:27" x14ac:dyDescent="0.3">
      <c r="A1849" s="1">
        <f t="shared" si="589"/>
        <v>19</v>
      </c>
      <c r="B1849" s="1">
        <f t="shared" si="590"/>
        <v>2</v>
      </c>
      <c r="C1849" s="10">
        <v>41765</v>
      </c>
      <c r="D1849" s="3">
        <v>1867.72</v>
      </c>
      <c r="E1849" s="3">
        <v>1883.69</v>
      </c>
      <c r="F1849" s="3">
        <f t="shared" si="598"/>
        <v>1880.23</v>
      </c>
      <c r="G1849" s="3">
        <f t="shared" si="604"/>
        <v>1876.6310000000001</v>
      </c>
      <c r="H1849" s="4">
        <f t="shared" si="591"/>
        <v>-8.9883586429382774E-3</v>
      </c>
      <c r="I1849" s="4">
        <f t="shared" si="594"/>
        <v>-5.1468169324972533E-4</v>
      </c>
      <c r="J1849" s="4">
        <f t="shared" si="595"/>
        <v>-8.4736769496885529E-3</v>
      </c>
      <c r="K1849" s="4">
        <f t="shared" si="599"/>
        <v>-6.9110608810077627E-4</v>
      </c>
      <c r="L1849" s="4">
        <f t="shared" si="605"/>
        <v>-3.7348322184845039E-3</v>
      </c>
      <c r="M1849" s="4">
        <f t="shared" si="600"/>
        <v>-6.6534413343048411E-3</v>
      </c>
      <c r="N1849" s="4">
        <f t="shared" si="606"/>
        <v>-4.7484028559690522E-3</v>
      </c>
      <c r="O1849" s="4">
        <f t="shared" si="608"/>
        <v>1.9269483648512264E-3</v>
      </c>
      <c r="P1849" s="4">
        <f t="shared" si="609"/>
        <v>1.0474150057348206E-2</v>
      </c>
      <c r="T1849" s="4">
        <f t="shared" si="592"/>
        <v>-8.9883586429382774E-3</v>
      </c>
      <c r="U1849" s="4">
        <f t="shared" si="593"/>
        <v>-8.9883586429382774E-3</v>
      </c>
      <c r="V1849" s="2">
        <f t="shared" si="601"/>
        <v>-3.3586959982172667E-3</v>
      </c>
      <c r="W1849" s="4">
        <f t="shared" si="602"/>
        <v>-1.3325109038235123E-2</v>
      </c>
      <c r="X1849" s="4">
        <f t="shared" si="603"/>
        <v>-5.6486346914545902E-3</v>
      </c>
      <c r="Y1849" s="4">
        <f t="shared" si="596"/>
        <v>-1.3151316735381266E-2</v>
      </c>
      <c r="Z1849" s="4">
        <f t="shared" si="597"/>
        <v>-6.9289893210090136E-3</v>
      </c>
      <c r="AA1849" s="4">
        <f t="shared" si="607"/>
        <v>3.8429669114035921E-3</v>
      </c>
    </row>
    <row r="1850" spans="1:27" x14ac:dyDescent="0.3">
      <c r="A1850" s="1">
        <f t="shared" si="589"/>
        <v>19</v>
      </c>
      <c r="B1850" s="1">
        <f t="shared" si="590"/>
        <v>3</v>
      </c>
      <c r="C1850" s="10">
        <v>41766</v>
      </c>
      <c r="D1850" s="3">
        <v>1878.21</v>
      </c>
      <c r="E1850" s="3">
        <v>1868.53</v>
      </c>
      <c r="F1850" s="3">
        <f t="shared" si="598"/>
        <v>1879.0819999999999</v>
      </c>
      <c r="G1850" s="3">
        <f t="shared" si="604"/>
        <v>1876.913</v>
      </c>
      <c r="H1850" s="4">
        <f t="shared" si="591"/>
        <v>5.6164735613475304E-3</v>
      </c>
      <c r="I1850" s="4">
        <f t="shared" si="594"/>
        <v>4.3368384982756805E-4</v>
      </c>
      <c r="J1850" s="4">
        <f t="shared" si="595"/>
        <v>5.182789711519962E-3</v>
      </c>
      <c r="K1850" s="4">
        <f t="shared" si="599"/>
        <v>6.2000728160538808E-3</v>
      </c>
      <c r="L1850" s="4">
        <f t="shared" si="605"/>
        <v>4.8448851481426528E-3</v>
      </c>
      <c r="M1850" s="4">
        <f t="shared" si="600"/>
        <v>-4.6405638497939078E-4</v>
      </c>
      <c r="N1850" s="4">
        <f t="shared" si="606"/>
        <v>6.910283001929367E-4</v>
      </c>
      <c r="O1850" s="4">
        <f t="shared" si="608"/>
        <v>1.1548229431213065E-3</v>
      </c>
      <c r="P1850" s="4">
        <f t="shared" si="609"/>
        <v>1.614945140557042E-2</v>
      </c>
      <c r="T1850" s="4">
        <f t="shared" si="592"/>
        <v>5.6164735613475304E-3</v>
      </c>
      <c r="U1850" s="4">
        <f t="shared" si="593"/>
        <v>5.6164735613475304E-3</v>
      </c>
      <c r="V1850" s="2">
        <f t="shared" si="601"/>
        <v>8.6897393613603845E-3</v>
      </c>
      <c r="W1850" s="4">
        <f t="shared" si="602"/>
        <v>-1.3971580322532421E-3</v>
      </c>
      <c r="X1850" s="4">
        <f t="shared" si="603"/>
        <v>-3.0467899891186119E-3</v>
      </c>
      <c r="Y1850" s="4">
        <f t="shared" si="596"/>
        <v>-6.3460627552185669E-3</v>
      </c>
      <c r="Z1850" s="4">
        <f t="shared" si="597"/>
        <v>-8.0826514882767242E-5</v>
      </c>
      <c r="AA1850" s="4">
        <f t="shared" si="607"/>
        <v>2.3139159266543793E-3</v>
      </c>
    </row>
    <row r="1851" spans="1:27" x14ac:dyDescent="0.3">
      <c r="A1851" s="1">
        <f t="shared" si="589"/>
        <v>19</v>
      </c>
      <c r="B1851" s="1">
        <f t="shared" si="590"/>
        <v>4</v>
      </c>
      <c r="C1851" s="10">
        <v>41767</v>
      </c>
      <c r="D1851" s="3">
        <v>1875.63</v>
      </c>
      <c r="E1851" s="3">
        <v>1877.39</v>
      </c>
      <c r="F1851" s="3">
        <f t="shared" si="598"/>
        <v>1877.4720000000002</v>
      </c>
      <c r="G1851" s="3">
        <f t="shared" si="604"/>
        <v>1876.6149999999998</v>
      </c>
      <c r="H1851" s="4">
        <f t="shared" si="591"/>
        <v>-1.3736483140862456E-3</v>
      </c>
      <c r="I1851" s="4">
        <f t="shared" si="594"/>
        <v>-4.3658589827545182E-4</v>
      </c>
      <c r="J1851" s="4">
        <f t="shared" si="595"/>
        <v>-9.3706241581079379E-4</v>
      </c>
      <c r="K1851" s="4">
        <f t="shared" si="599"/>
        <v>-1.4774705703830677E-4</v>
      </c>
      <c r="L1851" s="4">
        <f t="shared" si="605"/>
        <v>-7.9094220324455074E-4</v>
      </c>
      <c r="M1851" s="4">
        <f t="shared" si="600"/>
        <v>-9.8110650917835164E-4</v>
      </c>
      <c r="N1851" s="4">
        <f t="shared" si="606"/>
        <v>-5.2488123562887041E-4</v>
      </c>
      <c r="O1851" s="4">
        <f t="shared" si="608"/>
        <v>4.5691314385055986E-4</v>
      </c>
      <c r="P1851" s="4">
        <f t="shared" si="609"/>
        <v>1.4753619424787492E-2</v>
      </c>
      <c r="T1851" s="4">
        <f t="shared" si="592"/>
        <v>-1.3736483140862456E-3</v>
      </c>
      <c r="U1851" s="4">
        <f t="shared" si="593"/>
        <v>-1.3736483140862456E-3</v>
      </c>
      <c r="V1851" s="2">
        <f t="shared" si="601"/>
        <v>2.9123473945938034E-3</v>
      </c>
      <c r="W1851" s="4">
        <f t="shared" si="602"/>
        <v>-7.1167760793521551E-3</v>
      </c>
      <c r="X1851" s="4">
        <f t="shared" si="603"/>
        <v>-4.2735496474984895E-3</v>
      </c>
      <c r="Y1851" s="4">
        <f t="shared" si="596"/>
        <v>-1.2614732754581425E-2</v>
      </c>
      <c r="Z1851" s="4">
        <f t="shared" si="597"/>
        <v>-6.3890220441979381E-3</v>
      </c>
      <c r="AA1851" s="4">
        <f t="shared" si="607"/>
        <v>9.1376392903583334E-4</v>
      </c>
    </row>
    <row r="1852" spans="1:27" x14ac:dyDescent="0.3">
      <c r="A1852" s="1">
        <f t="shared" si="589"/>
        <v>19</v>
      </c>
      <c r="B1852" s="1">
        <f t="shared" si="590"/>
        <v>5</v>
      </c>
      <c r="C1852" s="10">
        <v>41768</v>
      </c>
      <c r="D1852" s="3">
        <v>1878.48</v>
      </c>
      <c r="E1852" s="3">
        <v>1875.27</v>
      </c>
      <c r="F1852" s="3">
        <f t="shared" si="598"/>
        <v>1876.94</v>
      </c>
      <c r="G1852" s="3">
        <f t="shared" si="604"/>
        <v>1878.123</v>
      </c>
      <c r="H1852" s="4">
        <f t="shared" si="591"/>
        <v>1.5194894515442325E-3</v>
      </c>
      <c r="I1852" s="4">
        <f t="shared" si="594"/>
        <v>-1.9193550966881918E-4</v>
      </c>
      <c r="J1852" s="4">
        <f t="shared" si="595"/>
        <v>1.7114249612130517E-3</v>
      </c>
      <c r="K1852" s="4">
        <f t="shared" si="599"/>
        <v>4.9316762900996171E-4</v>
      </c>
      <c r="L1852" s="4">
        <f t="shared" si="605"/>
        <v>1.3080049547795399E-3</v>
      </c>
      <c r="M1852" s="4">
        <f t="shared" si="600"/>
        <v>8.2048440546845592E-4</v>
      </c>
      <c r="N1852" s="4">
        <f t="shared" si="606"/>
        <v>1.9008339709378506E-4</v>
      </c>
      <c r="O1852" s="4">
        <f t="shared" si="608"/>
        <v>-6.2976449043907455E-4</v>
      </c>
      <c r="P1852" s="4">
        <f t="shared" si="609"/>
        <v>1.6295526845419787E-2</v>
      </c>
      <c r="T1852" s="4">
        <f t="shared" si="592"/>
        <v>1.5194894515442325E-3</v>
      </c>
      <c r="U1852" s="4">
        <f t="shared" si="593"/>
        <v>1.5194894515442325E-3</v>
      </c>
      <c r="V1852" s="2">
        <f t="shared" si="601"/>
        <v>2.9376796063189385E-3</v>
      </c>
      <c r="W1852" s="4">
        <f t="shared" si="602"/>
        <v>-7.091697189744276E-3</v>
      </c>
      <c r="X1852" s="4">
        <f t="shared" si="603"/>
        <v>-1.4140361695568016E-3</v>
      </c>
      <c r="Y1852" s="4">
        <f t="shared" si="596"/>
        <v>-1.1981809523471505E-2</v>
      </c>
      <c r="Z1852" s="4">
        <f t="shared" si="597"/>
        <v>-5.752108074042514E-3</v>
      </c>
      <c r="AA1852" s="4">
        <f t="shared" si="607"/>
        <v>-1.258975387722907E-3</v>
      </c>
    </row>
    <row r="1853" spans="1:27" x14ac:dyDescent="0.3">
      <c r="A1853" s="1">
        <f t="shared" si="589"/>
        <v>20</v>
      </c>
      <c r="B1853" s="1">
        <f t="shared" si="590"/>
        <v>1</v>
      </c>
      <c r="C1853" s="10">
        <v>41771</v>
      </c>
      <c r="D1853" s="3">
        <v>1896.65</v>
      </c>
      <c r="E1853" s="3">
        <v>1880.03</v>
      </c>
      <c r="F1853" s="3">
        <f t="shared" si="598"/>
        <v>1879.3380000000002</v>
      </c>
      <c r="G1853" s="3">
        <f t="shared" si="604"/>
        <v>1880.845</v>
      </c>
      <c r="H1853" s="4">
        <f t="shared" si="591"/>
        <v>9.6727141092798827E-3</v>
      </c>
      <c r="I1853" s="4">
        <f t="shared" si="594"/>
        <v>8.2513521570629154E-4</v>
      </c>
      <c r="J1853" s="4">
        <f t="shared" si="595"/>
        <v>8.8475788935735919E-3</v>
      </c>
      <c r="K1853" s="4">
        <f t="shared" si="599"/>
        <v>-1.8472381925811294E-3</v>
      </c>
      <c r="L1853" s="4">
        <f t="shared" si="605"/>
        <v>3.2413913849959226E-4</v>
      </c>
      <c r="M1853" s="4">
        <f t="shared" si="600"/>
        <v>9.211754351798291E-3</v>
      </c>
      <c r="N1853" s="4">
        <f t="shared" si="606"/>
        <v>8.403137951293202E-3</v>
      </c>
      <c r="O1853" s="4">
        <f t="shared" si="608"/>
        <v>-7.9455882740612886E-4</v>
      </c>
      <c r="P1853" s="4">
        <f t="shared" si="609"/>
        <v>2.612586292713551E-2</v>
      </c>
      <c r="T1853" s="4">
        <f t="shared" si="592"/>
        <v>9.6727141092798827E-3</v>
      </c>
      <c r="U1853" s="4">
        <f t="shared" si="593"/>
        <v>9.6727141092798827E-3</v>
      </c>
      <c r="V1853" s="2">
        <f t="shared" si="601"/>
        <v>3.289893956816183E-3</v>
      </c>
      <c r="W1853" s="4">
        <f t="shared" si="602"/>
        <v>-6.7430049827520207E-3</v>
      </c>
      <c r="X1853" s="4">
        <f t="shared" si="603"/>
        <v>6.3618902083134405E-3</v>
      </c>
      <c r="Y1853" s="4">
        <f t="shared" si="596"/>
        <v>-1.4293033227586361E-2</v>
      </c>
      <c r="Z1853" s="4">
        <f t="shared" si="597"/>
        <v>-8.0779046208422061E-3</v>
      </c>
      <c r="AA1853" s="4">
        <f t="shared" si="607"/>
        <v>-1.6011883005940951E-3</v>
      </c>
    </row>
    <row r="1854" spans="1:27" x14ac:dyDescent="0.3">
      <c r="A1854" s="1">
        <f t="shared" si="589"/>
        <v>20</v>
      </c>
      <c r="B1854" s="1">
        <f t="shared" si="590"/>
        <v>2</v>
      </c>
      <c r="C1854" s="10">
        <v>41772</v>
      </c>
      <c r="D1854" s="3">
        <v>1897.45</v>
      </c>
      <c r="E1854" s="3">
        <v>1896.75</v>
      </c>
      <c r="F1854" s="3">
        <f t="shared" si="598"/>
        <v>1885.2840000000001</v>
      </c>
      <c r="G1854" s="3">
        <f t="shared" si="604"/>
        <v>1882.7570000000003</v>
      </c>
      <c r="H1854" s="4">
        <f t="shared" si="591"/>
        <v>4.2179632509949355E-4</v>
      </c>
      <c r="I1854" s="4">
        <f t="shared" si="594"/>
        <v>5.272454063739174E-5</v>
      </c>
      <c r="J1854" s="4">
        <f t="shared" si="595"/>
        <v>3.6907178446210184E-4</v>
      </c>
      <c r="K1854" s="4">
        <f t="shared" si="599"/>
        <v>-7.5962881923392579E-3</v>
      </c>
      <c r="L1854" s="4">
        <f t="shared" si="605"/>
        <v>-8.185777848077112E-3</v>
      </c>
      <c r="M1854" s="4">
        <f t="shared" si="600"/>
        <v>6.4531391556921607E-3</v>
      </c>
      <c r="N1854" s="4">
        <f t="shared" si="606"/>
        <v>7.8039810766868771E-3</v>
      </c>
      <c r="O1854" s="4">
        <f t="shared" si="608"/>
        <v>1.331787398877344E-3</v>
      </c>
      <c r="P1854" s="4">
        <f t="shared" si="609"/>
        <v>2.6558679045207725E-2</v>
      </c>
      <c r="T1854" s="4">
        <f t="shared" si="592"/>
        <v>4.2179632509949355E-4</v>
      </c>
      <c r="U1854" s="4">
        <f t="shared" si="593"/>
        <v>4.2179632509949355E-4</v>
      </c>
      <c r="V1854" s="2">
        <f t="shared" si="601"/>
        <v>-1.5253209606411336E-2</v>
      </c>
      <c r="W1854" s="4">
        <f t="shared" si="602"/>
        <v>-2.5100677510347266E-2</v>
      </c>
      <c r="X1854" s="4">
        <f t="shared" si="603"/>
        <v>1.5917803525153672E-2</v>
      </c>
      <c r="Y1854" s="4">
        <f t="shared" si="596"/>
        <v>-1.9970399312135487E-2</v>
      </c>
      <c r="Z1854" s="4">
        <f t="shared" si="597"/>
        <v>-1.3791067916481973E-2</v>
      </c>
      <c r="AA1854" s="4">
        <f t="shared" si="607"/>
        <v>2.6879690250661285E-3</v>
      </c>
    </row>
    <row r="1855" spans="1:27" x14ac:dyDescent="0.3">
      <c r="A1855" s="1">
        <f t="shared" si="589"/>
        <v>20</v>
      </c>
      <c r="B1855" s="1">
        <f t="shared" si="590"/>
        <v>3</v>
      </c>
      <c r="C1855" s="10">
        <v>41773</v>
      </c>
      <c r="D1855" s="3">
        <v>1888.53</v>
      </c>
      <c r="E1855" s="3">
        <v>1897.13</v>
      </c>
      <c r="F1855" s="3">
        <f t="shared" si="598"/>
        <v>1887.348</v>
      </c>
      <c r="G1855" s="3">
        <f t="shared" si="604"/>
        <v>1883.2149999999997</v>
      </c>
      <c r="H1855" s="4">
        <f t="shared" si="591"/>
        <v>-4.7010461408733151E-3</v>
      </c>
      <c r="I1855" s="4">
        <f t="shared" si="594"/>
        <v>-1.6864739518824545E-4</v>
      </c>
      <c r="J1855" s="4">
        <f t="shared" si="595"/>
        <v>-4.5323987456850701E-3</v>
      </c>
      <c r="K1855" s="4">
        <f t="shared" si="599"/>
        <v>-5.4797227858441782E-3</v>
      </c>
      <c r="L1855" s="4">
        <f t="shared" si="605"/>
        <v>-7.8134103958236775E-3</v>
      </c>
      <c r="M1855" s="4">
        <f t="shared" si="600"/>
        <v>6.262755994125177E-4</v>
      </c>
      <c r="N1855" s="4">
        <f t="shared" si="606"/>
        <v>2.8223012242363631E-3</v>
      </c>
      <c r="O1855" s="4">
        <f t="shared" si="608"/>
        <v>2.1884746337099575E-3</v>
      </c>
      <c r="P1855" s="4">
        <f t="shared" si="609"/>
        <v>2.173277932870224E-2</v>
      </c>
      <c r="T1855" s="4">
        <f t="shared" si="592"/>
        <v>-4.7010461408733151E-3</v>
      </c>
      <c r="U1855" s="4">
        <f t="shared" si="593"/>
        <v>-4.7010461408733151E-3</v>
      </c>
      <c r="V1855" s="2">
        <f t="shared" si="601"/>
        <v>-1.0139924635695279E-2</v>
      </c>
      <c r="W1855" s="4">
        <f t="shared" si="602"/>
        <v>-2.0038525389338393E-2</v>
      </c>
      <c r="X1855" s="4">
        <f t="shared" si="603"/>
        <v>5.494593256345103E-3</v>
      </c>
      <c r="Y1855" s="4">
        <f t="shared" si="596"/>
        <v>-1.788022499549697E-2</v>
      </c>
      <c r="Z1855" s="4">
        <f t="shared" si="597"/>
        <v>-1.1687714528754084E-2</v>
      </c>
      <c r="AA1855" s="4">
        <f t="shared" si="607"/>
        <v>4.3989565117435415E-3</v>
      </c>
    </row>
    <row r="1856" spans="1:27" x14ac:dyDescent="0.3">
      <c r="A1856" s="1">
        <f t="shared" si="589"/>
        <v>20</v>
      </c>
      <c r="B1856" s="1">
        <f t="shared" si="590"/>
        <v>4</v>
      </c>
      <c r="C1856" s="10">
        <v>41774</v>
      </c>
      <c r="D1856" s="3">
        <v>1870.85</v>
      </c>
      <c r="E1856" s="3">
        <v>1888.16</v>
      </c>
      <c r="F1856" s="3">
        <f t="shared" si="598"/>
        <v>1886.3919999999998</v>
      </c>
      <c r="G1856" s="3">
        <f t="shared" si="604"/>
        <v>1881.932</v>
      </c>
      <c r="H1856" s="4">
        <f t="shared" si="591"/>
        <v>-9.3617787379602461E-3</v>
      </c>
      <c r="I1856" s="4">
        <f t="shared" si="594"/>
        <v>-1.9591957766087426E-4</v>
      </c>
      <c r="J1856" s="4">
        <f t="shared" si="595"/>
        <v>-9.1658591602993712E-3</v>
      </c>
      <c r="K1856" s="4">
        <f t="shared" si="599"/>
        <v>9.2532287016883262E-4</v>
      </c>
      <c r="L1856" s="4">
        <f t="shared" si="605"/>
        <v>-2.841716396703553E-3</v>
      </c>
      <c r="M1856" s="4">
        <f t="shared" si="600"/>
        <v>-8.2390086471952374E-3</v>
      </c>
      <c r="N1856" s="4">
        <f t="shared" si="606"/>
        <v>-5.8886293447372737E-3</v>
      </c>
      <c r="O1856" s="4">
        <f t="shared" si="608"/>
        <v>2.3839431274553327E-3</v>
      </c>
      <c r="P1856" s="4">
        <f t="shared" si="609"/>
        <v>1.2167543119305768E-2</v>
      </c>
      <c r="T1856" s="4">
        <f t="shared" si="592"/>
        <v>-9.3617787379602461E-3</v>
      </c>
      <c r="U1856" s="4">
        <f t="shared" si="593"/>
        <v>-9.3617787379602461E-3</v>
      </c>
      <c r="V1856" s="2">
        <f t="shared" si="601"/>
        <v>-6.8307095995297209E-3</v>
      </c>
      <c r="W1856" s="4">
        <f t="shared" si="602"/>
        <v>-1.6762402503534429E-2</v>
      </c>
      <c r="X1856" s="4">
        <f t="shared" si="603"/>
        <v>-2.5484770450463043E-3</v>
      </c>
      <c r="Y1856" s="4">
        <f t="shared" si="596"/>
        <v>-1.1555042751653678E-2</v>
      </c>
      <c r="Z1856" s="4">
        <f t="shared" si="597"/>
        <v>-5.322650431143155E-3</v>
      </c>
      <c r="AA1856" s="4">
        <f t="shared" si="607"/>
        <v>4.751069523273645E-3</v>
      </c>
    </row>
    <row r="1857" spans="1:27" x14ac:dyDescent="0.3">
      <c r="A1857" s="1">
        <f t="shared" si="589"/>
        <v>20</v>
      </c>
      <c r="B1857" s="1">
        <f t="shared" si="590"/>
        <v>5</v>
      </c>
      <c r="C1857" s="10">
        <v>41775</v>
      </c>
      <c r="D1857" s="3">
        <v>1877.86</v>
      </c>
      <c r="E1857" s="3">
        <v>1871.19</v>
      </c>
      <c r="F1857" s="3">
        <f t="shared" si="598"/>
        <v>1886.268</v>
      </c>
      <c r="G1857" s="3">
        <f t="shared" si="604"/>
        <v>1881.604</v>
      </c>
      <c r="H1857" s="4">
        <f t="shared" si="591"/>
        <v>3.7469599379960934E-3</v>
      </c>
      <c r="I1857" s="4">
        <f t="shared" si="594"/>
        <v>1.817355747388329E-4</v>
      </c>
      <c r="J1857" s="4">
        <f t="shared" si="595"/>
        <v>3.5652243632572603E-3</v>
      </c>
      <c r="K1857" s="4">
        <f t="shared" si="599"/>
        <v>9.3647272630087829E-3</v>
      </c>
      <c r="L1857" s="4">
        <f t="shared" si="605"/>
        <v>5.9705481465644351E-3</v>
      </c>
      <c r="M1857" s="4">
        <f t="shared" si="600"/>
        <v>-4.4574790008631484E-3</v>
      </c>
      <c r="N1857" s="4">
        <f t="shared" si="606"/>
        <v>-1.9897916883680846E-3</v>
      </c>
      <c r="O1857" s="4">
        <f t="shared" si="608"/>
        <v>2.4836782294739689E-3</v>
      </c>
      <c r="P1857" s="4">
        <f t="shared" si="609"/>
        <v>1.596009435391374E-2</v>
      </c>
      <c r="T1857" s="4">
        <f t="shared" si="592"/>
        <v>3.7469599379960934E-3</v>
      </c>
      <c r="U1857" s="4">
        <f t="shared" si="593"/>
        <v>3.7469599379960934E-3</v>
      </c>
      <c r="V1857" s="2">
        <f t="shared" si="601"/>
        <v>4.0783601036962396E-3</v>
      </c>
      <c r="W1857" s="4">
        <f t="shared" si="602"/>
        <v>-5.9624234973406718E-3</v>
      </c>
      <c r="X1857" s="4">
        <f t="shared" si="603"/>
        <v>-3.3005408628258924E-4</v>
      </c>
      <c r="Y1857" s="4">
        <f t="shared" si="596"/>
        <v>-3.2208678400212024E-3</v>
      </c>
      <c r="Z1857" s="4">
        <f t="shared" si="597"/>
        <v>3.0640735347752155E-3</v>
      </c>
      <c r="AA1857" s="4">
        <f t="shared" si="607"/>
        <v>4.9697912559804654E-3</v>
      </c>
    </row>
    <row r="1858" spans="1:27" x14ac:dyDescent="0.3">
      <c r="A1858" s="1">
        <f t="shared" si="589"/>
        <v>21</v>
      </c>
      <c r="B1858" s="1">
        <f t="shared" si="590"/>
        <v>1</v>
      </c>
      <c r="C1858" s="10">
        <v>41778</v>
      </c>
      <c r="D1858" s="3">
        <v>1885.08</v>
      </c>
      <c r="E1858" s="3">
        <v>1876.66</v>
      </c>
      <c r="F1858" s="3">
        <f t="shared" si="598"/>
        <v>1883.9540000000002</v>
      </c>
      <c r="G1858" s="3">
        <f t="shared" si="604"/>
        <v>1881.646</v>
      </c>
      <c r="H1858" s="4">
        <f t="shared" si="591"/>
        <v>3.8448020619215638E-3</v>
      </c>
      <c r="I1858" s="4">
        <f t="shared" si="594"/>
        <v>-6.3902527344946814E-4</v>
      </c>
      <c r="J1858" s="4">
        <f t="shared" si="595"/>
        <v>4.4838273353710323E-3</v>
      </c>
      <c r="K1858" s="4">
        <f t="shared" si="599"/>
        <v>3.0952786682713301E-3</v>
      </c>
      <c r="L1858" s="4">
        <f t="shared" si="605"/>
        <v>1.8129383683792228E-3</v>
      </c>
      <c r="M1858" s="4">
        <f t="shared" si="600"/>
        <v>5.9767913653929392E-4</v>
      </c>
      <c r="N1858" s="4">
        <f t="shared" si="606"/>
        <v>1.824997900774093E-3</v>
      </c>
      <c r="O1858" s="4">
        <f t="shared" si="608"/>
        <v>1.2243512211684493E-3</v>
      </c>
      <c r="P1858" s="4">
        <f t="shared" si="609"/>
        <v>1.9866259819515696E-2</v>
      </c>
      <c r="T1858" s="4">
        <f t="shared" si="592"/>
        <v>3.8448020619215638E-3</v>
      </c>
      <c r="U1858" s="4">
        <f t="shared" si="593"/>
        <v>3.8448020619215638E-3</v>
      </c>
      <c r="V1858" s="2">
        <f t="shared" si="601"/>
        <v>1.0006070740097872E-2</v>
      </c>
      <c r="W1858" s="4">
        <f t="shared" si="602"/>
        <v>-9.3989967303103201E-5</v>
      </c>
      <c r="X1858" s="4">
        <f t="shared" si="603"/>
        <v>-6.100229351751859E-3</v>
      </c>
      <c r="Y1858" s="4">
        <f t="shared" si="596"/>
        <v>-9.4121437590138721E-3</v>
      </c>
      <c r="Z1858" s="4">
        <f t="shared" si="597"/>
        <v>-3.166239925163647E-3</v>
      </c>
      <c r="AA1858" s="4">
        <f t="shared" si="607"/>
        <v>2.4561840392733959E-3</v>
      </c>
    </row>
    <row r="1859" spans="1:27" x14ac:dyDescent="0.3">
      <c r="A1859" s="1">
        <f t="shared" ref="A1859:A1922" si="610">WEEKNUM(C1859,2)</f>
        <v>21</v>
      </c>
      <c r="B1859" s="1">
        <f t="shared" ref="B1859:B1922" si="611">WEEKDAY(C1859,2)</f>
        <v>2</v>
      </c>
      <c r="C1859" s="10">
        <v>41779</v>
      </c>
      <c r="D1859" s="3">
        <v>1872.83</v>
      </c>
      <c r="E1859" s="3">
        <v>1884.88</v>
      </c>
      <c r="F1859" s="3">
        <f t="shared" si="598"/>
        <v>1879.03</v>
      </c>
      <c r="G1859" s="3">
        <f t="shared" si="604"/>
        <v>1882.1569999999999</v>
      </c>
      <c r="H1859" s="4">
        <f t="shared" ref="H1859:H1922" si="612">(D1859-D1858)/D1858</f>
        <v>-6.4983979459757677E-3</v>
      </c>
      <c r="I1859" s="4">
        <f t="shared" si="594"/>
        <v>-1.0609629299542624E-4</v>
      </c>
      <c r="J1859" s="4">
        <f t="shared" si="595"/>
        <v>-6.3923016529803412E-3</v>
      </c>
      <c r="K1859" s="4">
        <f t="shared" si="599"/>
        <v>-2.3871665923992616E-3</v>
      </c>
      <c r="L1859" s="4">
        <f t="shared" si="605"/>
        <v>-1.000841697257578E-3</v>
      </c>
      <c r="M1859" s="4">
        <f t="shared" si="600"/>
        <v>-3.299574780604911E-3</v>
      </c>
      <c r="N1859" s="4">
        <f t="shared" si="606"/>
        <v>-4.9554845849735163E-3</v>
      </c>
      <c r="O1859" s="4">
        <f t="shared" si="608"/>
        <v>-1.6696656930954507E-3</v>
      </c>
      <c r="P1859" s="4">
        <f t="shared" si="609"/>
        <v>1.3238763011534566E-2</v>
      </c>
      <c r="T1859" s="4">
        <f t="shared" ref="T1859:T1922" si="613">(D1859-D1858)/D1858</f>
        <v>-6.4983979459757677E-3</v>
      </c>
      <c r="U1859" s="4">
        <f t="shared" ref="U1859:U1922" si="614">(D1859-D1858)/D1858</f>
        <v>-6.4983979459757677E-3</v>
      </c>
      <c r="V1859" s="2">
        <f t="shared" si="601"/>
        <v>6.5620557217731445E-3</v>
      </c>
      <c r="W1859" s="4">
        <f t="shared" si="602"/>
        <v>-3.5035648354446052E-3</v>
      </c>
      <c r="X1859" s="4">
        <f t="shared" si="603"/>
        <v>-1.2975308967298278E-2</v>
      </c>
      <c r="Y1859" s="4">
        <f t="shared" si="596"/>
        <v>-1.4826229353092484E-2</v>
      </c>
      <c r="Z1859" s="4">
        <f t="shared" si="597"/>
        <v>-8.6144626810859305E-3</v>
      </c>
      <c r="AA1859" s="4">
        <f t="shared" si="607"/>
        <v>-3.3172720926927363E-3</v>
      </c>
    </row>
    <row r="1860" spans="1:27" x14ac:dyDescent="0.3">
      <c r="A1860" s="1">
        <f t="shared" si="610"/>
        <v>21</v>
      </c>
      <c r="B1860" s="1">
        <f t="shared" si="611"/>
        <v>3</v>
      </c>
      <c r="C1860" s="10">
        <v>41780</v>
      </c>
      <c r="D1860" s="3">
        <v>1888.03</v>
      </c>
      <c r="E1860" s="3">
        <v>1873.34</v>
      </c>
      <c r="F1860" s="3">
        <f t="shared" si="598"/>
        <v>1878.9299999999998</v>
      </c>
      <c r="G1860" s="3">
        <f t="shared" si="604"/>
        <v>1883.1389999999999</v>
      </c>
      <c r="H1860" s="4">
        <f t="shared" si="612"/>
        <v>8.1160596530384741E-3</v>
      </c>
      <c r="I1860" s="4">
        <f t="shared" ref="I1860:I1923" si="615">(E1860-D1859)/D1859</f>
        <v>2.7231515941115368E-4</v>
      </c>
      <c r="J1860" s="4">
        <f t="shared" ref="J1860:J1923" si="616">H1860-I1860</f>
        <v>7.843744493627321E-3</v>
      </c>
      <c r="K1860" s="4">
        <f t="shared" si="599"/>
        <v>2.0423636955837132E-3</v>
      </c>
      <c r="L1860" s="4">
        <f t="shared" si="605"/>
        <v>5.2143310153915162E-3</v>
      </c>
      <c r="M1860" s="4">
        <f t="shared" si="600"/>
        <v>4.8431820238114976E-3</v>
      </c>
      <c r="N1860" s="4">
        <f t="shared" si="606"/>
        <v>2.5972591508115314E-3</v>
      </c>
      <c r="O1860" s="4">
        <f t="shared" si="608"/>
        <v>-2.2293077970159691E-3</v>
      </c>
      <c r="P1860" s="4">
        <f t="shared" si="609"/>
        <v>2.1462269254907095E-2</v>
      </c>
      <c r="T1860" s="4">
        <f t="shared" si="613"/>
        <v>8.1160596530384741E-3</v>
      </c>
      <c r="U1860" s="4">
        <f t="shared" si="614"/>
        <v>8.1160596530384741E-3</v>
      </c>
      <c r="V1860" s="2">
        <f t="shared" si="601"/>
        <v>8.383035299520003E-3</v>
      </c>
      <c r="W1860" s="4">
        <f t="shared" si="602"/>
        <v>-1.7007950534751526E-3</v>
      </c>
      <c r="X1860" s="4">
        <f t="shared" si="603"/>
        <v>-2.6475618602828658E-4</v>
      </c>
      <c r="Y1860" s="4">
        <f t="shared" si="596"/>
        <v>-1.0451930116081894E-2</v>
      </c>
      <c r="Z1860" s="4">
        <f t="shared" si="597"/>
        <v>-4.212582394900655E-3</v>
      </c>
      <c r="AA1860" s="4">
        <f t="shared" si="607"/>
        <v>-4.4602267308414345E-3</v>
      </c>
    </row>
    <row r="1861" spans="1:27" x14ac:dyDescent="0.3">
      <c r="A1861" s="1">
        <f t="shared" si="610"/>
        <v>21</v>
      </c>
      <c r="B1861" s="1">
        <f t="shared" si="611"/>
        <v>4</v>
      </c>
      <c r="C1861" s="10">
        <v>41781</v>
      </c>
      <c r="D1861" s="3">
        <v>1892.49</v>
      </c>
      <c r="E1861" s="3">
        <v>1888.19</v>
      </c>
      <c r="F1861" s="3">
        <f t="shared" si="598"/>
        <v>1883.2579999999998</v>
      </c>
      <c r="G1861" s="3">
        <f t="shared" si="604"/>
        <v>1884.825</v>
      </c>
      <c r="H1861" s="4">
        <f t="shared" si="612"/>
        <v>2.36225059983159E-3</v>
      </c>
      <c r="I1861" s="4">
        <f t="shared" si="615"/>
        <v>8.4744416137498796E-5</v>
      </c>
      <c r="J1861" s="4">
        <f t="shared" si="616"/>
        <v>2.2775061836940911E-3</v>
      </c>
      <c r="K1861" s="4">
        <f t="shared" si="599"/>
        <v>-3.7499404140824851E-3</v>
      </c>
      <c r="L1861" s="4">
        <f t="shared" si="605"/>
        <v>-2.1486240508184948E-3</v>
      </c>
      <c r="M1861" s="4">
        <f t="shared" si="600"/>
        <v>4.9021429883745081E-3</v>
      </c>
      <c r="N1861" s="4">
        <f t="shared" si="606"/>
        <v>4.0666905415621948E-3</v>
      </c>
      <c r="O1861" s="4">
        <f t="shared" si="608"/>
        <v>-8.2800965923214109E-4</v>
      </c>
      <c r="P1861" s="4">
        <f t="shared" si="609"/>
        <v>2.3875219113159835E-2</v>
      </c>
      <c r="T1861" s="4">
        <f t="shared" si="613"/>
        <v>2.36225059983159E-3</v>
      </c>
      <c r="U1861" s="4">
        <f t="shared" si="614"/>
        <v>2.36225059983159E-3</v>
      </c>
      <c r="V1861" s="2">
        <f t="shared" si="601"/>
        <v>-9.0994316827593125E-3</v>
      </c>
      <c r="W1861" s="4">
        <f t="shared" si="602"/>
        <v>-1.9008437365931698E-2</v>
      </c>
      <c r="X1861" s="4">
        <f t="shared" si="603"/>
        <v>1.1566934815725526E-2</v>
      </c>
      <c r="Y1861" s="4">
        <f t="shared" si="596"/>
        <v>-1.6172010982485507E-2</v>
      </c>
      <c r="Z1861" s="4">
        <f t="shared" si="597"/>
        <v>-9.9687297997623613E-3</v>
      </c>
      <c r="AA1861" s="4">
        <f t="shared" si="607"/>
        <v>-1.6613726097226954E-3</v>
      </c>
    </row>
    <row r="1862" spans="1:27" x14ac:dyDescent="0.3">
      <c r="A1862" s="1">
        <f t="shared" si="610"/>
        <v>21</v>
      </c>
      <c r="B1862" s="1">
        <f t="shared" si="611"/>
        <v>5</v>
      </c>
      <c r="C1862" s="10">
        <v>41782</v>
      </c>
      <c r="D1862" s="3">
        <v>1900.53</v>
      </c>
      <c r="E1862" s="3">
        <v>1893.32</v>
      </c>
      <c r="F1862" s="3">
        <f t="shared" si="598"/>
        <v>1887.7919999999999</v>
      </c>
      <c r="G1862" s="3">
        <f t="shared" si="604"/>
        <v>1887.03</v>
      </c>
      <c r="H1862" s="4">
        <f t="shared" si="612"/>
        <v>4.2483711935069474E-3</v>
      </c>
      <c r="I1862" s="4">
        <f t="shared" si="615"/>
        <v>4.3857563316050663E-4</v>
      </c>
      <c r="J1862" s="4">
        <f t="shared" si="616"/>
        <v>3.8097955603464406E-3</v>
      </c>
      <c r="K1862" s="4">
        <f t="shared" si="599"/>
        <v>-4.1651475040820106E-3</v>
      </c>
      <c r="L1862" s="4">
        <f t="shared" si="605"/>
        <v>-3.6776944660209757E-3</v>
      </c>
      <c r="M1862" s="4">
        <f t="shared" si="600"/>
        <v>6.747565409748562E-3</v>
      </c>
      <c r="N1862" s="4">
        <f t="shared" si="606"/>
        <v>7.1540992988982687E-3</v>
      </c>
      <c r="O1862" s="4">
        <f t="shared" si="608"/>
        <v>4.0094079020059861E-4</v>
      </c>
      <c r="P1862" s="4">
        <f t="shared" si="609"/>
        <v>2.8225021099785797E-2</v>
      </c>
      <c r="T1862" s="4">
        <f t="shared" si="613"/>
        <v>4.2483711935069474E-3</v>
      </c>
      <c r="U1862" s="4">
        <f t="shared" si="614"/>
        <v>4.2483711935069474E-3</v>
      </c>
      <c r="V1862" s="2">
        <f t="shared" si="601"/>
        <v>-7.7305560399262927E-3</v>
      </c>
      <c r="W1862" s="4">
        <f t="shared" si="602"/>
        <v>-1.765325047952708E-2</v>
      </c>
      <c r="X1862" s="4">
        <f t="shared" si="603"/>
        <v>1.2072252457584736E-2</v>
      </c>
      <c r="Y1862" s="4">
        <f t="shared" ref="Y1862:Y1925" si="617">(SUM(D1858:D1861)*(0.99/4.01)-D1861)/D1861</f>
        <v>-1.6582040926724353E-2</v>
      </c>
      <c r="Z1862" s="4">
        <f t="shared" ref="Z1862:Z1925" si="618">(SUM(D1858:D1861)*(0.995/4.005)-D1861)/D1861</f>
        <v>-1.0381345085205084E-2</v>
      </c>
      <c r="AA1862" s="4">
        <f t="shared" si="607"/>
        <v>8.0794457627436146E-4</v>
      </c>
    </row>
    <row r="1863" spans="1:27" x14ac:dyDescent="0.3">
      <c r="A1863" s="1">
        <f t="shared" si="610"/>
        <v>22</v>
      </c>
      <c r="B1863" s="1">
        <f t="shared" si="611"/>
        <v>2</v>
      </c>
      <c r="C1863" s="10">
        <v>41786</v>
      </c>
      <c r="D1863" s="3">
        <v>1911.91</v>
      </c>
      <c r="E1863" s="3">
        <v>1902.01</v>
      </c>
      <c r="F1863" s="3">
        <f t="shared" ref="F1863:F1926" si="619">AVERAGE(D1859:D1863)</f>
        <v>1893.1579999999999</v>
      </c>
      <c r="G1863" s="3">
        <f t="shared" si="604"/>
        <v>1888.556</v>
      </c>
      <c r="H1863" s="4">
        <f t="shared" si="612"/>
        <v>5.9878034022089154E-3</v>
      </c>
      <c r="I1863" s="4">
        <f t="shared" si="615"/>
        <v>7.7873014369676786E-4</v>
      </c>
      <c r="J1863" s="4">
        <f t="shared" si="616"/>
        <v>5.2090732585121473E-3</v>
      </c>
      <c r="K1863" s="4">
        <f t="shared" ref="K1863:K1926" si="620">(SUM(D1859:D1862)/4-D1862)/D1862</f>
        <v>-6.3455983330966484E-3</v>
      </c>
      <c r="L1863" s="4">
        <f t="shared" si="605"/>
        <v>-7.6656979310448931E-3</v>
      </c>
      <c r="M1863" s="4">
        <f t="shared" ref="M1863:M1926" si="621">(D1863-F1863)/F1863</f>
        <v>9.9051426241233854E-3</v>
      </c>
      <c r="N1863" s="4">
        <f t="shared" si="606"/>
        <v>1.2366061689460117E-2</v>
      </c>
      <c r="O1863" s="4">
        <f t="shared" si="608"/>
        <v>2.4070170667028581E-3</v>
      </c>
      <c r="P1863" s="4">
        <f t="shared" si="609"/>
        <v>3.4381830379363425E-2</v>
      </c>
      <c r="T1863" s="4">
        <f t="shared" si="613"/>
        <v>5.9878034022089154E-3</v>
      </c>
      <c r="U1863" s="4">
        <f t="shared" si="614"/>
        <v>5.9878034022089154E-3</v>
      </c>
      <c r="V1863" s="2">
        <f t="shared" ref="V1863:V1926" si="622">(D1858-D1862)/D1862</f>
        <v>-8.1293112973749668E-3</v>
      </c>
      <c r="W1863" s="4">
        <f t="shared" ref="W1863:W1926" si="623">(D1858*(1-0.01)-D1862)/D1862</f>
        <v>-1.8048018184401184E-2</v>
      </c>
      <c r="X1863" s="4">
        <f t="shared" ref="X1863:X1926" si="624">(D1863-D1858)/D1858</f>
        <v>1.4232817705349458E-2</v>
      </c>
      <c r="Y1863" s="4">
        <f t="shared" si="617"/>
        <v>-1.873530408954183E-2</v>
      </c>
      <c r="Z1863" s="4">
        <f t="shared" si="618"/>
        <v>-1.2548185110043641E-2</v>
      </c>
      <c r="AA1863" s="4">
        <f t="shared" si="607"/>
        <v>4.8854696027608542E-3</v>
      </c>
    </row>
    <row r="1864" spans="1:27" x14ac:dyDescent="0.3">
      <c r="A1864" s="1">
        <f t="shared" si="610"/>
        <v>22</v>
      </c>
      <c r="B1864" s="1">
        <f t="shared" si="611"/>
        <v>3</v>
      </c>
      <c r="C1864" s="10">
        <v>41787</v>
      </c>
      <c r="D1864" s="3">
        <v>1909.78</v>
      </c>
      <c r="E1864" s="3">
        <v>1911.77</v>
      </c>
      <c r="F1864" s="3">
        <f t="shared" si="619"/>
        <v>1900.548</v>
      </c>
      <c r="G1864" s="3">
        <f t="shared" si="604"/>
        <v>1889.789</v>
      </c>
      <c r="H1864" s="4">
        <f t="shared" si="612"/>
        <v>-1.1140691768964592E-3</v>
      </c>
      <c r="I1864" s="4">
        <f t="shared" si="615"/>
        <v>-7.3225204115308793E-5</v>
      </c>
      <c r="J1864" s="4">
        <f t="shared" si="616"/>
        <v>-1.0408439727811504E-3</v>
      </c>
      <c r="K1864" s="4">
        <f t="shared" si="620"/>
        <v>-7.1499181446825801E-3</v>
      </c>
      <c r="L1864" s="4">
        <f t="shared" si="605"/>
        <v>-1.2731887077436851E-2</v>
      </c>
      <c r="M1864" s="4">
        <f t="shared" si="621"/>
        <v>4.8575463497896243E-3</v>
      </c>
      <c r="N1864" s="4">
        <f t="shared" si="606"/>
        <v>1.0578429655374217E-2</v>
      </c>
      <c r="O1864" s="4">
        <f t="shared" si="608"/>
        <v>5.6336331933521215E-3</v>
      </c>
      <c r="P1864" s="4">
        <f t="shared" si="609"/>
        <v>3.3229457464996039E-2</v>
      </c>
      <c r="T1864" s="4">
        <f t="shared" si="613"/>
        <v>-1.1140691768964592E-3</v>
      </c>
      <c r="U1864" s="4">
        <f t="shared" si="614"/>
        <v>-1.1140691768964592E-3</v>
      </c>
      <c r="V1864" s="2">
        <f t="shared" si="622"/>
        <v>-2.0440292691601671E-2</v>
      </c>
      <c r="W1864" s="4">
        <f t="shared" si="623"/>
        <v>-3.023588976468565E-2</v>
      </c>
      <c r="X1864" s="4">
        <f t="shared" si="624"/>
        <v>1.9729500274984942E-2</v>
      </c>
      <c r="Y1864" s="4">
        <f t="shared" si="617"/>
        <v>-1.9529594975796247E-2</v>
      </c>
      <c r="Z1864" s="4">
        <f t="shared" si="618"/>
        <v>-1.3347484198710824E-2</v>
      </c>
      <c r="AA1864" s="4">
        <f t="shared" si="607"/>
        <v>1.1451653246621942E-2</v>
      </c>
    </row>
    <row r="1865" spans="1:27" x14ac:dyDescent="0.3">
      <c r="A1865" s="1">
        <f t="shared" si="610"/>
        <v>22</v>
      </c>
      <c r="B1865" s="1">
        <f t="shared" si="611"/>
        <v>4</v>
      </c>
      <c r="C1865" s="10">
        <v>41788</v>
      </c>
      <c r="D1865" s="3">
        <v>1920.03</v>
      </c>
      <c r="E1865" s="3">
        <v>1910.6</v>
      </c>
      <c r="F1865" s="3">
        <f t="shared" si="619"/>
        <v>1906.9479999999999</v>
      </c>
      <c r="G1865" s="3">
        <f t="shared" si="604"/>
        <v>1892.9389999999999</v>
      </c>
      <c r="H1865" s="4">
        <f t="shared" si="612"/>
        <v>5.3671103477887505E-3</v>
      </c>
      <c r="I1865" s="4">
        <f t="shared" si="615"/>
        <v>4.2936882782306673E-4</v>
      </c>
      <c r="J1865" s="4">
        <f t="shared" si="616"/>
        <v>4.9377415199656841E-3</v>
      </c>
      <c r="K1865" s="4">
        <f t="shared" si="620"/>
        <v>-3.1953942338907955E-3</v>
      </c>
      <c r="L1865" s="4">
        <f t="shared" si="605"/>
        <v>-1.0394449157029131E-2</v>
      </c>
      <c r="M1865" s="4">
        <f t="shared" si="621"/>
        <v>6.8601765753445341E-3</v>
      </c>
      <c r="N1865" s="4">
        <f t="shared" si="606"/>
        <v>1.4311607505577372E-2</v>
      </c>
      <c r="O1865" s="4">
        <f t="shared" si="608"/>
        <v>7.2962401629141291E-3</v>
      </c>
      <c r="P1865" s="4">
        <f t="shared" si="609"/>
        <v>3.8774913977796574E-2</v>
      </c>
      <c r="T1865" s="4">
        <f t="shared" si="613"/>
        <v>5.3671103477887505E-3</v>
      </c>
      <c r="U1865" s="4">
        <f t="shared" si="614"/>
        <v>5.3671103477887505E-3</v>
      </c>
      <c r="V1865" s="2">
        <f t="shared" si="622"/>
        <v>-1.1388746347746861E-2</v>
      </c>
      <c r="W1865" s="4">
        <f t="shared" si="623"/>
        <v>-2.1274858884269412E-2</v>
      </c>
      <c r="X1865" s="4">
        <f t="shared" si="624"/>
        <v>1.694888322749109E-2</v>
      </c>
      <c r="Y1865" s="4">
        <f t="shared" si="617"/>
        <v>-1.5624379343193917E-2</v>
      </c>
      <c r="Z1865" s="4">
        <f t="shared" si="618"/>
        <v>-9.4176452062135346E-3</v>
      </c>
      <c r="AA1865" s="4">
        <f t="shared" si="607"/>
        <v>1.4911678455291059E-2</v>
      </c>
    </row>
    <row r="1866" spans="1:27" x14ac:dyDescent="0.3">
      <c r="A1866" s="1">
        <f t="shared" si="610"/>
        <v>22</v>
      </c>
      <c r="B1866" s="1">
        <f t="shared" si="611"/>
        <v>5</v>
      </c>
      <c r="C1866" s="10">
        <v>41789</v>
      </c>
      <c r="D1866" s="3">
        <v>1923.57</v>
      </c>
      <c r="E1866" s="3">
        <v>1920.33</v>
      </c>
      <c r="F1866" s="3">
        <f t="shared" si="619"/>
        <v>1913.164</v>
      </c>
      <c r="G1866" s="3">
        <f t="shared" si="604"/>
        <v>1898.211</v>
      </c>
      <c r="H1866" s="4">
        <f t="shared" si="612"/>
        <v>1.8437211918563583E-3</v>
      </c>
      <c r="I1866" s="4">
        <f t="shared" si="615"/>
        <v>1.562475586318727E-4</v>
      </c>
      <c r="J1866" s="4">
        <f t="shared" si="616"/>
        <v>1.6874736332244855E-3</v>
      </c>
      <c r="K1866" s="4">
        <f t="shared" si="620"/>
        <v>-4.9309125378249156E-3</v>
      </c>
      <c r="L1866" s="4">
        <f t="shared" si="605"/>
        <v>-1.2831396731648227E-2</v>
      </c>
      <c r="M1866" s="4">
        <f t="shared" si="621"/>
        <v>5.4391573330879886E-3</v>
      </c>
      <c r="N1866" s="4">
        <f t="shared" si="606"/>
        <v>1.335942105487742E-2</v>
      </c>
      <c r="O1866" s="4">
        <f t="shared" si="608"/>
        <v>7.773566857457735E-3</v>
      </c>
      <c r="P1866" s="4">
        <f t="shared" si="609"/>
        <v>4.0690125300266201E-2</v>
      </c>
      <c r="T1866" s="4">
        <f t="shared" si="613"/>
        <v>1.8437211918563583E-3</v>
      </c>
      <c r="U1866" s="4">
        <f t="shared" si="614"/>
        <v>1.8437211918563583E-3</v>
      </c>
      <c r="V1866" s="2">
        <f t="shared" si="622"/>
        <v>-1.4343525882408068E-2</v>
      </c>
      <c r="W1866" s="4">
        <f t="shared" si="623"/>
        <v>-2.4200090623583977E-2</v>
      </c>
      <c r="X1866" s="4">
        <f t="shared" si="624"/>
        <v>1.642280804654182E-2</v>
      </c>
      <c r="Y1866" s="4">
        <f t="shared" si="617"/>
        <v>-1.7338257768026638E-2</v>
      </c>
      <c r="Z1866" s="4">
        <f t="shared" si="618"/>
        <v>-1.11423300625576E-2</v>
      </c>
      <c r="AA1866" s="4">
        <f t="shared" si="607"/>
        <v>1.5879927232487625E-2</v>
      </c>
    </row>
    <row r="1867" spans="1:27" x14ac:dyDescent="0.3">
      <c r="A1867" s="1">
        <f t="shared" si="610"/>
        <v>23</v>
      </c>
      <c r="B1867" s="1">
        <f t="shared" si="611"/>
        <v>1</v>
      </c>
      <c r="C1867" s="10">
        <v>41792</v>
      </c>
      <c r="D1867" s="3">
        <v>1924.97</v>
      </c>
      <c r="E1867" s="3">
        <v>1923.87</v>
      </c>
      <c r="F1867" s="3">
        <f t="shared" si="619"/>
        <v>1918.0520000000001</v>
      </c>
      <c r="G1867" s="3">
        <f t="shared" ref="G1867:G1930" si="625">AVERAGE(D1858:D1867)</f>
        <v>1902.922</v>
      </c>
      <c r="H1867" s="4">
        <f t="shared" si="612"/>
        <v>7.278133886471982E-4</v>
      </c>
      <c r="I1867" s="4">
        <f t="shared" si="615"/>
        <v>1.5596001185293727E-4</v>
      </c>
      <c r="J1867" s="4">
        <f t="shared" si="616"/>
        <v>5.7185337679426093E-4</v>
      </c>
      <c r="K1867" s="4">
        <f t="shared" si="620"/>
        <v>-3.7677339530144188E-3</v>
      </c>
      <c r="L1867" s="4">
        <f t="shared" ref="L1867:L1930" si="626">(SUM(D1858:D1866)/9-D1866)/D1866</f>
        <v>-1.2007765653330924E-2</v>
      </c>
      <c r="M1867" s="4">
        <f t="shared" si="621"/>
        <v>3.6067843833221896E-3</v>
      </c>
      <c r="N1867" s="4">
        <f t="shared" ref="N1867:N1930" si="627">(D1867-G1867)/G1867</f>
        <v>1.1586391875231881E-2</v>
      </c>
      <c r="O1867" s="4">
        <f t="shared" si="608"/>
        <v>7.8598627511078656E-3</v>
      </c>
      <c r="P1867" s="4">
        <f t="shared" si="609"/>
        <v>4.1447553506892665E-2</v>
      </c>
      <c r="T1867" s="4">
        <f t="shared" si="613"/>
        <v>7.278133886471982E-4</v>
      </c>
      <c r="U1867" s="4">
        <f t="shared" si="614"/>
        <v>7.278133886471982E-4</v>
      </c>
      <c r="V1867" s="2">
        <f t="shared" si="622"/>
        <v>-1.1977728910307378E-2</v>
      </c>
      <c r="W1867" s="4">
        <f t="shared" si="623"/>
        <v>-2.1857951621204321E-2</v>
      </c>
      <c r="X1867" s="4">
        <f t="shared" si="624"/>
        <v>1.2859570751316766E-2</v>
      </c>
      <c r="Y1867" s="4">
        <f t="shared" si="617"/>
        <v>-1.618958265684221E-2</v>
      </c>
      <c r="Z1867" s="4">
        <f t="shared" si="618"/>
        <v>-9.9864122679144598E-3</v>
      </c>
      <c r="AA1867" s="4">
        <f t="shared" ref="AA1867:AA1930" si="628">(F1867-F1862)/F1862</f>
        <v>1.602930831362789E-2</v>
      </c>
    </row>
    <row r="1868" spans="1:27" x14ac:dyDescent="0.3">
      <c r="A1868" s="1">
        <f t="shared" si="610"/>
        <v>23</v>
      </c>
      <c r="B1868" s="1">
        <f t="shared" si="611"/>
        <v>2</v>
      </c>
      <c r="C1868" s="10">
        <v>41793</v>
      </c>
      <c r="D1868" s="3">
        <v>1924.24</v>
      </c>
      <c r="E1868" s="3">
        <v>1923.07</v>
      </c>
      <c r="F1868" s="3">
        <f t="shared" si="619"/>
        <v>1920.518</v>
      </c>
      <c r="G1868" s="3">
        <f t="shared" si="625"/>
        <v>1906.8380000000002</v>
      </c>
      <c r="H1868" s="4">
        <f t="shared" si="612"/>
        <v>-3.792266892471146E-4</v>
      </c>
      <c r="I1868" s="4">
        <f t="shared" si="615"/>
        <v>-9.870283692733346E-4</v>
      </c>
      <c r="J1868" s="4">
        <f t="shared" si="616"/>
        <v>6.0780168002622006E-4</v>
      </c>
      <c r="K1868" s="4">
        <f t="shared" si="620"/>
        <v>-2.7961474724281085E-3</v>
      </c>
      <c r="L1868" s="4">
        <f t="shared" si="626"/>
        <v>-1.0423827672927707E-2</v>
      </c>
      <c r="M1868" s="4">
        <f t="shared" si="621"/>
        <v>1.9380188053431313E-3</v>
      </c>
      <c r="N1868" s="4">
        <f t="shared" si="627"/>
        <v>9.1261030040306595E-3</v>
      </c>
      <c r="O1868" s="4">
        <f t="shared" ref="O1868:O1931" si="629">(F1868-G1868)/D1868</f>
        <v>7.1093002951813887E-3</v>
      </c>
      <c r="P1868" s="4">
        <f t="shared" si="609"/>
        <v>4.1052608799151742E-2</v>
      </c>
      <c r="T1868" s="4">
        <f t="shared" si="613"/>
        <v>-3.792266892471146E-4</v>
      </c>
      <c r="U1868" s="4">
        <f t="shared" si="614"/>
        <v>-3.792266892471146E-4</v>
      </c>
      <c r="V1868" s="2">
        <f t="shared" si="622"/>
        <v>-6.7845213172153052E-3</v>
      </c>
      <c r="W1868" s="4">
        <f t="shared" si="623"/>
        <v>-1.6716676104043211E-2</v>
      </c>
      <c r="X1868" s="4">
        <f t="shared" si="624"/>
        <v>6.4490483338650491E-3</v>
      </c>
      <c r="Y1868" s="4">
        <f t="shared" si="617"/>
        <v>-1.5230110720901593E-2</v>
      </c>
      <c r="Z1868" s="4">
        <f t="shared" si="618"/>
        <v>-9.02089062178873E-3</v>
      </c>
      <c r="AA1868" s="4">
        <f t="shared" si="628"/>
        <v>1.4452042565913743E-2</v>
      </c>
    </row>
    <row r="1869" spans="1:27" x14ac:dyDescent="0.3">
      <c r="A1869" s="1">
        <f t="shared" si="610"/>
        <v>23</v>
      </c>
      <c r="B1869" s="1">
        <f t="shared" si="611"/>
        <v>3</v>
      </c>
      <c r="C1869" s="10">
        <v>41794</v>
      </c>
      <c r="D1869" s="3">
        <v>1927.88</v>
      </c>
      <c r="E1869" s="3">
        <v>1923.06</v>
      </c>
      <c r="F1869" s="3">
        <f t="shared" si="619"/>
        <v>1924.1379999999997</v>
      </c>
      <c r="G1869" s="3">
        <f t="shared" si="625"/>
        <v>1912.3430000000001</v>
      </c>
      <c r="H1869" s="4">
        <f t="shared" si="612"/>
        <v>1.8916559264957073E-3</v>
      </c>
      <c r="I1869" s="4">
        <f t="shared" si="615"/>
        <v>-6.1322911902884447E-4</v>
      </c>
      <c r="J1869" s="4">
        <f t="shared" si="616"/>
        <v>2.5048850455245517E-3</v>
      </c>
      <c r="K1869" s="4">
        <f t="shared" si="620"/>
        <v>-5.3917390762074191E-4</v>
      </c>
      <c r="L1869" s="4">
        <f t="shared" si="626"/>
        <v>-7.0798514391829754E-3</v>
      </c>
      <c r="M1869" s="4">
        <f t="shared" si="621"/>
        <v>1.9447669553849137E-3</v>
      </c>
      <c r="N1869" s="4">
        <f t="shared" si="627"/>
        <v>8.1245885283131921E-3</v>
      </c>
      <c r="O1869" s="4">
        <f t="shared" si="629"/>
        <v>6.1181193850237655E-3</v>
      </c>
      <c r="P1869" s="4">
        <f t="shared" si="609"/>
        <v>4.3021922136380474E-2</v>
      </c>
      <c r="T1869" s="4">
        <f t="shared" si="613"/>
        <v>1.8916559264957073E-3</v>
      </c>
      <c r="U1869" s="4">
        <f t="shared" si="614"/>
        <v>1.8916559264957073E-3</v>
      </c>
      <c r="V1869" s="2">
        <f t="shared" si="622"/>
        <v>-7.5146551365734195E-3</v>
      </c>
      <c r="W1869" s="4">
        <f t="shared" si="623"/>
        <v>-1.7439508585207687E-2</v>
      </c>
      <c r="X1869" s="4">
        <f t="shared" si="624"/>
        <v>9.4775314434124014E-3</v>
      </c>
      <c r="Y1869" s="4">
        <f t="shared" si="617"/>
        <v>-1.3001278971116794E-2</v>
      </c>
      <c r="Z1869" s="4">
        <f t="shared" si="618"/>
        <v>-6.7780055311686422E-3</v>
      </c>
      <c r="AA1869" s="4">
        <f t="shared" si="628"/>
        <v>1.2412209531145591E-2</v>
      </c>
    </row>
    <row r="1870" spans="1:27" x14ac:dyDescent="0.3">
      <c r="A1870" s="1">
        <f t="shared" si="610"/>
        <v>23</v>
      </c>
      <c r="B1870" s="1">
        <f t="shared" si="611"/>
        <v>4</v>
      </c>
      <c r="C1870" s="10">
        <v>41795</v>
      </c>
      <c r="D1870" s="3">
        <v>1940.46</v>
      </c>
      <c r="E1870" s="3">
        <v>1928.52</v>
      </c>
      <c r="F1870" s="3">
        <f t="shared" si="619"/>
        <v>1928.2239999999997</v>
      </c>
      <c r="G1870" s="3">
        <f t="shared" si="625"/>
        <v>1917.5859999999998</v>
      </c>
      <c r="H1870" s="4">
        <f t="shared" si="612"/>
        <v>6.5253024047139483E-3</v>
      </c>
      <c r="I1870" s="4">
        <f t="shared" si="615"/>
        <v>3.319708695561304E-4</v>
      </c>
      <c r="J1870" s="4">
        <f t="shared" si="616"/>
        <v>6.1933315351578181E-3</v>
      </c>
      <c r="K1870" s="4">
        <f t="shared" si="620"/>
        <v>-1.4082826731955024E-3</v>
      </c>
      <c r="L1870" s="4">
        <f t="shared" si="626"/>
        <v>-6.6578602172105402E-3</v>
      </c>
      <c r="M1870" s="4">
        <f t="shared" si="621"/>
        <v>6.3457357651394925E-3</v>
      </c>
      <c r="N1870" s="4">
        <f t="shared" si="627"/>
        <v>1.1928539319749024E-2</v>
      </c>
      <c r="O1870" s="4">
        <f t="shared" si="629"/>
        <v>5.4822052503014336E-3</v>
      </c>
      <c r="P1870" s="4">
        <f t="shared" si="609"/>
        <v>4.982795559306636E-2</v>
      </c>
      <c r="T1870" s="4">
        <f t="shared" si="613"/>
        <v>6.5253024047139483E-3</v>
      </c>
      <c r="U1870" s="4">
        <f t="shared" si="614"/>
        <v>6.5253024047139483E-3</v>
      </c>
      <c r="V1870" s="2">
        <f t="shared" si="622"/>
        <v>-4.0718301969002923E-3</v>
      </c>
      <c r="W1870" s="4">
        <f t="shared" si="623"/>
        <v>-1.4031111894931274E-2</v>
      </c>
      <c r="X1870" s="4">
        <f t="shared" si="624"/>
        <v>1.0640458742832176E-2</v>
      </c>
      <c r="Y1870" s="4">
        <f t="shared" si="617"/>
        <v>-1.3859550969040924E-2</v>
      </c>
      <c r="Z1870" s="4">
        <f t="shared" si="618"/>
        <v>-7.6416891483940307E-3</v>
      </c>
      <c r="AA1870" s="4">
        <f t="shared" si="628"/>
        <v>1.1157095002066046E-2</v>
      </c>
    </row>
    <row r="1871" spans="1:27" x14ac:dyDescent="0.3">
      <c r="A1871" s="1">
        <f t="shared" si="610"/>
        <v>23</v>
      </c>
      <c r="B1871" s="1">
        <f t="shared" si="611"/>
        <v>5</v>
      </c>
      <c r="C1871" s="10">
        <v>41796</v>
      </c>
      <c r="D1871" s="3">
        <v>1949.44</v>
      </c>
      <c r="E1871" s="3">
        <v>1942.41</v>
      </c>
      <c r="F1871" s="3">
        <f t="shared" si="619"/>
        <v>1933.3979999999999</v>
      </c>
      <c r="G1871" s="3">
        <f t="shared" si="625"/>
        <v>1923.2809999999997</v>
      </c>
      <c r="H1871" s="4">
        <f t="shared" si="612"/>
        <v>4.6277686734073455E-3</v>
      </c>
      <c r="I1871" s="4">
        <f t="shared" si="615"/>
        <v>1.0049163600383648E-3</v>
      </c>
      <c r="J1871" s="4">
        <f t="shared" si="616"/>
        <v>3.6228523133689807E-3</v>
      </c>
      <c r="K1871" s="4">
        <f t="shared" si="620"/>
        <v>-5.7061212289869368E-3</v>
      </c>
      <c r="L1871" s="4">
        <f t="shared" si="626"/>
        <v>-1.035092480935223E-2</v>
      </c>
      <c r="M1871" s="4">
        <f t="shared" si="621"/>
        <v>8.2973086762271105E-3</v>
      </c>
      <c r="N1871" s="4">
        <f t="shared" si="627"/>
        <v>1.3601236636768281E-2</v>
      </c>
      <c r="O1871" s="4">
        <f t="shared" si="629"/>
        <v>5.1896955022981929E-3</v>
      </c>
      <c r="P1871" s="4">
        <f t="shared" si="609"/>
        <v>5.468631651842723E-2</v>
      </c>
      <c r="T1871" s="4">
        <f t="shared" si="613"/>
        <v>4.6277686734073455E-3</v>
      </c>
      <c r="U1871" s="4">
        <f t="shared" si="614"/>
        <v>4.6277686734073455E-3</v>
      </c>
      <c r="V1871" s="2">
        <f t="shared" si="622"/>
        <v>-8.7041217031013779E-3</v>
      </c>
      <c r="W1871" s="4">
        <f t="shared" si="623"/>
        <v>-1.8617080486070338E-2</v>
      </c>
      <c r="X1871" s="4">
        <f t="shared" si="624"/>
        <v>1.3448951688787058E-2</v>
      </c>
      <c r="Y1871" s="4">
        <f t="shared" si="617"/>
        <v>-1.8103800515408514E-2</v>
      </c>
      <c r="Z1871" s="4">
        <f t="shared" si="618"/>
        <v>-1.191269974815687E-2</v>
      </c>
      <c r="AA1871" s="4">
        <f t="shared" si="628"/>
        <v>1.0576197335931433E-2</v>
      </c>
    </row>
    <row r="1872" spans="1:27" x14ac:dyDescent="0.3">
      <c r="A1872" s="1">
        <f t="shared" si="610"/>
        <v>24</v>
      </c>
      <c r="B1872" s="1">
        <f t="shared" si="611"/>
        <v>1</v>
      </c>
      <c r="C1872" s="10">
        <v>41799</v>
      </c>
      <c r="D1872" s="3">
        <v>1951.27</v>
      </c>
      <c r="E1872" s="3">
        <v>1948.97</v>
      </c>
      <c r="F1872" s="3">
        <f t="shared" si="619"/>
        <v>1938.6580000000001</v>
      </c>
      <c r="G1872" s="3">
        <f t="shared" si="625"/>
        <v>1928.355</v>
      </c>
      <c r="H1872" s="4">
        <f t="shared" si="612"/>
        <v>9.3873112278394159E-4</v>
      </c>
      <c r="I1872" s="4">
        <f t="shared" si="615"/>
        <v>-2.4109487852923264E-4</v>
      </c>
      <c r="J1872" s="4">
        <f t="shared" si="616"/>
        <v>1.1798260013131743E-3</v>
      </c>
      <c r="K1872" s="4">
        <f t="shared" si="620"/>
        <v>-7.1482066644779759E-3</v>
      </c>
      <c r="L1872" s="4">
        <f t="shared" si="626"/>
        <v>-1.2121999708178397E-2</v>
      </c>
      <c r="M1872" s="4">
        <f t="shared" si="621"/>
        <v>6.5055311457718956E-3</v>
      </c>
      <c r="N1872" s="4">
        <f t="shared" si="627"/>
        <v>1.1883185409325547E-2</v>
      </c>
      <c r="O1872" s="4">
        <f t="shared" si="629"/>
        <v>5.2801508760961383E-3</v>
      </c>
      <c r="P1872" s="4">
        <f t="shared" si="609"/>
        <v>5.5676383388517436E-2</v>
      </c>
      <c r="T1872" s="4">
        <f t="shared" si="613"/>
        <v>9.3873112278394159E-4</v>
      </c>
      <c r="U1872" s="4">
        <f t="shared" si="614"/>
        <v>9.3873112278394159E-4</v>
      </c>
      <c r="V1872" s="2">
        <f t="shared" si="622"/>
        <v>-1.2552322718319121E-2</v>
      </c>
      <c r="W1872" s="4">
        <f t="shared" si="623"/>
        <v>-2.2426799491135969E-2</v>
      </c>
      <c r="X1872" s="4">
        <f t="shared" si="624"/>
        <v>1.3662550585203902E-2</v>
      </c>
      <c r="Y1872" s="4">
        <f t="shared" si="617"/>
        <v>-1.9527904835743883E-2</v>
      </c>
      <c r="Z1872" s="4">
        <f t="shared" si="618"/>
        <v>-1.3345783401903257E-2</v>
      </c>
      <c r="AA1872" s="4">
        <f t="shared" si="628"/>
        <v>1.0743191529739545E-2</v>
      </c>
    </row>
    <row r="1873" spans="1:27" x14ac:dyDescent="0.3">
      <c r="A1873" s="1">
        <f t="shared" si="610"/>
        <v>24</v>
      </c>
      <c r="B1873" s="1">
        <f t="shared" si="611"/>
        <v>2</v>
      </c>
      <c r="C1873" s="10">
        <v>41800</v>
      </c>
      <c r="D1873" s="3">
        <v>1950.79</v>
      </c>
      <c r="E1873" s="3">
        <v>1950.34</v>
      </c>
      <c r="F1873" s="3">
        <f t="shared" si="619"/>
        <v>1943.9680000000001</v>
      </c>
      <c r="G1873" s="3">
        <f t="shared" si="625"/>
        <v>1932.2429999999999</v>
      </c>
      <c r="H1873" s="4">
        <f t="shared" si="612"/>
        <v>-2.4599363491470589E-4</v>
      </c>
      <c r="I1873" s="4">
        <f t="shared" si="615"/>
        <v>-4.7661266764725726E-4</v>
      </c>
      <c r="J1873" s="4">
        <f t="shared" si="616"/>
        <v>2.3061903273255137E-4</v>
      </c>
      <c r="K1873" s="4">
        <f t="shared" si="620"/>
        <v>-4.6162243051959539E-3</v>
      </c>
      <c r="L1873" s="4">
        <f t="shared" si="626"/>
        <v>-1.0807206474643578E-2</v>
      </c>
      <c r="M1873" s="4">
        <f t="shared" si="621"/>
        <v>3.5093170257946061E-3</v>
      </c>
      <c r="N1873" s="4">
        <f t="shared" si="627"/>
        <v>9.5986891917838619E-3</v>
      </c>
      <c r="O1873" s="4">
        <f t="shared" si="629"/>
        <v>6.0103855361162079E-3</v>
      </c>
      <c r="P1873" s="4">
        <f t="shared" si="609"/>
        <v>5.5416693717674083E-2</v>
      </c>
      <c r="T1873" s="4">
        <f t="shared" si="613"/>
        <v>-2.4599363491470589E-4</v>
      </c>
      <c r="U1873" s="4">
        <f t="shared" si="614"/>
        <v>-2.4599363491470589E-4</v>
      </c>
      <c r="V1873" s="2">
        <f t="shared" si="622"/>
        <v>-1.3852516566133838E-2</v>
      </c>
      <c r="W1873" s="4">
        <f t="shared" si="623"/>
        <v>-2.3713991400472544E-2</v>
      </c>
      <c r="X1873" s="4">
        <f t="shared" si="624"/>
        <v>1.3797655178148233E-2</v>
      </c>
      <c r="Y1873" s="4">
        <f t="shared" si="617"/>
        <v>-1.7027493328821884E-2</v>
      </c>
      <c r="Z1873" s="4">
        <f t="shared" si="618"/>
        <v>-1.0829606175950031E-2</v>
      </c>
      <c r="AA1873" s="4">
        <f t="shared" si="628"/>
        <v>1.2210247443658452E-2</v>
      </c>
    </row>
    <row r="1874" spans="1:27" x14ac:dyDescent="0.3">
      <c r="A1874" s="1">
        <f t="shared" si="610"/>
        <v>24</v>
      </c>
      <c r="B1874" s="1">
        <f t="shared" si="611"/>
        <v>3</v>
      </c>
      <c r="C1874" s="10">
        <v>41801</v>
      </c>
      <c r="D1874" s="3">
        <v>1943.89</v>
      </c>
      <c r="E1874" s="3">
        <v>1949.37</v>
      </c>
      <c r="F1874" s="3">
        <f t="shared" si="619"/>
        <v>1947.17</v>
      </c>
      <c r="G1874" s="3">
        <f t="shared" si="625"/>
        <v>1935.6539999999998</v>
      </c>
      <c r="H1874" s="4">
        <f t="shared" si="612"/>
        <v>-3.5370285884179556E-3</v>
      </c>
      <c r="I1874" s="4">
        <f t="shared" si="615"/>
        <v>-7.2791023123968898E-4</v>
      </c>
      <c r="J1874" s="4">
        <f t="shared" si="616"/>
        <v>-2.8091183571782668E-3</v>
      </c>
      <c r="K1874" s="4">
        <f t="shared" si="620"/>
        <v>-1.4353159489232336E-3</v>
      </c>
      <c r="L1874" s="4">
        <f t="shared" si="626"/>
        <v>-8.2280056341848019E-3</v>
      </c>
      <c r="M1874" s="4">
        <f t="shared" si="621"/>
        <v>-1.684495960804641E-3</v>
      </c>
      <c r="N1874" s="4">
        <f t="shared" si="627"/>
        <v>4.2548926616018832E-3</v>
      </c>
      <c r="O1874" s="4">
        <f t="shared" si="629"/>
        <v>5.924203530035292E-3</v>
      </c>
      <c r="P1874" s="4">
        <f t="shared" si="609"/>
        <v>5.1683654699301113E-2</v>
      </c>
      <c r="T1874" s="4">
        <f t="shared" si="613"/>
        <v>-3.5370285884179556E-3</v>
      </c>
      <c r="U1874" s="4">
        <f t="shared" si="614"/>
        <v>-3.5370285884179556E-3</v>
      </c>
      <c r="V1874" s="2">
        <f t="shared" si="622"/>
        <v>-1.1743960139225573E-2</v>
      </c>
      <c r="W1874" s="4">
        <f t="shared" si="623"/>
        <v>-2.162652053783334E-2</v>
      </c>
      <c r="X1874" s="4">
        <f t="shared" si="624"/>
        <v>8.3044587837417215E-3</v>
      </c>
      <c r="Y1874" s="4">
        <f t="shared" si="617"/>
        <v>-1.3886247171505214E-2</v>
      </c>
      <c r="Z1874" s="4">
        <f t="shared" si="618"/>
        <v>-7.6685536770822816E-3</v>
      </c>
      <c r="AA1874" s="4">
        <f t="shared" si="628"/>
        <v>1.1970035413260579E-2</v>
      </c>
    </row>
    <row r="1875" spans="1:27" x14ac:dyDescent="0.3">
      <c r="A1875" s="1">
        <f t="shared" si="610"/>
        <v>24</v>
      </c>
      <c r="B1875" s="1">
        <f t="shared" si="611"/>
        <v>4</v>
      </c>
      <c r="C1875" s="10">
        <v>41802</v>
      </c>
      <c r="D1875" s="3">
        <v>1930.11</v>
      </c>
      <c r="E1875" s="3">
        <v>1943.35</v>
      </c>
      <c r="F1875" s="3">
        <f t="shared" si="619"/>
        <v>1945.1</v>
      </c>
      <c r="G1875" s="3">
        <f t="shared" si="625"/>
        <v>1936.6619999999998</v>
      </c>
      <c r="H1875" s="4">
        <f t="shared" si="612"/>
        <v>-7.0888784859226596E-3</v>
      </c>
      <c r="I1875" s="4">
        <f t="shared" si="615"/>
        <v>-2.7779349654568464E-4</v>
      </c>
      <c r="J1875" s="4">
        <f t="shared" si="616"/>
        <v>-6.8110849893769747E-3</v>
      </c>
      <c r="K1875" s="4">
        <f t="shared" si="620"/>
        <v>2.5502986280087768E-3</v>
      </c>
      <c r="L1875" s="4">
        <f t="shared" si="626"/>
        <v>-3.343810606567361E-3</v>
      </c>
      <c r="M1875" s="4">
        <f t="shared" si="621"/>
        <v>-7.7065446506606392E-3</v>
      </c>
      <c r="N1875" s="4">
        <f t="shared" si="627"/>
        <v>-3.3831406822666566E-3</v>
      </c>
      <c r="O1875" s="4">
        <f t="shared" si="629"/>
        <v>4.3717715570615679E-3</v>
      </c>
      <c r="P1875" s="4">
        <f t="shared" si="609"/>
        <v>4.4228397065506721E-2</v>
      </c>
      <c r="T1875" s="4">
        <f t="shared" si="613"/>
        <v>-7.0888784859226596E-3</v>
      </c>
      <c r="U1875" s="4">
        <f t="shared" si="614"/>
        <v>-7.0888784859226596E-3</v>
      </c>
      <c r="V1875" s="2">
        <f t="shared" si="622"/>
        <v>-1.7645031354655168E-3</v>
      </c>
      <c r="W1875" s="4">
        <f t="shared" si="623"/>
        <v>-1.1746858104110899E-2</v>
      </c>
      <c r="X1875" s="4">
        <f t="shared" si="624"/>
        <v>-5.3337868340497287E-3</v>
      </c>
      <c r="Y1875" s="4">
        <f t="shared" si="617"/>
        <v>-9.950328536929046E-3</v>
      </c>
      <c r="Z1875" s="4">
        <f t="shared" si="618"/>
        <v>-3.7078180925156205E-3</v>
      </c>
      <c r="AA1875" s="4">
        <f t="shared" si="628"/>
        <v>8.7520951922599281E-3</v>
      </c>
    </row>
    <row r="1876" spans="1:27" x14ac:dyDescent="0.3">
      <c r="A1876" s="1">
        <f t="shared" si="610"/>
        <v>24</v>
      </c>
      <c r="B1876" s="1">
        <f t="shared" si="611"/>
        <v>5</v>
      </c>
      <c r="C1876" s="10">
        <v>41803</v>
      </c>
      <c r="D1876" s="3">
        <v>1936.16</v>
      </c>
      <c r="E1876" s="3">
        <v>1930.8</v>
      </c>
      <c r="F1876" s="3">
        <f t="shared" si="619"/>
        <v>1942.444</v>
      </c>
      <c r="G1876" s="3">
        <f t="shared" si="625"/>
        <v>1937.9209999999998</v>
      </c>
      <c r="H1876" s="4">
        <f t="shared" si="612"/>
        <v>3.1345363735746576E-3</v>
      </c>
      <c r="I1876" s="4">
        <f t="shared" si="615"/>
        <v>3.5749257814324291E-4</v>
      </c>
      <c r="J1876" s="4">
        <f t="shared" si="616"/>
        <v>2.7770437954314146E-3</v>
      </c>
      <c r="K1876" s="4">
        <f t="shared" si="620"/>
        <v>7.2042526073643337E-3</v>
      </c>
      <c r="L1876" s="4">
        <f t="shared" si="626"/>
        <v>4.1482955202898596E-3</v>
      </c>
      <c r="M1876" s="4">
        <f t="shared" si="621"/>
        <v>-3.2350996991418429E-3</v>
      </c>
      <c r="N1876" s="4">
        <f t="shared" si="627"/>
        <v>-9.0870577283580706E-4</v>
      </c>
      <c r="O1876" s="4">
        <f t="shared" si="629"/>
        <v>2.336067267168074E-3</v>
      </c>
      <c r="P1876" s="4">
        <f t="shared" si="609"/>
        <v>4.7501568958428116E-2</v>
      </c>
      <c r="T1876" s="4">
        <f t="shared" si="613"/>
        <v>3.1345363735746576E-3</v>
      </c>
      <c r="U1876" s="4">
        <f t="shared" si="614"/>
        <v>3.1345363735746576E-3</v>
      </c>
      <c r="V1876" s="2">
        <f t="shared" si="622"/>
        <v>1.0014973239867239E-2</v>
      </c>
      <c r="W1876" s="4">
        <f t="shared" si="623"/>
        <v>-8.5176492531455127E-5</v>
      </c>
      <c r="X1876" s="4">
        <f t="shared" si="624"/>
        <v>-6.812212738017057E-3</v>
      </c>
      <c r="Y1876" s="4">
        <f t="shared" si="617"/>
        <v>-5.3544039089369498E-3</v>
      </c>
      <c r="Z1876" s="4">
        <f t="shared" si="618"/>
        <v>9.1708498809237396E-4</v>
      </c>
      <c r="AA1876" s="4">
        <f t="shared" si="628"/>
        <v>4.6788090191466269E-3</v>
      </c>
    </row>
    <row r="1877" spans="1:27" x14ac:dyDescent="0.3">
      <c r="A1877" s="1">
        <f t="shared" si="610"/>
        <v>25</v>
      </c>
      <c r="B1877" s="1">
        <f t="shared" si="611"/>
        <v>1</v>
      </c>
      <c r="C1877" s="10">
        <v>41806</v>
      </c>
      <c r="D1877" s="3">
        <v>1937.78</v>
      </c>
      <c r="E1877" s="3">
        <v>1934.84</v>
      </c>
      <c r="F1877" s="3">
        <f t="shared" si="619"/>
        <v>1939.7459999999999</v>
      </c>
      <c r="G1877" s="3">
        <f t="shared" si="625"/>
        <v>1939.202</v>
      </c>
      <c r="H1877" s="4">
        <f t="shared" si="612"/>
        <v>8.3670771010654638E-4</v>
      </c>
      <c r="I1877" s="4">
        <f t="shared" si="615"/>
        <v>-6.817618378647238E-4</v>
      </c>
      <c r="J1877" s="4">
        <f t="shared" si="616"/>
        <v>1.5184695479712701E-3</v>
      </c>
      <c r="K1877" s="4">
        <f t="shared" si="620"/>
        <v>2.105972646888621E-3</v>
      </c>
      <c r="L1877" s="4">
        <f t="shared" si="626"/>
        <v>1.6527559705809671E-3</v>
      </c>
      <c r="M1877" s="4">
        <f t="shared" si="621"/>
        <v>-1.0135347617677235E-3</v>
      </c>
      <c r="N1877" s="4">
        <f t="shared" si="627"/>
        <v>-7.332913229256289E-4</v>
      </c>
      <c r="O1877" s="4">
        <f t="shared" si="629"/>
        <v>2.8073362301183263E-4</v>
      </c>
      <c r="P1877" s="4">
        <f t="shared" si="609"/>
        <v>4.8378021597524336E-2</v>
      </c>
      <c r="T1877" s="4">
        <f t="shared" si="613"/>
        <v>8.3670771010654638E-4</v>
      </c>
      <c r="U1877" s="4">
        <f t="shared" si="614"/>
        <v>8.3670771010654638E-4</v>
      </c>
      <c r="V1877" s="2">
        <f t="shared" si="622"/>
        <v>7.804107098586842E-3</v>
      </c>
      <c r="W1877" s="4">
        <f t="shared" si="623"/>
        <v>-2.2739339723990243E-3</v>
      </c>
      <c r="X1877" s="4">
        <f t="shared" si="624"/>
        <v>-6.9134461145817895E-3</v>
      </c>
      <c r="Y1877" s="4">
        <f t="shared" si="617"/>
        <v>-1.0389114293845611E-2</v>
      </c>
      <c r="Z1877" s="4">
        <f t="shared" si="618"/>
        <v>-4.1493705032168522E-3</v>
      </c>
      <c r="AA1877" s="4">
        <f t="shared" si="628"/>
        <v>5.6121296278133529E-4</v>
      </c>
    </row>
    <row r="1878" spans="1:27" x14ac:dyDescent="0.3">
      <c r="A1878" s="1">
        <f t="shared" si="610"/>
        <v>25</v>
      </c>
      <c r="B1878" s="1">
        <f t="shared" si="611"/>
        <v>2</v>
      </c>
      <c r="C1878" s="10">
        <v>41807</v>
      </c>
      <c r="D1878" s="3">
        <v>1941.99</v>
      </c>
      <c r="E1878" s="3">
        <v>1937.15</v>
      </c>
      <c r="F1878" s="3">
        <f t="shared" si="619"/>
        <v>1937.9860000000001</v>
      </c>
      <c r="G1878" s="3">
        <f t="shared" si="625"/>
        <v>1940.9770000000001</v>
      </c>
      <c r="H1878" s="4">
        <f t="shared" si="612"/>
        <v>2.1725892516178493E-3</v>
      </c>
      <c r="I1878" s="4">
        <f t="shared" si="615"/>
        <v>-3.2511430606151461E-4</v>
      </c>
      <c r="J1878" s="4">
        <f t="shared" si="616"/>
        <v>2.497703557679364E-3</v>
      </c>
      <c r="K1878" s="4">
        <f t="shared" si="620"/>
        <v>-4.1026329098250205E-4</v>
      </c>
      <c r="L1878" s="4">
        <f t="shared" si="626"/>
        <v>1.5917412938746625E-3</v>
      </c>
      <c r="M1878" s="4">
        <f t="shared" si="621"/>
        <v>2.0660623967355312E-3</v>
      </c>
      <c r="N1878" s="4">
        <f t="shared" si="627"/>
        <v>5.2190211424448614E-4</v>
      </c>
      <c r="O1878" s="4">
        <f t="shared" si="629"/>
        <v>-1.5401727094372193E-3</v>
      </c>
      <c r="P1878" s="4">
        <f t="shared" si="609"/>
        <v>5.0655716418879504E-2</v>
      </c>
      <c r="T1878" s="4">
        <f t="shared" si="613"/>
        <v>2.1725892516178493E-3</v>
      </c>
      <c r="U1878" s="4">
        <f t="shared" si="614"/>
        <v>2.1725892516178493E-3</v>
      </c>
      <c r="V1878" s="2">
        <f t="shared" si="622"/>
        <v>6.7138684473985648E-3</v>
      </c>
      <c r="W1878" s="4">
        <f t="shared" si="623"/>
        <v>-3.3532702370754537E-3</v>
      </c>
      <c r="X1878" s="4">
        <f t="shared" si="624"/>
        <v>-4.5109929823302121E-3</v>
      </c>
      <c r="Y1878" s="4">
        <f t="shared" si="617"/>
        <v>-1.2873975718775755E-2</v>
      </c>
      <c r="Z1878" s="4">
        <f t="shared" si="618"/>
        <v>-6.6498996000275952E-3</v>
      </c>
      <c r="AA1878" s="4">
        <f t="shared" si="628"/>
        <v>-3.0772111475085859E-3</v>
      </c>
    </row>
    <row r="1879" spans="1:27" x14ac:dyDescent="0.3">
      <c r="A1879" s="1">
        <f t="shared" si="610"/>
        <v>25</v>
      </c>
      <c r="B1879" s="1">
        <f t="shared" si="611"/>
        <v>3</v>
      </c>
      <c r="C1879" s="10">
        <v>41808</v>
      </c>
      <c r="D1879" s="3">
        <v>1956.98</v>
      </c>
      <c r="E1879" s="3">
        <v>1942.73</v>
      </c>
      <c r="F1879" s="3">
        <f t="shared" si="619"/>
        <v>1940.604</v>
      </c>
      <c r="G1879" s="3">
        <f t="shared" si="625"/>
        <v>1943.8870000000002</v>
      </c>
      <c r="H1879" s="4">
        <f t="shared" si="612"/>
        <v>7.7188862970458188E-3</v>
      </c>
      <c r="I1879" s="4">
        <f t="shared" si="615"/>
        <v>3.8105242560466793E-4</v>
      </c>
      <c r="J1879" s="4">
        <f t="shared" si="616"/>
        <v>7.3378338714411512E-3</v>
      </c>
      <c r="K1879" s="4">
        <f t="shared" si="620"/>
        <v>-2.8218476923156238E-3</v>
      </c>
      <c r="L1879" s="4">
        <f t="shared" si="626"/>
        <v>2.2771601410030625E-4</v>
      </c>
      <c r="M1879" s="4">
        <f t="shared" si="621"/>
        <v>8.4386098348761401E-3</v>
      </c>
      <c r="N1879" s="4">
        <f t="shared" si="627"/>
        <v>6.7354738212662803E-3</v>
      </c>
      <c r="O1879" s="4">
        <f t="shared" si="629"/>
        <v>-1.6775848501262808E-3</v>
      </c>
      <c r="P1879" s="4">
        <f t="shared" si="609"/>
        <v>5.8765608431258047E-2</v>
      </c>
      <c r="T1879" s="4">
        <f t="shared" si="613"/>
        <v>7.7188862970458188E-3</v>
      </c>
      <c r="U1879" s="4">
        <f t="shared" si="614"/>
        <v>7.7188862970458188E-3</v>
      </c>
      <c r="V1879" s="2">
        <f t="shared" si="622"/>
        <v>9.7837784952553358E-4</v>
      </c>
      <c r="W1879" s="4">
        <f t="shared" si="623"/>
        <v>-9.0314059289697737E-3</v>
      </c>
      <c r="X1879" s="4">
        <f t="shared" si="624"/>
        <v>6.7339201292253769E-3</v>
      </c>
      <c r="Y1879" s="4">
        <f t="shared" si="617"/>
        <v>-1.5255490489169505E-2</v>
      </c>
      <c r="Z1879" s="4">
        <f t="shared" si="618"/>
        <v>-9.0464304158342623E-3</v>
      </c>
      <c r="AA1879" s="4">
        <f t="shared" si="628"/>
        <v>-3.3720733166595781E-3</v>
      </c>
    </row>
    <row r="1880" spans="1:27" x14ac:dyDescent="0.3">
      <c r="A1880" s="1">
        <f t="shared" si="610"/>
        <v>25</v>
      </c>
      <c r="B1880" s="1">
        <f t="shared" si="611"/>
        <v>4</v>
      </c>
      <c r="C1880" s="10">
        <v>41809</v>
      </c>
      <c r="D1880" s="3">
        <v>1959.48</v>
      </c>
      <c r="E1880" s="3">
        <v>1957.5</v>
      </c>
      <c r="F1880" s="3">
        <f t="shared" si="619"/>
        <v>1946.4779999999998</v>
      </c>
      <c r="G1880" s="3">
        <f t="shared" si="625"/>
        <v>1945.789</v>
      </c>
      <c r="H1880" s="4">
        <f t="shared" si="612"/>
        <v>1.2774785639096977E-3</v>
      </c>
      <c r="I1880" s="4">
        <f t="shared" si="615"/>
        <v>2.6571554129320782E-4</v>
      </c>
      <c r="J1880" s="4">
        <f t="shared" si="616"/>
        <v>1.0117630226164898E-3</v>
      </c>
      <c r="K1880" s="4">
        <f t="shared" si="620"/>
        <v>-7.0274095800672747E-3</v>
      </c>
      <c r="L1880" s="4">
        <f t="shared" si="626"/>
        <v>-6.4958365554181347E-3</v>
      </c>
      <c r="M1880" s="4">
        <f t="shared" si="621"/>
        <v>6.679756976446783E-3</v>
      </c>
      <c r="N1880" s="4">
        <f t="shared" si="627"/>
        <v>7.0362202684875032E-3</v>
      </c>
      <c r="O1880" s="4">
        <f t="shared" si="629"/>
        <v>3.5162390021834916E-4</v>
      </c>
      <c r="P1880" s="4">
        <f t="shared" si="609"/>
        <v>6.0118158800233787E-2</v>
      </c>
      <c r="T1880" s="4">
        <f t="shared" si="613"/>
        <v>1.2774785639096977E-3</v>
      </c>
      <c r="U1880" s="4">
        <f t="shared" si="614"/>
        <v>1.2774785639096977E-3</v>
      </c>
      <c r="V1880" s="2">
        <f t="shared" si="622"/>
        <v>-1.3730339604901489E-2</v>
      </c>
      <c r="W1880" s="4">
        <f t="shared" si="623"/>
        <v>-2.3593036208852426E-2</v>
      </c>
      <c r="X1880" s="4">
        <f t="shared" si="624"/>
        <v>1.521674930444385E-2</v>
      </c>
      <c r="Y1880" s="4">
        <f t="shared" si="617"/>
        <v>-1.9408613949393101E-2</v>
      </c>
      <c r="Z1880" s="4">
        <f t="shared" si="618"/>
        <v>-1.3225740356721001E-2</v>
      </c>
      <c r="AA1880" s="4">
        <f t="shared" si="628"/>
        <v>7.0844686648497714E-4</v>
      </c>
    </row>
    <row r="1881" spans="1:27" x14ac:dyDescent="0.3">
      <c r="A1881" s="1">
        <f t="shared" si="610"/>
        <v>25</v>
      </c>
      <c r="B1881" s="1">
        <f t="shared" si="611"/>
        <v>5</v>
      </c>
      <c r="C1881" s="10">
        <v>41810</v>
      </c>
      <c r="D1881" s="3">
        <v>1962.87</v>
      </c>
      <c r="E1881" s="3">
        <v>1960.45</v>
      </c>
      <c r="F1881" s="3">
        <f t="shared" si="619"/>
        <v>1951.8199999999997</v>
      </c>
      <c r="G1881" s="3">
        <f t="shared" si="625"/>
        <v>1947.1320000000001</v>
      </c>
      <c r="H1881" s="4">
        <f t="shared" si="612"/>
        <v>1.7300508298119259E-3</v>
      </c>
      <c r="I1881" s="4">
        <f t="shared" si="615"/>
        <v>4.9502929348604083E-4</v>
      </c>
      <c r="J1881" s="4">
        <f t="shared" si="616"/>
        <v>1.235021536325885E-3</v>
      </c>
      <c r="K1881" s="4">
        <f t="shared" si="620"/>
        <v>-5.3190132075857507E-3</v>
      </c>
      <c r="L1881" s="4">
        <f t="shared" si="626"/>
        <v>-7.1940855056783319E-3</v>
      </c>
      <c r="M1881" s="4">
        <f t="shared" si="621"/>
        <v>5.6613827094712547E-3</v>
      </c>
      <c r="N1881" s="4">
        <f t="shared" si="627"/>
        <v>8.0826569539198308E-3</v>
      </c>
      <c r="O1881" s="4">
        <f t="shared" si="629"/>
        <v>2.3883395232489404E-3</v>
      </c>
      <c r="P1881" s="4">
        <f t="shared" si="609"/>
        <v>6.1952217100564824E-2</v>
      </c>
      <c r="T1881" s="4">
        <f t="shared" si="613"/>
        <v>1.7300508298119259E-3</v>
      </c>
      <c r="U1881" s="4">
        <f t="shared" si="614"/>
        <v>1.7300508298119259E-3</v>
      </c>
      <c r="V1881" s="2">
        <f t="shared" si="622"/>
        <v>-1.1901116622777439E-2</v>
      </c>
      <c r="W1881" s="4">
        <f t="shared" si="623"/>
        <v>-2.1782105456549641E-2</v>
      </c>
      <c r="X1881" s="4">
        <f t="shared" si="624"/>
        <v>1.3795347491942715E-2</v>
      </c>
      <c r="Y1881" s="4">
        <f t="shared" si="617"/>
        <v>-1.7721519277316553E-2</v>
      </c>
      <c r="Z1881" s="4">
        <f t="shared" si="618"/>
        <v>-1.1528008131383598E-2</v>
      </c>
      <c r="AA1881" s="4">
        <f t="shared" si="628"/>
        <v>4.8269087808965145E-3</v>
      </c>
    </row>
    <row r="1882" spans="1:27" x14ac:dyDescent="0.3">
      <c r="A1882" s="1">
        <f t="shared" si="610"/>
        <v>26</v>
      </c>
      <c r="B1882" s="1">
        <f t="shared" si="611"/>
        <v>1</v>
      </c>
      <c r="C1882" s="10">
        <v>41813</v>
      </c>
      <c r="D1882" s="3">
        <v>1962.61</v>
      </c>
      <c r="E1882" s="3">
        <v>1962.92</v>
      </c>
      <c r="F1882" s="3">
        <f t="shared" si="619"/>
        <v>1956.7860000000001</v>
      </c>
      <c r="G1882" s="3">
        <f t="shared" si="625"/>
        <v>1948.2660000000001</v>
      </c>
      <c r="H1882" s="4">
        <f t="shared" si="612"/>
        <v>-1.3245910325186637E-4</v>
      </c>
      <c r="I1882" s="4">
        <f t="shared" si="615"/>
        <v>2.5472904471606321E-5</v>
      </c>
      <c r="J1882" s="4">
        <f t="shared" si="616"/>
        <v>-1.5793200772347269E-4</v>
      </c>
      <c r="K1882" s="4">
        <f t="shared" si="620"/>
        <v>-3.8413139943041246E-3</v>
      </c>
      <c r="L1882" s="4">
        <f t="shared" si="626"/>
        <v>-8.2520889196827478E-3</v>
      </c>
      <c r="M1882" s="4">
        <f t="shared" si="621"/>
        <v>2.976309110960443E-3</v>
      </c>
      <c r="N1882" s="4">
        <f t="shared" si="627"/>
        <v>7.3624443479482901E-3</v>
      </c>
      <c r="O1882" s="4">
        <f t="shared" si="629"/>
        <v>4.3411579478347621E-3</v>
      </c>
      <c r="P1882" s="4">
        <f t="shared" si="609"/>
        <v>6.1811551862191352E-2</v>
      </c>
      <c r="T1882" s="4">
        <f t="shared" si="613"/>
        <v>-1.3245910325186637E-4</v>
      </c>
      <c r="U1882" s="4">
        <f t="shared" si="614"/>
        <v>-1.3245910325186637E-4</v>
      </c>
      <c r="V1882" s="2">
        <f t="shared" si="622"/>
        <v>-1.278230346380551E-2</v>
      </c>
      <c r="W1882" s="4">
        <f t="shared" si="623"/>
        <v>-2.2654480429167442E-2</v>
      </c>
      <c r="X1882" s="4">
        <f t="shared" si="624"/>
        <v>1.281363209445857E-2</v>
      </c>
      <c r="Y1882" s="4">
        <f t="shared" si="617"/>
        <v>-1.6262245241257935E-2</v>
      </c>
      <c r="Z1882" s="4">
        <f t="shared" si="618"/>
        <v>-1.0059533008072495E-2</v>
      </c>
      <c r="AA1882" s="4">
        <f t="shared" si="628"/>
        <v>8.7846553105407569E-3</v>
      </c>
    </row>
    <row r="1883" spans="1:27" x14ac:dyDescent="0.3">
      <c r="A1883" s="1">
        <f t="shared" si="610"/>
        <v>26</v>
      </c>
      <c r="B1883" s="1">
        <f t="shared" si="611"/>
        <v>2</v>
      </c>
      <c r="C1883" s="10">
        <v>41814</v>
      </c>
      <c r="D1883" s="3">
        <v>1949.98</v>
      </c>
      <c r="E1883" s="3">
        <v>1961.97</v>
      </c>
      <c r="F1883" s="3">
        <f t="shared" si="619"/>
        <v>1958.384</v>
      </c>
      <c r="G1883" s="3">
        <f t="shared" si="625"/>
        <v>1948.1849999999999</v>
      </c>
      <c r="H1883" s="4">
        <f t="shared" si="612"/>
        <v>-6.4353080846423294E-3</v>
      </c>
      <c r="I1883" s="4">
        <f t="shared" si="615"/>
        <v>-3.2609637166827477E-4</v>
      </c>
      <c r="J1883" s="4">
        <f t="shared" si="616"/>
        <v>-6.1092117129740546E-3</v>
      </c>
      <c r="K1883" s="4">
        <f t="shared" si="620"/>
        <v>-1.0827418590550338E-3</v>
      </c>
      <c r="L1883" s="4">
        <f t="shared" si="626"/>
        <v>-7.4515285484351998E-3</v>
      </c>
      <c r="M1883" s="4">
        <f t="shared" si="621"/>
        <v>-4.2912932295198474E-3</v>
      </c>
      <c r="N1883" s="4">
        <f t="shared" si="627"/>
        <v>9.2137040373479562E-4</v>
      </c>
      <c r="O1883" s="4">
        <f t="shared" si="629"/>
        <v>5.230310054462132E-3</v>
      </c>
      <c r="P1883" s="4">
        <f t="shared" si="609"/>
        <v>5.4978467398125973E-2</v>
      </c>
      <c r="T1883" s="4">
        <f t="shared" si="613"/>
        <v>-6.4353080846423294E-3</v>
      </c>
      <c r="U1883" s="4">
        <f t="shared" si="614"/>
        <v>-6.4353080846423294E-3</v>
      </c>
      <c r="V1883" s="2">
        <f t="shared" si="622"/>
        <v>-1.0506417474689262E-2</v>
      </c>
      <c r="W1883" s="4">
        <f t="shared" si="623"/>
        <v>-2.0401353299942419E-2</v>
      </c>
      <c r="X1883" s="4">
        <f t="shared" si="624"/>
        <v>4.1143363251098146E-3</v>
      </c>
      <c r="Y1883" s="4">
        <f t="shared" si="617"/>
        <v>-1.3538069267296293E-2</v>
      </c>
      <c r="Z1883" s="4">
        <f t="shared" si="618"/>
        <v>-7.3181804242295123E-3</v>
      </c>
      <c r="AA1883" s="4">
        <f t="shared" si="628"/>
        <v>1.0525359832320724E-2</v>
      </c>
    </row>
    <row r="1884" spans="1:27" x14ac:dyDescent="0.3">
      <c r="A1884" s="1">
        <f t="shared" si="610"/>
        <v>26</v>
      </c>
      <c r="B1884" s="1">
        <f t="shared" si="611"/>
        <v>3</v>
      </c>
      <c r="C1884" s="10">
        <v>41815</v>
      </c>
      <c r="D1884" s="3">
        <v>1959.53</v>
      </c>
      <c r="E1884" s="3">
        <v>1949.27</v>
      </c>
      <c r="F1884" s="3">
        <f t="shared" si="619"/>
        <v>1958.8940000000002</v>
      </c>
      <c r="G1884" s="3">
        <f t="shared" si="625"/>
        <v>1949.7489999999998</v>
      </c>
      <c r="H1884" s="4">
        <f t="shared" si="612"/>
        <v>4.8974861280628289E-3</v>
      </c>
      <c r="I1884" s="4">
        <f t="shared" si="615"/>
        <v>-3.6410629852615741E-4</v>
      </c>
      <c r="J1884" s="4">
        <f t="shared" si="616"/>
        <v>5.2615924265889862E-3</v>
      </c>
      <c r="K1884" s="4">
        <f t="shared" si="620"/>
        <v>4.4897896388681469E-3</v>
      </c>
      <c r="L1884" s="4">
        <f t="shared" si="626"/>
        <v>-6.7579040696714424E-4</v>
      </c>
      <c r="M1884" s="4">
        <f t="shared" si="621"/>
        <v>3.2467300425635068E-4</v>
      </c>
      <c r="N1884" s="4">
        <f t="shared" si="627"/>
        <v>5.016543155042099E-3</v>
      </c>
      <c r="O1884" s="4">
        <f t="shared" si="629"/>
        <v>4.6669354386002955E-3</v>
      </c>
      <c r="P1884" s="4">
        <f t="shared" si="609"/>
        <v>6.014520980761328E-2</v>
      </c>
      <c r="T1884" s="4">
        <f t="shared" si="613"/>
        <v>4.8974861280628289E-3</v>
      </c>
      <c r="U1884" s="4">
        <f t="shared" si="614"/>
        <v>4.8974861280628289E-3</v>
      </c>
      <c r="V1884" s="2">
        <f t="shared" si="622"/>
        <v>3.5897804080041846E-3</v>
      </c>
      <c r="W1884" s="4">
        <f t="shared" si="623"/>
        <v>-6.4461173960758504E-3</v>
      </c>
      <c r="X1884" s="4">
        <f t="shared" si="624"/>
        <v>1.3030281351878682E-3</v>
      </c>
      <c r="Y1884" s="4">
        <f t="shared" si="617"/>
        <v>-8.0350207057561639E-3</v>
      </c>
      <c r="Z1884" s="4">
        <f t="shared" si="618"/>
        <v>-1.7804337671173546E-3</v>
      </c>
      <c r="AA1884" s="4">
        <f t="shared" si="628"/>
        <v>9.4249007010189564E-3</v>
      </c>
    </row>
    <row r="1885" spans="1:27" x14ac:dyDescent="0.3">
      <c r="A1885" s="1">
        <f t="shared" si="610"/>
        <v>26</v>
      </c>
      <c r="B1885" s="1">
        <f t="shared" si="611"/>
        <v>4</v>
      </c>
      <c r="C1885" s="10">
        <v>41816</v>
      </c>
      <c r="D1885" s="3">
        <v>1957.22</v>
      </c>
      <c r="E1885" s="3">
        <v>1959.89</v>
      </c>
      <c r="F1885" s="3">
        <f t="shared" si="619"/>
        <v>1958.4419999999998</v>
      </c>
      <c r="G1885" s="3">
        <f t="shared" si="625"/>
        <v>1952.4599999999998</v>
      </c>
      <c r="H1885" s="4">
        <f t="shared" si="612"/>
        <v>-1.178854112976043E-3</v>
      </c>
      <c r="I1885" s="4">
        <f t="shared" si="615"/>
        <v>1.8371752410023187E-4</v>
      </c>
      <c r="J1885" s="4">
        <f t="shared" si="616"/>
        <v>-1.3625716370762749E-3</v>
      </c>
      <c r="K1885" s="4">
        <f t="shared" si="620"/>
        <v>-3.9933045169007601E-4</v>
      </c>
      <c r="L1885" s="4">
        <f t="shared" si="626"/>
        <v>-3.877914034941633E-3</v>
      </c>
      <c r="M1885" s="4">
        <f t="shared" si="621"/>
        <v>-6.2396537655940419E-4</v>
      </c>
      <c r="N1885" s="4">
        <f t="shared" si="627"/>
        <v>2.437950073241049E-3</v>
      </c>
      <c r="O1885" s="4">
        <f t="shared" si="629"/>
        <v>3.0563758800747852E-3</v>
      </c>
      <c r="P1885" s="4">
        <f t="shared" si="609"/>
        <v>5.889545326667972E-2</v>
      </c>
      <c r="T1885" s="4">
        <f t="shared" si="613"/>
        <v>-1.178854112976043E-3</v>
      </c>
      <c r="U1885" s="4">
        <f t="shared" si="614"/>
        <v>-1.178854112976043E-3</v>
      </c>
      <c r="V1885" s="2">
        <f t="shared" si="622"/>
        <v>-2.5516322791666637E-5</v>
      </c>
      <c r="W1885" s="4">
        <f t="shared" si="623"/>
        <v>-1.002526115956379E-2</v>
      </c>
      <c r="X1885" s="4">
        <f t="shared" si="624"/>
        <v>-1.153367219874656E-3</v>
      </c>
      <c r="Y1885" s="4">
        <f t="shared" si="617"/>
        <v>-1.2863179199175295E-2</v>
      </c>
      <c r="Z1885" s="4">
        <f t="shared" si="618"/>
        <v>-6.6390350056745734E-3</v>
      </c>
      <c r="AA1885" s="4">
        <f t="shared" si="628"/>
        <v>6.1464861149213828E-3</v>
      </c>
    </row>
    <row r="1886" spans="1:27" x14ac:dyDescent="0.3">
      <c r="A1886" s="1">
        <f t="shared" si="610"/>
        <v>26</v>
      </c>
      <c r="B1886" s="1">
        <f t="shared" si="611"/>
        <v>5</v>
      </c>
      <c r="C1886" s="10">
        <v>41817</v>
      </c>
      <c r="D1886" s="3">
        <v>1960.96</v>
      </c>
      <c r="E1886" s="3">
        <v>1956.56</v>
      </c>
      <c r="F1886" s="3">
        <f t="shared" si="619"/>
        <v>1958.06</v>
      </c>
      <c r="G1886" s="3">
        <f t="shared" si="625"/>
        <v>1954.9399999999998</v>
      </c>
      <c r="H1886" s="4">
        <f t="shared" si="612"/>
        <v>1.9108735860046439E-3</v>
      </c>
      <c r="I1886" s="4">
        <f t="shared" si="615"/>
        <v>-3.3721298576556638E-4</v>
      </c>
      <c r="J1886" s="4">
        <f t="shared" si="616"/>
        <v>2.2480865717702104E-3</v>
      </c>
      <c r="K1886" s="4">
        <f t="shared" si="620"/>
        <v>5.8756808125815748E-5</v>
      </c>
      <c r="L1886" s="4">
        <f t="shared" si="626"/>
        <v>-1.5066721619894988E-3</v>
      </c>
      <c r="M1886" s="4">
        <f t="shared" si="621"/>
        <v>1.4810577816819152E-3</v>
      </c>
      <c r="N1886" s="4">
        <f t="shared" si="627"/>
        <v>3.0793783952449741E-3</v>
      </c>
      <c r="O1886" s="4">
        <f t="shared" si="629"/>
        <v>1.5910574412533239E-3</v>
      </c>
      <c r="P1886" s="4">
        <f t="shared" si="609"/>
        <v>6.0918868618667438E-2</v>
      </c>
      <c r="T1886" s="4">
        <f t="shared" si="613"/>
        <v>1.9108735860046439E-3</v>
      </c>
      <c r="U1886" s="4">
        <f t="shared" si="614"/>
        <v>1.9108735860046439E-3</v>
      </c>
      <c r="V1886" s="2">
        <f t="shared" si="622"/>
        <v>2.8867475296593453E-3</v>
      </c>
      <c r="W1886" s="4">
        <f t="shared" si="623"/>
        <v>-7.1421199456372392E-3</v>
      </c>
      <c r="X1886" s="4">
        <f t="shared" si="624"/>
        <v>-9.7306495081174742E-4</v>
      </c>
      <c r="Y1886" s="4">
        <f t="shared" si="617"/>
        <v>-1.241080375057904E-2</v>
      </c>
      <c r="Z1886" s="4">
        <f t="shared" si="618"/>
        <v>-6.1838072168937447E-3</v>
      </c>
      <c r="AA1886" s="4">
        <f t="shared" si="628"/>
        <v>3.1970161182897179E-3</v>
      </c>
    </row>
    <row r="1887" spans="1:27" x14ac:dyDescent="0.3">
      <c r="A1887" s="1">
        <f t="shared" si="610"/>
        <v>27</v>
      </c>
      <c r="B1887" s="1">
        <f t="shared" si="611"/>
        <v>1</v>
      </c>
      <c r="C1887" s="10">
        <v>41820</v>
      </c>
      <c r="D1887" s="3">
        <v>1960.23</v>
      </c>
      <c r="E1887" s="3">
        <v>1960.79</v>
      </c>
      <c r="F1887" s="3">
        <f t="shared" si="619"/>
        <v>1957.5840000000001</v>
      </c>
      <c r="G1887" s="3">
        <f t="shared" si="625"/>
        <v>1957.1849999999999</v>
      </c>
      <c r="H1887" s="4">
        <f t="shared" si="612"/>
        <v>-3.7226664490862547E-4</v>
      </c>
      <c r="I1887" s="4">
        <f t="shared" si="615"/>
        <v>-8.6692232376016219E-5</v>
      </c>
      <c r="J1887" s="4">
        <f t="shared" si="616"/>
        <v>-2.8557441253260923E-4</v>
      </c>
      <c r="K1887" s="4">
        <f t="shared" si="620"/>
        <v>-2.0589405189294576E-3</v>
      </c>
      <c r="L1887" s="4">
        <f t="shared" si="626"/>
        <v>-2.0976120539600287E-3</v>
      </c>
      <c r="M1887" s="4">
        <f t="shared" si="621"/>
        <v>1.3516661353995324E-3</v>
      </c>
      <c r="N1887" s="4">
        <f t="shared" si="627"/>
        <v>1.5558059151281421E-3</v>
      </c>
      <c r="O1887" s="4">
        <f t="shared" si="629"/>
        <v>2.0354754289043356E-4</v>
      </c>
      <c r="P1887" s="4">
        <f t="shared" si="609"/>
        <v>6.0523923910926508E-2</v>
      </c>
      <c r="T1887" s="4">
        <f t="shared" si="613"/>
        <v>-3.7226664490862547E-4</v>
      </c>
      <c r="U1887" s="4">
        <f t="shared" si="614"/>
        <v>-3.7226664490862547E-4</v>
      </c>
      <c r="V1887" s="2">
        <f t="shared" si="622"/>
        <v>8.4142460835502175E-4</v>
      </c>
      <c r="W1887" s="4">
        <f t="shared" si="623"/>
        <v>-9.1669896377285041E-3</v>
      </c>
      <c r="X1887" s="4">
        <f t="shared" si="624"/>
        <v>-1.2126708821415778E-3</v>
      </c>
      <c r="Y1887" s="4">
        <f t="shared" si="617"/>
        <v>-1.4502095874055074E-2</v>
      </c>
      <c r="Z1887" s="4">
        <f t="shared" si="618"/>
        <v>-8.2882854595104673E-3</v>
      </c>
      <c r="AA1887" s="4">
        <f t="shared" si="628"/>
        <v>4.0781158491526504E-4</v>
      </c>
    </row>
    <row r="1888" spans="1:27" x14ac:dyDescent="0.3">
      <c r="A1888" s="1">
        <f t="shared" si="610"/>
        <v>27</v>
      </c>
      <c r="B1888" s="1">
        <f t="shared" si="611"/>
        <v>2</v>
      </c>
      <c r="C1888" s="10">
        <v>41821</v>
      </c>
      <c r="D1888" s="3">
        <v>1973.32</v>
      </c>
      <c r="E1888" s="3">
        <v>1962.29</v>
      </c>
      <c r="F1888" s="3">
        <f t="shared" si="619"/>
        <v>1962.252</v>
      </c>
      <c r="G1888" s="3">
        <f t="shared" si="625"/>
        <v>1960.318</v>
      </c>
      <c r="H1888" s="4">
        <f t="shared" si="612"/>
        <v>6.6777878106140188E-3</v>
      </c>
      <c r="I1888" s="4">
        <f t="shared" si="615"/>
        <v>1.0508970886069214E-3</v>
      </c>
      <c r="J1888" s="4">
        <f t="shared" si="616"/>
        <v>5.6268907220070972E-3</v>
      </c>
      <c r="K1888" s="4">
        <f t="shared" si="620"/>
        <v>-3.8005744223886526E-4</v>
      </c>
      <c r="L1888" s="4">
        <f t="shared" si="626"/>
        <v>-6.9209565544174395E-4</v>
      </c>
      <c r="M1888" s="4">
        <f t="shared" si="621"/>
        <v>5.6404580043745572E-3</v>
      </c>
      <c r="N1888" s="4">
        <f t="shared" si="627"/>
        <v>6.6325973643051551E-3</v>
      </c>
      <c r="O1888" s="4">
        <f t="shared" si="629"/>
        <v>9.8007418969045523E-4</v>
      </c>
      <c r="P1888" s="4">
        <f t="shared" si="609"/>
        <v>6.760587764288345E-2</v>
      </c>
      <c r="T1888" s="4">
        <f t="shared" si="613"/>
        <v>6.6777878106140188E-3</v>
      </c>
      <c r="U1888" s="4">
        <f t="shared" si="614"/>
        <v>6.6777878106140188E-3</v>
      </c>
      <c r="V1888" s="2">
        <f t="shared" si="622"/>
        <v>-5.228978232146228E-3</v>
      </c>
      <c r="W1888" s="4">
        <f t="shared" si="623"/>
        <v>-1.5176688449824791E-2</v>
      </c>
      <c r="X1888" s="4">
        <f t="shared" si="624"/>
        <v>1.1969353531831053E-2</v>
      </c>
      <c r="Y1888" s="4">
        <f t="shared" si="617"/>
        <v>-1.2844146501562603E-2</v>
      </c>
      <c r="Z1888" s="4">
        <f t="shared" si="618"/>
        <v>-6.619882302150033E-3</v>
      </c>
      <c r="AA1888" s="4">
        <f t="shared" si="628"/>
        <v>1.9750978357666003E-3</v>
      </c>
    </row>
    <row r="1889" spans="1:27" x14ac:dyDescent="0.3">
      <c r="A1889" s="1">
        <f t="shared" si="610"/>
        <v>27</v>
      </c>
      <c r="B1889" s="1">
        <f t="shared" si="611"/>
        <v>3</v>
      </c>
      <c r="C1889" s="10">
        <v>41822</v>
      </c>
      <c r="D1889" s="3">
        <v>1974.62</v>
      </c>
      <c r="E1889" s="3">
        <v>1973.06</v>
      </c>
      <c r="F1889" s="3">
        <f t="shared" si="619"/>
        <v>1965.2699999999998</v>
      </c>
      <c r="G1889" s="3">
        <f t="shared" si="625"/>
        <v>1962.0819999999999</v>
      </c>
      <c r="H1889" s="4">
        <f t="shared" si="612"/>
        <v>6.5878823505561928E-4</v>
      </c>
      <c r="I1889" s="4">
        <f t="shared" si="615"/>
        <v>-1.3175764701112386E-4</v>
      </c>
      <c r="J1889" s="4">
        <f t="shared" si="616"/>
        <v>7.9054588206674313E-4</v>
      </c>
      <c r="K1889" s="4">
        <f t="shared" si="620"/>
        <v>-5.2639713781850112E-3</v>
      </c>
      <c r="L1889" s="4">
        <f t="shared" si="626"/>
        <v>-6.4009441505235177E-3</v>
      </c>
      <c r="M1889" s="4">
        <f t="shared" si="621"/>
        <v>4.7576160018725864E-3</v>
      </c>
      <c r="N1889" s="4">
        <f t="shared" si="627"/>
        <v>6.3901508703509899E-3</v>
      </c>
      <c r="O1889" s="4">
        <f t="shared" si="629"/>
        <v>1.614487850826931E-3</v>
      </c>
      <c r="P1889" s="4">
        <f t="shared" si="609"/>
        <v>6.8309203834750809E-2</v>
      </c>
      <c r="T1889" s="4">
        <f t="shared" si="613"/>
        <v>6.5878823505561928E-4</v>
      </c>
      <c r="U1889" s="4">
        <f t="shared" si="614"/>
        <v>6.5878823505561928E-4</v>
      </c>
      <c r="V1889" s="2">
        <f t="shared" si="622"/>
        <v>-6.98822289339791E-3</v>
      </c>
      <c r="W1889" s="4">
        <f t="shared" si="623"/>
        <v>-1.6918340664463908E-2</v>
      </c>
      <c r="X1889" s="4">
        <f t="shared" si="624"/>
        <v>7.700826218531953E-3</v>
      </c>
      <c r="Y1889" s="4">
        <f t="shared" si="617"/>
        <v>-1.7667163755015567E-2</v>
      </c>
      <c r="Z1889" s="4">
        <f t="shared" si="618"/>
        <v>-1.1473309883939204E-2</v>
      </c>
      <c r="AA1889" s="4">
        <f t="shared" si="628"/>
        <v>3.2548979168855081E-3</v>
      </c>
    </row>
    <row r="1890" spans="1:27" x14ac:dyDescent="0.3">
      <c r="A1890" s="1">
        <f t="shared" si="610"/>
        <v>27</v>
      </c>
      <c r="B1890" s="1">
        <f t="shared" si="611"/>
        <v>4</v>
      </c>
      <c r="C1890" s="10">
        <v>41823</v>
      </c>
      <c r="D1890" s="3">
        <v>1985.44</v>
      </c>
      <c r="E1890" s="3">
        <v>1975.88</v>
      </c>
      <c r="F1890" s="3">
        <f t="shared" si="619"/>
        <v>1970.914</v>
      </c>
      <c r="G1890" s="3">
        <f t="shared" si="625"/>
        <v>1964.6779999999994</v>
      </c>
      <c r="H1890" s="4">
        <f t="shared" si="612"/>
        <v>5.4795353029950897E-3</v>
      </c>
      <c r="I1890" s="4">
        <f t="shared" si="615"/>
        <v>6.3809745672596164E-4</v>
      </c>
      <c r="J1890" s="4">
        <f t="shared" si="616"/>
        <v>4.8414378462691282E-3</v>
      </c>
      <c r="K1890" s="4">
        <f t="shared" si="620"/>
        <v>-3.7159048323220996E-3</v>
      </c>
      <c r="L1890" s="4">
        <f t="shared" si="626"/>
        <v>-6.203162577553792E-3</v>
      </c>
      <c r="M1890" s="4">
        <f t="shared" si="621"/>
        <v>7.370184594558701E-3</v>
      </c>
      <c r="N1890" s="4">
        <f t="shared" si="627"/>
        <v>1.0567635001766515E-2</v>
      </c>
      <c r="O1890" s="4">
        <f t="shared" si="629"/>
        <v>3.1408655008464412E-3</v>
      </c>
      <c r="P1890" s="4">
        <f t="shared" si="609"/>
        <v>7.4163041831677906E-2</v>
      </c>
      <c r="T1890" s="4">
        <f t="shared" si="613"/>
        <v>5.4795353029950897E-3</v>
      </c>
      <c r="U1890" s="4">
        <f t="shared" si="614"/>
        <v>5.4795353029950897E-3</v>
      </c>
      <c r="V1890" s="2">
        <f t="shared" si="622"/>
        <v>-8.8118220214521599E-3</v>
      </c>
      <c r="W1890" s="4">
        <f t="shared" si="623"/>
        <v>-1.8723703801237671E-2</v>
      </c>
      <c r="X1890" s="4">
        <f t="shared" si="624"/>
        <v>1.4418409785307746E-2</v>
      </c>
      <c r="Y1890" s="4">
        <f t="shared" si="617"/>
        <v>-1.6138399784537478E-2</v>
      </c>
      <c r="Z1890" s="4">
        <f t="shared" si="618"/>
        <v>-9.9349066748169439E-3</v>
      </c>
      <c r="AA1890" s="4">
        <f t="shared" si="628"/>
        <v>6.3683274766371473E-3</v>
      </c>
    </row>
    <row r="1891" spans="1:27" x14ac:dyDescent="0.3">
      <c r="A1891" s="1">
        <f t="shared" si="610"/>
        <v>28</v>
      </c>
      <c r="B1891" s="1">
        <f t="shared" si="611"/>
        <v>1</v>
      </c>
      <c r="C1891" s="10">
        <v>41827</v>
      </c>
      <c r="D1891" s="3">
        <v>1977.65</v>
      </c>
      <c r="E1891" s="3">
        <v>1984.22</v>
      </c>
      <c r="F1891" s="3">
        <f t="shared" si="619"/>
        <v>1974.252</v>
      </c>
      <c r="G1891" s="3">
        <f t="shared" si="625"/>
        <v>1966.1559999999997</v>
      </c>
      <c r="H1891" s="4">
        <f t="shared" si="612"/>
        <v>-3.9235635425900368E-3</v>
      </c>
      <c r="I1891" s="4">
        <f t="shared" si="615"/>
        <v>-6.1447336610525997E-4</v>
      </c>
      <c r="J1891" s="4">
        <f t="shared" si="616"/>
        <v>-3.3090901764847771E-3</v>
      </c>
      <c r="K1891" s="4">
        <f t="shared" si="620"/>
        <v>-6.0628878233539713E-3</v>
      </c>
      <c r="L1891" s="4">
        <f t="shared" si="626"/>
        <v>-1.03559468486137E-2</v>
      </c>
      <c r="M1891" s="4">
        <f t="shared" si="621"/>
        <v>1.7211581905451473E-3</v>
      </c>
      <c r="N1891" s="4">
        <f t="shared" si="627"/>
        <v>5.8459247384237932E-3</v>
      </c>
      <c r="O1891" s="4">
        <f t="shared" si="629"/>
        <v>4.0937476297627133E-3</v>
      </c>
      <c r="P1891" s="4">
        <f t="shared" si="609"/>
        <v>6.9948494881949513E-2</v>
      </c>
      <c r="T1891" s="4">
        <f t="shared" si="613"/>
        <v>-3.9235635425900368E-3</v>
      </c>
      <c r="U1891" s="4">
        <f t="shared" si="614"/>
        <v>-3.9235635425900368E-3</v>
      </c>
      <c r="V1891" s="2">
        <f t="shared" si="622"/>
        <v>-1.2329760657587244E-2</v>
      </c>
      <c r="W1891" s="4">
        <f t="shared" si="623"/>
        <v>-2.2206463051011371E-2</v>
      </c>
      <c r="X1891" s="4">
        <f t="shared" si="624"/>
        <v>8.5111374020888E-3</v>
      </c>
      <c r="Y1891" s="4">
        <f t="shared" si="617"/>
        <v>-1.845611864849921E-2</v>
      </c>
      <c r="Z1891" s="4">
        <f t="shared" si="618"/>
        <v>-1.226723933506837E-2</v>
      </c>
      <c r="AA1891" s="4">
        <f t="shared" si="628"/>
        <v>8.2694095175837347E-3</v>
      </c>
    </row>
    <row r="1892" spans="1:27" x14ac:dyDescent="0.3">
      <c r="A1892" s="1">
        <f t="shared" si="610"/>
        <v>28</v>
      </c>
      <c r="B1892" s="1">
        <f t="shared" si="611"/>
        <v>2</v>
      </c>
      <c r="C1892" s="10">
        <v>41828</v>
      </c>
      <c r="D1892" s="3">
        <v>1963.71</v>
      </c>
      <c r="E1892" s="3">
        <v>1976.39</v>
      </c>
      <c r="F1892" s="3">
        <f t="shared" si="619"/>
        <v>1974.9479999999996</v>
      </c>
      <c r="G1892" s="3">
        <f t="shared" si="625"/>
        <v>1966.2660000000001</v>
      </c>
      <c r="H1892" s="4">
        <f t="shared" si="612"/>
        <v>-7.048770004803708E-3</v>
      </c>
      <c r="I1892" s="4">
        <f t="shared" si="615"/>
        <v>-6.371198139205577E-4</v>
      </c>
      <c r="J1892" s="4">
        <f t="shared" si="616"/>
        <v>-6.4116501908831501E-3</v>
      </c>
      <c r="K1892" s="4">
        <f t="shared" si="620"/>
        <v>5.4357444441442119E-5</v>
      </c>
      <c r="L1892" s="4">
        <f t="shared" si="626"/>
        <v>-5.6127221702525262E-3</v>
      </c>
      <c r="M1892" s="4">
        <f t="shared" si="621"/>
        <v>-5.6902764022139334E-3</v>
      </c>
      <c r="N1892" s="4">
        <f t="shared" si="627"/>
        <v>-1.299925849300166E-3</v>
      </c>
      <c r="O1892" s="4">
        <f t="shared" si="629"/>
        <v>4.4212230930226774E-3</v>
      </c>
      <c r="P1892" s="4">
        <f t="shared" ref="P1892:P1955" si="630">(D1892-1848.36)/1848.36</f>
        <v>6.2406674024540754E-2</v>
      </c>
      <c r="T1892" s="4">
        <f t="shared" si="613"/>
        <v>-7.048770004803708E-3</v>
      </c>
      <c r="U1892" s="4">
        <f t="shared" si="614"/>
        <v>-7.048770004803708E-3</v>
      </c>
      <c r="V1892" s="2">
        <f t="shared" si="622"/>
        <v>-8.8084342527747946E-3</v>
      </c>
      <c r="W1892" s="4">
        <f t="shared" si="623"/>
        <v>-1.8720349910247052E-2</v>
      </c>
      <c r="X1892" s="4">
        <f t="shared" si="624"/>
        <v>1.7753018778408748E-3</v>
      </c>
      <c r="Y1892" s="4">
        <f t="shared" si="617"/>
        <v>-1.2415148259354631E-2</v>
      </c>
      <c r="Z1892" s="4">
        <f t="shared" si="618"/>
        <v>-6.1881791188821873E-3</v>
      </c>
      <c r="AA1892" s="4">
        <f t="shared" si="628"/>
        <v>8.8701174508984421E-3</v>
      </c>
    </row>
    <row r="1893" spans="1:27" x14ac:dyDescent="0.3">
      <c r="A1893" s="1">
        <f t="shared" si="610"/>
        <v>28</v>
      </c>
      <c r="B1893" s="1">
        <f t="shared" si="611"/>
        <v>3</v>
      </c>
      <c r="C1893" s="10">
        <v>41829</v>
      </c>
      <c r="D1893" s="3">
        <v>1972.83</v>
      </c>
      <c r="E1893" s="3">
        <v>1965.1</v>
      </c>
      <c r="F1893" s="3">
        <f t="shared" si="619"/>
        <v>1974.85</v>
      </c>
      <c r="G1893" s="3">
        <f t="shared" si="625"/>
        <v>1968.5510000000002</v>
      </c>
      <c r="H1893" s="4">
        <f t="shared" si="612"/>
        <v>4.6442702843087274E-3</v>
      </c>
      <c r="I1893" s="4">
        <f t="shared" si="615"/>
        <v>7.0784382622682198E-4</v>
      </c>
      <c r="J1893" s="4">
        <f t="shared" si="616"/>
        <v>3.9364264580819056E-3</v>
      </c>
      <c r="K1893" s="4">
        <f t="shared" si="620"/>
        <v>5.9301016952604925E-3</v>
      </c>
      <c r="L1893" s="4">
        <f t="shared" si="626"/>
        <v>2.2231162216190792E-3</v>
      </c>
      <c r="M1893" s="4">
        <f t="shared" si="621"/>
        <v>-1.0228624958857544E-3</v>
      </c>
      <c r="N1893" s="4">
        <f t="shared" si="627"/>
        <v>2.1736800316576855E-3</v>
      </c>
      <c r="O1893" s="4">
        <f t="shared" si="629"/>
        <v>3.1928752097239756E-3</v>
      </c>
      <c r="P1893" s="4">
        <f t="shared" si="630"/>
        <v>6.73407777705642E-2</v>
      </c>
      <c r="T1893" s="4">
        <f t="shared" si="613"/>
        <v>4.6442702843087274E-3</v>
      </c>
      <c r="U1893" s="4">
        <f t="shared" si="614"/>
        <v>4.6442702843087274E-3</v>
      </c>
      <c r="V1893" s="2">
        <f t="shared" si="622"/>
        <v>4.8937979640577781E-3</v>
      </c>
      <c r="W1893" s="4">
        <f t="shared" si="623"/>
        <v>-5.155140015582863E-3</v>
      </c>
      <c r="X1893" s="4">
        <f t="shared" si="624"/>
        <v>-2.4831248859790057E-4</v>
      </c>
      <c r="Y1893" s="4">
        <f t="shared" si="617"/>
        <v>-6.6126676525607546E-3</v>
      </c>
      <c r="Z1893" s="4">
        <f t="shared" si="618"/>
        <v>-3.4911242268743264E-4</v>
      </c>
      <c r="AA1893" s="4">
        <f t="shared" si="628"/>
        <v>6.4201743710797371E-3</v>
      </c>
    </row>
    <row r="1894" spans="1:27" x14ac:dyDescent="0.3">
      <c r="A1894" s="1">
        <f t="shared" si="610"/>
        <v>28</v>
      </c>
      <c r="B1894" s="1">
        <f t="shared" si="611"/>
        <v>4</v>
      </c>
      <c r="C1894" s="10">
        <v>41830</v>
      </c>
      <c r="D1894" s="3">
        <v>1964.68</v>
      </c>
      <c r="E1894" s="3">
        <v>1966.67</v>
      </c>
      <c r="F1894" s="3">
        <f t="shared" si="619"/>
        <v>1972.8619999999999</v>
      </c>
      <c r="G1894" s="3">
        <f t="shared" si="625"/>
        <v>1969.0659999999996</v>
      </c>
      <c r="H1894" s="4">
        <f t="shared" si="612"/>
        <v>-4.1311212826243846E-3</v>
      </c>
      <c r="I1894" s="4">
        <f t="shared" si="615"/>
        <v>-3.1224180491982861E-3</v>
      </c>
      <c r="J1894" s="4">
        <f t="shared" si="616"/>
        <v>-1.0087032334260984E-3</v>
      </c>
      <c r="K1894" s="4">
        <f t="shared" si="620"/>
        <v>1.0530557625340754E-3</v>
      </c>
      <c r="L1894" s="4">
        <f t="shared" si="626"/>
        <v>-1.6608966138324628E-3</v>
      </c>
      <c r="M1894" s="4">
        <f t="shared" si="621"/>
        <v>-4.1472743658703898E-3</v>
      </c>
      <c r="N1894" s="4">
        <f t="shared" si="627"/>
        <v>-2.2274520000850726E-3</v>
      </c>
      <c r="O1894" s="4">
        <f t="shared" si="629"/>
        <v>1.9321212614778367E-3</v>
      </c>
      <c r="P1894" s="4">
        <f t="shared" si="630"/>
        <v>6.293146356770335E-2</v>
      </c>
      <c r="T1894" s="4">
        <f t="shared" si="613"/>
        <v>-4.1311212826243846E-3</v>
      </c>
      <c r="U1894" s="4">
        <f t="shared" si="614"/>
        <v>-4.1311212826243846E-3</v>
      </c>
      <c r="V1894" s="2">
        <f t="shared" si="622"/>
        <v>9.0732602403651797E-4</v>
      </c>
      <c r="W1894" s="4">
        <f t="shared" si="623"/>
        <v>-9.101747236203871E-3</v>
      </c>
      <c r="X1894" s="4">
        <f t="shared" si="624"/>
        <v>-5.0338799363927374E-3</v>
      </c>
      <c r="Y1894" s="4">
        <f t="shared" si="617"/>
        <v>-1.1428902538744356E-2</v>
      </c>
      <c r="Z1894" s="4">
        <f t="shared" si="618"/>
        <v>-5.1957148726876953E-3</v>
      </c>
      <c r="AA1894" s="4">
        <f t="shared" si="628"/>
        <v>3.8630824263333279E-3</v>
      </c>
    </row>
    <row r="1895" spans="1:27" x14ac:dyDescent="0.3">
      <c r="A1895" s="1">
        <f t="shared" si="610"/>
        <v>28</v>
      </c>
      <c r="B1895" s="1">
        <f t="shared" si="611"/>
        <v>5</v>
      </c>
      <c r="C1895" s="10">
        <v>41831</v>
      </c>
      <c r="D1895" s="3">
        <v>1967.57</v>
      </c>
      <c r="E1895" s="3">
        <v>1965.76</v>
      </c>
      <c r="F1895" s="3">
        <f t="shared" si="619"/>
        <v>1969.288</v>
      </c>
      <c r="G1895" s="3">
        <f t="shared" si="625"/>
        <v>1970.1009999999999</v>
      </c>
      <c r="H1895" s="4">
        <f t="shared" si="612"/>
        <v>1.4709774619784761E-3</v>
      </c>
      <c r="I1895" s="4">
        <f t="shared" si="615"/>
        <v>5.497078404625319E-4</v>
      </c>
      <c r="J1895" s="4">
        <f t="shared" si="616"/>
        <v>9.2126962151594424E-4</v>
      </c>
      <c r="K1895" s="4">
        <f t="shared" si="620"/>
        <v>2.564030783639135E-3</v>
      </c>
      <c r="L1895" s="4">
        <f t="shared" si="626"/>
        <v>2.9023669107549129E-3</v>
      </c>
      <c r="M1895" s="4">
        <f t="shared" si="621"/>
        <v>-8.7239652097614699E-4</v>
      </c>
      <c r="N1895" s="4">
        <f t="shared" si="627"/>
        <v>-1.2847057079814431E-3</v>
      </c>
      <c r="O1895" s="4">
        <f t="shared" si="629"/>
        <v>-4.1320003862626209E-4</v>
      </c>
      <c r="P1895" s="4">
        <f t="shared" si="630"/>
        <v>6.4495011794239235E-2</v>
      </c>
      <c r="T1895" s="4">
        <f t="shared" si="613"/>
        <v>1.4709774619784761E-3</v>
      </c>
      <c r="U1895" s="4">
        <f t="shared" si="614"/>
        <v>1.4709774619784761E-3</v>
      </c>
      <c r="V1895" s="2">
        <f t="shared" si="622"/>
        <v>1.0566606266669377E-2</v>
      </c>
      <c r="W1895" s="4">
        <f t="shared" si="623"/>
        <v>4.6094020400271263E-4</v>
      </c>
      <c r="X1895" s="4">
        <f t="shared" si="624"/>
        <v>-9.0005238133613295E-3</v>
      </c>
      <c r="Y1895" s="4">
        <f t="shared" si="617"/>
        <v>-9.9367676051843271E-3</v>
      </c>
      <c r="Z1895" s="4">
        <f t="shared" si="618"/>
        <v>-3.6941716557094199E-3</v>
      </c>
      <c r="AA1895" s="4">
        <f t="shared" si="628"/>
        <v>-8.249979451158074E-4</v>
      </c>
    </row>
    <row r="1896" spans="1:27" x14ac:dyDescent="0.3">
      <c r="A1896" s="1">
        <f t="shared" si="610"/>
        <v>29</v>
      </c>
      <c r="B1896" s="1">
        <f t="shared" si="611"/>
        <v>1</v>
      </c>
      <c r="C1896" s="10">
        <v>41834</v>
      </c>
      <c r="D1896" s="3">
        <v>1977.1</v>
      </c>
      <c r="E1896" s="3">
        <v>1969.86</v>
      </c>
      <c r="F1896" s="3">
        <f t="shared" si="619"/>
        <v>1969.1779999999999</v>
      </c>
      <c r="G1896" s="3">
        <f t="shared" si="625"/>
        <v>1971.7150000000001</v>
      </c>
      <c r="H1896" s="4">
        <f t="shared" si="612"/>
        <v>4.8435379681535974E-3</v>
      </c>
      <c r="I1896" s="4">
        <f t="shared" si="615"/>
        <v>1.1638721875206288E-3</v>
      </c>
      <c r="J1896" s="4">
        <f t="shared" si="616"/>
        <v>3.6796657806329684E-3</v>
      </c>
      <c r="K1896" s="4">
        <f t="shared" si="620"/>
        <v>-1.8931982089579808E-4</v>
      </c>
      <c r="L1896" s="4">
        <f t="shared" si="626"/>
        <v>1.8025618741224349E-3</v>
      </c>
      <c r="M1896" s="4">
        <f t="shared" si="621"/>
        <v>4.0229984287860343E-3</v>
      </c>
      <c r="N1896" s="4">
        <f t="shared" si="627"/>
        <v>2.7311249343844133E-3</v>
      </c>
      <c r="O1896" s="4">
        <f t="shared" si="629"/>
        <v>-1.2831925547520419E-3</v>
      </c>
      <c r="P1896" s="4">
        <f t="shared" si="630"/>
        <v>6.965093380077475E-2</v>
      </c>
      <c r="T1896" s="4">
        <f t="shared" si="613"/>
        <v>4.8435379681535974E-3</v>
      </c>
      <c r="U1896" s="4">
        <f t="shared" si="614"/>
        <v>4.8435379681535974E-3</v>
      </c>
      <c r="V1896" s="2">
        <f t="shared" si="622"/>
        <v>5.1230705896106133E-3</v>
      </c>
      <c r="W1896" s="4">
        <f t="shared" si="623"/>
        <v>-4.9281601162854622E-3</v>
      </c>
      <c r="X1896" s="4">
        <f t="shared" si="624"/>
        <v>-2.7810785528287711E-4</v>
      </c>
      <c r="Y1896" s="4">
        <f t="shared" si="617"/>
        <v>-1.2655787154799893E-2</v>
      </c>
      <c r="Z1896" s="4">
        <f t="shared" si="618"/>
        <v>-6.4303353026630167E-3</v>
      </c>
      <c r="AA1896" s="4">
        <f t="shared" si="628"/>
        <v>-2.5700873039511012E-3</v>
      </c>
    </row>
    <row r="1897" spans="1:27" x14ac:dyDescent="0.3">
      <c r="A1897" s="1">
        <f t="shared" si="610"/>
        <v>29</v>
      </c>
      <c r="B1897" s="1">
        <f t="shared" si="611"/>
        <v>2</v>
      </c>
      <c r="C1897" s="10">
        <v>41835</v>
      </c>
      <c r="D1897" s="3">
        <v>1973.28</v>
      </c>
      <c r="E1897" s="3">
        <v>1977.36</v>
      </c>
      <c r="F1897" s="3">
        <f t="shared" si="619"/>
        <v>1971.0920000000001</v>
      </c>
      <c r="G1897" s="3">
        <f t="shared" si="625"/>
        <v>1973.0199999999998</v>
      </c>
      <c r="H1897" s="4">
        <f t="shared" si="612"/>
        <v>-1.9321228061301586E-3</v>
      </c>
      <c r="I1897" s="4">
        <f t="shared" si="615"/>
        <v>1.3150574073136963E-4</v>
      </c>
      <c r="J1897" s="4">
        <f t="shared" si="616"/>
        <v>-2.0636285468615284E-3</v>
      </c>
      <c r="K1897" s="4">
        <f t="shared" si="620"/>
        <v>-3.3154620403620639E-3</v>
      </c>
      <c r="L1897" s="4">
        <f t="shared" si="626"/>
        <v>-2.0782402958317444E-3</v>
      </c>
      <c r="M1897" s="4">
        <f t="shared" si="621"/>
        <v>1.1100445844231899E-3</v>
      </c>
      <c r="N1897" s="4">
        <f t="shared" si="627"/>
        <v>1.3177768091566142E-4</v>
      </c>
      <c r="O1897" s="4">
        <f t="shared" si="629"/>
        <v>-9.7705343387641708E-4</v>
      </c>
      <c r="P1897" s="4">
        <f t="shared" si="630"/>
        <v>6.7584236836979852E-2</v>
      </c>
      <c r="T1897" s="4">
        <f t="shared" si="613"/>
        <v>-1.9321228061301586E-3</v>
      </c>
      <c r="U1897" s="4">
        <f t="shared" si="614"/>
        <v>-1.9321228061301586E-3</v>
      </c>
      <c r="V1897" s="2">
        <f t="shared" si="622"/>
        <v>-6.7725456476657089E-3</v>
      </c>
      <c r="W1897" s="4">
        <f t="shared" si="623"/>
        <v>-1.6704820191189011E-2</v>
      </c>
      <c r="X1897" s="4">
        <f t="shared" si="624"/>
        <v>4.8734283575476703E-3</v>
      </c>
      <c r="Y1897" s="4">
        <f t="shared" si="617"/>
        <v>-1.5742950044846358E-2</v>
      </c>
      <c r="Z1897" s="4">
        <f t="shared" si="618"/>
        <v>-9.536963525753105E-3</v>
      </c>
      <c r="AA1897" s="4">
        <f t="shared" si="628"/>
        <v>-1.9524564697397302E-3</v>
      </c>
    </row>
    <row r="1898" spans="1:27" x14ac:dyDescent="0.3">
      <c r="A1898" s="1">
        <f t="shared" si="610"/>
        <v>29</v>
      </c>
      <c r="B1898" s="1">
        <f t="shared" si="611"/>
        <v>3</v>
      </c>
      <c r="C1898" s="10">
        <v>41836</v>
      </c>
      <c r="D1898" s="3">
        <v>1981.57</v>
      </c>
      <c r="E1898" s="3">
        <v>1976.35</v>
      </c>
      <c r="F1898" s="3">
        <f t="shared" si="619"/>
        <v>1972.8400000000001</v>
      </c>
      <c r="G1898" s="3">
        <f t="shared" si="625"/>
        <v>1973.845</v>
      </c>
      <c r="H1898" s="4">
        <f t="shared" si="612"/>
        <v>4.201127057488022E-3</v>
      </c>
      <c r="I1898" s="4">
        <f t="shared" si="615"/>
        <v>1.5557852914943324E-3</v>
      </c>
      <c r="J1898" s="4">
        <f t="shared" si="616"/>
        <v>2.6453417659936893E-3</v>
      </c>
      <c r="K1898" s="4">
        <f t="shared" si="620"/>
        <v>-1.3290055136625039E-3</v>
      </c>
      <c r="L1898" s="4">
        <f t="shared" si="626"/>
        <v>-1.4865266628825809E-4</v>
      </c>
      <c r="M1898" s="4">
        <f t="shared" si="621"/>
        <v>4.4250927596762996E-3</v>
      </c>
      <c r="N1898" s="4">
        <f t="shared" si="627"/>
        <v>3.9136811654410094E-3</v>
      </c>
      <c r="O1898" s="4">
        <f t="shared" si="629"/>
        <v>-5.0717360476787692E-4</v>
      </c>
      <c r="P1898" s="4">
        <f t="shared" si="630"/>
        <v>7.2069293860503383E-2</v>
      </c>
      <c r="T1898" s="4">
        <f t="shared" si="613"/>
        <v>4.201127057488022E-3</v>
      </c>
      <c r="U1898" s="4">
        <f t="shared" si="614"/>
        <v>4.201127057488022E-3</v>
      </c>
      <c r="V1898" s="2">
        <f t="shared" si="622"/>
        <v>-2.2804670396499508E-4</v>
      </c>
      <c r="W1898" s="4">
        <f t="shared" si="623"/>
        <v>-1.0225766236925341E-2</v>
      </c>
      <c r="X1898" s="4">
        <f t="shared" si="624"/>
        <v>4.4301840503236517E-3</v>
      </c>
      <c r="Y1898" s="4">
        <f t="shared" si="617"/>
        <v>-1.3781262302768955E-2</v>
      </c>
      <c r="Z1898" s="4">
        <f t="shared" si="618"/>
        <v>-7.5629068525285325E-3</v>
      </c>
      <c r="AA1898" s="4">
        <f t="shared" si="628"/>
        <v>-1.017798820163437E-3</v>
      </c>
    </row>
    <row r="1899" spans="1:27" x14ac:dyDescent="0.3">
      <c r="A1899" s="1">
        <f t="shared" si="610"/>
        <v>29</v>
      </c>
      <c r="B1899" s="1">
        <f t="shared" si="611"/>
        <v>4</v>
      </c>
      <c r="C1899" s="10">
        <v>41837</v>
      </c>
      <c r="D1899" s="3">
        <v>1958.12</v>
      </c>
      <c r="E1899" s="3">
        <v>1979.75</v>
      </c>
      <c r="F1899" s="3">
        <f t="shared" si="619"/>
        <v>1971.5279999999998</v>
      </c>
      <c r="G1899" s="3">
        <f t="shared" si="625"/>
        <v>1972.1950000000002</v>
      </c>
      <c r="H1899" s="4">
        <f t="shared" si="612"/>
        <v>-1.1834050777918543E-2</v>
      </c>
      <c r="I1899" s="4">
        <f t="shared" si="615"/>
        <v>-9.1846364246528584E-4</v>
      </c>
      <c r="J1899" s="4">
        <f t="shared" si="616"/>
        <v>-1.0915587135453257E-2</v>
      </c>
      <c r="K1899" s="4">
        <f t="shared" si="620"/>
        <v>-3.3761108615895752E-3</v>
      </c>
      <c r="L1899" s="4">
        <f t="shared" si="626"/>
        <v>-3.9418799795671632E-3</v>
      </c>
      <c r="M1899" s="4">
        <f t="shared" si="621"/>
        <v>-6.8008164225919713E-3</v>
      </c>
      <c r="N1899" s="4">
        <f t="shared" si="627"/>
        <v>-7.1367182251249354E-3</v>
      </c>
      <c r="O1899" s="4">
        <f t="shared" si="629"/>
        <v>-3.4063285191937733E-4</v>
      </c>
      <c r="P1899" s="4">
        <f t="shared" si="630"/>
        <v>5.9382371399510914E-2</v>
      </c>
      <c r="T1899" s="4">
        <f t="shared" si="613"/>
        <v>-1.1834050777918543E-2</v>
      </c>
      <c r="U1899" s="4">
        <f t="shared" si="614"/>
        <v>-1.1834050777918543E-2</v>
      </c>
      <c r="V1899" s="2">
        <f t="shared" si="622"/>
        <v>-8.5235444622192881E-3</v>
      </c>
      <c r="W1899" s="4">
        <f t="shared" si="623"/>
        <v>-1.8438309017597087E-2</v>
      </c>
      <c r="X1899" s="4">
        <f t="shared" si="624"/>
        <v>-3.3389661420690255E-3</v>
      </c>
      <c r="Y1899" s="4">
        <f t="shared" si="617"/>
        <v>-1.5802842646357777E-2</v>
      </c>
      <c r="Z1899" s="4">
        <f t="shared" si="618"/>
        <v>-9.5972337650753504E-3</v>
      </c>
      <c r="AA1899" s="4">
        <f t="shared" si="628"/>
        <v>-6.7617501883054172E-4</v>
      </c>
    </row>
    <row r="1900" spans="1:27" x14ac:dyDescent="0.3">
      <c r="A1900" s="1">
        <f t="shared" si="610"/>
        <v>29</v>
      </c>
      <c r="B1900" s="1">
        <f t="shared" si="611"/>
        <v>5</v>
      </c>
      <c r="C1900" s="10">
        <v>41838</v>
      </c>
      <c r="D1900" s="3">
        <v>1978.22</v>
      </c>
      <c r="E1900" s="3">
        <v>1961.54</v>
      </c>
      <c r="F1900" s="3">
        <f t="shared" si="619"/>
        <v>1973.6579999999999</v>
      </c>
      <c r="G1900" s="3">
        <f t="shared" si="625"/>
        <v>1971.4730000000004</v>
      </c>
      <c r="H1900" s="4">
        <f t="shared" si="612"/>
        <v>1.0264948011357904E-2</v>
      </c>
      <c r="I1900" s="4">
        <f t="shared" si="615"/>
        <v>1.7465732437236087E-3</v>
      </c>
      <c r="J1900" s="4">
        <f t="shared" si="616"/>
        <v>8.5183747676342951E-3</v>
      </c>
      <c r="K1900" s="4">
        <f t="shared" si="620"/>
        <v>7.3527158703246163E-3</v>
      </c>
      <c r="L1900" s="4">
        <f t="shared" si="626"/>
        <v>6.4364458426111239E-3</v>
      </c>
      <c r="M1900" s="4">
        <f t="shared" si="621"/>
        <v>2.3114440293101062E-3</v>
      </c>
      <c r="N1900" s="4">
        <f t="shared" si="627"/>
        <v>3.4223141782817289E-3</v>
      </c>
      <c r="O1900" s="4">
        <f t="shared" si="629"/>
        <v>1.1045283133319301E-3</v>
      </c>
      <c r="P1900" s="4">
        <f t="shared" si="630"/>
        <v>7.0256876366075943E-2</v>
      </c>
      <c r="T1900" s="4">
        <f t="shared" si="613"/>
        <v>1.0264948011357904E-2</v>
      </c>
      <c r="U1900" s="4">
        <f t="shared" si="614"/>
        <v>1.0264948011357904E-2</v>
      </c>
      <c r="V1900" s="2">
        <f t="shared" si="622"/>
        <v>4.8260576471309451E-3</v>
      </c>
      <c r="W1900" s="4">
        <f t="shared" si="623"/>
        <v>-5.2222029293403681E-3</v>
      </c>
      <c r="X1900" s="4">
        <f t="shared" si="624"/>
        <v>5.4127680336659391E-3</v>
      </c>
      <c r="Y1900" s="4">
        <f t="shared" si="617"/>
        <v>-5.2077918088564755E-3</v>
      </c>
      <c r="Z1900" s="4">
        <f t="shared" si="618"/>
        <v>1.0646215140803765E-3</v>
      </c>
      <c r="AA1900" s="4">
        <f t="shared" si="628"/>
        <v>2.2190761330998262E-3</v>
      </c>
    </row>
    <row r="1901" spans="1:27" x14ac:dyDescent="0.3">
      <c r="A1901" s="1">
        <f t="shared" si="610"/>
        <v>30</v>
      </c>
      <c r="B1901" s="1">
        <f t="shared" si="611"/>
        <v>1</v>
      </c>
      <c r="C1901" s="10">
        <v>41841</v>
      </c>
      <c r="D1901" s="3">
        <v>1973.63</v>
      </c>
      <c r="E1901" s="3">
        <v>1976.93</v>
      </c>
      <c r="F1901" s="3">
        <f t="shared" si="619"/>
        <v>1972.9639999999999</v>
      </c>
      <c r="G1901" s="3">
        <f t="shared" si="625"/>
        <v>1971.0710000000004</v>
      </c>
      <c r="H1901" s="4">
        <f t="shared" si="612"/>
        <v>-2.3202677154208927E-3</v>
      </c>
      <c r="I1901" s="4">
        <f t="shared" si="615"/>
        <v>-6.5210138407253168E-4</v>
      </c>
      <c r="J1901" s="4">
        <f t="shared" si="616"/>
        <v>-1.6681663313483611E-3</v>
      </c>
      <c r="K1901" s="4">
        <f t="shared" si="620"/>
        <v>-2.7411005853747953E-3</v>
      </c>
      <c r="L1901" s="4">
        <f t="shared" si="626"/>
        <v>-3.7575867867745581E-3</v>
      </c>
      <c r="M1901" s="4">
        <f t="shared" si="621"/>
        <v>3.3756317905454298E-4</v>
      </c>
      <c r="N1901" s="4">
        <f t="shared" si="627"/>
        <v>1.2982789559583298E-3</v>
      </c>
      <c r="O1901" s="4">
        <f t="shared" si="629"/>
        <v>9.5914634455271462E-4</v>
      </c>
      <c r="P1901" s="4">
        <f t="shared" si="630"/>
        <v>6.7773593888636532E-2</v>
      </c>
      <c r="T1901" s="4">
        <f t="shared" si="613"/>
        <v>-2.3202677154208927E-3</v>
      </c>
      <c r="U1901" s="4">
        <f t="shared" si="614"/>
        <v>-2.3202677154208927E-3</v>
      </c>
      <c r="V1901" s="2">
        <f t="shared" si="622"/>
        <v>-5.6616554276072339E-4</v>
      </c>
      <c r="W1901" s="4">
        <f t="shared" si="623"/>
        <v>-1.0560503887333095E-2</v>
      </c>
      <c r="X1901" s="4">
        <f t="shared" si="624"/>
        <v>-1.7550958474532397E-3</v>
      </c>
      <c r="Y1901" s="4">
        <f t="shared" si="617"/>
        <v>-1.517575020401098E-2</v>
      </c>
      <c r="Z1901" s="4">
        <f t="shared" si="618"/>
        <v>-8.966187348262657E-3</v>
      </c>
      <c r="AA1901" s="4">
        <f t="shared" si="628"/>
        <v>1.9226296454663105E-3</v>
      </c>
    </row>
    <row r="1902" spans="1:27" x14ac:dyDescent="0.3">
      <c r="A1902" s="1">
        <f t="shared" si="610"/>
        <v>30</v>
      </c>
      <c r="B1902" s="1">
        <f t="shared" si="611"/>
        <v>2</v>
      </c>
      <c r="C1902" s="10">
        <v>41842</v>
      </c>
      <c r="D1902" s="3">
        <v>1983.53</v>
      </c>
      <c r="E1902" s="3">
        <v>1975.65</v>
      </c>
      <c r="F1902" s="3">
        <f t="shared" si="619"/>
        <v>1975.0139999999999</v>
      </c>
      <c r="G1902" s="3">
        <f t="shared" si="625"/>
        <v>1973.0529999999999</v>
      </c>
      <c r="H1902" s="4">
        <f t="shared" si="612"/>
        <v>5.016137776584194E-3</v>
      </c>
      <c r="I1902" s="4">
        <f t="shared" si="615"/>
        <v>1.0234947786565778E-3</v>
      </c>
      <c r="J1902" s="4">
        <f t="shared" si="616"/>
        <v>3.9926429979276166E-3</v>
      </c>
      <c r="K1902" s="4">
        <f t="shared" si="620"/>
        <v>-3.7747703470261305E-4</v>
      </c>
      <c r="L1902" s="4">
        <f t="shared" si="626"/>
        <v>-8.821871937045925E-4</v>
      </c>
      <c r="M1902" s="4">
        <f t="shared" si="621"/>
        <v>4.3118681690358027E-3</v>
      </c>
      <c r="N1902" s="4">
        <f t="shared" si="627"/>
        <v>5.3100448898230762E-3</v>
      </c>
      <c r="O1902" s="4">
        <f t="shared" si="629"/>
        <v>9.8864146244322625E-4</v>
      </c>
      <c r="P1902" s="4">
        <f t="shared" si="630"/>
        <v>7.3129693349780395E-2</v>
      </c>
      <c r="T1902" s="4">
        <f t="shared" si="613"/>
        <v>5.016137776584194E-3</v>
      </c>
      <c r="U1902" s="4">
        <f t="shared" si="614"/>
        <v>5.016137776584194E-3</v>
      </c>
      <c r="V1902" s="2">
        <f t="shared" si="622"/>
        <v>-1.7733820422274511E-4</v>
      </c>
      <c r="W1902" s="4">
        <f t="shared" si="623"/>
        <v>-1.0175564822180516E-2</v>
      </c>
      <c r="X1902" s="4">
        <f t="shared" si="624"/>
        <v>5.1943971458688074E-3</v>
      </c>
      <c r="Y1902" s="4">
        <f t="shared" si="617"/>
        <v>-1.2841598268683849E-2</v>
      </c>
      <c r="Z1902" s="4">
        <f t="shared" si="618"/>
        <v>-6.6173180020266233E-3</v>
      </c>
      <c r="AA1902" s="4">
        <f t="shared" si="628"/>
        <v>1.9897599909084905E-3</v>
      </c>
    </row>
    <row r="1903" spans="1:27" x14ac:dyDescent="0.3">
      <c r="A1903" s="1">
        <f t="shared" si="610"/>
        <v>30</v>
      </c>
      <c r="B1903" s="1">
        <f t="shared" si="611"/>
        <v>3</v>
      </c>
      <c r="C1903" s="10">
        <v>41843</v>
      </c>
      <c r="D1903" s="3">
        <v>1987.01</v>
      </c>
      <c r="E1903" s="3">
        <v>1985.32</v>
      </c>
      <c r="F1903" s="3">
        <f t="shared" si="619"/>
        <v>1976.1020000000001</v>
      </c>
      <c r="G1903" s="3">
        <f t="shared" si="625"/>
        <v>1974.4709999999995</v>
      </c>
      <c r="H1903" s="4">
        <f t="shared" si="612"/>
        <v>1.7544478782776254E-3</v>
      </c>
      <c r="I1903" s="4">
        <f t="shared" si="615"/>
        <v>9.0243152359680153E-4</v>
      </c>
      <c r="J1903" s="4">
        <f t="shared" si="616"/>
        <v>8.5201635468082392E-4</v>
      </c>
      <c r="K1903" s="4">
        <f t="shared" si="620"/>
        <v>-5.1196604034221679E-3</v>
      </c>
      <c r="L1903" s="4">
        <f t="shared" si="626"/>
        <v>-5.2695054888115718E-3</v>
      </c>
      <c r="M1903" s="4">
        <f t="shared" si="621"/>
        <v>5.5199579778776103E-3</v>
      </c>
      <c r="N1903" s="4">
        <f t="shared" si="627"/>
        <v>6.3505617453993727E-3</v>
      </c>
      <c r="O1903" s="4">
        <f t="shared" si="629"/>
        <v>8.208312992891532E-4</v>
      </c>
      <c r="P1903" s="4">
        <f t="shared" si="630"/>
        <v>7.5012443463394626E-2</v>
      </c>
      <c r="T1903" s="4">
        <f t="shared" si="613"/>
        <v>1.7544478782776254E-3</v>
      </c>
      <c r="U1903" s="4">
        <f t="shared" si="614"/>
        <v>1.7544478782776254E-3</v>
      </c>
      <c r="V1903" s="2">
        <f t="shared" si="622"/>
        <v>-9.8813731075407811E-4</v>
      </c>
      <c r="W1903" s="4">
        <f t="shared" si="623"/>
        <v>-1.0978255937646592E-2</v>
      </c>
      <c r="X1903" s="4">
        <f t="shared" si="624"/>
        <v>2.7452979203359228E-3</v>
      </c>
      <c r="Y1903" s="4">
        <f t="shared" si="617"/>
        <v>-1.7524652168965486E-2</v>
      </c>
      <c r="Z1903" s="4">
        <f t="shared" si="618"/>
        <v>-1.132989972674662E-2</v>
      </c>
      <c r="AA1903" s="4">
        <f t="shared" si="628"/>
        <v>1.653453904016516E-3</v>
      </c>
    </row>
    <row r="1904" spans="1:27" x14ac:dyDescent="0.3">
      <c r="A1904" s="1">
        <f t="shared" si="610"/>
        <v>30</v>
      </c>
      <c r="B1904" s="1">
        <f t="shared" si="611"/>
        <v>4</v>
      </c>
      <c r="C1904" s="10">
        <v>41844</v>
      </c>
      <c r="D1904" s="3">
        <v>1987.98</v>
      </c>
      <c r="E1904" s="3">
        <v>1988.07</v>
      </c>
      <c r="F1904" s="3">
        <f t="shared" si="619"/>
        <v>1982.0740000000001</v>
      </c>
      <c r="G1904" s="3">
        <f t="shared" si="625"/>
        <v>1976.8009999999999</v>
      </c>
      <c r="H1904" s="4">
        <f t="shared" si="612"/>
        <v>4.8817066849186832E-4</v>
      </c>
      <c r="I1904" s="4">
        <f t="shared" si="615"/>
        <v>5.3346485422818481E-4</v>
      </c>
      <c r="J1904" s="4">
        <f t="shared" si="616"/>
        <v>-4.5294185736316495E-5</v>
      </c>
      <c r="K1904" s="4">
        <f t="shared" si="620"/>
        <v>-3.2272107337154364E-3</v>
      </c>
      <c r="L1904" s="4">
        <f t="shared" si="626"/>
        <v>-5.7629861506037876E-3</v>
      </c>
      <c r="M1904" s="4">
        <f t="shared" si="621"/>
        <v>2.9797071148705591E-3</v>
      </c>
      <c r="N1904" s="4">
        <f t="shared" si="627"/>
        <v>5.6550962894090437E-3</v>
      </c>
      <c r="O1904" s="4">
        <f t="shared" si="629"/>
        <v>2.6524411714404263E-3</v>
      </c>
      <c r="P1904" s="4">
        <f t="shared" si="630"/>
        <v>7.5537233006557236E-2</v>
      </c>
      <c r="T1904" s="4">
        <f t="shared" si="613"/>
        <v>4.8817066849186832E-4</v>
      </c>
      <c r="U1904" s="4">
        <f t="shared" si="614"/>
        <v>4.8817066849186832E-4</v>
      </c>
      <c r="V1904" s="2">
        <f t="shared" si="622"/>
        <v>-1.4539433621370853E-2</v>
      </c>
      <c r="W1904" s="4">
        <f t="shared" si="623"/>
        <v>-2.4394039285157185E-2</v>
      </c>
      <c r="X1904" s="4">
        <f t="shared" si="624"/>
        <v>1.524932077707195E-2</v>
      </c>
      <c r="Y1904" s="4">
        <f t="shared" si="617"/>
        <v>-1.5655799128556882E-2</v>
      </c>
      <c r="Z1904" s="4">
        <f t="shared" si="618"/>
        <v>-9.4492631011704291E-3</v>
      </c>
      <c r="AA1904" s="4">
        <f t="shared" si="628"/>
        <v>5.3491505066122708E-3</v>
      </c>
    </row>
    <row r="1905" spans="1:27" x14ac:dyDescent="0.3">
      <c r="A1905" s="1">
        <f t="shared" si="610"/>
        <v>30</v>
      </c>
      <c r="B1905" s="1">
        <f t="shared" si="611"/>
        <v>5</v>
      </c>
      <c r="C1905" s="10">
        <v>41845</v>
      </c>
      <c r="D1905" s="3">
        <v>1978.34</v>
      </c>
      <c r="E1905" s="3">
        <v>1984.6</v>
      </c>
      <c r="F1905" s="3">
        <f t="shared" si="619"/>
        <v>1982.098</v>
      </c>
      <c r="G1905" s="3">
        <f t="shared" si="625"/>
        <v>1977.8779999999999</v>
      </c>
      <c r="H1905" s="4">
        <f t="shared" si="612"/>
        <v>-4.849143351542822E-3</v>
      </c>
      <c r="I1905" s="4">
        <f t="shared" si="615"/>
        <v>-1.7002183120555083E-3</v>
      </c>
      <c r="J1905" s="4">
        <f t="shared" si="616"/>
        <v>-3.1489250394873139E-3</v>
      </c>
      <c r="K1905" s="4">
        <f t="shared" si="620"/>
        <v>-2.48619201400422E-3</v>
      </c>
      <c r="L1905" s="4">
        <f t="shared" si="626"/>
        <v>-5.1073619117563661E-3</v>
      </c>
      <c r="M1905" s="4">
        <f t="shared" si="621"/>
        <v>-1.8959708349435994E-3</v>
      </c>
      <c r="N1905" s="4">
        <f t="shared" si="627"/>
        <v>2.3358366896238751E-4</v>
      </c>
      <c r="O1905" s="4">
        <f t="shared" si="629"/>
        <v>2.1331014891272618E-3</v>
      </c>
      <c r="P1905" s="4">
        <f t="shared" si="630"/>
        <v>7.0321798783786721E-2</v>
      </c>
      <c r="T1905" s="4">
        <f t="shared" si="613"/>
        <v>-4.849143351542822E-3</v>
      </c>
      <c r="U1905" s="4">
        <f t="shared" si="614"/>
        <v>-4.849143351542822E-3</v>
      </c>
      <c r="V1905" s="2">
        <f t="shared" si="622"/>
        <v>-4.9095061318524284E-3</v>
      </c>
      <c r="W1905" s="4">
        <f t="shared" si="623"/>
        <v>-1.4860411070533956E-2</v>
      </c>
      <c r="X1905" s="4">
        <f t="shared" si="624"/>
        <v>6.066059386715879E-5</v>
      </c>
      <c r="Y1905" s="4">
        <f t="shared" si="617"/>
        <v>-1.4924020043754772E-2</v>
      </c>
      <c r="Z1905" s="4">
        <f t="shared" si="618"/>
        <v>-8.7128699664761264E-3</v>
      </c>
      <c r="AA1905" s="4">
        <f t="shared" si="628"/>
        <v>4.2763234562421936E-3</v>
      </c>
    </row>
    <row r="1906" spans="1:27" x14ac:dyDescent="0.3">
      <c r="A1906" s="1">
        <f t="shared" si="610"/>
        <v>31</v>
      </c>
      <c r="B1906" s="1">
        <f t="shared" si="611"/>
        <v>1</v>
      </c>
      <c r="C1906" s="10">
        <v>41848</v>
      </c>
      <c r="D1906" s="3">
        <v>1978.91</v>
      </c>
      <c r="E1906" s="3">
        <v>1978.25</v>
      </c>
      <c r="F1906" s="3">
        <f t="shared" si="619"/>
        <v>1983.154</v>
      </c>
      <c r="G1906" s="3">
        <f t="shared" si="625"/>
        <v>1978.059</v>
      </c>
      <c r="H1906" s="4">
        <f t="shared" si="612"/>
        <v>2.8812034331821815E-4</v>
      </c>
      <c r="I1906" s="4">
        <f t="shared" si="615"/>
        <v>-4.5492685787032641E-5</v>
      </c>
      <c r="J1906" s="4">
        <f t="shared" si="616"/>
        <v>3.3361302910525078E-4</v>
      </c>
      <c r="K1906" s="4">
        <f t="shared" si="620"/>
        <v>2.9696614333230018E-3</v>
      </c>
      <c r="L1906" s="4">
        <f t="shared" si="626"/>
        <v>-1.8983367649411405E-4</v>
      </c>
      <c r="M1906" s="4">
        <f t="shared" si="621"/>
        <v>-2.1400254342324974E-3</v>
      </c>
      <c r="N1906" s="4">
        <f t="shared" si="627"/>
        <v>4.3021972549863921E-4</v>
      </c>
      <c r="O1906" s="4">
        <f t="shared" si="629"/>
        <v>2.5746496808849452E-3</v>
      </c>
      <c r="P1906" s="4">
        <f t="shared" si="630"/>
        <v>7.0630180267913276E-2</v>
      </c>
      <c r="T1906" s="4">
        <f t="shared" si="613"/>
        <v>2.8812034331821815E-4</v>
      </c>
      <c r="U1906" s="4">
        <f t="shared" si="614"/>
        <v>2.8812034331821815E-4</v>
      </c>
      <c r="V1906" s="2">
        <f t="shared" si="622"/>
        <v>-2.3807838895234436E-3</v>
      </c>
      <c r="W1906" s="4">
        <f t="shared" si="623"/>
        <v>-1.2356976050628223E-2</v>
      </c>
      <c r="X1906" s="4">
        <f t="shared" si="624"/>
        <v>2.6752734808449265E-3</v>
      </c>
      <c r="Y1906" s="4">
        <f t="shared" si="617"/>
        <v>-9.5361946942745697E-3</v>
      </c>
      <c r="Z1906" s="4">
        <f t="shared" si="618"/>
        <v>-3.2910730325529641E-3</v>
      </c>
      <c r="AA1906" s="4">
        <f t="shared" si="628"/>
        <v>5.164818009857278E-3</v>
      </c>
    </row>
    <row r="1907" spans="1:27" x14ac:dyDescent="0.3">
      <c r="A1907" s="1">
        <f t="shared" si="610"/>
        <v>31</v>
      </c>
      <c r="B1907" s="1">
        <f t="shared" si="611"/>
        <v>2</v>
      </c>
      <c r="C1907" s="10">
        <v>41849</v>
      </c>
      <c r="D1907" s="3">
        <v>1969.95</v>
      </c>
      <c r="E1907" s="3">
        <v>1980.03</v>
      </c>
      <c r="F1907" s="3">
        <f t="shared" si="619"/>
        <v>1980.4380000000001</v>
      </c>
      <c r="G1907" s="3">
        <f t="shared" si="625"/>
        <v>1977.7260000000001</v>
      </c>
      <c r="H1907" s="4">
        <f t="shared" si="612"/>
        <v>-4.5277450717819585E-3</v>
      </c>
      <c r="I1907" s="4">
        <f t="shared" si="615"/>
        <v>5.6596813397268735E-4</v>
      </c>
      <c r="J1907" s="4">
        <f t="shared" si="616"/>
        <v>-5.0937132057546457E-3</v>
      </c>
      <c r="K1907" s="4">
        <f t="shared" si="620"/>
        <v>2.097114067845361E-3</v>
      </c>
      <c r="L1907" s="4">
        <f t="shared" si="626"/>
        <v>-1.6170518113503712E-4</v>
      </c>
      <c r="M1907" s="4">
        <f t="shared" si="621"/>
        <v>-5.295798202215902E-3</v>
      </c>
      <c r="N1907" s="4">
        <f t="shared" si="627"/>
        <v>-3.931788326593303E-3</v>
      </c>
      <c r="O1907" s="4">
        <f t="shared" si="629"/>
        <v>1.3766846874286095E-3</v>
      </c>
      <c r="P1907" s="4">
        <f t="shared" si="630"/>
        <v>6.5782639745504204E-2</v>
      </c>
      <c r="T1907" s="4">
        <f t="shared" si="613"/>
        <v>-4.5277450717819585E-3</v>
      </c>
      <c r="U1907" s="4">
        <f t="shared" si="614"/>
        <v>-4.5277450717819585E-3</v>
      </c>
      <c r="V1907" s="2">
        <f t="shared" si="622"/>
        <v>2.3346185526375079E-3</v>
      </c>
      <c r="W1907" s="4">
        <f t="shared" si="623"/>
        <v>-7.6887276328888475E-3</v>
      </c>
      <c r="X1907" s="4">
        <f t="shared" si="624"/>
        <v>-6.8463799387959486E-3</v>
      </c>
      <c r="Y1907" s="4">
        <f t="shared" si="617"/>
        <v>-1.0397862416791158E-2</v>
      </c>
      <c r="Z1907" s="4">
        <f t="shared" si="618"/>
        <v>-4.1581737852623493E-3</v>
      </c>
      <c r="AA1907" s="4">
        <f t="shared" si="628"/>
        <v>2.7463096464127373E-3</v>
      </c>
    </row>
    <row r="1908" spans="1:27" x14ac:dyDescent="0.3">
      <c r="A1908" s="1">
        <f t="shared" si="610"/>
        <v>31</v>
      </c>
      <c r="B1908" s="1">
        <f t="shared" si="611"/>
        <v>3</v>
      </c>
      <c r="C1908" s="10">
        <v>41850</v>
      </c>
      <c r="D1908" s="3">
        <v>1970.07</v>
      </c>
      <c r="E1908" s="3">
        <v>1973.21</v>
      </c>
      <c r="F1908" s="3">
        <f t="shared" si="619"/>
        <v>1977.05</v>
      </c>
      <c r="G1908" s="3">
        <f t="shared" si="625"/>
        <v>1976.5759999999998</v>
      </c>
      <c r="H1908" s="4">
        <f t="shared" si="612"/>
        <v>6.0915251656078004E-5</v>
      </c>
      <c r="I1908" s="4">
        <f t="shared" si="615"/>
        <v>1.6548643366582861E-3</v>
      </c>
      <c r="J1908" s="4">
        <f t="shared" si="616"/>
        <v>-1.5939490850022081E-3</v>
      </c>
      <c r="K1908" s="4">
        <f t="shared" si="620"/>
        <v>4.4899616741540648E-3</v>
      </c>
      <c r="L1908" s="4">
        <f t="shared" si="626"/>
        <v>3.7304951338301595E-3</v>
      </c>
      <c r="M1908" s="4">
        <f t="shared" si="621"/>
        <v>-3.5305126324574583E-3</v>
      </c>
      <c r="N1908" s="4">
        <f t="shared" si="627"/>
        <v>-3.2915506411085932E-3</v>
      </c>
      <c r="O1908" s="4">
        <f t="shared" si="629"/>
        <v>2.4060058779645397E-4</v>
      </c>
      <c r="P1908" s="4">
        <f t="shared" si="630"/>
        <v>6.5847562163214982E-2</v>
      </c>
      <c r="T1908" s="4">
        <f t="shared" si="613"/>
        <v>6.0915251656078004E-5</v>
      </c>
      <c r="U1908" s="4">
        <f t="shared" si="614"/>
        <v>6.0915251656078004E-5</v>
      </c>
      <c r="V1908" s="2">
        <f t="shared" si="622"/>
        <v>8.6601182771136043E-3</v>
      </c>
      <c r="W1908" s="4">
        <f t="shared" si="623"/>
        <v>-1.4264829056575788E-3</v>
      </c>
      <c r="X1908" s="4">
        <f t="shared" si="624"/>
        <v>-8.5253722930433446E-3</v>
      </c>
      <c r="Y1908" s="4">
        <f t="shared" si="617"/>
        <v>-8.0348508155486543E-3</v>
      </c>
      <c r="Z1908" s="4">
        <f t="shared" si="618"/>
        <v>-1.7802628057095313E-3</v>
      </c>
      <c r="AA1908" s="4">
        <f t="shared" si="628"/>
        <v>4.797323215096515E-4</v>
      </c>
    </row>
    <row r="1909" spans="1:27" x14ac:dyDescent="0.3">
      <c r="A1909" s="1">
        <f t="shared" si="610"/>
        <v>31</v>
      </c>
      <c r="B1909" s="1">
        <f t="shared" si="611"/>
        <v>4</v>
      </c>
      <c r="C1909" s="10">
        <v>41851</v>
      </c>
      <c r="D1909" s="3">
        <v>1930.67</v>
      </c>
      <c r="E1909" s="3">
        <v>1965.14</v>
      </c>
      <c r="F1909" s="3">
        <f t="shared" si="619"/>
        <v>1965.5879999999997</v>
      </c>
      <c r="G1909" s="3">
        <f t="shared" si="625"/>
        <v>1973.8310000000006</v>
      </c>
      <c r="H1909" s="4">
        <f t="shared" si="612"/>
        <v>-1.9999289365352432E-2</v>
      </c>
      <c r="I1909" s="4">
        <f t="shared" si="615"/>
        <v>-2.5024491515529073E-3</v>
      </c>
      <c r="J1909" s="4">
        <f t="shared" si="616"/>
        <v>-1.7496840213799526E-2</v>
      </c>
      <c r="K1909" s="4">
        <f t="shared" si="620"/>
        <v>2.1560147608967934E-3</v>
      </c>
      <c r="L1909" s="4">
        <f t="shared" si="626"/>
        <v>4.3433312860289581E-3</v>
      </c>
      <c r="M1909" s="4">
        <f t="shared" si="621"/>
        <v>-1.7764658717900023E-2</v>
      </c>
      <c r="N1909" s="4">
        <f t="shared" si="627"/>
        <v>-2.1866613707050148E-2</v>
      </c>
      <c r="O1909" s="4">
        <f t="shared" si="629"/>
        <v>-4.269502297130451E-3</v>
      </c>
      <c r="P1909" s="4">
        <f t="shared" si="630"/>
        <v>4.453136834815738E-2</v>
      </c>
      <c r="T1909" s="4">
        <f t="shared" si="613"/>
        <v>-1.9999289365352432E-2</v>
      </c>
      <c r="U1909" s="4">
        <f t="shared" si="614"/>
        <v>-1.9999289365352432E-2</v>
      </c>
      <c r="V1909" s="2">
        <f t="shared" si="622"/>
        <v>9.0910475262300748E-3</v>
      </c>
      <c r="W1909" s="4">
        <f t="shared" si="623"/>
        <v>-9.9986294903219182E-4</v>
      </c>
      <c r="X1909" s="4">
        <f t="shared" si="624"/>
        <v>-2.8828257829555601E-2</v>
      </c>
      <c r="Y1909" s="4">
        <f t="shared" si="617"/>
        <v>-1.0339696146346349E-2</v>
      </c>
      <c r="Z1909" s="4">
        <f t="shared" si="618"/>
        <v>-4.0996407619552913E-3</v>
      </c>
      <c r="AA1909" s="4">
        <f t="shared" si="628"/>
        <v>-8.3175502024648573E-3</v>
      </c>
    </row>
    <row r="1910" spans="1:27" x14ac:dyDescent="0.3">
      <c r="A1910" s="1">
        <f t="shared" si="610"/>
        <v>31</v>
      </c>
      <c r="B1910" s="1">
        <f t="shared" si="611"/>
        <v>5</v>
      </c>
      <c r="C1910" s="10">
        <v>41852</v>
      </c>
      <c r="D1910" s="3">
        <v>1925.15</v>
      </c>
      <c r="E1910" s="3">
        <v>1929.8</v>
      </c>
      <c r="F1910" s="3">
        <f t="shared" si="619"/>
        <v>1954.95</v>
      </c>
      <c r="G1910" s="3">
        <f t="shared" si="625"/>
        <v>1968.5240000000001</v>
      </c>
      <c r="H1910" s="4">
        <f t="shared" si="612"/>
        <v>-2.8591110857888618E-3</v>
      </c>
      <c r="I1910" s="4">
        <f t="shared" si="615"/>
        <v>-4.5062076895591592E-4</v>
      </c>
      <c r="J1910" s="4">
        <f t="shared" si="616"/>
        <v>-2.4084903168329458E-3</v>
      </c>
      <c r="K1910" s="4">
        <f t="shared" si="620"/>
        <v>1.6434709194217561E-2</v>
      </c>
      <c r="L1910" s="4">
        <f t="shared" si="626"/>
        <v>2.2102862391466783E-2</v>
      </c>
      <c r="M1910" s="4">
        <f t="shared" si="621"/>
        <v>-1.5243356607585848E-2</v>
      </c>
      <c r="N1910" s="4">
        <f t="shared" si="627"/>
        <v>-2.2033767431842346E-2</v>
      </c>
      <c r="O1910" s="4">
        <f t="shared" si="629"/>
        <v>-7.050879152273884E-3</v>
      </c>
      <c r="P1910" s="4">
        <f t="shared" si="630"/>
        <v>4.1544937133458956E-2</v>
      </c>
      <c r="T1910" s="4">
        <f t="shared" si="613"/>
        <v>-2.8591110857888618E-3</v>
      </c>
      <c r="U1910" s="4">
        <f t="shared" si="614"/>
        <v>-2.8591110857888618E-3</v>
      </c>
      <c r="V1910" s="2">
        <f t="shared" si="622"/>
        <v>2.469091040933968E-2</v>
      </c>
      <c r="W1910" s="4">
        <f t="shared" si="623"/>
        <v>1.4444001305246269E-2</v>
      </c>
      <c r="X1910" s="4">
        <f t="shared" si="624"/>
        <v>-2.6886177300160654E-2</v>
      </c>
      <c r="Y1910" s="4">
        <f t="shared" si="617"/>
        <v>3.7609597030178817E-3</v>
      </c>
      <c r="Z1910" s="4">
        <f t="shared" si="618"/>
        <v>1.0089923244191163E-2</v>
      </c>
      <c r="AA1910" s="4">
        <f t="shared" si="628"/>
        <v>-1.3696598250944157E-2</v>
      </c>
    </row>
    <row r="1911" spans="1:27" x14ac:dyDescent="0.3">
      <c r="A1911" s="1">
        <f t="shared" si="610"/>
        <v>32</v>
      </c>
      <c r="B1911" s="1">
        <f t="shared" si="611"/>
        <v>1</v>
      </c>
      <c r="C1911" s="10">
        <v>41855</v>
      </c>
      <c r="D1911" s="3">
        <v>1938.99</v>
      </c>
      <c r="E1911" s="3">
        <v>1926.62</v>
      </c>
      <c r="F1911" s="3">
        <f t="shared" si="619"/>
        <v>1946.9659999999999</v>
      </c>
      <c r="G1911" s="3">
        <f t="shared" si="625"/>
        <v>1965.0600000000002</v>
      </c>
      <c r="H1911" s="4">
        <f t="shared" si="612"/>
        <v>7.1890502038801747E-3</v>
      </c>
      <c r="I1911" s="4">
        <f t="shared" si="615"/>
        <v>7.6357686414035267E-4</v>
      </c>
      <c r="J1911" s="4">
        <f t="shared" si="616"/>
        <v>6.4254733397398223E-3</v>
      </c>
      <c r="K1911" s="4">
        <f t="shared" si="620"/>
        <v>1.2367867438900835E-2</v>
      </c>
      <c r="L1911" s="4">
        <f t="shared" si="626"/>
        <v>2.2235496801115036E-2</v>
      </c>
      <c r="M1911" s="4">
        <f t="shared" si="621"/>
        <v>-4.0966303469089273E-3</v>
      </c>
      <c r="N1911" s="4">
        <f t="shared" si="627"/>
        <v>-1.3266770480290761E-2</v>
      </c>
      <c r="O1911" s="4">
        <f t="shared" si="629"/>
        <v>-9.331662360301125E-3</v>
      </c>
      <c r="P1911" s="4">
        <f t="shared" si="630"/>
        <v>4.9032655976108612E-2</v>
      </c>
      <c r="T1911" s="4">
        <f t="shared" si="613"/>
        <v>7.1890502038801747E-3</v>
      </c>
      <c r="U1911" s="4">
        <f t="shared" si="614"/>
        <v>7.1890502038801747E-3</v>
      </c>
      <c r="V1911" s="2">
        <f t="shared" si="622"/>
        <v>2.792509674570812E-2</v>
      </c>
      <c r="W1911" s="4">
        <f t="shared" si="623"/>
        <v>1.7645845778251061E-2</v>
      </c>
      <c r="X1911" s="4">
        <f t="shared" si="624"/>
        <v>-2.017272134659993E-2</v>
      </c>
      <c r="Y1911" s="4">
        <f t="shared" si="617"/>
        <v>-2.5517330223261597E-4</v>
      </c>
      <c r="Z1911" s="4">
        <f t="shared" si="618"/>
        <v>6.0484675173096206E-3</v>
      </c>
      <c r="AA1911" s="4">
        <f t="shared" si="628"/>
        <v>-1.8247700380303346E-2</v>
      </c>
    </row>
    <row r="1912" spans="1:27" x14ac:dyDescent="0.3">
      <c r="A1912" s="1">
        <f t="shared" si="610"/>
        <v>32</v>
      </c>
      <c r="B1912" s="1">
        <f t="shared" si="611"/>
        <v>2</v>
      </c>
      <c r="C1912" s="10">
        <v>41856</v>
      </c>
      <c r="D1912" s="3">
        <v>1920.21</v>
      </c>
      <c r="E1912" s="3">
        <v>1936.34</v>
      </c>
      <c r="F1912" s="3">
        <f t="shared" si="619"/>
        <v>1937.018</v>
      </c>
      <c r="G1912" s="3">
        <f t="shared" si="625"/>
        <v>1958.7279999999998</v>
      </c>
      <c r="H1912" s="4">
        <f t="shared" si="612"/>
        <v>-9.6854547986322641E-3</v>
      </c>
      <c r="I1912" s="4">
        <f t="shared" si="615"/>
        <v>-1.3666909060903311E-3</v>
      </c>
      <c r="J1912" s="4">
        <f t="shared" si="616"/>
        <v>-8.3187638925419326E-3</v>
      </c>
      <c r="K1912" s="4">
        <f t="shared" si="620"/>
        <v>1.1500832907853011E-3</v>
      </c>
      <c r="L1912" s="4">
        <f t="shared" si="626"/>
        <v>1.2386746593730673E-2</v>
      </c>
      <c r="M1912" s="4">
        <f t="shared" si="621"/>
        <v>-8.6772554514206856E-3</v>
      </c>
      <c r="N1912" s="4">
        <f t="shared" si="627"/>
        <v>-1.9664802872067896E-2</v>
      </c>
      <c r="O1912" s="4">
        <f t="shared" si="629"/>
        <v>-1.1306055066893625E-2</v>
      </c>
      <c r="P1912" s="4">
        <f t="shared" si="630"/>
        <v>3.8872297604362865E-2</v>
      </c>
      <c r="T1912" s="4">
        <f t="shared" si="613"/>
        <v>-9.6854547986322641E-3</v>
      </c>
      <c r="U1912" s="4">
        <f t="shared" si="614"/>
        <v>-9.6854547986322641E-3</v>
      </c>
      <c r="V1912" s="2">
        <f t="shared" si="622"/>
        <v>1.5967075642473679E-2</v>
      </c>
      <c r="W1912" s="4">
        <f t="shared" si="623"/>
        <v>5.8074048860489698E-3</v>
      </c>
      <c r="X1912" s="4">
        <f t="shared" si="624"/>
        <v>-2.5249371811467299E-2</v>
      </c>
      <c r="Y1912" s="4">
        <f t="shared" si="617"/>
        <v>-1.1333084830047479E-2</v>
      </c>
      <c r="Z1912" s="4">
        <f t="shared" si="618"/>
        <v>-5.0992930094068394E-3</v>
      </c>
      <c r="AA1912" s="4">
        <f t="shared" si="628"/>
        <v>-2.1924442976755682E-2</v>
      </c>
    </row>
    <row r="1913" spans="1:27" x14ac:dyDescent="0.3">
      <c r="A1913" s="1">
        <f t="shared" si="610"/>
        <v>32</v>
      </c>
      <c r="B1913" s="1">
        <f t="shared" si="611"/>
        <v>3</v>
      </c>
      <c r="C1913" s="10">
        <v>41857</v>
      </c>
      <c r="D1913" s="3">
        <v>1920.24</v>
      </c>
      <c r="E1913" s="3">
        <v>1917.29</v>
      </c>
      <c r="F1913" s="3">
        <f t="shared" si="619"/>
        <v>1927.0520000000001</v>
      </c>
      <c r="G1913" s="3">
        <f t="shared" si="625"/>
        <v>1952.0510000000002</v>
      </c>
      <c r="H1913" s="4">
        <f t="shared" si="612"/>
        <v>1.5623291202510513E-5</v>
      </c>
      <c r="I1913" s="4">
        <f t="shared" si="615"/>
        <v>-1.5206670103791111E-3</v>
      </c>
      <c r="J1913" s="4">
        <f t="shared" si="616"/>
        <v>1.5362903015816215E-3</v>
      </c>
      <c r="K1913" s="4">
        <f t="shared" si="620"/>
        <v>4.4500341108524967E-3</v>
      </c>
      <c r="L1913" s="4">
        <f t="shared" si="626"/>
        <v>1.8422753529851212E-2</v>
      </c>
      <c r="M1913" s="4">
        <f t="shared" si="621"/>
        <v>-3.5349331517780139E-3</v>
      </c>
      <c r="N1913" s="4">
        <f t="shared" si="627"/>
        <v>-1.629619308102101E-2</v>
      </c>
      <c r="O1913" s="4">
        <f t="shared" si="629"/>
        <v>-1.3018685164354468E-2</v>
      </c>
      <c r="P1913" s="4">
        <f t="shared" si="630"/>
        <v>3.888852820879056E-2</v>
      </c>
      <c r="T1913" s="4">
        <f t="shared" si="613"/>
        <v>1.5623291202510513E-5</v>
      </c>
      <c r="U1913" s="4">
        <f t="shared" si="614"/>
        <v>1.5623291202510513E-5</v>
      </c>
      <c r="V1913" s="2">
        <f t="shared" si="622"/>
        <v>2.596590997859604E-2</v>
      </c>
      <c r="W1913" s="4">
        <f t="shared" si="623"/>
        <v>1.5706250878810026E-2</v>
      </c>
      <c r="X1913" s="4">
        <f t="shared" si="624"/>
        <v>-2.5293517489226234E-2</v>
      </c>
      <c r="Y1913" s="4">
        <f t="shared" si="617"/>
        <v>-8.0742805289337489E-3</v>
      </c>
      <c r="Z1913" s="4">
        <f t="shared" si="618"/>
        <v>-1.819941133285159E-3</v>
      </c>
      <c r="AA1913" s="4">
        <f t="shared" si="628"/>
        <v>-2.5289193495359158E-2</v>
      </c>
    </row>
    <row r="1914" spans="1:27" x14ac:dyDescent="0.3">
      <c r="A1914" s="1">
        <f t="shared" si="610"/>
        <v>32</v>
      </c>
      <c r="B1914" s="1">
        <f t="shared" si="611"/>
        <v>4</v>
      </c>
      <c r="C1914" s="10">
        <v>41858</v>
      </c>
      <c r="D1914" s="3">
        <v>1909.57</v>
      </c>
      <c r="E1914" s="3">
        <v>1923.03</v>
      </c>
      <c r="F1914" s="3">
        <f t="shared" si="619"/>
        <v>1922.8319999999999</v>
      </c>
      <c r="G1914" s="3">
        <f t="shared" si="625"/>
        <v>1944.2099999999998</v>
      </c>
      <c r="H1914" s="4">
        <f t="shared" si="612"/>
        <v>-5.5565970920302011E-3</v>
      </c>
      <c r="I1914" s="4">
        <f t="shared" si="615"/>
        <v>1.4529433820772214E-3</v>
      </c>
      <c r="J1914" s="4">
        <f t="shared" si="616"/>
        <v>-7.0095404741074225E-3</v>
      </c>
      <c r="K1914" s="4">
        <f t="shared" si="620"/>
        <v>3.0764383618714468E-3</v>
      </c>
      <c r="L1914" s="4">
        <f t="shared" si="626"/>
        <v>1.4487193730413257E-2</v>
      </c>
      <c r="M1914" s="4">
        <f t="shared" si="621"/>
        <v>-6.8971184170015607E-3</v>
      </c>
      <c r="N1914" s="4">
        <f t="shared" si="627"/>
        <v>-1.7817005364646761E-2</v>
      </c>
      <c r="O1914" s="4">
        <f t="shared" si="629"/>
        <v>-1.1195190540278665E-2</v>
      </c>
      <c r="P1914" s="4">
        <f t="shared" si="630"/>
        <v>3.3115843234002053E-2</v>
      </c>
      <c r="T1914" s="4">
        <f t="shared" si="613"/>
        <v>-5.5565970920302011E-3</v>
      </c>
      <c r="U1914" s="4">
        <f t="shared" si="614"/>
        <v>-5.5565970920302011E-3</v>
      </c>
      <c r="V1914" s="2">
        <f t="shared" si="622"/>
        <v>5.4316127150773148E-3</v>
      </c>
      <c r="W1914" s="4">
        <f t="shared" si="623"/>
        <v>-4.6227034120735052E-3</v>
      </c>
      <c r="X1914" s="4">
        <f t="shared" si="624"/>
        <v>-1.0928848534446662E-2</v>
      </c>
      <c r="Y1914" s="4">
        <f t="shared" si="617"/>
        <v>-9.4307491488750238E-3</v>
      </c>
      <c r="Z1914" s="4">
        <f t="shared" si="618"/>
        <v>-3.1849626266546287E-3</v>
      </c>
      <c r="AA1914" s="4">
        <f t="shared" si="628"/>
        <v>-2.1752269549875084E-2</v>
      </c>
    </row>
    <row r="1915" spans="1:27" x14ac:dyDescent="0.3">
      <c r="A1915" s="1">
        <f t="shared" si="610"/>
        <v>32</v>
      </c>
      <c r="B1915" s="1">
        <f t="shared" si="611"/>
        <v>5</v>
      </c>
      <c r="C1915" s="10">
        <v>41859</v>
      </c>
      <c r="D1915" s="3">
        <v>1931.59</v>
      </c>
      <c r="E1915" s="3">
        <v>1910.35</v>
      </c>
      <c r="F1915" s="3">
        <f t="shared" si="619"/>
        <v>1924.1199999999997</v>
      </c>
      <c r="G1915" s="3">
        <f t="shared" si="625"/>
        <v>1939.5350000000003</v>
      </c>
      <c r="H1915" s="4">
        <f t="shared" si="612"/>
        <v>1.153139188403671E-2</v>
      </c>
      <c r="I1915" s="4">
        <f t="shared" si="615"/>
        <v>4.0846892232281236E-4</v>
      </c>
      <c r="J1915" s="4">
        <f t="shared" si="616"/>
        <v>1.1122922961713898E-2</v>
      </c>
      <c r="K1915" s="4">
        <f t="shared" si="620"/>
        <v>6.6415475735374409E-3</v>
      </c>
      <c r="L1915" s="4">
        <f t="shared" si="626"/>
        <v>1.615430582685002E-2</v>
      </c>
      <c r="M1915" s="4">
        <f t="shared" si="621"/>
        <v>3.8822942436024031E-3</v>
      </c>
      <c r="N1915" s="4">
        <f t="shared" si="627"/>
        <v>-4.0963426800755803E-3</v>
      </c>
      <c r="O1915" s="4">
        <f t="shared" si="629"/>
        <v>-7.9804720463455738E-3</v>
      </c>
      <c r="P1915" s="4">
        <f t="shared" si="630"/>
        <v>4.5029106883940372E-2</v>
      </c>
      <c r="T1915" s="4">
        <f t="shared" si="613"/>
        <v>1.153139188403671E-2</v>
      </c>
      <c r="U1915" s="4">
        <f t="shared" si="614"/>
        <v>1.153139188403671E-2</v>
      </c>
      <c r="V1915" s="2">
        <f t="shared" si="622"/>
        <v>8.1589048843457718E-3</v>
      </c>
      <c r="W1915" s="4">
        <f t="shared" si="623"/>
        <v>-1.9226841644977267E-3</v>
      </c>
      <c r="X1915" s="4">
        <f t="shared" si="624"/>
        <v>3.3451938809961959E-3</v>
      </c>
      <c r="Y1915" s="4">
        <f t="shared" si="617"/>
        <v>-5.910092670521571E-3</v>
      </c>
      <c r="Z1915" s="4">
        <f t="shared" si="618"/>
        <v>3.5789247008212883E-4</v>
      </c>
      <c r="AA1915" s="4">
        <f t="shared" si="628"/>
        <v>-1.5770224302412022E-2</v>
      </c>
    </row>
    <row r="1916" spans="1:27" x14ac:dyDescent="0.3">
      <c r="A1916" s="1">
        <f t="shared" si="610"/>
        <v>33</v>
      </c>
      <c r="B1916" s="1">
        <f t="shared" si="611"/>
        <v>1</v>
      </c>
      <c r="C1916" s="10">
        <v>41862</v>
      </c>
      <c r="D1916" s="3">
        <v>1936.92</v>
      </c>
      <c r="E1916" s="3">
        <v>1933.43</v>
      </c>
      <c r="F1916" s="3">
        <f t="shared" si="619"/>
        <v>1923.7059999999997</v>
      </c>
      <c r="G1916" s="3">
        <f t="shared" si="625"/>
        <v>1935.336</v>
      </c>
      <c r="H1916" s="4">
        <f t="shared" si="612"/>
        <v>2.7593847555641491E-3</v>
      </c>
      <c r="I1916" s="4">
        <f t="shared" si="615"/>
        <v>9.5258310511037311E-4</v>
      </c>
      <c r="J1916" s="4">
        <f t="shared" si="616"/>
        <v>1.8068016504537762E-3</v>
      </c>
      <c r="K1916" s="4">
        <f t="shared" si="620"/>
        <v>-5.7918605915333998E-3</v>
      </c>
      <c r="L1916" s="4">
        <f t="shared" si="626"/>
        <v>1.8482183071976644E-3</v>
      </c>
      <c r="M1916" s="4">
        <f t="shared" si="621"/>
        <v>6.8690330019246177E-3</v>
      </c>
      <c r="N1916" s="4">
        <f t="shared" si="627"/>
        <v>8.1846253053736409E-4</v>
      </c>
      <c r="O1916" s="4">
        <f t="shared" si="629"/>
        <v>-6.0043780847945892E-3</v>
      </c>
      <c r="P1916" s="4">
        <f t="shared" si="630"/>
        <v>4.7912744270596733E-2</v>
      </c>
      <c r="T1916" s="4">
        <f t="shared" si="613"/>
        <v>2.7593847555641491E-3</v>
      </c>
      <c r="U1916" s="4">
        <f t="shared" si="614"/>
        <v>2.7593847555641491E-3</v>
      </c>
      <c r="V1916" s="2">
        <f t="shared" si="622"/>
        <v>3.8310407488132011E-3</v>
      </c>
      <c r="W1916" s="4">
        <f t="shared" si="623"/>
        <v>-6.2072696586749953E-3</v>
      </c>
      <c r="X1916" s="4">
        <f t="shared" si="624"/>
        <v>-1.0675661040025664E-3</v>
      </c>
      <c r="Y1916" s="4">
        <f t="shared" si="617"/>
        <v>-1.8188470808596556E-2</v>
      </c>
      <c r="Z1916" s="4">
        <f t="shared" si="618"/>
        <v>-1.1997903908689935E-2</v>
      </c>
      <c r="AA1916" s="4">
        <f t="shared" si="628"/>
        <v>-1.1946793112976918E-2</v>
      </c>
    </row>
    <row r="1917" spans="1:27" x14ac:dyDescent="0.3">
      <c r="A1917" s="1">
        <f t="shared" si="610"/>
        <v>33</v>
      </c>
      <c r="B1917" s="1">
        <f t="shared" si="611"/>
        <v>2</v>
      </c>
      <c r="C1917" s="10">
        <v>41863</v>
      </c>
      <c r="D1917" s="3">
        <v>1933.75</v>
      </c>
      <c r="E1917" s="3">
        <v>1935.73</v>
      </c>
      <c r="F1917" s="3">
        <f t="shared" si="619"/>
        <v>1926.414</v>
      </c>
      <c r="G1917" s="3">
        <f t="shared" si="625"/>
        <v>1931.7159999999999</v>
      </c>
      <c r="H1917" s="4">
        <f t="shared" si="612"/>
        <v>-1.6366189620635198E-3</v>
      </c>
      <c r="I1917" s="4">
        <f t="shared" si="615"/>
        <v>-6.1437746525414298E-4</v>
      </c>
      <c r="J1917" s="4">
        <f t="shared" si="616"/>
        <v>-1.0222414968093767E-3</v>
      </c>
      <c r="K1917" s="4">
        <f t="shared" si="620"/>
        <v>-6.3709394296099708E-3</v>
      </c>
      <c r="L1917" s="4">
        <f t="shared" si="626"/>
        <v>-2.8034198624620858E-3</v>
      </c>
      <c r="M1917" s="4">
        <f t="shared" si="621"/>
        <v>3.8081118596521896E-3</v>
      </c>
      <c r="N1917" s="4">
        <f t="shared" si="627"/>
        <v>1.0529498124983723E-3</v>
      </c>
      <c r="O1917" s="4">
        <f t="shared" si="629"/>
        <v>-2.7418228829993057E-3</v>
      </c>
      <c r="P1917" s="4">
        <f t="shared" si="630"/>
        <v>4.6197710402735452E-2</v>
      </c>
      <c r="T1917" s="4">
        <f t="shared" si="613"/>
        <v>-1.6366189620635198E-3</v>
      </c>
      <c r="U1917" s="4">
        <f t="shared" si="614"/>
        <v>-1.6366189620635198E-3</v>
      </c>
      <c r="V1917" s="2">
        <f t="shared" si="622"/>
        <v>-8.6270986927699835E-3</v>
      </c>
      <c r="W1917" s="4">
        <f t="shared" si="623"/>
        <v>-1.8540827705842269E-2</v>
      </c>
      <c r="X1917" s="4">
        <f t="shared" si="624"/>
        <v>7.0513120960728065E-3</v>
      </c>
      <c r="Y1917" s="4">
        <f t="shared" si="617"/>
        <v>-1.8760329212283128E-2</v>
      </c>
      <c r="Z1917" s="4">
        <f t="shared" si="618"/>
        <v>-1.2573368022433933E-2</v>
      </c>
      <c r="AA1917" s="4">
        <f t="shared" si="628"/>
        <v>-5.4743941460533877E-3</v>
      </c>
    </row>
    <row r="1918" spans="1:27" x14ac:dyDescent="0.3">
      <c r="A1918" s="1">
        <f t="shared" si="610"/>
        <v>33</v>
      </c>
      <c r="B1918" s="1">
        <f t="shared" si="611"/>
        <v>3</v>
      </c>
      <c r="C1918" s="10">
        <v>41864</v>
      </c>
      <c r="D1918" s="3">
        <v>1946.72</v>
      </c>
      <c r="E1918" s="3">
        <v>1935.6</v>
      </c>
      <c r="F1918" s="3">
        <f t="shared" si="619"/>
        <v>1931.7099999999998</v>
      </c>
      <c r="G1918" s="3">
        <f t="shared" si="625"/>
        <v>1929.3810000000001</v>
      </c>
      <c r="H1918" s="4">
        <f t="shared" si="612"/>
        <v>6.7071751777634274E-3</v>
      </c>
      <c r="I1918" s="4">
        <f t="shared" si="615"/>
        <v>9.5669036845502729E-4</v>
      </c>
      <c r="J1918" s="4">
        <f t="shared" si="616"/>
        <v>5.7504848093084E-3</v>
      </c>
      <c r="K1918" s="4">
        <f t="shared" si="620"/>
        <v>-2.9954751131221814E-3</v>
      </c>
      <c r="L1918" s="4">
        <f t="shared" si="626"/>
        <v>-3.2556201967966067E-3</v>
      </c>
      <c r="M1918" s="4">
        <f t="shared" si="621"/>
        <v>7.770317490720771E-3</v>
      </c>
      <c r="N1918" s="4">
        <f t="shared" si="627"/>
        <v>8.9868201252111118E-3</v>
      </c>
      <c r="O1918" s="4">
        <f t="shared" si="629"/>
        <v>1.1963713322921238E-3</v>
      </c>
      <c r="P1918" s="4">
        <f t="shared" si="630"/>
        <v>5.3214741716981609E-2</v>
      </c>
      <c r="T1918" s="4">
        <f t="shared" si="613"/>
        <v>6.7071751777634274E-3</v>
      </c>
      <c r="U1918" s="4">
        <f t="shared" si="614"/>
        <v>6.7071751777634274E-3</v>
      </c>
      <c r="V1918" s="2">
        <f t="shared" si="622"/>
        <v>-6.9864253393665116E-3</v>
      </c>
      <c r="W1918" s="4">
        <f t="shared" si="623"/>
        <v>-1.6916561085972909E-2</v>
      </c>
      <c r="X1918" s="4">
        <f t="shared" si="624"/>
        <v>1.3789942923801202E-2</v>
      </c>
      <c r="Y1918" s="4">
        <f t="shared" si="617"/>
        <v>-1.542695297954213E-2</v>
      </c>
      <c r="Z1918" s="4">
        <f t="shared" si="618"/>
        <v>-9.218974020031535E-3</v>
      </c>
      <c r="AA1918" s="4">
        <f t="shared" si="628"/>
        <v>2.4171636260981407E-3</v>
      </c>
    </row>
    <row r="1919" spans="1:27" x14ac:dyDescent="0.3">
      <c r="A1919" s="1">
        <f t="shared" si="610"/>
        <v>33</v>
      </c>
      <c r="B1919" s="1">
        <f t="shared" si="611"/>
        <v>4</v>
      </c>
      <c r="C1919" s="10">
        <v>41865</v>
      </c>
      <c r="D1919" s="3">
        <v>1955.18</v>
      </c>
      <c r="E1919" s="3">
        <v>1947.41</v>
      </c>
      <c r="F1919" s="3">
        <f t="shared" si="619"/>
        <v>1940.8319999999999</v>
      </c>
      <c r="G1919" s="3">
        <f t="shared" si="625"/>
        <v>1931.8319999999999</v>
      </c>
      <c r="H1919" s="4">
        <f t="shared" si="612"/>
        <v>4.3457713487301906E-3</v>
      </c>
      <c r="I1919" s="4">
        <f t="shared" si="615"/>
        <v>3.5444234404539667E-4</v>
      </c>
      <c r="J1919" s="4">
        <f t="shared" si="616"/>
        <v>3.9913290046847943E-3</v>
      </c>
      <c r="K1919" s="4">
        <f t="shared" si="620"/>
        <v>-4.8671611736664285E-3</v>
      </c>
      <c r="L1919" s="4">
        <f t="shared" si="626"/>
        <v>-8.9803475703862847E-3</v>
      </c>
      <c r="M1919" s="4">
        <f t="shared" si="621"/>
        <v>7.3927058086429862E-3</v>
      </c>
      <c r="N1919" s="4">
        <f t="shared" si="627"/>
        <v>1.2085937079414869E-2</v>
      </c>
      <c r="O1919" s="4">
        <f t="shared" si="629"/>
        <v>4.6031567426017038E-3</v>
      </c>
      <c r="P1919" s="4">
        <f t="shared" si="630"/>
        <v>5.7791772165595535E-2</v>
      </c>
      <c r="T1919" s="4">
        <f t="shared" si="613"/>
        <v>4.3457713487301906E-3</v>
      </c>
      <c r="U1919" s="4">
        <f t="shared" si="614"/>
        <v>4.3457713487301906E-3</v>
      </c>
      <c r="V1919" s="2">
        <f t="shared" si="622"/>
        <v>-1.9083381277225329E-2</v>
      </c>
      <c r="W1919" s="4">
        <f t="shared" si="623"/>
        <v>-2.8892547464453116E-2</v>
      </c>
      <c r="X1919" s="4">
        <f t="shared" si="624"/>
        <v>2.3884958393774584E-2</v>
      </c>
      <c r="Y1919" s="4">
        <f t="shared" si="617"/>
        <v>-1.7275301308658168E-2</v>
      </c>
      <c r="Z1919" s="4">
        <f t="shared" si="618"/>
        <v>-1.1078976646989336E-2</v>
      </c>
      <c r="AA1919" s="4">
        <f t="shared" si="628"/>
        <v>9.3611922414438709E-3</v>
      </c>
    </row>
    <row r="1920" spans="1:27" x14ac:dyDescent="0.3">
      <c r="A1920" s="1">
        <f t="shared" si="610"/>
        <v>33</v>
      </c>
      <c r="B1920" s="1">
        <f t="shared" si="611"/>
        <v>5</v>
      </c>
      <c r="C1920" s="10">
        <v>41866</v>
      </c>
      <c r="D1920" s="3">
        <v>1955.06</v>
      </c>
      <c r="E1920" s="3">
        <v>1958.87</v>
      </c>
      <c r="F1920" s="3">
        <f t="shared" si="619"/>
        <v>1945.5260000000003</v>
      </c>
      <c r="G1920" s="3">
        <f t="shared" si="625"/>
        <v>1934.8229999999999</v>
      </c>
      <c r="H1920" s="4">
        <f t="shared" si="612"/>
        <v>-6.137542323474986E-5</v>
      </c>
      <c r="I1920" s="4">
        <f t="shared" si="615"/>
        <v>1.8872942644666104E-3</v>
      </c>
      <c r="J1920" s="4">
        <f t="shared" si="616"/>
        <v>-1.9486696877013601E-3</v>
      </c>
      <c r="K1920" s="4">
        <f t="shared" si="620"/>
        <v>-6.1567221432297327E-3</v>
      </c>
      <c r="L1920" s="4">
        <f t="shared" si="626"/>
        <v>-1.1561879497312697E-2</v>
      </c>
      <c r="M1920" s="4">
        <f t="shared" si="621"/>
        <v>4.9004742162272047E-3</v>
      </c>
      <c r="N1920" s="4">
        <f t="shared" si="627"/>
        <v>1.0459354679988857E-2</v>
      </c>
      <c r="O1920" s="4">
        <f t="shared" si="629"/>
        <v>5.4745122911830993E-3</v>
      </c>
      <c r="P1920" s="4">
        <f t="shared" si="630"/>
        <v>5.772684974788464E-2</v>
      </c>
      <c r="T1920" s="4">
        <f t="shared" si="613"/>
        <v>-6.137542323474986E-5</v>
      </c>
      <c r="U1920" s="4">
        <f t="shared" si="614"/>
        <v>-6.137542323474986E-5</v>
      </c>
      <c r="V1920" s="2">
        <f t="shared" si="622"/>
        <v>-1.2065385284219431E-2</v>
      </c>
      <c r="W1920" s="4">
        <f t="shared" si="623"/>
        <v>-2.1944731431377266E-2</v>
      </c>
      <c r="X1920" s="4">
        <f t="shared" si="624"/>
        <v>1.2150611672249302E-2</v>
      </c>
      <c r="Y1920" s="4">
        <f t="shared" si="617"/>
        <v>-1.8548782964386442E-2</v>
      </c>
      <c r="Z1920" s="4">
        <f t="shared" si="618"/>
        <v>-1.2360487922610335E-2</v>
      </c>
      <c r="AA1920" s="4">
        <f t="shared" si="628"/>
        <v>1.1125085753487638E-2</v>
      </c>
    </row>
    <row r="1921" spans="1:27" x14ac:dyDescent="0.3">
      <c r="A1921" s="1">
        <f t="shared" si="610"/>
        <v>34</v>
      </c>
      <c r="B1921" s="1">
        <f t="shared" si="611"/>
        <v>1</v>
      </c>
      <c r="C1921" s="10">
        <v>41869</v>
      </c>
      <c r="D1921" s="3">
        <v>1971.74</v>
      </c>
      <c r="E1921" s="3">
        <v>1958.36</v>
      </c>
      <c r="F1921" s="3">
        <f t="shared" si="619"/>
        <v>1952.4900000000002</v>
      </c>
      <c r="G1921" s="3">
        <f t="shared" si="625"/>
        <v>1938.098</v>
      </c>
      <c r="H1921" s="4">
        <f t="shared" si="612"/>
        <v>8.5317074667785459E-3</v>
      </c>
      <c r="I1921" s="4">
        <f t="shared" si="615"/>
        <v>1.687927736233136E-3</v>
      </c>
      <c r="J1921" s="4">
        <f t="shared" si="616"/>
        <v>6.8437797305454101E-3</v>
      </c>
      <c r="K1921" s="4">
        <f t="shared" si="620"/>
        <v>-3.7760989432547897E-3</v>
      </c>
      <c r="L1921" s="4">
        <f t="shared" si="626"/>
        <v>-1.0587910345462683E-2</v>
      </c>
      <c r="M1921" s="4">
        <f t="shared" si="621"/>
        <v>9.8592054248676161E-3</v>
      </c>
      <c r="N1921" s="4">
        <f t="shared" si="627"/>
        <v>1.7358255361700003E-2</v>
      </c>
      <c r="O1921" s="4">
        <f t="shared" si="629"/>
        <v>7.2991368030269101E-3</v>
      </c>
      <c r="P1921" s="4">
        <f t="shared" si="630"/>
        <v>6.6751065809690813E-2</v>
      </c>
      <c r="T1921" s="4">
        <f t="shared" si="613"/>
        <v>8.5317074667785459E-3</v>
      </c>
      <c r="U1921" s="4">
        <f t="shared" si="614"/>
        <v>8.5317074667785459E-3</v>
      </c>
      <c r="V1921" s="2">
        <f t="shared" si="622"/>
        <v>-9.2784876167482707E-3</v>
      </c>
      <c r="W1921" s="4">
        <f t="shared" si="623"/>
        <v>-1.9185702740580835E-2</v>
      </c>
      <c r="X1921" s="4">
        <f t="shared" si="624"/>
        <v>1.7976994403485914E-2</v>
      </c>
      <c r="Y1921" s="4">
        <f t="shared" si="617"/>
        <v>-1.6197843345458623E-2</v>
      </c>
      <c r="Z1921" s="4">
        <f t="shared" si="618"/>
        <v>-9.9947250422357109E-3</v>
      </c>
      <c r="AA1921" s="4">
        <f t="shared" si="628"/>
        <v>1.4962785373648866E-2</v>
      </c>
    </row>
    <row r="1922" spans="1:27" x14ac:dyDescent="0.3">
      <c r="A1922" s="1">
        <f t="shared" si="610"/>
        <v>34</v>
      </c>
      <c r="B1922" s="1">
        <f t="shared" si="611"/>
        <v>2</v>
      </c>
      <c r="C1922" s="10">
        <v>41870</v>
      </c>
      <c r="D1922" s="3">
        <v>1981.6</v>
      </c>
      <c r="E1922" s="3">
        <v>1972.73</v>
      </c>
      <c r="F1922" s="3">
        <f t="shared" si="619"/>
        <v>1962.06</v>
      </c>
      <c r="G1922" s="3">
        <f t="shared" si="625"/>
        <v>1944.2369999999999</v>
      </c>
      <c r="H1922" s="4">
        <f t="shared" si="612"/>
        <v>5.0006593161369649E-3</v>
      </c>
      <c r="I1922" s="4">
        <f t="shared" si="615"/>
        <v>5.0209459665067865E-4</v>
      </c>
      <c r="J1922" s="4">
        <f t="shared" si="616"/>
        <v>4.4985647194862866E-3</v>
      </c>
      <c r="K1922" s="4">
        <f t="shared" si="620"/>
        <v>-7.3868765658758528E-3</v>
      </c>
      <c r="L1922" s="4">
        <f t="shared" si="626"/>
        <v>-1.6054066177307546E-2</v>
      </c>
      <c r="M1922" s="4">
        <f t="shared" si="621"/>
        <v>9.9589207261755325E-3</v>
      </c>
      <c r="N1922" s="4">
        <f t="shared" si="627"/>
        <v>1.9217307355018993E-2</v>
      </c>
      <c r="O1922" s="4">
        <f t="shared" si="629"/>
        <v>8.9942470730723124E-3</v>
      </c>
      <c r="P1922" s="4">
        <f t="shared" si="630"/>
        <v>7.2085524464931078E-2</v>
      </c>
      <c r="T1922" s="4">
        <f t="shared" si="613"/>
        <v>5.0006593161369649E-3</v>
      </c>
      <c r="U1922" s="4">
        <f t="shared" si="614"/>
        <v>5.0006593161369649E-3</v>
      </c>
      <c r="V1922" s="2">
        <f t="shared" si="622"/>
        <v>-1.9267246188645566E-2</v>
      </c>
      <c r="W1922" s="4">
        <f t="shared" si="623"/>
        <v>-2.9074573726759156E-2</v>
      </c>
      <c r="X1922" s="4">
        <f t="shared" si="624"/>
        <v>2.4744667097608228E-2</v>
      </c>
      <c r="Y1922" s="4">
        <f t="shared" si="617"/>
        <v>-1.9763598803209017E-2</v>
      </c>
      <c r="Z1922" s="4">
        <f t="shared" si="618"/>
        <v>-1.3582963478698072E-2</v>
      </c>
      <c r="AA1922" s="4">
        <f t="shared" si="628"/>
        <v>1.8503810707355718E-2</v>
      </c>
    </row>
    <row r="1923" spans="1:27" x14ac:dyDescent="0.3">
      <c r="A1923" s="1">
        <f t="shared" ref="A1923:A1986" si="631">WEEKNUM(C1923,2)</f>
        <v>34</v>
      </c>
      <c r="B1923" s="1">
        <f t="shared" ref="B1923:B1986" si="632">WEEKDAY(C1923,2)</f>
        <v>3</v>
      </c>
      <c r="C1923" s="10">
        <v>41871</v>
      </c>
      <c r="D1923" s="3">
        <v>1986.51</v>
      </c>
      <c r="E1923" s="3">
        <v>1980.46</v>
      </c>
      <c r="F1923" s="3">
        <f t="shared" si="619"/>
        <v>1970.018</v>
      </c>
      <c r="G1923" s="3">
        <f t="shared" si="625"/>
        <v>1950.8639999999996</v>
      </c>
      <c r="H1923" s="4">
        <f t="shared" ref="H1923:H1986" si="633">(D1923-D1922)/D1922</f>
        <v>2.4777957206298354E-3</v>
      </c>
      <c r="I1923" s="4">
        <f t="shared" si="615"/>
        <v>-5.7529269277345214E-4</v>
      </c>
      <c r="J1923" s="4">
        <f t="shared" si="616"/>
        <v>3.0530884134032875E-3</v>
      </c>
      <c r="K1923" s="4">
        <f t="shared" si="620"/>
        <v>-7.9254138070245905E-3</v>
      </c>
      <c r="L1923" s="4">
        <f t="shared" si="626"/>
        <v>-1.7509419997308713E-2</v>
      </c>
      <c r="M1923" s="4">
        <f t="shared" si="621"/>
        <v>8.3714971132243261E-3</v>
      </c>
      <c r="N1923" s="4">
        <f t="shared" si="627"/>
        <v>1.8271904140934693E-2</v>
      </c>
      <c r="O1923" s="4">
        <f t="shared" si="629"/>
        <v>9.6420355296476992E-3</v>
      </c>
      <c r="P1923" s="4">
        <f t="shared" si="630"/>
        <v>7.4741933389599488E-2</v>
      </c>
      <c r="T1923" s="4">
        <f t="shared" ref="T1923:T1986" si="634">(D1923-D1922)/D1922</f>
        <v>2.4777957206298354E-3</v>
      </c>
      <c r="U1923" s="4">
        <f t="shared" ref="U1923:U1986" si="635">(D1923-D1922)/D1922</f>
        <v>2.4777957206298354E-3</v>
      </c>
      <c r="V1923" s="2">
        <f t="shared" si="622"/>
        <v>-1.7601937828017705E-2</v>
      </c>
      <c r="W1923" s="4">
        <f t="shared" si="623"/>
        <v>-2.7425918449737553E-2</v>
      </c>
      <c r="X1923" s="4">
        <f t="shared" si="624"/>
        <v>2.0439508506616237E-2</v>
      </c>
      <c r="Y1923" s="4">
        <f t="shared" si="617"/>
        <v>-2.0295421116163937E-2</v>
      </c>
      <c r="Z1923" s="4">
        <f t="shared" si="618"/>
        <v>-1.4118139064159334E-2</v>
      </c>
      <c r="AA1923" s="4">
        <f t="shared" si="628"/>
        <v>1.9831134072919965E-2</v>
      </c>
    </row>
    <row r="1924" spans="1:27" x14ac:dyDescent="0.3">
      <c r="A1924" s="1">
        <f t="shared" si="631"/>
        <v>34</v>
      </c>
      <c r="B1924" s="1">
        <f t="shared" si="632"/>
        <v>4</v>
      </c>
      <c r="C1924" s="10">
        <v>41872</v>
      </c>
      <c r="D1924" s="3">
        <v>1992.37</v>
      </c>
      <c r="E1924" s="3">
        <v>1986.82</v>
      </c>
      <c r="F1924" s="3">
        <f t="shared" si="619"/>
        <v>1977.4559999999997</v>
      </c>
      <c r="G1924" s="3">
        <f t="shared" si="625"/>
        <v>1959.1439999999998</v>
      </c>
      <c r="H1924" s="4">
        <f t="shared" si="633"/>
        <v>2.9498970556402432E-3</v>
      </c>
      <c r="I1924" s="4">
        <f t="shared" ref="I1924:I1987" si="636">(E1924-D1923)/D1923</f>
        <v>1.5605257461575599E-4</v>
      </c>
      <c r="J1924" s="4">
        <f t="shared" ref="J1924:J1987" si="637">H1924-I1924</f>
        <v>2.7938444810244874E-3</v>
      </c>
      <c r="K1924" s="4">
        <f t="shared" si="620"/>
        <v>-6.4346517258911497E-3</v>
      </c>
      <c r="L1924" s="4">
        <f t="shared" si="626"/>
        <v>-1.5634342529248682E-2</v>
      </c>
      <c r="M1924" s="4">
        <f t="shared" si="621"/>
        <v>7.5420135770405093E-3</v>
      </c>
      <c r="N1924" s="4">
        <f t="shared" si="627"/>
        <v>1.6959447595480535E-2</v>
      </c>
      <c r="O1924" s="4">
        <f t="shared" si="629"/>
        <v>9.1910639088120683E-3</v>
      </c>
      <c r="P1924" s="4">
        <f t="shared" si="630"/>
        <v>7.7912311454478564E-2</v>
      </c>
      <c r="T1924" s="4">
        <f t="shared" si="634"/>
        <v>2.9498970556402432E-3</v>
      </c>
      <c r="U1924" s="4">
        <f t="shared" si="635"/>
        <v>2.9498970556402432E-3</v>
      </c>
      <c r="V1924" s="2">
        <f t="shared" si="622"/>
        <v>-1.5771377944233819E-2</v>
      </c>
      <c r="W1924" s="4">
        <f t="shared" si="623"/>
        <v>-2.561366416479146E-2</v>
      </c>
      <c r="X1924" s="4">
        <f t="shared" si="624"/>
        <v>1.902126658415073E-2</v>
      </c>
      <c r="Y1924" s="4">
        <f t="shared" si="617"/>
        <v>-1.8823247090904986E-2</v>
      </c>
      <c r="Z1924" s="4">
        <f t="shared" si="618"/>
        <v>-1.2636682613994215E-2</v>
      </c>
      <c r="AA1924" s="4">
        <f t="shared" si="628"/>
        <v>1.8870257703912444E-2</v>
      </c>
    </row>
    <row r="1925" spans="1:27" x14ac:dyDescent="0.3">
      <c r="A1925" s="1">
        <f t="shared" si="631"/>
        <v>34</v>
      </c>
      <c r="B1925" s="1">
        <f t="shared" si="632"/>
        <v>5</v>
      </c>
      <c r="C1925" s="10">
        <v>41873</v>
      </c>
      <c r="D1925" s="3">
        <v>1988.4</v>
      </c>
      <c r="E1925" s="3">
        <v>1992.6</v>
      </c>
      <c r="F1925" s="3">
        <f t="shared" si="619"/>
        <v>1984.1240000000003</v>
      </c>
      <c r="G1925" s="3">
        <f t="shared" si="625"/>
        <v>1964.8250000000003</v>
      </c>
      <c r="H1925" s="4">
        <f t="shared" si="633"/>
        <v>-1.9926017757744799E-3</v>
      </c>
      <c r="I1925" s="4">
        <f t="shared" si="636"/>
        <v>1.1544040514563971E-4</v>
      </c>
      <c r="J1925" s="4">
        <f t="shared" si="637"/>
        <v>-2.1080421809201197E-3</v>
      </c>
      <c r="K1925" s="4">
        <f t="shared" si="620"/>
        <v>-4.6753364083979522E-3</v>
      </c>
      <c r="L1925" s="4">
        <f t="shared" si="626"/>
        <v>-1.5139981250693468E-2</v>
      </c>
      <c r="M1925" s="4">
        <f t="shared" si="621"/>
        <v>2.1551072412812101E-3</v>
      </c>
      <c r="N1925" s="4">
        <f t="shared" si="627"/>
        <v>1.1998524041581218E-2</v>
      </c>
      <c r="O1925" s="4">
        <f t="shared" si="629"/>
        <v>9.7057936028967905E-3</v>
      </c>
      <c r="P1925" s="4">
        <f t="shared" si="630"/>
        <v>7.5764461468545194E-2</v>
      </c>
      <c r="T1925" s="4">
        <f t="shared" si="634"/>
        <v>-1.9926017757744799E-3</v>
      </c>
      <c r="U1925" s="4">
        <f t="shared" si="635"/>
        <v>-1.9926017757744799E-3</v>
      </c>
      <c r="V1925" s="2">
        <f t="shared" si="622"/>
        <v>-1.8726441373841177E-2</v>
      </c>
      <c r="W1925" s="4">
        <f t="shared" si="623"/>
        <v>-2.8539176960102781E-2</v>
      </c>
      <c r="X1925" s="4">
        <f t="shared" si="624"/>
        <v>1.7053185068489022E-2</v>
      </c>
      <c r="Y1925" s="4">
        <f t="shared" si="617"/>
        <v>-1.7085868373380549E-2</v>
      </c>
      <c r="Z1925" s="4">
        <f t="shared" si="618"/>
        <v>-1.0888349289743759E-2</v>
      </c>
      <c r="AA1925" s="4">
        <f t="shared" si="628"/>
        <v>1.9839364778471195E-2</v>
      </c>
    </row>
    <row r="1926" spans="1:27" x14ac:dyDescent="0.3">
      <c r="A1926" s="1">
        <f t="shared" si="631"/>
        <v>35</v>
      </c>
      <c r="B1926" s="1">
        <f t="shared" si="632"/>
        <v>1</v>
      </c>
      <c r="C1926" s="10">
        <v>41876</v>
      </c>
      <c r="D1926" s="3">
        <v>1997.92</v>
      </c>
      <c r="E1926" s="3">
        <v>1991.74</v>
      </c>
      <c r="F1926" s="3">
        <f t="shared" si="619"/>
        <v>1989.36</v>
      </c>
      <c r="G1926" s="3">
        <f t="shared" si="625"/>
        <v>1970.925</v>
      </c>
      <c r="H1926" s="4">
        <f t="shared" si="633"/>
        <v>4.7877690605511872E-3</v>
      </c>
      <c r="I1926" s="4">
        <f t="shared" si="636"/>
        <v>1.6797425065378786E-3</v>
      </c>
      <c r="J1926" s="4">
        <f t="shared" si="637"/>
        <v>3.1080265540133086E-3</v>
      </c>
      <c r="K1926" s="4">
        <f t="shared" si="620"/>
        <v>-5.9344196338779467E-4</v>
      </c>
      <c r="L1926" s="4">
        <f t="shared" si="626"/>
        <v>-1.0296944500324036E-2</v>
      </c>
      <c r="M1926" s="4">
        <f t="shared" si="621"/>
        <v>4.3028913821531413E-3</v>
      </c>
      <c r="N1926" s="4">
        <f t="shared" si="627"/>
        <v>1.3696614533784958E-2</v>
      </c>
      <c r="O1926" s="4">
        <f t="shared" si="629"/>
        <v>9.2270961800272003E-3</v>
      </c>
      <c r="P1926" s="4">
        <f t="shared" si="630"/>
        <v>8.0914973273604807E-2</v>
      </c>
      <c r="T1926" s="4">
        <f t="shared" si="634"/>
        <v>4.7877690605511872E-3</v>
      </c>
      <c r="U1926" s="4">
        <f t="shared" si="635"/>
        <v>4.7877690605511872E-3</v>
      </c>
      <c r="V1926" s="2">
        <f t="shared" si="622"/>
        <v>-8.3785958559646351E-3</v>
      </c>
      <c r="W1926" s="4">
        <f t="shared" si="623"/>
        <v>-1.8294809897404989E-2</v>
      </c>
      <c r="X1926" s="4">
        <f t="shared" si="624"/>
        <v>1.3277612666984523E-2</v>
      </c>
      <c r="Y1926" s="4">
        <f t="shared" ref="Y1926:Y1989" si="638">(SUM(D1922:D1925)*(0.99/4.01)-D1925)/D1925</f>
        <v>-1.305487036783431E-2</v>
      </c>
      <c r="Z1926" s="4">
        <f t="shared" ref="Z1926:Z1989" si="639">(SUM(D1922:D1925)*(0.995/4.005)-D1925)/D1925</f>
        <v>-6.8319348350270558E-3</v>
      </c>
      <c r="AA1926" s="4">
        <f t="shared" si="628"/>
        <v>1.8883579429343895E-2</v>
      </c>
    </row>
    <row r="1927" spans="1:27" x14ac:dyDescent="0.3">
      <c r="A1927" s="1">
        <f t="shared" si="631"/>
        <v>35</v>
      </c>
      <c r="B1927" s="1">
        <f t="shared" si="632"/>
        <v>2</v>
      </c>
      <c r="C1927" s="10">
        <v>41877</v>
      </c>
      <c r="D1927" s="3">
        <v>2000.02</v>
      </c>
      <c r="E1927" s="3">
        <v>1998.59</v>
      </c>
      <c r="F1927" s="3">
        <f t="shared" ref="F1927:F1990" si="640">AVERAGE(D1923:D1927)</f>
        <v>1993.0440000000003</v>
      </c>
      <c r="G1927" s="3">
        <f t="shared" si="625"/>
        <v>1977.5520000000001</v>
      </c>
      <c r="H1927" s="4">
        <f t="shared" si="633"/>
        <v>1.0510931368622914E-3</v>
      </c>
      <c r="I1927" s="4">
        <f t="shared" si="636"/>
        <v>3.3534876271314434E-4</v>
      </c>
      <c r="J1927" s="4">
        <f t="shared" si="637"/>
        <v>7.1574437414914703E-4</v>
      </c>
      <c r="K1927" s="4">
        <f t="shared" ref="K1927:K1990" si="641">(SUM(D1923:D1926)/4-D1926)/D1926</f>
        <v>-3.3134459838231214E-3</v>
      </c>
      <c r="L1927" s="4">
        <f t="shared" si="626"/>
        <v>-1.1444124111297957E-2</v>
      </c>
      <c r="M1927" s="4">
        <f t="shared" ref="M1927:M1990" si="642">(D1927-F1927)/F1927</f>
        <v>3.5001736037938232E-3</v>
      </c>
      <c r="N1927" s="4">
        <f t="shared" si="627"/>
        <v>1.1361521719782764E-2</v>
      </c>
      <c r="O1927" s="4">
        <f t="shared" si="629"/>
        <v>7.7459225407746869E-3</v>
      </c>
      <c r="P1927" s="4">
        <f t="shared" si="630"/>
        <v>8.2051115583544373E-2</v>
      </c>
      <c r="T1927" s="4">
        <f t="shared" si="634"/>
        <v>1.0510931368622914E-3</v>
      </c>
      <c r="U1927" s="4">
        <f t="shared" si="635"/>
        <v>1.0510931368622914E-3</v>
      </c>
      <c r="V1927" s="2">
        <f t="shared" ref="V1927:V1990" si="643">(D1922-D1926)/D1926</f>
        <v>-8.1684952350445286E-3</v>
      </c>
      <c r="W1927" s="4">
        <f t="shared" ref="W1927:W1990" si="644">(D1922*(1-0.01)-D1926)/D1926</f>
        <v>-1.8086810282694099E-2</v>
      </c>
      <c r="X1927" s="4">
        <f t="shared" ref="X1927:X1990" si="645">(D1927-D1922)/D1922</f>
        <v>9.2955187727089585E-3</v>
      </c>
      <c r="Y1927" s="4">
        <f t="shared" si="638"/>
        <v>-1.5740959126169497E-2</v>
      </c>
      <c r="Z1927" s="4">
        <f t="shared" si="639"/>
        <v>-9.5349600538367496E-3</v>
      </c>
      <c r="AA1927" s="4">
        <f t="shared" si="628"/>
        <v>1.5791566007155939E-2</v>
      </c>
    </row>
    <row r="1928" spans="1:27" x14ac:dyDescent="0.3">
      <c r="A1928" s="1">
        <f t="shared" si="631"/>
        <v>35</v>
      </c>
      <c r="B1928" s="1">
        <f t="shared" si="632"/>
        <v>3</v>
      </c>
      <c r="C1928" s="10">
        <v>41878</v>
      </c>
      <c r="D1928" s="3">
        <v>2000.12</v>
      </c>
      <c r="E1928" s="3">
        <v>2000.54</v>
      </c>
      <c r="F1928" s="3">
        <f t="shared" si="640"/>
        <v>1995.7660000000003</v>
      </c>
      <c r="G1928" s="3">
        <f t="shared" si="625"/>
        <v>1982.8919999999998</v>
      </c>
      <c r="H1928" s="4">
        <f t="shared" si="633"/>
        <v>4.9999500004954473E-5</v>
      </c>
      <c r="I1928" s="4">
        <f t="shared" si="636"/>
        <v>2.5999740002599067E-4</v>
      </c>
      <c r="J1928" s="4">
        <f t="shared" si="637"/>
        <v>-2.099979000210362E-4</v>
      </c>
      <c r="K1928" s="4">
        <f t="shared" si="641"/>
        <v>-2.671223287766995E-3</v>
      </c>
      <c r="L1928" s="4">
        <f t="shared" si="626"/>
        <v>-9.5210159009521591E-3</v>
      </c>
      <c r="M1928" s="4">
        <f t="shared" si="642"/>
        <v>2.1816184863353654E-3</v>
      </c>
      <c r="N1928" s="4">
        <f t="shared" si="627"/>
        <v>8.6883198883247643E-3</v>
      </c>
      <c r="O1928" s="4">
        <f t="shared" si="629"/>
        <v>6.4366138031720496E-3</v>
      </c>
      <c r="P1928" s="4">
        <f t="shared" si="630"/>
        <v>8.2105217598303359E-2</v>
      </c>
      <c r="T1928" s="4">
        <f t="shared" si="634"/>
        <v>4.9999500004954473E-5</v>
      </c>
      <c r="U1928" s="4">
        <f t="shared" si="635"/>
        <v>4.9999500004954473E-5</v>
      </c>
      <c r="V1928" s="2">
        <f t="shared" si="643"/>
        <v>-6.7549324506754891E-3</v>
      </c>
      <c r="W1928" s="4">
        <f t="shared" si="644"/>
        <v>-1.6687383126168725E-2</v>
      </c>
      <c r="X1928" s="4">
        <f t="shared" si="645"/>
        <v>6.8512114210348297E-3</v>
      </c>
      <c r="Y1928" s="4">
        <f t="shared" si="638"/>
        <v>-1.5106744194403294E-2</v>
      </c>
      <c r="Z1928" s="4">
        <f t="shared" si="639"/>
        <v>-8.8967462385299897E-3</v>
      </c>
      <c r="AA1928" s="4">
        <f t="shared" si="628"/>
        <v>1.3069931340729006E-2</v>
      </c>
    </row>
    <row r="1929" spans="1:27" x14ac:dyDescent="0.3">
      <c r="A1929" s="1">
        <f t="shared" si="631"/>
        <v>35</v>
      </c>
      <c r="B1929" s="1">
        <f t="shared" si="632"/>
        <v>4</v>
      </c>
      <c r="C1929" s="10">
        <v>41879</v>
      </c>
      <c r="D1929" s="3">
        <v>1996.74</v>
      </c>
      <c r="E1929" s="3">
        <v>1997.42</v>
      </c>
      <c r="F1929" s="3">
        <f t="shared" si="640"/>
        <v>1996.64</v>
      </c>
      <c r="G1929" s="3">
        <f t="shared" si="625"/>
        <v>1987.048</v>
      </c>
      <c r="H1929" s="4">
        <f t="shared" si="633"/>
        <v>-1.6898986060835759E-3</v>
      </c>
      <c r="I1929" s="4">
        <f t="shared" si="636"/>
        <v>-1.3499190048596175E-3</v>
      </c>
      <c r="J1929" s="4">
        <f t="shared" si="637"/>
        <v>-3.3997960122395844E-4</v>
      </c>
      <c r="K1929" s="4">
        <f t="shared" si="641"/>
        <v>-1.7523948563085625E-3</v>
      </c>
      <c r="L1929" s="4">
        <f t="shared" si="626"/>
        <v>-7.0740200032442585E-3</v>
      </c>
      <c r="M1929" s="4">
        <f t="shared" si="642"/>
        <v>5.0084141357435011E-5</v>
      </c>
      <c r="N1929" s="4">
        <f t="shared" si="627"/>
        <v>4.8775872550637965E-3</v>
      </c>
      <c r="O1929" s="4">
        <f t="shared" si="629"/>
        <v>4.8038302432966227E-3</v>
      </c>
      <c r="P1929" s="4">
        <f t="shared" si="630"/>
        <v>8.0276569499448225E-2</v>
      </c>
      <c r="T1929" s="4">
        <f t="shared" si="634"/>
        <v>-1.6898986060835759E-3</v>
      </c>
      <c r="U1929" s="4">
        <f t="shared" si="635"/>
        <v>-1.6898986060835759E-3</v>
      </c>
      <c r="V1929" s="2">
        <f t="shared" si="643"/>
        <v>-3.8747675139491631E-3</v>
      </c>
      <c r="W1929" s="4">
        <f t="shared" si="644"/>
        <v>-1.3836019838809699E-2</v>
      </c>
      <c r="X1929" s="4">
        <f t="shared" si="645"/>
        <v>2.1933676977670406E-3</v>
      </c>
      <c r="Y1929" s="4">
        <f t="shared" si="638"/>
        <v>-1.4199372476554045E-2</v>
      </c>
      <c r="Z1929" s="4">
        <f t="shared" si="639"/>
        <v>-7.9836533153828503E-3</v>
      </c>
      <c r="AA1929" s="4">
        <f t="shared" si="628"/>
        <v>9.701353658438128E-3</v>
      </c>
    </row>
    <row r="1930" spans="1:27" x14ac:dyDescent="0.3">
      <c r="A1930" s="1">
        <f t="shared" si="631"/>
        <v>35</v>
      </c>
      <c r="B1930" s="1">
        <f t="shared" si="632"/>
        <v>5</v>
      </c>
      <c r="C1930" s="10">
        <v>41880</v>
      </c>
      <c r="D1930" s="3">
        <v>2003.37</v>
      </c>
      <c r="E1930" s="3">
        <v>1998.45</v>
      </c>
      <c r="F1930" s="3">
        <f t="shared" si="640"/>
        <v>1999.6339999999996</v>
      </c>
      <c r="G1930" s="3">
        <f t="shared" si="625"/>
        <v>1991.8790000000001</v>
      </c>
      <c r="H1930" s="4">
        <f t="shared" si="633"/>
        <v>3.3204122720033062E-3</v>
      </c>
      <c r="I1930" s="4">
        <f t="shared" si="636"/>
        <v>8.5639592535835226E-4</v>
      </c>
      <c r="J1930" s="4">
        <f t="shared" si="637"/>
        <v>2.4640163466449539E-3</v>
      </c>
      <c r="K1930" s="4">
        <f t="shared" si="641"/>
        <v>9.8160000801296573E-4</v>
      </c>
      <c r="L1930" s="4">
        <f t="shared" si="626"/>
        <v>-3.0738993448208084E-3</v>
      </c>
      <c r="M1930" s="4">
        <f t="shared" si="642"/>
        <v>1.868341906569068E-3</v>
      </c>
      <c r="N1930" s="4">
        <f t="shared" si="627"/>
        <v>5.7689247188206496E-3</v>
      </c>
      <c r="O1930" s="4">
        <f t="shared" si="629"/>
        <v>3.8709774030755316E-3</v>
      </c>
      <c r="P1930" s="4">
        <f t="shared" si="630"/>
        <v>8.3863533077971827E-2</v>
      </c>
      <c r="T1930" s="4">
        <f t="shared" si="634"/>
        <v>3.3204122720033062E-3</v>
      </c>
      <c r="U1930" s="4">
        <f t="shared" si="635"/>
        <v>3.3204122720033062E-3</v>
      </c>
      <c r="V1930" s="2">
        <f t="shared" si="643"/>
        <v>-4.1768081973616589E-3</v>
      </c>
      <c r="W1930" s="4">
        <f t="shared" si="644"/>
        <v>-1.413504011538805E-2</v>
      </c>
      <c r="X1930" s="4">
        <f t="shared" si="645"/>
        <v>7.528666264333031E-3</v>
      </c>
      <c r="Y1930" s="4">
        <f t="shared" si="638"/>
        <v>-1.1499467323757761E-2</v>
      </c>
      <c r="Z1930" s="4">
        <f t="shared" si="639"/>
        <v>-5.2667245862942228E-3</v>
      </c>
      <c r="AA1930" s="4">
        <f t="shared" si="628"/>
        <v>7.8170517568454927E-3</v>
      </c>
    </row>
    <row r="1931" spans="1:27" x14ac:dyDescent="0.3">
      <c r="A1931" s="1">
        <f t="shared" si="631"/>
        <v>36</v>
      </c>
      <c r="B1931" s="1">
        <f t="shared" si="632"/>
        <v>2</v>
      </c>
      <c r="C1931" s="10">
        <v>41884</v>
      </c>
      <c r="D1931" s="3">
        <v>2002.28</v>
      </c>
      <c r="E1931" s="3">
        <v>2004.07</v>
      </c>
      <c r="F1931" s="3">
        <f t="shared" si="640"/>
        <v>2000.5060000000001</v>
      </c>
      <c r="G1931" s="3">
        <f t="shared" ref="G1931:G1994" si="646">AVERAGE(D1922:D1931)</f>
        <v>1994.9329999999998</v>
      </c>
      <c r="H1931" s="4">
        <f t="shared" si="633"/>
        <v>-5.4408321977463881E-4</v>
      </c>
      <c r="I1931" s="4">
        <f t="shared" si="636"/>
        <v>3.4941124205715643E-4</v>
      </c>
      <c r="J1931" s="4">
        <f t="shared" si="637"/>
        <v>-8.9349446183179524E-4</v>
      </c>
      <c r="K1931" s="4">
        <f t="shared" si="641"/>
        <v>-1.6509681187199025E-3</v>
      </c>
      <c r="L1931" s="4">
        <f t="shared" ref="L1931:L1994" si="647">(SUM(D1922:D1930)/9-D1930)/D1930</f>
        <v>-4.6188838473838235E-3</v>
      </c>
      <c r="M1931" s="4">
        <f t="shared" si="642"/>
        <v>8.8677564576156588E-4</v>
      </c>
      <c r="N1931" s="4">
        <f t="shared" ref="N1931:N1994" si="648">(D1931-G1931)/G1931</f>
        <v>3.6828304509475798E-3</v>
      </c>
      <c r="O1931" s="4">
        <f t="shared" si="629"/>
        <v>2.7833270072119384E-3</v>
      </c>
      <c r="P1931" s="4">
        <f t="shared" si="630"/>
        <v>8.327382111709844E-2</v>
      </c>
      <c r="T1931" s="4">
        <f t="shared" si="634"/>
        <v>-5.4408321977463881E-4</v>
      </c>
      <c r="U1931" s="4">
        <f t="shared" si="635"/>
        <v>-5.4408321977463881E-4</v>
      </c>
      <c r="V1931" s="2">
        <f t="shared" si="643"/>
        <v>-2.7204160988733078E-3</v>
      </c>
      <c r="W1931" s="4">
        <f t="shared" si="644"/>
        <v>-1.269321193788457E-2</v>
      </c>
      <c r="X1931" s="4">
        <f t="shared" si="645"/>
        <v>2.1822695603427064E-3</v>
      </c>
      <c r="Y1931" s="4">
        <f t="shared" si="638"/>
        <v>-1.4099210411503922E-2</v>
      </c>
      <c r="Z1931" s="4">
        <f t="shared" si="639"/>
        <v>-7.8828597034969836E-3</v>
      </c>
      <c r="AA1931" s="4">
        <f t="shared" ref="AA1931:AA1994" si="649">(F1931-F1926)/F1926</f>
        <v>5.6028069328830305E-3</v>
      </c>
    </row>
    <row r="1932" spans="1:27" x14ac:dyDescent="0.3">
      <c r="A1932" s="1">
        <f t="shared" si="631"/>
        <v>36</v>
      </c>
      <c r="B1932" s="1">
        <f t="shared" si="632"/>
        <v>3</v>
      </c>
      <c r="C1932" s="10">
        <v>41885</v>
      </c>
      <c r="D1932" s="3">
        <v>2000.72</v>
      </c>
      <c r="E1932" s="3">
        <v>2003.57</v>
      </c>
      <c r="F1932" s="3">
        <f t="shared" si="640"/>
        <v>2000.646</v>
      </c>
      <c r="G1932" s="3">
        <f t="shared" si="646"/>
        <v>1996.845</v>
      </c>
      <c r="H1932" s="4">
        <f t="shared" si="633"/>
        <v>-7.791118125336843E-4</v>
      </c>
      <c r="I1932" s="4">
        <f t="shared" si="636"/>
        <v>6.4426553728747405E-4</v>
      </c>
      <c r="J1932" s="4">
        <f t="shared" si="637"/>
        <v>-1.4233773498211583E-3</v>
      </c>
      <c r="K1932" s="4">
        <f t="shared" si="641"/>
        <v>-8.2530914757184091E-4</v>
      </c>
      <c r="L1932" s="4">
        <f t="shared" si="647"/>
        <v>-2.9294382182090428E-3</v>
      </c>
      <c r="M1932" s="4">
        <f t="shared" si="642"/>
        <v>3.6988052858961117E-5</v>
      </c>
      <c r="N1932" s="4">
        <f t="shared" si="648"/>
        <v>1.9405612353487625E-3</v>
      </c>
      <c r="O1932" s="4">
        <f t="shared" ref="O1932:O1995" si="650">(F1932-G1932)/D1932</f>
        <v>1.8998160662161276E-3</v>
      </c>
      <c r="P1932" s="4">
        <f t="shared" si="630"/>
        <v>8.2429829686857609E-2</v>
      </c>
      <c r="T1932" s="4">
        <f t="shared" si="634"/>
        <v>-7.791118125336843E-4</v>
      </c>
      <c r="U1932" s="4">
        <f t="shared" si="635"/>
        <v>-7.791118125336843E-4</v>
      </c>
      <c r="V1932" s="2">
        <f t="shared" si="643"/>
        <v>-1.1287132668757571E-3</v>
      </c>
      <c r="W1932" s="4">
        <f t="shared" si="644"/>
        <v>-1.1117426134206975E-2</v>
      </c>
      <c r="X1932" s="4">
        <f t="shared" si="645"/>
        <v>3.4999650003502238E-4</v>
      </c>
      <c r="Y1932" s="4">
        <f t="shared" si="638"/>
        <v>-1.3283846439996184E-2</v>
      </c>
      <c r="Z1932" s="4">
        <f t="shared" si="639"/>
        <v>-7.0623546585108473E-3</v>
      </c>
      <c r="AA1932" s="4">
        <f t="shared" si="649"/>
        <v>3.8142660172076647E-3</v>
      </c>
    </row>
    <row r="1933" spans="1:27" x14ac:dyDescent="0.3">
      <c r="A1933" s="1">
        <f t="shared" si="631"/>
        <v>36</v>
      </c>
      <c r="B1933" s="1">
        <f t="shared" si="632"/>
        <v>4</v>
      </c>
      <c r="C1933" s="10">
        <v>41886</v>
      </c>
      <c r="D1933" s="3">
        <v>1997.65</v>
      </c>
      <c r="E1933" s="3">
        <v>2001.67</v>
      </c>
      <c r="F1933" s="3">
        <f t="shared" si="640"/>
        <v>2000.152</v>
      </c>
      <c r="G1933" s="3">
        <f t="shared" si="646"/>
        <v>1997.9590000000003</v>
      </c>
      <c r="H1933" s="4">
        <f t="shared" si="633"/>
        <v>-1.5344475988643769E-3</v>
      </c>
      <c r="I1933" s="4">
        <f t="shared" si="636"/>
        <v>4.7482906153786911E-4</v>
      </c>
      <c r="J1933" s="4">
        <f t="shared" si="637"/>
        <v>-2.0092766604022459E-3</v>
      </c>
      <c r="K1933" s="4">
        <f t="shared" si="641"/>
        <v>2.8739653724604574E-5</v>
      </c>
      <c r="L1933" s="4">
        <f t="shared" si="647"/>
        <v>-1.3628427099576456E-3</v>
      </c>
      <c r="M1933" s="4">
        <f t="shared" si="642"/>
        <v>-1.2509049312252032E-3</v>
      </c>
      <c r="N1933" s="4">
        <f t="shared" si="648"/>
        <v>-1.5465782831389254E-4</v>
      </c>
      <c r="O1933" s="4">
        <f t="shared" si="650"/>
        <v>1.097789903136063E-3</v>
      </c>
      <c r="P1933" s="4">
        <f t="shared" si="630"/>
        <v>8.0768897833755432E-2</v>
      </c>
      <c r="T1933" s="4">
        <f t="shared" si="634"/>
        <v>-1.5344475988643769E-3</v>
      </c>
      <c r="U1933" s="4">
        <f t="shared" si="635"/>
        <v>-1.5344475988643769E-3</v>
      </c>
      <c r="V1933" s="2">
        <f t="shared" si="643"/>
        <v>-2.9989203886607644E-4</v>
      </c>
      <c r="W1933" s="4">
        <f t="shared" si="644"/>
        <v>-1.0296893118477379E-2</v>
      </c>
      <c r="X1933" s="4">
        <f t="shared" si="645"/>
        <v>-1.2349259044456332E-3</v>
      </c>
      <c r="Y1933" s="4">
        <f t="shared" si="638"/>
        <v>-1.2440446626247032E-2</v>
      </c>
      <c r="Z1933" s="4">
        <f t="shared" si="639"/>
        <v>-6.213636998296173E-3</v>
      </c>
      <c r="AA1933" s="4">
        <f t="shared" si="649"/>
        <v>2.1976524301945913E-3</v>
      </c>
    </row>
    <row r="1934" spans="1:27" x14ac:dyDescent="0.3">
      <c r="A1934" s="1">
        <f t="shared" si="631"/>
        <v>36</v>
      </c>
      <c r="B1934" s="1">
        <f t="shared" si="632"/>
        <v>5</v>
      </c>
      <c r="C1934" s="10">
        <v>41887</v>
      </c>
      <c r="D1934" s="3">
        <v>2007.71</v>
      </c>
      <c r="E1934" s="3">
        <v>1998</v>
      </c>
      <c r="F1934" s="3">
        <f t="shared" si="640"/>
        <v>2002.346</v>
      </c>
      <c r="G1934" s="3">
        <f t="shared" si="646"/>
        <v>1999.4929999999999</v>
      </c>
      <c r="H1934" s="4">
        <f t="shared" si="633"/>
        <v>5.0359172027131605E-3</v>
      </c>
      <c r="I1934" s="4">
        <f t="shared" si="636"/>
        <v>1.7520586689355445E-4</v>
      </c>
      <c r="J1934" s="4">
        <f t="shared" si="637"/>
        <v>4.8607113358196058E-3</v>
      </c>
      <c r="K1934" s="4">
        <f t="shared" si="641"/>
        <v>1.6794733812229459E-3</v>
      </c>
      <c r="L1934" s="4">
        <f t="shared" si="647"/>
        <v>4.6554701774588323E-4</v>
      </c>
      <c r="M1934" s="4">
        <f t="shared" si="642"/>
        <v>2.6788576999180126E-3</v>
      </c>
      <c r="N1934" s="4">
        <f t="shared" si="648"/>
        <v>4.1095417688384499E-3</v>
      </c>
      <c r="O1934" s="4">
        <f t="shared" si="650"/>
        <v>1.4210219603429108E-3</v>
      </c>
      <c r="P1934" s="4">
        <f t="shared" si="630"/>
        <v>8.6211560518513794E-2</v>
      </c>
      <c r="T1934" s="4">
        <f t="shared" si="634"/>
        <v>5.0359172027131605E-3</v>
      </c>
      <c r="U1934" s="4">
        <f t="shared" si="635"/>
        <v>5.0359172027131605E-3</v>
      </c>
      <c r="V1934" s="2">
        <f t="shared" si="643"/>
        <v>-4.5553525392340088E-4</v>
      </c>
      <c r="W1934" s="4">
        <f t="shared" si="644"/>
        <v>-1.0450979901384166E-2</v>
      </c>
      <c r="X1934" s="4">
        <f t="shared" si="645"/>
        <v>5.4939551468894433E-3</v>
      </c>
      <c r="Y1934" s="4">
        <f t="shared" si="638"/>
        <v>-1.0810295613555345E-2</v>
      </c>
      <c r="Z1934" s="4">
        <f t="shared" si="639"/>
        <v>-4.5732074763377307E-3</v>
      </c>
      <c r="AA1934" s="4">
        <f t="shared" si="649"/>
        <v>2.8578011058577927E-3</v>
      </c>
    </row>
    <row r="1935" spans="1:27" x14ac:dyDescent="0.3">
      <c r="A1935" s="1">
        <f t="shared" si="631"/>
        <v>37</v>
      </c>
      <c r="B1935" s="1">
        <f t="shared" si="632"/>
        <v>1</v>
      </c>
      <c r="C1935" s="10">
        <v>41890</v>
      </c>
      <c r="D1935" s="3">
        <v>2001.54</v>
      </c>
      <c r="E1935" s="3">
        <v>2007.17</v>
      </c>
      <c r="F1935" s="3">
        <f t="shared" si="640"/>
        <v>2001.98</v>
      </c>
      <c r="G1935" s="3">
        <f t="shared" si="646"/>
        <v>2000.807</v>
      </c>
      <c r="H1935" s="4">
        <f t="shared" si="633"/>
        <v>-3.0731529952035268E-3</v>
      </c>
      <c r="I1935" s="4">
        <f t="shared" si="636"/>
        <v>-2.6896314706803456E-4</v>
      </c>
      <c r="J1935" s="4">
        <f t="shared" si="637"/>
        <v>-2.8041898481354923E-3</v>
      </c>
      <c r="K1935" s="4">
        <f t="shared" si="641"/>
        <v>-2.799209049115718E-3</v>
      </c>
      <c r="L1935" s="4">
        <f t="shared" si="647"/>
        <v>-3.4788114042588491E-3</v>
      </c>
      <c r="M1935" s="4">
        <f t="shared" si="642"/>
        <v>-2.1978241540877261E-4</v>
      </c>
      <c r="N1935" s="4">
        <f t="shared" si="648"/>
        <v>3.6635217689659586E-4</v>
      </c>
      <c r="O1935" s="4">
        <f t="shared" si="650"/>
        <v>5.8604874246830031E-4</v>
      </c>
      <c r="P1935" s="4">
        <f t="shared" si="630"/>
        <v>8.2873466207881621E-2</v>
      </c>
      <c r="T1935" s="4">
        <f t="shared" si="634"/>
        <v>-3.0731529952035268E-3</v>
      </c>
      <c r="U1935" s="4">
        <f t="shared" si="635"/>
        <v>-3.0731529952035268E-3</v>
      </c>
      <c r="V1935" s="2">
        <f t="shared" si="643"/>
        <v>-2.161666774584051E-3</v>
      </c>
      <c r="W1935" s="4">
        <f t="shared" si="644"/>
        <v>-1.2140050106838189E-2</v>
      </c>
      <c r="X1935" s="4">
        <f t="shared" si="645"/>
        <v>-9.1346081852075622E-4</v>
      </c>
      <c r="Y1935" s="4">
        <f t="shared" si="638"/>
        <v>-1.5233134123316243E-2</v>
      </c>
      <c r="Z1935" s="4">
        <f t="shared" si="639"/>
        <v>-9.0239330875107916E-3</v>
      </c>
      <c r="AA1935" s="4">
        <f t="shared" si="649"/>
        <v>1.1732146982900164E-3</v>
      </c>
    </row>
    <row r="1936" spans="1:27" x14ac:dyDescent="0.3">
      <c r="A1936" s="1">
        <f t="shared" si="631"/>
        <v>37</v>
      </c>
      <c r="B1936" s="1">
        <f t="shared" si="632"/>
        <v>2</v>
      </c>
      <c r="C1936" s="10">
        <v>41891</v>
      </c>
      <c r="D1936" s="3">
        <v>1988.44</v>
      </c>
      <c r="E1936" s="3">
        <v>2000.73</v>
      </c>
      <c r="F1936" s="3">
        <f t="shared" si="640"/>
        <v>1999.212</v>
      </c>
      <c r="G1936" s="3">
        <f t="shared" si="646"/>
        <v>1999.8589999999999</v>
      </c>
      <c r="H1936" s="4">
        <f t="shared" si="633"/>
        <v>-6.5449603805069643E-3</v>
      </c>
      <c r="I1936" s="4">
        <f t="shared" si="636"/>
        <v>-4.0468838993971913E-4</v>
      </c>
      <c r="J1936" s="4">
        <f t="shared" si="637"/>
        <v>-6.1402719905672455E-3</v>
      </c>
      <c r="K1936" s="4">
        <f t="shared" si="641"/>
        <v>1.8235958312100138E-4</v>
      </c>
      <c r="L1936" s="4">
        <f t="shared" si="647"/>
        <v>-2.0595252766469763E-4</v>
      </c>
      <c r="M1936" s="4">
        <f t="shared" si="642"/>
        <v>-5.3881229204306167E-3</v>
      </c>
      <c r="N1936" s="4">
        <f t="shared" si="648"/>
        <v>-5.7099025481295775E-3</v>
      </c>
      <c r="O1936" s="4">
        <f t="shared" si="650"/>
        <v>-3.2538070044855994E-4</v>
      </c>
      <c r="P1936" s="4">
        <f t="shared" si="630"/>
        <v>7.5786102274448791E-2</v>
      </c>
      <c r="T1936" s="4">
        <f t="shared" si="634"/>
        <v>-6.5449603805069643E-3</v>
      </c>
      <c r="U1936" s="4">
        <f t="shared" si="635"/>
        <v>-6.5449603805069643E-3</v>
      </c>
      <c r="V1936" s="2">
        <f t="shared" si="643"/>
        <v>3.6971531920421732E-4</v>
      </c>
      <c r="W1936" s="4">
        <f t="shared" si="644"/>
        <v>-9.6339818339878057E-3</v>
      </c>
      <c r="X1936" s="4">
        <f t="shared" si="645"/>
        <v>-6.9121201829913494E-3</v>
      </c>
      <c r="Y1936" s="4">
        <f t="shared" si="638"/>
        <v>-1.2288742157316949E-2</v>
      </c>
      <c r="Z1936" s="4">
        <f t="shared" si="639"/>
        <v>-6.0609759948011014E-3</v>
      </c>
      <c r="AA1936" s="4">
        <f t="shared" si="649"/>
        <v>-6.468363504033961E-4</v>
      </c>
    </row>
    <row r="1937" spans="1:27" x14ac:dyDescent="0.3">
      <c r="A1937" s="1">
        <f t="shared" si="631"/>
        <v>37</v>
      </c>
      <c r="B1937" s="1">
        <f t="shared" si="632"/>
        <v>3</v>
      </c>
      <c r="C1937" s="10">
        <v>41892</v>
      </c>
      <c r="D1937" s="3">
        <v>1995.69</v>
      </c>
      <c r="E1937" s="3">
        <v>1988.41</v>
      </c>
      <c r="F1937" s="3">
        <f t="shared" si="640"/>
        <v>1998.2060000000001</v>
      </c>
      <c r="G1937" s="3">
        <f t="shared" si="646"/>
        <v>1999.4259999999999</v>
      </c>
      <c r="H1937" s="4">
        <f t="shared" si="633"/>
        <v>3.6460743095089619E-3</v>
      </c>
      <c r="I1937" s="4">
        <f t="shared" si="636"/>
        <v>-1.5087204039333706E-5</v>
      </c>
      <c r="J1937" s="4">
        <f t="shared" si="637"/>
        <v>3.6611615135482955E-3</v>
      </c>
      <c r="K1937" s="4">
        <f t="shared" si="641"/>
        <v>5.2277161996338748E-3</v>
      </c>
      <c r="L1937" s="4">
        <f t="shared" si="647"/>
        <v>5.7336963202867823E-3</v>
      </c>
      <c r="M1937" s="4">
        <f t="shared" si="642"/>
        <v>-1.259129439106917E-3</v>
      </c>
      <c r="N1937" s="4">
        <f t="shared" si="648"/>
        <v>-1.8685362699094022E-3</v>
      </c>
      <c r="O1937" s="4">
        <f t="shared" si="650"/>
        <v>-6.1131738897313701E-4</v>
      </c>
      <c r="P1937" s="4">
        <f t="shared" si="630"/>
        <v>7.9708498344478435E-2</v>
      </c>
      <c r="T1937" s="4">
        <f t="shared" si="634"/>
        <v>3.6460743095089619E-3</v>
      </c>
      <c r="U1937" s="4">
        <f t="shared" si="635"/>
        <v>3.6460743095089619E-3</v>
      </c>
      <c r="V1937" s="2">
        <f t="shared" si="643"/>
        <v>6.1756955201062004E-3</v>
      </c>
      <c r="W1937" s="4">
        <f t="shared" si="644"/>
        <v>-3.8860614350948678E-3</v>
      </c>
      <c r="X1937" s="4">
        <f t="shared" si="645"/>
        <v>-2.5140949258266889E-3</v>
      </c>
      <c r="Y1937" s="4">
        <f t="shared" si="638"/>
        <v>-7.3062952243017299E-3</v>
      </c>
      <c r="Z1937" s="4">
        <f t="shared" si="639"/>
        <v>-1.0471134895024042E-3</v>
      </c>
      <c r="AA1937" s="4">
        <f t="shared" si="649"/>
        <v>-1.219606067240195E-3</v>
      </c>
    </row>
    <row r="1938" spans="1:27" x14ac:dyDescent="0.3">
      <c r="A1938" s="1">
        <f t="shared" si="631"/>
        <v>37</v>
      </c>
      <c r="B1938" s="1">
        <f t="shared" si="632"/>
        <v>4</v>
      </c>
      <c r="C1938" s="10">
        <v>41893</v>
      </c>
      <c r="D1938" s="3">
        <v>1997.45</v>
      </c>
      <c r="E1938" s="3">
        <v>1992.85</v>
      </c>
      <c r="F1938" s="3">
        <f t="shared" si="640"/>
        <v>1998.1660000000004</v>
      </c>
      <c r="G1938" s="3">
        <f t="shared" si="646"/>
        <v>1999.1590000000003</v>
      </c>
      <c r="H1938" s="4">
        <f t="shared" si="633"/>
        <v>8.8190049556794434E-4</v>
      </c>
      <c r="I1938" s="4">
        <f t="shared" si="636"/>
        <v>-1.4230667087574451E-3</v>
      </c>
      <c r="J1938" s="4">
        <f t="shared" si="637"/>
        <v>2.3049672043253893E-3</v>
      </c>
      <c r="K1938" s="4">
        <f t="shared" si="641"/>
        <v>1.3303669407574322E-3</v>
      </c>
      <c r="L1938" s="4">
        <f t="shared" si="647"/>
        <v>1.8333954115564658E-3</v>
      </c>
      <c r="M1938" s="4">
        <f t="shared" si="642"/>
        <v>-3.5832858731474218E-4</v>
      </c>
      <c r="N1938" s="4">
        <f t="shared" si="648"/>
        <v>-8.5485946840660855E-4</v>
      </c>
      <c r="O1938" s="4">
        <f t="shared" si="650"/>
        <v>-4.971338456531769E-4</v>
      </c>
      <c r="P1938" s="4">
        <f t="shared" si="630"/>
        <v>8.0660693804237349E-2</v>
      </c>
      <c r="T1938" s="4">
        <f t="shared" si="634"/>
        <v>8.8190049556794434E-4</v>
      </c>
      <c r="U1938" s="4">
        <f t="shared" si="635"/>
        <v>8.8190049556794434E-4</v>
      </c>
      <c r="V1938" s="2">
        <f t="shared" si="643"/>
        <v>9.821164609734158E-4</v>
      </c>
      <c r="W1938" s="4">
        <f t="shared" si="644"/>
        <v>-9.0277047036363117E-3</v>
      </c>
      <c r="X1938" s="4">
        <f t="shared" si="645"/>
        <v>-1.0011763822493703E-4</v>
      </c>
      <c r="Y1938" s="4">
        <f t="shared" si="638"/>
        <v>-1.1155049105885467E-2</v>
      </c>
      <c r="Z1938" s="4">
        <f t="shared" si="639"/>
        <v>-4.9201347255394771E-3</v>
      </c>
      <c r="AA1938" s="4">
        <f t="shared" si="649"/>
        <v>-9.9292453773495667E-4</v>
      </c>
    </row>
    <row r="1939" spans="1:27" x14ac:dyDescent="0.3">
      <c r="A1939" s="1">
        <f t="shared" si="631"/>
        <v>37</v>
      </c>
      <c r="B1939" s="1">
        <f t="shared" si="632"/>
        <v>5</v>
      </c>
      <c r="C1939" s="10">
        <v>41894</v>
      </c>
      <c r="D1939" s="3">
        <v>1985.54</v>
      </c>
      <c r="E1939" s="3">
        <v>1996.74</v>
      </c>
      <c r="F1939" s="3">
        <f t="shared" si="640"/>
        <v>1993.732</v>
      </c>
      <c r="G1939" s="3">
        <f t="shared" si="646"/>
        <v>1998.0390000000002</v>
      </c>
      <c r="H1939" s="4">
        <f t="shared" si="633"/>
        <v>-5.9626023179554337E-3</v>
      </c>
      <c r="I1939" s="4">
        <f t="shared" si="636"/>
        <v>-3.5545320283363106E-4</v>
      </c>
      <c r="J1939" s="4">
        <f t="shared" si="637"/>
        <v>-5.6071491151218024E-3</v>
      </c>
      <c r="K1939" s="4">
        <f t="shared" si="641"/>
        <v>-8.3606598412980183E-4</v>
      </c>
      <c r="L1939" s="4">
        <f t="shared" si="647"/>
        <v>9.9015133183702909E-4</v>
      </c>
      <c r="M1939" s="4">
        <f t="shared" si="642"/>
        <v>-4.1088772212112797E-3</v>
      </c>
      <c r="N1939" s="4">
        <f t="shared" si="648"/>
        <v>-6.2556336487927661E-3</v>
      </c>
      <c r="O1939" s="4">
        <f t="shared" si="650"/>
        <v>-2.1691831944963304E-3</v>
      </c>
      <c r="P1939" s="4">
        <f t="shared" si="630"/>
        <v>7.4217143846436878E-2</v>
      </c>
      <c r="T1939" s="4">
        <f t="shared" si="634"/>
        <v>-5.9626023179554337E-3</v>
      </c>
      <c r="U1939" s="4">
        <f t="shared" si="635"/>
        <v>-5.9626023179554337E-3</v>
      </c>
      <c r="V1939" s="2">
        <f t="shared" si="643"/>
        <v>5.1365491001026265E-3</v>
      </c>
      <c r="W1939" s="4">
        <f t="shared" si="644"/>
        <v>-4.9148163908983864E-3</v>
      </c>
      <c r="X1939" s="4">
        <f t="shared" si="645"/>
        <v>-1.1042431426849532E-2</v>
      </c>
      <c r="Y1939" s="4">
        <f t="shared" si="638"/>
        <v>-1.3294469151410028E-2</v>
      </c>
      <c r="Z1939" s="4">
        <f t="shared" si="639"/>
        <v>-7.073044348773188E-3</v>
      </c>
      <c r="AA1939" s="4">
        <f t="shared" si="649"/>
        <v>-4.3019538081830178E-3</v>
      </c>
    </row>
    <row r="1940" spans="1:27" x14ac:dyDescent="0.3">
      <c r="A1940" s="1">
        <f t="shared" si="631"/>
        <v>38</v>
      </c>
      <c r="B1940" s="1">
        <f t="shared" si="632"/>
        <v>1</v>
      </c>
      <c r="C1940" s="10">
        <v>41897</v>
      </c>
      <c r="D1940" s="3">
        <v>1984.13</v>
      </c>
      <c r="E1940" s="3">
        <v>1986.04</v>
      </c>
      <c r="F1940" s="3">
        <f t="shared" si="640"/>
        <v>1990.25</v>
      </c>
      <c r="G1940" s="3">
        <f t="shared" si="646"/>
        <v>1996.1150000000002</v>
      </c>
      <c r="H1940" s="4">
        <f t="shared" si="633"/>
        <v>-7.1013427077764961E-4</v>
      </c>
      <c r="I1940" s="4">
        <f t="shared" si="636"/>
        <v>2.5182066339635568E-4</v>
      </c>
      <c r="J1940" s="4">
        <f t="shared" si="637"/>
        <v>-9.6195493417400529E-4</v>
      </c>
      <c r="K1940" s="4">
        <f t="shared" si="641"/>
        <v>3.1427218791865233E-3</v>
      </c>
      <c r="L1940" s="4">
        <f t="shared" si="647"/>
        <v>5.9966893976785918E-3</v>
      </c>
      <c r="M1940" s="4">
        <f t="shared" si="642"/>
        <v>-3.074990579072926E-3</v>
      </c>
      <c r="N1940" s="4">
        <f t="shared" si="648"/>
        <v>-6.0041630867961647E-3</v>
      </c>
      <c r="O1940" s="4">
        <f t="shared" si="650"/>
        <v>-2.9559555069477487E-3</v>
      </c>
      <c r="P1940" s="4">
        <f t="shared" si="630"/>
        <v>7.3454305438334644E-2</v>
      </c>
      <c r="T1940" s="4">
        <f t="shared" si="634"/>
        <v>-7.1013427077764961E-4</v>
      </c>
      <c r="U1940" s="4">
        <f t="shared" si="635"/>
        <v>-7.1013427077764961E-4</v>
      </c>
      <c r="V1940" s="2">
        <f t="shared" si="643"/>
        <v>8.0582612286833818E-3</v>
      </c>
      <c r="W1940" s="4">
        <f t="shared" si="644"/>
        <v>-2.0223213836034529E-3</v>
      </c>
      <c r="X1940" s="4">
        <f t="shared" si="645"/>
        <v>-8.6983023072233646E-3</v>
      </c>
      <c r="Y1940" s="4">
        <f t="shared" si="638"/>
        <v>-9.3652921093319973E-3</v>
      </c>
      <c r="Z1940" s="4">
        <f t="shared" si="639"/>
        <v>-3.119092864129288E-3</v>
      </c>
      <c r="AA1940" s="4">
        <f t="shared" si="649"/>
        <v>-5.8591993926013341E-3</v>
      </c>
    </row>
    <row r="1941" spans="1:27" x14ac:dyDescent="0.3">
      <c r="A1941" s="1">
        <f t="shared" si="631"/>
        <v>38</v>
      </c>
      <c r="B1941" s="1">
        <f t="shared" si="632"/>
        <v>2</v>
      </c>
      <c r="C1941" s="10">
        <v>41898</v>
      </c>
      <c r="D1941" s="3">
        <v>1998.98</v>
      </c>
      <c r="E1941" s="3">
        <v>1981.93</v>
      </c>
      <c r="F1941" s="3">
        <f t="shared" si="640"/>
        <v>1992.3580000000002</v>
      </c>
      <c r="G1941" s="3">
        <f t="shared" si="646"/>
        <v>1995.7850000000003</v>
      </c>
      <c r="H1941" s="4">
        <f t="shared" si="633"/>
        <v>7.484388623729246E-3</v>
      </c>
      <c r="I1941" s="4">
        <f t="shared" si="636"/>
        <v>-1.1087983146265846E-3</v>
      </c>
      <c r="J1941" s="4">
        <f t="shared" si="637"/>
        <v>8.5931869383558297E-3</v>
      </c>
      <c r="K1941" s="4">
        <f t="shared" si="641"/>
        <v>3.3125349649468483E-3</v>
      </c>
      <c r="L1941" s="4">
        <f t="shared" si="647"/>
        <v>5.6951913433092496E-3</v>
      </c>
      <c r="M1941" s="4">
        <f t="shared" si="642"/>
        <v>3.3236998571541075E-3</v>
      </c>
      <c r="N1941" s="4">
        <f t="shared" si="648"/>
        <v>1.6008738416210706E-3</v>
      </c>
      <c r="O1941" s="4">
        <f t="shared" si="650"/>
        <v>-1.7143743309088308E-3</v>
      </c>
      <c r="P1941" s="4">
        <f t="shared" si="630"/>
        <v>8.1488454630050486E-2</v>
      </c>
      <c r="T1941" s="4">
        <f t="shared" si="634"/>
        <v>7.484388623729246E-3</v>
      </c>
      <c r="U1941" s="4">
        <f t="shared" si="635"/>
        <v>7.484388623729246E-3</v>
      </c>
      <c r="V1941" s="2">
        <f t="shared" si="643"/>
        <v>2.1722366982001909E-3</v>
      </c>
      <c r="W1941" s="4">
        <f t="shared" si="644"/>
        <v>-7.8494856687817676E-3</v>
      </c>
      <c r="X1941" s="4">
        <f t="shared" si="645"/>
        <v>5.3006376858240447E-3</v>
      </c>
      <c r="Y1941" s="4">
        <f t="shared" si="638"/>
        <v>-9.1975963937183085E-3</v>
      </c>
      <c r="Z1941" s="4">
        <f t="shared" si="639"/>
        <v>-2.9503397851464489E-3</v>
      </c>
      <c r="AA1941" s="4">
        <f t="shared" si="649"/>
        <v>-3.4283507702033674E-3</v>
      </c>
    </row>
    <row r="1942" spans="1:27" x14ac:dyDescent="0.3">
      <c r="A1942" s="1">
        <f t="shared" si="631"/>
        <v>38</v>
      </c>
      <c r="B1942" s="1">
        <f t="shared" si="632"/>
        <v>3</v>
      </c>
      <c r="C1942" s="10">
        <v>41899</v>
      </c>
      <c r="D1942" s="3">
        <v>2001.57</v>
      </c>
      <c r="E1942" s="3">
        <v>1999.3</v>
      </c>
      <c r="F1942" s="3">
        <f t="shared" si="640"/>
        <v>1993.5340000000001</v>
      </c>
      <c r="G1942" s="3">
        <f t="shared" si="646"/>
        <v>1995.8700000000001</v>
      </c>
      <c r="H1942" s="4">
        <f t="shared" si="633"/>
        <v>1.2956607870013297E-3</v>
      </c>
      <c r="I1942" s="4">
        <f t="shared" si="636"/>
        <v>1.6008164163720313E-4</v>
      </c>
      <c r="J1942" s="4">
        <f t="shared" si="637"/>
        <v>1.1355791453641266E-3</v>
      </c>
      <c r="K1942" s="4">
        <f t="shared" si="641"/>
        <v>-3.7294019950174224E-3</v>
      </c>
      <c r="L1942" s="4">
        <f t="shared" si="647"/>
        <v>-1.8726217037355749E-3</v>
      </c>
      <c r="M1942" s="4">
        <f t="shared" si="642"/>
        <v>4.0310323275147709E-3</v>
      </c>
      <c r="N1942" s="4">
        <f t="shared" si="648"/>
        <v>2.8558974281891196E-3</v>
      </c>
      <c r="O1942" s="4">
        <f t="shared" si="650"/>
        <v>-1.1670838391862452E-3</v>
      </c>
      <c r="P1942" s="4">
        <f t="shared" si="630"/>
        <v>8.2889696812309316E-2</v>
      </c>
      <c r="T1942" s="4">
        <f t="shared" si="634"/>
        <v>1.2956607870013297E-3</v>
      </c>
      <c r="U1942" s="4">
        <f t="shared" si="635"/>
        <v>1.2956607870013297E-3</v>
      </c>
      <c r="V1942" s="2">
        <f t="shared" si="643"/>
        <v>-1.6458393780828041E-3</v>
      </c>
      <c r="W1942" s="4">
        <f t="shared" si="644"/>
        <v>-1.1629380984301928E-2</v>
      </c>
      <c r="X1942" s="4">
        <f t="shared" si="645"/>
        <v>2.9463493829201336E-3</v>
      </c>
      <c r="Y1942" s="4">
        <f t="shared" si="638"/>
        <v>-1.6151728653433631E-2</v>
      </c>
      <c r="Z1942" s="4">
        <f t="shared" si="639"/>
        <v>-9.9483195855604566E-3</v>
      </c>
      <c r="AA1942" s="4">
        <f t="shared" si="649"/>
        <v>-2.3380972732541215E-3</v>
      </c>
    </row>
    <row r="1943" spans="1:27" x14ac:dyDescent="0.3">
      <c r="A1943" s="1">
        <f t="shared" si="631"/>
        <v>38</v>
      </c>
      <c r="B1943" s="1">
        <f t="shared" si="632"/>
        <v>4</v>
      </c>
      <c r="C1943" s="10">
        <v>41900</v>
      </c>
      <c r="D1943" s="3">
        <v>2011.36</v>
      </c>
      <c r="E1943" s="3">
        <v>2003.07</v>
      </c>
      <c r="F1943" s="3">
        <f t="shared" si="640"/>
        <v>1996.316</v>
      </c>
      <c r="G1943" s="3">
        <f t="shared" si="646"/>
        <v>1997.2410000000004</v>
      </c>
      <c r="H1943" s="4">
        <f t="shared" si="633"/>
        <v>4.8911604390553236E-3</v>
      </c>
      <c r="I1943" s="4">
        <f t="shared" si="636"/>
        <v>7.4941171180623208E-4</v>
      </c>
      <c r="J1943" s="4">
        <f t="shared" si="637"/>
        <v>4.1417487272490915E-3</v>
      </c>
      <c r="K1943" s="4">
        <f t="shared" si="641"/>
        <v>-4.5039643879555055E-3</v>
      </c>
      <c r="L1943" s="4">
        <f t="shared" si="647"/>
        <v>-2.9465758268646574E-3</v>
      </c>
      <c r="M1943" s="4">
        <f t="shared" si="642"/>
        <v>7.5358810929731911E-3</v>
      </c>
      <c r="N1943" s="4">
        <f t="shared" si="648"/>
        <v>7.0692520331794998E-3</v>
      </c>
      <c r="O1943" s="4">
        <f t="shared" si="650"/>
        <v>-4.5988783708555866E-4</v>
      </c>
      <c r="P1943" s="4">
        <f t="shared" si="630"/>
        <v>8.8186284057218289E-2</v>
      </c>
      <c r="T1943" s="4">
        <f t="shared" si="634"/>
        <v>4.8911604390553236E-3</v>
      </c>
      <c r="U1943" s="4">
        <f t="shared" si="635"/>
        <v>4.8911604390553236E-3</v>
      </c>
      <c r="V1943" s="2">
        <f t="shared" si="643"/>
        <v>-2.0583841684277296E-3</v>
      </c>
      <c r="W1943" s="4">
        <f t="shared" si="644"/>
        <v>-1.2037800326743469E-2</v>
      </c>
      <c r="X1943" s="4">
        <f t="shared" si="645"/>
        <v>6.9638789456556377E-3</v>
      </c>
      <c r="Y1943" s="4">
        <f t="shared" si="638"/>
        <v>-1.6916633161172971E-2</v>
      </c>
      <c r="Z1943" s="4">
        <f t="shared" si="639"/>
        <v>-1.0718047007256655E-2</v>
      </c>
      <c r="AA1943" s="4">
        <f t="shared" si="649"/>
        <v>-9.2584900353642459E-4</v>
      </c>
    </row>
    <row r="1944" spans="1:27" x14ac:dyDescent="0.3">
      <c r="A1944" s="1">
        <f t="shared" si="631"/>
        <v>38</v>
      </c>
      <c r="B1944" s="1">
        <f t="shared" si="632"/>
        <v>5</v>
      </c>
      <c r="C1944" s="10">
        <v>41901</v>
      </c>
      <c r="D1944" s="3">
        <v>2010.4</v>
      </c>
      <c r="E1944" s="3">
        <v>2012.74</v>
      </c>
      <c r="F1944" s="3">
        <f t="shared" si="640"/>
        <v>2001.288</v>
      </c>
      <c r="G1944" s="3">
        <f t="shared" si="646"/>
        <v>1997.5100000000002</v>
      </c>
      <c r="H1944" s="4">
        <f t="shared" si="633"/>
        <v>-4.7728899848848989E-4</v>
      </c>
      <c r="I1944" s="4">
        <f t="shared" si="636"/>
        <v>6.8610293532739503E-4</v>
      </c>
      <c r="J1944" s="4">
        <f t="shared" si="637"/>
        <v>-1.163391933815885E-3</v>
      </c>
      <c r="K1944" s="4">
        <f t="shared" si="641"/>
        <v>-6.1401240951395623E-3</v>
      </c>
      <c r="L1944" s="4">
        <f t="shared" si="647"/>
        <v>-7.5979547282545726E-3</v>
      </c>
      <c r="M1944" s="4">
        <f t="shared" si="642"/>
        <v>4.5530678243211773E-3</v>
      </c>
      <c r="N1944" s="4">
        <f t="shared" si="648"/>
        <v>6.4530340273640041E-3</v>
      </c>
      <c r="O1944" s="4">
        <f t="shared" si="650"/>
        <v>1.8792280143254041E-3</v>
      </c>
      <c r="P1944" s="4">
        <f t="shared" si="630"/>
        <v>8.7666904715531721E-2</v>
      </c>
      <c r="T1944" s="4">
        <f t="shared" si="634"/>
        <v>-4.7728899848848989E-4</v>
      </c>
      <c r="U1944" s="4">
        <f t="shared" si="635"/>
        <v>-4.7728899848848989E-4</v>
      </c>
      <c r="V1944" s="2">
        <f t="shared" si="643"/>
        <v>-1.2837085355182533E-2</v>
      </c>
      <c r="W1944" s="4">
        <f t="shared" si="644"/>
        <v>-2.2708714501630665E-2</v>
      </c>
      <c r="X1944" s="4">
        <f t="shared" si="645"/>
        <v>1.2520523384066867E-2</v>
      </c>
      <c r="Y1944" s="4">
        <f t="shared" si="638"/>
        <v>-1.8532391874501956E-2</v>
      </c>
      <c r="Z1944" s="4">
        <f t="shared" si="639"/>
        <v>-1.2343993482810326E-2</v>
      </c>
      <c r="AA1944" s="4">
        <f t="shared" si="649"/>
        <v>3.7898774760098349E-3</v>
      </c>
    </row>
    <row r="1945" spans="1:27" x14ac:dyDescent="0.3">
      <c r="A1945" s="1">
        <f t="shared" si="631"/>
        <v>39</v>
      </c>
      <c r="B1945" s="1">
        <f t="shared" si="632"/>
        <v>1</v>
      </c>
      <c r="C1945" s="10">
        <v>41904</v>
      </c>
      <c r="D1945" s="3">
        <v>1994.29</v>
      </c>
      <c r="E1945" s="3">
        <v>2009.08</v>
      </c>
      <c r="F1945" s="3">
        <f t="shared" si="640"/>
        <v>2003.3199999999997</v>
      </c>
      <c r="G1945" s="3">
        <f t="shared" si="646"/>
        <v>1996.7850000000003</v>
      </c>
      <c r="H1945" s="4">
        <f t="shared" si="633"/>
        <v>-8.0133306804616635E-3</v>
      </c>
      <c r="I1945" s="4">
        <f t="shared" si="636"/>
        <v>-6.5658575407887172E-4</v>
      </c>
      <c r="J1945" s="4">
        <f t="shared" si="637"/>
        <v>-7.3567449263827918E-3</v>
      </c>
      <c r="K1945" s="4">
        <f t="shared" si="641"/>
        <v>-2.3987763629129614E-3</v>
      </c>
      <c r="L1945" s="4">
        <f t="shared" si="647"/>
        <v>-6.6343900605739022E-3</v>
      </c>
      <c r="M1945" s="4">
        <f t="shared" si="642"/>
        <v>-4.5075175209151538E-3</v>
      </c>
      <c r="N1945" s="4">
        <f t="shared" si="648"/>
        <v>-1.2495085850506415E-3</v>
      </c>
      <c r="O1945" s="4">
        <f t="shared" si="650"/>
        <v>3.276855422230167E-3</v>
      </c>
      <c r="P1945" s="4">
        <f t="shared" si="630"/>
        <v>7.8951070137851978E-2</v>
      </c>
      <c r="T1945" s="4">
        <f t="shared" si="634"/>
        <v>-8.0133306804616635E-3</v>
      </c>
      <c r="U1945" s="4">
        <f t="shared" si="635"/>
        <v>-8.0133306804616635E-3</v>
      </c>
      <c r="V1945" s="2">
        <f t="shared" si="643"/>
        <v>-1.3067051333068036E-2</v>
      </c>
      <c r="W1945" s="4">
        <f t="shared" si="644"/>
        <v>-2.2936380819737378E-2</v>
      </c>
      <c r="X1945" s="4">
        <f t="shared" si="645"/>
        <v>5.1206322166389567E-3</v>
      </c>
      <c r="Y1945" s="4">
        <f t="shared" si="638"/>
        <v>-1.4837694363375387E-2</v>
      </c>
      <c r="Z1945" s="4">
        <f t="shared" si="639"/>
        <v>-8.6259999811220175E-3</v>
      </c>
      <c r="AA1945" s="4">
        <f t="shared" si="649"/>
        <v>6.5670141941965628E-3</v>
      </c>
    </row>
    <row r="1946" spans="1:27" x14ac:dyDescent="0.3">
      <c r="A1946" s="1">
        <f t="shared" si="631"/>
        <v>39</v>
      </c>
      <c r="B1946" s="1">
        <f t="shared" si="632"/>
        <v>2</v>
      </c>
      <c r="C1946" s="10">
        <v>41905</v>
      </c>
      <c r="D1946" s="3">
        <v>1982.77</v>
      </c>
      <c r="E1946" s="3">
        <v>1992.78</v>
      </c>
      <c r="F1946" s="3">
        <f t="shared" si="640"/>
        <v>2000.078</v>
      </c>
      <c r="G1946" s="3">
        <f t="shared" si="646"/>
        <v>1996.2180000000001</v>
      </c>
      <c r="H1946" s="4">
        <f t="shared" si="633"/>
        <v>-5.7764918843297526E-3</v>
      </c>
      <c r="I1946" s="4">
        <f t="shared" si="636"/>
        <v>-7.5716169664391379E-4</v>
      </c>
      <c r="J1946" s="4">
        <f t="shared" si="637"/>
        <v>-5.0193301876858389E-3</v>
      </c>
      <c r="K1946" s="4">
        <f t="shared" si="641"/>
        <v>5.0719805043398947E-3</v>
      </c>
      <c r="L1946" s="4">
        <f t="shared" si="647"/>
        <v>1.7160103205763541E-3</v>
      </c>
      <c r="M1946" s="4">
        <f t="shared" si="642"/>
        <v>-8.6536625071622179E-3</v>
      </c>
      <c r="N1946" s="4">
        <f t="shared" si="648"/>
        <v>-6.7367391737776601E-3</v>
      </c>
      <c r="O1946" s="4">
        <f t="shared" si="650"/>
        <v>1.9467714359204043E-3</v>
      </c>
      <c r="P1946" s="4">
        <f t="shared" si="630"/>
        <v>7.2718518037611771E-2</v>
      </c>
      <c r="T1946" s="4">
        <f t="shared" si="634"/>
        <v>-5.7764918843297526E-3</v>
      </c>
      <c r="U1946" s="4">
        <f t="shared" si="635"/>
        <v>-5.7764918843297526E-3</v>
      </c>
      <c r="V1946" s="2">
        <f t="shared" si="643"/>
        <v>2.351714143880807E-3</v>
      </c>
      <c r="W1946" s="4">
        <f t="shared" si="644"/>
        <v>-7.6718029975580311E-3</v>
      </c>
      <c r="X1946" s="4">
        <f t="shared" si="645"/>
        <v>-8.1091356591862038E-3</v>
      </c>
      <c r="Y1946" s="4">
        <f t="shared" si="638"/>
        <v>-7.4600890780084413E-3</v>
      </c>
      <c r="Z1946" s="4">
        <f t="shared" si="639"/>
        <v>-1.2018770518669455E-3</v>
      </c>
      <c r="AA1946" s="4">
        <f t="shared" si="649"/>
        <v>3.8748056323209983E-3</v>
      </c>
    </row>
    <row r="1947" spans="1:27" x14ac:dyDescent="0.3">
      <c r="A1947" s="1">
        <f t="shared" si="631"/>
        <v>39</v>
      </c>
      <c r="B1947" s="1">
        <f t="shared" si="632"/>
        <v>3</v>
      </c>
      <c r="C1947" s="10">
        <v>41906</v>
      </c>
      <c r="D1947" s="3">
        <v>1998.3</v>
      </c>
      <c r="E1947" s="3">
        <v>1983.34</v>
      </c>
      <c r="F1947" s="3">
        <f t="shared" si="640"/>
        <v>1999.4239999999998</v>
      </c>
      <c r="G1947" s="3">
        <f t="shared" si="646"/>
        <v>1996.479</v>
      </c>
      <c r="H1947" s="4">
        <f t="shared" si="633"/>
        <v>7.8324767875245106E-3</v>
      </c>
      <c r="I1947" s="4">
        <f t="shared" si="636"/>
        <v>2.8747661100376559E-4</v>
      </c>
      <c r="J1947" s="4">
        <f t="shared" si="637"/>
        <v>7.5450001765207447E-3</v>
      </c>
      <c r="K1947" s="4">
        <f t="shared" si="641"/>
        <v>8.541081416402278E-3</v>
      </c>
      <c r="L1947" s="4">
        <f t="shared" si="647"/>
        <v>6.8120188759497515E-3</v>
      </c>
      <c r="M1947" s="4">
        <f t="shared" si="642"/>
        <v>-5.6216190262785499E-4</v>
      </c>
      <c r="N1947" s="4">
        <f t="shared" si="648"/>
        <v>9.121057621942994E-4</v>
      </c>
      <c r="O1947" s="4">
        <f t="shared" si="650"/>
        <v>1.4737526897861727E-3</v>
      </c>
      <c r="P1947" s="4">
        <f t="shared" si="630"/>
        <v>8.1120560929689056E-2</v>
      </c>
      <c r="T1947" s="4">
        <f t="shared" si="634"/>
        <v>7.8324767875245106E-3</v>
      </c>
      <c r="U1947" s="4">
        <f t="shared" si="635"/>
        <v>7.8324767875245106E-3</v>
      </c>
      <c r="V1947" s="2">
        <f t="shared" si="643"/>
        <v>9.4816847138094462E-3</v>
      </c>
      <c r="W1947" s="4">
        <f t="shared" si="644"/>
        <v>-6.1313213332861091E-4</v>
      </c>
      <c r="X1947" s="4">
        <f t="shared" si="645"/>
        <v>-1.633717531737577E-3</v>
      </c>
      <c r="Y1947" s="4">
        <f t="shared" si="638"/>
        <v>-4.0342437882910382E-3</v>
      </c>
      <c r="Z1947" s="4">
        <f t="shared" si="639"/>
        <v>2.2455690480101876E-3</v>
      </c>
      <c r="AA1947" s="4">
        <f t="shared" si="649"/>
        <v>2.9545520668318899E-3</v>
      </c>
    </row>
    <row r="1948" spans="1:27" x14ac:dyDescent="0.3">
      <c r="A1948" s="1">
        <f t="shared" si="631"/>
        <v>39</v>
      </c>
      <c r="B1948" s="1">
        <f t="shared" si="632"/>
        <v>4</v>
      </c>
      <c r="C1948" s="10">
        <v>41907</v>
      </c>
      <c r="D1948" s="3">
        <v>1965.99</v>
      </c>
      <c r="E1948" s="3">
        <v>1997.32</v>
      </c>
      <c r="F1948" s="3">
        <f t="shared" si="640"/>
        <v>1990.35</v>
      </c>
      <c r="G1948" s="3">
        <f t="shared" si="646"/>
        <v>1993.3330000000001</v>
      </c>
      <c r="H1948" s="4">
        <f t="shared" si="633"/>
        <v>-1.6168743431917102E-2</v>
      </c>
      <c r="I1948" s="4">
        <f t="shared" si="636"/>
        <v>-4.9041685432618632E-4</v>
      </c>
      <c r="J1948" s="4">
        <f t="shared" si="637"/>
        <v>-1.5678326577590915E-2</v>
      </c>
      <c r="K1948" s="4">
        <f t="shared" si="641"/>
        <v>-9.3079117249657208E-4</v>
      </c>
      <c r="L1948" s="4">
        <f t="shared" si="647"/>
        <v>-9.652649196261211E-4</v>
      </c>
      <c r="M1948" s="4">
        <f t="shared" si="642"/>
        <v>-1.2239053432813275E-2</v>
      </c>
      <c r="N1948" s="4">
        <f t="shared" si="648"/>
        <v>-1.3717226374118159E-2</v>
      </c>
      <c r="O1948" s="4">
        <f t="shared" si="650"/>
        <v>-1.517301715675143E-3</v>
      </c>
      <c r="P1948" s="4">
        <f t="shared" si="630"/>
        <v>6.3640199961046612E-2</v>
      </c>
      <c r="T1948" s="4">
        <f t="shared" si="634"/>
        <v>-1.6168743431917102E-2</v>
      </c>
      <c r="U1948" s="4">
        <f t="shared" si="635"/>
        <v>-1.6168743431917102E-2</v>
      </c>
      <c r="V1948" s="2">
        <f t="shared" si="643"/>
        <v>6.5355552219386204E-3</v>
      </c>
      <c r="W1948" s="4">
        <f t="shared" si="644"/>
        <v>-3.529800330280719E-3</v>
      </c>
      <c r="X1948" s="4">
        <f t="shared" si="645"/>
        <v>-2.2556876938986503E-2</v>
      </c>
      <c r="Y1948" s="4">
        <f t="shared" si="638"/>
        <v>-1.3388013227702392E-2</v>
      </c>
      <c r="Z1948" s="4">
        <f t="shared" si="639"/>
        <v>-7.1671782438293748E-3</v>
      </c>
      <c r="AA1948" s="4">
        <f t="shared" si="649"/>
        <v>-2.988504825889349E-3</v>
      </c>
    </row>
    <row r="1949" spans="1:27" x14ac:dyDescent="0.3">
      <c r="A1949" s="1">
        <f t="shared" si="631"/>
        <v>39</v>
      </c>
      <c r="B1949" s="1">
        <f t="shared" si="632"/>
        <v>5</v>
      </c>
      <c r="C1949" s="10">
        <v>41908</v>
      </c>
      <c r="D1949" s="3">
        <v>1982.85</v>
      </c>
      <c r="E1949" s="3">
        <v>1966.22</v>
      </c>
      <c r="F1949" s="3">
        <f t="shared" si="640"/>
        <v>1984.8399999999997</v>
      </c>
      <c r="G1949" s="3">
        <f t="shared" si="646"/>
        <v>1993.0639999999999</v>
      </c>
      <c r="H1949" s="4">
        <f t="shared" si="633"/>
        <v>8.5758320235605982E-3</v>
      </c>
      <c r="I1949" s="4">
        <f t="shared" si="636"/>
        <v>1.1698940482912842E-4</v>
      </c>
      <c r="J1949" s="4">
        <f t="shared" si="637"/>
        <v>8.45884261873147E-3</v>
      </c>
      <c r="K1949" s="4">
        <f t="shared" si="641"/>
        <v>9.8410978692668096E-3</v>
      </c>
      <c r="L1949" s="4">
        <f t="shared" si="647"/>
        <v>1.4348439660877765E-2</v>
      </c>
      <c r="M1949" s="4">
        <f t="shared" si="642"/>
        <v>-1.0025997057696247E-3</v>
      </c>
      <c r="N1949" s="4">
        <f t="shared" si="648"/>
        <v>-5.1247727117643702E-3</v>
      </c>
      <c r="O1949" s="4">
        <f t="shared" si="650"/>
        <v>-4.1475653730741911E-3</v>
      </c>
      <c r="P1949" s="4">
        <f t="shared" si="630"/>
        <v>7.2761799649418951E-2</v>
      </c>
      <c r="T1949" s="4">
        <f t="shared" si="634"/>
        <v>8.5758320235605982E-3</v>
      </c>
      <c r="U1949" s="4">
        <f t="shared" si="635"/>
        <v>8.5758320235605982E-3</v>
      </c>
      <c r="V1949" s="2">
        <f t="shared" si="643"/>
        <v>2.2589128123744313E-2</v>
      </c>
      <c r="W1949" s="4">
        <f t="shared" si="644"/>
        <v>1.2363236842506849E-2</v>
      </c>
      <c r="X1949" s="4">
        <f t="shared" si="645"/>
        <v>-1.370374054914454E-2</v>
      </c>
      <c r="Y1949" s="4">
        <f t="shared" si="638"/>
        <v>-2.7504370168836916E-3</v>
      </c>
      <c r="Z1949" s="4">
        <f t="shared" si="639"/>
        <v>3.5374705417432488E-3</v>
      </c>
      <c r="AA1949" s="4">
        <f t="shared" si="649"/>
        <v>-8.2187071525938894E-3</v>
      </c>
    </row>
    <row r="1950" spans="1:27" x14ac:dyDescent="0.3">
      <c r="A1950" s="1">
        <f t="shared" si="631"/>
        <v>40</v>
      </c>
      <c r="B1950" s="1">
        <f t="shared" si="632"/>
        <v>1</v>
      </c>
      <c r="C1950" s="10">
        <v>41911</v>
      </c>
      <c r="D1950" s="3">
        <v>1977.8</v>
      </c>
      <c r="E1950" s="3">
        <v>1978.96</v>
      </c>
      <c r="F1950" s="3">
        <f t="shared" si="640"/>
        <v>1981.5419999999999</v>
      </c>
      <c r="G1950" s="3">
        <f t="shared" si="646"/>
        <v>1992.4309999999998</v>
      </c>
      <c r="H1950" s="4">
        <f t="shared" si="633"/>
        <v>-2.5468391456741329E-3</v>
      </c>
      <c r="I1950" s="4">
        <f t="shared" si="636"/>
        <v>-1.9618226290439886E-3</v>
      </c>
      <c r="J1950" s="4">
        <f t="shared" si="637"/>
        <v>-5.8501651663014432E-4</v>
      </c>
      <c r="K1950" s="4">
        <f t="shared" si="641"/>
        <v>-1.8786090727989784E-4</v>
      </c>
      <c r="L1950" s="4">
        <f t="shared" si="647"/>
        <v>5.6517974968688907E-3</v>
      </c>
      <c r="M1950" s="4">
        <f t="shared" si="642"/>
        <v>-1.888428304825213E-3</v>
      </c>
      <c r="N1950" s="4">
        <f t="shared" si="648"/>
        <v>-7.3432906835919839E-3</v>
      </c>
      <c r="O1950" s="4">
        <f t="shared" si="650"/>
        <v>-5.5056122964909984E-3</v>
      </c>
      <c r="P1950" s="4">
        <f t="shared" si="630"/>
        <v>7.0029647904087985E-2</v>
      </c>
      <c r="T1950" s="4">
        <f t="shared" si="634"/>
        <v>-2.5468391456741329E-3</v>
      </c>
      <c r="U1950" s="4">
        <f t="shared" si="635"/>
        <v>-2.5468391456741329E-3</v>
      </c>
      <c r="V1950" s="2">
        <f t="shared" si="643"/>
        <v>5.7694732329727693E-3</v>
      </c>
      <c r="W1950" s="4">
        <f t="shared" si="644"/>
        <v>-4.2882214993569629E-3</v>
      </c>
      <c r="X1950" s="4">
        <f t="shared" si="645"/>
        <v>-8.2686068726213393E-3</v>
      </c>
      <c r="Y1950" s="4">
        <f t="shared" si="638"/>
        <v>-1.2654346432126819E-2</v>
      </c>
      <c r="Z1950" s="4">
        <f t="shared" si="639"/>
        <v>-6.4288854958736985E-3</v>
      </c>
      <c r="AA1950" s="4">
        <f t="shared" si="649"/>
        <v>-1.0870954216001335E-2</v>
      </c>
    </row>
    <row r="1951" spans="1:27" x14ac:dyDescent="0.3">
      <c r="A1951" s="1">
        <f t="shared" si="631"/>
        <v>40</v>
      </c>
      <c r="B1951" s="1">
        <f t="shared" si="632"/>
        <v>2</v>
      </c>
      <c r="C1951" s="10">
        <v>41912</v>
      </c>
      <c r="D1951" s="3">
        <v>1972.29</v>
      </c>
      <c r="E1951" s="3">
        <v>1978.21</v>
      </c>
      <c r="F1951" s="3">
        <f t="shared" si="640"/>
        <v>1979.4459999999999</v>
      </c>
      <c r="G1951" s="3">
        <f t="shared" si="646"/>
        <v>1989.7619999999999</v>
      </c>
      <c r="H1951" s="4">
        <f t="shared" si="633"/>
        <v>-2.7859237536656846E-3</v>
      </c>
      <c r="I1951" s="4">
        <f t="shared" si="636"/>
        <v>2.0730104156137217E-4</v>
      </c>
      <c r="J1951" s="4">
        <f t="shared" si="637"/>
        <v>-2.9932247952270566E-3</v>
      </c>
      <c r="K1951" s="4">
        <f t="shared" si="641"/>
        <v>1.7367782384467316E-3</v>
      </c>
      <c r="L1951" s="4">
        <f t="shared" si="647"/>
        <v>7.0296962955471703E-3</v>
      </c>
      <c r="M1951" s="4">
        <f t="shared" si="642"/>
        <v>-3.6151529266269197E-3</v>
      </c>
      <c r="N1951" s="4">
        <f t="shared" si="648"/>
        <v>-8.7809496814191743E-3</v>
      </c>
      <c r="O1951" s="4">
        <f t="shared" si="650"/>
        <v>-5.2304681360246371E-3</v>
      </c>
      <c r="P1951" s="4">
        <f t="shared" si="630"/>
        <v>6.7048626890865451E-2</v>
      </c>
      <c r="T1951" s="4">
        <f t="shared" si="634"/>
        <v>-2.7859237536656846E-3</v>
      </c>
      <c r="U1951" s="4">
        <f t="shared" si="635"/>
        <v>-2.7859237536656846E-3</v>
      </c>
      <c r="V1951" s="2">
        <f t="shared" si="643"/>
        <v>2.5128931135605355E-3</v>
      </c>
      <c r="W1951" s="4">
        <f t="shared" si="644"/>
        <v>-7.5122358175750952E-3</v>
      </c>
      <c r="X1951" s="4">
        <f t="shared" si="645"/>
        <v>-5.2855348830172025E-3</v>
      </c>
      <c r="Y1951" s="4">
        <f t="shared" si="638"/>
        <v>-1.0753705280735933E-2</v>
      </c>
      <c r="Z1951" s="4">
        <f t="shared" si="639"/>
        <v>-4.5162603273363995E-3</v>
      </c>
      <c r="AA1951" s="4">
        <f t="shared" si="649"/>
        <v>-1.0315597691690055E-2</v>
      </c>
    </row>
    <row r="1952" spans="1:27" x14ac:dyDescent="0.3">
      <c r="A1952" s="1">
        <f t="shared" si="631"/>
        <v>40</v>
      </c>
      <c r="B1952" s="1">
        <f t="shared" si="632"/>
        <v>3</v>
      </c>
      <c r="C1952" s="10">
        <v>41913</v>
      </c>
      <c r="D1952" s="3">
        <v>1946.16</v>
      </c>
      <c r="E1952" s="3">
        <v>1971.44</v>
      </c>
      <c r="F1952" s="3">
        <f t="shared" si="640"/>
        <v>1969.018</v>
      </c>
      <c r="G1952" s="3">
        <f t="shared" si="646"/>
        <v>1984.221</v>
      </c>
      <c r="H1952" s="4">
        <f t="shared" si="633"/>
        <v>-1.3248558781923492E-2</v>
      </c>
      <c r="I1952" s="4">
        <f t="shared" si="636"/>
        <v>-4.3097110465494887E-4</v>
      </c>
      <c r="J1952" s="4">
        <f t="shared" si="637"/>
        <v>-1.2817587677268543E-2</v>
      </c>
      <c r="K1952" s="4">
        <f t="shared" si="641"/>
        <v>1.2384081448469084E-3</v>
      </c>
      <c r="L1952" s="4">
        <f t="shared" si="647"/>
        <v>8.1935212367348891E-3</v>
      </c>
      <c r="M1952" s="4">
        <f t="shared" si="642"/>
        <v>-1.1608832423065684E-2</v>
      </c>
      <c r="N1952" s="4">
        <f t="shared" si="648"/>
        <v>-1.9181835087926154E-2</v>
      </c>
      <c r="O1952" s="4">
        <f t="shared" si="650"/>
        <v>-7.8117934804949095E-3</v>
      </c>
      <c r="P1952" s="4">
        <f t="shared" si="630"/>
        <v>5.2911770434331075E-2</v>
      </c>
      <c r="T1952" s="4">
        <f t="shared" si="634"/>
        <v>-1.3248558781923492E-2</v>
      </c>
      <c r="U1952" s="4">
        <f t="shared" si="635"/>
        <v>-1.3248558781923492E-2</v>
      </c>
      <c r="V1952" s="2">
        <f t="shared" si="643"/>
        <v>1.3187715802442841E-2</v>
      </c>
      <c r="W1952" s="4">
        <f t="shared" si="644"/>
        <v>3.0558386444184396E-3</v>
      </c>
      <c r="X1952" s="4">
        <f t="shared" si="645"/>
        <v>-2.6092178351598796E-2</v>
      </c>
      <c r="Y1952" s="4">
        <f t="shared" si="638"/>
        <v>-1.1245861283393117E-2</v>
      </c>
      <c r="Z1952" s="4">
        <f t="shared" si="639"/>
        <v>-5.0115194965066655E-3</v>
      </c>
      <c r="AA1952" s="4">
        <f t="shared" si="649"/>
        <v>-1.5207379725360766E-2</v>
      </c>
    </row>
    <row r="1953" spans="1:27" x14ac:dyDescent="0.3">
      <c r="A1953" s="1">
        <f t="shared" si="631"/>
        <v>40</v>
      </c>
      <c r="B1953" s="1">
        <f t="shared" si="632"/>
        <v>4</v>
      </c>
      <c r="C1953" s="10">
        <v>41914</v>
      </c>
      <c r="D1953" s="3">
        <v>1946.17</v>
      </c>
      <c r="E1953" s="3">
        <v>1945.83</v>
      </c>
      <c r="F1953" s="3">
        <f t="shared" si="640"/>
        <v>1965.0540000000001</v>
      </c>
      <c r="G1953" s="3">
        <f t="shared" si="646"/>
        <v>1977.7019999999998</v>
      </c>
      <c r="H1953" s="4">
        <f t="shared" si="633"/>
        <v>5.1383236732801538E-6</v>
      </c>
      <c r="I1953" s="4">
        <f t="shared" si="636"/>
        <v>-1.6956468121847874E-4</v>
      </c>
      <c r="J1953" s="4">
        <f t="shared" si="637"/>
        <v>1.7470300489175888E-4</v>
      </c>
      <c r="K1953" s="4">
        <f t="shared" si="641"/>
        <v>1.2134151354462008E-2</v>
      </c>
      <c r="L1953" s="4">
        <f t="shared" si="647"/>
        <v>1.8007540775452795E-2</v>
      </c>
      <c r="M1953" s="4">
        <f t="shared" si="642"/>
        <v>-9.6099140278078938E-3</v>
      </c>
      <c r="N1953" s="4">
        <f t="shared" si="648"/>
        <v>-1.5943756946192957E-2</v>
      </c>
      <c r="O1953" s="4">
        <f t="shared" si="650"/>
        <v>-6.4989183884242808E-3</v>
      </c>
      <c r="P1953" s="4">
        <f t="shared" si="630"/>
        <v>5.2917180635806971E-2</v>
      </c>
      <c r="T1953" s="4">
        <f t="shared" si="634"/>
        <v>5.1383236732801538E-6</v>
      </c>
      <c r="U1953" s="4">
        <f t="shared" si="635"/>
        <v>5.1383236732801538E-6</v>
      </c>
      <c r="V1953" s="2">
        <f t="shared" si="643"/>
        <v>1.0189295844123775E-2</v>
      </c>
      <c r="W1953" s="4">
        <f t="shared" si="644"/>
        <v>8.7402885682482569E-5</v>
      </c>
      <c r="X1953" s="4">
        <f t="shared" si="645"/>
        <v>-1.0081434798752759E-2</v>
      </c>
      <c r="Y1953" s="4">
        <f t="shared" si="638"/>
        <v>-4.8597522103000098E-4</v>
      </c>
      <c r="Z1953" s="4">
        <f t="shared" si="639"/>
        <v>5.8162103347711774E-3</v>
      </c>
      <c r="AA1953" s="4">
        <f t="shared" si="649"/>
        <v>-1.2709322480970595E-2</v>
      </c>
    </row>
    <row r="1954" spans="1:27" x14ac:dyDescent="0.3">
      <c r="A1954" s="1">
        <f t="shared" si="631"/>
        <v>40</v>
      </c>
      <c r="B1954" s="1">
        <f t="shared" si="632"/>
        <v>5</v>
      </c>
      <c r="C1954" s="10">
        <v>41915</v>
      </c>
      <c r="D1954" s="3">
        <v>1967.9</v>
      </c>
      <c r="E1954" s="3">
        <v>1948.12</v>
      </c>
      <c r="F1954" s="3">
        <f t="shared" si="640"/>
        <v>1962.0639999999999</v>
      </c>
      <c r="G1954" s="3">
        <f t="shared" si="646"/>
        <v>1973.4519999999998</v>
      </c>
      <c r="H1954" s="4">
        <f t="shared" si="633"/>
        <v>1.1165519969992353E-2</v>
      </c>
      <c r="I1954" s="4">
        <f t="shared" si="636"/>
        <v>1.0019679678547188E-3</v>
      </c>
      <c r="J1954" s="4">
        <f t="shared" si="637"/>
        <v>1.0163552002137633E-2</v>
      </c>
      <c r="K1954" s="4">
        <f t="shared" si="641"/>
        <v>7.4171321107611076E-3</v>
      </c>
      <c r="L1954" s="4">
        <f t="shared" si="647"/>
        <v>1.4335278464311043E-2</v>
      </c>
      <c r="M1954" s="4">
        <f t="shared" si="642"/>
        <v>2.9744187753305909E-3</v>
      </c>
      <c r="N1954" s="4">
        <f t="shared" si="648"/>
        <v>-2.8133443326717245E-3</v>
      </c>
      <c r="O1954" s="4">
        <f t="shared" si="650"/>
        <v>-5.7868794146043595E-3</v>
      </c>
      <c r="P1954" s="4">
        <f t="shared" si="630"/>
        <v>6.4673548442944123E-2</v>
      </c>
      <c r="T1954" s="4">
        <f t="shared" si="634"/>
        <v>1.1165519969992353E-2</v>
      </c>
      <c r="U1954" s="4">
        <f t="shared" si="635"/>
        <v>1.1165519969992353E-2</v>
      </c>
      <c r="V1954" s="2">
        <f t="shared" si="643"/>
        <v>1.8847274390212488E-2</v>
      </c>
      <c r="W1954" s="4">
        <f t="shared" si="644"/>
        <v>8.6588016463103219E-3</v>
      </c>
      <c r="X1954" s="4">
        <f t="shared" si="645"/>
        <v>-7.5396525203620139E-3</v>
      </c>
      <c r="Y1954" s="4">
        <f t="shared" si="638"/>
        <v>-5.1441787634379458E-3</v>
      </c>
      <c r="Z1954" s="4">
        <f t="shared" si="639"/>
        <v>1.1286356556377438E-3</v>
      </c>
      <c r="AA1954" s="4">
        <f t="shared" si="649"/>
        <v>-1.1474980351060964E-2</v>
      </c>
    </row>
    <row r="1955" spans="1:27" x14ac:dyDescent="0.3">
      <c r="A1955" s="1">
        <f t="shared" si="631"/>
        <v>41</v>
      </c>
      <c r="B1955" s="1">
        <f t="shared" si="632"/>
        <v>1</v>
      </c>
      <c r="C1955" s="10">
        <v>41918</v>
      </c>
      <c r="D1955" s="3">
        <v>1964.82</v>
      </c>
      <c r="E1955" s="3">
        <v>1970.01</v>
      </c>
      <c r="F1955" s="3">
        <f t="shared" si="640"/>
        <v>1959.4680000000001</v>
      </c>
      <c r="G1955" s="3">
        <f t="shared" si="646"/>
        <v>1970.5049999999999</v>
      </c>
      <c r="H1955" s="4">
        <f t="shared" si="633"/>
        <v>-1.5651201788709562E-3</v>
      </c>
      <c r="I1955" s="4">
        <f t="shared" si="636"/>
        <v>1.0722089537069464E-3</v>
      </c>
      <c r="J1955" s="4">
        <f t="shared" si="637"/>
        <v>-2.6373291325779025E-3</v>
      </c>
      <c r="K1955" s="4">
        <f t="shared" si="641"/>
        <v>-4.9646831647949495E-3</v>
      </c>
      <c r="L1955" s="4">
        <f t="shared" si="647"/>
        <v>1.6447312702202609E-3</v>
      </c>
      <c r="M1955" s="4">
        <f t="shared" si="642"/>
        <v>2.7313536123069432E-3</v>
      </c>
      <c r="N1955" s="4">
        <f t="shared" si="648"/>
        <v>-2.8850472340846362E-3</v>
      </c>
      <c r="O1955" s="4">
        <f t="shared" si="650"/>
        <v>-5.6173084557363051E-3</v>
      </c>
      <c r="P1955" s="4">
        <f t="shared" si="630"/>
        <v>6.3007206388365919E-2</v>
      </c>
      <c r="T1955" s="4">
        <f t="shared" si="634"/>
        <v>-1.5651201788709562E-3</v>
      </c>
      <c r="U1955" s="4">
        <f t="shared" si="635"/>
        <v>-1.5651201788709562E-3</v>
      </c>
      <c r="V1955" s="2">
        <f t="shared" si="643"/>
        <v>5.0307434320848938E-3</v>
      </c>
      <c r="W1955" s="4">
        <f t="shared" si="644"/>
        <v>-5.0195640022359655E-3</v>
      </c>
      <c r="X1955" s="4">
        <f t="shared" si="645"/>
        <v>-6.5628476084538473E-3</v>
      </c>
      <c r="Y1955" s="4">
        <f t="shared" si="638"/>
        <v>-1.7371607314859802E-2</v>
      </c>
      <c r="Z1955" s="4">
        <f t="shared" si="639"/>
        <v>-1.117588988661271E-2</v>
      </c>
      <c r="AA1955" s="4">
        <f t="shared" si="649"/>
        <v>-1.1139809300029897E-2</v>
      </c>
    </row>
    <row r="1956" spans="1:27" x14ac:dyDescent="0.3">
      <c r="A1956" s="1">
        <f t="shared" si="631"/>
        <v>41</v>
      </c>
      <c r="B1956" s="1">
        <f t="shared" si="632"/>
        <v>2</v>
      </c>
      <c r="C1956" s="10">
        <v>41919</v>
      </c>
      <c r="D1956" s="3">
        <v>1935.1</v>
      </c>
      <c r="E1956" s="3">
        <v>1962.36</v>
      </c>
      <c r="F1956" s="3">
        <f t="shared" si="640"/>
        <v>1952.03</v>
      </c>
      <c r="G1956" s="3">
        <f t="shared" si="646"/>
        <v>1965.7379999999998</v>
      </c>
      <c r="H1956" s="4">
        <f t="shared" si="633"/>
        <v>-1.5126067527814266E-2</v>
      </c>
      <c r="I1956" s="4">
        <f t="shared" si="636"/>
        <v>-1.2520230860842401E-3</v>
      </c>
      <c r="J1956" s="4">
        <f t="shared" si="637"/>
        <v>-1.3874044441730026E-2</v>
      </c>
      <c r="K1956" s="4">
        <f t="shared" si="641"/>
        <v>-4.3553607964088919E-3</v>
      </c>
      <c r="L1956" s="4">
        <f t="shared" si="647"/>
        <v>2.1998056932554032E-3</v>
      </c>
      <c r="M1956" s="4">
        <f t="shared" si="642"/>
        <v>-8.6730224433026453E-3</v>
      </c>
      <c r="N1956" s="4">
        <f t="shared" si="648"/>
        <v>-1.5586003831639782E-2</v>
      </c>
      <c r="O1956" s="4">
        <f t="shared" si="650"/>
        <v>-7.083871634540777E-3</v>
      </c>
      <c r="P1956" s="4">
        <f t="shared" ref="P1956:P2015" si="651">(D1956-1848.36)/1848.36</f>
        <v>4.6928087601982305E-2</v>
      </c>
      <c r="T1956" s="4">
        <f t="shared" si="634"/>
        <v>-1.5126067527814266E-2</v>
      </c>
      <c r="U1956" s="4">
        <f t="shared" si="635"/>
        <v>-1.5126067527814266E-2</v>
      </c>
      <c r="V1956" s="2">
        <f t="shared" si="643"/>
        <v>3.8018749809142962E-3</v>
      </c>
      <c r="W1956" s="4">
        <f t="shared" si="644"/>
        <v>-6.2361437688948371E-3</v>
      </c>
      <c r="X1956" s="4">
        <f t="shared" si="645"/>
        <v>-1.8856253390728571E-2</v>
      </c>
      <c r="Y1956" s="4">
        <f t="shared" si="638"/>
        <v>-1.6769882482239262E-2</v>
      </c>
      <c r="Z1956" s="4">
        <f t="shared" si="639"/>
        <v>-1.057037102864102E-2</v>
      </c>
      <c r="AA1956" s="4">
        <f t="shared" si="649"/>
        <v>-1.3850339943600352E-2</v>
      </c>
    </row>
    <row r="1957" spans="1:27" x14ac:dyDescent="0.3">
      <c r="A1957" s="1">
        <f t="shared" si="631"/>
        <v>41</v>
      </c>
      <c r="B1957" s="1">
        <f t="shared" si="632"/>
        <v>3</v>
      </c>
      <c r="C1957" s="10">
        <v>41920</v>
      </c>
      <c r="D1957" s="3">
        <v>1968.89</v>
      </c>
      <c r="E1957" s="3">
        <v>1935.55</v>
      </c>
      <c r="F1957" s="3">
        <f t="shared" si="640"/>
        <v>1956.5759999999998</v>
      </c>
      <c r="G1957" s="3">
        <f t="shared" si="646"/>
        <v>1962.7969999999998</v>
      </c>
      <c r="H1957" s="4">
        <f t="shared" si="633"/>
        <v>1.7461629889928269E-2</v>
      </c>
      <c r="I1957" s="4">
        <f t="shared" si="636"/>
        <v>2.325461216474836E-4</v>
      </c>
      <c r="J1957" s="4">
        <f t="shared" si="637"/>
        <v>1.7229083768280785E-2</v>
      </c>
      <c r="K1957" s="4">
        <f t="shared" si="641"/>
        <v>9.5072606066870114E-3</v>
      </c>
      <c r="L1957" s="4">
        <f t="shared" si="647"/>
        <v>1.3963102682031927E-2</v>
      </c>
      <c r="M1957" s="4">
        <f t="shared" si="642"/>
        <v>6.293647678393432E-3</v>
      </c>
      <c r="N1957" s="4">
        <f t="shared" si="648"/>
        <v>3.1042435870853187E-3</v>
      </c>
      <c r="O1957" s="4">
        <f t="shared" si="650"/>
        <v>-3.1596483297695673E-3</v>
      </c>
      <c r="P1957" s="4">
        <f t="shared" si="651"/>
        <v>6.5209158389058525E-2</v>
      </c>
      <c r="T1957" s="4">
        <f t="shared" si="634"/>
        <v>1.7461629889928269E-2</v>
      </c>
      <c r="U1957" s="4">
        <f t="shared" si="635"/>
        <v>1.7461629889928269E-2</v>
      </c>
      <c r="V1957" s="2">
        <f t="shared" si="643"/>
        <v>5.7154669009354415E-3</v>
      </c>
      <c r="W1957" s="4">
        <f t="shared" si="644"/>
        <v>-4.3416877680739589E-3</v>
      </c>
      <c r="X1957" s="4">
        <f t="shared" si="645"/>
        <v>1.1679409709376422E-2</v>
      </c>
      <c r="Y1957" s="4">
        <f t="shared" si="638"/>
        <v>-3.0801117200796296E-3</v>
      </c>
      <c r="Z1957" s="4">
        <f t="shared" si="639"/>
        <v>3.2057171572070927E-3</v>
      </c>
      <c r="AA1957" s="4">
        <f t="shared" si="649"/>
        <v>-6.3188858608708674E-3</v>
      </c>
    </row>
    <row r="1958" spans="1:27" x14ac:dyDescent="0.3">
      <c r="A1958" s="1">
        <f t="shared" si="631"/>
        <v>41</v>
      </c>
      <c r="B1958" s="1">
        <f t="shared" si="632"/>
        <v>4</v>
      </c>
      <c r="C1958" s="10">
        <v>41921</v>
      </c>
      <c r="D1958" s="3">
        <v>1928.21</v>
      </c>
      <c r="E1958" s="3">
        <v>1967.68</v>
      </c>
      <c r="F1958" s="3">
        <f t="shared" si="640"/>
        <v>1952.9839999999999</v>
      </c>
      <c r="G1958" s="3">
        <f t="shared" si="646"/>
        <v>1959.0189999999998</v>
      </c>
      <c r="H1958" s="4">
        <f t="shared" si="633"/>
        <v>-2.0661387888607316E-2</v>
      </c>
      <c r="I1958" s="4">
        <f t="shared" si="636"/>
        <v>-6.1455947259625291E-4</v>
      </c>
      <c r="J1958" s="4">
        <f t="shared" si="637"/>
        <v>-2.0046828416011062E-2</v>
      </c>
      <c r="K1958" s="4">
        <f t="shared" si="641"/>
        <v>-4.932982543463622E-3</v>
      </c>
      <c r="L1958" s="4">
        <f t="shared" si="647"/>
        <v>-3.2748288516767825E-3</v>
      </c>
      <c r="M1958" s="4">
        <f t="shared" si="642"/>
        <v>-1.2685203770230523E-2</v>
      </c>
      <c r="N1958" s="4">
        <f t="shared" si="648"/>
        <v>-1.5726748949346458E-2</v>
      </c>
      <c r="O1958" s="4">
        <f t="shared" si="650"/>
        <v>-3.1298458155490606E-3</v>
      </c>
      <c r="P1958" s="4">
        <f t="shared" si="651"/>
        <v>4.320045878508523E-2</v>
      </c>
      <c r="T1958" s="4">
        <f t="shared" si="634"/>
        <v>-2.0661387888607316E-2</v>
      </c>
      <c r="U1958" s="4">
        <f t="shared" si="635"/>
        <v>-2.0661387888607316E-2</v>
      </c>
      <c r="V1958" s="2">
        <f t="shared" si="643"/>
        <v>-1.1539496873873109E-2</v>
      </c>
      <c r="W1958" s="4">
        <f t="shared" si="644"/>
        <v>-2.1424101905134409E-2</v>
      </c>
      <c r="X1958" s="4">
        <f t="shared" si="645"/>
        <v>-9.2283818988063912E-3</v>
      </c>
      <c r="Y1958" s="4">
        <f t="shared" si="638"/>
        <v>-1.7340301963121165E-2</v>
      </c>
      <c r="Z1958" s="4">
        <f t="shared" si="639"/>
        <v>-1.1144387146812781E-2</v>
      </c>
      <c r="AA1958" s="4">
        <f t="shared" si="649"/>
        <v>-6.1423248419637134E-3</v>
      </c>
    </row>
    <row r="1959" spans="1:27" x14ac:dyDescent="0.3">
      <c r="A1959" s="1">
        <f t="shared" si="631"/>
        <v>41</v>
      </c>
      <c r="B1959" s="1">
        <f t="shared" si="632"/>
        <v>5</v>
      </c>
      <c r="C1959" s="10">
        <v>41922</v>
      </c>
      <c r="D1959" s="3">
        <v>1906.13</v>
      </c>
      <c r="E1959" s="3">
        <v>1925.63</v>
      </c>
      <c r="F1959" s="3">
        <f t="shared" si="640"/>
        <v>1940.6300000000003</v>
      </c>
      <c r="G1959" s="3">
        <f t="shared" si="646"/>
        <v>1951.3470000000002</v>
      </c>
      <c r="H1959" s="4">
        <f t="shared" si="633"/>
        <v>-1.1451034897651152E-2</v>
      </c>
      <c r="I1959" s="4">
        <f t="shared" si="636"/>
        <v>-1.3380285342363784E-3</v>
      </c>
      <c r="J1959" s="4">
        <f t="shared" si="637"/>
        <v>-1.0113006363414773E-2</v>
      </c>
      <c r="K1959" s="4">
        <f t="shared" si="641"/>
        <v>1.0914267636823828E-2</v>
      </c>
      <c r="L1959" s="4">
        <f t="shared" si="647"/>
        <v>1.4604794659871611E-2</v>
      </c>
      <c r="M1959" s="4">
        <f t="shared" si="642"/>
        <v>-1.777773197363754E-2</v>
      </c>
      <c r="N1959" s="4">
        <f t="shared" si="648"/>
        <v>-2.3172198486481436E-2</v>
      </c>
      <c r="O1959" s="4">
        <f t="shared" si="650"/>
        <v>-5.6223867207377621E-3</v>
      </c>
      <c r="P1959" s="4">
        <f t="shared" si="651"/>
        <v>3.1254733926291529E-2</v>
      </c>
      <c r="T1959" s="4">
        <f t="shared" si="634"/>
        <v>-1.1451034897651152E-2</v>
      </c>
      <c r="U1959" s="4">
        <f t="shared" si="635"/>
        <v>-1.1451034897651152E-2</v>
      </c>
      <c r="V1959" s="2">
        <f t="shared" si="643"/>
        <v>2.0583857567381174E-2</v>
      </c>
      <c r="W1959" s="4">
        <f t="shared" si="644"/>
        <v>1.0378018991707318E-2</v>
      </c>
      <c r="X1959" s="4">
        <f t="shared" si="645"/>
        <v>-3.1388790080796779E-2</v>
      </c>
      <c r="Y1959" s="4">
        <f t="shared" si="638"/>
        <v>-1.6906484184982043E-3</v>
      </c>
      <c r="Z1959" s="4">
        <f t="shared" si="639"/>
        <v>4.6039413719247716E-3</v>
      </c>
      <c r="AA1959" s="4">
        <f t="shared" si="649"/>
        <v>-1.0924210423309084E-2</v>
      </c>
    </row>
    <row r="1960" spans="1:27" x14ac:dyDescent="0.3">
      <c r="A1960" s="1">
        <f t="shared" si="631"/>
        <v>42</v>
      </c>
      <c r="B1960" s="1">
        <f t="shared" si="632"/>
        <v>1</v>
      </c>
      <c r="C1960" s="10">
        <v>41925</v>
      </c>
      <c r="D1960" s="3">
        <v>1874.74</v>
      </c>
      <c r="E1960" s="3">
        <v>1905.65</v>
      </c>
      <c r="F1960" s="3">
        <f t="shared" si="640"/>
        <v>1922.614</v>
      </c>
      <c r="G1960" s="3">
        <f t="shared" si="646"/>
        <v>1941.0410000000004</v>
      </c>
      <c r="H1960" s="4">
        <f t="shared" si="633"/>
        <v>-1.6467921915084543E-2</v>
      </c>
      <c r="I1960" s="4">
        <f t="shared" si="636"/>
        <v>-2.51819130909234E-4</v>
      </c>
      <c r="J1960" s="4">
        <f t="shared" si="637"/>
        <v>-1.6216102784175308E-2</v>
      </c>
      <c r="K1960" s="4">
        <f t="shared" si="641"/>
        <v>1.4926841296238908E-2</v>
      </c>
      <c r="L1960" s="4">
        <f t="shared" si="647"/>
        <v>2.2179902618277781E-2</v>
      </c>
      <c r="M1960" s="4">
        <f t="shared" si="642"/>
        <v>-2.4900474042111428E-2</v>
      </c>
      <c r="N1960" s="4">
        <f t="shared" si="648"/>
        <v>-3.4157444381649006E-2</v>
      </c>
      <c r="O1960" s="4">
        <f t="shared" si="650"/>
        <v>-9.8290963013539807E-3</v>
      </c>
      <c r="P1960" s="4">
        <f t="shared" si="651"/>
        <v>1.4272111493432075E-2</v>
      </c>
      <c r="T1960" s="4">
        <f t="shared" si="634"/>
        <v>-1.6467921915084543E-2</v>
      </c>
      <c r="U1960" s="4">
        <f t="shared" si="635"/>
        <v>-1.6467921915084543E-2</v>
      </c>
      <c r="V1960" s="2">
        <f t="shared" si="643"/>
        <v>3.0790134985546537E-2</v>
      </c>
      <c r="W1960" s="4">
        <f t="shared" si="644"/>
        <v>2.0482233635691027E-2</v>
      </c>
      <c r="X1960" s="4">
        <f t="shared" si="645"/>
        <v>-4.5846438859539262E-2</v>
      </c>
      <c r="Y1960" s="4">
        <f t="shared" si="638"/>
        <v>2.2718931504005007E-3</v>
      </c>
      <c r="Z1960" s="4">
        <f t="shared" si="639"/>
        <v>8.5914677550638866E-3</v>
      </c>
      <c r="AA1960" s="4">
        <f t="shared" si="649"/>
        <v>-1.8808166298199328E-2</v>
      </c>
    </row>
    <row r="1961" spans="1:27" x14ac:dyDescent="0.3">
      <c r="A1961" s="1">
        <f t="shared" si="631"/>
        <v>42</v>
      </c>
      <c r="B1961" s="1">
        <f t="shared" si="632"/>
        <v>2</v>
      </c>
      <c r="C1961" s="10">
        <v>41926</v>
      </c>
      <c r="D1961" s="3">
        <v>1877.7</v>
      </c>
      <c r="E1961" s="3">
        <v>1877.11</v>
      </c>
      <c r="F1961" s="3">
        <f t="shared" si="640"/>
        <v>1911.134</v>
      </c>
      <c r="G1961" s="3">
        <f t="shared" si="646"/>
        <v>1931.5820000000003</v>
      </c>
      <c r="H1961" s="4">
        <f t="shared" si="633"/>
        <v>1.5788856054706447E-3</v>
      </c>
      <c r="I1961" s="4">
        <f t="shared" si="636"/>
        <v>1.264175298974733E-3</v>
      </c>
      <c r="J1961" s="4">
        <f t="shared" si="637"/>
        <v>3.1471030649591171E-4</v>
      </c>
      <c r="K1961" s="4">
        <f t="shared" si="641"/>
        <v>2.387131015500819E-2</v>
      </c>
      <c r="L1961" s="4">
        <f t="shared" si="647"/>
        <v>3.351338793053394E-2</v>
      </c>
      <c r="M1961" s="4">
        <f t="shared" si="642"/>
        <v>-1.7494325358661387E-2</v>
      </c>
      <c r="N1961" s="4">
        <f t="shared" si="648"/>
        <v>-2.7895269266332096E-2</v>
      </c>
      <c r="O1961" s="4">
        <f t="shared" si="650"/>
        <v>-1.0889918517335208E-2</v>
      </c>
      <c r="P1961" s="4">
        <f t="shared" si="651"/>
        <v>1.5873531130299372E-2</v>
      </c>
      <c r="T1961" s="4">
        <f t="shared" si="634"/>
        <v>1.5788856054706447E-3</v>
      </c>
      <c r="U1961" s="4">
        <f t="shared" si="635"/>
        <v>1.5788856054706447E-3</v>
      </c>
      <c r="V1961" s="2">
        <f t="shared" si="643"/>
        <v>3.219646457642121E-2</v>
      </c>
      <c r="W1961" s="4">
        <f t="shared" si="644"/>
        <v>2.1874499930656939E-2</v>
      </c>
      <c r="X1961" s="4">
        <f t="shared" si="645"/>
        <v>-2.9662549739031506E-2</v>
      </c>
      <c r="Y1961" s="4">
        <f t="shared" si="638"/>
        <v>1.1104834966043016E-2</v>
      </c>
      <c r="Z1961" s="4">
        <f t="shared" si="639"/>
        <v>1.7480103474889545E-2</v>
      </c>
      <c r="AA1961" s="4">
        <f t="shared" si="649"/>
        <v>-2.0950497687023232E-2</v>
      </c>
    </row>
    <row r="1962" spans="1:27" x14ac:dyDescent="0.3">
      <c r="A1962" s="1">
        <f t="shared" si="631"/>
        <v>42</v>
      </c>
      <c r="B1962" s="1">
        <f t="shared" si="632"/>
        <v>3</v>
      </c>
      <c r="C1962" s="10">
        <v>41927</v>
      </c>
      <c r="D1962" s="3">
        <v>1862.49</v>
      </c>
      <c r="E1962" s="3">
        <v>1874.18</v>
      </c>
      <c r="F1962" s="3">
        <f t="shared" si="640"/>
        <v>1889.854</v>
      </c>
      <c r="G1962" s="3">
        <f t="shared" si="646"/>
        <v>1923.2150000000001</v>
      </c>
      <c r="H1962" s="4">
        <f t="shared" si="633"/>
        <v>-8.1003355168557476E-3</v>
      </c>
      <c r="I1962" s="4">
        <f t="shared" si="636"/>
        <v>-1.8746338605740969E-3</v>
      </c>
      <c r="J1962" s="4">
        <f t="shared" si="637"/>
        <v>-6.2257016562816507E-3</v>
      </c>
      <c r="K1962" s="4">
        <f t="shared" si="641"/>
        <v>1.0116099483410497E-2</v>
      </c>
      <c r="L1962" s="4">
        <f t="shared" si="647"/>
        <v>2.7833105513246064E-2</v>
      </c>
      <c r="M1962" s="4">
        <f t="shared" si="642"/>
        <v>-1.4479425394765962E-2</v>
      </c>
      <c r="N1962" s="4">
        <f t="shared" si="648"/>
        <v>-3.1574732934175398E-2</v>
      </c>
      <c r="O1962" s="4">
        <f t="shared" si="650"/>
        <v>-1.7912042480765052E-2</v>
      </c>
      <c r="P1962" s="4">
        <f t="shared" si="651"/>
        <v>7.6446146854509452E-3</v>
      </c>
      <c r="T1962" s="4">
        <f t="shared" si="634"/>
        <v>-8.1003355168557476E-3</v>
      </c>
      <c r="U1962" s="4">
        <f t="shared" si="635"/>
        <v>-8.1003355168557476E-3</v>
      </c>
      <c r="V1962" s="2">
        <f t="shared" si="643"/>
        <v>4.8564733450497978E-2</v>
      </c>
      <c r="W1962" s="4">
        <f t="shared" si="644"/>
        <v>3.8079086115992943E-2</v>
      </c>
      <c r="X1962" s="4">
        <f t="shared" si="645"/>
        <v>-5.4040601557222644E-2</v>
      </c>
      <c r="Y1962" s="4">
        <f t="shared" si="638"/>
        <v>-2.4788643505471862E-3</v>
      </c>
      <c r="Z1962" s="4">
        <f t="shared" si="639"/>
        <v>3.8107555415665055E-3</v>
      </c>
      <c r="AA1962" s="4">
        <f t="shared" si="649"/>
        <v>-3.410140980979004E-2</v>
      </c>
    </row>
    <row r="1963" spans="1:27" x14ac:dyDescent="0.3">
      <c r="A1963" s="1">
        <f t="shared" si="631"/>
        <v>42</v>
      </c>
      <c r="B1963" s="1">
        <f t="shared" si="632"/>
        <v>4</v>
      </c>
      <c r="C1963" s="10">
        <v>41928</v>
      </c>
      <c r="D1963" s="3">
        <v>1862.76</v>
      </c>
      <c r="E1963" s="3">
        <v>1855.95</v>
      </c>
      <c r="F1963" s="3">
        <f t="shared" si="640"/>
        <v>1876.7639999999999</v>
      </c>
      <c r="G1963" s="3">
        <f t="shared" si="646"/>
        <v>1914.8739999999998</v>
      </c>
      <c r="H1963" s="4">
        <f t="shared" si="633"/>
        <v>1.4496722130050729E-4</v>
      </c>
      <c r="I1963" s="4">
        <f t="shared" si="636"/>
        <v>-3.5114282492791711E-3</v>
      </c>
      <c r="J1963" s="4">
        <f t="shared" si="637"/>
        <v>3.6563954705796783E-3</v>
      </c>
      <c r="K1963" s="4">
        <f t="shared" si="641"/>
        <v>9.5436754022839663E-3</v>
      </c>
      <c r="L1963" s="4">
        <f t="shared" si="647"/>
        <v>3.1234768747453335E-2</v>
      </c>
      <c r="M1963" s="4">
        <f t="shared" si="642"/>
        <v>-7.4617799574160128E-3</v>
      </c>
      <c r="N1963" s="4">
        <f t="shared" si="648"/>
        <v>-2.7215367695211178E-2</v>
      </c>
      <c r="O1963" s="4">
        <f t="shared" si="650"/>
        <v>-2.0458888960467211E-2</v>
      </c>
      <c r="P1963" s="4">
        <f t="shared" si="651"/>
        <v>7.7906901253003156E-3</v>
      </c>
      <c r="T1963" s="4">
        <f t="shared" si="634"/>
        <v>1.4496722130050729E-4</v>
      </c>
      <c r="U1963" s="4">
        <f t="shared" si="635"/>
        <v>1.4496722130050729E-4</v>
      </c>
      <c r="V1963" s="2">
        <f t="shared" si="643"/>
        <v>3.5286095495814754E-2</v>
      </c>
      <c r="W1963" s="4">
        <f t="shared" si="644"/>
        <v>2.4933234540856542E-2</v>
      </c>
      <c r="X1963" s="4">
        <f t="shared" si="645"/>
        <v>-3.394339828130756E-2</v>
      </c>
      <c r="Y1963" s="4">
        <f t="shared" si="638"/>
        <v>-3.0441509743031098E-3</v>
      </c>
      <c r="Z1963" s="4">
        <f t="shared" si="639"/>
        <v>3.241904644466889E-3</v>
      </c>
      <c r="AA1963" s="4">
        <f t="shared" si="649"/>
        <v>-3.9027457470209706E-2</v>
      </c>
    </row>
    <row r="1964" spans="1:27" x14ac:dyDescent="0.3">
      <c r="A1964" s="1">
        <f t="shared" si="631"/>
        <v>42</v>
      </c>
      <c r="B1964" s="1">
        <f t="shared" si="632"/>
        <v>5</v>
      </c>
      <c r="C1964" s="10">
        <v>41929</v>
      </c>
      <c r="D1964" s="3">
        <v>1886.76</v>
      </c>
      <c r="E1964" s="3">
        <v>1864.91</v>
      </c>
      <c r="F1964" s="3">
        <f t="shared" si="640"/>
        <v>1872.89</v>
      </c>
      <c r="G1964" s="3">
        <f t="shared" si="646"/>
        <v>1906.7599999999998</v>
      </c>
      <c r="H1964" s="4">
        <f t="shared" si="633"/>
        <v>1.2884107453456162E-2</v>
      </c>
      <c r="I1964" s="4">
        <f t="shared" si="636"/>
        <v>1.1542012927054967E-3</v>
      </c>
      <c r="J1964" s="4">
        <f t="shared" si="637"/>
        <v>1.1729906160750665E-2</v>
      </c>
      <c r="K1964" s="4">
        <f t="shared" si="641"/>
        <v>3.5766819128605597E-3</v>
      </c>
      <c r="L1964" s="4">
        <f t="shared" si="647"/>
        <v>2.4813836577026654E-2</v>
      </c>
      <c r="M1964" s="4">
        <f t="shared" si="642"/>
        <v>7.4056671774636474E-3</v>
      </c>
      <c r="N1964" s="4">
        <f t="shared" si="648"/>
        <v>-1.0488997042102715E-2</v>
      </c>
      <c r="O1964" s="4">
        <f t="shared" si="650"/>
        <v>-1.7951408764230566E-2</v>
      </c>
      <c r="P1964" s="4">
        <f t="shared" si="651"/>
        <v>2.0775173667467426E-2</v>
      </c>
      <c r="T1964" s="4">
        <f t="shared" si="634"/>
        <v>1.2884107453456162E-2</v>
      </c>
      <c r="U1964" s="4">
        <f t="shared" si="635"/>
        <v>1.2884107453456162E-2</v>
      </c>
      <c r="V1964" s="2">
        <f t="shared" si="643"/>
        <v>2.3282655844016471E-2</v>
      </c>
      <c r="W1964" s="4">
        <f t="shared" si="644"/>
        <v>1.3049829285576266E-2</v>
      </c>
      <c r="X1964" s="4">
        <f t="shared" si="645"/>
        <v>-1.0161951178566057E-2</v>
      </c>
      <c r="Y1964" s="4">
        <f t="shared" si="638"/>
        <v>-8.9367430486464536E-3</v>
      </c>
      <c r="Z1964" s="4">
        <f t="shared" si="639"/>
        <v>-2.6878416945854897E-3</v>
      </c>
      <c r="AA1964" s="4">
        <f t="shared" si="649"/>
        <v>-3.4906190257802991E-2</v>
      </c>
    </row>
    <row r="1965" spans="1:27" x14ac:dyDescent="0.3">
      <c r="A1965" s="1">
        <f t="shared" si="631"/>
        <v>43</v>
      </c>
      <c r="B1965" s="1">
        <f t="shared" si="632"/>
        <v>1</v>
      </c>
      <c r="C1965" s="10">
        <v>41932</v>
      </c>
      <c r="D1965" s="3">
        <v>1904.01</v>
      </c>
      <c r="E1965" s="3">
        <v>1885.62</v>
      </c>
      <c r="F1965" s="3">
        <f t="shared" si="640"/>
        <v>1878.7439999999999</v>
      </c>
      <c r="G1965" s="3">
        <f t="shared" si="646"/>
        <v>1900.6789999999996</v>
      </c>
      <c r="H1965" s="4">
        <f t="shared" si="633"/>
        <v>9.142657253704764E-3</v>
      </c>
      <c r="I1965" s="4">
        <f t="shared" si="636"/>
        <v>-6.0421039241880263E-4</v>
      </c>
      <c r="J1965" s="4">
        <f t="shared" si="637"/>
        <v>9.7468676461235672E-3</v>
      </c>
      <c r="K1965" s="4">
        <f t="shared" si="641"/>
        <v>-7.596355657317296E-3</v>
      </c>
      <c r="L1965" s="4">
        <f t="shared" si="647"/>
        <v>7.1810346249065954E-3</v>
      </c>
      <c r="M1965" s="4">
        <f t="shared" si="642"/>
        <v>1.3448346342024287E-2</v>
      </c>
      <c r="N1965" s="4">
        <f t="shared" si="648"/>
        <v>1.7525315952879781E-3</v>
      </c>
      <c r="O1965" s="4">
        <f t="shared" si="650"/>
        <v>-1.1520422686855488E-2</v>
      </c>
      <c r="P1965" s="4">
        <f t="shared" si="651"/>
        <v>3.0107771213400039E-2</v>
      </c>
      <c r="T1965" s="4">
        <f t="shared" si="634"/>
        <v>9.142657253704764E-3</v>
      </c>
      <c r="U1965" s="4">
        <f t="shared" si="635"/>
        <v>9.142657253704764E-3</v>
      </c>
      <c r="V1965" s="2">
        <f t="shared" si="643"/>
        <v>-6.3707095762047007E-3</v>
      </c>
      <c r="W1965" s="4">
        <f t="shared" si="644"/>
        <v>-1.6307002480442638E-2</v>
      </c>
      <c r="X1965" s="4">
        <f t="shared" si="645"/>
        <v>1.5612831645988234E-2</v>
      </c>
      <c r="Y1965" s="4">
        <f t="shared" si="638"/>
        <v>-1.9970465935904333E-2</v>
      </c>
      <c r="Z1965" s="4">
        <f t="shared" si="639"/>
        <v>-1.3791134960330334E-2</v>
      </c>
      <c r="AA1965" s="4">
        <f t="shared" si="649"/>
        <v>-2.2817892723136373E-2</v>
      </c>
    </row>
    <row r="1966" spans="1:27" x14ac:dyDescent="0.3">
      <c r="A1966" s="1">
        <f t="shared" si="631"/>
        <v>43</v>
      </c>
      <c r="B1966" s="1">
        <f t="shared" si="632"/>
        <v>2</v>
      </c>
      <c r="C1966" s="10">
        <v>41933</v>
      </c>
      <c r="D1966" s="3">
        <v>1941.28</v>
      </c>
      <c r="E1966" s="3">
        <v>1909.38</v>
      </c>
      <c r="F1966" s="3">
        <f t="shared" si="640"/>
        <v>1891.4600000000003</v>
      </c>
      <c r="G1966" s="3">
        <f t="shared" si="646"/>
        <v>1901.2969999999998</v>
      </c>
      <c r="H1966" s="4">
        <f t="shared" si="633"/>
        <v>1.9574477024805532E-2</v>
      </c>
      <c r="I1966" s="4">
        <f t="shared" si="636"/>
        <v>2.8203633384279066E-3</v>
      </c>
      <c r="J1966" s="4">
        <f t="shared" si="637"/>
        <v>1.6754113686377626E-2</v>
      </c>
      <c r="K1966" s="4">
        <f t="shared" si="641"/>
        <v>-1.313280917642233E-2</v>
      </c>
      <c r="L1966" s="4">
        <f t="shared" si="647"/>
        <v>-3.7581501964568426E-3</v>
      </c>
      <c r="M1966" s="4">
        <f t="shared" si="642"/>
        <v>2.6339441489642765E-2</v>
      </c>
      <c r="N1966" s="4">
        <f t="shared" si="648"/>
        <v>2.1029328926517099E-2</v>
      </c>
      <c r="O1966" s="4">
        <f t="shared" si="650"/>
        <v>-5.0672751998678883E-3</v>
      </c>
      <c r="P1966" s="4">
        <f t="shared" si="651"/>
        <v>5.0271592114090373E-2</v>
      </c>
      <c r="T1966" s="4">
        <f t="shared" si="634"/>
        <v>1.9574477024805532E-2</v>
      </c>
      <c r="U1966" s="4">
        <f t="shared" si="635"/>
        <v>1.9574477024805532E-2</v>
      </c>
      <c r="V1966" s="2">
        <f t="shared" si="643"/>
        <v>-1.3818204736319634E-2</v>
      </c>
      <c r="W1966" s="4">
        <f t="shared" si="644"/>
        <v>-2.368002268895646E-2</v>
      </c>
      <c r="X1966" s="4">
        <f t="shared" si="645"/>
        <v>3.3860574106619759E-2</v>
      </c>
      <c r="Y1966" s="4">
        <f t="shared" si="638"/>
        <v>-2.5437886368736208E-2</v>
      </c>
      <c r="Z1966" s="4">
        <f t="shared" si="639"/>
        <v>-1.9293028844484639E-2</v>
      </c>
      <c r="AA1966" s="4">
        <f t="shared" si="649"/>
        <v>-1.0294411590186639E-2</v>
      </c>
    </row>
    <row r="1967" spans="1:27" x14ac:dyDescent="0.3">
      <c r="A1967" s="1">
        <f t="shared" si="631"/>
        <v>43</v>
      </c>
      <c r="B1967" s="1">
        <f t="shared" si="632"/>
        <v>3</v>
      </c>
      <c r="C1967" s="10">
        <v>41934</v>
      </c>
      <c r="D1967" s="3">
        <v>1927.11</v>
      </c>
      <c r="E1967" s="3">
        <v>1941.29</v>
      </c>
      <c r="F1967" s="3">
        <f t="shared" si="640"/>
        <v>1904.384</v>
      </c>
      <c r="G1967" s="3">
        <f t="shared" si="646"/>
        <v>1897.1190000000001</v>
      </c>
      <c r="H1967" s="4">
        <f t="shared" si="633"/>
        <v>-7.2993076732877655E-3</v>
      </c>
      <c r="I1967" s="4">
        <f t="shared" si="636"/>
        <v>5.1512404186881361E-6</v>
      </c>
      <c r="J1967" s="4">
        <f t="shared" si="637"/>
        <v>-7.304458913706454E-3</v>
      </c>
      <c r="K1967" s="4">
        <f t="shared" si="641"/>
        <v>-2.1932693892689412E-2</v>
      </c>
      <c r="L1967" s="4">
        <f t="shared" si="647"/>
        <v>-2.4464957828511658E-2</v>
      </c>
      <c r="M1967" s="4">
        <f t="shared" si="642"/>
        <v>1.1933517609893743E-2</v>
      </c>
      <c r="N1967" s="4">
        <f t="shared" si="648"/>
        <v>1.5808707835407138E-2</v>
      </c>
      <c r="O1967" s="4">
        <f t="shared" si="650"/>
        <v>3.7698937787671036E-3</v>
      </c>
      <c r="P1967" s="4">
        <f t="shared" si="651"/>
        <v>4.2605336622735836E-2</v>
      </c>
      <c r="T1967" s="4">
        <f t="shared" si="634"/>
        <v>-7.2993076732877655E-3</v>
      </c>
      <c r="U1967" s="4">
        <f t="shared" si="635"/>
        <v>-7.2993076732877655E-3</v>
      </c>
      <c r="V1967" s="2">
        <f t="shared" si="643"/>
        <v>-4.0586623258880718E-2</v>
      </c>
      <c r="W1967" s="4">
        <f t="shared" si="644"/>
        <v>-5.0180757026291926E-2</v>
      </c>
      <c r="X1967" s="4">
        <f t="shared" si="645"/>
        <v>3.4695488297923689E-2</v>
      </c>
      <c r="Y1967" s="4">
        <f t="shared" si="638"/>
        <v>-3.4128046836670846E-2</v>
      </c>
      <c r="Z1967" s="4">
        <f t="shared" si="639"/>
        <v>-2.8037982944545257E-2</v>
      </c>
      <c r="AA1967" s="4">
        <f t="shared" si="649"/>
        <v>7.6884246084618028E-3</v>
      </c>
    </row>
    <row r="1968" spans="1:27" x14ac:dyDescent="0.3">
      <c r="A1968" s="1">
        <f t="shared" si="631"/>
        <v>43</v>
      </c>
      <c r="B1968" s="1">
        <f t="shared" si="632"/>
        <v>4</v>
      </c>
      <c r="C1968" s="10">
        <v>41935</v>
      </c>
      <c r="D1968" s="3">
        <v>1950.82</v>
      </c>
      <c r="E1968" s="3">
        <v>1931.02</v>
      </c>
      <c r="F1968" s="3">
        <f t="shared" si="640"/>
        <v>1921.9959999999999</v>
      </c>
      <c r="G1968" s="3">
        <f t="shared" si="646"/>
        <v>1899.3799999999999</v>
      </c>
      <c r="H1968" s="4">
        <f t="shared" si="633"/>
        <v>1.2303397315150686E-2</v>
      </c>
      <c r="I1968" s="4">
        <f t="shared" si="636"/>
        <v>2.0289448967625522E-3</v>
      </c>
      <c r="J1968" s="4">
        <f t="shared" si="637"/>
        <v>1.0274452418388133E-2</v>
      </c>
      <c r="K1968" s="4">
        <f t="shared" si="641"/>
        <v>-6.3929926158859309E-3</v>
      </c>
      <c r="L1968" s="4">
        <f t="shared" si="647"/>
        <v>-1.7355291371823886E-2</v>
      </c>
      <c r="M1968" s="4">
        <f t="shared" si="642"/>
        <v>1.4996909462870928E-2</v>
      </c>
      <c r="N1968" s="4">
        <f t="shared" si="648"/>
        <v>2.7082521664964387E-2</v>
      </c>
      <c r="O1968" s="4">
        <f t="shared" si="650"/>
        <v>1.1593073681836348E-2</v>
      </c>
      <c r="P1968" s="4">
        <f t="shared" si="651"/>
        <v>5.5432924322101777E-2</v>
      </c>
      <c r="T1968" s="4">
        <f t="shared" si="634"/>
        <v>1.2303397315150686E-2</v>
      </c>
      <c r="U1968" s="4">
        <f t="shared" si="635"/>
        <v>1.2303397315150686E-2</v>
      </c>
      <c r="V1968" s="2">
        <f t="shared" si="643"/>
        <v>-3.3391970359761464E-2</v>
      </c>
      <c r="W1968" s="4">
        <f t="shared" si="644"/>
        <v>-4.3058050656163867E-2</v>
      </c>
      <c r="X1968" s="4">
        <f t="shared" si="645"/>
        <v>4.7273937597972875E-2</v>
      </c>
      <c r="Y1968" s="4">
        <f t="shared" si="638"/>
        <v>-1.8782107421174178E-2</v>
      </c>
      <c r="Z1968" s="4">
        <f t="shared" si="639"/>
        <v>-1.2595283548371082E-2</v>
      </c>
      <c r="AA1968" s="4">
        <f t="shared" si="649"/>
        <v>2.4101059056972518E-2</v>
      </c>
    </row>
    <row r="1969" spans="1:27" x14ac:dyDescent="0.3">
      <c r="A1969" s="1">
        <f t="shared" si="631"/>
        <v>43</v>
      </c>
      <c r="B1969" s="1">
        <f t="shared" si="632"/>
        <v>5</v>
      </c>
      <c r="C1969" s="10">
        <v>41936</v>
      </c>
      <c r="D1969" s="3">
        <v>1964.58</v>
      </c>
      <c r="E1969" s="3">
        <v>1951.59</v>
      </c>
      <c r="F1969" s="3">
        <f t="shared" si="640"/>
        <v>1937.56</v>
      </c>
      <c r="G1969" s="3">
        <f t="shared" si="646"/>
        <v>1905.2249999999999</v>
      </c>
      <c r="H1969" s="4">
        <f t="shared" si="633"/>
        <v>7.0534441926984508E-3</v>
      </c>
      <c r="I1969" s="4">
        <f t="shared" si="636"/>
        <v>3.9470581601581993E-4</v>
      </c>
      <c r="J1969" s="4">
        <f t="shared" si="637"/>
        <v>6.6587383766826313E-3</v>
      </c>
      <c r="K1969" s="4">
        <f t="shared" si="641"/>
        <v>-1.0259788191632289E-2</v>
      </c>
      <c r="L1969" s="4">
        <f t="shared" si="647"/>
        <v>-2.6752852646579301E-2</v>
      </c>
      <c r="M1969" s="4">
        <f t="shared" si="642"/>
        <v>1.3945374594851248E-2</v>
      </c>
      <c r="N1969" s="4">
        <f t="shared" si="648"/>
        <v>3.1153800732196996E-2</v>
      </c>
      <c r="O1969" s="4">
        <f t="shared" si="650"/>
        <v>1.6458988689694507E-2</v>
      </c>
      <c r="P1969" s="4">
        <f t="shared" si="651"/>
        <v>6.2877361552944253E-2</v>
      </c>
      <c r="T1969" s="4">
        <f t="shared" si="634"/>
        <v>7.0534441926984508E-3</v>
      </c>
      <c r="U1969" s="4">
        <f t="shared" si="635"/>
        <v>7.0534441926984508E-3</v>
      </c>
      <c r="V1969" s="2">
        <f t="shared" si="643"/>
        <v>-3.2837473472693508E-2</v>
      </c>
      <c r="W1969" s="4">
        <f t="shared" si="644"/>
        <v>-4.2509098737966593E-2</v>
      </c>
      <c r="X1969" s="4">
        <f t="shared" si="645"/>
        <v>4.1245309419321981E-2</v>
      </c>
      <c r="Y1969" s="4">
        <f t="shared" si="638"/>
        <v>-2.2600688588245349E-2</v>
      </c>
      <c r="Z1969" s="4">
        <f t="shared" si="639"/>
        <v>-1.6437941823394909E-2</v>
      </c>
      <c r="AA1969" s="4">
        <f t="shared" si="649"/>
        <v>3.4529523890885122E-2</v>
      </c>
    </row>
    <row r="1970" spans="1:27" x14ac:dyDescent="0.3">
      <c r="A1970" s="1">
        <f t="shared" si="631"/>
        <v>44</v>
      </c>
      <c r="B1970" s="1">
        <f t="shared" si="632"/>
        <v>1</v>
      </c>
      <c r="C1970" s="10">
        <v>41939</v>
      </c>
      <c r="D1970" s="3">
        <v>1961.63</v>
      </c>
      <c r="E1970" s="3">
        <v>1962.97</v>
      </c>
      <c r="F1970" s="3">
        <f t="shared" si="640"/>
        <v>1949.0840000000001</v>
      </c>
      <c r="G1970" s="3">
        <f t="shared" si="646"/>
        <v>1913.9140000000002</v>
      </c>
      <c r="H1970" s="4">
        <f t="shared" si="633"/>
        <v>-1.5015932158526598E-3</v>
      </c>
      <c r="I1970" s="4">
        <f t="shared" si="636"/>
        <v>-8.1951358560094275E-4</v>
      </c>
      <c r="J1970" s="4">
        <f t="shared" si="637"/>
        <v>-6.8207963025171707E-4</v>
      </c>
      <c r="K1970" s="4">
        <f t="shared" si="641"/>
        <v>-9.484215455720783E-3</v>
      </c>
      <c r="L1970" s="4">
        <f t="shared" si="647"/>
        <v>-2.8488418785581362E-2</v>
      </c>
      <c r="M1970" s="4">
        <f t="shared" si="642"/>
        <v>6.4368698321878633E-3</v>
      </c>
      <c r="N1970" s="4">
        <f t="shared" si="648"/>
        <v>2.4931109757282664E-2</v>
      </c>
      <c r="O1970" s="4">
        <f t="shared" si="650"/>
        <v>1.7928967236430848E-2</v>
      </c>
      <c r="P1970" s="4">
        <f t="shared" si="651"/>
        <v>6.1281352117552972E-2</v>
      </c>
      <c r="T1970" s="4">
        <f t="shared" si="634"/>
        <v>-1.5015932158526598E-3</v>
      </c>
      <c r="U1970" s="4">
        <f t="shared" si="635"/>
        <v>-1.5015932158526598E-3</v>
      </c>
      <c r="V1970" s="2">
        <f t="shared" si="643"/>
        <v>-3.0831017316678342E-2</v>
      </c>
      <c r="W1970" s="4">
        <f t="shared" si="644"/>
        <v>-4.0522707143511527E-2</v>
      </c>
      <c r="X1970" s="4">
        <f t="shared" si="645"/>
        <v>3.0262446100598275E-2</v>
      </c>
      <c r="Y1970" s="4">
        <f t="shared" si="638"/>
        <v>-2.1834786335325321E-2</v>
      </c>
      <c r="Z1970" s="4">
        <f t="shared" si="639"/>
        <v>-1.5667210365485327E-2</v>
      </c>
      <c r="AA1970" s="4">
        <f t="shared" si="649"/>
        <v>3.743990666104597E-2</v>
      </c>
    </row>
    <row r="1971" spans="1:27" x14ac:dyDescent="0.3">
      <c r="A1971" s="1">
        <f t="shared" si="631"/>
        <v>44</v>
      </c>
      <c r="B1971" s="1">
        <f t="shared" si="632"/>
        <v>2</v>
      </c>
      <c r="C1971" s="10">
        <v>41940</v>
      </c>
      <c r="D1971" s="3">
        <v>1985.05</v>
      </c>
      <c r="E1971" s="3">
        <v>1964.14</v>
      </c>
      <c r="F1971" s="3">
        <f t="shared" si="640"/>
        <v>1957.8380000000002</v>
      </c>
      <c r="G1971" s="3">
        <f t="shared" si="646"/>
        <v>1924.6490000000001</v>
      </c>
      <c r="H1971" s="4">
        <f t="shared" si="633"/>
        <v>1.1939050687438429E-2</v>
      </c>
      <c r="I1971" s="4">
        <f t="shared" si="636"/>
        <v>1.279548130891142E-3</v>
      </c>
      <c r="J1971" s="4">
        <f t="shared" si="637"/>
        <v>1.0659502556547287E-2</v>
      </c>
      <c r="K1971" s="4">
        <f t="shared" si="641"/>
        <v>-5.4011204967297742E-3</v>
      </c>
      <c r="L1971" s="4">
        <f t="shared" si="647"/>
        <v>-2.2273426804352486E-2</v>
      </c>
      <c r="M1971" s="4">
        <f t="shared" si="642"/>
        <v>1.3899004922776939E-2</v>
      </c>
      <c r="N1971" s="4">
        <f t="shared" si="648"/>
        <v>3.138286513540902E-2</v>
      </c>
      <c r="O1971" s="4">
        <f t="shared" si="650"/>
        <v>1.6719478098788484E-2</v>
      </c>
      <c r="P1971" s="4">
        <f t="shared" si="651"/>
        <v>7.3952043974117629E-2</v>
      </c>
      <c r="T1971" s="4">
        <f t="shared" si="634"/>
        <v>1.1939050687438429E-2</v>
      </c>
      <c r="U1971" s="4">
        <f t="shared" si="635"/>
        <v>1.1939050687438429E-2</v>
      </c>
      <c r="V1971" s="2">
        <f t="shared" si="643"/>
        <v>-1.0374025682723111E-2</v>
      </c>
      <c r="W1971" s="4">
        <f t="shared" si="644"/>
        <v>-2.0270285425895911E-2</v>
      </c>
      <c r="X1971" s="4">
        <f t="shared" si="645"/>
        <v>2.2546979312618471E-2</v>
      </c>
      <c r="Y1971" s="4">
        <f t="shared" si="638"/>
        <v>-1.780260278480051E-2</v>
      </c>
      <c r="Z1971" s="4">
        <f t="shared" si="639"/>
        <v>-1.1609602890632897E-2</v>
      </c>
      <c r="AA1971" s="4">
        <f t="shared" si="649"/>
        <v>3.5093525636280924E-2</v>
      </c>
    </row>
    <row r="1972" spans="1:27" x14ac:dyDescent="0.3">
      <c r="A1972" s="1">
        <f t="shared" si="631"/>
        <v>44</v>
      </c>
      <c r="B1972" s="1">
        <f t="shared" si="632"/>
        <v>3</v>
      </c>
      <c r="C1972" s="10">
        <v>41941</v>
      </c>
      <c r="D1972" s="3">
        <v>1982.3</v>
      </c>
      <c r="E1972" s="3">
        <v>1983.29</v>
      </c>
      <c r="F1972" s="3">
        <f t="shared" si="640"/>
        <v>1968.8759999999997</v>
      </c>
      <c r="G1972" s="3">
        <f t="shared" si="646"/>
        <v>1936.6299999999999</v>
      </c>
      <c r="H1972" s="4">
        <f t="shared" si="633"/>
        <v>-1.3853555326062317E-3</v>
      </c>
      <c r="I1972" s="4">
        <f t="shared" si="636"/>
        <v>-8.8662754086798361E-4</v>
      </c>
      <c r="J1972" s="4">
        <f t="shared" si="637"/>
        <v>-4.9872799173824808E-4</v>
      </c>
      <c r="K1972" s="4">
        <f t="shared" si="641"/>
        <v>-9.8385431097453326E-3</v>
      </c>
      <c r="L1972" s="4">
        <f t="shared" si="647"/>
        <v>-2.6948663481748219E-2</v>
      </c>
      <c r="M1972" s="4">
        <f t="shared" si="642"/>
        <v>6.8181033239270569E-3</v>
      </c>
      <c r="N1972" s="4">
        <f t="shared" si="648"/>
        <v>2.358220207267267E-2</v>
      </c>
      <c r="O1972" s="4">
        <f t="shared" si="650"/>
        <v>1.6266962619179676E-2</v>
      </c>
      <c r="P1972" s="4">
        <f t="shared" si="651"/>
        <v>7.2464238568244313E-2</v>
      </c>
      <c r="T1972" s="4">
        <f t="shared" si="634"/>
        <v>-1.3853555326062317E-3</v>
      </c>
      <c r="U1972" s="4">
        <f t="shared" si="635"/>
        <v>-1.3853555326062317E-3</v>
      </c>
      <c r="V1972" s="2">
        <f t="shared" si="643"/>
        <v>-2.9188181657892776E-2</v>
      </c>
      <c r="W1972" s="4">
        <f t="shared" si="644"/>
        <v>-3.8896299841313813E-2</v>
      </c>
      <c r="X1972" s="4">
        <f t="shared" si="645"/>
        <v>2.8638738836911259E-2</v>
      </c>
      <c r="Y1972" s="4">
        <f t="shared" si="638"/>
        <v>-2.2184695938800875E-2</v>
      </c>
      <c r="Z1972" s="4">
        <f t="shared" si="639"/>
        <v>-1.6019326236401118E-2</v>
      </c>
      <c r="AA1972" s="4">
        <f t="shared" si="649"/>
        <v>3.3865018819733694E-2</v>
      </c>
    </row>
    <row r="1973" spans="1:27" x14ac:dyDescent="0.3">
      <c r="A1973" s="1">
        <f t="shared" si="631"/>
        <v>44</v>
      </c>
      <c r="B1973" s="1">
        <f t="shared" si="632"/>
        <v>4</v>
      </c>
      <c r="C1973" s="10">
        <v>41942</v>
      </c>
      <c r="D1973" s="3">
        <v>1994.65</v>
      </c>
      <c r="E1973" s="3">
        <v>1979.49</v>
      </c>
      <c r="F1973" s="3">
        <f t="shared" si="640"/>
        <v>1977.6420000000003</v>
      </c>
      <c r="G1973" s="3">
        <f t="shared" si="646"/>
        <v>1949.819</v>
      </c>
      <c r="H1973" s="4">
        <f t="shared" si="633"/>
        <v>6.2301367098825285E-3</v>
      </c>
      <c r="I1973" s="4">
        <f t="shared" si="636"/>
        <v>-1.4175452756898278E-3</v>
      </c>
      <c r="J1973" s="4">
        <f t="shared" si="637"/>
        <v>7.6476819855723563E-3</v>
      </c>
      <c r="K1973" s="4">
        <f t="shared" si="641"/>
        <v>-4.4947787923118876E-3</v>
      </c>
      <c r="L1973" s="4">
        <f t="shared" si="647"/>
        <v>-1.8898361611371844E-2</v>
      </c>
      <c r="M1973" s="4">
        <f t="shared" si="642"/>
        <v>8.600140975970276E-3</v>
      </c>
      <c r="N1973" s="4">
        <f t="shared" si="648"/>
        <v>2.2992390575740689E-2</v>
      </c>
      <c r="O1973" s="4">
        <f t="shared" si="650"/>
        <v>1.3948813074975719E-2</v>
      </c>
      <c r="P1973" s="4">
        <f t="shared" si="651"/>
        <v>7.9145837390984547E-2</v>
      </c>
      <c r="T1973" s="4">
        <f t="shared" si="634"/>
        <v>6.2301367098825285E-3</v>
      </c>
      <c r="U1973" s="4">
        <f t="shared" si="635"/>
        <v>6.2301367098825285E-3</v>
      </c>
      <c r="V1973" s="2">
        <f t="shared" si="643"/>
        <v>-1.588054280381376E-2</v>
      </c>
      <c r="W1973" s="4">
        <f t="shared" si="644"/>
        <v>-2.5721737375775617E-2</v>
      </c>
      <c r="X1973" s="4">
        <f t="shared" si="645"/>
        <v>2.2467475215550464E-2</v>
      </c>
      <c r="Y1973" s="4">
        <f t="shared" si="638"/>
        <v>-1.6907562099140908E-2</v>
      </c>
      <c r="Z1973" s="4">
        <f t="shared" si="639"/>
        <v>-1.0708918749912959E-2</v>
      </c>
      <c r="AA1973" s="4">
        <f t="shared" si="649"/>
        <v>2.8952193448893972E-2</v>
      </c>
    </row>
    <row r="1974" spans="1:27" x14ac:dyDescent="0.3">
      <c r="A1974" s="1">
        <f t="shared" si="631"/>
        <v>44</v>
      </c>
      <c r="B1974" s="1">
        <f t="shared" si="632"/>
        <v>5</v>
      </c>
      <c r="C1974" s="10">
        <v>41943</v>
      </c>
      <c r="D1974" s="3">
        <v>2018.05</v>
      </c>
      <c r="E1974" s="3">
        <v>2001.2</v>
      </c>
      <c r="F1974" s="3">
        <f t="shared" si="640"/>
        <v>1988.336</v>
      </c>
      <c r="G1974" s="3">
        <f t="shared" si="646"/>
        <v>1962.9479999999999</v>
      </c>
      <c r="H1974" s="4">
        <f t="shared" si="633"/>
        <v>1.1731381445366286E-2</v>
      </c>
      <c r="I1974" s="4">
        <f t="shared" si="636"/>
        <v>3.2837841225277389E-3</v>
      </c>
      <c r="J1974" s="4">
        <f t="shared" si="637"/>
        <v>8.447597322838547E-3</v>
      </c>
      <c r="K1974" s="4">
        <f t="shared" si="641"/>
        <v>-6.8896798937156068E-3</v>
      </c>
      <c r="L1974" s="4">
        <f t="shared" si="647"/>
        <v>-1.8962948108412227E-2</v>
      </c>
      <c r="M1974" s="4">
        <f t="shared" si="642"/>
        <v>1.4944154307923783E-2</v>
      </c>
      <c r="N1974" s="4">
        <f t="shared" si="648"/>
        <v>2.8071044164185752E-2</v>
      </c>
      <c r="O1974" s="4">
        <f t="shared" si="650"/>
        <v>1.2580461336438715E-2</v>
      </c>
      <c r="P1974" s="4">
        <f t="shared" si="651"/>
        <v>9.1805708844597406E-2</v>
      </c>
      <c r="T1974" s="4">
        <f t="shared" si="634"/>
        <v>1.1731381445366286E-2</v>
      </c>
      <c r="U1974" s="4">
        <f t="shared" si="635"/>
        <v>1.1731381445366286E-2</v>
      </c>
      <c r="V1974" s="2">
        <f t="shared" si="643"/>
        <v>-1.5075326498383257E-2</v>
      </c>
      <c r="W1974" s="4">
        <f t="shared" si="644"/>
        <v>-2.4924573233399427E-2</v>
      </c>
      <c r="X1974" s="4">
        <f t="shared" si="645"/>
        <v>2.721701330564295E-2</v>
      </c>
      <c r="Y1974" s="4">
        <f t="shared" si="638"/>
        <v>-1.9272601590801495E-2</v>
      </c>
      <c r="Z1974" s="4">
        <f t="shared" si="639"/>
        <v>-1.3088870406239246E-2</v>
      </c>
      <c r="AA1974" s="4">
        <f t="shared" si="649"/>
        <v>2.6206156196453306E-2</v>
      </c>
    </row>
    <row r="1975" spans="1:27" x14ac:dyDescent="0.3">
      <c r="A1975" s="1">
        <f t="shared" si="631"/>
        <v>45</v>
      </c>
      <c r="B1975" s="1">
        <f t="shared" si="632"/>
        <v>1</v>
      </c>
      <c r="C1975" s="10">
        <v>41946</v>
      </c>
      <c r="D1975" s="3">
        <v>2017.81</v>
      </c>
      <c r="E1975" s="3">
        <v>2018.21</v>
      </c>
      <c r="F1975" s="3">
        <f t="shared" si="640"/>
        <v>1999.5720000000001</v>
      </c>
      <c r="G1975" s="3">
        <f t="shared" si="646"/>
        <v>1974.328</v>
      </c>
      <c r="H1975" s="4">
        <f t="shared" si="633"/>
        <v>-1.1892668665296157E-4</v>
      </c>
      <c r="I1975" s="4">
        <f t="shared" si="636"/>
        <v>7.9284457768678604E-5</v>
      </c>
      <c r="J1975" s="4">
        <f t="shared" si="637"/>
        <v>-1.9821114442164018E-4</v>
      </c>
      <c r="K1975" s="4">
        <f t="shared" si="641"/>
        <v>-1.1415723099031199E-2</v>
      </c>
      <c r="L1975" s="4">
        <f t="shared" si="647"/>
        <v>-2.4059529413708043E-2</v>
      </c>
      <c r="M1975" s="4">
        <f t="shared" si="642"/>
        <v>9.1209518837030261E-3</v>
      </c>
      <c r="N1975" s="4">
        <f t="shared" si="648"/>
        <v>2.2023696163960584E-2</v>
      </c>
      <c r="O1975" s="4">
        <f t="shared" si="650"/>
        <v>1.2510593167840452E-2</v>
      </c>
      <c r="P1975" s="4">
        <f t="shared" si="651"/>
        <v>9.1675864009175725E-2</v>
      </c>
      <c r="T1975" s="4">
        <f t="shared" si="634"/>
        <v>-1.1892668665296157E-4</v>
      </c>
      <c r="U1975" s="4">
        <f t="shared" si="635"/>
        <v>-1.1892668665296157E-4</v>
      </c>
      <c r="V1975" s="2">
        <f t="shared" si="643"/>
        <v>-2.7957681920665913E-2</v>
      </c>
      <c r="W1975" s="4">
        <f t="shared" si="644"/>
        <v>-3.7678105101459212E-2</v>
      </c>
      <c r="X1975" s="4">
        <f t="shared" si="645"/>
        <v>2.8639447806161119E-2</v>
      </c>
      <c r="Y1975" s="4">
        <f t="shared" si="638"/>
        <v>-2.3742210342185412E-2</v>
      </c>
      <c r="Z1975" s="4">
        <f t="shared" si="639"/>
        <v>-1.7586661157089734E-2</v>
      </c>
      <c r="AA1975" s="4">
        <f t="shared" si="649"/>
        <v>2.5903450030886333E-2</v>
      </c>
    </row>
    <row r="1976" spans="1:27" x14ac:dyDescent="0.3">
      <c r="A1976" s="1">
        <f t="shared" si="631"/>
        <v>45</v>
      </c>
      <c r="B1976" s="1">
        <f t="shared" si="632"/>
        <v>2</v>
      </c>
      <c r="C1976" s="10">
        <v>41947</v>
      </c>
      <c r="D1976" s="3">
        <v>2012.1</v>
      </c>
      <c r="E1976" s="3">
        <v>2015.81</v>
      </c>
      <c r="F1976" s="3">
        <f t="shared" si="640"/>
        <v>2004.982</v>
      </c>
      <c r="G1976" s="3">
        <f t="shared" si="646"/>
        <v>1981.4099999999999</v>
      </c>
      <c r="H1976" s="4">
        <f t="shared" si="633"/>
        <v>-2.8298006254305593E-3</v>
      </c>
      <c r="I1976" s="4">
        <f t="shared" si="636"/>
        <v>-9.9117359910001431E-4</v>
      </c>
      <c r="J1976" s="4">
        <f t="shared" si="637"/>
        <v>-1.838627026330545E-3</v>
      </c>
      <c r="K1976" s="4">
        <f t="shared" si="641"/>
        <v>-7.2392841744267659E-3</v>
      </c>
      <c r="L1976" s="4">
        <f t="shared" si="647"/>
        <v>-1.972931049008576E-2</v>
      </c>
      <c r="M1976" s="4">
        <f t="shared" si="642"/>
        <v>3.5501565600089867E-3</v>
      </c>
      <c r="N1976" s="4">
        <f t="shared" si="648"/>
        <v>1.5488969975926263E-2</v>
      </c>
      <c r="O1976" s="4">
        <f t="shared" si="650"/>
        <v>1.171512350280807E-2</v>
      </c>
      <c r="P1976" s="4">
        <f t="shared" si="651"/>
        <v>8.8586638966435122E-2</v>
      </c>
      <c r="T1976" s="4">
        <f t="shared" si="634"/>
        <v>-2.8298006254305593E-3</v>
      </c>
      <c r="U1976" s="4">
        <f t="shared" si="635"/>
        <v>-2.8298006254305593E-3</v>
      </c>
      <c r="V1976" s="2">
        <f t="shared" si="643"/>
        <v>-1.623542355325823E-2</v>
      </c>
      <c r="W1976" s="4">
        <f t="shared" si="644"/>
        <v>-2.6073069317725656E-2</v>
      </c>
      <c r="X1976" s="4">
        <f t="shared" si="645"/>
        <v>1.3626860784363091E-2</v>
      </c>
      <c r="Y1976" s="4">
        <f t="shared" si="638"/>
        <v>-1.9617846715892725E-2</v>
      </c>
      <c r="Z1976" s="4">
        <f t="shared" si="639"/>
        <v>-1.3436292388069536E-2</v>
      </c>
      <c r="AA1976" s="4">
        <f t="shared" si="649"/>
        <v>2.4079622522394484E-2</v>
      </c>
    </row>
    <row r="1977" spans="1:27" x14ac:dyDescent="0.3">
      <c r="A1977" s="1">
        <f t="shared" si="631"/>
        <v>45</v>
      </c>
      <c r="B1977" s="1">
        <f t="shared" si="632"/>
        <v>3</v>
      </c>
      <c r="C1977" s="10">
        <v>41948</v>
      </c>
      <c r="D1977" s="3">
        <v>2023.57</v>
      </c>
      <c r="E1977" s="3">
        <v>2015.29</v>
      </c>
      <c r="F1977" s="3">
        <f t="shared" si="640"/>
        <v>2013.2360000000001</v>
      </c>
      <c r="G1977" s="3">
        <f t="shared" si="646"/>
        <v>1991.0559999999998</v>
      </c>
      <c r="H1977" s="4">
        <f t="shared" si="633"/>
        <v>5.7005119029869432E-3</v>
      </c>
      <c r="I1977" s="4">
        <f t="shared" si="636"/>
        <v>1.5854082799065924E-3</v>
      </c>
      <c r="J1977" s="4">
        <f t="shared" si="637"/>
        <v>4.1151036230803505E-3</v>
      </c>
      <c r="K1977" s="4">
        <f t="shared" si="641"/>
        <v>-7.1939764425215627E-4</v>
      </c>
      <c r="L1977" s="4">
        <f t="shared" si="647"/>
        <v>-1.2254195450855699E-2</v>
      </c>
      <c r="M1977" s="4">
        <f t="shared" si="642"/>
        <v>5.1330296100406672E-3</v>
      </c>
      <c r="N1977" s="4">
        <f t="shared" si="648"/>
        <v>1.6330027884700445E-2</v>
      </c>
      <c r="O1977" s="4">
        <f t="shared" si="650"/>
        <v>1.0960826657837531E-2</v>
      </c>
      <c r="P1977" s="4">
        <f t="shared" si="651"/>
        <v>9.4792140059295829E-2</v>
      </c>
      <c r="T1977" s="4">
        <f t="shared" si="634"/>
        <v>5.7005119029869432E-3</v>
      </c>
      <c r="U1977" s="4">
        <f t="shared" si="635"/>
        <v>5.7005119029869432E-3</v>
      </c>
      <c r="V1977" s="2">
        <f t="shared" si="643"/>
        <v>-1.4810397097559741E-2</v>
      </c>
      <c r="W1977" s="4">
        <f t="shared" si="644"/>
        <v>-2.4662293126584189E-2</v>
      </c>
      <c r="X1977" s="4">
        <f t="shared" si="645"/>
        <v>2.0819250365736761E-2</v>
      </c>
      <c r="Y1977" s="4">
        <f t="shared" si="638"/>
        <v>-1.3179255528987216E-2</v>
      </c>
      <c r="Z1977" s="4">
        <f t="shared" si="639"/>
        <v>-6.9571042756862737E-3</v>
      </c>
      <c r="AA1977" s="4">
        <f t="shared" si="649"/>
        <v>2.2530621532285609E-2</v>
      </c>
    </row>
    <row r="1978" spans="1:27" x14ac:dyDescent="0.3">
      <c r="A1978" s="1">
        <f t="shared" si="631"/>
        <v>45</v>
      </c>
      <c r="B1978" s="1">
        <f t="shared" si="632"/>
        <v>4</v>
      </c>
      <c r="C1978" s="10">
        <v>41949</v>
      </c>
      <c r="D1978" s="3">
        <v>2031.21</v>
      </c>
      <c r="E1978" s="3">
        <v>2023.33</v>
      </c>
      <c r="F1978" s="3">
        <f t="shared" si="640"/>
        <v>2020.5479999999995</v>
      </c>
      <c r="G1978" s="3">
        <f t="shared" si="646"/>
        <v>1999.095</v>
      </c>
      <c r="H1978" s="4">
        <f t="shared" si="633"/>
        <v>3.7755056657294288E-3</v>
      </c>
      <c r="I1978" s="4">
        <f t="shared" si="636"/>
        <v>-1.1860227222186982E-4</v>
      </c>
      <c r="J1978" s="4">
        <f t="shared" si="637"/>
        <v>3.8941079379512986E-3</v>
      </c>
      <c r="K1978" s="4">
        <f t="shared" si="641"/>
        <v>-2.8106267635911917E-3</v>
      </c>
      <c r="L1978" s="4">
        <f t="shared" si="647"/>
        <v>-1.3858346058368659E-2</v>
      </c>
      <c r="M1978" s="4">
        <f t="shared" si="642"/>
        <v>5.2767862975789202E-3</v>
      </c>
      <c r="N1978" s="4">
        <f t="shared" si="648"/>
        <v>1.6064769308111924E-2</v>
      </c>
      <c r="O1978" s="4">
        <f t="shared" si="650"/>
        <v>1.0561684907025625E-2</v>
      </c>
      <c r="P1978" s="4">
        <f t="shared" si="651"/>
        <v>9.892553398688575E-2</v>
      </c>
      <c r="T1978" s="4">
        <f t="shared" si="634"/>
        <v>3.7755056657294288E-3</v>
      </c>
      <c r="U1978" s="4">
        <f t="shared" si="635"/>
        <v>3.7755056657294288E-3</v>
      </c>
      <c r="V1978" s="2">
        <f t="shared" si="643"/>
        <v>-1.4291573802734695E-2</v>
      </c>
      <c r="W1978" s="4">
        <f t="shared" si="644"/>
        <v>-2.4148658064707354E-2</v>
      </c>
      <c r="X1978" s="4">
        <f t="shared" si="645"/>
        <v>1.8329030155666379E-2</v>
      </c>
      <c r="Y1978" s="4">
        <f t="shared" si="638"/>
        <v>-1.5244409472274593E-2</v>
      </c>
      <c r="Z1978" s="4">
        <f t="shared" si="639"/>
        <v>-9.0352795303603201E-3</v>
      </c>
      <c r="AA1978" s="4">
        <f t="shared" si="649"/>
        <v>2.1695534378820464E-2</v>
      </c>
    </row>
    <row r="1979" spans="1:27" x14ac:dyDescent="0.3">
      <c r="A1979" s="1">
        <f t="shared" si="631"/>
        <v>45</v>
      </c>
      <c r="B1979" s="1">
        <f t="shared" si="632"/>
        <v>5</v>
      </c>
      <c r="C1979" s="10">
        <v>41950</v>
      </c>
      <c r="D1979" s="3">
        <v>2031.92</v>
      </c>
      <c r="E1979" s="3">
        <v>2032.36</v>
      </c>
      <c r="F1979" s="3">
        <f t="shared" si="640"/>
        <v>2023.3220000000001</v>
      </c>
      <c r="G1979" s="3">
        <f t="shared" si="646"/>
        <v>2005.8290000000002</v>
      </c>
      <c r="H1979" s="4">
        <f t="shared" si="633"/>
        <v>3.4954534489296351E-4</v>
      </c>
      <c r="I1979" s="4">
        <f t="shared" si="636"/>
        <v>5.6616499524907008E-4</v>
      </c>
      <c r="J1979" s="4">
        <f t="shared" si="637"/>
        <v>-2.1661965035610657E-4</v>
      </c>
      <c r="K1979" s="4">
        <f t="shared" si="641"/>
        <v>-4.9416357737506883E-3</v>
      </c>
      <c r="L1979" s="4">
        <f t="shared" si="647"/>
        <v>-1.3922735709257143E-2</v>
      </c>
      <c r="M1979" s="4">
        <f t="shared" si="642"/>
        <v>4.24944719624457E-3</v>
      </c>
      <c r="N1979" s="4">
        <f t="shared" si="648"/>
        <v>1.3007589380749751E-2</v>
      </c>
      <c r="O1979" s="4">
        <f t="shared" si="650"/>
        <v>8.6090987834166396E-3</v>
      </c>
      <c r="P1979" s="4">
        <f t="shared" si="651"/>
        <v>9.9309658291674888E-2</v>
      </c>
      <c r="T1979" s="4">
        <f t="shared" si="634"/>
        <v>3.4954534489296351E-4</v>
      </c>
      <c r="U1979" s="4">
        <f t="shared" si="635"/>
        <v>3.4954534489296351E-4</v>
      </c>
      <c r="V1979" s="2">
        <f t="shared" si="643"/>
        <v>-6.4788968151988629E-3</v>
      </c>
      <c r="W1979" s="4">
        <f t="shared" si="644"/>
        <v>-1.6414107847046843E-2</v>
      </c>
      <c r="X1979" s="4">
        <f t="shared" si="645"/>
        <v>6.8729714328188687E-3</v>
      </c>
      <c r="Y1979" s="4">
        <f t="shared" si="638"/>
        <v>-1.7348847297768807E-2</v>
      </c>
      <c r="Z1979" s="4">
        <f t="shared" si="639"/>
        <v>-1.1152986361929518E-2</v>
      </c>
      <c r="AA1979" s="4">
        <f t="shared" si="649"/>
        <v>1.7595617642088713E-2</v>
      </c>
    </row>
    <row r="1980" spans="1:27" x14ac:dyDescent="0.3">
      <c r="A1980" s="1">
        <f t="shared" si="631"/>
        <v>46</v>
      </c>
      <c r="B1980" s="1">
        <f t="shared" si="632"/>
        <v>1</v>
      </c>
      <c r="C1980" s="10">
        <v>41953</v>
      </c>
      <c r="D1980" s="3">
        <v>2038.26</v>
      </c>
      <c r="E1980" s="3">
        <v>2032.01</v>
      </c>
      <c r="F1980" s="3">
        <f t="shared" si="640"/>
        <v>2027.4119999999998</v>
      </c>
      <c r="G1980" s="3">
        <f t="shared" si="646"/>
        <v>2013.4920000000002</v>
      </c>
      <c r="H1980" s="4">
        <f t="shared" si="633"/>
        <v>3.1202015827394374E-3</v>
      </c>
      <c r="I1980" s="4">
        <f t="shared" si="636"/>
        <v>4.4293082404778799E-5</v>
      </c>
      <c r="J1980" s="4">
        <f t="shared" si="637"/>
        <v>3.0759085003346587E-3</v>
      </c>
      <c r="K1980" s="4">
        <f t="shared" si="641"/>
        <v>-3.5532894995866111E-3</v>
      </c>
      <c r="L1980" s="4">
        <f t="shared" si="647"/>
        <v>-1.0423638725933899E-2</v>
      </c>
      <c r="M1980" s="4">
        <f t="shared" si="642"/>
        <v>5.3506638019308285E-3</v>
      </c>
      <c r="N1980" s="4">
        <f t="shared" si="648"/>
        <v>1.2301017337044199E-2</v>
      </c>
      <c r="O1980" s="4">
        <f t="shared" si="650"/>
        <v>6.8293544493831099E-3</v>
      </c>
      <c r="P1980" s="4">
        <f t="shared" si="651"/>
        <v>0.10273972602739731</v>
      </c>
      <c r="T1980" s="4">
        <f t="shared" si="634"/>
        <v>3.1202015827394374E-3</v>
      </c>
      <c r="U1980" s="4">
        <f t="shared" si="635"/>
        <v>3.1202015827394374E-3</v>
      </c>
      <c r="V1980" s="2">
        <f t="shared" si="643"/>
        <v>-6.9441710303555886E-3</v>
      </c>
      <c r="W1980" s="4">
        <f t="shared" si="644"/>
        <v>-1.6874729320052073E-2</v>
      </c>
      <c r="X1980" s="4">
        <f t="shared" si="645"/>
        <v>1.013475005079767E-2</v>
      </c>
      <c r="Y1980" s="4">
        <f t="shared" si="638"/>
        <v>-1.5977812074404681E-2</v>
      </c>
      <c r="Z1980" s="4">
        <f t="shared" si="639"/>
        <v>-9.7733064190648148E-3</v>
      </c>
      <c r="AA1980" s="4">
        <f t="shared" si="649"/>
        <v>1.3922979517616615E-2</v>
      </c>
    </row>
    <row r="1981" spans="1:27" x14ac:dyDescent="0.3">
      <c r="A1981" s="1">
        <f t="shared" si="631"/>
        <v>46</v>
      </c>
      <c r="B1981" s="1">
        <f t="shared" si="632"/>
        <v>2</v>
      </c>
      <c r="C1981" s="10">
        <v>41954</v>
      </c>
      <c r="D1981" s="3">
        <v>2039.68</v>
      </c>
      <c r="E1981" s="3">
        <v>2038.2</v>
      </c>
      <c r="F1981" s="3">
        <f t="shared" si="640"/>
        <v>2032.9279999999999</v>
      </c>
      <c r="G1981" s="3">
        <f t="shared" si="646"/>
        <v>2018.9549999999999</v>
      </c>
      <c r="H1981" s="4">
        <f t="shared" si="633"/>
        <v>6.9667265216413646E-4</v>
      </c>
      <c r="I1981" s="4">
        <f t="shared" si="636"/>
        <v>-2.9436872626625372E-5</v>
      </c>
      <c r="J1981" s="4">
        <f t="shared" si="637"/>
        <v>7.261095247907618E-4</v>
      </c>
      <c r="K1981" s="4">
        <f t="shared" si="641"/>
        <v>-3.4441140973182922E-3</v>
      </c>
      <c r="L1981" s="4">
        <f t="shared" si="647"/>
        <v>-1.060109003649092E-2</v>
      </c>
      <c r="M1981" s="4">
        <f t="shared" si="642"/>
        <v>3.3213178233563513E-3</v>
      </c>
      <c r="N1981" s="4">
        <f t="shared" si="648"/>
        <v>1.0265211458403053E-2</v>
      </c>
      <c r="O1981" s="4">
        <f t="shared" si="650"/>
        <v>6.8505844053969034E-3</v>
      </c>
      <c r="P1981" s="4">
        <f t="shared" si="651"/>
        <v>0.10350797463697557</v>
      </c>
      <c r="T1981" s="4">
        <f t="shared" si="634"/>
        <v>6.9667265216413646E-4</v>
      </c>
      <c r="U1981" s="4">
        <f t="shared" si="635"/>
        <v>6.9667265216413646E-4</v>
      </c>
      <c r="V1981" s="2">
        <f t="shared" si="643"/>
        <v>-1.2834476465220375E-2</v>
      </c>
      <c r="W1981" s="4">
        <f t="shared" si="644"/>
        <v>-2.2706131700568219E-2</v>
      </c>
      <c r="X1981" s="4">
        <f t="shared" si="645"/>
        <v>1.3707072213110757E-2</v>
      </c>
      <c r="Y1981" s="4">
        <f t="shared" si="638"/>
        <v>-1.5869997961441552E-2</v>
      </c>
      <c r="Z1981" s="4">
        <f t="shared" si="639"/>
        <v>-9.6648125111927184E-3</v>
      </c>
      <c r="AA1981" s="4">
        <f t="shared" si="649"/>
        <v>1.3938279745154776E-2</v>
      </c>
    </row>
    <row r="1982" spans="1:27" x14ac:dyDescent="0.3">
      <c r="A1982" s="1">
        <f t="shared" si="631"/>
        <v>46</v>
      </c>
      <c r="B1982" s="1">
        <f t="shared" si="632"/>
        <v>3</v>
      </c>
      <c r="C1982" s="10">
        <v>41955</v>
      </c>
      <c r="D1982" s="3">
        <v>2038.25</v>
      </c>
      <c r="E1982" s="3">
        <v>2037.75</v>
      </c>
      <c r="F1982" s="3">
        <f t="shared" si="640"/>
        <v>2035.864</v>
      </c>
      <c r="G1982" s="3">
        <f t="shared" si="646"/>
        <v>2024.55</v>
      </c>
      <c r="H1982" s="4">
        <f t="shared" si="633"/>
        <v>-7.0109036711644165E-4</v>
      </c>
      <c r="I1982" s="4">
        <f t="shared" si="636"/>
        <v>-9.4622685911518653E-4</v>
      </c>
      <c r="J1982" s="4">
        <f t="shared" si="637"/>
        <v>2.4513649199874488E-4</v>
      </c>
      <c r="K1982" s="4">
        <f t="shared" si="641"/>
        <v>-2.1633295418888791E-3</v>
      </c>
      <c r="L1982" s="4">
        <f t="shared" si="647"/>
        <v>-8.1641346790782051E-3</v>
      </c>
      <c r="M1982" s="4">
        <f t="shared" si="642"/>
        <v>1.1719839832130079E-3</v>
      </c>
      <c r="N1982" s="4">
        <f t="shared" si="648"/>
        <v>6.7669358622904083E-3</v>
      </c>
      <c r="O1982" s="4">
        <f t="shared" si="650"/>
        <v>5.5508401815283102E-3</v>
      </c>
      <c r="P1982" s="4">
        <f t="shared" si="651"/>
        <v>0.10273431582592142</v>
      </c>
      <c r="T1982" s="4">
        <f t="shared" si="634"/>
        <v>-7.0109036711644165E-4</v>
      </c>
      <c r="U1982" s="4">
        <f t="shared" si="635"/>
        <v>-7.0109036711644165E-4</v>
      </c>
      <c r="V1982" s="2">
        <f t="shared" si="643"/>
        <v>-7.8982977721996223E-3</v>
      </c>
      <c r="W1982" s="4">
        <f t="shared" si="644"/>
        <v>-1.7819314794477605E-2</v>
      </c>
      <c r="X1982" s="4">
        <f t="shared" si="645"/>
        <v>7.2545056509041271E-3</v>
      </c>
      <c r="Y1982" s="4">
        <f t="shared" si="638"/>
        <v>-1.4605183288249326E-2</v>
      </c>
      <c r="Z1982" s="4">
        <f t="shared" si="639"/>
        <v>-8.3920228655974156E-3</v>
      </c>
      <c r="AA1982" s="4">
        <f t="shared" si="649"/>
        <v>1.1239616219856951E-2</v>
      </c>
    </row>
    <row r="1983" spans="1:27" x14ac:dyDescent="0.3">
      <c r="A1983" s="1">
        <f t="shared" si="631"/>
        <v>46</v>
      </c>
      <c r="B1983" s="1">
        <f t="shared" si="632"/>
        <v>4</v>
      </c>
      <c r="C1983" s="10">
        <v>41956</v>
      </c>
      <c r="D1983" s="3">
        <v>2039.33</v>
      </c>
      <c r="E1983" s="3">
        <v>2039.21</v>
      </c>
      <c r="F1983" s="3">
        <f t="shared" si="640"/>
        <v>2037.4880000000001</v>
      </c>
      <c r="G1983" s="3">
        <f t="shared" si="646"/>
        <v>2029.018</v>
      </c>
      <c r="H1983" s="4">
        <f t="shared" si="633"/>
        <v>5.29866306880867E-4</v>
      </c>
      <c r="I1983" s="4">
        <f t="shared" si="636"/>
        <v>4.7099227278304251E-4</v>
      </c>
      <c r="J1983" s="4">
        <f t="shared" si="637"/>
        <v>5.8874034097824491E-5</v>
      </c>
      <c r="K1983" s="4">
        <f t="shared" si="641"/>
        <v>-5.9977922237206157E-4</v>
      </c>
      <c r="L1983" s="4">
        <f t="shared" si="647"/>
        <v>-5.0915136895758441E-3</v>
      </c>
      <c r="M1983" s="4">
        <f t="shared" si="642"/>
        <v>9.0405440424673456E-4</v>
      </c>
      <c r="N1983" s="4">
        <f t="shared" si="648"/>
        <v>5.0822614683555777E-3</v>
      </c>
      <c r="O1983" s="4">
        <f t="shared" si="650"/>
        <v>4.1533248665002855E-3</v>
      </c>
      <c r="P1983" s="4">
        <f t="shared" si="651"/>
        <v>0.10331861758531889</v>
      </c>
      <c r="T1983" s="4">
        <f t="shared" si="634"/>
        <v>5.29866306880867E-4</v>
      </c>
      <c r="U1983" s="4">
        <f t="shared" si="635"/>
        <v>5.29866306880867E-4</v>
      </c>
      <c r="V1983" s="2">
        <f t="shared" si="643"/>
        <v>-3.4539433337421629E-3</v>
      </c>
      <c r="W1983" s="4">
        <f t="shared" si="644"/>
        <v>-1.3419403900404791E-2</v>
      </c>
      <c r="X1983" s="4">
        <f t="shared" si="645"/>
        <v>3.997617183846028E-3</v>
      </c>
      <c r="Y1983" s="4">
        <f t="shared" si="638"/>
        <v>-1.3061128608626788E-2</v>
      </c>
      <c r="Z1983" s="4">
        <f t="shared" si="639"/>
        <v>-6.8382325355907277E-3</v>
      </c>
      <c r="AA1983" s="4">
        <f t="shared" si="649"/>
        <v>8.3838641794208857E-3</v>
      </c>
    </row>
    <row r="1984" spans="1:27" x14ac:dyDescent="0.3">
      <c r="A1984" s="1">
        <f t="shared" si="631"/>
        <v>46</v>
      </c>
      <c r="B1984" s="1">
        <f t="shared" si="632"/>
        <v>5</v>
      </c>
      <c r="C1984" s="10">
        <v>41957</v>
      </c>
      <c r="D1984" s="3">
        <v>2039.82</v>
      </c>
      <c r="E1984" s="3">
        <v>2039.74</v>
      </c>
      <c r="F1984" s="3">
        <f t="shared" si="640"/>
        <v>2039.068</v>
      </c>
      <c r="G1984" s="3">
        <f t="shared" si="646"/>
        <v>2031.1950000000002</v>
      </c>
      <c r="H1984" s="4">
        <f t="shared" si="633"/>
        <v>2.4027499227687971E-4</v>
      </c>
      <c r="I1984" s="4">
        <f t="shared" si="636"/>
        <v>2.0104642210926228E-4</v>
      </c>
      <c r="J1984" s="4">
        <f t="shared" si="637"/>
        <v>3.9228570167617422E-5</v>
      </c>
      <c r="K1984" s="4">
        <f t="shared" si="641"/>
        <v>-2.2066070719295951E-4</v>
      </c>
      <c r="L1984" s="4">
        <f t="shared" si="647"/>
        <v>-4.4589808090565279E-3</v>
      </c>
      <c r="M1984" s="4">
        <f t="shared" si="642"/>
        <v>3.6879594010594681E-4</v>
      </c>
      <c r="N1984" s="4">
        <f t="shared" si="648"/>
        <v>4.2462688220479923E-3</v>
      </c>
      <c r="O1984" s="4">
        <f t="shared" si="650"/>
        <v>3.8596542832209802E-3</v>
      </c>
      <c r="P1984" s="4">
        <f t="shared" si="651"/>
        <v>0.10358371745763814</v>
      </c>
      <c r="T1984" s="4">
        <f t="shared" si="634"/>
        <v>2.4027499227687971E-4</v>
      </c>
      <c r="U1984" s="4">
        <f t="shared" si="635"/>
        <v>2.4027499227687971E-4</v>
      </c>
      <c r="V1984" s="2">
        <f t="shared" si="643"/>
        <v>-3.6335463117787973E-3</v>
      </c>
      <c r="W1984" s="4">
        <f t="shared" si="644"/>
        <v>-1.3597210848660965E-2</v>
      </c>
      <c r="X1984" s="4">
        <f t="shared" si="645"/>
        <v>3.8879483444229416E-3</v>
      </c>
      <c r="Y1984" s="4">
        <f t="shared" si="638"/>
        <v>-1.2686737256978567E-2</v>
      </c>
      <c r="Z1984" s="4">
        <f t="shared" si="639"/>
        <v>-6.4614805529658037E-3</v>
      </c>
      <c r="AA1984" s="4">
        <f t="shared" si="649"/>
        <v>7.7822511691168616E-3</v>
      </c>
    </row>
    <row r="1985" spans="1:27" x14ac:dyDescent="0.3">
      <c r="A1985" s="1">
        <f t="shared" si="631"/>
        <v>47</v>
      </c>
      <c r="B1985" s="1">
        <f t="shared" si="632"/>
        <v>1</v>
      </c>
      <c r="C1985" s="10">
        <v>41960</v>
      </c>
      <c r="D1985" s="3">
        <v>2041.32</v>
      </c>
      <c r="E1985" s="3">
        <v>2038.29</v>
      </c>
      <c r="F1985" s="3">
        <f t="shared" si="640"/>
        <v>2039.6799999999998</v>
      </c>
      <c r="G1985" s="3">
        <f t="shared" si="646"/>
        <v>2033.5459999999998</v>
      </c>
      <c r="H1985" s="4">
        <f t="shared" si="633"/>
        <v>7.353590022649057E-4</v>
      </c>
      <c r="I1985" s="4">
        <f t="shared" si="636"/>
        <v>-7.5006618231019046E-4</v>
      </c>
      <c r="J1985" s="4">
        <f t="shared" si="637"/>
        <v>1.4854251845750962E-3</v>
      </c>
      <c r="K1985" s="4">
        <f t="shared" si="641"/>
        <v>-2.696316341637765E-4</v>
      </c>
      <c r="L1985" s="4">
        <f t="shared" si="647"/>
        <v>-3.4992194300368308E-3</v>
      </c>
      <c r="M1985" s="4">
        <f t="shared" si="642"/>
        <v>8.0404769375593238E-4</v>
      </c>
      <c r="N1985" s="4">
        <f t="shared" si="648"/>
        <v>3.8228788529987103E-3</v>
      </c>
      <c r="O1985" s="4">
        <f t="shared" si="650"/>
        <v>3.0049183861423075E-3</v>
      </c>
      <c r="P1985" s="4">
        <f t="shared" si="651"/>
        <v>0.1043952476790236</v>
      </c>
      <c r="T1985" s="4">
        <f t="shared" si="634"/>
        <v>7.353590022649057E-4</v>
      </c>
      <c r="U1985" s="4">
        <f t="shared" si="635"/>
        <v>7.353590022649057E-4</v>
      </c>
      <c r="V1985" s="2">
        <f t="shared" si="643"/>
        <v>-7.6477336235547522E-4</v>
      </c>
      <c r="W1985" s="4">
        <f t="shared" si="644"/>
        <v>-1.0757125628731877E-2</v>
      </c>
      <c r="X1985" s="4">
        <f t="shared" si="645"/>
        <v>1.5012805039592327E-3</v>
      </c>
      <c r="Y1985" s="4">
        <f t="shared" si="638"/>
        <v>-1.273509757388745E-2</v>
      </c>
      <c r="Z1985" s="4">
        <f t="shared" si="639"/>
        <v>-6.5101457937507511E-3</v>
      </c>
      <c r="AA1985" s="4">
        <f t="shared" si="649"/>
        <v>6.0510641152365825E-3</v>
      </c>
    </row>
    <row r="1986" spans="1:27" x14ac:dyDescent="0.3">
      <c r="A1986" s="1">
        <f t="shared" si="631"/>
        <v>47</v>
      </c>
      <c r="B1986" s="1">
        <f t="shared" si="632"/>
        <v>2</v>
      </c>
      <c r="C1986" s="10">
        <v>41961</v>
      </c>
      <c r="D1986" s="3">
        <v>2051.8000000000002</v>
      </c>
      <c r="E1986" s="3">
        <v>2041.48</v>
      </c>
      <c r="F1986" s="3">
        <f t="shared" si="640"/>
        <v>2042.104</v>
      </c>
      <c r="G1986" s="3">
        <f t="shared" si="646"/>
        <v>2037.5160000000001</v>
      </c>
      <c r="H1986" s="4">
        <f t="shared" si="633"/>
        <v>5.1339329453492085E-3</v>
      </c>
      <c r="I1986" s="4">
        <f t="shared" si="636"/>
        <v>7.8380655654224643E-5</v>
      </c>
      <c r="J1986" s="4">
        <f t="shared" si="637"/>
        <v>5.0555522896949838E-3</v>
      </c>
      <c r="K1986" s="4">
        <f t="shared" si="641"/>
        <v>-8.0340172045544067E-4</v>
      </c>
      <c r="L1986" s="4">
        <f t="shared" si="647"/>
        <v>-2.6409926474590261E-3</v>
      </c>
      <c r="M1986" s="4">
        <f t="shared" si="642"/>
        <v>4.7480441740480111E-3</v>
      </c>
      <c r="N1986" s="4">
        <f t="shared" si="648"/>
        <v>7.0104970954829827E-3</v>
      </c>
      <c r="O1986" s="4">
        <f t="shared" si="650"/>
        <v>2.2360853884394018E-3</v>
      </c>
      <c r="P1986" s="4">
        <f t="shared" si="651"/>
        <v>0.11006513882577003</v>
      </c>
      <c r="T1986" s="4">
        <f t="shared" si="634"/>
        <v>5.1339329453492085E-3</v>
      </c>
      <c r="U1986" s="4">
        <f t="shared" si="635"/>
        <v>5.1339329453492085E-3</v>
      </c>
      <c r="V1986" s="2">
        <f t="shared" si="643"/>
        <v>-8.0340172045532921E-4</v>
      </c>
      <c r="W1986" s="4">
        <f t="shared" si="644"/>
        <v>-1.0795367703250769E-2</v>
      </c>
      <c r="X1986" s="4">
        <f t="shared" si="645"/>
        <v>5.942108566049634E-3</v>
      </c>
      <c r="Y1986" s="4">
        <f t="shared" si="638"/>
        <v>-1.3262212172818859E-2</v>
      </c>
      <c r="Z1986" s="4">
        <f t="shared" si="639"/>
        <v>-7.0405839818758727E-3</v>
      </c>
      <c r="AA1986" s="4">
        <f t="shared" si="649"/>
        <v>4.5136866627840033E-3</v>
      </c>
    </row>
    <row r="1987" spans="1:27" x14ac:dyDescent="0.3">
      <c r="A1987" s="1">
        <f t="shared" ref="A1987:A2050" si="652">WEEKNUM(C1987,2)</f>
        <v>47</v>
      </c>
      <c r="B1987" s="1">
        <f t="shared" ref="B1987:B2050" si="653">WEEKDAY(C1987,2)</f>
        <v>3</v>
      </c>
      <c r="C1987" s="10">
        <v>41962</v>
      </c>
      <c r="D1987" s="3">
        <v>2048.7199999999998</v>
      </c>
      <c r="E1987" s="3">
        <v>2051.16</v>
      </c>
      <c r="F1987" s="3">
        <f t="shared" si="640"/>
        <v>2044.1979999999999</v>
      </c>
      <c r="G1987" s="3">
        <f t="shared" si="646"/>
        <v>2040.0310000000002</v>
      </c>
      <c r="H1987" s="4">
        <f t="shared" ref="H1987:H2050" si="654">(D1987-D1986)/D1986</f>
        <v>-1.5011209669560297E-3</v>
      </c>
      <c r="I1987" s="4">
        <f t="shared" si="636"/>
        <v>-3.1192123988708811E-4</v>
      </c>
      <c r="J1987" s="4">
        <f t="shared" si="637"/>
        <v>-1.1891997270689417E-3</v>
      </c>
      <c r="K1987" s="4">
        <f t="shared" si="641"/>
        <v>-4.256019105176089E-3</v>
      </c>
      <c r="L1987" s="4">
        <f t="shared" si="647"/>
        <v>-6.2064745318474186E-3</v>
      </c>
      <c r="M1987" s="4">
        <f t="shared" si="642"/>
        <v>2.2121144820609036E-3</v>
      </c>
      <c r="N1987" s="4">
        <f t="shared" si="648"/>
        <v>4.2592490016081239E-3</v>
      </c>
      <c r="O1987" s="4">
        <f t="shared" si="650"/>
        <v>2.0339529071809175E-3</v>
      </c>
      <c r="P1987" s="4">
        <f t="shared" si="651"/>
        <v>0.10839879677119171</v>
      </c>
      <c r="T1987" s="4">
        <f t="shared" ref="T1987:T2050" si="655">(D1987-D1986)/D1986</f>
        <v>-1.5011209669560297E-3</v>
      </c>
      <c r="U1987" s="4">
        <f t="shared" ref="U1987:U2050" si="656">(D1987-D1986)/D1986</f>
        <v>-1.5011209669560297E-3</v>
      </c>
      <c r="V1987" s="2">
        <f t="shared" si="643"/>
        <v>-6.6039575007311533E-3</v>
      </c>
      <c r="W1987" s="4">
        <f t="shared" si="644"/>
        <v>-1.6537917925723809E-2</v>
      </c>
      <c r="X1987" s="4">
        <f t="shared" si="645"/>
        <v>5.1367594750397648E-3</v>
      </c>
      <c r="Y1987" s="4">
        <f t="shared" si="638"/>
        <v>-1.6671779465460671E-2</v>
      </c>
      <c r="Z1987" s="4">
        <f t="shared" si="639"/>
        <v>-1.0471649447840469E-2</v>
      </c>
      <c r="AA1987" s="4">
        <f t="shared" si="649"/>
        <v>4.0935936781630955E-3</v>
      </c>
    </row>
    <row r="1988" spans="1:27" x14ac:dyDescent="0.3">
      <c r="A1988" s="1">
        <f t="shared" si="652"/>
        <v>47</v>
      </c>
      <c r="B1988" s="1">
        <f t="shared" si="653"/>
        <v>4</v>
      </c>
      <c r="C1988" s="10">
        <v>41963</v>
      </c>
      <c r="D1988" s="3">
        <v>2052.75</v>
      </c>
      <c r="E1988" s="3">
        <v>2045.87</v>
      </c>
      <c r="F1988" s="3">
        <f t="shared" si="640"/>
        <v>2046.8820000000001</v>
      </c>
      <c r="G1988" s="3">
        <f t="shared" si="646"/>
        <v>2042.1850000000002</v>
      </c>
      <c r="H1988" s="4">
        <f t="shared" si="654"/>
        <v>1.967081885274806E-3</v>
      </c>
      <c r="I1988" s="4">
        <f t="shared" ref="I1988:I2051" si="657">(E1988-D1987)/D1987</f>
        <v>-1.3911124995118461E-3</v>
      </c>
      <c r="J1988" s="4">
        <f t="shared" ref="J1988:J2051" si="658">H1988-I1988</f>
        <v>3.3581943847866523E-3</v>
      </c>
      <c r="K1988" s="4">
        <f t="shared" si="641"/>
        <v>-1.6132023897847615E-3</v>
      </c>
      <c r="L1988" s="4">
        <f t="shared" si="647"/>
        <v>-3.762783049361746E-3</v>
      </c>
      <c r="M1988" s="4">
        <f t="shared" si="642"/>
        <v>2.8667993562891941E-3</v>
      </c>
      <c r="N1988" s="4">
        <f t="shared" si="648"/>
        <v>5.1733804723861094E-3</v>
      </c>
      <c r="O1988" s="4">
        <f t="shared" si="650"/>
        <v>2.2881500426256917E-3</v>
      </c>
      <c r="P1988" s="4">
        <f t="shared" si="651"/>
        <v>0.11057910796598071</v>
      </c>
      <c r="T1988" s="4">
        <f t="shared" si="655"/>
        <v>1.967081885274806E-3</v>
      </c>
      <c r="U1988" s="4">
        <f t="shared" si="656"/>
        <v>1.967081885274806E-3</v>
      </c>
      <c r="V1988" s="2">
        <f t="shared" si="643"/>
        <v>-4.5833496036549034E-3</v>
      </c>
      <c r="W1988" s="4">
        <f t="shared" si="644"/>
        <v>-1.4537516107618333E-2</v>
      </c>
      <c r="X1988" s="4">
        <f t="shared" si="645"/>
        <v>6.580592645623844E-3</v>
      </c>
      <c r="Y1988" s="4">
        <f t="shared" si="638"/>
        <v>-1.4061915576944509E-2</v>
      </c>
      <c r="Z1988" s="4">
        <f t="shared" si="639"/>
        <v>-7.8453297156911989E-3</v>
      </c>
      <c r="AA1988" s="4">
        <f t="shared" si="649"/>
        <v>4.6105793015713496E-3</v>
      </c>
    </row>
    <row r="1989" spans="1:27" x14ac:dyDescent="0.3">
      <c r="A1989" s="1">
        <f t="shared" si="652"/>
        <v>47</v>
      </c>
      <c r="B1989" s="1">
        <f t="shared" si="653"/>
        <v>5</v>
      </c>
      <c r="C1989" s="10">
        <v>41964</v>
      </c>
      <c r="D1989" s="3">
        <v>2063.5</v>
      </c>
      <c r="E1989" s="3">
        <v>2057.46</v>
      </c>
      <c r="F1989" s="3">
        <f t="shared" si="640"/>
        <v>2051.6179999999999</v>
      </c>
      <c r="G1989" s="3">
        <f t="shared" si="646"/>
        <v>2045.3430000000001</v>
      </c>
      <c r="H1989" s="4">
        <f t="shared" si="654"/>
        <v>5.2368773596395083E-3</v>
      </c>
      <c r="I1989" s="4">
        <f t="shared" si="657"/>
        <v>2.2944830105955604E-3</v>
      </c>
      <c r="J1989" s="4">
        <f t="shared" si="658"/>
        <v>2.9423943490439479E-3</v>
      </c>
      <c r="K1989" s="4">
        <f t="shared" si="641"/>
        <v>-1.998538545853106E-3</v>
      </c>
      <c r="L1989" s="4">
        <f t="shared" si="647"/>
        <v>-4.591131138445676E-3</v>
      </c>
      <c r="M1989" s="4">
        <f t="shared" si="642"/>
        <v>5.7915264927486804E-3</v>
      </c>
      <c r="N1989" s="4">
        <f t="shared" si="648"/>
        <v>8.8772396610250336E-3</v>
      </c>
      <c r="O1989" s="4">
        <f t="shared" si="650"/>
        <v>3.0409498425005396E-3</v>
      </c>
      <c r="P1989" s="4">
        <f t="shared" si="651"/>
        <v>0.1163950745525764</v>
      </c>
      <c r="T1989" s="4">
        <f t="shared" si="655"/>
        <v>5.2368773596395083E-3</v>
      </c>
      <c r="U1989" s="4">
        <f t="shared" si="656"/>
        <v>5.2368773596395083E-3</v>
      </c>
      <c r="V1989" s="2">
        <f t="shared" si="643"/>
        <v>-6.2988673730362023E-3</v>
      </c>
      <c r="W1989" s="4">
        <f t="shared" si="644"/>
        <v>-1.6235878699305883E-2</v>
      </c>
      <c r="X1989" s="4">
        <f t="shared" si="645"/>
        <v>1.1608867449088676E-2</v>
      </c>
      <c r="Y1989" s="4">
        <f t="shared" si="638"/>
        <v>-1.4442447042787566E-2</v>
      </c>
      <c r="Z1989" s="4">
        <f t="shared" si="639"/>
        <v>-8.2282605274645003E-3</v>
      </c>
      <c r="AA1989" s="4">
        <f t="shared" si="649"/>
        <v>6.1547726706514712E-3</v>
      </c>
    </row>
    <row r="1990" spans="1:27" x14ac:dyDescent="0.3">
      <c r="A1990" s="1">
        <f t="shared" si="652"/>
        <v>48</v>
      </c>
      <c r="B1990" s="1">
        <f t="shared" si="653"/>
        <v>1</v>
      </c>
      <c r="C1990" s="10">
        <v>41967</v>
      </c>
      <c r="D1990" s="3">
        <v>2069.41</v>
      </c>
      <c r="E1990" s="3">
        <v>2065.0700000000002</v>
      </c>
      <c r="F1990" s="3">
        <f t="shared" si="640"/>
        <v>2057.2359999999999</v>
      </c>
      <c r="G1990" s="3">
        <f t="shared" si="646"/>
        <v>2048.4579999999996</v>
      </c>
      <c r="H1990" s="4">
        <f t="shared" si="654"/>
        <v>2.8640659074387468E-3</v>
      </c>
      <c r="I1990" s="4">
        <f t="shared" si="657"/>
        <v>7.6084322752612726E-4</v>
      </c>
      <c r="J1990" s="4">
        <f t="shared" si="658"/>
        <v>2.1032226799126193E-3</v>
      </c>
      <c r="K1990" s="4">
        <f t="shared" si="641"/>
        <v>-4.5105403440755471E-3</v>
      </c>
      <c r="L1990" s="4">
        <f t="shared" si="647"/>
        <v>-8.4177368548583077E-3</v>
      </c>
      <c r="M1990" s="4">
        <f t="shared" si="642"/>
        <v>5.917648728682552E-3</v>
      </c>
      <c r="N1990" s="4">
        <f t="shared" si="648"/>
        <v>1.0228181393028429E-2</v>
      </c>
      <c r="O1990" s="4">
        <f t="shared" si="650"/>
        <v>4.2417887223895933E-3</v>
      </c>
      <c r="P1990" s="4">
        <f t="shared" si="651"/>
        <v>0.11959250362483496</v>
      </c>
      <c r="T1990" s="4">
        <f t="shared" si="655"/>
        <v>2.8640659074387468E-3</v>
      </c>
      <c r="U1990" s="4">
        <f t="shared" si="656"/>
        <v>2.8640659074387468E-3</v>
      </c>
      <c r="V1990" s="2">
        <f t="shared" si="643"/>
        <v>-1.0748727889508147E-2</v>
      </c>
      <c r="W1990" s="4">
        <f t="shared" si="644"/>
        <v>-2.0641240610613048E-2</v>
      </c>
      <c r="X1990" s="4">
        <f t="shared" si="645"/>
        <v>1.3760703858287735E-2</v>
      </c>
      <c r="Y1990" s="4">
        <f t="shared" ref="Y1990:Y2053" si="659">(SUM(D1986:D1989)*(0.99/4.01)-D1989)/D1989</f>
        <v>-1.6923127122827775E-2</v>
      </c>
      <c r="Z1990" s="4">
        <f t="shared" ref="Z1990:Z2053" si="660">(SUM(D1986:D1989)*(0.995/4.005)-D1989)/D1989</f>
        <v>-1.0724581914961479E-2</v>
      </c>
      <c r="AA1990" s="4">
        <f t="shared" si="649"/>
        <v>8.6072325070599507E-3</v>
      </c>
    </row>
    <row r="1991" spans="1:27" x14ac:dyDescent="0.3">
      <c r="A1991" s="1">
        <f t="shared" si="652"/>
        <v>48</v>
      </c>
      <c r="B1991" s="1">
        <f t="shared" si="653"/>
        <v>2</v>
      </c>
      <c r="C1991" s="10">
        <v>41968</v>
      </c>
      <c r="D1991" s="3">
        <v>2067.0300000000002</v>
      </c>
      <c r="E1991" s="3">
        <v>2070.15</v>
      </c>
      <c r="F1991" s="3">
        <f t="shared" ref="F1991:F2054" si="661">AVERAGE(D1987:D1991)</f>
        <v>2060.2820000000002</v>
      </c>
      <c r="G1991" s="3">
        <f t="shared" si="646"/>
        <v>2051.1930000000002</v>
      </c>
      <c r="H1991" s="4">
        <f t="shared" si="654"/>
        <v>-1.1500862564690682E-3</v>
      </c>
      <c r="I1991" s="4">
        <f t="shared" si="657"/>
        <v>3.5758984444853194E-4</v>
      </c>
      <c r="J1991" s="4">
        <f t="shared" si="658"/>
        <v>-1.5076761009176001E-3</v>
      </c>
      <c r="K1991" s="4">
        <f t="shared" ref="K1991:K2054" si="662">(SUM(D1987:D1990)/4-D1990)/D1990</f>
        <v>-5.2261272536616981E-3</v>
      </c>
      <c r="L1991" s="4">
        <f t="shared" si="647"/>
        <v>-9.6533150350420951E-3</v>
      </c>
      <c r="M1991" s="4">
        <f t="shared" ref="M1991:M2054" si="663">(D1991-F1991)/F1991</f>
        <v>3.2752797917955149E-3</v>
      </c>
      <c r="N1991" s="4">
        <f t="shared" si="648"/>
        <v>7.7208726823853177E-3</v>
      </c>
      <c r="O1991" s="4">
        <f t="shared" si="650"/>
        <v>4.3971301819518537E-3</v>
      </c>
      <c r="P1991" s="4">
        <f t="shared" si="651"/>
        <v>0.11830487567357026</v>
      </c>
      <c r="T1991" s="4">
        <f t="shared" si="655"/>
        <v>-1.1500862564690682E-3</v>
      </c>
      <c r="U1991" s="4">
        <f t="shared" si="656"/>
        <v>-1.1500862564690682E-3</v>
      </c>
      <c r="V1991" s="2">
        <f t="shared" ref="V1991:V2054" si="664">(D1986-D1990)/D1990</f>
        <v>-8.5096718388331331E-3</v>
      </c>
      <c r="W1991" s="4">
        <f t="shared" ref="W1991:W2054" si="665">(D1986*(1-0.01)-D1990)/D1990</f>
        <v>-1.8424575120444816E-2</v>
      </c>
      <c r="X1991" s="4">
        <f t="shared" ref="X1991:X2054" si="666">(D1991-D1986)/D1986</f>
        <v>7.4227507554342608E-3</v>
      </c>
      <c r="Y1991" s="4">
        <f t="shared" si="659"/>
        <v>-1.7629791502369135E-2</v>
      </c>
      <c r="Z1991" s="4">
        <f t="shared" si="660"/>
        <v>-1.143570198990604E-2</v>
      </c>
      <c r="AA1991" s="4">
        <f t="shared" si="649"/>
        <v>8.9016034442908447E-3</v>
      </c>
    </row>
    <row r="1992" spans="1:27" x14ac:dyDescent="0.3">
      <c r="A1992" s="1">
        <f t="shared" si="652"/>
        <v>48</v>
      </c>
      <c r="B1992" s="1">
        <f t="shared" si="653"/>
        <v>3</v>
      </c>
      <c r="C1992" s="10">
        <v>41969</v>
      </c>
      <c r="D1992" s="3">
        <v>2072.83</v>
      </c>
      <c r="E1992" s="3">
        <v>2067.36</v>
      </c>
      <c r="F1992" s="3">
        <f t="shared" si="661"/>
        <v>2065.1040000000003</v>
      </c>
      <c r="G1992" s="3">
        <f t="shared" si="646"/>
        <v>2054.6510000000003</v>
      </c>
      <c r="H1992" s="4">
        <f t="shared" si="654"/>
        <v>2.805958307329708E-3</v>
      </c>
      <c r="I1992" s="4">
        <f t="shared" si="657"/>
        <v>1.5964935196873157E-4</v>
      </c>
      <c r="J1992" s="4">
        <f t="shared" si="658"/>
        <v>2.6463089553609765E-3</v>
      </c>
      <c r="K1992" s="4">
        <f t="shared" si="662"/>
        <v>-1.8662041673319072E-3</v>
      </c>
      <c r="L1992" s="4">
        <f t="shared" si="647"/>
        <v>-6.9659796369133022E-3</v>
      </c>
      <c r="M1992" s="4">
        <f t="shared" si="663"/>
        <v>3.7412159387612714E-3</v>
      </c>
      <c r="N1992" s="4">
        <f t="shared" si="648"/>
        <v>8.8477313178732687E-3</v>
      </c>
      <c r="O1992" s="4">
        <f t="shared" si="650"/>
        <v>5.0428641036650255E-3</v>
      </c>
      <c r="P1992" s="4">
        <f t="shared" si="651"/>
        <v>0.12144279252959382</v>
      </c>
      <c r="T1992" s="4">
        <f t="shared" si="655"/>
        <v>2.805958307329708E-3</v>
      </c>
      <c r="U1992" s="4">
        <f t="shared" si="656"/>
        <v>2.805958307329708E-3</v>
      </c>
      <c r="V1992" s="2">
        <f t="shared" si="664"/>
        <v>-8.8581201046914644E-3</v>
      </c>
      <c r="W1992" s="4">
        <f t="shared" si="665"/>
        <v>-1.8769538903644564E-2</v>
      </c>
      <c r="X1992" s="4">
        <f t="shared" si="666"/>
        <v>1.1768323636221704E-2</v>
      </c>
      <c r="Y1992" s="4">
        <f t="shared" si="659"/>
        <v>-1.4311762718861462E-2</v>
      </c>
      <c r="Z1992" s="4">
        <f t="shared" si="660"/>
        <v>-8.0967522062373818E-3</v>
      </c>
      <c r="AA1992" s="4">
        <f t="shared" si="649"/>
        <v>1.0226993666954181E-2</v>
      </c>
    </row>
    <row r="1993" spans="1:27" x14ac:dyDescent="0.3">
      <c r="A1993" s="1">
        <f t="shared" si="652"/>
        <v>48</v>
      </c>
      <c r="B1993" s="1">
        <f t="shared" si="653"/>
        <v>5</v>
      </c>
      <c r="C1993" s="10">
        <v>41971</v>
      </c>
      <c r="D1993" s="3">
        <v>2067.56</v>
      </c>
      <c r="E1993" s="3">
        <v>2074.7800000000002</v>
      </c>
      <c r="F1993" s="3">
        <f t="shared" si="661"/>
        <v>2068.0659999999998</v>
      </c>
      <c r="G1993" s="3">
        <f t="shared" si="646"/>
        <v>2057.4740000000002</v>
      </c>
      <c r="H1993" s="4">
        <f t="shared" si="654"/>
        <v>-2.5424178538519713E-3</v>
      </c>
      <c r="I1993" s="4">
        <f t="shared" si="657"/>
        <v>9.4074284914839759E-4</v>
      </c>
      <c r="J1993" s="4">
        <f t="shared" si="658"/>
        <v>-3.4831607030003688E-3</v>
      </c>
      <c r="K1993" s="4">
        <f t="shared" si="662"/>
        <v>-2.2372794681666218E-3</v>
      </c>
      <c r="L1993" s="4">
        <f t="shared" si="647"/>
        <v>-7.9488750484441369E-3</v>
      </c>
      <c r="M1993" s="4">
        <f t="shared" si="663"/>
        <v>-2.4467304234964364E-4</v>
      </c>
      <c r="N1993" s="4">
        <f t="shared" si="648"/>
        <v>4.9021275602995637E-3</v>
      </c>
      <c r="O1993" s="4">
        <f t="shared" si="650"/>
        <v>5.1229468552301477E-3</v>
      </c>
      <c r="P1993" s="4">
        <f t="shared" si="651"/>
        <v>0.11859161635179297</v>
      </c>
      <c r="T1993" s="4">
        <f t="shared" si="655"/>
        <v>-2.5424178538519713E-3</v>
      </c>
      <c r="U1993" s="4">
        <f t="shared" si="656"/>
        <v>-2.5424178538519713E-3</v>
      </c>
      <c r="V1993" s="2">
        <f t="shared" si="664"/>
        <v>-9.6872391850754414E-3</v>
      </c>
      <c r="W1993" s="4">
        <f t="shared" si="665"/>
        <v>-1.9590366793224647E-2</v>
      </c>
      <c r="X1993" s="4">
        <f t="shared" si="666"/>
        <v>7.2147119717451934E-3</v>
      </c>
      <c r="Y1993" s="4">
        <f t="shared" si="659"/>
        <v>-1.4678211145620951E-2</v>
      </c>
      <c r="Z1993" s="4">
        <f t="shared" si="660"/>
        <v>-8.4655111818484688E-3</v>
      </c>
      <c r="AA1993" s="4">
        <f t="shared" si="649"/>
        <v>1.0349399721136705E-2</v>
      </c>
    </row>
    <row r="1994" spans="1:27" x14ac:dyDescent="0.3">
      <c r="A1994" s="1">
        <f t="shared" si="652"/>
        <v>49</v>
      </c>
      <c r="B1994" s="1">
        <f t="shared" si="653"/>
        <v>1</v>
      </c>
      <c r="C1994" s="10">
        <v>41974</v>
      </c>
      <c r="D1994" s="3">
        <v>2053.44</v>
      </c>
      <c r="E1994" s="3">
        <v>2065.7800000000002</v>
      </c>
      <c r="F1994" s="3">
        <f t="shared" si="661"/>
        <v>2066.0540000000001</v>
      </c>
      <c r="G1994" s="3">
        <f t="shared" si="646"/>
        <v>2058.8360000000002</v>
      </c>
      <c r="H1994" s="4">
        <f t="shared" si="654"/>
        <v>-6.8293060419044142E-3</v>
      </c>
      <c r="I1994" s="4">
        <f t="shared" si="657"/>
        <v>-8.6091818375270631E-4</v>
      </c>
      <c r="J1994" s="4">
        <f t="shared" si="658"/>
        <v>-5.968387858151708E-3</v>
      </c>
      <c r="K1994" s="4">
        <f t="shared" si="662"/>
        <v>7.9683298187236957E-4</v>
      </c>
      <c r="L1994" s="4">
        <f t="shared" si="647"/>
        <v>-3.9294842444447461E-3</v>
      </c>
      <c r="M1994" s="4">
        <f t="shared" si="663"/>
        <v>-6.1053583304211956E-3</v>
      </c>
      <c r="N1994" s="4">
        <f t="shared" si="648"/>
        <v>-2.6208984105582887E-3</v>
      </c>
      <c r="O1994" s="4">
        <f t="shared" si="650"/>
        <v>3.5150771388498554E-3</v>
      </c>
      <c r="P1994" s="4">
        <f t="shared" si="651"/>
        <v>0.11095241186781804</v>
      </c>
      <c r="T1994" s="4">
        <f t="shared" si="655"/>
        <v>-6.8293060419044142E-3</v>
      </c>
      <c r="U1994" s="4">
        <f t="shared" si="656"/>
        <v>-6.8293060419044142E-3</v>
      </c>
      <c r="V1994" s="2">
        <f t="shared" si="664"/>
        <v>-1.9636673179980004E-3</v>
      </c>
      <c r="W1994" s="4">
        <f t="shared" si="665"/>
        <v>-1.1944030644818016E-2</v>
      </c>
      <c r="X1994" s="4">
        <f t="shared" si="666"/>
        <v>-4.875212018415287E-3</v>
      </c>
      <c r="Y1994" s="4">
        <f t="shared" si="659"/>
        <v>-1.1681930521642243E-2</v>
      </c>
      <c r="Z1994" s="4">
        <f t="shared" si="660"/>
        <v>-5.4503382602117331E-3</v>
      </c>
      <c r="AA1994" s="4">
        <f t="shared" si="649"/>
        <v>7.0363976139808434E-3</v>
      </c>
    </row>
    <row r="1995" spans="1:27" x14ac:dyDescent="0.3">
      <c r="A1995" s="1">
        <f t="shared" si="652"/>
        <v>49</v>
      </c>
      <c r="B1995" s="1">
        <f t="shared" si="653"/>
        <v>2</v>
      </c>
      <c r="C1995" s="10">
        <v>41975</v>
      </c>
      <c r="D1995" s="3">
        <v>2066.5500000000002</v>
      </c>
      <c r="E1995" s="3">
        <v>2053.77</v>
      </c>
      <c r="F1995" s="3">
        <f t="shared" si="661"/>
        <v>2065.482</v>
      </c>
      <c r="G1995" s="3">
        <f t="shared" ref="G1995:G2058" si="667">AVERAGE(D1986:D1995)</f>
        <v>2061.3589999999999</v>
      </c>
      <c r="H1995" s="4">
        <f t="shared" si="654"/>
        <v>6.3844086021505996E-3</v>
      </c>
      <c r="I1995" s="4">
        <f t="shared" si="657"/>
        <v>1.6070593735386824E-4</v>
      </c>
      <c r="J1995" s="4">
        <f t="shared" si="658"/>
        <v>6.2237026647967318E-3</v>
      </c>
      <c r="K1995" s="4">
        <f t="shared" si="662"/>
        <v>5.7342800374006984E-3</v>
      </c>
      <c r="L1995" s="4">
        <f t="shared" ref="L1995:L2058" si="668">(SUM(D1986:D1994)/9-D1994)/D1994</f>
        <v>3.5755718317662375E-3</v>
      </c>
      <c r="M1995" s="4">
        <f t="shared" si="663"/>
        <v>5.1707059175544066E-4</v>
      </c>
      <c r="N1995" s="4">
        <f t="shared" ref="N1995:N2058" si="669">(D1995-G1995)/G1995</f>
        <v>2.5182416066295383E-3</v>
      </c>
      <c r="O1995" s="4">
        <f t="shared" si="650"/>
        <v>1.9951126273257589E-3</v>
      </c>
      <c r="P1995" s="4">
        <f t="shared" si="651"/>
        <v>0.1180451860027269</v>
      </c>
      <c r="T1995" s="4">
        <f t="shared" si="655"/>
        <v>6.3844086021505996E-3</v>
      </c>
      <c r="U1995" s="4">
        <f t="shared" si="656"/>
        <v>6.3844086021505996E-3</v>
      </c>
      <c r="V1995" s="2">
        <f t="shared" si="664"/>
        <v>7.7771933925509388E-3</v>
      </c>
      <c r="W1995" s="4">
        <f t="shared" si="665"/>
        <v>-2.3005785413746506E-3</v>
      </c>
      <c r="X1995" s="4">
        <f t="shared" si="666"/>
        <v>-1.3820364258410236E-3</v>
      </c>
      <c r="Y1995" s="4">
        <f t="shared" si="659"/>
        <v>-6.8060476438636004E-3</v>
      </c>
      <c r="Z1995" s="4">
        <f t="shared" si="660"/>
        <v>-5.4371172313244379E-4</v>
      </c>
      <c r="AA1995" s="4">
        <f t="shared" ref="AA1995:AA2058" si="670">(F1995-F1990)/F1990</f>
        <v>4.008290735725068E-3</v>
      </c>
    </row>
    <row r="1996" spans="1:27" x14ac:dyDescent="0.3">
      <c r="A1996" s="1">
        <f t="shared" si="652"/>
        <v>49</v>
      </c>
      <c r="B1996" s="1">
        <f t="shared" si="653"/>
        <v>3</v>
      </c>
      <c r="C1996" s="10">
        <v>41976</v>
      </c>
      <c r="D1996" s="3">
        <v>2074.33</v>
      </c>
      <c r="E1996" s="3">
        <v>2067.4499999999998</v>
      </c>
      <c r="F1996" s="3">
        <f t="shared" si="661"/>
        <v>2066.942</v>
      </c>
      <c r="G1996" s="3">
        <f t="shared" si="667"/>
        <v>2063.6119999999996</v>
      </c>
      <c r="H1996" s="4">
        <f t="shared" si="654"/>
        <v>3.764728654036798E-3</v>
      </c>
      <c r="I1996" s="4">
        <f t="shared" si="657"/>
        <v>4.3550845612234696E-4</v>
      </c>
      <c r="J1996" s="4">
        <f t="shared" si="658"/>
        <v>3.3292201979144512E-3</v>
      </c>
      <c r="K1996" s="4">
        <f t="shared" si="662"/>
        <v>-7.040720040647103E-4</v>
      </c>
      <c r="L1996" s="4">
        <f t="shared" si="668"/>
        <v>-1.9979622505573915E-3</v>
      </c>
      <c r="M1996" s="4">
        <f t="shared" si="663"/>
        <v>3.5743625123491225E-3</v>
      </c>
      <c r="N1996" s="4">
        <f t="shared" si="669"/>
        <v>5.1938058123330855E-3</v>
      </c>
      <c r="O1996" s="4">
        <f t="shared" ref="O1996:O2059" si="671">(F1996-G1996)/D1996</f>
        <v>1.605337627089413E-3</v>
      </c>
      <c r="P1996" s="4">
        <f t="shared" si="651"/>
        <v>0.12225432275097926</v>
      </c>
      <c r="T1996" s="4">
        <f t="shared" si="655"/>
        <v>3.764728654036798E-3</v>
      </c>
      <c r="U1996" s="4">
        <f t="shared" si="656"/>
        <v>3.764728654036798E-3</v>
      </c>
      <c r="V1996" s="2">
        <f t="shared" si="664"/>
        <v>2.3227117659868773E-4</v>
      </c>
      <c r="W1996" s="4">
        <f t="shared" si="665"/>
        <v>-9.7700515351672977E-3</v>
      </c>
      <c r="X1996" s="4">
        <f t="shared" si="666"/>
        <v>3.5316371799150115E-3</v>
      </c>
      <c r="Y1996" s="4">
        <f t="shared" si="659"/>
        <v>-1.3164120981570101E-2</v>
      </c>
      <c r="Z1996" s="4">
        <f t="shared" si="660"/>
        <v>-6.9418743011680079E-3</v>
      </c>
      <c r="AA1996" s="4">
        <f t="shared" si="670"/>
        <v>3.2325671922580762E-3</v>
      </c>
    </row>
    <row r="1997" spans="1:27" x14ac:dyDescent="0.3">
      <c r="A1997" s="1">
        <f t="shared" si="652"/>
        <v>49</v>
      </c>
      <c r="B1997" s="1">
        <f t="shared" si="653"/>
        <v>4</v>
      </c>
      <c r="C1997" s="10">
        <v>41977</v>
      </c>
      <c r="D1997" s="3">
        <v>2071.92</v>
      </c>
      <c r="E1997" s="3">
        <v>2073.64</v>
      </c>
      <c r="F1997" s="3">
        <f t="shared" si="661"/>
        <v>2066.7600000000002</v>
      </c>
      <c r="G1997" s="3">
        <f t="shared" si="667"/>
        <v>2065.9319999999998</v>
      </c>
      <c r="H1997" s="4">
        <f t="shared" si="654"/>
        <v>-1.1618209253107532E-3</v>
      </c>
      <c r="I1997" s="4">
        <f t="shared" si="657"/>
        <v>-3.3263752633383046E-4</v>
      </c>
      <c r="J1997" s="4">
        <f t="shared" si="658"/>
        <v>-8.2918339897692273E-4</v>
      </c>
      <c r="K1997" s="4">
        <f t="shared" si="662"/>
        <v>-4.2712586714744871E-3</v>
      </c>
      <c r="L1997" s="4">
        <f t="shared" si="668"/>
        <v>-4.3692822903458215E-3</v>
      </c>
      <c r="M1997" s="4">
        <f t="shared" si="663"/>
        <v>2.4966614410961378E-3</v>
      </c>
      <c r="N1997" s="4">
        <f t="shared" si="669"/>
        <v>2.8984497069604828E-3</v>
      </c>
      <c r="O1997" s="4">
        <f t="shared" si="671"/>
        <v>3.9962932931794144E-4</v>
      </c>
      <c r="P1997" s="4">
        <f t="shared" si="651"/>
        <v>0.12095046419528674</v>
      </c>
      <c r="T1997" s="4">
        <f t="shared" si="655"/>
        <v>-1.1618209253107532E-3</v>
      </c>
      <c r="U1997" s="4">
        <f t="shared" si="656"/>
        <v>-1.1618209253107532E-3</v>
      </c>
      <c r="V1997" s="2">
        <f t="shared" si="664"/>
        <v>-7.2312505724740042E-4</v>
      </c>
      <c r="W1997" s="4">
        <f t="shared" si="665"/>
        <v>-1.0715893806675031E-2</v>
      </c>
      <c r="X1997" s="4">
        <f t="shared" si="666"/>
        <v>-4.3901332960245392E-4</v>
      </c>
      <c r="Y1997" s="4">
        <f t="shared" si="659"/>
        <v>-1.6686829012229138E-2</v>
      </c>
      <c r="Z1997" s="4">
        <f t="shared" si="660"/>
        <v>-1.0486793885759937E-2</v>
      </c>
      <c r="AA1997" s="4">
        <f t="shared" si="670"/>
        <v>8.0189665992606125E-4</v>
      </c>
    </row>
    <row r="1998" spans="1:27" x14ac:dyDescent="0.3">
      <c r="A1998" s="1">
        <f t="shared" si="652"/>
        <v>49</v>
      </c>
      <c r="B1998" s="1">
        <f t="shared" si="653"/>
        <v>5</v>
      </c>
      <c r="C1998" s="10">
        <v>41978</v>
      </c>
      <c r="D1998" s="3">
        <v>2075.37</v>
      </c>
      <c r="E1998" s="3">
        <v>2072.7800000000002</v>
      </c>
      <c r="F1998" s="3">
        <f t="shared" si="661"/>
        <v>2068.3220000000001</v>
      </c>
      <c r="G1998" s="3">
        <f t="shared" si="667"/>
        <v>2068.194</v>
      </c>
      <c r="H1998" s="4">
        <f t="shared" si="654"/>
        <v>1.6651222054904716E-3</v>
      </c>
      <c r="I1998" s="4">
        <f t="shared" si="657"/>
        <v>4.1507394107886757E-4</v>
      </c>
      <c r="J1998" s="4">
        <f t="shared" si="658"/>
        <v>1.2500482644116041E-3</v>
      </c>
      <c r="K1998" s="4">
        <f t="shared" si="662"/>
        <v>-2.5869724699795972E-3</v>
      </c>
      <c r="L1998" s="4">
        <f t="shared" si="668"/>
        <v>-2.1831602249766107E-3</v>
      </c>
      <c r="M1998" s="4">
        <f t="shared" si="663"/>
        <v>3.4075932084074792E-3</v>
      </c>
      <c r="N1998" s="4">
        <f t="shared" si="669"/>
        <v>3.4696938488361978E-3</v>
      </c>
      <c r="O1998" s="4">
        <f t="shared" si="671"/>
        <v>6.1675749384522489E-5</v>
      </c>
      <c r="P1998" s="4">
        <f t="shared" si="651"/>
        <v>0.12281698370447315</v>
      </c>
      <c r="T1998" s="4">
        <f t="shared" si="655"/>
        <v>1.6651222054904716E-3</v>
      </c>
      <c r="U1998" s="4">
        <f t="shared" si="656"/>
        <v>1.6651222054904716E-3</v>
      </c>
      <c r="V1998" s="2">
        <f t="shared" si="664"/>
        <v>-2.1043283524461017E-3</v>
      </c>
      <c r="W1998" s="4">
        <f t="shared" si="665"/>
        <v>-1.2083285068921656E-2</v>
      </c>
      <c r="X1998" s="4">
        <f t="shared" si="666"/>
        <v>3.7773994466907589E-3</v>
      </c>
      <c r="Y1998" s="4">
        <f t="shared" si="659"/>
        <v>-1.5023543885565892E-2</v>
      </c>
      <c r="Z1998" s="4">
        <f t="shared" si="660"/>
        <v>-8.8130213309659308E-3</v>
      </c>
      <c r="AA1998" s="4">
        <f t="shared" si="670"/>
        <v>1.2378715186087529E-4</v>
      </c>
    </row>
    <row r="1999" spans="1:27" x14ac:dyDescent="0.3">
      <c r="A1999" s="1">
        <f t="shared" si="652"/>
        <v>50</v>
      </c>
      <c r="B1999" s="1">
        <f t="shared" si="653"/>
        <v>1</v>
      </c>
      <c r="C1999" s="10">
        <v>41981</v>
      </c>
      <c r="D1999" s="3">
        <v>2060.31</v>
      </c>
      <c r="E1999" s="3">
        <v>2074.84</v>
      </c>
      <c r="F1999" s="3">
        <f t="shared" si="661"/>
        <v>2069.6959999999999</v>
      </c>
      <c r="G1999" s="3">
        <f t="shared" si="667"/>
        <v>2067.875</v>
      </c>
      <c r="H1999" s="4">
        <f t="shared" si="654"/>
        <v>-7.2565373885138292E-3</v>
      </c>
      <c r="I1999" s="4">
        <f t="shared" si="657"/>
        <v>-2.5537614979485363E-4</v>
      </c>
      <c r="J1999" s="4">
        <f t="shared" si="658"/>
        <v>-7.0011612387189757E-3</v>
      </c>
      <c r="K1999" s="4">
        <f t="shared" si="662"/>
        <v>-1.6033285630995305E-3</v>
      </c>
      <c r="L1999" s="4">
        <f t="shared" si="668"/>
        <v>-3.2063894363146715E-3</v>
      </c>
      <c r="M1999" s="4">
        <f t="shared" si="663"/>
        <v>-4.5349655215065248E-3</v>
      </c>
      <c r="N1999" s="4">
        <f t="shared" si="669"/>
        <v>-3.6583449193012415E-3</v>
      </c>
      <c r="O1999" s="4">
        <f t="shared" si="671"/>
        <v>8.8384757633555762E-4</v>
      </c>
      <c r="P1999" s="4">
        <f t="shared" si="651"/>
        <v>0.11466922028176332</v>
      </c>
      <c r="T1999" s="4">
        <f t="shared" si="655"/>
        <v>-7.2565373885138292E-3</v>
      </c>
      <c r="U1999" s="4">
        <f t="shared" si="656"/>
        <v>-7.2565373885138292E-3</v>
      </c>
      <c r="V1999" s="2">
        <f t="shared" si="664"/>
        <v>-1.056679050000715E-2</v>
      </c>
      <c r="W1999" s="4">
        <f t="shared" si="665"/>
        <v>-2.046112259500708E-2</v>
      </c>
      <c r="X1999" s="4">
        <f t="shared" si="666"/>
        <v>3.345605423094851E-3</v>
      </c>
      <c r="Y1999" s="4">
        <f t="shared" si="659"/>
        <v>-1.4052164865305314E-2</v>
      </c>
      <c r="Z1999" s="4">
        <f t="shared" si="660"/>
        <v>-7.8355175233797408E-3</v>
      </c>
      <c r="AA1999" s="4">
        <f t="shared" si="670"/>
        <v>1.7627806436810584E-3</v>
      </c>
    </row>
    <row r="2000" spans="1:27" x14ac:dyDescent="0.3">
      <c r="A2000" s="1">
        <f t="shared" si="652"/>
        <v>50</v>
      </c>
      <c r="B2000" s="1">
        <f t="shared" si="653"/>
        <v>2</v>
      </c>
      <c r="C2000" s="10">
        <v>41982</v>
      </c>
      <c r="D2000" s="3">
        <v>2059.8200000000002</v>
      </c>
      <c r="E2000" s="3">
        <v>2056.5500000000002</v>
      </c>
      <c r="F2000" s="3">
        <f t="shared" si="661"/>
        <v>2068.35</v>
      </c>
      <c r="G2000" s="3">
        <f t="shared" si="667"/>
        <v>2066.9160000000002</v>
      </c>
      <c r="H2000" s="4">
        <f t="shared" si="654"/>
        <v>-2.3782828797597533E-4</v>
      </c>
      <c r="I2000" s="4">
        <f t="shared" si="657"/>
        <v>-1.8249680873265498E-3</v>
      </c>
      <c r="J2000" s="4">
        <f t="shared" si="658"/>
        <v>1.5871397993505744E-3</v>
      </c>
      <c r="K2000" s="4">
        <f t="shared" si="662"/>
        <v>4.93736379476881E-3</v>
      </c>
      <c r="L2000" s="4">
        <f t="shared" si="668"/>
        <v>3.5889960464418539E-3</v>
      </c>
      <c r="M2000" s="4">
        <f t="shared" si="663"/>
        <v>-4.1240602412549836E-3</v>
      </c>
      <c r="N2000" s="4">
        <f t="shared" si="669"/>
        <v>-3.4331341960679596E-3</v>
      </c>
      <c r="O2000" s="4">
        <f t="shared" si="671"/>
        <v>6.961773358835925E-4</v>
      </c>
      <c r="P2000" s="4">
        <f t="shared" si="651"/>
        <v>0.1144041204094442</v>
      </c>
      <c r="T2000" s="4">
        <f t="shared" si="655"/>
        <v>-2.3782828797597533E-4</v>
      </c>
      <c r="U2000" s="4">
        <f t="shared" si="656"/>
        <v>-2.3782828797597533E-4</v>
      </c>
      <c r="V2000" s="2">
        <f t="shared" si="664"/>
        <v>3.028670442797558E-3</v>
      </c>
      <c r="W2000" s="4">
        <f t="shared" si="665"/>
        <v>-7.0016162616304486E-3</v>
      </c>
      <c r="X2000" s="4">
        <f t="shared" si="666"/>
        <v>-3.2566354552273197E-3</v>
      </c>
      <c r="Y2000" s="4">
        <f t="shared" si="659"/>
        <v>-7.5930272749913687E-3</v>
      </c>
      <c r="Z2000" s="4">
        <f t="shared" si="660"/>
        <v>-1.3356534573833749E-3</v>
      </c>
      <c r="AA2000" s="4">
        <f t="shared" si="670"/>
        <v>1.3885378812305981E-3</v>
      </c>
    </row>
    <row r="2001" spans="1:27" x14ac:dyDescent="0.3">
      <c r="A2001" s="1">
        <f t="shared" si="652"/>
        <v>50</v>
      </c>
      <c r="B2001" s="1">
        <f t="shared" si="653"/>
        <v>3</v>
      </c>
      <c r="C2001" s="10">
        <v>41983</v>
      </c>
      <c r="D2001" s="3">
        <v>2026.14</v>
      </c>
      <c r="E2001" s="3">
        <v>2058.86</v>
      </c>
      <c r="F2001" s="3">
        <f t="shared" si="661"/>
        <v>2058.712</v>
      </c>
      <c r="G2001" s="3">
        <f t="shared" si="667"/>
        <v>2062.8270000000002</v>
      </c>
      <c r="H2001" s="4">
        <f t="shared" si="654"/>
        <v>-1.63509432863066E-2</v>
      </c>
      <c r="I2001" s="4">
        <f t="shared" si="657"/>
        <v>-4.6606014117740204E-4</v>
      </c>
      <c r="J2001" s="4">
        <f t="shared" si="658"/>
        <v>-1.5884883145129199E-2</v>
      </c>
      <c r="K2001" s="4">
        <f t="shared" si="662"/>
        <v>3.4153469720654495E-3</v>
      </c>
      <c r="L2001" s="4">
        <f t="shared" si="668"/>
        <v>3.4388118055623715E-3</v>
      </c>
      <c r="M2001" s="4">
        <f t="shared" si="663"/>
        <v>-1.5821542789860792E-2</v>
      </c>
      <c r="N2001" s="4">
        <f t="shared" si="669"/>
        <v>-1.778481666179477E-2</v>
      </c>
      <c r="O2001" s="4">
        <f t="shared" si="671"/>
        <v>-2.030955412755405E-3</v>
      </c>
      <c r="P2001" s="4">
        <f t="shared" si="651"/>
        <v>9.6182561838602978E-2</v>
      </c>
      <c r="T2001" s="4">
        <f t="shared" si="655"/>
        <v>-1.63509432863066E-2</v>
      </c>
      <c r="U2001" s="4">
        <f t="shared" si="656"/>
        <v>-1.63509432863066E-2</v>
      </c>
      <c r="V2001" s="2">
        <f t="shared" si="664"/>
        <v>7.0443048421705593E-3</v>
      </c>
      <c r="W2001" s="4">
        <f t="shared" si="665"/>
        <v>-3.02613820625119E-3</v>
      </c>
      <c r="X2001" s="4">
        <f t="shared" si="666"/>
        <v>-2.3231597672501401E-2</v>
      </c>
      <c r="Y2001" s="4">
        <f t="shared" si="659"/>
        <v>-9.0960663318256588E-3</v>
      </c>
      <c r="Z2001" s="4">
        <f t="shared" si="660"/>
        <v>-2.8481695508564262E-3</v>
      </c>
      <c r="AA2001" s="4">
        <f t="shared" si="670"/>
        <v>-3.9817275956461375E-3</v>
      </c>
    </row>
    <row r="2002" spans="1:27" x14ac:dyDescent="0.3">
      <c r="A2002" s="1">
        <f t="shared" si="652"/>
        <v>50</v>
      </c>
      <c r="B2002" s="1">
        <f t="shared" si="653"/>
        <v>4</v>
      </c>
      <c r="C2002" s="10">
        <v>41984</v>
      </c>
      <c r="D2002" s="3">
        <v>2035.33</v>
      </c>
      <c r="E2002" s="3">
        <v>2027.92</v>
      </c>
      <c r="F2002" s="3">
        <f t="shared" si="661"/>
        <v>2051.3939999999998</v>
      </c>
      <c r="G2002" s="3">
        <f t="shared" si="667"/>
        <v>2059.0770000000002</v>
      </c>
      <c r="H2002" s="4">
        <f t="shared" si="654"/>
        <v>4.5357181636016403E-3</v>
      </c>
      <c r="I2002" s="4">
        <f t="shared" si="657"/>
        <v>8.7851777271065804E-4</v>
      </c>
      <c r="J2002" s="4">
        <f t="shared" si="658"/>
        <v>3.6572003908909821E-3</v>
      </c>
      <c r="K2002" s="4">
        <f t="shared" si="662"/>
        <v>1.4446188318674797E-2</v>
      </c>
      <c r="L2002" s="4">
        <f t="shared" si="668"/>
        <v>1.7558290915512188E-2</v>
      </c>
      <c r="M2002" s="4">
        <f t="shared" si="663"/>
        <v>-7.8307726355833409E-3</v>
      </c>
      <c r="N2002" s="4">
        <f t="shared" si="669"/>
        <v>-1.1532837285832582E-2</v>
      </c>
      <c r="O2002" s="4">
        <f t="shared" si="671"/>
        <v>-3.7748178428070375E-3</v>
      </c>
      <c r="P2002" s="4">
        <f t="shared" si="651"/>
        <v>0.10115453699495772</v>
      </c>
      <c r="T2002" s="4">
        <f t="shared" si="655"/>
        <v>4.5357181636016403E-3</v>
      </c>
      <c r="U2002" s="4">
        <f t="shared" si="656"/>
        <v>4.5357181636016403E-3</v>
      </c>
      <c r="V2002" s="2">
        <f t="shared" si="664"/>
        <v>2.2594687435221639E-2</v>
      </c>
      <c r="W2002" s="4">
        <f t="shared" si="665"/>
        <v>1.2368740560869422E-2</v>
      </c>
      <c r="X2002" s="4">
        <f t="shared" si="666"/>
        <v>-1.765994826055067E-2</v>
      </c>
      <c r="Y2002" s="4">
        <f t="shared" si="659"/>
        <v>1.797233352107792E-3</v>
      </c>
      <c r="Z2002" s="4">
        <f t="shared" si="660"/>
        <v>8.1138151081961568E-3</v>
      </c>
      <c r="AA2002" s="4">
        <f t="shared" si="670"/>
        <v>-7.434825524008805E-3</v>
      </c>
    </row>
    <row r="2003" spans="1:27" x14ac:dyDescent="0.3">
      <c r="A2003" s="1">
        <f t="shared" si="652"/>
        <v>50</v>
      </c>
      <c r="B2003" s="1">
        <f t="shared" si="653"/>
        <v>5</v>
      </c>
      <c r="C2003" s="10">
        <v>41985</v>
      </c>
      <c r="D2003" s="3">
        <v>2002.33</v>
      </c>
      <c r="E2003" s="3">
        <v>2030.36</v>
      </c>
      <c r="F2003" s="3">
        <f t="shared" si="661"/>
        <v>2036.7860000000001</v>
      </c>
      <c r="G2003" s="3">
        <f t="shared" si="667"/>
        <v>2052.5540000000001</v>
      </c>
      <c r="H2003" s="4">
        <f t="shared" si="654"/>
        <v>-1.6213586985894181E-2</v>
      </c>
      <c r="I2003" s="4">
        <f t="shared" si="657"/>
        <v>-2.441864464239228E-3</v>
      </c>
      <c r="J2003" s="4">
        <f t="shared" si="658"/>
        <v>-1.3771722521654952E-2</v>
      </c>
      <c r="K2003" s="4">
        <f t="shared" si="662"/>
        <v>4.9476006347865774E-3</v>
      </c>
      <c r="L2003" s="4">
        <f t="shared" si="668"/>
        <v>1.1204298292878537E-2</v>
      </c>
      <c r="M2003" s="4">
        <f t="shared" si="663"/>
        <v>-1.6916848407245597E-2</v>
      </c>
      <c r="N2003" s="4">
        <f t="shared" si="669"/>
        <v>-2.4469027367854956E-2</v>
      </c>
      <c r="O2003" s="4">
        <f t="shared" si="671"/>
        <v>-7.8748258279104991E-3</v>
      </c>
      <c r="P2003" s="4">
        <f t="shared" si="651"/>
        <v>8.330087212447794E-2</v>
      </c>
      <c r="T2003" s="4">
        <f t="shared" si="655"/>
        <v>-1.6213586985894181E-2</v>
      </c>
      <c r="U2003" s="4">
        <f t="shared" si="656"/>
        <v>-1.6213586985894181E-2</v>
      </c>
      <c r="V2003" s="2">
        <f t="shared" si="664"/>
        <v>1.9672485542884921E-2</v>
      </c>
      <c r="W2003" s="4">
        <f t="shared" si="665"/>
        <v>9.4757606874559686E-3</v>
      </c>
      <c r="X2003" s="4">
        <f t="shared" si="666"/>
        <v>-3.519372449250012E-2</v>
      </c>
      <c r="Y2003" s="4">
        <f t="shared" si="659"/>
        <v>-7.5829180763703893E-3</v>
      </c>
      <c r="Z2003" s="4">
        <f t="shared" si="660"/>
        <v>-1.3254805177402426E-3</v>
      </c>
      <c r="AA2003" s="4">
        <f t="shared" si="670"/>
        <v>-1.5247142369515026E-2</v>
      </c>
    </row>
    <row r="2004" spans="1:27" x14ac:dyDescent="0.3">
      <c r="A2004" s="1">
        <f t="shared" si="652"/>
        <v>51</v>
      </c>
      <c r="B2004" s="1">
        <f t="shared" si="653"/>
        <v>1</v>
      </c>
      <c r="C2004" s="10">
        <v>41988</v>
      </c>
      <c r="D2004" s="3">
        <v>1989.63</v>
      </c>
      <c r="E2004" s="3">
        <v>2005.03</v>
      </c>
      <c r="F2004" s="3">
        <f t="shared" si="661"/>
        <v>2022.65</v>
      </c>
      <c r="G2004" s="3">
        <f t="shared" si="667"/>
        <v>2046.173</v>
      </c>
      <c r="H2004" s="4">
        <f t="shared" si="654"/>
        <v>-6.3426108583499313E-3</v>
      </c>
      <c r="I2004" s="4">
        <f t="shared" si="657"/>
        <v>1.3484290801216809E-3</v>
      </c>
      <c r="J2004" s="4">
        <f t="shared" si="658"/>
        <v>-7.6910399384716123E-3</v>
      </c>
      <c r="K2004" s="4">
        <f t="shared" si="662"/>
        <v>1.4270874431287573E-2</v>
      </c>
      <c r="L2004" s="4">
        <f t="shared" si="668"/>
        <v>2.5033613617912814E-2</v>
      </c>
      <c r="M2004" s="4">
        <f t="shared" si="663"/>
        <v>-1.6325118038217179E-2</v>
      </c>
      <c r="N2004" s="4">
        <f t="shared" si="669"/>
        <v>-2.7633538317629981E-2</v>
      </c>
      <c r="O2004" s="4">
        <f t="shared" si="671"/>
        <v>-1.1822801224348201E-2</v>
      </c>
      <c r="P2004" s="4">
        <f t="shared" si="651"/>
        <v>7.6429916250081276E-2</v>
      </c>
      <c r="T2004" s="4">
        <f t="shared" si="655"/>
        <v>-6.3426108583499313E-3</v>
      </c>
      <c r="U2004" s="4">
        <f t="shared" si="656"/>
        <v>-6.3426108583499313E-3</v>
      </c>
      <c r="V2004" s="2">
        <f t="shared" si="664"/>
        <v>2.8956265950168064E-2</v>
      </c>
      <c r="W2004" s="4">
        <f t="shared" si="665"/>
        <v>1.8666703290666362E-2</v>
      </c>
      <c r="X2004" s="4">
        <f t="shared" si="666"/>
        <v>-3.4305517130917111E-2</v>
      </c>
      <c r="Y2004" s="4">
        <f t="shared" si="659"/>
        <v>1.6241054234161186E-3</v>
      </c>
      <c r="Z2004" s="4">
        <f t="shared" si="660"/>
        <v>7.9395955646752309E-3</v>
      </c>
      <c r="AA2004" s="4">
        <f t="shared" si="670"/>
        <v>-2.2730874485914754E-2</v>
      </c>
    </row>
    <row r="2005" spans="1:27" x14ac:dyDescent="0.3">
      <c r="A2005" s="1">
        <f t="shared" si="652"/>
        <v>51</v>
      </c>
      <c r="B2005" s="1">
        <f t="shared" si="653"/>
        <v>2</v>
      </c>
      <c r="C2005" s="10">
        <v>41989</v>
      </c>
      <c r="D2005" s="3">
        <v>1972.74</v>
      </c>
      <c r="E2005" s="3">
        <v>1986.71</v>
      </c>
      <c r="F2005" s="3">
        <f t="shared" si="661"/>
        <v>2005.2339999999999</v>
      </c>
      <c r="G2005" s="3">
        <f t="shared" si="667"/>
        <v>2036.7920000000001</v>
      </c>
      <c r="H2005" s="4">
        <f t="shared" si="654"/>
        <v>-8.4890155456040055E-3</v>
      </c>
      <c r="I2005" s="4">
        <f t="shared" si="657"/>
        <v>-1.4676095555455398E-3</v>
      </c>
      <c r="J2005" s="4">
        <f t="shared" si="658"/>
        <v>-7.0214059900584654E-3</v>
      </c>
      <c r="K2005" s="4">
        <f t="shared" si="662"/>
        <v>1.192558415383763E-2</v>
      </c>
      <c r="L2005" s="4">
        <f t="shared" si="668"/>
        <v>2.7280895889632135E-2</v>
      </c>
      <c r="M2005" s="4">
        <f t="shared" si="663"/>
        <v>-1.6204592581214917E-2</v>
      </c>
      <c r="N2005" s="4">
        <f t="shared" si="669"/>
        <v>-3.144749193830304E-2</v>
      </c>
      <c r="O2005" s="4">
        <f t="shared" si="671"/>
        <v>-1.5997039650435547E-2</v>
      </c>
      <c r="P2005" s="4">
        <f t="shared" si="651"/>
        <v>6.7292085957281117E-2</v>
      </c>
      <c r="T2005" s="4">
        <f t="shared" si="655"/>
        <v>-8.4890155456040055E-3</v>
      </c>
      <c r="U2005" s="4">
        <f t="shared" si="656"/>
        <v>-8.4890155456040055E-3</v>
      </c>
      <c r="V2005" s="2">
        <f t="shared" si="664"/>
        <v>3.5277915994431149E-2</v>
      </c>
      <c r="W2005" s="4">
        <f t="shared" si="665"/>
        <v>2.4925136834486772E-2</v>
      </c>
      <c r="X2005" s="4">
        <f t="shared" si="666"/>
        <v>-4.227553863929865E-2</v>
      </c>
      <c r="Y2005" s="4">
        <f t="shared" si="659"/>
        <v>-6.919418331179228E-4</v>
      </c>
      <c r="Z2005" s="4">
        <f t="shared" si="660"/>
        <v>5.6089450517537503E-3</v>
      </c>
      <c r="AA2005" s="4">
        <f t="shared" si="670"/>
        <v>-3.0515144922281041E-2</v>
      </c>
    </row>
    <row r="2006" spans="1:27" x14ac:dyDescent="0.3">
      <c r="A2006" s="1">
        <f t="shared" si="652"/>
        <v>51</v>
      </c>
      <c r="B2006" s="1">
        <f t="shared" si="653"/>
        <v>3</v>
      </c>
      <c r="C2006" s="10">
        <v>41990</v>
      </c>
      <c r="D2006" s="3">
        <v>2012.89</v>
      </c>
      <c r="E2006" s="3">
        <v>1973.77</v>
      </c>
      <c r="F2006" s="3">
        <f t="shared" si="661"/>
        <v>2002.5840000000001</v>
      </c>
      <c r="G2006" s="3">
        <f t="shared" si="667"/>
        <v>2030.6479999999999</v>
      </c>
      <c r="H2006" s="4">
        <f t="shared" si="654"/>
        <v>2.0352403256384568E-2</v>
      </c>
      <c r="I2006" s="4">
        <f t="shared" si="657"/>
        <v>5.2211644717498138E-4</v>
      </c>
      <c r="J2006" s="4">
        <f t="shared" si="658"/>
        <v>1.9830286809209587E-2</v>
      </c>
      <c r="K2006" s="4">
        <f t="shared" si="662"/>
        <v>1.3822145847906935E-2</v>
      </c>
      <c r="L2006" s="4">
        <f t="shared" si="668"/>
        <v>3.0354284452645087E-2</v>
      </c>
      <c r="M2006" s="4">
        <f t="shared" si="663"/>
        <v>5.1463509146183334E-3</v>
      </c>
      <c r="N2006" s="4">
        <f t="shared" si="669"/>
        <v>-8.744991746476893E-3</v>
      </c>
      <c r="O2006" s="4">
        <f t="shared" si="671"/>
        <v>-1.3942142889079806E-2</v>
      </c>
      <c r="P2006" s="4">
        <f t="shared" si="651"/>
        <v>8.9014044883031551E-2</v>
      </c>
      <c r="T2006" s="4">
        <f t="shared" si="655"/>
        <v>2.0352403256384568E-2</v>
      </c>
      <c r="U2006" s="4">
        <f t="shared" si="656"/>
        <v>2.0352403256384568E-2</v>
      </c>
      <c r="V2006" s="2">
        <f t="shared" si="664"/>
        <v>2.7068949785577466E-2</v>
      </c>
      <c r="W2006" s="4">
        <f t="shared" si="665"/>
        <v>1.6798260287721644E-2</v>
      </c>
      <c r="X2006" s="4">
        <f t="shared" si="666"/>
        <v>-6.5395283642788746E-3</v>
      </c>
      <c r="Y2006" s="4">
        <f t="shared" si="659"/>
        <v>1.1809719595289871E-3</v>
      </c>
      <c r="Z2006" s="4">
        <f t="shared" si="660"/>
        <v>7.493668033625331E-3</v>
      </c>
      <c r="AA2006" s="4">
        <f t="shared" si="670"/>
        <v>-2.7263648339350004E-2</v>
      </c>
    </row>
    <row r="2007" spans="1:27" x14ac:dyDescent="0.3">
      <c r="A2007" s="1">
        <f t="shared" si="652"/>
        <v>51</v>
      </c>
      <c r="B2007" s="1">
        <f t="shared" si="653"/>
        <v>4</v>
      </c>
      <c r="C2007" s="10">
        <v>41991</v>
      </c>
      <c r="D2007" s="3">
        <v>2061.23</v>
      </c>
      <c r="E2007" s="3">
        <v>2018.98</v>
      </c>
      <c r="F2007" s="3">
        <f t="shared" si="661"/>
        <v>2007.7639999999999</v>
      </c>
      <c r="G2007" s="3">
        <f t="shared" si="667"/>
        <v>2029.5790000000002</v>
      </c>
      <c r="H2007" s="4">
        <f t="shared" si="654"/>
        <v>2.4015221894887407E-2</v>
      </c>
      <c r="I2007" s="4">
        <f t="shared" si="657"/>
        <v>3.0255006483215266E-3</v>
      </c>
      <c r="J2007" s="4">
        <f t="shared" si="658"/>
        <v>2.0989721246565882E-2</v>
      </c>
      <c r="K2007" s="4">
        <f t="shared" si="662"/>
        <v>-9.1870395302277134E-3</v>
      </c>
      <c r="L2007" s="4">
        <f t="shared" si="668"/>
        <v>6.5439354471541998E-3</v>
      </c>
      <c r="M2007" s="4">
        <f t="shared" si="663"/>
        <v>2.6629623800406881E-2</v>
      </c>
      <c r="N2007" s="4">
        <f t="shared" si="669"/>
        <v>1.5594859820681943E-2</v>
      </c>
      <c r="O2007" s="4">
        <f t="shared" si="671"/>
        <v>-1.0583486558996463E-2</v>
      </c>
      <c r="P2007" s="4">
        <f t="shared" si="651"/>
        <v>0.11516695881754643</v>
      </c>
      <c r="T2007" s="4">
        <f t="shared" si="655"/>
        <v>2.4015221894887407E-2</v>
      </c>
      <c r="U2007" s="4">
        <f t="shared" si="656"/>
        <v>2.4015221894887407E-2</v>
      </c>
      <c r="V2007" s="2">
        <f t="shared" si="664"/>
        <v>1.1148150172140468E-2</v>
      </c>
      <c r="W2007" s="4">
        <f t="shared" si="665"/>
        <v>1.0366686704190676E-3</v>
      </c>
      <c r="X2007" s="4">
        <f t="shared" si="666"/>
        <v>1.2725209179838205E-2</v>
      </c>
      <c r="Y2007" s="4">
        <f t="shared" si="659"/>
        <v>-2.1541315845312162E-2</v>
      </c>
      <c r="Z2007" s="4">
        <f t="shared" si="660"/>
        <v>-1.537188947073821E-2</v>
      </c>
      <c r="AA2007" s="4">
        <f t="shared" si="670"/>
        <v>-2.1268464273562215E-2</v>
      </c>
    </row>
    <row r="2008" spans="1:27" x14ac:dyDescent="0.3">
      <c r="A2008" s="1">
        <f t="shared" si="652"/>
        <v>51</v>
      </c>
      <c r="B2008" s="1">
        <f t="shared" si="653"/>
        <v>5</v>
      </c>
      <c r="C2008" s="10">
        <v>41992</v>
      </c>
      <c r="D2008" s="3">
        <v>2070.65</v>
      </c>
      <c r="E2008" s="3">
        <v>2061.04</v>
      </c>
      <c r="F2008" s="3">
        <f t="shared" si="661"/>
        <v>2021.4279999999999</v>
      </c>
      <c r="G2008" s="3">
        <f t="shared" si="667"/>
        <v>2029.1070000000004</v>
      </c>
      <c r="H2008" s="4">
        <f t="shared" si="654"/>
        <v>4.5700867928373219E-3</v>
      </c>
      <c r="I2008" s="4">
        <f t="shared" si="657"/>
        <v>-9.2177971405449455E-5</v>
      </c>
      <c r="J2008" s="4">
        <f t="shared" si="658"/>
        <v>4.6622647642427717E-3</v>
      </c>
      <c r="K2008" s="4">
        <f t="shared" si="662"/>
        <v>-2.5279808657937285E-2</v>
      </c>
      <c r="L2008" s="4">
        <f t="shared" si="668"/>
        <v>-1.7823769734036762E-2</v>
      </c>
      <c r="M2008" s="4">
        <f t="shared" si="663"/>
        <v>2.4350112890491382E-2</v>
      </c>
      <c r="N2008" s="4">
        <f t="shared" si="669"/>
        <v>2.0473538359485063E-2</v>
      </c>
      <c r="O2008" s="4">
        <f t="shared" si="671"/>
        <v>-3.7084973317559906E-3</v>
      </c>
      <c r="P2008" s="4">
        <f t="shared" si="651"/>
        <v>0.12026336860784706</v>
      </c>
      <c r="T2008" s="4">
        <f t="shared" si="655"/>
        <v>4.5700867928373219E-3</v>
      </c>
      <c r="U2008" s="4">
        <f t="shared" si="656"/>
        <v>4.5700867928373219E-3</v>
      </c>
      <c r="V2008" s="2">
        <f t="shared" si="664"/>
        <v>-2.8575171135681168E-2</v>
      </c>
      <c r="W2008" s="4">
        <f t="shared" si="665"/>
        <v>-3.8289419424324386E-2</v>
      </c>
      <c r="X2008" s="4">
        <f t="shared" si="666"/>
        <v>3.4120249908856266E-2</v>
      </c>
      <c r="Y2008" s="4">
        <f t="shared" si="659"/>
        <v>-3.7433427003848239E-2</v>
      </c>
      <c r="Z2008" s="4">
        <f t="shared" si="660"/>
        <v>-3.1364204359198664E-2</v>
      </c>
      <c r="AA2008" s="4">
        <f t="shared" si="670"/>
        <v>-7.5403110586974645E-3</v>
      </c>
    </row>
    <row r="2009" spans="1:27" x14ac:dyDescent="0.3">
      <c r="A2009" s="1">
        <f t="shared" si="652"/>
        <v>52</v>
      </c>
      <c r="B2009" s="1">
        <f t="shared" si="653"/>
        <v>1</v>
      </c>
      <c r="C2009" s="10">
        <v>41995</v>
      </c>
      <c r="D2009" s="3">
        <v>2078.54</v>
      </c>
      <c r="E2009" s="3">
        <v>2069.2800000000002</v>
      </c>
      <c r="F2009" s="3">
        <f t="shared" si="661"/>
        <v>2039.2099999999998</v>
      </c>
      <c r="G2009" s="3">
        <f t="shared" si="667"/>
        <v>2030.9299999999998</v>
      </c>
      <c r="H2009" s="4">
        <f t="shared" si="654"/>
        <v>3.8103977012048742E-3</v>
      </c>
      <c r="I2009" s="4">
        <f t="shared" si="657"/>
        <v>-6.6162799121043667E-4</v>
      </c>
      <c r="J2009" s="4">
        <f t="shared" si="658"/>
        <v>4.472025692415311E-3</v>
      </c>
      <c r="K2009" s="4">
        <f t="shared" si="662"/>
        <v>-1.9932146910390473E-2</v>
      </c>
      <c r="L2009" s="4">
        <f t="shared" si="668"/>
        <v>-2.1737135682032317E-2</v>
      </c>
      <c r="M2009" s="4">
        <f t="shared" si="663"/>
        <v>1.928688070380204E-2</v>
      </c>
      <c r="N2009" s="4">
        <f t="shared" si="669"/>
        <v>2.3442462320217895E-2</v>
      </c>
      <c r="O2009" s="4">
        <f t="shared" si="671"/>
        <v>3.9835653872429553E-3</v>
      </c>
      <c r="P2009" s="4">
        <f t="shared" si="651"/>
        <v>0.12453201757233444</v>
      </c>
      <c r="T2009" s="4">
        <f t="shared" si="655"/>
        <v>3.8103977012048742E-3</v>
      </c>
      <c r="U2009" s="4">
        <f t="shared" si="656"/>
        <v>3.8103977012048742E-3</v>
      </c>
      <c r="V2009" s="2">
        <f t="shared" si="664"/>
        <v>-3.912781010793711E-2</v>
      </c>
      <c r="W2009" s="4">
        <f t="shared" si="665"/>
        <v>-4.8736532006857791E-2</v>
      </c>
      <c r="X2009" s="4">
        <f t="shared" si="666"/>
        <v>4.4686700542311809E-2</v>
      </c>
      <c r="Y2009" s="4">
        <f t="shared" si="659"/>
        <v>-3.2152444330460467E-2</v>
      </c>
      <c r="Z2009" s="4">
        <f t="shared" si="660"/>
        <v>-2.6049923771124681E-2</v>
      </c>
      <c r="AA2009" s="4">
        <f t="shared" si="670"/>
        <v>8.1872790645933398E-3</v>
      </c>
    </row>
    <row r="2010" spans="1:27" x14ac:dyDescent="0.3">
      <c r="A2010" s="1">
        <f t="shared" si="652"/>
        <v>52</v>
      </c>
      <c r="B2010" s="1">
        <f t="shared" si="653"/>
        <v>2</v>
      </c>
      <c r="C2010" s="10">
        <v>41996</v>
      </c>
      <c r="D2010" s="3">
        <v>2082.17</v>
      </c>
      <c r="E2010" s="3">
        <v>2081.48</v>
      </c>
      <c r="F2010" s="3">
        <f t="shared" si="661"/>
        <v>2061.0960000000005</v>
      </c>
      <c r="G2010" s="3">
        <f t="shared" si="667"/>
        <v>2033.1650000000002</v>
      </c>
      <c r="H2010" s="4">
        <f t="shared" si="654"/>
        <v>1.7464181589000496E-3</v>
      </c>
      <c r="I2010" s="4">
        <f t="shared" si="657"/>
        <v>1.4144543766297761E-3</v>
      </c>
      <c r="J2010" s="4">
        <f t="shared" si="658"/>
        <v>3.3196378227027352E-4</v>
      </c>
      <c r="K2010" s="4">
        <f t="shared" si="662"/>
        <v>-1.0927141166395468E-2</v>
      </c>
      <c r="L2010" s="4">
        <f t="shared" si="668"/>
        <v>-2.4449854224599929E-2</v>
      </c>
      <c r="M2010" s="4">
        <f t="shared" si="663"/>
        <v>1.0224657172688516E-2</v>
      </c>
      <c r="N2010" s="4">
        <f t="shared" si="669"/>
        <v>2.4102815069116316E-2</v>
      </c>
      <c r="O2010" s="4">
        <f t="shared" si="671"/>
        <v>1.3414370584534532E-2</v>
      </c>
      <c r="P2010" s="4">
        <f t="shared" si="651"/>
        <v>0.12649592070808727</v>
      </c>
      <c r="T2010" s="4">
        <f t="shared" si="655"/>
        <v>1.7464181589000496E-3</v>
      </c>
      <c r="U2010" s="4">
        <f t="shared" si="656"/>
        <v>1.7464181589000496E-3</v>
      </c>
      <c r="V2010" s="2">
        <f t="shared" si="664"/>
        <v>-5.0901113281437912E-2</v>
      </c>
      <c r="W2010" s="4">
        <f t="shared" si="665"/>
        <v>-6.0392102148623526E-2</v>
      </c>
      <c r="X2010" s="4">
        <f t="shared" si="666"/>
        <v>5.5471070693553164E-2</v>
      </c>
      <c r="Y2010" s="4">
        <f t="shared" si="659"/>
        <v>-2.3259720453597515E-2</v>
      </c>
      <c r="Z2010" s="4">
        <f t="shared" si="660"/>
        <v>-1.7101129049251918E-2</v>
      </c>
      <c r="AA2010" s="4">
        <f t="shared" si="670"/>
        <v>2.785809536443155E-2</v>
      </c>
    </row>
    <row r="2011" spans="1:27" x14ac:dyDescent="0.3">
      <c r="A2011" s="1">
        <f t="shared" si="652"/>
        <v>52</v>
      </c>
      <c r="B2011" s="1">
        <f t="shared" si="653"/>
        <v>3</v>
      </c>
      <c r="C2011" s="10">
        <v>41997</v>
      </c>
      <c r="D2011" s="3">
        <v>2081.88</v>
      </c>
      <c r="E2011" s="3">
        <v>2083.25</v>
      </c>
      <c r="F2011" s="3">
        <f t="shared" si="661"/>
        <v>2074.8940000000002</v>
      </c>
      <c r="G2011" s="3">
        <f t="shared" si="667"/>
        <v>2038.7390000000003</v>
      </c>
      <c r="H2011" s="4">
        <f t="shared" si="654"/>
        <v>-1.3927777270826281E-4</v>
      </c>
      <c r="I2011" s="4">
        <f t="shared" si="657"/>
        <v>5.1868963629287095E-4</v>
      </c>
      <c r="J2011" s="4">
        <f t="shared" si="658"/>
        <v>-6.5796740900113371E-4</v>
      </c>
      <c r="K2011" s="4">
        <f t="shared" si="662"/>
        <v>-4.333219669863669E-3</v>
      </c>
      <c r="L2011" s="4">
        <f t="shared" si="668"/>
        <v>-2.3160666249366916E-2</v>
      </c>
      <c r="M2011" s="4">
        <f t="shared" si="663"/>
        <v>3.3669189847769939E-3</v>
      </c>
      <c r="N2011" s="4">
        <f t="shared" si="669"/>
        <v>2.1160629192849032E-2</v>
      </c>
      <c r="O2011" s="4">
        <f t="shared" si="671"/>
        <v>1.7366514880780819E-2</v>
      </c>
      <c r="P2011" s="4">
        <f t="shared" si="651"/>
        <v>0.12633902486528611</v>
      </c>
      <c r="T2011" s="4">
        <f t="shared" si="655"/>
        <v>-1.3927777270826281E-4</v>
      </c>
      <c r="U2011" s="4">
        <f t="shared" si="656"/>
        <v>-1.3927777270826281E-4</v>
      </c>
      <c r="V2011" s="2">
        <f t="shared" si="664"/>
        <v>-3.3272979631826398E-2</v>
      </c>
      <c r="W2011" s="4">
        <f t="shared" si="665"/>
        <v>-4.29402498355081E-2</v>
      </c>
      <c r="X2011" s="4">
        <f t="shared" si="666"/>
        <v>3.427410340356403E-2</v>
      </c>
      <c r="Y2011" s="4">
        <f t="shared" si="659"/>
        <v>-1.6748017429591061E-2</v>
      </c>
      <c r="Z2011" s="4">
        <f t="shared" si="660"/>
        <v>-1.0548368111375222E-2</v>
      </c>
      <c r="AA2011" s="4">
        <f t="shared" si="670"/>
        <v>3.6108348014365528E-2</v>
      </c>
    </row>
    <row r="2012" spans="1:27" x14ac:dyDescent="0.3">
      <c r="A2012" s="1">
        <f t="shared" si="652"/>
        <v>52</v>
      </c>
      <c r="B2012" s="1">
        <f t="shared" si="653"/>
        <v>5</v>
      </c>
      <c r="C2012" s="10">
        <v>41999</v>
      </c>
      <c r="D2012" s="3">
        <v>2088.77</v>
      </c>
      <c r="E2012" s="3">
        <v>2084.3000000000002</v>
      </c>
      <c r="F2012" s="3">
        <f t="shared" si="661"/>
        <v>2080.4020000000005</v>
      </c>
      <c r="G2012" s="3">
        <f t="shared" si="667"/>
        <v>2044.0829999999999</v>
      </c>
      <c r="H2012" s="4">
        <f t="shared" si="654"/>
        <v>3.3095087132783215E-3</v>
      </c>
      <c r="I2012" s="4">
        <f t="shared" si="657"/>
        <v>1.1624108978423697E-3</v>
      </c>
      <c r="J2012" s="4">
        <f t="shared" si="658"/>
        <v>2.147097815435952E-3</v>
      </c>
      <c r="K2012" s="4">
        <f t="shared" si="662"/>
        <v>-1.7147962418581804E-3</v>
      </c>
      <c r="L2012" s="4">
        <f t="shared" si="668"/>
        <v>-2.054019550705256E-2</v>
      </c>
      <c r="M2012" s="4">
        <f t="shared" si="663"/>
        <v>4.0222995363393618E-3</v>
      </c>
      <c r="N2012" s="4">
        <f t="shared" si="669"/>
        <v>2.1861636733929164E-2</v>
      </c>
      <c r="O2012" s="4">
        <f t="shared" si="671"/>
        <v>1.738774494080279E-2</v>
      </c>
      <c r="P2012" s="4">
        <f t="shared" si="651"/>
        <v>0.13006665368218318</v>
      </c>
      <c r="T2012" s="4">
        <f t="shared" si="655"/>
        <v>3.3095087132783215E-3</v>
      </c>
      <c r="U2012" s="4">
        <f t="shared" si="656"/>
        <v>3.3095087132783215E-3</v>
      </c>
      <c r="V2012" s="2">
        <f t="shared" si="664"/>
        <v>-9.9189194382001307E-3</v>
      </c>
      <c r="W2012" s="4">
        <f t="shared" si="665"/>
        <v>-1.9819730243818133E-2</v>
      </c>
      <c r="X2012" s="4">
        <f t="shared" si="666"/>
        <v>1.3360954381607081E-2</v>
      </c>
      <c r="Y2012" s="4">
        <f t="shared" si="659"/>
        <v>-1.4162242672757668E-2</v>
      </c>
      <c r="Z2012" s="4">
        <f t="shared" si="660"/>
        <v>-7.9462893989002015E-3</v>
      </c>
      <c r="AA2012" s="4">
        <f t="shared" si="670"/>
        <v>3.617855485007232E-2</v>
      </c>
    </row>
    <row r="2013" spans="1:27" x14ac:dyDescent="0.3">
      <c r="A2013" s="1">
        <f t="shared" si="652"/>
        <v>53</v>
      </c>
      <c r="B2013" s="1">
        <f t="shared" si="653"/>
        <v>1</v>
      </c>
      <c r="C2013" s="10">
        <v>42002</v>
      </c>
      <c r="D2013" s="3">
        <v>2090.5700000000002</v>
      </c>
      <c r="E2013" s="3">
        <v>2087.63</v>
      </c>
      <c r="F2013" s="3">
        <f t="shared" si="661"/>
        <v>2084.386</v>
      </c>
      <c r="G2013" s="3">
        <f t="shared" si="667"/>
        <v>2052.9070000000002</v>
      </c>
      <c r="H2013" s="4">
        <f t="shared" si="654"/>
        <v>8.6175117413606181E-4</v>
      </c>
      <c r="I2013" s="4">
        <f t="shared" si="657"/>
        <v>-5.4577574361938978E-4</v>
      </c>
      <c r="J2013" s="4">
        <f t="shared" si="658"/>
        <v>1.4075269177554516E-3</v>
      </c>
      <c r="K2013" s="4">
        <f t="shared" si="662"/>
        <v>-2.8389913681256605E-3</v>
      </c>
      <c r="L2013" s="4">
        <f t="shared" si="668"/>
        <v>-1.9172899734187013E-2</v>
      </c>
      <c r="M2013" s="4">
        <f t="shared" si="663"/>
        <v>2.96682092472325E-3</v>
      </c>
      <c r="N2013" s="4">
        <f t="shared" si="669"/>
        <v>1.8346179344704856E-2</v>
      </c>
      <c r="O2013" s="4">
        <f t="shared" si="671"/>
        <v>1.5057615865529407E-2</v>
      </c>
      <c r="P2013" s="4">
        <f t="shared" si="651"/>
        <v>0.13104048994784581</v>
      </c>
      <c r="T2013" s="4">
        <f t="shared" si="655"/>
        <v>8.6175117413606181E-4</v>
      </c>
      <c r="U2013" s="4">
        <f t="shared" si="656"/>
        <v>8.6175117413606181E-4</v>
      </c>
      <c r="V2013" s="2">
        <f t="shared" si="664"/>
        <v>-8.6749618196354274E-3</v>
      </c>
      <c r="W2013" s="4">
        <f t="shared" si="665"/>
        <v>-1.8588212201439185E-2</v>
      </c>
      <c r="X2013" s="4">
        <f t="shared" si="666"/>
        <v>9.6201675802284649E-3</v>
      </c>
      <c r="Y2013" s="4">
        <f t="shared" si="659"/>
        <v>-1.5272420403435709E-2</v>
      </c>
      <c r="Z2013" s="4">
        <f t="shared" si="660"/>
        <v>-9.0634670774381795E-3</v>
      </c>
      <c r="AA2013" s="4">
        <f t="shared" si="670"/>
        <v>3.1145309157684611E-2</v>
      </c>
    </row>
    <row r="2014" spans="1:27" x14ac:dyDescent="0.3">
      <c r="A2014" s="1">
        <f t="shared" si="652"/>
        <v>53</v>
      </c>
      <c r="B2014" s="1">
        <f t="shared" si="653"/>
        <v>2</v>
      </c>
      <c r="C2014" s="10">
        <v>42003</v>
      </c>
      <c r="D2014" s="3">
        <v>2080.35</v>
      </c>
      <c r="E2014" s="3">
        <v>2088.4899999999998</v>
      </c>
      <c r="F2014" s="3">
        <f t="shared" si="661"/>
        <v>2084.748</v>
      </c>
      <c r="G2014" s="3">
        <f t="shared" si="667"/>
        <v>2061.9789999999998</v>
      </c>
      <c r="H2014" s="4">
        <f t="shared" si="654"/>
        <v>-4.8886188934119659E-3</v>
      </c>
      <c r="I2014" s="4">
        <f t="shared" si="657"/>
        <v>-9.9494396265151696E-4</v>
      </c>
      <c r="J2014" s="4">
        <f t="shared" si="658"/>
        <v>-3.8936749307604489E-3</v>
      </c>
      <c r="K2014" s="4">
        <f t="shared" si="662"/>
        <v>-2.2589532998179007E-3</v>
      </c>
      <c r="L2014" s="4">
        <f t="shared" si="668"/>
        <v>-1.4652569501247258E-2</v>
      </c>
      <c r="M2014" s="4">
        <f t="shared" si="663"/>
        <v>-2.1096074921286112E-3</v>
      </c>
      <c r="N2014" s="4">
        <f t="shared" si="669"/>
        <v>8.9094020841143859E-3</v>
      </c>
      <c r="O2014" s="4">
        <f t="shared" si="671"/>
        <v>1.0944792943495197E-2</v>
      </c>
      <c r="P2014" s="4">
        <f t="shared" si="651"/>
        <v>0.12551126403947285</v>
      </c>
      <c r="T2014" s="4">
        <f t="shared" si="655"/>
        <v>-4.8886188934119659E-3</v>
      </c>
      <c r="U2014" s="4">
        <f t="shared" si="656"/>
        <v>-4.8886188934119659E-3</v>
      </c>
      <c r="V2014" s="2">
        <f t="shared" si="664"/>
        <v>-5.7544114762960339E-3</v>
      </c>
      <c r="W2014" s="4">
        <f t="shared" si="665"/>
        <v>-1.5696867361533175E-2</v>
      </c>
      <c r="X2014" s="4">
        <f t="shared" si="666"/>
        <v>8.7080354479584013E-4</v>
      </c>
      <c r="Y2014" s="4">
        <f t="shared" si="659"/>
        <v>-1.4699614729994804E-2</v>
      </c>
      <c r="Z2014" s="4">
        <f t="shared" si="660"/>
        <v>-8.4870497211672821E-3</v>
      </c>
      <c r="AA2014" s="4">
        <f t="shared" si="670"/>
        <v>2.2331196885068356E-2</v>
      </c>
    </row>
    <row r="2015" spans="1:27" x14ac:dyDescent="0.3">
      <c r="A2015" s="1">
        <f t="shared" si="652"/>
        <v>53</v>
      </c>
      <c r="B2015" s="1">
        <f t="shared" si="653"/>
        <v>3</v>
      </c>
      <c r="C2015" s="10">
        <v>42004</v>
      </c>
      <c r="D2015" s="3">
        <v>2058.9</v>
      </c>
      <c r="E2015" s="3">
        <v>2082.11</v>
      </c>
      <c r="F2015" s="3">
        <f t="shared" si="661"/>
        <v>2080.0940000000001</v>
      </c>
      <c r="G2015" s="3">
        <f t="shared" si="667"/>
        <v>2070.5950000000003</v>
      </c>
      <c r="H2015" s="4">
        <f t="shared" si="654"/>
        <v>-1.0310765015502113E-2</v>
      </c>
      <c r="I2015" s="4">
        <f t="shared" si="657"/>
        <v>8.4601148845156742E-4</v>
      </c>
      <c r="J2015" s="4">
        <f t="shared" si="658"/>
        <v>-1.1156776503953681E-2</v>
      </c>
      <c r="K2015" s="4">
        <f t="shared" si="662"/>
        <v>2.4238709832480202E-3</v>
      </c>
      <c r="L2015" s="4">
        <f t="shared" si="668"/>
        <v>-4.0644870120680405E-3</v>
      </c>
      <c r="M2015" s="4">
        <f t="shared" si="663"/>
        <v>-1.0188962614189532E-2</v>
      </c>
      <c r="N2015" s="4">
        <f t="shared" si="669"/>
        <v>-5.6481349563773514E-3</v>
      </c>
      <c r="O2015" s="4">
        <f t="shared" si="671"/>
        <v>4.6136286366505394E-3</v>
      </c>
      <c r="P2015" s="4">
        <f t="shared" si="651"/>
        <v>0.11390638187366109</v>
      </c>
      <c r="T2015" s="4">
        <f t="shared" si="655"/>
        <v>-1.0310765015502113E-2</v>
      </c>
      <c r="U2015" s="4">
        <f t="shared" si="656"/>
        <v>-1.0310765015502113E-2</v>
      </c>
      <c r="V2015" s="2">
        <f t="shared" si="664"/>
        <v>8.7485278919420474E-4</v>
      </c>
      <c r="W2015" s="4">
        <f t="shared" si="665"/>
        <v>-9.1338957386977206E-3</v>
      </c>
      <c r="X2015" s="4">
        <f t="shared" si="666"/>
        <v>-1.1175840589385104E-2</v>
      </c>
      <c r="Y2015" s="4">
        <f t="shared" si="659"/>
        <v>-1.0075179777141568E-2</v>
      </c>
      <c r="Z2015" s="4">
        <f t="shared" si="660"/>
        <v>-3.8334565509795019E-3</v>
      </c>
      <c r="AA2015" s="4">
        <f t="shared" si="670"/>
        <v>9.2174260684604638E-3</v>
      </c>
    </row>
    <row r="2016" spans="1:27" x14ac:dyDescent="0.3">
      <c r="A2016" s="1">
        <f t="shared" si="652"/>
        <v>1</v>
      </c>
      <c r="B2016" s="1">
        <f t="shared" si="653"/>
        <v>5</v>
      </c>
      <c r="C2016" s="10">
        <v>42006</v>
      </c>
      <c r="D2016" s="3">
        <v>2058.1999999999998</v>
      </c>
      <c r="E2016" s="3">
        <v>2058.9</v>
      </c>
      <c r="F2016" s="3">
        <f t="shared" si="661"/>
        <v>2075.3580000000002</v>
      </c>
      <c r="G2016" s="3">
        <f t="shared" si="667"/>
        <v>2075.1260000000002</v>
      </c>
      <c r="H2016" s="4">
        <f t="shared" si="654"/>
        <v>-3.3998737189774771E-4</v>
      </c>
      <c r="I2016" s="4">
        <f t="shared" si="657"/>
        <v>0</v>
      </c>
      <c r="J2016" s="4">
        <f t="shared" si="658"/>
        <v>-3.3998737189774771E-4</v>
      </c>
      <c r="K2016" s="4">
        <f t="shared" si="662"/>
        <v>1.0076982854922504E-2</v>
      </c>
      <c r="L2016" s="4">
        <f t="shared" si="668"/>
        <v>8.7943400197515991E-3</v>
      </c>
      <c r="M2016" s="4">
        <f t="shared" si="663"/>
        <v>-8.2674892717306391E-3</v>
      </c>
      <c r="N2016" s="4">
        <f t="shared" si="669"/>
        <v>-8.1566131405998409E-3</v>
      </c>
      <c r="O2016" s="4">
        <f t="shared" si="671"/>
        <v>1.1271985229811044E-4</v>
      </c>
      <c r="P2016" s="4">
        <f t="shared" ref="P2016:P2079" si="672">(D2016-2058.9)/2058.9</f>
        <v>-3.3998737189774771E-4</v>
      </c>
      <c r="Q2016" s="4"/>
      <c r="T2016" s="4">
        <f t="shared" si="655"/>
        <v>-3.3998737189774771E-4</v>
      </c>
      <c r="U2016" s="4">
        <f t="shared" si="656"/>
        <v>-3.3998737189774771E-4</v>
      </c>
      <c r="V2016" s="2">
        <f t="shared" si="664"/>
        <v>1.1161299723153148E-2</v>
      </c>
      <c r="W2016" s="4">
        <f t="shared" si="665"/>
        <v>1.0496867259216125E-3</v>
      </c>
      <c r="X2016" s="4">
        <f t="shared" si="666"/>
        <v>-1.1374334735911911E-2</v>
      </c>
      <c r="Y2016" s="4">
        <f t="shared" si="659"/>
        <v>-2.5174932405255131E-3</v>
      </c>
      <c r="Z2016" s="4">
        <f t="shared" si="660"/>
        <v>3.7718830867893745E-3</v>
      </c>
      <c r="AA2016" s="4">
        <f t="shared" si="670"/>
        <v>2.2362588161127351E-4</v>
      </c>
    </row>
    <row r="2017" spans="1:27" x14ac:dyDescent="0.3">
      <c r="A2017" s="1">
        <f t="shared" si="652"/>
        <v>2</v>
      </c>
      <c r="B2017" s="1">
        <f t="shared" si="653"/>
        <v>1</v>
      </c>
      <c r="C2017" s="10">
        <v>42009</v>
      </c>
      <c r="D2017" s="3">
        <v>2020.58</v>
      </c>
      <c r="E2017" s="3">
        <v>2054.44</v>
      </c>
      <c r="F2017" s="3">
        <f t="shared" si="661"/>
        <v>2061.7200000000003</v>
      </c>
      <c r="G2017" s="3">
        <f t="shared" si="667"/>
        <v>2071.0610000000001</v>
      </c>
      <c r="H2017" s="4">
        <f t="shared" si="654"/>
        <v>-1.8278107083859633E-2</v>
      </c>
      <c r="I2017" s="4">
        <f t="shared" si="657"/>
        <v>-1.8268389855212147E-3</v>
      </c>
      <c r="J2017" s="4">
        <f t="shared" si="658"/>
        <v>-1.6451268098338419E-2</v>
      </c>
      <c r="K2017" s="4">
        <f t="shared" si="662"/>
        <v>6.7073170731708738E-3</v>
      </c>
      <c r="L2017" s="4">
        <f t="shared" si="668"/>
        <v>8.9738606549413357E-3</v>
      </c>
      <c r="M2017" s="4">
        <f t="shared" si="663"/>
        <v>-1.9954212987214715E-2</v>
      </c>
      <c r="N2017" s="4">
        <f t="shared" si="669"/>
        <v>-2.4374463137493401E-2</v>
      </c>
      <c r="O2017" s="4">
        <f t="shared" si="671"/>
        <v>-4.6229300497876323E-3</v>
      </c>
      <c r="P2017" s="4">
        <f t="shared" si="672"/>
        <v>-1.8611880130166673E-2</v>
      </c>
      <c r="Q2017" s="4"/>
      <c r="T2017" s="4">
        <f t="shared" si="655"/>
        <v>-1.8278107083859633E-2</v>
      </c>
      <c r="U2017" s="4">
        <f t="shared" si="656"/>
        <v>-1.8278107083859633E-2</v>
      </c>
      <c r="V2017" s="2">
        <f t="shared" si="664"/>
        <v>1.4852783986007272E-2</v>
      </c>
      <c r="W2017" s="4">
        <f t="shared" si="665"/>
        <v>4.7042561461470905E-3</v>
      </c>
      <c r="X2017" s="4">
        <f t="shared" si="666"/>
        <v>-3.2646006980184536E-2</v>
      </c>
      <c r="Y2017" s="4">
        <f t="shared" si="659"/>
        <v>-5.8451432394622319E-3</v>
      </c>
      <c r="Z2017" s="4">
        <f t="shared" si="660"/>
        <v>4.2325142352551992E-4</v>
      </c>
      <c r="AA2017" s="4">
        <f t="shared" si="670"/>
        <v>-8.97999521246386E-3</v>
      </c>
    </row>
    <row r="2018" spans="1:27" x14ac:dyDescent="0.3">
      <c r="A2018" s="1">
        <f t="shared" si="652"/>
        <v>2</v>
      </c>
      <c r="B2018" s="1">
        <f t="shared" si="653"/>
        <v>2</v>
      </c>
      <c r="C2018" s="10">
        <v>42010</v>
      </c>
      <c r="D2018" s="3">
        <v>2002.61</v>
      </c>
      <c r="E2018" s="3">
        <v>2022.15</v>
      </c>
      <c r="F2018" s="3">
        <f t="shared" si="661"/>
        <v>2044.1279999999999</v>
      </c>
      <c r="G2018" s="3">
        <f t="shared" si="667"/>
        <v>2064.2570000000001</v>
      </c>
      <c r="H2018" s="4">
        <f t="shared" si="654"/>
        <v>-8.8934860287640319E-3</v>
      </c>
      <c r="I2018" s="4">
        <f t="shared" si="657"/>
        <v>7.7700462243522346E-4</v>
      </c>
      <c r="J2018" s="4">
        <f t="shared" si="658"/>
        <v>-9.6704906511992546E-3</v>
      </c>
      <c r="K2018" s="4">
        <f t="shared" si="662"/>
        <v>1.6790970909342756E-2</v>
      </c>
      <c r="L2018" s="4">
        <f t="shared" si="668"/>
        <v>2.5006021373401025E-2</v>
      </c>
      <c r="M2018" s="4">
        <f t="shared" si="663"/>
        <v>-2.0310861159379467E-2</v>
      </c>
      <c r="N2018" s="4">
        <f t="shared" si="669"/>
        <v>-2.9864014025385483E-2</v>
      </c>
      <c r="O2018" s="4">
        <f t="shared" si="671"/>
        <v>-1.0051382945256508E-2</v>
      </c>
      <c r="P2018" s="4">
        <f t="shared" si="672"/>
        <v>-2.7339841663024035E-2</v>
      </c>
      <c r="Q2018" s="4"/>
      <c r="T2018" s="4">
        <f t="shared" si="655"/>
        <v>-8.8934860287640319E-3</v>
      </c>
      <c r="U2018" s="4">
        <f t="shared" si="656"/>
        <v>-8.8934860287640319E-3</v>
      </c>
      <c r="V2018" s="2">
        <f t="shared" si="664"/>
        <v>3.4638569123717072E-2</v>
      </c>
      <c r="W2018" s="4">
        <f t="shared" si="665"/>
        <v>2.4292183432480002E-2</v>
      </c>
      <c r="X2018" s="4">
        <f t="shared" si="666"/>
        <v>-4.2074649497505591E-2</v>
      </c>
      <c r="Y2018" s="4">
        <f t="shared" si="659"/>
        <v>4.1127792521190171E-3</v>
      </c>
      <c r="Z2018" s="4">
        <f t="shared" si="660"/>
        <v>1.0443961103416803E-2</v>
      </c>
      <c r="AA2018" s="4">
        <f t="shared" si="670"/>
        <v>-1.9314080981161857E-2</v>
      </c>
    </row>
    <row r="2019" spans="1:27" x14ac:dyDescent="0.3">
      <c r="A2019" s="1">
        <f t="shared" si="652"/>
        <v>2</v>
      </c>
      <c r="B2019" s="1">
        <f t="shared" si="653"/>
        <v>3</v>
      </c>
      <c r="C2019" s="10">
        <v>42011</v>
      </c>
      <c r="D2019" s="3">
        <v>2025.9</v>
      </c>
      <c r="E2019" s="3">
        <v>2005.55</v>
      </c>
      <c r="F2019" s="3">
        <f t="shared" si="661"/>
        <v>2033.2380000000001</v>
      </c>
      <c r="G2019" s="3">
        <f t="shared" si="667"/>
        <v>2058.9929999999999</v>
      </c>
      <c r="H2019" s="4">
        <f t="shared" si="654"/>
        <v>1.1629823080879549E-2</v>
      </c>
      <c r="I2019" s="4">
        <f t="shared" si="657"/>
        <v>1.4680841501840372E-3</v>
      </c>
      <c r="J2019" s="4">
        <f t="shared" si="658"/>
        <v>1.0161738930695512E-2</v>
      </c>
      <c r="K2019" s="4">
        <f t="shared" si="662"/>
        <v>1.6210095824948489E-2</v>
      </c>
      <c r="L2019" s="4">
        <f t="shared" si="668"/>
        <v>2.9990861925187719E-2</v>
      </c>
      <c r="M2019" s="4">
        <f t="shared" si="663"/>
        <v>-3.6090216688847866E-3</v>
      </c>
      <c r="N2019" s="4">
        <f t="shared" si="669"/>
        <v>-1.6072419867381699E-2</v>
      </c>
      <c r="O2019" s="4">
        <f t="shared" si="671"/>
        <v>-1.2712868354805213E-2</v>
      </c>
      <c r="P2019" s="4">
        <f t="shared" si="672"/>
        <v>-1.6027976103744717E-2</v>
      </c>
      <c r="Q2019" s="4"/>
      <c r="T2019" s="4">
        <f t="shared" si="655"/>
        <v>1.1629823080879549E-2</v>
      </c>
      <c r="U2019" s="4">
        <f t="shared" si="656"/>
        <v>1.1629823080879549E-2</v>
      </c>
      <c r="V2019" s="2">
        <f t="shared" si="664"/>
        <v>3.8819340760307804E-2</v>
      </c>
      <c r="W2019" s="4">
        <f t="shared" si="665"/>
        <v>2.8431147352704734E-2</v>
      </c>
      <c r="X2019" s="4">
        <f t="shared" si="666"/>
        <v>-2.6173480423967034E-2</v>
      </c>
      <c r="Y2019" s="4">
        <f t="shared" si="659"/>
        <v>3.5391469992010079E-3</v>
      </c>
      <c r="Z2019" s="4">
        <f t="shared" si="660"/>
        <v>9.8667119558789006E-3</v>
      </c>
      <c r="AA2019" s="4">
        <f t="shared" si="670"/>
        <v>-2.4708022264561466E-2</v>
      </c>
    </row>
    <row r="2020" spans="1:27" x14ac:dyDescent="0.3">
      <c r="A2020" s="1">
        <f t="shared" si="652"/>
        <v>2</v>
      </c>
      <c r="B2020" s="1">
        <f t="shared" si="653"/>
        <v>4</v>
      </c>
      <c r="C2020" s="10">
        <v>42012</v>
      </c>
      <c r="D2020" s="3">
        <v>2062.14</v>
      </c>
      <c r="E2020" s="3">
        <v>2030.61</v>
      </c>
      <c r="F2020" s="3">
        <f t="shared" si="661"/>
        <v>2033.8859999999997</v>
      </c>
      <c r="G2020" s="3">
        <f t="shared" si="667"/>
        <v>2056.9899999999998</v>
      </c>
      <c r="H2020" s="4">
        <f t="shared" si="654"/>
        <v>1.7888345920331596E-2</v>
      </c>
      <c r="I2020" s="4">
        <f t="shared" si="657"/>
        <v>2.3248926403079168E-3</v>
      </c>
      <c r="J2020" s="4">
        <f t="shared" si="658"/>
        <v>1.5563453280023679E-2</v>
      </c>
      <c r="K2020" s="4">
        <f t="shared" si="662"/>
        <v>4.5535317636589788E-4</v>
      </c>
      <c r="L2020" s="4">
        <f t="shared" si="668"/>
        <v>1.5063812516796293E-2</v>
      </c>
      <c r="M2020" s="4">
        <f t="shared" si="663"/>
        <v>1.3891634044386036E-2</v>
      </c>
      <c r="N2020" s="4">
        <f t="shared" si="669"/>
        <v>2.5036582579400441E-3</v>
      </c>
      <c r="O2020" s="4">
        <f t="shared" si="671"/>
        <v>-1.1203894982881881E-2</v>
      </c>
      <c r="P2020" s="4">
        <f t="shared" si="672"/>
        <v>1.5736558356402844E-3</v>
      </c>
      <c r="Q2020" s="4"/>
      <c r="T2020" s="4">
        <f t="shared" si="655"/>
        <v>1.7888345920331596E-2</v>
      </c>
      <c r="U2020" s="4">
        <f t="shared" si="656"/>
        <v>1.7888345920331596E-2</v>
      </c>
      <c r="V2020" s="2">
        <f t="shared" si="664"/>
        <v>1.6289056715533837E-2</v>
      </c>
      <c r="W2020" s="4">
        <f t="shared" si="665"/>
        <v>6.1261661483785271E-3</v>
      </c>
      <c r="X2020" s="4">
        <f t="shared" si="666"/>
        <v>1.5736558356402844E-3</v>
      </c>
      <c r="Y2020" s="4">
        <f t="shared" si="659"/>
        <v>-1.2019152474212208E-2</v>
      </c>
      <c r="Z2020" s="4">
        <f t="shared" si="660"/>
        <v>-5.7896864814141269E-3</v>
      </c>
      <c r="AA2020" s="4">
        <f t="shared" si="670"/>
        <v>-2.2214380696257145E-2</v>
      </c>
    </row>
    <row r="2021" spans="1:27" x14ac:dyDescent="0.3">
      <c r="A2021" s="1">
        <f t="shared" si="652"/>
        <v>2</v>
      </c>
      <c r="B2021" s="1">
        <f t="shared" si="653"/>
        <v>5</v>
      </c>
      <c r="C2021" s="10">
        <v>42013</v>
      </c>
      <c r="D2021" s="3">
        <v>2044.81</v>
      </c>
      <c r="E2021" s="3">
        <v>2063.4499999999998</v>
      </c>
      <c r="F2021" s="3">
        <f t="shared" si="661"/>
        <v>2031.2079999999999</v>
      </c>
      <c r="G2021" s="3">
        <f t="shared" si="667"/>
        <v>2053.2830000000004</v>
      </c>
      <c r="H2021" s="4">
        <f t="shared" si="654"/>
        <v>-8.4038911034168048E-3</v>
      </c>
      <c r="I2021" s="4">
        <f t="shared" si="657"/>
        <v>6.3526239731538376E-4</v>
      </c>
      <c r="J2021" s="4">
        <f t="shared" si="658"/>
        <v>-9.0391535007321878E-3</v>
      </c>
      <c r="K2021" s="4">
        <f t="shared" si="662"/>
        <v>-1.6648966607504818E-2</v>
      </c>
      <c r="L2021" s="4">
        <f t="shared" si="668"/>
        <v>-3.8385151132102231E-3</v>
      </c>
      <c r="M2021" s="4">
        <f t="shared" si="663"/>
        <v>6.6965076939437471E-3</v>
      </c>
      <c r="N2021" s="4">
        <f t="shared" si="669"/>
        <v>-4.1265621933266917E-3</v>
      </c>
      <c r="O2021" s="4">
        <f t="shared" si="671"/>
        <v>-1.0795624043309892E-2</v>
      </c>
      <c r="P2021" s="4">
        <f t="shared" si="672"/>
        <v>-6.8434601000534967E-3</v>
      </c>
      <c r="Q2021" s="4"/>
      <c r="T2021" s="4">
        <f t="shared" si="655"/>
        <v>-8.4038911034168048E-3</v>
      </c>
      <c r="U2021" s="4">
        <f t="shared" si="656"/>
        <v>-8.4038911034168048E-3</v>
      </c>
      <c r="V2021" s="2">
        <f t="shared" si="664"/>
        <v>-1.9106365232234742E-3</v>
      </c>
      <c r="W2021" s="4">
        <f t="shared" si="665"/>
        <v>-1.1891530157991293E-2</v>
      </c>
      <c r="X2021" s="4">
        <f t="shared" si="666"/>
        <v>-6.5056845787580765E-3</v>
      </c>
      <c r="Y2021" s="4">
        <f t="shared" si="659"/>
        <v>-2.8910201437835133E-2</v>
      </c>
      <c r="Z2021" s="4">
        <f t="shared" si="660"/>
        <v>-2.2787237727308198E-2</v>
      </c>
      <c r="AA2021" s="4">
        <f t="shared" si="670"/>
        <v>-2.1273438124892338E-2</v>
      </c>
    </row>
    <row r="2022" spans="1:27" x14ac:dyDescent="0.3">
      <c r="A2022" s="1">
        <f t="shared" si="652"/>
        <v>3</v>
      </c>
      <c r="B2022" s="1">
        <f t="shared" si="653"/>
        <v>1</v>
      </c>
      <c r="C2022" s="10">
        <v>42016</v>
      </c>
      <c r="D2022" s="3">
        <v>2028.26</v>
      </c>
      <c r="E2022" s="3">
        <v>2046.13</v>
      </c>
      <c r="F2022" s="3">
        <f t="shared" si="661"/>
        <v>2032.7439999999999</v>
      </c>
      <c r="G2022" s="3">
        <f t="shared" si="667"/>
        <v>2047.232</v>
      </c>
      <c r="H2022" s="4">
        <f t="shared" si="654"/>
        <v>-8.0936615137836548E-3</v>
      </c>
      <c r="I2022" s="4">
        <f t="shared" si="657"/>
        <v>6.4553674913569656E-4</v>
      </c>
      <c r="J2022" s="4">
        <f t="shared" si="658"/>
        <v>-8.7391982629193513E-3</v>
      </c>
      <c r="K2022" s="4">
        <f t="shared" si="662"/>
        <v>-5.3525755449162337E-3</v>
      </c>
      <c r="L2022" s="4">
        <f t="shared" si="668"/>
        <v>2.2153647527155093E-3</v>
      </c>
      <c r="M2022" s="4">
        <f t="shared" si="663"/>
        <v>-2.2058852467403294E-3</v>
      </c>
      <c r="N2022" s="4">
        <f t="shared" si="669"/>
        <v>-9.2671470551456692E-3</v>
      </c>
      <c r="O2022" s="4">
        <f t="shared" si="671"/>
        <v>-7.1430684429018253E-3</v>
      </c>
      <c r="P2022" s="4">
        <f t="shared" si="672"/>
        <v>-1.4881732964204235E-2</v>
      </c>
      <c r="Q2022" s="4"/>
      <c r="T2022" s="4">
        <f t="shared" si="655"/>
        <v>-8.0936615137836548E-3</v>
      </c>
      <c r="U2022" s="4">
        <f t="shared" si="656"/>
        <v>-8.0936615137836548E-3</v>
      </c>
      <c r="V2022" s="2">
        <f t="shared" si="664"/>
        <v>-1.1849511690572728E-2</v>
      </c>
      <c r="W2022" s="4">
        <f t="shared" si="665"/>
        <v>-2.1731016573666977E-2</v>
      </c>
      <c r="X2022" s="4">
        <f t="shared" si="666"/>
        <v>3.800888853695505E-3</v>
      </c>
      <c r="Y2022" s="4">
        <f t="shared" si="659"/>
        <v>-1.7754663131637954E-2</v>
      </c>
      <c r="Z2022" s="4">
        <f t="shared" si="660"/>
        <v>-1.1561360965984212E-2</v>
      </c>
      <c r="AA2022" s="4">
        <f t="shared" si="670"/>
        <v>-1.4054284771938156E-2</v>
      </c>
    </row>
    <row r="2023" spans="1:27" x14ac:dyDescent="0.3">
      <c r="A2023" s="1">
        <f t="shared" si="652"/>
        <v>3</v>
      </c>
      <c r="B2023" s="1">
        <f t="shared" si="653"/>
        <v>2</v>
      </c>
      <c r="C2023" s="10">
        <v>42017</v>
      </c>
      <c r="D2023" s="3">
        <v>2023.03</v>
      </c>
      <c r="E2023" s="3">
        <v>2031.58</v>
      </c>
      <c r="F2023" s="3">
        <f t="shared" si="661"/>
        <v>2036.8280000000002</v>
      </c>
      <c r="G2023" s="3">
        <f t="shared" si="667"/>
        <v>2040.4779999999996</v>
      </c>
      <c r="H2023" s="4">
        <f t="shared" si="654"/>
        <v>-2.5785648782700532E-3</v>
      </c>
      <c r="I2023" s="4">
        <f t="shared" si="657"/>
        <v>1.6368710125920427E-3</v>
      </c>
      <c r="J2023" s="4">
        <f t="shared" si="658"/>
        <v>-4.2154358908620959E-3</v>
      </c>
      <c r="K2023" s="4">
        <f t="shared" si="662"/>
        <v>5.9250293354896092E-3</v>
      </c>
      <c r="L2023" s="4">
        <f t="shared" si="668"/>
        <v>6.9797100306007599E-3</v>
      </c>
      <c r="M2023" s="4">
        <f t="shared" si="663"/>
        <v>-6.7742587984848147E-3</v>
      </c>
      <c r="N2023" s="4">
        <f t="shared" si="669"/>
        <v>-8.5509375744309141E-3</v>
      </c>
      <c r="O2023" s="4">
        <f t="shared" si="671"/>
        <v>-1.8042243565342131E-3</v>
      </c>
      <c r="P2023" s="4">
        <f t="shared" si="672"/>
        <v>-1.7421924328524997E-2</v>
      </c>
      <c r="Q2023" s="4"/>
      <c r="T2023" s="4">
        <f t="shared" si="655"/>
        <v>-2.5785648782700532E-3</v>
      </c>
      <c r="U2023" s="4">
        <f t="shared" si="656"/>
        <v>-2.5785648782700532E-3</v>
      </c>
      <c r="V2023" s="2">
        <f t="shared" si="664"/>
        <v>-1.26463076725864E-2</v>
      </c>
      <c r="W2023" s="4">
        <f t="shared" si="665"/>
        <v>-2.2519844595860556E-2</v>
      </c>
      <c r="X2023" s="4">
        <f t="shared" si="666"/>
        <v>1.019669331522367E-2</v>
      </c>
      <c r="Y2023" s="4">
        <f t="shared" si="659"/>
        <v>-6.6176767659503633E-3</v>
      </c>
      <c r="Z2023" s="4">
        <f t="shared" si="660"/>
        <v>-3.5415311978808793E-4</v>
      </c>
      <c r="AA2023" s="4">
        <f t="shared" si="670"/>
        <v>-3.5712049343288323E-3</v>
      </c>
    </row>
    <row r="2024" spans="1:27" x14ac:dyDescent="0.3">
      <c r="A2024" s="1">
        <f t="shared" si="652"/>
        <v>3</v>
      </c>
      <c r="B2024" s="1">
        <f t="shared" si="653"/>
        <v>3</v>
      </c>
      <c r="C2024" s="10">
        <v>42018</v>
      </c>
      <c r="D2024" s="3">
        <v>2011.27</v>
      </c>
      <c r="E2024" s="3">
        <v>2018.4</v>
      </c>
      <c r="F2024" s="3">
        <f t="shared" si="661"/>
        <v>2033.902</v>
      </c>
      <c r="G2024" s="3">
        <f t="shared" si="667"/>
        <v>2033.5700000000002</v>
      </c>
      <c r="H2024" s="4">
        <f t="shared" si="654"/>
        <v>-5.8130625843413053E-3</v>
      </c>
      <c r="I2024" s="4">
        <f t="shared" si="657"/>
        <v>-2.2886462385628891E-3</v>
      </c>
      <c r="J2024" s="4">
        <f t="shared" si="658"/>
        <v>-3.5244163457784162E-3</v>
      </c>
      <c r="K2024" s="4">
        <f t="shared" si="662"/>
        <v>8.1709119489083073E-3</v>
      </c>
      <c r="L2024" s="4">
        <f t="shared" si="668"/>
        <v>6.4347922560603838E-3</v>
      </c>
      <c r="M2024" s="4">
        <f t="shared" si="663"/>
        <v>-1.1127379785260088E-2</v>
      </c>
      <c r="N2024" s="4">
        <f t="shared" si="669"/>
        <v>-1.096593675162408E-2</v>
      </c>
      <c r="O2024" s="4">
        <f t="shared" si="671"/>
        <v>1.6506983149944062E-4</v>
      </c>
      <c r="P2024" s="4">
        <f t="shared" si="672"/>
        <v>-2.313371217640493E-2</v>
      </c>
      <c r="Q2024" s="4"/>
      <c r="T2024" s="4">
        <f t="shared" si="655"/>
        <v>-5.8130625843413053E-3</v>
      </c>
      <c r="U2024" s="4">
        <f t="shared" si="656"/>
        <v>-5.8130625843413053E-3</v>
      </c>
      <c r="V2024" s="2">
        <f t="shared" si="664"/>
        <v>1.4186640830833543E-3</v>
      </c>
      <c r="W2024" s="4">
        <f t="shared" si="665"/>
        <v>-8.5955225577474866E-3</v>
      </c>
      <c r="X2024" s="4">
        <f t="shared" si="666"/>
        <v>-7.2214818105533875E-3</v>
      </c>
      <c r="Y2024" s="4">
        <f t="shared" si="659"/>
        <v>-4.3997976763898317E-3</v>
      </c>
      <c r="Z2024" s="4">
        <f t="shared" si="660"/>
        <v>1.8777102513496085E-3</v>
      </c>
      <c r="AA2024" s="4">
        <f t="shared" si="670"/>
        <v>3.265726884899787E-4</v>
      </c>
    </row>
    <row r="2025" spans="1:27" x14ac:dyDescent="0.3">
      <c r="A2025" s="1">
        <f t="shared" si="652"/>
        <v>3</v>
      </c>
      <c r="B2025" s="1">
        <f t="shared" si="653"/>
        <v>4</v>
      </c>
      <c r="C2025" s="10">
        <v>42019</v>
      </c>
      <c r="D2025" s="3">
        <v>1992.67</v>
      </c>
      <c r="E2025" s="3">
        <v>2013.75</v>
      </c>
      <c r="F2025" s="3">
        <f t="shared" si="661"/>
        <v>2020.0079999999998</v>
      </c>
      <c r="G2025" s="3">
        <f t="shared" si="667"/>
        <v>2026.9470000000001</v>
      </c>
      <c r="H2025" s="4">
        <f t="shared" si="654"/>
        <v>-9.2478881502731647E-3</v>
      </c>
      <c r="I2025" s="4">
        <f t="shared" si="657"/>
        <v>1.2330517533697704E-3</v>
      </c>
      <c r="J2025" s="4">
        <f t="shared" si="658"/>
        <v>-1.0480939903642935E-2</v>
      </c>
      <c r="K2025" s="4">
        <f t="shared" si="662"/>
        <v>7.7426203344154506E-3</v>
      </c>
      <c r="L2025" s="4">
        <f t="shared" si="668"/>
        <v>9.6881848561135471E-3</v>
      </c>
      <c r="M2025" s="4">
        <f t="shared" si="663"/>
        <v>-1.3533609767881979E-2</v>
      </c>
      <c r="N2025" s="4">
        <f t="shared" si="669"/>
        <v>-1.6910654299298424E-2</v>
      </c>
      <c r="O2025" s="4">
        <f t="shared" si="671"/>
        <v>-3.4822624920334551E-3</v>
      </c>
      <c r="P2025" s="4">
        <f t="shared" si="672"/>
        <v>-3.2167662343970088E-2</v>
      </c>
      <c r="Q2025" s="4"/>
      <c r="T2025" s="4">
        <f t="shared" si="655"/>
        <v>-9.2478881502731647E-3</v>
      </c>
      <c r="U2025" s="4">
        <f t="shared" si="656"/>
        <v>-9.2478881502731647E-3</v>
      </c>
      <c r="V2025" s="2">
        <f t="shared" si="664"/>
        <v>2.5292476892709529E-2</v>
      </c>
      <c r="W2025" s="4">
        <f t="shared" si="665"/>
        <v>1.5039552123782435E-2</v>
      </c>
      <c r="X2025" s="4">
        <f t="shared" si="666"/>
        <v>-3.3688304382825517E-2</v>
      </c>
      <c r="Y2025" s="4">
        <f t="shared" si="659"/>
        <v>-4.8227489964376416E-3</v>
      </c>
      <c r="Z2025" s="4">
        <f t="shared" si="660"/>
        <v>1.4520921175963067E-3</v>
      </c>
      <c r="AA2025" s="4">
        <f t="shared" si="670"/>
        <v>-6.8233912815172191E-3</v>
      </c>
    </row>
    <row r="2026" spans="1:27" x14ac:dyDescent="0.3">
      <c r="A2026" s="1">
        <f t="shared" si="652"/>
        <v>3</v>
      </c>
      <c r="B2026" s="1">
        <f t="shared" si="653"/>
        <v>5</v>
      </c>
      <c r="C2026" s="10">
        <v>42020</v>
      </c>
      <c r="D2026" s="3">
        <v>2019.42</v>
      </c>
      <c r="E2026" s="3">
        <v>1992.25</v>
      </c>
      <c r="F2026" s="3">
        <f t="shared" si="661"/>
        <v>2014.9299999999998</v>
      </c>
      <c r="G2026" s="3">
        <f t="shared" si="667"/>
        <v>2023.0690000000002</v>
      </c>
      <c r="H2026" s="4">
        <f t="shared" si="654"/>
        <v>1.3424199691870706E-2</v>
      </c>
      <c r="I2026" s="4">
        <f t="shared" si="657"/>
        <v>-2.1077248114342704E-4</v>
      </c>
      <c r="J2026" s="4">
        <f t="shared" si="658"/>
        <v>1.3634972173014133E-2</v>
      </c>
      <c r="K2026" s="4">
        <f t="shared" si="662"/>
        <v>1.0607626952781854E-2</v>
      </c>
      <c r="L2026" s="4">
        <f t="shared" si="668"/>
        <v>1.545887901380784E-2</v>
      </c>
      <c r="M2026" s="4">
        <f t="shared" si="663"/>
        <v>2.2283652533836096E-3</v>
      </c>
      <c r="N2026" s="4">
        <f t="shared" si="669"/>
        <v>-1.8036952768294677E-3</v>
      </c>
      <c r="O2026" s="4">
        <f t="shared" si="671"/>
        <v>-4.0303651543514233E-3</v>
      </c>
      <c r="P2026" s="4">
        <f t="shared" si="672"/>
        <v>-1.9175287775025508E-2</v>
      </c>
      <c r="Q2026" s="4"/>
      <c r="T2026" s="4">
        <f t="shared" si="655"/>
        <v>1.3424199691870706E-2</v>
      </c>
      <c r="U2026" s="4">
        <f t="shared" si="656"/>
        <v>1.3424199691870706E-2</v>
      </c>
      <c r="V2026" s="2">
        <f t="shared" si="664"/>
        <v>2.6165898016229417E-2</v>
      </c>
      <c r="W2026" s="4">
        <f t="shared" si="665"/>
        <v>1.5904239036067087E-2</v>
      </c>
      <c r="X2026" s="4">
        <f t="shared" si="666"/>
        <v>-1.2416801561025167E-2</v>
      </c>
      <c r="Y2026" s="4">
        <f t="shared" si="659"/>
        <v>-1.9934656526143847E-3</v>
      </c>
      <c r="Z2026" s="4">
        <f t="shared" si="660"/>
        <v>4.2992147995184835E-3</v>
      </c>
      <c r="AA2026" s="4">
        <f t="shared" si="670"/>
        <v>-8.0139503192189192E-3</v>
      </c>
    </row>
    <row r="2027" spans="1:27" x14ac:dyDescent="0.3">
      <c r="A2027" s="1">
        <f t="shared" si="652"/>
        <v>4</v>
      </c>
      <c r="B2027" s="1">
        <f t="shared" si="653"/>
        <v>2</v>
      </c>
      <c r="C2027" s="10">
        <v>42024</v>
      </c>
      <c r="D2027" s="3">
        <v>2022.55</v>
      </c>
      <c r="E2027" s="3">
        <v>2020.76</v>
      </c>
      <c r="F2027" s="3">
        <f t="shared" si="661"/>
        <v>2013.788</v>
      </c>
      <c r="G2027" s="3">
        <f t="shared" si="667"/>
        <v>2023.2660000000001</v>
      </c>
      <c r="H2027" s="4">
        <f t="shared" si="654"/>
        <v>1.5499499856393825E-3</v>
      </c>
      <c r="I2027" s="4">
        <f t="shared" si="657"/>
        <v>6.6355686286157314E-4</v>
      </c>
      <c r="J2027" s="4">
        <f t="shared" si="658"/>
        <v>8.8639312277780937E-4</v>
      </c>
      <c r="K2027" s="4">
        <f t="shared" si="662"/>
        <v>-3.8736369848768413E-3</v>
      </c>
      <c r="L2027" s="4">
        <f t="shared" si="668"/>
        <v>1.9439024846518045E-3</v>
      </c>
      <c r="M2027" s="4">
        <f t="shared" si="663"/>
        <v>4.3510041772023391E-3</v>
      </c>
      <c r="N2027" s="4">
        <f t="shared" si="669"/>
        <v>-3.5388327585207375E-4</v>
      </c>
      <c r="O2027" s="4">
        <f t="shared" si="671"/>
        <v>-4.6861635064646438E-3</v>
      </c>
      <c r="P2027" s="4">
        <f t="shared" si="672"/>
        <v>-1.7655058526397656E-2</v>
      </c>
      <c r="Q2027" s="4"/>
      <c r="T2027" s="4">
        <f t="shared" si="655"/>
        <v>1.5499499856393825E-3</v>
      </c>
      <c r="U2027" s="4">
        <f t="shared" si="656"/>
        <v>1.5499499856393825E-3</v>
      </c>
      <c r="V2027" s="2">
        <f t="shared" si="664"/>
        <v>4.3774945281317987E-3</v>
      </c>
      <c r="W2027" s="4">
        <f t="shared" si="665"/>
        <v>-5.6662804171495199E-3</v>
      </c>
      <c r="X2027" s="4">
        <f t="shared" si="666"/>
        <v>-2.815220928283374E-3</v>
      </c>
      <c r="Y2027" s="4">
        <f t="shared" si="659"/>
        <v>-1.6294165202023043E-2</v>
      </c>
      <c r="Z2027" s="4">
        <f t="shared" si="660"/>
        <v>-1.0091654232162215E-2</v>
      </c>
      <c r="AA2027" s="4">
        <f t="shared" si="670"/>
        <v>-9.325325766549996E-3</v>
      </c>
    </row>
    <row r="2028" spans="1:27" x14ac:dyDescent="0.3">
      <c r="A2028" s="1">
        <f t="shared" si="652"/>
        <v>4</v>
      </c>
      <c r="B2028" s="1">
        <f t="shared" si="653"/>
        <v>3</v>
      </c>
      <c r="C2028" s="10">
        <v>42025</v>
      </c>
      <c r="D2028" s="3">
        <v>2032.12</v>
      </c>
      <c r="E2028" s="3">
        <v>2020.19</v>
      </c>
      <c r="F2028" s="3">
        <f t="shared" si="661"/>
        <v>2015.6060000000002</v>
      </c>
      <c r="G2028" s="3">
        <f t="shared" si="667"/>
        <v>2026.2170000000001</v>
      </c>
      <c r="H2028" s="4">
        <f t="shared" si="654"/>
        <v>4.7316506390447386E-3</v>
      </c>
      <c r="I2028" s="4">
        <f t="shared" si="657"/>
        <v>-1.166843835751848E-3</v>
      </c>
      <c r="J2028" s="4">
        <f t="shared" si="658"/>
        <v>5.8984944747965864E-3</v>
      </c>
      <c r="K2028" s="4">
        <f t="shared" si="662"/>
        <v>-5.4745247336282239E-3</v>
      </c>
      <c r="L2028" s="4">
        <f t="shared" si="668"/>
        <v>1.4887696774425374E-3</v>
      </c>
      <c r="M2028" s="4">
        <f t="shared" si="663"/>
        <v>8.1930694788563182E-3</v>
      </c>
      <c r="N2028" s="4">
        <f t="shared" si="669"/>
        <v>2.913310864532176E-3</v>
      </c>
      <c r="O2028" s="4">
        <f t="shared" si="671"/>
        <v>-5.221640454303819E-3</v>
      </c>
      <c r="P2028" s="4">
        <f t="shared" si="672"/>
        <v>-1.300694545631172E-2</v>
      </c>
      <c r="Q2028" s="4"/>
      <c r="T2028" s="4">
        <f t="shared" si="655"/>
        <v>4.7316506390447386E-3</v>
      </c>
      <c r="U2028" s="4">
        <f t="shared" si="656"/>
        <v>4.7316506390447386E-3</v>
      </c>
      <c r="V2028" s="2">
        <f t="shared" si="664"/>
        <v>2.3732416998344574E-4</v>
      </c>
      <c r="W2028" s="4">
        <f t="shared" si="665"/>
        <v>-9.7650490717163599E-3</v>
      </c>
      <c r="X2028" s="4">
        <f t="shared" si="666"/>
        <v>4.4932601098352067E-3</v>
      </c>
      <c r="Y2028" s="4">
        <f t="shared" si="659"/>
        <v>-1.7875091756899733E-2</v>
      </c>
      <c r="Z2028" s="4">
        <f t="shared" si="660"/>
        <v>-1.1682548923805314E-2</v>
      </c>
      <c r="AA2028" s="4">
        <f t="shared" si="670"/>
        <v>-1.0419141920672722E-2</v>
      </c>
    </row>
    <row r="2029" spans="1:27" x14ac:dyDescent="0.3">
      <c r="A2029" s="1">
        <f t="shared" si="652"/>
        <v>4</v>
      </c>
      <c r="B2029" s="1">
        <f t="shared" si="653"/>
        <v>4</v>
      </c>
      <c r="C2029" s="10">
        <v>42026</v>
      </c>
      <c r="D2029" s="3">
        <v>2063.15</v>
      </c>
      <c r="E2029" s="3">
        <v>2034.3</v>
      </c>
      <c r="F2029" s="3">
        <f t="shared" si="661"/>
        <v>2025.982</v>
      </c>
      <c r="G2029" s="3">
        <f t="shared" si="667"/>
        <v>2029.9420000000002</v>
      </c>
      <c r="H2029" s="4">
        <f t="shared" si="654"/>
        <v>1.526976753341348E-2</v>
      </c>
      <c r="I2029" s="4">
        <f t="shared" si="657"/>
        <v>1.0727712930339074E-3</v>
      </c>
      <c r="J2029" s="4">
        <f t="shared" si="658"/>
        <v>1.4196996240379572E-2</v>
      </c>
      <c r="K2029" s="4">
        <f t="shared" si="662"/>
        <v>-7.5930555282167573E-3</v>
      </c>
      <c r="L2029" s="4">
        <f t="shared" si="668"/>
        <v>-2.8875153916980882E-3</v>
      </c>
      <c r="M2029" s="4">
        <f t="shared" si="663"/>
        <v>1.8345671383062694E-2</v>
      </c>
      <c r="N2029" s="4">
        <f t="shared" si="669"/>
        <v>1.6359088092172017E-2</v>
      </c>
      <c r="O2029" s="4">
        <f t="shared" si="671"/>
        <v>-1.9193950997262747E-3</v>
      </c>
      <c r="P2029" s="4">
        <f t="shared" si="672"/>
        <v>2.0642090436640923E-3</v>
      </c>
      <c r="Q2029" s="4"/>
      <c r="T2029" s="4">
        <f t="shared" si="655"/>
        <v>1.526976753341348E-2</v>
      </c>
      <c r="U2029" s="4">
        <f t="shared" si="656"/>
        <v>1.526976753341348E-2</v>
      </c>
      <c r="V2029" s="2">
        <f t="shared" si="664"/>
        <v>-1.0260220853099182E-2</v>
      </c>
      <c r="W2029" s="4">
        <f t="shared" si="665"/>
        <v>-2.0157618644568144E-2</v>
      </c>
      <c r="X2029" s="4">
        <f t="shared" si="666"/>
        <v>2.5794647163235224E-2</v>
      </c>
      <c r="Y2029" s="4">
        <f t="shared" si="659"/>
        <v>-1.9967206955545748E-2</v>
      </c>
      <c r="Z2029" s="4">
        <f t="shared" si="660"/>
        <v>-1.3787855431286555E-2</v>
      </c>
      <c r="AA2029" s="4">
        <f t="shared" si="670"/>
        <v>-3.8939929259128869E-3</v>
      </c>
    </row>
    <row r="2030" spans="1:27" x14ac:dyDescent="0.3">
      <c r="A2030" s="1">
        <f t="shared" si="652"/>
        <v>4</v>
      </c>
      <c r="B2030" s="1">
        <f t="shared" si="653"/>
        <v>5</v>
      </c>
      <c r="C2030" s="10">
        <v>42027</v>
      </c>
      <c r="D2030" s="3">
        <v>2051.8200000000002</v>
      </c>
      <c r="E2030" s="3">
        <v>2062.98</v>
      </c>
      <c r="F2030" s="3">
        <f t="shared" si="661"/>
        <v>2037.8119999999999</v>
      </c>
      <c r="G2030" s="3">
        <f t="shared" si="667"/>
        <v>2028.9099999999999</v>
      </c>
      <c r="H2030" s="4">
        <f t="shared" si="654"/>
        <v>-5.491602646438663E-3</v>
      </c>
      <c r="I2030" s="4">
        <f t="shared" si="657"/>
        <v>-8.2398274483228443E-5</v>
      </c>
      <c r="J2030" s="4">
        <f t="shared" si="658"/>
        <v>-5.4092043719554343E-3</v>
      </c>
      <c r="K2030" s="4">
        <f t="shared" si="662"/>
        <v>-1.3978624918207665E-2</v>
      </c>
      <c r="L2030" s="4">
        <f t="shared" si="668"/>
        <v>-1.7829801786373105E-2</v>
      </c>
      <c r="M2030" s="4">
        <f t="shared" si="663"/>
        <v>6.8740394108977015E-3</v>
      </c>
      <c r="N2030" s="4">
        <f t="shared" si="669"/>
        <v>1.1291777358286129E-2</v>
      </c>
      <c r="O2030" s="4">
        <f t="shared" si="671"/>
        <v>4.3385872055053771E-3</v>
      </c>
      <c r="P2030" s="4">
        <f t="shared" si="672"/>
        <v>-3.4387294186215586E-3</v>
      </c>
      <c r="Q2030" s="4"/>
      <c r="T2030" s="4">
        <f t="shared" si="655"/>
        <v>-5.491602646438663E-3</v>
      </c>
      <c r="U2030" s="4">
        <f t="shared" si="656"/>
        <v>-5.491602646438663E-3</v>
      </c>
      <c r="V2030" s="2">
        <f t="shared" si="664"/>
        <v>-3.4161355209267392E-2</v>
      </c>
      <c r="W2030" s="4">
        <f t="shared" si="665"/>
        <v>-4.3819741657174706E-2</v>
      </c>
      <c r="X2030" s="4">
        <f t="shared" si="666"/>
        <v>2.9683791094360878E-2</v>
      </c>
      <c r="Y2030" s="4">
        <f t="shared" si="659"/>
        <v>-2.6273155779576597E-2</v>
      </c>
      <c r="Z2030" s="4">
        <f t="shared" si="660"/>
        <v>-2.0133564837569683E-2</v>
      </c>
      <c r="AA2030" s="4">
        <f t="shared" si="670"/>
        <v>8.8138264798951725E-3</v>
      </c>
    </row>
    <row r="2031" spans="1:27" x14ac:dyDescent="0.3">
      <c r="A2031" s="1">
        <f t="shared" si="652"/>
        <v>5</v>
      </c>
      <c r="B2031" s="1">
        <f t="shared" si="653"/>
        <v>1</v>
      </c>
      <c r="C2031" s="10">
        <v>42030</v>
      </c>
      <c r="D2031" s="3">
        <v>2057.09</v>
      </c>
      <c r="E2031" s="3">
        <v>2050.42</v>
      </c>
      <c r="F2031" s="3">
        <f t="shared" si="661"/>
        <v>2045.346</v>
      </c>
      <c r="G2031" s="3">
        <f t="shared" si="667"/>
        <v>2030.1380000000001</v>
      </c>
      <c r="H2031" s="4">
        <f t="shared" si="654"/>
        <v>2.5684514236141479E-3</v>
      </c>
      <c r="I2031" s="4">
        <f t="shared" si="657"/>
        <v>-6.8232106130171788E-4</v>
      </c>
      <c r="J2031" s="4">
        <f t="shared" si="658"/>
        <v>3.250772484915866E-3</v>
      </c>
      <c r="K2031" s="4">
        <f t="shared" si="662"/>
        <v>-4.5861722763206854E-3</v>
      </c>
      <c r="L2031" s="4">
        <f t="shared" si="668"/>
        <v>-1.2026720992419769E-2</v>
      </c>
      <c r="M2031" s="4">
        <f t="shared" si="663"/>
        <v>5.7418158101368386E-3</v>
      </c>
      <c r="N2031" s="4">
        <f t="shared" si="669"/>
        <v>1.3275944787989781E-2</v>
      </c>
      <c r="O2031" s="4">
        <f t="shared" si="671"/>
        <v>7.3929677359764788E-3</v>
      </c>
      <c r="P2031" s="4">
        <f t="shared" si="672"/>
        <v>-8.7911020447809288E-4</v>
      </c>
      <c r="Q2031" s="4"/>
      <c r="T2031" s="4">
        <f t="shared" si="655"/>
        <v>2.5684514236141479E-3</v>
      </c>
      <c r="U2031" s="4">
        <f t="shared" si="656"/>
        <v>2.5684514236141479E-3</v>
      </c>
      <c r="V2031" s="2">
        <f t="shared" si="664"/>
        <v>-1.5790858847267348E-2</v>
      </c>
      <c r="W2031" s="4">
        <f t="shared" si="665"/>
        <v>-2.563295025879463E-2</v>
      </c>
      <c r="X2031" s="4">
        <f t="shared" si="666"/>
        <v>1.8653870913430626E-2</v>
      </c>
      <c r="Y2031" s="4">
        <f t="shared" si="659"/>
        <v>-1.6997816013523678E-2</v>
      </c>
      <c r="Z2031" s="4">
        <f t="shared" si="660"/>
        <v>-1.0799741737766906E-2</v>
      </c>
      <c r="AA2031" s="4">
        <f t="shared" si="670"/>
        <v>1.5095313484835785E-2</v>
      </c>
    </row>
    <row r="2032" spans="1:27" x14ac:dyDescent="0.3">
      <c r="A2032" s="1">
        <f t="shared" si="652"/>
        <v>5</v>
      </c>
      <c r="B2032" s="1">
        <f t="shared" si="653"/>
        <v>2</v>
      </c>
      <c r="C2032" s="10">
        <v>42031</v>
      </c>
      <c r="D2032" s="3">
        <v>2029.55</v>
      </c>
      <c r="E2032" s="3">
        <v>2047.86</v>
      </c>
      <c r="F2032" s="3">
        <f t="shared" si="661"/>
        <v>2046.7459999999999</v>
      </c>
      <c r="G2032" s="3">
        <f t="shared" si="667"/>
        <v>2030.2670000000003</v>
      </c>
      <c r="H2032" s="4">
        <f t="shared" si="654"/>
        <v>-1.3387843993213806E-2</v>
      </c>
      <c r="I2032" s="4">
        <f t="shared" si="657"/>
        <v>-4.4869208444940399E-3</v>
      </c>
      <c r="J2032" s="4">
        <f t="shared" si="658"/>
        <v>-8.9009231487197672E-3</v>
      </c>
      <c r="K2032" s="4">
        <f t="shared" si="662"/>
        <v>-2.9386171728023919E-3</v>
      </c>
      <c r="L2032" s="4">
        <f t="shared" si="668"/>
        <v>-1.300056552378997E-2</v>
      </c>
      <c r="M2032" s="4">
        <f t="shared" si="663"/>
        <v>-8.4016287316549844E-3</v>
      </c>
      <c r="N2032" s="4">
        <f t="shared" si="669"/>
        <v>-3.5315552092425552E-4</v>
      </c>
      <c r="O2032" s="4">
        <f t="shared" si="671"/>
        <v>8.1195338868219995E-3</v>
      </c>
      <c r="P2032" s="4">
        <f t="shared" si="672"/>
        <v>-1.4255184807421504E-2</v>
      </c>
      <c r="Q2032" s="4"/>
      <c r="T2032" s="4">
        <f t="shared" si="655"/>
        <v>-1.3387843993213806E-2</v>
      </c>
      <c r="U2032" s="4">
        <f t="shared" si="656"/>
        <v>-1.3387843993213806E-2</v>
      </c>
      <c r="V2032" s="2">
        <f t="shared" si="664"/>
        <v>-1.6790709205722738E-2</v>
      </c>
      <c r="W2032" s="4">
        <f t="shared" si="665"/>
        <v>-2.6622802113665515E-2</v>
      </c>
      <c r="X2032" s="4">
        <f t="shared" si="666"/>
        <v>3.4609774789251192E-3</v>
      </c>
      <c r="Y2032" s="4">
        <f t="shared" si="659"/>
        <v>-1.5370803991096572E-2</v>
      </c>
      <c r="Z2032" s="4">
        <f t="shared" si="660"/>
        <v>-9.1624709981907009E-3</v>
      </c>
      <c r="AA2032" s="4">
        <f t="shared" si="670"/>
        <v>1.636617161290059E-2</v>
      </c>
    </row>
    <row r="2033" spans="1:27" x14ac:dyDescent="0.3">
      <c r="A2033" s="1">
        <f t="shared" si="652"/>
        <v>5</v>
      </c>
      <c r="B2033" s="1">
        <f t="shared" si="653"/>
        <v>3</v>
      </c>
      <c r="C2033" s="10">
        <v>42032</v>
      </c>
      <c r="D2033" s="3">
        <v>2002.16</v>
      </c>
      <c r="E2033" s="3">
        <v>2032.34</v>
      </c>
      <c r="F2033" s="3">
        <f t="shared" si="661"/>
        <v>2040.7540000000001</v>
      </c>
      <c r="G2033" s="3">
        <f t="shared" si="667"/>
        <v>2028.1799999999998</v>
      </c>
      <c r="H2033" s="4">
        <f t="shared" si="654"/>
        <v>-1.3495602473454644E-2</v>
      </c>
      <c r="I2033" s="4">
        <f t="shared" si="657"/>
        <v>1.3746889704614143E-3</v>
      </c>
      <c r="J2033" s="4">
        <f t="shared" si="658"/>
        <v>-1.4870291443916059E-2</v>
      </c>
      <c r="K2033" s="4">
        <f t="shared" si="662"/>
        <v>1.0274445074031283E-2</v>
      </c>
      <c r="L2033" s="4">
        <f t="shared" si="668"/>
        <v>7.4948195960245758E-4</v>
      </c>
      <c r="M2033" s="4">
        <f t="shared" si="663"/>
        <v>-1.8911637561411149E-2</v>
      </c>
      <c r="N2033" s="4">
        <f t="shared" si="669"/>
        <v>-1.282923606386009E-2</v>
      </c>
      <c r="O2033" s="4">
        <f t="shared" si="671"/>
        <v>6.2802173652456829E-3</v>
      </c>
      <c r="P2033" s="4">
        <f t="shared" si="672"/>
        <v>-2.7558404973529557E-2</v>
      </c>
      <c r="Q2033" s="4"/>
      <c r="T2033" s="4">
        <f t="shared" si="655"/>
        <v>-1.3495602473454644E-2</v>
      </c>
      <c r="U2033" s="4">
        <f t="shared" si="656"/>
        <v>-1.3495602473454644E-2</v>
      </c>
      <c r="V2033" s="2">
        <f t="shared" si="664"/>
        <v>1.2662905570199978E-3</v>
      </c>
      <c r="W2033" s="4">
        <f t="shared" si="665"/>
        <v>-8.7463723485502465E-3</v>
      </c>
      <c r="X2033" s="4">
        <f t="shared" si="666"/>
        <v>-1.4743223825364551E-2</v>
      </c>
      <c r="Y2033" s="4">
        <f t="shared" si="659"/>
        <v>-2.3224931438494052E-3</v>
      </c>
      <c r="Z2033" s="4">
        <f t="shared" si="660"/>
        <v>3.9681127077763508E-3</v>
      </c>
      <c r="AA2033" s="4">
        <f t="shared" si="670"/>
        <v>1.2476644741085266E-2</v>
      </c>
    </row>
    <row r="2034" spans="1:27" x14ac:dyDescent="0.3">
      <c r="A2034" s="1">
        <f t="shared" si="652"/>
        <v>5</v>
      </c>
      <c r="B2034" s="1">
        <f t="shared" si="653"/>
        <v>4</v>
      </c>
      <c r="C2034" s="10">
        <v>42033</v>
      </c>
      <c r="D2034" s="3">
        <v>2021.25</v>
      </c>
      <c r="E2034" s="3">
        <v>2002.45</v>
      </c>
      <c r="F2034" s="3">
        <f t="shared" si="661"/>
        <v>2032.3739999999998</v>
      </c>
      <c r="G2034" s="3">
        <f t="shared" si="667"/>
        <v>2029.1779999999999</v>
      </c>
      <c r="H2034" s="4">
        <f t="shared" si="654"/>
        <v>9.534702521276979E-3</v>
      </c>
      <c r="I2034" s="4">
        <f t="shared" si="657"/>
        <v>1.4484356894552063E-4</v>
      </c>
      <c r="J2034" s="4">
        <f t="shared" si="658"/>
        <v>9.3898589523314577E-3</v>
      </c>
      <c r="K2034" s="4">
        <f t="shared" si="662"/>
        <v>1.6479701921924265E-2</v>
      </c>
      <c r="L2034" s="4">
        <f t="shared" si="668"/>
        <v>1.3934395297523014E-2</v>
      </c>
      <c r="M2034" s="4">
        <f t="shared" si="663"/>
        <v>-5.4734020411596473E-3</v>
      </c>
      <c r="N2034" s="4">
        <f t="shared" si="669"/>
        <v>-3.9070007658272878E-3</v>
      </c>
      <c r="O2034" s="4">
        <f t="shared" si="671"/>
        <v>1.5811997526282808E-3</v>
      </c>
      <c r="P2034" s="4">
        <f t="shared" si="672"/>
        <v>-1.8286463645636061E-2</v>
      </c>
      <c r="Q2034" s="4"/>
      <c r="T2034" s="4">
        <f t="shared" si="655"/>
        <v>9.534702521276979E-3</v>
      </c>
      <c r="U2034" s="4">
        <f t="shared" si="656"/>
        <v>9.534702521276979E-3</v>
      </c>
      <c r="V2034" s="2">
        <f t="shared" si="664"/>
        <v>3.046210093099453E-2</v>
      </c>
      <c r="W2034" s="4">
        <f t="shared" si="665"/>
        <v>2.0157479921684606E-2</v>
      </c>
      <c r="X2034" s="4">
        <f t="shared" si="666"/>
        <v>-2.0308751181445889E-2</v>
      </c>
      <c r="Y2034" s="4">
        <f t="shared" si="659"/>
        <v>3.8053914241446699E-3</v>
      </c>
      <c r="Z2034" s="4">
        <f t="shared" si="660"/>
        <v>1.0134635118416606E-2</v>
      </c>
      <c r="AA2034" s="4">
        <f t="shared" si="670"/>
        <v>3.1550132232170992E-3</v>
      </c>
    </row>
    <row r="2035" spans="1:27" x14ac:dyDescent="0.3">
      <c r="A2035" s="1">
        <f t="shared" si="652"/>
        <v>5</v>
      </c>
      <c r="B2035" s="1">
        <f t="shared" si="653"/>
        <v>5</v>
      </c>
      <c r="C2035" s="10">
        <v>42034</v>
      </c>
      <c r="D2035" s="3">
        <v>1994.99</v>
      </c>
      <c r="E2035" s="3">
        <v>2019.35</v>
      </c>
      <c r="F2035" s="3">
        <f t="shared" si="661"/>
        <v>2021.0080000000003</v>
      </c>
      <c r="G2035" s="3">
        <f t="shared" si="667"/>
        <v>2029.4100000000003</v>
      </c>
      <c r="H2035" s="4">
        <f t="shared" si="654"/>
        <v>-1.2991960420531844E-2</v>
      </c>
      <c r="I2035" s="4">
        <f t="shared" si="657"/>
        <v>-9.400123685838421E-4</v>
      </c>
      <c r="J2035" s="4">
        <f t="shared" si="658"/>
        <v>-1.2051948051948001E-2</v>
      </c>
      <c r="K2035" s="4">
        <f t="shared" si="662"/>
        <v>3.0983302411874067E-3</v>
      </c>
      <c r="L2035" s="4">
        <f t="shared" si="668"/>
        <v>5.9292242149385456E-3</v>
      </c>
      <c r="M2035" s="4">
        <f t="shared" si="663"/>
        <v>-1.287377387917329E-2</v>
      </c>
      <c r="N2035" s="4">
        <f t="shared" si="669"/>
        <v>-1.696059445848808E-2</v>
      </c>
      <c r="O2035" s="4">
        <f t="shared" si="671"/>
        <v>-4.2115499325811375E-3</v>
      </c>
      <c r="P2035" s="4">
        <f t="shared" si="672"/>
        <v>-3.1040847054252307E-2</v>
      </c>
      <c r="Q2035" s="4"/>
      <c r="T2035" s="4">
        <f t="shared" si="655"/>
        <v>-1.2991960420531844E-2</v>
      </c>
      <c r="U2035" s="4">
        <f t="shared" si="656"/>
        <v>-1.2991960420531844E-2</v>
      </c>
      <c r="V2035" s="2">
        <f t="shared" si="664"/>
        <v>1.5124304267161491E-2</v>
      </c>
      <c r="W2035" s="4">
        <f t="shared" si="665"/>
        <v>4.9730612244898876E-3</v>
      </c>
      <c r="X2035" s="4">
        <f t="shared" si="666"/>
        <v>-2.7697361366981581E-2</v>
      </c>
      <c r="Y2035" s="4">
        <f t="shared" si="659"/>
        <v>-9.4091302356354295E-3</v>
      </c>
      <c r="Z2035" s="4">
        <f t="shared" si="660"/>
        <v>-3.1632074007675402E-3</v>
      </c>
      <c r="AA2035" s="4">
        <f t="shared" si="670"/>
        <v>-8.2460992476242334E-3</v>
      </c>
    </row>
    <row r="2036" spans="1:27" x14ac:dyDescent="0.3">
      <c r="A2036" s="1">
        <f t="shared" si="652"/>
        <v>6</v>
      </c>
      <c r="B2036" s="1">
        <f t="shared" si="653"/>
        <v>1</v>
      </c>
      <c r="C2036" s="10">
        <v>42037</v>
      </c>
      <c r="D2036" s="3">
        <v>2020.85</v>
      </c>
      <c r="E2036" s="3">
        <v>1996.67</v>
      </c>
      <c r="F2036" s="3">
        <f t="shared" si="661"/>
        <v>2013.7599999999998</v>
      </c>
      <c r="G2036" s="3">
        <f t="shared" si="667"/>
        <v>2029.5529999999999</v>
      </c>
      <c r="H2036" s="4">
        <f t="shared" si="654"/>
        <v>1.2962470989829472E-2</v>
      </c>
      <c r="I2036" s="4">
        <f t="shared" si="657"/>
        <v>8.4210948425809831E-4</v>
      </c>
      <c r="J2036" s="4">
        <f t="shared" si="658"/>
        <v>1.2120361505571374E-2</v>
      </c>
      <c r="K2036" s="4">
        <f t="shared" si="662"/>
        <v>8.5200928325454995E-3</v>
      </c>
      <c r="L2036" s="4">
        <f t="shared" si="668"/>
        <v>1.7809613080767308E-2</v>
      </c>
      <c r="M2036" s="4">
        <f t="shared" si="663"/>
        <v>3.5207770538694515E-3</v>
      </c>
      <c r="N2036" s="4">
        <f t="shared" si="669"/>
        <v>-4.288136353177264E-3</v>
      </c>
      <c r="O2036" s="4">
        <f t="shared" si="671"/>
        <v>-7.8150283296633209E-3</v>
      </c>
      <c r="P2036" s="4">
        <f t="shared" si="672"/>
        <v>-1.8480742143863315E-2</v>
      </c>
      <c r="Q2036" s="4"/>
      <c r="T2036" s="4">
        <f t="shared" si="655"/>
        <v>1.2962470989829472E-2</v>
      </c>
      <c r="U2036" s="4">
        <f t="shared" si="656"/>
        <v>1.2962470989829472E-2</v>
      </c>
      <c r="V2036" s="2">
        <f t="shared" si="664"/>
        <v>3.1127975578825025E-2</v>
      </c>
      <c r="W2036" s="4">
        <f t="shared" si="665"/>
        <v>2.0816695823036805E-2</v>
      </c>
      <c r="X2036" s="4">
        <f t="shared" si="666"/>
        <v>-1.7617119328760644E-2</v>
      </c>
      <c r="Y2036" s="4">
        <f t="shared" si="659"/>
        <v>-4.0549706691071514E-3</v>
      </c>
      <c r="Z2036" s="4">
        <f t="shared" si="660"/>
        <v>2.2247114790339396E-3</v>
      </c>
      <c r="AA2036" s="4">
        <f t="shared" si="670"/>
        <v>-1.5442863945757951E-2</v>
      </c>
    </row>
    <row r="2037" spans="1:27" x14ac:dyDescent="0.3">
      <c r="A2037" s="1">
        <f t="shared" si="652"/>
        <v>6</v>
      </c>
      <c r="B2037" s="1">
        <f t="shared" si="653"/>
        <v>2</v>
      </c>
      <c r="C2037" s="10">
        <v>42038</v>
      </c>
      <c r="D2037" s="3">
        <v>2050.0300000000002</v>
      </c>
      <c r="E2037" s="3">
        <v>2022.71</v>
      </c>
      <c r="F2037" s="3">
        <f t="shared" si="661"/>
        <v>2017.8560000000002</v>
      </c>
      <c r="G2037" s="3">
        <f t="shared" si="667"/>
        <v>2032.3009999999999</v>
      </c>
      <c r="H2037" s="4">
        <f t="shared" si="654"/>
        <v>1.4439468540465791E-2</v>
      </c>
      <c r="I2037" s="4">
        <f t="shared" si="657"/>
        <v>9.2040478016682458E-4</v>
      </c>
      <c r="J2037" s="4">
        <f t="shared" si="658"/>
        <v>1.3519063760298966E-2</v>
      </c>
      <c r="K2037" s="4">
        <f t="shared" si="662"/>
        <v>-5.4618106242422292E-3</v>
      </c>
      <c r="L2037" s="4">
        <f t="shared" si="668"/>
        <v>4.691645154816639E-3</v>
      </c>
      <c r="M2037" s="4">
        <f t="shared" si="663"/>
        <v>1.5944646198737658E-2</v>
      </c>
      <c r="N2037" s="4">
        <f t="shared" si="669"/>
        <v>8.723609347237574E-3</v>
      </c>
      <c r="O2037" s="4">
        <f t="shared" si="671"/>
        <v>-7.0462383477313539E-3</v>
      </c>
      <c r="P2037" s="4">
        <f t="shared" si="672"/>
        <v>-4.3081256981883E-3</v>
      </c>
      <c r="Q2037" s="4"/>
      <c r="T2037" s="4">
        <f t="shared" si="655"/>
        <v>1.4439468540465791E-2</v>
      </c>
      <c r="U2037" s="4">
        <f t="shared" si="656"/>
        <v>1.4439468540465791E-2</v>
      </c>
      <c r="V2037" s="2">
        <f t="shared" si="664"/>
        <v>4.305119133038101E-3</v>
      </c>
      <c r="W2037" s="4">
        <f t="shared" si="665"/>
        <v>-5.7379320582922541E-3</v>
      </c>
      <c r="X2037" s="4">
        <f t="shared" si="666"/>
        <v>1.009090685127257E-2</v>
      </c>
      <c r="Y2037" s="4">
        <f t="shared" si="659"/>
        <v>-1.7862536177555937E-2</v>
      </c>
      <c r="Z2037" s="4">
        <f t="shared" si="660"/>
        <v>-1.1669914178398091E-2</v>
      </c>
      <c r="AA2037" s="4">
        <f t="shared" si="670"/>
        <v>-1.4115088047075527E-2</v>
      </c>
    </row>
    <row r="2038" spans="1:27" x14ac:dyDescent="0.3">
      <c r="A2038" s="1">
        <f t="shared" si="652"/>
        <v>6</v>
      </c>
      <c r="B2038" s="1">
        <f t="shared" si="653"/>
        <v>3</v>
      </c>
      <c r="C2038" s="10">
        <v>42039</v>
      </c>
      <c r="D2038" s="3">
        <v>2041.51</v>
      </c>
      <c r="E2038" s="3">
        <v>2048.86</v>
      </c>
      <c r="F2038" s="3">
        <f t="shared" si="661"/>
        <v>2025.7260000000001</v>
      </c>
      <c r="G2038" s="3">
        <f t="shared" si="667"/>
        <v>2033.2399999999998</v>
      </c>
      <c r="H2038" s="4">
        <f t="shared" si="654"/>
        <v>-4.1560367409258442E-3</v>
      </c>
      <c r="I2038" s="4">
        <f t="shared" si="657"/>
        <v>-5.7072335526800716E-4</v>
      </c>
      <c r="J2038" s="4">
        <f t="shared" si="658"/>
        <v>-3.585313385657837E-3</v>
      </c>
      <c r="K2038" s="4">
        <f t="shared" si="662"/>
        <v>-1.3780286142154015E-2</v>
      </c>
      <c r="L2038" s="4">
        <f t="shared" si="668"/>
        <v>-8.6383559698585272E-3</v>
      </c>
      <c r="M2038" s="4">
        <f t="shared" si="663"/>
        <v>7.7917744058179032E-3</v>
      </c>
      <c r="N2038" s="4">
        <f t="shared" si="669"/>
        <v>4.0673998150735817E-3</v>
      </c>
      <c r="O2038" s="4">
        <f t="shared" si="671"/>
        <v>-3.680608961013989E-3</v>
      </c>
      <c r="P2038" s="4">
        <f t="shared" si="672"/>
        <v>-8.4462577104279461E-3</v>
      </c>
      <c r="Q2038" s="4"/>
      <c r="T2038" s="4">
        <f t="shared" si="655"/>
        <v>-4.1560367409258442E-3</v>
      </c>
      <c r="U2038" s="4">
        <f t="shared" si="656"/>
        <v>-4.1560367409258442E-3</v>
      </c>
      <c r="V2038" s="2">
        <f t="shared" si="664"/>
        <v>-2.3350877792032366E-2</v>
      </c>
      <c r="W2038" s="4">
        <f t="shared" si="665"/>
        <v>-3.3117369014112059E-2</v>
      </c>
      <c r="X2038" s="4">
        <f t="shared" si="666"/>
        <v>1.9653773924161858E-2</v>
      </c>
      <c r="Y2038" s="4">
        <f t="shared" si="659"/>
        <v>-2.6077290055593498E-2</v>
      </c>
      <c r="Z2038" s="4">
        <f t="shared" si="660"/>
        <v>-1.9936464131279124E-2</v>
      </c>
      <c r="AA2038" s="4">
        <f t="shared" si="670"/>
        <v>-7.3639448948770985E-3</v>
      </c>
    </row>
    <row r="2039" spans="1:27" x14ac:dyDescent="0.3">
      <c r="A2039" s="1">
        <f t="shared" si="652"/>
        <v>6</v>
      </c>
      <c r="B2039" s="1">
        <f t="shared" si="653"/>
        <v>4</v>
      </c>
      <c r="C2039" s="10">
        <v>42040</v>
      </c>
      <c r="D2039" s="3">
        <v>2062.52</v>
      </c>
      <c r="E2039" s="3">
        <v>2043.45</v>
      </c>
      <c r="F2039" s="3">
        <f t="shared" si="661"/>
        <v>2033.9800000000002</v>
      </c>
      <c r="G2039" s="3">
        <f t="shared" si="667"/>
        <v>2033.1770000000001</v>
      </c>
      <c r="H2039" s="4">
        <f t="shared" si="654"/>
        <v>1.0291401952476348E-2</v>
      </c>
      <c r="I2039" s="4">
        <f t="shared" si="657"/>
        <v>9.5027700084743868E-4</v>
      </c>
      <c r="J2039" s="4">
        <f t="shared" si="658"/>
        <v>9.3411249516289104E-3</v>
      </c>
      <c r="K2039" s="4">
        <f t="shared" si="662"/>
        <v>-7.1834083594984775E-3</v>
      </c>
      <c r="L2039" s="4">
        <f t="shared" si="668"/>
        <v>-5.6788031081568295E-3</v>
      </c>
      <c r="M2039" s="4">
        <f t="shared" si="663"/>
        <v>1.4031603063943467E-2</v>
      </c>
      <c r="N2039" s="4">
        <f t="shared" si="669"/>
        <v>1.4432093221593518E-2</v>
      </c>
      <c r="O2039" s="4">
        <f t="shared" si="671"/>
        <v>3.8932955801646089E-4</v>
      </c>
      <c r="P2039" s="4">
        <f t="shared" si="672"/>
        <v>1.7582204089561858E-3</v>
      </c>
      <c r="Q2039" s="4"/>
      <c r="T2039" s="4">
        <f t="shared" si="655"/>
        <v>1.0291401952476348E-2</v>
      </c>
      <c r="U2039" s="4">
        <f t="shared" si="656"/>
        <v>1.0291401952476348E-2</v>
      </c>
      <c r="V2039" s="2">
        <f t="shared" si="664"/>
        <v>-9.9240268232827621E-3</v>
      </c>
      <c r="W2039" s="4">
        <f t="shared" si="665"/>
        <v>-1.9824786555049979E-2</v>
      </c>
      <c r="X2039" s="4">
        <f t="shared" si="666"/>
        <v>2.0418058132343837E-2</v>
      </c>
      <c r="Y2039" s="4">
        <f t="shared" si="659"/>
        <v>-1.9562667606886311E-2</v>
      </c>
      <c r="Z2039" s="4">
        <f t="shared" si="660"/>
        <v>-1.3380765360999733E-2</v>
      </c>
      <c r="AA2039" s="4">
        <f t="shared" si="670"/>
        <v>7.9020888871853771E-4</v>
      </c>
    </row>
    <row r="2040" spans="1:27" x14ac:dyDescent="0.3">
      <c r="A2040" s="1">
        <f t="shared" si="652"/>
        <v>6</v>
      </c>
      <c r="B2040" s="1">
        <f t="shared" si="653"/>
        <v>5</v>
      </c>
      <c r="C2040" s="10">
        <v>42041</v>
      </c>
      <c r="D2040" s="3">
        <v>2055.4699999999998</v>
      </c>
      <c r="E2040" s="3">
        <v>2062.2800000000002</v>
      </c>
      <c r="F2040" s="3">
        <f t="shared" si="661"/>
        <v>2046.0759999999998</v>
      </c>
      <c r="G2040" s="3">
        <f t="shared" si="667"/>
        <v>2033.5420000000001</v>
      </c>
      <c r="H2040" s="4">
        <f t="shared" si="654"/>
        <v>-3.4181486724978094E-3</v>
      </c>
      <c r="I2040" s="4">
        <f t="shared" si="657"/>
        <v>-1.1636250799981659E-4</v>
      </c>
      <c r="J2040" s="4">
        <f t="shared" si="658"/>
        <v>-3.3017861644979926E-3</v>
      </c>
      <c r="K2040" s="4">
        <f t="shared" si="662"/>
        <v>-9.1114267982856014E-3</v>
      </c>
      <c r="L2040" s="4">
        <f t="shared" si="668"/>
        <v>-1.523109809574907E-2</v>
      </c>
      <c r="M2040" s="4">
        <f t="shared" si="663"/>
        <v>4.5912273053395894E-3</v>
      </c>
      <c r="N2040" s="4">
        <f t="shared" si="669"/>
        <v>1.0783155695825143E-2</v>
      </c>
      <c r="O2040" s="4">
        <f t="shared" si="671"/>
        <v>6.0978754250850913E-3</v>
      </c>
      <c r="P2040" s="4">
        <f t="shared" si="672"/>
        <v>-1.6659381222984559E-3</v>
      </c>
      <c r="Q2040" s="4"/>
      <c r="T2040" s="4">
        <f t="shared" si="655"/>
        <v>-3.4181486724978094E-3</v>
      </c>
      <c r="U2040" s="4">
        <f t="shared" si="656"/>
        <v>-3.4181486724978094E-3</v>
      </c>
      <c r="V2040" s="2">
        <f t="shared" si="664"/>
        <v>-3.2741500688478156E-2</v>
      </c>
      <c r="W2040" s="4">
        <f t="shared" si="665"/>
        <v>-4.2414085681593411E-2</v>
      </c>
      <c r="X2040" s="4">
        <f t="shared" si="666"/>
        <v>3.0315941433290288E-2</v>
      </c>
      <c r="Y2040" s="4">
        <f t="shared" si="659"/>
        <v>-2.1466645915513945E-2</v>
      </c>
      <c r="Z2040" s="4">
        <f t="shared" si="660"/>
        <v>-1.5296748728383713E-2</v>
      </c>
      <c r="AA2040" s="4">
        <f t="shared" si="670"/>
        <v>1.240371141529352E-2</v>
      </c>
    </row>
    <row r="2041" spans="1:27" x14ac:dyDescent="0.3">
      <c r="A2041" s="1">
        <f t="shared" si="652"/>
        <v>7</v>
      </c>
      <c r="B2041" s="1">
        <f t="shared" si="653"/>
        <v>1</v>
      </c>
      <c r="C2041" s="10">
        <v>42044</v>
      </c>
      <c r="D2041" s="3">
        <v>2046.74</v>
      </c>
      <c r="E2041" s="3">
        <v>2053.4699999999998</v>
      </c>
      <c r="F2041" s="3">
        <f t="shared" si="661"/>
        <v>2051.2539999999999</v>
      </c>
      <c r="G2041" s="3">
        <f t="shared" si="667"/>
        <v>2032.5070000000003</v>
      </c>
      <c r="H2041" s="4">
        <f t="shared" si="654"/>
        <v>-4.2472038025365448E-3</v>
      </c>
      <c r="I2041" s="4">
        <f t="shared" si="657"/>
        <v>-9.7301347137151127E-4</v>
      </c>
      <c r="J2041" s="4">
        <f t="shared" si="658"/>
        <v>-3.2741903311650335E-3</v>
      </c>
      <c r="K2041" s="4">
        <f t="shared" si="662"/>
        <v>-1.5020895464298147E-3</v>
      </c>
      <c r="L2041" s="4">
        <f t="shared" si="668"/>
        <v>-1.1941037545886843E-2</v>
      </c>
      <c r="M2041" s="4">
        <f t="shared" si="663"/>
        <v>-2.2006050932746003E-3</v>
      </c>
      <c r="N2041" s="4">
        <f t="shared" si="669"/>
        <v>7.0026819095824607E-3</v>
      </c>
      <c r="O2041" s="4">
        <f t="shared" si="671"/>
        <v>9.1594437984304881E-3</v>
      </c>
      <c r="P2041" s="4">
        <f t="shared" si="672"/>
        <v>-5.9060663461071843E-3</v>
      </c>
      <c r="Q2041" s="4"/>
      <c r="T2041" s="4">
        <f t="shared" si="655"/>
        <v>-4.2472038025365448E-3</v>
      </c>
      <c r="U2041" s="4">
        <f t="shared" si="656"/>
        <v>-4.2472038025365448E-3</v>
      </c>
      <c r="V2041" s="2">
        <f t="shared" si="664"/>
        <v>-1.6842863189440806E-2</v>
      </c>
      <c r="W2041" s="4">
        <f t="shared" si="665"/>
        <v>-2.6674434557546377E-2</v>
      </c>
      <c r="X2041" s="4">
        <f t="shared" si="666"/>
        <v>1.2811440730385778E-2</v>
      </c>
      <c r="Y2041" s="4">
        <f t="shared" si="659"/>
        <v>-1.395218818051421E-2</v>
      </c>
      <c r="Z2041" s="4">
        <f t="shared" si="660"/>
        <v>-7.7349104606219306E-3</v>
      </c>
      <c r="AA2041" s="4">
        <f t="shared" si="670"/>
        <v>1.861890195455275E-2</v>
      </c>
    </row>
    <row r="2042" spans="1:27" x14ac:dyDescent="0.3">
      <c r="A2042" s="1">
        <f t="shared" si="652"/>
        <v>7</v>
      </c>
      <c r="B2042" s="1">
        <f t="shared" si="653"/>
        <v>2</v>
      </c>
      <c r="C2042" s="10">
        <v>42045</v>
      </c>
      <c r="D2042" s="3">
        <v>2068.59</v>
      </c>
      <c r="E2042" s="3">
        <v>2049.38</v>
      </c>
      <c r="F2042" s="3">
        <f t="shared" si="661"/>
        <v>2054.9659999999999</v>
      </c>
      <c r="G2042" s="3">
        <f t="shared" si="667"/>
        <v>2036.4110000000001</v>
      </c>
      <c r="H2042" s="4">
        <f t="shared" si="654"/>
        <v>1.0675513255225449E-2</v>
      </c>
      <c r="I2042" s="4">
        <f t="shared" si="657"/>
        <v>1.2898560637892942E-3</v>
      </c>
      <c r="J2042" s="4">
        <f t="shared" si="658"/>
        <v>9.3856571914361555E-3</v>
      </c>
      <c r="K2042" s="4">
        <f t="shared" si="662"/>
        <v>2.3549644801000302E-3</v>
      </c>
      <c r="L2042" s="4">
        <f t="shared" si="668"/>
        <v>-6.7934590834421472E-3</v>
      </c>
      <c r="M2042" s="4">
        <f t="shared" si="663"/>
        <v>6.6297933883092235E-3</v>
      </c>
      <c r="N2042" s="4">
        <f t="shared" si="669"/>
        <v>1.580181996659814E-2</v>
      </c>
      <c r="O2042" s="4">
        <f t="shared" si="671"/>
        <v>8.9698780328628849E-3</v>
      </c>
      <c r="P2042" s="4">
        <f t="shared" si="672"/>
        <v>4.706396619554157E-3</v>
      </c>
      <c r="Q2042" s="4"/>
      <c r="T2042" s="4">
        <f t="shared" si="655"/>
        <v>1.0675513255225449E-2</v>
      </c>
      <c r="U2042" s="4">
        <f t="shared" si="656"/>
        <v>1.0675513255225449E-2</v>
      </c>
      <c r="V2042" s="2">
        <f t="shared" si="664"/>
        <v>1.6074342613132059E-3</v>
      </c>
      <c r="W2042" s="4">
        <f t="shared" si="665"/>
        <v>-8.4086400812998889E-3</v>
      </c>
      <c r="X2042" s="4">
        <f t="shared" si="666"/>
        <v>9.0535260459602748E-3</v>
      </c>
      <c r="Y2042" s="4">
        <f t="shared" si="659"/>
        <v>-1.0143227096958567E-2</v>
      </c>
      <c r="Z2042" s="4">
        <f t="shared" si="660"/>
        <v>-3.9019329261427596E-3</v>
      </c>
      <c r="AA2042" s="4">
        <f t="shared" si="670"/>
        <v>1.8390806876209038E-2</v>
      </c>
    </row>
    <row r="2043" spans="1:27" x14ac:dyDescent="0.3">
      <c r="A2043" s="1">
        <f t="shared" si="652"/>
        <v>7</v>
      </c>
      <c r="B2043" s="1">
        <f t="shared" si="653"/>
        <v>3</v>
      </c>
      <c r="C2043" s="10">
        <v>42046</v>
      </c>
      <c r="D2043" s="3">
        <v>2068.5300000000002</v>
      </c>
      <c r="E2043" s="3">
        <v>2068.5500000000002</v>
      </c>
      <c r="F2043" s="3">
        <f t="shared" si="661"/>
        <v>2060.37</v>
      </c>
      <c r="G2043" s="3">
        <f t="shared" si="667"/>
        <v>2043.048</v>
      </c>
      <c r="H2043" s="4">
        <f t="shared" si="654"/>
        <v>-2.9005264455472292E-5</v>
      </c>
      <c r="I2043" s="4">
        <f t="shared" si="657"/>
        <v>-1.9336842970314862E-5</v>
      </c>
      <c r="J2043" s="4">
        <f t="shared" si="658"/>
        <v>-9.6684214851574308E-6</v>
      </c>
      <c r="K2043" s="4">
        <f t="shared" si="662"/>
        <v>-4.9599002218903782E-3</v>
      </c>
      <c r="L2043" s="4">
        <f t="shared" si="668"/>
        <v>-1.3716267280289206E-2</v>
      </c>
      <c r="M2043" s="4">
        <f t="shared" si="663"/>
        <v>3.960453704917228E-3</v>
      </c>
      <c r="N2043" s="4">
        <f t="shared" si="669"/>
        <v>1.2472541026936321E-2</v>
      </c>
      <c r="O2043" s="4">
        <f t="shared" si="671"/>
        <v>8.3740627402067586E-3</v>
      </c>
      <c r="P2043" s="4">
        <f t="shared" si="672"/>
        <v>4.6772548448201024E-3</v>
      </c>
      <c r="Q2043" s="4"/>
      <c r="T2043" s="4">
        <f t="shared" si="655"/>
        <v>-2.9005264455472292E-5</v>
      </c>
      <c r="U2043" s="4">
        <f t="shared" si="656"/>
        <v>-2.9005264455472292E-5</v>
      </c>
      <c r="V2043" s="2">
        <f t="shared" si="664"/>
        <v>-1.3091042690915142E-2</v>
      </c>
      <c r="W2043" s="4">
        <f t="shared" si="665"/>
        <v>-2.2960132264005961E-2</v>
      </c>
      <c r="X2043" s="4">
        <f t="shared" si="666"/>
        <v>1.3235301321081068E-2</v>
      </c>
      <c r="Y2043" s="4">
        <f t="shared" si="659"/>
        <v>-1.7366884009647397E-2</v>
      </c>
      <c r="Z2043" s="4">
        <f t="shared" si="660"/>
        <v>-1.1171136799781212E-2</v>
      </c>
      <c r="AA2043" s="4">
        <f t="shared" si="670"/>
        <v>1.7102016758436124E-2</v>
      </c>
    </row>
    <row r="2044" spans="1:27" x14ac:dyDescent="0.3">
      <c r="A2044" s="1">
        <f t="shared" si="652"/>
        <v>7</v>
      </c>
      <c r="B2044" s="1">
        <f t="shared" si="653"/>
        <v>4</v>
      </c>
      <c r="C2044" s="10">
        <v>42047</v>
      </c>
      <c r="D2044" s="3">
        <v>2088.48</v>
      </c>
      <c r="E2044" s="3">
        <v>2069.98</v>
      </c>
      <c r="F2044" s="3">
        <f t="shared" si="661"/>
        <v>2065.5619999999999</v>
      </c>
      <c r="G2044" s="3">
        <f t="shared" si="667"/>
        <v>2049.7709999999997</v>
      </c>
      <c r="H2044" s="4">
        <f t="shared" si="654"/>
        <v>9.6445301736014545E-3</v>
      </c>
      <c r="I2044" s="4">
        <f t="shared" si="657"/>
        <v>7.0098088981055046E-4</v>
      </c>
      <c r="J2044" s="4">
        <f t="shared" si="658"/>
        <v>8.9435492837909043E-3</v>
      </c>
      <c r="K2044" s="4">
        <f t="shared" si="662"/>
        <v>-4.2046767511228827E-3</v>
      </c>
      <c r="L2044" s="4">
        <f t="shared" si="668"/>
        <v>-1.114801332347134E-2</v>
      </c>
      <c r="M2044" s="4">
        <f t="shared" si="663"/>
        <v>1.1095285447737769E-2</v>
      </c>
      <c r="N2044" s="4">
        <f t="shared" si="669"/>
        <v>1.8884548566644906E-2</v>
      </c>
      <c r="O2044" s="4">
        <f t="shared" si="671"/>
        <v>7.5610013023826739E-3</v>
      </c>
      <c r="P2044" s="4">
        <f t="shared" si="672"/>
        <v>1.4366894943902048E-2</v>
      </c>
      <c r="Q2044" s="4"/>
      <c r="T2044" s="4">
        <f t="shared" si="655"/>
        <v>9.6445301736014545E-3</v>
      </c>
      <c r="U2044" s="4">
        <f t="shared" si="656"/>
        <v>9.6445301736014545E-3</v>
      </c>
      <c r="V2044" s="2">
        <f t="shared" si="664"/>
        <v>-2.9054449294910966E-3</v>
      </c>
      <c r="W2044" s="4">
        <f t="shared" si="665"/>
        <v>-1.2876390480196162E-2</v>
      </c>
      <c r="X2044" s="4">
        <f t="shared" si="666"/>
        <v>1.2586544615324959E-2</v>
      </c>
      <c r="Y2044" s="4">
        <f t="shared" si="659"/>
        <v>-1.6621077290385651E-2</v>
      </c>
      <c r="Z2044" s="4">
        <f t="shared" si="660"/>
        <v>-1.0420627582888696E-2</v>
      </c>
      <c r="AA2044" s="4">
        <f t="shared" si="670"/>
        <v>1.5527192991081353E-2</v>
      </c>
    </row>
    <row r="2045" spans="1:27" x14ac:dyDescent="0.3">
      <c r="A2045" s="1">
        <f t="shared" si="652"/>
        <v>7</v>
      </c>
      <c r="B2045" s="1">
        <f t="shared" si="653"/>
        <v>5</v>
      </c>
      <c r="C2045" s="10">
        <v>42048</v>
      </c>
      <c r="D2045" s="3">
        <v>2096.9899999999998</v>
      </c>
      <c r="E2045" s="3">
        <v>2088.7800000000002</v>
      </c>
      <c r="F2045" s="3">
        <f t="shared" si="661"/>
        <v>2073.866</v>
      </c>
      <c r="G2045" s="3">
        <f t="shared" si="667"/>
        <v>2059.971</v>
      </c>
      <c r="H2045" s="4">
        <f t="shared" si="654"/>
        <v>4.0747337776755165E-3</v>
      </c>
      <c r="I2045" s="4">
        <f t="shared" si="657"/>
        <v>1.436451390485817E-4</v>
      </c>
      <c r="J2045" s="4">
        <f t="shared" si="658"/>
        <v>3.9310886386269344E-3</v>
      </c>
      <c r="K2045" s="4">
        <f t="shared" si="662"/>
        <v>-9.7654753696468158E-3</v>
      </c>
      <c r="L2045" s="4">
        <f t="shared" si="668"/>
        <v>-1.5620078823940241E-2</v>
      </c>
      <c r="M2045" s="4">
        <f t="shared" si="663"/>
        <v>1.1150190031564139E-2</v>
      </c>
      <c r="N2045" s="4">
        <f t="shared" si="669"/>
        <v>1.7970641334271103E-2</v>
      </c>
      <c r="O2045" s="4">
        <f t="shared" si="671"/>
        <v>6.6261641686417121E-3</v>
      </c>
      <c r="P2045" s="4">
        <f t="shared" si="672"/>
        <v>1.8500169993685797E-2</v>
      </c>
      <c r="Q2045" s="4"/>
      <c r="T2045" s="4">
        <f t="shared" si="655"/>
        <v>4.0747337776755165E-3</v>
      </c>
      <c r="U2045" s="4">
        <f t="shared" si="656"/>
        <v>4.0747337776755165E-3</v>
      </c>
      <c r="V2045" s="2">
        <f t="shared" si="664"/>
        <v>-1.5805753466636128E-2</v>
      </c>
      <c r="W2045" s="4">
        <f t="shared" si="665"/>
        <v>-2.5647695931969725E-2</v>
      </c>
      <c r="X2045" s="4">
        <f t="shared" si="666"/>
        <v>2.0199759665672563E-2</v>
      </c>
      <c r="Y2045" s="4">
        <f t="shared" si="659"/>
        <v>-2.2112539267780878E-2</v>
      </c>
      <c r="Z2045" s="4">
        <f t="shared" si="660"/>
        <v>-1.5946714599549255E-2</v>
      </c>
      <c r="AA2045" s="4">
        <f t="shared" si="670"/>
        <v>1.3582095679730467E-2</v>
      </c>
    </row>
    <row r="2046" spans="1:27" x14ac:dyDescent="0.3">
      <c r="A2046" s="1">
        <f t="shared" si="652"/>
        <v>8</v>
      </c>
      <c r="B2046" s="1">
        <f t="shared" si="653"/>
        <v>2</v>
      </c>
      <c r="C2046" s="10">
        <v>42052</v>
      </c>
      <c r="D2046" s="3">
        <v>2100.34</v>
      </c>
      <c r="E2046" s="3">
        <v>2096.4699999999998</v>
      </c>
      <c r="F2046" s="3">
        <f t="shared" si="661"/>
        <v>2084.5860000000002</v>
      </c>
      <c r="G2046" s="3">
        <f t="shared" si="667"/>
        <v>2067.92</v>
      </c>
      <c r="H2046" s="4">
        <f t="shared" si="654"/>
        <v>1.5975278852070655E-3</v>
      </c>
      <c r="I2046" s="4">
        <f t="shared" si="657"/>
        <v>-2.4797447770374769E-4</v>
      </c>
      <c r="J2046" s="4">
        <f t="shared" si="658"/>
        <v>1.8455023629108131E-3</v>
      </c>
      <c r="K2046" s="4">
        <f t="shared" si="662"/>
        <v>-7.7933132728337986E-3</v>
      </c>
      <c r="L2046" s="4">
        <f t="shared" si="668"/>
        <v>-1.5580533155724153E-2</v>
      </c>
      <c r="M2046" s="4">
        <f t="shared" si="663"/>
        <v>7.5573759010181896E-3</v>
      </c>
      <c r="N2046" s="4">
        <f t="shared" si="669"/>
        <v>1.5677589075012606E-2</v>
      </c>
      <c r="O2046" s="4">
        <f t="shared" si="671"/>
        <v>7.9349057771599674E-3</v>
      </c>
      <c r="P2046" s="4">
        <f t="shared" si="672"/>
        <v>2.0127252416338847E-2</v>
      </c>
      <c r="Q2046" s="4"/>
      <c r="T2046" s="4">
        <f t="shared" si="655"/>
        <v>1.5975278852070655E-3</v>
      </c>
      <c r="U2046" s="4">
        <f t="shared" si="656"/>
        <v>1.5975278852070655E-3</v>
      </c>
      <c r="V2046" s="2">
        <f t="shared" si="664"/>
        <v>-2.3962918278103269E-2</v>
      </c>
      <c r="W2046" s="4">
        <f t="shared" si="665"/>
        <v>-3.372328909532224E-2</v>
      </c>
      <c r="X2046" s="4">
        <f t="shared" si="666"/>
        <v>2.6187986749660504E-2</v>
      </c>
      <c r="Y2046" s="4">
        <f t="shared" si="659"/>
        <v>-2.0164967720803353E-2</v>
      </c>
      <c r="Z2046" s="4">
        <f t="shared" si="660"/>
        <v>-1.3986863127560201E-2</v>
      </c>
      <c r="AA2046" s="4">
        <f t="shared" si="670"/>
        <v>1.6249572212900177E-2</v>
      </c>
    </row>
    <row r="2047" spans="1:27" x14ac:dyDescent="0.3">
      <c r="A2047" s="1">
        <f t="shared" si="652"/>
        <v>8</v>
      </c>
      <c r="B2047" s="1">
        <f t="shared" si="653"/>
        <v>3</v>
      </c>
      <c r="C2047" s="10">
        <v>42053</v>
      </c>
      <c r="D2047" s="3">
        <v>2099.6799999999998</v>
      </c>
      <c r="E2047" s="3">
        <v>2099.16</v>
      </c>
      <c r="F2047" s="3">
        <f t="shared" si="661"/>
        <v>2090.8040000000001</v>
      </c>
      <c r="G2047" s="3">
        <f t="shared" si="667"/>
        <v>2072.8850000000002</v>
      </c>
      <c r="H2047" s="4">
        <f t="shared" si="654"/>
        <v>-3.1423483816920552E-4</v>
      </c>
      <c r="I2047" s="4">
        <f t="shared" si="657"/>
        <v>-5.6181380157512158E-4</v>
      </c>
      <c r="J2047" s="4">
        <f t="shared" si="658"/>
        <v>2.4757896340591606E-4</v>
      </c>
      <c r="K2047" s="4">
        <f t="shared" si="662"/>
        <v>-5.5967129131474468E-3</v>
      </c>
      <c r="L2047" s="4">
        <f t="shared" si="668"/>
        <v>-1.4489188522916387E-2</v>
      </c>
      <c r="M2047" s="4">
        <f t="shared" si="663"/>
        <v>4.245256848561486E-3</v>
      </c>
      <c r="N2047" s="4">
        <f t="shared" si="669"/>
        <v>1.2926428624839108E-2</v>
      </c>
      <c r="O2047" s="4">
        <f t="shared" si="671"/>
        <v>8.5341575859177923E-3</v>
      </c>
      <c r="P2047" s="4">
        <f t="shared" si="672"/>
        <v>1.9806692894263803E-2</v>
      </c>
      <c r="Q2047" s="4"/>
      <c r="T2047" s="4">
        <f t="shared" si="655"/>
        <v>-3.1423483816920552E-4</v>
      </c>
      <c r="U2047" s="4">
        <f t="shared" si="656"/>
        <v>-3.1423483816920552E-4</v>
      </c>
      <c r="V2047" s="2">
        <f t="shared" si="664"/>
        <v>-1.5116600169496366E-2</v>
      </c>
      <c r="W2047" s="4">
        <f t="shared" si="665"/>
        <v>-2.4965434167801375E-2</v>
      </c>
      <c r="X2047" s="4">
        <f t="shared" si="666"/>
        <v>1.5029561198690745E-2</v>
      </c>
      <c r="Y2047" s="4">
        <f t="shared" si="659"/>
        <v>-1.7995756393033358E-2</v>
      </c>
      <c r="Z2047" s="4">
        <f t="shared" si="660"/>
        <v>-1.1803974380605873E-2</v>
      </c>
      <c r="AA2047" s="4">
        <f t="shared" si="670"/>
        <v>1.7439704598518999E-2</v>
      </c>
    </row>
    <row r="2048" spans="1:27" x14ac:dyDescent="0.3">
      <c r="A2048" s="1">
        <f t="shared" si="652"/>
        <v>8</v>
      </c>
      <c r="B2048" s="1">
        <f t="shared" si="653"/>
        <v>4</v>
      </c>
      <c r="C2048" s="10">
        <v>42054</v>
      </c>
      <c r="D2048" s="3">
        <v>2097.4499999999998</v>
      </c>
      <c r="E2048" s="3">
        <v>2099.25</v>
      </c>
      <c r="F2048" s="3">
        <f t="shared" si="661"/>
        <v>2096.5879999999997</v>
      </c>
      <c r="G2048" s="3">
        <f t="shared" si="667"/>
        <v>2078.4790000000003</v>
      </c>
      <c r="H2048" s="4">
        <f t="shared" si="654"/>
        <v>-1.0620666006248658E-3</v>
      </c>
      <c r="I2048" s="4">
        <f t="shared" si="657"/>
        <v>-2.0479311133117251E-4</v>
      </c>
      <c r="J2048" s="4">
        <f t="shared" si="658"/>
        <v>-8.5727348929369321E-4</v>
      </c>
      <c r="K2048" s="4">
        <f t="shared" si="662"/>
        <v>-1.5752400365769503E-3</v>
      </c>
      <c r="L2048" s="4">
        <f t="shared" si="668"/>
        <v>-1.1101162505185915E-2</v>
      </c>
      <c r="M2048" s="4">
        <f t="shared" si="663"/>
        <v>4.1114420191286041E-4</v>
      </c>
      <c r="N2048" s="4">
        <f t="shared" si="669"/>
        <v>9.1273474497454848E-3</v>
      </c>
      <c r="O2048" s="4">
        <f t="shared" si="671"/>
        <v>8.6338172542847133E-3</v>
      </c>
      <c r="P2048" s="4">
        <f t="shared" si="672"/>
        <v>1.8723590266647105E-2</v>
      </c>
      <c r="Q2048" s="4"/>
      <c r="T2048" s="4">
        <f t="shared" si="655"/>
        <v>-1.0620666006248658E-3</v>
      </c>
      <c r="U2048" s="4">
        <f t="shared" si="656"/>
        <v>-1.0620666006248658E-3</v>
      </c>
      <c r="V2048" s="2">
        <f t="shared" si="664"/>
        <v>-1.4835593995275299E-2</v>
      </c>
      <c r="W2048" s="4">
        <f t="shared" si="665"/>
        <v>-2.468723805532259E-2</v>
      </c>
      <c r="X2048" s="4">
        <f t="shared" si="666"/>
        <v>1.3980942988498894E-2</v>
      </c>
      <c r="Y2048" s="4">
        <f t="shared" si="659"/>
        <v>-1.402442656978679E-2</v>
      </c>
      <c r="Z2048" s="4">
        <f t="shared" si="660"/>
        <v>-7.8076043309803578E-3</v>
      </c>
      <c r="AA2048" s="4">
        <f t="shared" si="670"/>
        <v>1.7578396113319378E-2</v>
      </c>
    </row>
    <row r="2049" spans="1:27" x14ac:dyDescent="0.3">
      <c r="A2049" s="1">
        <f t="shared" si="652"/>
        <v>8</v>
      </c>
      <c r="B2049" s="1">
        <f t="shared" si="653"/>
        <v>5</v>
      </c>
      <c r="C2049" s="10">
        <v>42055</v>
      </c>
      <c r="D2049" s="3">
        <v>2110.3000000000002</v>
      </c>
      <c r="E2049" s="3">
        <v>2097.65</v>
      </c>
      <c r="F2049" s="3">
        <f t="shared" si="661"/>
        <v>2100.9519999999998</v>
      </c>
      <c r="G2049" s="3">
        <f t="shared" si="667"/>
        <v>2083.2570000000001</v>
      </c>
      <c r="H2049" s="4">
        <f t="shared" si="654"/>
        <v>6.1264869245990913E-3</v>
      </c>
      <c r="I2049" s="4">
        <f t="shared" si="657"/>
        <v>9.5353882095054884E-5</v>
      </c>
      <c r="J2049" s="4">
        <f t="shared" si="658"/>
        <v>6.031133042504036E-3</v>
      </c>
      <c r="K2049" s="4">
        <f t="shared" si="662"/>
        <v>5.5543636320291964E-4</v>
      </c>
      <c r="L2049" s="4">
        <f t="shared" si="668"/>
        <v>-8.1993743725845419E-3</v>
      </c>
      <c r="M2049" s="4">
        <f t="shared" si="663"/>
        <v>4.4494115048798891E-3</v>
      </c>
      <c r="N2049" s="4">
        <f t="shared" si="669"/>
        <v>1.298111562807667E-2</v>
      </c>
      <c r="O2049" s="4">
        <f t="shared" si="671"/>
        <v>8.3850637350138396E-3</v>
      </c>
      <c r="P2049" s="4">
        <f t="shared" si="672"/>
        <v>2.4964787022196362E-2</v>
      </c>
      <c r="Q2049" s="4"/>
      <c r="T2049" s="4">
        <f t="shared" si="655"/>
        <v>6.1264869245990913E-3</v>
      </c>
      <c r="U2049" s="4">
        <f t="shared" si="656"/>
        <v>6.1264869245990913E-3</v>
      </c>
      <c r="V2049" s="2">
        <f t="shared" si="664"/>
        <v>-4.2766216119572821E-3</v>
      </c>
      <c r="W2049" s="4">
        <f t="shared" si="665"/>
        <v>-1.423385539583762E-2</v>
      </c>
      <c r="X2049" s="4">
        <f t="shared" si="666"/>
        <v>1.0447789780127252E-2</v>
      </c>
      <c r="Y2049" s="4">
        <f t="shared" si="659"/>
        <v>-1.1920317207410566E-2</v>
      </c>
      <c r="Z2049" s="4">
        <f t="shared" si="660"/>
        <v>-5.6902280335712251E-3</v>
      </c>
      <c r="AA2049" s="4">
        <f t="shared" si="670"/>
        <v>1.713335160116224E-2</v>
      </c>
    </row>
    <row r="2050" spans="1:27" x14ac:dyDescent="0.3">
      <c r="A2050" s="1">
        <f t="shared" si="652"/>
        <v>9</v>
      </c>
      <c r="B2050" s="1">
        <f t="shared" si="653"/>
        <v>1</v>
      </c>
      <c r="C2050" s="10">
        <v>42058</v>
      </c>
      <c r="D2050" s="3">
        <v>2109.66</v>
      </c>
      <c r="E2050" s="3">
        <v>2109.83</v>
      </c>
      <c r="F2050" s="3">
        <f t="shared" si="661"/>
        <v>2103.4859999999999</v>
      </c>
      <c r="G2050" s="3">
        <f t="shared" si="667"/>
        <v>2088.6759999999999</v>
      </c>
      <c r="H2050" s="4">
        <f t="shared" si="654"/>
        <v>-3.0327441595997124E-4</v>
      </c>
      <c r="I2050" s="4">
        <f t="shared" si="657"/>
        <v>-2.2271714922061063E-4</v>
      </c>
      <c r="J2050" s="4">
        <f t="shared" si="658"/>
        <v>-8.0557266739360615E-5</v>
      </c>
      <c r="K2050" s="4">
        <f t="shared" si="662"/>
        <v>-3.9603373927877897E-3</v>
      </c>
      <c r="L2050" s="4">
        <f t="shared" si="668"/>
        <v>-1.1351729875162652E-2</v>
      </c>
      <c r="M2050" s="4">
        <f t="shared" si="663"/>
        <v>2.9351276880378468E-3</v>
      </c>
      <c r="N2050" s="4">
        <f t="shared" si="669"/>
        <v>1.0046555808560028E-2</v>
      </c>
      <c r="O2050" s="4">
        <f t="shared" si="671"/>
        <v>7.0200885450735885E-3</v>
      </c>
      <c r="P2050" s="4">
        <f t="shared" si="672"/>
        <v>2.4653941425032667E-2</v>
      </c>
      <c r="Q2050" s="4"/>
      <c r="T2050" s="4">
        <f t="shared" si="655"/>
        <v>-3.0327441595997124E-4</v>
      </c>
      <c r="U2050" s="4">
        <f t="shared" si="656"/>
        <v>-3.0327441595997124E-4</v>
      </c>
      <c r="V2050" s="2">
        <f t="shared" si="664"/>
        <v>-6.3071601194144905E-3</v>
      </c>
      <c r="W2050" s="4">
        <f t="shared" si="665"/>
        <v>-1.624408851822037E-2</v>
      </c>
      <c r="X2050" s="4">
        <f t="shared" si="666"/>
        <v>6.0419935240511756E-3</v>
      </c>
      <c r="Y2050" s="4">
        <f t="shared" si="659"/>
        <v>-1.6379784557466154E-2</v>
      </c>
      <c r="Z2050" s="4">
        <f t="shared" si="660"/>
        <v>-1.0177813439025074E-2</v>
      </c>
      <c r="AA2050" s="4">
        <f t="shared" si="670"/>
        <v>1.4282504269803301E-2</v>
      </c>
    </row>
    <row r="2051" spans="1:27" x14ac:dyDescent="0.3">
      <c r="A2051" s="1">
        <f t="shared" ref="A2051:A2114" si="673">WEEKNUM(C2051,2)</f>
        <v>9</v>
      </c>
      <c r="B2051" s="1">
        <f t="shared" ref="B2051:B2114" si="674">WEEKDAY(C2051,2)</f>
        <v>2</v>
      </c>
      <c r="C2051" s="10">
        <v>42059</v>
      </c>
      <c r="D2051" s="3">
        <v>2115.48</v>
      </c>
      <c r="E2051" s="3">
        <v>2109.1</v>
      </c>
      <c r="F2051" s="3">
        <f t="shared" si="661"/>
        <v>2106.5140000000001</v>
      </c>
      <c r="G2051" s="3">
        <f t="shared" si="667"/>
        <v>2095.5500000000002</v>
      </c>
      <c r="H2051" s="4">
        <f t="shared" ref="H2051:H2114" si="675">(D2051-D2050)/D2050</f>
        <v>2.7587383749040906E-3</v>
      </c>
      <c r="I2051" s="4">
        <f t="shared" si="657"/>
        <v>-2.6544561682922626E-4</v>
      </c>
      <c r="J2051" s="4">
        <f t="shared" si="658"/>
        <v>3.0241839917333167E-3</v>
      </c>
      <c r="K2051" s="4">
        <f t="shared" si="662"/>
        <v>-2.553729036906335E-3</v>
      </c>
      <c r="L2051" s="4">
        <f t="shared" si="668"/>
        <v>-7.7379504016971707E-3</v>
      </c>
      <c r="M2051" s="4">
        <f t="shared" si="663"/>
        <v>4.2563211068143356E-3</v>
      </c>
      <c r="N2051" s="4">
        <f t="shared" si="669"/>
        <v>9.5106296676289448E-3</v>
      </c>
      <c r="O2051" s="4">
        <f t="shared" si="671"/>
        <v>5.1827481233573192E-3</v>
      </c>
      <c r="P2051" s="4">
        <f t="shared" si="672"/>
        <v>2.7480693574238636E-2</v>
      </c>
      <c r="Q2051" s="4"/>
      <c r="T2051" s="4">
        <f t="shared" ref="T2051:T2114" si="676">(D2051-D2050)/D2050</f>
        <v>2.7587383749040906E-3</v>
      </c>
      <c r="U2051" s="4">
        <f t="shared" ref="U2051:U2114" si="677">(D2051-D2050)/D2050</f>
        <v>2.7587383749040906E-3</v>
      </c>
      <c r="V2051" s="2">
        <f t="shared" si="664"/>
        <v>-4.4177734800867011E-3</v>
      </c>
      <c r="W2051" s="4">
        <f t="shared" si="665"/>
        <v>-1.437359574528586E-2</v>
      </c>
      <c r="X2051" s="4">
        <f t="shared" si="666"/>
        <v>7.2083567422416709E-3</v>
      </c>
      <c r="Y2051" s="4">
        <f t="shared" si="659"/>
        <v>-1.4990714959139359E-2</v>
      </c>
      <c r="Z2051" s="4">
        <f t="shared" si="660"/>
        <v>-8.7799854099594281E-3</v>
      </c>
      <c r="AA2051" s="4">
        <f t="shared" si="670"/>
        <v>1.0519115066492762E-2</v>
      </c>
    </row>
    <row r="2052" spans="1:27" x14ac:dyDescent="0.3">
      <c r="A2052" s="1">
        <f t="shared" si="673"/>
        <v>9</v>
      </c>
      <c r="B2052" s="1">
        <f t="shared" si="674"/>
        <v>3</v>
      </c>
      <c r="C2052" s="10">
        <v>42060</v>
      </c>
      <c r="D2052" s="3">
        <v>2113.86</v>
      </c>
      <c r="E2052" s="3">
        <v>2115.3000000000002</v>
      </c>
      <c r="F2052" s="3">
        <f t="shared" si="661"/>
        <v>2109.35</v>
      </c>
      <c r="G2052" s="3">
        <f t="shared" si="667"/>
        <v>2100.0770000000002</v>
      </c>
      <c r="H2052" s="4">
        <f t="shared" si="675"/>
        <v>-7.6578365193709743E-4</v>
      </c>
      <c r="I2052" s="4">
        <f t="shared" ref="I2052:I2115" si="678">(E2052-D2051)/D2051</f>
        <v>-8.5087072437383613E-5</v>
      </c>
      <c r="J2052" s="4">
        <f t="shared" ref="J2052:J2115" si="679">H2052-I2052</f>
        <v>-6.8069657949971379E-4</v>
      </c>
      <c r="K2052" s="4">
        <f t="shared" si="662"/>
        <v>-3.4306634900827062E-3</v>
      </c>
      <c r="L2052" s="4">
        <f t="shared" si="668"/>
        <v>-8.0050127840700838E-3</v>
      </c>
      <c r="M2052" s="4">
        <f t="shared" si="663"/>
        <v>2.1380994145116829E-3</v>
      </c>
      <c r="N2052" s="4">
        <f t="shared" si="669"/>
        <v>6.5630926866014436E-3</v>
      </c>
      <c r="O2052" s="4">
        <f t="shared" si="671"/>
        <v>4.3867616587662771E-3</v>
      </c>
      <c r="P2052" s="4">
        <f t="shared" si="672"/>
        <v>2.6693865656418493E-2</v>
      </c>
      <c r="Q2052" s="4"/>
      <c r="T2052" s="4">
        <f t="shared" si="676"/>
        <v>-7.6578365193709743E-4</v>
      </c>
      <c r="U2052" s="4">
        <f t="shared" si="677"/>
        <v>-7.6578365193709743E-4</v>
      </c>
      <c r="V2052" s="2">
        <f t="shared" si="664"/>
        <v>-7.4687541361772181E-3</v>
      </c>
      <c r="W2052" s="4">
        <f t="shared" si="665"/>
        <v>-1.7394066594815398E-2</v>
      </c>
      <c r="X2052" s="4">
        <f t="shared" si="666"/>
        <v>6.7534100434353296E-3</v>
      </c>
      <c r="Y2052" s="4">
        <f t="shared" si="659"/>
        <v>-1.5856715067513179E-2</v>
      </c>
      <c r="Z2052" s="4">
        <f t="shared" si="660"/>
        <v>-9.6514458653007701E-3</v>
      </c>
      <c r="AA2052" s="4">
        <f t="shared" si="670"/>
        <v>8.8702719145361403E-3</v>
      </c>
    </row>
    <row r="2053" spans="1:27" x14ac:dyDescent="0.3">
      <c r="A2053" s="1">
        <f t="shared" si="673"/>
        <v>9</v>
      </c>
      <c r="B2053" s="1">
        <f t="shared" si="674"/>
        <v>4</v>
      </c>
      <c r="C2053" s="10">
        <v>42061</v>
      </c>
      <c r="D2053" s="3">
        <v>2110.7399999999998</v>
      </c>
      <c r="E2053" s="3">
        <v>2113.91</v>
      </c>
      <c r="F2053" s="3">
        <f t="shared" si="661"/>
        <v>2112.0080000000003</v>
      </c>
      <c r="G2053" s="3">
        <f t="shared" si="667"/>
        <v>2104.2979999999998</v>
      </c>
      <c r="H2053" s="4">
        <f t="shared" si="675"/>
        <v>-1.4759728648067259E-3</v>
      </c>
      <c r="I2053" s="4">
        <f t="shared" si="678"/>
        <v>2.3653411294847883E-5</v>
      </c>
      <c r="J2053" s="4">
        <f t="shared" si="679"/>
        <v>-1.4996262761015737E-3</v>
      </c>
      <c r="K2053" s="4">
        <f t="shared" si="662"/>
        <v>-7.2615972675572384E-4</v>
      </c>
      <c r="L2053" s="4">
        <f t="shared" si="668"/>
        <v>-4.8620900995232806E-3</v>
      </c>
      <c r="M2053" s="4">
        <f t="shared" si="663"/>
        <v>-6.0037651372555581E-4</v>
      </c>
      <c r="N2053" s="4">
        <f t="shared" si="669"/>
        <v>3.0613534775017644E-3</v>
      </c>
      <c r="O2053" s="4">
        <f t="shared" si="671"/>
        <v>3.6527473776971544E-3</v>
      </c>
      <c r="P2053" s="4">
        <f t="shared" si="672"/>
        <v>2.5178493370246097E-2</v>
      </c>
      <c r="Q2053" s="4"/>
      <c r="T2053" s="4">
        <f t="shared" si="676"/>
        <v>-1.4759728648067259E-3</v>
      </c>
      <c r="U2053" s="4">
        <f t="shared" si="677"/>
        <v>-1.4759728648067259E-3</v>
      </c>
      <c r="V2053" s="2">
        <f t="shared" si="664"/>
        <v>-7.7630495870115845E-3</v>
      </c>
      <c r="W2053" s="4">
        <f t="shared" si="665"/>
        <v>-1.768541909114138E-2</v>
      </c>
      <c r="X2053" s="4">
        <f t="shared" si="666"/>
        <v>6.3362654652077358E-3</v>
      </c>
      <c r="Y2053" s="4">
        <f t="shared" si="659"/>
        <v>-1.3185933296247631E-2</v>
      </c>
      <c r="Z2053" s="4">
        <f t="shared" si="660"/>
        <v>-6.9638241479371065E-3</v>
      </c>
      <c r="AA2053" s="4">
        <f t="shared" si="670"/>
        <v>7.3548069530115258E-3</v>
      </c>
    </row>
    <row r="2054" spans="1:27" x14ac:dyDescent="0.3">
      <c r="A2054" s="1">
        <f t="shared" si="673"/>
        <v>9</v>
      </c>
      <c r="B2054" s="1">
        <f t="shared" si="674"/>
        <v>5</v>
      </c>
      <c r="C2054" s="10">
        <v>42062</v>
      </c>
      <c r="D2054" s="3">
        <v>2104.5</v>
      </c>
      <c r="E2054" s="3">
        <v>2110.88</v>
      </c>
      <c r="F2054" s="3">
        <f t="shared" si="661"/>
        <v>2110.848</v>
      </c>
      <c r="G2054" s="3">
        <f t="shared" si="667"/>
        <v>2105.9</v>
      </c>
      <c r="H2054" s="4">
        <f t="shared" si="675"/>
        <v>-2.9563091617156932E-3</v>
      </c>
      <c r="I2054" s="4">
        <f t="shared" si="678"/>
        <v>6.6327449141214662E-5</v>
      </c>
      <c r="J2054" s="4">
        <f t="shared" si="679"/>
        <v>-3.022636610856908E-3</v>
      </c>
      <c r="K2054" s="4">
        <f t="shared" si="662"/>
        <v>8.030359021007627E-4</v>
      </c>
      <c r="L2054" s="4">
        <f t="shared" si="668"/>
        <v>-2.2193375045927617E-3</v>
      </c>
      <c r="M2054" s="4">
        <f t="shared" si="663"/>
        <v>-3.0073221757321968E-3</v>
      </c>
      <c r="N2054" s="4">
        <f t="shared" si="669"/>
        <v>-6.6479889833329737E-4</v>
      </c>
      <c r="O2054" s="4">
        <f t="shared" si="671"/>
        <v>2.3511522927060421E-3</v>
      </c>
      <c r="P2054" s="4">
        <f t="shared" si="672"/>
        <v>2.2147748797901746E-2</v>
      </c>
      <c r="Q2054" s="4"/>
      <c r="T2054" s="4">
        <f t="shared" si="676"/>
        <v>-2.9563091617156932E-3</v>
      </c>
      <c r="U2054" s="4">
        <f t="shared" si="677"/>
        <v>-2.9563091617156932E-3</v>
      </c>
      <c r="V2054" s="2">
        <f t="shared" si="664"/>
        <v>-2.0845769730028324E-4</v>
      </c>
      <c r="W2054" s="4">
        <f t="shared" si="665"/>
        <v>-1.020637312032731E-2</v>
      </c>
      <c r="X2054" s="4">
        <f t="shared" si="666"/>
        <v>-2.7484243946359196E-3</v>
      </c>
      <c r="Y2054" s="4">
        <f t="shared" ref="Y2054:Y2117" si="680">(SUM(D2050:D2053)*(0.99/4.01)-D2053)/D2053</f>
        <v>-1.1675804944558789E-2</v>
      </c>
      <c r="Z2054" s="4">
        <f t="shared" ref="Z2054:Z2117" si="681">(SUM(D2050:D2053)*(0.995/4.005)-D2053)/D2053</f>
        <v>-5.4441740598350601E-3</v>
      </c>
      <c r="AA2054" s="4">
        <f t="shared" si="670"/>
        <v>4.7102456410237775E-3</v>
      </c>
    </row>
    <row r="2055" spans="1:27" x14ac:dyDescent="0.3">
      <c r="A2055" s="1">
        <f t="shared" si="673"/>
        <v>10</v>
      </c>
      <c r="B2055" s="1">
        <f t="shared" si="674"/>
        <v>1</v>
      </c>
      <c r="C2055" s="10">
        <v>42065</v>
      </c>
      <c r="D2055" s="3">
        <v>2117.39</v>
      </c>
      <c r="E2055" s="3">
        <v>2105.23</v>
      </c>
      <c r="F2055" s="3">
        <f t="shared" ref="F2055:F2118" si="682">AVERAGE(D2051:D2055)</f>
        <v>2112.3939999999998</v>
      </c>
      <c r="G2055" s="3">
        <f t="shared" si="667"/>
        <v>2107.94</v>
      </c>
      <c r="H2055" s="4">
        <f t="shared" si="675"/>
        <v>6.1249703017343185E-3</v>
      </c>
      <c r="I2055" s="4">
        <f t="shared" si="678"/>
        <v>3.4687574245664918E-4</v>
      </c>
      <c r="J2055" s="4">
        <f t="shared" si="679"/>
        <v>5.7780945592776694E-3</v>
      </c>
      <c r="K2055" s="4">
        <f t="shared" ref="K2055:K2118" si="683">(SUM(D2051:D2054)/4-D2054)/D2054</f>
        <v>3.1575196008553014E-3</v>
      </c>
      <c r="L2055" s="4">
        <f t="shared" si="668"/>
        <v>1.1356616773581978E-3</v>
      </c>
      <c r="M2055" s="4">
        <f t="shared" ref="M2055:M2118" si="684">(D2055-F2055)/F2055</f>
        <v>2.365089088493953E-3</v>
      </c>
      <c r="N2055" s="4">
        <f t="shared" si="669"/>
        <v>4.4830498021764462E-3</v>
      </c>
      <c r="O2055" s="4">
        <f t="shared" si="671"/>
        <v>2.1035331233262289E-3</v>
      </c>
      <c r="P2055" s="4">
        <f t="shared" si="672"/>
        <v>2.8408373403273485E-2</v>
      </c>
      <c r="Q2055" s="4"/>
      <c r="T2055" s="4">
        <f t="shared" si="676"/>
        <v>6.1249703017343185E-3</v>
      </c>
      <c r="U2055" s="4">
        <f t="shared" si="677"/>
        <v>6.1249703017343185E-3</v>
      </c>
      <c r="V2055" s="2">
        <f t="shared" ref="V2055:V2118" si="685">(D2050-D2054)/D2054</f>
        <v>2.4518888096934448E-3</v>
      </c>
      <c r="W2055" s="4">
        <f t="shared" ref="W2055:W2118" si="686">(D2050*(1-0.01)-D2054)/D2054</f>
        <v>-7.5726300784034204E-3</v>
      </c>
      <c r="X2055" s="4">
        <f t="shared" ref="X2055:X2118" si="687">(D2055-D2050)/D2050</f>
        <v>3.6640975323037925E-3</v>
      </c>
      <c r="Y2055" s="4">
        <f t="shared" si="680"/>
        <v>-9.3506788979085126E-3</v>
      </c>
      <c r="Z2055" s="4">
        <f t="shared" si="681"/>
        <v>-3.1043875127580531E-3</v>
      </c>
      <c r="AA2055" s="4">
        <f t="shared" si="670"/>
        <v>4.2348748696211446E-3</v>
      </c>
    </row>
    <row r="2056" spans="1:27" x14ac:dyDescent="0.3">
      <c r="A2056" s="1">
        <f t="shared" si="673"/>
        <v>10</v>
      </c>
      <c r="B2056" s="1">
        <f t="shared" si="674"/>
        <v>2</v>
      </c>
      <c r="C2056" s="10">
        <v>42066</v>
      </c>
      <c r="D2056" s="3">
        <v>2107.7800000000002</v>
      </c>
      <c r="E2056" s="3">
        <v>2115.7600000000002</v>
      </c>
      <c r="F2056" s="3">
        <f t="shared" si="682"/>
        <v>2110.8540000000003</v>
      </c>
      <c r="G2056" s="3">
        <f t="shared" si="667"/>
        <v>2108.6839999999997</v>
      </c>
      <c r="H2056" s="4">
        <f t="shared" si="675"/>
        <v>-4.5386064919545636E-3</v>
      </c>
      <c r="I2056" s="4">
        <f t="shared" si="678"/>
        <v>-7.6981566929080353E-4</v>
      </c>
      <c r="J2056" s="4">
        <f t="shared" si="679"/>
        <v>-3.7687908226637602E-3</v>
      </c>
      <c r="K2056" s="4">
        <f t="shared" si="683"/>
        <v>-2.723872314500365E-3</v>
      </c>
      <c r="L2056" s="4">
        <f t="shared" si="668"/>
        <v>-4.0642279200127701E-3</v>
      </c>
      <c r="M2056" s="4">
        <f t="shared" si="684"/>
        <v>-1.4562826230521244E-3</v>
      </c>
      <c r="N2056" s="4">
        <f t="shared" si="669"/>
        <v>-4.2870339984537356E-4</v>
      </c>
      <c r="O2056" s="4">
        <f t="shared" si="671"/>
        <v>1.0295192097849527E-3</v>
      </c>
      <c r="P2056" s="4">
        <f t="shared" si="672"/>
        <v>2.3740832483364956E-2</v>
      </c>
      <c r="Q2056" s="4"/>
      <c r="T2056" s="4">
        <f t="shared" si="676"/>
        <v>-4.5386064919545636E-3</v>
      </c>
      <c r="U2056" s="4">
        <f t="shared" si="677"/>
        <v>-4.5386064919545636E-3</v>
      </c>
      <c r="V2056" s="2">
        <f t="shared" si="685"/>
        <v>-9.0205394377032794E-4</v>
      </c>
      <c r="W2056" s="4">
        <f t="shared" si="686"/>
        <v>-1.0893033404332527E-2</v>
      </c>
      <c r="X2056" s="4">
        <f t="shared" si="687"/>
        <v>-3.6398358764913011E-3</v>
      </c>
      <c r="Y2056" s="4">
        <f t="shared" si="680"/>
        <v>-1.5158736749481747E-2</v>
      </c>
      <c r="Z2056" s="4">
        <f t="shared" si="681"/>
        <v>-8.9490666196532821E-3</v>
      </c>
      <c r="AA2056" s="4">
        <f t="shared" si="670"/>
        <v>2.0602758870817595E-3</v>
      </c>
    </row>
    <row r="2057" spans="1:27" x14ac:dyDescent="0.3">
      <c r="A2057" s="1">
        <f t="shared" si="673"/>
        <v>10</v>
      </c>
      <c r="B2057" s="1">
        <f t="shared" si="674"/>
        <v>3</v>
      </c>
      <c r="C2057" s="10">
        <v>42067</v>
      </c>
      <c r="D2057" s="3">
        <v>2098.5300000000002</v>
      </c>
      <c r="E2057" s="3">
        <v>2107.7199999999998</v>
      </c>
      <c r="F2057" s="3">
        <f t="shared" si="682"/>
        <v>2107.788</v>
      </c>
      <c r="G2057" s="3">
        <f t="shared" si="667"/>
        <v>2108.569</v>
      </c>
      <c r="H2057" s="4">
        <f t="shared" si="675"/>
        <v>-4.3885035440131316E-3</v>
      </c>
      <c r="I2057" s="4">
        <f t="shared" si="678"/>
        <v>-2.8465968934329092E-5</v>
      </c>
      <c r="J2057" s="4">
        <f t="shared" si="679"/>
        <v>-4.3600375750788029E-3</v>
      </c>
      <c r="K2057" s="4">
        <f t="shared" si="683"/>
        <v>1.1018702141588606E-3</v>
      </c>
      <c r="L2057" s="4">
        <f t="shared" si="668"/>
        <v>9.0353093987246278E-4</v>
      </c>
      <c r="M2057" s="4">
        <f t="shared" si="684"/>
        <v>-4.3922823357945917E-3</v>
      </c>
      <c r="N2057" s="4">
        <f t="shared" si="669"/>
        <v>-4.7610488440263327E-3</v>
      </c>
      <c r="O2057" s="4">
        <f t="shared" si="671"/>
        <v>-3.7216527759905695E-4</v>
      </c>
      <c r="P2057" s="4">
        <f t="shared" si="672"/>
        <v>1.9248142211860754E-2</v>
      </c>
      <c r="Q2057" s="4"/>
      <c r="T2057" s="4">
        <f t="shared" si="676"/>
        <v>-4.3885035440131316E-3</v>
      </c>
      <c r="U2057" s="4">
        <f t="shared" si="677"/>
        <v>-4.3885035440131316E-3</v>
      </c>
      <c r="V2057" s="2">
        <f t="shared" si="685"/>
        <v>2.8845515186594079E-3</v>
      </c>
      <c r="W2057" s="4">
        <f t="shared" si="686"/>
        <v>-7.1442939965272916E-3</v>
      </c>
      <c r="X2057" s="4">
        <f t="shared" si="687"/>
        <v>-7.2521359030399014E-3</v>
      </c>
      <c r="Y2057" s="4">
        <f t="shared" si="680"/>
        <v>-1.138069674611745E-2</v>
      </c>
      <c r="Z2057" s="4">
        <f t="shared" si="681"/>
        <v>-5.1472051304989217E-3</v>
      </c>
      <c r="AA2057" s="4">
        <f t="shared" si="670"/>
        <v>-7.4051248014786464E-4</v>
      </c>
    </row>
    <row r="2058" spans="1:27" x14ac:dyDescent="0.3">
      <c r="A2058" s="1">
        <f t="shared" si="673"/>
        <v>10</v>
      </c>
      <c r="B2058" s="1">
        <f t="shared" si="674"/>
        <v>4</v>
      </c>
      <c r="C2058" s="10">
        <v>42068</v>
      </c>
      <c r="D2058" s="3">
        <v>2101.04</v>
      </c>
      <c r="E2058" s="3">
        <v>2098.54</v>
      </c>
      <c r="F2058" s="3">
        <f t="shared" si="682"/>
        <v>2105.8480000000004</v>
      </c>
      <c r="G2058" s="3">
        <f t="shared" si="667"/>
        <v>2108.9279999999999</v>
      </c>
      <c r="H2058" s="4">
        <f t="shared" si="675"/>
        <v>1.1960753479815696E-3</v>
      </c>
      <c r="I2058" s="4">
        <f t="shared" si="678"/>
        <v>4.7652404300932228E-6</v>
      </c>
      <c r="J2058" s="4">
        <f t="shared" si="679"/>
        <v>1.1913101075514763E-3</v>
      </c>
      <c r="K2058" s="4">
        <f t="shared" si="683"/>
        <v>4.0599848465354225E-3</v>
      </c>
      <c r="L2058" s="4">
        <f t="shared" si="668"/>
        <v>5.3725438494774029E-3</v>
      </c>
      <c r="M2058" s="4">
        <f t="shared" si="684"/>
        <v>-2.283165736558596E-3</v>
      </c>
      <c r="N2058" s="4">
        <f t="shared" si="669"/>
        <v>-3.7402889050740093E-3</v>
      </c>
      <c r="O2058" s="4">
        <f t="shared" si="671"/>
        <v>-1.465940676997807E-3</v>
      </c>
      <c r="P2058" s="4">
        <f t="shared" si="672"/>
        <v>2.0467239788236374E-2</v>
      </c>
      <c r="Q2058" s="4"/>
      <c r="T2058" s="4">
        <f t="shared" si="676"/>
        <v>1.1960753479815696E-3</v>
      </c>
      <c r="U2058" s="4">
        <f t="shared" si="677"/>
        <v>1.1960753479815696E-3</v>
      </c>
      <c r="V2058" s="2">
        <f t="shared" si="685"/>
        <v>5.8183585652812116E-3</v>
      </c>
      <c r="W2058" s="4">
        <f t="shared" si="686"/>
        <v>-4.2398250203715404E-3</v>
      </c>
      <c r="X2058" s="4">
        <f t="shared" si="687"/>
        <v>-4.5955446904876107E-3</v>
      </c>
      <c r="Y2058" s="4">
        <f t="shared" si="680"/>
        <v>-8.4594663360896463E-3</v>
      </c>
      <c r="Z2058" s="4">
        <f t="shared" si="681"/>
        <v>-2.2075556331558658E-3</v>
      </c>
      <c r="AA2058" s="4">
        <f t="shared" si="670"/>
        <v>-2.9166556187286475E-3</v>
      </c>
    </row>
    <row r="2059" spans="1:27" x14ac:dyDescent="0.3">
      <c r="A2059" s="1">
        <f t="shared" si="673"/>
        <v>10</v>
      </c>
      <c r="B2059" s="1">
        <f t="shared" si="674"/>
        <v>5</v>
      </c>
      <c r="C2059" s="10">
        <v>42069</v>
      </c>
      <c r="D2059" s="3">
        <v>2071.2600000000002</v>
      </c>
      <c r="E2059" s="3">
        <v>2100.91</v>
      </c>
      <c r="F2059" s="3">
        <f t="shared" si="682"/>
        <v>2099.2000000000003</v>
      </c>
      <c r="G2059" s="3">
        <f t="shared" ref="G2059:G2122" si="688">AVERAGE(D2050:D2059)</f>
        <v>2105.0239999999999</v>
      </c>
      <c r="H2059" s="4">
        <f t="shared" si="675"/>
        <v>-1.4173932909416168E-2</v>
      </c>
      <c r="I2059" s="4">
        <f t="shared" si="678"/>
        <v>-6.1874119483736216E-5</v>
      </c>
      <c r="J2059" s="4">
        <f t="shared" si="679"/>
        <v>-1.4112058789932432E-2</v>
      </c>
      <c r="K2059" s="4">
        <f t="shared" si="683"/>
        <v>2.4487872672583275E-3</v>
      </c>
      <c r="L2059" s="4">
        <f t="shared" ref="L2059:L2122" si="689">(SUM(D2050:D2058)/9-D2058)/D2058</f>
        <v>3.681774528593217E-3</v>
      </c>
      <c r="M2059" s="4">
        <f t="shared" si="684"/>
        <v>-1.3309832317073195E-2</v>
      </c>
      <c r="N2059" s="4">
        <f t="shared" ref="N2059:N2122" si="690">(D2059-G2059)/G2059</f>
        <v>-1.6039722112431817E-2</v>
      </c>
      <c r="O2059" s="4">
        <f t="shared" si="671"/>
        <v>-2.8118150304643616E-3</v>
      </c>
      <c r="P2059" s="4">
        <f t="shared" si="672"/>
        <v>6.0032055952208103E-3</v>
      </c>
      <c r="Q2059" s="4"/>
      <c r="T2059" s="4">
        <f t="shared" si="676"/>
        <v>-1.4173932909416168E-2</v>
      </c>
      <c r="U2059" s="4">
        <f t="shared" si="677"/>
        <v>-1.4173932909416168E-2</v>
      </c>
      <c r="V2059" s="2">
        <f t="shared" si="685"/>
        <v>1.6468034877965372E-3</v>
      </c>
      <c r="W2059" s="4">
        <f t="shared" si="686"/>
        <v>-8.3696645470814623E-3</v>
      </c>
      <c r="X2059" s="4">
        <f t="shared" si="687"/>
        <v>-1.5794725588025554E-2</v>
      </c>
      <c r="Y2059" s="4">
        <f t="shared" si="680"/>
        <v>-1.0050574169989342E-2</v>
      </c>
      <c r="Z2059" s="4">
        <f t="shared" si="681"/>
        <v>-3.8086957993288643E-3</v>
      </c>
      <c r="AA2059" s="4">
        <f t="shared" ref="AA2059:AA2122" si="691">(F2059-F2054)/F2054</f>
        <v>-5.51816142138121E-3</v>
      </c>
    </row>
    <row r="2060" spans="1:27" x14ac:dyDescent="0.3">
      <c r="A2060" s="1">
        <f t="shared" si="673"/>
        <v>11</v>
      </c>
      <c r="B2060" s="1">
        <f t="shared" si="674"/>
        <v>1</v>
      </c>
      <c r="C2060" s="10">
        <v>42072</v>
      </c>
      <c r="D2060" s="3">
        <v>2079.4299999999998</v>
      </c>
      <c r="E2060" s="3">
        <v>2072.25</v>
      </c>
      <c r="F2060" s="3">
        <f t="shared" si="682"/>
        <v>2091.6080000000002</v>
      </c>
      <c r="G2060" s="3">
        <f t="shared" si="688"/>
        <v>2102.0010000000002</v>
      </c>
      <c r="H2060" s="4">
        <f t="shared" si="675"/>
        <v>3.9444589283815735E-3</v>
      </c>
      <c r="I2060" s="4">
        <f t="shared" si="678"/>
        <v>4.7796993134603167E-4</v>
      </c>
      <c r="J2060" s="4">
        <f t="shared" si="679"/>
        <v>3.466488997035542E-3</v>
      </c>
      <c r="K2060" s="4">
        <f t="shared" si="683"/>
        <v>1.1293850120216643E-2</v>
      </c>
      <c r="L2060" s="4">
        <f t="shared" si="689"/>
        <v>1.6052494080361138E-2</v>
      </c>
      <c r="M2060" s="4">
        <f t="shared" si="684"/>
        <v>-5.8223146975916792E-3</v>
      </c>
      <c r="N2060" s="4">
        <f t="shared" si="690"/>
        <v>-1.0737863588076487E-2</v>
      </c>
      <c r="O2060" s="4">
        <f t="shared" ref="O2060:O2123" si="692">(F2060-G2060)/D2060</f>
        <v>-4.998004260783017E-3</v>
      </c>
      <c r="P2060" s="4">
        <f t="shared" si="672"/>
        <v>9.9713439215113626E-3</v>
      </c>
      <c r="Q2060" s="4"/>
      <c r="T2060" s="4">
        <f t="shared" si="676"/>
        <v>3.9444589283815735E-3</v>
      </c>
      <c r="U2060" s="4">
        <f t="shared" si="677"/>
        <v>3.9444589283815735E-3</v>
      </c>
      <c r="V2060" s="2">
        <f t="shared" si="685"/>
        <v>2.2271467609088019E-2</v>
      </c>
      <c r="W2060" s="4">
        <f t="shared" si="686"/>
        <v>1.2048752932997026E-2</v>
      </c>
      <c r="X2060" s="4">
        <f t="shared" si="687"/>
        <v>-1.792773178299701E-2</v>
      </c>
      <c r="Y2060" s="4">
        <f t="shared" si="680"/>
        <v>-1.315798883775992E-3</v>
      </c>
      <c r="Z2060" s="4">
        <f t="shared" si="681"/>
        <v>4.9811544265823604E-3</v>
      </c>
      <c r="AA2060" s="4">
        <f t="shared" si="691"/>
        <v>-9.8400203749866768E-3</v>
      </c>
    </row>
    <row r="2061" spans="1:27" x14ac:dyDescent="0.3">
      <c r="A2061" s="1">
        <f t="shared" si="673"/>
        <v>11</v>
      </c>
      <c r="B2061" s="1">
        <f t="shared" si="674"/>
        <v>2</v>
      </c>
      <c r="C2061" s="10">
        <v>42073</v>
      </c>
      <c r="D2061" s="3">
        <v>2044.16</v>
      </c>
      <c r="E2061" s="3">
        <v>2076.14</v>
      </c>
      <c r="F2061" s="3">
        <f t="shared" si="682"/>
        <v>2078.884</v>
      </c>
      <c r="G2061" s="3">
        <f t="shared" si="688"/>
        <v>2094.8689999999997</v>
      </c>
      <c r="H2061" s="4">
        <f t="shared" si="675"/>
        <v>-1.696137883939337E-2</v>
      </c>
      <c r="I2061" s="4">
        <f t="shared" si="678"/>
        <v>-1.5821643431132397E-3</v>
      </c>
      <c r="J2061" s="4">
        <f t="shared" si="679"/>
        <v>-1.537921449628013E-2</v>
      </c>
      <c r="K2061" s="4">
        <f t="shared" si="683"/>
        <v>3.9121297663303016E-3</v>
      </c>
      <c r="L2061" s="4">
        <f t="shared" si="689"/>
        <v>1.0134187413537974E-2</v>
      </c>
      <c r="M2061" s="4">
        <f t="shared" si="684"/>
        <v>-1.670319267453111E-2</v>
      </c>
      <c r="N2061" s="4">
        <f t="shared" si="690"/>
        <v>-2.4206286884764446E-2</v>
      </c>
      <c r="O2061" s="4">
        <f t="shared" si="692"/>
        <v>-7.8198379774575728E-3</v>
      </c>
      <c r="P2061" s="4">
        <f t="shared" si="672"/>
        <v>-7.1591626596726448E-3</v>
      </c>
      <c r="Q2061" s="4"/>
      <c r="T2061" s="4">
        <f t="shared" si="676"/>
        <v>-1.696137883939337E-2</v>
      </c>
      <c r="U2061" s="4">
        <f t="shared" si="677"/>
        <v>-1.696137883939337E-2</v>
      </c>
      <c r="V2061" s="2">
        <f t="shared" si="685"/>
        <v>1.3633543807678242E-2</v>
      </c>
      <c r="W2061" s="4">
        <f t="shared" si="686"/>
        <v>3.4972083696014483E-3</v>
      </c>
      <c r="X2061" s="4">
        <f t="shared" si="687"/>
        <v>-3.0183415726499022E-2</v>
      </c>
      <c r="Y2061" s="4">
        <f t="shared" si="680"/>
        <v>-8.6054778367410482E-3</v>
      </c>
      <c r="Z2061" s="4">
        <f t="shared" si="681"/>
        <v>-2.3544877727854118E-3</v>
      </c>
      <c r="AA2061" s="4">
        <f t="shared" si="691"/>
        <v>-1.5145528776504795E-2</v>
      </c>
    </row>
    <row r="2062" spans="1:27" x14ac:dyDescent="0.3">
      <c r="A2062" s="1">
        <f t="shared" si="673"/>
        <v>11</v>
      </c>
      <c r="B2062" s="1">
        <f t="shared" si="674"/>
        <v>3</v>
      </c>
      <c r="C2062" s="10">
        <v>42074</v>
      </c>
      <c r="D2062" s="3">
        <v>2040.24</v>
      </c>
      <c r="E2062" s="3">
        <v>2044.69</v>
      </c>
      <c r="F2062" s="3">
        <f t="shared" si="682"/>
        <v>2067.2259999999997</v>
      </c>
      <c r="G2062" s="3">
        <f t="shared" si="688"/>
        <v>2087.5070000000001</v>
      </c>
      <c r="H2062" s="4">
        <f t="shared" si="675"/>
        <v>-1.9176581089543248E-3</v>
      </c>
      <c r="I2062" s="4">
        <f t="shared" si="678"/>
        <v>2.5927520350656148E-4</v>
      </c>
      <c r="J2062" s="4">
        <f t="shared" si="679"/>
        <v>-2.1769333124608864E-3</v>
      </c>
      <c r="K2062" s="4">
        <f t="shared" si="683"/>
        <v>1.4584230197244722E-2</v>
      </c>
      <c r="L2062" s="4">
        <f t="shared" si="689"/>
        <v>2.3774503409169777E-2</v>
      </c>
      <c r="M2062" s="4">
        <f t="shared" si="684"/>
        <v>-1.3054208877016665E-2</v>
      </c>
      <c r="N2062" s="4">
        <f t="shared" si="690"/>
        <v>-2.2642798323550557E-2</v>
      </c>
      <c r="O2062" s="4">
        <f t="shared" si="692"/>
        <v>-9.9404971964084637E-3</v>
      </c>
      <c r="P2062" s="4">
        <f t="shared" si="672"/>
        <v>-9.0630919422993259E-3</v>
      </c>
      <c r="Q2062" s="4"/>
      <c r="T2062" s="4">
        <f t="shared" si="676"/>
        <v>-1.9176581089543248E-3</v>
      </c>
      <c r="U2062" s="4">
        <f t="shared" si="677"/>
        <v>-1.9176581089543248E-3</v>
      </c>
      <c r="V2062" s="2">
        <f t="shared" si="685"/>
        <v>2.6597722291797177E-2</v>
      </c>
      <c r="W2062" s="4">
        <f t="shared" si="686"/>
        <v>1.6331745068879293E-2</v>
      </c>
      <c r="X2062" s="4">
        <f t="shared" si="687"/>
        <v>-2.7776586467670315E-2</v>
      </c>
      <c r="Y2062" s="4">
        <f t="shared" si="680"/>
        <v>1.9335540102466606E-3</v>
      </c>
      <c r="Z2062" s="4">
        <f t="shared" si="681"/>
        <v>8.2509953021307394E-3</v>
      </c>
      <c r="AA2062" s="4">
        <f t="shared" si="691"/>
        <v>-1.9243870825718882E-2</v>
      </c>
    </row>
    <row r="2063" spans="1:27" x14ac:dyDescent="0.3">
      <c r="A2063" s="1">
        <f t="shared" si="673"/>
        <v>11</v>
      </c>
      <c r="B2063" s="1">
        <f t="shared" si="674"/>
        <v>4</v>
      </c>
      <c r="C2063" s="10">
        <v>42075</v>
      </c>
      <c r="D2063" s="3">
        <v>2065.9499999999998</v>
      </c>
      <c r="E2063" s="3">
        <v>2041.1</v>
      </c>
      <c r="F2063" s="3">
        <f t="shared" si="682"/>
        <v>2060.2080000000001</v>
      </c>
      <c r="G2063" s="3">
        <f t="shared" si="688"/>
        <v>2083.0280000000007</v>
      </c>
      <c r="H2063" s="4">
        <f t="shared" si="675"/>
        <v>1.2601458651923209E-2</v>
      </c>
      <c r="I2063" s="4">
        <f t="shared" si="678"/>
        <v>4.2151903697599299E-4</v>
      </c>
      <c r="J2063" s="4">
        <f t="shared" si="679"/>
        <v>1.2179939614947215E-2</v>
      </c>
      <c r="K2063" s="4">
        <f t="shared" si="683"/>
        <v>9.0834901776261755E-3</v>
      </c>
      <c r="L2063" s="4">
        <f t="shared" si="689"/>
        <v>2.1902107377345797E-2</v>
      </c>
      <c r="M2063" s="4">
        <f t="shared" si="684"/>
        <v>2.7870972251344203E-3</v>
      </c>
      <c r="N2063" s="4">
        <f t="shared" si="690"/>
        <v>-8.1986415929122796E-3</v>
      </c>
      <c r="O2063" s="4">
        <f t="shared" si="692"/>
        <v>-1.1045765870423108E-2</v>
      </c>
      <c r="P2063" s="4">
        <f t="shared" si="672"/>
        <v>3.4241585312544207E-3</v>
      </c>
      <c r="Q2063" s="4"/>
      <c r="T2063" s="4">
        <f t="shared" si="676"/>
        <v>1.2601458651923209E-2</v>
      </c>
      <c r="U2063" s="4">
        <f t="shared" si="677"/>
        <v>1.2601458651923209E-2</v>
      </c>
      <c r="V2063" s="2">
        <f t="shared" si="685"/>
        <v>2.9800415637375972E-2</v>
      </c>
      <c r="W2063" s="4">
        <f t="shared" si="686"/>
        <v>1.9502411481002156E-2</v>
      </c>
      <c r="X2063" s="4">
        <f t="shared" si="687"/>
        <v>-1.6701252712942233E-2</v>
      </c>
      <c r="Y2063" s="4">
        <f t="shared" si="680"/>
        <v>-3.4985982285786455E-3</v>
      </c>
      <c r="Z2063" s="4">
        <f t="shared" si="681"/>
        <v>2.7845919867545395E-3</v>
      </c>
      <c r="AA2063" s="4">
        <f t="shared" si="691"/>
        <v>-2.167297924636551E-2</v>
      </c>
    </row>
    <row r="2064" spans="1:27" x14ac:dyDescent="0.3">
      <c r="A2064" s="1">
        <f t="shared" si="673"/>
        <v>11</v>
      </c>
      <c r="B2064" s="1">
        <f t="shared" si="674"/>
        <v>5</v>
      </c>
      <c r="C2064" s="10">
        <v>42076</v>
      </c>
      <c r="D2064" s="3">
        <v>2053.4</v>
      </c>
      <c r="E2064" s="3">
        <v>2064.56</v>
      </c>
      <c r="F2064" s="3">
        <f t="shared" si="682"/>
        <v>2056.6359999999995</v>
      </c>
      <c r="G2064" s="3">
        <f t="shared" si="688"/>
        <v>2077.9180000000006</v>
      </c>
      <c r="H2064" s="4">
        <f t="shared" si="675"/>
        <v>-6.0746871899124994E-3</v>
      </c>
      <c r="I2064" s="4">
        <f t="shared" si="678"/>
        <v>-6.7281395967950478E-4</v>
      </c>
      <c r="J2064" s="4">
        <f t="shared" si="679"/>
        <v>-5.4018732302329947E-3</v>
      </c>
      <c r="K2064" s="4">
        <f t="shared" si="683"/>
        <v>-4.1167501633631552E-3</v>
      </c>
      <c r="L2064" s="4">
        <f t="shared" si="689"/>
        <v>7.111605906349564E-3</v>
      </c>
      <c r="M2064" s="4">
        <f t="shared" si="684"/>
        <v>-1.5734432344855494E-3</v>
      </c>
      <c r="N2064" s="4">
        <f t="shared" si="690"/>
        <v>-1.1799310656147392E-2</v>
      </c>
      <c r="O2064" s="4">
        <f t="shared" si="692"/>
        <v>-1.0364273887211971E-2</v>
      </c>
      <c r="P2064" s="4">
        <f t="shared" si="672"/>
        <v>-2.6713293506241196E-3</v>
      </c>
      <c r="Q2064" s="4"/>
      <c r="T2064" s="4">
        <f t="shared" si="676"/>
        <v>-6.0746871899124994E-3</v>
      </c>
      <c r="U2064" s="4">
        <f t="shared" si="677"/>
        <v>-6.0746871899124994E-3</v>
      </c>
      <c r="V2064" s="2">
        <f t="shared" si="685"/>
        <v>2.5702461337401197E-3</v>
      </c>
      <c r="W2064" s="4">
        <f t="shared" si="686"/>
        <v>-7.455456327597202E-3</v>
      </c>
      <c r="X2064" s="4">
        <f t="shared" si="687"/>
        <v>-8.622770680648555E-3</v>
      </c>
      <c r="Y2064" s="4">
        <f t="shared" si="680"/>
        <v>-1.6534247044119228E-2</v>
      </c>
      <c r="Z2064" s="4">
        <f t="shared" si="681"/>
        <v>-1.033324985023357E-2</v>
      </c>
      <c r="AA2064" s="4">
        <f t="shared" si="691"/>
        <v>-2.0276295731707677E-2</v>
      </c>
    </row>
    <row r="2065" spans="1:27" x14ac:dyDescent="0.3">
      <c r="A2065" s="1">
        <f t="shared" si="673"/>
        <v>12</v>
      </c>
      <c r="B2065" s="1">
        <f t="shared" si="674"/>
        <v>1</v>
      </c>
      <c r="C2065" s="10">
        <v>42079</v>
      </c>
      <c r="D2065" s="3">
        <v>2081.19</v>
      </c>
      <c r="E2065" s="3">
        <v>2055.35</v>
      </c>
      <c r="F2065" s="3">
        <f t="shared" si="682"/>
        <v>2056.9880000000003</v>
      </c>
      <c r="G2065" s="3">
        <f t="shared" si="688"/>
        <v>2074.2979999999998</v>
      </c>
      <c r="H2065" s="4">
        <f t="shared" si="675"/>
        <v>1.3533651504821253E-2</v>
      </c>
      <c r="I2065" s="4">
        <f t="shared" si="678"/>
        <v>9.4964449206185744E-4</v>
      </c>
      <c r="J2065" s="4">
        <f t="shared" si="679"/>
        <v>1.2584007012759395E-2</v>
      </c>
      <c r="K2065" s="4">
        <f t="shared" si="683"/>
        <v>-1.1992305444628864E-3</v>
      </c>
      <c r="L2065" s="4">
        <f t="shared" si="689"/>
        <v>9.8043353570770545E-3</v>
      </c>
      <c r="M2065" s="4">
        <f t="shared" si="684"/>
        <v>1.1765746810384781E-2</v>
      </c>
      <c r="N2065" s="4">
        <f t="shared" si="690"/>
        <v>3.3225698525478405E-3</v>
      </c>
      <c r="O2065" s="4">
        <f t="shared" si="692"/>
        <v>-8.3173568967751573E-3</v>
      </c>
      <c r="P2065" s="4">
        <f t="shared" si="672"/>
        <v>1.0826169313711187E-2</v>
      </c>
      <c r="Q2065" s="4"/>
      <c r="T2065" s="4">
        <f t="shared" si="676"/>
        <v>1.3533651504821253E-2</v>
      </c>
      <c r="U2065" s="4">
        <f t="shared" si="677"/>
        <v>1.3533651504821253E-2</v>
      </c>
      <c r="V2065" s="2">
        <f t="shared" si="685"/>
        <v>1.2676536476088313E-2</v>
      </c>
      <c r="W2065" s="4">
        <f t="shared" si="686"/>
        <v>2.5497711113274201E-3</v>
      </c>
      <c r="X2065" s="4">
        <f t="shared" si="687"/>
        <v>8.4638578841327592E-4</v>
      </c>
      <c r="Y2065" s="4">
        <f t="shared" si="680"/>
        <v>-1.3653105475329923E-2</v>
      </c>
      <c r="Z2065" s="4">
        <f t="shared" si="681"/>
        <v>-7.4339419642851755E-3</v>
      </c>
      <c r="AA2065" s="4">
        <f t="shared" si="691"/>
        <v>-1.6551858665677262E-2</v>
      </c>
    </row>
    <row r="2066" spans="1:27" x14ac:dyDescent="0.3">
      <c r="A2066" s="1">
        <f t="shared" si="673"/>
        <v>12</v>
      </c>
      <c r="B2066" s="1">
        <f t="shared" si="674"/>
        <v>2</v>
      </c>
      <c r="C2066" s="10">
        <v>42080</v>
      </c>
      <c r="D2066" s="3">
        <v>2074.2800000000002</v>
      </c>
      <c r="E2066" s="3">
        <v>2080.59</v>
      </c>
      <c r="F2066" s="3">
        <f t="shared" si="682"/>
        <v>2063.0120000000002</v>
      </c>
      <c r="G2066" s="3">
        <f t="shared" si="688"/>
        <v>2070.9479999999999</v>
      </c>
      <c r="H2066" s="4">
        <f t="shared" si="675"/>
        <v>-3.3202158380541201E-3</v>
      </c>
      <c r="I2066" s="4">
        <f t="shared" si="678"/>
        <v>-2.8829659954156467E-4</v>
      </c>
      <c r="J2066" s="4">
        <f t="shared" si="679"/>
        <v>-3.0319192385125553E-3</v>
      </c>
      <c r="K2066" s="4">
        <f t="shared" si="683"/>
        <v>-1.0087978512293394E-2</v>
      </c>
      <c r="L2066" s="4">
        <f t="shared" si="689"/>
        <v>-5.0991126337441772E-3</v>
      </c>
      <c r="M2066" s="4">
        <f t="shared" si="684"/>
        <v>5.4619168477934342E-3</v>
      </c>
      <c r="N2066" s="4">
        <f t="shared" si="690"/>
        <v>1.6089249947368717E-3</v>
      </c>
      <c r="O2066" s="4">
        <f t="shared" si="692"/>
        <v>-3.8259058564898149E-3</v>
      </c>
      <c r="P2066" s="4">
        <f t="shared" si="672"/>
        <v>7.470008256836227E-3</v>
      </c>
      <c r="Q2066" s="4"/>
      <c r="T2066" s="4">
        <f t="shared" si="676"/>
        <v>-3.3202158380541201E-3</v>
      </c>
      <c r="U2066" s="4">
        <f t="shared" si="677"/>
        <v>-3.3202158380541201E-3</v>
      </c>
      <c r="V2066" s="2">
        <f t="shared" si="685"/>
        <v>-1.779270513504292E-2</v>
      </c>
      <c r="W2066" s="4">
        <f t="shared" si="686"/>
        <v>-2.7614778083692542E-2</v>
      </c>
      <c r="X2066" s="4">
        <f t="shared" si="687"/>
        <v>1.4734658735128423E-2</v>
      </c>
      <c r="Y2066" s="4">
        <f t="shared" si="680"/>
        <v>-2.2431021174234914E-2</v>
      </c>
      <c r="Z2066" s="4">
        <f t="shared" si="681"/>
        <v>-1.6267204613964466E-2</v>
      </c>
      <c r="AA2066" s="4">
        <f t="shared" si="691"/>
        <v>-7.6348656298282367E-3</v>
      </c>
    </row>
    <row r="2067" spans="1:27" x14ac:dyDescent="0.3">
      <c r="A2067" s="1">
        <f t="shared" si="673"/>
        <v>12</v>
      </c>
      <c r="B2067" s="1">
        <f t="shared" si="674"/>
        <v>3</v>
      </c>
      <c r="C2067" s="10">
        <v>42081</v>
      </c>
      <c r="D2067" s="3">
        <v>2099.5</v>
      </c>
      <c r="E2067" s="3">
        <v>2072.84</v>
      </c>
      <c r="F2067" s="3">
        <f t="shared" si="682"/>
        <v>2074.8640000000005</v>
      </c>
      <c r="G2067" s="3">
        <f t="shared" si="688"/>
        <v>2071.0449999999996</v>
      </c>
      <c r="H2067" s="4">
        <f t="shared" si="675"/>
        <v>1.215843569816987E-2</v>
      </c>
      <c r="I2067" s="4">
        <f t="shared" si="678"/>
        <v>-6.9421678847602752E-4</v>
      </c>
      <c r="J2067" s="4">
        <f t="shared" si="679"/>
        <v>1.2852652486645896E-2</v>
      </c>
      <c r="K2067" s="4">
        <f t="shared" si="683"/>
        <v>-2.6876795803844312E-3</v>
      </c>
      <c r="L2067" s="4">
        <f t="shared" si="689"/>
        <v>-3.0838009654757252E-3</v>
      </c>
      <c r="M2067" s="4">
        <f t="shared" si="684"/>
        <v>1.1873549302508264E-2</v>
      </c>
      <c r="N2067" s="4">
        <f t="shared" si="690"/>
        <v>1.3739440717126083E-2</v>
      </c>
      <c r="O2067" s="4">
        <f t="shared" si="692"/>
        <v>1.819004524887292E-3</v>
      </c>
      <c r="P2067" s="4">
        <f t="shared" si="672"/>
        <v>1.9719267570061639E-2</v>
      </c>
      <c r="Q2067" s="4"/>
      <c r="T2067" s="4">
        <f t="shared" si="676"/>
        <v>1.215843569816987E-2</v>
      </c>
      <c r="U2067" s="4">
        <f t="shared" si="677"/>
        <v>1.215843569816987E-2</v>
      </c>
      <c r="V2067" s="2">
        <f t="shared" si="685"/>
        <v>-1.6410513527585567E-2</v>
      </c>
      <c r="W2067" s="4">
        <f t="shared" si="686"/>
        <v>-2.6246408392309684E-2</v>
      </c>
      <c r="X2067" s="4">
        <f t="shared" si="687"/>
        <v>2.9045602478139823E-2</v>
      </c>
      <c r="Y2067" s="4">
        <f t="shared" si="680"/>
        <v>-1.5122995296339715E-2</v>
      </c>
      <c r="Z2067" s="4">
        <f t="shared" si="681"/>
        <v>-8.9130998077229327E-3</v>
      </c>
      <c r="AA2067" s="4">
        <f t="shared" si="691"/>
        <v>3.6948064701202632E-3</v>
      </c>
    </row>
    <row r="2068" spans="1:27" x14ac:dyDescent="0.3">
      <c r="A2068" s="1">
        <f t="shared" si="673"/>
        <v>12</v>
      </c>
      <c r="B2068" s="1">
        <f t="shared" si="674"/>
        <v>4</v>
      </c>
      <c r="C2068" s="10">
        <v>42082</v>
      </c>
      <c r="D2068" s="3">
        <v>2089.27</v>
      </c>
      <c r="E2068" s="3">
        <v>2098.69</v>
      </c>
      <c r="F2068" s="3">
        <f t="shared" si="682"/>
        <v>2079.5280000000002</v>
      </c>
      <c r="G2068" s="3">
        <f t="shared" si="688"/>
        <v>2069.8679999999999</v>
      </c>
      <c r="H2068" s="4">
        <f t="shared" si="675"/>
        <v>-4.8725887115980086E-3</v>
      </c>
      <c r="I2068" s="4">
        <f t="shared" si="678"/>
        <v>-3.858061443200502E-4</v>
      </c>
      <c r="J2068" s="4">
        <f t="shared" si="679"/>
        <v>-4.486782567277958E-3</v>
      </c>
      <c r="K2068" s="4">
        <f t="shared" si="683"/>
        <v>-1.0672779233150655E-2</v>
      </c>
      <c r="L2068" s="4">
        <f t="shared" si="689"/>
        <v>-1.5140641951787374E-2</v>
      </c>
      <c r="M2068" s="4">
        <f t="shared" si="684"/>
        <v>4.6847169165309304E-3</v>
      </c>
      <c r="N2068" s="4">
        <f t="shared" si="690"/>
        <v>9.3735445931818085E-3</v>
      </c>
      <c r="O2068" s="4">
        <f t="shared" si="692"/>
        <v>4.6236245195691843E-3</v>
      </c>
      <c r="P2068" s="4">
        <f t="shared" si="672"/>
        <v>1.4750594977900768E-2</v>
      </c>
      <c r="Q2068" s="4"/>
      <c r="T2068" s="4">
        <f t="shared" si="676"/>
        <v>-4.8725887115980086E-3</v>
      </c>
      <c r="U2068" s="4">
        <f t="shared" si="677"/>
        <v>-4.8725887115980086E-3</v>
      </c>
      <c r="V2068" s="2">
        <f t="shared" si="685"/>
        <v>-1.5979995236961267E-2</v>
      </c>
      <c r="W2068" s="4">
        <f t="shared" si="686"/>
        <v>-2.5820195284591646E-2</v>
      </c>
      <c r="X2068" s="4">
        <f t="shared" si="687"/>
        <v>1.1287785280379567E-2</v>
      </c>
      <c r="Y2068" s="4">
        <f t="shared" si="680"/>
        <v>-2.3008530115530244E-2</v>
      </c>
      <c r="Z2068" s="4">
        <f t="shared" si="681"/>
        <v>-1.684835489336823E-2</v>
      </c>
      <c r="AA2068" s="4">
        <f t="shared" si="691"/>
        <v>9.3776939027516455E-3</v>
      </c>
    </row>
    <row r="2069" spans="1:27" x14ac:dyDescent="0.3">
      <c r="A2069" s="1">
        <f t="shared" si="673"/>
        <v>12</v>
      </c>
      <c r="B2069" s="1">
        <f t="shared" si="674"/>
        <v>5</v>
      </c>
      <c r="C2069" s="10">
        <v>42083</v>
      </c>
      <c r="D2069" s="3">
        <v>2108.1</v>
      </c>
      <c r="E2069" s="3">
        <v>2090.3200000000002</v>
      </c>
      <c r="F2069" s="3">
        <f t="shared" si="682"/>
        <v>2090.4679999999998</v>
      </c>
      <c r="G2069" s="3">
        <f t="shared" si="688"/>
        <v>2073.5520000000001</v>
      </c>
      <c r="H2069" s="4">
        <f t="shared" si="675"/>
        <v>9.0127173606091727E-3</v>
      </c>
      <c r="I2069" s="4">
        <f t="shared" si="678"/>
        <v>5.0256788256193877E-4</v>
      </c>
      <c r="J2069" s="4">
        <f t="shared" si="679"/>
        <v>8.5101494780472336E-3</v>
      </c>
      <c r="K2069" s="4">
        <f t="shared" si="683"/>
        <v>-1.5364218124033929E-3</v>
      </c>
      <c r="L2069" s="4">
        <f t="shared" si="689"/>
        <v>-9.3605262444137853E-3</v>
      </c>
      <c r="M2069" s="4">
        <f t="shared" si="684"/>
        <v>8.4344749596741327E-3</v>
      </c>
      <c r="N2069" s="4">
        <f t="shared" si="690"/>
        <v>1.6661265307067182E-2</v>
      </c>
      <c r="O2069" s="4">
        <f t="shared" si="692"/>
        <v>8.0242872728996315E-3</v>
      </c>
      <c r="P2069" s="4">
        <f t="shared" si="672"/>
        <v>2.3896255281946582E-2</v>
      </c>
      <c r="Q2069" s="4"/>
      <c r="T2069" s="4">
        <f t="shared" si="676"/>
        <v>9.0127173606091727E-3</v>
      </c>
      <c r="U2069" s="4">
        <f t="shared" si="677"/>
        <v>9.0127173606091727E-3</v>
      </c>
      <c r="V2069" s="2">
        <f t="shared" si="685"/>
        <v>-1.7168676140470063E-2</v>
      </c>
      <c r="W2069" s="4">
        <f t="shared" si="686"/>
        <v>-2.6996989379065413E-2</v>
      </c>
      <c r="X2069" s="4">
        <f t="shared" si="687"/>
        <v>2.6638745495276037E-2</v>
      </c>
      <c r="Y2069" s="4">
        <f t="shared" si="680"/>
        <v>-1.3986092363371014E-2</v>
      </c>
      <c r="Z2069" s="4">
        <f t="shared" si="681"/>
        <v>-7.7690284178190787E-3</v>
      </c>
      <c r="AA2069" s="4">
        <f t="shared" si="691"/>
        <v>1.6450164248802579E-2</v>
      </c>
    </row>
    <row r="2070" spans="1:27" x14ac:dyDescent="0.3">
      <c r="A2070" s="1">
        <f t="shared" si="673"/>
        <v>13</v>
      </c>
      <c r="B2070" s="1">
        <f t="shared" si="674"/>
        <v>1</v>
      </c>
      <c r="C2070" s="10">
        <v>42086</v>
      </c>
      <c r="D2070" s="3">
        <v>2104.42</v>
      </c>
      <c r="E2070" s="3">
        <v>2107.9899999999998</v>
      </c>
      <c r="F2070" s="3">
        <f t="shared" si="682"/>
        <v>2095.1140000000005</v>
      </c>
      <c r="G2070" s="3">
        <f t="shared" si="688"/>
        <v>2076.0510000000004</v>
      </c>
      <c r="H2070" s="4">
        <f t="shared" si="675"/>
        <v>-1.7456477396707161E-3</v>
      </c>
      <c r="I2070" s="4">
        <f t="shared" si="678"/>
        <v>-5.2179687870654774E-5</v>
      </c>
      <c r="J2070" s="4">
        <f t="shared" si="679"/>
        <v>-1.6934680518000613E-3</v>
      </c>
      <c r="K2070" s="4">
        <f t="shared" si="683"/>
        <v>-7.2636497319859333E-3</v>
      </c>
      <c r="L2070" s="4">
        <f t="shared" si="689"/>
        <v>-1.6698027186144399E-2</v>
      </c>
      <c r="M2070" s="4">
        <f t="shared" si="684"/>
        <v>4.4417630735127459E-3</v>
      </c>
      <c r="N2070" s="4">
        <f t="shared" si="690"/>
        <v>1.3664885881897739E-2</v>
      </c>
      <c r="O2070" s="4">
        <f t="shared" si="692"/>
        <v>9.0585529504567056E-3</v>
      </c>
      <c r="P2070" s="4">
        <f t="shared" si="672"/>
        <v>2.2108893098256342E-2</v>
      </c>
      <c r="Q2070" s="4"/>
      <c r="T2070" s="4">
        <f t="shared" si="676"/>
        <v>-1.7456477396707161E-3</v>
      </c>
      <c r="U2070" s="4">
        <f t="shared" si="677"/>
        <v>-1.7456477396707161E-3</v>
      </c>
      <c r="V2070" s="2">
        <f t="shared" si="685"/>
        <v>-1.276504909634261E-2</v>
      </c>
      <c r="W2070" s="4">
        <f t="shared" si="686"/>
        <v>-2.2637398605379253E-2</v>
      </c>
      <c r="X2070" s="4">
        <f t="shared" si="687"/>
        <v>1.1161883345585948E-2</v>
      </c>
      <c r="Y2070" s="4">
        <f t="shared" si="680"/>
        <v>-1.9641908463507322E-2</v>
      </c>
      <c r="Z2070" s="4">
        <f t="shared" si="681"/>
        <v>-1.3460505851012225E-2</v>
      </c>
      <c r="AA2070" s="4">
        <f t="shared" si="691"/>
        <v>1.8534867485858059E-2</v>
      </c>
    </row>
    <row r="2071" spans="1:27" x14ac:dyDescent="0.3">
      <c r="A2071" s="1">
        <f t="shared" si="673"/>
        <v>13</v>
      </c>
      <c r="B2071" s="1">
        <f t="shared" si="674"/>
        <v>2</v>
      </c>
      <c r="C2071" s="10">
        <v>42087</v>
      </c>
      <c r="D2071" s="3">
        <v>2091.5</v>
      </c>
      <c r="E2071" s="3">
        <v>2103.94</v>
      </c>
      <c r="F2071" s="3">
        <f t="shared" si="682"/>
        <v>2098.558</v>
      </c>
      <c r="G2071" s="3">
        <f t="shared" si="688"/>
        <v>2080.7849999999999</v>
      </c>
      <c r="H2071" s="4">
        <f t="shared" si="675"/>
        <v>-6.1394588532707696E-3</v>
      </c>
      <c r="I2071" s="4">
        <f t="shared" si="678"/>
        <v>-2.280913505859183E-4</v>
      </c>
      <c r="J2071" s="4">
        <f t="shared" si="679"/>
        <v>-5.911367502684851E-3</v>
      </c>
      <c r="K2071" s="4">
        <f t="shared" si="683"/>
        <v>-1.9470923104702741E-3</v>
      </c>
      <c r="L2071" s="4">
        <f t="shared" si="689"/>
        <v>-1.1796863532733787E-2</v>
      </c>
      <c r="M2071" s="4">
        <f t="shared" si="684"/>
        <v>-3.3632618207359495E-3</v>
      </c>
      <c r="N2071" s="4">
        <f t="shared" si="690"/>
        <v>5.1494988670142024E-3</v>
      </c>
      <c r="O2071" s="4">
        <f t="shared" si="692"/>
        <v>8.4977289027014773E-3</v>
      </c>
      <c r="P2071" s="4">
        <f t="shared" si="672"/>
        <v>1.5833697605517463E-2</v>
      </c>
      <c r="Q2071" s="4"/>
      <c r="T2071" s="4">
        <f t="shared" si="676"/>
        <v>-6.1394588532707696E-3</v>
      </c>
      <c r="U2071" s="4">
        <f t="shared" si="677"/>
        <v>-6.1394588532707696E-3</v>
      </c>
      <c r="V2071" s="2">
        <f t="shared" si="685"/>
        <v>-1.4322236055540182E-2</v>
      </c>
      <c r="W2071" s="4">
        <f t="shared" si="686"/>
        <v>-2.4179013694984774E-2</v>
      </c>
      <c r="X2071" s="4">
        <f t="shared" si="687"/>
        <v>8.3016757621920852E-3</v>
      </c>
      <c r="Y2071" s="4">
        <f t="shared" si="680"/>
        <v>-1.4391642281661423E-2</v>
      </c>
      <c r="Z2071" s="4">
        <f t="shared" si="681"/>
        <v>-8.1771354296309301E-3</v>
      </c>
      <c r="AA2071" s="4">
        <f t="shared" si="691"/>
        <v>1.723014698896556E-2</v>
      </c>
    </row>
    <row r="2072" spans="1:27" x14ac:dyDescent="0.3">
      <c r="A2072" s="1">
        <f t="shared" si="673"/>
        <v>13</v>
      </c>
      <c r="B2072" s="1">
        <f t="shared" si="674"/>
        <v>3</v>
      </c>
      <c r="C2072" s="10">
        <v>42088</v>
      </c>
      <c r="D2072" s="3">
        <v>2061.0500000000002</v>
      </c>
      <c r="E2072" s="3">
        <v>2093.1</v>
      </c>
      <c r="F2072" s="3">
        <f t="shared" si="682"/>
        <v>2090.8679999999999</v>
      </c>
      <c r="G2072" s="3">
        <f t="shared" si="688"/>
        <v>2082.866</v>
      </c>
      <c r="H2072" s="4">
        <f t="shared" si="675"/>
        <v>-1.4558928998326472E-2</v>
      </c>
      <c r="I2072" s="4">
        <f t="shared" si="678"/>
        <v>7.6500119531432425E-4</v>
      </c>
      <c r="J2072" s="4">
        <f t="shared" si="679"/>
        <v>-1.5323930193640797E-2</v>
      </c>
      <c r="K2072" s="4">
        <f t="shared" si="683"/>
        <v>3.2620129093952751E-3</v>
      </c>
      <c r="L2072" s="4">
        <f t="shared" si="689"/>
        <v>-2.969160889313907E-3</v>
      </c>
      <c r="M2072" s="4">
        <f t="shared" si="684"/>
        <v>-1.4261062869583233E-2</v>
      </c>
      <c r="N2072" s="4">
        <f t="shared" si="690"/>
        <v>-1.047402953430504E-2</v>
      </c>
      <c r="O2072" s="4">
        <f t="shared" si="692"/>
        <v>3.8824870818272008E-3</v>
      </c>
      <c r="P2072" s="4">
        <f t="shared" si="672"/>
        <v>1.0442469279712909E-3</v>
      </c>
      <c r="Q2072" s="4"/>
      <c r="T2072" s="4">
        <f t="shared" si="676"/>
        <v>-1.4558928998326472E-2</v>
      </c>
      <c r="U2072" s="4">
        <f t="shared" si="677"/>
        <v>-1.4558928998326472E-2</v>
      </c>
      <c r="V2072" s="2">
        <f t="shared" si="685"/>
        <v>3.8250059765718384E-3</v>
      </c>
      <c r="W2072" s="4">
        <f t="shared" si="686"/>
        <v>-6.2132440831938274E-3</v>
      </c>
      <c r="X2072" s="4">
        <f t="shared" si="687"/>
        <v>-1.8313884258156617E-2</v>
      </c>
      <c r="Y2072" s="4">
        <f t="shared" si="680"/>
        <v>-9.2474884984525205E-3</v>
      </c>
      <c r="Z2072" s="4">
        <f t="shared" si="681"/>
        <v>-3.0005464720616881E-3</v>
      </c>
      <c r="AA2072" s="4">
        <f t="shared" si="691"/>
        <v>7.7132766292149491E-3</v>
      </c>
    </row>
    <row r="2073" spans="1:27" x14ac:dyDescent="0.3">
      <c r="A2073" s="1">
        <f t="shared" si="673"/>
        <v>13</v>
      </c>
      <c r="B2073" s="1">
        <f t="shared" si="674"/>
        <v>4</v>
      </c>
      <c r="C2073" s="10">
        <v>42089</v>
      </c>
      <c r="D2073" s="3">
        <v>2056.15</v>
      </c>
      <c r="E2073" s="3">
        <v>2059.94</v>
      </c>
      <c r="F2073" s="3">
        <f t="shared" si="682"/>
        <v>2084.2439999999997</v>
      </c>
      <c r="G2073" s="3">
        <f t="shared" si="688"/>
        <v>2081.8860000000004</v>
      </c>
      <c r="H2073" s="4">
        <f t="shared" si="675"/>
        <v>-2.3774289803741252E-3</v>
      </c>
      <c r="I2073" s="4">
        <f t="shared" si="678"/>
        <v>-5.3856044249296587E-4</v>
      </c>
      <c r="J2073" s="4">
        <f t="shared" si="679"/>
        <v>-1.8388685378811593E-3</v>
      </c>
      <c r="K2073" s="4">
        <f t="shared" si="683"/>
        <v>1.4661216370296569E-2</v>
      </c>
      <c r="L2073" s="4">
        <f t="shared" si="689"/>
        <v>1.1496836833437097E-2</v>
      </c>
      <c r="M2073" s="4">
        <f t="shared" si="684"/>
        <v>-1.3479227959873987E-2</v>
      </c>
      <c r="N2073" s="4">
        <f t="shared" si="690"/>
        <v>-1.2361868036962795E-2</v>
      </c>
      <c r="O2073" s="4">
        <f t="shared" si="692"/>
        <v>1.1468034919627774E-3</v>
      </c>
      <c r="P2073" s="4">
        <f t="shared" si="672"/>
        <v>-1.3356646753120598E-3</v>
      </c>
      <c r="Q2073" s="4"/>
      <c r="T2073" s="4">
        <f t="shared" si="676"/>
        <v>-2.3774289803741252E-3</v>
      </c>
      <c r="U2073" s="4">
        <f t="shared" si="677"/>
        <v>-2.3774289803741252E-3</v>
      </c>
      <c r="V2073" s="2">
        <f t="shared" si="685"/>
        <v>1.3692050168603283E-2</v>
      </c>
      <c r="W2073" s="4">
        <f t="shared" si="686"/>
        <v>3.5551296669173102E-3</v>
      </c>
      <c r="X2073" s="4">
        <f t="shared" si="687"/>
        <v>-1.5852426924236641E-2</v>
      </c>
      <c r="Y2073" s="4">
        <f t="shared" si="680"/>
        <v>2.0095802559537768E-3</v>
      </c>
      <c r="Z2073" s="4">
        <f t="shared" si="681"/>
        <v>8.3275009123045876E-3</v>
      </c>
      <c r="AA2073" s="4">
        <f t="shared" si="691"/>
        <v>2.2678223135247227E-3</v>
      </c>
    </row>
    <row r="2074" spans="1:27" x14ac:dyDescent="0.3">
      <c r="A2074" s="1">
        <f t="shared" si="673"/>
        <v>13</v>
      </c>
      <c r="B2074" s="1">
        <f t="shared" si="674"/>
        <v>5</v>
      </c>
      <c r="C2074" s="10">
        <v>42090</v>
      </c>
      <c r="D2074" s="3">
        <v>2061.02</v>
      </c>
      <c r="E2074" s="3">
        <v>2055.7800000000002</v>
      </c>
      <c r="F2074" s="3">
        <f t="shared" si="682"/>
        <v>2074.8280000000004</v>
      </c>
      <c r="G2074" s="3">
        <f t="shared" si="688"/>
        <v>2082.6480000000001</v>
      </c>
      <c r="H2074" s="4">
        <f t="shared" si="675"/>
        <v>2.3685042433674052E-3</v>
      </c>
      <c r="I2074" s="4">
        <f t="shared" si="678"/>
        <v>-1.799479609950105E-4</v>
      </c>
      <c r="J2074" s="4">
        <f t="shared" si="679"/>
        <v>2.5484522043624155E-3</v>
      </c>
      <c r="K2074" s="4">
        <f t="shared" si="683"/>
        <v>1.0762833450866965E-2</v>
      </c>
      <c r="L2074" s="4">
        <f t="shared" si="689"/>
        <v>1.4055935175503381E-2</v>
      </c>
      <c r="M2074" s="4">
        <f t="shared" si="684"/>
        <v>-6.6550094754844469E-3</v>
      </c>
      <c r="N2074" s="4">
        <f t="shared" si="690"/>
        <v>-1.0384856202296382E-2</v>
      </c>
      <c r="O2074" s="4">
        <f t="shared" si="692"/>
        <v>-3.7942378045820561E-3</v>
      </c>
      <c r="P2074" s="4">
        <f t="shared" si="672"/>
        <v>1.0296760406041531E-3</v>
      </c>
      <c r="Q2074" s="4"/>
      <c r="T2074" s="4">
        <f t="shared" si="676"/>
        <v>2.3685042433674052E-3</v>
      </c>
      <c r="U2074" s="4">
        <f t="shared" si="677"/>
        <v>2.3685042433674052E-3</v>
      </c>
      <c r="V2074" s="2">
        <f t="shared" si="685"/>
        <v>2.5265666415387893E-2</v>
      </c>
      <c r="W2074" s="4">
        <f t="shared" si="686"/>
        <v>1.5013009751233949E-2</v>
      </c>
      <c r="X2074" s="4">
        <f t="shared" si="687"/>
        <v>-2.2332906408614357E-2</v>
      </c>
      <c r="Y2074" s="4">
        <f t="shared" si="680"/>
        <v>-1.8401943976476909E-3</v>
      </c>
      <c r="Z2074" s="4">
        <f t="shared" si="681"/>
        <v>4.4534524680274841E-3</v>
      </c>
      <c r="AA2074" s="4">
        <f t="shared" si="691"/>
        <v>-7.4815782877324212E-3</v>
      </c>
    </row>
    <row r="2075" spans="1:27" x14ac:dyDescent="0.3">
      <c r="A2075" s="1">
        <f t="shared" si="673"/>
        <v>14</v>
      </c>
      <c r="B2075" s="1">
        <f t="shared" si="674"/>
        <v>1</v>
      </c>
      <c r="C2075" s="10">
        <v>42093</v>
      </c>
      <c r="D2075" s="3">
        <v>2086.2399999999998</v>
      </c>
      <c r="E2075" s="3">
        <v>2064.11</v>
      </c>
      <c r="F2075" s="3">
        <f t="shared" si="682"/>
        <v>2071.192</v>
      </c>
      <c r="G2075" s="3">
        <f t="shared" si="688"/>
        <v>2083.1530000000007</v>
      </c>
      <c r="H2075" s="4">
        <f t="shared" si="675"/>
        <v>1.2236659518102591E-2</v>
      </c>
      <c r="I2075" s="4">
        <f t="shared" si="678"/>
        <v>1.4992576491252611E-3</v>
      </c>
      <c r="J2075" s="4">
        <f t="shared" si="679"/>
        <v>1.073740186897733E-2</v>
      </c>
      <c r="K2075" s="4">
        <f t="shared" si="683"/>
        <v>3.1101105277970662E-3</v>
      </c>
      <c r="L2075" s="4">
        <f t="shared" si="689"/>
        <v>1.0572435007908908E-2</v>
      </c>
      <c r="M2075" s="4">
        <f t="shared" si="684"/>
        <v>7.2653814808090094E-3</v>
      </c>
      <c r="N2075" s="4">
        <f t="shared" si="690"/>
        <v>1.4818882722484035E-3</v>
      </c>
      <c r="O2075" s="4">
        <f t="shared" si="692"/>
        <v>-5.733280926451749E-3</v>
      </c>
      <c r="P2075" s="4">
        <f t="shared" si="672"/>
        <v>1.3278935353829563E-2</v>
      </c>
      <c r="Q2075" s="4"/>
      <c r="T2075" s="4">
        <f t="shared" si="676"/>
        <v>1.2236659518102591E-2</v>
      </c>
      <c r="U2075" s="4">
        <f t="shared" si="677"/>
        <v>1.2236659518102591E-2</v>
      </c>
      <c r="V2075" s="2">
        <f t="shared" si="685"/>
        <v>2.1057534618781036E-2</v>
      </c>
      <c r="W2075" s="4">
        <f t="shared" si="686"/>
        <v>1.0846959272593314E-2</v>
      </c>
      <c r="X2075" s="4">
        <f t="shared" si="687"/>
        <v>-8.6389599034414656E-3</v>
      </c>
      <c r="Y2075" s="4">
        <f t="shared" si="680"/>
        <v>-9.3974968353924253E-3</v>
      </c>
      <c r="Z2075" s="4">
        <f t="shared" si="681"/>
        <v>-3.1515006490306441E-3</v>
      </c>
      <c r="AA2075" s="4">
        <f t="shared" si="691"/>
        <v>-1.1417994438489015E-2</v>
      </c>
    </row>
    <row r="2076" spans="1:27" x14ac:dyDescent="0.3">
      <c r="A2076" s="1">
        <f t="shared" si="673"/>
        <v>14</v>
      </c>
      <c r="B2076" s="1">
        <f t="shared" si="674"/>
        <v>2</v>
      </c>
      <c r="C2076" s="10">
        <v>42094</v>
      </c>
      <c r="D2076" s="3">
        <v>2067.89</v>
      </c>
      <c r="E2076" s="3">
        <v>2084.0500000000002</v>
      </c>
      <c r="F2076" s="3">
        <f t="shared" si="682"/>
        <v>2066.4700000000003</v>
      </c>
      <c r="G2076" s="3">
        <f t="shared" si="688"/>
        <v>2082.5140000000001</v>
      </c>
      <c r="H2076" s="4">
        <f t="shared" si="675"/>
        <v>-8.7957282000152952E-3</v>
      </c>
      <c r="I2076" s="4">
        <f t="shared" si="678"/>
        <v>-1.0497354091569522E-3</v>
      </c>
      <c r="J2076" s="4">
        <f t="shared" si="679"/>
        <v>-7.7459927908583425E-3</v>
      </c>
      <c r="K2076" s="4">
        <f t="shared" si="683"/>
        <v>-9.6465411457931725E-3</v>
      </c>
      <c r="L2076" s="4">
        <f t="shared" si="689"/>
        <v>-1.007128188085309E-3</v>
      </c>
      <c r="M2076" s="4">
        <f t="shared" si="684"/>
        <v>6.8716216543168685E-4</v>
      </c>
      <c r="N2076" s="4">
        <f t="shared" si="690"/>
        <v>-7.0222817229561247E-3</v>
      </c>
      <c r="O2076" s="4">
        <f t="shared" si="692"/>
        <v>-7.7586331961564062E-3</v>
      </c>
      <c r="P2076" s="4">
        <f t="shared" si="672"/>
        <v>4.3664092476564092E-3</v>
      </c>
      <c r="Q2076" s="4"/>
      <c r="T2076" s="4">
        <f t="shared" si="676"/>
        <v>-8.7957282000152952E-3</v>
      </c>
      <c r="U2076" s="4">
        <f t="shared" si="677"/>
        <v>-8.7957282000152952E-3</v>
      </c>
      <c r="V2076" s="2">
        <f t="shared" si="685"/>
        <v>2.5212823069254825E-3</v>
      </c>
      <c r="W2076" s="4">
        <f t="shared" si="686"/>
        <v>-7.5039305161437551E-3</v>
      </c>
      <c r="X2076" s="4">
        <f t="shared" si="687"/>
        <v>-1.1288548888357699E-2</v>
      </c>
      <c r="Y2076" s="4">
        <f t="shared" si="680"/>
        <v>-2.1995088014299523E-2</v>
      </c>
      <c r="Z2076" s="4">
        <f t="shared" si="681"/>
        <v>-1.5828522786580937E-2</v>
      </c>
      <c r="AA2076" s="4">
        <f t="shared" si="691"/>
        <v>-1.5290499476306939E-2</v>
      </c>
    </row>
    <row r="2077" spans="1:27" x14ac:dyDescent="0.3">
      <c r="A2077" s="1">
        <f t="shared" si="673"/>
        <v>14</v>
      </c>
      <c r="B2077" s="1">
        <f t="shared" si="674"/>
        <v>3</v>
      </c>
      <c r="C2077" s="10">
        <v>42095</v>
      </c>
      <c r="D2077" s="3">
        <v>2059.69</v>
      </c>
      <c r="E2077" s="3">
        <v>2067.63</v>
      </c>
      <c r="F2077" s="3">
        <f t="shared" si="682"/>
        <v>2066.1979999999999</v>
      </c>
      <c r="G2077" s="3">
        <f t="shared" si="688"/>
        <v>2078.5329999999999</v>
      </c>
      <c r="H2077" s="4">
        <f t="shared" si="675"/>
        <v>-3.9653946776665189E-3</v>
      </c>
      <c r="I2077" s="4">
        <f t="shared" si="678"/>
        <v>-1.2573202636492441E-4</v>
      </c>
      <c r="J2077" s="4">
        <f t="shared" si="679"/>
        <v>-3.8396626513015945E-3</v>
      </c>
      <c r="K2077" s="4">
        <f t="shared" si="683"/>
        <v>-3.1433006591286079E-5</v>
      </c>
      <c r="L2077" s="4">
        <f t="shared" si="689"/>
        <v>6.1592573428309438E-3</v>
      </c>
      <c r="M2077" s="4">
        <f t="shared" si="684"/>
        <v>-3.1497465392957553E-3</v>
      </c>
      <c r="N2077" s="4">
        <f t="shared" si="690"/>
        <v>-9.0655284279825468E-3</v>
      </c>
      <c r="O2077" s="4">
        <f t="shared" si="692"/>
        <v>-5.9887652996324864E-3</v>
      </c>
      <c r="P2077" s="4">
        <f t="shared" si="672"/>
        <v>3.8370003399871948E-4</v>
      </c>
      <c r="Q2077" s="4"/>
      <c r="T2077" s="4">
        <f t="shared" si="676"/>
        <v>-3.9653946776665189E-3</v>
      </c>
      <c r="U2077" s="4">
        <f t="shared" si="677"/>
        <v>-3.9653946776665189E-3</v>
      </c>
      <c r="V2077" s="2">
        <f t="shared" si="685"/>
        <v>-3.3077194628339471E-3</v>
      </c>
      <c r="W2077" s="4">
        <f t="shared" si="686"/>
        <v>-1.3274642268205608E-2</v>
      </c>
      <c r="X2077" s="4">
        <f t="shared" si="687"/>
        <v>-6.5985783945082712E-4</v>
      </c>
      <c r="Y2077" s="4">
        <f t="shared" si="680"/>
        <v>-1.2499869004015288E-2</v>
      </c>
      <c r="Z2077" s="4">
        <f t="shared" si="681"/>
        <v>-6.2734340489971445E-3</v>
      </c>
      <c r="AA2077" s="4">
        <f t="shared" si="691"/>
        <v>-1.1798927526749691E-2</v>
      </c>
    </row>
    <row r="2078" spans="1:27" x14ac:dyDescent="0.3">
      <c r="A2078" s="1">
        <f t="shared" si="673"/>
        <v>14</v>
      </c>
      <c r="B2078" s="1">
        <f t="shared" si="674"/>
        <v>4</v>
      </c>
      <c r="C2078" s="10">
        <v>42096</v>
      </c>
      <c r="D2078" s="3">
        <v>2066.96</v>
      </c>
      <c r="E2078" s="3">
        <v>2060.0300000000002</v>
      </c>
      <c r="F2078" s="3">
        <f t="shared" si="682"/>
        <v>2068.3599999999997</v>
      </c>
      <c r="G2078" s="3">
        <f t="shared" si="688"/>
        <v>2076.3019999999997</v>
      </c>
      <c r="H2078" s="4">
        <f t="shared" si="675"/>
        <v>3.5296573756244784E-3</v>
      </c>
      <c r="I2078" s="4">
        <f t="shared" si="678"/>
        <v>1.6507338482982657E-4</v>
      </c>
      <c r="J2078" s="4">
        <f t="shared" si="679"/>
        <v>3.364583990794652E-3</v>
      </c>
      <c r="K2078" s="4">
        <f t="shared" si="683"/>
        <v>4.37929979754234E-3</v>
      </c>
      <c r="L2078" s="4">
        <f t="shared" si="689"/>
        <v>8.569250712485682E-3</v>
      </c>
      <c r="M2078" s="4">
        <f t="shared" si="684"/>
        <v>-6.7686476242029259E-4</v>
      </c>
      <c r="N2078" s="4">
        <f t="shared" si="690"/>
        <v>-4.4993454709380647E-3</v>
      </c>
      <c r="O2078" s="4">
        <f t="shared" si="692"/>
        <v>-3.8423578588845488E-3</v>
      </c>
      <c r="P2078" s="4">
        <f t="shared" si="672"/>
        <v>3.9147117392782285E-3</v>
      </c>
      <c r="Q2078" s="4"/>
      <c r="T2078" s="4">
        <f t="shared" si="676"/>
        <v>3.5296573756244784E-3</v>
      </c>
      <c r="U2078" s="4">
        <f t="shared" si="677"/>
        <v>3.5296573756244784E-3</v>
      </c>
      <c r="V2078" s="2">
        <f t="shared" si="685"/>
        <v>-1.7187052420509705E-3</v>
      </c>
      <c r="W2078" s="4">
        <f t="shared" si="686"/>
        <v>-1.1701518189630472E-2</v>
      </c>
      <c r="X2078" s="4">
        <f t="shared" si="687"/>
        <v>5.2573985360989933E-3</v>
      </c>
      <c r="Y2078" s="4">
        <f t="shared" si="680"/>
        <v>-8.1441328682624204E-3</v>
      </c>
      <c r="Z2078" s="4">
        <f t="shared" si="681"/>
        <v>-1.8902339090589885E-3</v>
      </c>
      <c r="AA2078" s="4">
        <f t="shared" si="691"/>
        <v>-7.6209887134136012E-3</v>
      </c>
    </row>
    <row r="2079" spans="1:27" x14ac:dyDescent="0.3">
      <c r="A2079" s="1">
        <f t="shared" si="673"/>
        <v>15</v>
      </c>
      <c r="B2079" s="1">
        <f t="shared" si="674"/>
        <v>1</v>
      </c>
      <c r="C2079" s="10">
        <v>42100</v>
      </c>
      <c r="D2079" s="3">
        <v>2080.62</v>
      </c>
      <c r="E2079" s="3">
        <v>2064.87</v>
      </c>
      <c r="F2079" s="3">
        <f t="shared" si="682"/>
        <v>2072.2799999999997</v>
      </c>
      <c r="G2079" s="3">
        <f t="shared" si="688"/>
        <v>2073.5539999999996</v>
      </c>
      <c r="H2079" s="4">
        <f t="shared" si="675"/>
        <v>6.6087394047295803E-3</v>
      </c>
      <c r="I2079" s="4">
        <f t="shared" si="678"/>
        <v>-1.0111468049696876E-3</v>
      </c>
      <c r="J2079" s="4">
        <f t="shared" si="679"/>
        <v>7.6198862096992677E-3</v>
      </c>
      <c r="K2079" s="4">
        <f t="shared" si="683"/>
        <v>1.56510043735712E-3</v>
      </c>
      <c r="L2079" s="4">
        <f t="shared" si="689"/>
        <v>2.8103537992456356E-3</v>
      </c>
      <c r="M2079" s="4">
        <f t="shared" si="684"/>
        <v>4.0245526666281327E-3</v>
      </c>
      <c r="N2079" s="4">
        <f t="shared" si="690"/>
        <v>3.4076759033043074E-3</v>
      </c>
      <c r="O2079" s="4">
        <f t="shared" si="692"/>
        <v>-6.1231748228887889E-4</v>
      </c>
      <c r="P2079" s="4">
        <f t="shared" si="672"/>
        <v>1.0549322453737336E-2</v>
      </c>
      <c r="Q2079" s="4"/>
      <c r="T2079" s="4">
        <f t="shared" si="676"/>
        <v>6.6087394047295803E-3</v>
      </c>
      <c r="U2079" s="4">
        <f t="shared" si="677"/>
        <v>6.6087394047295803E-3</v>
      </c>
      <c r="V2079" s="2">
        <f t="shared" si="685"/>
        <v>-2.8737856562294647E-3</v>
      </c>
      <c r="W2079" s="4">
        <f t="shared" si="686"/>
        <v>-1.2845047799667208E-2</v>
      </c>
      <c r="X2079" s="4">
        <f t="shared" si="687"/>
        <v>9.509854343965566E-3</v>
      </c>
      <c r="Y2079" s="4">
        <f t="shared" si="680"/>
        <v>-1.0923242460864268E-2</v>
      </c>
      <c r="Z2079" s="4">
        <f t="shared" si="681"/>
        <v>-4.6868664817276296E-3</v>
      </c>
      <c r="AA2079" s="4">
        <f t="shared" si="691"/>
        <v>-1.228053602515815E-3</v>
      </c>
    </row>
    <row r="2080" spans="1:27" x14ac:dyDescent="0.3">
      <c r="A2080" s="1">
        <f t="shared" si="673"/>
        <v>15</v>
      </c>
      <c r="B2080" s="1">
        <f t="shared" si="674"/>
        <v>2</v>
      </c>
      <c r="C2080" s="10">
        <v>42101</v>
      </c>
      <c r="D2080" s="3">
        <v>2076.33</v>
      </c>
      <c r="E2080" s="3">
        <v>2080.79</v>
      </c>
      <c r="F2080" s="3">
        <f t="shared" si="682"/>
        <v>2070.2979999999998</v>
      </c>
      <c r="G2080" s="3">
        <f t="shared" si="688"/>
        <v>2070.7449999999999</v>
      </c>
      <c r="H2080" s="4">
        <f t="shared" si="675"/>
        <v>-2.0618853995443493E-3</v>
      </c>
      <c r="I2080" s="4">
        <f t="shared" si="678"/>
        <v>8.1706414434194028E-5</v>
      </c>
      <c r="J2080" s="4">
        <f t="shared" si="679"/>
        <v>-2.1435918139785432E-3</v>
      </c>
      <c r="K2080" s="4">
        <f t="shared" si="683"/>
        <v>-5.685805192682916E-3</v>
      </c>
      <c r="L2080" s="4">
        <f t="shared" si="689"/>
        <v>-5.0444365408175021E-3</v>
      </c>
      <c r="M2080" s="4">
        <f t="shared" si="684"/>
        <v>2.9135902174470311E-3</v>
      </c>
      <c r="N2080" s="4">
        <f t="shared" si="690"/>
        <v>2.6970969385414606E-3</v>
      </c>
      <c r="O2080" s="4">
        <f t="shared" si="692"/>
        <v>-2.1528369767817083E-4</v>
      </c>
      <c r="P2080" s="4">
        <f t="shared" ref="P2080:P2143" si="693">(D2080-2058.9)/2058.9</f>
        <v>8.4656855602505392E-3</v>
      </c>
      <c r="Q2080" s="4"/>
      <c r="T2080" s="4">
        <f t="shared" si="676"/>
        <v>-2.0618853995443493E-3</v>
      </c>
      <c r="U2080" s="4">
        <f t="shared" si="677"/>
        <v>-2.0618853995443493E-3</v>
      </c>
      <c r="V2080" s="2">
        <f t="shared" si="685"/>
        <v>2.701117935999794E-3</v>
      </c>
      <c r="W2080" s="4">
        <f t="shared" si="686"/>
        <v>-7.3258932433601957E-3</v>
      </c>
      <c r="X2080" s="4">
        <f t="shared" si="687"/>
        <v>-4.750172559245272E-3</v>
      </c>
      <c r="Y2080" s="4">
        <f t="shared" si="680"/>
        <v>-1.808373779626541E-2</v>
      </c>
      <c r="Z2080" s="4">
        <f t="shared" si="681"/>
        <v>-1.1892510528558725E-2</v>
      </c>
      <c r="AA2080" s="4">
        <f t="shared" si="691"/>
        <v>-4.3163550264786309E-4</v>
      </c>
    </row>
    <row r="2081" spans="1:27" x14ac:dyDescent="0.3">
      <c r="A2081" s="1">
        <f t="shared" si="673"/>
        <v>15</v>
      </c>
      <c r="B2081" s="1">
        <f t="shared" si="674"/>
        <v>3</v>
      </c>
      <c r="C2081" s="10">
        <v>42102</v>
      </c>
      <c r="D2081" s="3">
        <v>2081.9</v>
      </c>
      <c r="E2081" s="3">
        <v>2076.94</v>
      </c>
      <c r="F2081" s="3">
        <f t="shared" si="682"/>
        <v>2073.0999999999995</v>
      </c>
      <c r="G2081" s="3">
        <f t="shared" si="688"/>
        <v>2069.7849999999999</v>
      </c>
      <c r="H2081" s="4">
        <f t="shared" si="675"/>
        <v>2.6826178882933655E-3</v>
      </c>
      <c r="I2081" s="4">
        <f t="shared" si="678"/>
        <v>2.9378759638406583E-4</v>
      </c>
      <c r="J2081" s="4">
        <f t="shared" si="679"/>
        <v>2.3888302919092995E-3</v>
      </c>
      <c r="K2081" s="4">
        <f t="shared" si="683"/>
        <v>-2.6151912268282456E-3</v>
      </c>
      <c r="L2081" s="4">
        <f t="shared" si="689"/>
        <v>-3.8005091248074795E-3</v>
      </c>
      <c r="M2081" s="4">
        <f t="shared" si="684"/>
        <v>4.2448507066714771E-3</v>
      </c>
      <c r="N2081" s="4">
        <f t="shared" si="690"/>
        <v>5.8532649526401234E-3</v>
      </c>
      <c r="O2081" s="4">
        <f t="shared" si="692"/>
        <v>1.5922954993033286E-3</v>
      </c>
      <c r="P2081" s="4">
        <f t="shared" si="693"/>
        <v>1.11710136480645E-2</v>
      </c>
      <c r="Q2081" s="4"/>
      <c r="T2081" s="4">
        <f t="shared" si="676"/>
        <v>2.6826178882933655E-3</v>
      </c>
      <c r="U2081" s="4">
        <f t="shared" si="677"/>
        <v>2.6826178882933655E-3</v>
      </c>
      <c r="V2081" s="2">
        <f t="shared" si="685"/>
        <v>-4.0648644483295311E-3</v>
      </c>
      <c r="W2081" s="4">
        <f t="shared" si="686"/>
        <v>-1.4024215803846289E-2</v>
      </c>
      <c r="X2081" s="4">
        <f t="shared" si="687"/>
        <v>6.7750218822085406E-3</v>
      </c>
      <c r="Y2081" s="4">
        <f t="shared" si="680"/>
        <v>-1.5051410787590966E-2</v>
      </c>
      <c r="Z2081" s="4">
        <f t="shared" si="681"/>
        <v>-8.8410639407680795E-3</v>
      </c>
      <c r="AA2081" s="4">
        <f t="shared" si="691"/>
        <v>3.2083698287413798E-3</v>
      </c>
    </row>
    <row r="2082" spans="1:27" x14ac:dyDescent="0.3">
      <c r="A2082" s="1">
        <f t="shared" si="673"/>
        <v>15</v>
      </c>
      <c r="B2082" s="1">
        <f t="shared" si="674"/>
        <v>4</v>
      </c>
      <c r="C2082" s="10">
        <v>42103</v>
      </c>
      <c r="D2082" s="3">
        <v>2091.1799999999998</v>
      </c>
      <c r="E2082" s="3">
        <v>2081.29</v>
      </c>
      <c r="F2082" s="3">
        <f t="shared" si="682"/>
        <v>2079.3980000000001</v>
      </c>
      <c r="G2082" s="3">
        <f t="shared" si="688"/>
        <v>2072.7980000000002</v>
      </c>
      <c r="H2082" s="4">
        <f t="shared" si="675"/>
        <v>4.4574667371150125E-3</v>
      </c>
      <c r="I2082" s="4">
        <f t="shared" si="678"/>
        <v>-2.9300158509060344E-4</v>
      </c>
      <c r="J2082" s="4">
        <f t="shared" si="679"/>
        <v>4.7504683222056162E-3</v>
      </c>
      <c r="K2082" s="4">
        <f t="shared" si="683"/>
        <v>-2.6166002209521196E-3</v>
      </c>
      <c r="L2082" s="4">
        <f t="shared" si="689"/>
        <v>-5.3530162084846344E-3</v>
      </c>
      <c r="M2082" s="4">
        <f t="shared" si="684"/>
        <v>5.6660629663006779E-3</v>
      </c>
      <c r="N2082" s="4">
        <f t="shared" si="690"/>
        <v>8.8682061638421135E-3</v>
      </c>
      <c r="O2082" s="4">
        <f t="shared" si="692"/>
        <v>3.1561128166871862E-3</v>
      </c>
      <c r="P2082" s="4">
        <f t="shared" si="693"/>
        <v>1.5678274806935618E-2</v>
      </c>
      <c r="Q2082" s="4"/>
      <c r="T2082" s="4">
        <f t="shared" si="676"/>
        <v>4.4574667371150125E-3</v>
      </c>
      <c r="U2082" s="4">
        <f t="shared" si="677"/>
        <v>4.4574667371150125E-3</v>
      </c>
      <c r="V2082" s="2">
        <f t="shared" si="685"/>
        <v>-1.0668139680099926E-2</v>
      </c>
      <c r="W2082" s="4">
        <f t="shared" si="686"/>
        <v>-2.0561458283298927E-2</v>
      </c>
      <c r="X2082" s="4">
        <f t="shared" si="687"/>
        <v>1.5288708494967582E-2</v>
      </c>
      <c r="Y2082" s="4">
        <f t="shared" si="680"/>
        <v>-1.5052802213209558E-2</v>
      </c>
      <c r="Z2082" s="4">
        <f t="shared" si="681"/>
        <v>-8.8424641396727347E-3</v>
      </c>
      <c r="AA2082" s="4">
        <f t="shared" si="691"/>
        <v>6.3885455314545234E-3</v>
      </c>
    </row>
    <row r="2083" spans="1:27" x14ac:dyDescent="0.3">
      <c r="A2083" s="1">
        <f t="shared" si="673"/>
        <v>15</v>
      </c>
      <c r="B2083" s="1">
        <f t="shared" si="674"/>
        <v>5</v>
      </c>
      <c r="C2083" s="10">
        <v>42104</v>
      </c>
      <c r="D2083" s="3">
        <v>2102.06</v>
      </c>
      <c r="E2083" s="3">
        <v>2091.5100000000002</v>
      </c>
      <c r="F2083" s="3">
        <f t="shared" si="682"/>
        <v>2086.4180000000001</v>
      </c>
      <c r="G2083" s="3">
        <f t="shared" si="688"/>
        <v>2077.3890000000001</v>
      </c>
      <c r="H2083" s="4">
        <f t="shared" si="675"/>
        <v>5.2028041584177877E-3</v>
      </c>
      <c r="I2083" s="4">
        <f t="shared" si="678"/>
        <v>1.5780564083454413E-4</v>
      </c>
      <c r="J2083" s="4">
        <f t="shared" si="679"/>
        <v>5.0449985175832438E-3</v>
      </c>
      <c r="K2083" s="4">
        <f t="shared" si="683"/>
        <v>-4.1471800610180251E-3</v>
      </c>
      <c r="L2083" s="4">
        <f t="shared" si="689"/>
        <v>-7.9056906733146453E-3</v>
      </c>
      <c r="M2083" s="4">
        <f t="shared" si="684"/>
        <v>7.4970595537422625E-3</v>
      </c>
      <c r="N2083" s="4">
        <f t="shared" si="690"/>
        <v>1.1875965454712535E-2</v>
      </c>
      <c r="O2083" s="4">
        <f t="shared" si="692"/>
        <v>4.2953103146437287E-3</v>
      </c>
      <c r="P2083" s="4">
        <f t="shared" si="693"/>
        <v>2.0962649958715749E-2</v>
      </c>
      <c r="Q2083" s="4"/>
      <c r="T2083" s="4">
        <f t="shared" si="676"/>
        <v>5.2028041584177877E-3</v>
      </c>
      <c r="U2083" s="4">
        <f t="shared" si="677"/>
        <v>5.2028041584177877E-3</v>
      </c>
      <c r="V2083" s="2">
        <f t="shared" si="685"/>
        <v>-1.1581977639418798E-2</v>
      </c>
      <c r="W2083" s="4">
        <f t="shared" si="686"/>
        <v>-2.1466157863024585E-2</v>
      </c>
      <c r="X2083" s="4">
        <f t="shared" si="687"/>
        <v>1.6981460695901184E-2</v>
      </c>
      <c r="Y2083" s="4">
        <f t="shared" si="680"/>
        <v>-1.6564297516616304E-2</v>
      </c>
      <c r="Z2083" s="4">
        <f t="shared" si="681"/>
        <v>-1.0363489798464779E-2</v>
      </c>
      <c r="AA2083" s="4">
        <f t="shared" si="691"/>
        <v>8.7305884855636597E-3</v>
      </c>
    </row>
    <row r="2084" spans="1:27" x14ac:dyDescent="0.3">
      <c r="A2084" s="1">
        <f t="shared" si="673"/>
        <v>16</v>
      </c>
      <c r="B2084" s="1">
        <f t="shared" si="674"/>
        <v>1</v>
      </c>
      <c r="C2084" s="10">
        <v>42107</v>
      </c>
      <c r="D2084" s="3">
        <v>2092.4299999999998</v>
      </c>
      <c r="E2084" s="3">
        <v>2102.0300000000002</v>
      </c>
      <c r="F2084" s="3">
        <f t="shared" si="682"/>
        <v>2088.7799999999997</v>
      </c>
      <c r="G2084" s="3">
        <f t="shared" si="688"/>
        <v>2080.5299999999997</v>
      </c>
      <c r="H2084" s="4">
        <f t="shared" si="675"/>
        <v>-4.5812203267271675E-3</v>
      </c>
      <c r="I2084" s="4">
        <f t="shared" si="678"/>
        <v>-1.4271714413358964E-5</v>
      </c>
      <c r="J2084" s="4">
        <f t="shared" si="679"/>
        <v>-4.5669486123138085E-3</v>
      </c>
      <c r="K2084" s="4">
        <f t="shared" si="683"/>
        <v>-6.7517102271106005E-3</v>
      </c>
      <c r="L2084" s="4">
        <f t="shared" si="689"/>
        <v>-1.0871346308964674E-2</v>
      </c>
      <c r="M2084" s="4">
        <f t="shared" si="684"/>
        <v>1.7474315150471048E-3</v>
      </c>
      <c r="N2084" s="4">
        <f t="shared" si="690"/>
        <v>5.7196964235075162E-3</v>
      </c>
      <c r="O2084" s="4">
        <f t="shared" si="692"/>
        <v>3.9427842269514398E-3</v>
      </c>
      <c r="P2084" s="4">
        <f t="shared" si="693"/>
        <v>1.6285395113895644E-2</v>
      </c>
      <c r="Q2084" s="4"/>
      <c r="T2084" s="4">
        <f t="shared" si="676"/>
        <v>-4.5812203267271675E-3</v>
      </c>
      <c r="U2084" s="4">
        <f t="shared" si="677"/>
        <v>-4.5812203267271675E-3</v>
      </c>
      <c r="V2084" s="2">
        <f t="shared" si="685"/>
        <v>-1.0199518567500478E-2</v>
      </c>
      <c r="W2084" s="4">
        <f t="shared" si="686"/>
        <v>-2.009752338182547E-2</v>
      </c>
      <c r="X2084" s="4">
        <f t="shared" si="687"/>
        <v>5.6761926733377294E-3</v>
      </c>
      <c r="Y2084" s="4">
        <f t="shared" si="680"/>
        <v>-1.9136352244228858E-2</v>
      </c>
      <c r="Z2084" s="4">
        <f t="shared" si="681"/>
        <v>-1.2951761973508178E-2</v>
      </c>
      <c r="AA2084" s="4">
        <f t="shared" si="691"/>
        <v>7.9622444843360941E-3</v>
      </c>
    </row>
    <row r="2085" spans="1:27" x14ac:dyDescent="0.3">
      <c r="A2085" s="1">
        <f t="shared" si="673"/>
        <v>16</v>
      </c>
      <c r="B2085" s="1">
        <f t="shared" si="674"/>
        <v>2</v>
      </c>
      <c r="C2085" s="10">
        <v>42108</v>
      </c>
      <c r="D2085" s="3">
        <v>2095.84</v>
      </c>
      <c r="E2085" s="3">
        <v>2092.2800000000002</v>
      </c>
      <c r="F2085" s="3">
        <f t="shared" si="682"/>
        <v>2092.6819999999998</v>
      </c>
      <c r="G2085" s="3">
        <f t="shared" si="688"/>
        <v>2081.4900000000002</v>
      </c>
      <c r="H2085" s="4">
        <f t="shared" si="675"/>
        <v>1.6296841471400761E-3</v>
      </c>
      <c r="I2085" s="4">
        <f t="shared" si="678"/>
        <v>-7.1686985944397771E-5</v>
      </c>
      <c r="J2085" s="4">
        <f t="shared" si="679"/>
        <v>1.7013711330844739E-3</v>
      </c>
      <c r="K2085" s="4">
        <f t="shared" si="683"/>
        <v>-2.5687836630133821E-4</v>
      </c>
      <c r="L2085" s="4">
        <f t="shared" si="689"/>
        <v>-5.9903769514124891E-3</v>
      </c>
      <c r="M2085" s="4">
        <f t="shared" si="684"/>
        <v>1.5090682674196829E-3</v>
      </c>
      <c r="N2085" s="4">
        <f t="shared" si="690"/>
        <v>6.8940998995911142E-3</v>
      </c>
      <c r="O2085" s="4">
        <f t="shared" si="692"/>
        <v>5.3401022978851213E-3</v>
      </c>
      <c r="P2085" s="4">
        <f t="shared" si="693"/>
        <v>1.7941619311282749E-2</v>
      </c>
      <c r="Q2085" s="4"/>
      <c r="T2085" s="4">
        <f t="shared" si="676"/>
        <v>1.6296841471400761E-3</v>
      </c>
      <c r="U2085" s="4">
        <f t="shared" si="677"/>
        <v>1.6296841471400761E-3</v>
      </c>
      <c r="V2085" s="2">
        <f t="shared" si="685"/>
        <v>-7.6944031580506445E-3</v>
      </c>
      <c r="W2085" s="4">
        <f t="shared" si="686"/>
        <v>-1.7617459126470173E-2</v>
      </c>
      <c r="X2085" s="4">
        <f t="shared" si="687"/>
        <v>9.3963868941835931E-3</v>
      </c>
      <c r="Y2085" s="4">
        <f t="shared" si="680"/>
        <v>-1.2722503324327566E-2</v>
      </c>
      <c r="Z2085" s="4">
        <f t="shared" si="681"/>
        <v>-6.4974721343019001E-3</v>
      </c>
      <c r="AA2085" s="4">
        <f t="shared" si="691"/>
        <v>1.0811970064212986E-2</v>
      </c>
    </row>
    <row r="2086" spans="1:27" x14ac:dyDescent="0.3">
      <c r="A2086" s="1">
        <f t="shared" si="673"/>
        <v>16</v>
      </c>
      <c r="B2086" s="1">
        <f t="shared" si="674"/>
        <v>3</v>
      </c>
      <c r="C2086" s="10">
        <v>42109</v>
      </c>
      <c r="D2086" s="3">
        <v>2106.63</v>
      </c>
      <c r="E2086" s="3">
        <v>2097.8200000000002</v>
      </c>
      <c r="F2086" s="3">
        <f t="shared" si="682"/>
        <v>2097.6279999999997</v>
      </c>
      <c r="G2086" s="3">
        <f t="shared" si="688"/>
        <v>2085.364</v>
      </c>
      <c r="H2086" s="4">
        <f t="shared" si="675"/>
        <v>5.148293762882645E-3</v>
      </c>
      <c r="I2086" s="4">
        <f t="shared" si="678"/>
        <v>9.4472860523704964E-4</v>
      </c>
      <c r="J2086" s="4">
        <f t="shared" si="679"/>
        <v>4.2035651576455956E-3</v>
      </c>
      <c r="K2086" s="4">
        <f t="shared" si="683"/>
        <v>-2.2067524238495825E-4</v>
      </c>
      <c r="L2086" s="4">
        <f t="shared" si="689"/>
        <v>-6.1258917135322416E-3</v>
      </c>
      <c r="M2086" s="4">
        <f t="shared" si="684"/>
        <v>4.2915140339471105E-3</v>
      </c>
      <c r="N2086" s="4">
        <f t="shared" si="690"/>
        <v>1.0197740058809914E-2</v>
      </c>
      <c r="O2086" s="4">
        <f t="shared" si="692"/>
        <v>5.8216203130116197E-3</v>
      </c>
      <c r="P2086" s="4">
        <f t="shared" si="693"/>
        <v>2.3182281800961685E-2</v>
      </c>
      <c r="Q2086" s="4"/>
      <c r="T2086" s="4">
        <f t="shared" si="676"/>
        <v>5.148293762882645E-3</v>
      </c>
      <c r="U2086" s="4">
        <f t="shared" si="677"/>
        <v>5.148293762882645E-3</v>
      </c>
      <c r="V2086" s="2">
        <f t="shared" si="685"/>
        <v>-6.6512710893961626E-3</v>
      </c>
      <c r="W2086" s="4">
        <f t="shared" si="686"/>
        <v>-1.6584758378502183E-2</v>
      </c>
      <c r="X2086" s="4">
        <f t="shared" si="687"/>
        <v>1.1878572457851009E-2</v>
      </c>
      <c r="Y2086" s="4">
        <f t="shared" si="680"/>
        <v>-1.2686751610933848E-2</v>
      </c>
      <c r="Z2086" s="4">
        <f t="shared" si="681"/>
        <v>-6.4614949974263576E-3</v>
      </c>
      <c r="AA2086" s="4">
        <f t="shared" si="691"/>
        <v>1.1831556606049034E-2</v>
      </c>
    </row>
    <row r="2087" spans="1:27" x14ac:dyDescent="0.3">
      <c r="A2087" s="1">
        <f t="shared" si="673"/>
        <v>16</v>
      </c>
      <c r="B2087" s="1">
        <f t="shared" si="674"/>
        <v>4</v>
      </c>
      <c r="C2087" s="10">
        <v>42110</v>
      </c>
      <c r="D2087" s="3">
        <v>2104.9899999999998</v>
      </c>
      <c r="E2087" s="3">
        <v>2105.96</v>
      </c>
      <c r="F2087" s="3">
        <f t="shared" si="682"/>
        <v>2100.39</v>
      </c>
      <c r="G2087" s="3">
        <f t="shared" si="688"/>
        <v>2089.8940000000002</v>
      </c>
      <c r="H2087" s="4">
        <f t="shared" si="675"/>
        <v>-7.7849456240551367E-4</v>
      </c>
      <c r="I2087" s="4">
        <f t="shared" si="678"/>
        <v>-3.180435102510041E-4</v>
      </c>
      <c r="J2087" s="4">
        <f t="shared" si="679"/>
        <v>-4.6045105215450957E-4</v>
      </c>
      <c r="K2087" s="4">
        <f t="shared" si="683"/>
        <v>-3.507972448887715E-3</v>
      </c>
      <c r="L2087" s="4">
        <f t="shared" si="689"/>
        <v>-8.7406584608276782E-3</v>
      </c>
      <c r="M2087" s="4">
        <f t="shared" si="684"/>
        <v>2.1900694632901079E-3</v>
      </c>
      <c r="N2087" s="4">
        <f t="shared" si="690"/>
        <v>7.2233328580299039E-3</v>
      </c>
      <c r="O2087" s="4">
        <f t="shared" si="692"/>
        <v>4.9862469655436083E-3</v>
      </c>
      <c r="P2087" s="4">
        <f t="shared" si="693"/>
        <v>2.2385739958229973E-2</v>
      </c>
      <c r="Q2087" s="4"/>
      <c r="T2087" s="4">
        <f t="shared" si="676"/>
        <v>-7.7849456240551367E-4</v>
      </c>
      <c r="U2087" s="4">
        <f t="shared" si="677"/>
        <v>-7.7849456240551367E-4</v>
      </c>
      <c r="V2087" s="2">
        <f t="shared" si="685"/>
        <v>-7.3339884080262183E-3</v>
      </c>
      <c r="W2087" s="4">
        <f t="shared" si="686"/>
        <v>-1.726064852394589E-2</v>
      </c>
      <c r="X2087" s="4">
        <f t="shared" si="687"/>
        <v>6.6039269694621915E-3</v>
      </c>
      <c r="Y2087" s="4">
        <f t="shared" si="680"/>
        <v>-1.5933060074213405E-2</v>
      </c>
      <c r="Z2087" s="4">
        <f t="shared" si="681"/>
        <v>-9.7282722463352834E-3</v>
      </c>
      <c r="AA2087" s="4">
        <f t="shared" si="691"/>
        <v>1.0095229484687267E-2</v>
      </c>
    </row>
    <row r="2088" spans="1:27" x14ac:dyDescent="0.3">
      <c r="A2088" s="1">
        <f t="shared" si="673"/>
        <v>16</v>
      </c>
      <c r="B2088" s="1">
        <f t="shared" si="674"/>
        <v>5</v>
      </c>
      <c r="C2088" s="10">
        <v>42111</v>
      </c>
      <c r="D2088" s="3">
        <v>2081.1799999999998</v>
      </c>
      <c r="E2088" s="3">
        <v>2102.58</v>
      </c>
      <c r="F2088" s="3">
        <f t="shared" si="682"/>
        <v>2096.2139999999999</v>
      </c>
      <c r="G2088" s="3">
        <f t="shared" si="688"/>
        <v>2091.3160000000003</v>
      </c>
      <c r="H2088" s="4">
        <f t="shared" si="675"/>
        <v>-1.131121763048753E-2</v>
      </c>
      <c r="I2088" s="4">
        <f t="shared" si="678"/>
        <v>-1.1448985505868696E-3</v>
      </c>
      <c r="J2088" s="4">
        <f t="shared" si="679"/>
        <v>-1.0166319079900661E-2</v>
      </c>
      <c r="K2088" s="4">
        <f t="shared" si="683"/>
        <v>-2.3836217749252622E-3</v>
      </c>
      <c r="L2088" s="4">
        <f t="shared" si="689"/>
        <v>-5.9609678800266776E-3</v>
      </c>
      <c r="M2088" s="4">
        <f t="shared" si="684"/>
        <v>-7.1719776702188357E-3</v>
      </c>
      <c r="N2088" s="4">
        <f t="shared" si="690"/>
        <v>-4.8467089622039041E-3</v>
      </c>
      <c r="O2088" s="4">
        <f t="shared" si="692"/>
        <v>2.3534725492267289E-3</v>
      </c>
      <c r="P2088" s="4">
        <f t="shared" si="693"/>
        <v>1.0821312351255401E-2</v>
      </c>
      <c r="Q2088" s="4"/>
      <c r="T2088" s="4">
        <f t="shared" si="676"/>
        <v>-1.131121763048753E-2</v>
      </c>
      <c r="U2088" s="4">
        <f t="shared" si="677"/>
        <v>-1.131121763048753E-2</v>
      </c>
      <c r="V2088" s="2">
        <f t="shared" si="685"/>
        <v>-1.391930602995661E-3</v>
      </c>
      <c r="W2088" s="4">
        <f t="shared" si="686"/>
        <v>-1.1378011296965624E-2</v>
      </c>
      <c r="X2088" s="4">
        <f t="shared" si="687"/>
        <v>-9.9331132317822084E-3</v>
      </c>
      <c r="Y2088" s="4">
        <f t="shared" si="680"/>
        <v>-1.4822728735337623E-2</v>
      </c>
      <c r="Z2088" s="4">
        <f t="shared" si="681"/>
        <v>-8.6109399910618799E-3</v>
      </c>
      <c r="AA2088" s="4">
        <f t="shared" si="691"/>
        <v>4.6951282053739095E-3</v>
      </c>
    </row>
    <row r="2089" spans="1:27" x14ac:dyDescent="0.3">
      <c r="A2089" s="1">
        <f t="shared" si="673"/>
        <v>17</v>
      </c>
      <c r="B2089" s="1">
        <f t="shared" si="674"/>
        <v>1</v>
      </c>
      <c r="C2089" s="10">
        <v>42114</v>
      </c>
      <c r="D2089" s="3">
        <v>2100.4</v>
      </c>
      <c r="E2089" s="3">
        <v>2084.11</v>
      </c>
      <c r="F2089" s="3">
        <f t="shared" si="682"/>
        <v>2097.808</v>
      </c>
      <c r="G2089" s="3">
        <f t="shared" si="688"/>
        <v>2093.2940000000003</v>
      </c>
      <c r="H2089" s="4">
        <f t="shared" si="675"/>
        <v>9.235145446333453E-3</v>
      </c>
      <c r="I2089" s="4">
        <f t="shared" si="678"/>
        <v>1.4078551590925778E-3</v>
      </c>
      <c r="J2089" s="4">
        <f t="shared" si="679"/>
        <v>7.8272902872408758E-3</v>
      </c>
      <c r="K2089" s="4">
        <f t="shared" si="683"/>
        <v>7.6783363284290739E-3</v>
      </c>
      <c r="L2089" s="4">
        <f t="shared" si="689"/>
        <v>5.4413575204667105E-3</v>
      </c>
      <c r="M2089" s="4">
        <f t="shared" si="684"/>
        <v>1.235575419676204E-3</v>
      </c>
      <c r="N2089" s="4">
        <f t="shared" si="690"/>
        <v>3.3946497720815931E-3</v>
      </c>
      <c r="O2089" s="4">
        <f t="shared" si="692"/>
        <v>2.1491144543894823E-3</v>
      </c>
      <c r="P2089" s="4">
        <f t="shared" si="693"/>
        <v>2.0156394191072902E-2</v>
      </c>
      <c r="Q2089" s="4"/>
      <c r="T2089" s="4">
        <f t="shared" si="676"/>
        <v>9.235145446333453E-3</v>
      </c>
      <c r="U2089" s="4">
        <f t="shared" si="677"/>
        <v>9.235145446333453E-3</v>
      </c>
      <c r="V2089" s="2">
        <f t="shared" si="685"/>
        <v>5.4055872149453678E-3</v>
      </c>
      <c r="W2089" s="4">
        <f t="shared" si="686"/>
        <v>-4.648468657204149E-3</v>
      </c>
      <c r="X2089" s="4">
        <f t="shared" si="687"/>
        <v>3.8089685198550273E-3</v>
      </c>
      <c r="Y2089" s="4">
        <f t="shared" si="680"/>
        <v>-4.8862314562147591E-3</v>
      </c>
      <c r="Z2089" s="4">
        <f t="shared" si="681"/>
        <v>1.3882093850556471E-3</v>
      </c>
      <c r="AA2089" s="4">
        <f t="shared" si="691"/>
        <v>4.3221401966699454E-3</v>
      </c>
    </row>
    <row r="2090" spans="1:27" x14ac:dyDescent="0.3">
      <c r="A2090" s="1">
        <f t="shared" si="673"/>
        <v>17</v>
      </c>
      <c r="B2090" s="1">
        <f t="shared" si="674"/>
        <v>2</v>
      </c>
      <c r="C2090" s="10">
        <v>42115</v>
      </c>
      <c r="D2090" s="3">
        <v>2097.29</v>
      </c>
      <c r="E2090" s="3">
        <v>2102.8200000000002</v>
      </c>
      <c r="F2090" s="3">
        <f t="shared" si="682"/>
        <v>2098.0979999999995</v>
      </c>
      <c r="G2090" s="3">
        <f t="shared" si="688"/>
        <v>2095.3900000000003</v>
      </c>
      <c r="H2090" s="4">
        <f t="shared" si="675"/>
        <v>-1.4806703485051073E-3</v>
      </c>
      <c r="I2090" s="4">
        <f t="shared" si="678"/>
        <v>1.1521614930489776E-3</v>
      </c>
      <c r="J2090" s="4">
        <f t="shared" si="679"/>
        <v>-2.6328318415540846E-3</v>
      </c>
      <c r="K2090" s="4">
        <f t="shared" si="683"/>
        <v>-9.9980956008396678E-4</v>
      </c>
      <c r="L2090" s="4">
        <f t="shared" si="689"/>
        <v>-2.4857699062611816E-3</v>
      </c>
      <c r="M2090" s="4">
        <f t="shared" si="684"/>
        <v>-3.8511070502881092E-4</v>
      </c>
      <c r="N2090" s="4">
        <f t="shared" si="690"/>
        <v>9.0675244226594374E-4</v>
      </c>
      <c r="O2090" s="4">
        <f t="shared" si="692"/>
        <v>1.2911900595526486E-3</v>
      </c>
      <c r="P2090" s="4">
        <f t="shared" si="693"/>
        <v>1.8645878867356292E-2</v>
      </c>
      <c r="Q2090" s="4"/>
      <c r="T2090" s="4">
        <f t="shared" si="676"/>
        <v>-1.4806703485051073E-3</v>
      </c>
      <c r="U2090" s="4">
        <f t="shared" si="677"/>
        <v>-1.4806703485051073E-3</v>
      </c>
      <c r="V2090" s="2">
        <f t="shared" si="685"/>
        <v>-2.1710150447533543E-3</v>
      </c>
      <c r="W2090" s="4">
        <f t="shared" si="686"/>
        <v>-1.2149304894305811E-2</v>
      </c>
      <c r="X2090" s="4">
        <f t="shared" si="687"/>
        <v>6.9184670585532198E-4</v>
      </c>
      <c r="Y2090" s="4">
        <f t="shared" si="680"/>
        <v>-1.3456171036890925E-2</v>
      </c>
      <c r="Z2090" s="4">
        <f t="shared" si="681"/>
        <v>-7.2357658050272921E-3</v>
      </c>
      <c r="AA2090" s="4">
        <f t="shared" si="691"/>
        <v>2.5880664142950115E-3</v>
      </c>
    </row>
    <row r="2091" spans="1:27" x14ac:dyDescent="0.3">
      <c r="A2091" s="1">
        <f t="shared" si="673"/>
        <v>17</v>
      </c>
      <c r="B2091" s="1">
        <f t="shared" si="674"/>
        <v>3</v>
      </c>
      <c r="C2091" s="10">
        <v>42116</v>
      </c>
      <c r="D2091" s="3">
        <v>2107.96</v>
      </c>
      <c r="E2091" s="3">
        <v>2098.27</v>
      </c>
      <c r="F2091" s="3">
        <f t="shared" si="682"/>
        <v>2098.364</v>
      </c>
      <c r="G2091" s="3">
        <f t="shared" si="688"/>
        <v>2097.9960000000001</v>
      </c>
      <c r="H2091" s="4">
        <f t="shared" si="675"/>
        <v>5.0875177014147177E-3</v>
      </c>
      <c r="I2091" s="4">
        <f t="shared" si="678"/>
        <v>4.6726966704653062E-4</v>
      </c>
      <c r="J2091" s="4">
        <f t="shared" si="679"/>
        <v>4.6202480343681875E-3</v>
      </c>
      <c r="K2091" s="4">
        <f t="shared" si="683"/>
        <v>-6.3176766207811898E-4</v>
      </c>
      <c r="L2091" s="4">
        <f t="shared" si="689"/>
        <v>-1.9125209728329266E-4</v>
      </c>
      <c r="M2091" s="4">
        <f t="shared" si="684"/>
        <v>4.5730864616434531E-3</v>
      </c>
      <c r="N2091" s="4">
        <f t="shared" si="690"/>
        <v>4.7492940882632477E-3</v>
      </c>
      <c r="O2091" s="4">
        <f t="shared" si="692"/>
        <v>1.7457636767298154E-4</v>
      </c>
      <c r="P2091" s="4">
        <f t="shared" si="693"/>
        <v>2.3828257807567119E-2</v>
      </c>
      <c r="Q2091" s="4"/>
      <c r="T2091" s="4">
        <f t="shared" si="676"/>
        <v>5.0875177014147177E-3</v>
      </c>
      <c r="U2091" s="4">
        <f t="shared" si="677"/>
        <v>5.0875177014147177E-3</v>
      </c>
      <c r="V2091" s="2">
        <f t="shared" si="685"/>
        <v>4.4533660104230438E-3</v>
      </c>
      <c r="W2091" s="4">
        <f t="shared" si="686"/>
        <v>-5.591167649681165E-3</v>
      </c>
      <c r="X2091" s="4">
        <f t="shared" si="687"/>
        <v>6.3134010243845722E-4</v>
      </c>
      <c r="Y2091" s="4">
        <f t="shared" si="680"/>
        <v>-1.3092718189982366E-2</v>
      </c>
      <c r="Z2091" s="4">
        <f t="shared" si="681"/>
        <v>-6.8700212971463913E-3</v>
      </c>
      <c r="AA2091" s="4">
        <f t="shared" si="691"/>
        <v>3.5087250932974349E-4</v>
      </c>
    </row>
    <row r="2092" spans="1:27" x14ac:dyDescent="0.3">
      <c r="A2092" s="1">
        <f t="shared" si="673"/>
        <v>17</v>
      </c>
      <c r="B2092" s="1">
        <f t="shared" si="674"/>
        <v>4</v>
      </c>
      <c r="C2092" s="10">
        <v>42117</v>
      </c>
      <c r="D2092" s="3">
        <v>2112.9299999999998</v>
      </c>
      <c r="E2092" s="3">
        <v>2107.21</v>
      </c>
      <c r="F2092" s="3">
        <f t="shared" si="682"/>
        <v>2099.9520000000002</v>
      </c>
      <c r="G2092" s="3">
        <f t="shared" si="688"/>
        <v>2100.1709999999998</v>
      </c>
      <c r="H2092" s="4">
        <f t="shared" si="675"/>
        <v>2.3577297481924705E-3</v>
      </c>
      <c r="I2092" s="4">
        <f t="shared" si="678"/>
        <v>-3.5579422759445152E-4</v>
      </c>
      <c r="J2092" s="4">
        <f t="shared" si="679"/>
        <v>2.713523975786922E-3</v>
      </c>
      <c r="K2092" s="4">
        <f t="shared" si="683"/>
        <v>-5.3380993946754466E-3</v>
      </c>
      <c r="L2092" s="4">
        <f t="shared" si="689"/>
        <v>-4.3675718071817934E-3</v>
      </c>
      <c r="M2092" s="4">
        <f t="shared" si="684"/>
        <v>6.1801412603714797E-3</v>
      </c>
      <c r="N2092" s="4">
        <f t="shared" si="690"/>
        <v>6.0752195892620244E-3</v>
      </c>
      <c r="O2092" s="4">
        <f t="shared" si="692"/>
        <v>-1.0364754156531272E-4</v>
      </c>
      <c r="P2092" s="4">
        <f t="shared" si="693"/>
        <v>2.624216814804009E-2</v>
      </c>
      <c r="Q2092" s="4"/>
      <c r="T2092" s="4">
        <f t="shared" si="676"/>
        <v>2.3577297481924705E-3</v>
      </c>
      <c r="U2092" s="4">
        <f t="shared" si="677"/>
        <v>2.3577297481924705E-3</v>
      </c>
      <c r="V2092" s="2">
        <f t="shared" si="685"/>
        <v>-1.4089451412741488E-3</v>
      </c>
      <c r="W2092" s="4">
        <f t="shared" si="686"/>
        <v>-1.1394855689861398E-2</v>
      </c>
      <c r="X2092" s="4">
        <f t="shared" si="687"/>
        <v>3.771989415626704E-3</v>
      </c>
      <c r="Y2092" s="4">
        <f t="shared" si="680"/>
        <v>-1.7740367482023719E-2</v>
      </c>
      <c r="Z2092" s="4">
        <f t="shared" si="681"/>
        <v>-1.1546975178728628E-2</v>
      </c>
      <c r="AA2092" s="4">
        <f t="shared" si="691"/>
        <v>-2.0853270106963332E-4</v>
      </c>
    </row>
    <row r="2093" spans="1:27" x14ac:dyDescent="0.3">
      <c r="A2093" s="1">
        <f t="shared" si="673"/>
        <v>17</v>
      </c>
      <c r="B2093" s="1">
        <f t="shared" si="674"/>
        <v>5</v>
      </c>
      <c r="C2093" s="10">
        <v>42118</v>
      </c>
      <c r="D2093" s="3">
        <v>2117.69</v>
      </c>
      <c r="E2093" s="3">
        <v>2112.8000000000002</v>
      </c>
      <c r="F2093" s="3">
        <f t="shared" si="682"/>
        <v>2107.2539999999999</v>
      </c>
      <c r="G2093" s="3">
        <f t="shared" si="688"/>
        <v>2101.7339999999995</v>
      </c>
      <c r="H2093" s="4">
        <f t="shared" si="675"/>
        <v>2.2527958806019218E-3</v>
      </c>
      <c r="I2093" s="4">
        <f t="shared" si="678"/>
        <v>-6.1525937915432309E-5</v>
      </c>
      <c r="J2093" s="4">
        <f t="shared" si="679"/>
        <v>2.314321818517354E-3</v>
      </c>
      <c r="K2093" s="4">
        <f t="shared" si="683"/>
        <v>-3.9210953510054073E-3</v>
      </c>
      <c r="L2093" s="4">
        <f t="shared" si="689"/>
        <v>-6.1378696354773086E-3</v>
      </c>
      <c r="M2093" s="4">
        <f t="shared" si="684"/>
        <v>4.952416747103173E-3</v>
      </c>
      <c r="N2093" s="4">
        <f t="shared" si="690"/>
        <v>7.5918265584515405E-3</v>
      </c>
      <c r="O2093" s="4">
        <f t="shared" si="692"/>
        <v>2.6066138103312745E-3</v>
      </c>
      <c r="P2093" s="4">
        <f t="shared" si="693"/>
        <v>2.855408227694398E-2</v>
      </c>
      <c r="Q2093" s="4"/>
      <c r="T2093" s="4">
        <f t="shared" si="676"/>
        <v>2.2527958806019218E-3</v>
      </c>
      <c r="U2093" s="4">
        <f t="shared" si="677"/>
        <v>2.2527958806019218E-3</v>
      </c>
      <c r="V2093" s="2">
        <f t="shared" si="685"/>
        <v>-1.5026527144770534E-2</v>
      </c>
      <c r="W2093" s="4">
        <f t="shared" si="686"/>
        <v>-2.4876261873322803E-2</v>
      </c>
      <c r="X2093" s="4">
        <f t="shared" si="687"/>
        <v>1.7542932374902807E-2</v>
      </c>
      <c r="Y2093" s="4">
        <f t="shared" si="680"/>
        <v>-1.6341031817950411E-2</v>
      </c>
      <c r="Z2093" s="4">
        <f t="shared" si="681"/>
        <v>-1.0138816353808205E-2</v>
      </c>
      <c r="AA2093" s="4">
        <f t="shared" si="691"/>
        <v>5.266637852814629E-3</v>
      </c>
    </row>
    <row r="2094" spans="1:27" x14ac:dyDescent="0.3">
      <c r="A2094" s="1">
        <f t="shared" si="673"/>
        <v>18</v>
      </c>
      <c r="B2094" s="1">
        <f t="shared" si="674"/>
        <v>1</v>
      </c>
      <c r="C2094" s="10">
        <v>42121</v>
      </c>
      <c r="D2094" s="3">
        <v>2108.92</v>
      </c>
      <c r="E2094" s="3">
        <v>2119.29</v>
      </c>
      <c r="F2094" s="3">
        <f t="shared" si="682"/>
        <v>2108.9580000000001</v>
      </c>
      <c r="G2094" s="3">
        <f t="shared" si="688"/>
        <v>2103.3829999999994</v>
      </c>
      <c r="H2094" s="4">
        <f t="shared" si="675"/>
        <v>-4.1413049124281558E-3</v>
      </c>
      <c r="I2094" s="4">
        <f t="shared" si="678"/>
        <v>7.5554023487852751E-4</v>
      </c>
      <c r="J2094" s="4">
        <f t="shared" si="679"/>
        <v>-4.8968451473066828E-3</v>
      </c>
      <c r="K2094" s="4">
        <f t="shared" si="683"/>
        <v>-4.1188748117051387E-3</v>
      </c>
      <c r="L2094" s="4">
        <f t="shared" si="689"/>
        <v>-7.0464620516803213E-3</v>
      </c>
      <c r="M2094" s="4">
        <f t="shared" si="684"/>
        <v>-1.8018376847718594E-5</v>
      </c>
      <c r="N2094" s="4">
        <f t="shared" si="690"/>
        <v>2.6324259538090394E-3</v>
      </c>
      <c r="O2094" s="4">
        <f t="shared" si="692"/>
        <v>2.6435331828617149E-3</v>
      </c>
      <c r="P2094" s="4">
        <f t="shared" si="693"/>
        <v>2.429452620331244E-2</v>
      </c>
      <c r="Q2094" s="4"/>
      <c r="T2094" s="4">
        <f t="shared" si="676"/>
        <v>-4.1413049124281558E-3</v>
      </c>
      <c r="U2094" s="4">
        <f t="shared" si="677"/>
        <v>-4.1413049124281558E-3</v>
      </c>
      <c r="V2094" s="2">
        <f t="shared" si="685"/>
        <v>-8.1645566631565348E-3</v>
      </c>
      <c r="W2094" s="4">
        <f t="shared" si="686"/>
        <v>-1.8082911096524924E-2</v>
      </c>
      <c r="X2094" s="4">
        <f t="shared" si="687"/>
        <v>4.0563702151970964E-3</v>
      </c>
      <c r="Y2094" s="4">
        <f t="shared" si="680"/>
        <v>-1.6536345200586697E-2</v>
      </c>
      <c r="Z2094" s="4">
        <f t="shared" si="681"/>
        <v>-1.0335361236101395E-2</v>
      </c>
      <c r="AA2094" s="4">
        <f t="shared" si="691"/>
        <v>5.3150717320174633E-3</v>
      </c>
    </row>
    <row r="2095" spans="1:27" x14ac:dyDescent="0.3">
      <c r="A2095" s="1">
        <f t="shared" si="673"/>
        <v>18</v>
      </c>
      <c r="B2095" s="1">
        <f t="shared" si="674"/>
        <v>2</v>
      </c>
      <c r="C2095" s="10">
        <v>42122</v>
      </c>
      <c r="D2095" s="3">
        <v>2114.7600000000002</v>
      </c>
      <c r="E2095" s="3">
        <v>2108.35</v>
      </c>
      <c r="F2095" s="3">
        <f t="shared" si="682"/>
        <v>2112.4520000000002</v>
      </c>
      <c r="G2095" s="3">
        <f t="shared" si="688"/>
        <v>2105.2750000000001</v>
      </c>
      <c r="H2095" s="4">
        <f t="shared" si="675"/>
        <v>2.7691899171140419E-3</v>
      </c>
      <c r="I2095" s="4">
        <f t="shared" si="678"/>
        <v>-2.7028052273209212E-4</v>
      </c>
      <c r="J2095" s="4">
        <f t="shared" si="679"/>
        <v>3.0394704398461342E-3</v>
      </c>
      <c r="K2095" s="4">
        <f t="shared" si="683"/>
        <v>1.401191131005409E-3</v>
      </c>
      <c r="L2095" s="4">
        <f t="shared" si="689"/>
        <v>-2.2281020090326267E-3</v>
      </c>
      <c r="M2095" s="4">
        <f t="shared" si="684"/>
        <v>1.0925692039393049E-3</v>
      </c>
      <c r="N2095" s="4">
        <f t="shared" si="690"/>
        <v>4.5053496574082377E-3</v>
      </c>
      <c r="O2095" s="4">
        <f t="shared" si="692"/>
        <v>3.3937657228244027E-3</v>
      </c>
      <c r="P2095" s="4">
        <f t="shared" si="693"/>
        <v>2.7130992277429756E-2</v>
      </c>
      <c r="Q2095" s="4"/>
      <c r="T2095" s="4">
        <f t="shared" si="676"/>
        <v>2.7691899171140419E-3</v>
      </c>
      <c r="U2095" s="4">
        <f t="shared" si="677"/>
        <v>2.7691899171140419E-3</v>
      </c>
      <c r="V2095" s="2">
        <f t="shared" si="685"/>
        <v>-5.5146710164444878E-3</v>
      </c>
      <c r="W2095" s="4">
        <f t="shared" si="686"/>
        <v>-1.5459524306280142E-2</v>
      </c>
      <c r="X2095" s="4">
        <f t="shared" si="687"/>
        <v>8.3297970237784253E-3</v>
      </c>
      <c r="Y2095" s="4">
        <f t="shared" si="680"/>
        <v>-1.1085108010278939E-2</v>
      </c>
      <c r="Z2095" s="4">
        <f t="shared" si="681"/>
        <v>-4.8497526338573196E-3</v>
      </c>
      <c r="AA2095" s="4">
        <f t="shared" si="691"/>
        <v>6.8414344801819207E-3</v>
      </c>
    </row>
    <row r="2096" spans="1:27" x14ac:dyDescent="0.3">
      <c r="A2096" s="1">
        <f t="shared" si="673"/>
        <v>18</v>
      </c>
      <c r="B2096" s="1">
        <f t="shared" si="674"/>
        <v>3</v>
      </c>
      <c r="C2096" s="10">
        <v>42123</v>
      </c>
      <c r="D2096" s="3">
        <v>2106.85</v>
      </c>
      <c r="E2096" s="3">
        <v>2112.4899999999998</v>
      </c>
      <c r="F2096" s="3">
        <f t="shared" si="682"/>
        <v>2112.23</v>
      </c>
      <c r="G2096" s="3">
        <f t="shared" si="688"/>
        <v>2105.297</v>
      </c>
      <c r="H2096" s="4">
        <f t="shared" si="675"/>
        <v>-3.7403771586375324E-3</v>
      </c>
      <c r="I2096" s="4">
        <f t="shared" si="678"/>
        <v>-1.073407857156574E-3</v>
      </c>
      <c r="J2096" s="4">
        <f t="shared" si="679"/>
        <v>-2.6669693014809582E-3</v>
      </c>
      <c r="K2096" s="4">
        <f t="shared" si="683"/>
        <v>-5.6034727344965863E-4</v>
      </c>
      <c r="L2096" s="4">
        <f t="shared" si="689"/>
        <v>-4.5563352605286567E-3</v>
      </c>
      <c r="M2096" s="4">
        <f t="shared" si="684"/>
        <v>-2.5470711049460091E-3</v>
      </c>
      <c r="N2096" s="4">
        <f t="shared" si="690"/>
        <v>7.3766314206493604E-4</v>
      </c>
      <c r="O2096" s="4">
        <f t="shared" si="692"/>
        <v>3.2906946389159139E-3</v>
      </c>
      <c r="P2096" s="4">
        <f t="shared" si="693"/>
        <v>2.3289134974986553E-2</v>
      </c>
      <c r="Q2096" s="4"/>
      <c r="T2096" s="4">
        <f t="shared" si="676"/>
        <v>-3.7403771586375324E-3</v>
      </c>
      <c r="U2096" s="4">
        <f t="shared" si="677"/>
        <v>-3.7403771586375324E-3</v>
      </c>
      <c r="V2096" s="2">
        <f t="shared" si="685"/>
        <v>-3.2154949024949314E-3</v>
      </c>
      <c r="W2096" s="4">
        <f t="shared" si="686"/>
        <v>-1.3183339953469994E-2</v>
      </c>
      <c r="X2096" s="4">
        <f t="shared" si="687"/>
        <v>-5.2657545683984866E-4</v>
      </c>
      <c r="Y2096" s="4">
        <f t="shared" si="680"/>
        <v>-1.3022188329890541E-2</v>
      </c>
      <c r="Z2096" s="4">
        <f t="shared" si="681"/>
        <v>-6.7990467286715359E-3</v>
      </c>
      <c r="AA2096" s="4">
        <f t="shared" si="691"/>
        <v>6.608005093491875E-3</v>
      </c>
    </row>
    <row r="2097" spans="1:27" x14ac:dyDescent="0.3">
      <c r="A2097" s="1">
        <f t="shared" si="673"/>
        <v>18</v>
      </c>
      <c r="B2097" s="1">
        <f t="shared" si="674"/>
        <v>4</v>
      </c>
      <c r="C2097" s="10">
        <v>42124</v>
      </c>
      <c r="D2097" s="3">
        <v>2085.5100000000002</v>
      </c>
      <c r="E2097" s="3">
        <v>2105.52</v>
      </c>
      <c r="F2097" s="3">
        <f t="shared" si="682"/>
        <v>2106.7460000000001</v>
      </c>
      <c r="G2097" s="3">
        <f t="shared" si="688"/>
        <v>2103.3489999999997</v>
      </c>
      <c r="H2097" s="4">
        <f t="shared" si="675"/>
        <v>-1.0128865367728928E-2</v>
      </c>
      <c r="I2097" s="4">
        <f t="shared" si="678"/>
        <v>-6.3127417708898467E-4</v>
      </c>
      <c r="J2097" s="4">
        <f t="shared" si="679"/>
        <v>-9.4975911906399427E-3</v>
      </c>
      <c r="K2097" s="4">
        <f t="shared" si="683"/>
        <v>2.4705128509387862E-3</v>
      </c>
      <c r="L2097" s="4">
        <f t="shared" si="689"/>
        <v>-7.2092882212250323E-4</v>
      </c>
      <c r="M2097" s="4">
        <f t="shared" si="684"/>
        <v>-1.0080000151892955E-2</v>
      </c>
      <c r="N2097" s="4">
        <f t="shared" si="690"/>
        <v>-8.4812363521220152E-3</v>
      </c>
      <c r="O2097" s="4">
        <f t="shared" si="692"/>
        <v>1.6288581689852309E-3</v>
      </c>
      <c r="P2097" s="4">
        <f t="shared" si="693"/>
        <v>1.292437709456512E-2</v>
      </c>
      <c r="Q2097" s="4"/>
      <c r="T2097" s="4">
        <f t="shared" si="676"/>
        <v>-1.0128865367728928E-2</v>
      </c>
      <c r="U2097" s="4">
        <f t="shared" si="677"/>
        <v>-1.0128865367728928E-2</v>
      </c>
      <c r="V2097" s="2">
        <f t="shared" si="685"/>
        <v>2.8858248095497674E-3</v>
      </c>
      <c r="W2097" s="4">
        <f t="shared" si="686"/>
        <v>-7.1430334385457579E-3</v>
      </c>
      <c r="X2097" s="4">
        <f t="shared" si="687"/>
        <v>-1.2977240135735505E-2</v>
      </c>
      <c r="Y2097" s="4">
        <f t="shared" si="680"/>
        <v>-1.0029119478873446E-2</v>
      </c>
      <c r="Z2097" s="4">
        <f t="shared" si="681"/>
        <v>-3.7871058310272134E-3</v>
      </c>
      <c r="AA2097" s="4">
        <f t="shared" si="691"/>
        <v>3.2353120452276378E-3</v>
      </c>
    </row>
    <row r="2098" spans="1:27" x14ac:dyDescent="0.3">
      <c r="A2098" s="1">
        <f t="shared" si="673"/>
        <v>18</v>
      </c>
      <c r="B2098" s="1">
        <f t="shared" si="674"/>
        <v>5</v>
      </c>
      <c r="C2098" s="10">
        <v>42125</v>
      </c>
      <c r="D2098" s="3">
        <v>2108.29</v>
      </c>
      <c r="E2098" s="3">
        <v>2087.38</v>
      </c>
      <c r="F2098" s="3">
        <f t="shared" si="682"/>
        <v>2104.8660000000004</v>
      </c>
      <c r="G2098" s="3">
        <f t="shared" si="688"/>
        <v>2106.06</v>
      </c>
      <c r="H2098" s="4">
        <f t="shared" si="675"/>
        <v>1.0922987662490106E-2</v>
      </c>
      <c r="I2098" s="4">
        <f t="shared" si="678"/>
        <v>8.9666316632377248E-4</v>
      </c>
      <c r="J2098" s="4">
        <f t="shared" si="679"/>
        <v>1.0026324496166333E-2</v>
      </c>
      <c r="K2098" s="4">
        <f t="shared" si="683"/>
        <v>8.8707318593533469E-3</v>
      </c>
      <c r="L2098" s="4">
        <f t="shared" si="689"/>
        <v>9.7348956476936786E-3</v>
      </c>
      <c r="M2098" s="4">
        <f t="shared" si="684"/>
        <v>1.6267068782523555E-3</v>
      </c>
      <c r="N2098" s="4">
        <f t="shared" si="690"/>
        <v>1.0588492255681312E-3</v>
      </c>
      <c r="O2098" s="4">
        <f t="shared" si="692"/>
        <v>-5.6633575077408955E-4</v>
      </c>
      <c r="P2098" s="4">
        <f t="shared" si="693"/>
        <v>2.3988537568604532E-2</v>
      </c>
      <c r="Q2098" s="4"/>
      <c r="T2098" s="4">
        <f t="shared" si="676"/>
        <v>1.0922987662490106E-2</v>
      </c>
      <c r="U2098" s="4">
        <f t="shared" si="677"/>
        <v>1.0922987662490106E-2</v>
      </c>
      <c r="V2098" s="2">
        <f t="shared" si="685"/>
        <v>1.5430278445080499E-2</v>
      </c>
      <c r="W2098" s="4">
        <f t="shared" si="686"/>
        <v>5.2759756606297276E-3</v>
      </c>
      <c r="X2098" s="4">
        <f t="shared" si="687"/>
        <v>-4.4387988799116443E-3</v>
      </c>
      <c r="Y2098" s="4">
        <f t="shared" si="680"/>
        <v>-3.7087036999902171E-3</v>
      </c>
      <c r="Z2098" s="4">
        <f t="shared" si="681"/>
        <v>2.573161747871647E-3</v>
      </c>
      <c r="AA2098" s="4">
        <f t="shared" si="691"/>
        <v>-1.1332283625986547E-3</v>
      </c>
    </row>
    <row r="2099" spans="1:27" x14ac:dyDescent="0.3">
      <c r="A2099" s="1">
        <f t="shared" si="673"/>
        <v>19</v>
      </c>
      <c r="B2099" s="1">
        <f t="shared" si="674"/>
        <v>1</v>
      </c>
      <c r="C2099" s="10">
        <v>42128</v>
      </c>
      <c r="D2099" s="3">
        <v>2114.4899999999998</v>
      </c>
      <c r="E2099" s="3">
        <v>2110.23</v>
      </c>
      <c r="F2099" s="3">
        <f t="shared" si="682"/>
        <v>2105.98</v>
      </c>
      <c r="G2099" s="3">
        <f t="shared" si="688"/>
        <v>2107.4690000000001</v>
      </c>
      <c r="H2099" s="4">
        <f t="shared" si="675"/>
        <v>2.940771905193222E-3</v>
      </c>
      <c r="I2099" s="4">
        <f t="shared" si="678"/>
        <v>9.2017701549599652E-4</v>
      </c>
      <c r="J2099" s="4">
        <f t="shared" si="679"/>
        <v>2.0205948896972253E-3</v>
      </c>
      <c r="K2099" s="4">
        <f t="shared" si="683"/>
        <v>-2.1047863434347268E-3</v>
      </c>
      <c r="L2099" s="4">
        <f t="shared" si="689"/>
        <v>-7.594358988140342E-4</v>
      </c>
      <c r="M2099" s="4">
        <f t="shared" si="684"/>
        <v>4.0408740823748394E-3</v>
      </c>
      <c r="N2099" s="4">
        <f t="shared" si="690"/>
        <v>3.3314843539808798E-3</v>
      </c>
      <c r="O2099" s="4">
        <f t="shared" si="692"/>
        <v>-7.0418871690101773E-4</v>
      </c>
      <c r="P2099" s="4">
        <f t="shared" si="693"/>
        <v>2.6999854291126179E-2</v>
      </c>
      <c r="Q2099" s="4"/>
      <c r="T2099" s="4">
        <f t="shared" si="676"/>
        <v>2.940771905193222E-3</v>
      </c>
      <c r="U2099" s="4">
        <f t="shared" si="677"/>
        <v>2.940771905193222E-3</v>
      </c>
      <c r="V2099" s="2">
        <f t="shared" si="685"/>
        <v>2.9882037101162988E-4</v>
      </c>
      <c r="W2099" s="4">
        <f t="shared" si="686"/>
        <v>-9.7041678326984342E-3</v>
      </c>
      <c r="X2099" s="4">
        <f t="shared" si="687"/>
        <v>2.6411623010828807E-3</v>
      </c>
      <c r="Y2099" s="4">
        <f t="shared" si="680"/>
        <v>-1.4547370054863142E-2</v>
      </c>
      <c r="Z2099" s="4">
        <f t="shared" si="681"/>
        <v>-8.3338451053359443E-3</v>
      </c>
      <c r="AA2099" s="4">
        <f t="shared" si="691"/>
        <v>-1.4120717434866249E-3</v>
      </c>
    </row>
    <row r="2100" spans="1:27" x14ac:dyDescent="0.3">
      <c r="A2100" s="1">
        <f t="shared" si="673"/>
        <v>19</v>
      </c>
      <c r="B2100" s="1">
        <f t="shared" si="674"/>
        <v>2</v>
      </c>
      <c r="C2100" s="10">
        <v>42129</v>
      </c>
      <c r="D2100" s="3">
        <v>2089.46</v>
      </c>
      <c r="E2100" s="3">
        <v>2112.63</v>
      </c>
      <c r="F2100" s="3">
        <f t="shared" si="682"/>
        <v>2100.9199999999996</v>
      </c>
      <c r="G2100" s="3">
        <f t="shared" si="688"/>
        <v>2106.6860000000001</v>
      </c>
      <c r="H2100" s="4">
        <f t="shared" si="675"/>
        <v>-1.1837369767650709E-2</v>
      </c>
      <c r="I2100" s="4">
        <f t="shared" si="678"/>
        <v>-8.7964473702863231E-4</v>
      </c>
      <c r="J2100" s="4">
        <f t="shared" si="679"/>
        <v>-1.0957725030622076E-2</v>
      </c>
      <c r="K2100" s="4">
        <f t="shared" si="683"/>
        <v>-5.0626865106952164E-3</v>
      </c>
      <c r="L2100" s="4">
        <f t="shared" si="689"/>
        <v>-2.7855416672575507E-3</v>
      </c>
      <c r="M2100" s="4">
        <f t="shared" si="684"/>
        <v>-5.4547531557601354E-3</v>
      </c>
      <c r="N2100" s="4">
        <f t="shared" si="690"/>
        <v>-8.1768236937066613E-3</v>
      </c>
      <c r="O2100" s="4">
        <f t="shared" si="692"/>
        <v>-2.7595646722122134E-3</v>
      </c>
      <c r="P2100" s="4">
        <f t="shared" si="693"/>
        <v>1.4842877264558718E-2</v>
      </c>
      <c r="Q2100" s="4"/>
      <c r="T2100" s="4">
        <f t="shared" si="676"/>
        <v>-1.1837369767650709E-2</v>
      </c>
      <c r="U2100" s="4">
        <f t="shared" si="677"/>
        <v>-1.1837369767650709E-2</v>
      </c>
      <c r="V2100" s="2">
        <f t="shared" si="685"/>
        <v>1.2769036505277235E-4</v>
      </c>
      <c r="W2100" s="4">
        <f t="shared" si="686"/>
        <v>-9.8735865385978679E-3</v>
      </c>
      <c r="X2100" s="4">
        <f t="shared" si="687"/>
        <v>-1.1963532504870613E-2</v>
      </c>
      <c r="Y2100" s="4">
        <f t="shared" si="680"/>
        <v>-1.7468388673903573E-2</v>
      </c>
      <c r="Z2100" s="4">
        <f t="shared" si="681"/>
        <v>-1.1273281476296325E-2</v>
      </c>
      <c r="AA2100" s="4">
        <f t="shared" si="691"/>
        <v>-5.4590589513989459E-3</v>
      </c>
    </row>
    <row r="2101" spans="1:27" x14ac:dyDescent="0.3">
      <c r="A2101" s="1">
        <f t="shared" si="673"/>
        <v>19</v>
      </c>
      <c r="B2101" s="1">
        <f t="shared" si="674"/>
        <v>3</v>
      </c>
      <c r="C2101" s="10">
        <v>42130</v>
      </c>
      <c r="D2101" s="3">
        <v>2080.15</v>
      </c>
      <c r="E2101" s="3">
        <v>2091.2600000000002</v>
      </c>
      <c r="F2101" s="3">
        <f t="shared" si="682"/>
        <v>2095.58</v>
      </c>
      <c r="G2101" s="3">
        <f t="shared" si="688"/>
        <v>2103.9050000000002</v>
      </c>
      <c r="H2101" s="4">
        <f t="shared" si="675"/>
        <v>-4.4556966871823079E-3</v>
      </c>
      <c r="I2101" s="4">
        <f t="shared" si="678"/>
        <v>8.6146659902567257E-4</v>
      </c>
      <c r="J2101" s="4">
        <f t="shared" si="679"/>
        <v>-5.3171632862079807E-3</v>
      </c>
      <c r="K2101" s="4">
        <f t="shared" si="683"/>
        <v>4.7751572176543047E-3</v>
      </c>
      <c r="L2101" s="4">
        <f t="shared" si="689"/>
        <v>8.1764879176651727E-3</v>
      </c>
      <c r="M2101" s="4">
        <f t="shared" si="684"/>
        <v>-7.3631166550548474E-3</v>
      </c>
      <c r="N2101" s="4">
        <f t="shared" si="690"/>
        <v>-1.1290909047699449E-2</v>
      </c>
      <c r="O2101" s="4">
        <f t="shared" si="692"/>
        <v>-4.002115232074741E-3</v>
      </c>
      <c r="P2101" s="4">
        <f t="shared" si="693"/>
        <v>1.0321045218320462E-2</v>
      </c>
      <c r="Q2101" s="4"/>
      <c r="T2101" s="4">
        <f t="shared" si="676"/>
        <v>-4.4556966871823079E-3</v>
      </c>
      <c r="U2101" s="4">
        <f t="shared" si="677"/>
        <v>-4.4556966871823079E-3</v>
      </c>
      <c r="V2101" s="2">
        <f t="shared" si="685"/>
        <v>8.3227245316971239E-3</v>
      </c>
      <c r="W2101" s="4">
        <f t="shared" si="686"/>
        <v>-1.76050271361978E-3</v>
      </c>
      <c r="X2101" s="4">
        <f t="shared" si="687"/>
        <v>-1.2672947765621577E-2</v>
      </c>
      <c r="Y2101" s="4">
        <f t="shared" si="680"/>
        <v>-7.7532113262067963E-3</v>
      </c>
      <c r="Z2101" s="4">
        <f t="shared" si="681"/>
        <v>-1.496847509047605E-3</v>
      </c>
      <c r="AA2101" s="4">
        <f t="shared" si="691"/>
        <v>-7.8826642931878119E-3</v>
      </c>
    </row>
    <row r="2102" spans="1:27" x14ac:dyDescent="0.3">
      <c r="A2102" s="1">
        <f t="shared" si="673"/>
        <v>19</v>
      </c>
      <c r="B2102" s="1">
        <f t="shared" si="674"/>
        <v>4</v>
      </c>
      <c r="C2102" s="10">
        <v>42131</v>
      </c>
      <c r="D2102" s="3">
        <v>2088</v>
      </c>
      <c r="E2102" s="3">
        <v>2079.96</v>
      </c>
      <c r="F2102" s="3">
        <f t="shared" si="682"/>
        <v>2096.078</v>
      </c>
      <c r="G2102" s="3">
        <f t="shared" si="688"/>
        <v>2101.4120000000003</v>
      </c>
      <c r="H2102" s="4">
        <f t="shared" si="675"/>
        <v>3.7737663149291678E-3</v>
      </c>
      <c r="I2102" s="4">
        <f t="shared" si="678"/>
        <v>-9.13395668581855E-5</v>
      </c>
      <c r="J2102" s="4">
        <f t="shared" si="679"/>
        <v>3.8651058817873534E-3</v>
      </c>
      <c r="K2102" s="4">
        <f t="shared" si="683"/>
        <v>8.6279835588778508E-3</v>
      </c>
      <c r="L2102" s="4">
        <f t="shared" si="689"/>
        <v>1.0937779593886195E-2</v>
      </c>
      <c r="M2102" s="4">
        <f t="shared" si="684"/>
        <v>-3.8538642168850466E-3</v>
      </c>
      <c r="N2102" s="4">
        <f t="shared" si="690"/>
        <v>-6.3823752790981778E-3</v>
      </c>
      <c r="O2102" s="4">
        <f t="shared" si="692"/>
        <v>-2.5545977011495629E-3</v>
      </c>
      <c r="P2102" s="4">
        <f t="shared" si="693"/>
        <v>1.4133760746029388E-2</v>
      </c>
      <c r="Q2102" s="4"/>
      <c r="T2102" s="4">
        <f t="shared" si="676"/>
        <v>3.7737663149291678E-3</v>
      </c>
      <c r="U2102" s="4">
        <f t="shared" si="677"/>
        <v>3.7737663149291678E-3</v>
      </c>
      <c r="V2102" s="2">
        <f t="shared" si="685"/>
        <v>2.5767372545249753E-3</v>
      </c>
      <c r="W2102" s="4">
        <f t="shared" si="686"/>
        <v>-7.4490301180203796E-3</v>
      </c>
      <c r="X2102" s="4">
        <f t="shared" si="687"/>
        <v>1.1939525583669133E-3</v>
      </c>
      <c r="Y2102" s="4">
        <f t="shared" si="680"/>
        <v>-3.9484252136767735E-3</v>
      </c>
      <c r="Z2102" s="4">
        <f t="shared" si="681"/>
        <v>2.3319287301708231E-3</v>
      </c>
      <c r="AA2102" s="4">
        <f t="shared" si="691"/>
        <v>-5.0637333594083572E-3</v>
      </c>
    </row>
    <row r="2103" spans="1:27" x14ac:dyDescent="0.3">
      <c r="A2103" s="1">
        <f t="shared" si="673"/>
        <v>19</v>
      </c>
      <c r="B2103" s="1">
        <f t="shared" si="674"/>
        <v>5</v>
      </c>
      <c r="C2103" s="10">
        <v>42132</v>
      </c>
      <c r="D2103" s="3">
        <v>2116.1</v>
      </c>
      <c r="E2103" s="3">
        <v>2092.13</v>
      </c>
      <c r="F2103" s="3">
        <f t="shared" si="682"/>
        <v>2097.6400000000003</v>
      </c>
      <c r="G2103" s="3">
        <f t="shared" si="688"/>
        <v>2101.2530000000002</v>
      </c>
      <c r="H2103" s="4">
        <f t="shared" si="675"/>
        <v>1.3457854406130225E-2</v>
      </c>
      <c r="I2103" s="4">
        <f t="shared" si="678"/>
        <v>1.977969348659056E-3</v>
      </c>
      <c r="J2103" s="4">
        <f t="shared" si="679"/>
        <v>1.1479885057471169E-2</v>
      </c>
      <c r="K2103" s="4">
        <f t="shared" si="683"/>
        <v>2.4066091954023424E-3</v>
      </c>
      <c r="L2103" s="4">
        <f t="shared" si="689"/>
        <v>5.5571519795660548E-3</v>
      </c>
      <c r="M2103" s="4">
        <f t="shared" si="684"/>
        <v>8.8003661257411089E-3</v>
      </c>
      <c r="N2103" s="4">
        <f t="shared" si="690"/>
        <v>7.0657840821641907E-3</v>
      </c>
      <c r="O2103" s="4">
        <f t="shared" si="692"/>
        <v>-1.707386229384164E-3</v>
      </c>
      <c r="P2103" s="4">
        <f t="shared" si="693"/>
        <v>2.7781825246490754E-2</v>
      </c>
      <c r="Q2103" s="4"/>
      <c r="T2103" s="4">
        <f t="shared" si="676"/>
        <v>1.3457854406130225E-2</v>
      </c>
      <c r="U2103" s="4">
        <f t="shared" si="677"/>
        <v>1.3457854406130225E-2</v>
      </c>
      <c r="V2103" s="2">
        <f t="shared" si="685"/>
        <v>9.7174329501915537E-3</v>
      </c>
      <c r="W2103" s="4">
        <f t="shared" si="686"/>
        <v>-3.7974137931030545E-4</v>
      </c>
      <c r="X2103" s="4">
        <f t="shared" si="687"/>
        <v>3.7044239644450933E-3</v>
      </c>
      <c r="Y2103" s="4">
        <f t="shared" si="680"/>
        <v>-1.0092226330724966E-2</v>
      </c>
      <c r="Z2103" s="4">
        <f t="shared" si="681"/>
        <v>-3.8506105873404952E-3</v>
      </c>
      <c r="AA2103" s="4">
        <f t="shared" si="691"/>
        <v>-3.4329976350038964E-3</v>
      </c>
    </row>
    <row r="2104" spans="1:27" x14ac:dyDescent="0.3">
      <c r="A2104" s="1">
        <f t="shared" si="673"/>
        <v>20</v>
      </c>
      <c r="B2104" s="1">
        <f t="shared" si="674"/>
        <v>1</v>
      </c>
      <c r="C2104" s="10">
        <v>42135</v>
      </c>
      <c r="D2104" s="3">
        <v>2105.33</v>
      </c>
      <c r="E2104" s="3">
        <v>2115.56</v>
      </c>
      <c r="F2104" s="3">
        <f t="shared" si="682"/>
        <v>2095.808</v>
      </c>
      <c r="G2104" s="3">
        <f t="shared" si="688"/>
        <v>2100.8940000000002</v>
      </c>
      <c r="H2104" s="4">
        <f t="shared" si="675"/>
        <v>-5.0895515334813957E-3</v>
      </c>
      <c r="I2104" s="4">
        <f t="shared" si="678"/>
        <v>-2.5518642786256018E-4</v>
      </c>
      <c r="J2104" s="4">
        <f t="shared" si="679"/>
        <v>-4.834365105618835E-3</v>
      </c>
      <c r="K2104" s="4">
        <f t="shared" si="683"/>
        <v>-1.071428571428556E-2</v>
      </c>
      <c r="L2104" s="4">
        <f t="shared" si="689"/>
        <v>-7.418784031420364E-3</v>
      </c>
      <c r="M2104" s="4">
        <f t="shared" si="684"/>
        <v>4.5433551164991903E-3</v>
      </c>
      <c r="N2104" s="4">
        <f t="shared" si="690"/>
        <v>2.1114820643020039E-3</v>
      </c>
      <c r="O2104" s="4">
        <f t="shared" si="692"/>
        <v>-2.4157732991978648E-3</v>
      </c>
      <c r="P2104" s="4">
        <f t="shared" si="693"/>
        <v>2.2550876681723168E-2</v>
      </c>
      <c r="Q2104" s="4"/>
      <c r="T2104" s="4">
        <f t="shared" si="676"/>
        <v>-5.0895515334813957E-3</v>
      </c>
      <c r="U2104" s="4">
        <f t="shared" si="677"/>
        <v>-5.0895515334813957E-3</v>
      </c>
      <c r="V2104" s="2">
        <f t="shared" si="685"/>
        <v>-7.6083360899774463E-4</v>
      </c>
      <c r="W2104" s="4">
        <f t="shared" si="686"/>
        <v>-1.0753225272907879E-2</v>
      </c>
      <c r="X2104" s="4">
        <f t="shared" si="687"/>
        <v>-4.3320138662277215E-3</v>
      </c>
      <c r="Y2104" s="4">
        <f t="shared" si="680"/>
        <v>-2.3049519059493925E-2</v>
      </c>
      <c r="Z2104" s="4">
        <f t="shared" si="681"/>
        <v>-1.6889602282860613E-2</v>
      </c>
      <c r="AA2104" s="4">
        <f t="shared" si="691"/>
        <v>-4.8300553661478384E-3</v>
      </c>
    </row>
    <row r="2105" spans="1:27" x14ac:dyDescent="0.3">
      <c r="A2105" s="1">
        <f t="shared" si="673"/>
        <v>20</v>
      </c>
      <c r="B2105" s="1">
        <f t="shared" si="674"/>
        <v>2</v>
      </c>
      <c r="C2105" s="10">
        <v>42136</v>
      </c>
      <c r="D2105" s="3">
        <v>2099.12</v>
      </c>
      <c r="E2105" s="3">
        <v>2102.87</v>
      </c>
      <c r="F2105" s="3">
        <f t="shared" si="682"/>
        <v>2097.7400000000002</v>
      </c>
      <c r="G2105" s="3">
        <f t="shared" si="688"/>
        <v>2099.33</v>
      </c>
      <c r="H2105" s="4">
        <f t="shared" si="675"/>
        <v>-2.9496563484109552E-3</v>
      </c>
      <c r="I2105" s="4">
        <f t="shared" si="678"/>
        <v>-1.1684629013029009E-3</v>
      </c>
      <c r="J2105" s="4">
        <f t="shared" si="679"/>
        <v>-1.7811934471080543E-3</v>
      </c>
      <c r="K2105" s="4">
        <f t="shared" si="683"/>
        <v>-3.7690053340806171E-3</v>
      </c>
      <c r="L2105" s="4">
        <f t="shared" si="689"/>
        <v>-2.8388265339241167E-3</v>
      </c>
      <c r="M2105" s="4">
        <f t="shared" si="684"/>
        <v>6.5785082994062856E-4</v>
      </c>
      <c r="N2105" s="4">
        <f t="shared" si="690"/>
        <v>-1.0003191494430908E-4</v>
      </c>
      <c r="O2105" s="4">
        <f t="shared" si="692"/>
        <v>-7.5746026906498476E-4</v>
      </c>
      <c r="P2105" s="4">
        <f t="shared" si="693"/>
        <v>1.9534702996745736E-2</v>
      </c>
      <c r="Q2105" s="4"/>
      <c r="T2105" s="4">
        <f t="shared" si="676"/>
        <v>-2.9496563484109552E-3</v>
      </c>
      <c r="U2105" s="4">
        <f t="shared" si="677"/>
        <v>-2.9496563484109552E-3</v>
      </c>
      <c r="V2105" s="2">
        <f t="shared" si="685"/>
        <v>-7.5380106681612342E-3</v>
      </c>
      <c r="W2105" s="4">
        <f t="shared" si="686"/>
        <v>-1.7462630561479661E-2</v>
      </c>
      <c r="X2105" s="4">
        <f t="shared" si="687"/>
        <v>4.6232040814372394E-3</v>
      </c>
      <c r="Y2105" s="4">
        <f t="shared" si="680"/>
        <v>-1.6190838185276661E-2</v>
      </c>
      <c r="Z2105" s="4">
        <f t="shared" si="681"/>
        <v>-9.9876757127692964E-3</v>
      </c>
      <c r="AA2105" s="4">
        <f t="shared" si="691"/>
        <v>-1.5136226034305838E-3</v>
      </c>
    </row>
    <row r="2106" spans="1:27" x14ac:dyDescent="0.3">
      <c r="A2106" s="1">
        <f t="shared" si="673"/>
        <v>20</v>
      </c>
      <c r="B2106" s="1">
        <f t="shared" si="674"/>
        <v>3</v>
      </c>
      <c r="C2106" s="10">
        <v>42137</v>
      </c>
      <c r="D2106" s="3">
        <v>2098.48</v>
      </c>
      <c r="E2106" s="3">
        <v>2099.62</v>
      </c>
      <c r="F2106" s="3">
        <f t="shared" si="682"/>
        <v>2101.4059999999999</v>
      </c>
      <c r="G2106" s="3">
        <f t="shared" si="688"/>
        <v>2098.4929999999999</v>
      </c>
      <c r="H2106" s="4">
        <f t="shared" si="675"/>
        <v>-3.0488966805131324E-4</v>
      </c>
      <c r="I2106" s="4">
        <f t="shared" si="678"/>
        <v>2.3819505316513589E-4</v>
      </c>
      <c r="J2106" s="4">
        <f t="shared" si="679"/>
        <v>-5.4308472121644908E-4</v>
      </c>
      <c r="K2106" s="4">
        <f t="shared" si="683"/>
        <v>1.4375071458515604E-3</v>
      </c>
      <c r="L2106" s="4">
        <f t="shared" si="689"/>
        <v>-2.9800847762651283E-4</v>
      </c>
      <c r="M2106" s="4">
        <f t="shared" si="684"/>
        <v>-1.3924010876527101E-3</v>
      </c>
      <c r="N2106" s="4">
        <f t="shared" si="690"/>
        <v>-6.1949217843090086E-6</v>
      </c>
      <c r="O2106" s="4">
        <f t="shared" si="692"/>
        <v>1.3881476116045953E-3</v>
      </c>
      <c r="P2106" s="4">
        <f t="shared" si="693"/>
        <v>1.9223857399582264E-2</v>
      </c>
      <c r="Q2106" s="4"/>
      <c r="T2106" s="4">
        <f t="shared" si="676"/>
        <v>-3.0488966805131324E-4</v>
      </c>
      <c r="U2106" s="4">
        <f t="shared" si="677"/>
        <v>-3.0488966805131324E-4</v>
      </c>
      <c r="V2106" s="2">
        <f t="shared" si="685"/>
        <v>-9.0371203170851594E-3</v>
      </c>
      <c r="W2106" s="4">
        <f t="shared" si="686"/>
        <v>-1.8946749113914325E-2</v>
      </c>
      <c r="X2106" s="4">
        <f t="shared" si="687"/>
        <v>8.8118645290002767E-3</v>
      </c>
      <c r="Y2106" s="4">
        <f t="shared" si="680"/>
        <v>-1.1049244813573009E-2</v>
      </c>
      <c r="Z2106" s="4">
        <f t="shared" si="681"/>
        <v>-4.8136633107393701E-3</v>
      </c>
      <c r="AA2106" s="4">
        <f t="shared" si="691"/>
        <v>2.7801372412410989E-3</v>
      </c>
    </row>
    <row r="2107" spans="1:27" x14ac:dyDescent="0.3">
      <c r="A2107" s="1">
        <f t="shared" si="673"/>
        <v>20</v>
      </c>
      <c r="B2107" s="1">
        <f t="shared" si="674"/>
        <v>4</v>
      </c>
      <c r="C2107" s="10">
        <v>42138</v>
      </c>
      <c r="D2107" s="3">
        <v>2121.1</v>
      </c>
      <c r="E2107" s="3">
        <v>2100.4299999999998</v>
      </c>
      <c r="F2107" s="3">
        <f t="shared" si="682"/>
        <v>2108.0260000000003</v>
      </c>
      <c r="G2107" s="3">
        <f t="shared" si="688"/>
        <v>2102.0519999999997</v>
      </c>
      <c r="H2107" s="4">
        <f t="shared" si="675"/>
        <v>1.0779230681254951E-2</v>
      </c>
      <c r="I2107" s="4">
        <f t="shared" si="678"/>
        <v>9.2924402424603429E-4</v>
      </c>
      <c r="J2107" s="4">
        <f t="shared" si="679"/>
        <v>9.8499866570089158E-3</v>
      </c>
      <c r="K2107" s="4">
        <f t="shared" si="683"/>
        <v>2.9914509549770051E-3</v>
      </c>
      <c r="L2107" s="4">
        <f t="shared" si="689"/>
        <v>6.9362374459384544E-4</v>
      </c>
      <c r="M2107" s="4">
        <f t="shared" si="684"/>
        <v>6.2020107911380656E-3</v>
      </c>
      <c r="N2107" s="4">
        <f t="shared" si="690"/>
        <v>9.0616216915662563E-3</v>
      </c>
      <c r="O2107" s="4">
        <f t="shared" si="692"/>
        <v>2.8164631559099594E-3</v>
      </c>
      <c r="P2107" s="4">
        <f t="shared" si="693"/>
        <v>3.0210306474330862E-2</v>
      </c>
      <c r="Q2107" s="4"/>
      <c r="T2107" s="4">
        <f t="shared" si="676"/>
        <v>1.0779230681254951E-2</v>
      </c>
      <c r="U2107" s="4">
        <f t="shared" si="677"/>
        <v>1.0779230681254951E-2</v>
      </c>
      <c r="V2107" s="2">
        <f t="shared" si="685"/>
        <v>-4.9940909610765973E-3</v>
      </c>
      <c r="W2107" s="4">
        <f t="shared" si="686"/>
        <v>-1.4944150051465883E-2</v>
      </c>
      <c r="X2107" s="4">
        <f t="shared" si="687"/>
        <v>1.5852490421455895E-2</v>
      </c>
      <c r="Y2107" s="4">
        <f t="shared" si="680"/>
        <v>-9.5146768624166256E-3</v>
      </c>
      <c r="Z2107" s="4">
        <f t="shared" si="681"/>
        <v>-3.2694195253911871E-3</v>
      </c>
      <c r="AA2107" s="4">
        <f t="shared" si="691"/>
        <v>5.7001695547590882E-3</v>
      </c>
    </row>
    <row r="2108" spans="1:27" x14ac:dyDescent="0.3">
      <c r="A2108" s="1">
        <f t="shared" si="673"/>
        <v>20</v>
      </c>
      <c r="B2108" s="1">
        <f t="shared" si="674"/>
        <v>5</v>
      </c>
      <c r="C2108" s="10">
        <v>42139</v>
      </c>
      <c r="D2108" s="3">
        <v>2122.73</v>
      </c>
      <c r="E2108" s="3">
        <v>2122.0700000000002</v>
      </c>
      <c r="F2108" s="3">
        <f t="shared" si="682"/>
        <v>2109.3519999999999</v>
      </c>
      <c r="G2108" s="3">
        <f t="shared" si="688"/>
        <v>2103.4960000000001</v>
      </c>
      <c r="H2108" s="4">
        <f t="shared" si="675"/>
        <v>7.6846919051440723E-4</v>
      </c>
      <c r="I2108" s="4">
        <f t="shared" si="678"/>
        <v>4.5730988637982873E-4</v>
      </c>
      <c r="J2108" s="4">
        <f t="shared" si="679"/>
        <v>3.111593041345785E-4</v>
      </c>
      <c r="K2108" s="4">
        <f t="shared" si="683"/>
        <v>-7.1154118146243674E-3</v>
      </c>
      <c r="L2108" s="4">
        <f t="shared" si="689"/>
        <v>-9.3070157517849087E-3</v>
      </c>
      <c r="M2108" s="4">
        <f t="shared" si="684"/>
        <v>6.3422321167828592E-3</v>
      </c>
      <c r="N2108" s="4">
        <f t="shared" si="690"/>
        <v>9.1438253269794292E-3</v>
      </c>
      <c r="O2108" s="4">
        <f t="shared" si="692"/>
        <v>2.7587116590427267E-3</v>
      </c>
      <c r="P2108" s="4">
        <f t="shared" si="693"/>
        <v>3.1001991354606791E-2</v>
      </c>
      <c r="Q2108" s="4"/>
      <c r="T2108" s="4">
        <f t="shared" si="676"/>
        <v>7.6846919051440723E-4</v>
      </c>
      <c r="U2108" s="4">
        <f t="shared" si="677"/>
        <v>7.6846919051440723E-4</v>
      </c>
      <c r="V2108" s="2">
        <f t="shared" si="685"/>
        <v>-2.3572674555655086E-3</v>
      </c>
      <c r="W2108" s="4">
        <f t="shared" si="686"/>
        <v>-1.2333694781009881E-2</v>
      </c>
      <c r="X2108" s="4">
        <f t="shared" si="687"/>
        <v>3.1331222532016961E-3</v>
      </c>
      <c r="Y2108" s="4">
        <f t="shared" si="680"/>
        <v>-1.9495518899229972E-2</v>
      </c>
      <c r="Z2108" s="4">
        <f t="shared" si="681"/>
        <v>-1.3313193263971209E-2</v>
      </c>
      <c r="AA2108" s="4">
        <f t="shared" si="691"/>
        <v>5.583417554966311E-3</v>
      </c>
    </row>
    <row r="2109" spans="1:27" x14ac:dyDescent="0.3">
      <c r="A2109" s="1">
        <f t="shared" si="673"/>
        <v>21</v>
      </c>
      <c r="B2109" s="1">
        <f t="shared" si="674"/>
        <v>1</v>
      </c>
      <c r="C2109" s="10">
        <v>42142</v>
      </c>
      <c r="D2109" s="3">
        <v>2129.1999999999998</v>
      </c>
      <c r="E2109" s="3">
        <v>2121.3000000000002</v>
      </c>
      <c r="F2109" s="3">
        <f t="shared" si="682"/>
        <v>2114.1260000000002</v>
      </c>
      <c r="G2109" s="3">
        <f t="shared" si="688"/>
        <v>2104.9669999999996</v>
      </c>
      <c r="H2109" s="4">
        <f t="shared" si="675"/>
        <v>3.0479618227470286E-3</v>
      </c>
      <c r="I2109" s="4">
        <f t="shared" si="678"/>
        <v>-6.7366080471837502E-4</v>
      </c>
      <c r="J2109" s="4">
        <f t="shared" si="679"/>
        <v>3.7216226274654034E-3</v>
      </c>
      <c r="K2109" s="4">
        <f t="shared" si="683"/>
        <v>-5.8285792352300789E-3</v>
      </c>
      <c r="L2109" s="4">
        <f t="shared" si="689"/>
        <v>-9.6364377737892942E-3</v>
      </c>
      <c r="M2109" s="4">
        <f t="shared" si="684"/>
        <v>7.1301332087111233E-3</v>
      </c>
      <c r="N2109" s="4">
        <f t="shared" si="690"/>
        <v>1.1512294492027751E-2</v>
      </c>
      <c r="O2109" s="4">
        <f t="shared" si="692"/>
        <v>4.3016156302839378E-3</v>
      </c>
      <c r="P2109" s="4">
        <f t="shared" si="693"/>
        <v>3.4144446063431796E-2</v>
      </c>
      <c r="Q2109" s="4"/>
      <c r="T2109" s="4">
        <f t="shared" si="676"/>
        <v>3.0479618227470286E-3</v>
      </c>
      <c r="U2109" s="4">
        <f t="shared" si="677"/>
        <v>3.0479618227470286E-3</v>
      </c>
      <c r="V2109" s="2">
        <f t="shared" si="685"/>
        <v>-8.1969916098609298E-3</v>
      </c>
      <c r="W2109" s="4">
        <f t="shared" si="686"/>
        <v>-1.8115021693762338E-2</v>
      </c>
      <c r="X2109" s="4">
        <f t="shared" si="687"/>
        <v>1.133789002199175E-2</v>
      </c>
      <c r="Y2109" s="4">
        <f t="shared" si="680"/>
        <v>-1.8224731613843199E-2</v>
      </c>
      <c r="Z2109" s="4">
        <f t="shared" si="681"/>
        <v>-1.2034393347369797E-2</v>
      </c>
      <c r="AA2109" s="4">
        <f t="shared" si="691"/>
        <v>8.7403044553700585E-3</v>
      </c>
    </row>
    <row r="2110" spans="1:27" x14ac:dyDescent="0.3">
      <c r="A2110" s="1">
        <f t="shared" si="673"/>
        <v>21</v>
      </c>
      <c r="B2110" s="1">
        <f t="shared" si="674"/>
        <v>2</v>
      </c>
      <c r="C2110" s="10">
        <v>42143</v>
      </c>
      <c r="D2110" s="3">
        <v>2127.83</v>
      </c>
      <c r="E2110" s="3">
        <v>2129.4499999999998</v>
      </c>
      <c r="F2110" s="3">
        <f t="shared" si="682"/>
        <v>2119.8679999999995</v>
      </c>
      <c r="G2110" s="3">
        <f t="shared" si="688"/>
        <v>2108.8040000000001</v>
      </c>
      <c r="H2110" s="4">
        <f t="shared" si="675"/>
        <v>-6.4343415367268972E-4</v>
      </c>
      <c r="I2110" s="4">
        <f t="shared" si="678"/>
        <v>1.1741499154612063E-4</v>
      </c>
      <c r="J2110" s="4">
        <f t="shared" si="679"/>
        <v>-7.6084914521881036E-4</v>
      </c>
      <c r="K2110" s="4">
        <f t="shared" si="683"/>
        <v>-5.3177249671239055E-3</v>
      </c>
      <c r="L2110" s="4">
        <f t="shared" si="689"/>
        <v>-1.0572045838812376E-2</v>
      </c>
      <c r="M2110" s="4">
        <f t="shared" si="684"/>
        <v>3.7558942349242715E-3</v>
      </c>
      <c r="N2110" s="4">
        <f t="shared" si="690"/>
        <v>9.0221756028534845E-3</v>
      </c>
      <c r="O2110" s="4">
        <f t="shared" si="692"/>
        <v>5.1996635069528098E-3</v>
      </c>
      <c r="P2110" s="4">
        <f t="shared" si="693"/>
        <v>3.3479042207003658E-2</v>
      </c>
      <c r="Q2110" s="4"/>
      <c r="T2110" s="4">
        <f t="shared" si="676"/>
        <v>-6.4343415367268972E-4</v>
      </c>
      <c r="U2110" s="4">
        <f t="shared" si="677"/>
        <v>-6.4343415367268972E-4</v>
      </c>
      <c r="V2110" s="2">
        <f t="shared" si="685"/>
        <v>-1.4127371782829199E-2</v>
      </c>
      <c r="W2110" s="4">
        <f t="shared" si="686"/>
        <v>-2.3986098065000877E-2</v>
      </c>
      <c r="X2110" s="4">
        <f t="shared" si="687"/>
        <v>1.3677159952742119E-2</v>
      </c>
      <c r="Y2110" s="4">
        <f t="shared" si="680"/>
        <v>-1.7720247099703393E-2</v>
      </c>
      <c r="Z2110" s="4">
        <f t="shared" si="681"/>
        <v>-1.1526727932372936E-2</v>
      </c>
      <c r="AA2110" s="4">
        <f t="shared" si="691"/>
        <v>1.0548495047050275E-2</v>
      </c>
    </row>
    <row r="2111" spans="1:27" x14ac:dyDescent="0.3">
      <c r="A2111" s="1">
        <f t="shared" si="673"/>
        <v>21</v>
      </c>
      <c r="B2111" s="1">
        <f t="shared" si="674"/>
        <v>3</v>
      </c>
      <c r="C2111" s="10">
        <v>42144</v>
      </c>
      <c r="D2111" s="3">
        <v>2125.85</v>
      </c>
      <c r="E2111" s="3">
        <v>2127.79</v>
      </c>
      <c r="F2111" s="3">
        <f t="shared" si="682"/>
        <v>2125.3420000000001</v>
      </c>
      <c r="G2111" s="3">
        <f t="shared" si="688"/>
        <v>2113.3739999999998</v>
      </c>
      <c r="H2111" s="4">
        <f t="shared" si="675"/>
        <v>-9.3052546491026922E-4</v>
      </c>
      <c r="I2111" s="4">
        <f t="shared" si="678"/>
        <v>-1.879849424059423E-5</v>
      </c>
      <c r="J2111" s="4">
        <f t="shared" si="679"/>
        <v>-9.1172697066967503E-4</v>
      </c>
      <c r="K2111" s="4">
        <f t="shared" si="683"/>
        <v>-1.2289515609798629E-3</v>
      </c>
      <c r="L2111" s="4">
        <f t="shared" si="689"/>
        <v>-7.4452480800731554E-3</v>
      </c>
      <c r="M2111" s="4">
        <f t="shared" si="684"/>
        <v>2.3902035531213838E-4</v>
      </c>
      <c r="N2111" s="4">
        <f t="shared" si="690"/>
        <v>5.9033564338352388E-3</v>
      </c>
      <c r="O2111" s="4">
        <f t="shared" si="692"/>
        <v>5.6297481007598384E-3</v>
      </c>
      <c r="P2111" s="4">
        <f t="shared" si="693"/>
        <v>3.2517363640778965E-2</v>
      </c>
      <c r="Q2111" s="4"/>
      <c r="T2111" s="4">
        <f t="shared" si="676"/>
        <v>-9.3052546491026922E-4</v>
      </c>
      <c r="U2111" s="4">
        <f t="shared" si="677"/>
        <v>-9.3052546491026922E-4</v>
      </c>
      <c r="V2111" s="2">
        <f t="shared" si="685"/>
        <v>-1.3793395149048518E-2</v>
      </c>
      <c r="W2111" s="4">
        <f t="shared" si="686"/>
        <v>-2.3655461197558118E-2</v>
      </c>
      <c r="X2111" s="4">
        <f t="shared" si="687"/>
        <v>1.3042773817239093E-2</v>
      </c>
      <c r="Y2111" s="4">
        <f t="shared" si="680"/>
        <v>-1.3682455905606043E-2</v>
      </c>
      <c r="Z2111" s="4">
        <f t="shared" si="681"/>
        <v>-7.4634774563544564E-3</v>
      </c>
      <c r="AA2111" s="4">
        <f t="shared" si="691"/>
        <v>1.1390469047866119E-2</v>
      </c>
    </row>
    <row r="2112" spans="1:27" x14ac:dyDescent="0.3">
      <c r="A2112" s="1">
        <f t="shared" si="673"/>
        <v>21</v>
      </c>
      <c r="B2112" s="1">
        <f t="shared" si="674"/>
        <v>4</v>
      </c>
      <c r="C2112" s="10">
        <v>42145</v>
      </c>
      <c r="D2112" s="3">
        <v>2130.8200000000002</v>
      </c>
      <c r="E2112" s="3">
        <v>2125.5500000000002</v>
      </c>
      <c r="F2112" s="3">
        <f t="shared" si="682"/>
        <v>2127.2860000000001</v>
      </c>
      <c r="G2112" s="3">
        <f t="shared" si="688"/>
        <v>2117.6559999999999</v>
      </c>
      <c r="H2112" s="4">
        <f t="shared" si="675"/>
        <v>2.3378883740622597E-3</v>
      </c>
      <c r="I2112" s="4">
        <f t="shared" si="678"/>
        <v>-1.4112002257907528E-4</v>
      </c>
      <c r="J2112" s="4">
        <f t="shared" si="679"/>
        <v>2.4790083966413348E-3</v>
      </c>
      <c r="K2112" s="4">
        <f t="shared" si="683"/>
        <v>2.5989604158347789E-4</v>
      </c>
      <c r="L2112" s="4">
        <f t="shared" si="689"/>
        <v>-4.5424967267995164E-3</v>
      </c>
      <c r="M2112" s="4">
        <f t="shared" si="684"/>
        <v>1.6612716860826919E-3</v>
      </c>
      <c r="N2112" s="4">
        <f t="shared" si="690"/>
        <v>6.2163070867035132E-3</v>
      </c>
      <c r="O2112" s="4">
        <f t="shared" si="692"/>
        <v>4.5193869026947881E-3</v>
      </c>
      <c r="P2112" s="4">
        <f t="shared" si="693"/>
        <v>3.4931273981252162E-2</v>
      </c>
      <c r="Q2112" s="4"/>
      <c r="T2112" s="4">
        <f t="shared" si="676"/>
        <v>2.3378883740622597E-3</v>
      </c>
      <c r="U2112" s="4">
        <f t="shared" si="677"/>
        <v>2.3378883740622597E-3</v>
      </c>
      <c r="V2112" s="2">
        <f t="shared" si="685"/>
        <v>-2.2344003575040573E-3</v>
      </c>
      <c r="W2112" s="4">
        <f t="shared" si="686"/>
        <v>-1.221205635392913E-2</v>
      </c>
      <c r="X2112" s="4">
        <f t="shared" si="687"/>
        <v>4.5825279336194685E-3</v>
      </c>
      <c r="Y2112" s="4">
        <f t="shared" si="680"/>
        <v>-1.2212172487613282E-2</v>
      </c>
      <c r="Z2112" s="4">
        <f t="shared" si="681"/>
        <v>-5.9839235342066862E-3</v>
      </c>
      <c r="AA2112" s="4">
        <f t="shared" si="691"/>
        <v>9.1365097014931319E-3</v>
      </c>
    </row>
    <row r="2113" spans="1:27" x14ac:dyDescent="0.3">
      <c r="A2113" s="1">
        <f t="shared" si="673"/>
        <v>21</v>
      </c>
      <c r="B2113" s="1">
        <f t="shared" si="674"/>
        <v>5</v>
      </c>
      <c r="C2113" s="10">
        <v>42146</v>
      </c>
      <c r="D2113" s="3">
        <v>2126.06</v>
      </c>
      <c r="E2113" s="3">
        <v>2130.36</v>
      </c>
      <c r="F2113" s="3">
        <f t="shared" si="682"/>
        <v>2127.9519999999998</v>
      </c>
      <c r="G2113" s="3">
        <f t="shared" si="688"/>
        <v>2118.652</v>
      </c>
      <c r="H2113" s="4">
        <f t="shared" si="675"/>
        <v>-2.2338817919862861E-3</v>
      </c>
      <c r="I2113" s="4">
        <f t="shared" si="678"/>
        <v>-2.15879332839018E-4</v>
      </c>
      <c r="J2113" s="4">
        <f t="shared" si="679"/>
        <v>-2.018002459147268E-3</v>
      </c>
      <c r="K2113" s="4">
        <f t="shared" si="683"/>
        <v>-1.1239804394554381E-3</v>
      </c>
      <c r="L2113" s="4">
        <f t="shared" si="689"/>
        <v>-6.0967660858784042E-3</v>
      </c>
      <c r="M2113" s="4">
        <f t="shared" si="684"/>
        <v>-8.8911779964953423E-4</v>
      </c>
      <c r="N2113" s="4">
        <f t="shared" si="690"/>
        <v>3.4965629088684227E-3</v>
      </c>
      <c r="O2113" s="4">
        <f t="shared" si="692"/>
        <v>4.3742885901619554E-3</v>
      </c>
      <c r="P2113" s="4">
        <f t="shared" si="693"/>
        <v>3.2619359852348269E-2</v>
      </c>
      <c r="Q2113" s="4"/>
      <c r="T2113" s="4">
        <f t="shared" si="676"/>
        <v>-2.2338817919862861E-3</v>
      </c>
      <c r="U2113" s="4">
        <f t="shared" si="677"/>
        <v>-2.2338817919862861E-3</v>
      </c>
      <c r="V2113" s="2">
        <f t="shared" si="685"/>
        <v>-3.7966604405816284E-3</v>
      </c>
      <c r="W2113" s="4">
        <f t="shared" si="686"/>
        <v>-1.3758693836175818E-2</v>
      </c>
      <c r="X2113" s="4">
        <f t="shared" si="687"/>
        <v>1.5687346011974803E-3</v>
      </c>
      <c r="Y2113" s="4">
        <f t="shared" si="680"/>
        <v>-1.3578793650933492E-2</v>
      </c>
      <c r="Z2113" s="4">
        <f t="shared" si="681"/>
        <v>-7.359161585276588E-3</v>
      </c>
      <c r="AA2113" s="4">
        <f t="shared" si="691"/>
        <v>8.8178739252623133E-3</v>
      </c>
    </row>
    <row r="2114" spans="1:27" x14ac:dyDescent="0.3">
      <c r="A2114" s="1">
        <f t="shared" si="673"/>
        <v>22</v>
      </c>
      <c r="B2114" s="1">
        <f t="shared" si="674"/>
        <v>2</v>
      </c>
      <c r="C2114" s="10">
        <v>42150</v>
      </c>
      <c r="D2114" s="3">
        <v>2104.1999999999998</v>
      </c>
      <c r="E2114" s="3">
        <v>2125.34</v>
      </c>
      <c r="F2114" s="3">
        <f t="shared" si="682"/>
        <v>2122.9519999999998</v>
      </c>
      <c r="G2114" s="3">
        <f t="shared" si="688"/>
        <v>2118.5390000000002</v>
      </c>
      <c r="H2114" s="4">
        <f t="shared" si="675"/>
        <v>-1.0281929954940185E-2</v>
      </c>
      <c r="I2114" s="4">
        <f t="shared" si="678"/>
        <v>-3.3865460052858338E-4</v>
      </c>
      <c r="J2114" s="4">
        <f t="shared" si="679"/>
        <v>-9.9432753544116004E-3</v>
      </c>
      <c r="K2114" s="4">
        <f t="shared" si="683"/>
        <v>7.4315870671567464E-4</v>
      </c>
      <c r="L2114" s="4">
        <f t="shared" si="689"/>
        <v>-2.7881516879944427E-3</v>
      </c>
      <c r="M2114" s="4">
        <f t="shared" si="684"/>
        <v>-8.8329835059859831E-3</v>
      </c>
      <c r="N2114" s="4">
        <f t="shared" si="690"/>
        <v>-6.7683436556987596E-3</v>
      </c>
      <c r="O2114" s="4">
        <f t="shared" si="692"/>
        <v>2.0972341032219166E-3</v>
      </c>
      <c r="P2114" s="4">
        <f t="shared" si="693"/>
        <v>2.2002039924231252E-2</v>
      </c>
      <c r="Q2114" s="4"/>
      <c r="T2114" s="4">
        <f t="shared" si="676"/>
        <v>-1.0281929954940185E-2</v>
      </c>
      <c r="U2114" s="4">
        <f t="shared" si="677"/>
        <v>-1.0281929954940185E-2</v>
      </c>
      <c r="V2114" s="2">
        <f t="shared" si="685"/>
        <v>1.4769103411944502E-3</v>
      </c>
      <c r="W2114" s="4">
        <f t="shared" si="686"/>
        <v>-8.5378587622174564E-3</v>
      </c>
      <c r="X2114" s="4">
        <f t="shared" si="687"/>
        <v>-1.1741499154612062E-2</v>
      </c>
      <c r="Y2114" s="4">
        <f t="shared" si="680"/>
        <v>-1.1734935541497791E-2</v>
      </c>
      <c r="Z2114" s="4">
        <f t="shared" si="681"/>
        <v>-5.5036774899554696E-3</v>
      </c>
      <c r="AA2114" s="4">
        <f t="shared" si="691"/>
        <v>4.1747748242061096E-3</v>
      </c>
    </row>
    <row r="2115" spans="1:27" x14ac:dyDescent="0.3">
      <c r="A2115" s="1">
        <f t="shared" ref="A2115:A2178" si="694">WEEKNUM(C2115,2)</f>
        <v>22</v>
      </c>
      <c r="B2115" s="1">
        <f t="shared" ref="B2115:B2178" si="695">WEEKDAY(C2115,2)</f>
        <v>3</v>
      </c>
      <c r="C2115" s="10">
        <v>42151</v>
      </c>
      <c r="D2115" s="3">
        <v>2123.48</v>
      </c>
      <c r="E2115" s="3">
        <v>2105.13</v>
      </c>
      <c r="F2115" s="3">
        <f t="shared" si="682"/>
        <v>2122.0819999999999</v>
      </c>
      <c r="G2115" s="3">
        <f t="shared" si="688"/>
        <v>2120.9749999999999</v>
      </c>
      <c r="H2115" s="4">
        <f t="shared" ref="H2115:H2178" si="696">(D2115-D2114)/D2114</f>
        <v>9.1626271266990796E-3</v>
      </c>
      <c r="I2115" s="4">
        <f t="shared" si="678"/>
        <v>4.4197319646435278E-4</v>
      </c>
      <c r="J2115" s="4">
        <f t="shared" si="679"/>
        <v>8.7206539302347261E-3</v>
      </c>
      <c r="K2115" s="4">
        <f t="shared" si="683"/>
        <v>8.3321452333429604E-3</v>
      </c>
      <c r="L2115" s="4">
        <f t="shared" si="689"/>
        <v>7.8398758039477708E-3</v>
      </c>
      <c r="M2115" s="4">
        <f t="shared" si="684"/>
        <v>6.587869837264245E-4</v>
      </c>
      <c r="N2115" s="4">
        <f t="shared" si="690"/>
        <v>1.1810605971310879E-3</v>
      </c>
      <c r="O2115" s="4">
        <f t="shared" si="692"/>
        <v>5.2131406935783289E-4</v>
      </c>
      <c r="P2115" s="4">
        <f t="shared" si="693"/>
        <v>3.1366263538782808E-2</v>
      </c>
      <c r="Q2115" s="4"/>
      <c r="T2115" s="4">
        <f t="shared" ref="T2115:T2178" si="697">(D2115-D2114)/D2114</f>
        <v>9.1626271266990796E-3</v>
      </c>
      <c r="U2115" s="4">
        <f t="shared" ref="U2115:U2178" si="698">(D2115-D2114)/D2114</f>
        <v>9.1626271266990796E-3</v>
      </c>
      <c r="V2115" s="2">
        <f t="shared" si="685"/>
        <v>1.1229921110160685E-2</v>
      </c>
      <c r="W2115" s="4">
        <f t="shared" si="686"/>
        <v>1.1176218990591031E-3</v>
      </c>
      <c r="X2115" s="4">
        <f t="shared" si="687"/>
        <v>-2.0443362486664393E-3</v>
      </c>
      <c r="Y2115" s="4">
        <f t="shared" si="680"/>
        <v>-4.2405747820354759E-3</v>
      </c>
      <c r="Z2115" s="4">
        <f t="shared" si="681"/>
        <v>2.0379370858190486E-3</v>
      </c>
      <c r="AA2115" s="4">
        <f t="shared" si="691"/>
        <v>1.0444046516105707E-3</v>
      </c>
    </row>
    <row r="2116" spans="1:27" x14ac:dyDescent="0.3">
      <c r="A2116" s="1">
        <f t="shared" si="694"/>
        <v>22</v>
      </c>
      <c r="B2116" s="1">
        <f t="shared" si="695"/>
        <v>4</v>
      </c>
      <c r="C2116" s="10">
        <v>42152</v>
      </c>
      <c r="D2116" s="3">
        <v>2120.79</v>
      </c>
      <c r="E2116" s="3">
        <v>2122.27</v>
      </c>
      <c r="F2116" s="3">
        <f t="shared" si="682"/>
        <v>2121.0699999999997</v>
      </c>
      <c r="G2116" s="3">
        <f t="shared" si="688"/>
        <v>2123.2060000000001</v>
      </c>
      <c r="H2116" s="4">
        <f t="shared" si="696"/>
        <v>-1.2667884792887405E-3</v>
      </c>
      <c r="I2116" s="4">
        <f t="shared" ref="I2116:I2179" si="699">(E2116-D2115)/D2115</f>
        <v>-5.6981935313732E-4</v>
      </c>
      <c r="J2116" s="4">
        <f t="shared" ref="J2116:J2179" si="700">H2116-I2116</f>
        <v>-6.9696912615142045E-4</v>
      </c>
      <c r="K2116" s="4">
        <f t="shared" si="683"/>
        <v>-1.1019646994556791E-3</v>
      </c>
      <c r="L2116" s="4">
        <f t="shared" si="689"/>
        <v>-2.6162504735032643E-6</v>
      </c>
      <c r="M2116" s="4">
        <f t="shared" si="684"/>
        <v>-1.3200884459246766E-4</v>
      </c>
      <c r="N2116" s="4">
        <f t="shared" si="690"/>
        <v>-1.1379018333596302E-3</v>
      </c>
      <c r="O2116" s="4">
        <f t="shared" si="692"/>
        <v>-1.007171855770926E-3</v>
      </c>
      <c r="P2116" s="4">
        <f t="shared" si="693"/>
        <v>3.0059740638204803E-2</v>
      </c>
      <c r="Q2116" s="4"/>
      <c r="T2116" s="4">
        <f t="shared" si="697"/>
        <v>-1.2667884792887405E-3</v>
      </c>
      <c r="U2116" s="4">
        <f t="shared" si="698"/>
        <v>-1.2667884792887405E-3</v>
      </c>
      <c r="V2116" s="2">
        <f t="shared" si="685"/>
        <v>1.1160924520126824E-3</v>
      </c>
      <c r="W2116" s="4">
        <f t="shared" si="686"/>
        <v>-8.8950684725074038E-3</v>
      </c>
      <c r="X2116" s="4">
        <f t="shared" si="687"/>
        <v>-2.3802243808358752E-3</v>
      </c>
      <c r="Y2116" s="4">
        <f t="shared" si="680"/>
        <v>-1.3557052421407558E-2</v>
      </c>
      <c r="Z2116" s="4">
        <f t="shared" si="681"/>
        <v>-7.3372832718686344E-3</v>
      </c>
      <c r="AA2116" s="4">
        <f t="shared" si="691"/>
        <v>-2.0100294446730874E-3</v>
      </c>
    </row>
    <row r="2117" spans="1:27" x14ac:dyDescent="0.3">
      <c r="A2117" s="1">
        <f t="shared" si="694"/>
        <v>22</v>
      </c>
      <c r="B2117" s="1">
        <f t="shared" si="695"/>
        <v>5</v>
      </c>
      <c r="C2117" s="10">
        <v>42153</v>
      </c>
      <c r="D2117" s="3">
        <v>2107.39</v>
      </c>
      <c r="E2117" s="3">
        <v>2120.66</v>
      </c>
      <c r="F2117" s="3">
        <f t="shared" si="682"/>
        <v>2116.3839999999996</v>
      </c>
      <c r="G2117" s="3">
        <f t="shared" si="688"/>
        <v>2121.835</v>
      </c>
      <c r="H2117" s="4">
        <f t="shared" si="696"/>
        <v>-6.3184002187864387E-3</v>
      </c>
      <c r="I2117" s="4">
        <f t="shared" si="699"/>
        <v>-6.1297912570367247E-5</v>
      </c>
      <c r="J2117" s="4">
        <f t="shared" si="700"/>
        <v>-6.2571023062160712E-3</v>
      </c>
      <c r="K2117" s="4">
        <f t="shared" si="683"/>
        <v>-1.0173095874651684E-3</v>
      </c>
      <c r="L2117" s="4">
        <f t="shared" si="689"/>
        <v>1.2495343716257107E-3</v>
      </c>
      <c r="M2117" s="4">
        <f t="shared" si="684"/>
        <v>-4.2497013774436439E-3</v>
      </c>
      <c r="N2117" s="4">
        <f t="shared" si="690"/>
        <v>-6.8077866563611986E-3</v>
      </c>
      <c r="O2117" s="4">
        <f t="shared" si="692"/>
        <v>-2.586611875353151E-3</v>
      </c>
      <c r="P2117" s="4">
        <f t="shared" si="693"/>
        <v>2.355141094759327E-2</v>
      </c>
      <c r="Q2117" s="4"/>
      <c r="T2117" s="4">
        <f t="shared" si="697"/>
        <v>-6.3184002187864387E-3</v>
      </c>
      <c r="U2117" s="4">
        <f t="shared" si="698"/>
        <v>-6.3184002187864387E-3</v>
      </c>
      <c r="V2117" s="2">
        <f t="shared" si="685"/>
        <v>4.7293697160021506E-3</v>
      </c>
      <c r="W2117" s="4">
        <f t="shared" si="686"/>
        <v>-5.3179239811578438E-3</v>
      </c>
      <c r="X2117" s="4">
        <f t="shared" si="687"/>
        <v>-1.0995766887864902E-2</v>
      </c>
      <c r="Y2117" s="4">
        <f t="shared" si="680"/>
        <v>-1.3473452859441919E-2</v>
      </c>
      <c r="Z2117" s="4">
        <f t="shared" si="681"/>
        <v>-7.2531565937856918E-3</v>
      </c>
      <c r="AA2117" s="4">
        <f t="shared" si="691"/>
        <v>-5.12483981937572E-3</v>
      </c>
    </row>
    <row r="2118" spans="1:27" x14ac:dyDescent="0.3">
      <c r="A2118" s="1">
        <f t="shared" si="694"/>
        <v>23</v>
      </c>
      <c r="B2118" s="1">
        <f t="shared" si="695"/>
        <v>1</v>
      </c>
      <c r="C2118" s="10">
        <v>42156</v>
      </c>
      <c r="D2118" s="3">
        <v>2111.73</v>
      </c>
      <c r="E2118" s="3">
        <v>2108.64</v>
      </c>
      <c r="F2118" s="3">
        <f t="shared" si="682"/>
        <v>2113.518</v>
      </c>
      <c r="G2118" s="3">
        <f t="shared" si="688"/>
        <v>2120.7349999999997</v>
      </c>
      <c r="H2118" s="4">
        <f t="shared" si="696"/>
        <v>2.0594194714790076E-3</v>
      </c>
      <c r="I2118" s="4">
        <f t="shared" si="699"/>
        <v>5.9315076943517819E-4</v>
      </c>
      <c r="J2118" s="4">
        <f t="shared" si="700"/>
        <v>1.4662687020438295E-3</v>
      </c>
      <c r="K2118" s="4">
        <f t="shared" si="683"/>
        <v>3.1199730472291666E-3</v>
      </c>
      <c r="L2118" s="4">
        <f t="shared" si="689"/>
        <v>6.8072618526023284E-3</v>
      </c>
      <c r="M2118" s="4">
        <f t="shared" si="684"/>
        <v>-8.4598285891107194E-4</v>
      </c>
      <c r="N2118" s="4">
        <f t="shared" si="690"/>
        <v>-4.2461693705246797E-3</v>
      </c>
      <c r="O2118" s="4">
        <f t="shared" si="692"/>
        <v>-3.4175770576729239E-3</v>
      </c>
      <c r="P2118" s="4">
        <f t="shared" si="693"/>
        <v>2.5659332653358555E-2</v>
      </c>
      <c r="Q2118" s="4"/>
      <c r="T2118" s="4">
        <f t="shared" si="697"/>
        <v>2.0594194714790076E-3</v>
      </c>
      <c r="U2118" s="4">
        <f t="shared" si="698"/>
        <v>2.0594194714790076E-3</v>
      </c>
      <c r="V2118" s="2">
        <f t="shared" si="685"/>
        <v>8.8592998922838555E-3</v>
      </c>
      <c r="W2118" s="4">
        <f t="shared" si="686"/>
        <v>-1.2292931066390156E-3</v>
      </c>
      <c r="X2118" s="4">
        <f t="shared" si="687"/>
        <v>-6.7401672577443381E-3</v>
      </c>
      <c r="Y2118" s="4">
        <f t="shared" ref="Y2118:Y2181" si="701">(SUM(D2114:D2117)*(0.99/4.01)-D2117)/D2117</f>
        <v>-9.3877572900181189E-3</v>
      </c>
      <c r="Z2118" s="4">
        <f t="shared" ref="Z2118:Z2181" si="702">(SUM(D2114:D2117)*(0.995/4.005)-D2117)/D2117</f>
        <v>-3.1416996933901716E-3</v>
      </c>
      <c r="AA2118" s="4">
        <f t="shared" si="691"/>
        <v>-6.7830477379187794E-3</v>
      </c>
    </row>
    <row r="2119" spans="1:27" x14ac:dyDescent="0.3">
      <c r="A2119" s="1">
        <f t="shared" si="694"/>
        <v>23</v>
      </c>
      <c r="B2119" s="1">
        <f t="shared" si="695"/>
        <v>2</v>
      </c>
      <c r="C2119" s="10">
        <v>42157</v>
      </c>
      <c r="D2119" s="3">
        <v>2109.6</v>
      </c>
      <c r="E2119" s="3">
        <v>2110.41</v>
      </c>
      <c r="F2119" s="3">
        <f t="shared" ref="F2119:F2182" si="703">AVERAGE(D2115:D2119)</f>
        <v>2114.598</v>
      </c>
      <c r="G2119" s="3">
        <f t="shared" si="688"/>
        <v>2118.7749999999996</v>
      </c>
      <c r="H2119" s="4">
        <f t="shared" si="696"/>
        <v>-1.0086516742197672E-3</v>
      </c>
      <c r="I2119" s="4">
        <f t="shared" si="699"/>
        <v>-6.2507991078412657E-4</v>
      </c>
      <c r="J2119" s="4">
        <f t="shared" si="700"/>
        <v>-3.8357176343564064E-4</v>
      </c>
      <c r="K2119" s="4">
        <f t="shared" ref="K2119:K2182" si="704">(SUM(D2115:D2118)/4-D2118)/D2118</f>
        <v>1.9498231307978938E-3</v>
      </c>
      <c r="L2119" s="4">
        <f t="shared" si="689"/>
        <v>3.8188804650425168E-3</v>
      </c>
      <c r="M2119" s="4">
        <f t="shared" ref="M2119:M2182" si="705">(D2119-F2119)/F2119</f>
        <v>-2.363569813269495E-3</v>
      </c>
      <c r="N2119" s="4">
        <f t="shared" si="690"/>
        <v>-4.3303323854584509E-3</v>
      </c>
      <c r="O2119" s="4">
        <f t="shared" si="692"/>
        <v>-1.979996207811756E-3</v>
      </c>
      <c r="P2119" s="4">
        <f t="shared" si="693"/>
        <v>2.4624799650298613E-2</v>
      </c>
      <c r="Q2119" s="4"/>
      <c r="T2119" s="4">
        <f t="shared" si="697"/>
        <v>-1.0086516742197672E-3</v>
      </c>
      <c r="U2119" s="4">
        <f t="shared" si="698"/>
        <v>-1.0086516742197672E-3</v>
      </c>
      <c r="V2119" s="2">
        <f t="shared" ref="V2119:V2182" si="706">(D2114-D2118)/D2118</f>
        <v>-3.5657967637909203E-3</v>
      </c>
      <c r="W2119" s="4">
        <f t="shared" ref="W2119:W2182" si="707">(D2114*(1-0.01)-D2118)/D2118</f>
        <v>-1.3530138796152972E-2</v>
      </c>
      <c r="X2119" s="4">
        <f t="shared" ref="X2119:X2182" si="708">(D2119-D2114)/D2114</f>
        <v>2.5662959794696756E-3</v>
      </c>
      <c r="Y2119" s="4">
        <f t="shared" si="701"/>
        <v>-1.0543316808488952E-2</v>
      </c>
      <c r="Z2119" s="4">
        <f t="shared" si="702"/>
        <v>-4.304545303227149E-3</v>
      </c>
      <c r="AA2119" s="4">
        <f t="shared" si="691"/>
        <v>-3.9350866152413318E-3</v>
      </c>
    </row>
    <row r="2120" spans="1:27" x14ac:dyDescent="0.3">
      <c r="A2120" s="1">
        <f t="shared" si="694"/>
        <v>23</v>
      </c>
      <c r="B2120" s="1">
        <f t="shared" si="695"/>
        <v>3</v>
      </c>
      <c r="C2120" s="10">
        <v>42158</v>
      </c>
      <c r="D2120" s="3">
        <v>2114.0700000000002</v>
      </c>
      <c r="E2120" s="3">
        <v>2110.64</v>
      </c>
      <c r="F2120" s="3">
        <f t="shared" si="703"/>
        <v>2112.7159999999999</v>
      </c>
      <c r="G2120" s="3">
        <f t="shared" si="688"/>
        <v>2117.3989999999999</v>
      </c>
      <c r="H2120" s="4">
        <f t="shared" si="696"/>
        <v>2.1188850967009173E-3</v>
      </c>
      <c r="I2120" s="4">
        <f t="shared" si="699"/>
        <v>4.9298445202880341E-4</v>
      </c>
      <c r="J2120" s="4">
        <f t="shared" si="700"/>
        <v>1.6259006446721139E-3</v>
      </c>
      <c r="K2120" s="4">
        <f t="shared" si="704"/>
        <v>1.3166003033751165E-3</v>
      </c>
      <c r="L2120" s="4">
        <f t="shared" si="689"/>
        <v>3.872245396705009E-3</v>
      </c>
      <c r="M2120" s="4">
        <f t="shared" si="705"/>
        <v>6.4088121640592925E-4</v>
      </c>
      <c r="N2120" s="4">
        <f t="shared" si="690"/>
        <v>-1.5722119449379751E-3</v>
      </c>
      <c r="O2120" s="4">
        <f t="shared" si="692"/>
        <v>-2.2151584384622991E-3</v>
      </c>
      <c r="P2120" s="4">
        <f t="shared" si="693"/>
        <v>2.6795861867987793E-2</v>
      </c>
      <c r="Q2120" s="4"/>
      <c r="T2120" s="4">
        <f t="shared" si="697"/>
        <v>2.1188850967009173E-3</v>
      </c>
      <c r="U2120" s="4">
        <f t="shared" si="698"/>
        <v>2.1188850967009173E-3</v>
      </c>
      <c r="V2120" s="2">
        <f t="shared" si="706"/>
        <v>6.5794463405385428E-3</v>
      </c>
      <c r="W2120" s="4">
        <f t="shared" si="707"/>
        <v>-3.4863481228669269E-3</v>
      </c>
      <c r="X2120" s="4">
        <f t="shared" si="708"/>
        <v>-4.431405052084246E-3</v>
      </c>
      <c r="Y2120" s="4">
        <f t="shared" si="701"/>
        <v>-1.1168644089434946E-2</v>
      </c>
      <c r="Z2120" s="4">
        <f t="shared" si="702"/>
        <v>-4.9338154288556396E-3</v>
      </c>
      <c r="AA2120" s="4">
        <f t="shared" si="691"/>
        <v>-4.4135900497718683E-3</v>
      </c>
    </row>
    <row r="2121" spans="1:27" x14ac:dyDescent="0.3">
      <c r="A2121" s="1">
        <f t="shared" si="694"/>
        <v>23</v>
      </c>
      <c r="B2121" s="1">
        <f t="shared" si="695"/>
        <v>4</v>
      </c>
      <c r="C2121" s="10">
        <v>42159</v>
      </c>
      <c r="D2121" s="3">
        <v>2095.84</v>
      </c>
      <c r="E2121" s="3">
        <v>2112.35</v>
      </c>
      <c r="F2121" s="3">
        <f t="shared" si="703"/>
        <v>2107.7259999999997</v>
      </c>
      <c r="G2121" s="3">
        <f t="shared" si="688"/>
        <v>2114.3979999999997</v>
      </c>
      <c r="H2121" s="4">
        <f t="shared" si="696"/>
        <v>-8.6231770944197768E-3</v>
      </c>
      <c r="I2121" s="4">
        <f t="shared" si="699"/>
        <v>-8.1359652234800858E-4</v>
      </c>
      <c r="J2121" s="4">
        <f t="shared" si="700"/>
        <v>-7.8095805720717684E-3</v>
      </c>
      <c r="K2121" s="4">
        <f t="shared" si="704"/>
        <v>-1.5952641114061502E-3</v>
      </c>
      <c r="L2121" s="4">
        <f t="shared" si="689"/>
        <v>1.1305207490761506E-3</v>
      </c>
      <c r="M2121" s="4">
        <f t="shared" si="705"/>
        <v>-5.6392529199713413E-3</v>
      </c>
      <c r="N2121" s="4">
        <f t="shared" si="690"/>
        <v>-8.7769663043568615E-3</v>
      </c>
      <c r="O2121" s="4">
        <f t="shared" si="692"/>
        <v>-3.1834491182533139E-3</v>
      </c>
      <c r="P2121" s="4">
        <f t="shared" si="693"/>
        <v>1.7941619311282749E-2</v>
      </c>
      <c r="Q2121" s="4"/>
      <c r="T2121" s="4">
        <f t="shared" si="697"/>
        <v>-8.6231770944197768E-3</v>
      </c>
      <c r="U2121" s="4">
        <f t="shared" si="698"/>
        <v>-8.6231770944197768E-3</v>
      </c>
      <c r="V2121" s="2">
        <f t="shared" si="706"/>
        <v>3.1787026919637474E-3</v>
      </c>
      <c r="W2121" s="4">
        <f t="shared" si="707"/>
        <v>-6.8530843349558345E-3</v>
      </c>
      <c r="X2121" s="4">
        <f t="shared" si="708"/>
        <v>-1.1764483989456674E-2</v>
      </c>
      <c r="Y2121" s="4">
        <f t="shared" si="701"/>
        <v>-1.4044200967872462E-2</v>
      </c>
      <c r="Z2121" s="4">
        <f t="shared" si="702"/>
        <v>-7.8275034115847519E-3</v>
      </c>
      <c r="AA2121" s="4">
        <f t="shared" si="691"/>
        <v>-6.2911643651553471E-3</v>
      </c>
    </row>
    <row r="2122" spans="1:27" x14ac:dyDescent="0.3">
      <c r="A2122" s="1">
        <f t="shared" si="694"/>
        <v>23</v>
      </c>
      <c r="B2122" s="1">
        <f t="shared" si="695"/>
        <v>5</v>
      </c>
      <c r="C2122" s="10">
        <v>42160</v>
      </c>
      <c r="D2122" s="3">
        <v>2092.83</v>
      </c>
      <c r="E2122" s="3">
        <v>2095.09</v>
      </c>
      <c r="F2122" s="3">
        <f t="shared" si="703"/>
        <v>2104.8139999999999</v>
      </c>
      <c r="G2122" s="3">
        <f t="shared" si="688"/>
        <v>2110.5989999999997</v>
      </c>
      <c r="H2122" s="4">
        <f t="shared" si="696"/>
        <v>-1.4361783342240907E-3</v>
      </c>
      <c r="I2122" s="4">
        <f t="shared" si="699"/>
        <v>-3.5785174440797007E-4</v>
      </c>
      <c r="J2122" s="4">
        <f t="shared" si="700"/>
        <v>-1.0783265898161205E-3</v>
      </c>
      <c r="K2122" s="4">
        <f t="shared" si="704"/>
        <v>5.7113138407511067E-3</v>
      </c>
      <c r="L2122" s="4">
        <f t="shared" si="689"/>
        <v>7.9840700307910531E-3</v>
      </c>
      <c r="M2122" s="4">
        <f t="shared" si="705"/>
        <v>-5.6936147327031859E-3</v>
      </c>
      <c r="N2122" s="4">
        <f t="shared" si="690"/>
        <v>-8.4189369937158979E-3</v>
      </c>
      <c r="O2122" s="4">
        <f t="shared" si="692"/>
        <v>-2.7641996722141096E-3</v>
      </c>
      <c r="P2122" s="4">
        <f t="shared" si="693"/>
        <v>1.6479673612122898E-2</v>
      </c>
      <c r="Q2122" s="4"/>
      <c r="T2122" s="4">
        <f t="shared" si="697"/>
        <v>-1.4361783342240907E-3</v>
      </c>
      <c r="U2122" s="4">
        <f t="shared" si="698"/>
        <v>-1.4361783342240907E-3</v>
      </c>
      <c r="V2122" s="2">
        <f t="shared" si="706"/>
        <v>5.5109168638826089E-3</v>
      </c>
      <c r="W2122" s="4">
        <f t="shared" si="707"/>
        <v>-4.5441923047561542E-3</v>
      </c>
      <c r="X2122" s="4">
        <f t="shared" si="708"/>
        <v>-6.9090201623809291E-3</v>
      </c>
      <c r="Y2122" s="4">
        <f t="shared" si="701"/>
        <v>-6.828727478958985E-3</v>
      </c>
      <c r="Z2122" s="4">
        <f t="shared" si="702"/>
        <v>-5.6653456025243575E-4</v>
      </c>
      <c r="AA2122" s="4">
        <f t="shared" si="691"/>
        <v>-5.4668717964224409E-3</v>
      </c>
    </row>
    <row r="2123" spans="1:27" x14ac:dyDescent="0.3">
      <c r="A2123" s="1">
        <f t="shared" si="694"/>
        <v>24</v>
      </c>
      <c r="B2123" s="1">
        <f t="shared" si="695"/>
        <v>1</v>
      </c>
      <c r="C2123" s="10">
        <v>42163</v>
      </c>
      <c r="D2123" s="3">
        <v>2079.2800000000002</v>
      </c>
      <c r="E2123" s="3">
        <v>2092.34</v>
      </c>
      <c r="F2123" s="3">
        <f t="shared" si="703"/>
        <v>2098.3240000000001</v>
      </c>
      <c r="G2123" s="3">
        <f t="shared" ref="G2123:G2186" si="709">AVERAGE(D2114:D2123)</f>
        <v>2105.9209999999998</v>
      </c>
      <c r="H2123" s="4">
        <f t="shared" si="696"/>
        <v>-6.4744866998273764E-3</v>
      </c>
      <c r="I2123" s="4">
        <f t="shared" si="699"/>
        <v>-2.3413272936635164E-4</v>
      </c>
      <c r="J2123" s="4">
        <f t="shared" si="700"/>
        <v>-6.2403539704610246E-3</v>
      </c>
      <c r="K2123" s="4">
        <f t="shared" si="704"/>
        <v>4.9000635503123093E-3</v>
      </c>
      <c r="L2123" s="4">
        <f t="shared" ref="L2123:L2186" si="710">(SUM(D2114:D2122)/9-D2122)/D2122</f>
        <v>7.6695723547117386E-3</v>
      </c>
      <c r="M2123" s="4">
        <f t="shared" si="705"/>
        <v>-9.0758147931396041E-3</v>
      </c>
      <c r="N2123" s="4">
        <f t="shared" ref="N2123:N2186" si="711">(D2123-G2123)/G2123</f>
        <v>-1.2650522028129082E-2</v>
      </c>
      <c r="O2123" s="4">
        <f t="shared" si="692"/>
        <v>-3.6536685775844292E-3</v>
      </c>
      <c r="P2123" s="4">
        <f t="shared" si="693"/>
        <v>9.8984894846763354E-3</v>
      </c>
      <c r="Q2123" s="4"/>
      <c r="T2123" s="4">
        <f t="shared" si="697"/>
        <v>-6.4744866998273764E-3</v>
      </c>
      <c r="U2123" s="4">
        <f t="shared" si="698"/>
        <v>-6.4744866998273764E-3</v>
      </c>
      <c r="V2123" s="2">
        <f t="shared" si="706"/>
        <v>9.0308338469919161E-3</v>
      </c>
      <c r="W2123" s="4">
        <f t="shared" si="707"/>
        <v>-1.0594744914779488E-3</v>
      </c>
      <c r="X2123" s="4">
        <f t="shared" si="708"/>
        <v>-1.5366547806774454E-2</v>
      </c>
      <c r="Y2123" s="4">
        <f t="shared" si="701"/>
        <v>-7.6298624291179905E-3</v>
      </c>
      <c r="Z2123" s="4">
        <f t="shared" si="702"/>
        <v>-1.3727208663563116E-3</v>
      </c>
      <c r="AA2123" s="4">
        <f t="shared" ref="AA2123:AA2186" si="712">(F2123-F2118)/F2118</f>
        <v>-7.1889617216413394E-3</v>
      </c>
    </row>
    <row r="2124" spans="1:27" x14ac:dyDescent="0.3">
      <c r="A2124" s="1">
        <f t="shared" si="694"/>
        <v>24</v>
      </c>
      <c r="B2124" s="1">
        <f t="shared" si="695"/>
        <v>2</v>
      </c>
      <c r="C2124" s="10">
        <v>42164</v>
      </c>
      <c r="D2124" s="3">
        <v>2080.15</v>
      </c>
      <c r="E2124" s="3">
        <v>2079.0700000000002</v>
      </c>
      <c r="F2124" s="3">
        <f t="shared" si="703"/>
        <v>2092.4340000000002</v>
      </c>
      <c r="G2124" s="3">
        <f t="shared" si="709"/>
        <v>2103.5160000000001</v>
      </c>
      <c r="H2124" s="4">
        <f t="shared" si="696"/>
        <v>4.1841406640755012E-4</v>
      </c>
      <c r="I2124" s="4">
        <f t="shared" si="699"/>
        <v>-1.009964987880595E-4</v>
      </c>
      <c r="J2124" s="4">
        <f t="shared" si="700"/>
        <v>5.194105651956096E-4</v>
      </c>
      <c r="K2124" s="4">
        <f t="shared" si="704"/>
        <v>7.8031818706474874E-3</v>
      </c>
      <c r="L2124" s="4">
        <f t="shared" si="710"/>
        <v>1.2904573805462392E-2</v>
      </c>
      <c r="M2124" s="4">
        <f t="shared" si="705"/>
        <v>-5.870675012927578E-3</v>
      </c>
      <c r="N2124" s="4">
        <f t="shared" si="711"/>
        <v>-1.1108068586119613E-2</v>
      </c>
      <c r="O2124" s="4">
        <f t="shared" ref="O2124:O2187" si="713">(F2124-G2124)/D2124</f>
        <v>-5.3275004206426845E-3</v>
      </c>
      <c r="P2124" s="4">
        <f t="shared" si="693"/>
        <v>1.0321045218320462E-2</v>
      </c>
      <c r="Q2124" s="4"/>
      <c r="T2124" s="4">
        <f t="shared" si="697"/>
        <v>4.1841406640755012E-4</v>
      </c>
      <c r="U2124" s="4">
        <f t="shared" si="698"/>
        <v>4.1841406640755012E-4</v>
      </c>
      <c r="V2124" s="2">
        <f t="shared" si="706"/>
        <v>1.4581970682159067E-2</v>
      </c>
      <c r="W2124" s="4">
        <f t="shared" si="707"/>
        <v>4.4361509753374747E-3</v>
      </c>
      <c r="X2124" s="4">
        <f t="shared" si="708"/>
        <v>-1.3959992415623729E-2</v>
      </c>
      <c r="Y2124" s="4">
        <f t="shared" si="701"/>
        <v>-4.76294259158012E-3</v>
      </c>
      <c r="Z2124" s="4">
        <f t="shared" si="702"/>
        <v>1.5122756167731913E-3</v>
      </c>
      <c r="AA2124" s="4">
        <f t="shared" si="712"/>
        <v>-1.0481424838196083E-2</v>
      </c>
    </row>
    <row r="2125" spans="1:27" x14ac:dyDescent="0.3">
      <c r="A2125" s="1">
        <f t="shared" si="694"/>
        <v>24</v>
      </c>
      <c r="B2125" s="1">
        <f t="shared" si="695"/>
        <v>3</v>
      </c>
      <c r="C2125" s="10">
        <v>42165</v>
      </c>
      <c r="D2125" s="3">
        <v>2105.1999999999998</v>
      </c>
      <c r="E2125" s="3">
        <v>2081.12</v>
      </c>
      <c r="F2125" s="3">
        <f t="shared" si="703"/>
        <v>2090.66</v>
      </c>
      <c r="G2125" s="3">
        <f t="shared" si="709"/>
        <v>2101.6880000000001</v>
      </c>
      <c r="H2125" s="4">
        <f t="shared" si="696"/>
        <v>1.204240078840455E-2</v>
      </c>
      <c r="I2125" s="4">
        <f t="shared" si="699"/>
        <v>4.663125255389274E-4</v>
      </c>
      <c r="J2125" s="4">
        <f t="shared" si="700"/>
        <v>1.1576088262865623E-2</v>
      </c>
      <c r="K2125" s="4">
        <f t="shared" si="704"/>
        <v>3.3050501165781312E-3</v>
      </c>
      <c r="L2125" s="4">
        <f t="shared" si="710"/>
        <v>1.0166467695972752E-2</v>
      </c>
      <c r="M2125" s="4">
        <f t="shared" si="705"/>
        <v>6.9547415648646667E-3</v>
      </c>
      <c r="N2125" s="4">
        <f t="shared" si="711"/>
        <v>1.6710377563176437E-3</v>
      </c>
      <c r="O2125" s="4">
        <f t="shared" si="713"/>
        <v>-5.2384571537147295E-3</v>
      </c>
      <c r="P2125" s="4">
        <f t="shared" si="693"/>
        <v>2.2487736169799273E-2</v>
      </c>
      <c r="Q2125" s="4"/>
      <c r="T2125" s="4">
        <f t="shared" si="697"/>
        <v>1.204240078840455E-2</v>
      </c>
      <c r="U2125" s="4">
        <f t="shared" si="698"/>
        <v>1.204240078840455E-2</v>
      </c>
      <c r="V2125" s="2">
        <f t="shared" si="706"/>
        <v>1.6306516356993522E-2</v>
      </c>
      <c r="W2125" s="4">
        <f t="shared" si="707"/>
        <v>6.143451193423622E-3</v>
      </c>
      <c r="X2125" s="4">
        <f t="shared" si="708"/>
        <v>-4.1956983448988659E-3</v>
      </c>
      <c r="Y2125" s="4">
        <f t="shared" si="701"/>
        <v>-9.2049879148006532E-3</v>
      </c>
      <c r="Z2125" s="4">
        <f t="shared" si="702"/>
        <v>-2.9577779116152975E-3</v>
      </c>
      <c r="AA2125" s="4">
        <f t="shared" si="712"/>
        <v>-1.0439642621156863E-2</v>
      </c>
    </row>
    <row r="2126" spans="1:27" x14ac:dyDescent="0.3">
      <c r="A2126" s="1">
        <f t="shared" si="694"/>
        <v>24</v>
      </c>
      <c r="B2126" s="1">
        <f t="shared" si="695"/>
        <v>4</v>
      </c>
      <c r="C2126" s="10">
        <v>42166</v>
      </c>
      <c r="D2126" s="3">
        <v>2108.86</v>
      </c>
      <c r="E2126" s="3">
        <v>2106.2399999999998</v>
      </c>
      <c r="F2126" s="3">
        <f t="shared" si="703"/>
        <v>2093.2640000000001</v>
      </c>
      <c r="G2126" s="3">
        <f t="shared" si="709"/>
        <v>2100.4949999999999</v>
      </c>
      <c r="H2126" s="4">
        <f t="shared" si="696"/>
        <v>1.738552156564844E-3</v>
      </c>
      <c r="I2126" s="4">
        <f t="shared" si="699"/>
        <v>4.9401482044459614E-4</v>
      </c>
      <c r="J2126" s="4">
        <f t="shared" si="700"/>
        <v>1.2445373361202479E-3</v>
      </c>
      <c r="K2126" s="4">
        <f t="shared" si="704"/>
        <v>-7.5218506555196837E-3</v>
      </c>
      <c r="L2126" s="4">
        <f t="shared" si="710"/>
        <v>-2.6764414043532201E-3</v>
      </c>
      <c r="M2126" s="4">
        <f t="shared" si="705"/>
        <v>7.4505652416513172E-3</v>
      </c>
      <c r="N2126" s="4">
        <f t="shared" si="711"/>
        <v>3.9823946260287395E-3</v>
      </c>
      <c r="O2126" s="4">
        <f t="shared" si="713"/>
        <v>-3.4288667811043722E-3</v>
      </c>
      <c r="P2126" s="4">
        <f t="shared" si="693"/>
        <v>2.4265384428578382E-2</v>
      </c>
      <c r="Q2126" s="4"/>
      <c r="T2126" s="4">
        <f t="shared" si="697"/>
        <v>1.738552156564844E-3</v>
      </c>
      <c r="U2126" s="4">
        <f t="shared" si="698"/>
        <v>1.738552156564844E-3</v>
      </c>
      <c r="V2126" s="2">
        <f t="shared" si="706"/>
        <v>-4.4461333840013651E-3</v>
      </c>
      <c r="W2126" s="4">
        <f t="shared" si="707"/>
        <v>-1.4401672050161343E-2</v>
      </c>
      <c r="X2126" s="4">
        <f t="shared" si="708"/>
        <v>6.2123062829223512E-3</v>
      </c>
      <c r="Y2126" s="4">
        <f t="shared" si="701"/>
        <v>-1.989688992415416E-2</v>
      </c>
      <c r="Z2126" s="4">
        <f t="shared" si="702"/>
        <v>-1.3717095033450342E-2</v>
      </c>
      <c r="AA2126" s="4">
        <f t="shared" si="712"/>
        <v>-6.8614231641112447E-3</v>
      </c>
    </row>
    <row r="2127" spans="1:27" x14ac:dyDescent="0.3">
      <c r="A2127" s="1">
        <f t="shared" si="694"/>
        <v>24</v>
      </c>
      <c r="B2127" s="1">
        <f t="shared" si="695"/>
        <v>5</v>
      </c>
      <c r="C2127" s="10">
        <v>42167</v>
      </c>
      <c r="D2127" s="3">
        <v>2094.11</v>
      </c>
      <c r="E2127" s="3">
        <v>2107.4299999999998</v>
      </c>
      <c r="F2127" s="3">
        <f t="shared" si="703"/>
        <v>2093.52</v>
      </c>
      <c r="G2127" s="3">
        <f t="shared" si="709"/>
        <v>2099.1670000000004</v>
      </c>
      <c r="H2127" s="4">
        <f t="shared" si="696"/>
        <v>-6.9943002380433023E-3</v>
      </c>
      <c r="I2127" s="4">
        <f t="shared" si="699"/>
        <v>-6.7809148070535315E-4</v>
      </c>
      <c r="J2127" s="4">
        <f t="shared" si="700"/>
        <v>-6.3162087573379495E-3</v>
      </c>
      <c r="K2127" s="4">
        <f t="shared" si="704"/>
        <v>-7.3440152499455536E-3</v>
      </c>
      <c r="L2127" s="4">
        <f t="shared" si="710"/>
        <v>-4.3298801774946157E-3</v>
      </c>
      <c r="M2127" s="4">
        <f t="shared" si="705"/>
        <v>2.8182200313354804E-4</v>
      </c>
      <c r="N2127" s="4">
        <f t="shared" si="711"/>
        <v>-2.4090508282572291E-3</v>
      </c>
      <c r="O2127" s="4">
        <f t="shared" si="713"/>
        <v>-2.6966109707705845E-3</v>
      </c>
      <c r="P2127" s="4">
        <f t="shared" si="693"/>
        <v>1.7101364806450064E-2</v>
      </c>
      <c r="Q2127" s="4"/>
      <c r="T2127" s="4">
        <f t="shared" si="697"/>
        <v>-6.9943002380433023E-3</v>
      </c>
      <c r="U2127" s="4">
        <f t="shared" si="698"/>
        <v>-6.9943002380433023E-3</v>
      </c>
      <c r="V2127" s="2">
        <f t="shared" si="706"/>
        <v>-7.6012632417515619E-3</v>
      </c>
      <c r="W2127" s="4">
        <f t="shared" si="707"/>
        <v>-1.7525250609334065E-2</v>
      </c>
      <c r="X2127" s="4">
        <f t="shared" si="708"/>
        <v>6.1161202773287848E-4</v>
      </c>
      <c r="Y2127" s="4">
        <f t="shared" si="701"/>
        <v>-1.9721271917651998E-2</v>
      </c>
      <c r="Z2127" s="4">
        <f t="shared" si="702"/>
        <v>-1.3540369711556425E-2</v>
      </c>
      <c r="AA2127" s="4">
        <f t="shared" si="712"/>
        <v>-5.365794792318879E-3</v>
      </c>
    </row>
    <row r="2128" spans="1:27" x14ac:dyDescent="0.3">
      <c r="A2128" s="1">
        <f t="shared" si="694"/>
        <v>25</v>
      </c>
      <c r="B2128" s="1">
        <f t="shared" si="695"/>
        <v>1</v>
      </c>
      <c r="C2128" s="10">
        <v>42170</v>
      </c>
      <c r="D2128" s="3">
        <v>2084.4299999999998</v>
      </c>
      <c r="E2128" s="3">
        <v>2091.34</v>
      </c>
      <c r="F2128" s="3">
        <f t="shared" si="703"/>
        <v>2094.5500000000002</v>
      </c>
      <c r="G2128" s="3">
        <f t="shared" si="709"/>
        <v>2096.4370000000004</v>
      </c>
      <c r="H2128" s="4">
        <f t="shared" si="696"/>
        <v>-4.6224887899872927E-3</v>
      </c>
      <c r="I2128" s="4">
        <f t="shared" si="699"/>
        <v>-1.3227576392835054E-3</v>
      </c>
      <c r="J2128" s="4">
        <f t="shared" si="700"/>
        <v>-3.2997311507037873E-3</v>
      </c>
      <c r="K2128" s="4">
        <f t="shared" si="704"/>
        <v>1.4182636060189075E-3</v>
      </c>
      <c r="L2128" s="4">
        <f t="shared" si="710"/>
        <v>1.7482897799595246E-3</v>
      </c>
      <c r="M2128" s="4">
        <f t="shared" si="705"/>
        <v>-4.831586737008114E-3</v>
      </c>
      <c r="N2128" s="4">
        <f t="shared" si="711"/>
        <v>-5.727336428426189E-3</v>
      </c>
      <c r="O2128" s="4">
        <f t="shared" si="713"/>
        <v>-9.0528345878737647E-4</v>
      </c>
      <c r="P2128" s="4">
        <f t="shared" si="693"/>
        <v>1.2399825149351472E-2</v>
      </c>
      <c r="Q2128" s="4"/>
      <c r="T2128" s="4">
        <f t="shared" si="697"/>
        <v>-4.6224887899872927E-3</v>
      </c>
      <c r="U2128" s="4">
        <f t="shared" si="698"/>
        <v>-4.6224887899872927E-3</v>
      </c>
      <c r="V2128" s="2">
        <f t="shared" si="706"/>
        <v>-7.0817674334203674E-3</v>
      </c>
      <c r="W2128" s="4">
        <f t="shared" si="707"/>
        <v>-1.7010949759086246E-2</v>
      </c>
      <c r="X2128" s="4">
        <f t="shared" si="708"/>
        <v>2.4768188988494267E-3</v>
      </c>
      <c r="Y2128" s="4">
        <f t="shared" si="701"/>
        <v>-1.1068248409018816E-2</v>
      </c>
      <c r="Z2128" s="4">
        <f t="shared" si="702"/>
        <v>-4.8327867286004147E-3</v>
      </c>
      <c r="AA2128" s="4">
        <f t="shared" si="712"/>
        <v>-1.7985782939145181E-3</v>
      </c>
    </row>
    <row r="2129" spans="1:27" x14ac:dyDescent="0.3">
      <c r="A2129" s="1">
        <f t="shared" si="694"/>
        <v>25</v>
      </c>
      <c r="B2129" s="1">
        <f t="shared" si="695"/>
        <v>2</v>
      </c>
      <c r="C2129" s="10">
        <v>42171</v>
      </c>
      <c r="D2129" s="3">
        <v>2096.29</v>
      </c>
      <c r="E2129" s="3">
        <v>2084.2600000000002</v>
      </c>
      <c r="F2129" s="3">
        <f t="shared" si="703"/>
        <v>2097.7779999999998</v>
      </c>
      <c r="G2129" s="3">
        <f t="shared" si="709"/>
        <v>2095.1060000000002</v>
      </c>
      <c r="H2129" s="4">
        <f t="shared" si="696"/>
        <v>5.6898048867076983E-3</v>
      </c>
      <c r="I2129" s="4">
        <f t="shared" si="699"/>
        <v>-8.1557068359032456E-5</v>
      </c>
      <c r="J2129" s="4">
        <f t="shared" si="700"/>
        <v>5.7713619550667306E-3</v>
      </c>
      <c r="K2129" s="4">
        <f t="shared" si="704"/>
        <v>6.5821351640497671E-3</v>
      </c>
      <c r="L2129" s="4">
        <f t="shared" si="710"/>
        <v>5.0586704492089959E-3</v>
      </c>
      <c r="M2129" s="4">
        <f t="shared" si="705"/>
        <v>-7.0932195875818564E-4</v>
      </c>
      <c r="N2129" s="4">
        <f t="shared" si="711"/>
        <v>5.6512653775023388E-4</v>
      </c>
      <c r="O2129" s="4">
        <f t="shared" si="713"/>
        <v>1.2746328036672267E-3</v>
      </c>
      <c r="P2129" s="4">
        <f t="shared" si="693"/>
        <v>1.8160182621788271E-2</v>
      </c>
      <c r="Q2129" s="4"/>
      <c r="T2129" s="4">
        <f t="shared" si="697"/>
        <v>5.6898048867076983E-3</v>
      </c>
      <c r="U2129" s="4">
        <f t="shared" si="698"/>
        <v>5.6898048867076983E-3</v>
      </c>
      <c r="V2129" s="2">
        <f t="shared" si="706"/>
        <v>-2.0533191328083677E-3</v>
      </c>
      <c r="W2129" s="4">
        <f t="shared" si="707"/>
        <v>-1.2032785941480299E-2</v>
      </c>
      <c r="X2129" s="4">
        <f t="shared" si="708"/>
        <v>7.7590558373193622E-3</v>
      </c>
      <c r="Y2129" s="4">
        <f t="shared" si="701"/>
        <v>-5.9687642768985506E-3</v>
      </c>
      <c r="Z2129" s="4">
        <f t="shared" si="702"/>
        <v>2.9885092457379245E-4</v>
      </c>
      <c r="AA2129" s="4">
        <f t="shared" si="712"/>
        <v>2.5539634702932547E-3</v>
      </c>
    </row>
    <row r="2130" spans="1:27" x14ac:dyDescent="0.3">
      <c r="A2130" s="1">
        <f t="shared" si="694"/>
        <v>25</v>
      </c>
      <c r="B2130" s="1">
        <f t="shared" si="695"/>
        <v>3</v>
      </c>
      <c r="C2130" s="10">
        <v>42172</v>
      </c>
      <c r="D2130" s="3">
        <v>2100.44</v>
      </c>
      <c r="E2130" s="3">
        <v>2097.4</v>
      </c>
      <c r="F2130" s="3">
        <f t="shared" si="703"/>
        <v>2096.826</v>
      </c>
      <c r="G2130" s="3">
        <f t="shared" si="709"/>
        <v>2093.7429999999999</v>
      </c>
      <c r="H2130" s="4">
        <f t="shared" si="696"/>
        <v>1.9796879248577684E-3</v>
      </c>
      <c r="I2130" s="4">
        <f t="shared" si="699"/>
        <v>5.2950689074513901E-4</v>
      </c>
      <c r="J2130" s="4">
        <f t="shared" si="700"/>
        <v>1.4501810341126294E-3</v>
      </c>
      <c r="K2130" s="4">
        <f t="shared" si="704"/>
        <v>-1.7530971382790121E-4</v>
      </c>
      <c r="L2130" s="4">
        <f t="shared" si="710"/>
        <v>-1.5699693797664898E-3</v>
      </c>
      <c r="M2130" s="4">
        <f t="shared" si="705"/>
        <v>1.7235574148737342E-3</v>
      </c>
      <c r="N2130" s="4">
        <f t="shared" si="711"/>
        <v>3.1985778579319986E-3</v>
      </c>
      <c r="O2130" s="4">
        <f t="shared" si="713"/>
        <v>1.4677877016244613E-3</v>
      </c>
      <c r="P2130" s="4">
        <f t="shared" si="693"/>
        <v>2.0175822040895606E-2</v>
      </c>
      <c r="Q2130" s="4"/>
      <c r="T2130" s="4">
        <f t="shared" si="697"/>
        <v>1.9796879248577684E-3</v>
      </c>
      <c r="U2130" s="4">
        <f t="shared" si="698"/>
        <v>1.9796879248577684E-3</v>
      </c>
      <c r="V2130" s="2">
        <f t="shared" si="706"/>
        <v>4.2503661230077205E-3</v>
      </c>
      <c r="W2130" s="4">
        <f t="shared" si="707"/>
        <v>-5.7921375382224216E-3</v>
      </c>
      <c r="X2130" s="4">
        <f t="shared" si="708"/>
        <v>-2.2610678320348489E-3</v>
      </c>
      <c r="Y2130" s="4">
        <f t="shared" si="701"/>
        <v>-1.2641951737346242E-2</v>
      </c>
      <c r="Z2130" s="4">
        <f t="shared" si="702"/>
        <v>-6.4164126494469101E-3</v>
      </c>
      <c r="AA2130" s="4">
        <f t="shared" si="712"/>
        <v>2.9493078740685562E-3</v>
      </c>
    </row>
    <row r="2131" spans="1:27" x14ac:dyDescent="0.3">
      <c r="A2131" s="1">
        <f t="shared" si="694"/>
        <v>25</v>
      </c>
      <c r="B2131" s="1">
        <f t="shared" si="695"/>
        <v>4</v>
      </c>
      <c r="C2131" s="10">
        <v>42173</v>
      </c>
      <c r="D2131" s="3">
        <v>2121.2399999999998</v>
      </c>
      <c r="E2131" s="3">
        <v>2101.58</v>
      </c>
      <c r="F2131" s="3">
        <f t="shared" si="703"/>
        <v>2099.3020000000001</v>
      </c>
      <c r="G2131" s="3">
        <f t="shared" si="709"/>
        <v>2096.2830000000004</v>
      </c>
      <c r="H2131" s="4">
        <f t="shared" si="696"/>
        <v>9.9026870560452694E-3</v>
      </c>
      <c r="I2131" s="4">
        <f t="shared" si="699"/>
        <v>5.4274342518704306E-4</v>
      </c>
      <c r="J2131" s="4">
        <f t="shared" si="700"/>
        <v>9.3599436308582258E-3</v>
      </c>
      <c r="K2131" s="4">
        <f t="shared" si="704"/>
        <v>-3.1529108186855825E-3</v>
      </c>
      <c r="L2131" s="4">
        <f t="shared" si="710"/>
        <v>-3.2993087162688944E-3</v>
      </c>
      <c r="M2131" s="4">
        <f t="shared" si="705"/>
        <v>1.0450140094183517E-2</v>
      </c>
      <c r="N2131" s="4">
        <f t="shared" si="711"/>
        <v>1.1905358198296424E-2</v>
      </c>
      <c r="O2131" s="4">
        <f t="shared" si="713"/>
        <v>1.4232241519110417E-3</v>
      </c>
      <c r="P2131" s="4">
        <f t="shared" si="693"/>
        <v>3.0278303948710325E-2</v>
      </c>
      <c r="Q2131" s="4"/>
      <c r="T2131" s="4">
        <f t="shared" si="697"/>
        <v>9.9026870560452694E-3</v>
      </c>
      <c r="U2131" s="4">
        <f t="shared" si="698"/>
        <v>9.9026870560452694E-3</v>
      </c>
      <c r="V2131" s="2">
        <f t="shared" si="706"/>
        <v>4.0086838948030284E-3</v>
      </c>
      <c r="W2131" s="4">
        <f t="shared" si="707"/>
        <v>-6.0314029441450217E-3</v>
      </c>
      <c r="X2131" s="4">
        <f t="shared" si="708"/>
        <v>5.8704703014897403E-3</v>
      </c>
      <c r="Y2131" s="4">
        <f t="shared" si="701"/>
        <v>-1.5582425646382663E-2</v>
      </c>
      <c r="Z2131" s="4">
        <f t="shared" si="702"/>
        <v>-9.3754269808660976E-3</v>
      </c>
      <c r="AA2131" s="4">
        <f t="shared" si="712"/>
        <v>2.8844904417216419E-3</v>
      </c>
    </row>
    <row r="2132" spans="1:27" x14ac:dyDescent="0.3">
      <c r="A2132" s="1">
        <f t="shared" si="694"/>
        <v>25</v>
      </c>
      <c r="B2132" s="1">
        <f t="shared" si="695"/>
        <v>5</v>
      </c>
      <c r="C2132" s="10">
        <v>42174</v>
      </c>
      <c r="D2132" s="3">
        <v>2109.9899999999998</v>
      </c>
      <c r="E2132" s="3">
        <v>2121.06</v>
      </c>
      <c r="F2132" s="3">
        <f t="shared" si="703"/>
        <v>2102.4780000000001</v>
      </c>
      <c r="G2132" s="3">
        <f t="shared" si="709"/>
        <v>2097.9989999999998</v>
      </c>
      <c r="H2132" s="4">
        <f t="shared" si="696"/>
        <v>-5.3035017254058955E-3</v>
      </c>
      <c r="I2132" s="4">
        <f t="shared" si="699"/>
        <v>-8.4856027606417141E-5</v>
      </c>
      <c r="J2132" s="4">
        <f t="shared" si="700"/>
        <v>-5.218645697799478E-3</v>
      </c>
      <c r="K2132" s="4">
        <f t="shared" si="704"/>
        <v>-9.7301578322112892E-3</v>
      </c>
      <c r="L2132" s="4">
        <f t="shared" si="710"/>
        <v>-1.1584419176205082E-2</v>
      </c>
      <c r="M2132" s="4">
        <f t="shared" si="705"/>
        <v>3.5729268035145749E-3</v>
      </c>
      <c r="N2132" s="4">
        <f t="shared" si="711"/>
        <v>5.7154460035490897E-3</v>
      </c>
      <c r="O2132" s="4">
        <f t="shared" si="713"/>
        <v>2.1227588756346093E-3</v>
      </c>
      <c r="P2132" s="4">
        <f t="shared" si="693"/>
        <v>2.481422118607008E-2</v>
      </c>
      <c r="Q2132" s="4"/>
      <c r="T2132" s="4">
        <f t="shared" si="697"/>
        <v>-5.3035017254058955E-3</v>
      </c>
      <c r="U2132" s="4">
        <f t="shared" si="698"/>
        <v>-5.3035017254058955E-3</v>
      </c>
      <c r="V2132" s="2">
        <f t="shared" si="706"/>
        <v>-1.2789689049800898E-2</v>
      </c>
      <c r="W2132" s="4">
        <f t="shared" si="707"/>
        <v>-2.266179215930289E-2</v>
      </c>
      <c r="X2132" s="4">
        <f t="shared" si="708"/>
        <v>7.5831737587804147E-3</v>
      </c>
      <c r="Y2132" s="4">
        <f t="shared" si="701"/>
        <v>-2.2077662098642543E-2</v>
      </c>
      <c r="Z2132" s="4">
        <f t="shared" si="702"/>
        <v>-1.5911617521148849E-2</v>
      </c>
      <c r="AA2132" s="4">
        <f t="shared" si="712"/>
        <v>4.2789178035080077E-3</v>
      </c>
    </row>
    <row r="2133" spans="1:27" x14ac:dyDescent="0.3">
      <c r="A2133" s="1">
        <f t="shared" si="694"/>
        <v>26</v>
      </c>
      <c r="B2133" s="1">
        <f t="shared" si="695"/>
        <v>1</v>
      </c>
      <c r="C2133" s="10">
        <v>42177</v>
      </c>
      <c r="D2133" s="3">
        <v>2122.85</v>
      </c>
      <c r="E2133" s="3">
        <v>2112.5</v>
      </c>
      <c r="F2133" s="3">
        <f t="shared" si="703"/>
        <v>2110.1619999999998</v>
      </c>
      <c r="G2133" s="3">
        <f t="shared" si="709"/>
        <v>2102.3559999999998</v>
      </c>
      <c r="H2133" s="4">
        <f t="shared" si="696"/>
        <v>6.094815615239944E-3</v>
      </c>
      <c r="I2133" s="4">
        <f t="shared" si="699"/>
        <v>1.1895790975313715E-3</v>
      </c>
      <c r="J2133" s="4">
        <f t="shared" si="700"/>
        <v>4.9052365177085725E-3</v>
      </c>
      <c r="K2133" s="4">
        <f t="shared" si="704"/>
        <v>-1.4218076862923524E-3</v>
      </c>
      <c r="L2133" s="4">
        <f t="shared" si="710"/>
        <v>-4.6972313191584042E-3</v>
      </c>
      <c r="M2133" s="4">
        <f t="shared" si="705"/>
        <v>6.0128084952719759E-3</v>
      </c>
      <c r="N2133" s="4">
        <f t="shared" si="711"/>
        <v>9.7481111667101789E-3</v>
      </c>
      <c r="O2133" s="4">
        <f t="shared" si="713"/>
        <v>3.6771321572414634E-3</v>
      </c>
      <c r="P2133" s="4">
        <f t="shared" si="693"/>
        <v>3.1060274904074901E-2</v>
      </c>
      <c r="Q2133" s="4"/>
      <c r="T2133" s="4">
        <f t="shared" si="697"/>
        <v>6.094815615239944E-3</v>
      </c>
      <c r="U2133" s="4">
        <f t="shared" si="698"/>
        <v>6.094815615239944E-3</v>
      </c>
      <c r="V2133" s="2">
        <f t="shared" si="706"/>
        <v>-1.2113801487210816E-2</v>
      </c>
      <c r="W2133" s="4">
        <f t="shared" si="707"/>
        <v>-2.1992663472338803E-2</v>
      </c>
      <c r="X2133" s="4">
        <f t="shared" si="708"/>
        <v>1.8431897449182787E-2</v>
      </c>
      <c r="Y2133" s="4">
        <f t="shared" si="701"/>
        <v>-1.3872907341076738E-2</v>
      </c>
      <c r="Z2133" s="4">
        <f t="shared" si="702"/>
        <v>-7.6551297356912389E-3</v>
      </c>
      <c r="AA2133" s="4">
        <f t="shared" si="712"/>
        <v>7.4536296579215695E-3</v>
      </c>
    </row>
    <row r="2134" spans="1:27" x14ac:dyDescent="0.3">
      <c r="A2134" s="1">
        <f t="shared" si="694"/>
        <v>26</v>
      </c>
      <c r="B2134" s="1">
        <f t="shared" si="695"/>
        <v>2</v>
      </c>
      <c r="C2134" s="10">
        <v>42178</v>
      </c>
      <c r="D2134" s="3">
        <v>2124.1999999999998</v>
      </c>
      <c r="E2134" s="3">
        <v>2123.16</v>
      </c>
      <c r="F2134" s="3">
        <f t="shared" si="703"/>
        <v>2115.7440000000001</v>
      </c>
      <c r="G2134" s="3">
        <f t="shared" si="709"/>
        <v>2106.7609999999995</v>
      </c>
      <c r="H2134" s="4">
        <f t="shared" si="696"/>
        <v>6.3593753680189801E-4</v>
      </c>
      <c r="I2134" s="4">
        <f t="shared" si="699"/>
        <v>1.4603010104338293E-4</v>
      </c>
      <c r="J2134" s="4">
        <f t="shared" si="700"/>
        <v>4.8990743575851514E-4</v>
      </c>
      <c r="K2134" s="4">
        <f t="shared" si="704"/>
        <v>-4.343217843936124E-3</v>
      </c>
      <c r="L2134" s="4">
        <f t="shared" si="710"/>
        <v>-8.4917288864814269E-3</v>
      </c>
      <c r="M2134" s="4">
        <f t="shared" si="705"/>
        <v>3.9967028147071077E-3</v>
      </c>
      <c r="N2134" s="4">
        <f t="shared" si="711"/>
        <v>8.2776356691624305E-3</v>
      </c>
      <c r="O2134" s="4">
        <f t="shared" si="713"/>
        <v>4.2288861689109454E-3</v>
      </c>
      <c r="P2134" s="4">
        <f t="shared" si="693"/>
        <v>3.1715964835591685E-2</v>
      </c>
      <c r="Q2134" s="4"/>
      <c r="T2134" s="4">
        <f t="shared" si="697"/>
        <v>6.3593753680189801E-4</v>
      </c>
      <c r="U2134" s="4">
        <f t="shared" si="698"/>
        <v>6.3593753680189801E-4</v>
      </c>
      <c r="V2134" s="2">
        <f t="shared" si="706"/>
        <v>-1.2511482205525566E-2</v>
      </c>
      <c r="W2134" s="4">
        <f t="shared" si="707"/>
        <v>-2.2386367383470305E-2</v>
      </c>
      <c r="X2134" s="4">
        <f t="shared" si="708"/>
        <v>1.3313997586211762E-2</v>
      </c>
      <c r="Y2134" s="4">
        <f t="shared" si="701"/>
        <v>-1.6757890938151415E-2</v>
      </c>
      <c r="Z2134" s="4">
        <f t="shared" si="702"/>
        <v>-1.055830387487283E-2</v>
      </c>
      <c r="AA2134" s="4">
        <f t="shared" si="712"/>
        <v>8.5642999402226316E-3</v>
      </c>
    </row>
    <row r="2135" spans="1:27" x14ac:dyDescent="0.3">
      <c r="A2135" s="1">
        <f t="shared" si="694"/>
        <v>26</v>
      </c>
      <c r="B2135" s="1">
        <f t="shared" si="695"/>
        <v>3</v>
      </c>
      <c r="C2135" s="10">
        <v>42179</v>
      </c>
      <c r="D2135" s="3">
        <v>2108.58</v>
      </c>
      <c r="E2135" s="3">
        <v>2123.65</v>
      </c>
      <c r="F2135" s="3">
        <f t="shared" si="703"/>
        <v>2117.3719999999998</v>
      </c>
      <c r="G2135" s="3">
        <f t="shared" si="709"/>
        <v>2107.0989999999997</v>
      </c>
      <c r="H2135" s="4">
        <f t="shared" si="696"/>
        <v>-7.3533565577628716E-3</v>
      </c>
      <c r="I2135" s="4">
        <f t="shared" si="699"/>
        <v>-2.5892100555490404E-4</v>
      </c>
      <c r="J2135" s="4">
        <f t="shared" si="700"/>
        <v>-7.0944355522079674E-3</v>
      </c>
      <c r="K2135" s="4">
        <f t="shared" si="704"/>
        <v>-2.1796441013087796E-3</v>
      </c>
      <c r="L2135" s="4">
        <f t="shared" si="710"/>
        <v>-8.1280272834738914E-3</v>
      </c>
      <c r="M2135" s="4">
        <f t="shared" si="705"/>
        <v>-4.1523171176344621E-3</v>
      </c>
      <c r="N2135" s="4">
        <f t="shared" si="711"/>
        <v>7.0286208668896054E-4</v>
      </c>
      <c r="O2135" s="4">
        <f t="shared" si="713"/>
        <v>4.8719991653151115E-3</v>
      </c>
      <c r="P2135" s="4">
        <f t="shared" si="693"/>
        <v>2.4129389479819241E-2</v>
      </c>
      <c r="Q2135" s="4"/>
      <c r="T2135" s="4">
        <f t="shared" si="697"/>
        <v>-7.3533565577628716E-3</v>
      </c>
      <c r="U2135" s="4">
        <f t="shared" si="698"/>
        <v>-7.3533565577628716E-3</v>
      </c>
      <c r="V2135" s="2">
        <f t="shared" si="706"/>
        <v>-1.1185387439977292E-2</v>
      </c>
      <c r="W2135" s="4">
        <f t="shared" si="707"/>
        <v>-2.1073533565577427E-2</v>
      </c>
      <c r="X2135" s="4">
        <f t="shared" si="708"/>
        <v>3.8753784921253987E-3</v>
      </c>
      <c r="Y2135" s="4">
        <f t="shared" si="701"/>
        <v>-1.4621294424235071E-2</v>
      </c>
      <c r="Z2135" s="4">
        <f t="shared" si="702"/>
        <v>-8.4082355863193819E-3</v>
      </c>
      <c r="AA2135" s="4">
        <f t="shared" si="712"/>
        <v>9.798619437187359E-3</v>
      </c>
    </row>
    <row r="2136" spans="1:27" x14ac:dyDescent="0.3">
      <c r="A2136" s="1">
        <f t="shared" si="694"/>
        <v>26</v>
      </c>
      <c r="B2136" s="1">
        <f t="shared" si="695"/>
        <v>4</v>
      </c>
      <c r="C2136" s="10">
        <v>42180</v>
      </c>
      <c r="D2136" s="3">
        <v>2102.31</v>
      </c>
      <c r="E2136" s="3">
        <v>2109.96</v>
      </c>
      <c r="F2136" s="3">
        <f t="shared" si="703"/>
        <v>2113.5859999999998</v>
      </c>
      <c r="G2136" s="3">
        <f t="shared" si="709"/>
        <v>2106.444</v>
      </c>
      <c r="H2136" s="4">
        <f t="shared" si="696"/>
        <v>-2.9735651481091457E-3</v>
      </c>
      <c r="I2136" s="4">
        <f t="shared" si="699"/>
        <v>6.5446888427287992E-4</v>
      </c>
      <c r="J2136" s="4">
        <f t="shared" si="700"/>
        <v>-3.6280340323820255E-3</v>
      </c>
      <c r="K2136" s="4">
        <f t="shared" si="704"/>
        <v>3.7110282749527258E-3</v>
      </c>
      <c r="L2136" s="4">
        <f t="shared" si="710"/>
        <v>-7.9516388596436154E-4</v>
      </c>
      <c r="M2136" s="4">
        <f t="shared" si="705"/>
        <v>-5.3350088427912756E-3</v>
      </c>
      <c r="N2136" s="4">
        <f t="shared" si="711"/>
        <v>-1.9625492061502775E-3</v>
      </c>
      <c r="O2136" s="4">
        <f t="shared" si="713"/>
        <v>3.3972154439639375E-3</v>
      </c>
      <c r="P2136" s="4">
        <f t="shared" si="693"/>
        <v>2.1084074020107754E-2</v>
      </c>
      <c r="Q2136" s="4"/>
      <c r="T2136" s="4">
        <f t="shared" si="697"/>
        <v>-2.9735651481091457E-3</v>
      </c>
      <c r="U2136" s="4">
        <f t="shared" si="698"/>
        <v>-2.9735651481091457E-3</v>
      </c>
      <c r="V2136" s="2">
        <f t="shared" si="706"/>
        <v>6.0040406339810937E-3</v>
      </c>
      <c r="W2136" s="4">
        <f t="shared" si="707"/>
        <v>-4.0559997723586651E-3</v>
      </c>
      <c r="X2136" s="4">
        <f t="shared" si="708"/>
        <v>-8.9240255699495757E-3</v>
      </c>
      <c r="Y2136" s="4">
        <f t="shared" si="701"/>
        <v>-8.8040718282261596E-3</v>
      </c>
      <c r="Z2136" s="4">
        <f t="shared" si="702"/>
        <v>-2.5543339489858354E-3</v>
      </c>
      <c r="AA2136" s="4">
        <f t="shared" si="712"/>
        <v>6.8041663371919093E-3</v>
      </c>
    </row>
    <row r="2137" spans="1:27" x14ac:dyDescent="0.3">
      <c r="A2137" s="1">
        <f t="shared" si="694"/>
        <v>26</v>
      </c>
      <c r="B2137" s="1">
        <f t="shared" si="695"/>
        <v>5</v>
      </c>
      <c r="C2137" s="10">
        <v>42181</v>
      </c>
      <c r="D2137" s="3">
        <v>2101.4899999999998</v>
      </c>
      <c r="E2137" s="3">
        <v>2102.62</v>
      </c>
      <c r="F2137" s="3">
        <f t="shared" si="703"/>
        <v>2111.8859999999995</v>
      </c>
      <c r="G2137" s="3">
        <f t="shared" si="709"/>
        <v>2107.1819999999998</v>
      </c>
      <c r="H2137" s="4">
        <f t="shared" si="696"/>
        <v>-3.9004713862378229E-4</v>
      </c>
      <c r="I2137" s="4">
        <f t="shared" si="699"/>
        <v>1.4745684508942326E-4</v>
      </c>
      <c r="J2137" s="4">
        <f t="shared" si="700"/>
        <v>-5.3750398371320556E-4</v>
      </c>
      <c r="K2137" s="4">
        <f t="shared" si="704"/>
        <v>5.7912486740774325E-3</v>
      </c>
      <c r="L2137" s="4">
        <f t="shared" si="710"/>
        <v>2.6182839088641965E-3</v>
      </c>
      <c r="M2137" s="4">
        <f t="shared" si="705"/>
        <v>-4.9226141941372467E-3</v>
      </c>
      <c r="N2137" s="4">
        <f t="shared" si="711"/>
        <v>-2.7012379566644018E-3</v>
      </c>
      <c r="O2137" s="4">
        <f t="shared" si="713"/>
        <v>2.2384117935368352E-3</v>
      </c>
      <c r="P2137" s="4">
        <f t="shared" si="693"/>
        <v>2.0685803098741896E-2</v>
      </c>
      <c r="Q2137" s="4"/>
      <c r="T2137" s="4">
        <f t="shared" si="697"/>
        <v>-3.9004713862378229E-4</v>
      </c>
      <c r="U2137" s="4">
        <f t="shared" si="698"/>
        <v>-3.9004713862378229E-4</v>
      </c>
      <c r="V2137" s="2">
        <f t="shared" si="706"/>
        <v>3.6531244202804708E-3</v>
      </c>
      <c r="W2137" s="4">
        <f t="shared" si="707"/>
        <v>-6.3834068239224115E-3</v>
      </c>
      <c r="X2137" s="4">
        <f t="shared" si="708"/>
        <v>-4.0284551111616643E-3</v>
      </c>
      <c r="Y2137" s="4">
        <f t="shared" si="701"/>
        <v>-6.7497893393151567E-3</v>
      </c>
      <c r="Z2137" s="4">
        <f t="shared" si="702"/>
        <v>-4.870986959230812E-4</v>
      </c>
      <c r="AA2137" s="4">
        <f t="shared" si="712"/>
        <v>4.4747198305996293E-3</v>
      </c>
    </row>
    <row r="2138" spans="1:27" x14ac:dyDescent="0.3">
      <c r="A2138" s="1">
        <f t="shared" si="694"/>
        <v>27</v>
      </c>
      <c r="B2138" s="1">
        <f t="shared" si="695"/>
        <v>1</v>
      </c>
      <c r="C2138" s="10">
        <v>42184</v>
      </c>
      <c r="D2138" s="3">
        <v>2057.64</v>
      </c>
      <c r="E2138" s="3">
        <v>2098.63</v>
      </c>
      <c r="F2138" s="3">
        <f t="shared" si="703"/>
        <v>2098.8440000000001</v>
      </c>
      <c r="G2138" s="3">
        <f t="shared" si="709"/>
        <v>2104.5029999999997</v>
      </c>
      <c r="H2138" s="4">
        <f t="shared" si="696"/>
        <v>-2.0866147352592644E-2</v>
      </c>
      <c r="I2138" s="4">
        <f t="shared" si="699"/>
        <v>-1.3609391431792075E-3</v>
      </c>
      <c r="J2138" s="4">
        <f t="shared" si="700"/>
        <v>-1.9505208209413438E-2</v>
      </c>
      <c r="K2138" s="4">
        <f t="shared" si="704"/>
        <v>3.6426535458175869E-3</v>
      </c>
      <c r="L2138" s="4">
        <f t="shared" si="710"/>
        <v>3.9115104045226272E-3</v>
      </c>
      <c r="M2138" s="4">
        <f t="shared" si="705"/>
        <v>-1.9631759196967559E-2</v>
      </c>
      <c r="N2138" s="4">
        <f t="shared" si="711"/>
        <v>-2.2267965405608752E-2</v>
      </c>
      <c r="O2138" s="4">
        <f t="shared" si="713"/>
        <v>-2.7502381368945251E-3</v>
      </c>
      <c r="P2138" s="4">
        <f t="shared" si="693"/>
        <v>-6.1197726941581343E-4</v>
      </c>
      <c r="Q2138" s="4"/>
      <c r="T2138" s="4">
        <f t="shared" si="697"/>
        <v>-2.0866147352592644E-2</v>
      </c>
      <c r="U2138" s="4">
        <f t="shared" si="698"/>
        <v>-2.0866147352592644E-2</v>
      </c>
      <c r="V2138" s="2">
        <f t="shared" si="706"/>
        <v>1.0164216817591389E-2</v>
      </c>
      <c r="W2138" s="4">
        <f t="shared" si="707"/>
        <v>6.2574649415395741E-5</v>
      </c>
      <c r="X2138" s="4">
        <f t="shared" si="708"/>
        <v>-3.0718138351744136E-2</v>
      </c>
      <c r="Y2138" s="4">
        <f t="shared" si="701"/>
        <v>-8.8715940046290194E-3</v>
      </c>
      <c r="Z2138" s="4">
        <f t="shared" si="702"/>
        <v>-2.622281869574577E-3</v>
      </c>
      <c r="AA2138" s="4">
        <f t="shared" si="712"/>
        <v>-5.3635692425509311E-3</v>
      </c>
    </row>
    <row r="2139" spans="1:27" x14ac:dyDescent="0.3">
      <c r="A2139" s="1">
        <f t="shared" si="694"/>
        <v>27</v>
      </c>
      <c r="B2139" s="1">
        <f t="shared" si="695"/>
        <v>2</v>
      </c>
      <c r="C2139" s="10">
        <v>42185</v>
      </c>
      <c r="D2139" s="3">
        <v>2063.11</v>
      </c>
      <c r="E2139" s="3">
        <v>2061.19</v>
      </c>
      <c r="F2139" s="3">
        <f t="shared" si="703"/>
        <v>2086.6259999999997</v>
      </c>
      <c r="G2139" s="3">
        <f t="shared" si="709"/>
        <v>2101.1849999999999</v>
      </c>
      <c r="H2139" s="4">
        <f t="shared" si="696"/>
        <v>2.6583853346553599E-3</v>
      </c>
      <c r="I2139" s="4">
        <f t="shared" si="699"/>
        <v>1.7252775023814575E-3</v>
      </c>
      <c r="J2139" s="4">
        <f t="shared" si="700"/>
        <v>9.3310783227390243E-4</v>
      </c>
      <c r="K2139" s="4">
        <f t="shared" si="704"/>
        <v>1.6944169048035508E-2</v>
      </c>
      <c r="L2139" s="4">
        <f t="shared" si="710"/>
        <v>2.3218617229231284E-2</v>
      </c>
      <c r="M2139" s="4">
        <f t="shared" si="705"/>
        <v>-1.1269868198709124E-2</v>
      </c>
      <c r="N2139" s="4">
        <f t="shared" si="711"/>
        <v>-1.812072711350967E-2</v>
      </c>
      <c r="O2139" s="4">
        <f t="shared" si="713"/>
        <v>-7.0568219823471338E-3</v>
      </c>
      <c r="P2139" s="4">
        <f t="shared" si="693"/>
        <v>2.044781193841389E-3</v>
      </c>
      <c r="Q2139" s="4"/>
      <c r="T2139" s="4">
        <f t="shared" si="697"/>
        <v>2.6583853346553599E-3</v>
      </c>
      <c r="U2139" s="4">
        <f t="shared" si="698"/>
        <v>2.6583853346553599E-3</v>
      </c>
      <c r="V2139" s="2">
        <f t="shared" si="706"/>
        <v>3.2347738185494038E-2</v>
      </c>
      <c r="W2139" s="4">
        <f t="shared" si="707"/>
        <v>2.2024260803639003E-2</v>
      </c>
      <c r="X2139" s="4">
        <f t="shared" si="708"/>
        <v>-2.8759062235194283E-2</v>
      </c>
      <c r="Y2139" s="4">
        <f t="shared" si="701"/>
        <v>4.2640671895811605E-3</v>
      </c>
      <c r="Z2139" s="4">
        <f t="shared" si="702"/>
        <v>1.0596202949108822E-2</v>
      </c>
      <c r="AA2139" s="4">
        <f t="shared" si="712"/>
        <v>-1.3762534597758704E-2</v>
      </c>
    </row>
    <row r="2140" spans="1:27" x14ac:dyDescent="0.3">
      <c r="A2140" s="1">
        <f t="shared" si="694"/>
        <v>27</v>
      </c>
      <c r="B2140" s="1">
        <f t="shared" si="695"/>
        <v>3</v>
      </c>
      <c r="C2140" s="10">
        <v>42186</v>
      </c>
      <c r="D2140" s="3">
        <v>2077.42</v>
      </c>
      <c r="E2140" s="3">
        <v>2067</v>
      </c>
      <c r="F2140" s="3">
        <f t="shared" si="703"/>
        <v>2080.3939999999998</v>
      </c>
      <c r="G2140" s="3">
        <f t="shared" si="709"/>
        <v>2098.8830000000003</v>
      </c>
      <c r="H2140" s="4">
        <f t="shared" si="696"/>
        <v>6.9361304050680498E-3</v>
      </c>
      <c r="I2140" s="4">
        <f t="shared" si="699"/>
        <v>1.8855029542777034E-3</v>
      </c>
      <c r="J2140" s="4">
        <f t="shared" si="700"/>
        <v>5.0506274507903463E-3</v>
      </c>
      <c r="K2140" s="4">
        <f t="shared" si="704"/>
        <v>8.7380217244837598E-3</v>
      </c>
      <c r="L2140" s="4">
        <f t="shared" si="710"/>
        <v>1.8495270624337763E-2</v>
      </c>
      <c r="M2140" s="4">
        <f t="shared" si="705"/>
        <v>-1.4295369050284252E-3</v>
      </c>
      <c r="N2140" s="4">
        <f t="shared" si="711"/>
        <v>-1.0225915403574277E-2</v>
      </c>
      <c r="O2140" s="4">
        <f t="shared" si="713"/>
        <v>-8.8999817080804497E-3</v>
      </c>
      <c r="P2140" s="4">
        <f t="shared" si="693"/>
        <v>8.9950944679197536E-3</v>
      </c>
      <c r="Q2140" s="4"/>
      <c r="T2140" s="4">
        <f t="shared" si="697"/>
        <v>6.9361304050680498E-3</v>
      </c>
      <c r="U2140" s="4">
        <f t="shared" si="698"/>
        <v>6.9361304050680498E-3</v>
      </c>
      <c r="V2140" s="2">
        <f t="shared" si="706"/>
        <v>2.2039542244475473E-2</v>
      </c>
      <c r="W2140" s="4">
        <f t="shared" si="707"/>
        <v>1.18191468220308E-2</v>
      </c>
      <c r="X2140" s="4">
        <f t="shared" si="708"/>
        <v>-1.4777717705754515E-2</v>
      </c>
      <c r="Y2140" s="4">
        <f t="shared" si="701"/>
        <v>-3.839759095023623E-3</v>
      </c>
      <c r="Z2140" s="4">
        <f t="shared" si="702"/>
        <v>2.4412800158414641E-3</v>
      </c>
      <c r="AA2140" s="4">
        <f t="shared" si="712"/>
        <v>-1.7464101726102011E-2</v>
      </c>
    </row>
    <row r="2141" spans="1:27" x14ac:dyDescent="0.3">
      <c r="A2141" s="1">
        <f t="shared" si="694"/>
        <v>27</v>
      </c>
      <c r="B2141" s="1">
        <f t="shared" si="695"/>
        <v>4</v>
      </c>
      <c r="C2141" s="10">
        <v>42187</v>
      </c>
      <c r="D2141" s="3">
        <v>2076.7800000000002</v>
      </c>
      <c r="E2141" s="3">
        <v>2078.0300000000002</v>
      </c>
      <c r="F2141" s="3">
        <f t="shared" si="703"/>
        <v>2075.288</v>
      </c>
      <c r="G2141" s="3">
        <f t="shared" si="709"/>
        <v>2094.4369999999994</v>
      </c>
      <c r="H2141" s="4">
        <f t="shared" si="696"/>
        <v>-3.0807443848613795E-4</v>
      </c>
      <c r="I2141" s="4">
        <f t="shared" si="699"/>
        <v>2.9363344918221991E-4</v>
      </c>
      <c r="J2141" s="4">
        <f t="shared" si="700"/>
        <v>-6.0170788766835781E-4</v>
      </c>
      <c r="K2141" s="4">
        <f t="shared" si="704"/>
        <v>-1.2058226068874416E-3</v>
      </c>
      <c r="L2141" s="4">
        <f t="shared" si="710"/>
        <v>9.1357977149003934E-3</v>
      </c>
      <c r="M2141" s="4">
        <f t="shared" si="705"/>
        <v>7.1893635967643489E-4</v>
      </c>
      <c r="N2141" s="4">
        <f t="shared" si="711"/>
        <v>-8.4304278428996657E-3</v>
      </c>
      <c r="O2141" s="4">
        <f t="shared" si="713"/>
        <v>-9.2205240805474965E-3</v>
      </c>
      <c r="P2141" s="4">
        <f t="shared" si="693"/>
        <v>8.6842488707562816E-3</v>
      </c>
      <c r="Q2141" s="4"/>
      <c r="T2141" s="4">
        <f t="shared" si="697"/>
        <v>-3.0807443848613795E-4</v>
      </c>
      <c r="U2141" s="4">
        <f t="shared" si="698"/>
        <v>-3.0807443848613795E-4</v>
      </c>
      <c r="V2141" s="2">
        <f t="shared" si="706"/>
        <v>1.1981207459252281E-2</v>
      </c>
      <c r="W2141" s="4">
        <f t="shared" si="707"/>
        <v>1.8613953846598121E-3</v>
      </c>
      <c r="X2141" s="4">
        <f t="shared" si="708"/>
        <v>-1.214378469397936E-2</v>
      </c>
      <c r="Y2141" s="4">
        <f t="shared" si="701"/>
        <v>-1.3659615342462381E-2</v>
      </c>
      <c r="Z2141" s="4">
        <f t="shared" si="702"/>
        <v>-7.44049287775573E-3</v>
      </c>
      <c r="AA2141" s="4">
        <f t="shared" si="712"/>
        <v>-1.8119915631537954E-2</v>
      </c>
    </row>
    <row r="2142" spans="1:27" x14ac:dyDescent="0.3">
      <c r="A2142" s="1">
        <f t="shared" si="694"/>
        <v>28</v>
      </c>
      <c r="B2142" s="1">
        <f t="shared" si="695"/>
        <v>1</v>
      </c>
      <c r="C2142" s="10">
        <v>42191</v>
      </c>
      <c r="D2142" s="3">
        <v>2068.7600000000002</v>
      </c>
      <c r="E2142" s="3">
        <v>2073.9499999999998</v>
      </c>
      <c r="F2142" s="3">
        <f t="shared" si="703"/>
        <v>2068.7420000000002</v>
      </c>
      <c r="G2142" s="3">
        <f t="shared" si="709"/>
        <v>2090.3139999999999</v>
      </c>
      <c r="H2142" s="4">
        <f t="shared" si="696"/>
        <v>-3.8617475129768108E-3</v>
      </c>
      <c r="I2142" s="4">
        <f t="shared" si="699"/>
        <v>-1.3626864665493609E-3</v>
      </c>
      <c r="J2142" s="4">
        <f t="shared" si="700"/>
        <v>-2.4990610464274499E-3</v>
      </c>
      <c r="K2142" s="4">
        <f t="shared" si="704"/>
        <v>-3.8725815926578728E-3</v>
      </c>
      <c r="L2142" s="4">
        <f t="shared" si="710"/>
        <v>7.6699933978987634E-3</v>
      </c>
      <c r="M2142" s="4">
        <f t="shared" si="705"/>
        <v>8.7009399915644881E-6</v>
      </c>
      <c r="N2142" s="4">
        <f t="shared" si="711"/>
        <v>-1.0311369488028896E-2</v>
      </c>
      <c r="O2142" s="4">
        <f t="shared" si="713"/>
        <v>-1.0427502465244716E-2</v>
      </c>
      <c r="P2142" s="4">
        <f t="shared" si="693"/>
        <v>4.7889649813007565E-3</v>
      </c>
      <c r="Q2142" s="4"/>
      <c r="T2142" s="4">
        <f t="shared" si="697"/>
        <v>-3.8617475129768108E-3</v>
      </c>
      <c r="U2142" s="4">
        <f t="shared" si="698"/>
        <v>-3.8617475129768108E-3</v>
      </c>
      <c r="V2142" s="2">
        <f t="shared" si="706"/>
        <v>1.1898227063049325E-2</v>
      </c>
      <c r="W2142" s="4">
        <f t="shared" si="707"/>
        <v>1.7792447924187714E-3</v>
      </c>
      <c r="X2142" s="4">
        <f t="shared" si="708"/>
        <v>-1.5574663690999989E-2</v>
      </c>
      <c r="Y2142" s="4">
        <f t="shared" si="701"/>
        <v>-1.6293122969307978E-2</v>
      </c>
      <c r="Z2142" s="4">
        <f t="shared" si="702"/>
        <v>-1.0090605427909754E-2</v>
      </c>
      <c r="AA2142" s="4">
        <f t="shared" si="712"/>
        <v>-2.0429133011914152E-2</v>
      </c>
    </row>
    <row r="2143" spans="1:27" x14ac:dyDescent="0.3">
      <c r="A2143" s="1">
        <f t="shared" si="694"/>
        <v>28</v>
      </c>
      <c r="B2143" s="1">
        <f t="shared" si="695"/>
        <v>2</v>
      </c>
      <c r="C2143" s="10">
        <v>42192</v>
      </c>
      <c r="D2143" s="3">
        <v>2081.34</v>
      </c>
      <c r="E2143" s="3">
        <v>2069.52</v>
      </c>
      <c r="F2143" s="3">
        <f t="shared" si="703"/>
        <v>2073.4820000000004</v>
      </c>
      <c r="G2143" s="3">
        <f t="shared" si="709"/>
        <v>2086.163</v>
      </c>
      <c r="H2143" s="4">
        <f t="shared" si="696"/>
        <v>6.0809373731123603E-3</v>
      </c>
      <c r="I2143" s="4">
        <f t="shared" si="699"/>
        <v>3.6736982540254231E-4</v>
      </c>
      <c r="J2143" s="4">
        <f t="shared" si="700"/>
        <v>5.7135675477098177E-3</v>
      </c>
      <c r="K2143" s="4">
        <f t="shared" si="704"/>
        <v>1.3329240704577445E-3</v>
      </c>
      <c r="L2143" s="4">
        <f t="shared" si="710"/>
        <v>8.6713243145115273E-3</v>
      </c>
      <c r="M2143" s="4">
        <f t="shared" si="705"/>
        <v>3.789760412677669E-3</v>
      </c>
      <c r="N2143" s="4">
        <f t="shared" si="711"/>
        <v>-2.3118998850999973E-3</v>
      </c>
      <c r="O2143" s="4">
        <f t="shared" si="713"/>
        <v>-6.092709504453662E-3</v>
      </c>
      <c r="P2143" s="4">
        <f t="shared" si="693"/>
        <v>1.0899023750546435E-2</v>
      </c>
      <c r="Q2143" s="4"/>
      <c r="T2143" s="4">
        <f t="shared" si="697"/>
        <v>6.0809373731123603E-3</v>
      </c>
      <c r="U2143" s="4">
        <f t="shared" si="698"/>
        <v>6.0809373731123603E-3</v>
      </c>
      <c r="V2143" s="2">
        <f t="shared" si="706"/>
        <v>-5.3752006032600904E-3</v>
      </c>
      <c r="W2143" s="4">
        <f t="shared" si="707"/>
        <v>-1.5321448597227451E-2</v>
      </c>
      <c r="X2143" s="4">
        <f t="shared" si="708"/>
        <v>1.151804980463068E-2</v>
      </c>
      <c r="Y2143" s="4">
        <f t="shared" si="701"/>
        <v>-1.115252386059531E-2</v>
      </c>
      <c r="Z2143" s="4">
        <f t="shared" si="702"/>
        <v>-4.9175935579470796E-3</v>
      </c>
      <c r="AA2143" s="4">
        <f t="shared" si="712"/>
        <v>-1.2083794698414758E-2</v>
      </c>
    </row>
    <row r="2144" spans="1:27" x14ac:dyDescent="0.3">
      <c r="A2144" s="1">
        <f t="shared" si="694"/>
        <v>28</v>
      </c>
      <c r="B2144" s="1">
        <f t="shared" si="695"/>
        <v>3</v>
      </c>
      <c r="C2144" s="10">
        <v>42193</v>
      </c>
      <c r="D2144" s="3">
        <v>2046.68</v>
      </c>
      <c r="E2144" s="3">
        <v>2077.66</v>
      </c>
      <c r="F2144" s="3">
        <f t="shared" si="703"/>
        <v>2070.1960000000004</v>
      </c>
      <c r="G2144" s="3">
        <f t="shared" si="709"/>
        <v>2078.4110000000001</v>
      </c>
      <c r="H2144" s="4">
        <f t="shared" si="696"/>
        <v>-1.6652733335255212E-2</v>
      </c>
      <c r="I2144" s="4">
        <f t="shared" si="699"/>
        <v>-1.7680917101484095E-3</v>
      </c>
      <c r="J2144" s="4">
        <f t="shared" si="700"/>
        <v>-1.4884641625106802E-2</v>
      </c>
      <c r="K2144" s="4">
        <f t="shared" si="704"/>
        <v>-2.5296203407419605E-3</v>
      </c>
      <c r="L2144" s="4">
        <f t="shared" si="710"/>
        <v>2.8667428996048282E-4</v>
      </c>
      <c r="M2144" s="4">
        <f t="shared" si="705"/>
        <v>-1.1359310905827419E-2</v>
      </c>
      <c r="N2144" s="4">
        <f t="shared" si="711"/>
        <v>-1.5266951531723029E-2</v>
      </c>
      <c r="O2144" s="4">
        <f t="shared" si="713"/>
        <v>-4.0138174995601123E-3</v>
      </c>
      <c r="P2144" s="4">
        <f t="shared" ref="P2144:P2207" si="714">(D2144-2058.9)/2058.9</f>
        <v>-5.9352081208412389E-3</v>
      </c>
      <c r="Q2144" s="4"/>
      <c r="T2144" s="4">
        <f t="shared" si="697"/>
        <v>-1.6652733335255212E-2</v>
      </c>
      <c r="U2144" s="4">
        <f t="shared" si="698"/>
        <v>-1.6652733335255212E-2</v>
      </c>
      <c r="V2144" s="2">
        <f t="shared" si="706"/>
        <v>-8.7587804010877696E-3</v>
      </c>
      <c r="W2144" s="4">
        <f t="shared" si="707"/>
        <v>-1.8671192597076919E-2</v>
      </c>
      <c r="X2144" s="4">
        <f t="shared" si="708"/>
        <v>-7.9637052798930078E-3</v>
      </c>
      <c r="Y2144" s="4">
        <f t="shared" si="701"/>
        <v>-1.4966906870159112E-2</v>
      </c>
      <c r="Z2144" s="4">
        <f t="shared" si="702"/>
        <v>-8.7560272050320534E-3</v>
      </c>
      <c r="AA2144" s="4">
        <f t="shared" si="712"/>
        <v>-7.8739553710149221E-3</v>
      </c>
    </row>
    <row r="2145" spans="1:27" x14ac:dyDescent="0.3">
      <c r="A2145" s="1">
        <f t="shared" si="694"/>
        <v>28</v>
      </c>
      <c r="B2145" s="1">
        <f t="shared" si="695"/>
        <v>4</v>
      </c>
      <c r="C2145" s="10">
        <v>42194</v>
      </c>
      <c r="D2145" s="3">
        <v>2051.31</v>
      </c>
      <c r="E2145" s="3">
        <v>2049.73</v>
      </c>
      <c r="F2145" s="3">
        <f t="shared" si="703"/>
        <v>2064.9740000000002</v>
      </c>
      <c r="G2145" s="3">
        <f t="shared" si="709"/>
        <v>2072.6840000000002</v>
      </c>
      <c r="H2145" s="4">
        <f t="shared" si="696"/>
        <v>2.2622002462524098E-3</v>
      </c>
      <c r="I2145" s="4">
        <f t="shared" si="699"/>
        <v>1.490218304766722E-3</v>
      </c>
      <c r="J2145" s="4">
        <f t="shared" si="700"/>
        <v>7.7198194148568773E-4</v>
      </c>
      <c r="K2145" s="4">
        <f t="shared" si="704"/>
        <v>1.0607422752946363E-2</v>
      </c>
      <c r="L2145" s="4">
        <f t="shared" si="710"/>
        <v>1.3865816292184755E-2</v>
      </c>
      <c r="M2145" s="4">
        <f t="shared" si="705"/>
        <v>-6.6170324662684441E-3</v>
      </c>
      <c r="N2145" s="4">
        <f t="shared" si="711"/>
        <v>-1.0312232834334731E-2</v>
      </c>
      <c r="O2145" s="4">
        <f t="shared" si="713"/>
        <v>-3.7585737894321367E-3</v>
      </c>
      <c r="P2145" s="4">
        <f t="shared" si="714"/>
        <v>-3.6864345038613556E-3</v>
      </c>
      <c r="Q2145" s="4"/>
      <c r="T2145" s="4">
        <f t="shared" si="697"/>
        <v>2.2622002462524098E-3</v>
      </c>
      <c r="U2145" s="4">
        <f t="shared" si="698"/>
        <v>2.2622002462524098E-3</v>
      </c>
      <c r="V2145" s="2">
        <f t="shared" si="706"/>
        <v>1.5019446127386796E-2</v>
      </c>
      <c r="W2145" s="4">
        <f t="shared" si="707"/>
        <v>4.8692516661130083E-3</v>
      </c>
      <c r="X2145" s="4">
        <f t="shared" si="708"/>
        <v>-1.2568474357616721E-2</v>
      </c>
      <c r="Y2145" s="4">
        <f t="shared" si="701"/>
        <v>-1.9936673063173285E-3</v>
      </c>
      <c r="Z2145" s="4">
        <f t="shared" si="702"/>
        <v>4.2990118743386953E-3</v>
      </c>
      <c r="AA2145" s="4">
        <f t="shared" si="712"/>
        <v>-7.4120575237188822E-3</v>
      </c>
    </row>
    <row r="2146" spans="1:27" x14ac:dyDescent="0.3">
      <c r="A2146" s="1">
        <f t="shared" si="694"/>
        <v>28</v>
      </c>
      <c r="B2146" s="1">
        <f t="shared" si="695"/>
        <v>5</v>
      </c>
      <c r="C2146" s="10">
        <v>42195</v>
      </c>
      <c r="D2146" s="3">
        <v>2076.62</v>
      </c>
      <c r="E2146" s="3">
        <v>2052.7399999999998</v>
      </c>
      <c r="F2146" s="3">
        <f t="shared" si="703"/>
        <v>2064.942</v>
      </c>
      <c r="G2146" s="3">
        <f t="shared" si="709"/>
        <v>2070.1150000000002</v>
      </c>
      <c r="H2146" s="4">
        <f t="shared" si="696"/>
        <v>1.2338456888524868E-2</v>
      </c>
      <c r="I2146" s="4">
        <f t="shared" si="699"/>
        <v>6.9711550180120822E-4</v>
      </c>
      <c r="J2146" s="4">
        <f t="shared" si="700"/>
        <v>1.164134138672366E-2</v>
      </c>
      <c r="K2146" s="4">
        <f t="shared" si="704"/>
        <v>5.222272596535917E-3</v>
      </c>
      <c r="L2146" s="4">
        <f t="shared" si="710"/>
        <v>8.8149632294595905E-3</v>
      </c>
      <c r="M2146" s="4">
        <f t="shared" si="705"/>
        <v>5.6553646543098472E-3</v>
      </c>
      <c r="N2146" s="4">
        <f t="shared" si="711"/>
        <v>3.1423375029887971E-3</v>
      </c>
      <c r="O2146" s="4">
        <f t="shared" si="713"/>
        <v>-2.491067214993706E-3</v>
      </c>
      <c r="P2146" s="4">
        <f t="shared" si="714"/>
        <v>8.606537471465248E-3</v>
      </c>
      <c r="Q2146" s="4"/>
      <c r="T2146" s="4">
        <f t="shared" si="697"/>
        <v>1.2338456888524868E-2</v>
      </c>
      <c r="U2146" s="4">
        <f t="shared" si="698"/>
        <v>1.2338456888524868E-2</v>
      </c>
      <c r="V2146" s="2">
        <f t="shared" si="706"/>
        <v>1.2416455825789497E-2</v>
      </c>
      <c r="W2146" s="4">
        <f t="shared" si="707"/>
        <v>2.2922912675315656E-3</v>
      </c>
      <c r="X2146" s="4">
        <f t="shared" si="708"/>
        <v>-7.7042344398688941E-5</v>
      </c>
      <c r="Y2146" s="4">
        <f t="shared" si="701"/>
        <v>-7.3116709520493744E-3</v>
      </c>
      <c r="Z2146" s="4">
        <f t="shared" si="702"/>
        <v>-1.0525231125559876E-3</v>
      </c>
      <c r="AA2146" s="4">
        <f t="shared" si="712"/>
        <v>-4.9853321563079452E-3</v>
      </c>
    </row>
    <row r="2147" spans="1:27" x14ac:dyDescent="0.3">
      <c r="A2147" s="1">
        <f t="shared" si="694"/>
        <v>29</v>
      </c>
      <c r="B2147" s="1">
        <f t="shared" si="695"/>
        <v>1</v>
      </c>
      <c r="C2147" s="10">
        <v>42198</v>
      </c>
      <c r="D2147" s="3">
        <v>2099.6</v>
      </c>
      <c r="E2147" s="3">
        <v>2080.0300000000002</v>
      </c>
      <c r="F2147" s="3">
        <f t="shared" si="703"/>
        <v>2071.11</v>
      </c>
      <c r="G2147" s="3">
        <f t="shared" si="709"/>
        <v>2069.9259999999999</v>
      </c>
      <c r="H2147" s="4">
        <f t="shared" si="696"/>
        <v>1.1066059269389691E-2</v>
      </c>
      <c r="I2147" s="4">
        <f t="shared" si="699"/>
        <v>1.6420914755710286E-3</v>
      </c>
      <c r="J2147" s="4">
        <f t="shared" si="700"/>
        <v>9.423967793818662E-3</v>
      </c>
      <c r="K2147" s="4">
        <f t="shared" si="704"/>
        <v>-6.0832025117738006E-3</v>
      </c>
      <c r="L2147" s="4">
        <f t="shared" si="710"/>
        <v>-4.8112370636471617E-3</v>
      </c>
      <c r="M2147" s="4">
        <f t="shared" si="705"/>
        <v>1.375590866733287E-2</v>
      </c>
      <c r="N2147" s="4">
        <f t="shared" si="711"/>
        <v>1.4335778187239533E-2</v>
      </c>
      <c r="O2147" s="4">
        <f t="shared" si="713"/>
        <v>5.6391693655943821E-4</v>
      </c>
      <c r="P2147" s="4">
        <f t="shared" si="714"/>
        <v>1.9767837194618398E-2</v>
      </c>
      <c r="Q2147" s="4"/>
      <c r="T2147" s="4">
        <f t="shared" si="697"/>
        <v>1.1066059269389691E-2</v>
      </c>
      <c r="U2147" s="4">
        <f t="shared" si="698"/>
        <v>1.1066059269389691E-2</v>
      </c>
      <c r="V2147" s="2">
        <f t="shared" si="706"/>
        <v>-3.7849967736031018E-3</v>
      </c>
      <c r="W2147" s="4">
        <f t="shared" si="707"/>
        <v>-1.3747146805867166E-2</v>
      </c>
      <c r="X2147" s="4">
        <f t="shared" si="708"/>
        <v>1.4907480809760286E-2</v>
      </c>
      <c r="Y2147" s="4">
        <f t="shared" si="701"/>
        <v>-1.8476180036564642E-2</v>
      </c>
      <c r="Z2147" s="4">
        <f t="shared" si="702"/>
        <v>-1.2287427215195929E-2</v>
      </c>
      <c r="AA2147" s="4">
        <f t="shared" si="712"/>
        <v>1.1446569944439365E-3</v>
      </c>
    </row>
    <row r="2148" spans="1:27" x14ac:dyDescent="0.3">
      <c r="A2148" s="1">
        <f t="shared" si="694"/>
        <v>29</v>
      </c>
      <c r="B2148" s="1">
        <f t="shared" si="695"/>
        <v>2</v>
      </c>
      <c r="C2148" s="10">
        <v>42199</v>
      </c>
      <c r="D2148" s="3">
        <v>2108.9499999999998</v>
      </c>
      <c r="E2148" s="3">
        <v>2099.7199999999998</v>
      </c>
      <c r="F2148" s="3">
        <f t="shared" si="703"/>
        <v>2076.6320000000001</v>
      </c>
      <c r="G2148" s="3">
        <f t="shared" si="709"/>
        <v>2075.0569999999998</v>
      </c>
      <c r="H2148" s="4">
        <f t="shared" si="696"/>
        <v>4.4532291865116737E-3</v>
      </c>
      <c r="I2148" s="4">
        <f t="shared" si="699"/>
        <v>5.7153743570151869E-5</v>
      </c>
      <c r="J2148" s="4">
        <f t="shared" si="700"/>
        <v>4.3960754429415222E-3</v>
      </c>
      <c r="K2148" s="4">
        <f t="shared" si="704"/>
        <v>-1.4787340445799262E-2</v>
      </c>
      <c r="L2148" s="4">
        <f t="shared" si="710"/>
        <v>-1.348299146927451E-2</v>
      </c>
      <c r="M2148" s="4">
        <f t="shared" si="705"/>
        <v>1.5562699602047814E-2</v>
      </c>
      <c r="N2148" s="4">
        <f t="shared" si="711"/>
        <v>1.6333527223589536E-2</v>
      </c>
      <c r="O2148" s="4">
        <f t="shared" si="713"/>
        <v>7.4681713648985185E-4</v>
      </c>
      <c r="P2148" s="4">
        <f t="shared" si="714"/>
        <v>2.4309097090679355E-2</v>
      </c>
      <c r="Q2148" s="4"/>
      <c r="T2148" s="4">
        <f t="shared" si="697"/>
        <v>4.4532291865116737E-3</v>
      </c>
      <c r="U2148" s="4">
        <f t="shared" si="698"/>
        <v>4.4532291865116737E-3</v>
      </c>
      <c r="V2148" s="2">
        <f t="shared" si="706"/>
        <v>-8.6968946465992396E-3</v>
      </c>
      <c r="W2148" s="4">
        <f t="shared" si="707"/>
        <v>-1.8609925700133246E-2</v>
      </c>
      <c r="X2148" s="4">
        <f t="shared" si="708"/>
        <v>1.3265492423150312E-2</v>
      </c>
      <c r="Y2148" s="4">
        <f t="shared" si="701"/>
        <v>-2.7071787572410258E-2</v>
      </c>
      <c r="Z2148" s="4">
        <f t="shared" si="702"/>
        <v>-2.0937232203316031E-2</v>
      </c>
      <c r="AA2148" s="4">
        <f t="shared" si="712"/>
        <v>1.5191836726818151E-3</v>
      </c>
    </row>
    <row r="2149" spans="1:27" x14ac:dyDescent="0.3">
      <c r="A2149" s="1">
        <f t="shared" si="694"/>
        <v>29</v>
      </c>
      <c r="B2149" s="1">
        <f t="shared" si="695"/>
        <v>3</v>
      </c>
      <c r="C2149" s="10">
        <v>42200</v>
      </c>
      <c r="D2149" s="3">
        <v>2107.4</v>
      </c>
      <c r="E2149" s="3">
        <v>2109.0100000000002</v>
      </c>
      <c r="F2149" s="3">
        <f t="shared" si="703"/>
        <v>2088.7759999999998</v>
      </c>
      <c r="G2149" s="3">
        <f t="shared" si="709"/>
        <v>2079.4859999999999</v>
      </c>
      <c r="H2149" s="4">
        <f t="shared" si="696"/>
        <v>-7.349628962278514E-4</v>
      </c>
      <c r="I2149" s="4">
        <f t="shared" si="699"/>
        <v>2.8450176628369656E-5</v>
      </c>
      <c r="J2149" s="4">
        <f t="shared" si="700"/>
        <v>-7.6341307285622106E-4</v>
      </c>
      <c r="K2149" s="4">
        <f t="shared" si="704"/>
        <v>-1.1773631427961749E-2</v>
      </c>
      <c r="L2149" s="4">
        <f t="shared" si="710"/>
        <v>-1.544159679250595E-2</v>
      </c>
      <c r="M2149" s="4">
        <f t="shared" si="705"/>
        <v>8.9162265364980502E-3</v>
      </c>
      <c r="N2149" s="4">
        <f t="shared" si="711"/>
        <v>1.3423509463396347E-2</v>
      </c>
      <c r="O2149" s="4">
        <f t="shared" si="713"/>
        <v>4.4082756002657127E-3</v>
      </c>
      <c r="P2149" s="4">
        <f t="shared" si="714"/>
        <v>2.3556267910049056E-2</v>
      </c>
      <c r="Q2149" s="4"/>
      <c r="T2149" s="4">
        <f t="shared" si="697"/>
        <v>-7.349628962278514E-4</v>
      </c>
      <c r="U2149" s="4">
        <f t="shared" si="698"/>
        <v>-7.349628962278514E-4</v>
      </c>
      <c r="V2149" s="2">
        <f t="shared" si="706"/>
        <v>-2.9526541643945924E-2</v>
      </c>
      <c r="W2149" s="4">
        <f t="shared" si="707"/>
        <v>-3.9231276227506426E-2</v>
      </c>
      <c r="X2149" s="4">
        <f t="shared" si="708"/>
        <v>2.9667559168995654E-2</v>
      </c>
      <c r="Y2149" s="4">
        <f t="shared" si="701"/>
        <v>-2.4095655973747753E-2</v>
      </c>
      <c r="Z2149" s="4">
        <f t="shared" si="702"/>
        <v>-1.7942335351632491E-2</v>
      </c>
      <c r="AA2149" s="4">
        <f t="shared" si="712"/>
        <v>8.974995604280691E-3</v>
      </c>
    </row>
    <row r="2150" spans="1:27" x14ac:dyDescent="0.3">
      <c r="A2150" s="1">
        <f t="shared" si="694"/>
        <v>29</v>
      </c>
      <c r="B2150" s="1">
        <f t="shared" si="695"/>
        <v>4</v>
      </c>
      <c r="C2150" s="10">
        <v>42201</v>
      </c>
      <c r="D2150" s="3">
        <v>2124.29</v>
      </c>
      <c r="E2150" s="3">
        <v>2110.5500000000002</v>
      </c>
      <c r="F2150" s="3">
        <f t="shared" si="703"/>
        <v>2103.3720000000003</v>
      </c>
      <c r="G2150" s="3">
        <f t="shared" si="709"/>
        <v>2084.1730000000002</v>
      </c>
      <c r="H2150" s="4">
        <f t="shared" si="696"/>
        <v>8.0146151656068487E-3</v>
      </c>
      <c r="I2150" s="4">
        <f t="shared" si="699"/>
        <v>1.4947328461611894E-3</v>
      </c>
      <c r="J2150" s="4">
        <f t="shared" si="700"/>
        <v>6.5198823194456594E-3</v>
      </c>
      <c r="K2150" s="4">
        <f t="shared" si="704"/>
        <v>-4.3928537534403357E-3</v>
      </c>
      <c r="L2150" s="4">
        <f t="shared" si="710"/>
        <v>-1.3136777282169557E-2</v>
      </c>
      <c r="M2150" s="4">
        <f t="shared" si="705"/>
        <v>9.9449835787486299E-3</v>
      </c>
      <c r="N2150" s="4">
        <f t="shared" si="711"/>
        <v>1.9248402124007809E-2</v>
      </c>
      <c r="O2150" s="4">
        <f t="shared" si="713"/>
        <v>9.0378432323270693E-3</v>
      </c>
      <c r="P2150" s="4">
        <f t="shared" si="714"/>
        <v>3.175967749769288E-2</v>
      </c>
      <c r="Q2150" s="4"/>
      <c r="T2150" s="4">
        <f t="shared" si="697"/>
        <v>8.0146151656068487E-3</v>
      </c>
      <c r="U2150" s="4">
        <f t="shared" si="698"/>
        <v>8.0146151656068487E-3</v>
      </c>
      <c r="V2150" s="2">
        <f t="shared" si="706"/>
        <v>-2.6615735028945688E-2</v>
      </c>
      <c r="W2150" s="4">
        <f t="shared" si="707"/>
        <v>-3.6349577678656292E-2</v>
      </c>
      <c r="X2150" s="4">
        <f t="shared" si="708"/>
        <v>3.5577265259760849E-2</v>
      </c>
      <c r="Y2150" s="4">
        <f t="shared" si="701"/>
        <v>-1.6806907946040769E-2</v>
      </c>
      <c r="Z2150" s="4">
        <f t="shared" si="702"/>
        <v>-1.0607629947239083E-2</v>
      </c>
      <c r="AA2150" s="4">
        <f t="shared" si="712"/>
        <v>1.8594907248226919E-2</v>
      </c>
    </row>
    <row r="2151" spans="1:27" x14ac:dyDescent="0.3">
      <c r="A2151" s="1">
        <f t="shared" si="694"/>
        <v>29</v>
      </c>
      <c r="B2151" s="1">
        <f t="shared" si="695"/>
        <v>5</v>
      </c>
      <c r="C2151" s="10">
        <v>42202</v>
      </c>
      <c r="D2151" s="3">
        <v>2126.64</v>
      </c>
      <c r="E2151" s="3">
        <v>2126.8000000000002</v>
      </c>
      <c r="F2151" s="3">
        <f t="shared" si="703"/>
        <v>2113.3759999999993</v>
      </c>
      <c r="G2151" s="3">
        <f t="shared" si="709"/>
        <v>2089.1590000000001</v>
      </c>
      <c r="H2151" s="4">
        <f t="shared" si="696"/>
        <v>1.106251971246821E-3</v>
      </c>
      <c r="I2151" s="4">
        <f t="shared" si="699"/>
        <v>1.1815712543956892E-3</v>
      </c>
      <c r="J2151" s="4">
        <f t="shared" si="700"/>
        <v>-7.5319283148868191E-5</v>
      </c>
      <c r="K2151" s="4">
        <f t="shared" si="704"/>
        <v>-6.698708745039742E-3</v>
      </c>
      <c r="L2151" s="4">
        <f t="shared" si="710"/>
        <v>-1.8498206721095256E-2</v>
      </c>
      <c r="M2151" s="4">
        <f t="shared" si="705"/>
        <v>6.2762139818000121E-3</v>
      </c>
      <c r="N2151" s="4">
        <f t="shared" si="711"/>
        <v>1.7940712028141355E-2</v>
      </c>
      <c r="O2151" s="4">
        <f t="shared" si="713"/>
        <v>1.1387446864537106E-2</v>
      </c>
      <c r="P2151" s="4">
        <f t="shared" si="714"/>
        <v>3.2901063674777686E-2</v>
      </c>
      <c r="Q2151" s="4"/>
      <c r="T2151" s="4">
        <f t="shared" si="697"/>
        <v>1.106251971246821E-3</v>
      </c>
      <c r="U2151" s="4">
        <f t="shared" si="698"/>
        <v>1.106251971246821E-3</v>
      </c>
      <c r="V2151" s="2">
        <f t="shared" si="706"/>
        <v>-2.2440438923122585E-2</v>
      </c>
      <c r="W2151" s="4">
        <f t="shared" si="707"/>
        <v>-3.2216034533891373E-2</v>
      </c>
      <c r="X2151" s="4">
        <f t="shared" si="708"/>
        <v>2.4087218653388674E-2</v>
      </c>
      <c r="Y2151" s="4">
        <f t="shared" si="701"/>
        <v>-1.9084011628518065E-2</v>
      </c>
      <c r="Z2151" s="4">
        <f t="shared" si="702"/>
        <v>-1.2899091337143089E-2</v>
      </c>
      <c r="AA2151" s="4">
        <f t="shared" si="712"/>
        <v>2.3455380344822901E-2</v>
      </c>
    </row>
    <row r="2152" spans="1:27" x14ac:dyDescent="0.3">
      <c r="A2152" s="1">
        <f t="shared" si="694"/>
        <v>30</v>
      </c>
      <c r="B2152" s="1">
        <f t="shared" si="695"/>
        <v>1</v>
      </c>
      <c r="C2152" s="10">
        <v>42205</v>
      </c>
      <c r="D2152" s="3">
        <v>2128.2800000000002</v>
      </c>
      <c r="E2152" s="3">
        <v>2126.85</v>
      </c>
      <c r="F2152" s="3">
        <f t="shared" si="703"/>
        <v>2119.1120000000001</v>
      </c>
      <c r="G2152" s="3">
        <f t="shared" si="709"/>
        <v>2095.1109999999999</v>
      </c>
      <c r="H2152" s="4">
        <f t="shared" si="696"/>
        <v>7.7116954444585238E-4</v>
      </c>
      <c r="I2152" s="4">
        <f t="shared" si="699"/>
        <v>9.8747319715624833E-5</v>
      </c>
      <c r="J2152" s="4">
        <f t="shared" si="700"/>
        <v>6.7242222473022758E-4</v>
      </c>
      <c r="K2152" s="4">
        <f t="shared" si="704"/>
        <v>-4.6176127600344721E-3</v>
      </c>
      <c r="L2152" s="4">
        <f t="shared" si="710"/>
        <v>-1.6558723829347859E-2</v>
      </c>
      <c r="M2152" s="4">
        <f t="shared" si="705"/>
        <v>4.3263404671391222E-3</v>
      </c>
      <c r="N2152" s="4">
        <f t="shared" si="711"/>
        <v>1.5831619422551037E-2</v>
      </c>
      <c r="O2152" s="4">
        <f t="shared" si="713"/>
        <v>1.1277181573853158E-2</v>
      </c>
      <c r="P2152" s="4">
        <f t="shared" si="714"/>
        <v>3.3697605517509402E-2</v>
      </c>
      <c r="Q2152" s="4"/>
      <c r="T2152" s="4">
        <f t="shared" si="697"/>
        <v>7.7116954444585238E-4</v>
      </c>
      <c r="U2152" s="4">
        <f t="shared" si="698"/>
        <v>7.7116954444585238E-4</v>
      </c>
      <c r="V2152" s="2">
        <f t="shared" si="706"/>
        <v>-1.2714892976714425E-2</v>
      </c>
      <c r="W2152" s="4">
        <f t="shared" si="707"/>
        <v>-2.2587744046947324E-2</v>
      </c>
      <c r="X2152" s="4">
        <f t="shared" si="708"/>
        <v>1.3659744713278859E-2</v>
      </c>
      <c r="Y2152" s="4">
        <f t="shared" si="701"/>
        <v>-1.702886447125591E-2</v>
      </c>
      <c r="Z2152" s="4">
        <f t="shared" si="702"/>
        <v>-1.0830985963779538E-2</v>
      </c>
      <c r="AA2152" s="4">
        <f t="shared" si="712"/>
        <v>2.3176943764454786E-2</v>
      </c>
    </row>
    <row r="2153" spans="1:27" x14ac:dyDescent="0.3">
      <c r="A2153" s="1">
        <f t="shared" si="694"/>
        <v>30</v>
      </c>
      <c r="B2153" s="1">
        <f t="shared" si="695"/>
        <v>2</v>
      </c>
      <c r="C2153" s="10">
        <v>42206</v>
      </c>
      <c r="D2153" s="3">
        <v>2119.21</v>
      </c>
      <c r="E2153" s="3">
        <v>2127.5500000000002</v>
      </c>
      <c r="F2153" s="3">
        <f t="shared" si="703"/>
        <v>2121.1639999999998</v>
      </c>
      <c r="G2153" s="3">
        <f t="shared" si="709"/>
        <v>2098.8979999999997</v>
      </c>
      <c r="H2153" s="4">
        <f t="shared" si="696"/>
        <v>-4.2616573007311833E-3</v>
      </c>
      <c r="I2153" s="4">
        <f t="shared" si="699"/>
        <v>-3.4299998120548901E-4</v>
      </c>
      <c r="J2153" s="4">
        <f t="shared" si="700"/>
        <v>-3.918657319525694E-3</v>
      </c>
      <c r="K2153" s="4">
        <f t="shared" si="704"/>
        <v>-3.1140169526566305E-3</v>
      </c>
      <c r="L2153" s="4">
        <f t="shared" si="710"/>
        <v>-1.4865942868837556E-2</v>
      </c>
      <c r="M2153" s="4">
        <f t="shared" si="705"/>
        <v>-9.21192326477219E-4</v>
      </c>
      <c r="N2153" s="4">
        <f t="shared" si="711"/>
        <v>9.6774593143641834E-3</v>
      </c>
      <c r="O2153" s="4">
        <f t="shared" si="713"/>
        <v>1.0506745438158594E-2</v>
      </c>
      <c r="P2153" s="4">
        <f t="shared" si="714"/>
        <v>2.9292340570207364E-2</v>
      </c>
      <c r="Q2153" s="4"/>
      <c r="T2153" s="4">
        <f t="shared" si="697"/>
        <v>-4.2616573007311833E-3</v>
      </c>
      <c r="U2153" s="4">
        <f t="shared" si="698"/>
        <v>-4.2616573007311833E-3</v>
      </c>
      <c r="V2153" s="2">
        <f t="shared" si="706"/>
        <v>-9.0824515571261213E-3</v>
      </c>
      <c r="W2153" s="4">
        <f t="shared" si="707"/>
        <v>-1.8991627041554882E-2</v>
      </c>
      <c r="X2153" s="4">
        <f t="shared" si="708"/>
        <v>4.8649802034188665E-3</v>
      </c>
      <c r="Y2153" s="4">
        <f t="shared" si="701"/>
        <v>-1.5544016741276973E-2</v>
      </c>
      <c r="Z2153" s="4">
        <f t="shared" si="702"/>
        <v>-9.3367758980207622E-3</v>
      </c>
      <c r="AA2153" s="4">
        <f t="shared" si="712"/>
        <v>2.1444338717692732E-2</v>
      </c>
    </row>
    <row r="2154" spans="1:27" x14ac:dyDescent="0.3">
      <c r="A2154" s="1">
        <f t="shared" si="694"/>
        <v>30</v>
      </c>
      <c r="B2154" s="1">
        <f t="shared" si="695"/>
        <v>3</v>
      </c>
      <c r="C2154" s="10">
        <v>42207</v>
      </c>
      <c r="D2154" s="3">
        <v>2114.15</v>
      </c>
      <c r="E2154" s="3">
        <v>2118.21</v>
      </c>
      <c r="F2154" s="3">
        <f t="shared" si="703"/>
        <v>2122.5140000000001</v>
      </c>
      <c r="G2154" s="3">
        <f t="shared" si="709"/>
        <v>2105.6449999999995</v>
      </c>
      <c r="H2154" s="4">
        <f t="shared" si="696"/>
        <v>-2.3876822023300879E-3</v>
      </c>
      <c r="I2154" s="4">
        <f t="shared" si="699"/>
        <v>-4.7187395302966673E-4</v>
      </c>
      <c r="J2154" s="4">
        <f t="shared" si="700"/>
        <v>-1.9158082493004212E-3</v>
      </c>
      <c r="K2154" s="4">
        <f t="shared" si="704"/>
        <v>2.5457599765952581E-3</v>
      </c>
      <c r="L2154" s="4">
        <f t="shared" si="710"/>
        <v>-6.8468910584607813E-3</v>
      </c>
      <c r="M2154" s="4">
        <f t="shared" si="705"/>
        <v>-3.9406100501575168E-3</v>
      </c>
      <c r="N2154" s="4">
        <f t="shared" si="711"/>
        <v>4.0391424005473695E-3</v>
      </c>
      <c r="O2154" s="4">
        <f t="shared" si="713"/>
        <v>7.9790932526077121E-3</v>
      </c>
      <c r="P2154" s="4">
        <f t="shared" si="714"/>
        <v>2.6834717567633202E-2</v>
      </c>
      <c r="Q2154" s="4"/>
      <c r="T2154" s="4">
        <f t="shared" si="697"/>
        <v>-2.3876822023300879E-3</v>
      </c>
      <c r="U2154" s="4">
        <f t="shared" si="698"/>
        <v>-2.3876822023300879E-3</v>
      </c>
      <c r="V2154" s="2">
        <f t="shared" si="706"/>
        <v>-5.5728313852803383E-3</v>
      </c>
      <c r="W2154" s="4">
        <f t="shared" si="707"/>
        <v>-1.5517103071427566E-2</v>
      </c>
      <c r="X2154" s="4">
        <f t="shared" si="708"/>
        <v>3.2029989560595994E-3</v>
      </c>
      <c r="Y2154" s="4">
        <f t="shared" si="701"/>
        <v>-9.9548105966789108E-3</v>
      </c>
      <c r="Z2154" s="4">
        <f t="shared" si="702"/>
        <v>-3.7123284127716636E-3</v>
      </c>
      <c r="AA2154" s="4">
        <f t="shared" si="712"/>
        <v>1.615204311041504E-2</v>
      </c>
    </row>
    <row r="2155" spans="1:27" x14ac:dyDescent="0.3">
      <c r="A2155" s="1">
        <f t="shared" si="694"/>
        <v>30</v>
      </c>
      <c r="B2155" s="1">
        <f t="shared" si="695"/>
        <v>4</v>
      </c>
      <c r="C2155" s="10">
        <v>42208</v>
      </c>
      <c r="D2155" s="3">
        <v>2102.15</v>
      </c>
      <c r="E2155" s="3">
        <v>2114.16</v>
      </c>
      <c r="F2155" s="3">
        <f t="shared" si="703"/>
        <v>2118.0860000000002</v>
      </c>
      <c r="G2155" s="3">
        <f t="shared" si="709"/>
        <v>2110.7290000000003</v>
      </c>
      <c r="H2155" s="4">
        <f t="shared" si="696"/>
        <v>-5.6760400160821133E-3</v>
      </c>
      <c r="I2155" s="4">
        <f t="shared" si="699"/>
        <v>4.7300333466232435E-6</v>
      </c>
      <c r="J2155" s="4">
        <f t="shared" si="700"/>
        <v>-5.6807700494287362E-3</v>
      </c>
      <c r="K2155" s="4">
        <f t="shared" si="704"/>
        <v>3.7461864106142291E-3</v>
      </c>
      <c r="L2155" s="4">
        <f t="shared" si="710"/>
        <v>-1.1672671181219062E-3</v>
      </c>
      <c r="M2155" s="4">
        <f t="shared" si="705"/>
        <v>-7.5237738222150314E-3</v>
      </c>
      <c r="N2155" s="4">
        <f t="shared" si="711"/>
        <v>-4.0644725116299523E-3</v>
      </c>
      <c r="O2155" s="4">
        <f t="shared" si="713"/>
        <v>3.4997502556905883E-3</v>
      </c>
      <c r="P2155" s="4">
        <f t="shared" si="714"/>
        <v>2.100636262081694E-2</v>
      </c>
      <c r="Q2155" s="4"/>
      <c r="T2155" s="4">
        <f t="shared" si="697"/>
        <v>-5.6760400160821133E-3</v>
      </c>
      <c r="U2155" s="4">
        <f t="shared" si="698"/>
        <v>-5.6760400160821133E-3</v>
      </c>
      <c r="V2155" s="2">
        <f t="shared" si="706"/>
        <v>4.7962538135893256E-3</v>
      </c>
      <c r="W2155" s="4">
        <f t="shared" si="707"/>
        <v>-5.2517087245466578E-3</v>
      </c>
      <c r="X2155" s="4">
        <f t="shared" si="708"/>
        <v>-1.0422305805704435E-2</v>
      </c>
      <c r="Y2155" s="4">
        <f t="shared" si="701"/>
        <v>-8.7693520733086432E-3</v>
      </c>
      <c r="Z2155" s="4">
        <f t="shared" si="702"/>
        <v>-2.5193952773421863E-3</v>
      </c>
      <c r="AA2155" s="4">
        <f t="shared" si="712"/>
        <v>6.9954339983606985E-3</v>
      </c>
    </row>
    <row r="2156" spans="1:27" x14ac:dyDescent="0.3">
      <c r="A2156" s="1">
        <f t="shared" si="694"/>
        <v>30</v>
      </c>
      <c r="B2156" s="1">
        <f t="shared" si="695"/>
        <v>5</v>
      </c>
      <c r="C2156" s="10">
        <v>42209</v>
      </c>
      <c r="D2156" s="3">
        <v>2079.65</v>
      </c>
      <c r="E2156" s="3">
        <v>2102.2399999999998</v>
      </c>
      <c r="F2156" s="3">
        <f t="shared" si="703"/>
        <v>2108.6879999999996</v>
      </c>
      <c r="G2156" s="3">
        <f t="shared" si="709"/>
        <v>2111.0320000000002</v>
      </c>
      <c r="H2156" s="4">
        <f t="shared" si="696"/>
        <v>-1.0703327545608068E-2</v>
      </c>
      <c r="I2156" s="4">
        <f t="shared" si="699"/>
        <v>4.2813310182285169E-5</v>
      </c>
      <c r="J2156" s="4">
        <f t="shared" si="700"/>
        <v>-1.0746140855790353E-2</v>
      </c>
      <c r="K2156" s="4">
        <f t="shared" si="704"/>
        <v>6.5635183026899468E-3</v>
      </c>
      <c r="L2156" s="4">
        <f t="shared" si="710"/>
        <v>5.8839230734672402E-3</v>
      </c>
      <c r="M2156" s="4">
        <f t="shared" si="705"/>
        <v>-1.3770647909979837E-2</v>
      </c>
      <c r="N2156" s="4">
        <f t="shared" si="711"/>
        <v>-1.4865714967845139E-2</v>
      </c>
      <c r="O2156" s="4">
        <f t="shared" si="713"/>
        <v>-1.1271127353162818E-3</v>
      </c>
      <c r="P2156" s="4">
        <f t="shared" si="714"/>
        <v>1.0078197095536451E-2</v>
      </c>
      <c r="Q2156" s="4"/>
      <c r="T2156" s="4">
        <f t="shared" si="697"/>
        <v>-1.0703327545608068E-2</v>
      </c>
      <c r="U2156" s="4">
        <f t="shared" si="698"/>
        <v>-1.0703327545608068E-2</v>
      </c>
      <c r="V2156" s="2">
        <f t="shared" si="706"/>
        <v>1.1649977404086189E-2</v>
      </c>
      <c r="W2156" s="4">
        <f t="shared" si="707"/>
        <v>1.5334776300453372E-3</v>
      </c>
      <c r="X2156" s="4">
        <f t="shared" si="708"/>
        <v>-2.2095888349697074E-2</v>
      </c>
      <c r="Y2156" s="4">
        <f t="shared" si="701"/>
        <v>-5.9871490078173273E-3</v>
      </c>
      <c r="Z2156" s="4">
        <f t="shared" si="702"/>
        <v>2.8035027333487135E-4</v>
      </c>
      <c r="AA2156" s="4">
        <f t="shared" si="712"/>
        <v>-2.2182517450750122E-3</v>
      </c>
    </row>
    <row r="2157" spans="1:27" x14ac:dyDescent="0.3">
      <c r="A2157" s="1">
        <f t="shared" si="694"/>
        <v>31</v>
      </c>
      <c r="B2157" s="1">
        <f t="shared" si="695"/>
        <v>1</v>
      </c>
      <c r="C2157" s="10">
        <v>42212</v>
      </c>
      <c r="D2157" s="3">
        <v>2067.64</v>
      </c>
      <c r="E2157" s="3">
        <v>2078.19</v>
      </c>
      <c r="F2157" s="3">
        <f t="shared" si="703"/>
        <v>2096.56</v>
      </c>
      <c r="G2157" s="3">
        <f t="shared" si="709"/>
        <v>2107.8360000000002</v>
      </c>
      <c r="H2157" s="4">
        <f t="shared" si="696"/>
        <v>-5.7750102180656442E-3</v>
      </c>
      <c r="I2157" s="4">
        <f t="shared" si="699"/>
        <v>-7.020412088572771E-4</v>
      </c>
      <c r="J2157" s="4">
        <f t="shared" si="700"/>
        <v>-5.0729690092083668E-3</v>
      </c>
      <c r="K2157" s="4">
        <f t="shared" si="704"/>
        <v>1.1607722453297368E-2</v>
      </c>
      <c r="L2157" s="4">
        <f t="shared" si="710"/>
        <v>1.5700825726551324E-2</v>
      </c>
      <c r="M2157" s="4">
        <f t="shared" si="705"/>
        <v>-1.3794024497271757E-2</v>
      </c>
      <c r="N2157" s="4">
        <f t="shared" si="711"/>
        <v>-1.9069794803770485E-2</v>
      </c>
      <c r="O2157" s="4">
        <f t="shared" si="713"/>
        <v>-5.4535605811457969E-3</v>
      </c>
      <c r="P2157" s="4">
        <f t="shared" si="714"/>
        <v>4.2449851862644038E-3</v>
      </c>
      <c r="Q2157" s="4"/>
      <c r="T2157" s="4">
        <f t="shared" si="697"/>
        <v>-5.7750102180656442E-3</v>
      </c>
      <c r="U2157" s="4">
        <f t="shared" si="698"/>
        <v>-5.7750102180656442E-3</v>
      </c>
      <c r="V2157" s="2">
        <f t="shared" si="706"/>
        <v>2.3383742456663432E-2</v>
      </c>
      <c r="W2157" s="4">
        <f t="shared" si="707"/>
        <v>1.3149905032096822E-2</v>
      </c>
      <c r="X2157" s="4">
        <f t="shared" si="708"/>
        <v>-2.8492491589452665E-2</v>
      </c>
      <c r="Y2157" s="4">
        <f t="shared" si="701"/>
        <v>-1.0058401708086669E-3</v>
      </c>
      <c r="Z2157" s="4">
        <f t="shared" si="702"/>
        <v>5.2930675066475367E-3</v>
      </c>
      <c r="AA2157" s="4">
        <f t="shared" si="712"/>
        <v>-1.0642193522569895E-2</v>
      </c>
    </row>
    <row r="2158" spans="1:27" x14ac:dyDescent="0.3">
      <c r="A2158" s="1">
        <f t="shared" si="694"/>
        <v>31</v>
      </c>
      <c r="B2158" s="1">
        <f t="shared" si="695"/>
        <v>2</v>
      </c>
      <c r="C2158" s="10">
        <v>42213</v>
      </c>
      <c r="D2158" s="3">
        <v>2093.25</v>
      </c>
      <c r="E2158" s="3">
        <v>2070.75</v>
      </c>
      <c r="F2158" s="3">
        <f t="shared" si="703"/>
        <v>2091.3679999999999</v>
      </c>
      <c r="G2158" s="3">
        <f t="shared" si="709"/>
        <v>2106.2660000000001</v>
      </c>
      <c r="H2158" s="4">
        <f t="shared" si="696"/>
        <v>1.2386102029366877E-2</v>
      </c>
      <c r="I2158" s="4">
        <f t="shared" si="699"/>
        <v>1.5041303128204753E-3</v>
      </c>
      <c r="J2158" s="4">
        <f t="shared" si="700"/>
        <v>1.0881971716546401E-2</v>
      </c>
      <c r="K2158" s="4">
        <f t="shared" si="704"/>
        <v>1.1248331431003542E-2</v>
      </c>
      <c r="L2158" s="4">
        <f t="shared" si="710"/>
        <v>1.9380657281839457E-2</v>
      </c>
      <c r="M2158" s="4">
        <f t="shared" si="705"/>
        <v>8.9988945035023103E-4</v>
      </c>
      <c r="N2158" s="4">
        <f t="shared" si="711"/>
        <v>-6.1796563207116651E-3</v>
      </c>
      <c r="O2158" s="4">
        <f t="shared" si="713"/>
        <v>-7.1171623074167628E-3</v>
      </c>
      <c r="P2158" s="4">
        <f t="shared" si="714"/>
        <v>1.6683666035261502E-2</v>
      </c>
      <c r="Q2158" s="4"/>
      <c r="T2158" s="4">
        <f t="shared" si="697"/>
        <v>1.2386102029366877E-2</v>
      </c>
      <c r="U2158" s="4">
        <f t="shared" si="698"/>
        <v>1.2386102029366877E-2</v>
      </c>
      <c r="V2158" s="2">
        <f t="shared" si="706"/>
        <v>2.4941479174324432E-2</v>
      </c>
      <c r="W2158" s="4">
        <f t="shared" si="707"/>
        <v>1.4692064382581086E-2</v>
      </c>
      <c r="X2158" s="4">
        <f t="shared" si="708"/>
        <v>-1.2249847820650165E-2</v>
      </c>
      <c r="Y2158" s="4">
        <f t="shared" si="701"/>
        <v>-1.3607500082858368E-3</v>
      </c>
      <c r="Z2158" s="4">
        <f t="shared" si="702"/>
        <v>4.9359198740059817E-3</v>
      </c>
      <c r="AA2158" s="4">
        <f t="shared" si="712"/>
        <v>-1.4047004380613581E-2</v>
      </c>
    </row>
    <row r="2159" spans="1:27" x14ac:dyDescent="0.3">
      <c r="A2159" s="1">
        <f t="shared" si="694"/>
        <v>31</v>
      </c>
      <c r="B2159" s="1">
        <f t="shared" si="695"/>
        <v>3</v>
      </c>
      <c r="C2159" s="10">
        <v>42214</v>
      </c>
      <c r="D2159" s="3">
        <v>2108.5700000000002</v>
      </c>
      <c r="E2159" s="3">
        <v>2094.6999999999998</v>
      </c>
      <c r="F2159" s="3">
        <f t="shared" si="703"/>
        <v>2090.252</v>
      </c>
      <c r="G2159" s="3">
        <f t="shared" si="709"/>
        <v>2106.3830000000003</v>
      </c>
      <c r="H2159" s="4">
        <f t="shared" si="696"/>
        <v>7.3187626895975938E-3</v>
      </c>
      <c r="I2159" s="4">
        <f t="shared" si="699"/>
        <v>6.9270273498140127E-4</v>
      </c>
      <c r="J2159" s="4">
        <f t="shared" si="700"/>
        <v>6.6260599546161926E-3</v>
      </c>
      <c r="K2159" s="4">
        <f t="shared" si="704"/>
        <v>-3.6199689478083712E-3</v>
      </c>
      <c r="L2159" s="4">
        <f t="shared" si="710"/>
        <v>6.1578884509735235E-3</v>
      </c>
      <c r="M2159" s="4">
        <f t="shared" si="705"/>
        <v>8.763536645342386E-3</v>
      </c>
      <c r="N2159" s="4">
        <f t="shared" si="711"/>
        <v>1.0382727167850755E-3</v>
      </c>
      <c r="O2159" s="4">
        <f t="shared" si="713"/>
        <v>-7.6502084351007136E-3</v>
      </c>
      <c r="P2159" s="4">
        <f t="shared" si="714"/>
        <v>2.4124532517363673E-2</v>
      </c>
      <c r="Q2159" s="4"/>
      <c r="T2159" s="4">
        <f t="shared" si="697"/>
        <v>7.3187626895975938E-3</v>
      </c>
      <c r="U2159" s="4">
        <f t="shared" si="698"/>
        <v>7.3187626895975938E-3</v>
      </c>
      <c r="V2159" s="2">
        <f t="shared" si="706"/>
        <v>9.9844739042159753E-3</v>
      </c>
      <c r="W2159" s="4">
        <f t="shared" si="707"/>
        <v>-1.1537083482626887E-4</v>
      </c>
      <c r="X2159" s="4">
        <f t="shared" si="708"/>
        <v>-2.6393586074781481E-3</v>
      </c>
      <c r="Y2159" s="4">
        <f t="shared" si="701"/>
        <v>-1.604366010806018E-2</v>
      </c>
      <c r="Z2159" s="4">
        <f t="shared" si="702"/>
        <v>-9.8395696410179985E-3</v>
      </c>
      <c r="AA2159" s="4">
        <f t="shared" si="712"/>
        <v>-1.5199899741532998E-2</v>
      </c>
    </row>
    <row r="2160" spans="1:27" x14ac:dyDescent="0.3">
      <c r="A2160" s="1">
        <f t="shared" si="694"/>
        <v>31</v>
      </c>
      <c r="B2160" s="1">
        <f t="shared" si="695"/>
        <v>4</v>
      </c>
      <c r="C2160" s="10">
        <v>42215</v>
      </c>
      <c r="D2160" s="3">
        <v>2108.63</v>
      </c>
      <c r="E2160" s="3">
        <v>2106.7800000000002</v>
      </c>
      <c r="F2160" s="3">
        <f t="shared" si="703"/>
        <v>2091.5480000000002</v>
      </c>
      <c r="G2160" s="3">
        <f t="shared" si="709"/>
        <v>2104.817</v>
      </c>
      <c r="H2160" s="4">
        <f t="shared" si="696"/>
        <v>2.8455303831480779E-5</v>
      </c>
      <c r="I2160" s="4">
        <f t="shared" si="699"/>
        <v>-8.489165643065981E-4</v>
      </c>
      <c r="J2160" s="4">
        <f t="shared" si="700"/>
        <v>8.7737186813807884E-4</v>
      </c>
      <c r="K2160" s="4">
        <f t="shared" si="704"/>
        <v>-1.0098075947205935E-2</v>
      </c>
      <c r="L2160" s="4">
        <f t="shared" si="710"/>
        <v>-1.9808053167154672E-3</v>
      </c>
      <c r="M2160" s="4">
        <f t="shared" si="705"/>
        <v>8.1671565749386957E-3</v>
      </c>
      <c r="N2160" s="4">
        <f t="shared" si="711"/>
        <v>1.8115589146230299E-3</v>
      </c>
      <c r="O2160" s="4">
        <f t="shared" si="713"/>
        <v>-6.2927113813233126E-3</v>
      </c>
      <c r="P2160" s="4">
        <f t="shared" si="714"/>
        <v>2.4153674292097731E-2</v>
      </c>
      <c r="Q2160" s="4"/>
      <c r="T2160" s="4">
        <f t="shared" si="697"/>
        <v>2.8455303831480779E-5</v>
      </c>
      <c r="U2160" s="4">
        <f t="shared" si="698"/>
        <v>2.8455303831480779E-5</v>
      </c>
      <c r="V2160" s="2">
        <f t="shared" si="706"/>
        <v>-3.0447175099712468E-3</v>
      </c>
      <c r="W2160" s="4">
        <f t="shared" si="707"/>
        <v>-1.3014270334871455E-2</v>
      </c>
      <c r="X2160" s="4">
        <f t="shared" si="708"/>
        <v>3.0825583331351319E-3</v>
      </c>
      <c r="Y2160" s="4">
        <f t="shared" si="701"/>
        <v>-2.244099270596886E-2</v>
      </c>
      <c r="Z2160" s="4">
        <f t="shared" si="702"/>
        <v>-1.6277239018696626E-2</v>
      </c>
      <c r="AA2160" s="4">
        <f t="shared" si="712"/>
        <v>-1.2529236301075598E-2</v>
      </c>
    </row>
    <row r="2161" spans="1:27" x14ac:dyDescent="0.3">
      <c r="A2161" s="1">
        <f t="shared" si="694"/>
        <v>31</v>
      </c>
      <c r="B2161" s="1">
        <f t="shared" si="695"/>
        <v>5</v>
      </c>
      <c r="C2161" s="10">
        <v>42216</v>
      </c>
      <c r="D2161" s="3">
        <v>2103.84</v>
      </c>
      <c r="E2161" s="3">
        <v>2111.6</v>
      </c>
      <c r="F2161" s="3">
        <f t="shared" si="703"/>
        <v>2096.386</v>
      </c>
      <c r="G2161" s="3">
        <f t="shared" si="709"/>
        <v>2102.5369999999998</v>
      </c>
      <c r="H2161" s="4">
        <f t="shared" si="696"/>
        <v>-2.2716171163266971E-3</v>
      </c>
      <c r="I2161" s="4">
        <f t="shared" si="699"/>
        <v>1.408497460436302E-3</v>
      </c>
      <c r="J2161" s="4">
        <f t="shared" si="700"/>
        <v>-3.6801145767629993E-3</v>
      </c>
      <c r="K2161" s="4">
        <f t="shared" si="704"/>
        <v>-6.6903629370729202E-3</v>
      </c>
      <c r="L2161" s="4">
        <f t="shared" si="710"/>
        <v>-2.9582135214702744E-3</v>
      </c>
      <c r="M2161" s="4">
        <f t="shared" si="705"/>
        <v>3.5556429016412906E-3</v>
      </c>
      <c r="N2161" s="4">
        <f t="shared" si="711"/>
        <v>6.1972750063391912E-4</v>
      </c>
      <c r="O2161" s="4">
        <f t="shared" si="713"/>
        <v>-2.9237014221613049E-3</v>
      </c>
      <c r="P2161" s="4">
        <f t="shared" si="714"/>
        <v>2.1827189275826924E-2</v>
      </c>
      <c r="Q2161" s="4"/>
      <c r="T2161" s="4">
        <f t="shared" si="697"/>
        <v>-2.2716171163266971E-3</v>
      </c>
      <c r="U2161" s="4">
        <f t="shared" si="698"/>
        <v>-2.2716171163266971E-3</v>
      </c>
      <c r="V2161" s="2">
        <f t="shared" si="706"/>
        <v>-1.3743520674561216E-2</v>
      </c>
      <c r="W2161" s="4">
        <f t="shared" si="707"/>
        <v>-2.3606085467815566E-2</v>
      </c>
      <c r="X2161" s="4">
        <f t="shared" si="708"/>
        <v>1.1631764960450101E-2</v>
      </c>
      <c r="Y2161" s="4">
        <f t="shared" si="701"/>
        <v>-1.9075769882994708E-2</v>
      </c>
      <c r="Z2161" s="4">
        <f t="shared" si="702"/>
        <v>-1.2890797625355917E-2</v>
      </c>
      <c r="AA2161" s="4">
        <f t="shared" si="712"/>
        <v>-5.8339593149862295E-3</v>
      </c>
    </row>
    <row r="2162" spans="1:27" x14ac:dyDescent="0.3">
      <c r="A2162" s="1">
        <f t="shared" si="694"/>
        <v>32</v>
      </c>
      <c r="B2162" s="1">
        <f t="shared" si="695"/>
        <v>1</v>
      </c>
      <c r="C2162" s="10">
        <v>42219</v>
      </c>
      <c r="D2162" s="3">
        <v>2098.04</v>
      </c>
      <c r="E2162" s="3">
        <v>2104.4899999999998</v>
      </c>
      <c r="F2162" s="3">
        <f t="shared" si="703"/>
        <v>2102.4660000000003</v>
      </c>
      <c r="G2162" s="3">
        <f t="shared" si="709"/>
        <v>2099.5129999999999</v>
      </c>
      <c r="H2162" s="4">
        <f t="shared" si="696"/>
        <v>-2.7568636398206049E-3</v>
      </c>
      <c r="I2162" s="4">
        <f t="shared" si="699"/>
        <v>3.0895885618660931E-4</v>
      </c>
      <c r="J2162" s="4">
        <f t="shared" si="700"/>
        <v>-3.0658224960072142E-3</v>
      </c>
      <c r="K2162" s="4">
        <f t="shared" si="704"/>
        <v>-1.2714845235375658E-4</v>
      </c>
      <c r="L2162" s="4">
        <f t="shared" si="710"/>
        <v>-1.9789210839861451E-3</v>
      </c>
      <c r="M2162" s="4">
        <f t="shared" si="705"/>
        <v>-2.1051470035664713E-3</v>
      </c>
      <c r="N2162" s="4">
        <f t="shared" si="711"/>
        <v>-7.0159127378585239E-4</v>
      </c>
      <c r="O2162" s="4">
        <f t="shared" si="713"/>
        <v>1.4075041467276263E-3</v>
      </c>
      <c r="P2162" s="4">
        <f t="shared" si="714"/>
        <v>1.9010151051532309E-2</v>
      </c>
      <c r="Q2162" s="4"/>
      <c r="T2162" s="4">
        <f t="shared" si="697"/>
        <v>-2.7568636398206049E-3</v>
      </c>
      <c r="U2162" s="4">
        <f t="shared" si="698"/>
        <v>-2.7568636398206049E-3</v>
      </c>
      <c r="V2162" s="2">
        <f t="shared" si="706"/>
        <v>-1.7206631683017847E-2</v>
      </c>
      <c r="W2162" s="4">
        <f t="shared" si="707"/>
        <v>-2.7034565366187698E-2</v>
      </c>
      <c r="X2162" s="4">
        <f t="shared" si="708"/>
        <v>1.4702752897022737E-2</v>
      </c>
      <c r="Y2162" s="4">
        <f t="shared" si="701"/>
        <v>-1.2594390990354386E-2</v>
      </c>
      <c r="Z2162" s="4">
        <f t="shared" si="702"/>
        <v>-6.3685520200668115E-3</v>
      </c>
      <c r="AA2162" s="4">
        <f t="shared" si="712"/>
        <v>2.816995459228643E-3</v>
      </c>
    </row>
    <row r="2163" spans="1:27" x14ac:dyDescent="0.3">
      <c r="A2163" s="1">
        <f t="shared" si="694"/>
        <v>32</v>
      </c>
      <c r="B2163" s="1">
        <f t="shared" si="695"/>
        <v>2</v>
      </c>
      <c r="C2163" s="10">
        <v>42220</v>
      </c>
      <c r="D2163" s="3">
        <v>2093.3200000000002</v>
      </c>
      <c r="E2163" s="3">
        <v>2097.6799999999998</v>
      </c>
      <c r="F2163" s="3">
        <f t="shared" si="703"/>
        <v>2102.4800000000005</v>
      </c>
      <c r="G2163" s="3">
        <f t="shared" si="709"/>
        <v>2096.924</v>
      </c>
      <c r="H2163" s="4">
        <f t="shared" si="696"/>
        <v>-2.2497187851517608E-3</v>
      </c>
      <c r="I2163" s="4">
        <f t="shared" si="699"/>
        <v>-1.7158872090147344E-4</v>
      </c>
      <c r="J2163" s="4">
        <f t="shared" si="700"/>
        <v>-2.0781300642502875E-3</v>
      </c>
      <c r="K2163" s="4">
        <f t="shared" si="704"/>
        <v>3.2077558101849695E-3</v>
      </c>
      <c r="L2163" s="4">
        <f t="shared" si="710"/>
        <v>-3.4105906253241648E-4</v>
      </c>
      <c r="M2163" s="4">
        <f t="shared" si="705"/>
        <v>-4.356759636239254E-3</v>
      </c>
      <c r="N2163" s="4">
        <f t="shared" si="711"/>
        <v>-1.7187079741563425E-3</v>
      </c>
      <c r="O2163" s="4">
        <f t="shared" si="713"/>
        <v>2.6541570328475791E-3</v>
      </c>
      <c r="P2163" s="4">
        <f t="shared" si="714"/>
        <v>1.6717664772451343E-2</v>
      </c>
      <c r="Q2163" s="4"/>
      <c r="T2163" s="4">
        <f t="shared" si="697"/>
        <v>-2.2497187851517608E-3</v>
      </c>
      <c r="U2163" s="4">
        <f t="shared" si="698"/>
        <v>-2.2497187851517608E-3</v>
      </c>
      <c r="V2163" s="2">
        <f t="shared" si="706"/>
        <v>-2.2830832586604468E-3</v>
      </c>
      <c r="W2163" s="4">
        <f t="shared" si="707"/>
        <v>-1.226025242607379E-2</v>
      </c>
      <c r="X2163" s="4">
        <f t="shared" si="708"/>
        <v>3.3440821688839703E-5</v>
      </c>
      <c r="Y2163" s="4">
        <f t="shared" si="701"/>
        <v>-9.3010690752288513E-3</v>
      </c>
      <c r="Z2163" s="4">
        <f t="shared" si="702"/>
        <v>-3.0544648877561804E-3</v>
      </c>
      <c r="AA2163" s="4">
        <f t="shared" si="712"/>
        <v>5.3132686356492662E-3</v>
      </c>
    </row>
    <row r="2164" spans="1:27" x14ac:dyDescent="0.3">
      <c r="A2164" s="1">
        <f t="shared" si="694"/>
        <v>32</v>
      </c>
      <c r="B2164" s="1">
        <f t="shared" si="695"/>
        <v>3</v>
      </c>
      <c r="C2164" s="10">
        <v>42221</v>
      </c>
      <c r="D2164" s="3">
        <v>2099.84</v>
      </c>
      <c r="E2164" s="3">
        <v>2095.27</v>
      </c>
      <c r="F2164" s="3">
        <f t="shared" si="703"/>
        <v>2100.7339999999999</v>
      </c>
      <c r="G2164" s="3">
        <f t="shared" si="709"/>
        <v>2095.4929999999999</v>
      </c>
      <c r="H2164" s="4">
        <f t="shared" si="696"/>
        <v>3.1146695201880177E-3</v>
      </c>
      <c r="I2164" s="4">
        <f t="shared" si="699"/>
        <v>9.3153459576166952E-4</v>
      </c>
      <c r="J2164" s="4">
        <f t="shared" si="700"/>
        <v>2.1831349244263482E-3</v>
      </c>
      <c r="K2164" s="4">
        <f t="shared" si="704"/>
        <v>3.6485105000667924E-3</v>
      </c>
      <c r="L2164" s="4">
        <f t="shared" si="710"/>
        <v>8.0732998299354829E-4</v>
      </c>
      <c r="M2164" s="4">
        <f t="shared" si="705"/>
        <v>-4.2556554042528854E-4</v>
      </c>
      <c r="N2164" s="4">
        <f t="shared" si="711"/>
        <v>2.07445216948957E-3</v>
      </c>
      <c r="O2164" s="4">
        <f t="shared" si="713"/>
        <v>2.4959044498628394E-3</v>
      </c>
      <c r="P2164" s="4">
        <f t="shared" si="714"/>
        <v>1.9884404293554838E-2</v>
      </c>
      <c r="Q2164" s="4"/>
      <c r="T2164" s="4">
        <f t="shared" si="697"/>
        <v>3.1146695201880177E-3</v>
      </c>
      <c r="U2164" s="4">
        <f t="shared" si="698"/>
        <v>3.1146695201880177E-3</v>
      </c>
      <c r="V2164" s="2">
        <f t="shared" si="706"/>
        <v>7.2850782489060437E-3</v>
      </c>
      <c r="W2164" s="4">
        <f t="shared" si="707"/>
        <v>-2.7877725335830584E-3</v>
      </c>
      <c r="X2164" s="4">
        <f t="shared" si="708"/>
        <v>-4.1402467074842277E-3</v>
      </c>
      <c r="Y2164" s="4">
        <f t="shared" si="701"/>
        <v>-8.8658100797344725E-3</v>
      </c>
      <c r="Z2164" s="4">
        <f t="shared" si="702"/>
        <v>-2.6164614755890938E-3</v>
      </c>
      <c r="AA2164" s="4">
        <f t="shared" si="712"/>
        <v>5.0147063607641432E-3</v>
      </c>
    </row>
    <row r="2165" spans="1:27" x14ac:dyDescent="0.3">
      <c r="A2165" s="1">
        <f t="shared" si="694"/>
        <v>32</v>
      </c>
      <c r="B2165" s="1">
        <f t="shared" si="695"/>
        <v>4</v>
      </c>
      <c r="C2165" s="10">
        <v>42222</v>
      </c>
      <c r="D2165" s="3">
        <v>2083.56</v>
      </c>
      <c r="E2165" s="3">
        <v>2100.75</v>
      </c>
      <c r="F2165" s="3">
        <f t="shared" si="703"/>
        <v>2095.7200000000003</v>
      </c>
      <c r="G2165" s="3">
        <f t="shared" si="709"/>
        <v>2093.6340000000005</v>
      </c>
      <c r="H2165" s="4">
        <f t="shared" si="696"/>
        <v>-7.7529716549833315E-3</v>
      </c>
      <c r="I2165" s="4">
        <f t="shared" si="699"/>
        <v>4.3336635172196663E-4</v>
      </c>
      <c r="J2165" s="4">
        <f t="shared" si="700"/>
        <v>-8.1863380067052974E-3</v>
      </c>
      <c r="K2165" s="4">
        <f t="shared" si="704"/>
        <v>-5.1432490094479916E-4</v>
      </c>
      <c r="L2165" s="4">
        <f t="shared" si="710"/>
        <v>-2.4224067865487786E-3</v>
      </c>
      <c r="M2165" s="4">
        <f t="shared" si="705"/>
        <v>-5.8023018342146411E-3</v>
      </c>
      <c r="N2165" s="4">
        <f t="shared" si="711"/>
        <v>-4.8117292707323825E-3</v>
      </c>
      <c r="O2165" s="4">
        <f t="shared" si="713"/>
        <v>1.0011710725871994E-3</v>
      </c>
      <c r="P2165" s="4">
        <f t="shared" si="714"/>
        <v>1.1977269415707346E-2</v>
      </c>
      <c r="Q2165" s="4"/>
      <c r="T2165" s="4">
        <f t="shared" si="697"/>
        <v>-7.7529716549833315E-3</v>
      </c>
      <c r="U2165" s="4">
        <f t="shared" si="698"/>
        <v>-7.7529716549833315E-3</v>
      </c>
      <c r="V2165" s="2">
        <f t="shared" si="706"/>
        <v>4.1860332215787697E-3</v>
      </c>
      <c r="W2165" s="4">
        <f t="shared" si="707"/>
        <v>-5.8558271106369884E-3</v>
      </c>
      <c r="X2165" s="4">
        <f t="shared" si="708"/>
        <v>-1.1889236139104614E-2</v>
      </c>
      <c r="Y2165" s="4">
        <f t="shared" si="701"/>
        <v>-1.2976739802429204E-2</v>
      </c>
      <c r="Z2165" s="4">
        <f t="shared" si="702"/>
        <v>-6.7533116368939904E-3</v>
      </c>
      <c r="AA2165" s="4">
        <f t="shared" si="712"/>
        <v>1.9946948384641544E-3</v>
      </c>
    </row>
    <row r="2166" spans="1:27" x14ac:dyDescent="0.3">
      <c r="A2166" s="1">
        <f t="shared" si="694"/>
        <v>32</v>
      </c>
      <c r="B2166" s="1">
        <f t="shared" si="695"/>
        <v>5</v>
      </c>
      <c r="C2166" s="10">
        <v>42223</v>
      </c>
      <c r="D2166" s="3">
        <v>2077.5700000000002</v>
      </c>
      <c r="E2166" s="3">
        <v>2082.61</v>
      </c>
      <c r="F2166" s="3">
        <f t="shared" si="703"/>
        <v>2090.4659999999999</v>
      </c>
      <c r="G2166" s="3">
        <f t="shared" si="709"/>
        <v>2093.4260000000004</v>
      </c>
      <c r="H2166" s="4">
        <f t="shared" si="696"/>
        <v>-2.8748872122712002E-3</v>
      </c>
      <c r="I2166" s="4">
        <f t="shared" si="699"/>
        <v>-4.5595039259719813E-4</v>
      </c>
      <c r="J2166" s="4">
        <f t="shared" si="700"/>
        <v>-2.4189368196740023E-3</v>
      </c>
      <c r="K2166" s="4">
        <f t="shared" si="704"/>
        <v>4.8618710284321588E-3</v>
      </c>
      <c r="L2166" s="4">
        <f t="shared" si="710"/>
        <v>5.5807261503283767E-3</v>
      </c>
      <c r="M2166" s="4">
        <f t="shared" si="705"/>
        <v>-6.1689594568865181E-3</v>
      </c>
      <c r="N2166" s="4">
        <f t="shared" si="711"/>
        <v>-7.5741870025499919E-3</v>
      </c>
      <c r="O2166" s="4">
        <f t="shared" si="713"/>
        <v>-1.424741404621982E-3</v>
      </c>
      <c r="P2166" s="4">
        <f t="shared" si="714"/>
        <v>9.0679489047550011E-3</v>
      </c>
      <c r="Q2166" s="4"/>
      <c r="T2166" s="4">
        <f t="shared" si="697"/>
        <v>-2.8748872122712002E-3</v>
      </c>
      <c r="U2166" s="4">
        <f t="shared" si="698"/>
        <v>-2.8748872122712002E-3</v>
      </c>
      <c r="V2166" s="2">
        <f t="shared" si="706"/>
        <v>9.7333410124979362E-3</v>
      </c>
      <c r="W2166" s="4">
        <f t="shared" si="707"/>
        <v>-3.6399239762699919E-4</v>
      </c>
      <c r="X2166" s="4">
        <f t="shared" si="708"/>
        <v>-1.2486691003118099E-2</v>
      </c>
      <c r="Y2166" s="4">
        <f t="shared" si="701"/>
        <v>-7.6675787350147292E-3</v>
      </c>
      <c r="Z2166" s="4">
        <f t="shared" si="702"/>
        <v>-1.4106749829813164E-3</v>
      </c>
      <c r="AA2166" s="4">
        <f t="shared" si="712"/>
        <v>-2.8239074292616306E-3</v>
      </c>
    </row>
    <row r="2167" spans="1:27" x14ac:dyDescent="0.3">
      <c r="A2167" s="1">
        <f t="shared" si="694"/>
        <v>33</v>
      </c>
      <c r="B2167" s="1">
        <f t="shared" si="695"/>
        <v>1</v>
      </c>
      <c r="C2167" s="10">
        <v>42226</v>
      </c>
      <c r="D2167" s="3">
        <v>2104.1799999999998</v>
      </c>
      <c r="E2167" s="3">
        <v>2080.98</v>
      </c>
      <c r="F2167" s="3">
        <f t="shared" si="703"/>
        <v>2091.694</v>
      </c>
      <c r="G2167" s="3">
        <f t="shared" si="709"/>
        <v>2097.0800000000004</v>
      </c>
      <c r="H2167" s="4">
        <f t="shared" si="696"/>
        <v>1.2808232694927087E-2</v>
      </c>
      <c r="I2167" s="4">
        <f t="shared" si="699"/>
        <v>1.64134060464863E-3</v>
      </c>
      <c r="J2167" s="4">
        <f t="shared" si="700"/>
        <v>1.1166892090278458E-2</v>
      </c>
      <c r="K2167" s="4">
        <f t="shared" si="704"/>
        <v>5.2958504406588457E-3</v>
      </c>
      <c r="L2167" s="4">
        <f t="shared" si="710"/>
        <v>9.0110615339610411E-3</v>
      </c>
      <c r="M2167" s="4">
        <f t="shared" si="705"/>
        <v>5.9693243849243136E-3</v>
      </c>
      <c r="N2167" s="4">
        <f t="shared" si="711"/>
        <v>3.3856600606555079E-3</v>
      </c>
      <c r="O2167" s="4">
        <f t="shared" si="713"/>
        <v>-2.5596669486452786E-3</v>
      </c>
      <c r="P2167" s="4">
        <f t="shared" si="714"/>
        <v>2.1992325999319901E-2</v>
      </c>
      <c r="Q2167" s="4"/>
      <c r="T2167" s="4">
        <f t="shared" si="697"/>
        <v>1.2808232694927087E-2</v>
      </c>
      <c r="U2167" s="4">
        <f t="shared" si="698"/>
        <v>1.2808232694927087E-2</v>
      </c>
      <c r="V2167" s="2">
        <f t="shared" si="706"/>
        <v>9.8528569434482589E-3</v>
      </c>
      <c r="W2167" s="4">
        <f t="shared" si="707"/>
        <v>-2.4567162598618475E-4</v>
      </c>
      <c r="X2167" s="4">
        <f t="shared" si="708"/>
        <v>2.9265409620407011E-3</v>
      </c>
      <c r="Y2167" s="4">
        <f t="shared" si="701"/>
        <v>-7.2390105374042779E-3</v>
      </c>
      <c r="Z2167" s="4">
        <f t="shared" si="702"/>
        <v>-9.7940455584968303E-4</v>
      </c>
      <c r="AA2167" s="4">
        <f t="shared" si="712"/>
        <v>-5.123507348038155E-3</v>
      </c>
    </row>
    <row r="2168" spans="1:27" x14ac:dyDescent="0.3">
      <c r="A2168" s="1">
        <f t="shared" si="694"/>
        <v>33</v>
      </c>
      <c r="B2168" s="1">
        <f t="shared" si="695"/>
        <v>2</v>
      </c>
      <c r="C2168" s="10">
        <v>42227</v>
      </c>
      <c r="D2168" s="3">
        <v>2084.0700000000002</v>
      </c>
      <c r="E2168" s="3">
        <v>2102.66</v>
      </c>
      <c r="F2168" s="3">
        <f t="shared" si="703"/>
        <v>2089.8440000000001</v>
      </c>
      <c r="G2168" s="3">
        <f t="shared" si="709"/>
        <v>2096.1620000000003</v>
      </c>
      <c r="H2168" s="4">
        <f t="shared" si="696"/>
        <v>-9.557167162504954E-3</v>
      </c>
      <c r="I2168" s="4">
        <f t="shared" si="699"/>
        <v>-7.2237166021917423E-4</v>
      </c>
      <c r="J2168" s="4">
        <f t="shared" si="700"/>
        <v>-8.8347955022857801E-3</v>
      </c>
      <c r="K2168" s="4">
        <f t="shared" si="704"/>
        <v>-6.1270898877472122E-3</v>
      </c>
      <c r="L2168" s="4">
        <f t="shared" si="710"/>
        <v>-3.1719931015616095E-3</v>
      </c>
      <c r="M2168" s="4">
        <f t="shared" si="705"/>
        <v>-2.7628856507949336E-3</v>
      </c>
      <c r="N2168" s="4">
        <f t="shared" si="711"/>
        <v>-5.7686381109857427E-3</v>
      </c>
      <c r="O2168" s="4">
        <f t="shared" si="713"/>
        <v>-3.031568037542026E-3</v>
      </c>
      <c r="P2168" s="4">
        <f t="shared" si="714"/>
        <v>1.2224974500947143E-2</v>
      </c>
      <c r="Q2168" s="4"/>
      <c r="T2168" s="4">
        <f t="shared" si="697"/>
        <v>-9.557167162504954E-3</v>
      </c>
      <c r="U2168" s="4">
        <f t="shared" si="698"/>
        <v>-9.557167162504954E-3</v>
      </c>
      <c r="V2168" s="2">
        <f t="shared" si="706"/>
        <v>-5.1611554144605845E-3</v>
      </c>
      <c r="W2168" s="4">
        <f t="shared" si="707"/>
        <v>-1.5109543860315952E-2</v>
      </c>
      <c r="X2168" s="4">
        <f t="shared" si="708"/>
        <v>-4.4188179542544856E-3</v>
      </c>
      <c r="Y2168" s="4">
        <f t="shared" si="701"/>
        <v>-1.8519520188398739E-2</v>
      </c>
      <c r="Z2168" s="4">
        <f t="shared" si="702"/>
        <v>-1.2331040637511588E-2</v>
      </c>
      <c r="AA2168" s="4">
        <f t="shared" si="712"/>
        <v>-6.0100452798601744E-3</v>
      </c>
    </row>
    <row r="2169" spans="1:27" x14ac:dyDescent="0.3">
      <c r="A2169" s="1">
        <f t="shared" si="694"/>
        <v>33</v>
      </c>
      <c r="B2169" s="1">
        <f t="shared" si="695"/>
        <v>3</v>
      </c>
      <c r="C2169" s="10">
        <v>42228</v>
      </c>
      <c r="D2169" s="3">
        <v>2086.0500000000002</v>
      </c>
      <c r="E2169" s="3">
        <v>2081.1</v>
      </c>
      <c r="F2169" s="3">
        <f t="shared" si="703"/>
        <v>2087.0860000000002</v>
      </c>
      <c r="G2169" s="3">
        <f t="shared" si="709"/>
        <v>2093.91</v>
      </c>
      <c r="H2169" s="4">
        <f t="shared" si="696"/>
        <v>9.5006405734932996E-4</v>
      </c>
      <c r="I2169" s="4">
        <f t="shared" si="699"/>
        <v>-1.4250960860241039E-3</v>
      </c>
      <c r="J2169" s="4">
        <f t="shared" si="700"/>
        <v>2.3751601433734341E-3</v>
      </c>
      <c r="K2169" s="4">
        <f t="shared" si="704"/>
        <v>1.5714443372821622E-3</v>
      </c>
      <c r="L2169" s="4">
        <f t="shared" si="710"/>
        <v>5.1405822901021267E-3</v>
      </c>
      <c r="M2169" s="4">
        <f t="shared" si="705"/>
        <v>-4.9638587006000615E-4</v>
      </c>
      <c r="N2169" s="4">
        <f t="shared" si="711"/>
        <v>-3.7537429975498817E-3</v>
      </c>
      <c r="O2169" s="4">
        <f t="shared" si="713"/>
        <v>-3.2712542844129402E-3</v>
      </c>
      <c r="P2169" s="4">
        <f t="shared" si="714"/>
        <v>1.3186653067171834E-2</v>
      </c>
      <c r="Q2169" s="4"/>
      <c r="T2169" s="4">
        <f t="shared" si="697"/>
        <v>9.5006405734932996E-4</v>
      </c>
      <c r="U2169" s="4">
        <f t="shared" si="698"/>
        <v>9.5006405734932996E-4</v>
      </c>
      <c r="V2169" s="2">
        <f t="shared" si="706"/>
        <v>7.566924335554938E-3</v>
      </c>
      <c r="W2169" s="4">
        <f t="shared" si="707"/>
        <v>-2.508744907800585E-3</v>
      </c>
      <c r="X2169" s="4">
        <f t="shared" si="708"/>
        <v>-6.5671670222492966E-3</v>
      </c>
      <c r="Y2169" s="4">
        <f t="shared" si="701"/>
        <v>-1.0916977661935797E-2</v>
      </c>
      <c r="Z2169" s="4">
        <f t="shared" si="702"/>
        <v>-4.680562181677137E-3</v>
      </c>
      <c r="AA2169" s="4">
        <f t="shared" si="712"/>
        <v>-6.4967768408564263E-3</v>
      </c>
    </row>
    <row r="2170" spans="1:27" x14ac:dyDescent="0.3">
      <c r="A2170" s="1">
        <f t="shared" si="694"/>
        <v>33</v>
      </c>
      <c r="B2170" s="1">
        <f t="shared" si="695"/>
        <v>4</v>
      </c>
      <c r="C2170" s="10">
        <v>42229</v>
      </c>
      <c r="D2170" s="3">
        <v>2083.39</v>
      </c>
      <c r="E2170" s="3">
        <v>2086.19</v>
      </c>
      <c r="F2170" s="3">
        <f t="shared" si="703"/>
        <v>2087.0519999999997</v>
      </c>
      <c r="G2170" s="3">
        <f t="shared" si="709"/>
        <v>2091.386</v>
      </c>
      <c r="H2170" s="4">
        <f t="shared" si="696"/>
        <v>-1.2751372210638809E-3</v>
      </c>
      <c r="I2170" s="4">
        <f t="shared" si="699"/>
        <v>6.711248531908279E-5</v>
      </c>
      <c r="J2170" s="4">
        <f t="shared" si="700"/>
        <v>-1.3422497063829636E-3</v>
      </c>
      <c r="K2170" s="4">
        <f t="shared" si="704"/>
        <v>9.1920136142449279E-4</v>
      </c>
      <c r="L2170" s="4">
        <f t="shared" si="710"/>
        <v>2.9838424028400773E-3</v>
      </c>
      <c r="M2170" s="4">
        <f t="shared" si="705"/>
        <v>-1.7546280590995374E-3</v>
      </c>
      <c r="N2170" s="4">
        <f t="shared" si="711"/>
        <v>-3.8233018677566429E-3</v>
      </c>
      <c r="O2170" s="4">
        <f t="shared" si="713"/>
        <v>-2.0802634168352002E-3</v>
      </c>
      <c r="P2170" s="4">
        <f t="shared" si="714"/>
        <v>1.1894701053960746E-2</v>
      </c>
      <c r="Q2170" s="4"/>
      <c r="T2170" s="4">
        <f t="shared" si="697"/>
        <v>-1.2751372210638809E-3</v>
      </c>
      <c r="U2170" s="4">
        <f t="shared" si="698"/>
        <v>-1.2751372210638809E-3</v>
      </c>
      <c r="V2170" s="2">
        <f t="shared" si="706"/>
        <v>-1.1936434888906E-3</v>
      </c>
      <c r="W2170" s="4">
        <f t="shared" si="707"/>
        <v>-1.1181707054001639E-2</v>
      </c>
      <c r="X2170" s="4">
        <f t="shared" si="708"/>
        <v>-8.1591122885864948E-5</v>
      </c>
      <c r="Y2170" s="4">
        <f t="shared" si="701"/>
        <v>-1.1561087932358835E-2</v>
      </c>
      <c r="Z2170" s="4">
        <f t="shared" si="702"/>
        <v>-5.3287337282224541E-3</v>
      </c>
      <c r="AA2170" s="4">
        <f t="shared" si="712"/>
        <v>-4.1360487087972507E-3</v>
      </c>
    </row>
    <row r="2171" spans="1:27" x14ac:dyDescent="0.3">
      <c r="A2171" s="1">
        <f t="shared" si="694"/>
        <v>33</v>
      </c>
      <c r="B2171" s="1">
        <f t="shared" si="695"/>
        <v>5</v>
      </c>
      <c r="C2171" s="10">
        <v>42230</v>
      </c>
      <c r="D2171" s="3">
        <v>2091.54</v>
      </c>
      <c r="E2171" s="3">
        <v>2083.15</v>
      </c>
      <c r="F2171" s="3">
        <f t="shared" si="703"/>
        <v>2089.846</v>
      </c>
      <c r="G2171" s="3">
        <f t="shared" si="709"/>
        <v>2090.1559999999999</v>
      </c>
      <c r="H2171" s="4">
        <f t="shared" si="696"/>
        <v>3.9118935964942191E-3</v>
      </c>
      <c r="I2171" s="4">
        <f t="shared" si="699"/>
        <v>-1.1519686664512249E-4</v>
      </c>
      <c r="J2171" s="4">
        <f t="shared" si="700"/>
        <v>4.0270904631393416E-3</v>
      </c>
      <c r="K2171" s="4">
        <f t="shared" si="704"/>
        <v>2.895521241822345E-3</v>
      </c>
      <c r="L2171" s="4">
        <f t="shared" si="710"/>
        <v>3.1737803398415561E-3</v>
      </c>
      <c r="M2171" s="4">
        <f t="shared" si="705"/>
        <v>8.1058604318211009E-4</v>
      </c>
      <c r="N2171" s="4">
        <f t="shared" si="711"/>
        <v>6.6215153318700359E-4</v>
      </c>
      <c r="O2171" s="4">
        <f t="shared" si="713"/>
        <v>-1.4821614695389304E-4</v>
      </c>
      <c r="P2171" s="4">
        <f t="shared" si="714"/>
        <v>1.5853125455340168E-2</v>
      </c>
      <c r="Q2171" s="4"/>
      <c r="T2171" s="4">
        <f t="shared" si="697"/>
        <v>3.9118935964942191E-3</v>
      </c>
      <c r="U2171" s="4">
        <f t="shared" si="698"/>
        <v>3.9118935964942191E-3</v>
      </c>
      <c r="V2171" s="2">
        <f t="shared" si="706"/>
        <v>-2.7935240161466213E-3</v>
      </c>
      <c r="W2171" s="4">
        <f t="shared" si="707"/>
        <v>-1.2765588775985224E-2</v>
      </c>
      <c r="X2171" s="4">
        <f t="shared" si="708"/>
        <v>6.724201831947804E-3</v>
      </c>
      <c r="Y2171" s="4">
        <f t="shared" si="701"/>
        <v>-9.6094104444847672E-3</v>
      </c>
      <c r="Z2171" s="4">
        <f t="shared" si="702"/>
        <v>-3.3647504263538408E-3</v>
      </c>
      <c r="AA2171" s="4">
        <f t="shared" si="712"/>
        <v>-2.9658458927334428E-4</v>
      </c>
    </row>
    <row r="2172" spans="1:27" x14ac:dyDescent="0.3">
      <c r="A2172" s="1">
        <f t="shared" si="694"/>
        <v>34</v>
      </c>
      <c r="B2172" s="1">
        <f t="shared" si="695"/>
        <v>1</v>
      </c>
      <c r="C2172" s="10">
        <v>42233</v>
      </c>
      <c r="D2172" s="3">
        <v>2102.44</v>
      </c>
      <c r="E2172" s="3">
        <v>2089.6999999999998</v>
      </c>
      <c r="F2172" s="3">
        <f t="shared" si="703"/>
        <v>2089.498</v>
      </c>
      <c r="G2172" s="3">
        <f t="shared" si="709"/>
        <v>2090.596</v>
      </c>
      <c r="H2172" s="4">
        <f t="shared" si="696"/>
        <v>5.2114709735410708E-3</v>
      </c>
      <c r="I2172" s="4">
        <f t="shared" si="699"/>
        <v>-8.7973454966204111E-4</v>
      </c>
      <c r="J2172" s="4">
        <f t="shared" si="700"/>
        <v>6.0912055232031116E-3</v>
      </c>
      <c r="K2172" s="4">
        <f t="shared" si="704"/>
        <v>-2.5232603727397733E-3</v>
      </c>
      <c r="L2172" s="4">
        <f t="shared" si="710"/>
        <v>-1.0805435229542652E-3</v>
      </c>
      <c r="M2172" s="4">
        <f t="shared" si="705"/>
        <v>6.1938322027587523E-3</v>
      </c>
      <c r="N2172" s="4">
        <f t="shared" si="711"/>
        <v>5.6653700667178408E-3</v>
      </c>
      <c r="O2172" s="4">
        <f t="shared" si="713"/>
        <v>-5.2225033770283871E-4</v>
      </c>
      <c r="P2172" s="4">
        <f t="shared" si="714"/>
        <v>2.1147214532031649E-2</v>
      </c>
      <c r="Q2172" s="4"/>
      <c r="T2172" s="4">
        <f t="shared" si="697"/>
        <v>5.2114709735410708E-3</v>
      </c>
      <c r="U2172" s="4">
        <f t="shared" si="698"/>
        <v>5.2114709735410708E-3</v>
      </c>
      <c r="V2172" s="2">
        <f t="shared" si="706"/>
        <v>6.0433938628952225E-3</v>
      </c>
      <c r="W2172" s="4">
        <f t="shared" si="707"/>
        <v>-4.0170400757337148E-3</v>
      </c>
      <c r="X2172" s="4">
        <f t="shared" si="708"/>
        <v>-8.2692545314553981E-4</v>
      </c>
      <c r="Y2172" s="4">
        <f t="shared" si="701"/>
        <v>-1.4960626203503689E-2</v>
      </c>
      <c r="Z2172" s="4">
        <f t="shared" si="702"/>
        <v>-8.7497069372046501E-3</v>
      </c>
      <c r="AA2172" s="4">
        <f t="shared" si="712"/>
        <v>-1.0498667587132309E-3</v>
      </c>
    </row>
    <row r="2173" spans="1:27" x14ac:dyDescent="0.3">
      <c r="A2173" s="1">
        <f t="shared" si="694"/>
        <v>34</v>
      </c>
      <c r="B2173" s="1">
        <f t="shared" si="695"/>
        <v>2</v>
      </c>
      <c r="C2173" s="10">
        <v>42234</v>
      </c>
      <c r="D2173" s="3">
        <v>2096.92</v>
      </c>
      <c r="E2173" s="3">
        <v>2101.9899999999998</v>
      </c>
      <c r="F2173" s="3">
        <f t="shared" si="703"/>
        <v>2092.0680000000002</v>
      </c>
      <c r="G2173" s="3">
        <f t="shared" si="709"/>
        <v>2090.9559999999997</v>
      </c>
      <c r="H2173" s="4">
        <f t="shared" si="696"/>
        <v>-2.6255208234242031E-3</v>
      </c>
      <c r="I2173" s="4">
        <f t="shared" si="699"/>
        <v>-2.1403702364884269E-4</v>
      </c>
      <c r="J2173" s="4">
        <f t="shared" si="700"/>
        <v>-2.4114837997753604E-3</v>
      </c>
      <c r="K2173" s="4">
        <f t="shared" si="704"/>
        <v>-5.5102642643785485E-3</v>
      </c>
      <c r="L2173" s="4">
        <f t="shared" si="710"/>
        <v>-5.7774141790809669E-3</v>
      </c>
      <c r="M2173" s="4">
        <f t="shared" si="705"/>
        <v>2.3192362772146325E-3</v>
      </c>
      <c r="N2173" s="4">
        <f t="shared" si="711"/>
        <v>2.8522838357193541E-3</v>
      </c>
      <c r="O2173" s="4">
        <f t="shared" si="713"/>
        <v>5.3030158518233158E-4</v>
      </c>
      <c r="P2173" s="4">
        <f t="shared" si="714"/>
        <v>1.8466171256496178E-2</v>
      </c>
      <c r="Q2173" s="4"/>
      <c r="T2173" s="4">
        <f t="shared" si="697"/>
        <v>-2.6255208234242031E-3</v>
      </c>
      <c r="U2173" s="4">
        <f t="shared" si="698"/>
        <v>-2.6255208234242031E-3</v>
      </c>
      <c r="V2173" s="2">
        <f t="shared" si="706"/>
        <v>-8.7374669431707404E-3</v>
      </c>
      <c r="W2173" s="4">
        <f t="shared" si="707"/>
        <v>-1.8650092273739125E-2</v>
      </c>
      <c r="X2173" s="4">
        <f t="shared" si="708"/>
        <v>6.1658197661306523E-3</v>
      </c>
      <c r="Y2173" s="4">
        <f t="shared" si="701"/>
        <v>-1.791038565759084E-2</v>
      </c>
      <c r="Z2173" s="4">
        <f t="shared" si="702"/>
        <v>-1.1718065361355074E-2</v>
      </c>
      <c r="AA2173" s="4">
        <f t="shared" si="712"/>
        <v>1.0641942652179588E-3</v>
      </c>
    </row>
    <row r="2174" spans="1:27" x14ac:dyDescent="0.3">
      <c r="A2174" s="1">
        <f t="shared" si="694"/>
        <v>34</v>
      </c>
      <c r="B2174" s="1">
        <f t="shared" si="695"/>
        <v>3</v>
      </c>
      <c r="C2174" s="10">
        <v>42235</v>
      </c>
      <c r="D2174" s="3">
        <v>2079.61</v>
      </c>
      <c r="E2174" s="3">
        <v>2095.69</v>
      </c>
      <c r="F2174" s="3">
        <f t="shared" si="703"/>
        <v>2090.7800000000002</v>
      </c>
      <c r="G2174" s="3">
        <f t="shared" si="709"/>
        <v>2088.933</v>
      </c>
      <c r="H2174" s="4">
        <f t="shared" si="696"/>
        <v>-8.254964424012334E-3</v>
      </c>
      <c r="I2174" s="4">
        <f t="shared" si="699"/>
        <v>-5.86574595120471E-4</v>
      </c>
      <c r="J2174" s="4">
        <f t="shared" si="700"/>
        <v>-7.6683898288918625E-3</v>
      </c>
      <c r="K2174" s="4">
        <f t="shared" si="704"/>
        <v>-1.5963889895655792E-3</v>
      </c>
      <c r="L2174" s="4">
        <f t="shared" si="710"/>
        <v>-3.3149147850709631E-3</v>
      </c>
      <c r="M2174" s="4">
        <f t="shared" si="705"/>
        <v>-5.3425037545796646E-3</v>
      </c>
      <c r="N2174" s="4">
        <f t="shared" si="711"/>
        <v>-4.4630440516760786E-3</v>
      </c>
      <c r="O2174" s="4">
        <f t="shared" si="713"/>
        <v>8.8814729684902804E-4</v>
      </c>
      <c r="P2174" s="4">
        <f t="shared" si="714"/>
        <v>1.0058769245713748E-2</v>
      </c>
      <c r="Q2174" s="4"/>
      <c r="T2174" s="4">
        <f t="shared" si="697"/>
        <v>-8.254964424012334E-3</v>
      </c>
      <c r="U2174" s="4">
        <f t="shared" si="698"/>
        <v>-8.254964424012334E-3</v>
      </c>
      <c r="V2174" s="2">
        <f t="shared" si="706"/>
        <v>-5.1837933731376925E-3</v>
      </c>
      <c r="W2174" s="4">
        <f t="shared" si="707"/>
        <v>-1.5131955439406423E-2</v>
      </c>
      <c r="X2174" s="4">
        <f t="shared" si="708"/>
        <v>-3.0871743246806424E-3</v>
      </c>
      <c r="Y2174" s="4">
        <f t="shared" si="701"/>
        <v>-1.4045311820119526E-2</v>
      </c>
      <c r="Z2174" s="4">
        <f t="shared" si="702"/>
        <v>-7.8286212680327098E-3</v>
      </c>
      <c r="AA2174" s="4">
        <f t="shared" si="712"/>
        <v>1.7699318571443435E-3</v>
      </c>
    </row>
    <row r="2175" spans="1:27" x14ac:dyDescent="0.3">
      <c r="A2175" s="1">
        <f t="shared" si="694"/>
        <v>34</v>
      </c>
      <c r="B2175" s="1">
        <f t="shared" si="695"/>
        <v>4</v>
      </c>
      <c r="C2175" s="10">
        <v>42236</v>
      </c>
      <c r="D2175" s="3">
        <v>2035.73</v>
      </c>
      <c r="E2175" s="3">
        <v>2076.61</v>
      </c>
      <c r="F2175" s="3">
        <f t="shared" si="703"/>
        <v>2081.248</v>
      </c>
      <c r="G2175" s="3">
        <f t="shared" si="709"/>
        <v>2084.15</v>
      </c>
      <c r="H2175" s="4">
        <f t="shared" si="696"/>
        <v>-2.1100110116800797E-2</v>
      </c>
      <c r="I2175" s="4">
        <f t="shared" si="699"/>
        <v>-1.442578175715639E-3</v>
      </c>
      <c r="J2175" s="4">
        <f t="shared" si="700"/>
        <v>-1.9657531941085157E-2</v>
      </c>
      <c r="K2175" s="4">
        <f t="shared" si="704"/>
        <v>6.2595871341260744E-3</v>
      </c>
      <c r="L2175" s="4">
        <f t="shared" si="710"/>
        <v>4.7701251676997474E-3</v>
      </c>
      <c r="M2175" s="4">
        <f t="shared" si="705"/>
        <v>-2.1870531527237516E-2</v>
      </c>
      <c r="N2175" s="4">
        <f t="shared" si="711"/>
        <v>-2.3232492862797816E-2</v>
      </c>
      <c r="O2175" s="4">
        <f t="shared" si="713"/>
        <v>-1.4255328555358735E-3</v>
      </c>
      <c r="P2175" s="4">
        <f t="shared" si="714"/>
        <v>-1.12535820098111E-2</v>
      </c>
      <c r="Q2175" s="4"/>
      <c r="T2175" s="4">
        <f t="shared" si="697"/>
        <v>-2.1100110116800797E-2</v>
      </c>
      <c r="U2175" s="4">
        <f t="shared" si="698"/>
        <v>-2.1100110116800797E-2</v>
      </c>
      <c r="V2175" s="2">
        <f t="shared" si="706"/>
        <v>1.8176485014015826E-3</v>
      </c>
      <c r="W2175" s="4">
        <f t="shared" si="707"/>
        <v>-8.2005279836124753E-3</v>
      </c>
      <c r="X2175" s="4">
        <f t="shared" si="708"/>
        <v>-2.2876177767964644E-2</v>
      </c>
      <c r="Y2175" s="4">
        <f t="shared" si="701"/>
        <v>-6.2872905109378737E-3</v>
      </c>
      <c r="Z2175" s="4">
        <f t="shared" si="702"/>
        <v>-2.1683696923425059E-5</v>
      </c>
      <c r="AA2175" s="4">
        <f t="shared" si="712"/>
        <v>-2.7809561045913727E-3</v>
      </c>
    </row>
    <row r="2176" spans="1:27" x14ac:dyDescent="0.3">
      <c r="A2176" s="1">
        <f t="shared" si="694"/>
        <v>34</v>
      </c>
      <c r="B2176" s="1">
        <f t="shared" si="695"/>
        <v>5</v>
      </c>
      <c r="C2176" s="10">
        <v>42237</v>
      </c>
      <c r="D2176" s="3">
        <v>1970.89</v>
      </c>
      <c r="E2176" s="3">
        <v>2034.08</v>
      </c>
      <c r="F2176" s="3">
        <f t="shared" si="703"/>
        <v>2057.1179999999999</v>
      </c>
      <c r="G2176" s="3">
        <f t="shared" si="709"/>
        <v>2073.482</v>
      </c>
      <c r="H2176" s="4">
        <f t="shared" si="696"/>
        <v>-3.1850982202944356E-2</v>
      </c>
      <c r="I2176" s="4">
        <f t="shared" si="699"/>
        <v>-8.1052005914344775E-4</v>
      </c>
      <c r="J2176" s="4">
        <f t="shared" si="700"/>
        <v>-3.1040462143800907E-2</v>
      </c>
      <c r="K2176" s="4">
        <f t="shared" si="704"/>
        <v>2.1095626630250653E-2</v>
      </c>
      <c r="L2176" s="4">
        <f t="shared" si="710"/>
        <v>2.4144219081661752E-2</v>
      </c>
      <c r="M2176" s="4">
        <f t="shared" si="705"/>
        <v>-4.1916895384708046E-2</v>
      </c>
      <c r="N2176" s="4">
        <f t="shared" si="711"/>
        <v>-4.9478124237393846E-2</v>
      </c>
      <c r="O2176" s="4">
        <f t="shared" si="713"/>
        <v>-8.3028479519405094E-3</v>
      </c>
      <c r="P2176" s="4">
        <f t="shared" si="714"/>
        <v>-4.274612657244159E-2</v>
      </c>
      <c r="Q2176" s="4"/>
      <c r="T2176" s="4">
        <f t="shared" si="697"/>
        <v>-3.1850982202944356E-2</v>
      </c>
      <c r="U2176" s="4">
        <f t="shared" si="698"/>
        <v>-3.1850982202944356E-2</v>
      </c>
      <c r="V2176" s="2">
        <f t="shared" si="706"/>
        <v>2.7415226970177748E-2</v>
      </c>
      <c r="W2176" s="4">
        <f t="shared" si="707"/>
        <v>1.7141074700476037E-2</v>
      </c>
      <c r="X2176" s="4">
        <f t="shared" si="708"/>
        <v>-5.7684768161259101E-2</v>
      </c>
      <c r="Y2176" s="4">
        <f t="shared" si="701"/>
        <v>8.3637609615442327E-3</v>
      </c>
      <c r="Z2176" s="4">
        <f t="shared" si="702"/>
        <v>1.4721746314206707E-2</v>
      </c>
      <c r="AA2176" s="4">
        <f t="shared" si="712"/>
        <v>-1.566048407394615E-2</v>
      </c>
    </row>
    <row r="2177" spans="1:27" x14ac:dyDescent="0.3">
      <c r="A2177" s="1">
        <f t="shared" si="694"/>
        <v>35</v>
      </c>
      <c r="B2177" s="1">
        <f t="shared" si="695"/>
        <v>1</v>
      </c>
      <c r="C2177" s="10">
        <v>42240</v>
      </c>
      <c r="D2177" s="3">
        <v>1893.21</v>
      </c>
      <c r="E2177" s="3">
        <v>1965.15</v>
      </c>
      <c r="F2177" s="3">
        <f t="shared" si="703"/>
        <v>2015.2720000000002</v>
      </c>
      <c r="G2177" s="3">
        <f t="shared" si="709"/>
        <v>2052.3849999999998</v>
      </c>
      <c r="H2177" s="4">
        <f t="shared" si="696"/>
        <v>-3.9413665907280494E-2</v>
      </c>
      <c r="I2177" s="4">
        <f t="shared" si="699"/>
        <v>-2.9123898340343746E-3</v>
      </c>
      <c r="J2177" s="4">
        <f t="shared" si="700"/>
        <v>-3.6501276073246117E-2</v>
      </c>
      <c r="K2177" s="4">
        <f t="shared" si="704"/>
        <v>3.8001867176757728E-2</v>
      </c>
      <c r="L2177" s="4">
        <f t="shared" si="710"/>
        <v>5.0323006921294842E-2</v>
      </c>
      <c r="M2177" s="4">
        <f t="shared" si="705"/>
        <v>-6.0568498942078344E-2</v>
      </c>
      <c r="N2177" s="4">
        <f t="shared" si="711"/>
        <v>-7.7556111548271758E-2</v>
      </c>
      <c r="O2177" s="4">
        <f t="shared" si="713"/>
        <v>-1.9603213589617422E-2</v>
      </c>
      <c r="P2177" s="4">
        <f t="shared" si="714"/>
        <v>-8.0475010928165544E-2</v>
      </c>
      <c r="Q2177" s="4"/>
      <c r="T2177" s="4">
        <f t="shared" si="697"/>
        <v>-3.9413665907280494E-2</v>
      </c>
      <c r="U2177" s="4">
        <f t="shared" si="698"/>
        <v>-3.9413665907280494E-2</v>
      </c>
      <c r="V2177" s="2">
        <f t="shared" si="706"/>
        <v>6.6746495238191858E-2</v>
      </c>
      <c r="W2177" s="4">
        <f t="shared" si="707"/>
        <v>5.6079030285809815E-2</v>
      </c>
      <c r="X2177" s="4">
        <f t="shared" si="708"/>
        <v>-9.95177032400449E-2</v>
      </c>
      <c r="Y2177" s="4">
        <f t="shared" si="701"/>
        <v>2.505920050373087E-2</v>
      </c>
      <c r="Z2177" s="4">
        <f t="shared" si="702"/>
        <v>3.1522454772408441E-2</v>
      </c>
      <c r="AA2177" s="4">
        <f t="shared" si="712"/>
        <v>-3.5523364942201374E-2</v>
      </c>
    </row>
    <row r="2178" spans="1:27" x14ac:dyDescent="0.3">
      <c r="A2178" s="1">
        <f t="shared" si="694"/>
        <v>35</v>
      </c>
      <c r="B2178" s="1">
        <f t="shared" si="695"/>
        <v>2</v>
      </c>
      <c r="C2178" s="10">
        <v>42241</v>
      </c>
      <c r="D2178" s="3">
        <v>1867.61</v>
      </c>
      <c r="E2178" s="3">
        <v>1898.08</v>
      </c>
      <c r="F2178" s="3">
        <f t="shared" si="703"/>
        <v>1969.4100000000003</v>
      </c>
      <c r="G2178" s="3">
        <f t="shared" si="709"/>
        <v>2030.739</v>
      </c>
      <c r="H2178" s="4">
        <f t="shared" si="696"/>
        <v>-1.3522007595565277E-2</v>
      </c>
      <c r="I2178" s="4">
        <f t="shared" si="699"/>
        <v>2.5723506636875417E-3</v>
      </c>
      <c r="J2178" s="4">
        <f t="shared" si="700"/>
        <v>-1.6094358259252817E-2</v>
      </c>
      <c r="K2178" s="4">
        <f t="shared" si="704"/>
        <v>5.3691877815984536E-2</v>
      </c>
      <c r="L2178" s="4">
        <f t="shared" si="710"/>
        <v>8.2217210158642931E-2</v>
      </c>
      <c r="M2178" s="4">
        <f t="shared" si="705"/>
        <v>-5.169060784702037E-2</v>
      </c>
      <c r="N2178" s="4">
        <f t="shared" si="711"/>
        <v>-8.0329870062080908E-2</v>
      </c>
      <c r="O2178" s="4">
        <f t="shared" si="713"/>
        <v>-3.2838226396303148E-2</v>
      </c>
      <c r="P2178" s="4">
        <f t="shared" si="714"/>
        <v>-9.2908834814706964E-2</v>
      </c>
      <c r="Q2178" s="4"/>
      <c r="T2178" s="4">
        <f t="shared" si="697"/>
        <v>-1.3522007595565277E-2</v>
      </c>
      <c r="U2178" s="4">
        <f t="shared" si="698"/>
        <v>-1.3522007595565277E-2</v>
      </c>
      <c r="V2178" s="2">
        <f t="shared" si="706"/>
        <v>0.10760031903486672</v>
      </c>
      <c r="W2178" s="4">
        <f t="shared" si="707"/>
        <v>9.6524315844518052E-2</v>
      </c>
      <c r="X2178" s="4">
        <f t="shared" si="708"/>
        <v>-0.10935562634721409</v>
      </c>
      <c r="Y2178" s="4">
        <f t="shared" si="701"/>
        <v>4.0553575100074478E-2</v>
      </c>
      <c r="Z2178" s="4">
        <f t="shared" si="702"/>
        <v>4.7114525270316732E-2</v>
      </c>
      <c r="AA2178" s="4">
        <f t="shared" si="712"/>
        <v>-5.863002541026386E-2</v>
      </c>
    </row>
    <row r="2179" spans="1:27" x14ac:dyDescent="0.3">
      <c r="A2179" s="1">
        <f t="shared" ref="A2179:A2242" si="715">WEEKNUM(C2179,2)</f>
        <v>35</v>
      </c>
      <c r="B2179" s="1">
        <f t="shared" ref="B2179:B2242" si="716">WEEKDAY(C2179,2)</f>
        <v>3</v>
      </c>
      <c r="C2179" s="10">
        <v>42242</v>
      </c>
      <c r="D2179" s="3">
        <v>1940.51</v>
      </c>
      <c r="E2179" s="3">
        <v>1872.75</v>
      </c>
      <c r="F2179" s="3">
        <f t="shared" si="703"/>
        <v>1941.5899999999997</v>
      </c>
      <c r="G2179" s="3">
        <f t="shared" si="709"/>
        <v>2016.1849999999999</v>
      </c>
      <c r="H2179" s="4">
        <f t="shared" ref="H2179:H2242" si="717">(D2179-D2178)/D2178</f>
        <v>3.9033845395987435E-2</v>
      </c>
      <c r="I2179" s="4">
        <f t="shared" si="699"/>
        <v>2.7521805944496444E-3</v>
      </c>
      <c r="J2179" s="4">
        <f t="shared" si="700"/>
        <v>3.6281664801537793E-2</v>
      </c>
      <c r="K2179" s="4">
        <f t="shared" si="704"/>
        <v>3.975669438480197E-2</v>
      </c>
      <c r="L2179" s="4">
        <f t="shared" si="710"/>
        <v>8.4055736119068414E-2</v>
      </c>
      <c r="M2179" s="4">
        <f t="shared" si="705"/>
        <v>-5.5624513929289918E-4</v>
      </c>
      <c r="N2179" s="4">
        <f t="shared" si="711"/>
        <v>-3.7533758062876156E-2</v>
      </c>
      <c r="O2179" s="4">
        <f t="shared" si="713"/>
        <v>-3.8440925323755225E-2</v>
      </c>
      <c r="P2179" s="4">
        <f t="shared" si="714"/>
        <v>-5.7501578512798142E-2</v>
      </c>
      <c r="Q2179" s="4"/>
      <c r="T2179" s="4">
        <f t="shared" ref="T2179:T2242" si="718">(D2179-D2178)/D2178</f>
        <v>3.9033845395987435E-2</v>
      </c>
      <c r="U2179" s="4">
        <f t="shared" ref="U2179:U2242" si="719">(D2179-D2178)/D2178</f>
        <v>3.9033845395987435E-2</v>
      </c>
      <c r="V2179" s="2">
        <f t="shared" si="706"/>
        <v>0.11351406342866029</v>
      </c>
      <c r="W2179" s="4">
        <f t="shared" si="707"/>
        <v>0.10237892279437368</v>
      </c>
      <c r="X2179" s="4">
        <f t="shared" si="708"/>
        <v>-6.6887541414015192E-2</v>
      </c>
      <c r="Y2179" s="4">
        <f t="shared" si="701"/>
        <v>2.6792147073270791E-2</v>
      </c>
      <c r="Z2179" s="4">
        <f t="shared" si="702"/>
        <v>3.326632800287431E-2</v>
      </c>
      <c r="AA2179" s="4">
        <f t="shared" si="712"/>
        <v>-7.1356144596753601E-2</v>
      </c>
    </row>
    <row r="2180" spans="1:27" x14ac:dyDescent="0.3">
      <c r="A2180" s="1">
        <f t="shared" si="715"/>
        <v>35</v>
      </c>
      <c r="B2180" s="1">
        <f t="shared" si="716"/>
        <v>4</v>
      </c>
      <c r="C2180" s="10">
        <v>42243</v>
      </c>
      <c r="D2180" s="3">
        <v>1987.66</v>
      </c>
      <c r="E2180" s="3">
        <v>1942.77</v>
      </c>
      <c r="F2180" s="3">
        <f t="shared" si="703"/>
        <v>1931.9760000000001</v>
      </c>
      <c r="G2180" s="3">
        <f t="shared" si="709"/>
        <v>2006.6119999999999</v>
      </c>
      <c r="H2180" s="4">
        <f t="shared" si="717"/>
        <v>2.429773616214299E-2</v>
      </c>
      <c r="I2180" s="4">
        <f t="shared" ref="I2180:I2243" si="720">(E2180-D2179)/D2179</f>
        <v>1.1646422847601872E-3</v>
      </c>
      <c r="J2180" s="4">
        <f t="shared" ref="J2180:J2243" si="721">H2180-I2180</f>
        <v>2.3133093877382802E-2</v>
      </c>
      <c r="K2180" s="4">
        <f t="shared" si="704"/>
        <v>-1.157170022313718E-2</v>
      </c>
      <c r="L2180" s="4">
        <f t="shared" si="710"/>
        <v>3.5149408030763905E-2</v>
      </c>
      <c r="M2180" s="4">
        <f t="shared" si="705"/>
        <v>2.8822304210818335E-2</v>
      </c>
      <c r="N2180" s="4">
        <f t="shared" si="711"/>
        <v>-9.4447755719589896E-3</v>
      </c>
      <c r="O2180" s="4">
        <f t="shared" si="713"/>
        <v>-3.754968153507126E-2</v>
      </c>
      <c r="P2180" s="4">
        <f t="shared" si="714"/>
        <v>-3.4601000534265874E-2</v>
      </c>
      <c r="Q2180" s="4"/>
      <c r="T2180" s="4">
        <f t="shared" si="718"/>
        <v>2.429773616214299E-2</v>
      </c>
      <c r="U2180" s="4">
        <f t="shared" si="719"/>
        <v>2.429773616214299E-2</v>
      </c>
      <c r="V2180" s="2">
        <f t="shared" si="706"/>
        <v>4.906957449330332E-2</v>
      </c>
      <c r="W2180" s="4">
        <f t="shared" si="707"/>
        <v>3.8578878748370224E-2</v>
      </c>
      <c r="X2180" s="4">
        <f t="shared" si="708"/>
        <v>-2.361315105637778E-2</v>
      </c>
      <c r="Y2180" s="4">
        <f t="shared" si="701"/>
        <v>-2.3896242614369904E-2</v>
      </c>
      <c r="Z2180" s="4">
        <f t="shared" si="702"/>
        <v>-1.7741664641220005E-2</v>
      </c>
      <c r="AA2180" s="4">
        <f t="shared" si="712"/>
        <v>-7.1722351204661791E-2</v>
      </c>
    </row>
    <row r="2181" spans="1:27" x14ac:dyDescent="0.3">
      <c r="A2181" s="1">
        <f t="shared" si="715"/>
        <v>35</v>
      </c>
      <c r="B2181" s="1">
        <f t="shared" si="716"/>
        <v>5</v>
      </c>
      <c r="C2181" s="10">
        <v>42244</v>
      </c>
      <c r="D2181" s="3">
        <v>1988.87</v>
      </c>
      <c r="E2181" s="3">
        <v>1986.06</v>
      </c>
      <c r="F2181" s="3">
        <f t="shared" si="703"/>
        <v>1935.5720000000001</v>
      </c>
      <c r="G2181" s="3">
        <f t="shared" si="709"/>
        <v>1996.345</v>
      </c>
      <c r="H2181" s="4">
        <f t="shared" si="717"/>
        <v>6.0875602467213154E-4</v>
      </c>
      <c r="I2181" s="4">
        <f t="shared" si="720"/>
        <v>-8.0496664419474979E-4</v>
      </c>
      <c r="J2181" s="4">
        <f t="shared" si="721"/>
        <v>1.4137226688668812E-3</v>
      </c>
      <c r="K2181" s="4">
        <f t="shared" si="704"/>
        <v>-3.2909300383365432E-2</v>
      </c>
      <c r="L2181" s="4">
        <f t="shared" si="710"/>
        <v>4.7873155145023256E-3</v>
      </c>
      <c r="M2181" s="4">
        <f t="shared" si="705"/>
        <v>2.7536046192029939E-2</v>
      </c>
      <c r="N2181" s="4">
        <f t="shared" si="711"/>
        <v>-3.7443427864422914E-3</v>
      </c>
      <c r="O2181" s="4">
        <f t="shared" si="713"/>
        <v>-3.0556547185084954E-2</v>
      </c>
      <c r="P2181" s="4">
        <f t="shared" si="714"/>
        <v>-3.4013308077128657E-2</v>
      </c>
      <c r="Q2181" s="4"/>
      <c r="T2181" s="4">
        <f t="shared" si="718"/>
        <v>6.0875602467213154E-4</v>
      </c>
      <c r="U2181" s="4">
        <f t="shared" si="719"/>
        <v>6.0875602467213154E-4</v>
      </c>
      <c r="V2181" s="2">
        <f t="shared" si="706"/>
        <v>-8.4370566394654928E-3</v>
      </c>
      <c r="W2181" s="4">
        <f t="shared" si="707"/>
        <v>-1.8352686073070879E-2</v>
      </c>
      <c r="X2181" s="4">
        <f t="shared" si="708"/>
        <v>9.1227820933688798E-3</v>
      </c>
      <c r="Y2181" s="4">
        <f t="shared" si="701"/>
        <v>-4.4967787909757431E-2</v>
      </c>
      <c r="Z2181" s="4">
        <f t="shared" si="702"/>
        <v>-3.894607129233324E-2</v>
      </c>
      <c r="AA2181" s="4">
        <f t="shared" si="712"/>
        <v>-5.9085575061809691E-2</v>
      </c>
    </row>
    <row r="2182" spans="1:27" x14ac:dyDescent="0.3">
      <c r="A2182" s="1">
        <f t="shared" si="715"/>
        <v>36</v>
      </c>
      <c r="B2182" s="1">
        <f t="shared" si="716"/>
        <v>1</v>
      </c>
      <c r="C2182" s="10">
        <v>42247</v>
      </c>
      <c r="D2182" s="3">
        <v>1972.18</v>
      </c>
      <c r="E2182" s="3">
        <v>1986.73</v>
      </c>
      <c r="F2182" s="3">
        <f t="shared" si="703"/>
        <v>1951.366</v>
      </c>
      <c r="G2182" s="3">
        <f t="shared" si="709"/>
        <v>1983.3190000000002</v>
      </c>
      <c r="H2182" s="4">
        <f t="shared" si="717"/>
        <v>-8.391699809439445E-3</v>
      </c>
      <c r="I2182" s="4">
        <f t="shared" si="720"/>
        <v>-1.0759878725104572E-3</v>
      </c>
      <c r="J2182" s="4">
        <f t="shared" si="721"/>
        <v>-7.3157119369289883E-3</v>
      </c>
      <c r="K2182" s="4">
        <f t="shared" si="704"/>
        <v>-2.1473248628618252E-2</v>
      </c>
      <c r="L2182" s="4">
        <f t="shared" si="710"/>
        <v>-2.1687356807297857E-3</v>
      </c>
      <c r="M2182" s="4">
        <f t="shared" si="705"/>
        <v>1.0666374221955327E-2</v>
      </c>
      <c r="N2182" s="4">
        <f t="shared" si="711"/>
        <v>-5.6163431097065687E-3</v>
      </c>
      <c r="O2182" s="4">
        <f t="shared" si="713"/>
        <v>-1.620186798365271E-2</v>
      </c>
      <c r="P2182" s="4">
        <f t="shared" si="714"/>
        <v>-4.2119578415658859E-2</v>
      </c>
      <c r="Q2182" s="4"/>
      <c r="T2182" s="4">
        <f t="shared" si="718"/>
        <v>-8.391699809439445E-3</v>
      </c>
      <c r="U2182" s="4">
        <f t="shared" si="719"/>
        <v>-8.391699809439445E-3</v>
      </c>
      <c r="V2182" s="2">
        <f t="shared" si="706"/>
        <v>-4.8097663497362754E-2</v>
      </c>
      <c r="W2182" s="4">
        <f t="shared" si="707"/>
        <v>-5.7616686862389119E-2</v>
      </c>
      <c r="X2182" s="4">
        <f t="shared" si="708"/>
        <v>4.1712224211788461E-2</v>
      </c>
      <c r="Y2182" s="4">
        <f t="shared" ref="Y2182:Y2245" si="722">(SUM(D2178:D2181)*(0.99/4.01)-D2181)/D2181</f>
        <v>-3.3674330316540685E-2</v>
      </c>
      <c r="Z2182" s="4">
        <f t="shared" ref="Z2182:Z2245" si="723">(SUM(D2178:D2181)*(0.995/4.005)-D2181)/D2181</f>
        <v>-2.7581405628439592E-2</v>
      </c>
      <c r="AA2182" s="4">
        <f t="shared" si="712"/>
        <v>-3.1710855904314737E-2</v>
      </c>
    </row>
    <row r="2183" spans="1:27" x14ac:dyDescent="0.3">
      <c r="A2183" s="1">
        <f t="shared" si="715"/>
        <v>36</v>
      </c>
      <c r="B2183" s="1">
        <f t="shared" si="716"/>
        <v>2</v>
      </c>
      <c r="C2183" s="10">
        <v>42248</v>
      </c>
      <c r="D2183" s="3">
        <v>1913.85</v>
      </c>
      <c r="E2183" s="3">
        <v>1970.09</v>
      </c>
      <c r="F2183" s="3">
        <f t="shared" ref="F2183:F2246" si="724">AVERAGE(D2179:D2183)</f>
        <v>1960.614</v>
      </c>
      <c r="G2183" s="3">
        <f t="shared" si="709"/>
        <v>1965.0119999999999</v>
      </c>
      <c r="H2183" s="4">
        <f t="shared" si="717"/>
        <v>-2.9576407832956501E-2</v>
      </c>
      <c r="I2183" s="4">
        <f t="shared" si="720"/>
        <v>-1.0597409972721279E-3</v>
      </c>
      <c r="J2183" s="4">
        <f t="shared" si="721"/>
        <v>-2.8516666835684372E-2</v>
      </c>
      <c r="K2183" s="4">
        <f t="shared" ref="K2183:K2246" si="725">(SUM(D2179:D2182)/4-D2182)/D2182</f>
        <v>6.338163859282621E-5</v>
      </c>
      <c r="L2183" s="4">
        <f t="shared" si="710"/>
        <v>-7.5212877796821201E-4</v>
      </c>
      <c r="M2183" s="4">
        <f t="shared" ref="M2183:M2246" si="726">(D2183-F2183)/F2183</f>
        <v>-2.3851711759683508E-2</v>
      </c>
      <c r="N2183" s="4">
        <f t="shared" si="711"/>
        <v>-2.6036482219955928E-2</v>
      </c>
      <c r="O2183" s="4">
        <f t="shared" si="713"/>
        <v>-2.2979857355591667E-3</v>
      </c>
      <c r="P2183" s="4">
        <f t="shared" si="714"/>
        <v>-7.0450240419641638E-2</v>
      </c>
      <c r="Q2183" s="4"/>
      <c r="T2183" s="4">
        <f t="shared" si="718"/>
        <v>-2.9576407832956501E-2</v>
      </c>
      <c r="U2183" s="4">
        <f t="shared" si="719"/>
        <v>-2.9576407832956501E-2</v>
      </c>
      <c r="V2183" s="2">
        <f t="shared" ref="V2183:V2246" si="727">(D2178-D2182)/D2182</f>
        <v>-5.3022543581214776E-2</v>
      </c>
      <c r="W2183" s="4">
        <f t="shared" ref="W2183:W2246" si="728">(D2178*(1-0.01)-D2182)/D2182</f>
        <v>-6.2492318145402584E-2</v>
      </c>
      <c r="X2183" s="4">
        <f t="shared" ref="X2183:X2246" si="729">(D2183-D2178)/D2178</f>
        <v>2.4758916476137958E-2</v>
      </c>
      <c r="Y2183" s="4">
        <f t="shared" si="722"/>
        <v>-1.2406236586327255E-2</v>
      </c>
      <c r="Z2183" s="4">
        <f t="shared" si="723"/>
        <v>-6.1792112555306899E-3</v>
      </c>
      <c r="AA2183" s="4">
        <f t="shared" si="712"/>
        <v>-4.4663122457996429E-3</v>
      </c>
    </row>
    <row r="2184" spans="1:27" x14ac:dyDescent="0.3">
      <c r="A2184" s="1">
        <f t="shared" si="715"/>
        <v>36</v>
      </c>
      <c r="B2184" s="1">
        <f t="shared" si="716"/>
        <v>3</v>
      </c>
      <c r="C2184" s="10">
        <v>42249</v>
      </c>
      <c r="D2184" s="3">
        <v>1948.86</v>
      </c>
      <c r="E2184" s="3">
        <v>1916.52</v>
      </c>
      <c r="F2184" s="3">
        <f t="shared" si="724"/>
        <v>1962.2840000000001</v>
      </c>
      <c r="G2184" s="3">
        <f t="shared" si="709"/>
        <v>1951.9369999999999</v>
      </c>
      <c r="H2184" s="4">
        <f t="shared" si="717"/>
        <v>1.829296966846931E-2</v>
      </c>
      <c r="I2184" s="4">
        <f t="shared" si="720"/>
        <v>1.3950936593777323E-3</v>
      </c>
      <c r="J2184" s="4">
        <f t="shared" si="721"/>
        <v>1.6897876009091577E-2</v>
      </c>
      <c r="K2184" s="4">
        <f t="shared" si="725"/>
        <v>2.7060636936019001E-2</v>
      </c>
      <c r="L2184" s="4">
        <f t="shared" si="710"/>
        <v>2.0079363005924642E-2</v>
      </c>
      <c r="M2184" s="4">
        <f t="shared" si="726"/>
        <v>-6.8410077236527459E-3</v>
      </c>
      <c r="N2184" s="4">
        <f t="shared" si="711"/>
        <v>-1.5763828443233559E-3</v>
      </c>
      <c r="O2184" s="4">
        <f t="shared" si="713"/>
        <v>5.3092577198978934E-3</v>
      </c>
      <c r="P2184" s="4">
        <f t="shared" si="714"/>
        <v>-5.3446014862305206E-2</v>
      </c>
      <c r="Q2184" s="4"/>
      <c r="T2184" s="4">
        <f t="shared" si="718"/>
        <v>1.829296966846931E-2</v>
      </c>
      <c r="U2184" s="4">
        <f t="shared" si="719"/>
        <v>1.829296966846931E-2</v>
      </c>
      <c r="V2184" s="2">
        <f t="shared" si="727"/>
        <v>1.3930036314235747E-2</v>
      </c>
      <c r="W2184" s="4">
        <f t="shared" si="728"/>
        <v>3.7907359510934162E-3</v>
      </c>
      <c r="X2184" s="4">
        <f t="shared" si="729"/>
        <v>4.3029925122776537E-3</v>
      </c>
      <c r="Y2184" s="4">
        <f t="shared" si="722"/>
        <v>1.4254394580208307E-2</v>
      </c>
      <c r="Z2184" s="4">
        <f t="shared" si="723"/>
        <v>2.064952184902764E-2</v>
      </c>
      <c r="AA2184" s="4">
        <f t="shared" si="712"/>
        <v>1.0658274919009893E-2</v>
      </c>
    </row>
    <row r="2185" spans="1:27" x14ac:dyDescent="0.3">
      <c r="A2185" s="1">
        <f t="shared" si="715"/>
        <v>36</v>
      </c>
      <c r="B2185" s="1">
        <f t="shared" si="716"/>
        <v>4</v>
      </c>
      <c r="C2185" s="10">
        <v>42250</v>
      </c>
      <c r="D2185" s="3">
        <v>1951.13</v>
      </c>
      <c r="E2185" s="3">
        <v>1950.79</v>
      </c>
      <c r="F2185" s="3">
        <f t="shared" si="724"/>
        <v>1954.9779999999998</v>
      </c>
      <c r="G2185" s="3">
        <f t="shared" si="709"/>
        <v>1943.4770000000001</v>
      </c>
      <c r="H2185" s="4">
        <f t="shared" si="717"/>
        <v>1.1647835144649741E-3</v>
      </c>
      <c r="I2185" s="4">
        <f t="shared" si="720"/>
        <v>9.9032254754064615E-4</v>
      </c>
      <c r="J2185" s="4">
        <f t="shared" si="721"/>
        <v>1.7446096692432791E-4</v>
      </c>
      <c r="K2185" s="4">
        <f t="shared" si="725"/>
        <v>3.6328930759520579E-3</v>
      </c>
      <c r="L2185" s="4">
        <f t="shared" si="710"/>
        <v>-3.1984510602779824E-3</v>
      </c>
      <c r="M2185" s="4">
        <f t="shared" si="726"/>
        <v>-1.9683085947768872E-3</v>
      </c>
      <c r="N2185" s="4">
        <f t="shared" si="711"/>
        <v>3.9377877896162499E-3</v>
      </c>
      <c r="O2185" s="4">
        <f t="shared" si="713"/>
        <v>5.8945329116971952E-3</v>
      </c>
      <c r="P2185" s="4">
        <f t="shared" si="714"/>
        <v>-5.2343484384865691E-2</v>
      </c>
      <c r="Q2185" s="4"/>
      <c r="T2185" s="4">
        <f t="shared" si="718"/>
        <v>1.1647835144649741E-3</v>
      </c>
      <c r="U2185" s="4">
        <f t="shared" si="719"/>
        <v>1.1647835144649741E-3</v>
      </c>
      <c r="V2185" s="2">
        <f t="shared" si="727"/>
        <v>1.9909075049003102E-2</v>
      </c>
      <c r="W2185" s="4">
        <f t="shared" si="728"/>
        <v>9.7099842985130438E-3</v>
      </c>
      <c r="X2185" s="4">
        <f t="shared" si="729"/>
        <v>-1.8378394695269799E-2</v>
      </c>
      <c r="Y2185" s="4">
        <f t="shared" si="722"/>
        <v>-8.8812327728752423E-3</v>
      </c>
      <c r="Z2185" s="4">
        <f t="shared" si="723"/>
        <v>-2.6319814126618841E-3</v>
      </c>
      <c r="AA2185" s="4">
        <f t="shared" si="712"/>
        <v>1.1905945001387037E-2</v>
      </c>
    </row>
    <row r="2186" spans="1:27" x14ac:dyDescent="0.3">
      <c r="A2186" s="1">
        <f t="shared" si="715"/>
        <v>36</v>
      </c>
      <c r="B2186" s="1">
        <f t="shared" si="716"/>
        <v>5</v>
      </c>
      <c r="C2186" s="10">
        <v>42251</v>
      </c>
      <c r="D2186" s="3">
        <v>1921.22</v>
      </c>
      <c r="E2186" s="3">
        <v>1947.76</v>
      </c>
      <c r="F2186" s="3">
        <f t="shared" si="724"/>
        <v>1941.4479999999999</v>
      </c>
      <c r="G2186" s="3">
        <f t="shared" si="709"/>
        <v>1938.5100000000002</v>
      </c>
      <c r="H2186" s="4">
        <f t="shared" si="717"/>
        <v>-1.5329578244402004E-2</v>
      </c>
      <c r="I2186" s="4">
        <f t="shared" si="720"/>
        <v>-1.7272042354943638E-3</v>
      </c>
      <c r="J2186" s="4">
        <f t="shared" si="721"/>
        <v>-1.3602374008907641E-2</v>
      </c>
      <c r="K2186" s="4">
        <f t="shared" si="725"/>
        <v>-2.3704212430746426E-3</v>
      </c>
      <c r="L2186" s="4">
        <f t="shared" si="710"/>
        <v>-5.4834321080034949E-3</v>
      </c>
      <c r="M2186" s="4">
        <f t="shared" si="726"/>
        <v>-1.0419027447554526E-2</v>
      </c>
      <c r="N2186" s="4">
        <f t="shared" si="711"/>
        <v>-8.9192214639079448E-3</v>
      </c>
      <c r="O2186" s="4">
        <f t="shared" si="713"/>
        <v>1.5292366308906045E-3</v>
      </c>
      <c r="P2186" s="4">
        <f t="shared" si="714"/>
        <v>-6.6870659089805259E-2</v>
      </c>
      <c r="Q2186" s="4"/>
      <c r="T2186" s="4">
        <f t="shared" si="718"/>
        <v>-1.5329578244402004E-2</v>
      </c>
      <c r="U2186" s="4">
        <f t="shared" si="719"/>
        <v>-1.5329578244402004E-2</v>
      </c>
      <c r="V2186" s="2">
        <f t="shared" si="727"/>
        <v>1.9342637343488019E-2</v>
      </c>
      <c r="W2186" s="4">
        <f t="shared" si="728"/>
        <v>9.1492109700531538E-3</v>
      </c>
      <c r="X2186" s="4">
        <f t="shared" si="729"/>
        <v>-3.4014289521185327E-2</v>
      </c>
      <c r="Y2186" s="4">
        <f t="shared" si="722"/>
        <v>-1.4809692798647273E-2</v>
      </c>
      <c r="Z2186" s="4">
        <f t="shared" si="723"/>
        <v>-8.5978218595349088E-3</v>
      </c>
      <c r="AA2186" s="4">
        <f t="shared" si="712"/>
        <v>3.035795103462826E-3</v>
      </c>
    </row>
    <row r="2187" spans="1:27" x14ac:dyDescent="0.3">
      <c r="A2187" s="1">
        <f t="shared" si="715"/>
        <v>37</v>
      </c>
      <c r="B2187" s="1">
        <f t="shared" si="716"/>
        <v>2</v>
      </c>
      <c r="C2187" s="10">
        <v>42255</v>
      </c>
      <c r="D2187" s="3">
        <v>1969.41</v>
      </c>
      <c r="E2187" s="3">
        <v>1927.3</v>
      </c>
      <c r="F2187" s="3">
        <f t="shared" si="724"/>
        <v>1940.8940000000002</v>
      </c>
      <c r="G2187" s="3">
        <f t="shared" ref="G2187:G2250" si="730">AVERAGE(D2178:D2187)</f>
        <v>1946.1300000000003</v>
      </c>
      <c r="H2187" s="4">
        <f t="shared" si="717"/>
        <v>2.5083020164270647E-2</v>
      </c>
      <c r="I2187" s="4">
        <f t="shared" si="720"/>
        <v>3.1646557916323623E-3</v>
      </c>
      <c r="J2187" s="4">
        <f t="shared" si="721"/>
        <v>2.1918364372638284E-2</v>
      </c>
      <c r="K2187" s="4">
        <f t="shared" si="725"/>
        <v>6.5297050832284027E-3</v>
      </c>
      <c r="L2187" s="4">
        <f t="shared" ref="L2187:L2250" si="731">(SUM(D2178:D2186)/9-D2186)/D2186</f>
        <v>1.1619352980571575E-2</v>
      </c>
      <c r="M2187" s="4">
        <f t="shared" si="726"/>
        <v>1.4692198543557683E-2</v>
      </c>
      <c r="N2187" s="4">
        <f t="shared" ref="N2187:N2250" si="732">(D2187-G2187)/G2187</f>
        <v>1.1962201908402697E-2</v>
      </c>
      <c r="O2187" s="4">
        <f t="shared" si="713"/>
        <v>-2.6586642700098524E-3</v>
      </c>
      <c r="P2187" s="4">
        <f t="shared" si="714"/>
        <v>-4.3464957015882273E-2</v>
      </c>
      <c r="Q2187" s="4"/>
      <c r="T2187" s="4">
        <f t="shared" si="718"/>
        <v>2.5083020164270647E-2</v>
      </c>
      <c r="U2187" s="4">
        <f t="shared" si="719"/>
        <v>2.5083020164270647E-2</v>
      </c>
      <c r="V2187" s="2">
        <f t="shared" si="727"/>
        <v>2.6524812358813689E-2</v>
      </c>
      <c r="W2187" s="4">
        <f t="shared" si="728"/>
        <v>1.6259564235225538E-2</v>
      </c>
      <c r="X2187" s="4">
        <f t="shared" si="729"/>
        <v>-1.4045371112170195E-3</v>
      </c>
      <c r="Y2187" s="4">
        <f t="shared" si="722"/>
        <v>-6.0205406160637699E-3</v>
      </c>
      <c r="Z2187" s="4">
        <f t="shared" si="723"/>
        <v>2.4674812265893122E-4</v>
      </c>
      <c r="AA2187" s="4">
        <f t="shared" ref="AA2187:AA2250" si="733">(F2187-F2182)/F2182</f>
        <v>-5.3664971102293227E-3</v>
      </c>
    </row>
    <row r="2188" spans="1:27" x14ac:dyDescent="0.3">
      <c r="A2188" s="1">
        <f t="shared" si="715"/>
        <v>37</v>
      </c>
      <c r="B2188" s="1">
        <f t="shared" si="716"/>
        <v>3</v>
      </c>
      <c r="C2188" s="10">
        <v>42256</v>
      </c>
      <c r="D2188" s="3">
        <v>1942.04</v>
      </c>
      <c r="E2188" s="3">
        <v>1971.45</v>
      </c>
      <c r="F2188" s="3">
        <f t="shared" si="724"/>
        <v>1946.5319999999999</v>
      </c>
      <c r="G2188" s="3">
        <f t="shared" si="730"/>
        <v>1953.5730000000003</v>
      </c>
      <c r="H2188" s="4">
        <f t="shared" si="717"/>
        <v>-1.3897563229596741E-2</v>
      </c>
      <c r="I2188" s="4">
        <f t="shared" si="720"/>
        <v>1.0358432220817218E-3</v>
      </c>
      <c r="J2188" s="4">
        <f t="shared" si="721"/>
        <v>-1.4933406451678462E-2</v>
      </c>
      <c r="K2188" s="4">
        <f t="shared" si="725"/>
        <v>-1.1046455537445279E-2</v>
      </c>
      <c r="L2188" s="4">
        <f t="shared" si="731"/>
        <v>-7.3908203754197597E-3</v>
      </c>
      <c r="M2188" s="4">
        <f t="shared" si="726"/>
        <v>-2.307693888412809E-3</v>
      </c>
      <c r="N2188" s="4">
        <f t="shared" si="732"/>
        <v>-5.9035418691803961E-3</v>
      </c>
      <c r="O2188" s="4">
        <f t="shared" ref="O2188:O2251" si="734">(F2188-G2188)/D2188</f>
        <v>-3.6255689893104131E-3</v>
      </c>
      <c r="P2188" s="4">
        <f t="shared" si="714"/>
        <v>-5.6758463257079082E-2</v>
      </c>
      <c r="Q2188" s="4"/>
      <c r="T2188" s="4">
        <f t="shared" si="718"/>
        <v>-1.3897563229596741E-2</v>
      </c>
      <c r="U2188" s="4">
        <f t="shared" si="719"/>
        <v>-1.3897563229596741E-2</v>
      </c>
      <c r="V2188" s="2">
        <f t="shared" si="727"/>
        <v>-2.8211494813167481E-2</v>
      </c>
      <c r="W2188" s="4">
        <f t="shared" si="728"/>
        <v>-3.792937986503582E-2</v>
      </c>
      <c r="X2188" s="4">
        <f t="shared" si="729"/>
        <v>1.4729472006688119E-2</v>
      </c>
      <c r="Y2188" s="4">
        <f t="shared" si="722"/>
        <v>-2.337754711428508E-2</v>
      </c>
      <c r="Z2188" s="4">
        <f t="shared" si="723"/>
        <v>-1.7219698636462544E-2</v>
      </c>
      <c r="AA2188" s="4">
        <f t="shared" si="733"/>
        <v>-7.1824438670743491E-3</v>
      </c>
    </row>
    <row r="2189" spans="1:27" x14ac:dyDescent="0.3">
      <c r="A2189" s="1">
        <f t="shared" si="715"/>
        <v>37</v>
      </c>
      <c r="B2189" s="1">
        <f t="shared" si="716"/>
        <v>4</v>
      </c>
      <c r="C2189" s="10">
        <v>42257</v>
      </c>
      <c r="D2189" s="3">
        <v>1952.29</v>
      </c>
      <c r="E2189" s="3">
        <v>1941.59</v>
      </c>
      <c r="F2189" s="3">
        <f t="shared" si="724"/>
        <v>1947.2180000000001</v>
      </c>
      <c r="G2189" s="3">
        <f t="shared" si="730"/>
        <v>1954.7509999999997</v>
      </c>
      <c r="H2189" s="4">
        <f t="shared" si="717"/>
        <v>5.2779551399559227E-3</v>
      </c>
      <c r="I2189" s="4">
        <f t="shared" si="720"/>
        <v>-2.3171510370540539E-4</v>
      </c>
      <c r="J2189" s="4">
        <f t="shared" si="721"/>
        <v>5.5096702436613285E-3</v>
      </c>
      <c r="K2189" s="4">
        <f t="shared" si="725"/>
        <v>2.0133467899734721E-3</v>
      </c>
      <c r="L2189" s="4">
        <f t="shared" si="731"/>
        <v>6.68598198000263E-3</v>
      </c>
      <c r="M2189" s="4">
        <f t="shared" si="726"/>
        <v>2.6047417392402335E-3</v>
      </c>
      <c r="N2189" s="4">
        <f t="shared" si="732"/>
        <v>-1.2589838808113082E-3</v>
      </c>
      <c r="O2189" s="4">
        <f t="shared" si="734"/>
        <v>-3.8585456054170612E-3</v>
      </c>
      <c r="P2189" s="4">
        <f t="shared" si="714"/>
        <v>-5.1780076740006863E-2</v>
      </c>
      <c r="Q2189" s="4"/>
      <c r="T2189" s="4">
        <f t="shared" si="718"/>
        <v>5.2779551399559227E-3</v>
      </c>
      <c r="U2189" s="4">
        <f t="shared" si="719"/>
        <v>5.2779551399559227E-3</v>
      </c>
      <c r="V2189" s="2">
        <f t="shared" si="727"/>
        <v>3.5117711272682007E-3</v>
      </c>
      <c r="W2189" s="4">
        <f t="shared" si="728"/>
        <v>-6.5233465840044335E-3</v>
      </c>
      <c r="X2189" s="4">
        <f t="shared" si="729"/>
        <v>1.7600032839711749E-3</v>
      </c>
      <c r="Y2189" s="4">
        <f t="shared" si="722"/>
        <v>-1.0480585214888987E-2</v>
      </c>
      <c r="Z2189" s="4">
        <f t="shared" si="723"/>
        <v>-4.2414181712623639E-3</v>
      </c>
      <c r="AA2189" s="4">
        <f t="shared" si="733"/>
        <v>-7.6777877208396086E-3</v>
      </c>
    </row>
    <row r="2190" spans="1:27" x14ac:dyDescent="0.3">
      <c r="A2190" s="1">
        <f t="shared" si="715"/>
        <v>37</v>
      </c>
      <c r="B2190" s="1">
        <f t="shared" si="716"/>
        <v>5</v>
      </c>
      <c r="C2190" s="10">
        <v>42258</v>
      </c>
      <c r="D2190" s="3">
        <v>1961.05</v>
      </c>
      <c r="E2190" s="3">
        <v>1951.45</v>
      </c>
      <c r="F2190" s="3">
        <f t="shared" si="724"/>
        <v>1949.202</v>
      </c>
      <c r="G2190" s="3">
        <f t="shared" si="730"/>
        <v>1952.0899999999997</v>
      </c>
      <c r="H2190" s="4">
        <f t="shared" si="717"/>
        <v>4.4870382986134183E-3</v>
      </c>
      <c r="I2190" s="4">
        <f t="shared" si="720"/>
        <v>-4.3026394644234112E-4</v>
      </c>
      <c r="J2190" s="4">
        <f t="shared" si="721"/>
        <v>4.9173022450557597E-3</v>
      </c>
      <c r="K2190" s="4">
        <f t="shared" si="725"/>
        <v>-3.0989248523528548E-3</v>
      </c>
      <c r="L2190" s="4">
        <f t="shared" si="731"/>
        <v>-6.1238625181492333E-4</v>
      </c>
      <c r="M2190" s="4">
        <f t="shared" si="726"/>
        <v>6.0783848980249132E-3</v>
      </c>
      <c r="N2190" s="4">
        <f t="shared" si="732"/>
        <v>4.5899523075269401E-3</v>
      </c>
      <c r="O2190" s="4">
        <f t="shared" si="734"/>
        <v>-1.4726804517986246E-3</v>
      </c>
      <c r="P2190" s="4">
        <f t="shared" si="714"/>
        <v>-4.7525377628830995E-2</v>
      </c>
      <c r="Q2190" s="4"/>
      <c r="T2190" s="4">
        <f t="shared" si="718"/>
        <v>4.4870382986134183E-3</v>
      </c>
      <c r="U2190" s="4">
        <f t="shared" si="719"/>
        <v>4.4870382986134183E-3</v>
      </c>
      <c r="V2190" s="2">
        <f t="shared" si="727"/>
        <v>-5.9417402127750205E-4</v>
      </c>
      <c r="W2190" s="4">
        <f t="shared" si="728"/>
        <v>-1.0588232281064787E-2</v>
      </c>
      <c r="X2190" s="4">
        <f t="shared" si="729"/>
        <v>5.084233239199769E-3</v>
      </c>
      <c r="Y2190" s="4">
        <f t="shared" si="722"/>
        <v>-1.5529112821774837E-2</v>
      </c>
      <c r="Z2190" s="4">
        <f t="shared" si="723"/>
        <v>-9.3217780055841453E-3</v>
      </c>
      <c r="AA2190" s="4">
        <f t="shared" si="733"/>
        <v>-2.9545089509957862E-3</v>
      </c>
    </row>
    <row r="2191" spans="1:27" x14ac:dyDescent="0.3">
      <c r="A2191" s="1">
        <f t="shared" si="715"/>
        <v>38</v>
      </c>
      <c r="B2191" s="1">
        <f t="shared" si="716"/>
        <v>1</v>
      </c>
      <c r="C2191" s="10">
        <v>42261</v>
      </c>
      <c r="D2191" s="3">
        <v>1953.03</v>
      </c>
      <c r="E2191" s="3">
        <v>1963.06</v>
      </c>
      <c r="F2191" s="3">
        <f t="shared" si="724"/>
        <v>1955.5639999999999</v>
      </c>
      <c r="G2191" s="3">
        <f t="shared" si="730"/>
        <v>1948.5059999999999</v>
      </c>
      <c r="H2191" s="4">
        <f t="shared" si="717"/>
        <v>-4.0896458529869114E-3</v>
      </c>
      <c r="I2191" s="4">
        <f t="shared" si="720"/>
        <v>1.0249611177685378E-3</v>
      </c>
      <c r="J2191" s="4">
        <f t="shared" si="721"/>
        <v>-5.114606970755449E-3</v>
      </c>
      <c r="K2191" s="4">
        <f t="shared" si="725"/>
        <v>-2.4744397134188133E-3</v>
      </c>
      <c r="L2191" s="4">
        <f t="shared" si="731"/>
        <v>-6.6528985322489749E-3</v>
      </c>
      <c r="M2191" s="4">
        <f t="shared" si="726"/>
        <v>-1.2957898590891827E-3</v>
      </c>
      <c r="N2191" s="4">
        <f t="shared" si="732"/>
        <v>2.3217788397880811E-3</v>
      </c>
      <c r="O2191" s="4">
        <f t="shared" si="734"/>
        <v>3.6138717787233135E-3</v>
      </c>
      <c r="P2191" s="4">
        <f t="shared" si="714"/>
        <v>-5.1420661518286517E-2</v>
      </c>
      <c r="Q2191" s="4"/>
      <c r="T2191" s="4">
        <f t="shared" si="718"/>
        <v>-4.0896458529869114E-3</v>
      </c>
      <c r="U2191" s="4">
        <f t="shared" si="719"/>
        <v>-4.0896458529869114E-3</v>
      </c>
      <c r="V2191" s="2">
        <f t="shared" si="727"/>
        <v>-2.0310547920756702E-2</v>
      </c>
      <c r="W2191" s="4">
        <f t="shared" si="728"/>
        <v>-3.0107442441549101E-2</v>
      </c>
      <c r="X2191" s="4">
        <f t="shared" si="729"/>
        <v>1.6557187620366197E-2</v>
      </c>
      <c r="Y2191" s="4">
        <f t="shared" si="722"/>
        <v>-1.4912414280583158E-2</v>
      </c>
      <c r="Z2191" s="4">
        <f t="shared" si="723"/>
        <v>-8.7011910260691508E-3</v>
      </c>
      <c r="AA2191" s="4">
        <f t="shared" si="733"/>
        <v>7.2708617485505592E-3</v>
      </c>
    </row>
    <row r="2192" spans="1:27" x14ac:dyDescent="0.3">
      <c r="A2192" s="1">
        <f t="shared" si="715"/>
        <v>38</v>
      </c>
      <c r="B2192" s="1">
        <f t="shared" si="716"/>
        <v>2</v>
      </c>
      <c r="C2192" s="10">
        <v>42262</v>
      </c>
      <c r="D2192" s="3">
        <v>1978.09</v>
      </c>
      <c r="E2192" s="3">
        <v>1955.1</v>
      </c>
      <c r="F2192" s="3">
        <f t="shared" si="724"/>
        <v>1957.3</v>
      </c>
      <c r="G2192" s="3">
        <f t="shared" si="730"/>
        <v>1949.0970000000002</v>
      </c>
      <c r="H2192" s="4">
        <f t="shared" si="717"/>
        <v>1.2831344116577803E-2</v>
      </c>
      <c r="I2192" s="4">
        <f t="shared" si="720"/>
        <v>1.0598915531251113E-3</v>
      </c>
      <c r="J2192" s="4">
        <f t="shared" si="721"/>
        <v>1.1771452563452691E-2</v>
      </c>
      <c r="K2192" s="4">
        <f t="shared" si="725"/>
        <v>-4.7490309928675399E-4</v>
      </c>
      <c r="L2192" s="4">
        <f t="shared" si="731"/>
        <v>-3.6632537362172521E-3</v>
      </c>
      <c r="M2192" s="4">
        <f t="shared" si="726"/>
        <v>1.0621774893986595E-2</v>
      </c>
      <c r="N2192" s="4">
        <f t="shared" si="732"/>
        <v>1.4875093440705983E-2</v>
      </c>
      <c r="O2192" s="4">
        <f t="shared" si="734"/>
        <v>4.1469296139203717E-3</v>
      </c>
      <c r="P2192" s="4">
        <f t="shared" si="714"/>
        <v>-3.9249113604351918E-2</v>
      </c>
      <c r="Q2192" s="4"/>
      <c r="T2192" s="4">
        <f t="shared" si="718"/>
        <v>1.2831344116577803E-2</v>
      </c>
      <c r="U2192" s="4">
        <f t="shared" si="719"/>
        <v>1.2831344116577803E-2</v>
      </c>
      <c r="V2192" s="2">
        <f t="shared" si="727"/>
        <v>8.3869679421207603E-3</v>
      </c>
      <c r="W2192" s="4">
        <f t="shared" si="728"/>
        <v>-1.696901737300413E-3</v>
      </c>
      <c r="X2192" s="4">
        <f t="shared" si="729"/>
        <v>4.4074113567006542E-3</v>
      </c>
      <c r="Y2192" s="4">
        <f t="shared" si="722"/>
        <v>-1.2937809544432813E-2</v>
      </c>
      <c r="Z2192" s="4">
        <f t="shared" si="723"/>
        <v>-6.7141359138980002E-3</v>
      </c>
      <c r="AA2192" s="4">
        <f t="shared" si="733"/>
        <v>8.4528057688878014E-3</v>
      </c>
    </row>
    <row r="2193" spans="1:27" x14ac:dyDescent="0.3">
      <c r="A2193" s="1">
        <f t="shared" si="715"/>
        <v>38</v>
      </c>
      <c r="B2193" s="1">
        <f t="shared" si="716"/>
        <v>3</v>
      </c>
      <c r="C2193" s="10">
        <v>42263</v>
      </c>
      <c r="D2193" s="3">
        <v>1995.31</v>
      </c>
      <c r="E2193" s="3">
        <v>1978.02</v>
      </c>
      <c r="F2193" s="3">
        <f t="shared" si="724"/>
        <v>1967.9540000000002</v>
      </c>
      <c r="G2193" s="3">
        <f t="shared" si="730"/>
        <v>1957.2429999999999</v>
      </c>
      <c r="H2193" s="4">
        <f t="shared" si="717"/>
        <v>8.7053672987579076E-3</v>
      </c>
      <c r="I2193" s="4">
        <f t="shared" si="720"/>
        <v>-3.5387671946138113E-5</v>
      </c>
      <c r="J2193" s="4">
        <f t="shared" si="721"/>
        <v>8.7407549707040465E-3</v>
      </c>
      <c r="K2193" s="4">
        <f t="shared" si="725"/>
        <v>-8.5815104469462514E-3</v>
      </c>
      <c r="L2193" s="4">
        <f t="shared" si="731"/>
        <v>-1.267721219290659E-2</v>
      </c>
      <c r="M2193" s="4">
        <f t="shared" si="726"/>
        <v>1.3900731419535094E-2</v>
      </c>
      <c r="N2193" s="4">
        <f t="shared" si="732"/>
        <v>1.9449296791456148E-2</v>
      </c>
      <c r="O2193" s="4">
        <f t="shared" si="734"/>
        <v>5.368088166751152E-3</v>
      </c>
      <c r="P2193" s="4">
        <f t="shared" si="714"/>
        <v>-3.0885424255670573E-2</v>
      </c>
      <c r="Q2193" s="4"/>
      <c r="T2193" s="4">
        <f t="shared" si="718"/>
        <v>8.7053672987579076E-3</v>
      </c>
      <c r="U2193" s="4">
        <f t="shared" si="719"/>
        <v>8.7053672987579076E-3</v>
      </c>
      <c r="V2193" s="2">
        <f t="shared" si="727"/>
        <v>-1.822465105227768E-2</v>
      </c>
      <c r="W2193" s="4">
        <f t="shared" si="728"/>
        <v>-2.8042404541754891E-2</v>
      </c>
      <c r="X2193" s="4">
        <f t="shared" si="729"/>
        <v>2.742991905419043E-2</v>
      </c>
      <c r="Y2193" s="4">
        <f t="shared" si="722"/>
        <v>-2.0943336999976803E-2</v>
      </c>
      <c r="Z2193" s="4">
        <f t="shared" si="723"/>
        <v>-1.4770140219437285E-2</v>
      </c>
      <c r="AA2193" s="4">
        <f t="shared" si="733"/>
        <v>1.100521337435E-2</v>
      </c>
    </row>
    <row r="2194" spans="1:27" x14ac:dyDescent="0.3">
      <c r="A2194" s="1">
        <f t="shared" si="715"/>
        <v>38</v>
      </c>
      <c r="B2194" s="1">
        <f t="shared" si="716"/>
        <v>4</v>
      </c>
      <c r="C2194" s="10">
        <v>42264</v>
      </c>
      <c r="D2194" s="3">
        <v>1990.2</v>
      </c>
      <c r="E2194" s="3">
        <v>1995.33</v>
      </c>
      <c r="F2194" s="3">
        <f t="shared" si="724"/>
        <v>1975.5360000000001</v>
      </c>
      <c r="G2194" s="3">
        <f t="shared" si="730"/>
        <v>1961.377</v>
      </c>
      <c r="H2194" s="4">
        <f t="shared" si="717"/>
        <v>-2.5610055580335385E-3</v>
      </c>
      <c r="I2194" s="4">
        <f t="shared" si="720"/>
        <v>1.0023505119496124E-5</v>
      </c>
      <c r="J2194" s="4">
        <f t="shared" si="721"/>
        <v>-2.5710290631530347E-3</v>
      </c>
      <c r="K2194" s="4">
        <f t="shared" si="725"/>
        <v>-1.1747548000060169E-2</v>
      </c>
      <c r="L2194" s="4">
        <f t="shared" si="731"/>
        <v>-1.8611421561339134E-2</v>
      </c>
      <c r="M2194" s="4">
        <f t="shared" si="726"/>
        <v>7.4227956362222644E-3</v>
      </c>
      <c r="N2194" s="4">
        <f t="shared" si="732"/>
        <v>1.4695288055279579E-2</v>
      </c>
      <c r="O2194" s="4">
        <f t="shared" si="734"/>
        <v>7.1143603657924355E-3</v>
      </c>
      <c r="P2194" s="4">
        <f t="shared" si="714"/>
        <v>-3.3367332070523115E-2</v>
      </c>
      <c r="Q2194" s="4"/>
      <c r="T2194" s="4">
        <f t="shared" si="718"/>
        <v>-2.5610055580335385E-3</v>
      </c>
      <c r="U2194" s="4">
        <f t="shared" si="719"/>
        <v>-2.5610055580335385E-3</v>
      </c>
      <c r="V2194" s="2">
        <f t="shared" si="727"/>
        <v>-2.1560559512055762E-2</v>
      </c>
      <c r="W2194" s="4">
        <f t="shared" si="728"/>
        <v>-3.1344953916935175E-2</v>
      </c>
      <c r="X2194" s="4">
        <f t="shared" si="729"/>
        <v>1.9418221678131876E-2</v>
      </c>
      <c r="Y2194" s="4">
        <f t="shared" si="722"/>
        <v>-2.4069897775620547E-2</v>
      </c>
      <c r="Z2194" s="4">
        <f t="shared" si="723"/>
        <v>-1.7916414741632868E-2</v>
      </c>
      <c r="AA2194" s="4">
        <f t="shared" si="733"/>
        <v>1.4542799008636928E-2</v>
      </c>
    </row>
    <row r="2195" spans="1:27" x14ac:dyDescent="0.3">
      <c r="A2195" s="1">
        <f t="shared" si="715"/>
        <v>38</v>
      </c>
      <c r="B2195" s="1">
        <f t="shared" si="716"/>
        <v>5</v>
      </c>
      <c r="C2195" s="10">
        <v>42265</v>
      </c>
      <c r="D2195" s="3">
        <v>1958.03</v>
      </c>
      <c r="E2195" s="3">
        <v>1989.66</v>
      </c>
      <c r="F2195" s="3">
        <f t="shared" si="724"/>
        <v>1974.932</v>
      </c>
      <c r="G2195" s="3">
        <f t="shared" si="730"/>
        <v>1962.0669999999998</v>
      </c>
      <c r="H2195" s="4">
        <f t="shared" si="717"/>
        <v>-1.6164204602552544E-2</v>
      </c>
      <c r="I2195" s="4">
        <f t="shared" si="720"/>
        <v>-2.7132951462162776E-4</v>
      </c>
      <c r="J2195" s="4">
        <f t="shared" si="721"/>
        <v>-1.5892875087930917E-2</v>
      </c>
      <c r="K2195" s="4">
        <f t="shared" si="725"/>
        <v>-5.5484373429806142E-3</v>
      </c>
      <c r="L2195" s="4">
        <f t="shared" si="731"/>
        <v>-1.3910383099409396E-2</v>
      </c>
      <c r="M2195" s="4">
        <f t="shared" si="726"/>
        <v>-8.5582693480079526E-3</v>
      </c>
      <c r="N2195" s="4">
        <f t="shared" si="732"/>
        <v>-2.0575240295055202E-3</v>
      </c>
      <c r="O2195" s="4">
        <f t="shared" si="734"/>
        <v>6.5703794119601009E-3</v>
      </c>
      <c r="P2195" s="4">
        <f t="shared" si="714"/>
        <v>-4.8992180290446413E-2</v>
      </c>
      <c r="Q2195" s="4"/>
      <c r="T2195" s="4">
        <f t="shared" si="718"/>
        <v>-1.6164204602552544E-2</v>
      </c>
      <c r="U2195" s="4">
        <f t="shared" si="719"/>
        <v>-1.6164204602552544E-2</v>
      </c>
      <c r="V2195" s="2">
        <f t="shared" si="727"/>
        <v>-1.4646769168927791E-2</v>
      </c>
      <c r="W2195" s="4">
        <f t="shared" si="728"/>
        <v>-2.4500301477238515E-2</v>
      </c>
      <c r="X2195" s="4">
        <f t="shared" si="729"/>
        <v>-1.5399913311746167E-3</v>
      </c>
      <c r="Y2195" s="4">
        <f t="shared" si="722"/>
        <v>-1.7948082762644216E-2</v>
      </c>
      <c r="Z2195" s="4">
        <f t="shared" si="723"/>
        <v>-1.1756000156070655E-2</v>
      </c>
      <c r="AA2195" s="4">
        <f t="shared" si="733"/>
        <v>1.3200273753053823E-2</v>
      </c>
    </row>
    <row r="2196" spans="1:27" x14ac:dyDescent="0.3">
      <c r="A2196" s="1">
        <f t="shared" si="715"/>
        <v>39</v>
      </c>
      <c r="B2196" s="1">
        <f t="shared" si="716"/>
        <v>1</v>
      </c>
      <c r="C2196" s="10">
        <v>42268</v>
      </c>
      <c r="D2196" s="3">
        <v>1966.97</v>
      </c>
      <c r="E2196" s="3">
        <v>1960.84</v>
      </c>
      <c r="F2196" s="3">
        <f t="shared" si="724"/>
        <v>1977.7199999999998</v>
      </c>
      <c r="G2196" s="3">
        <f t="shared" si="730"/>
        <v>1966.6420000000003</v>
      </c>
      <c r="H2196" s="4">
        <f t="shared" si="717"/>
        <v>4.5658135983616469E-3</v>
      </c>
      <c r="I2196" s="4">
        <f t="shared" si="720"/>
        <v>1.4351159073149775E-3</v>
      </c>
      <c r="J2196" s="4">
        <f t="shared" si="721"/>
        <v>3.1306976910466695E-3</v>
      </c>
      <c r="K2196" s="4">
        <f t="shared" si="725"/>
        <v>1.1428578724534266E-2</v>
      </c>
      <c r="L2196" s="4">
        <f t="shared" si="731"/>
        <v>4.3796854775236529E-3</v>
      </c>
      <c r="M2196" s="4">
        <f t="shared" si="726"/>
        <v>-5.435552049835049E-3</v>
      </c>
      <c r="N2196" s="4">
        <f t="shared" si="732"/>
        <v>1.6678175285575469E-4</v>
      </c>
      <c r="O2196" s="4">
        <f t="shared" si="734"/>
        <v>5.6320126895679752E-3</v>
      </c>
      <c r="P2196" s="4">
        <f t="shared" si="714"/>
        <v>-4.4650055855068267E-2</v>
      </c>
      <c r="Q2196" s="4"/>
      <c r="T2196" s="4">
        <f t="shared" si="718"/>
        <v>4.5658135983616469E-3</v>
      </c>
      <c r="U2196" s="4">
        <f t="shared" si="719"/>
        <v>4.5658135983616469E-3</v>
      </c>
      <c r="V2196" s="2">
        <f t="shared" si="727"/>
        <v>-2.5535870236921806E-3</v>
      </c>
      <c r="W2196" s="4">
        <f t="shared" si="728"/>
        <v>-1.2528051153455323E-2</v>
      </c>
      <c r="X2196" s="4">
        <f t="shared" si="729"/>
        <v>7.1376271741857801E-3</v>
      </c>
      <c r="Y2196" s="4">
        <f t="shared" si="722"/>
        <v>-1.1827501872430112E-3</v>
      </c>
      <c r="Z2196" s="4">
        <f t="shared" si="723"/>
        <v>5.115042028376102E-3</v>
      </c>
      <c r="AA2196" s="4">
        <f t="shared" si="733"/>
        <v>1.1329723803465369E-2</v>
      </c>
    </row>
    <row r="2197" spans="1:27" x14ac:dyDescent="0.3">
      <c r="A2197" s="1">
        <f t="shared" si="715"/>
        <v>39</v>
      </c>
      <c r="B2197" s="1">
        <f t="shared" si="716"/>
        <v>2</v>
      </c>
      <c r="C2197" s="10">
        <v>42269</v>
      </c>
      <c r="D2197" s="3">
        <v>1942.74</v>
      </c>
      <c r="E2197" s="3">
        <v>1961.39</v>
      </c>
      <c r="F2197" s="3">
        <f t="shared" si="724"/>
        <v>1970.65</v>
      </c>
      <c r="G2197" s="3">
        <f t="shared" si="730"/>
        <v>1963.9750000000004</v>
      </c>
      <c r="H2197" s="4">
        <f t="shared" si="717"/>
        <v>-1.2318439020422282E-2</v>
      </c>
      <c r="I2197" s="4">
        <f t="shared" si="720"/>
        <v>-2.8368505874517289E-3</v>
      </c>
      <c r="J2197" s="4">
        <f t="shared" si="721"/>
        <v>-9.4815884329705544E-3</v>
      </c>
      <c r="K2197" s="4">
        <f t="shared" si="725"/>
        <v>5.4182321031840987E-3</v>
      </c>
      <c r="L2197" s="4">
        <f t="shared" si="731"/>
        <v>-3.2311400557982913E-4</v>
      </c>
      <c r="M2197" s="4">
        <f t="shared" si="726"/>
        <v>-1.416283967218942E-2</v>
      </c>
      <c r="N2197" s="4">
        <f t="shared" si="732"/>
        <v>-1.0812255756819893E-2</v>
      </c>
      <c r="O2197" s="4">
        <f t="shared" si="734"/>
        <v>3.4358689273910701E-3</v>
      </c>
      <c r="P2197" s="4">
        <f t="shared" si="714"/>
        <v>-5.6418475885181445E-2</v>
      </c>
      <c r="Q2197" s="4"/>
      <c r="T2197" s="4">
        <f t="shared" si="718"/>
        <v>-1.2318439020422282E-2</v>
      </c>
      <c r="U2197" s="4">
        <f t="shared" si="719"/>
        <v>-1.2318439020422282E-2</v>
      </c>
      <c r="V2197" s="2">
        <f t="shared" si="727"/>
        <v>5.6533653283984461E-3</v>
      </c>
      <c r="W2197" s="4">
        <f t="shared" si="728"/>
        <v>-4.4031683248855263E-3</v>
      </c>
      <c r="X2197" s="4">
        <f t="shared" si="729"/>
        <v>-1.7870774332815954E-2</v>
      </c>
      <c r="Y2197" s="4">
        <f t="shared" si="722"/>
        <v>-7.1181548307708417E-3</v>
      </c>
      <c r="Z2197" s="4">
        <f t="shared" si="723"/>
        <v>-8.5778682380206663E-4</v>
      </c>
      <c r="AA2197" s="4">
        <f t="shared" si="733"/>
        <v>6.8206202421704065E-3</v>
      </c>
    </row>
    <row r="2198" spans="1:27" x14ac:dyDescent="0.3">
      <c r="A2198" s="1">
        <f t="shared" si="715"/>
        <v>39</v>
      </c>
      <c r="B2198" s="1">
        <f t="shared" si="716"/>
        <v>3</v>
      </c>
      <c r="C2198" s="10">
        <v>42270</v>
      </c>
      <c r="D2198" s="3">
        <v>1938.76</v>
      </c>
      <c r="E2198" s="3">
        <v>1943.24</v>
      </c>
      <c r="F2198" s="3">
        <f t="shared" si="724"/>
        <v>1959.3399999999997</v>
      </c>
      <c r="G2198" s="3">
        <f t="shared" si="730"/>
        <v>1963.6470000000002</v>
      </c>
      <c r="H2198" s="4">
        <f t="shared" si="717"/>
        <v>-2.0486529334857047E-3</v>
      </c>
      <c r="I2198" s="4">
        <f t="shared" si="720"/>
        <v>2.5736845898061502E-4</v>
      </c>
      <c r="J2198" s="4">
        <f t="shared" si="721"/>
        <v>-2.30602139246632E-3</v>
      </c>
      <c r="K2198" s="4">
        <f t="shared" si="725"/>
        <v>1.119295428106689E-2</v>
      </c>
      <c r="L2198" s="4">
        <f t="shared" si="731"/>
        <v>1.2184966707960121E-2</v>
      </c>
      <c r="M2198" s="4">
        <f t="shared" si="726"/>
        <v>-1.0503536905284281E-2</v>
      </c>
      <c r="N2198" s="4">
        <f t="shared" si="732"/>
        <v>-1.2673866535074872E-2</v>
      </c>
      <c r="O2198" s="4">
        <f t="shared" si="734"/>
        <v>-2.2215230353424204E-3</v>
      </c>
      <c r="P2198" s="4">
        <f t="shared" si="714"/>
        <v>-5.835154694254218E-2</v>
      </c>
      <c r="Q2198" s="4"/>
      <c r="T2198" s="4">
        <f t="shared" si="718"/>
        <v>-2.0486529334857047E-3</v>
      </c>
      <c r="U2198" s="4">
        <f t="shared" si="719"/>
        <v>-2.0486529334857047E-3</v>
      </c>
      <c r="V2198" s="2">
        <f t="shared" si="727"/>
        <v>2.7059719777221828E-2</v>
      </c>
      <c r="W2198" s="4">
        <f t="shared" si="728"/>
        <v>1.6789122579449638E-2</v>
      </c>
      <c r="X2198" s="4">
        <f t="shared" si="729"/>
        <v>-2.8341460725401044E-2</v>
      </c>
      <c r="Y2198" s="4">
        <f t="shared" si="722"/>
        <v>-1.4154366700686054E-3</v>
      </c>
      <c r="Z2198" s="4">
        <f t="shared" si="723"/>
        <v>4.8808883991626013E-3</v>
      </c>
      <c r="AA2198" s="4">
        <f t="shared" si="733"/>
        <v>-4.3771348314038273E-3</v>
      </c>
    </row>
    <row r="2199" spans="1:27" x14ac:dyDescent="0.3">
      <c r="A2199" s="1">
        <f t="shared" si="715"/>
        <v>39</v>
      </c>
      <c r="B2199" s="1">
        <f t="shared" si="716"/>
        <v>4</v>
      </c>
      <c r="C2199" s="10">
        <v>42271</v>
      </c>
      <c r="D2199" s="3">
        <v>1932.24</v>
      </c>
      <c r="E2199" s="3">
        <v>1934.81</v>
      </c>
      <c r="F2199" s="3">
        <f t="shared" si="724"/>
        <v>1947.748</v>
      </c>
      <c r="G2199" s="3">
        <f t="shared" si="730"/>
        <v>1961.6420000000003</v>
      </c>
      <c r="H2199" s="4">
        <f t="shared" si="717"/>
        <v>-3.3629742722152212E-3</v>
      </c>
      <c r="I2199" s="4">
        <f t="shared" si="720"/>
        <v>-2.037384720130416E-3</v>
      </c>
      <c r="J2199" s="4">
        <f t="shared" si="721"/>
        <v>-1.3255895520848052E-3</v>
      </c>
      <c r="K2199" s="4">
        <f t="shared" si="725"/>
        <v>6.6356846644246882E-3</v>
      </c>
      <c r="L2199" s="4">
        <f t="shared" si="731"/>
        <v>1.3487429536863204E-2</v>
      </c>
      <c r="M2199" s="4">
        <f t="shared" si="726"/>
        <v>-7.9620156200905026E-3</v>
      </c>
      <c r="N2199" s="4">
        <f t="shared" si="732"/>
        <v>-1.4988463746188278E-2</v>
      </c>
      <c r="O2199" s="4">
        <f t="shared" si="734"/>
        <v>-7.1906181426739085E-3</v>
      </c>
      <c r="P2199" s="4">
        <f t="shared" si="714"/>
        <v>-6.1518286463645676E-2</v>
      </c>
      <c r="Q2199" s="4"/>
      <c r="T2199" s="4">
        <f t="shared" si="718"/>
        <v>-3.3629742722152212E-3</v>
      </c>
      <c r="U2199" s="4">
        <f t="shared" si="719"/>
        <v>-3.3629742722152212E-3</v>
      </c>
      <c r="V2199" s="2">
        <f t="shared" si="727"/>
        <v>2.6532422785698104E-2</v>
      </c>
      <c r="W2199" s="4">
        <f t="shared" si="728"/>
        <v>1.62670985578411E-2</v>
      </c>
      <c r="X2199" s="4">
        <f t="shared" si="729"/>
        <v>-2.9122701236056696E-2</v>
      </c>
      <c r="Y2199" s="4">
        <f t="shared" si="722"/>
        <v>-5.9158824760294311E-3</v>
      </c>
      <c r="Z2199" s="4">
        <f t="shared" si="723"/>
        <v>3.5206615840458063E-4</v>
      </c>
      <c r="AA2199" s="4">
        <f t="shared" si="733"/>
        <v>-1.4066055996954756E-2</v>
      </c>
    </row>
    <row r="2200" spans="1:27" x14ac:dyDescent="0.3">
      <c r="A2200" s="1">
        <f t="shared" si="715"/>
        <v>39</v>
      </c>
      <c r="B2200" s="1">
        <f t="shared" si="716"/>
        <v>5</v>
      </c>
      <c r="C2200" s="10">
        <v>42272</v>
      </c>
      <c r="D2200" s="3">
        <v>1931.34</v>
      </c>
      <c r="E2200" s="3">
        <v>1935.93</v>
      </c>
      <c r="F2200" s="3">
        <f t="shared" si="724"/>
        <v>1942.4099999999999</v>
      </c>
      <c r="G2200" s="3">
        <f t="shared" si="730"/>
        <v>1958.6709999999998</v>
      </c>
      <c r="H2200" s="4">
        <f t="shared" si="717"/>
        <v>-4.6578064836670961E-4</v>
      </c>
      <c r="I2200" s="4">
        <f t="shared" si="720"/>
        <v>1.9097006583033446E-3</v>
      </c>
      <c r="J2200" s="4">
        <f t="shared" si="721"/>
        <v>-2.3754813066700544E-3</v>
      </c>
      <c r="K2200" s="4">
        <f t="shared" si="725"/>
        <v>6.6955968202707739E-3</v>
      </c>
      <c r="L2200" s="4">
        <f t="shared" si="731"/>
        <v>1.5250578488064451E-2</v>
      </c>
      <c r="M2200" s="4">
        <f t="shared" si="726"/>
        <v>-5.6991057500733302E-3</v>
      </c>
      <c r="N2200" s="4">
        <f t="shared" si="732"/>
        <v>-1.3953849319257755E-2</v>
      </c>
      <c r="O2200" s="4">
        <f t="shared" si="734"/>
        <v>-8.4195429080327483E-3</v>
      </c>
      <c r="P2200" s="4">
        <f t="shared" si="714"/>
        <v>-6.1955413084656935E-2</v>
      </c>
      <c r="Q2200" s="4"/>
      <c r="T2200" s="4">
        <f t="shared" si="718"/>
        <v>-4.6578064836670961E-4</v>
      </c>
      <c r="U2200" s="4">
        <f t="shared" si="719"/>
        <v>-4.6578064836670961E-4</v>
      </c>
      <c r="V2200" s="2">
        <f t="shared" si="727"/>
        <v>1.3347203245973566E-2</v>
      </c>
      <c r="W2200" s="4">
        <f t="shared" si="728"/>
        <v>3.2137312135137892E-3</v>
      </c>
      <c r="X2200" s="4">
        <f t="shared" si="729"/>
        <v>-1.3631047532468887E-2</v>
      </c>
      <c r="Y2200" s="4">
        <f t="shared" si="722"/>
        <v>-5.8567173545455587E-3</v>
      </c>
      <c r="Z2200" s="4">
        <f t="shared" si="723"/>
        <v>4.1160433075595896E-4</v>
      </c>
      <c r="AA2200" s="4">
        <f t="shared" si="733"/>
        <v>-1.6467402421956889E-2</v>
      </c>
    </row>
    <row r="2201" spans="1:27" x14ac:dyDescent="0.3">
      <c r="A2201" s="1">
        <f t="shared" si="715"/>
        <v>40</v>
      </c>
      <c r="B2201" s="1">
        <f t="shared" si="716"/>
        <v>1</v>
      </c>
      <c r="C2201" s="10">
        <v>42275</v>
      </c>
      <c r="D2201" s="3">
        <v>1881.77</v>
      </c>
      <c r="E2201" s="3">
        <v>1929.18</v>
      </c>
      <c r="F2201" s="3">
        <f t="shared" si="724"/>
        <v>1925.3700000000001</v>
      </c>
      <c r="G2201" s="3">
        <f t="shared" si="730"/>
        <v>1951.5449999999996</v>
      </c>
      <c r="H2201" s="4">
        <f t="shared" si="717"/>
        <v>-2.5666117824929811E-2</v>
      </c>
      <c r="I2201" s="4">
        <f t="shared" si="720"/>
        <v>-1.1183944825871438E-3</v>
      </c>
      <c r="J2201" s="4">
        <f t="shared" si="721"/>
        <v>-2.4547723342342669E-2</v>
      </c>
      <c r="K2201" s="4">
        <f t="shared" si="725"/>
        <v>2.5526318514606768E-3</v>
      </c>
      <c r="L2201" s="4">
        <f t="shared" si="731"/>
        <v>1.4475844635215673E-2</v>
      </c>
      <c r="M2201" s="4">
        <f t="shared" si="726"/>
        <v>-2.2644998104260548E-2</v>
      </c>
      <c r="N2201" s="4">
        <f t="shared" si="732"/>
        <v>-3.5753723332026498E-2</v>
      </c>
      <c r="O2201" s="4">
        <f t="shared" si="734"/>
        <v>-1.3909776433889104E-2</v>
      </c>
      <c r="P2201" s="4">
        <f t="shared" si="714"/>
        <v>-8.6031375977463742E-2</v>
      </c>
      <c r="Q2201" s="4"/>
      <c r="T2201" s="4">
        <f t="shared" si="718"/>
        <v>-2.5666117824929811E-2</v>
      </c>
      <c r="U2201" s="4">
        <f t="shared" si="719"/>
        <v>-2.5666117824929811E-2</v>
      </c>
      <c r="V2201" s="2">
        <f t="shared" si="727"/>
        <v>1.8448331210454975E-2</v>
      </c>
      <c r="W2201" s="4">
        <f t="shared" si="728"/>
        <v>8.2638478983504664E-3</v>
      </c>
      <c r="X2201" s="4">
        <f t="shared" si="729"/>
        <v>-4.3315353055715156E-2</v>
      </c>
      <c r="Y2201" s="4">
        <f t="shared" si="722"/>
        <v>-9.9480244060388186E-3</v>
      </c>
      <c r="Z2201" s="4">
        <f t="shared" si="723"/>
        <v>-3.7054994335048142E-3</v>
      </c>
      <c r="AA2201" s="4">
        <f t="shared" si="733"/>
        <v>-2.6469874400825034E-2</v>
      </c>
    </row>
    <row r="2202" spans="1:27" x14ac:dyDescent="0.3">
      <c r="A2202" s="1">
        <f t="shared" si="715"/>
        <v>40</v>
      </c>
      <c r="B2202" s="1">
        <f t="shared" si="716"/>
        <v>2</v>
      </c>
      <c r="C2202" s="10">
        <v>42276</v>
      </c>
      <c r="D2202" s="3">
        <v>1884.09</v>
      </c>
      <c r="E2202" s="3">
        <v>1881.9</v>
      </c>
      <c r="F2202" s="3">
        <f t="shared" si="724"/>
        <v>1913.64</v>
      </c>
      <c r="G2202" s="3">
        <f t="shared" si="730"/>
        <v>1942.145</v>
      </c>
      <c r="H2202" s="4">
        <f t="shared" si="717"/>
        <v>1.2328818080849075E-3</v>
      </c>
      <c r="I2202" s="4">
        <f t="shared" si="720"/>
        <v>6.9083894418610738E-5</v>
      </c>
      <c r="J2202" s="4">
        <f t="shared" si="721"/>
        <v>1.1637979136662968E-3</v>
      </c>
      <c r="K2202" s="4">
        <f t="shared" si="725"/>
        <v>2.0862007577971891E-2</v>
      </c>
      <c r="L2202" s="4">
        <f t="shared" si="731"/>
        <v>3.5512074034316436E-2</v>
      </c>
      <c r="M2202" s="4">
        <f t="shared" si="726"/>
        <v>-1.5441775882611244E-2</v>
      </c>
      <c r="N2202" s="4">
        <f t="shared" si="732"/>
        <v>-2.9892206812570671E-2</v>
      </c>
      <c r="O2202" s="4">
        <f t="shared" si="734"/>
        <v>-1.5129319724641542E-2</v>
      </c>
      <c r="P2202" s="4">
        <f t="shared" si="714"/>
        <v>-8.4904560687745961E-2</v>
      </c>
      <c r="Q2202" s="4"/>
      <c r="T2202" s="4">
        <f t="shared" si="718"/>
        <v>1.2328818080849075E-3</v>
      </c>
      <c r="U2202" s="4">
        <f t="shared" si="719"/>
        <v>1.2328818080849075E-3</v>
      </c>
      <c r="V2202" s="2">
        <f t="shared" si="727"/>
        <v>3.2400346482301251E-2</v>
      </c>
      <c r="W2202" s="4">
        <f t="shared" si="728"/>
        <v>2.2076343017478222E-2</v>
      </c>
      <c r="X2202" s="4">
        <f t="shared" si="729"/>
        <v>-3.0189320238426187E-2</v>
      </c>
      <c r="Y2202" s="4">
        <f t="shared" si="722"/>
        <v>8.1330548650296059E-3</v>
      </c>
      <c r="Z2202" s="4">
        <f t="shared" si="723"/>
        <v>1.4489585558134364E-2</v>
      </c>
      <c r="AA2202" s="4">
        <f t="shared" si="733"/>
        <v>-2.892954101438611E-2</v>
      </c>
    </row>
    <row r="2203" spans="1:27" x14ac:dyDescent="0.3">
      <c r="A2203" s="1">
        <f t="shared" si="715"/>
        <v>40</v>
      </c>
      <c r="B2203" s="1">
        <f t="shared" si="716"/>
        <v>3</v>
      </c>
      <c r="C2203" s="10">
        <v>42277</v>
      </c>
      <c r="D2203" s="3">
        <v>1920.03</v>
      </c>
      <c r="E2203" s="3">
        <v>1887.14</v>
      </c>
      <c r="F2203" s="3">
        <f t="shared" si="724"/>
        <v>1909.8940000000002</v>
      </c>
      <c r="G2203" s="3">
        <f t="shared" si="730"/>
        <v>1934.6169999999997</v>
      </c>
      <c r="H2203" s="4">
        <f t="shared" si="717"/>
        <v>1.9075521869974393E-2</v>
      </c>
      <c r="I2203" s="4">
        <f t="shared" si="720"/>
        <v>1.6188186339294738E-3</v>
      </c>
      <c r="J2203" s="4">
        <f t="shared" si="721"/>
        <v>1.745670323604492E-2</v>
      </c>
      <c r="K2203" s="4">
        <f t="shared" si="725"/>
        <v>1.2350790036569489E-2</v>
      </c>
      <c r="L2203" s="4">
        <f t="shared" si="731"/>
        <v>2.7677965372024542E-2</v>
      </c>
      <c r="M2203" s="4">
        <f t="shared" si="726"/>
        <v>5.3071008129245596E-3</v>
      </c>
      <c r="N2203" s="4">
        <f t="shared" si="732"/>
        <v>-7.5399937041800849E-3</v>
      </c>
      <c r="O2203" s="4">
        <f t="shared" si="734"/>
        <v>-1.2876361306854321E-2</v>
      </c>
      <c r="P2203" s="4">
        <f t="shared" si="714"/>
        <v>-6.7448637622031238E-2</v>
      </c>
      <c r="Q2203" s="4"/>
      <c r="T2203" s="4">
        <f t="shared" si="718"/>
        <v>1.9075521869974393E-2</v>
      </c>
      <c r="U2203" s="4">
        <f t="shared" si="719"/>
        <v>1.9075521869974393E-2</v>
      </c>
      <c r="V2203" s="2">
        <f t="shared" si="727"/>
        <v>2.9016660562924318E-2</v>
      </c>
      <c r="W2203" s="4">
        <f t="shared" si="728"/>
        <v>1.8726493957295063E-2</v>
      </c>
      <c r="X2203" s="4">
        <f t="shared" si="729"/>
        <v>-9.660814128618302E-3</v>
      </c>
      <c r="Y2203" s="4">
        <f t="shared" si="722"/>
        <v>-2.7203776937277278E-4</v>
      </c>
      <c r="Z2203" s="4">
        <f t="shared" si="723"/>
        <v>6.0314967154922348E-3</v>
      </c>
      <c r="AA2203" s="4">
        <f t="shared" si="733"/>
        <v>-2.5236048873600023E-2</v>
      </c>
    </row>
    <row r="2204" spans="1:27" x14ac:dyDescent="0.3">
      <c r="A2204" s="1">
        <f t="shared" si="715"/>
        <v>40</v>
      </c>
      <c r="B2204" s="1">
        <f t="shared" si="716"/>
        <v>4</v>
      </c>
      <c r="C2204" s="10">
        <v>42278</v>
      </c>
      <c r="D2204" s="3">
        <v>1923.82</v>
      </c>
      <c r="E2204" s="3">
        <v>1919.65</v>
      </c>
      <c r="F2204" s="3">
        <f t="shared" si="724"/>
        <v>1908.2099999999998</v>
      </c>
      <c r="G2204" s="3">
        <f t="shared" si="730"/>
        <v>1927.979</v>
      </c>
      <c r="H2204" s="4">
        <f t="shared" si="717"/>
        <v>1.9739274907162718E-3</v>
      </c>
      <c r="I2204" s="4">
        <f t="shared" si="720"/>
        <v>-1.9791357426700716E-4</v>
      </c>
      <c r="J2204" s="4">
        <f t="shared" si="721"/>
        <v>2.1718410649832791E-3</v>
      </c>
      <c r="K2204" s="4">
        <f t="shared" si="725"/>
        <v>-8.1886741353000125E-3</v>
      </c>
      <c r="L2204" s="4">
        <f t="shared" si="731"/>
        <v>4.3807185883091761E-3</v>
      </c>
      <c r="M2204" s="4">
        <f t="shared" si="726"/>
        <v>8.1804413560353055E-3</v>
      </c>
      <c r="N2204" s="4">
        <f t="shared" si="732"/>
        <v>-2.1571811726165614E-3</v>
      </c>
      <c r="O2204" s="4">
        <f t="shared" si="734"/>
        <v>-1.0275909388612361E-2</v>
      </c>
      <c r="P2204" s="4">
        <f t="shared" si="714"/>
        <v>-6.5607848851328449E-2</v>
      </c>
      <c r="Q2204" s="4"/>
      <c r="T2204" s="4">
        <f t="shared" si="718"/>
        <v>1.9739274907162718E-3</v>
      </c>
      <c r="U2204" s="4">
        <f t="shared" si="719"/>
        <v>1.9739274907162718E-3</v>
      </c>
      <c r="V2204" s="2">
        <f t="shared" si="727"/>
        <v>6.3592756363182014E-3</v>
      </c>
      <c r="W2204" s="4">
        <f t="shared" si="728"/>
        <v>-3.7043171200449886E-3</v>
      </c>
      <c r="X2204" s="4">
        <f t="shared" si="729"/>
        <v>-4.3576367324970359E-3</v>
      </c>
      <c r="Y2204" s="4">
        <f t="shared" si="722"/>
        <v>-2.0555398896705285E-2</v>
      </c>
      <c r="Z2204" s="4">
        <f t="shared" si="723"/>
        <v>-1.4379756069536573E-2</v>
      </c>
      <c r="AA2204" s="4">
        <f t="shared" si="733"/>
        <v>-2.0299340571778401E-2</v>
      </c>
    </row>
    <row r="2205" spans="1:27" x14ac:dyDescent="0.3">
      <c r="A2205" s="1">
        <f t="shared" si="715"/>
        <v>40</v>
      </c>
      <c r="B2205" s="1">
        <f t="shared" si="716"/>
        <v>5</v>
      </c>
      <c r="C2205" s="10">
        <v>42279</v>
      </c>
      <c r="D2205" s="3">
        <v>1951.36</v>
      </c>
      <c r="E2205" s="3">
        <v>1921.77</v>
      </c>
      <c r="F2205" s="3">
        <f t="shared" si="724"/>
        <v>1912.2139999999999</v>
      </c>
      <c r="G2205" s="3">
        <f t="shared" si="730"/>
        <v>1927.3120000000004</v>
      </c>
      <c r="H2205" s="4">
        <f t="shared" si="717"/>
        <v>1.4315268580220584E-2</v>
      </c>
      <c r="I2205" s="4">
        <f t="shared" si="720"/>
        <v>-1.0655882566975884E-3</v>
      </c>
      <c r="J2205" s="4">
        <f t="shared" si="721"/>
        <v>1.5380856836918172E-2</v>
      </c>
      <c r="K2205" s="4">
        <f t="shared" si="725"/>
        <v>-1.1119803308001868E-2</v>
      </c>
      <c r="L2205" s="4">
        <f t="shared" si="731"/>
        <v>4.2623530267924811E-4</v>
      </c>
      <c r="M2205" s="4">
        <f t="shared" si="726"/>
        <v>2.0471558099668739E-2</v>
      </c>
      <c r="N2205" s="4">
        <f t="shared" si="732"/>
        <v>1.2477481590940928E-2</v>
      </c>
      <c r="O2205" s="4">
        <f t="shared" si="734"/>
        <v>-7.7371679239096897E-3</v>
      </c>
      <c r="P2205" s="4">
        <f t="shared" si="714"/>
        <v>-5.2231774248385147E-2</v>
      </c>
      <c r="Q2205" s="4"/>
      <c r="T2205" s="4">
        <f t="shared" si="718"/>
        <v>1.4315268580220584E-2</v>
      </c>
      <c r="U2205" s="4">
        <f t="shared" si="719"/>
        <v>1.4315268580220584E-2</v>
      </c>
      <c r="V2205" s="2">
        <f t="shared" si="727"/>
        <v>3.9088896050565964E-3</v>
      </c>
      <c r="W2205" s="4">
        <f t="shared" si="728"/>
        <v>-6.1301992909939705E-3</v>
      </c>
      <c r="X2205" s="4">
        <f t="shared" si="729"/>
        <v>1.0365859972868569E-2</v>
      </c>
      <c r="Y2205" s="4">
        <f t="shared" si="722"/>
        <v>-2.3449980324111566E-2</v>
      </c>
      <c r="Z2205" s="4">
        <f t="shared" si="723"/>
        <v>-1.7292588555767124E-2</v>
      </c>
      <c r="AA2205" s="4">
        <f t="shared" si="733"/>
        <v>-1.5545636606071795E-2</v>
      </c>
    </row>
    <row r="2206" spans="1:27" x14ac:dyDescent="0.3">
      <c r="A2206" s="1">
        <f t="shared" si="715"/>
        <v>41</v>
      </c>
      <c r="B2206" s="1">
        <f t="shared" si="716"/>
        <v>1</v>
      </c>
      <c r="C2206" s="10">
        <v>42282</v>
      </c>
      <c r="D2206" s="3">
        <v>1987.05</v>
      </c>
      <c r="E2206" s="3">
        <v>1954.33</v>
      </c>
      <c r="F2206" s="3">
        <f t="shared" si="724"/>
        <v>1933.2699999999998</v>
      </c>
      <c r="G2206" s="3">
        <f t="shared" si="730"/>
        <v>1929.3200000000002</v>
      </c>
      <c r="H2206" s="4">
        <f t="shared" si="717"/>
        <v>1.8289808133814395E-2</v>
      </c>
      <c r="I2206" s="4">
        <f t="shared" si="720"/>
        <v>1.522015414890142E-3</v>
      </c>
      <c r="J2206" s="4">
        <f t="shared" si="721"/>
        <v>1.6767792718924254E-2</v>
      </c>
      <c r="K2206" s="4">
        <f t="shared" si="725"/>
        <v>-1.6160523942276198E-2</v>
      </c>
      <c r="L2206" s="4">
        <f t="shared" si="731"/>
        <v>-1.4581852884369931E-2</v>
      </c>
      <c r="M2206" s="4">
        <f t="shared" si="726"/>
        <v>2.7818152663621847E-2</v>
      </c>
      <c r="N2206" s="4">
        <f t="shared" si="732"/>
        <v>2.9922459726742991E-2</v>
      </c>
      <c r="O2206" s="4">
        <f t="shared" si="734"/>
        <v>1.9878714677534991E-3</v>
      </c>
      <c r="P2206" s="4">
        <f t="shared" si="714"/>
        <v>-3.4897275244062428E-2</v>
      </c>
      <c r="Q2206" s="4"/>
      <c r="T2206" s="4">
        <f t="shared" si="718"/>
        <v>1.8289808133814395E-2</v>
      </c>
      <c r="U2206" s="4">
        <f t="shared" si="719"/>
        <v>1.8289808133814395E-2</v>
      </c>
      <c r="V2206" s="2">
        <f t="shared" si="727"/>
        <v>-3.5662307313873362E-2</v>
      </c>
      <c r="W2206" s="4">
        <f t="shared" si="728"/>
        <v>-4.530568424073466E-2</v>
      </c>
      <c r="X2206" s="4">
        <f t="shared" si="729"/>
        <v>5.5947326187578701E-2</v>
      </c>
      <c r="Y2206" s="4">
        <f t="shared" si="722"/>
        <v>-2.8427849080153045E-2</v>
      </c>
      <c r="Z2206" s="4">
        <f t="shared" si="723"/>
        <v>-2.2301844017542902E-2</v>
      </c>
      <c r="AA2206" s="4">
        <f t="shared" si="733"/>
        <v>4.1031074546708608E-3</v>
      </c>
    </row>
    <row r="2207" spans="1:27" x14ac:dyDescent="0.3">
      <c r="A2207" s="1">
        <f t="shared" si="715"/>
        <v>41</v>
      </c>
      <c r="B2207" s="1">
        <f t="shared" si="716"/>
        <v>2</v>
      </c>
      <c r="C2207" s="10">
        <v>42283</v>
      </c>
      <c r="D2207" s="3">
        <v>1979.92</v>
      </c>
      <c r="E2207" s="3">
        <v>1986.63</v>
      </c>
      <c r="F2207" s="3">
        <f t="shared" si="724"/>
        <v>1952.4360000000001</v>
      </c>
      <c r="G2207" s="3">
        <f t="shared" si="730"/>
        <v>1933.0380000000005</v>
      </c>
      <c r="H2207" s="4">
        <f t="shared" si="717"/>
        <v>-3.5882338139452364E-3</v>
      </c>
      <c r="I2207" s="4">
        <f t="shared" si="720"/>
        <v>-2.1136861176107566E-4</v>
      </c>
      <c r="J2207" s="4">
        <f t="shared" si="721"/>
        <v>-3.3768652021841606E-3</v>
      </c>
      <c r="K2207" s="4">
        <f t="shared" si="725"/>
        <v>-2.0877682997408168E-2</v>
      </c>
      <c r="L2207" s="4">
        <f t="shared" si="731"/>
        <v>-2.9803533434544054E-2</v>
      </c>
      <c r="M2207" s="4">
        <f t="shared" si="726"/>
        <v>1.4076773835352309E-2</v>
      </c>
      <c r="N2207" s="4">
        <f t="shared" si="732"/>
        <v>2.4253015201977195E-2</v>
      </c>
      <c r="O2207" s="4">
        <f t="shared" si="734"/>
        <v>9.7973655501230779E-3</v>
      </c>
      <c r="P2207" s="4">
        <f t="shared" si="714"/>
        <v>-3.8360289474962367E-2</v>
      </c>
      <c r="Q2207" s="4"/>
      <c r="T2207" s="4">
        <f t="shared" si="718"/>
        <v>-3.5882338139452364E-3</v>
      </c>
      <c r="U2207" s="4">
        <f t="shared" si="719"/>
        <v>-3.5882338139452364E-3</v>
      </c>
      <c r="V2207" s="2">
        <f t="shared" si="727"/>
        <v>-5.1815505397448496E-2</v>
      </c>
      <c r="W2207" s="4">
        <f t="shared" si="728"/>
        <v>-6.1297350343473972E-2</v>
      </c>
      <c r="X2207" s="4">
        <f t="shared" si="729"/>
        <v>5.0862750717853268E-2</v>
      </c>
      <c r="Y2207" s="4">
        <f t="shared" si="722"/>
        <v>-3.3086190690707347E-2</v>
      </c>
      <c r="Z2207" s="4">
        <f t="shared" si="723"/>
        <v>-2.6989557635376957E-2</v>
      </c>
      <c r="AA2207" s="4">
        <f t="shared" si="733"/>
        <v>2.0273405656236306E-2</v>
      </c>
    </row>
    <row r="2208" spans="1:27" x14ac:dyDescent="0.3">
      <c r="A2208" s="1">
        <f t="shared" si="715"/>
        <v>41</v>
      </c>
      <c r="B2208" s="1">
        <f t="shared" si="716"/>
        <v>3</v>
      </c>
      <c r="C2208" s="10">
        <v>42284</v>
      </c>
      <c r="D2208" s="3">
        <v>1995.83</v>
      </c>
      <c r="E2208" s="3">
        <v>1982.34</v>
      </c>
      <c r="F2208" s="3">
        <f t="shared" si="724"/>
        <v>1967.596</v>
      </c>
      <c r="G2208" s="3">
        <f t="shared" si="730"/>
        <v>1938.7450000000003</v>
      </c>
      <c r="H2208" s="4">
        <f t="shared" si="717"/>
        <v>8.0356782092205013E-3</v>
      </c>
      <c r="I2208" s="4">
        <f t="shared" si="720"/>
        <v>1.2222716069335354E-3</v>
      </c>
      <c r="J2208" s="4">
        <f t="shared" si="721"/>
        <v>6.8134066022869661E-3</v>
      </c>
      <c r="K2208" s="4">
        <f t="shared" si="725"/>
        <v>-9.7895369509880016E-3</v>
      </c>
      <c r="L2208" s="4">
        <f t="shared" si="731"/>
        <v>-2.3999847356346523E-2</v>
      </c>
      <c r="M2208" s="4">
        <f t="shared" si="726"/>
        <v>1.4349490444176509E-2</v>
      </c>
      <c r="N2208" s="4">
        <f t="shared" si="732"/>
        <v>2.944430546564895E-2</v>
      </c>
      <c r="O2208" s="4">
        <f t="shared" si="734"/>
        <v>1.4455640009419469E-2</v>
      </c>
      <c r="P2208" s="4">
        <f t="shared" ref="P2208:P2267" si="735">(D2208-2058.9)/2058.9</f>
        <v>-3.063286220797521E-2</v>
      </c>
      <c r="Q2208" s="4"/>
      <c r="T2208" s="4">
        <f t="shared" si="718"/>
        <v>8.0356782092205013E-3</v>
      </c>
      <c r="U2208" s="4">
        <f t="shared" si="719"/>
        <v>8.0356782092205013E-3</v>
      </c>
      <c r="V2208" s="2">
        <f t="shared" si="727"/>
        <v>-3.0248696917047204E-2</v>
      </c>
      <c r="W2208" s="4">
        <f t="shared" si="728"/>
        <v>-3.9946209947876718E-2</v>
      </c>
      <c r="X2208" s="4">
        <f t="shared" si="729"/>
        <v>3.9478549814325796E-2</v>
      </c>
      <c r="Y2208" s="4">
        <f t="shared" si="722"/>
        <v>-2.2136300829404574E-2</v>
      </c>
      <c r="Z2208" s="4">
        <f t="shared" si="723"/>
        <v>-1.5970625983753383E-2</v>
      </c>
      <c r="AA2208" s="4">
        <f t="shared" si="733"/>
        <v>3.0212147899307377E-2</v>
      </c>
    </row>
    <row r="2209" spans="1:27" x14ac:dyDescent="0.3">
      <c r="A2209" s="1">
        <f t="shared" si="715"/>
        <v>41</v>
      </c>
      <c r="B2209" s="1">
        <f t="shared" si="716"/>
        <v>4</v>
      </c>
      <c r="C2209" s="10">
        <v>42285</v>
      </c>
      <c r="D2209" s="3">
        <v>2013.43</v>
      </c>
      <c r="E2209" s="3">
        <v>1994.01</v>
      </c>
      <c r="F2209" s="3">
        <f t="shared" si="724"/>
        <v>1985.518</v>
      </c>
      <c r="G2209" s="3">
        <f t="shared" si="730"/>
        <v>1946.864</v>
      </c>
      <c r="H2209" s="4">
        <f t="shared" si="717"/>
        <v>8.8183863355096054E-3</v>
      </c>
      <c r="I2209" s="4">
        <f t="shared" si="720"/>
        <v>-9.1190131424015897E-4</v>
      </c>
      <c r="J2209" s="4">
        <f t="shared" si="721"/>
        <v>9.7302876497497651E-3</v>
      </c>
      <c r="K2209" s="4">
        <f t="shared" si="725"/>
        <v>-8.6630624852817948E-3</v>
      </c>
      <c r="L2209" s="4">
        <f t="shared" si="731"/>
        <v>-2.8239991493374823E-2</v>
      </c>
      <c r="M2209" s="4">
        <f t="shared" si="726"/>
        <v>1.4057792475313764E-2</v>
      </c>
      <c r="N2209" s="4">
        <f t="shared" si="732"/>
        <v>3.4191397036464809E-2</v>
      </c>
      <c r="O2209" s="4">
        <f t="shared" si="734"/>
        <v>1.9198084860163996E-2</v>
      </c>
      <c r="P2209" s="4">
        <f t="shared" si="735"/>
        <v>-2.2084608285977962E-2</v>
      </c>
      <c r="Q2209" s="4"/>
      <c r="T2209" s="4">
        <f t="shared" si="718"/>
        <v>8.8183863355096054E-3</v>
      </c>
      <c r="U2209" s="4">
        <f t="shared" si="719"/>
        <v>8.8183863355096054E-3</v>
      </c>
      <c r="V2209" s="2">
        <f t="shared" si="727"/>
        <v>-3.6080227273866006E-2</v>
      </c>
      <c r="W2209" s="4">
        <f t="shared" si="728"/>
        <v>-4.5719425001127349E-2</v>
      </c>
      <c r="X2209" s="4">
        <f t="shared" si="729"/>
        <v>4.6579201796425926E-2</v>
      </c>
      <c r="Y2209" s="4">
        <f t="shared" si="722"/>
        <v>-2.1023872179979058E-2</v>
      </c>
      <c r="Z2209" s="4">
        <f t="shared" si="723"/>
        <v>-1.4851183193863051E-2</v>
      </c>
      <c r="AA2209" s="4">
        <f t="shared" si="733"/>
        <v>4.0513360688813192E-2</v>
      </c>
    </row>
    <row r="2210" spans="1:27" x14ac:dyDescent="0.3">
      <c r="A2210" s="1">
        <f t="shared" si="715"/>
        <v>41</v>
      </c>
      <c r="B2210" s="1">
        <f t="shared" si="716"/>
        <v>5</v>
      </c>
      <c r="C2210" s="10">
        <v>42286</v>
      </c>
      <c r="D2210" s="3">
        <v>2014.89</v>
      </c>
      <c r="E2210" s="3">
        <v>2013.73</v>
      </c>
      <c r="F2210" s="3">
        <f t="shared" si="724"/>
        <v>1998.2240000000002</v>
      </c>
      <c r="G2210" s="3">
        <f t="shared" si="730"/>
        <v>1955.2189999999998</v>
      </c>
      <c r="H2210" s="4">
        <f t="shared" si="717"/>
        <v>7.2513074703368691E-4</v>
      </c>
      <c r="I2210" s="4">
        <f t="shared" si="720"/>
        <v>1.4899946856853952E-4</v>
      </c>
      <c r="J2210" s="4">
        <f t="shared" si="721"/>
        <v>5.7613127846514733E-4</v>
      </c>
      <c r="K2210" s="4">
        <f t="shared" si="725"/>
        <v>-9.6216406828148714E-3</v>
      </c>
      <c r="L2210" s="4">
        <f t="shared" si="731"/>
        <v>-3.2204303656502252E-2</v>
      </c>
      <c r="M2210" s="4">
        <f t="shared" si="726"/>
        <v>8.3404062807772988E-3</v>
      </c>
      <c r="N2210" s="4">
        <f t="shared" si="732"/>
        <v>3.0518831905786657E-2</v>
      </c>
      <c r="O2210" s="4">
        <f t="shared" si="734"/>
        <v>2.1343596920923889E-2</v>
      </c>
      <c r="P2210" s="4">
        <f t="shared" si="735"/>
        <v>-2.1375491767448632E-2</v>
      </c>
      <c r="Q2210" s="4"/>
      <c r="T2210" s="4">
        <f t="shared" si="718"/>
        <v>7.2513074703368691E-4</v>
      </c>
      <c r="U2210" s="4">
        <f t="shared" si="719"/>
        <v>7.2513074703368691E-4</v>
      </c>
      <c r="V2210" s="2">
        <f t="shared" si="727"/>
        <v>-3.082799004683558E-2</v>
      </c>
      <c r="W2210" s="4">
        <f t="shared" si="728"/>
        <v>-4.0519710146367224E-2</v>
      </c>
      <c r="X2210" s="4">
        <f t="shared" si="729"/>
        <v>3.2556780911774455E-2</v>
      </c>
      <c r="Y2210" s="4">
        <f t="shared" si="722"/>
        <v>-2.1970498030909429E-2</v>
      </c>
      <c r="Z2210" s="4">
        <f t="shared" si="723"/>
        <v>-1.5803777757204315E-2</v>
      </c>
      <c r="AA2210" s="4">
        <f t="shared" si="733"/>
        <v>4.4979275332154359E-2</v>
      </c>
    </row>
    <row r="2211" spans="1:27" x14ac:dyDescent="0.3">
      <c r="A2211" s="1">
        <f t="shared" si="715"/>
        <v>42</v>
      </c>
      <c r="B2211" s="1">
        <f t="shared" si="716"/>
        <v>1</v>
      </c>
      <c r="C2211" s="10">
        <v>42289</v>
      </c>
      <c r="D2211" s="3">
        <v>2017.46</v>
      </c>
      <c r="E2211" s="3">
        <v>2015.65</v>
      </c>
      <c r="F2211" s="3">
        <f t="shared" si="724"/>
        <v>2004.306</v>
      </c>
      <c r="G2211" s="3">
        <f t="shared" si="730"/>
        <v>1968.7879999999998</v>
      </c>
      <c r="H2211" s="4">
        <f t="shared" si="717"/>
        <v>1.2755038736605652E-3</v>
      </c>
      <c r="I2211" s="4">
        <f t="shared" si="720"/>
        <v>3.7719180699690347E-4</v>
      </c>
      <c r="J2211" s="4">
        <f t="shared" si="721"/>
        <v>8.9831206666366175E-4</v>
      </c>
      <c r="K2211" s="4">
        <f t="shared" si="725"/>
        <v>-6.8849912402165602E-3</v>
      </c>
      <c r="L2211" s="4">
        <f t="shared" si="731"/>
        <v>-2.5564671024224755E-2</v>
      </c>
      <c r="M2211" s="4">
        <f t="shared" si="726"/>
        <v>6.5628701405873137E-3</v>
      </c>
      <c r="N2211" s="4">
        <f t="shared" si="732"/>
        <v>2.4721808544139977E-2</v>
      </c>
      <c r="O2211" s="4">
        <f t="shared" si="734"/>
        <v>1.7605305681401492E-2</v>
      </c>
      <c r="P2211" s="4">
        <f t="shared" si="735"/>
        <v>-2.0127252416338847E-2</v>
      </c>
      <c r="Q2211" s="4"/>
      <c r="T2211" s="4">
        <f t="shared" si="718"/>
        <v>1.2755038736605652E-3</v>
      </c>
      <c r="U2211" s="4">
        <f t="shared" si="719"/>
        <v>1.2755038736605652E-3</v>
      </c>
      <c r="V2211" s="2">
        <f t="shared" si="727"/>
        <v>-1.3817131456307859E-2</v>
      </c>
      <c r="W2211" s="4">
        <f t="shared" si="728"/>
        <v>-2.3678960141744778E-2</v>
      </c>
      <c r="X2211" s="4">
        <f t="shared" si="729"/>
        <v>1.5304094008706415E-2</v>
      </c>
      <c r="Y2211" s="4">
        <f t="shared" si="722"/>
        <v>-1.9267971399316089E-2</v>
      </c>
      <c r="Z2211" s="4">
        <f t="shared" si="723"/>
        <v>-1.3084211020240145E-2</v>
      </c>
      <c r="AA2211" s="4">
        <f t="shared" si="733"/>
        <v>3.6743962302213502E-2</v>
      </c>
    </row>
    <row r="2212" spans="1:27" x14ac:dyDescent="0.3">
      <c r="A2212" s="1">
        <f t="shared" si="715"/>
        <v>42</v>
      </c>
      <c r="B2212" s="1">
        <f t="shared" si="716"/>
        <v>2</v>
      </c>
      <c r="C2212" s="10">
        <v>42290</v>
      </c>
      <c r="D2212" s="3">
        <v>2003.69</v>
      </c>
      <c r="E2212" s="3">
        <v>2015</v>
      </c>
      <c r="F2212" s="3">
        <f t="shared" si="724"/>
        <v>2009.0600000000002</v>
      </c>
      <c r="G2212" s="3">
        <f t="shared" si="730"/>
        <v>1980.748</v>
      </c>
      <c r="H2212" s="4">
        <f t="shared" si="717"/>
        <v>-6.8254141346048899E-3</v>
      </c>
      <c r="I2212" s="4">
        <f t="shared" si="720"/>
        <v>-1.2193550305830284E-3</v>
      </c>
      <c r="J2212" s="4">
        <f t="shared" si="721"/>
        <v>-5.6060591040218615E-3</v>
      </c>
      <c r="K2212" s="4">
        <f t="shared" si="725"/>
        <v>-3.498210621276204E-3</v>
      </c>
      <c r="L2212" s="4">
        <f t="shared" si="731"/>
        <v>-1.9460663959191729E-2</v>
      </c>
      <c r="M2212" s="4">
        <f t="shared" si="726"/>
        <v>-2.6728918001454002E-3</v>
      </c>
      <c r="N2212" s="4">
        <f t="shared" si="732"/>
        <v>1.1582493078372415E-2</v>
      </c>
      <c r="O2212" s="4">
        <f t="shared" si="734"/>
        <v>1.4129930278635979E-2</v>
      </c>
      <c r="P2212" s="4">
        <f t="shared" si="735"/>
        <v>-2.6815289717810498E-2</v>
      </c>
      <c r="Q2212" s="4"/>
      <c r="T2212" s="4">
        <f t="shared" si="718"/>
        <v>-6.8254141346048899E-3</v>
      </c>
      <c r="U2212" s="4">
        <f t="shared" si="719"/>
        <v>-6.8254141346048899E-3</v>
      </c>
      <c r="V2212" s="2">
        <f t="shared" si="727"/>
        <v>-1.8607556035807382E-2</v>
      </c>
      <c r="W2212" s="4">
        <f t="shared" si="728"/>
        <v>-2.8421480475449273E-2</v>
      </c>
      <c r="X2212" s="4">
        <f t="shared" si="729"/>
        <v>1.2005535577195029E-2</v>
      </c>
      <c r="Y2212" s="4">
        <f t="shared" si="722"/>
        <v>-1.592341996515061E-2</v>
      </c>
      <c r="Z2212" s="4">
        <f t="shared" si="723"/>
        <v>-9.7185713539773393E-3</v>
      </c>
      <c r="AA2212" s="4">
        <f t="shared" si="733"/>
        <v>2.9001718878365293E-2</v>
      </c>
    </row>
    <row r="2213" spans="1:27" x14ac:dyDescent="0.3">
      <c r="A2213" s="1">
        <f t="shared" si="715"/>
        <v>42</v>
      </c>
      <c r="B2213" s="1">
        <f t="shared" si="716"/>
        <v>3</v>
      </c>
      <c r="C2213" s="10">
        <v>42291</v>
      </c>
      <c r="D2213" s="3">
        <v>1994.24</v>
      </c>
      <c r="E2213" s="3">
        <v>2003.66</v>
      </c>
      <c r="F2213" s="3">
        <f t="shared" si="724"/>
        <v>2008.7420000000002</v>
      </c>
      <c r="G2213" s="3">
        <f t="shared" si="730"/>
        <v>1988.1689999999999</v>
      </c>
      <c r="H2213" s="4">
        <f t="shared" si="717"/>
        <v>-4.7162984293977837E-3</v>
      </c>
      <c r="I2213" s="4">
        <f t="shared" si="720"/>
        <v>-1.497237596632848E-5</v>
      </c>
      <c r="J2213" s="4">
        <f t="shared" si="721"/>
        <v>-4.701326053431455E-3</v>
      </c>
      <c r="K2213" s="4">
        <f t="shared" si="725"/>
        <v>4.3307597482645701E-3</v>
      </c>
      <c r="L2213" s="4">
        <f t="shared" si="731"/>
        <v>-8.0828648920521547E-3</v>
      </c>
      <c r="M2213" s="4">
        <f t="shared" si="726"/>
        <v>-7.2194438111017637E-3</v>
      </c>
      <c r="N2213" s="4">
        <f t="shared" si="732"/>
        <v>3.0535633540207802E-3</v>
      </c>
      <c r="O2213" s="4">
        <f t="shared" si="734"/>
        <v>1.0316210686778082E-2</v>
      </c>
      <c r="P2213" s="4">
        <f t="shared" si="735"/>
        <v>-3.1405119238428328E-2</v>
      </c>
      <c r="Q2213" s="4"/>
      <c r="T2213" s="4">
        <f t="shared" si="718"/>
        <v>-4.7162984293977837E-3</v>
      </c>
      <c r="U2213" s="4">
        <f t="shared" si="719"/>
        <v>-4.7162984293977837E-3</v>
      </c>
      <c r="V2213" s="2">
        <f t="shared" si="727"/>
        <v>-3.9227625031816931E-3</v>
      </c>
      <c r="W2213" s="4">
        <f t="shared" si="728"/>
        <v>-1.388353487814988E-2</v>
      </c>
      <c r="X2213" s="4">
        <f t="shared" si="729"/>
        <v>-7.9666103826474103E-4</v>
      </c>
      <c r="Y2213" s="4">
        <f t="shared" si="722"/>
        <v>-8.1920676800180114E-3</v>
      </c>
      <c r="Z2213" s="4">
        <f t="shared" si="723"/>
        <v>-1.9384709617745965E-3</v>
      </c>
      <c r="AA2213" s="4">
        <f t="shared" si="733"/>
        <v>2.0911813197424769E-2</v>
      </c>
    </row>
    <row r="2214" spans="1:27" x14ac:dyDescent="0.3">
      <c r="A2214" s="1">
        <f t="shared" si="715"/>
        <v>42</v>
      </c>
      <c r="B2214" s="1">
        <f t="shared" si="716"/>
        <v>4</v>
      </c>
      <c r="C2214" s="10">
        <v>42292</v>
      </c>
      <c r="D2214" s="3">
        <v>2023.86</v>
      </c>
      <c r="E2214" s="3">
        <v>1996.47</v>
      </c>
      <c r="F2214" s="3">
        <f t="shared" si="724"/>
        <v>2010.8280000000002</v>
      </c>
      <c r="G2214" s="3">
        <f t="shared" si="730"/>
        <v>1998.173</v>
      </c>
      <c r="H2214" s="4">
        <f t="shared" si="717"/>
        <v>1.4852775994865158E-2</v>
      </c>
      <c r="I2214" s="4">
        <f t="shared" si="720"/>
        <v>1.1182204749679166E-3</v>
      </c>
      <c r="J2214" s="4">
        <f t="shared" si="721"/>
        <v>1.3734555519897241E-2</v>
      </c>
      <c r="K2214" s="4">
        <f t="shared" si="725"/>
        <v>6.6842506418486013E-3</v>
      </c>
      <c r="L2214" s="4">
        <f t="shared" si="731"/>
        <v>5.4100253173576974E-4</v>
      </c>
      <c r="M2214" s="4">
        <f t="shared" si="726"/>
        <v>6.4809123405879052E-3</v>
      </c>
      <c r="N2214" s="4">
        <f t="shared" si="732"/>
        <v>1.2855243264722272E-2</v>
      </c>
      <c r="O2214" s="4">
        <f t="shared" si="734"/>
        <v>6.2529028687756073E-3</v>
      </c>
      <c r="P2214" s="4">
        <f t="shared" si="735"/>
        <v>-1.7018796444703575E-2</v>
      </c>
      <c r="Q2214" s="4"/>
      <c r="T2214" s="4">
        <f t="shared" si="718"/>
        <v>1.4852775994865158E-2</v>
      </c>
      <c r="U2214" s="4">
        <f t="shared" si="719"/>
        <v>1.4852775994865158E-2</v>
      </c>
      <c r="V2214" s="2">
        <f t="shared" si="727"/>
        <v>9.622713414634174E-3</v>
      </c>
      <c r="W2214" s="4">
        <f t="shared" si="728"/>
        <v>-4.7351371951213727E-4</v>
      </c>
      <c r="X2214" s="4">
        <f t="shared" si="729"/>
        <v>5.1802148572335947E-3</v>
      </c>
      <c r="Y2214" s="4">
        <f t="shared" si="722"/>
        <v>-5.8679220594213344E-3</v>
      </c>
      <c r="Z2214" s="4">
        <f t="shared" si="723"/>
        <v>4.0032897741759481E-4</v>
      </c>
      <c r="AA2214" s="4">
        <f t="shared" si="733"/>
        <v>1.2747303222635188E-2</v>
      </c>
    </row>
    <row r="2215" spans="1:27" x14ac:dyDescent="0.3">
      <c r="A2215" s="1">
        <f t="shared" si="715"/>
        <v>42</v>
      </c>
      <c r="B2215" s="1">
        <f t="shared" si="716"/>
        <v>5</v>
      </c>
      <c r="C2215" s="10">
        <v>42293</v>
      </c>
      <c r="D2215" s="3">
        <v>2033.11</v>
      </c>
      <c r="E2215" s="3">
        <v>2024.37</v>
      </c>
      <c r="F2215" s="3">
        <f t="shared" si="724"/>
        <v>2014.4720000000002</v>
      </c>
      <c r="G2215" s="3">
        <f t="shared" si="730"/>
        <v>2006.3480000000004</v>
      </c>
      <c r="H2215" s="4">
        <f t="shared" si="717"/>
        <v>4.5704742422894868E-3</v>
      </c>
      <c r="I2215" s="4">
        <f t="shared" si="720"/>
        <v>2.5199371498028071E-4</v>
      </c>
      <c r="J2215" s="4">
        <f t="shared" si="721"/>
        <v>4.3184805273092063E-3</v>
      </c>
      <c r="K2215" s="4">
        <f t="shared" si="725"/>
        <v>-6.9409445317363356E-3</v>
      </c>
      <c r="L2215" s="4">
        <f t="shared" si="731"/>
        <v>-1.0122022054665475E-2</v>
      </c>
      <c r="M2215" s="4">
        <f t="shared" si="726"/>
        <v>9.2520521506378305E-3</v>
      </c>
      <c r="N2215" s="4">
        <f t="shared" si="732"/>
        <v>1.3338663083373115E-2</v>
      </c>
      <c r="O2215" s="4">
        <f t="shared" si="734"/>
        <v>3.9958487243679864E-3</v>
      </c>
      <c r="P2215" s="4">
        <f t="shared" si="735"/>
        <v>-1.2526106173199374E-2</v>
      </c>
      <c r="Q2215" s="4"/>
      <c r="T2215" s="4">
        <f t="shared" si="718"/>
        <v>4.5704742422894868E-3</v>
      </c>
      <c r="U2215" s="4">
        <f t="shared" si="719"/>
        <v>4.5704742422894868E-3</v>
      </c>
      <c r="V2215" s="2">
        <f t="shared" si="727"/>
        <v>-4.4321247517119765E-3</v>
      </c>
      <c r="W2215" s="4">
        <f t="shared" si="728"/>
        <v>-1.4387803504194812E-2</v>
      </c>
      <c r="X2215" s="4">
        <f t="shared" si="729"/>
        <v>9.042677267741564E-3</v>
      </c>
      <c r="Y2215" s="4">
        <f t="shared" si="722"/>
        <v>-1.9323227018871812E-2</v>
      </c>
      <c r="Z2215" s="4">
        <f t="shared" si="723"/>
        <v>-1.3139815040277378E-2</v>
      </c>
      <c r="AA2215" s="4">
        <f t="shared" si="733"/>
        <v>8.1312205238251792E-3</v>
      </c>
    </row>
    <row r="2216" spans="1:27" x14ac:dyDescent="0.3">
      <c r="A2216" s="1">
        <f t="shared" si="715"/>
        <v>43</v>
      </c>
      <c r="B2216" s="1">
        <f t="shared" si="716"/>
        <v>1</v>
      </c>
      <c r="C2216" s="10">
        <v>42296</v>
      </c>
      <c r="D2216" s="3">
        <v>2033.66</v>
      </c>
      <c r="E2216" s="3">
        <v>2031.73</v>
      </c>
      <c r="F2216" s="3">
        <f t="shared" si="724"/>
        <v>2017.712</v>
      </c>
      <c r="G2216" s="3">
        <f t="shared" si="730"/>
        <v>2011.009</v>
      </c>
      <c r="H2216" s="4">
        <f t="shared" si="717"/>
        <v>2.7052151629778119E-4</v>
      </c>
      <c r="I2216" s="4">
        <f t="shared" si="720"/>
        <v>-6.7876307725596831E-4</v>
      </c>
      <c r="J2216" s="4">
        <f t="shared" si="721"/>
        <v>9.4928459355374945E-4</v>
      </c>
      <c r="K2216" s="4">
        <f t="shared" si="725"/>
        <v>-9.5346538062377299E-3</v>
      </c>
      <c r="L2216" s="4">
        <f t="shared" si="731"/>
        <v>-1.210843376786192E-2</v>
      </c>
      <c r="M2216" s="4">
        <f t="shared" si="726"/>
        <v>7.9040021568985534E-3</v>
      </c>
      <c r="N2216" s="4">
        <f t="shared" si="732"/>
        <v>1.1263500063898306E-2</v>
      </c>
      <c r="O2216" s="4">
        <f t="shared" si="734"/>
        <v>3.296027851263227E-3</v>
      </c>
      <c r="P2216" s="4">
        <f t="shared" si="735"/>
        <v>-1.2258973238136872E-2</v>
      </c>
      <c r="Q2216" s="4"/>
      <c r="T2216" s="4">
        <f t="shared" si="718"/>
        <v>2.7052151629778119E-4</v>
      </c>
      <c r="U2216" s="4">
        <f t="shared" si="719"/>
        <v>2.7052151629778119E-4</v>
      </c>
      <c r="V2216" s="2">
        <f t="shared" si="727"/>
        <v>-7.6975667819251612E-3</v>
      </c>
      <c r="W2216" s="4">
        <f t="shared" si="728"/>
        <v>-1.7620591114105938E-2</v>
      </c>
      <c r="X2216" s="4">
        <f t="shared" si="729"/>
        <v>8.0298989818881391E-3</v>
      </c>
      <c r="Y2216" s="4">
        <f t="shared" si="722"/>
        <v>-2.1884595778728491E-2</v>
      </c>
      <c r="Z2216" s="4">
        <f t="shared" si="723"/>
        <v>-1.5717333869869243E-2</v>
      </c>
      <c r="AA2216" s="4">
        <f t="shared" si="733"/>
        <v>6.688599445394041E-3</v>
      </c>
    </row>
    <row r="2217" spans="1:27" x14ac:dyDescent="0.3">
      <c r="A2217" s="1">
        <f t="shared" si="715"/>
        <v>43</v>
      </c>
      <c r="B2217" s="1">
        <f t="shared" si="716"/>
        <v>2</v>
      </c>
      <c r="C2217" s="10">
        <v>42297</v>
      </c>
      <c r="D2217" s="3">
        <v>2030.77</v>
      </c>
      <c r="E2217" s="3">
        <v>2033.13</v>
      </c>
      <c r="F2217" s="3">
        <f t="shared" si="724"/>
        <v>2023.1279999999999</v>
      </c>
      <c r="G2217" s="3">
        <f t="shared" si="730"/>
        <v>2016.0940000000003</v>
      </c>
      <c r="H2217" s="4">
        <f t="shared" si="717"/>
        <v>-1.4210831702448296E-3</v>
      </c>
      <c r="I2217" s="4">
        <f t="shared" si="720"/>
        <v>-2.6061386859158991E-4</v>
      </c>
      <c r="J2217" s="4">
        <f t="shared" si="721"/>
        <v>-1.1604693016532396E-3</v>
      </c>
      <c r="K2217" s="4">
        <f t="shared" si="725"/>
        <v>-6.1182793583982121E-3</v>
      </c>
      <c r="L2217" s="4">
        <f t="shared" si="731"/>
        <v>-9.4394671020064744E-3</v>
      </c>
      <c r="M2217" s="4">
        <f t="shared" si="726"/>
        <v>3.7773190821342264E-3</v>
      </c>
      <c r="N2217" s="4">
        <f t="shared" si="732"/>
        <v>7.2794224872449907E-3</v>
      </c>
      <c r="O2217" s="4">
        <f t="shared" si="734"/>
        <v>3.4637108092002793E-3</v>
      </c>
      <c r="P2217" s="4">
        <f t="shared" si="735"/>
        <v>-1.3662635387828505E-2</v>
      </c>
      <c r="Q2217" s="4"/>
      <c r="T2217" s="4">
        <f t="shared" si="718"/>
        <v>-1.4210831702448296E-3</v>
      </c>
      <c r="U2217" s="4">
        <f t="shared" si="719"/>
        <v>-1.4210831702448296E-3</v>
      </c>
      <c r="V2217" s="2">
        <f t="shared" si="727"/>
        <v>-1.4736976682434639E-2</v>
      </c>
      <c r="W2217" s="4">
        <f t="shared" si="728"/>
        <v>-2.458960691561032E-2</v>
      </c>
      <c r="X2217" s="4">
        <f t="shared" si="729"/>
        <v>1.3515064705618097E-2</v>
      </c>
      <c r="Y2217" s="4">
        <f t="shared" si="722"/>
        <v>-1.8510819516024225E-2</v>
      </c>
      <c r="Z2217" s="4">
        <f t="shared" si="723"/>
        <v>-1.2322285105224758E-2</v>
      </c>
      <c r="AA2217" s="4">
        <f t="shared" si="733"/>
        <v>7.0022796730808213E-3</v>
      </c>
    </row>
    <row r="2218" spans="1:27" x14ac:dyDescent="0.3">
      <c r="A2218" s="1">
        <f t="shared" si="715"/>
        <v>43</v>
      </c>
      <c r="B2218" s="1">
        <f t="shared" si="716"/>
        <v>3</v>
      </c>
      <c r="C2218" s="10">
        <v>42298</v>
      </c>
      <c r="D2218" s="3">
        <v>2018.94</v>
      </c>
      <c r="E2218" s="3">
        <v>2033.47</v>
      </c>
      <c r="F2218" s="3">
        <f t="shared" si="724"/>
        <v>2028.068</v>
      </c>
      <c r="G2218" s="3">
        <f t="shared" si="730"/>
        <v>2018.405</v>
      </c>
      <c r="H2218" s="4">
        <f t="shared" si="717"/>
        <v>-5.8253765812967141E-3</v>
      </c>
      <c r="I2218" s="4">
        <f t="shared" si="720"/>
        <v>1.3295449509299652E-3</v>
      </c>
      <c r="J2218" s="4">
        <f t="shared" si="721"/>
        <v>-7.1549215322266792E-3</v>
      </c>
      <c r="K2218" s="4">
        <f t="shared" si="725"/>
        <v>-2.0681810347802693E-4</v>
      </c>
      <c r="L2218" s="4">
        <f t="shared" si="731"/>
        <v>-6.118095325637252E-3</v>
      </c>
      <c r="M2218" s="4">
        <f t="shared" si="726"/>
        <v>-4.5008352777125464E-3</v>
      </c>
      <c r="N2218" s="4">
        <f t="shared" si="732"/>
        <v>2.6506077818875889E-4</v>
      </c>
      <c r="O2218" s="4">
        <f t="shared" si="734"/>
        <v>4.7861749234747002E-3</v>
      </c>
      <c r="P2218" s="4">
        <f t="shared" si="735"/>
        <v>-1.9408421972898167E-2</v>
      </c>
      <c r="Q2218" s="4"/>
      <c r="T2218" s="4">
        <f t="shared" si="718"/>
        <v>-5.8253765812967141E-3</v>
      </c>
      <c r="U2218" s="4">
        <f t="shared" si="719"/>
        <v>-5.8253765812967141E-3</v>
      </c>
      <c r="V2218" s="2">
        <f t="shared" si="727"/>
        <v>-1.7988250762026214E-2</v>
      </c>
      <c r="W2218" s="4">
        <f t="shared" si="728"/>
        <v>-2.7808368254405906E-2</v>
      </c>
      <c r="X2218" s="4">
        <f t="shared" si="729"/>
        <v>1.238567073170734E-2</v>
      </c>
      <c r="Y2218" s="4">
        <f t="shared" si="722"/>
        <v>-1.2673067254307472E-2</v>
      </c>
      <c r="Z2218" s="4">
        <f t="shared" si="723"/>
        <v>-6.4477243575137939E-3</v>
      </c>
      <c r="AA2218" s="4">
        <f t="shared" si="733"/>
        <v>9.6209468413563284E-3</v>
      </c>
    </row>
    <row r="2219" spans="1:27" x14ac:dyDescent="0.3">
      <c r="A2219" s="1">
        <f t="shared" si="715"/>
        <v>43</v>
      </c>
      <c r="B2219" s="1">
        <f t="shared" si="716"/>
        <v>4</v>
      </c>
      <c r="C2219" s="10">
        <v>42299</v>
      </c>
      <c r="D2219" s="3">
        <v>2052.5100000000002</v>
      </c>
      <c r="E2219" s="3">
        <v>2021.88</v>
      </c>
      <c r="F2219" s="3">
        <f t="shared" si="724"/>
        <v>2033.798</v>
      </c>
      <c r="G2219" s="3">
        <f t="shared" si="730"/>
        <v>2022.3130000000006</v>
      </c>
      <c r="H2219" s="4">
        <f t="shared" si="717"/>
        <v>1.6627537222502979E-2</v>
      </c>
      <c r="I2219" s="4">
        <f t="shared" si="720"/>
        <v>1.4562096941959912E-3</v>
      </c>
      <c r="J2219" s="4">
        <f t="shared" si="721"/>
        <v>1.5171327528306989E-2</v>
      </c>
      <c r="K2219" s="4">
        <f t="shared" si="725"/>
        <v>5.0422498935083935E-3</v>
      </c>
      <c r="L2219" s="4">
        <f t="shared" si="731"/>
        <v>8.8055007964896297E-6</v>
      </c>
      <c r="M2219" s="4">
        <f t="shared" si="726"/>
        <v>9.2005204056647798E-3</v>
      </c>
      <c r="N2219" s="4">
        <f t="shared" si="732"/>
        <v>1.4931912122406202E-2</v>
      </c>
      <c r="O2219" s="4">
        <f t="shared" si="734"/>
        <v>5.5955878412282736E-3</v>
      </c>
      <c r="P2219" s="4">
        <f t="shared" si="735"/>
        <v>-3.103599009179597E-3</v>
      </c>
      <c r="Q2219" s="4"/>
      <c r="T2219" s="4">
        <f t="shared" si="718"/>
        <v>1.6627537222502979E-2</v>
      </c>
      <c r="U2219" s="4">
        <f t="shared" si="719"/>
        <v>1.6627537222502979E-2</v>
      </c>
      <c r="V2219" s="2">
        <f t="shared" si="727"/>
        <v>2.4369223453890878E-3</v>
      </c>
      <c r="W2219" s="4">
        <f t="shared" si="728"/>
        <v>-7.5874468780647566E-3</v>
      </c>
      <c r="X2219" s="4">
        <f t="shared" si="729"/>
        <v>1.4156117518010297E-2</v>
      </c>
      <c r="Y2219" s="4">
        <f t="shared" si="722"/>
        <v>-7.4894489829692955E-3</v>
      </c>
      <c r="Z2219" s="4">
        <f t="shared" si="723"/>
        <v>-1.2314220783612537E-3</v>
      </c>
      <c r="AA2219" s="4">
        <f t="shared" si="733"/>
        <v>1.1423155038620805E-2</v>
      </c>
    </row>
    <row r="2220" spans="1:27" x14ac:dyDescent="0.3">
      <c r="A2220" s="1">
        <f t="shared" si="715"/>
        <v>43</v>
      </c>
      <c r="B2220" s="1">
        <f t="shared" si="716"/>
        <v>5</v>
      </c>
      <c r="C2220" s="10">
        <v>42300</v>
      </c>
      <c r="D2220" s="3">
        <v>2075.15</v>
      </c>
      <c r="E2220" s="3">
        <v>2058.19</v>
      </c>
      <c r="F2220" s="3">
        <f t="shared" si="724"/>
        <v>2042.2060000000001</v>
      </c>
      <c r="G2220" s="3">
        <f t="shared" si="730"/>
        <v>2028.3390000000004</v>
      </c>
      <c r="H2220" s="4">
        <f t="shared" si="717"/>
        <v>1.103039692863853E-2</v>
      </c>
      <c r="I2220" s="4">
        <f t="shared" si="720"/>
        <v>2.7673433990576591E-3</v>
      </c>
      <c r="J2220" s="4">
        <f t="shared" si="721"/>
        <v>8.2630535295808716E-3</v>
      </c>
      <c r="K2220" s="4">
        <f t="shared" si="725"/>
        <v>-9.0328427145299952E-3</v>
      </c>
      <c r="L2220" s="4">
        <f t="shared" si="731"/>
        <v>-1.4310391775057009E-2</v>
      </c>
      <c r="M2220" s="4">
        <f t="shared" si="726"/>
        <v>1.6131575365070889E-2</v>
      </c>
      <c r="N2220" s="4">
        <f t="shared" si="732"/>
        <v>2.3078489345222709E-2</v>
      </c>
      <c r="O2220" s="4">
        <f t="shared" si="734"/>
        <v>6.6824085005901908E-3</v>
      </c>
      <c r="P2220" s="4">
        <f t="shared" si="735"/>
        <v>7.892563990480354E-3</v>
      </c>
      <c r="Q2220" s="4"/>
      <c r="T2220" s="4">
        <f t="shared" si="718"/>
        <v>1.103039692863853E-2</v>
      </c>
      <c r="U2220" s="4">
        <f t="shared" si="719"/>
        <v>1.103039692863853E-2</v>
      </c>
      <c r="V2220" s="2">
        <f t="shared" si="727"/>
        <v>-9.4518418911480658E-3</v>
      </c>
      <c r="W2220" s="4">
        <f t="shared" si="728"/>
        <v>-1.9357323472236638E-2</v>
      </c>
      <c r="X2220" s="4">
        <f t="shared" si="729"/>
        <v>2.0677680991190932E-2</v>
      </c>
      <c r="Y2220" s="4">
        <f t="shared" si="722"/>
        <v>-2.1389041683176787E-2</v>
      </c>
      <c r="Z2220" s="4">
        <f t="shared" si="723"/>
        <v>-1.5218655181979858E-2</v>
      </c>
      <c r="AA2220" s="4">
        <f t="shared" si="733"/>
        <v>1.3767379243791882E-2</v>
      </c>
    </row>
    <row r="2221" spans="1:27" x14ac:dyDescent="0.3">
      <c r="A2221" s="1">
        <f t="shared" si="715"/>
        <v>44</v>
      </c>
      <c r="B2221" s="1">
        <f t="shared" si="716"/>
        <v>1</v>
      </c>
      <c r="C2221" s="10">
        <v>42303</v>
      </c>
      <c r="D2221" s="3">
        <v>2071.1799999999998</v>
      </c>
      <c r="E2221" s="3">
        <v>2075.08</v>
      </c>
      <c r="F2221" s="3">
        <f t="shared" si="724"/>
        <v>2049.71</v>
      </c>
      <c r="G2221" s="3">
        <f t="shared" si="730"/>
        <v>2033.711</v>
      </c>
      <c r="H2221" s="4">
        <f t="shared" si="717"/>
        <v>-1.9131147145990672E-3</v>
      </c>
      <c r="I2221" s="4">
        <f t="shared" si="720"/>
        <v>-3.3732501265047687E-5</v>
      </c>
      <c r="J2221" s="4">
        <f t="shared" si="721"/>
        <v>-1.8793822133340195E-3</v>
      </c>
      <c r="K2221" s="4">
        <f t="shared" si="725"/>
        <v>-1.4845914753150322E-2</v>
      </c>
      <c r="L2221" s="4">
        <f t="shared" si="731"/>
        <v>-2.1975385982807162E-2</v>
      </c>
      <c r="M2221" s="4">
        <f t="shared" si="726"/>
        <v>1.0474652511818647E-2</v>
      </c>
      <c r="N2221" s="4">
        <f t="shared" si="732"/>
        <v>1.8423955026058189E-2</v>
      </c>
      <c r="O2221" s="4">
        <f t="shared" si="734"/>
        <v>7.7245821222684773E-3</v>
      </c>
      <c r="P2221" s="4">
        <f t="shared" si="735"/>
        <v>5.9643498955751833E-3</v>
      </c>
      <c r="Q2221" s="4"/>
      <c r="T2221" s="4">
        <f t="shared" si="718"/>
        <v>-1.9131147145990672E-3</v>
      </c>
      <c r="U2221" s="4">
        <f t="shared" si="719"/>
        <v>-1.9131147145990672E-3</v>
      </c>
      <c r="V2221" s="2">
        <f t="shared" si="727"/>
        <v>-1.9993735392622225E-2</v>
      </c>
      <c r="W2221" s="4">
        <f t="shared" si="728"/>
        <v>-2.9793798038696043E-2</v>
      </c>
      <c r="X2221" s="4">
        <f t="shared" si="729"/>
        <v>1.8449494999163946E-2</v>
      </c>
      <c r="Y2221" s="4">
        <f t="shared" si="722"/>
        <v>-2.7129631526801781E-2</v>
      </c>
      <c r="Z2221" s="4">
        <f t="shared" si="723"/>
        <v>-2.0995440878286725E-2</v>
      </c>
      <c r="AA2221" s="4">
        <f t="shared" si="733"/>
        <v>1.5858556622550715E-2</v>
      </c>
    </row>
    <row r="2222" spans="1:27" x14ac:dyDescent="0.3">
      <c r="A2222" s="1">
        <f t="shared" si="715"/>
        <v>44</v>
      </c>
      <c r="B2222" s="1">
        <f t="shared" si="716"/>
        <v>2</v>
      </c>
      <c r="C2222" s="10">
        <v>42304</v>
      </c>
      <c r="D2222" s="3">
        <v>2065.89</v>
      </c>
      <c r="E2222" s="3">
        <v>2068.75</v>
      </c>
      <c r="F2222" s="3">
        <f t="shared" si="724"/>
        <v>2056.7339999999999</v>
      </c>
      <c r="G2222" s="3">
        <f t="shared" si="730"/>
        <v>2039.9309999999998</v>
      </c>
      <c r="H2222" s="4">
        <f t="shared" si="717"/>
        <v>-2.5540995953997063E-3</v>
      </c>
      <c r="I2222" s="4">
        <f t="shared" si="720"/>
        <v>-1.1732442375842933E-3</v>
      </c>
      <c r="J2222" s="4">
        <f t="shared" si="721"/>
        <v>-1.380855357815413E-3</v>
      </c>
      <c r="K2222" s="4">
        <f t="shared" si="725"/>
        <v>-8.0799351094543569E-3</v>
      </c>
      <c r="L2222" s="4">
        <f t="shared" si="731"/>
        <v>-1.6480138536164621E-2</v>
      </c>
      <c r="M2222" s="4">
        <f t="shared" si="726"/>
        <v>4.4517181123081302E-3</v>
      </c>
      <c r="N2222" s="4">
        <f t="shared" si="732"/>
        <v>1.2725430418970084E-2</v>
      </c>
      <c r="O2222" s="4">
        <f t="shared" si="734"/>
        <v>8.1335405079651438E-3</v>
      </c>
      <c r="P2222" s="4">
        <f t="shared" si="735"/>
        <v>3.3950167565203657E-3</v>
      </c>
      <c r="Q2222" s="4"/>
      <c r="T2222" s="4">
        <f t="shared" si="718"/>
        <v>-2.5540995953997063E-3</v>
      </c>
      <c r="U2222" s="4">
        <f t="shared" si="719"/>
        <v>-2.5540995953997063E-3</v>
      </c>
      <c r="V2222" s="2">
        <f t="shared" si="727"/>
        <v>-1.9510617136125234E-2</v>
      </c>
      <c r="W2222" s="4">
        <f t="shared" si="728"/>
        <v>-2.9315510964764011E-2</v>
      </c>
      <c r="X2222" s="4">
        <f t="shared" si="729"/>
        <v>1.7293932843207203E-2</v>
      </c>
      <c r="Y2222" s="4">
        <f t="shared" si="722"/>
        <v>-2.0448015719062112E-2</v>
      </c>
      <c r="Z2222" s="4">
        <f t="shared" si="723"/>
        <v>-1.427169581413946E-2</v>
      </c>
      <c r="AA2222" s="4">
        <f t="shared" si="733"/>
        <v>1.6610911420335241E-2</v>
      </c>
    </row>
    <row r="2223" spans="1:27" x14ac:dyDescent="0.3">
      <c r="A2223" s="1">
        <f t="shared" si="715"/>
        <v>44</v>
      </c>
      <c r="B2223" s="1">
        <f t="shared" si="716"/>
        <v>3</v>
      </c>
      <c r="C2223" s="10">
        <v>42305</v>
      </c>
      <c r="D2223" s="3">
        <v>2090.35</v>
      </c>
      <c r="E2223" s="3">
        <v>2066.48</v>
      </c>
      <c r="F2223" s="3">
        <f t="shared" si="724"/>
        <v>2071.0160000000001</v>
      </c>
      <c r="G2223" s="3">
        <f t="shared" si="730"/>
        <v>2049.5419999999999</v>
      </c>
      <c r="H2223" s="4">
        <f t="shared" si="717"/>
        <v>1.1839933394324015E-2</v>
      </c>
      <c r="I2223" s="4">
        <f t="shared" si="720"/>
        <v>2.8559119798253805E-4</v>
      </c>
      <c r="J2223" s="4">
        <f t="shared" si="721"/>
        <v>1.1554342196341476E-2</v>
      </c>
      <c r="K2223" s="4">
        <f t="shared" si="725"/>
        <v>1.4158546679640164E-4</v>
      </c>
      <c r="L2223" s="4">
        <f t="shared" si="731"/>
        <v>-1.0108099764373721E-2</v>
      </c>
      <c r="M2223" s="4">
        <f t="shared" si="726"/>
        <v>9.3355145493805129E-3</v>
      </c>
      <c r="N2223" s="4">
        <f t="shared" si="732"/>
        <v>1.9910789825239E-2</v>
      </c>
      <c r="O2223" s="4">
        <f t="shared" si="734"/>
        <v>1.027292080273646E-2</v>
      </c>
      <c r="P2223" s="4">
        <f t="shared" si="735"/>
        <v>1.5275146923114196E-2</v>
      </c>
      <c r="Q2223" s="4"/>
      <c r="T2223" s="4">
        <f t="shared" si="718"/>
        <v>1.1839933394324015E-2</v>
      </c>
      <c r="U2223" s="4">
        <f t="shared" si="719"/>
        <v>1.1839933394324015E-2</v>
      </c>
      <c r="V2223" s="2">
        <f t="shared" si="727"/>
        <v>-2.2726282619113226E-2</v>
      </c>
      <c r="W2223" s="4">
        <f t="shared" si="728"/>
        <v>-3.2499019792922079E-2</v>
      </c>
      <c r="X2223" s="4">
        <f t="shared" si="729"/>
        <v>3.5370045667528431E-2</v>
      </c>
      <c r="Y2223" s="4">
        <f t="shared" si="722"/>
        <v>-1.2329007868201052E-2</v>
      </c>
      <c r="Z2223" s="4">
        <f t="shared" si="723"/>
        <v>-6.1014955910488359E-3</v>
      </c>
      <c r="AA2223" s="4">
        <f t="shared" si="733"/>
        <v>2.1176804722524142E-2</v>
      </c>
    </row>
    <row r="2224" spans="1:27" x14ac:dyDescent="0.3">
      <c r="A2224" s="1">
        <f t="shared" si="715"/>
        <v>44</v>
      </c>
      <c r="B2224" s="1">
        <f t="shared" si="716"/>
        <v>4</v>
      </c>
      <c r="C2224" s="10">
        <v>42306</v>
      </c>
      <c r="D2224" s="3">
        <v>2089.41</v>
      </c>
      <c r="E2224" s="3">
        <v>2088.35</v>
      </c>
      <c r="F2224" s="3">
        <f t="shared" si="724"/>
        <v>2078.3959999999997</v>
      </c>
      <c r="G2224" s="3">
        <f t="shared" si="730"/>
        <v>2056.0969999999998</v>
      </c>
      <c r="H2224" s="4">
        <f t="shared" si="717"/>
        <v>-4.4968545937285845E-4</v>
      </c>
      <c r="I2224" s="4">
        <f t="shared" si="720"/>
        <v>-9.5677757313368582E-4</v>
      </c>
      <c r="J2224" s="4">
        <f t="shared" si="721"/>
        <v>5.0709211376082737E-4</v>
      </c>
      <c r="K2224" s="4">
        <f t="shared" si="725"/>
        <v>-7.0359030784318335E-3</v>
      </c>
      <c r="L2224" s="4">
        <f t="shared" si="731"/>
        <v>-1.8156980622596484E-2</v>
      </c>
      <c r="M2224" s="4">
        <f t="shared" si="726"/>
        <v>5.2992788669724757E-3</v>
      </c>
      <c r="N2224" s="4">
        <f t="shared" si="732"/>
        <v>1.6202056615033291E-2</v>
      </c>
      <c r="O2224" s="4">
        <f t="shared" si="734"/>
        <v>1.0672390770600303E-2</v>
      </c>
      <c r="P2224" s="4">
        <f t="shared" si="735"/>
        <v>1.4818592452280229E-2</v>
      </c>
      <c r="Q2224" s="4"/>
      <c r="T2224" s="4">
        <f t="shared" si="718"/>
        <v>-4.4968545937285845E-4</v>
      </c>
      <c r="U2224" s="4">
        <f t="shared" si="719"/>
        <v>-4.4968545937285845E-4</v>
      </c>
      <c r="V2224" s="2">
        <f t="shared" si="727"/>
        <v>-1.8102231683689188E-2</v>
      </c>
      <c r="W2224" s="4">
        <f t="shared" si="728"/>
        <v>-2.7921209366852325E-2</v>
      </c>
      <c r="X2224" s="4">
        <f t="shared" si="729"/>
        <v>1.7977987926977034E-2</v>
      </c>
      <c r="Y2224" s="4">
        <f t="shared" si="722"/>
        <v>-1.9417001543788077E-2</v>
      </c>
      <c r="Z2224" s="4">
        <f t="shared" si="723"/>
        <v>-1.3234180836993419E-2</v>
      </c>
      <c r="AA2224" s="4">
        <f t="shared" si="733"/>
        <v>2.1928431437143577E-2</v>
      </c>
    </row>
    <row r="2225" spans="1:27" x14ac:dyDescent="0.3">
      <c r="A2225" s="1">
        <f t="shared" si="715"/>
        <v>44</v>
      </c>
      <c r="B2225" s="1">
        <f t="shared" si="716"/>
        <v>5</v>
      </c>
      <c r="C2225" s="10">
        <v>42307</v>
      </c>
      <c r="D2225" s="3">
        <v>2079.36</v>
      </c>
      <c r="E2225" s="3">
        <v>2090</v>
      </c>
      <c r="F2225" s="3">
        <f t="shared" si="724"/>
        <v>2079.2380000000003</v>
      </c>
      <c r="G2225" s="3">
        <f t="shared" si="730"/>
        <v>2060.7220000000002</v>
      </c>
      <c r="H2225" s="4">
        <f t="shared" si="717"/>
        <v>-4.8099702786909837E-3</v>
      </c>
      <c r="I2225" s="4">
        <f t="shared" si="720"/>
        <v>2.8237636461974697E-4</v>
      </c>
      <c r="J2225" s="4">
        <f t="shared" si="721"/>
        <v>-5.0923466433107304E-3</v>
      </c>
      <c r="K2225" s="4">
        <f t="shared" si="725"/>
        <v>-4.8829573898851227E-3</v>
      </c>
      <c r="L2225" s="4">
        <f t="shared" si="731"/>
        <v>-1.4721327498618549E-2</v>
      </c>
      <c r="M2225" s="4">
        <f t="shared" si="726"/>
        <v>5.8675341639506178E-5</v>
      </c>
      <c r="N2225" s="4">
        <f t="shared" si="732"/>
        <v>9.0444028840376903E-3</v>
      </c>
      <c r="O2225" s="4">
        <f t="shared" si="734"/>
        <v>8.9046629732225657E-3</v>
      </c>
      <c r="P2225" s="4">
        <f t="shared" si="735"/>
        <v>9.9373451843217421E-3</v>
      </c>
      <c r="Q2225" s="4"/>
      <c r="T2225" s="4">
        <f t="shared" si="718"/>
        <v>-4.8099702786909837E-3</v>
      </c>
      <c r="U2225" s="4">
        <f t="shared" si="719"/>
        <v>-4.8099702786909837E-3</v>
      </c>
      <c r="V2225" s="2">
        <f t="shared" si="727"/>
        <v>-6.8248931516551392E-3</v>
      </c>
      <c r="W2225" s="4">
        <f t="shared" si="728"/>
        <v>-1.6756644220138516E-2</v>
      </c>
      <c r="X2225" s="4">
        <f t="shared" si="729"/>
        <v>2.0287690046502838E-3</v>
      </c>
      <c r="Y2225" s="4">
        <f t="shared" si="722"/>
        <v>-1.7290900564574871E-2</v>
      </c>
      <c r="Z2225" s="4">
        <f t="shared" si="723"/>
        <v>-1.1094674260110472E-2</v>
      </c>
      <c r="AA2225" s="4">
        <f t="shared" si="733"/>
        <v>1.8133332288711397E-2</v>
      </c>
    </row>
    <row r="2226" spans="1:27" x14ac:dyDescent="0.3">
      <c r="A2226" s="1">
        <f t="shared" si="715"/>
        <v>45</v>
      </c>
      <c r="B2226" s="1">
        <f t="shared" si="716"/>
        <v>1</v>
      </c>
      <c r="C2226" s="10">
        <v>42310</v>
      </c>
      <c r="D2226" s="3">
        <v>2104.0500000000002</v>
      </c>
      <c r="E2226" s="3">
        <v>2080.7600000000002</v>
      </c>
      <c r="F2226" s="3">
        <f t="shared" si="724"/>
        <v>2085.8120000000004</v>
      </c>
      <c r="G2226" s="3">
        <f t="shared" si="730"/>
        <v>2067.761</v>
      </c>
      <c r="H2226" s="4">
        <f t="shared" si="717"/>
        <v>1.187384579870732E-2</v>
      </c>
      <c r="I2226" s="4">
        <f t="shared" si="720"/>
        <v>6.732840874115549E-4</v>
      </c>
      <c r="J2226" s="4">
        <f t="shared" si="721"/>
        <v>1.1200561711295765E-2</v>
      </c>
      <c r="K2226" s="4">
        <f t="shared" si="725"/>
        <v>9.1013581101873997E-4</v>
      </c>
      <c r="L2226" s="4">
        <f t="shared" si="731"/>
        <v>-7.5172702711946435E-3</v>
      </c>
      <c r="M2226" s="4">
        <f t="shared" si="726"/>
        <v>8.74383693257102E-3</v>
      </c>
      <c r="N2226" s="4">
        <f t="shared" si="732"/>
        <v>1.7549900592960316E-2</v>
      </c>
      <c r="O2226" s="4">
        <f t="shared" si="734"/>
        <v>8.5791687459900595E-3</v>
      </c>
      <c r="P2226" s="4">
        <f t="shared" si="735"/>
        <v>2.1929185487396224E-2</v>
      </c>
      <c r="Q2226" s="4"/>
      <c r="T2226" s="4">
        <f t="shared" si="718"/>
        <v>1.187384579870732E-2</v>
      </c>
      <c r="U2226" s="4">
        <f t="shared" si="719"/>
        <v>1.187384579870732E-2</v>
      </c>
      <c r="V2226" s="2">
        <f t="shared" si="727"/>
        <v>-3.9339027393045407E-3</v>
      </c>
      <c r="W2226" s="4">
        <f t="shared" si="728"/>
        <v>-1.3894563711911515E-2</v>
      </c>
      <c r="X2226" s="4">
        <f t="shared" si="729"/>
        <v>1.5870180283703177E-2</v>
      </c>
      <c r="Y2226" s="4">
        <f t="shared" si="722"/>
        <v>-1.1570040445976475E-2</v>
      </c>
      <c r="Z2226" s="4">
        <f t="shared" si="723"/>
        <v>-5.3377426896742261E-3</v>
      </c>
      <c r="AA2226" s="4">
        <f t="shared" si="733"/>
        <v>1.7613223334032774E-2</v>
      </c>
    </row>
    <row r="2227" spans="1:27" x14ac:dyDescent="0.3">
      <c r="A2227" s="1">
        <f t="shared" si="715"/>
        <v>45</v>
      </c>
      <c r="B2227" s="1">
        <f t="shared" si="716"/>
        <v>2</v>
      </c>
      <c r="C2227" s="10">
        <v>42311</v>
      </c>
      <c r="D2227" s="3">
        <v>2109.79</v>
      </c>
      <c r="E2227" s="3">
        <v>2102.63</v>
      </c>
      <c r="F2227" s="3">
        <f t="shared" si="724"/>
        <v>2094.5920000000006</v>
      </c>
      <c r="G2227" s="3">
        <f t="shared" si="730"/>
        <v>2075.663</v>
      </c>
      <c r="H2227" s="4">
        <f t="shared" si="717"/>
        <v>2.7280720515195844E-3</v>
      </c>
      <c r="I2227" s="4">
        <f t="shared" si="720"/>
        <v>-6.7488890473138595E-4</v>
      </c>
      <c r="J2227" s="4">
        <f t="shared" si="721"/>
        <v>3.4029609562509703E-3</v>
      </c>
      <c r="K2227" s="4">
        <f t="shared" si="725"/>
        <v>-6.3009434186448556E-3</v>
      </c>
      <c r="L2227" s="4">
        <f t="shared" si="731"/>
        <v>-1.5293785265981845E-2</v>
      </c>
      <c r="M2227" s="4">
        <f t="shared" si="726"/>
        <v>7.2558283427032119E-3</v>
      </c>
      <c r="N2227" s="4">
        <f t="shared" si="732"/>
        <v>1.6441493633600424E-2</v>
      </c>
      <c r="O2227" s="4">
        <f t="shared" si="734"/>
        <v>8.9719829935683369E-3</v>
      </c>
      <c r="P2227" s="4">
        <f t="shared" si="735"/>
        <v>2.4717081936956563E-2</v>
      </c>
      <c r="Q2227" s="4"/>
      <c r="T2227" s="4">
        <f t="shared" si="718"/>
        <v>2.7280720515195844E-3</v>
      </c>
      <c r="U2227" s="4">
        <f t="shared" si="719"/>
        <v>2.7280720515195844E-3</v>
      </c>
      <c r="V2227" s="2">
        <f t="shared" si="727"/>
        <v>-1.8136451129963788E-2</v>
      </c>
      <c r="W2227" s="4">
        <f t="shared" si="728"/>
        <v>-2.7955086618664211E-2</v>
      </c>
      <c r="X2227" s="4">
        <f t="shared" si="729"/>
        <v>2.124992134140738E-2</v>
      </c>
      <c r="Y2227" s="4">
        <f t="shared" si="722"/>
        <v>-1.8691205969534566E-2</v>
      </c>
      <c r="Z2227" s="4">
        <f t="shared" si="723"/>
        <v>-1.2503808940376246E-2</v>
      </c>
      <c r="AA2227" s="4">
        <f t="shared" si="733"/>
        <v>1.8406852806440031E-2</v>
      </c>
    </row>
    <row r="2228" spans="1:27" x14ac:dyDescent="0.3">
      <c r="A2228" s="1">
        <f t="shared" si="715"/>
        <v>45</v>
      </c>
      <c r="B2228" s="1">
        <f t="shared" si="716"/>
        <v>3</v>
      </c>
      <c r="C2228" s="10">
        <v>42312</v>
      </c>
      <c r="D2228" s="3">
        <v>2102.31</v>
      </c>
      <c r="E2228" s="3">
        <v>2110.6</v>
      </c>
      <c r="F2228" s="3">
        <f t="shared" si="724"/>
        <v>2096.9839999999999</v>
      </c>
      <c r="G2228" s="3">
        <f t="shared" si="730"/>
        <v>2084.0000000000005</v>
      </c>
      <c r="H2228" s="4">
        <f t="shared" si="717"/>
        <v>-3.5453765540646312E-3</v>
      </c>
      <c r="I2228" s="4">
        <f t="shared" si="720"/>
        <v>3.8392446641606295E-4</v>
      </c>
      <c r="J2228" s="4">
        <f t="shared" si="721"/>
        <v>-3.929301020480694E-3</v>
      </c>
      <c r="K2228" s="4">
        <f t="shared" si="725"/>
        <v>-6.7009038814288711E-3</v>
      </c>
      <c r="L2228" s="4">
        <f t="shared" si="731"/>
        <v>-1.3188253069947245E-2</v>
      </c>
      <c r="M2228" s="4">
        <f t="shared" si="726"/>
        <v>2.539838167577827E-3</v>
      </c>
      <c r="N2228" s="4">
        <f t="shared" si="732"/>
        <v>8.7859884836849738E-3</v>
      </c>
      <c r="O2228" s="4">
        <f t="shared" si="734"/>
        <v>6.1760634730365499E-3</v>
      </c>
      <c r="P2228" s="4">
        <f t="shared" si="735"/>
        <v>2.1084074020107754E-2</v>
      </c>
      <c r="Q2228" s="4"/>
      <c r="T2228" s="4">
        <f t="shared" si="718"/>
        <v>-3.5453765540646312E-3</v>
      </c>
      <c r="U2228" s="4">
        <f t="shared" si="719"/>
        <v>-3.5453765540646312E-3</v>
      </c>
      <c r="V2228" s="2">
        <f t="shared" si="727"/>
        <v>-9.2141871939861574E-3</v>
      </c>
      <c r="W2228" s="4">
        <f t="shared" si="728"/>
        <v>-1.9122045322046245E-2</v>
      </c>
      <c r="X2228" s="4">
        <f t="shared" si="729"/>
        <v>5.7215298873394584E-3</v>
      </c>
      <c r="Y2228" s="4">
        <f t="shared" si="722"/>
        <v>-1.9086179394129186E-2</v>
      </c>
      <c r="Z2228" s="4">
        <f t="shared" si="723"/>
        <v>-1.2901272771057867E-2</v>
      </c>
      <c r="AA2228" s="4">
        <f t="shared" si="733"/>
        <v>1.2538773239801067E-2</v>
      </c>
    </row>
    <row r="2229" spans="1:27" x14ac:dyDescent="0.3">
      <c r="A2229" s="1">
        <f t="shared" si="715"/>
        <v>45</v>
      </c>
      <c r="B2229" s="1">
        <f t="shared" si="716"/>
        <v>4</v>
      </c>
      <c r="C2229" s="10">
        <v>42313</v>
      </c>
      <c r="D2229" s="3">
        <v>2099.9299999999998</v>
      </c>
      <c r="E2229" s="3">
        <v>2101.6799999999998</v>
      </c>
      <c r="F2229" s="3">
        <f t="shared" si="724"/>
        <v>2099.0880000000002</v>
      </c>
      <c r="G2229" s="3">
        <f t="shared" si="730"/>
        <v>2088.7420000000002</v>
      </c>
      <c r="H2229" s="4">
        <f t="shared" si="717"/>
        <v>-1.1320880364932427E-3</v>
      </c>
      <c r="I2229" s="4">
        <f t="shared" si="720"/>
        <v>-2.9967036260119065E-4</v>
      </c>
      <c r="J2229" s="4">
        <f t="shared" si="721"/>
        <v>-8.3241767389205209E-4</v>
      </c>
      <c r="K2229" s="4">
        <f t="shared" si="725"/>
        <v>-1.6327278089339303E-3</v>
      </c>
      <c r="L2229" s="4">
        <f t="shared" si="731"/>
        <v>-7.0451603764957009E-3</v>
      </c>
      <c r="M2229" s="4">
        <f t="shared" si="726"/>
        <v>4.011265844974786E-4</v>
      </c>
      <c r="N2229" s="4">
        <f t="shared" si="732"/>
        <v>5.356334099663647E-3</v>
      </c>
      <c r="O2229" s="4">
        <f t="shared" si="734"/>
        <v>4.9268308943631479E-3</v>
      </c>
      <c r="P2229" s="4">
        <f t="shared" si="735"/>
        <v>1.9928116955655807E-2</v>
      </c>
      <c r="Q2229" s="4"/>
      <c r="T2229" s="4">
        <f t="shared" si="718"/>
        <v>-1.1320880364932427E-3</v>
      </c>
      <c r="U2229" s="4">
        <f t="shared" si="719"/>
        <v>-1.1320880364932427E-3</v>
      </c>
      <c r="V2229" s="2">
        <f t="shared" si="727"/>
        <v>-6.1361074246900271E-3</v>
      </c>
      <c r="W2229" s="4">
        <f t="shared" si="728"/>
        <v>-1.607474635044312E-2</v>
      </c>
      <c r="X2229" s="4">
        <f t="shared" si="729"/>
        <v>5.0349141623711874E-3</v>
      </c>
      <c r="Y2229" s="4">
        <f t="shared" si="722"/>
        <v>-1.4081197537001995E-2</v>
      </c>
      <c r="Z2229" s="4">
        <f t="shared" si="723"/>
        <v>-7.864733253322681E-3</v>
      </c>
      <c r="AA2229" s="4">
        <f t="shared" si="733"/>
        <v>9.9557543413288253E-3</v>
      </c>
    </row>
    <row r="2230" spans="1:27" x14ac:dyDescent="0.3">
      <c r="A2230" s="1">
        <f t="shared" si="715"/>
        <v>45</v>
      </c>
      <c r="B2230" s="1">
        <f t="shared" si="716"/>
        <v>5</v>
      </c>
      <c r="C2230" s="10">
        <v>42314</v>
      </c>
      <c r="D2230" s="3">
        <v>2099.1999999999998</v>
      </c>
      <c r="E2230" s="3">
        <v>2098.6</v>
      </c>
      <c r="F2230" s="3">
        <f t="shared" si="724"/>
        <v>2103.0559999999996</v>
      </c>
      <c r="G2230" s="3">
        <f t="shared" si="730"/>
        <v>2091.1470000000004</v>
      </c>
      <c r="H2230" s="4">
        <f t="shared" si="717"/>
        <v>-3.4763063530689989E-4</v>
      </c>
      <c r="I2230" s="4">
        <f t="shared" si="720"/>
        <v>-6.3335444514813703E-4</v>
      </c>
      <c r="J2230" s="4">
        <f t="shared" si="721"/>
        <v>2.8572380984123714E-4</v>
      </c>
      <c r="K2230" s="4">
        <f t="shared" si="725"/>
        <v>1.947683970418131E-3</v>
      </c>
      <c r="L2230" s="4">
        <f t="shared" si="731"/>
        <v>-4.6086192291062136E-3</v>
      </c>
      <c r="M2230" s="4">
        <f t="shared" si="726"/>
        <v>-1.8335222647422455E-3</v>
      </c>
      <c r="N2230" s="4">
        <f t="shared" si="732"/>
        <v>3.8509966061684936E-3</v>
      </c>
      <c r="O2230" s="4">
        <f t="shared" si="734"/>
        <v>5.6731135670727885E-3</v>
      </c>
      <c r="P2230" s="4">
        <f t="shared" si="735"/>
        <v>1.9573558696391144E-2</v>
      </c>
      <c r="Q2230" s="4"/>
      <c r="T2230" s="4">
        <f t="shared" si="718"/>
        <v>-3.4763063530689989E-4</v>
      </c>
      <c r="U2230" s="4">
        <f t="shared" si="719"/>
        <v>-3.4763063530689989E-4</v>
      </c>
      <c r="V2230" s="2">
        <f t="shared" si="727"/>
        <v>-9.7955646140584253E-3</v>
      </c>
      <c r="W2230" s="4">
        <f t="shared" si="728"/>
        <v>-1.9697608967917828E-2</v>
      </c>
      <c r="X2230" s="4">
        <f t="shared" si="729"/>
        <v>9.541397353031552E-3</v>
      </c>
      <c r="Y2230" s="4">
        <f t="shared" si="722"/>
        <v>-1.0545429296045969E-2</v>
      </c>
      <c r="Z2230" s="4">
        <f t="shared" si="723"/>
        <v>-4.3066711105458145E-3</v>
      </c>
      <c r="AA2230" s="4">
        <f t="shared" si="733"/>
        <v>1.1455158091569747E-2</v>
      </c>
    </row>
    <row r="2231" spans="1:27" x14ac:dyDescent="0.3">
      <c r="A2231" s="1">
        <f t="shared" si="715"/>
        <v>46</v>
      </c>
      <c r="B2231" s="1">
        <f t="shared" si="716"/>
        <v>1</v>
      </c>
      <c r="C2231" s="10">
        <v>42317</v>
      </c>
      <c r="D2231" s="3">
        <v>2078.58</v>
      </c>
      <c r="E2231" s="3">
        <v>2096.56</v>
      </c>
      <c r="F2231" s="3">
        <f t="shared" si="724"/>
        <v>2097.962</v>
      </c>
      <c r="G2231" s="3">
        <f t="shared" si="730"/>
        <v>2091.8870000000002</v>
      </c>
      <c r="H2231" s="4">
        <f t="shared" si="717"/>
        <v>-9.8227896341462895E-3</v>
      </c>
      <c r="I2231" s="4">
        <f t="shared" si="720"/>
        <v>-1.2576219512194517E-3</v>
      </c>
      <c r="J2231" s="4">
        <f t="shared" si="721"/>
        <v>-8.5651676829268386E-3</v>
      </c>
      <c r="K2231" s="4">
        <f t="shared" si="725"/>
        <v>1.7185118140244249E-3</v>
      </c>
      <c r="L2231" s="4">
        <f t="shared" si="731"/>
        <v>-2.7793656842817344E-3</v>
      </c>
      <c r="M2231" s="4">
        <f t="shared" si="726"/>
        <v>-9.238489543661927E-3</v>
      </c>
      <c r="N2231" s="4">
        <f t="shared" si="732"/>
        <v>-6.3612422659542521E-3</v>
      </c>
      <c r="O2231" s="4">
        <f t="shared" si="734"/>
        <v>2.9226683601303862E-3</v>
      </c>
      <c r="P2231" s="4">
        <f t="shared" si="735"/>
        <v>9.5585021127785885E-3</v>
      </c>
      <c r="Q2231" s="4"/>
      <c r="T2231" s="4">
        <f t="shared" si="718"/>
        <v>-9.8227896341462895E-3</v>
      </c>
      <c r="U2231" s="4">
        <f t="shared" si="719"/>
        <v>-9.8227896341462895E-3</v>
      </c>
      <c r="V2231" s="2">
        <f t="shared" si="727"/>
        <v>2.3104039634148075E-3</v>
      </c>
      <c r="W2231" s="4">
        <f t="shared" si="728"/>
        <v>-7.7127000762193705E-3</v>
      </c>
      <c r="X2231" s="4">
        <f t="shared" si="729"/>
        <v>-1.2105225636273023E-2</v>
      </c>
      <c r="Y2231" s="4">
        <f t="shared" si="722"/>
        <v>-1.0771743944255186E-2</v>
      </c>
      <c r="Z2231" s="4">
        <f t="shared" si="723"/>
        <v>-4.5344127291342788E-3</v>
      </c>
      <c r="AA2231" s="4">
        <f t="shared" si="733"/>
        <v>5.8250695652338914E-3</v>
      </c>
    </row>
    <row r="2232" spans="1:27" x14ac:dyDescent="0.3">
      <c r="A2232" s="1">
        <f t="shared" si="715"/>
        <v>46</v>
      </c>
      <c r="B2232" s="1">
        <f t="shared" si="716"/>
        <v>2</v>
      </c>
      <c r="C2232" s="10">
        <v>42318</v>
      </c>
      <c r="D2232" s="3">
        <v>2081.7199999999998</v>
      </c>
      <c r="E2232" s="3">
        <v>2077.19</v>
      </c>
      <c r="F2232" s="3">
        <f t="shared" si="724"/>
        <v>2092.348</v>
      </c>
      <c r="G2232" s="3">
        <f t="shared" si="730"/>
        <v>2093.4700000000003</v>
      </c>
      <c r="H2232" s="4">
        <f t="shared" si="717"/>
        <v>1.5106466914912454E-3</v>
      </c>
      <c r="I2232" s="4">
        <f t="shared" si="720"/>
        <v>-6.6872576470468912E-4</v>
      </c>
      <c r="J2232" s="4">
        <f t="shared" si="721"/>
        <v>2.1793724561959345E-3</v>
      </c>
      <c r="K2232" s="4">
        <f t="shared" si="725"/>
        <v>7.9020292699824805E-3</v>
      </c>
      <c r="L2232" s="4">
        <f t="shared" si="731"/>
        <v>7.7916440818039164E-3</v>
      </c>
      <c r="M2232" s="4">
        <f t="shared" si="726"/>
        <v>-5.0794609692078737E-3</v>
      </c>
      <c r="N2232" s="4">
        <f t="shared" si="732"/>
        <v>-5.6126908911999949E-3</v>
      </c>
      <c r="O2232" s="4">
        <f t="shared" si="734"/>
        <v>-5.3897738408637973E-4</v>
      </c>
      <c r="P2232" s="4">
        <f t="shared" si="735"/>
        <v>1.1083588323862114E-2</v>
      </c>
      <c r="Q2232" s="4"/>
      <c r="T2232" s="4">
        <f t="shared" si="718"/>
        <v>1.5106466914912454E-3</v>
      </c>
      <c r="U2232" s="4">
        <f t="shared" si="719"/>
        <v>1.5106466914912454E-3</v>
      </c>
      <c r="V2232" s="2">
        <f t="shared" si="727"/>
        <v>1.5015058357147686E-2</v>
      </c>
      <c r="W2232" s="4">
        <f t="shared" si="728"/>
        <v>4.8649077735761085E-3</v>
      </c>
      <c r="X2232" s="4">
        <f t="shared" si="729"/>
        <v>-1.3304641694197131E-2</v>
      </c>
      <c r="Y2232" s="4">
        <f t="shared" si="722"/>
        <v>-4.6653277034587734E-3</v>
      </c>
      <c r="Z2232" s="4">
        <f t="shared" si="723"/>
        <v>1.6105059911435411E-3</v>
      </c>
      <c r="AA2232" s="4">
        <f t="shared" si="733"/>
        <v>-1.0713303593256329E-3</v>
      </c>
    </row>
    <row r="2233" spans="1:27" x14ac:dyDescent="0.3">
      <c r="A2233" s="1">
        <f t="shared" si="715"/>
        <v>46</v>
      </c>
      <c r="B2233" s="1">
        <f t="shared" si="716"/>
        <v>3</v>
      </c>
      <c r="C2233" s="10">
        <v>42319</v>
      </c>
      <c r="D2233" s="3">
        <v>2075</v>
      </c>
      <c r="E2233" s="3">
        <v>2083.41</v>
      </c>
      <c r="F2233" s="3">
        <f t="shared" si="724"/>
        <v>2086.8859999999995</v>
      </c>
      <c r="G2233" s="3">
        <f t="shared" si="730"/>
        <v>2091.9349999999999</v>
      </c>
      <c r="H2233" s="4">
        <f t="shared" si="717"/>
        <v>-3.2280998405164003E-3</v>
      </c>
      <c r="I2233" s="4">
        <f t="shared" si="720"/>
        <v>8.1182868012991886E-4</v>
      </c>
      <c r="J2233" s="4">
        <f t="shared" si="721"/>
        <v>-4.0399285206463194E-3</v>
      </c>
      <c r="K2233" s="4">
        <f t="shared" si="725"/>
        <v>3.9090271506253575E-3</v>
      </c>
      <c r="L2233" s="4">
        <f t="shared" si="731"/>
        <v>5.8108999609298119E-3</v>
      </c>
      <c r="M2233" s="4">
        <f t="shared" si="726"/>
        <v>-5.695567462716945E-3</v>
      </c>
      <c r="N2233" s="4">
        <f t="shared" si="732"/>
        <v>-8.0953758123459597E-3</v>
      </c>
      <c r="O2233" s="4">
        <f t="shared" si="734"/>
        <v>-2.4332530120484016E-3</v>
      </c>
      <c r="P2233" s="4">
        <f t="shared" si="735"/>
        <v>7.8197095536451065E-3</v>
      </c>
      <c r="Q2233" s="4"/>
      <c r="T2233" s="4">
        <f t="shared" si="718"/>
        <v>-3.2280998405164003E-3</v>
      </c>
      <c r="U2233" s="4">
        <f t="shared" si="719"/>
        <v>-3.2280998405164003E-3</v>
      </c>
      <c r="V2233" s="2">
        <f t="shared" si="727"/>
        <v>9.890859481582609E-3</v>
      </c>
      <c r="W2233" s="4">
        <f t="shared" si="728"/>
        <v>-2.0804911323316311E-4</v>
      </c>
      <c r="X2233" s="4">
        <f t="shared" si="729"/>
        <v>-1.2990472385138226E-2</v>
      </c>
      <c r="Y2233" s="4">
        <f t="shared" si="722"/>
        <v>-8.6085417664646738E-3</v>
      </c>
      <c r="Z2233" s="4">
        <f t="shared" si="723"/>
        <v>-2.3575710213511358E-3</v>
      </c>
      <c r="AA2233" s="4">
        <f t="shared" si="733"/>
        <v>-4.8154873856931721E-3</v>
      </c>
    </row>
    <row r="2234" spans="1:27" x14ac:dyDescent="0.3">
      <c r="A2234" s="1">
        <f t="shared" si="715"/>
        <v>46</v>
      </c>
      <c r="B2234" s="1">
        <f t="shared" si="716"/>
        <v>4</v>
      </c>
      <c r="C2234" s="10">
        <v>42320</v>
      </c>
      <c r="D2234" s="3">
        <v>2045.97</v>
      </c>
      <c r="E2234" s="3">
        <v>2072.29</v>
      </c>
      <c r="F2234" s="3">
        <f t="shared" si="724"/>
        <v>2076.0940000000001</v>
      </c>
      <c r="G2234" s="3">
        <f t="shared" si="730"/>
        <v>2087.5909999999999</v>
      </c>
      <c r="H2234" s="4">
        <f t="shared" si="717"/>
        <v>-1.3990361445783119E-2</v>
      </c>
      <c r="I2234" s="4">
        <f t="shared" si="720"/>
        <v>-1.3060240963855597E-3</v>
      </c>
      <c r="J2234" s="4">
        <f t="shared" si="721"/>
        <v>-1.2684337349397558E-2</v>
      </c>
      <c r="K2234" s="4">
        <f t="shared" si="725"/>
        <v>4.156626506024096E-3</v>
      </c>
      <c r="L2234" s="4">
        <f t="shared" si="731"/>
        <v>8.2966532797857893E-3</v>
      </c>
      <c r="M2234" s="4">
        <f t="shared" si="726"/>
        <v>-1.4509940301354381E-2</v>
      </c>
      <c r="N2234" s="4">
        <f t="shared" si="732"/>
        <v>-1.9937334468293776E-2</v>
      </c>
      <c r="O2234" s="4">
        <f t="shared" si="734"/>
        <v>-5.6193394820060133E-3</v>
      </c>
      <c r="P2234" s="4">
        <f t="shared" si="735"/>
        <v>-6.2800524551945517E-3</v>
      </c>
      <c r="Q2234" s="4"/>
      <c r="T2234" s="4">
        <f t="shared" si="718"/>
        <v>-1.3990361445783119E-2</v>
      </c>
      <c r="U2234" s="4">
        <f t="shared" si="719"/>
        <v>-1.3990361445783119E-2</v>
      </c>
      <c r="V2234" s="2">
        <f t="shared" si="727"/>
        <v>1.2014457831325223E-2</v>
      </c>
      <c r="W2234" s="4">
        <f t="shared" si="728"/>
        <v>1.8943132530119943E-3</v>
      </c>
      <c r="X2234" s="4">
        <f t="shared" si="729"/>
        <v>-2.569609463172573E-2</v>
      </c>
      <c r="Y2234" s="4">
        <f t="shared" si="722"/>
        <v>-8.3640296848240814E-3</v>
      </c>
      <c r="Z2234" s="4">
        <f t="shared" si="723"/>
        <v>-2.111517229968521E-3</v>
      </c>
      <c r="AA2234" s="4">
        <f t="shared" si="733"/>
        <v>-1.095428109731471E-2</v>
      </c>
    </row>
    <row r="2235" spans="1:27" x14ac:dyDescent="0.3">
      <c r="A2235" s="1">
        <f t="shared" si="715"/>
        <v>46</v>
      </c>
      <c r="B2235" s="1">
        <f t="shared" si="716"/>
        <v>5</v>
      </c>
      <c r="C2235" s="10">
        <v>42321</v>
      </c>
      <c r="D2235" s="3">
        <v>2023.04</v>
      </c>
      <c r="E2235" s="3">
        <v>2044.64</v>
      </c>
      <c r="F2235" s="3">
        <f t="shared" si="724"/>
        <v>2060.8619999999996</v>
      </c>
      <c r="G2235" s="3">
        <f t="shared" si="730"/>
        <v>2081.9589999999998</v>
      </c>
      <c r="H2235" s="4">
        <f t="shared" si="717"/>
        <v>-1.1207397957936852E-2</v>
      </c>
      <c r="I2235" s="4">
        <f t="shared" si="720"/>
        <v>-6.5005840750349581E-4</v>
      </c>
      <c r="J2235" s="4">
        <f t="shared" si="721"/>
        <v>-1.0557339550433356E-2</v>
      </c>
      <c r="K2235" s="4">
        <f t="shared" si="725"/>
        <v>1.1900223365933825E-2</v>
      </c>
      <c r="L2235" s="4">
        <f t="shared" si="731"/>
        <v>2.0789921433625833E-2</v>
      </c>
      <c r="M2235" s="4">
        <f t="shared" si="726"/>
        <v>-1.8352514627374208E-2</v>
      </c>
      <c r="N2235" s="4">
        <f t="shared" si="732"/>
        <v>-2.8299788804678611E-2</v>
      </c>
      <c r="O2235" s="4">
        <f t="shared" si="734"/>
        <v>-1.0428365232521457E-2</v>
      </c>
      <c r="P2235" s="4">
        <f t="shared" si="735"/>
        <v>-1.7417067366069322E-2</v>
      </c>
      <c r="Q2235" s="4"/>
      <c r="T2235" s="4">
        <f t="shared" si="718"/>
        <v>-1.1207397957936852E-2</v>
      </c>
      <c r="U2235" s="4">
        <f t="shared" si="719"/>
        <v>-1.1207397957936852E-2</v>
      </c>
      <c r="V2235" s="2">
        <f t="shared" si="727"/>
        <v>2.6016999271738974E-2</v>
      </c>
      <c r="W2235" s="4">
        <f t="shared" si="728"/>
        <v>1.575682927902149E-2</v>
      </c>
      <c r="X2235" s="4">
        <f t="shared" si="729"/>
        <v>-3.6280487804877984E-2</v>
      </c>
      <c r="Y2235" s="4">
        <f t="shared" si="722"/>
        <v>-7.1698640172118417E-4</v>
      </c>
      <c r="Z2235" s="4">
        <f t="shared" si="723"/>
        <v>5.5837425708905155E-3</v>
      </c>
      <c r="AA2235" s="4">
        <f t="shared" si="733"/>
        <v>-2.0063184242359675E-2</v>
      </c>
    </row>
    <row r="2236" spans="1:27" x14ac:dyDescent="0.3">
      <c r="A2236" s="1">
        <f t="shared" si="715"/>
        <v>47</v>
      </c>
      <c r="B2236" s="1">
        <f t="shared" si="716"/>
        <v>1</v>
      </c>
      <c r="C2236" s="10">
        <v>42324</v>
      </c>
      <c r="D2236" s="3">
        <v>2053.19</v>
      </c>
      <c r="E2236" s="3">
        <v>2022.08</v>
      </c>
      <c r="F2236" s="3">
        <f t="shared" si="724"/>
        <v>2055.7840000000001</v>
      </c>
      <c r="G2236" s="3">
        <f t="shared" si="730"/>
        <v>2076.873</v>
      </c>
      <c r="H2236" s="4">
        <f t="shared" si="717"/>
        <v>1.4903313824739053E-2</v>
      </c>
      <c r="I2236" s="4">
        <f t="shared" si="720"/>
        <v>-4.745333755140958E-4</v>
      </c>
      <c r="J2236" s="4">
        <f t="shared" si="721"/>
        <v>1.5377847200253149E-2</v>
      </c>
      <c r="K2236" s="4">
        <f t="shared" si="725"/>
        <v>1.6506099731097717E-2</v>
      </c>
      <c r="L2236" s="4">
        <f t="shared" si="731"/>
        <v>2.7910691061197396E-2</v>
      </c>
      <c r="M2236" s="4">
        <f t="shared" si="726"/>
        <v>-1.2618057149973202E-3</v>
      </c>
      <c r="N2236" s="4">
        <f t="shared" si="732"/>
        <v>-1.1403200869769115E-2</v>
      </c>
      <c r="O2236" s="4">
        <f t="shared" si="734"/>
        <v>-1.0271333875578948E-2</v>
      </c>
      <c r="P2236" s="4">
        <f t="shared" si="735"/>
        <v>-2.7733255621934217E-3</v>
      </c>
      <c r="Q2236" s="4"/>
      <c r="T2236" s="4">
        <f t="shared" si="718"/>
        <v>1.4903313824739053E-2</v>
      </c>
      <c r="U2236" s="4">
        <f t="shared" si="719"/>
        <v>1.4903313824739053E-2</v>
      </c>
      <c r="V2236" s="2">
        <f t="shared" si="727"/>
        <v>2.745373299588736E-2</v>
      </c>
      <c r="W2236" s="4">
        <f t="shared" si="728"/>
        <v>1.7179195665928432E-2</v>
      </c>
      <c r="X2236" s="4">
        <f t="shared" si="729"/>
        <v>-1.2215069903491745E-2</v>
      </c>
      <c r="Y2236" s="4">
        <f t="shared" si="722"/>
        <v>3.8314600835778448E-3</v>
      </c>
      <c r="Z2236" s="4">
        <f t="shared" si="723"/>
        <v>1.0160868147258108E-2</v>
      </c>
      <c r="AA2236" s="4">
        <f t="shared" si="733"/>
        <v>-2.0104272622668992E-2</v>
      </c>
    </row>
    <row r="2237" spans="1:27" x14ac:dyDescent="0.3">
      <c r="A2237" s="1">
        <f t="shared" si="715"/>
        <v>47</v>
      </c>
      <c r="B2237" s="1">
        <f t="shared" si="716"/>
        <v>2</v>
      </c>
      <c r="C2237" s="10">
        <v>42325</v>
      </c>
      <c r="D2237" s="3">
        <v>2050.44</v>
      </c>
      <c r="E2237" s="3">
        <v>2053.67</v>
      </c>
      <c r="F2237" s="3">
        <f t="shared" si="724"/>
        <v>2049.5280000000002</v>
      </c>
      <c r="G2237" s="3">
        <f t="shared" si="730"/>
        <v>2070.9379999999996</v>
      </c>
      <c r="H2237" s="4">
        <f t="shared" si="717"/>
        <v>-1.3393792099123801E-3</v>
      </c>
      <c r="I2237" s="4">
        <f t="shared" si="720"/>
        <v>2.3378255300289703E-4</v>
      </c>
      <c r="J2237" s="4">
        <f t="shared" si="721"/>
        <v>-1.5731617629152772E-3</v>
      </c>
      <c r="K2237" s="4">
        <f t="shared" si="725"/>
        <v>-1.8946127732941776E-3</v>
      </c>
      <c r="L2237" s="4">
        <f t="shared" si="731"/>
        <v>9.7533864647477621E-3</v>
      </c>
      <c r="M2237" s="4">
        <f t="shared" si="726"/>
        <v>4.4498050282787405E-4</v>
      </c>
      <c r="N2237" s="4">
        <f t="shared" si="732"/>
        <v>-9.8979303098400799E-3</v>
      </c>
      <c r="O2237" s="4">
        <f t="shared" si="734"/>
        <v>-1.0441661301964163E-2</v>
      </c>
      <c r="P2237" s="4">
        <f t="shared" si="735"/>
        <v>-4.1089902375054813E-3</v>
      </c>
      <c r="Q2237" s="4"/>
      <c r="T2237" s="4">
        <f t="shared" si="718"/>
        <v>-1.3393792099123801E-3</v>
      </c>
      <c r="U2237" s="4">
        <f t="shared" si="719"/>
        <v>-1.3393792099123801E-3</v>
      </c>
      <c r="V2237" s="2">
        <f t="shared" si="727"/>
        <v>1.3895450494109042E-2</v>
      </c>
      <c r="W2237" s="4">
        <f t="shared" si="728"/>
        <v>3.7564959891679718E-3</v>
      </c>
      <c r="X2237" s="4">
        <f t="shared" si="729"/>
        <v>-1.5026036162404045E-2</v>
      </c>
      <c r="Y2237" s="4">
        <f t="shared" si="722"/>
        <v>-1.4339817102804266E-2</v>
      </c>
      <c r="Z2237" s="4">
        <f t="shared" si="723"/>
        <v>-8.124983480077657E-3</v>
      </c>
      <c r="AA2237" s="4">
        <f t="shared" si="733"/>
        <v>-2.0465046923360604E-2</v>
      </c>
    </row>
    <row r="2238" spans="1:27" x14ac:dyDescent="0.3">
      <c r="A2238" s="1">
        <f t="shared" si="715"/>
        <v>47</v>
      </c>
      <c r="B2238" s="1">
        <f t="shared" si="716"/>
        <v>3</v>
      </c>
      <c r="C2238" s="10">
        <v>42326</v>
      </c>
      <c r="D2238" s="3">
        <v>2083.58</v>
      </c>
      <c r="E2238" s="3">
        <v>2051.9899999999998</v>
      </c>
      <c r="F2238" s="3">
        <f t="shared" si="724"/>
        <v>2051.2440000000001</v>
      </c>
      <c r="G2238" s="3">
        <f t="shared" si="730"/>
        <v>2069.0649999999996</v>
      </c>
      <c r="H2238" s="4">
        <f t="shared" si="717"/>
        <v>1.6162384658902417E-2</v>
      </c>
      <c r="I2238" s="4">
        <f t="shared" si="720"/>
        <v>7.5593531144521522E-4</v>
      </c>
      <c r="J2238" s="4">
        <f t="shared" si="721"/>
        <v>1.5406449347457201E-2</v>
      </c>
      <c r="K2238" s="4">
        <f t="shared" si="725"/>
        <v>-3.5504574627883505E-3</v>
      </c>
      <c r="L2238" s="4">
        <f t="shared" si="731"/>
        <v>8.296864196085562E-3</v>
      </c>
      <c r="M2238" s="4">
        <f t="shared" si="726"/>
        <v>1.5764092423914359E-2</v>
      </c>
      <c r="N2238" s="4">
        <f t="shared" si="732"/>
        <v>7.015246016920846E-3</v>
      </c>
      <c r="O2238" s="4">
        <f t="shared" si="734"/>
        <v>-8.5530673168294283E-3</v>
      </c>
      <c r="P2238" s="4">
        <f t="shared" si="735"/>
        <v>1.1986983340618696E-2</v>
      </c>
      <c r="Q2238" s="4"/>
      <c r="T2238" s="4">
        <f t="shared" si="718"/>
        <v>1.6162384658902417E-2</v>
      </c>
      <c r="U2238" s="4">
        <f t="shared" si="719"/>
        <v>1.6162384658902417E-2</v>
      </c>
      <c r="V2238" s="2">
        <f t="shared" si="727"/>
        <v>1.197791693490175E-2</v>
      </c>
      <c r="W2238" s="4">
        <f t="shared" si="728"/>
        <v>1.8581377655527327E-3</v>
      </c>
      <c r="X2238" s="4">
        <f t="shared" si="729"/>
        <v>4.1349397590361098E-3</v>
      </c>
      <c r="Y2238" s="4">
        <f t="shared" si="722"/>
        <v>-1.5975015349786018E-2</v>
      </c>
      <c r="Z2238" s="4">
        <f t="shared" si="723"/>
        <v>-9.7704920603989345E-3</v>
      </c>
      <c r="AA2238" s="4">
        <f t="shared" si="733"/>
        <v>-1.7079035462406369E-2</v>
      </c>
    </row>
    <row r="2239" spans="1:27" x14ac:dyDescent="0.3">
      <c r="A2239" s="1">
        <f t="shared" si="715"/>
        <v>47</v>
      </c>
      <c r="B2239" s="1">
        <f t="shared" si="716"/>
        <v>4</v>
      </c>
      <c r="C2239" s="10">
        <v>42327</v>
      </c>
      <c r="D2239" s="3">
        <v>2081.2399999999998</v>
      </c>
      <c r="E2239" s="3">
        <v>2083.6999999999998</v>
      </c>
      <c r="F2239" s="3">
        <f t="shared" si="724"/>
        <v>2058.2979999999998</v>
      </c>
      <c r="G2239" s="3">
        <f t="shared" si="730"/>
        <v>2067.1959999999999</v>
      </c>
      <c r="H2239" s="4">
        <f t="shared" si="717"/>
        <v>-1.1230670288638524E-3</v>
      </c>
      <c r="I2239" s="4">
        <f t="shared" si="720"/>
        <v>5.7593180967321087E-5</v>
      </c>
      <c r="J2239" s="4">
        <f t="shared" si="721"/>
        <v>-1.1806602098311735E-3</v>
      </c>
      <c r="K2239" s="4">
        <f t="shared" si="725"/>
        <v>-1.4886637422129185E-2</v>
      </c>
      <c r="L2239" s="4">
        <f t="shared" si="731"/>
        <v>-8.6123136353988532E-3</v>
      </c>
      <c r="M2239" s="4">
        <f t="shared" si="726"/>
        <v>1.1146102265075324E-2</v>
      </c>
      <c r="N2239" s="4">
        <f t="shared" si="732"/>
        <v>6.7937437959438149E-3</v>
      </c>
      <c r="O2239" s="4">
        <f t="shared" si="734"/>
        <v>-4.2753358574696525E-3</v>
      </c>
      <c r="P2239" s="4">
        <f t="shared" si="735"/>
        <v>1.0850454125989456E-2</v>
      </c>
      <c r="Q2239" s="4"/>
      <c r="T2239" s="4">
        <f t="shared" si="718"/>
        <v>-1.1230670288638524E-3</v>
      </c>
      <c r="U2239" s="4">
        <f t="shared" si="719"/>
        <v>-1.1230670288638524E-3</v>
      </c>
      <c r="V2239" s="2">
        <f t="shared" si="727"/>
        <v>-1.8050662801524252E-2</v>
      </c>
      <c r="W2239" s="4">
        <f t="shared" si="728"/>
        <v>-2.7870156173509061E-2</v>
      </c>
      <c r="X2239" s="4">
        <f t="shared" si="729"/>
        <v>1.7238766941841645E-2</v>
      </c>
      <c r="Y2239" s="4">
        <f t="shared" si="722"/>
        <v>-2.7169846431828338E-2</v>
      </c>
      <c r="Z2239" s="4">
        <f t="shared" si="723"/>
        <v>-2.1035909348333125E-2</v>
      </c>
      <c r="AA2239" s="4">
        <f t="shared" si="733"/>
        <v>-8.5718662064435784E-3</v>
      </c>
    </row>
    <row r="2240" spans="1:27" x14ac:dyDescent="0.3">
      <c r="A2240" s="1">
        <f t="shared" si="715"/>
        <v>47</v>
      </c>
      <c r="B2240" s="1">
        <f t="shared" si="716"/>
        <v>5</v>
      </c>
      <c r="C2240" s="10">
        <v>42328</v>
      </c>
      <c r="D2240" s="3">
        <v>2089.17</v>
      </c>
      <c r="E2240" s="3">
        <v>2082.8200000000002</v>
      </c>
      <c r="F2240" s="3">
        <f t="shared" si="724"/>
        <v>2071.5240000000003</v>
      </c>
      <c r="G2240" s="3">
        <f t="shared" si="730"/>
        <v>2066.1929999999993</v>
      </c>
      <c r="H2240" s="4">
        <f t="shared" si="717"/>
        <v>3.8102285176146392E-3</v>
      </c>
      <c r="I2240" s="4">
        <f t="shared" si="720"/>
        <v>7.591628067884445E-4</v>
      </c>
      <c r="J2240" s="4">
        <f t="shared" si="721"/>
        <v>3.0510657108261947E-3</v>
      </c>
      <c r="K2240" s="4">
        <f t="shared" si="725"/>
        <v>-6.7880206031018051E-3</v>
      </c>
      <c r="L2240" s="4">
        <f t="shared" si="731"/>
        <v>-8.4564970882744731E-3</v>
      </c>
      <c r="M2240" s="4">
        <f t="shared" si="726"/>
        <v>8.5183661883713284E-3</v>
      </c>
      <c r="N2240" s="4">
        <f t="shared" si="732"/>
        <v>1.1120451961651588E-2</v>
      </c>
      <c r="O2240" s="4">
        <f t="shared" si="734"/>
        <v>2.5517310702341312E-3</v>
      </c>
      <c r="P2240" s="4">
        <f t="shared" si="735"/>
        <v>1.4702025353344009E-2</v>
      </c>
      <c r="Q2240" s="4"/>
      <c r="T2240" s="4">
        <f t="shared" si="718"/>
        <v>3.8102285176146392E-3</v>
      </c>
      <c r="U2240" s="4">
        <f t="shared" si="719"/>
        <v>3.8102285176146392E-3</v>
      </c>
      <c r="V2240" s="2">
        <f t="shared" si="727"/>
        <v>-2.7964098325997878E-2</v>
      </c>
      <c r="W2240" s="4">
        <f t="shared" si="728"/>
        <v>-3.7684457342737863E-2</v>
      </c>
      <c r="X2240" s="4">
        <f t="shared" si="729"/>
        <v>3.2688429294527102E-2</v>
      </c>
      <c r="Y2240" s="4">
        <f t="shared" si="722"/>
        <v>-1.9172209872389854E-2</v>
      </c>
      <c r="Z2240" s="4">
        <f t="shared" si="723"/>
        <v>-1.2987845692970101E-2</v>
      </c>
      <c r="AA2240" s="4">
        <f t="shared" si="733"/>
        <v>5.1735632953592812E-3</v>
      </c>
    </row>
    <row r="2241" spans="1:27" x14ac:dyDescent="0.3">
      <c r="A2241" s="1">
        <f t="shared" si="715"/>
        <v>48</v>
      </c>
      <c r="B2241" s="1">
        <f t="shared" si="716"/>
        <v>1</v>
      </c>
      <c r="C2241" s="10">
        <v>42331</v>
      </c>
      <c r="D2241" s="3">
        <v>2086.59</v>
      </c>
      <c r="E2241" s="3">
        <v>2089.41</v>
      </c>
      <c r="F2241" s="3">
        <f t="shared" si="724"/>
        <v>2078.2040000000002</v>
      </c>
      <c r="G2241" s="3">
        <f t="shared" si="730"/>
        <v>2066.9939999999997</v>
      </c>
      <c r="H2241" s="4">
        <f t="shared" si="717"/>
        <v>-1.2349401915592924E-3</v>
      </c>
      <c r="I2241" s="4">
        <f t="shared" si="720"/>
        <v>1.1487815735425156E-4</v>
      </c>
      <c r="J2241" s="4">
        <f t="shared" si="721"/>
        <v>-1.3498183489135439E-3</v>
      </c>
      <c r="K2241" s="4">
        <f t="shared" si="725"/>
        <v>-6.2524830435053153E-3</v>
      </c>
      <c r="L2241" s="4">
        <f t="shared" si="731"/>
        <v>-1.1656941911540691E-2</v>
      </c>
      <c r="M2241" s="4">
        <f t="shared" si="726"/>
        <v>4.0352150222018462E-3</v>
      </c>
      <c r="N2241" s="4">
        <f t="shared" si="732"/>
        <v>9.4804339054687433E-3</v>
      </c>
      <c r="O2241" s="4">
        <f t="shared" si="734"/>
        <v>5.3724018614104783E-3</v>
      </c>
      <c r="P2241" s="4">
        <f t="shared" si="735"/>
        <v>1.3448929039778549E-2</v>
      </c>
      <c r="Q2241" s="4"/>
      <c r="T2241" s="4">
        <f t="shared" si="718"/>
        <v>-1.2349401915592924E-3</v>
      </c>
      <c r="U2241" s="4">
        <f t="shared" si="719"/>
        <v>-1.2349401915592924E-3</v>
      </c>
      <c r="V2241" s="2">
        <f t="shared" si="727"/>
        <v>-1.7222150423373883E-2</v>
      </c>
      <c r="W2241" s="4">
        <f t="shared" si="728"/>
        <v>-2.7049928919140123E-2</v>
      </c>
      <c r="X2241" s="4">
        <f t="shared" si="729"/>
        <v>1.6267369313117681E-2</v>
      </c>
      <c r="Y2241" s="4">
        <f t="shared" si="722"/>
        <v>-1.8643349838474023E-2</v>
      </c>
      <c r="Z2241" s="4">
        <f t="shared" si="723"/>
        <v>-1.2455651064457288E-2</v>
      </c>
      <c r="AA2241" s="4">
        <f t="shared" si="733"/>
        <v>1.0905815007802411E-2</v>
      </c>
    </row>
    <row r="2242" spans="1:27" x14ac:dyDescent="0.3">
      <c r="A2242" s="1">
        <f t="shared" si="715"/>
        <v>48</v>
      </c>
      <c r="B2242" s="1">
        <f t="shared" si="716"/>
        <v>2</v>
      </c>
      <c r="C2242" s="10">
        <v>42332</v>
      </c>
      <c r="D2242" s="3">
        <v>2089.14</v>
      </c>
      <c r="E2242" s="3">
        <v>2084.42</v>
      </c>
      <c r="F2242" s="3">
        <f t="shared" si="724"/>
        <v>2085.944</v>
      </c>
      <c r="G2242" s="3">
        <f t="shared" si="730"/>
        <v>2067.7359999999999</v>
      </c>
      <c r="H2242" s="4">
        <f t="shared" si="717"/>
        <v>1.2220896294910485E-3</v>
      </c>
      <c r="I2242" s="4">
        <f t="shared" si="720"/>
        <v>-1.0399743121552738E-3</v>
      </c>
      <c r="J2242" s="4">
        <f t="shared" si="721"/>
        <v>2.2620639416463225E-3</v>
      </c>
      <c r="K2242" s="4">
        <f t="shared" si="725"/>
        <v>-6.9251745671174668E-4</v>
      </c>
      <c r="L2242" s="4">
        <f t="shared" si="731"/>
        <v>-1.0175560230913781E-2</v>
      </c>
      <c r="M2242" s="4">
        <f t="shared" si="726"/>
        <v>1.5321600196361517E-3</v>
      </c>
      <c r="N2242" s="4">
        <f t="shared" si="732"/>
        <v>1.0351418169437489E-2</v>
      </c>
      <c r="O2242" s="4">
        <f t="shared" si="734"/>
        <v>8.7155480245460267E-3</v>
      </c>
      <c r="P2242" s="4">
        <f t="shared" si="735"/>
        <v>1.4687454465976871E-2</v>
      </c>
      <c r="Q2242" s="4"/>
      <c r="T2242" s="4">
        <f t="shared" si="718"/>
        <v>1.2220896294910485E-3</v>
      </c>
      <c r="U2242" s="4">
        <f t="shared" si="719"/>
        <v>1.2220896294910485E-3</v>
      </c>
      <c r="V2242" s="2">
        <f t="shared" si="727"/>
        <v>-1.7324917688669113E-2</v>
      </c>
      <c r="W2242" s="4">
        <f t="shared" si="728"/>
        <v>-2.715166851178244E-2</v>
      </c>
      <c r="X2242" s="4">
        <f t="shared" si="729"/>
        <v>1.8873997776086993E-2</v>
      </c>
      <c r="Y2242" s="4">
        <f t="shared" si="722"/>
        <v>-1.3152710505880003E-2</v>
      </c>
      <c r="Z2242" s="4">
        <f t="shared" si="723"/>
        <v>-6.9303918795787633E-3</v>
      </c>
      <c r="AA2242" s="4">
        <f t="shared" si="733"/>
        <v>1.7767993411165747E-2</v>
      </c>
    </row>
    <row r="2243" spans="1:27" x14ac:dyDescent="0.3">
      <c r="A2243" s="1">
        <f t="shared" ref="A2243:A2306" si="736">WEEKNUM(C2243,2)</f>
        <v>48</v>
      </c>
      <c r="B2243" s="1">
        <f t="shared" ref="B2243:B2306" si="737">WEEKDAY(C2243,2)</f>
        <v>3</v>
      </c>
      <c r="C2243" s="10">
        <v>42333</v>
      </c>
      <c r="D2243" s="3">
        <v>2088.87</v>
      </c>
      <c r="E2243" s="3">
        <v>2089.3000000000002</v>
      </c>
      <c r="F2243" s="3">
        <f t="shared" si="724"/>
        <v>2087.0019999999995</v>
      </c>
      <c r="G2243" s="3">
        <f t="shared" si="730"/>
        <v>2069.123</v>
      </c>
      <c r="H2243" s="4">
        <f t="shared" ref="H2243:H2306" si="738">(D2243-D2242)/D2242</f>
        <v>-1.2923978287715607E-4</v>
      </c>
      <c r="I2243" s="4">
        <f t="shared" si="720"/>
        <v>7.6586538001430842E-5</v>
      </c>
      <c r="J2243" s="4">
        <f t="shared" si="721"/>
        <v>-2.0582632087858693E-4</v>
      </c>
      <c r="K2243" s="4">
        <f t="shared" si="725"/>
        <v>-1.2469245718333948E-3</v>
      </c>
      <c r="L2243" s="4">
        <f t="shared" si="731"/>
        <v>-1.063170065726125E-2</v>
      </c>
      <c r="M2243" s="4">
        <f t="shared" si="726"/>
        <v>8.9506382840092791E-4</v>
      </c>
      <c r="N2243" s="4">
        <f t="shared" si="732"/>
        <v>9.5436569019820682E-3</v>
      </c>
      <c r="O2243" s="4">
        <f t="shared" si="734"/>
        <v>8.5591731414589953E-3</v>
      </c>
      <c r="P2243" s="4">
        <f t="shared" si="735"/>
        <v>1.4556316479673514E-2</v>
      </c>
      <c r="Q2243" s="4"/>
      <c r="T2243" s="4">
        <f t="shared" ref="T2243:T2306" si="739">(D2243-D2242)/D2242</f>
        <v>-1.2923978287715607E-4</v>
      </c>
      <c r="U2243" s="4">
        <f t="shared" ref="U2243:U2306" si="740">(D2243-D2242)/D2242</f>
        <v>-1.2923978287715607E-4</v>
      </c>
      <c r="V2243" s="2">
        <f t="shared" si="727"/>
        <v>-2.6613821955445522E-3</v>
      </c>
      <c r="W2243" s="4">
        <f t="shared" si="728"/>
        <v>-1.2634768373589029E-2</v>
      </c>
      <c r="X2243" s="4">
        <f t="shared" si="729"/>
        <v>2.538899394311696E-3</v>
      </c>
      <c r="Y2243" s="4">
        <f t="shared" si="722"/>
        <v>-1.3700204814079887E-2</v>
      </c>
      <c r="Z2243" s="4">
        <f t="shared" si="723"/>
        <v>-7.4813382761290716E-3</v>
      </c>
      <c r="AA2243" s="4">
        <f t="shared" si="733"/>
        <v>1.743234837006195E-2</v>
      </c>
    </row>
    <row r="2244" spans="1:27" x14ac:dyDescent="0.3">
      <c r="A2244" s="1">
        <f t="shared" si="736"/>
        <v>48</v>
      </c>
      <c r="B2244" s="1">
        <f t="shared" si="737"/>
        <v>5</v>
      </c>
      <c r="C2244" s="10">
        <v>42335</v>
      </c>
      <c r="D2244" s="3">
        <v>2090.11</v>
      </c>
      <c r="E2244" s="3">
        <v>2088.8200000000002</v>
      </c>
      <c r="F2244" s="3">
        <f t="shared" si="724"/>
        <v>2088.7760000000003</v>
      </c>
      <c r="G2244" s="3">
        <f t="shared" si="730"/>
        <v>2073.5369999999998</v>
      </c>
      <c r="H2244" s="4">
        <f t="shared" si="738"/>
        <v>5.9362238913873841E-4</v>
      </c>
      <c r="I2244" s="4">
        <f t="shared" ref="I2244:I2307" si="741">(E2244-D2243)/D2243</f>
        <v>-2.3936386658684914E-5</v>
      </c>
      <c r="J2244" s="4">
        <f t="shared" ref="J2244:J2307" si="742">H2244-I2244</f>
        <v>6.175587757974233E-4</v>
      </c>
      <c r="K2244" s="4">
        <f t="shared" si="725"/>
        <v>-2.0465610593276831E-4</v>
      </c>
      <c r="L2244" s="4">
        <f t="shared" si="731"/>
        <v>-8.221882857451332E-3</v>
      </c>
      <c r="M2244" s="4">
        <f t="shared" si="726"/>
        <v>6.3865153563610097E-4</v>
      </c>
      <c r="N2244" s="4">
        <f t="shared" si="732"/>
        <v>7.9926232326697436E-3</v>
      </c>
      <c r="O2244" s="4">
        <f t="shared" si="734"/>
        <v>7.2910038227655422E-3</v>
      </c>
      <c r="P2244" s="4">
        <f t="shared" si="735"/>
        <v>1.5158579824177976E-2</v>
      </c>
      <c r="Q2244" s="4"/>
      <c r="T2244" s="4">
        <f t="shared" si="739"/>
        <v>5.9362238913873841E-4</v>
      </c>
      <c r="U2244" s="4">
        <f t="shared" si="740"/>
        <v>5.9362238913873841E-4</v>
      </c>
      <c r="V2244" s="2">
        <f t="shared" si="727"/>
        <v>-3.6526926041353025E-3</v>
      </c>
      <c r="W2244" s="4">
        <f t="shared" si="728"/>
        <v>-1.3616165678093853E-2</v>
      </c>
      <c r="X2244" s="4">
        <f t="shared" si="729"/>
        <v>4.2618823393747703E-3</v>
      </c>
      <c r="Y2244" s="4">
        <f t="shared" si="722"/>
        <v>-1.2670932214337518E-2</v>
      </c>
      <c r="Z2244" s="4">
        <f t="shared" si="723"/>
        <v>-6.4455758555835366E-3</v>
      </c>
      <c r="AA2244" s="4">
        <f t="shared" si="733"/>
        <v>1.480737968943298E-2</v>
      </c>
    </row>
    <row r="2245" spans="1:27" x14ac:dyDescent="0.3">
      <c r="A2245" s="1">
        <f t="shared" si="736"/>
        <v>49</v>
      </c>
      <c r="B2245" s="1">
        <f t="shared" si="737"/>
        <v>1</v>
      </c>
      <c r="C2245" s="10">
        <v>42338</v>
      </c>
      <c r="D2245" s="3">
        <v>2080.41</v>
      </c>
      <c r="E2245" s="3">
        <v>2090.9499999999998</v>
      </c>
      <c r="F2245" s="3">
        <f t="shared" si="724"/>
        <v>2087.0239999999999</v>
      </c>
      <c r="G2245" s="3">
        <f t="shared" si="730"/>
        <v>2079.2740000000003</v>
      </c>
      <c r="H2245" s="4">
        <f t="shared" si="738"/>
        <v>-4.6409040672501789E-3</v>
      </c>
      <c r="I2245" s="4">
        <f t="shared" si="741"/>
        <v>4.0189272334934081E-4</v>
      </c>
      <c r="J2245" s="4">
        <f t="shared" si="742"/>
        <v>-5.0427967905995194E-3</v>
      </c>
      <c r="K2245" s="4">
        <f t="shared" si="725"/>
        <v>-6.8537062642652559E-4</v>
      </c>
      <c r="L2245" s="4">
        <f t="shared" si="731"/>
        <v>-5.2448063605369825E-3</v>
      </c>
      <c r="M2245" s="4">
        <f t="shared" si="726"/>
        <v>-3.1691058655770291E-3</v>
      </c>
      <c r="N2245" s="4">
        <f t="shared" si="732"/>
        <v>5.4634454141181603E-4</v>
      </c>
      <c r="O2245" s="4">
        <f t="shared" si="734"/>
        <v>3.7252272388613524E-3</v>
      </c>
      <c r="P2245" s="4">
        <f t="shared" si="735"/>
        <v>1.0447326242168032E-2</v>
      </c>
      <c r="Q2245" s="4"/>
      <c r="T2245" s="4">
        <f t="shared" si="739"/>
        <v>-4.6409040672501789E-3</v>
      </c>
      <c r="U2245" s="4">
        <f t="shared" si="740"/>
        <v>-4.6409040672501789E-3</v>
      </c>
      <c r="V2245" s="2">
        <f t="shared" si="727"/>
        <v>-4.4973709517683497E-4</v>
      </c>
      <c r="W2245" s="4">
        <f t="shared" si="728"/>
        <v>-1.0445239724225128E-2</v>
      </c>
      <c r="X2245" s="4">
        <f t="shared" si="729"/>
        <v>-4.1930527434340999E-3</v>
      </c>
      <c r="Y2245" s="4">
        <f t="shared" si="722"/>
        <v>-1.3145652788191886E-2</v>
      </c>
      <c r="Z2245" s="4">
        <f t="shared" si="723"/>
        <v>-6.9232896612178661E-3</v>
      </c>
      <c r="AA2245" s="4">
        <f t="shared" si="733"/>
        <v>7.4824139136208624E-3</v>
      </c>
    </row>
    <row r="2246" spans="1:27" x14ac:dyDescent="0.3">
      <c r="A2246" s="1">
        <f t="shared" si="736"/>
        <v>49</v>
      </c>
      <c r="B2246" s="1">
        <f t="shared" si="737"/>
        <v>2</v>
      </c>
      <c r="C2246" s="10">
        <v>42339</v>
      </c>
      <c r="D2246" s="3">
        <v>2102.63</v>
      </c>
      <c r="E2246" s="3">
        <v>2082.9299999999998</v>
      </c>
      <c r="F2246" s="3">
        <f t="shared" si="724"/>
        <v>2090.232</v>
      </c>
      <c r="G2246" s="3">
        <f t="shared" si="730"/>
        <v>2084.2179999999998</v>
      </c>
      <c r="H2246" s="4">
        <f t="shared" si="738"/>
        <v>1.0680586999678072E-2</v>
      </c>
      <c r="I2246" s="4">
        <f t="shared" si="741"/>
        <v>1.211299695733044E-3</v>
      </c>
      <c r="J2246" s="4">
        <f t="shared" si="742"/>
        <v>9.4692873039450287E-3</v>
      </c>
      <c r="K2246" s="4">
        <f t="shared" si="725"/>
        <v>3.2313342081610403E-3</v>
      </c>
      <c r="L2246" s="4">
        <f t="shared" si="731"/>
        <v>8.4705525459987958E-4</v>
      </c>
      <c r="M2246" s="4">
        <f t="shared" si="726"/>
        <v>5.9313990025988209E-3</v>
      </c>
      <c r="N2246" s="4">
        <f t="shared" si="732"/>
        <v>8.8340087265344914E-3</v>
      </c>
      <c r="O2246" s="4">
        <f t="shared" si="734"/>
        <v>2.8602274294574526E-3</v>
      </c>
      <c r="P2246" s="4">
        <f t="shared" si="735"/>
        <v>2.1239496818689599E-2</v>
      </c>
      <c r="Q2246" s="4"/>
      <c r="T2246" s="4">
        <f t="shared" si="739"/>
        <v>1.0680586999678072E-2</v>
      </c>
      <c r="U2246" s="4">
        <f t="shared" si="740"/>
        <v>1.0680586999678072E-2</v>
      </c>
      <c r="V2246" s="2">
        <f t="shared" si="727"/>
        <v>2.9705683014407216E-3</v>
      </c>
      <c r="W2246" s="4">
        <f t="shared" si="728"/>
        <v>-7.0591373815737995E-3</v>
      </c>
      <c r="X2246" s="4">
        <f t="shared" si="729"/>
        <v>7.6871833949170481E-3</v>
      </c>
      <c r="Y2246" s="4">
        <f t="shared" ref="Y2246:Y2309" si="743">(SUM(D2242:D2245)*(0.99/4.01)-D2245)/D2245</f>
        <v>-9.2777846722399311E-3</v>
      </c>
      <c r="Z2246" s="4">
        <f t="shared" ref="Z2246:Z2309" si="744">(SUM(D2242:D2245)*(0.995/4.005)-D2245)/D2245</f>
        <v>-3.0310336707912128E-3</v>
      </c>
      <c r="AA2246" s="4">
        <f t="shared" si="733"/>
        <v>5.7876897551923639E-3</v>
      </c>
    </row>
    <row r="2247" spans="1:27" x14ac:dyDescent="0.3">
      <c r="A2247" s="1">
        <f t="shared" si="736"/>
        <v>49</v>
      </c>
      <c r="B2247" s="1">
        <f t="shared" si="737"/>
        <v>3</v>
      </c>
      <c r="C2247" s="10">
        <v>42340</v>
      </c>
      <c r="D2247" s="3">
        <v>2079.5100000000002</v>
      </c>
      <c r="E2247" s="3">
        <v>2101.71</v>
      </c>
      <c r="F2247" s="3">
        <f t="shared" ref="F2247:F2310" si="745">AVERAGE(D2243:D2247)</f>
        <v>2088.306</v>
      </c>
      <c r="G2247" s="3">
        <f t="shared" si="730"/>
        <v>2087.125</v>
      </c>
      <c r="H2247" s="4">
        <f t="shared" si="738"/>
        <v>-1.0995752937987135E-2</v>
      </c>
      <c r="I2247" s="4">
        <f t="shared" si="741"/>
        <v>-4.3754726223827904E-4</v>
      </c>
      <c r="J2247" s="4">
        <f t="shared" si="742"/>
        <v>-1.0558205675748856E-2</v>
      </c>
      <c r="K2247" s="4">
        <f t="shared" ref="K2247:K2310" si="746">(SUM(D2243:D2246)/4-D2246)/D2246</f>
        <v>-5.7665875593899069E-3</v>
      </c>
      <c r="L2247" s="4">
        <f t="shared" si="731"/>
        <v>-6.9716920660737591E-3</v>
      </c>
      <c r="M2247" s="4">
        <f t="shared" ref="M2247:M2310" si="747">(D2247-F2247)/F2247</f>
        <v>-4.2120263984300301E-3</v>
      </c>
      <c r="N2247" s="4">
        <f t="shared" si="732"/>
        <v>-3.6485596214887858E-3</v>
      </c>
      <c r="O2247" s="4">
        <f t="shared" si="734"/>
        <v>5.6792225091489813E-4</v>
      </c>
      <c r="P2247" s="4">
        <f t="shared" si="735"/>
        <v>1.001019962115699E-2</v>
      </c>
      <c r="Q2247" s="4"/>
      <c r="T2247" s="4">
        <f t="shared" si="739"/>
        <v>-1.0995752937987135E-2</v>
      </c>
      <c r="U2247" s="4">
        <f t="shared" si="740"/>
        <v>-1.0995752937987135E-2</v>
      </c>
      <c r="V2247" s="2">
        <f t="shared" ref="V2247:V2310" si="748">(D2242-D2246)/D2246</f>
        <v>-6.4157745299935013E-3</v>
      </c>
      <c r="W2247" s="4">
        <f t="shared" ref="W2247:W2310" si="749">(D2242*(1-0.01)-D2246)/D2246</f>
        <v>-1.6351616784693556E-2</v>
      </c>
      <c r="X2247" s="4">
        <f t="shared" ref="X2247:X2310" si="750">(D2247-D2242)/D2242</f>
        <v>-4.6095522559520445E-3</v>
      </c>
      <c r="Y2247" s="4">
        <f t="shared" si="743"/>
        <v>-1.8163512901542157E-2</v>
      </c>
      <c r="Z2247" s="4">
        <f t="shared" si="744"/>
        <v>-1.1972788635798129E-2</v>
      </c>
      <c r="AA2247" s="4">
        <f t="shared" si="733"/>
        <v>1.1323410407949974E-3</v>
      </c>
    </row>
    <row r="2248" spans="1:27" x14ac:dyDescent="0.3">
      <c r="A2248" s="1">
        <f t="shared" si="736"/>
        <v>49</v>
      </c>
      <c r="B2248" s="1">
        <f t="shared" si="737"/>
        <v>4</v>
      </c>
      <c r="C2248" s="10">
        <v>42341</v>
      </c>
      <c r="D2248" s="3">
        <v>2049.62</v>
      </c>
      <c r="E2248" s="3">
        <v>2080.71</v>
      </c>
      <c r="F2248" s="3">
        <f t="shared" si="745"/>
        <v>2080.4559999999997</v>
      </c>
      <c r="G2248" s="3">
        <f t="shared" si="730"/>
        <v>2083.7289999999998</v>
      </c>
      <c r="H2248" s="4">
        <f t="shared" si="738"/>
        <v>-1.4373578391063435E-2</v>
      </c>
      <c r="I2248" s="4">
        <f t="shared" si="741"/>
        <v>5.7705901871105115E-4</v>
      </c>
      <c r="J2248" s="4">
        <f t="shared" si="742"/>
        <v>-1.4950637409774486E-2</v>
      </c>
      <c r="K2248" s="4">
        <f t="shared" si="746"/>
        <v>4.162038172453965E-3</v>
      </c>
      <c r="L2248" s="4">
        <f t="shared" si="731"/>
        <v>3.8513346359904865E-3</v>
      </c>
      <c r="M2248" s="4">
        <f t="shared" si="747"/>
        <v>-1.4821750616210961E-2</v>
      </c>
      <c r="N2248" s="4">
        <f t="shared" si="732"/>
        <v>-1.6369211159416568E-2</v>
      </c>
      <c r="O2248" s="4">
        <f t="shared" si="734"/>
        <v>-1.5968813731326481E-3</v>
      </c>
      <c r="P2248" s="4">
        <f t="shared" si="735"/>
        <v>-4.5072611588713391E-3</v>
      </c>
      <c r="Q2248" s="4"/>
      <c r="T2248" s="4">
        <f t="shared" si="739"/>
        <v>-1.4373578391063435E-2</v>
      </c>
      <c r="U2248" s="4">
        <f t="shared" si="740"/>
        <v>-1.4373578391063435E-2</v>
      </c>
      <c r="V2248" s="2">
        <f t="shared" si="748"/>
        <v>4.5010603459467238E-3</v>
      </c>
      <c r="W2248" s="4">
        <f t="shared" si="749"/>
        <v>-5.5439502575127305E-3</v>
      </c>
      <c r="X2248" s="4">
        <f t="shared" si="750"/>
        <v>-1.8790063527170192E-2</v>
      </c>
      <c r="Y2248" s="4">
        <f t="shared" si="743"/>
        <v>-8.3586854955316984E-3</v>
      </c>
      <c r="Z2248" s="4">
        <f t="shared" si="744"/>
        <v>-2.1061393442279269E-3</v>
      </c>
      <c r="AA2248" s="4">
        <f t="shared" si="733"/>
        <v>-3.1365566492029349E-3</v>
      </c>
    </row>
    <row r="2249" spans="1:27" x14ac:dyDescent="0.3">
      <c r="A2249" s="1">
        <f t="shared" si="736"/>
        <v>49</v>
      </c>
      <c r="B2249" s="1">
        <f t="shared" si="737"/>
        <v>5</v>
      </c>
      <c r="C2249" s="10">
        <v>42342</v>
      </c>
      <c r="D2249" s="3">
        <v>2091.69</v>
      </c>
      <c r="E2249" s="3">
        <v>2051.2399999999998</v>
      </c>
      <c r="F2249" s="3">
        <f t="shared" si="745"/>
        <v>2080.7719999999999</v>
      </c>
      <c r="G2249" s="3">
        <f t="shared" si="730"/>
        <v>2084.7739999999999</v>
      </c>
      <c r="H2249" s="4">
        <f t="shared" si="738"/>
        <v>2.0525755993794054E-2</v>
      </c>
      <c r="I2249" s="4">
        <f t="shared" si="741"/>
        <v>7.9039041383275482E-4</v>
      </c>
      <c r="J2249" s="4">
        <f t="shared" si="742"/>
        <v>1.9735365579961299E-2</v>
      </c>
      <c r="K2249" s="4">
        <f t="shared" si="746"/>
        <v>1.3867204652569808E-2</v>
      </c>
      <c r="L2249" s="4">
        <f t="shared" si="731"/>
        <v>1.6776551534213945E-2</v>
      </c>
      <c r="M2249" s="4">
        <f t="shared" si="747"/>
        <v>5.24709098353886E-3</v>
      </c>
      <c r="N2249" s="4">
        <f t="shared" si="732"/>
        <v>3.31738596126015E-3</v>
      </c>
      <c r="O2249" s="4">
        <f t="shared" si="734"/>
        <v>-1.9132854294852261E-3</v>
      </c>
      <c r="P2249" s="4">
        <f t="shared" si="735"/>
        <v>1.5925979892175417E-2</v>
      </c>
      <c r="Q2249" s="4"/>
      <c r="T2249" s="4">
        <f t="shared" si="739"/>
        <v>2.0525755993794054E-2</v>
      </c>
      <c r="U2249" s="4">
        <f t="shared" si="740"/>
        <v>2.0525755993794054E-2</v>
      </c>
      <c r="V2249" s="2">
        <f t="shared" si="748"/>
        <v>1.9754881392648509E-2</v>
      </c>
      <c r="W2249" s="4">
        <f t="shared" si="749"/>
        <v>9.5573325787220043E-3</v>
      </c>
      <c r="X2249" s="4">
        <f t="shared" si="750"/>
        <v>7.5594107487162257E-4</v>
      </c>
      <c r="Y2249" s="4">
        <f t="shared" si="743"/>
        <v>1.2254689337098106E-3</v>
      </c>
      <c r="Z2249" s="4">
        <f t="shared" si="744"/>
        <v>7.5384455723414342E-3</v>
      </c>
      <c r="AA2249" s="4">
        <f t="shared" si="733"/>
        <v>-3.8319092138172591E-3</v>
      </c>
    </row>
    <row r="2250" spans="1:27" x14ac:dyDescent="0.3">
      <c r="A2250" s="1">
        <f t="shared" si="736"/>
        <v>50</v>
      </c>
      <c r="B2250" s="1">
        <f t="shared" si="737"/>
        <v>1</v>
      </c>
      <c r="C2250" s="10">
        <v>42345</v>
      </c>
      <c r="D2250" s="3">
        <v>2077.0700000000002</v>
      </c>
      <c r="E2250" s="3">
        <v>2090.42</v>
      </c>
      <c r="F2250" s="3">
        <f t="shared" si="745"/>
        <v>2080.1040000000003</v>
      </c>
      <c r="G2250" s="3">
        <f t="shared" si="730"/>
        <v>2083.5639999999999</v>
      </c>
      <c r="H2250" s="4">
        <f t="shared" si="738"/>
        <v>-6.9895634630370131E-3</v>
      </c>
      <c r="I2250" s="4">
        <f t="shared" si="741"/>
        <v>-6.0716454159076235E-4</v>
      </c>
      <c r="J2250" s="4">
        <f t="shared" si="742"/>
        <v>-6.382398921446251E-3</v>
      </c>
      <c r="K2250" s="4">
        <f t="shared" si="746"/>
        <v>-5.1764362787984223E-3</v>
      </c>
      <c r="L2250" s="4">
        <f t="shared" si="731"/>
        <v>-3.5399339502719712E-3</v>
      </c>
      <c r="M2250" s="4">
        <f t="shared" si="747"/>
        <v>-1.4585809171080413E-3</v>
      </c>
      <c r="N2250" s="4">
        <f t="shared" si="732"/>
        <v>-3.1167749106817393E-3</v>
      </c>
      <c r="O2250" s="4">
        <f t="shared" si="734"/>
        <v>-1.6658080854278293E-3</v>
      </c>
      <c r="P2250" s="4">
        <f t="shared" si="735"/>
        <v>8.8251007819709903E-3</v>
      </c>
      <c r="Q2250" s="4"/>
      <c r="T2250" s="4">
        <f t="shared" si="739"/>
        <v>-6.9895634630370131E-3</v>
      </c>
      <c r="U2250" s="4">
        <f t="shared" si="740"/>
        <v>-6.9895634630370131E-3</v>
      </c>
      <c r="V2250" s="2">
        <f t="shared" si="748"/>
        <v>-5.3927685268850547E-3</v>
      </c>
      <c r="W2250" s="4">
        <f t="shared" si="749"/>
        <v>-1.5338840841616125E-2</v>
      </c>
      <c r="X2250" s="4">
        <f t="shared" si="750"/>
        <v>-1.6054527713285801E-3</v>
      </c>
      <c r="Y2250" s="4">
        <f t="shared" si="743"/>
        <v>-1.7580720115721166E-2</v>
      </c>
      <c r="Z2250" s="4">
        <f t="shared" si="744"/>
        <v>-1.1386321195909543E-2</v>
      </c>
      <c r="AA2250" s="4">
        <f t="shared" si="733"/>
        <v>-3.3157261248551134E-3</v>
      </c>
    </row>
    <row r="2251" spans="1:27" x14ac:dyDescent="0.3">
      <c r="A2251" s="1">
        <f t="shared" si="736"/>
        <v>50</v>
      </c>
      <c r="B2251" s="1">
        <f t="shared" si="737"/>
        <v>2</v>
      </c>
      <c r="C2251" s="10">
        <v>42346</v>
      </c>
      <c r="D2251" s="3">
        <v>2063.59</v>
      </c>
      <c r="E2251" s="3">
        <v>2073.39</v>
      </c>
      <c r="F2251" s="3">
        <f t="shared" si="745"/>
        <v>2072.2959999999998</v>
      </c>
      <c r="G2251" s="3">
        <f t="shared" ref="G2251:G2314" si="751">AVERAGE(D2242:D2251)</f>
        <v>2081.2640000000001</v>
      </c>
      <c r="H2251" s="4">
        <f t="shared" si="738"/>
        <v>-6.489911269239851E-3</v>
      </c>
      <c r="I2251" s="4">
        <f t="shared" si="741"/>
        <v>-1.7717265186056757E-3</v>
      </c>
      <c r="J2251" s="4">
        <f t="shared" si="742"/>
        <v>-4.7181847506341749E-3</v>
      </c>
      <c r="K2251" s="4">
        <f t="shared" si="746"/>
        <v>-1.2505596826300073E-3</v>
      </c>
      <c r="L2251" s="4">
        <f t="shared" ref="L2251:L2314" si="752">(SUM(D2242:D2250)/9-D2250)/D2250</f>
        <v>2.9646462458065843E-3</v>
      </c>
      <c r="M2251" s="4">
        <f t="shared" si="747"/>
        <v>-4.2011372892674006E-3</v>
      </c>
      <c r="N2251" s="4">
        <f t="shared" ref="N2251:N2314" si="753">(D2251-G2251)/G2251</f>
        <v>-8.4919548889520868E-3</v>
      </c>
      <c r="O2251" s="4">
        <f t="shared" si="734"/>
        <v>-4.3458245097138005E-3</v>
      </c>
      <c r="P2251" s="4">
        <f t="shared" si="735"/>
        <v>2.2779153917140485E-3</v>
      </c>
      <c r="Q2251" s="4"/>
      <c r="T2251" s="4">
        <f t="shared" si="739"/>
        <v>-6.489911269239851E-3</v>
      </c>
      <c r="U2251" s="4">
        <f t="shared" si="740"/>
        <v>-6.489911269239851E-3</v>
      </c>
      <c r="V2251" s="2">
        <f t="shared" si="748"/>
        <v>1.23057961455319E-2</v>
      </c>
      <c r="W2251" s="4">
        <f t="shared" si="749"/>
        <v>2.1827381840765852E-3</v>
      </c>
      <c r="X2251" s="4">
        <f t="shared" si="750"/>
        <v>-1.8567222954109834E-2</v>
      </c>
      <c r="Y2251" s="4">
        <f t="shared" si="743"/>
        <v>-1.3703794599305449E-2</v>
      </c>
      <c r="Z2251" s="4">
        <f t="shared" si="744"/>
        <v>-7.4849506958471384E-3</v>
      </c>
      <c r="AA2251" s="4">
        <f t="shared" ref="AA2251:AA2314" si="754">(F2251-F2246)/F2246</f>
        <v>-8.5808656646727006E-3</v>
      </c>
    </row>
    <row r="2252" spans="1:27" x14ac:dyDescent="0.3">
      <c r="A2252" s="1">
        <f t="shared" si="736"/>
        <v>50</v>
      </c>
      <c r="B2252" s="1">
        <f t="shared" si="737"/>
        <v>3</v>
      </c>
      <c r="C2252" s="10">
        <v>42347</v>
      </c>
      <c r="D2252" s="3">
        <v>2047.62</v>
      </c>
      <c r="E2252" s="3">
        <v>2061.17</v>
      </c>
      <c r="F2252" s="3">
        <f t="shared" si="745"/>
        <v>2065.9180000000001</v>
      </c>
      <c r="G2252" s="3">
        <f t="shared" si="751"/>
        <v>2077.1120000000001</v>
      </c>
      <c r="H2252" s="4">
        <f t="shared" si="738"/>
        <v>-7.7389403902908297E-3</v>
      </c>
      <c r="I2252" s="4">
        <f t="shared" si="741"/>
        <v>-1.1727135719789652E-3</v>
      </c>
      <c r="J2252" s="4">
        <f t="shared" si="742"/>
        <v>-6.5662268183118641E-3</v>
      </c>
      <c r="K2252" s="4">
        <f t="shared" si="746"/>
        <v>3.3448989382579342E-3</v>
      </c>
      <c r="L2252" s="4">
        <f t="shared" si="752"/>
        <v>8.1406136339529627E-3</v>
      </c>
      <c r="M2252" s="4">
        <f t="shared" si="747"/>
        <v>-8.8570795162248583E-3</v>
      </c>
      <c r="N2252" s="4">
        <f t="shared" si="753"/>
        <v>-1.4198560308736452E-2</v>
      </c>
      <c r="O2252" s="4">
        <f t="shared" ref="O2252:O2315" si="755">(F2252-G2252)/D2252</f>
        <v>-5.4668346665885078E-3</v>
      </c>
      <c r="P2252" s="4">
        <f t="shared" si="735"/>
        <v>-5.4786536500073821E-3</v>
      </c>
      <c r="Q2252" s="4"/>
      <c r="T2252" s="4">
        <f t="shared" si="739"/>
        <v>-7.7389403902908297E-3</v>
      </c>
      <c r="U2252" s="4">
        <f t="shared" si="740"/>
        <v>-7.7389403902908297E-3</v>
      </c>
      <c r="V2252" s="2">
        <f t="shared" si="748"/>
        <v>7.7147107710349785E-3</v>
      </c>
      <c r="W2252" s="4">
        <f t="shared" si="749"/>
        <v>-2.362436336675283E-3</v>
      </c>
      <c r="X2252" s="4">
        <f t="shared" si="750"/>
        <v>-1.5335343422248666E-2</v>
      </c>
      <c r="Y2252" s="4">
        <f t="shared" si="743"/>
        <v>-9.1656359612215885E-3</v>
      </c>
      <c r="Z2252" s="4">
        <f t="shared" si="744"/>
        <v>-2.9181778341406932E-3</v>
      </c>
      <c r="AA2252" s="4">
        <f t="shared" si="754"/>
        <v>-1.0720651092320723E-2</v>
      </c>
    </row>
    <row r="2253" spans="1:27" x14ac:dyDescent="0.3">
      <c r="A2253" s="1">
        <f t="shared" si="736"/>
        <v>50</v>
      </c>
      <c r="B2253" s="1">
        <f t="shared" si="737"/>
        <v>4</v>
      </c>
      <c r="C2253" s="10">
        <v>42348</v>
      </c>
      <c r="D2253" s="3">
        <v>2052.23</v>
      </c>
      <c r="E2253" s="3">
        <v>2047.93</v>
      </c>
      <c r="F2253" s="3">
        <f t="shared" si="745"/>
        <v>2066.44</v>
      </c>
      <c r="G2253" s="3">
        <f t="shared" si="751"/>
        <v>2073.4479999999994</v>
      </c>
      <c r="H2253" s="4">
        <f t="shared" si="738"/>
        <v>2.2513943016771315E-3</v>
      </c>
      <c r="I2253" s="4">
        <f t="shared" si="741"/>
        <v>1.5139527842088514E-4</v>
      </c>
      <c r="J2253" s="4">
        <f t="shared" si="742"/>
        <v>2.0999990232562463E-3</v>
      </c>
      <c r="K2253" s="4">
        <f t="shared" si="746"/>
        <v>1.092609956925621E-2</v>
      </c>
      <c r="L2253" s="4">
        <f t="shared" si="752"/>
        <v>1.3765032357349173E-2</v>
      </c>
      <c r="M2253" s="4">
        <f t="shared" si="747"/>
        <v>-6.8765606550396027E-3</v>
      </c>
      <c r="N2253" s="4">
        <f t="shared" si="753"/>
        <v>-1.0233196106195766E-2</v>
      </c>
      <c r="O2253" s="4">
        <f t="shared" si="755"/>
        <v>-3.4148219254174026E-3</v>
      </c>
      <c r="P2253" s="4">
        <f t="shared" si="735"/>
        <v>-3.2395939579387403E-3</v>
      </c>
      <c r="Q2253" s="4"/>
      <c r="T2253" s="4">
        <f t="shared" si="739"/>
        <v>2.2513943016771315E-3</v>
      </c>
      <c r="U2253" s="4">
        <f t="shared" si="740"/>
        <v>2.2513943016771315E-3</v>
      </c>
      <c r="V2253" s="2">
        <f t="shared" si="748"/>
        <v>9.7674373174710147E-4</v>
      </c>
      <c r="W2253" s="4">
        <f t="shared" si="749"/>
        <v>-9.0330237055703914E-3</v>
      </c>
      <c r="X2253" s="4">
        <f t="shared" si="750"/>
        <v>1.2734067778418085E-3</v>
      </c>
      <c r="Y2253" s="4">
        <f t="shared" si="743"/>
        <v>-1.6789640163953502E-3</v>
      </c>
      <c r="Z2253" s="4">
        <f t="shared" si="744"/>
        <v>4.6156994471010359E-3</v>
      </c>
      <c r="AA2253" s="4">
        <f t="shared" si="754"/>
        <v>-6.7369845841486788E-3</v>
      </c>
    </row>
    <row r="2254" spans="1:27" x14ac:dyDescent="0.3">
      <c r="A2254" s="1">
        <f t="shared" si="736"/>
        <v>50</v>
      </c>
      <c r="B2254" s="1">
        <f t="shared" si="737"/>
        <v>5</v>
      </c>
      <c r="C2254" s="10">
        <v>42349</v>
      </c>
      <c r="D2254" s="3">
        <v>2012.37</v>
      </c>
      <c r="E2254" s="3">
        <v>2047.27</v>
      </c>
      <c r="F2254" s="3">
        <f t="shared" si="745"/>
        <v>2050.576</v>
      </c>
      <c r="G2254" s="3">
        <f t="shared" si="751"/>
        <v>2065.674</v>
      </c>
      <c r="H2254" s="4">
        <f t="shared" si="738"/>
        <v>-1.9422774250449575E-2</v>
      </c>
      <c r="I2254" s="4">
        <f t="shared" si="741"/>
        <v>-2.4168830978984015E-3</v>
      </c>
      <c r="J2254" s="4">
        <f t="shared" si="742"/>
        <v>-1.7005891152551172E-2</v>
      </c>
      <c r="K2254" s="4">
        <f t="shared" si="746"/>
        <v>3.8482528761396317E-3</v>
      </c>
      <c r="L2254" s="4">
        <f t="shared" si="752"/>
        <v>9.4368889776810273E-3</v>
      </c>
      <c r="M2254" s="4">
        <f t="shared" si="747"/>
        <v>-1.8631838078666741E-2</v>
      </c>
      <c r="N2254" s="4">
        <f t="shared" si="753"/>
        <v>-2.5804652621856154E-2</v>
      </c>
      <c r="O2254" s="4">
        <f t="shared" si="755"/>
        <v>-7.5025964410123172E-3</v>
      </c>
      <c r="P2254" s="4">
        <f t="shared" si="735"/>
        <v>-2.2599446306280149E-2</v>
      </c>
      <c r="Q2254" s="4"/>
      <c r="T2254" s="4">
        <f t="shared" si="739"/>
        <v>-1.9422774250449575E-2</v>
      </c>
      <c r="U2254" s="4">
        <f t="shared" si="740"/>
        <v>-1.9422774250449575E-2</v>
      </c>
      <c r="V2254" s="2">
        <f t="shared" si="748"/>
        <v>1.9227864323199659E-2</v>
      </c>
      <c r="W2254" s="4">
        <f t="shared" si="749"/>
        <v>9.035585679967581E-3</v>
      </c>
      <c r="X2254" s="4">
        <f t="shared" si="750"/>
        <v>-3.7921489322031543E-2</v>
      </c>
      <c r="Y2254" s="4">
        <f t="shared" si="743"/>
        <v>-8.6685582569792901E-3</v>
      </c>
      <c r="Z2254" s="4">
        <f t="shared" si="744"/>
        <v>-2.4179659308275294E-3</v>
      </c>
      <c r="AA2254" s="4">
        <f t="shared" si="754"/>
        <v>-1.4511921536814179E-2</v>
      </c>
    </row>
    <row r="2255" spans="1:27" x14ac:dyDescent="0.3">
      <c r="A2255" s="1">
        <f t="shared" si="736"/>
        <v>51</v>
      </c>
      <c r="B2255" s="1">
        <f t="shared" si="737"/>
        <v>1</v>
      </c>
      <c r="C2255" s="10">
        <v>42352</v>
      </c>
      <c r="D2255" s="3">
        <v>2021.94</v>
      </c>
      <c r="E2255" s="3">
        <v>2013.37</v>
      </c>
      <c r="F2255" s="3">
        <f t="shared" si="745"/>
        <v>2039.55</v>
      </c>
      <c r="G2255" s="3">
        <f t="shared" si="751"/>
        <v>2059.8269999999998</v>
      </c>
      <c r="H2255" s="4">
        <f t="shared" si="738"/>
        <v>4.7555866962835681E-3</v>
      </c>
      <c r="I2255" s="4">
        <f t="shared" si="741"/>
        <v>4.9692650953850435E-4</v>
      </c>
      <c r="J2255" s="4">
        <f t="shared" si="742"/>
        <v>4.2586601867450639E-3</v>
      </c>
      <c r="K2255" s="4">
        <f t="shared" si="746"/>
        <v>1.5694181487499917E-2</v>
      </c>
      <c r="L2255" s="4">
        <f t="shared" si="752"/>
        <v>2.5674536326155985E-2</v>
      </c>
      <c r="M2255" s="4">
        <f t="shared" si="747"/>
        <v>-8.6342575568139537E-3</v>
      </c>
      <c r="N2255" s="4">
        <f t="shared" si="753"/>
        <v>-1.8393292252213277E-2</v>
      </c>
      <c r="O2255" s="4">
        <f t="shared" si="755"/>
        <v>-1.002848749221036E-2</v>
      </c>
      <c r="P2255" s="4">
        <f t="shared" si="735"/>
        <v>-1.7951333236194102E-2</v>
      </c>
      <c r="Q2255" s="4"/>
      <c r="T2255" s="4">
        <f t="shared" si="739"/>
        <v>4.7555866962835681E-3</v>
      </c>
      <c r="U2255" s="4">
        <f t="shared" si="740"/>
        <v>4.7555866962835681E-3</v>
      </c>
      <c r="V2255" s="2">
        <f t="shared" si="748"/>
        <v>3.2151145167141369E-2</v>
      </c>
      <c r="W2255" s="4">
        <f t="shared" si="749"/>
        <v>2.1829633715469938E-2</v>
      </c>
      <c r="X2255" s="4">
        <f t="shared" si="750"/>
        <v>-2.6542196459435698E-2</v>
      </c>
      <c r="Y2255" s="4">
        <f t="shared" si="743"/>
        <v>3.0296655088527542E-3</v>
      </c>
      <c r="Z2255" s="4">
        <f t="shared" si="744"/>
        <v>9.3540180574905058E-3</v>
      </c>
      <c r="AA2255" s="4">
        <f t="shared" si="754"/>
        <v>-1.9496140577586654E-2</v>
      </c>
    </row>
    <row r="2256" spans="1:27" x14ac:dyDescent="0.3">
      <c r="A2256" s="1">
        <f t="shared" si="736"/>
        <v>51</v>
      </c>
      <c r="B2256" s="1">
        <f t="shared" si="737"/>
        <v>2</v>
      </c>
      <c r="C2256" s="10">
        <v>42353</v>
      </c>
      <c r="D2256" s="3">
        <v>2043.41</v>
      </c>
      <c r="E2256" s="3">
        <v>2025.55</v>
      </c>
      <c r="F2256" s="3">
        <f t="shared" si="745"/>
        <v>2035.5139999999999</v>
      </c>
      <c r="G2256" s="3">
        <f t="shared" si="751"/>
        <v>2053.9049999999997</v>
      </c>
      <c r="H2256" s="4">
        <f t="shared" si="738"/>
        <v>1.0618514891638736E-2</v>
      </c>
      <c r="I2256" s="4">
        <f t="shared" si="741"/>
        <v>1.7854140083285854E-3</v>
      </c>
      <c r="J2256" s="4">
        <f t="shared" si="742"/>
        <v>8.8331008833101507E-3</v>
      </c>
      <c r="K2256" s="4">
        <f t="shared" si="746"/>
        <v>5.7370644034936292E-3</v>
      </c>
      <c r="L2256" s="4">
        <f t="shared" si="752"/>
        <v>1.6385803293426305E-2</v>
      </c>
      <c r="M2256" s="4">
        <f t="shared" si="747"/>
        <v>3.8791184929212897E-3</v>
      </c>
      <c r="N2256" s="4">
        <f t="shared" si="753"/>
        <v>-5.1097786898613448E-3</v>
      </c>
      <c r="O2256" s="4">
        <f t="shared" si="755"/>
        <v>-9.0001517071952516E-3</v>
      </c>
      <c r="P2256" s="4">
        <f t="shared" si="735"/>
        <v>-7.5234348438486609E-3</v>
      </c>
      <c r="Q2256" s="4"/>
      <c r="T2256" s="4">
        <f t="shared" si="739"/>
        <v>1.0618514891638736E-2</v>
      </c>
      <c r="U2256" s="4">
        <f t="shared" si="740"/>
        <v>1.0618514891638736E-2</v>
      </c>
      <c r="V2256" s="2">
        <f t="shared" si="748"/>
        <v>2.059902865564759E-2</v>
      </c>
      <c r="W2256" s="4">
        <f t="shared" si="749"/>
        <v>1.0393038369091119E-2</v>
      </c>
      <c r="X2256" s="4">
        <f t="shared" si="750"/>
        <v>-9.7790743316259823E-3</v>
      </c>
      <c r="Y2256" s="4">
        <f t="shared" si="743"/>
        <v>-6.8032979955524198E-3</v>
      </c>
      <c r="Z2256" s="4">
        <f t="shared" si="744"/>
        <v>-5.4094473760186871E-4</v>
      </c>
      <c r="AA2256" s="4">
        <f t="shared" si="754"/>
        <v>-1.7749394874091311E-2</v>
      </c>
    </row>
    <row r="2257" spans="1:27" x14ac:dyDescent="0.3">
      <c r="A2257" s="1">
        <f t="shared" si="736"/>
        <v>51</v>
      </c>
      <c r="B2257" s="1">
        <f t="shared" si="737"/>
        <v>3</v>
      </c>
      <c r="C2257" s="10">
        <v>42354</v>
      </c>
      <c r="D2257" s="3">
        <v>2073.0700000000002</v>
      </c>
      <c r="E2257" s="3">
        <v>2046.5</v>
      </c>
      <c r="F2257" s="3">
        <f t="shared" si="745"/>
        <v>2040.604</v>
      </c>
      <c r="G2257" s="3">
        <f t="shared" si="751"/>
        <v>2053.2609999999995</v>
      </c>
      <c r="H2257" s="4">
        <f t="shared" si="738"/>
        <v>1.4514952946300586E-2</v>
      </c>
      <c r="I2257" s="4">
        <f t="shared" si="741"/>
        <v>1.5121781727601988E-3</v>
      </c>
      <c r="J2257" s="4">
        <f t="shared" si="742"/>
        <v>1.3002774773540386E-2</v>
      </c>
      <c r="K2257" s="4">
        <f t="shared" si="746"/>
        <v>-5.3452317449753728E-3</v>
      </c>
      <c r="L2257" s="4">
        <f t="shared" si="752"/>
        <v>3.7437420781925353E-3</v>
      </c>
      <c r="M2257" s="4">
        <f t="shared" si="747"/>
        <v>1.5909995275908567E-2</v>
      </c>
      <c r="N2257" s="4">
        <f t="shared" si="753"/>
        <v>9.6475801176765432E-3</v>
      </c>
      <c r="O2257" s="4">
        <f t="shared" si="755"/>
        <v>-6.1054378289201374E-3</v>
      </c>
      <c r="P2257" s="4">
        <f t="shared" si="735"/>
        <v>6.8823157996989034E-3</v>
      </c>
      <c r="Q2257" s="4"/>
      <c r="T2257" s="4">
        <f t="shared" si="739"/>
        <v>1.4514952946300586E-2</v>
      </c>
      <c r="U2257" s="4">
        <f t="shared" si="740"/>
        <v>1.4514952946300586E-2</v>
      </c>
      <c r="V2257" s="2">
        <f t="shared" si="748"/>
        <v>2.0602815881295526E-3</v>
      </c>
      <c r="W2257" s="4">
        <f t="shared" si="749"/>
        <v>-7.9603212277517734E-3</v>
      </c>
      <c r="X2257" s="4">
        <f t="shared" si="750"/>
        <v>1.2429063986482001E-2</v>
      </c>
      <c r="Y2257" s="4">
        <f t="shared" si="743"/>
        <v>-1.7747410900274881E-2</v>
      </c>
      <c r="Z2257" s="4">
        <f t="shared" si="744"/>
        <v>-1.15540630074912E-2</v>
      </c>
      <c r="AA2257" s="4">
        <f t="shared" si="754"/>
        <v>-1.2253148479271721E-2</v>
      </c>
    </row>
    <row r="2258" spans="1:27" x14ac:dyDescent="0.3">
      <c r="A2258" s="1">
        <f t="shared" si="736"/>
        <v>51</v>
      </c>
      <c r="B2258" s="1">
        <f t="shared" si="737"/>
        <v>4</v>
      </c>
      <c r="C2258" s="10">
        <v>42355</v>
      </c>
      <c r="D2258" s="3">
        <v>2041.89</v>
      </c>
      <c r="E2258" s="3">
        <v>2073.7600000000002</v>
      </c>
      <c r="F2258" s="3">
        <f t="shared" si="745"/>
        <v>2038.5360000000001</v>
      </c>
      <c r="G2258" s="3">
        <f t="shared" si="751"/>
        <v>2052.4880000000003</v>
      </c>
      <c r="H2258" s="4">
        <f t="shared" si="738"/>
        <v>-1.5040495497016531E-2</v>
      </c>
      <c r="I2258" s="4">
        <f t="shared" si="741"/>
        <v>3.3283970150552297E-4</v>
      </c>
      <c r="J2258" s="4">
        <f t="shared" si="742"/>
        <v>-1.5373335198522055E-2</v>
      </c>
      <c r="K2258" s="4">
        <f t="shared" si="746"/>
        <v>-1.7062858465946611E-2</v>
      </c>
      <c r="L2258" s="4">
        <f t="shared" si="752"/>
        <v>-9.3602456474911021E-3</v>
      </c>
      <c r="M2258" s="4">
        <f t="shared" si="747"/>
        <v>1.6452983906097521E-3</v>
      </c>
      <c r="N2258" s="4">
        <f t="shared" si="753"/>
        <v>-5.1634893845908881E-3</v>
      </c>
      <c r="O2258" s="4">
        <f t="shared" si="755"/>
        <v>-6.8328852190863492E-3</v>
      </c>
      <c r="P2258" s="4">
        <f t="shared" si="735"/>
        <v>-8.2616931371120462E-3</v>
      </c>
      <c r="Q2258" s="4"/>
      <c r="T2258" s="4">
        <f t="shared" si="739"/>
        <v>-1.5040495497016531E-2</v>
      </c>
      <c r="U2258" s="4">
        <f t="shared" si="740"/>
        <v>-1.5040495497016531E-2</v>
      </c>
      <c r="V2258" s="2">
        <f t="shared" si="748"/>
        <v>-1.0052723738224056E-2</v>
      </c>
      <c r="W2258" s="4">
        <f t="shared" si="749"/>
        <v>-1.9952196500841856E-2</v>
      </c>
      <c r="X2258" s="4">
        <f t="shared" si="750"/>
        <v>-5.0384216194090904E-3</v>
      </c>
      <c r="Y2258" s="4">
        <f t="shared" si="743"/>
        <v>-2.9318932549912396E-2</v>
      </c>
      <c r="Z2258" s="4">
        <f t="shared" si="744"/>
        <v>-2.3198545991127993E-2</v>
      </c>
      <c r="AA2258" s="4">
        <f t="shared" si="754"/>
        <v>-1.350341650374557E-2</v>
      </c>
    </row>
    <row r="2259" spans="1:27" x14ac:dyDescent="0.3">
      <c r="A2259" s="1">
        <f t="shared" si="736"/>
        <v>51</v>
      </c>
      <c r="B2259" s="1">
        <f t="shared" si="737"/>
        <v>5</v>
      </c>
      <c r="C2259" s="10">
        <v>42356</v>
      </c>
      <c r="D2259" s="3">
        <v>2005.55</v>
      </c>
      <c r="E2259" s="3">
        <v>2040.81</v>
      </c>
      <c r="F2259" s="3">
        <f t="shared" si="745"/>
        <v>2037.172</v>
      </c>
      <c r="G2259" s="3">
        <f t="shared" si="751"/>
        <v>2043.8740000000003</v>
      </c>
      <c r="H2259" s="4">
        <f t="shared" si="738"/>
        <v>-1.7797236873680827E-2</v>
      </c>
      <c r="I2259" s="4">
        <f t="shared" si="741"/>
        <v>-5.2892173427567326E-4</v>
      </c>
      <c r="J2259" s="4">
        <f t="shared" si="742"/>
        <v>-1.7268315139405153E-2</v>
      </c>
      <c r="K2259" s="4">
        <f t="shared" si="746"/>
        <v>1.56105372963284E-3</v>
      </c>
      <c r="L2259" s="4">
        <f t="shared" si="752"/>
        <v>3.0570805588069783E-3</v>
      </c>
      <c r="M2259" s="4">
        <f t="shared" si="747"/>
        <v>-1.5522498836622569E-2</v>
      </c>
      <c r="N2259" s="4">
        <f t="shared" si="753"/>
        <v>-1.8750666626220741E-2</v>
      </c>
      <c r="O2259" s="4">
        <f t="shared" si="755"/>
        <v>-3.3417267083843461E-3</v>
      </c>
      <c r="P2259" s="4">
        <f t="shared" si="735"/>
        <v>-2.5911894701054025E-2</v>
      </c>
      <c r="Q2259" s="4"/>
      <c r="T2259" s="4">
        <f t="shared" si="739"/>
        <v>-1.7797236873680827E-2</v>
      </c>
      <c r="U2259" s="4">
        <f t="shared" si="740"/>
        <v>-1.7797236873680827E-2</v>
      </c>
      <c r="V2259" s="2">
        <f t="shared" si="748"/>
        <v>-1.4457194070199769E-2</v>
      </c>
      <c r="W2259" s="4">
        <f t="shared" si="749"/>
        <v>-2.4312622129497821E-2</v>
      </c>
      <c r="X2259" s="4">
        <f t="shared" si="750"/>
        <v>-3.3890387950525681E-3</v>
      </c>
      <c r="Y2259" s="4">
        <f t="shared" si="743"/>
        <v>-1.0927238710886323E-2</v>
      </c>
      <c r="Z2259" s="4">
        <f t="shared" si="744"/>
        <v>-4.6908879291039278E-3</v>
      </c>
      <c r="AA2259" s="4">
        <f t="shared" si="754"/>
        <v>-6.536699932116633E-3</v>
      </c>
    </row>
    <row r="2260" spans="1:27" x14ac:dyDescent="0.3">
      <c r="A2260" s="1">
        <f t="shared" si="736"/>
        <v>52</v>
      </c>
      <c r="B2260" s="1">
        <f t="shared" si="737"/>
        <v>1</v>
      </c>
      <c r="C2260" s="10">
        <v>42359</v>
      </c>
      <c r="D2260" s="3">
        <v>2021.15</v>
      </c>
      <c r="E2260" s="3">
        <v>2010.27</v>
      </c>
      <c r="F2260" s="3">
        <f t="shared" si="745"/>
        <v>2037.0140000000004</v>
      </c>
      <c r="G2260" s="3">
        <f t="shared" si="751"/>
        <v>2038.2819999999999</v>
      </c>
      <c r="H2260" s="4">
        <f t="shared" si="738"/>
        <v>7.7784148986562969E-3</v>
      </c>
      <c r="I2260" s="4">
        <f t="shared" si="741"/>
        <v>2.3534691231831802E-3</v>
      </c>
      <c r="J2260" s="4">
        <f t="shared" si="742"/>
        <v>5.4249457754731167E-3</v>
      </c>
      <c r="K2260" s="4">
        <f t="shared" si="746"/>
        <v>1.766597691406362E-2</v>
      </c>
      <c r="L2260" s="4">
        <f t="shared" si="752"/>
        <v>1.726985393311329E-2</v>
      </c>
      <c r="M2260" s="4">
        <f t="shared" si="747"/>
        <v>-7.7878698919105404E-3</v>
      </c>
      <c r="N2260" s="4">
        <f t="shared" si="753"/>
        <v>-8.4051176431915869E-3</v>
      </c>
      <c r="O2260" s="4">
        <f t="shared" si="755"/>
        <v>-6.2736560868791253E-4</v>
      </c>
      <c r="P2260" s="4">
        <f t="shared" si="735"/>
        <v>-1.833503327019282E-2</v>
      </c>
      <c r="Q2260" s="4"/>
      <c r="T2260" s="4">
        <f t="shared" si="739"/>
        <v>7.7784148986562969E-3</v>
      </c>
      <c r="U2260" s="4">
        <f t="shared" si="740"/>
        <v>7.7784148986562969E-3</v>
      </c>
      <c r="V2260" s="2">
        <f t="shared" si="748"/>
        <v>8.1723218069856655E-3</v>
      </c>
      <c r="W2260" s="4">
        <f t="shared" si="749"/>
        <v>-1.9094014110841667E-3</v>
      </c>
      <c r="X2260" s="4">
        <f t="shared" si="750"/>
        <v>-3.907138688586029E-4</v>
      </c>
      <c r="Y2260" s="4">
        <f t="shared" si="743"/>
        <v>4.9768749575292131E-3</v>
      </c>
      <c r="Z2260" s="4">
        <f t="shared" si="744"/>
        <v>1.1313505148058255E-2</v>
      </c>
      <c r="AA2260" s="4">
        <f t="shared" si="754"/>
        <v>-1.2434115368584265E-3</v>
      </c>
    </row>
    <row r="2261" spans="1:27" x14ac:dyDescent="0.3">
      <c r="A2261" s="1">
        <f t="shared" si="736"/>
        <v>52</v>
      </c>
      <c r="B2261" s="1">
        <f t="shared" si="737"/>
        <v>2</v>
      </c>
      <c r="C2261" s="10">
        <v>42360</v>
      </c>
      <c r="D2261" s="3">
        <v>2038.97</v>
      </c>
      <c r="E2261" s="3">
        <v>2023.15</v>
      </c>
      <c r="F2261" s="3">
        <f t="shared" si="745"/>
        <v>2036.1259999999997</v>
      </c>
      <c r="G2261" s="3">
        <f t="shared" si="751"/>
        <v>2035.8200000000002</v>
      </c>
      <c r="H2261" s="4">
        <f t="shared" si="738"/>
        <v>8.8167627340869983E-3</v>
      </c>
      <c r="I2261" s="4">
        <f t="shared" si="741"/>
        <v>9.8953566039136132E-4</v>
      </c>
      <c r="J2261" s="4">
        <f t="shared" si="742"/>
        <v>7.8272270736956372E-3</v>
      </c>
      <c r="K2261" s="4">
        <f t="shared" si="746"/>
        <v>7.0578630977413213E-3</v>
      </c>
      <c r="L2261" s="4">
        <f t="shared" si="752"/>
        <v>7.0850753284021151E-3</v>
      </c>
      <c r="M2261" s="4">
        <f t="shared" si="747"/>
        <v>1.3967701409442631E-3</v>
      </c>
      <c r="N2261" s="4">
        <f t="shared" si="753"/>
        <v>1.5472880706545093E-3</v>
      </c>
      <c r="O2261" s="4">
        <f t="shared" si="755"/>
        <v>1.5007577355212939E-4</v>
      </c>
      <c r="P2261" s="4">
        <f t="shared" si="735"/>
        <v>-9.6799261741707041E-3</v>
      </c>
      <c r="Q2261" s="4"/>
      <c r="T2261" s="4">
        <f t="shared" si="739"/>
        <v>8.8167627340869983E-3</v>
      </c>
      <c r="U2261" s="4">
        <f t="shared" si="740"/>
        <v>8.8167627340869983E-3</v>
      </c>
      <c r="V2261" s="2">
        <f t="shared" si="748"/>
        <v>1.1013531900155847E-2</v>
      </c>
      <c r="W2261" s="4">
        <f t="shared" si="749"/>
        <v>9.0339658115431651E-4</v>
      </c>
      <c r="X2261" s="4">
        <f t="shared" si="750"/>
        <v>-2.1728385395001757E-3</v>
      </c>
      <c r="Y2261" s="4">
        <f t="shared" si="743"/>
        <v>-5.4989681129537313E-3</v>
      </c>
      <c r="Z2261" s="4">
        <f t="shared" si="744"/>
        <v>7.7160927066421406E-4</v>
      </c>
      <c r="AA2261" s="4">
        <f t="shared" si="754"/>
        <v>3.0066115978561321E-4</v>
      </c>
    </row>
    <row r="2262" spans="1:27" x14ac:dyDescent="0.3">
      <c r="A2262" s="1">
        <f t="shared" si="736"/>
        <v>52</v>
      </c>
      <c r="B2262" s="1">
        <f t="shared" si="737"/>
        <v>3</v>
      </c>
      <c r="C2262" s="10">
        <v>42361</v>
      </c>
      <c r="D2262" s="3">
        <v>2064.29</v>
      </c>
      <c r="E2262" s="3">
        <v>2042.2</v>
      </c>
      <c r="F2262" s="3">
        <f t="shared" si="745"/>
        <v>2034.3700000000001</v>
      </c>
      <c r="G2262" s="3">
        <f t="shared" si="751"/>
        <v>2037.4869999999999</v>
      </c>
      <c r="H2262" s="4">
        <f t="shared" si="738"/>
        <v>1.2418034595898879E-2</v>
      </c>
      <c r="I2262" s="4">
        <f t="shared" si="741"/>
        <v>1.5841331652746329E-3</v>
      </c>
      <c r="J2262" s="4">
        <f t="shared" si="742"/>
        <v>1.0833901430624246E-2</v>
      </c>
      <c r="K2262" s="4">
        <f t="shared" si="746"/>
        <v>-5.9245599493861741E-3</v>
      </c>
      <c r="L2262" s="4">
        <f t="shared" si="752"/>
        <v>-2.1879238591599923E-3</v>
      </c>
      <c r="M2262" s="4">
        <f t="shared" si="747"/>
        <v>1.4707255808923569E-2</v>
      </c>
      <c r="N2262" s="4">
        <f t="shared" si="753"/>
        <v>1.3154930559066198E-2</v>
      </c>
      <c r="O2262" s="4">
        <f t="shared" si="755"/>
        <v>-1.5099622630539964E-3</v>
      </c>
      <c r="P2262" s="4">
        <f t="shared" si="735"/>
        <v>2.6179027636115755E-3</v>
      </c>
      <c r="Q2262" s="4"/>
      <c r="T2262" s="4">
        <f t="shared" si="739"/>
        <v>1.2418034595898879E-2</v>
      </c>
      <c r="U2262" s="4">
        <f t="shared" si="740"/>
        <v>1.2418034595898879E-2</v>
      </c>
      <c r="V2262" s="2">
        <f t="shared" si="748"/>
        <v>1.6724130320701205E-2</v>
      </c>
      <c r="W2262" s="4">
        <f t="shared" si="749"/>
        <v>6.5568890174941595E-3</v>
      </c>
      <c r="X2262" s="4">
        <f t="shared" si="750"/>
        <v>-4.2352646075627933E-3</v>
      </c>
      <c r="Y2262" s="4">
        <f t="shared" si="743"/>
        <v>-1.8319515560989885E-2</v>
      </c>
      <c r="Z2262" s="4">
        <f t="shared" si="744"/>
        <v>-1.2129774930975484E-2</v>
      </c>
      <c r="AA2262" s="4">
        <f t="shared" si="754"/>
        <v>-3.0549778398944252E-3</v>
      </c>
    </row>
    <row r="2263" spans="1:27" x14ac:dyDescent="0.3">
      <c r="A2263" s="1">
        <f t="shared" si="736"/>
        <v>52</v>
      </c>
      <c r="B2263" s="1">
        <f t="shared" si="737"/>
        <v>4</v>
      </c>
      <c r="C2263" s="10">
        <v>42362</v>
      </c>
      <c r="D2263" s="3">
        <v>2060.9899999999998</v>
      </c>
      <c r="E2263" s="3">
        <v>2063.52</v>
      </c>
      <c r="F2263" s="3">
        <f t="shared" si="745"/>
        <v>2038.19</v>
      </c>
      <c r="G2263" s="3">
        <f t="shared" si="751"/>
        <v>2038.3629999999998</v>
      </c>
      <c r="H2263" s="4">
        <f t="shared" si="738"/>
        <v>-1.5986125980362168E-3</v>
      </c>
      <c r="I2263" s="4">
        <f t="shared" si="741"/>
        <v>-3.7300960620842124E-4</v>
      </c>
      <c r="J2263" s="4">
        <f t="shared" si="742"/>
        <v>-1.2256029918277956E-3</v>
      </c>
      <c r="K2263" s="4">
        <f t="shared" si="746"/>
        <v>-1.5404812308348127E-2</v>
      </c>
      <c r="L2263" s="4">
        <f t="shared" si="752"/>
        <v>-1.3777672280111439E-2</v>
      </c>
      <c r="M2263" s="4">
        <f t="shared" si="747"/>
        <v>1.1186395772719779E-2</v>
      </c>
      <c r="N2263" s="4">
        <f t="shared" si="753"/>
        <v>1.1100574333423416E-2</v>
      </c>
      <c r="O2263" s="4">
        <f t="shared" si="755"/>
        <v>-8.394024231062473E-5</v>
      </c>
      <c r="P2263" s="4">
        <f t="shared" si="735"/>
        <v>1.0151051532370152E-3</v>
      </c>
      <c r="Q2263" s="4"/>
      <c r="T2263" s="4">
        <f t="shared" si="739"/>
        <v>-1.5986125980362168E-3</v>
      </c>
      <c r="U2263" s="4">
        <f t="shared" si="740"/>
        <v>-1.5986125980362168E-3</v>
      </c>
      <c r="V2263" s="2">
        <f t="shared" si="748"/>
        <v>-1.0851188544245171E-2</v>
      </c>
      <c r="W2263" s="4">
        <f t="shared" si="749"/>
        <v>-2.0742676658802778E-2</v>
      </c>
      <c r="X2263" s="4">
        <f t="shared" si="750"/>
        <v>9.3540788191330982E-3</v>
      </c>
      <c r="Y2263" s="4">
        <f t="shared" si="743"/>
        <v>-2.7681560284553219E-2</v>
      </c>
      <c r="Z2263" s="4">
        <f t="shared" si="744"/>
        <v>-2.1550849684700508E-2</v>
      </c>
      <c r="AA2263" s="4">
        <f t="shared" si="754"/>
        <v>-1.6972964912074332E-4</v>
      </c>
    </row>
    <row r="2264" spans="1:27" x14ac:dyDescent="0.3">
      <c r="A2264" s="1">
        <f t="shared" si="736"/>
        <v>53</v>
      </c>
      <c r="B2264" s="1">
        <f t="shared" si="737"/>
        <v>1</v>
      </c>
      <c r="C2264" s="10">
        <v>42366</v>
      </c>
      <c r="D2264" s="3">
        <v>2056.5</v>
      </c>
      <c r="E2264" s="3">
        <v>2057.77</v>
      </c>
      <c r="F2264" s="3">
        <f t="shared" si="745"/>
        <v>2048.38</v>
      </c>
      <c r="G2264" s="3">
        <f t="shared" si="751"/>
        <v>2042.7760000000003</v>
      </c>
      <c r="H2264" s="4">
        <f t="shared" si="738"/>
        <v>-2.178564670376752E-3</v>
      </c>
      <c r="I2264" s="4">
        <f t="shared" si="741"/>
        <v>-1.562355955147672E-3</v>
      </c>
      <c r="J2264" s="4">
        <f t="shared" si="742"/>
        <v>-6.1620871522907999E-4</v>
      </c>
      <c r="K2264" s="4">
        <f t="shared" si="746"/>
        <v>-7.1033823550817202E-3</v>
      </c>
      <c r="L2264" s="4">
        <f t="shared" si="752"/>
        <v>-9.5773821750170414E-3</v>
      </c>
      <c r="M2264" s="4">
        <f t="shared" si="747"/>
        <v>3.964108222107173E-3</v>
      </c>
      <c r="N2264" s="4">
        <f t="shared" si="753"/>
        <v>6.7183088111470385E-3</v>
      </c>
      <c r="O2264" s="4">
        <f t="shared" si="755"/>
        <v>2.7250182348649717E-3</v>
      </c>
      <c r="P2264" s="4">
        <f t="shared" si="735"/>
        <v>-1.1656709893632963E-3</v>
      </c>
      <c r="Q2264" s="4"/>
      <c r="T2264" s="4">
        <f t="shared" si="739"/>
        <v>-2.178564670376752E-3</v>
      </c>
      <c r="U2264" s="4">
        <f t="shared" si="740"/>
        <v>-2.178564670376752E-3</v>
      </c>
      <c r="V2264" s="2">
        <f t="shared" si="748"/>
        <v>-2.6899693836457156E-2</v>
      </c>
      <c r="W2264" s="4">
        <f t="shared" si="749"/>
        <v>-3.6630696898092556E-2</v>
      </c>
      <c r="X2264" s="4">
        <f t="shared" si="750"/>
        <v>2.5404502505547131E-2</v>
      </c>
      <c r="Y2264" s="4">
        <f t="shared" si="743"/>
        <v>-1.9483639432948553E-2</v>
      </c>
      <c r="Z2264" s="4">
        <f t="shared" si="744"/>
        <v>-1.3301238894687961E-2</v>
      </c>
      <c r="AA2264" s="4">
        <f t="shared" si="754"/>
        <v>5.5017445753230872E-3</v>
      </c>
    </row>
    <row r="2265" spans="1:27" x14ac:dyDescent="0.3">
      <c r="A2265" s="1">
        <f t="shared" si="736"/>
        <v>53</v>
      </c>
      <c r="B2265" s="1">
        <f t="shared" si="737"/>
        <v>2</v>
      </c>
      <c r="C2265" s="10">
        <v>42367</v>
      </c>
      <c r="D2265" s="3">
        <v>2078.36</v>
      </c>
      <c r="E2265" s="3">
        <v>2060.54</v>
      </c>
      <c r="F2265" s="3">
        <f t="shared" si="745"/>
        <v>2059.8220000000001</v>
      </c>
      <c r="G2265" s="3">
        <f t="shared" si="751"/>
        <v>2048.4180000000001</v>
      </c>
      <c r="H2265" s="4">
        <f t="shared" si="738"/>
        <v>1.0629710673474412E-2</v>
      </c>
      <c r="I2265" s="4">
        <f t="shared" si="741"/>
        <v>1.9645027960126251E-3</v>
      </c>
      <c r="J2265" s="4">
        <f t="shared" si="742"/>
        <v>8.6652078774617867E-3</v>
      </c>
      <c r="K2265" s="4">
        <f t="shared" si="746"/>
        <v>-6.3822027716994899E-4</v>
      </c>
      <c r="L2265" s="4">
        <f t="shared" si="752"/>
        <v>-5.5477213172326267E-3</v>
      </c>
      <c r="M2265" s="4">
        <f t="shared" si="747"/>
        <v>8.999806779420751E-3</v>
      </c>
      <c r="N2265" s="4">
        <f t="shared" si="753"/>
        <v>1.461713380765059E-2</v>
      </c>
      <c r="O2265" s="4">
        <f t="shared" si="755"/>
        <v>5.4870186108277657E-3</v>
      </c>
      <c r="P2265" s="4">
        <f t="shared" si="735"/>
        <v>9.4516489387537206E-3</v>
      </c>
      <c r="Q2265" s="4"/>
      <c r="T2265" s="4">
        <f t="shared" si="739"/>
        <v>1.0629710673474412E-2</v>
      </c>
      <c r="U2265" s="4">
        <f t="shared" si="740"/>
        <v>1.0629710673474412E-2</v>
      </c>
      <c r="V2265" s="2">
        <f t="shared" si="748"/>
        <v>-1.718939946511058E-2</v>
      </c>
      <c r="W2265" s="4">
        <f t="shared" si="749"/>
        <v>-2.701750547045953E-2</v>
      </c>
      <c r="X2265" s="4">
        <f t="shared" si="750"/>
        <v>2.8305667565494907E-2</v>
      </c>
      <c r="Y2265" s="4">
        <f t="shared" si="743"/>
        <v>-1.3099090348526878E-2</v>
      </c>
      <c r="Z2265" s="4">
        <f t="shared" si="744"/>
        <v>-6.8764336337419525E-3</v>
      </c>
      <c r="AA2265" s="4">
        <f t="shared" si="754"/>
        <v>1.1196781170870579E-2</v>
      </c>
    </row>
    <row r="2266" spans="1:27" x14ac:dyDescent="0.3">
      <c r="A2266" s="1">
        <f t="shared" si="736"/>
        <v>53</v>
      </c>
      <c r="B2266" s="1">
        <f t="shared" si="737"/>
        <v>3</v>
      </c>
      <c r="C2266" s="10">
        <v>42368</v>
      </c>
      <c r="D2266" s="3">
        <v>2063.36</v>
      </c>
      <c r="E2266" s="3">
        <v>2077.34</v>
      </c>
      <c r="F2266" s="3">
        <f t="shared" si="745"/>
        <v>2064.6999999999998</v>
      </c>
      <c r="G2266" s="3">
        <f t="shared" si="751"/>
        <v>2050.4129999999996</v>
      </c>
      <c r="H2266" s="4">
        <f t="shared" si="738"/>
        <v>-7.2172289689947837E-3</v>
      </c>
      <c r="I2266" s="4">
        <f t="shared" si="741"/>
        <v>-4.9077156989163657E-4</v>
      </c>
      <c r="J2266" s="4">
        <f t="shared" si="742"/>
        <v>-6.7264573991031472E-3</v>
      </c>
      <c r="K2266" s="4">
        <f t="shared" si="746"/>
        <v>-6.4113050674571639E-3</v>
      </c>
      <c r="L2266" s="4">
        <f t="shared" si="752"/>
        <v>-1.4138818855037644E-2</v>
      </c>
      <c r="M2266" s="4">
        <f t="shared" si="747"/>
        <v>-6.4900469801893292E-4</v>
      </c>
      <c r="N2266" s="4">
        <f t="shared" si="753"/>
        <v>6.3143376480741071E-3</v>
      </c>
      <c r="O2266" s="4">
        <f t="shared" si="755"/>
        <v>6.9241431451614165E-3</v>
      </c>
      <c r="P2266" s="4">
        <f t="shared" si="735"/>
        <v>2.1662052552333948E-3</v>
      </c>
      <c r="Q2266" s="4"/>
      <c r="T2266" s="4">
        <f t="shared" si="739"/>
        <v>-7.2172289689947837E-3</v>
      </c>
      <c r="U2266" s="4">
        <f t="shared" si="740"/>
        <v>-7.2172289689947837E-3</v>
      </c>
      <c r="V2266" s="2">
        <f t="shared" si="748"/>
        <v>-1.895244327258035E-2</v>
      </c>
      <c r="W2266" s="4">
        <f t="shared" si="749"/>
        <v>-2.8762918839854521E-2</v>
      </c>
      <c r="X2266" s="4">
        <f t="shared" si="750"/>
        <v>1.1961921950788927E-2</v>
      </c>
      <c r="Y2266" s="4">
        <f t="shared" si="743"/>
        <v>-1.8800191537937775E-2</v>
      </c>
      <c r="Z2266" s="4">
        <f t="shared" si="744"/>
        <v>-1.2613481690007356E-2</v>
      </c>
      <c r="AA2266" s="4">
        <f t="shared" si="754"/>
        <v>1.4033512660807863E-2</v>
      </c>
    </row>
    <row r="2267" spans="1:27" x14ac:dyDescent="0.3">
      <c r="A2267" s="1">
        <f t="shared" si="736"/>
        <v>53</v>
      </c>
      <c r="B2267" s="1">
        <f t="shared" si="737"/>
        <v>4</v>
      </c>
      <c r="C2267" s="10">
        <v>42369</v>
      </c>
      <c r="D2267" s="3">
        <v>2043.94</v>
      </c>
      <c r="E2267" s="3">
        <v>2060.59</v>
      </c>
      <c r="F2267" s="3">
        <f t="shared" si="745"/>
        <v>2060.63</v>
      </c>
      <c r="G2267" s="3">
        <f t="shared" si="751"/>
        <v>2047.5</v>
      </c>
      <c r="H2267" s="4">
        <f t="shared" si="738"/>
        <v>-9.4118331265509031E-3</v>
      </c>
      <c r="I2267" s="4">
        <f t="shared" si="741"/>
        <v>-1.3424705334987505E-3</v>
      </c>
      <c r="J2267" s="4">
        <f t="shared" si="742"/>
        <v>-8.0693625930521526E-3</v>
      </c>
      <c r="K2267" s="4">
        <f t="shared" si="746"/>
        <v>6.9910243486357641E-4</v>
      </c>
      <c r="L2267" s="4">
        <f t="shared" si="752"/>
        <v>-7.4947873586985909E-3</v>
      </c>
      <c r="M2267" s="4">
        <f t="shared" si="747"/>
        <v>-8.0994647268068758E-3</v>
      </c>
      <c r="N2267" s="4">
        <f t="shared" si="753"/>
        <v>-1.7387057387057119E-3</v>
      </c>
      <c r="O2267" s="4">
        <f t="shared" si="755"/>
        <v>6.4238676282083176E-3</v>
      </c>
      <c r="P2267" s="4">
        <f t="shared" si="735"/>
        <v>-7.2660158336976229E-3</v>
      </c>
      <c r="Q2267" s="4"/>
      <c r="T2267" s="4">
        <f t="shared" si="739"/>
        <v>-9.4118331265509031E-3</v>
      </c>
      <c r="U2267" s="4">
        <f t="shared" si="740"/>
        <v>-9.4118331265509031E-3</v>
      </c>
      <c r="V2267" s="2">
        <f t="shared" si="748"/>
        <v>4.5072115384607445E-4</v>
      </c>
      <c r="W2267" s="4">
        <f t="shared" si="749"/>
        <v>-9.5537860576924132E-3</v>
      </c>
      <c r="X2267" s="4">
        <f t="shared" si="750"/>
        <v>-9.8581110212227503E-3</v>
      </c>
      <c r="Y2267" s="4">
        <f t="shared" si="743"/>
        <v>-1.1778442483276823E-2</v>
      </c>
      <c r="Z2267" s="4">
        <f t="shared" si="744"/>
        <v>-5.547458753868458E-3</v>
      </c>
      <c r="AA2267" s="4">
        <f t="shared" si="754"/>
        <v>1.2908173046201029E-2</v>
      </c>
    </row>
    <row r="2268" spans="1:27" x14ac:dyDescent="0.3">
      <c r="A2268" s="1">
        <f t="shared" si="736"/>
        <v>2</v>
      </c>
      <c r="B2268" s="1">
        <f t="shared" si="737"/>
        <v>1</v>
      </c>
      <c r="C2268" s="10">
        <v>42373</v>
      </c>
      <c r="D2268" s="3">
        <v>2012.66</v>
      </c>
      <c r="E2268" s="3">
        <v>2038.2</v>
      </c>
      <c r="F2268" s="3">
        <f t="shared" si="745"/>
        <v>2050.9640000000004</v>
      </c>
      <c r="G2268" s="3">
        <f t="shared" si="751"/>
        <v>2044.577</v>
      </c>
      <c r="H2268" s="4">
        <f t="shared" si="738"/>
        <v>-1.5303776040392561E-2</v>
      </c>
      <c r="I2268" s="4">
        <f t="shared" si="741"/>
        <v>-2.8083016135503043E-3</v>
      </c>
      <c r="J2268" s="4">
        <f t="shared" si="742"/>
        <v>-1.2495474426842255E-2</v>
      </c>
      <c r="K2268" s="4">
        <f t="shared" si="746"/>
        <v>8.121569126295471E-3</v>
      </c>
      <c r="L2268" s="4">
        <f t="shared" si="752"/>
        <v>2.0467006533134015E-3</v>
      </c>
      <c r="M2268" s="4">
        <f t="shared" si="747"/>
        <v>-1.8676095728642875E-2</v>
      </c>
      <c r="N2268" s="4">
        <f t="shared" si="753"/>
        <v>-1.5610563945500667E-2</v>
      </c>
      <c r="O2268" s="4">
        <f t="shared" si="755"/>
        <v>3.1734123001403111E-3</v>
      </c>
      <c r="P2268" s="4">
        <f t="shared" ref="P2268:P2331" si="756">(D2268-2043.94)/2043.94</f>
        <v>-1.5303776040392561E-2</v>
      </c>
      <c r="Q2268" s="4"/>
      <c r="T2268" s="4">
        <f t="shared" si="739"/>
        <v>-1.5303776040392561E-2</v>
      </c>
      <c r="U2268" s="4">
        <f t="shared" si="740"/>
        <v>-1.5303776040392561E-2</v>
      </c>
      <c r="V2268" s="2">
        <f t="shared" si="748"/>
        <v>8.3417321447790665E-3</v>
      </c>
      <c r="W2268" s="4">
        <f t="shared" si="749"/>
        <v>-1.7416851766686879E-3</v>
      </c>
      <c r="X2268" s="4">
        <f t="shared" si="750"/>
        <v>-2.3449895438599752E-2</v>
      </c>
      <c r="Y2268" s="4">
        <f t="shared" si="743"/>
        <v>-4.4485252518378553E-3</v>
      </c>
      <c r="Z2268" s="4">
        <f t="shared" si="744"/>
        <v>1.8286754363685343E-3</v>
      </c>
      <c r="AA2268" s="4">
        <f t="shared" si="754"/>
        <v>6.2673254210845611E-3</v>
      </c>
    </row>
    <row r="2269" spans="1:27" x14ac:dyDescent="0.3">
      <c r="A2269" s="1">
        <f t="shared" si="736"/>
        <v>2</v>
      </c>
      <c r="B2269" s="1">
        <f t="shared" si="737"/>
        <v>2</v>
      </c>
      <c r="C2269" s="10">
        <v>42374</v>
      </c>
      <c r="D2269" s="3">
        <v>2016.71</v>
      </c>
      <c r="E2269" s="3">
        <v>2013.78</v>
      </c>
      <c r="F2269" s="3">
        <f t="shared" si="745"/>
        <v>2043.0059999999999</v>
      </c>
      <c r="G2269" s="3">
        <f t="shared" si="751"/>
        <v>2045.693</v>
      </c>
      <c r="H2269" s="4">
        <f t="shared" si="738"/>
        <v>2.0122623791400209E-3</v>
      </c>
      <c r="I2269" s="4">
        <f t="shared" si="741"/>
        <v>5.5647749744114296E-4</v>
      </c>
      <c r="J2269" s="4">
        <f t="shared" si="742"/>
        <v>1.4557848816988779E-3</v>
      </c>
      <c r="K2269" s="4">
        <f t="shared" si="746"/>
        <v>1.8343883219222246E-2</v>
      </c>
      <c r="L2269" s="4">
        <f t="shared" si="752"/>
        <v>1.8012646613602561E-2</v>
      </c>
      <c r="M2269" s="4">
        <f t="shared" si="747"/>
        <v>-1.2871229942545359E-2</v>
      </c>
      <c r="N2269" s="4">
        <f t="shared" si="753"/>
        <v>-1.416781501427631E-2</v>
      </c>
      <c r="O2269" s="4">
        <f t="shared" si="755"/>
        <v>-1.3323680648185041E-3</v>
      </c>
      <c r="P2269" s="4">
        <f t="shared" si="756"/>
        <v>-1.3322308874037406E-2</v>
      </c>
      <c r="Q2269" s="4"/>
      <c r="T2269" s="4">
        <f t="shared" si="739"/>
        <v>2.0122623791400209E-3</v>
      </c>
      <c r="U2269" s="4">
        <f t="shared" si="740"/>
        <v>2.0122623791400209E-3</v>
      </c>
      <c r="V2269" s="2">
        <f t="shared" si="748"/>
        <v>2.1782119185555393E-2</v>
      </c>
      <c r="W2269" s="4">
        <f t="shared" si="749"/>
        <v>1.1564297993699811E-2</v>
      </c>
      <c r="X2269" s="4">
        <f t="shared" si="750"/>
        <v>-1.9348407488451236E-2</v>
      </c>
      <c r="Y2269" s="4">
        <f t="shared" si="743"/>
        <v>5.6463285656159655E-3</v>
      </c>
      <c r="Z2269" s="4">
        <f t="shared" si="744"/>
        <v>1.1987179828340725E-2</v>
      </c>
      <c r="AA2269" s="4">
        <f t="shared" si="754"/>
        <v>-2.6235366484735501E-3</v>
      </c>
    </row>
    <row r="2270" spans="1:27" x14ac:dyDescent="0.3">
      <c r="A2270" s="1">
        <f t="shared" si="736"/>
        <v>2</v>
      </c>
      <c r="B2270" s="1">
        <f t="shared" si="737"/>
        <v>3</v>
      </c>
      <c r="C2270" s="10">
        <v>42375</v>
      </c>
      <c r="D2270" s="3">
        <v>1990.26</v>
      </c>
      <c r="E2270" s="3">
        <v>2011.71</v>
      </c>
      <c r="F2270" s="3">
        <f t="shared" si="745"/>
        <v>2025.386</v>
      </c>
      <c r="G2270" s="3">
        <f t="shared" si="751"/>
        <v>2042.604</v>
      </c>
      <c r="H2270" s="4">
        <f t="shared" si="738"/>
        <v>-1.3115420660382527E-2</v>
      </c>
      <c r="I2270" s="4">
        <f t="shared" si="741"/>
        <v>-2.4792855690704166E-3</v>
      </c>
      <c r="J2270" s="4">
        <f t="shared" si="742"/>
        <v>-1.063613509131211E-2</v>
      </c>
      <c r="K2270" s="4">
        <f t="shared" si="746"/>
        <v>8.6564255644093514E-3</v>
      </c>
      <c r="L2270" s="4">
        <f t="shared" si="752"/>
        <v>1.57236290790446E-2</v>
      </c>
      <c r="M2270" s="4">
        <f t="shared" si="747"/>
        <v>-1.7342866989304744E-2</v>
      </c>
      <c r="N2270" s="4">
        <f t="shared" si="753"/>
        <v>-2.5626112550450331E-2</v>
      </c>
      <c r="O2270" s="4">
        <f t="shared" si="755"/>
        <v>-8.6511310080090408E-3</v>
      </c>
      <c r="P2270" s="4">
        <f t="shared" si="756"/>
        <v>-2.6263001849369385E-2</v>
      </c>
      <c r="Q2270" s="4"/>
      <c r="T2270" s="4">
        <f t="shared" si="739"/>
        <v>-1.3115420660382527E-2</v>
      </c>
      <c r="U2270" s="4">
        <f t="shared" si="740"/>
        <v>-1.3115420660382527E-2</v>
      </c>
      <c r="V2270" s="2">
        <f t="shared" si="748"/>
        <v>3.0569591066638282E-2</v>
      </c>
      <c r="W2270" s="4">
        <f t="shared" si="749"/>
        <v>2.0263895155971798E-2</v>
      </c>
      <c r="X2270" s="4">
        <f t="shared" si="750"/>
        <v>-4.2389191477896097E-2</v>
      </c>
      <c r="Y2270" s="4">
        <f t="shared" si="743"/>
        <v>-3.9203378466182081E-3</v>
      </c>
      <c r="Z2270" s="4">
        <f t="shared" si="744"/>
        <v>2.3601931950934258E-3</v>
      </c>
      <c r="AA2270" s="4">
        <f t="shared" si="754"/>
        <v>-1.6717949415046614E-2</v>
      </c>
    </row>
    <row r="2271" spans="1:27" x14ac:dyDescent="0.3">
      <c r="A2271" s="1">
        <f t="shared" si="736"/>
        <v>2</v>
      </c>
      <c r="B2271" s="1">
        <f t="shared" si="737"/>
        <v>4</v>
      </c>
      <c r="C2271" s="10">
        <v>42376</v>
      </c>
      <c r="D2271" s="3">
        <v>1943.09</v>
      </c>
      <c r="E2271" s="3">
        <v>1985.32</v>
      </c>
      <c r="F2271" s="3">
        <f t="shared" si="745"/>
        <v>2001.3319999999999</v>
      </c>
      <c r="G2271" s="3">
        <f t="shared" si="751"/>
        <v>2033.0160000000001</v>
      </c>
      <c r="H2271" s="4">
        <f t="shared" si="738"/>
        <v>-2.3700421050516049E-2</v>
      </c>
      <c r="I2271" s="4">
        <f t="shared" si="741"/>
        <v>-2.4820877674273985E-3</v>
      </c>
      <c r="J2271" s="4">
        <f t="shared" si="742"/>
        <v>-2.1218333283088649E-2</v>
      </c>
      <c r="K2271" s="4">
        <f t="shared" si="746"/>
        <v>1.2878970586757592E-2</v>
      </c>
      <c r="L2271" s="4">
        <f t="shared" si="752"/>
        <v>2.6502958295789421E-2</v>
      </c>
      <c r="M2271" s="4">
        <f t="shared" si="747"/>
        <v>-2.91016183221974E-2</v>
      </c>
      <c r="N2271" s="4">
        <f t="shared" si="753"/>
        <v>-4.423280485741389E-2</v>
      </c>
      <c r="O2271" s="4">
        <f t="shared" si="755"/>
        <v>-1.6305986855987217E-2</v>
      </c>
      <c r="P2271" s="4">
        <f t="shared" si="756"/>
        <v>-4.9340978698004898E-2</v>
      </c>
      <c r="Q2271" s="4"/>
      <c r="T2271" s="4">
        <f t="shared" si="739"/>
        <v>-2.3700421050516049E-2</v>
      </c>
      <c r="U2271" s="4">
        <f t="shared" si="740"/>
        <v>-2.3700421050516049E-2</v>
      </c>
      <c r="V2271" s="2">
        <f t="shared" si="748"/>
        <v>3.6728869594927362E-2</v>
      </c>
      <c r="W2271" s="4">
        <f t="shared" si="749"/>
        <v>2.6361580898978033E-2</v>
      </c>
      <c r="X2271" s="4">
        <f t="shared" si="750"/>
        <v>-5.8288422766749476E-2</v>
      </c>
      <c r="Y2271" s="4">
        <f t="shared" si="743"/>
        <v>2.4955698841897574E-4</v>
      </c>
      <c r="Z2271" s="4">
        <f t="shared" si="744"/>
        <v>6.5563802585006832E-3</v>
      </c>
      <c r="AA2271" s="4">
        <f t="shared" si="754"/>
        <v>-3.0691141570203875E-2</v>
      </c>
    </row>
    <row r="2272" spans="1:27" x14ac:dyDescent="0.3">
      <c r="A2272" s="1">
        <f t="shared" si="736"/>
        <v>2</v>
      </c>
      <c r="B2272" s="1">
        <f t="shared" si="737"/>
        <v>5</v>
      </c>
      <c r="C2272" s="10">
        <v>42377</v>
      </c>
      <c r="D2272" s="3">
        <v>1922.03</v>
      </c>
      <c r="E2272" s="3">
        <v>1945.97</v>
      </c>
      <c r="F2272" s="3">
        <f t="shared" si="745"/>
        <v>1976.95</v>
      </c>
      <c r="G2272" s="3">
        <f t="shared" si="751"/>
        <v>2018.7899999999997</v>
      </c>
      <c r="H2272" s="4">
        <f t="shared" si="738"/>
        <v>-1.0838406867412187E-2</v>
      </c>
      <c r="I2272" s="4">
        <f t="shared" si="741"/>
        <v>1.4821752981077096E-3</v>
      </c>
      <c r="J2272" s="4">
        <f t="shared" si="742"/>
        <v>-1.2320582165519896E-2</v>
      </c>
      <c r="K2272" s="4">
        <f t="shared" si="746"/>
        <v>2.4491917512827581E-2</v>
      </c>
      <c r="L2272" s="4">
        <f t="shared" si="752"/>
        <v>4.4491562980155837E-2</v>
      </c>
      <c r="M2272" s="4">
        <f t="shared" si="747"/>
        <v>-2.7780166417967107E-2</v>
      </c>
      <c r="N2272" s="4">
        <f t="shared" si="753"/>
        <v>-4.7929700464139302E-2</v>
      </c>
      <c r="O2272" s="4">
        <f t="shared" si="755"/>
        <v>-2.1768650853524498E-2</v>
      </c>
      <c r="P2272" s="4">
        <f t="shared" si="756"/>
        <v>-5.9644607963051793E-2</v>
      </c>
      <c r="Q2272" s="4"/>
      <c r="T2272" s="4">
        <f t="shared" si="739"/>
        <v>-1.0838406867412187E-2</v>
      </c>
      <c r="U2272" s="4">
        <f t="shared" si="740"/>
        <v>-1.0838406867412187E-2</v>
      </c>
      <c r="V2272" s="2">
        <f t="shared" si="748"/>
        <v>5.1901867643804528E-2</v>
      </c>
      <c r="W2272" s="4">
        <f t="shared" si="749"/>
        <v>4.1382848967366492E-2</v>
      </c>
      <c r="X2272" s="4">
        <f t="shared" si="750"/>
        <v>-5.9644607963051793E-2</v>
      </c>
      <c r="Y2272" s="4">
        <f t="shared" si="743"/>
        <v>1.1717704077505506E-2</v>
      </c>
      <c r="Z2272" s="4">
        <f t="shared" si="744"/>
        <v>1.8096836879164531E-2</v>
      </c>
      <c r="AA2272" s="4">
        <f t="shared" si="754"/>
        <v>-4.0608939984373739E-2</v>
      </c>
    </row>
    <row r="2273" spans="1:27" x14ac:dyDescent="0.3">
      <c r="A2273" s="1">
        <f t="shared" si="736"/>
        <v>3</v>
      </c>
      <c r="B2273" s="1">
        <f t="shared" si="737"/>
        <v>1</v>
      </c>
      <c r="C2273" s="10">
        <v>42380</v>
      </c>
      <c r="D2273" s="3">
        <v>1923.67</v>
      </c>
      <c r="E2273" s="3">
        <v>1926.12</v>
      </c>
      <c r="F2273" s="3">
        <f t="shared" si="745"/>
        <v>1959.152</v>
      </c>
      <c r="G2273" s="3">
        <f t="shared" si="751"/>
        <v>2005.0580000000002</v>
      </c>
      <c r="H2273" s="4">
        <f t="shared" si="738"/>
        <v>8.5326451720321749E-4</v>
      </c>
      <c r="I2273" s="4">
        <f t="shared" si="741"/>
        <v>2.1279584605859003E-3</v>
      </c>
      <c r="J2273" s="4">
        <f t="shared" si="742"/>
        <v>-1.2746939433826827E-3</v>
      </c>
      <c r="K2273" s="4">
        <f t="shared" si="746"/>
        <v>2.3929127016747952E-2</v>
      </c>
      <c r="L2273" s="4">
        <f t="shared" si="752"/>
        <v>4.790305620157416E-2</v>
      </c>
      <c r="M2273" s="4">
        <f t="shared" si="747"/>
        <v>-1.8110896959500831E-2</v>
      </c>
      <c r="N2273" s="4">
        <f t="shared" si="753"/>
        <v>-4.0591344489785401E-2</v>
      </c>
      <c r="O2273" s="4">
        <f t="shared" si="755"/>
        <v>-2.3863760416287707E-2</v>
      </c>
      <c r="P2273" s="4">
        <f t="shared" si="756"/>
        <v>-5.8842236073465941E-2</v>
      </c>
      <c r="Q2273" s="4"/>
      <c r="T2273" s="4">
        <f t="shared" si="739"/>
        <v>8.5326451720321749E-4</v>
      </c>
      <c r="U2273" s="4">
        <f t="shared" si="740"/>
        <v>8.5326451720321749E-4</v>
      </c>
      <c r="V2273" s="2">
        <f t="shared" si="748"/>
        <v>4.7153270240318887E-2</v>
      </c>
      <c r="W2273" s="4">
        <f t="shared" si="749"/>
        <v>3.6681737537915669E-2</v>
      </c>
      <c r="X2273" s="4">
        <f t="shared" si="750"/>
        <v>-4.4215118301153697E-2</v>
      </c>
      <c r="Y2273" s="4">
        <f t="shared" si="743"/>
        <v>1.1161930919282222E-2</v>
      </c>
      <c r="Z2273" s="4">
        <f t="shared" si="744"/>
        <v>1.7537559432373714E-2</v>
      </c>
      <c r="AA2273" s="4">
        <f t="shared" si="754"/>
        <v>-4.4765290858347753E-2</v>
      </c>
    </row>
    <row r="2274" spans="1:27" x14ac:dyDescent="0.3">
      <c r="A2274" s="1">
        <f t="shared" si="736"/>
        <v>3</v>
      </c>
      <c r="B2274" s="1">
        <f t="shared" si="737"/>
        <v>2</v>
      </c>
      <c r="C2274" s="10">
        <v>42381</v>
      </c>
      <c r="D2274" s="3">
        <v>1938.68</v>
      </c>
      <c r="E2274" s="3">
        <v>1927.83</v>
      </c>
      <c r="F2274" s="3">
        <f t="shared" si="745"/>
        <v>1943.5459999999998</v>
      </c>
      <c r="G2274" s="3">
        <f t="shared" si="751"/>
        <v>1993.2760000000003</v>
      </c>
      <c r="H2274" s="4">
        <f t="shared" si="738"/>
        <v>7.8027936184480659E-3</v>
      </c>
      <c r="I2274" s="4">
        <f t="shared" si="741"/>
        <v>2.162533074799656E-3</v>
      </c>
      <c r="J2274" s="4">
        <f t="shared" si="742"/>
        <v>5.6402605436484104E-3</v>
      </c>
      <c r="K2274" s="4">
        <f t="shared" si="746"/>
        <v>1.09647184808205E-2</v>
      </c>
      <c r="L2274" s="4">
        <f t="shared" si="752"/>
        <v>3.9337423894026752E-2</v>
      </c>
      <c r="M2274" s="4">
        <f t="shared" si="747"/>
        <v>-2.5036711248407595E-3</v>
      </c>
      <c r="N2274" s="4">
        <f t="shared" si="753"/>
        <v>-2.7390085467341313E-2</v>
      </c>
      <c r="O2274" s="4">
        <f t="shared" si="755"/>
        <v>-2.5651474198939726E-2</v>
      </c>
      <c r="P2274" s="4">
        <f t="shared" si="756"/>
        <v>-5.1498576279147133E-2</v>
      </c>
      <c r="Q2274" s="4"/>
      <c r="T2274" s="4">
        <f t="shared" si="739"/>
        <v>7.8027936184480659E-3</v>
      </c>
      <c r="U2274" s="4">
        <f t="shared" si="740"/>
        <v>7.8027936184480659E-3</v>
      </c>
      <c r="V2274" s="2">
        <f t="shared" si="748"/>
        <v>4.8365883961386288E-2</v>
      </c>
      <c r="W2274" s="4">
        <f t="shared" si="749"/>
        <v>3.7882225121772362E-2</v>
      </c>
      <c r="X2274" s="4">
        <f t="shared" si="750"/>
        <v>-3.8691730590912909E-2</v>
      </c>
      <c r="Y2274" s="4">
        <f t="shared" si="743"/>
        <v>-1.6408266373942055E-3</v>
      </c>
      <c r="Z2274" s="4">
        <f t="shared" si="744"/>
        <v>4.6540772918016752E-3</v>
      </c>
      <c r="AA2274" s="4">
        <f t="shared" si="754"/>
        <v>-4.8683165883996446E-2</v>
      </c>
    </row>
    <row r="2275" spans="1:27" x14ac:dyDescent="0.3">
      <c r="A2275" s="1">
        <f t="shared" si="736"/>
        <v>3</v>
      </c>
      <c r="B2275" s="1">
        <f t="shared" si="737"/>
        <v>3</v>
      </c>
      <c r="C2275" s="10">
        <v>42382</v>
      </c>
      <c r="D2275" s="3">
        <v>1890.28</v>
      </c>
      <c r="E2275" s="3">
        <v>1940.34</v>
      </c>
      <c r="F2275" s="3">
        <f t="shared" si="745"/>
        <v>1923.55</v>
      </c>
      <c r="G2275" s="3">
        <f t="shared" si="751"/>
        <v>1974.4680000000001</v>
      </c>
      <c r="H2275" s="4">
        <f t="shared" si="738"/>
        <v>-2.4965440402748309E-2</v>
      </c>
      <c r="I2275" s="4">
        <f t="shared" si="741"/>
        <v>8.5625270802806776E-4</v>
      </c>
      <c r="J2275" s="4">
        <f t="shared" si="742"/>
        <v>-2.5821693110776377E-2</v>
      </c>
      <c r="K2275" s="4">
        <f t="shared" si="746"/>
        <v>-3.5139888996636886E-3</v>
      </c>
      <c r="L2275" s="4">
        <f t="shared" si="752"/>
        <v>2.3285030135051812E-2</v>
      </c>
      <c r="M2275" s="4">
        <f t="shared" si="747"/>
        <v>-1.7296145148293512E-2</v>
      </c>
      <c r="N2275" s="4">
        <f t="shared" si="753"/>
        <v>-4.2638320803375949E-2</v>
      </c>
      <c r="O2275" s="4">
        <f t="shared" si="755"/>
        <v>-2.6936750111094716E-2</v>
      </c>
      <c r="P2275" s="4">
        <f t="shared" si="756"/>
        <v>-7.5178332044971999E-2</v>
      </c>
      <c r="Q2275" s="4"/>
      <c r="T2275" s="4">
        <f t="shared" si="739"/>
        <v>-2.4965440402748309E-2</v>
      </c>
      <c r="U2275" s="4">
        <f t="shared" si="740"/>
        <v>-2.4965440402748309E-2</v>
      </c>
      <c r="V2275" s="2">
        <f t="shared" si="748"/>
        <v>2.6605731734994906E-2</v>
      </c>
      <c r="W2275" s="4">
        <f t="shared" si="749"/>
        <v>1.6339674417644896E-2</v>
      </c>
      <c r="X2275" s="4">
        <f t="shared" si="750"/>
        <v>-5.0234642709997696E-2</v>
      </c>
      <c r="Y2275" s="4">
        <f t="shared" si="743"/>
        <v>-1.5939001506899756E-2</v>
      </c>
      <c r="Z2275" s="4">
        <f t="shared" si="744"/>
        <v>-9.7342511412388671E-3</v>
      </c>
      <c r="AA2275" s="4">
        <f t="shared" si="754"/>
        <v>-5.0279798517418414E-2</v>
      </c>
    </row>
    <row r="2276" spans="1:27" x14ac:dyDescent="0.3">
      <c r="A2276" s="1">
        <f t="shared" si="736"/>
        <v>3</v>
      </c>
      <c r="B2276" s="1">
        <f t="shared" si="737"/>
        <v>4</v>
      </c>
      <c r="C2276" s="10">
        <v>42383</v>
      </c>
      <c r="D2276" s="3">
        <v>1921.84</v>
      </c>
      <c r="E2276" s="3">
        <v>1891.68</v>
      </c>
      <c r="F2276" s="3">
        <f t="shared" si="745"/>
        <v>1919.3</v>
      </c>
      <c r="G2276" s="3">
        <f t="shared" si="751"/>
        <v>1960.316</v>
      </c>
      <c r="H2276" s="4">
        <f t="shared" si="738"/>
        <v>1.6695939225934753E-2</v>
      </c>
      <c r="I2276" s="4">
        <f t="shared" si="741"/>
        <v>7.4063101762706631E-4</v>
      </c>
      <c r="J2276" s="4">
        <f t="shared" si="742"/>
        <v>1.5955308208307688E-2</v>
      </c>
      <c r="K2276" s="4">
        <f t="shared" si="746"/>
        <v>1.501629388238779E-2</v>
      </c>
      <c r="L2276" s="4">
        <f t="shared" si="752"/>
        <v>3.9312224173726186E-2</v>
      </c>
      <c r="M2276" s="4">
        <f t="shared" si="747"/>
        <v>1.3233991559422518E-3</v>
      </c>
      <c r="N2276" s="4">
        <f t="shared" si="753"/>
        <v>-1.9627447819637298E-2</v>
      </c>
      <c r="O2276" s="4">
        <f t="shared" si="755"/>
        <v>-2.1342047204762144E-2</v>
      </c>
      <c r="P2276" s="4">
        <f t="shared" si="756"/>
        <v>-5.9737565681967246E-2</v>
      </c>
      <c r="Q2276" s="4"/>
      <c r="T2276" s="4">
        <f t="shared" si="739"/>
        <v>1.6695939225934753E-2</v>
      </c>
      <c r="U2276" s="4">
        <f t="shared" si="740"/>
        <v>1.6695939225934753E-2</v>
      </c>
      <c r="V2276" s="2">
        <f t="shared" si="748"/>
        <v>2.7937660029201995E-2</v>
      </c>
      <c r="W2276" s="4">
        <f t="shared" si="749"/>
        <v>1.7658283428909939E-2</v>
      </c>
      <c r="X2276" s="4">
        <f t="shared" si="750"/>
        <v>-1.0936189265551262E-2</v>
      </c>
      <c r="Y2276" s="4">
        <f t="shared" si="743"/>
        <v>2.3602303676448113E-3</v>
      </c>
      <c r="Z2276" s="4">
        <f t="shared" si="744"/>
        <v>8.6803619605251292E-3</v>
      </c>
      <c r="AA2276" s="4">
        <f t="shared" si="754"/>
        <v>-4.0988701524784461E-2</v>
      </c>
    </row>
    <row r="2277" spans="1:27" x14ac:dyDescent="0.3">
      <c r="A2277" s="1">
        <f t="shared" si="736"/>
        <v>3</v>
      </c>
      <c r="B2277" s="1">
        <f t="shared" si="737"/>
        <v>5</v>
      </c>
      <c r="C2277" s="10">
        <v>42384</v>
      </c>
      <c r="D2277" s="3">
        <v>1880.33</v>
      </c>
      <c r="E2277" s="3">
        <v>1916.68</v>
      </c>
      <c r="F2277" s="3">
        <f t="shared" si="745"/>
        <v>1910.9599999999998</v>
      </c>
      <c r="G2277" s="3">
        <f t="shared" si="751"/>
        <v>1943.9550000000004</v>
      </c>
      <c r="H2277" s="4">
        <f t="shared" si="738"/>
        <v>-2.1599092536319357E-2</v>
      </c>
      <c r="I2277" s="4">
        <f t="shared" si="741"/>
        <v>-2.6849269450109556E-3</v>
      </c>
      <c r="J2277" s="4">
        <f t="shared" si="742"/>
        <v>-1.8914165591308402E-2</v>
      </c>
      <c r="K2277" s="4">
        <f t="shared" si="746"/>
        <v>-1.6767785039336544E-3</v>
      </c>
      <c r="L2277" s="4">
        <f t="shared" si="752"/>
        <v>1.5185678539547819E-2</v>
      </c>
      <c r="M2277" s="4">
        <f t="shared" si="747"/>
        <v>-1.6028592958512937E-2</v>
      </c>
      <c r="N2277" s="4">
        <f t="shared" si="753"/>
        <v>-3.2729667096203584E-2</v>
      </c>
      <c r="O2277" s="4">
        <f t="shared" si="755"/>
        <v>-1.7547451777081988E-2</v>
      </c>
      <c r="P2277" s="4">
        <f t="shared" si="756"/>
        <v>-8.0046381009227341E-2</v>
      </c>
      <c r="Q2277" s="4"/>
      <c r="T2277" s="4">
        <f t="shared" si="739"/>
        <v>-2.1599092536319357E-2</v>
      </c>
      <c r="U2277" s="4">
        <f t="shared" si="740"/>
        <v>-2.1599092536319357E-2</v>
      </c>
      <c r="V2277" s="2">
        <f t="shared" si="748"/>
        <v>9.8863589060512098E-5</v>
      </c>
      <c r="W2277" s="4">
        <f t="shared" si="749"/>
        <v>-9.9021250468300688E-3</v>
      </c>
      <c r="X2277" s="4">
        <f t="shared" si="750"/>
        <v>-2.1695811199617096E-2</v>
      </c>
      <c r="Y2277" s="4">
        <f t="shared" si="743"/>
        <v>-1.4124698971465625E-2</v>
      </c>
      <c r="Z2277" s="4">
        <f t="shared" si="744"/>
        <v>-7.908508975195053E-3</v>
      </c>
      <c r="AA2277" s="4">
        <f t="shared" si="754"/>
        <v>-3.3379701054655014E-2</v>
      </c>
    </row>
    <row r="2278" spans="1:27" x14ac:dyDescent="0.3">
      <c r="A2278" s="1">
        <f t="shared" si="736"/>
        <v>4</v>
      </c>
      <c r="B2278" s="1">
        <f t="shared" si="737"/>
        <v>2</v>
      </c>
      <c r="C2278" s="10">
        <v>42388</v>
      </c>
      <c r="D2278" s="3">
        <v>1881.33</v>
      </c>
      <c r="E2278" s="3">
        <v>1888.66</v>
      </c>
      <c r="F2278" s="3">
        <f t="shared" si="745"/>
        <v>1902.4919999999997</v>
      </c>
      <c r="G2278" s="3">
        <f t="shared" si="751"/>
        <v>1930.8220000000001</v>
      </c>
      <c r="H2278" s="4">
        <f t="shared" si="738"/>
        <v>5.3182154196337883E-4</v>
      </c>
      <c r="I2278" s="4">
        <f t="shared" si="741"/>
        <v>4.4300734445550279E-3</v>
      </c>
      <c r="J2278" s="4">
        <f t="shared" si="742"/>
        <v>-3.8982519025916491E-3</v>
      </c>
      <c r="K2278" s="4">
        <f t="shared" si="746"/>
        <v>1.4599830880749709E-2</v>
      </c>
      <c r="L2278" s="4">
        <f t="shared" si="752"/>
        <v>2.9777279047354027E-2</v>
      </c>
      <c r="M2278" s="4">
        <f t="shared" si="747"/>
        <v>-1.1123305643335062E-2</v>
      </c>
      <c r="N2278" s="4">
        <f t="shared" si="753"/>
        <v>-2.5632606216419839E-2</v>
      </c>
      <c r="O2278" s="4">
        <f t="shared" si="755"/>
        <v>-1.5058495851339415E-2</v>
      </c>
      <c r="P2278" s="4">
        <f t="shared" si="756"/>
        <v>-7.9557129857040873E-2</v>
      </c>
      <c r="Q2278" s="4"/>
      <c r="T2278" s="4">
        <f t="shared" si="739"/>
        <v>5.3182154196337883E-4</v>
      </c>
      <c r="U2278" s="4">
        <f t="shared" si="740"/>
        <v>5.3182154196337883E-4</v>
      </c>
      <c r="V2278" s="2">
        <f t="shared" si="748"/>
        <v>2.3049145628692914E-2</v>
      </c>
      <c r="W2278" s="4">
        <f t="shared" si="749"/>
        <v>1.2818654172406024E-2</v>
      </c>
      <c r="X2278" s="4">
        <f t="shared" si="750"/>
        <v>-2.2010012112264651E-2</v>
      </c>
      <c r="Y2278" s="4">
        <f t="shared" si="743"/>
        <v>1.9489601715134044E-3</v>
      </c>
      <c r="Z2278" s="4">
        <f t="shared" si="744"/>
        <v>8.2664986030921133E-3</v>
      </c>
      <c r="AA2278" s="4">
        <f t="shared" si="754"/>
        <v>-2.8920675884260286E-2</v>
      </c>
    </row>
    <row r="2279" spans="1:27" x14ac:dyDescent="0.3">
      <c r="A2279" s="1">
        <f t="shared" si="736"/>
        <v>4</v>
      </c>
      <c r="B2279" s="1">
        <f t="shared" si="737"/>
        <v>3</v>
      </c>
      <c r="C2279" s="10">
        <v>42389</v>
      </c>
      <c r="D2279" s="3">
        <v>1859.33</v>
      </c>
      <c r="E2279" s="3">
        <v>1876.18</v>
      </c>
      <c r="F2279" s="3">
        <f t="shared" si="745"/>
        <v>1886.6220000000001</v>
      </c>
      <c r="G2279" s="3">
        <f t="shared" si="751"/>
        <v>1915.0840000000003</v>
      </c>
      <c r="H2279" s="4">
        <f t="shared" si="738"/>
        <v>-1.1693854879260949E-2</v>
      </c>
      <c r="I2279" s="4">
        <f t="shared" si="741"/>
        <v>-2.737425119463286E-3</v>
      </c>
      <c r="J2279" s="4">
        <f t="shared" si="742"/>
        <v>-8.9564297597976624E-3</v>
      </c>
      <c r="K2279" s="4">
        <f t="shared" si="746"/>
        <v>6.43959326646575E-3</v>
      </c>
      <c r="L2279" s="4">
        <f t="shared" si="752"/>
        <v>2.1234386784290415E-2</v>
      </c>
      <c r="M2279" s="4">
        <f t="shared" si="747"/>
        <v>-1.4466066864480613E-2</v>
      </c>
      <c r="N2279" s="4">
        <f t="shared" si="753"/>
        <v>-2.9113083290341495E-2</v>
      </c>
      <c r="O2279" s="4">
        <f t="shared" si="755"/>
        <v>-1.5307664588857394E-2</v>
      </c>
      <c r="P2279" s="4">
        <f t="shared" si="756"/>
        <v>-9.0320655205143069E-2</v>
      </c>
      <c r="Q2279" s="4"/>
      <c r="T2279" s="4">
        <f t="shared" si="739"/>
        <v>-1.1693854879260949E-2</v>
      </c>
      <c r="U2279" s="4">
        <f t="shared" si="740"/>
        <v>-1.1693854879260949E-2</v>
      </c>
      <c r="V2279" s="2">
        <f t="shared" si="748"/>
        <v>3.0483753514800774E-2</v>
      </c>
      <c r="W2279" s="4">
        <f t="shared" si="749"/>
        <v>2.0178915979652771E-2</v>
      </c>
      <c r="X2279" s="4">
        <f t="shared" si="750"/>
        <v>-4.0929911073514007E-2</v>
      </c>
      <c r="Y2279" s="4">
        <f t="shared" si="743"/>
        <v>-6.1095288440886986E-3</v>
      </c>
      <c r="Z2279" s="4">
        <f t="shared" si="744"/>
        <v>1.5719880163136759E-4</v>
      </c>
      <c r="AA2279" s="4">
        <f t="shared" si="754"/>
        <v>-2.9288733068319327E-2</v>
      </c>
    </row>
    <row r="2280" spans="1:27" x14ac:dyDescent="0.3">
      <c r="A2280" s="1">
        <f t="shared" si="736"/>
        <v>4</v>
      </c>
      <c r="B2280" s="1">
        <f t="shared" si="737"/>
        <v>4</v>
      </c>
      <c r="C2280" s="10">
        <v>42390</v>
      </c>
      <c r="D2280" s="3">
        <v>1868.99</v>
      </c>
      <c r="E2280" s="3">
        <v>1861.46</v>
      </c>
      <c r="F2280" s="3">
        <f t="shared" si="745"/>
        <v>1882.364</v>
      </c>
      <c r="G2280" s="3">
        <f t="shared" si="751"/>
        <v>1902.9570000000003</v>
      </c>
      <c r="H2280" s="4">
        <f t="shared" si="738"/>
        <v>5.1954198555394055E-3</v>
      </c>
      <c r="I2280" s="4">
        <f t="shared" si="741"/>
        <v>1.1455739433022161E-3</v>
      </c>
      <c r="J2280" s="4">
        <f t="shared" si="742"/>
        <v>4.0498459122371893E-3</v>
      </c>
      <c r="K2280" s="4">
        <f t="shared" si="746"/>
        <v>1.4186561826034139E-2</v>
      </c>
      <c r="L2280" s="4">
        <f t="shared" si="752"/>
        <v>2.5493651536365937E-2</v>
      </c>
      <c r="M2280" s="4">
        <f t="shared" si="747"/>
        <v>-7.1048957587374296E-3</v>
      </c>
      <c r="N2280" s="4">
        <f t="shared" si="753"/>
        <v>-1.7849588824130194E-2</v>
      </c>
      <c r="O2280" s="4">
        <f t="shared" si="755"/>
        <v>-1.1018250498932741E-2</v>
      </c>
      <c r="P2280" s="4">
        <f t="shared" si="756"/>
        <v>-8.559448907502179E-2</v>
      </c>
      <c r="Q2280" s="4"/>
      <c r="T2280" s="4">
        <f t="shared" si="739"/>
        <v>5.1954198555394055E-3</v>
      </c>
      <c r="U2280" s="4">
        <f t="shared" si="740"/>
        <v>5.1954198555394055E-3</v>
      </c>
      <c r="V2280" s="2">
        <f t="shared" si="748"/>
        <v>1.6645781007137005E-2</v>
      </c>
      <c r="W2280" s="4">
        <f t="shared" si="749"/>
        <v>6.4793231970655969E-3</v>
      </c>
      <c r="X2280" s="4">
        <f t="shared" si="750"/>
        <v>-1.1262881689485136E-2</v>
      </c>
      <c r="Y2280" s="4">
        <f t="shared" si="743"/>
        <v>1.5408440975299333E-3</v>
      </c>
      <c r="Z2280" s="4">
        <f t="shared" si="744"/>
        <v>7.8558092553347239E-3</v>
      </c>
      <c r="AA2280" s="4">
        <f t="shared" si="754"/>
        <v>-2.1411452782615435E-2</v>
      </c>
    </row>
    <row r="2281" spans="1:27" x14ac:dyDescent="0.3">
      <c r="A2281" s="1">
        <f t="shared" si="736"/>
        <v>4</v>
      </c>
      <c r="B2281" s="1">
        <f t="shared" si="737"/>
        <v>5</v>
      </c>
      <c r="C2281" s="10">
        <v>42391</v>
      </c>
      <c r="D2281" s="3">
        <v>1906.9</v>
      </c>
      <c r="E2281" s="3">
        <v>1877.4</v>
      </c>
      <c r="F2281" s="3">
        <f t="shared" si="745"/>
        <v>1879.3759999999997</v>
      </c>
      <c r="G2281" s="3">
        <f t="shared" si="751"/>
        <v>1899.3380000000002</v>
      </c>
      <c r="H2281" s="4">
        <f t="shared" si="738"/>
        <v>2.0283682630725729E-2</v>
      </c>
      <c r="I2281" s="4">
        <f t="shared" si="741"/>
        <v>4.499756553004608E-3</v>
      </c>
      <c r="J2281" s="4">
        <f t="shared" si="742"/>
        <v>1.5783926077721121E-2</v>
      </c>
      <c r="K2281" s="4">
        <f t="shared" si="746"/>
        <v>1.8753444373698532E-3</v>
      </c>
      <c r="L2281" s="4">
        <f t="shared" si="752"/>
        <v>1.5788087564822507E-2</v>
      </c>
      <c r="M2281" s="4">
        <f t="shared" si="747"/>
        <v>1.4645286520632564E-2</v>
      </c>
      <c r="N2281" s="4">
        <f t="shared" si="753"/>
        <v>3.9813871991187973E-3</v>
      </c>
      <c r="O2281" s="4">
        <f t="shared" si="755"/>
        <v>-1.0468299333997819E-2</v>
      </c>
      <c r="P2281" s="4">
        <f t="shared" si="756"/>
        <v>-6.7046977895632923E-2</v>
      </c>
      <c r="Q2281" s="4"/>
      <c r="T2281" s="4">
        <f t="shared" si="739"/>
        <v>2.0283682630725729E-2</v>
      </c>
      <c r="U2281" s="4">
        <f t="shared" si="740"/>
        <v>2.0283682630725729E-2</v>
      </c>
      <c r="V2281" s="2">
        <f t="shared" si="748"/>
        <v>2.8277304854493555E-2</v>
      </c>
      <c r="W2281" s="4">
        <f t="shared" si="749"/>
        <v>1.7994531805948632E-2</v>
      </c>
      <c r="X2281" s="4">
        <f t="shared" si="750"/>
        <v>-7.7738001082295234E-3</v>
      </c>
      <c r="Y2281" s="4">
        <f t="shared" si="743"/>
        <v>-1.0616866839904131E-2</v>
      </c>
      <c r="Z2281" s="4">
        <f t="shared" si="744"/>
        <v>-4.378559085959583E-3</v>
      </c>
      <c r="AA2281" s="4">
        <f t="shared" si="754"/>
        <v>-2.0801333819621844E-2</v>
      </c>
    </row>
    <row r="2282" spans="1:27" x14ac:dyDescent="0.3">
      <c r="A2282" s="1">
        <f t="shared" si="736"/>
        <v>5</v>
      </c>
      <c r="B2282" s="1">
        <f t="shared" si="737"/>
        <v>1</v>
      </c>
      <c r="C2282" s="10">
        <v>42394</v>
      </c>
      <c r="D2282" s="3">
        <v>1877.08</v>
      </c>
      <c r="E2282" s="3">
        <v>1906.28</v>
      </c>
      <c r="F2282" s="3">
        <f t="shared" si="745"/>
        <v>1878.7259999999999</v>
      </c>
      <c r="G2282" s="3">
        <f t="shared" si="751"/>
        <v>1894.8430000000001</v>
      </c>
      <c r="H2282" s="4">
        <f t="shared" si="738"/>
        <v>-1.5637946405160294E-2</v>
      </c>
      <c r="I2282" s="4">
        <f t="shared" si="741"/>
        <v>-3.2513503592223935E-4</v>
      </c>
      <c r="J2282" s="4">
        <f t="shared" si="742"/>
        <v>-1.5312811369238054E-2</v>
      </c>
      <c r="K2282" s="4">
        <f t="shared" si="746"/>
        <v>-1.4558970056112156E-2</v>
      </c>
      <c r="L2282" s="4">
        <f t="shared" si="752"/>
        <v>-5.2878144283043079E-3</v>
      </c>
      <c r="M2282" s="4">
        <f t="shared" si="747"/>
        <v>-8.7612562981507591E-4</v>
      </c>
      <c r="N2282" s="4">
        <f t="shared" si="753"/>
        <v>-9.3743914403463229E-3</v>
      </c>
      <c r="O2282" s="4">
        <f t="shared" si="755"/>
        <v>-8.5862083661858782E-3</v>
      </c>
      <c r="P2282" s="4">
        <f t="shared" si="756"/>
        <v>-8.1636447253833344E-2</v>
      </c>
      <c r="Q2282" s="4"/>
      <c r="T2282" s="4">
        <f t="shared" si="739"/>
        <v>-1.5637946405160294E-2</v>
      </c>
      <c r="U2282" s="4">
        <f t="shared" si="740"/>
        <v>-1.5637946405160294E-2</v>
      </c>
      <c r="V2282" s="2">
        <f t="shared" si="748"/>
        <v>-1.3933609523310169E-2</v>
      </c>
      <c r="W2282" s="4">
        <f t="shared" si="749"/>
        <v>-2.3794273428077085E-2</v>
      </c>
      <c r="X2282" s="4">
        <f t="shared" si="750"/>
        <v>-1.7284200113809811E-3</v>
      </c>
      <c r="Y2282" s="4">
        <f t="shared" si="743"/>
        <v>-2.6846264693816461E-2</v>
      </c>
      <c r="Z2282" s="4">
        <f t="shared" si="744"/>
        <v>-2.0710287346648266E-2</v>
      </c>
      <c r="AA2282" s="4">
        <f t="shared" si="754"/>
        <v>-1.6867961652781809E-2</v>
      </c>
    </row>
    <row r="2283" spans="1:27" x14ac:dyDescent="0.3">
      <c r="A2283" s="1">
        <f t="shared" si="736"/>
        <v>5</v>
      </c>
      <c r="B2283" s="1">
        <f t="shared" si="737"/>
        <v>2</v>
      </c>
      <c r="C2283" s="10">
        <v>42395</v>
      </c>
      <c r="D2283" s="3">
        <v>1903.63</v>
      </c>
      <c r="E2283" s="3">
        <v>1878.79</v>
      </c>
      <c r="F2283" s="3">
        <f t="shared" si="745"/>
        <v>1883.1860000000001</v>
      </c>
      <c r="G2283" s="3">
        <f t="shared" si="751"/>
        <v>1892.8389999999999</v>
      </c>
      <c r="H2283" s="4">
        <f t="shared" si="738"/>
        <v>1.4144309246276229E-2</v>
      </c>
      <c r="I2283" s="4">
        <f t="shared" si="741"/>
        <v>9.1098940908221088E-4</v>
      </c>
      <c r="J2283" s="4">
        <f t="shared" si="742"/>
        <v>1.3233319837194019E-2</v>
      </c>
      <c r="K2283" s="4">
        <f t="shared" si="746"/>
        <v>5.3007863276998898E-4</v>
      </c>
      <c r="L2283" s="4">
        <f t="shared" si="752"/>
        <v>7.7567285358109113E-3</v>
      </c>
      <c r="M2283" s="4">
        <f t="shared" si="747"/>
        <v>1.0856070510294765E-2</v>
      </c>
      <c r="N2283" s="4">
        <f t="shared" si="753"/>
        <v>5.7009603035441305E-3</v>
      </c>
      <c r="O2283" s="4">
        <f t="shared" si="755"/>
        <v>-5.0708383456868154E-3</v>
      </c>
      <c r="P2283" s="4">
        <f t="shared" si="756"/>
        <v>-6.8646829163282658E-2</v>
      </c>
      <c r="Q2283" s="4"/>
      <c r="T2283" s="4">
        <f t="shared" si="739"/>
        <v>1.4144309246276229E-2</v>
      </c>
      <c r="U2283" s="4">
        <f t="shared" si="740"/>
        <v>1.4144309246276229E-2</v>
      </c>
      <c r="V2283" s="2">
        <f t="shared" si="748"/>
        <v>2.264154964093166E-3</v>
      </c>
      <c r="W2283" s="4">
        <f t="shared" si="749"/>
        <v>-7.7584865855477797E-3</v>
      </c>
      <c r="X2283" s="4">
        <f t="shared" si="750"/>
        <v>1.1853316536705513E-2</v>
      </c>
      <c r="Y2283" s="4">
        <f t="shared" si="743"/>
        <v>-1.1945358756666056E-2</v>
      </c>
      <c r="Z2283" s="4">
        <f t="shared" si="744"/>
        <v>-5.7154274760487598E-3</v>
      </c>
      <c r="AA2283" s="4">
        <f t="shared" si="754"/>
        <v>-1.0147743065410834E-2</v>
      </c>
    </row>
    <row r="2284" spans="1:27" x14ac:dyDescent="0.3">
      <c r="A2284" s="1">
        <f t="shared" si="736"/>
        <v>5</v>
      </c>
      <c r="B2284" s="1">
        <f t="shared" si="737"/>
        <v>3</v>
      </c>
      <c r="C2284" s="10">
        <v>42396</v>
      </c>
      <c r="D2284" s="3">
        <v>1882.95</v>
      </c>
      <c r="E2284" s="3">
        <v>1902.52</v>
      </c>
      <c r="F2284" s="3">
        <f t="shared" si="745"/>
        <v>1887.9100000000003</v>
      </c>
      <c r="G2284" s="3">
        <f t="shared" si="751"/>
        <v>1887.2660000000001</v>
      </c>
      <c r="H2284" s="4">
        <f t="shared" si="738"/>
        <v>-1.0863455608495382E-2</v>
      </c>
      <c r="I2284" s="4">
        <f t="shared" si="741"/>
        <v>-5.8309650509822146E-4</v>
      </c>
      <c r="J2284" s="4">
        <f t="shared" si="742"/>
        <v>-1.028035910339716E-2</v>
      </c>
      <c r="K2284" s="4">
        <f t="shared" si="746"/>
        <v>-7.6065201746137734E-3</v>
      </c>
      <c r="L2284" s="4">
        <f t="shared" si="752"/>
        <v>-8.3442919288121246E-3</v>
      </c>
      <c r="M2284" s="4">
        <f t="shared" si="747"/>
        <v>-2.6272438834479732E-3</v>
      </c>
      <c r="N2284" s="4">
        <f t="shared" si="753"/>
        <v>-2.2869060323240237E-3</v>
      </c>
      <c r="O2284" s="4">
        <f t="shared" si="755"/>
        <v>3.4201651663625315E-4</v>
      </c>
      <c r="P2284" s="4">
        <f t="shared" si="756"/>
        <v>-7.8764542990498745E-2</v>
      </c>
      <c r="Q2284" s="4"/>
      <c r="T2284" s="4">
        <f t="shared" si="739"/>
        <v>-1.0863455608495382E-2</v>
      </c>
      <c r="U2284" s="4">
        <f t="shared" si="740"/>
        <v>-1.0863455608495382E-2</v>
      </c>
      <c r="V2284" s="2">
        <f t="shared" si="748"/>
        <v>-2.3271328987250768E-2</v>
      </c>
      <c r="W2284" s="4">
        <f t="shared" si="749"/>
        <v>-3.303861569737826E-2</v>
      </c>
      <c r="X2284" s="4">
        <f t="shared" si="750"/>
        <v>1.2703500723378915E-2</v>
      </c>
      <c r="Y2284" s="4">
        <f t="shared" si="743"/>
        <v>-1.9980503713583727E-2</v>
      </c>
      <c r="Z2284" s="4">
        <f t="shared" si="744"/>
        <v>-1.3801236028704802E-2</v>
      </c>
      <c r="AA2284" s="4">
        <f t="shared" si="754"/>
        <v>6.8270167526947008E-4</v>
      </c>
    </row>
    <row r="2285" spans="1:27" x14ac:dyDescent="0.3">
      <c r="A2285" s="1">
        <f t="shared" si="736"/>
        <v>5</v>
      </c>
      <c r="B2285" s="1">
        <f t="shared" si="737"/>
        <v>4</v>
      </c>
      <c r="C2285" s="10">
        <v>42397</v>
      </c>
      <c r="D2285" s="3">
        <v>1893.36</v>
      </c>
      <c r="E2285" s="3">
        <v>1885.22</v>
      </c>
      <c r="F2285" s="3">
        <f t="shared" si="745"/>
        <v>1892.7840000000001</v>
      </c>
      <c r="G2285" s="3">
        <f t="shared" si="751"/>
        <v>1887.5740000000001</v>
      </c>
      <c r="H2285" s="4">
        <f t="shared" si="738"/>
        <v>5.5285589102205867E-3</v>
      </c>
      <c r="I2285" s="4">
        <f t="shared" si="741"/>
        <v>1.2055551129875896E-3</v>
      </c>
      <c r="J2285" s="4">
        <f t="shared" si="742"/>
        <v>4.3230037972329972E-3</v>
      </c>
      <c r="K2285" s="4">
        <f t="shared" si="746"/>
        <v>5.1461801959691196E-3</v>
      </c>
      <c r="L2285" s="4">
        <f t="shared" si="752"/>
        <v>2.1142946499435483E-3</v>
      </c>
      <c r="M2285" s="4">
        <f t="shared" si="747"/>
        <v>3.0431364593096433E-4</v>
      </c>
      <c r="N2285" s="4">
        <f t="shared" si="753"/>
        <v>3.0653102871727577E-3</v>
      </c>
      <c r="O2285" s="4">
        <f t="shared" si="755"/>
        <v>2.7517218067351357E-3</v>
      </c>
      <c r="P2285" s="4">
        <f t="shared" si="756"/>
        <v>-7.3671438496237737E-2</v>
      </c>
      <c r="Q2285" s="4"/>
      <c r="T2285" s="4">
        <f t="shared" si="739"/>
        <v>5.5285589102205867E-3</v>
      </c>
      <c r="U2285" s="4">
        <f t="shared" si="740"/>
        <v>5.5285589102205867E-3</v>
      </c>
      <c r="V2285" s="2">
        <f t="shared" si="748"/>
        <v>-7.4138984040999683E-3</v>
      </c>
      <c r="W2285" s="4">
        <f t="shared" si="749"/>
        <v>-1.7339759420059012E-2</v>
      </c>
      <c r="X2285" s="4">
        <f t="shared" si="750"/>
        <v>1.3039128085222441E-2</v>
      </c>
      <c r="Y2285" s="4">
        <f t="shared" si="743"/>
        <v>-7.3868145695666137E-3</v>
      </c>
      <c r="Z2285" s="4">
        <f t="shared" si="744"/>
        <v>-1.1281405293490448E-3</v>
      </c>
      <c r="AA2285" s="4">
        <f t="shared" si="754"/>
        <v>5.5355924783942276E-3</v>
      </c>
    </row>
    <row r="2286" spans="1:27" x14ac:dyDescent="0.3">
      <c r="A2286" s="1">
        <f t="shared" si="736"/>
        <v>5</v>
      </c>
      <c r="B2286" s="1">
        <f t="shared" si="737"/>
        <v>5</v>
      </c>
      <c r="C2286" s="10">
        <v>42398</v>
      </c>
      <c r="D2286" s="3">
        <v>1940.24</v>
      </c>
      <c r="E2286" s="3">
        <v>1894</v>
      </c>
      <c r="F2286" s="3">
        <f t="shared" si="745"/>
        <v>1899.452</v>
      </c>
      <c r="G2286" s="3">
        <f t="shared" si="751"/>
        <v>1889.4140000000002</v>
      </c>
      <c r="H2286" s="4">
        <f t="shared" si="738"/>
        <v>2.4760214644864217E-2</v>
      </c>
      <c r="I2286" s="4">
        <f t="shared" si="741"/>
        <v>3.3802340812106522E-4</v>
      </c>
      <c r="J2286" s="4">
        <f t="shared" si="742"/>
        <v>2.4422191236743152E-2</v>
      </c>
      <c r="K2286" s="4">
        <f t="shared" si="746"/>
        <v>-2.1681032661511907E-3</v>
      </c>
      <c r="L2286" s="4">
        <f t="shared" si="752"/>
        <v>-5.0668300446470938E-3</v>
      </c>
      <c r="M2286" s="4">
        <f t="shared" si="747"/>
        <v>2.1473561848364693E-2</v>
      </c>
      <c r="N2286" s="4">
        <f t="shared" si="753"/>
        <v>2.6900404040617772E-2</v>
      </c>
      <c r="O2286" s="4">
        <f t="shared" si="755"/>
        <v>5.173586772770267E-3</v>
      </c>
      <c r="P2286" s="4">
        <f t="shared" si="756"/>
        <v>-5.0735344481736278E-2</v>
      </c>
      <c r="Q2286" s="4"/>
      <c r="T2286" s="4">
        <f t="shared" si="739"/>
        <v>2.4760214644864217E-2</v>
      </c>
      <c r="U2286" s="4">
        <f t="shared" si="740"/>
        <v>2.4760214644864217E-2</v>
      </c>
      <c r="V2286" s="2">
        <f t="shared" si="748"/>
        <v>7.1513077280602692E-3</v>
      </c>
      <c r="W2286" s="4">
        <f t="shared" si="749"/>
        <v>-2.9202053492203115E-3</v>
      </c>
      <c r="X2286" s="4">
        <f t="shared" si="750"/>
        <v>1.7483874351040912E-2</v>
      </c>
      <c r="Y2286" s="4">
        <f t="shared" si="743"/>
        <v>-1.4609897489765261E-2</v>
      </c>
      <c r="Z2286" s="4">
        <f t="shared" si="744"/>
        <v>-8.3967667913313129E-3</v>
      </c>
      <c r="AA2286" s="4">
        <f t="shared" si="754"/>
        <v>1.0682269008436976E-2</v>
      </c>
    </row>
    <row r="2287" spans="1:27" x14ac:dyDescent="0.3">
      <c r="A2287" s="1">
        <f t="shared" si="736"/>
        <v>6</v>
      </c>
      <c r="B2287" s="1">
        <f t="shared" si="737"/>
        <v>1</v>
      </c>
      <c r="C2287" s="10">
        <v>42401</v>
      </c>
      <c r="D2287" s="3">
        <v>1939.38</v>
      </c>
      <c r="E2287" s="3">
        <v>1936.94</v>
      </c>
      <c r="F2287" s="3">
        <f t="shared" si="745"/>
        <v>1911.9119999999998</v>
      </c>
      <c r="G2287" s="3">
        <f t="shared" si="751"/>
        <v>1895.3190000000002</v>
      </c>
      <c r="H2287" s="4">
        <f t="shared" si="738"/>
        <v>-4.4324413474616542E-4</v>
      </c>
      <c r="I2287" s="4">
        <f t="shared" si="741"/>
        <v>-1.7008205170494137E-3</v>
      </c>
      <c r="J2287" s="4">
        <f t="shared" si="742"/>
        <v>1.2575763823032484E-3</v>
      </c>
      <c r="K2287" s="4">
        <f t="shared" si="746"/>
        <v>-1.8139508514410672E-2</v>
      </c>
      <c r="L2287" s="4">
        <f t="shared" si="752"/>
        <v>-2.567551780535738E-2</v>
      </c>
      <c r="M2287" s="4">
        <f t="shared" si="747"/>
        <v>1.4366770018703949E-2</v>
      </c>
      <c r="N2287" s="4">
        <f t="shared" si="753"/>
        <v>2.3247273941748022E-2</v>
      </c>
      <c r="O2287" s="4">
        <f t="shared" si="755"/>
        <v>8.5558271200072283E-3</v>
      </c>
      <c r="P2287" s="4">
        <f t="shared" si="756"/>
        <v>-5.1156100472616588E-2</v>
      </c>
      <c r="Q2287" s="4"/>
      <c r="T2287" s="4">
        <f t="shared" si="739"/>
        <v>-4.4324413474616542E-4</v>
      </c>
      <c r="U2287" s="4">
        <f t="shared" si="740"/>
        <v>-4.4324413474616542E-4</v>
      </c>
      <c r="V2287" s="2">
        <f t="shared" si="748"/>
        <v>-3.2552673896012907E-2</v>
      </c>
      <c r="W2287" s="4">
        <f t="shared" si="749"/>
        <v>-4.222714715705278E-2</v>
      </c>
      <c r="X2287" s="4">
        <f t="shared" si="750"/>
        <v>3.3189848061883451E-2</v>
      </c>
      <c r="Y2287" s="4">
        <f t="shared" si="743"/>
        <v>-3.038215803418113E-2</v>
      </c>
      <c r="Z2287" s="4">
        <f t="shared" si="744"/>
        <v>-2.4268475377616592E-2</v>
      </c>
      <c r="AA2287" s="4">
        <f t="shared" si="754"/>
        <v>1.766409790464385E-2</v>
      </c>
    </row>
    <row r="2288" spans="1:27" x14ac:dyDescent="0.3">
      <c r="A2288" s="1">
        <f t="shared" si="736"/>
        <v>6</v>
      </c>
      <c r="B2288" s="1">
        <f t="shared" si="737"/>
        <v>2</v>
      </c>
      <c r="C2288" s="10">
        <v>42402</v>
      </c>
      <c r="D2288" s="3">
        <v>1903.03</v>
      </c>
      <c r="E2288" s="3">
        <v>1935.26</v>
      </c>
      <c r="F2288" s="3">
        <f t="shared" si="745"/>
        <v>1911.7920000000001</v>
      </c>
      <c r="G2288" s="3">
        <f t="shared" si="751"/>
        <v>1897.489</v>
      </c>
      <c r="H2288" s="4">
        <f t="shared" si="738"/>
        <v>-1.8743103466056232E-2</v>
      </c>
      <c r="I2288" s="4">
        <f t="shared" si="741"/>
        <v>-2.1243902690551196E-3</v>
      </c>
      <c r="J2288" s="4">
        <f t="shared" si="742"/>
        <v>-1.6618713197001114E-2</v>
      </c>
      <c r="K2288" s="4">
        <f t="shared" si="746"/>
        <v>-1.3095680062700468E-2</v>
      </c>
      <c r="L2288" s="4">
        <f t="shared" si="752"/>
        <v>-2.1917657533163517E-2</v>
      </c>
      <c r="M2288" s="4">
        <f t="shared" si="747"/>
        <v>-4.583134566940426E-3</v>
      </c>
      <c r="N2288" s="4">
        <f t="shared" si="753"/>
        <v>2.920175031317673E-3</v>
      </c>
      <c r="O2288" s="4">
        <f t="shared" si="755"/>
        <v>7.5159088401129314E-3</v>
      </c>
      <c r="P2288" s="4">
        <f t="shared" si="756"/>
        <v>-6.8940379854594599E-2</v>
      </c>
      <c r="Q2288" s="4"/>
      <c r="T2288" s="4">
        <f t="shared" si="739"/>
        <v>-1.8743103466056232E-2</v>
      </c>
      <c r="U2288" s="4">
        <f t="shared" si="740"/>
        <v>-1.8743103466056232E-2</v>
      </c>
      <c r="V2288" s="2">
        <f t="shared" si="748"/>
        <v>-1.8433726242407366E-2</v>
      </c>
      <c r="W2288" s="4">
        <f t="shared" si="749"/>
        <v>-2.8249388979983282E-2</v>
      </c>
      <c r="X2288" s="4">
        <f t="shared" si="750"/>
        <v>-3.1518730005312815E-4</v>
      </c>
      <c r="Y2288" s="4">
        <f t="shared" si="743"/>
        <v>-2.5401220211544586E-2</v>
      </c>
      <c r="Z2288" s="4">
        <f t="shared" si="744"/>
        <v>-1.9256131498014438E-2</v>
      </c>
      <c r="AA2288" s="4">
        <f t="shared" si="754"/>
        <v>1.5190214880526933E-2</v>
      </c>
    </row>
    <row r="2289" spans="1:27" x14ac:dyDescent="0.3">
      <c r="A2289" s="1">
        <f t="shared" si="736"/>
        <v>6</v>
      </c>
      <c r="B2289" s="1">
        <f t="shared" si="737"/>
        <v>3</v>
      </c>
      <c r="C2289" s="10">
        <v>42403</v>
      </c>
      <c r="D2289" s="3">
        <v>1912.53</v>
      </c>
      <c r="E2289" s="3">
        <v>1907.07</v>
      </c>
      <c r="F2289" s="3">
        <f t="shared" si="745"/>
        <v>1917.7079999999999</v>
      </c>
      <c r="G2289" s="3">
        <f t="shared" si="751"/>
        <v>1902.809</v>
      </c>
      <c r="H2289" s="4">
        <f t="shared" si="738"/>
        <v>4.9920390114711801E-3</v>
      </c>
      <c r="I2289" s="4">
        <f t="shared" si="741"/>
        <v>2.1229302743519356E-3</v>
      </c>
      <c r="J2289" s="4">
        <f t="shared" si="742"/>
        <v>2.8691087371192445E-3</v>
      </c>
      <c r="K2289" s="4">
        <f t="shared" si="746"/>
        <v>8.3931940116550204E-3</v>
      </c>
      <c r="L2289" s="4">
        <f t="shared" si="752"/>
        <v>-6.8370499209729379E-4</v>
      </c>
      <c r="M2289" s="4">
        <f t="shared" si="747"/>
        <v>-2.7000982422766572E-3</v>
      </c>
      <c r="N2289" s="4">
        <f t="shared" si="753"/>
        <v>5.1087628868688364E-3</v>
      </c>
      <c r="O2289" s="4">
        <f t="shared" si="755"/>
        <v>7.7902045980977486E-3</v>
      </c>
      <c r="P2289" s="4">
        <f t="shared" si="756"/>
        <v>-6.4292493908823189E-2</v>
      </c>
      <c r="Q2289" s="4"/>
      <c r="T2289" s="4">
        <f t="shared" si="739"/>
        <v>4.9920390114711801E-3</v>
      </c>
      <c r="U2289" s="4">
        <f t="shared" si="740"/>
        <v>4.9920390114711801E-3</v>
      </c>
      <c r="V2289" s="2">
        <f t="shared" si="748"/>
        <v>-1.0551594036877993E-2</v>
      </c>
      <c r="W2289" s="4">
        <f t="shared" si="749"/>
        <v>-2.0446078096509241E-2</v>
      </c>
      <c r="X2289" s="4">
        <f t="shared" si="750"/>
        <v>1.5709392177168765E-2</v>
      </c>
      <c r="Y2289" s="4">
        <f t="shared" si="743"/>
        <v>-4.1802872104354481E-3</v>
      </c>
      <c r="Z2289" s="4">
        <f t="shared" si="744"/>
        <v>2.0986047856146723E-3</v>
      </c>
      <c r="AA2289" s="4">
        <f t="shared" si="754"/>
        <v>1.5783591378826078E-2</v>
      </c>
    </row>
    <row r="2290" spans="1:27" x14ac:dyDescent="0.3">
      <c r="A2290" s="1">
        <f t="shared" si="736"/>
        <v>6</v>
      </c>
      <c r="B2290" s="1">
        <f t="shared" si="737"/>
        <v>4</v>
      </c>
      <c r="C2290" s="10">
        <v>42404</v>
      </c>
      <c r="D2290" s="3">
        <v>1915.45</v>
      </c>
      <c r="E2290" s="3">
        <v>1911.67</v>
      </c>
      <c r="F2290" s="3">
        <f t="shared" si="745"/>
        <v>1922.1259999999997</v>
      </c>
      <c r="G2290" s="3">
        <f t="shared" si="751"/>
        <v>1907.4550000000004</v>
      </c>
      <c r="H2290" s="4">
        <f t="shared" si="738"/>
        <v>1.5267734362337181E-3</v>
      </c>
      <c r="I2290" s="4">
        <f t="shared" si="741"/>
        <v>-4.4966614902767539E-4</v>
      </c>
      <c r="J2290" s="4">
        <f t="shared" si="742"/>
        <v>1.9764395852613936E-3</v>
      </c>
      <c r="K2290" s="4">
        <f t="shared" si="746"/>
        <v>5.8901036846480178E-3</v>
      </c>
      <c r="L2290" s="4">
        <f t="shared" si="752"/>
        <v>-3.1180338783355762E-3</v>
      </c>
      <c r="M2290" s="4">
        <f t="shared" si="747"/>
        <v>-3.4732374464523682E-3</v>
      </c>
      <c r="N2290" s="4">
        <f t="shared" si="753"/>
        <v>4.1914488153060817E-3</v>
      </c>
      <c r="O2290" s="4">
        <f t="shared" si="755"/>
        <v>7.6592967709934309E-3</v>
      </c>
      <c r="P2290" s="4">
        <f t="shared" si="756"/>
        <v>-6.2863880544438686E-2</v>
      </c>
      <c r="Q2290" s="4"/>
      <c r="T2290" s="4">
        <f t="shared" si="739"/>
        <v>1.5267734362337181E-3</v>
      </c>
      <c r="U2290" s="4">
        <f t="shared" si="740"/>
        <v>1.5267734362337181E-3</v>
      </c>
      <c r="V2290" s="2">
        <f t="shared" si="748"/>
        <v>-1.0023372182397176E-2</v>
      </c>
      <c r="W2290" s="4">
        <f t="shared" si="749"/>
        <v>-1.9923138460573243E-2</v>
      </c>
      <c r="X2290" s="4">
        <f t="shared" si="750"/>
        <v>1.1667089195926895E-2</v>
      </c>
      <c r="Y2290" s="4">
        <f t="shared" si="743"/>
        <v>-6.6521669348612797E-3</v>
      </c>
      <c r="Z2290" s="4">
        <f t="shared" si="744"/>
        <v>-3.888607578279788E-4</v>
      </c>
      <c r="AA2290" s="4">
        <f t="shared" si="754"/>
        <v>1.5502032984217767E-2</v>
      </c>
    </row>
    <row r="2291" spans="1:27" x14ac:dyDescent="0.3">
      <c r="A2291" s="1">
        <f t="shared" si="736"/>
        <v>6</v>
      </c>
      <c r="B2291" s="1">
        <f t="shared" si="737"/>
        <v>5</v>
      </c>
      <c r="C2291" s="10">
        <v>42405</v>
      </c>
      <c r="D2291" s="3">
        <v>1880.05</v>
      </c>
      <c r="E2291" s="3">
        <v>1913.07</v>
      </c>
      <c r="F2291" s="3">
        <f t="shared" si="745"/>
        <v>1910.0879999999997</v>
      </c>
      <c r="G2291" s="3">
        <f t="shared" si="751"/>
        <v>1904.77</v>
      </c>
      <c r="H2291" s="4">
        <f t="shared" si="738"/>
        <v>-1.8481296823200863E-2</v>
      </c>
      <c r="I2291" s="4">
        <f t="shared" si="741"/>
        <v>-1.2425278655146879E-3</v>
      </c>
      <c r="J2291" s="4">
        <f t="shared" si="742"/>
        <v>-1.7238768957686175E-2</v>
      </c>
      <c r="K2291" s="4">
        <f t="shared" si="746"/>
        <v>1.1211464668875767E-3</v>
      </c>
      <c r="L2291" s="4">
        <f t="shared" si="752"/>
        <v>-4.1417595517153497E-3</v>
      </c>
      <c r="M2291" s="4">
        <f t="shared" si="747"/>
        <v>-1.5725977023048041E-2</v>
      </c>
      <c r="N2291" s="4">
        <f t="shared" si="753"/>
        <v>-1.2977944843734428E-2</v>
      </c>
      <c r="O2291" s="4">
        <f t="shared" si="755"/>
        <v>2.8286481742505554E-3</v>
      </c>
      <c r="P2291" s="4">
        <f t="shared" si="756"/>
        <v>-8.0183371331839531E-2</v>
      </c>
      <c r="Q2291" s="4"/>
      <c r="T2291" s="4">
        <f t="shared" si="739"/>
        <v>-1.8481296823200863E-2</v>
      </c>
      <c r="U2291" s="4">
        <f t="shared" si="740"/>
        <v>-1.8481296823200863E-2</v>
      </c>
      <c r="V2291" s="2">
        <f t="shared" si="748"/>
        <v>1.2942128481557839E-2</v>
      </c>
      <c r="W2291" s="4">
        <f t="shared" si="749"/>
        <v>2.8127071967422907E-3</v>
      </c>
      <c r="X2291" s="4">
        <f t="shared" si="750"/>
        <v>-3.1021935430668397E-2</v>
      </c>
      <c r="Y2291" s="4">
        <f t="shared" si="743"/>
        <v>-1.1361660845667148E-2</v>
      </c>
      <c r="Z2291" s="4">
        <f t="shared" si="744"/>
        <v>-5.1280492039418911E-3</v>
      </c>
      <c r="AA2291" s="4">
        <f t="shared" si="754"/>
        <v>5.5995097533392477E-3</v>
      </c>
    </row>
    <row r="2292" spans="1:27" x14ac:dyDescent="0.3">
      <c r="A2292" s="1">
        <f t="shared" si="736"/>
        <v>7</v>
      </c>
      <c r="B2292" s="1">
        <f t="shared" si="737"/>
        <v>1</v>
      </c>
      <c r="C2292" s="10">
        <v>42408</v>
      </c>
      <c r="D2292" s="3">
        <v>1853.44</v>
      </c>
      <c r="E2292" s="3">
        <v>1873.25</v>
      </c>
      <c r="F2292" s="3">
        <f t="shared" si="745"/>
        <v>1892.9</v>
      </c>
      <c r="G2292" s="3">
        <f t="shared" si="751"/>
        <v>1902.4060000000002</v>
      </c>
      <c r="H2292" s="4">
        <f t="shared" si="738"/>
        <v>-1.4153878886199782E-2</v>
      </c>
      <c r="I2292" s="4">
        <f t="shared" si="741"/>
        <v>-3.6169250817797158E-3</v>
      </c>
      <c r="J2292" s="4">
        <f t="shared" si="742"/>
        <v>-1.0536953804420067E-2</v>
      </c>
      <c r="K2292" s="4">
        <f t="shared" si="746"/>
        <v>1.208212547538637E-2</v>
      </c>
      <c r="L2292" s="4">
        <f t="shared" si="752"/>
        <v>1.478506777302044E-2</v>
      </c>
      <c r="M2292" s="4">
        <f t="shared" si="747"/>
        <v>-2.0846320460668834E-2</v>
      </c>
      <c r="N2292" s="4">
        <f t="shared" si="753"/>
        <v>-2.5738985263923746E-2</v>
      </c>
      <c r="O2292" s="4">
        <f t="shared" si="755"/>
        <v>-5.1288415055249078E-3</v>
      </c>
      <c r="P2292" s="4">
        <f t="shared" si="756"/>
        <v>-9.3202344491521275E-2</v>
      </c>
      <c r="Q2292" s="4"/>
      <c r="T2292" s="4">
        <f t="shared" si="739"/>
        <v>-1.4153878886199782E-2</v>
      </c>
      <c r="U2292" s="4">
        <f t="shared" si="740"/>
        <v>-1.4153878886199782E-2</v>
      </c>
      <c r="V2292" s="2">
        <f t="shared" si="748"/>
        <v>3.1557671338528312E-2</v>
      </c>
      <c r="W2292" s="4">
        <f t="shared" si="749"/>
        <v>2.1242094625143003E-2</v>
      </c>
      <c r="X2292" s="4">
        <f t="shared" si="750"/>
        <v>-4.4313131000629093E-2</v>
      </c>
      <c r="Y2292" s="4">
        <f t="shared" si="743"/>
        <v>-5.3735239837157352E-4</v>
      </c>
      <c r="Z2292" s="4">
        <f t="shared" si="744"/>
        <v>5.764509211495108E-3</v>
      </c>
      <c r="AA2292" s="4">
        <f t="shared" si="754"/>
        <v>-9.9439723167173578E-3</v>
      </c>
    </row>
    <row r="2293" spans="1:27" x14ac:dyDescent="0.3">
      <c r="A2293" s="1">
        <f t="shared" si="736"/>
        <v>7</v>
      </c>
      <c r="B2293" s="1">
        <f t="shared" si="737"/>
        <v>2</v>
      </c>
      <c r="C2293" s="10">
        <v>42409</v>
      </c>
      <c r="D2293" s="3">
        <v>1852.21</v>
      </c>
      <c r="E2293" s="3">
        <v>1848.46</v>
      </c>
      <c r="F2293" s="3">
        <f t="shared" si="745"/>
        <v>1882.7360000000001</v>
      </c>
      <c r="G2293" s="3">
        <f t="shared" si="751"/>
        <v>1897.2639999999999</v>
      </c>
      <c r="H2293" s="4">
        <f t="shared" si="738"/>
        <v>-6.6363087016575565E-4</v>
      </c>
      <c r="I2293" s="4">
        <f t="shared" si="741"/>
        <v>-2.686895718232054E-3</v>
      </c>
      <c r="J2293" s="4">
        <f t="shared" si="742"/>
        <v>2.0232648480662985E-3</v>
      </c>
      <c r="K2293" s="4">
        <f t="shared" si="746"/>
        <v>1.9923763380524744E-2</v>
      </c>
      <c r="L2293" s="4">
        <f t="shared" si="752"/>
        <v>2.6345606008287253E-2</v>
      </c>
      <c r="M2293" s="4">
        <f t="shared" si="747"/>
        <v>-1.6213638024662014E-2</v>
      </c>
      <c r="N2293" s="4">
        <f t="shared" si="753"/>
        <v>-2.3746827009841466E-2</v>
      </c>
      <c r="O2293" s="4">
        <f t="shared" si="755"/>
        <v>-7.8436030471705654E-3</v>
      </c>
      <c r="P2293" s="4">
        <f t="shared" si="756"/>
        <v>-9.3804123408710638E-2</v>
      </c>
      <c r="Q2293" s="4"/>
      <c r="T2293" s="4">
        <f t="shared" si="739"/>
        <v>-6.6363087016575565E-4</v>
      </c>
      <c r="U2293" s="4">
        <f t="shared" si="740"/>
        <v>-6.6363087016575565E-4</v>
      </c>
      <c r="V2293" s="2">
        <f t="shared" si="748"/>
        <v>2.6755654350828686E-2</v>
      </c>
      <c r="W2293" s="4">
        <f t="shared" si="749"/>
        <v>1.6488097807320329E-2</v>
      </c>
      <c r="X2293" s="4">
        <f t="shared" si="750"/>
        <v>-2.6704781322417374E-2</v>
      </c>
      <c r="Y2293" s="4">
        <f t="shared" si="743"/>
        <v>7.2065094730369254E-3</v>
      </c>
      <c r="Z2293" s="4">
        <f t="shared" si="744"/>
        <v>1.3557198066039581E-2</v>
      </c>
      <c r="AA2293" s="4">
        <f t="shared" si="754"/>
        <v>-1.5198306091876123E-2</v>
      </c>
    </row>
    <row r="2294" spans="1:27" x14ac:dyDescent="0.3">
      <c r="A2294" s="1">
        <f t="shared" si="736"/>
        <v>7</v>
      </c>
      <c r="B2294" s="1">
        <f t="shared" si="737"/>
        <v>3</v>
      </c>
      <c r="C2294" s="10">
        <v>42410</v>
      </c>
      <c r="D2294" s="3">
        <v>1851.86</v>
      </c>
      <c r="E2294" s="3">
        <v>1857.1</v>
      </c>
      <c r="F2294" s="3">
        <f t="shared" si="745"/>
        <v>1870.6020000000001</v>
      </c>
      <c r="G2294" s="3">
        <f t="shared" si="751"/>
        <v>1894.155</v>
      </c>
      <c r="H2294" s="4">
        <f t="shared" si="738"/>
        <v>-1.8896345446797955E-4</v>
      </c>
      <c r="I2294" s="4">
        <f t="shared" si="741"/>
        <v>2.6400894067086737E-3</v>
      </c>
      <c r="J2294" s="4">
        <f t="shared" si="742"/>
        <v>-2.8290528611766533E-3</v>
      </c>
      <c r="K2294" s="4">
        <f t="shared" si="746"/>
        <v>1.2459440344237478E-2</v>
      </c>
      <c r="L2294" s="4">
        <f t="shared" si="752"/>
        <v>2.5183129582738543E-2</v>
      </c>
      <c r="M2294" s="4">
        <f t="shared" si="747"/>
        <v>-1.0019234449658554E-2</v>
      </c>
      <c r="N2294" s="4">
        <f t="shared" si="753"/>
        <v>-2.2329218041818158E-2</v>
      </c>
      <c r="O2294" s="4">
        <f t="shared" si="755"/>
        <v>-1.271856403831817E-2</v>
      </c>
      <c r="P2294" s="4">
        <f t="shared" si="756"/>
        <v>-9.3975361311975966E-2</v>
      </c>
      <c r="Q2294" s="4"/>
      <c r="T2294" s="4">
        <f t="shared" si="739"/>
        <v>-1.8896345446797955E-4</v>
      </c>
      <c r="U2294" s="4">
        <f t="shared" si="740"/>
        <v>-1.8896345446797955E-4</v>
      </c>
      <c r="V2294" s="2">
        <f t="shared" si="748"/>
        <v>3.2566501638583066E-2</v>
      </c>
      <c r="W2294" s="4">
        <f t="shared" si="749"/>
        <v>2.2240836622197273E-2</v>
      </c>
      <c r="X2294" s="4">
        <f t="shared" si="750"/>
        <v>-3.1722378211060782E-2</v>
      </c>
      <c r="Y2294" s="4">
        <f t="shared" si="743"/>
        <v>-1.6474220369563014E-4</v>
      </c>
      <c r="Z2294" s="4">
        <f t="shared" si="744"/>
        <v>6.1394688065081133E-3</v>
      </c>
      <c r="AA2294" s="4">
        <f t="shared" si="754"/>
        <v>-2.4563697914385178E-2</v>
      </c>
    </row>
    <row r="2295" spans="1:27" x14ac:dyDescent="0.3">
      <c r="A2295" s="1">
        <f t="shared" si="736"/>
        <v>7</v>
      </c>
      <c r="B2295" s="1">
        <f t="shared" si="737"/>
        <v>4</v>
      </c>
      <c r="C2295" s="10">
        <v>42411</v>
      </c>
      <c r="D2295" s="3">
        <v>1829.08</v>
      </c>
      <c r="E2295" s="3">
        <v>1847</v>
      </c>
      <c r="F2295" s="3">
        <f t="shared" si="745"/>
        <v>1853.328</v>
      </c>
      <c r="G2295" s="3">
        <f t="shared" si="751"/>
        <v>1887.7269999999996</v>
      </c>
      <c r="H2295" s="4">
        <f t="shared" si="738"/>
        <v>-1.2301145874958137E-2</v>
      </c>
      <c r="I2295" s="4">
        <f t="shared" si="741"/>
        <v>-2.6243884526907543E-3</v>
      </c>
      <c r="J2295" s="4">
        <f t="shared" si="742"/>
        <v>-9.6767574222673819E-3</v>
      </c>
      <c r="K2295" s="4">
        <f t="shared" si="746"/>
        <v>4.0661821087987068E-3</v>
      </c>
      <c r="L2295" s="4">
        <f t="shared" si="752"/>
        <v>2.2886899297643027E-2</v>
      </c>
      <c r="M2295" s="4">
        <f t="shared" si="747"/>
        <v>-1.3083490887743588E-2</v>
      </c>
      <c r="N2295" s="4">
        <f t="shared" si="753"/>
        <v>-3.1067521945704925E-2</v>
      </c>
      <c r="O2295" s="4">
        <f t="shared" si="755"/>
        <v>-1.8806722505303027E-2</v>
      </c>
      <c r="P2295" s="4">
        <f t="shared" si="756"/>
        <v>-0.10512050255878358</v>
      </c>
      <c r="Q2295" s="4"/>
      <c r="T2295" s="4">
        <f t="shared" si="739"/>
        <v>-1.2301145874958137E-2</v>
      </c>
      <c r="U2295" s="4">
        <f t="shared" si="740"/>
        <v>-1.2301145874958137E-2</v>
      </c>
      <c r="V2295" s="2">
        <f t="shared" si="748"/>
        <v>3.4338448910824874E-2</v>
      </c>
      <c r="W2295" s="4">
        <f t="shared" si="749"/>
        <v>2.3995064421716571E-2</v>
      </c>
      <c r="X2295" s="4">
        <f t="shared" si="750"/>
        <v>-4.5091231825419673E-2</v>
      </c>
      <c r="Y2295" s="4">
        <f t="shared" si="743"/>
        <v>-8.4533463464232256E-3</v>
      </c>
      <c r="Z2295" s="4">
        <f t="shared" si="744"/>
        <v>-2.2013970554259888E-3</v>
      </c>
      <c r="AA2295" s="4">
        <f t="shared" si="754"/>
        <v>-3.5792658753900516E-2</v>
      </c>
    </row>
    <row r="2296" spans="1:27" x14ac:dyDescent="0.3">
      <c r="A2296" s="1">
        <f t="shared" si="736"/>
        <v>7</v>
      </c>
      <c r="B2296" s="1">
        <f t="shared" si="737"/>
        <v>5</v>
      </c>
      <c r="C2296" s="10">
        <v>42412</v>
      </c>
      <c r="D2296" s="3">
        <v>1864.78</v>
      </c>
      <c r="E2296" s="3">
        <v>1833.4</v>
      </c>
      <c r="F2296" s="3">
        <f t="shared" si="745"/>
        <v>1850.2740000000001</v>
      </c>
      <c r="G2296" s="3">
        <f t="shared" si="751"/>
        <v>1880.1809999999998</v>
      </c>
      <c r="H2296" s="4">
        <f t="shared" si="738"/>
        <v>1.9518009053731956E-2</v>
      </c>
      <c r="I2296" s="4">
        <f t="shared" si="741"/>
        <v>2.3618431123844578E-3</v>
      </c>
      <c r="J2296" s="4">
        <f t="shared" si="742"/>
        <v>1.7156165941347497E-2</v>
      </c>
      <c r="K2296" s="4">
        <f t="shared" si="746"/>
        <v>9.6045552955584829E-3</v>
      </c>
      <c r="L2296" s="4">
        <f t="shared" si="752"/>
        <v>2.8873653542886093E-2</v>
      </c>
      <c r="M2296" s="4">
        <f t="shared" si="747"/>
        <v>7.8399199253731382E-3</v>
      </c>
      <c r="N2296" s="4">
        <f t="shared" si="753"/>
        <v>-8.1912326526009157E-3</v>
      </c>
      <c r="O2296" s="4">
        <f t="shared" si="755"/>
        <v>-1.603781679340174E-2</v>
      </c>
      <c r="P2296" s="4">
        <f t="shared" si="756"/>
        <v>-8.7654236425726825E-2</v>
      </c>
      <c r="Q2296" s="4"/>
      <c r="T2296" s="4">
        <f t="shared" si="739"/>
        <v>1.9518009053731956E-2</v>
      </c>
      <c r="U2296" s="4">
        <f t="shared" si="740"/>
        <v>1.9518009053731956E-2</v>
      </c>
      <c r="V2296" s="2">
        <f t="shared" si="748"/>
        <v>2.7866468388479469E-2</v>
      </c>
      <c r="W2296" s="4">
        <f t="shared" si="749"/>
        <v>1.7587803704594646E-2</v>
      </c>
      <c r="X2296" s="4">
        <f t="shared" si="750"/>
        <v>-8.1221244115847885E-3</v>
      </c>
      <c r="Y2296" s="4">
        <f t="shared" si="743"/>
        <v>-2.9840301819422993E-3</v>
      </c>
      <c r="Z2296" s="4">
        <f t="shared" si="744"/>
        <v>3.3024045134388844E-3</v>
      </c>
      <c r="AA2296" s="4">
        <f t="shared" si="754"/>
        <v>-3.1314787590938024E-2</v>
      </c>
    </row>
    <row r="2297" spans="1:27" x14ac:dyDescent="0.3">
      <c r="A2297" s="1">
        <f t="shared" si="736"/>
        <v>8</v>
      </c>
      <c r="B2297" s="1">
        <f t="shared" si="737"/>
        <v>2</v>
      </c>
      <c r="C2297" s="10">
        <v>42416</v>
      </c>
      <c r="D2297" s="3">
        <v>1895.58</v>
      </c>
      <c r="E2297" s="3">
        <v>1871.44</v>
      </c>
      <c r="F2297" s="3">
        <f t="shared" si="745"/>
        <v>1858.7019999999998</v>
      </c>
      <c r="G2297" s="3">
        <f t="shared" si="751"/>
        <v>1875.8010000000002</v>
      </c>
      <c r="H2297" s="4">
        <f t="shared" si="738"/>
        <v>1.651669365823312E-2</v>
      </c>
      <c r="I2297" s="4">
        <f t="shared" si="741"/>
        <v>3.5714668754491586E-3</v>
      </c>
      <c r="J2297" s="4">
        <f t="shared" si="742"/>
        <v>1.2945226782783962E-2</v>
      </c>
      <c r="K2297" s="4">
        <f t="shared" si="746"/>
        <v>-8.2033805596371297E-3</v>
      </c>
      <c r="L2297" s="4">
        <f t="shared" si="752"/>
        <v>4.7315679776346242E-3</v>
      </c>
      <c r="M2297" s="4">
        <f t="shared" si="747"/>
        <v>1.9840727561491925E-2</v>
      </c>
      <c r="N2297" s="4">
        <f t="shared" si="753"/>
        <v>1.0544295476972113E-2</v>
      </c>
      <c r="O2297" s="4">
        <f t="shared" si="755"/>
        <v>-9.0204581183597563E-3</v>
      </c>
      <c r="P2297" s="4">
        <f t="shared" si="756"/>
        <v>-7.2585300938383765E-2</v>
      </c>
      <c r="Q2297" s="4"/>
      <c r="T2297" s="4">
        <f t="shared" si="739"/>
        <v>1.651669365823312E-2</v>
      </c>
      <c r="U2297" s="4">
        <f t="shared" si="740"/>
        <v>1.651669365823312E-2</v>
      </c>
      <c r="V2297" s="2">
        <f t="shared" si="748"/>
        <v>-6.0811463014403405E-3</v>
      </c>
      <c r="W2297" s="4">
        <f t="shared" si="749"/>
        <v>-1.602033483842594E-2</v>
      </c>
      <c r="X2297" s="4">
        <f t="shared" si="750"/>
        <v>2.2736101519336947E-2</v>
      </c>
      <c r="Y2297" s="4">
        <f t="shared" si="743"/>
        <v>-2.0569921949167822E-2</v>
      </c>
      <c r="Z2297" s="4">
        <f t="shared" si="744"/>
        <v>-1.4394370693472153E-2</v>
      </c>
      <c r="AA2297" s="4">
        <f t="shared" si="754"/>
        <v>-1.8066458872629466E-2</v>
      </c>
    </row>
    <row r="2298" spans="1:27" x14ac:dyDescent="0.3">
      <c r="A2298" s="1">
        <f t="shared" si="736"/>
        <v>8</v>
      </c>
      <c r="B2298" s="1">
        <f t="shared" si="737"/>
        <v>3</v>
      </c>
      <c r="C2298" s="10">
        <v>42417</v>
      </c>
      <c r="D2298" s="3">
        <v>1926.82</v>
      </c>
      <c r="E2298" s="3">
        <v>1898.8</v>
      </c>
      <c r="F2298" s="3">
        <f t="shared" si="745"/>
        <v>1873.6239999999998</v>
      </c>
      <c r="G2298" s="3">
        <f t="shared" si="751"/>
        <v>1878.1800000000003</v>
      </c>
      <c r="H2298" s="4">
        <f t="shared" si="738"/>
        <v>1.648044398020659E-2</v>
      </c>
      <c r="I2298" s="4">
        <f t="shared" si="741"/>
        <v>1.6986885280494768E-3</v>
      </c>
      <c r="J2298" s="4">
        <f t="shared" si="742"/>
        <v>1.4781755452157114E-2</v>
      </c>
      <c r="K2298" s="4">
        <f t="shared" si="746"/>
        <v>-1.8598529210057137E-2</v>
      </c>
      <c r="L2298" s="4">
        <f t="shared" si="752"/>
        <v>-1.203032551749017E-2</v>
      </c>
      <c r="M2298" s="4">
        <f t="shared" si="747"/>
        <v>2.8392035968796379E-2</v>
      </c>
      <c r="N2298" s="4">
        <f t="shared" si="753"/>
        <v>2.5897411323728099E-2</v>
      </c>
      <c r="O2298" s="4">
        <f t="shared" si="755"/>
        <v>-2.3645177027436372E-3</v>
      </c>
      <c r="P2298" s="4">
        <f t="shared" si="756"/>
        <v>-5.7301094944078652E-2</v>
      </c>
      <c r="Q2298" s="4"/>
      <c r="T2298" s="4">
        <f t="shared" si="739"/>
        <v>1.648044398020659E-2</v>
      </c>
      <c r="U2298" s="4">
        <f t="shared" si="740"/>
        <v>1.648044398020659E-2</v>
      </c>
      <c r="V2298" s="2">
        <f t="shared" si="748"/>
        <v>-2.287954082655435E-2</v>
      </c>
      <c r="W2298" s="4">
        <f t="shared" si="749"/>
        <v>-3.265074541828876E-2</v>
      </c>
      <c r="X2298" s="4">
        <f t="shared" si="750"/>
        <v>4.0281609536715543E-2</v>
      </c>
      <c r="Y2298" s="4">
        <f t="shared" si="743"/>
        <v>-3.0835455279757128E-2</v>
      </c>
      <c r="Z2298" s="4">
        <f t="shared" si="744"/>
        <v>-2.4724630775537451E-2</v>
      </c>
      <c r="AA2298" s="4">
        <f t="shared" si="754"/>
        <v>-4.839765107800726E-3</v>
      </c>
    </row>
    <row r="2299" spans="1:27" x14ac:dyDescent="0.3">
      <c r="A2299" s="1">
        <f t="shared" si="736"/>
        <v>8</v>
      </c>
      <c r="B2299" s="1">
        <f t="shared" si="737"/>
        <v>4</v>
      </c>
      <c r="C2299" s="10">
        <v>42418</v>
      </c>
      <c r="D2299" s="3">
        <v>1917.83</v>
      </c>
      <c r="E2299" s="3">
        <v>1927.57</v>
      </c>
      <c r="F2299" s="3">
        <f t="shared" si="745"/>
        <v>1886.818</v>
      </c>
      <c r="G2299" s="3">
        <f t="shared" si="751"/>
        <v>1878.7099999999998</v>
      </c>
      <c r="H2299" s="4">
        <f t="shared" si="738"/>
        <v>-4.6657186452289312E-3</v>
      </c>
      <c r="I2299" s="4">
        <f t="shared" si="741"/>
        <v>3.8924237863422633E-4</v>
      </c>
      <c r="J2299" s="4">
        <f t="shared" si="742"/>
        <v>-5.0549610238631573E-3</v>
      </c>
      <c r="K2299" s="4">
        <f t="shared" si="746"/>
        <v>-2.4784359722236696E-2</v>
      </c>
      <c r="L2299" s="4">
        <f t="shared" si="752"/>
        <v>-2.7224476944741324E-2</v>
      </c>
      <c r="M2299" s="4">
        <f t="shared" si="747"/>
        <v>1.6436137454698834E-2</v>
      </c>
      <c r="N2299" s="4">
        <f t="shared" si="753"/>
        <v>2.0822798622459091E-2</v>
      </c>
      <c r="O2299" s="4">
        <f t="shared" si="755"/>
        <v>4.2276948426086649E-3</v>
      </c>
      <c r="P2299" s="4">
        <f t="shared" si="756"/>
        <v>-6.1699462802234963E-2</v>
      </c>
      <c r="Q2299" s="4"/>
      <c r="T2299" s="4">
        <f t="shared" si="739"/>
        <v>-4.6657186452289312E-3</v>
      </c>
      <c r="U2299" s="4">
        <f t="shared" si="740"/>
        <v>-4.6657186452289312E-3</v>
      </c>
      <c r="V2299" s="2">
        <f t="shared" si="748"/>
        <v>-3.8903478269895493E-2</v>
      </c>
      <c r="W2299" s="4">
        <f t="shared" si="749"/>
        <v>-4.8514443487196593E-2</v>
      </c>
      <c r="X2299" s="4">
        <f t="shared" si="750"/>
        <v>3.5623643255969693E-2</v>
      </c>
      <c r="Y2299" s="4">
        <f t="shared" si="743"/>
        <v>-3.6944155735675138E-2</v>
      </c>
      <c r="Z2299" s="4">
        <f t="shared" si="744"/>
        <v>-3.0871848113483671E-2</v>
      </c>
      <c r="AA2299" s="4">
        <f t="shared" si="754"/>
        <v>8.6688670278337633E-3</v>
      </c>
    </row>
    <row r="2300" spans="1:27" x14ac:dyDescent="0.3">
      <c r="A2300" s="1">
        <f t="shared" si="736"/>
        <v>8</v>
      </c>
      <c r="B2300" s="1">
        <f t="shared" si="737"/>
        <v>5</v>
      </c>
      <c r="C2300" s="10">
        <v>42419</v>
      </c>
      <c r="D2300" s="3">
        <v>1917.78</v>
      </c>
      <c r="E2300" s="3">
        <v>1916.74</v>
      </c>
      <c r="F2300" s="3">
        <f t="shared" si="745"/>
        <v>1904.5579999999998</v>
      </c>
      <c r="G2300" s="3">
        <f t="shared" si="751"/>
        <v>1878.943</v>
      </c>
      <c r="H2300" s="4">
        <f t="shared" si="738"/>
        <v>-2.6071132477828863E-5</v>
      </c>
      <c r="I2300" s="4">
        <f t="shared" si="741"/>
        <v>-5.6835068801714338E-4</v>
      </c>
      <c r="J2300" s="4">
        <f t="shared" si="742"/>
        <v>5.4227955553931453E-4</v>
      </c>
      <c r="K2300" s="4">
        <f t="shared" si="746"/>
        <v>-8.6438839730320731E-3</v>
      </c>
      <c r="L2300" s="4">
        <f t="shared" si="752"/>
        <v>-2.2526617177863504E-2</v>
      </c>
      <c r="M2300" s="4">
        <f t="shared" si="747"/>
        <v>6.9422931724842244E-3</v>
      </c>
      <c r="N2300" s="4">
        <f t="shared" si="753"/>
        <v>2.0669599876100547E-2</v>
      </c>
      <c r="O2300" s="4">
        <f t="shared" si="755"/>
        <v>1.3356589389815194E-2</v>
      </c>
      <c r="P2300" s="4">
        <f t="shared" si="756"/>
        <v>-6.1723925359844257E-2</v>
      </c>
      <c r="Q2300" s="4"/>
      <c r="T2300" s="4">
        <f t="shared" si="739"/>
        <v>-2.6071132477828863E-5</v>
      </c>
      <c r="U2300" s="4">
        <f t="shared" si="740"/>
        <v>-2.6071132477828863E-5</v>
      </c>
      <c r="V2300" s="2">
        <f t="shared" si="748"/>
        <v>-4.6276260148188315E-2</v>
      </c>
      <c r="W2300" s="4">
        <f t="shared" si="749"/>
        <v>-5.5813497546706434E-2</v>
      </c>
      <c r="X2300" s="4">
        <f t="shared" si="750"/>
        <v>4.8494325015854989E-2</v>
      </c>
      <c r="Y2300" s="4">
        <f t="shared" si="743"/>
        <v>-2.1004932801298455E-2</v>
      </c>
      <c r="Z2300" s="4">
        <f t="shared" si="744"/>
        <v>-1.4832124397669821E-2</v>
      </c>
      <c r="AA2300" s="4">
        <f t="shared" si="754"/>
        <v>2.7642165876736225E-2</v>
      </c>
    </row>
    <row r="2301" spans="1:27" x14ac:dyDescent="0.3">
      <c r="A2301" s="1">
        <f t="shared" si="736"/>
        <v>9</v>
      </c>
      <c r="B2301" s="1">
        <f t="shared" si="737"/>
        <v>1</v>
      </c>
      <c r="C2301" s="10">
        <v>42422</v>
      </c>
      <c r="D2301" s="3">
        <v>1945.5</v>
      </c>
      <c r="E2301" s="3">
        <v>1924.44</v>
      </c>
      <c r="F2301" s="3">
        <f t="shared" si="745"/>
        <v>1920.7019999999998</v>
      </c>
      <c r="G2301" s="3">
        <f t="shared" si="751"/>
        <v>1885.4880000000001</v>
      </c>
      <c r="H2301" s="4">
        <f t="shared" si="738"/>
        <v>1.4454212683415213E-2</v>
      </c>
      <c r="I2301" s="4">
        <f t="shared" si="741"/>
        <v>3.4727653849764215E-3</v>
      </c>
      <c r="J2301" s="4">
        <f t="shared" si="742"/>
        <v>1.0981447298438791E-2</v>
      </c>
      <c r="K2301" s="4">
        <f t="shared" si="746"/>
        <v>-1.7090072896787669E-3</v>
      </c>
      <c r="L2301" s="4">
        <f t="shared" si="752"/>
        <v>-2.0315156065867725E-2</v>
      </c>
      <c r="M2301" s="4">
        <f t="shared" si="747"/>
        <v>1.2910904450560385E-2</v>
      </c>
      <c r="N2301" s="4">
        <f t="shared" si="753"/>
        <v>3.182836485832842E-2</v>
      </c>
      <c r="O2301" s="4">
        <f t="shared" si="755"/>
        <v>1.8100231303006791E-2</v>
      </c>
      <c r="P2301" s="4">
        <f t="shared" si="756"/>
        <v>-4.816188342123548E-2</v>
      </c>
      <c r="Q2301" s="4"/>
      <c r="T2301" s="4">
        <f t="shared" si="739"/>
        <v>1.4454212683415213E-2</v>
      </c>
      <c r="U2301" s="4">
        <f t="shared" si="740"/>
        <v>1.4454212683415213E-2</v>
      </c>
      <c r="V2301" s="2">
        <f t="shared" si="748"/>
        <v>-2.7636120931493705E-2</v>
      </c>
      <c r="W2301" s="4">
        <f t="shared" si="749"/>
        <v>-3.7359759722178747E-2</v>
      </c>
      <c r="X2301" s="4">
        <f t="shared" si="750"/>
        <v>4.3286607535473372E-2</v>
      </c>
      <c r="Y2301" s="4">
        <f t="shared" si="743"/>
        <v>-1.4156525902026963E-2</v>
      </c>
      <c r="Z2301" s="4">
        <f t="shared" si="744"/>
        <v>-7.9405365825022268E-3</v>
      </c>
      <c r="AA2301" s="4">
        <f t="shared" si="754"/>
        <v>3.8063551668563497E-2</v>
      </c>
    </row>
    <row r="2302" spans="1:27" x14ac:dyDescent="0.3">
      <c r="A2302" s="1">
        <f t="shared" si="736"/>
        <v>9</v>
      </c>
      <c r="B2302" s="1">
        <f t="shared" si="737"/>
        <v>2</v>
      </c>
      <c r="C2302" s="10">
        <v>42423</v>
      </c>
      <c r="D2302" s="3">
        <v>1921.27</v>
      </c>
      <c r="E2302" s="3">
        <v>1942.38</v>
      </c>
      <c r="F2302" s="3">
        <f t="shared" si="745"/>
        <v>1925.8399999999997</v>
      </c>
      <c r="G2302" s="3">
        <f t="shared" si="751"/>
        <v>1892.271</v>
      </c>
      <c r="H2302" s="4">
        <f t="shared" si="738"/>
        <v>-1.2454381906964801E-2</v>
      </c>
      <c r="I2302" s="4">
        <f t="shared" si="741"/>
        <v>-1.6037008481109693E-3</v>
      </c>
      <c r="J2302" s="4">
        <f t="shared" si="742"/>
        <v>-1.0850681058853831E-2</v>
      </c>
      <c r="K2302" s="4">
        <f t="shared" si="746"/>
        <v>-9.5181187355436424E-3</v>
      </c>
      <c r="L2302" s="4">
        <f t="shared" si="752"/>
        <v>-2.9016248322339365E-2</v>
      </c>
      <c r="M2302" s="4">
        <f t="shared" si="747"/>
        <v>-2.3729904872677428E-3</v>
      </c>
      <c r="N2302" s="4">
        <f t="shared" si="753"/>
        <v>1.5324971951691921E-2</v>
      </c>
      <c r="O2302" s="4">
        <f t="shared" si="755"/>
        <v>1.7472296970233094E-2</v>
      </c>
      <c r="P2302" s="4">
        <f t="shared" si="756"/>
        <v>-6.00164388387135E-2</v>
      </c>
      <c r="Q2302" s="4"/>
      <c r="T2302" s="4">
        <f t="shared" si="739"/>
        <v>-1.2454381906964801E-2</v>
      </c>
      <c r="U2302" s="4">
        <f t="shared" si="740"/>
        <v>-1.2454381906964801E-2</v>
      </c>
      <c r="V2302" s="2">
        <f t="shared" si="748"/>
        <v>-2.5659213569776445E-2</v>
      </c>
      <c r="W2302" s="4">
        <f t="shared" si="749"/>
        <v>-3.5402621434078657E-2</v>
      </c>
      <c r="X2302" s="4">
        <f t="shared" si="750"/>
        <v>1.3552580212916393E-2</v>
      </c>
      <c r="Y2302" s="4">
        <f t="shared" si="743"/>
        <v>-2.1868266880985705E-2</v>
      </c>
      <c r="Z2302" s="4">
        <f t="shared" si="744"/>
        <v>-1.5700902014347966E-2</v>
      </c>
      <c r="AA2302" s="4">
        <f t="shared" si="754"/>
        <v>3.6120905879479297E-2</v>
      </c>
    </row>
    <row r="2303" spans="1:27" x14ac:dyDescent="0.3">
      <c r="A2303" s="1">
        <f t="shared" si="736"/>
        <v>9</v>
      </c>
      <c r="B2303" s="1">
        <f t="shared" si="737"/>
        <v>3</v>
      </c>
      <c r="C2303" s="10">
        <v>42424</v>
      </c>
      <c r="D2303" s="3">
        <v>1929.8</v>
      </c>
      <c r="E2303" s="3">
        <v>1917.56</v>
      </c>
      <c r="F2303" s="3">
        <f t="shared" si="745"/>
        <v>1926.4359999999997</v>
      </c>
      <c r="G2303" s="3">
        <f t="shared" si="751"/>
        <v>1900.03</v>
      </c>
      <c r="H2303" s="4">
        <f t="shared" si="738"/>
        <v>4.439771609404182E-3</v>
      </c>
      <c r="I2303" s="4">
        <f t="shared" si="741"/>
        <v>-1.9310143811125122E-3</v>
      </c>
      <c r="J2303" s="4">
        <f t="shared" si="742"/>
        <v>6.3707859905166942E-3</v>
      </c>
      <c r="K2303" s="4">
        <f t="shared" si="746"/>
        <v>2.2511151477927717E-3</v>
      </c>
      <c r="L2303" s="4">
        <f t="shared" si="752"/>
        <v>-1.2776849572302598E-2</v>
      </c>
      <c r="M2303" s="4">
        <f t="shared" si="747"/>
        <v>1.746229825439444E-3</v>
      </c>
      <c r="N2303" s="4">
        <f t="shared" si="753"/>
        <v>1.5668173660415879E-2</v>
      </c>
      <c r="O2303" s="4">
        <f t="shared" si="755"/>
        <v>1.3683283241786569E-2</v>
      </c>
      <c r="P2303" s="4">
        <f t="shared" si="756"/>
        <v>-5.5843126510562981E-2</v>
      </c>
      <c r="Q2303" s="4"/>
      <c r="T2303" s="4">
        <f t="shared" si="739"/>
        <v>4.439771609404182E-3</v>
      </c>
      <c r="U2303" s="4">
        <f t="shared" si="740"/>
        <v>4.439771609404182E-3</v>
      </c>
      <c r="V2303" s="2">
        <f t="shared" si="748"/>
        <v>2.8887142358960242E-3</v>
      </c>
      <c r="W2303" s="4">
        <f t="shared" si="749"/>
        <v>-7.1401729064629257E-3</v>
      </c>
      <c r="X2303" s="4">
        <f t="shared" si="750"/>
        <v>1.5465897177733355E-3</v>
      </c>
      <c r="Y2303" s="4">
        <f t="shared" si="743"/>
        <v>-1.0245781549810654E-2</v>
      </c>
      <c r="Z2303" s="4">
        <f t="shared" si="744"/>
        <v>-4.0051340104332216E-3</v>
      </c>
      <c r="AA2303" s="4">
        <f t="shared" si="754"/>
        <v>2.8187085562524767E-2</v>
      </c>
    </row>
    <row r="2304" spans="1:27" x14ac:dyDescent="0.3">
      <c r="A2304" s="1">
        <f t="shared" si="736"/>
        <v>9</v>
      </c>
      <c r="B2304" s="1">
        <f t="shared" si="737"/>
        <v>4</v>
      </c>
      <c r="C2304" s="10">
        <v>42425</v>
      </c>
      <c r="D2304" s="3">
        <v>1951.7</v>
      </c>
      <c r="E2304" s="3">
        <v>1931.87</v>
      </c>
      <c r="F2304" s="3">
        <f t="shared" si="745"/>
        <v>1933.2099999999998</v>
      </c>
      <c r="G2304" s="3">
        <f t="shared" si="751"/>
        <v>1910.0140000000004</v>
      </c>
      <c r="H2304" s="4">
        <f t="shared" si="738"/>
        <v>1.1348326251425065E-2</v>
      </c>
      <c r="I2304" s="4">
        <f t="shared" si="741"/>
        <v>1.0726500155456193E-3</v>
      </c>
      <c r="J2304" s="4">
        <f t="shared" si="742"/>
        <v>1.0275676235879445E-2</v>
      </c>
      <c r="K2304" s="4">
        <f t="shared" si="746"/>
        <v>-6.2830345113487976E-4</v>
      </c>
      <c r="L2304" s="4">
        <f t="shared" si="752"/>
        <v>-1.265300952315135E-2</v>
      </c>
      <c r="M2304" s="4">
        <f t="shared" si="747"/>
        <v>9.5644032464141191E-3</v>
      </c>
      <c r="N2304" s="4">
        <f t="shared" si="753"/>
        <v>2.1824970916443382E-2</v>
      </c>
      <c r="O2304" s="4">
        <f t="shared" si="755"/>
        <v>1.1885023313008893E-2</v>
      </c>
      <c r="P2304" s="4">
        <f t="shared" si="756"/>
        <v>-4.5128526277679389E-2</v>
      </c>
      <c r="Q2304" s="4"/>
      <c r="T2304" s="4">
        <f t="shared" si="739"/>
        <v>1.1348326251425065E-2</v>
      </c>
      <c r="U2304" s="4">
        <f t="shared" si="740"/>
        <v>1.1348326251425065E-2</v>
      </c>
      <c r="V2304" s="2">
        <f t="shared" si="748"/>
        <v>-6.202715307285743E-3</v>
      </c>
      <c r="W2304" s="4">
        <f t="shared" si="749"/>
        <v>-1.6140688154212903E-2</v>
      </c>
      <c r="X2304" s="4">
        <f t="shared" si="750"/>
        <v>1.7660585140497394E-2</v>
      </c>
      <c r="Y2304" s="4">
        <f t="shared" si="743"/>
        <v>-1.308929717368936E-2</v>
      </c>
      <c r="Z2304" s="4">
        <f t="shared" si="744"/>
        <v>-6.8665787104911181E-3</v>
      </c>
      <c r="AA2304" s="4">
        <f t="shared" si="754"/>
        <v>2.4587427086237158E-2</v>
      </c>
    </row>
    <row r="2305" spans="1:27" x14ac:dyDescent="0.3">
      <c r="A2305" s="1">
        <f t="shared" si="736"/>
        <v>9</v>
      </c>
      <c r="B2305" s="1">
        <f t="shared" si="737"/>
        <v>5</v>
      </c>
      <c r="C2305" s="10">
        <v>42426</v>
      </c>
      <c r="D2305" s="3">
        <v>1948.05</v>
      </c>
      <c r="E2305" s="3">
        <v>1954.95</v>
      </c>
      <c r="F2305" s="3">
        <f t="shared" si="745"/>
        <v>1939.2639999999999</v>
      </c>
      <c r="G2305" s="3">
        <f t="shared" si="751"/>
        <v>1921.9109999999996</v>
      </c>
      <c r="H2305" s="4">
        <f t="shared" si="738"/>
        <v>-1.8701644719988169E-3</v>
      </c>
      <c r="I2305" s="4">
        <f t="shared" si="741"/>
        <v>1.6652149408208229E-3</v>
      </c>
      <c r="J2305" s="4">
        <f t="shared" si="742"/>
        <v>-3.5353794128196395E-3</v>
      </c>
      <c r="K2305" s="4">
        <f t="shared" si="746"/>
        <v>-7.497310037403373E-3</v>
      </c>
      <c r="L2305" s="4">
        <f t="shared" si="752"/>
        <v>-1.6751208348277712E-2</v>
      </c>
      <c r="M2305" s="4">
        <f t="shared" si="747"/>
        <v>4.5305847991815758E-3</v>
      </c>
      <c r="N2305" s="4">
        <f t="shared" si="753"/>
        <v>1.3600525726737792E-2</v>
      </c>
      <c r="O2305" s="4">
        <f t="shared" si="755"/>
        <v>8.9078822412157251E-3</v>
      </c>
      <c r="P2305" s="4">
        <f t="shared" si="756"/>
        <v>-4.6914292983160022E-2</v>
      </c>
      <c r="Q2305" s="4"/>
      <c r="T2305" s="4">
        <f t="shared" si="739"/>
        <v>-1.8701644719988169E-3</v>
      </c>
      <c r="U2305" s="4">
        <f t="shared" si="740"/>
        <v>-1.8701644719988169E-3</v>
      </c>
      <c r="V2305" s="2">
        <f t="shared" si="748"/>
        <v>-1.7379720243889979E-2</v>
      </c>
      <c r="W2305" s="4">
        <f t="shared" si="749"/>
        <v>-2.7205923041451044E-2</v>
      </c>
      <c r="X2305" s="4">
        <f t="shared" si="750"/>
        <v>1.5783875105590831E-2</v>
      </c>
      <c r="Y2305" s="4">
        <f t="shared" si="743"/>
        <v>-1.9872655298782401E-2</v>
      </c>
      <c r="Z2305" s="4">
        <f t="shared" si="744"/>
        <v>-1.3692707602713029E-2</v>
      </c>
      <c r="AA2305" s="4">
        <f t="shared" si="754"/>
        <v>1.8222600729408154E-2</v>
      </c>
    </row>
    <row r="2306" spans="1:27" x14ac:dyDescent="0.3">
      <c r="A2306" s="1">
        <f t="shared" si="736"/>
        <v>10</v>
      </c>
      <c r="B2306" s="1">
        <f t="shared" si="737"/>
        <v>1</v>
      </c>
      <c r="C2306" s="10">
        <v>42429</v>
      </c>
      <c r="D2306" s="3">
        <v>1932.23</v>
      </c>
      <c r="E2306" s="3">
        <v>1947.13</v>
      </c>
      <c r="F2306" s="3">
        <f t="shared" si="745"/>
        <v>1936.61</v>
      </c>
      <c r="G2306" s="3">
        <f t="shared" si="751"/>
        <v>1928.6559999999997</v>
      </c>
      <c r="H2306" s="4">
        <f t="shared" si="738"/>
        <v>-8.1209414542747545E-3</v>
      </c>
      <c r="I2306" s="4">
        <f t="shared" si="741"/>
        <v>-4.7226713893372624E-4</v>
      </c>
      <c r="J2306" s="4">
        <f t="shared" si="742"/>
        <v>-7.6486743153410287E-3</v>
      </c>
      <c r="K2306" s="4">
        <f t="shared" si="746"/>
        <v>-5.3104386437719912E-3</v>
      </c>
      <c r="L2306" s="4">
        <f t="shared" si="752"/>
        <v>-1.0159447196484371E-2</v>
      </c>
      <c r="M2306" s="4">
        <f t="shared" si="747"/>
        <v>-2.2616840768145789E-3</v>
      </c>
      <c r="N2306" s="4">
        <f t="shared" si="753"/>
        <v>1.8531039231466353E-3</v>
      </c>
      <c r="O2306" s="4">
        <f t="shared" si="755"/>
        <v>4.116487167676818E-3</v>
      </c>
      <c r="P2306" s="4">
        <f t="shared" si="756"/>
        <v>-5.4654246210749845E-2</v>
      </c>
      <c r="Q2306" s="4"/>
      <c r="T2306" s="4">
        <f t="shared" si="739"/>
        <v>-8.1209414542747545E-3</v>
      </c>
      <c r="U2306" s="4">
        <f t="shared" si="740"/>
        <v>-8.1209414542747545E-3</v>
      </c>
      <c r="V2306" s="2">
        <f t="shared" si="748"/>
        <v>-1.3090013090012857E-3</v>
      </c>
      <c r="W2306" s="4">
        <f t="shared" si="749"/>
        <v>-1.1295911295911235E-2</v>
      </c>
      <c r="X2306" s="4">
        <f t="shared" si="750"/>
        <v>-6.8208686712927175E-3</v>
      </c>
      <c r="Y2306" s="4">
        <f t="shared" si="743"/>
        <v>-1.7713051628263556E-2</v>
      </c>
      <c r="Z2306" s="4">
        <f t="shared" si="744"/>
        <v>-1.1519487091688502E-2</v>
      </c>
      <c r="AA2306" s="4">
        <f t="shared" si="754"/>
        <v>8.2823884184012563E-3</v>
      </c>
    </row>
    <row r="2307" spans="1:27" x14ac:dyDescent="0.3">
      <c r="A2307" s="1">
        <f t="shared" ref="A2307:A2370" si="757">WEEKNUM(C2307,2)</f>
        <v>10</v>
      </c>
      <c r="B2307" s="1">
        <f t="shared" ref="B2307:B2370" si="758">WEEKDAY(C2307,2)</f>
        <v>2</v>
      </c>
      <c r="C2307" s="10">
        <v>42430</v>
      </c>
      <c r="D2307" s="3">
        <v>1978.35</v>
      </c>
      <c r="E2307" s="3">
        <v>1937.09</v>
      </c>
      <c r="F2307" s="3">
        <f t="shared" si="745"/>
        <v>1948.0260000000003</v>
      </c>
      <c r="G2307" s="3">
        <f t="shared" si="751"/>
        <v>1936.9329999999998</v>
      </c>
      <c r="H2307" s="4">
        <f t="shared" ref="H2307:H2370" si="759">(D2307-D2306)/D2306</f>
        <v>2.3868794087660315E-2</v>
      </c>
      <c r="I2307" s="4">
        <f t="shared" si="741"/>
        <v>2.5152285183440378E-3</v>
      </c>
      <c r="J2307" s="4">
        <f t="shared" si="742"/>
        <v>2.1353565569316276E-2</v>
      </c>
      <c r="K2307" s="4">
        <f t="shared" si="746"/>
        <v>4.2515642547730579E-3</v>
      </c>
      <c r="L2307" s="4">
        <f t="shared" si="752"/>
        <v>5.2328714030469948E-5</v>
      </c>
      <c r="M2307" s="4">
        <f t="shared" si="747"/>
        <v>1.5566527346144051E-2</v>
      </c>
      <c r="N2307" s="4">
        <f t="shared" si="753"/>
        <v>2.1382773694288936E-2</v>
      </c>
      <c r="O2307" s="4">
        <f t="shared" si="755"/>
        <v>5.6071979174567342E-3</v>
      </c>
      <c r="P2307" s="4">
        <f t="shared" si="756"/>
        <v>-3.2089983071910202E-2</v>
      </c>
      <c r="Q2307" s="4"/>
      <c r="T2307" s="4">
        <f t="shared" ref="T2307:T2370" si="760">(D2307-D2306)/D2306</f>
        <v>2.3868794087660315E-2</v>
      </c>
      <c r="U2307" s="4">
        <f t="shared" ref="U2307:U2370" si="761">(D2307-D2306)/D2306</f>
        <v>2.3868794087660315E-2</v>
      </c>
      <c r="V2307" s="2">
        <f t="shared" si="748"/>
        <v>-5.6722025845784589E-3</v>
      </c>
      <c r="W2307" s="4">
        <f t="shared" si="749"/>
        <v>-1.5615480558732697E-2</v>
      </c>
      <c r="X2307" s="4">
        <f t="shared" si="750"/>
        <v>2.9709515060350668E-2</v>
      </c>
      <c r="Y2307" s="4">
        <f t="shared" si="743"/>
        <v>-8.2702756985283121E-3</v>
      </c>
      <c r="Z2307" s="4">
        <f t="shared" si="744"/>
        <v>-2.0171721013741042E-3</v>
      </c>
      <c r="AA2307" s="4">
        <f t="shared" si="754"/>
        <v>1.1520167822872412E-2</v>
      </c>
    </row>
    <row r="2308" spans="1:27" x14ac:dyDescent="0.3">
      <c r="A2308" s="1">
        <f t="shared" si="757"/>
        <v>10</v>
      </c>
      <c r="B2308" s="1">
        <f t="shared" si="758"/>
        <v>3</v>
      </c>
      <c r="C2308" s="10">
        <v>42431</v>
      </c>
      <c r="D2308" s="3">
        <v>1986.45</v>
      </c>
      <c r="E2308" s="3">
        <v>1976.6</v>
      </c>
      <c r="F2308" s="3">
        <f t="shared" si="745"/>
        <v>1959.3560000000002</v>
      </c>
      <c r="G2308" s="3">
        <f t="shared" si="751"/>
        <v>1942.896</v>
      </c>
      <c r="H2308" s="4">
        <f t="shared" si="759"/>
        <v>4.0943210250967404E-3</v>
      </c>
      <c r="I2308" s="4">
        <f t="shared" ref="I2308:I2371" si="762">(E2308-D2307)/D2307</f>
        <v>-8.8457553011347847E-4</v>
      </c>
      <c r="J2308" s="4">
        <f t="shared" ref="J2308:J2371" si="763">H2308-I2308</f>
        <v>4.978896555210219E-3</v>
      </c>
      <c r="K2308" s="4">
        <f t="shared" si="746"/>
        <v>-1.3024742841256567E-2</v>
      </c>
      <c r="L2308" s="4">
        <f t="shared" si="752"/>
        <v>-2.036714096764148E-2</v>
      </c>
      <c r="M2308" s="4">
        <f t="shared" si="747"/>
        <v>1.3828012877700541E-2</v>
      </c>
      <c r="N2308" s="4">
        <f t="shared" si="753"/>
        <v>2.2417051658966868E-2</v>
      </c>
      <c r="O2308" s="4">
        <f t="shared" si="755"/>
        <v>8.2861385889402023E-3</v>
      </c>
      <c r="P2308" s="4">
        <f t="shared" si="756"/>
        <v>-2.8127048739199783E-2</v>
      </c>
      <c r="Q2308" s="4"/>
      <c r="T2308" s="4">
        <f t="shared" si="760"/>
        <v>4.0943210250967404E-3</v>
      </c>
      <c r="U2308" s="4">
        <f t="shared" si="761"/>
        <v>4.0943210250967404E-3</v>
      </c>
      <c r="V2308" s="2">
        <f t="shared" si="748"/>
        <v>-2.4540652564005335E-2</v>
      </c>
      <c r="W2308" s="4">
        <f t="shared" si="749"/>
        <v>-3.4295246038365285E-2</v>
      </c>
      <c r="X2308" s="4">
        <f t="shared" si="750"/>
        <v>2.9355373613846041E-2</v>
      </c>
      <c r="Y2308" s="4">
        <f t="shared" si="743"/>
        <v>-2.533116749410869E-2</v>
      </c>
      <c r="Z2308" s="4">
        <f t="shared" si="744"/>
        <v>-1.9185637080699459E-2</v>
      </c>
      <c r="AA2308" s="4">
        <f t="shared" si="754"/>
        <v>1.7088551086047257E-2</v>
      </c>
    </row>
    <row r="2309" spans="1:27" x14ac:dyDescent="0.3">
      <c r="A2309" s="1">
        <f t="shared" si="757"/>
        <v>10</v>
      </c>
      <c r="B2309" s="1">
        <f t="shared" si="758"/>
        <v>4</v>
      </c>
      <c r="C2309" s="10">
        <v>42432</v>
      </c>
      <c r="D2309" s="3">
        <v>1993.4</v>
      </c>
      <c r="E2309" s="3">
        <v>1985.6</v>
      </c>
      <c r="F2309" s="3">
        <f t="shared" si="745"/>
        <v>1967.6959999999999</v>
      </c>
      <c r="G2309" s="3">
        <f t="shared" si="751"/>
        <v>1950.453</v>
      </c>
      <c r="H2309" s="4">
        <f t="shared" si="759"/>
        <v>3.4987037176873546E-3</v>
      </c>
      <c r="I2309" s="4">
        <f t="shared" si="762"/>
        <v>-4.2789901583233228E-4</v>
      </c>
      <c r="J2309" s="4">
        <f t="shared" si="763"/>
        <v>3.9266027335196872E-3</v>
      </c>
      <c r="K2309" s="4">
        <f t="shared" si="746"/>
        <v>-1.2675879080772378E-2</v>
      </c>
      <c r="L2309" s="4">
        <f t="shared" si="752"/>
        <v>-2.0523491096624255E-2</v>
      </c>
      <c r="M2309" s="4">
        <f t="shared" si="747"/>
        <v>1.306299347053619E-2</v>
      </c>
      <c r="N2309" s="4">
        <f t="shared" si="753"/>
        <v>2.2018987383956506E-2</v>
      </c>
      <c r="O2309" s="4">
        <f t="shared" si="755"/>
        <v>8.6500451489916405E-3</v>
      </c>
      <c r="P2309" s="4">
        <f t="shared" si="756"/>
        <v>-2.4726753231503841E-2</v>
      </c>
      <c r="Q2309" s="4"/>
      <c r="T2309" s="4">
        <f t="shared" si="760"/>
        <v>3.4987037176873546E-3</v>
      </c>
      <c r="U2309" s="4">
        <f t="shared" si="761"/>
        <v>3.4987037176873546E-3</v>
      </c>
      <c r="V2309" s="2">
        <f t="shared" si="748"/>
        <v>-1.7493518588436657E-2</v>
      </c>
      <c r="W2309" s="4">
        <f t="shared" si="749"/>
        <v>-2.7318583402552318E-2</v>
      </c>
      <c r="X2309" s="4">
        <f t="shared" si="750"/>
        <v>2.1365988625301043E-2</v>
      </c>
      <c r="Y2309" s="4">
        <f t="shared" si="743"/>
        <v>-2.4986653655825135E-2</v>
      </c>
      <c r="Z2309" s="4">
        <f t="shared" si="744"/>
        <v>-1.8838950996622791E-2</v>
      </c>
      <c r="AA2309" s="4">
        <f t="shared" si="754"/>
        <v>1.783872419447453E-2</v>
      </c>
    </row>
    <row r="2310" spans="1:27" x14ac:dyDescent="0.3">
      <c r="A2310" s="1">
        <f t="shared" si="757"/>
        <v>10</v>
      </c>
      <c r="B2310" s="1">
        <f t="shared" si="758"/>
        <v>5</v>
      </c>
      <c r="C2310" s="10">
        <v>42433</v>
      </c>
      <c r="D2310" s="3">
        <v>1999.99</v>
      </c>
      <c r="E2310" s="3">
        <v>1994.01</v>
      </c>
      <c r="F2310" s="3">
        <f t="shared" si="745"/>
        <v>1978.0840000000001</v>
      </c>
      <c r="G2310" s="3">
        <f t="shared" si="751"/>
        <v>1958.6740000000002</v>
      </c>
      <c r="H2310" s="4">
        <f t="shared" si="759"/>
        <v>3.3059095013544286E-3</v>
      </c>
      <c r="I2310" s="4">
        <f t="shared" si="762"/>
        <v>3.0600983244702515E-4</v>
      </c>
      <c r="J2310" s="4">
        <f t="shared" si="763"/>
        <v>2.9998996689074033E-3</v>
      </c>
      <c r="K2310" s="4">
        <f t="shared" si="746"/>
        <v>-1.043067121500954E-2</v>
      </c>
      <c r="L2310" s="4">
        <f t="shared" si="752"/>
        <v>-1.9723420621383984E-2</v>
      </c>
      <c r="M2310" s="4">
        <f t="shared" si="747"/>
        <v>1.1074352757516844E-2</v>
      </c>
      <c r="N2310" s="4">
        <f t="shared" si="753"/>
        <v>2.1093862480433087E-2</v>
      </c>
      <c r="O2310" s="4">
        <f t="shared" si="755"/>
        <v>9.7050485252425534E-3</v>
      </c>
      <c r="P2310" s="4">
        <f t="shared" si="756"/>
        <v>-2.1502588138595086E-2</v>
      </c>
      <c r="Q2310" s="4"/>
      <c r="T2310" s="4">
        <f t="shared" si="760"/>
        <v>3.3059095013544286E-3</v>
      </c>
      <c r="U2310" s="4">
        <f t="shared" si="761"/>
        <v>3.3059095013544286E-3</v>
      </c>
      <c r="V2310" s="2">
        <f t="shared" si="748"/>
        <v>-2.2750075248319523E-2</v>
      </c>
      <c r="W2310" s="4">
        <f t="shared" si="749"/>
        <v>-3.2522574495836384E-2</v>
      </c>
      <c r="X2310" s="4">
        <f t="shared" si="750"/>
        <v>2.6662559995893356E-2</v>
      </c>
      <c r="Y2310" s="4">
        <f t="shared" ref="Y2310:Y2373" si="764">(SUM(D2306:D2309)*(0.99/4.01)-D2309)/D2309</f>
        <v>-2.276944090060793E-2</v>
      </c>
      <c r="Z2310" s="4">
        <f t="shared" ref="Z2310:Z2373" si="765">(SUM(D2306:D2309)*(0.995/4.005)-D2309)/D2309</f>
        <v>-1.6607758161233003E-2</v>
      </c>
      <c r="AA2310" s="4">
        <f t="shared" si="754"/>
        <v>2.0017903699547954E-2</v>
      </c>
    </row>
    <row r="2311" spans="1:27" x14ac:dyDescent="0.3">
      <c r="A2311" s="1">
        <f t="shared" si="757"/>
        <v>11</v>
      </c>
      <c r="B2311" s="1">
        <f t="shared" si="758"/>
        <v>1</v>
      </c>
      <c r="C2311" s="10">
        <v>42436</v>
      </c>
      <c r="D2311" s="3">
        <v>2001.76</v>
      </c>
      <c r="E2311" s="3">
        <v>1996.11</v>
      </c>
      <c r="F2311" s="3">
        <f t="shared" ref="F2311:F2374" si="766">AVERAGE(D2307:D2311)</f>
        <v>1991.9900000000002</v>
      </c>
      <c r="G2311" s="3">
        <f t="shared" si="751"/>
        <v>1964.3</v>
      </c>
      <c r="H2311" s="4">
        <f t="shared" si="759"/>
        <v>8.8500442502211603E-4</v>
      </c>
      <c r="I2311" s="4">
        <f t="shared" si="762"/>
        <v>-1.9400097000485548E-3</v>
      </c>
      <c r="J2311" s="4">
        <f t="shared" si="763"/>
        <v>2.8250141250706707E-3</v>
      </c>
      <c r="K2311" s="4">
        <f t="shared" ref="K2311:K2374" si="767">(SUM(D2307:D2310)/4-D2310)/D2310</f>
        <v>-5.2212761063804725E-3</v>
      </c>
      <c r="L2311" s="4">
        <f t="shared" si="752"/>
        <v>-1.9926210742164739E-2</v>
      </c>
      <c r="M2311" s="4">
        <f t="shared" ref="M2311:M2374" si="768">(D2311-F2311)/F2311</f>
        <v>4.9046430955977452E-3</v>
      </c>
      <c r="N2311" s="4">
        <f t="shared" si="753"/>
        <v>1.9070406760678123E-2</v>
      </c>
      <c r="O2311" s="4">
        <f t="shared" si="755"/>
        <v>1.3832827112141457E-2</v>
      </c>
      <c r="P2311" s="4">
        <f t="shared" si="756"/>
        <v>-2.0636613599225057E-2</v>
      </c>
      <c r="Q2311" s="4"/>
      <c r="T2311" s="4">
        <f t="shared" si="760"/>
        <v>8.8500442502211603E-4</v>
      </c>
      <c r="U2311" s="4">
        <f t="shared" si="761"/>
        <v>8.8500442502211603E-4</v>
      </c>
      <c r="V2311" s="2">
        <f t="shared" ref="V2311:V2374" si="769">(D2306-D2310)/D2310</f>
        <v>-3.3880169400846996E-2</v>
      </c>
      <c r="W2311" s="4">
        <f t="shared" ref="W2311:W2374" si="770">(D2306*(1-0.01)-D2310)/D2310</f>
        <v>-4.354136770683855E-2</v>
      </c>
      <c r="X2311" s="4">
        <f t="shared" ref="X2311:X2374" si="771">(D2311-D2306)/D2306</f>
        <v>3.5984328987749892E-2</v>
      </c>
      <c r="Y2311" s="4">
        <f t="shared" si="764"/>
        <v>-1.7625000843208644E-2</v>
      </c>
      <c r="Z2311" s="4">
        <f t="shared" si="765"/>
        <v>-1.1430881124443031E-2</v>
      </c>
      <c r="AA2311" s="4">
        <f t="shared" si="754"/>
        <v>2.8596361683560622E-2</v>
      </c>
    </row>
    <row r="2312" spans="1:27" x14ac:dyDescent="0.3">
      <c r="A2312" s="1">
        <f t="shared" si="757"/>
        <v>11</v>
      </c>
      <c r="B2312" s="1">
        <f t="shared" si="758"/>
        <v>2</v>
      </c>
      <c r="C2312" s="10">
        <v>42437</v>
      </c>
      <c r="D2312" s="3">
        <v>1979.26</v>
      </c>
      <c r="E2312" s="3">
        <v>1996.88</v>
      </c>
      <c r="F2312" s="3">
        <f t="shared" si="766"/>
        <v>1992.172</v>
      </c>
      <c r="G2312" s="3">
        <f t="shared" si="751"/>
        <v>1970.0989999999997</v>
      </c>
      <c r="H2312" s="4">
        <f t="shared" si="759"/>
        <v>-1.124010870434018E-2</v>
      </c>
      <c r="I2312" s="4">
        <f t="shared" si="762"/>
        <v>-2.4378546878746112E-3</v>
      </c>
      <c r="J2312" s="4">
        <f t="shared" si="763"/>
        <v>-8.8022540164655692E-3</v>
      </c>
      <c r="K2312" s="4">
        <f t="shared" si="767"/>
        <v>-3.1772040604267746E-3</v>
      </c>
      <c r="L2312" s="4">
        <f t="shared" si="752"/>
        <v>-1.6325078375474023E-2</v>
      </c>
      <c r="M2312" s="4">
        <f t="shared" si="768"/>
        <v>-6.4813680746441749E-3</v>
      </c>
      <c r="N2312" s="4">
        <f t="shared" si="753"/>
        <v>4.6500201258922961E-3</v>
      </c>
      <c r="O2312" s="4">
        <f t="shared" si="755"/>
        <v>1.1152147772399947E-2</v>
      </c>
      <c r="P2312" s="4">
        <f t="shared" si="756"/>
        <v>-3.1644764523420486E-2</v>
      </c>
      <c r="Q2312" s="4"/>
      <c r="T2312" s="4">
        <f t="shared" si="760"/>
        <v>-1.124010870434018E-2</v>
      </c>
      <c r="U2312" s="4">
        <f t="shared" si="761"/>
        <v>-1.124010870434018E-2</v>
      </c>
      <c r="V2312" s="2">
        <f t="shared" si="769"/>
        <v>-1.1694708656382424E-2</v>
      </c>
      <c r="W2312" s="4">
        <f t="shared" si="770"/>
        <v>-2.1577761569818603E-2</v>
      </c>
      <c r="X2312" s="4">
        <f t="shared" si="771"/>
        <v>4.5997927565905017E-4</v>
      </c>
      <c r="Y2312" s="4">
        <f t="shared" si="764"/>
        <v>-1.5606415979872853E-2</v>
      </c>
      <c r="Z2312" s="4">
        <f t="shared" si="765"/>
        <v>-9.3995685794003667E-3</v>
      </c>
      <c r="AA2312" s="4">
        <f t="shared" si="754"/>
        <v>2.2661915190043524E-2</v>
      </c>
    </row>
    <row r="2313" spans="1:27" x14ac:dyDescent="0.3">
      <c r="A2313" s="1">
        <f t="shared" si="757"/>
        <v>11</v>
      </c>
      <c r="B2313" s="1">
        <f t="shared" si="758"/>
        <v>3</v>
      </c>
      <c r="C2313" s="10">
        <v>42438</v>
      </c>
      <c r="D2313" s="3">
        <v>1989.26</v>
      </c>
      <c r="E2313" s="3">
        <v>1981.44</v>
      </c>
      <c r="F2313" s="3">
        <f t="shared" si="766"/>
        <v>1992.7339999999999</v>
      </c>
      <c r="G2313" s="3">
        <f t="shared" si="751"/>
        <v>1976.0449999999996</v>
      </c>
      <c r="H2313" s="4">
        <f t="shared" si="759"/>
        <v>5.0523933187150757E-3</v>
      </c>
      <c r="I2313" s="4">
        <f t="shared" si="762"/>
        <v>1.1014217434799187E-3</v>
      </c>
      <c r="J2313" s="4">
        <f t="shared" si="763"/>
        <v>3.9509715752351574E-3</v>
      </c>
      <c r="K2313" s="4">
        <f t="shared" si="767"/>
        <v>7.2463951173671977E-3</v>
      </c>
      <c r="L2313" s="4">
        <f t="shared" si="752"/>
        <v>-2.3662042042649242E-3</v>
      </c>
      <c r="M2313" s="4">
        <f t="shared" si="768"/>
        <v>-1.7433335307170616E-3</v>
      </c>
      <c r="N2313" s="4">
        <f t="shared" si="753"/>
        <v>6.6876007378376384E-3</v>
      </c>
      <c r="O2313" s="4">
        <f t="shared" si="755"/>
        <v>8.3895518936691563E-3</v>
      </c>
      <c r="P2313" s="4">
        <f t="shared" si="756"/>
        <v>-2.6752253001555849E-2</v>
      </c>
      <c r="Q2313" s="4"/>
      <c r="T2313" s="4">
        <f t="shared" si="760"/>
        <v>5.0523933187150757E-3</v>
      </c>
      <c r="U2313" s="4">
        <f t="shared" si="761"/>
        <v>5.0523933187150757E-3</v>
      </c>
      <c r="V2313" s="2">
        <f t="shared" si="769"/>
        <v>3.6326707961561668E-3</v>
      </c>
      <c r="W2313" s="4">
        <f t="shared" si="770"/>
        <v>-6.4036559118053477E-3</v>
      </c>
      <c r="X2313" s="4">
        <f t="shared" si="771"/>
        <v>1.4145838052807497E-3</v>
      </c>
      <c r="Y2313" s="4">
        <f t="shared" si="764"/>
        <v>-5.3127868666398579E-3</v>
      </c>
      <c r="Z2313" s="4">
        <f t="shared" si="765"/>
        <v>9.5896443623507722E-4</v>
      </c>
      <c r="AA2313" s="4">
        <f t="shared" si="754"/>
        <v>1.7035189113157434E-2</v>
      </c>
    </row>
    <row r="2314" spans="1:27" x14ac:dyDescent="0.3">
      <c r="A2314" s="1">
        <f t="shared" si="757"/>
        <v>11</v>
      </c>
      <c r="B2314" s="1">
        <f t="shared" si="758"/>
        <v>4</v>
      </c>
      <c r="C2314" s="10">
        <v>42439</v>
      </c>
      <c r="D2314" s="3">
        <v>1989.57</v>
      </c>
      <c r="E2314" s="3">
        <v>1990.97</v>
      </c>
      <c r="F2314" s="3">
        <f t="shared" si="766"/>
        <v>1991.9680000000001</v>
      </c>
      <c r="G2314" s="3">
        <f t="shared" si="751"/>
        <v>1979.8319999999999</v>
      </c>
      <c r="H2314" s="4">
        <f t="shared" si="759"/>
        <v>1.5583684385145504E-4</v>
      </c>
      <c r="I2314" s="4">
        <f t="shared" si="762"/>
        <v>8.5961613866464737E-4</v>
      </c>
      <c r="J2314" s="4">
        <f t="shared" si="763"/>
        <v>-7.0377929481319238E-4</v>
      </c>
      <c r="K2314" s="4">
        <f t="shared" si="767"/>
        <v>1.6626785839961183E-3</v>
      </c>
      <c r="L2314" s="4">
        <f t="shared" si="752"/>
        <v>-5.2833717060615463E-3</v>
      </c>
      <c r="M2314" s="4">
        <f t="shared" si="768"/>
        <v>-1.2038345997526759E-3</v>
      </c>
      <c r="N2314" s="4">
        <f t="shared" si="753"/>
        <v>4.9185991538676296E-3</v>
      </c>
      <c r="O2314" s="4">
        <f t="shared" si="755"/>
        <v>6.0998105118192352E-3</v>
      </c>
      <c r="P2314" s="4">
        <f t="shared" si="756"/>
        <v>-2.6600585144378072E-2</v>
      </c>
      <c r="Q2314" s="4"/>
      <c r="T2314" s="4">
        <f t="shared" si="760"/>
        <v>1.5583684385145504E-4</v>
      </c>
      <c r="U2314" s="4">
        <f t="shared" si="761"/>
        <v>1.5583684385145504E-4</v>
      </c>
      <c r="V2314" s="2">
        <f t="shared" si="769"/>
        <v>2.081175914661784E-3</v>
      </c>
      <c r="W2314" s="4">
        <f t="shared" si="770"/>
        <v>-7.9396358444848176E-3</v>
      </c>
      <c r="X2314" s="4">
        <f t="shared" si="771"/>
        <v>-1.9213404233972883E-3</v>
      </c>
      <c r="Y2314" s="4">
        <f t="shared" si="764"/>
        <v>-1.0826880999345465E-2</v>
      </c>
      <c r="Z2314" s="4">
        <f t="shared" si="765"/>
        <v>-4.589897437127434E-3</v>
      </c>
      <c r="AA2314" s="4">
        <f t="shared" si="754"/>
        <v>1.2335238776721691E-2</v>
      </c>
    </row>
    <row r="2315" spans="1:27" x14ac:dyDescent="0.3">
      <c r="A2315" s="1">
        <f t="shared" si="757"/>
        <v>11</v>
      </c>
      <c r="B2315" s="1">
        <f t="shared" si="758"/>
        <v>5</v>
      </c>
      <c r="C2315" s="10">
        <v>42440</v>
      </c>
      <c r="D2315" s="3">
        <v>2022.19</v>
      </c>
      <c r="E2315" s="3">
        <v>1994.71</v>
      </c>
      <c r="F2315" s="3">
        <f t="shared" si="766"/>
        <v>1996.4079999999999</v>
      </c>
      <c r="G2315" s="3">
        <f t="shared" ref="G2315:G2378" si="772">AVERAGE(D2306:D2315)</f>
        <v>1987.2459999999999</v>
      </c>
      <c r="H2315" s="4">
        <f t="shared" si="759"/>
        <v>1.6395502545776285E-2</v>
      </c>
      <c r="I2315" s="4">
        <f t="shared" si="762"/>
        <v>2.5834728107078917E-3</v>
      </c>
      <c r="J2315" s="4">
        <f t="shared" si="763"/>
        <v>1.3812029735068393E-2</v>
      </c>
      <c r="K2315" s="4">
        <f t="shared" si="767"/>
        <v>1.9727880898884044E-4</v>
      </c>
      <c r="L2315" s="4">
        <f t="shared" ref="L2315:L2378" si="773">(SUM(D2306:D2314)/9-D2314)/D2314</f>
        <v>-3.1196020580660541E-3</v>
      </c>
      <c r="M2315" s="4">
        <f t="shared" si="768"/>
        <v>1.2914193892230523E-2</v>
      </c>
      <c r="N2315" s="4">
        <f t="shared" ref="N2315:N2378" si="774">(D2315-G2315)/G2315</f>
        <v>1.7584134022662613E-2</v>
      </c>
      <c r="O2315" s="4">
        <f t="shared" si="755"/>
        <v>4.5307315336343438E-3</v>
      </c>
      <c r="P2315" s="4">
        <f t="shared" si="756"/>
        <v>-1.0641212560055579E-2</v>
      </c>
      <c r="Q2315" s="4"/>
      <c r="T2315" s="4">
        <f t="shared" si="760"/>
        <v>1.6395502545776285E-2</v>
      </c>
      <c r="U2315" s="4">
        <f t="shared" si="761"/>
        <v>1.6395502545776285E-2</v>
      </c>
      <c r="V2315" s="2">
        <f t="shared" si="769"/>
        <v>5.2373125851314971E-3</v>
      </c>
      <c r="W2315" s="4">
        <f t="shared" si="770"/>
        <v>-4.8150605407198304E-3</v>
      </c>
      <c r="X2315" s="4">
        <f t="shared" si="771"/>
        <v>1.1100055500277524E-2</v>
      </c>
      <c r="Y2315" s="4">
        <f t="shared" si="764"/>
        <v>-1.2274008956709275E-2</v>
      </c>
      <c r="Z2315" s="4">
        <f t="shared" si="765"/>
        <v>-6.046149897684058E-3</v>
      </c>
      <c r="AA2315" s="4">
        <f t="shared" ref="AA2315:AA2378" si="775">(F2315-F2310)/F2310</f>
        <v>9.2635095375119773E-3</v>
      </c>
    </row>
    <row r="2316" spans="1:27" x14ac:dyDescent="0.3">
      <c r="A2316" s="1">
        <f t="shared" si="757"/>
        <v>12</v>
      </c>
      <c r="B2316" s="1">
        <f t="shared" si="758"/>
        <v>1</v>
      </c>
      <c r="C2316" s="10">
        <v>42443</v>
      </c>
      <c r="D2316" s="3">
        <v>2019.64</v>
      </c>
      <c r="E2316" s="3">
        <v>2019.27</v>
      </c>
      <c r="F2316" s="3">
        <f t="shared" si="766"/>
        <v>1999.9839999999999</v>
      </c>
      <c r="G2316" s="3">
        <f t="shared" si="772"/>
        <v>1995.9869999999999</v>
      </c>
      <c r="H2316" s="4">
        <f t="shared" si="759"/>
        <v>-1.261009103991195E-3</v>
      </c>
      <c r="I2316" s="4">
        <f t="shared" si="762"/>
        <v>-1.4439790524135084E-3</v>
      </c>
      <c r="J2316" s="4">
        <f t="shared" si="763"/>
        <v>1.829699484223134E-4</v>
      </c>
      <c r="K2316" s="4">
        <f t="shared" si="767"/>
        <v>-1.3411202705977128E-2</v>
      </c>
      <c r="L2316" s="4">
        <f t="shared" si="773"/>
        <v>-1.4257370035017041E-2</v>
      </c>
      <c r="M2316" s="4">
        <f t="shared" si="768"/>
        <v>9.8280786246290851E-3</v>
      </c>
      <c r="N2316" s="4">
        <f t="shared" si="774"/>
        <v>1.1850277581968344E-2</v>
      </c>
      <c r="O2316" s="4">
        <f t="shared" ref="O2316:O2379" si="776">(F2316-G2316)/D2316</f>
        <v>1.9790655760432902E-3</v>
      </c>
      <c r="P2316" s="4">
        <f t="shared" si="756"/>
        <v>-1.1888802998131038E-2</v>
      </c>
      <c r="Q2316" s="4"/>
      <c r="T2316" s="4">
        <f t="shared" si="760"/>
        <v>-1.261009103991195E-3</v>
      </c>
      <c r="U2316" s="4">
        <f t="shared" si="761"/>
        <v>-1.261009103991195E-3</v>
      </c>
      <c r="V2316" s="2">
        <f t="shared" si="769"/>
        <v>-1.0102908233153197E-2</v>
      </c>
      <c r="W2316" s="4">
        <f t="shared" si="770"/>
        <v>-2.000187915082173E-2</v>
      </c>
      <c r="X2316" s="4">
        <f t="shared" si="771"/>
        <v>8.9321397170490507E-3</v>
      </c>
      <c r="Y2316" s="4">
        <f t="shared" si="764"/>
        <v>-2.5712808657274204E-2</v>
      </c>
      <c r="Z2316" s="4">
        <f t="shared" si="765"/>
        <v>-1.9569684586713848E-2</v>
      </c>
      <c r="AA2316" s="4">
        <f t="shared" si="775"/>
        <v>4.0130723547807398E-3</v>
      </c>
    </row>
    <row r="2317" spans="1:27" x14ac:dyDescent="0.3">
      <c r="A2317" s="1">
        <f t="shared" si="757"/>
        <v>12</v>
      </c>
      <c r="B2317" s="1">
        <f t="shared" si="758"/>
        <v>2</v>
      </c>
      <c r="C2317" s="10">
        <v>42444</v>
      </c>
      <c r="D2317" s="3">
        <v>2015.93</v>
      </c>
      <c r="E2317" s="3">
        <v>2015.27</v>
      </c>
      <c r="F2317" s="3">
        <f t="shared" si="766"/>
        <v>2007.318</v>
      </c>
      <c r="G2317" s="3">
        <f t="shared" si="772"/>
        <v>1999.7450000000001</v>
      </c>
      <c r="H2317" s="4">
        <f t="shared" si="759"/>
        <v>-1.8369610425620587E-3</v>
      </c>
      <c r="I2317" s="4">
        <f t="shared" si="762"/>
        <v>-2.1637519557941602E-3</v>
      </c>
      <c r="J2317" s="4">
        <f t="shared" si="763"/>
        <v>3.2679091323210147E-4</v>
      </c>
      <c r="K2317" s="4">
        <f t="shared" si="767"/>
        <v>-7.1671188924758416E-3</v>
      </c>
      <c r="L2317" s="4">
        <f t="shared" si="773"/>
        <v>-1.0741188198556864E-2</v>
      </c>
      <c r="M2317" s="4">
        <f t="shared" si="768"/>
        <v>4.2903017857659227E-3</v>
      </c>
      <c r="N2317" s="4">
        <f t="shared" si="774"/>
        <v>8.0935319253204498E-3</v>
      </c>
      <c r="O2317" s="4">
        <f t="shared" si="776"/>
        <v>3.7565788494639523E-3</v>
      </c>
      <c r="P2317" s="4">
        <f t="shared" si="756"/>
        <v>-1.3703924772742834E-2</v>
      </c>
      <c r="Q2317" s="4"/>
      <c r="T2317" s="4">
        <f t="shared" si="760"/>
        <v>-1.8369610425620587E-3</v>
      </c>
      <c r="U2317" s="4">
        <f t="shared" si="761"/>
        <v>-1.8369610425620587E-3</v>
      </c>
      <c r="V2317" s="2">
        <f t="shared" si="769"/>
        <v>-1.9993662236834339E-2</v>
      </c>
      <c r="W2317" s="4">
        <f t="shared" si="770"/>
        <v>-2.9793725614465992E-2</v>
      </c>
      <c r="X2317" s="4">
        <f t="shared" si="771"/>
        <v>1.8527126299728219E-2</v>
      </c>
      <c r="Y2317" s="4">
        <f t="shared" si="764"/>
        <v>-1.9546581250425018E-2</v>
      </c>
      <c r="Z2317" s="4">
        <f t="shared" si="765"/>
        <v>-1.3364577576043429E-2</v>
      </c>
      <c r="AA2317" s="4">
        <f t="shared" si="775"/>
        <v>7.6027571916480897E-3</v>
      </c>
    </row>
    <row r="2318" spans="1:27" x14ac:dyDescent="0.3">
      <c r="A2318" s="1">
        <f t="shared" si="757"/>
        <v>12</v>
      </c>
      <c r="B2318" s="1">
        <f t="shared" si="758"/>
        <v>3</v>
      </c>
      <c r="C2318" s="10">
        <v>42445</v>
      </c>
      <c r="D2318" s="3">
        <v>2027.22</v>
      </c>
      <c r="E2318" s="3">
        <v>2014.24</v>
      </c>
      <c r="F2318" s="3">
        <f t="shared" si="766"/>
        <v>2014.9100000000003</v>
      </c>
      <c r="G2318" s="3">
        <f t="shared" si="772"/>
        <v>2003.8220000000001</v>
      </c>
      <c r="H2318" s="4">
        <f t="shared" si="759"/>
        <v>5.6003928707841853E-3</v>
      </c>
      <c r="I2318" s="4">
        <f t="shared" si="762"/>
        <v>-8.383227592228175E-4</v>
      </c>
      <c r="J2318" s="4">
        <f t="shared" si="763"/>
        <v>6.4387156300070025E-3</v>
      </c>
      <c r="K2318" s="4">
        <f t="shared" si="767"/>
        <v>-2.032560654387729E-3</v>
      </c>
      <c r="L2318" s="4">
        <f t="shared" si="773"/>
        <v>-7.2957780169836707E-3</v>
      </c>
      <c r="M2318" s="4">
        <f t="shared" si="768"/>
        <v>6.1094540202786809E-3</v>
      </c>
      <c r="N2318" s="4">
        <f t="shared" si="774"/>
        <v>1.1676685853334232E-2</v>
      </c>
      <c r="O2318" s="4">
        <f t="shared" si="776"/>
        <v>5.4695592979549295E-3</v>
      </c>
      <c r="P2318" s="4">
        <f t="shared" si="756"/>
        <v>-8.1802792645576817E-3</v>
      </c>
      <c r="Q2318" s="4"/>
      <c r="T2318" s="4">
        <f t="shared" si="760"/>
        <v>5.6003928707841853E-3</v>
      </c>
      <c r="U2318" s="4">
        <f t="shared" si="761"/>
        <v>5.6003928707841853E-3</v>
      </c>
      <c r="V2318" s="2">
        <f t="shared" si="769"/>
        <v>-1.3229626028681588E-2</v>
      </c>
      <c r="W2318" s="4">
        <f t="shared" si="770"/>
        <v>-2.3097329768394837E-2</v>
      </c>
      <c r="X2318" s="4">
        <f t="shared" si="771"/>
        <v>1.9082472879362194E-2</v>
      </c>
      <c r="Y2318" s="4">
        <f t="shared" si="764"/>
        <v>-1.447604493550508E-2</v>
      </c>
      <c r="Z2318" s="4">
        <f t="shared" si="765"/>
        <v>-8.2620702632867291E-3</v>
      </c>
      <c r="AA2318" s="4">
        <f t="shared" si="775"/>
        <v>1.112842958468134E-2</v>
      </c>
    </row>
    <row r="2319" spans="1:27" x14ac:dyDescent="0.3">
      <c r="A2319" s="1">
        <f t="shared" si="757"/>
        <v>12</v>
      </c>
      <c r="B2319" s="1">
        <f t="shared" si="758"/>
        <v>4</v>
      </c>
      <c r="C2319" s="10">
        <v>42446</v>
      </c>
      <c r="D2319" s="3">
        <v>2040.59</v>
      </c>
      <c r="E2319" s="3">
        <v>2026.9</v>
      </c>
      <c r="F2319" s="3">
        <f t="shared" si="766"/>
        <v>2025.114</v>
      </c>
      <c r="G2319" s="3">
        <f t="shared" si="772"/>
        <v>2008.5409999999999</v>
      </c>
      <c r="H2319" s="4">
        <f t="shared" si="759"/>
        <v>6.5952387999328593E-3</v>
      </c>
      <c r="I2319" s="4">
        <f t="shared" si="762"/>
        <v>-1.5785163919058431E-4</v>
      </c>
      <c r="J2319" s="4">
        <f t="shared" si="763"/>
        <v>6.753090439123444E-3</v>
      </c>
      <c r="K2319" s="4">
        <f t="shared" si="767"/>
        <v>-2.9473860755122329E-3</v>
      </c>
      <c r="L2319" s="4">
        <f t="shared" si="773"/>
        <v>-1.0970688923747796E-2</v>
      </c>
      <c r="M2319" s="4">
        <f t="shared" si="768"/>
        <v>7.6420389173152154E-3</v>
      </c>
      <c r="N2319" s="4">
        <f t="shared" si="774"/>
        <v>1.5956358371574181E-2</v>
      </c>
      <c r="O2319" s="4">
        <f t="shared" si="776"/>
        <v>8.121670693279931E-3</v>
      </c>
      <c r="P2319" s="4">
        <f t="shared" si="756"/>
        <v>-1.6389913598247191E-3</v>
      </c>
      <c r="Q2319" s="4"/>
      <c r="T2319" s="4">
        <f t="shared" si="760"/>
        <v>6.5952387999328593E-3</v>
      </c>
      <c r="U2319" s="4">
        <f t="shared" si="761"/>
        <v>6.5952387999328593E-3</v>
      </c>
      <c r="V2319" s="2">
        <f t="shared" si="769"/>
        <v>-1.8572231923520924E-2</v>
      </c>
      <c r="W2319" s="4">
        <f t="shared" si="770"/>
        <v>-2.8386509604285733E-2</v>
      </c>
      <c r="X2319" s="4">
        <f t="shared" si="771"/>
        <v>2.5643732062707009E-2</v>
      </c>
      <c r="Y2319" s="4">
        <f t="shared" si="764"/>
        <v>-1.5379463555867457E-2</v>
      </c>
      <c r="Z2319" s="4">
        <f t="shared" si="765"/>
        <v>-9.1711851636800349E-3</v>
      </c>
      <c r="AA2319" s="4">
        <f t="shared" si="775"/>
        <v>1.6639825539366073E-2</v>
      </c>
    </row>
    <row r="2320" spans="1:27" x14ac:dyDescent="0.3">
      <c r="A2320" s="1">
        <f t="shared" si="757"/>
        <v>12</v>
      </c>
      <c r="B2320" s="1">
        <f t="shared" si="758"/>
        <v>5</v>
      </c>
      <c r="C2320" s="10">
        <v>42447</v>
      </c>
      <c r="D2320" s="3">
        <v>2049.58</v>
      </c>
      <c r="E2320" s="3">
        <v>2041.16</v>
      </c>
      <c r="F2320" s="3">
        <f t="shared" si="766"/>
        <v>2030.5919999999999</v>
      </c>
      <c r="G2320" s="3">
        <f t="shared" si="772"/>
        <v>2013.5</v>
      </c>
      <c r="H2320" s="4">
        <f t="shared" si="759"/>
        <v>4.4055885797735011E-3</v>
      </c>
      <c r="I2320" s="4">
        <f t="shared" si="762"/>
        <v>2.7933097780551884E-4</v>
      </c>
      <c r="J2320" s="4">
        <f t="shared" si="763"/>
        <v>4.1262576019679819E-3</v>
      </c>
      <c r="K2320" s="4">
        <f t="shared" si="767"/>
        <v>-7.2258513469143195E-3</v>
      </c>
      <c r="L2320" s="4">
        <f t="shared" si="773"/>
        <v>-1.5240145687712354E-2</v>
      </c>
      <c r="M2320" s="4">
        <f t="shared" si="768"/>
        <v>9.3509675995965998E-3</v>
      </c>
      <c r="N2320" s="4">
        <f t="shared" si="774"/>
        <v>1.7919046436553229E-2</v>
      </c>
      <c r="O2320" s="4">
        <f t="shared" si="776"/>
        <v>8.3392695088749264E-3</v>
      </c>
      <c r="P2320" s="4">
        <f t="shared" si="756"/>
        <v>2.7593764983315913E-3</v>
      </c>
      <c r="Q2320" s="4"/>
      <c r="T2320" s="4">
        <f t="shared" si="760"/>
        <v>4.4055885797735011E-3</v>
      </c>
      <c r="U2320" s="4">
        <f t="shared" si="761"/>
        <v>4.4055885797735011E-3</v>
      </c>
      <c r="V2320" s="2">
        <f t="shared" si="769"/>
        <v>-9.0169999852983025E-3</v>
      </c>
      <c r="W2320" s="4">
        <f t="shared" si="770"/>
        <v>-1.8926829985445322E-2</v>
      </c>
      <c r="X2320" s="4">
        <f t="shared" si="771"/>
        <v>1.3544721316987954E-2</v>
      </c>
      <c r="Y2320" s="4">
        <f t="shared" si="764"/>
        <v>-1.9604581379995208E-2</v>
      </c>
      <c r="Z2320" s="4">
        <f t="shared" si="765"/>
        <v>-1.3422943410916112E-2</v>
      </c>
      <c r="AA2320" s="4">
        <f t="shared" si="775"/>
        <v>1.7122752463424297E-2</v>
      </c>
    </row>
    <row r="2321" spans="1:27" x14ac:dyDescent="0.3">
      <c r="A2321" s="1">
        <f t="shared" si="757"/>
        <v>13</v>
      </c>
      <c r="B2321" s="1">
        <f t="shared" si="758"/>
        <v>1</v>
      </c>
      <c r="C2321" s="10">
        <v>42450</v>
      </c>
      <c r="D2321" s="3">
        <v>2051.6</v>
      </c>
      <c r="E2321" s="3">
        <v>2047.88</v>
      </c>
      <c r="F2321" s="3">
        <f t="shared" si="766"/>
        <v>2036.9839999999999</v>
      </c>
      <c r="G2321" s="3">
        <f t="shared" si="772"/>
        <v>2018.4839999999997</v>
      </c>
      <c r="H2321" s="4">
        <f t="shared" si="759"/>
        <v>9.8556777486118229E-4</v>
      </c>
      <c r="I2321" s="4">
        <f t="shared" si="762"/>
        <v>-8.2943822636824039E-4</v>
      </c>
      <c r="J2321" s="4">
        <f t="shared" si="763"/>
        <v>1.8150060012294227E-3</v>
      </c>
      <c r="K2321" s="4">
        <f t="shared" si="767"/>
        <v>-7.9284536344031466E-3</v>
      </c>
      <c r="L2321" s="4">
        <f t="shared" si="773"/>
        <v>-1.6967161835866707E-2</v>
      </c>
      <c r="M2321" s="4">
        <f t="shared" si="768"/>
        <v>7.1753140918141651E-3</v>
      </c>
      <c r="N2321" s="4">
        <f t="shared" si="774"/>
        <v>1.6406372307137543E-2</v>
      </c>
      <c r="O2321" s="4">
        <f t="shared" si="776"/>
        <v>9.0173523103920013E-3</v>
      </c>
      <c r="P2321" s="4">
        <f t="shared" si="756"/>
        <v>3.7476638257482385E-3</v>
      </c>
      <c r="Q2321" s="4"/>
      <c r="T2321" s="4">
        <f t="shared" si="760"/>
        <v>9.8556777486118229E-4</v>
      </c>
      <c r="U2321" s="4">
        <f t="shared" si="761"/>
        <v>9.8556777486118229E-4</v>
      </c>
      <c r="V2321" s="2">
        <f t="shared" si="769"/>
        <v>-1.4607870880863313E-2</v>
      </c>
      <c r="W2321" s="4">
        <f t="shared" si="770"/>
        <v>-2.44617921720547E-2</v>
      </c>
      <c r="X2321" s="4">
        <f t="shared" si="771"/>
        <v>1.5824602404388807E-2</v>
      </c>
      <c r="Y2321" s="4">
        <f t="shared" si="764"/>
        <v>-2.0298423040457956E-2</v>
      </c>
      <c r="Z2321" s="4">
        <f t="shared" si="765"/>
        <v>-1.4121159916335736E-2</v>
      </c>
      <c r="AA2321" s="4">
        <f t="shared" si="775"/>
        <v>1.8500148001184009E-2</v>
      </c>
    </row>
    <row r="2322" spans="1:27" x14ac:dyDescent="0.3">
      <c r="A2322" s="1">
        <f t="shared" si="757"/>
        <v>13</v>
      </c>
      <c r="B2322" s="1">
        <f t="shared" si="758"/>
        <v>2</v>
      </c>
      <c r="C2322" s="10">
        <v>42451</v>
      </c>
      <c r="D2322" s="3">
        <v>2049.8000000000002</v>
      </c>
      <c r="E2322" s="3">
        <v>2048.64</v>
      </c>
      <c r="F2322" s="3">
        <f t="shared" si="766"/>
        <v>2043.7580000000003</v>
      </c>
      <c r="G2322" s="3">
        <f t="shared" si="772"/>
        <v>2025.5379999999998</v>
      </c>
      <c r="H2322" s="4">
        <f t="shared" si="759"/>
        <v>-8.7736400857853735E-4</v>
      </c>
      <c r="I2322" s="4">
        <f t="shared" si="762"/>
        <v>-1.4427763696627201E-3</v>
      </c>
      <c r="J2322" s="4">
        <f t="shared" si="763"/>
        <v>5.6541236108418279E-4</v>
      </c>
      <c r="K2322" s="4">
        <f t="shared" si="767"/>
        <v>-4.55863716123999E-3</v>
      </c>
      <c r="L2322" s="4">
        <f t="shared" si="773"/>
        <v>-1.4017243993847654E-2</v>
      </c>
      <c r="M2322" s="4">
        <f t="shared" si="768"/>
        <v>2.9563187030949437E-3</v>
      </c>
      <c r="N2322" s="4">
        <f t="shared" si="774"/>
        <v>1.1978052250809612E-2</v>
      </c>
      <c r="O2322" s="4">
        <f t="shared" si="776"/>
        <v>8.8886720655676071E-3</v>
      </c>
      <c r="P2322" s="4">
        <f t="shared" si="756"/>
        <v>2.8670117518127375E-3</v>
      </c>
      <c r="Q2322" s="4"/>
      <c r="T2322" s="4">
        <f t="shared" si="760"/>
        <v>-8.7736400857853735E-4</v>
      </c>
      <c r="U2322" s="4">
        <f t="shared" si="761"/>
        <v>-8.7736400857853735E-4</v>
      </c>
      <c r="V2322" s="2">
        <f t="shared" si="769"/>
        <v>-1.7386430103333909E-2</v>
      </c>
      <c r="W2322" s="4">
        <f t="shared" si="770"/>
        <v>-2.7212565802300585E-2</v>
      </c>
      <c r="X2322" s="4">
        <f t="shared" si="771"/>
        <v>1.6801178612352669E-2</v>
      </c>
      <c r="Y2322" s="4">
        <f t="shared" si="764"/>
        <v>-1.697062422905497E-2</v>
      </c>
      <c r="Z2322" s="4">
        <f t="shared" si="765"/>
        <v>-1.0772378502305937E-2</v>
      </c>
      <c r="AA2322" s="4">
        <f t="shared" si="775"/>
        <v>1.8153576065177656E-2</v>
      </c>
    </row>
    <row r="2323" spans="1:27" x14ac:dyDescent="0.3">
      <c r="A2323" s="1">
        <f t="shared" si="757"/>
        <v>13</v>
      </c>
      <c r="B2323" s="1">
        <f t="shared" si="758"/>
        <v>3</v>
      </c>
      <c r="C2323" s="10">
        <v>42452</v>
      </c>
      <c r="D2323" s="3">
        <v>2036.71</v>
      </c>
      <c r="E2323" s="3">
        <v>2048.5500000000002</v>
      </c>
      <c r="F2323" s="3">
        <f t="shared" si="766"/>
        <v>2045.6560000000002</v>
      </c>
      <c r="G2323" s="3">
        <f t="shared" si="772"/>
        <v>2030.2830000000001</v>
      </c>
      <c r="H2323" s="4">
        <f t="shared" si="759"/>
        <v>-6.3859888769636766E-3</v>
      </c>
      <c r="I2323" s="4">
        <f t="shared" si="762"/>
        <v>-6.0981559176505014E-4</v>
      </c>
      <c r="J2323" s="4">
        <f t="shared" si="763"/>
        <v>-5.7761732851986268E-3</v>
      </c>
      <c r="K2323" s="4">
        <f t="shared" si="767"/>
        <v>-9.305785930334799E-4</v>
      </c>
      <c r="L2323" s="4">
        <f t="shared" si="773"/>
        <v>-9.8697975954292975E-3</v>
      </c>
      <c r="M2323" s="4">
        <f t="shared" si="768"/>
        <v>-4.3731692914156335E-3</v>
      </c>
      <c r="N2323" s="4">
        <f t="shared" si="774"/>
        <v>3.1655685438926034E-3</v>
      </c>
      <c r="O2323" s="4">
        <f t="shared" si="776"/>
        <v>7.5479572447722295E-3</v>
      </c>
      <c r="P2323" s="4">
        <f t="shared" si="756"/>
        <v>-3.5372858303081393E-3</v>
      </c>
      <c r="Q2323" s="4"/>
      <c r="T2323" s="4">
        <f t="shared" si="760"/>
        <v>-6.3859888769636766E-3</v>
      </c>
      <c r="U2323" s="4">
        <f t="shared" si="761"/>
        <v>-6.3859888769636766E-3</v>
      </c>
      <c r="V2323" s="2">
        <f t="shared" si="769"/>
        <v>-1.1015708849643943E-2</v>
      </c>
      <c r="W2323" s="4">
        <f t="shared" si="770"/>
        <v>-2.0905551761147556E-2</v>
      </c>
      <c r="X2323" s="4">
        <f t="shared" si="771"/>
        <v>4.6812876747467022E-3</v>
      </c>
      <c r="Y2323" s="4">
        <f t="shared" si="764"/>
        <v>-1.3387803298856049E-2</v>
      </c>
      <c r="Z2323" s="4">
        <f t="shared" si="765"/>
        <v>-7.166966991329177E-3</v>
      </c>
      <c r="AA2323" s="4">
        <f t="shared" si="775"/>
        <v>1.5259242348293404E-2</v>
      </c>
    </row>
    <row r="2324" spans="1:27" x14ac:dyDescent="0.3">
      <c r="A2324" s="1">
        <f t="shared" si="757"/>
        <v>13</v>
      </c>
      <c r="B2324" s="1">
        <f t="shared" si="758"/>
        <v>4</v>
      </c>
      <c r="C2324" s="10">
        <v>42453</v>
      </c>
      <c r="D2324" s="3">
        <v>2035.94</v>
      </c>
      <c r="E2324" s="3">
        <v>2032.48</v>
      </c>
      <c r="F2324" s="3">
        <f t="shared" si="766"/>
        <v>2044.7260000000001</v>
      </c>
      <c r="G2324" s="3">
        <f t="shared" si="772"/>
        <v>2034.9199999999996</v>
      </c>
      <c r="H2324" s="4">
        <f t="shared" si="759"/>
        <v>-3.7806069592626431E-4</v>
      </c>
      <c r="I2324" s="4">
        <f t="shared" si="762"/>
        <v>-2.0768788880105751E-3</v>
      </c>
      <c r="J2324" s="4">
        <f t="shared" si="763"/>
        <v>1.6988181920843109E-3</v>
      </c>
      <c r="K2324" s="4">
        <f t="shared" si="767"/>
        <v>5.014214100191039E-3</v>
      </c>
      <c r="L2324" s="4">
        <f t="shared" si="773"/>
        <v>-9.3451366828544498E-4</v>
      </c>
      <c r="M2324" s="4">
        <f t="shared" si="768"/>
        <v>-4.2969082410064027E-3</v>
      </c>
      <c r="N2324" s="4">
        <f t="shared" si="774"/>
        <v>5.0124820631790767E-4</v>
      </c>
      <c r="O2324" s="4">
        <f t="shared" si="776"/>
        <v>4.8164484218594329E-3</v>
      </c>
      <c r="P2324" s="4">
        <f t="shared" si="756"/>
        <v>-3.9140092174917073E-3</v>
      </c>
      <c r="Q2324" s="4"/>
      <c r="T2324" s="4">
        <f t="shared" si="760"/>
        <v>-3.7806069592626431E-4</v>
      </c>
      <c r="U2324" s="4">
        <f t="shared" si="761"/>
        <v>-3.7806069592626431E-4</v>
      </c>
      <c r="V2324" s="2">
        <f t="shared" si="769"/>
        <v>1.9050331171349291E-3</v>
      </c>
      <c r="W2324" s="4">
        <f t="shared" si="770"/>
        <v>-8.1140172140364078E-3</v>
      </c>
      <c r="X2324" s="4">
        <f t="shared" si="771"/>
        <v>-2.2787527136758799E-3</v>
      </c>
      <c r="Y2324" s="4">
        <f t="shared" si="764"/>
        <v>-7.5171352028038608E-3</v>
      </c>
      <c r="Z2324" s="4">
        <f t="shared" si="765"/>
        <v>-1.259282866726481E-3</v>
      </c>
      <c r="AA2324" s="4">
        <f t="shared" si="775"/>
        <v>9.6843930761429126E-3</v>
      </c>
    </row>
    <row r="2325" spans="1:27" x14ac:dyDescent="0.3">
      <c r="A2325" s="1">
        <f t="shared" si="757"/>
        <v>14</v>
      </c>
      <c r="B2325" s="1">
        <f t="shared" si="758"/>
        <v>1</v>
      </c>
      <c r="C2325" s="10">
        <v>42457</v>
      </c>
      <c r="D2325" s="3">
        <v>2037.05</v>
      </c>
      <c r="E2325" s="3">
        <v>2037.89</v>
      </c>
      <c r="F2325" s="3">
        <f t="shared" si="766"/>
        <v>2042.2199999999998</v>
      </c>
      <c r="G2325" s="3">
        <f t="shared" si="772"/>
        <v>2036.4059999999997</v>
      </c>
      <c r="H2325" s="4">
        <f t="shared" si="759"/>
        <v>5.4520270734889045E-4</v>
      </c>
      <c r="I2325" s="4">
        <f t="shared" si="762"/>
        <v>9.5778853993734852E-4</v>
      </c>
      <c r="J2325" s="4">
        <f t="shared" si="763"/>
        <v>-4.1258583258845806E-4</v>
      </c>
      <c r="K2325" s="4">
        <f t="shared" si="767"/>
        <v>3.7194121634231674E-3</v>
      </c>
      <c r="L2325" s="4">
        <f t="shared" si="773"/>
        <v>1.9374070181054525E-4</v>
      </c>
      <c r="M2325" s="4">
        <f t="shared" si="768"/>
        <v>-2.5315587938615066E-3</v>
      </c>
      <c r="N2325" s="4">
        <f t="shared" si="774"/>
        <v>3.1624342100751662E-4</v>
      </c>
      <c r="O2325" s="4">
        <f t="shared" si="776"/>
        <v>2.8541272919172717E-3</v>
      </c>
      <c r="P2325" s="4">
        <f t="shared" si="756"/>
        <v>-3.3709404385647815E-3</v>
      </c>
      <c r="Q2325" s="4"/>
      <c r="T2325" s="4">
        <f t="shared" si="760"/>
        <v>5.4520270734889045E-4</v>
      </c>
      <c r="U2325" s="4">
        <f t="shared" si="761"/>
        <v>5.4520270734889045E-4</v>
      </c>
      <c r="V2325" s="2">
        <f t="shared" si="769"/>
        <v>6.6996080434589787E-3</v>
      </c>
      <c r="W2325" s="4">
        <f t="shared" si="770"/>
        <v>-3.3673880369755713E-3</v>
      </c>
      <c r="X2325" s="4">
        <f t="shared" si="771"/>
        <v>-6.1134476331736127E-3</v>
      </c>
      <c r="Y2325" s="4">
        <f t="shared" si="764"/>
        <v>-8.7957924770184839E-3</v>
      </c>
      <c r="Z2325" s="4">
        <f t="shared" si="765"/>
        <v>-2.5460023944009892E-3</v>
      </c>
      <c r="AA2325" s="4">
        <f t="shared" si="775"/>
        <v>5.7264088502268946E-3</v>
      </c>
    </row>
    <row r="2326" spans="1:27" x14ac:dyDescent="0.3">
      <c r="A2326" s="1">
        <f t="shared" si="757"/>
        <v>14</v>
      </c>
      <c r="B2326" s="1">
        <f t="shared" si="758"/>
        <v>2</v>
      </c>
      <c r="C2326" s="10">
        <v>42458</v>
      </c>
      <c r="D2326" s="3">
        <v>2055.0100000000002</v>
      </c>
      <c r="E2326" s="3">
        <v>2035.75</v>
      </c>
      <c r="F2326" s="3">
        <f t="shared" si="766"/>
        <v>2042.9020000000005</v>
      </c>
      <c r="G2326" s="3">
        <f t="shared" si="772"/>
        <v>2039.943</v>
      </c>
      <c r="H2326" s="4">
        <f t="shared" si="759"/>
        <v>8.8166711666381598E-3</v>
      </c>
      <c r="I2326" s="4">
        <f t="shared" si="762"/>
        <v>-6.3817775705061466E-4</v>
      </c>
      <c r="J2326" s="4">
        <f t="shared" si="763"/>
        <v>9.4548489236887748E-3</v>
      </c>
      <c r="K2326" s="4">
        <f t="shared" si="767"/>
        <v>1.3868093566678642E-3</v>
      </c>
      <c r="L2326" s="4">
        <f t="shared" si="773"/>
        <v>5.9835982861936076E-4</v>
      </c>
      <c r="M2326" s="4">
        <f t="shared" si="768"/>
        <v>5.9268628646894058E-3</v>
      </c>
      <c r="N2326" s="4">
        <f t="shared" si="774"/>
        <v>7.3859906869948007E-3</v>
      </c>
      <c r="O2326" s="4">
        <f t="shared" si="776"/>
        <v>1.4398956696076975E-3</v>
      </c>
      <c r="P2326" s="4">
        <f t="shared" si="756"/>
        <v>5.4160102547042297E-3</v>
      </c>
      <c r="Q2326" s="4"/>
      <c r="T2326" s="4">
        <f t="shared" si="760"/>
        <v>8.8166711666381598E-3</v>
      </c>
      <c r="U2326" s="4">
        <f t="shared" si="761"/>
        <v>8.8166711666381598E-3</v>
      </c>
      <c r="V2326" s="2">
        <f t="shared" si="769"/>
        <v>7.1426818192974915E-3</v>
      </c>
      <c r="W2326" s="4">
        <f t="shared" si="770"/>
        <v>-2.9287449988955215E-3</v>
      </c>
      <c r="X2326" s="4">
        <f t="shared" si="771"/>
        <v>1.6621173718075206E-3</v>
      </c>
      <c r="Y2326" s="4">
        <f t="shared" si="764"/>
        <v>-1.1099310460746931E-2</v>
      </c>
      <c r="Z2326" s="4">
        <f t="shared" si="765"/>
        <v>-4.864044634322608E-3</v>
      </c>
      <c r="AA2326" s="4">
        <f t="shared" si="775"/>
        <v>2.9052756428133825E-3</v>
      </c>
    </row>
    <row r="2327" spans="1:27" x14ac:dyDescent="0.3">
      <c r="A2327" s="1">
        <f t="shared" si="757"/>
        <v>14</v>
      </c>
      <c r="B2327" s="1">
        <f t="shared" si="758"/>
        <v>3</v>
      </c>
      <c r="C2327" s="10">
        <v>42459</v>
      </c>
      <c r="D2327" s="3">
        <v>2063.9499999999998</v>
      </c>
      <c r="E2327" s="3">
        <v>2058.27</v>
      </c>
      <c r="F2327" s="3">
        <f t="shared" si="766"/>
        <v>2045.732</v>
      </c>
      <c r="G2327" s="3">
        <f t="shared" si="772"/>
        <v>2044.7450000000001</v>
      </c>
      <c r="H2327" s="4">
        <f t="shared" si="759"/>
        <v>4.3503437939472799E-3</v>
      </c>
      <c r="I2327" s="4">
        <f t="shared" si="762"/>
        <v>1.5863669763163018E-3</v>
      </c>
      <c r="J2327" s="4">
        <f t="shared" si="763"/>
        <v>2.7639768176309781E-3</v>
      </c>
      <c r="K2327" s="4">
        <f t="shared" si="767"/>
        <v>-6.7311107975144687E-3</v>
      </c>
      <c r="L2327" s="4">
        <f t="shared" si="773"/>
        <v>-6.0334932136043773E-3</v>
      </c>
      <c r="M2327" s="4">
        <f t="shared" si="768"/>
        <v>8.9053698138367322E-3</v>
      </c>
      <c r="N2327" s="4">
        <f t="shared" si="774"/>
        <v>9.3923692196335971E-3</v>
      </c>
      <c r="O2327" s="4">
        <f t="shared" si="776"/>
        <v>4.7820925894515503E-4</v>
      </c>
      <c r="P2327" s="4">
        <f t="shared" si="756"/>
        <v>9.7899155552510168E-3</v>
      </c>
      <c r="Q2327" s="4"/>
      <c r="T2327" s="4">
        <f t="shared" si="760"/>
        <v>4.3503437939472799E-3</v>
      </c>
      <c r="U2327" s="4">
        <f t="shared" si="761"/>
        <v>4.3503437939472799E-3</v>
      </c>
      <c r="V2327" s="2">
        <f t="shared" si="769"/>
        <v>-2.5352674682848431E-3</v>
      </c>
      <c r="W2327" s="4">
        <f t="shared" si="770"/>
        <v>-1.2509914793602016E-2</v>
      </c>
      <c r="X2327" s="4">
        <f t="shared" si="771"/>
        <v>6.9031124987801911E-3</v>
      </c>
      <c r="Y2327" s="4">
        <f t="shared" si="764"/>
        <v>-1.9116009665375917E-2</v>
      </c>
      <c r="Z2327" s="4">
        <f t="shared" si="765"/>
        <v>-1.2931291129614875E-2</v>
      </c>
      <c r="AA2327" s="4">
        <f t="shared" si="775"/>
        <v>9.6586777886604244E-4</v>
      </c>
    </row>
    <row r="2328" spans="1:27" x14ac:dyDescent="0.3">
      <c r="A2328" s="1">
        <f t="shared" si="757"/>
        <v>14</v>
      </c>
      <c r="B2328" s="1">
        <f t="shared" si="758"/>
        <v>4</v>
      </c>
      <c r="C2328" s="10">
        <v>42460</v>
      </c>
      <c r="D2328" s="3">
        <v>2059.7399999999998</v>
      </c>
      <c r="E2328" s="3">
        <v>2063.77</v>
      </c>
      <c r="F2328" s="3">
        <f t="shared" si="766"/>
        <v>2050.3379999999997</v>
      </c>
      <c r="G2328" s="3">
        <f t="shared" si="772"/>
        <v>2047.9970000000001</v>
      </c>
      <c r="H2328" s="4">
        <f t="shared" si="759"/>
        <v>-2.0397780953996156E-3</v>
      </c>
      <c r="I2328" s="4">
        <f t="shared" si="762"/>
        <v>-8.7211415005129155E-5</v>
      </c>
      <c r="J2328" s="4">
        <f t="shared" si="763"/>
        <v>-1.9525666803944864E-3</v>
      </c>
      <c r="K2328" s="4">
        <f t="shared" si="767"/>
        <v>-7.7339567334479345E-3</v>
      </c>
      <c r="L2328" s="4">
        <f t="shared" si="773"/>
        <v>-8.361528999141268E-3</v>
      </c>
      <c r="M2328" s="4">
        <f t="shared" si="768"/>
        <v>4.5855854010412164E-3</v>
      </c>
      <c r="N2328" s="4">
        <f t="shared" si="774"/>
        <v>5.7338951180102857E-3</v>
      </c>
      <c r="O2328" s="4">
        <f t="shared" si="776"/>
        <v>1.1365512152017572E-3</v>
      </c>
      <c r="P2328" s="4">
        <f t="shared" si="756"/>
        <v>7.7301682045459877E-3</v>
      </c>
      <c r="Q2328" s="4"/>
      <c r="T2328" s="4">
        <f t="shared" si="760"/>
        <v>-2.0397780953996156E-3</v>
      </c>
      <c r="U2328" s="4">
        <f t="shared" si="761"/>
        <v>-2.0397780953996156E-3</v>
      </c>
      <c r="V2328" s="2">
        <f t="shared" si="769"/>
        <v>-1.3197994137454776E-2</v>
      </c>
      <c r="W2328" s="4">
        <f t="shared" si="770"/>
        <v>-2.3066014196080196E-2</v>
      </c>
      <c r="X2328" s="4">
        <f t="shared" si="771"/>
        <v>1.1307451723612957E-2</v>
      </c>
      <c r="Y2328" s="4">
        <f t="shared" si="764"/>
        <v>-2.010635128789369E-2</v>
      </c>
      <c r="Z2328" s="4">
        <f t="shared" si="765"/>
        <v>-1.3927877103401475E-2</v>
      </c>
      <c r="AA2328" s="4">
        <f t="shared" si="775"/>
        <v>2.2887523611005768E-3</v>
      </c>
    </row>
    <row r="2329" spans="1:27" x14ac:dyDescent="0.3">
      <c r="A2329" s="1">
        <f t="shared" si="757"/>
        <v>14</v>
      </c>
      <c r="B2329" s="1">
        <f t="shared" si="758"/>
        <v>5</v>
      </c>
      <c r="C2329" s="10">
        <v>42461</v>
      </c>
      <c r="D2329" s="3">
        <v>2072.7800000000002</v>
      </c>
      <c r="E2329" s="3">
        <v>2056.62</v>
      </c>
      <c r="F2329" s="3">
        <f t="shared" si="766"/>
        <v>2057.7060000000001</v>
      </c>
      <c r="G2329" s="3">
        <f t="shared" si="772"/>
        <v>2051.2159999999994</v>
      </c>
      <c r="H2329" s="4">
        <f t="shared" si="759"/>
        <v>6.3308961325217843E-3</v>
      </c>
      <c r="I2329" s="4">
        <f t="shared" si="762"/>
        <v>-1.5147542893762763E-3</v>
      </c>
      <c r="J2329" s="4">
        <f t="shared" si="763"/>
        <v>7.8456504218980608E-3</v>
      </c>
      <c r="K2329" s="4">
        <f t="shared" si="767"/>
        <v>-2.8171031295210962E-3</v>
      </c>
      <c r="L2329" s="4">
        <f t="shared" si="773"/>
        <v>-5.3016400128171872E-3</v>
      </c>
      <c r="M2329" s="4">
        <f t="shared" si="768"/>
        <v>7.3256334967191951E-3</v>
      </c>
      <c r="N2329" s="4">
        <f t="shared" si="774"/>
        <v>1.0512788511790452E-2</v>
      </c>
      <c r="O2329" s="4">
        <f t="shared" si="776"/>
        <v>3.1310607010877618E-3</v>
      </c>
      <c r="P2329" s="4">
        <f t="shared" si="756"/>
        <v>1.4110003229057675E-2</v>
      </c>
      <c r="Q2329" s="4"/>
      <c r="T2329" s="4">
        <f t="shared" si="760"/>
        <v>6.3308961325217843E-3</v>
      </c>
      <c r="U2329" s="4">
        <f t="shared" si="761"/>
        <v>6.3308961325217843E-3</v>
      </c>
      <c r="V2329" s="2">
        <f t="shared" si="769"/>
        <v>-1.1554856438191097E-2</v>
      </c>
      <c r="W2329" s="4">
        <f t="shared" si="770"/>
        <v>-2.143930787380921E-2</v>
      </c>
      <c r="X2329" s="4">
        <f t="shared" si="771"/>
        <v>1.8094835800662172E-2</v>
      </c>
      <c r="Y2329" s="4">
        <f t="shared" si="764"/>
        <v>-1.5250805085512142E-2</v>
      </c>
      <c r="Z2329" s="4">
        <f t="shared" si="765"/>
        <v>-9.0417154695366115E-3</v>
      </c>
      <c r="AA2329" s="4">
        <f t="shared" si="775"/>
        <v>6.3480388081337148E-3</v>
      </c>
    </row>
    <row r="2330" spans="1:27" x14ac:dyDescent="0.3">
      <c r="A2330" s="1">
        <f t="shared" si="757"/>
        <v>15</v>
      </c>
      <c r="B2330" s="1">
        <f t="shared" si="758"/>
        <v>1</v>
      </c>
      <c r="C2330" s="10">
        <v>42464</v>
      </c>
      <c r="D2330" s="3">
        <v>2066.13</v>
      </c>
      <c r="E2330" s="3">
        <v>2073.19</v>
      </c>
      <c r="F2330" s="3">
        <f t="shared" si="766"/>
        <v>2063.5219999999999</v>
      </c>
      <c r="G2330" s="3">
        <f t="shared" si="772"/>
        <v>2052.8709999999996</v>
      </c>
      <c r="H2330" s="4">
        <f t="shared" si="759"/>
        <v>-3.2082517199124318E-3</v>
      </c>
      <c r="I2330" s="4">
        <f t="shared" si="762"/>
        <v>1.9780198573888906E-4</v>
      </c>
      <c r="J2330" s="4">
        <f t="shared" si="763"/>
        <v>-3.4060537056513208E-3</v>
      </c>
      <c r="K2330" s="4">
        <f t="shared" si="767"/>
        <v>-4.7810187284710913E-3</v>
      </c>
      <c r="L2330" s="4">
        <f t="shared" si="773"/>
        <v>-1.0315721987969265E-2</v>
      </c>
      <c r="M2330" s="4">
        <f t="shared" si="768"/>
        <v>1.2638585874055013E-3</v>
      </c>
      <c r="N2330" s="4">
        <f t="shared" si="774"/>
        <v>6.4587594641847788E-3</v>
      </c>
      <c r="O2330" s="4">
        <f t="shared" si="776"/>
        <v>5.1550483270657189E-3</v>
      </c>
      <c r="P2330" s="4">
        <f t="shared" si="756"/>
        <v>1.0856483067017648E-2</v>
      </c>
      <c r="Q2330" s="4"/>
      <c r="T2330" s="4">
        <f t="shared" si="760"/>
        <v>-3.2082517199124318E-3</v>
      </c>
      <c r="U2330" s="4">
        <f t="shared" si="761"/>
        <v>-3.2082517199124318E-3</v>
      </c>
      <c r="V2330" s="2">
        <f t="shared" si="769"/>
        <v>-1.7237719391348934E-2</v>
      </c>
      <c r="W2330" s="4">
        <f t="shared" si="770"/>
        <v>-2.7065342197435442E-2</v>
      </c>
      <c r="X2330" s="4">
        <f t="shared" si="771"/>
        <v>1.4275545519255863E-2</v>
      </c>
      <c r="Y2330" s="4">
        <f t="shared" si="764"/>
        <v>-1.7190232958789402E-2</v>
      </c>
      <c r="Z2330" s="4">
        <f t="shared" si="765"/>
        <v>-1.0993371919928784E-2</v>
      </c>
      <c r="AA2330" s="4">
        <f t="shared" si="775"/>
        <v>1.0430805691845216E-2</v>
      </c>
    </row>
    <row r="2331" spans="1:27" x14ac:dyDescent="0.3">
      <c r="A2331" s="1">
        <f t="shared" si="757"/>
        <v>15</v>
      </c>
      <c r="B2331" s="1">
        <f t="shared" si="758"/>
        <v>2</v>
      </c>
      <c r="C2331" s="10">
        <v>42465</v>
      </c>
      <c r="D2331" s="3">
        <v>2045.17</v>
      </c>
      <c r="E2331" s="3">
        <v>2062.5</v>
      </c>
      <c r="F2331" s="3">
        <f t="shared" si="766"/>
        <v>2061.5539999999996</v>
      </c>
      <c r="G2331" s="3">
        <f t="shared" si="772"/>
        <v>2052.2280000000005</v>
      </c>
      <c r="H2331" s="4">
        <f t="shared" si="759"/>
        <v>-1.0144569799577004E-2</v>
      </c>
      <c r="I2331" s="4">
        <f t="shared" si="762"/>
        <v>-1.7569078421977846E-3</v>
      </c>
      <c r="J2331" s="4">
        <f t="shared" si="763"/>
        <v>-8.3876619573792204E-3</v>
      </c>
      <c r="K2331" s="4">
        <f t="shared" si="767"/>
        <v>-2.3231839235695378E-4</v>
      </c>
      <c r="L2331" s="4">
        <f t="shared" si="773"/>
        <v>-6.3489605096375924E-3</v>
      </c>
      <c r="M2331" s="4">
        <f t="shared" si="768"/>
        <v>-7.9474027845011889E-3</v>
      </c>
      <c r="N2331" s="4">
        <f t="shared" si="774"/>
        <v>-3.4391890179845735E-3</v>
      </c>
      <c r="O2331" s="4">
        <f t="shared" si="776"/>
        <v>4.56001212613089E-3</v>
      </c>
      <c r="P2331" s="4">
        <f t="shared" si="756"/>
        <v>6.0177891718935883E-4</v>
      </c>
      <c r="Q2331" s="4"/>
      <c r="T2331" s="4">
        <f t="shared" si="760"/>
        <v>-1.0144569799577004E-2</v>
      </c>
      <c r="U2331" s="4">
        <f t="shared" si="761"/>
        <v>-1.0144569799577004E-2</v>
      </c>
      <c r="V2331" s="2">
        <f t="shared" si="769"/>
        <v>-5.3820427562640731E-3</v>
      </c>
      <c r="W2331" s="4">
        <f t="shared" si="770"/>
        <v>-1.5328222328701398E-2</v>
      </c>
      <c r="X2331" s="4">
        <f t="shared" si="771"/>
        <v>-4.7882978671637336E-3</v>
      </c>
      <c r="Y2331" s="4">
        <f t="shared" si="764"/>
        <v>-1.2698249584472214E-2</v>
      </c>
      <c r="Z2331" s="4">
        <f t="shared" si="765"/>
        <v>-6.4730654685595627E-3</v>
      </c>
      <c r="AA2331" s="4">
        <f t="shared" si="775"/>
        <v>9.1301491701506633E-3</v>
      </c>
    </row>
    <row r="2332" spans="1:27" x14ac:dyDescent="0.3">
      <c r="A2332" s="1">
        <f t="shared" si="757"/>
        <v>15</v>
      </c>
      <c r="B2332" s="1">
        <f t="shared" si="758"/>
        <v>3</v>
      </c>
      <c r="C2332" s="10">
        <v>42466</v>
      </c>
      <c r="D2332" s="3">
        <v>2066.66</v>
      </c>
      <c r="E2332" s="3">
        <v>2045.56</v>
      </c>
      <c r="F2332" s="3">
        <f t="shared" si="766"/>
        <v>2062.096</v>
      </c>
      <c r="G2332" s="3">
        <f t="shared" si="772"/>
        <v>2053.9140000000002</v>
      </c>
      <c r="H2332" s="4">
        <f t="shared" si="759"/>
        <v>1.0507683957812691E-2</v>
      </c>
      <c r="I2332" s="4">
        <f t="shared" si="762"/>
        <v>1.906931942087321E-4</v>
      </c>
      <c r="J2332" s="4">
        <f t="shared" si="763"/>
        <v>1.0316990763603958E-2</v>
      </c>
      <c r="K2332" s="4">
        <f t="shared" si="767"/>
        <v>7.718184796373824E-3</v>
      </c>
      <c r="L2332" s="4">
        <f t="shared" si="773"/>
        <v>3.5829675664018198E-3</v>
      </c>
      <c r="M2332" s="4">
        <f t="shared" si="768"/>
        <v>2.2132820198476942E-3</v>
      </c>
      <c r="N2332" s="4">
        <f t="shared" si="774"/>
        <v>6.2057126052987802E-3</v>
      </c>
      <c r="O2332" s="4">
        <f t="shared" si="776"/>
        <v>3.9590450291774118E-3</v>
      </c>
      <c r="P2332" s="4">
        <f t="shared" ref="P2332:P2395" si="777">(D2332-2043.94)/2043.94</f>
        <v>1.111578617767635E-2</v>
      </c>
      <c r="Q2332" s="4"/>
      <c r="T2332" s="4">
        <f t="shared" si="760"/>
        <v>1.0507683957812691E-2</v>
      </c>
      <c r="U2332" s="4">
        <f t="shared" si="761"/>
        <v>1.0507683957812691E-2</v>
      </c>
      <c r="V2332" s="2">
        <f t="shared" si="769"/>
        <v>9.1826107365156652E-3</v>
      </c>
      <c r="W2332" s="4">
        <f t="shared" si="770"/>
        <v>-9.0921537084949066E-4</v>
      </c>
      <c r="X2332" s="4">
        <f t="shared" si="771"/>
        <v>1.313016303689545E-3</v>
      </c>
      <c r="Y2332" s="4">
        <f t="shared" si="764"/>
        <v>-4.8468798519599853E-3</v>
      </c>
      <c r="Z2332" s="4">
        <f t="shared" si="765"/>
        <v>1.4278091110031589E-3</v>
      </c>
      <c r="AA2332" s="4">
        <f t="shared" si="775"/>
        <v>7.9990927452863007E-3</v>
      </c>
    </row>
    <row r="2333" spans="1:27" x14ac:dyDescent="0.3">
      <c r="A2333" s="1">
        <f t="shared" si="757"/>
        <v>15</v>
      </c>
      <c r="B2333" s="1">
        <f t="shared" si="758"/>
        <v>4</v>
      </c>
      <c r="C2333" s="10">
        <v>42467</v>
      </c>
      <c r="D2333" s="3">
        <v>2041.91</v>
      </c>
      <c r="E2333" s="3">
        <v>2063.0100000000002</v>
      </c>
      <c r="F2333" s="3">
        <f t="shared" si="766"/>
        <v>2058.5299999999997</v>
      </c>
      <c r="G2333" s="3">
        <f t="shared" si="772"/>
        <v>2054.4339999999997</v>
      </c>
      <c r="H2333" s="4">
        <f t="shared" si="759"/>
        <v>-1.1975845083371128E-2</v>
      </c>
      <c r="I2333" s="4">
        <f t="shared" si="762"/>
        <v>-1.7661347294666934E-3</v>
      </c>
      <c r="J2333" s="4">
        <f t="shared" si="763"/>
        <v>-1.0209710353904436E-2</v>
      </c>
      <c r="K2333" s="4">
        <f t="shared" si="767"/>
        <v>-1.92339330126867E-3</v>
      </c>
      <c r="L2333" s="4">
        <f t="shared" si="773"/>
        <v>-5.2424900295378399E-3</v>
      </c>
      <c r="M2333" s="4">
        <f t="shared" si="768"/>
        <v>-8.0737225107235088E-3</v>
      </c>
      <c r="N2333" s="4">
        <f t="shared" si="774"/>
        <v>-6.0960829114002505E-3</v>
      </c>
      <c r="O2333" s="4">
        <f t="shared" si="776"/>
        <v>2.0059650033547038E-3</v>
      </c>
      <c r="P2333" s="4">
        <f t="shared" si="777"/>
        <v>-9.9317983893850727E-4</v>
      </c>
      <c r="Q2333" s="4"/>
      <c r="T2333" s="4">
        <f t="shared" si="760"/>
        <v>-1.1975845083371128E-2</v>
      </c>
      <c r="U2333" s="4">
        <f t="shared" si="761"/>
        <v>-1.1975845083371128E-2</v>
      </c>
      <c r="V2333" s="2">
        <f t="shared" si="769"/>
        <v>-3.3483978980577713E-3</v>
      </c>
      <c r="W2333" s="4">
        <f t="shared" si="770"/>
        <v>-1.3314913919077246E-2</v>
      </c>
      <c r="X2333" s="4">
        <f t="shared" si="771"/>
        <v>-8.6564323652498377E-3</v>
      </c>
      <c r="Y2333" s="4">
        <f t="shared" si="764"/>
        <v>-1.4368238771327719E-2</v>
      </c>
      <c r="Z2333" s="4">
        <f t="shared" si="765"/>
        <v>-8.1535843543194576E-3</v>
      </c>
      <c r="AA2333" s="4">
        <f t="shared" si="775"/>
        <v>3.9954388008221122E-3</v>
      </c>
    </row>
    <row r="2334" spans="1:27" x14ac:dyDescent="0.3">
      <c r="A2334" s="1">
        <f t="shared" si="757"/>
        <v>15</v>
      </c>
      <c r="B2334" s="1">
        <f t="shared" si="758"/>
        <v>5</v>
      </c>
      <c r="C2334" s="10">
        <v>42468</v>
      </c>
      <c r="D2334" s="3">
        <v>2047.6</v>
      </c>
      <c r="E2334" s="3">
        <v>2045.54</v>
      </c>
      <c r="F2334" s="3">
        <f t="shared" si="766"/>
        <v>2053.4940000000001</v>
      </c>
      <c r="G2334" s="3">
        <f t="shared" si="772"/>
        <v>2055.5999999999995</v>
      </c>
      <c r="H2334" s="4">
        <f t="shared" si="759"/>
        <v>2.7866066574921654E-3</v>
      </c>
      <c r="I2334" s="4">
        <f t="shared" si="762"/>
        <v>1.7777473052190752E-3</v>
      </c>
      <c r="J2334" s="4">
        <f t="shared" si="763"/>
        <v>1.0088593522730902E-3</v>
      </c>
      <c r="K2334" s="4">
        <f t="shared" si="767"/>
        <v>6.3947480545176417E-3</v>
      </c>
      <c r="L2334" s="4">
        <f t="shared" si="773"/>
        <v>7.139829321022236E-3</v>
      </c>
      <c r="M2334" s="4">
        <f t="shared" si="768"/>
        <v>-2.8702299592792734E-3</v>
      </c>
      <c r="N2334" s="4">
        <f t="shared" si="774"/>
        <v>-3.8918077446971917E-3</v>
      </c>
      <c r="O2334" s="4">
        <f t="shared" si="776"/>
        <v>-1.0285211955456694E-3</v>
      </c>
      <c r="P2334" s="4">
        <f t="shared" si="777"/>
        <v>1.7906592170023848E-3</v>
      </c>
      <c r="Q2334" s="4"/>
      <c r="T2334" s="4">
        <f t="shared" si="760"/>
        <v>2.7866066574921654E-3</v>
      </c>
      <c r="U2334" s="4">
        <f t="shared" si="761"/>
        <v>2.7866066574921654E-3</v>
      </c>
      <c r="V2334" s="2">
        <f t="shared" si="769"/>
        <v>1.5118198157607395E-2</v>
      </c>
      <c r="W2334" s="4">
        <f t="shared" si="770"/>
        <v>4.9670161760312663E-3</v>
      </c>
      <c r="X2334" s="4">
        <f t="shared" si="771"/>
        <v>-1.2147936587578175E-2</v>
      </c>
      <c r="Y2334" s="4">
        <f t="shared" si="764"/>
        <v>-6.1538148888055418E-3</v>
      </c>
      <c r="Z2334" s="4">
        <f t="shared" si="765"/>
        <v>1.1263352234215583E-4</v>
      </c>
      <c r="AA2334" s="4">
        <f t="shared" si="775"/>
        <v>-2.0469396502707329E-3</v>
      </c>
    </row>
    <row r="2335" spans="1:27" x14ac:dyDescent="0.3">
      <c r="A2335" s="1">
        <f t="shared" si="757"/>
        <v>16</v>
      </c>
      <c r="B2335" s="1">
        <f t="shared" si="758"/>
        <v>1</v>
      </c>
      <c r="C2335" s="10">
        <v>42471</v>
      </c>
      <c r="D2335" s="3">
        <v>2041.99</v>
      </c>
      <c r="E2335" s="3">
        <v>2050.23</v>
      </c>
      <c r="F2335" s="3">
        <f t="shared" si="766"/>
        <v>2048.6660000000002</v>
      </c>
      <c r="G2335" s="3">
        <f t="shared" si="772"/>
        <v>2056.0940000000001</v>
      </c>
      <c r="H2335" s="4">
        <f t="shared" si="759"/>
        <v>-2.7397929283062613E-3</v>
      </c>
      <c r="I2335" s="4">
        <f t="shared" si="762"/>
        <v>1.2844305528424054E-3</v>
      </c>
      <c r="J2335" s="4">
        <f t="shared" si="763"/>
        <v>-4.0242234811486664E-3</v>
      </c>
      <c r="K2335" s="4">
        <f t="shared" si="767"/>
        <v>1.335710099628896E-3</v>
      </c>
      <c r="L2335" s="4">
        <f t="shared" si="773"/>
        <v>4.9136115994877572E-3</v>
      </c>
      <c r="M2335" s="4">
        <f t="shared" si="768"/>
        <v>-3.258705909113617E-3</v>
      </c>
      <c r="N2335" s="4">
        <f t="shared" si="774"/>
        <v>-6.8596085587526844E-3</v>
      </c>
      <c r="O2335" s="4">
        <f t="shared" si="776"/>
        <v>-3.6376280001370639E-3</v>
      </c>
      <c r="P2335" s="4">
        <f t="shared" si="777"/>
        <v>-9.5403974676362582E-4</v>
      </c>
      <c r="Q2335" s="4"/>
      <c r="T2335" s="4">
        <f t="shared" si="760"/>
        <v>-2.7397929283062613E-3</v>
      </c>
      <c r="U2335" s="4">
        <f t="shared" si="761"/>
        <v>-2.7397929283062613E-3</v>
      </c>
      <c r="V2335" s="2">
        <f t="shared" si="769"/>
        <v>9.0496190662239708E-3</v>
      </c>
      <c r="W2335" s="4">
        <f t="shared" si="770"/>
        <v>-1.0408771244382609E-3</v>
      </c>
      <c r="X2335" s="4">
        <f t="shared" si="771"/>
        <v>-1.1683679148940336E-2</v>
      </c>
      <c r="Y2335" s="4">
        <f t="shared" si="764"/>
        <v>-1.1149772569942578E-2</v>
      </c>
      <c r="Z2335" s="4">
        <f t="shared" si="765"/>
        <v>-4.9148249197196563E-3</v>
      </c>
      <c r="AA2335" s="4">
        <f t="shared" si="775"/>
        <v>-7.1993417080117236E-3</v>
      </c>
    </row>
    <row r="2336" spans="1:27" x14ac:dyDescent="0.3">
      <c r="A2336" s="1">
        <f t="shared" si="757"/>
        <v>16</v>
      </c>
      <c r="B2336" s="1">
        <f t="shared" si="758"/>
        <v>2</v>
      </c>
      <c r="C2336" s="10">
        <v>42472</v>
      </c>
      <c r="D2336" s="3">
        <v>2061.7199999999998</v>
      </c>
      <c r="E2336" s="3">
        <v>2043.72</v>
      </c>
      <c r="F2336" s="3">
        <f t="shared" si="766"/>
        <v>2051.9759999999997</v>
      </c>
      <c r="G2336" s="3">
        <f t="shared" si="772"/>
        <v>2056.7650000000003</v>
      </c>
      <c r="H2336" s="4">
        <f t="shared" si="759"/>
        <v>9.6621433013872691E-3</v>
      </c>
      <c r="I2336" s="4">
        <f t="shared" si="762"/>
        <v>8.4721276793716825E-4</v>
      </c>
      <c r="J2336" s="4">
        <f t="shared" si="763"/>
        <v>8.8149305334501004E-3</v>
      </c>
      <c r="K2336" s="4">
        <f t="shared" si="767"/>
        <v>3.6973736404193724E-3</v>
      </c>
      <c r="L2336" s="4">
        <f t="shared" si="773"/>
        <v>6.9659716474832472E-3</v>
      </c>
      <c r="M2336" s="4">
        <f t="shared" si="768"/>
        <v>4.7485935508018336E-3</v>
      </c>
      <c r="N2336" s="4">
        <f t="shared" si="774"/>
        <v>2.4091230646182096E-3</v>
      </c>
      <c r="O2336" s="4">
        <f t="shared" si="776"/>
        <v>-2.3228178414142898E-3</v>
      </c>
      <c r="P2336" s="4">
        <f t="shared" si="777"/>
        <v>8.6988854858751942E-3</v>
      </c>
      <c r="Q2336" s="4"/>
      <c r="T2336" s="4">
        <f t="shared" si="760"/>
        <v>9.6621433013872691E-3</v>
      </c>
      <c r="U2336" s="4">
        <f t="shared" si="761"/>
        <v>9.6621433013872691E-3</v>
      </c>
      <c r="V2336" s="2">
        <f t="shared" si="769"/>
        <v>1.557304394242902E-3</v>
      </c>
      <c r="W2336" s="4">
        <f t="shared" si="770"/>
        <v>-8.4582686496995629E-3</v>
      </c>
      <c r="X2336" s="4">
        <f t="shared" si="771"/>
        <v>8.0922368311679357E-3</v>
      </c>
      <c r="Y2336" s="4">
        <f t="shared" si="764"/>
        <v>-8.8175562054711634E-3</v>
      </c>
      <c r="Z2336" s="4">
        <f t="shared" si="765"/>
        <v>-2.5679033485969702E-3</v>
      </c>
      <c r="AA2336" s="4">
        <f t="shared" si="775"/>
        <v>-4.6460097576876361E-3</v>
      </c>
    </row>
    <row r="2337" spans="1:27" x14ac:dyDescent="0.3">
      <c r="A2337" s="1">
        <f t="shared" si="757"/>
        <v>16</v>
      </c>
      <c r="B2337" s="1">
        <f t="shared" si="758"/>
        <v>3</v>
      </c>
      <c r="C2337" s="10">
        <v>42473</v>
      </c>
      <c r="D2337" s="3">
        <v>2082.42</v>
      </c>
      <c r="E2337" s="3">
        <v>2065.92</v>
      </c>
      <c r="F2337" s="3">
        <f t="shared" si="766"/>
        <v>2055.1279999999997</v>
      </c>
      <c r="G2337" s="3">
        <f t="shared" si="772"/>
        <v>2058.6120000000001</v>
      </c>
      <c r="H2337" s="4">
        <f t="shared" si="759"/>
        <v>1.0040160642570415E-2</v>
      </c>
      <c r="I2337" s="4">
        <f t="shared" si="762"/>
        <v>2.0371340434201897E-3</v>
      </c>
      <c r="J2337" s="4">
        <f t="shared" si="763"/>
        <v>8.0030265991502259E-3</v>
      </c>
      <c r="K2337" s="4">
        <f t="shared" si="767"/>
        <v>-6.5067031410666653E-3</v>
      </c>
      <c r="L2337" s="4">
        <f t="shared" si="773"/>
        <v>-2.7905502848753001E-3</v>
      </c>
      <c r="M2337" s="4">
        <f t="shared" si="768"/>
        <v>1.3279951419084541E-2</v>
      </c>
      <c r="N2337" s="4">
        <f t="shared" si="774"/>
        <v>1.1565073943025686E-2</v>
      </c>
      <c r="O2337" s="4">
        <f t="shared" si="776"/>
        <v>-1.6730534666399566E-3</v>
      </c>
      <c r="P2337" s="4">
        <f t="shared" si="777"/>
        <v>1.8826384336135121E-2</v>
      </c>
      <c r="Q2337" s="4"/>
      <c r="T2337" s="4">
        <f t="shared" si="760"/>
        <v>1.0040160642570415E-2</v>
      </c>
      <c r="U2337" s="4">
        <f t="shared" si="761"/>
        <v>1.0040160642570415E-2</v>
      </c>
      <c r="V2337" s="2">
        <f t="shared" si="769"/>
        <v>2.3960576605940938E-3</v>
      </c>
      <c r="W2337" s="4">
        <f t="shared" si="770"/>
        <v>-7.6279029160118555E-3</v>
      </c>
      <c r="X2337" s="4">
        <f t="shared" si="771"/>
        <v>7.6258310510680131E-3</v>
      </c>
      <c r="Y2337" s="4">
        <f t="shared" si="764"/>
        <v>-1.8894400109382585E-2</v>
      </c>
      <c r="Z2337" s="4">
        <f t="shared" si="765"/>
        <v>-1.270828427002383E-2</v>
      </c>
      <c r="AA2337" s="4">
        <f t="shared" si="775"/>
        <v>-3.3790861337204001E-3</v>
      </c>
    </row>
    <row r="2338" spans="1:27" x14ac:dyDescent="0.3">
      <c r="A2338" s="1">
        <f t="shared" si="757"/>
        <v>16</v>
      </c>
      <c r="B2338" s="1">
        <f t="shared" si="758"/>
        <v>4</v>
      </c>
      <c r="C2338" s="10">
        <v>42474</v>
      </c>
      <c r="D2338" s="3">
        <v>2082.7800000000002</v>
      </c>
      <c r="E2338" s="3">
        <v>2082.89</v>
      </c>
      <c r="F2338" s="3">
        <f t="shared" si="766"/>
        <v>2063.3020000000001</v>
      </c>
      <c r="G2338" s="3">
        <f t="shared" si="772"/>
        <v>2060.9159999999997</v>
      </c>
      <c r="H2338" s="4">
        <f t="shared" si="759"/>
        <v>1.728757887458473E-4</v>
      </c>
      <c r="I2338" s="4">
        <f t="shared" si="762"/>
        <v>2.256989464180136E-4</v>
      </c>
      <c r="J2338" s="4">
        <f t="shared" si="763"/>
        <v>-5.2823157672166304E-5</v>
      </c>
      <c r="K2338" s="4">
        <f t="shared" si="767"/>
        <v>-1.1519049951498824E-2</v>
      </c>
      <c r="L2338" s="4">
        <f t="shared" si="773"/>
        <v>-1.1493038548099735E-2</v>
      </c>
      <c r="M2338" s="4">
        <f t="shared" si="768"/>
        <v>9.4402079773101867E-3</v>
      </c>
      <c r="N2338" s="4">
        <f t="shared" si="774"/>
        <v>1.0608874888641987E-2</v>
      </c>
      <c r="O2338" s="4">
        <f t="shared" si="776"/>
        <v>1.1455842671815658E-3</v>
      </c>
      <c r="P2338" s="4">
        <f t="shared" si="777"/>
        <v>1.9002514750922309E-2</v>
      </c>
      <c r="Q2338" s="4"/>
      <c r="T2338" s="4">
        <f t="shared" si="760"/>
        <v>1.728757887458473E-4</v>
      </c>
      <c r="U2338" s="4">
        <f t="shared" si="761"/>
        <v>1.728757887458473E-4</v>
      </c>
      <c r="V2338" s="2">
        <f t="shared" si="769"/>
        <v>-1.9453328339143875E-2</v>
      </c>
      <c r="W2338" s="4">
        <f t="shared" si="770"/>
        <v>-2.9258795055752469E-2</v>
      </c>
      <c r="X2338" s="4">
        <f t="shared" si="771"/>
        <v>2.0015573654078838E-2</v>
      </c>
      <c r="Y2338" s="4">
        <f t="shared" si="764"/>
        <v>-2.3844248829909046E-2</v>
      </c>
      <c r="Z2338" s="4">
        <f t="shared" si="765"/>
        <v>-1.7689343022962656E-2</v>
      </c>
      <c r="AA2338" s="4">
        <f t="shared" si="775"/>
        <v>2.3181590746796936E-3</v>
      </c>
    </row>
    <row r="2339" spans="1:27" x14ac:dyDescent="0.3">
      <c r="A2339" s="1">
        <f t="shared" si="757"/>
        <v>16</v>
      </c>
      <c r="B2339" s="1">
        <f t="shared" si="758"/>
        <v>5</v>
      </c>
      <c r="C2339" s="10">
        <v>42475</v>
      </c>
      <c r="D2339" s="3">
        <v>2080.73</v>
      </c>
      <c r="E2339" s="3">
        <v>2083.1</v>
      </c>
      <c r="F2339" s="3">
        <f t="shared" si="766"/>
        <v>2069.9279999999999</v>
      </c>
      <c r="G2339" s="3">
        <f t="shared" si="772"/>
        <v>2061.7109999999998</v>
      </c>
      <c r="H2339" s="4">
        <f t="shared" si="759"/>
        <v>-9.8426141983319485E-4</v>
      </c>
      <c r="I2339" s="4">
        <f t="shared" si="762"/>
        <v>1.53640806998199E-4</v>
      </c>
      <c r="J2339" s="4">
        <f t="shared" si="763"/>
        <v>-1.1379022268313938E-3</v>
      </c>
      <c r="K2339" s="4">
        <f t="shared" si="767"/>
        <v>-7.4671832838803113E-3</v>
      </c>
      <c r="L2339" s="4">
        <f t="shared" si="773"/>
        <v>-1.1130422906990975E-2</v>
      </c>
      <c r="M2339" s="4">
        <f t="shared" si="768"/>
        <v>5.2185390023228514E-3</v>
      </c>
      <c r="N2339" s="4">
        <f t="shared" si="774"/>
        <v>9.2248622624607601E-3</v>
      </c>
      <c r="O2339" s="4">
        <f t="shared" si="776"/>
        <v>3.9490947888481918E-3</v>
      </c>
      <c r="P2339" s="4">
        <f t="shared" si="777"/>
        <v>1.799954988893997E-2</v>
      </c>
      <c r="Q2339" s="4"/>
      <c r="T2339" s="4">
        <f t="shared" si="760"/>
        <v>-9.8426141983319485E-4</v>
      </c>
      <c r="U2339" s="4">
        <f t="shared" si="761"/>
        <v>-9.8426141983319485E-4</v>
      </c>
      <c r="V2339" s="2">
        <f t="shared" si="769"/>
        <v>-1.6890886219380005E-2</v>
      </c>
      <c r="W2339" s="4">
        <f t="shared" si="770"/>
        <v>-2.6721977357186261E-2</v>
      </c>
      <c r="X2339" s="4">
        <f t="shared" si="771"/>
        <v>1.6179917952725196E-2</v>
      </c>
      <c r="Y2339" s="4">
        <f t="shared" si="764"/>
        <v>-1.9842904190565114E-2</v>
      </c>
      <c r="Z2339" s="4">
        <f t="shared" si="765"/>
        <v>-1.3662768906327909E-2</v>
      </c>
      <c r="AA2339" s="4">
        <f t="shared" si="775"/>
        <v>8.0029452240911059E-3</v>
      </c>
    </row>
    <row r="2340" spans="1:27" x14ac:dyDescent="0.3">
      <c r="A2340" s="1">
        <f t="shared" si="757"/>
        <v>17</v>
      </c>
      <c r="B2340" s="1">
        <f t="shared" si="758"/>
        <v>1</v>
      </c>
      <c r="C2340" s="10">
        <v>42478</v>
      </c>
      <c r="D2340" s="3">
        <v>2094.34</v>
      </c>
      <c r="E2340" s="3">
        <v>2078.83</v>
      </c>
      <c r="F2340" s="3">
        <f t="shared" si="766"/>
        <v>2080.3980000000001</v>
      </c>
      <c r="G2340" s="3">
        <f t="shared" si="772"/>
        <v>2064.5320000000002</v>
      </c>
      <c r="H2340" s="4">
        <f t="shared" si="759"/>
        <v>6.5409736006113847E-3</v>
      </c>
      <c r="I2340" s="4">
        <f t="shared" si="762"/>
        <v>-9.1314106106995662E-4</v>
      </c>
      <c r="J2340" s="4">
        <f t="shared" si="763"/>
        <v>7.4541146616813412E-3</v>
      </c>
      <c r="K2340" s="4">
        <f t="shared" si="767"/>
        <v>-1.8346926319128907E-3</v>
      </c>
      <c r="L2340" s="4">
        <f t="shared" si="773"/>
        <v>-9.3765168955127366E-3</v>
      </c>
      <c r="M2340" s="4">
        <f t="shared" si="768"/>
        <v>6.701602289561904E-3</v>
      </c>
      <c r="N2340" s="4">
        <f t="shared" si="774"/>
        <v>1.4438139006806381E-2</v>
      </c>
      <c r="O2340" s="4">
        <f t="shared" si="776"/>
        <v>7.575656292674534E-3</v>
      </c>
      <c r="P2340" s="4">
        <f t="shared" si="777"/>
        <v>2.4658258070197798E-2</v>
      </c>
      <c r="Q2340" s="4"/>
      <c r="T2340" s="4">
        <f t="shared" si="760"/>
        <v>6.5409736006113847E-3</v>
      </c>
      <c r="U2340" s="4">
        <f t="shared" si="761"/>
        <v>6.5409736006113847E-3</v>
      </c>
      <c r="V2340" s="2">
        <f t="shared" si="769"/>
        <v>-1.8618465634657071E-2</v>
      </c>
      <c r="W2340" s="4">
        <f t="shared" si="770"/>
        <v>-2.8432280978310548E-2</v>
      </c>
      <c r="X2340" s="4">
        <f t="shared" si="771"/>
        <v>2.5636756301451104E-2</v>
      </c>
      <c r="Y2340" s="4">
        <f t="shared" si="764"/>
        <v>-1.4280644095355477E-2</v>
      </c>
      <c r="Z2340" s="4">
        <f t="shared" si="765"/>
        <v>-8.0654373720382491E-3</v>
      </c>
      <c r="AA2340" s="4">
        <f t="shared" si="775"/>
        <v>1.5489103641101072E-2</v>
      </c>
    </row>
    <row r="2341" spans="1:27" x14ac:dyDescent="0.3">
      <c r="A2341" s="1">
        <f t="shared" si="757"/>
        <v>17</v>
      </c>
      <c r="B2341" s="1">
        <f t="shared" si="758"/>
        <v>2</v>
      </c>
      <c r="C2341" s="10">
        <v>42479</v>
      </c>
      <c r="D2341" s="3">
        <v>2100.8000000000002</v>
      </c>
      <c r="E2341" s="3">
        <v>2096.0500000000002</v>
      </c>
      <c r="F2341" s="3">
        <f t="shared" si="766"/>
        <v>2088.2139999999999</v>
      </c>
      <c r="G2341" s="3">
        <f t="shared" si="772"/>
        <v>2070.0950000000003</v>
      </c>
      <c r="H2341" s="4">
        <f t="shared" si="759"/>
        <v>3.0845039487380444E-3</v>
      </c>
      <c r="I2341" s="4">
        <f t="shared" si="762"/>
        <v>8.1648633937184806E-4</v>
      </c>
      <c r="J2341" s="4">
        <f t="shared" si="763"/>
        <v>2.2680176093661962E-3</v>
      </c>
      <c r="K2341" s="4">
        <f t="shared" si="767"/>
        <v>-4.4274091121785557E-3</v>
      </c>
      <c r="L2341" s="4">
        <f t="shared" si="773"/>
        <v>-1.3205433056078167E-2</v>
      </c>
      <c r="M2341" s="4">
        <f t="shared" si="768"/>
        <v>6.0271600516040216E-3</v>
      </c>
      <c r="N2341" s="4">
        <f t="shared" si="774"/>
        <v>1.4832652607730526E-2</v>
      </c>
      <c r="O2341" s="4">
        <f t="shared" si="776"/>
        <v>8.6248095963440997E-3</v>
      </c>
      <c r="P2341" s="4">
        <f t="shared" si="777"/>
        <v>2.7818820513322372E-2</v>
      </c>
      <c r="Q2341" s="4"/>
      <c r="T2341" s="4">
        <f t="shared" si="760"/>
        <v>3.0845039487380444E-3</v>
      </c>
      <c r="U2341" s="4">
        <f t="shared" si="761"/>
        <v>3.0845039487380444E-3</v>
      </c>
      <c r="V2341" s="2">
        <f t="shared" si="769"/>
        <v>-1.5575312508952865E-2</v>
      </c>
      <c r="W2341" s="4">
        <f t="shared" si="770"/>
        <v>-2.5419559383863297E-2</v>
      </c>
      <c r="X2341" s="4">
        <f t="shared" si="771"/>
        <v>1.8955047242108718E-2</v>
      </c>
      <c r="Y2341" s="4">
        <f t="shared" si="764"/>
        <v>-1.6841032439956855E-2</v>
      </c>
      <c r="Z2341" s="4">
        <f t="shared" si="765"/>
        <v>-1.0641969604611895E-2</v>
      </c>
      <c r="AA2341" s="4">
        <f t="shared" si="775"/>
        <v>1.766005060488051E-2</v>
      </c>
    </row>
    <row r="2342" spans="1:27" x14ac:dyDescent="0.3">
      <c r="A2342" s="1">
        <f t="shared" si="757"/>
        <v>17</v>
      </c>
      <c r="B2342" s="1">
        <f t="shared" si="758"/>
        <v>3</v>
      </c>
      <c r="C2342" s="10">
        <v>42480</v>
      </c>
      <c r="D2342" s="3">
        <v>2102.4</v>
      </c>
      <c r="E2342" s="3">
        <v>2101.52</v>
      </c>
      <c r="F2342" s="3">
        <f t="shared" si="766"/>
        <v>2092.21</v>
      </c>
      <c r="G2342" s="3">
        <f t="shared" si="772"/>
        <v>2073.6689999999999</v>
      </c>
      <c r="H2342" s="4">
        <f t="shared" si="759"/>
        <v>7.6161462300071826E-4</v>
      </c>
      <c r="I2342" s="4">
        <f t="shared" si="762"/>
        <v>3.4272658035024747E-4</v>
      </c>
      <c r="J2342" s="4">
        <f t="shared" si="763"/>
        <v>4.1888804265047079E-4</v>
      </c>
      <c r="K2342" s="4">
        <f t="shared" si="767"/>
        <v>-5.3015517897942767E-3</v>
      </c>
      <c r="L2342" s="4">
        <f t="shared" si="773"/>
        <v>-1.4434183802995867E-2</v>
      </c>
      <c r="M2342" s="4">
        <f t="shared" si="768"/>
        <v>4.8704479951821537E-3</v>
      </c>
      <c r="N2342" s="4">
        <f t="shared" si="774"/>
        <v>1.3855152389315856E-2</v>
      </c>
      <c r="O2342" s="4">
        <f t="shared" si="776"/>
        <v>8.8189687975647676E-3</v>
      </c>
      <c r="P2342" s="4">
        <f t="shared" si="777"/>
        <v>2.8601622356820667E-2</v>
      </c>
      <c r="Q2342" s="4"/>
      <c r="T2342" s="4">
        <f t="shared" si="760"/>
        <v>7.6161462300071826E-4</v>
      </c>
      <c r="U2342" s="4">
        <f t="shared" si="761"/>
        <v>7.6161462300071826E-4</v>
      </c>
      <c r="V2342" s="2">
        <f t="shared" si="769"/>
        <v>-8.7490479817213009E-3</v>
      </c>
      <c r="W2342" s="4">
        <f t="shared" si="770"/>
        <v>-1.8661557501904097E-2</v>
      </c>
      <c r="X2342" s="4">
        <f t="shared" si="771"/>
        <v>9.594606275391139E-3</v>
      </c>
      <c r="Y2342" s="4">
        <f t="shared" si="764"/>
        <v>-1.7704275582939064E-2</v>
      </c>
      <c r="Z2342" s="4">
        <f t="shared" si="765"/>
        <v>-1.1510655711206259E-2</v>
      </c>
      <c r="AA2342" s="4">
        <f t="shared" si="775"/>
        <v>1.8043644970045826E-2</v>
      </c>
    </row>
    <row r="2343" spans="1:27" x14ac:dyDescent="0.3">
      <c r="A2343" s="1">
        <f t="shared" si="757"/>
        <v>17</v>
      </c>
      <c r="B2343" s="1">
        <f t="shared" si="758"/>
        <v>4</v>
      </c>
      <c r="C2343" s="10">
        <v>42481</v>
      </c>
      <c r="D2343" s="3">
        <v>2091.48</v>
      </c>
      <c r="E2343" s="3">
        <v>2102.09</v>
      </c>
      <c r="F2343" s="3">
        <f t="shared" si="766"/>
        <v>2093.9499999999998</v>
      </c>
      <c r="G2343" s="3">
        <f t="shared" si="772"/>
        <v>2078.6260000000002</v>
      </c>
      <c r="H2343" s="4">
        <f t="shared" si="759"/>
        <v>-5.194063926940674E-3</v>
      </c>
      <c r="I2343" s="4">
        <f t="shared" si="762"/>
        <v>-1.4745053272447936E-4</v>
      </c>
      <c r="J2343" s="4">
        <f t="shared" si="763"/>
        <v>-5.0466133942161946E-3</v>
      </c>
      <c r="K2343" s="4">
        <f t="shared" si="767"/>
        <v>-3.7255041856925331E-3</v>
      </c>
      <c r="L2343" s="4">
        <f t="shared" si="773"/>
        <v>-1.1987358362929123E-2</v>
      </c>
      <c r="M2343" s="4">
        <f t="shared" si="768"/>
        <v>-1.1795888153966429E-3</v>
      </c>
      <c r="N2343" s="4">
        <f t="shared" si="774"/>
        <v>6.1838926290731537E-3</v>
      </c>
      <c r="O2343" s="4">
        <f t="shared" si="776"/>
        <v>7.3268690114175672E-3</v>
      </c>
      <c r="P2343" s="4">
        <f t="shared" si="777"/>
        <v>2.3258999774944451E-2</v>
      </c>
      <c r="Q2343" s="4"/>
      <c r="T2343" s="4">
        <f t="shared" si="760"/>
        <v>-5.194063926940674E-3</v>
      </c>
      <c r="U2343" s="4">
        <f t="shared" si="761"/>
        <v>-5.194063926940674E-3</v>
      </c>
      <c r="V2343" s="2">
        <f t="shared" si="769"/>
        <v>-9.3321917808218656E-3</v>
      </c>
      <c r="W2343" s="4">
        <f t="shared" si="770"/>
        <v>-1.9238869863013659E-2</v>
      </c>
      <c r="X2343" s="4">
        <f t="shared" si="771"/>
        <v>4.1771094402672472E-3</v>
      </c>
      <c r="Y2343" s="4">
        <f t="shared" si="764"/>
        <v>-1.6147879445222457E-2</v>
      </c>
      <c r="Z2343" s="4">
        <f t="shared" si="765"/>
        <v>-9.9444461071300679E-3</v>
      </c>
      <c r="AA2343" s="4">
        <f t="shared" si="775"/>
        <v>1.4853860462501214E-2</v>
      </c>
    </row>
    <row r="2344" spans="1:27" x14ac:dyDescent="0.3">
      <c r="A2344" s="1">
        <f t="shared" si="757"/>
        <v>17</v>
      </c>
      <c r="B2344" s="1">
        <f t="shared" si="758"/>
        <v>5</v>
      </c>
      <c r="C2344" s="10">
        <v>42482</v>
      </c>
      <c r="D2344" s="3">
        <v>2091.58</v>
      </c>
      <c r="E2344" s="3">
        <v>2091.4899999999998</v>
      </c>
      <c r="F2344" s="3">
        <f t="shared" si="766"/>
        <v>2096.12</v>
      </c>
      <c r="G2344" s="3">
        <f t="shared" si="772"/>
        <v>2083.0239999999999</v>
      </c>
      <c r="H2344" s="4">
        <f t="shared" si="759"/>
        <v>4.7813031919936622E-5</v>
      </c>
      <c r="I2344" s="4">
        <f t="shared" si="762"/>
        <v>4.7813031918849484E-6</v>
      </c>
      <c r="J2344" s="4">
        <f t="shared" si="763"/>
        <v>4.3031728728051672E-5</v>
      </c>
      <c r="K2344" s="4">
        <f t="shared" si="767"/>
        <v>2.761202593378895E-3</v>
      </c>
      <c r="L2344" s="4">
        <f t="shared" si="773"/>
        <v>-4.4976125359395026E-3</v>
      </c>
      <c r="M2344" s="4">
        <f t="shared" si="768"/>
        <v>-2.1659065320687575E-3</v>
      </c>
      <c r="N2344" s="4">
        <f t="shared" si="774"/>
        <v>4.1074898800974166E-3</v>
      </c>
      <c r="O2344" s="4">
        <f t="shared" si="776"/>
        <v>6.2612952887290971E-3</v>
      </c>
      <c r="P2344" s="4">
        <f t="shared" si="777"/>
        <v>2.3307924890163055E-2</v>
      </c>
      <c r="Q2344" s="4"/>
      <c r="T2344" s="4">
        <f t="shared" si="760"/>
        <v>4.7813031919936622E-5</v>
      </c>
      <c r="U2344" s="4">
        <f t="shared" si="761"/>
        <v>4.7813031919936622E-5</v>
      </c>
      <c r="V2344" s="2">
        <f t="shared" si="769"/>
        <v>-5.1399009313978618E-3</v>
      </c>
      <c r="W2344" s="4">
        <f t="shared" si="770"/>
        <v>-1.5088501922083854E-2</v>
      </c>
      <c r="X2344" s="4">
        <f t="shared" si="771"/>
        <v>5.2145160592676175E-3</v>
      </c>
      <c r="Y2344" s="4">
        <f t="shared" si="764"/>
        <v>-9.74205429681297E-3</v>
      </c>
      <c r="Z2344" s="4">
        <f t="shared" si="765"/>
        <v>-3.4982306312988428E-3</v>
      </c>
      <c r="AA2344" s="4">
        <f t="shared" si="775"/>
        <v>1.2653580221147792E-2</v>
      </c>
    </row>
    <row r="2345" spans="1:27" x14ac:dyDescent="0.3">
      <c r="A2345" s="1">
        <f t="shared" si="757"/>
        <v>18</v>
      </c>
      <c r="B2345" s="1">
        <f t="shared" si="758"/>
        <v>1</v>
      </c>
      <c r="C2345" s="10">
        <v>42485</v>
      </c>
      <c r="D2345" s="3">
        <v>2087.79</v>
      </c>
      <c r="E2345" s="3">
        <v>2089.37</v>
      </c>
      <c r="F2345" s="3">
        <f t="shared" si="766"/>
        <v>2094.81</v>
      </c>
      <c r="G2345" s="3">
        <f t="shared" si="772"/>
        <v>2087.6040000000003</v>
      </c>
      <c r="H2345" s="4">
        <f t="shared" si="759"/>
        <v>-1.8120272712494688E-3</v>
      </c>
      <c r="I2345" s="4">
        <f t="shared" si="762"/>
        <v>-1.0566174853460237E-3</v>
      </c>
      <c r="J2345" s="4">
        <f t="shared" si="763"/>
        <v>-7.5540978590344504E-4</v>
      </c>
      <c r="K2345" s="4">
        <f t="shared" si="767"/>
        <v>2.3833656852714825E-3</v>
      </c>
      <c r="L2345" s="4">
        <f t="shared" si="773"/>
        <v>-1.9108361461987792E-3</v>
      </c>
      <c r="M2345" s="4">
        <f t="shared" si="768"/>
        <v>-3.3511392441319173E-3</v>
      </c>
      <c r="N2345" s="4">
        <f t="shared" si="774"/>
        <v>8.9097357544675322E-5</v>
      </c>
      <c r="O2345" s="4">
        <f t="shared" si="776"/>
        <v>3.4514965585617694E-3</v>
      </c>
      <c r="P2345" s="4">
        <f t="shared" si="777"/>
        <v>2.1453663023376375E-2</v>
      </c>
      <c r="Q2345" s="4"/>
      <c r="T2345" s="4">
        <f t="shared" si="760"/>
        <v>-1.8120272712494688E-3</v>
      </c>
      <c r="U2345" s="4">
        <f t="shared" si="761"/>
        <v>-1.8120272712494688E-3</v>
      </c>
      <c r="V2345" s="2">
        <f t="shared" si="769"/>
        <v>1.319576588034031E-3</v>
      </c>
      <c r="W2345" s="4">
        <f t="shared" si="770"/>
        <v>-8.6936191778463623E-3</v>
      </c>
      <c r="X2345" s="4">
        <f t="shared" si="771"/>
        <v>-3.1274769139682103E-3</v>
      </c>
      <c r="Y2345" s="4">
        <f t="shared" si="764"/>
        <v>-1.0115180021527451E-2</v>
      </c>
      <c r="Z2345" s="4">
        <f t="shared" si="765"/>
        <v>-3.8737090068962144E-3</v>
      </c>
      <c r="AA2345" s="4">
        <f t="shared" si="775"/>
        <v>6.9275205994236708E-3</v>
      </c>
    </row>
    <row r="2346" spans="1:27" x14ac:dyDescent="0.3">
      <c r="A2346" s="1">
        <f t="shared" si="757"/>
        <v>18</v>
      </c>
      <c r="B2346" s="1">
        <f t="shared" si="758"/>
        <v>2</v>
      </c>
      <c r="C2346" s="10">
        <v>42486</v>
      </c>
      <c r="D2346" s="3">
        <v>2091.6999999999998</v>
      </c>
      <c r="E2346" s="3">
        <v>2089.84</v>
      </c>
      <c r="F2346" s="3">
        <f t="shared" si="766"/>
        <v>2092.9900000000002</v>
      </c>
      <c r="G2346" s="3">
        <f t="shared" si="772"/>
        <v>2090.6019999999999</v>
      </c>
      <c r="H2346" s="4">
        <f t="shared" si="759"/>
        <v>1.8727937196748019E-3</v>
      </c>
      <c r="I2346" s="4">
        <f t="shared" si="762"/>
        <v>9.8189952054573591E-4</v>
      </c>
      <c r="J2346" s="4">
        <f t="shared" si="763"/>
        <v>8.9089419912906603E-4</v>
      </c>
      <c r="K2346" s="4">
        <f t="shared" si="767"/>
        <v>2.6451415132748199E-3</v>
      </c>
      <c r="L2346" s="4">
        <f t="shared" si="773"/>
        <v>1.2884437611062676E-3</v>
      </c>
      <c r="M2346" s="4">
        <f t="shared" si="768"/>
        <v>-6.1634312634098497E-4</v>
      </c>
      <c r="N2346" s="4">
        <f t="shared" si="774"/>
        <v>5.2520757179030562E-4</v>
      </c>
      <c r="O2346" s="4">
        <f t="shared" si="776"/>
        <v>1.1416551130661065E-3</v>
      </c>
      <c r="P2346" s="4">
        <f t="shared" si="777"/>
        <v>2.3366635028425377E-2</v>
      </c>
      <c r="Q2346" s="4"/>
      <c r="T2346" s="4">
        <f t="shared" si="760"/>
        <v>1.8727937196748019E-3</v>
      </c>
      <c r="U2346" s="4">
        <f t="shared" si="761"/>
        <v>1.8727937196748019E-3</v>
      </c>
      <c r="V2346" s="2">
        <f t="shared" si="769"/>
        <v>6.2314696401459049E-3</v>
      </c>
      <c r="W2346" s="4">
        <f t="shared" si="770"/>
        <v>-3.8308450562554628E-3</v>
      </c>
      <c r="X2346" s="4">
        <f t="shared" si="771"/>
        <v>-4.3316831683170047E-3</v>
      </c>
      <c r="Y2346" s="4">
        <f t="shared" si="764"/>
        <v>-9.8566682312798189E-3</v>
      </c>
      <c r="Z2346" s="4">
        <f t="shared" si="765"/>
        <v>-3.6135672352474446E-3</v>
      </c>
      <c r="AA2346" s="4">
        <f t="shared" si="775"/>
        <v>2.2871219137503601E-3</v>
      </c>
    </row>
    <row r="2347" spans="1:27" x14ac:dyDescent="0.3">
      <c r="A2347" s="1">
        <f t="shared" si="757"/>
        <v>18</v>
      </c>
      <c r="B2347" s="1">
        <f t="shared" si="758"/>
        <v>3</v>
      </c>
      <c r="C2347" s="10">
        <v>42487</v>
      </c>
      <c r="D2347" s="3">
        <v>2095.15</v>
      </c>
      <c r="E2347" s="3">
        <v>2092.33</v>
      </c>
      <c r="F2347" s="3">
        <f t="shared" si="766"/>
        <v>2091.54</v>
      </c>
      <c r="G2347" s="3">
        <f t="shared" si="772"/>
        <v>2091.8750000000005</v>
      </c>
      <c r="H2347" s="4">
        <f t="shared" si="759"/>
        <v>1.6493761055602013E-3</v>
      </c>
      <c r="I2347" s="4">
        <f t="shared" si="762"/>
        <v>3.0119041927623906E-4</v>
      </c>
      <c r="J2347" s="4">
        <f t="shared" si="763"/>
        <v>1.3481856862839624E-3</v>
      </c>
      <c r="K2347" s="4">
        <f t="shared" si="767"/>
        <v>-5.0796003250944209E-4</v>
      </c>
      <c r="L2347" s="4">
        <f t="shared" si="773"/>
        <v>-9.0304005779229303E-5</v>
      </c>
      <c r="M2347" s="4">
        <f t="shared" si="768"/>
        <v>1.7260009371086028E-3</v>
      </c>
      <c r="N2347" s="4">
        <f t="shared" si="774"/>
        <v>1.5655811174184095E-3</v>
      </c>
      <c r="O2347" s="4">
        <f t="shared" si="776"/>
        <v>-1.5989308641409499E-4</v>
      </c>
      <c r="P2347" s="4">
        <f t="shared" si="777"/>
        <v>2.5054551503468806E-2</v>
      </c>
      <c r="Q2347" s="4"/>
      <c r="T2347" s="4">
        <f t="shared" si="760"/>
        <v>1.6493761055602013E-3</v>
      </c>
      <c r="U2347" s="4">
        <f t="shared" si="761"/>
        <v>1.6493761055602013E-3</v>
      </c>
      <c r="V2347" s="2">
        <f t="shared" si="769"/>
        <v>5.1154563273893361E-3</v>
      </c>
      <c r="W2347" s="4">
        <f t="shared" si="770"/>
        <v>-4.9356982358845034E-3</v>
      </c>
      <c r="X2347" s="4">
        <f t="shared" si="771"/>
        <v>-3.4484398782343986E-3</v>
      </c>
      <c r="Y2347" s="4">
        <f t="shared" si="764"/>
        <v>-1.2970454296443269E-2</v>
      </c>
      <c r="Z2347" s="4">
        <f t="shared" si="765"/>
        <v>-6.7469864992228522E-3</v>
      </c>
      <c r="AA2347" s="4">
        <f t="shared" si="775"/>
        <v>-3.2023554040945833E-4</v>
      </c>
    </row>
    <row r="2348" spans="1:27" x14ac:dyDescent="0.3">
      <c r="A2348" s="1">
        <f t="shared" si="757"/>
        <v>18</v>
      </c>
      <c r="B2348" s="1">
        <f t="shared" si="758"/>
        <v>4</v>
      </c>
      <c r="C2348" s="10">
        <v>42488</v>
      </c>
      <c r="D2348" s="3">
        <v>2075.81</v>
      </c>
      <c r="E2348" s="3">
        <v>2090.9299999999998</v>
      </c>
      <c r="F2348" s="3">
        <f t="shared" si="766"/>
        <v>2088.4059999999999</v>
      </c>
      <c r="G2348" s="3">
        <f t="shared" si="772"/>
        <v>2091.1780000000003</v>
      </c>
      <c r="H2348" s="4">
        <f t="shared" si="759"/>
        <v>-9.2308426604301094E-3</v>
      </c>
      <c r="I2348" s="4">
        <f t="shared" si="762"/>
        <v>-2.0141755960194994E-3</v>
      </c>
      <c r="J2348" s="4">
        <f t="shared" si="763"/>
        <v>-7.2166670644106101E-3</v>
      </c>
      <c r="K2348" s="4">
        <f t="shared" si="767"/>
        <v>-1.715867598978715E-3</v>
      </c>
      <c r="L2348" s="4">
        <f t="shared" si="773"/>
        <v>-1.0808030186117972E-3</v>
      </c>
      <c r="M2348" s="4">
        <f t="shared" si="768"/>
        <v>-6.0313942786986837E-3</v>
      </c>
      <c r="N2348" s="4">
        <f t="shared" si="774"/>
        <v>-7.3489679023021432E-3</v>
      </c>
      <c r="O2348" s="4">
        <f t="shared" si="776"/>
        <v>-1.3353823326799608E-3</v>
      </c>
      <c r="P2348" s="4">
        <f t="shared" si="777"/>
        <v>1.5592434220182534E-2</v>
      </c>
      <c r="Q2348" s="4"/>
      <c r="T2348" s="4">
        <f t="shared" si="760"/>
        <v>-9.2308426604301094E-3</v>
      </c>
      <c r="U2348" s="4">
        <f t="shared" si="761"/>
        <v>-9.2308426604301094E-3</v>
      </c>
      <c r="V2348" s="2">
        <f t="shared" si="769"/>
        <v>-1.7516645586235222E-3</v>
      </c>
      <c r="W2348" s="4">
        <f t="shared" si="770"/>
        <v>-1.1734147913037294E-2</v>
      </c>
      <c r="X2348" s="4">
        <f t="shared" si="771"/>
        <v>-7.4923021018609183E-3</v>
      </c>
      <c r="Y2348" s="4">
        <f t="shared" si="764"/>
        <v>-1.4163300671310587E-2</v>
      </c>
      <c r="Z2348" s="4">
        <f t="shared" si="765"/>
        <v>-7.9473540683983861E-3</v>
      </c>
      <c r="AA2348" s="4">
        <f t="shared" si="775"/>
        <v>-2.6476276892952884E-3</v>
      </c>
    </row>
    <row r="2349" spans="1:27" x14ac:dyDescent="0.3">
      <c r="A2349" s="1">
        <f t="shared" si="757"/>
        <v>18</v>
      </c>
      <c r="B2349" s="1">
        <f t="shared" si="758"/>
        <v>5</v>
      </c>
      <c r="C2349" s="10">
        <v>42489</v>
      </c>
      <c r="D2349" s="3">
        <v>2065.3000000000002</v>
      </c>
      <c r="E2349" s="3">
        <v>2071.8200000000002</v>
      </c>
      <c r="F2349" s="3">
        <f t="shared" si="766"/>
        <v>2083.15</v>
      </c>
      <c r="G2349" s="3">
        <f t="shared" si="772"/>
        <v>2089.6350000000002</v>
      </c>
      <c r="H2349" s="4">
        <f t="shared" si="759"/>
        <v>-5.0630838082482326E-3</v>
      </c>
      <c r="I2349" s="4">
        <f t="shared" si="762"/>
        <v>-1.9221412364329017E-3</v>
      </c>
      <c r="J2349" s="4">
        <f t="shared" si="763"/>
        <v>-3.1409425718153311E-3</v>
      </c>
      <c r="K2349" s="4">
        <f t="shared" si="767"/>
        <v>5.6857323165413892E-3</v>
      </c>
      <c r="L2349" s="4">
        <f t="shared" si="773"/>
        <v>7.9626212846500739E-3</v>
      </c>
      <c r="M2349" s="4">
        <f t="shared" si="768"/>
        <v>-8.5687540503563871E-3</v>
      </c>
      <c r="N2349" s="4">
        <f t="shared" si="774"/>
        <v>-1.1645574466354188E-2</v>
      </c>
      <c r="O2349" s="4">
        <f t="shared" si="776"/>
        <v>-3.1399796639713972E-3</v>
      </c>
      <c r="P2349" s="4">
        <f t="shared" si="777"/>
        <v>1.045040461070292E-2</v>
      </c>
      <c r="Q2349" s="4"/>
      <c r="T2349" s="4">
        <f t="shared" si="760"/>
        <v>-5.0630838082482326E-3</v>
      </c>
      <c r="U2349" s="4">
        <f t="shared" si="761"/>
        <v>-5.0630838082482326E-3</v>
      </c>
      <c r="V2349" s="2">
        <f t="shared" si="769"/>
        <v>7.5970344106637807E-3</v>
      </c>
      <c r="W2349" s="4">
        <f t="shared" si="770"/>
        <v>-2.4789359334429625E-3</v>
      </c>
      <c r="X2349" s="4">
        <f t="shared" si="771"/>
        <v>-1.2564664033888135E-2</v>
      </c>
      <c r="Y2349" s="4">
        <f t="shared" si="764"/>
        <v>-6.8539900315450798E-3</v>
      </c>
      <c r="Z2349" s="4">
        <f t="shared" si="765"/>
        <v>-5.9195639954193722E-4</v>
      </c>
      <c r="AA2349" s="4">
        <f t="shared" si="775"/>
        <v>-6.1876228460201708E-3</v>
      </c>
    </row>
    <row r="2350" spans="1:27" x14ac:dyDescent="0.3">
      <c r="A2350" s="1">
        <f t="shared" si="757"/>
        <v>19</v>
      </c>
      <c r="B2350" s="1">
        <f t="shared" si="758"/>
        <v>1</v>
      </c>
      <c r="C2350" s="10">
        <v>42492</v>
      </c>
      <c r="D2350" s="3">
        <v>2081.4299999999998</v>
      </c>
      <c r="E2350" s="3">
        <v>2067.17</v>
      </c>
      <c r="F2350" s="3">
        <f t="shared" si="766"/>
        <v>2081.8779999999997</v>
      </c>
      <c r="G2350" s="3">
        <f t="shared" si="772"/>
        <v>2088.3440000000001</v>
      </c>
      <c r="H2350" s="4">
        <f t="shared" si="759"/>
        <v>7.8100033893379424E-3</v>
      </c>
      <c r="I2350" s="4">
        <f t="shared" si="762"/>
        <v>9.0543746671180488E-4</v>
      </c>
      <c r="J2350" s="4">
        <f t="shared" si="763"/>
        <v>6.9045659226261375E-3</v>
      </c>
      <c r="K2350" s="4">
        <f t="shared" si="767"/>
        <v>8.0811504381928037E-3</v>
      </c>
      <c r="L2350" s="4">
        <f t="shared" si="773"/>
        <v>1.1529667468271854E-2</v>
      </c>
      <c r="M2350" s="4">
        <f t="shared" si="768"/>
        <v>-2.1519032335221635E-4</v>
      </c>
      <c r="N2350" s="4">
        <f t="shared" si="774"/>
        <v>-3.3107572315673158E-3</v>
      </c>
      <c r="O2350" s="4">
        <f t="shared" si="776"/>
        <v>-3.1065181149499861E-3</v>
      </c>
      <c r="P2350" s="4">
        <f t="shared" si="777"/>
        <v>1.8342025695470405E-2</v>
      </c>
      <c r="Q2350" s="4"/>
      <c r="T2350" s="4">
        <f t="shared" si="760"/>
        <v>7.8100033893379424E-3</v>
      </c>
      <c r="U2350" s="4">
        <f t="shared" si="761"/>
        <v>7.8100033893379424E-3</v>
      </c>
      <c r="V2350" s="2">
        <f t="shared" si="769"/>
        <v>1.088945915847566E-2</v>
      </c>
      <c r="W2350" s="4">
        <f t="shared" si="770"/>
        <v>7.8056456689092502E-4</v>
      </c>
      <c r="X2350" s="4">
        <f t="shared" si="771"/>
        <v>-3.0462833905709518E-3</v>
      </c>
      <c r="Y2350" s="4">
        <f t="shared" si="764"/>
        <v>-4.4884399662734982E-3</v>
      </c>
      <c r="Z2350" s="4">
        <f t="shared" si="765"/>
        <v>1.7885090496897525E-3</v>
      </c>
      <c r="AA2350" s="4">
        <f t="shared" si="775"/>
        <v>-6.1733522371958524E-3</v>
      </c>
    </row>
    <row r="2351" spans="1:27" x14ac:dyDescent="0.3">
      <c r="A2351" s="1">
        <f t="shared" si="757"/>
        <v>19</v>
      </c>
      <c r="B2351" s="1">
        <f t="shared" si="758"/>
        <v>2</v>
      </c>
      <c r="C2351" s="10">
        <v>42493</v>
      </c>
      <c r="D2351" s="3">
        <v>2063.37</v>
      </c>
      <c r="E2351" s="3">
        <v>2077.1799999999998</v>
      </c>
      <c r="F2351" s="3">
        <f t="shared" si="766"/>
        <v>2076.2120000000004</v>
      </c>
      <c r="G2351" s="3">
        <f t="shared" si="772"/>
        <v>2084.6009999999997</v>
      </c>
      <c r="H2351" s="4">
        <f t="shared" si="759"/>
        <v>-8.6767270578400179E-3</v>
      </c>
      <c r="I2351" s="4">
        <f t="shared" si="762"/>
        <v>-2.0418654482735428E-3</v>
      </c>
      <c r="J2351" s="4">
        <f t="shared" si="763"/>
        <v>-6.6348616095664751E-3</v>
      </c>
      <c r="K2351" s="4">
        <f t="shared" si="767"/>
        <v>-9.644811499784807E-4</v>
      </c>
      <c r="L2351" s="4">
        <f t="shared" si="773"/>
        <v>2.6568272774007296E-3</v>
      </c>
      <c r="M2351" s="4">
        <f t="shared" si="768"/>
        <v>-6.1853028496129253E-3</v>
      </c>
      <c r="N2351" s="4">
        <f t="shared" si="774"/>
        <v>-1.0184682824195023E-2</v>
      </c>
      <c r="O2351" s="4">
        <f t="shared" si="776"/>
        <v>-4.0656789620859149E-3</v>
      </c>
      <c r="P2351" s="4">
        <f t="shared" si="777"/>
        <v>9.506149886982904E-3</v>
      </c>
      <c r="Q2351" s="4"/>
      <c r="T2351" s="4">
        <f t="shared" si="760"/>
        <v>-8.6767270578400179E-3</v>
      </c>
      <c r="U2351" s="4">
        <f t="shared" si="761"/>
        <v>-8.6767270578400179E-3</v>
      </c>
      <c r="V2351" s="2">
        <f t="shared" si="769"/>
        <v>4.9341078008868821E-3</v>
      </c>
      <c r="W2351" s="4">
        <f t="shared" si="770"/>
        <v>-5.1152332771219472E-3</v>
      </c>
      <c r="X2351" s="4">
        <f t="shared" si="771"/>
        <v>-1.3544007266816432E-2</v>
      </c>
      <c r="Y2351" s="4">
        <f t="shared" si="764"/>
        <v>-1.3421283130652014E-2</v>
      </c>
      <c r="Z2351" s="4">
        <f t="shared" si="765"/>
        <v>-7.2006579218264139E-3</v>
      </c>
      <c r="AA2351" s="4">
        <f t="shared" si="775"/>
        <v>-8.0162829253841595E-3</v>
      </c>
    </row>
    <row r="2352" spans="1:27" x14ac:dyDescent="0.3">
      <c r="A2352" s="1">
        <f t="shared" si="757"/>
        <v>19</v>
      </c>
      <c r="B2352" s="1">
        <f t="shared" si="758"/>
        <v>3</v>
      </c>
      <c r="C2352" s="10">
        <v>42494</v>
      </c>
      <c r="D2352" s="3">
        <v>2051.12</v>
      </c>
      <c r="E2352" s="3">
        <v>2060.3000000000002</v>
      </c>
      <c r="F2352" s="3">
        <f t="shared" si="766"/>
        <v>2067.4059999999999</v>
      </c>
      <c r="G2352" s="3">
        <f t="shared" si="772"/>
        <v>2079.4729999999995</v>
      </c>
      <c r="H2352" s="4">
        <f t="shared" si="759"/>
        <v>-5.9368896513955329E-3</v>
      </c>
      <c r="I2352" s="4">
        <f t="shared" si="762"/>
        <v>-1.4878572432475558E-3</v>
      </c>
      <c r="J2352" s="4">
        <f t="shared" si="763"/>
        <v>-4.4490324081479776E-3</v>
      </c>
      <c r="K2352" s="4">
        <f t="shared" si="767"/>
        <v>3.9292516611175278E-3</v>
      </c>
      <c r="L2352" s="4">
        <f t="shared" si="773"/>
        <v>9.3310135037986911E-3</v>
      </c>
      <c r="M2352" s="4">
        <f t="shared" si="768"/>
        <v>-7.8775044669504007E-3</v>
      </c>
      <c r="N2352" s="4">
        <f t="shared" si="774"/>
        <v>-1.3634704562165326E-2</v>
      </c>
      <c r="O2352" s="4">
        <f t="shared" si="776"/>
        <v>-5.8831272670538792E-3</v>
      </c>
      <c r="P2352" s="4">
        <f t="shared" si="777"/>
        <v>3.5128232726987269E-3</v>
      </c>
      <c r="Q2352" s="4"/>
      <c r="T2352" s="4">
        <f t="shared" si="760"/>
        <v>-5.9368896513955329E-3</v>
      </c>
      <c r="U2352" s="4">
        <f t="shared" si="761"/>
        <v>-5.9368896513955329E-3</v>
      </c>
      <c r="V2352" s="2">
        <f t="shared" si="769"/>
        <v>1.5401988009906222E-2</v>
      </c>
      <c r="W2352" s="4">
        <f t="shared" si="770"/>
        <v>5.2479681298071004E-3</v>
      </c>
      <c r="X2352" s="4">
        <f t="shared" si="771"/>
        <v>-2.1015201775529294E-2</v>
      </c>
      <c r="Y2352" s="4">
        <f t="shared" si="764"/>
        <v>-8.5885694319138353E-3</v>
      </c>
      <c r="Z2352" s="4">
        <f t="shared" si="765"/>
        <v>-2.3374727562427361E-3</v>
      </c>
      <c r="AA2352" s="4">
        <f t="shared" si="775"/>
        <v>-1.153886609866415E-2</v>
      </c>
    </row>
    <row r="2353" spans="1:27" x14ac:dyDescent="0.3">
      <c r="A2353" s="1">
        <f t="shared" si="757"/>
        <v>19</v>
      </c>
      <c r="B2353" s="1">
        <f t="shared" si="758"/>
        <v>4</v>
      </c>
      <c r="C2353" s="10">
        <v>42495</v>
      </c>
      <c r="D2353" s="3">
        <v>2050.63</v>
      </c>
      <c r="E2353" s="3">
        <v>2052.9499999999998</v>
      </c>
      <c r="F2353" s="3">
        <f t="shared" si="766"/>
        <v>2062.37</v>
      </c>
      <c r="G2353" s="3">
        <f t="shared" si="772"/>
        <v>2075.3879999999999</v>
      </c>
      <c r="H2353" s="4">
        <f t="shared" si="759"/>
        <v>-2.3889387261583024E-4</v>
      </c>
      <c r="I2353" s="4">
        <f t="shared" si="762"/>
        <v>8.9219548344315663E-4</v>
      </c>
      <c r="J2353" s="4">
        <f t="shared" si="763"/>
        <v>-1.1310893560589868E-3</v>
      </c>
      <c r="K2353" s="4">
        <f t="shared" si="767"/>
        <v>6.9157338429735688E-3</v>
      </c>
      <c r="L2353" s="4">
        <f t="shared" si="773"/>
        <v>1.3172748980502748E-2</v>
      </c>
      <c r="M2353" s="4">
        <f t="shared" si="768"/>
        <v>-5.692480010861185E-3</v>
      </c>
      <c r="N2353" s="4">
        <f t="shared" si="774"/>
        <v>-1.192933562302558E-2</v>
      </c>
      <c r="O2353" s="4">
        <f t="shared" si="776"/>
        <v>-6.348292963625826E-3</v>
      </c>
      <c r="P2353" s="4">
        <f t="shared" si="777"/>
        <v>3.2730902081274669E-3</v>
      </c>
      <c r="Q2353" s="4"/>
      <c r="T2353" s="4">
        <f t="shared" si="760"/>
        <v>-2.3889387261583024E-4</v>
      </c>
      <c r="U2353" s="4">
        <f t="shared" si="761"/>
        <v>-2.3889387261583024E-4</v>
      </c>
      <c r="V2353" s="2">
        <f t="shared" si="769"/>
        <v>1.2037325948749978E-2</v>
      </c>
      <c r="W2353" s="4">
        <f t="shared" si="770"/>
        <v>1.9169526892624722E-3</v>
      </c>
      <c r="X2353" s="4">
        <f t="shared" si="771"/>
        <v>-1.2130204594832782E-2</v>
      </c>
      <c r="Y2353" s="4">
        <f t="shared" si="764"/>
        <v>-5.6393251824998899E-3</v>
      </c>
      <c r="Z2353" s="4">
        <f t="shared" si="765"/>
        <v>6.3036721474029624E-4</v>
      </c>
      <c r="AA2353" s="4">
        <f t="shared" si="775"/>
        <v>-1.2466924534788763E-2</v>
      </c>
    </row>
    <row r="2354" spans="1:27" x14ac:dyDescent="0.3">
      <c r="A2354" s="1">
        <f t="shared" si="757"/>
        <v>19</v>
      </c>
      <c r="B2354" s="1">
        <f t="shared" si="758"/>
        <v>5</v>
      </c>
      <c r="C2354" s="10">
        <v>42496</v>
      </c>
      <c r="D2354" s="3">
        <v>2057.14</v>
      </c>
      <c r="E2354" s="3">
        <v>2047.77</v>
      </c>
      <c r="F2354" s="3">
        <f t="shared" si="766"/>
        <v>2060.7379999999998</v>
      </c>
      <c r="G2354" s="3">
        <f t="shared" si="772"/>
        <v>2071.944</v>
      </c>
      <c r="H2354" s="4">
        <f t="shared" si="759"/>
        <v>3.1746341368261281E-3</v>
      </c>
      <c r="I2354" s="4">
        <f t="shared" si="762"/>
        <v>-1.3946933381449248E-3</v>
      </c>
      <c r="J2354" s="4">
        <f t="shared" si="763"/>
        <v>4.5693274749710527E-3</v>
      </c>
      <c r="K2354" s="4">
        <f t="shared" si="767"/>
        <v>5.367862559310899E-3</v>
      </c>
      <c r="L2354" s="4">
        <f t="shared" si="773"/>
        <v>1.1196017267322163E-2</v>
      </c>
      <c r="M2354" s="4">
        <f t="shared" si="768"/>
        <v>-1.7459764414495956E-3</v>
      </c>
      <c r="N2354" s="4">
        <f t="shared" si="774"/>
        <v>-7.1449807523755893E-3</v>
      </c>
      <c r="O2354" s="4">
        <f t="shared" si="776"/>
        <v>-5.4473686769010042E-3</v>
      </c>
      <c r="P2354" s="4">
        <f t="shared" si="777"/>
        <v>6.4581152088612273E-3</v>
      </c>
      <c r="Q2354" s="4"/>
      <c r="T2354" s="4">
        <f t="shared" si="760"/>
        <v>3.1746341368261281E-3</v>
      </c>
      <c r="U2354" s="4">
        <f t="shared" si="761"/>
        <v>3.1746341368261281E-3</v>
      </c>
      <c r="V2354" s="2">
        <f t="shared" si="769"/>
        <v>7.1538990456591744E-3</v>
      </c>
      <c r="W2354" s="4">
        <f t="shared" si="770"/>
        <v>-2.9176399447974266E-3</v>
      </c>
      <c r="X2354" s="4">
        <f t="shared" si="771"/>
        <v>-3.9509998547428019E-3</v>
      </c>
      <c r="Y2354" s="4">
        <f t="shared" si="764"/>
        <v>-7.1678963254685635E-3</v>
      </c>
      <c r="Z2354" s="4">
        <f t="shared" si="765"/>
        <v>-9.078419510468842E-4</v>
      </c>
      <c r="AA2354" s="4">
        <f t="shared" si="775"/>
        <v>-1.0758706766195551E-2</v>
      </c>
    </row>
    <row r="2355" spans="1:27" x14ac:dyDescent="0.3">
      <c r="A2355" s="1">
        <f t="shared" si="757"/>
        <v>20</v>
      </c>
      <c r="B2355" s="1">
        <f t="shared" si="758"/>
        <v>1</v>
      </c>
      <c r="C2355" s="10">
        <v>42499</v>
      </c>
      <c r="D2355" s="3">
        <v>2058.69</v>
      </c>
      <c r="E2355" s="3">
        <v>2057.5500000000002</v>
      </c>
      <c r="F2355" s="3">
        <f t="shared" si="766"/>
        <v>2056.19</v>
      </c>
      <c r="G2355" s="3">
        <f t="shared" si="772"/>
        <v>2069.0339999999997</v>
      </c>
      <c r="H2355" s="4">
        <f t="shared" si="759"/>
        <v>7.5347326871296166E-4</v>
      </c>
      <c r="I2355" s="4">
        <f t="shared" si="762"/>
        <v>1.9930583236936196E-4</v>
      </c>
      <c r="J2355" s="4">
        <f t="shared" si="763"/>
        <v>5.5416743634359965E-4</v>
      </c>
      <c r="K2355" s="4">
        <f t="shared" si="767"/>
        <v>-7.6562606336944407E-4</v>
      </c>
      <c r="L2355" s="4">
        <f t="shared" si="773"/>
        <v>6.3405180655342211E-3</v>
      </c>
      <c r="M2355" s="4">
        <f t="shared" si="768"/>
        <v>1.2158409485504744E-3</v>
      </c>
      <c r="N2355" s="4">
        <f t="shared" si="774"/>
        <v>-4.9994345187172363E-3</v>
      </c>
      <c r="O2355" s="4">
        <f t="shared" si="776"/>
        <v>-6.2389189241700282E-3</v>
      </c>
      <c r="P2355" s="4">
        <f t="shared" si="777"/>
        <v>7.2164544947503351E-3</v>
      </c>
      <c r="Q2355" s="4"/>
      <c r="T2355" s="4">
        <f t="shared" si="760"/>
        <v>7.5347326871296166E-4</v>
      </c>
      <c r="U2355" s="4">
        <f t="shared" si="761"/>
        <v>7.5347326871296166E-4</v>
      </c>
      <c r="V2355" s="2">
        <f t="shared" si="769"/>
        <v>1.1807655288410105E-2</v>
      </c>
      <c r="W2355" s="4">
        <f t="shared" si="770"/>
        <v>1.6895787355260025E-3</v>
      </c>
      <c r="X2355" s="4">
        <f t="shared" si="771"/>
        <v>-1.0925181245585863E-2</v>
      </c>
      <c r="Y2355" s="4">
        <f t="shared" si="764"/>
        <v>-1.3224907533900956E-2</v>
      </c>
      <c r="Z2355" s="4">
        <f t="shared" si="765"/>
        <v>-7.0030441278927432E-3</v>
      </c>
      <c r="AA2355" s="4">
        <f t="shared" si="775"/>
        <v>-1.23388594336458E-2</v>
      </c>
    </row>
    <row r="2356" spans="1:27" x14ac:dyDescent="0.3">
      <c r="A2356" s="1">
        <f t="shared" si="757"/>
        <v>20</v>
      </c>
      <c r="B2356" s="1">
        <f t="shared" si="758"/>
        <v>2</v>
      </c>
      <c r="C2356" s="10">
        <v>42500</v>
      </c>
      <c r="D2356" s="3">
        <v>2084.39</v>
      </c>
      <c r="E2356" s="3">
        <v>2062.63</v>
      </c>
      <c r="F2356" s="3">
        <f t="shared" si="766"/>
        <v>2060.3939999999998</v>
      </c>
      <c r="G2356" s="3">
        <f t="shared" si="772"/>
        <v>2068.3029999999999</v>
      </c>
      <c r="H2356" s="4">
        <f t="shared" si="759"/>
        <v>1.2483666797817941E-2</v>
      </c>
      <c r="I2356" s="4">
        <f t="shared" si="762"/>
        <v>1.9138384118055922E-3</v>
      </c>
      <c r="J2356" s="4">
        <f t="shared" si="763"/>
        <v>1.0569828386012349E-2</v>
      </c>
      <c r="K2356" s="4">
        <f t="shared" si="767"/>
        <v>-2.0862781671840214E-3</v>
      </c>
      <c r="L2356" s="4">
        <f t="shared" si="773"/>
        <v>3.8012306639443713E-3</v>
      </c>
      <c r="M2356" s="4">
        <f t="shared" si="768"/>
        <v>1.1646316190010308E-2</v>
      </c>
      <c r="N2356" s="4">
        <f t="shared" si="774"/>
        <v>7.7778739381995721E-3</v>
      </c>
      <c r="O2356" s="4">
        <f t="shared" si="776"/>
        <v>-3.7943954826112703E-3</v>
      </c>
      <c r="P2356" s="4">
        <f t="shared" si="777"/>
        <v>1.9790209105942355E-2</v>
      </c>
      <c r="Q2356" s="4"/>
      <c r="T2356" s="4">
        <f t="shared" si="760"/>
        <v>1.2483666797817941E-2</v>
      </c>
      <c r="U2356" s="4">
        <f t="shared" si="761"/>
        <v>1.2483666797817941E-2</v>
      </c>
      <c r="V2356" s="2">
        <f t="shared" si="769"/>
        <v>2.2732902962562776E-3</v>
      </c>
      <c r="W2356" s="4">
        <f t="shared" si="770"/>
        <v>-7.7494426067063298E-3</v>
      </c>
      <c r="X2356" s="4">
        <f t="shared" si="771"/>
        <v>1.0187217997741551E-2</v>
      </c>
      <c r="Y2356" s="4">
        <f t="shared" si="764"/>
        <v>-1.4529092653877529E-2</v>
      </c>
      <c r="Z2356" s="4">
        <f t="shared" si="765"/>
        <v>-8.3154524607721419E-3</v>
      </c>
      <c r="AA2356" s="4">
        <f t="shared" si="775"/>
        <v>-7.6186824852185918E-3</v>
      </c>
    </row>
    <row r="2357" spans="1:27" x14ac:dyDescent="0.3">
      <c r="A2357" s="1">
        <f t="shared" si="757"/>
        <v>20</v>
      </c>
      <c r="B2357" s="1">
        <f t="shared" si="758"/>
        <v>3</v>
      </c>
      <c r="C2357" s="10">
        <v>42501</v>
      </c>
      <c r="D2357" s="3">
        <v>2064.46</v>
      </c>
      <c r="E2357" s="3">
        <v>2083.29</v>
      </c>
      <c r="F2357" s="3">
        <f t="shared" si="766"/>
        <v>2063.0620000000004</v>
      </c>
      <c r="G2357" s="3">
        <f t="shared" si="772"/>
        <v>2065.2339999999995</v>
      </c>
      <c r="H2357" s="4">
        <f t="shared" si="759"/>
        <v>-9.5615503816463502E-3</v>
      </c>
      <c r="I2357" s="4">
        <f t="shared" si="762"/>
        <v>-5.2773233416007043E-4</v>
      </c>
      <c r="J2357" s="4">
        <f t="shared" si="763"/>
        <v>-9.0338180474862795E-3</v>
      </c>
      <c r="K2357" s="4">
        <f t="shared" si="767"/>
        <v>-1.0399925157959778E-2</v>
      </c>
      <c r="L2357" s="4">
        <f t="shared" si="773"/>
        <v>-9.148959647666783E-3</v>
      </c>
      <c r="M2357" s="4">
        <f t="shared" si="768"/>
        <v>6.7763353694638511E-4</v>
      </c>
      <c r="N2357" s="4">
        <f t="shared" si="774"/>
        <v>-3.7477593338064002E-4</v>
      </c>
      <c r="O2357" s="4">
        <f t="shared" si="776"/>
        <v>-1.0520911037264543E-3</v>
      </c>
      <c r="P2357" s="4">
        <f t="shared" si="777"/>
        <v>1.0039433642866219E-2</v>
      </c>
      <c r="Q2357" s="4"/>
      <c r="T2357" s="4">
        <f t="shared" si="760"/>
        <v>-9.5615503816463502E-3</v>
      </c>
      <c r="U2357" s="4">
        <f t="shared" si="761"/>
        <v>-9.5615503816463502E-3</v>
      </c>
      <c r="V2357" s="2">
        <f t="shared" si="769"/>
        <v>-1.596150432500635E-2</v>
      </c>
      <c r="W2357" s="4">
        <f t="shared" si="770"/>
        <v>-2.5801889281756245E-2</v>
      </c>
      <c r="X2357" s="4">
        <f t="shared" si="771"/>
        <v>6.5037637973400612E-3</v>
      </c>
      <c r="Y2357" s="4">
        <f t="shared" si="764"/>
        <v>-2.2739078210853064E-2</v>
      </c>
      <c r="Z2357" s="4">
        <f t="shared" si="765"/>
        <v>-1.6577204027135986E-2</v>
      </c>
      <c r="AA2357" s="4">
        <f t="shared" si="775"/>
        <v>-2.1011838023105266E-3</v>
      </c>
    </row>
    <row r="2358" spans="1:27" x14ac:dyDescent="0.3">
      <c r="A2358" s="1">
        <f t="shared" si="757"/>
        <v>20</v>
      </c>
      <c r="B2358" s="1">
        <f t="shared" si="758"/>
        <v>4</v>
      </c>
      <c r="C2358" s="10">
        <v>42502</v>
      </c>
      <c r="D2358" s="3">
        <v>2064.11</v>
      </c>
      <c r="E2358" s="3">
        <v>2067.17</v>
      </c>
      <c r="F2358" s="3">
        <f t="shared" si="766"/>
        <v>2065.7580000000003</v>
      </c>
      <c r="G2358" s="3">
        <f t="shared" si="772"/>
        <v>2064.0639999999999</v>
      </c>
      <c r="H2358" s="4">
        <f t="shared" si="759"/>
        <v>-1.6953585925612947E-4</v>
      </c>
      <c r="I2358" s="4">
        <f t="shared" si="762"/>
        <v>1.312691938812104E-3</v>
      </c>
      <c r="J2358" s="4">
        <f t="shared" si="763"/>
        <v>-1.4822277980682335E-3</v>
      </c>
      <c r="K2358" s="4">
        <f t="shared" si="767"/>
        <v>8.2830376950875117E-4</v>
      </c>
      <c r="L2358" s="4">
        <f t="shared" si="773"/>
        <v>-1.9429347679842518E-4</v>
      </c>
      <c r="M2358" s="4">
        <f t="shared" si="768"/>
        <v>-7.9777011634476938E-4</v>
      </c>
      <c r="N2358" s="4">
        <f t="shared" si="774"/>
        <v>2.2286130662749066E-5</v>
      </c>
      <c r="O2358" s="4">
        <f t="shared" si="776"/>
        <v>8.2069269564142156E-4</v>
      </c>
      <c r="P2358" s="4">
        <f t="shared" si="777"/>
        <v>9.8681957396010017E-3</v>
      </c>
      <c r="Q2358" s="4"/>
      <c r="T2358" s="4">
        <f t="shared" si="760"/>
        <v>-1.6953585925612947E-4</v>
      </c>
      <c r="U2358" s="4">
        <f t="shared" si="761"/>
        <v>-1.6953585925612947E-4</v>
      </c>
      <c r="V2358" s="2">
        <f t="shared" si="769"/>
        <v>-6.6990883814653356E-3</v>
      </c>
      <c r="W2358" s="4">
        <f t="shared" si="770"/>
        <v>-1.6632097497650686E-2</v>
      </c>
      <c r="X2358" s="4">
        <f t="shared" si="771"/>
        <v>6.5735895797876835E-3</v>
      </c>
      <c r="Y2358" s="4">
        <f t="shared" si="764"/>
        <v>-1.1650852137841689E-2</v>
      </c>
      <c r="Z2358" s="4">
        <f t="shared" si="765"/>
        <v>-5.4190639194394664E-3</v>
      </c>
      <c r="AA2358" s="4">
        <f t="shared" si="775"/>
        <v>1.6427702109710551E-3</v>
      </c>
    </row>
    <row r="2359" spans="1:27" x14ac:dyDescent="0.3">
      <c r="A2359" s="1">
        <f t="shared" si="757"/>
        <v>20</v>
      </c>
      <c r="B2359" s="1">
        <f t="shared" si="758"/>
        <v>5</v>
      </c>
      <c r="C2359" s="10">
        <v>42503</v>
      </c>
      <c r="D2359" s="3">
        <v>2046.61</v>
      </c>
      <c r="E2359" s="3">
        <v>2062.5</v>
      </c>
      <c r="F2359" s="3">
        <f t="shared" si="766"/>
        <v>2063.652</v>
      </c>
      <c r="G2359" s="3">
        <f t="shared" si="772"/>
        <v>2062.1950000000002</v>
      </c>
      <c r="H2359" s="4">
        <f t="shared" si="759"/>
        <v>-8.4782303268722235E-3</v>
      </c>
      <c r="I2359" s="4">
        <f t="shared" si="762"/>
        <v>-7.7999719007229617E-4</v>
      </c>
      <c r="J2359" s="4">
        <f t="shared" si="763"/>
        <v>-7.6982331367999278E-3</v>
      </c>
      <c r="K2359" s="4">
        <f t="shared" si="767"/>
        <v>1.8421983324531065E-3</v>
      </c>
      <c r="L2359" s="4">
        <f t="shared" si="773"/>
        <v>-8.881955580535628E-5</v>
      </c>
      <c r="M2359" s="4">
        <f t="shared" si="768"/>
        <v>-8.2581753125043102E-3</v>
      </c>
      <c r="N2359" s="4">
        <f t="shared" si="774"/>
        <v>-7.557481227527107E-3</v>
      </c>
      <c r="O2359" s="4">
        <f t="shared" si="776"/>
        <v>7.1190896164871663E-4</v>
      </c>
      <c r="P2359" s="4">
        <f t="shared" si="777"/>
        <v>1.3063005763377816E-3</v>
      </c>
      <c r="Q2359" s="4"/>
      <c r="T2359" s="4">
        <f t="shared" si="760"/>
        <v>-8.4782303268722235E-3</v>
      </c>
      <c r="U2359" s="4">
        <f t="shared" si="761"/>
        <v>-8.4782303268722235E-3</v>
      </c>
      <c r="V2359" s="2">
        <f t="shared" si="769"/>
        <v>-3.3767580216171882E-3</v>
      </c>
      <c r="W2359" s="4">
        <f t="shared" si="770"/>
        <v>-1.3342990441401036E-2</v>
      </c>
      <c r="X2359" s="4">
        <f t="shared" si="771"/>
        <v>-5.1187571093848612E-3</v>
      </c>
      <c r="Y2359" s="4">
        <f t="shared" si="764"/>
        <v>-1.0649599651742036E-2</v>
      </c>
      <c r="Z2359" s="4">
        <f t="shared" si="765"/>
        <v>-4.411498286351275E-3</v>
      </c>
      <c r="AA2359" s="4">
        <f t="shared" si="775"/>
        <v>1.4140565176166086E-3</v>
      </c>
    </row>
    <row r="2360" spans="1:27" x14ac:dyDescent="0.3">
      <c r="A2360" s="1">
        <f t="shared" si="757"/>
        <v>21</v>
      </c>
      <c r="B2360" s="1">
        <f t="shared" si="758"/>
        <v>1</v>
      </c>
      <c r="C2360" s="10">
        <v>42506</v>
      </c>
      <c r="D2360" s="3">
        <v>2066.66</v>
      </c>
      <c r="E2360" s="3">
        <v>2046.53</v>
      </c>
      <c r="F2360" s="3">
        <f t="shared" si="766"/>
        <v>2065.2460000000001</v>
      </c>
      <c r="G2360" s="3">
        <f t="shared" si="772"/>
        <v>2060.7179999999998</v>
      </c>
      <c r="H2360" s="4">
        <f t="shared" si="759"/>
        <v>9.7966881819203239E-3</v>
      </c>
      <c r="I2360" s="4">
        <f t="shared" si="762"/>
        <v>-3.9089030152265082E-5</v>
      </c>
      <c r="J2360" s="4">
        <f t="shared" si="763"/>
        <v>9.8357772120725891E-3</v>
      </c>
      <c r="K2360" s="4">
        <f t="shared" si="767"/>
        <v>8.9330649219931894E-3</v>
      </c>
      <c r="L2360" s="4">
        <f t="shared" si="773"/>
        <v>6.5707573879625961E-3</v>
      </c>
      <c r="M2360" s="4">
        <f t="shared" si="768"/>
        <v>6.8466419980949477E-4</v>
      </c>
      <c r="N2360" s="4">
        <f t="shared" si="774"/>
        <v>2.8834610072799908E-3</v>
      </c>
      <c r="O2360" s="4">
        <f t="shared" si="776"/>
        <v>2.1909748095962798E-3</v>
      </c>
      <c r="P2360" s="4">
        <f t="shared" si="777"/>
        <v>1.111578617767635E-2</v>
      </c>
      <c r="Q2360" s="4"/>
      <c r="T2360" s="4">
        <f t="shared" si="760"/>
        <v>9.7966881819203239E-3</v>
      </c>
      <c r="U2360" s="4">
        <f t="shared" si="761"/>
        <v>9.7966881819203239E-3</v>
      </c>
      <c r="V2360" s="2">
        <f t="shared" si="769"/>
        <v>5.9024435529974719E-3</v>
      </c>
      <c r="W2360" s="4">
        <f t="shared" si="770"/>
        <v>-4.1565808825325097E-3</v>
      </c>
      <c r="X2360" s="4">
        <f t="shared" si="771"/>
        <v>3.8713939446928872E-3</v>
      </c>
      <c r="Y2360" s="4">
        <f t="shared" si="764"/>
        <v>-3.6471478575827586E-3</v>
      </c>
      <c r="Z2360" s="4">
        <f t="shared" si="765"/>
        <v>2.6351057152391995E-3</v>
      </c>
      <c r="AA2360" s="4">
        <f t="shared" si="775"/>
        <v>4.4042622520292576E-3</v>
      </c>
    </row>
    <row r="2361" spans="1:27" x14ac:dyDescent="0.3">
      <c r="A2361" s="1">
        <f t="shared" si="757"/>
        <v>21</v>
      </c>
      <c r="B2361" s="1">
        <f t="shared" si="758"/>
        <v>2</v>
      </c>
      <c r="C2361" s="10">
        <v>42507</v>
      </c>
      <c r="D2361" s="3">
        <v>2047.21</v>
      </c>
      <c r="E2361" s="3">
        <v>2065.04</v>
      </c>
      <c r="F2361" s="3">
        <f t="shared" si="766"/>
        <v>2057.81</v>
      </c>
      <c r="G2361" s="3">
        <f t="shared" si="772"/>
        <v>2059.1019999999999</v>
      </c>
      <c r="H2361" s="4">
        <f t="shared" si="759"/>
        <v>-9.4113206816795313E-3</v>
      </c>
      <c r="I2361" s="4">
        <f t="shared" si="762"/>
        <v>-7.8387349636606461E-4</v>
      </c>
      <c r="J2361" s="4">
        <f t="shared" si="763"/>
        <v>-8.6274471853134659E-3</v>
      </c>
      <c r="K2361" s="4">
        <f t="shared" si="767"/>
        <v>-3.0000096774504847E-3</v>
      </c>
      <c r="L2361" s="4">
        <f t="shared" si="773"/>
        <v>-3.0177516701664639E-3</v>
      </c>
      <c r="M2361" s="4">
        <f t="shared" si="768"/>
        <v>-5.1511072450808916E-3</v>
      </c>
      <c r="N2361" s="4">
        <f t="shared" si="774"/>
        <v>-5.7753331306559007E-3</v>
      </c>
      <c r="O2361" s="4">
        <f t="shared" si="776"/>
        <v>-6.3110281798150472E-4</v>
      </c>
      <c r="P2361" s="4">
        <f t="shared" si="777"/>
        <v>1.5998512676497264E-3</v>
      </c>
      <c r="Q2361" s="4"/>
      <c r="T2361" s="4">
        <f t="shared" si="760"/>
        <v>-9.4113206816795313E-3</v>
      </c>
      <c r="U2361" s="4">
        <f t="shared" si="761"/>
        <v>-9.4113206816795313E-3</v>
      </c>
      <c r="V2361" s="2">
        <f t="shared" si="769"/>
        <v>8.5790599324514043E-3</v>
      </c>
      <c r="W2361" s="4">
        <f t="shared" si="770"/>
        <v>-1.506730666873037E-3</v>
      </c>
      <c r="X2361" s="4">
        <f t="shared" si="771"/>
        <v>-1.7837352894611774E-2</v>
      </c>
      <c r="Y2361" s="4">
        <f t="shared" si="764"/>
        <v>-1.5431431003168036E-2</v>
      </c>
      <c r="Z2361" s="4">
        <f t="shared" si="765"/>
        <v>-9.2234802787148559E-3</v>
      </c>
      <c r="AA2361" s="4">
        <f t="shared" si="775"/>
        <v>-1.2541290646351294E-3</v>
      </c>
    </row>
    <row r="2362" spans="1:27" x14ac:dyDescent="0.3">
      <c r="A2362" s="1">
        <f t="shared" si="757"/>
        <v>21</v>
      </c>
      <c r="B2362" s="1">
        <f t="shared" si="758"/>
        <v>3</v>
      </c>
      <c r="C2362" s="10">
        <v>42508</v>
      </c>
      <c r="D2362" s="3">
        <v>2047.63</v>
      </c>
      <c r="E2362" s="3">
        <v>2044.38</v>
      </c>
      <c r="F2362" s="3">
        <f t="shared" si="766"/>
        <v>2054.4440000000004</v>
      </c>
      <c r="G2362" s="3">
        <f t="shared" si="772"/>
        <v>2058.7530000000002</v>
      </c>
      <c r="H2362" s="4">
        <f t="shared" si="759"/>
        <v>2.051572628113739E-4</v>
      </c>
      <c r="I2362" s="4">
        <f t="shared" si="762"/>
        <v>-1.3823691756096968E-3</v>
      </c>
      <c r="J2362" s="4">
        <f t="shared" si="763"/>
        <v>1.5875264384210706E-3</v>
      </c>
      <c r="K2362" s="4">
        <f t="shared" si="767"/>
        <v>4.3656977056579444E-3</v>
      </c>
      <c r="L2362" s="4">
        <f t="shared" si="773"/>
        <v>6.2420996814635593E-3</v>
      </c>
      <c r="M2362" s="4">
        <f t="shared" si="768"/>
        <v>-3.3167124535885642E-3</v>
      </c>
      <c r="N2362" s="4">
        <f t="shared" si="774"/>
        <v>-5.4027850839804712E-3</v>
      </c>
      <c r="O2362" s="4">
        <f t="shared" si="776"/>
        <v>-2.1043840928291445E-3</v>
      </c>
      <c r="P2362" s="4">
        <f t="shared" si="777"/>
        <v>1.8053367515680765E-3</v>
      </c>
      <c r="Q2362" s="4"/>
      <c r="T2362" s="4">
        <f t="shared" si="760"/>
        <v>2.051572628113739E-4</v>
      </c>
      <c r="U2362" s="4">
        <f t="shared" si="761"/>
        <v>2.051572628113739E-4</v>
      </c>
      <c r="V2362" s="2">
        <f t="shared" si="769"/>
        <v>8.4261018654656818E-3</v>
      </c>
      <c r="W2362" s="4">
        <f t="shared" si="770"/>
        <v>-1.6581591531890144E-3</v>
      </c>
      <c r="X2362" s="4">
        <f t="shared" si="771"/>
        <v>-8.152252889375395E-3</v>
      </c>
      <c r="Y2362" s="4">
        <f t="shared" si="764"/>
        <v>-8.1575653580035906E-3</v>
      </c>
      <c r="Z2362" s="4">
        <f t="shared" si="765"/>
        <v>-1.9037510940028725E-3</v>
      </c>
      <c r="AA2362" s="4">
        <f t="shared" si="775"/>
        <v>-4.1772859952827089E-3</v>
      </c>
    </row>
    <row r="2363" spans="1:27" x14ac:dyDescent="0.3">
      <c r="A2363" s="1">
        <f t="shared" si="757"/>
        <v>21</v>
      </c>
      <c r="B2363" s="1">
        <f t="shared" si="758"/>
        <v>4</v>
      </c>
      <c r="C2363" s="10">
        <v>42509</v>
      </c>
      <c r="D2363" s="3">
        <v>2040.04</v>
      </c>
      <c r="E2363" s="3">
        <v>2044.21</v>
      </c>
      <c r="F2363" s="3">
        <f t="shared" si="766"/>
        <v>2049.63</v>
      </c>
      <c r="G2363" s="3">
        <f t="shared" si="772"/>
        <v>2057.6940000000004</v>
      </c>
      <c r="H2363" s="4">
        <f t="shared" si="759"/>
        <v>-3.7067243593814046E-3</v>
      </c>
      <c r="I2363" s="4">
        <f t="shared" si="762"/>
        <v>-1.6702236243853004E-3</v>
      </c>
      <c r="J2363" s="4">
        <f t="shared" si="763"/>
        <v>-2.036500734996104E-3</v>
      </c>
      <c r="K2363" s="4">
        <f t="shared" si="767"/>
        <v>2.1476047918813634E-3</v>
      </c>
      <c r="L2363" s="4">
        <f t="shared" si="773"/>
        <v>5.872914323171401E-3</v>
      </c>
      <c r="M2363" s="4">
        <f t="shared" si="768"/>
        <v>-4.6788932636622925E-3</v>
      </c>
      <c r="N2363" s="4">
        <f t="shared" si="774"/>
        <v>-8.5795069626486975E-3</v>
      </c>
      <c r="O2363" s="4">
        <f t="shared" si="776"/>
        <v>-3.9528636693399663E-3</v>
      </c>
      <c r="P2363" s="4">
        <f t="shared" si="777"/>
        <v>-1.9080794935272516E-3</v>
      </c>
      <c r="Q2363" s="4"/>
      <c r="T2363" s="4">
        <f t="shared" si="760"/>
        <v>-3.7067243593814046E-3</v>
      </c>
      <c r="U2363" s="4">
        <f t="shared" si="761"/>
        <v>-3.7067243593814046E-3</v>
      </c>
      <c r="V2363" s="2">
        <f t="shared" si="769"/>
        <v>8.0483290438214013E-3</v>
      </c>
      <c r="W2363" s="4">
        <f t="shared" si="770"/>
        <v>-2.0321542466168363E-3</v>
      </c>
      <c r="X2363" s="4">
        <f t="shared" si="771"/>
        <v>-1.1661200226732182E-2</v>
      </c>
      <c r="Y2363" s="4">
        <f t="shared" si="764"/>
        <v>-1.0348001252905211E-2</v>
      </c>
      <c r="Z2363" s="4">
        <f t="shared" si="765"/>
        <v>-4.1079982342851718E-3</v>
      </c>
      <c r="AA2363" s="4">
        <f t="shared" si="775"/>
        <v>-7.80730366286862E-3</v>
      </c>
    </row>
    <row r="2364" spans="1:27" x14ac:dyDescent="0.3">
      <c r="A2364" s="1">
        <f t="shared" si="757"/>
        <v>21</v>
      </c>
      <c r="B2364" s="1">
        <f t="shared" si="758"/>
        <v>5</v>
      </c>
      <c r="C2364" s="10">
        <v>42510</v>
      </c>
      <c r="D2364" s="3">
        <v>2052.3200000000002</v>
      </c>
      <c r="E2364" s="3">
        <v>2041.88</v>
      </c>
      <c r="F2364" s="3">
        <f t="shared" si="766"/>
        <v>2050.7719999999999</v>
      </c>
      <c r="G2364" s="3">
        <f t="shared" si="772"/>
        <v>2057.2120000000004</v>
      </c>
      <c r="H2364" s="4">
        <f t="shared" si="759"/>
        <v>6.0194898139253154E-3</v>
      </c>
      <c r="I2364" s="4">
        <f t="shared" si="762"/>
        <v>9.0194309915498988E-4</v>
      </c>
      <c r="J2364" s="4">
        <f t="shared" si="763"/>
        <v>5.1175467147703251E-3</v>
      </c>
      <c r="K2364" s="4">
        <f t="shared" si="767"/>
        <v>5.0709790004118812E-3</v>
      </c>
      <c r="L2364" s="4">
        <f t="shared" si="773"/>
        <v>8.6839255875159147E-3</v>
      </c>
      <c r="M2364" s="4">
        <f t="shared" si="768"/>
        <v>7.5483769039182765E-4</v>
      </c>
      <c r="N2364" s="4">
        <f t="shared" si="774"/>
        <v>-2.3779756291526003E-3</v>
      </c>
      <c r="O2364" s="4">
        <f t="shared" si="776"/>
        <v>-3.1379122164187402E-3</v>
      </c>
      <c r="P2364" s="4">
        <f t="shared" si="777"/>
        <v>4.0999246553226169E-3</v>
      </c>
      <c r="Q2364" s="4"/>
      <c r="T2364" s="4">
        <f t="shared" si="760"/>
        <v>6.0194898139253154E-3</v>
      </c>
      <c r="U2364" s="4">
        <f t="shared" si="761"/>
        <v>6.0194898139253154E-3</v>
      </c>
      <c r="V2364" s="2">
        <f t="shared" si="769"/>
        <v>3.2205250877433466E-3</v>
      </c>
      <c r="W2364" s="4">
        <f t="shared" si="770"/>
        <v>-6.8116801631341352E-3</v>
      </c>
      <c r="X2364" s="4">
        <f t="shared" si="771"/>
        <v>2.7899795271205869E-3</v>
      </c>
      <c r="Y2364" s="4">
        <f t="shared" si="764"/>
        <v>-7.4610780943562983E-3</v>
      </c>
      <c r="Z2364" s="4">
        <f t="shared" si="765"/>
        <v>-1.2028723042099053E-3</v>
      </c>
      <c r="AA2364" s="4">
        <f t="shared" si="775"/>
        <v>-6.2413624002497069E-3</v>
      </c>
    </row>
    <row r="2365" spans="1:27" x14ac:dyDescent="0.3">
      <c r="A2365" s="1">
        <f t="shared" si="757"/>
        <v>22</v>
      </c>
      <c r="B2365" s="1">
        <f t="shared" si="758"/>
        <v>1</v>
      </c>
      <c r="C2365" s="10">
        <v>42513</v>
      </c>
      <c r="D2365" s="3">
        <v>2048.04</v>
      </c>
      <c r="E2365" s="3">
        <v>2052.23</v>
      </c>
      <c r="F2365" s="3">
        <f t="shared" si="766"/>
        <v>2047.0480000000002</v>
      </c>
      <c r="G2365" s="3">
        <f t="shared" si="772"/>
        <v>2056.1470000000004</v>
      </c>
      <c r="H2365" s="4">
        <f t="shared" si="759"/>
        <v>-2.085444764949033E-3</v>
      </c>
      <c r="I2365" s="4">
        <f t="shared" si="762"/>
        <v>-4.3852810477969086E-5</v>
      </c>
      <c r="J2365" s="4">
        <f t="shared" si="763"/>
        <v>-2.041591954471064E-3</v>
      </c>
      <c r="K2365" s="4">
        <f t="shared" si="767"/>
        <v>-2.6896390426444129E-3</v>
      </c>
      <c r="L2365" s="4">
        <f t="shared" si="773"/>
        <v>2.3036260318946853E-3</v>
      </c>
      <c r="M2365" s="4">
        <f t="shared" si="768"/>
        <v>4.8460026340356178E-4</v>
      </c>
      <c r="N2365" s="4">
        <f t="shared" si="774"/>
        <v>-3.9428114818640999E-3</v>
      </c>
      <c r="O2365" s="4">
        <f t="shared" si="776"/>
        <v>-4.4427843206188162E-3</v>
      </c>
      <c r="P2365" s="4">
        <f t="shared" si="777"/>
        <v>2.0059297239644553E-3</v>
      </c>
      <c r="Q2365" s="4"/>
      <c r="T2365" s="4">
        <f t="shared" si="760"/>
        <v>-2.085444764949033E-3</v>
      </c>
      <c r="U2365" s="4">
        <f t="shared" si="761"/>
        <v>-2.085444764949033E-3</v>
      </c>
      <c r="V2365" s="2">
        <f t="shared" si="769"/>
        <v>6.9872144694782925E-3</v>
      </c>
      <c r="W2365" s="4">
        <f t="shared" si="770"/>
        <v>-3.082657675216499E-3</v>
      </c>
      <c r="X2365" s="4">
        <f t="shared" si="771"/>
        <v>-9.0097064829240871E-3</v>
      </c>
      <c r="Y2365" s="4">
        <f t="shared" si="764"/>
        <v>-1.5124930326401966E-2</v>
      </c>
      <c r="Z2365" s="4">
        <f t="shared" si="765"/>
        <v>-8.9150470386329707E-3</v>
      </c>
      <c r="AA2365" s="4">
        <f t="shared" si="775"/>
        <v>-8.8115410948622422E-3</v>
      </c>
    </row>
    <row r="2366" spans="1:27" x14ac:dyDescent="0.3">
      <c r="A2366" s="1">
        <f t="shared" si="757"/>
        <v>22</v>
      </c>
      <c r="B2366" s="1">
        <f t="shared" si="758"/>
        <v>2</v>
      </c>
      <c r="C2366" s="10">
        <v>42514</v>
      </c>
      <c r="D2366" s="3">
        <v>2076.06</v>
      </c>
      <c r="E2366" s="3">
        <v>2052.65</v>
      </c>
      <c r="F2366" s="3">
        <f t="shared" si="766"/>
        <v>2052.8180000000002</v>
      </c>
      <c r="G2366" s="3">
        <f t="shared" si="772"/>
        <v>2055.3140000000003</v>
      </c>
      <c r="H2366" s="4">
        <f t="shared" si="759"/>
        <v>1.3681373410675565E-2</v>
      </c>
      <c r="I2366" s="4">
        <f t="shared" si="762"/>
        <v>2.2509325989727384E-3</v>
      </c>
      <c r="J2366" s="4">
        <f t="shared" si="763"/>
        <v>1.1430440811702827E-2</v>
      </c>
      <c r="K2366" s="4">
        <f t="shared" si="767"/>
        <v>-5.0414054413001083E-4</v>
      </c>
      <c r="L2366" s="4">
        <f t="shared" si="773"/>
        <v>2.4261678916862313E-3</v>
      </c>
      <c r="M2366" s="4">
        <f t="shared" si="768"/>
        <v>1.1321997371418086E-2</v>
      </c>
      <c r="N2366" s="4">
        <f t="shared" si="774"/>
        <v>1.0093834810641895E-2</v>
      </c>
      <c r="O2366" s="4">
        <f t="shared" si="776"/>
        <v>-1.2022773908269002E-3</v>
      </c>
      <c r="P2366" s="4">
        <f t="shared" si="777"/>
        <v>1.5714747008229151E-2</v>
      </c>
      <c r="Q2366" s="4"/>
      <c r="T2366" s="4">
        <f t="shared" si="760"/>
        <v>1.3681373410675565E-2</v>
      </c>
      <c r="U2366" s="4">
        <f t="shared" si="761"/>
        <v>1.3681373410675565E-2</v>
      </c>
      <c r="V2366" s="2">
        <f t="shared" si="769"/>
        <v>-4.0526552215773483E-4</v>
      </c>
      <c r="W2366" s="4">
        <f t="shared" si="770"/>
        <v>-1.0401212866936136E-2</v>
      </c>
      <c r="X2366" s="4">
        <f t="shared" si="771"/>
        <v>1.4092350076445459E-2</v>
      </c>
      <c r="Y2366" s="4">
        <f t="shared" si="764"/>
        <v>-1.2966682432607199E-2</v>
      </c>
      <c r="Z2366" s="4">
        <f t="shared" si="765"/>
        <v>-6.7431908528433433E-3</v>
      </c>
      <c r="AA2366" s="4">
        <f t="shared" si="775"/>
        <v>-2.4258799403247796E-3</v>
      </c>
    </row>
    <row r="2367" spans="1:27" x14ac:dyDescent="0.3">
      <c r="A2367" s="1">
        <f t="shared" si="757"/>
        <v>22</v>
      </c>
      <c r="B2367" s="1">
        <f t="shared" si="758"/>
        <v>3</v>
      </c>
      <c r="C2367" s="10">
        <v>42515</v>
      </c>
      <c r="D2367" s="3">
        <v>2090.54</v>
      </c>
      <c r="E2367" s="3">
        <v>2078.9299999999998</v>
      </c>
      <c r="F2367" s="3">
        <f t="shared" si="766"/>
        <v>2061.4</v>
      </c>
      <c r="G2367" s="3">
        <f t="shared" si="772"/>
        <v>2057.9220000000005</v>
      </c>
      <c r="H2367" s="4">
        <f t="shared" si="759"/>
        <v>6.9747502480660573E-3</v>
      </c>
      <c r="I2367" s="4">
        <f t="shared" si="762"/>
        <v>1.3824263267920441E-3</v>
      </c>
      <c r="J2367" s="4">
        <f t="shared" si="763"/>
        <v>5.5923239212740134E-3</v>
      </c>
      <c r="K2367" s="4">
        <f t="shared" si="767"/>
        <v>-1.0570503742666475E-2</v>
      </c>
      <c r="L2367" s="4">
        <f t="shared" si="773"/>
        <v>-1.0482463041637372E-2</v>
      </c>
      <c r="M2367" s="4">
        <f t="shared" si="768"/>
        <v>1.4136024061317488E-2</v>
      </c>
      <c r="N2367" s="4">
        <f t="shared" si="774"/>
        <v>1.5849969046445627E-2</v>
      </c>
      <c r="O2367" s="4">
        <f t="shared" si="776"/>
        <v>1.663684980913836E-3</v>
      </c>
      <c r="P2367" s="4">
        <f t="shared" si="777"/>
        <v>2.2799103691889148E-2</v>
      </c>
      <c r="Q2367" s="4"/>
      <c r="T2367" s="4">
        <f t="shared" si="760"/>
        <v>6.9747502480660573E-3</v>
      </c>
      <c r="U2367" s="4">
        <f t="shared" si="761"/>
        <v>6.9747502480660573E-3</v>
      </c>
      <c r="V2367" s="2">
        <f t="shared" si="769"/>
        <v>-1.3694209223240097E-2</v>
      </c>
      <c r="W2367" s="4">
        <f t="shared" si="770"/>
        <v>-2.3557267131007715E-2</v>
      </c>
      <c r="X2367" s="4">
        <f t="shared" si="771"/>
        <v>2.0955934421746043E-2</v>
      </c>
      <c r="Y2367" s="4">
        <f t="shared" si="764"/>
        <v>-2.2907529880538426E-2</v>
      </c>
      <c r="Z2367" s="4">
        <f t="shared" si="765"/>
        <v>-1.6746717826669769E-2</v>
      </c>
      <c r="AA2367" s="4">
        <f t="shared" si="775"/>
        <v>3.3858309109421696E-3</v>
      </c>
    </row>
    <row r="2368" spans="1:27" x14ac:dyDescent="0.3">
      <c r="A2368" s="1">
        <f t="shared" si="757"/>
        <v>22</v>
      </c>
      <c r="B2368" s="1">
        <f t="shared" si="758"/>
        <v>4</v>
      </c>
      <c r="C2368" s="10">
        <v>42516</v>
      </c>
      <c r="D2368" s="3">
        <v>2090.1</v>
      </c>
      <c r="E2368" s="3">
        <v>2091.44</v>
      </c>
      <c r="F2368" s="3">
        <f t="shared" si="766"/>
        <v>2071.4119999999998</v>
      </c>
      <c r="G2368" s="3">
        <f t="shared" si="772"/>
        <v>2060.5210000000002</v>
      </c>
      <c r="H2368" s="4">
        <f t="shared" si="759"/>
        <v>-2.1047193548081098E-4</v>
      </c>
      <c r="I2368" s="4">
        <f t="shared" si="762"/>
        <v>4.3051077711983072E-4</v>
      </c>
      <c r="J2368" s="4">
        <f t="shared" si="763"/>
        <v>-6.409827126006417E-4</v>
      </c>
      <c r="K2368" s="4">
        <f t="shared" si="767"/>
        <v>-1.1384618328278905E-2</v>
      </c>
      <c r="L2368" s="4">
        <f t="shared" si="773"/>
        <v>-1.5931556227364797E-2</v>
      </c>
      <c r="M2368" s="4">
        <f t="shared" si="768"/>
        <v>9.0218652783705527E-3</v>
      </c>
      <c r="N2368" s="4">
        <f t="shared" si="774"/>
        <v>1.4355107276266401E-2</v>
      </c>
      <c r="O2368" s="4">
        <f t="shared" si="776"/>
        <v>5.2107554662454538E-3</v>
      </c>
      <c r="P2368" s="4">
        <f t="shared" si="777"/>
        <v>2.2583833184927078E-2</v>
      </c>
      <c r="Q2368" s="4"/>
      <c r="T2368" s="4">
        <f t="shared" si="760"/>
        <v>-2.1047193548081098E-4</v>
      </c>
      <c r="U2368" s="4">
        <f t="shared" si="761"/>
        <v>-2.1047193548081098E-4</v>
      </c>
      <c r="V2368" s="2">
        <f t="shared" si="769"/>
        <v>-2.4156438049499174E-2</v>
      </c>
      <c r="W2368" s="4">
        <f t="shared" si="770"/>
        <v>-3.3914873669004177E-2</v>
      </c>
      <c r="X2368" s="4">
        <f t="shared" si="771"/>
        <v>2.4538734534616941E-2</v>
      </c>
      <c r="Y2368" s="4">
        <f t="shared" si="764"/>
        <v>-2.3711493411467489E-2</v>
      </c>
      <c r="Z2368" s="4">
        <f t="shared" si="765"/>
        <v>-1.7555750548451952E-2</v>
      </c>
      <c r="AA2368" s="4">
        <f t="shared" si="775"/>
        <v>1.0627283948810125E-2</v>
      </c>
    </row>
    <row r="2369" spans="1:27" x14ac:dyDescent="0.3">
      <c r="A2369" s="1">
        <f t="shared" si="757"/>
        <v>22</v>
      </c>
      <c r="B2369" s="1">
        <f t="shared" si="758"/>
        <v>5</v>
      </c>
      <c r="C2369" s="10">
        <v>42517</v>
      </c>
      <c r="D2369" s="3">
        <v>2099.06</v>
      </c>
      <c r="E2369" s="3">
        <v>2090.06</v>
      </c>
      <c r="F2369" s="3">
        <f t="shared" si="766"/>
        <v>2080.7599999999998</v>
      </c>
      <c r="G2369" s="3">
        <f t="shared" si="772"/>
        <v>2065.7660000000001</v>
      </c>
      <c r="H2369" s="4">
        <f t="shared" si="759"/>
        <v>4.2868762260179112E-3</v>
      </c>
      <c r="I2369" s="4">
        <f t="shared" si="762"/>
        <v>-1.9137840294705335E-5</v>
      </c>
      <c r="J2369" s="4">
        <f t="shared" si="763"/>
        <v>4.3060140663126164E-3</v>
      </c>
      <c r="K2369" s="4">
        <f t="shared" si="767"/>
        <v>-6.6575761925266562E-3</v>
      </c>
      <c r="L2369" s="4">
        <f t="shared" si="773"/>
        <v>-1.3412436406551508E-2</v>
      </c>
      <c r="M2369" s="4">
        <f t="shared" si="768"/>
        <v>8.794863415290656E-3</v>
      </c>
      <c r="N2369" s="4">
        <f t="shared" si="774"/>
        <v>1.611702390299766E-2</v>
      </c>
      <c r="O2369" s="4">
        <f t="shared" si="776"/>
        <v>7.1431974312309732E-3</v>
      </c>
      <c r="P2369" s="4">
        <f t="shared" si="777"/>
        <v>2.6967523508517808E-2</v>
      </c>
      <c r="Q2369" s="4"/>
      <c r="T2369" s="4">
        <f t="shared" si="760"/>
        <v>4.2868762260179112E-3</v>
      </c>
      <c r="U2369" s="4">
        <f t="shared" si="761"/>
        <v>4.2868762260179112E-3</v>
      </c>
      <c r="V2369" s="2">
        <f t="shared" si="769"/>
        <v>-1.8075690158365507E-2</v>
      </c>
      <c r="W2369" s="4">
        <f t="shared" si="770"/>
        <v>-2.7894933256781895E-2</v>
      </c>
      <c r="X2369" s="4">
        <f t="shared" si="771"/>
        <v>2.2774226241521683E-2</v>
      </c>
      <c r="Y2369" s="4">
        <f t="shared" si="764"/>
        <v>-1.904339195072462E-2</v>
      </c>
      <c r="Z2369" s="4">
        <f t="shared" si="765"/>
        <v>-1.2858215542136476E-2</v>
      </c>
      <c r="AA2369" s="4">
        <f t="shared" si="775"/>
        <v>1.4622785955727809E-2</v>
      </c>
    </row>
    <row r="2370" spans="1:27" x14ac:dyDescent="0.3">
      <c r="A2370" s="1">
        <f t="shared" si="757"/>
        <v>23</v>
      </c>
      <c r="B2370" s="1">
        <f t="shared" si="758"/>
        <v>2</v>
      </c>
      <c r="C2370" s="10">
        <v>42521</v>
      </c>
      <c r="D2370" s="3">
        <v>2096.96</v>
      </c>
      <c r="E2370" s="3">
        <v>2100.13</v>
      </c>
      <c r="F2370" s="3">
        <f t="shared" si="766"/>
        <v>2090.5440000000003</v>
      </c>
      <c r="G2370" s="3">
        <f t="shared" si="772"/>
        <v>2068.7959999999998</v>
      </c>
      <c r="H2370" s="4">
        <f t="shared" si="759"/>
        <v>-1.0004478195001138E-3</v>
      </c>
      <c r="I2370" s="4">
        <f t="shared" si="762"/>
        <v>5.0975198422158663E-4</v>
      </c>
      <c r="J2370" s="4">
        <f t="shared" si="763"/>
        <v>-1.5101998037217006E-3</v>
      </c>
      <c r="K2370" s="4">
        <f t="shared" si="767"/>
        <v>-4.8212056825435627E-3</v>
      </c>
      <c r="L2370" s="4">
        <f t="shared" si="773"/>
        <v>-1.590870834246445E-2</v>
      </c>
      <c r="M2370" s="4">
        <f t="shared" si="768"/>
        <v>3.0690576232787789E-3</v>
      </c>
      <c r="N2370" s="4">
        <f t="shared" si="774"/>
        <v>1.3613715417083278E-2</v>
      </c>
      <c r="O2370" s="4">
        <f t="shared" si="776"/>
        <v>1.037120402868939E-2</v>
      </c>
      <c r="P2370" s="4">
        <f t="shared" si="777"/>
        <v>2.5940096088926279E-2</v>
      </c>
      <c r="Q2370" s="4"/>
      <c r="T2370" s="4">
        <f t="shared" si="760"/>
        <v>-1.0004478195001138E-3</v>
      </c>
      <c r="U2370" s="4">
        <f t="shared" si="761"/>
        <v>-1.0004478195001138E-3</v>
      </c>
      <c r="V2370" s="2">
        <f t="shared" si="769"/>
        <v>-2.4306117976618098E-2</v>
      </c>
      <c r="W2370" s="4">
        <f t="shared" si="770"/>
        <v>-3.4063056796851877E-2</v>
      </c>
      <c r="X2370" s="4">
        <f t="shared" si="771"/>
        <v>2.3886252221636331E-2</v>
      </c>
      <c r="Y2370" s="4">
        <f t="shared" si="764"/>
        <v>-1.7229918828646541E-2</v>
      </c>
      <c r="Z2370" s="4">
        <f t="shared" si="765"/>
        <v>-1.1033308019106937E-2</v>
      </c>
      <c r="AA2370" s="4">
        <f t="shared" si="775"/>
        <v>2.1248158323595778E-2</v>
      </c>
    </row>
    <row r="2371" spans="1:27" x14ac:dyDescent="0.3">
      <c r="A2371" s="1">
        <f t="shared" ref="A2371:A2434" si="778">WEEKNUM(C2371,2)</f>
        <v>23</v>
      </c>
      <c r="B2371" s="1">
        <f t="shared" ref="B2371:B2434" si="779">WEEKDAY(C2371,2)</f>
        <v>3</v>
      </c>
      <c r="C2371" s="10">
        <v>42522</v>
      </c>
      <c r="D2371" s="3">
        <v>2099.33</v>
      </c>
      <c r="E2371" s="3">
        <v>2093.94</v>
      </c>
      <c r="F2371" s="3">
        <f t="shared" si="766"/>
        <v>2095.1979999999999</v>
      </c>
      <c r="G2371" s="3">
        <f t="shared" si="772"/>
        <v>2074.0080000000003</v>
      </c>
      <c r="H2371" s="4">
        <f t="shared" ref="H2371:H2434" si="780">(D2371-D2370)/D2370</f>
        <v>1.1302075385319181E-3</v>
      </c>
      <c r="I2371" s="4">
        <f t="shared" si="762"/>
        <v>-1.4401800701968478E-3</v>
      </c>
      <c r="J2371" s="4">
        <f t="shared" si="763"/>
        <v>2.5703876087287657E-3</v>
      </c>
      <c r="K2371" s="4">
        <f t="shared" si="767"/>
        <v>-1.3328818861590458E-3</v>
      </c>
      <c r="L2371" s="4">
        <f t="shared" si="773"/>
        <v>-1.2287099208165961E-2</v>
      </c>
      <c r="M2371" s="4">
        <f t="shared" si="768"/>
        <v>1.9721286484618932E-3</v>
      </c>
      <c r="N2371" s="4">
        <f t="shared" si="774"/>
        <v>1.2209210379130486E-2</v>
      </c>
      <c r="O2371" s="4">
        <f t="shared" si="776"/>
        <v>1.0093696560330963E-2</v>
      </c>
      <c r="P2371" s="4">
        <f t="shared" si="777"/>
        <v>2.7099621319608146E-2</v>
      </c>
      <c r="Q2371" s="4"/>
      <c r="T2371" s="4">
        <f t="shared" ref="T2371:T2434" si="781">(D2371-D2370)/D2370</f>
        <v>1.1302075385319181E-3</v>
      </c>
      <c r="U2371" s="4">
        <f t="shared" ref="U2371:U2434" si="782">(D2371-D2370)/D2370</f>
        <v>1.1302075385319181E-3</v>
      </c>
      <c r="V2371" s="2">
        <f t="shared" si="769"/>
        <v>-9.9668090950710032E-3</v>
      </c>
      <c r="W2371" s="4">
        <f t="shared" si="770"/>
        <v>-1.9867141004120327E-2</v>
      </c>
      <c r="X2371" s="4">
        <f t="shared" si="771"/>
        <v>1.1208731924896189E-2</v>
      </c>
      <c r="Y2371" s="4">
        <f t="shared" si="764"/>
        <v>-1.378509034144389E-2</v>
      </c>
      <c r="Z2371" s="4">
        <f t="shared" si="765"/>
        <v>-7.5667590279433908E-3</v>
      </c>
      <c r="AA2371" s="4">
        <f t="shared" si="775"/>
        <v>2.0644791696097585E-2</v>
      </c>
    </row>
    <row r="2372" spans="1:27" x14ac:dyDescent="0.3">
      <c r="A2372" s="1">
        <f t="shared" si="778"/>
        <v>23</v>
      </c>
      <c r="B2372" s="1">
        <f t="shared" si="779"/>
        <v>4</v>
      </c>
      <c r="C2372" s="10">
        <v>42523</v>
      </c>
      <c r="D2372" s="3">
        <v>2105.2600000000002</v>
      </c>
      <c r="E2372" s="3">
        <v>2097.71</v>
      </c>
      <c r="F2372" s="3">
        <f t="shared" si="766"/>
        <v>2098.1420000000003</v>
      </c>
      <c r="G2372" s="3">
        <f t="shared" si="772"/>
        <v>2079.7709999999997</v>
      </c>
      <c r="H2372" s="4">
        <f t="shared" si="780"/>
        <v>2.8247107410460915E-3</v>
      </c>
      <c r="I2372" s="4">
        <f t="shared" ref="I2372:I2435" si="783">(E2372-D2371)/D2371</f>
        <v>-7.7167477242734157E-4</v>
      </c>
      <c r="J2372" s="4">
        <f t="shared" ref="J2372:J2435" si="784">H2372-I2372</f>
        <v>3.5963855134734332E-3</v>
      </c>
      <c r="K2372" s="4">
        <f t="shared" si="767"/>
        <v>-1.4135462266531443E-3</v>
      </c>
      <c r="L2372" s="4">
        <f t="shared" si="773"/>
        <v>-1.0665836772261395E-2</v>
      </c>
      <c r="M2372" s="4">
        <f t="shared" si="768"/>
        <v>3.3925253867469109E-3</v>
      </c>
      <c r="N2372" s="4">
        <f t="shared" si="774"/>
        <v>1.2255676225892414E-2</v>
      </c>
      <c r="O2372" s="4">
        <f t="shared" si="776"/>
        <v>8.7262380893573938E-3</v>
      </c>
      <c r="P2372" s="4">
        <f t="shared" si="777"/>
        <v>3.0000880652074013E-2</v>
      </c>
      <c r="Q2372" s="4"/>
      <c r="T2372" s="4">
        <f t="shared" si="781"/>
        <v>2.8247107410460915E-3</v>
      </c>
      <c r="U2372" s="4">
        <f t="shared" si="782"/>
        <v>2.8247107410460915E-3</v>
      </c>
      <c r="V2372" s="2">
        <f t="shared" si="769"/>
        <v>-4.187050154096766E-3</v>
      </c>
      <c r="W2372" s="4">
        <f t="shared" si="770"/>
        <v>-1.4145179652555845E-2</v>
      </c>
      <c r="X2372" s="4">
        <f t="shared" si="771"/>
        <v>7.0412429324481973E-3</v>
      </c>
      <c r="Y2372" s="4">
        <f t="shared" si="764"/>
        <v>-1.386474889215627E-2</v>
      </c>
      <c r="Z2372" s="4">
        <f t="shared" si="765"/>
        <v>-7.6469198457128108E-3</v>
      </c>
      <c r="AA2372" s="4">
        <f t="shared" si="775"/>
        <v>1.782380906180275E-2</v>
      </c>
    </row>
    <row r="2373" spans="1:27" x14ac:dyDescent="0.3">
      <c r="A2373" s="1">
        <f t="shared" si="778"/>
        <v>23</v>
      </c>
      <c r="B2373" s="1">
        <f t="shared" si="779"/>
        <v>5</v>
      </c>
      <c r="C2373" s="10">
        <v>42524</v>
      </c>
      <c r="D2373" s="3">
        <v>2099.13</v>
      </c>
      <c r="E2373" s="3">
        <v>2104.0700000000002</v>
      </c>
      <c r="F2373" s="3">
        <f t="shared" si="766"/>
        <v>2099.9480000000003</v>
      </c>
      <c r="G2373" s="3">
        <f t="shared" si="772"/>
        <v>2085.6799999999998</v>
      </c>
      <c r="H2373" s="4">
        <f t="shared" si="780"/>
        <v>-2.911754367631603E-3</v>
      </c>
      <c r="I2373" s="4">
        <f t="shared" si="783"/>
        <v>-5.6525084787629771E-4</v>
      </c>
      <c r="J2373" s="4">
        <f t="shared" si="784"/>
        <v>-2.3465035197553054E-3</v>
      </c>
      <c r="K2373" s="4">
        <f t="shared" si="767"/>
        <v>-2.4260661390992431E-3</v>
      </c>
      <c r="L2373" s="4">
        <f t="shared" si="773"/>
        <v>-1.001037612667552E-2</v>
      </c>
      <c r="M2373" s="4">
        <f t="shared" si="768"/>
        <v>-3.8953345511422708E-4</v>
      </c>
      <c r="N2373" s="4">
        <f t="shared" si="774"/>
        <v>6.4487361436079711E-3</v>
      </c>
      <c r="O2373" s="4">
        <f t="shared" si="776"/>
        <v>6.7971016564007392E-3</v>
      </c>
      <c r="P2373" s="4">
        <f t="shared" si="777"/>
        <v>2.7001771089170942E-2</v>
      </c>
      <c r="Q2373" s="4"/>
      <c r="T2373" s="4">
        <f t="shared" si="781"/>
        <v>-2.911754367631603E-3</v>
      </c>
      <c r="U2373" s="4">
        <f t="shared" si="782"/>
        <v>-2.911754367631603E-3</v>
      </c>
      <c r="V2373" s="2">
        <f t="shared" si="769"/>
        <v>-7.2010108015163488E-3</v>
      </c>
      <c r="W2373" s="4">
        <f t="shared" si="770"/>
        <v>-1.7129000693501109E-2</v>
      </c>
      <c r="X2373" s="4">
        <f t="shared" si="771"/>
        <v>4.3203674465337547E-3</v>
      </c>
      <c r="Y2373" s="4">
        <f t="shared" si="764"/>
        <v>-1.4864643868038149E-2</v>
      </c>
      <c r="Z2373" s="4">
        <f t="shared" si="765"/>
        <v>-8.65311940914224E-3</v>
      </c>
      <c r="AA2373" s="4">
        <f t="shared" si="775"/>
        <v>1.377611020888192E-2</v>
      </c>
    </row>
    <row r="2374" spans="1:27" x14ac:dyDescent="0.3">
      <c r="A2374" s="1">
        <f t="shared" si="778"/>
        <v>24</v>
      </c>
      <c r="B2374" s="1">
        <f t="shared" si="779"/>
        <v>1</v>
      </c>
      <c r="C2374" s="10">
        <v>42527</v>
      </c>
      <c r="D2374" s="3">
        <v>2109.41</v>
      </c>
      <c r="E2374" s="3">
        <v>2100.83</v>
      </c>
      <c r="F2374" s="3">
        <f t="shared" si="766"/>
        <v>2102.018</v>
      </c>
      <c r="G2374" s="3">
        <f t="shared" si="772"/>
        <v>2091.3890000000001</v>
      </c>
      <c r="H2374" s="4">
        <f t="shared" si="780"/>
        <v>4.8972669629797792E-3</v>
      </c>
      <c r="I2374" s="4">
        <f t="shared" si="783"/>
        <v>8.098593226716868E-4</v>
      </c>
      <c r="J2374" s="4">
        <f t="shared" si="784"/>
        <v>4.0874076403080925E-3</v>
      </c>
      <c r="K2374" s="4">
        <f t="shared" si="767"/>
        <v>4.9544335034036179E-4</v>
      </c>
      <c r="L2374" s="4">
        <f t="shared" si="773"/>
        <v>-4.6416054905286186E-3</v>
      </c>
      <c r="M2374" s="4">
        <f t="shared" si="768"/>
        <v>3.5166206949701789E-3</v>
      </c>
      <c r="N2374" s="4">
        <f t="shared" si="774"/>
        <v>8.6167613963732854E-3</v>
      </c>
      <c r="O2374" s="4">
        <f t="shared" si="776"/>
        <v>5.0388497257526539E-3</v>
      </c>
      <c r="P2374" s="4">
        <f t="shared" si="777"/>
        <v>3.2031272933647659E-2</v>
      </c>
      <c r="Q2374" s="4"/>
      <c r="T2374" s="4">
        <f t="shared" si="781"/>
        <v>4.8972669629797792E-3</v>
      </c>
      <c r="U2374" s="4">
        <f t="shared" si="782"/>
        <v>4.8972669629797792E-3</v>
      </c>
      <c r="V2374" s="2">
        <f t="shared" si="769"/>
        <v>-3.3347148580680424E-5</v>
      </c>
      <c r="W2374" s="4">
        <f t="shared" si="770"/>
        <v>-1.0033013677094915E-2</v>
      </c>
      <c r="X2374" s="4">
        <f t="shared" si="771"/>
        <v>4.930778538965017E-3</v>
      </c>
      <c r="Y2374" s="4">
        <f t="shared" ref="Y2374:Y2437" si="785">(SUM(D2370:D2373)*(0.99/4.01)-D2373)/D2373</f>
        <v>-1.1979562177718676E-2</v>
      </c>
      <c r="Z2374" s="4">
        <f t="shared" ref="Z2374:Z2437" si="786">(SUM(D2370:D2373)*(0.995/4.005)-D2373)/D2373</f>
        <v>-5.7498465582136666E-3</v>
      </c>
      <c r="AA2374" s="4">
        <f t="shared" si="775"/>
        <v>1.0216459370614711E-2</v>
      </c>
    </row>
    <row r="2375" spans="1:27" x14ac:dyDescent="0.3">
      <c r="A2375" s="1">
        <f t="shared" si="778"/>
        <v>24</v>
      </c>
      <c r="B2375" s="1">
        <f t="shared" si="779"/>
        <v>2</v>
      </c>
      <c r="C2375" s="10">
        <v>42528</v>
      </c>
      <c r="D2375" s="3">
        <v>2112.13</v>
      </c>
      <c r="E2375" s="3">
        <v>2110.1799999999998</v>
      </c>
      <c r="F2375" s="3">
        <f t="shared" ref="F2375:F2438" si="787">AVERAGE(D2371:D2375)</f>
        <v>2105.0520000000006</v>
      </c>
      <c r="G2375" s="3">
        <f t="shared" si="772"/>
        <v>2097.7980000000002</v>
      </c>
      <c r="H2375" s="4">
        <f t="shared" si="780"/>
        <v>1.289460085995731E-3</v>
      </c>
      <c r="I2375" s="4">
        <f t="shared" si="783"/>
        <v>3.6503098022668988E-4</v>
      </c>
      <c r="J2375" s="4">
        <f t="shared" si="784"/>
        <v>9.2442910576904114E-4</v>
      </c>
      <c r="K2375" s="4">
        <f t="shared" ref="K2375:K2438" si="788">(SUM(D2371:D2374)/4-D2374)/D2374</f>
        <v>-2.9048406900505832E-3</v>
      </c>
      <c r="L2375" s="4">
        <f t="shared" si="773"/>
        <v>-6.2597809076680722E-3</v>
      </c>
      <c r="M2375" s="4">
        <f t="shared" ref="M2375:M2438" si="789">(D2375-F2375)/F2375</f>
        <v>3.3623872474406891E-3</v>
      </c>
      <c r="N2375" s="4">
        <f t="shared" si="774"/>
        <v>6.8319256668181961E-3</v>
      </c>
      <c r="O2375" s="4">
        <f t="shared" si="776"/>
        <v>3.4344476902465094E-3</v>
      </c>
      <c r="P2375" s="4">
        <f t="shared" si="777"/>
        <v>3.3362036067594962E-2</v>
      </c>
      <c r="Q2375" s="4"/>
      <c r="T2375" s="4">
        <f t="shared" si="781"/>
        <v>1.289460085995731E-3</v>
      </c>
      <c r="U2375" s="4">
        <f t="shared" si="782"/>
        <v>1.289460085995731E-3</v>
      </c>
      <c r="V2375" s="2">
        <f t="shared" ref="V2375:V2438" si="790">(D2370-D2374)/D2374</f>
        <v>-5.9021242906783502E-3</v>
      </c>
      <c r="W2375" s="4">
        <f t="shared" ref="W2375:W2438" si="791">(D2370*(1-0.01)-D2374)/D2374</f>
        <v>-1.584310304777152E-2</v>
      </c>
      <c r="X2375" s="4">
        <f t="shared" ref="X2375:X2438" si="792">(D2375-D2370)/D2370</f>
        <v>7.2342820082405349E-3</v>
      </c>
      <c r="Y2375" s="4">
        <f t="shared" si="785"/>
        <v>-1.5337448661496281E-2</v>
      </c>
      <c r="Z2375" s="4">
        <f t="shared" si="786"/>
        <v>-9.1289053549067235E-3</v>
      </c>
      <c r="AA2375" s="4">
        <f t="shared" si="775"/>
        <v>6.9398204486488986E-3</v>
      </c>
    </row>
    <row r="2376" spans="1:27" x14ac:dyDescent="0.3">
      <c r="A2376" s="1">
        <f t="shared" si="778"/>
        <v>24</v>
      </c>
      <c r="B2376" s="1">
        <f t="shared" si="779"/>
        <v>3</v>
      </c>
      <c r="C2376" s="10">
        <v>42529</v>
      </c>
      <c r="D2376" s="3">
        <v>2119.12</v>
      </c>
      <c r="E2376" s="3">
        <v>2112.71</v>
      </c>
      <c r="F2376" s="3">
        <f t="shared" si="787"/>
        <v>2109.0099999999998</v>
      </c>
      <c r="G2376" s="3">
        <f t="shared" si="772"/>
        <v>2102.1040000000003</v>
      </c>
      <c r="H2376" s="4">
        <f t="shared" si="780"/>
        <v>3.3094553839014555E-3</v>
      </c>
      <c r="I2376" s="4">
        <f t="shared" si="783"/>
        <v>2.746043093938002E-4</v>
      </c>
      <c r="J2376" s="4">
        <f t="shared" si="784"/>
        <v>3.0348510745076551E-3</v>
      </c>
      <c r="K2376" s="4">
        <f t="shared" si="788"/>
        <v>-2.6738410987960193E-3</v>
      </c>
      <c r="L2376" s="4">
        <f t="shared" si="773"/>
        <v>-5.6420138280629103E-3</v>
      </c>
      <c r="M2376" s="4">
        <f t="shared" si="789"/>
        <v>4.7937183797137654E-3</v>
      </c>
      <c r="N2376" s="4">
        <f t="shared" si="774"/>
        <v>8.0947469773139762E-3</v>
      </c>
      <c r="O2376" s="4">
        <f t="shared" si="776"/>
        <v>3.2588999207215706E-3</v>
      </c>
      <c r="P2376" s="4">
        <f t="shared" si="777"/>
        <v>3.6781901621378239E-2</v>
      </c>
      <c r="Q2376" s="4"/>
      <c r="T2376" s="4">
        <f t="shared" si="781"/>
        <v>3.3094553839014555E-3</v>
      </c>
      <c r="U2376" s="4">
        <f t="shared" si="782"/>
        <v>3.3094553839014555E-3</v>
      </c>
      <c r="V2376" s="2">
        <f t="shared" si="790"/>
        <v>-6.0602330348985059E-3</v>
      </c>
      <c r="W2376" s="4">
        <f t="shared" si="791"/>
        <v>-1.5999630704549565E-2</v>
      </c>
      <c r="X2376" s="4">
        <f t="shared" si="792"/>
        <v>9.4268171273691921E-3</v>
      </c>
      <c r="Y2376" s="4">
        <f t="shared" si="785"/>
        <v>-1.5109329364397147E-2</v>
      </c>
      <c r="Z2376" s="4">
        <f t="shared" si="786"/>
        <v>-8.8993477086661606E-3</v>
      </c>
      <c r="AA2376" s="4">
        <f t="shared" si="775"/>
        <v>6.5922170601536937E-3</v>
      </c>
    </row>
    <row r="2377" spans="1:27" x14ac:dyDescent="0.3">
      <c r="A2377" s="1">
        <f t="shared" si="778"/>
        <v>24</v>
      </c>
      <c r="B2377" s="1">
        <f t="shared" si="779"/>
        <v>4</v>
      </c>
      <c r="C2377" s="10">
        <v>42530</v>
      </c>
      <c r="D2377" s="3">
        <v>2115.48</v>
      </c>
      <c r="E2377" s="3">
        <v>2115.65</v>
      </c>
      <c r="F2377" s="3">
        <f t="shared" si="787"/>
        <v>2111.0540000000001</v>
      </c>
      <c r="G2377" s="3">
        <f t="shared" si="772"/>
        <v>2104.598</v>
      </c>
      <c r="H2377" s="4">
        <f t="shared" si="780"/>
        <v>-1.7176941371889619E-3</v>
      </c>
      <c r="I2377" s="4">
        <f t="shared" si="783"/>
        <v>-1.6374721582542754E-3</v>
      </c>
      <c r="J2377" s="4">
        <f t="shared" si="784"/>
        <v>-8.0221978934686463E-5</v>
      </c>
      <c r="K2377" s="4">
        <f t="shared" si="788"/>
        <v>-4.3284476575180609E-3</v>
      </c>
      <c r="L2377" s="4">
        <f t="shared" si="773"/>
        <v>-7.4234168480837356E-3</v>
      </c>
      <c r="M2377" s="4">
        <f t="shared" si="789"/>
        <v>2.096583033877831E-3</v>
      </c>
      <c r="N2377" s="4">
        <f t="shared" si="774"/>
        <v>5.1705836459029529E-3</v>
      </c>
      <c r="O2377" s="4">
        <f t="shared" si="776"/>
        <v>3.0517896647569965E-3</v>
      </c>
      <c r="P2377" s="4">
        <f t="shared" si="777"/>
        <v>3.5001027427419576E-2</v>
      </c>
      <c r="Q2377" s="4"/>
      <c r="T2377" s="4">
        <f t="shared" si="781"/>
        <v>-1.7176941371889619E-3</v>
      </c>
      <c r="U2377" s="4">
        <f t="shared" si="782"/>
        <v>-1.7176941371889619E-3</v>
      </c>
      <c r="V2377" s="2">
        <f t="shared" si="790"/>
        <v>-6.54045075314266E-3</v>
      </c>
      <c r="W2377" s="4">
        <f t="shared" si="791"/>
        <v>-1.6475046245611226E-2</v>
      </c>
      <c r="X2377" s="4">
        <f t="shared" si="792"/>
        <v>4.8545072817608274E-3</v>
      </c>
      <c r="Y2377" s="4">
        <f t="shared" si="785"/>
        <v>-1.6743304918646305E-2</v>
      </c>
      <c r="Z2377" s="4">
        <f t="shared" si="786"/>
        <v>-1.0543625886871891E-2</v>
      </c>
      <c r="AA2377" s="4">
        <f t="shared" si="775"/>
        <v>6.1540162677263055E-3</v>
      </c>
    </row>
    <row r="2378" spans="1:27" x14ac:dyDescent="0.3">
      <c r="A2378" s="1">
        <f t="shared" si="778"/>
        <v>24</v>
      </c>
      <c r="B2378" s="1">
        <f t="shared" si="779"/>
        <v>5</v>
      </c>
      <c r="C2378" s="10">
        <v>42531</v>
      </c>
      <c r="D2378" s="3">
        <v>2096.0700000000002</v>
      </c>
      <c r="E2378" s="3">
        <v>2109.5700000000002</v>
      </c>
      <c r="F2378" s="3">
        <f t="shared" si="787"/>
        <v>2110.442</v>
      </c>
      <c r="G2378" s="3">
        <f t="shared" si="772"/>
        <v>2105.1950000000002</v>
      </c>
      <c r="H2378" s="4">
        <f t="shared" si="780"/>
        <v>-9.1752226445061431E-3</v>
      </c>
      <c r="I2378" s="4">
        <f t="shared" si="783"/>
        <v>-2.7936922116965674E-3</v>
      </c>
      <c r="J2378" s="4">
        <f t="shared" si="784"/>
        <v>-6.3815304328095762E-3</v>
      </c>
      <c r="K2378" s="4">
        <f t="shared" si="788"/>
        <v>-6.830601092896949E-4</v>
      </c>
      <c r="L2378" s="4">
        <f t="shared" si="773"/>
        <v>-4.3825094593714746E-3</v>
      </c>
      <c r="M2378" s="4">
        <f t="shared" si="789"/>
        <v>-6.809947868740218E-3</v>
      </c>
      <c r="N2378" s="4">
        <f t="shared" si="774"/>
        <v>-4.3345153299338066E-3</v>
      </c>
      <c r="O2378" s="4">
        <f t="shared" si="776"/>
        <v>2.5032560935464195E-3</v>
      </c>
      <c r="P2378" s="4">
        <f t="shared" si="777"/>
        <v>2.5504662563480388E-2</v>
      </c>
      <c r="Q2378" s="4"/>
      <c r="T2378" s="4">
        <f t="shared" si="781"/>
        <v>-9.1752226445061431E-3</v>
      </c>
      <c r="U2378" s="4">
        <f t="shared" si="782"/>
        <v>-9.1752226445061431E-3</v>
      </c>
      <c r="V2378" s="2">
        <f t="shared" si="790"/>
        <v>-7.7287424130693316E-3</v>
      </c>
      <c r="W2378" s="4">
        <f t="shared" si="791"/>
        <v>-1.7651454988938702E-2</v>
      </c>
      <c r="X2378" s="4">
        <f t="shared" si="792"/>
        <v>-1.4577467808091662E-3</v>
      </c>
      <c r="Y2378" s="4">
        <f t="shared" si="785"/>
        <v>-1.3143371080495568E-2</v>
      </c>
      <c r="Z2378" s="4">
        <f t="shared" si="786"/>
        <v>-6.9209935667847349E-3</v>
      </c>
      <c r="AA2378" s="4">
        <f t="shared" si="775"/>
        <v>4.9972665989823015E-3</v>
      </c>
    </row>
    <row r="2379" spans="1:27" x14ac:dyDescent="0.3">
      <c r="A2379" s="1">
        <f t="shared" si="778"/>
        <v>25</v>
      </c>
      <c r="B2379" s="1">
        <f t="shared" si="779"/>
        <v>1</v>
      </c>
      <c r="C2379" s="10">
        <v>42534</v>
      </c>
      <c r="D2379" s="3">
        <v>2079.06</v>
      </c>
      <c r="E2379" s="3">
        <v>2091.75</v>
      </c>
      <c r="F2379" s="3">
        <f t="shared" si="787"/>
        <v>2104.3719999999998</v>
      </c>
      <c r="G2379" s="3">
        <f t="shared" ref="G2379:G2442" si="793">AVERAGE(D2370:D2379)</f>
        <v>2103.1950000000002</v>
      </c>
      <c r="H2379" s="4">
        <f t="shared" si="780"/>
        <v>-8.1151869928009161E-3</v>
      </c>
      <c r="I2379" s="4">
        <f t="shared" si="783"/>
        <v>-2.060999871187586E-3</v>
      </c>
      <c r="J2379" s="4">
        <f t="shared" si="784"/>
        <v>-6.0541871216133296E-3</v>
      </c>
      <c r="K2379" s="4">
        <f t="shared" si="788"/>
        <v>6.9797287304334552E-3</v>
      </c>
      <c r="L2379" s="4">
        <f t="shared" ref="L2379:L2442" si="794">(SUM(D2370:D2378)/9-D2378)/D2378</f>
        <v>4.6785969298097805E-3</v>
      </c>
      <c r="M2379" s="4">
        <f t="shared" si="789"/>
        <v>-1.2028291575824E-2</v>
      </c>
      <c r="N2379" s="4">
        <f t="shared" ref="N2379:N2442" si="795">(D2379-G2379)/G2379</f>
        <v>-1.1475398144252063E-2</v>
      </c>
      <c r="O2379" s="4">
        <f t="shared" si="776"/>
        <v>5.6612122786243774E-4</v>
      </c>
      <c r="P2379" s="4">
        <f t="shared" si="777"/>
        <v>1.7182500464788541E-2</v>
      </c>
      <c r="Q2379" s="4"/>
      <c r="T2379" s="4">
        <f t="shared" si="781"/>
        <v>-8.1151869928009161E-3</v>
      </c>
      <c r="U2379" s="4">
        <f t="shared" si="782"/>
        <v>-8.1151869928009161E-3</v>
      </c>
      <c r="V2379" s="2">
        <f t="shared" si="790"/>
        <v>6.3642912688983144E-3</v>
      </c>
      <c r="W2379" s="4">
        <f t="shared" si="791"/>
        <v>-3.6993516437905734E-3</v>
      </c>
      <c r="X2379" s="4">
        <f t="shared" si="792"/>
        <v>-1.4387909415428916E-2</v>
      </c>
      <c r="Y2379" s="4">
        <f t="shared" si="785"/>
        <v>-5.5761282362801323E-3</v>
      </c>
      <c r="Z2379" s="4">
        <f t="shared" si="786"/>
        <v>6.9396263348938097E-4</v>
      </c>
      <c r="AA2379" s="4">
        <f t="shared" ref="AA2379:AA2442" si="796">(F2379-F2374)/F2374</f>
        <v>1.1198762332196082E-3</v>
      </c>
    </row>
    <row r="2380" spans="1:27" x14ac:dyDescent="0.3">
      <c r="A2380" s="1">
        <f t="shared" si="778"/>
        <v>25</v>
      </c>
      <c r="B2380" s="1">
        <f t="shared" si="779"/>
        <v>2</v>
      </c>
      <c r="C2380" s="10">
        <v>42535</v>
      </c>
      <c r="D2380" s="3">
        <v>2075.3200000000002</v>
      </c>
      <c r="E2380" s="3">
        <v>2076.65</v>
      </c>
      <c r="F2380" s="3">
        <f t="shared" si="787"/>
        <v>2097.0099999999998</v>
      </c>
      <c r="G2380" s="3">
        <f t="shared" si="793"/>
        <v>2101.0309999999999</v>
      </c>
      <c r="H2380" s="4">
        <f t="shared" si="780"/>
        <v>-1.7988898829277566E-3</v>
      </c>
      <c r="I2380" s="4">
        <f t="shared" si="783"/>
        <v>-1.15917770530906E-3</v>
      </c>
      <c r="J2380" s="4">
        <f t="shared" si="784"/>
        <v>-6.3971217761869662E-4</v>
      </c>
      <c r="K2380" s="4">
        <f t="shared" si="788"/>
        <v>1.1241859301799826E-2</v>
      </c>
      <c r="L2380" s="4">
        <f t="shared" si="794"/>
        <v>1.194182841177167E-2</v>
      </c>
      <c r="M2380" s="4">
        <f t="shared" si="789"/>
        <v>-1.0343298315220052E-2</v>
      </c>
      <c r="N2380" s="4">
        <f t="shared" si="795"/>
        <v>-1.2237325389296868E-2</v>
      </c>
      <c r="O2380" s="4">
        <f t="shared" ref="O2380:O2443" si="797">(F2380-G2380)/D2380</f>
        <v>-1.9375325251046514E-3</v>
      </c>
      <c r="P2380" s="4">
        <f t="shared" si="777"/>
        <v>1.5352701155611274E-2</v>
      </c>
      <c r="Q2380" s="4"/>
      <c r="T2380" s="4">
        <f t="shared" si="781"/>
        <v>-1.7988898829277566E-3</v>
      </c>
      <c r="U2380" s="4">
        <f t="shared" si="782"/>
        <v>-1.7988898829277566E-3</v>
      </c>
      <c r="V2380" s="2">
        <f t="shared" si="790"/>
        <v>1.5906226852519967E-2</v>
      </c>
      <c r="W2380" s="4">
        <f t="shared" si="791"/>
        <v>5.7471645839946503E-3</v>
      </c>
      <c r="X2380" s="4">
        <f t="shared" si="792"/>
        <v>-1.7427904532391444E-2</v>
      </c>
      <c r="Y2380" s="4">
        <f t="shared" si="785"/>
        <v>-1.3671414376242206E-3</v>
      </c>
      <c r="Z2380" s="4">
        <f t="shared" si="786"/>
        <v>4.9294881451093821E-3</v>
      </c>
      <c r="AA2380" s="4">
        <f t="shared" si="796"/>
        <v>-3.8203331794182871E-3</v>
      </c>
    </row>
    <row r="2381" spans="1:27" x14ac:dyDescent="0.3">
      <c r="A2381" s="1">
        <f t="shared" si="778"/>
        <v>25</v>
      </c>
      <c r="B2381" s="1">
        <f t="shared" si="779"/>
        <v>3</v>
      </c>
      <c r="C2381" s="10">
        <v>42536</v>
      </c>
      <c r="D2381" s="3">
        <v>2071.5</v>
      </c>
      <c r="E2381" s="3">
        <v>2077.6</v>
      </c>
      <c r="F2381" s="3">
        <f t="shared" si="787"/>
        <v>2087.4859999999999</v>
      </c>
      <c r="G2381" s="3">
        <f t="shared" si="793"/>
        <v>2098.248</v>
      </c>
      <c r="H2381" s="4">
        <f t="shared" si="780"/>
        <v>-1.8406799915194588E-3</v>
      </c>
      <c r="I2381" s="4">
        <f t="shared" si="783"/>
        <v>1.0986257541004496E-3</v>
      </c>
      <c r="J2381" s="4">
        <f t="shared" si="784"/>
        <v>-2.9393057456199084E-3</v>
      </c>
      <c r="K2381" s="4">
        <f t="shared" si="788"/>
        <v>7.7879555923905264E-3</v>
      </c>
      <c r="L2381" s="4">
        <f t="shared" si="794"/>
        <v>1.2480003083861589E-2</v>
      </c>
      <c r="M2381" s="4">
        <f t="shared" si="789"/>
        <v>-7.6580154310016343E-3</v>
      </c>
      <c r="N2381" s="4">
        <f t="shared" si="795"/>
        <v>-1.2747778146339254E-2</v>
      </c>
      <c r="O2381" s="4">
        <f t="shared" si="797"/>
        <v>-5.1952691286508189E-3</v>
      </c>
      <c r="P2381" s="4">
        <f t="shared" si="777"/>
        <v>1.3483761754258904E-2</v>
      </c>
      <c r="Q2381" s="4"/>
      <c r="T2381" s="4">
        <f t="shared" si="781"/>
        <v>-1.8406799915194588E-3</v>
      </c>
      <c r="U2381" s="4">
        <f t="shared" si="782"/>
        <v>-1.8406799915194588E-3</v>
      </c>
      <c r="V2381" s="2">
        <f t="shared" si="790"/>
        <v>2.110517896035297E-2</v>
      </c>
      <c r="W2381" s="4">
        <f t="shared" si="791"/>
        <v>1.0894127170749338E-2</v>
      </c>
      <c r="X2381" s="4">
        <f t="shared" si="792"/>
        <v>-2.2471591981577207E-2</v>
      </c>
      <c r="Y2381" s="4">
        <f t="shared" si="785"/>
        <v>-4.7779790159934669E-3</v>
      </c>
      <c r="Z2381" s="4">
        <f t="shared" si="786"/>
        <v>1.4971443839485446E-3</v>
      </c>
      <c r="AA2381" s="4">
        <f t="shared" si="796"/>
        <v>-1.0205736340747501E-2</v>
      </c>
    </row>
    <row r="2382" spans="1:27" x14ac:dyDescent="0.3">
      <c r="A2382" s="1">
        <f t="shared" si="778"/>
        <v>25</v>
      </c>
      <c r="B2382" s="1">
        <f t="shared" si="779"/>
        <v>4</v>
      </c>
      <c r="C2382" s="10">
        <v>42537</v>
      </c>
      <c r="D2382" s="3">
        <v>2077.9899999999998</v>
      </c>
      <c r="E2382" s="3">
        <v>2066.36</v>
      </c>
      <c r="F2382" s="3">
        <f t="shared" si="787"/>
        <v>2079.9880000000003</v>
      </c>
      <c r="G2382" s="3">
        <f t="shared" si="793"/>
        <v>2095.5209999999997</v>
      </c>
      <c r="H2382" s="4">
        <f t="shared" si="780"/>
        <v>3.1329954139511377E-3</v>
      </c>
      <c r="I2382" s="4">
        <f t="shared" si="783"/>
        <v>-2.4812937484913699E-3</v>
      </c>
      <c r="J2382" s="4">
        <f t="shared" si="784"/>
        <v>5.6142891624425071E-3</v>
      </c>
      <c r="K2382" s="4">
        <f t="shared" si="788"/>
        <v>4.3386434950519826E-3</v>
      </c>
      <c r="L2382" s="4">
        <f t="shared" si="794"/>
        <v>1.2536272695577635E-2</v>
      </c>
      <c r="M2382" s="4">
        <f t="shared" si="789"/>
        <v>-9.6058246489907722E-4</v>
      </c>
      <c r="N2382" s="4">
        <f t="shared" si="795"/>
        <v>-8.3659385899735438E-3</v>
      </c>
      <c r="O2382" s="4">
        <f t="shared" si="797"/>
        <v>-7.4750119105479089E-3</v>
      </c>
      <c r="P2382" s="4">
        <f t="shared" si="777"/>
        <v>1.6659001731948946E-2</v>
      </c>
      <c r="Q2382" s="4"/>
      <c r="T2382" s="4">
        <f t="shared" si="781"/>
        <v>3.1329954139511377E-3</v>
      </c>
      <c r="U2382" s="4">
        <f t="shared" si="782"/>
        <v>3.1329954139511377E-3</v>
      </c>
      <c r="V2382" s="2">
        <f t="shared" si="790"/>
        <v>2.123099203475743E-2</v>
      </c>
      <c r="W2382" s="4">
        <f t="shared" si="791"/>
        <v>1.1018682114409956E-2</v>
      </c>
      <c r="X2382" s="4">
        <f t="shared" si="792"/>
        <v>-1.7721746364891294E-2</v>
      </c>
      <c r="Y2382" s="4">
        <f t="shared" si="785"/>
        <v>-8.184282234312671E-3</v>
      </c>
      <c r="Z2382" s="4">
        <f t="shared" si="786"/>
        <v>-1.9306364268897229E-3</v>
      </c>
      <c r="AA2382" s="4">
        <f t="shared" si="796"/>
        <v>-1.4715871787268256E-2</v>
      </c>
    </row>
    <row r="2383" spans="1:27" x14ac:dyDescent="0.3">
      <c r="A2383" s="1">
        <f t="shared" si="778"/>
        <v>25</v>
      </c>
      <c r="B2383" s="1">
        <f t="shared" si="779"/>
        <v>5</v>
      </c>
      <c r="C2383" s="10">
        <v>42538</v>
      </c>
      <c r="D2383" s="3">
        <v>2071.2199999999998</v>
      </c>
      <c r="E2383" s="3">
        <v>2078.1999999999998</v>
      </c>
      <c r="F2383" s="3">
        <f t="shared" si="787"/>
        <v>2075.0179999999996</v>
      </c>
      <c r="G2383" s="3">
        <f t="shared" si="793"/>
        <v>2092.7299999999996</v>
      </c>
      <c r="H2383" s="4">
        <f t="shared" si="780"/>
        <v>-3.2579560055630598E-3</v>
      </c>
      <c r="I2383" s="4">
        <f t="shared" si="783"/>
        <v>1.0105919662752776E-4</v>
      </c>
      <c r="J2383" s="4">
        <f t="shared" si="784"/>
        <v>-3.3590152021905875E-3</v>
      </c>
      <c r="K2383" s="4">
        <f t="shared" si="788"/>
        <v>-9.7329631037687211E-4</v>
      </c>
      <c r="L2383" s="4">
        <f t="shared" si="794"/>
        <v>8.2435430391867414E-3</v>
      </c>
      <c r="M2383" s="4">
        <f t="shared" si="789"/>
        <v>-1.83034556808653E-3</v>
      </c>
      <c r="N2383" s="4">
        <f t="shared" si="795"/>
        <v>-1.0278440123666105E-2</v>
      </c>
      <c r="O2383" s="4">
        <f t="shared" si="797"/>
        <v>-8.5514817354023186E-3</v>
      </c>
      <c r="P2383" s="4">
        <f t="shared" si="777"/>
        <v>1.3346771431646597E-2</v>
      </c>
      <c r="Q2383" s="4"/>
      <c r="T2383" s="4">
        <f t="shared" si="781"/>
        <v>-3.2579560055630598E-3</v>
      </c>
      <c r="U2383" s="4">
        <f t="shared" si="782"/>
        <v>-3.2579560055630598E-3</v>
      </c>
      <c r="V2383" s="2">
        <f t="shared" si="790"/>
        <v>8.7007155953591608E-3</v>
      </c>
      <c r="W2383" s="4">
        <f t="shared" si="791"/>
        <v>-1.3862915605944717E-3</v>
      </c>
      <c r="X2383" s="4">
        <f t="shared" si="792"/>
        <v>-1.18555200923635E-2</v>
      </c>
      <c r="Y2383" s="4">
        <f t="shared" si="785"/>
        <v>-1.3429988376332289E-2</v>
      </c>
      <c r="Z2383" s="4">
        <f t="shared" si="786"/>
        <v>-7.2094180562546654E-3</v>
      </c>
      <c r="AA2383" s="4">
        <f t="shared" si="796"/>
        <v>-1.6785109469959578E-2</v>
      </c>
    </row>
    <row r="2384" spans="1:27" x14ac:dyDescent="0.3">
      <c r="A2384" s="1">
        <f t="shared" si="778"/>
        <v>26</v>
      </c>
      <c r="B2384" s="1">
        <f t="shared" si="779"/>
        <v>1</v>
      </c>
      <c r="C2384" s="10">
        <v>42541</v>
      </c>
      <c r="D2384" s="3">
        <v>2083.25</v>
      </c>
      <c r="E2384" s="3">
        <v>2075.58</v>
      </c>
      <c r="F2384" s="3">
        <f t="shared" si="787"/>
        <v>2075.8559999999998</v>
      </c>
      <c r="G2384" s="3">
        <f t="shared" si="793"/>
        <v>2090.114</v>
      </c>
      <c r="H2384" s="4">
        <f t="shared" si="780"/>
        <v>5.808171029634805E-3</v>
      </c>
      <c r="I2384" s="4">
        <f t="shared" si="783"/>
        <v>2.1050395419125578E-3</v>
      </c>
      <c r="J2384" s="4">
        <f t="shared" si="784"/>
        <v>3.7031314877222473E-3</v>
      </c>
      <c r="K2384" s="4">
        <f t="shared" si="788"/>
        <v>1.3458251658442413E-3</v>
      </c>
      <c r="L2384" s="4">
        <f t="shared" si="794"/>
        <v>9.4903808705336726E-3</v>
      </c>
      <c r="M2384" s="4">
        <f t="shared" si="789"/>
        <v>3.5619041012479834E-3</v>
      </c>
      <c r="N2384" s="4">
        <f t="shared" si="795"/>
        <v>-3.284031397330496E-3</v>
      </c>
      <c r="O2384" s="4">
        <f t="shared" si="797"/>
        <v>-6.8441137645507098E-3</v>
      </c>
      <c r="P2384" s="4">
        <f t="shared" si="777"/>
        <v>1.9232462792449848E-2</v>
      </c>
      <c r="Q2384" s="4"/>
      <c r="T2384" s="4">
        <f t="shared" si="781"/>
        <v>5.808171029634805E-3</v>
      </c>
      <c r="U2384" s="4">
        <f t="shared" si="782"/>
        <v>5.808171029634805E-3</v>
      </c>
      <c r="V2384" s="2">
        <f t="shared" si="790"/>
        <v>3.7852087175674945E-3</v>
      </c>
      <c r="W2384" s="4">
        <f t="shared" si="791"/>
        <v>-6.2526433696080902E-3</v>
      </c>
      <c r="X2384" s="4">
        <f t="shared" si="792"/>
        <v>2.0153338527988873E-3</v>
      </c>
      <c r="Y2384" s="4">
        <f t="shared" si="785"/>
        <v>-1.1139783626747425E-2</v>
      </c>
      <c r="Z2384" s="4">
        <f t="shared" si="786"/>
        <v>-4.9047729937428067E-3</v>
      </c>
      <c r="AA2384" s="4">
        <f t="shared" si="796"/>
        <v>-1.3550836068908006E-2</v>
      </c>
    </row>
    <row r="2385" spans="1:27" x14ac:dyDescent="0.3">
      <c r="A2385" s="1">
        <f t="shared" si="778"/>
        <v>26</v>
      </c>
      <c r="B2385" s="1">
        <f t="shared" si="779"/>
        <v>2</v>
      </c>
      <c r="C2385" s="10">
        <v>42542</v>
      </c>
      <c r="D2385" s="3">
        <v>2088.9</v>
      </c>
      <c r="E2385" s="3">
        <v>2085.19</v>
      </c>
      <c r="F2385" s="3">
        <f t="shared" si="787"/>
        <v>2078.5719999999997</v>
      </c>
      <c r="G2385" s="3">
        <f t="shared" si="793"/>
        <v>2087.7910000000002</v>
      </c>
      <c r="H2385" s="4">
        <f t="shared" si="780"/>
        <v>2.7121084843394171E-3</v>
      </c>
      <c r="I2385" s="4">
        <f t="shared" si="783"/>
        <v>9.3123724949000582E-4</v>
      </c>
      <c r="J2385" s="4">
        <f t="shared" si="784"/>
        <v>1.7808712348494112E-3</v>
      </c>
      <c r="K2385" s="4">
        <f t="shared" si="788"/>
        <v>-3.484939397576008E-3</v>
      </c>
      <c r="L2385" s="4">
        <f t="shared" si="794"/>
        <v>2.1206181580596187E-3</v>
      </c>
      <c r="M2385" s="4">
        <f t="shared" si="789"/>
        <v>4.9687958848673181E-3</v>
      </c>
      <c r="N2385" s="4">
        <f t="shared" si="795"/>
        <v>5.3118343742257891E-4</v>
      </c>
      <c r="O2385" s="4">
        <f t="shared" si="797"/>
        <v>-4.4133275886832808E-3</v>
      </c>
      <c r="P2385" s="4">
        <f t="shared" si="777"/>
        <v>2.1996731802303413E-2</v>
      </c>
      <c r="Q2385" s="4"/>
      <c r="T2385" s="4">
        <f t="shared" si="781"/>
        <v>2.7121084843394171E-3</v>
      </c>
      <c r="U2385" s="4">
        <f t="shared" si="782"/>
        <v>2.7121084843394171E-3</v>
      </c>
      <c r="V2385" s="2">
        <f t="shared" si="790"/>
        <v>-3.8065522620904049E-3</v>
      </c>
      <c r="W2385" s="4">
        <f t="shared" si="791"/>
        <v>-1.3768486739469551E-2</v>
      </c>
      <c r="X2385" s="4">
        <f t="shared" si="792"/>
        <v>6.5435691845112691E-3</v>
      </c>
      <c r="Y2385" s="4">
        <f t="shared" si="785"/>
        <v>-1.5910314218055076E-2</v>
      </c>
      <c r="Z2385" s="4">
        <f t="shared" si="786"/>
        <v>-9.7053829718733182E-3</v>
      </c>
      <c r="AA2385" s="4">
        <f t="shared" si="796"/>
        <v>-8.7925188721084332E-3</v>
      </c>
    </row>
    <row r="2386" spans="1:27" x14ac:dyDescent="0.3">
      <c r="A2386" s="1">
        <f t="shared" si="778"/>
        <v>26</v>
      </c>
      <c r="B2386" s="1">
        <f t="shared" si="779"/>
        <v>3</v>
      </c>
      <c r="C2386" s="10">
        <v>42543</v>
      </c>
      <c r="D2386" s="3">
        <v>2085.4499999999998</v>
      </c>
      <c r="E2386" s="3">
        <v>2089.75</v>
      </c>
      <c r="F2386" s="3">
        <f t="shared" si="787"/>
        <v>2081.3619999999996</v>
      </c>
      <c r="G2386" s="3">
        <f t="shared" si="793"/>
        <v>2084.424</v>
      </c>
      <c r="H2386" s="4">
        <f t="shared" si="780"/>
        <v>-1.6515869596439622E-3</v>
      </c>
      <c r="I2386" s="4">
        <f t="shared" si="783"/>
        <v>4.0691272918756715E-4</v>
      </c>
      <c r="J2386" s="4">
        <f t="shared" si="784"/>
        <v>-2.0584996888315292E-3</v>
      </c>
      <c r="K2386" s="4">
        <f t="shared" si="788"/>
        <v>-4.0978505433483647E-3</v>
      </c>
      <c r="L2386" s="4">
        <f t="shared" si="794"/>
        <v>-2.1973287376131673E-3</v>
      </c>
      <c r="M2386" s="4">
        <f t="shared" si="789"/>
        <v>1.9640985085728449E-3</v>
      </c>
      <c r="N2386" s="4">
        <f t="shared" si="795"/>
        <v>4.9222231177526257E-4</v>
      </c>
      <c r="O2386" s="4">
        <f t="shared" si="797"/>
        <v>-1.4682682394688692E-3</v>
      </c>
      <c r="P2386" s="4">
        <f t="shared" si="777"/>
        <v>2.030881532725998E-2</v>
      </c>
      <c r="Q2386" s="4"/>
      <c r="T2386" s="4">
        <f t="shared" si="781"/>
        <v>-1.6515869596439622E-3</v>
      </c>
      <c r="U2386" s="4">
        <f t="shared" si="782"/>
        <v>-1.6515869596439622E-3</v>
      </c>
      <c r="V2386" s="2">
        <f t="shared" si="790"/>
        <v>-8.3297429268993674E-3</v>
      </c>
      <c r="W2386" s="4">
        <f t="shared" si="791"/>
        <v>-1.8246445497630444E-2</v>
      </c>
      <c r="X2386" s="4">
        <f t="shared" si="792"/>
        <v>6.7342505430846335E-3</v>
      </c>
      <c r="Y2386" s="4">
        <f t="shared" si="785"/>
        <v>-1.6515583080214422E-2</v>
      </c>
      <c r="Z2386" s="4">
        <f t="shared" si="786"/>
        <v>-1.0314468205374874E-2</v>
      </c>
      <c r="AA2386" s="4">
        <f t="shared" si="796"/>
        <v>-2.9336723695393653E-3</v>
      </c>
    </row>
    <row r="2387" spans="1:27" x14ac:dyDescent="0.3">
      <c r="A2387" s="1">
        <f t="shared" si="778"/>
        <v>26</v>
      </c>
      <c r="B2387" s="1">
        <f t="shared" si="779"/>
        <v>4</v>
      </c>
      <c r="C2387" s="10">
        <v>42544</v>
      </c>
      <c r="D2387" s="3">
        <v>2113.3200000000002</v>
      </c>
      <c r="E2387" s="3">
        <v>2092.8000000000002</v>
      </c>
      <c r="F2387" s="3">
        <f t="shared" si="787"/>
        <v>2088.4279999999999</v>
      </c>
      <c r="G2387" s="3">
        <f t="shared" si="793"/>
        <v>2084.2080000000001</v>
      </c>
      <c r="H2387" s="4">
        <f t="shared" si="780"/>
        <v>1.3364022153492219E-2</v>
      </c>
      <c r="I2387" s="4">
        <f t="shared" si="783"/>
        <v>3.5244191901030301E-3</v>
      </c>
      <c r="J2387" s="4">
        <f t="shared" si="784"/>
        <v>9.839602963389189E-3</v>
      </c>
      <c r="K2387" s="4">
        <f t="shared" si="788"/>
        <v>-1.556019084609984E-3</v>
      </c>
      <c r="L2387" s="4">
        <f t="shared" si="794"/>
        <v>-2.14661903506028E-3</v>
      </c>
      <c r="M2387" s="4">
        <f t="shared" si="789"/>
        <v>1.1919012769413302E-2</v>
      </c>
      <c r="N2387" s="4">
        <f t="shared" si="795"/>
        <v>1.3967895718661515E-2</v>
      </c>
      <c r="O2387" s="4">
        <f t="shared" si="797"/>
        <v>1.9968580243407527E-3</v>
      </c>
      <c r="P2387" s="4">
        <f t="shared" si="777"/>
        <v>3.3944244938696883E-2</v>
      </c>
      <c r="Q2387" s="4"/>
      <c r="T2387" s="4">
        <f t="shared" si="781"/>
        <v>1.3364022153492219E-2</v>
      </c>
      <c r="U2387" s="4">
        <f t="shared" si="782"/>
        <v>1.3364022153492219E-2</v>
      </c>
      <c r="V2387" s="2">
        <f t="shared" si="790"/>
        <v>-3.5771655997506712E-3</v>
      </c>
      <c r="W2387" s="4">
        <f t="shared" si="791"/>
        <v>-1.3541393943753165E-2</v>
      </c>
      <c r="X2387" s="4">
        <f t="shared" si="792"/>
        <v>1.7002006746904646E-2</v>
      </c>
      <c r="Y2387" s="4">
        <f t="shared" si="785"/>
        <v>-1.4005445280562447E-2</v>
      </c>
      <c r="Z2387" s="4">
        <f t="shared" si="786"/>
        <v>-7.7885033599869044E-3</v>
      </c>
      <c r="AA2387" s="4">
        <f t="shared" si="796"/>
        <v>4.0577157175904852E-3</v>
      </c>
    </row>
    <row r="2388" spans="1:27" x14ac:dyDescent="0.3">
      <c r="A2388" s="1">
        <f t="shared" si="778"/>
        <v>26</v>
      </c>
      <c r="B2388" s="1">
        <f t="shared" si="779"/>
        <v>5</v>
      </c>
      <c r="C2388" s="10">
        <v>42545</v>
      </c>
      <c r="D2388" s="3">
        <v>2037.41</v>
      </c>
      <c r="E2388" s="3">
        <v>2103.81</v>
      </c>
      <c r="F2388" s="3">
        <f t="shared" si="787"/>
        <v>2081.6660000000002</v>
      </c>
      <c r="G2388" s="3">
        <f t="shared" si="793"/>
        <v>2078.3419999999996</v>
      </c>
      <c r="H2388" s="4">
        <f t="shared" si="780"/>
        <v>-3.5919784982870594E-2</v>
      </c>
      <c r="I2388" s="4">
        <f t="shared" si="783"/>
        <v>-4.5000283913464202E-3</v>
      </c>
      <c r="J2388" s="4">
        <f t="shared" si="784"/>
        <v>-3.141975659152417E-2</v>
      </c>
      <c r="K2388" s="4">
        <f t="shared" si="788"/>
        <v>-9.7429636780043457E-3</v>
      </c>
      <c r="L2388" s="4">
        <f t="shared" si="794"/>
        <v>-1.4399144474097765E-2</v>
      </c>
      <c r="M2388" s="4">
        <f t="shared" si="789"/>
        <v>-2.1259894718941501E-2</v>
      </c>
      <c r="N2388" s="4">
        <f t="shared" si="795"/>
        <v>-1.9694544978641423E-2</v>
      </c>
      <c r="O2388" s="4">
        <f t="shared" si="797"/>
        <v>1.6314831084565816E-3</v>
      </c>
      <c r="P2388" s="4">
        <f t="shared" si="777"/>
        <v>-3.1948100237775925E-3</v>
      </c>
      <c r="Q2388" s="4"/>
      <c r="T2388" s="4">
        <f t="shared" si="781"/>
        <v>-3.5919784982870594E-2</v>
      </c>
      <c r="U2388" s="4">
        <f t="shared" si="782"/>
        <v>-3.5919784982870594E-2</v>
      </c>
      <c r="V2388" s="2">
        <f t="shared" si="790"/>
        <v>-1.9921261332879241E-2</v>
      </c>
      <c r="W2388" s="4">
        <f t="shared" si="791"/>
        <v>-2.9722048719550424E-2</v>
      </c>
      <c r="X2388" s="4">
        <f t="shared" si="792"/>
        <v>-1.632371259450938E-2</v>
      </c>
      <c r="Y2388" s="4">
        <f t="shared" si="785"/>
        <v>-2.2090308270547906E-2</v>
      </c>
      <c r="Z2388" s="4">
        <f t="shared" si="786"/>
        <v>-1.5924343430326456E-2</v>
      </c>
      <c r="AA2388" s="4">
        <f t="shared" si="796"/>
        <v>3.2038276294473565E-3</v>
      </c>
    </row>
    <row r="2389" spans="1:27" x14ac:dyDescent="0.3">
      <c r="A2389" s="1">
        <f t="shared" si="778"/>
        <v>27</v>
      </c>
      <c r="B2389" s="1">
        <f t="shared" si="779"/>
        <v>1</v>
      </c>
      <c r="C2389" s="10">
        <v>42548</v>
      </c>
      <c r="D2389" s="3">
        <v>2000.54</v>
      </c>
      <c r="E2389" s="3">
        <v>2031.45</v>
      </c>
      <c r="F2389" s="3">
        <f t="shared" si="787"/>
        <v>2065.1239999999998</v>
      </c>
      <c r="G2389" s="3">
        <f t="shared" si="793"/>
        <v>2070.4899999999998</v>
      </c>
      <c r="H2389" s="4">
        <f t="shared" si="780"/>
        <v>-1.8096504876289072E-2</v>
      </c>
      <c r="I2389" s="4">
        <f t="shared" si="783"/>
        <v>-2.9252825891696007E-3</v>
      </c>
      <c r="J2389" s="4">
        <f t="shared" si="784"/>
        <v>-1.5171222287119472E-2</v>
      </c>
      <c r="K2389" s="4">
        <f t="shared" si="788"/>
        <v>2.1527331268620404E-2</v>
      </c>
      <c r="L2389" s="4">
        <f t="shared" si="794"/>
        <v>2.005105610663617E-2</v>
      </c>
      <c r="M2389" s="4">
        <f t="shared" si="789"/>
        <v>-3.1273666859713917E-2</v>
      </c>
      <c r="N2389" s="4">
        <f t="shared" si="795"/>
        <v>-3.3784273287965565E-2</v>
      </c>
      <c r="O2389" s="4">
        <f t="shared" si="797"/>
        <v>-2.6822757855378973E-3</v>
      </c>
      <c r="P2389" s="4">
        <f t="shared" si="777"/>
        <v>-2.1233500004892554E-2</v>
      </c>
      <c r="Q2389" s="4"/>
      <c r="T2389" s="4">
        <f t="shared" si="781"/>
        <v>-1.8096504876289072E-2</v>
      </c>
      <c r="U2389" s="4">
        <f t="shared" si="782"/>
        <v>-1.8096504876289072E-2</v>
      </c>
      <c r="V2389" s="2">
        <f t="shared" si="790"/>
        <v>2.2499153336834471E-2</v>
      </c>
      <c r="W2389" s="4">
        <f t="shared" si="791"/>
        <v>1.2274161803466134E-2</v>
      </c>
      <c r="X2389" s="4">
        <f t="shared" si="792"/>
        <v>-3.9702388095523837E-2</v>
      </c>
      <c r="Y2389" s="4">
        <f t="shared" si="785"/>
        <v>8.7900827490616437E-3</v>
      </c>
      <c r="Z2389" s="4">
        <f t="shared" si="786"/>
        <v>1.5150756167068548E-2</v>
      </c>
      <c r="AA2389" s="4">
        <f t="shared" si="796"/>
        <v>-5.1699154469288678E-3</v>
      </c>
    </row>
    <row r="2390" spans="1:27" x14ac:dyDescent="0.3">
      <c r="A2390" s="1">
        <f t="shared" si="778"/>
        <v>27</v>
      </c>
      <c r="B2390" s="1">
        <f t="shared" si="779"/>
        <v>2</v>
      </c>
      <c r="C2390" s="10">
        <v>42549</v>
      </c>
      <c r="D2390" s="3">
        <v>2036.09</v>
      </c>
      <c r="E2390" s="3">
        <v>2006.67</v>
      </c>
      <c r="F2390" s="3">
        <f t="shared" si="787"/>
        <v>2054.5620000000004</v>
      </c>
      <c r="G2390" s="3">
        <f t="shared" si="793"/>
        <v>2066.567</v>
      </c>
      <c r="H2390" s="4">
        <f t="shared" si="780"/>
        <v>1.7770202045447707E-2</v>
      </c>
      <c r="I2390" s="4">
        <f t="shared" si="783"/>
        <v>3.0641726733782425E-3</v>
      </c>
      <c r="J2390" s="4">
        <f t="shared" si="784"/>
        <v>1.4706029372069464E-2</v>
      </c>
      <c r="K2390" s="4">
        <f t="shared" si="788"/>
        <v>2.9312085736851214E-2</v>
      </c>
      <c r="L2390" s="4">
        <f t="shared" si="794"/>
        <v>3.469729839609953E-2</v>
      </c>
      <c r="M2390" s="4">
        <f t="shared" si="789"/>
        <v>-8.9907240570011662E-3</v>
      </c>
      <c r="N2390" s="4">
        <f t="shared" si="795"/>
        <v>-1.4747646701026431E-2</v>
      </c>
      <c r="O2390" s="4">
        <f t="shared" si="797"/>
        <v>-5.8961047890808633E-3</v>
      </c>
      <c r="P2390" s="4">
        <f t="shared" si="777"/>
        <v>-3.8406215446638043E-3</v>
      </c>
      <c r="Q2390" s="4"/>
      <c r="T2390" s="4">
        <f t="shared" si="781"/>
        <v>1.7770202045447707E-2</v>
      </c>
      <c r="U2390" s="4">
        <f t="shared" si="782"/>
        <v>1.7770202045447707E-2</v>
      </c>
      <c r="V2390" s="2">
        <f t="shared" si="790"/>
        <v>4.4168074619852705E-2</v>
      </c>
      <c r="W2390" s="4">
        <f t="shared" si="791"/>
        <v>3.3726393873654115E-2</v>
      </c>
      <c r="X2390" s="4">
        <f t="shared" si="792"/>
        <v>-2.5281248503997402E-2</v>
      </c>
      <c r="Y2390" s="4">
        <f t="shared" si="785"/>
        <v>1.6477770453349343E-2</v>
      </c>
      <c r="Z2390" s="4">
        <f t="shared" si="786"/>
        <v>2.2886916662339055E-2</v>
      </c>
      <c r="AA2390" s="4">
        <f t="shared" si="796"/>
        <v>-1.155119957355305E-2</v>
      </c>
    </row>
    <row r="2391" spans="1:27" x14ac:dyDescent="0.3">
      <c r="A2391" s="1">
        <f t="shared" si="778"/>
        <v>27</v>
      </c>
      <c r="B2391" s="1">
        <f t="shared" si="779"/>
        <v>3</v>
      </c>
      <c r="C2391" s="10">
        <v>42550</v>
      </c>
      <c r="D2391" s="3">
        <v>2070.77</v>
      </c>
      <c r="E2391" s="3">
        <v>2042.69</v>
      </c>
      <c r="F2391" s="3">
        <f t="shared" si="787"/>
        <v>2051.6260000000002</v>
      </c>
      <c r="G2391" s="3">
        <f t="shared" si="793"/>
        <v>2066.4939999999997</v>
      </c>
      <c r="H2391" s="4">
        <f t="shared" si="780"/>
        <v>1.7032645904650614E-2</v>
      </c>
      <c r="I2391" s="4">
        <f t="shared" si="783"/>
        <v>3.2415070060754373E-3</v>
      </c>
      <c r="J2391" s="4">
        <f t="shared" si="784"/>
        <v>1.3791138898575177E-2</v>
      </c>
      <c r="K2391" s="4">
        <f t="shared" si="788"/>
        <v>5.2797273205016614E-3</v>
      </c>
      <c r="L2391" s="4">
        <f t="shared" si="794"/>
        <v>1.4699197426876453E-2</v>
      </c>
      <c r="M2391" s="4">
        <f t="shared" si="789"/>
        <v>9.3311354018713825E-3</v>
      </c>
      <c r="N2391" s="4">
        <f t="shared" si="795"/>
        <v>2.0692051368164125E-3</v>
      </c>
      <c r="O2391" s="4">
        <f t="shared" si="797"/>
        <v>-7.1799378974968173E-3</v>
      </c>
      <c r="P2391" s="4">
        <f t="shared" si="777"/>
        <v>1.3126608413162776E-2</v>
      </c>
      <c r="Q2391" s="4"/>
      <c r="T2391" s="4">
        <f t="shared" si="781"/>
        <v>1.7032645904650614E-2</v>
      </c>
      <c r="U2391" s="4">
        <f t="shared" si="782"/>
        <v>1.7032645904650614E-2</v>
      </c>
      <c r="V2391" s="2">
        <f t="shared" si="790"/>
        <v>2.4242543306042415E-2</v>
      </c>
      <c r="W2391" s="4">
        <f t="shared" si="791"/>
        <v>1.4000117872982032E-2</v>
      </c>
      <c r="X2391" s="4">
        <f t="shared" si="792"/>
        <v>-7.0392481239060336E-3</v>
      </c>
      <c r="Y2391" s="4">
        <f t="shared" si="785"/>
        <v>-7.2549326211504787E-3</v>
      </c>
      <c r="Z2391" s="4">
        <f t="shared" si="786"/>
        <v>-9.9542703231052048E-4</v>
      </c>
      <c r="AA2391" s="4">
        <f t="shared" si="796"/>
        <v>-1.4286798740439879E-2</v>
      </c>
    </row>
    <row r="2392" spans="1:27" x14ac:dyDescent="0.3">
      <c r="A2392" s="1">
        <f t="shared" si="778"/>
        <v>27</v>
      </c>
      <c r="B2392" s="1">
        <f t="shared" si="779"/>
        <v>4</v>
      </c>
      <c r="C2392" s="10">
        <v>42551</v>
      </c>
      <c r="D2392" s="3">
        <v>2098.86</v>
      </c>
      <c r="E2392" s="3">
        <v>2073.17</v>
      </c>
      <c r="F2392" s="3">
        <f t="shared" si="787"/>
        <v>2048.7339999999999</v>
      </c>
      <c r="G2392" s="3">
        <f t="shared" si="793"/>
        <v>2068.5810000000001</v>
      </c>
      <c r="H2392" s="4">
        <f t="shared" si="780"/>
        <v>1.3565002390415229E-2</v>
      </c>
      <c r="I2392" s="4">
        <f t="shared" si="783"/>
        <v>1.1589891682804421E-3</v>
      </c>
      <c r="J2392" s="4">
        <f t="shared" si="784"/>
        <v>1.2406013222134787E-2</v>
      </c>
      <c r="K2392" s="4">
        <f t="shared" si="788"/>
        <v>-1.6693065864388661E-2</v>
      </c>
      <c r="L2392" s="4">
        <f t="shared" si="794"/>
        <v>-2.6817721588265645E-3</v>
      </c>
      <c r="M2392" s="4">
        <f t="shared" si="789"/>
        <v>2.4466817068492155E-2</v>
      </c>
      <c r="N2392" s="4">
        <f t="shared" si="795"/>
        <v>1.4637570392457435E-2</v>
      </c>
      <c r="O2392" s="4">
        <f t="shared" si="797"/>
        <v>-9.4560856846098388E-3</v>
      </c>
      <c r="P2392" s="4">
        <f t="shared" si="777"/>
        <v>2.6869673278080604E-2</v>
      </c>
      <c r="Q2392" s="4"/>
      <c r="T2392" s="4">
        <f t="shared" si="781"/>
        <v>1.3565002390415229E-2</v>
      </c>
      <c r="U2392" s="4">
        <f t="shared" si="782"/>
        <v>1.3565002390415229E-2</v>
      </c>
      <c r="V2392" s="2">
        <f t="shared" si="790"/>
        <v>2.0547912129304645E-2</v>
      </c>
      <c r="W2392" s="4">
        <f t="shared" si="791"/>
        <v>1.0342433008011496E-2</v>
      </c>
      <c r="X2392" s="4">
        <f t="shared" si="792"/>
        <v>-6.8423144625518306E-3</v>
      </c>
      <c r="Y2392" s="4">
        <f t="shared" si="785"/>
        <v>-2.8953750828673117E-2</v>
      </c>
      <c r="Z2392" s="4">
        <f t="shared" si="786"/>
        <v>-2.2831061707931817E-2</v>
      </c>
      <c r="AA2392" s="4">
        <f t="shared" si="796"/>
        <v>-1.9006640401297036E-2</v>
      </c>
    </row>
    <row r="2393" spans="1:27" x14ac:dyDescent="0.3">
      <c r="A2393" s="1">
        <f t="shared" si="778"/>
        <v>27</v>
      </c>
      <c r="B2393" s="1">
        <f t="shared" si="779"/>
        <v>5</v>
      </c>
      <c r="C2393" s="10">
        <v>42552</v>
      </c>
      <c r="D2393" s="3">
        <v>2102.9499999999998</v>
      </c>
      <c r="E2393" s="3">
        <v>2099.34</v>
      </c>
      <c r="F2393" s="3">
        <f t="shared" si="787"/>
        <v>2061.8419999999996</v>
      </c>
      <c r="G2393" s="3">
        <f t="shared" si="793"/>
        <v>2071.7539999999999</v>
      </c>
      <c r="H2393" s="4">
        <f t="shared" si="780"/>
        <v>1.9486769007936169E-3</v>
      </c>
      <c r="I2393" s="4">
        <f t="shared" si="783"/>
        <v>2.2869557759927682E-4</v>
      </c>
      <c r="J2393" s="4">
        <f t="shared" si="784"/>
        <v>1.71998132319434E-3</v>
      </c>
      <c r="K2393" s="4">
        <f t="shared" si="788"/>
        <v>-2.2533661130327926E-2</v>
      </c>
      <c r="L2393" s="4">
        <f t="shared" si="794"/>
        <v>-1.4566108374175759E-2</v>
      </c>
      <c r="M2393" s="4">
        <f t="shared" si="789"/>
        <v>1.9937512185705879E-2</v>
      </c>
      <c r="N2393" s="4">
        <f t="shared" si="795"/>
        <v>1.5057772303082275E-2</v>
      </c>
      <c r="O2393" s="4">
        <f t="shared" si="797"/>
        <v>-4.7133788249840757E-3</v>
      </c>
      <c r="P2393" s="4">
        <f t="shared" si="777"/>
        <v>2.8870710490523088E-2</v>
      </c>
      <c r="Q2393" s="4"/>
      <c r="T2393" s="4">
        <f t="shared" si="781"/>
        <v>1.9486769007936169E-3</v>
      </c>
      <c r="U2393" s="4">
        <f t="shared" si="782"/>
        <v>1.9486769007936169E-3</v>
      </c>
      <c r="V2393" s="2">
        <f t="shared" si="790"/>
        <v>-2.9277798423906331E-2</v>
      </c>
      <c r="W2393" s="4">
        <f t="shared" si="791"/>
        <v>-3.8985020439667263E-2</v>
      </c>
      <c r="X2393" s="4">
        <f t="shared" si="792"/>
        <v>3.2168292096337869E-2</v>
      </c>
      <c r="Y2393" s="4">
        <f t="shared" si="785"/>
        <v>-3.4721520717231572E-2</v>
      </c>
      <c r="Z2393" s="4">
        <f t="shared" si="786"/>
        <v>-2.8635198826143654E-2</v>
      </c>
      <c r="AA2393" s="4">
        <f t="shared" si="796"/>
        <v>-9.5231415606540741E-3</v>
      </c>
    </row>
    <row r="2394" spans="1:27" x14ac:dyDescent="0.3">
      <c r="A2394" s="1">
        <f t="shared" si="778"/>
        <v>28</v>
      </c>
      <c r="B2394" s="1">
        <f t="shared" si="779"/>
        <v>2</v>
      </c>
      <c r="C2394" s="10">
        <v>42556</v>
      </c>
      <c r="D2394" s="3">
        <v>2088.5500000000002</v>
      </c>
      <c r="E2394" s="3">
        <v>2095.0500000000002</v>
      </c>
      <c r="F2394" s="3">
        <f t="shared" si="787"/>
        <v>2079.4439999999995</v>
      </c>
      <c r="G2394" s="3">
        <f t="shared" si="793"/>
        <v>2072.2840000000001</v>
      </c>
      <c r="H2394" s="4">
        <f t="shared" si="780"/>
        <v>-6.847523716683534E-3</v>
      </c>
      <c r="I2394" s="4">
        <f t="shared" si="783"/>
        <v>-3.7566275945693606E-3</v>
      </c>
      <c r="J2394" s="4">
        <f t="shared" si="784"/>
        <v>-3.0908961221141735E-3</v>
      </c>
      <c r="K2394" s="4">
        <f t="shared" si="788"/>
        <v>-1.2260158348986071E-2</v>
      </c>
      <c r="L2394" s="4">
        <f t="shared" si="794"/>
        <v>-1.5441800011095321E-2</v>
      </c>
      <c r="M2394" s="4">
        <f t="shared" si="789"/>
        <v>4.3790551705170612E-3</v>
      </c>
      <c r="N2394" s="4">
        <f t="shared" si="795"/>
        <v>7.8493102296789807E-3</v>
      </c>
      <c r="O2394" s="4">
        <f t="shared" si="797"/>
        <v>3.4282157477673022E-3</v>
      </c>
      <c r="P2394" s="4">
        <f t="shared" si="777"/>
        <v>2.1825493899038192E-2</v>
      </c>
      <c r="Q2394" s="4"/>
      <c r="T2394" s="4">
        <f t="shared" si="781"/>
        <v>-6.847523716683534E-3</v>
      </c>
      <c r="U2394" s="4">
        <f t="shared" si="782"/>
        <v>-6.847523716683534E-3</v>
      </c>
      <c r="V2394" s="2">
        <f t="shared" si="790"/>
        <v>-4.8698257210109543E-2</v>
      </c>
      <c r="W2394" s="4">
        <f t="shared" si="791"/>
        <v>-5.8211274638008452E-2</v>
      </c>
      <c r="X2394" s="4">
        <f t="shared" si="792"/>
        <v>4.3993121857098694E-2</v>
      </c>
      <c r="Y2394" s="4">
        <f t="shared" si="785"/>
        <v>-2.457611647431034E-2</v>
      </c>
      <c r="Z2394" s="4">
        <f t="shared" si="786"/>
        <v>-1.8425825275646523E-2</v>
      </c>
      <c r="AA2394" s="4">
        <f t="shared" si="796"/>
        <v>6.9342083090408665E-3</v>
      </c>
    </row>
    <row r="2395" spans="1:27" x14ac:dyDescent="0.3">
      <c r="A2395" s="1">
        <f t="shared" si="778"/>
        <v>28</v>
      </c>
      <c r="B2395" s="1">
        <f t="shared" si="779"/>
        <v>3</v>
      </c>
      <c r="C2395" s="10">
        <v>42557</v>
      </c>
      <c r="D2395" s="3">
        <v>2099.73</v>
      </c>
      <c r="E2395" s="3">
        <v>2084.4299999999998</v>
      </c>
      <c r="F2395" s="3">
        <f t="shared" si="787"/>
        <v>2092.172</v>
      </c>
      <c r="G2395" s="3">
        <f t="shared" si="793"/>
        <v>2073.3670000000002</v>
      </c>
      <c r="H2395" s="4">
        <f t="shared" si="780"/>
        <v>5.3529960977711025E-3</v>
      </c>
      <c r="I2395" s="4">
        <f t="shared" si="783"/>
        <v>-1.9726604582128008E-3</v>
      </c>
      <c r="J2395" s="4">
        <f t="shared" si="784"/>
        <v>7.3256565559839028E-3</v>
      </c>
      <c r="K2395" s="4">
        <f t="shared" si="788"/>
        <v>8.2952287472173164E-4</v>
      </c>
      <c r="L2395" s="4">
        <f t="shared" si="794"/>
        <v>-8.6721515990625282E-3</v>
      </c>
      <c r="M2395" s="4">
        <f t="shared" si="789"/>
        <v>3.6125136939027924E-3</v>
      </c>
      <c r="N2395" s="4">
        <f t="shared" si="795"/>
        <v>1.2715066845377508E-2</v>
      </c>
      <c r="O2395" s="4">
        <f t="shared" si="797"/>
        <v>8.9559133793391706E-3</v>
      </c>
      <c r="P2395" s="4">
        <f t="shared" si="777"/>
        <v>2.7295321780482773E-2</v>
      </c>
      <c r="Q2395" s="4"/>
      <c r="T2395" s="4">
        <f t="shared" si="781"/>
        <v>5.3529960977711025E-3</v>
      </c>
      <c r="U2395" s="4">
        <f t="shared" si="782"/>
        <v>5.3529960977711025E-3</v>
      </c>
      <c r="V2395" s="2">
        <f t="shared" si="790"/>
        <v>-2.5117904766464895E-2</v>
      </c>
      <c r="W2395" s="4">
        <f t="shared" si="791"/>
        <v>-3.4866725718800312E-2</v>
      </c>
      <c r="X2395" s="4">
        <f t="shared" si="792"/>
        <v>3.1255985737369221E-2</v>
      </c>
      <c r="Y2395" s="4">
        <f t="shared" si="785"/>
        <v>-1.1649648233441846E-2</v>
      </c>
      <c r="Z2395" s="4">
        <f t="shared" si="786"/>
        <v>-5.4178524241216544E-3</v>
      </c>
      <c r="AA2395" s="4">
        <f t="shared" si="796"/>
        <v>1.8305604795571837E-2</v>
      </c>
    </row>
    <row r="2396" spans="1:27" x14ac:dyDescent="0.3">
      <c r="A2396" s="1">
        <f t="shared" si="778"/>
        <v>28</v>
      </c>
      <c r="B2396" s="1">
        <f t="shared" si="779"/>
        <v>4</v>
      </c>
      <c r="C2396" s="10">
        <v>42558</v>
      </c>
      <c r="D2396" s="3">
        <v>2097.9</v>
      </c>
      <c r="E2396" s="3">
        <v>2100.42</v>
      </c>
      <c r="F2396" s="3">
        <f t="shared" si="787"/>
        <v>2097.598</v>
      </c>
      <c r="G2396" s="3">
        <f t="shared" si="793"/>
        <v>2074.6120000000001</v>
      </c>
      <c r="H2396" s="4">
        <f t="shared" si="780"/>
        <v>-8.7154062665196347E-4</v>
      </c>
      <c r="I2396" s="4">
        <f t="shared" si="783"/>
        <v>3.2861367890159906E-4</v>
      </c>
      <c r="J2396" s="4">
        <f t="shared" si="784"/>
        <v>-1.2001543055535626E-3</v>
      </c>
      <c r="K2396" s="4">
        <f t="shared" si="788"/>
        <v>-1.0513256466307486E-3</v>
      </c>
      <c r="L2396" s="4">
        <f t="shared" si="794"/>
        <v>-1.3194818169743392E-2</v>
      </c>
      <c r="M2396" s="4">
        <f t="shared" si="789"/>
        <v>1.439742028740181E-4</v>
      </c>
      <c r="N2396" s="4">
        <f t="shared" si="795"/>
        <v>1.1225231513169696E-2</v>
      </c>
      <c r="O2396" s="4">
        <f t="shared" si="797"/>
        <v>1.0956670956670897E-2</v>
      </c>
      <c r="P2396" s="4">
        <f t="shared" ref="P2396:P2459" si="798">(D2396-2043.94)/2043.94</f>
        <v>2.6399992171981582E-2</v>
      </c>
      <c r="Q2396" s="4"/>
      <c r="T2396" s="4">
        <f t="shared" si="781"/>
        <v>-8.7154062665196347E-4</v>
      </c>
      <c r="U2396" s="4">
        <f t="shared" si="782"/>
        <v>-8.7154062665196347E-4</v>
      </c>
      <c r="V2396" s="2">
        <f t="shared" si="790"/>
        <v>-1.3792249479695026E-2</v>
      </c>
      <c r="W2396" s="4">
        <f t="shared" si="791"/>
        <v>-2.3654326984898041E-2</v>
      </c>
      <c r="X2396" s="4">
        <f t="shared" si="792"/>
        <v>1.3101406723103053E-2</v>
      </c>
      <c r="Y2396" s="4">
        <f t="shared" si="785"/>
        <v>-1.3507044778218943E-2</v>
      </c>
      <c r="Z2396" s="4">
        <f t="shared" si="786"/>
        <v>-7.2869603180001231E-3</v>
      </c>
      <c r="AA2396" s="4">
        <f t="shared" si="796"/>
        <v>2.2407592806875983E-2</v>
      </c>
    </row>
    <row r="2397" spans="1:27" x14ac:dyDescent="0.3">
      <c r="A2397" s="1">
        <f t="shared" si="778"/>
        <v>28</v>
      </c>
      <c r="B2397" s="1">
        <f t="shared" si="779"/>
        <v>5</v>
      </c>
      <c r="C2397" s="10">
        <v>42559</v>
      </c>
      <c r="D2397" s="3">
        <v>2129.9</v>
      </c>
      <c r="E2397" s="3">
        <v>2106.9699999999998</v>
      </c>
      <c r="F2397" s="3">
        <f t="shared" si="787"/>
        <v>2103.8059999999996</v>
      </c>
      <c r="G2397" s="3">
        <f t="shared" si="793"/>
        <v>2076.27</v>
      </c>
      <c r="H2397" s="4">
        <f t="shared" si="780"/>
        <v>1.525334858668192E-2</v>
      </c>
      <c r="I2397" s="4">
        <f t="shared" si="783"/>
        <v>4.3233709900375181E-3</v>
      </c>
      <c r="J2397" s="4">
        <f t="shared" si="784"/>
        <v>1.0929977596644401E-2</v>
      </c>
      <c r="K2397" s="4">
        <f t="shared" si="788"/>
        <v>-2.9434196100876637E-4</v>
      </c>
      <c r="L2397" s="4">
        <f t="shared" si="794"/>
        <v>-1.3150716854420591E-2</v>
      </c>
      <c r="M2397" s="4">
        <f t="shared" si="789"/>
        <v>1.2403234899035611E-2</v>
      </c>
      <c r="N2397" s="4">
        <f t="shared" si="795"/>
        <v>2.5829973943658633E-2</v>
      </c>
      <c r="O2397" s="4">
        <f t="shared" si="797"/>
        <v>1.2928306493262407E-2</v>
      </c>
      <c r="P2397" s="4">
        <f t="shared" si="798"/>
        <v>4.2056029041948412E-2</v>
      </c>
      <c r="Q2397" s="4"/>
      <c r="T2397" s="4">
        <f t="shared" si="781"/>
        <v>1.525334858668192E-2</v>
      </c>
      <c r="U2397" s="4">
        <f t="shared" si="782"/>
        <v>1.525334858668192E-2</v>
      </c>
      <c r="V2397" s="2">
        <f t="shared" si="790"/>
        <v>4.5760045760047494E-4</v>
      </c>
      <c r="W2397" s="4">
        <f t="shared" si="791"/>
        <v>-9.5469755469755925E-3</v>
      </c>
      <c r="X2397" s="4">
        <f t="shared" si="792"/>
        <v>1.4788980684752658E-2</v>
      </c>
      <c r="Y2397" s="4">
        <f t="shared" si="785"/>
        <v>-1.2759499791918955E-2</v>
      </c>
      <c r="Z2397" s="4">
        <f t="shared" si="786"/>
        <v>-6.5347018738614792E-3</v>
      </c>
      <c r="AA2397" s="4">
        <f t="shared" si="796"/>
        <v>2.6880990894864665E-2</v>
      </c>
    </row>
    <row r="2398" spans="1:27" x14ac:dyDescent="0.3">
      <c r="A2398" s="1">
        <f t="shared" si="778"/>
        <v>29</v>
      </c>
      <c r="B2398" s="1">
        <f t="shared" si="779"/>
        <v>1</v>
      </c>
      <c r="C2398" s="10">
        <v>42562</v>
      </c>
      <c r="D2398" s="3">
        <v>2137.16</v>
      </c>
      <c r="E2398" s="3">
        <v>2131.7199999999998</v>
      </c>
      <c r="F2398" s="3">
        <f t="shared" si="787"/>
        <v>2110.6480000000001</v>
      </c>
      <c r="G2398" s="3">
        <f t="shared" si="793"/>
        <v>2086.2449999999999</v>
      </c>
      <c r="H2398" s="4">
        <f t="shared" si="780"/>
        <v>3.408610732898147E-3</v>
      </c>
      <c r="I2398" s="4">
        <f t="shared" si="783"/>
        <v>8.5450021127738806E-4</v>
      </c>
      <c r="J2398" s="4">
        <f t="shared" si="784"/>
        <v>2.5541105216207588E-3</v>
      </c>
      <c r="K2398" s="4">
        <f t="shared" si="788"/>
        <v>-1.2150805202122215E-2</v>
      </c>
      <c r="L2398" s="4">
        <f t="shared" si="794"/>
        <v>-2.3152365004095177E-2</v>
      </c>
      <c r="M2398" s="4">
        <f t="shared" si="789"/>
        <v>1.2561071291849572E-2</v>
      </c>
      <c r="N2398" s="4">
        <f t="shared" si="795"/>
        <v>2.4405091444197575E-2</v>
      </c>
      <c r="O2398" s="4">
        <f t="shared" si="797"/>
        <v>1.1418424451140883E-2</v>
      </c>
      <c r="P2398" s="4">
        <f t="shared" si="798"/>
        <v>4.560799240682202E-2</v>
      </c>
      <c r="Q2398" s="4"/>
      <c r="T2398" s="4">
        <f t="shared" si="781"/>
        <v>3.408610732898147E-3</v>
      </c>
      <c r="U2398" s="4">
        <f t="shared" si="782"/>
        <v>3.408610732898147E-3</v>
      </c>
      <c r="V2398" s="2">
        <f t="shared" si="790"/>
        <v>-1.2653176205455783E-2</v>
      </c>
      <c r="W2398" s="4">
        <f t="shared" si="791"/>
        <v>-2.2526644443401272E-2</v>
      </c>
      <c r="X2398" s="4">
        <f t="shared" si="792"/>
        <v>1.6267624051927075E-2</v>
      </c>
      <c r="Y2398" s="4">
        <f t="shared" si="785"/>
        <v>-2.446812683301848E-2</v>
      </c>
      <c r="Z2398" s="4">
        <f t="shared" si="786"/>
        <v>-1.8317154732695771E-2</v>
      </c>
      <c r="AA2398" s="4">
        <f t="shared" si="796"/>
        <v>2.3671066939174052E-2</v>
      </c>
    </row>
    <row r="2399" spans="1:27" x14ac:dyDescent="0.3">
      <c r="A2399" s="1">
        <f t="shared" si="778"/>
        <v>29</v>
      </c>
      <c r="B2399" s="1">
        <f t="shared" si="779"/>
        <v>2</v>
      </c>
      <c r="C2399" s="10">
        <v>42563</v>
      </c>
      <c r="D2399" s="3">
        <v>2152.14</v>
      </c>
      <c r="E2399" s="3">
        <v>2139.5</v>
      </c>
      <c r="F2399" s="3">
        <f t="shared" si="787"/>
        <v>2123.366</v>
      </c>
      <c r="G2399" s="3">
        <f t="shared" si="793"/>
        <v>2101.4049999999997</v>
      </c>
      <c r="H2399" s="4">
        <f t="shared" si="780"/>
        <v>7.0093020644219524E-3</v>
      </c>
      <c r="I2399" s="4">
        <f t="shared" si="783"/>
        <v>1.0949110033877415E-3</v>
      </c>
      <c r="J2399" s="4">
        <f t="shared" si="784"/>
        <v>5.9143910610342104E-3</v>
      </c>
      <c r="K2399" s="4">
        <f t="shared" si="788"/>
        <v>-9.8202755058113232E-3</v>
      </c>
      <c r="L2399" s="4">
        <f t="shared" si="794"/>
        <v>-1.9367863062298894E-2</v>
      </c>
      <c r="M2399" s="4">
        <f t="shared" si="789"/>
        <v>1.3551125901045739E-2</v>
      </c>
      <c r="N2399" s="4">
        <f t="shared" si="795"/>
        <v>2.4143370744811272E-2</v>
      </c>
      <c r="O2399" s="4">
        <f t="shared" si="797"/>
        <v>1.0204261804529557E-2</v>
      </c>
      <c r="P2399" s="4">
        <f t="shared" si="798"/>
        <v>5.2936974666575251E-2</v>
      </c>
      <c r="Q2399" s="4"/>
      <c r="T2399" s="4">
        <f t="shared" si="781"/>
        <v>7.0093020644219524E-3</v>
      </c>
      <c r="U2399" s="4">
        <f t="shared" si="782"/>
        <v>7.0093020644219524E-3</v>
      </c>
      <c r="V2399" s="2">
        <f t="shared" si="790"/>
        <v>-2.2745138407980533E-2</v>
      </c>
      <c r="W2399" s="4">
        <f t="shared" si="791"/>
        <v>-3.2517687023900663E-2</v>
      </c>
      <c r="X2399" s="4">
        <f t="shared" si="792"/>
        <v>3.044696081013128E-2</v>
      </c>
      <c r="Y2399" s="4">
        <f t="shared" si="785"/>
        <v>-2.2166656110477089E-2</v>
      </c>
      <c r="Z2399" s="4">
        <f t="shared" si="786"/>
        <v>-1.6001172662454294E-2</v>
      </c>
      <c r="AA2399" s="4">
        <f t="shared" si="796"/>
        <v>2.1121992224844954E-2</v>
      </c>
    </row>
    <row r="2400" spans="1:27" x14ac:dyDescent="0.3">
      <c r="A2400" s="1">
        <f t="shared" si="778"/>
        <v>29</v>
      </c>
      <c r="B2400" s="1">
        <f t="shared" si="779"/>
        <v>3</v>
      </c>
      <c r="C2400" s="10">
        <v>42564</v>
      </c>
      <c r="D2400" s="3">
        <v>2152.4299999999998</v>
      </c>
      <c r="E2400" s="3">
        <v>2153.81</v>
      </c>
      <c r="F2400" s="3">
        <f t="shared" si="787"/>
        <v>2133.9059999999999</v>
      </c>
      <c r="G2400" s="3">
        <f t="shared" si="793"/>
        <v>2113.0389999999998</v>
      </c>
      <c r="H2400" s="4">
        <f t="shared" si="780"/>
        <v>1.347495980744578E-4</v>
      </c>
      <c r="I2400" s="4">
        <f t="shared" si="783"/>
        <v>7.7597182339442271E-4</v>
      </c>
      <c r="J2400" s="4">
        <f t="shared" si="784"/>
        <v>-6.4122222531996494E-4</v>
      </c>
      <c r="K2400" s="4">
        <f t="shared" si="788"/>
        <v>-1.0624308827492535E-2</v>
      </c>
      <c r="L2400" s="4">
        <f t="shared" si="794"/>
        <v>-2.0202114071471954E-2</v>
      </c>
      <c r="M2400" s="4">
        <f t="shared" si="789"/>
        <v>8.6807947491594692E-3</v>
      </c>
      <c r="N2400" s="4">
        <f t="shared" si="795"/>
        <v>1.8641870784211784E-2</v>
      </c>
      <c r="O2400" s="4">
        <f t="shared" si="797"/>
        <v>9.694624215421728E-3</v>
      </c>
      <c r="P2400" s="4">
        <f t="shared" si="798"/>
        <v>5.3078857500709307E-2</v>
      </c>
      <c r="Q2400" s="4"/>
      <c r="T2400" s="4">
        <f t="shared" si="781"/>
        <v>1.347495980744578E-4</v>
      </c>
      <c r="U2400" s="4">
        <f t="shared" si="782"/>
        <v>1.347495980744578E-4</v>
      </c>
      <c r="V2400" s="2">
        <f t="shared" si="790"/>
        <v>-2.435250494856276E-2</v>
      </c>
      <c r="W2400" s="4">
        <f t="shared" si="791"/>
        <v>-3.410897989907713E-2</v>
      </c>
      <c r="X2400" s="4">
        <f t="shared" si="792"/>
        <v>2.5098465040743246E-2</v>
      </c>
      <c r="Y2400" s="4">
        <f t="shared" si="785"/>
        <v>-2.2960664079020053E-2</v>
      </c>
      <c r="Z2400" s="4">
        <f t="shared" si="786"/>
        <v>-1.6800187049543135E-2</v>
      </c>
      <c r="AA2400" s="4">
        <f t="shared" si="796"/>
        <v>1.9947690725236705E-2</v>
      </c>
    </row>
    <row r="2401" spans="1:27" x14ac:dyDescent="0.3">
      <c r="A2401" s="1">
        <f t="shared" si="778"/>
        <v>29</v>
      </c>
      <c r="B2401" s="1">
        <f t="shared" si="779"/>
        <v>4</v>
      </c>
      <c r="C2401" s="10">
        <v>42565</v>
      </c>
      <c r="D2401" s="3">
        <v>2163.75</v>
      </c>
      <c r="E2401" s="3">
        <v>2157.88</v>
      </c>
      <c r="F2401" s="3">
        <f t="shared" si="787"/>
        <v>2147.076</v>
      </c>
      <c r="G2401" s="3">
        <f t="shared" si="793"/>
        <v>2122.337</v>
      </c>
      <c r="H2401" s="4">
        <f t="shared" si="780"/>
        <v>5.2591721914302279E-3</v>
      </c>
      <c r="I2401" s="4">
        <f t="shared" si="783"/>
        <v>2.5320219472876114E-3</v>
      </c>
      <c r="J2401" s="4">
        <f t="shared" si="784"/>
        <v>2.7271502441426165E-3</v>
      </c>
      <c r="K2401" s="4">
        <f t="shared" si="788"/>
        <v>-4.4240695400082873E-3</v>
      </c>
      <c r="L2401" s="4">
        <f t="shared" si="794"/>
        <v>-1.6118732987574207E-2</v>
      </c>
      <c r="M2401" s="4">
        <f t="shared" si="789"/>
        <v>7.7659104754559125E-3</v>
      </c>
      <c r="N2401" s="4">
        <f t="shared" si="795"/>
        <v>1.9512923725120004E-2</v>
      </c>
      <c r="O2401" s="4">
        <f t="shared" si="797"/>
        <v>1.143339110340845E-2</v>
      </c>
      <c r="P2401" s="4">
        <f t="shared" si="798"/>
        <v>5.861718054346015E-2</v>
      </c>
      <c r="Q2401" s="4"/>
      <c r="T2401" s="4">
        <f t="shared" si="781"/>
        <v>5.2591721914302279E-3</v>
      </c>
      <c r="U2401" s="4">
        <f t="shared" si="782"/>
        <v>5.2591721914302279E-3</v>
      </c>
      <c r="V2401" s="2">
        <f t="shared" si="790"/>
        <v>-2.5334157208364384E-2</v>
      </c>
      <c r="W2401" s="4">
        <f t="shared" si="791"/>
        <v>-3.5080815636280654E-2</v>
      </c>
      <c r="X2401" s="4">
        <f t="shared" si="792"/>
        <v>3.1388531388531343E-2</v>
      </c>
      <c r="Y2401" s="4">
        <f t="shared" si="785"/>
        <v>-1.6837734508337365E-2</v>
      </c>
      <c r="Z2401" s="4">
        <f t="shared" si="786"/>
        <v>-1.0638650878709794E-2</v>
      </c>
      <c r="AA2401" s="4">
        <f t="shared" si="796"/>
        <v>2.3587932482773185E-2</v>
      </c>
    </row>
    <row r="2402" spans="1:27" x14ac:dyDescent="0.3">
      <c r="A2402" s="1">
        <f t="shared" si="778"/>
        <v>29</v>
      </c>
      <c r="B2402" s="1">
        <f t="shared" si="779"/>
        <v>5</v>
      </c>
      <c r="C2402" s="10">
        <v>42566</v>
      </c>
      <c r="D2402" s="3">
        <v>2161.7399999999998</v>
      </c>
      <c r="E2402" s="3">
        <v>2165.13</v>
      </c>
      <c r="F2402" s="3">
        <f t="shared" si="787"/>
        <v>2153.444</v>
      </c>
      <c r="G2402" s="3">
        <f t="shared" si="793"/>
        <v>2128.625</v>
      </c>
      <c r="H2402" s="4">
        <f t="shared" si="780"/>
        <v>-9.2894280762575077E-4</v>
      </c>
      <c r="I2402" s="4">
        <f t="shared" si="783"/>
        <v>6.3778162911616826E-4</v>
      </c>
      <c r="J2402" s="4">
        <f t="shared" si="784"/>
        <v>-1.5667244367419189E-3</v>
      </c>
      <c r="K2402" s="4">
        <f t="shared" si="788"/>
        <v>-5.7215482380127596E-3</v>
      </c>
      <c r="L2402" s="4">
        <f t="shared" si="794"/>
        <v>-1.7933885358495421E-2</v>
      </c>
      <c r="M2402" s="4">
        <f t="shared" si="789"/>
        <v>3.8524335901002401E-3</v>
      </c>
      <c r="N2402" s="4">
        <f t="shared" si="795"/>
        <v>1.5556991015326692E-2</v>
      </c>
      <c r="O2402" s="4">
        <f t="shared" si="797"/>
        <v>1.148102917094561E-2</v>
      </c>
      <c r="P2402" s="4">
        <f t="shared" si="798"/>
        <v>5.7633785727565251E-2</v>
      </c>
      <c r="Q2402" s="4"/>
      <c r="T2402" s="4">
        <f t="shared" si="781"/>
        <v>-9.2894280762575077E-4</v>
      </c>
      <c r="U2402" s="4">
        <f t="shared" si="782"/>
        <v>-9.2894280762575077E-4</v>
      </c>
      <c r="V2402" s="2">
        <f t="shared" si="790"/>
        <v>-1.5644136337377195E-2</v>
      </c>
      <c r="W2402" s="4">
        <f t="shared" si="791"/>
        <v>-2.5487694974003414E-2</v>
      </c>
      <c r="X2402" s="4">
        <f t="shared" si="792"/>
        <v>1.4949058641250616E-2</v>
      </c>
      <c r="Y2402" s="4">
        <f t="shared" si="785"/>
        <v>-1.8119035167713279E-2</v>
      </c>
      <c r="Z2402" s="4">
        <f t="shared" si="786"/>
        <v>-1.1928030458749272E-2</v>
      </c>
      <c r="AA2402" s="4">
        <f t="shared" si="796"/>
        <v>2.3594380850706E-2</v>
      </c>
    </row>
    <row r="2403" spans="1:27" x14ac:dyDescent="0.3">
      <c r="A2403" s="1">
        <f t="shared" si="778"/>
        <v>30</v>
      </c>
      <c r="B2403" s="1">
        <f t="shared" si="779"/>
        <v>1</v>
      </c>
      <c r="C2403" s="10">
        <v>42569</v>
      </c>
      <c r="D2403" s="3">
        <v>2166.89</v>
      </c>
      <c r="E2403" s="3">
        <v>2162.04</v>
      </c>
      <c r="F2403" s="3">
        <f t="shared" si="787"/>
        <v>2159.39</v>
      </c>
      <c r="G2403" s="3">
        <f t="shared" si="793"/>
        <v>2135.0189999999993</v>
      </c>
      <c r="H2403" s="4">
        <f t="shared" si="780"/>
        <v>2.3823401519147036E-3</v>
      </c>
      <c r="I2403" s="4">
        <f t="shared" si="783"/>
        <v>1.387770962281227E-4</v>
      </c>
      <c r="J2403" s="4">
        <f t="shared" si="784"/>
        <v>2.2435630556865808E-3</v>
      </c>
      <c r="K2403" s="4">
        <f t="shared" si="788"/>
        <v>-1.9544441052115006E-3</v>
      </c>
      <c r="L2403" s="4">
        <f t="shared" si="794"/>
        <v>-1.3999011084692236E-2</v>
      </c>
      <c r="M2403" s="4">
        <f t="shared" si="789"/>
        <v>3.4732030804995855E-3</v>
      </c>
      <c r="N2403" s="4">
        <f t="shared" si="795"/>
        <v>1.4927736006096695E-2</v>
      </c>
      <c r="O2403" s="4">
        <f t="shared" si="797"/>
        <v>1.1246994540562997E-2</v>
      </c>
      <c r="P2403" s="4">
        <f t="shared" si="798"/>
        <v>6.0153429161325586E-2</v>
      </c>
      <c r="Q2403" s="4"/>
      <c r="T2403" s="4">
        <f t="shared" si="781"/>
        <v>2.3823401519147036E-3</v>
      </c>
      <c r="U2403" s="4">
        <f t="shared" si="782"/>
        <v>2.3823401519147036E-3</v>
      </c>
      <c r="V2403" s="2">
        <f t="shared" si="790"/>
        <v>-1.1370470084283924E-2</v>
      </c>
      <c r="W2403" s="4">
        <f t="shared" si="791"/>
        <v>-2.1256765383441061E-2</v>
      </c>
      <c r="X2403" s="4">
        <f t="shared" si="792"/>
        <v>1.3910984671245963E-2</v>
      </c>
      <c r="Y2403" s="4">
        <f t="shared" si="785"/>
        <v>-1.4398902408139003E-2</v>
      </c>
      <c r="Z2403" s="4">
        <f t="shared" si="786"/>
        <v>-8.1844413330192812E-3</v>
      </c>
      <c r="AA2403" s="4">
        <f t="shared" si="796"/>
        <v>2.3093381748164419E-2</v>
      </c>
    </row>
    <row r="2404" spans="1:27" x14ac:dyDescent="0.3">
      <c r="A2404" s="1">
        <f t="shared" si="778"/>
        <v>30</v>
      </c>
      <c r="B2404" s="1">
        <f t="shared" si="779"/>
        <v>2</v>
      </c>
      <c r="C2404" s="10">
        <v>42570</v>
      </c>
      <c r="D2404" s="3">
        <v>2163.7800000000002</v>
      </c>
      <c r="E2404" s="3">
        <v>2163.79</v>
      </c>
      <c r="F2404" s="3">
        <f t="shared" si="787"/>
        <v>2161.7179999999998</v>
      </c>
      <c r="G2404" s="3">
        <f t="shared" si="793"/>
        <v>2142.5419999999999</v>
      </c>
      <c r="H2404" s="4">
        <f t="shared" si="780"/>
        <v>-1.4352366756040559E-3</v>
      </c>
      <c r="I2404" s="4">
        <f t="shared" si="783"/>
        <v>-1.4306217666793927E-3</v>
      </c>
      <c r="J2404" s="4">
        <f t="shared" si="784"/>
        <v>-4.6149089246631889E-6</v>
      </c>
      <c r="K2404" s="4">
        <f t="shared" si="788"/>
        <v>-2.6247294509642856E-3</v>
      </c>
      <c r="L2404" s="4">
        <f t="shared" si="794"/>
        <v>-1.2325396202750331E-2</v>
      </c>
      <c r="M2404" s="4">
        <f t="shared" si="789"/>
        <v>9.5387094893984923E-4</v>
      </c>
      <c r="N2404" s="4">
        <f t="shared" si="795"/>
        <v>9.9125244685986484E-3</v>
      </c>
      <c r="O2404" s="4">
        <f t="shared" si="797"/>
        <v>8.8622688073648568E-3</v>
      </c>
      <c r="P2404" s="4">
        <f t="shared" si="798"/>
        <v>5.8631858078025845E-2</v>
      </c>
      <c r="Q2404" s="4"/>
      <c r="T2404" s="4">
        <f t="shared" si="781"/>
        <v>-1.4352366756040559E-3</v>
      </c>
      <c r="U2404" s="4">
        <f t="shared" si="782"/>
        <v>-1.4352366756040559E-3</v>
      </c>
      <c r="V2404" s="2">
        <f t="shared" si="790"/>
        <v>-6.8069906640392452E-3</v>
      </c>
      <c r="W2404" s="4">
        <f t="shared" si="791"/>
        <v>-1.6738920757398894E-2</v>
      </c>
      <c r="X2404" s="4">
        <f t="shared" si="792"/>
        <v>5.4085700744376892E-3</v>
      </c>
      <c r="Y2404" s="4">
        <f t="shared" si="785"/>
        <v>-1.506083008125148E-2</v>
      </c>
      <c r="Z2404" s="4">
        <f t="shared" si="786"/>
        <v>-8.8505426254276275E-3</v>
      </c>
      <c r="AA2404" s="4">
        <f t="shared" si="796"/>
        <v>1.8061888529815332E-2</v>
      </c>
    </row>
    <row r="2405" spans="1:27" x14ac:dyDescent="0.3">
      <c r="A2405" s="1">
        <f t="shared" si="778"/>
        <v>30</v>
      </c>
      <c r="B2405" s="1">
        <f t="shared" si="779"/>
        <v>3</v>
      </c>
      <c r="C2405" s="10">
        <v>42571</v>
      </c>
      <c r="D2405" s="3">
        <v>2173.02</v>
      </c>
      <c r="E2405" s="3">
        <v>2166.1</v>
      </c>
      <c r="F2405" s="3">
        <f t="shared" si="787"/>
        <v>2165.8360000000002</v>
      </c>
      <c r="G2405" s="3">
        <f t="shared" si="793"/>
        <v>2149.8710000000001</v>
      </c>
      <c r="H2405" s="4">
        <f t="shared" si="780"/>
        <v>4.2703047444748454E-3</v>
      </c>
      <c r="I2405" s="4">
        <f t="shared" si="783"/>
        <v>1.072197728049852E-3</v>
      </c>
      <c r="J2405" s="4">
        <f t="shared" si="784"/>
        <v>3.1981070164249937E-3</v>
      </c>
      <c r="K2405" s="4">
        <f t="shared" si="788"/>
        <v>1.201600902123892E-4</v>
      </c>
      <c r="L2405" s="4">
        <f t="shared" si="794"/>
        <v>-7.616814607359185E-3</v>
      </c>
      <c r="M2405" s="4">
        <f t="shared" si="789"/>
        <v>3.316963980652155E-3</v>
      </c>
      <c r="N2405" s="4">
        <f t="shared" si="795"/>
        <v>1.0767622801554086E-2</v>
      </c>
      <c r="O2405" s="4">
        <f t="shared" si="797"/>
        <v>7.3469181139612823E-3</v>
      </c>
      <c r="P2405" s="4">
        <f t="shared" si="798"/>
        <v>6.3152538724228657E-2</v>
      </c>
      <c r="Q2405" s="4"/>
      <c r="T2405" s="4">
        <f t="shared" si="781"/>
        <v>4.2703047444748454E-3</v>
      </c>
      <c r="U2405" s="4">
        <f t="shared" si="782"/>
        <v>4.2703047444748454E-3</v>
      </c>
      <c r="V2405" s="2">
        <f t="shared" si="790"/>
        <v>-5.2454500919688523E-3</v>
      </c>
      <c r="W2405" s="4">
        <f t="shared" si="791"/>
        <v>-1.5192995591049183E-2</v>
      </c>
      <c r="X2405" s="4">
        <f t="shared" si="792"/>
        <v>9.5659324577338847E-3</v>
      </c>
      <c r="Y2405" s="4">
        <f t="shared" si="785"/>
        <v>-1.235016609545102E-2</v>
      </c>
      <c r="Z2405" s="4">
        <f t="shared" si="786"/>
        <v>-6.122787226205937E-3</v>
      </c>
      <c r="AA2405" s="4">
        <f t="shared" si="796"/>
        <v>1.4963170823832115E-2</v>
      </c>
    </row>
    <row r="2406" spans="1:27" x14ac:dyDescent="0.3">
      <c r="A2406" s="1">
        <f t="shared" si="778"/>
        <v>30</v>
      </c>
      <c r="B2406" s="1">
        <f t="shared" si="779"/>
        <v>4</v>
      </c>
      <c r="C2406" s="10">
        <v>42572</v>
      </c>
      <c r="D2406" s="3">
        <v>2165.17</v>
      </c>
      <c r="E2406" s="3">
        <v>2172.91</v>
      </c>
      <c r="F2406" s="3">
        <f t="shared" si="787"/>
        <v>2166.12</v>
      </c>
      <c r="G2406" s="3">
        <f t="shared" si="793"/>
        <v>2156.5979999999995</v>
      </c>
      <c r="H2406" s="4">
        <f t="shared" si="780"/>
        <v>-3.6124840084306217E-3</v>
      </c>
      <c r="I2406" s="4">
        <f t="shared" si="783"/>
        <v>-5.0620795022653877E-5</v>
      </c>
      <c r="J2406" s="4">
        <f t="shared" si="784"/>
        <v>-3.5618632134079677E-3</v>
      </c>
      <c r="K2406" s="4">
        <f t="shared" si="788"/>
        <v>-3.0660095167094224E-3</v>
      </c>
      <c r="L2406" s="4">
        <f t="shared" si="794"/>
        <v>-7.9955290077609199E-3</v>
      </c>
      <c r="M2406" s="4">
        <f t="shared" si="789"/>
        <v>-4.3857219359953194E-4</v>
      </c>
      <c r="N2406" s="4">
        <f t="shared" si="795"/>
        <v>3.9747787951210992E-3</v>
      </c>
      <c r="O2406" s="4">
        <f t="shared" si="797"/>
        <v>4.3978071005973613E-3</v>
      </c>
      <c r="P2406" s="4">
        <f t="shared" si="798"/>
        <v>5.9311917179564966E-2</v>
      </c>
      <c r="Q2406" s="4"/>
      <c r="T2406" s="4">
        <f t="shared" si="781"/>
        <v>-3.6124840084306217E-3</v>
      </c>
      <c r="U2406" s="4">
        <f t="shared" si="782"/>
        <v>-3.6124840084306217E-3</v>
      </c>
      <c r="V2406" s="2">
        <f t="shared" si="790"/>
        <v>-4.2659524532677939E-3</v>
      </c>
      <c r="W2406" s="4">
        <f t="shared" si="791"/>
        <v>-1.4223292928735032E-2</v>
      </c>
      <c r="X2406" s="4">
        <f t="shared" si="792"/>
        <v>6.5626805314850274E-4</v>
      </c>
      <c r="Y2406" s="4">
        <f t="shared" si="785"/>
        <v>-1.5496607901787871E-2</v>
      </c>
      <c r="Z2406" s="4">
        <f t="shared" si="786"/>
        <v>-9.289068133958427E-3</v>
      </c>
      <c r="AA2406" s="4">
        <f t="shared" si="796"/>
        <v>8.8697372612799308E-3</v>
      </c>
    </row>
    <row r="2407" spans="1:27" x14ac:dyDescent="0.3">
      <c r="A2407" s="1">
        <f t="shared" si="778"/>
        <v>30</v>
      </c>
      <c r="B2407" s="1">
        <f t="shared" si="779"/>
        <v>5</v>
      </c>
      <c r="C2407" s="10">
        <v>42573</v>
      </c>
      <c r="D2407" s="3">
        <v>2175.0300000000002</v>
      </c>
      <c r="E2407" s="3">
        <v>2166.4699999999998</v>
      </c>
      <c r="F2407" s="3">
        <f t="shared" si="787"/>
        <v>2168.7780000000002</v>
      </c>
      <c r="G2407" s="3">
        <f t="shared" si="793"/>
        <v>2161.1109999999999</v>
      </c>
      <c r="H2407" s="4">
        <f t="shared" si="780"/>
        <v>4.553914935085987E-3</v>
      </c>
      <c r="I2407" s="4">
        <f t="shared" si="783"/>
        <v>6.0041474803351562E-4</v>
      </c>
      <c r="J2407" s="4">
        <f t="shared" si="784"/>
        <v>3.9535001870524712E-3</v>
      </c>
      <c r="K2407" s="4">
        <f t="shared" si="788"/>
        <v>9.4449858440680073E-4</v>
      </c>
      <c r="L2407" s="4">
        <f t="shared" si="794"/>
        <v>-2.5889678665210508E-3</v>
      </c>
      <c r="M2407" s="4">
        <f t="shared" si="789"/>
        <v>2.8827293526584793E-3</v>
      </c>
      <c r="N2407" s="4">
        <f t="shared" si="795"/>
        <v>6.4406687116026545E-3</v>
      </c>
      <c r="O2407" s="4">
        <f t="shared" si="797"/>
        <v>3.5250088504528076E-3</v>
      </c>
      <c r="P2407" s="4">
        <f t="shared" si="798"/>
        <v>6.4135933540123563E-2</v>
      </c>
      <c r="Q2407" s="4"/>
      <c r="T2407" s="4">
        <f t="shared" si="781"/>
        <v>4.553914935085987E-3</v>
      </c>
      <c r="U2407" s="4">
        <f t="shared" si="782"/>
        <v>4.553914935085987E-3</v>
      </c>
      <c r="V2407" s="2">
        <f t="shared" si="790"/>
        <v>-1.5841712198119736E-3</v>
      </c>
      <c r="W2407" s="4">
        <f t="shared" si="791"/>
        <v>-1.1568329507613896E-2</v>
      </c>
      <c r="X2407" s="4">
        <f t="shared" si="792"/>
        <v>6.1478253629023011E-3</v>
      </c>
      <c r="Y2407" s="4">
        <f t="shared" si="785"/>
        <v>-1.1536106136097004E-2</v>
      </c>
      <c r="Z2407" s="4">
        <f t="shared" si="786"/>
        <v>-5.3035944154958461E-3</v>
      </c>
      <c r="AA2407" s="4">
        <f t="shared" si="796"/>
        <v>7.1206866767839277E-3</v>
      </c>
    </row>
    <row r="2408" spans="1:27" x14ac:dyDescent="0.3">
      <c r="A2408" s="1">
        <f t="shared" si="778"/>
        <v>31</v>
      </c>
      <c r="B2408" s="1">
        <f t="shared" si="779"/>
        <v>1</v>
      </c>
      <c r="C2408" s="10">
        <v>42576</v>
      </c>
      <c r="D2408" s="3">
        <v>2168.48</v>
      </c>
      <c r="E2408" s="3">
        <v>2173.71</v>
      </c>
      <c r="F2408" s="3">
        <f t="shared" si="787"/>
        <v>2169.096</v>
      </c>
      <c r="G2408" s="3">
        <f t="shared" si="793"/>
        <v>2164.2429999999995</v>
      </c>
      <c r="H2408" s="4">
        <f t="shared" si="780"/>
        <v>-3.0114527155948108E-3</v>
      </c>
      <c r="I2408" s="4">
        <f t="shared" si="783"/>
        <v>-6.0688818085275311E-4</v>
      </c>
      <c r="J2408" s="4">
        <f t="shared" si="784"/>
        <v>-2.4045645347420576E-3</v>
      </c>
      <c r="K2408" s="4">
        <f t="shared" si="788"/>
        <v>-2.6574346100974237E-3</v>
      </c>
      <c r="L2408" s="4">
        <f t="shared" si="794"/>
        <v>-5.1759183909087696E-3</v>
      </c>
      <c r="M2408" s="4">
        <f t="shared" si="789"/>
        <v>-2.8398927479465427E-4</v>
      </c>
      <c r="N2408" s="4">
        <f t="shared" si="795"/>
        <v>1.9577284066532898E-3</v>
      </c>
      <c r="O2408" s="4">
        <f t="shared" si="797"/>
        <v>2.23797314247792E-3</v>
      </c>
      <c r="P2408" s="4">
        <f t="shared" si="798"/>
        <v>6.093133849330213E-2</v>
      </c>
      <c r="Q2408" s="4"/>
      <c r="T2408" s="4">
        <f t="shared" si="781"/>
        <v>-3.0114527155948108E-3</v>
      </c>
      <c r="U2408" s="4">
        <f t="shared" si="782"/>
        <v>-3.0114527155948108E-3</v>
      </c>
      <c r="V2408" s="2">
        <f t="shared" si="790"/>
        <v>-3.7424771152583304E-3</v>
      </c>
      <c r="W2408" s="4">
        <f t="shared" si="791"/>
        <v>-1.3705052344105803E-2</v>
      </c>
      <c r="X2408" s="4">
        <f t="shared" si="792"/>
        <v>7.3377051903887396E-4</v>
      </c>
      <c r="Y2408" s="4">
        <f t="shared" si="785"/>
        <v>-1.5093127445383089E-2</v>
      </c>
      <c r="Z2408" s="4">
        <f t="shared" si="786"/>
        <v>-8.8830436325063912E-3</v>
      </c>
      <c r="AA2408" s="4">
        <f t="shared" si="796"/>
        <v>4.4947878799105915E-3</v>
      </c>
    </row>
    <row r="2409" spans="1:27" x14ac:dyDescent="0.3">
      <c r="A2409" s="1">
        <f t="shared" si="778"/>
        <v>31</v>
      </c>
      <c r="B2409" s="1">
        <f t="shared" si="779"/>
        <v>2</v>
      </c>
      <c r="C2409" s="10">
        <v>42577</v>
      </c>
      <c r="D2409" s="3">
        <v>2169.1799999999998</v>
      </c>
      <c r="E2409" s="3">
        <v>2168.9699999999998</v>
      </c>
      <c r="F2409" s="3">
        <f t="shared" si="787"/>
        <v>2170.1760000000004</v>
      </c>
      <c r="G2409" s="3">
        <f t="shared" si="793"/>
        <v>2165.9470000000001</v>
      </c>
      <c r="H2409" s="4">
        <f t="shared" si="780"/>
        <v>3.2280675865113727E-4</v>
      </c>
      <c r="I2409" s="4">
        <f t="shared" si="783"/>
        <v>2.2596473105575412E-4</v>
      </c>
      <c r="J2409" s="4">
        <f t="shared" si="784"/>
        <v>9.6842027595383151E-5</v>
      </c>
      <c r="K2409" s="4">
        <f t="shared" si="788"/>
        <v>8.9694163653811134E-4</v>
      </c>
      <c r="L2409" s="4">
        <f t="shared" si="794"/>
        <v>-1.3337555440779921E-3</v>
      </c>
      <c r="M2409" s="4">
        <f t="shared" si="789"/>
        <v>-4.5894895160602145E-4</v>
      </c>
      <c r="N2409" s="4">
        <f t="shared" si="795"/>
        <v>1.4926496354710987E-3</v>
      </c>
      <c r="O2409" s="4">
        <f t="shared" si="797"/>
        <v>1.9495846356689024E-3</v>
      </c>
      <c r="P2409" s="4">
        <f t="shared" si="798"/>
        <v>6.1273814299832564E-2</v>
      </c>
      <c r="Q2409" s="4"/>
      <c r="T2409" s="4">
        <f t="shared" si="781"/>
        <v>3.2280675865113727E-4</v>
      </c>
      <c r="U2409" s="4">
        <f t="shared" si="782"/>
        <v>3.2280675865113727E-4</v>
      </c>
      <c r="V2409" s="2">
        <f t="shared" si="790"/>
        <v>-2.1674168080866867E-3</v>
      </c>
      <c r="W2409" s="4">
        <f t="shared" si="791"/>
        <v>-1.2145742640005805E-2</v>
      </c>
      <c r="X2409" s="4">
        <f t="shared" si="792"/>
        <v>2.4956326428748005E-3</v>
      </c>
      <c r="Y2409" s="4">
        <f t="shared" si="785"/>
        <v>-1.1583070104565781E-2</v>
      </c>
      <c r="Z2409" s="4">
        <f t="shared" si="786"/>
        <v>-5.3508545035152524E-3</v>
      </c>
      <c r="AA2409" s="4">
        <f t="shared" si="796"/>
        <v>3.9126287517615797E-3</v>
      </c>
    </row>
    <row r="2410" spans="1:27" x14ac:dyDescent="0.3">
      <c r="A2410" s="1">
        <f t="shared" si="778"/>
        <v>31</v>
      </c>
      <c r="B2410" s="1">
        <f t="shared" si="779"/>
        <v>3</v>
      </c>
      <c r="C2410" s="10">
        <v>42578</v>
      </c>
      <c r="D2410" s="3">
        <v>2166.58</v>
      </c>
      <c r="E2410" s="3">
        <v>2169.81</v>
      </c>
      <c r="F2410" s="3">
        <f t="shared" si="787"/>
        <v>2168.8879999999999</v>
      </c>
      <c r="G2410" s="3">
        <f t="shared" si="793"/>
        <v>2167.3620000000001</v>
      </c>
      <c r="H2410" s="4">
        <f t="shared" si="780"/>
        <v>-1.1986096128490532E-3</v>
      </c>
      <c r="I2410" s="4">
        <f t="shared" si="783"/>
        <v>2.9043232926733104E-4</v>
      </c>
      <c r="J2410" s="4">
        <f t="shared" si="784"/>
        <v>-1.4890419421163842E-3</v>
      </c>
      <c r="K2410" s="4">
        <f t="shared" si="788"/>
        <v>1.3138605371629337E-4</v>
      </c>
      <c r="L2410" s="4">
        <f t="shared" si="794"/>
        <v>-7.9804862257200858E-4</v>
      </c>
      <c r="M2410" s="4">
        <f t="shared" si="789"/>
        <v>-1.0641397803851525E-3</v>
      </c>
      <c r="N2410" s="4">
        <f t="shared" si="795"/>
        <v>-3.6080728553889601E-4</v>
      </c>
      <c r="O2410" s="4">
        <f t="shared" si="797"/>
        <v>7.0433586574224813E-4</v>
      </c>
      <c r="P2410" s="4">
        <f t="shared" si="798"/>
        <v>6.0001761304147805E-2</v>
      </c>
      <c r="Q2410" s="4"/>
      <c r="T2410" s="4">
        <f t="shared" si="781"/>
        <v>-1.1986096128490532E-3</v>
      </c>
      <c r="U2410" s="4">
        <f t="shared" si="782"/>
        <v>-1.1986096128490532E-3</v>
      </c>
      <c r="V2410" s="2">
        <f t="shared" si="790"/>
        <v>1.7702541974387307E-3</v>
      </c>
      <c r="W2410" s="4">
        <f t="shared" si="791"/>
        <v>-8.2474483445356423E-3</v>
      </c>
      <c r="X2410" s="4">
        <f t="shared" si="792"/>
        <v>-2.963617454050149E-3</v>
      </c>
      <c r="Y2410" s="4">
        <f t="shared" si="785"/>
        <v>-1.2339080106554497E-2</v>
      </c>
      <c r="Z2410" s="4">
        <f t="shared" si="786"/>
        <v>-6.1116313373806297E-3</v>
      </c>
      <c r="AA2410" s="4">
        <f t="shared" si="796"/>
        <v>1.4091556332056904E-3</v>
      </c>
    </row>
    <row r="2411" spans="1:27" x14ac:dyDescent="0.3">
      <c r="A2411" s="1">
        <f t="shared" si="778"/>
        <v>31</v>
      </c>
      <c r="B2411" s="1">
        <f t="shared" si="779"/>
        <v>4</v>
      </c>
      <c r="C2411" s="10">
        <v>42579</v>
      </c>
      <c r="D2411" s="3">
        <v>2170.06</v>
      </c>
      <c r="E2411" s="3">
        <v>2166.0500000000002</v>
      </c>
      <c r="F2411" s="3">
        <f t="shared" si="787"/>
        <v>2169.866</v>
      </c>
      <c r="G2411" s="3">
        <f t="shared" si="793"/>
        <v>2167.9930000000004</v>
      </c>
      <c r="H2411" s="4">
        <f t="shared" si="780"/>
        <v>1.6062180948776498E-3</v>
      </c>
      <c r="I2411" s="4">
        <f t="shared" si="783"/>
        <v>-2.4462516962205197E-4</v>
      </c>
      <c r="J2411" s="4">
        <f t="shared" si="784"/>
        <v>1.8508432644997017E-3</v>
      </c>
      <c r="K2411" s="4">
        <f t="shared" si="788"/>
        <v>1.4942905408524873E-3</v>
      </c>
      <c r="L2411" s="4">
        <f t="shared" si="794"/>
        <v>5.461756931818113E-4</v>
      </c>
      <c r="M2411" s="4">
        <f t="shared" si="789"/>
        <v>8.9406442609801706E-5</v>
      </c>
      <c r="N2411" s="4">
        <f t="shared" si="795"/>
        <v>9.5341636250649889E-4</v>
      </c>
      <c r="O2411" s="4">
        <f t="shared" si="797"/>
        <v>8.6310977576638096E-4</v>
      </c>
      <c r="P2411" s="4">
        <f t="shared" si="798"/>
        <v>6.1704355313756711E-2</v>
      </c>
      <c r="Q2411" s="4"/>
      <c r="T2411" s="4">
        <f t="shared" si="781"/>
        <v>1.6062180948776498E-3</v>
      </c>
      <c r="U2411" s="4">
        <f t="shared" si="782"/>
        <v>1.6062180948776498E-3</v>
      </c>
      <c r="V2411" s="2">
        <f t="shared" si="790"/>
        <v>-6.507952625796668E-4</v>
      </c>
      <c r="W2411" s="4">
        <f t="shared" si="791"/>
        <v>-1.064428730995382E-2</v>
      </c>
      <c r="X2411" s="4">
        <f t="shared" si="792"/>
        <v>2.2584831676034089E-3</v>
      </c>
      <c r="Y2411" s="4">
        <f t="shared" si="785"/>
        <v>-1.0993169440953614E-2</v>
      </c>
      <c r="Z2411" s="4">
        <f t="shared" si="786"/>
        <v>-4.7572343688906393E-3</v>
      </c>
      <c r="AA2411" s="4">
        <f t="shared" si="796"/>
        <v>1.7293594076044239E-3</v>
      </c>
    </row>
    <row r="2412" spans="1:27" x14ac:dyDescent="0.3">
      <c r="A2412" s="1">
        <f t="shared" si="778"/>
        <v>31</v>
      </c>
      <c r="B2412" s="1">
        <f t="shared" si="779"/>
        <v>5</v>
      </c>
      <c r="C2412" s="10">
        <v>42580</v>
      </c>
      <c r="D2412" s="3">
        <v>2173.6</v>
      </c>
      <c r="E2412" s="3">
        <v>2168.83</v>
      </c>
      <c r="F2412" s="3">
        <f t="shared" si="787"/>
        <v>2169.58</v>
      </c>
      <c r="G2412" s="3">
        <f t="shared" si="793"/>
        <v>2169.1790000000001</v>
      </c>
      <c r="H2412" s="4">
        <f t="shared" si="780"/>
        <v>1.6312913007013464E-3</v>
      </c>
      <c r="I2412" s="4">
        <f t="shared" si="783"/>
        <v>-5.6680460448099051E-4</v>
      </c>
      <c r="J2412" s="4">
        <f t="shared" si="784"/>
        <v>2.1980959051823368E-3</v>
      </c>
      <c r="K2412" s="4">
        <f t="shared" si="788"/>
        <v>-6.8431287614173215E-4</v>
      </c>
      <c r="L2412" s="4">
        <f t="shared" si="794"/>
        <v>-6.3234298693207007E-4</v>
      </c>
      <c r="M2412" s="4">
        <f t="shared" si="789"/>
        <v>1.8528931866997216E-3</v>
      </c>
      <c r="N2412" s="4">
        <f t="shared" si="795"/>
        <v>2.0380982851114738E-3</v>
      </c>
      <c r="O2412" s="4">
        <f t="shared" si="797"/>
        <v>1.8448656606543981E-4</v>
      </c>
      <c r="P2412" s="4">
        <f t="shared" si="798"/>
        <v>6.343630439249677E-2</v>
      </c>
      <c r="Q2412" s="4"/>
      <c r="T2412" s="4">
        <f t="shared" si="781"/>
        <v>1.6312913007013464E-3</v>
      </c>
      <c r="U2412" s="4">
        <f t="shared" si="782"/>
        <v>1.6312913007013464E-3</v>
      </c>
      <c r="V2412" s="2">
        <f t="shared" si="790"/>
        <v>2.2902592555045734E-3</v>
      </c>
      <c r="W2412" s="4">
        <f t="shared" si="791"/>
        <v>-7.7326433370505411E-3</v>
      </c>
      <c r="X2412" s="4">
        <f t="shared" si="792"/>
        <v>-6.574621959238681E-4</v>
      </c>
      <c r="Y2412" s="4">
        <f t="shared" si="785"/>
        <v>-1.314460822681335E-2</v>
      </c>
      <c r="Z2412" s="4">
        <f t="shared" si="786"/>
        <v>-6.9222385136191054E-3</v>
      </c>
      <c r="AA2412" s="4">
        <f t="shared" si="796"/>
        <v>3.6979349661407472E-4</v>
      </c>
    </row>
    <row r="2413" spans="1:27" x14ac:dyDescent="0.3">
      <c r="A2413" s="1">
        <f t="shared" si="778"/>
        <v>32</v>
      </c>
      <c r="B2413" s="1">
        <f t="shared" si="779"/>
        <v>1</v>
      </c>
      <c r="C2413" s="10">
        <v>42583</v>
      </c>
      <c r="D2413" s="3">
        <v>2170.84</v>
      </c>
      <c r="E2413" s="3">
        <v>2173.15</v>
      </c>
      <c r="F2413" s="3">
        <f t="shared" si="787"/>
        <v>2170.0520000000001</v>
      </c>
      <c r="G2413" s="3">
        <f t="shared" si="793"/>
        <v>2169.5739999999996</v>
      </c>
      <c r="H2413" s="4">
        <f t="shared" si="780"/>
        <v>-1.2697828487301084E-3</v>
      </c>
      <c r="I2413" s="4">
        <f t="shared" si="783"/>
        <v>-2.070298122928865E-4</v>
      </c>
      <c r="J2413" s="4">
        <f t="shared" si="784"/>
        <v>-1.062753036437222E-3</v>
      </c>
      <c r="K2413" s="4">
        <f t="shared" si="788"/>
        <v>-1.7229481045270018E-3</v>
      </c>
      <c r="L2413" s="4">
        <f t="shared" si="794"/>
        <v>-1.9169427064165301E-3</v>
      </c>
      <c r="M2413" s="4">
        <f t="shared" si="789"/>
        <v>3.6312493894156034E-4</v>
      </c>
      <c r="N2413" s="4">
        <f t="shared" si="795"/>
        <v>5.8352469194437775E-4</v>
      </c>
      <c r="O2413" s="4">
        <f t="shared" si="797"/>
        <v>2.2019126236872373E-4</v>
      </c>
      <c r="P2413" s="4">
        <f t="shared" si="798"/>
        <v>6.2085971212462246E-2</v>
      </c>
      <c r="Q2413" s="4"/>
      <c r="T2413" s="4">
        <f t="shared" si="781"/>
        <v>-1.2697828487301084E-3</v>
      </c>
      <c r="U2413" s="4">
        <f t="shared" si="782"/>
        <v>-1.2697828487301084E-3</v>
      </c>
      <c r="V2413" s="2">
        <f t="shared" si="790"/>
        <v>-2.3555391976444106E-3</v>
      </c>
      <c r="W2413" s="4">
        <f t="shared" si="791"/>
        <v>-1.2331983805667964E-2</v>
      </c>
      <c r="X2413" s="4">
        <f t="shared" si="792"/>
        <v>1.0883199291670327E-3</v>
      </c>
      <c r="Y2413" s="4">
        <f t="shared" si="785"/>
        <v>-1.4170292891253549E-2</v>
      </c>
      <c r="Z2413" s="4">
        <f t="shared" si="786"/>
        <v>-7.9543903760343586E-3</v>
      </c>
      <c r="AA2413" s="4">
        <f t="shared" si="796"/>
        <v>4.4073660179177451E-4</v>
      </c>
    </row>
    <row r="2414" spans="1:27" x14ac:dyDescent="0.3">
      <c r="A2414" s="1">
        <f t="shared" si="778"/>
        <v>32</v>
      </c>
      <c r="B2414" s="1">
        <f t="shared" si="779"/>
        <v>2</v>
      </c>
      <c r="C2414" s="10">
        <v>42584</v>
      </c>
      <c r="D2414" s="3">
        <v>2157.0300000000002</v>
      </c>
      <c r="E2414" s="3">
        <v>2169.94</v>
      </c>
      <c r="F2414" s="3">
        <f t="shared" si="787"/>
        <v>2167.6220000000003</v>
      </c>
      <c r="G2414" s="3">
        <f t="shared" si="793"/>
        <v>2168.8989999999999</v>
      </c>
      <c r="H2414" s="4">
        <f t="shared" si="780"/>
        <v>-6.3615927475078517E-3</v>
      </c>
      <c r="I2414" s="4">
        <f t="shared" si="783"/>
        <v>-4.1458605885283617E-4</v>
      </c>
      <c r="J2414" s="4">
        <f t="shared" si="784"/>
        <v>-5.9470066886550153E-3</v>
      </c>
      <c r="K2414" s="4">
        <f t="shared" si="788"/>
        <v>-2.6257117060684513E-4</v>
      </c>
      <c r="L2414" s="4">
        <f t="shared" si="794"/>
        <v>-2.8662739871306155E-4</v>
      </c>
      <c r="M2414" s="4">
        <f t="shared" si="789"/>
        <v>-4.8864608312704418E-3</v>
      </c>
      <c r="N2414" s="4">
        <f t="shared" si="795"/>
        <v>-5.472361783559164E-3</v>
      </c>
      <c r="O2414" s="4">
        <f t="shared" si="797"/>
        <v>-5.9201772807962276E-4</v>
      </c>
      <c r="P2414" s="4">
        <f t="shared" si="798"/>
        <v>5.5329412800767218E-2</v>
      </c>
      <c r="Q2414" s="4"/>
      <c r="T2414" s="4">
        <f t="shared" si="781"/>
        <v>-6.3615927475078517E-3</v>
      </c>
      <c r="U2414" s="4">
        <f t="shared" si="782"/>
        <v>-6.3615927475078517E-3</v>
      </c>
      <c r="V2414" s="2">
        <f t="shared" si="790"/>
        <v>-7.646809529952964E-4</v>
      </c>
      <c r="W2414" s="4">
        <f t="shared" si="791"/>
        <v>-1.075703414346537E-2</v>
      </c>
      <c r="X2414" s="4">
        <f t="shared" si="792"/>
        <v>-5.6011949215831035E-3</v>
      </c>
      <c r="Y2414" s="4">
        <f t="shared" si="785"/>
        <v>-1.2728125146035642E-2</v>
      </c>
      <c r="Z2414" s="4">
        <f t="shared" si="786"/>
        <v>-6.5031294030000316E-3</v>
      </c>
      <c r="AA2414" s="4">
        <f t="shared" si="796"/>
        <v>-1.1768630746999721E-3</v>
      </c>
    </row>
    <row r="2415" spans="1:27" x14ac:dyDescent="0.3">
      <c r="A2415" s="1">
        <f t="shared" si="778"/>
        <v>32</v>
      </c>
      <c r="B2415" s="1">
        <f t="shared" si="779"/>
        <v>3</v>
      </c>
      <c r="C2415" s="10">
        <v>42585</v>
      </c>
      <c r="D2415" s="3">
        <v>2163.79</v>
      </c>
      <c r="E2415" s="3">
        <v>2156.81</v>
      </c>
      <c r="F2415" s="3">
        <f t="shared" si="787"/>
        <v>2167.0639999999999</v>
      </c>
      <c r="G2415" s="3">
        <f t="shared" si="793"/>
        <v>2167.9760000000001</v>
      </c>
      <c r="H2415" s="4">
        <f t="shared" si="780"/>
        <v>3.1339387954732955E-3</v>
      </c>
      <c r="I2415" s="4">
        <f t="shared" si="783"/>
        <v>-1.019920909770632E-4</v>
      </c>
      <c r="J2415" s="4">
        <f t="shared" si="784"/>
        <v>3.2359308864503586E-3</v>
      </c>
      <c r="K2415" s="4">
        <f t="shared" si="788"/>
        <v>5.0312234878513336E-3</v>
      </c>
      <c r="L2415" s="4">
        <f t="shared" si="794"/>
        <v>5.2901958299657586E-3</v>
      </c>
      <c r="M2415" s="4">
        <f t="shared" si="789"/>
        <v>-1.5107998656245904E-3</v>
      </c>
      <c r="N2415" s="4">
        <f t="shared" si="795"/>
        <v>-1.9308331826552272E-3</v>
      </c>
      <c r="O2415" s="4">
        <f t="shared" si="797"/>
        <v>-4.2148267623025429E-4</v>
      </c>
      <c r="P2415" s="4">
        <f t="shared" si="798"/>
        <v>5.8636750589547593E-2</v>
      </c>
      <c r="Q2415" s="4"/>
      <c r="T2415" s="4">
        <f t="shared" si="781"/>
        <v>3.1339387954732955E-3</v>
      </c>
      <c r="U2415" s="4">
        <f t="shared" si="782"/>
        <v>3.1339387954732955E-3</v>
      </c>
      <c r="V2415" s="2">
        <f t="shared" si="790"/>
        <v>4.4273839492263555E-3</v>
      </c>
      <c r="W2415" s="4">
        <f t="shared" si="791"/>
        <v>-5.6168898902660093E-3</v>
      </c>
      <c r="X2415" s="4">
        <f t="shared" si="792"/>
        <v>-1.2877438174449887E-3</v>
      </c>
      <c r="Y2415" s="4">
        <f t="shared" si="785"/>
        <v>-7.5003379022715979E-3</v>
      </c>
      <c r="Z2415" s="4">
        <f t="shared" si="786"/>
        <v>-1.242379655019103E-3</v>
      </c>
      <c r="AA2415" s="4">
        <f t="shared" si="796"/>
        <v>-8.4098395122296271E-4</v>
      </c>
    </row>
    <row r="2416" spans="1:27" x14ac:dyDescent="0.3">
      <c r="A2416" s="1">
        <f t="shared" si="778"/>
        <v>32</v>
      </c>
      <c r="B2416" s="1">
        <f t="shared" si="779"/>
        <v>4</v>
      </c>
      <c r="C2416" s="10">
        <v>42586</v>
      </c>
      <c r="D2416" s="3">
        <v>2164.25</v>
      </c>
      <c r="E2416" s="3">
        <v>2163.5100000000002</v>
      </c>
      <c r="F2416" s="3">
        <f t="shared" si="787"/>
        <v>2165.9020000000005</v>
      </c>
      <c r="G2416" s="3">
        <f t="shared" si="793"/>
        <v>2167.884</v>
      </c>
      <c r="H2416" s="4">
        <f t="shared" si="780"/>
        <v>2.1258994634416298E-4</v>
      </c>
      <c r="I2416" s="4">
        <f t="shared" si="783"/>
        <v>-1.2940257603544954E-4</v>
      </c>
      <c r="J2416" s="4">
        <f t="shared" si="784"/>
        <v>3.419925223796125E-4</v>
      </c>
      <c r="K2416" s="4">
        <f t="shared" si="788"/>
        <v>1.1669339446067066E-3</v>
      </c>
      <c r="L2416" s="4">
        <f t="shared" si="794"/>
        <v>2.0786572531426933E-3</v>
      </c>
      <c r="M2416" s="4">
        <f t="shared" si="789"/>
        <v>-7.6273072373565288E-4</v>
      </c>
      <c r="N2416" s="4">
        <f t="shared" si="795"/>
        <v>-1.6762889527299498E-3</v>
      </c>
      <c r="O2416" s="4">
        <f t="shared" si="797"/>
        <v>-9.1579068961511662E-4</v>
      </c>
      <c r="P2416" s="4">
        <f t="shared" si="798"/>
        <v>5.8861806119553384E-2</v>
      </c>
      <c r="Q2416" s="4"/>
      <c r="T2416" s="4">
        <f t="shared" si="781"/>
        <v>2.1258994634416298E-4</v>
      </c>
      <c r="U2416" s="4">
        <f t="shared" si="782"/>
        <v>2.1258994634416298E-4</v>
      </c>
      <c r="V2416" s="2">
        <f t="shared" si="790"/>
        <v>2.8976933990821577E-3</v>
      </c>
      <c r="W2416" s="4">
        <f t="shared" si="791"/>
        <v>-7.131283534908721E-3</v>
      </c>
      <c r="X2416" s="4">
        <f t="shared" si="792"/>
        <v>-2.6773453268572967E-3</v>
      </c>
      <c r="Y2416" s="4">
        <f t="shared" si="785"/>
        <v>-1.1316444284129043E-2</v>
      </c>
      <c r="Z2416" s="4">
        <f t="shared" si="786"/>
        <v>-5.0825475406905372E-3</v>
      </c>
      <c r="AA2416" s="4">
        <f t="shared" si="796"/>
        <v>-1.8268409201303154E-3</v>
      </c>
    </row>
    <row r="2417" spans="1:27" x14ac:dyDescent="0.3">
      <c r="A2417" s="1">
        <f t="shared" si="778"/>
        <v>32</v>
      </c>
      <c r="B2417" s="1">
        <f t="shared" si="779"/>
        <v>5</v>
      </c>
      <c r="C2417" s="10">
        <v>42587</v>
      </c>
      <c r="D2417" s="3">
        <v>2182.87</v>
      </c>
      <c r="E2417" s="3">
        <v>2168.79</v>
      </c>
      <c r="F2417" s="3">
        <f t="shared" si="787"/>
        <v>2167.7559999999999</v>
      </c>
      <c r="G2417" s="3">
        <f t="shared" si="793"/>
        <v>2168.6680000000001</v>
      </c>
      <c r="H2417" s="4">
        <f t="shared" si="780"/>
        <v>8.6034423010280196E-3</v>
      </c>
      <c r="I2417" s="4">
        <f t="shared" si="783"/>
        <v>2.0977243848908228E-3</v>
      </c>
      <c r="J2417" s="4">
        <f t="shared" si="784"/>
        <v>6.5057179161371968E-3</v>
      </c>
      <c r="K2417" s="4">
        <f t="shared" si="788"/>
        <v>-1.2590966847639431E-4</v>
      </c>
      <c r="L2417" s="4">
        <f t="shared" si="794"/>
        <v>1.3122328751300199E-3</v>
      </c>
      <c r="M2417" s="4">
        <f t="shared" si="789"/>
        <v>6.9721869066444904E-3</v>
      </c>
      <c r="N2417" s="4">
        <f t="shared" si="795"/>
        <v>6.5487202282690435E-3</v>
      </c>
      <c r="O2417" s="4">
        <f t="shared" si="797"/>
        <v>-4.1779858626499151E-4</v>
      </c>
      <c r="P2417" s="4">
        <f t="shared" si="798"/>
        <v>6.7971662573265285E-2</v>
      </c>
      <c r="Q2417" s="4"/>
      <c r="T2417" s="4">
        <f t="shared" si="781"/>
        <v>8.6034423010280196E-3</v>
      </c>
      <c r="U2417" s="4">
        <f t="shared" si="782"/>
        <v>8.6034423010280196E-3</v>
      </c>
      <c r="V2417" s="2">
        <f t="shared" si="790"/>
        <v>4.3202033036848376E-3</v>
      </c>
      <c r="W2417" s="4">
        <f t="shared" si="791"/>
        <v>-5.7229987293519547E-3</v>
      </c>
      <c r="X2417" s="4">
        <f t="shared" si="792"/>
        <v>4.2648141332351777E-3</v>
      </c>
      <c r="Y2417" s="4">
        <f t="shared" si="785"/>
        <v>-1.259316765266005E-2</v>
      </c>
      <c r="Z2417" s="4">
        <f t="shared" si="786"/>
        <v>-6.3673209689228552E-3</v>
      </c>
      <c r="AA2417" s="4">
        <f t="shared" si="796"/>
        <v>-8.4071571456229737E-4</v>
      </c>
    </row>
    <row r="2418" spans="1:27" x14ac:dyDescent="0.3">
      <c r="A2418" s="1">
        <f t="shared" si="778"/>
        <v>33</v>
      </c>
      <c r="B2418" s="1">
        <f t="shared" si="779"/>
        <v>1</v>
      </c>
      <c r="C2418" s="10">
        <v>42590</v>
      </c>
      <c r="D2418" s="3">
        <v>2180.89</v>
      </c>
      <c r="E2418" s="3">
        <v>2183.7600000000002</v>
      </c>
      <c r="F2418" s="3">
        <f t="shared" si="787"/>
        <v>2169.7659999999996</v>
      </c>
      <c r="G2418" s="3">
        <f t="shared" si="793"/>
        <v>2169.9090000000001</v>
      </c>
      <c r="H2418" s="4">
        <f t="shared" si="780"/>
        <v>-9.0706272018032145E-4</v>
      </c>
      <c r="I2418" s="4">
        <f t="shared" si="783"/>
        <v>4.0772011159635133E-4</v>
      </c>
      <c r="J2418" s="4">
        <f t="shared" si="784"/>
        <v>-1.3147828317766727E-3</v>
      </c>
      <c r="K2418" s="4">
        <f t="shared" si="788"/>
        <v>-7.2771168232648852E-3</v>
      </c>
      <c r="L2418" s="4">
        <f t="shared" si="794"/>
        <v>-6.4965440503149631E-3</v>
      </c>
      <c r="M2418" s="4">
        <f t="shared" si="789"/>
        <v>5.1268201271474677E-3</v>
      </c>
      <c r="N2418" s="4">
        <f t="shared" si="795"/>
        <v>5.0605808815022968E-3</v>
      </c>
      <c r="O2418" s="4">
        <f t="shared" si="797"/>
        <v>-6.5569561050985545E-5</v>
      </c>
      <c r="P2418" s="4">
        <f t="shared" si="798"/>
        <v>6.7002945291936067E-2</v>
      </c>
      <c r="Q2418" s="4"/>
      <c r="T2418" s="4">
        <f t="shared" si="781"/>
        <v>-9.0706272018032145E-4</v>
      </c>
      <c r="U2418" s="4">
        <f t="shared" si="782"/>
        <v>-9.0706272018032145E-4</v>
      </c>
      <c r="V2418" s="2">
        <f t="shared" si="790"/>
        <v>-5.5110931938226948E-3</v>
      </c>
      <c r="W2418" s="4">
        <f t="shared" si="791"/>
        <v>-1.545598226188446E-2</v>
      </c>
      <c r="X2418" s="4">
        <f t="shared" si="792"/>
        <v>4.6295443238560767E-3</v>
      </c>
      <c r="Y2418" s="4">
        <f t="shared" si="785"/>
        <v>-1.9655207635942411E-2</v>
      </c>
      <c r="Z2418" s="4">
        <f t="shared" si="786"/>
        <v>-1.3473888878050979E-2</v>
      </c>
      <c r="AA2418" s="4">
        <f t="shared" si="796"/>
        <v>-1.3179407682420189E-4</v>
      </c>
    </row>
    <row r="2419" spans="1:27" x14ac:dyDescent="0.3">
      <c r="A2419" s="1">
        <f t="shared" si="778"/>
        <v>33</v>
      </c>
      <c r="B2419" s="1">
        <f t="shared" si="779"/>
        <v>2</v>
      </c>
      <c r="C2419" s="10">
        <v>42591</v>
      </c>
      <c r="D2419" s="3">
        <v>2181.7399999999998</v>
      </c>
      <c r="E2419" s="3">
        <v>2182.2399999999998</v>
      </c>
      <c r="F2419" s="3">
        <f t="shared" si="787"/>
        <v>2174.7079999999996</v>
      </c>
      <c r="G2419" s="3">
        <f t="shared" si="793"/>
        <v>2171.165</v>
      </c>
      <c r="H2419" s="4">
        <f t="shared" si="780"/>
        <v>3.8974913911288928E-4</v>
      </c>
      <c r="I2419" s="4">
        <f t="shared" si="783"/>
        <v>6.1901333859108395E-4</v>
      </c>
      <c r="J2419" s="4">
        <f t="shared" si="784"/>
        <v>-2.2926419947819467E-4</v>
      </c>
      <c r="K2419" s="4">
        <f t="shared" si="788"/>
        <v>-3.6407154877137566E-3</v>
      </c>
      <c r="L2419" s="4">
        <f t="shared" si="794"/>
        <v>-4.9979595486246862E-3</v>
      </c>
      <c r="M2419" s="4">
        <f t="shared" si="789"/>
        <v>3.2335375599851354E-3</v>
      </c>
      <c r="N2419" s="4">
        <f t="shared" si="795"/>
        <v>4.8706569975104693E-3</v>
      </c>
      <c r="O2419" s="4">
        <f t="shared" si="797"/>
        <v>1.6239331909391887E-3</v>
      </c>
      <c r="P2419" s="4">
        <f t="shared" si="798"/>
        <v>6.7418808771294525E-2</v>
      </c>
      <c r="Q2419" s="4"/>
      <c r="T2419" s="4">
        <f t="shared" si="781"/>
        <v>3.8974913911288928E-4</v>
      </c>
      <c r="U2419" s="4">
        <f t="shared" si="782"/>
        <v>3.8974913911288928E-4</v>
      </c>
      <c r="V2419" s="2">
        <f t="shared" si="790"/>
        <v>-1.09404875990993E-2</v>
      </c>
      <c r="W2419" s="4">
        <f t="shared" si="791"/>
        <v>-2.0831082723108244E-2</v>
      </c>
      <c r="X2419" s="4">
        <f t="shared" si="792"/>
        <v>1.1455566218364872E-2</v>
      </c>
      <c r="Y2419" s="4">
        <f t="shared" si="785"/>
        <v>-1.6064147962929324E-2</v>
      </c>
      <c r="Z2419" s="4">
        <f t="shared" si="786"/>
        <v>-9.8601866769290406E-3</v>
      </c>
      <c r="AA2419" s="4">
        <f t="shared" si="796"/>
        <v>3.2690201520372691E-3</v>
      </c>
    </row>
    <row r="2420" spans="1:27" x14ac:dyDescent="0.3">
      <c r="A2420" s="1">
        <f t="shared" si="778"/>
        <v>33</v>
      </c>
      <c r="B2420" s="1">
        <f t="shared" si="779"/>
        <v>3</v>
      </c>
      <c r="C2420" s="10">
        <v>42592</v>
      </c>
      <c r="D2420" s="3">
        <v>2175.4899999999998</v>
      </c>
      <c r="E2420" s="3">
        <v>2182.81</v>
      </c>
      <c r="F2420" s="3">
        <f t="shared" si="787"/>
        <v>2177.0479999999998</v>
      </c>
      <c r="G2420" s="3">
        <f t="shared" si="793"/>
        <v>2172.0559999999996</v>
      </c>
      <c r="H2420" s="4">
        <f t="shared" si="780"/>
        <v>-2.8646859845811146E-3</v>
      </c>
      <c r="I2420" s="4">
        <f t="shared" si="783"/>
        <v>4.9043424056036187E-4</v>
      </c>
      <c r="J2420" s="4">
        <f t="shared" si="784"/>
        <v>-3.3551202251414763E-3</v>
      </c>
      <c r="K2420" s="4">
        <f t="shared" si="788"/>
        <v>-1.9720498317855393E-3</v>
      </c>
      <c r="L2420" s="4">
        <f t="shared" si="794"/>
        <v>-4.6135449483235497E-3</v>
      </c>
      <c r="M2420" s="4">
        <f t="shared" si="789"/>
        <v>-7.1564797836335846E-4</v>
      </c>
      <c r="N2420" s="4">
        <f t="shared" si="795"/>
        <v>1.580990545363562E-3</v>
      </c>
      <c r="O2420" s="4">
        <f t="shared" si="797"/>
        <v>2.2946554569316289E-3</v>
      </c>
      <c r="P2420" s="4">
        <f t="shared" si="798"/>
        <v>6.4360989070129118E-2</v>
      </c>
      <c r="Q2420" s="4"/>
      <c r="T2420" s="4">
        <f t="shared" si="781"/>
        <v>-2.8646859845811146E-3</v>
      </c>
      <c r="U2420" s="4">
        <f t="shared" si="782"/>
        <v>-2.8646859845811146E-3</v>
      </c>
      <c r="V2420" s="2">
        <f t="shared" si="790"/>
        <v>-8.2273781477168774E-3</v>
      </c>
      <c r="W2420" s="4">
        <f t="shared" si="791"/>
        <v>-1.8145104366239787E-2</v>
      </c>
      <c r="X2420" s="4">
        <f t="shared" si="792"/>
        <v>5.4071790700575464E-3</v>
      </c>
      <c r="Y2420" s="4">
        <f t="shared" si="785"/>
        <v>-1.4416288611937795E-2</v>
      </c>
      <c r="Z2420" s="4">
        <f t="shared" si="786"/>
        <v>-8.2019371611752358E-3</v>
      </c>
      <c r="AA2420" s="4">
        <f t="shared" si="796"/>
        <v>4.6071551186305177E-3</v>
      </c>
    </row>
    <row r="2421" spans="1:27" x14ac:dyDescent="0.3">
      <c r="A2421" s="1">
        <f t="shared" si="778"/>
        <v>33</v>
      </c>
      <c r="B2421" s="1">
        <f t="shared" si="779"/>
        <v>4</v>
      </c>
      <c r="C2421" s="10">
        <v>42593</v>
      </c>
      <c r="D2421" s="3">
        <v>2185.79</v>
      </c>
      <c r="E2421" s="3">
        <v>2177.9699999999998</v>
      </c>
      <c r="F2421" s="3">
        <f t="shared" si="787"/>
        <v>2181.3559999999998</v>
      </c>
      <c r="G2421" s="3">
        <f t="shared" si="793"/>
        <v>2173.6289999999999</v>
      </c>
      <c r="H2421" s="4">
        <f t="shared" si="780"/>
        <v>4.7345655461529046E-3</v>
      </c>
      <c r="I2421" s="4">
        <f t="shared" si="783"/>
        <v>1.1399730635397167E-3</v>
      </c>
      <c r="J2421" s="4">
        <f t="shared" si="784"/>
        <v>3.5945924826131879E-3</v>
      </c>
      <c r="K2421" s="4">
        <f t="shared" si="788"/>
        <v>2.186863649109012E-3</v>
      </c>
      <c r="L2421" s="4">
        <f t="shared" si="794"/>
        <v>-1.4765511320309235E-3</v>
      </c>
      <c r="M2421" s="4">
        <f t="shared" si="789"/>
        <v>2.0326805895049672E-3</v>
      </c>
      <c r="N2421" s="4">
        <f t="shared" si="795"/>
        <v>5.5947910153940983E-3</v>
      </c>
      <c r="O2421" s="4">
        <f t="shared" si="797"/>
        <v>3.5351063002392095E-3</v>
      </c>
      <c r="P2421" s="4">
        <f t="shared" si="798"/>
        <v>6.9400275937649789E-2</v>
      </c>
      <c r="Q2421" s="4"/>
      <c r="T2421" s="4">
        <f t="shared" si="781"/>
        <v>4.7345655461529046E-3</v>
      </c>
      <c r="U2421" s="4">
        <f t="shared" si="782"/>
        <v>4.7345655461529046E-3</v>
      </c>
      <c r="V2421" s="2">
        <f t="shared" si="790"/>
        <v>-5.1666521105589005E-3</v>
      </c>
      <c r="W2421" s="4">
        <f t="shared" si="791"/>
        <v>-1.5114985589453279E-2</v>
      </c>
      <c r="X2421" s="4">
        <f t="shared" si="792"/>
        <v>9.9526394824996939E-3</v>
      </c>
      <c r="Y2421" s="4">
        <f t="shared" si="785"/>
        <v>-1.0309231907612985E-2</v>
      </c>
      <c r="Z2421" s="4">
        <f t="shared" si="786"/>
        <v>-4.0689844385883543E-3</v>
      </c>
      <c r="AA2421" s="4">
        <f t="shared" si="796"/>
        <v>7.1351335378974975E-3</v>
      </c>
    </row>
    <row r="2422" spans="1:27" x14ac:dyDescent="0.3">
      <c r="A2422" s="1">
        <f t="shared" si="778"/>
        <v>33</v>
      </c>
      <c r="B2422" s="1">
        <f t="shared" si="779"/>
        <v>5</v>
      </c>
      <c r="C2422" s="10">
        <v>42594</v>
      </c>
      <c r="D2422" s="3">
        <v>2184.0500000000002</v>
      </c>
      <c r="E2422" s="3">
        <v>2183.7399999999998</v>
      </c>
      <c r="F2422" s="3">
        <f t="shared" si="787"/>
        <v>2181.5919999999996</v>
      </c>
      <c r="G2422" s="3">
        <f t="shared" si="793"/>
        <v>2174.674</v>
      </c>
      <c r="H2422" s="4">
        <f t="shared" si="780"/>
        <v>-7.9605085575457004E-4</v>
      </c>
      <c r="I2422" s="4">
        <f t="shared" si="783"/>
        <v>-9.3787600821679208E-4</v>
      </c>
      <c r="J2422" s="4">
        <f t="shared" si="784"/>
        <v>1.4182515246222204E-4</v>
      </c>
      <c r="K2422" s="4">
        <f t="shared" si="788"/>
        <v>-2.2017211168502008E-3</v>
      </c>
      <c r="L2422" s="4">
        <f t="shared" si="794"/>
        <v>-5.5621893126869175E-3</v>
      </c>
      <c r="M2422" s="4">
        <f t="shared" si="789"/>
        <v>1.1267001345808651E-3</v>
      </c>
      <c r="N2422" s="4">
        <f t="shared" si="795"/>
        <v>4.3114508197551462E-3</v>
      </c>
      <c r="O2422" s="4">
        <f t="shared" si="797"/>
        <v>3.1675099013299441E-3</v>
      </c>
      <c r="P2422" s="4">
        <f t="shared" si="798"/>
        <v>6.854897893284545E-2</v>
      </c>
      <c r="Q2422" s="4"/>
      <c r="T2422" s="4">
        <f t="shared" si="781"/>
        <v>-7.9605085575457004E-4</v>
      </c>
      <c r="U2422" s="4">
        <f t="shared" si="782"/>
        <v>-7.9605085575457004E-4</v>
      </c>
      <c r="V2422" s="2">
        <f t="shared" si="790"/>
        <v>-1.3359014360940771E-3</v>
      </c>
      <c r="W2422" s="4">
        <f t="shared" si="791"/>
        <v>-1.1322542421733148E-2</v>
      </c>
      <c r="X2422" s="4">
        <f t="shared" si="792"/>
        <v>5.4057273222880473E-4</v>
      </c>
      <c r="Y2422" s="4">
        <f t="shared" si="785"/>
        <v>-1.4643096165268427E-2</v>
      </c>
      <c r="Z2422" s="4">
        <f t="shared" si="786"/>
        <v>-8.4301747927750352E-3</v>
      </c>
      <c r="AA2422" s="4">
        <f t="shared" si="796"/>
        <v>6.3826371602707065E-3</v>
      </c>
    </row>
    <row r="2423" spans="1:27" x14ac:dyDescent="0.3">
      <c r="A2423" s="1">
        <f t="shared" si="778"/>
        <v>34</v>
      </c>
      <c r="B2423" s="1">
        <f t="shared" si="779"/>
        <v>1</v>
      </c>
      <c r="C2423" s="10">
        <v>42597</v>
      </c>
      <c r="D2423" s="3">
        <v>2190.15</v>
      </c>
      <c r="E2423" s="3">
        <v>2186.08</v>
      </c>
      <c r="F2423" s="3">
        <f t="shared" si="787"/>
        <v>2183.444</v>
      </c>
      <c r="G2423" s="3">
        <f t="shared" si="793"/>
        <v>2176.605</v>
      </c>
      <c r="H2423" s="4">
        <f t="shared" si="780"/>
        <v>2.7929763512739673E-3</v>
      </c>
      <c r="I2423" s="4">
        <f t="shared" si="783"/>
        <v>9.2946590050582408E-4</v>
      </c>
      <c r="J2423" s="4">
        <f t="shared" si="784"/>
        <v>1.8635104507681434E-3</v>
      </c>
      <c r="K2423" s="4">
        <f t="shared" si="788"/>
        <v>-1.0450768068497765E-3</v>
      </c>
      <c r="L2423" s="4">
        <f t="shared" si="794"/>
        <v>-4.0978915317874008E-3</v>
      </c>
      <c r="M2423" s="4">
        <f t="shared" si="789"/>
        <v>3.0712947068943061E-3</v>
      </c>
      <c r="N2423" s="4">
        <f t="shared" si="795"/>
        <v>6.2229940664475514E-3</v>
      </c>
      <c r="O2423" s="4">
        <f t="shared" si="797"/>
        <v>3.1226171723397673E-3</v>
      </c>
      <c r="P2423" s="4">
        <f t="shared" si="798"/>
        <v>7.1533410961182833E-2</v>
      </c>
      <c r="Q2423" s="4"/>
      <c r="T2423" s="4">
        <f t="shared" si="781"/>
        <v>2.7929763512739673E-3</v>
      </c>
      <c r="U2423" s="4">
        <f t="shared" si="782"/>
        <v>2.7929763512739673E-3</v>
      </c>
      <c r="V2423" s="2">
        <f t="shared" si="790"/>
        <v>-1.446853322955202E-3</v>
      </c>
      <c r="W2423" s="4">
        <f t="shared" si="791"/>
        <v>-1.1432384789725648E-2</v>
      </c>
      <c r="X2423" s="4">
        <f t="shared" si="792"/>
        <v>4.2459729743362659E-3</v>
      </c>
      <c r="Y2423" s="4">
        <f t="shared" si="785"/>
        <v>-1.3500873854145926E-2</v>
      </c>
      <c r="Z2423" s="4">
        <f t="shared" si="786"/>
        <v>-7.2807504847095753E-3</v>
      </c>
      <c r="AA2423" s="4">
        <f t="shared" si="796"/>
        <v>6.3039055824454533E-3</v>
      </c>
    </row>
    <row r="2424" spans="1:27" x14ac:dyDescent="0.3">
      <c r="A2424" s="1">
        <f t="shared" si="778"/>
        <v>34</v>
      </c>
      <c r="B2424" s="1">
        <f t="shared" si="779"/>
        <v>2</v>
      </c>
      <c r="C2424" s="10">
        <v>42598</v>
      </c>
      <c r="D2424" s="3">
        <v>2178.15</v>
      </c>
      <c r="E2424" s="3">
        <v>2186.2399999999998</v>
      </c>
      <c r="F2424" s="3">
        <f t="shared" si="787"/>
        <v>2182.7259999999997</v>
      </c>
      <c r="G2424" s="3">
        <f t="shared" si="793"/>
        <v>2178.7170000000001</v>
      </c>
      <c r="H2424" s="4">
        <f t="shared" si="780"/>
        <v>-5.479076775563317E-3</v>
      </c>
      <c r="I2424" s="4">
        <f t="shared" si="783"/>
        <v>-1.7852658493711887E-3</v>
      </c>
      <c r="J2424" s="4">
        <f t="shared" si="784"/>
        <v>-3.6938109261921283E-3</v>
      </c>
      <c r="K2424" s="4">
        <f t="shared" si="788"/>
        <v>-2.8673835125448939E-3</v>
      </c>
      <c r="L2424" s="4">
        <f t="shared" si="794"/>
        <v>-5.1914252448461932E-3</v>
      </c>
      <c r="M2424" s="4">
        <f t="shared" si="789"/>
        <v>-2.0964610308392201E-3</v>
      </c>
      <c r="N2424" s="4">
        <f t="shared" si="795"/>
        <v>-2.6024490560270434E-4</v>
      </c>
      <c r="O2424" s="4">
        <f t="shared" si="797"/>
        <v>1.8405527626653626E-3</v>
      </c>
      <c r="P2424" s="4">
        <f t="shared" si="798"/>
        <v>6.5662397134945275E-2</v>
      </c>
      <c r="Q2424" s="4"/>
      <c r="T2424" s="4">
        <f t="shared" si="781"/>
        <v>-5.479076775563317E-3</v>
      </c>
      <c r="U2424" s="4">
        <f t="shared" si="782"/>
        <v>-5.479076775563317E-3</v>
      </c>
      <c r="V2424" s="2">
        <f t="shared" si="790"/>
        <v>-3.8399196402074329E-3</v>
      </c>
      <c r="W2424" s="4">
        <f t="shared" si="791"/>
        <v>-1.3801520443805317E-2</v>
      </c>
      <c r="X2424" s="4">
        <f t="shared" si="792"/>
        <v>-1.6454756295432504E-3</v>
      </c>
      <c r="Y2424" s="4">
        <f t="shared" si="785"/>
        <v>-1.5300458531091701E-2</v>
      </c>
      <c r="Z2424" s="4">
        <f t="shared" si="786"/>
        <v>-9.0916819924914891E-3</v>
      </c>
      <c r="AA2424" s="4">
        <f t="shared" si="796"/>
        <v>3.6869317627929959E-3</v>
      </c>
    </row>
    <row r="2425" spans="1:27" x14ac:dyDescent="0.3">
      <c r="A2425" s="1">
        <f t="shared" si="778"/>
        <v>34</v>
      </c>
      <c r="B2425" s="1">
        <f t="shared" si="779"/>
        <v>3</v>
      </c>
      <c r="C2425" s="10">
        <v>42599</v>
      </c>
      <c r="D2425" s="3">
        <v>2182.2199999999998</v>
      </c>
      <c r="E2425" s="3">
        <v>2177.84</v>
      </c>
      <c r="F2425" s="3">
        <f t="shared" si="787"/>
        <v>2184.0719999999997</v>
      </c>
      <c r="G2425" s="3">
        <f t="shared" si="793"/>
        <v>2180.5600000000004</v>
      </c>
      <c r="H2425" s="4">
        <f t="shared" si="780"/>
        <v>1.8685581801068378E-3</v>
      </c>
      <c r="I2425" s="4">
        <f t="shared" si="783"/>
        <v>-1.4232261322679588E-4</v>
      </c>
      <c r="J2425" s="4">
        <f t="shared" si="784"/>
        <v>2.0108807933336336E-3</v>
      </c>
      <c r="K2425" s="4">
        <f t="shared" si="788"/>
        <v>2.9313867272684449E-3</v>
      </c>
      <c r="L2425" s="4">
        <f t="shared" si="794"/>
        <v>1.021764137252131E-3</v>
      </c>
      <c r="M2425" s="4">
        <f t="shared" si="789"/>
        <v>-8.4795739334594369E-4</v>
      </c>
      <c r="N2425" s="4">
        <f t="shared" si="795"/>
        <v>7.6127233371216544E-4</v>
      </c>
      <c r="O2425" s="4">
        <f t="shared" si="797"/>
        <v>1.6093702743074766E-3</v>
      </c>
      <c r="P2425" s="4">
        <f t="shared" si="798"/>
        <v>6.7653649324344034E-2</v>
      </c>
      <c r="Q2425" s="4"/>
      <c r="T2425" s="4">
        <f t="shared" si="781"/>
        <v>1.8685581801068378E-3</v>
      </c>
      <c r="U2425" s="4">
        <f t="shared" si="782"/>
        <v>1.8685581801068378E-3</v>
      </c>
      <c r="V2425" s="2">
        <f t="shared" si="790"/>
        <v>-1.221219842527057E-3</v>
      </c>
      <c r="W2425" s="4">
        <f t="shared" si="791"/>
        <v>-1.1209007644101744E-2</v>
      </c>
      <c r="X2425" s="4">
        <f t="shared" si="792"/>
        <v>3.093555934525104E-3</v>
      </c>
      <c r="Y2425" s="4">
        <f t="shared" si="785"/>
        <v>-9.5739921596052178E-3</v>
      </c>
      <c r="Z2425" s="4">
        <f t="shared" si="786"/>
        <v>-3.329108820342441E-3</v>
      </c>
      <c r="AA2425" s="4">
        <f t="shared" si="796"/>
        <v>3.226387291414745E-3</v>
      </c>
    </row>
    <row r="2426" spans="1:27" x14ac:dyDescent="0.3">
      <c r="A2426" s="1">
        <f t="shared" si="778"/>
        <v>34</v>
      </c>
      <c r="B2426" s="1">
        <f t="shared" si="779"/>
        <v>4</v>
      </c>
      <c r="C2426" s="10">
        <v>42600</v>
      </c>
      <c r="D2426" s="3">
        <v>2187.02</v>
      </c>
      <c r="E2426" s="3">
        <v>2181.9</v>
      </c>
      <c r="F2426" s="3">
        <f t="shared" si="787"/>
        <v>2184.3180000000002</v>
      </c>
      <c r="G2426" s="3">
        <f t="shared" si="793"/>
        <v>2182.837</v>
      </c>
      <c r="H2426" s="4">
        <f t="shared" si="780"/>
        <v>2.1995949079378716E-3</v>
      </c>
      <c r="I2426" s="4">
        <f t="shared" si="783"/>
        <v>-1.4663966052905252E-4</v>
      </c>
      <c r="J2426" s="4">
        <f t="shared" si="784"/>
        <v>2.3462345684669241E-3</v>
      </c>
      <c r="K2426" s="4">
        <f t="shared" si="788"/>
        <v>6.5185911594620497E-4</v>
      </c>
      <c r="L2426" s="4">
        <f t="shared" si="794"/>
        <v>6.9755671849063225E-5</v>
      </c>
      <c r="M2426" s="4">
        <f t="shared" si="789"/>
        <v>1.2369993746330756E-3</v>
      </c>
      <c r="N2426" s="4">
        <f t="shared" si="795"/>
        <v>1.9163134947776644E-3</v>
      </c>
      <c r="O2426" s="4">
        <f t="shared" si="797"/>
        <v>6.7717716344625192E-4</v>
      </c>
      <c r="P2426" s="4">
        <f t="shared" si="798"/>
        <v>7.0002054854839152E-2</v>
      </c>
      <c r="Q2426" s="4"/>
      <c r="T2426" s="4">
        <f t="shared" si="781"/>
        <v>2.1995949079378716E-3</v>
      </c>
      <c r="U2426" s="4">
        <f t="shared" si="782"/>
        <v>2.1995949079378716E-3</v>
      </c>
      <c r="V2426" s="2">
        <f t="shared" si="790"/>
        <v>1.6359487127788051E-3</v>
      </c>
      <c r="W2426" s="4">
        <f t="shared" si="791"/>
        <v>-8.38041077434897E-3</v>
      </c>
      <c r="X2426" s="4">
        <f t="shared" si="792"/>
        <v>5.6272560493003361E-4</v>
      </c>
      <c r="Y2426" s="4">
        <f t="shared" si="785"/>
        <v>-1.1825096733379743E-2</v>
      </c>
      <c r="Z2426" s="4">
        <f t="shared" si="786"/>
        <v>-5.5944071706702627E-3</v>
      </c>
      <c r="AA2426" s="4">
        <f t="shared" si="796"/>
        <v>1.3578709756685494E-3</v>
      </c>
    </row>
    <row r="2427" spans="1:27" x14ac:dyDescent="0.3">
      <c r="A2427" s="1">
        <f t="shared" si="778"/>
        <v>34</v>
      </c>
      <c r="B2427" s="1">
        <f t="shared" si="779"/>
        <v>5</v>
      </c>
      <c r="C2427" s="10">
        <v>42601</v>
      </c>
      <c r="D2427" s="3">
        <v>2183.87</v>
      </c>
      <c r="E2427" s="3">
        <v>2184.2399999999998</v>
      </c>
      <c r="F2427" s="3">
        <f t="shared" si="787"/>
        <v>2184.2820000000002</v>
      </c>
      <c r="G2427" s="3">
        <f t="shared" si="793"/>
        <v>2182.9369999999999</v>
      </c>
      <c r="H2427" s="4">
        <f t="shared" si="780"/>
        <v>-1.4403160464925291E-3</v>
      </c>
      <c r="I2427" s="4">
        <f t="shared" si="783"/>
        <v>-1.2711360664283821E-3</v>
      </c>
      <c r="J2427" s="4">
        <f t="shared" si="784"/>
        <v>-1.6917998006414701E-4</v>
      </c>
      <c r="K2427" s="4">
        <f t="shared" si="788"/>
        <v>-1.2048358039705917E-3</v>
      </c>
      <c r="L2427" s="4">
        <f t="shared" si="794"/>
        <v>-1.9143248194650698E-3</v>
      </c>
      <c r="M2427" s="4">
        <f t="shared" si="789"/>
        <v>-1.8862033382148545E-4</v>
      </c>
      <c r="N2427" s="4">
        <f t="shared" si="795"/>
        <v>4.2740582985216377E-4</v>
      </c>
      <c r="O2427" s="4">
        <f t="shared" si="797"/>
        <v>6.1587915031584056E-4</v>
      </c>
      <c r="P2427" s="4">
        <f t="shared" si="798"/>
        <v>6.8460913725451739E-2</v>
      </c>
      <c r="Q2427" s="4"/>
      <c r="T2427" s="4">
        <f t="shared" si="781"/>
        <v>-1.4403160464925291E-3</v>
      </c>
      <c r="U2427" s="4">
        <f t="shared" si="782"/>
        <v>-1.4403160464925291E-3</v>
      </c>
      <c r="V2427" s="2">
        <f t="shared" si="790"/>
        <v>-1.358012272407111E-3</v>
      </c>
      <c r="W2427" s="4">
        <f t="shared" si="791"/>
        <v>-1.1344432149683153E-2</v>
      </c>
      <c r="X2427" s="4">
        <f t="shared" si="792"/>
        <v>-8.2415695611497456E-5</v>
      </c>
      <c r="Y2427" s="4">
        <f t="shared" si="785"/>
        <v>-1.3658640843821361E-2</v>
      </c>
      <c r="Z2427" s="4">
        <f t="shared" si="786"/>
        <v>-7.4395122346573687E-3</v>
      </c>
      <c r="AA2427" s="4">
        <f t="shared" si="796"/>
        <v>1.2330444922792666E-3</v>
      </c>
    </row>
    <row r="2428" spans="1:27" x14ac:dyDescent="0.3">
      <c r="A2428" s="1">
        <f t="shared" si="778"/>
        <v>35</v>
      </c>
      <c r="B2428" s="1">
        <f t="shared" si="779"/>
        <v>1</v>
      </c>
      <c r="C2428" s="10">
        <v>42604</v>
      </c>
      <c r="D2428" s="3">
        <v>2182.64</v>
      </c>
      <c r="E2428" s="3">
        <v>2181.58</v>
      </c>
      <c r="F2428" s="3">
        <f t="shared" si="787"/>
        <v>2182.7799999999997</v>
      </c>
      <c r="G2428" s="3">
        <f t="shared" si="793"/>
        <v>2183.1119999999996</v>
      </c>
      <c r="H2428" s="4">
        <f t="shared" si="780"/>
        <v>-5.6322033820695291E-4</v>
      </c>
      <c r="I2428" s="4">
        <f t="shared" si="783"/>
        <v>-1.0485972150356768E-3</v>
      </c>
      <c r="J2428" s="4">
        <f t="shared" si="784"/>
        <v>4.8537687682872392E-4</v>
      </c>
      <c r="K2428" s="4">
        <f t="shared" si="788"/>
        <v>-4.8308736325893535E-4</v>
      </c>
      <c r="L2428" s="4">
        <f t="shared" si="794"/>
        <v>-3.2307580375926572E-4</v>
      </c>
      <c r="M2428" s="4">
        <f t="shared" si="789"/>
        <v>-6.4138392325324898E-5</v>
      </c>
      <c r="N2428" s="4">
        <f t="shared" si="795"/>
        <v>-2.1620512369486893E-4</v>
      </c>
      <c r="O2428" s="4">
        <f t="shared" si="797"/>
        <v>-1.5210937213644025E-4</v>
      </c>
      <c r="P2428" s="4">
        <f t="shared" si="798"/>
        <v>6.7859134808262389E-2</v>
      </c>
      <c r="Q2428" s="4"/>
      <c r="T2428" s="4">
        <f t="shared" si="781"/>
        <v>-5.6322033820695291E-4</v>
      </c>
      <c r="U2428" s="4">
        <f t="shared" si="782"/>
        <v>-5.6322033820695291E-4</v>
      </c>
      <c r="V2428" s="2">
        <f t="shared" si="790"/>
        <v>2.8756290438534345E-3</v>
      </c>
      <c r="W2428" s="4">
        <f t="shared" si="791"/>
        <v>-7.1531272465850722E-3</v>
      </c>
      <c r="X2428" s="4">
        <f t="shared" si="792"/>
        <v>-3.4289888820401423E-3</v>
      </c>
      <c r="Y2428" s="4">
        <f t="shared" si="785"/>
        <v>-1.2945891760225824E-2</v>
      </c>
      <c r="Z2428" s="4">
        <f t="shared" si="786"/>
        <v>-6.7222690900799699E-3</v>
      </c>
      <c r="AA2428" s="4">
        <f t="shared" si="796"/>
        <v>-3.041067231402384E-4</v>
      </c>
    </row>
    <row r="2429" spans="1:27" x14ac:dyDescent="0.3">
      <c r="A2429" s="1">
        <f t="shared" si="778"/>
        <v>35</v>
      </c>
      <c r="B2429" s="1">
        <f t="shared" si="779"/>
        <v>2</v>
      </c>
      <c r="C2429" s="10">
        <v>42605</v>
      </c>
      <c r="D2429" s="3">
        <v>2186.9</v>
      </c>
      <c r="E2429" s="3">
        <v>2187.81</v>
      </c>
      <c r="F2429" s="3">
        <f t="shared" si="787"/>
        <v>2184.5299999999997</v>
      </c>
      <c r="G2429" s="3">
        <f t="shared" si="793"/>
        <v>2183.6279999999997</v>
      </c>
      <c r="H2429" s="4">
        <f t="shared" si="780"/>
        <v>1.951764835245491E-3</v>
      </c>
      <c r="I2429" s="4">
        <f t="shared" si="783"/>
        <v>2.3686911263424443E-3</v>
      </c>
      <c r="J2429" s="4">
        <f t="shared" si="784"/>
        <v>-4.1692629109695337E-4</v>
      </c>
      <c r="K2429" s="4">
        <f t="shared" si="788"/>
        <v>5.9446358538289747E-4</v>
      </c>
      <c r="L2429" s="4">
        <f t="shared" si="794"/>
        <v>2.8609594089917703E-4</v>
      </c>
      <c r="M2429" s="4">
        <f t="shared" si="789"/>
        <v>1.0849015577723106E-3</v>
      </c>
      <c r="N2429" s="4">
        <f t="shared" si="795"/>
        <v>1.4984237241876315E-3</v>
      </c>
      <c r="O2429" s="4">
        <f t="shared" si="797"/>
        <v>4.1245598792813735E-4</v>
      </c>
      <c r="P2429" s="4">
        <f t="shared" si="798"/>
        <v>6.994334471657683E-2</v>
      </c>
      <c r="Q2429" s="4"/>
      <c r="T2429" s="4">
        <f t="shared" si="781"/>
        <v>1.951764835245491E-3</v>
      </c>
      <c r="U2429" s="4">
        <f t="shared" si="782"/>
        <v>1.951764835245491E-3</v>
      </c>
      <c r="V2429" s="2">
        <f t="shared" si="790"/>
        <v>-2.0571418099181644E-3</v>
      </c>
      <c r="W2429" s="4">
        <f t="shared" si="791"/>
        <v>-1.2036570391819006E-2</v>
      </c>
      <c r="X2429" s="4">
        <f t="shared" si="792"/>
        <v>4.0171705346280099E-3</v>
      </c>
      <c r="Y2429" s="4">
        <f t="shared" si="785"/>
        <v>-1.188177660894861E-2</v>
      </c>
      <c r="Z2429" s="4">
        <f t="shared" si="786"/>
        <v>-5.6514444270102902E-3</v>
      </c>
      <c r="AA2429" s="4">
        <f t="shared" si="796"/>
        <v>8.2648944485019544E-4</v>
      </c>
    </row>
    <row r="2430" spans="1:27" x14ac:dyDescent="0.3">
      <c r="A2430" s="1">
        <f t="shared" si="778"/>
        <v>35</v>
      </c>
      <c r="B2430" s="1">
        <f t="shared" si="779"/>
        <v>3</v>
      </c>
      <c r="C2430" s="10">
        <v>42606</v>
      </c>
      <c r="D2430" s="3">
        <v>2175.44</v>
      </c>
      <c r="E2430" s="3">
        <v>2185.09</v>
      </c>
      <c r="F2430" s="3">
        <f t="shared" si="787"/>
        <v>2183.174</v>
      </c>
      <c r="G2430" s="3">
        <f t="shared" si="793"/>
        <v>2183.623</v>
      </c>
      <c r="H2430" s="4">
        <f t="shared" si="780"/>
        <v>-5.2402944807718854E-3</v>
      </c>
      <c r="I2430" s="4">
        <f t="shared" si="783"/>
        <v>-8.2765558553200662E-4</v>
      </c>
      <c r="J2430" s="4">
        <f t="shared" si="784"/>
        <v>-4.4126388952398787E-3</v>
      </c>
      <c r="K2430" s="4">
        <f t="shared" si="788"/>
        <v>-8.1965339064450724E-4</v>
      </c>
      <c r="L2430" s="4">
        <f t="shared" si="794"/>
        <v>-1.0827096702080452E-3</v>
      </c>
      <c r="M2430" s="4">
        <f t="shared" si="789"/>
        <v>-3.5425486012566672E-3</v>
      </c>
      <c r="N2430" s="4">
        <f t="shared" si="795"/>
        <v>-3.7474417516210412E-3</v>
      </c>
      <c r="O2430" s="4">
        <f t="shared" si="797"/>
        <v>-2.0639502813227169E-4</v>
      </c>
      <c r="P2430" s="4">
        <f t="shared" si="798"/>
        <v>6.4336526512519934E-2</v>
      </c>
      <c r="Q2430" s="4"/>
      <c r="T2430" s="4">
        <f t="shared" si="781"/>
        <v>-5.2402944807718854E-3</v>
      </c>
      <c r="U2430" s="4">
        <f t="shared" si="782"/>
        <v>-5.2402944807718854E-3</v>
      </c>
      <c r="V2430" s="2">
        <f t="shared" si="790"/>
        <v>-2.1400155471216291E-3</v>
      </c>
      <c r="W2430" s="4">
        <f t="shared" si="791"/>
        <v>-1.2118615391650444E-2</v>
      </c>
      <c r="X2430" s="4">
        <f t="shared" si="792"/>
        <v>-3.1069278074620094E-3</v>
      </c>
      <c r="Y2430" s="4">
        <f t="shared" si="785"/>
        <v>-1.3278261203728818E-2</v>
      </c>
      <c r="Z2430" s="4">
        <f t="shared" si="786"/>
        <v>-7.0567342059338067E-3</v>
      </c>
      <c r="AA2430" s="4">
        <f t="shared" si="796"/>
        <v>-4.1115860649268139E-4</v>
      </c>
    </row>
    <row r="2431" spans="1:27" x14ac:dyDescent="0.3">
      <c r="A2431" s="1">
        <f t="shared" si="778"/>
        <v>35</v>
      </c>
      <c r="B2431" s="1">
        <f t="shared" si="779"/>
        <v>4</v>
      </c>
      <c r="C2431" s="10">
        <v>42607</v>
      </c>
      <c r="D2431" s="3">
        <v>2172.4699999999998</v>
      </c>
      <c r="E2431" s="3">
        <v>2173.29</v>
      </c>
      <c r="F2431" s="3">
        <f t="shared" si="787"/>
        <v>2180.2640000000001</v>
      </c>
      <c r="G2431" s="3">
        <f t="shared" si="793"/>
        <v>2182.2910000000002</v>
      </c>
      <c r="H2431" s="4">
        <f t="shared" si="780"/>
        <v>-1.3652410546833075E-3</v>
      </c>
      <c r="I2431" s="4">
        <f t="shared" si="783"/>
        <v>-9.8830581399629081E-4</v>
      </c>
      <c r="J2431" s="4">
        <f t="shared" si="784"/>
        <v>-3.7693524068701666E-4</v>
      </c>
      <c r="K2431" s="4">
        <f t="shared" si="788"/>
        <v>3.1131633140882011E-3</v>
      </c>
      <c r="L2431" s="4">
        <f t="shared" si="794"/>
        <v>3.6508578596614804E-3</v>
      </c>
      <c r="M2431" s="4">
        <f t="shared" si="789"/>
        <v>-3.574796446668992E-3</v>
      </c>
      <c r="N2431" s="4">
        <f t="shared" si="795"/>
        <v>-4.5003164105980216E-3</v>
      </c>
      <c r="O2431" s="4">
        <f t="shared" si="797"/>
        <v>-9.3303935152156021E-4</v>
      </c>
      <c r="P2431" s="4">
        <f t="shared" si="798"/>
        <v>6.288345059052601E-2</v>
      </c>
      <c r="Q2431" s="4"/>
      <c r="T2431" s="4">
        <f t="shared" si="781"/>
        <v>-1.3652410546833075E-3</v>
      </c>
      <c r="U2431" s="4">
        <f t="shared" si="782"/>
        <v>-1.3652410546833075E-3</v>
      </c>
      <c r="V2431" s="2">
        <f t="shared" si="790"/>
        <v>5.3230610818960425E-3</v>
      </c>
      <c r="W2431" s="4">
        <f t="shared" si="791"/>
        <v>-4.730169528922845E-3</v>
      </c>
      <c r="X2431" s="4">
        <f t="shared" si="792"/>
        <v>-6.6528884052272875E-3</v>
      </c>
      <c r="Y2431" s="4">
        <f t="shared" si="785"/>
        <v>-9.394482113768348E-3</v>
      </c>
      <c r="Z2431" s="4">
        <f t="shared" si="786"/>
        <v>-3.1484669188336133E-3</v>
      </c>
      <c r="AA2431" s="4">
        <f t="shared" si="796"/>
        <v>-1.8559568707487129E-3</v>
      </c>
    </row>
    <row r="2432" spans="1:27" x14ac:dyDescent="0.3">
      <c r="A2432" s="1">
        <f t="shared" si="778"/>
        <v>35</v>
      </c>
      <c r="B2432" s="1">
        <f t="shared" si="779"/>
        <v>5</v>
      </c>
      <c r="C2432" s="10">
        <v>42608</v>
      </c>
      <c r="D2432" s="3">
        <v>2169.04</v>
      </c>
      <c r="E2432" s="3">
        <v>2175.1</v>
      </c>
      <c r="F2432" s="3">
        <f t="shared" si="787"/>
        <v>2177.2979999999998</v>
      </c>
      <c r="G2432" s="3">
        <f t="shared" si="793"/>
        <v>2180.79</v>
      </c>
      <c r="H2432" s="4">
        <f t="shared" si="780"/>
        <v>-1.578848039328431E-3</v>
      </c>
      <c r="I2432" s="4">
        <f t="shared" si="783"/>
        <v>1.2106035986688467E-3</v>
      </c>
      <c r="J2432" s="4">
        <f t="shared" si="784"/>
        <v>-2.7894516379972775E-3</v>
      </c>
      <c r="K2432" s="4">
        <f t="shared" si="788"/>
        <v>3.17265600905878E-3</v>
      </c>
      <c r="L2432" s="4">
        <f t="shared" si="794"/>
        <v>4.4306966519932706E-3</v>
      </c>
      <c r="M2432" s="4">
        <f t="shared" si="789"/>
        <v>-3.7927743469198115E-3</v>
      </c>
      <c r="N2432" s="4">
        <f t="shared" si="795"/>
        <v>-5.3879557408095229E-3</v>
      </c>
      <c r="O2432" s="4">
        <f t="shared" si="797"/>
        <v>-1.6099288164350078E-3</v>
      </c>
      <c r="P2432" s="4">
        <f t="shared" si="798"/>
        <v>6.1205319138526525E-2</v>
      </c>
      <c r="Q2432" s="4"/>
      <c r="T2432" s="4">
        <f t="shared" si="781"/>
        <v>-1.578848039328431E-3</v>
      </c>
      <c r="U2432" s="4">
        <f t="shared" si="782"/>
        <v>-1.578848039328431E-3</v>
      </c>
      <c r="V2432" s="2">
        <f t="shared" si="790"/>
        <v>5.2474832794009085E-3</v>
      </c>
      <c r="W2432" s="4">
        <f t="shared" si="791"/>
        <v>-4.8049915533932138E-3</v>
      </c>
      <c r="X2432" s="4">
        <f t="shared" si="792"/>
        <v>-6.7906972484625587E-3</v>
      </c>
      <c r="Y2432" s="4">
        <f t="shared" si="785"/>
        <v>-9.3357312229743784E-3</v>
      </c>
      <c r="Z2432" s="4">
        <f t="shared" si="786"/>
        <v>-3.089345589000226E-3</v>
      </c>
      <c r="AA2432" s="4">
        <f t="shared" si="796"/>
        <v>-3.1973893480788549E-3</v>
      </c>
    </row>
    <row r="2433" spans="1:27" x14ac:dyDescent="0.3">
      <c r="A2433" s="1">
        <f t="shared" si="778"/>
        <v>36</v>
      </c>
      <c r="B2433" s="1">
        <f t="shared" si="779"/>
        <v>1</v>
      </c>
      <c r="C2433" s="10">
        <v>42611</v>
      </c>
      <c r="D2433" s="3">
        <v>2180.38</v>
      </c>
      <c r="E2433" s="3">
        <v>2170.19</v>
      </c>
      <c r="F2433" s="3">
        <f t="shared" si="787"/>
        <v>2176.846</v>
      </c>
      <c r="G2433" s="3">
        <f t="shared" si="793"/>
        <v>2179.8130000000001</v>
      </c>
      <c r="H2433" s="4">
        <f t="shared" si="780"/>
        <v>5.2281193523402731E-3</v>
      </c>
      <c r="I2433" s="4">
        <f t="shared" si="783"/>
        <v>5.301884704754596E-4</v>
      </c>
      <c r="J2433" s="4">
        <f t="shared" si="784"/>
        <v>4.6979308818648133E-3</v>
      </c>
      <c r="K2433" s="4">
        <f t="shared" si="788"/>
        <v>3.1915040755355699E-3</v>
      </c>
      <c r="L2433" s="4">
        <f t="shared" si="794"/>
        <v>4.9376682772102115E-3</v>
      </c>
      <c r="M2433" s="4">
        <f t="shared" si="789"/>
        <v>1.6234497065939003E-3</v>
      </c>
      <c r="N2433" s="4">
        <f t="shared" si="795"/>
        <v>2.6011405565523615E-4</v>
      </c>
      <c r="O2433" s="4">
        <f t="shared" si="797"/>
        <v>-1.3607719755272466E-3</v>
      </c>
      <c r="P2433" s="4">
        <f t="shared" si="798"/>
        <v>6.6753427204321092E-2</v>
      </c>
      <c r="Q2433" s="4"/>
      <c r="T2433" s="4">
        <f t="shared" si="781"/>
        <v>5.2281193523402731E-3</v>
      </c>
      <c r="U2433" s="4">
        <f t="shared" si="782"/>
        <v>5.2281193523402731E-3</v>
      </c>
      <c r="V2433" s="2">
        <f t="shared" si="790"/>
        <v>6.2700549551875069E-3</v>
      </c>
      <c r="W2433" s="4">
        <f t="shared" si="791"/>
        <v>-3.7926455943643328E-3</v>
      </c>
      <c r="X2433" s="4">
        <f t="shared" si="792"/>
        <v>-1.035443316350733E-3</v>
      </c>
      <c r="Y2433" s="4">
        <f t="shared" si="785"/>
        <v>-9.3171181697952968E-3</v>
      </c>
      <c r="Z2433" s="4">
        <f t="shared" si="786"/>
        <v>-3.0706151758723445E-3</v>
      </c>
      <c r="AA2433" s="4">
        <f t="shared" si="796"/>
        <v>-2.7185515718486254E-3</v>
      </c>
    </row>
    <row r="2434" spans="1:27" x14ac:dyDescent="0.3">
      <c r="A2434" s="1">
        <f t="shared" si="778"/>
        <v>36</v>
      </c>
      <c r="B2434" s="1">
        <f t="shared" si="779"/>
        <v>2</v>
      </c>
      <c r="C2434" s="10">
        <v>42612</v>
      </c>
      <c r="D2434" s="3">
        <v>2176.12</v>
      </c>
      <c r="E2434" s="3">
        <v>2179.4499999999998</v>
      </c>
      <c r="F2434" s="3">
        <f t="shared" si="787"/>
        <v>2174.69</v>
      </c>
      <c r="G2434" s="3">
        <f t="shared" si="793"/>
        <v>2179.6099999999997</v>
      </c>
      <c r="H2434" s="4">
        <f t="shared" si="780"/>
        <v>-1.9537878718389537E-3</v>
      </c>
      <c r="I2434" s="4">
        <f t="shared" si="783"/>
        <v>-4.2653115511988321E-4</v>
      </c>
      <c r="J2434" s="4">
        <f t="shared" si="784"/>
        <v>-1.5272567167190704E-3</v>
      </c>
      <c r="K2434" s="4">
        <f t="shared" si="788"/>
        <v>-2.7735990974050977E-3</v>
      </c>
      <c r="L2434" s="4">
        <f t="shared" si="794"/>
        <v>-1.7530073758816395E-4</v>
      </c>
      <c r="M2434" s="4">
        <f t="shared" si="789"/>
        <v>6.5756498627383042E-4</v>
      </c>
      <c r="N2434" s="4">
        <f t="shared" si="795"/>
        <v>-1.6012038850986103E-3</v>
      </c>
      <c r="O2434" s="4">
        <f t="shared" si="797"/>
        <v>-2.2609047295184172E-3</v>
      </c>
      <c r="P2434" s="4">
        <f t="shared" si="798"/>
        <v>6.4669217296006651E-2</v>
      </c>
      <c r="Q2434" s="4"/>
      <c r="T2434" s="4">
        <f t="shared" si="781"/>
        <v>-1.9537878718389537E-3</v>
      </c>
      <c r="U2434" s="4">
        <f t="shared" si="782"/>
        <v>-1.9537878718389537E-3</v>
      </c>
      <c r="V2434" s="2">
        <f t="shared" si="790"/>
        <v>2.9903044423449038E-3</v>
      </c>
      <c r="W2434" s="4">
        <f t="shared" si="791"/>
        <v>-7.0395986020786094E-3</v>
      </c>
      <c r="X2434" s="4">
        <f t="shared" si="792"/>
        <v>-4.9293520508483244E-3</v>
      </c>
      <c r="Y2434" s="4">
        <f t="shared" si="785"/>
        <v>-1.5207843497686896E-2</v>
      </c>
      <c r="Z2434" s="4">
        <f t="shared" si="786"/>
        <v>-8.9984829981703193E-3</v>
      </c>
      <c r="AA2434" s="4">
        <f t="shared" si="796"/>
        <v>-4.5044014044209471E-3</v>
      </c>
    </row>
    <row r="2435" spans="1:27" x14ac:dyDescent="0.3">
      <c r="A2435" s="1">
        <f t="shared" ref="A2435:A2498" si="799">WEEKNUM(C2435,2)</f>
        <v>36</v>
      </c>
      <c r="B2435" s="1">
        <f t="shared" ref="B2435:B2498" si="800">WEEKDAY(C2435,2)</f>
        <v>3</v>
      </c>
      <c r="C2435" s="10">
        <v>42613</v>
      </c>
      <c r="D2435" s="3">
        <v>2170.9499999999998</v>
      </c>
      <c r="E2435" s="3">
        <v>2173.56</v>
      </c>
      <c r="F2435" s="3">
        <f t="shared" si="787"/>
        <v>2173.7919999999999</v>
      </c>
      <c r="G2435" s="3">
        <f t="shared" si="793"/>
        <v>2178.4829999999997</v>
      </c>
      <c r="H2435" s="4">
        <f t="shared" ref="H2435:H2498" si="801">(D2435-D2434)/D2434</f>
        <v>-2.375788099920994E-3</v>
      </c>
      <c r="I2435" s="4">
        <f t="shared" si="783"/>
        <v>-1.1764057129202182E-3</v>
      </c>
      <c r="J2435" s="4">
        <f t="shared" si="784"/>
        <v>-1.1993823870007757E-3</v>
      </c>
      <c r="K2435" s="4">
        <f t="shared" si="788"/>
        <v>-7.4329540650324268E-4</v>
      </c>
      <c r="L2435" s="4">
        <f t="shared" si="794"/>
        <v>1.4705071411502207E-3</v>
      </c>
      <c r="M2435" s="4">
        <f t="shared" si="789"/>
        <v>-1.3073927956309059E-3</v>
      </c>
      <c r="N2435" s="4">
        <f t="shared" si="795"/>
        <v>-3.4579108489714645E-3</v>
      </c>
      <c r="O2435" s="4">
        <f t="shared" si="797"/>
        <v>-2.1608051774567832E-3</v>
      </c>
      <c r="P2435" s="4">
        <f t="shared" si="798"/>
        <v>6.2139788839202598E-2</v>
      </c>
      <c r="Q2435" s="4"/>
      <c r="T2435" s="4">
        <f t="shared" ref="T2435:T2498" si="802">(D2435-D2434)/D2434</f>
        <v>-2.375788099920994E-3</v>
      </c>
      <c r="U2435" s="4">
        <f t="shared" ref="U2435:U2498" si="803">(D2435-D2434)/D2434</f>
        <v>-2.375788099920994E-3</v>
      </c>
      <c r="V2435" s="2">
        <f t="shared" si="790"/>
        <v>-3.1248276749436444E-4</v>
      </c>
      <c r="W2435" s="4">
        <f t="shared" si="791"/>
        <v>-1.0309357939819332E-2</v>
      </c>
      <c r="X2435" s="4">
        <f t="shared" si="792"/>
        <v>-2.063950281322508E-3</v>
      </c>
      <c r="Y2435" s="4">
        <f t="shared" si="785"/>
        <v>-1.3202855314152905E-2</v>
      </c>
      <c r="Z2435" s="4">
        <f t="shared" si="786"/>
        <v>-6.9808528633915675E-3</v>
      </c>
      <c r="AA2435" s="4">
        <f t="shared" si="796"/>
        <v>-4.2974128493652184E-3</v>
      </c>
    </row>
    <row r="2436" spans="1:27" x14ac:dyDescent="0.3">
      <c r="A2436" s="1">
        <f t="shared" si="799"/>
        <v>36</v>
      </c>
      <c r="B2436" s="1">
        <f t="shared" si="800"/>
        <v>4</v>
      </c>
      <c r="C2436" s="10">
        <v>42614</v>
      </c>
      <c r="D2436" s="3">
        <v>2170.86</v>
      </c>
      <c r="E2436" s="3">
        <v>2171.33</v>
      </c>
      <c r="F2436" s="3">
        <f t="shared" si="787"/>
        <v>2173.4700000000003</v>
      </c>
      <c r="G2436" s="3">
        <f t="shared" si="793"/>
        <v>2176.8670000000002</v>
      </c>
      <c r="H2436" s="4">
        <f t="shared" si="801"/>
        <v>-4.1456505216467807E-5</v>
      </c>
      <c r="I2436" s="4">
        <f t="shared" ref="I2436:I2499" si="804">(E2436-D2435)/D2435</f>
        <v>1.7503857758129353E-4</v>
      </c>
      <c r="J2436" s="4">
        <f t="shared" ref="J2436:J2499" si="805">H2436-I2436</f>
        <v>-2.1649508279776133E-4</v>
      </c>
      <c r="K2436" s="4">
        <f t="shared" si="788"/>
        <v>1.4613418088855698E-3</v>
      </c>
      <c r="L2436" s="4">
        <f t="shared" si="794"/>
        <v>3.0329783939955649E-3</v>
      </c>
      <c r="M2436" s="4">
        <f t="shared" si="789"/>
        <v>-1.2008447321564719E-3</v>
      </c>
      <c r="N2436" s="4">
        <f t="shared" si="795"/>
        <v>-2.7594703764630825E-3</v>
      </c>
      <c r="O2436" s="4">
        <f t="shared" si="797"/>
        <v>-1.5648176298793724E-3</v>
      </c>
      <c r="P2436" s="4">
        <f t="shared" si="798"/>
        <v>6.2095756235505971E-2</v>
      </c>
      <c r="Q2436" s="4"/>
      <c r="T2436" s="4">
        <f t="shared" si="802"/>
        <v>-4.1456505216467807E-5</v>
      </c>
      <c r="U2436" s="4">
        <f t="shared" si="803"/>
        <v>-4.1456505216467807E-5</v>
      </c>
      <c r="V2436" s="2">
        <f t="shared" si="790"/>
        <v>7.0015431032496465E-4</v>
      </c>
      <c r="W2436" s="4">
        <f t="shared" si="791"/>
        <v>-9.3068472327783834E-3</v>
      </c>
      <c r="X2436" s="4">
        <f t="shared" si="792"/>
        <v>-7.4109193682751556E-4</v>
      </c>
      <c r="Y2436" s="4">
        <f t="shared" si="785"/>
        <v>-1.1025707340851112E-2</v>
      </c>
      <c r="Z2436" s="4">
        <f t="shared" si="786"/>
        <v>-4.7899774283734504E-3</v>
      </c>
      <c r="AA2436" s="4">
        <f t="shared" si="796"/>
        <v>-3.1161363944916158E-3</v>
      </c>
    </row>
    <row r="2437" spans="1:27" x14ac:dyDescent="0.3">
      <c r="A2437" s="1">
        <f t="shared" si="799"/>
        <v>36</v>
      </c>
      <c r="B2437" s="1">
        <f t="shared" si="800"/>
        <v>5</v>
      </c>
      <c r="C2437" s="10">
        <v>42615</v>
      </c>
      <c r="D2437" s="3">
        <v>2179.98</v>
      </c>
      <c r="E2437" s="3">
        <v>2177.4899999999998</v>
      </c>
      <c r="F2437" s="3">
        <f t="shared" si="787"/>
        <v>2175.6579999999999</v>
      </c>
      <c r="G2437" s="3">
        <f t="shared" si="793"/>
        <v>2176.4780000000001</v>
      </c>
      <c r="H2437" s="4">
        <f t="shared" si="801"/>
        <v>4.2011000248748835E-3</v>
      </c>
      <c r="I2437" s="4">
        <f t="shared" si="804"/>
        <v>3.0540891628201053E-3</v>
      </c>
      <c r="J2437" s="4">
        <f t="shared" si="805"/>
        <v>1.1470108620547782E-3</v>
      </c>
      <c r="K2437" s="4">
        <f t="shared" si="788"/>
        <v>1.7124549717622256E-3</v>
      </c>
      <c r="L2437" s="4">
        <f t="shared" si="794"/>
        <v>2.4086716273222742E-3</v>
      </c>
      <c r="M2437" s="4">
        <f t="shared" si="789"/>
        <v>1.9865254557472345E-3</v>
      </c>
      <c r="N2437" s="4">
        <f t="shared" si="795"/>
        <v>1.6090215476563295E-3</v>
      </c>
      <c r="O2437" s="4">
        <f t="shared" si="797"/>
        <v>-3.7615023991053296E-4</v>
      </c>
      <c r="P2437" s="4">
        <f t="shared" si="798"/>
        <v>6.6557726743446455E-2</v>
      </c>
      <c r="Q2437" s="4"/>
      <c r="T2437" s="4">
        <f t="shared" si="802"/>
        <v>4.2011000248748835E-3</v>
      </c>
      <c r="U2437" s="4">
        <f t="shared" si="803"/>
        <v>4.2011000248748835E-3</v>
      </c>
      <c r="V2437" s="2">
        <f t="shared" si="790"/>
        <v>-8.3837741724485397E-4</v>
      </c>
      <c r="W2437" s="4">
        <f t="shared" si="791"/>
        <v>-1.0829993643072385E-2</v>
      </c>
      <c r="X2437" s="4">
        <f t="shared" si="792"/>
        <v>5.0437059713053034E-3</v>
      </c>
      <c r="Y2437" s="4">
        <f t="shared" si="785"/>
        <v>-1.077772526479347E-2</v>
      </c>
      <c r="Z2437" s="4">
        <f t="shared" si="786"/>
        <v>-4.5404317633923313E-3</v>
      </c>
      <c r="AA2437" s="4">
        <f t="shared" si="796"/>
        <v>-7.5322716504579201E-4</v>
      </c>
    </row>
    <row r="2438" spans="1:27" x14ac:dyDescent="0.3">
      <c r="A2438" s="1">
        <f t="shared" si="799"/>
        <v>37</v>
      </c>
      <c r="B2438" s="1">
        <f t="shared" si="800"/>
        <v>2</v>
      </c>
      <c r="C2438" s="10">
        <v>42619</v>
      </c>
      <c r="D2438" s="3">
        <v>2186.48</v>
      </c>
      <c r="E2438" s="3">
        <v>2181.61</v>
      </c>
      <c r="F2438" s="3">
        <f t="shared" si="787"/>
        <v>2176.8779999999997</v>
      </c>
      <c r="G2438" s="3">
        <f t="shared" si="793"/>
        <v>2176.8620000000001</v>
      </c>
      <c r="H2438" s="4">
        <f t="shared" si="801"/>
        <v>2.9816787309975322E-3</v>
      </c>
      <c r="I2438" s="4">
        <f t="shared" si="804"/>
        <v>7.4771328177327735E-4</v>
      </c>
      <c r="J2438" s="4">
        <f t="shared" si="805"/>
        <v>2.2339654492242551E-3</v>
      </c>
      <c r="K2438" s="4">
        <f t="shared" si="788"/>
        <v>-2.5241057257406282E-3</v>
      </c>
      <c r="L2438" s="4">
        <f t="shared" si="794"/>
        <v>-1.9205069159657206E-3</v>
      </c>
      <c r="M2438" s="4">
        <f t="shared" si="789"/>
        <v>4.4109040561760085E-3</v>
      </c>
      <c r="N2438" s="4">
        <f t="shared" si="795"/>
        <v>4.4182865059888676E-3</v>
      </c>
      <c r="O2438" s="4">
        <f t="shared" si="797"/>
        <v>7.3176978520826396E-6</v>
      </c>
      <c r="P2438" s="4">
        <f t="shared" si="798"/>
        <v>6.9737859232658475E-2</v>
      </c>
      <c r="Q2438" s="4"/>
      <c r="T2438" s="4">
        <f t="shared" si="802"/>
        <v>2.9816787309975322E-3</v>
      </c>
      <c r="U2438" s="4">
        <f t="shared" si="803"/>
        <v>2.9816787309975322E-3</v>
      </c>
      <c r="V2438" s="2">
        <f t="shared" si="790"/>
        <v>1.8348792190758215E-4</v>
      </c>
      <c r="W2438" s="4">
        <f t="shared" si="791"/>
        <v>-9.8183469573115568E-3</v>
      </c>
      <c r="X2438" s="4">
        <f t="shared" si="792"/>
        <v>2.7976774690649836E-3</v>
      </c>
      <c r="Y2438" s="4">
        <f t="shared" ref="Y2438:Y2501" si="806">(SUM(D2434:D2437)*(0.99/4.01)-D2437)/D2437</f>
        <v>-1.4961461015943377E-2</v>
      </c>
      <c r="Z2438" s="4">
        <f t="shared" ref="Z2438:Z2501" si="807">(SUM(D2434:D2437)*(0.995/4.005)-D2437)/D2437</f>
        <v>-8.7505470133453552E-3</v>
      </c>
      <c r="AA2438" s="4">
        <f t="shared" si="796"/>
        <v>1.4700167122386263E-5</v>
      </c>
    </row>
    <row r="2439" spans="1:27" x14ac:dyDescent="0.3">
      <c r="A2439" s="1">
        <f t="shared" si="799"/>
        <v>37</v>
      </c>
      <c r="B2439" s="1">
        <f t="shared" si="800"/>
        <v>3</v>
      </c>
      <c r="C2439" s="10">
        <v>42620</v>
      </c>
      <c r="D2439" s="3">
        <v>2186.16</v>
      </c>
      <c r="E2439" s="3">
        <v>2185.17</v>
      </c>
      <c r="F2439" s="3">
        <f t="shared" ref="F2439:F2502" si="808">AVERAGE(D2435:D2439)</f>
        <v>2178.8859999999995</v>
      </c>
      <c r="G2439" s="3">
        <f t="shared" si="793"/>
        <v>2176.788</v>
      </c>
      <c r="H2439" s="4">
        <f t="shared" si="801"/>
        <v>-1.4635395704518849E-4</v>
      </c>
      <c r="I2439" s="4">
        <f t="shared" si="804"/>
        <v>-5.9913651165340888E-4</v>
      </c>
      <c r="J2439" s="4">
        <f t="shared" si="805"/>
        <v>4.5278255460822039E-4</v>
      </c>
      <c r="K2439" s="4">
        <f t="shared" ref="K2439:K2502" si="809">(SUM(D2435:D2438)/4-D2438)/D2438</f>
        <v>-4.3048644396474533E-3</v>
      </c>
      <c r="L2439" s="4">
        <f t="shared" si="794"/>
        <v>-4.9089556425547555E-3</v>
      </c>
      <c r="M2439" s="4">
        <f t="shared" ref="M2439:M2502" si="810">(D2439-F2439)/F2439</f>
        <v>3.3384032023705433E-3</v>
      </c>
      <c r="N2439" s="4">
        <f t="shared" si="795"/>
        <v>4.3054261600118356E-3</v>
      </c>
      <c r="O2439" s="4">
        <f t="shared" si="797"/>
        <v>9.5967358290312776E-4</v>
      </c>
      <c r="P2439" s="4">
        <f t="shared" si="798"/>
        <v>6.9581298863958724E-2</v>
      </c>
      <c r="Q2439" s="4"/>
      <c r="T2439" s="4">
        <f t="shared" si="802"/>
        <v>-1.4635395704518849E-4</v>
      </c>
      <c r="U2439" s="4">
        <f t="shared" si="803"/>
        <v>-1.4635395704518849E-4</v>
      </c>
      <c r="V2439" s="2">
        <f t="shared" ref="V2439:V2502" si="811">(D2434-D2438)/D2438</f>
        <v>-4.7382093593356109E-3</v>
      </c>
      <c r="W2439" s="4">
        <f t="shared" ref="W2439:W2502" si="812">(D2434*(1-0.01)-D2438)/D2438</f>
        <v>-1.4690827265742218E-2</v>
      </c>
      <c r="X2439" s="4">
        <f t="shared" ref="X2439:X2502" si="813">(D2439-D2434)/D2434</f>
        <v>4.6137161553590628E-3</v>
      </c>
      <c r="Y2439" s="4">
        <f t="shared" si="806"/>
        <v>-1.6720015755861396E-2</v>
      </c>
      <c r="Z2439" s="4">
        <f t="shared" si="807"/>
        <v>-1.0520189880099111E-2</v>
      </c>
      <c r="AA2439" s="4">
        <f t="shared" si="796"/>
        <v>1.9294704072761902E-3</v>
      </c>
    </row>
    <row r="2440" spans="1:27" x14ac:dyDescent="0.3">
      <c r="A2440" s="1">
        <f t="shared" si="799"/>
        <v>37</v>
      </c>
      <c r="B2440" s="1">
        <f t="shared" si="800"/>
        <v>4</v>
      </c>
      <c r="C2440" s="10">
        <v>42621</v>
      </c>
      <c r="D2440" s="3">
        <v>2181.3000000000002</v>
      </c>
      <c r="E2440" s="3">
        <v>2182.7600000000002</v>
      </c>
      <c r="F2440" s="3">
        <f t="shared" si="808"/>
        <v>2180.9559999999997</v>
      </c>
      <c r="G2440" s="3">
        <f t="shared" si="793"/>
        <v>2177.3739999999998</v>
      </c>
      <c r="H2440" s="4">
        <f t="shared" si="801"/>
        <v>-2.2230760786034294E-3</v>
      </c>
      <c r="I2440" s="4">
        <f t="shared" si="804"/>
        <v>-1.5552384088994568E-3</v>
      </c>
      <c r="J2440" s="4">
        <f t="shared" si="805"/>
        <v>-6.6783766970397252E-4</v>
      </c>
      <c r="K2440" s="4">
        <f t="shared" si="809"/>
        <v>-2.4197679950232207E-3</v>
      </c>
      <c r="L2440" s="4">
        <f t="shared" si="794"/>
        <v>-4.2184571221786935E-3</v>
      </c>
      <c r="M2440" s="4">
        <f t="shared" si="810"/>
        <v>1.5772899590844828E-4</v>
      </c>
      <c r="N2440" s="4">
        <f t="shared" si="795"/>
        <v>1.8030894095366189E-3</v>
      </c>
      <c r="O2440" s="4">
        <f t="shared" si="797"/>
        <v>1.6421400082519046E-3</v>
      </c>
      <c r="P2440" s="4">
        <f t="shared" si="798"/>
        <v>6.7203538264332674E-2</v>
      </c>
      <c r="Q2440" s="4"/>
      <c r="T2440" s="4">
        <f t="shared" si="802"/>
        <v>-2.2230760786034294E-3</v>
      </c>
      <c r="U2440" s="4">
        <f t="shared" si="803"/>
        <v>-2.2230760786034294E-3</v>
      </c>
      <c r="V2440" s="2">
        <f t="shared" si="811"/>
        <v>-6.957404764518625E-3</v>
      </c>
      <c r="W2440" s="4">
        <f t="shared" si="812"/>
        <v>-1.6887830716873411E-2</v>
      </c>
      <c r="X2440" s="4">
        <f t="shared" si="813"/>
        <v>4.7674980999103458E-3</v>
      </c>
      <c r="Y2440" s="4">
        <f t="shared" si="806"/>
        <v>-1.4858424254436838E-2</v>
      </c>
      <c r="Z2440" s="4">
        <f t="shared" si="807"/>
        <v>-8.6468605793239093E-3</v>
      </c>
      <c r="AA2440" s="4">
        <f t="shared" si="796"/>
        <v>3.2956235003163874E-3</v>
      </c>
    </row>
    <row r="2441" spans="1:27" x14ac:dyDescent="0.3">
      <c r="A2441" s="1">
        <f t="shared" si="799"/>
        <v>37</v>
      </c>
      <c r="B2441" s="1">
        <f t="shared" si="800"/>
        <v>5</v>
      </c>
      <c r="C2441" s="10">
        <v>42622</v>
      </c>
      <c r="D2441" s="3">
        <v>2127.81</v>
      </c>
      <c r="E2441" s="3">
        <v>2169.08</v>
      </c>
      <c r="F2441" s="3">
        <f t="shared" si="808"/>
        <v>2172.346</v>
      </c>
      <c r="G2441" s="3">
        <f t="shared" si="793"/>
        <v>2172.9080000000004</v>
      </c>
      <c r="H2441" s="4">
        <f t="shared" si="801"/>
        <v>-2.4522073992573341E-2</v>
      </c>
      <c r="I2441" s="4">
        <f t="shared" si="804"/>
        <v>-5.6021638472471711E-3</v>
      </c>
      <c r="J2441" s="4">
        <f t="shared" si="805"/>
        <v>-1.8919910145326169E-2</v>
      </c>
      <c r="K2441" s="4">
        <f t="shared" si="809"/>
        <v>9.9940402512255807E-4</v>
      </c>
      <c r="L2441" s="4">
        <f t="shared" si="794"/>
        <v>-1.5500440613905903E-3</v>
      </c>
      <c r="M2441" s="4">
        <f t="shared" si="810"/>
        <v>-2.0501338184617027E-2</v>
      </c>
      <c r="N2441" s="4">
        <f t="shared" si="795"/>
        <v>-2.0754675301485569E-2</v>
      </c>
      <c r="O2441" s="4">
        <f t="shared" si="797"/>
        <v>-2.6412132662237365E-4</v>
      </c>
      <c r="P2441" s="4">
        <f t="shared" si="798"/>
        <v>4.1033494133878634E-2</v>
      </c>
      <c r="Q2441" s="4"/>
      <c r="T2441" s="4">
        <f t="shared" si="802"/>
        <v>-2.4522073992573341E-2</v>
      </c>
      <c r="U2441" s="4">
        <f t="shared" si="803"/>
        <v>-2.4522073992573341E-2</v>
      </c>
      <c r="V2441" s="2">
        <f t="shared" si="811"/>
        <v>-4.7861367074680484E-3</v>
      </c>
      <c r="W2441" s="4">
        <f t="shared" si="812"/>
        <v>-1.4738275340393337E-2</v>
      </c>
      <c r="X2441" s="4">
        <f t="shared" si="813"/>
        <v>-1.9830850446366961E-2</v>
      </c>
      <c r="Y2441" s="4">
        <f t="shared" si="806"/>
        <v>-1.1481885301874028E-2</v>
      </c>
      <c r="Z2441" s="4">
        <f t="shared" si="807"/>
        <v>-5.2490317053713069E-3</v>
      </c>
      <c r="AA2441" s="4">
        <f t="shared" si="796"/>
        <v>-5.1714539423145976E-4</v>
      </c>
    </row>
    <row r="2442" spans="1:27" x14ac:dyDescent="0.3">
      <c r="A2442" s="1">
        <f t="shared" si="799"/>
        <v>38</v>
      </c>
      <c r="B2442" s="1">
        <f t="shared" si="800"/>
        <v>1</v>
      </c>
      <c r="C2442" s="10">
        <v>42625</v>
      </c>
      <c r="D2442" s="3">
        <v>2159.04</v>
      </c>
      <c r="E2442" s="3">
        <v>2120.86</v>
      </c>
      <c r="F2442" s="3">
        <f t="shared" si="808"/>
        <v>2168.1580000000004</v>
      </c>
      <c r="G2442" s="3">
        <f t="shared" si="793"/>
        <v>2171.9080000000004</v>
      </c>
      <c r="H2442" s="4">
        <f t="shared" si="801"/>
        <v>1.4677062331693158E-2</v>
      </c>
      <c r="I2442" s="4">
        <f t="shared" si="804"/>
        <v>-3.266269074776328E-3</v>
      </c>
      <c r="J2442" s="4">
        <f t="shared" si="805"/>
        <v>1.7943331406469486E-2</v>
      </c>
      <c r="K2442" s="4">
        <f t="shared" si="809"/>
        <v>2.003350863093982E-2</v>
      </c>
      <c r="L2442" s="4">
        <f t="shared" si="794"/>
        <v>2.1396542819978208E-2</v>
      </c>
      <c r="M2442" s="4">
        <f t="shared" si="810"/>
        <v>-4.205413074139611E-3</v>
      </c>
      <c r="N2442" s="4">
        <f t="shared" si="795"/>
        <v>-5.924744510356972E-3</v>
      </c>
      <c r="O2442" s="4">
        <f t="shared" si="797"/>
        <v>-1.7368830591373945E-3</v>
      </c>
      <c r="P2442" s="4">
        <f t="shared" si="798"/>
        <v>5.6312807616661895E-2</v>
      </c>
      <c r="Q2442" s="4"/>
      <c r="T2442" s="4">
        <f t="shared" si="802"/>
        <v>1.4677062331693158E-2</v>
      </c>
      <c r="U2442" s="4">
        <f t="shared" si="803"/>
        <v>1.4677062331693158E-2</v>
      </c>
      <c r="V2442" s="2">
        <f t="shared" si="811"/>
        <v>2.4518166565623844E-2</v>
      </c>
      <c r="W2442" s="4">
        <f t="shared" si="812"/>
        <v>1.4272984899967497E-2</v>
      </c>
      <c r="X2442" s="4">
        <f t="shared" si="813"/>
        <v>-9.6055927118597669E-3</v>
      </c>
      <c r="Y2442" s="4">
        <f t="shared" si="806"/>
        <v>7.3148863288083352E-3</v>
      </c>
      <c r="Z2442" s="4">
        <f t="shared" si="807"/>
        <v>1.3666258264953981E-2</v>
      </c>
      <c r="AA2442" s="4">
        <f t="shared" si="796"/>
        <v>-3.4472329750353894E-3</v>
      </c>
    </row>
    <row r="2443" spans="1:27" x14ac:dyDescent="0.3">
      <c r="A2443" s="1">
        <f t="shared" si="799"/>
        <v>38</v>
      </c>
      <c r="B2443" s="1">
        <f t="shared" si="800"/>
        <v>2</v>
      </c>
      <c r="C2443" s="10">
        <v>42626</v>
      </c>
      <c r="D2443" s="3">
        <v>2127.02</v>
      </c>
      <c r="E2443" s="3">
        <v>2150.4699999999998</v>
      </c>
      <c r="F2443" s="3">
        <f t="shared" si="808"/>
        <v>2156.2660000000005</v>
      </c>
      <c r="G2443" s="3">
        <f t="shared" ref="G2443:G2506" si="814">AVERAGE(D2434:D2443)</f>
        <v>2166.5720000000001</v>
      </c>
      <c r="H2443" s="4">
        <f t="shared" si="801"/>
        <v>-1.483066548095449E-2</v>
      </c>
      <c r="I2443" s="4">
        <f t="shared" si="804"/>
        <v>-3.9693567511487346E-3</v>
      </c>
      <c r="J2443" s="4">
        <f t="shared" si="805"/>
        <v>-1.0861308729805754E-2</v>
      </c>
      <c r="K2443" s="4">
        <f t="shared" si="809"/>
        <v>2.1016285015564157E-3</v>
      </c>
      <c r="L2443" s="4">
        <f t="shared" ref="L2443:L2506" si="815">(SUM(D2434:D2442)/9-D2442)/D2442</f>
        <v>5.5240600760832282E-3</v>
      </c>
      <c r="M2443" s="4">
        <f t="shared" si="810"/>
        <v>-1.3563261675507818E-2</v>
      </c>
      <c r="N2443" s="4">
        <f t="shared" ref="N2443:N2506" si="816">(D2443-G2443)/G2443</f>
        <v>-1.8255566858613577E-2</v>
      </c>
      <c r="O2443" s="4">
        <f t="shared" si="797"/>
        <v>-4.8452764901127333E-3</v>
      </c>
      <c r="P2443" s="4">
        <f t="shared" si="798"/>
        <v>4.0646985723651344E-2</v>
      </c>
      <c r="Q2443" s="4"/>
      <c r="T2443" s="4">
        <f t="shared" si="802"/>
        <v>-1.483066548095449E-2</v>
      </c>
      <c r="U2443" s="4">
        <f t="shared" si="803"/>
        <v>-1.483066548095449E-2</v>
      </c>
      <c r="V2443" s="2">
        <f t="shared" si="811"/>
        <v>1.2709352304728052E-2</v>
      </c>
      <c r="W2443" s="4">
        <f t="shared" si="812"/>
        <v>2.5822587816808503E-3</v>
      </c>
      <c r="X2443" s="4">
        <f t="shared" si="813"/>
        <v>-2.719439464344519E-2</v>
      </c>
      <c r="Y2443" s="4">
        <f t="shared" si="806"/>
        <v>-1.039340427277731E-2</v>
      </c>
      <c r="Z2443" s="4">
        <f t="shared" si="807"/>
        <v>-4.1536875315370276E-3</v>
      </c>
      <c r="AA2443" s="4">
        <f t="shared" ref="AA2443:AA2506" si="817">(F2443-F2438)/F2438</f>
        <v>-9.4686059577060236E-3</v>
      </c>
    </row>
    <row r="2444" spans="1:27" x14ac:dyDescent="0.3">
      <c r="A2444" s="1">
        <f t="shared" si="799"/>
        <v>38</v>
      </c>
      <c r="B2444" s="1">
        <f t="shared" si="800"/>
        <v>3</v>
      </c>
      <c r="C2444" s="10">
        <v>42627</v>
      </c>
      <c r="D2444" s="3">
        <v>2125.77</v>
      </c>
      <c r="E2444" s="3">
        <v>2127.86</v>
      </c>
      <c r="F2444" s="3">
        <f t="shared" si="808"/>
        <v>2144.1880000000001</v>
      </c>
      <c r="G2444" s="3">
        <f t="shared" si="814"/>
        <v>2161.5369999999998</v>
      </c>
      <c r="H2444" s="4">
        <f t="shared" si="801"/>
        <v>-5.8767665560267412E-4</v>
      </c>
      <c r="I2444" s="4">
        <f t="shared" si="804"/>
        <v>3.9491871256506545E-4</v>
      </c>
      <c r="J2444" s="4">
        <f t="shared" si="805"/>
        <v>-9.8259536816773952E-4</v>
      </c>
      <c r="K2444" s="4">
        <f t="shared" si="809"/>
        <v>1.0236151987287397E-2</v>
      </c>
      <c r="L2444" s="4">
        <f t="shared" si="815"/>
        <v>1.8096261958566902E-2</v>
      </c>
      <c r="M2444" s="4">
        <f t="shared" si="810"/>
        <v>-8.5897318705263348E-3</v>
      </c>
      <c r="N2444" s="4">
        <f t="shared" si="816"/>
        <v>-1.6547021864534276E-2</v>
      </c>
      <c r="O2444" s="4">
        <f t="shared" ref="O2444:O2507" si="818">(F2444-G2444)/D2444</f>
        <v>-8.161278031019209E-3</v>
      </c>
      <c r="P2444" s="4">
        <f t="shared" si="798"/>
        <v>4.0035421783418262E-2</v>
      </c>
      <c r="Q2444" s="4"/>
      <c r="T2444" s="4">
        <f t="shared" si="802"/>
        <v>-5.8767665560267412E-4</v>
      </c>
      <c r="U2444" s="4">
        <f t="shared" si="803"/>
        <v>-5.8767665560267412E-4</v>
      </c>
      <c r="V2444" s="2">
        <f t="shared" si="811"/>
        <v>2.780415792987366E-2</v>
      </c>
      <c r="W2444" s="4">
        <f t="shared" si="812"/>
        <v>1.7526116350574838E-2</v>
      </c>
      <c r="X2444" s="4">
        <f t="shared" si="813"/>
        <v>-2.7623778680425894E-2</v>
      </c>
      <c r="Y2444" s="4">
        <f t="shared" si="806"/>
        <v>-2.3603087606837796E-3</v>
      </c>
      <c r="Z2444" s="4">
        <f t="shared" si="807"/>
        <v>3.9300586540334309E-3</v>
      </c>
      <c r="AA2444" s="4">
        <f t="shared" si="817"/>
        <v>-1.5924651404433009E-2</v>
      </c>
    </row>
    <row r="2445" spans="1:27" x14ac:dyDescent="0.3">
      <c r="A2445" s="1">
        <f t="shared" si="799"/>
        <v>38</v>
      </c>
      <c r="B2445" s="1">
        <f t="shared" si="800"/>
        <v>4</v>
      </c>
      <c r="C2445" s="10">
        <v>42628</v>
      </c>
      <c r="D2445" s="3">
        <v>2147.2600000000002</v>
      </c>
      <c r="E2445" s="3">
        <v>2125.36</v>
      </c>
      <c r="F2445" s="3">
        <f t="shared" si="808"/>
        <v>2137.38</v>
      </c>
      <c r="G2445" s="3">
        <f t="shared" si="814"/>
        <v>2159.1680000000001</v>
      </c>
      <c r="H2445" s="4">
        <f t="shared" si="801"/>
        <v>1.0109278049836171E-2</v>
      </c>
      <c r="I2445" s="4">
        <f t="shared" si="804"/>
        <v>-1.9287128899168513E-4</v>
      </c>
      <c r="J2445" s="4">
        <f t="shared" si="805"/>
        <v>1.0302149338827856E-2</v>
      </c>
      <c r="K2445" s="4">
        <f t="shared" si="809"/>
        <v>4.2996184911821729E-3</v>
      </c>
      <c r="L2445" s="4">
        <f t="shared" si="815"/>
        <v>1.6333427939575301E-2</v>
      </c>
      <c r="M2445" s="4">
        <f t="shared" si="810"/>
        <v>4.6224817299685165E-3</v>
      </c>
      <c r="N2445" s="4">
        <f t="shared" si="816"/>
        <v>-5.5150872928831389E-3</v>
      </c>
      <c r="O2445" s="4">
        <f t="shared" si="818"/>
        <v>-1.0146884867226143E-2</v>
      </c>
      <c r="P2445" s="4">
        <f t="shared" si="798"/>
        <v>5.0549429043905476E-2</v>
      </c>
      <c r="Q2445" s="4"/>
      <c r="T2445" s="4">
        <f t="shared" si="802"/>
        <v>1.0109278049836171E-2</v>
      </c>
      <c r="U2445" s="4">
        <f t="shared" si="803"/>
        <v>1.0109278049836171E-2</v>
      </c>
      <c r="V2445" s="2">
        <f t="shared" si="811"/>
        <v>2.6122299213931988E-2</v>
      </c>
      <c r="W2445" s="4">
        <f t="shared" si="812"/>
        <v>1.5861076221792621E-2</v>
      </c>
      <c r="X2445" s="4">
        <f t="shared" si="813"/>
        <v>-1.560537294274055E-2</v>
      </c>
      <c r="Y2445" s="4">
        <f t="shared" si="806"/>
        <v>-8.2228206421243351E-3</v>
      </c>
      <c r="Z2445" s="4">
        <f t="shared" si="807"/>
        <v>-1.9694178289874427E-3</v>
      </c>
      <c r="AA2445" s="4">
        <f t="shared" si="817"/>
        <v>-1.998022885376852E-2</v>
      </c>
    </row>
    <row r="2446" spans="1:27" x14ac:dyDescent="0.3">
      <c r="A2446" s="1">
        <f t="shared" si="799"/>
        <v>38</v>
      </c>
      <c r="B2446" s="1">
        <f t="shared" si="800"/>
        <v>5</v>
      </c>
      <c r="C2446" s="10">
        <v>42629</v>
      </c>
      <c r="D2446" s="3">
        <v>2139.16</v>
      </c>
      <c r="E2446" s="3">
        <v>2146.48</v>
      </c>
      <c r="F2446" s="3">
        <f t="shared" si="808"/>
        <v>2139.65</v>
      </c>
      <c r="G2446" s="3">
        <f t="shared" si="814"/>
        <v>2155.998</v>
      </c>
      <c r="H2446" s="4">
        <f t="shared" si="801"/>
        <v>-3.7722492851356439E-3</v>
      </c>
      <c r="I2446" s="4">
        <f t="shared" si="804"/>
        <v>-3.6325363486499072E-4</v>
      </c>
      <c r="J2446" s="4">
        <f t="shared" si="805"/>
        <v>-3.408995650270653E-3</v>
      </c>
      <c r="K2446" s="4">
        <f t="shared" si="809"/>
        <v>-3.4870020398089572E-3</v>
      </c>
      <c r="L2446" s="4">
        <f t="shared" si="815"/>
        <v>4.9406633984186753E-3</v>
      </c>
      <c r="M2446" s="4">
        <f t="shared" si="810"/>
        <v>-2.2900941742819454E-4</v>
      </c>
      <c r="N2446" s="4">
        <f t="shared" si="816"/>
        <v>-7.8098402688686133E-3</v>
      </c>
      <c r="O2446" s="4">
        <f t="shared" si="818"/>
        <v>-7.6422520989547103E-3</v>
      </c>
      <c r="P2446" s="4">
        <f t="shared" si="798"/>
        <v>4.6586494711194942E-2</v>
      </c>
      <c r="Q2446" s="4"/>
      <c r="T2446" s="4">
        <f t="shared" si="802"/>
        <v>-3.7722492851356439E-3</v>
      </c>
      <c r="U2446" s="4">
        <f t="shared" si="803"/>
        <v>-3.7722492851356439E-3</v>
      </c>
      <c r="V2446" s="2">
        <f t="shared" si="811"/>
        <v>-9.0580553822081494E-3</v>
      </c>
      <c r="W2446" s="4">
        <f t="shared" si="812"/>
        <v>-1.8967474828386066E-2</v>
      </c>
      <c r="X2446" s="4">
        <f t="shared" si="813"/>
        <v>5.3341228775125177E-3</v>
      </c>
      <c r="Y2446" s="4">
        <f t="shared" si="806"/>
        <v>-1.5912351141557014E-2</v>
      </c>
      <c r="Z2446" s="4">
        <f t="shared" si="807"/>
        <v>-9.7074327386865202E-3</v>
      </c>
      <c r="AA2446" s="4">
        <f t="shared" si="817"/>
        <v>-1.5051009369593938E-2</v>
      </c>
    </row>
    <row r="2447" spans="1:27" x14ac:dyDescent="0.3">
      <c r="A2447" s="1">
        <f t="shared" si="799"/>
        <v>39</v>
      </c>
      <c r="B2447" s="1">
        <f t="shared" si="800"/>
        <v>1</v>
      </c>
      <c r="C2447" s="10">
        <v>42632</v>
      </c>
      <c r="D2447" s="3">
        <v>2139.12</v>
      </c>
      <c r="E2447" s="3">
        <v>2143.9899999999998</v>
      </c>
      <c r="F2447" s="3">
        <f t="shared" si="808"/>
        <v>2135.6659999999997</v>
      </c>
      <c r="G2447" s="3">
        <f t="shared" si="814"/>
        <v>2151.9120000000003</v>
      </c>
      <c r="H2447" s="4">
        <f t="shared" si="801"/>
        <v>-1.8698928551377E-5</v>
      </c>
      <c r="I2447" s="4">
        <f t="shared" si="804"/>
        <v>2.2578956225807923E-3</v>
      </c>
      <c r="J2447" s="4">
        <f t="shared" si="805"/>
        <v>-2.2765945511321693E-3</v>
      </c>
      <c r="K2447" s="4">
        <f t="shared" si="809"/>
        <v>-2.0370145290675187E-3</v>
      </c>
      <c r="L2447" s="4">
        <f t="shared" si="815"/>
        <v>6.6256536833776275E-3</v>
      </c>
      <c r="M2447" s="4">
        <f t="shared" si="810"/>
        <v>1.6172940899935565E-3</v>
      </c>
      <c r="N2447" s="4">
        <f t="shared" si="816"/>
        <v>-5.9444810010820005E-3</v>
      </c>
      <c r="O2447" s="4">
        <f t="shared" si="818"/>
        <v>-7.594711844123074E-3</v>
      </c>
      <c r="P2447" s="4">
        <f t="shared" si="798"/>
        <v>4.6566924665107506E-2</v>
      </c>
      <c r="Q2447" s="4"/>
      <c r="T2447" s="4">
        <f t="shared" si="802"/>
        <v>-1.8698928551377E-5</v>
      </c>
      <c r="U2447" s="4">
        <f t="shared" si="803"/>
        <v>-1.8698928551377E-5</v>
      </c>
      <c r="V2447" s="2">
        <f t="shared" si="811"/>
        <v>9.2933674900428729E-3</v>
      </c>
      <c r="W2447" s="4">
        <f t="shared" si="812"/>
        <v>-7.9956618485757774E-4</v>
      </c>
      <c r="X2447" s="4">
        <f t="shared" si="813"/>
        <v>-9.2263228101378721E-3</v>
      </c>
      <c r="Y2447" s="4">
        <f t="shared" si="806"/>
        <v>-1.4480443275587916E-2</v>
      </c>
      <c r="Z2447" s="4">
        <f t="shared" si="807"/>
        <v>-8.2664963360022364E-3</v>
      </c>
      <c r="AA2447" s="4">
        <f t="shared" si="817"/>
        <v>-1.4985992718243153E-2</v>
      </c>
    </row>
    <row r="2448" spans="1:27" x14ac:dyDescent="0.3">
      <c r="A2448" s="1">
        <f t="shared" si="799"/>
        <v>39</v>
      </c>
      <c r="B2448" s="1">
        <f t="shared" si="800"/>
        <v>2</v>
      </c>
      <c r="C2448" s="10">
        <v>42633</v>
      </c>
      <c r="D2448" s="3">
        <v>2139.7600000000002</v>
      </c>
      <c r="E2448" s="3">
        <v>2145.94</v>
      </c>
      <c r="F2448" s="3">
        <f t="shared" si="808"/>
        <v>2138.2140000000004</v>
      </c>
      <c r="G2448" s="3">
        <f t="shared" si="814"/>
        <v>2147.2400000000002</v>
      </c>
      <c r="H2448" s="4">
        <f t="shared" si="801"/>
        <v>2.991884513259319E-4</v>
      </c>
      <c r="I2448" s="4">
        <f t="shared" si="804"/>
        <v>3.1882269344404072E-3</v>
      </c>
      <c r="J2448" s="4">
        <f t="shared" si="805"/>
        <v>-2.8890384831144751E-3</v>
      </c>
      <c r="K2448" s="4">
        <f t="shared" si="809"/>
        <v>-6.0422042709131017E-4</v>
      </c>
      <c r="L2448" s="4">
        <f t="shared" si="815"/>
        <v>4.1844829234037638E-3</v>
      </c>
      <c r="M2448" s="4">
        <f t="shared" si="810"/>
        <v>7.23033335297506E-4</v>
      </c>
      <c r="N2448" s="4">
        <f t="shared" si="816"/>
        <v>-3.4835416627857236E-3</v>
      </c>
      <c r="O2448" s="4">
        <f t="shared" si="818"/>
        <v>-4.2182300818782662E-3</v>
      </c>
      <c r="P2448" s="4">
        <f t="shared" si="798"/>
        <v>4.6880045402507002E-2</v>
      </c>
      <c r="Q2448" s="4"/>
      <c r="T2448" s="4">
        <f t="shared" si="802"/>
        <v>2.991884513259319E-4</v>
      </c>
      <c r="U2448" s="4">
        <f t="shared" si="803"/>
        <v>2.991884513259319E-4</v>
      </c>
      <c r="V2448" s="2">
        <f t="shared" si="811"/>
        <v>-5.6565316578779633E-3</v>
      </c>
      <c r="W2448" s="4">
        <f t="shared" si="812"/>
        <v>-1.5599966341299152E-2</v>
      </c>
      <c r="X2448" s="4">
        <f t="shared" si="813"/>
        <v>5.9896004739025659E-3</v>
      </c>
      <c r="Y2448" s="4">
        <f t="shared" si="806"/>
        <v>-1.3065514436728511E-2</v>
      </c>
      <c r="Z2448" s="4">
        <f t="shared" si="807"/>
        <v>-6.8426460174340585E-3</v>
      </c>
      <c r="AA2448" s="4">
        <f t="shared" si="817"/>
        <v>-8.3718799072100246E-3</v>
      </c>
    </row>
    <row r="2449" spans="1:27" x14ac:dyDescent="0.3">
      <c r="A2449" s="1">
        <f t="shared" si="799"/>
        <v>39</v>
      </c>
      <c r="B2449" s="1">
        <f t="shared" si="800"/>
        <v>3</v>
      </c>
      <c r="C2449" s="10">
        <v>42634</v>
      </c>
      <c r="D2449" s="3">
        <v>2163.12</v>
      </c>
      <c r="E2449" s="3">
        <v>2144.58</v>
      </c>
      <c r="F2449" s="3">
        <f t="shared" si="808"/>
        <v>2145.6839999999997</v>
      </c>
      <c r="G2449" s="3">
        <f t="shared" si="814"/>
        <v>2144.9359999999997</v>
      </c>
      <c r="H2449" s="4">
        <f t="shared" si="801"/>
        <v>1.0917112199498855E-2</v>
      </c>
      <c r="I2449" s="4">
        <f t="shared" si="804"/>
        <v>2.25258907541019E-3</v>
      </c>
      <c r="J2449" s="4">
        <f t="shared" si="805"/>
        <v>8.6645231240886651E-3</v>
      </c>
      <c r="K2449" s="4">
        <f t="shared" si="809"/>
        <v>7.3139043631042719E-4</v>
      </c>
      <c r="L2449" s="4">
        <f t="shared" si="815"/>
        <v>1.4747240604343994E-3</v>
      </c>
      <c r="M2449" s="4">
        <f t="shared" si="810"/>
        <v>8.1260800751649133E-3</v>
      </c>
      <c r="N2449" s="4">
        <f t="shared" si="816"/>
        <v>8.4776422233578067E-3</v>
      </c>
      <c r="O2449" s="4">
        <f t="shared" si="818"/>
        <v>3.4579681201230044E-4</v>
      </c>
      <c r="P2449" s="4">
        <f t="shared" si="798"/>
        <v>5.8308952317582624E-2</v>
      </c>
      <c r="Q2449" s="4"/>
      <c r="T2449" s="4">
        <f t="shared" si="802"/>
        <v>1.0917112199498855E-2</v>
      </c>
      <c r="U2449" s="4">
        <f t="shared" si="803"/>
        <v>1.0917112199498855E-2</v>
      </c>
      <c r="V2449" s="2">
        <f t="shared" si="811"/>
        <v>-6.5381164242719909E-3</v>
      </c>
      <c r="W2449" s="4">
        <f t="shared" si="812"/>
        <v>-1.6472735260029323E-2</v>
      </c>
      <c r="X2449" s="4">
        <f t="shared" si="813"/>
        <v>1.7570104009370681E-2</v>
      </c>
      <c r="Y2449" s="4">
        <f t="shared" si="806"/>
        <v>-1.1746557075364357E-2</v>
      </c>
      <c r="Z2449" s="4">
        <f t="shared" si="807"/>
        <v>-5.5153723004955392E-3</v>
      </c>
      <c r="AA2449" s="4">
        <f t="shared" si="817"/>
        <v>6.9770001511044728E-4</v>
      </c>
    </row>
    <row r="2450" spans="1:27" x14ac:dyDescent="0.3">
      <c r="A2450" s="1">
        <f t="shared" si="799"/>
        <v>39</v>
      </c>
      <c r="B2450" s="1">
        <f t="shared" si="800"/>
        <v>4</v>
      </c>
      <c r="C2450" s="10">
        <v>42635</v>
      </c>
      <c r="D2450" s="3">
        <v>2177.1799999999998</v>
      </c>
      <c r="E2450" s="3">
        <v>2170.94</v>
      </c>
      <c r="F2450" s="3">
        <f t="shared" si="808"/>
        <v>2151.6680000000001</v>
      </c>
      <c r="G2450" s="3">
        <f t="shared" si="814"/>
        <v>2144.5240000000003</v>
      </c>
      <c r="H2450" s="4">
        <f t="shared" si="801"/>
        <v>6.4998705573430723E-3</v>
      </c>
      <c r="I2450" s="4">
        <f t="shared" si="804"/>
        <v>3.6151484892193515E-3</v>
      </c>
      <c r="J2450" s="4">
        <f t="shared" si="805"/>
        <v>2.8847220681237208E-3</v>
      </c>
      <c r="K2450" s="4">
        <f t="shared" si="809"/>
        <v>-8.2427234735012057E-3</v>
      </c>
      <c r="L2450" s="4">
        <f t="shared" si="815"/>
        <v>-1.0274254061006365E-2</v>
      </c>
      <c r="M2450" s="4">
        <f t="shared" si="810"/>
        <v>1.1856847803657309E-2</v>
      </c>
      <c r="N2450" s="4">
        <f t="shared" si="816"/>
        <v>1.5227621607405414E-2</v>
      </c>
      <c r="O2450" s="4">
        <f t="shared" si="818"/>
        <v>3.2813088490615287E-3</v>
      </c>
      <c r="P2450" s="4">
        <f t="shared" si="798"/>
        <v>6.5187823517324273E-2</v>
      </c>
      <c r="Q2450" s="4"/>
      <c r="T2450" s="4">
        <f t="shared" si="802"/>
        <v>6.4998705573430723E-3</v>
      </c>
      <c r="U2450" s="4">
        <f t="shared" si="803"/>
        <v>6.4998705573430723E-3</v>
      </c>
      <c r="V2450" s="2">
        <f t="shared" si="811"/>
        <v>-7.3320019231478944E-3</v>
      </c>
      <c r="W2450" s="4">
        <f t="shared" si="812"/>
        <v>-1.725868190391644E-2</v>
      </c>
      <c r="X2450" s="4">
        <f t="shared" si="813"/>
        <v>1.3934036865586662E-2</v>
      </c>
      <c r="Y2450" s="4">
        <f t="shared" si="806"/>
        <v>-2.0608774303008729E-2</v>
      </c>
      <c r="Z2450" s="4">
        <f t="shared" si="807"/>
        <v>-1.44334680211074E-2</v>
      </c>
      <c r="AA2450" s="4">
        <f t="shared" si="817"/>
        <v>6.6848197325697868E-3</v>
      </c>
    </row>
    <row r="2451" spans="1:27" x14ac:dyDescent="0.3">
      <c r="A2451" s="1">
        <f t="shared" si="799"/>
        <v>39</v>
      </c>
      <c r="B2451" s="1">
        <f t="shared" si="800"/>
        <v>5</v>
      </c>
      <c r="C2451" s="10">
        <v>42636</v>
      </c>
      <c r="D2451" s="3">
        <v>2164.69</v>
      </c>
      <c r="E2451" s="3">
        <v>2173.29</v>
      </c>
      <c r="F2451" s="3">
        <f t="shared" si="808"/>
        <v>2156.7740000000003</v>
      </c>
      <c r="G2451" s="3">
        <f t="shared" si="814"/>
        <v>2148.212</v>
      </c>
      <c r="H2451" s="4">
        <f t="shared" si="801"/>
        <v>-5.7367787688660478E-3</v>
      </c>
      <c r="I2451" s="4">
        <f t="shared" si="804"/>
        <v>-1.7867149248109357E-3</v>
      </c>
      <c r="J2451" s="4">
        <f t="shared" si="805"/>
        <v>-3.9500638440551124E-3</v>
      </c>
      <c r="K2451" s="4">
        <f t="shared" si="809"/>
        <v>-1.0281648738276011E-2</v>
      </c>
      <c r="L2451" s="4">
        <f t="shared" si="815"/>
        <v>-1.4146229934543099E-2</v>
      </c>
      <c r="M2451" s="4">
        <f t="shared" si="810"/>
        <v>3.6702964705619184E-3</v>
      </c>
      <c r="N2451" s="4">
        <f t="shared" si="816"/>
        <v>7.6705651025131905E-3</v>
      </c>
      <c r="O2451" s="4">
        <f t="shared" si="818"/>
        <v>3.9553007590002968E-3</v>
      </c>
      <c r="P2451" s="4">
        <f t="shared" si="798"/>
        <v>5.9077076626515457E-2</v>
      </c>
      <c r="Q2451" s="4"/>
      <c r="T2451" s="4">
        <f t="shared" si="802"/>
        <v>-5.7367787688660478E-3</v>
      </c>
      <c r="U2451" s="4">
        <f t="shared" si="803"/>
        <v>-5.7367787688660478E-3</v>
      </c>
      <c r="V2451" s="2">
        <f t="shared" si="811"/>
        <v>-1.7462956668718242E-2</v>
      </c>
      <c r="W2451" s="4">
        <f t="shared" si="812"/>
        <v>-2.7288327102031027E-2</v>
      </c>
      <c r="X2451" s="4">
        <f t="shared" si="813"/>
        <v>1.1934591147927318E-2</v>
      </c>
      <c r="Y2451" s="4">
        <f t="shared" si="806"/>
        <v>-2.2622276559494513E-2</v>
      </c>
      <c r="Z2451" s="4">
        <f t="shared" si="807"/>
        <v>-1.6459665912194464E-2</v>
      </c>
      <c r="AA2451" s="4">
        <f t="shared" si="817"/>
        <v>8.00317808987463E-3</v>
      </c>
    </row>
    <row r="2452" spans="1:27" x14ac:dyDescent="0.3">
      <c r="A2452" s="1">
        <f t="shared" si="799"/>
        <v>40</v>
      </c>
      <c r="B2452" s="1">
        <f t="shared" si="800"/>
        <v>1</v>
      </c>
      <c r="C2452" s="10">
        <v>42639</v>
      </c>
      <c r="D2452" s="3">
        <v>2146.1</v>
      </c>
      <c r="E2452" s="3">
        <v>2158.54</v>
      </c>
      <c r="F2452" s="3">
        <f t="shared" si="808"/>
        <v>2158.17</v>
      </c>
      <c r="G2452" s="3">
        <f t="shared" si="814"/>
        <v>2146.9179999999997</v>
      </c>
      <c r="H2452" s="4">
        <f t="shared" si="801"/>
        <v>-8.5878347477006609E-3</v>
      </c>
      <c r="I2452" s="4">
        <f t="shared" si="804"/>
        <v>-2.8410534533813577E-3</v>
      </c>
      <c r="J2452" s="4">
        <f t="shared" si="805"/>
        <v>-5.7467812943193027E-3</v>
      </c>
      <c r="K2452" s="4">
        <f t="shared" si="809"/>
        <v>-1.6180145886940183E-3</v>
      </c>
      <c r="L2452" s="4">
        <f t="shared" si="815"/>
        <v>-8.1679645173726844E-3</v>
      </c>
      <c r="M2452" s="4">
        <f t="shared" si="810"/>
        <v>-5.5927012237220255E-3</v>
      </c>
      <c r="N2452" s="4">
        <f t="shared" si="816"/>
        <v>-3.8101129153500805E-4</v>
      </c>
      <c r="O2452" s="4">
        <f t="shared" si="818"/>
        <v>5.2429989282887137E-3</v>
      </c>
      <c r="P2452" s="4">
        <f t="shared" si="798"/>
        <v>4.9981897707369029E-2</v>
      </c>
      <c r="Q2452" s="4"/>
      <c r="T2452" s="4">
        <f t="shared" si="802"/>
        <v>-8.5878347477006609E-3</v>
      </c>
      <c r="U2452" s="4">
        <f t="shared" si="803"/>
        <v>-8.5878347477006609E-3</v>
      </c>
      <c r="V2452" s="2">
        <f t="shared" si="811"/>
        <v>-1.1812314927310684E-2</v>
      </c>
      <c r="W2452" s="4">
        <f t="shared" si="812"/>
        <v>-2.1694191778037591E-2</v>
      </c>
      <c r="X2452" s="4">
        <f t="shared" si="813"/>
        <v>3.2630240472717839E-3</v>
      </c>
      <c r="Y2452" s="4">
        <f t="shared" si="806"/>
        <v>-1.4066667773373571E-2</v>
      </c>
      <c r="Z2452" s="4">
        <f t="shared" si="807"/>
        <v>-7.850111875905591E-3</v>
      </c>
      <c r="AA2452" s="4">
        <f t="shared" si="817"/>
        <v>1.0537228199540736E-2</v>
      </c>
    </row>
    <row r="2453" spans="1:27" x14ac:dyDescent="0.3">
      <c r="A2453" s="1">
        <f t="shared" si="799"/>
        <v>40</v>
      </c>
      <c r="B2453" s="1">
        <f t="shared" si="800"/>
        <v>2</v>
      </c>
      <c r="C2453" s="10">
        <v>42640</v>
      </c>
      <c r="D2453" s="3">
        <v>2159.9299999999998</v>
      </c>
      <c r="E2453" s="3">
        <v>2146.04</v>
      </c>
      <c r="F2453" s="3">
        <f t="shared" si="808"/>
        <v>2162.2040000000002</v>
      </c>
      <c r="G2453" s="3">
        <f t="shared" si="814"/>
        <v>2150.2089999999998</v>
      </c>
      <c r="H2453" s="4">
        <f t="shared" si="801"/>
        <v>6.4442477051395216E-3</v>
      </c>
      <c r="I2453" s="4">
        <f t="shared" si="804"/>
        <v>-2.7957690694723187E-5</v>
      </c>
      <c r="J2453" s="4">
        <f t="shared" si="805"/>
        <v>6.4722053958342447E-3</v>
      </c>
      <c r="K2453" s="4">
        <f t="shared" si="809"/>
        <v>7.7687433018033304E-3</v>
      </c>
      <c r="L2453" s="4">
        <f t="shared" si="815"/>
        <v>1.4113456450719978E-3</v>
      </c>
      <c r="M2453" s="4">
        <f t="shared" si="810"/>
        <v>-1.05170464951519E-3</v>
      </c>
      <c r="N2453" s="4">
        <f t="shared" si="816"/>
        <v>4.5209558698712567E-3</v>
      </c>
      <c r="O2453" s="4">
        <f t="shared" si="818"/>
        <v>5.5534207127084425E-3</v>
      </c>
      <c r="P2453" s="4">
        <f t="shared" si="798"/>
        <v>5.6748241142107782E-2</v>
      </c>
      <c r="Q2453" s="4"/>
      <c r="T2453" s="4">
        <f t="shared" si="802"/>
        <v>6.4442477051395216E-3</v>
      </c>
      <c r="U2453" s="4">
        <f t="shared" si="803"/>
        <v>6.4442477051395216E-3</v>
      </c>
      <c r="V2453" s="2">
        <f t="shared" si="811"/>
        <v>-2.9541959834116262E-3</v>
      </c>
      <c r="W2453" s="4">
        <f t="shared" si="812"/>
        <v>-1.292465402357762E-2</v>
      </c>
      <c r="X2453" s="4">
        <f t="shared" si="813"/>
        <v>9.4262907989679286E-3</v>
      </c>
      <c r="Y2453" s="4">
        <f t="shared" si="806"/>
        <v>-4.7969517518350697E-3</v>
      </c>
      <c r="Z2453" s="4">
        <f t="shared" si="807"/>
        <v>1.4780520202690073E-3</v>
      </c>
      <c r="AA2453" s="4">
        <f t="shared" si="817"/>
        <v>1.1219644058078274E-2</v>
      </c>
    </row>
    <row r="2454" spans="1:27" x14ac:dyDescent="0.3">
      <c r="A2454" s="1">
        <f t="shared" si="799"/>
        <v>40</v>
      </c>
      <c r="B2454" s="1">
        <f t="shared" si="800"/>
        <v>3</v>
      </c>
      <c r="C2454" s="10">
        <v>42641</v>
      </c>
      <c r="D2454" s="3">
        <v>2171.37</v>
      </c>
      <c r="E2454" s="3">
        <v>2161.85</v>
      </c>
      <c r="F2454" s="3">
        <f t="shared" si="808"/>
        <v>2163.8540000000003</v>
      </c>
      <c r="G2454" s="3">
        <f t="shared" si="814"/>
        <v>2154.7689999999998</v>
      </c>
      <c r="H2454" s="4">
        <f t="shared" si="801"/>
        <v>5.2964679410907088E-3</v>
      </c>
      <c r="I2454" s="4">
        <f t="shared" si="804"/>
        <v>8.8891769640686178E-4</v>
      </c>
      <c r="J2454" s="4">
        <f t="shared" si="805"/>
        <v>4.4075502446838475E-3</v>
      </c>
      <c r="K2454" s="4">
        <f t="shared" si="809"/>
        <v>9.4678994226668131E-4</v>
      </c>
      <c r="L2454" s="4">
        <f t="shared" si="815"/>
        <v>-3.2434178679658487E-3</v>
      </c>
      <c r="M2454" s="4">
        <f t="shared" si="810"/>
        <v>3.4734321261968787E-3</v>
      </c>
      <c r="N2454" s="4">
        <f t="shared" si="816"/>
        <v>7.7043061228373507E-3</v>
      </c>
      <c r="O2454" s="4">
        <f t="shared" si="818"/>
        <v>4.1839944366922691E-3</v>
      </c>
      <c r="P2454" s="4">
        <f t="shared" si="798"/>
        <v>6.2345274323120946E-2</v>
      </c>
      <c r="Q2454" s="4"/>
      <c r="T2454" s="4">
        <f t="shared" si="802"/>
        <v>5.2964679410907088E-3</v>
      </c>
      <c r="U2454" s="4">
        <f t="shared" si="803"/>
        <v>5.2964679410907088E-3</v>
      </c>
      <c r="V2454" s="2">
        <f t="shared" si="811"/>
        <v>1.4768997143426198E-3</v>
      </c>
      <c r="W2454" s="4">
        <f t="shared" si="812"/>
        <v>-8.5378692828007186E-3</v>
      </c>
      <c r="X2454" s="4">
        <f t="shared" si="813"/>
        <v>3.8139354266060136E-3</v>
      </c>
      <c r="Y2454" s="4">
        <f t="shared" si="806"/>
        <v>-1.1533843348783955E-2</v>
      </c>
      <c r="Z2454" s="4">
        <f t="shared" si="807"/>
        <v>-5.3013173607438027E-3</v>
      </c>
      <c r="AA2454" s="4">
        <f t="shared" si="817"/>
        <v>8.4681621338466104E-3</v>
      </c>
    </row>
    <row r="2455" spans="1:27" x14ac:dyDescent="0.3">
      <c r="A2455" s="1">
        <f t="shared" si="799"/>
        <v>40</v>
      </c>
      <c r="B2455" s="1">
        <f t="shared" si="800"/>
        <v>4</v>
      </c>
      <c r="C2455" s="10">
        <v>42642</v>
      </c>
      <c r="D2455" s="3">
        <v>2151.13</v>
      </c>
      <c r="E2455" s="3">
        <v>2168.9</v>
      </c>
      <c r="F2455" s="3">
        <f t="shared" si="808"/>
        <v>2158.6440000000002</v>
      </c>
      <c r="G2455" s="3">
        <f t="shared" si="814"/>
        <v>2155.1559999999999</v>
      </c>
      <c r="H2455" s="4">
        <f t="shared" si="801"/>
        <v>-9.3213040614910318E-3</v>
      </c>
      <c r="I2455" s="4">
        <f t="shared" si="804"/>
        <v>-1.1375306833933416E-3</v>
      </c>
      <c r="J2455" s="4">
        <f t="shared" si="805"/>
        <v>-8.1837733780976904E-3</v>
      </c>
      <c r="K2455" s="4">
        <f t="shared" si="809"/>
        <v>-4.995693962797614E-3</v>
      </c>
      <c r="L2455" s="4">
        <f t="shared" si="815"/>
        <v>-7.2611607725382703E-3</v>
      </c>
      <c r="M2455" s="4">
        <f t="shared" si="810"/>
        <v>-3.4808889284199352E-3</v>
      </c>
      <c r="N2455" s="4">
        <f t="shared" si="816"/>
        <v>-1.8680782272837047E-3</v>
      </c>
      <c r="O2455" s="4">
        <f t="shared" si="818"/>
        <v>1.621473365161698E-3</v>
      </c>
      <c r="P2455" s="4">
        <f t="shared" si="798"/>
        <v>5.2442831002867035E-2</v>
      </c>
      <c r="Q2455" s="4"/>
      <c r="T2455" s="4">
        <f t="shared" si="802"/>
        <v>-9.3213040614910318E-3</v>
      </c>
      <c r="U2455" s="4">
        <f t="shared" si="803"/>
        <v>-9.3213040614910318E-3</v>
      </c>
      <c r="V2455" s="2">
        <f t="shared" si="811"/>
        <v>2.6757300690347318E-3</v>
      </c>
      <c r="W2455" s="4">
        <f t="shared" si="812"/>
        <v>-7.3510272316556092E-3</v>
      </c>
      <c r="X2455" s="4">
        <f t="shared" si="813"/>
        <v>-1.1965018969492522E-2</v>
      </c>
      <c r="Y2455" s="4">
        <f t="shared" si="806"/>
        <v>-1.7402231444558165E-2</v>
      </c>
      <c r="Z2455" s="4">
        <f t="shared" si="807"/>
        <v>-1.1206707109097351E-2</v>
      </c>
      <c r="AA2455" s="4">
        <f t="shared" si="817"/>
        <v>3.2421358685448278E-3</v>
      </c>
    </row>
    <row r="2456" spans="1:27" x14ac:dyDescent="0.3">
      <c r="A2456" s="1">
        <f t="shared" si="799"/>
        <v>40</v>
      </c>
      <c r="B2456" s="1">
        <f t="shared" si="800"/>
        <v>5</v>
      </c>
      <c r="C2456" s="10">
        <v>42643</v>
      </c>
      <c r="D2456" s="3">
        <v>2168.27</v>
      </c>
      <c r="E2456" s="3">
        <v>2156.5100000000002</v>
      </c>
      <c r="F2456" s="3">
        <f t="shared" si="808"/>
        <v>2159.3599999999997</v>
      </c>
      <c r="G2456" s="3">
        <f t="shared" si="814"/>
        <v>2158.067</v>
      </c>
      <c r="H2456" s="4">
        <f t="shared" si="801"/>
        <v>7.9679052405014442E-3</v>
      </c>
      <c r="I2456" s="4">
        <f t="shared" si="804"/>
        <v>2.5010110964935215E-3</v>
      </c>
      <c r="J2456" s="4">
        <f t="shared" si="805"/>
        <v>5.4668941440079227E-3</v>
      </c>
      <c r="K2456" s="4">
        <f t="shared" si="809"/>
        <v>2.7903938860039139E-3</v>
      </c>
      <c r="L2456" s="4">
        <f t="shared" si="815"/>
        <v>2.6978068890923766E-3</v>
      </c>
      <c r="M2456" s="4">
        <f t="shared" si="810"/>
        <v>4.1262225844696165E-3</v>
      </c>
      <c r="N2456" s="4">
        <f t="shared" si="816"/>
        <v>4.7278420920203006E-3</v>
      </c>
      <c r="O2456" s="4">
        <f t="shared" si="818"/>
        <v>5.9632794808749156E-4</v>
      </c>
      <c r="P2456" s="4">
        <f t="shared" si="798"/>
        <v>6.0828595751342959E-2</v>
      </c>
      <c r="Q2456" s="4"/>
      <c r="T2456" s="4">
        <f t="shared" si="802"/>
        <v>7.9679052405014442E-3</v>
      </c>
      <c r="U2456" s="4">
        <f t="shared" si="803"/>
        <v>7.9679052405014442E-3</v>
      </c>
      <c r="V2456" s="2">
        <f t="shared" si="811"/>
        <v>6.3036636558459714E-3</v>
      </c>
      <c r="W2456" s="4">
        <f t="shared" si="812"/>
        <v>-3.7593729807125749E-3</v>
      </c>
      <c r="X2456" s="4">
        <f t="shared" si="813"/>
        <v>1.6538164818056752E-3</v>
      </c>
      <c r="Y2456" s="4">
        <f t="shared" si="806"/>
        <v>-9.7132269853925837E-3</v>
      </c>
      <c r="Z2456" s="4">
        <f t="shared" si="807"/>
        <v>-3.4692215564804509E-3</v>
      </c>
      <c r="AA2456" s="4">
        <f t="shared" si="817"/>
        <v>1.1990129702969946E-3</v>
      </c>
    </row>
    <row r="2457" spans="1:27" x14ac:dyDescent="0.3">
      <c r="A2457" s="1">
        <f t="shared" si="799"/>
        <v>41</v>
      </c>
      <c r="B2457" s="1">
        <f t="shared" si="800"/>
        <v>1</v>
      </c>
      <c r="C2457" s="10">
        <v>42646</v>
      </c>
      <c r="D2457" s="3">
        <v>2161.1999999999998</v>
      </c>
      <c r="E2457" s="3">
        <v>2164.33</v>
      </c>
      <c r="F2457" s="3">
        <f t="shared" si="808"/>
        <v>2162.3799999999997</v>
      </c>
      <c r="G2457" s="3">
        <f t="shared" si="814"/>
        <v>2160.2750000000005</v>
      </c>
      <c r="H2457" s="4">
        <f t="shared" si="801"/>
        <v>-3.2606640316935453E-3</v>
      </c>
      <c r="I2457" s="4">
        <f t="shared" si="804"/>
        <v>-1.8171168719763012E-3</v>
      </c>
      <c r="J2457" s="4">
        <f t="shared" si="805"/>
        <v>-1.4435471597172441E-3</v>
      </c>
      <c r="K2457" s="4">
        <f t="shared" si="809"/>
        <v>-2.5803981976415553E-3</v>
      </c>
      <c r="L2457" s="4">
        <f t="shared" si="815"/>
        <v>-3.7346722399782028E-3</v>
      </c>
      <c r="M2457" s="4">
        <f t="shared" si="810"/>
        <v>-5.4569502122653584E-4</v>
      </c>
      <c r="N2457" s="4">
        <f t="shared" si="816"/>
        <v>4.2818622629029737E-4</v>
      </c>
      <c r="O2457" s="4">
        <f t="shared" si="818"/>
        <v>9.7399592818763132E-4</v>
      </c>
      <c r="P2457" s="4">
        <f t="shared" si="798"/>
        <v>5.7369590105384581E-2</v>
      </c>
      <c r="Q2457" s="4"/>
      <c r="T2457" s="4">
        <f t="shared" si="802"/>
        <v>-3.2606640316935453E-3</v>
      </c>
      <c r="U2457" s="4">
        <f t="shared" si="803"/>
        <v>-3.2606640316935453E-3</v>
      </c>
      <c r="V2457" s="2">
        <f t="shared" si="811"/>
        <v>-1.0224741383683801E-2</v>
      </c>
      <c r="W2457" s="4">
        <f t="shared" si="812"/>
        <v>-2.0122493969847072E-2</v>
      </c>
      <c r="X2457" s="4">
        <f t="shared" si="813"/>
        <v>7.0360188248450254E-3</v>
      </c>
      <c r="Y2457" s="4">
        <f t="shared" si="806"/>
        <v>-1.5017051586698419E-2</v>
      </c>
      <c r="Z2457" s="4">
        <f t="shared" si="807"/>
        <v>-8.8064880965327136E-3</v>
      </c>
      <c r="AA2457" s="4">
        <f t="shared" si="817"/>
        <v>1.950726773145573E-3</v>
      </c>
    </row>
    <row r="2458" spans="1:27" x14ac:dyDescent="0.3">
      <c r="A2458" s="1">
        <f t="shared" si="799"/>
        <v>41</v>
      </c>
      <c r="B2458" s="1">
        <f t="shared" si="800"/>
        <v>2</v>
      </c>
      <c r="C2458" s="10">
        <v>42647</v>
      </c>
      <c r="D2458" s="3">
        <v>2150.4899999999998</v>
      </c>
      <c r="E2458" s="3">
        <v>2163.37</v>
      </c>
      <c r="F2458" s="3">
        <f t="shared" si="808"/>
        <v>2160.4920000000002</v>
      </c>
      <c r="G2458" s="3">
        <f t="shared" si="814"/>
        <v>2161.3480000000004</v>
      </c>
      <c r="H2458" s="4">
        <f t="shared" si="801"/>
        <v>-4.9555802332037933E-3</v>
      </c>
      <c r="I2458" s="4">
        <f t="shared" si="804"/>
        <v>1.0040718119563544E-3</v>
      </c>
      <c r="J2458" s="4">
        <f t="shared" si="805"/>
        <v>-5.9596520451601475E-3</v>
      </c>
      <c r="K2458" s="4">
        <f t="shared" si="809"/>
        <v>8.2940033314846985E-4</v>
      </c>
      <c r="L2458" s="4">
        <f t="shared" si="815"/>
        <v>6.2670944125701122E-4</v>
      </c>
      <c r="M2458" s="4">
        <f t="shared" si="810"/>
        <v>-4.629501058092512E-3</v>
      </c>
      <c r="N2458" s="4">
        <f t="shared" si="816"/>
        <v>-5.0237166805163387E-3</v>
      </c>
      <c r="O2458" s="4">
        <f t="shared" si="818"/>
        <v>-3.9804881678139493E-4</v>
      </c>
      <c r="P2458" s="4">
        <f t="shared" si="798"/>
        <v>5.212971026546754E-2</v>
      </c>
      <c r="Q2458" s="4"/>
      <c r="T2458" s="4">
        <f t="shared" si="802"/>
        <v>-4.9555802332037933E-3</v>
      </c>
      <c r="U2458" s="4">
        <f t="shared" si="803"/>
        <v>-4.9555802332037933E-3</v>
      </c>
      <c r="V2458" s="2">
        <f t="shared" si="811"/>
        <v>-5.8763649824170917E-4</v>
      </c>
      <c r="W2458" s="4">
        <f t="shared" si="812"/>
        <v>-1.0581760133259227E-2</v>
      </c>
      <c r="X2458" s="4">
        <f t="shared" si="813"/>
        <v>-4.3705120073335964E-3</v>
      </c>
      <c r="Y2458" s="4">
        <f t="shared" si="806"/>
        <v>-1.1649769247065444E-2</v>
      </c>
      <c r="Z2458" s="4">
        <f t="shared" si="807"/>
        <v>-5.4179742007663418E-3</v>
      </c>
      <c r="AA2458" s="4">
        <f t="shared" si="817"/>
        <v>-7.9178467896645686E-4</v>
      </c>
    </row>
    <row r="2459" spans="1:27" x14ac:dyDescent="0.3">
      <c r="A2459" s="1">
        <f t="shared" si="799"/>
        <v>41</v>
      </c>
      <c r="B2459" s="1">
        <f t="shared" si="800"/>
        <v>3</v>
      </c>
      <c r="C2459" s="10">
        <v>42648</v>
      </c>
      <c r="D2459" s="3">
        <v>2159.73</v>
      </c>
      <c r="E2459" s="3">
        <v>2155.15</v>
      </c>
      <c r="F2459" s="3">
        <f t="shared" si="808"/>
        <v>2158.1639999999998</v>
      </c>
      <c r="G2459" s="3">
        <f t="shared" si="814"/>
        <v>2161.009</v>
      </c>
      <c r="H2459" s="4">
        <f t="shared" si="801"/>
        <v>4.2966951717981657E-3</v>
      </c>
      <c r="I2459" s="4">
        <f t="shared" si="804"/>
        <v>2.1669479978982976E-3</v>
      </c>
      <c r="J2459" s="4">
        <f t="shared" si="805"/>
        <v>2.129747173899868E-3</v>
      </c>
      <c r="K2459" s="4">
        <f t="shared" si="809"/>
        <v>3.3864375095909562E-3</v>
      </c>
      <c r="L2459" s="4">
        <f t="shared" si="815"/>
        <v>4.9575264758782867E-3</v>
      </c>
      <c r="M2459" s="4">
        <f t="shared" si="810"/>
        <v>7.2561677425823912E-4</v>
      </c>
      <c r="N2459" s="4">
        <f t="shared" si="816"/>
        <v>-5.9185315748337762E-4</v>
      </c>
      <c r="O2459" s="4">
        <f t="shared" si="818"/>
        <v>-1.3172942914161745E-3</v>
      </c>
      <c r="P2459" s="4">
        <f t="shared" si="798"/>
        <v>5.6650390911670574E-2</v>
      </c>
      <c r="Q2459" s="4"/>
      <c r="T2459" s="4">
        <f t="shared" si="802"/>
        <v>4.2966951717981657E-3</v>
      </c>
      <c r="U2459" s="4">
        <f t="shared" si="803"/>
        <v>4.2966951717981657E-3</v>
      </c>
      <c r="V2459" s="2">
        <f t="shared" si="811"/>
        <v>9.7094150635437092E-3</v>
      </c>
      <c r="W2459" s="4">
        <f t="shared" si="812"/>
        <v>-3.8767908709184208E-4</v>
      </c>
      <c r="X2459" s="4">
        <f t="shared" si="813"/>
        <v>-5.3606709128337744E-3</v>
      </c>
      <c r="Y2459" s="4">
        <f t="shared" si="806"/>
        <v>-9.1246153271870786E-3</v>
      </c>
      <c r="Z2459" s="4">
        <f t="shared" si="807"/>
        <v>-2.8768985547635599E-3</v>
      </c>
      <c r="AA2459" s="4">
        <f t="shared" si="817"/>
        <v>-2.6295674292260516E-3</v>
      </c>
    </row>
    <row r="2460" spans="1:27" x14ac:dyDescent="0.3">
      <c r="A2460" s="1">
        <f t="shared" si="799"/>
        <v>41</v>
      </c>
      <c r="B2460" s="1">
        <f t="shared" si="800"/>
        <v>4</v>
      </c>
      <c r="C2460" s="10">
        <v>42649</v>
      </c>
      <c r="D2460" s="3">
        <v>2160.77</v>
      </c>
      <c r="E2460" s="3">
        <v>2158.2199999999998</v>
      </c>
      <c r="F2460" s="3">
        <f t="shared" si="808"/>
        <v>2160.0919999999996</v>
      </c>
      <c r="G2460" s="3">
        <f t="shared" si="814"/>
        <v>2159.3679999999999</v>
      </c>
      <c r="H2460" s="4">
        <f t="shared" si="801"/>
        <v>4.8154167419073849E-4</v>
      </c>
      <c r="I2460" s="4">
        <f t="shared" si="804"/>
        <v>-6.9916146925783236E-4</v>
      </c>
      <c r="J2460" s="4">
        <f t="shared" si="805"/>
        <v>1.1807031434485709E-3</v>
      </c>
      <c r="K2460" s="4">
        <f t="shared" si="809"/>
        <v>8.9131511809186514E-5</v>
      </c>
      <c r="L2460" s="4">
        <f t="shared" si="815"/>
        <v>-2.3974190189403769E-4</v>
      </c>
      <c r="M2460" s="4">
        <f t="shared" si="810"/>
        <v>3.1387552011689245E-4</v>
      </c>
      <c r="N2460" s="4">
        <f t="shared" si="816"/>
        <v>6.4926404392398314E-4</v>
      </c>
      <c r="O2460" s="4">
        <f t="shared" si="818"/>
        <v>3.3506574045349822E-4</v>
      </c>
      <c r="P2460" s="4">
        <f t="shared" ref="P2460:P2519" si="819">(D2460-2043.94)/2043.94</f>
        <v>5.7159212109944485E-2</v>
      </c>
      <c r="Q2460" s="4"/>
      <c r="T2460" s="4">
        <f t="shared" si="802"/>
        <v>4.8154167419073849E-4</v>
      </c>
      <c r="U2460" s="4">
        <f t="shared" si="803"/>
        <v>4.8154167419073849E-4</v>
      </c>
      <c r="V2460" s="2">
        <f t="shared" si="811"/>
        <v>-3.9819792288850499E-3</v>
      </c>
      <c r="W2460" s="4">
        <f t="shared" si="812"/>
        <v>-1.3942159436596255E-2</v>
      </c>
      <c r="X2460" s="4">
        <f t="shared" si="813"/>
        <v>4.4813656078432603E-3</v>
      </c>
      <c r="Y2460" s="4">
        <f t="shared" si="806"/>
        <v>-1.2380807783849366E-2</v>
      </c>
      <c r="Z2460" s="4">
        <f t="shared" si="807"/>
        <v>-6.1536221181022503E-3</v>
      </c>
      <c r="AA2460" s="4">
        <f t="shared" si="817"/>
        <v>6.7079147835373066E-4</v>
      </c>
    </row>
    <row r="2461" spans="1:27" x14ac:dyDescent="0.3">
      <c r="A2461" s="1">
        <f t="shared" si="799"/>
        <v>41</v>
      </c>
      <c r="B2461" s="1">
        <f t="shared" si="800"/>
        <v>5</v>
      </c>
      <c r="C2461" s="10">
        <v>42650</v>
      </c>
      <c r="D2461" s="3">
        <v>2153.7399999999998</v>
      </c>
      <c r="E2461" s="3">
        <v>2164.19</v>
      </c>
      <c r="F2461" s="3">
        <f t="shared" si="808"/>
        <v>2157.1860000000001</v>
      </c>
      <c r="G2461" s="3">
        <f t="shared" si="814"/>
        <v>2158.2730000000001</v>
      </c>
      <c r="H2461" s="4">
        <f t="shared" si="801"/>
        <v>-3.2534698278855224E-3</v>
      </c>
      <c r="I2461" s="4">
        <f t="shared" si="804"/>
        <v>1.5827691054578104E-3</v>
      </c>
      <c r="J2461" s="4">
        <f t="shared" si="805"/>
        <v>-4.8362389333433328E-3</v>
      </c>
      <c r="K2461" s="4">
        <f t="shared" si="809"/>
        <v>-1.2599675115814522E-3</v>
      </c>
      <c r="L2461" s="4">
        <f t="shared" si="815"/>
        <v>-9.2251064821028588E-4</v>
      </c>
      <c r="M2461" s="4">
        <f t="shared" si="810"/>
        <v>-1.5974514946788859E-3</v>
      </c>
      <c r="N2461" s="4">
        <f t="shared" si="816"/>
        <v>-2.1002903710514637E-3</v>
      </c>
      <c r="O2461" s="4">
        <f t="shared" si="818"/>
        <v>-5.0470344609840985E-4</v>
      </c>
      <c r="P2461" s="4">
        <f t="shared" si="819"/>
        <v>5.371977651007355E-2</v>
      </c>
      <c r="Q2461" s="4"/>
      <c r="T2461" s="4">
        <f t="shared" si="802"/>
        <v>-3.2534698278855224E-3</v>
      </c>
      <c r="U2461" s="4">
        <f t="shared" si="803"/>
        <v>-3.2534698278855224E-3</v>
      </c>
      <c r="V2461" s="2">
        <f t="shared" si="811"/>
        <v>3.4709848803898611E-3</v>
      </c>
      <c r="W2461" s="4">
        <f t="shared" si="812"/>
        <v>-6.5637249684139636E-3</v>
      </c>
      <c r="X2461" s="4">
        <f t="shared" si="813"/>
        <v>-6.7011949618821457E-3</v>
      </c>
      <c r="Y2461" s="4">
        <f t="shared" si="806"/>
        <v>-1.3713085123656444E-2</v>
      </c>
      <c r="Z2461" s="4">
        <f t="shared" si="807"/>
        <v>-7.4942997992745383E-3</v>
      </c>
      <c r="AA2461" s="4">
        <f t="shared" si="817"/>
        <v>-1.0067797866032174E-3</v>
      </c>
    </row>
    <row r="2462" spans="1:27" x14ac:dyDescent="0.3">
      <c r="A2462" s="1">
        <f t="shared" si="799"/>
        <v>42</v>
      </c>
      <c r="B2462" s="1">
        <f t="shared" si="800"/>
        <v>1</v>
      </c>
      <c r="C2462" s="10">
        <v>42653</v>
      </c>
      <c r="D2462" s="3">
        <v>2163.66</v>
      </c>
      <c r="E2462" s="3">
        <v>2160.39</v>
      </c>
      <c r="F2462" s="3">
        <f t="shared" si="808"/>
        <v>2157.6779999999999</v>
      </c>
      <c r="G2462" s="3">
        <f t="shared" si="814"/>
        <v>2160.0289999999995</v>
      </c>
      <c r="H2462" s="4">
        <f t="shared" si="801"/>
        <v>4.6059412928208948E-3</v>
      </c>
      <c r="I2462" s="4">
        <f t="shared" si="804"/>
        <v>3.0876521771430587E-3</v>
      </c>
      <c r="J2462" s="4">
        <f t="shared" si="805"/>
        <v>1.5182891156778362E-3</v>
      </c>
      <c r="K2462" s="4">
        <f t="shared" si="809"/>
        <v>1.1340737507777676E-3</v>
      </c>
      <c r="L2462" s="4">
        <f t="shared" si="815"/>
        <v>2.7327140488432144E-3</v>
      </c>
      <c r="M2462" s="4">
        <f t="shared" si="810"/>
        <v>2.7724248011056197E-3</v>
      </c>
      <c r="N2462" s="4">
        <f t="shared" si="816"/>
        <v>1.6809959495915627E-3</v>
      </c>
      <c r="O2462" s="4">
        <f t="shared" si="818"/>
        <v>-1.0865847684015317E-3</v>
      </c>
      <c r="P2462" s="4">
        <f t="shared" si="819"/>
        <v>5.8573147939763301E-2</v>
      </c>
      <c r="Q2462" s="4"/>
      <c r="T2462" s="4">
        <f t="shared" si="802"/>
        <v>4.6059412928208948E-3</v>
      </c>
      <c r="U2462" s="4">
        <f t="shared" si="803"/>
        <v>4.6059412928208948E-3</v>
      </c>
      <c r="V2462" s="2">
        <f t="shared" si="811"/>
        <v>3.463742141576995E-3</v>
      </c>
      <c r="W2462" s="4">
        <f t="shared" si="812"/>
        <v>-6.5708952798388129E-3</v>
      </c>
      <c r="X2462" s="4">
        <f t="shared" si="813"/>
        <v>1.1382565241532651E-3</v>
      </c>
      <c r="Y2462" s="4">
        <f t="shared" si="806"/>
        <v>-1.1348894749855424E-2</v>
      </c>
      <c r="Z2462" s="4">
        <f t="shared" si="807"/>
        <v>-5.1152026147078386E-3</v>
      </c>
      <c r="AA2462" s="4">
        <f t="shared" si="817"/>
        <v>-2.1744559235655951E-3</v>
      </c>
    </row>
    <row r="2463" spans="1:27" x14ac:dyDescent="0.3">
      <c r="A2463" s="1">
        <f t="shared" si="799"/>
        <v>42</v>
      </c>
      <c r="B2463" s="1">
        <f t="shared" si="800"/>
        <v>2</v>
      </c>
      <c r="C2463" s="10">
        <v>42654</v>
      </c>
      <c r="D2463" s="3">
        <v>2136.73</v>
      </c>
      <c r="E2463" s="3">
        <v>2161.35</v>
      </c>
      <c r="F2463" s="3">
        <f t="shared" si="808"/>
        <v>2154.9259999999999</v>
      </c>
      <c r="G2463" s="3">
        <f t="shared" si="814"/>
        <v>2157.7089999999998</v>
      </c>
      <c r="H2463" s="4">
        <f t="shared" si="801"/>
        <v>-1.2446502685264708E-2</v>
      </c>
      <c r="I2463" s="4">
        <f t="shared" si="804"/>
        <v>-1.067635395579687E-3</v>
      </c>
      <c r="J2463" s="4">
        <f t="shared" si="805"/>
        <v>-1.137886728968502E-2</v>
      </c>
      <c r="K2463" s="4">
        <f t="shared" si="809"/>
        <v>-1.9342225673164664E-3</v>
      </c>
      <c r="L2463" s="4">
        <f t="shared" si="815"/>
        <v>-1.6730909662330917E-3</v>
      </c>
      <c r="M2463" s="4">
        <f t="shared" si="810"/>
        <v>-8.4439094428300152E-3</v>
      </c>
      <c r="N2463" s="4">
        <f t="shared" si="816"/>
        <v>-9.7228124830548591E-3</v>
      </c>
      <c r="O2463" s="4">
        <f t="shared" si="818"/>
        <v>-1.3024574934595863E-3</v>
      </c>
      <c r="P2463" s="4">
        <f t="shared" si="819"/>
        <v>4.5397614411381917E-2</v>
      </c>
      <c r="Q2463" s="4"/>
      <c r="T2463" s="4">
        <f t="shared" si="802"/>
        <v>-1.2446502685264708E-2</v>
      </c>
      <c r="U2463" s="4">
        <f t="shared" si="803"/>
        <v>-1.2446502685264708E-2</v>
      </c>
      <c r="V2463" s="2">
        <f t="shared" si="811"/>
        <v>-6.0869082942791725E-3</v>
      </c>
      <c r="W2463" s="4">
        <f t="shared" si="812"/>
        <v>-1.602603921133634E-2</v>
      </c>
      <c r="X2463" s="4">
        <f t="shared" si="813"/>
        <v>-6.3985417276991594E-3</v>
      </c>
      <c r="Y2463" s="4">
        <f t="shared" si="806"/>
        <v>-1.4378933009120604E-2</v>
      </c>
      <c r="Z2463" s="4">
        <f t="shared" si="807"/>
        <v>-8.1643460219525468E-3</v>
      </c>
      <c r="AA2463" s="4">
        <f t="shared" si="817"/>
        <v>-2.576265035927121E-3</v>
      </c>
    </row>
    <row r="2464" spans="1:27" x14ac:dyDescent="0.3">
      <c r="A2464" s="1">
        <f t="shared" si="799"/>
        <v>42</v>
      </c>
      <c r="B2464" s="1">
        <f t="shared" si="800"/>
        <v>3</v>
      </c>
      <c r="C2464" s="10">
        <v>42655</v>
      </c>
      <c r="D2464" s="3">
        <v>2139.1799999999998</v>
      </c>
      <c r="E2464" s="3">
        <v>2137.67</v>
      </c>
      <c r="F2464" s="3">
        <f t="shared" si="808"/>
        <v>2150.8159999999998</v>
      </c>
      <c r="G2464" s="3">
        <f t="shared" si="814"/>
        <v>2154.4899999999998</v>
      </c>
      <c r="H2464" s="4">
        <f t="shared" si="801"/>
        <v>1.1466118788989804E-3</v>
      </c>
      <c r="I2464" s="4">
        <f t="shared" si="804"/>
        <v>4.3992455761844248E-4</v>
      </c>
      <c r="J2464" s="4">
        <f t="shared" si="805"/>
        <v>7.0668732128053788E-4</v>
      </c>
      <c r="K2464" s="4">
        <f t="shared" si="809"/>
        <v>7.9537424007712215E-3</v>
      </c>
      <c r="L2464" s="4">
        <f t="shared" si="815"/>
        <v>9.1078943577853864E-3</v>
      </c>
      <c r="M2464" s="4">
        <f t="shared" si="810"/>
        <v>-5.410039724458051E-3</v>
      </c>
      <c r="N2464" s="4">
        <f t="shared" si="816"/>
        <v>-7.1060900723604872E-3</v>
      </c>
      <c r="O2464" s="4">
        <f t="shared" si="818"/>
        <v>-1.7174805299226706E-3</v>
      </c>
      <c r="P2464" s="4">
        <f t="shared" si="819"/>
        <v>4.6596279734238667E-2</v>
      </c>
      <c r="Q2464" s="4"/>
      <c r="T2464" s="4">
        <f t="shared" si="802"/>
        <v>1.1466118788989804E-3</v>
      </c>
      <c r="U2464" s="4">
        <f t="shared" si="803"/>
        <v>1.1466118788989804E-3</v>
      </c>
      <c r="V2464" s="2">
        <f t="shared" si="811"/>
        <v>1.0764111516195309E-2</v>
      </c>
      <c r="W2464" s="4">
        <f t="shared" si="812"/>
        <v>6.5647040103339934E-4</v>
      </c>
      <c r="X2464" s="4">
        <f t="shared" si="813"/>
        <v>-9.5150782736731828E-3</v>
      </c>
      <c r="Y2464" s="4">
        <f t="shared" si="806"/>
        <v>-4.6142593747995116E-3</v>
      </c>
      <c r="Z2464" s="4">
        <f t="shared" si="807"/>
        <v>1.6618963183693536E-3</v>
      </c>
      <c r="AA2464" s="4">
        <f t="shared" si="817"/>
        <v>-3.4047458858548086E-3</v>
      </c>
    </row>
    <row r="2465" spans="1:27" x14ac:dyDescent="0.3">
      <c r="A2465" s="1">
        <f t="shared" si="799"/>
        <v>42</v>
      </c>
      <c r="B2465" s="1">
        <f t="shared" si="800"/>
        <v>4</v>
      </c>
      <c r="C2465" s="10">
        <v>42656</v>
      </c>
      <c r="D2465" s="3">
        <v>2132.5500000000002</v>
      </c>
      <c r="E2465" s="3">
        <v>2130.2600000000002</v>
      </c>
      <c r="F2465" s="3">
        <f t="shared" si="808"/>
        <v>2145.172</v>
      </c>
      <c r="G2465" s="3">
        <f t="shared" si="814"/>
        <v>2152.6320000000001</v>
      </c>
      <c r="H2465" s="4">
        <f t="shared" si="801"/>
        <v>-3.0993184304264508E-3</v>
      </c>
      <c r="I2465" s="4">
        <f t="shared" si="804"/>
        <v>-4.1698220813580992E-3</v>
      </c>
      <c r="J2465" s="4">
        <f t="shared" si="805"/>
        <v>1.0705036509316484E-3</v>
      </c>
      <c r="K2465" s="4">
        <f t="shared" si="809"/>
        <v>4.2761712431866588E-3</v>
      </c>
      <c r="L2465" s="4">
        <f t="shared" si="815"/>
        <v>7.3314696908784649E-3</v>
      </c>
      <c r="M2465" s="4">
        <f t="shared" si="810"/>
        <v>-5.883910474311544E-3</v>
      </c>
      <c r="N2465" s="4">
        <f t="shared" si="816"/>
        <v>-9.3290446300156645E-3</v>
      </c>
      <c r="O2465" s="4">
        <f t="shared" si="818"/>
        <v>-3.4981594804342387E-3</v>
      </c>
      <c r="P2465" s="4">
        <f t="shared" si="819"/>
        <v>4.3352544595242584E-2</v>
      </c>
      <c r="Q2465" s="4"/>
      <c r="T2465" s="4">
        <f t="shared" si="802"/>
        <v>-3.0993184304264508E-3</v>
      </c>
      <c r="U2465" s="4">
        <f t="shared" si="803"/>
        <v>-3.0993184304264508E-3</v>
      </c>
      <c r="V2465" s="2">
        <f t="shared" si="811"/>
        <v>1.0092652324722626E-2</v>
      </c>
      <c r="W2465" s="4">
        <f t="shared" si="812"/>
        <v>-8.2741985246108493E-6</v>
      </c>
      <c r="X2465" s="4">
        <f t="shared" si="813"/>
        <v>-1.3060159109946824E-2</v>
      </c>
      <c r="Y2465" s="4">
        <f t="shared" si="806"/>
        <v>-8.2459755304192528E-3</v>
      </c>
      <c r="Z2465" s="4">
        <f t="shared" si="807"/>
        <v>-1.9927187146360956E-3</v>
      </c>
      <c r="AA2465" s="4">
        <f t="shared" si="817"/>
        <v>-6.9071132155480511E-3</v>
      </c>
    </row>
    <row r="2466" spans="1:27" x14ac:dyDescent="0.3">
      <c r="A2466" s="1">
        <f t="shared" si="799"/>
        <v>42</v>
      </c>
      <c r="B2466" s="1">
        <f t="shared" si="800"/>
        <v>5</v>
      </c>
      <c r="C2466" s="10">
        <v>42657</v>
      </c>
      <c r="D2466" s="3">
        <v>2132.98</v>
      </c>
      <c r="E2466" s="3">
        <v>2139.6799999999998</v>
      </c>
      <c r="F2466" s="3">
        <f t="shared" si="808"/>
        <v>2141.0199999999995</v>
      </c>
      <c r="G2466" s="3">
        <f t="shared" si="814"/>
        <v>2149.1030000000001</v>
      </c>
      <c r="H2466" s="4">
        <f t="shared" si="801"/>
        <v>2.01636538416373E-4</v>
      </c>
      <c r="I2466" s="4">
        <f t="shared" si="804"/>
        <v>3.3434151602539934E-3</v>
      </c>
      <c r="J2466" s="4">
        <f t="shared" si="805"/>
        <v>-3.1417786218376205E-3</v>
      </c>
      <c r="K2466" s="4">
        <f t="shared" si="809"/>
        <v>4.9143044711728034E-3</v>
      </c>
      <c r="L2466" s="4">
        <f t="shared" si="815"/>
        <v>8.6021169231408311E-3</v>
      </c>
      <c r="M2466" s="4">
        <f t="shared" si="810"/>
        <v>-3.7552194748295253E-3</v>
      </c>
      <c r="N2466" s="4">
        <f t="shared" si="816"/>
        <v>-7.5021997549675591E-3</v>
      </c>
      <c r="O2466" s="4">
        <f t="shared" si="818"/>
        <v>-3.7895338915510403E-3</v>
      </c>
      <c r="P2466" s="4">
        <f t="shared" si="819"/>
        <v>4.356292259068268E-2</v>
      </c>
      <c r="Q2466" s="4"/>
      <c r="T2466" s="4">
        <f t="shared" si="802"/>
        <v>2.01636538416373E-4</v>
      </c>
      <c r="U2466" s="4">
        <f t="shared" si="803"/>
        <v>2.01636538416373E-4</v>
      </c>
      <c r="V2466" s="2">
        <f t="shared" si="811"/>
        <v>9.9364610442895119E-3</v>
      </c>
      <c r="W2466" s="4">
        <f t="shared" si="812"/>
        <v>-1.6290356615346026E-4</v>
      </c>
      <c r="X2466" s="4">
        <f t="shared" si="813"/>
        <v>-9.6390464958629012E-3</v>
      </c>
      <c r="Y2466" s="4">
        <f t="shared" si="806"/>
        <v>-7.615799075849302E-3</v>
      </c>
      <c r="Z2466" s="4">
        <f t="shared" si="807"/>
        <v>-1.3585688401329492E-3</v>
      </c>
      <c r="AA2466" s="4">
        <f t="shared" si="817"/>
        <v>-7.4940223049846516E-3</v>
      </c>
    </row>
    <row r="2467" spans="1:27" x14ac:dyDescent="0.3">
      <c r="A2467" s="1">
        <f t="shared" si="799"/>
        <v>43</v>
      </c>
      <c r="B2467" s="1">
        <f t="shared" si="800"/>
        <v>1</v>
      </c>
      <c r="C2467" s="10">
        <v>42660</v>
      </c>
      <c r="D2467" s="3">
        <v>2126.5</v>
      </c>
      <c r="E2467" s="3">
        <v>2132.9499999999998</v>
      </c>
      <c r="F2467" s="3">
        <f t="shared" si="808"/>
        <v>2133.5880000000002</v>
      </c>
      <c r="G2467" s="3">
        <f t="shared" si="814"/>
        <v>2145.6329999999998</v>
      </c>
      <c r="H2467" s="4">
        <f t="shared" si="801"/>
        <v>-3.0380031692749197E-3</v>
      </c>
      <c r="I2467" s="4">
        <f t="shared" si="804"/>
        <v>-1.4064829487477655E-5</v>
      </c>
      <c r="J2467" s="4">
        <f t="shared" si="805"/>
        <v>-3.023938339787442E-3</v>
      </c>
      <c r="K2467" s="4">
        <f t="shared" si="809"/>
        <v>1.1158098059991697E-3</v>
      </c>
      <c r="L2467" s="4">
        <f t="shared" si="815"/>
        <v>6.9287517411736436E-3</v>
      </c>
      <c r="M2467" s="4">
        <f t="shared" si="810"/>
        <v>-3.3221034239038615E-3</v>
      </c>
      <c r="N2467" s="4">
        <f t="shared" si="816"/>
        <v>-8.9171820157500428E-3</v>
      </c>
      <c r="O2467" s="4">
        <f t="shared" si="818"/>
        <v>-5.6642370091698176E-3</v>
      </c>
      <c r="P2467" s="4">
        <f t="shared" si="819"/>
        <v>4.0392575124514392E-2</v>
      </c>
      <c r="Q2467" s="4"/>
      <c r="T2467" s="4">
        <f t="shared" si="802"/>
        <v>-3.0380031692749197E-3</v>
      </c>
      <c r="U2467" s="4">
        <f t="shared" si="803"/>
        <v>-3.0380031692749197E-3</v>
      </c>
      <c r="V2467" s="2">
        <f t="shared" si="811"/>
        <v>1.4383632289097805E-2</v>
      </c>
      <c r="W2467" s="4">
        <f t="shared" si="812"/>
        <v>4.2397959662069124E-3</v>
      </c>
      <c r="X2467" s="4">
        <f t="shared" si="813"/>
        <v>-1.7174602294260585E-2</v>
      </c>
      <c r="Y2467" s="4">
        <f t="shared" si="806"/>
        <v>-1.1366930964649288E-2</v>
      </c>
      <c r="Z2467" s="4">
        <f t="shared" si="807"/>
        <v>-5.1333525523404007E-3</v>
      </c>
      <c r="AA2467" s="4">
        <f t="shared" si="817"/>
        <v>-1.1164779916187537E-2</v>
      </c>
    </row>
    <row r="2468" spans="1:27" x14ac:dyDescent="0.3">
      <c r="A2468" s="1">
        <f t="shared" si="799"/>
        <v>43</v>
      </c>
      <c r="B2468" s="1">
        <f t="shared" si="800"/>
        <v>2</v>
      </c>
      <c r="C2468" s="10">
        <v>42661</v>
      </c>
      <c r="D2468" s="3">
        <v>2139.6</v>
      </c>
      <c r="E2468" s="3">
        <v>2138.31</v>
      </c>
      <c r="F2468" s="3">
        <f t="shared" si="808"/>
        <v>2134.1619999999998</v>
      </c>
      <c r="G2468" s="3">
        <f t="shared" si="814"/>
        <v>2144.5439999999999</v>
      </c>
      <c r="H2468" s="4">
        <f t="shared" si="801"/>
        <v>6.1603573947801122E-3</v>
      </c>
      <c r="I2468" s="4">
        <f t="shared" si="804"/>
        <v>5.5537267810956718E-3</v>
      </c>
      <c r="J2468" s="4">
        <f t="shared" si="805"/>
        <v>6.0663061368444043E-4</v>
      </c>
      <c r="K2468" s="4">
        <f t="shared" si="809"/>
        <v>2.9637902656947011E-3</v>
      </c>
      <c r="L2468" s="4">
        <f t="shared" si="815"/>
        <v>8.7436319460772391E-3</v>
      </c>
      <c r="M2468" s="4">
        <f t="shared" si="810"/>
        <v>2.5480727329978241E-3</v>
      </c>
      <c r="N2468" s="4">
        <f t="shared" si="816"/>
        <v>-2.3053852007699355E-3</v>
      </c>
      <c r="O2468" s="4">
        <f t="shared" si="818"/>
        <v>-4.8523088427743794E-3</v>
      </c>
      <c r="P2468" s="4">
        <f t="shared" si="819"/>
        <v>4.6801765218157015E-2</v>
      </c>
      <c r="Q2468" s="4"/>
      <c r="T2468" s="4">
        <f t="shared" si="802"/>
        <v>6.1603573947801122E-3</v>
      </c>
      <c r="U2468" s="4">
        <f t="shared" si="803"/>
        <v>6.1603573947801122E-3</v>
      </c>
      <c r="V2468" s="2">
        <f t="shared" si="811"/>
        <v>4.8107218434046643E-3</v>
      </c>
      <c r="W2468" s="4">
        <f t="shared" si="812"/>
        <v>-5.2373853750293294E-3</v>
      </c>
      <c r="X2468" s="4">
        <f t="shared" si="813"/>
        <v>1.3431739152817111E-3</v>
      </c>
      <c r="Y2468" s="4">
        <f t="shared" si="806"/>
        <v>-9.5419926553239488E-3</v>
      </c>
      <c r="Z2468" s="4">
        <f t="shared" si="807"/>
        <v>-3.2969075511948553E-3</v>
      </c>
      <c r="AA2468" s="4">
        <f t="shared" si="817"/>
        <v>-9.6355976956981927E-3</v>
      </c>
    </row>
    <row r="2469" spans="1:27" x14ac:dyDescent="0.3">
      <c r="A2469" s="1">
        <f t="shared" si="799"/>
        <v>43</v>
      </c>
      <c r="B2469" s="1">
        <f t="shared" si="800"/>
        <v>3</v>
      </c>
      <c r="C2469" s="10">
        <v>42662</v>
      </c>
      <c r="D2469" s="3">
        <v>2144.29</v>
      </c>
      <c r="E2469" s="3">
        <v>2140.81</v>
      </c>
      <c r="F2469" s="3">
        <f t="shared" si="808"/>
        <v>2135.1840000000002</v>
      </c>
      <c r="G2469" s="3">
        <f t="shared" si="814"/>
        <v>2143</v>
      </c>
      <c r="H2469" s="4">
        <f t="shared" si="801"/>
        <v>2.1919985043933701E-3</v>
      </c>
      <c r="I2469" s="4">
        <f t="shared" si="804"/>
        <v>5.655262665919034E-4</v>
      </c>
      <c r="J2469" s="4">
        <f t="shared" si="805"/>
        <v>1.6264722378014668E-3</v>
      </c>
      <c r="K2469" s="4">
        <f t="shared" si="809"/>
        <v>-3.1279211067487636E-3</v>
      </c>
      <c r="L2469" s="4">
        <f t="shared" si="815"/>
        <v>1.5220913566398675E-3</v>
      </c>
      <c r="M2469" s="4">
        <f t="shared" si="810"/>
        <v>4.2647378399237566E-3</v>
      </c>
      <c r="N2469" s="4">
        <f t="shared" si="816"/>
        <v>6.0195986934202686E-4</v>
      </c>
      <c r="O2469" s="4">
        <f t="shared" si="818"/>
        <v>-3.6450293570365034E-3</v>
      </c>
      <c r="P2469" s="4">
        <f t="shared" si="819"/>
        <v>4.909635312191156E-2</v>
      </c>
      <c r="Q2469" s="4"/>
      <c r="T2469" s="4">
        <f t="shared" si="802"/>
        <v>2.1919985043933701E-3</v>
      </c>
      <c r="U2469" s="4">
        <f t="shared" si="803"/>
        <v>2.1919985043933701E-3</v>
      </c>
      <c r="V2469" s="2">
        <f t="shared" si="811"/>
        <v>-1.962983735277962E-4</v>
      </c>
      <c r="W2469" s="4">
        <f t="shared" si="812"/>
        <v>-1.0194335389792461E-2</v>
      </c>
      <c r="X2469" s="4">
        <f t="shared" si="813"/>
        <v>2.3887657887602387E-3</v>
      </c>
      <c r="Y2469" s="4">
        <f t="shared" si="806"/>
        <v>-1.5557747526864183E-2</v>
      </c>
      <c r="Z2469" s="4">
        <f t="shared" si="807"/>
        <v>-9.3505932596404939E-3</v>
      </c>
      <c r="AA2469" s="4">
        <f t="shared" si="817"/>
        <v>-7.2679392379448584E-3</v>
      </c>
    </row>
    <row r="2470" spans="1:27" x14ac:dyDescent="0.3">
      <c r="A2470" s="1">
        <f t="shared" si="799"/>
        <v>43</v>
      </c>
      <c r="B2470" s="1">
        <f t="shared" si="800"/>
        <v>4</v>
      </c>
      <c r="C2470" s="10">
        <v>42663</v>
      </c>
      <c r="D2470" s="3">
        <v>2141.34</v>
      </c>
      <c r="E2470" s="3">
        <v>2142.5100000000002</v>
      </c>
      <c r="F2470" s="3">
        <f t="shared" si="808"/>
        <v>2136.942</v>
      </c>
      <c r="G2470" s="3">
        <f t="shared" si="814"/>
        <v>2141.0569999999998</v>
      </c>
      <c r="H2470" s="4">
        <f t="shared" si="801"/>
        <v>-1.3757467506726321E-3</v>
      </c>
      <c r="I2470" s="4">
        <f t="shared" si="804"/>
        <v>-8.3011159871087647E-4</v>
      </c>
      <c r="J2470" s="4">
        <f t="shared" si="805"/>
        <v>-5.4563515196175561E-4</v>
      </c>
      <c r="K2470" s="4">
        <f t="shared" si="809"/>
        <v>-3.9395324326468055E-3</v>
      </c>
      <c r="L2470" s="4">
        <f t="shared" si="815"/>
        <v>-1.5223894363376722E-3</v>
      </c>
      <c r="M2470" s="4">
        <f t="shared" si="810"/>
        <v>2.0580811271434314E-3</v>
      </c>
      <c r="N2470" s="4">
        <f t="shared" si="816"/>
        <v>1.3217770475067061E-4</v>
      </c>
      <c r="O2470" s="4">
        <f t="shared" si="818"/>
        <v>-1.9216938926091987E-3</v>
      </c>
      <c r="P2470" s="4">
        <f t="shared" si="819"/>
        <v>4.7653062222961576E-2</v>
      </c>
      <c r="Q2470" s="4"/>
      <c r="T2470" s="4">
        <f t="shared" si="802"/>
        <v>-1.3757467506726321E-3</v>
      </c>
      <c r="U2470" s="4">
        <f t="shared" si="803"/>
        <v>-1.3757467506726321E-3</v>
      </c>
      <c r="V2470" s="2">
        <f t="shared" si="811"/>
        <v>-5.475005712846575E-3</v>
      </c>
      <c r="W2470" s="4">
        <f t="shared" si="812"/>
        <v>-1.5420255655718071E-2</v>
      </c>
      <c r="X2470" s="4">
        <f t="shared" si="813"/>
        <v>4.1218259829781077E-3</v>
      </c>
      <c r="Y2470" s="4">
        <f t="shared" si="806"/>
        <v>-1.6359239010793301E-2</v>
      </c>
      <c r="Z2470" s="4">
        <f t="shared" si="807"/>
        <v>-1.0157138347549175E-2</v>
      </c>
      <c r="AA2470" s="4">
        <f t="shared" si="817"/>
        <v>-3.8365221996185007E-3</v>
      </c>
    </row>
    <row r="2471" spans="1:27" x14ac:dyDescent="0.3">
      <c r="A2471" s="1">
        <f t="shared" si="799"/>
        <v>43</v>
      </c>
      <c r="B2471" s="1">
        <f t="shared" si="800"/>
        <v>5</v>
      </c>
      <c r="C2471" s="10">
        <v>42664</v>
      </c>
      <c r="D2471" s="3">
        <v>2141.16</v>
      </c>
      <c r="E2471" s="3">
        <v>2139.4299999999998</v>
      </c>
      <c r="F2471" s="3">
        <f t="shared" si="808"/>
        <v>2138.578</v>
      </c>
      <c r="G2471" s="3">
        <f t="shared" si="814"/>
        <v>2139.799</v>
      </c>
      <c r="H2471" s="4">
        <f t="shared" si="801"/>
        <v>-8.4059514136144197E-5</v>
      </c>
      <c r="I2471" s="4">
        <f t="shared" si="804"/>
        <v>-8.9196484444334346E-4</v>
      </c>
      <c r="J2471" s="4">
        <f t="shared" si="805"/>
        <v>8.0790533030719927E-4</v>
      </c>
      <c r="K2471" s="4">
        <f t="shared" si="809"/>
        <v>-1.5912933023248313E-3</v>
      </c>
      <c r="L2471" s="4">
        <f t="shared" si="815"/>
        <v>-7.9026321005651898E-4</v>
      </c>
      <c r="M2471" s="4">
        <f t="shared" si="810"/>
        <v>1.2073443194495969E-3</v>
      </c>
      <c r="N2471" s="4">
        <f t="shared" si="816"/>
        <v>6.360410487152655E-4</v>
      </c>
      <c r="O2471" s="4">
        <f t="shared" si="818"/>
        <v>-5.70251639298326E-4</v>
      </c>
      <c r="P2471" s="4">
        <f t="shared" si="819"/>
        <v>4.7564997015567871E-2</v>
      </c>
      <c r="Q2471" s="4"/>
      <c r="T2471" s="4">
        <f t="shared" si="802"/>
        <v>-8.4059514136144197E-5</v>
      </c>
      <c r="U2471" s="4">
        <f t="shared" si="803"/>
        <v>-8.4059514136144197E-5</v>
      </c>
      <c r="V2471" s="2">
        <f t="shared" si="811"/>
        <v>-3.9040974343168889E-3</v>
      </c>
      <c r="W2471" s="4">
        <f t="shared" si="812"/>
        <v>-1.3865056459973709E-2</v>
      </c>
      <c r="X2471" s="4">
        <f t="shared" si="813"/>
        <v>3.8350101735599193E-3</v>
      </c>
      <c r="Y2471" s="4">
        <f t="shared" si="806"/>
        <v>-1.4040279670126263E-2</v>
      </c>
      <c r="Z2471" s="4">
        <f t="shared" si="807"/>
        <v>-7.823557389076809E-3</v>
      </c>
      <c r="AA2471" s="4">
        <f t="shared" si="817"/>
        <v>-1.1405778554145001E-3</v>
      </c>
    </row>
    <row r="2472" spans="1:27" x14ac:dyDescent="0.3">
      <c r="A2472" s="1">
        <f t="shared" si="799"/>
        <v>44</v>
      </c>
      <c r="B2472" s="1">
        <f t="shared" si="800"/>
        <v>1</v>
      </c>
      <c r="C2472" s="10">
        <v>42667</v>
      </c>
      <c r="D2472" s="3">
        <v>2151.33</v>
      </c>
      <c r="E2472" s="3">
        <v>2148.5</v>
      </c>
      <c r="F2472" s="3">
        <f t="shared" si="808"/>
        <v>2143.5439999999999</v>
      </c>
      <c r="G2472" s="3">
        <f t="shared" si="814"/>
        <v>2138.5660000000003</v>
      </c>
      <c r="H2472" s="4">
        <f t="shared" si="801"/>
        <v>4.7497618113546275E-3</v>
      </c>
      <c r="I2472" s="4">
        <f t="shared" si="804"/>
        <v>3.4280483476247202E-3</v>
      </c>
      <c r="J2472" s="4">
        <f t="shared" si="805"/>
        <v>1.3217134637299073E-3</v>
      </c>
      <c r="K2472" s="4">
        <f t="shared" si="809"/>
        <v>2.0432849483457567E-4</v>
      </c>
      <c r="L2472" s="4">
        <f t="shared" si="815"/>
        <v>-1.8738544631048968E-3</v>
      </c>
      <c r="M2472" s="4">
        <f t="shared" si="810"/>
        <v>3.6323023926730959E-3</v>
      </c>
      <c r="N2472" s="4">
        <f t="shared" si="816"/>
        <v>5.9684854243449428E-3</v>
      </c>
      <c r="O2472" s="4">
        <f t="shared" si="818"/>
        <v>2.3139174371201122E-3</v>
      </c>
      <c r="P2472" s="4">
        <f t="shared" si="819"/>
        <v>5.2540681233304243E-2</v>
      </c>
      <c r="Q2472" s="4"/>
      <c r="T2472" s="4">
        <f t="shared" si="802"/>
        <v>4.7497618113546275E-3</v>
      </c>
      <c r="U2472" s="4">
        <f t="shared" si="803"/>
        <v>4.7497618113546275E-3</v>
      </c>
      <c r="V2472" s="2">
        <f t="shared" si="811"/>
        <v>-6.8467559640567992E-3</v>
      </c>
      <c r="W2472" s="4">
        <f t="shared" si="812"/>
        <v>-1.6778288404416173E-2</v>
      </c>
      <c r="X2472" s="4">
        <f t="shared" si="813"/>
        <v>1.1676463672701589E-2</v>
      </c>
      <c r="Y2472" s="4">
        <f t="shared" si="806"/>
        <v>-1.2267047172183358E-2</v>
      </c>
      <c r="Z2472" s="4">
        <f t="shared" si="807"/>
        <v>-6.0391442173678474E-3</v>
      </c>
      <c r="AA2472" s="4">
        <f t="shared" si="817"/>
        <v>4.6663179582935761E-3</v>
      </c>
    </row>
    <row r="2473" spans="1:27" x14ac:dyDescent="0.3">
      <c r="A2473" s="1">
        <f t="shared" si="799"/>
        <v>44</v>
      </c>
      <c r="B2473" s="1">
        <f t="shared" si="800"/>
        <v>2</v>
      </c>
      <c r="C2473" s="10">
        <v>42668</v>
      </c>
      <c r="D2473" s="3">
        <v>2143.16</v>
      </c>
      <c r="E2473" s="3">
        <v>2149.7199999999998</v>
      </c>
      <c r="F2473" s="3">
        <f t="shared" si="808"/>
        <v>2144.2559999999999</v>
      </c>
      <c r="G2473" s="3">
        <f t="shared" si="814"/>
        <v>2139.2089999999998</v>
      </c>
      <c r="H2473" s="4">
        <f t="shared" si="801"/>
        <v>-3.797650755579141E-3</v>
      </c>
      <c r="I2473" s="4">
        <f t="shared" si="804"/>
        <v>-7.4837426150340834E-4</v>
      </c>
      <c r="J2473" s="4">
        <f t="shared" si="805"/>
        <v>-3.0492764940757327E-3</v>
      </c>
      <c r="K2473" s="4">
        <f t="shared" si="809"/>
        <v>-3.1608353902005653E-3</v>
      </c>
      <c r="L2473" s="4">
        <f t="shared" si="815"/>
        <v>-5.8382488971938035E-3</v>
      </c>
      <c r="M2473" s="4">
        <f t="shared" si="810"/>
        <v>-5.1113299904489192E-4</v>
      </c>
      <c r="N2473" s="4">
        <f t="shared" si="816"/>
        <v>1.8469443612101587E-3</v>
      </c>
      <c r="O2473" s="4">
        <f t="shared" si="818"/>
        <v>2.3549338360178548E-3</v>
      </c>
      <c r="P2473" s="4">
        <f t="shared" si="819"/>
        <v>4.85434993199408E-2</v>
      </c>
      <c r="Q2473" s="4"/>
      <c r="T2473" s="4">
        <f t="shared" si="802"/>
        <v>-3.797650755579141E-3</v>
      </c>
      <c r="U2473" s="4">
        <f t="shared" si="803"/>
        <v>-3.797650755579141E-3</v>
      </c>
      <c r="V2473" s="2">
        <f t="shared" si="811"/>
        <v>-5.4524410480958378E-3</v>
      </c>
      <c r="W2473" s="4">
        <f t="shared" si="812"/>
        <v>-1.5397916637614965E-2</v>
      </c>
      <c r="X2473" s="4">
        <f t="shared" si="813"/>
        <v>1.6638624041876732E-3</v>
      </c>
      <c r="Y2473" s="4">
        <f t="shared" si="806"/>
        <v>-1.5590251407779135E-2</v>
      </c>
      <c r="Z2473" s="4">
        <f t="shared" si="807"/>
        <v>-9.38330208564255E-3</v>
      </c>
      <c r="AA2473" s="4">
        <f t="shared" si="817"/>
        <v>4.7297252973298428E-3</v>
      </c>
    </row>
    <row r="2474" spans="1:27" x14ac:dyDescent="0.3">
      <c r="A2474" s="1">
        <f t="shared" si="799"/>
        <v>44</v>
      </c>
      <c r="B2474" s="1">
        <f t="shared" si="800"/>
        <v>3</v>
      </c>
      <c r="C2474" s="10">
        <v>42669</v>
      </c>
      <c r="D2474" s="3">
        <v>2139.4299999999998</v>
      </c>
      <c r="E2474" s="3">
        <v>2136.9699999999998</v>
      </c>
      <c r="F2474" s="3">
        <f t="shared" si="808"/>
        <v>2143.2840000000001</v>
      </c>
      <c r="G2474" s="3">
        <f t="shared" si="814"/>
        <v>2139.2339999999999</v>
      </c>
      <c r="H2474" s="4">
        <f t="shared" si="801"/>
        <v>-1.7404206872095496E-3</v>
      </c>
      <c r="I2474" s="4">
        <f t="shared" si="804"/>
        <v>-2.8882584594710869E-3</v>
      </c>
      <c r="J2474" s="4">
        <f t="shared" si="805"/>
        <v>1.1478377722615373E-3</v>
      </c>
      <c r="K2474" s="4">
        <f t="shared" si="809"/>
        <v>5.0742828346931213E-4</v>
      </c>
      <c r="L2474" s="4">
        <f t="shared" si="815"/>
        <v>-1.8420359552144714E-3</v>
      </c>
      <c r="M2474" s="4">
        <f t="shared" si="810"/>
        <v>-1.798175136846199E-3</v>
      </c>
      <c r="N2474" s="4">
        <f t="shared" si="816"/>
        <v>9.1621580434825132E-5</v>
      </c>
      <c r="O2474" s="4">
        <f t="shared" si="818"/>
        <v>1.8930275821130778E-3</v>
      </c>
      <c r="P2474" s="4">
        <f t="shared" si="819"/>
        <v>4.6718592522285281E-2</v>
      </c>
      <c r="Q2474" s="4"/>
      <c r="T2474" s="4">
        <f t="shared" si="802"/>
        <v>-1.7404206872095496E-3</v>
      </c>
      <c r="U2474" s="4">
        <f t="shared" si="803"/>
        <v>-1.7404206872095496E-3</v>
      </c>
      <c r="V2474" s="2">
        <f t="shared" si="811"/>
        <v>5.2725881408765987E-4</v>
      </c>
      <c r="W2474" s="4">
        <f t="shared" si="812"/>
        <v>-9.4780137740532212E-3</v>
      </c>
      <c r="X2474" s="4">
        <f t="shared" si="813"/>
        <v>-2.2664844773795183E-3</v>
      </c>
      <c r="Y2474" s="4">
        <f t="shared" si="806"/>
        <v>-1.1967726682658775E-2</v>
      </c>
      <c r="Z2474" s="4">
        <f t="shared" si="807"/>
        <v>-5.7379364374012401E-3</v>
      </c>
      <c r="AA2474" s="4">
        <f t="shared" si="817"/>
        <v>3.7935840658228559E-3</v>
      </c>
    </row>
    <row r="2475" spans="1:27" x14ac:dyDescent="0.3">
      <c r="A2475" s="1">
        <f t="shared" si="799"/>
        <v>44</v>
      </c>
      <c r="B2475" s="1">
        <f t="shared" si="800"/>
        <v>4</v>
      </c>
      <c r="C2475" s="10">
        <v>42670</v>
      </c>
      <c r="D2475" s="3">
        <v>2133.04</v>
      </c>
      <c r="E2475" s="3">
        <v>2144.06</v>
      </c>
      <c r="F2475" s="3">
        <f t="shared" si="808"/>
        <v>2141.6239999999998</v>
      </c>
      <c r="G2475" s="3">
        <f t="shared" si="814"/>
        <v>2139.2830000000004</v>
      </c>
      <c r="H2475" s="4">
        <f t="shared" si="801"/>
        <v>-2.9867768517782183E-3</v>
      </c>
      <c r="I2475" s="4">
        <f t="shared" si="804"/>
        <v>2.1641278284403368E-3</v>
      </c>
      <c r="J2475" s="4">
        <f t="shared" si="805"/>
        <v>-5.1509046802185546E-3</v>
      </c>
      <c r="K2475" s="4">
        <f t="shared" si="809"/>
        <v>2.0285777052767074E-3</v>
      </c>
      <c r="L2475" s="4">
        <f t="shared" si="815"/>
        <v>2.5551977240062963E-4</v>
      </c>
      <c r="M2475" s="4">
        <f t="shared" si="810"/>
        <v>-4.0081732367585688E-3</v>
      </c>
      <c r="N2475" s="4">
        <f t="shared" si="816"/>
        <v>-2.9182674755983159E-3</v>
      </c>
      <c r="O2475" s="4">
        <f t="shared" si="818"/>
        <v>1.0974946555148708E-3</v>
      </c>
      <c r="P2475" s="4">
        <f t="shared" si="819"/>
        <v>4.3592277659813841E-2</v>
      </c>
      <c r="Q2475" s="4"/>
      <c r="T2475" s="4">
        <f t="shared" si="802"/>
        <v>-2.9867768517782183E-3</v>
      </c>
      <c r="U2475" s="4">
        <f t="shared" si="803"/>
        <v>-2.9867768517782183E-3</v>
      </c>
      <c r="V2475" s="2">
        <f t="shared" si="811"/>
        <v>8.9276115600898812E-4</v>
      </c>
      <c r="W2475" s="4">
        <f t="shared" si="812"/>
        <v>-9.1161664555510589E-3</v>
      </c>
      <c r="X2475" s="4">
        <f t="shared" si="813"/>
        <v>-3.876077596271578E-3</v>
      </c>
      <c r="Y2475" s="4">
        <f t="shared" si="806"/>
        <v>-1.0465544211247926E-2</v>
      </c>
      <c r="Z2475" s="4">
        <f t="shared" si="807"/>
        <v>-4.2262823303367515E-3</v>
      </c>
      <c r="AA2475" s="4">
        <f t="shared" si="817"/>
        <v>2.1909813181638944E-3</v>
      </c>
    </row>
    <row r="2476" spans="1:27" x14ac:dyDescent="0.3">
      <c r="A2476" s="1">
        <f t="shared" si="799"/>
        <v>44</v>
      </c>
      <c r="B2476" s="1">
        <f t="shared" si="800"/>
        <v>5</v>
      </c>
      <c r="C2476" s="10">
        <v>42671</v>
      </c>
      <c r="D2476" s="3">
        <v>2126.41</v>
      </c>
      <c r="E2476" s="3">
        <v>2132.23</v>
      </c>
      <c r="F2476" s="3">
        <f t="shared" si="808"/>
        <v>2138.674</v>
      </c>
      <c r="G2476" s="3">
        <f t="shared" si="814"/>
        <v>2138.6259999999997</v>
      </c>
      <c r="H2476" s="4">
        <f t="shared" si="801"/>
        <v>-3.1082398829839616E-3</v>
      </c>
      <c r="I2476" s="4">
        <f t="shared" si="804"/>
        <v>-3.7973971421067837E-4</v>
      </c>
      <c r="J2476" s="4">
        <f t="shared" si="805"/>
        <v>-2.7285001687732831E-3</v>
      </c>
      <c r="K2476" s="4">
        <f t="shared" si="809"/>
        <v>4.0786858193000682E-3</v>
      </c>
      <c r="L2476" s="4">
        <f t="shared" si="815"/>
        <v>3.2551350810735651E-3</v>
      </c>
      <c r="M2476" s="4">
        <f t="shared" si="810"/>
        <v>-5.7343943022639841E-3</v>
      </c>
      <c r="N2476" s="4">
        <f t="shared" si="816"/>
        <v>-5.7120786897755359E-3</v>
      </c>
      <c r="O2476" s="4">
        <f t="shared" si="818"/>
        <v>2.2573257274104804E-5</v>
      </c>
      <c r="P2476" s="4">
        <f t="shared" si="819"/>
        <v>4.0348542520817536E-2</v>
      </c>
      <c r="Q2476" s="4"/>
      <c r="T2476" s="4">
        <f t="shared" si="802"/>
        <v>-3.1082398829839616E-3</v>
      </c>
      <c r="U2476" s="4">
        <f t="shared" si="803"/>
        <v>-3.1082398829839616E-3</v>
      </c>
      <c r="V2476" s="2">
        <f t="shared" si="811"/>
        <v>3.8067734313467589E-3</v>
      </c>
      <c r="W2476" s="4">
        <f t="shared" si="812"/>
        <v>-6.2312943029666657E-3</v>
      </c>
      <c r="X2476" s="4">
        <f t="shared" si="813"/>
        <v>-6.8887892544228363E-3</v>
      </c>
      <c r="Y2476" s="4">
        <f t="shared" si="806"/>
        <v>-8.4409985425366839E-3</v>
      </c>
      <c r="Z2476" s="4">
        <f t="shared" si="807"/>
        <v>-2.1889713955519602E-3</v>
      </c>
      <c r="AA2476" s="4">
        <f t="shared" si="817"/>
        <v>4.4889641621677416E-5</v>
      </c>
    </row>
    <row r="2477" spans="1:27" x14ac:dyDescent="0.3">
      <c r="A2477" s="1">
        <f t="shared" si="799"/>
        <v>45</v>
      </c>
      <c r="B2477" s="1">
        <f t="shared" si="800"/>
        <v>1</v>
      </c>
      <c r="C2477" s="10">
        <v>42674</v>
      </c>
      <c r="D2477" s="3">
        <v>2126.15</v>
      </c>
      <c r="E2477" s="3">
        <v>2129.7800000000002</v>
      </c>
      <c r="F2477" s="3">
        <f t="shared" si="808"/>
        <v>2133.6379999999999</v>
      </c>
      <c r="G2477" s="3">
        <f t="shared" si="814"/>
        <v>2138.5909999999999</v>
      </c>
      <c r="H2477" s="4">
        <f t="shared" si="801"/>
        <v>-1.2227181023403931E-4</v>
      </c>
      <c r="I2477" s="4">
        <f t="shared" si="804"/>
        <v>1.5848307711120366E-3</v>
      </c>
      <c r="J2477" s="4">
        <f t="shared" si="805"/>
        <v>-1.7071025813460759E-3</v>
      </c>
      <c r="K2477" s="4">
        <f t="shared" si="809"/>
        <v>4.2795133581954399E-3</v>
      </c>
      <c r="L2477" s="4">
        <f t="shared" si="815"/>
        <v>6.3785127672149325E-3</v>
      </c>
      <c r="M2477" s="4">
        <f t="shared" si="810"/>
        <v>-3.5094987997025874E-3</v>
      </c>
      <c r="N2477" s="4">
        <f t="shared" si="816"/>
        <v>-5.8173816311766977E-3</v>
      </c>
      <c r="O2477" s="4">
        <f t="shared" si="818"/>
        <v>-2.3295628248242006E-3</v>
      </c>
      <c r="P2477" s="4">
        <f t="shared" si="819"/>
        <v>4.0221337221249175E-2</v>
      </c>
      <c r="Q2477" s="4"/>
      <c r="T2477" s="4">
        <f t="shared" si="802"/>
        <v>-1.2227181023403931E-4</v>
      </c>
      <c r="U2477" s="4">
        <f t="shared" si="803"/>
        <v>-1.2227181023403931E-4</v>
      </c>
      <c r="V2477" s="2">
        <f t="shared" si="811"/>
        <v>1.1719282734750154E-2</v>
      </c>
      <c r="W2477" s="4">
        <f t="shared" si="812"/>
        <v>1.602089907402618E-3</v>
      </c>
      <c r="X2477" s="4">
        <f t="shared" si="813"/>
        <v>-1.1704387518418763E-2</v>
      </c>
      <c r="Y2477" s="4">
        <f t="shared" si="806"/>
        <v>-8.2426750876673956E-3</v>
      </c>
      <c r="Z2477" s="4">
        <f t="shared" si="807"/>
        <v>-1.9893974617683466E-3</v>
      </c>
      <c r="AA2477" s="4">
        <f t="shared" si="817"/>
        <v>-4.6213187133084038E-3</v>
      </c>
    </row>
    <row r="2478" spans="1:27" x14ac:dyDescent="0.3">
      <c r="A2478" s="1">
        <f t="shared" si="799"/>
        <v>45</v>
      </c>
      <c r="B2478" s="1">
        <f t="shared" si="800"/>
        <v>2</v>
      </c>
      <c r="C2478" s="10">
        <v>42675</v>
      </c>
      <c r="D2478" s="3">
        <v>2111.7199999999998</v>
      </c>
      <c r="E2478" s="3">
        <v>2128.6799999999998</v>
      </c>
      <c r="F2478" s="3">
        <f t="shared" si="808"/>
        <v>2127.3499999999995</v>
      </c>
      <c r="G2478" s="3">
        <f t="shared" si="814"/>
        <v>2135.8030000000003</v>
      </c>
      <c r="H2478" s="4">
        <f t="shared" si="801"/>
        <v>-6.7869153164171348E-3</v>
      </c>
      <c r="I2478" s="4">
        <f t="shared" si="804"/>
        <v>1.1899442654562215E-3</v>
      </c>
      <c r="J2478" s="4">
        <f t="shared" si="805"/>
        <v>-7.9768595818733561E-3</v>
      </c>
      <c r="K2478" s="4">
        <f t="shared" si="809"/>
        <v>2.4022293817461695E-3</v>
      </c>
      <c r="L2478" s="4">
        <f t="shared" si="815"/>
        <v>5.7986919497160314E-3</v>
      </c>
      <c r="M2478" s="4">
        <f t="shared" si="810"/>
        <v>-7.347169013091244E-3</v>
      </c>
      <c r="N2478" s="4">
        <f t="shared" si="816"/>
        <v>-1.1275852688661143E-2</v>
      </c>
      <c r="O2478" s="4">
        <f t="shared" si="818"/>
        <v>-4.0028981114924728E-3</v>
      </c>
      <c r="P2478" s="4">
        <f t="shared" si="819"/>
        <v>3.3161443095198362E-2</v>
      </c>
      <c r="Q2478" s="4"/>
      <c r="T2478" s="4">
        <f t="shared" si="802"/>
        <v>-6.7869153164171348E-3</v>
      </c>
      <c r="U2478" s="4">
        <f t="shared" si="803"/>
        <v>-6.7869153164171348E-3</v>
      </c>
      <c r="V2478" s="2">
        <f t="shared" si="811"/>
        <v>8.0003762669612968E-3</v>
      </c>
      <c r="W2478" s="4">
        <f t="shared" si="812"/>
        <v>-2.0796274957082641E-3</v>
      </c>
      <c r="X2478" s="4">
        <f t="shared" si="813"/>
        <v>-1.4669926650366774E-2</v>
      </c>
      <c r="Y2478" s="4">
        <f t="shared" si="806"/>
        <v>-1.0096551533238286E-2</v>
      </c>
      <c r="Z2478" s="4">
        <f t="shared" si="807"/>
        <v>-3.8549630613359119E-3</v>
      </c>
      <c r="AA2478" s="4">
        <f t="shared" si="817"/>
        <v>-7.884319782712701E-3</v>
      </c>
    </row>
    <row r="2479" spans="1:27" x14ac:dyDescent="0.3">
      <c r="A2479" s="1">
        <f t="shared" si="799"/>
        <v>45</v>
      </c>
      <c r="B2479" s="1">
        <f t="shared" si="800"/>
        <v>3</v>
      </c>
      <c r="C2479" s="10">
        <v>42676</v>
      </c>
      <c r="D2479" s="3">
        <v>2097.94</v>
      </c>
      <c r="E2479" s="3">
        <v>2109.4299999999998</v>
      </c>
      <c r="F2479" s="3">
        <f t="shared" si="808"/>
        <v>2119.0520000000001</v>
      </c>
      <c r="G2479" s="3">
        <f t="shared" si="814"/>
        <v>2131.1680000000001</v>
      </c>
      <c r="H2479" s="4">
        <f t="shared" si="801"/>
        <v>-6.525486333415295E-3</v>
      </c>
      <c r="I2479" s="4">
        <f t="shared" si="804"/>
        <v>-1.0844240713730816E-3</v>
      </c>
      <c r="J2479" s="4">
        <f t="shared" si="805"/>
        <v>-5.4410622620422134E-3</v>
      </c>
      <c r="K2479" s="4">
        <f t="shared" si="809"/>
        <v>5.9714356069934119E-3</v>
      </c>
      <c r="L2479" s="4">
        <f t="shared" si="815"/>
        <v>1.095789214479208E-2</v>
      </c>
      <c r="M2479" s="4">
        <f t="shared" si="810"/>
        <v>-9.9629456945842191E-3</v>
      </c>
      <c r="N2479" s="4">
        <f t="shared" si="816"/>
        <v>-1.5591450322076938E-2</v>
      </c>
      <c r="O2479" s="4">
        <f t="shared" si="818"/>
        <v>-5.775188994918818E-3</v>
      </c>
      <c r="P2479" s="4">
        <f t="shared" si="819"/>
        <v>2.6419562218069022E-2</v>
      </c>
      <c r="Q2479" s="4"/>
      <c r="T2479" s="4">
        <f t="shared" si="802"/>
        <v>-6.525486333415295E-3</v>
      </c>
      <c r="U2479" s="4">
        <f t="shared" si="803"/>
        <v>-6.525486333415295E-3</v>
      </c>
      <c r="V2479" s="2">
        <f t="shared" si="811"/>
        <v>1.3122004811243933E-2</v>
      </c>
      <c r="W2479" s="4">
        <f t="shared" si="812"/>
        <v>2.9907847631315265E-3</v>
      </c>
      <c r="X2479" s="4">
        <f t="shared" si="813"/>
        <v>-1.9393015896757446E-2</v>
      </c>
      <c r="Y2479" s="4">
        <f t="shared" si="806"/>
        <v>-6.5718491262609334E-3</v>
      </c>
      <c r="Z2479" s="4">
        <f t="shared" si="807"/>
        <v>-3.0803652538487756E-4</v>
      </c>
      <c r="AA2479" s="4">
        <f t="shared" si="817"/>
        <v>-1.1306014508576543E-2</v>
      </c>
    </row>
    <row r="2480" spans="1:27" x14ac:dyDescent="0.3">
      <c r="A2480" s="1">
        <f t="shared" si="799"/>
        <v>45</v>
      </c>
      <c r="B2480" s="1">
        <f t="shared" si="800"/>
        <v>4</v>
      </c>
      <c r="C2480" s="10">
        <v>42677</v>
      </c>
      <c r="D2480" s="3">
        <v>2088.66</v>
      </c>
      <c r="E2480" s="3">
        <v>2098.8000000000002</v>
      </c>
      <c r="F2480" s="3">
        <f t="shared" si="808"/>
        <v>2110.1759999999999</v>
      </c>
      <c r="G2480" s="3">
        <f t="shared" si="814"/>
        <v>2125.8999999999996</v>
      </c>
      <c r="H2480" s="4">
        <f t="shared" si="801"/>
        <v>-4.423386750812797E-3</v>
      </c>
      <c r="I2480" s="4">
        <f t="shared" si="804"/>
        <v>4.0992592733830679E-4</v>
      </c>
      <c r="J2480" s="4">
        <f t="shared" si="805"/>
        <v>-4.833312678151104E-3</v>
      </c>
      <c r="K2480" s="4">
        <f t="shared" si="809"/>
        <v>8.3963316396082743E-3</v>
      </c>
      <c r="L2480" s="4">
        <f t="shared" si="815"/>
        <v>1.5299664326805122E-2</v>
      </c>
      <c r="M2480" s="4">
        <f t="shared" si="810"/>
        <v>-1.0196305900550512E-2</v>
      </c>
      <c r="N2480" s="4">
        <f t="shared" si="816"/>
        <v>-1.751728679618034E-2</v>
      </c>
      <c r="O2480" s="4">
        <f t="shared" si="818"/>
        <v>-7.5282717148792561E-3</v>
      </c>
      <c r="P2480" s="4">
        <f t="shared" si="819"/>
        <v>2.1879311525778544E-2</v>
      </c>
      <c r="Q2480" s="4"/>
      <c r="T2480" s="4">
        <f t="shared" si="802"/>
        <v>-4.423386750812797E-3</v>
      </c>
      <c r="U2480" s="4">
        <f t="shared" si="803"/>
        <v>-4.423386750812797E-3</v>
      </c>
      <c r="V2480" s="2">
        <f t="shared" si="811"/>
        <v>1.6730697732060932E-2</v>
      </c>
      <c r="W2480" s="4">
        <f t="shared" si="812"/>
        <v>6.5633907547404035E-3</v>
      </c>
      <c r="X2480" s="4">
        <f t="shared" si="813"/>
        <v>-2.080598582305072E-2</v>
      </c>
      <c r="Y2480" s="4">
        <f t="shared" si="806"/>
        <v>-4.177188705025329E-3</v>
      </c>
      <c r="Z2480" s="4">
        <f t="shared" si="807"/>
        <v>2.1017228278753285E-3</v>
      </c>
      <c r="AA2480" s="4">
        <f t="shared" si="817"/>
        <v>-1.4684183591517404E-2</v>
      </c>
    </row>
    <row r="2481" spans="1:27" x14ac:dyDescent="0.3">
      <c r="A2481" s="1">
        <f t="shared" si="799"/>
        <v>45</v>
      </c>
      <c r="B2481" s="1">
        <f t="shared" si="800"/>
        <v>5</v>
      </c>
      <c r="C2481" s="10">
        <v>42678</v>
      </c>
      <c r="D2481" s="3">
        <v>2085.1799999999998</v>
      </c>
      <c r="E2481" s="3">
        <v>2083.79</v>
      </c>
      <c r="F2481" s="3">
        <f t="shared" si="808"/>
        <v>2101.9299999999998</v>
      </c>
      <c r="G2481" s="3">
        <f t="shared" si="814"/>
        <v>2120.3019999999997</v>
      </c>
      <c r="H2481" s="4">
        <f t="shared" si="801"/>
        <v>-1.6661400132142227E-3</v>
      </c>
      <c r="I2481" s="4">
        <f t="shared" si="804"/>
        <v>-2.3316384667681151E-3</v>
      </c>
      <c r="J2481" s="4">
        <f t="shared" si="805"/>
        <v>6.654984535538924E-4</v>
      </c>
      <c r="K2481" s="4">
        <f t="shared" si="809"/>
        <v>8.358229678358366E-3</v>
      </c>
      <c r="L2481" s="4">
        <f t="shared" si="815"/>
        <v>1.7017822165620186E-2</v>
      </c>
      <c r="M2481" s="4">
        <f t="shared" si="810"/>
        <v>-7.9688667082157827E-3</v>
      </c>
      <c r="N2481" s="4">
        <f t="shared" si="816"/>
        <v>-1.6564621454868152E-2</v>
      </c>
      <c r="O2481" s="4">
        <f t="shared" si="818"/>
        <v>-8.8107501510660199E-3</v>
      </c>
      <c r="P2481" s="4">
        <f t="shared" si="819"/>
        <v>2.0176717516169642E-2</v>
      </c>
      <c r="Q2481" s="4"/>
      <c r="T2481" s="4">
        <f t="shared" si="802"/>
        <v>-1.6661400132142227E-3</v>
      </c>
      <c r="U2481" s="4">
        <f t="shared" si="803"/>
        <v>-1.6661400132142227E-3</v>
      </c>
      <c r="V2481" s="2">
        <f t="shared" si="811"/>
        <v>1.8073788936447292E-2</v>
      </c>
      <c r="W2481" s="4">
        <f t="shared" si="812"/>
        <v>7.8930510470828809E-3</v>
      </c>
      <c r="X2481" s="4">
        <f t="shared" si="813"/>
        <v>-1.9389487445977033E-2</v>
      </c>
      <c r="Y2481" s="4">
        <f t="shared" si="806"/>
        <v>-4.2148155794765217E-3</v>
      </c>
      <c r="Z2481" s="4">
        <f t="shared" si="807"/>
        <v>2.0638587065833877E-3</v>
      </c>
      <c r="AA2481" s="4">
        <f t="shared" si="817"/>
        <v>-1.7180739093475745E-2</v>
      </c>
    </row>
    <row r="2482" spans="1:27" x14ac:dyDescent="0.3">
      <c r="A2482" s="1">
        <f t="shared" si="799"/>
        <v>46</v>
      </c>
      <c r="B2482" s="1">
        <f t="shared" si="800"/>
        <v>1</v>
      </c>
      <c r="C2482" s="10">
        <v>42681</v>
      </c>
      <c r="D2482" s="3">
        <v>2131.52</v>
      </c>
      <c r="E2482" s="3">
        <v>2100.59</v>
      </c>
      <c r="F2482" s="3">
        <f t="shared" si="808"/>
        <v>2103.0039999999999</v>
      </c>
      <c r="G2482" s="3">
        <f t="shared" si="814"/>
        <v>2118.3210000000004</v>
      </c>
      <c r="H2482" s="4">
        <f t="shared" si="801"/>
        <v>2.2223501088635106E-2</v>
      </c>
      <c r="I2482" s="4">
        <f t="shared" si="804"/>
        <v>7.3902492830356659E-3</v>
      </c>
      <c r="J2482" s="4">
        <f t="shared" si="805"/>
        <v>1.483325180559944E-2</v>
      </c>
      <c r="K2482" s="4">
        <f t="shared" si="809"/>
        <v>5.1290536068829377E-3</v>
      </c>
      <c r="L2482" s="4">
        <f t="shared" si="815"/>
        <v>1.5190268679176291E-2</v>
      </c>
      <c r="M2482" s="4">
        <f t="shared" si="810"/>
        <v>1.355965086133934E-2</v>
      </c>
      <c r="N2482" s="4">
        <f t="shared" si="816"/>
        <v>6.2308781341447366E-3</v>
      </c>
      <c r="O2482" s="4">
        <f t="shared" si="818"/>
        <v>-7.1859518090378986E-3</v>
      </c>
      <c r="P2482" s="4">
        <f t="shared" si="819"/>
        <v>4.2848615908490428E-2</v>
      </c>
      <c r="Q2482" s="4"/>
      <c r="T2482" s="4">
        <f t="shared" si="802"/>
        <v>2.2223501088635106E-2</v>
      </c>
      <c r="U2482" s="4">
        <f t="shared" si="803"/>
        <v>2.2223501088635106E-2</v>
      </c>
      <c r="V2482" s="2">
        <f t="shared" si="811"/>
        <v>1.9648183849835629E-2</v>
      </c>
      <c r="W2482" s="4">
        <f t="shared" si="812"/>
        <v>9.4517020113372412E-3</v>
      </c>
      <c r="X2482" s="4">
        <f t="shared" si="813"/>
        <v>2.5256919784586648E-3</v>
      </c>
      <c r="Y2482" s="4">
        <f t="shared" si="806"/>
        <v>-7.4037276101604566E-3</v>
      </c>
      <c r="Z2482" s="4">
        <f t="shared" si="807"/>
        <v>-1.1451602108878203E-3</v>
      </c>
      <c r="AA2482" s="4">
        <f t="shared" si="817"/>
        <v>-1.4357637049958811E-2</v>
      </c>
    </row>
    <row r="2483" spans="1:27" x14ac:dyDescent="0.3">
      <c r="A2483" s="1">
        <f t="shared" si="799"/>
        <v>46</v>
      </c>
      <c r="B2483" s="1">
        <f t="shared" si="800"/>
        <v>2</v>
      </c>
      <c r="C2483" s="10">
        <v>42682</v>
      </c>
      <c r="D2483" s="3">
        <v>2139.56</v>
      </c>
      <c r="E2483" s="3">
        <v>2129.92</v>
      </c>
      <c r="F2483" s="3">
        <f t="shared" si="808"/>
        <v>2108.5720000000001</v>
      </c>
      <c r="G2483" s="3">
        <f t="shared" si="814"/>
        <v>2117.9610000000002</v>
      </c>
      <c r="H2483" s="4">
        <f t="shared" si="801"/>
        <v>3.7719561627383106E-3</v>
      </c>
      <c r="I2483" s="4">
        <f t="shared" si="804"/>
        <v>-7.5063804233594289E-4</v>
      </c>
      <c r="J2483" s="4">
        <f t="shared" si="805"/>
        <v>4.5225942050742532E-3</v>
      </c>
      <c r="K2483" s="4">
        <f t="shared" si="809"/>
        <v>-1.4400521693439286E-2</v>
      </c>
      <c r="L2483" s="4">
        <f t="shared" si="815"/>
        <v>-7.4870931958831493E-3</v>
      </c>
      <c r="M2483" s="4">
        <f t="shared" si="810"/>
        <v>1.4696201979348976E-2</v>
      </c>
      <c r="N2483" s="4">
        <f t="shared" si="816"/>
        <v>1.0198015921917214E-2</v>
      </c>
      <c r="O2483" s="4">
        <f t="shared" si="818"/>
        <v>-4.3882854418666097E-3</v>
      </c>
      <c r="P2483" s="4">
        <f t="shared" si="819"/>
        <v>4.6782195172069573E-2</v>
      </c>
      <c r="Q2483" s="4"/>
      <c r="T2483" s="4">
        <f t="shared" si="802"/>
        <v>3.7719561627383106E-3</v>
      </c>
      <c r="U2483" s="4">
        <f t="shared" si="803"/>
        <v>3.7719561627383106E-3</v>
      </c>
      <c r="V2483" s="2">
        <f t="shared" si="811"/>
        <v>-9.2891457739079069E-3</v>
      </c>
      <c r="W2483" s="4">
        <f t="shared" si="812"/>
        <v>-1.9196254316168893E-2</v>
      </c>
      <c r="X2483" s="4">
        <f t="shared" si="813"/>
        <v>1.3183566003068659E-2</v>
      </c>
      <c r="Y2483" s="4">
        <f t="shared" si="806"/>
        <v>-2.6689791996513522E-2</v>
      </c>
      <c r="Z2483" s="4">
        <f t="shared" si="807"/>
        <v>-2.0552828049909676E-2</v>
      </c>
      <c r="AA2483" s="4">
        <f t="shared" si="817"/>
        <v>-8.8269443203983083E-3</v>
      </c>
    </row>
    <row r="2484" spans="1:27" x14ac:dyDescent="0.3">
      <c r="A2484" s="1">
        <f t="shared" si="799"/>
        <v>46</v>
      </c>
      <c r="B2484" s="1">
        <f t="shared" si="800"/>
        <v>3</v>
      </c>
      <c r="C2484" s="10">
        <v>42683</v>
      </c>
      <c r="D2484" s="3">
        <v>2163.2600000000002</v>
      </c>
      <c r="E2484" s="3">
        <v>2131.56</v>
      </c>
      <c r="F2484" s="3">
        <f t="shared" si="808"/>
        <v>2121.636</v>
      </c>
      <c r="G2484" s="3">
        <f t="shared" si="814"/>
        <v>2120.3440000000001</v>
      </c>
      <c r="H2484" s="4">
        <f t="shared" si="801"/>
        <v>1.1077043878180688E-2</v>
      </c>
      <c r="I2484" s="4">
        <f t="shared" si="804"/>
        <v>-3.7390865411579951E-3</v>
      </c>
      <c r="J2484" s="4">
        <f t="shared" si="805"/>
        <v>1.4816130419338682E-2</v>
      </c>
      <c r="K2484" s="4">
        <f t="shared" si="809"/>
        <v>-1.3241040213875717E-2</v>
      </c>
      <c r="L2484" s="4">
        <f t="shared" si="815"/>
        <v>-1.1209989177421669E-2</v>
      </c>
      <c r="M2484" s="4">
        <f t="shared" si="810"/>
        <v>1.9618822455878506E-2</v>
      </c>
      <c r="N2484" s="4">
        <f t="shared" si="816"/>
        <v>2.0240111981829442E-2</v>
      </c>
      <c r="O2484" s="4">
        <f t="shared" si="818"/>
        <v>5.972467479636827E-4</v>
      </c>
      <c r="P2484" s="4">
        <f t="shared" si="819"/>
        <v>5.8377447478888893E-2</v>
      </c>
      <c r="Q2484" s="4"/>
      <c r="T2484" s="4">
        <f t="shared" si="802"/>
        <v>1.1077043878180688E-2</v>
      </c>
      <c r="U2484" s="4">
        <f t="shared" si="803"/>
        <v>1.1077043878180688E-2</v>
      </c>
      <c r="V2484" s="2">
        <f t="shared" si="811"/>
        <v>-1.9452597730374419E-2</v>
      </c>
      <c r="W2484" s="4">
        <f t="shared" si="812"/>
        <v>-2.9258071753070755E-2</v>
      </c>
      <c r="X2484" s="4">
        <f t="shared" si="813"/>
        <v>3.1135304155505E-2</v>
      </c>
      <c r="Y2484" s="4">
        <f t="shared" si="806"/>
        <v>-2.5544767892006978E-2</v>
      </c>
      <c r="Z2484" s="4">
        <f t="shared" si="807"/>
        <v>-1.9400584282453358E-2</v>
      </c>
      <c r="AA2484" s="4">
        <f t="shared" si="817"/>
        <v>1.2194132093029488E-3</v>
      </c>
    </row>
    <row r="2485" spans="1:27" x14ac:dyDescent="0.3">
      <c r="A2485" s="1">
        <f t="shared" si="799"/>
        <v>46</v>
      </c>
      <c r="B2485" s="1">
        <f t="shared" si="800"/>
        <v>4</v>
      </c>
      <c r="C2485" s="10">
        <v>42684</v>
      </c>
      <c r="D2485" s="3">
        <v>2167.48</v>
      </c>
      <c r="E2485" s="3">
        <v>2167.4899999999998</v>
      </c>
      <c r="F2485" s="3">
        <f t="shared" si="808"/>
        <v>2137.4</v>
      </c>
      <c r="G2485" s="3">
        <f t="shared" si="814"/>
        <v>2123.788</v>
      </c>
      <c r="H2485" s="4">
        <f t="shared" si="801"/>
        <v>1.9507595018628365E-3</v>
      </c>
      <c r="I2485" s="4">
        <f t="shared" si="804"/>
        <v>1.9553821547107436E-3</v>
      </c>
      <c r="J2485" s="4">
        <f t="shared" si="805"/>
        <v>-4.6226528479071608E-6</v>
      </c>
      <c r="K2485" s="4">
        <f t="shared" si="809"/>
        <v>-1.5430415206678857E-2</v>
      </c>
      <c r="L2485" s="4">
        <f t="shared" si="815"/>
        <v>-2.0490679190974186E-2</v>
      </c>
      <c r="M2485" s="4">
        <f t="shared" si="810"/>
        <v>1.4073173013942139E-2</v>
      </c>
      <c r="N2485" s="4">
        <f t="shared" si="816"/>
        <v>2.0572674862086051E-2</v>
      </c>
      <c r="O2485" s="4">
        <f t="shared" si="818"/>
        <v>6.2801040840054258E-3</v>
      </c>
      <c r="P2485" s="4">
        <f t="shared" si="819"/>
        <v>6.0442087341115669E-2</v>
      </c>
      <c r="Q2485" s="4"/>
      <c r="T2485" s="4">
        <f t="shared" si="802"/>
        <v>1.9507595018628365E-3</v>
      </c>
      <c r="U2485" s="4">
        <f t="shared" si="803"/>
        <v>1.9507595018628365E-3</v>
      </c>
      <c r="V2485" s="2">
        <f t="shared" si="811"/>
        <v>-3.4484990246202656E-2</v>
      </c>
      <c r="W2485" s="4">
        <f t="shared" si="812"/>
        <v>-4.4140140343740544E-2</v>
      </c>
      <c r="X2485" s="4">
        <f t="shared" si="813"/>
        <v>3.7737113747570293E-2</v>
      </c>
      <c r="Y2485" s="4">
        <f t="shared" si="806"/>
        <v>-2.7706843944750252E-2</v>
      </c>
      <c r="Z2485" s="4">
        <f t="shared" si="807"/>
        <v>-2.1576292764689541E-2</v>
      </c>
      <c r="AA2485" s="4">
        <f t="shared" si="817"/>
        <v>1.2901293541391884E-2</v>
      </c>
    </row>
    <row r="2486" spans="1:27" x14ac:dyDescent="0.3">
      <c r="A2486" s="1">
        <f t="shared" si="799"/>
        <v>46</v>
      </c>
      <c r="B2486" s="1">
        <f t="shared" si="800"/>
        <v>5</v>
      </c>
      <c r="C2486" s="10">
        <v>42685</v>
      </c>
      <c r="D2486" s="3">
        <v>2164.4499999999998</v>
      </c>
      <c r="E2486" s="3">
        <v>2162.71</v>
      </c>
      <c r="F2486" s="3">
        <f t="shared" si="808"/>
        <v>2153.2539999999999</v>
      </c>
      <c r="G2486" s="3">
        <f t="shared" si="814"/>
        <v>2127.5919999999996</v>
      </c>
      <c r="H2486" s="4">
        <f t="shared" si="801"/>
        <v>-1.3979367745032018E-3</v>
      </c>
      <c r="I2486" s="4">
        <f t="shared" si="804"/>
        <v>-2.2007123479801344E-3</v>
      </c>
      <c r="J2486" s="4">
        <f t="shared" si="805"/>
        <v>8.0277557347693254E-4</v>
      </c>
      <c r="K2486" s="4">
        <f t="shared" si="809"/>
        <v>-7.8547437577279108E-3</v>
      </c>
      <c r="L2486" s="4">
        <f t="shared" si="815"/>
        <v>-2.0292382551780674E-2</v>
      </c>
      <c r="M2486" s="4">
        <f t="shared" si="810"/>
        <v>5.1995723681460305E-3</v>
      </c>
      <c r="N2486" s="4">
        <f t="shared" si="816"/>
        <v>1.732381020421217E-2</v>
      </c>
      <c r="O2486" s="4">
        <f t="shared" si="818"/>
        <v>1.1856129732726681E-2</v>
      </c>
      <c r="P2486" s="4">
        <f t="shared" si="819"/>
        <v>5.8959656349990584E-2</v>
      </c>
      <c r="Q2486" s="4"/>
      <c r="T2486" s="4">
        <f t="shared" si="802"/>
        <v>-1.3979367745032018E-3</v>
      </c>
      <c r="U2486" s="4">
        <f t="shared" si="803"/>
        <v>-1.3979367745032018E-3</v>
      </c>
      <c r="V2486" s="2">
        <f t="shared" si="811"/>
        <v>-3.7970361894919528E-2</v>
      </c>
      <c r="W2486" s="4">
        <f t="shared" si="812"/>
        <v>-4.7590658275970296E-2</v>
      </c>
      <c r="X2486" s="4">
        <f t="shared" si="813"/>
        <v>3.8015902703843307E-2</v>
      </c>
      <c r="Y2486" s="4">
        <f t="shared" si="806"/>
        <v>-2.022563223955167E-2</v>
      </c>
      <c r="Z2486" s="4">
        <f t="shared" si="807"/>
        <v>-1.404791015125029E-2</v>
      </c>
      <c r="AA2486" s="4">
        <f t="shared" si="817"/>
        <v>2.4417559100445817E-2</v>
      </c>
    </row>
    <row r="2487" spans="1:27" x14ac:dyDescent="0.3">
      <c r="A2487" s="1">
        <f t="shared" si="799"/>
        <v>47</v>
      </c>
      <c r="B2487" s="1">
        <f t="shared" si="800"/>
        <v>1</v>
      </c>
      <c r="C2487" s="10">
        <v>42688</v>
      </c>
      <c r="D2487" s="3">
        <v>2164.1999999999998</v>
      </c>
      <c r="E2487" s="3">
        <v>2165.64</v>
      </c>
      <c r="F2487" s="3">
        <f t="shared" si="808"/>
        <v>2159.79</v>
      </c>
      <c r="G2487" s="3">
        <f t="shared" si="814"/>
        <v>2131.3969999999999</v>
      </c>
      <c r="H2487" s="4">
        <f t="shared" si="801"/>
        <v>-1.1550278361708518E-4</v>
      </c>
      <c r="I2487" s="4">
        <f t="shared" si="804"/>
        <v>5.4979325001735071E-4</v>
      </c>
      <c r="J2487" s="4">
        <f t="shared" si="805"/>
        <v>-6.6529603363443585E-4</v>
      </c>
      <c r="K2487" s="4">
        <f t="shared" si="809"/>
        <v>-2.6623391623737296E-3</v>
      </c>
      <c r="L2487" s="4">
        <f t="shared" si="815"/>
        <v>-1.6954781943578023E-2</v>
      </c>
      <c r="M2487" s="4">
        <f t="shared" si="810"/>
        <v>2.041865181337007E-3</v>
      </c>
      <c r="N2487" s="4">
        <f t="shared" si="816"/>
        <v>1.5390375420440154E-2</v>
      </c>
      <c r="O2487" s="4">
        <f t="shared" si="818"/>
        <v>1.3119397467886531E-2</v>
      </c>
      <c r="P2487" s="4">
        <f t="shared" si="819"/>
        <v>5.8837343561943971E-2</v>
      </c>
      <c r="Q2487" s="4"/>
      <c r="T2487" s="4">
        <f t="shared" si="802"/>
        <v>-1.1550278361708518E-4</v>
      </c>
      <c r="U2487" s="4">
        <f t="shared" si="803"/>
        <v>-1.1550278361708518E-4</v>
      </c>
      <c r="V2487" s="2">
        <f t="shared" si="811"/>
        <v>-1.5214026658042385E-2</v>
      </c>
      <c r="W2487" s="4">
        <f t="shared" si="812"/>
        <v>-2.5061886391461962E-2</v>
      </c>
      <c r="X2487" s="4">
        <f t="shared" si="813"/>
        <v>1.533178201471243E-2</v>
      </c>
      <c r="Y2487" s="4">
        <f t="shared" si="806"/>
        <v>-1.5097970843640991E-2</v>
      </c>
      <c r="Z2487" s="4">
        <f t="shared" si="807"/>
        <v>-8.8879175695998069E-3</v>
      </c>
      <c r="AA2487" s="4">
        <f t="shared" si="817"/>
        <v>2.7002326196241214E-2</v>
      </c>
    </row>
    <row r="2488" spans="1:27" x14ac:dyDescent="0.3">
      <c r="A2488" s="1">
        <f t="shared" si="799"/>
        <v>47</v>
      </c>
      <c r="B2488" s="1">
        <f t="shared" si="800"/>
        <v>2</v>
      </c>
      <c r="C2488" s="10">
        <v>42689</v>
      </c>
      <c r="D2488" s="3">
        <v>2180.39</v>
      </c>
      <c r="E2488" s="3">
        <v>2168.29</v>
      </c>
      <c r="F2488" s="3">
        <f t="shared" si="808"/>
        <v>2167.9559999999997</v>
      </c>
      <c r="G2488" s="3">
        <f t="shared" si="814"/>
        <v>2138.2640000000001</v>
      </c>
      <c r="H2488" s="4">
        <f t="shared" si="801"/>
        <v>7.4808243230755269E-3</v>
      </c>
      <c r="I2488" s="4">
        <f t="shared" si="804"/>
        <v>1.8898438221976461E-3</v>
      </c>
      <c r="J2488" s="4">
        <f t="shared" si="805"/>
        <v>5.5909805008778806E-3</v>
      </c>
      <c r="K2488" s="4">
        <f t="shared" si="809"/>
        <v>2.9918676647261639E-4</v>
      </c>
      <c r="L2488" s="4">
        <f t="shared" si="815"/>
        <v>-1.4146874903736409E-2</v>
      </c>
      <c r="M2488" s="4">
        <f t="shared" si="810"/>
        <v>5.7353562526177649E-3</v>
      </c>
      <c r="N2488" s="4">
        <f t="shared" si="816"/>
        <v>1.9701028497884146E-2</v>
      </c>
      <c r="O2488" s="4">
        <f t="shared" si="818"/>
        <v>1.3617747283742612E-2</v>
      </c>
      <c r="P2488" s="4">
        <f t="shared" si="819"/>
        <v>6.675831971584284E-2</v>
      </c>
      <c r="Q2488" s="4"/>
      <c r="T2488" s="4">
        <f t="shared" si="802"/>
        <v>7.4808243230755269E-3</v>
      </c>
      <c r="U2488" s="4">
        <f t="shared" si="803"/>
        <v>7.4808243230755269E-3</v>
      </c>
      <c r="V2488" s="2">
        <f t="shared" si="811"/>
        <v>-1.1385269383605894E-2</v>
      </c>
      <c r="W2488" s="4">
        <f t="shared" si="812"/>
        <v>-2.1271416689769757E-2</v>
      </c>
      <c r="X2488" s="4">
        <f t="shared" si="813"/>
        <v>1.9083362934435084E-2</v>
      </c>
      <c r="Y2488" s="4">
        <f t="shared" si="806"/>
        <v>-1.2173371672012046E-2</v>
      </c>
      <c r="Z2488" s="4">
        <f t="shared" si="807"/>
        <v>-5.9448780697725998E-3</v>
      </c>
      <c r="AA2488" s="4">
        <f t="shared" si="817"/>
        <v>2.8163135999149925E-2</v>
      </c>
    </row>
    <row r="2489" spans="1:27" x14ac:dyDescent="0.3">
      <c r="A2489" s="1">
        <f t="shared" si="799"/>
        <v>47</v>
      </c>
      <c r="B2489" s="1">
        <f t="shared" si="800"/>
        <v>3</v>
      </c>
      <c r="C2489" s="10">
        <v>42690</v>
      </c>
      <c r="D2489" s="3">
        <v>2176.94</v>
      </c>
      <c r="E2489" s="3">
        <v>2177.5300000000002</v>
      </c>
      <c r="F2489" s="3">
        <f t="shared" si="808"/>
        <v>2170.692</v>
      </c>
      <c r="G2489" s="3">
        <f t="shared" si="814"/>
        <v>2146.1639999999998</v>
      </c>
      <c r="H2489" s="4">
        <f t="shared" si="801"/>
        <v>-1.5822857378724991E-3</v>
      </c>
      <c r="I2489" s="4">
        <f t="shared" si="804"/>
        <v>-1.3116919450188603E-3</v>
      </c>
      <c r="J2489" s="4">
        <f t="shared" si="805"/>
        <v>-2.7059379285363882E-4</v>
      </c>
      <c r="K2489" s="4">
        <f t="shared" si="809"/>
        <v>-5.1642137415782337E-3</v>
      </c>
      <c r="L2489" s="4">
        <f t="shared" si="815"/>
        <v>-1.7265514681114549E-2</v>
      </c>
      <c r="M2489" s="4">
        <f t="shared" si="810"/>
        <v>2.8783447859023975E-3</v>
      </c>
      <c r="N2489" s="4">
        <f t="shared" si="816"/>
        <v>1.4340003839408498E-2</v>
      </c>
      <c r="O2489" s="4">
        <f t="shared" si="818"/>
        <v>1.1267191562468533E-2</v>
      </c>
      <c r="P2489" s="4">
        <f t="shared" si="819"/>
        <v>6.5070403240799629E-2</v>
      </c>
      <c r="Q2489" s="4"/>
      <c r="T2489" s="4">
        <f t="shared" si="802"/>
        <v>-1.5822857378724991E-3</v>
      </c>
      <c r="U2489" s="4">
        <f t="shared" si="803"/>
        <v>-1.5822857378724991E-3</v>
      </c>
      <c r="V2489" s="2">
        <f t="shared" si="811"/>
        <v>-7.8563926636976214E-3</v>
      </c>
      <c r="W2489" s="4">
        <f t="shared" si="812"/>
        <v>-1.7777828737060603E-2</v>
      </c>
      <c r="X2489" s="4">
        <f t="shared" si="813"/>
        <v>6.323789096086386E-3</v>
      </c>
      <c r="Y2489" s="4">
        <f t="shared" si="806"/>
        <v>-1.756864997921442E-2</v>
      </c>
      <c r="Z2489" s="4">
        <f t="shared" si="807"/>
        <v>-1.1374174954177734E-2</v>
      </c>
      <c r="AA2489" s="4">
        <f t="shared" si="817"/>
        <v>2.3121779607812105E-2</v>
      </c>
    </row>
    <row r="2490" spans="1:27" x14ac:dyDescent="0.3">
      <c r="A2490" s="1">
        <f t="shared" si="799"/>
        <v>47</v>
      </c>
      <c r="B2490" s="1">
        <f t="shared" si="800"/>
        <v>4</v>
      </c>
      <c r="C2490" s="10">
        <v>42691</v>
      </c>
      <c r="D2490" s="3">
        <v>2187.12</v>
      </c>
      <c r="E2490" s="3">
        <v>2178.61</v>
      </c>
      <c r="F2490" s="3">
        <f t="shared" si="808"/>
        <v>2174.62</v>
      </c>
      <c r="G2490" s="3">
        <f t="shared" si="814"/>
        <v>2156.0099999999998</v>
      </c>
      <c r="H2490" s="4">
        <f t="shared" si="801"/>
        <v>4.6762887355645249E-3</v>
      </c>
      <c r="I2490" s="4">
        <f t="shared" si="804"/>
        <v>7.6713184561819471E-4</v>
      </c>
      <c r="J2490" s="4">
        <f t="shared" si="805"/>
        <v>3.9091568899463306E-3</v>
      </c>
      <c r="K2490" s="4">
        <f t="shared" si="809"/>
        <v>-2.501217305024559E-3</v>
      </c>
      <c r="L2490" s="4">
        <f t="shared" si="815"/>
        <v>-1.1202268627829325E-2</v>
      </c>
      <c r="M2490" s="4">
        <f t="shared" si="810"/>
        <v>5.7481307078937928E-3</v>
      </c>
      <c r="N2490" s="4">
        <f t="shared" si="816"/>
        <v>1.4429432145491037E-2</v>
      </c>
      <c r="O2490" s="4">
        <f t="shared" si="818"/>
        <v>8.5089066900765065E-3</v>
      </c>
      <c r="P2490" s="4">
        <f t="shared" si="819"/>
        <v>7.0050979970057742E-2</v>
      </c>
      <c r="Q2490" s="4"/>
      <c r="T2490" s="4">
        <f t="shared" si="802"/>
        <v>4.6762887355645249E-3</v>
      </c>
      <c r="U2490" s="4">
        <f t="shared" si="803"/>
        <v>4.6762887355645249E-3</v>
      </c>
      <c r="V2490" s="2">
        <f t="shared" si="811"/>
        <v>-4.3455492572142713E-3</v>
      </c>
      <c r="W2490" s="4">
        <f t="shared" si="812"/>
        <v>-1.4302093764642235E-2</v>
      </c>
      <c r="X2490" s="4">
        <f t="shared" si="813"/>
        <v>9.0612139443039252E-3</v>
      </c>
      <c r="Y2490" s="4">
        <f t="shared" si="806"/>
        <v>-1.4938857987006707E-2</v>
      </c>
      <c r="Z2490" s="4">
        <f t="shared" si="807"/>
        <v>-8.727801466666199E-3</v>
      </c>
      <c r="AA2490" s="4">
        <f t="shared" si="817"/>
        <v>1.7413680172171705E-2</v>
      </c>
    </row>
    <row r="2491" spans="1:27" x14ac:dyDescent="0.3">
      <c r="A2491" s="1">
        <f t="shared" si="799"/>
        <v>47</v>
      </c>
      <c r="B2491" s="1">
        <f t="shared" si="800"/>
        <v>5</v>
      </c>
      <c r="C2491" s="10">
        <v>42692</v>
      </c>
      <c r="D2491" s="3">
        <v>2181.9</v>
      </c>
      <c r="E2491" s="3">
        <v>2186.85</v>
      </c>
      <c r="F2491" s="3">
        <f t="shared" si="808"/>
        <v>2178.11</v>
      </c>
      <c r="G2491" s="3">
        <f t="shared" si="814"/>
        <v>2165.6819999999998</v>
      </c>
      <c r="H2491" s="4">
        <f t="shared" si="801"/>
        <v>-2.3867003182266176E-3</v>
      </c>
      <c r="I2491" s="4">
        <f t="shared" si="804"/>
        <v>-1.234500164599939E-4</v>
      </c>
      <c r="J2491" s="4">
        <f t="shared" si="805"/>
        <v>-2.2632503017666239E-3</v>
      </c>
      <c r="K2491" s="4">
        <f t="shared" si="809"/>
        <v>-4.5527908848163462E-3</v>
      </c>
      <c r="L2491" s="4">
        <f t="shared" si="815"/>
        <v>-1.0625845861224002E-2</v>
      </c>
      <c r="M2491" s="4">
        <f t="shared" si="810"/>
        <v>1.7400406774680634E-3</v>
      </c>
      <c r="N2491" s="4">
        <f t="shared" si="816"/>
        <v>7.4886340653892419E-3</v>
      </c>
      <c r="O2491" s="4">
        <f t="shared" si="818"/>
        <v>5.6959530684267557E-3</v>
      </c>
      <c r="P2491" s="4">
        <f t="shared" si="819"/>
        <v>6.7497088955644505E-2</v>
      </c>
      <c r="Q2491" s="4"/>
      <c r="T2491" s="4">
        <f t="shared" si="802"/>
        <v>-2.3867003182266176E-3</v>
      </c>
      <c r="U2491" s="4">
        <f t="shared" si="803"/>
        <v>-2.3867003182266176E-3</v>
      </c>
      <c r="V2491" s="2">
        <f t="shared" si="811"/>
        <v>-1.0365229159808366E-2</v>
      </c>
      <c r="W2491" s="4">
        <f t="shared" si="812"/>
        <v>-2.0261576868210229E-2</v>
      </c>
      <c r="X2491" s="4">
        <f t="shared" si="813"/>
        <v>8.0620942964726716E-3</v>
      </c>
      <c r="Y2491" s="4">
        <f t="shared" si="806"/>
        <v>-1.6964850848846164E-2</v>
      </c>
      <c r="Z2491" s="4">
        <f t="shared" si="807"/>
        <v>-1.0766568719492921E-2</v>
      </c>
      <c r="AA2491" s="4">
        <f t="shared" si="817"/>
        <v>1.1543459341071802E-2</v>
      </c>
    </row>
    <row r="2492" spans="1:27" x14ac:dyDescent="0.3">
      <c r="A2492" s="1">
        <f t="shared" si="799"/>
        <v>48</v>
      </c>
      <c r="B2492" s="1">
        <f t="shared" si="800"/>
        <v>1</v>
      </c>
      <c r="C2492" s="10">
        <v>42695</v>
      </c>
      <c r="D2492" s="3">
        <v>2198.1799999999998</v>
      </c>
      <c r="E2492" s="3">
        <v>2186.4299999999998</v>
      </c>
      <c r="F2492" s="3">
        <f t="shared" si="808"/>
        <v>2184.9059999999999</v>
      </c>
      <c r="G2492" s="3">
        <f t="shared" si="814"/>
        <v>2172.3480000000004</v>
      </c>
      <c r="H2492" s="4">
        <f t="shared" si="801"/>
        <v>7.4613868646591251E-3</v>
      </c>
      <c r="I2492" s="4">
        <f t="shared" si="804"/>
        <v>2.0761721435445003E-3</v>
      </c>
      <c r="J2492" s="4">
        <f t="shared" si="805"/>
        <v>5.3852147211146248E-3</v>
      </c>
      <c r="K2492" s="4">
        <f t="shared" si="809"/>
        <v>-1.4322379577432512E-4</v>
      </c>
      <c r="L2492" s="4">
        <f t="shared" si="815"/>
        <v>-5.6933050195801778E-3</v>
      </c>
      <c r="M2492" s="4">
        <f t="shared" si="810"/>
        <v>6.0753185720575104E-3</v>
      </c>
      <c r="N2492" s="4">
        <f t="shared" si="816"/>
        <v>1.1891280770852285E-2</v>
      </c>
      <c r="O2492" s="4">
        <f t="shared" si="818"/>
        <v>5.7129079511229926E-3</v>
      </c>
      <c r="P2492" s="4">
        <f t="shared" si="819"/>
        <v>7.5462097713240001E-2</v>
      </c>
      <c r="Q2492" s="4"/>
      <c r="T2492" s="4">
        <f t="shared" si="802"/>
        <v>7.4613868646591251E-3</v>
      </c>
      <c r="U2492" s="4">
        <f t="shared" si="803"/>
        <v>7.4613868646591251E-3</v>
      </c>
      <c r="V2492" s="2">
        <f t="shared" si="811"/>
        <v>-8.1121957926579003E-3</v>
      </c>
      <c r="W2492" s="4">
        <f t="shared" si="812"/>
        <v>-1.8031073834731241E-2</v>
      </c>
      <c r="X2492" s="4">
        <f t="shared" si="813"/>
        <v>1.5700951852878672E-2</v>
      </c>
      <c r="Y2492" s="4">
        <f t="shared" si="806"/>
        <v>-1.2610265893083847E-2</v>
      </c>
      <c r="Z2492" s="4">
        <f t="shared" si="807"/>
        <v>-6.3845270180230024E-3</v>
      </c>
      <c r="AA2492" s="4">
        <f t="shared" si="817"/>
        <v>1.162890836609114E-2</v>
      </c>
    </row>
    <row r="2493" spans="1:27" x14ac:dyDescent="0.3">
      <c r="A2493" s="1">
        <f t="shared" si="799"/>
        <v>48</v>
      </c>
      <c r="B2493" s="1">
        <f t="shared" si="800"/>
        <v>2</v>
      </c>
      <c r="C2493" s="10">
        <v>42696</v>
      </c>
      <c r="D2493" s="3">
        <v>2202.94</v>
      </c>
      <c r="E2493" s="3">
        <v>2201.56</v>
      </c>
      <c r="F2493" s="3">
        <f t="shared" si="808"/>
        <v>2189.4160000000002</v>
      </c>
      <c r="G2493" s="3">
        <f t="shared" si="814"/>
        <v>2178.6860000000001</v>
      </c>
      <c r="H2493" s="4">
        <f t="shared" si="801"/>
        <v>2.1654277629676454E-3</v>
      </c>
      <c r="I2493" s="4">
        <f t="shared" si="804"/>
        <v>1.5376356804265845E-3</v>
      </c>
      <c r="J2493" s="4">
        <f t="shared" si="805"/>
        <v>6.2779208254106086E-4</v>
      </c>
      <c r="K2493" s="4">
        <f t="shared" si="809"/>
        <v>-5.5250252481598332E-3</v>
      </c>
      <c r="L2493" s="4">
        <f t="shared" si="815"/>
        <v>-1.0094209249874175E-2</v>
      </c>
      <c r="M2493" s="4">
        <f t="shared" si="810"/>
        <v>6.1769896629968388E-3</v>
      </c>
      <c r="N2493" s="4">
        <f t="shared" si="816"/>
        <v>1.1132398151913541E-2</v>
      </c>
      <c r="O2493" s="4">
        <f t="shared" si="818"/>
        <v>4.8707636158951302E-3</v>
      </c>
      <c r="P2493" s="4">
        <f t="shared" si="819"/>
        <v>7.7790933197647683E-2</v>
      </c>
      <c r="Q2493" s="4"/>
      <c r="T2493" s="4">
        <f t="shared" si="802"/>
        <v>2.1654277629676454E-3</v>
      </c>
      <c r="U2493" s="4">
        <f t="shared" si="803"/>
        <v>2.1654277629676454E-3</v>
      </c>
      <c r="V2493" s="2">
        <f t="shared" si="811"/>
        <v>-8.0930588031917147E-3</v>
      </c>
      <c r="W2493" s="4">
        <f t="shared" si="812"/>
        <v>-1.8012128215159746E-2</v>
      </c>
      <c r="X2493" s="4">
        <f t="shared" si="813"/>
        <v>1.034218648957305E-2</v>
      </c>
      <c r="Y2493" s="4">
        <f t="shared" si="806"/>
        <v>-1.7924962589205236E-2</v>
      </c>
      <c r="Z2493" s="4">
        <f t="shared" si="807"/>
        <v>-1.1732734204163788E-2</v>
      </c>
      <c r="AA2493" s="4">
        <f t="shared" si="817"/>
        <v>9.8987248818705239E-3</v>
      </c>
    </row>
    <row r="2494" spans="1:27" x14ac:dyDescent="0.3">
      <c r="A2494" s="1">
        <f t="shared" si="799"/>
        <v>48</v>
      </c>
      <c r="B2494" s="1">
        <f t="shared" si="800"/>
        <v>3</v>
      </c>
      <c r="C2494" s="10">
        <v>42697</v>
      </c>
      <c r="D2494" s="3">
        <v>2204.7199999999998</v>
      </c>
      <c r="E2494" s="3">
        <v>2198.5500000000002</v>
      </c>
      <c r="F2494" s="3">
        <f t="shared" si="808"/>
        <v>2194.9720000000002</v>
      </c>
      <c r="G2494" s="3">
        <f t="shared" si="814"/>
        <v>2182.8319999999999</v>
      </c>
      <c r="H2494" s="4">
        <f t="shared" si="801"/>
        <v>8.0801111242237433E-4</v>
      </c>
      <c r="I2494" s="4">
        <f t="shared" si="804"/>
        <v>-1.9927914514239484E-3</v>
      </c>
      <c r="J2494" s="4">
        <f t="shared" si="805"/>
        <v>2.8008025638463227E-3</v>
      </c>
      <c r="K2494" s="4">
        <f t="shared" si="809"/>
        <v>-4.7232334970538211E-3</v>
      </c>
      <c r="L2494" s="4">
        <f t="shared" si="815"/>
        <v>-1.0231781165170371E-2</v>
      </c>
      <c r="M2494" s="4">
        <f t="shared" si="810"/>
        <v>4.441058929225335E-3</v>
      </c>
      <c r="N2494" s="4">
        <f t="shared" si="816"/>
        <v>1.002734062905433E-2</v>
      </c>
      <c r="O2494" s="4">
        <f t="shared" si="818"/>
        <v>5.5063681555936033E-3</v>
      </c>
      <c r="P2494" s="4">
        <f t="shared" si="819"/>
        <v>7.8661800248539457E-2</v>
      </c>
      <c r="Q2494" s="4"/>
      <c r="T2494" s="4">
        <f t="shared" si="802"/>
        <v>8.0801111242237433E-4</v>
      </c>
      <c r="U2494" s="4">
        <f t="shared" si="803"/>
        <v>8.0801111242237433E-4</v>
      </c>
      <c r="V2494" s="2">
        <f t="shared" si="811"/>
        <v>-1.1802409507294796E-2</v>
      </c>
      <c r="W2494" s="4">
        <f t="shared" si="812"/>
        <v>-2.168438541222191E-2</v>
      </c>
      <c r="X2494" s="4">
        <f t="shared" si="813"/>
        <v>1.2761031539684026E-2</v>
      </c>
      <c r="Y2494" s="4">
        <f t="shared" si="806"/>
        <v>-1.7133168241479483E-2</v>
      </c>
      <c r="Z2494" s="4">
        <f t="shared" si="807"/>
        <v>-1.0935947395324504E-2</v>
      </c>
      <c r="AA2494" s="4">
        <f t="shared" si="817"/>
        <v>1.1185373143679619E-2</v>
      </c>
    </row>
    <row r="2495" spans="1:27" x14ac:dyDescent="0.3">
      <c r="A2495" s="1">
        <f t="shared" si="799"/>
        <v>48</v>
      </c>
      <c r="B2495" s="1">
        <f t="shared" si="800"/>
        <v>5</v>
      </c>
      <c r="C2495" s="10">
        <v>42699</v>
      </c>
      <c r="D2495" s="3">
        <v>2213.35</v>
      </c>
      <c r="E2495" s="3">
        <v>2206.27</v>
      </c>
      <c r="F2495" s="3">
        <f t="shared" si="808"/>
        <v>2200.2179999999998</v>
      </c>
      <c r="G2495" s="3">
        <f t="shared" si="814"/>
        <v>2187.4189999999999</v>
      </c>
      <c r="H2495" s="4">
        <f t="shared" si="801"/>
        <v>3.9143292572299928E-3</v>
      </c>
      <c r="I2495" s="4">
        <f t="shared" si="804"/>
        <v>7.0303712036003758E-4</v>
      </c>
      <c r="J2495" s="4">
        <f t="shared" si="805"/>
        <v>3.2112921368699552E-3</v>
      </c>
      <c r="K2495" s="4">
        <f t="shared" si="809"/>
        <v>-3.5310606335497729E-3</v>
      </c>
      <c r="L2495" s="4">
        <f t="shared" si="815"/>
        <v>-9.1540976732747067E-3</v>
      </c>
      <c r="M2495" s="4">
        <f t="shared" si="810"/>
        <v>5.9684994850510553E-3</v>
      </c>
      <c r="N2495" s="4">
        <f t="shared" si="816"/>
        <v>1.1854610387858953E-2</v>
      </c>
      <c r="O2495" s="4">
        <f t="shared" si="818"/>
        <v>5.7826371789368959E-3</v>
      </c>
      <c r="P2495" s="4">
        <f t="shared" si="819"/>
        <v>8.2884037691908691E-2</v>
      </c>
      <c r="Q2495" s="4"/>
      <c r="T2495" s="4">
        <f t="shared" si="802"/>
        <v>3.9143292572299928E-3</v>
      </c>
      <c r="U2495" s="4">
        <f t="shared" si="803"/>
        <v>3.9143292572299928E-3</v>
      </c>
      <c r="V2495" s="2">
        <f t="shared" si="811"/>
        <v>-7.9828731086033188E-3</v>
      </c>
      <c r="W2495" s="4">
        <f t="shared" si="812"/>
        <v>-1.7903044377517306E-2</v>
      </c>
      <c r="X2495" s="4">
        <f t="shared" si="813"/>
        <v>1.1992940487947629E-2</v>
      </c>
      <c r="Y2495" s="4">
        <f t="shared" si="806"/>
        <v>-1.5955860376273515E-2</v>
      </c>
      <c r="Z2495" s="4">
        <f t="shared" si="807"/>
        <v>-9.751216309994518E-3</v>
      </c>
      <c r="AA2495" s="4">
        <f t="shared" si="817"/>
        <v>1.1771251988853206E-2</v>
      </c>
    </row>
    <row r="2496" spans="1:27" x14ac:dyDescent="0.3">
      <c r="A2496" s="1">
        <f t="shared" si="799"/>
        <v>49</v>
      </c>
      <c r="B2496" s="1">
        <f t="shared" si="800"/>
        <v>1</v>
      </c>
      <c r="C2496" s="10">
        <v>42702</v>
      </c>
      <c r="D2496" s="3">
        <v>2201.7199999999998</v>
      </c>
      <c r="E2496" s="3">
        <v>2210.21</v>
      </c>
      <c r="F2496" s="3">
        <f t="shared" si="808"/>
        <v>2204.1819999999998</v>
      </c>
      <c r="G2496" s="3">
        <f t="shared" si="814"/>
        <v>2191.1460000000002</v>
      </c>
      <c r="H2496" s="4">
        <f t="shared" si="801"/>
        <v>-5.2544785054329905E-3</v>
      </c>
      <c r="I2496" s="4">
        <f t="shared" si="804"/>
        <v>-1.4186640160841588E-3</v>
      </c>
      <c r="J2496" s="4">
        <f t="shared" si="805"/>
        <v>-3.8358144893488317E-3</v>
      </c>
      <c r="K2496" s="4">
        <f t="shared" si="809"/>
        <v>-3.8640522285222773E-3</v>
      </c>
      <c r="L2496" s="4">
        <f t="shared" si="815"/>
        <v>-1.0562671465827126E-2</v>
      </c>
      <c r="M2496" s="4">
        <f t="shared" si="810"/>
        <v>-1.1169676551210333E-3</v>
      </c>
      <c r="N2496" s="4">
        <f t="shared" si="816"/>
        <v>4.8257852283689054E-3</v>
      </c>
      <c r="O2496" s="4">
        <f t="shared" si="818"/>
        <v>5.9208255363986358E-3</v>
      </c>
      <c r="P2496" s="4">
        <f t="shared" si="819"/>
        <v>7.7194046791980067E-2</v>
      </c>
      <c r="Q2496" s="4"/>
      <c r="T2496" s="4">
        <f t="shared" si="802"/>
        <v>-5.2544785054329905E-3</v>
      </c>
      <c r="U2496" s="4">
        <f t="shared" si="803"/>
        <v>-5.2544785054329905E-3</v>
      </c>
      <c r="V2496" s="2">
        <f t="shared" si="811"/>
        <v>-1.4209230352181001E-2</v>
      </c>
      <c r="W2496" s="4">
        <f t="shared" si="812"/>
        <v>-2.4067138048659172E-2</v>
      </c>
      <c r="X2496" s="4">
        <f t="shared" si="813"/>
        <v>9.0838260231906626E-3</v>
      </c>
      <c r="Y2496" s="4">
        <f t="shared" si="806"/>
        <v>-1.6284699956346193E-2</v>
      </c>
      <c r="Z2496" s="4">
        <f t="shared" si="807"/>
        <v>-1.0082129305747466E-2</v>
      </c>
      <c r="AA2496" s="4">
        <f t="shared" si="817"/>
        <v>1.1970010697347544E-2</v>
      </c>
    </row>
    <row r="2497" spans="1:27" x14ac:dyDescent="0.3">
      <c r="A2497" s="1">
        <f t="shared" si="799"/>
        <v>49</v>
      </c>
      <c r="B2497" s="1">
        <f t="shared" si="800"/>
        <v>2</v>
      </c>
      <c r="C2497" s="10">
        <v>42703</v>
      </c>
      <c r="D2497" s="3">
        <v>2204.66</v>
      </c>
      <c r="E2497" s="3">
        <v>2200.7600000000002</v>
      </c>
      <c r="F2497" s="3">
        <f t="shared" si="808"/>
        <v>2205.4780000000001</v>
      </c>
      <c r="G2497" s="3">
        <f t="shared" si="814"/>
        <v>2195.192</v>
      </c>
      <c r="H2497" s="4">
        <f t="shared" si="801"/>
        <v>1.3353196591755787E-3</v>
      </c>
      <c r="I2497" s="4">
        <f t="shared" si="804"/>
        <v>-4.3602274585305206E-4</v>
      </c>
      <c r="J2497" s="4">
        <f t="shared" si="805"/>
        <v>1.7713424050286308E-3</v>
      </c>
      <c r="K2497" s="4">
        <f t="shared" si="809"/>
        <v>1.7997293025453242E-3</v>
      </c>
      <c r="L2497" s="4">
        <f t="shared" si="815"/>
        <v>-3.4427629307993176E-3</v>
      </c>
      <c r="M2497" s="4">
        <f t="shared" si="810"/>
        <v>-3.7089465412949528E-4</v>
      </c>
      <c r="N2497" s="4">
        <f t="shared" si="816"/>
        <v>4.3130623653875591E-3</v>
      </c>
      <c r="O2497" s="4">
        <f t="shared" si="818"/>
        <v>4.6655720156396265E-3</v>
      </c>
      <c r="P2497" s="4">
        <f t="shared" si="819"/>
        <v>7.8632445179408303E-2</v>
      </c>
      <c r="Q2497" s="4"/>
      <c r="T2497" s="4">
        <f t="shared" si="802"/>
        <v>1.3353196591755787E-3</v>
      </c>
      <c r="U2497" s="4">
        <f t="shared" si="803"/>
        <v>1.3353196591755787E-3</v>
      </c>
      <c r="V2497" s="2">
        <f t="shared" si="811"/>
        <v>-1.6078338753338136E-3</v>
      </c>
      <c r="W2497" s="4">
        <f t="shared" si="812"/>
        <v>-1.1591755536580485E-2</v>
      </c>
      <c r="X2497" s="4">
        <f t="shared" si="813"/>
        <v>2.9478932571491046E-3</v>
      </c>
      <c r="Y2497" s="4">
        <f t="shared" si="806"/>
        <v>-1.069153914262351E-2</v>
      </c>
      <c r="Z2497" s="4">
        <f t="shared" si="807"/>
        <v>-4.4537022161972349E-3</v>
      </c>
      <c r="AA2497" s="4">
        <f t="shared" si="817"/>
        <v>9.4155080355860232E-3</v>
      </c>
    </row>
    <row r="2498" spans="1:27" x14ac:dyDescent="0.3">
      <c r="A2498" s="1">
        <f t="shared" si="799"/>
        <v>49</v>
      </c>
      <c r="B2498" s="1">
        <f t="shared" si="800"/>
        <v>3</v>
      </c>
      <c r="C2498" s="10">
        <v>42704</v>
      </c>
      <c r="D2498" s="3">
        <v>2198.81</v>
      </c>
      <c r="E2498" s="3">
        <v>2204.9699999999998</v>
      </c>
      <c r="F2498" s="3">
        <f t="shared" si="808"/>
        <v>2204.6519999999996</v>
      </c>
      <c r="G2498" s="3">
        <f t="shared" si="814"/>
        <v>2197.0340000000001</v>
      </c>
      <c r="H2498" s="4">
        <f t="shared" si="801"/>
        <v>-2.6534703763845262E-3</v>
      </c>
      <c r="I2498" s="4">
        <f t="shared" si="804"/>
        <v>1.4061125071437112E-4</v>
      </c>
      <c r="J2498" s="4">
        <f t="shared" si="805"/>
        <v>-2.7940816270988975E-3</v>
      </c>
      <c r="K2498" s="4">
        <f t="shared" si="809"/>
        <v>6.5883174729884555E-4</v>
      </c>
      <c r="L2498" s="4">
        <f t="shared" si="815"/>
        <v>-3.5485441443729496E-3</v>
      </c>
      <c r="M2498" s="4">
        <f t="shared" si="810"/>
        <v>-2.6498513144022932E-3</v>
      </c>
      <c r="N2498" s="4">
        <f t="shared" si="816"/>
        <v>8.083625469609664E-4</v>
      </c>
      <c r="O2498" s="4">
        <f t="shared" si="818"/>
        <v>3.464601307070408E-3</v>
      </c>
      <c r="P2498" s="4">
        <f t="shared" si="819"/>
        <v>7.5770325939117533E-2</v>
      </c>
      <c r="Q2498" s="4"/>
      <c r="T2498" s="4">
        <f t="shared" si="802"/>
        <v>-2.6534703763845262E-3</v>
      </c>
      <c r="U2498" s="4">
        <f t="shared" si="803"/>
        <v>-2.6534703763845262E-3</v>
      </c>
      <c r="V2498" s="2">
        <f t="shared" si="811"/>
        <v>-7.8016564912494442E-4</v>
      </c>
      <c r="W2498" s="4">
        <f t="shared" si="812"/>
        <v>-1.0772363992633647E-2</v>
      </c>
      <c r="X2498" s="4">
        <f t="shared" si="813"/>
        <v>-1.8747673563511075E-3</v>
      </c>
      <c r="Y2498" s="4">
        <f t="shared" si="806"/>
        <v>-1.1818211042567703E-2</v>
      </c>
      <c r="Z2498" s="4">
        <f t="shared" si="807"/>
        <v>-5.5874780638578651E-3</v>
      </c>
      <c r="AA2498" s="4">
        <f t="shared" si="817"/>
        <v>6.9589333411281462E-3</v>
      </c>
    </row>
    <row r="2499" spans="1:27" x14ac:dyDescent="0.3">
      <c r="A2499" s="1">
        <f t="shared" ref="A2499:A2562" si="820">WEEKNUM(C2499,2)</f>
        <v>49</v>
      </c>
      <c r="B2499" s="1">
        <f t="shared" ref="B2499:B2562" si="821">WEEKDAY(C2499,2)</f>
        <v>4</v>
      </c>
      <c r="C2499" s="10">
        <v>42705</v>
      </c>
      <c r="D2499" s="3">
        <v>2191.08</v>
      </c>
      <c r="E2499" s="3">
        <v>2200.17</v>
      </c>
      <c r="F2499" s="3">
        <f t="shared" si="808"/>
        <v>2201.924</v>
      </c>
      <c r="G2499" s="3">
        <f t="shared" si="814"/>
        <v>2198.4480000000003</v>
      </c>
      <c r="H2499" s="4">
        <f t="shared" ref="H2499:H2562" si="822">(D2499-D2498)/D2498</f>
        <v>-3.5155379500730025E-3</v>
      </c>
      <c r="I2499" s="4">
        <f t="shared" si="804"/>
        <v>6.1851637931432338E-4</v>
      </c>
      <c r="J2499" s="4">
        <f t="shared" si="805"/>
        <v>-4.1340543293873263E-3</v>
      </c>
      <c r="K2499" s="4">
        <f t="shared" si="809"/>
        <v>2.6491602275775616E-3</v>
      </c>
      <c r="L2499" s="4">
        <f t="shared" si="815"/>
        <v>2.0768809795613694E-4</v>
      </c>
      <c r="M2499" s="4">
        <f t="shared" si="810"/>
        <v>-4.9247839616626422E-3</v>
      </c>
      <c r="N2499" s="4">
        <f t="shared" si="816"/>
        <v>-3.3514552084017413E-3</v>
      </c>
      <c r="O2499" s="4">
        <f t="shared" si="818"/>
        <v>1.5864322617155275E-3</v>
      </c>
      <c r="P2499" s="4">
        <f t="shared" si="819"/>
        <v>7.1988414532716163E-2</v>
      </c>
      <c r="Q2499" s="4"/>
      <c r="T2499" s="4">
        <f t="shared" ref="T2499:T2562" si="823">(D2499-D2498)/D2498</f>
        <v>-3.5155379500730025E-3</v>
      </c>
      <c r="U2499" s="4">
        <f t="shared" ref="U2499:U2562" si="824">(D2499-D2498)/D2498</f>
        <v>-3.5155379500730025E-3</v>
      </c>
      <c r="V2499" s="2">
        <f t="shared" si="811"/>
        <v>2.6878175012847198E-3</v>
      </c>
      <c r="W2499" s="4">
        <f t="shared" si="812"/>
        <v>-7.3390606737281172E-3</v>
      </c>
      <c r="X2499" s="4">
        <f t="shared" si="813"/>
        <v>-6.186726659167547E-3</v>
      </c>
      <c r="Y2499" s="4">
        <f t="shared" si="806"/>
        <v>-9.8526996256340389E-3</v>
      </c>
      <c r="Z2499" s="4">
        <f t="shared" si="807"/>
        <v>-3.6095736065522217E-3</v>
      </c>
      <c r="AA2499" s="4">
        <f t="shared" si="817"/>
        <v>3.1672385798086583E-3</v>
      </c>
    </row>
    <row r="2500" spans="1:27" x14ac:dyDescent="0.3">
      <c r="A2500" s="1">
        <f t="shared" si="820"/>
        <v>49</v>
      </c>
      <c r="B2500" s="1">
        <f t="shared" si="821"/>
        <v>5</v>
      </c>
      <c r="C2500" s="10">
        <v>42706</v>
      </c>
      <c r="D2500" s="3">
        <v>2191.9499999999998</v>
      </c>
      <c r="E2500" s="3">
        <v>2191.12</v>
      </c>
      <c r="F2500" s="3">
        <f t="shared" si="808"/>
        <v>2197.6439999999993</v>
      </c>
      <c r="G2500" s="3">
        <f t="shared" si="814"/>
        <v>2198.931</v>
      </c>
      <c r="H2500" s="4">
        <f t="shared" si="822"/>
        <v>3.9706446136147054E-4</v>
      </c>
      <c r="I2500" s="4">
        <f t="shared" ref="I2500:I2563" si="825">(E2500-D2499)/D2499</f>
        <v>1.8255837303961344E-5</v>
      </c>
      <c r="J2500" s="4">
        <f t="shared" ref="J2500:J2563" si="826">H2500-I2500</f>
        <v>3.7880862405750918E-4</v>
      </c>
      <c r="K2500" s="4">
        <f t="shared" si="809"/>
        <v>3.6454625116379719E-3</v>
      </c>
      <c r="L2500" s="4">
        <f t="shared" si="815"/>
        <v>3.9371755785580654E-3</v>
      </c>
      <c r="M2500" s="4">
        <f t="shared" si="810"/>
        <v>-2.5909564970484334E-3</v>
      </c>
      <c r="N2500" s="4">
        <f t="shared" si="816"/>
        <v>-3.174724445651192E-3</v>
      </c>
      <c r="O2500" s="4">
        <f t="shared" si="818"/>
        <v>-5.8714842948092653E-4</v>
      </c>
      <c r="P2500" s="4">
        <f t="shared" si="819"/>
        <v>7.2414063035118326E-2</v>
      </c>
      <c r="Q2500" s="4"/>
      <c r="T2500" s="4">
        <f t="shared" si="823"/>
        <v>3.9706446136147054E-4</v>
      </c>
      <c r="U2500" s="4">
        <f t="shared" si="824"/>
        <v>3.9706446136147054E-4</v>
      </c>
      <c r="V2500" s="2">
        <f t="shared" si="811"/>
        <v>1.0163937418989714E-2</v>
      </c>
      <c r="W2500" s="4">
        <f t="shared" si="812"/>
        <v>6.2298044799856294E-5</v>
      </c>
      <c r="X2500" s="4">
        <f t="shared" si="813"/>
        <v>-9.668601893058076E-3</v>
      </c>
      <c r="Y2500" s="4">
        <f t="shared" si="806"/>
        <v>-8.8688200633200813E-3</v>
      </c>
      <c r="Z2500" s="4">
        <f t="shared" si="807"/>
        <v>-2.6194904378729093E-3</v>
      </c>
      <c r="AA2500" s="4">
        <f t="shared" si="817"/>
        <v>-1.1698840751237032E-3</v>
      </c>
    </row>
    <row r="2501" spans="1:27" x14ac:dyDescent="0.3">
      <c r="A2501" s="1">
        <f t="shared" si="820"/>
        <v>50</v>
      </c>
      <c r="B2501" s="1">
        <f t="shared" si="821"/>
        <v>1</v>
      </c>
      <c r="C2501" s="10">
        <v>42709</v>
      </c>
      <c r="D2501" s="3">
        <v>2204.71</v>
      </c>
      <c r="E2501" s="3">
        <v>2200.65</v>
      </c>
      <c r="F2501" s="3">
        <f t="shared" si="808"/>
        <v>2198.2419999999997</v>
      </c>
      <c r="G2501" s="3">
        <f t="shared" si="814"/>
        <v>2201.212</v>
      </c>
      <c r="H2501" s="4">
        <f t="shared" si="822"/>
        <v>5.821300668354761E-3</v>
      </c>
      <c r="I2501" s="4">
        <f t="shared" si="825"/>
        <v>3.969068637514667E-3</v>
      </c>
      <c r="J2501" s="4">
        <f t="shared" si="826"/>
        <v>1.852232030840094E-3</v>
      </c>
      <c r="K2501" s="4">
        <f t="shared" si="809"/>
        <v>2.1328041241817481E-3</v>
      </c>
      <c r="L2501" s="4">
        <f t="shared" si="815"/>
        <v>4.0481458670742713E-3</v>
      </c>
      <c r="M2501" s="4">
        <f t="shared" si="810"/>
        <v>2.942351206100285E-3</v>
      </c>
      <c r="N2501" s="4">
        <f t="shared" si="816"/>
        <v>1.5891245368460864E-3</v>
      </c>
      <c r="O2501" s="4">
        <f t="shared" si="818"/>
        <v>-1.3471159472221992E-3</v>
      </c>
      <c r="P2501" s="4">
        <f t="shared" si="819"/>
        <v>7.8656907737017709E-2</v>
      </c>
      <c r="Q2501" s="4"/>
      <c r="T2501" s="4">
        <f t="shared" si="823"/>
        <v>5.821300668354761E-3</v>
      </c>
      <c r="U2501" s="4">
        <f t="shared" si="824"/>
        <v>5.821300668354761E-3</v>
      </c>
      <c r="V2501" s="2">
        <f t="shared" si="811"/>
        <v>4.4572184584502307E-3</v>
      </c>
      <c r="W2501" s="4">
        <f t="shared" si="812"/>
        <v>-5.5873537261343781E-3</v>
      </c>
      <c r="X2501" s="4">
        <f t="shared" si="813"/>
        <v>1.3580291771888508E-3</v>
      </c>
      <c r="Y2501" s="4">
        <f t="shared" si="806"/>
        <v>-1.036261737362598E-2</v>
      </c>
      <c r="Z2501" s="4">
        <f t="shared" si="807"/>
        <v>-4.122706513297541E-3</v>
      </c>
      <c r="AA2501" s="4">
        <f t="shared" si="817"/>
        <v>-2.6948772832733662E-3</v>
      </c>
    </row>
    <row r="2502" spans="1:27" x14ac:dyDescent="0.3">
      <c r="A2502" s="1">
        <f t="shared" si="820"/>
        <v>50</v>
      </c>
      <c r="B2502" s="1">
        <f t="shared" si="821"/>
        <v>2</v>
      </c>
      <c r="C2502" s="10">
        <v>42710</v>
      </c>
      <c r="D2502" s="3">
        <v>2212.23</v>
      </c>
      <c r="E2502" s="3">
        <v>2207.2600000000002</v>
      </c>
      <c r="F2502" s="3">
        <f t="shared" si="808"/>
        <v>2199.7559999999999</v>
      </c>
      <c r="G2502" s="3">
        <f t="shared" si="814"/>
        <v>2202.6169999999997</v>
      </c>
      <c r="H2502" s="4">
        <f t="shared" si="822"/>
        <v>3.4108794353905872E-3</v>
      </c>
      <c r="I2502" s="4">
        <f t="shared" si="825"/>
        <v>1.1566147021604574E-3</v>
      </c>
      <c r="J2502" s="4">
        <f t="shared" si="826"/>
        <v>2.25426473323013E-3</v>
      </c>
      <c r="K2502" s="4">
        <f t="shared" si="809"/>
        <v>-3.6614792875254423E-3</v>
      </c>
      <c r="L2502" s="4">
        <f t="shared" si="815"/>
        <v>-1.4337990534408131E-3</v>
      </c>
      <c r="M2502" s="4">
        <f t="shared" si="810"/>
        <v>5.6706289242989495E-3</v>
      </c>
      <c r="N2502" s="4">
        <f t="shared" si="816"/>
        <v>4.3643538572526609E-3</v>
      </c>
      <c r="O2502" s="4">
        <f t="shared" si="818"/>
        <v>-1.2932651668225619E-3</v>
      </c>
      <c r="P2502" s="4">
        <f t="shared" si="819"/>
        <v>8.2336076401459901E-2</v>
      </c>
      <c r="Q2502" s="4"/>
      <c r="T2502" s="4">
        <f t="shared" si="823"/>
        <v>3.4108794353905872E-3</v>
      </c>
      <c r="U2502" s="4">
        <f t="shared" si="824"/>
        <v>3.4108794353905872E-3</v>
      </c>
      <c r="V2502" s="2">
        <f t="shared" si="811"/>
        <v>-2.2678719650285932E-5</v>
      </c>
      <c r="W2502" s="4">
        <f t="shared" si="812"/>
        <v>-1.0022451932453841E-2</v>
      </c>
      <c r="X2502" s="4">
        <f t="shared" si="813"/>
        <v>3.4336360255096767E-3</v>
      </c>
      <c r="Y2502" s="4">
        <f t="shared" ref="Y2502:Y2565" si="827">(SUM(D2498:D2501)*(0.99/4.01)-D2501)/D2501</f>
        <v>-1.6084652862493859E-2</v>
      </c>
      <c r="Z2502" s="4">
        <f t="shared" ref="Z2502:Z2565" si="828">(SUM(D2498:D2501)*(0.995/4.005)-D2501)/D2501</f>
        <v>-9.8808208650066464E-3</v>
      </c>
      <c r="AA2502" s="4">
        <f t="shared" si="817"/>
        <v>-2.5944489131155273E-3</v>
      </c>
    </row>
    <row r="2503" spans="1:27" x14ac:dyDescent="0.3">
      <c r="A2503" s="1">
        <f t="shared" si="820"/>
        <v>50</v>
      </c>
      <c r="B2503" s="1">
        <f t="shared" si="821"/>
        <v>3</v>
      </c>
      <c r="C2503" s="10">
        <v>42711</v>
      </c>
      <c r="D2503" s="3">
        <v>2241.35</v>
      </c>
      <c r="E2503" s="3">
        <v>2210.7199999999998</v>
      </c>
      <c r="F2503" s="3">
        <f t="shared" ref="F2503:F2566" si="829">AVERAGE(D2499:D2503)</f>
        <v>2208.2640000000001</v>
      </c>
      <c r="G2503" s="3">
        <f t="shared" si="814"/>
        <v>2206.4579999999996</v>
      </c>
      <c r="H2503" s="4">
        <f t="shared" si="822"/>
        <v>1.316318827608336E-2</v>
      </c>
      <c r="I2503" s="4">
        <f t="shared" si="825"/>
        <v>-6.8256917228326996E-4</v>
      </c>
      <c r="J2503" s="4">
        <f t="shared" si="826"/>
        <v>1.384575744836663E-2</v>
      </c>
      <c r="K2503" s="4">
        <f t="shared" ref="K2503:K2566" si="830">(SUM(D2499:D2502)/4-D2502)/D2502</f>
        <v>-5.5317485071625381E-3</v>
      </c>
      <c r="L2503" s="4">
        <f t="shared" si="815"/>
        <v>-4.3616119883056279E-3</v>
      </c>
      <c r="M2503" s="4">
        <f t="shared" ref="M2503:M2566" si="831">(D2503-F2503)/F2503</f>
        <v>1.4982810026337333E-2</v>
      </c>
      <c r="N2503" s="4">
        <f t="shared" si="816"/>
        <v>1.581357995484178E-2</v>
      </c>
      <c r="O2503" s="4">
        <f t="shared" si="818"/>
        <v>8.057643830729225E-4</v>
      </c>
      <c r="P2503" s="4">
        <f t="shared" si="819"/>
        <v>9.6583069953129666E-2</v>
      </c>
      <c r="Q2503" s="4"/>
      <c r="T2503" s="4">
        <f t="shared" si="823"/>
        <v>1.316318827608336E-2</v>
      </c>
      <c r="U2503" s="4">
        <f t="shared" si="824"/>
        <v>1.316318827608336E-2</v>
      </c>
      <c r="V2503" s="2">
        <f t="shared" ref="V2503:V2566" si="832">(D2498-D2502)/D2502</f>
        <v>-6.0662770145961647E-3</v>
      </c>
      <c r="W2503" s="4">
        <f t="shared" ref="W2503:W2566" si="833">(D2498*(1-0.01)-D2502)/D2502</f>
        <v>-1.6005614244450218E-2</v>
      </c>
      <c r="X2503" s="4">
        <f t="shared" ref="X2503:X2566" si="834">(D2503-D2498)/D2498</f>
        <v>1.9346828511785905E-2</v>
      </c>
      <c r="Y2503" s="4">
        <f t="shared" si="827"/>
        <v>-1.7931602017048298E-2</v>
      </c>
      <c r="Z2503" s="4">
        <f t="shared" si="828"/>
        <v>-1.173941549525777E-2</v>
      </c>
      <c r="AA2503" s="4">
        <f t="shared" si="817"/>
        <v>1.6383538082203157E-3</v>
      </c>
    </row>
    <row r="2504" spans="1:27" x14ac:dyDescent="0.3">
      <c r="A2504" s="1">
        <f t="shared" si="820"/>
        <v>50</v>
      </c>
      <c r="B2504" s="1">
        <f t="shared" si="821"/>
        <v>4</v>
      </c>
      <c r="C2504" s="10">
        <v>42712</v>
      </c>
      <c r="D2504" s="3">
        <v>2246.19</v>
      </c>
      <c r="E2504" s="3">
        <v>2241.13</v>
      </c>
      <c r="F2504" s="3">
        <f t="shared" si="829"/>
        <v>2219.2860000000001</v>
      </c>
      <c r="G2504" s="3">
        <f t="shared" si="814"/>
        <v>2210.6049999999996</v>
      </c>
      <c r="H2504" s="4">
        <f t="shared" si="822"/>
        <v>2.1594128538604618E-3</v>
      </c>
      <c r="I2504" s="4">
        <f t="shared" si="825"/>
        <v>-9.8155129720837856E-5</v>
      </c>
      <c r="J2504" s="4">
        <f t="shared" si="826"/>
        <v>2.2575679835812996E-3</v>
      </c>
      <c r="K2504" s="4">
        <f t="shared" si="830"/>
        <v>-1.2844937203024947E-2</v>
      </c>
      <c r="L2504" s="4">
        <f t="shared" si="815"/>
        <v>-1.5481245182095205E-2</v>
      </c>
      <c r="M2504" s="4">
        <f t="shared" si="831"/>
        <v>1.2122817879263869E-2</v>
      </c>
      <c r="N2504" s="4">
        <f t="shared" si="816"/>
        <v>1.6097403199576813E-2</v>
      </c>
      <c r="O2504" s="4">
        <f t="shared" si="818"/>
        <v>3.8647665602644897E-3</v>
      </c>
      <c r="P2504" s="4">
        <f t="shared" si="819"/>
        <v>9.895104552971222E-2</v>
      </c>
      <c r="Q2504" s="4"/>
      <c r="T2504" s="4">
        <f t="shared" si="823"/>
        <v>2.1594128538604618E-3</v>
      </c>
      <c r="U2504" s="4">
        <f t="shared" si="824"/>
        <v>2.1594128538604618E-3</v>
      </c>
      <c r="V2504" s="2">
        <f t="shared" si="832"/>
        <v>-2.2428447141231839E-2</v>
      </c>
      <c r="W2504" s="4">
        <f t="shared" si="833"/>
        <v>-3.2204162669819569E-2</v>
      </c>
      <c r="X2504" s="4">
        <f t="shared" si="834"/>
        <v>2.5151979845555675E-2</v>
      </c>
      <c r="Y2504" s="4">
        <f t="shared" si="827"/>
        <v>-2.5153603821441137E-2</v>
      </c>
      <c r="Z2504" s="4">
        <f t="shared" si="828"/>
        <v>-1.9006953824729018E-2</v>
      </c>
      <c r="AA2504" s="4">
        <f t="shared" si="817"/>
        <v>7.8849224587224983E-3</v>
      </c>
    </row>
    <row r="2505" spans="1:27" x14ac:dyDescent="0.3">
      <c r="A2505" s="1">
        <f t="shared" si="820"/>
        <v>50</v>
      </c>
      <c r="B2505" s="1">
        <f t="shared" si="821"/>
        <v>5</v>
      </c>
      <c r="C2505" s="10">
        <v>42713</v>
      </c>
      <c r="D2505" s="3">
        <v>2259.5300000000002</v>
      </c>
      <c r="E2505" s="3">
        <v>2249.73</v>
      </c>
      <c r="F2505" s="3">
        <f t="shared" si="829"/>
        <v>2232.8020000000006</v>
      </c>
      <c r="G2505" s="3">
        <f t="shared" si="814"/>
        <v>2215.222999999999</v>
      </c>
      <c r="H2505" s="4">
        <f t="shared" si="822"/>
        <v>5.9389455032744986E-3</v>
      </c>
      <c r="I2505" s="4">
        <f t="shared" si="825"/>
        <v>1.5760020301042938E-3</v>
      </c>
      <c r="J2505" s="4">
        <f t="shared" si="826"/>
        <v>4.3629434731702046E-3</v>
      </c>
      <c r="K2505" s="4">
        <f t="shared" si="830"/>
        <v>-8.9351301537268484E-3</v>
      </c>
      <c r="L2505" s="4">
        <f t="shared" si="815"/>
        <v>-1.5978167474701953E-2</v>
      </c>
      <c r="M2505" s="4">
        <f t="shared" si="831"/>
        <v>1.1970609127007054E-2</v>
      </c>
      <c r="N2505" s="4">
        <f t="shared" si="816"/>
        <v>2.0001146611425203E-2</v>
      </c>
      <c r="O2505" s="4">
        <f t="shared" si="818"/>
        <v>7.7799365354748731E-3</v>
      </c>
      <c r="P2505" s="4">
        <f t="shared" si="819"/>
        <v>0.10547765589987972</v>
      </c>
      <c r="Q2505" s="4"/>
      <c r="T2505" s="4">
        <f t="shared" si="823"/>
        <v>5.9389455032744986E-3</v>
      </c>
      <c r="U2505" s="4">
        <f t="shared" si="824"/>
        <v>5.9389455032744986E-3</v>
      </c>
      <c r="V2505" s="2">
        <f t="shared" si="832"/>
        <v>-2.4147556529055973E-2</v>
      </c>
      <c r="W2505" s="4">
        <f t="shared" si="833"/>
        <v>-3.3906080963765399E-2</v>
      </c>
      <c r="X2505" s="4">
        <f t="shared" si="834"/>
        <v>3.0830995232555666E-2</v>
      </c>
      <c r="Y2505" s="4">
        <f t="shared" si="827"/>
        <v>-2.1292547483480851E-2</v>
      </c>
      <c r="Z2505" s="4">
        <f t="shared" si="828"/>
        <v>-1.5121552562255471E-2</v>
      </c>
      <c r="AA2505" s="4">
        <f t="shared" si="817"/>
        <v>1.5998041539030561E-2</v>
      </c>
    </row>
    <row r="2506" spans="1:27" x14ac:dyDescent="0.3">
      <c r="A2506" s="1">
        <f t="shared" si="820"/>
        <v>51</v>
      </c>
      <c r="B2506" s="1">
        <f t="shared" si="821"/>
        <v>1</v>
      </c>
      <c r="C2506" s="10">
        <v>42716</v>
      </c>
      <c r="D2506" s="3">
        <v>2256.96</v>
      </c>
      <c r="E2506" s="3">
        <v>2258.83</v>
      </c>
      <c r="F2506" s="3">
        <f t="shared" si="829"/>
        <v>2243.2520000000004</v>
      </c>
      <c r="G2506" s="3">
        <f t="shared" si="814"/>
        <v>2220.7469999999998</v>
      </c>
      <c r="H2506" s="4">
        <f t="shared" si="822"/>
        <v>-1.137404681504633E-3</v>
      </c>
      <c r="I2506" s="4">
        <f t="shared" si="825"/>
        <v>-3.0979894048774423E-4</v>
      </c>
      <c r="J2506" s="4">
        <f t="shared" si="826"/>
        <v>-8.2760574101688872E-4</v>
      </c>
      <c r="K2506" s="4">
        <f t="shared" si="830"/>
        <v>-8.7208401747265688E-3</v>
      </c>
      <c r="L2506" s="4">
        <f t="shared" si="815"/>
        <v>-1.8944942827343225E-2</v>
      </c>
      <c r="M2506" s="4">
        <f t="shared" si="831"/>
        <v>6.1107713266274257E-3</v>
      </c>
      <c r="N2506" s="4">
        <f t="shared" si="816"/>
        <v>1.6306675186322526E-2</v>
      </c>
      <c r="O2506" s="4">
        <f t="shared" si="818"/>
        <v>9.9713774280450525E-3</v>
      </c>
      <c r="P2506" s="4">
        <f t="shared" si="819"/>
        <v>0.10422028043876042</v>
      </c>
      <c r="Q2506" s="4"/>
      <c r="T2506" s="4">
        <f t="shared" si="823"/>
        <v>-1.137404681504633E-3</v>
      </c>
      <c r="U2506" s="4">
        <f t="shared" si="824"/>
        <v>-1.137404681504633E-3</v>
      </c>
      <c r="V2506" s="2">
        <f t="shared" si="832"/>
        <v>-2.4261682739330815E-2</v>
      </c>
      <c r="W2506" s="4">
        <f t="shared" si="833"/>
        <v>-3.401906591193761E-2</v>
      </c>
      <c r="X2506" s="4">
        <f t="shared" si="834"/>
        <v>2.3699262034462581E-2</v>
      </c>
      <c r="Y2506" s="4">
        <f t="shared" si="827"/>
        <v>-2.1080929449355971E-2</v>
      </c>
      <c r="Z2506" s="4">
        <f t="shared" si="828"/>
        <v>-1.4908600223573465E-2</v>
      </c>
      <c r="AA2506" s="4">
        <f t="shared" si="817"/>
        <v>2.0475452657169081E-2</v>
      </c>
    </row>
    <row r="2507" spans="1:27" x14ac:dyDescent="0.3">
      <c r="A2507" s="1">
        <f t="shared" si="820"/>
        <v>51</v>
      </c>
      <c r="B2507" s="1">
        <f t="shared" si="821"/>
        <v>2</v>
      </c>
      <c r="C2507" s="10">
        <v>42717</v>
      </c>
      <c r="D2507" s="3">
        <v>2271.7199999999998</v>
      </c>
      <c r="E2507" s="3">
        <v>2263.3200000000002</v>
      </c>
      <c r="F2507" s="3">
        <f t="shared" si="829"/>
        <v>2255.1499999999996</v>
      </c>
      <c r="G2507" s="3">
        <f t="shared" ref="G2507:G2570" si="835">AVERAGE(D2498:D2507)</f>
        <v>2227.453</v>
      </c>
      <c r="H2507" s="4">
        <f t="shared" si="822"/>
        <v>6.539770310506063E-3</v>
      </c>
      <c r="I2507" s="4">
        <f t="shared" si="825"/>
        <v>2.8179498085921448E-3</v>
      </c>
      <c r="J2507" s="4">
        <f t="shared" si="826"/>
        <v>3.7218205019139182E-3</v>
      </c>
      <c r="K2507" s="4">
        <f t="shared" si="830"/>
        <v>-2.637397206862473E-3</v>
      </c>
      <c r="L2507" s="4">
        <f t="shared" ref="L2507:L2570" si="836">(SUM(D2498:D2506)/9-D2506)/D2506</f>
        <v>-1.5253064101958386E-2</v>
      </c>
      <c r="M2507" s="4">
        <f t="shared" si="831"/>
        <v>7.347626543688964E-3</v>
      </c>
      <c r="N2507" s="4">
        <f t="shared" ref="N2507:N2570" si="837">(D2507-G2507)/G2507</f>
        <v>1.9873371065517353E-2</v>
      </c>
      <c r="O2507" s="4">
        <f t="shared" si="818"/>
        <v>1.2192083531420978E-2</v>
      </c>
      <c r="P2507" s="4">
        <f t="shared" si="819"/>
        <v>0.11144162744503251</v>
      </c>
      <c r="Q2507" s="4"/>
      <c r="T2507" s="4">
        <f t="shared" si="823"/>
        <v>6.539770310506063E-3</v>
      </c>
      <c r="U2507" s="4">
        <f t="shared" si="824"/>
        <v>6.539770310506063E-3</v>
      </c>
      <c r="V2507" s="2">
        <f t="shared" si="832"/>
        <v>-1.981869417269248E-2</v>
      </c>
      <c r="W2507" s="4">
        <f t="shared" si="833"/>
        <v>-2.9620507230965553E-2</v>
      </c>
      <c r="X2507" s="4">
        <f t="shared" si="834"/>
        <v>2.6891417257699144E-2</v>
      </c>
      <c r="Y2507" s="4">
        <f t="shared" si="827"/>
        <v>-1.50733398850811E-2</v>
      </c>
      <c r="Z2507" s="4">
        <f t="shared" si="828"/>
        <v>-8.863131306694895E-3</v>
      </c>
      <c r="AA2507" s="4">
        <f t="shared" ref="AA2507:AA2570" si="838">(F2507-F2502)/F2502</f>
        <v>2.5181883808931438E-2</v>
      </c>
    </row>
    <row r="2508" spans="1:27" x14ac:dyDescent="0.3">
      <c r="A2508" s="1">
        <f t="shared" si="820"/>
        <v>51</v>
      </c>
      <c r="B2508" s="1">
        <f t="shared" si="821"/>
        <v>3</v>
      </c>
      <c r="C2508" s="10">
        <v>42718</v>
      </c>
      <c r="D2508" s="3">
        <v>2253.2800000000002</v>
      </c>
      <c r="E2508" s="3">
        <v>2268.35</v>
      </c>
      <c r="F2508" s="3">
        <f t="shared" si="829"/>
        <v>2257.5360000000001</v>
      </c>
      <c r="G2508" s="3">
        <f t="shared" si="835"/>
        <v>2232.9</v>
      </c>
      <c r="H2508" s="4">
        <f t="shared" si="822"/>
        <v>-8.1171975419504164E-3</v>
      </c>
      <c r="I2508" s="4">
        <f t="shared" si="825"/>
        <v>-1.4834574683499247E-3</v>
      </c>
      <c r="J2508" s="4">
        <f t="shared" si="826"/>
        <v>-6.633740073600492E-3</v>
      </c>
      <c r="K2508" s="4">
        <f t="shared" si="830"/>
        <v>-5.7753596393921311E-3</v>
      </c>
      <c r="L2508" s="4">
        <f t="shared" si="836"/>
        <v>-1.8085170903299801E-2</v>
      </c>
      <c r="M2508" s="4">
        <f t="shared" si="831"/>
        <v>-1.8852412541814872E-3</v>
      </c>
      <c r="N2508" s="4">
        <f t="shared" si="837"/>
        <v>9.1271440727305787E-3</v>
      </c>
      <c r="O2508" s="4">
        <f t="shared" ref="O2508:O2571" si="839">(F2508-G2508)/D2508</f>
        <v>1.0933394873251422E-2</v>
      </c>
      <c r="P2508" s="4">
        <f t="shared" si="819"/>
        <v>0.10241983619871432</v>
      </c>
      <c r="Q2508" s="4"/>
      <c r="T2508" s="4">
        <f t="shared" si="823"/>
        <v>-8.1171975419504164E-3</v>
      </c>
      <c r="U2508" s="4">
        <f t="shared" si="824"/>
        <v>-8.1171975419504164E-3</v>
      </c>
      <c r="V2508" s="2">
        <f t="shared" si="832"/>
        <v>-1.3368725018928343E-2</v>
      </c>
      <c r="W2508" s="4">
        <f t="shared" si="833"/>
        <v>-2.3235037768739107E-2</v>
      </c>
      <c r="X2508" s="4">
        <f t="shared" si="834"/>
        <v>5.3226849889576782E-3</v>
      </c>
      <c r="Y2508" s="4">
        <f t="shared" si="827"/>
        <v>-1.8172175603988223E-2</v>
      </c>
      <c r="Z2508" s="4">
        <f t="shared" si="828"/>
        <v>-1.1981505958746844E-2</v>
      </c>
      <c r="AA2508" s="4">
        <f t="shared" si="838"/>
        <v>2.2312549586462456E-2</v>
      </c>
    </row>
    <row r="2509" spans="1:27" x14ac:dyDescent="0.3">
      <c r="A2509" s="1">
        <f t="shared" si="820"/>
        <v>51</v>
      </c>
      <c r="B2509" s="1">
        <f t="shared" si="821"/>
        <v>4</v>
      </c>
      <c r="C2509" s="10">
        <v>42719</v>
      </c>
      <c r="D2509" s="3">
        <v>2262.0300000000002</v>
      </c>
      <c r="E2509" s="3">
        <v>2253.77</v>
      </c>
      <c r="F2509" s="3">
        <f t="shared" si="829"/>
        <v>2260.7040000000002</v>
      </c>
      <c r="G2509" s="3">
        <f t="shared" si="835"/>
        <v>2239.9949999999999</v>
      </c>
      <c r="H2509" s="4">
        <f t="shared" si="822"/>
        <v>3.8832280053965771E-3</v>
      </c>
      <c r="I2509" s="4">
        <f t="shared" si="825"/>
        <v>2.1746076830211143E-4</v>
      </c>
      <c r="J2509" s="4">
        <f t="shared" si="826"/>
        <v>3.6657672370944659E-3</v>
      </c>
      <c r="K2509" s="4">
        <f t="shared" si="830"/>
        <v>3.1476336718027696E-3</v>
      </c>
      <c r="L2509" s="4">
        <f t="shared" si="836"/>
        <v>-6.9824137849415603E-3</v>
      </c>
      <c r="M2509" s="4">
        <f t="shared" si="831"/>
        <v>5.8654295299164405E-4</v>
      </c>
      <c r="N2509" s="4">
        <f t="shared" si="837"/>
        <v>9.8370755291865876E-3</v>
      </c>
      <c r="O2509" s="4">
        <f t="shared" si="839"/>
        <v>9.1550509940187732E-3</v>
      </c>
      <c r="P2509" s="4">
        <f t="shared" si="819"/>
        <v>0.10670078378034586</v>
      </c>
      <c r="Q2509" s="4"/>
      <c r="T2509" s="4">
        <f t="shared" si="823"/>
        <v>3.8832280053965771E-3</v>
      </c>
      <c r="U2509" s="4">
        <f t="shared" si="824"/>
        <v>3.8832280053965771E-3</v>
      </c>
      <c r="V2509" s="2">
        <f t="shared" si="832"/>
        <v>-3.1465241780871196E-3</v>
      </c>
      <c r="W2509" s="4">
        <f t="shared" si="833"/>
        <v>-1.3115058936306356E-2</v>
      </c>
      <c r="X2509" s="4">
        <f t="shared" si="834"/>
        <v>7.0519412872464687E-3</v>
      </c>
      <c r="Y2509" s="4">
        <f t="shared" si="827"/>
        <v>-9.3604415610126866E-3</v>
      </c>
      <c r="Z2509" s="4">
        <f t="shared" si="828"/>
        <v>-3.1142117318914042E-3</v>
      </c>
      <c r="AA2509" s="4">
        <f t="shared" si="838"/>
        <v>1.8662759103603644E-2</v>
      </c>
    </row>
    <row r="2510" spans="1:27" x14ac:dyDescent="0.3">
      <c r="A2510" s="1">
        <f t="shared" si="820"/>
        <v>51</v>
      </c>
      <c r="B2510" s="1">
        <f t="shared" si="821"/>
        <v>5</v>
      </c>
      <c r="C2510" s="10">
        <v>42720</v>
      </c>
      <c r="D2510" s="3">
        <v>2258.0700000000002</v>
      </c>
      <c r="E2510" s="3">
        <v>2266.81</v>
      </c>
      <c r="F2510" s="3">
        <f t="shared" si="829"/>
        <v>2260.4120000000003</v>
      </c>
      <c r="G2510" s="3">
        <f t="shared" si="835"/>
        <v>2246.607</v>
      </c>
      <c r="H2510" s="4">
        <f t="shared" si="822"/>
        <v>-1.7506399119375233E-3</v>
      </c>
      <c r="I2510" s="4">
        <f t="shared" si="825"/>
        <v>2.1131461563284946E-3</v>
      </c>
      <c r="J2510" s="4">
        <f t="shared" si="826"/>
        <v>-3.863786068266018E-3</v>
      </c>
      <c r="K2510" s="4">
        <f t="shared" si="830"/>
        <v>-4.5644841138260759E-4</v>
      </c>
      <c r="L2510" s="4">
        <f t="shared" si="836"/>
        <v>-7.381275520955387E-3</v>
      </c>
      <c r="M2510" s="4">
        <f t="shared" si="831"/>
        <v>-1.0360943049320646E-3</v>
      </c>
      <c r="N2510" s="4">
        <f t="shared" si="837"/>
        <v>5.1023610270956128E-3</v>
      </c>
      <c r="O2510" s="4">
        <f t="shared" si="839"/>
        <v>6.1136280097606761E-3</v>
      </c>
      <c r="P2510" s="4">
        <f t="shared" si="819"/>
        <v>0.10476334921768746</v>
      </c>
      <c r="Q2510" s="4"/>
      <c r="T2510" s="4">
        <f t="shared" si="823"/>
        <v>-1.7506399119375233E-3</v>
      </c>
      <c r="U2510" s="4">
        <f t="shared" si="824"/>
        <v>-1.7506399119375233E-3</v>
      </c>
      <c r="V2510" s="2">
        <f t="shared" si="832"/>
        <v>-1.1052019646070122E-3</v>
      </c>
      <c r="W2510" s="4">
        <f t="shared" si="833"/>
        <v>-1.109414994496092E-2</v>
      </c>
      <c r="X2510" s="4">
        <f t="shared" si="834"/>
        <v>-6.4615207587420231E-4</v>
      </c>
      <c r="Y2510" s="4">
        <f t="shared" si="827"/>
        <v>-1.2919584964856706E-2</v>
      </c>
      <c r="Z2510" s="4">
        <f t="shared" si="828"/>
        <v>-6.6957964237960178E-3</v>
      </c>
      <c r="AA2510" s="4">
        <f t="shared" si="838"/>
        <v>1.2365628479372405E-2</v>
      </c>
    </row>
    <row r="2511" spans="1:27" x14ac:dyDescent="0.3">
      <c r="A2511" s="1">
        <f t="shared" si="820"/>
        <v>52</v>
      </c>
      <c r="B2511" s="1">
        <f t="shared" si="821"/>
        <v>1</v>
      </c>
      <c r="C2511" s="10">
        <v>42723</v>
      </c>
      <c r="D2511" s="3">
        <v>2262.5300000000002</v>
      </c>
      <c r="E2511" s="3">
        <v>2259.2399999999998</v>
      </c>
      <c r="F2511" s="3">
        <f t="shared" si="829"/>
        <v>2261.5260000000003</v>
      </c>
      <c r="G2511" s="3">
        <f t="shared" si="835"/>
        <v>2252.3890000000001</v>
      </c>
      <c r="H2511" s="4">
        <f t="shared" si="822"/>
        <v>1.9751380603790121E-3</v>
      </c>
      <c r="I2511" s="4">
        <f t="shared" si="825"/>
        <v>5.1814159879880509E-4</v>
      </c>
      <c r="J2511" s="4">
        <f t="shared" si="826"/>
        <v>1.4569964615802071E-3</v>
      </c>
      <c r="K2511" s="4">
        <f t="shared" si="830"/>
        <v>1.4193536958552778E-3</v>
      </c>
      <c r="L2511" s="4">
        <f t="shared" si="836"/>
        <v>-3.014865694056441E-3</v>
      </c>
      <c r="M2511" s="4">
        <f t="shared" si="831"/>
        <v>4.4394802447546712E-4</v>
      </c>
      <c r="N2511" s="4">
        <f t="shared" si="837"/>
        <v>4.5023306364931088E-3</v>
      </c>
      <c r="O2511" s="4">
        <f t="shared" si="839"/>
        <v>4.038399490835556E-3</v>
      </c>
      <c r="P2511" s="4">
        <f t="shared" si="819"/>
        <v>0.10694540935643911</v>
      </c>
      <c r="Q2511" s="4"/>
      <c r="T2511" s="4">
        <f t="shared" si="823"/>
        <v>1.9751380603790121E-3</v>
      </c>
      <c r="U2511" s="4">
        <f t="shared" si="824"/>
        <v>1.9751380603790121E-3</v>
      </c>
      <c r="V2511" s="2">
        <f t="shared" si="832"/>
        <v>-4.915702347580577E-4</v>
      </c>
      <c r="W2511" s="4">
        <f t="shared" si="833"/>
        <v>-1.0486654532410393E-2</v>
      </c>
      <c r="X2511" s="4">
        <f t="shared" si="834"/>
        <v>2.4679214518645272E-3</v>
      </c>
      <c r="Y2511" s="4">
        <f t="shared" si="827"/>
        <v>-1.1067171911325E-2</v>
      </c>
      <c r="Z2511" s="4">
        <f t="shared" si="828"/>
        <v>-4.8317034433199221E-3</v>
      </c>
      <c r="AA2511" s="4">
        <f t="shared" si="838"/>
        <v>8.1462091641955007E-3</v>
      </c>
    </row>
    <row r="2512" spans="1:27" x14ac:dyDescent="0.3">
      <c r="A2512" s="1">
        <f t="shared" si="820"/>
        <v>52</v>
      </c>
      <c r="B2512" s="1">
        <f t="shared" si="821"/>
        <v>2</v>
      </c>
      <c r="C2512" s="10">
        <v>42724</v>
      </c>
      <c r="D2512" s="3">
        <v>2270.7600000000002</v>
      </c>
      <c r="E2512" s="3">
        <v>2266.5</v>
      </c>
      <c r="F2512" s="3">
        <f t="shared" si="829"/>
        <v>2261.3340000000003</v>
      </c>
      <c r="G2512" s="3">
        <f t="shared" si="835"/>
        <v>2258.2419999999997</v>
      </c>
      <c r="H2512" s="4">
        <f t="shared" si="822"/>
        <v>3.6375208284531112E-3</v>
      </c>
      <c r="I2512" s="4">
        <f t="shared" si="825"/>
        <v>1.7546728662160499E-3</v>
      </c>
      <c r="J2512" s="4">
        <f t="shared" si="826"/>
        <v>1.8828479622370613E-3</v>
      </c>
      <c r="K2512" s="4">
        <f t="shared" si="830"/>
        <v>-1.5701449262550248E-3</v>
      </c>
      <c r="L2512" s="4">
        <f t="shared" si="836"/>
        <v>-2.509972857327463E-3</v>
      </c>
      <c r="M2512" s="4">
        <f t="shared" si="831"/>
        <v>4.1683360352782603E-3</v>
      </c>
      <c r="N2512" s="4">
        <f t="shared" si="837"/>
        <v>5.5432500148347632E-3</v>
      </c>
      <c r="O2512" s="4">
        <f t="shared" si="839"/>
        <v>1.3616586517291799E-3</v>
      </c>
      <c r="P2512" s="4">
        <f t="shared" si="819"/>
        <v>0.1109719463389337</v>
      </c>
      <c r="Q2512" s="4"/>
      <c r="T2512" s="4">
        <f t="shared" si="823"/>
        <v>3.6375208284531112E-3</v>
      </c>
      <c r="U2512" s="4">
        <f t="shared" si="824"/>
        <v>3.6375208284531112E-3</v>
      </c>
      <c r="V2512" s="2">
        <f t="shared" si="832"/>
        <v>4.0618245945908335E-3</v>
      </c>
      <c r="W2512" s="4">
        <f t="shared" si="833"/>
        <v>-5.9787936513550971E-3</v>
      </c>
      <c r="X2512" s="4">
        <f t="shared" si="834"/>
        <v>-4.2258729068704847E-4</v>
      </c>
      <c r="Y2512" s="4">
        <f t="shared" si="827"/>
        <v>-1.4019394989518668E-2</v>
      </c>
      <c r="Z2512" s="4">
        <f t="shared" si="828"/>
        <v>-7.8025410253420606E-3</v>
      </c>
      <c r="AA2512" s="4">
        <f t="shared" si="838"/>
        <v>2.7421679267457385E-3</v>
      </c>
    </row>
    <row r="2513" spans="1:27" x14ac:dyDescent="0.3">
      <c r="A2513" s="1">
        <f t="shared" si="820"/>
        <v>52</v>
      </c>
      <c r="B2513" s="1">
        <f t="shared" si="821"/>
        <v>3</v>
      </c>
      <c r="C2513" s="10">
        <v>42725</v>
      </c>
      <c r="D2513" s="3">
        <v>2265.1799999999998</v>
      </c>
      <c r="E2513" s="3">
        <v>2270.54</v>
      </c>
      <c r="F2513" s="3">
        <f t="shared" si="829"/>
        <v>2263.7140000000004</v>
      </c>
      <c r="G2513" s="3">
        <f t="shared" si="835"/>
        <v>2260.625</v>
      </c>
      <c r="H2513" s="4">
        <f t="shared" si="822"/>
        <v>-2.4573270623052994E-3</v>
      </c>
      <c r="I2513" s="4">
        <f t="shared" si="825"/>
        <v>-9.6883862671640612E-5</v>
      </c>
      <c r="J2513" s="4">
        <f t="shared" si="826"/>
        <v>-2.3604431996336588E-3</v>
      </c>
      <c r="K2513" s="4">
        <f t="shared" si="830"/>
        <v>-3.2643256002395271E-3</v>
      </c>
      <c r="L2513" s="4">
        <f t="shared" si="836"/>
        <v>-4.6861452161881976E-3</v>
      </c>
      <c r="M2513" s="4">
        <f t="shared" si="831"/>
        <v>6.4760831094362603E-4</v>
      </c>
      <c r="N2513" s="4">
        <f t="shared" si="837"/>
        <v>2.0149294995852191E-3</v>
      </c>
      <c r="O2513" s="4">
        <f t="shared" si="839"/>
        <v>1.3636885368934904E-3</v>
      </c>
      <c r="P2513" s="4">
        <f t="shared" si="819"/>
        <v>0.10824192490973306</v>
      </c>
      <c r="Q2513" s="4"/>
      <c r="T2513" s="4">
        <f t="shared" si="823"/>
        <v>-2.4573270623052994E-3</v>
      </c>
      <c r="U2513" s="4">
        <f t="shared" si="824"/>
        <v>-2.4573270623052994E-3</v>
      </c>
      <c r="V2513" s="2">
        <f t="shared" si="832"/>
        <v>-7.6978632704469063E-3</v>
      </c>
      <c r="W2513" s="4">
        <f t="shared" si="833"/>
        <v>-1.7620884637742414E-2</v>
      </c>
      <c r="X2513" s="4">
        <f t="shared" si="834"/>
        <v>5.2811900873391835E-3</v>
      </c>
      <c r="Y2513" s="4">
        <f t="shared" si="827"/>
        <v>-1.5692451216196581E-2</v>
      </c>
      <c r="Z2513" s="4">
        <f t="shared" si="828"/>
        <v>-9.4861462893766364E-3</v>
      </c>
      <c r="AA2513" s="4">
        <f t="shared" si="838"/>
        <v>2.7366119521462064E-3</v>
      </c>
    </row>
    <row r="2514" spans="1:27" x14ac:dyDescent="0.3">
      <c r="A2514" s="1">
        <f t="shared" si="820"/>
        <v>52</v>
      </c>
      <c r="B2514" s="1">
        <f t="shared" si="821"/>
        <v>4</v>
      </c>
      <c r="C2514" s="10">
        <v>42726</v>
      </c>
      <c r="D2514" s="3">
        <v>2260.96</v>
      </c>
      <c r="E2514" s="3">
        <v>2262.9299999999998</v>
      </c>
      <c r="F2514" s="3">
        <f t="shared" si="829"/>
        <v>2263.5</v>
      </c>
      <c r="G2514" s="3">
        <f t="shared" si="835"/>
        <v>2262.1019999999999</v>
      </c>
      <c r="H2514" s="4">
        <f t="shared" si="822"/>
        <v>-1.8629866059208541E-3</v>
      </c>
      <c r="I2514" s="4">
        <f t="shared" si="825"/>
        <v>-9.932985458109291E-4</v>
      </c>
      <c r="J2514" s="4">
        <f t="shared" si="826"/>
        <v>-8.6968806010992504E-4</v>
      </c>
      <c r="K2514" s="4">
        <f t="shared" si="830"/>
        <v>-4.6133199127646282E-4</v>
      </c>
      <c r="L2514" s="4">
        <f t="shared" si="836"/>
        <v>-1.3028152778635713E-3</v>
      </c>
      <c r="M2514" s="4">
        <f t="shared" si="831"/>
        <v>-1.1221559531698535E-3</v>
      </c>
      <c r="N2514" s="4">
        <f t="shared" si="837"/>
        <v>-5.0484018846180475E-4</v>
      </c>
      <c r="O2514" s="4">
        <f t="shared" si="839"/>
        <v>6.1832142098937543E-4</v>
      </c>
      <c r="P2514" s="4">
        <f t="shared" si="819"/>
        <v>0.10617728504750627</v>
      </c>
      <c r="Q2514" s="4"/>
      <c r="T2514" s="4">
        <f t="shared" si="823"/>
        <v>-1.8629866059208541E-3</v>
      </c>
      <c r="U2514" s="4">
        <f t="shared" si="824"/>
        <v>-1.8629866059208541E-3</v>
      </c>
      <c r="V2514" s="2">
        <f t="shared" si="832"/>
        <v>-1.39061796413514E-3</v>
      </c>
      <c r="W2514" s="4">
        <f t="shared" si="833"/>
        <v>-1.1376711784493806E-2</v>
      </c>
      <c r="X2514" s="4">
        <f t="shared" si="834"/>
        <v>-4.730264408518736E-4</v>
      </c>
      <c r="Y2514" s="4">
        <f t="shared" si="827"/>
        <v>-1.2924407652233056E-2</v>
      </c>
      <c r="Z2514" s="4">
        <f t="shared" si="828"/>
        <v>-6.7006495194207811E-3</v>
      </c>
      <c r="AA2514" s="4">
        <f t="shared" si="838"/>
        <v>1.2367828782537747E-3</v>
      </c>
    </row>
    <row r="2515" spans="1:27" x14ac:dyDescent="0.3">
      <c r="A2515" s="1">
        <f t="shared" si="820"/>
        <v>52</v>
      </c>
      <c r="B2515" s="1">
        <f t="shared" si="821"/>
        <v>5</v>
      </c>
      <c r="C2515" s="10">
        <v>42727</v>
      </c>
      <c r="D2515" s="3">
        <v>2263.79</v>
      </c>
      <c r="E2515" s="3">
        <v>2260.25</v>
      </c>
      <c r="F2515" s="3">
        <f t="shared" si="829"/>
        <v>2264.6440000000002</v>
      </c>
      <c r="G2515" s="3">
        <f t="shared" si="835"/>
        <v>2262.5280000000002</v>
      </c>
      <c r="H2515" s="4">
        <f t="shared" si="822"/>
        <v>1.251680702002657E-3</v>
      </c>
      <c r="I2515" s="4">
        <f t="shared" si="825"/>
        <v>-3.1402590050245754E-4</v>
      </c>
      <c r="J2515" s="4">
        <f t="shared" si="826"/>
        <v>1.5657066025051144E-3</v>
      </c>
      <c r="K2515" s="4">
        <f t="shared" si="830"/>
        <v>1.7238252777581366E-3</v>
      </c>
      <c r="L2515" s="4">
        <f t="shared" si="836"/>
        <v>6.3149183434378284E-4</v>
      </c>
      <c r="M2515" s="4">
        <f t="shared" si="831"/>
        <v>-3.7710121325924476E-4</v>
      </c>
      <c r="N2515" s="4">
        <f t="shared" si="837"/>
        <v>5.5778315229677432E-4</v>
      </c>
      <c r="O2515" s="4">
        <f t="shared" si="839"/>
        <v>9.3471567592399714E-4</v>
      </c>
      <c r="P2515" s="4">
        <f t="shared" si="819"/>
        <v>0.10756186580819393</v>
      </c>
      <c r="Q2515" s="4"/>
      <c r="T2515" s="4">
        <f t="shared" si="823"/>
        <v>1.251680702002657E-3</v>
      </c>
      <c r="U2515" s="4">
        <f t="shared" si="824"/>
        <v>1.251680702002657E-3</v>
      </c>
      <c r="V2515" s="2">
        <f t="shared" si="832"/>
        <v>-1.2782181020450927E-3</v>
      </c>
      <c r="W2515" s="4">
        <f t="shared" si="833"/>
        <v>-1.1265435921024632E-2</v>
      </c>
      <c r="X2515" s="4">
        <f t="shared" si="834"/>
        <v>2.5331367052393414E-3</v>
      </c>
      <c r="Y2515" s="4">
        <f t="shared" si="827"/>
        <v>-1.0766496733186465E-2</v>
      </c>
      <c r="Z2515" s="4">
        <f t="shared" si="828"/>
        <v>-4.5291324330892562E-3</v>
      </c>
      <c r="AA2515" s="4">
        <f t="shared" si="838"/>
        <v>1.8722250633955095E-3</v>
      </c>
    </row>
    <row r="2516" spans="1:27" x14ac:dyDescent="0.3">
      <c r="A2516" s="1">
        <f t="shared" si="820"/>
        <v>53</v>
      </c>
      <c r="B2516" s="1">
        <f t="shared" si="821"/>
        <v>2</v>
      </c>
      <c r="C2516" s="10">
        <v>42731</v>
      </c>
      <c r="D2516" s="3">
        <v>2268.88</v>
      </c>
      <c r="E2516" s="3">
        <v>2266.23</v>
      </c>
      <c r="F2516" s="3">
        <f t="shared" si="829"/>
        <v>2265.9139999999998</v>
      </c>
      <c r="G2516" s="3">
        <f t="shared" si="835"/>
        <v>2263.7200000000003</v>
      </c>
      <c r="H2516" s="4">
        <f t="shared" si="822"/>
        <v>2.2484417724259521E-3</v>
      </c>
      <c r="I2516" s="4">
        <f t="shared" si="825"/>
        <v>1.0778384920863042E-3</v>
      </c>
      <c r="J2516" s="4">
        <f t="shared" si="826"/>
        <v>1.1706032803396479E-3</v>
      </c>
      <c r="K2516" s="4">
        <f t="shared" si="830"/>
        <v>6.1070152266781089E-4</v>
      </c>
      <c r="L2516" s="4">
        <f t="shared" si="836"/>
        <v>-2.8418419258543224E-4</v>
      </c>
      <c r="M2516" s="4">
        <f t="shared" si="831"/>
        <v>1.3089640648322705E-3</v>
      </c>
      <c r="N2516" s="4">
        <f t="shared" si="837"/>
        <v>2.2794338522431458E-3</v>
      </c>
      <c r="O2516" s="4">
        <f t="shared" si="839"/>
        <v>9.669969324069608E-4</v>
      </c>
      <c r="P2516" s="4">
        <f t="shared" si="819"/>
        <v>0.1100521541728231</v>
      </c>
      <c r="Q2516" s="4"/>
      <c r="T2516" s="4">
        <f t="shared" si="823"/>
        <v>2.2484417724259521E-3</v>
      </c>
      <c r="U2516" s="4">
        <f t="shared" si="824"/>
        <v>2.2484417724259521E-3</v>
      </c>
      <c r="V2516" s="2">
        <f t="shared" si="832"/>
        <v>-5.5658872951985989E-4</v>
      </c>
      <c r="W2516" s="4">
        <f t="shared" si="833"/>
        <v>-1.0551022842224728E-2</v>
      </c>
      <c r="X2516" s="4">
        <f t="shared" si="834"/>
        <v>2.8065926197663273E-3</v>
      </c>
      <c r="Y2516" s="4">
        <f t="shared" si="827"/>
        <v>-1.186574113970954E-2</v>
      </c>
      <c r="Z2516" s="4">
        <f t="shared" si="828"/>
        <v>-5.6353078501328851E-3</v>
      </c>
      <c r="AA2516" s="4">
        <f t="shared" si="838"/>
        <v>1.9402828001975059E-3</v>
      </c>
    </row>
    <row r="2517" spans="1:27" x14ac:dyDescent="0.3">
      <c r="A2517" s="1">
        <f t="shared" si="820"/>
        <v>53</v>
      </c>
      <c r="B2517" s="1">
        <f t="shared" si="821"/>
        <v>3</v>
      </c>
      <c r="C2517" s="10">
        <v>42732</v>
      </c>
      <c r="D2517" s="3">
        <v>2249.92</v>
      </c>
      <c r="E2517" s="3">
        <v>2270.23</v>
      </c>
      <c r="F2517" s="3">
        <f t="shared" si="829"/>
        <v>2261.7460000000001</v>
      </c>
      <c r="G2517" s="3">
        <f t="shared" si="835"/>
        <v>2261.54</v>
      </c>
      <c r="H2517" s="4">
        <f t="shared" si="822"/>
        <v>-8.3565459610028016E-3</v>
      </c>
      <c r="I2517" s="4">
        <f t="shared" si="825"/>
        <v>5.9500722823591773E-4</v>
      </c>
      <c r="J2517" s="4">
        <f t="shared" si="826"/>
        <v>-8.9515531892387194E-3</v>
      </c>
      <c r="K2517" s="4">
        <f t="shared" si="830"/>
        <v>-1.8412168118191515E-3</v>
      </c>
      <c r="L2517" s="4">
        <f t="shared" si="836"/>
        <v>-2.6660241568035952E-3</v>
      </c>
      <c r="M2517" s="4">
        <f t="shared" si="831"/>
        <v>-5.2287038420759987E-3</v>
      </c>
      <c r="N2517" s="4">
        <f t="shared" si="837"/>
        <v>-5.1380917427946843E-3</v>
      </c>
      <c r="O2517" s="4">
        <f t="shared" si="839"/>
        <v>9.1558810980004159E-5</v>
      </c>
      <c r="P2517" s="4">
        <f t="shared" si="819"/>
        <v>0.10077595232736773</v>
      </c>
      <c r="Q2517" s="4"/>
      <c r="T2517" s="4">
        <f t="shared" si="823"/>
        <v>-8.3565459610028016E-3</v>
      </c>
      <c r="U2517" s="4">
        <f t="shared" si="824"/>
        <v>-8.3565459610028016E-3</v>
      </c>
      <c r="V2517" s="2">
        <f t="shared" si="832"/>
        <v>8.2860265858049299E-4</v>
      </c>
      <c r="W2517" s="4">
        <f t="shared" si="833"/>
        <v>-9.1796833680053928E-3</v>
      </c>
      <c r="X2517" s="4">
        <f t="shared" si="834"/>
        <v>-9.1775440821575786E-3</v>
      </c>
      <c r="Y2517" s="4">
        <f t="shared" si="827"/>
        <v>-1.4287086926385011E-2</v>
      </c>
      <c r="Z2517" s="4">
        <f t="shared" si="828"/>
        <v>-8.0719208267267181E-3</v>
      </c>
      <c r="AA2517" s="4">
        <f t="shared" si="838"/>
        <v>1.8219334251366986E-4</v>
      </c>
    </row>
    <row r="2518" spans="1:27" x14ac:dyDescent="0.3">
      <c r="A2518" s="1">
        <f t="shared" si="820"/>
        <v>53</v>
      </c>
      <c r="B2518" s="1">
        <f t="shared" si="821"/>
        <v>4</v>
      </c>
      <c r="C2518" s="10">
        <v>42733</v>
      </c>
      <c r="D2518" s="3">
        <v>2249.2600000000002</v>
      </c>
      <c r="E2518" s="3">
        <v>2249.5</v>
      </c>
      <c r="F2518" s="3">
        <f t="shared" si="829"/>
        <v>2258.5619999999999</v>
      </c>
      <c r="G2518" s="3">
        <f t="shared" si="835"/>
        <v>2261.1380000000004</v>
      </c>
      <c r="H2518" s="4">
        <f t="shared" si="822"/>
        <v>-2.9334376333374273E-4</v>
      </c>
      <c r="I2518" s="4">
        <f t="shared" si="825"/>
        <v>-1.8667330393972798E-4</v>
      </c>
      <c r="J2518" s="4">
        <f t="shared" si="826"/>
        <v>-1.0667045939401475E-4</v>
      </c>
      <c r="K2518" s="4">
        <f t="shared" si="830"/>
        <v>4.8746177641870577E-3</v>
      </c>
      <c r="L2518" s="4">
        <f t="shared" si="836"/>
        <v>5.572543813903626E-3</v>
      </c>
      <c r="M2518" s="4">
        <f t="shared" si="831"/>
        <v>-4.1185497675067942E-3</v>
      </c>
      <c r="N2518" s="4">
        <f t="shared" si="837"/>
        <v>-5.2531070637883027E-3</v>
      </c>
      <c r="O2518" s="4">
        <f t="shared" si="839"/>
        <v>-1.1452655540046398E-3</v>
      </c>
      <c r="P2518" s="4">
        <f t="shared" si="819"/>
        <v>0.10045304656692475</v>
      </c>
      <c r="Q2518" s="4"/>
      <c r="T2518" s="4">
        <f t="shared" si="823"/>
        <v>-2.9334376333374273E-4</v>
      </c>
      <c r="U2518" s="4">
        <f t="shared" si="824"/>
        <v>-2.9334376333374273E-4</v>
      </c>
      <c r="V2518" s="2">
        <f t="shared" si="832"/>
        <v>6.7824633764755025E-3</v>
      </c>
      <c r="W2518" s="4">
        <f t="shared" si="833"/>
        <v>-3.2853612572892946E-3</v>
      </c>
      <c r="X2518" s="4">
        <f t="shared" si="834"/>
        <v>-7.0281390441376042E-3</v>
      </c>
      <c r="Y2518" s="4">
        <f t="shared" si="827"/>
        <v>-7.6549909361145309E-3</v>
      </c>
      <c r="Z2518" s="4">
        <f t="shared" si="828"/>
        <v>-1.3980078148653383E-3</v>
      </c>
      <c r="AA2518" s="4">
        <f t="shared" si="838"/>
        <v>-2.2759058785696857E-3</v>
      </c>
    </row>
    <row r="2519" spans="1:27" x14ac:dyDescent="0.3">
      <c r="A2519" s="1">
        <f t="shared" si="820"/>
        <v>53</v>
      </c>
      <c r="B2519" s="1">
        <f t="shared" si="821"/>
        <v>5</v>
      </c>
      <c r="C2519" s="10">
        <v>42734</v>
      </c>
      <c r="D2519" s="3">
        <v>2238.83</v>
      </c>
      <c r="E2519" s="3">
        <v>2251.61</v>
      </c>
      <c r="F2519" s="3">
        <f t="shared" si="829"/>
        <v>2254.136</v>
      </c>
      <c r="G2519" s="3">
        <f t="shared" si="835"/>
        <v>2258.8180000000007</v>
      </c>
      <c r="H2519" s="4">
        <f t="shared" si="822"/>
        <v>-4.6370806398550145E-3</v>
      </c>
      <c r="I2519" s="4">
        <f t="shared" si="825"/>
        <v>1.0447880636297755E-3</v>
      </c>
      <c r="J2519" s="4">
        <f t="shared" si="826"/>
        <v>-5.68186870348479E-3</v>
      </c>
      <c r="K2519" s="4">
        <f t="shared" si="830"/>
        <v>3.8690502654205703E-3</v>
      </c>
      <c r="L2519" s="4">
        <f t="shared" si="836"/>
        <v>5.2367840484823756E-3</v>
      </c>
      <c r="M2519" s="4">
        <f t="shared" si="831"/>
        <v>-6.7901847980778619E-3</v>
      </c>
      <c r="N2519" s="4">
        <f t="shared" si="837"/>
        <v>-8.8488758279776109E-3</v>
      </c>
      <c r="O2519" s="4">
        <f t="shared" si="839"/>
        <v>-2.0912708870261245E-3</v>
      </c>
      <c r="P2519" s="4">
        <f t="shared" si="819"/>
        <v>9.5350157049619785E-2</v>
      </c>
      <c r="Q2519" s="4"/>
      <c r="T2519" s="4">
        <f t="shared" si="823"/>
        <v>-4.6370806398550145E-3</v>
      </c>
      <c r="U2519" s="4">
        <f t="shared" si="824"/>
        <v>-4.6370806398550145E-3</v>
      </c>
      <c r="V2519" s="2">
        <f t="shared" si="832"/>
        <v>5.2017107848802797E-3</v>
      </c>
      <c r="W2519" s="4">
        <f t="shared" si="833"/>
        <v>-4.8503063229686245E-3</v>
      </c>
      <c r="X2519" s="4">
        <f t="shared" si="834"/>
        <v>-9.7878777156606526E-3</v>
      </c>
      <c r="Y2519" s="4">
        <f t="shared" si="827"/>
        <v>-8.6480201867666605E-3</v>
      </c>
      <c r="Z2519" s="4">
        <f t="shared" si="828"/>
        <v>-2.3972983629528175E-3</v>
      </c>
      <c r="AA2519" s="4">
        <f t="shared" si="838"/>
        <v>-4.1369560415286206E-3</v>
      </c>
    </row>
    <row r="2520" spans="1:27" x14ac:dyDescent="0.3">
      <c r="A2520" s="1">
        <f t="shared" si="820"/>
        <v>2</v>
      </c>
      <c r="B2520" s="1">
        <f t="shared" si="821"/>
        <v>2</v>
      </c>
      <c r="C2520" s="10">
        <v>42738</v>
      </c>
      <c r="D2520" s="3">
        <v>2257.83</v>
      </c>
      <c r="E2520" s="3">
        <v>2251.5700000000002</v>
      </c>
      <c r="F2520" s="3">
        <f t="shared" si="829"/>
        <v>2252.944</v>
      </c>
      <c r="G2520" s="3">
        <f t="shared" si="835"/>
        <v>2258.7940000000003</v>
      </c>
      <c r="H2520" s="4">
        <f t="shared" si="822"/>
        <v>8.4865755774221358E-3</v>
      </c>
      <c r="I2520" s="4">
        <f t="shared" si="825"/>
        <v>5.6904722555978955E-3</v>
      </c>
      <c r="J2520" s="4">
        <f t="shared" si="826"/>
        <v>2.7961033218242403E-3</v>
      </c>
      <c r="K2520" s="4">
        <f t="shared" si="830"/>
        <v>5.7585881911533824E-3</v>
      </c>
      <c r="L2520" s="4">
        <f t="shared" si="836"/>
        <v>8.965000071962298E-3</v>
      </c>
      <c r="M2520" s="4">
        <f t="shared" si="831"/>
        <v>2.1687179086563924E-3</v>
      </c>
      <c r="N2520" s="4">
        <f t="shared" si="837"/>
        <v>-4.2677641254598535E-4</v>
      </c>
      <c r="O2520" s="4">
        <f t="shared" si="839"/>
        <v>-2.5909833778452601E-3</v>
      </c>
      <c r="P2520" s="4">
        <f t="shared" ref="P2520:P2583" si="840">(D2520-2238.83)/2238.83</f>
        <v>8.4865755774221358E-3</v>
      </c>
      <c r="Q2520" s="4"/>
      <c r="T2520" s="4">
        <f t="shared" si="823"/>
        <v>8.4865755774221358E-3</v>
      </c>
      <c r="U2520" s="4">
        <f t="shared" si="824"/>
        <v>8.4865755774221358E-3</v>
      </c>
      <c r="V2520" s="2">
        <f t="shared" si="832"/>
        <v>1.1148680337497727E-2</v>
      </c>
      <c r="W2520" s="4">
        <f t="shared" si="833"/>
        <v>1.037193534122673E-3</v>
      </c>
      <c r="X2520" s="4">
        <f t="shared" si="834"/>
        <v>-2.6327530380468316E-3</v>
      </c>
      <c r="Y2520" s="4">
        <f t="shared" si="827"/>
        <v>-6.7820425842974891E-3</v>
      </c>
      <c r="Z2520" s="4">
        <f t="shared" si="828"/>
        <v>-5.1955530567037529E-4</v>
      </c>
      <c r="AA2520" s="4">
        <f t="shared" si="838"/>
        <v>-5.1663749357516112E-3</v>
      </c>
    </row>
    <row r="2521" spans="1:27" x14ac:dyDescent="0.3">
      <c r="A2521" s="1">
        <f t="shared" si="820"/>
        <v>2</v>
      </c>
      <c r="B2521" s="1">
        <f t="shared" si="821"/>
        <v>3</v>
      </c>
      <c r="C2521" s="10">
        <v>42739</v>
      </c>
      <c r="D2521" s="3">
        <v>2270.75</v>
      </c>
      <c r="E2521" s="3">
        <v>2261.6</v>
      </c>
      <c r="F2521" s="3">
        <f t="shared" si="829"/>
        <v>2253.3180000000002</v>
      </c>
      <c r="G2521" s="3">
        <f t="shared" si="835"/>
        <v>2259.6160000000004</v>
      </c>
      <c r="H2521" s="4">
        <f t="shared" si="822"/>
        <v>5.7223085883348493E-3</v>
      </c>
      <c r="I2521" s="4">
        <f t="shared" si="825"/>
        <v>1.669744843500167E-3</v>
      </c>
      <c r="J2521" s="4">
        <f t="shared" si="826"/>
        <v>4.0525637448346821E-3</v>
      </c>
      <c r="K2521" s="4">
        <f t="shared" si="830"/>
        <v>-3.9285508652112389E-3</v>
      </c>
      <c r="L2521" s="4">
        <f t="shared" si="836"/>
        <v>2.431046132301594E-4</v>
      </c>
      <c r="M2521" s="4">
        <f t="shared" si="831"/>
        <v>7.7361473169786895E-3</v>
      </c>
      <c r="N2521" s="4">
        <f t="shared" si="837"/>
        <v>4.9273858921159864E-3</v>
      </c>
      <c r="O2521" s="4">
        <f t="shared" si="839"/>
        <v>-2.7735329736872085E-3</v>
      </c>
      <c r="P2521" s="4">
        <f t="shared" si="840"/>
        <v>1.4257446970069221E-2</v>
      </c>
      <c r="Q2521" s="4"/>
      <c r="T2521" s="4">
        <f t="shared" si="823"/>
        <v>5.7223085883348493E-3</v>
      </c>
      <c r="U2521" s="4">
        <f t="shared" si="824"/>
        <v>5.7223085883348493E-3</v>
      </c>
      <c r="V2521" s="2">
        <f t="shared" si="832"/>
        <v>4.8940797137074898E-3</v>
      </c>
      <c r="W2521" s="4">
        <f t="shared" si="833"/>
        <v>-5.1548610834295404E-3</v>
      </c>
      <c r="X2521" s="4">
        <f t="shared" si="834"/>
        <v>8.2419519763050084E-4</v>
      </c>
      <c r="Y2521" s="4">
        <f t="shared" si="827"/>
        <v>-1.6348394370632454E-2</v>
      </c>
      <c r="Z2521" s="4">
        <f t="shared" si="828"/>
        <v>-1.0146225329223569E-2</v>
      </c>
      <c r="AA2521" s="4">
        <f t="shared" si="838"/>
        <v>-5.5589047068862942E-3</v>
      </c>
    </row>
    <row r="2522" spans="1:27" x14ac:dyDescent="0.3">
      <c r="A2522" s="1">
        <f t="shared" si="820"/>
        <v>2</v>
      </c>
      <c r="B2522" s="1">
        <f t="shared" si="821"/>
        <v>4</v>
      </c>
      <c r="C2522" s="10">
        <v>42740</v>
      </c>
      <c r="D2522" s="3">
        <v>2269</v>
      </c>
      <c r="E2522" s="3">
        <v>2268.1799999999998</v>
      </c>
      <c r="F2522" s="3">
        <f t="shared" si="829"/>
        <v>2257.134</v>
      </c>
      <c r="G2522" s="3">
        <f t="shared" si="835"/>
        <v>2259.44</v>
      </c>
      <c r="H2522" s="4">
        <f t="shared" si="822"/>
        <v>-7.7067048332048887E-4</v>
      </c>
      <c r="I2522" s="4">
        <f t="shared" si="825"/>
        <v>-1.1317846526478757E-3</v>
      </c>
      <c r="J2522" s="4">
        <f t="shared" si="826"/>
        <v>3.611141693273868E-4</v>
      </c>
      <c r="K2522" s="4">
        <f t="shared" si="830"/>
        <v>-7.3026533083782813E-3</v>
      </c>
      <c r="L2522" s="4">
        <f t="shared" si="836"/>
        <v>-5.4485179884277276E-3</v>
      </c>
      <c r="M2522" s="4">
        <f t="shared" si="831"/>
        <v>5.2571092367577578E-3</v>
      </c>
      <c r="N2522" s="4">
        <f t="shared" si="837"/>
        <v>4.2311369188825308E-3</v>
      </c>
      <c r="O2522" s="4">
        <f t="shared" si="839"/>
        <v>-1.0163067430586337E-3</v>
      </c>
      <c r="P2522" s="4">
        <f t="shared" si="840"/>
        <v>1.3475788693201393E-2</v>
      </c>
      <c r="Q2522" s="4"/>
      <c r="T2522" s="4">
        <f t="shared" si="823"/>
        <v>-7.7067048332048887E-4</v>
      </c>
      <c r="U2522" s="4">
        <f t="shared" si="824"/>
        <v>-7.7067048332048887E-4</v>
      </c>
      <c r="V2522" s="2">
        <f t="shared" si="832"/>
        <v>-9.1731806671804146E-3</v>
      </c>
      <c r="W2522" s="4">
        <f t="shared" si="833"/>
        <v>-1.90814488605087E-2</v>
      </c>
      <c r="X2522" s="4">
        <f t="shared" si="834"/>
        <v>8.4803015218318546E-3</v>
      </c>
      <c r="Y2522" s="4">
        <f t="shared" si="827"/>
        <v>-1.9680425711016938E-2</v>
      </c>
      <c r="Z2522" s="4">
        <f t="shared" si="828"/>
        <v>-1.3499265959387198E-2</v>
      </c>
      <c r="AA2522" s="4">
        <f t="shared" si="838"/>
        <v>-2.0391325993281651E-3</v>
      </c>
    </row>
    <row r="2523" spans="1:27" x14ac:dyDescent="0.3">
      <c r="A2523" s="1">
        <f t="shared" si="820"/>
        <v>2</v>
      </c>
      <c r="B2523" s="1">
        <f t="shared" si="821"/>
        <v>5</v>
      </c>
      <c r="C2523" s="10">
        <v>42741</v>
      </c>
      <c r="D2523" s="3">
        <v>2276.98</v>
      </c>
      <c r="E2523" s="3">
        <v>2271.14</v>
      </c>
      <c r="F2523" s="3">
        <f t="shared" si="829"/>
        <v>2262.6779999999999</v>
      </c>
      <c r="G2523" s="3">
        <f t="shared" si="835"/>
        <v>2260.62</v>
      </c>
      <c r="H2523" s="4">
        <f t="shared" si="822"/>
        <v>3.516967827236676E-3</v>
      </c>
      <c r="I2523" s="4">
        <f t="shared" si="825"/>
        <v>9.4314676068747141E-4</v>
      </c>
      <c r="J2523" s="4">
        <f t="shared" si="826"/>
        <v>2.5738210665492045E-3</v>
      </c>
      <c r="K2523" s="4">
        <f t="shared" si="830"/>
        <v>-4.3620537681798308E-3</v>
      </c>
      <c r="L2523" s="4">
        <f t="shared" si="836"/>
        <v>-4.494393026786005E-3</v>
      </c>
      <c r="M2523" s="4">
        <f t="shared" si="831"/>
        <v>6.3208286817656488E-3</v>
      </c>
      <c r="N2523" s="4">
        <f t="shared" si="837"/>
        <v>7.2369526943936299E-3</v>
      </c>
      <c r="O2523" s="4">
        <f t="shared" si="839"/>
        <v>9.0382875563245729E-4</v>
      </c>
      <c r="P2523" s="4">
        <f t="shared" si="840"/>
        <v>1.7040150435718698E-2</v>
      </c>
      <c r="Q2523" s="4"/>
      <c r="T2523" s="4">
        <f t="shared" si="823"/>
        <v>3.516967827236676E-3</v>
      </c>
      <c r="U2523" s="4">
        <f t="shared" si="824"/>
        <v>3.516967827236676E-3</v>
      </c>
      <c r="V2523" s="2">
        <f t="shared" si="832"/>
        <v>-8.6998677831642938E-3</v>
      </c>
      <c r="W2523" s="4">
        <f t="shared" si="833"/>
        <v>-1.8612869105332667E-2</v>
      </c>
      <c r="X2523" s="4">
        <f t="shared" si="834"/>
        <v>1.2324053244177995E-2</v>
      </c>
      <c r="Y2523" s="4">
        <f t="shared" si="827"/>
        <v>-1.6776492000496884E-2</v>
      </c>
      <c r="Z2523" s="4">
        <f t="shared" si="828"/>
        <v>-1.0577022221562019E-2</v>
      </c>
      <c r="AA2523" s="4">
        <f t="shared" si="838"/>
        <v>1.8223984995762727E-3</v>
      </c>
    </row>
    <row r="2524" spans="1:27" x14ac:dyDescent="0.3">
      <c r="A2524" s="1">
        <f t="shared" si="820"/>
        <v>3</v>
      </c>
      <c r="B2524" s="1">
        <f t="shared" si="821"/>
        <v>1</v>
      </c>
      <c r="C2524" s="10">
        <v>42744</v>
      </c>
      <c r="D2524" s="3">
        <v>2268.9</v>
      </c>
      <c r="E2524" s="3">
        <v>2273.59</v>
      </c>
      <c r="F2524" s="3">
        <f t="shared" si="829"/>
        <v>2268.692</v>
      </c>
      <c r="G2524" s="3">
        <f t="shared" si="835"/>
        <v>2261.4140000000002</v>
      </c>
      <c r="H2524" s="4">
        <f t="shared" si="822"/>
        <v>-3.5485599346502506E-3</v>
      </c>
      <c r="I2524" s="4">
        <f t="shared" si="825"/>
        <v>-1.4888141309980206E-3</v>
      </c>
      <c r="J2524" s="4">
        <f t="shared" si="826"/>
        <v>-2.0597458036522298E-3</v>
      </c>
      <c r="K2524" s="4">
        <f t="shared" si="830"/>
        <v>-3.6627462691811723E-3</v>
      </c>
      <c r="L2524" s="4">
        <f t="shared" si="836"/>
        <v>-7.2015466880594996E-3</v>
      </c>
      <c r="M2524" s="4">
        <f t="shared" si="831"/>
        <v>9.1682784617781385E-5</v>
      </c>
      <c r="N2524" s="4">
        <f t="shared" si="837"/>
        <v>3.3103182345204708E-3</v>
      </c>
      <c r="O2524" s="4">
        <f t="shared" si="839"/>
        <v>3.2077218035170313E-3</v>
      </c>
      <c r="P2524" s="4">
        <f t="shared" si="840"/>
        <v>1.3431122505951843E-2</v>
      </c>
      <c r="Q2524" s="4"/>
      <c r="T2524" s="4">
        <f t="shared" si="823"/>
        <v>-3.5485599346502506E-3</v>
      </c>
      <c r="U2524" s="4">
        <f t="shared" si="824"/>
        <v>-3.5485599346502506E-3</v>
      </c>
      <c r="V2524" s="2">
        <f t="shared" si="832"/>
        <v>-1.6754648701350072E-2</v>
      </c>
      <c r="W2524" s="4">
        <f t="shared" si="833"/>
        <v>-2.6587102214336605E-2</v>
      </c>
      <c r="X2524" s="4">
        <f t="shared" si="834"/>
        <v>1.3431122505951843E-2</v>
      </c>
      <c r="Y2524" s="4">
        <f t="shared" si="827"/>
        <v>-1.6085904046373445E-2</v>
      </c>
      <c r="Z2524" s="4">
        <f t="shared" si="828"/>
        <v>-9.8820799379128882E-3</v>
      </c>
      <c r="AA2524" s="4">
        <f t="shared" si="838"/>
        <v>6.4574630811983129E-3</v>
      </c>
    </row>
    <row r="2525" spans="1:27" x14ac:dyDescent="0.3">
      <c r="A2525" s="1">
        <f t="shared" si="820"/>
        <v>3</v>
      </c>
      <c r="B2525" s="1">
        <f t="shared" si="821"/>
        <v>2</v>
      </c>
      <c r="C2525" s="10">
        <v>42745</v>
      </c>
      <c r="D2525" s="3">
        <v>2268.9</v>
      </c>
      <c r="E2525" s="3">
        <v>2269.7199999999998</v>
      </c>
      <c r="F2525" s="3">
        <f t="shared" si="829"/>
        <v>2270.9059999999999</v>
      </c>
      <c r="G2525" s="3">
        <f t="shared" si="835"/>
        <v>2261.9250000000002</v>
      </c>
      <c r="H2525" s="4">
        <f t="shared" si="822"/>
        <v>0</v>
      </c>
      <c r="I2525" s="4">
        <f t="shared" si="825"/>
        <v>3.6140861210265282E-4</v>
      </c>
      <c r="J2525" s="4">
        <f t="shared" si="826"/>
        <v>-3.6140861210265282E-4</v>
      </c>
      <c r="K2525" s="4">
        <f t="shared" si="830"/>
        <v>1.1051610912775833E-3</v>
      </c>
      <c r="L2525" s="4">
        <f t="shared" si="836"/>
        <v>-3.4157521265811624E-3</v>
      </c>
      <c r="M2525" s="4">
        <f t="shared" si="831"/>
        <v>-8.8334787965677931E-4</v>
      </c>
      <c r="N2525" s="4">
        <f t="shared" si="837"/>
        <v>3.0836566199144129E-3</v>
      </c>
      <c r="O2525" s="4">
        <f t="shared" si="839"/>
        <v>3.9583057869451129E-3</v>
      </c>
      <c r="P2525" s="4">
        <f t="shared" si="840"/>
        <v>1.3431122505951843E-2</v>
      </c>
      <c r="Q2525" s="4"/>
      <c r="T2525" s="4">
        <f t="shared" si="823"/>
        <v>0</v>
      </c>
      <c r="U2525" s="4">
        <f t="shared" si="824"/>
        <v>0</v>
      </c>
      <c r="V2525" s="2">
        <f t="shared" si="832"/>
        <v>-4.8790162633876163E-3</v>
      </c>
      <c r="W2525" s="4">
        <f t="shared" si="833"/>
        <v>-1.4830226100753796E-2</v>
      </c>
      <c r="X2525" s="4">
        <f t="shared" si="834"/>
        <v>4.9029377765377217E-3</v>
      </c>
      <c r="Y2525" s="4">
        <f t="shared" si="827"/>
        <v>-1.1377446902379244E-2</v>
      </c>
      <c r="Z2525" s="4">
        <f t="shared" si="828"/>
        <v>-5.1439347956842478E-3</v>
      </c>
      <c r="AA2525" s="4">
        <f t="shared" si="838"/>
        <v>7.9726793031695362E-3</v>
      </c>
    </row>
    <row r="2526" spans="1:27" x14ac:dyDescent="0.3">
      <c r="A2526" s="1">
        <f t="shared" si="820"/>
        <v>3</v>
      </c>
      <c r="B2526" s="1">
        <f t="shared" si="821"/>
        <v>3</v>
      </c>
      <c r="C2526" s="10">
        <v>42746</v>
      </c>
      <c r="D2526" s="3">
        <v>2275.3200000000002</v>
      </c>
      <c r="E2526" s="3">
        <v>2268.6</v>
      </c>
      <c r="F2526" s="3">
        <f t="shared" si="829"/>
        <v>2271.8199999999997</v>
      </c>
      <c r="G2526" s="3">
        <f t="shared" si="835"/>
        <v>2262.5690000000004</v>
      </c>
      <c r="H2526" s="4">
        <f t="shared" si="822"/>
        <v>2.8295649874388791E-3</v>
      </c>
      <c r="I2526" s="4">
        <f t="shared" si="825"/>
        <v>-1.3222266296451226E-4</v>
      </c>
      <c r="J2526" s="4">
        <f t="shared" si="826"/>
        <v>2.9617876504033913E-3</v>
      </c>
      <c r="K2526" s="4">
        <f t="shared" si="830"/>
        <v>9.0131781920737707E-4</v>
      </c>
      <c r="L2526" s="4">
        <f t="shared" si="836"/>
        <v>-3.4147726994480268E-3</v>
      </c>
      <c r="M2526" s="4">
        <f t="shared" si="831"/>
        <v>1.5406150135135949E-3</v>
      </c>
      <c r="N2526" s="4">
        <f t="shared" si="837"/>
        <v>5.6356292338486675E-3</v>
      </c>
      <c r="O2526" s="4">
        <f t="shared" si="839"/>
        <v>4.0658017333822464E-3</v>
      </c>
      <c r="P2526" s="4">
        <f t="shared" si="840"/>
        <v>1.6298691727375567E-2</v>
      </c>
      <c r="Q2526" s="4"/>
      <c r="T2526" s="4">
        <f t="shared" si="823"/>
        <v>2.8295649874388791E-3</v>
      </c>
      <c r="U2526" s="4">
        <f t="shared" si="824"/>
        <v>2.8295649874388791E-3</v>
      </c>
      <c r="V2526" s="2">
        <f t="shared" si="832"/>
        <v>8.1537308828062455E-4</v>
      </c>
      <c r="W2526" s="4">
        <f t="shared" si="833"/>
        <v>-9.192780642602174E-3</v>
      </c>
      <c r="X2526" s="4">
        <f t="shared" si="834"/>
        <v>2.0125509192998629E-3</v>
      </c>
      <c r="Y2526" s="4">
        <f t="shared" si="827"/>
        <v>-1.1578748487765267E-2</v>
      </c>
      <c r="Z2526" s="4">
        <f t="shared" si="828"/>
        <v>-5.3465056378414659E-3</v>
      </c>
      <c r="AA2526" s="4">
        <f t="shared" si="838"/>
        <v>8.2110026192483681E-3</v>
      </c>
    </row>
    <row r="2527" spans="1:27" x14ac:dyDescent="0.3">
      <c r="A2527" s="1">
        <f t="shared" si="820"/>
        <v>3</v>
      </c>
      <c r="B2527" s="1">
        <f t="shared" si="821"/>
        <v>4</v>
      </c>
      <c r="C2527" s="10">
        <v>42747</v>
      </c>
      <c r="D2527" s="3">
        <v>2270.44</v>
      </c>
      <c r="E2527" s="3">
        <v>2271.14</v>
      </c>
      <c r="F2527" s="3">
        <f t="shared" si="829"/>
        <v>2272.1080000000002</v>
      </c>
      <c r="G2527" s="3">
        <f t="shared" si="835"/>
        <v>2264.6210000000001</v>
      </c>
      <c r="H2527" s="4">
        <f t="shared" si="822"/>
        <v>-2.1447532654747942E-3</v>
      </c>
      <c r="I2527" s="4">
        <f t="shared" si="825"/>
        <v>-1.8371042314928409E-3</v>
      </c>
      <c r="J2527" s="4">
        <f t="shared" si="826"/>
        <v>-3.0764903398195322E-4</v>
      </c>
      <c r="K2527" s="4">
        <f t="shared" si="830"/>
        <v>-1.2283986428282933E-3</v>
      </c>
      <c r="L2527" s="4">
        <f t="shared" si="836"/>
        <v>-4.9863560095088251E-3</v>
      </c>
      <c r="M2527" s="4">
        <f t="shared" si="831"/>
        <v>-7.3412003302665183E-4</v>
      </c>
      <c r="N2527" s="4">
        <f t="shared" si="837"/>
        <v>2.5695248785558202E-3</v>
      </c>
      <c r="O2527" s="4">
        <f t="shared" si="839"/>
        <v>3.2975987033350717E-3</v>
      </c>
      <c r="P2527" s="4">
        <f t="shared" si="840"/>
        <v>1.4118981789595515E-2</v>
      </c>
      <c r="Q2527" s="4"/>
      <c r="T2527" s="4">
        <f t="shared" si="823"/>
        <v>-2.1447532654747942E-3</v>
      </c>
      <c r="U2527" s="4">
        <f t="shared" si="824"/>
        <v>-2.1447532654747942E-3</v>
      </c>
      <c r="V2527" s="2">
        <f t="shared" si="832"/>
        <v>-2.7776312782378581E-3</v>
      </c>
      <c r="W2527" s="4">
        <f t="shared" si="833"/>
        <v>-1.2749854965455503E-2</v>
      </c>
      <c r="X2527" s="4">
        <f t="shared" si="834"/>
        <v>6.3464081092994918E-4</v>
      </c>
      <c r="Y2527" s="4">
        <f t="shared" si="827"/>
        <v>-1.3681909881695766E-2</v>
      </c>
      <c r="Z2527" s="4">
        <f t="shared" si="828"/>
        <v>-7.4629279896271956E-3</v>
      </c>
      <c r="AA2527" s="4">
        <f t="shared" si="838"/>
        <v>6.6340766653642004E-3</v>
      </c>
    </row>
    <row r="2528" spans="1:27" x14ac:dyDescent="0.3">
      <c r="A2528" s="1">
        <f t="shared" si="820"/>
        <v>3</v>
      </c>
      <c r="B2528" s="1">
        <f t="shared" si="821"/>
        <v>5</v>
      </c>
      <c r="C2528" s="10">
        <v>42748</v>
      </c>
      <c r="D2528" s="3">
        <v>2274.64</v>
      </c>
      <c r="E2528" s="3">
        <v>2272.7399999999998</v>
      </c>
      <c r="F2528" s="3">
        <f t="shared" si="829"/>
        <v>2271.6400000000003</v>
      </c>
      <c r="G2528" s="3">
        <f t="shared" si="835"/>
        <v>2267.1589999999997</v>
      </c>
      <c r="H2528" s="4">
        <f t="shared" si="822"/>
        <v>1.8498617008156208E-3</v>
      </c>
      <c r="I2528" s="4">
        <f t="shared" si="825"/>
        <v>1.0130195028275255E-3</v>
      </c>
      <c r="J2528" s="4">
        <f t="shared" si="826"/>
        <v>8.3684219798809529E-4</v>
      </c>
      <c r="K2528" s="4">
        <f t="shared" si="830"/>
        <v>1.9819946794465956E-4</v>
      </c>
      <c r="L2528" s="4">
        <f t="shared" si="836"/>
        <v>-1.8112005700315795E-3</v>
      </c>
      <c r="M2528" s="4">
        <f t="shared" si="831"/>
        <v>1.3206317902482545E-3</v>
      </c>
      <c r="N2528" s="4">
        <f t="shared" si="837"/>
        <v>3.2997244569085023E-3</v>
      </c>
      <c r="O2528" s="4">
        <f t="shared" si="839"/>
        <v>1.9699820630959962E-3</v>
      </c>
      <c r="P2528" s="4">
        <f t="shared" si="840"/>
        <v>1.5994961654078221E-2</v>
      </c>
      <c r="Q2528" s="4"/>
      <c r="T2528" s="4">
        <f t="shared" si="823"/>
        <v>1.8498617008156208E-3</v>
      </c>
      <c r="U2528" s="4">
        <f t="shared" si="824"/>
        <v>1.8498617008156208E-3</v>
      </c>
      <c r="V2528" s="2">
        <f t="shared" si="832"/>
        <v>2.8804989341272898E-3</v>
      </c>
      <c r="W2528" s="4">
        <f t="shared" si="833"/>
        <v>-7.1483060552139975E-3</v>
      </c>
      <c r="X2528" s="4">
        <f t="shared" si="834"/>
        <v>-1.0276770107774972E-3</v>
      </c>
      <c r="Y2528" s="4">
        <f t="shared" si="827"/>
        <v>-1.2273099777291605E-2</v>
      </c>
      <c r="Z2528" s="4">
        <f t="shared" si="828"/>
        <v>-6.0452349856630781E-3</v>
      </c>
      <c r="AA2528" s="4">
        <f t="shared" si="838"/>
        <v>3.9607933607877233E-3</v>
      </c>
    </row>
    <row r="2529" spans="1:27" x14ac:dyDescent="0.3">
      <c r="A2529" s="1">
        <f t="shared" si="820"/>
        <v>4</v>
      </c>
      <c r="B2529" s="1">
        <f t="shared" si="821"/>
        <v>2</v>
      </c>
      <c r="C2529" s="10">
        <v>42752</v>
      </c>
      <c r="D2529" s="3">
        <v>2267.89</v>
      </c>
      <c r="E2529" s="3">
        <v>2269.14</v>
      </c>
      <c r="F2529" s="3">
        <f t="shared" si="829"/>
        <v>2271.4379999999996</v>
      </c>
      <c r="G2529" s="3">
        <f t="shared" si="835"/>
        <v>2270.0649999999996</v>
      </c>
      <c r="H2529" s="4">
        <f t="shared" si="822"/>
        <v>-2.9675025498540428E-3</v>
      </c>
      <c r="I2529" s="4">
        <f t="shared" si="825"/>
        <v>-2.417965040621813E-3</v>
      </c>
      <c r="J2529" s="4">
        <f t="shared" si="826"/>
        <v>-5.4953750923222985E-4</v>
      </c>
      <c r="K2529" s="4">
        <f t="shared" si="830"/>
        <v>-1.0177434670981143E-3</v>
      </c>
      <c r="L2529" s="4">
        <f t="shared" si="836"/>
        <v>-1.9050633653384646E-3</v>
      </c>
      <c r="M2529" s="4">
        <f t="shared" si="831"/>
        <v>-1.5620060948173689E-3</v>
      </c>
      <c r="N2529" s="4">
        <f t="shared" si="837"/>
        <v>-9.5812234451424412E-4</v>
      </c>
      <c r="O2529" s="4">
        <f t="shared" si="839"/>
        <v>6.0540855156116359E-4</v>
      </c>
      <c r="P2529" s="4">
        <f t="shared" si="840"/>
        <v>1.2979994014730885E-2</v>
      </c>
      <c r="Q2529" s="4"/>
      <c r="T2529" s="4">
        <f t="shared" si="823"/>
        <v>-2.9675025498540428E-3</v>
      </c>
      <c r="U2529" s="4">
        <f t="shared" si="824"/>
        <v>-2.9675025498540428E-3</v>
      </c>
      <c r="V2529" s="2">
        <f t="shared" si="832"/>
        <v>-2.5234762423943049E-3</v>
      </c>
      <c r="W2529" s="4">
        <f t="shared" si="833"/>
        <v>-1.2498241479970296E-2</v>
      </c>
      <c r="X2529" s="4">
        <f t="shared" si="834"/>
        <v>-4.4514963198035096E-4</v>
      </c>
      <c r="Y2529" s="4">
        <f t="shared" si="827"/>
        <v>-1.3473881329104287E-2</v>
      </c>
      <c r="Z2529" s="4">
        <f t="shared" si="828"/>
        <v>-7.2535877650562229E-3</v>
      </c>
      <c r="AA2529" s="4">
        <f t="shared" si="838"/>
        <v>1.2103890700014104E-3</v>
      </c>
    </row>
    <row r="2530" spans="1:27" x14ac:dyDescent="0.3">
      <c r="A2530" s="1">
        <f t="shared" si="820"/>
        <v>4</v>
      </c>
      <c r="B2530" s="1">
        <f t="shared" si="821"/>
        <v>3</v>
      </c>
      <c r="C2530" s="10">
        <v>42753</v>
      </c>
      <c r="D2530" s="3">
        <v>2271.89</v>
      </c>
      <c r="E2530" s="3">
        <v>2269.14</v>
      </c>
      <c r="F2530" s="3">
        <f t="shared" si="829"/>
        <v>2272.0359999999996</v>
      </c>
      <c r="G2530" s="3">
        <f t="shared" si="835"/>
        <v>2271.471</v>
      </c>
      <c r="H2530" s="4">
        <f t="shared" si="822"/>
        <v>1.7637539739581726E-3</v>
      </c>
      <c r="I2530" s="4">
        <f t="shared" si="825"/>
        <v>5.5117311686192895E-4</v>
      </c>
      <c r="J2530" s="4">
        <f t="shared" si="826"/>
        <v>1.2125808570962438E-3</v>
      </c>
      <c r="K2530" s="4">
        <f t="shared" si="830"/>
        <v>1.8442252490199662E-3</v>
      </c>
      <c r="L2530" s="4">
        <f t="shared" si="836"/>
        <v>1.5584726086558384E-3</v>
      </c>
      <c r="M2530" s="4">
        <f t="shared" si="831"/>
        <v>-6.4259545183144461E-5</v>
      </c>
      <c r="N2530" s="4">
        <f t="shared" si="837"/>
        <v>1.8446196319471788E-4</v>
      </c>
      <c r="O2530" s="4">
        <f t="shared" si="839"/>
        <v>2.4869161799189214E-4</v>
      </c>
      <c r="P2530" s="4">
        <f t="shared" si="840"/>
        <v>1.4766641504714493E-2</v>
      </c>
      <c r="Q2530" s="4"/>
      <c r="T2530" s="4">
        <f t="shared" si="823"/>
        <v>1.7637539739581726E-3</v>
      </c>
      <c r="U2530" s="4">
        <f t="shared" si="824"/>
        <v>1.7637539739581726E-3</v>
      </c>
      <c r="V2530" s="2">
        <f t="shared" si="832"/>
        <v>4.4534787842453484E-4</v>
      </c>
      <c r="W2530" s="4">
        <f t="shared" si="833"/>
        <v>-9.559105600359644E-3</v>
      </c>
      <c r="X2530" s="4">
        <f t="shared" si="834"/>
        <v>1.3178192075454103E-3</v>
      </c>
      <c r="Y2530" s="4">
        <f t="shared" si="827"/>
        <v>-1.0647598008449116E-2</v>
      </c>
      <c r="Z2530" s="4">
        <f t="shared" si="828"/>
        <v>-4.4094840221974721E-3</v>
      </c>
      <c r="AA2530" s="4">
        <f t="shared" si="838"/>
        <v>4.9759875573874679E-4</v>
      </c>
    </row>
    <row r="2531" spans="1:27" x14ac:dyDescent="0.3">
      <c r="A2531" s="1">
        <f t="shared" si="820"/>
        <v>4</v>
      </c>
      <c r="B2531" s="1">
        <f t="shared" si="821"/>
        <v>4</v>
      </c>
      <c r="C2531" s="10">
        <v>42754</v>
      </c>
      <c r="D2531" s="3">
        <v>2263.69</v>
      </c>
      <c r="E2531" s="3">
        <v>2271.9</v>
      </c>
      <c r="F2531" s="3">
        <f t="shared" si="829"/>
        <v>2269.71</v>
      </c>
      <c r="G2531" s="3">
        <f t="shared" si="835"/>
        <v>2270.7649999999999</v>
      </c>
      <c r="H2531" s="4">
        <f t="shared" si="822"/>
        <v>-3.6093296770529464E-3</v>
      </c>
      <c r="I2531" s="4">
        <f t="shared" si="825"/>
        <v>4.4016215574778177E-6</v>
      </c>
      <c r="J2531" s="4">
        <f t="shared" si="826"/>
        <v>-3.6137312986104244E-3</v>
      </c>
      <c r="K2531" s="4">
        <f t="shared" si="830"/>
        <v>-2.9710945512334747E-4</v>
      </c>
      <c r="L2531" s="4">
        <f t="shared" si="836"/>
        <v>-1.4916606388907898E-4</v>
      </c>
      <c r="M2531" s="4">
        <f t="shared" si="831"/>
        <v>-2.6523212216538598E-3</v>
      </c>
      <c r="N2531" s="4">
        <f t="shared" si="837"/>
        <v>-3.1156900868208812E-3</v>
      </c>
      <c r="O2531" s="4">
        <f t="shared" si="839"/>
        <v>-4.6605321400007788E-4</v>
      </c>
      <c r="P2531" s="4">
        <f t="shared" si="840"/>
        <v>1.1104014150248177E-2</v>
      </c>
      <c r="Q2531" s="4"/>
      <c r="T2531" s="4">
        <f t="shared" si="823"/>
        <v>-3.6093296770529464E-3</v>
      </c>
      <c r="U2531" s="4">
        <f t="shared" si="824"/>
        <v>-3.6093296770529464E-3</v>
      </c>
      <c r="V2531" s="2">
        <f t="shared" si="832"/>
        <v>1.5097561941820649E-3</v>
      </c>
      <c r="W2531" s="4">
        <f t="shared" si="833"/>
        <v>-8.5053413677598014E-3</v>
      </c>
      <c r="X2531" s="4">
        <f t="shared" si="834"/>
        <v>-5.1113689503015439E-3</v>
      </c>
      <c r="Y2531" s="4">
        <f t="shared" si="827"/>
        <v>-1.2762232778625586E-2</v>
      </c>
      <c r="Z2531" s="4">
        <f t="shared" si="828"/>
        <v>-6.5374520927319177E-3</v>
      </c>
      <c r="AA2531" s="4">
        <f t="shared" si="838"/>
        <v>-9.2877076528935954E-4</v>
      </c>
    </row>
    <row r="2532" spans="1:27" x14ac:dyDescent="0.3">
      <c r="A2532" s="1">
        <f t="shared" si="820"/>
        <v>4</v>
      </c>
      <c r="B2532" s="1">
        <f t="shared" si="821"/>
        <v>5</v>
      </c>
      <c r="C2532" s="10">
        <v>42755</v>
      </c>
      <c r="D2532" s="3">
        <v>2271.31</v>
      </c>
      <c r="E2532" s="3">
        <v>2269.96</v>
      </c>
      <c r="F2532" s="3">
        <f t="shared" si="829"/>
        <v>2269.884</v>
      </c>
      <c r="G2532" s="3">
        <f t="shared" si="835"/>
        <v>2270.9960000000001</v>
      </c>
      <c r="H2532" s="4">
        <f t="shared" si="822"/>
        <v>3.3661852992237853E-3</v>
      </c>
      <c r="I2532" s="4">
        <f t="shared" si="825"/>
        <v>2.7698138879440125E-3</v>
      </c>
      <c r="J2532" s="4">
        <f t="shared" si="826"/>
        <v>5.9637141127977288E-4</v>
      </c>
      <c r="K2532" s="4">
        <f t="shared" si="830"/>
        <v>2.5787541580340467E-3</v>
      </c>
      <c r="L2532" s="4">
        <f t="shared" si="836"/>
        <v>3.2120613295595745E-3</v>
      </c>
      <c r="M2532" s="4">
        <f t="shared" si="831"/>
        <v>6.2822593577466115E-4</v>
      </c>
      <c r="N2532" s="4">
        <f t="shared" si="837"/>
        <v>1.3826532499390171E-4</v>
      </c>
      <c r="O2532" s="4">
        <f t="shared" si="839"/>
        <v>-4.8958530539648052E-4</v>
      </c>
      <c r="P2532" s="4">
        <f t="shared" si="840"/>
        <v>1.4507577618666901E-2</v>
      </c>
      <c r="Q2532" s="4"/>
      <c r="T2532" s="4">
        <f t="shared" si="823"/>
        <v>3.3661852992237853E-3</v>
      </c>
      <c r="U2532" s="4">
        <f t="shared" si="824"/>
        <v>3.3661852992237853E-3</v>
      </c>
      <c r="V2532" s="2">
        <f t="shared" si="832"/>
        <v>2.9818570563990652E-3</v>
      </c>
      <c r="W2532" s="4">
        <f t="shared" si="833"/>
        <v>-7.0479615141649599E-3</v>
      </c>
      <c r="X2532" s="4">
        <f t="shared" si="834"/>
        <v>3.8318563802606137E-4</v>
      </c>
      <c r="Y2532" s="4">
        <f t="shared" si="827"/>
        <v>-9.9222278140113258E-3</v>
      </c>
      <c r="Z2532" s="4">
        <f t="shared" si="828"/>
        <v>-3.6795401875217614E-3</v>
      </c>
      <c r="AA2532" s="4">
        <f t="shared" si="838"/>
        <v>-9.7882671070220252E-4</v>
      </c>
    </row>
    <row r="2533" spans="1:27" x14ac:dyDescent="0.3">
      <c r="A2533" s="1">
        <f t="shared" si="820"/>
        <v>5</v>
      </c>
      <c r="B2533" s="1">
        <f t="shared" si="821"/>
        <v>1</v>
      </c>
      <c r="C2533" s="10">
        <v>42758</v>
      </c>
      <c r="D2533" s="3">
        <v>2265.1999999999998</v>
      </c>
      <c r="E2533" s="3">
        <v>2267.7800000000002</v>
      </c>
      <c r="F2533" s="3">
        <f t="shared" si="829"/>
        <v>2267.9960000000001</v>
      </c>
      <c r="G2533" s="3">
        <f t="shared" si="835"/>
        <v>2269.8180000000002</v>
      </c>
      <c r="H2533" s="4">
        <f t="shared" si="822"/>
        <v>-2.6900775323492289E-3</v>
      </c>
      <c r="I2533" s="4">
        <f t="shared" si="825"/>
        <v>-1.5541691799004739E-3</v>
      </c>
      <c r="J2533" s="4">
        <f t="shared" si="826"/>
        <v>-1.135908352448755E-3</v>
      </c>
      <c r="K2533" s="4">
        <f t="shared" si="830"/>
        <v>-1.1513179618811331E-3</v>
      </c>
      <c r="L2533" s="4">
        <f t="shared" si="836"/>
        <v>-4.3097987015811685E-4</v>
      </c>
      <c r="M2533" s="4">
        <f t="shared" si="831"/>
        <v>-1.2328064070660956E-3</v>
      </c>
      <c r="N2533" s="4">
        <f t="shared" si="837"/>
        <v>-2.0345243539351579E-3</v>
      </c>
      <c r="O2533" s="4">
        <f t="shared" si="839"/>
        <v>-8.0434398728594235E-4</v>
      </c>
      <c r="P2533" s="4">
        <f t="shared" si="840"/>
        <v>1.1778473577716884E-2</v>
      </c>
      <c r="Q2533" s="4"/>
      <c r="T2533" s="4">
        <f t="shared" si="823"/>
        <v>-2.6900775323492289E-3</v>
      </c>
      <c r="U2533" s="4">
        <f t="shared" si="824"/>
        <v>-2.6900775323492289E-3</v>
      </c>
      <c r="V2533" s="2">
        <f t="shared" si="832"/>
        <v>1.466114268858028E-3</v>
      </c>
      <c r="W2533" s="4">
        <f t="shared" si="833"/>
        <v>-8.5485468738305502E-3</v>
      </c>
      <c r="X2533" s="4">
        <f t="shared" si="834"/>
        <v>-4.1501072697218266E-3</v>
      </c>
      <c r="Y2533" s="4">
        <f t="shared" si="827"/>
        <v>-1.3605790306496033E-2</v>
      </c>
      <c r="Z2533" s="4">
        <f t="shared" si="828"/>
        <v>-7.3863284614948859E-3</v>
      </c>
      <c r="AA2533" s="4">
        <f t="shared" si="838"/>
        <v>-1.6041274145552253E-3</v>
      </c>
    </row>
    <row r="2534" spans="1:27" x14ac:dyDescent="0.3">
      <c r="A2534" s="1">
        <f t="shared" si="820"/>
        <v>5</v>
      </c>
      <c r="B2534" s="1">
        <f t="shared" si="821"/>
        <v>2</v>
      </c>
      <c r="C2534" s="10">
        <v>42759</v>
      </c>
      <c r="D2534" s="3">
        <v>2280.0700000000002</v>
      </c>
      <c r="E2534" s="3">
        <v>2267.88</v>
      </c>
      <c r="F2534" s="3">
        <f t="shared" si="829"/>
        <v>2270.4319999999998</v>
      </c>
      <c r="G2534" s="3">
        <f t="shared" si="835"/>
        <v>2270.9349999999999</v>
      </c>
      <c r="H2534" s="4">
        <f t="shared" si="822"/>
        <v>6.5645417623169467E-3</v>
      </c>
      <c r="I2534" s="4">
        <f t="shared" si="825"/>
        <v>1.1831184884338209E-3</v>
      </c>
      <c r="J2534" s="4">
        <f t="shared" si="826"/>
        <v>5.381423273883126E-3</v>
      </c>
      <c r="K2534" s="4">
        <f t="shared" si="830"/>
        <v>1.2460268408971474E-3</v>
      </c>
      <c r="L2534" s="4">
        <f t="shared" si="836"/>
        <v>2.0837012184355707E-3</v>
      </c>
      <c r="M2534" s="4">
        <f t="shared" si="831"/>
        <v>4.2450071175883603E-3</v>
      </c>
      <c r="N2534" s="4">
        <f t="shared" si="837"/>
        <v>4.0225722004373615E-3</v>
      </c>
      <c r="O2534" s="4">
        <f t="shared" si="839"/>
        <v>-2.2060726205781243E-4</v>
      </c>
      <c r="P2534" s="4">
        <f t="shared" si="840"/>
        <v>1.84203356217311E-2</v>
      </c>
      <c r="Q2534" s="4"/>
      <c r="T2534" s="4">
        <f t="shared" si="823"/>
        <v>6.5645417623169467E-3</v>
      </c>
      <c r="U2534" s="4">
        <f t="shared" si="824"/>
        <v>6.5645417623169467E-3</v>
      </c>
      <c r="V2534" s="2">
        <f t="shared" si="832"/>
        <v>1.1875331096592155E-3</v>
      </c>
      <c r="W2534" s="4">
        <f t="shared" si="833"/>
        <v>-8.8243422214373257E-3</v>
      </c>
      <c r="X2534" s="4">
        <f t="shared" si="834"/>
        <v>5.3706308507027638E-3</v>
      </c>
      <c r="Y2534" s="4">
        <f t="shared" si="827"/>
        <v>-1.1238337583552969E-2</v>
      </c>
      <c r="Z2534" s="4">
        <f t="shared" si="828"/>
        <v>-5.0039483578599919E-3</v>
      </c>
      <c r="AA2534" s="4">
        <f t="shared" si="838"/>
        <v>-4.4289124334446209E-4</v>
      </c>
    </row>
    <row r="2535" spans="1:27" x14ac:dyDescent="0.3">
      <c r="A2535" s="1">
        <f t="shared" si="820"/>
        <v>5</v>
      </c>
      <c r="B2535" s="1">
        <f t="shared" si="821"/>
        <v>3</v>
      </c>
      <c r="C2535" s="10">
        <v>42760</v>
      </c>
      <c r="D2535" s="3">
        <v>2298.37</v>
      </c>
      <c r="E2535" s="3">
        <v>2288.88</v>
      </c>
      <c r="F2535" s="3">
        <f t="shared" si="829"/>
        <v>2275.7280000000001</v>
      </c>
      <c r="G2535" s="3">
        <f t="shared" si="835"/>
        <v>2273.8819999999996</v>
      </c>
      <c r="H2535" s="4">
        <f t="shared" si="822"/>
        <v>8.0260693750629254E-3</v>
      </c>
      <c r="I2535" s="4">
        <f t="shared" si="825"/>
        <v>3.8639164587051908E-3</v>
      </c>
      <c r="J2535" s="4">
        <f t="shared" si="826"/>
        <v>4.162152916357735E-3</v>
      </c>
      <c r="K2535" s="4">
        <f t="shared" si="830"/>
        <v>-4.3869267171622161E-3</v>
      </c>
      <c r="L2535" s="4">
        <f t="shared" si="836"/>
        <v>-3.9072874468282018E-3</v>
      </c>
      <c r="M2535" s="4">
        <f t="shared" si="831"/>
        <v>9.9493436825489803E-3</v>
      </c>
      <c r="N2535" s="4">
        <f t="shared" si="837"/>
        <v>1.076924836029323E-2</v>
      </c>
      <c r="O2535" s="4">
        <f t="shared" si="839"/>
        <v>8.0317790434110197E-4</v>
      </c>
      <c r="P2535" s="4">
        <f t="shared" si="840"/>
        <v>2.6594247888405982E-2</v>
      </c>
      <c r="Q2535" s="4"/>
      <c r="T2535" s="4">
        <f t="shared" si="823"/>
        <v>8.0260693750629254E-3</v>
      </c>
      <c r="U2535" s="4">
        <f t="shared" si="824"/>
        <v>8.0260693750629254E-3</v>
      </c>
      <c r="V2535" s="2">
        <f t="shared" si="832"/>
        <v>-3.5876091523507131E-3</v>
      </c>
      <c r="W2535" s="4">
        <f t="shared" si="833"/>
        <v>-1.355173306082714E-2</v>
      </c>
      <c r="X2535" s="4">
        <f t="shared" si="834"/>
        <v>1.1655493883946854E-2</v>
      </c>
      <c r="Y2535" s="4">
        <f t="shared" si="827"/>
        <v>-1.6801054812958162E-2</v>
      </c>
      <c r="Z2535" s="4">
        <f t="shared" si="828"/>
        <v>-1.060173990869057E-2</v>
      </c>
      <c r="AA2535" s="4">
        <f t="shared" si="838"/>
        <v>1.6249742521687433E-3</v>
      </c>
    </row>
    <row r="2536" spans="1:27" x14ac:dyDescent="0.3">
      <c r="A2536" s="1">
        <f t="shared" si="820"/>
        <v>5</v>
      </c>
      <c r="B2536" s="1">
        <f t="shared" si="821"/>
        <v>4</v>
      </c>
      <c r="C2536" s="10">
        <v>42761</v>
      </c>
      <c r="D2536" s="3">
        <v>2296.6799999999998</v>
      </c>
      <c r="E2536" s="3">
        <v>2298.63</v>
      </c>
      <c r="F2536" s="3">
        <f t="shared" si="829"/>
        <v>2282.326</v>
      </c>
      <c r="G2536" s="3">
        <f t="shared" si="835"/>
        <v>2276.0179999999996</v>
      </c>
      <c r="H2536" s="4">
        <f t="shared" si="822"/>
        <v>-7.3530371524169506E-4</v>
      </c>
      <c r="I2536" s="4">
        <f t="shared" si="825"/>
        <v>1.1312364849881363E-4</v>
      </c>
      <c r="J2536" s="4">
        <f t="shared" si="826"/>
        <v>-8.4842736374050865E-4</v>
      </c>
      <c r="K2536" s="4">
        <f t="shared" si="830"/>
        <v>-8.5419231890425436E-3</v>
      </c>
      <c r="L2536" s="4">
        <f t="shared" si="836"/>
        <v>-1.0724025190799643E-2</v>
      </c>
      <c r="M2536" s="4">
        <f t="shared" si="831"/>
        <v>6.2891979498107698E-3</v>
      </c>
      <c r="N2536" s="4">
        <f t="shared" si="837"/>
        <v>9.0781355859225477E-3</v>
      </c>
      <c r="O2536" s="4">
        <f t="shared" si="839"/>
        <v>2.7465733145237681E-3</v>
      </c>
      <c r="P2536" s="4">
        <f t="shared" si="840"/>
        <v>2.5839389323887883E-2</v>
      </c>
      <c r="Q2536" s="4"/>
      <c r="T2536" s="4">
        <f t="shared" si="823"/>
        <v>-7.3530371524169506E-4</v>
      </c>
      <c r="U2536" s="4">
        <f t="shared" si="824"/>
        <v>-7.3530371524169506E-4</v>
      </c>
      <c r="V2536" s="2">
        <f t="shared" si="832"/>
        <v>-1.5088954345905941E-2</v>
      </c>
      <c r="W2536" s="4">
        <f t="shared" si="833"/>
        <v>-2.4938064802446869E-2</v>
      </c>
      <c r="X2536" s="4">
        <f t="shared" si="834"/>
        <v>1.4573550265274742E-2</v>
      </c>
      <c r="Y2536" s="4">
        <f t="shared" si="827"/>
        <v>-2.0904243348780258E-2</v>
      </c>
      <c r="Z2536" s="4">
        <f t="shared" si="828"/>
        <v>-1.4730800073006142E-2</v>
      </c>
      <c r="AA2536" s="4">
        <f t="shared" si="838"/>
        <v>5.5584193575390628E-3</v>
      </c>
    </row>
    <row r="2537" spans="1:27" x14ac:dyDescent="0.3">
      <c r="A2537" s="1">
        <f t="shared" si="820"/>
        <v>5</v>
      </c>
      <c r="B2537" s="1">
        <f t="shared" si="821"/>
        <v>5</v>
      </c>
      <c r="C2537" s="10">
        <v>42762</v>
      </c>
      <c r="D2537" s="3">
        <v>2294.69</v>
      </c>
      <c r="E2537" s="3">
        <v>2299.02</v>
      </c>
      <c r="F2537" s="3">
        <f t="shared" si="829"/>
        <v>2287.002</v>
      </c>
      <c r="G2537" s="3">
        <f t="shared" si="835"/>
        <v>2278.4429999999998</v>
      </c>
      <c r="H2537" s="4">
        <f t="shared" si="822"/>
        <v>-8.6646811919805194E-4</v>
      </c>
      <c r="I2537" s="4">
        <f t="shared" si="825"/>
        <v>1.0188620095094422E-3</v>
      </c>
      <c r="J2537" s="4">
        <f t="shared" si="826"/>
        <v>-1.885330128707494E-3</v>
      </c>
      <c r="K2537" s="4">
        <f t="shared" si="830"/>
        <v>-5.0507689360293597E-3</v>
      </c>
      <c r="L2537" s="4">
        <f t="shared" si="836"/>
        <v>-8.7266063283619553E-3</v>
      </c>
      <c r="M2537" s="4">
        <f t="shared" si="831"/>
        <v>3.361606155132397E-3</v>
      </c>
      <c r="N2537" s="4">
        <f t="shared" si="837"/>
        <v>7.1307467424027281E-3</v>
      </c>
      <c r="O2537" s="4">
        <f t="shared" si="839"/>
        <v>3.7299155877265323E-3</v>
      </c>
      <c r="P2537" s="4">
        <f t="shared" si="840"/>
        <v>2.4950532197621136E-2</v>
      </c>
      <c r="Q2537" s="4"/>
      <c r="T2537" s="4">
        <f t="shared" si="823"/>
        <v>-8.6646811919805194E-4</v>
      </c>
      <c r="U2537" s="4">
        <f t="shared" si="824"/>
        <v>-8.6646811919805194E-4</v>
      </c>
      <c r="V2537" s="2">
        <f t="shared" si="832"/>
        <v>-1.1046379991988389E-2</v>
      </c>
      <c r="W2537" s="4">
        <f t="shared" si="833"/>
        <v>-2.0935916192068478E-2</v>
      </c>
      <c r="X2537" s="4">
        <f t="shared" si="834"/>
        <v>1.0293619100871352E-2</v>
      </c>
      <c r="Y2537" s="4">
        <f t="shared" si="827"/>
        <v>-1.7456619697425409E-2</v>
      </c>
      <c r="Z2537" s="4">
        <f t="shared" si="828"/>
        <v>-1.1261438293482345E-2</v>
      </c>
      <c r="AA2537" s="4">
        <f t="shared" si="838"/>
        <v>7.5413545361789139E-3</v>
      </c>
    </row>
    <row r="2538" spans="1:27" x14ac:dyDescent="0.3">
      <c r="A2538" s="1">
        <f t="shared" si="820"/>
        <v>6</v>
      </c>
      <c r="B2538" s="1">
        <f t="shared" si="821"/>
        <v>1</v>
      </c>
      <c r="C2538" s="10">
        <v>42765</v>
      </c>
      <c r="D2538" s="3">
        <v>2280.9</v>
      </c>
      <c r="E2538" s="3">
        <v>2286.0100000000002</v>
      </c>
      <c r="F2538" s="3">
        <f t="shared" si="829"/>
        <v>2290.1420000000003</v>
      </c>
      <c r="G2538" s="3">
        <f t="shared" si="835"/>
        <v>2279.069</v>
      </c>
      <c r="H2538" s="4">
        <f t="shared" si="822"/>
        <v>-6.0095263412486928E-3</v>
      </c>
      <c r="I2538" s="4">
        <f t="shared" si="825"/>
        <v>-3.7826460219026691E-3</v>
      </c>
      <c r="J2538" s="4">
        <f t="shared" si="826"/>
        <v>-2.2268803193460237E-3</v>
      </c>
      <c r="K2538" s="4">
        <f t="shared" si="830"/>
        <v>-9.7507724354911867E-4</v>
      </c>
      <c r="L2538" s="4">
        <f t="shared" si="836"/>
        <v>-6.8961142657373792E-3</v>
      </c>
      <c r="M2538" s="4">
        <f t="shared" si="831"/>
        <v>-4.0355576204445789E-3</v>
      </c>
      <c r="N2538" s="4">
        <f t="shared" si="837"/>
        <v>8.0339822971578793E-4</v>
      </c>
      <c r="O2538" s="4">
        <f t="shared" si="839"/>
        <v>4.8546626331712568E-3</v>
      </c>
      <c r="P2538" s="4">
        <f t="shared" si="840"/>
        <v>1.8791064975902667E-2</v>
      </c>
      <c r="Q2538" s="4"/>
      <c r="T2538" s="4">
        <f t="shared" si="823"/>
        <v>-6.0095263412486928E-3</v>
      </c>
      <c r="U2538" s="4">
        <f t="shared" si="824"/>
        <v>-6.0095263412486928E-3</v>
      </c>
      <c r="V2538" s="2">
        <f t="shared" si="832"/>
        <v>-1.2851409122801003E-2</v>
      </c>
      <c r="W2538" s="4">
        <f t="shared" si="833"/>
        <v>-2.2722895031573015E-2</v>
      </c>
      <c r="X2538" s="4">
        <f t="shared" si="834"/>
        <v>6.9309553240333192E-3</v>
      </c>
      <c r="Y2538" s="4">
        <f t="shared" si="827"/>
        <v>-1.3431747103355238E-2</v>
      </c>
      <c r="Z2538" s="4">
        <f t="shared" si="828"/>
        <v>-7.2111878724906951E-3</v>
      </c>
      <c r="AA2538" s="4">
        <f t="shared" si="838"/>
        <v>9.7645674860097568E-3</v>
      </c>
    </row>
    <row r="2539" spans="1:27" x14ac:dyDescent="0.3">
      <c r="A2539" s="1">
        <f t="shared" si="820"/>
        <v>6</v>
      </c>
      <c r="B2539" s="1">
        <f t="shared" si="821"/>
        <v>2</v>
      </c>
      <c r="C2539" s="10">
        <v>42766</v>
      </c>
      <c r="D2539" s="3">
        <v>2278.87</v>
      </c>
      <c r="E2539" s="3">
        <v>2274.02</v>
      </c>
      <c r="F2539" s="3">
        <f t="shared" si="829"/>
        <v>2289.9019999999996</v>
      </c>
      <c r="G2539" s="3">
        <f t="shared" si="835"/>
        <v>2280.1669999999999</v>
      </c>
      <c r="H2539" s="4">
        <f t="shared" si="822"/>
        <v>-8.8999956157665837E-4</v>
      </c>
      <c r="I2539" s="4">
        <f t="shared" si="825"/>
        <v>-3.0163531939147305E-3</v>
      </c>
      <c r="J2539" s="4">
        <f t="shared" si="826"/>
        <v>2.1263536323380722E-3</v>
      </c>
      <c r="K2539" s="4">
        <f t="shared" si="830"/>
        <v>5.1558595291331328E-3</v>
      </c>
      <c r="L2539" s="4">
        <f t="shared" si="836"/>
        <v>-2.5818268617166888E-4</v>
      </c>
      <c r="M2539" s="4">
        <f t="shared" si="831"/>
        <v>-4.8176734200850949E-3</v>
      </c>
      <c r="N2539" s="4">
        <f t="shared" si="837"/>
        <v>-5.6881798570018142E-4</v>
      </c>
      <c r="O2539" s="4">
        <f t="shared" si="839"/>
        <v>4.2718540329196811E-3</v>
      </c>
      <c r="P2539" s="4">
        <f t="shared" si="840"/>
        <v>1.7884341374735897E-2</v>
      </c>
      <c r="Q2539" s="4"/>
      <c r="T2539" s="4">
        <f t="shared" si="823"/>
        <v>-8.8999956157665837E-4</v>
      </c>
      <c r="U2539" s="4">
        <f t="shared" si="824"/>
        <v>-8.8999956157665837E-4</v>
      </c>
      <c r="V2539" s="2">
        <f t="shared" si="832"/>
        <v>-3.6389144635886152E-4</v>
      </c>
      <c r="W2539" s="4">
        <f t="shared" si="833"/>
        <v>-1.0360252531895375E-2</v>
      </c>
      <c r="X2539" s="4">
        <f t="shared" si="834"/>
        <v>-5.2629963115179482E-4</v>
      </c>
      <c r="Y2539" s="4">
        <f t="shared" si="827"/>
        <v>-7.3772559263423441E-3</v>
      </c>
      <c r="Z2539" s="4">
        <f t="shared" si="828"/>
        <v>-1.1185216164920225E-3</v>
      </c>
      <c r="AA2539" s="4">
        <f t="shared" si="838"/>
        <v>8.5754605290974586E-3</v>
      </c>
    </row>
    <row r="2540" spans="1:27" x14ac:dyDescent="0.3">
      <c r="A2540" s="1">
        <f t="shared" si="820"/>
        <v>6</v>
      </c>
      <c r="B2540" s="1">
        <f t="shared" si="821"/>
        <v>3</v>
      </c>
      <c r="C2540" s="10">
        <v>42767</v>
      </c>
      <c r="D2540" s="3">
        <v>2279.5500000000002</v>
      </c>
      <c r="E2540" s="3">
        <v>2285.59</v>
      </c>
      <c r="F2540" s="3">
        <f t="shared" si="829"/>
        <v>2286.1379999999999</v>
      </c>
      <c r="G2540" s="3">
        <f t="shared" si="835"/>
        <v>2280.933</v>
      </c>
      <c r="H2540" s="4">
        <f t="shared" si="822"/>
        <v>2.9839350204280678E-4</v>
      </c>
      <c r="I2540" s="4">
        <f t="shared" si="825"/>
        <v>2.9488299025395284E-3</v>
      </c>
      <c r="J2540" s="4">
        <f t="shared" si="826"/>
        <v>-2.6504364004967217E-3</v>
      </c>
      <c r="K2540" s="4">
        <f t="shared" si="830"/>
        <v>3.9120265745742249E-3</v>
      </c>
      <c r="L2540" s="4">
        <f t="shared" si="836"/>
        <v>9.7270430812933478E-4</v>
      </c>
      <c r="M2540" s="4">
        <f t="shared" si="831"/>
        <v>-2.8817158019331024E-3</v>
      </c>
      <c r="N2540" s="4">
        <f t="shared" si="837"/>
        <v>-6.0633083041010448E-4</v>
      </c>
      <c r="O2540" s="4">
        <f t="shared" si="839"/>
        <v>2.28334539711782E-3</v>
      </c>
      <c r="P2540" s="4">
        <f t="shared" si="840"/>
        <v>1.8188071448033239E-2</v>
      </c>
      <c r="Q2540" s="4"/>
      <c r="T2540" s="4">
        <f t="shared" si="823"/>
        <v>2.9839350204280678E-4</v>
      </c>
      <c r="U2540" s="4">
        <f t="shared" si="824"/>
        <v>2.9839350204280678E-4</v>
      </c>
      <c r="V2540" s="2">
        <f t="shared" si="832"/>
        <v>8.5568724850474138E-3</v>
      </c>
      <c r="W2540" s="4">
        <f t="shared" si="833"/>
        <v>-1.5286962398031597E-3</v>
      </c>
      <c r="X2540" s="4">
        <f t="shared" si="834"/>
        <v>-8.1884117874840481E-3</v>
      </c>
      <c r="Y2540" s="4">
        <f t="shared" si="827"/>
        <v>-8.6055797418170092E-3</v>
      </c>
      <c r="Z2540" s="4">
        <f t="shared" si="828"/>
        <v>-2.3545903203981448E-3</v>
      </c>
      <c r="AA2540" s="4">
        <f t="shared" si="838"/>
        <v>4.5743603805023514E-3</v>
      </c>
    </row>
    <row r="2541" spans="1:27" x14ac:dyDescent="0.3">
      <c r="A2541" s="1">
        <f t="shared" si="820"/>
        <v>6</v>
      </c>
      <c r="B2541" s="1">
        <f t="shared" si="821"/>
        <v>4</v>
      </c>
      <c r="C2541" s="10">
        <v>42768</v>
      </c>
      <c r="D2541" s="3">
        <v>2280.85</v>
      </c>
      <c r="E2541" s="3">
        <v>2276.69</v>
      </c>
      <c r="F2541" s="3">
        <f t="shared" si="829"/>
        <v>2282.9720000000002</v>
      </c>
      <c r="G2541" s="3">
        <f t="shared" si="835"/>
        <v>2282.6489999999999</v>
      </c>
      <c r="H2541" s="4">
        <f t="shared" si="822"/>
        <v>5.7028799543757628E-4</v>
      </c>
      <c r="I2541" s="4">
        <f t="shared" si="825"/>
        <v>-1.2546335899629871E-3</v>
      </c>
      <c r="J2541" s="4">
        <f t="shared" si="826"/>
        <v>1.8249215854005633E-3</v>
      </c>
      <c r="K2541" s="4">
        <f t="shared" si="830"/>
        <v>1.7338948476672467E-3</v>
      </c>
      <c r="L2541" s="4">
        <f t="shared" si="836"/>
        <v>1.4471667166276419E-3</v>
      </c>
      <c r="M2541" s="4">
        <f t="shared" si="831"/>
        <v>-9.2949015581456898E-4</v>
      </c>
      <c r="N2541" s="4">
        <f t="shared" si="837"/>
        <v>-7.8811941739618239E-4</v>
      </c>
      <c r="O2541" s="4">
        <f t="shared" si="839"/>
        <v>1.4161387202153589E-4</v>
      </c>
      <c r="P2541" s="4">
        <f t="shared" si="840"/>
        <v>1.8768731882277789E-2</v>
      </c>
      <c r="Q2541" s="4"/>
      <c r="T2541" s="4">
        <f t="shared" si="823"/>
        <v>5.7028799543757628E-4</v>
      </c>
      <c r="U2541" s="4">
        <f t="shared" si="824"/>
        <v>5.7028799543757628E-4</v>
      </c>
      <c r="V2541" s="2">
        <f t="shared" si="832"/>
        <v>7.5146410475750271E-3</v>
      </c>
      <c r="W2541" s="4">
        <f t="shared" si="833"/>
        <v>-2.5605053629007891E-3</v>
      </c>
      <c r="X2541" s="4">
        <f t="shared" si="834"/>
        <v>-6.8925579532193989E-3</v>
      </c>
      <c r="Y2541" s="4">
        <f t="shared" si="827"/>
        <v>-1.0756552719011891E-2</v>
      </c>
      <c r="Z2541" s="4">
        <f t="shared" si="828"/>
        <v>-4.5191257194217641E-3</v>
      </c>
      <c r="AA2541" s="4">
        <f t="shared" si="838"/>
        <v>2.8304457820670033E-4</v>
      </c>
    </row>
    <row r="2542" spans="1:27" x14ac:dyDescent="0.3">
      <c r="A2542" s="1">
        <f t="shared" si="820"/>
        <v>6</v>
      </c>
      <c r="B2542" s="1">
        <f t="shared" si="821"/>
        <v>5</v>
      </c>
      <c r="C2542" s="10">
        <v>42769</v>
      </c>
      <c r="D2542" s="3">
        <v>2297.42</v>
      </c>
      <c r="E2542" s="3">
        <v>2288.54</v>
      </c>
      <c r="F2542" s="3">
        <f t="shared" si="829"/>
        <v>2283.518</v>
      </c>
      <c r="G2542" s="3">
        <f t="shared" si="835"/>
        <v>2285.2599999999998</v>
      </c>
      <c r="H2542" s="4">
        <f t="shared" si="822"/>
        <v>7.2648354780016945E-3</v>
      </c>
      <c r="I2542" s="4">
        <f t="shared" si="825"/>
        <v>3.371550080014054E-3</v>
      </c>
      <c r="J2542" s="4">
        <f t="shared" si="826"/>
        <v>3.8932853979876405E-3</v>
      </c>
      <c r="K2542" s="4">
        <f t="shared" si="830"/>
        <v>-3.54034680053441E-4</v>
      </c>
      <c r="L2542" s="4">
        <f t="shared" si="836"/>
        <v>1.3411179555379616E-3</v>
      </c>
      <c r="M2542" s="4">
        <f t="shared" si="831"/>
        <v>6.087974782769413E-3</v>
      </c>
      <c r="N2542" s="4">
        <f t="shared" si="837"/>
        <v>5.3210575601902238E-3</v>
      </c>
      <c r="O2542" s="4">
        <f t="shared" si="839"/>
        <v>-7.5824185390556984E-4</v>
      </c>
      <c r="P2542" s="4">
        <f t="shared" si="840"/>
        <v>2.6169919109534957E-2</v>
      </c>
      <c r="Q2542" s="4"/>
      <c r="T2542" s="4">
        <f t="shared" si="823"/>
        <v>7.2648354780016945E-3</v>
      </c>
      <c r="U2542" s="4">
        <f t="shared" si="824"/>
        <v>7.2648354780016945E-3</v>
      </c>
      <c r="V2542" s="2">
        <f t="shared" si="832"/>
        <v>6.0679132779446901E-3</v>
      </c>
      <c r="W2542" s="4">
        <f t="shared" si="833"/>
        <v>-3.9927658548347192E-3</v>
      </c>
      <c r="X2542" s="4">
        <f t="shared" si="834"/>
        <v>1.1897031843081279E-3</v>
      </c>
      <c r="Y2542" s="4">
        <f t="shared" si="827"/>
        <v>-1.2818448212721146E-2</v>
      </c>
      <c r="Z2542" s="4">
        <f t="shared" si="828"/>
        <v>-6.5940219791791729E-3</v>
      </c>
      <c r="AA2542" s="4">
        <f t="shared" si="838"/>
        <v>-1.5233917591676454E-3</v>
      </c>
    </row>
    <row r="2543" spans="1:27" x14ac:dyDescent="0.3">
      <c r="A2543" s="1">
        <f t="shared" si="820"/>
        <v>7</v>
      </c>
      <c r="B2543" s="1">
        <f t="shared" si="821"/>
        <v>1</v>
      </c>
      <c r="C2543" s="10">
        <v>42772</v>
      </c>
      <c r="D2543" s="3">
        <v>2292.56</v>
      </c>
      <c r="E2543" s="3">
        <v>2294.2800000000002</v>
      </c>
      <c r="F2543" s="3">
        <f t="shared" si="829"/>
        <v>2285.85</v>
      </c>
      <c r="G2543" s="3">
        <f t="shared" si="835"/>
        <v>2287.9960000000001</v>
      </c>
      <c r="H2543" s="4">
        <f t="shared" si="822"/>
        <v>-2.115416423640487E-3</v>
      </c>
      <c r="I2543" s="4">
        <f t="shared" si="825"/>
        <v>-1.3667505288540505E-3</v>
      </c>
      <c r="J2543" s="4">
        <f t="shared" si="826"/>
        <v>-7.4866589478643649E-4</v>
      </c>
      <c r="K2543" s="4">
        <f t="shared" si="830"/>
        <v>-5.7662508378963986E-3</v>
      </c>
      <c r="L2543" s="4">
        <f t="shared" si="836"/>
        <v>-4.3227233640827636E-3</v>
      </c>
      <c r="M2543" s="4">
        <f t="shared" si="831"/>
        <v>2.9354507076142515E-3</v>
      </c>
      <c r="N2543" s="4">
        <f t="shared" si="837"/>
        <v>1.9947587320956204E-3</v>
      </c>
      <c r="O2543" s="4">
        <f t="shared" si="839"/>
        <v>-9.3607146595953237E-4</v>
      </c>
      <c r="P2543" s="4">
        <f t="shared" si="840"/>
        <v>2.3999142409204817E-2</v>
      </c>
      <c r="Q2543" s="4"/>
      <c r="T2543" s="4">
        <f t="shared" si="823"/>
        <v>-2.115416423640487E-3</v>
      </c>
      <c r="U2543" s="4">
        <f t="shared" si="824"/>
        <v>-2.115416423640487E-3</v>
      </c>
      <c r="V2543" s="2">
        <f t="shared" si="832"/>
        <v>-7.1906747569012112E-3</v>
      </c>
      <c r="W2543" s="4">
        <f t="shared" si="833"/>
        <v>-1.7118768009332284E-2</v>
      </c>
      <c r="X2543" s="4">
        <f t="shared" si="834"/>
        <v>5.1120171861983666E-3</v>
      </c>
      <c r="Y2543" s="4">
        <f t="shared" si="827"/>
        <v>-1.8163180378571019E-2</v>
      </c>
      <c r="Z2543" s="4">
        <f t="shared" si="828"/>
        <v>-1.1972454016186745E-2</v>
      </c>
      <c r="AA2543" s="4">
        <f t="shared" si="838"/>
        <v>-1.8741195960776103E-3</v>
      </c>
    </row>
    <row r="2544" spans="1:27" x14ac:dyDescent="0.3">
      <c r="A2544" s="1">
        <f t="shared" si="820"/>
        <v>7</v>
      </c>
      <c r="B2544" s="1">
        <f t="shared" si="821"/>
        <v>2</v>
      </c>
      <c r="C2544" s="10">
        <v>42773</v>
      </c>
      <c r="D2544" s="3">
        <v>2293.08</v>
      </c>
      <c r="E2544" s="3">
        <v>2295.87</v>
      </c>
      <c r="F2544" s="3">
        <f t="shared" si="829"/>
        <v>2288.692</v>
      </c>
      <c r="G2544" s="3">
        <f t="shared" si="835"/>
        <v>2289.297</v>
      </c>
      <c r="H2544" s="4">
        <f t="shared" si="822"/>
        <v>2.2682067208709122E-4</v>
      </c>
      <c r="I2544" s="4">
        <f t="shared" si="825"/>
        <v>1.4438008165543958E-3</v>
      </c>
      <c r="J2544" s="4">
        <f t="shared" si="826"/>
        <v>-1.2169801444673045E-3</v>
      </c>
      <c r="K2544" s="4">
        <f t="shared" si="830"/>
        <v>-2.1657012248316927E-3</v>
      </c>
      <c r="L2544" s="4">
        <f t="shared" si="836"/>
        <v>-1.6066464272836453E-3</v>
      </c>
      <c r="M2544" s="4">
        <f t="shared" si="831"/>
        <v>1.9172522995667045E-3</v>
      </c>
      <c r="N2544" s="4">
        <f t="shared" si="837"/>
        <v>1.652472352866361E-3</v>
      </c>
      <c r="O2544" s="4">
        <f t="shared" si="839"/>
        <v>-2.6383728435118626E-4</v>
      </c>
      <c r="P2544" s="4">
        <f t="shared" si="840"/>
        <v>2.4231406582902678E-2</v>
      </c>
      <c r="Q2544" s="4"/>
      <c r="T2544" s="4">
        <f t="shared" si="823"/>
        <v>2.2682067208709122E-4</v>
      </c>
      <c r="U2544" s="4">
        <f t="shared" si="824"/>
        <v>2.2682067208709122E-4</v>
      </c>
      <c r="V2544" s="2">
        <f t="shared" si="832"/>
        <v>-5.971490386293076E-3</v>
      </c>
      <c r="W2544" s="4">
        <f t="shared" si="833"/>
        <v>-1.5911775482430172E-2</v>
      </c>
      <c r="X2544" s="4">
        <f t="shared" si="834"/>
        <v>6.2355465647448236E-3</v>
      </c>
      <c r="Y2544" s="4">
        <f t="shared" si="827"/>
        <v>-1.4607525399085637E-2</v>
      </c>
      <c r="Z2544" s="4">
        <f t="shared" si="828"/>
        <v>-8.3943797440274859E-3</v>
      </c>
      <c r="AA2544" s="4">
        <f t="shared" si="838"/>
        <v>-5.284068925218555E-4</v>
      </c>
    </row>
    <row r="2545" spans="1:27" x14ac:dyDescent="0.3">
      <c r="A2545" s="1">
        <f t="shared" si="820"/>
        <v>7</v>
      </c>
      <c r="B2545" s="1">
        <f t="shared" si="821"/>
        <v>3</v>
      </c>
      <c r="C2545" s="10">
        <v>42774</v>
      </c>
      <c r="D2545" s="3">
        <v>2294.67</v>
      </c>
      <c r="E2545" s="3">
        <v>2289.5500000000002</v>
      </c>
      <c r="F2545" s="3">
        <f t="shared" si="829"/>
        <v>2291.7159999999999</v>
      </c>
      <c r="G2545" s="3">
        <f t="shared" si="835"/>
        <v>2288.9269999999997</v>
      </c>
      <c r="H2545" s="4">
        <f t="shared" si="822"/>
        <v>6.9339054895605282E-4</v>
      </c>
      <c r="I2545" s="4">
        <f t="shared" si="825"/>
        <v>-1.5394142376191609E-3</v>
      </c>
      <c r="J2545" s="4">
        <f t="shared" si="826"/>
        <v>2.2328047865752135E-3</v>
      </c>
      <c r="K2545" s="4">
        <f t="shared" si="830"/>
        <v>-9.1688907495593864E-4</v>
      </c>
      <c r="L2545" s="4">
        <f t="shared" si="836"/>
        <v>-2.0893780902154087E-3</v>
      </c>
      <c r="M2545" s="4">
        <f t="shared" si="831"/>
        <v>1.2889904333696577E-3</v>
      </c>
      <c r="N2545" s="4">
        <f t="shared" si="837"/>
        <v>2.5090358932374837E-3</v>
      </c>
      <c r="O2545" s="4">
        <f t="shared" si="839"/>
        <v>1.2154253117006865E-3</v>
      </c>
      <c r="P2545" s="4">
        <f t="shared" si="840"/>
        <v>2.4941598960171226E-2</v>
      </c>
      <c r="Q2545" s="4"/>
      <c r="T2545" s="4">
        <f t="shared" si="823"/>
        <v>6.9339054895605282E-4</v>
      </c>
      <c r="U2545" s="4">
        <f t="shared" si="824"/>
        <v>6.9339054895605282E-4</v>
      </c>
      <c r="V2545" s="2">
        <f t="shared" si="832"/>
        <v>-5.9003610863989685E-3</v>
      </c>
      <c r="W2545" s="4">
        <f t="shared" si="833"/>
        <v>-1.5841357475535053E-2</v>
      </c>
      <c r="X2545" s="4">
        <f t="shared" si="834"/>
        <v>6.6328880700137699E-3</v>
      </c>
      <c r="Y2545" s="4">
        <f t="shared" si="827"/>
        <v>-1.337428447302386E-2</v>
      </c>
      <c r="Z2545" s="4">
        <f t="shared" si="828"/>
        <v>-7.1533629259236727E-3</v>
      </c>
      <c r="AA2545" s="4">
        <f t="shared" si="838"/>
        <v>2.4399226993296009E-3</v>
      </c>
    </row>
    <row r="2546" spans="1:27" x14ac:dyDescent="0.3">
      <c r="A2546" s="1">
        <f t="shared" si="820"/>
        <v>7</v>
      </c>
      <c r="B2546" s="1">
        <f t="shared" si="821"/>
        <v>4</v>
      </c>
      <c r="C2546" s="10">
        <v>42775</v>
      </c>
      <c r="D2546" s="3">
        <v>2307.87</v>
      </c>
      <c r="E2546" s="3">
        <v>2296.6999999999998</v>
      </c>
      <c r="F2546" s="3">
        <f t="shared" si="829"/>
        <v>2297.12</v>
      </c>
      <c r="G2546" s="3">
        <f t="shared" si="835"/>
        <v>2290.0459999999994</v>
      </c>
      <c r="H2546" s="4">
        <f t="shared" si="822"/>
        <v>5.7524611382027994E-3</v>
      </c>
      <c r="I2546" s="4">
        <f t="shared" si="825"/>
        <v>8.8465879625381654E-4</v>
      </c>
      <c r="J2546" s="4">
        <f t="shared" si="826"/>
        <v>4.8678023419489831E-3</v>
      </c>
      <c r="K2546" s="4">
        <f t="shared" si="830"/>
        <v>-1.035007212366841E-4</v>
      </c>
      <c r="L2546" s="4">
        <f t="shared" si="836"/>
        <v>-2.8781674247038169E-3</v>
      </c>
      <c r="M2546" s="4">
        <f t="shared" si="831"/>
        <v>4.679772933064011E-3</v>
      </c>
      <c r="N2546" s="4">
        <f t="shared" si="837"/>
        <v>7.783249768782168E-3</v>
      </c>
      <c r="O2546" s="4">
        <f t="shared" si="839"/>
        <v>3.0651639823735845E-3</v>
      </c>
      <c r="P2546" s="4">
        <f t="shared" si="840"/>
        <v>3.0837535677117049E-2</v>
      </c>
      <c r="Q2546" s="4"/>
      <c r="T2546" s="4">
        <f t="shared" si="823"/>
        <v>5.7524611382027994E-3</v>
      </c>
      <c r="U2546" s="4">
        <f t="shared" si="824"/>
        <v>5.7524611382027994E-3</v>
      </c>
      <c r="V2546" s="2">
        <f t="shared" si="832"/>
        <v>-6.0226524946942975E-3</v>
      </c>
      <c r="W2546" s="4">
        <f t="shared" si="833"/>
        <v>-1.5962425969747396E-2</v>
      </c>
      <c r="X2546" s="4">
        <f t="shared" si="834"/>
        <v>1.1846460749282058E-2</v>
      </c>
      <c r="Y2546" s="4">
        <f t="shared" si="827"/>
        <v>-1.2571038118727479E-2</v>
      </c>
      <c r="Z2546" s="4">
        <f t="shared" si="828"/>
        <v>-6.3450519027520831E-3</v>
      </c>
      <c r="AA2546" s="4">
        <f t="shared" si="838"/>
        <v>6.1971850727909417E-3</v>
      </c>
    </row>
    <row r="2547" spans="1:27" x14ac:dyDescent="0.3">
      <c r="A2547" s="1">
        <f t="shared" si="820"/>
        <v>7</v>
      </c>
      <c r="B2547" s="1">
        <f t="shared" si="821"/>
        <v>5</v>
      </c>
      <c r="C2547" s="10">
        <v>42776</v>
      </c>
      <c r="D2547" s="3">
        <v>2316.1</v>
      </c>
      <c r="E2547" s="3">
        <v>2312.27</v>
      </c>
      <c r="F2547" s="3">
        <f t="shared" si="829"/>
        <v>2300.8560000000002</v>
      </c>
      <c r="G2547" s="3">
        <f t="shared" si="835"/>
        <v>2292.1869999999999</v>
      </c>
      <c r="H2547" s="4">
        <f t="shared" si="822"/>
        <v>3.566058746809837E-3</v>
      </c>
      <c r="I2547" s="4">
        <f t="shared" si="825"/>
        <v>1.906519864637129E-3</v>
      </c>
      <c r="J2547" s="4">
        <f t="shared" si="826"/>
        <v>1.659538882172708E-3</v>
      </c>
      <c r="K2547" s="4">
        <f t="shared" si="830"/>
        <v>-4.6904721669763973E-3</v>
      </c>
      <c r="L2547" s="4">
        <f t="shared" si="836"/>
        <v>-7.9467214357826447E-3</v>
      </c>
      <c r="M2547" s="4">
        <f t="shared" si="831"/>
        <v>6.6253603006879548E-3</v>
      </c>
      <c r="N2547" s="4">
        <f t="shared" si="837"/>
        <v>1.0432394913678514E-2</v>
      </c>
      <c r="O2547" s="4">
        <f t="shared" si="839"/>
        <v>3.7429299253056102E-3</v>
      </c>
      <c r="P2547" s="4">
        <f t="shared" si="840"/>
        <v>3.451356288775833E-2</v>
      </c>
      <c r="Q2547" s="4"/>
      <c r="T2547" s="4">
        <f t="shared" si="823"/>
        <v>3.566058746809837E-3</v>
      </c>
      <c r="U2547" s="4">
        <f t="shared" si="824"/>
        <v>3.566058746809837E-3</v>
      </c>
      <c r="V2547" s="2">
        <f t="shared" si="832"/>
        <v>-4.5279846785130093E-3</v>
      </c>
      <c r="W2547" s="4">
        <f t="shared" si="833"/>
        <v>-1.4482704831727927E-2</v>
      </c>
      <c r="X2547" s="4">
        <f t="shared" si="834"/>
        <v>8.1308598340746729E-3</v>
      </c>
      <c r="Y2547" s="4">
        <f t="shared" si="827"/>
        <v>-1.7100815406789645E-2</v>
      </c>
      <c r="Z2547" s="4">
        <f t="shared" si="828"/>
        <v>-1.0903390567931567E-2</v>
      </c>
      <c r="AA2547" s="4">
        <f t="shared" si="838"/>
        <v>7.5926706073699409E-3</v>
      </c>
    </row>
    <row r="2548" spans="1:27" x14ac:dyDescent="0.3">
      <c r="A2548" s="1">
        <f t="shared" si="820"/>
        <v>8</v>
      </c>
      <c r="B2548" s="1">
        <f t="shared" si="821"/>
        <v>1</v>
      </c>
      <c r="C2548" s="10">
        <v>42779</v>
      </c>
      <c r="D2548" s="3">
        <v>2328.25</v>
      </c>
      <c r="E2548" s="3">
        <v>2321.7199999999998</v>
      </c>
      <c r="F2548" s="3">
        <f t="shared" si="829"/>
        <v>2307.9939999999997</v>
      </c>
      <c r="G2548" s="3">
        <f t="shared" si="835"/>
        <v>2296.9219999999996</v>
      </c>
      <c r="H2548" s="4">
        <f t="shared" si="822"/>
        <v>5.2458874832693285E-3</v>
      </c>
      <c r="I2548" s="4">
        <f t="shared" si="825"/>
        <v>2.4264928111911795E-3</v>
      </c>
      <c r="J2548" s="4">
        <f t="shared" si="826"/>
        <v>2.819394672078149E-3</v>
      </c>
      <c r="K2548" s="4">
        <f t="shared" si="830"/>
        <v>-5.6862829756919274E-3</v>
      </c>
      <c r="L2548" s="4">
        <f t="shared" si="836"/>
        <v>-9.7832083627171218E-3</v>
      </c>
      <c r="M2548" s="4">
        <f t="shared" si="831"/>
        <v>8.7764526250936163E-3</v>
      </c>
      <c r="N2548" s="4">
        <f t="shared" si="837"/>
        <v>1.3639122268845191E-2</v>
      </c>
      <c r="O2548" s="4">
        <f t="shared" si="839"/>
        <v>4.7555030602384266E-3</v>
      </c>
      <c r="P2548" s="4">
        <f t="shared" si="840"/>
        <v>3.9940504638583577E-2</v>
      </c>
      <c r="Q2548" s="4"/>
      <c r="T2548" s="4">
        <f t="shared" si="823"/>
        <v>5.2458874832693285E-3</v>
      </c>
      <c r="U2548" s="4">
        <f t="shared" si="824"/>
        <v>5.2458874832693285E-3</v>
      </c>
      <c r="V2548" s="2">
        <f t="shared" si="832"/>
        <v>-1.0163637148655051E-2</v>
      </c>
      <c r="W2548" s="4">
        <f t="shared" si="833"/>
        <v>-2.0062000777168514E-2</v>
      </c>
      <c r="X2548" s="4">
        <f t="shared" si="834"/>
        <v>1.5567749589978039E-2</v>
      </c>
      <c r="Y2548" s="4">
        <f t="shared" si="827"/>
        <v>-1.8084209621880301E-2</v>
      </c>
      <c r="Z2548" s="4">
        <f t="shared" si="828"/>
        <v>-1.1892985329152041E-2</v>
      </c>
      <c r="AA2548" s="4">
        <f t="shared" si="838"/>
        <v>9.6874248091518601E-3</v>
      </c>
    </row>
    <row r="2549" spans="1:27" x14ac:dyDescent="0.3">
      <c r="A2549" s="1">
        <f t="shared" si="820"/>
        <v>8</v>
      </c>
      <c r="B2549" s="1">
        <f t="shared" si="821"/>
        <v>2</v>
      </c>
      <c r="C2549" s="10">
        <v>42780</v>
      </c>
      <c r="D2549" s="3">
        <v>2337.58</v>
      </c>
      <c r="E2549" s="3">
        <v>2326.12</v>
      </c>
      <c r="F2549" s="3">
        <f t="shared" si="829"/>
        <v>2316.8939999999998</v>
      </c>
      <c r="G2549" s="3">
        <f t="shared" si="835"/>
        <v>2302.7930000000001</v>
      </c>
      <c r="H2549" s="4">
        <f t="shared" si="822"/>
        <v>4.0073016213894247E-3</v>
      </c>
      <c r="I2549" s="4">
        <f t="shared" si="825"/>
        <v>-9.1485020938477789E-4</v>
      </c>
      <c r="J2549" s="4">
        <f t="shared" si="826"/>
        <v>4.9221518307742025E-3</v>
      </c>
      <c r="K2549" s="4">
        <f t="shared" si="830"/>
        <v>-7.0986792655428526E-3</v>
      </c>
      <c r="L2549" s="4">
        <f t="shared" si="836"/>
        <v>-1.2594103821420611E-2</v>
      </c>
      <c r="M2549" s="4">
        <f t="shared" si="831"/>
        <v>8.9283325003216164E-3</v>
      </c>
      <c r="N2549" s="4">
        <f t="shared" si="837"/>
        <v>1.5106438138382305E-2</v>
      </c>
      <c r="O2549" s="4">
        <f t="shared" si="839"/>
        <v>6.0323069156989961E-3</v>
      </c>
      <c r="P2549" s="4">
        <f t="shared" si="840"/>
        <v>4.4107859908970315E-2</v>
      </c>
      <c r="Q2549" s="4"/>
      <c r="T2549" s="4">
        <f t="shared" si="823"/>
        <v>4.0073016213894247E-3</v>
      </c>
      <c r="U2549" s="4">
        <f t="shared" si="824"/>
        <v>4.0073016213894247E-3</v>
      </c>
      <c r="V2549" s="2">
        <f t="shared" si="832"/>
        <v>-1.5105766133361998E-2</v>
      </c>
      <c r="W2549" s="4">
        <f t="shared" si="833"/>
        <v>-2.4954708472028419E-2</v>
      </c>
      <c r="X2549" s="4">
        <f t="shared" si="834"/>
        <v>1.9406213477070142E-2</v>
      </c>
      <c r="Y2549" s="4">
        <f t="shared" si="827"/>
        <v>-1.9478994985423784E-2</v>
      </c>
      <c r="Z2549" s="4">
        <f t="shared" si="828"/>
        <v>-1.3296565162761655E-2</v>
      </c>
      <c r="AA2549" s="4">
        <f t="shared" si="838"/>
        <v>1.2322322094890781E-2</v>
      </c>
    </row>
    <row r="2550" spans="1:27" x14ac:dyDescent="0.3">
      <c r="A2550" s="1">
        <f t="shared" si="820"/>
        <v>8</v>
      </c>
      <c r="B2550" s="1">
        <f t="shared" si="821"/>
        <v>3</v>
      </c>
      <c r="C2550" s="10">
        <v>42781</v>
      </c>
      <c r="D2550" s="3">
        <v>2349.25</v>
      </c>
      <c r="E2550" s="3">
        <v>2335.58</v>
      </c>
      <c r="F2550" s="3">
        <f t="shared" si="829"/>
        <v>2327.81</v>
      </c>
      <c r="G2550" s="3">
        <f t="shared" si="835"/>
        <v>2309.7630000000004</v>
      </c>
      <c r="H2550" s="4">
        <f t="shared" si="822"/>
        <v>4.9923425080639263E-3</v>
      </c>
      <c r="I2550" s="4">
        <f t="shared" si="825"/>
        <v>-8.5558569118490062E-4</v>
      </c>
      <c r="J2550" s="4">
        <f t="shared" si="826"/>
        <v>5.8479281992488271E-3</v>
      </c>
      <c r="K2550" s="4">
        <f t="shared" si="830"/>
        <v>-6.4725057538138203E-3</v>
      </c>
      <c r="L2550" s="4">
        <f t="shared" si="836"/>
        <v>-1.3776830929612528E-2</v>
      </c>
      <c r="M2550" s="4">
        <f t="shared" si="831"/>
        <v>9.2103736988843835E-3</v>
      </c>
      <c r="N2550" s="4">
        <f t="shared" si="837"/>
        <v>1.7095693367674355E-2</v>
      </c>
      <c r="O2550" s="4">
        <f t="shared" si="839"/>
        <v>7.6820261785674453E-3</v>
      </c>
      <c r="P2550" s="4">
        <f t="shared" si="840"/>
        <v>4.9320403960997516E-2</v>
      </c>
      <c r="Q2550" s="4"/>
      <c r="T2550" s="4">
        <f t="shared" si="823"/>
        <v>4.9923425080639263E-3</v>
      </c>
      <c r="U2550" s="4">
        <f t="shared" si="824"/>
        <v>4.9923425080639263E-3</v>
      </c>
      <c r="V2550" s="2">
        <f t="shared" si="832"/>
        <v>-1.835659100437198E-2</v>
      </c>
      <c r="W2550" s="4">
        <f t="shared" si="833"/>
        <v>-2.8173025094328247E-2</v>
      </c>
      <c r="X2550" s="4">
        <f t="shared" si="834"/>
        <v>2.3785555221447933E-2</v>
      </c>
      <c r="Y2550" s="4">
        <f t="shared" si="827"/>
        <v>-1.8860629123466931E-2</v>
      </c>
      <c r="Z2550" s="4">
        <f t="shared" si="828"/>
        <v>-1.2674300349607688E-2</v>
      </c>
      <c r="AA2550" s="4">
        <f t="shared" si="838"/>
        <v>1.5749770041314042E-2</v>
      </c>
    </row>
    <row r="2551" spans="1:27" x14ac:dyDescent="0.3">
      <c r="A2551" s="1">
        <f t="shared" si="820"/>
        <v>8</v>
      </c>
      <c r="B2551" s="1">
        <f t="shared" si="821"/>
        <v>4</v>
      </c>
      <c r="C2551" s="10">
        <v>42782</v>
      </c>
      <c r="D2551" s="3">
        <v>2347.2199999999998</v>
      </c>
      <c r="E2551" s="3">
        <v>2349.64</v>
      </c>
      <c r="F2551" s="3">
        <f t="shared" si="829"/>
        <v>2335.6799999999998</v>
      </c>
      <c r="G2551" s="3">
        <f t="shared" si="835"/>
        <v>2316.4</v>
      </c>
      <c r="H2551" s="4">
        <f t="shared" si="822"/>
        <v>-8.6410556560612964E-4</v>
      </c>
      <c r="I2551" s="4">
        <f t="shared" si="825"/>
        <v>1.6601042886022036E-4</v>
      </c>
      <c r="J2551" s="4">
        <f t="shared" si="826"/>
        <v>-1.03011599446635E-3</v>
      </c>
      <c r="K2551" s="4">
        <f t="shared" si="830"/>
        <v>-7.0043630946046301E-3</v>
      </c>
      <c r="L2551" s="4">
        <f t="shared" si="836"/>
        <v>-1.5440861740744802E-2</v>
      </c>
      <c r="M2551" s="4">
        <f t="shared" si="831"/>
        <v>4.9407453075763653E-3</v>
      </c>
      <c r="N2551" s="4">
        <f t="shared" si="837"/>
        <v>1.3305128647901791E-2</v>
      </c>
      <c r="O2551" s="4">
        <f t="shared" si="839"/>
        <v>8.2139722735831092E-3</v>
      </c>
      <c r="P2551" s="4">
        <f t="shared" si="840"/>
        <v>4.8413680359830749E-2</v>
      </c>
      <c r="Q2551" s="4"/>
      <c r="T2551" s="4">
        <f t="shared" si="823"/>
        <v>-8.6410556560612964E-4</v>
      </c>
      <c r="U2551" s="4">
        <f t="shared" si="824"/>
        <v>-8.6410556560612964E-4</v>
      </c>
      <c r="V2551" s="2">
        <f t="shared" si="832"/>
        <v>-1.7614132169841486E-2</v>
      </c>
      <c r="W2551" s="4">
        <f t="shared" si="833"/>
        <v>-2.7437990848143082E-2</v>
      </c>
      <c r="X2551" s="4">
        <f t="shared" si="834"/>
        <v>1.7050353789424842E-2</v>
      </c>
      <c r="Y2551" s="4">
        <f t="shared" si="827"/>
        <v>-1.9385854826592185E-2</v>
      </c>
      <c r="Z2551" s="4">
        <f t="shared" si="828"/>
        <v>-1.3202837731966611E-2</v>
      </c>
      <c r="AA2551" s="4">
        <f t="shared" si="838"/>
        <v>1.6786236678971906E-2</v>
      </c>
    </row>
    <row r="2552" spans="1:27" x14ac:dyDescent="0.3">
      <c r="A2552" s="1">
        <f t="shared" si="820"/>
        <v>8</v>
      </c>
      <c r="B2552" s="1">
        <f t="shared" si="821"/>
        <v>5</v>
      </c>
      <c r="C2552" s="10">
        <v>42783</v>
      </c>
      <c r="D2552" s="3">
        <v>2351.16</v>
      </c>
      <c r="E2552" s="3">
        <v>2343.0100000000002</v>
      </c>
      <c r="F2552" s="3">
        <f t="shared" si="829"/>
        <v>2342.692</v>
      </c>
      <c r="G2552" s="3">
        <f t="shared" si="835"/>
        <v>2321.7740000000003</v>
      </c>
      <c r="H2552" s="4">
        <f t="shared" si="822"/>
        <v>1.6785814708463864E-3</v>
      </c>
      <c r="I2552" s="4">
        <f t="shared" si="825"/>
        <v>-1.7936111655488544E-3</v>
      </c>
      <c r="J2552" s="4">
        <f t="shared" si="826"/>
        <v>3.472192636395241E-3</v>
      </c>
      <c r="K2552" s="4">
        <f t="shared" si="830"/>
        <v>-2.8310085974045818E-3</v>
      </c>
      <c r="L2552" s="4">
        <f t="shared" si="836"/>
        <v>-1.2231964243279611E-2</v>
      </c>
      <c r="M2552" s="4">
        <f t="shared" si="831"/>
        <v>3.6146450322961138E-3</v>
      </c>
      <c r="N2552" s="4">
        <f t="shared" si="837"/>
        <v>1.2656701298231227E-2</v>
      </c>
      <c r="O2552" s="4">
        <f t="shared" si="839"/>
        <v>8.8968849419008775E-3</v>
      </c>
      <c r="P2552" s="4">
        <f t="shared" si="840"/>
        <v>5.0173528137464625E-2</v>
      </c>
      <c r="Q2552" s="4"/>
      <c r="T2552" s="4">
        <f t="shared" si="823"/>
        <v>1.6785814708463864E-3</v>
      </c>
      <c r="U2552" s="4">
        <f t="shared" si="824"/>
        <v>1.6785814708463864E-3</v>
      </c>
      <c r="V2552" s="2">
        <f t="shared" si="832"/>
        <v>-1.3258237404248384E-2</v>
      </c>
      <c r="W2552" s="4">
        <f t="shared" si="833"/>
        <v>-2.3125655030205926E-2</v>
      </c>
      <c r="X2552" s="4">
        <f t="shared" si="834"/>
        <v>1.5137515651310369E-2</v>
      </c>
      <c r="Y2552" s="4">
        <f t="shared" si="827"/>
        <v>-1.5264537168509328E-2</v>
      </c>
      <c r="Z2552" s="4">
        <f t="shared" si="828"/>
        <v>-9.0555341367466648E-3</v>
      </c>
      <c r="AA2552" s="4">
        <f t="shared" si="838"/>
        <v>1.8182798054289264E-2</v>
      </c>
    </row>
    <row r="2553" spans="1:27" x14ac:dyDescent="0.3">
      <c r="A2553" s="1">
        <f t="shared" si="820"/>
        <v>9</v>
      </c>
      <c r="B2553" s="1">
        <f t="shared" si="821"/>
        <v>2</v>
      </c>
      <c r="C2553" s="10">
        <v>42787</v>
      </c>
      <c r="D2553" s="3">
        <v>2365.38</v>
      </c>
      <c r="E2553" s="3">
        <v>2354.91</v>
      </c>
      <c r="F2553" s="3">
        <f t="shared" si="829"/>
        <v>2350.1179999999999</v>
      </c>
      <c r="G2553" s="3">
        <f t="shared" si="835"/>
        <v>2329.056</v>
      </c>
      <c r="H2553" s="4">
        <f t="shared" si="822"/>
        <v>6.048078395345385E-3</v>
      </c>
      <c r="I2553" s="4">
        <f t="shared" si="825"/>
        <v>1.5949573827387332E-3</v>
      </c>
      <c r="J2553" s="4">
        <f t="shared" si="826"/>
        <v>4.4531210126066518E-3</v>
      </c>
      <c r="K2553" s="4">
        <f t="shared" si="830"/>
        <v>-2.0660014631076035E-3</v>
      </c>
      <c r="L2553" s="4">
        <f t="shared" si="836"/>
        <v>-1.1117916262610742E-2</v>
      </c>
      <c r="M2553" s="4">
        <f t="shared" si="831"/>
        <v>6.4941419962743028E-3</v>
      </c>
      <c r="N2553" s="4">
        <f t="shared" si="837"/>
        <v>1.5596018300976906E-2</v>
      </c>
      <c r="O2553" s="4">
        <f t="shared" si="839"/>
        <v>8.9042775368016538E-3</v>
      </c>
      <c r="P2553" s="4">
        <f t="shared" si="840"/>
        <v>5.6525059964356465E-2</v>
      </c>
      <c r="Q2553" s="4"/>
      <c r="T2553" s="4">
        <f t="shared" si="823"/>
        <v>6.048078395345385E-3</v>
      </c>
      <c r="U2553" s="4">
        <f t="shared" si="824"/>
        <v>6.048078395345385E-3</v>
      </c>
      <c r="V2553" s="2">
        <f t="shared" si="832"/>
        <v>-9.7441263036117734E-3</v>
      </c>
      <c r="W2553" s="4">
        <f t="shared" si="833"/>
        <v>-1.9646685040575571E-2</v>
      </c>
      <c r="X2553" s="4">
        <f t="shared" si="834"/>
        <v>1.5947600128852189E-2</v>
      </c>
      <c r="Y2553" s="4">
        <f t="shared" si="827"/>
        <v>-1.4509068776535183E-2</v>
      </c>
      <c r="Z2553" s="4">
        <f t="shared" si="828"/>
        <v>-8.2953023278822691E-3</v>
      </c>
      <c r="AA2553" s="4">
        <f t="shared" si="838"/>
        <v>1.8251347273866507E-2</v>
      </c>
    </row>
    <row r="2554" spans="1:27" x14ac:dyDescent="0.3">
      <c r="A2554" s="1">
        <f t="shared" si="820"/>
        <v>9</v>
      </c>
      <c r="B2554" s="1">
        <f t="shared" si="821"/>
        <v>3</v>
      </c>
      <c r="C2554" s="10">
        <v>42788</v>
      </c>
      <c r="D2554" s="3">
        <v>2362.8200000000002</v>
      </c>
      <c r="E2554" s="3">
        <v>2361.11</v>
      </c>
      <c r="F2554" s="3">
        <f t="shared" si="829"/>
        <v>2355.1659999999997</v>
      </c>
      <c r="G2554" s="3">
        <f t="shared" si="835"/>
        <v>2336.0299999999997</v>
      </c>
      <c r="H2554" s="4">
        <f t="shared" si="822"/>
        <v>-1.0822785345271986E-3</v>
      </c>
      <c r="I2554" s="4">
        <f t="shared" si="825"/>
        <v>-1.8052067743871943E-3</v>
      </c>
      <c r="J2554" s="4">
        <f t="shared" si="826"/>
        <v>7.2292823985999565E-4</v>
      </c>
      <c r="K2554" s="4">
        <f t="shared" si="830"/>
        <v>-5.1270831747966539E-3</v>
      </c>
      <c r="L2554" s="4">
        <f t="shared" si="836"/>
        <v>-1.3666584932089906E-2</v>
      </c>
      <c r="M2554" s="4">
        <f t="shared" si="831"/>
        <v>3.2498770787284005E-3</v>
      </c>
      <c r="N2554" s="4">
        <f t="shared" si="837"/>
        <v>1.1468174638168354E-2</v>
      </c>
      <c r="O2554" s="4">
        <f t="shared" si="839"/>
        <v>8.0987971999559698E-3</v>
      </c>
      <c r="P2554" s="4">
        <f t="shared" si="840"/>
        <v>5.5381605570766983E-2</v>
      </c>
      <c r="Q2554" s="4"/>
      <c r="T2554" s="4">
        <f t="shared" si="823"/>
        <v>-1.0822785345271986E-3</v>
      </c>
      <c r="U2554" s="4">
        <f t="shared" si="824"/>
        <v>-1.0822785345271986E-3</v>
      </c>
      <c r="V2554" s="2">
        <f t="shared" si="832"/>
        <v>-1.1752868460881626E-2</v>
      </c>
      <c r="W2554" s="4">
        <f t="shared" si="833"/>
        <v>-2.1635339776272727E-2</v>
      </c>
      <c r="X2554" s="4">
        <f t="shared" si="834"/>
        <v>1.0797491422753547E-2</v>
      </c>
      <c r="Y2554" s="4">
        <f t="shared" si="827"/>
        <v>-1.7531982387080959E-2</v>
      </c>
      <c r="Z2554" s="4">
        <f t="shared" si="828"/>
        <v>-1.1337276163718081E-2</v>
      </c>
      <c r="AA2554" s="4">
        <f t="shared" si="838"/>
        <v>1.6518666801329684E-2</v>
      </c>
    </row>
    <row r="2555" spans="1:27" x14ac:dyDescent="0.3">
      <c r="A2555" s="1">
        <f t="shared" si="820"/>
        <v>9</v>
      </c>
      <c r="B2555" s="1">
        <f t="shared" si="821"/>
        <v>4</v>
      </c>
      <c r="C2555" s="10">
        <v>42789</v>
      </c>
      <c r="D2555" s="3">
        <v>2363.81</v>
      </c>
      <c r="E2555" s="3">
        <v>2367.5</v>
      </c>
      <c r="F2555" s="3">
        <f t="shared" si="829"/>
        <v>2358.078</v>
      </c>
      <c r="G2555" s="3">
        <f t="shared" si="835"/>
        <v>2342.944</v>
      </c>
      <c r="H2555" s="4">
        <f t="shared" si="822"/>
        <v>4.1899086684545658E-4</v>
      </c>
      <c r="I2555" s="4">
        <f t="shared" si="825"/>
        <v>1.9806840978152528E-3</v>
      </c>
      <c r="J2555" s="4">
        <f t="shared" si="826"/>
        <v>-1.5616932309697961E-3</v>
      </c>
      <c r="K2555" s="4">
        <f t="shared" si="830"/>
        <v>-2.6134026290619604E-3</v>
      </c>
      <c r="L2555" s="4">
        <f t="shared" si="836"/>
        <v>-9.393201532255863E-3</v>
      </c>
      <c r="M2555" s="4">
        <f t="shared" si="831"/>
        <v>2.4307932137952906E-3</v>
      </c>
      <c r="N2555" s="4">
        <f t="shared" si="837"/>
        <v>8.9058893426389989E-3</v>
      </c>
      <c r="O2555" s="4">
        <f t="shared" si="839"/>
        <v>6.4023758254682121E-3</v>
      </c>
      <c r="P2555" s="4">
        <f t="shared" si="840"/>
        <v>5.5823800824537827E-2</v>
      </c>
      <c r="Q2555" s="4"/>
      <c r="T2555" s="4">
        <f t="shared" si="823"/>
        <v>4.1899086684545658E-4</v>
      </c>
      <c r="U2555" s="4">
        <f t="shared" si="824"/>
        <v>4.1899086684545658E-4</v>
      </c>
      <c r="V2555" s="2">
        <f t="shared" si="832"/>
        <v>-5.743137437468856E-3</v>
      </c>
      <c r="W2555" s="4">
        <f t="shared" si="833"/>
        <v>-1.56857060630941E-2</v>
      </c>
      <c r="X2555" s="4">
        <f t="shared" si="834"/>
        <v>6.1977226774502271E-3</v>
      </c>
      <c r="Y2555" s="4">
        <f t="shared" si="827"/>
        <v>-1.5049644491542542E-2</v>
      </c>
      <c r="Z2555" s="4">
        <f t="shared" si="828"/>
        <v>-8.8392865077818652E-3</v>
      </c>
      <c r="AA2555" s="4">
        <f t="shared" si="838"/>
        <v>1.3002779436466048E-2</v>
      </c>
    </row>
    <row r="2556" spans="1:27" x14ac:dyDescent="0.3">
      <c r="A2556" s="1">
        <f t="shared" si="820"/>
        <v>9</v>
      </c>
      <c r="B2556" s="1">
        <f t="shared" si="821"/>
        <v>5</v>
      </c>
      <c r="C2556" s="10">
        <v>42790</v>
      </c>
      <c r="D2556" s="3">
        <v>2367.34</v>
      </c>
      <c r="E2556" s="3">
        <v>2355.73</v>
      </c>
      <c r="F2556" s="3">
        <f t="shared" si="829"/>
        <v>2362.1019999999999</v>
      </c>
      <c r="G2556" s="3">
        <f t="shared" si="835"/>
        <v>2348.8910000000001</v>
      </c>
      <c r="H2556" s="4">
        <f t="shared" si="822"/>
        <v>1.4933518345383937E-3</v>
      </c>
      <c r="I2556" s="4">
        <f t="shared" si="825"/>
        <v>-3.4182104314644272E-3</v>
      </c>
      <c r="J2556" s="4">
        <f t="shared" si="826"/>
        <v>4.9115622660028209E-3</v>
      </c>
      <c r="K2556" s="4">
        <f t="shared" si="830"/>
        <v>-1.2765408387306624E-3</v>
      </c>
      <c r="L2556" s="4">
        <f t="shared" si="836"/>
        <v>-7.1786179468269736E-3</v>
      </c>
      <c r="M2556" s="4">
        <f t="shared" si="831"/>
        <v>2.2175164323980437E-3</v>
      </c>
      <c r="N2556" s="4">
        <f t="shared" si="837"/>
        <v>7.8543448802009409E-3</v>
      </c>
      <c r="O2556" s="4">
        <f t="shared" si="839"/>
        <v>5.5805249774007045E-3</v>
      </c>
      <c r="P2556" s="4">
        <f t="shared" si="840"/>
        <v>5.7400517234448452E-2</v>
      </c>
      <c r="Q2556" s="4"/>
      <c r="T2556" s="4">
        <f t="shared" si="823"/>
        <v>1.4933518345383937E-3</v>
      </c>
      <c r="U2556" s="4">
        <f t="shared" si="824"/>
        <v>1.4933518345383937E-3</v>
      </c>
      <c r="V2556" s="2">
        <f t="shared" si="832"/>
        <v>-7.0183305764846358E-3</v>
      </c>
      <c r="W2556" s="4">
        <f t="shared" si="833"/>
        <v>-1.6948147270719856E-2</v>
      </c>
      <c r="X2556" s="4">
        <f t="shared" si="834"/>
        <v>8.57184243488056E-3</v>
      </c>
      <c r="Y2556" s="4">
        <f t="shared" si="827"/>
        <v>-1.3729451800841225E-2</v>
      </c>
      <c r="Z2556" s="4">
        <f t="shared" si="828"/>
        <v>-7.5107696724464393E-3</v>
      </c>
      <c r="AA2556" s="4">
        <f t="shared" si="838"/>
        <v>1.1312337306480352E-2</v>
      </c>
    </row>
    <row r="2557" spans="1:27" x14ac:dyDescent="0.3">
      <c r="A2557" s="1">
        <f t="shared" si="820"/>
        <v>10</v>
      </c>
      <c r="B2557" s="1">
        <f t="shared" si="821"/>
        <v>1</v>
      </c>
      <c r="C2557" s="10">
        <v>42793</v>
      </c>
      <c r="D2557" s="3">
        <v>2369.75</v>
      </c>
      <c r="E2557" s="3">
        <v>2365.23</v>
      </c>
      <c r="F2557" s="3">
        <f t="shared" si="829"/>
        <v>2365.8200000000002</v>
      </c>
      <c r="G2557" s="3">
        <f t="shared" si="835"/>
        <v>2354.2560000000003</v>
      </c>
      <c r="H2557" s="4">
        <f t="shared" si="822"/>
        <v>1.0180202252316332E-3</v>
      </c>
      <c r="I2557" s="4">
        <f t="shared" si="825"/>
        <v>-8.9129571586680709E-4</v>
      </c>
      <c r="J2557" s="4">
        <f t="shared" si="826"/>
        <v>1.9093159410984402E-3</v>
      </c>
      <c r="K2557" s="4">
        <f t="shared" si="830"/>
        <v>-1.0570936156192412E-3</v>
      </c>
      <c r="L2557" s="4">
        <f t="shared" si="836"/>
        <v>-6.254089212177235E-3</v>
      </c>
      <c r="M2557" s="4">
        <f t="shared" si="831"/>
        <v>1.6611576535830435E-3</v>
      </c>
      <c r="N2557" s="4">
        <f t="shared" si="837"/>
        <v>6.5812723849911327E-3</v>
      </c>
      <c r="O2557" s="4">
        <f t="shared" si="839"/>
        <v>4.8798396455321663E-3</v>
      </c>
      <c r="P2557" s="4">
        <f t="shared" si="840"/>
        <v>5.8476972347163508E-2</v>
      </c>
      <c r="Q2557" s="4"/>
      <c r="T2557" s="4">
        <f t="shared" si="823"/>
        <v>1.0180202252316332E-3</v>
      </c>
      <c r="U2557" s="4">
        <f t="shared" si="824"/>
        <v>1.0180202252316332E-3</v>
      </c>
      <c r="V2557" s="2">
        <f t="shared" si="832"/>
        <v>-6.8346752050826203E-3</v>
      </c>
      <c r="W2557" s="4">
        <f t="shared" si="833"/>
        <v>-1.6766328453031717E-2</v>
      </c>
      <c r="X2557" s="4">
        <f t="shared" si="834"/>
        <v>7.9067353986968757E-3</v>
      </c>
      <c r="Y2557" s="4">
        <f t="shared" si="827"/>
        <v>-1.3512740827394499E-2</v>
      </c>
      <c r="Z2557" s="4">
        <f t="shared" si="828"/>
        <v>-7.2926922821884271E-3</v>
      </c>
      <c r="AA2557" s="4">
        <f t="shared" si="838"/>
        <v>9.8724032011037535E-3</v>
      </c>
    </row>
    <row r="2558" spans="1:27" x14ac:dyDescent="0.3">
      <c r="A2558" s="1">
        <f t="shared" si="820"/>
        <v>10</v>
      </c>
      <c r="B2558" s="1">
        <f t="shared" si="821"/>
        <v>2</v>
      </c>
      <c r="C2558" s="10">
        <v>42794</v>
      </c>
      <c r="D2558" s="3">
        <v>2363.64</v>
      </c>
      <c r="E2558" s="3">
        <v>2366.08</v>
      </c>
      <c r="F2558" s="3">
        <f t="shared" si="829"/>
        <v>2365.4720000000002</v>
      </c>
      <c r="G2558" s="3">
        <f t="shared" si="835"/>
        <v>2357.7950000000001</v>
      </c>
      <c r="H2558" s="4">
        <f t="shared" si="822"/>
        <v>-2.5783310475789123E-3</v>
      </c>
      <c r="I2558" s="4">
        <f t="shared" si="825"/>
        <v>-1.548686570313355E-3</v>
      </c>
      <c r="J2558" s="4">
        <f t="shared" si="826"/>
        <v>-1.0296444772655573E-3</v>
      </c>
      <c r="K2558" s="4">
        <f t="shared" si="830"/>
        <v>-1.6119843865385415E-3</v>
      </c>
      <c r="L2558" s="4">
        <f t="shared" si="836"/>
        <v>-5.3188920537795958E-3</v>
      </c>
      <c r="M2558" s="4">
        <f t="shared" si="831"/>
        <v>-7.7447545352485022E-4</v>
      </c>
      <c r="N2558" s="4">
        <f t="shared" si="837"/>
        <v>2.4790111099564634E-3</v>
      </c>
      <c r="O2558" s="4">
        <f t="shared" si="839"/>
        <v>3.2479565416053779E-3</v>
      </c>
      <c r="P2558" s="4">
        <f t="shared" si="840"/>
        <v>5.5747868306213491E-2</v>
      </c>
      <c r="Q2558" s="4"/>
      <c r="T2558" s="4">
        <f t="shared" si="823"/>
        <v>-2.5783310475789123E-3</v>
      </c>
      <c r="U2558" s="4">
        <f t="shared" si="824"/>
        <v>-2.5783310475789123E-3</v>
      </c>
      <c r="V2558" s="2">
        <f t="shared" si="832"/>
        <v>-1.844076379364866E-3</v>
      </c>
      <c r="W2558" s="4">
        <f t="shared" si="833"/>
        <v>-1.1825635615571236E-2</v>
      </c>
      <c r="X2558" s="4">
        <f t="shared" si="834"/>
        <v>-7.3561119143657108E-4</v>
      </c>
      <c r="Y2558" s="4">
        <f t="shared" si="827"/>
        <v>-1.4060712760771296E-2</v>
      </c>
      <c r="Z2558" s="4">
        <f t="shared" si="828"/>
        <v>-7.8441193154615962E-3</v>
      </c>
      <c r="AA2558" s="4">
        <f t="shared" si="838"/>
        <v>6.5332889667668896E-3</v>
      </c>
    </row>
    <row r="2559" spans="1:27" x14ac:dyDescent="0.3">
      <c r="A2559" s="1">
        <f t="shared" si="820"/>
        <v>10</v>
      </c>
      <c r="B2559" s="1">
        <f t="shared" si="821"/>
        <v>3</v>
      </c>
      <c r="C2559" s="10">
        <v>42795</v>
      </c>
      <c r="D2559" s="3">
        <v>2395.96</v>
      </c>
      <c r="E2559" s="3">
        <v>2380.13</v>
      </c>
      <c r="F2559" s="3">
        <f t="shared" si="829"/>
        <v>2372.1</v>
      </c>
      <c r="G2559" s="3">
        <f t="shared" si="835"/>
        <v>2363.6329999999994</v>
      </c>
      <c r="H2559" s="4">
        <f t="shared" si="822"/>
        <v>1.3673825117192197E-2</v>
      </c>
      <c r="I2559" s="4">
        <f t="shared" si="825"/>
        <v>6.9765277284189794E-3</v>
      </c>
      <c r="J2559" s="4">
        <f t="shared" si="826"/>
        <v>6.6972973887732181E-3</v>
      </c>
      <c r="K2559" s="4">
        <f t="shared" si="830"/>
        <v>1.0555752991148783E-3</v>
      </c>
      <c r="L2559" s="4">
        <f t="shared" si="836"/>
        <v>-1.5226044951385058E-3</v>
      </c>
      <c r="M2559" s="4">
        <f t="shared" si="831"/>
        <v>1.0058597866869074E-2</v>
      </c>
      <c r="N2559" s="4">
        <f t="shared" si="837"/>
        <v>1.3676827155485089E-2</v>
      </c>
      <c r="O2559" s="4">
        <f t="shared" si="839"/>
        <v>3.5338653399892123E-3</v>
      </c>
      <c r="P2559" s="4">
        <f t="shared" si="840"/>
        <v>7.0183980025281117E-2</v>
      </c>
      <c r="Q2559" s="4"/>
      <c r="T2559" s="4">
        <f t="shared" si="823"/>
        <v>1.3673825117192197E-2</v>
      </c>
      <c r="U2559" s="4">
        <f t="shared" si="824"/>
        <v>1.3673825117192197E-2</v>
      </c>
      <c r="V2559" s="2">
        <f t="shared" si="832"/>
        <v>-3.4692254319596428E-4</v>
      </c>
      <c r="W2559" s="4">
        <f t="shared" si="833"/>
        <v>-1.0343453317764048E-2</v>
      </c>
      <c r="X2559" s="4">
        <f t="shared" si="834"/>
        <v>1.402561346188024E-2</v>
      </c>
      <c r="Y2559" s="4">
        <f t="shared" si="827"/>
        <v>-1.1426414417831661E-2</v>
      </c>
      <c r="Z2559" s="4">
        <f t="shared" si="828"/>
        <v>-5.1932110635513644E-3</v>
      </c>
      <c r="AA2559" s="4">
        <f t="shared" si="838"/>
        <v>7.1901513523888331E-3</v>
      </c>
    </row>
    <row r="2560" spans="1:27" x14ac:dyDescent="0.3">
      <c r="A2560" s="1">
        <f t="shared" si="820"/>
        <v>10</v>
      </c>
      <c r="B2560" s="1">
        <f t="shared" si="821"/>
        <v>4</v>
      </c>
      <c r="C2560" s="10">
        <v>42796</v>
      </c>
      <c r="D2560" s="3">
        <v>2381.92</v>
      </c>
      <c r="E2560" s="3">
        <v>2394.75</v>
      </c>
      <c r="F2560" s="3">
        <f t="shared" si="829"/>
        <v>2375.7219999999998</v>
      </c>
      <c r="G2560" s="3">
        <f t="shared" si="835"/>
        <v>2366.9</v>
      </c>
      <c r="H2560" s="4">
        <f t="shared" si="822"/>
        <v>-5.8598641045760208E-3</v>
      </c>
      <c r="I2560" s="4">
        <f t="shared" si="825"/>
        <v>-5.0501677824339156E-4</v>
      </c>
      <c r="J2560" s="4">
        <f t="shared" si="826"/>
        <v>-5.3548473263326296E-3</v>
      </c>
      <c r="K2560" s="4">
        <f t="shared" si="830"/>
        <v>-9.0934322776675593E-3</v>
      </c>
      <c r="L2560" s="4">
        <f t="shared" si="836"/>
        <v>-1.2825292946831036E-2</v>
      </c>
      <c r="M2560" s="4">
        <f t="shared" si="831"/>
        <v>2.6088911076297314E-3</v>
      </c>
      <c r="N2560" s="4">
        <f t="shared" si="837"/>
        <v>6.3458532257382998E-3</v>
      </c>
      <c r="O2560" s="4">
        <f t="shared" si="839"/>
        <v>3.7037348021762536E-3</v>
      </c>
      <c r="P2560" s="4">
        <f t="shared" si="840"/>
        <v>6.3912847335438672E-2</v>
      </c>
      <c r="Q2560" s="4"/>
      <c r="T2560" s="4">
        <f t="shared" si="823"/>
        <v>-5.8598641045760208E-3</v>
      </c>
      <c r="U2560" s="4">
        <f t="shared" si="824"/>
        <v>-5.8598641045760208E-3</v>
      </c>
      <c r="V2560" s="2">
        <f t="shared" si="832"/>
        <v>-1.3418421008698013E-2</v>
      </c>
      <c r="W2560" s="4">
        <f t="shared" si="833"/>
        <v>-2.3284236798611083E-2</v>
      </c>
      <c r="X2560" s="4">
        <f t="shared" si="834"/>
        <v>7.6613602616116046E-3</v>
      </c>
      <c r="Y2560" s="4">
        <f t="shared" si="827"/>
        <v>-2.1448875765477257E-2</v>
      </c>
      <c r="Z2560" s="4">
        <f t="shared" si="828"/>
        <v>-1.5278866533112924E-2</v>
      </c>
      <c r="AA2560" s="4">
        <f t="shared" si="838"/>
        <v>7.4823648751227816E-3</v>
      </c>
    </row>
    <row r="2561" spans="1:27" x14ac:dyDescent="0.3">
      <c r="A2561" s="1">
        <f t="shared" si="820"/>
        <v>10</v>
      </c>
      <c r="B2561" s="1">
        <f t="shared" si="821"/>
        <v>5</v>
      </c>
      <c r="C2561" s="10">
        <v>42797</v>
      </c>
      <c r="D2561" s="3">
        <v>2383.12</v>
      </c>
      <c r="E2561" s="3">
        <v>2380.92</v>
      </c>
      <c r="F2561" s="3">
        <f t="shared" si="829"/>
        <v>2378.8779999999997</v>
      </c>
      <c r="G2561" s="3">
        <f t="shared" si="835"/>
        <v>2370.4899999999998</v>
      </c>
      <c r="H2561" s="4">
        <f t="shared" si="822"/>
        <v>5.0379525760723201E-4</v>
      </c>
      <c r="I2561" s="4">
        <f t="shared" si="825"/>
        <v>-4.1982938133942367E-4</v>
      </c>
      <c r="J2561" s="4">
        <f t="shared" si="826"/>
        <v>9.2362463894665563E-4</v>
      </c>
      <c r="K2561" s="4">
        <f t="shared" si="830"/>
        <v>-1.7223500369449702E-3</v>
      </c>
      <c r="L2561" s="4">
        <f t="shared" si="836"/>
        <v>-5.3878103938560006E-3</v>
      </c>
      <c r="M2561" s="4">
        <f t="shared" si="831"/>
        <v>1.7831935895830681E-3</v>
      </c>
      <c r="N2561" s="4">
        <f t="shared" si="837"/>
        <v>5.3280123518766624E-3</v>
      </c>
      <c r="O2561" s="4">
        <f t="shared" si="839"/>
        <v>3.5197556144885363E-3</v>
      </c>
      <c r="P2561" s="4">
        <f t="shared" si="840"/>
        <v>6.4448841582433664E-2</v>
      </c>
      <c r="Q2561" s="4"/>
      <c r="T2561" s="4">
        <f t="shared" si="823"/>
        <v>5.0379525760723201E-4</v>
      </c>
      <c r="U2561" s="4">
        <f t="shared" si="824"/>
        <v>5.0379525760723201E-4</v>
      </c>
      <c r="V2561" s="2">
        <f t="shared" si="832"/>
        <v>-6.1211123799287661E-3</v>
      </c>
      <c r="W2561" s="4">
        <f t="shared" si="833"/>
        <v>-1.6059901256129532E-2</v>
      </c>
      <c r="X2561" s="4">
        <f t="shared" si="834"/>
        <v>6.665709192595801E-3</v>
      </c>
      <c r="Y2561" s="4">
        <f t="shared" si="827"/>
        <v>-1.4169702280873402E-2</v>
      </c>
      <c r="Z2561" s="4">
        <f t="shared" si="828"/>
        <v>-7.9537960417081222E-3</v>
      </c>
      <c r="AA2561" s="4">
        <f t="shared" si="838"/>
        <v>7.1021488487795362E-3</v>
      </c>
    </row>
    <row r="2562" spans="1:27" x14ac:dyDescent="0.3">
      <c r="A2562" s="1">
        <f t="shared" si="820"/>
        <v>11</v>
      </c>
      <c r="B2562" s="1">
        <f t="shared" si="821"/>
        <v>1</v>
      </c>
      <c r="C2562" s="10">
        <v>42800</v>
      </c>
      <c r="D2562" s="3">
        <v>2375.31</v>
      </c>
      <c r="E2562" s="3">
        <v>2375.23</v>
      </c>
      <c r="F2562" s="3">
        <f t="shared" si="829"/>
        <v>2379.9899999999998</v>
      </c>
      <c r="G2562" s="3">
        <f t="shared" si="835"/>
        <v>2372.9050000000002</v>
      </c>
      <c r="H2562" s="4">
        <f t="shared" si="822"/>
        <v>-3.2772164221692344E-3</v>
      </c>
      <c r="I2562" s="4">
        <f t="shared" si="825"/>
        <v>-3.3107858605524996E-3</v>
      </c>
      <c r="J2562" s="4">
        <f t="shared" si="826"/>
        <v>3.3569438383265239E-5</v>
      </c>
      <c r="K2562" s="4">
        <f t="shared" si="830"/>
        <v>-8.2245124039076359E-4</v>
      </c>
      <c r="L2562" s="4">
        <f t="shared" si="836"/>
        <v>-4.398528912611172E-3</v>
      </c>
      <c r="M2562" s="4">
        <f t="shared" si="831"/>
        <v>-1.9663948167848761E-3</v>
      </c>
      <c r="N2562" s="4">
        <f t="shared" si="837"/>
        <v>1.013525615226798E-3</v>
      </c>
      <c r="O2562" s="4">
        <f t="shared" si="839"/>
        <v>2.9827685649450311E-3</v>
      </c>
      <c r="P2562" s="4">
        <f t="shared" si="840"/>
        <v>6.09604123582407E-2</v>
      </c>
      <c r="Q2562" s="4"/>
      <c r="T2562" s="4">
        <f t="shared" si="823"/>
        <v>-3.2772164221692344E-3</v>
      </c>
      <c r="U2562" s="4">
        <f t="shared" si="824"/>
        <v>-3.2772164221692344E-3</v>
      </c>
      <c r="V2562" s="2">
        <f t="shared" si="832"/>
        <v>-5.6102923898082727E-3</v>
      </c>
      <c r="W2562" s="4">
        <f t="shared" si="833"/>
        <v>-1.5554189465910282E-2</v>
      </c>
      <c r="X2562" s="4">
        <f t="shared" si="834"/>
        <v>2.3462390547525878E-3</v>
      </c>
      <c r="Y2562" s="4">
        <f t="shared" si="827"/>
        <v>-1.3281024167567972E-2</v>
      </c>
      <c r="Z2562" s="4">
        <f t="shared" si="828"/>
        <v>-7.0595145909500782E-3</v>
      </c>
      <c r="AA2562" s="4">
        <f t="shared" si="838"/>
        <v>5.9894666542677031E-3</v>
      </c>
    </row>
    <row r="2563" spans="1:27" x14ac:dyDescent="0.3">
      <c r="A2563" s="1">
        <f t="shared" ref="A2563:A2626" si="841">WEEKNUM(C2563,2)</f>
        <v>11</v>
      </c>
      <c r="B2563" s="1">
        <f t="shared" ref="B2563:B2626" si="842">WEEKDAY(C2563,2)</f>
        <v>2</v>
      </c>
      <c r="C2563" s="10">
        <v>42801</v>
      </c>
      <c r="D2563" s="3">
        <v>2368.39</v>
      </c>
      <c r="E2563" s="3">
        <v>2370.7399999999998</v>
      </c>
      <c r="F2563" s="3">
        <f t="shared" si="829"/>
        <v>2380.9399999999996</v>
      </c>
      <c r="G2563" s="3">
        <f t="shared" si="835"/>
        <v>2373.2059999999997</v>
      </c>
      <c r="H2563" s="4">
        <f t="shared" ref="H2563:H2626" si="843">(D2563-D2562)/D2562</f>
        <v>-2.9133039476952789E-3</v>
      </c>
      <c r="I2563" s="4">
        <f t="shared" si="825"/>
        <v>-1.9239593989837805E-3</v>
      </c>
      <c r="J2563" s="4">
        <f t="shared" si="826"/>
        <v>-9.893445487114984E-4</v>
      </c>
      <c r="K2563" s="4">
        <f t="shared" si="830"/>
        <v>3.6910971620546067E-3</v>
      </c>
      <c r="L2563" s="4">
        <f t="shared" si="836"/>
        <v>-6.6049858287506801E-4</v>
      </c>
      <c r="M2563" s="4">
        <f t="shared" si="831"/>
        <v>-5.2710274093424152E-3</v>
      </c>
      <c r="N2563" s="4">
        <f t="shared" si="837"/>
        <v>-2.0293223597107894E-3</v>
      </c>
      <c r="O2563" s="4">
        <f t="shared" si="839"/>
        <v>3.265509481124276E-3</v>
      </c>
      <c r="P2563" s="4">
        <f t="shared" si="840"/>
        <v>5.7869512200569025E-2</v>
      </c>
      <c r="Q2563" s="4"/>
      <c r="T2563" s="4">
        <f t="shared" ref="T2563:T2626" si="844">(D2563-D2562)/D2562</f>
        <v>-2.9133039476952789E-3</v>
      </c>
      <c r="U2563" s="4">
        <f t="shared" ref="U2563:U2626" si="845">(D2563-D2562)/D2562</f>
        <v>-2.9133039476952789E-3</v>
      </c>
      <c r="V2563" s="2">
        <f t="shared" si="832"/>
        <v>-4.9130429291334909E-3</v>
      </c>
      <c r="W2563" s="4">
        <f t="shared" si="833"/>
        <v>-1.48639124998421E-2</v>
      </c>
      <c r="X2563" s="4">
        <f t="shared" si="834"/>
        <v>2.0096122929041649E-3</v>
      </c>
      <c r="Y2563" s="4">
        <f t="shared" si="827"/>
        <v>-8.8237544235071526E-3</v>
      </c>
      <c r="Z2563" s="4">
        <f t="shared" si="828"/>
        <v>-2.5741406479457421E-3</v>
      </c>
      <c r="AA2563" s="4">
        <f t="shared" si="838"/>
        <v>6.5390754995195005E-3</v>
      </c>
    </row>
    <row r="2564" spans="1:27" x14ac:dyDescent="0.3">
      <c r="A2564" s="1">
        <f t="shared" si="841"/>
        <v>11</v>
      </c>
      <c r="B2564" s="1">
        <f t="shared" si="842"/>
        <v>3</v>
      </c>
      <c r="C2564" s="10">
        <v>42802</v>
      </c>
      <c r="D2564" s="3">
        <v>2362.98</v>
      </c>
      <c r="E2564" s="3">
        <v>2369.81</v>
      </c>
      <c r="F2564" s="3">
        <f t="shared" si="829"/>
        <v>2374.3440000000001</v>
      </c>
      <c r="G2564" s="3">
        <f t="shared" si="835"/>
        <v>2373.2220000000002</v>
      </c>
      <c r="H2564" s="4">
        <f t="shared" si="843"/>
        <v>-2.2842521713061846E-3</v>
      </c>
      <c r="I2564" s="4">
        <f t="shared" ref="I2564:I2627" si="846">(E2564-D2563)/D2563</f>
        <v>5.9956341649815813E-4</v>
      </c>
      <c r="J2564" s="4">
        <f t="shared" ref="J2564:J2627" si="847">H2564-I2564</f>
        <v>-2.8838155878043426E-3</v>
      </c>
      <c r="K2564" s="4">
        <f t="shared" si="830"/>
        <v>3.7134931324655455E-3</v>
      </c>
      <c r="L2564" s="4">
        <f t="shared" si="836"/>
        <v>2.5206997158408267E-3</v>
      </c>
      <c r="M2564" s="4">
        <f t="shared" si="831"/>
        <v>-4.7861640941666552E-3</v>
      </c>
      <c r="N2564" s="4">
        <f t="shared" si="837"/>
        <v>-4.3156518859171992E-3</v>
      </c>
      <c r="O2564" s="4">
        <f t="shared" si="839"/>
        <v>4.7482416270973245E-4</v>
      </c>
      <c r="P2564" s="4">
        <f t="shared" si="840"/>
        <v>5.5453071470366259E-2</v>
      </c>
      <c r="Q2564" s="4"/>
      <c r="T2564" s="4">
        <f t="shared" si="844"/>
        <v>-2.2842521713061846E-3</v>
      </c>
      <c r="U2564" s="4">
        <f t="shared" si="845"/>
        <v>-2.2842521713061846E-3</v>
      </c>
      <c r="V2564" s="2">
        <f t="shared" si="832"/>
        <v>1.1640819290741882E-2</v>
      </c>
      <c r="W2564" s="4">
        <f t="shared" si="833"/>
        <v>1.5244110978344053E-3</v>
      </c>
      <c r="X2564" s="4">
        <f t="shared" si="834"/>
        <v>-1.3764837476418646E-2</v>
      </c>
      <c r="Y2564" s="4">
        <f t="shared" si="827"/>
        <v>-8.8016377045976556E-3</v>
      </c>
      <c r="Z2564" s="4">
        <f t="shared" si="828"/>
        <v>-2.5518844775997414E-3</v>
      </c>
      <c r="AA2564" s="4">
        <f t="shared" si="838"/>
        <v>9.4599721765530206E-4</v>
      </c>
    </row>
    <row r="2565" spans="1:27" x14ac:dyDescent="0.3">
      <c r="A2565" s="1">
        <f t="shared" si="841"/>
        <v>11</v>
      </c>
      <c r="B2565" s="1">
        <f t="shared" si="842"/>
        <v>4</v>
      </c>
      <c r="C2565" s="10">
        <v>42803</v>
      </c>
      <c r="D2565" s="3">
        <v>2364.87</v>
      </c>
      <c r="E2565" s="3">
        <v>2363.4899999999998</v>
      </c>
      <c r="F2565" s="3">
        <f t="shared" si="829"/>
        <v>2370.9339999999997</v>
      </c>
      <c r="G2565" s="3">
        <f t="shared" si="835"/>
        <v>2373.328</v>
      </c>
      <c r="H2565" s="4">
        <f t="shared" si="843"/>
        <v>7.9983749333463364E-4</v>
      </c>
      <c r="I2565" s="4">
        <f t="shared" si="846"/>
        <v>2.1582916486799023E-4</v>
      </c>
      <c r="J2565" s="4">
        <f t="shared" si="847"/>
        <v>5.8400832846664343E-4</v>
      </c>
      <c r="K2565" s="4">
        <f t="shared" si="830"/>
        <v>4.0076513554917099E-3</v>
      </c>
      <c r="L2565" s="4">
        <f t="shared" si="836"/>
        <v>4.7769248058712266E-3</v>
      </c>
      <c r="M2565" s="4">
        <f t="shared" si="831"/>
        <v>-2.5576418407259973E-3</v>
      </c>
      <c r="N2565" s="4">
        <f t="shared" si="837"/>
        <v>-3.5637720534203799E-3</v>
      </c>
      <c r="O2565" s="4">
        <f t="shared" si="839"/>
        <v>-1.0123178018243003E-3</v>
      </c>
      <c r="P2565" s="4">
        <f t="shared" si="840"/>
        <v>5.6297262409383458E-2</v>
      </c>
      <c r="Q2565" s="4"/>
      <c r="T2565" s="4">
        <f t="shared" si="844"/>
        <v>7.9983749333463364E-4</v>
      </c>
      <c r="U2565" s="4">
        <f t="shared" si="845"/>
        <v>7.9983749333463364E-4</v>
      </c>
      <c r="V2565" s="2">
        <f t="shared" si="832"/>
        <v>8.0153027109836107E-3</v>
      </c>
      <c r="W2565" s="4">
        <f t="shared" si="833"/>
        <v>-2.064850316126186E-3</v>
      </c>
      <c r="X2565" s="4">
        <f t="shared" si="834"/>
        <v>-7.1580909518372494E-3</v>
      </c>
      <c r="Y2565" s="4">
        <f t="shared" si="827"/>
        <v>-8.5111472898386237E-3</v>
      </c>
      <c r="Z2565" s="4">
        <f t="shared" si="828"/>
        <v>-2.2595624482253901E-3</v>
      </c>
      <c r="AA2565" s="4">
        <f t="shared" si="838"/>
        <v>-2.0153873222540394E-3</v>
      </c>
    </row>
    <row r="2566" spans="1:27" x14ac:dyDescent="0.3">
      <c r="A2566" s="1">
        <f t="shared" si="841"/>
        <v>11</v>
      </c>
      <c r="B2566" s="1">
        <f t="shared" si="842"/>
        <v>5</v>
      </c>
      <c r="C2566" s="10">
        <v>42804</v>
      </c>
      <c r="D2566" s="3">
        <v>2372.6</v>
      </c>
      <c r="E2566" s="3">
        <v>2372.52</v>
      </c>
      <c r="F2566" s="3">
        <f t="shared" si="829"/>
        <v>2368.83</v>
      </c>
      <c r="G2566" s="3">
        <f t="shared" si="835"/>
        <v>2373.8539999999998</v>
      </c>
      <c r="H2566" s="4">
        <f t="shared" si="843"/>
        <v>3.2686786165835834E-3</v>
      </c>
      <c r="I2566" s="4">
        <f t="shared" si="846"/>
        <v>3.2348501186112094E-3</v>
      </c>
      <c r="J2566" s="4">
        <f t="shared" si="847"/>
        <v>3.382849797237391E-5</v>
      </c>
      <c r="K2566" s="4">
        <f t="shared" si="830"/>
        <v>1.2759686578965978E-3</v>
      </c>
      <c r="L2566" s="4">
        <f t="shared" si="836"/>
        <v>3.8578582896030009E-3</v>
      </c>
      <c r="M2566" s="4">
        <f t="shared" si="831"/>
        <v>1.5915029782635232E-3</v>
      </c>
      <c r="N2566" s="4">
        <f t="shared" si="837"/>
        <v>-5.282548968891539E-4</v>
      </c>
      <c r="O2566" s="4">
        <f t="shared" si="839"/>
        <v>-2.117508218831614E-3</v>
      </c>
      <c r="P2566" s="4">
        <f t="shared" si="840"/>
        <v>5.9749958683776791E-2</v>
      </c>
      <c r="Q2566" s="4"/>
      <c r="T2566" s="4">
        <f t="shared" si="844"/>
        <v>3.2686786165835834E-3</v>
      </c>
      <c r="U2566" s="4">
        <f t="shared" si="845"/>
        <v>3.2686786165835834E-3</v>
      </c>
      <c r="V2566" s="2">
        <f t="shared" si="832"/>
        <v>7.7171260999547549E-3</v>
      </c>
      <c r="W2566" s="4">
        <f t="shared" si="833"/>
        <v>-2.3600451610448275E-3</v>
      </c>
      <c r="X2566" s="4">
        <f t="shared" si="834"/>
        <v>-4.4143811474033961E-3</v>
      </c>
      <c r="Y2566" s="4">
        <f t="shared" ref="Y2566:Y2629" si="848">(SUM(D2562:D2565)*(0.99/4.01)-D2565)/D2565</f>
        <v>-1.1208769105917669E-2</v>
      </c>
      <c r="Z2566" s="4">
        <f t="shared" ref="Z2566:Z2629" si="849">(SUM(D2562:D2565)*(0.995/4.005)-D2565)/D2565</f>
        <v>-4.9741934435883354E-3</v>
      </c>
      <c r="AA2566" s="4">
        <f t="shared" si="838"/>
        <v>-4.223839978342637E-3</v>
      </c>
    </row>
    <row r="2567" spans="1:27" x14ac:dyDescent="0.3">
      <c r="A2567" s="1">
        <f t="shared" si="841"/>
        <v>12</v>
      </c>
      <c r="B2567" s="1">
        <f t="shared" si="842"/>
        <v>1</v>
      </c>
      <c r="C2567" s="10">
        <v>42807</v>
      </c>
      <c r="D2567" s="3">
        <v>2373.4699999999998</v>
      </c>
      <c r="E2567" s="3">
        <v>2371.56</v>
      </c>
      <c r="F2567" s="3">
        <f t="shared" ref="F2567:F2630" si="850">AVERAGE(D2563:D2567)</f>
        <v>2368.462</v>
      </c>
      <c r="G2567" s="3">
        <f t="shared" si="835"/>
        <v>2374.2259999999997</v>
      </c>
      <c r="H2567" s="4">
        <f t="shared" si="843"/>
        <v>3.6668633566546864E-4</v>
      </c>
      <c r="I2567" s="4">
        <f t="shared" si="846"/>
        <v>-4.3833768861163436E-4</v>
      </c>
      <c r="J2567" s="4">
        <f t="shared" si="847"/>
        <v>8.05024024277103E-4</v>
      </c>
      <c r="K2567" s="4">
        <f t="shared" ref="K2567:K2630" si="851">(SUM(D2563:D2566)/4-D2566)/D2566</f>
        <v>-2.271769366939169E-3</v>
      </c>
      <c r="L2567" s="4">
        <f t="shared" si="836"/>
        <v>7.2072831492859385E-4</v>
      </c>
      <c r="M2567" s="4">
        <f t="shared" ref="M2567:M2630" si="852">(D2567-F2567)/F2567</f>
        <v>2.114452332357374E-3</v>
      </c>
      <c r="N2567" s="4">
        <f t="shared" si="837"/>
        <v>-3.1841956073257486E-4</v>
      </c>
      <c r="O2567" s="4">
        <f t="shared" si="839"/>
        <v>-2.4285118413123695E-3</v>
      </c>
      <c r="P2567" s="4">
        <f t="shared" si="840"/>
        <v>6.013855451284817E-2</v>
      </c>
      <c r="Q2567" s="4"/>
      <c r="T2567" s="4">
        <f t="shared" si="844"/>
        <v>3.6668633566546864E-4</v>
      </c>
      <c r="U2567" s="4">
        <f t="shared" si="845"/>
        <v>3.6668633566546864E-4</v>
      </c>
      <c r="V2567" s="2">
        <f t="shared" ref="V2567:V2630" si="853">(D2562-D2566)/D2566</f>
        <v>1.1422068616707564E-3</v>
      </c>
      <c r="W2567" s="4">
        <f t="shared" ref="W2567:W2630" si="854">(D2562*(1-0.01)-D2566)/D2566</f>
        <v>-8.8692152069459115E-3</v>
      </c>
      <c r="X2567" s="4">
        <f t="shared" ref="X2567:X2630" si="855">(D2567-D2562)/D2562</f>
        <v>-7.7463573175717935E-4</v>
      </c>
      <c r="Y2567" s="4">
        <f t="shared" si="848"/>
        <v>-1.4712270995780291E-2</v>
      </c>
      <c r="Z2567" s="4">
        <f t="shared" si="849"/>
        <v>-8.4997857878696473E-3</v>
      </c>
      <c r="AA2567" s="4">
        <f t="shared" si="838"/>
        <v>-4.8437178307471013E-3</v>
      </c>
    </row>
    <row r="2568" spans="1:27" x14ac:dyDescent="0.3">
      <c r="A2568" s="1">
        <f t="shared" si="841"/>
        <v>12</v>
      </c>
      <c r="B2568" s="1">
        <f t="shared" si="842"/>
        <v>2</v>
      </c>
      <c r="C2568" s="10">
        <v>42808</v>
      </c>
      <c r="D2568" s="3">
        <v>2365.4499999999998</v>
      </c>
      <c r="E2568" s="3">
        <v>2368.5500000000002</v>
      </c>
      <c r="F2568" s="3">
        <f t="shared" si="850"/>
        <v>2367.8739999999998</v>
      </c>
      <c r="G2568" s="3">
        <f t="shared" si="835"/>
        <v>2374.4070000000002</v>
      </c>
      <c r="H2568" s="4">
        <f t="shared" si="843"/>
        <v>-3.3790189048102494E-3</v>
      </c>
      <c r="I2568" s="4">
        <f t="shared" si="846"/>
        <v>-2.0729143406066301E-3</v>
      </c>
      <c r="J2568" s="4">
        <f t="shared" si="847"/>
        <v>-1.3061045642036194E-3</v>
      </c>
      <c r="K2568" s="4">
        <f t="shared" si="851"/>
        <v>-2.1024070243145193E-3</v>
      </c>
      <c r="L2568" s="4">
        <f t="shared" si="836"/>
        <v>8.1409169790315798E-4</v>
      </c>
      <c r="M2568" s="4">
        <f t="shared" si="852"/>
        <v>-1.0237031193382664E-3</v>
      </c>
      <c r="N2568" s="4">
        <f t="shared" si="837"/>
        <v>-3.772310307373729E-3</v>
      </c>
      <c r="O2568" s="4">
        <f t="shared" si="839"/>
        <v>-2.7618423555773137E-3</v>
      </c>
      <c r="P2568" s="4">
        <f t="shared" si="840"/>
        <v>5.6556326295431052E-2</v>
      </c>
      <c r="Q2568" s="4"/>
      <c r="T2568" s="4">
        <f t="shared" si="844"/>
        <v>-3.3790189048102494E-3</v>
      </c>
      <c r="U2568" s="4">
        <f t="shared" si="845"/>
        <v>-3.3790189048102494E-3</v>
      </c>
      <c r="V2568" s="2">
        <f t="shared" si="853"/>
        <v>-2.1403261890817781E-3</v>
      </c>
      <c r="W2568" s="4">
        <f t="shared" si="854"/>
        <v>-1.2118922927190958E-2</v>
      </c>
      <c r="X2568" s="4">
        <f t="shared" si="855"/>
        <v>-1.2413496088060053E-3</v>
      </c>
      <c r="Y2568" s="4">
        <f t="shared" si="848"/>
        <v>-1.4545020403063741E-2</v>
      </c>
      <c r="Z2568" s="4">
        <f t="shared" si="849"/>
        <v>-8.3314806383949502E-3</v>
      </c>
      <c r="AA2568" s="4">
        <f t="shared" si="838"/>
        <v>-5.4877485362923072E-3</v>
      </c>
    </row>
    <row r="2569" spans="1:27" x14ac:dyDescent="0.3">
      <c r="A2569" s="1">
        <f t="shared" si="841"/>
        <v>12</v>
      </c>
      <c r="B2569" s="1">
        <f t="shared" si="842"/>
        <v>3</v>
      </c>
      <c r="C2569" s="10">
        <v>42809</v>
      </c>
      <c r="D2569" s="3">
        <v>2385.2600000000002</v>
      </c>
      <c r="E2569" s="3">
        <v>2370.34</v>
      </c>
      <c r="F2569" s="3">
        <f t="shared" si="850"/>
        <v>2372.33</v>
      </c>
      <c r="G2569" s="3">
        <f t="shared" si="835"/>
        <v>2373.3370000000004</v>
      </c>
      <c r="H2569" s="4">
        <f t="shared" si="843"/>
        <v>8.3747278530513867E-3</v>
      </c>
      <c r="I2569" s="4">
        <f t="shared" si="846"/>
        <v>2.0672599294004643E-3</v>
      </c>
      <c r="J2569" s="4">
        <f t="shared" si="847"/>
        <v>6.307467923650922E-3</v>
      </c>
      <c r="K2569" s="4">
        <f t="shared" si="851"/>
        <v>1.5419898962142665E-3</v>
      </c>
      <c r="L2569" s="4">
        <f t="shared" si="836"/>
        <v>2.7741961242986821E-3</v>
      </c>
      <c r="M2569" s="4">
        <f t="shared" si="852"/>
        <v>5.4503378535027975E-3</v>
      </c>
      <c r="N2569" s="4">
        <f t="shared" si="837"/>
        <v>5.0237281936782565E-3</v>
      </c>
      <c r="O2569" s="4">
        <f t="shared" si="839"/>
        <v>-4.2217619882130942E-4</v>
      </c>
      <c r="P2569" s="4">
        <f t="shared" si="840"/>
        <v>6.5404697989575045E-2</v>
      </c>
      <c r="Q2569" s="4"/>
      <c r="T2569" s="4">
        <f t="shared" si="844"/>
        <v>8.3747278530513867E-3</v>
      </c>
      <c r="U2569" s="4">
        <f t="shared" si="845"/>
        <v>8.3747278530513867E-3</v>
      </c>
      <c r="V2569" s="2">
        <f t="shared" si="853"/>
        <v>-1.0441987782450696E-3</v>
      </c>
      <c r="W2569" s="4">
        <f t="shared" si="854"/>
        <v>-1.1033756790462687E-2</v>
      </c>
      <c r="X2569" s="4">
        <f t="shared" si="855"/>
        <v>9.4287721436492056E-3</v>
      </c>
      <c r="Y2569" s="4">
        <f t="shared" si="848"/>
        <v>-1.0946064840646278E-2</v>
      </c>
      <c r="Z2569" s="4">
        <f t="shared" si="849"/>
        <v>-4.7098327623139426E-3</v>
      </c>
      <c r="AA2569" s="4">
        <f t="shared" si="838"/>
        <v>-8.482342912400746E-4</v>
      </c>
    </row>
    <row r="2570" spans="1:27" x14ac:dyDescent="0.3">
      <c r="A2570" s="1">
        <f t="shared" si="841"/>
        <v>12</v>
      </c>
      <c r="B2570" s="1">
        <f t="shared" si="842"/>
        <v>4</v>
      </c>
      <c r="C2570" s="10">
        <v>42810</v>
      </c>
      <c r="D2570" s="3">
        <v>2381.38</v>
      </c>
      <c r="E2570" s="3">
        <v>2387.71</v>
      </c>
      <c r="F2570" s="3">
        <f t="shared" si="850"/>
        <v>2375.6320000000001</v>
      </c>
      <c r="G2570" s="3">
        <f t="shared" si="835"/>
        <v>2373.2829999999999</v>
      </c>
      <c r="H2570" s="4">
        <f t="shared" si="843"/>
        <v>-1.6266570520614562E-3</v>
      </c>
      <c r="I2570" s="4">
        <f t="shared" si="846"/>
        <v>1.0271416952448865E-3</v>
      </c>
      <c r="J2570" s="4">
        <f t="shared" si="847"/>
        <v>-2.6537987473063424E-3</v>
      </c>
      <c r="K2570" s="4">
        <f t="shared" si="851"/>
        <v>-4.6389072889330757E-3</v>
      </c>
      <c r="L2570" s="4">
        <f t="shared" si="836"/>
        <v>-5.3984331547365927E-3</v>
      </c>
      <c r="M2570" s="4">
        <f t="shared" si="852"/>
        <v>2.4195666668911883E-3</v>
      </c>
      <c r="N2570" s="4">
        <f t="shared" si="837"/>
        <v>3.411729658873471E-3</v>
      </c>
      <c r="O2570" s="4">
        <f t="shared" si="839"/>
        <v>9.8640284204963504E-4</v>
      </c>
      <c r="P2570" s="4">
        <f t="shared" si="840"/>
        <v>6.3671649924290891E-2</v>
      </c>
      <c r="Q2570" s="4"/>
      <c r="T2570" s="4">
        <f t="shared" si="844"/>
        <v>-1.6266570520614562E-3</v>
      </c>
      <c r="U2570" s="4">
        <f t="shared" si="845"/>
        <v>-1.6266570520614562E-3</v>
      </c>
      <c r="V2570" s="2">
        <f t="shared" si="853"/>
        <v>-8.5483343534878062E-3</v>
      </c>
      <c r="W2570" s="4">
        <f t="shared" si="854"/>
        <v>-1.846285100995301E-2</v>
      </c>
      <c r="X2570" s="4">
        <f t="shared" si="855"/>
        <v>6.981356269055051E-3</v>
      </c>
      <c r="Y2570" s="4">
        <f t="shared" si="848"/>
        <v>-1.7049893482337923E-2</v>
      </c>
      <c r="Z2570" s="4">
        <f t="shared" si="849"/>
        <v>-1.085214756802831E-2</v>
      </c>
      <c r="AA2570" s="4">
        <f t="shared" si="838"/>
        <v>1.9814975870270199E-3</v>
      </c>
    </row>
    <row r="2571" spans="1:27" x14ac:dyDescent="0.3">
      <c r="A2571" s="1">
        <f t="shared" si="841"/>
        <v>12</v>
      </c>
      <c r="B2571" s="1">
        <f t="shared" si="842"/>
        <v>5</v>
      </c>
      <c r="C2571" s="10">
        <v>42811</v>
      </c>
      <c r="D2571" s="3">
        <v>2378.25</v>
      </c>
      <c r="E2571" s="3">
        <v>2383.71</v>
      </c>
      <c r="F2571" s="3">
        <f t="shared" si="850"/>
        <v>2376.7620000000002</v>
      </c>
      <c r="G2571" s="3">
        <f t="shared" ref="G2571:G2634" si="856">AVERAGE(D2562:D2571)</f>
        <v>2372.7960000000003</v>
      </c>
      <c r="H2571" s="4">
        <f t="shared" si="843"/>
        <v>-1.3143639402363792E-3</v>
      </c>
      <c r="I2571" s="4">
        <f t="shared" si="846"/>
        <v>9.784242750001794E-4</v>
      </c>
      <c r="J2571" s="4">
        <f t="shared" si="847"/>
        <v>-2.2927882152365586E-3</v>
      </c>
      <c r="K2571" s="4">
        <f t="shared" si="851"/>
        <v>-2.0954236619102292E-3</v>
      </c>
      <c r="L2571" s="4">
        <f t="shared" ref="L2571:L2634" si="857">(SUM(D2562:D2570)/9-D2570)/D2570</f>
        <v>-3.8591069043998017E-3</v>
      </c>
      <c r="M2571" s="4">
        <f t="shared" si="852"/>
        <v>6.2606184380254685E-4</v>
      </c>
      <c r="N2571" s="4">
        <f t="shared" ref="N2571:N2634" si="858">(D2571-G2571)/G2571</f>
        <v>2.2985541108463277E-3</v>
      </c>
      <c r="O2571" s="4">
        <f t="shared" si="839"/>
        <v>1.6676127404603783E-3</v>
      </c>
      <c r="P2571" s="4">
        <f t="shared" si="840"/>
        <v>6.2273598263378672E-2</v>
      </c>
      <c r="Q2571" s="4"/>
      <c r="T2571" s="4">
        <f t="shared" si="844"/>
        <v>-1.3143639402363792E-3</v>
      </c>
      <c r="U2571" s="4">
        <f t="shared" si="845"/>
        <v>-1.3143639402363792E-3</v>
      </c>
      <c r="V2571" s="2">
        <f t="shared" si="853"/>
        <v>-3.6869378259665403E-3</v>
      </c>
      <c r="W2571" s="4">
        <f t="shared" si="854"/>
        <v>-1.3650068447706923E-2</v>
      </c>
      <c r="X2571" s="4">
        <f t="shared" si="855"/>
        <v>2.3813537890921737E-3</v>
      </c>
      <c r="Y2571" s="4">
        <f t="shared" si="848"/>
        <v>-1.4538124115003543E-2</v>
      </c>
      <c r="Z2571" s="4">
        <f t="shared" si="849"/>
        <v>-8.3245408675162794E-3</v>
      </c>
      <c r="AA2571" s="4">
        <f t="shared" ref="AA2571:AA2634" si="859">(F2571-F2566)/F2566</f>
        <v>3.3484884943200837E-3</v>
      </c>
    </row>
    <row r="2572" spans="1:27" x14ac:dyDescent="0.3">
      <c r="A2572" s="1">
        <f t="shared" si="841"/>
        <v>13</v>
      </c>
      <c r="B2572" s="1">
        <f t="shared" si="842"/>
        <v>1</v>
      </c>
      <c r="C2572" s="10">
        <v>42814</v>
      </c>
      <c r="D2572" s="3">
        <v>2373.4699999999998</v>
      </c>
      <c r="E2572" s="3">
        <v>2378.2399999999998</v>
      </c>
      <c r="F2572" s="3">
        <f t="shared" si="850"/>
        <v>2376.7619999999997</v>
      </c>
      <c r="G2572" s="3">
        <f t="shared" si="856"/>
        <v>2372.6120000000001</v>
      </c>
      <c r="H2572" s="4">
        <f t="shared" si="843"/>
        <v>-2.0098812151793126E-3</v>
      </c>
      <c r="I2572" s="4">
        <f t="shared" si="846"/>
        <v>-4.2047724167847276E-6</v>
      </c>
      <c r="J2572" s="4">
        <f t="shared" si="847"/>
        <v>-2.0056764427625277E-3</v>
      </c>
      <c r="K2572" s="4">
        <f t="shared" si="851"/>
        <v>-2.7961736571006565E-4</v>
      </c>
      <c r="L2572" s="4">
        <f t="shared" si="857"/>
        <v>-2.4107361855707247E-3</v>
      </c>
      <c r="M2572" s="4">
        <f t="shared" si="852"/>
        <v>-1.3850776813159739E-3</v>
      </c>
      <c r="N2572" s="4">
        <f t="shared" si="858"/>
        <v>3.6162676408941699E-4</v>
      </c>
      <c r="O2572" s="4">
        <f t="shared" ref="O2572:O2635" si="860">(F2572-G2572)/D2572</f>
        <v>1.7484948198206157E-3</v>
      </c>
      <c r="P2572" s="4">
        <f t="shared" si="840"/>
        <v>6.013855451284817E-2</v>
      </c>
      <c r="Q2572" s="4"/>
      <c r="T2572" s="4">
        <f t="shared" si="844"/>
        <v>-2.0098812151793126E-3</v>
      </c>
      <c r="U2572" s="4">
        <f t="shared" si="845"/>
        <v>-2.0098812151793126E-3</v>
      </c>
      <c r="V2572" s="2">
        <f t="shared" si="853"/>
        <v>-2.0098812151793126E-3</v>
      </c>
      <c r="W2572" s="4">
        <f t="shared" si="854"/>
        <v>-1.198978240302751E-2</v>
      </c>
      <c r="X2572" s="4">
        <f t="shared" si="855"/>
        <v>0</v>
      </c>
      <c r="Y2572" s="4">
        <f t="shared" si="848"/>
        <v>-1.2744958795065308E-2</v>
      </c>
      <c r="Z2572" s="4">
        <f t="shared" si="849"/>
        <v>-6.5200691923910968E-3</v>
      </c>
      <c r="AA2572" s="4">
        <f t="shared" si="859"/>
        <v>3.5043838575411924E-3</v>
      </c>
    </row>
    <row r="2573" spans="1:27" x14ac:dyDescent="0.3">
      <c r="A2573" s="1">
        <f t="shared" si="841"/>
        <v>13</v>
      </c>
      <c r="B2573" s="1">
        <f t="shared" si="842"/>
        <v>2</v>
      </c>
      <c r="C2573" s="10">
        <v>42815</v>
      </c>
      <c r="D2573" s="3">
        <v>2344.02</v>
      </c>
      <c r="E2573" s="3">
        <v>2379.3200000000002</v>
      </c>
      <c r="F2573" s="3">
        <f t="shared" si="850"/>
        <v>2372.4760000000001</v>
      </c>
      <c r="G2573" s="3">
        <f t="shared" si="856"/>
        <v>2370.1750000000002</v>
      </c>
      <c r="H2573" s="4">
        <f t="shared" si="843"/>
        <v>-1.240799335993285E-2</v>
      </c>
      <c r="I2573" s="4">
        <f t="shared" si="846"/>
        <v>2.4647457098679842E-3</v>
      </c>
      <c r="J2573" s="4">
        <f t="shared" si="847"/>
        <v>-1.4872739069800835E-2</v>
      </c>
      <c r="K2573" s="4">
        <f t="shared" si="851"/>
        <v>2.5785032041695686E-3</v>
      </c>
      <c r="L2573" s="4">
        <f t="shared" si="857"/>
        <v>-1.6384824282113816E-4</v>
      </c>
      <c r="M2573" s="4">
        <f t="shared" si="852"/>
        <v>-1.19942203841051E-2</v>
      </c>
      <c r="N2573" s="4">
        <f t="shared" si="858"/>
        <v>-1.1035050154524538E-2</v>
      </c>
      <c r="O2573" s="4">
        <f t="shared" si="860"/>
        <v>9.8164691427544601E-4</v>
      </c>
      <c r="P2573" s="4">
        <f t="shared" si="840"/>
        <v>4.6984362367843945E-2</v>
      </c>
      <c r="Q2573" s="4"/>
      <c r="T2573" s="4">
        <f t="shared" si="844"/>
        <v>-1.240799335993285E-2</v>
      </c>
      <c r="U2573" s="4">
        <f t="shared" si="845"/>
        <v>-1.240799335993285E-2</v>
      </c>
      <c r="V2573" s="2">
        <f t="shared" si="853"/>
        <v>-3.3790189048102494E-3</v>
      </c>
      <c r="W2573" s="4">
        <f t="shared" si="854"/>
        <v>-1.334522871576219E-2</v>
      </c>
      <c r="X2573" s="4">
        <f t="shared" si="855"/>
        <v>-9.0595869707665935E-3</v>
      </c>
      <c r="Y2573" s="4">
        <f t="shared" si="848"/>
        <v>-9.9224756387752341E-3</v>
      </c>
      <c r="Z2573" s="4">
        <f t="shared" si="849"/>
        <v>-3.6797895748826091E-3</v>
      </c>
      <c r="AA2573" s="4">
        <f t="shared" si="859"/>
        <v>1.9435155755755235E-3</v>
      </c>
    </row>
    <row r="2574" spans="1:27" x14ac:dyDescent="0.3">
      <c r="A2574" s="1">
        <f t="shared" si="841"/>
        <v>13</v>
      </c>
      <c r="B2574" s="1">
        <f t="shared" si="842"/>
        <v>3</v>
      </c>
      <c r="C2574" s="10">
        <v>42816</v>
      </c>
      <c r="D2574" s="3">
        <v>2348.4499999999998</v>
      </c>
      <c r="E2574" s="3">
        <v>2343</v>
      </c>
      <c r="F2574" s="3">
        <f t="shared" si="850"/>
        <v>2365.114</v>
      </c>
      <c r="G2574" s="3">
        <f t="shared" si="856"/>
        <v>2368.7220000000002</v>
      </c>
      <c r="H2574" s="4">
        <f t="shared" si="843"/>
        <v>1.8899156150544091E-3</v>
      </c>
      <c r="I2574" s="4">
        <f t="shared" si="846"/>
        <v>-4.3514987073488357E-4</v>
      </c>
      <c r="J2574" s="4">
        <f t="shared" si="847"/>
        <v>2.3250654857892928E-3</v>
      </c>
      <c r="K2574" s="4">
        <f t="shared" si="851"/>
        <v>1.0776358563493578E-2</v>
      </c>
      <c r="L2574" s="4">
        <f t="shared" si="857"/>
        <v>1.1499238250716531E-2</v>
      </c>
      <c r="M2574" s="4">
        <f t="shared" si="852"/>
        <v>-7.0457491689619248E-3</v>
      </c>
      <c r="N2574" s="4">
        <f t="shared" si="858"/>
        <v>-8.5582014267610914E-3</v>
      </c>
      <c r="O2574" s="4">
        <f t="shared" si="860"/>
        <v>-1.5363324746109882E-3</v>
      </c>
      <c r="P2574" s="4">
        <f t="shared" si="840"/>
        <v>4.8963074463000716E-2</v>
      </c>
      <c r="Q2574" s="4"/>
      <c r="T2574" s="4">
        <f t="shared" si="844"/>
        <v>1.8899156150544091E-3</v>
      </c>
      <c r="U2574" s="4">
        <f t="shared" si="845"/>
        <v>1.8899156150544091E-3</v>
      </c>
      <c r="V2574" s="2">
        <f t="shared" si="853"/>
        <v>1.7593706538340217E-2</v>
      </c>
      <c r="W2574" s="4">
        <f t="shared" si="854"/>
        <v>7.4177694729567452E-3</v>
      </c>
      <c r="X2574" s="4">
        <f t="shared" si="855"/>
        <v>-1.5432279919170403E-2</v>
      </c>
      <c r="Y2574" s="4">
        <f t="shared" si="848"/>
        <v>-1.8268379273230087E-3</v>
      </c>
      <c r="Z2574" s="4">
        <f t="shared" si="849"/>
        <v>4.4668931542332906E-3</v>
      </c>
      <c r="AA2574" s="4">
        <f t="shared" si="859"/>
        <v>-3.0417353403615409E-3</v>
      </c>
    </row>
    <row r="2575" spans="1:27" x14ac:dyDescent="0.3">
      <c r="A2575" s="1">
        <f t="shared" si="841"/>
        <v>13</v>
      </c>
      <c r="B2575" s="1">
        <f t="shared" si="842"/>
        <v>4</v>
      </c>
      <c r="C2575" s="10">
        <v>42817</v>
      </c>
      <c r="D2575" s="3">
        <v>2345.96</v>
      </c>
      <c r="E2575" s="3">
        <v>2345.9699999999998</v>
      </c>
      <c r="F2575" s="3">
        <f t="shared" si="850"/>
        <v>2358.0299999999997</v>
      </c>
      <c r="G2575" s="3">
        <f t="shared" si="856"/>
        <v>2366.8310000000001</v>
      </c>
      <c r="H2575" s="4">
        <f t="shared" si="843"/>
        <v>-1.0602737976110974E-3</v>
      </c>
      <c r="I2575" s="4">
        <f t="shared" si="846"/>
        <v>-1.0560156699099485E-3</v>
      </c>
      <c r="J2575" s="4">
        <f t="shared" si="847"/>
        <v>-4.258127701148957E-6</v>
      </c>
      <c r="K2575" s="4">
        <f t="shared" si="851"/>
        <v>5.3641763716493242E-3</v>
      </c>
      <c r="L2575" s="4">
        <f t="shared" si="857"/>
        <v>8.8143243415871216E-3</v>
      </c>
      <c r="M2575" s="4">
        <f t="shared" si="852"/>
        <v>-5.118679575747429E-3</v>
      </c>
      <c r="N2575" s="4">
        <f t="shared" si="858"/>
        <v>-8.8181200939146456E-3</v>
      </c>
      <c r="O2575" s="4">
        <f t="shared" si="860"/>
        <v>-3.7515558662553432E-3</v>
      </c>
      <c r="P2575" s="4">
        <f t="shared" si="840"/>
        <v>4.7850886400486022E-2</v>
      </c>
      <c r="Q2575" s="4"/>
      <c r="T2575" s="4">
        <f t="shared" si="844"/>
        <v>-1.0602737976110974E-3</v>
      </c>
      <c r="U2575" s="4">
        <f t="shared" si="845"/>
        <v>-1.0602737976110974E-3</v>
      </c>
      <c r="V2575" s="2">
        <f t="shared" si="853"/>
        <v>1.4022014520215587E-2</v>
      </c>
      <c r="W2575" s="4">
        <f t="shared" si="854"/>
        <v>3.881794375013473E-3</v>
      </c>
      <c r="X2575" s="4">
        <f t="shared" si="855"/>
        <v>-1.4873728678329402E-2</v>
      </c>
      <c r="Y2575" s="4">
        <f t="shared" si="848"/>
        <v>-7.1715365506904317E-3</v>
      </c>
      <c r="Z2575" s="4">
        <f t="shared" si="849"/>
        <v>-9.1150512879788637E-4</v>
      </c>
      <c r="AA2575" s="4">
        <f t="shared" si="859"/>
        <v>-7.4093967415830046E-3</v>
      </c>
    </row>
    <row r="2576" spans="1:27" x14ac:dyDescent="0.3">
      <c r="A2576" s="1">
        <f t="shared" si="841"/>
        <v>13</v>
      </c>
      <c r="B2576" s="1">
        <f t="shared" si="842"/>
        <v>5</v>
      </c>
      <c r="C2576" s="10">
        <v>42818</v>
      </c>
      <c r="D2576" s="3">
        <v>2343.98</v>
      </c>
      <c r="E2576" s="3">
        <v>2350.42</v>
      </c>
      <c r="F2576" s="3">
        <f t="shared" si="850"/>
        <v>2351.1759999999999</v>
      </c>
      <c r="G2576" s="3">
        <f t="shared" si="856"/>
        <v>2363.9690000000001</v>
      </c>
      <c r="H2576" s="4">
        <f t="shared" si="843"/>
        <v>-8.4400416034374759E-4</v>
      </c>
      <c r="I2576" s="4">
        <f t="shared" si="846"/>
        <v>1.9011406844106618E-3</v>
      </c>
      <c r="J2576" s="4">
        <f t="shared" si="847"/>
        <v>-2.7451448447544094E-3</v>
      </c>
      <c r="K2576" s="4">
        <f t="shared" si="851"/>
        <v>2.9902470630359737E-3</v>
      </c>
      <c r="L2576" s="4">
        <f t="shared" si="857"/>
        <v>8.6233354362393305E-3</v>
      </c>
      <c r="M2576" s="4">
        <f t="shared" si="852"/>
        <v>-3.0605960591635474E-3</v>
      </c>
      <c r="N2576" s="4">
        <f t="shared" si="858"/>
        <v>-8.4556946389737053E-3</v>
      </c>
      <c r="O2576" s="4">
        <f t="shared" si="860"/>
        <v>-5.457811073473374E-3</v>
      </c>
      <c r="P2576" s="4">
        <f t="shared" si="840"/>
        <v>4.6966495892944125E-2</v>
      </c>
      <c r="Q2576" s="4"/>
      <c r="T2576" s="4">
        <f t="shared" si="844"/>
        <v>-8.4400416034374759E-4</v>
      </c>
      <c r="U2576" s="4">
        <f t="shared" si="845"/>
        <v>-8.4400416034374759E-4</v>
      </c>
      <c r="V2576" s="2">
        <f t="shared" si="853"/>
        <v>1.3764088049242085E-2</v>
      </c>
      <c r="W2576" s="4">
        <f t="shared" si="854"/>
        <v>3.6264471687497499E-3</v>
      </c>
      <c r="X2576" s="4">
        <f t="shared" si="855"/>
        <v>-1.440975507200672E-2</v>
      </c>
      <c r="Y2576" s="4">
        <f t="shared" si="848"/>
        <v>-9.5158657432362955E-3</v>
      </c>
      <c r="Z2576" s="4">
        <f t="shared" si="849"/>
        <v>-3.270615902401258E-3</v>
      </c>
      <c r="AA2576" s="4">
        <f t="shared" si="859"/>
        <v>-1.0765066085708304E-2</v>
      </c>
    </row>
    <row r="2577" spans="1:27" x14ac:dyDescent="0.3">
      <c r="A2577" s="1">
        <f t="shared" si="841"/>
        <v>14</v>
      </c>
      <c r="B2577" s="1">
        <f t="shared" si="842"/>
        <v>1</v>
      </c>
      <c r="C2577" s="10">
        <v>42821</v>
      </c>
      <c r="D2577" s="3">
        <v>2341.59</v>
      </c>
      <c r="E2577" s="3">
        <v>2329.11</v>
      </c>
      <c r="F2577" s="3">
        <f t="shared" si="850"/>
        <v>2344.8000000000002</v>
      </c>
      <c r="G2577" s="3">
        <f t="shared" si="856"/>
        <v>2360.7809999999999</v>
      </c>
      <c r="H2577" s="4">
        <f t="shared" si="843"/>
        <v>-1.0196332733213903E-3</v>
      </c>
      <c r="I2577" s="4">
        <f t="shared" si="846"/>
        <v>-6.3439107842216619E-3</v>
      </c>
      <c r="J2577" s="4">
        <f t="shared" si="847"/>
        <v>5.3242775109002714E-3</v>
      </c>
      <c r="K2577" s="4">
        <f t="shared" si="851"/>
        <v>6.9219873889706624E-4</v>
      </c>
      <c r="L2577" s="4">
        <f t="shared" si="857"/>
        <v>8.0774295571348475E-3</v>
      </c>
      <c r="M2577" s="4">
        <f t="shared" si="852"/>
        <v>-1.3689866939611208E-3</v>
      </c>
      <c r="N2577" s="4">
        <f t="shared" si="858"/>
        <v>-8.1290894835225301E-3</v>
      </c>
      <c r="O2577" s="4">
        <f t="shared" si="860"/>
        <v>-6.8248497815585844E-3</v>
      </c>
      <c r="P2577" s="4">
        <f t="shared" si="840"/>
        <v>4.5898974017678978E-2</v>
      </c>
      <c r="Q2577" s="4"/>
      <c r="T2577" s="4">
        <f t="shared" si="844"/>
        <v>-1.0196332733213903E-3</v>
      </c>
      <c r="U2577" s="4">
        <f t="shared" si="845"/>
        <v>-1.0196332733213903E-3</v>
      </c>
      <c r="V2577" s="2">
        <f t="shared" si="853"/>
        <v>1.2581165368305097E-2</v>
      </c>
      <c r="W2577" s="4">
        <f t="shared" si="854"/>
        <v>2.4553537146220559E-3</v>
      </c>
      <c r="X2577" s="4">
        <f t="shared" si="855"/>
        <v>-1.343181080864711E-2</v>
      </c>
      <c r="Y2577" s="4">
        <f t="shared" si="848"/>
        <v>-1.1785260098246195E-2</v>
      </c>
      <c r="Z2577" s="4">
        <f t="shared" si="849"/>
        <v>-5.5543193556030169E-3</v>
      </c>
      <c r="AA2577" s="4">
        <f t="shared" si="859"/>
        <v>-1.3447707427163317E-2</v>
      </c>
    </row>
    <row r="2578" spans="1:27" x14ac:dyDescent="0.3">
      <c r="A2578" s="1">
        <f t="shared" si="841"/>
        <v>14</v>
      </c>
      <c r="B2578" s="1">
        <f t="shared" si="842"/>
        <v>2</v>
      </c>
      <c r="C2578" s="10">
        <v>42822</v>
      </c>
      <c r="D2578" s="3">
        <v>2358.5700000000002</v>
      </c>
      <c r="E2578" s="3">
        <v>2339.79</v>
      </c>
      <c r="F2578" s="3">
        <f t="shared" si="850"/>
        <v>2347.71</v>
      </c>
      <c r="G2578" s="3">
        <f t="shared" si="856"/>
        <v>2360.0929999999998</v>
      </c>
      <c r="H2578" s="4">
        <f t="shared" si="843"/>
        <v>7.2514829667021203E-3</v>
      </c>
      <c r="I2578" s="4">
        <f t="shared" si="846"/>
        <v>-7.6870844169994821E-4</v>
      </c>
      <c r="J2578" s="4">
        <f t="shared" si="847"/>
        <v>8.0201914084020685E-3</v>
      </c>
      <c r="K2578" s="4">
        <f t="shared" si="851"/>
        <v>1.4541401355488131E-3</v>
      </c>
      <c r="L2578" s="4">
        <f t="shared" si="857"/>
        <v>7.9741638041766448E-3</v>
      </c>
      <c r="M2578" s="4">
        <f t="shared" si="852"/>
        <v>4.6257842748892017E-3</v>
      </c>
      <c r="N2578" s="4">
        <f t="shared" si="858"/>
        <v>-6.4531355332170541E-4</v>
      </c>
      <c r="O2578" s="4">
        <f t="shared" si="860"/>
        <v>-5.2502151727529013E-3</v>
      </c>
      <c r="P2578" s="4">
        <f t="shared" si="840"/>
        <v>5.3483292612659397E-2</v>
      </c>
      <c r="Q2578" s="4"/>
      <c r="T2578" s="4">
        <f t="shared" si="844"/>
        <v>7.2514829667021203E-3</v>
      </c>
      <c r="U2578" s="4">
        <f t="shared" si="845"/>
        <v>7.2514829667021203E-3</v>
      </c>
      <c r="V2578" s="2">
        <f t="shared" si="853"/>
        <v>1.0377563962947554E-3</v>
      </c>
      <c r="W2578" s="4">
        <f t="shared" si="854"/>
        <v>-8.9726211676681936E-3</v>
      </c>
      <c r="X2578" s="4">
        <f t="shared" si="855"/>
        <v>6.207284920777204E-3</v>
      </c>
      <c r="Y2578" s="4">
        <f t="shared" si="848"/>
        <v>-1.1032819217762209E-2</v>
      </c>
      <c r="Z2578" s="4">
        <f t="shared" si="849"/>
        <v>-4.7971341474446431E-3</v>
      </c>
      <c r="AA2578" s="4">
        <f t="shared" si="859"/>
        <v>-1.0438883259514564E-2</v>
      </c>
    </row>
    <row r="2579" spans="1:27" x14ac:dyDescent="0.3">
      <c r="A2579" s="1">
        <f t="shared" si="841"/>
        <v>14</v>
      </c>
      <c r="B2579" s="1">
        <f t="shared" si="842"/>
        <v>3</v>
      </c>
      <c r="C2579" s="10">
        <v>42823</v>
      </c>
      <c r="D2579" s="3">
        <v>2361.13</v>
      </c>
      <c r="E2579" s="3">
        <v>2356.54</v>
      </c>
      <c r="F2579" s="3">
        <f t="shared" si="850"/>
        <v>2350.2460000000001</v>
      </c>
      <c r="G2579" s="3">
        <f t="shared" si="856"/>
        <v>2357.6799999999998</v>
      </c>
      <c r="H2579" s="4">
        <f t="shared" si="843"/>
        <v>1.0854034436119959E-3</v>
      </c>
      <c r="I2579" s="4">
        <f t="shared" si="846"/>
        <v>-8.6069101192680309E-4</v>
      </c>
      <c r="J2579" s="4">
        <f t="shared" si="847"/>
        <v>1.9460944555387989E-3</v>
      </c>
      <c r="K2579" s="4">
        <f t="shared" si="851"/>
        <v>-4.6829222791776679E-3</v>
      </c>
      <c r="L2579" s="4">
        <f t="shared" si="857"/>
        <v>-5.3987515033835731E-4</v>
      </c>
      <c r="M2579" s="4">
        <f t="shared" si="852"/>
        <v>4.6310045842009786E-3</v>
      </c>
      <c r="N2579" s="4">
        <f t="shared" si="858"/>
        <v>1.4633029079435178E-3</v>
      </c>
      <c r="O2579" s="4">
        <f t="shared" si="860"/>
        <v>-3.1484924591190411E-3</v>
      </c>
      <c r="P2579" s="4">
        <f t="shared" si="840"/>
        <v>5.462674700624888E-2</v>
      </c>
      <c r="Q2579" s="4"/>
      <c r="T2579" s="4">
        <f t="shared" si="844"/>
        <v>1.0854034436119959E-3</v>
      </c>
      <c r="U2579" s="4">
        <f t="shared" si="845"/>
        <v>1.0854034436119959E-3</v>
      </c>
      <c r="V2579" s="2">
        <f t="shared" si="853"/>
        <v>-4.2907354880289093E-3</v>
      </c>
      <c r="W2579" s="4">
        <f t="shared" si="854"/>
        <v>-1.4247828133148632E-2</v>
      </c>
      <c r="X2579" s="4">
        <f t="shared" si="855"/>
        <v>5.3993059251848203E-3</v>
      </c>
      <c r="Y2579" s="4">
        <f t="shared" si="848"/>
        <v>-1.7093359657242825E-2</v>
      </c>
      <c r="Z2579" s="4">
        <f t="shared" si="849"/>
        <v>-1.0895887808021792E-2</v>
      </c>
      <c r="AA2579" s="4">
        <f t="shared" si="859"/>
        <v>-6.2863777390857007E-3</v>
      </c>
    </row>
    <row r="2580" spans="1:27" x14ac:dyDescent="0.3">
      <c r="A2580" s="1">
        <f t="shared" si="841"/>
        <v>14</v>
      </c>
      <c r="B2580" s="1">
        <f t="shared" si="842"/>
        <v>4</v>
      </c>
      <c r="C2580" s="10">
        <v>42824</v>
      </c>
      <c r="D2580" s="3">
        <v>2368.06</v>
      </c>
      <c r="E2580" s="3">
        <v>2361.31</v>
      </c>
      <c r="F2580" s="3">
        <f t="shared" si="850"/>
        <v>2354.6660000000002</v>
      </c>
      <c r="G2580" s="3">
        <f t="shared" si="856"/>
        <v>2356.348</v>
      </c>
      <c r="H2580" s="4">
        <f t="shared" si="843"/>
        <v>2.9350353432465964E-3</v>
      </c>
      <c r="I2580" s="4">
        <f t="shared" si="846"/>
        <v>7.6234684240103801E-5</v>
      </c>
      <c r="J2580" s="4">
        <f t="shared" si="847"/>
        <v>2.8588006590064925E-3</v>
      </c>
      <c r="K2580" s="4">
        <f t="shared" si="851"/>
        <v>-4.1558491061483268E-3</v>
      </c>
      <c r="L2580" s="4">
        <f t="shared" si="857"/>
        <v>-2.5764499766355452E-3</v>
      </c>
      <c r="M2580" s="4">
        <f t="shared" si="852"/>
        <v>5.6882802061947544E-3</v>
      </c>
      <c r="N2580" s="4">
        <f t="shared" si="858"/>
        <v>4.9704033529852079E-3</v>
      </c>
      <c r="O2580" s="4">
        <f t="shared" si="860"/>
        <v>-7.1028605694103573E-4</v>
      </c>
      <c r="P2580" s="4">
        <f t="shared" si="840"/>
        <v>5.7722113782645412E-2</v>
      </c>
      <c r="Q2580" s="4"/>
      <c r="T2580" s="4">
        <f t="shared" si="844"/>
        <v>2.9350353432465964E-3</v>
      </c>
      <c r="U2580" s="4">
        <f t="shared" si="845"/>
        <v>2.9350353432465964E-3</v>
      </c>
      <c r="V2580" s="2">
        <f t="shared" si="853"/>
        <v>-6.4248897773523999E-3</v>
      </c>
      <c r="W2580" s="4">
        <f t="shared" si="854"/>
        <v>-1.6360640879578933E-2</v>
      </c>
      <c r="X2580" s="4">
        <f t="shared" si="855"/>
        <v>9.4204504765639258E-3</v>
      </c>
      <c r="Y2580" s="4">
        <f t="shared" si="848"/>
        <v>-1.6572858468914653E-2</v>
      </c>
      <c r="Z2580" s="4">
        <f t="shared" si="849"/>
        <v>-1.0372104729705491E-2</v>
      </c>
      <c r="AA2580" s="4">
        <f t="shared" si="859"/>
        <v>-1.4266145892968191E-3</v>
      </c>
    </row>
    <row r="2581" spans="1:27" x14ac:dyDescent="0.3">
      <c r="A2581" s="1">
        <f t="shared" si="841"/>
        <v>14</v>
      </c>
      <c r="B2581" s="1">
        <f t="shared" si="842"/>
        <v>5</v>
      </c>
      <c r="C2581" s="10">
        <v>42825</v>
      </c>
      <c r="D2581" s="3">
        <v>2362.7199999999998</v>
      </c>
      <c r="E2581" s="3">
        <v>2364.8200000000002</v>
      </c>
      <c r="F2581" s="3">
        <f t="shared" si="850"/>
        <v>2358.4139999999998</v>
      </c>
      <c r="G2581" s="3">
        <f t="shared" si="856"/>
        <v>2354.7950000000005</v>
      </c>
      <c r="H2581" s="4">
        <f t="shared" si="843"/>
        <v>-2.2550104304790188E-3</v>
      </c>
      <c r="I2581" s="4">
        <f t="shared" si="846"/>
        <v>-1.3682085757961292E-3</v>
      </c>
      <c r="J2581" s="4">
        <f t="shared" si="847"/>
        <v>-8.8680185468288956E-4</v>
      </c>
      <c r="K2581" s="4">
        <f t="shared" si="851"/>
        <v>-4.5279680413502421E-3</v>
      </c>
      <c r="L2581" s="4">
        <f t="shared" si="857"/>
        <v>-5.9734785248496012E-3</v>
      </c>
      <c r="M2581" s="4">
        <f t="shared" si="852"/>
        <v>1.8258032728774678E-3</v>
      </c>
      <c r="N2581" s="4">
        <f t="shared" si="858"/>
        <v>3.3654734276229018E-3</v>
      </c>
      <c r="O2581" s="4">
        <f t="shared" si="860"/>
        <v>1.5317092164959169E-3</v>
      </c>
      <c r="P2581" s="4">
        <f t="shared" si="840"/>
        <v>5.5336939383517227E-2</v>
      </c>
      <c r="Q2581" s="4"/>
      <c r="T2581" s="4">
        <f t="shared" si="844"/>
        <v>-2.2550104304790188E-3</v>
      </c>
      <c r="U2581" s="4">
        <f t="shared" si="845"/>
        <v>-2.2550104304790188E-3</v>
      </c>
      <c r="V2581" s="2">
        <f t="shared" si="853"/>
        <v>-1.0168661267028676E-2</v>
      </c>
      <c r="W2581" s="4">
        <f t="shared" si="854"/>
        <v>-2.0066974654358433E-2</v>
      </c>
      <c r="X2581" s="4">
        <f t="shared" si="855"/>
        <v>7.9949487623613598E-3</v>
      </c>
      <c r="Y2581" s="4">
        <f t="shared" si="848"/>
        <v>-1.6940337517143907E-2</v>
      </c>
      <c r="Z2581" s="4">
        <f t="shared" si="849"/>
        <v>-1.074190082511218E-2</v>
      </c>
      <c r="AA2581" s="4">
        <f t="shared" si="859"/>
        <v>3.0784594602870346E-3</v>
      </c>
    </row>
    <row r="2582" spans="1:27" x14ac:dyDescent="0.3">
      <c r="A2582" s="1">
        <f t="shared" si="841"/>
        <v>15</v>
      </c>
      <c r="B2582" s="1">
        <f t="shared" si="842"/>
        <v>1</v>
      </c>
      <c r="C2582" s="10">
        <v>42828</v>
      </c>
      <c r="D2582" s="3">
        <v>2358.84</v>
      </c>
      <c r="E2582" s="3">
        <v>2362.34</v>
      </c>
      <c r="F2582" s="3">
        <f t="shared" si="850"/>
        <v>2361.864</v>
      </c>
      <c r="G2582" s="3">
        <f t="shared" si="856"/>
        <v>2353.3320000000003</v>
      </c>
      <c r="H2582" s="4">
        <f t="shared" si="843"/>
        <v>-1.6421751202003007E-3</v>
      </c>
      <c r="I2582" s="4">
        <f t="shared" si="846"/>
        <v>-1.6083158393701092E-4</v>
      </c>
      <c r="J2582" s="4">
        <f t="shared" si="847"/>
        <v>-1.4813435362632898E-3</v>
      </c>
      <c r="K2582" s="4">
        <f t="shared" si="851"/>
        <v>-4.2324101036055502E-5</v>
      </c>
      <c r="L2582" s="4">
        <f t="shared" si="857"/>
        <v>-4.232410103609207E-3</v>
      </c>
      <c r="M2582" s="4">
        <f t="shared" si="852"/>
        <v>-1.2803446769161506E-3</v>
      </c>
      <c r="N2582" s="4">
        <f t="shared" si="858"/>
        <v>2.3405112410827753E-3</v>
      </c>
      <c r="O2582" s="4">
        <f t="shared" si="860"/>
        <v>3.617032100523858E-3</v>
      </c>
      <c r="P2582" s="4">
        <f t="shared" si="840"/>
        <v>5.3603891318233281E-2</v>
      </c>
      <c r="Q2582" s="4"/>
      <c r="T2582" s="4">
        <f t="shared" si="844"/>
        <v>-1.6421751202003007E-3</v>
      </c>
      <c r="U2582" s="4">
        <f t="shared" si="845"/>
        <v>-1.6421751202003007E-3</v>
      </c>
      <c r="V2582" s="2">
        <f t="shared" si="853"/>
        <v>-8.9430825489265151E-3</v>
      </c>
      <c r="W2582" s="4">
        <f t="shared" si="854"/>
        <v>-1.8853651723437236E-2</v>
      </c>
      <c r="X2582" s="4">
        <f t="shared" si="855"/>
        <v>7.3667892329570932E-3</v>
      </c>
      <c r="Y2582" s="4">
        <f t="shared" si="848"/>
        <v>-1.2510624299277582E-2</v>
      </c>
      <c r="Z2582" s="4">
        <f t="shared" si="849"/>
        <v>-6.2842571590819452E-3</v>
      </c>
      <c r="AA2582" s="4">
        <f t="shared" si="859"/>
        <v>7.2773797338791576E-3</v>
      </c>
    </row>
    <row r="2583" spans="1:27" x14ac:dyDescent="0.3">
      <c r="A2583" s="1">
        <f t="shared" si="841"/>
        <v>15</v>
      </c>
      <c r="B2583" s="1">
        <f t="shared" si="842"/>
        <v>2</v>
      </c>
      <c r="C2583" s="10">
        <v>42829</v>
      </c>
      <c r="D2583" s="3">
        <v>2360.16</v>
      </c>
      <c r="E2583" s="3">
        <v>2354.7600000000002</v>
      </c>
      <c r="F2583" s="3">
        <f t="shared" si="850"/>
        <v>2362.1819999999998</v>
      </c>
      <c r="G2583" s="3">
        <f t="shared" si="856"/>
        <v>2354.9460000000004</v>
      </c>
      <c r="H2583" s="4">
        <f t="shared" si="843"/>
        <v>5.5959709009500806E-4</v>
      </c>
      <c r="I2583" s="4">
        <f t="shared" si="846"/>
        <v>-1.7296637330212845E-3</v>
      </c>
      <c r="J2583" s="4">
        <f t="shared" si="847"/>
        <v>2.2892608231162926E-3</v>
      </c>
      <c r="K2583" s="4">
        <f t="shared" si="851"/>
        <v>1.6310983364704068E-3</v>
      </c>
      <c r="L2583" s="4">
        <f t="shared" si="857"/>
        <v>-1.8964123608779559E-3</v>
      </c>
      <c r="M2583" s="4">
        <f t="shared" si="852"/>
        <v>-8.5598823460678931E-4</v>
      </c>
      <c r="N2583" s="4">
        <f t="shared" si="858"/>
        <v>2.2140635071884818E-3</v>
      </c>
      <c r="O2583" s="4">
        <f t="shared" si="860"/>
        <v>3.0658938377056731E-3</v>
      </c>
      <c r="P2583" s="4">
        <f t="shared" si="840"/>
        <v>5.4193484989927744E-2</v>
      </c>
      <c r="Q2583" s="4"/>
      <c r="T2583" s="4">
        <f t="shared" si="844"/>
        <v>5.5959709009500806E-4</v>
      </c>
      <c r="U2583" s="4">
        <f t="shared" si="845"/>
        <v>5.5959709009500806E-4</v>
      </c>
      <c r="V2583" s="2">
        <f t="shared" si="853"/>
        <v>-1.1446304115581463E-4</v>
      </c>
      <c r="W2583" s="4">
        <f t="shared" si="854"/>
        <v>-1.0113318410744292E-2</v>
      </c>
      <c r="X2583" s="4">
        <f t="shared" si="855"/>
        <v>6.7413729505577137E-4</v>
      </c>
      <c r="Y2583" s="4">
        <f t="shared" si="848"/>
        <v>-1.0858067478198747E-2</v>
      </c>
      <c r="Z2583" s="4">
        <f t="shared" si="849"/>
        <v>-4.621280554518813E-3</v>
      </c>
      <c r="AA2583" s="4">
        <f t="shared" si="859"/>
        <v>6.1643047906256533E-3</v>
      </c>
    </row>
    <row r="2584" spans="1:27" x14ac:dyDescent="0.3">
      <c r="A2584" s="1">
        <f t="shared" si="841"/>
        <v>15</v>
      </c>
      <c r="B2584" s="1">
        <f t="shared" si="842"/>
        <v>3</v>
      </c>
      <c r="C2584" s="10">
        <v>42830</v>
      </c>
      <c r="D2584" s="3">
        <v>2352.9499999999998</v>
      </c>
      <c r="E2584" s="3">
        <v>2366.59</v>
      </c>
      <c r="F2584" s="3">
        <f t="shared" si="850"/>
        <v>2360.5459999999998</v>
      </c>
      <c r="G2584" s="3">
        <f t="shared" si="856"/>
        <v>2355.3959999999997</v>
      </c>
      <c r="H2584" s="4">
        <f t="shared" si="843"/>
        <v>-3.054877635414564E-3</v>
      </c>
      <c r="I2584" s="4">
        <f t="shared" si="846"/>
        <v>2.7243915666735692E-3</v>
      </c>
      <c r="J2584" s="4">
        <f t="shared" si="847"/>
        <v>-5.7792692020881328E-3</v>
      </c>
      <c r="K2584" s="4">
        <f t="shared" si="851"/>
        <v>9.681547013761163E-4</v>
      </c>
      <c r="L2584" s="4">
        <f t="shared" si="857"/>
        <v>-1.9033549514533565E-3</v>
      </c>
      <c r="M2584" s="4">
        <f t="shared" si="852"/>
        <v>-3.2178995876377772E-3</v>
      </c>
      <c r="N2584" s="4">
        <f t="shared" si="858"/>
        <v>-1.0384665678297462E-3</v>
      </c>
      <c r="O2584" s="4">
        <f t="shared" si="860"/>
        <v>2.188741792218318E-3</v>
      </c>
      <c r="P2584" s="4">
        <f t="shared" ref="P2584:P2647" si="861">(D2584-2238.83)/2238.83</f>
        <v>5.0973052889232276E-2</v>
      </c>
      <c r="Q2584" s="4"/>
      <c r="T2584" s="4">
        <f t="shared" si="844"/>
        <v>-3.054877635414564E-3</v>
      </c>
      <c r="U2584" s="4">
        <f t="shared" si="845"/>
        <v>-3.054877635414564E-3</v>
      </c>
      <c r="V2584" s="2">
        <f t="shared" si="853"/>
        <v>4.1098908548583771E-4</v>
      </c>
      <c r="W2584" s="4">
        <f t="shared" si="854"/>
        <v>-9.593120805369032E-3</v>
      </c>
      <c r="X2584" s="4">
        <f t="shared" si="855"/>
        <v>-3.4644428726924355E-3</v>
      </c>
      <c r="Y2584" s="4">
        <f t="shared" si="848"/>
        <v>-1.1512744983179755E-2</v>
      </c>
      <c r="Z2584" s="4">
        <f t="shared" si="849"/>
        <v>-5.2800859646748542E-3</v>
      </c>
      <c r="AA2584" s="4">
        <f t="shared" si="859"/>
        <v>4.3825199574851854E-3</v>
      </c>
    </row>
    <row r="2585" spans="1:27" x14ac:dyDescent="0.3">
      <c r="A2585" s="1">
        <f t="shared" si="841"/>
        <v>15</v>
      </c>
      <c r="B2585" s="1">
        <f t="shared" si="842"/>
        <v>4</v>
      </c>
      <c r="C2585" s="10">
        <v>42831</v>
      </c>
      <c r="D2585" s="3">
        <v>2357.4899999999998</v>
      </c>
      <c r="E2585" s="3">
        <v>2353.79</v>
      </c>
      <c r="F2585" s="3">
        <f t="shared" si="850"/>
        <v>2358.4319999999998</v>
      </c>
      <c r="G2585" s="3">
        <f t="shared" si="856"/>
        <v>2356.549</v>
      </c>
      <c r="H2585" s="4">
        <f t="shared" si="843"/>
        <v>1.9294927644021181E-3</v>
      </c>
      <c r="I2585" s="4">
        <f t="shared" si="846"/>
        <v>3.5699866125508218E-4</v>
      </c>
      <c r="J2585" s="4">
        <f t="shared" si="847"/>
        <v>1.5724941031470359E-3</v>
      </c>
      <c r="K2585" s="4">
        <f t="shared" si="851"/>
        <v>2.4299283877684376E-3</v>
      </c>
      <c r="L2585" s="4">
        <f t="shared" si="857"/>
        <v>1.4851333196389748E-3</v>
      </c>
      <c r="M2585" s="4">
        <f t="shared" si="852"/>
        <v>-3.994179183457515E-4</v>
      </c>
      <c r="N2585" s="4">
        <f t="shared" si="858"/>
        <v>3.9931272381766881E-4</v>
      </c>
      <c r="O2585" s="4">
        <f t="shared" si="860"/>
        <v>7.9873085357724143E-4</v>
      </c>
      <c r="P2585" s="4">
        <f t="shared" si="861"/>
        <v>5.3000897790363655E-2</v>
      </c>
      <c r="Q2585" s="4"/>
      <c r="T2585" s="4">
        <f t="shared" si="844"/>
        <v>1.9294927644021181E-3</v>
      </c>
      <c r="U2585" s="4">
        <f t="shared" si="845"/>
        <v>1.9294927644021181E-3</v>
      </c>
      <c r="V2585" s="2">
        <f t="shared" si="853"/>
        <v>6.4217259185278602E-3</v>
      </c>
      <c r="W2585" s="4">
        <f t="shared" si="854"/>
        <v>-3.6424913406574782E-3</v>
      </c>
      <c r="X2585" s="4">
        <f t="shared" si="855"/>
        <v>-4.4635693352365075E-3</v>
      </c>
      <c r="Y2585" s="4">
        <f t="shared" si="848"/>
        <v>-1.0069197901355898E-2</v>
      </c>
      <c r="Z2585" s="4">
        <f t="shared" si="849"/>
        <v>-3.8274369579728964E-3</v>
      </c>
      <c r="AA2585" s="4">
        <f t="shared" si="859"/>
        <v>1.5993775762675562E-3</v>
      </c>
    </row>
    <row r="2586" spans="1:27" x14ac:dyDescent="0.3">
      <c r="A2586" s="1">
        <f t="shared" si="841"/>
        <v>15</v>
      </c>
      <c r="B2586" s="1">
        <f t="shared" si="842"/>
        <v>5</v>
      </c>
      <c r="C2586" s="10">
        <v>42832</v>
      </c>
      <c r="D2586" s="3">
        <v>2355.54</v>
      </c>
      <c r="E2586" s="3">
        <v>2356.59</v>
      </c>
      <c r="F2586" s="3">
        <f t="shared" si="850"/>
        <v>2356.9960000000001</v>
      </c>
      <c r="G2586" s="3">
        <f t="shared" si="856"/>
        <v>2357.7050000000004</v>
      </c>
      <c r="H2586" s="4">
        <f t="shared" si="843"/>
        <v>-8.2715091050219439E-4</v>
      </c>
      <c r="I2586" s="4">
        <f t="shared" si="846"/>
        <v>-3.817619586932018E-4</v>
      </c>
      <c r="J2586" s="4">
        <f t="shared" si="847"/>
        <v>-4.4538895180899258E-4</v>
      </c>
      <c r="K2586" s="4">
        <f t="shared" si="851"/>
        <v>-5.5143394033531068E-5</v>
      </c>
      <c r="L2586" s="4">
        <f t="shared" si="857"/>
        <v>1.9323753464752866E-4</v>
      </c>
      <c r="M2586" s="4">
        <f t="shared" si="852"/>
        <v>-6.1773545648789003E-4</v>
      </c>
      <c r="N2586" s="4">
        <f t="shared" si="858"/>
        <v>-9.1826585599149094E-4</v>
      </c>
      <c r="O2586" s="4">
        <f t="shared" si="860"/>
        <v>-3.0099255372453338E-4</v>
      </c>
      <c r="P2586" s="4">
        <f t="shared" si="861"/>
        <v>5.2129907138996727E-2</v>
      </c>
      <c r="Q2586" s="4"/>
      <c r="T2586" s="4">
        <f t="shared" si="844"/>
        <v>-8.2715091050219439E-4</v>
      </c>
      <c r="U2586" s="4">
        <f t="shared" si="845"/>
        <v>-8.2715091050219439E-4</v>
      </c>
      <c r="V2586" s="2">
        <f t="shared" si="853"/>
        <v>2.2184611599625104E-3</v>
      </c>
      <c r="W2586" s="4">
        <f t="shared" si="854"/>
        <v>-7.8037234516370744E-3</v>
      </c>
      <c r="X2586" s="4">
        <f t="shared" si="855"/>
        <v>-3.0388704543914797E-3</v>
      </c>
      <c r="Y2586" s="4">
        <f t="shared" si="848"/>
        <v>-1.2523283750716391E-2</v>
      </c>
      <c r="Z2586" s="4">
        <f t="shared" si="849"/>
        <v>-6.2969964315238774E-3</v>
      </c>
      <c r="AA2586" s="4">
        <f t="shared" si="859"/>
        <v>-6.0125151902917188E-4</v>
      </c>
    </row>
    <row r="2587" spans="1:27" x14ac:dyDescent="0.3">
      <c r="A2587" s="1">
        <f t="shared" si="841"/>
        <v>16</v>
      </c>
      <c r="B2587" s="1">
        <f t="shared" si="842"/>
        <v>1</v>
      </c>
      <c r="C2587" s="10">
        <v>42835</v>
      </c>
      <c r="D2587" s="3">
        <v>2357.16</v>
      </c>
      <c r="E2587" s="3">
        <v>2357.16</v>
      </c>
      <c r="F2587" s="3">
        <f t="shared" si="850"/>
        <v>2356.66</v>
      </c>
      <c r="G2587" s="3">
        <f t="shared" si="856"/>
        <v>2359.2619999999997</v>
      </c>
      <c r="H2587" s="4">
        <f t="shared" si="843"/>
        <v>6.8774039073838311E-4</v>
      </c>
      <c r="I2587" s="4">
        <f t="shared" si="846"/>
        <v>6.8774039073838311E-4</v>
      </c>
      <c r="J2587" s="4">
        <f t="shared" si="847"/>
        <v>0</v>
      </c>
      <c r="K2587" s="4">
        <f t="shared" si="851"/>
        <v>4.2240844986707543E-4</v>
      </c>
      <c r="L2587" s="4">
        <f t="shared" si="857"/>
        <v>1.679256372447631E-3</v>
      </c>
      <c r="M2587" s="4">
        <f t="shared" si="852"/>
        <v>2.1216467373316475E-4</v>
      </c>
      <c r="N2587" s="4">
        <f t="shared" si="858"/>
        <v>-8.9095657879449675E-4</v>
      </c>
      <c r="O2587" s="4">
        <f t="shared" si="860"/>
        <v>-1.1038707597277495E-3</v>
      </c>
      <c r="P2587" s="4">
        <f t="shared" si="861"/>
        <v>5.2853499372440035E-2</v>
      </c>
      <c r="Q2587" s="4"/>
      <c r="T2587" s="4">
        <f t="shared" si="844"/>
        <v>6.8774039073838311E-4</v>
      </c>
      <c r="U2587" s="4">
        <f t="shared" si="845"/>
        <v>6.8774039073838311E-4</v>
      </c>
      <c r="V2587" s="2">
        <f t="shared" si="853"/>
        <v>1.4009526478005816E-3</v>
      </c>
      <c r="W2587" s="4">
        <f t="shared" si="854"/>
        <v>-8.6130568786774633E-3</v>
      </c>
      <c r="X2587" s="4">
        <f t="shared" si="855"/>
        <v>-7.1221447830301793E-4</v>
      </c>
      <c r="Y2587" s="4">
        <f t="shared" si="848"/>
        <v>-1.2051686418585127E-2</v>
      </c>
      <c r="Z2587" s="4">
        <f t="shared" si="849"/>
        <v>-5.8224255604318294E-3</v>
      </c>
      <c r="AA2587" s="4">
        <f t="shared" si="859"/>
        <v>-2.2033444770741153E-3</v>
      </c>
    </row>
    <row r="2588" spans="1:27" x14ac:dyDescent="0.3">
      <c r="A2588" s="1">
        <f t="shared" si="841"/>
        <v>16</v>
      </c>
      <c r="B2588" s="1">
        <f t="shared" si="842"/>
        <v>2</v>
      </c>
      <c r="C2588" s="10">
        <v>42836</v>
      </c>
      <c r="D2588" s="3">
        <v>2353.7800000000002</v>
      </c>
      <c r="E2588" s="3">
        <v>2353.92</v>
      </c>
      <c r="F2588" s="3">
        <f t="shared" si="850"/>
        <v>2355.384</v>
      </c>
      <c r="G2588" s="3">
        <f t="shared" si="856"/>
        <v>2358.7829999999999</v>
      </c>
      <c r="H2588" s="4">
        <f t="shared" si="843"/>
        <v>-1.4339289653649539E-3</v>
      </c>
      <c r="I2588" s="4">
        <f t="shared" si="846"/>
        <v>-1.37453545792385E-3</v>
      </c>
      <c r="J2588" s="4">
        <f t="shared" si="847"/>
        <v>-5.9393507441103926E-5</v>
      </c>
      <c r="K2588" s="4">
        <f t="shared" si="851"/>
        <v>-5.8332909093994475E-4</v>
      </c>
      <c r="L2588" s="4">
        <f t="shared" si="857"/>
        <v>9.2437038168351117E-4</v>
      </c>
      <c r="M2588" s="4">
        <f t="shared" si="852"/>
        <v>-6.8099299307451113E-4</v>
      </c>
      <c r="N2588" s="4">
        <f t="shared" si="858"/>
        <v>-2.1210090118504764E-3</v>
      </c>
      <c r="O2588" s="4">
        <f t="shared" si="860"/>
        <v>-1.4440601925413111E-3</v>
      </c>
      <c r="P2588" s="4">
        <f t="shared" si="861"/>
        <v>5.1343782243404044E-2</v>
      </c>
      <c r="Q2588" s="4"/>
      <c r="T2588" s="4">
        <f t="shared" si="844"/>
        <v>-1.4339289653649539E-3</v>
      </c>
      <c r="U2588" s="4">
        <f t="shared" si="845"/>
        <v>-1.4339289653649539E-3</v>
      </c>
      <c r="V2588" s="2">
        <f t="shared" si="853"/>
        <v>1.272718016596243E-3</v>
      </c>
      <c r="W2588" s="4">
        <f t="shared" si="854"/>
        <v>-8.7400091635697046E-3</v>
      </c>
      <c r="X2588" s="4">
        <f t="shared" si="855"/>
        <v>-2.7032065622668187E-3</v>
      </c>
      <c r="Y2588" s="4">
        <f t="shared" si="848"/>
        <v>-1.3044883591052898E-2</v>
      </c>
      <c r="Z2588" s="4">
        <f t="shared" si="849"/>
        <v>-6.8218850891238591E-3</v>
      </c>
      <c r="AA2588" s="4">
        <f t="shared" si="859"/>
        <v>-2.8778476848946334E-3</v>
      </c>
    </row>
    <row r="2589" spans="1:27" x14ac:dyDescent="0.3">
      <c r="A2589" s="1">
        <f t="shared" si="841"/>
        <v>16</v>
      </c>
      <c r="B2589" s="1">
        <f t="shared" si="842"/>
        <v>3</v>
      </c>
      <c r="C2589" s="10">
        <v>42837</v>
      </c>
      <c r="D2589" s="3">
        <v>2344.9299999999998</v>
      </c>
      <c r="E2589" s="3">
        <v>2352.15</v>
      </c>
      <c r="F2589" s="3">
        <f t="shared" si="850"/>
        <v>2353.7799999999997</v>
      </c>
      <c r="G2589" s="3">
        <f t="shared" si="856"/>
        <v>2357.1629999999996</v>
      </c>
      <c r="H2589" s="4">
        <f t="shared" si="843"/>
        <v>-3.7599095922305243E-3</v>
      </c>
      <c r="I2589" s="4">
        <f t="shared" si="846"/>
        <v>-6.9250312263682628E-4</v>
      </c>
      <c r="J2589" s="4">
        <f t="shared" si="847"/>
        <v>-3.0674064695936981E-3</v>
      </c>
      <c r="K2589" s="4">
        <f t="shared" si="851"/>
        <v>9.3997739805743786E-4</v>
      </c>
      <c r="L2589" s="4">
        <f t="shared" si="857"/>
        <v>2.0147261945558628E-3</v>
      </c>
      <c r="M2589" s="4">
        <f t="shared" si="852"/>
        <v>-3.7599095922303317E-3</v>
      </c>
      <c r="N2589" s="4">
        <f t="shared" si="858"/>
        <v>-5.1897132272989699E-3</v>
      </c>
      <c r="O2589" s="4">
        <f t="shared" si="860"/>
        <v>-1.4426869885240971E-3</v>
      </c>
      <c r="P2589" s="4">
        <f t="shared" si="861"/>
        <v>4.739082467181515E-2</v>
      </c>
      <c r="Q2589" s="4"/>
      <c r="T2589" s="4">
        <f t="shared" si="844"/>
        <v>-3.7599095922305243E-3</v>
      </c>
      <c r="U2589" s="4">
        <f t="shared" si="845"/>
        <v>-3.7599095922305243E-3</v>
      </c>
      <c r="V2589" s="2">
        <f t="shared" si="853"/>
        <v>-3.5262428944097662E-4</v>
      </c>
      <c r="W2589" s="4">
        <f t="shared" si="854"/>
        <v>-1.034909804654661E-2</v>
      </c>
      <c r="X2589" s="4">
        <f t="shared" si="855"/>
        <v>-3.4084872181729246E-3</v>
      </c>
      <c r="Y2589" s="4">
        <f t="shared" si="848"/>
        <v>-1.1540570948551742E-2</v>
      </c>
      <c r="Z2589" s="4">
        <f t="shared" si="849"/>
        <v>-5.3080873797082028E-3</v>
      </c>
      <c r="AA2589" s="4">
        <f t="shared" si="859"/>
        <v>-2.8662860202682246E-3</v>
      </c>
    </row>
    <row r="2590" spans="1:27" x14ac:dyDescent="0.3">
      <c r="A2590" s="1">
        <f t="shared" si="841"/>
        <v>16</v>
      </c>
      <c r="B2590" s="1">
        <f t="shared" si="842"/>
        <v>4</v>
      </c>
      <c r="C2590" s="10">
        <v>42838</v>
      </c>
      <c r="D2590" s="3">
        <v>2328.9499999999998</v>
      </c>
      <c r="E2590" s="3">
        <v>2341.98</v>
      </c>
      <c r="F2590" s="3">
        <f t="shared" si="850"/>
        <v>2348.0720000000001</v>
      </c>
      <c r="G2590" s="3">
        <f t="shared" si="856"/>
        <v>2353.2519999999995</v>
      </c>
      <c r="H2590" s="4">
        <f t="shared" si="843"/>
        <v>-6.8147023578529076E-3</v>
      </c>
      <c r="I2590" s="4">
        <f t="shared" si="846"/>
        <v>-1.2580332888401011E-3</v>
      </c>
      <c r="J2590" s="4">
        <f t="shared" si="847"/>
        <v>-5.5566690690128061E-3</v>
      </c>
      <c r="K2590" s="4">
        <f t="shared" si="851"/>
        <v>3.3785656714699916E-3</v>
      </c>
      <c r="L2590" s="4">
        <f t="shared" si="857"/>
        <v>4.7004482957793622E-3</v>
      </c>
      <c r="M2590" s="4">
        <f t="shared" si="852"/>
        <v>-8.1437025781152788E-3</v>
      </c>
      <c r="N2590" s="4">
        <f t="shared" si="858"/>
        <v>-1.0326985805175003E-2</v>
      </c>
      <c r="O2590" s="4">
        <f t="shared" si="860"/>
        <v>-2.2241782777643925E-3</v>
      </c>
      <c r="P2590" s="4">
        <f t="shared" si="861"/>
        <v>4.0253167949330627E-2</v>
      </c>
      <c r="Q2590" s="4"/>
      <c r="T2590" s="4">
        <f t="shared" si="844"/>
        <v>-6.8147023578529076E-3</v>
      </c>
      <c r="U2590" s="4">
        <f t="shared" si="845"/>
        <v>-6.8147023578529076E-3</v>
      </c>
      <c r="V2590" s="2">
        <f t="shared" si="853"/>
        <v>5.3562366467229073E-3</v>
      </c>
      <c r="W2590" s="4">
        <f t="shared" si="854"/>
        <v>-4.6973257197443531E-3</v>
      </c>
      <c r="X2590" s="4">
        <f t="shared" si="855"/>
        <v>-1.210609589012041E-2</v>
      </c>
      <c r="Y2590" s="4">
        <f t="shared" si="848"/>
        <v>-9.1323890127129291E-3</v>
      </c>
      <c r="Z2590" s="4">
        <f t="shared" si="849"/>
        <v>-2.8847212553181549E-3</v>
      </c>
      <c r="AA2590" s="4">
        <f t="shared" si="859"/>
        <v>-4.3927490807450344E-3</v>
      </c>
    </row>
    <row r="2591" spans="1:27" x14ac:dyDescent="0.3">
      <c r="A2591" s="1">
        <f t="shared" si="841"/>
        <v>17</v>
      </c>
      <c r="B2591" s="1">
        <f t="shared" si="842"/>
        <v>1</v>
      </c>
      <c r="C2591" s="10">
        <v>42842</v>
      </c>
      <c r="D2591" s="3">
        <v>2349.0100000000002</v>
      </c>
      <c r="E2591" s="3">
        <v>2332.62</v>
      </c>
      <c r="F2591" s="3">
        <f t="shared" si="850"/>
        <v>2346.7660000000001</v>
      </c>
      <c r="G2591" s="3">
        <f t="shared" si="856"/>
        <v>2351.8809999999999</v>
      </c>
      <c r="H2591" s="4">
        <f t="shared" si="843"/>
        <v>8.6133236007644651E-3</v>
      </c>
      <c r="I2591" s="4">
        <f t="shared" si="846"/>
        <v>1.5758174284549145E-3</v>
      </c>
      <c r="J2591" s="4">
        <f t="shared" si="847"/>
        <v>7.037506172309551E-3</v>
      </c>
      <c r="K2591" s="4">
        <f t="shared" si="851"/>
        <v>7.4089181820134013E-3</v>
      </c>
      <c r="L2591" s="4">
        <f t="shared" si="857"/>
        <v>9.9830395671869302E-3</v>
      </c>
      <c r="M2591" s="4">
        <f t="shared" si="852"/>
        <v>9.5620952408554663E-4</v>
      </c>
      <c r="N2591" s="4">
        <f t="shared" si="858"/>
        <v>-1.2207250281794188E-3</v>
      </c>
      <c r="O2591" s="4">
        <f t="shared" si="860"/>
        <v>-2.1775130799782808E-3</v>
      </c>
      <c r="P2591" s="4">
        <f t="shared" si="861"/>
        <v>4.9213205111598601E-2</v>
      </c>
      <c r="Q2591" s="4"/>
      <c r="T2591" s="4">
        <f t="shared" si="844"/>
        <v>8.6133236007644651E-3</v>
      </c>
      <c r="U2591" s="4">
        <f t="shared" si="845"/>
        <v>8.6133236007644651E-3</v>
      </c>
      <c r="V2591" s="2">
        <f t="shared" si="853"/>
        <v>1.1417162240494707E-2</v>
      </c>
      <c r="W2591" s="4">
        <f t="shared" si="854"/>
        <v>1.3029906180896777E-3</v>
      </c>
      <c r="X2591" s="4">
        <f t="shared" si="855"/>
        <v>-2.772188118223314E-3</v>
      </c>
      <c r="Y2591" s="4">
        <f t="shared" si="848"/>
        <v>-5.1522902741214854E-3</v>
      </c>
      <c r="Z2591" s="4">
        <f t="shared" si="849"/>
        <v>1.120472999853599E-3</v>
      </c>
      <c r="AA2591" s="4">
        <f t="shared" si="859"/>
        <v>-4.3402704119990098E-3</v>
      </c>
    </row>
    <row r="2592" spans="1:27" x14ac:dyDescent="0.3">
      <c r="A2592" s="1">
        <f t="shared" si="841"/>
        <v>17</v>
      </c>
      <c r="B2592" s="1">
        <f t="shared" si="842"/>
        <v>2</v>
      </c>
      <c r="C2592" s="10">
        <v>42843</v>
      </c>
      <c r="D2592" s="3">
        <v>2342.19</v>
      </c>
      <c r="E2592" s="3">
        <v>2342.5300000000002</v>
      </c>
      <c r="F2592" s="3">
        <f t="shared" si="850"/>
        <v>2343.7719999999999</v>
      </c>
      <c r="G2592" s="3">
        <f t="shared" si="856"/>
        <v>2350.2159999999999</v>
      </c>
      <c r="H2592" s="4">
        <f t="shared" si="843"/>
        <v>-2.9033507733045678E-3</v>
      </c>
      <c r="I2592" s="4">
        <f t="shared" si="846"/>
        <v>-2.7586089458963639E-3</v>
      </c>
      <c r="J2592" s="4">
        <f t="shared" si="847"/>
        <v>-1.447418274082039E-4</v>
      </c>
      <c r="K2592" s="4">
        <f t="shared" si="851"/>
        <v>-2.0615067624234038E-3</v>
      </c>
      <c r="L2592" s="4">
        <f t="shared" si="857"/>
        <v>8.9304761485797725E-4</v>
      </c>
      <c r="M2592" s="4">
        <f t="shared" si="852"/>
        <v>-6.7498033085124326E-4</v>
      </c>
      <c r="N2592" s="4">
        <f t="shared" si="858"/>
        <v>-3.4150052590910113E-3</v>
      </c>
      <c r="O2592" s="4">
        <f t="shared" si="860"/>
        <v>-2.7512712461414146E-3</v>
      </c>
      <c r="P2592" s="4">
        <f t="shared" si="861"/>
        <v>4.6166971141176474E-2</v>
      </c>
      <c r="Q2592" s="4"/>
      <c r="T2592" s="4">
        <f t="shared" si="844"/>
        <v>-2.9033507733045678E-3</v>
      </c>
      <c r="U2592" s="4">
        <f t="shared" si="845"/>
        <v>-2.9033507733045678E-3</v>
      </c>
      <c r="V2592" s="2">
        <f t="shared" si="853"/>
        <v>3.4695467452244286E-3</v>
      </c>
      <c r="W2592" s="4">
        <f t="shared" si="854"/>
        <v>-6.5651487222279084E-3</v>
      </c>
      <c r="X2592" s="4">
        <f t="shared" si="855"/>
        <v>-6.3508629028151678E-3</v>
      </c>
      <c r="Y2592" s="4">
        <f t="shared" si="848"/>
        <v>-1.4504630119500456E-2</v>
      </c>
      <c r="Z2592" s="4">
        <f t="shared" si="849"/>
        <v>-8.2908356840063549E-3</v>
      </c>
      <c r="AA2592" s="4">
        <f t="shared" si="859"/>
        <v>-5.4687566301460204E-3</v>
      </c>
    </row>
    <row r="2593" spans="1:27" x14ac:dyDescent="0.3">
      <c r="A2593" s="1">
        <f t="shared" si="841"/>
        <v>17</v>
      </c>
      <c r="B2593" s="1">
        <f t="shared" si="842"/>
        <v>3</v>
      </c>
      <c r="C2593" s="10">
        <v>42844</v>
      </c>
      <c r="D2593" s="3">
        <v>2338.17</v>
      </c>
      <c r="E2593" s="3">
        <v>2346.79</v>
      </c>
      <c r="F2593" s="3">
        <f t="shared" si="850"/>
        <v>2340.65</v>
      </c>
      <c r="G2593" s="3">
        <f t="shared" si="856"/>
        <v>2348.0169999999998</v>
      </c>
      <c r="H2593" s="4">
        <f t="shared" si="843"/>
        <v>-1.716342397499768E-3</v>
      </c>
      <c r="I2593" s="4">
        <f t="shared" si="846"/>
        <v>1.9639738876862716E-3</v>
      </c>
      <c r="J2593" s="4">
        <f t="shared" si="847"/>
        <v>-3.6803162851860396E-3</v>
      </c>
      <c r="K2593" s="4">
        <f t="shared" si="851"/>
        <v>-3.927947775372932E-4</v>
      </c>
      <c r="L2593" s="4">
        <f t="shared" si="857"/>
        <v>2.9549742382602622E-3</v>
      </c>
      <c r="M2593" s="4">
        <f t="shared" si="852"/>
        <v>-1.059534744622228E-3</v>
      </c>
      <c r="N2593" s="4">
        <f t="shared" si="858"/>
        <v>-4.1937515784595059E-3</v>
      </c>
      <c r="O2593" s="4">
        <f t="shared" si="860"/>
        <v>-3.1507546500039495E-3</v>
      </c>
      <c r="P2593" s="4">
        <f t="shared" si="861"/>
        <v>4.437139041374296E-2</v>
      </c>
      <c r="Q2593" s="4"/>
      <c r="T2593" s="4">
        <f t="shared" si="844"/>
        <v>-1.716342397499768E-3</v>
      </c>
      <c r="U2593" s="4">
        <f t="shared" si="845"/>
        <v>-1.716342397499768E-3</v>
      </c>
      <c r="V2593" s="2">
        <f t="shared" si="853"/>
        <v>4.9483602952792669E-3</v>
      </c>
      <c r="W2593" s="4">
        <f t="shared" si="854"/>
        <v>-5.1011233076735515E-3</v>
      </c>
      <c r="X2593" s="4">
        <f t="shared" si="855"/>
        <v>-6.6318857327363331E-3</v>
      </c>
      <c r="Y2593" s="4">
        <f t="shared" si="848"/>
        <v>-1.285672501721882E-2</v>
      </c>
      <c r="Z2593" s="4">
        <f t="shared" si="849"/>
        <v>-6.6325401284889176E-3</v>
      </c>
      <c r="AA2593" s="4">
        <f t="shared" si="859"/>
        <v>-6.2554555860105717E-3</v>
      </c>
    </row>
    <row r="2594" spans="1:27" x14ac:dyDescent="0.3">
      <c r="A2594" s="1">
        <f t="shared" si="841"/>
        <v>17</v>
      </c>
      <c r="B2594" s="1">
        <f t="shared" si="842"/>
        <v>4</v>
      </c>
      <c r="C2594" s="10">
        <v>42845</v>
      </c>
      <c r="D2594" s="3">
        <v>2355.84</v>
      </c>
      <c r="E2594" s="3">
        <v>2342.69</v>
      </c>
      <c r="F2594" s="3">
        <f t="shared" si="850"/>
        <v>2342.8319999999999</v>
      </c>
      <c r="G2594" s="3">
        <f t="shared" si="856"/>
        <v>2348.306</v>
      </c>
      <c r="H2594" s="4">
        <f t="shared" si="843"/>
        <v>7.5571921631019442E-3</v>
      </c>
      <c r="I2594" s="4">
        <f t="shared" si="846"/>
        <v>1.9331357429100457E-3</v>
      </c>
      <c r="J2594" s="4">
        <f t="shared" si="847"/>
        <v>5.6240564201918983E-3</v>
      </c>
      <c r="K2594" s="4">
        <f t="shared" si="851"/>
        <v>6.0303570741214473E-4</v>
      </c>
      <c r="L2594" s="4">
        <f t="shared" si="857"/>
        <v>3.9769943540841754E-3</v>
      </c>
      <c r="M2594" s="4">
        <f t="shared" si="852"/>
        <v>5.5522547071238E-3</v>
      </c>
      <c r="N2594" s="4">
        <f t="shared" si="858"/>
        <v>3.2082701317460781E-3</v>
      </c>
      <c r="O2594" s="4">
        <f t="shared" si="860"/>
        <v>-2.3235873403966993E-3</v>
      </c>
      <c r="P2594" s="4">
        <f t="shared" si="861"/>
        <v>5.2263905700745579E-2</v>
      </c>
      <c r="Q2594" s="4"/>
      <c r="T2594" s="4">
        <f t="shared" si="844"/>
        <v>7.5571921631019442E-3</v>
      </c>
      <c r="U2594" s="4">
        <f t="shared" si="845"/>
        <v>7.5571921631019442E-3</v>
      </c>
      <c r="V2594" s="2">
        <f t="shared" si="853"/>
        <v>2.891149916387501E-3</v>
      </c>
      <c r="W2594" s="4">
        <f t="shared" si="854"/>
        <v>-7.1377615827764689E-3</v>
      </c>
      <c r="X2594" s="4">
        <f t="shared" si="855"/>
        <v>4.6525909088971995E-3</v>
      </c>
      <c r="Y2594" s="4">
        <f t="shared" si="848"/>
        <v>-1.1873311371233954E-2</v>
      </c>
      <c r="Z2594" s="4">
        <f t="shared" si="849"/>
        <v>-5.6429258138575187E-3</v>
      </c>
      <c r="AA2594" s="4">
        <f t="shared" si="859"/>
        <v>-4.651241832286733E-3</v>
      </c>
    </row>
    <row r="2595" spans="1:27" x14ac:dyDescent="0.3">
      <c r="A2595" s="1">
        <f t="shared" si="841"/>
        <v>17</v>
      </c>
      <c r="B2595" s="1">
        <f t="shared" si="842"/>
        <v>5</v>
      </c>
      <c r="C2595" s="10">
        <v>42846</v>
      </c>
      <c r="D2595" s="3">
        <v>2348.69</v>
      </c>
      <c r="E2595" s="3">
        <v>2354.7399999999998</v>
      </c>
      <c r="F2595" s="3">
        <f t="shared" si="850"/>
        <v>2346.7800000000002</v>
      </c>
      <c r="G2595" s="3">
        <f t="shared" si="856"/>
        <v>2347.4260000000004</v>
      </c>
      <c r="H2595" s="4">
        <f t="shared" si="843"/>
        <v>-3.035010866612372E-3</v>
      </c>
      <c r="I2595" s="4">
        <f t="shared" si="846"/>
        <v>-4.6692474870974418E-4</v>
      </c>
      <c r="J2595" s="4">
        <f t="shared" si="847"/>
        <v>-2.568086117902628E-3</v>
      </c>
      <c r="K2595" s="4">
        <f t="shared" si="851"/>
        <v>-4.0484498098342456E-3</v>
      </c>
      <c r="L2595" s="4">
        <f t="shared" si="857"/>
        <v>-3.6311652932474259E-3</v>
      </c>
      <c r="M2595" s="4">
        <f t="shared" si="852"/>
        <v>8.1388114778541425E-4</v>
      </c>
      <c r="N2595" s="4">
        <f t="shared" si="858"/>
        <v>5.3846212830550085E-4</v>
      </c>
      <c r="O2595" s="4">
        <f t="shared" si="860"/>
        <v>-2.7504694106084051E-4</v>
      </c>
      <c r="P2595" s="4">
        <f t="shared" si="861"/>
        <v>4.907027331239984E-2</v>
      </c>
      <c r="Q2595" s="4"/>
      <c r="T2595" s="4">
        <f t="shared" si="844"/>
        <v>-3.035010866612372E-3</v>
      </c>
      <c r="U2595" s="4">
        <f t="shared" si="845"/>
        <v>-3.035010866612372E-3</v>
      </c>
      <c r="V2595" s="2">
        <f t="shared" si="853"/>
        <v>-1.1414187720728202E-2</v>
      </c>
      <c r="W2595" s="4">
        <f t="shared" si="854"/>
        <v>-2.1300045843520861E-2</v>
      </c>
      <c r="X2595" s="4">
        <f t="shared" si="855"/>
        <v>8.4759226260762311E-3</v>
      </c>
      <c r="Y2595" s="4">
        <f t="shared" si="848"/>
        <v>-1.6466798315946028E-2</v>
      </c>
      <c r="Z2595" s="4">
        <f t="shared" si="849"/>
        <v>-1.0265375840983901E-2</v>
      </c>
      <c r="AA2595" s="4">
        <f t="shared" si="859"/>
        <v>-5.5023866389102049E-4</v>
      </c>
    </row>
    <row r="2596" spans="1:27" x14ac:dyDescent="0.3">
      <c r="A2596" s="1">
        <f t="shared" si="841"/>
        <v>18</v>
      </c>
      <c r="B2596" s="1">
        <f t="shared" si="842"/>
        <v>1</v>
      </c>
      <c r="C2596" s="10">
        <v>42849</v>
      </c>
      <c r="D2596" s="3">
        <v>2374.15</v>
      </c>
      <c r="E2596" s="3">
        <v>2370.33</v>
      </c>
      <c r="F2596" s="3">
        <f t="shared" si="850"/>
        <v>2351.808</v>
      </c>
      <c r="G2596" s="3">
        <f t="shared" si="856"/>
        <v>2349.2870000000003</v>
      </c>
      <c r="H2596" s="4">
        <f t="shared" si="843"/>
        <v>1.084008532415944E-2</v>
      </c>
      <c r="I2596" s="4">
        <f t="shared" si="846"/>
        <v>9.2136467562768491E-3</v>
      </c>
      <c r="J2596" s="4">
        <f t="shared" si="847"/>
        <v>1.6264385678825908E-3</v>
      </c>
      <c r="K2596" s="4">
        <f t="shared" si="851"/>
        <v>-1.0505856456151069E-3</v>
      </c>
      <c r="L2596" s="4">
        <f t="shared" si="857"/>
        <v>-9.2202698336320635E-4</v>
      </c>
      <c r="M2596" s="4">
        <f t="shared" si="852"/>
        <v>9.4999251639590037E-3</v>
      </c>
      <c r="N2596" s="4">
        <f t="shared" si="858"/>
        <v>1.0583210991249611E-2</v>
      </c>
      <c r="O2596" s="4">
        <f t="shared" si="860"/>
        <v>1.0618537160666894E-3</v>
      </c>
      <c r="P2596" s="4">
        <f t="shared" si="861"/>
        <v>6.044228458614552E-2</v>
      </c>
      <c r="Q2596" s="4"/>
      <c r="T2596" s="4">
        <f t="shared" si="844"/>
        <v>1.084008532415944E-2</v>
      </c>
      <c r="U2596" s="4">
        <f t="shared" si="845"/>
        <v>1.084008532415944E-2</v>
      </c>
      <c r="V2596" s="2">
        <f t="shared" si="853"/>
        <v>1.362461627546265E-4</v>
      </c>
      <c r="W2596" s="4">
        <f t="shared" si="854"/>
        <v>-9.8651162988729127E-3</v>
      </c>
      <c r="X2596" s="4">
        <f t="shared" si="855"/>
        <v>1.0702381003060809E-2</v>
      </c>
      <c r="Y2596" s="4">
        <f t="shared" si="848"/>
        <v>-1.3506314004148583E-2</v>
      </c>
      <c r="Z2596" s="4">
        <f t="shared" si="849"/>
        <v>-7.2862249362168324E-3</v>
      </c>
      <c r="AA2596" s="4">
        <f t="shared" si="859"/>
        <v>2.1484886009086189E-3</v>
      </c>
    </row>
    <row r="2597" spans="1:27" x14ac:dyDescent="0.3">
      <c r="A2597" s="1">
        <f t="shared" si="841"/>
        <v>18</v>
      </c>
      <c r="B2597" s="1">
        <f t="shared" si="842"/>
        <v>2</v>
      </c>
      <c r="C2597" s="10">
        <v>42850</v>
      </c>
      <c r="D2597" s="3">
        <v>2388.61</v>
      </c>
      <c r="E2597" s="3">
        <v>2381.5100000000002</v>
      </c>
      <c r="F2597" s="3">
        <f t="shared" si="850"/>
        <v>2361.0920000000001</v>
      </c>
      <c r="G2597" s="3">
        <f t="shared" si="856"/>
        <v>2352.4320000000002</v>
      </c>
      <c r="H2597" s="4">
        <f t="shared" si="843"/>
        <v>6.0906008466188053E-3</v>
      </c>
      <c r="I2597" s="4">
        <f t="shared" si="846"/>
        <v>3.1000568624560904E-3</v>
      </c>
      <c r="J2597" s="4">
        <f t="shared" si="847"/>
        <v>2.9905439841627149E-3</v>
      </c>
      <c r="K2597" s="4">
        <f t="shared" si="851"/>
        <v>-8.397742349893645E-3</v>
      </c>
      <c r="L2597" s="4">
        <f t="shared" si="857"/>
        <v>-1.0840838943528172E-2</v>
      </c>
      <c r="M2597" s="4">
        <f t="shared" si="852"/>
        <v>1.1654776688074851E-2</v>
      </c>
      <c r="N2597" s="4">
        <f t="shared" si="858"/>
        <v>1.5378978010841496E-2</v>
      </c>
      <c r="O2597" s="4">
        <f t="shared" si="860"/>
        <v>3.6255395397322516E-3</v>
      </c>
      <c r="P2597" s="4">
        <f t="shared" si="861"/>
        <v>6.6901015262436275E-2</v>
      </c>
      <c r="Q2597" s="4"/>
      <c r="T2597" s="4">
        <f t="shared" si="844"/>
        <v>6.0906008466188053E-3</v>
      </c>
      <c r="U2597" s="4">
        <f t="shared" si="845"/>
        <v>6.0906008466188053E-3</v>
      </c>
      <c r="V2597" s="2">
        <f t="shared" si="853"/>
        <v>-1.3461659962512914E-2</v>
      </c>
      <c r="W2597" s="4">
        <f t="shared" si="854"/>
        <v>-2.3327043362887712E-2</v>
      </c>
      <c r="X2597" s="4">
        <f t="shared" si="855"/>
        <v>1.9819058231825802E-2</v>
      </c>
      <c r="Y2597" s="4">
        <f t="shared" si="848"/>
        <v>-2.0761860275705528E-2</v>
      </c>
      <c r="Z2597" s="4">
        <f t="shared" si="849"/>
        <v>-1.4587519239095365E-2</v>
      </c>
      <c r="AA2597" s="4">
        <f t="shared" si="859"/>
        <v>7.3897973011027374E-3</v>
      </c>
    </row>
    <row r="2598" spans="1:27" x14ac:dyDescent="0.3">
      <c r="A2598" s="1">
        <f t="shared" si="841"/>
        <v>18</v>
      </c>
      <c r="B2598" s="1">
        <f t="shared" si="842"/>
        <v>3</v>
      </c>
      <c r="C2598" s="10">
        <v>42851</v>
      </c>
      <c r="D2598" s="3">
        <v>2387.4499999999998</v>
      </c>
      <c r="E2598" s="3">
        <v>2388.98</v>
      </c>
      <c r="F2598" s="3">
        <f t="shared" si="850"/>
        <v>2370.9480000000003</v>
      </c>
      <c r="G2598" s="3">
        <f t="shared" si="856"/>
        <v>2355.799</v>
      </c>
      <c r="H2598" s="4">
        <f t="shared" si="843"/>
        <v>-4.8563809077258708E-4</v>
      </c>
      <c r="I2598" s="4">
        <f t="shared" si="846"/>
        <v>1.5490180481530716E-4</v>
      </c>
      <c r="J2598" s="4">
        <f t="shared" si="847"/>
        <v>-6.4053989558789429E-4</v>
      </c>
      <c r="K2598" s="4">
        <f t="shared" si="851"/>
        <v>-9.1214137092283411E-3</v>
      </c>
      <c r="L2598" s="4">
        <f t="shared" si="857"/>
        <v>-1.5208752277591574E-2</v>
      </c>
      <c r="M2598" s="4">
        <f t="shared" si="852"/>
        <v>6.9600851642463253E-3</v>
      </c>
      <c r="N2598" s="4">
        <f t="shared" si="858"/>
        <v>1.3435356751573389E-2</v>
      </c>
      <c r="O2598" s="4">
        <f t="shared" si="860"/>
        <v>6.3452637751577386E-3</v>
      </c>
      <c r="P2598" s="4">
        <f t="shared" si="861"/>
        <v>6.6382887490340894E-2</v>
      </c>
      <c r="Q2598" s="4"/>
      <c r="T2598" s="4">
        <f t="shared" si="844"/>
        <v>-4.8563809077258708E-4</v>
      </c>
      <c r="U2598" s="4">
        <f t="shared" si="845"/>
        <v>-4.8563809077258708E-4</v>
      </c>
      <c r="V2598" s="2">
        <f t="shared" si="853"/>
        <v>-2.1116883878071369E-2</v>
      </c>
      <c r="W2598" s="4">
        <f t="shared" si="854"/>
        <v>-3.0905715039290616E-2</v>
      </c>
      <c r="X2598" s="4">
        <f t="shared" si="855"/>
        <v>2.107631181650596E-2</v>
      </c>
      <c r="Y2598" s="4">
        <f t="shared" si="848"/>
        <v>-2.1476508301382532E-2</v>
      </c>
      <c r="Z2598" s="4">
        <f t="shared" si="849"/>
        <v>-1.5306673299058358E-2</v>
      </c>
      <c r="AA2598" s="4">
        <f t="shared" si="859"/>
        <v>1.2944267617969464E-2</v>
      </c>
    </row>
    <row r="2599" spans="1:27" x14ac:dyDescent="0.3">
      <c r="A2599" s="1">
        <f t="shared" si="841"/>
        <v>18</v>
      </c>
      <c r="B2599" s="1">
        <f t="shared" si="842"/>
        <v>4</v>
      </c>
      <c r="C2599" s="10">
        <v>42852</v>
      </c>
      <c r="D2599" s="3">
        <v>2388.77</v>
      </c>
      <c r="E2599" s="3">
        <v>2389.6999999999998</v>
      </c>
      <c r="F2599" s="3">
        <f t="shared" si="850"/>
        <v>2377.5340000000006</v>
      </c>
      <c r="G2599" s="3">
        <f t="shared" si="856"/>
        <v>2360.183</v>
      </c>
      <c r="H2599" s="4">
        <f t="shared" si="843"/>
        <v>5.5289116002436227E-4</v>
      </c>
      <c r="I2599" s="4">
        <f t="shared" si="846"/>
        <v>9.424281136777734E-4</v>
      </c>
      <c r="J2599" s="4">
        <f t="shared" si="847"/>
        <v>-3.8953695365341113E-4</v>
      </c>
      <c r="K2599" s="4">
        <f t="shared" si="851"/>
        <v>-5.3299545540218454E-3</v>
      </c>
      <c r="L2599" s="4">
        <f t="shared" si="857"/>
        <v>-1.2751401425509712E-2</v>
      </c>
      <c r="M2599" s="4">
        <f t="shared" si="852"/>
        <v>4.7259050764360969E-3</v>
      </c>
      <c r="N2599" s="4">
        <f t="shared" si="858"/>
        <v>1.2112196384771854E-2</v>
      </c>
      <c r="O2599" s="4">
        <f t="shared" si="860"/>
        <v>7.2635707916628928E-3</v>
      </c>
      <c r="P2599" s="4">
        <f t="shared" si="861"/>
        <v>6.6972481162035552E-2</v>
      </c>
      <c r="Q2599" s="4"/>
      <c r="T2599" s="4">
        <f t="shared" si="844"/>
        <v>5.5289116002436227E-4</v>
      </c>
      <c r="U2599" s="4">
        <f t="shared" si="845"/>
        <v>5.5289116002436227E-4</v>
      </c>
      <c r="V2599" s="2">
        <f t="shared" si="853"/>
        <v>-1.3240067854824048E-2</v>
      </c>
      <c r="W2599" s="4">
        <f t="shared" si="854"/>
        <v>-2.3107667176275763E-2</v>
      </c>
      <c r="X2599" s="4">
        <f t="shared" si="855"/>
        <v>1.3978029068187922E-2</v>
      </c>
      <c r="Y2599" s="4">
        <f t="shared" si="848"/>
        <v>-1.7732324197986565E-2</v>
      </c>
      <c r="Z2599" s="4">
        <f t="shared" si="849"/>
        <v>-1.1538881179776986E-2</v>
      </c>
      <c r="AA2599" s="4">
        <f t="shared" si="859"/>
        <v>1.4811988226215402E-2</v>
      </c>
    </row>
    <row r="2600" spans="1:27" x14ac:dyDescent="0.3">
      <c r="A2600" s="1">
        <f t="shared" si="841"/>
        <v>18</v>
      </c>
      <c r="B2600" s="1">
        <f t="shared" si="842"/>
        <v>5</v>
      </c>
      <c r="C2600" s="10">
        <v>42853</v>
      </c>
      <c r="D2600" s="3">
        <v>2384.1999999999998</v>
      </c>
      <c r="E2600" s="3">
        <v>2393.6799999999998</v>
      </c>
      <c r="F2600" s="3">
        <f t="shared" si="850"/>
        <v>2384.636</v>
      </c>
      <c r="G2600" s="3">
        <f t="shared" si="856"/>
        <v>2365.7080000000001</v>
      </c>
      <c r="H2600" s="4">
        <f t="shared" si="843"/>
        <v>-1.913118466826092E-3</v>
      </c>
      <c r="I2600" s="4">
        <f t="shared" si="846"/>
        <v>2.0554511317539379E-3</v>
      </c>
      <c r="J2600" s="4">
        <f t="shared" si="847"/>
        <v>-3.9685695985800301E-3</v>
      </c>
      <c r="K2600" s="4">
        <f t="shared" si="851"/>
        <v>-1.6849675774562184E-3</v>
      </c>
      <c r="L2600" s="4">
        <f t="shared" si="857"/>
        <v>-1.0514476766983147E-2</v>
      </c>
      <c r="M2600" s="4">
        <f t="shared" si="852"/>
        <v>-1.8283712902101166E-4</v>
      </c>
      <c r="N2600" s="4">
        <f t="shared" si="858"/>
        <v>7.8166874356428318E-3</v>
      </c>
      <c r="O2600" s="4">
        <f t="shared" si="860"/>
        <v>7.9389312977098756E-3</v>
      </c>
      <c r="P2600" s="4">
        <f t="shared" si="861"/>
        <v>6.4931236404729212E-2</v>
      </c>
      <c r="Q2600" s="4"/>
      <c r="T2600" s="4">
        <f t="shared" si="844"/>
        <v>-1.913118466826092E-3</v>
      </c>
      <c r="U2600" s="4">
        <f t="shared" si="845"/>
        <v>-1.913118466826092E-3</v>
      </c>
      <c r="V2600" s="2">
        <f t="shared" si="853"/>
        <v>-1.6778509442097786E-2</v>
      </c>
      <c r="W2600" s="4">
        <f t="shared" si="854"/>
        <v>-2.6610724347676758E-2</v>
      </c>
      <c r="X2600" s="4">
        <f t="shared" si="855"/>
        <v>1.5119066373169624E-2</v>
      </c>
      <c r="Y2600" s="4">
        <f t="shared" si="848"/>
        <v>-1.4132785936839644E-2</v>
      </c>
      <c r="Z2600" s="4">
        <f t="shared" si="849"/>
        <v>-7.916646930905288E-3</v>
      </c>
      <c r="AA2600" s="4">
        <f t="shared" si="859"/>
        <v>1.6131039125951204E-2</v>
      </c>
    </row>
    <row r="2601" spans="1:27" x14ac:dyDescent="0.3">
      <c r="A2601" s="1">
        <f t="shared" si="841"/>
        <v>19</v>
      </c>
      <c r="B2601" s="1">
        <f t="shared" si="842"/>
        <v>1</v>
      </c>
      <c r="C2601" s="10">
        <v>42856</v>
      </c>
      <c r="D2601" s="3">
        <v>2388.33</v>
      </c>
      <c r="E2601" s="3">
        <v>2388.5</v>
      </c>
      <c r="F2601" s="3">
        <f t="shared" si="850"/>
        <v>2387.4719999999998</v>
      </c>
      <c r="G2601" s="3">
        <f t="shared" si="856"/>
        <v>2369.6400000000003</v>
      </c>
      <c r="H2601" s="4">
        <f t="shared" si="843"/>
        <v>1.7322372284204804E-3</v>
      </c>
      <c r="I2601" s="4">
        <f t="shared" si="846"/>
        <v>1.8035399714789791E-3</v>
      </c>
      <c r="J2601" s="4">
        <f t="shared" si="847"/>
        <v>-7.1302743058498713E-5</v>
      </c>
      <c r="K2601" s="4">
        <f t="shared" si="851"/>
        <v>1.2824008053015229E-3</v>
      </c>
      <c r="L2601" s="4">
        <f t="shared" si="857"/>
        <v>-6.9778821687217166E-3</v>
      </c>
      <c r="M2601" s="4">
        <f t="shared" si="852"/>
        <v>3.5937594241950262E-4</v>
      </c>
      <c r="N2601" s="4">
        <f t="shared" si="858"/>
        <v>7.8872740163061037E-3</v>
      </c>
      <c r="O2601" s="4">
        <f t="shared" si="860"/>
        <v>7.466304907613029E-3</v>
      </c>
      <c r="P2601" s="4">
        <f t="shared" si="861"/>
        <v>6.6775949938137333E-2</v>
      </c>
      <c r="Q2601" s="4"/>
      <c r="T2601" s="4">
        <f t="shared" si="844"/>
        <v>1.7322372284204804E-3</v>
      </c>
      <c r="U2601" s="4">
        <f t="shared" si="845"/>
        <v>1.7322372284204804E-3</v>
      </c>
      <c r="V2601" s="2">
        <f t="shared" si="853"/>
        <v>-4.2152503984563914E-3</v>
      </c>
      <c r="W2601" s="4">
        <f t="shared" si="854"/>
        <v>-1.4173097894471864E-2</v>
      </c>
      <c r="X2601" s="4">
        <f t="shared" si="855"/>
        <v>5.9726639007644149E-3</v>
      </c>
      <c r="Y2601" s="4">
        <f t="shared" si="848"/>
        <v>-1.1202417159851917E-2</v>
      </c>
      <c r="Z2601" s="4">
        <f t="shared" si="849"/>
        <v>-4.9678014469163824E-3</v>
      </c>
      <c r="AA2601" s="4">
        <f t="shared" si="859"/>
        <v>1.516450322475294E-2</v>
      </c>
    </row>
    <row r="2602" spans="1:27" x14ac:dyDescent="0.3">
      <c r="A2602" s="1">
        <f t="shared" si="841"/>
        <v>19</v>
      </c>
      <c r="B2602" s="1">
        <f t="shared" si="842"/>
        <v>2</v>
      </c>
      <c r="C2602" s="10">
        <v>42857</v>
      </c>
      <c r="D2602" s="3">
        <v>2391.17</v>
      </c>
      <c r="E2602" s="3">
        <v>2391.0500000000002</v>
      </c>
      <c r="F2602" s="3">
        <f t="shared" si="850"/>
        <v>2387.9839999999999</v>
      </c>
      <c r="G2602" s="3">
        <f t="shared" si="856"/>
        <v>2374.5379999999996</v>
      </c>
      <c r="H2602" s="4">
        <f t="shared" si="843"/>
        <v>1.1891154069999311E-3</v>
      </c>
      <c r="I2602" s="4">
        <f t="shared" si="846"/>
        <v>1.1388710940281514E-3</v>
      </c>
      <c r="J2602" s="4">
        <f t="shared" si="847"/>
        <v>5.0244312971779639E-5</v>
      </c>
      <c r="K2602" s="4">
        <f t="shared" si="851"/>
        <v>-4.7836772975255818E-4</v>
      </c>
      <c r="L2602" s="4">
        <f t="shared" si="857"/>
        <v>-6.5485087906612038E-3</v>
      </c>
      <c r="M2602" s="4">
        <f t="shared" si="852"/>
        <v>1.3341797934995165E-3</v>
      </c>
      <c r="N2602" s="4">
        <f t="shared" si="858"/>
        <v>7.0043098910190192E-3</v>
      </c>
      <c r="O2602" s="4">
        <f t="shared" si="860"/>
        <v>5.6231886482351178E-3</v>
      </c>
      <c r="P2602" s="4">
        <f t="shared" si="861"/>
        <v>6.8044469656025758E-2</v>
      </c>
      <c r="Q2602" s="4"/>
      <c r="T2602" s="4">
        <f t="shared" si="844"/>
        <v>1.1891154069999311E-3</v>
      </c>
      <c r="U2602" s="4">
        <f t="shared" si="845"/>
        <v>1.1891154069999311E-3</v>
      </c>
      <c r="V2602" s="2">
        <f t="shared" si="853"/>
        <v>1.1723673026767661E-4</v>
      </c>
      <c r="W2602" s="4">
        <f t="shared" si="854"/>
        <v>-9.8839356370350705E-3</v>
      </c>
      <c r="X2602" s="4">
        <f t="shared" si="855"/>
        <v>1.0717530279116076E-3</v>
      </c>
      <c r="Y2602" s="4">
        <f t="shared" si="848"/>
        <v>-1.2941230975017572E-2</v>
      </c>
      <c r="Z2602" s="4">
        <f t="shared" si="849"/>
        <v>-6.7175789174569829E-3</v>
      </c>
      <c r="AA2602" s="4">
        <f t="shared" si="859"/>
        <v>1.1389645130304039E-2</v>
      </c>
    </row>
    <row r="2603" spans="1:27" x14ac:dyDescent="0.3">
      <c r="A2603" s="1">
        <f t="shared" si="841"/>
        <v>19</v>
      </c>
      <c r="B2603" s="1">
        <f t="shared" si="842"/>
        <v>3</v>
      </c>
      <c r="C2603" s="10">
        <v>42858</v>
      </c>
      <c r="D2603" s="3">
        <v>2388.13</v>
      </c>
      <c r="E2603" s="3">
        <v>2386.5</v>
      </c>
      <c r="F2603" s="3">
        <f t="shared" si="850"/>
        <v>2388.12</v>
      </c>
      <c r="G2603" s="3">
        <f t="shared" si="856"/>
        <v>2379.5340000000001</v>
      </c>
      <c r="H2603" s="4">
        <f t="shared" si="843"/>
        <v>-1.2713441536988017E-3</v>
      </c>
      <c r="I2603" s="4">
        <f t="shared" si="846"/>
        <v>-1.9530188150570945E-3</v>
      </c>
      <c r="J2603" s="4">
        <f t="shared" si="847"/>
        <v>6.8167466135829274E-4</v>
      </c>
      <c r="K2603" s="4">
        <f t="shared" si="851"/>
        <v>-1.2765717201203748E-3</v>
      </c>
      <c r="L2603" s="4">
        <f t="shared" si="857"/>
        <v>-5.2656695722643442E-3</v>
      </c>
      <c r="M2603" s="4">
        <f t="shared" si="852"/>
        <v>4.1873942683861275E-6</v>
      </c>
      <c r="N2603" s="4">
        <f t="shared" si="858"/>
        <v>3.6124720218328478E-3</v>
      </c>
      <c r="O2603" s="4">
        <f t="shared" si="860"/>
        <v>3.5952816638959292E-3</v>
      </c>
      <c r="P2603" s="4">
        <f t="shared" si="861"/>
        <v>6.6686617563638237E-2</v>
      </c>
      <c r="Q2603" s="4"/>
      <c r="T2603" s="4">
        <f t="shared" si="844"/>
        <v>-1.2713441536988017E-3</v>
      </c>
      <c r="U2603" s="4">
        <f t="shared" si="845"/>
        <v>-1.2713441536988017E-3</v>
      </c>
      <c r="V2603" s="2">
        <f t="shared" si="853"/>
        <v>-1.5557237670262903E-3</v>
      </c>
      <c r="W2603" s="4">
        <f t="shared" si="854"/>
        <v>-1.1540166529355985E-2</v>
      </c>
      <c r="X2603" s="4">
        <f t="shared" si="855"/>
        <v>2.8482271880051564E-4</v>
      </c>
      <c r="Y2603" s="4">
        <f t="shared" si="848"/>
        <v>-1.3729482297176167E-2</v>
      </c>
      <c r="Z2603" s="4">
        <f t="shared" si="849"/>
        <v>-7.510800361068405E-3</v>
      </c>
      <c r="AA2603" s="4">
        <f t="shared" si="859"/>
        <v>7.2426725512324897E-3</v>
      </c>
    </row>
    <row r="2604" spans="1:27" x14ac:dyDescent="0.3">
      <c r="A2604" s="1">
        <f t="shared" si="841"/>
        <v>19</v>
      </c>
      <c r="B2604" s="1">
        <f t="shared" si="842"/>
        <v>4</v>
      </c>
      <c r="C2604" s="10">
        <v>42859</v>
      </c>
      <c r="D2604" s="3">
        <v>2389.52</v>
      </c>
      <c r="E2604" s="3">
        <v>2389.79</v>
      </c>
      <c r="F2604" s="3">
        <f t="shared" si="850"/>
        <v>2388.27</v>
      </c>
      <c r="G2604" s="3">
        <f t="shared" si="856"/>
        <v>2382.9020000000005</v>
      </c>
      <c r="H2604" s="4">
        <f t="shared" si="843"/>
        <v>5.8204536603948388E-4</v>
      </c>
      <c r="I2604" s="4">
        <f t="shared" si="846"/>
        <v>6.9510453786010573E-4</v>
      </c>
      <c r="J2604" s="4">
        <f t="shared" si="847"/>
        <v>-1.1305917182062185E-4</v>
      </c>
      <c r="K2604" s="4">
        <f t="shared" si="851"/>
        <v>-7.2232248663233297E-5</v>
      </c>
      <c r="L2604" s="4">
        <f t="shared" si="857"/>
        <v>-2.4970723257666623E-3</v>
      </c>
      <c r="M2604" s="4">
        <f t="shared" si="852"/>
        <v>5.2339140884405866E-4</v>
      </c>
      <c r="N2604" s="4">
        <f t="shared" si="858"/>
        <v>2.7772858472566147E-3</v>
      </c>
      <c r="O2604" s="4">
        <f t="shared" si="860"/>
        <v>2.2464762797547136E-3</v>
      </c>
      <c r="P2604" s="4">
        <f t="shared" si="861"/>
        <v>6.7307477566407481E-2</v>
      </c>
      <c r="Q2604" s="4"/>
      <c r="T2604" s="4">
        <f t="shared" si="844"/>
        <v>5.8204536603948388E-4</v>
      </c>
      <c r="U2604" s="4">
        <f t="shared" si="845"/>
        <v>5.8204536603948388E-4</v>
      </c>
      <c r="V2604" s="2">
        <f t="shared" si="853"/>
        <v>2.6799211098217966E-4</v>
      </c>
      <c r="W2604" s="4">
        <f t="shared" si="854"/>
        <v>-9.7346878101277363E-3</v>
      </c>
      <c r="X2604" s="4">
        <f t="shared" si="855"/>
        <v>3.1396911381171064E-4</v>
      </c>
      <c r="Y2604" s="4">
        <f t="shared" si="848"/>
        <v>-1.2540159527358154E-2</v>
      </c>
      <c r="Z2604" s="4">
        <f t="shared" si="849"/>
        <v>-6.3139786141522261E-3</v>
      </c>
      <c r="AA2604" s="4">
        <f t="shared" si="859"/>
        <v>4.5156031417424181E-3</v>
      </c>
    </row>
    <row r="2605" spans="1:27" x14ac:dyDescent="0.3">
      <c r="A2605" s="1">
        <f t="shared" si="841"/>
        <v>19</v>
      </c>
      <c r="B2605" s="1">
        <f t="shared" si="842"/>
        <v>5</v>
      </c>
      <c r="C2605" s="10">
        <v>42860</v>
      </c>
      <c r="D2605" s="3">
        <v>2399.29</v>
      </c>
      <c r="E2605" s="3">
        <v>2392.37</v>
      </c>
      <c r="F2605" s="3">
        <f t="shared" si="850"/>
        <v>2391.2879999999996</v>
      </c>
      <c r="G2605" s="3">
        <f t="shared" si="856"/>
        <v>2387.9620000000004</v>
      </c>
      <c r="H2605" s="4">
        <f t="shared" si="843"/>
        <v>4.0886872677357716E-3</v>
      </c>
      <c r="I2605" s="4">
        <f t="shared" si="846"/>
        <v>1.1927081589607573E-3</v>
      </c>
      <c r="J2605" s="4">
        <f t="shared" si="847"/>
        <v>2.8959791087750141E-3</v>
      </c>
      <c r="K2605" s="4">
        <f t="shared" si="851"/>
        <v>-9.7299876125779555E-5</v>
      </c>
      <c r="L2605" s="4">
        <f t="shared" si="857"/>
        <v>-1.178758355931989E-3</v>
      </c>
      <c r="M2605" s="4">
        <f t="shared" si="852"/>
        <v>3.3463137857089606E-3</v>
      </c>
      <c r="N2605" s="4">
        <f t="shared" si="858"/>
        <v>4.7437940804751152E-3</v>
      </c>
      <c r="O2605" s="4">
        <f t="shared" si="860"/>
        <v>1.3862434303477747E-3</v>
      </c>
      <c r="P2605" s="4">
        <f t="shared" si="861"/>
        <v>7.1671364060692438E-2</v>
      </c>
      <c r="Q2605" s="4"/>
      <c r="T2605" s="4">
        <f t="shared" si="844"/>
        <v>4.0886872677357716E-3</v>
      </c>
      <c r="U2605" s="4">
        <f t="shared" si="845"/>
        <v>4.0886872677357716E-3</v>
      </c>
      <c r="V2605" s="2">
        <f t="shared" si="853"/>
        <v>-2.2263885633935533E-3</v>
      </c>
      <c r="W2605" s="4">
        <f t="shared" si="854"/>
        <v>-1.2204124677759659E-2</v>
      </c>
      <c r="X2605" s="4">
        <f t="shared" si="855"/>
        <v>6.3291670161899783E-3</v>
      </c>
      <c r="Y2605" s="4">
        <f t="shared" si="848"/>
        <v>-1.2564914590887263E-2</v>
      </c>
      <c r="Z2605" s="4">
        <f t="shared" si="849"/>
        <v>-6.3388897645395448E-3</v>
      </c>
      <c r="AA2605" s="4">
        <f t="shared" si="859"/>
        <v>2.7895242712093538E-3</v>
      </c>
    </row>
    <row r="2606" spans="1:27" x14ac:dyDescent="0.3">
      <c r="A2606" s="1">
        <f t="shared" si="841"/>
        <v>20</v>
      </c>
      <c r="B2606" s="1">
        <f t="shared" si="842"/>
        <v>1</v>
      </c>
      <c r="C2606" s="10">
        <v>42863</v>
      </c>
      <c r="D2606" s="3">
        <v>2399.38</v>
      </c>
      <c r="E2606" s="3">
        <v>2399.94</v>
      </c>
      <c r="F2606" s="3">
        <f t="shared" si="850"/>
        <v>2393.4980000000005</v>
      </c>
      <c r="G2606" s="3">
        <f t="shared" si="856"/>
        <v>2390.4850000000001</v>
      </c>
      <c r="H2606" s="4">
        <f t="shared" si="843"/>
        <v>3.7511097032932877E-5</v>
      </c>
      <c r="I2606" s="4">
        <f t="shared" si="846"/>
        <v>2.7091347857078176E-4</v>
      </c>
      <c r="J2606" s="4">
        <f t="shared" si="847"/>
        <v>-2.3340238153784888E-4</v>
      </c>
      <c r="K2606" s="4">
        <f t="shared" si="851"/>
        <v>-3.0269371355691969E-3</v>
      </c>
      <c r="L2606" s="4">
        <f t="shared" si="857"/>
        <v>-4.0817630771324293E-3</v>
      </c>
      <c r="M2606" s="4">
        <f t="shared" si="852"/>
        <v>2.4574910862677161E-3</v>
      </c>
      <c r="N2606" s="4">
        <f t="shared" si="858"/>
        <v>3.721002223398173E-3</v>
      </c>
      <c r="O2606" s="4">
        <f t="shared" si="860"/>
        <v>1.2557410664423203E-3</v>
      </c>
      <c r="P2606" s="4">
        <f t="shared" si="861"/>
        <v>7.1711563629217129E-2</v>
      </c>
      <c r="Q2606" s="4"/>
      <c r="T2606" s="4">
        <f t="shared" si="844"/>
        <v>3.7511097032932877E-5</v>
      </c>
      <c r="U2606" s="4">
        <f t="shared" si="845"/>
        <v>3.7511097032932877E-5</v>
      </c>
      <c r="V2606" s="2">
        <f t="shared" si="853"/>
        <v>-4.5680180386697888E-3</v>
      </c>
      <c r="W2606" s="4">
        <f t="shared" si="854"/>
        <v>-1.4522337858283075E-2</v>
      </c>
      <c r="X2606" s="4">
        <f t="shared" si="855"/>
        <v>4.6266638194890075E-3</v>
      </c>
      <c r="Y2606" s="4">
        <f t="shared" si="848"/>
        <v>-1.5458022707444865E-2</v>
      </c>
      <c r="Z2606" s="4">
        <f t="shared" si="849"/>
        <v>-9.2502396503284408E-3</v>
      </c>
      <c r="AA2606" s="4">
        <f t="shared" si="859"/>
        <v>2.5240086585311787E-3</v>
      </c>
    </row>
    <row r="2607" spans="1:27" x14ac:dyDescent="0.3">
      <c r="A2607" s="1">
        <f t="shared" si="841"/>
        <v>20</v>
      </c>
      <c r="B2607" s="1">
        <f t="shared" si="842"/>
        <v>2</v>
      </c>
      <c r="C2607" s="10">
        <v>42864</v>
      </c>
      <c r="D2607" s="3">
        <v>2396.92</v>
      </c>
      <c r="E2607" s="3">
        <v>2401.58</v>
      </c>
      <c r="F2607" s="3">
        <f t="shared" si="850"/>
        <v>2394.6480000000001</v>
      </c>
      <c r="G2607" s="3">
        <f t="shared" si="856"/>
        <v>2391.3160000000003</v>
      </c>
      <c r="H2607" s="4">
        <f t="shared" si="843"/>
        <v>-1.0252648600888713E-3</v>
      </c>
      <c r="I2607" s="4">
        <f t="shared" si="846"/>
        <v>9.1690353341272247E-4</v>
      </c>
      <c r="J2607" s="4">
        <f t="shared" si="847"/>
        <v>-1.9421683935015939E-3</v>
      </c>
      <c r="K2607" s="4">
        <f t="shared" si="851"/>
        <v>-2.2089039668581807E-3</v>
      </c>
      <c r="L2607" s="4">
        <f t="shared" si="857"/>
        <v>-3.6203797092025842E-3</v>
      </c>
      <c r="M2607" s="4">
        <f t="shared" si="852"/>
        <v>9.4878245153355914E-4</v>
      </c>
      <c r="N2607" s="4">
        <f t="shared" si="858"/>
        <v>2.3434794899544076E-3</v>
      </c>
      <c r="O2607" s="4">
        <f t="shared" si="860"/>
        <v>1.3901173172237203E-3</v>
      </c>
      <c r="P2607" s="4">
        <f t="shared" si="861"/>
        <v>7.0612775422877194E-2</v>
      </c>
      <c r="Q2607" s="4"/>
      <c r="T2607" s="4">
        <f t="shared" si="844"/>
        <v>-1.0252648600888713E-3</v>
      </c>
      <c r="U2607" s="4">
        <f t="shared" si="845"/>
        <v>-1.0252648600888713E-3</v>
      </c>
      <c r="V2607" s="2">
        <f t="shared" si="853"/>
        <v>-3.4217172769632305E-3</v>
      </c>
      <c r="W2607" s="4">
        <f t="shared" si="854"/>
        <v>-1.3387500104193643E-2</v>
      </c>
      <c r="X2607" s="4">
        <f t="shared" si="855"/>
        <v>2.4046805538711176E-3</v>
      </c>
      <c r="Y2607" s="4">
        <f t="shared" si="848"/>
        <v>-1.4650189453555734E-2</v>
      </c>
      <c r="Z2607" s="4">
        <f t="shared" si="849"/>
        <v>-8.4373128060164261E-3</v>
      </c>
      <c r="AA2607" s="4">
        <f t="shared" si="859"/>
        <v>2.7906384632393746E-3</v>
      </c>
    </row>
    <row r="2608" spans="1:27" x14ac:dyDescent="0.3">
      <c r="A2608" s="1">
        <f t="shared" si="841"/>
        <v>20</v>
      </c>
      <c r="B2608" s="1">
        <f t="shared" si="842"/>
        <v>3</v>
      </c>
      <c r="C2608" s="10">
        <v>42865</v>
      </c>
      <c r="D2608" s="3">
        <v>2399.63</v>
      </c>
      <c r="E2608" s="3">
        <v>2396.79</v>
      </c>
      <c r="F2608" s="3">
        <f t="shared" si="850"/>
        <v>2396.9480000000003</v>
      </c>
      <c r="G2608" s="3">
        <f t="shared" si="856"/>
        <v>2392.5340000000001</v>
      </c>
      <c r="H2608" s="4">
        <f t="shared" si="843"/>
        <v>1.1306176259533219E-3</v>
      </c>
      <c r="I2608" s="4">
        <f t="shared" si="846"/>
        <v>-5.4236269879724451E-5</v>
      </c>
      <c r="J2608" s="4">
        <f t="shared" si="847"/>
        <v>1.1848538958330465E-3</v>
      </c>
      <c r="K2608" s="4">
        <f t="shared" si="851"/>
        <v>-2.6805233382838276E-4</v>
      </c>
      <c r="L2608" s="4">
        <f t="shared" si="857"/>
        <v>-2.1587889643562641E-3</v>
      </c>
      <c r="M2608" s="4">
        <f t="shared" si="852"/>
        <v>1.1189228969505341E-3</v>
      </c>
      <c r="N2608" s="4">
        <f t="shared" si="858"/>
        <v>2.9658930656784829E-3</v>
      </c>
      <c r="O2608" s="4">
        <f t="shared" si="860"/>
        <v>1.8394502485800787E-3</v>
      </c>
      <c r="P2608" s="4">
        <f t="shared" si="861"/>
        <v>7.182322909734111E-2</v>
      </c>
      <c r="Q2608" s="4"/>
      <c r="T2608" s="4">
        <f t="shared" si="844"/>
        <v>1.1306176259533219E-3</v>
      </c>
      <c r="U2608" s="4">
        <f t="shared" si="845"/>
        <v>1.1306176259533219E-3</v>
      </c>
      <c r="V2608" s="2">
        <f t="shared" si="853"/>
        <v>-3.6672062480182749E-3</v>
      </c>
      <c r="W2608" s="4">
        <f t="shared" si="854"/>
        <v>-1.3630534185538097E-2</v>
      </c>
      <c r="X2608" s="4">
        <f t="shared" si="855"/>
        <v>4.8154832442119985E-3</v>
      </c>
      <c r="Y2608" s="4">
        <f t="shared" si="848"/>
        <v>-1.2733537965576186E-2</v>
      </c>
      <c r="Z2608" s="4">
        <f t="shared" si="849"/>
        <v>-6.508576351719652E-3</v>
      </c>
      <c r="AA2608" s="4">
        <f t="shared" si="859"/>
        <v>3.6966316600507637E-3</v>
      </c>
    </row>
    <row r="2609" spans="1:27" x14ac:dyDescent="0.3">
      <c r="A2609" s="1">
        <f t="shared" si="841"/>
        <v>20</v>
      </c>
      <c r="B2609" s="1">
        <f t="shared" si="842"/>
        <v>4</v>
      </c>
      <c r="C2609" s="10">
        <v>42866</v>
      </c>
      <c r="D2609" s="3">
        <v>2394.44</v>
      </c>
      <c r="E2609" s="3">
        <v>2394.84</v>
      </c>
      <c r="F2609" s="3">
        <f t="shared" si="850"/>
        <v>2397.9320000000002</v>
      </c>
      <c r="G2609" s="3">
        <f t="shared" si="856"/>
        <v>2393.1010000000001</v>
      </c>
      <c r="H2609" s="4">
        <f t="shared" si="843"/>
        <v>-2.1628334368215328E-3</v>
      </c>
      <c r="I2609" s="4">
        <f t="shared" si="846"/>
        <v>-1.9961410717485458E-3</v>
      </c>
      <c r="J2609" s="4">
        <f t="shared" si="847"/>
        <v>-1.66692365072987E-4</v>
      </c>
      <c r="K2609" s="4">
        <f t="shared" si="851"/>
        <v>-3.4380300296288097E-4</v>
      </c>
      <c r="L2609" s="4">
        <f t="shared" si="857"/>
        <v>-2.7828364280232639E-3</v>
      </c>
      <c r="M2609" s="4">
        <f t="shared" si="852"/>
        <v>-1.4562548062247757E-3</v>
      </c>
      <c r="N2609" s="4">
        <f t="shared" si="858"/>
        <v>5.5952506810199058E-4</v>
      </c>
      <c r="O2609" s="4">
        <f t="shared" si="860"/>
        <v>2.0175907519086431E-3</v>
      </c>
      <c r="P2609" s="4">
        <f t="shared" si="861"/>
        <v>6.950505397908735E-2</v>
      </c>
      <c r="Q2609" s="4"/>
      <c r="T2609" s="4">
        <f t="shared" si="844"/>
        <v>-2.1628334368215328E-3</v>
      </c>
      <c r="U2609" s="4">
        <f t="shared" si="845"/>
        <v>-2.1628334368215328E-3</v>
      </c>
      <c r="V2609" s="2">
        <f t="shared" si="853"/>
        <v>-4.2131495272188322E-3</v>
      </c>
      <c r="W2609" s="4">
        <f t="shared" si="854"/>
        <v>-1.4171018031946616E-2</v>
      </c>
      <c r="X2609" s="4">
        <f t="shared" si="855"/>
        <v>2.0589909270481406E-3</v>
      </c>
      <c r="Y2609" s="4">
        <f t="shared" si="848"/>
        <v>-1.2808344112651651E-2</v>
      </c>
      <c r="Z2609" s="4">
        <f t="shared" si="849"/>
        <v>-6.5838541702352236E-3</v>
      </c>
      <c r="AA2609" s="4">
        <f t="shared" si="859"/>
        <v>4.0456062338011453E-3</v>
      </c>
    </row>
    <row r="2610" spans="1:27" x14ac:dyDescent="0.3">
      <c r="A2610" s="1">
        <f t="shared" si="841"/>
        <v>20</v>
      </c>
      <c r="B2610" s="1">
        <f t="shared" si="842"/>
        <v>5</v>
      </c>
      <c r="C2610" s="10">
        <v>42867</v>
      </c>
      <c r="D2610" s="3">
        <v>2390.9</v>
      </c>
      <c r="E2610" s="3">
        <v>2392.44</v>
      </c>
      <c r="F2610" s="3">
        <f t="shared" si="850"/>
        <v>2396.2539999999999</v>
      </c>
      <c r="G2610" s="3">
        <f t="shared" si="856"/>
        <v>2393.7709999999997</v>
      </c>
      <c r="H2610" s="4">
        <f t="shared" si="843"/>
        <v>-1.4784250179582547E-3</v>
      </c>
      <c r="I2610" s="4">
        <f t="shared" si="846"/>
        <v>-8.3526837172783613E-4</v>
      </c>
      <c r="J2610" s="4">
        <f t="shared" si="847"/>
        <v>-6.4315664623041855E-4</v>
      </c>
      <c r="K2610" s="4">
        <f t="shared" si="851"/>
        <v>1.3165917709360626E-3</v>
      </c>
      <c r="L2610" s="4">
        <f t="shared" si="857"/>
        <v>-1.4617196505252325E-4</v>
      </c>
      <c r="M2610" s="4">
        <f t="shared" si="852"/>
        <v>-2.2343207356147615E-3</v>
      </c>
      <c r="N2610" s="4">
        <f t="shared" si="858"/>
        <v>-1.1993628463205712E-3</v>
      </c>
      <c r="O2610" s="4">
        <f t="shared" si="860"/>
        <v>1.0385210590155066E-3</v>
      </c>
      <c r="P2610" s="4">
        <f t="shared" si="861"/>
        <v>6.7923870950451867E-2</v>
      </c>
      <c r="Q2610" s="4"/>
      <c r="T2610" s="4">
        <f t="shared" si="844"/>
        <v>-1.4784250179582547E-3</v>
      </c>
      <c r="U2610" s="4">
        <f t="shared" si="845"/>
        <v>-1.4784250179582547E-3</v>
      </c>
      <c r="V2610" s="2">
        <f t="shared" si="853"/>
        <v>2.0255258014399645E-3</v>
      </c>
      <c r="W2610" s="4">
        <f t="shared" si="854"/>
        <v>-7.9947294565745151E-3</v>
      </c>
      <c r="X2610" s="4">
        <f t="shared" si="855"/>
        <v>-3.4968678233977023E-3</v>
      </c>
      <c r="Y2610" s="4">
        <f t="shared" si="848"/>
        <v>-1.116865251548459E-2</v>
      </c>
      <c r="Z2610" s="4">
        <f t="shared" si="849"/>
        <v>-4.9338239080336842E-3</v>
      </c>
      <c r="AA2610" s="4">
        <f t="shared" si="859"/>
        <v>2.0767051062023272E-3</v>
      </c>
    </row>
    <row r="2611" spans="1:27" x14ac:dyDescent="0.3">
      <c r="A2611" s="1">
        <f t="shared" si="841"/>
        <v>21</v>
      </c>
      <c r="B2611" s="1">
        <f t="shared" si="842"/>
        <v>1</v>
      </c>
      <c r="C2611" s="10">
        <v>42870</v>
      </c>
      <c r="D2611" s="3">
        <v>2402.3200000000002</v>
      </c>
      <c r="E2611" s="3">
        <v>2393.98</v>
      </c>
      <c r="F2611" s="3">
        <f t="shared" si="850"/>
        <v>2396.8419999999996</v>
      </c>
      <c r="G2611" s="3">
        <f t="shared" si="856"/>
        <v>2395.17</v>
      </c>
      <c r="H2611" s="4">
        <f t="shared" si="843"/>
        <v>4.7764440168974326E-3</v>
      </c>
      <c r="I2611" s="4">
        <f t="shared" si="846"/>
        <v>1.288217825923262E-3</v>
      </c>
      <c r="J2611" s="4">
        <f t="shared" si="847"/>
        <v>3.4882261909741706E-3</v>
      </c>
      <c r="K2611" s="4">
        <f t="shared" si="851"/>
        <v>1.9124597431928409E-3</v>
      </c>
      <c r="L2611" s="4">
        <f t="shared" si="857"/>
        <v>1.453659942095332E-3</v>
      </c>
      <c r="M2611" s="4">
        <f t="shared" si="852"/>
        <v>2.2855073467506499E-3</v>
      </c>
      <c r="N2611" s="4">
        <f t="shared" si="858"/>
        <v>2.9851743300058414E-3</v>
      </c>
      <c r="O2611" s="4">
        <f t="shared" si="860"/>
        <v>6.9599387258965104E-4</v>
      </c>
      <c r="P2611" s="4">
        <f t="shared" si="861"/>
        <v>7.3024749534355102E-2</v>
      </c>
      <c r="Q2611" s="4"/>
      <c r="T2611" s="4">
        <f t="shared" si="844"/>
        <v>4.7764440168974326E-3</v>
      </c>
      <c r="U2611" s="4">
        <f t="shared" si="845"/>
        <v>4.7764440168974326E-3</v>
      </c>
      <c r="V2611" s="2">
        <f t="shared" si="853"/>
        <v>3.5467815466979037E-3</v>
      </c>
      <c r="W2611" s="4">
        <f t="shared" si="854"/>
        <v>-6.488686268769155E-3</v>
      </c>
      <c r="X2611" s="4">
        <f t="shared" si="855"/>
        <v>1.2253165401062169E-3</v>
      </c>
      <c r="Y2611" s="4">
        <f t="shared" si="848"/>
        <v>-1.0580214318443063E-2</v>
      </c>
      <c r="Z2611" s="4">
        <f t="shared" si="849"/>
        <v>-4.3416754611965867E-3</v>
      </c>
      <c r="AA2611" s="4">
        <f t="shared" si="859"/>
        <v>1.3971183598227952E-3</v>
      </c>
    </row>
    <row r="2612" spans="1:27" x14ac:dyDescent="0.3">
      <c r="A2612" s="1">
        <f t="shared" si="841"/>
        <v>21</v>
      </c>
      <c r="B2612" s="1">
        <f t="shared" si="842"/>
        <v>2</v>
      </c>
      <c r="C2612" s="10">
        <v>42871</v>
      </c>
      <c r="D2612" s="3">
        <v>2400.67</v>
      </c>
      <c r="E2612" s="3">
        <v>2404.5500000000002</v>
      </c>
      <c r="F2612" s="3">
        <f t="shared" si="850"/>
        <v>2397.5919999999996</v>
      </c>
      <c r="G2612" s="3">
        <f t="shared" si="856"/>
        <v>2396.12</v>
      </c>
      <c r="H2612" s="4">
        <f t="shared" si="843"/>
        <v>-6.8683605847684362E-4</v>
      </c>
      <c r="I2612" s="4">
        <f t="shared" si="846"/>
        <v>9.2826933963835706E-4</v>
      </c>
      <c r="J2612" s="4">
        <f t="shared" si="847"/>
        <v>-1.6151053981152007E-3</v>
      </c>
      <c r="K2612" s="4">
        <f t="shared" si="851"/>
        <v>-2.2884128675615236E-3</v>
      </c>
      <c r="L2612" s="4">
        <f t="shared" si="857"/>
        <v>-2.7912832410152467E-3</v>
      </c>
      <c r="M2612" s="4">
        <f t="shared" si="852"/>
        <v>1.2837880673610979E-3</v>
      </c>
      <c r="N2612" s="4">
        <f t="shared" si="858"/>
        <v>1.8989032268835375E-3</v>
      </c>
      <c r="O2612" s="4">
        <f t="shared" si="860"/>
        <v>6.1316215889720474E-4</v>
      </c>
      <c r="P2612" s="4">
        <f t="shared" si="861"/>
        <v>7.2287757444736825E-2</v>
      </c>
      <c r="Q2612" s="4"/>
      <c r="T2612" s="4">
        <f t="shared" si="844"/>
        <v>-6.8683605847684362E-4</v>
      </c>
      <c r="U2612" s="4">
        <f t="shared" si="845"/>
        <v>-6.8683605847684362E-4</v>
      </c>
      <c r="V2612" s="2">
        <f t="shared" si="853"/>
        <v>-2.247827100469584E-3</v>
      </c>
      <c r="W2612" s="4">
        <f t="shared" si="854"/>
        <v>-1.2225348829464888E-2</v>
      </c>
      <c r="X2612" s="4">
        <f t="shared" si="855"/>
        <v>1.5645077849907381E-3</v>
      </c>
      <c r="Y2612" s="4">
        <f t="shared" si="848"/>
        <v>-1.4728706971457216E-2</v>
      </c>
      <c r="Z2612" s="4">
        <f t="shared" si="849"/>
        <v>-8.5163253964780482E-3</v>
      </c>
      <c r="AA2612" s="4">
        <f t="shared" si="859"/>
        <v>1.2294082470573984E-3</v>
      </c>
    </row>
    <row r="2613" spans="1:27" x14ac:dyDescent="0.3">
      <c r="A2613" s="1">
        <f t="shared" si="841"/>
        <v>21</v>
      </c>
      <c r="B2613" s="1">
        <f t="shared" si="842"/>
        <v>3</v>
      </c>
      <c r="C2613" s="10">
        <v>42872</v>
      </c>
      <c r="D2613" s="3">
        <v>2357.0300000000002</v>
      </c>
      <c r="E2613" s="3">
        <v>2382.9499999999998</v>
      </c>
      <c r="F2613" s="3">
        <f t="shared" si="850"/>
        <v>2389.0720000000001</v>
      </c>
      <c r="G2613" s="3">
        <f t="shared" si="856"/>
        <v>2393.0099999999998</v>
      </c>
      <c r="H2613" s="4">
        <f t="shared" si="843"/>
        <v>-1.8178258569482634E-2</v>
      </c>
      <c r="I2613" s="4">
        <f t="shared" si="846"/>
        <v>-7.3812727280301972E-3</v>
      </c>
      <c r="J2613" s="4">
        <f t="shared" si="847"/>
        <v>-1.0796985841452438E-2</v>
      </c>
      <c r="K2613" s="4">
        <f t="shared" si="851"/>
        <v>-1.4943744871223829E-3</v>
      </c>
      <c r="L2613" s="4">
        <f t="shared" si="857"/>
        <v>-1.5255000571599705E-3</v>
      </c>
      <c r="M2613" s="4">
        <f t="shared" si="852"/>
        <v>-1.3411902194659648E-2</v>
      </c>
      <c r="N2613" s="4">
        <f t="shared" si="858"/>
        <v>-1.5035457436450147E-2</v>
      </c>
      <c r="O2613" s="4">
        <f t="shared" si="860"/>
        <v>-1.6707466599914498E-3</v>
      </c>
      <c r="P2613" s="4">
        <f t="shared" si="861"/>
        <v>5.2795433329015727E-2</v>
      </c>
      <c r="Q2613" s="4"/>
      <c r="T2613" s="4">
        <f t="shared" si="844"/>
        <v>-1.8178258569482634E-2</v>
      </c>
      <c r="U2613" s="4">
        <f t="shared" si="845"/>
        <v>-1.8178258569482634E-2</v>
      </c>
      <c r="V2613" s="2">
        <f t="shared" si="853"/>
        <v>-4.3321239487308278E-4</v>
      </c>
      <c r="W2613" s="4">
        <f t="shared" si="854"/>
        <v>-1.0428880270924454E-2</v>
      </c>
      <c r="X2613" s="4">
        <f t="shared" si="855"/>
        <v>-1.7752736880269002E-2</v>
      </c>
      <c r="Y2613" s="4">
        <f t="shared" si="848"/>
        <v>-1.3944569318953749E-2</v>
      </c>
      <c r="Z2613" s="4">
        <f t="shared" si="849"/>
        <v>-7.7272435602364483E-3</v>
      </c>
      <c r="AA2613" s="4">
        <f t="shared" si="859"/>
        <v>-3.2858451664367367E-3</v>
      </c>
    </row>
    <row r="2614" spans="1:27" x14ac:dyDescent="0.3">
      <c r="A2614" s="1">
        <f t="shared" si="841"/>
        <v>21</v>
      </c>
      <c r="B2614" s="1">
        <f t="shared" si="842"/>
        <v>4</v>
      </c>
      <c r="C2614" s="10">
        <v>42873</v>
      </c>
      <c r="D2614" s="3">
        <v>2365.7199999999998</v>
      </c>
      <c r="E2614" s="3">
        <v>2354.69</v>
      </c>
      <c r="F2614" s="3">
        <f t="shared" si="850"/>
        <v>2383.328</v>
      </c>
      <c r="G2614" s="3">
        <f t="shared" si="856"/>
        <v>2390.63</v>
      </c>
      <c r="H2614" s="4">
        <f t="shared" si="843"/>
        <v>3.686843188249449E-3</v>
      </c>
      <c r="I2614" s="4">
        <f t="shared" si="846"/>
        <v>-9.9277480558166223E-4</v>
      </c>
      <c r="J2614" s="4">
        <f t="shared" si="847"/>
        <v>4.6796179938311117E-3</v>
      </c>
      <c r="K2614" s="4">
        <f t="shared" si="851"/>
        <v>1.3024866039040579E-2</v>
      </c>
      <c r="L2614" s="4">
        <f t="shared" si="857"/>
        <v>1.542949295417452E-2</v>
      </c>
      <c r="M2614" s="4">
        <f t="shared" si="852"/>
        <v>-7.3879885605339151E-3</v>
      </c>
      <c r="N2614" s="4">
        <f t="shared" si="858"/>
        <v>-1.0419847487900808E-2</v>
      </c>
      <c r="O2614" s="4">
        <f t="shared" si="860"/>
        <v>-3.0865867473750634E-3</v>
      </c>
      <c r="P2614" s="4">
        <f t="shared" si="861"/>
        <v>5.6676925001004935E-2</v>
      </c>
      <c r="Q2614" s="4"/>
      <c r="T2614" s="4">
        <f t="shared" si="844"/>
        <v>3.686843188249449E-3</v>
      </c>
      <c r="U2614" s="4">
        <f t="shared" si="845"/>
        <v>3.686843188249449E-3</v>
      </c>
      <c r="V2614" s="2">
        <f t="shared" si="853"/>
        <v>1.5871669007182704E-2</v>
      </c>
      <c r="W2614" s="4">
        <f t="shared" si="854"/>
        <v>5.7129523171109376E-3</v>
      </c>
      <c r="X2614" s="4">
        <f t="shared" si="855"/>
        <v>-1.1994453818011834E-2</v>
      </c>
      <c r="Y2614" s="4">
        <f t="shared" si="848"/>
        <v>3.9363329541155059E-4</v>
      </c>
      <c r="Z2614" s="4">
        <f t="shared" si="849"/>
        <v>6.7013650025921998E-3</v>
      </c>
      <c r="AA2614" s="4">
        <f t="shared" si="859"/>
        <v>-6.0902477634896517E-3</v>
      </c>
    </row>
    <row r="2615" spans="1:27" x14ac:dyDescent="0.3">
      <c r="A2615" s="1">
        <f t="shared" si="841"/>
        <v>21</v>
      </c>
      <c r="B2615" s="1">
        <f t="shared" si="842"/>
        <v>5</v>
      </c>
      <c r="C2615" s="10">
        <v>42874</v>
      </c>
      <c r="D2615" s="3">
        <v>2381.73</v>
      </c>
      <c r="E2615" s="3">
        <v>2371.37</v>
      </c>
      <c r="F2615" s="3">
        <f t="shared" si="850"/>
        <v>2381.4939999999997</v>
      </c>
      <c r="G2615" s="3">
        <f t="shared" si="856"/>
        <v>2388.8740000000003</v>
      </c>
      <c r="H2615" s="4">
        <f t="shared" si="843"/>
        <v>6.7674957306867334E-3</v>
      </c>
      <c r="I2615" s="4">
        <f t="shared" si="846"/>
        <v>2.3882792553641561E-3</v>
      </c>
      <c r="J2615" s="4">
        <f t="shared" si="847"/>
        <v>4.3792164753225773E-3</v>
      </c>
      <c r="K2615" s="4">
        <f t="shared" si="851"/>
        <v>6.6427979642561868E-3</v>
      </c>
      <c r="L2615" s="4">
        <f t="shared" si="857"/>
        <v>1.0122828474112895E-2</v>
      </c>
      <c r="M2615" s="4">
        <f t="shared" si="852"/>
        <v>9.9097457310550055E-5</v>
      </c>
      <c r="N2615" s="4">
        <f t="shared" si="858"/>
        <v>-2.9905302665608285E-3</v>
      </c>
      <c r="O2615" s="4">
        <f t="shared" si="860"/>
        <v>-3.0985880011590583E-3</v>
      </c>
      <c r="P2615" s="4">
        <f t="shared" si="861"/>
        <v>6.382798157966442E-2</v>
      </c>
      <c r="Q2615" s="4"/>
      <c r="T2615" s="4">
        <f t="shared" si="844"/>
        <v>6.7674957306867334E-3</v>
      </c>
      <c r="U2615" s="4">
        <f t="shared" si="845"/>
        <v>6.7674957306867334E-3</v>
      </c>
      <c r="V2615" s="2">
        <f t="shared" si="853"/>
        <v>1.0643694097357376E-2</v>
      </c>
      <c r="W2615" s="4">
        <f t="shared" si="854"/>
        <v>5.3725715638375867E-4</v>
      </c>
      <c r="X2615" s="4">
        <f t="shared" si="855"/>
        <v>-3.8353757999080146E-3</v>
      </c>
      <c r="Y2615" s="4">
        <f t="shared" si="848"/>
        <v>-5.9088578707095062E-3</v>
      </c>
      <c r="Z2615" s="4">
        <f t="shared" si="849"/>
        <v>3.5913505561536649E-4</v>
      </c>
      <c r="AA2615" s="4">
        <f t="shared" si="859"/>
        <v>-6.159614131056315E-3</v>
      </c>
    </row>
    <row r="2616" spans="1:27" x14ac:dyDescent="0.3">
      <c r="A2616" s="1">
        <f t="shared" si="841"/>
        <v>22</v>
      </c>
      <c r="B2616" s="1">
        <f t="shared" si="842"/>
        <v>1</v>
      </c>
      <c r="C2616" s="10">
        <v>42877</v>
      </c>
      <c r="D2616" s="3">
        <v>2394.02</v>
      </c>
      <c r="E2616" s="3">
        <v>2387.21</v>
      </c>
      <c r="F2616" s="3">
        <f t="shared" si="850"/>
        <v>2379.8339999999998</v>
      </c>
      <c r="G2616" s="3">
        <f t="shared" si="856"/>
        <v>2388.3380000000002</v>
      </c>
      <c r="H2616" s="4">
        <f t="shared" si="843"/>
        <v>5.1601147065368294E-3</v>
      </c>
      <c r="I2616" s="4">
        <f t="shared" si="846"/>
        <v>2.3008485428659075E-3</v>
      </c>
      <c r="J2616" s="4">
        <f t="shared" si="847"/>
        <v>2.8592661636709219E-3</v>
      </c>
      <c r="K2616" s="4">
        <f t="shared" si="851"/>
        <v>-2.2851036851364802E-3</v>
      </c>
      <c r="L2616" s="4">
        <f t="shared" si="857"/>
        <v>2.5093804363495926E-3</v>
      </c>
      <c r="M2616" s="4">
        <f t="shared" si="852"/>
        <v>5.9609199633252358E-3</v>
      </c>
      <c r="N2616" s="4">
        <f t="shared" si="858"/>
        <v>2.379060250265996E-3</v>
      </c>
      <c r="O2616" s="4">
        <f t="shared" si="860"/>
        <v>-3.5521841922792458E-3</v>
      </c>
      <c r="P2616" s="4">
        <f t="shared" si="861"/>
        <v>6.931745599263904E-2</v>
      </c>
      <c r="Q2616" s="4"/>
      <c r="T2616" s="4">
        <f t="shared" si="844"/>
        <v>5.1601147065368294E-3</v>
      </c>
      <c r="U2616" s="4">
        <f t="shared" si="845"/>
        <v>5.1601147065368294E-3</v>
      </c>
      <c r="V2616" s="2">
        <f t="shared" si="853"/>
        <v>8.6449765506586163E-3</v>
      </c>
      <c r="W2616" s="4">
        <f t="shared" si="854"/>
        <v>-1.4414732148480065E-3</v>
      </c>
      <c r="X2616" s="4">
        <f t="shared" si="855"/>
        <v>-3.4549935062773408E-3</v>
      </c>
      <c r="Y2616" s="4">
        <f t="shared" si="848"/>
        <v>-1.4725439050658446E-2</v>
      </c>
      <c r="Z2616" s="4">
        <f t="shared" si="849"/>
        <v>-8.5130368706225028E-3</v>
      </c>
      <c r="AA2616" s="4">
        <f t="shared" si="859"/>
        <v>-7.096003825033028E-3</v>
      </c>
    </row>
    <row r="2617" spans="1:27" x14ac:dyDescent="0.3">
      <c r="A2617" s="1">
        <f t="shared" si="841"/>
        <v>22</v>
      </c>
      <c r="B2617" s="1">
        <f t="shared" si="842"/>
        <v>2</v>
      </c>
      <c r="C2617" s="10">
        <v>42878</v>
      </c>
      <c r="D2617" s="3">
        <v>2398.42</v>
      </c>
      <c r="E2617" s="3">
        <v>2397.04</v>
      </c>
      <c r="F2617" s="3">
        <f t="shared" si="850"/>
        <v>2379.384</v>
      </c>
      <c r="G2617" s="3">
        <f t="shared" si="856"/>
        <v>2388.4879999999998</v>
      </c>
      <c r="H2617" s="4">
        <f t="shared" si="843"/>
        <v>1.837912799391856E-3</v>
      </c>
      <c r="I2617" s="4">
        <f t="shared" si="846"/>
        <v>1.2614765123098311E-3</v>
      </c>
      <c r="J2617" s="4">
        <f t="shared" si="847"/>
        <v>5.7643628708202487E-4</v>
      </c>
      <c r="K2617" s="4">
        <f t="shared" si="851"/>
        <v>-8.1014360782282451E-3</v>
      </c>
      <c r="L2617" s="4">
        <f t="shared" si="857"/>
        <v>-2.7717210196888846E-3</v>
      </c>
      <c r="M2617" s="4">
        <f t="shared" si="852"/>
        <v>8.0003900169119645E-3</v>
      </c>
      <c r="N2617" s="4">
        <f t="shared" si="858"/>
        <v>4.1582792126233182E-3</v>
      </c>
      <c r="O2617" s="4">
        <f t="shared" si="860"/>
        <v>-3.7958322562352776E-3</v>
      </c>
      <c r="P2617" s="4">
        <f t="shared" si="861"/>
        <v>7.1282768231621052E-2</v>
      </c>
      <c r="Q2617" s="4"/>
      <c r="T2617" s="4">
        <f t="shared" si="844"/>
        <v>1.837912799391856E-3</v>
      </c>
      <c r="U2617" s="4">
        <f t="shared" si="845"/>
        <v>1.837912799391856E-3</v>
      </c>
      <c r="V2617" s="2">
        <f t="shared" si="853"/>
        <v>2.7777545718081264E-3</v>
      </c>
      <c r="W2617" s="4">
        <f t="shared" si="854"/>
        <v>-7.2500229739099172E-3</v>
      </c>
      <c r="X2617" s="4">
        <f t="shared" si="855"/>
        <v>-9.3723835429275991E-4</v>
      </c>
      <c r="Y2617" s="4">
        <f t="shared" si="848"/>
        <v>-2.0469248595956131E-2</v>
      </c>
      <c r="Z2617" s="4">
        <f t="shared" si="849"/>
        <v>-1.4293062569625158E-2</v>
      </c>
      <c r="AA2617" s="4">
        <f t="shared" si="859"/>
        <v>-7.5942862672212915E-3</v>
      </c>
    </row>
    <row r="2618" spans="1:27" x14ac:dyDescent="0.3">
      <c r="A2618" s="1">
        <f t="shared" si="841"/>
        <v>22</v>
      </c>
      <c r="B2618" s="1">
        <f t="shared" si="842"/>
        <v>3</v>
      </c>
      <c r="C2618" s="10">
        <v>42879</v>
      </c>
      <c r="D2618" s="3">
        <v>2404.39</v>
      </c>
      <c r="E2618" s="3">
        <v>2401.41</v>
      </c>
      <c r="F2618" s="3">
        <f t="shared" si="850"/>
        <v>2388.8559999999998</v>
      </c>
      <c r="G2618" s="3">
        <f t="shared" si="856"/>
        <v>2388.9639999999999</v>
      </c>
      <c r="H2618" s="4">
        <f t="shared" si="843"/>
        <v>2.4891386829662028E-3</v>
      </c>
      <c r="I2618" s="4">
        <f t="shared" si="846"/>
        <v>1.2466540472476804E-3</v>
      </c>
      <c r="J2618" s="4">
        <f t="shared" si="847"/>
        <v>1.2424846357185224E-3</v>
      </c>
      <c r="K2618" s="4">
        <f t="shared" si="851"/>
        <v>-5.6068161539681201E-3</v>
      </c>
      <c r="L2618" s="4">
        <f t="shared" si="857"/>
        <v>-4.6572326781798316E-3</v>
      </c>
      <c r="M2618" s="4">
        <f t="shared" si="852"/>
        <v>6.5026941766268484E-3</v>
      </c>
      <c r="N2618" s="4">
        <f t="shared" si="858"/>
        <v>6.4571923226971742E-3</v>
      </c>
      <c r="O2618" s="4">
        <f t="shared" si="860"/>
        <v>-4.4917837788451383E-5</v>
      </c>
      <c r="P2618" s="4">
        <f t="shared" si="861"/>
        <v>7.3949339610421494E-2</v>
      </c>
      <c r="Q2618" s="4"/>
      <c r="T2618" s="4">
        <f t="shared" si="844"/>
        <v>2.4891386829662028E-3</v>
      </c>
      <c r="U2618" s="4">
        <f t="shared" si="845"/>
        <v>2.4891386829662028E-3</v>
      </c>
      <c r="V2618" s="2">
        <f t="shared" si="853"/>
        <v>-1.7257194319593678E-2</v>
      </c>
      <c r="W2618" s="4">
        <f t="shared" si="854"/>
        <v>-2.7084622376397683E-2</v>
      </c>
      <c r="X2618" s="4">
        <f t="shared" si="855"/>
        <v>2.009308324459157E-2</v>
      </c>
      <c r="Y2618" s="4">
        <f t="shared" si="848"/>
        <v>-1.8005733658282674E-2</v>
      </c>
      <c r="Z2618" s="4">
        <f t="shared" si="849"/>
        <v>-1.1814014555004568E-2</v>
      </c>
      <c r="AA2618" s="4">
        <f t="shared" si="859"/>
        <v>-9.0411674491329365E-5</v>
      </c>
    </row>
    <row r="2619" spans="1:27" x14ac:dyDescent="0.3">
      <c r="A2619" s="1">
        <f t="shared" si="841"/>
        <v>22</v>
      </c>
      <c r="B2619" s="1">
        <f t="shared" si="842"/>
        <v>4</v>
      </c>
      <c r="C2619" s="10">
        <v>42880</v>
      </c>
      <c r="D2619" s="3">
        <v>2415.0700000000002</v>
      </c>
      <c r="E2619" s="3">
        <v>2409.54</v>
      </c>
      <c r="F2619" s="3">
        <f t="shared" si="850"/>
        <v>2398.7259999999997</v>
      </c>
      <c r="G2619" s="3">
        <f t="shared" si="856"/>
        <v>2391.0269999999996</v>
      </c>
      <c r="H2619" s="4">
        <f t="shared" si="843"/>
        <v>4.4418750701842426E-3</v>
      </c>
      <c r="I2619" s="4">
        <f t="shared" si="846"/>
        <v>2.1419154130569878E-3</v>
      </c>
      <c r="J2619" s="4">
        <f t="shared" si="847"/>
        <v>2.2999596571272548E-3</v>
      </c>
      <c r="K2619" s="4">
        <f t="shared" si="851"/>
        <v>-4.0550825781175267E-3</v>
      </c>
      <c r="L2619" s="4">
        <f t="shared" si="857"/>
        <v>-6.6688201350215606E-3</v>
      </c>
      <c r="M2619" s="4">
        <f t="shared" si="852"/>
        <v>6.8136168949686242E-3</v>
      </c>
      <c r="N2619" s="4">
        <f t="shared" si="858"/>
        <v>1.0055511711076695E-2</v>
      </c>
      <c r="O2619" s="4">
        <f t="shared" si="860"/>
        <v>3.187899315547818E-3</v>
      </c>
      <c r="P2619" s="4">
        <f t="shared" si="861"/>
        <v>7.8719688408677851E-2</v>
      </c>
      <c r="Q2619" s="4"/>
      <c r="T2619" s="4">
        <f t="shared" si="844"/>
        <v>4.4418750701842426E-3</v>
      </c>
      <c r="U2619" s="4">
        <f t="shared" si="845"/>
        <v>4.4418750701842426E-3</v>
      </c>
      <c r="V2619" s="2">
        <f t="shared" si="853"/>
        <v>-1.6083081363672314E-2</v>
      </c>
      <c r="W2619" s="4">
        <f t="shared" si="854"/>
        <v>-2.5922250550035636E-2</v>
      </c>
      <c r="X2619" s="4">
        <f t="shared" si="855"/>
        <v>2.0860456858800013E-2</v>
      </c>
      <c r="Y2619" s="4">
        <f t="shared" si="848"/>
        <v>-1.6473348381382872E-2</v>
      </c>
      <c r="Z2619" s="4">
        <f t="shared" si="849"/>
        <v>-1.0271967206219111E-2</v>
      </c>
      <c r="AA2619" s="4">
        <f t="shared" si="859"/>
        <v>6.4607137582404451E-3</v>
      </c>
    </row>
    <row r="2620" spans="1:27" x14ac:dyDescent="0.3">
      <c r="A2620" s="1">
        <f t="shared" si="841"/>
        <v>22</v>
      </c>
      <c r="B2620" s="1">
        <f t="shared" si="842"/>
        <v>5</v>
      </c>
      <c r="C2620" s="10">
        <v>42881</v>
      </c>
      <c r="D2620" s="3">
        <v>2415.8200000000002</v>
      </c>
      <c r="E2620" s="3">
        <v>2414.5</v>
      </c>
      <c r="F2620" s="3">
        <f t="shared" si="850"/>
        <v>2405.5439999999999</v>
      </c>
      <c r="G2620" s="3">
        <f t="shared" si="856"/>
        <v>2393.5189999999998</v>
      </c>
      <c r="H2620" s="4">
        <f t="shared" si="843"/>
        <v>3.105500047617667E-4</v>
      </c>
      <c r="I2620" s="4">
        <f t="shared" si="846"/>
        <v>-2.360180036190105E-4</v>
      </c>
      <c r="J2620" s="4">
        <f t="shared" si="847"/>
        <v>5.4656800838077718E-4</v>
      </c>
      <c r="K2620" s="4">
        <f t="shared" si="851"/>
        <v>-5.0081364101248636E-3</v>
      </c>
      <c r="L2620" s="4">
        <f t="shared" si="857"/>
        <v>-9.9495620784859282E-3</v>
      </c>
      <c r="M2620" s="4">
        <f t="shared" si="852"/>
        <v>4.2717988114124271E-3</v>
      </c>
      <c r="N2620" s="4">
        <f t="shared" si="858"/>
        <v>9.31724377370741E-3</v>
      </c>
      <c r="O2620" s="4">
        <f t="shared" si="860"/>
        <v>4.9776059474630104E-3</v>
      </c>
      <c r="P2620" s="4">
        <f t="shared" si="861"/>
        <v>7.905468481304978E-2</v>
      </c>
      <c r="Q2620" s="4"/>
      <c r="T2620" s="4">
        <f t="shared" si="844"/>
        <v>3.105500047617667E-4</v>
      </c>
      <c r="U2620" s="4">
        <f t="shared" si="845"/>
        <v>3.105500047617667E-4</v>
      </c>
      <c r="V2620" s="2">
        <f t="shared" si="853"/>
        <v>-1.3804982878343129E-2</v>
      </c>
      <c r="W2620" s="4">
        <f t="shared" si="854"/>
        <v>-2.3666933049559764E-2</v>
      </c>
      <c r="X2620" s="4">
        <f t="shared" si="855"/>
        <v>1.4313125333266216E-2</v>
      </c>
      <c r="Y2620" s="4">
        <f t="shared" si="848"/>
        <v>-1.7414518749150832E-2</v>
      </c>
      <c r="Z2620" s="4">
        <f t="shared" si="849"/>
        <v>-1.1219071888213999E-2</v>
      </c>
      <c r="AA2620" s="4">
        <f t="shared" si="859"/>
        <v>1.0098702747099168E-2</v>
      </c>
    </row>
    <row r="2621" spans="1:27" x14ac:dyDescent="0.3">
      <c r="A2621" s="1">
        <f t="shared" si="841"/>
        <v>23</v>
      </c>
      <c r="B2621" s="1">
        <f t="shared" si="842"/>
        <v>2</v>
      </c>
      <c r="C2621" s="10">
        <v>42885</v>
      </c>
      <c r="D2621" s="3">
        <v>2412.91</v>
      </c>
      <c r="E2621" s="3">
        <v>2411.67</v>
      </c>
      <c r="F2621" s="3">
        <f t="shared" si="850"/>
        <v>2409.3219999999997</v>
      </c>
      <c r="G2621" s="3">
        <f t="shared" si="856"/>
        <v>2394.578</v>
      </c>
      <c r="H2621" s="4">
        <f t="shared" si="843"/>
        <v>-1.204559942379941E-3</v>
      </c>
      <c r="I2621" s="4">
        <f t="shared" si="846"/>
        <v>-1.7178432167959908E-3</v>
      </c>
      <c r="J2621" s="4">
        <f t="shared" si="847"/>
        <v>5.1328327441604979E-4</v>
      </c>
      <c r="K2621" s="4">
        <f t="shared" si="851"/>
        <v>-3.0610724308932106E-3</v>
      </c>
      <c r="L2621" s="4">
        <f t="shared" si="857"/>
        <v>-9.6360196077890786E-3</v>
      </c>
      <c r="M2621" s="4">
        <f t="shared" si="852"/>
        <v>1.4892156382584783E-3</v>
      </c>
      <c r="N2621" s="4">
        <f t="shared" si="858"/>
        <v>7.6556286744469716E-3</v>
      </c>
      <c r="O2621" s="4">
        <f t="shared" si="860"/>
        <v>6.1104641283759812E-3</v>
      </c>
      <c r="P2621" s="4">
        <f t="shared" si="861"/>
        <v>7.7754898764086575E-2</v>
      </c>
      <c r="Q2621" s="4"/>
      <c r="T2621" s="4">
        <f t="shared" si="844"/>
        <v>-1.204559942379941E-3</v>
      </c>
      <c r="U2621" s="4">
        <f t="shared" si="845"/>
        <v>-1.204559942379941E-3</v>
      </c>
      <c r="V2621" s="2">
        <f t="shared" si="853"/>
        <v>-9.0238511147354445E-3</v>
      </c>
      <c r="W2621" s="4">
        <f t="shared" si="854"/>
        <v>-1.8933612603588092E-2</v>
      </c>
      <c r="X2621" s="4">
        <f t="shared" si="855"/>
        <v>7.8904938137525464E-3</v>
      </c>
      <c r="Y2621" s="4">
        <f t="shared" si="848"/>
        <v>-1.5491732375645217E-2</v>
      </c>
      <c r="Z2621" s="4">
        <f t="shared" si="849"/>
        <v>-9.2841618664057796E-3</v>
      </c>
      <c r="AA2621" s="4">
        <f t="shared" si="859"/>
        <v>1.2390780197274192E-2</v>
      </c>
    </row>
    <row r="2622" spans="1:27" x14ac:dyDescent="0.3">
      <c r="A2622" s="1">
        <f t="shared" si="841"/>
        <v>23</v>
      </c>
      <c r="B2622" s="1">
        <f t="shared" si="842"/>
        <v>3</v>
      </c>
      <c r="C2622" s="10">
        <v>42886</v>
      </c>
      <c r="D2622" s="3">
        <v>2411.8000000000002</v>
      </c>
      <c r="E2622" s="3">
        <v>2415.63</v>
      </c>
      <c r="F2622" s="3">
        <f t="shared" si="850"/>
        <v>2411.9980000000005</v>
      </c>
      <c r="G2622" s="3">
        <f t="shared" si="856"/>
        <v>2395.6909999999998</v>
      </c>
      <c r="H2622" s="4">
        <f t="shared" si="843"/>
        <v>-4.6002544645248791E-4</v>
      </c>
      <c r="I2622" s="4">
        <f t="shared" si="846"/>
        <v>1.1272695624786066E-3</v>
      </c>
      <c r="J2622" s="4">
        <f t="shared" si="847"/>
        <v>-1.5872950089310944E-3</v>
      </c>
      <c r="K2622" s="4">
        <f t="shared" si="851"/>
        <v>-3.5745220501374987E-4</v>
      </c>
      <c r="L2622" s="4">
        <f t="shared" si="857"/>
        <v>-7.8779933312425991E-3</v>
      </c>
      <c r="M2622" s="4">
        <f t="shared" si="852"/>
        <v>-8.2089620306617208E-5</v>
      </c>
      <c r="N2622" s="4">
        <f t="shared" si="858"/>
        <v>6.7241559950763181E-3</v>
      </c>
      <c r="O2622" s="4">
        <f t="shared" si="860"/>
        <v>6.7613400779503677E-3</v>
      </c>
      <c r="P2622" s="4">
        <f t="shared" si="861"/>
        <v>7.7259104085616259E-2</v>
      </c>
      <c r="Q2622" s="4"/>
      <c r="T2622" s="4">
        <f t="shared" si="844"/>
        <v>-4.6002544645248791E-4</v>
      </c>
      <c r="U2622" s="4">
        <f t="shared" si="845"/>
        <v>-4.6002544645248791E-4</v>
      </c>
      <c r="V2622" s="2">
        <f t="shared" si="853"/>
        <v>-6.005197044232807E-3</v>
      </c>
      <c r="W2622" s="4">
        <f t="shared" si="854"/>
        <v>-1.5945145073790426E-2</v>
      </c>
      <c r="X2622" s="4">
        <f t="shared" si="855"/>
        <v>5.5786726261455909E-3</v>
      </c>
      <c r="Y2622" s="4">
        <f t="shared" si="848"/>
        <v>-1.2821823125150828E-2</v>
      </c>
      <c r="Z2622" s="4">
        <f t="shared" si="849"/>
        <v>-6.5974181712745179E-3</v>
      </c>
      <c r="AA2622" s="4">
        <f t="shared" si="859"/>
        <v>1.3706909015106636E-2</v>
      </c>
    </row>
    <row r="2623" spans="1:27" x14ac:dyDescent="0.3">
      <c r="A2623" s="1">
        <f t="shared" si="841"/>
        <v>23</v>
      </c>
      <c r="B2623" s="1">
        <f t="shared" si="842"/>
        <v>4</v>
      </c>
      <c r="C2623" s="10">
        <v>42887</v>
      </c>
      <c r="D2623" s="3">
        <v>2430.06</v>
      </c>
      <c r="E2623" s="3">
        <v>2415.65</v>
      </c>
      <c r="F2623" s="3">
        <f t="shared" si="850"/>
        <v>2417.1320000000001</v>
      </c>
      <c r="G2623" s="3">
        <f t="shared" si="856"/>
        <v>2402.9939999999997</v>
      </c>
      <c r="H2623" s="4">
        <f t="shared" si="843"/>
        <v>7.5711087154821137E-3</v>
      </c>
      <c r="I2623" s="4">
        <f t="shared" si="846"/>
        <v>1.5963181026618744E-3</v>
      </c>
      <c r="J2623" s="4">
        <f t="shared" si="847"/>
        <v>5.9747906128202397E-3</v>
      </c>
      <c r="K2623" s="4">
        <f t="shared" si="851"/>
        <v>8.7071896508827799E-4</v>
      </c>
      <c r="L2623" s="4">
        <f t="shared" si="857"/>
        <v>-4.8981397020208791E-3</v>
      </c>
      <c r="M2623" s="4">
        <f t="shared" si="852"/>
        <v>5.3484873809125375E-3</v>
      </c>
      <c r="N2623" s="4">
        <f t="shared" si="858"/>
        <v>1.1263448847562774E-2</v>
      </c>
      <c r="O2623" s="4">
        <f t="shared" si="860"/>
        <v>5.8179633424690642E-3</v>
      </c>
      <c r="P2623" s="4">
        <f t="shared" si="861"/>
        <v>8.5415149877391322E-2</v>
      </c>
      <c r="Q2623" s="4"/>
      <c r="T2623" s="4">
        <f t="shared" si="844"/>
        <v>7.5711087154821137E-3</v>
      </c>
      <c r="U2623" s="4">
        <f t="shared" si="845"/>
        <v>7.5711087154821137E-3</v>
      </c>
      <c r="V2623" s="2">
        <f t="shared" si="853"/>
        <v>-3.0723940625260421E-3</v>
      </c>
      <c r="W2623" s="4">
        <f t="shared" si="854"/>
        <v>-1.3041670121900833E-2</v>
      </c>
      <c r="X2623" s="4">
        <f t="shared" si="855"/>
        <v>1.0676304592848945E-2</v>
      </c>
      <c r="Y2623" s="4">
        <f t="shared" si="848"/>
        <v>-1.1608965810037578E-2</v>
      </c>
      <c r="Z2623" s="4">
        <f t="shared" si="849"/>
        <v>-5.3769134878773423E-3</v>
      </c>
      <c r="AA2623" s="4">
        <f t="shared" si="859"/>
        <v>1.183662807636806E-2</v>
      </c>
    </row>
    <row r="2624" spans="1:27" x14ac:dyDescent="0.3">
      <c r="A2624" s="1">
        <f t="shared" si="841"/>
        <v>23</v>
      </c>
      <c r="B2624" s="1">
        <f t="shared" si="842"/>
        <v>5</v>
      </c>
      <c r="C2624" s="10">
        <v>42888</v>
      </c>
      <c r="D2624" s="3">
        <v>2439.0700000000002</v>
      </c>
      <c r="E2624" s="3">
        <v>2431.2800000000002</v>
      </c>
      <c r="F2624" s="3">
        <f t="shared" si="850"/>
        <v>2421.9319999999998</v>
      </c>
      <c r="G2624" s="3">
        <f t="shared" si="856"/>
        <v>2410.3290000000002</v>
      </c>
      <c r="H2624" s="4">
        <f t="shared" si="843"/>
        <v>3.7077273812170146E-3</v>
      </c>
      <c r="I2624" s="4">
        <f t="shared" si="846"/>
        <v>5.0204521699063174E-4</v>
      </c>
      <c r="J2624" s="4">
        <f t="shared" si="847"/>
        <v>3.205682164226383E-3</v>
      </c>
      <c r="K2624" s="4">
        <f t="shared" si="851"/>
        <v>-5.1078985704056321E-3</v>
      </c>
      <c r="L2624" s="4">
        <f t="shared" si="857"/>
        <v>-9.4336948241789762E-3</v>
      </c>
      <c r="M2624" s="4">
        <f t="shared" si="852"/>
        <v>7.0761689428111016E-3</v>
      </c>
      <c r="N2624" s="4">
        <f t="shared" si="858"/>
        <v>1.1924098328485441E-2</v>
      </c>
      <c r="O2624" s="4">
        <f t="shared" si="860"/>
        <v>4.7571410414623651E-3</v>
      </c>
      <c r="P2624" s="4">
        <f t="shared" si="861"/>
        <v>8.9439573348579507E-2</v>
      </c>
      <c r="Q2624" s="4"/>
      <c r="T2624" s="4">
        <f t="shared" si="844"/>
        <v>3.7077273812170146E-3</v>
      </c>
      <c r="U2624" s="4">
        <f t="shared" si="845"/>
        <v>3.7077273812170146E-3</v>
      </c>
      <c r="V2624" s="2">
        <f t="shared" si="853"/>
        <v>-6.1685719694163036E-3</v>
      </c>
      <c r="W2624" s="4">
        <f t="shared" si="854"/>
        <v>-1.6106886249722199E-2</v>
      </c>
      <c r="X2624" s="4">
        <f t="shared" si="855"/>
        <v>9.9376001523765346E-3</v>
      </c>
      <c r="Y2624" s="4">
        <f t="shared" si="848"/>
        <v>-1.7513036992221037E-2</v>
      </c>
      <c r="Z2624" s="4">
        <f t="shared" si="849"/>
        <v>-1.13182113134118E-2</v>
      </c>
      <c r="AA2624" s="4">
        <f t="shared" si="859"/>
        <v>9.6743021087027595E-3</v>
      </c>
    </row>
    <row r="2625" spans="1:27" x14ac:dyDescent="0.3">
      <c r="A2625" s="1">
        <f t="shared" si="841"/>
        <v>24</v>
      </c>
      <c r="B2625" s="1">
        <f t="shared" si="842"/>
        <v>1</v>
      </c>
      <c r="C2625" s="10">
        <v>42891</v>
      </c>
      <c r="D2625" s="3">
        <v>2436.1</v>
      </c>
      <c r="E2625" s="3">
        <v>2437.83</v>
      </c>
      <c r="F2625" s="3">
        <f t="shared" si="850"/>
        <v>2425.9880000000003</v>
      </c>
      <c r="G2625" s="3">
        <f t="shared" si="856"/>
        <v>2415.7660000000001</v>
      </c>
      <c r="H2625" s="4">
        <f t="shared" si="843"/>
        <v>-1.217677229435914E-3</v>
      </c>
      <c r="I2625" s="4">
        <f t="shared" si="846"/>
        <v>-5.0839049309787596E-4</v>
      </c>
      <c r="J2625" s="4">
        <f t="shared" si="847"/>
        <v>-7.0928673633803801E-4</v>
      </c>
      <c r="K2625" s="4">
        <f t="shared" si="851"/>
        <v>-6.3999803203680606E-3</v>
      </c>
      <c r="L2625" s="4">
        <f t="shared" si="857"/>
        <v>-1.0480770676255089E-2</v>
      </c>
      <c r="M2625" s="4">
        <f t="shared" si="852"/>
        <v>4.168198688534166E-3</v>
      </c>
      <c r="N2625" s="4">
        <f t="shared" si="858"/>
        <v>8.4172059711080591E-3</v>
      </c>
      <c r="O2625" s="4">
        <f t="shared" si="860"/>
        <v>4.1960510652272924E-3</v>
      </c>
      <c r="P2625" s="4">
        <f t="shared" si="861"/>
        <v>8.8112987587266559E-2</v>
      </c>
      <c r="Q2625" s="4"/>
      <c r="T2625" s="4">
        <f t="shared" si="844"/>
        <v>-1.217677229435914E-3</v>
      </c>
      <c r="U2625" s="4">
        <f t="shared" si="845"/>
        <v>-1.217677229435914E-3</v>
      </c>
      <c r="V2625" s="2">
        <f t="shared" si="853"/>
        <v>-9.5323217455833571E-3</v>
      </c>
      <c r="W2625" s="4">
        <f t="shared" si="854"/>
        <v>-1.9436998528127462E-2</v>
      </c>
      <c r="X2625" s="4">
        <f t="shared" si="855"/>
        <v>8.3946651654509628E-3</v>
      </c>
      <c r="Y2625" s="4">
        <f t="shared" si="848"/>
        <v>-1.8789007997171404E-2</v>
      </c>
      <c r="Z2625" s="4">
        <f t="shared" si="849"/>
        <v>-1.2602227634223473E-2</v>
      </c>
      <c r="AA2625" s="4">
        <f t="shared" si="859"/>
        <v>8.4987013332536911E-3</v>
      </c>
    </row>
    <row r="2626" spans="1:27" x14ac:dyDescent="0.3">
      <c r="A2626" s="1">
        <f t="shared" si="841"/>
        <v>24</v>
      </c>
      <c r="B2626" s="1">
        <f t="shared" si="842"/>
        <v>2</v>
      </c>
      <c r="C2626" s="10">
        <v>42892</v>
      </c>
      <c r="D2626" s="3">
        <v>2429.33</v>
      </c>
      <c r="E2626" s="3">
        <v>2431.92</v>
      </c>
      <c r="F2626" s="3">
        <f t="shared" si="850"/>
        <v>2429.2719999999999</v>
      </c>
      <c r="G2626" s="3">
        <f t="shared" si="856"/>
        <v>2419.297</v>
      </c>
      <c r="H2626" s="4">
        <f t="shared" si="843"/>
        <v>-2.7790320594392602E-3</v>
      </c>
      <c r="I2626" s="4">
        <f t="shared" si="846"/>
        <v>-1.7158573129181219E-3</v>
      </c>
      <c r="J2626" s="4">
        <f t="shared" si="847"/>
        <v>-1.0631747465211384E-3</v>
      </c>
      <c r="K2626" s="4">
        <f t="shared" si="851"/>
        <v>-2.8087927424981511E-3</v>
      </c>
      <c r="L2626" s="4">
        <f t="shared" si="857"/>
        <v>-7.3551076629767669E-3</v>
      </c>
      <c r="M2626" s="4">
        <f t="shared" si="852"/>
        <v>2.387546557157565E-5</v>
      </c>
      <c r="N2626" s="4">
        <f t="shared" si="858"/>
        <v>4.147072476012619E-3</v>
      </c>
      <c r="O2626" s="4">
        <f t="shared" si="860"/>
        <v>4.1060703980109366E-3</v>
      </c>
      <c r="P2626" s="4">
        <f t="shared" si="861"/>
        <v>8.5089086710469317E-2</v>
      </c>
      <c r="Q2626" s="4"/>
      <c r="T2626" s="4">
        <f t="shared" si="844"/>
        <v>-2.7790320594392602E-3</v>
      </c>
      <c r="U2626" s="4">
        <f t="shared" si="845"/>
        <v>-2.7790320594392602E-3</v>
      </c>
      <c r="V2626" s="2">
        <f t="shared" si="853"/>
        <v>-9.5193136570748561E-3</v>
      </c>
      <c r="W2626" s="4">
        <f t="shared" si="854"/>
        <v>-1.9424120520504153E-2</v>
      </c>
      <c r="X2626" s="4">
        <f t="shared" si="855"/>
        <v>6.8050611087856873E-3</v>
      </c>
      <c r="Y2626" s="4">
        <f t="shared" si="848"/>
        <v>-1.5242598319275021E-2</v>
      </c>
      <c r="Z2626" s="4">
        <f t="shared" si="849"/>
        <v>-9.033456957588757E-3</v>
      </c>
      <c r="AA2626" s="4">
        <f t="shared" si="859"/>
        <v>8.2803377879753209E-3</v>
      </c>
    </row>
    <row r="2627" spans="1:27" x14ac:dyDescent="0.3">
      <c r="A2627" s="1">
        <f t="shared" ref="A2627:A2690" si="862">WEEKNUM(C2627,2)</f>
        <v>24</v>
      </c>
      <c r="B2627" s="1">
        <f t="shared" ref="B2627:B2690" si="863">WEEKDAY(C2627,2)</f>
        <v>3</v>
      </c>
      <c r="C2627" s="10">
        <v>42893</v>
      </c>
      <c r="D2627" s="3">
        <v>2433.14</v>
      </c>
      <c r="E2627" s="3">
        <v>2432.0300000000002</v>
      </c>
      <c r="F2627" s="3">
        <f t="shared" si="850"/>
        <v>2433.54</v>
      </c>
      <c r="G2627" s="3">
        <f t="shared" si="856"/>
        <v>2422.7690000000002</v>
      </c>
      <c r="H2627" s="4">
        <f t="shared" ref="H2627:H2690" si="864">(D2627-D2626)/D2626</f>
        <v>1.5683336557816129E-3</v>
      </c>
      <c r="I2627" s="4">
        <f t="shared" si="846"/>
        <v>1.1114175513414286E-3</v>
      </c>
      <c r="J2627" s="4">
        <f t="shared" si="847"/>
        <v>4.5691610444018428E-4</v>
      </c>
      <c r="K2627" s="4">
        <f t="shared" si="851"/>
        <v>1.7741517208448197E-3</v>
      </c>
      <c r="L2627" s="4">
        <f t="shared" si="857"/>
        <v>-3.1750866837083227E-3</v>
      </c>
      <c r="M2627" s="4">
        <f t="shared" si="852"/>
        <v>-1.6436960148593857E-4</v>
      </c>
      <c r="N2627" s="4">
        <f t="shared" si="858"/>
        <v>4.2806392190091747E-3</v>
      </c>
      <c r="O2627" s="4">
        <f t="shared" si="860"/>
        <v>4.4267900737317749E-3</v>
      </c>
      <c r="P2627" s="4">
        <f t="shared" si="861"/>
        <v>8.6790868444678676E-2</v>
      </c>
      <c r="Q2627" s="4"/>
      <c r="T2627" s="4">
        <f t="shared" ref="T2627:T2690" si="865">(D2627-D2626)/D2626</f>
        <v>1.5683336557816129E-3</v>
      </c>
      <c r="U2627" s="4">
        <f t="shared" ref="U2627:U2690" si="866">(D2627-D2626)/D2626</f>
        <v>1.5683336557816129E-3</v>
      </c>
      <c r="V2627" s="2">
        <f t="shared" si="853"/>
        <v>-7.2159813611159234E-3</v>
      </c>
      <c r="W2627" s="4">
        <f t="shared" si="854"/>
        <v>-1.714382154750474E-2</v>
      </c>
      <c r="X2627" s="4">
        <f t="shared" si="855"/>
        <v>8.8481631976116137E-3</v>
      </c>
      <c r="Y2627" s="4">
        <f t="shared" si="848"/>
        <v>-1.0716797801858909E-2</v>
      </c>
      <c r="Z2627" s="4">
        <f t="shared" si="849"/>
        <v>-4.4791201375874315E-3</v>
      </c>
      <c r="AA2627" s="4">
        <f t="shared" si="859"/>
        <v>8.9311848517285072E-3</v>
      </c>
    </row>
    <row r="2628" spans="1:27" x14ac:dyDescent="0.3">
      <c r="A2628" s="1">
        <f t="shared" si="862"/>
        <v>24</v>
      </c>
      <c r="B2628" s="1">
        <f t="shared" si="863"/>
        <v>4</v>
      </c>
      <c r="C2628" s="10">
        <v>42894</v>
      </c>
      <c r="D2628" s="3">
        <v>2433.79</v>
      </c>
      <c r="E2628" s="3">
        <v>2434.27</v>
      </c>
      <c r="F2628" s="3">
        <f t="shared" si="850"/>
        <v>2434.2860000000001</v>
      </c>
      <c r="G2628" s="3">
        <f t="shared" si="856"/>
        <v>2425.7089999999998</v>
      </c>
      <c r="H2628" s="4">
        <f t="shared" si="864"/>
        <v>2.6714451285174342E-4</v>
      </c>
      <c r="I2628" s="4">
        <f t="shared" ref="I2628:I2691" si="867">(E2628-D2627)/D2627</f>
        <v>4.6442046080377996E-4</v>
      </c>
      <c r="J2628" s="4">
        <f t="shared" ref="J2628:J2691" si="868">H2628-I2628</f>
        <v>-1.9727594795203654E-4</v>
      </c>
      <c r="K2628" s="4">
        <f t="shared" si="851"/>
        <v>5.219592789564028E-4</v>
      </c>
      <c r="L2628" s="4">
        <f t="shared" si="857"/>
        <v>-3.4231030227973715E-3</v>
      </c>
      <c r="M2628" s="4">
        <f t="shared" si="852"/>
        <v>-2.0375584462963456E-4</v>
      </c>
      <c r="N2628" s="4">
        <f t="shared" si="858"/>
        <v>3.3313971296639999E-3</v>
      </c>
      <c r="O2628" s="4">
        <f t="shared" si="860"/>
        <v>3.5241331421364316E-3</v>
      </c>
      <c r="P2628" s="4">
        <f t="shared" si="861"/>
        <v>8.7081198661801043E-2</v>
      </c>
      <c r="Q2628" s="4"/>
      <c r="T2628" s="4">
        <f t="shared" si="865"/>
        <v>2.6714451285174342E-4</v>
      </c>
      <c r="U2628" s="4">
        <f t="shared" si="866"/>
        <v>2.6714451285174342E-4</v>
      </c>
      <c r="V2628" s="2">
        <f t="shared" si="853"/>
        <v>-1.2658539993588233E-3</v>
      </c>
      <c r="W2628" s="4">
        <f t="shared" si="854"/>
        <v>-1.1253195459365248E-2</v>
      </c>
      <c r="X2628" s="4">
        <f t="shared" si="855"/>
        <v>1.5349415240776022E-3</v>
      </c>
      <c r="Y2628" s="4">
        <f t="shared" si="848"/>
        <v>-1.1953376871654009E-2</v>
      </c>
      <c r="Z2628" s="4">
        <f t="shared" si="849"/>
        <v>-5.7234961472543127E-3</v>
      </c>
      <c r="AA2628" s="4">
        <f t="shared" si="859"/>
        <v>7.0968403876991394E-3</v>
      </c>
    </row>
    <row r="2629" spans="1:27" x14ac:dyDescent="0.3">
      <c r="A2629" s="1">
        <f t="shared" si="862"/>
        <v>24</v>
      </c>
      <c r="B2629" s="1">
        <f t="shared" si="863"/>
        <v>5</v>
      </c>
      <c r="C2629" s="10">
        <v>42895</v>
      </c>
      <c r="D2629" s="3">
        <v>2431.77</v>
      </c>
      <c r="E2629" s="3">
        <v>2436.39</v>
      </c>
      <c r="F2629" s="3">
        <f t="shared" si="850"/>
        <v>2432.826</v>
      </c>
      <c r="G2629" s="3">
        <f t="shared" si="856"/>
        <v>2427.3789999999999</v>
      </c>
      <c r="H2629" s="4">
        <f t="shared" si="864"/>
        <v>-8.2998122270203339E-4</v>
      </c>
      <c r="I2629" s="4">
        <f t="shared" si="867"/>
        <v>1.0682926628837776E-3</v>
      </c>
      <c r="J2629" s="4">
        <f t="shared" si="868"/>
        <v>-1.8982738855858111E-3</v>
      </c>
      <c r="K2629" s="4">
        <f t="shared" si="851"/>
        <v>-2.876172553917216E-4</v>
      </c>
      <c r="L2629" s="4">
        <f t="shared" si="857"/>
        <v>-2.8346278392502662E-3</v>
      </c>
      <c r="M2629" s="4">
        <f t="shared" si="852"/>
        <v>-4.3406310192345855E-4</v>
      </c>
      <c r="N2629" s="4">
        <f t="shared" si="858"/>
        <v>1.8089470165145519E-3</v>
      </c>
      <c r="O2629" s="4">
        <f t="shared" si="860"/>
        <v>2.2399322304330247E-3</v>
      </c>
      <c r="P2629" s="4">
        <f t="shared" si="861"/>
        <v>8.6178941679359342E-2</v>
      </c>
      <c r="Q2629" s="4"/>
      <c r="T2629" s="4">
        <f t="shared" si="865"/>
        <v>-8.2998122270203339E-4</v>
      </c>
      <c r="U2629" s="4">
        <f t="shared" si="866"/>
        <v>-8.2998122270203339E-4</v>
      </c>
      <c r="V2629" s="2">
        <f t="shared" si="853"/>
        <v>2.1694558692410605E-3</v>
      </c>
      <c r="W2629" s="4">
        <f t="shared" si="854"/>
        <v>-7.8522386894513182E-3</v>
      </c>
      <c r="X2629" s="4">
        <f t="shared" si="855"/>
        <v>-2.9929440319466771E-3</v>
      </c>
      <c r="Y2629" s="4">
        <f t="shared" si="848"/>
        <v>-1.275285893549905E-2</v>
      </c>
      <c r="Z2629" s="4">
        <f t="shared" si="849"/>
        <v>-6.5280191451833553E-3</v>
      </c>
      <c r="AA2629" s="4">
        <f t="shared" si="859"/>
        <v>4.4980618778728033E-3</v>
      </c>
    </row>
    <row r="2630" spans="1:27" x14ac:dyDescent="0.3">
      <c r="A2630" s="1">
        <f t="shared" si="862"/>
        <v>25</v>
      </c>
      <c r="B2630" s="1">
        <f t="shared" si="863"/>
        <v>1</v>
      </c>
      <c r="C2630" s="10">
        <v>42898</v>
      </c>
      <c r="D2630" s="3">
        <v>2429.39</v>
      </c>
      <c r="E2630" s="3">
        <v>2425.88</v>
      </c>
      <c r="F2630" s="3">
        <f t="shared" si="850"/>
        <v>2431.4839999999995</v>
      </c>
      <c r="G2630" s="3">
        <f t="shared" si="856"/>
        <v>2428.7359999999999</v>
      </c>
      <c r="H2630" s="4">
        <f t="shared" si="864"/>
        <v>-9.7871098006806125E-4</v>
      </c>
      <c r="I2630" s="4">
        <f t="shared" si="867"/>
        <v>-2.4221040641178534E-3</v>
      </c>
      <c r="J2630" s="4">
        <f t="shared" si="868"/>
        <v>1.4433930840497921E-3</v>
      </c>
      <c r="K2630" s="4">
        <f t="shared" si="851"/>
        <v>9.7665486456254978E-5</v>
      </c>
      <c r="L2630" s="4">
        <f t="shared" si="857"/>
        <v>-1.2775331000327208E-3</v>
      </c>
      <c r="M2630" s="4">
        <f t="shared" si="852"/>
        <v>-8.6120245907421011E-4</v>
      </c>
      <c r="N2630" s="4">
        <f t="shared" si="858"/>
        <v>2.6927587024690885E-4</v>
      </c>
      <c r="O2630" s="4">
        <f t="shared" si="860"/>
        <v>1.1311481483004347E-3</v>
      </c>
      <c r="P2630" s="4">
        <f t="shared" si="861"/>
        <v>8.5115886422819045E-2</v>
      </c>
      <c r="Q2630" s="4"/>
      <c r="T2630" s="4">
        <f t="shared" si="865"/>
        <v>-9.7871098006806125E-4</v>
      </c>
      <c r="U2630" s="4">
        <f t="shared" si="866"/>
        <v>-9.7871098006806125E-4</v>
      </c>
      <c r="V2630" s="2">
        <f t="shared" si="853"/>
        <v>1.7805960267623694E-3</v>
      </c>
      <c r="W2630" s="4">
        <f t="shared" si="854"/>
        <v>-8.2372099335052042E-3</v>
      </c>
      <c r="X2630" s="4">
        <f t="shared" si="855"/>
        <v>-2.7544025286318444E-3</v>
      </c>
      <c r="Y2630" s="4">
        <f t="shared" ref="Y2630:Y2693" si="869">(SUM(D2626:D2629)*(0.99/4.01)-D2629)/D2629</f>
        <v>-1.2372380217863726E-2</v>
      </c>
      <c r="Z2630" s="4">
        <f t="shared" ref="Z2630:Z2693" si="870">(SUM(D2626:D2629)*(0.995/4.005)-D2629)/D2629</f>
        <v>-6.1451414142082335E-3</v>
      </c>
      <c r="AA2630" s="4">
        <f t="shared" si="859"/>
        <v>2.2654687492267827E-3</v>
      </c>
    </row>
    <row r="2631" spans="1:27" x14ac:dyDescent="0.3">
      <c r="A2631" s="1">
        <f t="shared" si="862"/>
        <v>25</v>
      </c>
      <c r="B2631" s="1">
        <f t="shared" si="863"/>
        <v>2</v>
      </c>
      <c r="C2631" s="10">
        <v>42899</v>
      </c>
      <c r="D2631" s="3">
        <v>2440.35</v>
      </c>
      <c r="E2631" s="3">
        <v>2434.15</v>
      </c>
      <c r="F2631" s="3">
        <f t="shared" ref="F2631:F2694" si="871">AVERAGE(D2627:D2631)</f>
        <v>2433.6880000000001</v>
      </c>
      <c r="G2631" s="3">
        <f t="shared" si="856"/>
        <v>2431.48</v>
      </c>
      <c r="H2631" s="4">
        <f t="shared" si="864"/>
        <v>4.5114205623634071E-3</v>
      </c>
      <c r="I2631" s="4">
        <f t="shared" si="867"/>
        <v>1.9593395873038987E-3</v>
      </c>
      <c r="J2631" s="4">
        <f t="shared" si="868"/>
        <v>2.5520809750595084E-3</v>
      </c>
      <c r="K2631" s="4">
        <f t="shared" ref="K2631:K2694" si="872">(SUM(D2627:D2630)/4-D2630)/D2630</f>
        <v>1.083605349491092E-3</v>
      </c>
      <c r="L2631" s="4">
        <f t="shared" si="857"/>
        <v>4.546180088189433E-4</v>
      </c>
      <c r="M2631" s="4">
        <f t="shared" ref="M2631:M2694" si="873">(D2631-F2631)/F2631</f>
        <v>2.7374092324076904E-3</v>
      </c>
      <c r="N2631" s="4">
        <f t="shared" si="858"/>
        <v>3.6479839439353362E-3</v>
      </c>
      <c r="O2631" s="4">
        <f t="shared" si="860"/>
        <v>9.047882475874705E-4</v>
      </c>
      <c r="P2631" s="4">
        <f t="shared" si="861"/>
        <v>9.0011300545374137E-2</v>
      </c>
      <c r="Q2631" s="4"/>
      <c r="T2631" s="4">
        <f t="shared" si="865"/>
        <v>4.5114205623634071E-3</v>
      </c>
      <c r="U2631" s="4">
        <f t="shared" si="866"/>
        <v>4.5114205623634071E-3</v>
      </c>
      <c r="V2631" s="2">
        <f t="shared" ref="V2631:V2694" si="874">(D2626-D2630)/D2630</f>
        <v>-2.4697557823134791E-5</v>
      </c>
      <c r="W2631" s="4">
        <f t="shared" ref="W2631:W2694" si="875">(D2626*(1-0.01)-D2630)/D2630</f>
        <v>-1.0024450582244828E-2</v>
      </c>
      <c r="X2631" s="4">
        <f t="shared" ref="X2631:X2694" si="876">(D2631-D2626)/D2626</f>
        <v>4.5362301539930688E-3</v>
      </c>
      <c r="Y2631" s="4">
        <f t="shared" si="869"/>
        <v>-1.1398733869330416E-2</v>
      </c>
      <c r="Z2631" s="4">
        <f t="shared" si="870"/>
        <v>-5.1653559822785024E-3</v>
      </c>
      <c r="AA2631" s="4">
        <f t="shared" si="859"/>
        <v>1.8178285511050913E-3</v>
      </c>
    </row>
    <row r="2632" spans="1:27" x14ac:dyDescent="0.3">
      <c r="A2632" s="1">
        <f t="shared" si="862"/>
        <v>25</v>
      </c>
      <c r="B2632" s="1">
        <f t="shared" si="863"/>
        <v>3</v>
      </c>
      <c r="C2632" s="10">
        <v>42900</v>
      </c>
      <c r="D2632" s="3">
        <v>2437.92</v>
      </c>
      <c r="E2632" s="3">
        <v>2443.75</v>
      </c>
      <c r="F2632" s="3">
        <f t="shared" si="871"/>
        <v>2434.6439999999998</v>
      </c>
      <c r="G2632" s="3">
        <f t="shared" si="856"/>
        <v>2434.0919999999996</v>
      </c>
      <c r="H2632" s="4">
        <f t="shared" si="864"/>
        <v>-9.9575880508936693E-4</v>
      </c>
      <c r="I2632" s="4">
        <f t="shared" si="867"/>
        <v>1.3932427725531547E-3</v>
      </c>
      <c r="J2632" s="4">
        <f t="shared" si="868"/>
        <v>-2.3890015776425215E-3</v>
      </c>
      <c r="K2632" s="4">
        <f t="shared" si="872"/>
        <v>-2.6737967914438878E-3</v>
      </c>
      <c r="L2632" s="4">
        <f t="shared" si="857"/>
        <v>-2.7386781950678586E-3</v>
      </c>
      <c r="M2632" s="4">
        <f t="shared" si="873"/>
        <v>1.3455766017538067E-3</v>
      </c>
      <c r="N2632" s="4">
        <f t="shared" si="858"/>
        <v>1.5726603595921723E-3</v>
      </c>
      <c r="O2632" s="4">
        <f t="shared" si="860"/>
        <v>2.2642252411897624E-4</v>
      </c>
      <c r="P2632" s="4">
        <f t="shared" si="861"/>
        <v>8.8925912195209178E-2</v>
      </c>
      <c r="Q2632" s="4"/>
      <c r="T2632" s="4">
        <f t="shared" si="865"/>
        <v>-9.9575880508936693E-4</v>
      </c>
      <c r="U2632" s="4">
        <f t="shared" si="866"/>
        <v>-9.9575880508936693E-4</v>
      </c>
      <c r="V2632" s="2">
        <f t="shared" si="874"/>
        <v>-2.9544942323847141E-3</v>
      </c>
      <c r="W2632" s="4">
        <f t="shared" si="875"/>
        <v>-1.292494929006088E-2</v>
      </c>
      <c r="X2632" s="4">
        <f t="shared" si="876"/>
        <v>1.964539648355705E-3</v>
      </c>
      <c r="Y2632" s="4">
        <f t="shared" si="869"/>
        <v>-1.5109285609505656E-2</v>
      </c>
      <c r="Z2632" s="4">
        <f t="shared" si="870"/>
        <v>-8.8993036778892594E-3</v>
      </c>
      <c r="AA2632" s="4">
        <f t="shared" si="859"/>
        <v>4.5366010010101107E-4</v>
      </c>
    </row>
    <row r="2633" spans="1:27" x14ac:dyDescent="0.3">
      <c r="A2633" s="1">
        <f t="shared" si="862"/>
        <v>25</v>
      </c>
      <c r="B2633" s="1">
        <f t="shared" si="863"/>
        <v>4</v>
      </c>
      <c r="C2633" s="10">
        <v>42901</v>
      </c>
      <c r="D2633" s="3">
        <v>2432.46</v>
      </c>
      <c r="E2633" s="3">
        <v>2424.14</v>
      </c>
      <c r="F2633" s="3">
        <f t="shared" si="871"/>
        <v>2434.3779999999997</v>
      </c>
      <c r="G2633" s="3">
        <f t="shared" si="856"/>
        <v>2434.3319999999999</v>
      </c>
      <c r="H2633" s="4">
        <f t="shared" si="864"/>
        <v>-2.2396140972632556E-3</v>
      </c>
      <c r="I2633" s="4">
        <f t="shared" si="867"/>
        <v>-5.6523593883311182E-3</v>
      </c>
      <c r="J2633" s="4">
        <f t="shared" si="868"/>
        <v>3.4127452910678625E-3</v>
      </c>
      <c r="K2633" s="4">
        <f t="shared" si="872"/>
        <v>-1.2561938045547022E-3</v>
      </c>
      <c r="L2633" s="4">
        <f t="shared" si="857"/>
        <v>-1.3864277744963366E-3</v>
      </c>
      <c r="M2633" s="4">
        <f t="shared" si="873"/>
        <v>-7.8788092892708751E-4</v>
      </c>
      <c r="N2633" s="4">
        <f t="shared" si="858"/>
        <v>-7.689994626862086E-4</v>
      </c>
      <c r="O2633" s="4">
        <f t="shared" si="860"/>
        <v>1.8910896787540902E-5</v>
      </c>
      <c r="P2633" s="4">
        <f t="shared" si="861"/>
        <v>8.6487138371381528E-2</v>
      </c>
      <c r="Q2633" s="4"/>
      <c r="T2633" s="4">
        <f t="shared" si="865"/>
        <v>-2.2396140972632556E-3</v>
      </c>
      <c r="U2633" s="4">
        <f t="shared" si="866"/>
        <v>-2.2396140972632556E-3</v>
      </c>
      <c r="V2633" s="2">
        <f t="shared" si="874"/>
        <v>-1.6940670735709575E-3</v>
      </c>
      <c r="W2633" s="4">
        <f t="shared" si="875"/>
        <v>-1.1677126402835244E-2</v>
      </c>
      <c r="X2633" s="4">
        <f t="shared" si="876"/>
        <v>-5.4647278524438318E-4</v>
      </c>
      <c r="Y2633" s="4">
        <f t="shared" si="869"/>
        <v>-1.3709358470333286E-2</v>
      </c>
      <c r="Z2633" s="4">
        <f t="shared" si="870"/>
        <v>-7.4905496484712654E-3</v>
      </c>
      <c r="AA2633" s="4">
        <f t="shared" si="859"/>
        <v>3.7793422794052741E-5</v>
      </c>
    </row>
    <row r="2634" spans="1:27" x14ac:dyDescent="0.3">
      <c r="A2634" s="1">
        <f t="shared" si="862"/>
        <v>25</v>
      </c>
      <c r="B2634" s="1">
        <f t="shared" si="863"/>
        <v>5</v>
      </c>
      <c r="C2634" s="10">
        <v>42902</v>
      </c>
      <c r="D2634" s="3">
        <v>2433.15</v>
      </c>
      <c r="E2634" s="3">
        <v>2431.2399999999998</v>
      </c>
      <c r="F2634" s="3">
        <f t="shared" si="871"/>
        <v>2434.6539999999995</v>
      </c>
      <c r="G2634" s="3">
        <f t="shared" si="856"/>
        <v>2433.7400000000002</v>
      </c>
      <c r="H2634" s="4">
        <f t="shared" si="864"/>
        <v>2.8366345181423519E-4</v>
      </c>
      <c r="I2634" s="4">
        <f t="shared" si="867"/>
        <v>-5.0154987132378526E-4</v>
      </c>
      <c r="J2634" s="4">
        <f t="shared" si="868"/>
        <v>7.8521332313802046E-4</v>
      </c>
      <c r="K2634" s="4">
        <f t="shared" si="872"/>
        <v>1.0565435813948468E-3</v>
      </c>
      <c r="L2634" s="4">
        <f t="shared" si="857"/>
        <v>5.531665702850695E-4</v>
      </c>
      <c r="M2634" s="4">
        <f t="shared" si="873"/>
        <v>-6.1774691598865837E-4</v>
      </c>
      <c r="N2634" s="4">
        <f t="shared" si="858"/>
        <v>-2.4242523852184106E-4</v>
      </c>
      <c r="O2634" s="4">
        <f t="shared" si="860"/>
        <v>3.7564474035686458E-4</v>
      </c>
      <c r="P2634" s="4">
        <f t="shared" si="861"/>
        <v>8.6795335063403728E-2</v>
      </c>
      <c r="Q2634" s="4"/>
      <c r="T2634" s="4">
        <f t="shared" si="865"/>
        <v>2.8366345181423519E-4</v>
      </c>
      <c r="U2634" s="4">
        <f t="shared" si="866"/>
        <v>2.8366345181423519E-4</v>
      </c>
      <c r="V2634" s="2">
        <f t="shared" si="874"/>
        <v>-2.8366345181423519E-4</v>
      </c>
      <c r="W2634" s="4">
        <f t="shared" si="875"/>
        <v>-1.0280826817296118E-2</v>
      </c>
      <c r="X2634" s="4">
        <f t="shared" si="876"/>
        <v>5.6748787919914674E-4</v>
      </c>
      <c r="Y2634" s="4">
        <f t="shared" si="869"/>
        <v>-1.1425458208896934E-2</v>
      </c>
      <c r="Z2634" s="4">
        <f t="shared" si="870"/>
        <v>-5.1922488254802519E-3</v>
      </c>
      <c r="AA2634" s="4">
        <f t="shared" si="859"/>
        <v>7.5138953628394291E-4</v>
      </c>
    </row>
    <row r="2635" spans="1:27" x14ac:dyDescent="0.3">
      <c r="A2635" s="1">
        <f t="shared" si="862"/>
        <v>26</v>
      </c>
      <c r="B2635" s="1">
        <f t="shared" si="863"/>
        <v>1</v>
      </c>
      <c r="C2635" s="10">
        <v>42905</v>
      </c>
      <c r="D2635" s="3">
        <v>2453.46</v>
      </c>
      <c r="E2635" s="3">
        <v>2442.5500000000002</v>
      </c>
      <c r="F2635" s="3">
        <f t="shared" si="871"/>
        <v>2439.4679999999998</v>
      </c>
      <c r="G2635" s="3">
        <f t="shared" ref="G2635:G2698" si="877">AVERAGE(D2626:D2635)</f>
        <v>2435.4759999999997</v>
      </c>
      <c r="H2635" s="4">
        <f t="shared" si="864"/>
        <v>8.3472042414154263E-3</v>
      </c>
      <c r="I2635" s="4">
        <f t="shared" si="867"/>
        <v>3.8633047695374682E-3</v>
      </c>
      <c r="J2635" s="4">
        <f t="shared" si="868"/>
        <v>4.4838994718779581E-3</v>
      </c>
      <c r="K2635" s="4">
        <f t="shared" si="872"/>
        <v>1.1589914308612966E-3</v>
      </c>
      <c r="L2635" s="4">
        <f t="shared" ref="L2635:L2698" si="878">(SUM(D2626:D2634)/9-D2634)/D2634</f>
        <v>1.3471334598259683E-4</v>
      </c>
      <c r="M2635" s="4">
        <f t="shared" si="873"/>
        <v>5.7356767951045841E-3</v>
      </c>
      <c r="N2635" s="4">
        <f t="shared" ref="N2635:N2698" si="879">(D2635-G2635)/G2635</f>
        <v>7.3841828045114717E-3</v>
      </c>
      <c r="O2635" s="4">
        <f t="shared" si="860"/>
        <v>1.6270899056842945E-3</v>
      </c>
      <c r="P2635" s="4">
        <f t="shared" si="861"/>
        <v>9.5867037693795468E-2</v>
      </c>
      <c r="Q2635" s="4"/>
      <c r="T2635" s="4">
        <f t="shared" si="865"/>
        <v>8.3472042414154263E-3</v>
      </c>
      <c r="U2635" s="4">
        <f t="shared" si="866"/>
        <v>8.3472042414154263E-3</v>
      </c>
      <c r="V2635" s="2">
        <f t="shared" si="874"/>
        <v>-1.5453219078150619E-3</v>
      </c>
      <c r="W2635" s="4">
        <f t="shared" si="875"/>
        <v>-1.1529868688736962E-2</v>
      </c>
      <c r="X2635" s="4">
        <f t="shared" si="876"/>
        <v>9.9078369467233193E-3</v>
      </c>
      <c r="Y2635" s="4">
        <f t="shared" si="869"/>
        <v>-1.1324287764037173E-2</v>
      </c>
      <c r="Z2635" s="4">
        <f t="shared" si="870"/>
        <v>-5.0904404756984571E-3</v>
      </c>
      <c r="AA2635" s="4">
        <f t="shared" ref="AA2635:AA2698" si="880">(F2635-F2630)/F2630</f>
        <v>3.2835914198902317E-3</v>
      </c>
    </row>
    <row r="2636" spans="1:27" x14ac:dyDescent="0.3">
      <c r="A2636" s="1">
        <f t="shared" si="862"/>
        <v>26</v>
      </c>
      <c r="B2636" s="1">
        <f t="shared" si="863"/>
        <v>2</v>
      </c>
      <c r="C2636" s="10">
        <v>42906</v>
      </c>
      <c r="D2636" s="3">
        <v>2437.0300000000002</v>
      </c>
      <c r="E2636" s="3">
        <v>2450.66</v>
      </c>
      <c r="F2636" s="3">
        <f t="shared" si="871"/>
        <v>2438.8040000000005</v>
      </c>
      <c r="G2636" s="3">
        <f t="shared" si="877"/>
        <v>2436.2460000000001</v>
      </c>
      <c r="H2636" s="4">
        <f t="shared" si="864"/>
        <v>-6.6966651178335234E-3</v>
      </c>
      <c r="I2636" s="4">
        <f t="shared" si="867"/>
        <v>-1.1412454248286834E-3</v>
      </c>
      <c r="J2636" s="4">
        <f t="shared" si="868"/>
        <v>-5.55541969300484E-3</v>
      </c>
      <c r="K2636" s="4">
        <f t="shared" si="872"/>
        <v>-5.792839500134356E-3</v>
      </c>
      <c r="L2636" s="4">
        <f t="shared" si="878"/>
        <v>-7.05171925000241E-3</v>
      </c>
      <c r="M2636" s="4">
        <f t="shared" si="873"/>
        <v>-7.2740572838175658E-4</v>
      </c>
      <c r="N2636" s="4">
        <f t="shared" si="879"/>
        <v>3.2180658275071791E-4</v>
      </c>
      <c r="O2636" s="4">
        <f t="shared" ref="O2636:O2699" si="881">(F2636-G2636)/D2636</f>
        <v>1.0496382892292862E-3</v>
      </c>
      <c r="P2636" s="4">
        <f t="shared" si="861"/>
        <v>8.8528383128687882E-2</v>
      </c>
      <c r="Q2636" s="4"/>
      <c r="T2636" s="4">
        <f t="shared" si="865"/>
        <v>-6.6966651178335234E-3</v>
      </c>
      <c r="U2636" s="4">
        <f t="shared" si="866"/>
        <v>-6.6966651178335234E-3</v>
      </c>
      <c r="V2636" s="2">
        <f t="shared" si="874"/>
        <v>-5.3434741141082905E-3</v>
      </c>
      <c r="W2636" s="4">
        <f t="shared" si="875"/>
        <v>-1.5290039372967166E-2</v>
      </c>
      <c r="X2636" s="4">
        <f t="shared" si="876"/>
        <v>-1.3604605896693953E-3</v>
      </c>
      <c r="Y2636" s="4">
        <f t="shared" si="869"/>
        <v>-1.8189437511354586E-2</v>
      </c>
      <c r="Z2636" s="4">
        <f t="shared" si="870"/>
        <v>-1.1998876706750296E-2</v>
      </c>
      <c r="AA2636" s="4">
        <f t="shared" si="880"/>
        <v>2.1021593564994525E-3</v>
      </c>
    </row>
    <row r="2637" spans="1:27" x14ac:dyDescent="0.3">
      <c r="A2637" s="1">
        <f t="shared" si="862"/>
        <v>26</v>
      </c>
      <c r="B2637" s="1">
        <f t="shared" si="863"/>
        <v>3</v>
      </c>
      <c r="C2637" s="10">
        <v>42907</v>
      </c>
      <c r="D2637" s="3">
        <v>2435.61</v>
      </c>
      <c r="E2637" s="3">
        <v>2439.31</v>
      </c>
      <c r="F2637" s="3">
        <f t="shared" si="871"/>
        <v>2438.3420000000001</v>
      </c>
      <c r="G2637" s="3">
        <f t="shared" si="877"/>
        <v>2436.4929999999999</v>
      </c>
      <c r="H2637" s="4">
        <f t="shared" si="864"/>
        <v>-5.826764545369046E-4</v>
      </c>
      <c r="I2637" s="4">
        <f t="shared" si="867"/>
        <v>9.3556501150980707E-4</v>
      </c>
      <c r="J2637" s="4">
        <f t="shared" si="868"/>
        <v>-1.5182414660467117E-3</v>
      </c>
      <c r="K2637" s="4">
        <f t="shared" si="872"/>
        <v>8.186193850711279E-4</v>
      </c>
      <c r="L2637" s="4">
        <f t="shared" si="878"/>
        <v>-1.8009170543215446E-4</v>
      </c>
      <c r="M2637" s="4">
        <f t="shared" si="873"/>
        <v>-1.1204334748775892E-3</v>
      </c>
      <c r="N2637" s="4">
        <f t="shared" si="879"/>
        <v>-3.6240613045053315E-4</v>
      </c>
      <c r="O2637" s="4">
        <f t="shared" si="881"/>
        <v>7.5915273791787679E-4</v>
      </c>
      <c r="P2637" s="4">
        <f t="shared" si="861"/>
        <v>8.7894123269743663E-2</v>
      </c>
      <c r="Q2637" s="4"/>
      <c r="T2637" s="4">
        <f t="shared" si="865"/>
        <v>-5.826764545369046E-4</v>
      </c>
      <c r="U2637" s="4">
        <f t="shared" si="866"/>
        <v>-5.826764545369046E-4</v>
      </c>
      <c r="V2637" s="2">
        <f t="shared" si="874"/>
        <v>3.6519862291390444E-4</v>
      </c>
      <c r="W2637" s="4">
        <f t="shared" si="875"/>
        <v>-9.6384533633151748E-3</v>
      </c>
      <c r="X2637" s="4">
        <f t="shared" si="876"/>
        <v>-9.4752904114981024E-4</v>
      </c>
      <c r="Y2637" s="4">
        <f t="shared" si="869"/>
        <v>-1.1660415769356119E-2</v>
      </c>
      <c r="Z2637" s="4">
        <f t="shared" si="870"/>
        <v>-5.4286878520392384E-3</v>
      </c>
      <c r="AA2637" s="4">
        <f t="shared" si="880"/>
        <v>1.5189078978283151E-3</v>
      </c>
    </row>
    <row r="2638" spans="1:27" x14ac:dyDescent="0.3">
      <c r="A2638" s="1">
        <f t="shared" si="862"/>
        <v>26</v>
      </c>
      <c r="B2638" s="1">
        <f t="shared" si="863"/>
        <v>4</v>
      </c>
      <c r="C2638" s="10">
        <v>42908</v>
      </c>
      <c r="D2638" s="3">
        <v>2434.5</v>
      </c>
      <c r="E2638" s="3">
        <v>2437.4</v>
      </c>
      <c r="F2638" s="3">
        <f t="shared" si="871"/>
        <v>2438.7500000000005</v>
      </c>
      <c r="G2638" s="3">
        <f t="shared" si="877"/>
        <v>2436.5639999999999</v>
      </c>
      <c r="H2638" s="4">
        <f t="shared" si="864"/>
        <v>-4.557379876089059E-4</v>
      </c>
      <c r="I2638" s="4">
        <f t="shared" si="867"/>
        <v>7.3492882686471291E-4</v>
      </c>
      <c r="J2638" s="4">
        <f t="shared" si="868"/>
        <v>-1.1906668144736187E-3</v>
      </c>
      <c r="K2638" s="4">
        <f t="shared" si="872"/>
        <v>1.7254404440777986E-3</v>
      </c>
      <c r="L2638" s="4">
        <f t="shared" si="878"/>
        <v>4.8584680360687431E-4</v>
      </c>
      <c r="M2638" s="4">
        <f t="shared" si="873"/>
        <v>-1.742696053306183E-3</v>
      </c>
      <c r="N2638" s="4">
        <f t="shared" si="879"/>
        <v>-8.4709451506295383E-4</v>
      </c>
      <c r="O2638" s="4">
        <f t="shared" si="881"/>
        <v>8.9792565208486499E-4</v>
      </c>
      <c r="P2638" s="4">
        <f t="shared" si="861"/>
        <v>8.7398328591273153E-2</v>
      </c>
      <c r="Q2638" s="4"/>
      <c r="T2638" s="4">
        <f t="shared" si="865"/>
        <v>-4.557379876089059E-4</v>
      </c>
      <c r="U2638" s="4">
        <f t="shared" si="866"/>
        <v>-4.557379876089059E-4</v>
      </c>
      <c r="V2638" s="2">
        <f t="shared" si="874"/>
        <v>-1.2933105053765138E-3</v>
      </c>
      <c r="W2638" s="4">
        <f t="shared" si="875"/>
        <v>-1.1280377400322715E-2</v>
      </c>
      <c r="X2638" s="4">
        <f t="shared" si="876"/>
        <v>8.3865716188548367E-4</v>
      </c>
      <c r="Y2638" s="4">
        <f t="shared" si="869"/>
        <v>-1.076490170609766E-2</v>
      </c>
      <c r="Z2638" s="4">
        <f t="shared" si="870"/>
        <v>-4.5275273489564054E-3</v>
      </c>
      <c r="AA2638" s="4">
        <f t="shared" si="880"/>
        <v>1.7959413041034522E-3</v>
      </c>
    </row>
    <row r="2639" spans="1:27" x14ac:dyDescent="0.3">
      <c r="A2639" s="1">
        <f t="shared" si="862"/>
        <v>26</v>
      </c>
      <c r="B2639" s="1">
        <f t="shared" si="863"/>
        <v>5</v>
      </c>
      <c r="C2639" s="10">
        <v>42909</v>
      </c>
      <c r="D2639" s="3">
        <v>2438.3000000000002</v>
      </c>
      <c r="E2639" s="3">
        <v>2434.65</v>
      </c>
      <c r="F2639" s="3">
        <f t="shared" si="871"/>
        <v>2439.7800000000002</v>
      </c>
      <c r="G2639" s="3">
        <f t="shared" si="877"/>
        <v>2437.2169999999996</v>
      </c>
      <c r="H2639" s="4">
        <f t="shared" si="864"/>
        <v>1.5608954610803786E-3</v>
      </c>
      <c r="I2639" s="4">
        <f t="shared" si="867"/>
        <v>6.161429451636515E-5</v>
      </c>
      <c r="J2639" s="4">
        <f t="shared" si="868"/>
        <v>1.4992811665640135E-3</v>
      </c>
      <c r="K2639" s="4">
        <f t="shared" si="872"/>
        <v>2.320805093448384E-3</v>
      </c>
      <c r="L2639" s="4">
        <f t="shared" si="878"/>
        <v>1.0666118984047448E-3</v>
      </c>
      <c r="M2639" s="4">
        <f t="shared" si="873"/>
        <v>-6.0661207158023184E-4</v>
      </c>
      <c r="N2639" s="4">
        <f t="shared" si="879"/>
        <v>4.4435928356011735E-4</v>
      </c>
      <c r="O2639" s="4">
        <f t="shared" si="881"/>
        <v>1.0511421892304296E-3</v>
      </c>
      <c r="P2639" s="4">
        <f t="shared" si="861"/>
        <v>8.9095643706757668E-2</v>
      </c>
      <c r="Q2639" s="4"/>
      <c r="T2639" s="4">
        <f t="shared" si="865"/>
        <v>1.5608954610803786E-3</v>
      </c>
      <c r="U2639" s="4">
        <f t="shared" si="866"/>
        <v>1.5608954610803786E-3</v>
      </c>
      <c r="V2639" s="2">
        <f t="shared" si="874"/>
        <v>-5.5452865064691275E-4</v>
      </c>
      <c r="W2639" s="4">
        <f t="shared" si="875"/>
        <v>-1.0548983364140539E-2</v>
      </c>
      <c r="X2639" s="4">
        <f t="shared" si="876"/>
        <v>2.1165978258636297E-3</v>
      </c>
      <c r="Y2639" s="4">
        <f t="shared" si="869"/>
        <v>-1.0176960556095894E-2</v>
      </c>
      <c r="Z2639" s="4">
        <f t="shared" si="870"/>
        <v>-3.935879083164999E-3</v>
      </c>
      <c r="AA2639" s="4">
        <f t="shared" si="880"/>
        <v>2.1054326405315332E-3</v>
      </c>
    </row>
    <row r="2640" spans="1:27" x14ac:dyDescent="0.3">
      <c r="A2640" s="1">
        <f t="shared" si="862"/>
        <v>27</v>
      </c>
      <c r="B2640" s="1">
        <f t="shared" si="863"/>
        <v>1</v>
      </c>
      <c r="C2640" s="10">
        <v>42912</v>
      </c>
      <c r="D2640" s="3">
        <v>2439.0700000000002</v>
      </c>
      <c r="E2640" s="3">
        <v>2443.3200000000002</v>
      </c>
      <c r="F2640" s="3">
        <f t="shared" si="871"/>
        <v>2436.902</v>
      </c>
      <c r="G2640" s="3">
        <f t="shared" si="877"/>
        <v>2438.1849999999999</v>
      </c>
      <c r="H2640" s="4">
        <f t="shared" si="864"/>
        <v>3.1579379075584701E-4</v>
      </c>
      <c r="I2640" s="4">
        <f t="shared" si="867"/>
        <v>2.058811467005693E-3</v>
      </c>
      <c r="J2640" s="4">
        <f t="shared" si="868"/>
        <v>-1.743017676249846E-3</v>
      </c>
      <c r="K2640" s="4">
        <f t="shared" si="872"/>
        <v>-7.956363039823051E-4</v>
      </c>
      <c r="L2640" s="4">
        <f t="shared" si="878"/>
        <v>-8.7492651984412932E-5</v>
      </c>
      <c r="M2640" s="4">
        <f t="shared" si="873"/>
        <v>8.8965415925635087E-4</v>
      </c>
      <c r="N2640" s="4">
        <f t="shared" si="879"/>
        <v>3.6297491781805659E-4</v>
      </c>
      <c r="O2640" s="4">
        <f t="shared" si="881"/>
        <v>-5.2602016342290366E-4</v>
      </c>
      <c r="P2640" s="4">
        <f t="shared" si="861"/>
        <v>8.9439573348579507E-2</v>
      </c>
      <c r="Q2640" s="4"/>
      <c r="T2640" s="4">
        <f t="shared" si="865"/>
        <v>3.1579379075584701E-4</v>
      </c>
      <c r="U2640" s="4">
        <f t="shared" si="866"/>
        <v>3.1579379075584701E-4</v>
      </c>
      <c r="V2640" s="2">
        <f t="shared" si="874"/>
        <v>6.2174465816346855E-3</v>
      </c>
      <c r="W2640" s="4">
        <f t="shared" si="875"/>
        <v>-3.8447278841816429E-3</v>
      </c>
      <c r="X2640" s="4">
        <f t="shared" si="876"/>
        <v>-5.8651863083155516E-3</v>
      </c>
      <c r="Y2640" s="4">
        <f t="shared" si="869"/>
        <v>-1.3254543581987594E-2</v>
      </c>
      <c r="Z2640" s="4">
        <f t="shared" si="870"/>
        <v>-7.0328670386641048E-3</v>
      </c>
      <c r="AA2640" s="4">
        <f t="shared" si="880"/>
        <v>-1.0518686861232874E-3</v>
      </c>
    </row>
    <row r="2641" spans="1:27" x14ac:dyDescent="0.3">
      <c r="A2641" s="1">
        <f t="shared" si="862"/>
        <v>27</v>
      </c>
      <c r="B2641" s="1">
        <f t="shared" si="863"/>
        <v>2</v>
      </c>
      <c r="C2641" s="10">
        <v>42913</v>
      </c>
      <c r="D2641" s="3">
        <v>2419.38</v>
      </c>
      <c r="E2641" s="3">
        <v>2436.34</v>
      </c>
      <c r="F2641" s="3">
        <f t="shared" si="871"/>
        <v>2433.3720000000003</v>
      </c>
      <c r="G2641" s="3">
        <f t="shared" si="877"/>
        <v>2436.0880000000006</v>
      </c>
      <c r="H2641" s="4">
        <f t="shared" si="864"/>
        <v>-8.0727490395929823E-3</v>
      </c>
      <c r="I2641" s="4">
        <f t="shared" si="867"/>
        <v>-1.119279069481408E-3</v>
      </c>
      <c r="J2641" s="4">
        <f t="shared" si="868"/>
        <v>-6.9534699701115747E-3</v>
      </c>
      <c r="K2641" s="4">
        <f t="shared" si="872"/>
        <v>-9.0198313291533984E-4</v>
      </c>
      <c r="L2641" s="4">
        <f t="shared" si="878"/>
        <v>-4.6146914830462655E-4</v>
      </c>
      <c r="M2641" s="4">
        <f t="shared" si="873"/>
        <v>-5.7500456157135805E-3</v>
      </c>
      <c r="N2641" s="4">
        <f t="shared" si="879"/>
        <v>-6.858537130021795E-3</v>
      </c>
      <c r="O2641" s="4">
        <f t="shared" si="881"/>
        <v>-1.1226016582762315E-3</v>
      </c>
      <c r="P2641" s="4">
        <f t="shared" si="861"/>
        <v>8.0644801079135173E-2</v>
      </c>
      <c r="Q2641" s="4"/>
      <c r="T2641" s="4">
        <f t="shared" si="865"/>
        <v>-8.0727490395929823E-3</v>
      </c>
      <c r="U2641" s="4">
        <f t="shared" si="866"/>
        <v>-8.0727490395929823E-3</v>
      </c>
      <c r="V2641" s="2">
        <f t="shared" si="874"/>
        <v>-8.3638435961246027E-4</v>
      </c>
      <c r="W2641" s="4">
        <f t="shared" si="875"/>
        <v>-1.0828020516016352E-2</v>
      </c>
      <c r="X2641" s="4">
        <f t="shared" si="876"/>
        <v>-7.2424221285745721E-3</v>
      </c>
      <c r="Y2641" s="4">
        <f t="shared" si="869"/>
        <v>-1.3359564390609585E-2</v>
      </c>
      <c r="Z2641" s="4">
        <f t="shared" si="870"/>
        <v>-7.1385500297136096E-3</v>
      </c>
      <c r="AA2641" s="4">
        <f t="shared" si="880"/>
        <v>-2.2273212607492208E-3</v>
      </c>
    </row>
    <row r="2642" spans="1:27" x14ac:dyDescent="0.3">
      <c r="A2642" s="1">
        <f t="shared" si="862"/>
        <v>27</v>
      </c>
      <c r="B2642" s="1">
        <f t="shared" si="863"/>
        <v>3</v>
      </c>
      <c r="C2642" s="10">
        <v>42914</v>
      </c>
      <c r="D2642" s="3">
        <v>2440.69</v>
      </c>
      <c r="E2642" s="3">
        <v>2428.6999999999998</v>
      </c>
      <c r="F2642" s="3">
        <f t="shared" si="871"/>
        <v>2434.3879999999999</v>
      </c>
      <c r="G2642" s="3">
        <f t="shared" si="877"/>
        <v>2436.3650000000002</v>
      </c>
      <c r="H2642" s="4">
        <f t="shared" si="864"/>
        <v>8.8080417296993209E-3</v>
      </c>
      <c r="I2642" s="4">
        <f t="shared" si="867"/>
        <v>3.8522266035098695E-3</v>
      </c>
      <c r="J2642" s="4">
        <f t="shared" si="868"/>
        <v>4.9558151261894518E-3</v>
      </c>
      <c r="K2642" s="4">
        <f t="shared" si="872"/>
        <v>5.5520422587604637E-3</v>
      </c>
      <c r="L2642" s="4">
        <f t="shared" si="878"/>
        <v>6.8217660906698171E-3</v>
      </c>
      <c r="M2642" s="4">
        <f t="shared" si="873"/>
        <v>2.5887409895218572E-3</v>
      </c>
      <c r="N2642" s="4">
        <f t="shared" si="879"/>
        <v>1.7751855735900891E-3</v>
      </c>
      <c r="O2642" s="4">
        <f t="shared" si="881"/>
        <v>-8.1001683950043487E-4</v>
      </c>
      <c r="P2642" s="4">
        <f t="shared" si="861"/>
        <v>9.0163165582022808E-2</v>
      </c>
      <c r="Q2642" s="4"/>
      <c r="T2642" s="4">
        <f t="shared" si="865"/>
        <v>8.8080417296993209E-3</v>
      </c>
      <c r="U2642" s="4">
        <f t="shared" si="866"/>
        <v>8.8080417296993209E-3</v>
      </c>
      <c r="V2642" s="2">
        <f t="shared" si="874"/>
        <v>6.7083302333655805E-3</v>
      </c>
      <c r="W2642" s="4">
        <f t="shared" si="875"/>
        <v>-3.3587530689680625E-3</v>
      </c>
      <c r="X2642" s="4">
        <f t="shared" si="876"/>
        <v>2.0857197991467958E-3</v>
      </c>
      <c r="Y2642" s="4">
        <f t="shared" si="869"/>
        <v>-6.9860131309996652E-3</v>
      </c>
      <c r="Z2642" s="4">
        <f t="shared" si="870"/>
        <v>-7.2481193761139218E-4</v>
      </c>
      <c r="AA2642" s="4">
        <f t="shared" si="880"/>
        <v>-1.6215936894825164E-3</v>
      </c>
    </row>
    <row r="2643" spans="1:27" x14ac:dyDescent="0.3">
      <c r="A2643" s="1">
        <f t="shared" si="862"/>
        <v>27</v>
      </c>
      <c r="B2643" s="1">
        <f t="shared" si="863"/>
        <v>4</v>
      </c>
      <c r="C2643" s="10">
        <v>42915</v>
      </c>
      <c r="D2643" s="3">
        <v>2419.6999999999998</v>
      </c>
      <c r="E2643" s="3">
        <v>2442.38</v>
      </c>
      <c r="F2643" s="3">
        <f t="shared" si="871"/>
        <v>2431.4279999999999</v>
      </c>
      <c r="G2643" s="3">
        <f t="shared" si="877"/>
        <v>2435.0890000000004</v>
      </c>
      <c r="H2643" s="4">
        <f t="shared" si="864"/>
        <v>-8.6000270415334343E-3</v>
      </c>
      <c r="I2643" s="4">
        <f t="shared" si="867"/>
        <v>6.9242714150508848E-4</v>
      </c>
      <c r="J2643" s="4">
        <f t="shared" si="868"/>
        <v>-9.2924541830385222E-3</v>
      </c>
      <c r="K2643" s="4">
        <f t="shared" si="872"/>
        <v>-2.5935288791284132E-3</v>
      </c>
      <c r="L2643" s="4">
        <f t="shared" si="878"/>
        <v>-1.5942668307368237E-3</v>
      </c>
      <c r="M2643" s="4">
        <f t="shared" si="873"/>
        <v>-4.823502896240426E-3</v>
      </c>
      <c r="N2643" s="4">
        <f t="shared" si="879"/>
        <v>-6.3196868779747169E-3</v>
      </c>
      <c r="O2643" s="4">
        <f t="shared" si="881"/>
        <v>-1.5129974790265377E-3</v>
      </c>
      <c r="P2643" s="4">
        <f t="shared" si="861"/>
        <v>8.0787732878333726E-2</v>
      </c>
      <c r="Q2643" s="4"/>
      <c r="T2643" s="4">
        <f t="shared" si="865"/>
        <v>-8.6000270415334343E-3</v>
      </c>
      <c r="U2643" s="4">
        <f t="shared" si="866"/>
        <v>-8.6000270415334343E-3</v>
      </c>
      <c r="V2643" s="2">
        <f t="shared" si="874"/>
        <v>-2.5361680508381051E-3</v>
      </c>
      <c r="W2643" s="4">
        <f t="shared" si="875"/>
        <v>-1.2510806370329641E-2</v>
      </c>
      <c r="X2643" s="4">
        <f t="shared" si="876"/>
        <v>-6.0792770589444163E-3</v>
      </c>
      <c r="Y2643" s="4">
        <f t="shared" si="869"/>
        <v>-1.5030018543977241E-2</v>
      </c>
      <c r="Z2643" s="4">
        <f t="shared" si="870"/>
        <v>-8.8195368137156845E-3</v>
      </c>
      <c r="AA2643" s="4">
        <f t="shared" si="880"/>
        <v>-3.0023577652488241E-3</v>
      </c>
    </row>
    <row r="2644" spans="1:27" x14ac:dyDescent="0.3">
      <c r="A2644" s="1">
        <f t="shared" si="862"/>
        <v>27</v>
      </c>
      <c r="B2644" s="1">
        <f t="shared" si="863"/>
        <v>5</v>
      </c>
      <c r="C2644" s="10">
        <v>42916</v>
      </c>
      <c r="D2644" s="3">
        <v>2423.41</v>
      </c>
      <c r="E2644" s="3">
        <v>2429.1999999999998</v>
      </c>
      <c r="F2644" s="3">
        <f t="shared" si="871"/>
        <v>2428.4499999999998</v>
      </c>
      <c r="G2644" s="3">
        <f t="shared" si="877"/>
        <v>2434.1150000000002</v>
      </c>
      <c r="H2644" s="4">
        <f t="shared" si="864"/>
        <v>1.5332479232962916E-3</v>
      </c>
      <c r="I2644" s="4">
        <f t="shared" si="867"/>
        <v>3.926106542133323E-3</v>
      </c>
      <c r="J2644" s="4">
        <f t="shared" si="868"/>
        <v>-2.3928586188370314E-3</v>
      </c>
      <c r="K2644" s="4">
        <f t="shared" si="872"/>
        <v>4.1368764722900441E-3</v>
      </c>
      <c r="L2644" s="4">
        <f t="shared" si="878"/>
        <v>6.4489169915463293E-3</v>
      </c>
      <c r="M2644" s="4">
        <f t="shared" si="873"/>
        <v>-2.0753978875414211E-3</v>
      </c>
      <c r="N2644" s="4">
        <f t="shared" si="879"/>
        <v>-4.3979023176802991E-3</v>
      </c>
      <c r="O2644" s="4">
        <f t="shared" si="881"/>
        <v>-2.3376151786121285E-3</v>
      </c>
      <c r="P2644" s="4">
        <f t="shared" si="861"/>
        <v>8.2444848425293538E-2</v>
      </c>
      <c r="Q2644" s="4"/>
      <c r="T2644" s="4">
        <f t="shared" si="865"/>
        <v>1.5332479232962916E-3</v>
      </c>
      <c r="U2644" s="4">
        <f t="shared" si="866"/>
        <v>1.5332479232962916E-3</v>
      </c>
      <c r="V2644" s="2">
        <f t="shared" si="874"/>
        <v>7.6869033351243399E-3</v>
      </c>
      <c r="W2644" s="4">
        <f t="shared" si="875"/>
        <v>-2.3899656982268244E-3</v>
      </c>
      <c r="X2644" s="4">
        <f t="shared" si="876"/>
        <v>-6.1067136939672419E-3</v>
      </c>
      <c r="Y2644" s="4">
        <f t="shared" si="869"/>
        <v>-8.3835334587859245E-3</v>
      </c>
      <c r="Z2644" s="4">
        <f t="shared" si="870"/>
        <v>-2.1311439800963624E-3</v>
      </c>
      <c r="AA2644" s="4">
        <f t="shared" si="880"/>
        <v>-4.6438613317595773E-3</v>
      </c>
    </row>
    <row r="2645" spans="1:27" x14ac:dyDescent="0.3">
      <c r="A2645" s="1">
        <f t="shared" si="862"/>
        <v>28</v>
      </c>
      <c r="B2645" s="1">
        <f t="shared" si="863"/>
        <v>1</v>
      </c>
      <c r="C2645" s="10">
        <v>42919</v>
      </c>
      <c r="D2645" s="3">
        <v>2429.0100000000002</v>
      </c>
      <c r="E2645" s="3">
        <v>2431.39</v>
      </c>
      <c r="F2645" s="3">
        <f t="shared" si="871"/>
        <v>2426.4380000000001</v>
      </c>
      <c r="G2645" s="3">
        <f t="shared" si="877"/>
        <v>2431.6699999999996</v>
      </c>
      <c r="H2645" s="4">
        <f t="shared" si="864"/>
        <v>2.3107934687074676E-3</v>
      </c>
      <c r="I2645" s="4">
        <f t="shared" si="867"/>
        <v>3.2928806929079348E-3</v>
      </c>
      <c r="J2645" s="4">
        <f t="shared" si="868"/>
        <v>-9.820872242004672E-4</v>
      </c>
      <c r="K2645" s="4">
        <f t="shared" si="872"/>
        <v>9.8415043265490305E-4</v>
      </c>
      <c r="L2645" s="4">
        <f t="shared" si="878"/>
        <v>3.53037891052511E-3</v>
      </c>
      <c r="M2645" s="4">
        <f t="shared" si="873"/>
        <v>1.0599899935626281E-3</v>
      </c>
      <c r="N2645" s="4">
        <f t="shared" si="879"/>
        <v>-1.0938984319415876E-3</v>
      </c>
      <c r="O2645" s="4">
        <f t="shared" si="881"/>
        <v>-2.1539639606257348E-3</v>
      </c>
      <c r="P2645" s="4">
        <f t="shared" si="861"/>
        <v>8.4946154911270749E-2</v>
      </c>
      <c r="Q2645" s="4"/>
      <c r="T2645" s="4">
        <f t="shared" si="865"/>
        <v>2.3107934687074676E-3</v>
      </c>
      <c r="U2645" s="4">
        <f t="shared" si="866"/>
        <v>2.3107934687074676E-3</v>
      </c>
      <c r="V2645" s="2">
        <f t="shared" si="874"/>
        <v>6.4619688785638044E-3</v>
      </c>
      <c r="W2645" s="4">
        <f t="shared" si="875"/>
        <v>-3.6026508102218013E-3</v>
      </c>
      <c r="X2645" s="4">
        <f t="shared" si="876"/>
        <v>-4.1245228714222818E-3</v>
      </c>
      <c r="Y2645" s="4">
        <f t="shared" si="869"/>
        <v>-1.1496948699921827E-2</v>
      </c>
      <c r="Z2645" s="4">
        <f t="shared" si="870"/>
        <v>-5.2641900819059631E-3</v>
      </c>
      <c r="AA2645" s="4">
        <f t="shared" si="880"/>
        <v>-4.2939765324990263E-3</v>
      </c>
    </row>
    <row r="2646" spans="1:27" x14ac:dyDescent="0.3">
      <c r="A2646" s="1">
        <f t="shared" si="862"/>
        <v>28</v>
      </c>
      <c r="B2646" s="1">
        <f t="shared" si="863"/>
        <v>3</v>
      </c>
      <c r="C2646" s="10">
        <v>42921</v>
      </c>
      <c r="D2646" s="3">
        <v>2432.54</v>
      </c>
      <c r="E2646" s="3">
        <v>2430.7800000000002</v>
      </c>
      <c r="F2646" s="3">
        <f t="shared" si="871"/>
        <v>2429.0699999999997</v>
      </c>
      <c r="G2646" s="3">
        <f t="shared" si="877"/>
        <v>2431.221</v>
      </c>
      <c r="H2646" s="4">
        <f t="shared" si="864"/>
        <v>1.4532669688472855E-3</v>
      </c>
      <c r="I2646" s="4">
        <f t="shared" si="867"/>
        <v>7.2869193622092192E-4</v>
      </c>
      <c r="J2646" s="4">
        <f t="shared" si="868"/>
        <v>7.2457503262636361E-4</v>
      </c>
      <c r="K2646" s="4">
        <f t="shared" si="872"/>
        <v>-3.3243996525347591E-4</v>
      </c>
      <c r="L2646" s="4">
        <f t="shared" si="878"/>
        <v>8.4991187539130509E-4</v>
      </c>
      <c r="M2646" s="4">
        <f t="shared" si="873"/>
        <v>1.4285302605524975E-3</v>
      </c>
      <c r="N2646" s="4">
        <f t="shared" si="879"/>
        <v>5.4252575146395983E-4</v>
      </c>
      <c r="O2646" s="4">
        <f t="shared" si="881"/>
        <v>-8.8426089601827498E-4</v>
      </c>
      <c r="P2646" s="4">
        <f t="shared" si="861"/>
        <v>8.6522871321181166E-2</v>
      </c>
      <c r="Q2646" s="4"/>
      <c r="T2646" s="4">
        <f t="shared" si="865"/>
        <v>1.4532669688472855E-3</v>
      </c>
      <c r="U2646" s="4">
        <f t="shared" si="866"/>
        <v>1.4532669688472855E-3</v>
      </c>
      <c r="V2646" s="2">
        <f t="shared" si="874"/>
        <v>-3.9645781614732374E-3</v>
      </c>
      <c r="W2646" s="4">
        <f t="shared" si="875"/>
        <v>-1.3924932379858508E-2</v>
      </c>
      <c r="X2646" s="4">
        <f t="shared" si="876"/>
        <v>5.4394100968015993E-3</v>
      </c>
      <c r="Y2646" s="4">
        <f t="shared" si="869"/>
        <v>-1.2797122758704271E-2</v>
      </c>
      <c r="Z2646" s="4">
        <f t="shared" si="870"/>
        <v>-6.5725620628487259E-3</v>
      </c>
      <c r="AA2646" s="4">
        <f t="shared" si="880"/>
        <v>-1.7679171125502342E-3</v>
      </c>
    </row>
    <row r="2647" spans="1:27" x14ac:dyDescent="0.3">
      <c r="A2647" s="1">
        <f t="shared" si="862"/>
        <v>28</v>
      </c>
      <c r="B2647" s="1">
        <f t="shared" si="863"/>
        <v>4</v>
      </c>
      <c r="C2647" s="10">
        <v>42922</v>
      </c>
      <c r="D2647" s="3">
        <v>2409.75</v>
      </c>
      <c r="E2647" s="3">
        <v>2423.44</v>
      </c>
      <c r="F2647" s="3">
        <f t="shared" si="871"/>
        <v>2422.8820000000001</v>
      </c>
      <c r="G2647" s="3">
        <f t="shared" si="877"/>
        <v>2428.6349999999998</v>
      </c>
      <c r="H2647" s="4">
        <f t="shared" si="864"/>
        <v>-9.3688079127167336E-3</v>
      </c>
      <c r="I2647" s="4">
        <f t="shared" si="867"/>
        <v>-3.7409456781799721E-3</v>
      </c>
      <c r="J2647" s="4">
        <f t="shared" si="868"/>
        <v>-5.6278622345367615E-3</v>
      </c>
      <c r="K2647" s="4">
        <f t="shared" si="872"/>
        <v>-2.6207174393843473E-3</v>
      </c>
      <c r="L2647" s="4">
        <f t="shared" si="878"/>
        <v>-7.4270789654716572E-4</v>
      </c>
      <c r="M2647" s="4">
        <f t="shared" si="873"/>
        <v>-5.4199915637658212E-3</v>
      </c>
      <c r="N2647" s="4">
        <f t="shared" si="879"/>
        <v>-7.7759729230616236E-3</v>
      </c>
      <c r="O2647" s="4">
        <f t="shared" si="881"/>
        <v>-2.3873845834628911E-3</v>
      </c>
      <c r="P2647" s="4">
        <f t="shared" si="861"/>
        <v>7.6343447246999582E-2</v>
      </c>
      <c r="Q2647" s="4"/>
      <c r="T2647" s="4">
        <f t="shared" si="865"/>
        <v>-9.3688079127167336E-3</v>
      </c>
      <c r="U2647" s="4">
        <f t="shared" si="866"/>
        <v>-9.3688079127167336E-3</v>
      </c>
      <c r="V2647" s="2">
        <f t="shared" si="874"/>
        <v>3.3504073930953207E-3</v>
      </c>
      <c r="W2647" s="4">
        <f t="shared" si="875"/>
        <v>-6.6830966808356122E-3</v>
      </c>
      <c r="X2647" s="4">
        <f t="shared" si="876"/>
        <v>-1.2676743052169695E-2</v>
      </c>
      <c r="Y2647" s="4">
        <f t="shared" si="869"/>
        <v>-1.5056868094753692E-2</v>
      </c>
      <c r="Z2647" s="4">
        <f t="shared" si="870"/>
        <v>-8.8465556576154489E-3</v>
      </c>
      <c r="AA2647" s="4">
        <f t="shared" si="880"/>
        <v>-4.7264445930557735E-3</v>
      </c>
    </row>
    <row r="2648" spans="1:27" x14ac:dyDescent="0.3">
      <c r="A2648" s="1">
        <f t="shared" si="862"/>
        <v>28</v>
      </c>
      <c r="B2648" s="1">
        <f t="shared" si="863"/>
        <v>5</v>
      </c>
      <c r="C2648" s="10">
        <v>42923</v>
      </c>
      <c r="D2648" s="3">
        <v>2425.1799999999998</v>
      </c>
      <c r="E2648" s="3">
        <v>2413.52</v>
      </c>
      <c r="F2648" s="3">
        <f t="shared" si="871"/>
        <v>2423.9780000000001</v>
      </c>
      <c r="G2648" s="3">
        <f t="shared" si="877"/>
        <v>2427.703</v>
      </c>
      <c r="H2648" s="4">
        <f t="shared" si="864"/>
        <v>6.4031538541341783E-3</v>
      </c>
      <c r="I2648" s="4">
        <f t="shared" si="867"/>
        <v>1.5644776429090078E-3</v>
      </c>
      <c r="J2648" s="4">
        <f t="shared" si="868"/>
        <v>4.8386762112251703E-3</v>
      </c>
      <c r="K2648" s="4">
        <f t="shared" si="872"/>
        <v>5.7796451914098063E-3</v>
      </c>
      <c r="L2648" s="4">
        <f t="shared" si="878"/>
        <v>7.5664833834767596E-3</v>
      </c>
      <c r="M2648" s="4">
        <f t="shared" si="873"/>
        <v>4.9587908801143024E-4</v>
      </c>
      <c r="N2648" s="4">
        <f t="shared" si="879"/>
        <v>-1.0392539779372264E-3</v>
      </c>
      <c r="O2648" s="4">
        <f t="shared" si="881"/>
        <v>-1.5359684641964345E-3</v>
      </c>
      <c r="P2648" s="4">
        <f t="shared" ref="P2648:P2711" si="882">(D2648-2238.83)/2238.83</f>
        <v>8.3235439939611272E-2</v>
      </c>
      <c r="Q2648" s="4"/>
      <c r="T2648" s="4">
        <f t="shared" si="865"/>
        <v>6.4031538541341783E-3</v>
      </c>
      <c r="U2648" s="4">
        <f t="shared" si="866"/>
        <v>6.4031538541341783E-3</v>
      </c>
      <c r="V2648" s="2">
        <f t="shared" si="874"/>
        <v>4.1290590310197398E-3</v>
      </c>
      <c r="W2648" s="4">
        <f t="shared" si="875"/>
        <v>-5.9122315592905067E-3</v>
      </c>
      <c r="X2648" s="4">
        <f t="shared" si="876"/>
        <v>2.2647435632516507E-3</v>
      </c>
      <c r="Y2648" s="4">
        <f t="shared" si="869"/>
        <v>-6.7612481401538825E-3</v>
      </c>
      <c r="Z2648" s="4">
        <f t="shared" si="870"/>
        <v>-4.9862974736299332E-4</v>
      </c>
      <c r="AA2648" s="4">
        <f t="shared" si="880"/>
        <v>-3.0640430232767818E-3</v>
      </c>
    </row>
    <row r="2649" spans="1:27" x14ac:dyDescent="0.3">
      <c r="A2649" s="1">
        <f t="shared" si="862"/>
        <v>29</v>
      </c>
      <c r="B2649" s="1">
        <f t="shared" si="863"/>
        <v>1</v>
      </c>
      <c r="C2649" s="10">
        <v>42926</v>
      </c>
      <c r="D2649" s="3">
        <v>2427.4299999999998</v>
      </c>
      <c r="E2649" s="3">
        <v>2424.5100000000002</v>
      </c>
      <c r="F2649" s="3">
        <f t="shared" si="871"/>
        <v>2424.7820000000002</v>
      </c>
      <c r="G2649" s="3">
        <f t="shared" si="877"/>
        <v>2426.616</v>
      </c>
      <c r="H2649" s="4">
        <f t="shared" si="864"/>
        <v>9.2776618642739924E-4</v>
      </c>
      <c r="I2649" s="4">
        <f t="shared" si="867"/>
        <v>-2.7626815329155694E-4</v>
      </c>
      <c r="J2649" s="4">
        <f t="shared" si="868"/>
        <v>1.2040343397189562E-3</v>
      </c>
      <c r="K2649" s="4">
        <f t="shared" si="872"/>
        <v>-4.3708095893910782E-4</v>
      </c>
      <c r="L2649" s="4">
        <f t="shared" si="878"/>
        <v>5.5482708729068372E-4</v>
      </c>
      <c r="M2649" s="4">
        <f t="shared" si="873"/>
        <v>1.0920569354274667E-3</v>
      </c>
      <c r="N2649" s="4">
        <f t="shared" si="879"/>
        <v>3.3544656426886285E-4</v>
      </c>
      <c r="O2649" s="4">
        <f t="shared" si="881"/>
        <v>-7.5553157042626681E-4</v>
      </c>
      <c r="P2649" s="4">
        <f t="shared" si="882"/>
        <v>8.4240429152727059E-2</v>
      </c>
      <c r="Q2649" s="4"/>
      <c r="T2649" s="4">
        <f t="shared" si="865"/>
        <v>9.2776618642739924E-4</v>
      </c>
      <c r="U2649" s="4">
        <f t="shared" si="866"/>
        <v>9.2776618642739924E-4</v>
      </c>
      <c r="V2649" s="2">
        <f t="shared" si="874"/>
        <v>-7.2984273332287993E-4</v>
      </c>
      <c r="W2649" s="4">
        <f t="shared" si="875"/>
        <v>-1.0722544305989703E-2</v>
      </c>
      <c r="X2649" s="4">
        <f t="shared" si="876"/>
        <v>1.6588195971791739E-3</v>
      </c>
      <c r="Y2649" s="4">
        <f t="shared" si="869"/>
        <v>-1.290045900184505E-2</v>
      </c>
      <c r="Z2649" s="4">
        <f t="shared" si="870"/>
        <v>-6.676549866810896E-3</v>
      </c>
      <c r="AA2649" s="4">
        <f t="shared" si="880"/>
        <v>-1.5104284625994629E-3</v>
      </c>
    </row>
    <row r="2650" spans="1:27" x14ac:dyDescent="0.3">
      <c r="A2650" s="1">
        <f t="shared" si="862"/>
        <v>29</v>
      </c>
      <c r="B2650" s="1">
        <f t="shared" si="863"/>
        <v>2</v>
      </c>
      <c r="C2650" s="10">
        <v>42927</v>
      </c>
      <c r="D2650" s="3">
        <v>2425.5300000000002</v>
      </c>
      <c r="E2650" s="3">
        <v>2427.35</v>
      </c>
      <c r="F2650" s="3">
        <f t="shared" si="871"/>
        <v>2424.0860000000002</v>
      </c>
      <c r="G2650" s="3">
        <f t="shared" si="877"/>
        <v>2425.2619999999997</v>
      </c>
      <c r="H2650" s="4">
        <f t="shared" si="864"/>
        <v>-7.827208199617028E-4</v>
      </c>
      <c r="I2650" s="4">
        <f t="shared" si="867"/>
        <v>-3.2956666103626983E-5</v>
      </c>
      <c r="J2650" s="4">
        <f t="shared" si="868"/>
        <v>-7.4976415385807579E-4</v>
      </c>
      <c r="K2650" s="4">
        <f t="shared" si="872"/>
        <v>-1.5263055989255829E-3</v>
      </c>
      <c r="L2650" s="4">
        <f t="shared" si="878"/>
        <v>-9.0539285490310597E-4</v>
      </c>
      <c r="M2650" s="4">
        <f t="shared" si="873"/>
        <v>5.9568843679636777E-4</v>
      </c>
      <c r="N2650" s="4">
        <f t="shared" si="879"/>
        <v>1.1050352498018107E-4</v>
      </c>
      <c r="O2650" s="4">
        <f t="shared" si="881"/>
        <v>-4.8484248803332716E-4</v>
      </c>
      <c r="P2650" s="4">
        <f t="shared" si="882"/>
        <v>8.3391771594985009E-2</v>
      </c>
      <c r="Q2650" s="4"/>
      <c r="T2650" s="4">
        <f t="shared" si="865"/>
        <v>-7.827208199617028E-4</v>
      </c>
      <c r="U2650" s="4">
        <f t="shared" si="866"/>
        <v>-7.827208199617028E-4</v>
      </c>
      <c r="V2650" s="2">
        <f t="shared" si="874"/>
        <v>6.5089415554738222E-4</v>
      </c>
      <c r="W2650" s="4">
        <f t="shared" si="875"/>
        <v>-9.3556147860081595E-3</v>
      </c>
      <c r="X2650" s="4">
        <f t="shared" si="876"/>
        <v>-1.4326824508750552E-3</v>
      </c>
      <c r="Y2650" s="4">
        <f t="shared" si="869"/>
        <v>-1.3976102287218271E-2</v>
      </c>
      <c r="Z2650" s="4">
        <f t="shared" si="870"/>
        <v>-7.7589753517412355E-3</v>
      </c>
      <c r="AA2650" s="4">
        <f t="shared" si="880"/>
        <v>-9.6932210919869436E-4</v>
      </c>
    </row>
    <row r="2651" spans="1:27" x14ac:dyDescent="0.3">
      <c r="A2651" s="1">
        <f t="shared" si="862"/>
        <v>29</v>
      </c>
      <c r="B2651" s="1">
        <f t="shared" si="863"/>
        <v>3</v>
      </c>
      <c r="C2651" s="10">
        <v>42928</v>
      </c>
      <c r="D2651" s="3">
        <v>2443.25</v>
      </c>
      <c r="E2651" s="3">
        <v>2435.75</v>
      </c>
      <c r="F2651" s="3">
        <f t="shared" si="871"/>
        <v>2426.2280000000001</v>
      </c>
      <c r="G2651" s="3">
        <f t="shared" si="877"/>
        <v>2427.6489999999999</v>
      </c>
      <c r="H2651" s="4">
        <f t="shared" si="864"/>
        <v>7.3056198026822169E-3</v>
      </c>
      <c r="I2651" s="4">
        <f t="shared" si="867"/>
        <v>4.2135120983866617E-3</v>
      </c>
      <c r="J2651" s="4">
        <f t="shared" si="868"/>
        <v>3.0921077042955552E-3</v>
      </c>
      <c r="K2651" s="4">
        <f t="shared" si="872"/>
        <v>-1.466689754404147E-3</v>
      </c>
      <c r="L2651" s="4">
        <f t="shared" si="878"/>
        <v>1.5895724050212905E-4</v>
      </c>
      <c r="M2651" s="4">
        <f t="shared" si="873"/>
        <v>7.0158286855151013E-3</v>
      </c>
      <c r="N2651" s="4">
        <f t="shared" si="879"/>
        <v>6.426382067588895E-3</v>
      </c>
      <c r="O2651" s="4">
        <f t="shared" si="881"/>
        <v>-5.8160237388716739E-4</v>
      </c>
      <c r="P2651" s="4">
        <f t="shared" si="882"/>
        <v>9.1306619975612291E-2</v>
      </c>
      <c r="Q2651" s="4"/>
      <c r="T2651" s="4">
        <f t="shared" si="865"/>
        <v>7.3056198026822169E-3</v>
      </c>
      <c r="U2651" s="4">
        <f t="shared" si="866"/>
        <v>7.3056198026822169E-3</v>
      </c>
      <c r="V2651" s="2">
        <f t="shared" si="874"/>
        <v>2.8900900009481488E-3</v>
      </c>
      <c r="W2651" s="4">
        <f t="shared" si="875"/>
        <v>-7.1388108990614041E-3</v>
      </c>
      <c r="X2651" s="4">
        <f t="shared" si="876"/>
        <v>4.4028052981657188E-3</v>
      </c>
      <c r="Y2651" s="4">
        <f t="shared" si="869"/>
        <v>-1.3917229782404146E-2</v>
      </c>
      <c r="Z2651" s="4">
        <f t="shared" si="870"/>
        <v>-7.6997316410807107E-3</v>
      </c>
      <c r="AA2651" s="4">
        <f t="shared" si="880"/>
        <v>-1.1699951010055881E-3</v>
      </c>
    </row>
    <row r="2652" spans="1:27" x14ac:dyDescent="0.3">
      <c r="A2652" s="1">
        <f t="shared" si="862"/>
        <v>29</v>
      </c>
      <c r="B2652" s="1">
        <f t="shared" si="863"/>
        <v>4</v>
      </c>
      <c r="C2652" s="10">
        <v>42929</v>
      </c>
      <c r="D2652" s="3">
        <v>2447.83</v>
      </c>
      <c r="E2652" s="3">
        <v>2444.9899999999998</v>
      </c>
      <c r="F2652" s="3">
        <f t="shared" si="871"/>
        <v>2433.8440000000001</v>
      </c>
      <c r="G2652" s="3">
        <f t="shared" si="877"/>
        <v>2428.3629999999998</v>
      </c>
      <c r="H2652" s="4">
        <f t="shared" si="864"/>
        <v>1.8745523380742566E-3</v>
      </c>
      <c r="I2652" s="4">
        <f t="shared" si="867"/>
        <v>7.1216617210673563E-4</v>
      </c>
      <c r="J2652" s="4">
        <f t="shared" si="868"/>
        <v>1.162386165967521E-3</v>
      </c>
      <c r="K2652" s="4">
        <f t="shared" si="872"/>
        <v>-5.2808758825335705E-3</v>
      </c>
      <c r="L2652" s="4">
        <f t="shared" si="878"/>
        <v>-6.9784099048399396E-3</v>
      </c>
      <c r="M2652" s="4">
        <f t="shared" si="873"/>
        <v>5.7464652623585881E-3</v>
      </c>
      <c r="N2652" s="4">
        <f t="shared" si="879"/>
        <v>8.0165115347252854E-3</v>
      </c>
      <c r="O2652" s="4">
        <f t="shared" si="881"/>
        <v>2.239126083102267E-3</v>
      </c>
      <c r="P2652" s="4">
        <f t="shared" si="882"/>
        <v>9.3352331351643489E-2</v>
      </c>
      <c r="Q2652" s="4"/>
      <c r="T2652" s="4">
        <f t="shared" si="865"/>
        <v>1.8745523380742566E-3</v>
      </c>
      <c r="U2652" s="4">
        <f t="shared" si="866"/>
        <v>1.8745523380742566E-3</v>
      </c>
      <c r="V2652" s="2">
        <f t="shared" si="874"/>
        <v>-1.3711245267573929E-2</v>
      </c>
      <c r="W2652" s="4">
        <f t="shared" si="875"/>
        <v>-2.3574132814898129E-2</v>
      </c>
      <c r="X2652" s="4">
        <f t="shared" si="876"/>
        <v>1.5802469135802438E-2</v>
      </c>
      <c r="Y2652" s="4">
        <f t="shared" si="869"/>
        <v>-1.7683857480008284E-2</v>
      </c>
      <c r="Z2652" s="4">
        <f t="shared" si="870"/>
        <v>-1.1490108867037116E-2</v>
      </c>
      <c r="AA2652" s="4">
        <f t="shared" si="880"/>
        <v>4.5243639599452179E-3</v>
      </c>
    </row>
    <row r="2653" spans="1:27" x14ac:dyDescent="0.3">
      <c r="A2653" s="1">
        <f t="shared" si="862"/>
        <v>29</v>
      </c>
      <c r="B2653" s="1">
        <f t="shared" si="863"/>
        <v>5</v>
      </c>
      <c r="C2653" s="10">
        <v>42930</v>
      </c>
      <c r="D2653" s="3">
        <v>2459.27</v>
      </c>
      <c r="E2653" s="3">
        <v>2449.16</v>
      </c>
      <c r="F2653" s="3">
        <f t="shared" si="871"/>
        <v>2440.6620000000003</v>
      </c>
      <c r="G2653" s="3">
        <f t="shared" si="877"/>
        <v>2432.3200000000002</v>
      </c>
      <c r="H2653" s="4">
        <f t="shared" si="864"/>
        <v>4.6735271648766681E-3</v>
      </c>
      <c r="I2653" s="4">
        <f t="shared" si="867"/>
        <v>5.4333838542706286E-4</v>
      </c>
      <c r="J2653" s="4">
        <f t="shared" si="868"/>
        <v>4.1301887794496055E-3</v>
      </c>
      <c r="K2653" s="4">
        <f t="shared" si="872"/>
        <v>-4.8287667035699817E-3</v>
      </c>
      <c r="L2653" s="4">
        <f t="shared" si="878"/>
        <v>-7.5595300508794682E-3</v>
      </c>
      <c r="M2653" s="4">
        <f t="shared" si="873"/>
        <v>7.6241609858307777E-3</v>
      </c>
      <c r="N2653" s="4">
        <f t="shared" si="879"/>
        <v>1.1079956584659838E-2</v>
      </c>
      <c r="O2653" s="4">
        <f t="shared" si="881"/>
        <v>3.3920634985178926E-3</v>
      </c>
      <c r="P2653" s="4">
        <f t="shared" si="882"/>
        <v>9.8462143172996633E-2</v>
      </c>
      <c r="Q2653" s="4"/>
      <c r="T2653" s="4">
        <f t="shared" si="865"/>
        <v>4.6735271648766681E-3</v>
      </c>
      <c r="U2653" s="4">
        <f t="shared" si="866"/>
        <v>4.6735271648766681E-3</v>
      </c>
      <c r="V2653" s="2">
        <f t="shared" si="874"/>
        <v>-9.2530935563336063E-3</v>
      </c>
      <c r="W2653" s="4">
        <f t="shared" si="875"/>
        <v>-1.9160562620770271E-2</v>
      </c>
      <c r="X2653" s="4">
        <f t="shared" si="876"/>
        <v>1.4056688575693411E-2</v>
      </c>
      <c r="Y2653" s="4">
        <f t="shared" si="869"/>
        <v>-1.7237385572602813E-2</v>
      </c>
      <c r="Z2653" s="4">
        <f t="shared" si="870"/>
        <v>-1.1040821842748759E-2</v>
      </c>
      <c r="AA2653" s="4">
        <f t="shared" si="880"/>
        <v>6.8829007523996486E-3</v>
      </c>
    </row>
    <row r="2654" spans="1:27" x14ac:dyDescent="0.3">
      <c r="A2654" s="1">
        <f t="shared" si="862"/>
        <v>30</v>
      </c>
      <c r="B2654" s="1">
        <f t="shared" si="863"/>
        <v>1</v>
      </c>
      <c r="C2654" s="10">
        <v>42933</v>
      </c>
      <c r="D2654" s="3">
        <v>2459.14</v>
      </c>
      <c r="E2654" s="3">
        <v>2459.5</v>
      </c>
      <c r="F2654" s="3">
        <f t="shared" si="871"/>
        <v>2447.0039999999999</v>
      </c>
      <c r="G2654" s="3">
        <f t="shared" si="877"/>
        <v>2435.8930000000005</v>
      </c>
      <c r="H2654" s="4">
        <f t="shared" si="864"/>
        <v>-5.2861214913412981E-5</v>
      </c>
      <c r="I2654" s="4">
        <f t="shared" si="867"/>
        <v>9.3523687923659544E-5</v>
      </c>
      <c r="J2654" s="4">
        <f t="shared" si="868"/>
        <v>-1.4638490283707252E-4</v>
      </c>
      <c r="K2654" s="4">
        <f t="shared" si="872"/>
        <v>-6.2213583705732706E-3</v>
      </c>
      <c r="L2654" s="4">
        <f t="shared" si="878"/>
        <v>-1.0555977993469436E-2</v>
      </c>
      <c r="M2654" s="4">
        <f t="shared" si="873"/>
        <v>4.9595341895640414E-3</v>
      </c>
      <c r="N2654" s="4">
        <f t="shared" si="879"/>
        <v>9.5435226424146636E-3</v>
      </c>
      <c r="O2654" s="4">
        <f t="shared" si="881"/>
        <v>4.5182462161566326E-3</v>
      </c>
      <c r="P2654" s="4">
        <f t="shared" si="882"/>
        <v>9.8404077129572123E-2</v>
      </c>
      <c r="Q2654" s="4"/>
      <c r="T2654" s="4">
        <f t="shared" si="865"/>
        <v>-5.2861214913412981E-5</v>
      </c>
      <c r="U2654" s="4">
        <f t="shared" si="866"/>
        <v>-5.2861214913412981E-5</v>
      </c>
      <c r="V2654" s="2">
        <f t="shared" si="874"/>
        <v>-1.2946931406474339E-2</v>
      </c>
      <c r="W2654" s="4">
        <f t="shared" si="875"/>
        <v>-2.2817462092409611E-2</v>
      </c>
      <c r="X2654" s="4">
        <f t="shared" si="876"/>
        <v>1.3063198526837041E-2</v>
      </c>
      <c r="Y2654" s="4">
        <f t="shared" si="869"/>
        <v>-1.8612613253733257E-2</v>
      </c>
      <c r="Z2654" s="4">
        <f t="shared" si="870"/>
        <v>-1.242472067787307E-2</v>
      </c>
      <c r="AA2654" s="4">
        <f t="shared" si="880"/>
        <v>9.1645352035769605E-3</v>
      </c>
    </row>
    <row r="2655" spans="1:27" x14ac:dyDescent="0.3">
      <c r="A2655" s="1">
        <f t="shared" si="862"/>
        <v>30</v>
      </c>
      <c r="B2655" s="1">
        <f t="shared" si="863"/>
        <v>2</v>
      </c>
      <c r="C2655" s="10">
        <v>42934</v>
      </c>
      <c r="D2655" s="3">
        <v>2460.61</v>
      </c>
      <c r="E2655" s="3">
        <v>2455.88</v>
      </c>
      <c r="F2655" s="3">
        <f t="shared" si="871"/>
        <v>2454.02</v>
      </c>
      <c r="G2655" s="3">
        <f t="shared" si="877"/>
        <v>2439.0530000000003</v>
      </c>
      <c r="H2655" s="4">
        <f t="shared" si="864"/>
        <v>5.9776995209717817E-4</v>
      </c>
      <c r="I2655" s="4">
        <f t="shared" si="867"/>
        <v>-1.3256666964872937E-3</v>
      </c>
      <c r="J2655" s="4">
        <f t="shared" si="868"/>
        <v>1.9234366485844719E-3</v>
      </c>
      <c r="K2655" s="4">
        <f t="shared" si="872"/>
        <v>-2.7519783338890535E-3</v>
      </c>
      <c r="L2655" s="4">
        <f t="shared" si="878"/>
        <v>-9.1423108168798596E-3</v>
      </c>
      <c r="M2655" s="4">
        <f t="shared" si="873"/>
        <v>2.6853896871256735E-3</v>
      </c>
      <c r="N2655" s="4">
        <f t="shared" si="879"/>
        <v>8.8382663271358956E-3</v>
      </c>
      <c r="O2655" s="4">
        <f t="shared" si="881"/>
        <v>6.0826380450374673E-3</v>
      </c>
      <c r="P2655" s="4">
        <f t="shared" si="882"/>
        <v>9.9060670082141214E-2</v>
      </c>
      <c r="Q2655" s="4"/>
      <c r="T2655" s="4">
        <f t="shared" si="865"/>
        <v>5.9776995209717817E-4</v>
      </c>
      <c r="U2655" s="4">
        <f t="shared" si="866"/>
        <v>5.9776995209717817E-4</v>
      </c>
      <c r="V2655" s="2">
        <f t="shared" si="874"/>
        <v>-1.3667379653049308E-2</v>
      </c>
      <c r="W2655" s="4">
        <f t="shared" si="875"/>
        <v>-2.3530705856518733E-2</v>
      </c>
      <c r="X2655" s="4">
        <f t="shared" si="876"/>
        <v>1.4462818435558383E-2</v>
      </c>
      <c r="Y2655" s="4">
        <f t="shared" si="869"/>
        <v>-1.5186492319750824E-2</v>
      </c>
      <c r="Z2655" s="4">
        <f t="shared" si="870"/>
        <v>-8.9769971957249471E-3</v>
      </c>
      <c r="AA2655" s="4">
        <f t="shared" si="880"/>
        <v>1.2348571791594746E-2</v>
      </c>
    </row>
    <row r="2656" spans="1:27" x14ac:dyDescent="0.3">
      <c r="A2656" s="1">
        <f t="shared" si="862"/>
        <v>30</v>
      </c>
      <c r="B2656" s="1">
        <f t="shared" si="863"/>
        <v>3</v>
      </c>
      <c r="C2656" s="10">
        <v>42935</v>
      </c>
      <c r="D2656" s="3">
        <v>2473.83</v>
      </c>
      <c r="E2656" s="3">
        <v>2463.85</v>
      </c>
      <c r="F2656" s="3">
        <f t="shared" si="871"/>
        <v>2460.136</v>
      </c>
      <c r="G2656" s="3">
        <f t="shared" si="877"/>
        <v>2443.1819999999998</v>
      </c>
      <c r="H2656" s="4">
        <f t="shared" si="864"/>
        <v>5.3726514969864381E-3</v>
      </c>
      <c r="I2656" s="4">
        <f t="shared" si="867"/>
        <v>1.3167466603808736E-3</v>
      </c>
      <c r="J2656" s="4">
        <f t="shared" si="868"/>
        <v>4.0559048366055643E-3</v>
      </c>
      <c r="K2656" s="4">
        <f t="shared" si="872"/>
        <v>-1.5839568237144596E-3</v>
      </c>
      <c r="L2656" s="4">
        <f t="shared" si="878"/>
        <v>-8.4667352133550155E-3</v>
      </c>
      <c r="M2656" s="4">
        <f t="shared" si="873"/>
        <v>5.5663589330020614E-3</v>
      </c>
      <c r="N2656" s="4">
        <f t="shared" si="879"/>
        <v>1.2544296740889603E-2</v>
      </c>
      <c r="O2656" s="4">
        <f t="shared" si="881"/>
        <v>6.8533407711929189E-3</v>
      </c>
      <c r="P2656" s="4">
        <f t="shared" si="882"/>
        <v>0.10496554003653695</v>
      </c>
      <c r="Q2656" s="4"/>
      <c r="T2656" s="4">
        <f t="shared" si="865"/>
        <v>5.3726514969864381E-3</v>
      </c>
      <c r="U2656" s="4">
        <f t="shared" si="866"/>
        <v>5.3726514969864381E-3</v>
      </c>
      <c r="V2656" s="2">
        <f t="shared" si="874"/>
        <v>-7.0551611185844677E-3</v>
      </c>
      <c r="W2656" s="4">
        <f t="shared" si="875"/>
        <v>-1.6984609507398579E-2</v>
      </c>
      <c r="X2656" s="4">
        <f t="shared" si="876"/>
        <v>1.2516115829325663E-2</v>
      </c>
      <c r="Y2656" s="4">
        <f t="shared" si="869"/>
        <v>-1.4033034668805226E-2</v>
      </c>
      <c r="Z2656" s="4">
        <f t="shared" si="870"/>
        <v>-7.8162667062131111E-3</v>
      </c>
      <c r="AA2656" s="4">
        <f t="shared" si="880"/>
        <v>1.3975603282131729E-2</v>
      </c>
    </row>
    <row r="2657" spans="1:27" x14ac:dyDescent="0.3">
      <c r="A2657" s="1">
        <f t="shared" si="862"/>
        <v>30</v>
      </c>
      <c r="B2657" s="1">
        <f t="shared" si="863"/>
        <v>4</v>
      </c>
      <c r="C2657" s="10">
        <v>42936</v>
      </c>
      <c r="D2657" s="3">
        <v>2473.4499999999998</v>
      </c>
      <c r="E2657" s="3">
        <v>2475.56</v>
      </c>
      <c r="F2657" s="3">
        <f t="shared" si="871"/>
        <v>2465.2599999999998</v>
      </c>
      <c r="G2657" s="3">
        <f t="shared" si="877"/>
        <v>2449.5520000000001</v>
      </c>
      <c r="H2657" s="4">
        <f t="shared" si="864"/>
        <v>-1.5360796821127932E-4</v>
      </c>
      <c r="I2657" s="4">
        <f t="shared" si="867"/>
        <v>6.9932048685642032E-4</v>
      </c>
      <c r="J2657" s="4">
        <f t="shared" si="868"/>
        <v>-8.5292845506769964E-4</v>
      </c>
      <c r="K2657" s="4">
        <f t="shared" si="872"/>
        <v>-4.2919279012704334E-3</v>
      </c>
      <c r="L2657" s="4">
        <f t="shared" si="878"/>
        <v>-1.0887301606550732E-2</v>
      </c>
      <c r="M2657" s="4">
        <f t="shared" si="873"/>
        <v>3.3221648020898627E-3</v>
      </c>
      <c r="N2657" s="4">
        <f t="shared" si="879"/>
        <v>9.7560696813130243E-3</v>
      </c>
      <c r="O2657" s="4">
        <f t="shared" si="881"/>
        <v>6.3506438375546832E-3</v>
      </c>
      <c r="P2657" s="4">
        <f t="shared" si="882"/>
        <v>0.10479580852498846</v>
      </c>
      <c r="Q2657" s="4"/>
      <c r="T2657" s="4">
        <f t="shared" si="865"/>
        <v>-1.5360796821127932E-4</v>
      </c>
      <c r="U2657" s="4">
        <f t="shared" si="866"/>
        <v>-1.5360796821127932E-4</v>
      </c>
      <c r="V2657" s="2">
        <f t="shared" si="874"/>
        <v>-1.0510018877610831E-2</v>
      </c>
      <c r="W2657" s="4">
        <f t="shared" si="875"/>
        <v>-2.040491868883481E-2</v>
      </c>
      <c r="X2657" s="4">
        <f t="shared" si="876"/>
        <v>1.0466413108753424E-2</v>
      </c>
      <c r="Y2657" s="4">
        <f t="shared" si="869"/>
        <v>-1.670724052095535E-2</v>
      </c>
      <c r="Z2657" s="4">
        <f t="shared" si="870"/>
        <v>-1.0507334094146337E-2</v>
      </c>
      <c r="AA2657" s="4">
        <f t="shared" si="880"/>
        <v>1.2907976024757425E-2</v>
      </c>
    </row>
    <row r="2658" spans="1:27" x14ac:dyDescent="0.3">
      <c r="A2658" s="1">
        <f t="shared" si="862"/>
        <v>30</v>
      </c>
      <c r="B2658" s="1">
        <f t="shared" si="863"/>
        <v>5</v>
      </c>
      <c r="C2658" s="10">
        <v>42937</v>
      </c>
      <c r="D2658" s="3">
        <v>2472.54</v>
      </c>
      <c r="E2658" s="3">
        <v>2467.4</v>
      </c>
      <c r="F2658" s="3">
        <f t="shared" si="871"/>
        <v>2467.9139999999998</v>
      </c>
      <c r="G2658" s="3">
        <f t="shared" si="877"/>
        <v>2454.288</v>
      </c>
      <c r="H2658" s="4">
        <f t="shared" si="864"/>
        <v>-3.679071741898379E-4</v>
      </c>
      <c r="I2658" s="4">
        <f t="shared" si="867"/>
        <v>-2.4459762679656868E-3</v>
      </c>
      <c r="J2658" s="4">
        <f t="shared" si="868"/>
        <v>2.0780690937758492E-3</v>
      </c>
      <c r="K2658" s="4">
        <f t="shared" si="872"/>
        <v>-2.7057349046878286E-3</v>
      </c>
      <c r="L2658" s="4">
        <f t="shared" si="878"/>
        <v>-8.5669813418502907E-3</v>
      </c>
      <c r="M2658" s="4">
        <f t="shared" si="873"/>
        <v>1.8744575378235239E-3</v>
      </c>
      <c r="N2658" s="4">
        <f t="shared" si="879"/>
        <v>7.4367800355948253E-3</v>
      </c>
      <c r="O2658" s="4">
        <f t="shared" si="881"/>
        <v>5.5109320779440371E-3</v>
      </c>
      <c r="P2658" s="4">
        <f t="shared" si="882"/>
        <v>0.10438934622101725</v>
      </c>
      <c r="Q2658" s="4"/>
      <c r="T2658" s="4">
        <f t="shared" si="865"/>
        <v>-3.679071741898379E-4</v>
      </c>
      <c r="U2658" s="4">
        <f t="shared" si="866"/>
        <v>-3.679071741898379E-4</v>
      </c>
      <c r="V2658" s="2">
        <f t="shared" si="874"/>
        <v>-5.7328832197941484E-3</v>
      </c>
      <c r="W2658" s="4">
        <f t="shared" si="875"/>
        <v>-1.5675554387596269E-2</v>
      </c>
      <c r="X2658" s="4">
        <f t="shared" si="876"/>
        <v>5.3959101684646184E-3</v>
      </c>
      <c r="Y2658" s="4">
        <f t="shared" si="869"/>
        <v>-1.5140825491911144E-2</v>
      </c>
      <c r="Z2658" s="4">
        <f t="shared" si="870"/>
        <v>-8.9310424271304492E-3</v>
      </c>
      <c r="AA2658" s="4">
        <f t="shared" si="880"/>
        <v>1.11658230430922E-2</v>
      </c>
    </row>
    <row r="2659" spans="1:27" x14ac:dyDescent="0.3">
      <c r="A2659" s="1">
        <f t="shared" si="862"/>
        <v>31</v>
      </c>
      <c r="B2659" s="1">
        <f t="shared" si="863"/>
        <v>1</v>
      </c>
      <c r="C2659" s="10">
        <v>42940</v>
      </c>
      <c r="D2659" s="3">
        <v>2469.91</v>
      </c>
      <c r="E2659" s="3">
        <v>2472.04</v>
      </c>
      <c r="F2659" s="3">
        <f t="shared" si="871"/>
        <v>2470.0680000000002</v>
      </c>
      <c r="G2659" s="3">
        <f t="shared" si="877"/>
        <v>2458.5360000000001</v>
      </c>
      <c r="H2659" s="4">
        <f t="shared" si="864"/>
        <v>-1.0636834995592019E-3</v>
      </c>
      <c r="I2659" s="4">
        <f t="shared" si="867"/>
        <v>-2.0222119763482088E-4</v>
      </c>
      <c r="J2659" s="4">
        <f t="shared" si="868"/>
        <v>-8.6146230192438102E-4</v>
      </c>
      <c r="K2659" s="4">
        <f t="shared" si="872"/>
        <v>-9.8380612649335945E-4</v>
      </c>
      <c r="L2659" s="4">
        <f t="shared" si="878"/>
        <v>-6.174936614888985E-3</v>
      </c>
      <c r="M2659" s="4">
        <f t="shared" si="873"/>
        <v>-6.3965850333009655E-5</v>
      </c>
      <c r="N2659" s="4">
        <f t="shared" si="879"/>
        <v>4.6263304665865364E-3</v>
      </c>
      <c r="O2659" s="4">
        <f t="shared" si="881"/>
        <v>4.6689960362928827E-3</v>
      </c>
      <c r="P2659" s="4">
        <f t="shared" si="882"/>
        <v>0.10321462549635298</v>
      </c>
      <c r="Q2659" s="4"/>
      <c r="T2659" s="4">
        <f t="shared" si="865"/>
        <v>-1.0636834995592019E-3</v>
      </c>
      <c r="U2659" s="4">
        <f t="shared" si="866"/>
        <v>-1.0636834995592019E-3</v>
      </c>
      <c r="V2659" s="2">
        <f t="shared" si="874"/>
        <v>-5.4195280966132364E-3</v>
      </c>
      <c r="W2659" s="4">
        <f t="shared" si="875"/>
        <v>-1.5365332815647021E-2</v>
      </c>
      <c r="X2659" s="4">
        <f t="shared" si="876"/>
        <v>4.3795798531193761E-3</v>
      </c>
      <c r="Y2659" s="4">
        <f t="shared" si="869"/>
        <v>-1.3440367147360074E-2</v>
      </c>
      <c r="Z2659" s="4">
        <f t="shared" si="870"/>
        <v>-7.2198622680257878E-3</v>
      </c>
      <c r="AA2659" s="4">
        <f t="shared" si="880"/>
        <v>9.4254034729817793E-3</v>
      </c>
    </row>
    <row r="2660" spans="1:27" x14ac:dyDescent="0.3">
      <c r="A2660" s="1">
        <f t="shared" si="862"/>
        <v>31</v>
      </c>
      <c r="B2660" s="1">
        <f t="shared" si="863"/>
        <v>2</v>
      </c>
      <c r="C2660" s="10">
        <v>42941</v>
      </c>
      <c r="D2660" s="3">
        <v>2477.13</v>
      </c>
      <c r="E2660" s="3">
        <v>2477.88</v>
      </c>
      <c r="F2660" s="3">
        <f t="shared" si="871"/>
        <v>2473.3720000000003</v>
      </c>
      <c r="G2660" s="3">
        <f t="shared" si="877"/>
        <v>2463.6960000000004</v>
      </c>
      <c r="H2660" s="4">
        <f t="shared" si="864"/>
        <v>2.9231834358337976E-3</v>
      </c>
      <c r="I2660" s="4">
        <f t="shared" si="867"/>
        <v>3.2268382248746941E-3</v>
      </c>
      <c r="J2660" s="4">
        <f t="shared" si="868"/>
        <v>-3.0365478904089641E-4</v>
      </c>
      <c r="K2660" s="4">
        <f t="shared" si="872"/>
        <v>1.0212922738075624E-3</v>
      </c>
      <c r="L2660" s="4">
        <f t="shared" si="878"/>
        <v>-3.1202216545001557E-3</v>
      </c>
      <c r="M2660" s="4">
        <f t="shared" si="873"/>
        <v>1.519383254924779E-3</v>
      </c>
      <c r="N2660" s="4">
        <f t="shared" si="879"/>
        <v>5.4527831355815574E-3</v>
      </c>
      <c r="O2660" s="4">
        <f t="shared" si="881"/>
        <v>3.9061333074969541E-3</v>
      </c>
      <c r="P2660" s="4">
        <f t="shared" si="882"/>
        <v>0.1064395242157735</v>
      </c>
      <c r="Q2660" s="4"/>
      <c r="T2660" s="4">
        <f t="shared" si="865"/>
        <v>2.9231834358337976E-3</v>
      </c>
      <c r="U2660" s="4">
        <f t="shared" si="866"/>
        <v>2.9231834358337976E-3</v>
      </c>
      <c r="V2660" s="2">
        <f t="shared" si="874"/>
        <v>-3.7653193841070028E-3</v>
      </c>
      <c r="W2660" s="4">
        <f t="shared" si="875"/>
        <v>-1.3727666190265921E-2</v>
      </c>
      <c r="X2660" s="4">
        <f t="shared" si="876"/>
        <v>6.7137823547819362E-3</v>
      </c>
      <c r="Y2660" s="4">
        <f t="shared" si="869"/>
        <v>-1.1460269973995586E-2</v>
      </c>
      <c r="Z2660" s="4">
        <f t="shared" si="870"/>
        <v>-5.2272800874522633E-3</v>
      </c>
      <c r="AA2660" s="4">
        <f t="shared" si="880"/>
        <v>7.8858363012527678E-3</v>
      </c>
    </row>
    <row r="2661" spans="1:27" x14ac:dyDescent="0.3">
      <c r="A2661" s="1">
        <f t="shared" si="862"/>
        <v>31</v>
      </c>
      <c r="B2661" s="1">
        <f t="shared" si="863"/>
        <v>3</v>
      </c>
      <c r="C2661" s="10">
        <v>42942</v>
      </c>
      <c r="D2661" s="3">
        <v>2477.83</v>
      </c>
      <c r="E2661" s="3">
        <v>2479.9699999999998</v>
      </c>
      <c r="F2661" s="3">
        <f t="shared" si="871"/>
        <v>2474.1719999999996</v>
      </c>
      <c r="G2661" s="3">
        <f t="shared" si="877"/>
        <v>2467.154</v>
      </c>
      <c r="H2661" s="4">
        <f t="shared" si="864"/>
        <v>2.8258508838850525E-4</v>
      </c>
      <c r="I2661" s="4">
        <f t="shared" si="867"/>
        <v>1.1464880728906802E-3</v>
      </c>
      <c r="J2661" s="4">
        <f t="shared" si="868"/>
        <v>-8.6390298450217504E-4</v>
      </c>
      <c r="K2661" s="4">
        <f t="shared" si="872"/>
        <v>-1.5633010782641202E-3</v>
      </c>
      <c r="L2661" s="4">
        <f t="shared" si="878"/>
        <v>-4.5061107903994644E-3</v>
      </c>
      <c r="M2661" s="4">
        <f t="shared" si="873"/>
        <v>1.4784744148751004E-3</v>
      </c>
      <c r="N2661" s="4">
        <f t="shared" si="879"/>
        <v>4.3272531832224221E-3</v>
      </c>
      <c r="O2661" s="4">
        <f t="shared" si="881"/>
        <v>2.8323169870409087E-3</v>
      </c>
      <c r="P2661" s="4">
        <f t="shared" si="882"/>
        <v>0.10675218752652055</v>
      </c>
      <c r="Q2661" s="4"/>
      <c r="T2661" s="4">
        <f t="shared" si="865"/>
        <v>2.8258508838850525E-4</v>
      </c>
      <c r="U2661" s="4">
        <f t="shared" si="866"/>
        <v>2.8258508838850525E-4</v>
      </c>
      <c r="V2661" s="2">
        <f t="shared" si="874"/>
        <v>-1.3321868452605158E-3</v>
      </c>
      <c r="W2661" s="4">
        <f t="shared" si="875"/>
        <v>-1.1318864976807903E-2</v>
      </c>
      <c r="X2661" s="4">
        <f t="shared" si="876"/>
        <v>1.6169259811708971E-3</v>
      </c>
      <c r="Y2661" s="4">
        <f t="shared" si="869"/>
        <v>-1.4012636476290806E-2</v>
      </c>
      <c r="Z2661" s="4">
        <f t="shared" si="870"/>
        <v>-7.7957398980004053E-3</v>
      </c>
      <c r="AA2661" s="4">
        <f t="shared" si="880"/>
        <v>5.7053756377694583E-3</v>
      </c>
    </row>
    <row r="2662" spans="1:27" x14ac:dyDescent="0.3">
      <c r="A2662" s="1">
        <f t="shared" si="862"/>
        <v>31</v>
      </c>
      <c r="B2662" s="1">
        <f t="shared" si="863"/>
        <v>4</v>
      </c>
      <c r="C2662" s="10">
        <v>42943</v>
      </c>
      <c r="D2662" s="3">
        <v>2475.42</v>
      </c>
      <c r="E2662" s="3">
        <v>2482.7600000000002</v>
      </c>
      <c r="F2662" s="3">
        <f t="shared" si="871"/>
        <v>2474.5659999999998</v>
      </c>
      <c r="G2662" s="3">
        <f t="shared" si="877"/>
        <v>2469.9129999999996</v>
      </c>
      <c r="H2662" s="4">
        <f t="shared" si="864"/>
        <v>-9.7262524063388312E-4</v>
      </c>
      <c r="I2662" s="4">
        <f t="shared" si="867"/>
        <v>1.9896441644504633E-3</v>
      </c>
      <c r="J2662" s="4">
        <f t="shared" si="868"/>
        <v>-2.9622694050843463E-3</v>
      </c>
      <c r="K2662" s="4">
        <f t="shared" si="872"/>
        <v>-1.4034457569728205E-3</v>
      </c>
      <c r="L2662" s="4">
        <f t="shared" si="878"/>
        <v>-3.4420799202887261E-3</v>
      </c>
      <c r="M2662" s="4">
        <f t="shared" si="873"/>
        <v>3.4511102148832132E-4</v>
      </c>
      <c r="N2662" s="4">
        <f t="shared" si="879"/>
        <v>2.2296331895093136E-3</v>
      </c>
      <c r="O2662" s="4">
        <f t="shared" si="881"/>
        <v>1.8796810238263597E-3</v>
      </c>
      <c r="P2662" s="4">
        <f t="shared" si="882"/>
        <v>0.1056757324138055</v>
      </c>
      <c r="Q2662" s="4"/>
      <c r="T2662" s="4">
        <f t="shared" si="865"/>
        <v>-9.7262524063388312E-4</v>
      </c>
      <c r="U2662" s="4">
        <f t="shared" si="866"/>
        <v>-9.7262524063388312E-4</v>
      </c>
      <c r="V2662" s="2">
        <f t="shared" si="874"/>
        <v>-1.7676757485380794E-3</v>
      </c>
      <c r="W2662" s="4">
        <f t="shared" si="875"/>
        <v>-1.174999899105271E-2</v>
      </c>
      <c r="X2662" s="4">
        <f t="shared" si="876"/>
        <v>7.9645838808152774E-4</v>
      </c>
      <c r="Y2662" s="4">
        <f t="shared" si="869"/>
        <v>-1.3854774363494264E-2</v>
      </c>
      <c r="Z2662" s="4">
        <f t="shared" si="870"/>
        <v>-7.6368824251566133E-3</v>
      </c>
      <c r="AA2662" s="4">
        <f t="shared" si="880"/>
        <v>3.7748553905064945E-3</v>
      </c>
    </row>
    <row r="2663" spans="1:27" x14ac:dyDescent="0.3">
      <c r="A2663" s="1">
        <f t="shared" si="862"/>
        <v>31</v>
      </c>
      <c r="B2663" s="1">
        <f t="shared" si="863"/>
        <v>5</v>
      </c>
      <c r="C2663" s="10">
        <v>42944</v>
      </c>
      <c r="D2663" s="3">
        <v>2472.1</v>
      </c>
      <c r="E2663" s="3">
        <v>2469.12</v>
      </c>
      <c r="F2663" s="3">
        <f t="shared" si="871"/>
        <v>2474.4780000000001</v>
      </c>
      <c r="G2663" s="3">
        <f t="shared" si="877"/>
        <v>2471.1959999999999</v>
      </c>
      <c r="H2663" s="4">
        <f t="shared" si="864"/>
        <v>-1.3411865461215324E-3</v>
      </c>
      <c r="I2663" s="4">
        <f t="shared" si="867"/>
        <v>-2.545022662820928E-3</v>
      </c>
      <c r="J2663" s="4">
        <f t="shared" si="868"/>
        <v>1.2038361166993956E-3</v>
      </c>
      <c r="K2663" s="4">
        <f t="shared" si="872"/>
        <v>-1.4038021830632962E-4</v>
      </c>
      <c r="L2663" s="4">
        <f t="shared" si="878"/>
        <v>-1.7469538278128368E-3</v>
      </c>
      <c r="M2663" s="4">
        <f t="shared" si="873"/>
        <v>-9.6101076671530571E-4</v>
      </c>
      <c r="N2663" s="4">
        <f t="shared" si="879"/>
        <v>3.6581477147097858E-4</v>
      </c>
      <c r="O2663" s="4">
        <f t="shared" si="881"/>
        <v>1.3276161967558566E-3</v>
      </c>
      <c r="P2663" s="4">
        <f t="shared" si="882"/>
        <v>0.10419281499711902</v>
      </c>
      <c r="Q2663" s="4"/>
      <c r="T2663" s="4">
        <f t="shared" si="865"/>
        <v>-1.3411865461215324E-3</v>
      </c>
      <c r="U2663" s="4">
        <f t="shared" si="866"/>
        <v>-1.3411865461215324E-3</v>
      </c>
      <c r="V2663" s="2">
        <f t="shared" si="874"/>
        <v>-1.1634389315752919E-3</v>
      </c>
      <c r="W2663" s="4">
        <f t="shared" si="875"/>
        <v>-1.1151804542259463E-2</v>
      </c>
      <c r="X2663" s="4">
        <f t="shared" si="876"/>
        <v>-1.7795465391866444E-4</v>
      </c>
      <c r="Y2663" s="4">
        <f t="shared" si="869"/>
        <v>-1.2607457771694065E-2</v>
      </c>
      <c r="Z2663" s="4">
        <f t="shared" si="870"/>
        <v>-6.381701190726354E-3</v>
      </c>
      <c r="AA2663" s="4">
        <f t="shared" si="880"/>
        <v>2.6597361172230093E-3</v>
      </c>
    </row>
    <row r="2664" spans="1:27" x14ac:dyDescent="0.3">
      <c r="A2664" s="1">
        <f t="shared" si="862"/>
        <v>32</v>
      </c>
      <c r="B2664" s="1">
        <f t="shared" si="863"/>
        <v>1</v>
      </c>
      <c r="C2664" s="10">
        <v>42947</v>
      </c>
      <c r="D2664" s="3">
        <v>2470.3000000000002</v>
      </c>
      <c r="E2664" s="3">
        <v>2475.94</v>
      </c>
      <c r="F2664" s="3">
        <f t="shared" si="871"/>
        <v>2474.5559999999996</v>
      </c>
      <c r="G2664" s="3">
        <f t="shared" si="877"/>
        <v>2472.3119999999999</v>
      </c>
      <c r="H2664" s="4">
        <f t="shared" si="864"/>
        <v>-7.2812588487509696E-4</v>
      </c>
      <c r="I2664" s="4">
        <f t="shared" si="867"/>
        <v>1.5533352210671679E-3</v>
      </c>
      <c r="J2664" s="4">
        <f t="shared" si="868"/>
        <v>-2.2814611059422648E-3</v>
      </c>
      <c r="K2664" s="4">
        <f t="shared" si="872"/>
        <v>1.4238906193115091E-3</v>
      </c>
      <c r="L2664" s="4">
        <f t="shared" si="878"/>
        <v>1.761884857229747E-4</v>
      </c>
      <c r="M2664" s="4">
        <f t="shared" si="873"/>
        <v>-1.7199045000393623E-3</v>
      </c>
      <c r="N2664" s="4">
        <f t="shared" si="879"/>
        <v>-8.1381314332483782E-4</v>
      </c>
      <c r="O2664" s="4">
        <f t="shared" si="881"/>
        <v>9.0839169331647447E-4</v>
      </c>
      <c r="P2664" s="4">
        <f t="shared" si="882"/>
        <v>0.10338882362662652</v>
      </c>
      <c r="Q2664" s="4"/>
      <c r="T2664" s="4">
        <f t="shared" si="865"/>
        <v>-7.2812588487509696E-4</v>
      </c>
      <c r="U2664" s="4">
        <f t="shared" si="866"/>
        <v>-7.2812588487509696E-4</v>
      </c>
      <c r="V2664" s="2">
        <f t="shared" si="874"/>
        <v>-8.8588649326485768E-4</v>
      </c>
      <c r="W2664" s="4">
        <f t="shared" si="875"/>
        <v>-1.0877027628332136E-2</v>
      </c>
      <c r="X2664" s="4">
        <f t="shared" si="876"/>
        <v>1.5790049030139862E-4</v>
      </c>
      <c r="Y2664" s="4">
        <f t="shared" si="869"/>
        <v>-1.1062691557986695E-2</v>
      </c>
      <c r="Z2664" s="4">
        <f t="shared" si="870"/>
        <v>-4.8271948402347177E-3</v>
      </c>
      <c r="AA2664" s="4">
        <f t="shared" si="880"/>
        <v>1.8169540271763263E-3</v>
      </c>
    </row>
    <row r="2665" spans="1:27" x14ac:dyDescent="0.3">
      <c r="A2665" s="1">
        <f t="shared" si="862"/>
        <v>32</v>
      </c>
      <c r="B2665" s="1">
        <f t="shared" si="863"/>
        <v>2</v>
      </c>
      <c r="C2665" s="10">
        <v>42948</v>
      </c>
      <c r="D2665" s="3">
        <v>2476.35</v>
      </c>
      <c r="E2665" s="3">
        <v>2477.1</v>
      </c>
      <c r="F2665" s="3">
        <f t="shared" si="871"/>
        <v>2474.4000000000005</v>
      </c>
      <c r="G2665" s="3">
        <f t="shared" si="877"/>
        <v>2473.8859999999995</v>
      </c>
      <c r="H2665" s="4">
        <f t="shared" si="864"/>
        <v>2.4490952515887651E-3</v>
      </c>
      <c r="I2665" s="4">
        <f t="shared" si="867"/>
        <v>2.752702100959287E-3</v>
      </c>
      <c r="J2665" s="4">
        <f t="shared" si="868"/>
        <v>-3.0360684937052193E-4</v>
      </c>
      <c r="K2665" s="4">
        <f t="shared" si="872"/>
        <v>1.4623729911347535E-3</v>
      </c>
      <c r="L2665" s="4">
        <f t="shared" si="878"/>
        <v>1.3408178044050773E-3</v>
      </c>
      <c r="M2665" s="4">
        <f t="shared" si="873"/>
        <v>7.8806983511128478E-4</v>
      </c>
      <c r="N2665" s="4">
        <f t="shared" si="879"/>
        <v>9.9600385789822042E-4</v>
      </c>
      <c r="O2665" s="4">
        <f t="shared" si="881"/>
        <v>2.075635511947153E-4</v>
      </c>
      <c r="P2665" s="4">
        <f t="shared" si="882"/>
        <v>0.10609112795522661</v>
      </c>
      <c r="Q2665" s="4"/>
      <c r="T2665" s="4">
        <f t="shared" si="865"/>
        <v>2.4490952515887651E-3</v>
      </c>
      <c r="U2665" s="4">
        <f t="shared" si="866"/>
        <v>2.4490952515887651E-3</v>
      </c>
      <c r="V2665" s="2">
        <f t="shared" si="874"/>
        <v>2.7648463749341888E-3</v>
      </c>
      <c r="W2665" s="4">
        <f t="shared" si="875"/>
        <v>-7.2628020888151051E-3</v>
      </c>
      <c r="X2665" s="4">
        <f t="shared" si="876"/>
        <v>-3.148805270616399E-4</v>
      </c>
      <c r="Y2665" s="4">
        <f t="shared" si="869"/>
        <v>-1.1024689016236038E-2</v>
      </c>
      <c r="Z2665" s="4">
        <f t="shared" si="870"/>
        <v>-4.7889526829672131E-3</v>
      </c>
      <c r="AA2665" s="4">
        <f t="shared" si="880"/>
        <v>4.1562692550908121E-4</v>
      </c>
    </row>
    <row r="2666" spans="1:27" x14ac:dyDescent="0.3">
      <c r="A2666" s="1">
        <f t="shared" si="862"/>
        <v>32</v>
      </c>
      <c r="B2666" s="1">
        <f t="shared" si="863"/>
        <v>3</v>
      </c>
      <c r="C2666" s="10">
        <v>42949</v>
      </c>
      <c r="D2666" s="3">
        <v>2477.5700000000002</v>
      </c>
      <c r="E2666" s="3">
        <v>2480.38</v>
      </c>
      <c r="F2666" s="3">
        <f t="shared" si="871"/>
        <v>2474.348</v>
      </c>
      <c r="G2666" s="3">
        <f t="shared" si="877"/>
        <v>2474.2599999999993</v>
      </c>
      <c r="H2666" s="4">
        <f t="shared" si="864"/>
        <v>4.9266056898267805E-4</v>
      </c>
      <c r="I2666" s="4">
        <f t="shared" si="867"/>
        <v>1.6273951581966201E-3</v>
      </c>
      <c r="J2666" s="4">
        <f t="shared" si="868"/>
        <v>-1.134734589213942E-3</v>
      </c>
      <c r="K2666" s="4">
        <f t="shared" si="872"/>
        <v>-1.1337250388676443E-3</v>
      </c>
      <c r="L2666" s="4">
        <f t="shared" si="878"/>
        <v>-9.92500162649916E-4</v>
      </c>
      <c r="M2666" s="4">
        <f t="shared" si="873"/>
        <v>1.3021612158031963E-3</v>
      </c>
      <c r="N2666" s="4">
        <f t="shared" si="879"/>
        <v>1.33777371820296E-3</v>
      </c>
      <c r="O2666" s="4">
        <f t="shared" si="881"/>
        <v>3.5518673539253201E-5</v>
      </c>
      <c r="P2666" s="4">
        <f t="shared" si="882"/>
        <v>0.10663605543967172</v>
      </c>
      <c r="Q2666" s="4"/>
      <c r="T2666" s="4">
        <f t="shared" si="865"/>
        <v>4.9266056898267805E-4</v>
      </c>
      <c r="U2666" s="4">
        <f t="shared" si="866"/>
        <v>4.9266056898267805E-4</v>
      </c>
      <c r="V2666" s="2">
        <f t="shared" si="874"/>
        <v>5.9765380499526247E-4</v>
      </c>
      <c r="W2666" s="4">
        <f t="shared" si="875"/>
        <v>-9.4083227330546675E-3</v>
      </c>
      <c r="X2666" s="4">
        <f t="shared" si="876"/>
        <v>-1.0493052388572401E-4</v>
      </c>
      <c r="Y2666" s="4">
        <f t="shared" si="869"/>
        <v>-1.3588416746612387E-2</v>
      </c>
      <c r="Z2666" s="4">
        <f t="shared" si="870"/>
        <v>-7.3688453569770206E-3</v>
      </c>
      <c r="AA2666" s="4">
        <f t="shared" si="880"/>
        <v>7.1134908971722923E-5</v>
      </c>
    </row>
    <row r="2667" spans="1:27" x14ac:dyDescent="0.3">
      <c r="A2667" s="1">
        <f t="shared" si="862"/>
        <v>32</v>
      </c>
      <c r="B2667" s="1">
        <f t="shared" si="863"/>
        <v>4</v>
      </c>
      <c r="C2667" s="10">
        <v>42950</v>
      </c>
      <c r="D2667" s="3">
        <v>2472.16</v>
      </c>
      <c r="E2667" s="3">
        <v>2476.0300000000002</v>
      </c>
      <c r="F2667" s="3">
        <f t="shared" si="871"/>
        <v>2473.6959999999999</v>
      </c>
      <c r="G2667" s="3">
        <f t="shared" si="877"/>
        <v>2474.1309999999999</v>
      </c>
      <c r="H2667" s="4">
        <f t="shared" si="864"/>
        <v>-2.1835911800676907E-3</v>
      </c>
      <c r="I2667" s="4">
        <f t="shared" si="867"/>
        <v>-6.2157678693234241E-4</v>
      </c>
      <c r="J2667" s="4">
        <f t="shared" si="868"/>
        <v>-1.5620143931353483E-3</v>
      </c>
      <c r="K2667" s="4">
        <f t="shared" si="872"/>
        <v>-1.4086383028532943E-3</v>
      </c>
      <c r="L2667" s="4">
        <f t="shared" si="878"/>
        <v>-1.2996605544950313E-3</v>
      </c>
      <c r="M2667" s="4">
        <f t="shared" si="873"/>
        <v>-6.2093321087152917E-4</v>
      </c>
      <c r="N2667" s="4">
        <f t="shared" si="879"/>
        <v>-7.9664334669425499E-4</v>
      </c>
      <c r="O2667" s="4">
        <f t="shared" si="881"/>
        <v>-1.7595948482296674E-4</v>
      </c>
      <c r="P2667" s="4">
        <f t="shared" si="882"/>
        <v>0.10421961470946875</v>
      </c>
      <c r="Q2667" s="4"/>
      <c r="T2667" s="4">
        <f t="shared" si="865"/>
        <v>-2.1835911800676907E-3</v>
      </c>
      <c r="U2667" s="4">
        <f t="shared" si="866"/>
        <v>-2.1835911800676907E-3</v>
      </c>
      <c r="V2667" s="2">
        <f t="shared" si="874"/>
        <v>-8.6778577396404166E-4</v>
      </c>
      <c r="W2667" s="4">
        <f t="shared" si="875"/>
        <v>-1.0859107916224343E-2</v>
      </c>
      <c r="X2667" s="4">
        <f t="shared" si="876"/>
        <v>-1.31694823504707E-3</v>
      </c>
      <c r="Y2667" s="4">
        <f t="shared" si="869"/>
        <v>-1.3859902164413674E-2</v>
      </c>
      <c r="Z2667" s="4">
        <f t="shared" si="870"/>
        <v>-7.6420425581413334E-3</v>
      </c>
      <c r="AA2667" s="4">
        <f t="shared" si="880"/>
        <v>-3.5157680175024262E-4</v>
      </c>
    </row>
    <row r="2668" spans="1:27" x14ac:dyDescent="0.3">
      <c r="A2668" s="1">
        <f t="shared" si="862"/>
        <v>32</v>
      </c>
      <c r="B2668" s="1">
        <f t="shared" si="863"/>
        <v>5</v>
      </c>
      <c r="C2668" s="10">
        <v>42951</v>
      </c>
      <c r="D2668" s="3">
        <v>2476.83</v>
      </c>
      <c r="E2668" s="3">
        <v>2476.88</v>
      </c>
      <c r="F2668" s="3">
        <f t="shared" si="871"/>
        <v>2474.6419999999998</v>
      </c>
      <c r="G2668" s="3">
        <f t="shared" si="877"/>
        <v>2474.56</v>
      </c>
      <c r="H2668" s="4">
        <f t="shared" si="864"/>
        <v>1.8890363083295875E-3</v>
      </c>
      <c r="I2668" s="4">
        <f t="shared" si="867"/>
        <v>1.9092615364702345E-3</v>
      </c>
      <c r="J2668" s="4">
        <f t="shared" si="868"/>
        <v>-2.0225228140647016E-5</v>
      </c>
      <c r="K2668" s="4">
        <f t="shared" si="872"/>
        <v>7.8271632904016949E-4</v>
      </c>
      <c r="L2668" s="4">
        <f t="shared" si="878"/>
        <v>8.6878591101634771E-4</v>
      </c>
      <c r="M2668" s="4">
        <f t="shared" si="873"/>
        <v>8.8416829585859366E-4</v>
      </c>
      <c r="N2668" s="4">
        <f t="shared" si="879"/>
        <v>9.1733479891373899E-4</v>
      </c>
      <c r="O2668" s="4">
        <f t="shared" si="881"/>
        <v>3.3106834138749912E-5</v>
      </c>
      <c r="P2668" s="4">
        <f t="shared" si="882"/>
        <v>0.10630552565402465</v>
      </c>
      <c r="Q2668" s="4"/>
      <c r="T2668" s="4">
        <f t="shared" si="865"/>
        <v>1.8890363083295875E-3</v>
      </c>
      <c r="U2668" s="4">
        <f t="shared" si="866"/>
        <v>1.8890363083295875E-3</v>
      </c>
      <c r="V2668" s="2">
        <f t="shared" si="874"/>
        <v>-2.4270273768666038E-5</v>
      </c>
      <c r="W2668" s="4">
        <f t="shared" si="875"/>
        <v>-1.0024027571030981E-2</v>
      </c>
      <c r="X2668" s="4">
        <f t="shared" si="876"/>
        <v>1.9133530196998579E-3</v>
      </c>
      <c r="Y2668" s="4">
        <f t="shared" si="869"/>
        <v>-1.1695871156359316E-2</v>
      </c>
      <c r="Z2668" s="4">
        <f t="shared" si="870"/>
        <v>-5.4643667941123939E-3</v>
      </c>
      <c r="AA2668" s="4">
        <f t="shared" si="880"/>
        <v>6.6276604600954182E-5</v>
      </c>
    </row>
    <row r="2669" spans="1:27" x14ac:dyDescent="0.3">
      <c r="A2669" s="1">
        <f t="shared" si="862"/>
        <v>33</v>
      </c>
      <c r="B2669" s="1">
        <f t="shared" si="863"/>
        <v>1</v>
      </c>
      <c r="C2669" s="10">
        <v>42954</v>
      </c>
      <c r="D2669" s="3">
        <v>2480.91</v>
      </c>
      <c r="E2669" s="3">
        <v>2477.14</v>
      </c>
      <c r="F2669" s="3">
        <f t="shared" si="871"/>
        <v>2476.7640000000001</v>
      </c>
      <c r="G2669" s="3">
        <f t="shared" si="877"/>
        <v>2475.6600000000003</v>
      </c>
      <c r="H2669" s="4">
        <f t="shared" si="864"/>
        <v>1.6472668693450609E-3</v>
      </c>
      <c r="I2669" s="4">
        <f t="shared" si="867"/>
        <v>1.2515998271982553E-4</v>
      </c>
      <c r="J2669" s="4">
        <f t="shared" si="868"/>
        <v>1.5221068866252353E-3</v>
      </c>
      <c r="K2669" s="4">
        <f t="shared" si="872"/>
        <v>-4.4512542241492703E-4</v>
      </c>
      <c r="L2669" s="4">
        <f t="shared" si="878"/>
        <v>-7.0789409581323824E-4</v>
      </c>
      <c r="M2669" s="4">
        <f t="shared" si="873"/>
        <v>1.6739584393182922E-3</v>
      </c>
      <c r="N2669" s="4">
        <f t="shared" si="879"/>
        <v>2.1206466154478176E-3</v>
      </c>
      <c r="O2669" s="4">
        <f t="shared" si="881"/>
        <v>4.4499800476430603E-4</v>
      </c>
      <c r="P2669" s="4">
        <f t="shared" si="882"/>
        <v>0.1081279060938079</v>
      </c>
      <c r="Q2669" s="4"/>
      <c r="T2669" s="4">
        <f t="shared" si="865"/>
        <v>1.6472668693450609E-3</v>
      </c>
      <c r="U2669" s="4">
        <f t="shared" si="866"/>
        <v>1.6472668693450609E-3</v>
      </c>
      <c r="V2669" s="2">
        <f t="shared" si="874"/>
        <v>-2.6364344747115244E-3</v>
      </c>
      <c r="W2669" s="4">
        <f t="shared" si="875"/>
        <v>-1.2610070129964398E-2</v>
      </c>
      <c r="X2669" s="4">
        <f t="shared" si="876"/>
        <v>4.2950248957615159E-3</v>
      </c>
      <c r="Y2669" s="4">
        <f t="shared" si="869"/>
        <v>-1.2908403160290072E-2</v>
      </c>
      <c r="Z2669" s="4">
        <f t="shared" si="870"/>
        <v>-6.6845441151589489E-3</v>
      </c>
      <c r="AA2669" s="4">
        <f t="shared" si="880"/>
        <v>8.9228128197565092E-4</v>
      </c>
    </row>
    <row r="2670" spans="1:27" x14ac:dyDescent="0.3">
      <c r="A2670" s="1">
        <f t="shared" si="862"/>
        <v>33</v>
      </c>
      <c r="B2670" s="1">
        <f t="shared" si="863"/>
        <v>2</v>
      </c>
      <c r="C2670" s="10">
        <v>42955</v>
      </c>
      <c r="D2670" s="3">
        <v>2474.92</v>
      </c>
      <c r="E2670" s="3">
        <v>2478.35</v>
      </c>
      <c r="F2670" s="3">
        <f t="shared" si="871"/>
        <v>2476.4780000000001</v>
      </c>
      <c r="G2670" s="3">
        <f t="shared" si="877"/>
        <v>2475.4390000000008</v>
      </c>
      <c r="H2670" s="4">
        <f t="shared" si="864"/>
        <v>-2.4144366381689711E-3</v>
      </c>
      <c r="I2670" s="4">
        <f t="shared" si="867"/>
        <v>-1.0318794313376727E-3</v>
      </c>
      <c r="J2670" s="4">
        <f t="shared" si="868"/>
        <v>-1.3825572068312984E-3</v>
      </c>
      <c r="K2670" s="4">
        <f t="shared" si="872"/>
        <v>-1.6294424223369725E-3</v>
      </c>
      <c r="L2670" s="4">
        <f t="shared" si="878"/>
        <v>-2.1819950475158319E-3</v>
      </c>
      <c r="M2670" s="4">
        <f t="shared" si="873"/>
        <v>-6.2911925726777819E-4</v>
      </c>
      <c r="N2670" s="4">
        <f t="shared" si="879"/>
        <v>-2.096597815582155E-4</v>
      </c>
      <c r="O2670" s="4">
        <f t="shared" si="881"/>
        <v>4.1981154946394431E-4</v>
      </c>
      <c r="P2670" s="4">
        <f t="shared" si="882"/>
        <v>0.10545240147755754</v>
      </c>
      <c r="Q2670" s="4"/>
      <c r="T2670" s="4">
        <f t="shared" si="865"/>
        <v>-2.4144366381689711E-3</v>
      </c>
      <c r="U2670" s="4">
        <f t="shared" si="866"/>
        <v>-2.4144366381689711E-3</v>
      </c>
      <c r="V2670" s="2">
        <f t="shared" si="874"/>
        <v>-1.8380352370702467E-3</v>
      </c>
      <c r="W2670" s="4">
        <f t="shared" si="875"/>
        <v>-1.1819654884699554E-2</v>
      </c>
      <c r="X2670" s="4">
        <f t="shared" si="876"/>
        <v>-5.7746279806967366E-4</v>
      </c>
      <c r="Y2670" s="4">
        <f t="shared" si="869"/>
        <v>-1.4077953115325264E-2</v>
      </c>
      <c r="Z2670" s="4">
        <f t="shared" si="870"/>
        <v>-7.8614683747569442E-3</v>
      </c>
      <c r="AA2670" s="4">
        <f t="shared" si="880"/>
        <v>8.3979954736482351E-4</v>
      </c>
    </row>
    <row r="2671" spans="1:27" x14ac:dyDescent="0.3">
      <c r="A2671" s="1">
        <f t="shared" si="862"/>
        <v>33</v>
      </c>
      <c r="B2671" s="1">
        <f t="shared" si="863"/>
        <v>3</v>
      </c>
      <c r="C2671" s="10">
        <v>42956</v>
      </c>
      <c r="D2671" s="3">
        <v>2474.02</v>
      </c>
      <c r="E2671" s="3">
        <v>2465.35</v>
      </c>
      <c r="F2671" s="3">
        <f t="shared" si="871"/>
        <v>2475.768</v>
      </c>
      <c r="G2671" s="3">
        <f t="shared" si="877"/>
        <v>2475.058</v>
      </c>
      <c r="H2671" s="4">
        <f t="shared" si="864"/>
        <v>-3.6364811791899976E-4</v>
      </c>
      <c r="I2671" s="4">
        <f t="shared" si="867"/>
        <v>-3.8667916538717064E-3</v>
      </c>
      <c r="J2671" s="4">
        <f t="shared" si="868"/>
        <v>3.5031435359527065E-3</v>
      </c>
      <c r="K2671" s="4">
        <f t="shared" si="872"/>
        <v>5.1920870169534956E-4</v>
      </c>
      <c r="L2671" s="4">
        <f t="shared" si="878"/>
        <v>1.023602109696891E-4</v>
      </c>
      <c r="M2671" s="4">
        <f t="shared" si="873"/>
        <v>-7.0604353881302583E-4</v>
      </c>
      <c r="N2671" s="4">
        <f t="shared" si="879"/>
        <v>-4.193841114026463E-4</v>
      </c>
      <c r="O2671" s="4">
        <f t="shared" si="881"/>
        <v>2.8698232027228414E-4</v>
      </c>
      <c r="P2671" s="4">
        <f t="shared" si="882"/>
        <v>0.10505040579231119</v>
      </c>
      <c r="Q2671" s="4"/>
      <c r="T2671" s="4">
        <f t="shared" si="865"/>
        <v>-3.6364811791899976E-4</v>
      </c>
      <c r="U2671" s="4">
        <f t="shared" si="866"/>
        <v>-3.6364811791899976E-4</v>
      </c>
      <c r="V2671" s="2">
        <f t="shared" si="874"/>
        <v>1.0707416805392056E-3</v>
      </c>
      <c r="W2671" s="4">
        <f t="shared" si="875"/>
        <v>-8.9399657362662435E-3</v>
      </c>
      <c r="X2671" s="4">
        <f t="shared" si="876"/>
        <v>-1.4328555802662212E-3</v>
      </c>
      <c r="Y2671" s="4">
        <f t="shared" si="869"/>
        <v>-1.195609315244057E-2</v>
      </c>
      <c r="Z2671" s="4">
        <f t="shared" si="870"/>
        <v>-5.7262295548695524E-3</v>
      </c>
      <c r="AA2671" s="4">
        <f t="shared" si="880"/>
        <v>5.7388855569227642E-4</v>
      </c>
    </row>
    <row r="2672" spans="1:27" x14ac:dyDescent="0.3">
      <c r="A2672" s="1">
        <f t="shared" si="862"/>
        <v>33</v>
      </c>
      <c r="B2672" s="1">
        <f t="shared" si="863"/>
        <v>4</v>
      </c>
      <c r="C2672" s="10">
        <v>42957</v>
      </c>
      <c r="D2672" s="3">
        <v>2438.21</v>
      </c>
      <c r="E2672" s="3">
        <v>2465.38</v>
      </c>
      <c r="F2672" s="3">
        <f t="shared" si="871"/>
        <v>2468.9780000000001</v>
      </c>
      <c r="G2672" s="3">
        <f t="shared" si="877"/>
        <v>2471.337</v>
      </c>
      <c r="H2672" s="4">
        <f t="shared" si="864"/>
        <v>-1.4474418153450637E-2</v>
      </c>
      <c r="I2672" s="4">
        <f t="shared" si="867"/>
        <v>-3.4922918973977059E-3</v>
      </c>
      <c r="J2672" s="4">
        <f t="shared" si="868"/>
        <v>-1.0982126256052931E-2</v>
      </c>
      <c r="K2672" s="4">
        <f t="shared" si="872"/>
        <v>1.0711311953824508E-3</v>
      </c>
      <c r="L2672" s="4">
        <f t="shared" si="878"/>
        <v>4.0330222786300361E-4</v>
      </c>
      <c r="M2672" s="4">
        <f t="shared" si="873"/>
        <v>-1.2461836435966635E-2</v>
      </c>
      <c r="N2672" s="4">
        <f t="shared" si="879"/>
        <v>-1.3404485102598292E-2</v>
      </c>
      <c r="O2672" s="4">
        <f t="shared" si="881"/>
        <v>-9.6751305260823453E-4</v>
      </c>
      <c r="P2672" s="4">
        <f t="shared" si="882"/>
        <v>8.9055444138232964E-2</v>
      </c>
      <c r="Q2672" s="4"/>
      <c r="T2672" s="4">
        <f t="shared" si="865"/>
        <v>-1.4474418153450637E-2</v>
      </c>
      <c r="U2672" s="4">
        <f t="shared" si="866"/>
        <v>-1.4474418153450637E-2</v>
      </c>
      <c r="V2672" s="2">
        <f t="shared" si="874"/>
        <v>-7.5181283902317985E-4</v>
      </c>
      <c r="W2672" s="4">
        <f t="shared" si="875"/>
        <v>-1.0744294710632889E-2</v>
      </c>
      <c r="X2672" s="4">
        <f t="shared" si="876"/>
        <v>-1.3732929907449284E-2</v>
      </c>
      <c r="Y2672" s="4">
        <f t="shared" si="869"/>
        <v>-1.1411052485357974E-2</v>
      </c>
      <c r="Z2672" s="4">
        <f t="shared" si="870"/>
        <v>-5.177752270256724E-3</v>
      </c>
      <c r="AA2672" s="4">
        <f t="shared" si="880"/>
        <v>-1.9072675057888468E-3</v>
      </c>
    </row>
    <row r="2673" spans="1:27" x14ac:dyDescent="0.3">
      <c r="A2673" s="1">
        <f t="shared" si="862"/>
        <v>33</v>
      </c>
      <c r="B2673" s="1">
        <f t="shared" si="863"/>
        <v>5</v>
      </c>
      <c r="C2673" s="10">
        <v>42958</v>
      </c>
      <c r="D2673" s="3">
        <v>2441.3200000000002</v>
      </c>
      <c r="E2673" s="3">
        <v>2441.04</v>
      </c>
      <c r="F2673" s="3">
        <f t="shared" si="871"/>
        <v>2461.8760000000002</v>
      </c>
      <c r="G2673" s="3">
        <f t="shared" si="877"/>
        <v>2468.259</v>
      </c>
      <c r="H2673" s="4">
        <f t="shared" si="864"/>
        <v>1.2755258980974269E-3</v>
      </c>
      <c r="I2673" s="4">
        <f t="shared" si="867"/>
        <v>1.1606875535741085E-3</v>
      </c>
      <c r="J2673" s="4">
        <f t="shared" si="868"/>
        <v>1.1483834452331843E-4</v>
      </c>
      <c r="K2673" s="4">
        <f t="shared" si="872"/>
        <v>1.1813994692828055E-2</v>
      </c>
      <c r="L2673" s="4">
        <f t="shared" si="878"/>
        <v>1.3551836069174655E-2</v>
      </c>
      <c r="M2673" s="4">
        <f t="shared" si="873"/>
        <v>-8.3497300432678317E-3</v>
      </c>
      <c r="N2673" s="4">
        <f t="shared" si="879"/>
        <v>-1.0914170676578046E-2</v>
      </c>
      <c r="O2673" s="4">
        <f t="shared" si="881"/>
        <v>-2.6145691674994719E-3</v>
      </c>
      <c r="P2673" s="4">
        <f t="shared" si="882"/>
        <v>9.044456256169528E-2</v>
      </c>
      <c r="Q2673" s="4"/>
      <c r="T2673" s="4">
        <f t="shared" si="865"/>
        <v>1.2755258980974269E-3</v>
      </c>
      <c r="U2673" s="4">
        <f t="shared" si="866"/>
        <v>1.2755258980974269E-3</v>
      </c>
      <c r="V2673" s="2">
        <f t="shared" si="874"/>
        <v>1.5839488805312048E-2</v>
      </c>
      <c r="W2673" s="4">
        <f t="shared" si="875"/>
        <v>5.6810939172588538E-3</v>
      </c>
      <c r="X2673" s="4">
        <f t="shared" si="876"/>
        <v>-1.433687414961857E-2</v>
      </c>
      <c r="Y2673" s="4">
        <f t="shared" si="869"/>
        <v>-8.0213990433945814E-4</v>
      </c>
      <c r="Z2673" s="4">
        <f t="shared" si="870"/>
        <v>5.4980521541711279E-3</v>
      </c>
      <c r="AA2673" s="4">
        <f t="shared" si="880"/>
        <v>-5.1587259894560998E-3</v>
      </c>
    </row>
    <row r="2674" spans="1:27" x14ac:dyDescent="0.3">
      <c r="A2674" s="1">
        <f t="shared" si="862"/>
        <v>34</v>
      </c>
      <c r="B2674" s="1">
        <f t="shared" si="863"/>
        <v>1</v>
      </c>
      <c r="C2674" s="10">
        <v>42961</v>
      </c>
      <c r="D2674" s="3">
        <v>2465.84</v>
      </c>
      <c r="E2674" s="3">
        <v>2454.96</v>
      </c>
      <c r="F2674" s="3">
        <f t="shared" si="871"/>
        <v>2458.8620000000001</v>
      </c>
      <c r="G2674" s="3">
        <f t="shared" si="877"/>
        <v>2467.8129999999996</v>
      </c>
      <c r="H2674" s="4">
        <f t="shared" si="864"/>
        <v>1.0043746825487842E-2</v>
      </c>
      <c r="I2674" s="4">
        <f t="shared" si="867"/>
        <v>5.5871413825307097E-3</v>
      </c>
      <c r="J2674" s="4">
        <f t="shared" si="868"/>
        <v>4.4566054429571325E-3</v>
      </c>
      <c r="K2674" s="4">
        <f t="shared" si="872"/>
        <v>6.4708846034113214E-3</v>
      </c>
      <c r="L2674" s="4">
        <f t="shared" si="878"/>
        <v>1.0941712771050887E-2</v>
      </c>
      <c r="M2674" s="4">
        <f t="shared" si="873"/>
        <v>2.8378981821672242E-3</v>
      </c>
      <c r="N2674" s="4">
        <f t="shared" si="879"/>
        <v>-7.9949331655174106E-4</v>
      </c>
      <c r="O2674" s="4">
        <f t="shared" si="881"/>
        <v>-3.6300003244328772E-3</v>
      </c>
      <c r="P2674" s="4">
        <f t="shared" si="882"/>
        <v>0.10139671167529479</v>
      </c>
      <c r="Q2674" s="4"/>
      <c r="T2674" s="4">
        <f t="shared" si="865"/>
        <v>1.0043746825487842E-2</v>
      </c>
      <c r="U2674" s="4">
        <f t="shared" si="866"/>
        <v>1.0043746825487842E-2</v>
      </c>
      <c r="V2674" s="2">
        <f t="shared" si="874"/>
        <v>1.6216636901348322E-2</v>
      </c>
      <c r="W2674" s="4">
        <f t="shared" si="875"/>
        <v>6.0544705323348621E-3</v>
      </c>
      <c r="X2674" s="4">
        <f t="shared" si="876"/>
        <v>-6.0743839961948281E-3</v>
      </c>
      <c r="Y2674" s="4">
        <f t="shared" si="869"/>
        <v>-6.0786276734392823E-3</v>
      </c>
      <c r="Z2674" s="4">
        <f t="shared" si="870"/>
        <v>1.8829481187943492E-4</v>
      </c>
      <c r="AA2674" s="4">
        <f t="shared" si="880"/>
        <v>-7.2279797348475845E-3</v>
      </c>
    </row>
    <row r="2675" spans="1:27" x14ac:dyDescent="0.3">
      <c r="A2675" s="1">
        <f t="shared" si="862"/>
        <v>34</v>
      </c>
      <c r="B2675" s="1">
        <f t="shared" si="863"/>
        <v>2</v>
      </c>
      <c r="C2675" s="10">
        <v>42962</v>
      </c>
      <c r="D2675" s="3">
        <v>2464.61</v>
      </c>
      <c r="E2675" s="3">
        <v>2468.66</v>
      </c>
      <c r="F2675" s="3">
        <f t="shared" si="871"/>
        <v>2456.8000000000002</v>
      </c>
      <c r="G2675" s="3">
        <f t="shared" si="877"/>
        <v>2466.6390000000001</v>
      </c>
      <c r="H2675" s="4">
        <f t="shared" si="864"/>
        <v>-4.9881581935568335E-4</v>
      </c>
      <c r="I2675" s="4">
        <f t="shared" si="867"/>
        <v>1.1436265126689926E-3</v>
      </c>
      <c r="J2675" s="4">
        <f t="shared" si="868"/>
        <v>-1.642442332024676E-3</v>
      </c>
      <c r="K2675" s="4">
        <f t="shared" si="872"/>
        <v>-4.4579129221686284E-3</v>
      </c>
      <c r="L2675" s="4">
        <f t="shared" si="878"/>
        <v>4.154545487315765E-4</v>
      </c>
      <c r="M2675" s="4">
        <f t="shared" si="873"/>
        <v>3.1789319439921625E-3</v>
      </c>
      <c r="N2675" s="4">
        <f t="shared" si="879"/>
        <v>-8.225767937667394E-4</v>
      </c>
      <c r="O2675" s="4">
        <f t="shared" si="881"/>
        <v>-3.9921123423178276E-3</v>
      </c>
      <c r="P2675" s="4">
        <f t="shared" si="882"/>
        <v>0.10084731757212481</v>
      </c>
      <c r="Q2675" s="4"/>
      <c r="T2675" s="4">
        <f t="shared" si="865"/>
        <v>-4.9881581935568335E-4</v>
      </c>
      <c r="U2675" s="4">
        <f t="shared" si="866"/>
        <v>-4.9881581935568335E-4</v>
      </c>
      <c r="V2675" s="2">
        <f t="shared" si="874"/>
        <v>3.6823151542678869E-3</v>
      </c>
      <c r="W2675" s="4">
        <f t="shared" si="875"/>
        <v>-6.3545079972748726E-3</v>
      </c>
      <c r="X2675" s="4">
        <f t="shared" si="876"/>
        <v>-4.1657912174938765E-3</v>
      </c>
      <c r="Y2675" s="4">
        <f t="shared" si="869"/>
        <v>-1.6871155903188984E-2</v>
      </c>
      <c r="Z2675" s="4">
        <f t="shared" si="870"/>
        <v>-1.0672283003803034E-2</v>
      </c>
      <c r="AA2675" s="4">
        <f t="shared" si="880"/>
        <v>-7.9459619669546358E-3</v>
      </c>
    </row>
    <row r="2676" spans="1:27" x14ac:dyDescent="0.3">
      <c r="A2676" s="1">
        <f t="shared" si="862"/>
        <v>34</v>
      </c>
      <c r="B2676" s="1">
        <f t="shared" si="863"/>
        <v>3</v>
      </c>
      <c r="C2676" s="10">
        <v>42963</v>
      </c>
      <c r="D2676" s="3">
        <v>2468.11</v>
      </c>
      <c r="E2676" s="3">
        <v>2468.63</v>
      </c>
      <c r="F2676" s="3">
        <f t="shared" si="871"/>
        <v>2455.6180000000004</v>
      </c>
      <c r="G2676" s="3">
        <f t="shared" si="877"/>
        <v>2465.6930000000002</v>
      </c>
      <c r="H2676" s="4">
        <f t="shared" si="864"/>
        <v>1.4201029777530724E-3</v>
      </c>
      <c r="I2676" s="4">
        <f t="shared" si="867"/>
        <v>1.6310897058763787E-3</v>
      </c>
      <c r="J2676" s="4">
        <f t="shared" si="868"/>
        <v>-2.1098672812330625E-4</v>
      </c>
      <c r="K2676" s="4">
        <f t="shared" si="872"/>
        <v>-4.915585021565189E-3</v>
      </c>
      <c r="L2676" s="4">
        <f t="shared" si="878"/>
        <v>3.3045570879134393E-4</v>
      </c>
      <c r="M2676" s="4">
        <f t="shared" si="873"/>
        <v>5.0871104544761162E-3</v>
      </c>
      <c r="N2676" s="4">
        <f t="shared" si="879"/>
        <v>9.8025179939267219E-4</v>
      </c>
      <c r="O2676" s="4">
        <f t="shared" si="881"/>
        <v>-4.082070896353816E-3</v>
      </c>
      <c r="P2676" s="4">
        <f t="shared" si="882"/>
        <v>0.10241063412586048</v>
      </c>
      <c r="Q2676" s="4"/>
      <c r="T2676" s="4">
        <f t="shared" si="865"/>
        <v>1.4201029777530724E-3</v>
      </c>
      <c r="U2676" s="4">
        <f t="shared" si="866"/>
        <v>1.4201029777530724E-3</v>
      </c>
      <c r="V2676" s="2">
        <f t="shared" si="874"/>
        <v>3.8180482916160587E-3</v>
      </c>
      <c r="W2676" s="4">
        <f t="shared" si="875"/>
        <v>-6.2201321913001777E-3</v>
      </c>
      <c r="X2676" s="4">
        <f t="shared" si="876"/>
        <v>-2.3888246659282686E-3</v>
      </c>
      <c r="Y2676" s="4">
        <f t="shared" si="869"/>
        <v>-1.7323121367929746E-2</v>
      </c>
      <c r="Z2676" s="4">
        <f t="shared" si="870"/>
        <v>-1.1127098223677863E-2</v>
      </c>
      <c r="AA2676" s="4">
        <f t="shared" si="880"/>
        <v>-8.1388886196120305E-3</v>
      </c>
    </row>
    <row r="2677" spans="1:27" x14ac:dyDescent="0.3">
      <c r="A2677" s="1">
        <f t="shared" si="862"/>
        <v>34</v>
      </c>
      <c r="B2677" s="1">
        <f t="shared" si="863"/>
        <v>4</v>
      </c>
      <c r="C2677" s="10">
        <v>42964</v>
      </c>
      <c r="D2677" s="3">
        <v>2430.0100000000002</v>
      </c>
      <c r="E2677" s="3">
        <v>2462.9499999999998</v>
      </c>
      <c r="F2677" s="3">
        <f t="shared" si="871"/>
        <v>2453.9780000000001</v>
      </c>
      <c r="G2677" s="3">
        <f t="shared" si="877"/>
        <v>2461.4780000000001</v>
      </c>
      <c r="H2677" s="4">
        <f t="shared" si="864"/>
        <v>-1.5436913265616163E-2</v>
      </c>
      <c r="I2677" s="4">
        <f t="shared" si="867"/>
        <v>-2.0906685682568074E-3</v>
      </c>
      <c r="J2677" s="4">
        <f t="shared" si="868"/>
        <v>-1.3346244697359354E-2</v>
      </c>
      <c r="K2677" s="4">
        <f t="shared" si="872"/>
        <v>-3.2980701832575825E-3</v>
      </c>
      <c r="L2677" s="4">
        <f t="shared" si="878"/>
        <v>-1.2704277992292012E-3</v>
      </c>
      <c r="M2677" s="4">
        <f t="shared" si="873"/>
        <v>-9.7669987261498874E-3</v>
      </c>
      <c r="N2677" s="4">
        <f t="shared" si="879"/>
        <v>-1.2784189011642536E-2</v>
      </c>
      <c r="O2677" s="4">
        <f t="shared" si="881"/>
        <v>-3.0864070518228318E-3</v>
      </c>
      <c r="P2677" s="4">
        <f t="shared" si="882"/>
        <v>8.5392816783766659E-2</v>
      </c>
      <c r="Q2677" s="4"/>
      <c r="T2677" s="4">
        <f t="shared" si="865"/>
        <v>-1.5436913265616163E-2</v>
      </c>
      <c r="U2677" s="4">
        <f t="shared" si="866"/>
        <v>-1.5436913265616163E-2</v>
      </c>
      <c r="V2677" s="2">
        <f t="shared" si="874"/>
        <v>-1.2114532982727711E-2</v>
      </c>
      <c r="W2677" s="4">
        <f t="shared" si="875"/>
        <v>-2.1993387652900355E-2</v>
      </c>
      <c r="X2677" s="4">
        <f t="shared" si="876"/>
        <v>-3.3631229467518458E-3</v>
      </c>
      <c r="Y2677" s="4">
        <f t="shared" si="869"/>
        <v>-1.5725775043815542E-2</v>
      </c>
      <c r="Z2677" s="4">
        <f t="shared" si="870"/>
        <v>-9.5196802320512974E-3</v>
      </c>
      <c r="AA2677" s="4">
        <f t="shared" si="880"/>
        <v>-6.0753882780648508E-3</v>
      </c>
    </row>
    <row r="2678" spans="1:27" x14ac:dyDescent="0.3">
      <c r="A2678" s="1">
        <f t="shared" si="862"/>
        <v>34</v>
      </c>
      <c r="B2678" s="1">
        <f t="shared" si="863"/>
        <v>5</v>
      </c>
      <c r="C2678" s="10">
        <v>42965</v>
      </c>
      <c r="D2678" s="3">
        <v>2425.5500000000002</v>
      </c>
      <c r="E2678" s="3">
        <v>2427.64</v>
      </c>
      <c r="F2678" s="3">
        <f t="shared" si="871"/>
        <v>2450.8240000000005</v>
      </c>
      <c r="G2678" s="3">
        <f t="shared" si="877"/>
        <v>2456.3500000000004</v>
      </c>
      <c r="H2678" s="4">
        <f t="shared" si="864"/>
        <v>-1.8353833934839922E-3</v>
      </c>
      <c r="I2678" s="4">
        <f t="shared" si="867"/>
        <v>-9.7530462837615707E-4</v>
      </c>
      <c r="J2678" s="4">
        <f t="shared" si="868"/>
        <v>-8.6007876510783518E-4</v>
      </c>
      <c r="K2678" s="4">
        <f t="shared" si="872"/>
        <v>1.1165591911144464E-2</v>
      </c>
      <c r="L2678" s="4">
        <f t="shared" si="878"/>
        <v>1.2247777672611466E-2</v>
      </c>
      <c r="M2678" s="4">
        <f t="shared" si="873"/>
        <v>-1.031245001681081E-2</v>
      </c>
      <c r="N2678" s="4">
        <f t="shared" si="879"/>
        <v>-1.2538929712785302E-2</v>
      </c>
      <c r="O2678" s="4">
        <f t="shared" si="881"/>
        <v>-2.278246170971466E-3</v>
      </c>
      <c r="P2678" s="4">
        <f t="shared" si="882"/>
        <v>8.3400704832434919E-2</v>
      </c>
      <c r="Q2678" s="4"/>
      <c r="T2678" s="4">
        <f t="shared" si="865"/>
        <v>-1.8353833934839922E-3</v>
      </c>
      <c r="U2678" s="4">
        <f t="shared" si="866"/>
        <v>-1.8353833934839922E-3</v>
      </c>
      <c r="V2678" s="2">
        <f t="shared" si="874"/>
        <v>4.6543018341488078E-3</v>
      </c>
      <c r="W2678" s="4">
        <f t="shared" si="875"/>
        <v>-5.3922411841926636E-3</v>
      </c>
      <c r="X2678" s="4">
        <f t="shared" si="876"/>
        <v>-6.4596202054626106E-3</v>
      </c>
      <c r="Y2678" s="4">
        <f t="shared" si="869"/>
        <v>-1.4424578633086651E-3</v>
      </c>
      <c r="Z2678" s="4">
        <f t="shared" si="870"/>
        <v>4.8536968305506025E-3</v>
      </c>
      <c r="AA2678" s="4">
        <f t="shared" si="880"/>
        <v>-4.4892594103032321E-3</v>
      </c>
    </row>
    <row r="2679" spans="1:27" x14ac:dyDescent="0.3">
      <c r="A2679" s="1">
        <f t="shared" si="862"/>
        <v>35</v>
      </c>
      <c r="B2679" s="1">
        <f t="shared" si="863"/>
        <v>1</v>
      </c>
      <c r="C2679" s="10">
        <v>42968</v>
      </c>
      <c r="D2679" s="3">
        <v>2428.37</v>
      </c>
      <c r="E2679" s="3">
        <v>2425.5</v>
      </c>
      <c r="F2679" s="3">
        <f t="shared" si="871"/>
        <v>2443.3300000000004</v>
      </c>
      <c r="G2679" s="3">
        <f t="shared" si="877"/>
        <v>2451.096</v>
      </c>
      <c r="H2679" s="4">
        <f t="shared" si="864"/>
        <v>1.1626229102676543E-3</v>
      </c>
      <c r="I2679" s="4">
        <f t="shared" si="867"/>
        <v>-2.0613881387801486E-5</v>
      </c>
      <c r="J2679" s="4">
        <f t="shared" si="868"/>
        <v>1.1832367916554559E-3</v>
      </c>
      <c r="K2679" s="4">
        <f t="shared" si="872"/>
        <v>8.8722145492774757E-3</v>
      </c>
      <c r="L2679" s="4">
        <f t="shared" si="878"/>
        <v>1.1573091097322625E-2</v>
      </c>
      <c r="M2679" s="4">
        <f t="shared" si="873"/>
        <v>-6.1227914362777395E-3</v>
      </c>
      <c r="N2679" s="4">
        <f t="shared" si="879"/>
        <v>-9.2717706691211252E-3</v>
      </c>
      <c r="O2679" s="4">
        <f t="shared" si="881"/>
        <v>-3.1980299542489908E-3</v>
      </c>
      <c r="P2679" s="4">
        <f t="shared" si="882"/>
        <v>8.4660291312873226E-2</v>
      </c>
      <c r="Q2679" s="4"/>
      <c r="T2679" s="4">
        <f t="shared" si="865"/>
        <v>1.1626229102676543E-3</v>
      </c>
      <c r="U2679" s="4">
        <f t="shared" si="866"/>
        <v>1.1626229102676543E-3</v>
      </c>
      <c r="V2679" s="2">
        <f t="shared" si="874"/>
        <v>1.6610665622229993E-2</v>
      </c>
      <c r="W2679" s="4">
        <f t="shared" si="875"/>
        <v>6.4445589660077759E-3</v>
      </c>
      <c r="X2679" s="4">
        <f t="shared" si="876"/>
        <v>-1.51956331311035E-2</v>
      </c>
      <c r="Y2679" s="4">
        <f t="shared" si="869"/>
        <v>-3.7072394974715646E-3</v>
      </c>
      <c r="Z2679" s="4">
        <f t="shared" si="870"/>
        <v>2.5746351825528392E-3</v>
      </c>
      <c r="AA2679" s="4">
        <f t="shared" si="880"/>
        <v>-6.3167432739209021E-3</v>
      </c>
    </row>
    <row r="2680" spans="1:27" x14ac:dyDescent="0.3">
      <c r="A2680" s="1">
        <f t="shared" si="862"/>
        <v>35</v>
      </c>
      <c r="B2680" s="1">
        <f t="shared" si="863"/>
        <v>2</v>
      </c>
      <c r="C2680" s="10">
        <v>42969</v>
      </c>
      <c r="D2680" s="3">
        <v>2452.5100000000002</v>
      </c>
      <c r="E2680" s="3">
        <v>2433.75</v>
      </c>
      <c r="F2680" s="3">
        <f t="shared" si="871"/>
        <v>2440.9100000000003</v>
      </c>
      <c r="G2680" s="3">
        <f t="shared" si="877"/>
        <v>2448.8550000000005</v>
      </c>
      <c r="H2680" s="4">
        <f t="shared" si="864"/>
        <v>9.9408245036795573E-3</v>
      </c>
      <c r="I2680" s="4">
        <f t="shared" si="867"/>
        <v>2.2154778719882511E-3</v>
      </c>
      <c r="J2680" s="4">
        <f t="shared" si="868"/>
        <v>7.7253466316913062E-3</v>
      </c>
      <c r="K2680" s="4">
        <f t="shared" si="872"/>
        <v>3.9697410196964742E-3</v>
      </c>
      <c r="L2680" s="4">
        <f t="shared" si="878"/>
        <v>8.2684635738743267E-3</v>
      </c>
      <c r="M2680" s="4">
        <f t="shared" si="873"/>
        <v>4.7523259767873081E-3</v>
      </c>
      <c r="N2680" s="4">
        <f t="shared" si="879"/>
        <v>1.4925342660140125E-3</v>
      </c>
      <c r="O2680" s="4">
        <f t="shared" si="881"/>
        <v>-3.2395382689571757E-3</v>
      </c>
      <c r="P2680" s="4">
        <f t="shared" si="882"/>
        <v>9.5442708914924443E-2</v>
      </c>
      <c r="Q2680" s="4"/>
      <c r="T2680" s="4">
        <f t="shared" si="865"/>
        <v>9.9408245036795573E-3</v>
      </c>
      <c r="U2680" s="4">
        <f t="shared" si="866"/>
        <v>9.9408245036795573E-3</v>
      </c>
      <c r="V2680" s="2">
        <f t="shared" si="874"/>
        <v>1.4923590721348162E-2</v>
      </c>
      <c r="W2680" s="4">
        <f t="shared" si="875"/>
        <v>4.7743548141347091E-3</v>
      </c>
      <c r="X2680" s="4">
        <f t="shared" si="876"/>
        <v>-4.909498865946299E-3</v>
      </c>
      <c r="Y2680" s="4">
        <f t="shared" si="869"/>
        <v>-8.5485849281801054E-3</v>
      </c>
      <c r="Z2680" s="4">
        <f t="shared" si="870"/>
        <v>-2.2972361402267714E-3</v>
      </c>
      <c r="AA2680" s="4">
        <f t="shared" si="880"/>
        <v>-6.4677629436665062E-3</v>
      </c>
    </row>
    <row r="2681" spans="1:27" x14ac:dyDescent="0.3">
      <c r="A2681" s="1">
        <f t="shared" si="862"/>
        <v>35</v>
      </c>
      <c r="B2681" s="1">
        <f t="shared" si="863"/>
        <v>3</v>
      </c>
      <c r="C2681" s="10">
        <v>42970</v>
      </c>
      <c r="D2681" s="3">
        <v>2444.04</v>
      </c>
      <c r="E2681" s="3">
        <v>2444.88</v>
      </c>
      <c r="F2681" s="3">
        <f t="shared" si="871"/>
        <v>2436.096</v>
      </c>
      <c r="G2681" s="3">
        <f t="shared" si="877"/>
        <v>2445.857</v>
      </c>
      <c r="H2681" s="4">
        <f t="shared" si="864"/>
        <v>-3.4536046743949074E-3</v>
      </c>
      <c r="I2681" s="4">
        <f t="shared" si="867"/>
        <v>-3.111098425694537E-3</v>
      </c>
      <c r="J2681" s="4">
        <f t="shared" si="868"/>
        <v>-3.4250624870037043E-4</v>
      </c>
      <c r="K2681" s="4">
        <f t="shared" si="872"/>
        <v>-7.502517828673518E-3</v>
      </c>
      <c r="L2681" s="4">
        <f t="shared" si="878"/>
        <v>-2.6304117459710493E-3</v>
      </c>
      <c r="M2681" s="4">
        <f t="shared" si="873"/>
        <v>3.2609552332912824E-3</v>
      </c>
      <c r="N2681" s="4">
        <f t="shared" si="879"/>
        <v>-7.4288889334086464E-4</v>
      </c>
      <c r="O2681" s="4">
        <f t="shared" si="881"/>
        <v>-3.9937971555293562E-3</v>
      </c>
      <c r="P2681" s="4">
        <f t="shared" si="882"/>
        <v>9.1659482854884039E-2</v>
      </c>
      <c r="Q2681" s="4"/>
      <c r="T2681" s="4">
        <f t="shared" si="865"/>
        <v>-3.4536046743949074E-3</v>
      </c>
      <c r="U2681" s="4">
        <f t="shared" si="866"/>
        <v>-3.4536046743949074E-3</v>
      </c>
      <c r="V2681" s="2">
        <f t="shared" si="874"/>
        <v>6.3608303330057398E-3</v>
      </c>
      <c r="W2681" s="4">
        <f t="shared" si="875"/>
        <v>-3.7027779703244154E-3</v>
      </c>
      <c r="X2681" s="4">
        <f t="shared" si="876"/>
        <v>-9.7524016352594344E-3</v>
      </c>
      <c r="Y2681" s="4">
        <f t="shared" si="869"/>
        <v>-1.9877798154999335E-2</v>
      </c>
      <c r="Z2681" s="4">
        <f t="shared" si="870"/>
        <v>-1.3697882885922713E-2</v>
      </c>
      <c r="AA2681" s="4">
        <f t="shared" si="880"/>
        <v>-7.949933580874707E-3</v>
      </c>
    </row>
    <row r="2682" spans="1:27" x14ac:dyDescent="0.3">
      <c r="A2682" s="1">
        <f t="shared" si="862"/>
        <v>35</v>
      </c>
      <c r="B2682" s="1">
        <f t="shared" si="863"/>
        <v>4</v>
      </c>
      <c r="C2682" s="10">
        <v>42971</v>
      </c>
      <c r="D2682" s="3">
        <v>2438.9699999999998</v>
      </c>
      <c r="E2682" s="3">
        <v>2447.91</v>
      </c>
      <c r="F2682" s="3">
        <f t="shared" si="871"/>
        <v>2437.8879999999999</v>
      </c>
      <c r="G2682" s="3">
        <f t="shared" si="877"/>
        <v>2445.933</v>
      </c>
      <c r="H2682" s="4">
        <f t="shared" si="864"/>
        <v>-2.0744341336476342E-3</v>
      </c>
      <c r="I2682" s="4">
        <f t="shared" si="867"/>
        <v>1.583443806156974E-3</v>
      </c>
      <c r="J2682" s="4">
        <f t="shared" si="868"/>
        <v>-3.6578779398046082E-3</v>
      </c>
      <c r="K2682" s="4">
        <f t="shared" si="872"/>
        <v>-2.6278211485899054E-3</v>
      </c>
      <c r="L2682" s="4">
        <f t="shared" si="878"/>
        <v>1.0910896166457873E-3</v>
      </c>
      <c r="M2682" s="4">
        <f t="shared" si="873"/>
        <v>4.4382678777691182E-4</v>
      </c>
      <c r="N2682" s="4">
        <f t="shared" si="879"/>
        <v>-2.8467664486313375E-3</v>
      </c>
      <c r="O2682" s="4">
        <f t="shared" si="881"/>
        <v>-3.2985235570753527E-3</v>
      </c>
      <c r="P2682" s="4">
        <f t="shared" si="882"/>
        <v>8.9394907161329751E-2</v>
      </c>
      <c r="Q2682" s="4"/>
      <c r="T2682" s="4">
        <f t="shared" si="865"/>
        <v>-2.0744341336476342E-3</v>
      </c>
      <c r="U2682" s="4">
        <f t="shared" si="866"/>
        <v>-2.0744341336476342E-3</v>
      </c>
      <c r="V2682" s="2">
        <f t="shared" si="874"/>
        <v>-5.7404952455768913E-3</v>
      </c>
      <c r="W2682" s="4">
        <f t="shared" si="875"/>
        <v>-1.5683090293121094E-2</v>
      </c>
      <c r="X2682" s="4">
        <f t="shared" si="876"/>
        <v>3.6872276245775043E-3</v>
      </c>
      <c r="Y2682" s="4">
        <f t="shared" si="869"/>
        <v>-1.5063883229031448E-2</v>
      </c>
      <c r="Z2682" s="4">
        <f t="shared" si="870"/>
        <v>-8.8536150240668202E-3</v>
      </c>
      <c r="AA2682" s="4">
        <f t="shared" si="880"/>
        <v>-6.5567009973195138E-3</v>
      </c>
    </row>
    <row r="2683" spans="1:27" x14ac:dyDescent="0.3">
      <c r="A2683" s="1">
        <f t="shared" si="862"/>
        <v>35</v>
      </c>
      <c r="B2683" s="1">
        <f t="shared" si="863"/>
        <v>5</v>
      </c>
      <c r="C2683" s="10">
        <v>42972</v>
      </c>
      <c r="D2683" s="3">
        <v>2443.0500000000002</v>
      </c>
      <c r="E2683" s="3">
        <v>2444.7199999999998</v>
      </c>
      <c r="F2683" s="3">
        <f t="shared" si="871"/>
        <v>2441.3879999999999</v>
      </c>
      <c r="G2683" s="3">
        <f t="shared" si="877"/>
        <v>2446.1060000000002</v>
      </c>
      <c r="H2683" s="4">
        <f t="shared" si="864"/>
        <v>1.672837304272042E-3</v>
      </c>
      <c r="I2683" s="4">
        <f t="shared" si="867"/>
        <v>2.3575525734223874E-3</v>
      </c>
      <c r="J2683" s="4">
        <f t="shared" si="868"/>
        <v>-6.8471526915034548E-4</v>
      </c>
      <c r="K2683" s="4">
        <f t="shared" si="872"/>
        <v>8.2104330926581904E-4</v>
      </c>
      <c r="L2683" s="4">
        <f t="shared" si="878"/>
        <v>3.065046128306697E-3</v>
      </c>
      <c r="M2683" s="4">
        <f t="shared" si="873"/>
        <v>6.8076028881941834E-4</v>
      </c>
      <c r="N2683" s="4">
        <f t="shared" si="879"/>
        <v>-1.2493326127322527E-3</v>
      </c>
      <c r="O2683" s="4">
        <f t="shared" si="881"/>
        <v>-1.9311925666688368E-3</v>
      </c>
      <c r="P2683" s="4">
        <f t="shared" si="882"/>
        <v>9.1217287601113195E-2</v>
      </c>
      <c r="Q2683" s="4"/>
      <c r="T2683" s="4">
        <f t="shared" si="865"/>
        <v>1.672837304272042E-3</v>
      </c>
      <c r="U2683" s="4">
        <f t="shared" si="866"/>
        <v>1.672837304272042E-3</v>
      </c>
      <c r="V2683" s="2">
        <f t="shared" si="874"/>
        <v>-5.5023227017960939E-3</v>
      </c>
      <c r="W2683" s="4">
        <f t="shared" si="875"/>
        <v>-1.5447299474778218E-2</v>
      </c>
      <c r="X2683" s="4">
        <f t="shared" si="876"/>
        <v>7.214858485704273E-3</v>
      </c>
      <c r="Y2683" s="4">
        <f t="shared" si="869"/>
        <v>-1.1658022068655129E-2</v>
      </c>
      <c r="Z2683" s="4">
        <f t="shared" si="870"/>
        <v>-5.4262790584574117E-3</v>
      </c>
      <c r="AA2683" s="4">
        <f t="shared" si="880"/>
        <v>-3.8501336693294182E-3</v>
      </c>
    </row>
    <row r="2684" spans="1:27" x14ac:dyDescent="0.3">
      <c r="A2684" s="1">
        <f t="shared" si="862"/>
        <v>36</v>
      </c>
      <c r="B2684" s="1">
        <f t="shared" si="863"/>
        <v>1</v>
      </c>
      <c r="C2684" s="10">
        <v>42975</v>
      </c>
      <c r="D2684" s="3">
        <v>2444.2399999999998</v>
      </c>
      <c r="E2684" s="3">
        <v>2447.35</v>
      </c>
      <c r="F2684" s="3">
        <f t="shared" si="871"/>
        <v>2444.5619999999999</v>
      </c>
      <c r="G2684" s="3">
        <f t="shared" si="877"/>
        <v>2443.9459999999999</v>
      </c>
      <c r="H2684" s="4">
        <f t="shared" si="864"/>
        <v>4.87096047972657E-4</v>
      </c>
      <c r="I2684" s="4">
        <f t="shared" si="867"/>
        <v>1.7600949632630223E-3</v>
      </c>
      <c r="J2684" s="4">
        <f t="shared" si="868"/>
        <v>-1.2729989152903652E-3</v>
      </c>
      <c r="K2684" s="4">
        <f t="shared" si="872"/>
        <v>6.5184912302234711E-4</v>
      </c>
      <c r="L2684" s="4">
        <f t="shared" si="878"/>
        <v>3.5338340735278863E-4</v>
      </c>
      <c r="M2684" s="4">
        <f t="shared" si="873"/>
        <v>-1.3172093814765854E-4</v>
      </c>
      <c r="N2684" s="4">
        <f t="shared" si="879"/>
        <v>1.2029725697698273E-4</v>
      </c>
      <c r="O2684" s="4">
        <f t="shared" si="881"/>
        <v>2.5202107812652831E-4</v>
      </c>
      <c r="P2684" s="4">
        <f t="shared" si="882"/>
        <v>9.1748815229383149E-2</v>
      </c>
      <c r="Q2684" s="4"/>
      <c r="T2684" s="4">
        <f t="shared" si="865"/>
        <v>4.87096047972657E-4</v>
      </c>
      <c r="U2684" s="4">
        <f t="shared" si="866"/>
        <v>4.87096047972657E-4</v>
      </c>
      <c r="V2684" s="2">
        <f t="shared" si="874"/>
        <v>-6.0088823396984466E-3</v>
      </c>
      <c r="W2684" s="4">
        <f t="shared" si="875"/>
        <v>-1.5948793516301442E-2</v>
      </c>
      <c r="X2684" s="4">
        <f t="shared" si="876"/>
        <v>6.5352479235041986E-3</v>
      </c>
      <c r="Y2684" s="4">
        <f t="shared" si="869"/>
        <v>-1.18251066017036E-2</v>
      </c>
      <c r="Z2684" s="4">
        <f t="shared" si="870"/>
        <v>-5.5944171012162957E-3</v>
      </c>
      <c r="AA2684" s="4">
        <f t="shared" si="880"/>
        <v>5.0422988298736392E-4</v>
      </c>
    </row>
    <row r="2685" spans="1:27" x14ac:dyDescent="0.3">
      <c r="A2685" s="1">
        <f t="shared" si="862"/>
        <v>36</v>
      </c>
      <c r="B2685" s="1">
        <f t="shared" si="863"/>
        <v>2</v>
      </c>
      <c r="C2685" s="10">
        <v>42976</v>
      </c>
      <c r="D2685" s="3">
        <v>2446.3000000000002</v>
      </c>
      <c r="E2685" s="3">
        <v>2431.94</v>
      </c>
      <c r="F2685" s="3">
        <f t="shared" si="871"/>
        <v>2443.3199999999997</v>
      </c>
      <c r="G2685" s="3">
        <f t="shared" si="877"/>
        <v>2442.1149999999998</v>
      </c>
      <c r="H2685" s="4">
        <f t="shared" si="864"/>
        <v>8.427977612674698E-4</v>
      </c>
      <c r="I2685" s="4">
        <f t="shared" si="867"/>
        <v>-5.0322390599939976E-3</v>
      </c>
      <c r="J2685" s="4">
        <f t="shared" si="868"/>
        <v>5.875036821261467E-3</v>
      </c>
      <c r="K2685" s="4">
        <f t="shared" si="872"/>
        <v>-6.8119333616991934E-4</v>
      </c>
      <c r="L2685" s="4">
        <f t="shared" si="878"/>
        <v>-1.0596340784866239E-3</v>
      </c>
      <c r="M2685" s="4">
        <f t="shared" si="873"/>
        <v>1.2196519489876369E-3</v>
      </c>
      <c r="N2685" s="4">
        <f t="shared" si="879"/>
        <v>1.713678512273337E-3</v>
      </c>
      <c r="O2685" s="4">
        <f t="shared" si="881"/>
        <v>4.9258063197478929E-4</v>
      </c>
      <c r="P2685" s="4">
        <f t="shared" si="882"/>
        <v>9.2668938686724878E-2</v>
      </c>
      <c r="Q2685" s="4"/>
      <c r="T2685" s="4">
        <f t="shared" si="865"/>
        <v>8.427977612674698E-4</v>
      </c>
      <c r="U2685" s="4">
        <f t="shared" si="866"/>
        <v>8.427977612674698E-4</v>
      </c>
      <c r="V2685" s="2">
        <f t="shared" si="874"/>
        <v>3.3834647988742667E-3</v>
      </c>
      <c r="W2685" s="4">
        <f t="shared" si="875"/>
        <v>-6.6503698491144087E-3</v>
      </c>
      <c r="X2685" s="4">
        <f t="shared" si="876"/>
        <v>-2.5320997671773146E-3</v>
      </c>
      <c r="Y2685" s="4">
        <f t="shared" si="869"/>
        <v>-1.3141527583848685E-2</v>
      </c>
      <c r="Z2685" s="4">
        <f t="shared" si="870"/>
        <v>-6.9191384464310076E-3</v>
      </c>
      <c r="AA2685" s="4">
        <f t="shared" si="880"/>
        <v>9.8733669000471104E-4</v>
      </c>
    </row>
    <row r="2686" spans="1:27" x14ac:dyDescent="0.3">
      <c r="A2686" s="1">
        <f t="shared" si="862"/>
        <v>36</v>
      </c>
      <c r="B2686" s="1">
        <f t="shared" si="863"/>
        <v>3</v>
      </c>
      <c r="C2686" s="10">
        <v>42977</v>
      </c>
      <c r="D2686" s="3">
        <v>2457.59</v>
      </c>
      <c r="E2686" s="3">
        <v>2446.06</v>
      </c>
      <c r="F2686" s="3">
        <f t="shared" si="871"/>
        <v>2446.0300000000002</v>
      </c>
      <c r="G2686" s="3">
        <f t="shared" si="877"/>
        <v>2441.0629999999996</v>
      </c>
      <c r="H2686" s="4">
        <f t="shared" si="864"/>
        <v>4.6151330580877087E-3</v>
      </c>
      <c r="I2686" s="4">
        <f t="shared" si="867"/>
        <v>-9.8107345787612493E-5</v>
      </c>
      <c r="J2686" s="4">
        <f t="shared" si="868"/>
        <v>4.7132404038753208E-3</v>
      </c>
      <c r="K2686" s="4">
        <f t="shared" si="872"/>
        <v>-1.2917467195355655E-3</v>
      </c>
      <c r="L2686" s="4">
        <f t="shared" si="878"/>
        <v>-2.8914414966822225E-3</v>
      </c>
      <c r="M2686" s="4">
        <f t="shared" si="873"/>
        <v>4.7260254371368892E-3</v>
      </c>
      <c r="N2686" s="4">
        <f t="shared" si="879"/>
        <v>6.7704110873011061E-3</v>
      </c>
      <c r="O2686" s="4">
        <f t="shared" si="881"/>
        <v>2.0210856977773153E-3</v>
      </c>
      <c r="P2686" s="4">
        <f t="shared" si="882"/>
        <v>9.7711751227203589E-2</v>
      </c>
      <c r="Q2686" s="4"/>
      <c r="T2686" s="4">
        <f t="shared" si="865"/>
        <v>4.6151330580877087E-3</v>
      </c>
      <c r="U2686" s="4">
        <f t="shared" si="866"/>
        <v>4.6151330580877087E-3</v>
      </c>
      <c r="V2686" s="2">
        <f t="shared" si="874"/>
        <v>-9.2384417283253003E-4</v>
      </c>
      <c r="W2686" s="4">
        <f t="shared" si="875"/>
        <v>-1.0914605731104187E-2</v>
      </c>
      <c r="X2686" s="4">
        <f t="shared" si="876"/>
        <v>5.5440991145808503E-3</v>
      </c>
      <c r="Y2686" s="4">
        <f t="shared" si="869"/>
        <v>-1.3744468082134921E-2</v>
      </c>
      <c r="Z2686" s="4">
        <f t="shared" si="870"/>
        <v>-7.5258806351438928E-3</v>
      </c>
      <c r="AA2686" s="4">
        <f t="shared" si="880"/>
        <v>4.0778360130307662E-3</v>
      </c>
    </row>
    <row r="2687" spans="1:27" x14ac:dyDescent="0.3">
      <c r="A2687" s="1">
        <f t="shared" si="862"/>
        <v>36</v>
      </c>
      <c r="B2687" s="1">
        <f t="shared" si="863"/>
        <v>4</v>
      </c>
      <c r="C2687" s="10">
        <v>42978</v>
      </c>
      <c r="D2687" s="3">
        <v>2471.65</v>
      </c>
      <c r="E2687" s="3">
        <v>2462.65</v>
      </c>
      <c r="F2687" s="3">
        <f t="shared" si="871"/>
        <v>2452.5659999999998</v>
      </c>
      <c r="G2687" s="3">
        <f t="shared" si="877"/>
        <v>2445.2270000000003</v>
      </c>
      <c r="H2687" s="4">
        <f t="shared" si="864"/>
        <v>5.7210519248531875E-3</v>
      </c>
      <c r="I2687" s="4">
        <f t="shared" si="867"/>
        <v>2.0589276486313603E-3</v>
      </c>
      <c r="J2687" s="4">
        <f t="shared" si="868"/>
        <v>3.6621242762218272E-3</v>
      </c>
      <c r="K2687" s="4">
        <f t="shared" si="872"/>
        <v>-3.9856119206214515E-3</v>
      </c>
      <c r="L2687" s="4">
        <f t="shared" si="878"/>
        <v>-6.225159155468789E-3</v>
      </c>
      <c r="M2687" s="4">
        <f t="shared" si="873"/>
        <v>7.7812380991990789E-3</v>
      </c>
      <c r="N2687" s="4">
        <f t="shared" si="879"/>
        <v>1.0805949713462092E-2</v>
      </c>
      <c r="O2687" s="4">
        <f t="shared" si="881"/>
        <v>2.9692715392549457E-3</v>
      </c>
      <c r="P2687" s="4">
        <f t="shared" si="882"/>
        <v>0.10399181715449596</v>
      </c>
      <c r="Q2687" s="4"/>
      <c r="T2687" s="4">
        <f t="shared" si="865"/>
        <v>5.7210519248531875E-3</v>
      </c>
      <c r="U2687" s="4">
        <f t="shared" si="866"/>
        <v>5.7210519248531875E-3</v>
      </c>
      <c r="V2687" s="2">
        <f t="shared" si="874"/>
        <v>-7.5765282248057425E-3</v>
      </c>
      <c r="W2687" s="4">
        <f t="shared" si="875"/>
        <v>-1.7500762942557757E-2</v>
      </c>
      <c r="X2687" s="4">
        <f t="shared" si="876"/>
        <v>1.3399098799903359E-2</v>
      </c>
      <c r="Y2687" s="4">
        <f t="shared" si="869"/>
        <v>-1.6404743941561419E-2</v>
      </c>
      <c r="Z2687" s="4">
        <f t="shared" si="870"/>
        <v>-1.0202930198270493E-2</v>
      </c>
      <c r="AA2687" s="4">
        <f t="shared" si="880"/>
        <v>6.020785204242313E-3</v>
      </c>
    </row>
    <row r="2688" spans="1:27" x14ac:dyDescent="0.3">
      <c r="A2688" s="1">
        <f t="shared" si="862"/>
        <v>36</v>
      </c>
      <c r="B2688" s="1">
        <f t="shared" si="863"/>
        <v>5</v>
      </c>
      <c r="C2688" s="10">
        <v>42979</v>
      </c>
      <c r="D2688" s="3">
        <v>2476.5500000000002</v>
      </c>
      <c r="E2688" s="3">
        <v>2474.42</v>
      </c>
      <c r="F2688" s="3">
        <f t="shared" si="871"/>
        <v>2459.2660000000005</v>
      </c>
      <c r="G2688" s="3">
        <f t="shared" si="877"/>
        <v>2450.3270000000002</v>
      </c>
      <c r="H2688" s="4">
        <f t="shared" si="864"/>
        <v>1.9824813383772341E-3</v>
      </c>
      <c r="I2688" s="4">
        <f t="shared" si="867"/>
        <v>1.1207088382254695E-3</v>
      </c>
      <c r="J2688" s="4">
        <f t="shared" si="868"/>
        <v>8.6177250015176464E-4</v>
      </c>
      <c r="K2688" s="4">
        <f t="shared" si="872"/>
        <v>-6.7586430117532528E-3</v>
      </c>
      <c r="L2688" s="4">
        <f t="shared" si="878"/>
        <v>-9.8058651777827265E-3</v>
      </c>
      <c r="M2688" s="4">
        <f t="shared" si="873"/>
        <v>7.0281132663159033E-3</v>
      </c>
      <c r="N2688" s="4">
        <f t="shared" si="879"/>
        <v>1.0701836938498395E-2</v>
      </c>
      <c r="O2688" s="4">
        <f t="shared" si="881"/>
        <v>3.6094567038825404E-3</v>
      </c>
      <c r="P2688" s="4">
        <f t="shared" si="882"/>
        <v>0.10618046032972592</v>
      </c>
      <c r="Q2688" s="4"/>
      <c r="T2688" s="4">
        <f t="shared" si="865"/>
        <v>1.9824813383772341E-3</v>
      </c>
      <c r="U2688" s="4">
        <f t="shared" si="866"/>
        <v>1.9824813383772341E-3</v>
      </c>
      <c r="V2688" s="2">
        <f t="shared" si="874"/>
        <v>-1.1571217607670952E-2</v>
      </c>
      <c r="W2688" s="4">
        <f t="shared" si="875"/>
        <v>-2.1455505431594215E-2</v>
      </c>
      <c r="X2688" s="4">
        <f t="shared" si="876"/>
        <v>1.3712367737049999E-2</v>
      </c>
      <c r="Y2688" s="4">
        <f t="shared" si="869"/>
        <v>-1.9143198585172744E-2</v>
      </c>
      <c r="Z2688" s="4">
        <f t="shared" si="870"/>
        <v>-1.2958651482341509E-2</v>
      </c>
      <c r="AA2688" s="4">
        <f t="shared" si="880"/>
        <v>7.3228835400192894E-3</v>
      </c>
    </row>
    <row r="2689" spans="1:27" x14ac:dyDescent="0.3">
      <c r="A2689" s="1">
        <f t="shared" si="862"/>
        <v>37</v>
      </c>
      <c r="B2689" s="1">
        <f t="shared" si="863"/>
        <v>2</v>
      </c>
      <c r="C2689" s="10">
        <v>42983</v>
      </c>
      <c r="D2689" s="3">
        <v>2457.85</v>
      </c>
      <c r="E2689" s="3">
        <v>2470.35</v>
      </c>
      <c r="F2689" s="3">
        <f t="shared" si="871"/>
        <v>2461.9880000000003</v>
      </c>
      <c r="G2689" s="3">
        <f t="shared" si="877"/>
        <v>2453.2750000000001</v>
      </c>
      <c r="H2689" s="4">
        <f t="shared" si="864"/>
        <v>-7.5508267549616488E-3</v>
      </c>
      <c r="I2689" s="4">
        <f t="shared" si="867"/>
        <v>-2.5034826674205134E-3</v>
      </c>
      <c r="J2689" s="4">
        <f t="shared" si="868"/>
        <v>-5.0473440875411354E-3</v>
      </c>
      <c r="K2689" s="4">
        <f t="shared" si="872"/>
        <v>-5.4622357715370757E-3</v>
      </c>
      <c r="L2689" s="4">
        <f t="shared" si="878"/>
        <v>-9.6034133505615883E-3</v>
      </c>
      <c r="M2689" s="4">
        <f t="shared" si="873"/>
        <v>-1.6807555520174649E-3</v>
      </c>
      <c r="N2689" s="4">
        <f t="shared" si="879"/>
        <v>1.86485412356944E-3</v>
      </c>
      <c r="O2689" s="4">
        <f t="shared" si="881"/>
        <v>3.5449681632321716E-3</v>
      </c>
      <c r="P2689" s="4">
        <f t="shared" si="882"/>
        <v>9.7827883314052427E-2</v>
      </c>
      <c r="Q2689" s="4"/>
      <c r="T2689" s="4">
        <f t="shared" si="865"/>
        <v>-7.5508267549616488E-3</v>
      </c>
      <c r="U2689" s="4">
        <f t="shared" si="866"/>
        <v>-7.5508267549616488E-3</v>
      </c>
      <c r="V2689" s="2">
        <f t="shared" si="874"/>
        <v>-1.3046374997476488E-2</v>
      </c>
      <c r="W2689" s="4">
        <f t="shared" si="875"/>
        <v>-2.2915911247501686E-2</v>
      </c>
      <c r="X2689" s="4">
        <f t="shared" si="876"/>
        <v>5.5681929761398751E-3</v>
      </c>
      <c r="Y2689" s="4">
        <f t="shared" si="869"/>
        <v>-1.7862956023762252E-2</v>
      </c>
      <c r="Z2689" s="4">
        <f t="shared" si="870"/>
        <v>-1.167033667183952E-2</v>
      </c>
      <c r="AA2689" s="4">
        <f t="shared" si="880"/>
        <v>7.1284753669575108E-3</v>
      </c>
    </row>
    <row r="2690" spans="1:27" x14ac:dyDescent="0.3">
      <c r="A2690" s="1">
        <f t="shared" si="862"/>
        <v>37</v>
      </c>
      <c r="B2690" s="1">
        <f t="shared" si="863"/>
        <v>3</v>
      </c>
      <c r="C2690" s="10">
        <v>42984</v>
      </c>
      <c r="D2690" s="3">
        <v>2465.54</v>
      </c>
      <c r="E2690" s="3">
        <v>2463.83</v>
      </c>
      <c r="F2690" s="3">
        <f t="shared" si="871"/>
        <v>2465.8360000000002</v>
      </c>
      <c r="G2690" s="3">
        <f t="shared" si="877"/>
        <v>2454.578</v>
      </c>
      <c r="H2690" s="4">
        <f t="shared" si="864"/>
        <v>3.128750737433145E-3</v>
      </c>
      <c r="I2690" s="4">
        <f t="shared" si="867"/>
        <v>2.4330207294993669E-3</v>
      </c>
      <c r="J2690" s="4">
        <f t="shared" si="868"/>
        <v>6.9573000793377807E-4</v>
      </c>
      <c r="K2690" s="4">
        <f t="shared" si="872"/>
        <v>3.279288809325201E-3</v>
      </c>
      <c r="L2690" s="4">
        <f t="shared" si="878"/>
        <v>-1.8267998453934278E-3</v>
      </c>
      <c r="M2690" s="4">
        <f t="shared" si="873"/>
        <v>-1.2004042442412084E-4</v>
      </c>
      <c r="N2690" s="4">
        <f t="shared" si="879"/>
        <v>4.4659407849332918E-3</v>
      </c>
      <c r="O2690" s="4">
        <f t="shared" si="881"/>
        <v>4.5661396692003638E-3</v>
      </c>
      <c r="P2690" s="4">
        <f t="shared" si="882"/>
        <v>0.10126271311354594</v>
      </c>
      <c r="Q2690" s="4"/>
      <c r="T2690" s="4">
        <f t="shared" si="865"/>
        <v>3.128750737433145E-3</v>
      </c>
      <c r="U2690" s="4">
        <f t="shared" si="866"/>
        <v>3.128750737433145E-3</v>
      </c>
      <c r="V2690" s="2">
        <f t="shared" si="874"/>
        <v>-4.6992290009560097E-3</v>
      </c>
      <c r="W2690" s="4">
        <f t="shared" si="875"/>
        <v>-1.4652236710946526E-2</v>
      </c>
      <c r="X2690" s="4">
        <f t="shared" si="876"/>
        <v>7.8649388872990972E-3</v>
      </c>
      <c r="Y2690" s="4">
        <f t="shared" si="869"/>
        <v>-9.2304280087462057E-3</v>
      </c>
      <c r="Z2690" s="4">
        <f t="shared" si="870"/>
        <v>-2.9833784117067304E-3</v>
      </c>
      <c r="AA2690" s="4">
        <f t="shared" si="880"/>
        <v>9.2153299608731289E-3</v>
      </c>
    </row>
    <row r="2691" spans="1:27" x14ac:dyDescent="0.3">
      <c r="A2691" s="1">
        <f t="shared" ref="A2691:A2754" si="883">WEEKNUM(C2691,2)</f>
        <v>37</v>
      </c>
      <c r="B2691" s="1">
        <f t="shared" ref="B2691:B2754" si="884">WEEKDAY(C2691,2)</f>
        <v>4</v>
      </c>
      <c r="C2691" s="10">
        <v>42985</v>
      </c>
      <c r="D2691" s="3">
        <v>2465.1</v>
      </c>
      <c r="E2691" s="3">
        <v>2468.06</v>
      </c>
      <c r="F2691" s="3">
        <f t="shared" si="871"/>
        <v>2467.3380000000002</v>
      </c>
      <c r="G2691" s="3">
        <f t="shared" si="877"/>
        <v>2456.6840000000002</v>
      </c>
      <c r="H2691" s="4">
        <f t="shared" ref="H2691:H2754" si="885">(D2691-D2690)/D2690</f>
        <v>-1.7845989113948854E-4</v>
      </c>
      <c r="I2691" s="4">
        <f t="shared" si="867"/>
        <v>1.0220884674351184E-3</v>
      </c>
      <c r="J2691" s="4">
        <f t="shared" si="868"/>
        <v>-1.2005483585746069E-3</v>
      </c>
      <c r="K2691" s="4">
        <f t="shared" si="872"/>
        <v>9.5617998491205689E-4</v>
      </c>
      <c r="L2691" s="4">
        <f t="shared" si="878"/>
        <v>-3.9711832341437154E-3</v>
      </c>
      <c r="M2691" s="4">
        <f t="shared" si="873"/>
        <v>-9.0705043249051547E-4</v>
      </c>
      <c r="N2691" s="4">
        <f t="shared" si="879"/>
        <v>3.4257560190890288E-3</v>
      </c>
      <c r="O2691" s="4">
        <f t="shared" si="881"/>
        <v>4.3219342014522728E-3</v>
      </c>
      <c r="P2691" s="4">
        <f t="shared" si="882"/>
        <v>0.10106618188964771</v>
      </c>
      <c r="Q2691" s="4"/>
      <c r="T2691" s="4">
        <f t="shared" ref="T2691:T2754" si="886">(D2691-D2690)/D2690</f>
        <v>-1.7845989113948854E-4</v>
      </c>
      <c r="U2691" s="4">
        <f t="shared" ref="U2691:U2754" si="887">(D2691-D2690)/D2690</f>
        <v>-1.7845989113948854E-4</v>
      </c>
      <c r="V2691" s="2">
        <f t="shared" si="874"/>
        <v>-3.2244457603607399E-3</v>
      </c>
      <c r="W2691" s="4">
        <f t="shared" si="875"/>
        <v>-1.3192201302757058E-2</v>
      </c>
      <c r="X2691" s="4">
        <f t="shared" si="876"/>
        <v>3.0558392571583392E-3</v>
      </c>
      <c r="Y2691" s="4">
        <f t="shared" si="869"/>
        <v>-1.1524570388964577E-2</v>
      </c>
      <c r="Z2691" s="4">
        <f t="shared" si="870"/>
        <v>-5.291985932596787E-3</v>
      </c>
      <c r="AA2691" s="4">
        <f t="shared" si="880"/>
        <v>8.7112586517745037E-3</v>
      </c>
    </row>
    <row r="2692" spans="1:27" x14ac:dyDescent="0.3">
      <c r="A2692" s="1">
        <f t="shared" si="883"/>
        <v>37</v>
      </c>
      <c r="B2692" s="1">
        <f t="shared" si="884"/>
        <v>5</v>
      </c>
      <c r="C2692" s="10">
        <v>42986</v>
      </c>
      <c r="D2692" s="3">
        <v>2461.4299999999998</v>
      </c>
      <c r="E2692" s="3">
        <v>2462.25</v>
      </c>
      <c r="F2692" s="3">
        <f t="shared" si="871"/>
        <v>2465.2939999999999</v>
      </c>
      <c r="G2692" s="3">
        <f t="shared" si="877"/>
        <v>2458.9299999999998</v>
      </c>
      <c r="H2692" s="4">
        <f t="shared" si="885"/>
        <v>-1.4887834164942894E-3</v>
      </c>
      <c r="I2692" s="4">
        <f t="shared" ref="I2692:I2755" si="888">(E2692-D2691)/D2691</f>
        <v>-1.156139710356541E-3</v>
      </c>
      <c r="J2692" s="4">
        <f t="shared" ref="J2692:J2755" si="889">H2692-I2692</f>
        <v>-3.3264370613774841E-4</v>
      </c>
      <c r="K2692" s="4">
        <f t="shared" si="872"/>
        <v>4.7056914526788144E-4</v>
      </c>
      <c r="L2692" s="4">
        <f t="shared" si="878"/>
        <v>-2.6156252394539375E-3</v>
      </c>
      <c r="M2692" s="4">
        <f t="shared" si="873"/>
        <v>-1.5673587004227621E-3</v>
      </c>
      <c r="N2692" s="4">
        <f t="shared" si="879"/>
        <v>1.0167023868105233E-3</v>
      </c>
      <c r="O2692" s="4">
        <f t="shared" si="881"/>
        <v>2.5854889231056877E-3</v>
      </c>
      <c r="P2692" s="4">
        <f t="shared" si="882"/>
        <v>9.9426932817587715E-2</v>
      </c>
      <c r="Q2692" s="4"/>
      <c r="T2692" s="4">
        <f t="shared" si="886"/>
        <v>-1.4887834164942894E-3</v>
      </c>
      <c r="U2692" s="4">
        <f t="shared" si="887"/>
        <v>-1.4887834164942894E-3</v>
      </c>
      <c r="V2692" s="2">
        <f t="shared" si="874"/>
        <v>2.6570930185388754E-3</v>
      </c>
      <c r="W2692" s="4">
        <f t="shared" si="875"/>
        <v>-7.369477911646511E-3</v>
      </c>
      <c r="X2692" s="4">
        <f t="shared" si="876"/>
        <v>-4.1348896486154002E-3</v>
      </c>
      <c r="Y2692" s="4">
        <f t="shared" si="869"/>
        <v>-1.2004126230608338E-2</v>
      </c>
      <c r="Z2692" s="4">
        <f t="shared" si="870"/>
        <v>-5.7745654935915719E-3</v>
      </c>
      <c r="AA2692" s="4">
        <f t="shared" si="880"/>
        <v>5.1896666593274415E-3</v>
      </c>
    </row>
    <row r="2693" spans="1:27" x14ac:dyDescent="0.3">
      <c r="A2693" s="1">
        <f t="shared" si="883"/>
        <v>38</v>
      </c>
      <c r="B2693" s="1">
        <f t="shared" si="884"/>
        <v>1</v>
      </c>
      <c r="C2693" s="10">
        <v>42989</v>
      </c>
      <c r="D2693" s="3">
        <v>2488.11</v>
      </c>
      <c r="E2693" s="3">
        <v>2474.52</v>
      </c>
      <c r="F2693" s="3">
        <f t="shared" si="871"/>
        <v>2467.6060000000002</v>
      </c>
      <c r="G2693" s="3">
        <f t="shared" si="877"/>
        <v>2463.4360000000001</v>
      </c>
      <c r="H2693" s="4">
        <f t="shared" si="885"/>
        <v>1.0839227603466397E-2</v>
      </c>
      <c r="I2693" s="4">
        <f t="shared" si="888"/>
        <v>5.3180468264383491E-3</v>
      </c>
      <c r="J2693" s="4">
        <f t="shared" si="889"/>
        <v>5.5211807770280475E-3</v>
      </c>
      <c r="K2693" s="4">
        <f t="shared" si="872"/>
        <v>4.2658129623843942E-4</v>
      </c>
      <c r="L2693" s="4">
        <f t="shared" si="878"/>
        <v>-2.9883261175637452E-4</v>
      </c>
      <c r="M2693" s="4">
        <f t="shared" si="873"/>
        <v>8.3092681732820813E-3</v>
      </c>
      <c r="N2693" s="4">
        <f t="shared" si="879"/>
        <v>1.0016091345583964E-2</v>
      </c>
      <c r="O2693" s="4">
        <f t="shared" si="881"/>
        <v>1.6759709176845366E-3</v>
      </c>
      <c r="P2693" s="4">
        <f t="shared" si="882"/>
        <v>0.11134387157577852</v>
      </c>
      <c r="Q2693" s="4"/>
      <c r="T2693" s="4">
        <f t="shared" si="886"/>
        <v>1.0839227603466397E-2</v>
      </c>
      <c r="U2693" s="4">
        <f t="shared" si="887"/>
        <v>1.0839227603466397E-2</v>
      </c>
      <c r="V2693" s="2">
        <f t="shared" si="874"/>
        <v>6.142770665832604E-3</v>
      </c>
      <c r="W2693" s="4">
        <f t="shared" si="875"/>
        <v>-3.9186570408257107E-3</v>
      </c>
      <c r="X2693" s="4">
        <f t="shared" si="876"/>
        <v>4.6677838121580197E-3</v>
      </c>
      <c r="Y2693" s="4">
        <f t="shared" si="869"/>
        <v>-1.2047565602717098E-2</v>
      </c>
      <c r="Z2693" s="4">
        <f t="shared" si="870"/>
        <v>-5.818278761790514E-3</v>
      </c>
      <c r="AA2693" s="4">
        <f t="shared" si="880"/>
        <v>3.391255764931361E-3</v>
      </c>
    </row>
    <row r="2694" spans="1:27" x14ac:dyDescent="0.3">
      <c r="A2694" s="1">
        <f t="shared" si="883"/>
        <v>38</v>
      </c>
      <c r="B2694" s="1">
        <f t="shared" si="884"/>
        <v>2</v>
      </c>
      <c r="C2694" s="10">
        <v>42990</v>
      </c>
      <c r="D2694" s="3">
        <v>2496.48</v>
      </c>
      <c r="E2694" s="3">
        <v>2491.94</v>
      </c>
      <c r="F2694" s="3">
        <f t="shared" si="871"/>
        <v>2475.3319999999999</v>
      </c>
      <c r="G2694" s="3">
        <f t="shared" si="877"/>
        <v>2468.66</v>
      </c>
      <c r="H2694" s="4">
        <f t="shared" si="885"/>
        <v>3.3639991801005143E-3</v>
      </c>
      <c r="I2694" s="4">
        <f t="shared" si="888"/>
        <v>1.5393210107269883E-3</v>
      </c>
      <c r="J2694" s="4">
        <f t="shared" si="889"/>
        <v>1.824678169373526E-3</v>
      </c>
      <c r="K2694" s="4">
        <f t="shared" si="872"/>
        <v>-7.2605310858442967E-3</v>
      </c>
      <c r="L2694" s="4">
        <f t="shared" si="878"/>
        <v>-9.0595315766228771E-3</v>
      </c>
      <c r="M2694" s="4">
        <f t="shared" si="873"/>
        <v>8.5435004274174702E-3</v>
      </c>
      <c r="N2694" s="4">
        <f t="shared" si="879"/>
        <v>1.1269271588635197E-2</v>
      </c>
      <c r="O2694" s="4">
        <f t="shared" si="881"/>
        <v>2.6725629686598835E-3</v>
      </c>
      <c r="P2694" s="4">
        <f t="shared" si="882"/>
        <v>0.11508243144856917</v>
      </c>
      <c r="Q2694" s="4"/>
      <c r="T2694" s="4">
        <f t="shared" si="886"/>
        <v>3.3639991801005143E-3</v>
      </c>
      <c r="U2694" s="4">
        <f t="shared" si="887"/>
        <v>3.3639991801005143E-3</v>
      </c>
      <c r="V2694" s="2">
        <f t="shared" si="874"/>
        <v>-1.2161841719216681E-2</v>
      </c>
      <c r="W2694" s="4">
        <f t="shared" si="875"/>
        <v>-2.2040223302024545E-2</v>
      </c>
      <c r="X2694" s="4">
        <f t="shared" si="876"/>
        <v>1.5716988424842895E-2</v>
      </c>
      <c r="Y2694" s="4">
        <f t="shared" ref="Y2694:Y2757" si="890">(SUM(D2690:D2693)*(0.99/4.01)-D2693)/D2693</f>
        <v>-1.9638828703227786E-2</v>
      </c>
      <c r="Z2694" s="4">
        <f t="shared" ref="Z2694:Z2757" si="891">(SUM(D2690:D2693)*(0.995/4.005)-D2693)/D2693</f>
        <v>-1.3457406672075071E-2</v>
      </c>
      <c r="AA2694" s="4">
        <f t="shared" si="880"/>
        <v>5.4200101706424215E-3</v>
      </c>
    </row>
    <row r="2695" spans="1:27" x14ac:dyDescent="0.3">
      <c r="A2695" s="1">
        <f t="shared" si="883"/>
        <v>38</v>
      </c>
      <c r="B2695" s="1">
        <f t="shared" si="884"/>
        <v>3</v>
      </c>
      <c r="C2695" s="10">
        <v>42991</v>
      </c>
      <c r="D2695" s="3">
        <v>2498.37</v>
      </c>
      <c r="E2695" s="3">
        <v>2493.89</v>
      </c>
      <c r="F2695" s="3">
        <f t="shared" ref="F2695:F2758" si="892">AVERAGE(D2691:D2695)</f>
        <v>2481.8979999999997</v>
      </c>
      <c r="G2695" s="3">
        <f t="shared" si="877"/>
        <v>2473.8669999999997</v>
      </c>
      <c r="H2695" s="4">
        <f t="shared" si="885"/>
        <v>7.5706594885593817E-4</v>
      </c>
      <c r="I2695" s="4">
        <f t="shared" si="888"/>
        <v>-1.0374607447286362E-3</v>
      </c>
      <c r="J2695" s="4">
        <f t="shared" si="889"/>
        <v>1.7945266935845744E-3</v>
      </c>
      <c r="K2695" s="4">
        <f t="shared" ref="K2695:K2758" si="893">(SUM(D2691:D2694)/4-D2694)/D2694</f>
        <v>-7.4905466897392621E-3</v>
      </c>
      <c r="L2695" s="4">
        <f t="shared" si="878"/>
        <v>-1.0148511326169589E-2</v>
      </c>
      <c r="M2695" s="4">
        <f t="shared" ref="M2695:M2758" si="894">(D2695-F2695)/F2695</f>
        <v>6.636856147996497E-3</v>
      </c>
      <c r="N2695" s="4">
        <f t="shared" si="879"/>
        <v>9.9047361883238504E-3</v>
      </c>
      <c r="O2695" s="4">
        <f t="shared" si="881"/>
        <v>3.214495851295024E-3</v>
      </c>
      <c r="P2695" s="4">
        <f t="shared" si="882"/>
        <v>0.11592662238758636</v>
      </c>
      <c r="Q2695" s="4"/>
      <c r="T2695" s="4">
        <f t="shared" si="886"/>
        <v>7.5706594885593817E-4</v>
      </c>
      <c r="U2695" s="4">
        <f t="shared" si="887"/>
        <v>7.5706594885593817E-4</v>
      </c>
      <c r="V2695" s="2">
        <f t="shared" ref="V2695:V2758" si="895">(D2690-D2694)/D2694</f>
        <v>-1.2393449977568438E-2</v>
      </c>
      <c r="W2695" s="4">
        <f t="shared" ref="W2695:W2758" si="896">(D2690*(1-0.01)-D2694)/D2694</f>
        <v>-2.2269515477792795E-2</v>
      </c>
      <c r="X2695" s="4">
        <f t="shared" ref="X2695:X2758" si="897">(D2695-D2690)/D2690</f>
        <v>1.3315541422974248E-2</v>
      </c>
      <c r="Y2695" s="4">
        <f t="shared" si="890"/>
        <v>-1.9865976282136596E-2</v>
      </c>
      <c r="Z2695" s="4">
        <f t="shared" si="891"/>
        <v>-1.3685986473199166E-2</v>
      </c>
      <c r="AA2695" s="4">
        <f t="shared" si="880"/>
        <v>6.5138151928998689E-3</v>
      </c>
    </row>
    <row r="2696" spans="1:27" x14ac:dyDescent="0.3">
      <c r="A2696" s="1">
        <f t="shared" si="883"/>
        <v>38</v>
      </c>
      <c r="B2696" s="1">
        <f t="shared" si="884"/>
        <v>4</v>
      </c>
      <c r="C2696" s="10">
        <v>42992</v>
      </c>
      <c r="D2696" s="3">
        <v>2495.62</v>
      </c>
      <c r="E2696" s="3">
        <v>2494.56</v>
      </c>
      <c r="F2696" s="3">
        <f t="shared" si="892"/>
        <v>2488.0019999999995</v>
      </c>
      <c r="G2696" s="3">
        <f t="shared" si="877"/>
        <v>2477.6699999999996</v>
      </c>
      <c r="H2696" s="4">
        <f t="shared" si="885"/>
        <v>-1.1007176679194836E-3</v>
      </c>
      <c r="I2696" s="4">
        <f t="shared" si="888"/>
        <v>-1.5249942962811535E-3</v>
      </c>
      <c r="J2696" s="4">
        <f t="shared" si="889"/>
        <v>4.2427662836166989E-4</v>
      </c>
      <c r="K2696" s="4">
        <f t="shared" si="893"/>
        <v>-4.9122027561970556E-3</v>
      </c>
      <c r="L2696" s="4">
        <f t="shared" si="878"/>
        <v>-9.0837003504062024E-3</v>
      </c>
      <c r="M2696" s="4">
        <f t="shared" si="894"/>
        <v>3.061894644779383E-3</v>
      </c>
      <c r="N2696" s="4">
        <f t="shared" si="879"/>
        <v>7.2447097474644629E-3</v>
      </c>
      <c r="O2696" s="4">
        <f t="shared" si="881"/>
        <v>4.1400533735103419E-3</v>
      </c>
      <c r="P2696" s="4">
        <f t="shared" si="882"/>
        <v>0.11469830223822262</v>
      </c>
      <c r="Q2696" s="4"/>
      <c r="T2696" s="4">
        <f t="shared" si="886"/>
        <v>-1.1007176679194836E-3</v>
      </c>
      <c r="U2696" s="4">
        <f t="shared" si="887"/>
        <v>-1.1007176679194836E-3</v>
      </c>
      <c r="V2696" s="2">
        <f t="shared" si="895"/>
        <v>-1.331668247697498E-2</v>
      </c>
      <c r="W2696" s="4">
        <f t="shared" si="896"/>
        <v>-2.3183515652205167E-2</v>
      </c>
      <c r="X2696" s="4">
        <f t="shared" si="897"/>
        <v>1.2380836477222013E-2</v>
      </c>
      <c r="Y2696" s="4">
        <f t="shared" si="890"/>
        <v>-1.7319781275446516E-2</v>
      </c>
      <c r="Z2696" s="4">
        <f t="shared" si="891"/>
        <v>-1.1123737071077259E-2</v>
      </c>
      <c r="AA2696" s="4">
        <f t="shared" si="880"/>
        <v>8.3750179343078674E-3</v>
      </c>
    </row>
    <row r="2697" spans="1:27" x14ac:dyDescent="0.3">
      <c r="A2697" s="1">
        <f t="shared" si="883"/>
        <v>38</v>
      </c>
      <c r="B2697" s="1">
        <f t="shared" si="884"/>
        <v>5</v>
      </c>
      <c r="C2697" s="10">
        <v>42993</v>
      </c>
      <c r="D2697" s="3">
        <v>2500.23</v>
      </c>
      <c r="E2697" s="3">
        <v>2495.67</v>
      </c>
      <c r="F2697" s="3">
        <f t="shared" si="892"/>
        <v>2495.7619999999997</v>
      </c>
      <c r="G2697" s="3">
        <f t="shared" si="877"/>
        <v>2480.5279999999998</v>
      </c>
      <c r="H2697" s="4">
        <f t="shared" si="885"/>
        <v>1.8472363580994413E-3</v>
      </c>
      <c r="I2697" s="4">
        <f t="shared" si="888"/>
        <v>2.0035101497897076E-5</v>
      </c>
      <c r="J2697" s="4">
        <f t="shared" si="889"/>
        <v>1.8272012566015441E-3</v>
      </c>
      <c r="K2697" s="4">
        <f t="shared" si="893"/>
        <v>-3.9068447920753523E-4</v>
      </c>
      <c r="L2697" s="4">
        <f t="shared" si="878"/>
        <v>-6.9245763021256969E-3</v>
      </c>
      <c r="M2697" s="4">
        <f t="shared" si="894"/>
        <v>1.7902348060433255E-3</v>
      </c>
      <c r="N2697" s="4">
        <f t="shared" si="879"/>
        <v>7.9426638199610027E-3</v>
      </c>
      <c r="O2697" s="4">
        <f t="shared" si="881"/>
        <v>6.0930394403714552E-3</v>
      </c>
      <c r="P2697" s="4">
        <f t="shared" si="882"/>
        <v>0.1167574134704288</v>
      </c>
      <c r="Q2697" s="4"/>
      <c r="T2697" s="4">
        <f t="shared" si="886"/>
        <v>1.8472363580994413E-3</v>
      </c>
      <c r="U2697" s="4">
        <f t="shared" si="887"/>
        <v>1.8472363580994413E-3</v>
      </c>
      <c r="V2697" s="2">
        <f t="shared" si="895"/>
        <v>-1.3700002404212203E-2</v>
      </c>
      <c r="W2697" s="4">
        <f t="shared" si="896"/>
        <v>-2.3563002380170155E-2</v>
      </c>
      <c r="X2697" s="4">
        <f t="shared" si="897"/>
        <v>1.5763194565760627E-2</v>
      </c>
      <c r="Y2697" s="4">
        <f t="shared" si="890"/>
        <v>-1.2854641031835857E-2</v>
      </c>
      <c r="Z2697" s="4">
        <f t="shared" si="891"/>
        <v>-6.6304430030576468E-3</v>
      </c>
      <c r="AA2697" s="4">
        <f t="shared" si="880"/>
        <v>1.2358769380041426E-2</v>
      </c>
    </row>
    <row r="2698" spans="1:27" x14ac:dyDescent="0.3">
      <c r="A2698" s="1">
        <f t="shared" si="883"/>
        <v>39</v>
      </c>
      <c r="B2698" s="1">
        <f t="shared" si="884"/>
        <v>1</v>
      </c>
      <c r="C2698" s="10">
        <v>42996</v>
      </c>
      <c r="D2698" s="3">
        <v>2503.87</v>
      </c>
      <c r="E2698" s="3">
        <v>2502.5100000000002</v>
      </c>
      <c r="F2698" s="3">
        <f t="shared" si="892"/>
        <v>2498.9139999999998</v>
      </c>
      <c r="G2698" s="3">
        <f t="shared" si="877"/>
        <v>2483.2599999999998</v>
      </c>
      <c r="H2698" s="4">
        <f t="shared" si="885"/>
        <v>1.4558660603223993E-3</v>
      </c>
      <c r="I2698" s="4">
        <f t="shared" si="888"/>
        <v>9.1191610371853791E-4</v>
      </c>
      <c r="J2698" s="4">
        <f t="shared" si="889"/>
        <v>5.439499566038614E-4</v>
      </c>
      <c r="K2698" s="4">
        <f t="shared" si="893"/>
        <v>-1.0219059846493467E-3</v>
      </c>
      <c r="L2698" s="4">
        <f t="shared" si="878"/>
        <v>-7.703291297200745E-3</v>
      </c>
      <c r="M2698" s="4">
        <f t="shared" si="894"/>
        <v>1.983261528808167E-3</v>
      </c>
      <c r="N2698" s="4">
        <f t="shared" si="879"/>
        <v>8.2995739471501684E-3</v>
      </c>
      <c r="O2698" s="4">
        <f t="shared" si="881"/>
        <v>6.251922024705754E-3</v>
      </c>
      <c r="P2698" s="4">
        <f t="shared" si="882"/>
        <v>0.11838326268631381</v>
      </c>
      <c r="Q2698" s="4"/>
      <c r="T2698" s="4">
        <f t="shared" si="886"/>
        <v>1.4558660603223993E-3</v>
      </c>
      <c r="U2698" s="4">
        <f t="shared" si="887"/>
        <v>1.4558660603223993E-3</v>
      </c>
      <c r="V2698" s="2">
        <f t="shared" si="895"/>
        <v>-4.8475540250296533E-3</v>
      </c>
      <c r="W2698" s="4">
        <f t="shared" si="896"/>
        <v>-1.479907848477938E-2</v>
      </c>
      <c r="X2698" s="4">
        <f t="shared" si="897"/>
        <v>6.334125098970609E-3</v>
      </c>
      <c r="Y2698" s="4">
        <f t="shared" si="890"/>
        <v>-1.3477991944940593E-2</v>
      </c>
      <c r="Z2698" s="4">
        <f t="shared" si="891"/>
        <v>-7.2577242993518976E-3</v>
      </c>
      <c r="AA2698" s="4">
        <f t="shared" si="880"/>
        <v>1.2687600856862697E-2</v>
      </c>
    </row>
    <row r="2699" spans="1:27" x14ac:dyDescent="0.3">
      <c r="A2699" s="1">
        <f t="shared" si="883"/>
        <v>39</v>
      </c>
      <c r="B2699" s="1">
        <f t="shared" si="884"/>
        <v>2</v>
      </c>
      <c r="C2699" s="10">
        <v>42997</v>
      </c>
      <c r="D2699" s="3">
        <v>2506.65</v>
      </c>
      <c r="E2699" s="3">
        <v>2506.29</v>
      </c>
      <c r="F2699" s="3">
        <f t="shared" si="892"/>
        <v>2500.9479999999999</v>
      </c>
      <c r="G2699" s="3">
        <f t="shared" ref="G2699:G2762" si="898">AVERAGE(D2690:D2699)</f>
        <v>2488.14</v>
      </c>
      <c r="H2699" s="4">
        <f t="shared" si="885"/>
        <v>1.1102812845715632E-3</v>
      </c>
      <c r="I2699" s="4">
        <f t="shared" si="888"/>
        <v>9.6650385203707573E-4</v>
      </c>
      <c r="J2699" s="4">
        <f t="shared" si="889"/>
        <v>1.4377743253448749E-4</v>
      </c>
      <c r="K2699" s="4">
        <f t="shared" si="893"/>
        <v>-1.736312188731785E-3</v>
      </c>
      <c r="L2699" s="4">
        <f t="shared" ref="L2699:L2762" si="899">(SUM(D2690:D2698)/9-D2698)/D2698</f>
        <v>-7.1036701852200236E-3</v>
      </c>
      <c r="M2699" s="4">
        <f t="shared" si="894"/>
        <v>2.2799354484780276E-3</v>
      </c>
      <c r="N2699" s="4">
        <f t="shared" ref="N2699:N2762" si="900">(D2699-G2699)/G2699</f>
        <v>7.4392920012540369E-3</v>
      </c>
      <c r="O2699" s="4">
        <f t="shared" si="881"/>
        <v>5.1096084415454858E-3</v>
      </c>
      <c r="P2699" s="4">
        <f t="shared" si="882"/>
        <v>0.11962498269185252</v>
      </c>
      <c r="Q2699" s="4"/>
      <c r="T2699" s="4">
        <f t="shared" si="886"/>
        <v>1.1102812845715632E-3</v>
      </c>
      <c r="U2699" s="4">
        <f t="shared" si="887"/>
        <v>1.1102812845715632E-3</v>
      </c>
      <c r="V2699" s="2">
        <f t="shared" si="895"/>
        <v>-2.9514311845263027E-3</v>
      </c>
      <c r="W2699" s="4">
        <f t="shared" si="896"/>
        <v>-1.2921916872681117E-2</v>
      </c>
      <c r="X2699" s="4">
        <f t="shared" si="897"/>
        <v>4.0737358200346376E-3</v>
      </c>
      <c r="Y2699" s="4">
        <f t="shared" si="890"/>
        <v>-1.4183490340992042E-2</v>
      </c>
      <c r="Z2699" s="4">
        <f t="shared" si="891"/>
        <v>-7.9676710389894011E-3</v>
      </c>
      <c r="AA2699" s="4">
        <f t="shared" ref="AA2699:AA2762" si="901">(F2699-F2694)/F2694</f>
        <v>1.0348510826022525E-2</v>
      </c>
    </row>
    <row r="2700" spans="1:27" x14ac:dyDescent="0.3">
      <c r="A2700" s="1">
        <f t="shared" si="883"/>
        <v>39</v>
      </c>
      <c r="B2700" s="1">
        <f t="shared" si="884"/>
        <v>3</v>
      </c>
      <c r="C2700" s="10">
        <v>42998</v>
      </c>
      <c r="D2700" s="3">
        <v>2508.2399999999998</v>
      </c>
      <c r="E2700" s="3">
        <v>2506.84</v>
      </c>
      <c r="F2700" s="3">
        <f t="shared" si="892"/>
        <v>2502.922</v>
      </c>
      <c r="G2700" s="3">
        <f t="shared" si="898"/>
        <v>2492.41</v>
      </c>
      <c r="H2700" s="4">
        <f t="shared" si="885"/>
        <v>6.3431272814301587E-4</v>
      </c>
      <c r="I2700" s="4">
        <f t="shared" si="888"/>
        <v>7.5798376319013245E-5</v>
      </c>
      <c r="J2700" s="4">
        <f t="shared" si="889"/>
        <v>5.5851435182400263E-4</v>
      </c>
      <c r="K2700" s="4">
        <f t="shared" si="893"/>
        <v>-2.0176330959646902E-3</v>
      </c>
      <c r="L2700" s="4">
        <f t="shared" si="899"/>
        <v>-6.3825778983461071E-3</v>
      </c>
      <c r="M2700" s="4">
        <f t="shared" si="894"/>
        <v>2.1247166312013542E-3</v>
      </c>
      <c r="N2700" s="4">
        <f t="shared" si="900"/>
        <v>6.3512824936506947E-3</v>
      </c>
      <c r="O2700" s="4">
        <f t="shared" ref="O2700:O2763" si="902">(F2700-G2700)/D2700</f>
        <v>4.190986508468158E-3</v>
      </c>
      <c r="P2700" s="4">
        <f t="shared" si="882"/>
        <v>0.12033517506912086</v>
      </c>
      <c r="Q2700" s="4"/>
      <c r="T2700" s="4">
        <f t="shared" si="886"/>
        <v>6.3431272814301587E-4</v>
      </c>
      <c r="U2700" s="4">
        <f t="shared" si="887"/>
        <v>6.3431272814301587E-4</v>
      </c>
      <c r="V2700" s="2">
        <f t="shared" si="895"/>
        <v>-3.3032134522171823E-3</v>
      </c>
      <c r="W2700" s="4">
        <f t="shared" si="896"/>
        <v>-1.3270181317695102E-2</v>
      </c>
      <c r="X2700" s="4">
        <f t="shared" si="897"/>
        <v>3.9505757754055206E-3</v>
      </c>
      <c r="Y2700" s="4">
        <f t="shared" si="890"/>
        <v>-1.4461303506239495E-2</v>
      </c>
      <c r="Z2700" s="4">
        <f t="shared" si="891"/>
        <v>-8.2472358856278613E-3</v>
      </c>
      <c r="AA2700" s="4">
        <f t="shared" si="901"/>
        <v>8.4709363559664196E-3</v>
      </c>
    </row>
    <row r="2701" spans="1:27" x14ac:dyDescent="0.3">
      <c r="A2701" s="1">
        <f t="shared" si="883"/>
        <v>39</v>
      </c>
      <c r="B2701" s="1">
        <f t="shared" si="884"/>
        <v>4</v>
      </c>
      <c r="C2701" s="10">
        <v>42999</v>
      </c>
      <c r="D2701" s="3">
        <v>2500.6</v>
      </c>
      <c r="E2701" s="3">
        <v>2507.16</v>
      </c>
      <c r="F2701" s="3">
        <f t="shared" si="892"/>
        <v>2503.9180000000001</v>
      </c>
      <c r="G2701" s="3">
        <f t="shared" si="898"/>
        <v>2495.96</v>
      </c>
      <c r="H2701" s="4">
        <f t="shared" si="885"/>
        <v>-3.0459605141453265E-3</v>
      </c>
      <c r="I2701" s="4">
        <f t="shared" si="888"/>
        <v>-4.3058080566450073E-4</v>
      </c>
      <c r="J2701" s="4">
        <f t="shared" si="889"/>
        <v>-2.6153797084808258E-3</v>
      </c>
      <c r="K2701" s="4">
        <f t="shared" si="893"/>
        <v>-1.3924106146141664E-3</v>
      </c>
      <c r="L2701" s="4">
        <f t="shared" si="899"/>
        <v>-5.1014079815151023E-3</v>
      </c>
      <c r="M2701" s="4">
        <f t="shared" si="894"/>
        <v>-1.3251232668163298E-3</v>
      </c>
      <c r="N2701" s="4">
        <f t="shared" si="900"/>
        <v>1.8590041507074923E-3</v>
      </c>
      <c r="O2701" s="4">
        <f t="shared" si="902"/>
        <v>3.1824362153083595E-3</v>
      </c>
      <c r="P2701" s="4">
        <f t="shared" si="882"/>
        <v>0.11692267836325224</v>
      </c>
      <c r="Q2701" s="4"/>
      <c r="T2701" s="4">
        <f t="shared" si="886"/>
        <v>-3.0459605141453265E-3</v>
      </c>
      <c r="U2701" s="4">
        <f t="shared" si="887"/>
        <v>-3.0459605141453265E-3</v>
      </c>
      <c r="V2701" s="2">
        <f t="shared" si="895"/>
        <v>-5.0314164513762206E-3</v>
      </c>
      <c r="W2701" s="4">
        <f t="shared" si="896"/>
        <v>-1.4981102286862492E-2</v>
      </c>
      <c r="X2701" s="4">
        <f t="shared" si="897"/>
        <v>1.9954961091832963E-3</v>
      </c>
      <c r="Y2701" s="4">
        <f t="shared" si="890"/>
        <v>-1.3843876816427023E-2</v>
      </c>
      <c r="Z2701" s="4">
        <f t="shared" si="891"/>
        <v>-7.6259161663332692E-3</v>
      </c>
      <c r="AA2701" s="4">
        <f t="shared" si="901"/>
        <v>6.3971009669608891E-3</v>
      </c>
    </row>
    <row r="2702" spans="1:27" x14ac:dyDescent="0.3">
      <c r="A2702" s="1">
        <f t="shared" si="883"/>
        <v>39</v>
      </c>
      <c r="B2702" s="1">
        <f t="shared" si="884"/>
        <v>5</v>
      </c>
      <c r="C2702" s="10">
        <v>43000</v>
      </c>
      <c r="D2702" s="3">
        <v>2502.2199999999998</v>
      </c>
      <c r="E2702" s="3">
        <v>2497.2600000000002</v>
      </c>
      <c r="F2702" s="3">
        <f t="shared" si="892"/>
        <v>2504.3159999999998</v>
      </c>
      <c r="G2702" s="3">
        <f t="shared" si="898"/>
        <v>2500.0389999999998</v>
      </c>
      <c r="H2702" s="4">
        <f t="shared" si="885"/>
        <v>6.4784451731580062E-4</v>
      </c>
      <c r="I2702" s="4">
        <f t="shared" si="888"/>
        <v>-1.335679436935012E-3</v>
      </c>
      <c r="J2702" s="4">
        <f t="shared" si="889"/>
        <v>1.9835239542508125E-3</v>
      </c>
      <c r="K2702" s="4">
        <f t="shared" si="893"/>
        <v>1.6955930576662548E-3</v>
      </c>
      <c r="L2702" s="4">
        <f t="shared" si="899"/>
        <v>-3.2125623183767288E-4</v>
      </c>
      <c r="M2702" s="4">
        <f t="shared" si="894"/>
        <v>-8.3695508074859717E-4</v>
      </c>
      <c r="N2702" s="4">
        <f t="shared" si="900"/>
        <v>8.7238639077232005E-4</v>
      </c>
      <c r="O2702" s="4">
        <f t="shared" si="902"/>
        <v>1.7092821574442071E-3</v>
      </c>
      <c r="P2702" s="4">
        <f t="shared" si="882"/>
        <v>0.11764627059669554</v>
      </c>
      <c r="Q2702" s="4"/>
      <c r="T2702" s="4">
        <f t="shared" si="886"/>
        <v>6.4784451731580062E-4</v>
      </c>
      <c r="U2702" s="4">
        <f t="shared" si="887"/>
        <v>6.4784451731580062E-4</v>
      </c>
      <c r="V2702" s="2">
        <f t="shared" si="895"/>
        <v>-1.4796448852271089E-4</v>
      </c>
      <c r="W2702" s="4">
        <f t="shared" si="896"/>
        <v>-1.0146484843637525E-2</v>
      </c>
      <c r="X2702" s="4">
        <f t="shared" si="897"/>
        <v>7.959267747366369E-4</v>
      </c>
      <c r="Y2702" s="4">
        <f t="shared" si="890"/>
        <v>-1.0794376930583945E-2</v>
      </c>
      <c r="Z2702" s="4">
        <f t="shared" si="891"/>
        <v>-4.5571884220944282E-3</v>
      </c>
      <c r="AA2702" s="4">
        <f t="shared" si="901"/>
        <v>3.4274101456789902E-3</v>
      </c>
    </row>
    <row r="2703" spans="1:27" x14ac:dyDescent="0.3">
      <c r="A2703" s="1">
        <f t="shared" si="883"/>
        <v>40</v>
      </c>
      <c r="B2703" s="1">
        <f t="shared" si="884"/>
        <v>1</v>
      </c>
      <c r="C2703" s="10">
        <v>43003</v>
      </c>
      <c r="D2703" s="3">
        <v>2496.66</v>
      </c>
      <c r="E2703" s="3">
        <v>2499.39</v>
      </c>
      <c r="F2703" s="3">
        <f t="shared" si="892"/>
        <v>2502.8739999999998</v>
      </c>
      <c r="G2703" s="3">
        <f t="shared" si="898"/>
        <v>2500.8939999999998</v>
      </c>
      <c r="H2703" s="4">
        <f t="shared" si="885"/>
        <v>-2.222026840165911E-3</v>
      </c>
      <c r="I2703" s="4">
        <f t="shared" si="888"/>
        <v>-1.1309956758398252E-3</v>
      </c>
      <c r="J2703" s="4">
        <f t="shared" si="889"/>
        <v>-1.0910311643260858E-3</v>
      </c>
      <c r="K2703" s="4">
        <f t="shared" si="893"/>
        <v>8.822165916665929E-4</v>
      </c>
      <c r="L2703" s="4">
        <f t="shared" si="899"/>
        <v>-3.4191859850667958E-4</v>
      </c>
      <c r="M2703" s="4">
        <f t="shared" si="894"/>
        <v>-2.4827458353876152E-3</v>
      </c>
      <c r="N2703" s="4">
        <f t="shared" si="900"/>
        <v>-1.6929945851363248E-3</v>
      </c>
      <c r="O2703" s="4">
        <f t="shared" si="902"/>
        <v>7.9305952752878577E-4</v>
      </c>
      <c r="P2703" s="4">
        <f t="shared" si="882"/>
        <v>0.11516283058561835</v>
      </c>
      <c r="Q2703" s="4"/>
      <c r="T2703" s="4">
        <f t="shared" si="886"/>
        <v>-2.222026840165911E-3</v>
      </c>
      <c r="U2703" s="4">
        <f t="shared" si="887"/>
        <v>-2.222026840165911E-3</v>
      </c>
      <c r="V2703" s="2">
        <f t="shared" si="895"/>
        <v>6.5941443997733656E-4</v>
      </c>
      <c r="W2703" s="4">
        <f t="shared" si="896"/>
        <v>-9.3471797044224619E-3</v>
      </c>
      <c r="X2703" s="4">
        <f t="shared" si="897"/>
        <v>-2.8795424682591495E-3</v>
      </c>
      <c r="Y2703" s="4">
        <f t="shared" si="890"/>
        <v>-1.1597611545386518E-2</v>
      </c>
      <c r="Z2703" s="4">
        <f t="shared" si="891"/>
        <v>-5.36548763175202E-3</v>
      </c>
      <c r="AA2703" s="4">
        <f t="shared" si="901"/>
        <v>1.5846883886360382E-3</v>
      </c>
    </row>
    <row r="2704" spans="1:27" x14ac:dyDescent="0.3">
      <c r="A2704" s="1">
        <f t="shared" si="883"/>
        <v>40</v>
      </c>
      <c r="B2704" s="1">
        <f t="shared" si="884"/>
        <v>2</v>
      </c>
      <c r="C2704" s="10">
        <v>43004</v>
      </c>
      <c r="D2704" s="3">
        <v>2496.84</v>
      </c>
      <c r="E2704" s="3">
        <v>2501.04</v>
      </c>
      <c r="F2704" s="3">
        <f t="shared" si="892"/>
        <v>2500.9119999999998</v>
      </c>
      <c r="G2704" s="3">
        <f t="shared" si="898"/>
        <v>2500.9299999999998</v>
      </c>
      <c r="H2704" s="4">
        <f t="shared" si="885"/>
        <v>7.2096320684550985E-5</v>
      </c>
      <c r="I2704" s="4">
        <f t="shared" si="888"/>
        <v>1.754343803321281E-3</v>
      </c>
      <c r="J2704" s="4">
        <f t="shared" si="889"/>
        <v>-1.6822474826367301E-3</v>
      </c>
      <c r="K2704" s="4">
        <f t="shared" si="893"/>
        <v>2.1108200555942668E-3</v>
      </c>
      <c r="L2704" s="4">
        <f t="shared" si="899"/>
        <v>1.8923058984581576E-3</v>
      </c>
      <c r="M2704" s="4">
        <f t="shared" si="894"/>
        <v>-1.6282060304399603E-3</v>
      </c>
      <c r="N2704" s="4">
        <f t="shared" si="900"/>
        <v>-1.6353916343119124E-3</v>
      </c>
      <c r="O2704" s="4">
        <f t="shared" si="902"/>
        <v>-7.2091123179815696E-6</v>
      </c>
      <c r="P2704" s="4">
        <f t="shared" si="882"/>
        <v>0.11524322972266775</v>
      </c>
      <c r="Q2704" s="4"/>
      <c r="T2704" s="4">
        <f t="shared" si="886"/>
        <v>7.2096320684550985E-5</v>
      </c>
      <c r="U2704" s="4">
        <f t="shared" si="887"/>
        <v>7.2096320684550985E-5</v>
      </c>
      <c r="V2704" s="2">
        <f t="shared" si="895"/>
        <v>4.0013457979862048E-3</v>
      </c>
      <c r="W2704" s="4">
        <f t="shared" si="896"/>
        <v>-6.0386676599936198E-3</v>
      </c>
      <c r="X2704" s="4">
        <f t="shared" si="897"/>
        <v>-3.9135898509963275E-3</v>
      </c>
      <c r="Y2704" s="4">
        <f t="shared" si="890"/>
        <v>-1.0384327326645038E-2</v>
      </c>
      <c r="Z2704" s="4">
        <f t="shared" si="891"/>
        <v>-4.1445533529923953E-3</v>
      </c>
      <c r="AA2704" s="4">
        <f t="shared" si="901"/>
        <v>-1.4394541589852412E-5</v>
      </c>
    </row>
    <row r="2705" spans="1:27" x14ac:dyDescent="0.3">
      <c r="A2705" s="1">
        <f t="shared" si="883"/>
        <v>40</v>
      </c>
      <c r="B2705" s="1">
        <f t="shared" si="884"/>
        <v>3</v>
      </c>
      <c r="C2705" s="10">
        <v>43005</v>
      </c>
      <c r="D2705" s="3">
        <v>2507.04</v>
      </c>
      <c r="E2705" s="3">
        <v>2503.3000000000002</v>
      </c>
      <c r="F2705" s="3">
        <f t="shared" si="892"/>
        <v>2500.672</v>
      </c>
      <c r="G2705" s="3">
        <f t="shared" si="898"/>
        <v>2501.797</v>
      </c>
      <c r="H2705" s="4">
        <f t="shared" si="885"/>
        <v>4.0851636468495446E-3</v>
      </c>
      <c r="I2705" s="4">
        <f t="shared" si="888"/>
        <v>2.5872703096714391E-3</v>
      </c>
      <c r="J2705" s="4">
        <f t="shared" si="889"/>
        <v>1.4978933371781055E-3</v>
      </c>
      <c r="K2705" s="4">
        <f t="shared" si="893"/>
        <v>8.9713397734727965E-4</v>
      </c>
      <c r="L2705" s="4">
        <f t="shared" si="899"/>
        <v>1.7519922960398662E-3</v>
      </c>
      <c r="M2705" s="4">
        <f t="shared" si="894"/>
        <v>2.5465154966344797E-3</v>
      </c>
      <c r="N2705" s="4">
        <f t="shared" si="900"/>
        <v>2.0956936154292046E-3</v>
      </c>
      <c r="O2705" s="4">
        <f t="shared" si="902"/>
        <v>-4.487363584147042E-4</v>
      </c>
      <c r="P2705" s="4">
        <f t="shared" si="882"/>
        <v>0.11979918082212586</v>
      </c>
      <c r="Q2705" s="4"/>
      <c r="T2705" s="4">
        <f t="shared" si="886"/>
        <v>4.0851636468495446E-3</v>
      </c>
      <c r="U2705" s="4">
        <f t="shared" si="887"/>
        <v>4.0851636468495446E-3</v>
      </c>
      <c r="V2705" s="2">
        <f t="shared" si="895"/>
        <v>4.5657711347141328E-3</v>
      </c>
      <c r="W2705" s="4">
        <f t="shared" si="896"/>
        <v>-5.479886576633103E-3</v>
      </c>
      <c r="X2705" s="4">
        <f t="shared" si="897"/>
        <v>-4.7842311740496055E-4</v>
      </c>
      <c r="Y2705" s="4">
        <f t="shared" si="890"/>
        <v>-1.1582880162021225E-2</v>
      </c>
      <c r="Z2705" s="4">
        <f t="shared" si="891"/>
        <v>-5.3506633633352589E-3</v>
      </c>
      <c r="AA2705" s="4">
        <f t="shared" si="901"/>
        <v>-8.9894930804875265E-4</v>
      </c>
    </row>
    <row r="2706" spans="1:27" x14ac:dyDescent="0.3">
      <c r="A2706" s="1">
        <f t="shared" si="883"/>
        <v>40</v>
      </c>
      <c r="B2706" s="1">
        <f t="shared" si="884"/>
        <v>4</v>
      </c>
      <c r="C2706" s="10">
        <v>43006</v>
      </c>
      <c r="D2706" s="3">
        <v>2510.06</v>
      </c>
      <c r="E2706" s="3">
        <v>2503.41</v>
      </c>
      <c r="F2706" s="3">
        <f t="shared" si="892"/>
        <v>2502.5639999999994</v>
      </c>
      <c r="G2706" s="3">
        <f t="shared" si="898"/>
        <v>2503.2410000000004</v>
      </c>
      <c r="H2706" s="4">
        <f t="shared" si="885"/>
        <v>1.2046078243665764E-3</v>
      </c>
      <c r="I2706" s="4">
        <f t="shared" si="888"/>
        <v>-1.4479226498181558E-3</v>
      </c>
      <c r="J2706" s="4">
        <f t="shared" si="889"/>
        <v>2.6525304741847324E-3</v>
      </c>
      <c r="K2706" s="4">
        <f t="shared" si="893"/>
        <v>-2.5328674452742531E-3</v>
      </c>
      <c r="L2706" s="4">
        <f t="shared" si="899"/>
        <v>-1.8175484502307054E-3</v>
      </c>
      <c r="M2706" s="4">
        <f t="shared" si="894"/>
        <v>2.9953279916120233E-3</v>
      </c>
      <c r="N2706" s="4">
        <f t="shared" si="900"/>
        <v>2.724068517573619E-3</v>
      </c>
      <c r="O2706" s="4">
        <f t="shared" si="902"/>
        <v>-2.6971466817567874E-4</v>
      </c>
      <c r="P2706" s="4">
        <f t="shared" si="882"/>
        <v>0.12114809967706348</v>
      </c>
      <c r="Q2706" s="4"/>
      <c r="T2706" s="4">
        <f t="shared" si="886"/>
        <v>1.2046078243665764E-3</v>
      </c>
      <c r="U2706" s="4">
        <f t="shared" si="887"/>
        <v>1.2046078243665764E-3</v>
      </c>
      <c r="V2706" s="2">
        <f t="shared" si="895"/>
        <v>-2.5687663539473065E-3</v>
      </c>
      <c r="W2706" s="4">
        <f t="shared" si="896"/>
        <v>-1.2543078690407777E-2</v>
      </c>
      <c r="X2706" s="4">
        <f t="shared" si="897"/>
        <v>3.783092057906117E-3</v>
      </c>
      <c r="Y2706" s="4">
        <f t="shared" si="890"/>
        <v>-1.4970113487103734E-2</v>
      </c>
      <c r="Z2706" s="4">
        <f t="shared" si="891"/>
        <v>-8.7592540404972455E-3</v>
      </c>
      <c r="AA2706" s="4">
        <f t="shared" si="901"/>
        <v>-5.4075253263115004E-4</v>
      </c>
    </row>
    <row r="2707" spans="1:27" x14ac:dyDescent="0.3">
      <c r="A2707" s="1">
        <f t="shared" si="883"/>
        <v>40</v>
      </c>
      <c r="B2707" s="1">
        <f t="shared" si="884"/>
        <v>5</v>
      </c>
      <c r="C2707" s="10">
        <v>43007</v>
      </c>
      <c r="D2707" s="3">
        <v>2519.36</v>
      </c>
      <c r="E2707" s="3">
        <v>2509.96</v>
      </c>
      <c r="F2707" s="3">
        <f t="shared" si="892"/>
        <v>2505.9920000000002</v>
      </c>
      <c r="G2707" s="3">
        <f t="shared" si="898"/>
        <v>2505.1540000000005</v>
      </c>
      <c r="H2707" s="4">
        <f t="shared" si="885"/>
        <v>3.7050907149630613E-3</v>
      </c>
      <c r="I2707" s="4">
        <f t="shared" si="888"/>
        <v>-3.9839685107092683E-5</v>
      </c>
      <c r="J2707" s="4">
        <f t="shared" si="889"/>
        <v>3.7449304000701541E-3</v>
      </c>
      <c r="K2707" s="4">
        <f t="shared" si="893"/>
        <v>-2.9521206664381945E-3</v>
      </c>
      <c r="L2707" s="4">
        <f t="shared" si="899"/>
        <v>-2.5833822476131457E-3</v>
      </c>
      <c r="M2707" s="4">
        <f t="shared" si="894"/>
        <v>5.3344144753853708E-3</v>
      </c>
      <c r="N2707" s="4">
        <f t="shared" si="900"/>
        <v>5.6707092657775427E-3</v>
      </c>
      <c r="O2707" s="4">
        <f t="shared" si="902"/>
        <v>3.3262415851634464E-4</v>
      </c>
      <c r="P2707" s="4">
        <f t="shared" si="882"/>
        <v>0.12530205509127545</v>
      </c>
      <c r="Q2707" s="4"/>
      <c r="T2707" s="4">
        <f t="shared" si="886"/>
        <v>3.7050907149630613E-3</v>
      </c>
      <c r="U2707" s="4">
        <f t="shared" si="887"/>
        <v>3.7050907149630613E-3</v>
      </c>
      <c r="V2707" s="2">
        <f t="shared" si="895"/>
        <v>-3.1234313123989646E-3</v>
      </c>
      <c r="W2707" s="4">
        <f t="shared" si="896"/>
        <v>-1.3092196999274931E-2</v>
      </c>
      <c r="X2707" s="4">
        <f t="shared" si="897"/>
        <v>6.8499172734612975E-3</v>
      </c>
      <c r="Y2707" s="4">
        <f t="shared" si="890"/>
        <v>-1.5384139111993746E-2</v>
      </c>
      <c r="Z2707" s="4">
        <f t="shared" si="891"/>
        <v>-9.175890200355535E-3</v>
      </c>
      <c r="AA2707" s="4">
        <f t="shared" si="901"/>
        <v>6.6924461609492805E-4</v>
      </c>
    </row>
    <row r="2708" spans="1:27" x14ac:dyDescent="0.3">
      <c r="A2708" s="1">
        <f t="shared" si="883"/>
        <v>41</v>
      </c>
      <c r="B2708" s="1">
        <f t="shared" si="884"/>
        <v>1</v>
      </c>
      <c r="C2708" s="10">
        <v>43010</v>
      </c>
      <c r="D2708" s="3">
        <v>2529.12</v>
      </c>
      <c r="E2708" s="3">
        <v>2521.1999999999998</v>
      </c>
      <c r="F2708" s="3">
        <f t="shared" si="892"/>
        <v>2512.4840000000004</v>
      </c>
      <c r="G2708" s="3">
        <f t="shared" si="898"/>
        <v>2507.6790000000001</v>
      </c>
      <c r="H2708" s="4">
        <f t="shared" si="885"/>
        <v>3.8739997459671357E-3</v>
      </c>
      <c r="I2708" s="4">
        <f t="shared" si="888"/>
        <v>7.3034421440353525E-4</v>
      </c>
      <c r="J2708" s="4">
        <f t="shared" si="889"/>
        <v>3.1436555315636004E-3</v>
      </c>
      <c r="K2708" s="4">
        <f t="shared" si="893"/>
        <v>-4.3800806554044891E-3</v>
      </c>
      <c r="L2708" s="4">
        <f t="shared" si="899"/>
        <v>-5.5821055082771213E-3</v>
      </c>
      <c r="M2708" s="4">
        <f t="shared" si="894"/>
        <v>6.621335698057982E-3</v>
      </c>
      <c r="N2708" s="4">
        <f t="shared" si="900"/>
        <v>8.5501373979683208E-3</v>
      </c>
      <c r="O2708" s="4">
        <f t="shared" si="902"/>
        <v>1.8998703106219916E-3</v>
      </c>
      <c r="P2708" s="4">
        <f t="shared" si="882"/>
        <v>0.12966147496683533</v>
      </c>
      <c r="Q2708" s="4"/>
      <c r="T2708" s="4">
        <f t="shared" si="886"/>
        <v>3.8739997459671357E-3</v>
      </c>
      <c r="U2708" s="4">
        <f t="shared" si="887"/>
        <v>3.8739997459671357E-3</v>
      </c>
      <c r="V2708" s="2">
        <f t="shared" si="895"/>
        <v>-9.0102248190017595E-3</v>
      </c>
      <c r="W2708" s="4">
        <f t="shared" si="896"/>
        <v>-1.8920122570811822E-2</v>
      </c>
      <c r="X2708" s="4">
        <f t="shared" si="897"/>
        <v>1.3001369830093019E-2</v>
      </c>
      <c r="Y2708" s="4">
        <f t="shared" si="890"/>
        <v>-1.6794294113566536E-2</v>
      </c>
      <c r="Z2708" s="4">
        <f t="shared" si="891"/>
        <v>-1.0594936581400819E-2</v>
      </c>
      <c r="AA2708" s="4">
        <f t="shared" si="901"/>
        <v>3.839586011920929E-3</v>
      </c>
    </row>
    <row r="2709" spans="1:27" x14ac:dyDescent="0.3">
      <c r="A2709" s="1">
        <f t="shared" si="883"/>
        <v>41</v>
      </c>
      <c r="B2709" s="1">
        <f t="shared" si="884"/>
        <v>2</v>
      </c>
      <c r="C2709" s="10">
        <v>43011</v>
      </c>
      <c r="D2709" s="3">
        <v>2534.58</v>
      </c>
      <c r="E2709" s="3">
        <v>2530.34</v>
      </c>
      <c r="F2709" s="3">
        <f t="shared" si="892"/>
        <v>2520.0320000000002</v>
      </c>
      <c r="G2709" s="3">
        <f t="shared" si="898"/>
        <v>2510.4720000000002</v>
      </c>
      <c r="H2709" s="4">
        <f t="shared" si="885"/>
        <v>2.1588536724236242E-3</v>
      </c>
      <c r="I2709" s="4">
        <f t="shared" si="888"/>
        <v>4.8238122350867288E-4</v>
      </c>
      <c r="J2709" s="4">
        <f t="shared" si="889"/>
        <v>1.6764724489149513E-3</v>
      </c>
      <c r="K2709" s="4">
        <f t="shared" si="893"/>
        <v>-5.0313943189723917E-3</v>
      </c>
      <c r="L2709" s="4">
        <f t="shared" si="899"/>
        <v>-8.432445541005102E-3</v>
      </c>
      <c r="M2709" s="4">
        <f t="shared" si="894"/>
        <v>5.7729425658085984E-3</v>
      </c>
      <c r="N2709" s="4">
        <f t="shared" si="900"/>
        <v>9.6029750580766161E-3</v>
      </c>
      <c r="O2709" s="4">
        <f t="shared" si="902"/>
        <v>3.7718280740793131E-3</v>
      </c>
      <c r="P2709" s="4">
        <f t="shared" si="882"/>
        <v>0.13210024879066298</v>
      </c>
      <c r="Q2709" s="4"/>
      <c r="T2709" s="4">
        <f t="shared" si="886"/>
        <v>2.1588536724236242E-3</v>
      </c>
      <c r="U2709" s="4">
        <f t="shared" si="887"/>
        <v>2.1588536724236242E-3</v>
      </c>
      <c r="V2709" s="2">
        <f t="shared" si="895"/>
        <v>-1.276333270070212E-2</v>
      </c>
      <c r="W2709" s="4">
        <f t="shared" si="896"/>
        <v>-2.2635699373695178E-2</v>
      </c>
      <c r="X2709" s="4">
        <f t="shared" si="897"/>
        <v>1.5115105493343498E-2</v>
      </c>
      <c r="Y2709" s="4">
        <f t="shared" si="890"/>
        <v>-1.7437486659134908E-2</v>
      </c>
      <c r="Z2709" s="4">
        <f t="shared" si="891"/>
        <v>-1.1242184616606844E-2</v>
      </c>
      <c r="AA2709" s="4">
        <f t="shared" si="901"/>
        <v>7.6452110270174827E-3</v>
      </c>
    </row>
    <row r="2710" spans="1:27" x14ac:dyDescent="0.3">
      <c r="A2710" s="1">
        <f t="shared" si="883"/>
        <v>41</v>
      </c>
      <c r="B2710" s="1">
        <f t="shared" si="884"/>
        <v>3</v>
      </c>
      <c r="C2710" s="10">
        <v>43012</v>
      </c>
      <c r="D2710" s="3">
        <v>2537.7399999999998</v>
      </c>
      <c r="E2710" s="3">
        <v>2533.48</v>
      </c>
      <c r="F2710" s="3">
        <f t="shared" si="892"/>
        <v>2526.1719999999996</v>
      </c>
      <c r="G2710" s="3">
        <f t="shared" si="898"/>
        <v>2513.4219999999996</v>
      </c>
      <c r="H2710" s="4">
        <f t="shared" si="885"/>
        <v>1.2467548864111035E-3</v>
      </c>
      <c r="I2710" s="4">
        <f t="shared" si="888"/>
        <v>-4.3399695413043148E-4</v>
      </c>
      <c r="J2710" s="4">
        <f t="shared" si="889"/>
        <v>1.6807518405415349E-3</v>
      </c>
      <c r="K2710" s="4">
        <f t="shared" si="893"/>
        <v>-4.458332346976691E-3</v>
      </c>
      <c r="L2710" s="4">
        <f t="shared" si="899"/>
        <v>-9.4137884777756413E-3</v>
      </c>
      <c r="M2710" s="4">
        <f t="shared" si="894"/>
        <v>4.5792606362512972E-3</v>
      </c>
      <c r="N2710" s="4">
        <f t="shared" si="900"/>
        <v>9.6752554883343164E-3</v>
      </c>
      <c r="O2710" s="4">
        <f t="shared" si="902"/>
        <v>5.0241553508239617E-3</v>
      </c>
      <c r="P2710" s="4">
        <f t="shared" si="882"/>
        <v>0.13351170030774998</v>
      </c>
      <c r="Q2710" s="4"/>
      <c r="T2710" s="4">
        <f t="shared" si="886"/>
        <v>1.2467548864111035E-3</v>
      </c>
      <c r="U2710" s="4">
        <f t="shared" si="887"/>
        <v>1.2467548864111035E-3</v>
      </c>
      <c r="V2710" s="2">
        <f t="shared" si="895"/>
        <v>-1.0865705560684596E-2</v>
      </c>
      <c r="W2710" s="4">
        <f t="shared" si="896"/>
        <v>-2.0757048505077775E-2</v>
      </c>
      <c r="X2710" s="4">
        <f t="shared" si="897"/>
        <v>1.2245516625183412E-2</v>
      </c>
      <c r="Y2710" s="4">
        <f t="shared" si="890"/>
        <v>-1.6871570098261193E-2</v>
      </c>
      <c r="Z2710" s="4">
        <f t="shared" si="891"/>
        <v>-1.0672699810478642E-2</v>
      </c>
      <c r="AA2710" s="4">
        <f t="shared" si="901"/>
        <v>1.0197258976786857E-2</v>
      </c>
    </row>
    <row r="2711" spans="1:27" x14ac:dyDescent="0.3">
      <c r="A2711" s="1">
        <f t="shared" si="883"/>
        <v>41</v>
      </c>
      <c r="B2711" s="1">
        <f t="shared" si="884"/>
        <v>4</v>
      </c>
      <c r="C2711" s="10">
        <v>43013</v>
      </c>
      <c r="D2711" s="3">
        <v>2552.0700000000002</v>
      </c>
      <c r="E2711" s="3">
        <v>2540.86</v>
      </c>
      <c r="F2711" s="3">
        <f t="shared" si="892"/>
        <v>2534.5739999999996</v>
      </c>
      <c r="G2711" s="3">
        <f t="shared" si="898"/>
        <v>2518.5689999999995</v>
      </c>
      <c r="H2711" s="4">
        <f t="shared" si="885"/>
        <v>5.6467565629262188E-3</v>
      </c>
      <c r="I2711" s="4">
        <f t="shared" si="888"/>
        <v>1.2294403682017645E-3</v>
      </c>
      <c r="J2711" s="4">
        <f t="shared" si="889"/>
        <v>4.4173161947244546E-3</v>
      </c>
      <c r="K2711" s="4">
        <f t="shared" si="893"/>
        <v>-2.9711475564872542E-3</v>
      </c>
      <c r="L2711" s="4">
        <f t="shared" si="899"/>
        <v>-9.0211500521461749E-3</v>
      </c>
      <c r="M2711" s="4">
        <f t="shared" si="894"/>
        <v>6.9029351678035642E-3</v>
      </c>
      <c r="N2711" s="4">
        <f t="shared" si="900"/>
        <v>1.3301601028203184E-2</v>
      </c>
      <c r="O2711" s="4">
        <f t="shared" si="902"/>
        <v>6.2713797035348203E-3</v>
      </c>
      <c r="P2711" s="4">
        <f t="shared" si="882"/>
        <v>0.1399123649406164</v>
      </c>
      <c r="Q2711" s="4"/>
      <c r="T2711" s="4">
        <f t="shared" si="886"/>
        <v>5.6467565629262188E-3</v>
      </c>
      <c r="U2711" s="4">
        <f t="shared" si="887"/>
        <v>5.6467565629262188E-3</v>
      </c>
      <c r="V2711" s="2">
        <f t="shared" si="895"/>
        <v>-1.090734275378874E-2</v>
      </c>
      <c r="W2711" s="4">
        <f t="shared" si="896"/>
        <v>-2.0798269326250937E-2</v>
      </c>
      <c r="X2711" s="4">
        <f t="shared" si="897"/>
        <v>1.6736651713504944E-2</v>
      </c>
      <c r="Y2711" s="4">
        <f t="shared" si="890"/>
        <v>-1.5402928759024834E-2</v>
      </c>
      <c r="Z2711" s="4">
        <f t="shared" si="891"/>
        <v>-9.1947983208038857E-3</v>
      </c>
      <c r="AA2711" s="4">
        <f t="shared" si="901"/>
        <v>1.2790881671757535E-2</v>
      </c>
    </row>
    <row r="2712" spans="1:27" x14ac:dyDescent="0.3">
      <c r="A2712" s="1">
        <f t="shared" si="883"/>
        <v>41</v>
      </c>
      <c r="B2712" s="1">
        <f t="shared" si="884"/>
        <v>5</v>
      </c>
      <c r="C2712" s="10">
        <v>43014</v>
      </c>
      <c r="D2712" s="3">
        <v>2549.33</v>
      </c>
      <c r="E2712" s="3">
        <v>2547.44</v>
      </c>
      <c r="F2712" s="3">
        <f t="shared" si="892"/>
        <v>2540.5680000000002</v>
      </c>
      <c r="G2712" s="3">
        <f t="shared" si="898"/>
        <v>2523.2800000000002</v>
      </c>
      <c r="H2712" s="4">
        <f t="shared" si="885"/>
        <v>-1.0736382622734627E-3</v>
      </c>
      <c r="I2712" s="4">
        <f t="shared" si="888"/>
        <v>-1.8142135599729275E-3</v>
      </c>
      <c r="J2712" s="4">
        <f t="shared" si="889"/>
        <v>7.4057529769946473E-4</v>
      </c>
      <c r="K2712" s="4">
        <f t="shared" si="893"/>
        <v>-5.3652525205030071E-3</v>
      </c>
      <c r="L2712" s="4">
        <f t="shared" si="899"/>
        <v>-1.2415194114755699E-2</v>
      </c>
      <c r="M2712" s="4">
        <f t="shared" si="894"/>
        <v>3.4488350636549445E-3</v>
      </c>
      <c r="N2712" s="4">
        <f t="shared" si="900"/>
        <v>1.0323864176785663E-2</v>
      </c>
      <c r="O2712" s="4">
        <f t="shared" si="902"/>
        <v>6.7813896200178128E-3</v>
      </c>
      <c r="P2712" s="4">
        <f t="shared" ref="P2712:P2770" si="903">(D2712-2238.83)/2238.83</f>
        <v>0.13868851140997754</v>
      </c>
      <c r="Q2712" s="4"/>
      <c r="T2712" s="4">
        <f t="shared" si="886"/>
        <v>-1.0736382622734627E-3</v>
      </c>
      <c r="U2712" s="4">
        <f t="shared" si="887"/>
        <v>-1.0736382622734627E-3</v>
      </c>
      <c r="V2712" s="2">
        <f t="shared" si="895"/>
        <v>-1.2817046554365686E-2</v>
      </c>
      <c r="W2712" s="4">
        <f t="shared" si="896"/>
        <v>-2.2688876088822051E-2</v>
      </c>
      <c r="X2712" s="4">
        <f t="shared" si="897"/>
        <v>1.1895878318302982E-2</v>
      </c>
      <c r="Y2712" s="4">
        <f t="shared" si="890"/>
        <v>-1.7767182040197532E-2</v>
      </c>
      <c r="Z2712" s="4">
        <f t="shared" si="891"/>
        <v>-1.1573958809388701E-2</v>
      </c>
      <c r="AA2712" s="4">
        <f t="shared" si="901"/>
        <v>1.379733055811831E-2</v>
      </c>
    </row>
    <row r="2713" spans="1:27" x14ac:dyDescent="0.3">
      <c r="A2713" s="1">
        <f t="shared" si="883"/>
        <v>42</v>
      </c>
      <c r="B2713" s="1">
        <f t="shared" si="884"/>
        <v>1</v>
      </c>
      <c r="C2713" s="10">
        <v>43017</v>
      </c>
      <c r="D2713" s="3">
        <v>2544.73</v>
      </c>
      <c r="E2713" s="3">
        <v>2551.39</v>
      </c>
      <c r="F2713" s="3">
        <f t="shared" si="892"/>
        <v>2543.6899999999996</v>
      </c>
      <c r="G2713" s="3">
        <f t="shared" si="898"/>
        <v>2528.087</v>
      </c>
      <c r="H2713" s="4">
        <f t="shared" si="885"/>
        <v>-1.8043956647432499E-3</v>
      </c>
      <c r="I2713" s="4">
        <f t="shared" si="888"/>
        <v>8.0805544986327599E-4</v>
      </c>
      <c r="J2713" s="4">
        <f t="shared" si="889"/>
        <v>-2.6124511146065257E-3</v>
      </c>
      <c r="K2713" s="4">
        <f t="shared" si="893"/>
        <v>-2.3143335699968583E-3</v>
      </c>
      <c r="L2713" s="4">
        <f t="shared" si="899"/>
        <v>-9.058153405883923E-3</v>
      </c>
      <c r="M2713" s="4">
        <f t="shared" si="894"/>
        <v>4.0885485259619628E-4</v>
      </c>
      <c r="N2713" s="4">
        <f t="shared" si="900"/>
        <v>6.5832386306325808E-3</v>
      </c>
      <c r="O2713" s="4">
        <f t="shared" si="902"/>
        <v>6.1314952863367076E-3</v>
      </c>
      <c r="P2713" s="4">
        <f t="shared" si="903"/>
        <v>0.13663386679649642</v>
      </c>
      <c r="Q2713" s="4"/>
      <c r="T2713" s="4">
        <f t="shared" si="886"/>
        <v>-1.8043956647432499E-3</v>
      </c>
      <c r="U2713" s="4">
        <f t="shared" si="887"/>
        <v>-1.8043956647432499E-3</v>
      </c>
      <c r="V2713" s="2">
        <f t="shared" si="895"/>
        <v>-7.9275731270569277E-3</v>
      </c>
      <c r="W2713" s="4">
        <f t="shared" si="896"/>
        <v>-1.7848297395786406E-2</v>
      </c>
      <c r="X2713" s="4">
        <f t="shared" si="897"/>
        <v>6.1721072942367812E-3</v>
      </c>
      <c r="Y2713" s="4">
        <f t="shared" si="890"/>
        <v>-1.4754304473114061E-2</v>
      </c>
      <c r="Z2713" s="4">
        <f t="shared" si="891"/>
        <v>-8.54208429677588E-3</v>
      </c>
      <c r="AA2713" s="4">
        <f t="shared" si="901"/>
        <v>1.2420377602404321E-2</v>
      </c>
    </row>
    <row r="2714" spans="1:27" x14ac:dyDescent="0.3">
      <c r="A2714" s="1">
        <f t="shared" si="883"/>
        <v>42</v>
      </c>
      <c r="B2714" s="1">
        <f t="shared" si="884"/>
        <v>2</v>
      </c>
      <c r="C2714" s="10">
        <v>43018</v>
      </c>
      <c r="D2714" s="3">
        <v>2550.64</v>
      </c>
      <c r="E2714" s="3">
        <v>2549.9899999999998</v>
      </c>
      <c r="F2714" s="3">
        <f t="shared" si="892"/>
        <v>2546.9019999999996</v>
      </c>
      <c r="G2714" s="3">
        <f t="shared" si="898"/>
        <v>2533.4670000000001</v>
      </c>
      <c r="H2714" s="4">
        <f t="shared" si="885"/>
        <v>2.3224467821732972E-3</v>
      </c>
      <c r="I2714" s="4">
        <f t="shared" si="888"/>
        <v>2.0670169330340598E-3</v>
      </c>
      <c r="J2714" s="4">
        <f t="shared" si="889"/>
        <v>2.5542984913923738E-4</v>
      </c>
      <c r="K2714" s="4">
        <f t="shared" si="893"/>
        <v>4.8629913586106468E-4</v>
      </c>
      <c r="L2714" s="4">
        <f t="shared" si="899"/>
        <v>-5.1758383447795264E-3</v>
      </c>
      <c r="M2714" s="4">
        <f t="shared" si="894"/>
        <v>1.4676654225409082E-3</v>
      </c>
      <c r="N2714" s="4">
        <f t="shared" si="900"/>
        <v>6.7784581366166496E-3</v>
      </c>
      <c r="O2714" s="4">
        <f t="shared" si="902"/>
        <v>5.2673054605900842E-3</v>
      </c>
      <c r="P2714" s="4">
        <f t="shared" si="903"/>
        <v>0.13927363846294716</v>
      </c>
      <c r="Q2714" s="4"/>
      <c r="T2714" s="4">
        <f t="shared" si="886"/>
        <v>2.3224467821732972E-3</v>
      </c>
      <c r="U2714" s="4">
        <f t="shared" si="887"/>
        <v>2.3224467821732972E-3</v>
      </c>
      <c r="V2714" s="2">
        <f t="shared" si="895"/>
        <v>-3.9886353365583349E-3</v>
      </c>
      <c r="W2714" s="4">
        <f t="shared" si="896"/>
        <v>-1.3948748983192772E-2</v>
      </c>
      <c r="X2714" s="4">
        <f t="shared" si="897"/>
        <v>6.3363555303048019E-3</v>
      </c>
      <c r="Y2714" s="4">
        <f t="shared" si="890"/>
        <v>-1.1988592374561123E-2</v>
      </c>
      <c r="Z2714" s="4">
        <f t="shared" si="891"/>
        <v>-5.7589336927023676E-3</v>
      </c>
      <c r="AA2714" s="4">
        <f t="shared" si="901"/>
        <v>1.0662563015072599E-2</v>
      </c>
    </row>
    <row r="2715" spans="1:27" x14ac:dyDescent="0.3">
      <c r="A2715" s="1">
        <f t="shared" si="883"/>
        <v>42</v>
      </c>
      <c r="B2715" s="1">
        <f t="shared" si="884"/>
        <v>3</v>
      </c>
      <c r="C2715" s="10">
        <v>43019</v>
      </c>
      <c r="D2715" s="3">
        <v>2555.2399999999998</v>
      </c>
      <c r="E2715" s="3">
        <v>2550.62</v>
      </c>
      <c r="F2715" s="3">
        <f t="shared" si="892"/>
        <v>2550.4019999999996</v>
      </c>
      <c r="G2715" s="3">
        <f t="shared" si="898"/>
        <v>2538.2869999999994</v>
      </c>
      <c r="H2715" s="4">
        <f t="shared" si="885"/>
        <v>1.8034689332872963E-3</v>
      </c>
      <c r="I2715" s="4">
        <f t="shared" si="888"/>
        <v>-7.8411692751551807E-6</v>
      </c>
      <c r="J2715" s="4">
        <f t="shared" si="889"/>
        <v>1.8113101025624516E-3</v>
      </c>
      <c r="K2715" s="4">
        <f t="shared" si="893"/>
        <v>-5.6750462628995797E-4</v>
      </c>
      <c r="L2715" s="4">
        <f t="shared" si="899"/>
        <v>-5.5816056623697111E-3</v>
      </c>
      <c r="M2715" s="4">
        <f t="shared" si="894"/>
        <v>1.8969558524500035E-3</v>
      </c>
      <c r="N2715" s="4">
        <f t="shared" si="900"/>
        <v>6.6789137713743297E-3</v>
      </c>
      <c r="O2715" s="4">
        <f t="shared" si="902"/>
        <v>4.7412376136880437E-3</v>
      </c>
      <c r="P2715" s="4">
        <f t="shared" si="903"/>
        <v>0.14132828307642825</v>
      </c>
      <c r="Q2715" s="4"/>
      <c r="T2715" s="4">
        <f t="shared" si="886"/>
        <v>1.8034689332872963E-3</v>
      </c>
      <c r="U2715" s="4">
        <f t="shared" si="887"/>
        <v>1.8034689332872963E-3</v>
      </c>
      <c r="V2715" s="2">
        <f t="shared" si="895"/>
        <v>-5.0575541824797272E-3</v>
      </c>
      <c r="W2715" s="4">
        <f t="shared" si="896"/>
        <v>-1.5006978640654874E-2</v>
      </c>
      <c r="X2715" s="4">
        <f t="shared" si="897"/>
        <v>6.895899501130928E-3</v>
      </c>
      <c r="Y2715" s="4">
        <f t="shared" si="890"/>
        <v>-1.3029256438929701E-2</v>
      </c>
      <c r="Z2715" s="4">
        <f t="shared" si="891"/>
        <v>-6.8061594039037256E-3</v>
      </c>
      <c r="AA2715" s="4">
        <f t="shared" si="901"/>
        <v>9.5915875878602175E-3</v>
      </c>
    </row>
    <row r="2716" spans="1:27" x14ac:dyDescent="0.3">
      <c r="A2716" s="1">
        <f t="shared" si="883"/>
        <v>42</v>
      </c>
      <c r="B2716" s="1">
        <f t="shared" si="884"/>
        <v>4</v>
      </c>
      <c r="C2716" s="10">
        <v>43020</v>
      </c>
      <c r="D2716" s="3">
        <v>2550.9299999999998</v>
      </c>
      <c r="E2716" s="3">
        <v>2552.88</v>
      </c>
      <c r="F2716" s="3">
        <f t="shared" si="892"/>
        <v>2550.174</v>
      </c>
      <c r="G2716" s="3">
        <f t="shared" si="898"/>
        <v>2542.3739999999998</v>
      </c>
      <c r="H2716" s="4">
        <f t="shared" si="885"/>
        <v>-1.6867300136190518E-3</v>
      </c>
      <c r="I2716" s="4">
        <f t="shared" si="888"/>
        <v>-9.2359230444094206E-4</v>
      </c>
      <c r="J2716" s="4">
        <f t="shared" si="889"/>
        <v>-7.6313770917810979E-4</v>
      </c>
      <c r="K2716" s="4">
        <f t="shared" si="893"/>
        <v>-2.0565582880669171E-3</v>
      </c>
      <c r="L2716" s="4">
        <f t="shared" si="899"/>
        <v>-5.407189409474886E-3</v>
      </c>
      <c r="M2716" s="4">
        <f t="shared" si="894"/>
        <v>2.9645035985774231E-4</v>
      </c>
      <c r="N2716" s="4">
        <f t="shared" si="900"/>
        <v>3.3653585192422674E-3</v>
      </c>
      <c r="O2716" s="4">
        <f t="shared" si="902"/>
        <v>3.0577083651845338E-3</v>
      </c>
      <c r="P2716" s="4">
        <f t="shared" si="903"/>
        <v>0.13940317040597094</v>
      </c>
      <c r="Q2716" s="4"/>
      <c r="T2716" s="4">
        <f t="shared" si="886"/>
        <v>-1.6867300136190518E-3</v>
      </c>
      <c r="U2716" s="4">
        <f t="shared" si="887"/>
        <v>-1.6867300136190518E-3</v>
      </c>
      <c r="V2716" s="2">
        <f t="shared" si="895"/>
        <v>-1.2405879682533219E-3</v>
      </c>
      <c r="W2716" s="4">
        <f t="shared" si="896"/>
        <v>-1.1228182088570801E-2</v>
      </c>
      <c r="X2716" s="4">
        <f t="shared" si="897"/>
        <v>-4.4669621131094656E-4</v>
      </c>
      <c r="Y2716" s="4">
        <f t="shared" si="890"/>
        <v>-1.449974334681918E-2</v>
      </c>
      <c r="Z2716" s="4">
        <f t="shared" si="891"/>
        <v>-8.2859180990027675E-3</v>
      </c>
      <c r="AA2716" s="4">
        <f t="shared" si="901"/>
        <v>6.1548804651197263E-3</v>
      </c>
    </row>
    <row r="2717" spans="1:27" x14ac:dyDescent="0.3">
      <c r="A2717" s="1">
        <f t="shared" si="883"/>
        <v>42</v>
      </c>
      <c r="B2717" s="1">
        <f t="shared" si="884"/>
        <v>5</v>
      </c>
      <c r="C2717" s="10">
        <v>43021</v>
      </c>
      <c r="D2717" s="3">
        <v>2553.17</v>
      </c>
      <c r="E2717" s="3">
        <v>2555.66</v>
      </c>
      <c r="F2717" s="3">
        <f t="shared" si="892"/>
        <v>2550.942</v>
      </c>
      <c r="G2717" s="3">
        <f t="shared" si="898"/>
        <v>2545.7549999999997</v>
      </c>
      <c r="H2717" s="4">
        <f t="shared" si="885"/>
        <v>8.7811112025819467E-4</v>
      </c>
      <c r="I2717" s="4">
        <f t="shared" si="888"/>
        <v>1.8542257137593029E-3</v>
      </c>
      <c r="J2717" s="4">
        <f t="shared" si="889"/>
        <v>-9.7611459350110822E-4</v>
      </c>
      <c r="K2717" s="4">
        <f t="shared" si="893"/>
        <v>-2.1364757166996852E-4</v>
      </c>
      <c r="L2717" s="4">
        <f t="shared" si="899"/>
        <v>-2.351647786841981E-3</v>
      </c>
      <c r="M2717" s="4">
        <f t="shared" si="894"/>
        <v>8.734028449098668E-4</v>
      </c>
      <c r="N2717" s="4">
        <f t="shared" si="900"/>
        <v>2.9126919126154791E-3</v>
      </c>
      <c r="O2717" s="4">
        <f t="shared" si="902"/>
        <v>2.03159209923364E-3</v>
      </c>
      <c r="P2717" s="4">
        <f t="shared" si="903"/>
        <v>0.14040369300036187</v>
      </c>
      <c r="Q2717" s="4"/>
      <c r="T2717" s="4">
        <f t="shared" si="886"/>
        <v>8.7811112025819467E-4</v>
      </c>
      <c r="U2717" s="4">
        <f t="shared" si="887"/>
        <v>8.7811112025819467E-4</v>
      </c>
      <c r="V2717" s="2">
        <f t="shared" si="895"/>
        <v>-6.2722222875575152E-4</v>
      </c>
      <c r="W2717" s="4">
        <f t="shared" si="896"/>
        <v>-1.0620950006468229E-2</v>
      </c>
      <c r="X2717" s="4">
        <f t="shared" si="897"/>
        <v>1.5062781201335823E-3</v>
      </c>
      <c r="Y2717" s="4">
        <f t="shared" si="890"/>
        <v>-1.2679811567035628E-2</v>
      </c>
      <c r="Z2717" s="4">
        <f t="shared" si="891"/>
        <v>-6.4545111948181386E-3</v>
      </c>
      <c r="AA2717" s="4">
        <f t="shared" si="901"/>
        <v>4.0833388439119895E-3</v>
      </c>
    </row>
    <row r="2718" spans="1:27" x14ac:dyDescent="0.3">
      <c r="A2718" s="1">
        <f t="shared" si="883"/>
        <v>43</v>
      </c>
      <c r="B2718" s="1">
        <f t="shared" si="884"/>
        <v>1</v>
      </c>
      <c r="C2718" s="10">
        <v>43024</v>
      </c>
      <c r="D2718" s="3">
        <v>2557.64</v>
      </c>
      <c r="E2718" s="3">
        <v>2555.5700000000002</v>
      </c>
      <c r="F2718" s="3">
        <f t="shared" si="892"/>
        <v>2553.5239999999999</v>
      </c>
      <c r="G2718" s="3">
        <f t="shared" si="898"/>
        <v>2548.607</v>
      </c>
      <c r="H2718" s="4">
        <f t="shared" si="885"/>
        <v>1.7507647356031129E-3</v>
      </c>
      <c r="I2718" s="4">
        <f t="shared" si="888"/>
        <v>9.4000791173329268E-4</v>
      </c>
      <c r="J2718" s="4">
        <f t="shared" si="889"/>
        <v>8.1075682386982017E-4</v>
      </c>
      <c r="K2718" s="4">
        <f t="shared" si="893"/>
        <v>-2.6437722517504977E-4</v>
      </c>
      <c r="L2718" s="4">
        <f t="shared" si="899"/>
        <v>-2.1802961286035033E-3</v>
      </c>
      <c r="M2718" s="4">
        <f t="shared" si="894"/>
        <v>1.6118900781821458E-3</v>
      </c>
      <c r="N2718" s="4">
        <f t="shared" si="900"/>
        <v>3.5442890959649339E-3</v>
      </c>
      <c r="O2718" s="4">
        <f t="shared" si="902"/>
        <v>1.92247540701581E-3</v>
      </c>
      <c r="P2718" s="4">
        <f t="shared" si="903"/>
        <v>0.14240027157041846</v>
      </c>
      <c r="Q2718" s="4"/>
      <c r="T2718" s="4">
        <f t="shared" si="886"/>
        <v>1.7507647356031129E-3</v>
      </c>
      <c r="U2718" s="4">
        <f t="shared" si="887"/>
        <v>1.7507647356031129E-3</v>
      </c>
      <c r="V2718" s="2">
        <f t="shared" si="895"/>
        <v>-3.3056944895953088E-3</v>
      </c>
      <c r="W2718" s="4">
        <f t="shared" si="896"/>
        <v>-1.3272637544699283E-2</v>
      </c>
      <c r="X2718" s="4">
        <f t="shared" si="897"/>
        <v>5.0732297729031584E-3</v>
      </c>
      <c r="Y2718" s="4">
        <f t="shared" si="890"/>
        <v>-1.272990868122028E-2</v>
      </c>
      <c r="Z2718" s="4">
        <f t="shared" si="891"/>
        <v>-6.5049241838194514E-3</v>
      </c>
      <c r="AA2718" s="4">
        <f t="shared" si="901"/>
        <v>3.8660371350283601E-3</v>
      </c>
    </row>
    <row r="2719" spans="1:27" x14ac:dyDescent="0.3">
      <c r="A2719" s="1">
        <f t="shared" si="883"/>
        <v>43</v>
      </c>
      <c r="B2719" s="1">
        <f t="shared" si="884"/>
        <v>2</v>
      </c>
      <c r="C2719" s="10">
        <v>43025</v>
      </c>
      <c r="D2719" s="3">
        <v>2559.36</v>
      </c>
      <c r="E2719" s="3">
        <v>2557.17</v>
      </c>
      <c r="F2719" s="3">
        <f t="shared" si="892"/>
        <v>2555.268</v>
      </c>
      <c r="G2719" s="3">
        <f t="shared" si="898"/>
        <v>2551.085</v>
      </c>
      <c r="H2719" s="4">
        <f t="shared" si="885"/>
        <v>6.7249495628792747E-4</v>
      </c>
      <c r="I2719" s="4">
        <f t="shared" si="888"/>
        <v>-1.8376315665996775E-4</v>
      </c>
      <c r="J2719" s="4">
        <f t="shared" si="889"/>
        <v>8.5625811294789522E-4</v>
      </c>
      <c r="K2719" s="4">
        <f t="shared" si="893"/>
        <v>-1.3273955677890485E-3</v>
      </c>
      <c r="L2719" s="4">
        <f t="shared" si="899"/>
        <v>-2.9223989476410066E-3</v>
      </c>
      <c r="M2719" s="4">
        <f t="shared" si="894"/>
        <v>1.6013975833455035E-3</v>
      </c>
      <c r="N2719" s="4">
        <f t="shared" si="900"/>
        <v>3.2437178690635908E-3</v>
      </c>
      <c r="O2719" s="4">
        <f t="shared" si="902"/>
        <v>1.6343929732433079E-3</v>
      </c>
      <c r="P2719" s="4">
        <f t="shared" si="903"/>
        <v>0.14316852999111152</v>
      </c>
      <c r="Q2719" s="4"/>
      <c r="T2719" s="4">
        <f t="shared" si="886"/>
        <v>6.7249495628792747E-4</v>
      </c>
      <c r="U2719" s="4">
        <f t="shared" si="887"/>
        <v>6.7249495628792747E-4</v>
      </c>
      <c r="V2719" s="2">
        <f t="shared" si="895"/>
        <v>-2.7368980779155787E-3</v>
      </c>
      <c r="W2719" s="4">
        <f t="shared" si="896"/>
        <v>-1.2709529097136506E-2</v>
      </c>
      <c r="X2719" s="4">
        <f t="shared" si="897"/>
        <v>3.4187498039708682E-3</v>
      </c>
      <c r="Y2719" s="4">
        <f t="shared" si="890"/>
        <v>-1.3779672431033627E-2</v>
      </c>
      <c r="Z2719" s="4">
        <f t="shared" si="891"/>
        <v>-7.5613069562547337E-3</v>
      </c>
      <c r="AA2719" s="4">
        <f t="shared" si="901"/>
        <v>3.2847749933057656E-3</v>
      </c>
    </row>
    <row r="2720" spans="1:27" x14ac:dyDescent="0.3">
      <c r="A2720" s="1">
        <f t="shared" si="883"/>
        <v>43</v>
      </c>
      <c r="B2720" s="1">
        <f t="shared" si="884"/>
        <v>3</v>
      </c>
      <c r="C2720" s="10">
        <v>43026</v>
      </c>
      <c r="D2720" s="3">
        <v>2561.2600000000002</v>
      </c>
      <c r="E2720" s="3">
        <v>2562.87</v>
      </c>
      <c r="F2720" s="3">
        <f t="shared" si="892"/>
        <v>2556.4720000000002</v>
      </c>
      <c r="G2720" s="3">
        <f t="shared" si="898"/>
        <v>2553.4370000000004</v>
      </c>
      <c r="H2720" s="4">
        <f t="shared" si="885"/>
        <v>7.4237309327335383E-4</v>
      </c>
      <c r="I2720" s="4">
        <f t="shared" si="888"/>
        <v>1.3714366091521957E-3</v>
      </c>
      <c r="J2720" s="4">
        <f t="shared" si="889"/>
        <v>-6.2906351587884183E-4</v>
      </c>
      <c r="K2720" s="4">
        <f t="shared" si="893"/>
        <v>-1.5961021505376486E-3</v>
      </c>
      <c r="L2720" s="4">
        <f t="shared" si="899"/>
        <v>-2.6538752743741931E-3</v>
      </c>
      <c r="M2720" s="4">
        <f t="shared" si="894"/>
        <v>1.8728935814669634E-3</v>
      </c>
      <c r="N2720" s="4">
        <f t="shared" si="900"/>
        <v>3.0637137317270271E-3</v>
      </c>
      <c r="O2720" s="4">
        <f t="shared" si="902"/>
        <v>1.1849636507031125E-3</v>
      </c>
      <c r="P2720" s="4">
        <f t="shared" si="903"/>
        <v>0.14401718754885379</v>
      </c>
      <c r="Q2720" s="4"/>
      <c r="T2720" s="4">
        <f t="shared" si="886"/>
        <v>7.4237309327335383E-4</v>
      </c>
      <c r="U2720" s="4">
        <f t="shared" si="887"/>
        <v>7.4237309327335383E-4</v>
      </c>
      <c r="V2720" s="2">
        <f t="shared" si="895"/>
        <v>-1.6097774443612253E-3</v>
      </c>
      <c r="W2720" s="4">
        <f t="shared" si="896"/>
        <v>-1.1593679669917627E-2</v>
      </c>
      <c r="X2720" s="4">
        <f t="shared" si="897"/>
        <v>2.3559430816676467E-3</v>
      </c>
      <c r="Y2720" s="4">
        <f t="shared" si="890"/>
        <v>-1.4045028557638128E-2</v>
      </c>
      <c r="Z2720" s="4">
        <f t="shared" si="891"/>
        <v>-7.8283362195105521E-3</v>
      </c>
      <c r="AA2720" s="4">
        <f t="shared" si="901"/>
        <v>2.3800169541902099E-3</v>
      </c>
    </row>
    <row r="2721" spans="1:27" x14ac:dyDescent="0.3">
      <c r="A2721" s="1">
        <f t="shared" si="883"/>
        <v>43</v>
      </c>
      <c r="B2721" s="1">
        <f t="shared" si="884"/>
        <v>4</v>
      </c>
      <c r="C2721" s="10">
        <v>43027</v>
      </c>
      <c r="D2721" s="3">
        <v>2562.1</v>
      </c>
      <c r="E2721" s="3">
        <v>2553.39</v>
      </c>
      <c r="F2721" s="3">
        <f t="shared" si="892"/>
        <v>2558.7060000000001</v>
      </c>
      <c r="G2721" s="3">
        <f t="shared" si="898"/>
        <v>2554.44</v>
      </c>
      <c r="H2721" s="4">
        <f t="shared" si="885"/>
        <v>3.2796358042513869E-4</v>
      </c>
      <c r="I2721" s="4">
        <f t="shared" si="888"/>
        <v>-3.0727064023177439E-3</v>
      </c>
      <c r="J2721" s="4">
        <f t="shared" si="889"/>
        <v>3.4006699827428826E-3</v>
      </c>
      <c r="K2721" s="4">
        <f t="shared" si="893"/>
        <v>-1.3284477171392772E-3</v>
      </c>
      <c r="L2721" s="4">
        <f t="shared" si="899"/>
        <v>-2.9950536498093917E-3</v>
      </c>
      <c r="M2721" s="4">
        <f t="shared" si="894"/>
        <v>1.32645172989776E-3</v>
      </c>
      <c r="N2721" s="4">
        <f t="shared" si="900"/>
        <v>2.9987003022188246E-3</v>
      </c>
      <c r="O2721" s="4">
        <f t="shared" si="902"/>
        <v>1.6650403965497351E-3</v>
      </c>
      <c r="P2721" s="4">
        <f t="shared" si="903"/>
        <v>0.14439238352175018</v>
      </c>
      <c r="Q2721" s="4"/>
      <c r="T2721" s="4">
        <f t="shared" si="886"/>
        <v>3.2796358042513869E-4</v>
      </c>
      <c r="U2721" s="4">
        <f t="shared" si="887"/>
        <v>3.2796358042513869E-4</v>
      </c>
      <c r="V2721" s="2">
        <f t="shared" si="895"/>
        <v>-4.0331711735631607E-3</v>
      </c>
      <c r="W2721" s="4">
        <f t="shared" si="896"/>
        <v>-1.3992839461827595E-2</v>
      </c>
      <c r="X2721" s="4">
        <f t="shared" si="897"/>
        <v>4.3787951845013677E-3</v>
      </c>
      <c r="Y2721" s="4">
        <f t="shared" si="890"/>
        <v>-1.3780711461314668E-2</v>
      </c>
      <c r="Z2721" s="4">
        <f t="shared" si="891"/>
        <v>-7.5623525378812973E-3</v>
      </c>
      <c r="AA2721" s="4">
        <f t="shared" si="901"/>
        <v>3.3456540612523508E-3</v>
      </c>
    </row>
    <row r="2722" spans="1:27" x14ac:dyDescent="0.3">
      <c r="A2722" s="1">
        <f t="shared" si="883"/>
        <v>43</v>
      </c>
      <c r="B2722" s="1">
        <f t="shared" si="884"/>
        <v>5</v>
      </c>
      <c r="C2722" s="10">
        <v>43028</v>
      </c>
      <c r="D2722" s="3">
        <v>2575.21</v>
      </c>
      <c r="E2722" s="3">
        <v>2567.56</v>
      </c>
      <c r="F2722" s="3">
        <f t="shared" si="892"/>
        <v>2563.114</v>
      </c>
      <c r="G2722" s="3">
        <f t="shared" si="898"/>
        <v>2557.0279999999998</v>
      </c>
      <c r="H2722" s="4">
        <f t="shared" si="885"/>
        <v>5.1168962960072319E-3</v>
      </c>
      <c r="I2722" s="4">
        <f t="shared" si="888"/>
        <v>2.131064361266163E-3</v>
      </c>
      <c r="J2722" s="4">
        <f t="shared" si="889"/>
        <v>2.9858319347410688E-3</v>
      </c>
      <c r="K2722" s="4">
        <f t="shared" si="893"/>
        <v>-7.8451270442206138E-4</v>
      </c>
      <c r="L2722" s="4">
        <f t="shared" si="899"/>
        <v>-2.7681285750837449E-3</v>
      </c>
      <c r="M2722" s="4">
        <f t="shared" si="894"/>
        <v>4.7192594632934799E-3</v>
      </c>
      <c r="N2722" s="4">
        <f t="shared" si="900"/>
        <v>7.1105987106907884E-3</v>
      </c>
      <c r="O2722" s="4">
        <f t="shared" si="902"/>
        <v>2.3633024102889628E-3</v>
      </c>
      <c r="P2722" s="4">
        <f t="shared" si="903"/>
        <v>0.15024812067017151</v>
      </c>
      <c r="Q2722" s="4"/>
      <c r="T2722" s="4">
        <f t="shared" si="886"/>
        <v>5.1168962960072319E-3</v>
      </c>
      <c r="U2722" s="4">
        <f t="shared" si="887"/>
        <v>5.1168962960072319E-3</v>
      </c>
      <c r="V2722" s="2">
        <f t="shared" si="895"/>
        <v>-3.4854221146714947E-3</v>
      </c>
      <c r="W2722" s="4">
        <f t="shared" si="896"/>
        <v>-1.345056789352478E-2</v>
      </c>
      <c r="X2722" s="4">
        <f t="shared" si="897"/>
        <v>8.6324059894170631E-3</v>
      </c>
      <c r="Y2722" s="4">
        <f t="shared" si="890"/>
        <v>-1.324355868067612E-2</v>
      </c>
      <c r="Z2722" s="4">
        <f t="shared" si="891"/>
        <v>-7.0218128748064414E-3</v>
      </c>
      <c r="AA2722" s="4">
        <f t="shared" si="901"/>
        <v>4.7715706589957852E-3</v>
      </c>
    </row>
    <row r="2723" spans="1:27" x14ac:dyDescent="0.3">
      <c r="A2723" s="1">
        <f t="shared" si="883"/>
        <v>44</v>
      </c>
      <c r="B2723" s="1">
        <f t="shared" si="884"/>
        <v>1</v>
      </c>
      <c r="C2723" s="10">
        <v>43031</v>
      </c>
      <c r="D2723" s="3">
        <v>2564.98</v>
      </c>
      <c r="E2723" s="3">
        <v>2578.08</v>
      </c>
      <c r="F2723" s="3">
        <f t="shared" si="892"/>
        <v>2564.5819999999999</v>
      </c>
      <c r="G2723" s="3">
        <f t="shared" si="898"/>
        <v>2559.0529999999994</v>
      </c>
      <c r="H2723" s="4">
        <f t="shared" si="885"/>
        <v>-3.9724915637948041E-3</v>
      </c>
      <c r="I2723" s="4">
        <f t="shared" si="888"/>
        <v>1.1144722177996711E-3</v>
      </c>
      <c r="J2723" s="4">
        <f t="shared" si="889"/>
        <v>-5.0869637815944748E-3</v>
      </c>
      <c r="K2723" s="4">
        <f t="shared" si="893"/>
        <v>-4.1656796921415978E-3</v>
      </c>
      <c r="L2723" s="4">
        <f t="shared" si="899"/>
        <v>-6.5297803113361138E-3</v>
      </c>
      <c r="M2723" s="4">
        <f t="shared" si="894"/>
        <v>1.5519098239016662E-4</v>
      </c>
      <c r="N2723" s="4">
        <f t="shared" si="900"/>
        <v>2.3160911477802886E-3</v>
      </c>
      <c r="O2723" s="4">
        <f t="shared" si="902"/>
        <v>2.1555723631375102E-3</v>
      </c>
      <c r="P2723" s="4">
        <f t="shared" si="903"/>
        <v>0.14567876971453844</v>
      </c>
      <c r="Q2723" s="4"/>
      <c r="T2723" s="4">
        <f t="shared" si="886"/>
        <v>-3.9724915637948041E-3</v>
      </c>
      <c r="U2723" s="4">
        <f t="shared" si="887"/>
        <v>-3.9724915637948041E-3</v>
      </c>
      <c r="V2723" s="2">
        <f t="shared" si="895"/>
        <v>-6.8227445528714799E-3</v>
      </c>
      <c r="W2723" s="4">
        <f t="shared" si="896"/>
        <v>-1.6754517107342735E-2</v>
      </c>
      <c r="X2723" s="4">
        <f t="shared" si="897"/>
        <v>2.869833127414392E-3</v>
      </c>
      <c r="Y2723" s="4">
        <f t="shared" si="890"/>
        <v>-1.6582566479022686E-2</v>
      </c>
      <c r="Z2723" s="4">
        <f t="shared" si="891"/>
        <v>-1.0381873951241899E-2</v>
      </c>
      <c r="AA2723" s="4">
        <f t="shared" si="901"/>
        <v>4.3304860263698296E-3</v>
      </c>
    </row>
    <row r="2724" spans="1:27" x14ac:dyDescent="0.3">
      <c r="A2724" s="1">
        <f t="shared" si="883"/>
        <v>44</v>
      </c>
      <c r="B2724" s="1">
        <f t="shared" si="884"/>
        <v>2</v>
      </c>
      <c r="C2724" s="10">
        <v>43032</v>
      </c>
      <c r="D2724" s="3">
        <v>2569.13</v>
      </c>
      <c r="E2724" s="3">
        <v>2568.66</v>
      </c>
      <c r="F2724" s="3">
        <f t="shared" si="892"/>
        <v>2566.5360000000001</v>
      </c>
      <c r="G2724" s="3">
        <f t="shared" si="898"/>
        <v>2560.902</v>
      </c>
      <c r="H2724" s="4">
        <f t="shared" si="885"/>
        <v>1.6179463387629108E-3</v>
      </c>
      <c r="I2724" s="4">
        <f t="shared" si="888"/>
        <v>1.4347090425655702E-3</v>
      </c>
      <c r="J2724" s="4">
        <f t="shared" si="889"/>
        <v>1.8323729619734068E-4</v>
      </c>
      <c r="K2724" s="4">
        <f t="shared" si="893"/>
        <v>3.5380392829583649E-4</v>
      </c>
      <c r="L2724" s="4">
        <f t="shared" si="899"/>
        <v>-1.9463006425867466E-3</v>
      </c>
      <c r="M2724" s="4">
        <f t="shared" si="894"/>
        <v>1.0107008045085091E-3</v>
      </c>
      <c r="N2724" s="4">
        <f t="shared" si="900"/>
        <v>3.2129304440388839E-3</v>
      </c>
      <c r="O2724" s="4">
        <f t="shared" si="902"/>
        <v>2.1929602628127085E-3</v>
      </c>
      <c r="P2724" s="4">
        <f t="shared" si="903"/>
        <v>0.14753241648539647</v>
      </c>
      <c r="Q2724" s="4"/>
      <c r="T2724" s="4">
        <f t="shared" si="886"/>
        <v>1.6179463387629108E-3</v>
      </c>
      <c r="U2724" s="4">
        <f t="shared" si="887"/>
        <v>1.6179463387629108E-3</v>
      </c>
      <c r="V2724" s="2">
        <f t="shared" si="895"/>
        <v>-2.1910502226137789E-3</v>
      </c>
      <c r="W2724" s="4">
        <f t="shared" si="896"/>
        <v>-1.21691397203877E-2</v>
      </c>
      <c r="X2724" s="4">
        <f t="shared" si="897"/>
        <v>3.8173605901475295E-3</v>
      </c>
      <c r="Y2724" s="4">
        <f t="shared" si="890"/>
        <v>-1.2119435522181723E-2</v>
      </c>
      <c r="Z2724" s="4">
        <f t="shared" si="891"/>
        <v>-5.8906018390468794E-3</v>
      </c>
      <c r="AA2724" s="4">
        <f t="shared" si="901"/>
        <v>4.4097135799454415E-3</v>
      </c>
    </row>
    <row r="2725" spans="1:27" x14ac:dyDescent="0.3">
      <c r="A2725" s="1">
        <f t="shared" si="883"/>
        <v>44</v>
      </c>
      <c r="B2725" s="1">
        <f t="shared" si="884"/>
        <v>3</v>
      </c>
      <c r="C2725" s="10">
        <v>43033</v>
      </c>
      <c r="D2725" s="3">
        <v>2557.15</v>
      </c>
      <c r="E2725" s="3">
        <v>2566.52</v>
      </c>
      <c r="F2725" s="3">
        <f t="shared" si="892"/>
        <v>2565.7139999999995</v>
      </c>
      <c r="G2725" s="3">
        <f t="shared" si="898"/>
        <v>2561.0930000000003</v>
      </c>
      <c r="H2725" s="4">
        <f t="shared" si="885"/>
        <v>-4.6630571438580444E-3</v>
      </c>
      <c r="I2725" s="4">
        <f t="shared" si="888"/>
        <v>-1.0159081089707906E-3</v>
      </c>
      <c r="J2725" s="4">
        <f t="shared" si="889"/>
        <v>-3.6471490348872538E-3</v>
      </c>
      <c r="K2725" s="4">
        <f t="shared" si="893"/>
        <v>-4.9627694978476985E-4</v>
      </c>
      <c r="L2725" s="4">
        <f t="shared" si="899"/>
        <v>-2.9577673721799687E-3</v>
      </c>
      <c r="M2725" s="4">
        <f t="shared" si="894"/>
        <v>-3.3378622870668352E-3</v>
      </c>
      <c r="N2725" s="4">
        <f t="shared" si="900"/>
        <v>-1.5395770477683592E-3</v>
      </c>
      <c r="O2725" s="4">
        <f t="shared" si="902"/>
        <v>1.8070899243295016E-3</v>
      </c>
      <c r="P2725" s="4">
        <f t="shared" si="903"/>
        <v>0.14218140725289558</v>
      </c>
      <c r="Q2725" s="4"/>
      <c r="T2725" s="4">
        <f t="shared" si="886"/>
        <v>-4.6630571438580444E-3</v>
      </c>
      <c r="U2725" s="4">
        <f t="shared" si="887"/>
        <v>-4.6630571438580444E-3</v>
      </c>
      <c r="V2725" s="2">
        <f t="shared" si="895"/>
        <v>-3.0632937998465982E-3</v>
      </c>
      <c r="W2725" s="4">
        <f t="shared" si="896"/>
        <v>-1.3032660861848103E-2</v>
      </c>
      <c r="X2725" s="4">
        <f t="shared" si="897"/>
        <v>-1.6046789470807834E-3</v>
      </c>
      <c r="Y2725" s="4">
        <f t="shared" si="890"/>
        <v>-1.295891688806668E-2</v>
      </c>
      <c r="Z2725" s="4">
        <f t="shared" si="891"/>
        <v>-6.7353763446051391E-3</v>
      </c>
      <c r="AA2725" s="4">
        <f t="shared" si="901"/>
        <v>3.6151383625556152E-3</v>
      </c>
    </row>
    <row r="2726" spans="1:27" x14ac:dyDescent="0.3">
      <c r="A2726" s="1">
        <f t="shared" si="883"/>
        <v>44</v>
      </c>
      <c r="B2726" s="1">
        <f t="shared" si="884"/>
        <v>4</v>
      </c>
      <c r="C2726" s="10">
        <v>43034</v>
      </c>
      <c r="D2726" s="3">
        <v>2560.4</v>
      </c>
      <c r="E2726" s="3">
        <v>2560.08</v>
      </c>
      <c r="F2726" s="3">
        <f t="shared" si="892"/>
        <v>2565.3740000000003</v>
      </c>
      <c r="G2726" s="3">
        <f t="shared" si="898"/>
        <v>2562.0400000000004</v>
      </c>
      <c r="H2726" s="4">
        <f t="shared" si="885"/>
        <v>1.270946170541423E-3</v>
      </c>
      <c r="I2726" s="4">
        <f t="shared" si="888"/>
        <v>1.1458068552880497E-3</v>
      </c>
      <c r="J2726" s="4">
        <f t="shared" si="889"/>
        <v>1.2513931525337334E-4</v>
      </c>
      <c r="K2726" s="4">
        <f t="shared" si="893"/>
        <v>3.702363959877285E-3</v>
      </c>
      <c r="L2726" s="4">
        <f t="shared" si="899"/>
        <v>1.983545049067335E-3</v>
      </c>
      <c r="M2726" s="4">
        <f t="shared" si="894"/>
        <v>-1.9388985777512985E-3</v>
      </c>
      <c r="N2726" s="4">
        <f t="shared" si="900"/>
        <v>-6.4011490843247064E-4</v>
      </c>
      <c r="O2726" s="4">
        <f t="shared" si="902"/>
        <v>1.3021402905795316E-3</v>
      </c>
      <c r="P2726" s="4">
        <f t="shared" si="903"/>
        <v>0.14363305833850726</v>
      </c>
      <c r="Q2726" s="4"/>
      <c r="T2726" s="4">
        <f t="shared" si="886"/>
        <v>1.270946170541423E-3</v>
      </c>
      <c r="U2726" s="4">
        <f t="shared" si="887"/>
        <v>1.270946170541423E-3</v>
      </c>
      <c r="V2726" s="2">
        <f t="shared" si="895"/>
        <v>1.9357487828245577E-3</v>
      </c>
      <c r="W2726" s="4">
        <f t="shared" si="896"/>
        <v>-8.0836087050037246E-3</v>
      </c>
      <c r="X2726" s="4">
        <f t="shared" si="897"/>
        <v>-6.6351820772015855E-4</v>
      </c>
      <c r="Y2726" s="4">
        <f t="shared" si="890"/>
        <v>-8.8126281094478894E-3</v>
      </c>
      <c r="Z2726" s="4">
        <f t="shared" si="891"/>
        <v>-2.5629441796975231E-3</v>
      </c>
      <c r="AA2726" s="4">
        <f t="shared" si="901"/>
        <v>2.6060047539655279E-3</v>
      </c>
    </row>
    <row r="2727" spans="1:27" x14ac:dyDescent="0.3">
      <c r="A2727" s="1">
        <f t="shared" si="883"/>
        <v>44</v>
      </c>
      <c r="B2727" s="1">
        <f t="shared" si="884"/>
        <v>5</v>
      </c>
      <c r="C2727" s="10">
        <v>43035</v>
      </c>
      <c r="D2727" s="3">
        <v>2581.0700000000002</v>
      </c>
      <c r="E2727" s="3">
        <v>2570.2600000000002</v>
      </c>
      <c r="F2727" s="3">
        <f t="shared" si="892"/>
        <v>2566.5459999999998</v>
      </c>
      <c r="G2727" s="3">
        <f t="shared" si="898"/>
        <v>2564.8300000000004</v>
      </c>
      <c r="H2727" s="4">
        <f t="shared" si="885"/>
        <v>8.0729573504140263E-3</v>
      </c>
      <c r="I2727" s="4">
        <f t="shared" si="888"/>
        <v>3.8509607873770221E-3</v>
      </c>
      <c r="J2727" s="4">
        <f t="shared" si="889"/>
        <v>4.2219965630370046E-3</v>
      </c>
      <c r="K2727" s="4">
        <f t="shared" si="893"/>
        <v>9.8226839556314356E-4</v>
      </c>
      <c r="L2727" s="4">
        <f t="shared" si="899"/>
        <v>1.0254474127307531E-3</v>
      </c>
      <c r="M2727" s="4">
        <f t="shared" si="894"/>
        <v>5.6589673436596667E-3</v>
      </c>
      <c r="N2727" s="4">
        <f t="shared" si="900"/>
        <v>6.3318036672995008E-3</v>
      </c>
      <c r="O2727" s="4">
        <f t="shared" si="902"/>
        <v>6.6484055062413633E-4</v>
      </c>
      <c r="P2727" s="4">
        <f t="shared" si="903"/>
        <v>0.15286555924299758</v>
      </c>
      <c r="Q2727" s="4"/>
      <c r="T2727" s="4">
        <f t="shared" si="886"/>
        <v>8.0729573504140263E-3</v>
      </c>
      <c r="U2727" s="4">
        <f t="shared" si="887"/>
        <v>8.0729573504140263E-3</v>
      </c>
      <c r="V2727" s="2">
        <f t="shared" si="895"/>
        <v>5.7842524605530169E-3</v>
      </c>
      <c r="W2727" s="4">
        <f t="shared" si="896"/>
        <v>-4.2735900640525739E-3</v>
      </c>
      <c r="X2727" s="4">
        <f t="shared" si="897"/>
        <v>2.2755425771102656E-3</v>
      </c>
      <c r="Y2727" s="4">
        <f t="shared" si="890"/>
        <v>-1.1498807270216934E-2</v>
      </c>
      <c r="Z2727" s="4">
        <f t="shared" si="891"/>
        <v>-5.26606037095097E-3</v>
      </c>
      <c r="AA2727" s="4">
        <f t="shared" si="901"/>
        <v>1.3389962366089799E-3</v>
      </c>
    </row>
    <row r="2728" spans="1:27" x14ac:dyDescent="0.3">
      <c r="A2728" s="1">
        <f t="shared" si="883"/>
        <v>45</v>
      </c>
      <c r="B2728" s="1">
        <f t="shared" si="884"/>
        <v>1</v>
      </c>
      <c r="C2728" s="10">
        <v>43038</v>
      </c>
      <c r="D2728" s="3">
        <v>2572.83</v>
      </c>
      <c r="E2728" s="3">
        <v>2577.75</v>
      </c>
      <c r="F2728" s="3">
        <f t="shared" si="892"/>
        <v>2568.116</v>
      </c>
      <c r="G2728" s="3">
        <f t="shared" si="898"/>
        <v>2566.3490000000006</v>
      </c>
      <c r="H2728" s="4">
        <f t="shared" si="885"/>
        <v>-3.1924744388955881E-3</v>
      </c>
      <c r="I2728" s="4">
        <f t="shared" si="888"/>
        <v>-1.2862882447977635E-3</v>
      </c>
      <c r="J2728" s="4">
        <f t="shared" si="889"/>
        <v>-1.9061861940978247E-3</v>
      </c>
      <c r="K2728" s="4">
        <f t="shared" si="893"/>
        <v>-5.4754423553023211E-3</v>
      </c>
      <c r="L2728" s="4">
        <f t="shared" si="899"/>
        <v>-5.9824456954328184E-3</v>
      </c>
      <c r="M2728" s="4">
        <f t="shared" si="894"/>
        <v>1.8355868660138179E-3</v>
      </c>
      <c r="N2728" s="4">
        <f t="shared" si="900"/>
        <v>2.5253774915256306E-3</v>
      </c>
      <c r="O2728" s="4">
        <f t="shared" si="902"/>
        <v>6.8679236482759086E-4</v>
      </c>
      <c r="P2728" s="4">
        <f t="shared" si="903"/>
        <v>0.14918506541363122</v>
      </c>
      <c r="Q2728" s="4"/>
      <c r="T2728" s="4">
        <f t="shared" si="886"/>
        <v>-3.1924744388955881E-3</v>
      </c>
      <c r="U2728" s="4">
        <f t="shared" si="887"/>
        <v>-3.1924744388955881E-3</v>
      </c>
      <c r="V2728" s="2">
        <f t="shared" si="895"/>
        <v>-6.2338487526491515E-3</v>
      </c>
      <c r="W2728" s="4">
        <f t="shared" si="896"/>
        <v>-1.6171510265122715E-2</v>
      </c>
      <c r="X2728" s="4">
        <f t="shared" si="897"/>
        <v>3.0604527130815482E-3</v>
      </c>
      <c r="Y2728" s="4">
        <f t="shared" si="890"/>
        <v>-1.7875997936907029E-2</v>
      </c>
      <c r="Z2728" s="4">
        <f t="shared" si="891"/>
        <v>-1.1683460817503915E-2</v>
      </c>
      <c r="AA2728" s="4">
        <f t="shared" si="901"/>
        <v>1.3780023411222981E-3</v>
      </c>
    </row>
    <row r="2729" spans="1:27" x14ac:dyDescent="0.3">
      <c r="A2729" s="1">
        <f t="shared" si="883"/>
        <v>45</v>
      </c>
      <c r="B2729" s="1">
        <f t="shared" si="884"/>
        <v>2</v>
      </c>
      <c r="C2729" s="10">
        <v>43039</v>
      </c>
      <c r="D2729" s="3">
        <v>2575.2600000000002</v>
      </c>
      <c r="E2729" s="3">
        <v>2575.9899999999998</v>
      </c>
      <c r="F2729" s="3">
        <f t="shared" si="892"/>
        <v>2569.3420000000001</v>
      </c>
      <c r="G2729" s="3">
        <f t="shared" si="898"/>
        <v>2567.9389999999999</v>
      </c>
      <c r="H2729" s="4">
        <f t="shared" si="885"/>
        <v>9.4448525553584618E-4</v>
      </c>
      <c r="I2729" s="4">
        <f t="shared" si="888"/>
        <v>1.2282195092562878E-3</v>
      </c>
      <c r="J2729" s="4">
        <f t="shared" si="889"/>
        <v>-2.8373425372044158E-4</v>
      </c>
      <c r="K2729" s="4">
        <f t="shared" si="893"/>
        <v>-1.9307532950096763E-3</v>
      </c>
      <c r="L2729" s="4">
        <f t="shared" si="899"/>
        <v>-2.217186694979677E-3</v>
      </c>
      <c r="M2729" s="4">
        <f t="shared" si="894"/>
        <v>2.3033134553516505E-3</v>
      </c>
      <c r="N2729" s="4">
        <f t="shared" si="900"/>
        <v>2.8509244183761249E-3</v>
      </c>
      <c r="O2729" s="4">
        <f t="shared" si="902"/>
        <v>5.447993600647109E-4</v>
      </c>
      <c r="P2729" s="4">
        <f t="shared" si="903"/>
        <v>0.15027045376379641</v>
      </c>
      <c r="Q2729" s="4"/>
      <c r="T2729" s="4">
        <f t="shared" si="886"/>
        <v>9.4448525553584618E-4</v>
      </c>
      <c r="U2729" s="4">
        <f t="shared" si="887"/>
        <v>9.4448525553584618E-4</v>
      </c>
      <c r="V2729" s="2">
        <f t="shared" si="895"/>
        <v>-1.4381051215975474E-3</v>
      </c>
      <c r="W2729" s="4">
        <f t="shared" si="896"/>
        <v>-1.1423724070381554E-2</v>
      </c>
      <c r="X2729" s="4">
        <f t="shared" si="897"/>
        <v>2.3860217271995223E-3</v>
      </c>
      <c r="Y2729" s="4">
        <f t="shared" si="890"/>
        <v>-1.4375506994573174E-2</v>
      </c>
      <c r="Z2729" s="4">
        <f t="shared" si="891"/>
        <v>-8.1608984055277761E-3</v>
      </c>
      <c r="AA2729" s="4">
        <f t="shared" si="901"/>
        <v>1.0933024122786667E-3</v>
      </c>
    </row>
    <row r="2730" spans="1:27" x14ac:dyDescent="0.3">
      <c r="A2730" s="1">
        <f t="shared" si="883"/>
        <v>45</v>
      </c>
      <c r="B2730" s="1">
        <f t="shared" si="884"/>
        <v>3</v>
      </c>
      <c r="C2730" s="10">
        <v>43040</v>
      </c>
      <c r="D2730" s="3">
        <v>2579.36</v>
      </c>
      <c r="E2730" s="3">
        <v>2583.21</v>
      </c>
      <c r="F2730" s="3">
        <f t="shared" si="892"/>
        <v>2573.7840000000006</v>
      </c>
      <c r="G2730" s="3">
        <f t="shared" si="898"/>
        <v>2569.7489999999998</v>
      </c>
      <c r="H2730" s="4">
        <f t="shared" si="885"/>
        <v>1.5920722567818041E-3</v>
      </c>
      <c r="I2730" s="4">
        <f t="shared" si="888"/>
        <v>3.087066936930569E-3</v>
      </c>
      <c r="J2730" s="4">
        <f t="shared" si="889"/>
        <v>-1.4949946801487649E-3</v>
      </c>
      <c r="K2730" s="4">
        <f t="shared" si="893"/>
        <v>-1.1144505797472451E-3</v>
      </c>
      <c r="L2730" s="4">
        <f t="shared" si="899"/>
        <v>-2.5546503610855585E-3</v>
      </c>
      <c r="M2730" s="4">
        <f t="shared" si="894"/>
        <v>2.1664599671143989E-3</v>
      </c>
      <c r="N2730" s="4">
        <f t="shared" si="900"/>
        <v>3.7400539897088515E-3</v>
      </c>
      <c r="O2730" s="4">
        <f t="shared" si="902"/>
        <v>1.5643415420882559E-3</v>
      </c>
      <c r="P2730" s="4">
        <f t="shared" si="903"/>
        <v>0.15210176744102957</v>
      </c>
      <c r="Q2730" s="4"/>
      <c r="T2730" s="4">
        <f t="shared" si="886"/>
        <v>1.5920722567818041E-3</v>
      </c>
      <c r="U2730" s="4">
        <f t="shared" si="887"/>
        <v>1.5920722567818041E-3</v>
      </c>
      <c r="V2730" s="2">
        <f t="shared" si="895"/>
        <v>-7.0322996512973933E-3</v>
      </c>
      <c r="W2730" s="4">
        <f t="shared" si="896"/>
        <v>-1.6961976654784425E-2</v>
      </c>
      <c r="X2730" s="4">
        <f t="shared" si="897"/>
        <v>8.6854505993000167E-3</v>
      </c>
      <c r="Y2730" s="4">
        <f t="shared" si="890"/>
        <v>-1.3569382617406308E-2</v>
      </c>
      <c r="Z2730" s="4">
        <f t="shared" si="891"/>
        <v>-7.349691212832409E-3</v>
      </c>
      <c r="AA2730" s="4">
        <f t="shared" si="901"/>
        <v>3.1453232901255067E-3</v>
      </c>
    </row>
    <row r="2731" spans="1:27" x14ac:dyDescent="0.3">
      <c r="A2731" s="1">
        <f t="shared" si="883"/>
        <v>45</v>
      </c>
      <c r="B2731" s="1">
        <f t="shared" si="884"/>
        <v>4</v>
      </c>
      <c r="C2731" s="10">
        <v>43041</v>
      </c>
      <c r="D2731" s="3">
        <v>2579.85</v>
      </c>
      <c r="E2731" s="3">
        <v>2579.46</v>
      </c>
      <c r="F2731" s="3">
        <f t="shared" si="892"/>
        <v>2577.674</v>
      </c>
      <c r="G2731" s="3">
        <f t="shared" si="898"/>
        <v>2571.5239999999999</v>
      </c>
      <c r="H2731" s="4">
        <f t="shared" si="885"/>
        <v>1.8996960486313726E-4</v>
      </c>
      <c r="I2731" s="4">
        <f t="shared" si="888"/>
        <v>3.8769307114907982E-5</v>
      </c>
      <c r="J2731" s="4">
        <f t="shared" si="889"/>
        <v>1.5120029774822927E-4</v>
      </c>
      <c r="K2731" s="4">
        <f t="shared" si="893"/>
        <v>-8.6455554866324128E-4</v>
      </c>
      <c r="L2731" s="4">
        <f t="shared" si="899"/>
        <v>-3.3966220733481962E-3</v>
      </c>
      <c r="M2731" s="4">
        <f t="shared" si="894"/>
        <v>8.4417191623142841E-4</v>
      </c>
      <c r="N2731" s="4">
        <f t="shared" si="900"/>
        <v>3.2377687316937436E-3</v>
      </c>
      <c r="O2731" s="4">
        <f t="shared" si="902"/>
        <v>2.3838595267167049E-3</v>
      </c>
      <c r="P2731" s="4">
        <f t="shared" si="903"/>
        <v>0.15232063175855245</v>
      </c>
      <c r="Q2731" s="4"/>
      <c r="T2731" s="4">
        <f t="shared" si="886"/>
        <v>1.8996960486313726E-4</v>
      </c>
      <c r="U2731" s="4">
        <f t="shared" si="887"/>
        <v>1.8996960486313726E-4</v>
      </c>
      <c r="V2731" s="2">
        <f t="shared" si="895"/>
        <v>-7.3506606289932526E-3</v>
      </c>
      <c r="W2731" s="4">
        <f t="shared" si="896"/>
        <v>-1.7277154022703248E-2</v>
      </c>
      <c r="X2731" s="4">
        <f t="shared" si="897"/>
        <v>7.5964693016715426E-3</v>
      </c>
      <c r="Y2731" s="4">
        <f t="shared" si="890"/>
        <v>-1.3322603484465359E-2</v>
      </c>
      <c r="Z2731" s="4">
        <f t="shared" si="891"/>
        <v>-7.1013560758251834E-3</v>
      </c>
      <c r="AA2731" s="4">
        <f t="shared" si="901"/>
        <v>4.7946225384679683E-3</v>
      </c>
    </row>
    <row r="2732" spans="1:27" x14ac:dyDescent="0.3">
      <c r="A2732" s="1">
        <f t="shared" si="883"/>
        <v>45</v>
      </c>
      <c r="B2732" s="1">
        <f t="shared" si="884"/>
        <v>5</v>
      </c>
      <c r="C2732" s="10">
        <v>43042</v>
      </c>
      <c r="D2732" s="3">
        <v>2587.84</v>
      </c>
      <c r="E2732" s="3">
        <v>2581.9299999999998</v>
      </c>
      <c r="F2732" s="3">
        <f t="shared" si="892"/>
        <v>2579.0280000000002</v>
      </c>
      <c r="G2732" s="3">
        <f t="shared" si="898"/>
        <v>2572.7869999999998</v>
      </c>
      <c r="H2732" s="4">
        <f t="shared" si="885"/>
        <v>3.0970792875555696E-3</v>
      </c>
      <c r="I2732" s="4">
        <f t="shared" si="888"/>
        <v>8.0624842529601615E-4</v>
      </c>
      <c r="J2732" s="4">
        <f t="shared" si="889"/>
        <v>2.2908308622595535E-3</v>
      </c>
      <c r="K2732" s="4">
        <f t="shared" si="893"/>
        <v>-1.1725487915962697E-3</v>
      </c>
      <c r="L2732" s="4">
        <f t="shared" si="899"/>
        <v>-3.3860711109388116E-3</v>
      </c>
      <c r="M2732" s="4">
        <f t="shared" si="894"/>
        <v>3.4167911321629301E-3</v>
      </c>
      <c r="N2732" s="4">
        <f t="shared" si="900"/>
        <v>5.850853568523294E-3</v>
      </c>
      <c r="O2732" s="4">
        <f t="shared" si="902"/>
        <v>2.4116637813776896E-3</v>
      </c>
      <c r="P2732" s="4">
        <f t="shared" si="903"/>
        <v>0.15588946011979482</v>
      </c>
      <c r="Q2732" s="4"/>
      <c r="T2732" s="4">
        <f t="shared" si="886"/>
        <v>3.0970792875555696E-3</v>
      </c>
      <c r="U2732" s="4">
        <f t="shared" si="887"/>
        <v>3.0970792875555696E-3</v>
      </c>
      <c r="V2732" s="2">
        <f t="shared" si="895"/>
        <v>4.7289571099104781E-4</v>
      </c>
      <c r="W2732" s="4">
        <f t="shared" si="896"/>
        <v>-9.5318332461188614E-3</v>
      </c>
      <c r="X2732" s="4">
        <f t="shared" si="897"/>
        <v>2.6229431979760262E-3</v>
      </c>
      <c r="Y2732" s="4">
        <f t="shared" si="890"/>
        <v>-1.3626756412648653E-2</v>
      </c>
      <c r="Z2732" s="4">
        <f t="shared" si="891"/>
        <v>-7.4074267641830007E-3</v>
      </c>
      <c r="AA2732" s="4">
        <f t="shared" si="901"/>
        <v>4.8633455235169857E-3</v>
      </c>
    </row>
    <row r="2733" spans="1:27" x14ac:dyDescent="0.3">
      <c r="A2733" s="1">
        <f t="shared" si="883"/>
        <v>46</v>
      </c>
      <c r="B2733" s="1">
        <f t="shared" si="884"/>
        <v>1</v>
      </c>
      <c r="C2733" s="10">
        <v>43045</v>
      </c>
      <c r="D2733" s="3">
        <v>2591.13</v>
      </c>
      <c r="E2733" s="3">
        <v>2587.4699999999998</v>
      </c>
      <c r="F2733" s="3">
        <f t="shared" si="892"/>
        <v>2582.6880000000006</v>
      </c>
      <c r="G2733" s="3">
        <f t="shared" si="898"/>
        <v>2575.402</v>
      </c>
      <c r="H2733" s="4">
        <f t="shared" si="885"/>
        <v>1.2713305304810048E-3</v>
      </c>
      <c r="I2733" s="4">
        <f t="shared" si="888"/>
        <v>-1.4297638184754296E-4</v>
      </c>
      <c r="J2733" s="4">
        <f t="shared" si="889"/>
        <v>1.4143069123285477E-3</v>
      </c>
      <c r="K2733" s="4">
        <f t="shared" si="893"/>
        <v>-2.8063945220723916E-3</v>
      </c>
      <c r="L2733" s="4">
        <f t="shared" si="899"/>
        <v>-5.4816200211588676E-3</v>
      </c>
      <c r="M2733" s="4">
        <f t="shared" si="894"/>
        <v>3.2686875069693091E-3</v>
      </c>
      <c r="N2733" s="4">
        <f t="shared" si="900"/>
        <v>6.107007760341906E-3</v>
      </c>
      <c r="O2733" s="4">
        <f t="shared" si="902"/>
        <v>2.811900599352604E-3</v>
      </c>
      <c r="P2733" s="4">
        <f t="shared" si="903"/>
        <v>0.15735897768030632</v>
      </c>
      <c r="Q2733" s="4"/>
      <c r="T2733" s="4">
        <f t="shared" si="886"/>
        <v>1.2713305304810048E-3</v>
      </c>
      <c r="U2733" s="4">
        <f t="shared" si="887"/>
        <v>1.2713305304810048E-3</v>
      </c>
      <c r="V2733" s="2">
        <f t="shared" si="895"/>
        <v>-5.8002040311612071E-3</v>
      </c>
      <c r="W2733" s="4">
        <f t="shared" si="896"/>
        <v>-1.5742201990849677E-2</v>
      </c>
      <c r="X2733" s="4">
        <f t="shared" si="897"/>
        <v>7.1127901960099122E-3</v>
      </c>
      <c r="Y2733" s="4">
        <f t="shared" si="890"/>
        <v>-1.5240230001846981E-2</v>
      </c>
      <c r="Z2733" s="4">
        <f t="shared" si="891"/>
        <v>-9.0310737073278149E-3</v>
      </c>
      <c r="AA2733" s="4">
        <f t="shared" si="901"/>
        <v>5.6741985175126708E-3</v>
      </c>
    </row>
    <row r="2734" spans="1:27" x14ac:dyDescent="0.3">
      <c r="A2734" s="1">
        <f t="shared" si="883"/>
        <v>46</v>
      </c>
      <c r="B2734" s="1">
        <f t="shared" si="884"/>
        <v>2</v>
      </c>
      <c r="C2734" s="10">
        <v>43046</v>
      </c>
      <c r="D2734" s="3">
        <v>2590.64</v>
      </c>
      <c r="E2734" s="3">
        <v>2592.11</v>
      </c>
      <c r="F2734" s="3">
        <f t="shared" si="892"/>
        <v>2585.7640000000001</v>
      </c>
      <c r="G2734" s="3">
        <f t="shared" si="898"/>
        <v>2577.5530000000003</v>
      </c>
      <c r="H2734" s="4">
        <f t="shared" si="885"/>
        <v>-1.891066831846478E-4</v>
      </c>
      <c r="I2734" s="4">
        <f t="shared" si="888"/>
        <v>3.7821336636912012E-4</v>
      </c>
      <c r="J2734" s="4">
        <f t="shared" si="889"/>
        <v>-5.6732004955376795E-4</v>
      </c>
      <c r="K2734" s="4">
        <f t="shared" si="893"/>
        <v>-2.5413622627965546E-3</v>
      </c>
      <c r="L2734" s="4">
        <f t="shared" si="899"/>
        <v>-5.8009868710218824E-3</v>
      </c>
      <c r="M2734" s="4">
        <f t="shared" si="894"/>
        <v>1.8857096007213916E-3</v>
      </c>
      <c r="N2734" s="4">
        <f t="shared" si="900"/>
        <v>5.0772961797485956E-3</v>
      </c>
      <c r="O2734" s="4">
        <f t="shared" si="902"/>
        <v>3.1694870765524292E-3</v>
      </c>
      <c r="P2734" s="4">
        <f t="shared" si="903"/>
        <v>0.15714011336278322</v>
      </c>
      <c r="Q2734" s="4"/>
      <c r="T2734" s="4">
        <f t="shared" si="886"/>
        <v>-1.891066831846478E-4</v>
      </c>
      <c r="U2734" s="4">
        <f t="shared" si="887"/>
        <v>-1.891066831846478E-4</v>
      </c>
      <c r="V2734" s="2">
        <f t="shared" si="895"/>
        <v>-6.1247409431405952E-3</v>
      </c>
      <c r="W2734" s="4">
        <f t="shared" si="896"/>
        <v>-1.6063493533709113E-2</v>
      </c>
      <c r="X2734" s="4">
        <f t="shared" si="897"/>
        <v>5.9722125144644244E-3</v>
      </c>
      <c r="Y2734" s="4">
        <f t="shared" si="890"/>
        <v>-1.4978502384208069E-2</v>
      </c>
      <c r="Z2734" s="4">
        <f t="shared" si="891"/>
        <v>-8.7676958316928889E-3</v>
      </c>
      <c r="AA2734" s="4">
        <f t="shared" si="901"/>
        <v>6.3915196964826112E-3</v>
      </c>
    </row>
    <row r="2735" spans="1:27" x14ac:dyDescent="0.3">
      <c r="A2735" s="1">
        <f t="shared" si="883"/>
        <v>46</v>
      </c>
      <c r="B2735" s="1">
        <f t="shared" si="884"/>
        <v>3</v>
      </c>
      <c r="C2735" s="10">
        <v>43047</v>
      </c>
      <c r="D2735" s="3">
        <v>2594.38</v>
      </c>
      <c r="E2735" s="3">
        <v>2588.71</v>
      </c>
      <c r="F2735" s="3">
        <f t="shared" si="892"/>
        <v>2588.768</v>
      </c>
      <c r="G2735" s="3">
        <f t="shared" si="898"/>
        <v>2581.2760000000003</v>
      </c>
      <c r="H2735" s="4">
        <f t="shared" si="885"/>
        <v>1.4436587098169706E-3</v>
      </c>
      <c r="I2735" s="4">
        <f t="shared" si="888"/>
        <v>-7.4498965506586651E-4</v>
      </c>
      <c r="J2735" s="4">
        <f t="shared" si="889"/>
        <v>2.1886483648828371E-3</v>
      </c>
      <c r="K2735" s="4">
        <f t="shared" si="893"/>
        <v>-1.264166383596191E-3</v>
      </c>
      <c r="L2735" s="4">
        <f t="shared" si="899"/>
        <v>-4.176574128400592E-3</v>
      </c>
      <c r="M2735" s="4">
        <f t="shared" si="894"/>
        <v>2.1678265491539141E-3</v>
      </c>
      <c r="N2735" s="4">
        <f t="shared" si="900"/>
        <v>5.0765590351437868E-3</v>
      </c>
      <c r="O2735" s="4">
        <f t="shared" si="902"/>
        <v>2.8877805101795938E-3</v>
      </c>
      <c r="P2735" s="4">
        <f t="shared" si="903"/>
        <v>0.158810628765918</v>
      </c>
      <c r="Q2735" s="4"/>
      <c r="T2735" s="4">
        <f t="shared" si="886"/>
        <v>1.4436587098169706E-3</v>
      </c>
      <c r="U2735" s="4">
        <f t="shared" si="887"/>
        <v>1.4436587098169706E-3</v>
      </c>
      <c r="V2735" s="2">
        <f t="shared" si="895"/>
        <v>-4.3541364296080295E-3</v>
      </c>
      <c r="W2735" s="4">
        <f t="shared" si="896"/>
        <v>-1.4310595065311937E-2</v>
      </c>
      <c r="X2735" s="4">
        <f t="shared" si="897"/>
        <v>5.8231499286644679E-3</v>
      </c>
      <c r="Y2735" s="4">
        <f t="shared" si="890"/>
        <v>-1.3717231640658589E-2</v>
      </c>
      <c r="Z2735" s="4">
        <f t="shared" si="891"/>
        <v>-7.498472461101865E-3</v>
      </c>
      <c r="AA2735" s="4">
        <f t="shared" si="901"/>
        <v>5.821778362131191E-3</v>
      </c>
    </row>
    <row r="2736" spans="1:27" x14ac:dyDescent="0.3">
      <c r="A2736" s="1">
        <f t="shared" si="883"/>
        <v>46</v>
      </c>
      <c r="B2736" s="1">
        <f t="shared" si="884"/>
        <v>4</v>
      </c>
      <c r="C2736" s="10">
        <v>43048</v>
      </c>
      <c r="D2736" s="3">
        <v>2584.62</v>
      </c>
      <c r="E2736" s="3">
        <v>2584</v>
      </c>
      <c r="F2736" s="3">
        <f t="shared" si="892"/>
        <v>2589.7220000000002</v>
      </c>
      <c r="G2736" s="3">
        <f t="shared" si="898"/>
        <v>2583.6979999999999</v>
      </c>
      <c r="H2736" s="4">
        <f t="shared" si="885"/>
        <v>-3.761977813581749E-3</v>
      </c>
      <c r="I2736" s="4">
        <f t="shared" si="888"/>
        <v>-4.0009559123952961E-3</v>
      </c>
      <c r="J2736" s="4">
        <f t="shared" si="889"/>
        <v>2.3897809881354712E-4</v>
      </c>
      <c r="K2736" s="4">
        <f t="shared" si="893"/>
        <v>-1.3037797084466073E-3</v>
      </c>
      <c r="L2736" s="4">
        <f t="shared" si="899"/>
        <v>-4.1568484356356772E-3</v>
      </c>
      <c r="M2736" s="4">
        <f t="shared" si="894"/>
        <v>-1.9700956318864792E-3</v>
      </c>
      <c r="N2736" s="4">
        <f t="shared" si="900"/>
        <v>3.5685285199741826E-4</v>
      </c>
      <c r="O2736" s="4">
        <f t="shared" si="902"/>
        <v>2.3307101237320543E-3</v>
      </c>
      <c r="P2736" s="4">
        <f t="shared" si="903"/>
        <v>0.15445120889035791</v>
      </c>
      <c r="Q2736" s="4"/>
      <c r="T2736" s="4">
        <f t="shared" si="886"/>
        <v>-3.761977813581749E-3</v>
      </c>
      <c r="U2736" s="4">
        <f t="shared" si="887"/>
        <v>-3.761977813581749E-3</v>
      </c>
      <c r="V2736" s="2">
        <f t="shared" si="895"/>
        <v>-5.6005673802604862E-3</v>
      </c>
      <c r="W2736" s="4">
        <f t="shared" si="896"/>
        <v>-1.5544561706457833E-2</v>
      </c>
      <c r="X2736" s="4">
        <f t="shared" si="897"/>
        <v>1.8489447060875562E-3</v>
      </c>
      <c r="Y2736" s="4">
        <f t="shared" si="890"/>
        <v>-1.3756351033777764E-2</v>
      </c>
      <c r="Z2736" s="4">
        <f t="shared" si="891"/>
        <v>-7.5378385117647259E-3</v>
      </c>
      <c r="AA2736" s="4">
        <f t="shared" si="901"/>
        <v>4.6739812714874842E-3</v>
      </c>
    </row>
    <row r="2737" spans="1:27" x14ac:dyDescent="0.3">
      <c r="A2737" s="1">
        <f t="shared" si="883"/>
        <v>46</v>
      </c>
      <c r="B2737" s="1">
        <f t="shared" si="884"/>
        <v>5</v>
      </c>
      <c r="C2737" s="10">
        <v>43049</v>
      </c>
      <c r="D2737" s="3">
        <v>2582.3000000000002</v>
      </c>
      <c r="E2737" s="3">
        <v>2580.1799999999998</v>
      </c>
      <c r="F2737" s="3">
        <f t="shared" si="892"/>
        <v>2588.614</v>
      </c>
      <c r="G2737" s="3">
        <f t="shared" si="898"/>
        <v>2583.8209999999999</v>
      </c>
      <c r="H2737" s="4">
        <f t="shared" si="885"/>
        <v>-8.9761744473064085E-4</v>
      </c>
      <c r="I2737" s="4">
        <f t="shared" si="888"/>
        <v>-1.7178540752606011E-3</v>
      </c>
      <c r="J2737" s="4">
        <f t="shared" si="889"/>
        <v>8.2023663052996029E-4</v>
      </c>
      <c r="K2737" s="4">
        <f t="shared" si="893"/>
        <v>2.1560229356734138E-3</v>
      </c>
      <c r="L2737" s="4">
        <f t="shared" si="899"/>
        <v>-2.4374956473296235E-4</v>
      </c>
      <c r="M2737" s="4">
        <f t="shared" si="894"/>
        <v>-2.439143109015037E-3</v>
      </c>
      <c r="N2737" s="4">
        <f t="shared" si="900"/>
        <v>-5.8866306915213195E-4</v>
      </c>
      <c r="O2737" s="4">
        <f t="shared" si="902"/>
        <v>1.856097277620772E-3</v>
      </c>
      <c r="P2737" s="4">
        <f t="shared" si="903"/>
        <v>0.15341495334616753</v>
      </c>
      <c r="Q2737" s="4"/>
      <c r="T2737" s="4">
        <f t="shared" si="886"/>
        <v>-8.9761744473064085E-4</v>
      </c>
      <c r="U2737" s="4">
        <f t="shared" si="887"/>
        <v>-8.9761744473064085E-4</v>
      </c>
      <c r="V2737" s="2">
        <f t="shared" si="895"/>
        <v>1.2458311086350237E-3</v>
      </c>
      <c r="W2737" s="4">
        <f t="shared" si="896"/>
        <v>-8.7666272024513481E-3</v>
      </c>
      <c r="X2737" s="4">
        <f t="shared" si="897"/>
        <v>-2.1407815011747107E-3</v>
      </c>
      <c r="Y2737" s="4">
        <f t="shared" si="890"/>
        <v>-1.0339688073499513E-2</v>
      </c>
      <c r="Z2737" s="4">
        <f t="shared" si="891"/>
        <v>-4.0996326382071588E-3</v>
      </c>
      <c r="AA2737" s="4">
        <f t="shared" si="901"/>
        <v>3.7169041980156031E-3</v>
      </c>
    </row>
    <row r="2738" spans="1:27" x14ac:dyDescent="0.3">
      <c r="A2738" s="1">
        <f t="shared" si="883"/>
        <v>47</v>
      </c>
      <c r="B2738" s="1">
        <f t="shared" si="884"/>
        <v>1</v>
      </c>
      <c r="C2738" s="10">
        <v>43052</v>
      </c>
      <c r="D2738" s="3">
        <v>2584.84</v>
      </c>
      <c r="E2738" s="3">
        <v>2576.5300000000002</v>
      </c>
      <c r="F2738" s="3">
        <f t="shared" si="892"/>
        <v>2587.3560000000002</v>
      </c>
      <c r="G2738" s="3">
        <f t="shared" si="898"/>
        <v>2585.0219999999999</v>
      </c>
      <c r="H2738" s="4">
        <f t="shared" si="885"/>
        <v>9.836192541532601E-4</v>
      </c>
      <c r="I2738" s="4">
        <f t="shared" si="888"/>
        <v>-2.2344421639623521E-3</v>
      </c>
      <c r="J2738" s="4">
        <f t="shared" si="889"/>
        <v>3.2180614181156119E-3</v>
      </c>
      <c r="K2738" s="4">
        <f t="shared" si="893"/>
        <v>2.2015257715989407E-3</v>
      </c>
      <c r="L2738" s="4">
        <f t="shared" si="899"/>
        <v>1.0619301484034206E-3</v>
      </c>
      <c r="M2738" s="4">
        <f t="shared" si="894"/>
        <v>-9.7242126711595783E-4</v>
      </c>
      <c r="N2738" s="4">
        <f t="shared" si="900"/>
        <v>-7.0405590358530413E-5</v>
      </c>
      <c r="O2738" s="4">
        <f t="shared" si="902"/>
        <v>9.0295724300161224E-4</v>
      </c>
      <c r="P2738" s="4">
        <f t="shared" si="903"/>
        <v>0.1545494745023071</v>
      </c>
      <c r="Q2738" s="4"/>
      <c r="T2738" s="4">
        <f t="shared" si="886"/>
        <v>9.836192541532601E-4</v>
      </c>
      <c r="U2738" s="4">
        <f t="shared" si="887"/>
        <v>9.836192541532601E-4</v>
      </c>
      <c r="V2738" s="2">
        <f t="shared" si="895"/>
        <v>3.4194322890446216E-3</v>
      </c>
      <c r="W2738" s="4">
        <f t="shared" si="896"/>
        <v>-6.6147620338459058E-3</v>
      </c>
      <c r="X2738" s="4">
        <f t="shared" si="897"/>
        <v>-2.4275123208792933E-3</v>
      </c>
      <c r="Y2738" s="4">
        <f t="shared" si="890"/>
        <v>-1.0294752604605452E-2</v>
      </c>
      <c r="Z2738" s="4">
        <f t="shared" si="891"/>
        <v>-4.0544138399591116E-3</v>
      </c>
      <c r="AA2738" s="4">
        <f t="shared" si="901"/>
        <v>1.8074192469240049E-3</v>
      </c>
    </row>
    <row r="2739" spans="1:27" x14ac:dyDescent="0.3">
      <c r="A2739" s="1">
        <f t="shared" si="883"/>
        <v>47</v>
      </c>
      <c r="B2739" s="1">
        <f t="shared" si="884"/>
        <v>2</v>
      </c>
      <c r="C2739" s="10">
        <v>43053</v>
      </c>
      <c r="D2739" s="3">
        <v>2578.87</v>
      </c>
      <c r="E2739" s="3">
        <v>2577.75</v>
      </c>
      <c r="F2739" s="3">
        <f t="shared" si="892"/>
        <v>2585.0019999999995</v>
      </c>
      <c r="G2739" s="3">
        <f t="shared" si="898"/>
        <v>2585.3829999999998</v>
      </c>
      <c r="H2739" s="4">
        <f t="shared" si="885"/>
        <v>-2.309620711533501E-3</v>
      </c>
      <c r="I2739" s="4">
        <f t="shared" si="888"/>
        <v>-2.7429163894090716E-3</v>
      </c>
      <c r="J2739" s="4">
        <f t="shared" si="889"/>
        <v>4.3329567787557055E-4</v>
      </c>
      <c r="K2739" s="4">
        <f t="shared" si="893"/>
        <v>6.5574658392771273E-4</v>
      </c>
      <c r="L2739" s="4">
        <f t="shared" si="899"/>
        <v>4.9003677854970681E-4</v>
      </c>
      <c r="M2739" s="4">
        <f t="shared" si="894"/>
        <v>-2.372145166618675E-3</v>
      </c>
      <c r="N2739" s="4">
        <f t="shared" si="900"/>
        <v>-2.5191625380069104E-3</v>
      </c>
      <c r="O2739" s="4">
        <f t="shared" si="902"/>
        <v>-1.4773912605145389E-4</v>
      </c>
      <c r="P2739" s="4">
        <f t="shared" si="903"/>
        <v>0.15188290312350647</v>
      </c>
      <c r="Q2739" s="4"/>
      <c r="T2739" s="4">
        <f t="shared" si="886"/>
        <v>-2.309620711533501E-3</v>
      </c>
      <c r="U2739" s="4">
        <f t="shared" si="887"/>
        <v>-2.309620711533501E-3</v>
      </c>
      <c r="V2739" s="2">
        <f t="shared" si="895"/>
        <v>2.2438526175700339E-3</v>
      </c>
      <c r="W2739" s="4">
        <f t="shared" si="896"/>
        <v>-7.7785859086056085E-3</v>
      </c>
      <c r="X2739" s="4">
        <f t="shared" si="897"/>
        <v>-4.5432788808942894E-3</v>
      </c>
      <c r="Y2739" s="4">
        <f t="shared" si="890"/>
        <v>-1.1821257737567651E-2</v>
      </c>
      <c r="Z2739" s="4">
        <f t="shared" si="891"/>
        <v>-5.5905439690306031E-3</v>
      </c>
      <c r="AA2739" s="4">
        <f t="shared" si="901"/>
        <v>-2.9469046672497015E-4</v>
      </c>
    </row>
    <row r="2740" spans="1:27" x14ac:dyDescent="0.3">
      <c r="A2740" s="1">
        <f t="shared" si="883"/>
        <v>47</v>
      </c>
      <c r="B2740" s="1">
        <f t="shared" si="884"/>
        <v>3</v>
      </c>
      <c r="C2740" s="10">
        <v>43054</v>
      </c>
      <c r="D2740" s="3">
        <v>2564.62</v>
      </c>
      <c r="E2740" s="3">
        <v>2569.4499999999998</v>
      </c>
      <c r="F2740" s="3">
        <f t="shared" si="892"/>
        <v>2579.0500000000002</v>
      </c>
      <c r="G2740" s="3">
        <f t="shared" si="898"/>
        <v>2583.9089999999997</v>
      </c>
      <c r="H2740" s="4">
        <f t="shared" si="885"/>
        <v>-5.5256759743608636E-3</v>
      </c>
      <c r="I2740" s="4">
        <f t="shared" si="888"/>
        <v>-3.6527626441038414E-3</v>
      </c>
      <c r="J2740" s="4">
        <f t="shared" si="889"/>
        <v>-1.8729133302570222E-3</v>
      </c>
      <c r="K2740" s="4">
        <f t="shared" si="893"/>
        <v>1.4686665089750023E-3</v>
      </c>
      <c r="L2740" s="4">
        <f t="shared" si="899"/>
        <v>2.7850268614634348E-3</v>
      </c>
      <c r="M2740" s="4">
        <f t="shared" si="894"/>
        <v>-5.595083460964421E-3</v>
      </c>
      <c r="N2740" s="4">
        <f t="shared" si="900"/>
        <v>-7.4650461761616846E-3</v>
      </c>
      <c r="O2740" s="4">
        <f t="shared" si="902"/>
        <v>-1.89462766413717E-3</v>
      </c>
      <c r="P2740" s="4">
        <f t="shared" si="903"/>
        <v>0.14551797144043987</v>
      </c>
      <c r="Q2740" s="4"/>
      <c r="T2740" s="4">
        <f t="shared" si="886"/>
        <v>-5.5256759743608636E-3</v>
      </c>
      <c r="U2740" s="4">
        <f t="shared" si="887"/>
        <v>-5.5256759743608636E-3</v>
      </c>
      <c r="V2740" s="2">
        <f t="shared" si="895"/>
        <v>6.0142620605149614E-3</v>
      </c>
      <c r="W2740" s="4">
        <f t="shared" si="896"/>
        <v>-4.0458805600901912E-3</v>
      </c>
      <c r="X2740" s="4">
        <f t="shared" si="897"/>
        <v>-1.1470948743052373E-2</v>
      </c>
      <c r="Y2740" s="4">
        <f t="shared" si="890"/>
        <v>-1.1018473971186731E-2</v>
      </c>
      <c r="Z2740" s="4">
        <f t="shared" si="891"/>
        <v>-4.7826984505068316E-3</v>
      </c>
      <c r="AA2740" s="4">
        <f t="shared" si="901"/>
        <v>-3.7539091954164479E-3</v>
      </c>
    </row>
    <row r="2741" spans="1:27" x14ac:dyDescent="0.3">
      <c r="A2741" s="1">
        <f t="shared" si="883"/>
        <v>47</v>
      </c>
      <c r="B2741" s="1">
        <f t="shared" si="884"/>
        <v>4</v>
      </c>
      <c r="C2741" s="10">
        <v>43055</v>
      </c>
      <c r="D2741" s="3">
        <v>2585.64</v>
      </c>
      <c r="E2741" s="3">
        <v>2572.9499999999998</v>
      </c>
      <c r="F2741" s="3">
        <f t="shared" si="892"/>
        <v>2579.2539999999999</v>
      </c>
      <c r="G2741" s="3">
        <f t="shared" si="898"/>
        <v>2584.4879999999998</v>
      </c>
      <c r="H2741" s="4">
        <f t="shared" si="885"/>
        <v>8.1961460177336146E-3</v>
      </c>
      <c r="I2741" s="4">
        <f t="shared" si="888"/>
        <v>3.2480445446108693E-3</v>
      </c>
      <c r="J2741" s="4">
        <f t="shared" si="889"/>
        <v>4.9481014731227457E-3</v>
      </c>
      <c r="K2741" s="4">
        <f t="shared" si="893"/>
        <v>5.0835991296957692E-3</v>
      </c>
      <c r="L2741" s="4">
        <f t="shared" si="899"/>
        <v>7.6970467359685968E-3</v>
      </c>
      <c r="M2741" s="4">
        <f t="shared" si="894"/>
        <v>2.475909701022066E-3</v>
      </c>
      <c r="N2741" s="4">
        <f t="shared" si="900"/>
        <v>4.4573625414397118E-4</v>
      </c>
      <c r="O2741" s="4">
        <f t="shared" si="902"/>
        <v>-2.024257050478769E-3</v>
      </c>
      <c r="P2741" s="4">
        <f t="shared" si="903"/>
        <v>0.15490680400030371</v>
      </c>
      <c r="Q2741" s="4"/>
      <c r="T2741" s="4">
        <f t="shared" si="886"/>
        <v>8.1961460177336146E-3</v>
      </c>
      <c r="U2741" s="4">
        <f t="shared" si="887"/>
        <v>8.1961460177336146E-3</v>
      </c>
      <c r="V2741" s="2">
        <f t="shared" si="895"/>
        <v>7.798426277577185E-3</v>
      </c>
      <c r="W2741" s="4">
        <f t="shared" si="896"/>
        <v>-2.2795579851985688E-3</v>
      </c>
      <c r="X2741" s="4">
        <f t="shared" si="897"/>
        <v>3.946421524247208E-4</v>
      </c>
      <c r="Y2741" s="4">
        <f t="shared" si="890"/>
        <v>-7.4486153232930213E-3</v>
      </c>
      <c r="Z2741" s="4">
        <f t="shared" si="891"/>
        <v>-1.1903309522623348E-3</v>
      </c>
      <c r="AA2741" s="4">
        <f t="shared" si="901"/>
        <v>-4.0421327076807087E-3</v>
      </c>
    </row>
    <row r="2742" spans="1:27" x14ac:dyDescent="0.3">
      <c r="A2742" s="1">
        <f t="shared" si="883"/>
        <v>47</v>
      </c>
      <c r="B2742" s="1">
        <f t="shared" si="884"/>
        <v>5</v>
      </c>
      <c r="C2742" s="10">
        <v>43056</v>
      </c>
      <c r="D2742" s="3">
        <v>2578.85</v>
      </c>
      <c r="E2742" s="3">
        <v>2582.94</v>
      </c>
      <c r="F2742" s="3">
        <f t="shared" si="892"/>
        <v>2578.5639999999999</v>
      </c>
      <c r="G2742" s="3">
        <f t="shared" si="898"/>
        <v>2583.5889999999995</v>
      </c>
      <c r="H2742" s="4">
        <f t="shared" si="885"/>
        <v>-2.626042295137747E-3</v>
      </c>
      <c r="I2742" s="4">
        <f t="shared" si="888"/>
        <v>-1.0442288949737079E-3</v>
      </c>
      <c r="J2742" s="4">
        <f t="shared" si="889"/>
        <v>-1.5818134001640391E-3</v>
      </c>
      <c r="K2742" s="4">
        <f t="shared" si="893"/>
        <v>-2.764305935861155E-3</v>
      </c>
      <c r="L2742" s="4">
        <f t="shared" si="899"/>
        <v>-5.8958108802645585E-4</v>
      </c>
      <c r="M2742" s="4">
        <f t="shared" si="894"/>
        <v>1.1091444695577005E-4</v>
      </c>
      <c r="N2742" s="4">
        <f t="shared" si="900"/>
        <v>-1.8342700793352112E-3</v>
      </c>
      <c r="O2742" s="4">
        <f t="shared" si="902"/>
        <v>-1.9485429551930652E-3</v>
      </c>
      <c r="P2742" s="4">
        <f t="shared" si="903"/>
        <v>0.15187396988605656</v>
      </c>
      <c r="Q2742" s="4"/>
      <c r="T2742" s="4">
        <f t="shared" si="886"/>
        <v>-2.626042295137747E-3</v>
      </c>
      <c r="U2742" s="4">
        <f t="shared" si="887"/>
        <v>-2.626042295137747E-3</v>
      </c>
      <c r="V2742" s="2">
        <f t="shared" si="895"/>
        <v>-1.2917498182267026E-3</v>
      </c>
      <c r="W2742" s="4">
        <f t="shared" si="896"/>
        <v>-1.1278832320044382E-2</v>
      </c>
      <c r="X2742" s="4">
        <f t="shared" si="897"/>
        <v>-1.3360182782791591E-3</v>
      </c>
      <c r="Y2742" s="4">
        <f t="shared" si="890"/>
        <v>-1.5198666210975187E-2</v>
      </c>
      <c r="Z2742" s="4">
        <f t="shared" si="891"/>
        <v>-8.9892478463739697E-3</v>
      </c>
      <c r="AA2742" s="4">
        <f t="shared" si="901"/>
        <v>-3.8823864817234943E-3</v>
      </c>
    </row>
    <row r="2743" spans="1:27" x14ac:dyDescent="0.3">
      <c r="A2743" s="1">
        <f t="shared" si="883"/>
        <v>48</v>
      </c>
      <c r="B2743" s="1">
        <f t="shared" si="884"/>
        <v>1</v>
      </c>
      <c r="C2743" s="10">
        <v>43059</v>
      </c>
      <c r="D2743" s="3">
        <v>2582.14</v>
      </c>
      <c r="E2743" s="3">
        <v>2579.4899999999998</v>
      </c>
      <c r="F2743" s="3">
        <f t="shared" si="892"/>
        <v>2578.0239999999999</v>
      </c>
      <c r="G2743" s="3">
        <f t="shared" si="898"/>
        <v>2582.6899999999996</v>
      </c>
      <c r="H2743" s="4">
        <f t="shared" si="885"/>
        <v>1.2757624522558365E-3</v>
      </c>
      <c r="I2743" s="4">
        <f t="shared" si="888"/>
        <v>2.4817263508923463E-4</v>
      </c>
      <c r="J2743" s="4">
        <f t="shared" si="889"/>
        <v>1.0275898171666019E-3</v>
      </c>
      <c r="K2743" s="4">
        <f t="shared" si="893"/>
        <v>-7.1931287201660362E-4</v>
      </c>
      <c r="L2743" s="4">
        <f t="shared" si="899"/>
        <v>1.5127328503444645E-3</v>
      </c>
      <c r="M2743" s="4">
        <f t="shared" si="894"/>
        <v>1.5965716378125207E-3</v>
      </c>
      <c r="N2743" s="4">
        <f t="shared" si="900"/>
        <v>-2.1295625878434005E-4</v>
      </c>
      <c r="O2743" s="4">
        <f t="shared" si="902"/>
        <v>-1.8070282788693536E-3</v>
      </c>
      <c r="P2743" s="4">
        <f t="shared" si="903"/>
        <v>0.15334348744656806</v>
      </c>
      <c r="Q2743" s="4"/>
      <c r="T2743" s="4">
        <f t="shared" si="886"/>
        <v>1.2757624522558365E-3</v>
      </c>
      <c r="U2743" s="4">
        <f t="shared" si="887"/>
        <v>1.2757624522558365E-3</v>
      </c>
      <c r="V2743" s="2">
        <f t="shared" si="895"/>
        <v>2.3227407565388591E-3</v>
      </c>
      <c r="W2743" s="4">
        <f t="shared" si="896"/>
        <v>-7.7004866510264735E-3</v>
      </c>
      <c r="X2743" s="4">
        <f t="shared" si="897"/>
        <v>-1.0445520805931017E-3</v>
      </c>
      <c r="Y2743" s="4">
        <f t="shared" si="890"/>
        <v>-1.3179171813762013E-2</v>
      </c>
      <c r="Z2743" s="4">
        <f t="shared" si="891"/>
        <v>-6.9570200326157941E-3</v>
      </c>
      <c r="AA2743" s="4">
        <f t="shared" si="901"/>
        <v>-3.606770772943628E-3</v>
      </c>
    </row>
    <row r="2744" spans="1:27" x14ac:dyDescent="0.3">
      <c r="A2744" s="1">
        <f t="shared" si="883"/>
        <v>48</v>
      </c>
      <c r="B2744" s="1">
        <f t="shared" si="884"/>
        <v>2</v>
      </c>
      <c r="C2744" s="10">
        <v>43060</v>
      </c>
      <c r="D2744" s="3">
        <v>2599.0300000000002</v>
      </c>
      <c r="E2744" s="3">
        <v>2589.17</v>
      </c>
      <c r="F2744" s="3">
        <f t="shared" si="892"/>
        <v>2582.056</v>
      </c>
      <c r="G2744" s="3">
        <f t="shared" si="898"/>
        <v>2583.5289999999995</v>
      </c>
      <c r="H2744" s="4">
        <f t="shared" si="885"/>
        <v>6.5410860758906677E-3</v>
      </c>
      <c r="I2744" s="4">
        <f t="shared" si="888"/>
        <v>2.7225479640918776E-3</v>
      </c>
      <c r="J2744" s="4">
        <f t="shared" si="889"/>
        <v>3.8185381117987901E-3</v>
      </c>
      <c r="K2744" s="4">
        <f t="shared" si="893"/>
        <v>-1.6759354643822073E-3</v>
      </c>
      <c r="L2744" s="4">
        <f t="shared" si="899"/>
        <v>-1.2909189018950936E-4</v>
      </c>
      <c r="M2744" s="4">
        <f t="shared" si="894"/>
        <v>6.5738310865450476E-3</v>
      </c>
      <c r="N2744" s="4">
        <f t="shared" si="900"/>
        <v>5.9999326502627459E-3</v>
      </c>
      <c r="O2744" s="4">
        <f t="shared" si="902"/>
        <v>-5.6674990284817856E-4</v>
      </c>
      <c r="P2744" s="4">
        <f t="shared" si="903"/>
        <v>0.16088760647302397</v>
      </c>
      <c r="Q2744" s="4"/>
      <c r="T2744" s="4">
        <f t="shared" si="886"/>
        <v>6.5410860758906677E-3</v>
      </c>
      <c r="U2744" s="4">
        <f t="shared" si="887"/>
        <v>6.5410860758906677E-3</v>
      </c>
      <c r="V2744" s="2">
        <f t="shared" si="895"/>
        <v>-1.2663914427567761E-3</v>
      </c>
      <c r="W2744" s="4">
        <f t="shared" si="896"/>
        <v>-1.1253727528329233E-2</v>
      </c>
      <c r="X2744" s="4">
        <f t="shared" si="897"/>
        <v>7.8173773784643314E-3</v>
      </c>
      <c r="Y2744" s="4">
        <f t="shared" si="890"/>
        <v>-1.4123866443629356E-2</v>
      </c>
      <c r="Z2744" s="4">
        <f t="shared" si="891"/>
        <v>-7.9076711980627535E-3</v>
      </c>
      <c r="AA2744" s="4">
        <f t="shared" si="901"/>
        <v>-1.1396509557824166E-3</v>
      </c>
    </row>
    <row r="2745" spans="1:27" x14ac:dyDescent="0.3">
      <c r="A2745" s="1">
        <f t="shared" si="883"/>
        <v>48</v>
      </c>
      <c r="B2745" s="1">
        <f t="shared" si="884"/>
        <v>3</v>
      </c>
      <c r="C2745" s="10">
        <v>43061</v>
      </c>
      <c r="D2745" s="3">
        <v>2597.08</v>
      </c>
      <c r="E2745" s="3">
        <v>2600.31</v>
      </c>
      <c r="F2745" s="3">
        <f t="shared" si="892"/>
        <v>2588.5479999999998</v>
      </c>
      <c r="G2745" s="3">
        <f t="shared" si="898"/>
        <v>2583.799</v>
      </c>
      <c r="H2745" s="4">
        <f t="shared" si="885"/>
        <v>-7.5027991212116545E-4</v>
      </c>
      <c r="I2745" s="4">
        <f t="shared" si="888"/>
        <v>4.92491429494752E-4</v>
      </c>
      <c r="J2745" s="4">
        <f t="shared" si="889"/>
        <v>-1.2427713416159176E-3</v>
      </c>
      <c r="K2745" s="4">
        <f t="shared" si="893"/>
        <v>-4.8537338930294133E-3</v>
      </c>
      <c r="L2745" s="4">
        <f t="shared" si="899"/>
        <v>-6.4280391787195175E-3</v>
      </c>
      <c r="M2745" s="4">
        <f t="shared" si="894"/>
        <v>3.29605632192262E-3</v>
      </c>
      <c r="N2745" s="4">
        <f t="shared" si="900"/>
        <v>5.1401057125573428E-3</v>
      </c>
      <c r="O2745" s="4">
        <f t="shared" si="902"/>
        <v>1.8285921111401253E-3</v>
      </c>
      <c r="P2745" s="4">
        <f t="shared" si="903"/>
        <v>0.16001661582165685</v>
      </c>
      <c r="Q2745" s="4"/>
      <c r="T2745" s="4">
        <f t="shared" si="886"/>
        <v>-7.5027991212116545E-4</v>
      </c>
      <c r="U2745" s="4">
        <f t="shared" si="887"/>
        <v>-7.5027991212116545E-4</v>
      </c>
      <c r="V2745" s="2">
        <f t="shared" si="895"/>
        <v>-1.3239554756967141E-2</v>
      </c>
      <c r="W2745" s="4">
        <f t="shared" si="896"/>
        <v>-2.3107159209397522E-2</v>
      </c>
      <c r="X2745" s="4">
        <f t="shared" si="897"/>
        <v>1.2656845848507787E-2</v>
      </c>
      <c r="Y2745" s="4">
        <f t="shared" si="890"/>
        <v>-1.7262041450472863E-2</v>
      </c>
      <c r="Z2745" s="4">
        <f t="shared" si="891"/>
        <v>-1.1065633182086644E-2</v>
      </c>
      <c r="AA2745" s="4">
        <f t="shared" si="901"/>
        <v>3.6827514007094055E-3</v>
      </c>
    </row>
    <row r="2746" spans="1:27" x14ac:dyDescent="0.3">
      <c r="A2746" s="1">
        <f t="shared" si="883"/>
        <v>48</v>
      </c>
      <c r="B2746" s="1">
        <f t="shared" si="884"/>
        <v>5</v>
      </c>
      <c r="C2746" s="10">
        <v>43063</v>
      </c>
      <c r="D2746" s="3">
        <v>2602.42</v>
      </c>
      <c r="E2746" s="3">
        <v>2600.42</v>
      </c>
      <c r="F2746" s="3">
        <f t="shared" si="892"/>
        <v>2591.904</v>
      </c>
      <c r="G2746" s="3">
        <f t="shared" si="898"/>
        <v>2585.5790000000002</v>
      </c>
      <c r="H2746" s="4">
        <f t="shared" si="885"/>
        <v>2.0561553744975689E-3</v>
      </c>
      <c r="I2746" s="4">
        <f t="shared" si="888"/>
        <v>1.2860597286183505E-3</v>
      </c>
      <c r="J2746" s="4">
        <f t="shared" si="889"/>
        <v>7.7009564587921832E-4</v>
      </c>
      <c r="K2746" s="4">
        <f t="shared" si="893"/>
        <v>-3.0052982580435861E-3</v>
      </c>
      <c r="L2746" s="4">
        <f t="shared" si="899"/>
        <v>-5.1489450545311689E-3</v>
      </c>
      <c r="M2746" s="4">
        <f t="shared" si="894"/>
        <v>4.0572490339148655E-3</v>
      </c>
      <c r="N2746" s="4">
        <f t="shared" si="900"/>
        <v>6.5134347084347035E-3</v>
      </c>
      <c r="O2746" s="4">
        <f t="shared" si="902"/>
        <v>2.4304301381021581E-3</v>
      </c>
      <c r="P2746" s="4">
        <f t="shared" si="903"/>
        <v>0.16240179022078505</v>
      </c>
      <c r="Q2746" s="4"/>
      <c r="T2746" s="4">
        <f t="shared" si="886"/>
        <v>2.0561553744975689E-3</v>
      </c>
      <c r="U2746" s="4">
        <f t="shared" si="887"/>
        <v>2.0561553744975689E-3</v>
      </c>
      <c r="V2746" s="2">
        <f t="shared" si="895"/>
        <v>-4.4049470944291496E-3</v>
      </c>
      <c r="W2746" s="4">
        <f t="shared" si="896"/>
        <v>-1.4360897623484905E-2</v>
      </c>
      <c r="X2746" s="4">
        <f t="shared" si="897"/>
        <v>6.4896892065408182E-3</v>
      </c>
      <c r="Y2746" s="4">
        <f t="shared" si="890"/>
        <v>-1.5436653641359767E-2</v>
      </c>
      <c r="Z2746" s="4">
        <f t="shared" si="891"/>
        <v>-9.2287358469447644E-3</v>
      </c>
      <c r="AA2746" s="4">
        <f t="shared" si="901"/>
        <v>4.9045189035279548E-3</v>
      </c>
    </row>
    <row r="2747" spans="1:27" x14ac:dyDescent="0.3">
      <c r="A2747" s="1">
        <f t="shared" si="883"/>
        <v>49</v>
      </c>
      <c r="B2747" s="1">
        <f t="shared" si="884"/>
        <v>1</v>
      </c>
      <c r="C2747" s="10">
        <v>43066</v>
      </c>
      <c r="D2747" s="3">
        <v>2601.42</v>
      </c>
      <c r="E2747" s="3">
        <v>2602.66</v>
      </c>
      <c r="F2747" s="3">
        <f t="shared" si="892"/>
        <v>2596.4180000000001</v>
      </c>
      <c r="G2747" s="3">
        <f t="shared" si="898"/>
        <v>2587.4909999999995</v>
      </c>
      <c r="H2747" s="4">
        <f t="shared" si="885"/>
        <v>-3.8425772934422574E-4</v>
      </c>
      <c r="I2747" s="4">
        <f t="shared" si="888"/>
        <v>9.2221855042530306E-5</v>
      </c>
      <c r="J2747" s="4">
        <f t="shared" si="889"/>
        <v>-4.7647958438675603E-4</v>
      </c>
      <c r="K2747" s="4">
        <f t="shared" si="893"/>
        <v>-2.7868291820690181E-3</v>
      </c>
      <c r="L2747" s="4">
        <f t="shared" si="899"/>
        <v>-6.331286520495122E-3</v>
      </c>
      <c r="M2747" s="4">
        <f t="shared" si="894"/>
        <v>1.9265002784605377E-3</v>
      </c>
      <c r="N2747" s="4">
        <f t="shared" si="900"/>
        <v>5.3832071299960253E-3</v>
      </c>
      <c r="O2747" s="4">
        <f t="shared" si="902"/>
        <v>3.4315873638245992E-3</v>
      </c>
      <c r="P2747" s="4">
        <f t="shared" si="903"/>
        <v>0.16195512834828912</v>
      </c>
      <c r="Q2747" s="4"/>
      <c r="T2747" s="4">
        <f t="shared" si="886"/>
        <v>-3.8425772934422574E-4</v>
      </c>
      <c r="U2747" s="4">
        <f t="shared" si="887"/>
        <v>-3.8425772934422574E-4</v>
      </c>
      <c r="V2747" s="2">
        <f t="shared" si="895"/>
        <v>-9.0569546806434642E-3</v>
      </c>
      <c r="W2747" s="4">
        <f t="shared" si="896"/>
        <v>-1.8966385133837072E-2</v>
      </c>
      <c r="X2747" s="4">
        <f t="shared" si="897"/>
        <v>8.7519630843205937E-3</v>
      </c>
      <c r="Y2747" s="4">
        <f t="shared" si="890"/>
        <v>-1.5220908618701524E-2</v>
      </c>
      <c r="Z2747" s="4">
        <f t="shared" si="891"/>
        <v>-9.0116304980360825E-3</v>
      </c>
      <c r="AA2747" s="4">
        <f t="shared" si="901"/>
        <v>6.9240088669508572E-3</v>
      </c>
    </row>
    <row r="2748" spans="1:27" x14ac:dyDescent="0.3">
      <c r="A2748" s="1">
        <f t="shared" si="883"/>
        <v>49</v>
      </c>
      <c r="B2748" s="1">
        <f t="shared" si="884"/>
        <v>2</v>
      </c>
      <c r="C2748" s="10">
        <v>43067</v>
      </c>
      <c r="D2748" s="3">
        <v>2627.04</v>
      </c>
      <c r="E2748" s="3">
        <v>2605.94</v>
      </c>
      <c r="F2748" s="3">
        <f t="shared" si="892"/>
        <v>2605.3980000000001</v>
      </c>
      <c r="G2748" s="3">
        <f t="shared" si="898"/>
        <v>2591.7110000000002</v>
      </c>
      <c r="H2748" s="4">
        <f t="shared" si="885"/>
        <v>9.8484673755102562E-3</v>
      </c>
      <c r="I2748" s="4">
        <f t="shared" si="888"/>
        <v>1.7375125892781565E-3</v>
      </c>
      <c r="J2748" s="4">
        <f t="shared" si="889"/>
        <v>8.1109547862321003E-3</v>
      </c>
      <c r="K2748" s="4">
        <f t="shared" si="893"/>
        <v>-5.5066079295149983E-4</v>
      </c>
      <c r="L2748" s="4">
        <f t="shared" si="899"/>
        <v>-5.2411546172645698E-3</v>
      </c>
      <c r="M2748" s="4">
        <f t="shared" si="894"/>
        <v>8.306600373532114E-3</v>
      </c>
      <c r="N2748" s="4">
        <f t="shared" si="900"/>
        <v>1.363153530621266E-2</v>
      </c>
      <c r="O2748" s="4">
        <f t="shared" si="902"/>
        <v>5.2100462878372231E-3</v>
      </c>
      <c r="P2748" s="4">
        <f t="shared" si="903"/>
        <v>0.17339860552163408</v>
      </c>
      <c r="Q2748" s="4"/>
      <c r="T2748" s="4">
        <f t="shared" si="886"/>
        <v>9.8484673755102562E-3</v>
      </c>
      <c r="U2748" s="4">
        <f t="shared" si="887"/>
        <v>9.8484673755102562E-3</v>
      </c>
      <c r="V2748" s="2">
        <f t="shared" si="895"/>
        <v>-7.4113368852396768E-3</v>
      </c>
      <c r="W2748" s="4">
        <f t="shared" si="896"/>
        <v>-1.733722351638721E-2</v>
      </c>
      <c r="X2748" s="4">
        <f t="shared" si="897"/>
        <v>1.7388677608495315E-2</v>
      </c>
      <c r="Y2748" s="4">
        <f t="shared" si="890"/>
        <v>-1.3012622628450838E-2</v>
      </c>
      <c r="Z2748" s="4">
        <f t="shared" si="891"/>
        <v>-6.78942071309541E-3</v>
      </c>
      <c r="AA2748" s="4">
        <f t="shared" si="901"/>
        <v>1.0618209915811588E-2</v>
      </c>
    </row>
    <row r="2749" spans="1:27" x14ac:dyDescent="0.3">
      <c r="A2749" s="1">
        <f t="shared" si="883"/>
        <v>49</v>
      </c>
      <c r="B2749" s="1">
        <f t="shared" si="884"/>
        <v>3</v>
      </c>
      <c r="C2749" s="10">
        <v>43068</v>
      </c>
      <c r="D2749" s="3">
        <v>2626.07</v>
      </c>
      <c r="E2749" s="3">
        <v>2627.82</v>
      </c>
      <c r="F2749" s="3">
        <f t="shared" si="892"/>
        <v>2610.8059999999996</v>
      </c>
      <c r="G2749" s="3">
        <f t="shared" si="898"/>
        <v>2596.4309999999996</v>
      </c>
      <c r="H2749" s="4">
        <f t="shared" si="885"/>
        <v>-3.6923685973559592E-4</v>
      </c>
      <c r="I2749" s="4">
        <f t="shared" si="888"/>
        <v>2.9691211401432796E-4</v>
      </c>
      <c r="J2749" s="4">
        <f t="shared" si="889"/>
        <v>-6.6614897374992388E-4</v>
      </c>
      <c r="K2749" s="4">
        <f t="shared" si="893"/>
        <v>-7.6321639563920541E-3</v>
      </c>
      <c r="L2749" s="4">
        <f t="shared" si="899"/>
        <v>-1.2905103166385918E-2</v>
      </c>
      <c r="M2749" s="4">
        <f t="shared" si="894"/>
        <v>5.8464704003287037E-3</v>
      </c>
      <c r="N2749" s="4">
        <f t="shared" si="900"/>
        <v>1.1415285058605671E-2</v>
      </c>
      <c r="O2749" s="4">
        <f t="shared" si="902"/>
        <v>5.4739591861603073E-3</v>
      </c>
      <c r="P2749" s="4">
        <f t="shared" si="903"/>
        <v>0.17296534350531315</v>
      </c>
      <c r="Q2749" s="4"/>
      <c r="T2749" s="4">
        <f t="shared" si="886"/>
        <v>-3.6923685973559592E-4</v>
      </c>
      <c r="U2749" s="4">
        <f t="shared" si="887"/>
        <v>-3.6923685973559592E-4</v>
      </c>
      <c r="V2749" s="2">
        <f t="shared" si="895"/>
        <v>-1.0662190145562977E-2</v>
      </c>
      <c r="W2749" s="4">
        <f t="shared" si="896"/>
        <v>-2.0555568244107321E-2</v>
      </c>
      <c r="X2749" s="4">
        <f t="shared" si="897"/>
        <v>1.0403881448078691E-2</v>
      </c>
      <c r="Y2749" s="4">
        <f t="shared" si="890"/>
        <v>-2.000582774745947E-2</v>
      </c>
      <c r="Z2749" s="4">
        <f t="shared" si="891"/>
        <v>-1.3826719736938851E-2</v>
      </c>
      <c r="AA2749" s="4">
        <f t="shared" si="901"/>
        <v>1.1134537748212875E-2</v>
      </c>
    </row>
    <row r="2750" spans="1:27" x14ac:dyDescent="0.3">
      <c r="A2750" s="1">
        <f t="shared" si="883"/>
        <v>49</v>
      </c>
      <c r="B2750" s="1">
        <f t="shared" si="884"/>
        <v>4</v>
      </c>
      <c r="C2750" s="10">
        <v>43069</v>
      </c>
      <c r="D2750" s="3">
        <v>2647.58</v>
      </c>
      <c r="E2750" s="3">
        <v>2633.93</v>
      </c>
      <c r="F2750" s="3">
        <f t="shared" si="892"/>
        <v>2620.9059999999999</v>
      </c>
      <c r="G2750" s="3">
        <f t="shared" si="898"/>
        <v>2604.7270000000003</v>
      </c>
      <c r="H2750" s="4">
        <f t="shared" si="885"/>
        <v>8.1909469282996118E-3</v>
      </c>
      <c r="I2750" s="4">
        <f t="shared" si="888"/>
        <v>2.9930656837021375E-3</v>
      </c>
      <c r="J2750" s="4">
        <f t="shared" si="889"/>
        <v>5.1978812445974739E-3</v>
      </c>
      <c r="K2750" s="4">
        <f t="shared" si="893"/>
        <v>-4.5057824048863821E-3</v>
      </c>
      <c r="L2750" s="4">
        <f t="shared" si="899"/>
        <v>-9.9404983280888155E-3</v>
      </c>
      <c r="M2750" s="4">
        <f t="shared" si="894"/>
        <v>1.0177396671227423E-2</v>
      </c>
      <c r="N2750" s="4">
        <f t="shared" si="900"/>
        <v>1.6452012053470327E-2</v>
      </c>
      <c r="O2750" s="4">
        <f t="shared" si="902"/>
        <v>6.1108635055407701E-3</v>
      </c>
      <c r="P2750" s="4">
        <f t="shared" si="903"/>
        <v>0.18257304038269989</v>
      </c>
      <c r="Q2750" s="4"/>
      <c r="T2750" s="4">
        <f t="shared" si="886"/>
        <v>8.1909469282996118E-3</v>
      </c>
      <c r="U2750" s="4">
        <f t="shared" si="887"/>
        <v>8.1909469282996118E-3</v>
      </c>
      <c r="V2750" s="2">
        <f t="shared" si="895"/>
        <v>-1.1039309690907034E-2</v>
      </c>
      <c r="W2750" s="4">
        <f t="shared" si="896"/>
        <v>-2.0928916593997985E-2</v>
      </c>
      <c r="X2750" s="4">
        <f t="shared" si="897"/>
        <v>1.9444915058450259E-2</v>
      </c>
      <c r="Y2750" s="4">
        <f t="shared" si="890"/>
        <v>-1.6918428509563588E-2</v>
      </c>
      <c r="Z2750" s="4">
        <f t="shared" si="891"/>
        <v>-1.071985367576726E-2</v>
      </c>
      <c r="AA2750" s="4">
        <f t="shared" si="901"/>
        <v>1.2500444264506657E-2</v>
      </c>
    </row>
    <row r="2751" spans="1:27" x14ac:dyDescent="0.3">
      <c r="A2751" s="1">
        <f t="shared" si="883"/>
        <v>49</v>
      </c>
      <c r="B2751" s="1">
        <f t="shared" si="884"/>
        <v>5</v>
      </c>
      <c r="C2751" s="10">
        <v>43070</v>
      </c>
      <c r="D2751" s="3">
        <v>2642.22</v>
      </c>
      <c r="E2751" s="3">
        <v>2645.1</v>
      </c>
      <c r="F2751" s="3">
        <f t="shared" si="892"/>
        <v>2628.866</v>
      </c>
      <c r="G2751" s="3">
        <f t="shared" si="898"/>
        <v>2610.3849999999998</v>
      </c>
      <c r="H2751" s="4">
        <f t="shared" si="885"/>
        <v>-2.0244902892453212E-3</v>
      </c>
      <c r="I2751" s="4">
        <f t="shared" si="888"/>
        <v>-9.367044621881183E-4</v>
      </c>
      <c r="J2751" s="4">
        <f t="shared" si="889"/>
        <v>-1.0877858270572029E-3</v>
      </c>
      <c r="K2751" s="4">
        <f t="shared" si="893"/>
        <v>-8.3293044969367427E-3</v>
      </c>
      <c r="L2751" s="4">
        <f t="shared" si="899"/>
        <v>-1.5384699318707042E-2</v>
      </c>
      <c r="M2751" s="4">
        <f t="shared" si="894"/>
        <v>5.0797568229037976E-3</v>
      </c>
      <c r="N2751" s="4">
        <f t="shared" si="900"/>
        <v>1.2195519051787396E-2</v>
      </c>
      <c r="O2751" s="4">
        <f t="shared" si="902"/>
        <v>6.9944970517217429E-3</v>
      </c>
      <c r="P2751" s="4">
        <f t="shared" si="903"/>
        <v>0.18017893274612182</v>
      </c>
      <c r="Q2751" s="4"/>
      <c r="T2751" s="4">
        <f t="shared" si="886"/>
        <v>-2.0244902892453212E-3</v>
      </c>
      <c r="U2751" s="4">
        <f t="shared" si="887"/>
        <v>-2.0244902892453212E-3</v>
      </c>
      <c r="V2751" s="2">
        <f t="shared" si="895"/>
        <v>-1.7057086093715715E-2</v>
      </c>
      <c r="W2751" s="4">
        <f t="shared" si="896"/>
        <v>-2.6886515232778498E-2</v>
      </c>
      <c r="X2751" s="4">
        <f t="shared" si="897"/>
        <v>1.5293457627900081E-2</v>
      </c>
      <c r="Y2751" s="4">
        <f t="shared" si="890"/>
        <v>-2.0694275762560999E-2</v>
      </c>
      <c r="Z2751" s="4">
        <f t="shared" si="891"/>
        <v>-1.4519508588716179E-2</v>
      </c>
      <c r="AA2751" s="4">
        <f t="shared" si="901"/>
        <v>1.4260559033050603E-2</v>
      </c>
    </row>
    <row r="2752" spans="1:27" x14ac:dyDescent="0.3">
      <c r="A2752" s="1">
        <f t="shared" si="883"/>
        <v>50</v>
      </c>
      <c r="B2752" s="1">
        <f t="shared" si="884"/>
        <v>1</v>
      </c>
      <c r="C2752" s="10">
        <v>43073</v>
      </c>
      <c r="D2752" s="3">
        <v>2639.44</v>
      </c>
      <c r="E2752" s="3">
        <v>2657.19</v>
      </c>
      <c r="F2752" s="3">
        <f t="shared" si="892"/>
        <v>2636.4700000000003</v>
      </c>
      <c r="G2752" s="3">
        <f t="shared" si="898"/>
        <v>2616.444</v>
      </c>
      <c r="H2752" s="4">
        <f t="shared" si="885"/>
        <v>-1.0521455442770646E-3</v>
      </c>
      <c r="I2752" s="4">
        <f t="shared" si="888"/>
        <v>5.6656902150465354E-3</v>
      </c>
      <c r="J2752" s="4">
        <f t="shared" si="889"/>
        <v>-6.7178357593235998E-3</v>
      </c>
      <c r="K2752" s="4">
        <f t="shared" si="893"/>
        <v>-2.4572140094314011E-3</v>
      </c>
      <c r="L2752" s="4">
        <f t="shared" si="899"/>
        <v>-1.072246486330098E-2</v>
      </c>
      <c r="M2752" s="4">
        <f t="shared" si="894"/>
        <v>1.1265062754363979E-3</v>
      </c>
      <c r="N2752" s="4">
        <f t="shared" si="900"/>
        <v>8.7890281618869335E-3</v>
      </c>
      <c r="O2752" s="4">
        <f t="shared" si="902"/>
        <v>7.5872154699482821E-3</v>
      </c>
      <c r="P2752" s="4">
        <f t="shared" si="903"/>
        <v>0.1789372127405833</v>
      </c>
      <c r="Q2752" s="4"/>
      <c r="T2752" s="4">
        <f t="shared" si="886"/>
        <v>-1.0521455442770646E-3</v>
      </c>
      <c r="U2752" s="4">
        <f t="shared" si="887"/>
        <v>-1.0521455442770646E-3</v>
      </c>
      <c r="V2752" s="2">
        <f t="shared" si="895"/>
        <v>-1.5441560505938087E-2</v>
      </c>
      <c r="W2752" s="4">
        <f t="shared" si="896"/>
        <v>-2.5287144900878734E-2</v>
      </c>
      <c r="X2752" s="4">
        <f t="shared" si="897"/>
        <v>1.4615094832822067E-2</v>
      </c>
      <c r="Y2752" s="4">
        <f t="shared" si="890"/>
        <v>-1.4895403360934797E-2</v>
      </c>
      <c r="Z2752" s="4">
        <f t="shared" si="891"/>
        <v>-8.6840728483239173E-3</v>
      </c>
      <c r="AA2752" s="4">
        <f t="shared" si="901"/>
        <v>1.5425867483587055E-2</v>
      </c>
    </row>
    <row r="2753" spans="1:27" x14ac:dyDescent="0.3">
      <c r="A2753" s="1">
        <f t="shared" si="883"/>
        <v>50</v>
      </c>
      <c r="B2753" s="1">
        <f t="shared" si="884"/>
        <v>2</v>
      </c>
      <c r="C2753" s="10">
        <v>43074</v>
      </c>
      <c r="D2753" s="3">
        <v>2629.57</v>
      </c>
      <c r="E2753" s="3">
        <v>2639.78</v>
      </c>
      <c r="F2753" s="3">
        <f t="shared" si="892"/>
        <v>2636.9759999999997</v>
      </c>
      <c r="G2753" s="3">
        <f t="shared" si="898"/>
        <v>2621.1869999999999</v>
      </c>
      <c r="H2753" s="4">
        <f t="shared" si="885"/>
        <v>-3.7394295759706191E-3</v>
      </c>
      <c r="I2753" s="4">
        <f t="shared" si="888"/>
        <v>1.2881520322498164E-4</v>
      </c>
      <c r="J2753" s="4">
        <f t="shared" si="889"/>
        <v>-3.8682447791956007E-3</v>
      </c>
      <c r="K2753" s="4">
        <f t="shared" si="893"/>
        <v>-2.3205679992732622E-4</v>
      </c>
      <c r="L2753" s="4">
        <f t="shared" si="899"/>
        <v>-7.2683767937307079E-3</v>
      </c>
      <c r="M2753" s="4">
        <f t="shared" si="894"/>
        <v>-2.808520062374286E-3</v>
      </c>
      <c r="N2753" s="4">
        <f t="shared" si="900"/>
        <v>3.1981693789875604E-3</v>
      </c>
      <c r="O2753" s="4">
        <f t="shared" si="902"/>
        <v>6.0044037618316908E-3</v>
      </c>
      <c r="P2753" s="4">
        <f t="shared" si="903"/>
        <v>0.17452866005904882</v>
      </c>
      <c r="Q2753" s="4"/>
      <c r="T2753" s="4">
        <f t="shared" si="886"/>
        <v>-3.7394295759706191E-3</v>
      </c>
      <c r="U2753" s="4">
        <f t="shared" si="887"/>
        <v>-3.7394295759706191E-3</v>
      </c>
      <c r="V2753" s="2">
        <f t="shared" si="895"/>
        <v>-4.6979662352620594E-3</v>
      </c>
      <c r="W2753" s="4">
        <f t="shared" si="896"/>
        <v>-1.4650986572909395E-2</v>
      </c>
      <c r="X2753" s="4">
        <f t="shared" si="897"/>
        <v>9.6306108776425179E-4</v>
      </c>
      <c r="Y2753" s="4">
        <f t="shared" si="890"/>
        <v>-1.2697991253793516E-2</v>
      </c>
      <c r="Z2753" s="4">
        <f t="shared" si="891"/>
        <v>-6.4728055090413411E-3</v>
      </c>
      <c r="AA2753" s="4">
        <f t="shared" si="901"/>
        <v>1.2120221171582813E-2</v>
      </c>
    </row>
    <row r="2754" spans="1:27" x14ac:dyDescent="0.3">
      <c r="A2754" s="1">
        <f t="shared" si="883"/>
        <v>50</v>
      </c>
      <c r="B2754" s="1">
        <f t="shared" si="884"/>
        <v>3</v>
      </c>
      <c r="C2754" s="10">
        <v>43075</v>
      </c>
      <c r="D2754" s="3">
        <v>2629.27</v>
      </c>
      <c r="E2754" s="3">
        <v>2626.24</v>
      </c>
      <c r="F2754" s="3">
        <f t="shared" si="892"/>
        <v>2637.616</v>
      </c>
      <c r="G2754" s="3">
        <f t="shared" si="898"/>
        <v>2624.2109999999998</v>
      </c>
      <c r="H2754" s="4">
        <f t="shared" si="885"/>
        <v>-1.1408709408769566E-4</v>
      </c>
      <c r="I2754" s="4">
        <f t="shared" si="888"/>
        <v>-1.2663667443727992E-3</v>
      </c>
      <c r="J2754" s="4">
        <f t="shared" si="889"/>
        <v>1.1522796502851035E-3</v>
      </c>
      <c r="K2754" s="4">
        <f t="shared" si="893"/>
        <v>3.8532916028094738E-3</v>
      </c>
      <c r="L2754" s="4">
        <f t="shared" si="899"/>
        <v>-2.2517412014556423E-3</v>
      </c>
      <c r="M2754" s="4">
        <f t="shared" si="894"/>
        <v>-3.1642210238336452E-3</v>
      </c>
      <c r="N2754" s="4">
        <f t="shared" si="900"/>
        <v>1.9278175421108274E-3</v>
      </c>
      <c r="O2754" s="4">
        <f t="shared" si="902"/>
        <v>5.098373312744678E-3</v>
      </c>
      <c r="P2754" s="4">
        <f t="shared" si="903"/>
        <v>0.17439466149729996</v>
      </c>
      <c r="Q2754" s="4"/>
      <c r="T2754" s="4">
        <f t="shared" si="886"/>
        <v>-1.1408709408769566E-4</v>
      </c>
      <c r="U2754" s="4">
        <f t="shared" si="887"/>
        <v>-1.1408709408769566E-4</v>
      </c>
      <c r="V2754" s="2">
        <f t="shared" si="895"/>
        <v>-1.3310160976889756E-3</v>
      </c>
      <c r="W2754" s="4">
        <f t="shared" si="896"/>
        <v>-1.1317705936712014E-2</v>
      </c>
      <c r="X2754" s="4">
        <f t="shared" si="897"/>
        <v>1.2185509144843122E-3</v>
      </c>
      <c r="Y2754" s="4">
        <f t="shared" si="890"/>
        <v>-8.6635823573253511E-3</v>
      </c>
      <c r="Z2754" s="4">
        <f t="shared" si="891"/>
        <v>-2.4129586568835452E-3</v>
      </c>
      <c r="AA2754" s="4">
        <f t="shared" si="901"/>
        <v>1.0268859501625323E-2</v>
      </c>
    </row>
    <row r="2755" spans="1:27" x14ac:dyDescent="0.3">
      <c r="A2755" s="1">
        <f t="shared" ref="A2755:A2818" si="904">WEEKNUM(C2755,2)</f>
        <v>50</v>
      </c>
      <c r="B2755" s="1">
        <f t="shared" ref="B2755:B2818" si="905">WEEKDAY(C2755,2)</f>
        <v>4</v>
      </c>
      <c r="C2755" s="10">
        <v>43076</v>
      </c>
      <c r="D2755" s="3">
        <v>2636.98</v>
      </c>
      <c r="E2755" s="3">
        <v>2628.38</v>
      </c>
      <c r="F2755" s="3">
        <f t="shared" si="892"/>
        <v>2635.4960000000001</v>
      </c>
      <c r="G2755" s="3">
        <f t="shared" si="898"/>
        <v>2628.201</v>
      </c>
      <c r="H2755" s="4">
        <f t="shared" ref="H2755:H2818" si="906">(D2755-D2754)/D2754</f>
        <v>2.9323728639508444E-3</v>
      </c>
      <c r="I2755" s="4">
        <f t="shared" si="888"/>
        <v>-3.3849699726535225E-4</v>
      </c>
      <c r="J2755" s="4">
        <f t="shared" si="889"/>
        <v>3.2708698612161965E-3</v>
      </c>
      <c r="K2755" s="4">
        <f t="shared" si="893"/>
        <v>2.226853841560592E-3</v>
      </c>
      <c r="L2755" s="4">
        <f t="shared" si="899"/>
        <v>-7.775711297982737E-4</v>
      </c>
      <c r="M2755" s="4">
        <f t="shared" si="894"/>
        <v>5.6308186390718233E-4</v>
      </c>
      <c r="N2755" s="4">
        <f t="shared" si="900"/>
        <v>3.3403076857515829E-3</v>
      </c>
      <c r="O2755" s="4">
        <f t="shared" si="902"/>
        <v>2.7664221950868314E-3</v>
      </c>
      <c r="P2755" s="4">
        <f t="shared" si="903"/>
        <v>0.17783842453424337</v>
      </c>
      <c r="Q2755" s="4"/>
      <c r="T2755" s="4">
        <f t="shared" ref="T2755:T2818" si="907">(D2755-D2754)/D2754</f>
        <v>2.9323728639508444E-3</v>
      </c>
      <c r="U2755" s="4">
        <f t="shared" ref="U2755:U2818" si="908">(D2755-D2754)/D2754</f>
        <v>2.9323728639508444E-3</v>
      </c>
      <c r="V2755" s="2">
        <f t="shared" si="895"/>
        <v>6.9639101347522105E-3</v>
      </c>
      <c r="W2755" s="4">
        <f t="shared" si="896"/>
        <v>-3.1057289665953735E-3</v>
      </c>
      <c r="X2755" s="4">
        <f t="shared" si="897"/>
        <v>-4.0036561690297966E-3</v>
      </c>
      <c r="Y2755" s="4">
        <f t="shared" si="890"/>
        <v>-1.0269740345990125E-2</v>
      </c>
      <c r="Z2755" s="4">
        <f t="shared" si="891"/>
        <v>-4.0292438728062718E-3</v>
      </c>
      <c r="AA2755" s="4">
        <f t="shared" si="901"/>
        <v>5.5667772899906159E-3</v>
      </c>
    </row>
    <row r="2756" spans="1:27" x14ac:dyDescent="0.3">
      <c r="A2756" s="1">
        <f t="shared" si="904"/>
        <v>50</v>
      </c>
      <c r="B2756" s="1">
        <f t="shared" si="905"/>
        <v>5</v>
      </c>
      <c r="C2756" s="10">
        <v>43077</v>
      </c>
      <c r="D2756" s="3">
        <v>2651.5</v>
      </c>
      <c r="E2756" s="3">
        <v>2646.21</v>
      </c>
      <c r="F2756" s="3">
        <f t="shared" si="892"/>
        <v>2637.3519999999999</v>
      </c>
      <c r="G2756" s="3">
        <f t="shared" si="898"/>
        <v>2633.1089999999999</v>
      </c>
      <c r="H2756" s="4">
        <f t="shared" si="906"/>
        <v>5.5062988721947008E-3</v>
      </c>
      <c r="I2756" s="4">
        <f t="shared" ref="I2756:I2770" si="909">(E2756-D2755)/D2755</f>
        <v>3.5002161563606922E-3</v>
      </c>
      <c r="J2756" s="4">
        <f t="shared" ref="J2756:J2770" si="910">H2756-I2756</f>
        <v>2.0060827158340086E-3</v>
      </c>
      <c r="K2756" s="4">
        <f t="shared" si="893"/>
        <v>-1.2002366343316839E-3</v>
      </c>
      <c r="L2756" s="4">
        <f t="shared" si="899"/>
        <v>-2.2428855905029989E-3</v>
      </c>
      <c r="M2756" s="4">
        <f t="shared" si="894"/>
        <v>5.3644716367023211E-3</v>
      </c>
      <c r="N2756" s="4">
        <f t="shared" si="900"/>
        <v>6.9845190609276247E-3</v>
      </c>
      <c r="O2756" s="4">
        <f t="shared" si="902"/>
        <v>1.600226287007331E-3</v>
      </c>
      <c r="P2756" s="4">
        <f t="shared" si="903"/>
        <v>0.18432395492288386</v>
      </c>
      <c r="Q2756" s="4"/>
      <c r="T2756" s="4">
        <f t="shared" si="907"/>
        <v>5.5062988721947008E-3</v>
      </c>
      <c r="U2756" s="4">
        <f t="shared" si="908"/>
        <v>5.5062988721947008E-3</v>
      </c>
      <c r="V2756" s="2">
        <f t="shared" si="895"/>
        <v>1.9871216315632966E-3</v>
      </c>
      <c r="W2756" s="4">
        <f t="shared" si="896"/>
        <v>-8.0327495847523286E-3</v>
      </c>
      <c r="X2756" s="4">
        <f t="shared" si="897"/>
        <v>3.5121980758605269E-3</v>
      </c>
      <c r="Y2756" s="4">
        <f t="shared" si="890"/>
        <v>-1.3654099020437219E-2</v>
      </c>
      <c r="Z2756" s="4">
        <f t="shared" si="891"/>
        <v>-7.4349417739426856E-3</v>
      </c>
      <c r="AA2756" s="4">
        <f t="shared" si="901"/>
        <v>3.2280078178194994E-3</v>
      </c>
    </row>
    <row r="2757" spans="1:27" x14ac:dyDescent="0.3">
      <c r="A2757" s="1">
        <f t="shared" si="904"/>
        <v>51</v>
      </c>
      <c r="B2757" s="1">
        <f t="shared" si="905"/>
        <v>1</v>
      </c>
      <c r="C2757" s="10">
        <v>43080</v>
      </c>
      <c r="D2757" s="3">
        <v>2659.99</v>
      </c>
      <c r="E2757" s="3">
        <v>2652.19</v>
      </c>
      <c r="F2757" s="3">
        <f t="shared" si="892"/>
        <v>2641.462</v>
      </c>
      <c r="G2757" s="3">
        <f t="shared" si="898"/>
        <v>2638.9659999999994</v>
      </c>
      <c r="H2757" s="4">
        <f t="shared" si="906"/>
        <v>3.2019611540636552E-3</v>
      </c>
      <c r="I2757" s="4">
        <f t="shared" si="909"/>
        <v>2.6023005845749749E-4</v>
      </c>
      <c r="J2757" s="4">
        <f t="shared" si="910"/>
        <v>2.9417310956061579E-3</v>
      </c>
      <c r="K2757" s="4">
        <f t="shared" si="893"/>
        <v>-5.5327173298133411E-3</v>
      </c>
      <c r="L2757" s="4">
        <f t="shared" si="899"/>
        <v>-5.6081463322648862E-3</v>
      </c>
      <c r="M2757" s="4">
        <f t="shared" si="894"/>
        <v>7.0142973853115406E-3</v>
      </c>
      <c r="N2757" s="4">
        <f t="shared" si="900"/>
        <v>7.9667566766681904E-3</v>
      </c>
      <c r="O2757" s="4">
        <f t="shared" si="902"/>
        <v>9.3834939229115507E-4</v>
      </c>
      <c r="P2757" s="4">
        <f t="shared" si="903"/>
        <v>0.18811611422037397</v>
      </c>
      <c r="Q2757" s="4"/>
      <c r="T2757" s="4">
        <f t="shared" si="907"/>
        <v>3.2019611540636552E-3</v>
      </c>
      <c r="U2757" s="4">
        <f t="shared" si="908"/>
        <v>3.2019611540636552E-3</v>
      </c>
      <c r="V2757" s="2">
        <f t="shared" si="895"/>
        <v>-4.5483688478219668E-3</v>
      </c>
      <c r="W2757" s="4">
        <f t="shared" si="896"/>
        <v>-1.4502885159343797E-2</v>
      </c>
      <c r="X2757" s="4">
        <f t="shared" si="897"/>
        <v>7.7857424302123657E-3</v>
      </c>
      <c r="Y2757" s="4">
        <f t="shared" si="890"/>
        <v>-1.793255875961618E-2</v>
      </c>
      <c r="Z2757" s="4">
        <f t="shared" si="891"/>
        <v>-1.1740378270326451E-2</v>
      </c>
      <c r="AA2757" s="4">
        <f t="shared" si="901"/>
        <v>1.8934408508345377E-3</v>
      </c>
    </row>
    <row r="2758" spans="1:27" x14ac:dyDescent="0.3">
      <c r="A2758" s="1">
        <f t="shared" si="904"/>
        <v>51</v>
      </c>
      <c r="B2758" s="1">
        <f t="shared" si="905"/>
        <v>2</v>
      </c>
      <c r="C2758" s="10">
        <v>43081</v>
      </c>
      <c r="D2758" s="3">
        <v>2664.11</v>
      </c>
      <c r="E2758" s="3">
        <v>2661.73</v>
      </c>
      <c r="F2758" s="3">
        <f t="shared" si="892"/>
        <v>2648.37</v>
      </c>
      <c r="G2758" s="3">
        <f t="shared" si="898"/>
        <v>2642.6730000000002</v>
      </c>
      <c r="H2758" s="4">
        <f t="shared" si="906"/>
        <v>1.5488780033008943E-3</v>
      </c>
      <c r="I2758" s="4">
        <f t="shared" si="909"/>
        <v>6.541377975106059E-4</v>
      </c>
      <c r="J2758" s="4">
        <f t="shared" si="910"/>
        <v>8.9474020579028844E-4</v>
      </c>
      <c r="K2758" s="4">
        <f t="shared" si="893"/>
        <v>-5.8477663449861984E-3</v>
      </c>
      <c r="L2758" s="4">
        <f t="shared" si="899"/>
        <v>-7.405625167345809E-3</v>
      </c>
      <c r="M2758" s="4">
        <f t="shared" si="894"/>
        <v>5.9432783183619503E-3</v>
      </c>
      <c r="N2758" s="4">
        <f t="shared" si="900"/>
        <v>8.1118624967977098E-3</v>
      </c>
      <c r="O2758" s="4">
        <f t="shared" si="902"/>
        <v>2.1384252151749219E-3</v>
      </c>
      <c r="P2758" s="4">
        <f t="shared" si="903"/>
        <v>0.18995636113505723</v>
      </c>
      <c r="Q2758" s="4"/>
      <c r="T2758" s="4">
        <f t="shared" si="907"/>
        <v>1.5488780033008943E-3</v>
      </c>
      <c r="U2758" s="4">
        <f t="shared" si="908"/>
        <v>1.5488780033008943E-3</v>
      </c>
      <c r="V2758" s="2">
        <f t="shared" si="895"/>
        <v>-1.1436133218545792E-2</v>
      </c>
      <c r="W2758" s="4">
        <f t="shared" si="896"/>
        <v>-2.1321771886360381E-2</v>
      </c>
      <c r="X2758" s="4">
        <f t="shared" si="897"/>
        <v>1.3135227432622049E-2</v>
      </c>
      <c r="Y2758" s="4">
        <f t="shared" ref="Y2758:Y2821" si="911">(SUM(D2754:D2757)*(0.99/4.01)-D2757)/D2757</f>
        <v>-1.8243679482829241E-2</v>
      </c>
      <c r="Z2758" s="4">
        <f t="shared" ref="Z2758:Z2821" si="912">(SUM(D2754:D2757)*(0.995/4.005)-D2757)/D2757</f>
        <v>-1.2053460687402005E-2</v>
      </c>
      <c r="AA2758" s="4">
        <f t="shared" si="901"/>
        <v>4.3208584378470775E-3</v>
      </c>
    </row>
    <row r="2759" spans="1:27" x14ac:dyDescent="0.3">
      <c r="A2759" s="1">
        <f t="shared" si="904"/>
        <v>51</v>
      </c>
      <c r="B2759" s="1">
        <f t="shared" si="905"/>
        <v>3</v>
      </c>
      <c r="C2759" s="10">
        <v>43082</v>
      </c>
      <c r="D2759" s="3">
        <v>2662.85</v>
      </c>
      <c r="E2759" s="3">
        <v>2667.59</v>
      </c>
      <c r="F2759" s="3">
        <f t="shared" ref="F2759:F2822" si="913">AVERAGE(D2755:D2759)</f>
        <v>2655.0860000000002</v>
      </c>
      <c r="G2759" s="3">
        <f t="shared" si="898"/>
        <v>2646.3509999999997</v>
      </c>
      <c r="H2759" s="4">
        <f t="shared" si="906"/>
        <v>-4.7295344411462672E-4</v>
      </c>
      <c r="I2759" s="4">
        <f t="shared" si="909"/>
        <v>1.3062523694592257E-3</v>
      </c>
      <c r="J2759" s="4">
        <f t="shared" si="910"/>
        <v>-1.7792058135738525E-3</v>
      </c>
      <c r="K2759" s="4">
        <f t="shared" ref="K2759:K2822" si="914">(SUM(D2755:D2758)/4-D2758)/D2758</f>
        <v>-4.1158210434254381E-3</v>
      </c>
      <c r="L2759" s="4">
        <f t="shared" si="899"/>
        <v>-7.3541341094110124E-3</v>
      </c>
      <c r="M2759" s="4">
        <f t="shared" ref="M2759:M2822" si="915">(D2759-F2759)/F2759</f>
        <v>2.924199065491539E-3</v>
      </c>
      <c r="N2759" s="4">
        <f t="shared" si="900"/>
        <v>6.2346226936639366E-3</v>
      </c>
      <c r="O2759" s="4">
        <f t="shared" si="902"/>
        <v>3.2803199579400201E-3</v>
      </c>
      <c r="P2759" s="4">
        <f t="shared" si="903"/>
        <v>0.18939356717571232</v>
      </c>
      <c r="Q2759" s="4"/>
      <c r="T2759" s="4">
        <f t="shared" si="907"/>
        <v>-4.7295344411462672E-4</v>
      </c>
      <c r="U2759" s="4">
        <f t="shared" si="908"/>
        <v>-4.7295344411462672E-4</v>
      </c>
      <c r="V2759" s="2">
        <f t="shared" ref="V2759:V2822" si="916">(D2754-D2758)/D2758</f>
        <v>-1.3077538089643499E-2</v>
      </c>
      <c r="W2759" s="4">
        <f t="shared" ref="W2759:W2822" si="917">(D2754*(1-0.01)-D2758)/D2758</f>
        <v>-2.2946762708747053E-2</v>
      </c>
      <c r="X2759" s="4">
        <f t="shared" ref="X2759:X2822" si="918">(D2759-D2754)/D2754</f>
        <v>1.2771605806934977E-2</v>
      </c>
      <c r="Y2759" s="4">
        <f t="shared" si="911"/>
        <v>-1.6533329509218139E-2</v>
      </c>
      <c r="Z2759" s="4">
        <f t="shared" si="912"/>
        <v>-1.0332326530045774E-2</v>
      </c>
      <c r="AA2759" s="4">
        <f t="shared" si="901"/>
        <v>6.6234053781900988E-3</v>
      </c>
    </row>
    <row r="2760" spans="1:27" x14ac:dyDescent="0.3">
      <c r="A2760" s="1">
        <f t="shared" si="904"/>
        <v>51</v>
      </c>
      <c r="B2760" s="1">
        <f t="shared" si="905"/>
        <v>4</v>
      </c>
      <c r="C2760" s="10">
        <v>43083</v>
      </c>
      <c r="D2760" s="3">
        <v>2652.01</v>
      </c>
      <c r="E2760" s="3">
        <v>2665.87</v>
      </c>
      <c r="F2760" s="3">
        <f t="shared" si="913"/>
        <v>2658.0920000000001</v>
      </c>
      <c r="G2760" s="3">
        <f t="shared" si="898"/>
        <v>2646.7940000000003</v>
      </c>
      <c r="H2760" s="4">
        <f t="shared" si="906"/>
        <v>-4.070826370242293E-3</v>
      </c>
      <c r="I2760" s="4">
        <f t="shared" si="909"/>
        <v>1.1341232138498158E-3</v>
      </c>
      <c r="J2760" s="4">
        <f t="shared" si="910"/>
        <v>-5.2049495840921084E-3</v>
      </c>
      <c r="K2760" s="4">
        <f t="shared" si="914"/>
        <v>-1.2158026174961891E-3</v>
      </c>
      <c r="L2760" s="4">
        <f t="shared" si="899"/>
        <v>-6.2472747453125727E-3</v>
      </c>
      <c r="M2760" s="4">
        <f t="shared" si="915"/>
        <v>-2.2881074093747994E-3</v>
      </c>
      <c r="N2760" s="4">
        <f t="shared" si="900"/>
        <v>1.970686045079403E-3</v>
      </c>
      <c r="O2760" s="4">
        <f t="shared" si="902"/>
        <v>4.2601649315046975E-3</v>
      </c>
      <c r="P2760" s="4">
        <f t="shared" si="903"/>
        <v>0.18455175247785688</v>
      </c>
      <c r="Q2760" s="4"/>
      <c r="T2760" s="4">
        <f t="shared" si="907"/>
        <v>-4.070826370242293E-3</v>
      </c>
      <c r="U2760" s="4">
        <f t="shared" si="908"/>
        <v>-4.070826370242293E-3</v>
      </c>
      <c r="V2760" s="2">
        <f t="shared" si="916"/>
        <v>-9.7151548153293996E-3</v>
      </c>
      <c r="W2760" s="4">
        <f t="shared" si="917"/>
        <v>-1.9618003267176082E-2</v>
      </c>
      <c r="X2760" s="4">
        <f t="shared" si="918"/>
        <v>5.699701931755341E-3</v>
      </c>
      <c r="Y2760" s="4">
        <f t="shared" si="911"/>
        <v>-1.366947091403606E-2</v>
      </c>
      <c r="Z2760" s="4">
        <f t="shared" si="912"/>
        <v>-7.450410591169734E-3</v>
      </c>
      <c r="AA2760" s="4">
        <f t="shared" si="901"/>
        <v>8.5737181919456531E-3</v>
      </c>
    </row>
    <row r="2761" spans="1:27" x14ac:dyDescent="0.3">
      <c r="A2761" s="1">
        <f t="shared" si="904"/>
        <v>51</v>
      </c>
      <c r="B2761" s="1">
        <f t="shared" si="905"/>
        <v>5</v>
      </c>
      <c r="C2761" s="10">
        <v>43084</v>
      </c>
      <c r="D2761" s="3">
        <v>2675.81</v>
      </c>
      <c r="E2761" s="3">
        <v>2660.63</v>
      </c>
      <c r="F2761" s="3">
        <f t="shared" si="913"/>
        <v>2662.9540000000002</v>
      </c>
      <c r="G2761" s="3">
        <f t="shared" si="898"/>
        <v>2650.1530000000002</v>
      </c>
      <c r="H2761" s="4">
        <f t="shared" si="906"/>
        <v>8.9743251345205059E-3</v>
      </c>
      <c r="I2761" s="4">
        <f t="shared" si="909"/>
        <v>3.2503648176288513E-3</v>
      </c>
      <c r="J2761" s="4">
        <f t="shared" si="910"/>
        <v>5.7239603168916546E-3</v>
      </c>
      <c r="K2761" s="4">
        <f t="shared" si="914"/>
        <v>2.9147703062959861E-3</v>
      </c>
      <c r="L2761" s="4">
        <f t="shared" si="899"/>
        <v>-1.7751734638171289E-3</v>
      </c>
      <c r="M2761" s="4">
        <f t="shared" si="915"/>
        <v>4.8277213951122572E-3</v>
      </c>
      <c r="N2761" s="4">
        <f t="shared" si="900"/>
        <v>9.6813278327702954E-3</v>
      </c>
      <c r="O2761" s="4">
        <f t="shared" si="902"/>
        <v>4.7839719561553065E-3</v>
      </c>
      <c r="P2761" s="4">
        <f t="shared" si="903"/>
        <v>0.19518230504325923</v>
      </c>
      <c r="Q2761" s="4"/>
      <c r="T2761" s="4">
        <f t="shared" si="907"/>
        <v>8.9743251345205059E-3</v>
      </c>
      <c r="U2761" s="4">
        <f t="shared" si="908"/>
        <v>8.9743251345205059E-3</v>
      </c>
      <c r="V2761" s="2">
        <f t="shared" si="916"/>
        <v>-1.9230696716838105E-4</v>
      </c>
      <c r="W2761" s="4">
        <f t="shared" si="917"/>
        <v>-1.0190383897496649E-2</v>
      </c>
      <c r="X2761" s="4">
        <f t="shared" si="918"/>
        <v>9.1683952479728256E-3</v>
      </c>
      <c r="Y2761" s="4">
        <f t="shared" si="911"/>
        <v>-9.5904013932836939E-3</v>
      </c>
      <c r="Z2761" s="4">
        <f t="shared" si="912"/>
        <v>-3.3456215183375478E-3</v>
      </c>
      <c r="AA2761" s="4">
        <f t="shared" si="901"/>
        <v>9.7074641534388734E-3</v>
      </c>
    </row>
    <row r="2762" spans="1:27" x14ac:dyDescent="0.3">
      <c r="A2762" s="1">
        <f t="shared" si="904"/>
        <v>52</v>
      </c>
      <c r="B2762" s="1">
        <f t="shared" si="905"/>
        <v>1</v>
      </c>
      <c r="C2762" s="10">
        <v>43087</v>
      </c>
      <c r="D2762" s="3">
        <v>2690.16</v>
      </c>
      <c r="E2762" s="3">
        <v>2685.92</v>
      </c>
      <c r="F2762" s="3">
        <f t="shared" si="913"/>
        <v>2668.9880000000003</v>
      </c>
      <c r="G2762" s="3">
        <f t="shared" si="898"/>
        <v>2655.2249999999999</v>
      </c>
      <c r="H2762" s="4">
        <f t="shared" si="906"/>
        <v>5.3628620866204664E-3</v>
      </c>
      <c r="I2762" s="4">
        <f t="shared" si="909"/>
        <v>3.778295170434421E-3</v>
      </c>
      <c r="J2762" s="4">
        <f t="shared" si="910"/>
        <v>1.5845669161860454E-3</v>
      </c>
      <c r="K2762" s="4">
        <f t="shared" si="914"/>
        <v>-4.5276009881119296E-3</v>
      </c>
      <c r="L2762" s="4">
        <f t="shared" si="899"/>
        <v>-9.1436487144702719E-3</v>
      </c>
      <c r="M2762" s="4">
        <f t="shared" si="915"/>
        <v>7.9325946763340888E-3</v>
      </c>
      <c r="N2762" s="4">
        <f t="shared" si="900"/>
        <v>1.315707708386293E-2</v>
      </c>
      <c r="O2762" s="4">
        <f t="shared" si="902"/>
        <v>5.1160525767985458E-3</v>
      </c>
      <c r="P2762" s="4">
        <f t="shared" si="903"/>
        <v>0.20159190291357537</v>
      </c>
      <c r="Q2762" s="4"/>
      <c r="T2762" s="4">
        <f t="shared" si="907"/>
        <v>5.3628620866204664E-3</v>
      </c>
      <c r="U2762" s="4">
        <f t="shared" si="908"/>
        <v>5.3628620866204664E-3</v>
      </c>
      <c r="V2762" s="2">
        <f t="shared" si="916"/>
        <v>-5.9122284467133931E-3</v>
      </c>
      <c r="W2762" s="4">
        <f t="shared" si="917"/>
        <v>-1.5853106162246319E-2</v>
      </c>
      <c r="X2762" s="4">
        <f t="shared" si="918"/>
        <v>1.1342147902811694E-2</v>
      </c>
      <c r="Y2762" s="4">
        <f t="shared" si="911"/>
        <v>-1.6939975040629295E-2</v>
      </c>
      <c r="Z2762" s="4">
        <f t="shared" si="912"/>
        <v>-1.0741536063092565E-2</v>
      </c>
      <c r="AA2762" s="4">
        <f t="shared" si="901"/>
        <v>1.0420744269650782E-2</v>
      </c>
    </row>
    <row r="2763" spans="1:27" x14ac:dyDescent="0.3">
      <c r="A2763" s="1">
        <f t="shared" si="904"/>
        <v>52</v>
      </c>
      <c r="B2763" s="1">
        <f t="shared" si="905"/>
        <v>2</v>
      </c>
      <c r="C2763" s="10">
        <v>43088</v>
      </c>
      <c r="D2763" s="3">
        <v>2681.47</v>
      </c>
      <c r="E2763" s="3">
        <v>2692.71</v>
      </c>
      <c r="F2763" s="3">
        <f t="shared" si="913"/>
        <v>2672.46</v>
      </c>
      <c r="G2763" s="3">
        <f t="shared" ref="G2763:G2826" si="919">AVERAGE(D2754:D2763)</f>
        <v>2660.415</v>
      </c>
      <c r="H2763" s="4">
        <f t="shared" si="906"/>
        <v>-3.2302911350997913E-3</v>
      </c>
      <c r="I2763" s="4">
        <f t="shared" si="909"/>
        <v>9.478990097243963E-4</v>
      </c>
      <c r="J2763" s="4">
        <f t="shared" si="910"/>
        <v>-4.1781901448241874E-3</v>
      </c>
      <c r="K2763" s="4">
        <f t="shared" si="914"/>
        <v>-7.4168450947155089E-3</v>
      </c>
      <c r="L2763" s="4">
        <f t="shared" ref="L2763:L2826" si="920">(SUM(D2754:D2762)/9-D2762)/D2762</f>
        <v>-1.1926593378997612E-2</v>
      </c>
      <c r="M2763" s="4">
        <f t="shared" si="915"/>
        <v>3.3714255779318542E-3</v>
      </c>
      <c r="N2763" s="4">
        <f t="shared" ref="N2763:N2826" si="921">(D2763-G2763)/G2763</f>
        <v>7.9141788029310611E-3</v>
      </c>
      <c r="O2763" s="4">
        <f t="shared" si="902"/>
        <v>4.4919391229437857E-3</v>
      </c>
      <c r="P2763" s="4">
        <f t="shared" si="903"/>
        <v>0.19771041124158595</v>
      </c>
      <c r="Q2763" s="4"/>
      <c r="T2763" s="4">
        <f t="shared" si="907"/>
        <v>-3.2302911350997913E-3</v>
      </c>
      <c r="U2763" s="4">
        <f t="shared" si="908"/>
        <v>-3.2302911350997913E-3</v>
      </c>
      <c r="V2763" s="2">
        <f t="shared" si="916"/>
        <v>-9.6834389032621586E-3</v>
      </c>
      <c r="W2763" s="4">
        <f t="shared" si="917"/>
        <v>-1.9586604514229472E-2</v>
      </c>
      <c r="X2763" s="4">
        <f t="shared" si="918"/>
        <v>6.5162474522447167E-3</v>
      </c>
      <c r="Y2763" s="4">
        <f t="shared" si="911"/>
        <v>-1.9793193659619381E-2</v>
      </c>
      <c r="Z2763" s="4">
        <f t="shared" si="912"/>
        <v>-1.3612744938069431E-2</v>
      </c>
      <c r="AA2763" s="4">
        <f t="shared" ref="AA2763:AA2826" si="922">(F2763-F2758)/F2758</f>
        <v>9.0961610349007682E-3</v>
      </c>
    </row>
    <row r="2764" spans="1:27" x14ac:dyDescent="0.3">
      <c r="A2764" s="1">
        <f t="shared" si="904"/>
        <v>52</v>
      </c>
      <c r="B2764" s="1">
        <f t="shared" si="905"/>
        <v>3</v>
      </c>
      <c r="C2764" s="10">
        <v>43089</v>
      </c>
      <c r="D2764" s="3">
        <v>2679.25</v>
      </c>
      <c r="E2764" s="3">
        <v>2688.18</v>
      </c>
      <c r="F2764" s="3">
        <f t="shared" si="913"/>
        <v>2675.74</v>
      </c>
      <c r="G2764" s="3">
        <f t="shared" si="919"/>
        <v>2665.413</v>
      </c>
      <c r="H2764" s="4">
        <f t="shared" si="906"/>
        <v>-8.2790409737934793E-4</v>
      </c>
      <c r="I2764" s="4">
        <f t="shared" si="909"/>
        <v>2.502358780817998E-3</v>
      </c>
      <c r="J2764" s="4">
        <f t="shared" si="910"/>
        <v>-3.3302628781973461E-3</v>
      </c>
      <c r="K2764" s="4">
        <f t="shared" si="914"/>
        <v>-2.464133479024592E-3</v>
      </c>
      <c r="L2764" s="4">
        <f t="shared" si="920"/>
        <v>-6.5614921831845894E-3</v>
      </c>
      <c r="M2764" s="4">
        <f t="shared" si="915"/>
        <v>1.3117866459372803E-3</v>
      </c>
      <c r="N2764" s="4">
        <f t="shared" si="921"/>
        <v>5.1913155672310401E-3</v>
      </c>
      <c r="O2764" s="4">
        <f t="shared" ref="O2764:O2827" si="923">(F2764-G2764)/D2764</f>
        <v>3.85443687599133E-3</v>
      </c>
      <c r="P2764" s="4">
        <f t="shared" si="903"/>
        <v>0.19671882188464515</v>
      </c>
      <c r="Q2764" s="4"/>
      <c r="T2764" s="4">
        <f t="shared" si="907"/>
        <v>-8.2790409737934793E-4</v>
      </c>
      <c r="U2764" s="4">
        <f t="shared" si="908"/>
        <v>-8.2790409737934793E-4</v>
      </c>
      <c r="V2764" s="2">
        <f t="shared" si="916"/>
        <v>-6.9439523843264671E-3</v>
      </c>
      <c r="W2764" s="4">
        <f t="shared" si="917"/>
        <v>-1.687451286048313E-2</v>
      </c>
      <c r="X2764" s="4">
        <f t="shared" si="918"/>
        <v>6.1588148036878128E-3</v>
      </c>
      <c r="Y2764" s="4">
        <f t="shared" si="911"/>
        <v>-1.4902236552852154E-2</v>
      </c>
      <c r="Z2764" s="4">
        <f t="shared" si="912"/>
        <v>-8.6909491252229049E-3</v>
      </c>
      <c r="AA2764" s="4">
        <f t="shared" si="922"/>
        <v>7.7790323929241992E-3</v>
      </c>
    </row>
    <row r="2765" spans="1:27" x14ac:dyDescent="0.3">
      <c r="A2765" s="1">
        <f t="shared" si="904"/>
        <v>52</v>
      </c>
      <c r="B2765" s="1">
        <f t="shared" si="905"/>
        <v>4</v>
      </c>
      <c r="C2765" s="10">
        <v>43090</v>
      </c>
      <c r="D2765" s="3">
        <v>2684.57</v>
      </c>
      <c r="E2765" s="3">
        <v>2683.02</v>
      </c>
      <c r="F2765" s="3">
        <f t="shared" si="913"/>
        <v>2682.2519999999995</v>
      </c>
      <c r="G2765" s="3">
        <f t="shared" si="919"/>
        <v>2670.172</v>
      </c>
      <c r="H2765" s="4">
        <f t="shared" si="906"/>
        <v>1.9856303069889572E-3</v>
      </c>
      <c r="I2765" s="4">
        <f t="shared" si="909"/>
        <v>1.4071101987496433E-3</v>
      </c>
      <c r="J2765" s="4">
        <f t="shared" si="910"/>
        <v>5.785201082393139E-4</v>
      </c>
      <c r="K2765" s="4">
        <f t="shared" si="914"/>
        <v>9.0417094336089302E-4</v>
      </c>
      <c r="L2765" s="4">
        <f t="shared" si="920"/>
        <v>-3.9853607456480228E-3</v>
      </c>
      <c r="M2765" s="4">
        <f t="shared" si="915"/>
        <v>8.6419918784687874E-4</v>
      </c>
      <c r="N2765" s="4">
        <f t="shared" si="921"/>
        <v>5.3921620030470468E-3</v>
      </c>
      <c r="O2765" s="4">
        <f t="shared" si="923"/>
        <v>4.4997895379891278E-3</v>
      </c>
      <c r="P2765" s="4">
        <f t="shared" si="903"/>
        <v>0.19909506304632341</v>
      </c>
      <c r="Q2765" s="4"/>
      <c r="T2765" s="4">
        <f t="shared" si="907"/>
        <v>1.9856303069889572E-3</v>
      </c>
      <c r="U2765" s="4">
        <f t="shared" si="908"/>
        <v>1.9856303069889572E-3</v>
      </c>
      <c r="V2765" s="2">
        <f t="shared" si="916"/>
        <v>-1.0167024353830281E-2</v>
      </c>
      <c r="W2765" s="4">
        <f t="shared" si="917"/>
        <v>-2.0065354110292047E-2</v>
      </c>
      <c r="X2765" s="4">
        <f t="shared" si="918"/>
        <v>1.2277480099999601E-2</v>
      </c>
      <c r="Y2765" s="4">
        <f t="shared" si="911"/>
        <v>-1.1575930938725871E-2</v>
      </c>
      <c r="Z2765" s="4">
        <f t="shared" si="912"/>
        <v>-5.3436703234516717E-3</v>
      </c>
      <c r="AA2765" s="4">
        <f t="shared" si="922"/>
        <v>9.0892264075131332E-3</v>
      </c>
    </row>
    <row r="2766" spans="1:27" x14ac:dyDescent="0.3">
      <c r="A2766" s="1">
        <f t="shared" si="904"/>
        <v>52</v>
      </c>
      <c r="B2766" s="1">
        <f t="shared" si="905"/>
        <v>5</v>
      </c>
      <c r="C2766" s="10">
        <v>43091</v>
      </c>
      <c r="D2766" s="3">
        <v>2683.34</v>
      </c>
      <c r="E2766" s="3">
        <v>2684.22</v>
      </c>
      <c r="F2766" s="3">
        <f t="shared" si="913"/>
        <v>2683.7579999999998</v>
      </c>
      <c r="G2766" s="3">
        <f t="shared" si="919"/>
        <v>2673.3560000000002</v>
      </c>
      <c r="H2766" s="4">
        <f t="shared" si="906"/>
        <v>-4.5817393474560848E-4</v>
      </c>
      <c r="I2766" s="4">
        <f t="shared" si="909"/>
        <v>-1.3037469687896526E-4</v>
      </c>
      <c r="J2766" s="4">
        <f t="shared" si="910"/>
        <v>-3.2779923786664319E-4</v>
      </c>
      <c r="K2766" s="4">
        <f t="shared" si="914"/>
        <v>-2.6354313726236844E-4</v>
      </c>
      <c r="L2766" s="4">
        <f t="shared" si="920"/>
        <v>-4.5904309939145804E-3</v>
      </c>
      <c r="M2766" s="4">
        <f t="shared" si="915"/>
        <v>-1.5575174810831131E-4</v>
      </c>
      <c r="N2766" s="4">
        <f t="shared" si="921"/>
        <v>3.7346316764396222E-3</v>
      </c>
      <c r="O2766" s="4">
        <f t="shared" si="923"/>
        <v>3.8765121080442987E-3</v>
      </c>
      <c r="P2766" s="4">
        <f t="shared" si="903"/>
        <v>0.19854566894315345</v>
      </c>
      <c r="Q2766" s="4"/>
      <c r="T2766" s="4">
        <f t="shared" si="907"/>
        <v>-4.5817393474560848E-4</v>
      </c>
      <c r="U2766" s="4">
        <f t="shared" si="908"/>
        <v>-4.5817393474560848E-4</v>
      </c>
      <c r="V2766" s="2">
        <f t="shared" si="916"/>
        <v>-3.2630924133102202E-3</v>
      </c>
      <c r="W2766" s="4">
        <f t="shared" si="917"/>
        <v>-1.3230461489177123E-2</v>
      </c>
      <c r="X2766" s="4">
        <f t="shared" si="918"/>
        <v>2.8141011506796821E-3</v>
      </c>
      <c r="Y2766" s="4">
        <f t="shared" si="911"/>
        <v>-1.2729084993406274E-2</v>
      </c>
      <c r="Z2766" s="4">
        <f t="shared" si="912"/>
        <v>-6.5040953024480654E-3</v>
      </c>
      <c r="AA2766" s="4">
        <f t="shared" si="922"/>
        <v>7.812376781574008E-3</v>
      </c>
    </row>
    <row r="2767" spans="1:27" x14ac:dyDescent="0.3">
      <c r="A2767" s="1">
        <f t="shared" si="904"/>
        <v>53</v>
      </c>
      <c r="B2767" s="1">
        <f t="shared" si="905"/>
        <v>2</v>
      </c>
      <c r="C2767" s="10">
        <v>43095</v>
      </c>
      <c r="D2767" s="3">
        <v>2680.5</v>
      </c>
      <c r="E2767" s="3">
        <v>2679.09</v>
      </c>
      <c r="F2767" s="3">
        <f t="shared" si="913"/>
        <v>2681.826</v>
      </c>
      <c r="G2767" s="3">
        <f t="shared" si="919"/>
        <v>2675.4070000000002</v>
      </c>
      <c r="H2767" s="4">
        <f t="shared" si="906"/>
        <v>-1.0583824636461073E-3</v>
      </c>
      <c r="I2767" s="4">
        <f t="shared" si="909"/>
        <v>-1.5838469966534244E-3</v>
      </c>
      <c r="J2767" s="4">
        <f t="shared" si="910"/>
        <v>5.2546453300731711E-4</v>
      </c>
      <c r="K2767" s="4">
        <f t="shared" si="914"/>
        <v>-4.4068213495134629E-4</v>
      </c>
      <c r="L2767" s="4">
        <f t="shared" si="920"/>
        <v>-3.1672799156608066E-3</v>
      </c>
      <c r="M2767" s="4">
        <f t="shared" si="915"/>
        <v>-4.9443923655003038E-4</v>
      </c>
      <c r="N2767" s="4">
        <f t="shared" si="921"/>
        <v>1.903635596378363E-3</v>
      </c>
      <c r="O2767" s="4">
        <f t="shared" si="923"/>
        <v>2.394702480880384E-3</v>
      </c>
      <c r="P2767" s="4">
        <f t="shared" si="903"/>
        <v>0.19727714922526501</v>
      </c>
      <c r="Q2767" s="4"/>
      <c r="T2767" s="4">
        <f t="shared" si="907"/>
        <v>-1.0583824636461073E-3</v>
      </c>
      <c r="U2767" s="4">
        <f t="shared" si="908"/>
        <v>-1.0583824636461073E-3</v>
      </c>
      <c r="V2767" s="2">
        <f t="shared" si="916"/>
        <v>2.5416085922766807E-3</v>
      </c>
      <c r="W2767" s="4">
        <f t="shared" si="917"/>
        <v>-7.4838074936461399E-3</v>
      </c>
      <c r="X2767" s="4">
        <f t="shared" si="918"/>
        <v>-3.5908644838968146E-3</v>
      </c>
      <c r="Y2767" s="4">
        <f t="shared" si="911"/>
        <v>-1.2904015275413246E-2</v>
      </c>
      <c r="Z2767" s="4">
        <f t="shared" si="912"/>
        <v>-6.6801285635721764E-3</v>
      </c>
      <c r="AA2767" s="4">
        <f t="shared" si="922"/>
        <v>4.8100628402974223E-3</v>
      </c>
    </row>
    <row r="2768" spans="1:27" x14ac:dyDescent="0.3">
      <c r="A2768" s="1">
        <f t="shared" si="904"/>
        <v>53</v>
      </c>
      <c r="B2768" s="1">
        <f t="shared" si="905"/>
        <v>3</v>
      </c>
      <c r="C2768" s="10">
        <v>43096</v>
      </c>
      <c r="D2768" s="3">
        <v>2682.62</v>
      </c>
      <c r="E2768" s="3">
        <v>2682.1</v>
      </c>
      <c r="F2768" s="3">
        <f t="shared" si="913"/>
        <v>2682.0559999999996</v>
      </c>
      <c r="G2768" s="3">
        <f t="shared" si="919"/>
        <v>2677.2579999999998</v>
      </c>
      <c r="H2768" s="4">
        <f t="shared" si="906"/>
        <v>7.9089722066774519E-4</v>
      </c>
      <c r="I2768" s="4">
        <f t="shared" si="909"/>
        <v>5.9690356276810639E-4</v>
      </c>
      <c r="J2768" s="4">
        <f t="shared" si="910"/>
        <v>1.9399365789963879E-4</v>
      </c>
      <c r="K2768" s="4">
        <f t="shared" si="914"/>
        <v>5.278865883230605E-4</v>
      </c>
      <c r="L2768" s="4">
        <f t="shared" si="920"/>
        <v>-1.4317395179174683E-3</v>
      </c>
      <c r="M2768" s="4">
        <f t="shared" si="915"/>
        <v>2.1028643697234721E-4</v>
      </c>
      <c r="N2768" s="4">
        <f t="shared" si="921"/>
        <v>2.0027953973804843E-3</v>
      </c>
      <c r="O2768" s="4">
        <f t="shared" si="923"/>
        <v>1.788549999627146E-3</v>
      </c>
      <c r="P2768" s="4">
        <f t="shared" si="903"/>
        <v>0.19822407239495629</v>
      </c>
      <c r="Q2768" s="4"/>
      <c r="T2768" s="4">
        <f t="shared" si="907"/>
        <v>7.9089722066774519E-4</v>
      </c>
      <c r="U2768" s="4">
        <f t="shared" si="908"/>
        <v>7.9089722066774519E-4</v>
      </c>
      <c r="V2768" s="2">
        <f t="shared" si="916"/>
        <v>3.6187278492811042E-4</v>
      </c>
      <c r="W2768" s="4">
        <f t="shared" si="917"/>
        <v>-9.6417459429211354E-3</v>
      </c>
      <c r="X2768" s="4">
        <f t="shared" si="918"/>
        <v>4.2886923963351856E-4</v>
      </c>
      <c r="Y2768" s="4">
        <f t="shared" si="911"/>
        <v>-1.1947523468887992E-2</v>
      </c>
      <c r="Z2768" s="4">
        <f t="shared" si="912"/>
        <v>-5.7176058373218808E-3</v>
      </c>
      <c r="AA2768" s="4">
        <f t="shared" si="922"/>
        <v>3.5906992059748506E-3</v>
      </c>
    </row>
    <row r="2769" spans="1:27" x14ac:dyDescent="0.3">
      <c r="A2769" s="1">
        <f t="shared" si="904"/>
        <v>53</v>
      </c>
      <c r="B2769" s="1">
        <f t="shared" si="905"/>
        <v>4</v>
      </c>
      <c r="C2769" s="10">
        <v>43097</v>
      </c>
      <c r="D2769" s="3">
        <v>2687.54</v>
      </c>
      <c r="E2769" s="3">
        <v>2686.1</v>
      </c>
      <c r="F2769" s="3">
        <f t="shared" si="913"/>
        <v>2683.7139999999999</v>
      </c>
      <c r="G2769" s="3">
        <f t="shared" si="919"/>
        <v>2679.7269999999999</v>
      </c>
      <c r="H2769" s="4">
        <f t="shared" si="906"/>
        <v>1.8340279279212386E-3</v>
      </c>
      <c r="I2769" s="4">
        <f t="shared" si="909"/>
        <v>1.2972392660906198E-3</v>
      </c>
      <c r="J2769" s="4">
        <f t="shared" si="910"/>
        <v>5.367886618306188E-4</v>
      </c>
      <c r="K2769" s="4">
        <f t="shared" si="914"/>
        <v>5.1255861806673364E-5</v>
      </c>
      <c r="L2769" s="4">
        <f t="shared" si="920"/>
        <v>-1.4020290280065569E-3</v>
      </c>
      <c r="M2769" s="4">
        <f t="shared" si="915"/>
        <v>1.4256362637747621E-3</v>
      </c>
      <c r="N2769" s="4">
        <f t="shared" si="921"/>
        <v>2.9155955065572358E-3</v>
      </c>
      <c r="O2769" s="4">
        <f t="shared" si="923"/>
        <v>1.4835128035303958E-3</v>
      </c>
      <c r="P2769" s="4">
        <f t="shared" si="903"/>
        <v>0.20042164880763616</v>
      </c>
      <c r="Q2769" s="4"/>
      <c r="T2769" s="4">
        <f t="shared" si="907"/>
        <v>1.8340279279212386E-3</v>
      </c>
      <c r="U2769" s="4">
        <f t="shared" si="908"/>
        <v>1.8340279279212386E-3</v>
      </c>
      <c r="V2769" s="2">
        <f t="shared" si="916"/>
        <v>-1.2562345766451793E-3</v>
      </c>
      <c r="W2769" s="4">
        <f t="shared" si="917"/>
        <v>-1.1243672230878734E-2</v>
      </c>
      <c r="X2769" s="4">
        <f t="shared" si="918"/>
        <v>3.0941494821311801E-3</v>
      </c>
      <c r="Y2769" s="4">
        <f t="shared" si="911"/>
        <v>-1.2418211168889158E-2</v>
      </c>
      <c r="Z2769" s="4">
        <f t="shared" si="912"/>
        <v>-6.1912613408262734E-3</v>
      </c>
      <c r="AA2769" s="4">
        <f t="shared" si="922"/>
        <v>2.9801101751291831E-3</v>
      </c>
    </row>
    <row r="2770" spans="1:27" x14ac:dyDescent="0.3">
      <c r="A2770" s="1">
        <f t="shared" si="904"/>
        <v>53</v>
      </c>
      <c r="B2770" s="1">
        <f t="shared" si="905"/>
        <v>5</v>
      </c>
      <c r="C2770" s="10">
        <v>43098</v>
      </c>
      <c r="D2770" s="3">
        <v>2673.61</v>
      </c>
      <c r="E2770" s="3">
        <v>2689.15</v>
      </c>
      <c r="F2770" s="3">
        <f t="shared" si="913"/>
        <v>2681.5219999999999</v>
      </c>
      <c r="G2770" s="3">
        <f t="shared" si="919"/>
        <v>2681.8869999999997</v>
      </c>
      <c r="H2770" s="4">
        <f t="shared" si="906"/>
        <v>-5.1831786689685872E-3</v>
      </c>
      <c r="I2770" s="4">
        <f t="shared" si="909"/>
        <v>5.990608511873785E-4</v>
      </c>
      <c r="J2770" s="4">
        <f t="shared" si="910"/>
        <v>-5.7822395201559658E-3</v>
      </c>
      <c r="K2770" s="4">
        <f t="shared" si="914"/>
        <v>-1.5032334402464572E-3</v>
      </c>
      <c r="L2770" s="4">
        <f t="shared" si="920"/>
        <v>-1.7612140966584966E-3</v>
      </c>
      <c r="M2770" s="4">
        <f t="shared" si="915"/>
        <v>-2.9505631503302255E-3</v>
      </c>
      <c r="N2770" s="4">
        <f t="shared" si="921"/>
        <v>-3.086259786486004E-3</v>
      </c>
      <c r="O2770" s="4">
        <f t="shared" si="923"/>
        <v>-1.3651953725479099E-4</v>
      </c>
      <c r="P2770" s="4">
        <f t="shared" si="903"/>
        <v>0.19419964892376831</v>
      </c>
      <c r="Q2770" s="4"/>
      <c r="T2770" s="4">
        <f t="shared" si="907"/>
        <v>-5.1831786689685872E-3</v>
      </c>
      <c r="U2770" s="4">
        <f t="shared" si="908"/>
        <v>-5.1831786689685872E-3</v>
      </c>
      <c r="V2770" s="2">
        <f t="shared" si="916"/>
        <v>-1.1050998310722074E-3</v>
      </c>
      <c r="W2770" s="4">
        <f t="shared" si="917"/>
        <v>-1.109404883276143E-2</v>
      </c>
      <c r="X2770" s="4">
        <f t="shared" si="918"/>
        <v>-4.0825905079770819E-3</v>
      </c>
      <c r="Y2770" s="4">
        <f t="shared" si="911"/>
        <v>-1.3953317811315768E-2</v>
      </c>
      <c r="Z2770" s="4">
        <f t="shared" si="912"/>
        <v>-7.7360472140277064E-3</v>
      </c>
      <c r="AA2770" s="4">
        <f t="shared" si="922"/>
        <v>-2.7215936459346979E-4</v>
      </c>
    </row>
    <row r="2771" spans="1:27" x14ac:dyDescent="0.3">
      <c r="A2771" s="1">
        <f t="shared" si="904"/>
        <v>1</v>
      </c>
      <c r="B2771" s="1">
        <f t="shared" si="905"/>
        <v>2</v>
      </c>
      <c r="C2771" s="10">
        <v>43102</v>
      </c>
      <c r="D2771" s="3">
        <v>2695.81</v>
      </c>
      <c r="E2771" s="3">
        <v>2683.73</v>
      </c>
      <c r="F2771" s="3">
        <f t="shared" si="913"/>
        <v>2684.0160000000001</v>
      </c>
      <c r="G2771" s="3">
        <f t="shared" si="919"/>
        <v>2683.8870000000002</v>
      </c>
      <c r="H2771" s="4">
        <f t="shared" si="906"/>
        <v>8.3033800741319098E-3</v>
      </c>
      <c r="I2771" s="4">
        <f>(E2771-D2770)/D2770</f>
        <v>3.7851444301898519E-3</v>
      </c>
      <c r="J2771" s="4">
        <f>H2771-I2771</f>
        <v>4.5182356439420583E-3</v>
      </c>
      <c r="K2771" s="4">
        <f t="shared" si="914"/>
        <v>2.7892998604882469E-3</v>
      </c>
      <c r="L2771" s="4">
        <f t="shared" si="920"/>
        <v>3.3483650278919473E-3</v>
      </c>
      <c r="M2771" s="4">
        <f t="shared" si="915"/>
        <v>4.3941615847296993E-3</v>
      </c>
      <c r="N2771" s="4">
        <f t="shared" si="921"/>
        <v>4.4424374051514736E-3</v>
      </c>
      <c r="O2771" s="4">
        <f t="shared" si="923"/>
        <v>4.7852037050053755E-5</v>
      </c>
      <c r="P2771" s="4">
        <f t="shared" ref="P2771:P2834" si="924">(D2771-2673.61)/2673.61</f>
        <v>8.3033800741319098E-3</v>
      </c>
      <c r="Q2771" s="4"/>
      <c r="T2771" s="4">
        <f t="shared" si="907"/>
        <v>8.3033800741319098E-3</v>
      </c>
      <c r="U2771" s="4">
        <f t="shared" si="908"/>
        <v>8.3033800741319098E-3</v>
      </c>
      <c r="V2771" s="2">
        <f t="shared" si="916"/>
        <v>3.6392742396983918E-3</v>
      </c>
      <c r="W2771" s="4">
        <f t="shared" si="917"/>
        <v>-6.3971185026985853E-3</v>
      </c>
      <c r="X2771" s="4">
        <f t="shared" si="918"/>
        <v>4.6471934231218552E-3</v>
      </c>
      <c r="Y2771" s="4">
        <f t="shared" si="911"/>
        <v>-9.714307369692322E-3</v>
      </c>
      <c r="Z2771" s="4">
        <f t="shared" si="912"/>
        <v>-3.4703087528730504E-3</v>
      </c>
      <c r="AA2771" s="4">
        <f t="shared" si="922"/>
        <v>9.6133854095736501E-5</v>
      </c>
    </row>
    <row r="2772" spans="1:27" x14ac:dyDescent="0.3">
      <c r="A2772" s="1">
        <f t="shared" si="904"/>
        <v>1</v>
      </c>
      <c r="B2772" s="1">
        <f t="shared" si="905"/>
        <v>3</v>
      </c>
      <c r="C2772" s="10">
        <v>43103</v>
      </c>
      <c r="D2772" s="3">
        <v>2713.06</v>
      </c>
      <c r="E2772" s="3">
        <v>2697.85</v>
      </c>
      <c r="F2772" s="3">
        <f t="shared" si="913"/>
        <v>2690.5279999999998</v>
      </c>
      <c r="G2772" s="3">
        <f t="shared" si="919"/>
        <v>2686.1770000000006</v>
      </c>
      <c r="H2772" s="4">
        <f t="shared" si="906"/>
        <v>6.3988189078607177E-3</v>
      </c>
      <c r="I2772" s="4">
        <f t="shared" ref="I2772:I2835" si="925">(E2772-D2771)/D2771</f>
        <v>7.5672988823394965E-4</v>
      </c>
      <c r="J2772" s="4">
        <f t="shared" ref="J2772:J2835" si="926">H2772-I2772</f>
        <v>5.6420890196267684E-3</v>
      </c>
      <c r="K2772" s="4">
        <f t="shared" si="914"/>
        <v>-4.0488758480753334E-3</v>
      </c>
      <c r="L2772" s="4">
        <f t="shared" si="920"/>
        <v>-4.6813388183883269E-3</v>
      </c>
      <c r="M2772" s="4">
        <f t="shared" si="915"/>
        <v>8.3745643977688224E-3</v>
      </c>
      <c r="N2772" s="4">
        <f t="shared" si="921"/>
        <v>1.0007903425574468E-2</v>
      </c>
      <c r="O2772" s="4">
        <f t="shared" si="923"/>
        <v>1.6037242080894649E-3</v>
      </c>
      <c r="P2772" s="4">
        <f t="shared" si="924"/>
        <v>1.4755330807410138E-2</v>
      </c>
      <c r="Q2772" s="4"/>
      <c r="T2772" s="4">
        <f t="shared" si="907"/>
        <v>6.3988189078607177E-3</v>
      </c>
      <c r="U2772" s="4">
        <f t="shared" si="908"/>
        <v>6.3988189078607177E-3</v>
      </c>
      <c r="V2772" s="2">
        <f t="shared" si="916"/>
        <v>-5.6791836219911443E-3</v>
      </c>
      <c r="W2772" s="4">
        <f t="shared" si="917"/>
        <v>-1.5622391785771171E-2</v>
      </c>
      <c r="X2772" s="4">
        <f t="shared" si="918"/>
        <v>1.2146987502331634E-2</v>
      </c>
      <c r="Y2772" s="4">
        <f t="shared" si="911"/>
        <v>-1.6467219041989643E-2</v>
      </c>
      <c r="Z2772" s="4">
        <f t="shared" si="912"/>
        <v>-1.0265799219810239E-2</v>
      </c>
      <c r="AA2772" s="4">
        <f t="shared" si="922"/>
        <v>3.244804099893047E-3</v>
      </c>
    </row>
    <row r="2773" spans="1:27" x14ac:dyDescent="0.3">
      <c r="A2773" s="1">
        <f t="shared" si="904"/>
        <v>1</v>
      </c>
      <c r="B2773" s="1">
        <f t="shared" si="905"/>
        <v>4</v>
      </c>
      <c r="C2773" s="10">
        <v>43104</v>
      </c>
      <c r="D2773" s="3">
        <v>2723.99</v>
      </c>
      <c r="E2773" s="3">
        <v>2719.31</v>
      </c>
      <c r="F2773" s="3">
        <f t="shared" si="913"/>
        <v>2698.8019999999997</v>
      </c>
      <c r="G2773" s="3">
        <f t="shared" si="919"/>
        <v>2690.4290000000001</v>
      </c>
      <c r="H2773" s="4">
        <f t="shared" si="906"/>
        <v>4.0286613639211209E-3</v>
      </c>
      <c r="I2773" s="4">
        <f t="shared" si="925"/>
        <v>2.3036718686649024E-3</v>
      </c>
      <c r="J2773" s="4">
        <f t="shared" si="926"/>
        <v>1.7249894952562185E-3</v>
      </c>
      <c r="K2773" s="4">
        <f t="shared" si="914"/>
        <v>-7.5763160416652386E-3</v>
      </c>
      <c r="L2773" s="4">
        <f t="shared" si="920"/>
        <v>-9.7159664732809712E-3</v>
      </c>
      <c r="M2773" s="4">
        <f t="shared" si="915"/>
        <v>9.3330299888617629E-3</v>
      </c>
      <c r="N2773" s="4">
        <f t="shared" si="921"/>
        <v>1.2474218795589735E-2</v>
      </c>
      <c r="O2773" s="4">
        <f t="shared" si="923"/>
        <v>3.0737998303957039E-3</v>
      </c>
      <c r="P2773" s="4">
        <f t="shared" si="924"/>
        <v>1.8843436402466947E-2</v>
      </c>
      <c r="Q2773" s="4"/>
      <c r="T2773" s="4">
        <f t="shared" si="907"/>
        <v>4.0286613639211209E-3</v>
      </c>
      <c r="U2773" s="4">
        <f t="shared" si="908"/>
        <v>4.0286613639211209E-3</v>
      </c>
      <c r="V2773" s="2">
        <f t="shared" si="916"/>
        <v>-1.1219803469145561E-2</v>
      </c>
      <c r="W2773" s="4">
        <f t="shared" si="917"/>
        <v>-2.1107605434454096E-2</v>
      </c>
      <c r="X2773" s="4">
        <f t="shared" si="918"/>
        <v>1.5421490930508194E-2</v>
      </c>
      <c r="Y2773" s="4">
        <f t="shared" si="911"/>
        <v>-1.995067619077167E-2</v>
      </c>
      <c r="Z2773" s="4">
        <f t="shared" si="912"/>
        <v>-1.3771220435912036E-2</v>
      </c>
      <c r="AA2773" s="4">
        <f t="shared" si="922"/>
        <v>6.2437175062713445E-3</v>
      </c>
    </row>
    <row r="2774" spans="1:27" x14ac:dyDescent="0.3">
      <c r="A2774" s="1">
        <f t="shared" si="904"/>
        <v>1</v>
      </c>
      <c r="B2774" s="1">
        <f t="shared" si="905"/>
        <v>5</v>
      </c>
      <c r="C2774" s="10">
        <v>43105</v>
      </c>
      <c r="D2774" s="3">
        <v>2743.15</v>
      </c>
      <c r="E2774" s="3">
        <v>2731.33</v>
      </c>
      <c r="F2774" s="3">
        <f t="shared" si="913"/>
        <v>2709.924</v>
      </c>
      <c r="G2774" s="3">
        <f t="shared" si="919"/>
        <v>2696.8190000000004</v>
      </c>
      <c r="H2774" s="4">
        <f t="shared" si="906"/>
        <v>7.0337996835525499E-3</v>
      </c>
      <c r="I2774" s="4">
        <f t="shared" si="925"/>
        <v>2.694576705494567E-3</v>
      </c>
      <c r="J2774" s="4">
        <f t="shared" si="926"/>
        <v>4.3392229780579829E-3</v>
      </c>
      <c r="K2774" s="4">
        <f t="shared" si="914"/>
        <v>-8.2131358778849955E-3</v>
      </c>
      <c r="L2774" s="4">
        <f t="shared" si="920"/>
        <v>-1.1864540210826224E-2</v>
      </c>
      <c r="M2774" s="4">
        <f t="shared" si="915"/>
        <v>1.2260860452175084E-2</v>
      </c>
      <c r="N2774" s="4">
        <f t="shared" si="921"/>
        <v>1.7179870061728157E-2</v>
      </c>
      <c r="O2774" s="4">
        <f t="shared" si="923"/>
        <v>4.7773545012119506E-3</v>
      </c>
      <c r="P2774" s="4">
        <f t="shared" si="924"/>
        <v>2.600977704302421E-2</v>
      </c>
      <c r="Q2774" s="4"/>
      <c r="T2774" s="4">
        <f t="shared" si="907"/>
        <v>7.0337996835525499E-3</v>
      </c>
      <c r="U2774" s="4">
        <f t="shared" si="908"/>
        <v>7.0337996835525499E-3</v>
      </c>
      <c r="V2774" s="2">
        <f t="shared" si="916"/>
        <v>-1.3381106391726776E-2</v>
      </c>
      <c r="W2774" s="4">
        <f t="shared" si="917"/>
        <v>-2.3247295327809472E-2</v>
      </c>
      <c r="X2774" s="4">
        <f t="shared" si="918"/>
        <v>2.0691785052501591E-2</v>
      </c>
      <c r="Y2774" s="4">
        <f t="shared" si="911"/>
        <v>-2.0579555630030992E-2</v>
      </c>
      <c r="Z2774" s="4">
        <f t="shared" si="912"/>
        <v>-1.4404065117099282E-2</v>
      </c>
      <c r="AA2774" s="4">
        <f t="shared" si="922"/>
        <v>9.76631638095566E-3</v>
      </c>
    </row>
    <row r="2775" spans="1:27" x14ac:dyDescent="0.3">
      <c r="A2775" s="1">
        <f t="shared" si="904"/>
        <v>2</v>
      </c>
      <c r="B2775" s="1">
        <f t="shared" si="905"/>
        <v>1</v>
      </c>
      <c r="C2775" s="10">
        <v>43108</v>
      </c>
      <c r="D2775" s="3">
        <v>2747.71</v>
      </c>
      <c r="E2775" s="3">
        <v>2742.67</v>
      </c>
      <c r="F2775" s="3">
        <f t="shared" si="913"/>
        <v>2724.7440000000001</v>
      </c>
      <c r="G2775" s="3">
        <f t="shared" si="919"/>
        <v>2703.1330000000003</v>
      </c>
      <c r="H2775" s="4">
        <f t="shared" si="906"/>
        <v>1.662322512440058E-3</v>
      </c>
      <c r="I2775" s="4">
        <f t="shared" si="925"/>
        <v>-1.7498131709896221E-4</v>
      </c>
      <c r="J2775" s="4">
        <f t="shared" si="926"/>
        <v>1.8373038295390201E-3</v>
      </c>
      <c r="K2775" s="4">
        <f t="shared" si="914"/>
        <v>-8.8028361555146581E-3</v>
      </c>
      <c r="L2775" s="4">
        <f t="shared" si="920"/>
        <v>-1.6393562145708328E-2</v>
      </c>
      <c r="M2775" s="4">
        <f t="shared" si="915"/>
        <v>8.428681740376304E-3</v>
      </c>
      <c r="N2775" s="4">
        <f t="shared" si="921"/>
        <v>1.6490864489464546E-2</v>
      </c>
      <c r="O2775" s="4">
        <f t="shared" si="923"/>
        <v>7.8650949335992062E-3</v>
      </c>
      <c r="P2775" s="4">
        <f t="shared" si="924"/>
        <v>2.7715336193386435E-2</v>
      </c>
      <c r="Q2775" s="4"/>
      <c r="T2775" s="4">
        <f t="shared" si="907"/>
        <v>1.662322512440058E-3</v>
      </c>
      <c r="U2775" s="4">
        <f t="shared" si="908"/>
        <v>1.662322512440058E-3</v>
      </c>
      <c r="V2775" s="2">
        <f t="shared" si="916"/>
        <v>-2.5350418314711177E-2</v>
      </c>
      <c r="W2775" s="4">
        <f t="shared" si="917"/>
        <v>-3.5096914131564093E-2</v>
      </c>
      <c r="X2775" s="4">
        <f t="shared" si="918"/>
        <v>2.7715336193386435E-2</v>
      </c>
      <c r="Y2775" s="4">
        <f t="shared" si="911"/>
        <v>-2.1161903036368654E-2</v>
      </c>
      <c r="Z2775" s="4">
        <f t="shared" si="912"/>
        <v>-1.4990084369275536E-2</v>
      </c>
      <c r="AA2775" s="4">
        <f t="shared" si="922"/>
        <v>1.6118458099542054E-2</v>
      </c>
    </row>
    <row r="2776" spans="1:27" x14ac:dyDescent="0.3">
      <c r="A2776" s="1">
        <f t="shared" si="904"/>
        <v>2</v>
      </c>
      <c r="B2776" s="1">
        <f t="shared" si="905"/>
        <v>2</v>
      </c>
      <c r="C2776" s="10">
        <v>43109</v>
      </c>
      <c r="D2776" s="3">
        <v>2751.29</v>
      </c>
      <c r="E2776" s="3">
        <v>2751.15</v>
      </c>
      <c r="F2776" s="3">
        <f t="shared" si="913"/>
        <v>2735.84</v>
      </c>
      <c r="G2776" s="3">
        <f t="shared" si="919"/>
        <v>2709.9279999999999</v>
      </c>
      <c r="H2776" s="4">
        <f t="shared" si="906"/>
        <v>1.3029031448005528E-3</v>
      </c>
      <c r="I2776" s="4">
        <f t="shared" si="925"/>
        <v>1.2519516251715264E-3</v>
      </c>
      <c r="J2776" s="4">
        <f t="shared" si="926"/>
        <v>5.0951519629026474E-5</v>
      </c>
      <c r="K2776" s="4">
        <f t="shared" si="914"/>
        <v>-5.725677018317098E-3</v>
      </c>
      <c r="L2776" s="4">
        <f t="shared" si="920"/>
        <v>-1.5422944116292546E-2</v>
      </c>
      <c r="M2776" s="4">
        <f t="shared" si="915"/>
        <v>5.6472600736884532E-3</v>
      </c>
      <c r="N2776" s="4">
        <f t="shared" si="921"/>
        <v>1.5263136142362485E-2</v>
      </c>
      <c r="O2776" s="4">
        <f t="shared" si="923"/>
        <v>9.4181274965562563E-3</v>
      </c>
      <c r="P2776" s="4">
        <f t="shared" si="924"/>
        <v>2.9054349736872556E-2</v>
      </c>
      <c r="Q2776" s="4"/>
      <c r="T2776" s="4">
        <f t="shared" si="907"/>
        <v>1.3029031448005528E-3</v>
      </c>
      <c r="U2776" s="4">
        <f t="shared" si="908"/>
        <v>1.3029031448005528E-3</v>
      </c>
      <c r="V2776" s="2">
        <f t="shared" si="916"/>
        <v>-1.8888456205349215E-2</v>
      </c>
      <c r="W2776" s="4">
        <f t="shared" si="917"/>
        <v>-2.869957164329566E-2</v>
      </c>
      <c r="X2776" s="4">
        <f t="shared" si="918"/>
        <v>2.0580085391774649E-2</v>
      </c>
      <c r="Y2776" s="4">
        <f t="shared" si="911"/>
        <v>-1.8123112466966511E-2</v>
      </c>
      <c r="Z2776" s="4">
        <f t="shared" si="912"/>
        <v>-1.19321334663925E-2</v>
      </c>
      <c r="AA2776" s="4">
        <f t="shared" si="922"/>
        <v>1.9308379681790298E-2</v>
      </c>
    </row>
    <row r="2777" spans="1:27" x14ac:dyDescent="0.3">
      <c r="A2777" s="1">
        <f t="shared" si="904"/>
        <v>2</v>
      </c>
      <c r="B2777" s="1">
        <f t="shared" si="905"/>
        <v>3</v>
      </c>
      <c r="C2777" s="10">
        <v>43110</v>
      </c>
      <c r="D2777" s="3">
        <v>2748.23</v>
      </c>
      <c r="E2777" s="3">
        <v>2745.55</v>
      </c>
      <c r="F2777" s="3">
        <f t="shared" si="913"/>
        <v>2742.8739999999998</v>
      </c>
      <c r="G2777" s="3">
        <f t="shared" si="919"/>
        <v>2716.701</v>
      </c>
      <c r="H2777" s="4">
        <f t="shared" si="906"/>
        <v>-1.1122055472160134E-3</v>
      </c>
      <c r="I2777" s="4">
        <f t="shared" si="925"/>
        <v>-2.086294065692741E-3</v>
      </c>
      <c r="J2777" s="4">
        <f t="shared" si="926"/>
        <v>9.740885184767276E-4</v>
      </c>
      <c r="K2777" s="4">
        <f t="shared" si="914"/>
        <v>-3.5456095140825247E-3</v>
      </c>
      <c r="L2777" s="4">
        <f t="shared" si="920"/>
        <v>-1.3845222503706449E-2</v>
      </c>
      <c r="M2777" s="4">
        <f t="shared" si="915"/>
        <v>1.9526963323872049E-3</v>
      </c>
      <c r="N2777" s="4">
        <f t="shared" si="921"/>
        <v>1.1605620198910368E-2</v>
      </c>
      <c r="O2777" s="4">
        <f t="shared" si="923"/>
        <v>9.5235842706031786E-3</v>
      </c>
      <c r="P2777" s="4">
        <f t="shared" si="924"/>
        <v>2.7909829780708439E-2</v>
      </c>
      <c r="Q2777" s="4"/>
      <c r="T2777" s="4">
        <f t="shared" si="907"/>
        <v>-1.1122055472160134E-3</v>
      </c>
      <c r="U2777" s="4">
        <f t="shared" si="908"/>
        <v>-1.1122055472160134E-3</v>
      </c>
      <c r="V2777" s="2">
        <f t="shared" si="916"/>
        <v>-1.3895300022898356E-2</v>
      </c>
      <c r="W2777" s="4">
        <f t="shared" si="917"/>
        <v>-2.3756347022669357E-2</v>
      </c>
      <c r="X2777" s="4">
        <f t="shared" si="918"/>
        <v>1.2963222339351165E-2</v>
      </c>
      <c r="Y2777" s="4">
        <f t="shared" si="911"/>
        <v>-1.597022784931838E-2</v>
      </c>
      <c r="Z2777" s="4">
        <f t="shared" si="912"/>
        <v>-9.7656743735452176E-3</v>
      </c>
      <c r="AA2777" s="4">
        <f t="shared" si="922"/>
        <v>1.9455660747630207E-2</v>
      </c>
    </row>
    <row r="2778" spans="1:27" x14ac:dyDescent="0.3">
      <c r="A2778" s="1">
        <f t="shared" si="904"/>
        <v>2</v>
      </c>
      <c r="B2778" s="1">
        <f t="shared" si="905"/>
        <v>4</v>
      </c>
      <c r="C2778" s="10">
        <v>43111</v>
      </c>
      <c r="D2778" s="3">
        <v>2767.56</v>
      </c>
      <c r="E2778" s="3">
        <v>2752.97</v>
      </c>
      <c r="F2778" s="3">
        <f t="shared" si="913"/>
        <v>2751.5880000000002</v>
      </c>
      <c r="G2778" s="3">
        <f t="shared" si="919"/>
        <v>2725.1950000000002</v>
      </c>
      <c r="H2778" s="4">
        <f t="shared" si="906"/>
        <v>7.0336180014045138E-3</v>
      </c>
      <c r="I2778" s="4">
        <f t="shared" si="925"/>
        <v>1.7247464731844793E-3</v>
      </c>
      <c r="J2778" s="4">
        <f t="shared" si="926"/>
        <v>5.3088715282200343E-3</v>
      </c>
      <c r="K2778" s="4">
        <f t="shared" si="914"/>
        <v>-2.3105780811641076E-4</v>
      </c>
      <c r="L2778" s="4">
        <f t="shared" si="920"/>
        <v>-1.0094578045586488E-2</v>
      </c>
      <c r="M2778" s="4">
        <f t="shared" si="915"/>
        <v>5.8046480795815912E-3</v>
      </c>
      <c r="N2778" s="4">
        <f t="shared" si="921"/>
        <v>1.5545676547916673E-2</v>
      </c>
      <c r="O2778" s="4">
        <f t="shared" si="923"/>
        <v>9.5365592796542911E-3</v>
      </c>
      <c r="P2778" s="4">
        <f t="shared" si="924"/>
        <v>3.5139754863274676E-2</v>
      </c>
      <c r="Q2778" s="4"/>
      <c r="T2778" s="4">
        <f t="shared" si="907"/>
        <v>7.0336180014045138E-3</v>
      </c>
      <c r="U2778" s="4">
        <f t="shared" si="908"/>
        <v>7.0336180014045138E-3</v>
      </c>
      <c r="V2778" s="2">
        <f t="shared" si="916"/>
        <v>-8.8202224704628934E-3</v>
      </c>
      <c r="W2778" s="4">
        <f t="shared" si="917"/>
        <v>-1.8732020245758277E-2</v>
      </c>
      <c r="X2778" s="4">
        <f t="shared" si="918"/>
        <v>1.5994919217765177E-2</v>
      </c>
      <c r="Y2778" s="4">
        <f t="shared" si="911"/>
        <v>-1.2697004718239644E-2</v>
      </c>
      <c r="Z2778" s="4">
        <f t="shared" si="912"/>
        <v>-6.4718127531344771E-3</v>
      </c>
      <c r="AA2778" s="4">
        <f t="shared" si="922"/>
        <v>1.9559048792760832E-2</v>
      </c>
    </row>
    <row r="2779" spans="1:27" x14ac:dyDescent="0.3">
      <c r="A2779" s="1">
        <f t="shared" si="904"/>
        <v>2</v>
      </c>
      <c r="B2779" s="1">
        <f t="shared" si="905"/>
        <v>5</v>
      </c>
      <c r="C2779" s="10">
        <v>43112</v>
      </c>
      <c r="D2779" s="3">
        <v>2786.24</v>
      </c>
      <c r="E2779" s="3">
        <v>2770.18</v>
      </c>
      <c r="F2779" s="3">
        <f t="shared" si="913"/>
        <v>2760.2059999999997</v>
      </c>
      <c r="G2779" s="3">
        <f t="shared" si="919"/>
        <v>2735.0650000000001</v>
      </c>
      <c r="H2779" s="4">
        <f t="shared" si="906"/>
        <v>6.7496278310135412E-3</v>
      </c>
      <c r="I2779" s="4">
        <f t="shared" si="925"/>
        <v>9.4668227608430929E-4</v>
      </c>
      <c r="J2779" s="4">
        <f t="shared" si="926"/>
        <v>5.8029455549292322E-3</v>
      </c>
      <c r="K2779" s="4">
        <f t="shared" si="914"/>
        <v>-5.008924829091395E-3</v>
      </c>
      <c r="L2779" s="4">
        <f t="shared" si="920"/>
        <v>-1.3795947011487023E-2</v>
      </c>
      <c r="M2779" s="4">
        <f t="shared" si="915"/>
        <v>9.4319047201549839E-3</v>
      </c>
      <c r="N2779" s="4">
        <f t="shared" si="921"/>
        <v>1.8710707058150255E-2</v>
      </c>
      <c r="O2779" s="4">
        <f t="shared" si="923"/>
        <v>9.0232715056849464E-3</v>
      </c>
      <c r="P2779" s="4">
        <f t="shared" si="924"/>
        <v>4.2126562961688374E-2</v>
      </c>
      <c r="Q2779" s="4"/>
      <c r="T2779" s="4">
        <f t="shared" si="907"/>
        <v>6.7496278310135412E-3</v>
      </c>
      <c r="U2779" s="4">
        <f t="shared" si="908"/>
        <v>6.7496278310135412E-3</v>
      </c>
      <c r="V2779" s="2">
        <f t="shared" si="916"/>
        <v>-8.8200436485567999E-3</v>
      </c>
      <c r="W2779" s="4">
        <f t="shared" si="917"/>
        <v>-1.8731843212071282E-2</v>
      </c>
      <c r="X2779" s="4">
        <f t="shared" si="918"/>
        <v>1.570821865373738E-2</v>
      </c>
      <c r="Y2779" s="4">
        <f t="shared" si="911"/>
        <v>-1.7415297337456864E-2</v>
      </c>
      <c r="Z2779" s="4">
        <f t="shared" si="912"/>
        <v>-1.1219855385713835E-2</v>
      </c>
      <c r="AA2779" s="4">
        <f t="shared" si="922"/>
        <v>1.8554763897437602E-2</v>
      </c>
    </row>
    <row r="2780" spans="1:27" x14ac:dyDescent="0.3">
      <c r="A2780" s="1">
        <f t="shared" si="904"/>
        <v>3</v>
      </c>
      <c r="B2780" s="1">
        <f t="shared" si="905"/>
        <v>2</v>
      </c>
      <c r="C2780" s="10">
        <v>43116</v>
      </c>
      <c r="D2780" s="3">
        <v>2776.42</v>
      </c>
      <c r="E2780" s="3">
        <v>2798.96</v>
      </c>
      <c r="F2780" s="3">
        <f t="shared" si="913"/>
        <v>2765.9479999999999</v>
      </c>
      <c r="G2780" s="3">
        <f t="shared" si="919"/>
        <v>2745.346</v>
      </c>
      <c r="H2780" s="4">
        <f t="shared" si="906"/>
        <v>-3.5244630756861252E-3</v>
      </c>
      <c r="I2780" s="4">
        <f t="shared" si="925"/>
        <v>4.5652922935570002E-3</v>
      </c>
      <c r="J2780" s="4">
        <f t="shared" si="926"/>
        <v>-8.0897553692431262E-3</v>
      </c>
      <c r="K2780" s="4">
        <f t="shared" si="914"/>
        <v>-8.2225508211783115E-3</v>
      </c>
      <c r="L2780" s="4">
        <f t="shared" si="920"/>
        <v>-1.5916312545461393E-2</v>
      </c>
      <c r="M2780" s="4">
        <f t="shared" si="915"/>
        <v>3.7860437000262507E-3</v>
      </c>
      <c r="N2780" s="4">
        <f t="shared" si="921"/>
        <v>1.1318791875413908E-2</v>
      </c>
      <c r="O2780" s="4">
        <f t="shared" si="923"/>
        <v>7.4203470656456372E-3</v>
      </c>
      <c r="P2780" s="4">
        <f t="shared" si="924"/>
        <v>3.8453626370338209E-2</v>
      </c>
      <c r="Q2780" s="4"/>
      <c r="T2780" s="4">
        <f t="shared" si="907"/>
        <v>-3.5244630756861252E-3</v>
      </c>
      <c r="U2780" s="4">
        <f t="shared" si="908"/>
        <v>-3.5244630756861252E-3</v>
      </c>
      <c r="V2780" s="2">
        <f t="shared" si="916"/>
        <v>-1.382867233260586E-2</v>
      </c>
      <c r="W2780" s="4">
        <f t="shared" si="917"/>
        <v>-2.3690385609279822E-2</v>
      </c>
      <c r="X2780" s="4">
        <f t="shared" si="918"/>
        <v>1.0448700918219185E-2</v>
      </c>
      <c r="Y2780" s="4">
        <f t="shared" si="911"/>
        <v>-2.0588853180016471E-2</v>
      </c>
      <c r="Z2780" s="4">
        <f t="shared" si="912"/>
        <v>-1.4413421290459366E-2</v>
      </c>
      <c r="AA2780" s="4">
        <f t="shared" si="922"/>
        <v>1.5122154595073784E-2</v>
      </c>
    </row>
    <row r="2781" spans="1:27" x14ac:dyDescent="0.3">
      <c r="A2781" s="1">
        <f t="shared" si="904"/>
        <v>3</v>
      </c>
      <c r="B2781" s="1">
        <f t="shared" si="905"/>
        <v>3</v>
      </c>
      <c r="C2781" s="10">
        <v>43117</v>
      </c>
      <c r="D2781" s="3">
        <v>2802.56</v>
      </c>
      <c r="E2781" s="3">
        <v>2784.99</v>
      </c>
      <c r="F2781" s="3">
        <f t="shared" si="913"/>
        <v>2776.2019999999998</v>
      </c>
      <c r="G2781" s="3">
        <f t="shared" si="919"/>
        <v>2756.0210000000002</v>
      </c>
      <c r="H2781" s="4">
        <f t="shared" si="906"/>
        <v>9.4150020530034614E-3</v>
      </c>
      <c r="I2781" s="4">
        <f t="shared" si="925"/>
        <v>3.0867087832531495E-3</v>
      </c>
      <c r="J2781" s="4">
        <f t="shared" si="926"/>
        <v>6.328293269750312E-3</v>
      </c>
      <c r="K2781" s="4">
        <f t="shared" si="914"/>
        <v>-2.4518984879810493E-3</v>
      </c>
      <c r="L2781" s="4">
        <f t="shared" si="920"/>
        <v>-9.2097017021919268E-3</v>
      </c>
      <c r="M2781" s="4">
        <f t="shared" si="915"/>
        <v>9.4942659071638787E-3</v>
      </c>
      <c r="N2781" s="4">
        <f t="shared" si="921"/>
        <v>1.6886300938925992E-2</v>
      </c>
      <c r="O2781" s="4">
        <f t="shared" si="923"/>
        <v>7.2009163050923393E-3</v>
      </c>
      <c r="P2781" s="4">
        <f t="shared" si="924"/>
        <v>4.8230669394563837E-2</v>
      </c>
      <c r="Q2781" s="4"/>
      <c r="T2781" s="4">
        <f t="shared" si="907"/>
        <v>9.4150020530034614E-3</v>
      </c>
      <c r="U2781" s="4">
        <f t="shared" si="908"/>
        <v>9.4150020530034614E-3</v>
      </c>
      <c r="V2781" s="2">
        <f t="shared" si="916"/>
        <v>-9.0512242384077728E-3</v>
      </c>
      <c r="W2781" s="4">
        <f t="shared" si="917"/>
        <v>-1.8960711996023758E-2</v>
      </c>
      <c r="X2781" s="4">
        <f t="shared" si="918"/>
        <v>1.8634894903845099E-2</v>
      </c>
      <c r="Y2781" s="4">
        <f t="shared" si="911"/>
        <v>-1.4890154117806762E-2</v>
      </c>
      <c r="Z2781" s="4">
        <f t="shared" si="912"/>
        <v>-8.6787905074069294E-3</v>
      </c>
      <c r="AA2781" s="4">
        <f t="shared" si="922"/>
        <v>1.4753055734253328E-2</v>
      </c>
    </row>
    <row r="2782" spans="1:27" x14ac:dyDescent="0.3">
      <c r="A2782" s="1">
        <f t="shared" si="904"/>
        <v>3</v>
      </c>
      <c r="B2782" s="1">
        <f t="shared" si="905"/>
        <v>4</v>
      </c>
      <c r="C2782" s="10">
        <v>43118</v>
      </c>
      <c r="D2782" s="3">
        <v>2798.03</v>
      </c>
      <c r="E2782" s="3">
        <v>2802.4</v>
      </c>
      <c r="F2782" s="3">
        <f t="shared" si="913"/>
        <v>2786.1619999999998</v>
      </c>
      <c r="G2782" s="3">
        <f t="shared" si="919"/>
        <v>2764.5179999999996</v>
      </c>
      <c r="H2782" s="4">
        <f t="shared" si="906"/>
        <v>-1.6163793103447367E-3</v>
      </c>
      <c r="I2782" s="4">
        <f t="shared" si="925"/>
        <v>-5.7090659967977305E-5</v>
      </c>
      <c r="J2782" s="4">
        <f t="shared" si="926"/>
        <v>-1.5592886503767594E-3</v>
      </c>
      <c r="K2782" s="4">
        <f t="shared" si="914"/>
        <v>-6.9097539392556223E-3</v>
      </c>
      <c r="L2782" s="4">
        <f t="shared" si="920"/>
        <v>-1.4902644566237902E-2</v>
      </c>
      <c r="M2782" s="4">
        <f t="shared" si="915"/>
        <v>4.2596230944217869E-3</v>
      </c>
      <c r="N2782" s="4">
        <f t="shared" si="921"/>
        <v>1.212218549490386E-2</v>
      </c>
      <c r="O2782" s="4">
        <f t="shared" si="923"/>
        <v>7.7354424362856122E-3</v>
      </c>
      <c r="P2782" s="4">
        <f t="shared" si="924"/>
        <v>4.6536331028085645E-2</v>
      </c>
      <c r="Q2782" s="4"/>
      <c r="T2782" s="4">
        <f t="shared" si="907"/>
        <v>-1.6163793103447367E-3</v>
      </c>
      <c r="U2782" s="4">
        <f t="shared" si="908"/>
        <v>-1.6163793103447367E-3</v>
      </c>
      <c r="V2782" s="2">
        <f t="shared" si="916"/>
        <v>-1.9385847225393899E-2</v>
      </c>
      <c r="W2782" s="4">
        <f t="shared" si="917"/>
        <v>-2.9191988753140004E-2</v>
      </c>
      <c r="X2782" s="4">
        <f t="shared" si="918"/>
        <v>1.8120754085356822E-2</v>
      </c>
      <c r="Y2782" s="4">
        <f t="shared" si="911"/>
        <v>-1.9292425336521712E-2</v>
      </c>
      <c r="Z2782" s="4">
        <f t="shared" si="912"/>
        <v>-1.3108819145627358E-2</v>
      </c>
      <c r="AA2782" s="4">
        <f t="shared" si="922"/>
        <v>1.5781986339875625E-2</v>
      </c>
    </row>
    <row r="2783" spans="1:27" x14ac:dyDescent="0.3">
      <c r="A2783" s="1">
        <f t="shared" si="904"/>
        <v>3</v>
      </c>
      <c r="B2783" s="1">
        <f t="shared" si="905"/>
        <v>5</v>
      </c>
      <c r="C2783" s="10">
        <v>43119</v>
      </c>
      <c r="D2783" s="3">
        <v>2810.3</v>
      </c>
      <c r="E2783" s="3">
        <v>2802.6</v>
      </c>
      <c r="F2783" s="3">
        <f t="shared" si="913"/>
        <v>2794.71</v>
      </c>
      <c r="G2783" s="3">
        <f t="shared" si="919"/>
        <v>2773.1489999999999</v>
      </c>
      <c r="H2783" s="4">
        <f t="shared" si="906"/>
        <v>4.3852281783969367E-3</v>
      </c>
      <c r="I2783" s="4">
        <f t="shared" si="925"/>
        <v>1.6332919947247559E-3</v>
      </c>
      <c r="J2783" s="4">
        <f t="shared" si="926"/>
        <v>2.7519361836721807E-3</v>
      </c>
      <c r="K2783" s="4">
        <f t="shared" si="914"/>
        <v>-2.5794934293056899E-3</v>
      </c>
      <c r="L2783" s="4">
        <f t="shared" si="920"/>
        <v>-1.0367611815773609E-2</v>
      </c>
      <c r="M2783" s="4">
        <f t="shared" si="915"/>
        <v>5.5783963273470759E-3</v>
      </c>
      <c r="N2783" s="4">
        <f t="shared" si="921"/>
        <v>1.3396683697846851E-2</v>
      </c>
      <c r="O2783" s="4">
        <f t="shared" si="923"/>
        <v>7.6721346475465777E-3</v>
      </c>
      <c r="P2783" s="4">
        <f t="shared" si="924"/>
        <v>5.1125631636626152E-2</v>
      </c>
      <c r="Q2783" s="4"/>
      <c r="T2783" s="4">
        <f t="shared" si="907"/>
        <v>4.3852281783969367E-3</v>
      </c>
      <c r="U2783" s="4">
        <f t="shared" si="908"/>
        <v>4.3852281783969367E-3</v>
      </c>
      <c r="V2783" s="2">
        <f t="shared" si="916"/>
        <v>-1.088980461253105E-2</v>
      </c>
      <c r="W2783" s="4">
        <f t="shared" si="917"/>
        <v>-2.078090656640575E-2</v>
      </c>
      <c r="X2783" s="4">
        <f t="shared" si="918"/>
        <v>1.5443206290017285E-2</v>
      </c>
      <c r="Y2783" s="4">
        <f t="shared" si="911"/>
        <v>-1.5016158099763244E-2</v>
      </c>
      <c r="Z2783" s="4">
        <f t="shared" si="912"/>
        <v>-8.8055889759392648E-3</v>
      </c>
      <c r="AA2783" s="4">
        <f t="shared" si="922"/>
        <v>1.5671677591267238E-2</v>
      </c>
    </row>
    <row r="2784" spans="1:27" x14ac:dyDescent="0.3">
      <c r="A2784" s="1">
        <f t="shared" si="904"/>
        <v>4</v>
      </c>
      <c r="B2784" s="1">
        <f t="shared" si="905"/>
        <v>1</v>
      </c>
      <c r="C2784" s="10">
        <v>43122</v>
      </c>
      <c r="D2784" s="3">
        <v>2832.97</v>
      </c>
      <c r="E2784" s="3">
        <v>2809.16</v>
      </c>
      <c r="F2784" s="3">
        <f t="shared" si="913"/>
        <v>2804.056</v>
      </c>
      <c r="G2784" s="3">
        <f t="shared" si="919"/>
        <v>2782.1309999999999</v>
      </c>
      <c r="H2784" s="4">
        <f t="shared" si="906"/>
        <v>8.0667544390277245E-3</v>
      </c>
      <c r="I2784" s="4">
        <f t="shared" si="925"/>
        <v>-4.0565064228030009E-4</v>
      </c>
      <c r="J2784" s="4">
        <f t="shared" si="926"/>
        <v>8.4724050813080251E-3</v>
      </c>
      <c r="K2784" s="4">
        <f t="shared" si="914"/>
        <v>-4.7939721737892231E-3</v>
      </c>
      <c r="L2784" s="4">
        <f t="shared" si="920"/>
        <v>-1.2033511645652865E-2</v>
      </c>
      <c r="M2784" s="4">
        <f t="shared" si="915"/>
        <v>1.0311491639253909E-2</v>
      </c>
      <c r="N2784" s="4">
        <f t="shared" si="921"/>
        <v>1.8273402654296274E-2</v>
      </c>
      <c r="O2784" s="4">
        <f t="shared" si="923"/>
        <v>7.7392277362627153E-3</v>
      </c>
      <c r="P2784" s="4">
        <f t="shared" si="924"/>
        <v>5.9604803991606725E-2</v>
      </c>
      <c r="Q2784" s="4"/>
      <c r="T2784" s="4">
        <f t="shared" si="907"/>
        <v>8.0667544390277245E-3</v>
      </c>
      <c r="U2784" s="4">
        <f t="shared" si="908"/>
        <v>8.0667544390277245E-3</v>
      </c>
      <c r="V2784" s="2">
        <f t="shared" si="916"/>
        <v>-8.5613635554924374E-3</v>
      </c>
      <c r="W2784" s="4">
        <f t="shared" si="917"/>
        <v>-1.8475749919937508E-2</v>
      </c>
      <c r="X2784" s="4">
        <f t="shared" si="918"/>
        <v>1.6771706672792014E-2</v>
      </c>
      <c r="Y2784" s="4">
        <f t="shared" si="911"/>
        <v>-1.7203024889826717E-2</v>
      </c>
      <c r="Z2784" s="4">
        <f t="shared" si="912"/>
        <v>-1.1006244507286171E-2</v>
      </c>
      <c r="AA2784" s="4">
        <f t="shared" si="922"/>
        <v>1.5886495428239909E-2</v>
      </c>
    </row>
    <row r="2785" spans="1:27" x14ac:dyDescent="0.3">
      <c r="A2785" s="1">
        <f t="shared" si="904"/>
        <v>4</v>
      </c>
      <c r="B2785" s="1">
        <f t="shared" si="905"/>
        <v>2</v>
      </c>
      <c r="C2785" s="10">
        <v>43123</v>
      </c>
      <c r="D2785" s="3">
        <v>2839.13</v>
      </c>
      <c r="E2785" s="3">
        <v>2835.05</v>
      </c>
      <c r="F2785" s="3">
        <f t="shared" si="913"/>
        <v>2816.5979999999995</v>
      </c>
      <c r="G2785" s="3">
        <f t="shared" si="919"/>
        <v>2791.2730000000001</v>
      </c>
      <c r="H2785" s="4">
        <f t="shared" si="906"/>
        <v>2.1743964814312576E-3</v>
      </c>
      <c r="I2785" s="4">
        <f t="shared" si="925"/>
        <v>7.3421179892493816E-4</v>
      </c>
      <c r="J2785" s="4">
        <f t="shared" si="926"/>
        <v>1.4401846825063194E-3</v>
      </c>
      <c r="K2785" s="4">
        <f t="shared" si="914"/>
        <v>-7.7674666516059513E-3</v>
      </c>
      <c r="L2785" s="4">
        <f t="shared" si="920"/>
        <v>-1.6595461457214342E-2</v>
      </c>
      <c r="M2785" s="4">
        <f t="shared" si="915"/>
        <v>7.9997216500191405E-3</v>
      </c>
      <c r="N2785" s="4">
        <f t="shared" si="921"/>
        <v>1.7145223702590168E-2</v>
      </c>
      <c r="O2785" s="4">
        <f t="shared" si="923"/>
        <v>8.9199860520650202E-3</v>
      </c>
      <c r="P2785" s="4">
        <f t="shared" si="924"/>
        <v>6.1908804949113737E-2</v>
      </c>
      <c r="Q2785" s="4"/>
      <c r="T2785" s="4">
        <f t="shared" si="907"/>
        <v>2.1743964814312576E-3</v>
      </c>
      <c r="U2785" s="4">
        <f t="shared" si="908"/>
        <v>2.1743964814312576E-3</v>
      </c>
      <c r="V2785" s="2">
        <f t="shared" si="916"/>
        <v>-1.9961383283267995E-2</v>
      </c>
      <c r="W2785" s="4">
        <f t="shared" si="917"/>
        <v>-2.9761769450435342E-2</v>
      </c>
      <c r="X2785" s="4">
        <f t="shared" si="918"/>
        <v>2.2586640349802997E-2</v>
      </c>
      <c r="Y2785" s="4">
        <f t="shared" si="911"/>
        <v>-2.0139443376648251E-2</v>
      </c>
      <c r="Z2785" s="4">
        <f t="shared" si="912"/>
        <v>-1.3961177846040387E-2</v>
      </c>
      <c r="AA2785" s="4">
        <f t="shared" si="922"/>
        <v>1.8311985619396908E-2</v>
      </c>
    </row>
    <row r="2786" spans="1:27" x14ac:dyDescent="0.3">
      <c r="A2786" s="1">
        <f t="shared" si="904"/>
        <v>4</v>
      </c>
      <c r="B2786" s="1">
        <f t="shared" si="905"/>
        <v>3</v>
      </c>
      <c r="C2786" s="10">
        <v>43124</v>
      </c>
      <c r="D2786" s="3">
        <v>2837.54</v>
      </c>
      <c r="E2786" s="3">
        <v>2845.42</v>
      </c>
      <c r="F2786" s="3">
        <f t="shared" si="913"/>
        <v>2823.5940000000001</v>
      </c>
      <c r="G2786" s="3">
        <f t="shared" si="919"/>
        <v>2799.8980000000001</v>
      </c>
      <c r="H2786" s="4">
        <f t="shared" si="906"/>
        <v>-5.6003071363415751E-4</v>
      </c>
      <c r="I2786" s="4">
        <f t="shared" si="925"/>
        <v>2.2154674143135267E-3</v>
      </c>
      <c r="J2786" s="4">
        <f t="shared" si="926"/>
        <v>-2.7754981279476841E-3</v>
      </c>
      <c r="K2786" s="4">
        <f t="shared" si="914"/>
        <v>-6.7001158805690599E-3</v>
      </c>
      <c r="L2786" s="4">
        <f t="shared" si="920"/>
        <v>-1.5291460568711047E-2</v>
      </c>
      <c r="M2786" s="4">
        <f t="shared" si="915"/>
        <v>4.9390953515271365E-3</v>
      </c>
      <c r="N2786" s="4">
        <f t="shared" si="921"/>
        <v>1.3444061176514224E-2</v>
      </c>
      <c r="O2786" s="4">
        <f t="shared" si="923"/>
        <v>8.3508954939841944E-3</v>
      </c>
      <c r="P2786" s="4">
        <f t="shared" si="924"/>
        <v>6.1314103403263688E-2</v>
      </c>
      <c r="Q2786" s="4"/>
      <c r="T2786" s="4">
        <f t="shared" si="907"/>
        <v>-5.6003071363415751E-4</v>
      </c>
      <c r="U2786" s="4">
        <f t="shared" si="908"/>
        <v>-5.6003071363415751E-4</v>
      </c>
      <c r="V2786" s="2">
        <f t="shared" si="916"/>
        <v>-1.28807064135845E-2</v>
      </c>
      <c r="W2786" s="4">
        <f t="shared" si="917"/>
        <v>-2.2751899349448636E-2</v>
      </c>
      <c r="X2786" s="4">
        <f t="shared" si="918"/>
        <v>1.2481445535510397E-2</v>
      </c>
      <c r="Y2786" s="4">
        <f t="shared" si="911"/>
        <v>-1.9085401218716529E-2</v>
      </c>
      <c r="Z2786" s="4">
        <f t="shared" si="912"/>
        <v>-1.2900489689054856E-2</v>
      </c>
      <c r="AA2786" s="4">
        <f t="shared" si="922"/>
        <v>1.7070803925651044E-2</v>
      </c>
    </row>
    <row r="2787" spans="1:27" x14ac:dyDescent="0.3">
      <c r="A2787" s="1">
        <f t="shared" si="904"/>
        <v>4</v>
      </c>
      <c r="B2787" s="1">
        <f t="shared" si="905"/>
        <v>4</v>
      </c>
      <c r="C2787" s="10">
        <v>43125</v>
      </c>
      <c r="D2787" s="3">
        <v>2839.25</v>
      </c>
      <c r="E2787" s="3">
        <v>2846.24</v>
      </c>
      <c r="F2787" s="3">
        <f t="shared" si="913"/>
        <v>2831.8380000000006</v>
      </c>
      <c r="G2787" s="3">
        <f t="shared" si="919"/>
        <v>2809.0000000000005</v>
      </c>
      <c r="H2787" s="4">
        <f t="shared" si="906"/>
        <v>6.0263467651558618E-4</v>
      </c>
      <c r="I2787" s="4">
        <f t="shared" si="925"/>
        <v>3.0660360735002214E-3</v>
      </c>
      <c r="J2787" s="4">
        <f t="shared" si="926"/>
        <v>-2.4634013969846353E-3</v>
      </c>
      <c r="K2787" s="4">
        <f t="shared" si="914"/>
        <v>-2.6625175327922713E-3</v>
      </c>
      <c r="L2787" s="4">
        <f t="shared" si="920"/>
        <v>-1.124252384498926E-2</v>
      </c>
      <c r="M2787" s="4">
        <f t="shared" si="915"/>
        <v>2.617381361504207E-3</v>
      </c>
      <c r="N2787" s="4">
        <f t="shared" si="921"/>
        <v>1.076895692417214E-2</v>
      </c>
      <c r="O2787" s="4">
        <f t="shared" si="923"/>
        <v>8.0436735053271789E-3</v>
      </c>
      <c r="P2787" s="4">
        <f t="shared" si="924"/>
        <v>6.1953688084649544E-2</v>
      </c>
      <c r="Q2787" s="4"/>
      <c r="T2787" s="4">
        <f t="shared" si="907"/>
        <v>6.0263467651558618E-4</v>
      </c>
      <c r="U2787" s="4">
        <f t="shared" si="908"/>
        <v>6.0263467651558618E-4</v>
      </c>
      <c r="V2787" s="2">
        <f t="shared" si="916"/>
        <v>-1.3924032788965006E-2</v>
      </c>
      <c r="W2787" s="4">
        <f t="shared" si="917"/>
        <v>-2.3784792461075416E-2</v>
      </c>
      <c r="X2787" s="4">
        <f t="shared" si="918"/>
        <v>1.473179344038477E-2</v>
      </c>
      <c r="Y2787" s="4">
        <f t="shared" si="911"/>
        <v>-1.5098146989989441E-2</v>
      </c>
      <c r="Z2787" s="4">
        <f t="shared" si="912"/>
        <v>-8.8880948265950277E-3</v>
      </c>
      <c r="AA2787" s="4">
        <f t="shared" si="922"/>
        <v>1.6393878030064601E-2</v>
      </c>
    </row>
    <row r="2788" spans="1:27" x14ac:dyDescent="0.3">
      <c r="A2788" s="1">
        <f t="shared" si="904"/>
        <v>4</v>
      </c>
      <c r="B2788" s="1">
        <f t="shared" si="905"/>
        <v>5</v>
      </c>
      <c r="C2788" s="10">
        <v>43126</v>
      </c>
      <c r="D2788" s="3">
        <v>2872.87</v>
      </c>
      <c r="E2788" s="3">
        <v>2847.48</v>
      </c>
      <c r="F2788" s="3">
        <f t="shared" si="913"/>
        <v>2844.3519999999999</v>
      </c>
      <c r="G2788" s="3">
        <f t="shared" si="919"/>
        <v>2819.5309999999999</v>
      </c>
      <c r="H2788" s="4">
        <f t="shared" si="906"/>
        <v>1.1841155234657001E-2</v>
      </c>
      <c r="I2788" s="4">
        <f t="shared" si="925"/>
        <v>2.8986528132429403E-3</v>
      </c>
      <c r="J2788" s="4">
        <f t="shared" si="926"/>
        <v>8.9425024214140614E-3</v>
      </c>
      <c r="K2788" s="4">
        <f t="shared" si="914"/>
        <v>-7.1409703266712878E-4</v>
      </c>
      <c r="L2788" s="4">
        <f t="shared" si="920"/>
        <v>-9.0325105417118426E-3</v>
      </c>
      <c r="M2788" s="4">
        <f t="shared" si="915"/>
        <v>1.0026185226019856E-2</v>
      </c>
      <c r="N2788" s="4">
        <f t="shared" si="921"/>
        <v>1.8917685246234193E-2</v>
      </c>
      <c r="O2788" s="4">
        <f t="shared" si="923"/>
        <v>8.6397922634856138E-3</v>
      </c>
      <c r="P2788" s="4">
        <f t="shared" si="924"/>
        <v>7.4528446557276404E-2</v>
      </c>
      <c r="Q2788" s="4"/>
      <c r="T2788" s="4">
        <f t="shared" si="907"/>
        <v>1.1841155234657001E-2</v>
      </c>
      <c r="U2788" s="4">
        <f t="shared" si="908"/>
        <v>1.1841155234657001E-2</v>
      </c>
      <c r="V2788" s="2">
        <f t="shared" si="916"/>
        <v>-1.0196354671127875E-2</v>
      </c>
      <c r="W2788" s="4">
        <f t="shared" si="917"/>
        <v>-2.0094391124416619E-2</v>
      </c>
      <c r="X2788" s="4">
        <f t="shared" si="918"/>
        <v>2.2264526918834182E-2</v>
      </c>
      <c r="Y2788" s="4">
        <f t="shared" si="911"/>
        <v>-1.3174021009815963E-2</v>
      </c>
      <c r="Z2788" s="4">
        <f t="shared" si="912"/>
        <v>-6.9518367515644238E-3</v>
      </c>
      <c r="AA2788" s="4">
        <f t="shared" si="922"/>
        <v>1.7762844803217444E-2</v>
      </c>
    </row>
    <row r="2789" spans="1:27" x14ac:dyDescent="0.3">
      <c r="A2789" s="1">
        <f t="shared" si="904"/>
        <v>5</v>
      </c>
      <c r="B2789" s="1">
        <f t="shared" si="905"/>
        <v>1</v>
      </c>
      <c r="C2789" s="10">
        <v>43129</v>
      </c>
      <c r="D2789" s="3">
        <v>2853.53</v>
      </c>
      <c r="E2789" s="3">
        <v>2867.23</v>
      </c>
      <c r="F2789" s="3">
        <f t="shared" si="913"/>
        <v>2848.4640000000004</v>
      </c>
      <c r="G2789" s="3">
        <f t="shared" si="919"/>
        <v>2826.2599999999998</v>
      </c>
      <c r="H2789" s="4">
        <f t="shared" si="906"/>
        <v>-6.7319440141738723E-3</v>
      </c>
      <c r="I2789" s="4">
        <f t="shared" si="925"/>
        <v>-1.9631936008242187E-3</v>
      </c>
      <c r="J2789" s="4">
        <f t="shared" si="926"/>
        <v>-4.7687504133496535E-3</v>
      </c>
      <c r="K2789" s="4">
        <f t="shared" si="914"/>
        <v>-8.9361857654539443E-3</v>
      </c>
      <c r="L2789" s="4">
        <f t="shared" si="920"/>
        <v>-1.7278888359027689E-2</v>
      </c>
      <c r="M2789" s="4">
        <f t="shared" si="915"/>
        <v>1.7785023788258524E-3</v>
      </c>
      <c r="N2789" s="4">
        <f t="shared" si="921"/>
        <v>9.6487938123174938E-3</v>
      </c>
      <c r="O2789" s="4">
        <f t="shared" si="923"/>
        <v>7.7812393771926813E-3</v>
      </c>
      <c r="P2789" s="4">
        <f t="shared" si="924"/>
        <v>6.7294781213415589E-2</v>
      </c>
      <c r="Q2789" s="4"/>
      <c r="T2789" s="4">
        <f t="shared" si="907"/>
        <v>-6.7319440141738723E-3</v>
      </c>
      <c r="U2789" s="4">
        <f t="shared" si="908"/>
        <v>-6.7319440141738723E-3</v>
      </c>
      <c r="V2789" s="2">
        <f t="shared" si="916"/>
        <v>-1.3888550473916361E-2</v>
      </c>
      <c r="W2789" s="4">
        <f t="shared" si="917"/>
        <v>-2.3749664969177277E-2</v>
      </c>
      <c r="X2789" s="4">
        <f t="shared" si="918"/>
        <v>7.25740124321839E-3</v>
      </c>
      <c r="Y2789" s="4">
        <f t="shared" si="911"/>
        <v>-2.1293589932966935E-2</v>
      </c>
      <c r="Z2789" s="4">
        <f t="shared" si="912"/>
        <v>-1.5122601584645907E-2</v>
      </c>
      <c r="AA2789" s="4">
        <f t="shared" si="922"/>
        <v>1.5837058888980945E-2</v>
      </c>
    </row>
    <row r="2790" spans="1:27" x14ac:dyDescent="0.3">
      <c r="A2790" s="1">
        <f t="shared" si="904"/>
        <v>5</v>
      </c>
      <c r="B2790" s="1">
        <f t="shared" si="905"/>
        <v>2</v>
      </c>
      <c r="C2790" s="10">
        <v>43130</v>
      </c>
      <c r="D2790" s="3">
        <v>2822.43</v>
      </c>
      <c r="E2790" s="3">
        <v>2832.74</v>
      </c>
      <c r="F2790" s="3">
        <f t="shared" si="913"/>
        <v>2845.1240000000003</v>
      </c>
      <c r="G2790" s="3">
        <f t="shared" si="919"/>
        <v>2830.8609999999999</v>
      </c>
      <c r="H2790" s="4">
        <f t="shared" si="906"/>
        <v>-1.0898781509218533E-2</v>
      </c>
      <c r="I2790" s="4">
        <f t="shared" si="925"/>
        <v>-7.2857127838152807E-3</v>
      </c>
      <c r="J2790" s="4">
        <f t="shared" si="926"/>
        <v>-3.6130687254032528E-3</v>
      </c>
      <c r="K2790" s="4">
        <f t="shared" si="914"/>
        <v>-9.5758586732926326E-4</v>
      </c>
      <c r="L2790" s="4">
        <f t="shared" si="920"/>
        <v>-7.6159080935623048E-3</v>
      </c>
      <c r="M2790" s="4">
        <f t="shared" si="915"/>
        <v>-7.9764537503463507E-3</v>
      </c>
      <c r="N2790" s="4">
        <f t="shared" si="921"/>
        <v>-2.9782458411063066E-3</v>
      </c>
      <c r="O2790" s="4">
        <f t="shared" si="923"/>
        <v>5.0534468525350058E-3</v>
      </c>
      <c r="P2790" s="4">
        <f t="shared" si="924"/>
        <v>5.5662568587041376E-2</v>
      </c>
      <c r="Q2790" s="4"/>
      <c r="T2790" s="4">
        <f t="shared" si="907"/>
        <v>-1.0898781509218533E-2</v>
      </c>
      <c r="U2790" s="4">
        <f t="shared" si="908"/>
        <v>-1.0898781509218533E-2</v>
      </c>
      <c r="V2790" s="2">
        <f t="shared" si="916"/>
        <v>-5.0463811489628949E-3</v>
      </c>
      <c r="W2790" s="4">
        <f t="shared" si="917"/>
        <v>-1.4995917337473345E-2</v>
      </c>
      <c r="X2790" s="4">
        <f t="shared" si="918"/>
        <v>-5.8820835960312744E-3</v>
      </c>
      <c r="Y2790" s="4">
        <f t="shared" si="911"/>
        <v>-1.3414473824095751E-2</v>
      </c>
      <c r="Z2790" s="4">
        <f t="shared" si="912"/>
        <v>-7.1938056808915829E-3</v>
      </c>
      <c r="AA2790" s="4">
        <f t="shared" si="922"/>
        <v>1.0127820867585915E-2</v>
      </c>
    </row>
    <row r="2791" spans="1:27" x14ac:dyDescent="0.3">
      <c r="A2791" s="1">
        <f t="shared" si="904"/>
        <v>5</v>
      </c>
      <c r="B2791" s="1">
        <f t="shared" si="905"/>
        <v>3</v>
      </c>
      <c r="C2791" s="10">
        <v>43131</v>
      </c>
      <c r="D2791" s="3">
        <v>2823.81</v>
      </c>
      <c r="E2791" s="3">
        <v>2832.41</v>
      </c>
      <c r="F2791" s="3">
        <f t="shared" si="913"/>
        <v>2842.3779999999997</v>
      </c>
      <c r="G2791" s="3">
        <f t="shared" si="919"/>
        <v>2832.9859999999999</v>
      </c>
      <c r="H2791" s="4">
        <f t="shared" si="906"/>
        <v>4.8894038116095327E-4</v>
      </c>
      <c r="I2791" s="4">
        <f t="shared" si="925"/>
        <v>3.5359601478158957E-3</v>
      </c>
      <c r="J2791" s="4">
        <f t="shared" si="926"/>
        <v>-3.0470197666549424E-3</v>
      </c>
      <c r="K2791" s="4">
        <f t="shared" si="914"/>
        <v>8.7123507048891009E-3</v>
      </c>
      <c r="L2791" s="4">
        <f t="shared" si="920"/>
        <v>4.1012728590454463E-3</v>
      </c>
      <c r="M2791" s="4">
        <f t="shared" si="915"/>
        <v>-6.5325583015347563E-3</v>
      </c>
      <c r="N2791" s="4">
        <f t="shared" si="921"/>
        <v>-3.2389852967857698E-3</v>
      </c>
      <c r="O2791" s="4">
        <f t="shared" si="923"/>
        <v>3.3260028118038487E-3</v>
      </c>
      <c r="P2791" s="4">
        <f t="shared" si="924"/>
        <v>5.6178724645703677E-2</v>
      </c>
      <c r="Q2791" s="4"/>
      <c r="T2791" s="4">
        <f t="shared" si="907"/>
        <v>4.8894038116095327E-4</v>
      </c>
      <c r="U2791" s="4">
        <f t="shared" si="908"/>
        <v>4.8894038116095327E-4</v>
      </c>
      <c r="V2791" s="2">
        <f t="shared" si="916"/>
        <v>5.35354286908803E-3</v>
      </c>
      <c r="W2791" s="4">
        <f t="shared" si="917"/>
        <v>-4.6999925596028147E-3</v>
      </c>
      <c r="X2791" s="4">
        <f t="shared" si="918"/>
        <v>-4.8386983090987325E-3</v>
      </c>
      <c r="Y2791" s="4">
        <f t="shared" si="911"/>
        <v>-3.8651100270920649E-3</v>
      </c>
      <c r="Z2791" s="4">
        <f t="shared" si="912"/>
        <v>2.4157692398149464E-3</v>
      </c>
      <c r="AA2791" s="4">
        <f t="shared" si="922"/>
        <v>6.652514490397575E-3</v>
      </c>
    </row>
    <row r="2792" spans="1:27" x14ac:dyDescent="0.3">
      <c r="A2792" s="1">
        <f t="shared" si="904"/>
        <v>5</v>
      </c>
      <c r="B2792" s="1">
        <f t="shared" si="905"/>
        <v>4</v>
      </c>
      <c r="C2792" s="10">
        <v>43132</v>
      </c>
      <c r="D2792" s="3">
        <v>2821.98</v>
      </c>
      <c r="E2792" s="3">
        <v>2816.45</v>
      </c>
      <c r="F2792" s="3">
        <f t="shared" si="913"/>
        <v>2838.924</v>
      </c>
      <c r="G2792" s="3">
        <f t="shared" si="919"/>
        <v>2835.3810000000003</v>
      </c>
      <c r="H2792" s="4">
        <f t="shared" si="906"/>
        <v>-6.4806059897795079E-4</v>
      </c>
      <c r="I2792" s="4">
        <f t="shared" si="925"/>
        <v>-2.6064076549060055E-3</v>
      </c>
      <c r="J2792" s="4">
        <f t="shared" si="926"/>
        <v>1.9583470559280548E-3</v>
      </c>
      <c r="K2792" s="4">
        <f t="shared" si="914"/>
        <v>6.8524440383736542E-3</v>
      </c>
      <c r="L2792" s="4">
        <f t="shared" si="920"/>
        <v>4.6249570615588161E-3</v>
      </c>
      <c r="M2792" s="4">
        <f t="shared" si="915"/>
        <v>-5.9684584722944183E-3</v>
      </c>
      <c r="N2792" s="4">
        <f t="shared" si="921"/>
        <v>-4.7263489456973486E-3</v>
      </c>
      <c r="O2792" s="4">
        <f t="shared" si="923"/>
        <v>1.2555014564240943E-3</v>
      </c>
      <c r="P2792" s="4">
        <f t="shared" si="924"/>
        <v>5.5494256828782014E-2</v>
      </c>
      <c r="Q2792" s="4"/>
      <c r="T2792" s="4">
        <f t="shared" si="907"/>
        <v>-6.4806059897795079E-4</v>
      </c>
      <c r="U2792" s="4">
        <f t="shared" si="908"/>
        <v>-6.4806059897795079E-4</v>
      </c>
      <c r="V2792" s="2">
        <f t="shared" si="916"/>
        <v>5.4677899717049143E-3</v>
      </c>
      <c r="W2792" s="4">
        <f t="shared" si="917"/>
        <v>-4.5868879280121086E-3</v>
      </c>
      <c r="X2792" s="4">
        <f t="shared" si="918"/>
        <v>-6.0825922338645705E-3</v>
      </c>
      <c r="Y2792" s="4">
        <f t="shared" si="911"/>
        <v>-5.7018258374166133E-3</v>
      </c>
      <c r="Z2792" s="4">
        <f t="shared" si="912"/>
        <v>5.6747247758477974E-4</v>
      </c>
      <c r="AA2792" s="4">
        <f t="shared" si="922"/>
        <v>2.5022617819237289E-3</v>
      </c>
    </row>
    <row r="2793" spans="1:27" x14ac:dyDescent="0.3">
      <c r="A2793" s="1">
        <f t="shared" si="904"/>
        <v>5</v>
      </c>
      <c r="B2793" s="1">
        <f t="shared" si="905"/>
        <v>5</v>
      </c>
      <c r="C2793" s="10">
        <v>43133</v>
      </c>
      <c r="D2793" s="3">
        <v>2762.13</v>
      </c>
      <c r="E2793" s="3">
        <v>2808.92</v>
      </c>
      <c r="F2793" s="3">
        <f t="shared" si="913"/>
        <v>2816.7760000000003</v>
      </c>
      <c r="G2793" s="3">
        <f t="shared" si="919"/>
        <v>2830.5639999999999</v>
      </c>
      <c r="H2793" s="4">
        <f t="shared" si="906"/>
        <v>-2.1208513171602886E-2</v>
      </c>
      <c r="I2793" s="4">
        <f t="shared" si="925"/>
        <v>-4.6279562576630401E-3</v>
      </c>
      <c r="J2793" s="4">
        <f t="shared" si="926"/>
        <v>-1.6580556913939847E-2</v>
      </c>
      <c r="K2793" s="4">
        <f t="shared" si="914"/>
        <v>2.9970091921275067E-3</v>
      </c>
      <c r="L2793" s="4">
        <f t="shared" si="920"/>
        <v>5.7363191014031577E-3</v>
      </c>
      <c r="M2793" s="4">
        <f t="shared" si="915"/>
        <v>-1.9400193696623439E-2</v>
      </c>
      <c r="N2793" s="4">
        <f t="shared" si="921"/>
        <v>-2.4176807166345557E-2</v>
      </c>
      <c r="O2793" s="4">
        <f t="shared" si="923"/>
        <v>-4.9917998066707778E-3</v>
      </c>
      <c r="P2793" s="4">
        <f t="shared" si="924"/>
        <v>3.3108792980277593E-2</v>
      </c>
      <c r="Q2793" s="4"/>
      <c r="T2793" s="4">
        <f t="shared" si="907"/>
        <v>-2.1208513171602886E-2</v>
      </c>
      <c r="U2793" s="4">
        <f t="shared" si="908"/>
        <v>-2.1208513171602886E-2</v>
      </c>
      <c r="V2793" s="2">
        <f t="shared" si="916"/>
        <v>1.8033437515503254E-2</v>
      </c>
      <c r="W2793" s="4">
        <f t="shared" si="917"/>
        <v>7.8531031403481794E-3</v>
      </c>
      <c r="X2793" s="4">
        <f t="shared" si="918"/>
        <v>-3.8546819034623842E-2</v>
      </c>
      <c r="Y2793" s="4">
        <f t="shared" si="911"/>
        <v>-9.509187929968908E-3</v>
      </c>
      <c r="Z2793" s="4">
        <f t="shared" si="912"/>
        <v>-3.2638959838532707E-3</v>
      </c>
      <c r="AA2793" s="4">
        <f t="shared" si="922"/>
        <v>-9.6950025875839445E-3</v>
      </c>
    </row>
    <row r="2794" spans="1:27" x14ac:dyDescent="0.3">
      <c r="A2794" s="1">
        <f t="shared" si="904"/>
        <v>6</v>
      </c>
      <c r="B2794" s="1">
        <f t="shared" si="905"/>
        <v>1</v>
      </c>
      <c r="C2794" s="10">
        <v>43136</v>
      </c>
      <c r="D2794" s="3">
        <v>2648.94</v>
      </c>
      <c r="E2794" s="3">
        <v>2741.06</v>
      </c>
      <c r="F2794" s="3">
        <f t="shared" si="913"/>
        <v>2775.8579999999997</v>
      </c>
      <c r="G2794" s="3">
        <f t="shared" si="919"/>
        <v>2812.1610000000001</v>
      </c>
      <c r="H2794" s="4">
        <f t="shared" si="906"/>
        <v>-4.0979244278871757E-2</v>
      </c>
      <c r="I2794" s="4">
        <f t="shared" si="925"/>
        <v>-7.6281710129502099E-3</v>
      </c>
      <c r="J2794" s="4">
        <f t="shared" si="926"/>
        <v>-3.3351073265921544E-2</v>
      </c>
      <c r="K2794" s="4">
        <f t="shared" si="914"/>
        <v>1.6457407870013187E-2</v>
      </c>
      <c r="L2794" s="4">
        <f t="shared" si="920"/>
        <v>2.4679021865975523E-2</v>
      </c>
      <c r="M2794" s="4">
        <f t="shared" si="915"/>
        <v>-4.5722079443544908E-2</v>
      </c>
      <c r="N2794" s="4">
        <f t="shared" si="921"/>
        <v>-5.8041129224109145E-2</v>
      </c>
      <c r="O2794" s="4">
        <f t="shared" si="923"/>
        <v>-1.3704727173888551E-2</v>
      </c>
      <c r="P2794" s="4">
        <f t="shared" si="924"/>
        <v>-9.2272246139115544E-3</v>
      </c>
      <c r="Q2794" s="4"/>
      <c r="T2794" s="4">
        <f t="shared" si="907"/>
        <v>-4.0979244278871757E-2</v>
      </c>
      <c r="U2794" s="4">
        <f t="shared" si="908"/>
        <v>-4.0979244278871757E-2</v>
      </c>
      <c r="V2794" s="2">
        <f t="shared" si="916"/>
        <v>3.309040486870643E-2</v>
      </c>
      <c r="W2794" s="4">
        <f t="shared" si="917"/>
        <v>2.2759500820019363E-2</v>
      </c>
      <c r="X2794" s="4">
        <f t="shared" si="918"/>
        <v>-7.1697161060160622E-2</v>
      </c>
      <c r="Y2794" s="4">
        <f t="shared" si="911"/>
        <v>3.7833753529307942E-3</v>
      </c>
      <c r="Z2794" s="4">
        <f t="shared" si="912"/>
        <v>1.0112480230375184E-2</v>
      </c>
      <c r="AA2794" s="4">
        <f t="shared" si="922"/>
        <v>-2.5489526987176481E-2</v>
      </c>
    </row>
    <row r="2795" spans="1:27" x14ac:dyDescent="0.3">
      <c r="A2795" s="1">
        <f t="shared" si="904"/>
        <v>6</v>
      </c>
      <c r="B2795" s="1">
        <f t="shared" si="905"/>
        <v>2</v>
      </c>
      <c r="C2795" s="10">
        <v>43137</v>
      </c>
      <c r="D2795" s="3">
        <v>2695.14</v>
      </c>
      <c r="E2795" s="3">
        <v>2614.7800000000002</v>
      </c>
      <c r="F2795" s="3">
        <f t="shared" si="913"/>
        <v>2750.4</v>
      </c>
      <c r="G2795" s="3">
        <f t="shared" si="919"/>
        <v>2797.7619999999997</v>
      </c>
      <c r="H2795" s="4">
        <f t="shared" si="906"/>
        <v>1.7440938639606718E-2</v>
      </c>
      <c r="I2795" s="4">
        <f t="shared" si="925"/>
        <v>-1.289572432746678E-2</v>
      </c>
      <c r="J2795" s="4">
        <f t="shared" si="926"/>
        <v>3.0336662967073498E-2</v>
      </c>
      <c r="K2795" s="4">
        <f t="shared" si="914"/>
        <v>4.3517406962785145E-2</v>
      </c>
      <c r="L2795" s="4">
        <f t="shared" si="920"/>
        <v>6.0486249006940336E-2</v>
      </c>
      <c r="M2795" s="4">
        <f t="shared" si="915"/>
        <v>-2.0091623036649294E-2</v>
      </c>
      <c r="N2795" s="4">
        <f t="shared" si="921"/>
        <v>-3.6680032111380399E-2</v>
      </c>
      <c r="O2795" s="4">
        <f t="shared" si="923"/>
        <v>-1.7573113085034404E-2</v>
      </c>
      <c r="P2795" s="4">
        <f t="shared" si="924"/>
        <v>8.0527825673900617E-3</v>
      </c>
      <c r="Q2795" s="4"/>
      <c r="T2795" s="4">
        <f t="shared" si="907"/>
        <v>1.7440938639606718E-2</v>
      </c>
      <c r="U2795" s="4">
        <f t="shared" si="908"/>
        <v>1.7440938639606718E-2</v>
      </c>
      <c r="V2795" s="2">
        <f t="shared" si="916"/>
        <v>6.5494122177172667E-2</v>
      </c>
      <c r="W2795" s="4">
        <f t="shared" si="917"/>
        <v>5.4839180955400996E-2</v>
      </c>
      <c r="X2795" s="4">
        <f t="shared" si="918"/>
        <v>-4.5099435592733911E-2</v>
      </c>
      <c r="Y2795" s="4">
        <f t="shared" si="911"/>
        <v>3.0505967973224305E-2</v>
      </c>
      <c r="Z2795" s="4">
        <f t="shared" si="912"/>
        <v>3.7003565471132205E-2</v>
      </c>
      <c r="AA2795" s="4">
        <f t="shared" si="922"/>
        <v>-3.3293452236176753E-2</v>
      </c>
    </row>
    <row r="2796" spans="1:27" x14ac:dyDescent="0.3">
      <c r="A2796" s="1">
        <f t="shared" si="904"/>
        <v>6</v>
      </c>
      <c r="B2796" s="1">
        <f t="shared" si="905"/>
        <v>3</v>
      </c>
      <c r="C2796" s="10">
        <v>43138</v>
      </c>
      <c r="D2796" s="3">
        <v>2681.66</v>
      </c>
      <c r="E2796" s="3">
        <v>2690.95</v>
      </c>
      <c r="F2796" s="3">
        <f t="shared" si="913"/>
        <v>2721.9700000000003</v>
      </c>
      <c r="G2796" s="3">
        <f t="shared" si="919"/>
        <v>2782.174</v>
      </c>
      <c r="H2796" s="4">
        <f t="shared" si="906"/>
        <v>-5.0015954644285713E-3</v>
      </c>
      <c r="I2796" s="4">
        <f t="shared" si="925"/>
        <v>-1.5546502222519255E-3</v>
      </c>
      <c r="J2796" s="4">
        <f t="shared" si="926"/>
        <v>-3.4469452421766458E-3</v>
      </c>
      <c r="K2796" s="4">
        <f t="shared" si="914"/>
        <v>1.3694093813308494E-2</v>
      </c>
      <c r="L2796" s="4">
        <f t="shared" si="920"/>
        <v>3.6436779618951962E-2</v>
      </c>
      <c r="M2796" s="4">
        <f t="shared" si="915"/>
        <v>-1.480912721301131E-2</v>
      </c>
      <c r="N2796" s="4">
        <f t="shared" si="921"/>
        <v>-3.6127862599535515E-2</v>
      </c>
      <c r="O2796" s="4">
        <f t="shared" si="923"/>
        <v>-2.2450273338156114E-2</v>
      </c>
      <c r="P2796" s="4">
        <f t="shared" si="924"/>
        <v>3.0109103421964035E-3</v>
      </c>
      <c r="Q2796" s="4"/>
      <c r="T2796" s="4">
        <f t="shared" si="907"/>
        <v>-5.0015954644285713E-3</v>
      </c>
      <c r="U2796" s="4">
        <f t="shared" si="908"/>
        <v>-5.0015954644285713E-3</v>
      </c>
      <c r="V2796" s="2">
        <f t="shared" si="916"/>
        <v>4.7741490237983956E-2</v>
      </c>
      <c r="W2796" s="4">
        <f t="shared" si="917"/>
        <v>3.7264075335604108E-2</v>
      </c>
      <c r="X2796" s="4">
        <f t="shared" si="918"/>
        <v>-5.0339789150119905E-2</v>
      </c>
      <c r="Y2796" s="4">
        <f t="shared" si="911"/>
        <v>1.0545165837161476E-3</v>
      </c>
      <c r="Z2796" s="4">
        <f t="shared" si="912"/>
        <v>7.3664153250855872E-3</v>
      </c>
      <c r="AA2796" s="4">
        <f t="shared" si="922"/>
        <v>-4.2361712622318165E-2</v>
      </c>
    </row>
    <row r="2797" spans="1:27" x14ac:dyDescent="0.3">
      <c r="A2797" s="1">
        <f t="shared" si="904"/>
        <v>6</v>
      </c>
      <c r="B2797" s="1">
        <f t="shared" si="905"/>
        <v>4</v>
      </c>
      <c r="C2797" s="10">
        <v>43139</v>
      </c>
      <c r="D2797" s="3">
        <v>2581</v>
      </c>
      <c r="E2797" s="3">
        <v>2685.01</v>
      </c>
      <c r="F2797" s="3">
        <f t="shared" si="913"/>
        <v>2673.7739999999999</v>
      </c>
      <c r="G2797" s="3">
        <f t="shared" si="919"/>
        <v>2756.3489999999997</v>
      </c>
      <c r="H2797" s="4">
        <f t="shared" si="906"/>
        <v>-3.753645130255135E-2</v>
      </c>
      <c r="I2797" s="4">
        <f t="shared" si="925"/>
        <v>1.2492262255469986E-3</v>
      </c>
      <c r="J2797" s="4">
        <f t="shared" si="926"/>
        <v>-3.8785677528098347E-2</v>
      </c>
      <c r="K2797" s="4">
        <f t="shared" si="914"/>
        <v>5.7082180440473033E-3</v>
      </c>
      <c r="L2797" s="4">
        <f t="shared" si="920"/>
        <v>3.5117137229261727E-2</v>
      </c>
      <c r="M2797" s="4">
        <f t="shared" si="915"/>
        <v>-3.4697771763806472E-2</v>
      </c>
      <c r="N2797" s="4">
        <f t="shared" si="921"/>
        <v>-6.3616399810038471E-2</v>
      </c>
      <c r="O2797" s="4">
        <f t="shared" si="923"/>
        <v>-3.1993413405656652E-2</v>
      </c>
      <c r="P2797" s="4">
        <f t="shared" si="924"/>
        <v>-3.4638559849791153E-2</v>
      </c>
      <c r="Q2797" s="4"/>
      <c r="T2797" s="4">
        <f t="shared" si="907"/>
        <v>-3.753645130255135E-2</v>
      </c>
      <c r="U2797" s="4">
        <f t="shared" si="908"/>
        <v>-3.753645130255135E-2</v>
      </c>
      <c r="V2797" s="2">
        <f t="shared" si="916"/>
        <v>5.2325798199622686E-2</v>
      </c>
      <c r="W2797" s="4">
        <f t="shared" si="917"/>
        <v>4.1802540217626513E-2</v>
      </c>
      <c r="X2797" s="4">
        <f t="shared" si="918"/>
        <v>-8.5393943259697097E-2</v>
      </c>
      <c r="Y2797" s="4">
        <f t="shared" si="911"/>
        <v>-6.8317846747064769E-3</v>
      </c>
      <c r="Z2797" s="4">
        <f t="shared" si="912"/>
        <v>-5.6961103238239064E-4</v>
      </c>
      <c r="AA2797" s="4">
        <f t="shared" si="922"/>
        <v>-5.8173448813705508E-2</v>
      </c>
    </row>
    <row r="2798" spans="1:27" x14ac:dyDescent="0.3">
      <c r="A2798" s="1">
        <f t="shared" si="904"/>
        <v>6</v>
      </c>
      <c r="B2798" s="1">
        <f t="shared" si="905"/>
        <v>5</v>
      </c>
      <c r="C2798" s="10">
        <v>43140</v>
      </c>
      <c r="D2798" s="3">
        <v>2619.5500000000002</v>
      </c>
      <c r="E2798" s="3">
        <v>2601.7800000000002</v>
      </c>
      <c r="F2798" s="3">
        <f t="shared" si="913"/>
        <v>2645.2580000000003</v>
      </c>
      <c r="G2798" s="3">
        <f t="shared" si="919"/>
        <v>2731.0169999999998</v>
      </c>
      <c r="H2798" s="4">
        <f t="shared" si="906"/>
        <v>1.4936071290197668E-2</v>
      </c>
      <c r="I2798" s="4">
        <f t="shared" si="925"/>
        <v>8.051142967842E-3</v>
      </c>
      <c r="J2798" s="4">
        <f t="shared" si="926"/>
        <v>6.8849283223556684E-3</v>
      </c>
      <c r="K2798" s="4">
        <f t="shared" si="914"/>
        <v>2.7386671832622993E-2</v>
      </c>
      <c r="L2798" s="4">
        <f t="shared" si="920"/>
        <v>6.2922209307331264E-2</v>
      </c>
      <c r="M2798" s="4">
        <f t="shared" si="915"/>
        <v>-9.7185227301080195E-3</v>
      </c>
      <c r="N2798" s="4">
        <f t="shared" si="921"/>
        <v>-4.0815198147796099E-2</v>
      </c>
      <c r="O2798" s="4">
        <f t="shared" si="923"/>
        <v>-3.2738065698306791E-2</v>
      </c>
      <c r="P2798" s="4">
        <f t="shared" si="924"/>
        <v>-2.0219852558899742E-2</v>
      </c>
      <c r="Q2798" s="4"/>
      <c r="T2798" s="4">
        <f t="shared" si="907"/>
        <v>1.4936071290197668E-2</v>
      </c>
      <c r="U2798" s="4">
        <f t="shared" si="908"/>
        <v>1.4936071290197668E-2</v>
      </c>
      <c r="V2798" s="2">
        <f t="shared" si="916"/>
        <v>7.017822549399462E-2</v>
      </c>
      <c r="W2798" s="4">
        <f t="shared" si="917"/>
        <v>5.9476443239054579E-2</v>
      </c>
      <c r="X2798" s="4">
        <f t="shared" si="918"/>
        <v>-5.1619583437419646E-2</v>
      </c>
      <c r="Y2798" s="4">
        <f t="shared" si="911"/>
        <v>1.4576364203787228E-2</v>
      </c>
      <c r="Z2798" s="4">
        <f t="shared" si="912"/>
        <v>2.0973521571495485E-2</v>
      </c>
      <c r="AA2798" s="4">
        <f t="shared" si="922"/>
        <v>-6.0891600894071807E-2</v>
      </c>
    </row>
    <row r="2799" spans="1:27" x14ac:dyDescent="0.3">
      <c r="A2799" s="1">
        <f t="shared" si="904"/>
        <v>7</v>
      </c>
      <c r="B2799" s="1">
        <f t="shared" si="905"/>
        <v>1</v>
      </c>
      <c r="C2799" s="10">
        <v>43143</v>
      </c>
      <c r="D2799" s="3">
        <v>2656</v>
      </c>
      <c r="E2799" s="3">
        <v>2636.75</v>
      </c>
      <c r="F2799" s="3">
        <f t="shared" si="913"/>
        <v>2646.6699999999996</v>
      </c>
      <c r="G2799" s="3">
        <f t="shared" si="919"/>
        <v>2711.2640000000001</v>
      </c>
      <c r="H2799" s="4">
        <f t="shared" si="906"/>
        <v>1.3914603653299161E-2</v>
      </c>
      <c r="I2799" s="4">
        <f t="shared" si="925"/>
        <v>6.5660132465499097E-3</v>
      </c>
      <c r="J2799" s="4">
        <f t="shared" si="926"/>
        <v>7.3485904067492509E-3</v>
      </c>
      <c r="K2799" s="4">
        <f t="shared" si="914"/>
        <v>9.4625031016775593E-3</v>
      </c>
      <c r="L2799" s="4">
        <f t="shared" si="920"/>
        <v>3.735544060790754E-2</v>
      </c>
      <c r="M2799" s="4">
        <f t="shared" si="915"/>
        <v>3.5251844770977808E-3</v>
      </c>
      <c r="N2799" s="4">
        <f t="shared" si="921"/>
        <v>-2.0383112821178655E-2</v>
      </c>
      <c r="O2799" s="4">
        <f t="shared" si="923"/>
        <v>-2.4320030120482117E-2</v>
      </c>
      <c r="P2799" s="4">
        <f t="shared" si="924"/>
        <v>-6.5866001398858197E-3</v>
      </c>
      <c r="Q2799" s="4"/>
      <c r="T2799" s="4">
        <f t="shared" si="907"/>
        <v>1.3914603653299161E-2</v>
      </c>
      <c r="U2799" s="4">
        <f t="shared" si="908"/>
        <v>1.3914603653299161E-2</v>
      </c>
      <c r="V2799" s="2">
        <f t="shared" si="916"/>
        <v>1.1219484262564132E-2</v>
      </c>
      <c r="W2799" s="4">
        <f t="shared" si="917"/>
        <v>1.1072894199385163E-3</v>
      </c>
      <c r="X2799" s="4">
        <f t="shared" si="918"/>
        <v>2.6652170302082891E-3</v>
      </c>
      <c r="Y2799" s="4">
        <f t="shared" si="911"/>
        <v>-3.1243111514605991E-3</v>
      </c>
      <c r="Z2799" s="4">
        <f t="shared" si="912"/>
        <v>3.1612390373724156E-3</v>
      </c>
      <c r="AA2799" s="4">
        <f t="shared" si="922"/>
        <v>-4.6539844617412028E-2</v>
      </c>
    </row>
    <row r="2800" spans="1:27" x14ac:dyDescent="0.3">
      <c r="A2800" s="1">
        <f t="shared" si="904"/>
        <v>7</v>
      </c>
      <c r="B2800" s="1">
        <f t="shared" si="905"/>
        <v>2</v>
      </c>
      <c r="C2800" s="10">
        <v>43144</v>
      </c>
      <c r="D2800" s="3">
        <v>2662.94</v>
      </c>
      <c r="E2800" s="3">
        <v>2646.27</v>
      </c>
      <c r="F2800" s="3">
        <f t="shared" si="913"/>
        <v>2640.23</v>
      </c>
      <c r="G2800" s="3">
        <f t="shared" si="919"/>
        <v>2695.3149999999996</v>
      </c>
      <c r="H2800" s="4">
        <f t="shared" si="906"/>
        <v>2.6129518072289361E-3</v>
      </c>
      <c r="I2800" s="4">
        <f t="shared" si="925"/>
        <v>-3.6634036144578383E-3</v>
      </c>
      <c r="J2800" s="4">
        <f t="shared" si="926"/>
        <v>6.2763554216867749E-3</v>
      </c>
      <c r="K2800" s="4">
        <f t="shared" si="914"/>
        <v>-8.0751129518073107E-3</v>
      </c>
      <c r="L2800" s="4">
        <f t="shared" si="920"/>
        <v>1.6156710174029452E-2</v>
      </c>
      <c r="M2800" s="4">
        <f t="shared" si="915"/>
        <v>8.6015233521322138E-3</v>
      </c>
      <c r="N2800" s="4">
        <f t="shared" si="921"/>
        <v>-1.2011583061719892E-2</v>
      </c>
      <c r="O2800" s="4">
        <f t="shared" si="923"/>
        <v>-2.0685783382276574E-2</v>
      </c>
      <c r="P2800" s="4">
        <f t="shared" si="924"/>
        <v>-3.9908588013958923E-3</v>
      </c>
      <c r="Q2800" s="4"/>
      <c r="T2800" s="4">
        <f t="shared" si="907"/>
        <v>2.6129518072289361E-3</v>
      </c>
      <c r="U2800" s="4">
        <f t="shared" si="908"/>
        <v>2.6129518072289361E-3</v>
      </c>
      <c r="V2800" s="2">
        <f t="shared" si="916"/>
        <v>1.4736445783132482E-2</v>
      </c>
      <c r="W2800" s="4">
        <f t="shared" si="917"/>
        <v>4.5890813253011862E-3</v>
      </c>
      <c r="X2800" s="4">
        <f t="shared" si="918"/>
        <v>-1.1947431302269945E-2</v>
      </c>
      <c r="Y2800" s="4">
        <f t="shared" si="911"/>
        <v>-2.0443253688069082E-2</v>
      </c>
      <c r="Z2800" s="4">
        <f t="shared" si="912"/>
        <v>-1.4266903757351681E-2</v>
      </c>
      <c r="AA2800" s="4">
        <f t="shared" si="922"/>
        <v>-4.0055991855730104E-2</v>
      </c>
    </row>
    <row r="2801" spans="1:27" x14ac:dyDescent="0.3">
      <c r="A2801" s="1">
        <f t="shared" si="904"/>
        <v>7</v>
      </c>
      <c r="B2801" s="1">
        <f t="shared" si="905"/>
        <v>3</v>
      </c>
      <c r="C2801" s="10">
        <v>43145</v>
      </c>
      <c r="D2801" s="3">
        <v>2698.63</v>
      </c>
      <c r="E2801" s="3">
        <v>2651.21</v>
      </c>
      <c r="F2801" s="3">
        <f t="shared" si="913"/>
        <v>2643.6239999999998</v>
      </c>
      <c r="G2801" s="3">
        <f t="shared" si="919"/>
        <v>2682.797</v>
      </c>
      <c r="H2801" s="4">
        <f t="shared" si="906"/>
        <v>1.3402479965752159E-2</v>
      </c>
      <c r="I2801" s="4">
        <f t="shared" si="925"/>
        <v>-4.4049058559336744E-3</v>
      </c>
      <c r="J2801" s="4">
        <f t="shared" si="926"/>
        <v>1.7807385821685832E-2</v>
      </c>
      <c r="K2801" s="4">
        <f t="shared" si="914"/>
        <v>-1.2417666188498468E-2</v>
      </c>
      <c r="L2801" s="4">
        <f t="shared" si="920"/>
        <v>6.7961643062846092E-3</v>
      </c>
      <c r="M2801" s="4">
        <f t="shared" si="915"/>
        <v>2.0807043664303363E-2</v>
      </c>
      <c r="N2801" s="4">
        <f t="shared" si="921"/>
        <v>5.9016764965817703E-3</v>
      </c>
      <c r="O2801" s="4">
        <f t="shared" si="923"/>
        <v>-1.4515883985577951E-2</v>
      </c>
      <c r="P2801" s="4">
        <f t="shared" si="924"/>
        <v>9.3581337592244119E-3</v>
      </c>
      <c r="Q2801" s="4"/>
      <c r="T2801" s="4">
        <f t="shared" si="907"/>
        <v>1.3402479965752159E-2</v>
      </c>
      <c r="U2801" s="4">
        <f t="shared" si="908"/>
        <v>1.3402479965752159E-2</v>
      </c>
      <c r="V2801" s="2">
        <f t="shared" si="916"/>
        <v>7.0298241792904831E-3</v>
      </c>
      <c r="W2801" s="4">
        <f t="shared" si="917"/>
        <v>-3.0404740625024624E-3</v>
      </c>
      <c r="X2801" s="4">
        <f t="shared" si="918"/>
        <v>6.3281698649345014E-3</v>
      </c>
      <c r="Y2801" s="4">
        <f t="shared" si="911"/>
        <v>-2.473166037567423E-2</v>
      </c>
      <c r="Z2801" s="4">
        <f t="shared" si="912"/>
        <v>-1.8582349920155856E-2</v>
      </c>
      <c r="AA2801" s="4">
        <f t="shared" si="922"/>
        <v>-2.8782830082624146E-2</v>
      </c>
    </row>
    <row r="2802" spans="1:27" x14ac:dyDescent="0.3">
      <c r="A2802" s="1">
        <f t="shared" si="904"/>
        <v>7</v>
      </c>
      <c r="B2802" s="1">
        <f t="shared" si="905"/>
        <v>4</v>
      </c>
      <c r="C2802" s="10">
        <v>43146</v>
      </c>
      <c r="D2802" s="3">
        <v>2731.2</v>
      </c>
      <c r="E2802" s="3">
        <v>2713.46</v>
      </c>
      <c r="F2802" s="3">
        <f t="shared" si="913"/>
        <v>2673.6639999999998</v>
      </c>
      <c r="G2802" s="3">
        <f t="shared" si="919"/>
        <v>2673.7190000000001</v>
      </c>
      <c r="H2802" s="4">
        <f t="shared" si="906"/>
        <v>1.206908690706014E-2</v>
      </c>
      <c r="I2802" s="4">
        <f t="shared" si="925"/>
        <v>5.4953809896132206E-3</v>
      </c>
      <c r="J2802" s="4">
        <f t="shared" si="926"/>
        <v>6.5737059174469196E-3</v>
      </c>
      <c r="K2802" s="4">
        <f t="shared" si="914"/>
        <v>-1.4581472821394693E-2</v>
      </c>
      <c r="L2802" s="4">
        <f t="shared" si="920"/>
        <v>-1.1597654283017036E-2</v>
      </c>
      <c r="M2802" s="4">
        <f t="shared" si="915"/>
        <v>2.1519532746074325E-2</v>
      </c>
      <c r="N2802" s="4">
        <f t="shared" si="921"/>
        <v>2.1498519477925603E-2</v>
      </c>
      <c r="O2802" s="4">
        <f t="shared" si="923"/>
        <v>-2.0137668424242473E-5</v>
      </c>
      <c r="P2802" s="4">
        <f t="shared" si="924"/>
        <v>2.1540164795912527E-2</v>
      </c>
      <c r="Q2802" s="4"/>
      <c r="T2802" s="4">
        <f t="shared" si="907"/>
        <v>1.206908690706014E-2</v>
      </c>
      <c r="U2802" s="4">
        <f t="shared" si="908"/>
        <v>1.206908690706014E-2</v>
      </c>
      <c r="V2802" s="2">
        <f t="shared" si="916"/>
        <v>-4.3588783938516992E-2</v>
      </c>
      <c r="W2802" s="4">
        <f t="shared" si="917"/>
        <v>-5.3152896099131798E-2</v>
      </c>
      <c r="X2802" s="4">
        <f t="shared" si="918"/>
        <v>5.819449825648966E-2</v>
      </c>
      <c r="Y2802" s="4">
        <f t="shared" si="911"/>
        <v>-2.686848687599078E-2</v>
      </c>
      <c r="Z2802" s="4">
        <f t="shared" si="912"/>
        <v>-2.0732649645231156E-2</v>
      </c>
      <c r="AA2802" s="4">
        <f t="shared" si="922"/>
        <v>-4.114035068039682E-5</v>
      </c>
    </row>
    <row r="2803" spans="1:27" x14ac:dyDescent="0.3">
      <c r="A2803" s="1">
        <f t="shared" si="904"/>
        <v>7</v>
      </c>
      <c r="B2803" s="1">
        <f t="shared" si="905"/>
        <v>5</v>
      </c>
      <c r="C2803" s="10">
        <v>43147</v>
      </c>
      <c r="D2803" s="3">
        <v>2732.22</v>
      </c>
      <c r="E2803" s="3">
        <v>2727.14</v>
      </c>
      <c r="F2803" s="3">
        <f t="shared" si="913"/>
        <v>2696.1979999999999</v>
      </c>
      <c r="G2803" s="3">
        <f t="shared" si="919"/>
        <v>2670.7280000000001</v>
      </c>
      <c r="H2803" s="4">
        <f t="shared" si="906"/>
        <v>3.7346221441124117E-4</v>
      </c>
      <c r="I2803" s="4">
        <f t="shared" si="925"/>
        <v>-1.4865260691271037E-3</v>
      </c>
      <c r="J2803" s="4">
        <f t="shared" si="926"/>
        <v>1.8599882835383448E-3</v>
      </c>
      <c r="K2803" s="4">
        <f t="shared" si="914"/>
        <v>-1.6112880785002823E-2</v>
      </c>
      <c r="L2803" s="4">
        <f t="shared" si="920"/>
        <v>-2.4642810648961636E-2</v>
      </c>
      <c r="M2803" s="4">
        <f t="shared" si="915"/>
        <v>1.3360294755800552E-2</v>
      </c>
      <c r="N2803" s="4">
        <f t="shared" si="921"/>
        <v>2.3024433787341779E-2</v>
      </c>
      <c r="O2803" s="4">
        <f t="shared" si="923"/>
        <v>9.3220897292311013E-3</v>
      </c>
      <c r="P2803" s="4">
        <f t="shared" si="924"/>
        <v>2.1921671447967233E-2</v>
      </c>
      <c r="Q2803" s="4"/>
      <c r="T2803" s="4">
        <f t="shared" si="907"/>
        <v>3.7346221441124117E-4</v>
      </c>
      <c r="U2803" s="4">
        <f t="shared" si="908"/>
        <v>3.7346221441124117E-4</v>
      </c>
      <c r="V2803" s="2">
        <f t="shared" si="916"/>
        <v>-4.0879466900995767E-2</v>
      </c>
      <c r="W2803" s="4">
        <f t="shared" si="917"/>
        <v>-5.0470672231985744E-2</v>
      </c>
      <c r="X2803" s="4">
        <f t="shared" si="918"/>
        <v>4.3011204214464166E-2</v>
      </c>
      <c r="Y2803" s="4">
        <f t="shared" si="911"/>
        <v>-2.8380799977209846E-2</v>
      </c>
      <c r="Z2803" s="4">
        <f t="shared" si="912"/>
        <v>-2.2254498258254936E-2</v>
      </c>
      <c r="AA2803" s="4">
        <f t="shared" si="922"/>
        <v>1.9257100819655246E-2</v>
      </c>
    </row>
    <row r="2804" spans="1:27" x14ac:dyDescent="0.3">
      <c r="A2804" s="1">
        <f t="shared" si="904"/>
        <v>8</v>
      </c>
      <c r="B2804" s="1">
        <f t="shared" si="905"/>
        <v>2</v>
      </c>
      <c r="C2804" s="10">
        <v>43151</v>
      </c>
      <c r="D2804" s="3">
        <v>2716.26</v>
      </c>
      <c r="E2804" s="3">
        <v>2722.99</v>
      </c>
      <c r="F2804" s="3">
        <f t="shared" si="913"/>
        <v>2708.25</v>
      </c>
      <c r="G2804" s="3">
        <f t="shared" si="919"/>
        <v>2677.46</v>
      </c>
      <c r="H2804" s="4">
        <f t="shared" si="906"/>
        <v>-5.8414036936994766E-3</v>
      </c>
      <c r="I2804" s="4">
        <f t="shared" si="925"/>
        <v>-3.3782052689754188E-3</v>
      </c>
      <c r="J2804" s="4">
        <f t="shared" si="926"/>
        <v>-2.4631984247240578E-3</v>
      </c>
      <c r="K2804" s="4">
        <f t="shared" si="914"/>
        <v>-9.5060061049256125E-3</v>
      </c>
      <c r="L2804" s="4">
        <f t="shared" si="920"/>
        <v>-2.1620188385675716E-2</v>
      </c>
      <c r="M2804" s="4">
        <f t="shared" si="915"/>
        <v>2.9576294655220968E-3</v>
      </c>
      <c r="N2804" s="4">
        <f t="shared" si="921"/>
        <v>1.4491346275948168E-2</v>
      </c>
      <c r="O2804" s="4">
        <f t="shared" si="923"/>
        <v>1.1335439170035254E-2</v>
      </c>
      <c r="P2804" s="4">
        <f t="shared" si="924"/>
        <v>1.5952214421699532E-2</v>
      </c>
      <c r="Q2804" s="4"/>
      <c r="T2804" s="4">
        <f t="shared" si="907"/>
        <v>-5.8414036936994766E-3</v>
      </c>
      <c r="U2804" s="4">
        <f t="shared" si="908"/>
        <v>-5.8414036936994766E-3</v>
      </c>
      <c r="V2804" s="2">
        <f t="shared" si="916"/>
        <v>-2.7896728667530363E-2</v>
      </c>
      <c r="W2804" s="4">
        <f t="shared" si="917"/>
        <v>-3.7617761380855042E-2</v>
      </c>
      <c r="X2804" s="4">
        <f t="shared" si="918"/>
        <v>2.2688253012048274E-2</v>
      </c>
      <c r="Y2804" s="4">
        <f t="shared" si="911"/>
        <v>-2.1856305280674743E-2</v>
      </c>
      <c r="Z2804" s="4">
        <f t="shared" si="912"/>
        <v>-1.5688864993159527E-2</v>
      </c>
      <c r="AA2804" s="4">
        <f t="shared" si="922"/>
        <v>2.3266973215399122E-2</v>
      </c>
    </row>
    <row r="2805" spans="1:27" x14ac:dyDescent="0.3">
      <c r="A2805" s="1">
        <f t="shared" si="904"/>
        <v>8</v>
      </c>
      <c r="B2805" s="1">
        <f t="shared" si="905"/>
        <v>3</v>
      </c>
      <c r="C2805" s="10">
        <v>43152</v>
      </c>
      <c r="D2805" s="3">
        <v>2701.33</v>
      </c>
      <c r="E2805" s="3">
        <v>2720.53</v>
      </c>
      <c r="F2805" s="3">
        <f t="shared" si="913"/>
        <v>2715.9279999999999</v>
      </c>
      <c r="G2805" s="3">
        <f t="shared" si="919"/>
        <v>2678.0790000000002</v>
      </c>
      <c r="H2805" s="4">
        <f t="shared" si="906"/>
        <v>-5.496528314668069E-3</v>
      </c>
      <c r="I2805" s="4">
        <f t="shared" si="925"/>
        <v>1.5720144610604219E-3</v>
      </c>
      <c r="J2805" s="4">
        <f t="shared" si="926"/>
        <v>-7.0685427757284907E-3</v>
      </c>
      <c r="K2805" s="4">
        <f t="shared" si="914"/>
        <v>1.2213484717956506E-3</v>
      </c>
      <c r="L2805" s="4">
        <f t="shared" si="920"/>
        <v>-1.5007563504393895E-2</v>
      </c>
      <c r="M2805" s="4">
        <f t="shared" si="915"/>
        <v>-5.3749583935951018E-3</v>
      </c>
      <c r="N2805" s="4">
        <f t="shared" si="921"/>
        <v>8.6819694265926235E-3</v>
      </c>
      <c r="O2805" s="4">
        <f t="shared" si="923"/>
        <v>1.4011246312001758E-2</v>
      </c>
      <c r="P2805" s="4">
        <f t="shared" si="924"/>
        <v>1.0368004308780937E-2</v>
      </c>
      <c r="Q2805" s="4"/>
      <c r="T2805" s="4">
        <f t="shared" si="907"/>
        <v>-5.496528314668069E-3</v>
      </c>
      <c r="U2805" s="4">
        <f t="shared" si="908"/>
        <v>-5.496528314668069E-3</v>
      </c>
      <c r="V2805" s="2">
        <f t="shared" si="916"/>
        <v>-1.9629932333429113E-2</v>
      </c>
      <c r="W2805" s="4">
        <f t="shared" si="917"/>
        <v>-2.9433633010094749E-2</v>
      </c>
      <c r="X2805" s="4">
        <f t="shared" si="918"/>
        <v>1.4416396914688229E-2</v>
      </c>
      <c r="Y2805" s="4">
        <f t="shared" si="911"/>
        <v>-1.1262708242316569E-2</v>
      </c>
      <c r="Z2805" s="4">
        <f t="shared" si="912"/>
        <v>-5.0284726797136517E-3</v>
      </c>
      <c r="AA2805" s="4">
        <f t="shared" si="922"/>
        <v>2.8670986997344876E-2</v>
      </c>
    </row>
    <row r="2806" spans="1:27" x14ac:dyDescent="0.3">
      <c r="A2806" s="1">
        <f t="shared" si="904"/>
        <v>8</v>
      </c>
      <c r="B2806" s="1">
        <f t="shared" si="905"/>
        <v>4</v>
      </c>
      <c r="C2806" s="10">
        <v>43153</v>
      </c>
      <c r="D2806" s="3">
        <v>2703.96</v>
      </c>
      <c r="E2806" s="3">
        <v>2710.42</v>
      </c>
      <c r="F2806" s="3">
        <f t="shared" si="913"/>
        <v>2716.9940000000001</v>
      </c>
      <c r="G2806" s="3">
        <f t="shared" si="919"/>
        <v>2680.3090000000002</v>
      </c>
      <c r="H2806" s="4">
        <f t="shared" si="906"/>
        <v>9.735944886408211E-4</v>
      </c>
      <c r="I2806" s="4">
        <f t="shared" si="925"/>
        <v>3.3650090881159082E-3</v>
      </c>
      <c r="J2806" s="4">
        <f t="shared" si="926"/>
        <v>-2.3914145994750873E-3</v>
      </c>
      <c r="K2806" s="4">
        <f t="shared" si="914"/>
        <v>7.0048827799639914E-3</v>
      </c>
      <c r="L2806" s="4">
        <f t="shared" si="920"/>
        <v>-8.7545353173764228E-3</v>
      </c>
      <c r="M2806" s="4">
        <f t="shared" si="915"/>
        <v>-4.7972133909755061E-3</v>
      </c>
      <c r="N2806" s="4">
        <f t="shared" si="921"/>
        <v>8.8239826079753638E-3</v>
      </c>
      <c r="O2806" s="4">
        <f t="shared" si="923"/>
        <v>1.3567138567138547E-2</v>
      </c>
      <c r="P2806" s="4">
        <f t="shared" si="924"/>
        <v>1.135169302927499E-2</v>
      </c>
      <c r="Q2806" s="4"/>
      <c r="T2806" s="4">
        <f t="shared" si="907"/>
        <v>9.735944886408211E-4</v>
      </c>
      <c r="U2806" s="4">
        <f t="shared" si="908"/>
        <v>9.735944886408211E-4</v>
      </c>
      <c r="V2806" s="2">
        <f t="shared" si="916"/>
        <v>-9.9950764993533489E-4</v>
      </c>
      <c r="W2806" s="4">
        <f t="shared" si="917"/>
        <v>-1.0989512573435991E-2</v>
      </c>
      <c r="X2806" s="4">
        <f t="shared" si="918"/>
        <v>1.9750762423896297E-3</v>
      </c>
      <c r="Y2806" s="4">
        <f t="shared" si="911"/>
        <v>-5.5512878282650661E-3</v>
      </c>
      <c r="Z2806" s="4">
        <f t="shared" si="912"/>
        <v>7.1895966648111717E-4</v>
      </c>
      <c r="AA2806" s="4">
        <f t="shared" si="922"/>
        <v>2.775356858615308E-2</v>
      </c>
    </row>
    <row r="2807" spans="1:27" x14ac:dyDescent="0.3">
      <c r="A2807" s="1">
        <f t="shared" si="904"/>
        <v>8</v>
      </c>
      <c r="B2807" s="1">
        <f t="shared" si="905"/>
        <v>5</v>
      </c>
      <c r="C2807" s="10">
        <v>43154</v>
      </c>
      <c r="D2807" s="3">
        <v>2747.3</v>
      </c>
      <c r="E2807" s="3">
        <v>2715.8</v>
      </c>
      <c r="F2807" s="3">
        <f t="shared" si="913"/>
        <v>2720.2139999999999</v>
      </c>
      <c r="G2807" s="3">
        <f t="shared" si="919"/>
        <v>2696.9389999999994</v>
      </c>
      <c r="H2807" s="4">
        <f t="shared" si="906"/>
        <v>1.6028343614550564E-2</v>
      </c>
      <c r="I2807" s="4">
        <f t="shared" si="925"/>
        <v>4.3787629994527085E-3</v>
      </c>
      <c r="J2807" s="4">
        <f t="shared" si="926"/>
        <v>1.1649580615097854E-2</v>
      </c>
      <c r="K2807" s="4">
        <f t="shared" si="914"/>
        <v>3.5068935931005167E-3</v>
      </c>
      <c r="L2807" s="4">
        <f t="shared" si="920"/>
        <v>-4.6659960453066035E-3</v>
      </c>
      <c r="M2807" s="4">
        <f t="shared" si="915"/>
        <v>9.9573048296936351E-3</v>
      </c>
      <c r="N2807" s="4">
        <f t="shared" si="921"/>
        <v>1.8673392316252164E-2</v>
      </c>
      <c r="O2807" s="4">
        <f t="shared" si="923"/>
        <v>8.4719542823865415E-3</v>
      </c>
      <c r="P2807" s="4">
        <f t="shared" si="924"/>
        <v>2.7561985480305674E-2</v>
      </c>
      <c r="Q2807" s="4"/>
      <c r="T2807" s="4">
        <f t="shared" si="907"/>
        <v>1.6028343614550564E-2</v>
      </c>
      <c r="U2807" s="4">
        <f t="shared" si="908"/>
        <v>1.6028343614550564E-2</v>
      </c>
      <c r="V2807" s="2">
        <f t="shared" si="916"/>
        <v>1.0074113522389303E-2</v>
      </c>
      <c r="W2807" s="4">
        <f t="shared" si="917"/>
        <v>-2.662761283455244E-5</v>
      </c>
      <c r="X2807" s="4">
        <f t="shared" si="918"/>
        <v>5.8948447568835547E-3</v>
      </c>
      <c r="Y2807" s="4">
        <f t="shared" si="911"/>
        <v>-9.0056611898558948E-3</v>
      </c>
      <c r="Z2807" s="4">
        <f t="shared" si="912"/>
        <v>-2.7571943818876375E-3</v>
      </c>
      <c r="AA2807" s="4">
        <f t="shared" si="922"/>
        <v>1.7410564678284252E-2</v>
      </c>
    </row>
    <row r="2808" spans="1:27" x14ac:dyDescent="0.3">
      <c r="A2808" s="1">
        <f t="shared" si="904"/>
        <v>9</v>
      </c>
      <c r="B2808" s="1">
        <f t="shared" si="905"/>
        <v>1</v>
      </c>
      <c r="C2808" s="10">
        <v>43157</v>
      </c>
      <c r="D2808" s="3">
        <v>2779.6</v>
      </c>
      <c r="E2808" s="3">
        <v>2757.37</v>
      </c>
      <c r="F2808" s="3">
        <f t="shared" si="913"/>
        <v>2729.69</v>
      </c>
      <c r="G2808" s="3">
        <f t="shared" si="919"/>
        <v>2712.944</v>
      </c>
      <c r="H2808" s="4">
        <f t="shared" si="906"/>
        <v>1.175699777963809E-2</v>
      </c>
      <c r="I2808" s="4">
        <f t="shared" si="925"/>
        <v>3.6654169548282706E-3</v>
      </c>
      <c r="J2808" s="4">
        <f t="shared" si="926"/>
        <v>8.0915808248098187E-3</v>
      </c>
      <c r="K2808" s="4">
        <f t="shared" si="914"/>
        <v>-1.0951661631419972E-2</v>
      </c>
      <c r="L2808" s="4">
        <f t="shared" si="920"/>
        <v>-1.5201187428465253E-2</v>
      </c>
      <c r="M2808" s="4">
        <f t="shared" si="915"/>
        <v>1.8284127501657643E-2</v>
      </c>
      <c r="N2808" s="4">
        <f t="shared" si="921"/>
        <v>2.4569618834741871E-2</v>
      </c>
      <c r="O2808" s="4">
        <f t="shared" si="923"/>
        <v>6.0246078572456811E-3</v>
      </c>
      <c r="P2808" s="4">
        <f t="shared" si="924"/>
        <v>3.9643029462038133E-2</v>
      </c>
      <c r="Q2808" s="4"/>
      <c r="T2808" s="4">
        <f t="shared" si="907"/>
        <v>1.175699777963809E-2</v>
      </c>
      <c r="U2808" s="4">
        <f t="shared" si="908"/>
        <v>1.175699777963809E-2</v>
      </c>
      <c r="V2808" s="2">
        <f t="shared" si="916"/>
        <v>-5.4890255887600119E-3</v>
      </c>
      <c r="W2808" s="4">
        <f t="shared" si="917"/>
        <v>-1.5434135332872436E-2</v>
      </c>
      <c r="X2808" s="4">
        <f t="shared" si="918"/>
        <v>1.734120971224869E-2</v>
      </c>
      <c r="Y2808" s="4">
        <f t="shared" si="911"/>
        <v>-2.3283935177162828E-2</v>
      </c>
      <c r="Z2808" s="4">
        <f t="shared" si="912"/>
        <v>-1.7125496452696981E-2</v>
      </c>
      <c r="AA2808" s="4">
        <f t="shared" si="922"/>
        <v>1.2421936371141952E-2</v>
      </c>
    </row>
    <row r="2809" spans="1:27" x14ac:dyDescent="0.3">
      <c r="A2809" s="1">
        <f t="shared" si="904"/>
        <v>9</v>
      </c>
      <c r="B2809" s="1">
        <f t="shared" si="905"/>
        <v>2</v>
      </c>
      <c r="C2809" s="10">
        <v>43158</v>
      </c>
      <c r="D2809" s="3">
        <v>2744.28</v>
      </c>
      <c r="E2809" s="3">
        <v>2780.45</v>
      </c>
      <c r="F2809" s="3">
        <f t="shared" si="913"/>
        <v>2735.2940000000003</v>
      </c>
      <c r="G2809" s="3">
        <f t="shared" si="919"/>
        <v>2721.7719999999999</v>
      </c>
      <c r="H2809" s="4">
        <f t="shared" si="906"/>
        <v>-1.270686429702105E-2</v>
      </c>
      <c r="I2809" s="4">
        <f t="shared" si="925"/>
        <v>3.0579939559645597E-4</v>
      </c>
      <c r="J2809" s="4">
        <f t="shared" si="926"/>
        <v>-1.3012663692617506E-2</v>
      </c>
      <c r="K2809" s="4">
        <f t="shared" si="914"/>
        <v>-1.674791336882997E-2</v>
      </c>
      <c r="L2809" s="4">
        <f t="shared" si="920"/>
        <v>-2.1704162069682235E-2</v>
      </c>
      <c r="M2809" s="4">
        <f t="shared" si="915"/>
        <v>3.2852044423743389E-3</v>
      </c>
      <c r="N2809" s="4">
        <f t="shared" si="921"/>
        <v>8.2696125906212073E-3</v>
      </c>
      <c r="O2809" s="4">
        <f t="shared" si="923"/>
        <v>4.9273397758247657E-3</v>
      </c>
      <c r="P2809" s="4">
        <f t="shared" si="924"/>
        <v>2.6432426569320159E-2</v>
      </c>
      <c r="Q2809" s="4"/>
      <c r="T2809" s="4">
        <f t="shared" si="907"/>
        <v>-1.270686429702105E-2</v>
      </c>
      <c r="U2809" s="4">
        <f t="shared" si="908"/>
        <v>-1.270686429702105E-2</v>
      </c>
      <c r="V2809" s="2">
        <f t="shared" si="916"/>
        <v>-2.2787451431860589E-2</v>
      </c>
      <c r="W2809" s="4">
        <f t="shared" si="917"/>
        <v>-3.2559576917542021E-2</v>
      </c>
      <c r="X2809" s="4">
        <f t="shared" si="918"/>
        <v>1.0315654613328614E-2</v>
      </c>
      <c r="Y2809" s="4">
        <f t="shared" si="911"/>
        <v>-2.9007914449019106E-2</v>
      </c>
      <c r="Z2809" s="4">
        <f t="shared" si="912"/>
        <v>-2.2885566843431532E-2</v>
      </c>
      <c r="AA2809" s="4">
        <f t="shared" si="922"/>
        <v>9.9857841779748269E-3</v>
      </c>
    </row>
    <row r="2810" spans="1:27" x14ac:dyDescent="0.3">
      <c r="A2810" s="1">
        <f t="shared" si="904"/>
        <v>9</v>
      </c>
      <c r="B2810" s="1">
        <f t="shared" si="905"/>
        <v>3</v>
      </c>
      <c r="C2810" s="10">
        <v>43159</v>
      </c>
      <c r="D2810" s="3">
        <v>2713.83</v>
      </c>
      <c r="E2810" s="3">
        <v>2753.78</v>
      </c>
      <c r="F2810" s="3">
        <f t="shared" si="913"/>
        <v>2737.7940000000003</v>
      </c>
      <c r="G2810" s="3">
        <f t="shared" si="919"/>
        <v>2726.8609999999994</v>
      </c>
      <c r="H2810" s="4">
        <f t="shared" si="906"/>
        <v>-1.1095806550352104E-2</v>
      </c>
      <c r="I2810" s="4">
        <f t="shared" si="925"/>
        <v>3.4617458859883101E-3</v>
      </c>
      <c r="J2810" s="4">
        <f t="shared" si="926"/>
        <v>-1.4557552436340413E-2</v>
      </c>
      <c r="K2810" s="4">
        <f t="shared" si="914"/>
        <v>-1.8037518037514058E-4</v>
      </c>
      <c r="L2810" s="4">
        <f t="shared" si="920"/>
        <v>-5.8197819140582939E-3</v>
      </c>
      <c r="M2810" s="4">
        <f t="shared" si="915"/>
        <v>-8.7530325510248013E-3</v>
      </c>
      <c r="N2810" s="4">
        <f t="shared" si="921"/>
        <v>-4.7787547660109913E-3</v>
      </c>
      <c r="O2810" s="4">
        <f t="shared" si="923"/>
        <v>4.0286237531462557E-3</v>
      </c>
      <c r="P2810" s="4">
        <f t="shared" si="924"/>
        <v>1.5043330927098492E-2</v>
      </c>
      <c r="Q2810" s="4"/>
      <c r="T2810" s="4">
        <f t="shared" si="907"/>
        <v>-1.1095806550352104E-2</v>
      </c>
      <c r="U2810" s="4">
        <f t="shared" si="908"/>
        <v>-1.1095806550352104E-2</v>
      </c>
      <c r="V2810" s="2">
        <f t="shared" si="916"/>
        <v>-1.5650735347705141E-2</v>
      </c>
      <c r="W2810" s="4">
        <f t="shared" si="917"/>
        <v>-2.5494227994228118E-2</v>
      </c>
      <c r="X2810" s="4">
        <f t="shared" si="918"/>
        <v>4.6273502311824175E-3</v>
      </c>
      <c r="Y2810" s="4">
        <f t="shared" si="911"/>
        <v>-1.2646954043462732E-2</v>
      </c>
      <c r="Z2810" s="4">
        <f t="shared" si="912"/>
        <v>-6.4214464963527609E-3</v>
      </c>
      <c r="AA2810" s="4">
        <f t="shared" si="922"/>
        <v>8.0510234439206199E-3</v>
      </c>
    </row>
    <row r="2811" spans="1:27" x14ac:dyDescent="0.3">
      <c r="A2811" s="1">
        <f t="shared" si="904"/>
        <v>9</v>
      </c>
      <c r="B2811" s="1">
        <f t="shared" si="905"/>
        <v>4</v>
      </c>
      <c r="C2811" s="10">
        <v>43160</v>
      </c>
      <c r="D2811" s="3">
        <v>2677.67</v>
      </c>
      <c r="E2811" s="3">
        <v>2715.22</v>
      </c>
      <c r="F2811" s="3">
        <f t="shared" si="913"/>
        <v>2732.5360000000001</v>
      </c>
      <c r="G2811" s="3">
        <f t="shared" si="919"/>
        <v>2724.7649999999994</v>
      </c>
      <c r="H2811" s="4">
        <f t="shared" si="906"/>
        <v>-1.3324342350110308E-2</v>
      </c>
      <c r="I2811" s="4">
        <f t="shared" si="925"/>
        <v>5.1219125737421748E-4</v>
      </c>
      <c r="J2811" s="4">
        <f t="shared" si="926"/>
        <v>-1.3836533607484526E-2</v>
      </c>
      <c r="K2811" s="4">
        <f t="shared" si="914"/>
        <v>1.1947137440443996E-2</v>
      </c>
      <c r="L2811" s="4">
        <f t="shared" si="920"/>
        <v>5.957549948883035E-3</v>
      </c>
      <c r="M2811" s="4">
        <f t="shared" si="915"/>
        <v>-2.0078783957466612E-2</v>
      </c>
      <c r="N2811" s="4">
        <f t="shared" si="921"/>
        <v>-1.7284059359247258E-2</v>
      </c>
      <c r="O2811" s="4">
        <f t="shared" si="923"/>
        <v>2.9021500035480998E-3</v>
      </c>
      <c r="P2811" s="4">
        <f t="shared" si="924"/>
        <v>1.5185460856295217E-3</v>
      </c>
      <c r="Q2811" s="4"/>
      <c r="T2811" s="4">
        <f t="shared" si="907"/>
        <v>-1.3324342350110308E-2</v>
      </c>
      <c r="U2811" s="4">
        <f t="shared" si="908"/>
        <v>-1.3324342350110308E-2</v>
      </c>
      <c r="V2811" s="2">
        <f t="shared" si="916"/>
        <v>-3.6369264102762114E-3</v>
      </c>
      <c r="W2811" s="4">
        <f t="shared" si="917"/>
        <v>-1.3600557146173474E-2</v>
      </c>
      <c r="X2811" s="4">
        <f t="shared" si="918"/>
        <v>-9.7227769641562607E-3</v>
      </c>
      <c r="Y2811" s="4">
        <f t="shared" si="911"/>
        <v>-6.7065729073365857E-4</v>
      </c>
      <c r="Z2811" s="4">
        <f t="shared" si="912"/>
        <v>5.6303637984937227E-3</v>
      </c>
      <c r="AA2811" s="4">
        <f t="shared" si="922"/>
        <v>5.7202923525042438E-3</v>
      </c>
    </row>
    <row r="2812" spans="1:27" x14ac:dyDescent="0.3">
      <c r="A2812" s="1">
        <f t="shared" si="904"/>
        <v>9</v>
      </c>
      <c r="B2812" s="1">
        <f t="shared" si="905"/>
        <v>5</v>
      </c>
      <c r="C2812" s="10">
        <v>43161</v>
      </c>
      <c r="D2812" s="3">
        <v>2691.25</v>
      </c>
      <c r="E2812" s="3">
        <v>2658.89</v>
      </c>
      <c r="F2812" s="3">
        <f t="shared" si="913"/>
        <v>2721.326</v>
      </c>
      <c r="G2812" s="3">
        <f t="shared" si="919"/>
        <v>2720.7699999999995</v>
      </c>
      <c r="H2812" s="4">
        <f t="shared" si="906"/>
        <v>5.0715734201749758E-3</v>
      </c>
      <c r="I2812" s="4">
        <f t="shared" si="925"/>
        <v>-7.0135602968252999E-3</v>
      </c>
      <c r="J2812" s="4">
        <f t="shared" si="926"/>
        <v>1.2085133717000276E-2</v>
      </c>
      <c r="K2812" s="4">
        <f t="shared" si="914"/>
        <v>1.9111765079341266E-2</v>
      </c>
      <c r="L2812" s="4">
        <f t="shared" si="920"/>
        <v>1.7321029103660891E-2</v>
      </c>
      <c r="M2812" s="4">
        <f t="shared" si="915"/>
        <v>-1.1051965108186238E-2</v>
      </c>
      <c r="N2812" s="4">
        <f t="shared" si="921"/>
        <v>-1.0849869706002173E-2</v>
      </c>
      <c r="O2812" s="4">
        <f t="shared" si="923"/>
        <v>2.0659544821198135E-4</v>
      </c>
      <c r="P2812" s="4">
        <f t="shared" si="924"/>
        <v>6.5978209237696865E-3</v>
      </c>
      <c r="Q2812" s="4"/>
      <c r="T2812" s="4">
        <f t="shared" si="907"/>
        <v>5.0715734201749758E-3</v>
      </c>
      <c r="U2812" s="4">
        <f t="shared" si="908"/>
        <v>5.0715734201749758E-3</v>
      </c>
      <c r="V2812" s="2">
        <f t="shared" si="916"/>
        <v>2.6003951196375993E-2</v>
      </c>
      <c r="W2812" s="4">
        <f t="shared" si="917"/>
        <v>1.5743911684412252E-2</v>
      </c>
      <c r="X2812" s="4">
        <f t="shared" si="918"/>
        <v>-2.0401849088195749E-2</v>
      </c>
      <c r="Y2812" s="4">
        <f t="shared" si="911"/>
        <v>6.4046358389505294E-3</v>
      </c>
      <c r="Z2812" s="4">
        <f t="shared" si="912"/>
        <v>1.2750268418421582E-2</v>
      </c>
      <c r="AA2812" s="4">
        <f t="shared" si="922"/>
        <v>4.0879136714981986E-4</v>
      </c>
    </row>
    <row r="2813" spans="1:27" x14ac:dyDescent="0.3">
      <c r="A2813" s="1">
        <f t="shared" si="904"/>
        <v>10</v>
      </c>
      <c r="B2813" s="1">
        <f t="shared" si="905"/>
        <v>1</v>
      </c>
      <c r="C2813" s="10">
        <v>43164</v>
      </c>
      <c r="D2813" s="3">
        <v>2720.94</v>
      </c>
      <c r="E2813" s="3">
        <v>2681.06</v>
      </c>
      <c r="F2813" s="3">
        <f t="shared" si="913"/>
        <v>2709.5940000000001</v>
      </c>
      <c r="G2813" s="3">
        <f t="shared" si="919"/>
        <v>2719.6419999999994</v>
      </c>
      <c r="H2813" s="4">
        <f t="shared" si="906"/>
        <v>1.1032048304691148E-2</v>
      </c>
      <c r="I2813" s="4">
        <f t="shared" si="925"/>
        <v>-3.7863446353924961E-3</v>
      </c>
      <c r="J2813" s="4">
        <f t="shared" si="926"/>
        <v>1.4818392940083644E-2</v>
      </c>
      <c r="K2813" s="4">
        <f t="shared" si="914"/>
        <v>5.7621922898282076E-3</v>
      </c>
      <c r="L2813" s="4">
        <f t="shared" si="920"/>
        <v>1.049615523558836E-2</v>
      </c>
      <c r="M2813" s="4">
        <f t="shared" si="915"/>
        <v>4.1873431960655376E-3</v>
      </c>
      <c r="N2813" s="4">
        <f t="shared" si="921"/>
        <v>4.7726869933641423E-4</v>
      </c>
      <c r="O2813" s="4">
        <f t="shared" si="923"/>
        <v>-3.6928414445005476E-3</v>
      </c>
      <c r="P2813" s="4">
        <f t="shared" si="924"/>
        <v>1.7702656707597565E-2</v>
      </c>
      <c r="Q2813" s="4"/>
      <c r="T2813" s="4">
        <f t="shared" si="907"/>
        <v>1.1032048304691148E-2</v>
      </c>
      <c r="U2813" s="4">
        <f t="shared" si="908"/>
        <v>1.1032048304691148E-2</v>
      </c>
      <c r="V2813" s="2">
        <f t="shared" si="916"/>
        <v>3.2828611240130021E-2</v>
      </c>
      <c r="W2813" s="4">
        <f t="shared" si="917"/>
        <v>2.2500325127728784E-2</v>
      </c>
      <c r="X2813" s="4">
        <f t="shared" si="918"/>
        <v>-2.1103755936105861E-2</v>
      </c>
      <c r="Y2813" s="4">
        <f t="shared" si="911"/>
        <v>-6.7784834245087329E-3</v>
      </c>
      <c r="Z2813" s="4">
        <f t="shared" si="912"/>
        <v>-5.1597370449026298E-4</v>
      </c>
      <c r="AA2813" s="4">
        <f t="shared" si="922"/>
        <v>-7.3620081401184765E-3</v>
      </c>
    </row>
    <row r="2814" spans="1:27" x14ac:dyDescent="0.3">
      <c r="A2814" s="1">
        <f t="shared" si="904"/>
        <v>10</v>
      </c>
      <c r="B2814" s="1">
        <f t="shared" si="905"/>
        <v>2</v>
      </c>
      <c r="C2814" s="10">
        <v>43165</v>
      </c>
      <c r="D2814" s="3">
        <v>2728.12</v>
      </c>
      <c r="E2814" s="3">
        <v>2730.18</v>
      </c>
      <c r="F2814" s="3">
        <f t="shared" si="913"/>
        <v>2706.3620000000001</v>
      </c>
      <c r="G2814" s="3">
        <f t="shared" si="919"/>
        <v>2720.828</v>
      </c>
      <c r="H2814" s="4">
        <f t="shared" si="906"/>
        <v>2.6387939462097056E-3</v>
      </c>
      <c r="I2814" s="4">
        <f t="shared" si="925"/>
        <v>3.3958852455400639E-3</v>
      </c>
      <c r="J2814" s="4">
        <f t="shared" si="926"/>
        <v>-7.5709129933035834E-4</v>
      </c>
      <c r="K2814" s="4">
        <f t="shared" si="914"/>
        <v>-7.3568325652164056E-3</v>
      </c>
      <c r="L2814" s="4">
        <f t="shared" si="920"/>
        <v>-3.3893515557948523E-4</v>
      </c>
      <c r="M2814" s="4">
        <f t="shared" si="915"/>
        <v>8.0395748979625817E-3</v>
      </c>
      <c r="N2814" s="4">
        <f t="shared" si="921"/>
        <v>2.6800665091655613E-3</v>
      </c>
      <c r="O2814" s="4">
        <f t="shared" si="923"/>
        <v>-5.3025526736360188E-3</v>
      </c>
      <c r="P2814" s="4">
        <f t="shared" si="924"/>
        <v>2.0388164317159108E-2</v>
      </c>
      <c r="Q2814" s="4"/>
      <c r="T2814" s="4">
        <f t="shared" si="907"/>
        <v>2.6387939462097056E-3</v>
      </c>
      <c r="U2814" s="4">
        <f t="shared" si="908"/>
        <v>2.6387939462097056E-3</v>
      </c>
      <c r="V2814" s="2">
        <f t="shared" si="916"/>
        <v>8.577917925422885E-3</v>
      </c>
      <c r="W2814" s="4">
        <f t="shared" si="917"/>
        <v>-1.5078612538312719E-3</v>
      </c>
      <c r="X2814" s="4">
        <f t="shared" si="918"/>
        <v>-5.8886119492181218E-3</v>
      </c>
      <c r="Y2814" s="4">
        <f t="shared" si="911"/>
        <v>-1.9733929416024209E-2</v>
      </c>
      <c r="Z2814" s="4">
        <f t="shared" si="912"/>
        <v>-1.3553107018617071E-2</v>
      </c>
      <c r="AA2814" s="4">
        <f t="shared" si="922"/>
        <v>-1.0577290777517971E-2</v>
      </c>
    </row>
    <row r="2815" spans="1:27" x14ac:dyDescent="0.3">
      <c r="A2815" s="1">
        <f t="shared" si="904"/>
        <v>10</v>
      </c>
      <c r="B2815" s="1">
        <f t="shared" si="905"/>
        <v>3</v>
      </c>
      <c r="C2815" s="10">
        <v>43166</v>
      </c>
      <c r="D2815" s="3">
        <v>2726.8</v>
      </c>
      <c r="E2815" s="3">
        <v>2710.18</v>
      </c>
      <c r="F2815" s="3">
        <f t="shared" si="913"/>
        <v>2708.9559999999997</v>
      </c>
      <c r="G2815" s="3">
        <f t="shared" si="919"/>
        <v>2723.3749999999995</v>
      </c>
      <c r="H2815" s="4">
        <f t="shared" si="906"/>
        <v>-4.8384968403138753E-4</v>
      </c>
      <c r="I2815" s="4">
        <f t="shared" si="925"/>
        <v>-6.5759570693371466E-3</v>
      </c>
      <c r="J2815" s="4">
        <f t="shared" si="926"/>
        <v>6.0921073853057589E-3</v>
      </c>
      <c r="K2815" s="4">
        <f t="shared" si="914"/>
        <v>-8.6598096857909476E-3</v>
      </c>
      <c r="L2815" s="4">
        <f t="shared" si="920"/>
        <v>-1.8787866939708739E-3</v>
      </c>
      <c r="M2815" s="4">
        <f t="shared" si="915"/>
        <v>6.5870394351183661E-3</v>
      </c>
      <c r="N2815" s="4">
        <f t="shared" si="921"/>
        <v>1.2576306972049891E-3</v>
      </c>
      <c r="O2815" s="4">
        <f t="shared" si="923"/>
        <v>-5.2878832330936877E-3</v>
      </c>
      <c r="P2815" s="4">
        <f t="shared" si="924"/>
        <v>1.9894449826264881E-2</v>
      </c>
      <c r="Q2815" s="4"/>
      <c r="T2815" s="4">
        <f t="shared" si="907"/>
        <v>-4.8384968403138753E-4</v>
      </c>
      <c r="U2815" s="4">
        <f t="shared" si="908"/>
        <v>-4.8384968403138753E-4</v>
      </c>
      <c r="V2815" s="2">
        <f t="shared" si="916"/>
        <v>-5.2380393824318448E-3</v>
      </c>
      <c r="W2815" s="4">
        <f t="shared" si="917"/>
        <v>-1.5185658988607553E-2</v>
      </c>
      <c r="X2815" s="4">
        <f t="shared" si="918"/>
        <v>4.7792234590966478E-3</v>
      </c>
      <c r="Y2815" s="4">
        <f t="shared" si="911"/>
        <v>-2.1020659939085289E-2</v>
      </c>
      <c r="Z2815" s="4">
        <f t="shared" si="912"/>
        <v>-1.4847950698988231E-2</v>
      </c>
      <c r="AA2815" s="4">
        <f t="shared" si="922"/>
        <v>-1.0533297976400213E-2</v>
      </c>
    </row>
    <row r="2816" spans="1:27" x14ac:dyDescent="0.3">
      <c r="A2816" s="1">
        <f t="shared" si="904"/>
        <v>10</v>
      </c>
      <c r="B2816" s="1">
        <f t="shared" si="905"/>
        <v>4</v>
      </c>
      <c r="C2816" s="10">
        <v>43167</v>
      </c>
      <c r="D2816" s="3">
        <v>2738.97</v>
      </c>
      <c r="E2816" s="3">
        <v>2732.75</v>
      </c>
      <c r="F2816" s="3">
        <f t="shared" si="913"/>
        <v>2721.2159999999999</v>
      </c>
      <c r="G2816" s="3">
        <f t="shared" si="919"/>
        <v>2726.8759999999997</v>
      </c>
      <c r="H2816" s="4">
        <f t="shared" si="906"/>
        <v>4.4631069385358728E-3</v>
      </c>
      <c r="I2816" s="4">
        <f t="shared" si="925"/>
        <v>2.1820448877804817E-3</v>
      </c>
      <c r="J2816" s="4">
        <f t="shared" si="926"/>
        <v>2.2810620507553911E-3</v>
      </c>
      <c r="K2816" s="4">
        <f t="shared" si="914"/>
        <v>-3.675553762652206E-3</v>
      </c>
      <c r="L2816" s="4">
        <f t="shared" si="920"/>
        <v>-4.6493244014158159E-4</v>
      </c>
      <c r="M2816" s="4">
        <f t="shared" si="915"/>
        <v>6.5242891413250202E-3</v>
      </c>
      <c r="N2816" s="4">
        <f t="shared" si="921"/>
        <v>4.4351118276005404E-3</v>
      </c>
      <c r="O2816" s="4">
        <f t="shared" si="923"/>
        <v>-2.0664702424633549E-3</v>
      </c>
      <c r="P2816" s="4">
        <f t="shared" si="924"/>
        <v>2.444634782185871E-2</v>
      </c>
      <c r="Q2816" s="4"/>
      <c r="T2816" s="4">
        <f t="shared" si="907"/>
        <v>4.4631069385358728E-3</v>
      </c>
      <c r="U2816" s="4">
        <f t="shared" si="908"/>
        <v>4.4631069385358728E-3</v>
      </c>
      <c r="V2816" s="2">
        <f t="shared" si="916"/>
        <v>-1.8017456359102284E-2</v>
      </c>
      <c r="W2816" s="4">
        <f t="shared" si="917"/>
        <v>-2.7837281795511221E-2</v>
      </c>
      <c r="X2816" s="4">
        <f t="shared" si="918"/>
        <v>2.2893037603588091E-2</v>
      </c>
      <c r="Y2816" s="4">
        <f t="shared" si="911"/>
        <v>-1.6098551845412076E-2</v>
      </c>
      <c r="Z2816" s="4">
        <f t="shared" si="912"/>
        <v>-9.894807484483294E-3</v>
      </c>
      <c r="AA2816" s="4">
        <f t="shared" si="922"/>
        <v>-4.1426718623286804E-3</v>
      </c>
    </row>
    <row r="2817" spans="1:27" x14ac:dyDescent="0.3">
      <c r="A2817" s="1">
        <f t="shared" si="904"/>
        <v>10</v>
      </c>
      <c r="B2817" s="1">
        <f t="shared" si="905"/>
        <v>5</v>
      </c>
      <c r="C2817" s="10">
        <v>43168</v>
      </c>
      <c r="D2817" s="3">
        <v>2786.57</v>
      </c>
      <c r="E2817" s="3">
        <v>2752.91</v>
      </c>
      <c r="F2817" s="3">
        <f t="shared" si="913"/>
        <v>2740.2799999999997</v>
      </c>
      <c r="G2817" s="3">
        <f t="shared" si="919"/>
        <v>2730.8029999999999</v>
      </c>
      <c r="H2817" s="4">
        <f t="shared" si="906"/>
        <v>1.7378795678667663E-2</v>
      </c>
      <c r="I2817" s="4">
        <f t="shared" si="925"/>
        <v>5.0895044487526539E-3</v>
      </c>
      <c r="J2817" s="4">
        <f t="shared" si="926"/>
        <v>1.2289291229915008E-2</v>
      </c>
      <c r="K2817" s="4">
        <f t="shared" si="914"/>
        <v>-3.7468464422756799E-3</v>
      </c>
      <c r="L2817" s="4">
        <f t="shared" si="920"/>
        <v>-5.2440637660628748E-3</v>
      </c>
      <c r="M2817" s="4">
        <f t="shared" si="915"/>
        <v>1.6892434349774631E-2</v>
      </c>
      <c r="N2817" s="4">
        <f t="shared" si="921"/>
        <v>2.0421465773986729E-2</v>
      </c>
      <c r="O2817" s="4">
        <f t="shared" si="923"/>
        <v>3.4009552962961137E-3</v>
      </c>
      <c r="P2817" s="4">
        <f t="shared" si="924"/>
        <v>4.2249991584412096E-2</v>
      </c>
      <c r="Q2817" s="4"/>
      <c r="T2817" s="4">
        <f t="shared" si="907"/>
        <v>1.7378795678667663E-2</v>
      </c>
      <c r="U2817" s="4">
        <f t="shared" si="908"/>
        <v>1.7378795678667663E-2</v>
      </c>
      <c r="V2817" s="2">
        <f t="shared" si="916"/>
        <v>-1.7422607768613676E-2</v>
      </c>
      <c r="W2817" s="4">
        <f t="shared" si="917"/>
        <v>-2.7248381690927508E-2</v>
      </c>
      <c r="X2817" s="4">
        <f t="shared" si="918"/>
        <v>3.5418485833720453E-2</v>
      </c>
      <c r="Y2817" s="4">
        <f t="shared" si="911"/>
        <v>-1.6168955588880641E-2</v>
      </c>
      <c r="Z2817" s="4">
        <f t="shared" si="912"/>
        <v>-9.9656551411378847E-3</v>
      </c>
      <c r="AA2817" s="4">
        <f t="shared" si="922"/>
        <v>6.9649869218166892E-3</v>
      </c>
    </row>
    <row r="2818" spans="1:27" x14ac:dyDescent="0.3">
      <c r="A2818" s="1">
        <f t="shared" si="904"/>
        <v>11</v>
      </c>
      <c r="B2818" s="1">
        <f t="shared" si="905"/>
        <v>1</v>
      </c>
      <c r="C2818" s="10">
        <v>43171</v>
      </c>
      <c r="D2818" s="3">
        <v>2783.02</v>
      </c>
      <c r="E2818" s="3">
        <v>2790.54</v>
      </c>
      <c r="F2818" s="3">
        <f t="shared" si="913"/>
        <v>2752.6959999999999</v>
      </c>
      <c r="G2818" s="3">
        <f t="shared" si="919"/>
        <v>2731.145</v>
      </c>
      <c r="H2818" s="4">
        <f t="shared" si="906"/>
        <v>-1.273967637633428E-3</v>
      </c>
      <c r="I2818" s="4">
        <f t="shared" si="925"/>
        <v>1.4246905694096324E-3</v>
      </c>
      <c r="J2818" s="4">
        <f t="shared" si="926"/>
        <v>-2.6986582070430603E-3</v>
      </c>
      <c r="K2818" s="4">
        <f t="shared" si="914"/>
        <v>-1.4876712230448322E-2</v>
      </c>
      <c r="L2818" s="4">
        <f t="shared" si="920"/>
        <v>-2.195849696540509E-2</v>
      </c>
      <c r="M2818" s="4">
        <f t="shared" si="915"/>
        <v>1.1016109297939209E-2</v>
      </c>
      <c r="N2818" s="4">
        <f t="shared" si="921"/>
        <v>1.8993865210378796E-2</v>
      </c>
      <c r="O2818" s="4">
        <f t="shared" si="923"/>
        <v>7.7437460025439738E-3</v>
      </c>
      <c r="P2818" s="4">
        <f t="shared" si="924"/>
        <v>4.0922198824809845E-2</v>
      </c>
      <c r="Q2818" s="4"/>
      <c r="T2818" s="4">
        <f t="shared" si="907"/>
        <v>-1.273967637633428E-3</v>
      </c>
      <c r="U2818" s="4">
        <f t="shared" si="908"/>
        <v>-1.273967637633428E-3</v>
      </c>
      <c r="V2818" s="2">
        <f t="shared" si="916"/>
        <v>-2.3552252410669786E-2</v>
      </c>
      <c r="W2818" s="4">
        <f t="shared" si="917"/>
        <v>-3.3316729886563153E-2</v>
      </c>
      <c r="X2818" s="4">
        <f t="shared" si="918"/>
        <v>2.2815644593412544E-2</v>
      </c>
      <c r="Y2818" s="4">
        <f t="shared" si="911"/>
        <v>-2.7160044995654713E-2</v>
      </c>
      <c r="Z2818" s="4">
        <f t="shared" si="912"/>
        <v>-2.1026046111656507E-2</v>
      </c>
      <c r="AA2818" s="4">
        <f t="shared" si="922"/>
        <v>1.590718019009485E-2</v>
      </c>
    </row>
    <row r="2819" spans="1:27" x14ac:dyDescent="0.3">
      <c r="A2819" s="1">
        <f t="shared" ref="A2819:A2882" si="927">WEEKNUM(C2819,2)</f>
        <v>11</v>
      </c>
      <c r="B2819" s="1">
        <f t="shared" ref="B2819:B2882" si="928">WEEKDAY(C2819,2)</f>
        <v>2</v>
      </c>
      <c r="C2819" s="10">
        <v>43172</v>
      </c>
      <c r="D2819" s="3">
        <v>2765.31</v>
      </c>
      <c r="E2819" s="3">
        <v>2792.31</v>
      </c>
      <c r="F2819" s="3">
        <f t="shared" si="913"/>
        <v>2760.134</v>
      </c>
      <c r="G2819" s="3">
        <f t="shared" si="919"/>
        <v>2733.2480000000005</v>
      </c>
      <c r="H2819" s="4">
        <f t="shared" ref="H2819:H2882" si="929">(D2819-D2818)/D2818</f>
        <v>-6.3635906317597562E-3</v>
      </c>
      <c r="I2819" s="4">
        <f t="shared" si="925"/>
        <v>3.3381003370439176E-3</v>
      </c>
      <c r="J2819" s="4">
        <f t="shared" si="926"/>
        <v>-9.7016909688036734E-3</v>
      </c>
      <c r="K2819" s="4">
        <f t="shared" si="914"/>
        <v>-8.688403245395231E-3</v>
      </c>
      <c r="L2819" s="4">
        <f t="shared" si="920"/>
        <v>-1.9164233258993545E-2</v>
      </c>
      <c r="M2819" s="4">
        <f t="shared" si="915"/>
        <v>1.8752712730613554E-3</v>
      </c>
      <c r="N2819" s="4">
        <f t="shared" si="921"/>
        <v>1.1730366216310937E-2</v>
      </c>
      <c r="O2819" s="4">
        <f t="shared" si="923"/>
        <v>9.722598912960758E-3</v>
      </c>
      <c r="P2819" s="4">
        <f t="shared" si="924"/>
        <v>3.4298196071977517E-2</v>
      </c>
      <c r="Q2819" s="4"/>
      <c r="T2819" s="4">
        <f t="shared" ref="T2819:T2882" si="930">(D2819-D2818)/D2818</f>
        <v>-6.3635906317597562E-3</v>
      </c>
      <c r="U2819" s="4">
        <f t="shared" ref="U2819:U2882" si="931">(D2819-D2818)/D2818</f>
        <v>-6.3635906317597562E-3</v>
      </c>
      <c r="V2819" s="2">
        <f t="shared" si="916"/>
        <v>-1.9726771636567504E-2</v>
      </c>
      <c r="W2819" s="4">
        <f t="shared" si="917"/>
        <v>-2.9529503920201792E-2</v>
      </c>
      <c r="X2819" s="4">
        <f t="shared" si="918"/>
        <v>1.3632098294796438E-2</v>
      </c>
      <c r="Y2819" s="4">
        <f t="shared" si="911"/>
        <v>-2.1048896970514944E-2</v>
      </c>
      <c r="Z2819" s="4">
        <f t="shared" si="912"/>
        <v>-1.4876365771953321E-2</v>
      </c>
      <c r="AA2819" s="4">
        <f t="shared" si="922"/>
        <v>1.9868738919627135E-2</v>
      </c>
    </row>
    <row r="2820" spans="1:27" x14ac:dyDescent="0.3">
      <c r="A2820" s="1">
        <f t="shared" si="927"/>
        <v>11</v>
      </c>
      <c r="B2820" s="1">
        <f t="shared" si="928"/>
        <v>3</v>
      </c>
      <c r="C2820" s="10">
        <v>43173</v>
      </c>
      <c r="D2820" s="3">
        <v>2749.48</v>
      </c>
      <c r="E2820" s="3">
        <v>2774.06</v>
      </c>
      <c r="F2820" s="3">
        <f t="shared" si="913"/>
        <v>2764.6699999999996</v>
      </c>
      <c r="G2820" s="3">
        <f t="shared" si="919"/>
        <v>2736.8130000000001</v>
      </c>
      <c r="H2820" s="4">
        <f t="shared" si="929"/>
        <v>-5.7244938180529229E-3</v>
      </c>
      <c r="I2820" s="4">
        <f t="shared" si="925"/>
        <v>3.1642022051777199E-3</v>
      </c>
      <c r="J2820" s="4">
        <f t="shared" si="926"/>
        <v>-8.8886960232306429E-3</v>
      </c>
      <c r="K2820" s="4">
        <f t="shared" si="914"/>
        <v>1.1418249671826305E-3</v>
      </c>
      <c r="L2820" s="4">
        <f t="shared" si="920"/>
        <v>-1.0814138177797201E-2</v>
      </c>
      <c r="M2820" s="4">
        <f t="shared" si="915"/>
        <v>-5.4943266284943962E-3</v>
      </c>
      <c r="N2820" s="4">
        <f t="shared" si="921"/>
        <v>4.6283761440770402E-3</v>
      </c>
      <c r="O2820" s="4">
        <f t="shared" si="923"/>
        <v>1.0131734000610848E-2</v>
      </c>
      <c r="P2820" s="4">
        <f t="shared" si="924"/>
        <v>2.8377362442540195E-2</v>
      </c>
      <c r="Q2820" s="4"/>
      <c r="T2820" s="4">
        <f t="shared" si="930"/>
        <v>-5.7244938180529229E-3</v>
      </c>
      <c r="U2820" s="4">
        <f t="shared" si="931"/>
        <v>-5.7244938180529229E-3</v>
      </c>
      <c r="V2820" s="2">
        <f t="shared" si="916"/>
        <v>-1.3926105933873513E-2</v>
      </c>
      <c r="W2820" s="4">
        <f t="shared" si="917"/>
        <v>-2.3786844874534786E-2</v>
      </c>
      <c r="X2820" s="4">
        <f t="shared" si="918"/>
        <v>8.3174416898928547E-3</v>
      </c>
      <c r="Y2820" s="4">
        <f t="shared" si="911"/>
        <v>-1.134124018203418E-2</v>
      </c>
      <c r="Z2820" s="4">
        <f t="shared" si="912"/>
        <v>-5.107499782924723E-3</v>
      </c>
      <c r="AA2820" s="4">
        <f t="shared" si="922"/>
        <v>2.0566594658606469E-2</v>
      </c>
    </row>
    <row r="2821" spans="1:27" x14ac:dyDescent="0.3">
      <c r="A2821" s="1">
        <f t="shared" si="927"/>
        <v>11</v>
      </c>
      <c r="B2821" s="1">
        <f t="shared" si="928"/>
        <v>4</v>
      </c>
      <c r="C2821" s="10">
        <v>43174</v>
      </c>
      <c r="D2821" s="3">
        <v>2747.33</v>
      </c>
      <c r="E2821" s="3">
        <v>2754.27</v>
      </c>
      <c r="F2821" s="3">
        <f t="shared" si="913"/>
        <v>2766.3419999999996</v>
      </c>
      <c r="G2821" s="3">
        <f t="shared" si="919"/>
        <v>2743.779</v>
      </c>
      <c r="H2821" s="4">
        <f t="shared" si="929"/>
        <v>-7.8196604448844541E-4</v>
      </c>
      <c r="I2821" s="4">
        <f t="shared" si="925"/>
        <v>1.7421476060927752E-3</v>
      </c>
      <c r="J2821" s="4">
        <f t="shared" si="926"/>
        <v>-2.5241136505812205E-3</v>
      </c>
      <c r="K2821" s="4">
        <f t="shared" si="914"/>
        <v>7.8614865356357502E-3</v>
      </c>
      <c r="L2821" s="4">
        <f t="shared" si="920"/>
        <v>-2.216984868249693E-3</v>
      </c>
      <c r="M2821" s="4">
        <f t="shared" si="915"/>
        <v>-6.8726137259961777E-3</v>
      </c>
      <c r="N2821" s="4">
        <f t="shared" si="921"/>
        <v>1.2942004439861704E-3</v>
      </c>
      <c r="O2821" s="4">
        <f t="shared" si="923"/>
        <v>8.2127010588460975E-3</v>
      </c>
      <c r="P2821" s="4">
        <f t="shared" si="924"/>
        <v>2.7573206264189541E-2</v>
      </c>
      <c r="Q2821" s="4"/>
      <c r="T2821" s="4">
        <f t="shared" si="930"/>
        <v>-7.8196604448844541E-4</v>
      </c>
      <c r="U2821" s="4">
        <f t="shared" si="931"/>
        <v>-7.8196604448844541E-4</v>
      </c>
      <c r="V2821" s="2">
        <f t="shared" si="916"/>
        <v>-3.8225409895690158E-3</v>
      </c>
      <c r="W2821" s="4">
        <f t="shared" si="917"/>
        <v>-1.3784315579673391E-2</v>
      </c>
      <c r="X2821" s="4">
        <f t="shared" si="918"/>
        <v>3.0522422662534192E-3</v>
      </c>
      <c r="Y2821" s="4">
        <f t="shared" si="911"/>
        <v>-4.7053649174269799E-3</v>
      </c>
      <c r="Z2821" s="4">
        <f t="shared" si="912"/>
        <v>1.5702163325418263E-3</v>
      </c>
      <c r="AA2821" s="4">
        <f t="shared" si="922"/>
        <v>1.65830275876666E-2</v>
      </c>
    </row>
    <row r="2822" spans="1:27" x14ac:dyDescent="0.3">
      <c r="A2822" s="1">
        <f t="shared" si="927"/>
        <v>11</v>
      </c>
      <c r="B2822" s="1">
        <f t="shared" si="928"/>
        <v>5</v>
      </c>
      <c r="C2822" s="10">
        <v>43175</v>
      </c>
      <c r="D2822" s="3">
        <v>2752.01</v>
      </c>
      <c r="E2822" s="3">
        <v>2750.57</v>
      </c>
      <c r="F2822" s="3">
        <f t="shared" si="913"/>
        <v>2759.43</v>
      </c>
      <c r="G2822" s="3">
        <f t="shared" si="919"/>
        <v>2749.8550000000005</v>
      </c>
      <c r="H2822" s="4">
        <f t="shared" si="929"/>
        <v>1.7034720983647E-3</v>
      </c>
      <c r="I2822" s="4">
        <f t="shared" si="925"/>
        <v>1.1793268373294205E-3</v>
      </c>
      <c r="J2822" s="4">
        <f t="shared" si="926"/>
        <v>5.241452610352795E-4</v>
      </c>
      <c r="K2822" s="4">
        <f t="shared" si="914"/>
        <v>5.0794771651020906E-3</v>
      </c>
      <c r="L2822" s="4">
        <f t="shared" si="920"/>
        <v>8.3191882866480362E-4</v>
      </c>
      <c r="M2822" s="4">
        <f t="shared" si="915"/>
        <v>-2.6889611260295129E-3</v>
      </c>
      <c r="N2822" s="4">
        <f t="shared" si="921"/>
        <v>7.8367768482328888E-4</v>
      </c>
      <c r="O2822" s="4">
        <f t="shared" si="923"/>
        <v>3.4792751479825156E-3</v>
      </c>
      <c r="P2822" s="4">
        <f t="shared" si="924"/>
        <v>2.932364855008774E-2</v>
      </c>
      <c r="Q2822" s="4"/>
      <c r="T2822" s="4">
        <f t="shared" si="930"/>
        <v>1.7034720983647E-3</v>
      </c>
      <c r="U2822" s="4">
        <f t="shared" si="931"/>
        <v>1.7034720983647E-3</v>
      </c>
      <c r="V2822" s="2">
        <f t="shared" si="916"/>
        <v>1.4282958363210913E-2</v>
      </c>
      <c r="W2822" s="4">
        <f t="shared" si="917"/>
        <v>4.1401287795788649E-3</v>
      </c>
      <c r="X2822" s="4">
        <f t="shared" si="918"/>
        <v>-1.2402344100453225E-2</v>
      </c>
      <c r="Y2822" s="4">
        <f t="shared" ref="Y2822:Y2885" si="932">(SUM(D2818:D2821)*(0.99/4.01)-D2821)/D2821</f>
        <v>-7.4526858918194201E-3</v>
      </c>
      <c r="Z2822" s="4">
        <f t="shared" ref="Z2822:Z2885" si="933">(SUM(D2818:D2821)*(0.995/4.005)-D2821)/D2821</f>
        <v>-1.1944271867399753E-3</v>
      </c>
      <c r="AA2822" s="4">
        <f t="shared" si="922"/>
        <v>6.988336958267072E-3</v>
      </c>
    </row>
    <row r="2823" spans="1:27" x14ac:dyDescent="0.3">
      <c r="A2823" s="1">
        <f t="shared" si="927"/>
        <v>12</v>
      </c>
      <c r="B2823" s="1">
        <f t="shared" si="928"/>
        <v>1</v>
      </c>
      <c r="C2823" s="10">
        <v>43178</v>
      </c>
      <c r="D2823" s="3">
        <v>2712.92</v>
      </c>
      <c r="E2823" s="3">
        <v>2741.38</v>
      </c>
      <c r="F2823" s="3">
        <f t="shared" ref="F2823:F2886" si="934">AVERAGE(D2819:D2823)</f>
        <v>2745.41</v>
      </c>
      <c r="G2823" s="3">
        <f t="shared" si="919"/>
        <v>2749.0529999999999</v>
      </c>
      <c r="H2823" s="4">
        <f t="shared" si="929"/>
        <v>-1.4204163502312907E-2</v>
      </c>
      <c r="I2823" s="4">
        <f t="shared" si="925"/>
        <v>-3.8626313131130004E-3</v>
      </c>
      <c r="J2823" s="4">
        <f t="shared" si="926"/>
        <v>-1.0341532189199906E-2</v>
      </c>
      <c r="K2823" s="4">
        <f t="shared" ref="K2823:K2886" si="935">(SUM(D2819:D2822)/4-D2822)/D2822</f>
        <v>5.5323200133705239E-4</v>
      </c>
      <c r="L2823" s="4">
        <f t="shared" si="920"/>
        <v>3.8436552838745994E-4</v>
      </c>
      <c r="M2823" s="4">
        <f t="shared" ref="M2823:M2886" si="936">(D2823-F2823)/F2823</f>
        <v>-1.1834297973708765E-2</v>
      </c>
      <c r="N2823" s="4">
        <f t="shared" si="921"/>
        <v>-1.3143798973682869E-2</v>
      </c>
      <c r="O2823" s="4">
        <f t="shared" si="923"/>
        <v>-1.3428335520398792E-3</v>
      </c>
      <c r="P2823" s="4">
        <f t="shared" si="924"/>
        <v>1.4702967149285028E-2</v>
      </c>
      <c r="Q2823" s="4"/>
      <c r="T2823" s="4">
        <f t="shared" si="930"/>
        <v>-1.4204163502312907E-2</v>
      </c>
      <c r="U2823" s="4">
        <f t="shared" si="931"/>
        <v>-1.4204163502312907E-2</v>
      </c>
      <c r="V2823" s="2">
        <f t="shared" ref="V2823:V2886" si="937">(D2818-D2822)/D2822</f>
        <v>1.1268127659419756E-2</v>
      </c>
      <c r="W2823" s="4">
        <f t="shared" ref="W2823:W2886" si="938">(D2818*(1-0.01)-D2822)/D2822</f>
        <v>1.1554463828256025E-3</v>
      </c>
      <c r="X2823" s="4">
        <f t="shared" ref="X2823:X2886" si="939">(D2823-D2818)/D2818</f>
        <v>-2.5188464330116171E-2</v>
      </c>
      <c r="Y2823" s="4">
        <f t="shared" si="932"/>
        <v>-1.1922494083467676E-2</v>
      </c>
      <c r="Z2823" s="4">
        <f t="shared" si="933"/>
        <v>-5.6924186353754184E-3</v>
      </c>
      <c r="AA2823" s="4">
        <f t="shared" si="922"/>
        <v>-2.6468596604928619E-3</v>
      </c>
    </row>
    <row r="2824" spans="1:27" x14ac:dyDescent="0.3">
      <c r="A2824" s="1">
        <f t="shared" si="927"/>
        <v>12</v>
      </c>
      <c r="B2824" s="1">
        <f t="shared" si="928"/>
        <v>2</v>
      </c>
      <c r="C2824" s="10">
        <v>43179</v>
      </c>
      <c r="D2824" s="3">
        <v>2716.94</v>
      </c>
      <c r="E2824" s="3">
        <v>2715.05</v>
      </c>
      <c r="F2824" s="3">
        <f t="shared" si="934"/>
        <v>2735.7359999999999</v>
      </c>
      <c r="G2824" s="3">
        <f t="shared" si="919"/>
        <v>2747.9350000000004</v>
      </c>
      <c r="H2824" s="4">
        <f t="shared" si="929"/>
        <v>1.4817982100467325E-3</v>
      </c>
      <c r="I2824" s="4">
        <f t="shared" si="925"/>
        <v>7.8513188741286476E-4</v>
      </c>
      <c r="J2824" s="4">
        <f t="shared" si="926"/>
        <v>6.9666632263386773E-4</v>
      </c>
      <c r="K2824" s="4">
        <f t="shared" si="935"/>
        <v>1.014220839538205E-2</v>
      </c>
      <c r="L2824" s="4">
        <f t="shared" si="920"/>
        <v>1.4176197193020547E-2</v>
      </c>
      <c r="M2824" s="4">
        <f t="shared" si="936"/>
        <v>-6.8705459883555368E-3</v>
      </c>
      <c r="N2824" s="4">
        <f t="shared" si="921"/>
        <v>-1.1279378879049302E-2</v>
      </c>
      <c r="O2824" s="4">
        <f t="shared" si="923"/>
        <v>-4.4899776954958606E-3</v>
      </c>
      <c r="P2824" s="4">
        <f t="shared" si="924"/>
        <v>1.6206552189735948E-2</v>
      </c>
      <c r="Q2824" s="4"/>
      <c r="T2824" s="4">
        <f t="shared" si="930"/>
        <v>1.4817982100467325E-3</v>
      </c>
      <c r="U2824" s="4">
        <f t="shared" si="931"/>
        <v>1.4817982100467325E-3</v>
      </c>
      <c r="V2824" s="2">
        <f t="shared" si="937"/>
        <v>1.9311295578196139E-2</v>
      </c>
      <c r="W2824" s="4">
        <f t="shared" si="938"/>
        <v>9.1181826224141799E-3</v>
      </c>
      <c r="X2824" s="4">
        <f t="shared" si="939"/>
        <v>-1.7491709790222396E-2</v>
      </c>
      <c r="Y2824" s="4">
        <f t="shared" si="932"/>
        <v>-2.4530809861064325E-3</v>
      </c>
      <c r="Z2824" s="4">
        <f t="shared" si="933"/>
        <v>3.836701476559463E-3</v>
      </c>
      <c r="AA2824" s="4">
        <f t="shared" si="922"/>
        <v>-8.8394259119304128E-3</v>
      </c>
    </row>
    <row r="2825" spans="1:27" x14ac:dyDescent="0.3">
      <c r="A2825" s="1">
        <f t="shared" si="927"/>
        <v>12</v>
      </c>
      <c r="B2825" s="1">
        <f t="shared" si="928"/>
        <v>3</v>
      </c>
      <c r="C2825" s="10">
        <v>43180</v>
      </c>
      <c r="D2825" s="3">
        <v>2711.93</v>
      </c>
      <c r="E2825" s="3">
        <v>2714.99</v>
      </c>
      <c r="F2825" s="3">
        <f t="shared" si="934"/>
        <v>2728.2260000000001</v>
      </c>
      <c r="G2825" s="3">
        <f t="shared" si="919"/>
        <v>2746.4479999999999</v>
      </c>
      <c r="H2825" s="4">
        <f t="shared" si="929"/>
        <v>-1.8439862492363535E-3</v>
      </c>
      <c r="I2825" s="4">
        <f t="shared" si="925"/>
        <v>-7.1771919880463792E-4</v>
      </c>
      <c r="J2825" s="4">
        <f t="shared" si="926"/>
        <v>-1.1262670504317155E-3</v>
      </c>
      <c r="K2825" s="4">
        <f t="shared" si="935"/>
        <v>5.6534189198142494E-3</v>
      </c>
      <c r="L2825" s="4">
        <f t="shared" si="920"/>
        <v>1.2272384864344905E-2</v>
      </c>
      <c r="M2825" s="4">
        <f t="shared" si="936"/>
        <v>-5.9731121981830958E-3</v>
      </c>
      <c r="N2825" s="4">
        <f t="shared" si="921"/>
        <v>-1.2568233587528338E-2</v>
      </c>
      <c r="O2825" s="4">
        <f t="shared" si="923"/>
        <v>-6.7191999793504084E-3</v>
      </c>
      <c r="P2825" s="4">
        <f t="shared" si="924"/>
        <v>1.4332681281114189E-2</v>
      </c>
      <c r="Q2825" s="4"/>
      <c r="T2825" s="4">
        <f t="shared" si="930"/>
        <v>-1.8439862492363535E-3</v>
      </c>
      <c r="U2825" s="4">
        <f t="shared" si="931"/>
        <v>-1.8439862492363535E-3</v>
      </c>
      <c r="V2825" s="2">
        <f t="shared" si="937"/>
        <v>1.197670909184596E-2</v>
      </c>
      <c r="W2825" s="4">
        <f t="shared" si="938"/>
        <v>1.8569420009275223E-3</v>
      </c>
      <c r="X2825" s="4">
        <f t="shared" si="939"/>
        <v>-1.365712789327443E-2</v>
      </c>
      <c r="Y2825" s="4">
        <f t="shared" si="932"/>
        <v>-6.8859005180887346E-3</v>
      </c>
      <c r="Z2825" s="4">
        <f t="shared" si="933"/>
        <v>-6.2406808967276767E-4</v>
      </c>
      <c r="AA2825" s="4">
        <f t="shared" si="922"/>
        <v>-1.3182043426520891E-2</v>
      </c>
    </row>
    <row r="2826" spans="1:27" x14ac:dyDescent="0.3">
      <c r="A2826" s="1">
        <f t="shared" si="927"/>
        <v>12</v>
      </c>
      <c r="B2826" s="1">
        <f t="shared" si="928"/>
        <v>4</v>
      </c>
      <c r="C2826" s="10">
        <v>43181</v>
      </c>
      <c r="D2826" s="3">
        <v>2643.69</v>
      </c>
      <c r="E2826" s="3">
        <v>2691.36</v>
      </c>
      <c r="F2826" s="3">
        <f t="shared" si="934"/>
        <v>2707.4980000000005</v>
      </c>
      <c r="G2826" s="3">
        <f t="shared" si="919"/>
        <v>2736.9199999999996</v>
      </c>
      <c r="H2826" s="4">
        <f t="shared" si="929"/>
        <v>-2.5162891372564847E-2</v>
      </c>
      <c r="I2826" s="4">
        <f t="shared" si="925"/>
        <v>-7.5850040377147309E-3</v>
      </c>
      <c r="J2826" s="4">
        <f t="shared" si="926"/>
        <v>-1.7577887334850117E-2</v>
      </c>
      <c r="K2826" s="4">
        <f t="shared" si="935"/>
        <v>4.2478972539853306E-3</v>
      </c>
      <c r="L2826" s="4">
        <f t="shared" si="920"/>
        <v>1.3034587503692472E-2</v>
      </c>
      <c r="M2826" s="4">
        <f t="shared" si="936"/>
        <v>-2.3567145755971172E-2</v>
      </c>
      <c r="N2826" s="4">
        <f t="shared" si="921"/>
        <v>-3.4063838183066943E-2</v>
      </c>
      <c r="O2826" s="4">
        <f t="shared" si="923"/>
        <v>-1.1129141465148757E-2</v>
      </c>
      <c r="P2826" s="4">
        <f t="shared" si="924"/>
        <v>-1.1190861793604928E-2</v>
      </c>
      <c r="Q2826" s="4"/>
      <c r="T2826" s="4">
        <f t="shared" si="930"/>
        <v>-2.5162891372564847E-2</v>
      </c>
      <c r="U2826" s="4">
        <f t="shared" si="931"/>
        <v>-2.5162891372564847E-2</v>
      </c>
      <c r="V2826" s="2">
        <f t="shared" si="937"/>
        <v>1.3053434270058627E-2</v>
      </c>
      <c r="W2826" s="4">
        <f t="shared" si="938"/>
        <v>2.9228999273580008E-3</v>
      </c>
      <c r="X2826" s="4">
        <f t="shared" si="939"/>
        <v>-3.7723899203954338E-2</v>
      </c>
      <c r="Y2826" s="4">
        <f t="shared" si="932"/>
        <v>-8.2738969761141628E-3</v>
      </c>
      <c r="Z2826" s="4">
        <f t="shared" si="933"/>
        <v>-2.0208162120195204E-3</v>
      </c>
      <c r="AA2826" s="4">
        <f t="shared" si="922"/>
        <v>-2.127141185001679E-2</v>
      </c>
    </row>
    <row r="2827" spans="1:27" x14ac:dyDescent="0.3">
      <c r="A2827" s="1">
        <f t="shared" si="927"/>
        <v>12</v>
      </c>
      <c r="B2827" s="1">
        <f t="shared" si="928"/>
        <v>5</v>
      </c>
      <c r="C2827" s="10">
        <v>43182</v>
      </c>
      <c r="D2827" s="3">
        <v>2588.2600000000002</v>
      </c>
      <c r="E2827" s="3">
        <v>2646.71</v>
      </c>
      <c r="F2827" s="3">
        <f t="shared" si="934"/>
        <v>2674.7480000000005</v>
      </c>
      <c r="G2827" s="3">
        <f t="shared" ref="G2827:G2890" si="940">AVERAGE(D2818:D2827)</f>
        <v>2717.0889999999999</v>
      </c>
      <c r="H2827" s="4">
        <f t="shared" si="929"/>
        <v>-2.0966906104724774E-2</v>
      </c>
      <c r="I2827" s="4">
        <f t="shared" si="925"/>
        <v>1.14234271037829E-3</v>
      </c>
      <c r="J2827" s="4">
        <f t="shared" si="926"/>
        <v>-2.2109248815103063E-2</v>
      </c>
      <c r="K2827" s="4">
        <f t="shared" si="935"/>
        <v>1.9926693371764576E-2</v>
      </c>
      <c r="L2827" s="4">
        <f t="shared" ref="L2827:L2890" si="941">(SUM(D2818:D2826)/9-D2826)/D2826</f>
        <v>3.3178373157720133E-2</v>
      </c>
      <c r="M2827" s="4">
        <f t="shared" si="936"/>
        <v>-3.233500875596515E-2</v>
      </c>
      <c r="N2827" s="4">
        <f t="shared" ref="N2827:N2890" si="942">(D2827-G2827)/G2827</f>
        <v>-4.7414346751247283E-2</v>
      </c>
      <c r="O2827" s="4">
        <f t="shared" si="923"/>
        <v>-1.6358866574455209E-2</v>
      </c>
      <c r="P2827" s="4">
        <f t="shared" si="924"/>
        <v>-3.1923130149872234E-2</v>
      </c>
      <c r="Q2827" s="4"/>
      <c r="T2827" s="4">
        <f t="shared" si="930"/>
        <v>-2.0966906104724774E-2</v>
      </c>
      <c r="U2827" s="4">
        <f t="shared" si="931"/>
        <v>-2.0966906104724774E-2</v>
      </c>
      <c r="V2827" s="2">
        <f t="shared" si="937"/>
        <v>4.0973033903369975E-2</v>
      </c>
      <c r="W2827" s="4">
        <f t="shared" si="938"/>
        <v>3.0563303564336203E-2</v>
      </c>
      <c r="X2827" s="4">
        <f t="shared" si="939"/>
        <v>-5.9501964019026091E-2</v>
      </c>
      <c r="Y2827" s="4">
        <f t="shared" si="932"/>
        <v>7.2094029307201799E-3</v>
      </c>
      <c r="Z2827" s="4">
        <f t="shared" si="933"/>
        <v>1.3560109767696145E-2</v>
      </c>
      <c r="AA2827" s="4">
        <f t="shared" ref="AA2827:AA2890" si="943">(F2827-F2822)/F2822</f>
        <v>-3.0688221842916596E-2</v>
      </c>
    </row>
    <row r="2828" spans="1:27" x14ac:dyDescent="0.3">
      <c r="A2828" s="1">
        <f t="shared" si="927"/>
        <v>13</v>
      </c>
      <c r="B2828" s="1">
        <f t="shared" si="928"/>
        <v>1</v>
      </c>
      <c r="C2828" s="10">
        <v>43185</v>
      </c>
      <c r="D2828" s="3">
        <v>2658.55</v>
      </c>
      <c r="E2828" s="3">
        <v>2619.35</v>
      </c>
      <c r="F2828" s="3">
        <f t="shared" si="934"/>
        <v>2663.8739999999998</v>
      </c>
      <c r="G2828" s="3">
        <f t="shared" si="940"/>
        <v>2704.6419999999994</v>
      </c>
      <c r="H2828" s="4">
        <f t="shared" si="929"/>
        <v>2.7157240771792615E-2</v>
      </c>
      <c r="I2828" s="4">
        <f t="shared" si="925"/>
        <v>1.2011930795205926E-2</v>
      </c>
      <c r="J2828" s="4">
        <f t="shared" si="926"/>
        <v>1.5145309976586689E-2</v>
      </c>
      <c r="K2828" s="4">
        <f t="shared" si="935"/>
        <v>2.9728466228276795E-2</v>
      </c>
      <c r="L2828" s="4">
        <f t="shared" si="941"/>
        <v>4.694402159494511E-2</v>
      </c>
      <c r="M2828" s="4">
        <f t="shared" si="936"/>
        <v>-1.9985930265469069E-3</v>
      </c>
      <c r="N2828" s="4">
        <f t="shared" si="942"/>
        <v>-1.7041811818347567E-2</v>
      </c>
      <c r="O2828" s="4">
        <f t="shared" ref="O2828:O2891" si="944">(F2828-G2828)/D2828</f>
        <v>-1.5334674916777782E-2</v>
      </c>
      <c r="P2828" s="4">
        <f t="shared" si="924"/>
        <v>-5.6328335097489707E-3</v>
      </c>
      <c r="Q2828" s="4"/>
      <c r="T2828" s="4">
        <f t="shared" si="930"/>
        <v>2.7157240771792615E-2</v>
      </c>
      <c r="U2828" s="4">
        <f t="shared" si="931"/>
        <v>2.7157240771792615E-2</v>
      </c>
      <c r="V2828" s="2">
        <f t="shared" si="937"/>
        <v>4.8163631165338817E-2</v>
      </c>
      <c r="W2828" s="4">
        <f t="shared" si="938"/>
        <v>3.7681994853685487E-2</v>
      </c>
      <c r="X2828" s="4">
        <f t="shared" si="939"/>
        <v>-2.0041136487622152E-2</v>
      </c>
      <c r="Y2828" s="4">
        <f t="shared" si="932"/>
        <v>1.6888959168073921E-2</v>
      </c>
      <c r="Z2828" s="4">
        <f t="shared" si="933"/>
        <v>2.330069802460465E-2</v>
      </c>
      <c r="AA2828" s="4">
        <f t="shared" si="943"/>
        <v>-2.9699024917953988E-2</v>
      </c>
    </row>
    <row r="2829" spans="1:27" x14ac:dyDescent="0.3">
      <c r="A2829" s="1">
        <f t="shared" si="927"/>
        <v>13</v>
      </c>
      <c r="B2829" s="1">
        <f t="shared" si="928"/>
        <v>2</v>
      </c>
      <c r="C2829" s="10">
        <v>43186</v>
      </c>
      <c r="D2829" s="3">
        <v>2612.62</v>
      </c>
      <c r="E2829" s="3">
        <v>2667.57</v>
      </c>
      <c r="F2829" s="3">
        <f t="shared" si="934"/>
        <v>2643.0099999999998</v>
      </c>
      <c r="G2829" s="3">
        <f t="shared" si="940"/>
        <v>2689.3729999999996</v>
      </c>
      <c r="H2829" s="4">
        <f t="shared" si="929"/>
        <v>-1.7276334844182086E-2</v>
      </c>
      <c r="I2829" s="4">
        <f t="shared" si="925"/>
        <v>3.3928269169283937E-3</v>
      </c>
      <c r="J2829" s="4">
        <f t="shared" si="926"/>
        <v>-2.0669161761110479E-2</v>
      </c>
      <c r="K2829" s="4">
        <f t="shared" si="935"/>
        <v>-2.9875307968629927E-3</v>
      </c>
      <c r="L2829" s="4">
        <f t="shared" si="941"/>
        <v>1.4801719400090514E-2</v>
      </c>
      <c r="M2829" s="4">
        <f t="shared" si="936"/>
        <v>-1.1498253884775265E-2</v>
      </c>
      <c r="N2829" s="4">
        <f t="shared" si="942"/>
        <v>-2.8539365867062589E-2</v>
      </c>
      <c r="O2829" s="4">
        <f t="shared" si="944"/>
        <v>-1.7745787753289735E-2</v>
      </c>
      <c r="P2829" s="4">
        <f t="shared" si="924"/>
        <v>-2.2811853636095104E-2</v>
      </c>
      <c r="Q2829" s="4"/>
      <c r="T2829" s="4">
        <f t="shared" si="930"/>
        <v>-1.7276334844182086E-2</v>
      </c>
      <c r="U2829" s="4">
        <f t="shared" si="931"/>
        <v>-1.7276334844182086E-2</v>
      </c>
      <c r="V2829" s="2">
        <f t="shared" si="937"/>
        <v>2.1963100186191672E-2</v>
      </c>
      <c r="W2829" s="4">
        <f t="shared" si="938"/>
        <v>1.1743469184329671E-2</v>
      </c>
      <c r="X2829" s="4">
        <f t="shared" si="939"/>
        <v>-3.8396136830404853E-2</v>
      </c>
      <c r="Y2829" s="4">
        <f t="shared" si="932"/>
        <v>-1.5419107719595352E-2</v>
      </c>
      <c r="Z2829" s="4">
        <f t="shared" si="933"/>
        <v>-9.2110792937614653E-3</v>
      </c>
      <c r="AA2829" s="4">
        <f t="shared" si="943"/>
        <v>-3.3894352379030768E-2</v>
      </c>
    </row>
    <row r="2830" spans="1:27" x14ac:dyDescent="0.3">
      <c r="A2830" s="1">
        <f t="shared" si="927"/>
        <v>13</v>
      </c>
      <c r="B2830" s="1">
        <f t="shared" si="928"/>
        <v>3</v>
      </c>
      <c r="C2830" s="10">
        <v>43187</v>
      </c>
      <c r="D2830" s="3">
        <v>2605</v>
      </c>
      <c r="E2830" s="3">
        <v>2611.3000000000002</v>
      </c>
      <c r="F2830" s="3">
        <f t="shared" si="934"/>
        <v>2621.6240000000003</v>
      </c>
      <c r="G2830" s="3">
        <f t="shared" si="940"/>
        <v>2674.9250000000002</v>
      </c>
      <c r="H2830" s="4">
        <f t="shared" si="929"/>
        <v>-2.9166124426820168E-3</v>
      </c>
      <c r="I2830" s="4">
        <f t="shared" si="925"/>
        <v>-5.0523995070071769E-4</v>
      </c>
      <c r="J2830" s="4">
        <f t="shared" si="926"/>
        <v>-2.4113724919812992E-3</v>
      </c>
      <c r="K2830" s="4">
        <f t="shared" si="935"/>
        <v>5.0370892054720203E-3</v>
      </c>
      <c r="L2830" s="4">
        <f t="shared" si="941"/>
        <v>2.6821521860984167E-2</v>
      </c>
      <c r="M2830" s="4">
        <f t="shared" si="936"/>
        <v>-6.3411076493044959E-3</v>
      </c>
      <c r="N2830" s="4">
        <f t="shared" si="942"/>
        <v>-2.6140919838874052E-2</v>
      </c>
      <c r="O2830" s="4">
        <f t="shared" si="944"/>
        <v>-2.0461036468330109E-2</v>
      </c>
      <c r="P2830" s="4">
        <f t="shared" si="924"/>
        <v>-2.5661932742621445E-2</v>
      </c>
      <c r="Q2830" s="4"/>
      <c r="T2830" s="4">
        <f t="shared" si="930"/>
        <v>-2.9166124426820168E-3</v>
      </c>
      <c r="U2830" s="4">
        <f t="shared" si="931"/>
        <v>-2.9166124426820168E-3</v>
      </c>
      <c r="V2830" s="2">
        <f t="shared" si="937"/>
        <v>3.8011651139469173E-2</v>
      </c>
      <c r="W2830" s="4">
        <f t="shared" si="938"/>
        <v>2.7631534628074543E-2</v>
      </c>
      <c r="X2830" s="4">
        <f t="shared" si="939"/>
        <v>-3.9429483799360544E-2</v>
      </c>
      <c r="Y2830" s="4">
        <f t="shared" si="932"/>
        <v>-7.4945453232744619E-3</v>
      </c>
      <c r="Z2830" s="4">
        <f t="shared" si="933"/>
        <v>-1.2365505523649291E-3</v>
      </c>
      <c r="AA2830" s="4">
        <f t="shared" si="943"/>
        <v>-3.9073742424564482E-2</v>
      </c>
    </row>
    <row r="2831" spans="1:27" x14ac:dyDescent="0.3">
      <c r="A2831" s="1">
        <f t="shared" si="927"/>
        <v>13</v>
      </c>
      <c r="B2831" s="1">
        <f t="shared" si="928"/>
        <v>4</v>
      </c>
      <c r="C2831" s="10">
        <v>43188</v>
      </c>
      <c r="D2831" s="3">
        <v>2640.87</v>
      </c>
      <c r="E2831" s="3">
        <v>2614.41</v>
      </c>
      <c r="F2831" s="3">
        <f t="shared" si="934"/>
        <v>2621.06</v>
      </c>
      <c r="G2831" s="3">
        <f t="shared" si="940"/>
        <v>2664.279</v>
      </c>
      <c r="H2831" s="4">
        <f t="shared" si="929"/>
        <v>1.3769673704414545E-2</v>
      </c>
      <c r="I2831" s="4">
        <f t="shared" si="925"/>
        <v>3.6122840690978328E-3</v>
      </c>
      <c r="J2831" s="4">
        <f t="shared" si="926"/>
        <v>1.0157389635316712E-2</v>
      </c>
      <c r="K2831" s="4">
        <f t="shared" si="935"/>
        <v>4.2639155470249801E-3</v>
      </c>
      <c r="L2831" s="4">
        <f t="shared" si="941"/>
        <v>2.375431861804227E-2</v>
      </c>
      <c r="M2831" s="4">
        <f t="shared" si="936"/>
        <v>7.5580108810938875E-3</v>
      </c>
      <c r="N2831" s="4">
        <f t="shared" si="942"/>
        <v>-8.7862419814141481E-3</v>
      </c>
      <c r="O2831" s="4">
        <f t="shared" si="944"/>
        <v>-1.6365440176911418E-2</v>
      </c>
      <c r="P2831" s="4">
        <f t="shared" si="924"/>
        <v>-1.224561547869743E-2</v>
      </c>
      <c r="Q2831" s="4"/>
      <c r="T2831" s="4">
        <f t="shared" si="930"/>
        <v>1.3769673704414545E-2</v>
      </c>
      <c r="U2831" s="4">
        <f t="shared" si="931"/>
        <v>1.3769673704414545E-2</v>
      </c>
      <c r="V2831" s="2">
        <f t="shared" si="937"/>
        <v>1.4852207293666047E-2</v>
      </c>
      <c r="W2831" s="4">
        <f t="shared" si="938"/>
        <v>4.7036852207293298E-3</v>
      </c>
      <c r="X2831" s="4">
        <f t="shared" si="939"/>
        <v>-1.0666908752539684E-3</v>
      </c>
      <c r="Y2831" s="4">
        <f t="shared" si="932"/>
        <v>-8.2580784124143148E-3</v>
      </c>
      <c r="Z2831" s="4">
        <f t="shared" si="933"/>
        <v>-2.0048979083248102E-3</v>
      </c>
      <c r="AA2831" s="4">
        <f t="shared" si="943"/>
        <v>-3.1925416011387833E-2</v>
      </c>
    </row>
    <row r="2832" spans="1:27" x14ac:dyDescent="0.3">
      <c r="A2832" s="1">
        <f t="shared" si="927"/>
        <v>14</v>
      </c>
      <c r="B2832" s="1">
        <f t="shared" si="928"/>
        <v>1</v>
      </c>
      <c r="C2832" s="10">
        <v>43192</v>
      </c>
      <c r="D2832" s="3">
        <v>2581.88</v>
      </c>
      <c r="E2832" s="3">
        <v>2633.45</v>
      </c>
      <c r="F2832" s="3">
        <f t="shared" si="934"/>
        <v>2619.7840000000006</v>
      </c>
      <c r="G2832" s="3">
        <f t="shared" si="940"/>
        <v>2647.2660000000001</v>
      </c>
      <c r="H2832" s="4">
        <f t="shared" si="929"/>
        <v>-2.2337335802216612E-2</v>
      </c>
      <c r="I2832" s="4">
        <f t="shared" si="925"/>
        <v>-2.8096801432861418E-3</v>
      </c>
      <c r="J2832" s="4">
        <f t="shared" si="926"/>
        <v>-1.9527655658930471E-2</v>
      </c>
      <c r="K2832" s="4">
        <f t="shared" si="935"/>
        <v>-4.3962784991308443E-3</v>
      </c>
      <c r="L2832" s="4">
        <f t="shared" si="941"/>
        <v>5.172958574678436E-3</v>
      </c>
      <c r="M2832" s="4">
        <f t="shared" si="936"/>
        <v>-1.4468368384569278E-2</v>
      </c>
      <c r="N2832" s="4">
        <f t="shared" si="942"/>
        <v>-2.4699444634577697E-2</v>
      </c>
      <c r="O2832" s="4">
        <f t="shared" si="944"/>
        <v>-1.0644181759028117E-2</v>
      </c>
      <c r="P2832" s="4">
        <f t="shared" si="924"/>
        <v>-3.4309416855861558E-2</v>
      </c>
      <c r="Q2832" s="4"/>
      <c r="T2832" s="4">
        <f t="shared" si="930"/>
        <v>-2.2337335802216612E-2</v>
      </c>
      <c r="U2832" s="4">
        <f t="shared" si="931"/>
        <v>-2.2337335802216612E-2</v>
      </c>
      <c r="V2832" s="2">
        <f t="shared" si="937"/>
        <v>-1.9921465274701018E-2</v>
      </c>
      <c r="W2832" s="4">
        <f t="shared" si="938"/>
        <v>-2.9722250621953973E-2</v>
      </c>
      <c r="X2832" s="4">
        <f t="shared" si="939"/>
        <v>-2.4649764706791855E-3</v>
      </c>
      <c r="Y2832" s="4">
        <f t="shared" si="932"/>
        <v>-1.6810289989166567E-2</v>
      </c>
      <c r="Z2832" s="4">
        <f t="shared" si="933"/>
        <v>-1.0611033314991388E-2</v>
      </c>
      <c r="AA2832" s="4">
        <f t="shared" si="943"/>
        <v>-2.054922557190432E-2</v>
      </c>
    </row>
    <row r="2833" spans="1:27" x14ac:dyDescent="0.3">
      <c r="A2833" s="1">
        <f t="shared" si="927"/>
        <v>14</v>
      </c>
      <c r="B2833" s="1">
        <f t="shared" si="928"/>
        <v>2</v>
      </c>
      <c r="C2833" s="10">
        <v>43193</v>
      </c>
      <c r="D2833" s="3">
        <v>2614.4499999999998</v>
      </c>
      <c r="E2833" s="3">
        <v>2592.17</v>
      </c>
      <c r="F2833" s="3">
        <f t="shared" si="934"/>
        <v>2610.9639999999999</v>
      </c>
      <c r="G2833" s="3">
        <f t="shared" si="940"/>
        <v>2637.4189999999999</v>
      </c>
      <c r="H2833" s="4">
        <f t="shared" si="929"/>
        <v>1.2614838799634261E-2</v>
      </c>
      <c r="I2833" s="4">
        <f t="shared" si="925"/>
        <v>3.9854679535841955E-3</v>
      </c>
      <c r="J2833" s="4">
        <f t="shared" si="926"/>
        <v>8.6293708460500659E-3</v>
      </c>
      <c r="K2833" s="4">
        <f t="shared" si="935"/>
        <v>1.0927115125412348E-2</v>
      </c>
      <c r="L2833" s="4">
        <f t="shared" si="941"/>
        <v>2.2499539525892325E-2</v>
      </c>
      <c r="M2833" s="4">
        <f t="shared" si="936"/>
        <v>1.3351390520895258E-3</v>
      </c>
      <c r="N2833" s="4">
        <f t="shared" si="942"/>
        <v>-8.7088930503647893E-3</v>
      </c>
      <c r="O2833" s="4">
        <f t="shared" si="944"/>
        <v>-1.0118763028552823E-2</v>
      </c>
      <c r="P2833" s="4">
        <f t="shared" si="924"/>
        <v>-2.2127385819173444E-2</v>
      </c>
      <c r="Q2833" s="4"/>
      <c r="T2833" s="4">
        <f t="shared" si="930"/>
        <v>1.2614838799634261E-2</v>
      </c>
      <c r="U2833" s="4">
        <f t="shared" si="931"/>
        <v>1.2614838799634261E-2</v>
      </c>
      <c r="V2833" s="2">
        <f t="shared" si="937"/>
        <v>2.9695415743566732E-2</v>
      </c>
      <c r="W2833" s="4">
        <f t="shared" si="938"/>
        <v>1.9398461586131011E-2</v>
      </c>
      <c r="X2833" s="4">
        <f t="shared" si="939"/>
        <v>-1.6587989693630123E-2</v>
      </c>
      <c r="Y2833" s="4">
        <f t="shared" si="932"/>
        <v>-1.6779611230341659E-3</v>
      </c>
      <c r="Z2833" s="4">
        <f t="shared" si="933"/>
        <v>4.6167086639552447E-3</v>
      </c>
      <c r="AA2833" s="4">
        <f t="shared" si="943"/>
        <v>-1.9862050532420024E-2</v>
      </c>
    </row>
    <row r="2834" spans="1:27" x14ac:dyDescent="0.3">
      <c r="A2834" s="1">
        <f t="shared" si="927"/>
        <v>14</v>
      </c>
      <c r="B2834" s="1">
        <f t="shared" si="928"/>
        <v>3</v>
      </c>
      <c r="C2834" s="10">
        <v>43194</v>
      </c>
      <c r="D2834" s="3">
        <v>2644.69</v>
      </c>
      <c r="E2834" s="3">
        <v>2584.04</v>
      </c>
      <c r="F2834" s="3">
        <f t="shared" si="934"/>
        <v>2617.3780000000002</v>
      </c>
      <c r="G2834" s="3">
        <f t="shared" si="940"/>
        <v>2630.194</v>
      </c>
      <c r="H2834" s="4">
        <f t="shared" si="929"/>
        <v>1.1566486259060314E-2</v>
      </c>
      <c r="I2834" s="4">
        <f t="shared" si="925"/>
        <v>-1.1631509495304886E-2</v>
      </c>
      <c r="J2834" s="4">
        <f t="shared" si="926"/>
        <v>2.3197995754365201E-2</v>
      </c>
      <c r="K2834" s="4">
        <f t="shared" si="935"/>
        <v>-1.4917095373786595E-3</v>
      </c>
      <c r="L2834" s="4">
        <f t="shared" si="941"/>
        <v>5.4058533662275686E-3</v>
      </c>
      <c r="M2834" s="4">
        <f t="shared" si="936"/>
        <v>1.0434870316782634E-2</v>
      </c>
      <c r="N2834" s="4">
        <f t="shared" si="942"/>
        <v>5.5113805293450198E-3</v>
      </c>
      <c r="O2834" s="4">
        <f t="shared" si="944"/>
        <v>-4.8459365747969716E-3</v>
      </c>
      <c r="P2834" s="4">
        <f t="shared" si="924"/>
        <v>-1.0816835664139523E-2</v>
      </c>
      <c r="Q2834" s="4"/>
      <c r="T2834" s="4">
        <f t="shared" si="930"/>
        <v>1.1566486259060314E-2</v>
      </c>
      <c r="U2834" s="4">
        <f t="shared" si="931"/>
        <v>1.1566486259060314E-2</v>
      </c>
      <c r="V2834" s="2">
        <f t="shared" si="937"/>
        <v>-6.9995601369310075E-4</v>
      </c>
      <c r="W2834" s="4">
        <f t="shared" si="938"/>
        <v>-1.0692956453556229E-2</v>
      </c>
      <c r="X2834" s="4">
        <f t="shared" si="939"/>
        <v>1.2275034256799751E-2</v>
      </c>
      <c r="Y2834" s="4">
        <f t="shared" si="932"/>
        <v>-1.3941937598009827E-2</v>
      </c>
      <c r="Z2834" s="4">
        <f t="shared" si="933"/>
        <v>-7.7245952456347034E-3</v>
      </c>
      <c r="AA2834" s="4">
        <f t="shared" si="943"/>
        <v>-9.698033681295043E-3</v>
      </c>
    </row>
    <row r="2835" spans="1:27" x14ac:dyDescent="0.3">
      <c r="A2835" s="1">
        <f t="shared" si="927"/>
        <v>14</v>
      </c>
      <c r="B2835" s="1">
        <f t="shared" si="928"/>
        <v>4</v>
      </c>
      <c r="C2835" s="10">
        <v>43195</v>
      </c>
      <c r="D2835" s="3">
        <v>2662.84</v>
      </c>
      <c r="E2835" s="3">
        <v>2657.36</v>
      </c>
      <c r="F2835" s="3">
        <f t="shared" si="934"/>
        <v>2628.9459999999999</v>
      </c>
      <c r="G2835" s="3">
        <f t="shared" si="940"/>
        <v>2625.2850000000003</v>
      </c>
      <c r="H2835" s="4">
        <f t="shared" si="929"/>
        <v>6.8628081173975368E-3</v>
      </c>
      <c r="I2835" s="4">
        <f t="shared" si="925"/>
        <v>4.7907316169381181E-3</v>
      </c>
      <c r="J2835" s="4">
        <f t="shared" si="926"/>
        <v>2.0720765004594187E-3</v>
      </c>
      <c r="K2835" s="4">
        <f t="shared" si="935"/>
        <v>-9.1570278558168253E-3</v>
      </c>
      <c r="L2835" s="4">
        <f t="shared" si="941"/>
        <v>-8.9151385522603984E-3</v>
      </c>
      <c r="M2835" s="4">
        <f t="shared" si="936"/>
        <v>1.2892619323485623E-2</v>
      </c>
      <c r="N2835" s="4">
        <f t="shared" si="942"/>
        <v>1.4305113540053682E-2</v>
      </c>
      <c r="O2835" s="4">
        <f t="shared" si="944"/>
        <v>1.3748479067460318E-3</v>
      </c>
      <c r="P2835" s="4">
        <f t="shared" ref="P2835:P2898" si="945">(D2835-2673.61)/2673.61</f>
        <v>-4.0282614143423989E-3</v>
      </c>
      <c r="Q2835" s="4"/>
      <c r="T2835" s="4">
        <f t="shared" si="930"/>
        <v>6.8628081173975368E-3</v>
      </c>
      <c r="U2835" s="4">
        <f t="shared" si="931"/>
        <v>6.8628081173975368E-3</v>
      </c>
      <c r="V2835" s="2">
        <f t="shared" si="937"/>
        <v>-1.5007429982341997E-2</v>
      </c>
      <c r="W2835" s="4">
        <f t="shared" si="938"/>
        <v>-2.4857355682518643E-2</v>
      </c>
      <c r="X2835" s="4">
        <f t="shared" si="939"/>
        <v>2.2203454894433837E-2</v>
      </c>
      <c r="Y2835" s="4">
        <f t="shared" si="932"/>
        <v>-2.1511678381305421E-2</v>
      </c>
      <c r="Z2835" s="4">
        <f t="shared" si="933"/>
        <v>-1.5342065135118883E-2</v>
      </c>
      <c r="AA2835" s="4">
        <f t="shared" si="943"/>
        <v>2.7929253012635149E-3</v>
      </c>
    </row>
    <row r="2836" spans="1:27" x14ac:dyDescent="0.3">
      <c r="A2836" s="1">
        <f t="shared" si="927"/>
        <v>14</v>
      </c>
      <c r="B2836" s="1">
        <f t="shared" si="928"/>
        <v>5</v>
      </c>
      <c r="C2836" s="10">
        <v>43196</v>
      </c>
      <c r="D2836" s="3">
        <v>2604.4699999999998</v>
      </c>
      <c r="E2836" s="3">
        <v>2645.82</v>
      </c>
      <c r="F2836" s="3">
        <f t="shared" si="934"/>
        <v>2621.6660000000002</v>
      </c>
      <c r="G2836" s="3">
        <f t="shared" si="940"/>
        <v>2621.3630000000003</v>
      </c>
      <c r="H2836" s="4">
        <f t="shared" si="929"/>
        <v>-2.1920205494885287E-2</v>
      </c>
      <c r="I2836" s="4">
        <f t="shared" ref="I2836:I2899" si="946">(E2836-D2835)/D2835</f>
        <v>-6.3916720493908692E-3</v>
      </c>
      <c r="J2836" s="4">
        <f t="shared" ref="J2836:J2899" si="947">H2836-I2836</f>
        <v>-1.5528533445494418E-2</v>
      </c>
      <c r="K2836" s="4">
        <f t="shared" si="935"/>
        <v>-1.3847996875516366E-2</v>
      </c>
      <c r="L2836" s="4">
        <f t="shared" si="941"/>
        <v>-1.4871340373436017E-2</v>
      </c>
      <c r="M2836" s="4">
        <f t="shared" si="936"/>
        <v>-6.5591879362208484E-3</v>
      </c>
      <c r="N2836" s="4">
        <f t="shared" si="942"/>
        <v>-6.444357382018622E-3</v>
      </c>
      <c r="O2836" s="4">
        <f t="shared" si="944"/>
        <v>1.1633844889742773E-4</v>
      </c>
      <c r="P2836" s="4">
        <f t="shared" si="945"/>
        <v>-2.5860166591238184E-2</v>
      </c>
      <c r="Q2836" s="4"/>
      <c r="T2836" s="4">
        <f t="shared" si="930"/>
        <v>-2.1920205494885287E-2</v>
      </c>
      <c r="U2836" s="4">
        <f t="shared" si="931"/>
        <v>-2.1920205494885287E-2</v>
      </c>
      <c r="V2836" s="2">
        <f t="shared" si="937"/>
        <v>-8.250589596070456E-3</v>
      </c>
      <c r="W2836" s="4">
        <f t="shared" si="938"/>
        <v>-1.8168083700109736E-2</v>
      </c>
      <c r="X2836" s="4">
        <f t="shared" si="939"/>
        <v>-1.3783336551969651E-2</v>
      </c>
      <c r="Y2836" s="4">
        <f t="shared" si="932"/>
        <v>-2.614415651547251E-2</v>
      </c>
      <c r="Z2836" s="4">
        <f t="shared" si="933"/>
        <v>-2.0003752200887664E-2</v>
      </c>
      <c r="AA2836" s="4">
        <f t="shared" si="943"/>
        <v>2.3120416930563282E-4</v>
      </c>
    </row>
    <row r="2837" spans="1:27" x14ac:dyDescent="0.3">
      <c r="A2837" s="1">
        <f t="shared" si="927"/>
        <v>15</v>
      </c>
      <c r="B2837" s="1">
        <f t="shared" si="928"/>
        <v>1</v>
      </c>
      <c r="C2837" s="10">
        <v>43199</v>
      </c>
      <c r="D2837" s="3">
        <v>2613.16</v>
      </c>
      <c r="E2837" s="3">
        <v>2617.1799999999998</v>
      </c>
      <c r="F2837" s="3">
        <f t="shared" si="934"/>
        <v>2627.9219999999996</v>
      </c>
      <c r="G2837" s="3">
        <f t="shared" si="940"/>
        <v>2623.8530000000001</v>
      </c>
      <c r="H2837" s="4">
        <f t="shared" si="929"/>
        <v>3.3365713561684545E-3</v>
      </c>
      <c r="I2837" s="4">
        <f t="shared" si="946"/>
        <v>4.8800715692636264E-3</v>
      </c>
      <c r="J2837" s="4">
        <f t="shared" si="947"/>
        <v>-1.5435002130951719E-3</v>
      </c>
      <c r="K2837" s="4">
        <f t="shared" si="935"/>
        <v>1.0421506102969099E-2</v>
      </c>
      <c r="L2837" s="4">
        <f t="shared" si="941"/>
        <v>7.8983866625884757E-3</v>
      </c>
      <c r="M2837" s="4">
        <f t="shared" si="936"/>
        <v>-5.617366116650235E-3</v>
      </c>
      <c r="N2837" s="4">
        <f t="shared" si="942"/>
        <v>-4.0753045235385563E-3</v>
      </c>
      <c r="O2837" s="4">
        <f t="shared" si="944"/>
        <v>1.5571185843957145E-3</v>
      </c>
      <c r="P2837" s="4">
        <f t="shared" si="945"/>
        <v>-2.2609879526183801E-2</v>
      </c>
      <c r="Q2837" s="4"/>
      <c r="T2837" s="4">
        <f t="shared" si="930"/>
        <v>3.3365713561684545E-3</v>
      </c>
      <c r="U2837" s="4">
        <f t="shared" si="931"/>
        <v>3.3365713561684545E-3</v>
      </c>
      <c r="V2837" s="2">
        <f t="shared" si="937"/>
        <v>-8.6735497049302522E-3</v>
      </c>
      <c r="W2837" s="4">
        <f t="shared" si="938"/>
        <v>-1.8586814207880952E-2</v>
      </c>
      <c r="X2837" s="4">
        <f t="shared" si="939"/>
        <v>1.211520287542401E-2</v>
      </c>
      <c r="Y2837" s="4">
        <f t="shared" si="932"/>
        <v>-2.1772657935765823E-3</v>
      </c>
      <c r="Z2837" s="4">
        <f t="shared" si="933"/>
        <v>4.1142557527632777E-3</v>
      </c>
      <c r="AA2837" s="4">
        <f t="shared" si="943"/>
        <v>3.1063629673282259E-3</v>
      </c>
    </row>
    <row r="2838" spans="1:27" x14ac:dyDescent="0.3">
      <c r="A2838" s="1">
        <f t="shared" si="927"/>
        <v>15</v>
      </c>
      <c r="B2838" s="1">
        <f t="shared" si="928"/>
        <v>2</v>
      </c>
      <c r="C2838" s="10">
        <v>43200</v>
      </c>
      <c r="D2838" s="3">
        <v>2656.87</v>
      </c>
      <c r="E2838" s="3">
        <v>2638.41</v>
      </c>
      <c r="F2838" s="3">
        <f t="shared" si="934"/>
        <v>2636.4059999999999</v>
      </c>
      <c r="G2838" s="3">
        <f t="shared" si="940"/>
        <v>2623.6849999999999</v>
      </c>
      <c r="H2838" s="4">
        <f t="shared" si="929"/>
        <v>1.6726874741692065E-2</v>
      </c>
      <c r="I2838" s="4">
        <f t="shared" si="946"/>
        <v>9.6626306846882715E-3</v>
      </c>
      <c r="J2838" s="4">
        <f t="shared" si="947"/>
        <v>7.0642440570037931E-3</v>
      </c>
      <c r="K2838" s="4">
        <f t="shared" si="935"/>
        <v>6.9379601708276992E-3</v>
      </c>
      <c r="L2838" s="4">
        <f t="shared" si="941"/>
        <v>2.6166701532924787E-3</v>
      </c>
      <c r="M2838" s="4">
        <f t="shared" si="936"/>
        <v>7.7620821679210035E-3</v>
      </c>
      <c r="N2838" s="4">
        <f t="shared" si="942"/>
        <v>1.2648240928312638E-2</v>
      </c>
      <c r="O2838" s="4">
        <f t="shared" si="944"/>
        <v>4.7879647856312142E-3</v>
      </c>
      <c r="P2838" s="4">
        <f t="shared" si="945"/>
        <v>-6.2611974072509591E-3</v>
      </c>
      <c r="Q2838" s="4"/>
      <c r="T2838" s="4">
        <f t="shared" si="930"/>
        <v>1.6726874741692065E-2</v>
      </c>
      <c r="U2838" s="4">
        <f t="shared" si="931"/>
        <v>1.6726874741692065E-2</v>
      </c>
      <c r="V2838" s="2">
        <f t="shared" si="937"/>
        <v>4.9365519141574324E-4</v>
      </c>
      <c r="W2838" s="4">
        <f t="shared" si="938"/>
        <v>-9.5112813604983689E-3</v>
      </c>
      <c r="X2838" s="4">
        <f t="shared" si="939"/>
        <v>1.622520989118173E-2</v>
      </c>
      <c r="Y2838" s="4">
        <f t="shared" si="932"/>
        <v>-5.6173759909033567E-3</v>
      </c>
      <c r="Z2838" s="4">
        <f t="shared" si="933"/>
        <v>6.5245480147176093E-4</v>
      </c>
      <c r="AA2838" s="4">
        <f t="shared" si="943"/>
        <v>9.7442936785034212E-3</v>
      </c>
    </row>
    <row r="2839" spans="1:27" x14ac:dyDescent="0.3">
      <c r="A2839" s="1">
        <f t="shared" si="927"/>
        <v>15</v>
      </c>
      <c r="B2839" s="1">
        <f t="shared" si="928"/>
        <v>3</v>
      </c>
      <c r="C2839" s="10">
        <v>43201</v>
      </c>
      <c r="D2839" s="3">
        <v>2642.19</v>
      </c>
      <c r="E2839" s="3">
        <v>2643.89</v>
      </c>
      <c r="F2839" s="3">
        <f t="shared" si="934"/>
        <v>2635.9059999999999</v>
      </c>
      <c r="G2839" s="3">
        <f t="shared" si="940"/>
        <v>2626.6419999999998</v>
      </c>
      <c r="H2839" s="4">
        <f t="shared" si="929"/>
        <v>-5.5252985656053313E-3</v>
      </c>
      <c r="I2839" s="4">
        <f t="shared" si="946"/>
        <v>-4.8854479142750751E-3</v>
      </c>
      <c r="J2839" s="4">
        <f t="shared" si="947"/>
        <v>-6.3985065133025619E-4</v>
      </c>
      <c r="K2839" s="4">
        <f t="shared" si="935"/>
        <v>-8.4817849574875155E-3</v>
      </c>
      <c r="L2839" s="4">
        <f t="shared" si="941"/>
        <v>-1.2027519432849666E-2</v>
      </c>
      <c r="M2839" s="4">
        <f t="shared" si="936"/>
        <v>2.3840000364201554E-3</v>
      </c>
      <c r="N2839" s="4">
        <f t="shared" si="942"/>
        <v>5.9193449278585469E-3</v>
      </c>
      <c r="O2839" s="4">
        <f t="shared" si="944"/>
        <v>3.5061823714419189E-3</v>
      </c>
      <c r="P2839" s="4">
        <f t="shared" si="945"/>
        <v>-1.1751900987803035E-2</v>
      </c>
      <c r="Q2839" s="4"/>
      <c r="T2839" s="4">
        <f t="shared" si="930"/>
        <v>-5.5252985656053313E-3</v>
      </c>
      <c r="U2839" s="4">
        <f t="shared" si="931"/>
        <v>-5.5252985656053313E-3</v>
      </c>
      <c r="V2839" s="2">
        <f t="shared" si="937"/>
        <v>-4.5843417254136775E-3</v>
      </c>
      <c r="W2839" s="4">
        <f t="shared" si="938"/>
        <v>-1.4538498308159509E-2</v>
      </c>
      <c r="X2839" s="4">
        <f t="shared" si="939"/>
        <v>-9.4529037429717658E-4</v>
      </c>
      <c r="Y2839" s="4">
        <f t="shared" si="932"/>
        <v>-2.0844854970486416E-2</v>
      </c>
      <c r="Z2839" s="4">
        <f t="shared" si="933"/>
        <v>-1.467103723615488E-2</v>
      </c>
      <c r="AA2839" s="4">
        <f t="shared" si="943"/>
        <v>7.0788399688542468E-3</v>
      </c>
    </row>
    <row r="2840" spans="1:27" x14ac:dyDescent="0.3">
      <c r="A2840" s="1">
        <f t="shared" si="927"/>
        <v>15</v>
      </c>
      <c r="B2840" s="1">
        <f t="shared" si="928"/>
        <v>4</v>
      </c>
      <c r="C2840" s="10">
        <v>43202</v>
      </c>
      <c r="D2840" s="3">
        <v>2663.99</v>
      </c>
      <c r="E2840" s="3">
        <v>2653.83</v>
      </c>
      <c r="F2840" s="3">
        <f t="shared" si="934"/>
        <v>2636.1359999999995</v>
      </c>
      <c r="G2840" s="3">
        <f t="shared" si="940"/>
        <v>2632.5409999999997</v>
      </c>
      <c r="H2840" s="4">
        <f t="shared" si="929"/>
        <v>8.2507314008454079E-3</v>
      </c>
      <c r="I2840" s="4">
        <f t="shared" si="946"/>
        <v>4.4054363993504906E-3</v>
      </c>
      <c r="J2840" s="4">
        <f t="shared" si="947"/>
        <v>3.8452950014949173E-3</v>
      </c>
      <c r="K2840" s="4">
        <f t="shared" si="935"/>
        <v>-4.926784220665577E-3</v>
      </c>
      <c r="L2840" s="4">
        <f t="shared" si="941"/>
        <v>-4.9744088552804416E-3</v>
      </c>
      <c r="M2840" s="4">
        <f t="shared" si="936"/>
        <v>1.0566222683503535E-2</v>
      </c>
      <c r="N2840" s="4">
        <f t="shared" si="942"/>
        <v>1.1946252688942003E-2</v>
      </c>
      <c r="O2840" s="4">
        <f t="shared" si="944"/>
        <v>1.3494795400882888E-3</v>
      </c>
      <c r="P2840" s="4">
        <f t="shared" si="945"/>
        <v>-3.5981313654573199E-3</v>
      </c>
      <c r="Q2840" s="4"/>
      <c r="T2840" s="4">
        <f t="shared" si="930"/>
        <v>8.2507314008454079E-3</v>
      </c>
      <c r="U2840" s="4">
        <f t="shared" si="931"/>
        <v>8.2507314008454079E-3</v>
      </c>
      <c r="V2840" s="2">
        <f t="shared" si="937"/>
        <v>7.815486395755071E-3</v>
      </c>
      <c r="W2840" s="4">
        <f t="shared" si="938"/>
        <v>-2.2626684682025004E-3</v>
      </c>
      <c r="X2840" s="4">
        <f t="shared" si="939"/>
        <v>4.3186973306681443E-4</v>
      </c>
      <c r="Y2840" s="4">
        <f t="shared" si="932"/>
        <v>-1.733418092614359E-2</v>
      </c>
      <c r="Z2840" s="4">
        <f t="shared" si="933"/>
        <v>-1.1138227515168232E-2</v>
      </c>
      <c r="AA2840" s="4">
        <f t="shared" si="943"/>
        <v>2.7349363585252797E-3</v>
      </c>
    </row>
    <row r="2841" spans="1:27" x14ac:dyDescent="0.3">
      <c r="A2841" s="1">
        <f t="shared" si="927"/>
        <v>15</v>
      </c>
      <c r="B2841" s="1">
        <f t="shared" si="928"/>
        <v>5</v>
      </c>
      <c r="C2841" s="10">
        <v>43203</v>
      </c>
      <c r="D2841" s="3">
        <v>2656.3</v>
      </c>
      <c r="E2841" s="3">
        <v>2676.9</v>
      </c>
      <c r="F2841" s="3">
        <f t="shared" si="934"/>
        <v>2646.5019999999995</v>
      </c>
      <c r="G2841" s="3">
        <f t="shared" si="940"/>
        <v>2634.0839999999998</v>
      </c>
      <c r="H2841" s="4">
        <f t="shared" si="929"/>
        <v>-2.8866474724002721E-3</v>
      </c>
      <c r="I2841" s="4">
        <f t="shared" si="946"/>
        <v>4.8461142872159094E-3</v>
      </c>
      <c r="J2841" s="4">
        <f t="shared" si="947"/>
        <v>-7.7327617596161819E-3</v>
      </c>
      <c r="K2841" s="4">
        <f t="shared" si="935"/>
        <v>-7.4840746399198205E-3</v>
      </c>
      <c r="L2841" s="4">
        <f t="shared" si="941"/>
        <v>-1.2152614853826096E-2</v>
      </c>
      <c r="M2841" s="4">
        <f t="shared" si="936"/>
        <v>3.7022454545663241E-3</v>
      </c>
      <c r="N2841" s="4">
        <f t="shared" si="942"/>
        <v>8.4340514577364856E-3</v>
      </c>
      <c r="O2841" s="4">
        <f t="shared" si="944"/>
        <v>4.6749237661407464E-3</v>
      </c>
      <c r="P2841" s="4">
        <f t="shared" si="945"/>
        <v>-6.4743923010461306E-3</v>
      </c>
      <c r="Q2841" s="4"/>
      <c r="T2841" s="4">
        <f t="shared" si="930"/>
        <v>-2.8866474724002721E-3</v>
      </c>
      <c r="U2841" s="4">
        <f t="shared" si="931"/>
        <v>-2.8866474724002721E-3</v>
      </c>
      <c r="V2841" s="2">
        <f t="shared" si="937"/>
        <v>-2.2342426210308592E-2</v>
      </c>
      <c r="W2841" s="4">
        <f t="shared" si="938"/>
        <v>-3.2119001948205481E-2</v>
      </c>
      <c r="X2841" s="4">
        <f t="shared" si="939"/>
        <v>1.9900402001175051E-2</v>
      </c>
      <c r="Y2841" s="4">
        <f t="shared" si="932"/>
        <v>-1.9859584931192598E-2</v>
      </c>
      <c r="Z2841" s="4">
        <f t="shared" si="933"/>
        <v>-1.3679554823191258E-2</v>
      </c>
      <c r="AA2841" s="4">
        <f t="shared" si="943"/>
        <v>9.4733654096285837E-3</v>
      </c>
    </row>
    <row r="2842" spans="1:27" x14ac:dyDescent="0.3">
      <c r="A2842" s="1">
        <f t="shared" si="927"/>
        <v>16</v>
      </c>
      <c r="B2842" s="1">
        <f t="shared" si="928"/>
        <v>1</v>
      </c>
      <c r="C2842" s="10">
        <v>43206</v>
      </c>
      <c r="D2842" s="3">
        <v>2677.84</v>
      </c>
      <c r="E2842" s="3">
        <v>2670.1</v>
      </c>
      <c r="F2842" s="3">
        <f t="shared" si="934"/>
        <v>2659.4379999999996</v>
      </c>
      <c r="G2842" s="3">
        <f t="shared" si="940"/>
        <v>2643.6799999999994</v>
      </c>
      <c r="H2842" s="4">
        <f t="shared" si="929"/>
        <v>8.1090238301396531E-3</v>
      </c>
      <c r="I2842" s="4">
        <f t="shared" si="946"/>
        <v>5.195196325716119E-3</v>
      </c>
      <c r="J2842" s="4">
        <f t="shared" si="947"/>
        <v>2.9138275044235341E-3</v>
      </c>
      <c r="K2842" s="4">
        <f t="shared" si="935"/>
        <v>-5.5057787147556588E-4</v>
      </c>
      <c r="L2842" s="4">
        <f t="shared" si="941"/>
        <v>-6.1798575294794407E-3</v>
      </c>
      <c r="M2842" s="4">
        <f t="shared" si="936"/>
        <v>6.91950705374613E-3</v>
      </c>
      <c r="N2842" s="4">
        <f t="shared" si="942"/>
        <v>1.292138231556042E-2</v>
      </c>
      <c r="O2842" s="4">
        <f t="shared" si="944"/>
        <v>5.8845935530129753E-3</v>
      </c>
      <c r="P2842" s="4">
        <f t="shared" si="945"/>
        <v>1.5821305276386675E-3</v>
      </c>
      <c r="Q2842" s="4"/>
      <c r="T2842" s="4">
        <f t="shared" si="930"/>
        <v>8.1090238301396531E-3</v>
      </c>
      <c r="U2842" s="4">
        <f t="shared" si="931"/>
        <v>8.1090238301396531E-3</v>
      </c>
      <c r="V2842" s="2">
        <f t="shared" si="937"/>
        <v>-1.6240635470391267E-2</v>
      </c>
      <c r="W2842" s="4">
        <f t="shared" si="938"/>
        <v>-2.6078229115687416E-2</v>
      </c>
      <c r="X2842" s="4">
        <f t="shared" si="939"/>
        <v>2.4751641690520403E-2</v>
      </c>
      <c r="Y2842" s="4">
        <f t="shared" si="932"/>
        <v>-1.3012540740908528E-2</v>
      </c>
      <c r="Z2842" s="4">
        <f t="shared" si="933"/>
        <v>-6.7893383092316123E-3</v>
      </c>
      <c r="AA2842" s="4">
        <f t="shared" si="943"/>
        <v>1.1992745598994218E-2</v>
      </c>
    </row>
    <row r="2843" spans="1:27" x14ac:dyDescent="0.3">
      <c r="A2843" s="1">
        <f t="shared" si="927"/>
        <v>16</v>
      </c>
      <c r="B2843" s="1">
        <f t="shared" si="928"/>
        <v>2</v>
      </c>
      <c r="C2843" s="10">
        <v>43207</v>
      </c>
      <c r="D2843" s="3">
        <v>2706.39</v>
      </c>
      <c r="E2843" s="3">
        <v>2692.74</v>
      </c>
      <c r="F2843" s="3">
        <f t="shared" si="934"/>
        <v>2669.3419999999996</v>
      </c>
      <c r="G2843" s="3">
        <f t="shared" si="940"/>
        <v>2652.8739999999998</v>
      </c>
      <c r="H2843" s="4">
        <f t="shared" si="929"/>
        <v>1.0661577988229217E-2</v>
      </c>
      <c r="I2843" s="4">
        <f t="shared" si="946"/>
        <v>5.5641860604067591E-3</v>
      </c>
      <c r="J2843" s="4">
        <f t="shared" si="947"/>
        <v>5.0973919278224583E-3</v>
      </c>
      <c r="K2843" s="4">
        <f t="shared" si="935"/>
        <v>-6.6322110357602462E-3</v>
      </c>
      <c r="L2843" s="4">
        <f t="shared" si="941"/>
        <v>-1.1543715166784678E-2</v>
      </c>
      <c r="M2843" s="4">
        <f t="shared" si="936"/>
        <v>1.3879075817186495E-2</v>
      </c>
      <c r="N2843" s="4">
        <f t="shared" si="942"/>
        <v>2.0172838966343701E-2</v>
      </c>
      <c r="O2843" s="4">
        <f t="shared" si="944"/>
        <v>6.0848584276471046E-3</v>
      </c>
      <c r="P2843" s="4">
        <f t="shared" si="945"/>
        <v>1.2260576523875862E-2</v>
      </c>
      <c r="Q2843" s="4"/>
      <c r="T2843" s="4">
        <f t="shared" si="930"/>
        <v>1.0661577988229217E-2</v>
      </c>
      <c r="U2843" s="4">
        <f t="shared" si="931"/>
        <v>1.0661577988229217E-2</v>
      </c>
      <c r="V2843" s="2">
        <f t="shared" si="937"/>
        <v>-7.8309383682371812E-3</v>
      </c>
      <c r="W2843" s="4">
        <f t="shared" si="938"/>
        <v>-1.7752628984554739E-2</v>
      </c>
      <c r="X2843" s="4">
        <f t="shared" si="939"/>
        <v>1.8638473090516278E-2</v>
      </c>
      <c r="Y2843" s="4">
        <f t="shared" si="932"/>
        <v>-1.901834306773326E-2</v>
      </c>
      <c r="Z2843" s="4">
        <f t="shared" si="933"/>
        <v>-1.2833008719681844E-2</v>
      </c>
      <c r="AA2843" s="4">
        <f t="shared" si="943"/>
        <v>1.2492764771434937E-2</v>
      </c>
    </row>
    <row r="2844" spans="1:27" x14ac:dyDescent="0.3">
      <c r="A2844" s="1">
        <f t="shared" si="927"/>
        <v>16</v>
      </c>
      <c r="B2844" s="1">
        <f t="shared" si="928"/>
        <v>3</v>
      </c>
      <c r="C2844" s="10">
        <v>43208</v>
      </c>
      <c r="D2844" s="3">
        <v>2708.64</v>
      </c>
      <c r="E2844" s="3">
        <v>2710.11</v>
      </c>
      <c r="F2844" s="3">
        <f t="shared" si="934"/>
        <v>2682.6320000000001</v>
      </c>
      <c r="G2844" s="3">
        <f t="shared" si="940"/>
        <v>2659.2689999999998</v>
      </c>
      <c r="H2844" s="4">
        <f t="shared" si="929"/>
        <v>8.3136576768314994E-4</v>
      </c>
      <c r="I2844" s="4">
        <f t="shared" si="946"/>
        <v>1.374524735902902E-3</v>
      </c>
      <c r="J2844" s="4">
        <f t="shared" si="947"/>
        <v>-5.4315896821975206E-4</v>
      </c>
      <c r="K2844" s="4">
        <f t="shared" si="935"/>
        <v>-1.1180945835596409E-2</v>
      </c>
      <c r="L2844" s="4">
        <f t="shared" si="941"/>
        <v>-1.9437947474926588E-2</v>
      </c>
      <c r="M2844" s="4">
        <f t="shared" si="936"/>
        <v>9.6949562966518743E-3</v>
      </c>
      <c r="N2844" s="4">
        <f t="shared" si="942"/>
        <v>1.8565628373812541E-2</v>
      </c>
      <c r="O2844" s="4">
        <f t="shared" si="944"/>
        <v>8.6253618051864711E-3</v>
      </c>
      <c r="P2844" s="4">
        <f t="shared" si="945"/>
        <v>1.3102135315173022E-2</v>
      </c>
      <c r="Q2844" s="4"/>
      <c r="T2844" s="4">
        <f t="shared" si="930"/>
        <v>8.3136576768314994E-4</v>
      </c>
      <c r="U2844" s="4">
        <f t="shared" si="931"/>
        <v>8.3136576768314994E-4</v>
      </c>
      <c r="V2844" s="2">
        <f t="shared" si="937"/>
        <v>-2.3721636571225811E-2</v>
      </c>
      <c r="W2844" s="4">
        <f t="shared" si="938"/>
        <v>-3.3484420205513489E-2</v>
      </c>
      <c r="X2844" s="4">
        <f t="shared" si="939"/>
        <v>2.5149591815879939E-2</v>
      </c>
      <c r="Y2844" s="4">
        <f t="shared" si="932"/>
        <v>-2.3510360476050391E-2</v>
      </c>
      <c r="Z2844" s="4">
        <f t="shared" si="933"/>
        <v>-1.7353349419643876E-2</v>
      </c>
      <c r="AA2844" s="4">
        <f t="shared" si="943"/>
        <v>1.7726732288632491E-2</v>
      </c>
    </row>
    <row r="2845" spans="1:27" x14ac:dyDescent="0.3">
      <c r="A2845" s="1">
        <f t="shared" si="927"/>
        <v>16</v>
      </c>
      <c r="B2845" s="1">
        <f t="shared" si="928"/>
        <v>4</v>
      </c>
      <c r="C2845" s="10">
        <v>43209</v>
      </c>
      <c r="D2845" s="3">
        <v>2693.13</v>
      </c>
      <c r="E2845" s="3">
        <v>2701.16</v>
      </c>
      <c r="F2845" s="3">
        <f t="shared" si="934"/>
        <v>2688.46</v>
      </c>
      <c r="G2845" s="3">
        <f t="shared" si="940"/>
        <v>2662.2979999999998</v>
      </c>
      <c r="H2845" s="4">
        <f t="shared" si="929"/>
        <v>-5.726120857699718E-3</v>
      </c>
      <c r="I2845" s="4">
        <f t="shared" si="946"/>
        <v>-2.761533463287856E-3</v>
      </c>
      <c r="J2845" s="4">
        <f t="shared" si="947"/>
        <v>-2.964587394411862E-3</v>
      </c>
      <c r="K2845" s="4">
        <f t="shared" si="935"/>
        <v>-7.881261444857882E-3</v>
      </c>
      <c r="L2845" s="4">
        <f t="shared" si="941"/>
        <v>-1.8373714401979449E-2</v>
      </c>
      <c r="M2845" s="4">
        <f t="shared" si="936"/>
        <v>1.73705392678339E-3</v>
      </c>
      <c r="N2845" s="4">
        <f t="shared" si="942"/>
        <v>1.1580972528244523E-2</v>
      </c>
      <c r="O2845" s="4">
        <f t="shared" si="944"/>
        <v>9.7143472465125186E-3</v>
      </c>
      <c r="P2845" s="4">
        <f t="shared" si="945"/>
        <v>7.3009900471646873E-3</v>
      </c>
      <c r="Q2845" s="4"/>
      <c r="T2845" s="4">
        <f t="shared" si="930"/>
        <v>-5.726120857699718E-3</v>
      </c>
      <c r="U2845" s="4">
        <f t="shared" si="931"/>
        <v>-5.726120857699718E-3</v>
      </c>
      <c r="V2845" s="2">
        <f t="shared" si="937"/>
        <v>-1.6484287317620687E-2</v>
      </c>
      <c r="W2845" s="4">
        <f t="shared" si="938"/>
        <v>-2.6319444444444527E-2</v>
      </c>
      <c r="X2845" s="4">
        <f t="shared" si="939"/>
        <v>1.0938479498797041E-2</v>
      </c>
      <c r="Y2845" s="4">
        <f t="shared" si="932"/>
        <v>-2.0251819282203737E-2</v>
      </c>
      <c r="Z2845" s="4">
        <f t="shared" si="933"/>
        <v>-1.4074262309746424E-2</v>
      </c>
      <c r="AA2845" s="4">
        <f t="shared" si="943"/>
        <v>1.9848748319510272E-2</v>
      </c>
    </row>
    <row r="2846" spans="1:27" x14ac:dyDescent="0.3">
      <c r="A2846" s="1">
        <f t="shared" si="927"/>
        <v>16</v>
      </c>
      <c r="B2846" s="1">
        <f t="shared" si="928"/>
        <v>5</v>
      </c>
      <c r="C2846" s="10">
        <v>43210</v>
      </c>
      <c r="D2846" s="3">
        <v>2670.14</v>
      </c>
      <c r="E2846" s="3">
        <v>2692.56</v>
      </c>
      <c r="F2846" s="3">
        <f t="shared" si="934"/>
        <v>2691.2280000000001</v>
      </c>
      <c r="G2846" s="3">
        <f t="shared" si="940"/>
        <v>2668.8649999999998</v>
      </c>
      <c r="H2846" s="4">
        <f t="shared" si="929"/>
        <v>-8.536535555283345E-3</v>
      </c>
      <c r="I2846" s="4">
        <f t="shared" si="946"/>
        <v>-2.1164964186658783E-4</v>
      </c>
      <c r="J2846" s="4">
        <f t="shared" si="947"/>
        <v>-8.3248859134167578E-3</v>
      </c>
      <c r="K2846" s="4">
        <f t="shared" si="935"/>
        <v>1.2513320931406544E-3</v>
      </c>
      <c r="L2846" s="4">
        <f t="shared" si="941"/>
        <v>-9.062565366939862E-3</v>
      </c>
      <c r="M2846" s="4">
        <f t="shared" si="936"/>
        <v>-7.8358281052367893E-3</v>
      </c>
      <c r="N2846" s="4">
        <f t="shared" si="942"/>
        <v>4.777311703664633E-4</v>
      </c>
      <c r="O2846" s="4">
        <f t="shared" si="944"/>
        <v>8.3752162807943717E-3</v>
      </c>
      <c r="P2846" s="4">
        <f t="shared" si="945"/>
        <v>-1.2978706692450487E-3</v>
      </c>
      <c r="Q2846" s="4"/>
      <c r="T2846" s="4">
        <f t="shared" si="930"/>
        <v>-8.536535555283345E-3</v>
      </c>
      <c r="U2846" s="4">
        <f t="shared" si="931"/>
        <v>-8.536535555283345E-3</v>
      </c>
      <c r="V2846" s="2">
        <f t="shared" si="937"/>
        <v>-1.3675537385866975E-2</v>
      </c>
      <c r="W2846" s="4">
        <f t="shared" si="938"/>
        <v>-2.3538782012008343E-2</v>
      </c>
      <c r="X2846" s="4">
        <f t="shared" si="939"/>
        <v>5.210254865790645E-3</v>
      </c>
      <c r="Y2846" s="4">
        <f t="shared" si="932"/>
        <v>-1.1233098481586833E-2</v>
      </c>
      <c r="Z2846" s="4">
        <f t="shared" si="933"/>
        <v>-4.9986762220475814E-3</v>
      </c>
      <c r="AA2846" s="4">
        <f t="shared" si="943"/>
        <v>1.6900043907014078E-2</v>
      </c>
    </row>
    <row r="2847" spans="1:27" x14ac:dyDescent="0.3">
      <c r="A2847" s="1">
        <f t="shared" si="927"/>
        <v>17</v>
      </c>
      <c r="B2847" s="1">
        <f t="shared" si="928"/>
        <v>1</v>
      </c>
      <c r="C2847" s="10">
        <v>43213</v>
      </c>
      <c r="D2847" s="3">
        <v>2670.29</v>
      </c>
      <c r="E2847" s="3">
        <v>2675.4</v>
      </c>
      <c r="F2847" s="3">
        <f t="shared" si="934"/>
        <v>2689.7179999999998</v>
      </c>
      <c r="G2847" s="3">
        <f t="shared" si="940"/>
        <v>2674.578</v>
      </c>
      <c r="H2847" s="4">
        <f t="shared" si="929"/>
        <v>5.6176829679376721E-5</v>
      </c>
      <c r="I2847" s="4">
        <f t="shared" si="946"/>
        <v>1.9699341607556978E-3</v>
      </c>
      <c r="J2847" s="4">
        <f t="shared" si="947"/>
        <v>-1.9137573310763212E-3</v>
      </c>
      <c r="K2847" s="4">
        <f t="shared" si="935"/>
        <v>9.151205554764898E-3</v>
      </c>
      <c r="L2847" s="4">
        <f t="shared" si="941"/>
        <v>1.8405193901608692E-3</v>
      </c>
      <c r="M2847" s="4">
        <f t="shared" si="936"/>
        <v>-7.2230620459096031E-3</v>
      </c>
      <c r="N2847" s="4">
        <f t="shared" si="942"/>
        <v>-1.6032435771175906E-3</v>
      </c>
      <c r="O2847" s="4">
        <f t="shared" si="944"/>
        <v>5.6697961644614899E-3</v>
      </c>
      <c r="P2847" s="4">
        <f t="shared" si="945"/>
        <v>-1.2417667498252039E-3</v>
      </c>
      <c r="Q2847" s="4"/>
      <c r="T2847" s="4">
        <f t="shared" si="930"/>
        <v>5.6176829679376721E-5</v>
      </c>
      <c r="U2847" s="4">
        <f t="shared" si="931"/>
        <v>5.6176829679376721E-5</v>
      </c>
      <c r="V2847" s="2">
        <f t="shared" si="937"/>
        <v>2.883743923539692E-3</v>
      </c>
      <c r="W2847" s="4">
        <f t="shared" si="938"/>
        <v>-7.1450935156957595E-3</v>
      </c>
      <c r="X2847" s="4">
        <f t="shared" si="939"/>
        <v>-2.819436560810273E-3</v>
      </c>
      <c r="Y2847" s="4">
        <f t="shared" si="932"/>
        <v>-3.4317271828256954E-3</v>
      </c>
      <c r="Z2847" s="4">
        <f t="shared" si="933"/>
        <v>2.8518846711521042E-3</v>
      </c>
      <c r="AA2847" s="4">
        <f t="shared" si="943"/>
        <v>1.1385864231465521E-2</v>
      </c>
    </row>
    <row r="2848" spans="1:27" x14ac:dyDescent="0.3">
      <c r="A2848" s="1">
        <f t="shared" si="927"/>
        <v>17</v>
      </c>
      <c r="B2848" s="1">
        <f t="shared" si="928"/>
        <v>2</v>
      </c>
      <c r="C2848" s="10">
        <v>43214</v>
      </c>
      <c r="D2848" s="3">
        <v>2634.56</v>
      </c>
      <c r="E2848" s="3">
        <v>2680.8</v>
      </c>
      <c r="F2848" s="3">
        <f t="shared" si="934"/>
        <v>2675.3519999999999</v>
      </c>
      <c r="G2848" s="3">
        <f t="shared" si="940"/>
        <v>2672.3470000000002</v>
      </c>
      <c r="H2848" s="4">
        <f t="shared" si="929"/>
        <v>-1.3380569151665182E-2</v>
      </c>
      <c r="I2848" s="4">
        <f t="shared" si="946"/>
        <v>3.9359020930311754E-3</v>
      </c>
      <c r="J2848" s="4">
        <f t="shared" si="947"/>
        <v>-1.7316471244696357E-2</v>
      </c>
      <c r="K2848" s="4">
        <f t="shared" si="935"/>
        <v>5.7147351036779597E-3</v>
      </c>
      <c r="L2848" s="4">
        <f t="shared" si="941"/>
        <v>2.3426502572962016E-3</v>
      </c>
      <c r="M2848" s="4">
        <f t="shared" si="936"/>
        <v>-1.5247339415523609E-2</v>
      </c>
      <c r="N2848" s="4">
        <f t="shared" si="942"/>
        <v>-1.4140005021803029E-2</v>
      </c>
      <c r="O2848" s="4">
        <f t="shared" si="944"/>
        <v>1.1406079193488304E-3</v>
      </c>
      <c r="P2848" s="4">
        <f t="shared" si="945"/>
        <v>-1.4605720355624111E-2</v>
      </c>
      <c r="Q2848" s="4"/>
      <c r="T2848" s="4">
        <f t="shared" si="930"/>
        <v>-1.3380569151665182E-2</v>
      </c>
      <c r="U2848" s="4">
        <f t="shared" si="931"/>
        <v>-1.3380569151665182E-2</v>
      </c>
      <c r="V2848" s="2">
        <f t="shared" si="937"/>
        <v>1.3519130880915522E-2</v>
      </c>
      <c r="W2848" s="4">
        <f t="shared" si="938"/>
        <v>3.3839395721063279E-3</v>
      </c>
      <c r="X2848" s="4">
        <f t="shared" si="939"/>
        <v>-2.6540890263413597E-2</v>
      </c>
      <c r="Y2848" s="4">
        <f t="shared" si="932"/>
        <v>-6.8253488751709125E-3</v>
      </c>
      <c r="Z2848" s="4">
        <f t="shared" si="933"/>
        <v>-5.6313465352347554E-4</v>
      </c>
      <c r="AA2848" s="4">
        <f t="shared" si="943"/>
        <v>2.2514911914622475E-3</v>
      </c>
    </row>
    <row r="2849" spans="1:27" x14ac:dyDescent="0.3">
      <c r="A2849" s="1">
        <f t="shared" si="927"/>
        <v>17</v>
      </c>
      <c r="B2849" s="1">
        <f t="shared" si="928"/>
        <v>3</v>
      </c>
      <c r="C2849" s="10">
        <v>43215</v>
      </c>
      <c r="D2849" s="3">
        <v>2639.4</v>
      </c>
      <c r="E2849" s="3">
        <v>2634.92</v>
      </c>
      <c r="F2849" s="3">
        <f t="shared" si="934"/>
        <v>2661.5039999999999</v>
      </c>
      <c r="G2849" s="3">
        <f t="shared" si="940"/>
        <v>2672.0680000000002</v>
      </c>
      <c r="H2849" s="4">
        <f t="shared" si="929"/>
        <v>1.8371189116968851E-3</v>
      </c>
      <c r="I2849" s="4">
        <f t="shared" si="946"/>
        <v>1.36645208308077E-4</v>
      </c>
      <c r="J2849" s="4">
        <f t="shared" si="947"/>
        <v>1.700473703388808E-3</v>
      </c>
      <c r="K2849" s="4">
        <f t="shared" si="935"/>
        <v>1.2324638649338127E-2</v>
      </c>
      <c r="L2849" s="4">
        <f t="shared" si="941"/>
        <v>1.5614667260482948E-2</v>
      </c>
      <c r="M2849" s="4">
        <f t="shared" si="936"/>
        <v>-8.3050786322319322E-3</v>
      </c>
      <c r="N2849" s="4">
        <f t="shared" si="942"/>
        <v>-1.2225736770172061E-2</v>
      </c>
      <c r="O2849" s="4">
        <f t="shared" si="944"/>
        <v>-4.002424793513793E-3</v>
      </c>
      <c r="P2849" s="4">
        <f t="shared" si="945"/>
        <v>-1.27954338890115E-2</v>
      </c>
      <c r="Q2849" s="4"/>
      <c r="T2849" s="4">
        <f t="shared" si="930"/>
        <v>1.8371189116968851E-3</v>
      </c>
      <c r="U2849" s="4">
        <f t="shared" si="931"/>
        <v>1.8371189116968851E-3</v>
      </c>
      <c r="V2849" s="2">
        <f t="shared" si="937"/>
        <v>2.8118547309607649E-2</v>
      </c>
      <c r="W2849" s="4">
        <f t="shared" si="938"/>
        <v>1.7837361836511519E-2</v>
      </c>
      <c r="X2849" s="4">
        <f t="shared" si="939"/>
        <v>-2.5562643983696537E-2</v>
      </c>
      <c r="Y2849" s="4">
        <f t="shared" si="932"/>
        <v>-2.9786307945654062E-4</v>
      </c>
      <c r="Z2849" s="4">
        <f t="shared" si="933"/>
        <v>6.0055085703784612E-3</v>
      </c>
      <c r="AA2849" s="4">
        <f t="shared" si="943"/>
        <v>-7.8758473022017758E-3</v>
      </c>
    </row>
    <row r="2850" spans="1:27" x14ac:dyDescent="0.3">
      <c r="A2850" s="1">
        <f t="shared" si="927"/>
        <v>17</v>
      </c>
      <c r="B2850" s="1">
        <f t="shared" si="928"/>
        <v>4</v>
      </c>
      <c r="C2850" s="10">
        <v>43216</v>
      </c>
      <c r="D2850" s="3">
        <v>2666.94</v>
      </c>
      <c r="E2850" s="3">
        <v>2651.65</v>
      </c>
      <c r="F2850" s="3">
        <f t="shared" si="934"/>
        <v>2656.2660000000001</v>
      </c>
      <c r="G2850" s="3">
        <f t="shared" si="940"/>
        <v>2672.3630000000003</v>
      </c>
      <c r="H2850" s="4">
        <f t="shared" si="929"/>
        <v>1.0434189588542836E-2</v>
      </c>
      <c r="I2850" s="4">
        <f t="shared" si="946"/>
        <v>4.641206334773054E-3</v>
      </c>
      <c r="J2850" s="4">
        <f t="shared" si="947"/>
        <v>5.7929832537697819E-3</v>
      </c>
      <c r="K2850" s="4">
        <f t="shared" si="935"/>
        <v>5.3790634235052525E-3</v>
      </c>
      <c r="L2850" s="4">
        <f t="shared" si="941"/>
        <v>1.2717115842826351E-2</v>
      </c>
      <c r="M2850" s="4">
        <f t="shared" si="936"/>
        <v>4.0184228537352724E-3</v>
      </c>
      <c r="N2850" s="4">
        <f t="shared" si="942"/>
        <v>-2.0292901825089736E-3</v>
      </c>
      <c r="O2850" s="4">
        <f t="shared" si="944"/>
        <v>-6.0357563349757422E-3</v>
      </c>
      <c r="P2850" s="4">
        <f t="shared" si="945"/>
        <v>-2.4947542835342747E-3</v>
      </c>
      <c r="Q2850" s="4"/>
      <c r="T2850" s="4">
        <f t="shared" si="930"/>
        <v>1.0434189588542836E-2</v>
      </c>
      <c r="U2850" s="4">
        <f t="shared" si="931"/>
        <v>1.0434189588542836E-2</v>
      </c>
      <c r="V2850" s="2">
        <f t="shared" si="937"/>
        <v>2.0356899295294391E-2</v>
      </c>
      <c r="W2850" s="4">
        <f t="shared" si="938"/>
        <v>1.0153330302341374E-2</v>
      </c>
      <c r="X2850" s="4">
        <f t="shared" si="939"/>
        <v>-9.7247440710251844E-3</v>
      </c>
      <c r="Y2850" s="4">
        <f t="shared" si="932"/>
        <v>-7.1568351229224876E-3</v>
      </c>
      <c r="Z2850" s="4">
        <f t="shared" si="933"/>
        <v>-8.9671100485621744E-4</v>
      </c>
      <c r="AA2850" s="4">
        <f t="shared" si="943"/>
        <v>-1.1974885250291974E-2</v>
      </c>
    </row>
    <row r="2851" spans="1:27" x14ac:dyDescent="0.3">
      <c r="A2851" s="1">
        <f t="shared" si="927"/>
        <v>17</v>
      </c>
      <c r="B2851" s="1">
        <f t="shared" si="928"/>
        <v>5</v>
      </c>
      <c r="C2851" s="10">
        <v>43217</v>
      </c>
      <c r="D2851" s="3">
        <v>2669.91</v>
      </c>
      <c r="E2851" s="3">
        <v>2675.47</v>
      </c>
      <c r="F2851" s="3">
        <f t="shared" si="934"/>
        <v>2656.2200000000003</v>
      </c>
      <c r="G2851" s="3">
        <f t="shared" si="940"/>
        <v>2673.7240000000002</v>
      </c>
      <c r="H2851" s="4">
        <f t="shared" si="929"/>
        <v>1.1136358523250616E-3</v>
      </c>
      <c r="I2851" s="4">
        <f t="shared" si="946"/>
        <v>3.1984221617283272E-3</v>
      </c>
      <c r="J2851" s="4">
        <f t="shared" si="947"/>
        <v>-2.0847863094032655E-3</v>
      </c>
      <c r="K2851" s="4">
        <f t="shared" si="935"/>
        <v>-5.3028939533697524E-3</v>
      </c>
      <c r="L2851" s="4">
        <f t="shared" si="941"/>
        <v>2.7026396461030692E-3</v>
      </c>
      <c r="M2851" s="4">
        <f t="shared" si="936"/>
        <v>5.1539405621520802E-3</v>
      </c>
      <c r="N2851" s="4">
        <f t="shared" si="942"/>
        <v>-1.4264748343510046E-3</v>
      </c>
      <c r="O2851" s="4">
        <f t="shared" si="944"/>
        <v>-6.5560262330939647E-3</v>
      </c>
      <c r="P2851" s="4">
        <f t="shared" si="945"/>
        <v>-1.3838966790220984E-3</v>
      </c>
      <c r="Q2851" s="4"/>
      <c r="T2851" s="4">
        <f t="shared" si="930"/>
        <v>1.1136358523250616E-3</v>
      </c>
      <c r="U2851" s="4">
        <f t="shared" si="931"/>
        <v>1.1136358523250616E-3</v>
      </c>
      <c r="V2851" s="2">
        <f t="shared" si="937"/>
        <v>1.1998770126061397E-3</v>
      </c>
      <c r="W2851" s="4">
        <f t="shared" si="938"/>
        <v>-8.8121217575198932E-3</v>
      </c>
      <c r="X2851" s="4">
        <f t="shared" si="939"/>
        <v>-8.6137805508332228E-5</v>
      </c>
      <c r="Y2851" s="4">
        <f t="shared" si="932"/>
        <v>-1.7705601011307838E-2</v>
      </c>
      <c r="Z2851" s="4">
        <f t="shared" si="933"/>
        <v>-1.1511989496731974E-2</v>
      </c>
      <c r="AA2851" s="4">
        <f t="shared" si="943"/>
        <v>-1.300818808365542E-2</v>
      </c>
    </row>
    <row r="2852" spans="1:27" x14ac:dyDescent="0.3">
      <c r="A2852" s="1">
        <f t="shared" si="927"/>
        <v>18</v>
      </c>
      <c r="B2852" s="1">
        <f t="shared" si="928"/>
        <v>1</v>
      </c>
      <c r="C2852" s="10">
        <v>43220</v>
      </c>
      <c r="D2852" s="3">
        <v>2648.05</v>
      </c>
      <c r="E2852" s="3">
        <v>2675.05</v>
      </c>
      <c r="F2852" s="3">
        <f t="shared" si="934"/>
        <v>2651.7719999999999</v>
      </c>
      <c r="G2852" s="3">
        <f t="shared" si="940"/>
        <v>2670.7449999999999</v>
      </c>
      <c r="H2852" s="4">
        <f t="shared" si="929"/>
        <v>-8.1875419021613747E-3</v>
      </c>
      <c r="I2852" s="4">
        <f t="shared" si="946"/>
        <v>1.9251585259429447E-3</v>
      </c>
      <c r="J2852" s="4">
        <f t="shared" si="947"/>
        <v>-1.011270042810432E-2</v>
      </c>
      <c r="K2852" s="4">
        <f t="shared" si="935"/>
        <v>-6.4449738006149958E-3</v>
      </c>
      <c r="L2852" s="4">
        <f t="shared" si="941"/>
        <v>1.2572209050741672E-3</v>
      </c>
      <c r="M2852" s="4">
        <f t="shared" si="936"/>
        <v>-1.4035897505516133E-3</v>
      </c>
      <c r="N2852" s="4">
        <f t="shared" si="942"/>
        <v>-8.4976289387417026E-3</v>
      </c>
      <c r="O2852" s="4">
        <f t="shared" si="944"/>
        <v>-7.1648949226789356E-3</v>
      </c>
      <c r="P2852" s="4">
        <f t="shared" si="945"/>
        <v>-9.5601078691357165E-3</v>
      </c>
      <c r="Q2852" s="4"/>
      <c r="T2852" s="4">
        <f t="shared" si="930"/>
        <v>-8.1875419021613747E-3</v>
      </c>
      <c r="U2852" s="4">
        <f t="shared" si="931"/>
        <v>-8.1875419021613747E-3</v>
      </c>
      <c r="V2852" s="2">
        <f t="shared" si="937"/>
        <v>1.4232689491410166E-4</v>
      </c>
      <c r="W2852" s="4">
        <f t="shared" si="938"/>
        <v>-9.8590963740351253E-3</v>
      </c>
      <c r="X2852" s="4">
        <f t="shared" si="939"/>
        <v>-8.3286834014282274E-3</v>
      </c>
      <c r="Y2852" s="4">
        <f t="shared" si="932"/>
        <v>-1.8833440461455235E-2</v>
      </c>
      <c r="Z2852" s="4">
        <f t="shared" si="933"/>
        <v>-1.2646940256291537E-2</v>
      </c>
      <c r="AA2852" s="4">
        <f t="shared" si="943"/>
        <v>-1.410779866142098E-2</v>
      </c>
    </row>
    <row r="2853" spans="1:27" x14ac:dyDescent="0.3">
      <c r="A2853" s="1">
        <f t="shared" si="927"/>
        <v>18</v>
      </c>
      <c r="B2853" s="1">
        <f t="shared" si="928"/>
        <v>2</v>
      </c>
      <c r="C2853" s="10">
        <v>43221</v>
      </c>
      <c r="D2853" s="3">
        <v>2654.8</v>
      </c>
      <c r="E2853" s="3">
        <v>2643.64</v>
      </c>
      <c r="F2853" s="3">
        <f t="shared" si="934"/>
        <v>2655.8199999999997</v>
      </c>
      <c r="G2853" s="3">
        <f t="shared" si="940"/>
        <v>2665.5859999999998</v>
      </c>
      <c r="H2853" s="4">
        <f t="shared" si="929"/>
        <v>2.5490455240648776E-3</v>
      </c>
      <c r="I2853" s="4">
        <f t="shared" si="946"/>
        <v>-1.6653764090558368E-3</v>
      </c>
      <c r="J2853" s="4">
        <f t="shared" si="947"/>
        <v>4.2144219331207147E-3</v>
      </c>
      <c r="K2853" s="4">
        <f t="shared" si="935"/>
        <v>3.0305319008325504E-3</v>
      </c>
      <c r="L2853" s="4">
        <f t="shared" si="941"/>
        <v>7.0748076676965506E-3</v>
      </c>
      <c r="M2853" s="4">
        <f t="shared" si="936"/>
        <v>-3.8406217288804482E-4</v>
      </c>
      <c r="N2853" s="4">
        <f t="shared" si="942"/>
        <v>-4.0463897994660854E-3</v>
      </c>
      <c r="O2853" s="4">
        <f t="shared" si="944"/>
        <v>-3.6786198583697739E-3</v>
      </c>
      <c r="P2853" s="4">
        <f t="shared" si="945"/>
        <v>-7.0354314952442371E-3</v>
      </c>
      <c r="Q2853" s="4"/>
      <c r="T2853" s="4">
        <f t="shared" si="930"/>
        <v>2.5490455240648776E-3</v>
      </c>
      <c r="U2853" s="4">
        <f t="shared" si="931"/>
        <v>2.5490455240648776E-3</v>
      </c>
      <c r="V2853" s="2">
        <f t="shared" si="937"/>
        <v>-5.0943146843904896E-3</v>
      </c>
      <c r="W2853" s="4">
        <f t="shared" si="938"/>
        <v>-1.5043371537546623E-2</v>
      </c>
      <c r="X2853" s="4">
        <f t="shared" si="939"/>
        <v>7.6824972670959234E-3</v>
      </c>
      <c r="Y2853" s="4">
        <f t="shared" si="932"/>
        <v>-9.476083210150461E-3</v>
      </c>
      <c r="Z2853" s="4">
        <f t="shared" si="933"/>
        <v>-3.2305825305084441E-3</v>
      </c>
      <c r="AA2853" s="4">
        <f t="shared" si="943"/>
        <v>-7.300721549911994E-3</v>
      </c>
    </row>
    <row r="2854" spans="1:27" x14ac:dyDescent="0.3">
      <c r="A2854" s="1">
        <f t="shared" si="927"/>
        <v>18</v>
      </c>
      <c r="B2854" s="1">
        <f t="shared" si="928"/>
        <v>3</v>
      </c>
      <c r="C2854" s="10">
        <v>43222</v>
      </c>
      <c r="D2854" s="3">
        <v>2635.67</v>
      </c>
      <c r="E2854" s="3">
        <v>2654.24</v>
      </c>
      <c r="F2854" s="3">
        <f t="shared" si="934"/>
        <v>2655.0740000000001</v>
      </c>
      <c r="G2854" s="3">
        <f t="shared" si="940"/>
        <v>2658.2889999999998</v>
      </c>
      <c r="H2854" s="4">
        <f t="shared" si="929"/>
        <v>-7.2058158806690177E-3</v>
      </c>
      <c r="I2854" s="4">
        <f t="shared" si="946"/>
        <v>-2.1093867711330426E-4</v>
      </c>
      <c r="J2854" s="4">
        <f t="shared" si="947"/>
        <v>-6.9948772035557131E-3</v>
      </c>
      <c r="K2854" s="4">
        <f t="shared" si="935"/>
        <v>1.9304655717944854E-3</v>
      </c>
      <c r="L2854" s="4">
        <f t="shared" si="941"/>
        <v>2.2608943130263564E-3</v>
      </c>
      <c r="M2854" s="4">
        <f t="shared" si="936"/>
        <v>-7.3082708805856239E-3</v>
      </c>
      <c r="N2854" s="4">
        <f t="shared" si="942"/>
        <v>-8.5088566367312549E-3</v>
      </c>
      <c r="O2854" s="4">
        <f t="shared" si="944"/>
        <v>-1.2198036931784673E-3</v>
      </c>
      <c r="P2854" s="4">
        <f t="shared" si="945"/>
        <v>-1.4190551351917465E-2</v>
      </c>
      <c r="Q2854" s="4"/>
      <c r="T2854" s="4">
        <f t="shared" si="930"/>
        <v>-7.2058158806690177E-3</v>
      </c>
      <c r="U2854" s="4">
        <f t="shared" si="931"/>
        <v>-7.2058158806690177E-3</v>
      </c>
      <c r="V2854" s="2">
        <f t="shared" si="937"/>
        <v>-5.8008136206117557E-3</v>
      </c>
      <c r="W2854" s="4">
        <f t="shared" si="938"/>
        <v>-1.5742805484405726E-2</v>
      </c>
      <c r="X2854" s="4">
        <f t="shared" si="939"/>
        <v>-1.413199969690088E-3</v>
      </c>
      <c r="Y2854" s="4">
        <f t="shared" si="932"/>
        <v>-1.0562433001419879E-2</v>
      </c>
      <c r="Z2854" s="4">
        <f t="shared" si="933"/>
        <v>-4.3237820285289188E-3</v>
      </c>
      <c r="AA2854" s="4">
        <f t="shared" si="943"/>
        <v>-2.4159272351271448E-3</v>
      </c>
    </row>
    <row r="2855" spans="1:27" x14ac:dyDescent="0.3">
      <c r="A2855" s="1">
        <f t="shared" si="927"/>
        <v>18</v>
      </c>
      <c r="B2855" s="1">
        <f t="shared" si="928"/>
        <v>4</v>
      </c>
      <c r="C2855" s="10">
        <v>43223</v>
      </c>
      <c r="D2855" s="3">
        <v>2629.73</v>
      </c>
      <c r="E2855" s="3">
        <v>2628.08</v>
      </c>
      <c r="F2855" s="3">
        <f t="shared" si="934"/>
        <v>2647.6320000000001</v>
      </c>
      <c r="G2855" s="3">
        <f t="shared" si="940"/>
        <v>2651.9490000000001</v>
      </c>
      <c r="H2855" s="4">
        <f t="shared" si="929"/>
        <v>-2.2536964035710289E-3</v>
      </c>
      <c r="I2855" s="4">
        <f t="shared" si="946"/>
        <v>-2.8797231823407881E-3</v>
      </c>
      <c r="J2855" s="4">
        <f t="shared" si="947"/>
        <v>6.260267787697592E-4</v>
      </c>
      <c r="K2855" s="4">
        <f t="shared" si="935"/>
        <v>6.2365546521377865E-3</v>
      </c>
      <c r="L2855" s="4">
        <f t="shared" si="941"/>
        <v>7.1130975341291139E-3</v>
      </c>
      <c r="M2855" s="4">
        <f t="shared" si="936"/>
        <v>-6.7615136846812711E-3</v>
      </c>
      <c r="N2855" s="4">
        <f t="shared" si="942"/>
        <v>-8.3783662506330438E-3</v>
      </c>
      <c r="O2855" s="4">
        <f t="shared" si="944"/>
        <v>-1.6416133975731377E-3</v>
      </c>
      <c r="P2855" s="4">
        <f t="shared" si="945"/>
        <v>-1.6412266560941989E-2</v>
      </c>
      <c r="Q2855" s="4"/>
      <c r="T2855" s="4">
        <f t="shared" si="930"/>
        <v>-2.2536964035710289E-3</v>
      </c>
      <c r="U2855" s="4">
        <f t="shared" si="931"/>
        <v>-2.2536964035710289E-3</v>
      </c>
      <c r="V2855" s="2">
        <f t="shared" si="937"/>
        <v>1.1864155983108651E-2</v>
      </c>
      <c r="W2855" s="4">
        <f t="shared" si="938"/>
        <v>1.7455144232774811E-3</v>
      </c>
      <c r="X2855" s="4">
        <f t="shared" si="939"/>
        <v>-1.3952319887211575E-2</v>
      </c>
      <c r="Y2855" s="4">
        <f t="shared" si="932"/>
        <v>-6.3100358048714085E-3</v>
      </c>
      <c r="Z2855" s="4">
        <f t="shared" si="933"/>
        <v>-4.4572405615861976E-5</v>
      </c>
      <c r="AA2855" s="4">
        <f t="shared" si="943"/>
        <v>-3.2504274797780096E-3</v>
      </c>
    </row>
    <row r="2856" spans="1:27" x14ac:dyDescent="0.3">
      <c r="A2856" s="1">
        <f t="shared" si="927"/>
        <v>18</v>
      </c>
      <c r="B2856" s="1">
        <f t="shared" si="928"/>
        <v>5</v>
      </c>
      <c r="C2856" s="10">
        <v>43224</v>
      </c>
      <c r="D2856" s="3">
        <v>2663.42</v>
      </c>
      <c r="E2856" s="3">
        <v>2621.45</v>
      </c>
      <c r="F2856" s="3">
        <f t="shared" si="934"/>
        <v>2646.3339999999998</v>
      </c>
      <c r="G2856" s="3">
        <f t="shared" si="940"/>
        <v>2651.2770000000005</v>
      </c>
      <c r="H2856" s="4">
        <f t="shared" si="929"/>
        <v>1.281120114992796E-2</v>
      </c>
      <c r="I2856" s="4">
        <f t="shared" si="946"/>
        <v>-3.1486122149422943E-3</v>
      </c>
      <c r="J2856" s="4">
        <f t="shared" si="947"/>
        <v>1.5959813364870255E-2</v>
      </c>
      <c r="K2856" s="4">
        <f t="shared" si="935"/>
        <v>4.6896449445380257E-3</v>
      </c>
      <c r="L2856" s="4">
        <f t="shared" si="941"/>
        <v>7.6805519113285021E-3</v>
      </c>
      <c r="M2856" s="4">
        <f t="shared" si="936"/>
        <v>6.456479038549269E-3</v>
      </c>
      <c r="N2856" s="4">
        <f t="shared" si="942"/>
        <v>4.5800570819267738E-3</v>
      </c>
      <c r="O2856" s="4">
        <f t="shared" si="944"/>
        <v>-1.8558845394270019E-3</v>
      </c>
      <c r="P2856" s="4">
        <f t="shared" si="945"/>
        <v>-3.8113262592524917E-3</v>
      </c>
      <c r="Q2856" s="4"/>
      <c r="T2856" s="4">
        <f t="shared" si="930"/>
        <v>1.281120114992796E-2</v>
      </c>
      <c r="U2856" s="4">
        <f t="shared" si="931"/>
        <v>1.281120114992796E-2</v>
      </c>
      <c r="V2856" s="2">
        <f t="shared" si="937"/>
        <v>1.5279135120335486E-2</v>
      </c>
      <c r="W2856" s="4">
        <f t="shared" si="938"/>
        <v>5.1263437691322E-3</v>
      </c>
      <c r="X2856" s="4">
        <f t="shared" si="939"/>
        <v>-2.4307935473479561E-3</v>
      </c>
      <c r="Y2856" s="4">
        <f t="shared" si="932"/>
        <v>-7.8376573615035489E-3</v>
      </c>
      <c r="Z2856" s="4">
        <f t="shared" si="933"/>
        <v>-1.5818259976875513E-3</v>
      </c>
      <c r="AA2856" s="4">
        <f t="shared" si="943"/>
        <v>-3.721830270083209E-3</v>
      </c>
    </row>
    <row r="2857" spans="1:27" x14ac:dyDescent="0.3">
      <c r="A2857" s="1">
        <f t="shared" si="927"/>
        <v>19</v>
      </c>
      <c r="B2857" s="1">
        <f t="shared" si="928"/>
        <v>1</v>
      </c>
      <c r="C2857" s="10">
        <v>43227</v>
      </c>
      <c r="D2857" s="3">
        <v>2672.63</v>
      </c>
      <c r="E2857" s="3">
        <v>2669.36</v>
      </c>
      <c r="F2857" s="3">
        <f t="shared" si="934"/>
        <v>2651.25</v>
      </c>
      <c r="G2857" s="3">
        <f t="shared" si="940"/>
        <v>2651.5110000000004</v>
      </c>
      <c r="H2857" s="4">
        <f t="shared" si="929"/>
        <v>3.4579600663808322E-3</v>
      </c>
      <c r="I2857" s="4">
        <f t="shared" si="946"/>
        <v>2.2302152871120796E-3</v>
      </c>
      <c r="J2857" s="4">
        <f t="shared" si="947"/>
        <v>1.2277447792687526E-3</v>
      </c>
      <c r="K2857" s="4">
        <f t="shared" si="935"/>
        <v>-6.5761314400281864E-3</v>
      </c>
      <c r="L2857" s="4">
        <f t="shared" si="941"/>
        <v>-5.3523498192382252E-3</v>
      </c>
      <c r="M2857" s="4">
        <f t="shared" si="936"/>
        <v>8.0641206977841058E-3</v>
      </c>
      <c r="N2857" s="4">
        <f t="shared" si="942"/>
        <v>7.9648924707458064E-3</v>
      </c>
      <c r="O2857" s="4">
        <f t="shared" si="944"/>
        <v>-9.7656615393983454E-5</v>
      </c>
      <c r="P2857" s="4">
        <f t="shared" si="945"/>
        <v>-3.6654560687610316E-4</v>
      </c>
      <c r="Q2857" s="4"/>
      <c r="T2857" s="4">
        <f t="shared" si="930"/>
        <v>3.4579600663808322E-3</v>
      </c>
      <c r="U2857" s="4">
        <f t="shared" si="931"/>
        <v>3.4579600663808322E-3</v>
      </c>
      <c r="V2857" s="2">
        <f t="shared" si="937"/>
        <v>-5.7707759196821721E-3</v>
      </c>
      <c r="W2857" s="4">
        <f t="shared" si="938"/>
        <v>-1.5713068160485396E-2</v>
      </c>
      <c r="X2857" s="4">
        <f t="shared" si="939"/>
        <v>9.2823020713354836E-3</v>
      </c>
      <c r="Y2857" s="4">
        <f t="shared" si="932"/>
        <v>-1.8962962718830759E-2</v>
      </c>
      <c r="Z2857" s="4">
        <f t="shared" si="933"/>
        <v>-1.2777279183848177E-2</v>
      </c>
      <c r="AA2857" s="4">
        <f t="shared" si="943"/>
        <v>-1.9684950289841453E-4</v>
      </c>
    </row>
    <row r="2858" spans="1:27" x14ac:dyDescent="0.3">
      <c r="A2858" s="1">
        <f t="shared" si="927"/>
        <v>19</v>
      </c>
      <c r="B2858" s="1">
        <f t="shared" si="928"/>
        <v>2</v>
      </c>
      <c r="C2858" s="10">
        <v>43228</v>
      </c>
      <c r="D2858" s="3">
        <v>2671.92</v>
      </c>
      <c r="E2858" s="3">
        <v>2670.26</v>
      </c>
      <c r="F2858" s="3">
        <f t="shared" si="934"/>
        <v>2654.674</v>
      </c>
      <c r="G2858" s="3">
        <f t="shared" si="940"/>
        <v>2655.2470000000003</v>
      </c>
      <c r="H2858" s="4">
        <f t="shared" si="929"/>
        <v>-2.6565592693340878E-4</v>
      </c>
      <c r="I2858" s="4">
        <f t="shared" si="946"/>
        <v>-8.8676696736917976E-4</v>
      </c>
      <c r="J2858" s="4">
        <f t="shared" si="947"/>
        <v>6.2111104043577098E-4</v>
      </c>
      <c r="K2858" s="4">
        <f t="shared" si="935"/>
        <v>-8.3316807788582498E-3</v>
      </c>
      <c r="L2858" s="4">
        <f t="shared" si="941"/>
        <v>-7.197238508718359E-3</v>
      </c>
      <c r="M2858" s="4">
        <f t="shared" si="936"/>
        <v>6.4964662327653393E-3</v>
      </c>
      <c r="N2858" s="4">
        <f t="shared" si="942"/>
        <v>6.2792651681744761E-3</v>
      </c>
      <c r="O2858" s="4">
        <f t="shared" si="944"/>
        <v>-2.1445252851893775E-4</v>
      </c>
      <c r="P2858" s="4">
        <f t="shared" si="945"/>
        <v>-6.321041587965539E-4</v>
      </c>
      <c r="Q2858" s="4"/>
      <c r="T2858" s="4">
        <f t="shared" si="930"/>
        <v>-2.6565592693340878E-4</v>
      </c>
      <c r="U2858" s="4">
        <f t="shared" si="931"/>
        <v>-2.6565592693340878E-4</v>
      </c>
      <c r="V2858" s="2">
        <f t="shared" si="937"/>
        <v>-6.6713312355245304E-3</v>
      </c>
      <c r="W2858" s="4">
        <f t="shared" si="938"/>
        <v>-1.6604617923169369E-2</v>
      </c>
      <c r="X2858" s="4">
        <f t="shared" si="939"/>
        <v>6.4486967003163668E-3</v>
      </c>
      <c r="Y2858" s="4">
        <f t="shared" si="932"/>
        <v>-2.0696622415032073E-2</v>
      </c>
      <c r="Z2858" s="4">
        <f t="shared" si="933"/>
        <v>-1.4521870037417157E-2</v>
      </c>
      <c r="AA2858" s="4">
        <f t="shared" si="943"/>
        <v>-4.3150514718607848E-4</v>
      </c>
    </row>
    <row r="2859" spans="1:27" x14ac:dyDescent="0.3">
      <c r="A2859" s="1">
        <f t="shared" si="927"/>
        <v>19</v>
      </c>
      <c r="B2859" s="1">
        <f t="shared" si="928"/>
        <v>3</v>
      </c>
      <c r="C2859" s="10">
        <v>43229</v>
      </c>
      <c r="D2859" s="3">
        <v>2697.79</v>
      </c>
      <c r="E2859" s="3">
        <v>2678.12</v>
      </c>
      <c r="F2859" s="3">
        <f t="shared" si="934"/>
        <v>2667.0980000000004</v>
      </c>
      <c r="G2859" s="3">
        <f t="shared" si="940"/>
        <v>2661.0860000000002</v>
      </c>
      <c r="H2859" s="4">
        <f t="shared" si="929"/>
        <v>9.6821761130572361E-3</v>
      </c>
      <c r="I2859" s="4">
        <f t="shared" si="946"/>
        <v>2.3204287553518885E-3</v>
      </c>
      <c r="J2859" s="4">
        <f t="shared" si="947"/>
        <v>7.3617473577053481E-3</v>
      </c>
      <c r="K2859" s="4">
        <f t="shared" si="935"/>
        <v>-4.6764124674391035E-3</v>
      </c>
      <c r="L2859" s="4">
        <f t="shared" si="941"/>
        <v>-5.5810885888133727E-3</v>
      </c>
      <c r="M2859" s="4">
        <f t="shared" si="936"/>
        <v>1.15076386394499E-2</v>
      </c>
      <c r="N2859" s="4">
        <f t="shared" si="942"/>
        <v>1.3792865018266874E-2</v>
      </c>
      <c r="O2859" s="4">
        <f t="shared" si="944"/>
        <v>2.228490727595614E-3</v>
      </c>
      <c r="P2859" s="4">
        <f t="shared" si="945"/>
        <v>9.0439518104734173E-3</v>
      </c>
      <c r="Q2859" s="4"/>
      <c r="T2859" s="4">
        <f t="shared" si="930"/>
        <v>9.6821761130572361E-3</v>
      </c>
      <c r="U2859" s="4">
        <f t="shared" si="931"/>
        <v>9.6821761130572361E-3</v>
      </c>
      <c r="V2859" s="2">
        <f t="shared" si="937"/>
        <v>-1.3567022964759423E-2</v>
      </c>
      <c r="W2859" s="4">
        <f t="shared" si="938"/>
        <v>-2.3431352735111762E-2</v>
      </c>
      <c r="X2859" s="4">
        <f t="shared" si="939"/>
        <v>2.3568959695257709E-2</v>
      </c>
      <c r="Y2859" s="4">
        <f t="shared" si="932"/>
        <v>-1.7086931015226611E-2</v>
      </c>
      <c r="Z2859" s="4">
        <f t="shared" si="933"/>
        <v>-1.0889418631812239E-2</v>
      </c>
      <c r="AA2859" s="4">
        <f t="shared" si="943"/>
        <v>4.528687336021648E-3</v>
      </c>
    </row>
    <row r="2860" spans="1:27" x14ac:dyDescent="0.3">
      <c r="A2860" s="1">
        <f t="shared" si="927"/>
        <v>19</v>
      </c>
      <c r="B2860" s="1">
        <f t="shared" si="928"/>
        <v>4</v>
      </c>
      <c r="C2860" s="10">
        <v>43230</v>
      </c>
      <c r="D2860" s="3">
        <v>2723.07</v>
      </c>
      <c r="E2860" s="3">
        <v>2705.02</v>
      </c>
      <c r="F2860" s="3">
        <f t="shared" si="934"/>
        <v>2685.7660000000001</v>
      </c>
      <c r="G2860" s="3">
        <f t="shared" si="940"/>
        <v>2666.6989999999996</v>
      </c>
      <c r="H2860" s="4">
        <f t="shared" si="929"/>
        <v>9.3706329996034541E-3</v>
      </c>
      <c r="I2860" s="4">
        <f t="shared" si="946"/>
        <v>2.6799713839846758E-3</v>
      </c>
      <c r="J2860" s="4">
        <f t="shared" si="947"/>
        <v>6.6906616156187787E-3</v>
      </c>
      <c r="K2860" s="4">
        <f t="shared" si="935"/>
        <v>-7.9138850688896881E-3</v>
      </c>
      <c r="L2860" s="4">
        <f t="shared" si="941"/>
        <v>-1.3846312887379912E-2</v>
      </c>
      <c r="M2860" s="4">
        <f t="shared" si="936"/>
        <v>1.3889519786906264E-2</v>
      </c>
      <c r="N2860" s="4">
        <f t="shared" si="942"/>
        <v>2.1138868691217328E-2</v>
      </c>
      <c r="O2860" s="4">
        <f t="shared" si="944"/>
        <v>7.0020234514722212E-3</v>
      </c>
      <c r="P2860" s="4">
        <f t="shared" si="945"/>
        <v>1.8499332363358916E-2</v>
      </c>
      <c r="Q2860" s="4"/>
      <c r="T2860" s="4">
        <f t="shared" si="930"/>
        <v>9.3706329996034541E-3</v>
      </c>
      <c r="U2860" s="4">
        <f t="shared" si="931"/>
        <v>9.3706329996034541E-3</v>
      </c>
      <c r="V2860" s="2">
        <f t="shared" si="937"/>
        <v>-2.5228057039280279E-2</v>
      </c>
      <c r="W2860" s="4">
        <f t="shared" si="938"/>
        <v>-3.497577646888754E-2</v>
      </c>
      <c r="X2860" s="4">
        <f t="shared" si="939"/>
        <v>3.5494138181486369E-2</v>
      </c>
      <c r="Y2860" s="4">
        <f t="shared" si="932"/>
        <v>-2.0284036127881114E-2</v>
      </c>
      <c r="Z2860" s="4">
        <f t="shared" si="933"/>
        <v>-1.4106682290681878E-2</v>
      </c>
      <c r="AA2860" s="4">
        <f t="shared" si="943"/>
        <v>1.4403059035394652E-2</v>
      </c>
    </row>
    <row r="2861" spans="1:27" x14ac:dyDescent="0.3">
      <c r="A2861" s="1">
        <f t="shared" si="927"/>
        <v>19</v>
      </c>
      <c r="B2861" s="1">
        <f t="shared" si="928"/>
        <v>5</v>
      </c>
      <c r="C2861" s="10">
        <v>43231</v>
      </c>
      <c r="D2861" s="3">
        <v>2727.72</v>
      </c>
      <c r="E2861" s="3">
        <v>2722.7</v>
      </c>
      <c r="F2861" s="3">
        <f t="shared" si="934"/>
        <v>2698.6259999999997</v>
      </c>
      <c r="G2861" s="3">
        <f t="shared" si="940"/>
        <v>2672.4800000000005</v>
      </c>
      <c r="H2861" s="4">
        <f t="shared" si="929"/>
        <v>1.7076314600798495E-3</v>
      </c>
      <c r="I2861" s="4">
        <f t="shared" si="946"/>
        <v>-1.3587605166240515E-4</v>
      </c>
      <c r="J2861" s="4">
        <f t="shared" si="947"/>
        <v>1.8435075117422546E-3</v>
      </c>
      <c r="K2861" s="4">
        <f t="shared" si="935"/>
        <v>-1.164769910431983E-2</v>
      </c>
      <c r="L2861" s="4">
        <f t="shared" si="941"/>
        <v>-2.083228774059339E-2</v>
      </c>
      <c r="M2861" s="4">
        <f t="shared" si="936"/>
        <v>1.0781041907993198E-2</v>
      </c>
      <c r="N2861" s="4">
        <f t="shared" si="942"/>
        <v>2.0669939531820374E-2</v>
      </c>
      <c r="O2861" s="4">
        <f t="shared" si="944"/>
        <v>9.5852946783391551E-3</v>
      </c>
      <c r="P2861" s="4">
        <f t="shared" si="945"/>
        <v>2.0238553865372912E-2</v>
      </c>
      <c r="Q2861" s="4"/>
      <c r="T2861" s="4">
        <f t="shared" si="930"/>
        <v>1.7076314600798495E-3</v>
      </c>
      <c r="U2861" s="4">
        <f t="shared" si="931"/>
        <v>1.7076314600798495E-3</v>
      </c>
      <c r="V2861" s="2">
        <f t="shared" si="937"/>
        <v>-2.1905422923391645E-2</v>
      </c>
      <c r="W2861" s="4">
        <f t="shared" si="938"/>
        <v>-3.1686368694157717E-2</v>
      </c>
      <c r="X2861" s="4">
        <f t="shared" si="939"/>
        <v>2.4141892754428414E-2</v>
      </c>
      <c r="Y2861" s="4">
        <f t="shared" si="932"/>
        <v>-2.3971293878580123E-2</v>
      </c>
      <c r="Z2861" s="4">
        <f t="shared" si="933"/>
        <v>-1.7817189122395292E-2</v>
      </c>
      <c r="AA2861" s="4">
        <f t="shared" si="943"/>
        <v>1.9760166328210996E-2</v>
      </c>
    </row>
    <row r="2862" spans="1:27" x14ac:dyDescent="0.3">
      <c r="A2862" s="1">
        <f t="shared" si="927"/>
        <v>20</v>
      </c>
      <c r="B2862" s="1">
        <f t="shared" si="928"/>
        <v>1</v>
      </c>
      <c r="C2862" s="10">
        <v>43234</v>
      </c>
      <c r="D2862" s="3">
        <v>2730.13</v>
      </c>
      <c r="E2862" s="3">
        <v>2733.37</v>
      </c>
      <c r="F2862" s="3">
        <f t="shared" si="934"/>
        <v>2710.1260000000002</v>
      </c>
      <c r="G2862" s="3">
        <f t="shared" si="940"/>
        <v>2680.6880000000001</v>
      </c>
      <c r="H2862" s="4">
        <f t="shared" si="929"/>
        <v>8.8352176909664831E-4</v>
      </c>
      <c r="I2862" s="4">
        <f t="shared" si="946"/>
        <v>2.0713269690437771E-3</v>
      </c>
      <c r="J2862" s="4">
        <f t="shared" si="947"/>
        <v>-1.1878051999471288E-3</v>
      </c>
      <c r="K2862" s="4">
        <f t="shared" si="935"/>
        <v>-8.2834748434589336E-3</v>
      </c>
      <c r="L2862" s="4">
        <f t="shared" si="941"/>
        <v>-1.925621235154468E-2</v>
      </c>
      <c r="M2862" s="4">
        <f t="shared" si="936"/>
        <v>7.3812066302452002E-3</v>
      </c>
      <c r="N2862" s="4">
        <f t="shared" si="942"/>
        <v>1.8443772643440791E-2</v>
      </c>
      <c r="O2862" s="4">
        <f t="shared" si="944"/>
        <v>1.0782636724258589E-2</v>
      </c>
      <c r="P2862" s="4">
        <f t="shared" si="945"/>
        <v>2.1139956837384653E-2</v>
      </c>
      <c r="Q2862" s="4"/>
      <c r="T2862" s="4">
        <f t="shared" si="930"/>
        <v>8.8352176909664831E-4</v>
      </c>
      <c r="U2862" s="4">
        <f t="shared" si="931"/>
        <v>8.8352176909664831E-4</v>
      </c>
      <c r="V2862" s="2">
        <f t="shared" si="937"/>
        <v>-2.0196354464534372E-2</v>
      </c>
      <c r="W2862" s="4">
        <f t="shared" si="938"/>
        <v>-2.9994390919888956E-2</v>
      </c>
      <c r="X2862" s="4">
        <f t="shared" si="939"/>
        <v>2.1514388448831301E-2</v>
      </c>
      <c r="Y2862" s="4">
        <f t="shared" si="932"/>
        <v>-2.0649017551146544E-2</v>
      </c>
      <c r="Z2862" s="4">
        <f t="shared" si="933"/>
        <v>-1.4473965012975491E-2</v>
      </c>
      <c r="AA2862" s="4">
        <f t="shared" si="943"/>
        <v>2.2206883545497484E-2</v>
      </c>
    </row>
    <row r="2863" spans="1:27" x14ac:dyDescent="0.3">
      <c r="A2863" s="1">
        <f t="shared" si="927"/>
        <v>20</v>
      </c>
      <c r="B2863" s="1">
        <f t="shared" si="928"/>
        <v>2</v>
      </c>
      <c r="C2863" s="10">
        <v>43235</v>
      </c>
      <c r="D2863" s="3">
        <v>2711.45</v>
      </c>
      <c r="E2863" s="3">
        <v>2718.59</v>
      </c>
      <c r="F2863" s="3">
        <f t="shared" si="934"/>
        <v>2718.0320000000002</v>
      </c>
      <c r="G2863" s="3">
        <f t="shared" si="940"/>
        <v>2686.3530000000001</v>
      </c>
      <c r="H2863" s="4">
        <f t="shared" si="929"/>
        <v>-6.8421650251088012E-3</v>
      </c>
      <c r="I2863" s="4">
        <f t="shared" si="946"/>
        <v>-4.2269049459183125E-3</v>
      </c>
      <c r="J2863" s="4">
        <f t="shared" si="947"/>
        <v>-2.6152600791904887E-3</v>
      </c>
      <c r="K2863" s="4">
        <f t="shared" si="935"/>
        <v>-3.8285722657896608E-3</v>
      </c>
      <c r="L2863" s="4">
        <f t="shared" si="941"/>
        <v>-1.7056167858510555E-2</v>
      </c>
      <c r="M2863" s="4">
        <f t="shared" si="936"/>
        <v>-2.4216050436493513E-3</v>
      </c>
      <c r="N2863" s="4">
        <f t="shared" si="942"/>
        <v>9.3424058565645517E-3</v>
      </c>
      <c r="O2863" s="4">
        <f t="shared" si="944"/>
        <v>1.1683416622102599E-2</v>
      </c>
      <c r="P2863" s="4">
        <f t="shared" si="945"/>
        <v>1.4153148738970788E-2</v>
      </c>
      <c r="Q2863" s="4"/>
      <c r="T2863" s="4">
        <f t="shared" si="930"/>
        <v>-6.8421650251088012E-3</v>
      </c>
      <c r="U2863" s="4">
        <f t="shared" si="931"/>
        <v>-6.8421650251088012E-3</v>
      </c>
      <c r="V2863" s="2">
        <f t="shared" si="937"/>
        <v>-2.1321329020962385E-2</v>
      </c>
      <c r="W2863" s="4">
        <f t="shared" si="938"/>
        <v>-3.1108115730752759E-2</v>
      </c>
      <c r="X2863" s="4">
        <f t="shared" si="939"/>
        <v>1.4794604628881009E-2</v>
      </c>
      <c r="Y2863" s="4">
        <f t="shared" si="932"/>
        <v>-1.6249662387163778E-2</v>
      </c>
      <c r="Z2863" s="4">
        <f t="shared" si="933"/>
        <v>-1.004687081594082E-2</v>
      </c>
      <c r="AA2863" s="4">
        <f t="shared" si="943"/>
        <v>2.3866583994870998E-2</v>
      </c>
    </row>
    <row r="2864" spans="1:27" x14ac:dyDescent="0.3">
      <c r="A2864" s="1">
        <f t="shared" si="927"/>
        <v>20</v>
      </c>
      <c r="B2864" s="1">
        <f t="shared" si="928"/>
        <v>3</v>
      </c>
      <c r="C2864" s="10">
        <v>43236</v>
      </c>
      <c r="D2864" s="3">
        <v>2722.46</v>
      </c>
      <c r="E2864" s="3">
        <v>2712.62</v>
      </c>
      <c r="F2864" s="3">
        <f t="shared" si="934"/>
        <v>2722.9659999999994</v>
      </c>
      <c r="G2864" s="3">
        <f t="shared" si="940"/>
        <v>2695.0320000000002</v>
      </c>
      <c r="H2864" s="4">
        <f t="shared" si="929"/>
        <v>4.0605580040200704E-3</v>
      </c>
      <c r="I2864" s="4">
        <f t="shared" si="946"/>
        <v>4.3150343911931726E-4</v>
      </c>
      <c r="J2864" s="4">
        <f t="shared" si="947"/>
        <v>3.6290545649007534E-3</v>
      </c>
      <c r="K2864" s="4">
        <f t="shared" si="935"/>
        <v>4.2938280255951349E-3</v>
      </c>
      <c r="L2864" s="4">
        <f t="shared" si="941"/>
        <v>-7.1790206552048014E-3</v>
      </c>
      <c r="M2864" s="4">
        <f t="shared" si="936"/>
        <v>-1.8582677859341743E-4</v>
      </c>
      <c r="N2864" s="4">
        <f t="shared" si="942"/>
        <v>1.0177244648672031E-2</v>
      </c>
      <c r="O2864" s="4">
        <f t="shared" si="944"/>
        <v>1.0260573158099398E-2</v>
      </c>
      <c r="P2864" s="4">
        <f t="shared" si="945"/>
        <v>1.8271176424384972E-2</v>
      </c>
      <c r="Q2864" s="4"/>
      <c r="T2864" s="4">
        <f t="shared" si="930"/>
        <v>4.0605580040200704E-3</v>
      </c>
      <c r="U2864" s="4">
        <f t="shared" si="931"/>
        <v>4.0605580040200704E-3</v>
      </c>
      <c r="V2864" s="2">
        <f t="shared" si="937"/>
        <v>-5.0378948533072176E-3</v>
      </c>
      <c r="W2864" s="4">
        <f t="shared" si="938"/>
        <v>-1.4987515904774096E-2</v>
      </c>
      <c r="X2864" s="4">
        <f t="shared" si="939"/>
        <v>9.1445219976351282E-3</v>
      </c>
      <c r="Y2864" s="4">
        <f t="shared" si="932"/>
        <v>-8.2285389073922955E-3</v>
      </c>
      <c r="Z2864" s="4">
        <f t="shared" si="933"/>
        <v>-1.9751721493461182E-3</v>
      </c>
      <c r="AA2864" s="4">
        <f t="shared" si="943"/>
        <v>2.0947111804665228E-2</v>
      </c>
    </row>
    <row r="2865" spans="1:27" x14ac:dyDescent="0.3">
      <c r="A2865" s="1">
        <f t="shared" si="927"/>
        <v>20</v>
      </c>
      <c r="B2865" s="1">
        <f t="shared" si="928"/>
        <v>4</v>
      </c>
      <c r="C2865" s="10">
        <v>43237</v>
      </c>
      <c r="D2865" s="3">
        <v>2720.13</v>
      </c>
      <c r="E2865" s="3">
        <v>2719.71</v>
      </c>
      <c r="F2865" s="3">
        <f t="shared" si="934"/>
        <v>2722.3779999999997</v>
      </c>
      <c r="G2865" s="3">
        <f t="shared" si="940"/>
        <v>2704.0720000000001</v>
      </c>
      <c r="H2865" s="4">
        <f t="shared" si="929"/>
        <v>-8.5584361202733085E-4</v>
      </c>
      <c r="I2865" s="4">
        <f t="shared" si="946"/>
        <v>-1.0101158511052503E-3</v>
      </c>
      <c r="J2865" s="4">
        <f t="shared" si="947"/>
        <v>1.5427223907791947E-4</v>
      </c>
      <c r="K2865" s="4">
        <f t="shared" si="935"/>
        <v>1.7631113037474129E-4</v>
      </c>
      <c r="L2865" s="4">
        <f t="shared" si="941"/>
        <v>-7.4095568795216251E-3</v>
      </c>
      <c r="M2865" s="4">
        <f t="shared" si="936"/>
        <v>-8.2574866532112465E-4</v>
      </c>
      <c r="N2865" s="4">
        <f t="shared" si="942"/>
        <v>5.938451343011574E-3</v>
      </c>
      <c r="O2865" s="4">
        <f t="shared" si="944"/>
        <v>6.7298254127558556E-3</v>
      </c>
      <c r="P2865" s="4">
        <f t="shared" si="945"/>
        <v>1.7399695542730607E-2</v>
      </c>
      <c r="Q2865" s="4"/>
      <c r="T2865" s="4">
        <f t="shared" si="930"/>
        <v>-8.5584361202733085E-4</v>
      </c>
      <c r="U2865" s="4">
        <f t="shared" si="931"/>
        <v>-8.5584361202733085E-4</v>
      </c>
      <c r="V2865" s="2">
        <f t="shared" si="937"/>
        <v>2.2406206151793866E-4</v>
      </c>
      <c r="W2865" s="4">
        <f t="shared" si="938"/>
        <v>-9.7781785590972652E-3</v>
      </c>
      <c r="X2865" s="4">
        <f t="shared" si="939"/>
        <v>-1.0796637618570417E-3</v>
      </c>
      <c r="Y2865" s="4">
        <f t="shared" si="932"/>
        <v>-1.2294715192946708E-2</v>
      </c>
      <c r="Z2865" s="4">
        <f t="shared" si="933"/>
        <v>-6.0669866919122383E-3</v>
      </c>
      <c r="AA2865" s="4">
        <f t="shared" si="943"/>
        <v>1.3631865173659814E-2</v>
      </c>
    </row>
    <row r="2866" spans="1:27" x14ac:dyDescent="0.3">
      <c r="A2866" s="1">
        <f t="shared" si="927"/>
        <v>20</v>
      </c>
      <c r="B2866" s="1">
        <f t="shared" si="928"/>
        <v>5</v>
      </c>
      <c r="C2866" s="10">
        <v>43238</v>
      </c>
      <c r="D2866" s="3">
        <v>2712.97</v>
      </c>
      <c r="E2866" s="3">
        <v>2717.35</v>
      </c>
      <c r="F2866" s="3">
        <f t="shared" si="934"/>
        <v>2719.4279999999999</v>
      </c>
      <c r="G2866" s="3">
        <f t="shared" si="940"/>
        <v>2709.027</v>
      </c>
      <c r="H2866" s="4">
        <f t="shared" si="929"/>
        <v>-2.6322271362031629E-3</v>
      </c>
      <c r="I2866" s="4">
        <f t="shared" si="946"/>
        <v>-1.0220099774643858E-3</v>
      </c>
      <c r="J2866" s="4">
        <f t="shared" si="947"/>
        <v>-1.6102171587387771E-3</v>
      </c>
      <c r="K2866" s="4">
        <f t="shared" si="935"/>
        <v>3.3546190807053669E-4</v>
      </c>
      <c r="L2866" s="4">
        <f t="shared" si="941"/>
        <v>-4.2428527721510186E-3</v>
      </c>
      <c r="M2866" s="4">
        <f t="shared" si="936"/>
        <v>-2.3747641048044235E-3</v>
      </c>
      <c r="N2866" s="4">
        <f t="shared" si="942"/>
        <v>1.4555041348793334E-3</v>
      </c>
      <c r="O2866" s="4">
        <f t="shared" si="944"/>
        <v>3.833805755316071E-3</v>
      </c>
      <c r="P2866" s="4">
        <f t="shared" si="945"/>
        <v>1.4721668455758195E-2</v>
      </c>
      <c r="Q2866" s="4"/>
      <c r="T2866" s="4">
        <f t="shared" si="930"/>
        <v>-2.6322271362031629E-3</v>
      </c>
      <c r="U2866" s="4">
        <f t="shared" si="931"/>
        <v>-2.6322271362031629E-3</v>
      </c>
      <c r="V2866" s="2">
        <f t="shared" si="937"/>
        <v>2.7903078161704369E-3</v>
      </c>
      <c r="W2866" s="4">
        <f t="shared" si="938"/>
        <v>-7.2375952619912658E-3</v>
      </c>
      <c r="X2866" s="4">
        <f t="shared" si="939"/>
        <v>-5.4074465121053484E-3</v>
      </c>
      <c r="Y2866" s="4">
        <f t="shared" si="932"/>
        <v>-1.2137548838912889E-2</v>
      </c>
      <c r="Z2866" s="4">
        <f t="shared" si="933"/>
        <v>-5.9088293647638858E-3</v>
      </c>
      <c r="AA2866" s="4">
        <f t="shared" si="943"/>
        <v>7.7083671468369964E-3</v>
      </c>
    </row>
    <row r="2867" spans="1:27" x14ac:dyDescent="0.3">
      <c r="A2867" s="1">
        <f t="shared" si="927"/>
        <v>21</v>
      </c>
      <c r="B2867" s="1">
        <f t="shared" si="928"/>
        <v>1</v>
      </c>
      <c r="C2867" s="10">
        <v>43241</v>
      </c>
      <c r="D2867" s="3">
        <v>2733.01</v>
      </c>
      <c r="E2867" s="3">
        <v>2725.95</v>
      </c>
      <c r="F2867" s="3">
        <f t="shared" si="934"/>
        <v>2720.0039999999999</v>
      </c>
      <c r="G2867" s="3">
        <f t="shared" si="940"/>
        <v>2715.0650000000001</v>
      </c>
      <c r="H2867" s="4">
        <f t="shared" si="929"/>
        <v>7.386738519040174E-3</v>
      </c>
      <c r="I2867" s="4">
        <f t="shared" si="946"/>
        <v>4.7844244499570653E-3</v>
      </c>
      <c r="J2867" s="4">
        <f t="shared" si="947"/>
        <v>2.6023140690831087E-3</v>
      </c>
      <c r="K2867" s="4">
        <f t="shared" si="935"/>
        <v>1.3942284654825726E-3</v>
      </c>
      <c r="L2867" s="4">
        <f t="shared" si="941"/>
        <v>3.7269527901727518E-5</v>
      </c>
      <c r="M2867" s="4">
        <f t="shared" si="936"/>
        <v>4.7816106152786218E-3</v>
      </c>
      <c r="N2867" s="4">
        <f t="shared" si="942"/>
        <v>6.609418190724776E-3</v>
      </c>
      <c r="O2867" s="4">
        <f t="shared" si="944"/>
        <v>1.8071649939077612E-3</v>
      </c>
      <c r="P2867" s="4">
        <f t="shared" si="945"/>
        <v>2.2217152090245058E-2</v>
      </c>
      <c r="Q2867" s="4"/>
      <c r="T2867" s="4">
        <f t="shared" si="930"/>
        <v>7.386738519040174E-3</v>
      </c>
      <c r="U2867" s="4">
        <f t="shared" si="931"/>
        <v>7.386738519040174E-3</v>
      </c>
      <c r="V2867" s="2">
        <f t="shared" si="937"/>
        <v>6.3251713067230047E-3</v>
      </c>
      <c r="W2867" s="4">
        <f t="shared" si="938"/>
        <v>-3.7380804063442555E-3</v>
      </c>
      <c r="X2867" s="4">
        <f t="shared" si="939"/>
        <v>1.0548948218583396E-3</v>
      </c>
      <c r="Y2867" s="4">
        <f t="shared" si="932"/>
        <v>-1.1091983859523483E-2</v>
      </c>
      <c r="Z2867" s="4">
        <f t="shared" si="933"/>
        <v>-4.8566718370485068E-3</v>
      </c>
      <c r="AA2867" s="4">
        <f t="shared" si="943"/>
        <v>3.6448489848810352E-3</v>
      </c>
    </row>
    <row r="2868" spans="1:27" x14ac:dyDescent="0.3">
      <c r="A2868" s="1">
        <f t="shared" si="927"/>
        <v>21</v>
      </c>
      <c r="B2868" s="1">
        <f t="shared" si="928"/>
        <v>2</v>
      </c>
      <c r="C2868" s="10">
        <v>43242</v>
      </c>
      <c r="D2868" s="3">
        <v>2724.44</v>
      </c>
      <c r="E2868" s="3">
        <v>2738.34</v>
      </c>
      <c r="F2868" s="3">
        <f t="shared" si="934"/>
        <v>2722.6019999999999</v>
      </c>
      <c r="G2868" s="3">
        <f t="shared" si="940"/>
        <v>2720.317</v>
      </c>
      <c r="H2868" s="4">
        <f t="shared" si="929"/>
        <v>-3.1357367883762454E-3</v>
      </c>
      <c r="I2868" s="4">
        <f t="shared" si="946"/>
        <v>1.9502306980215686E-3</v>
      </c>
      <c r="J2868" s="4">
        <f t="shared" si="947"/>
        <v>-5.0859674863978138E-3</v>
      </c>
      <c r="K2868" s="4">
        <f t="shared" si="935"/>
        <v>-3.9763850113977957E-3</v>
      </c>
      <c r="L2868" s="4">
        <f t="shared" si="941"/>
        <v>-4.8119513324542612E-3</v>
      </c>
      <c r="M2868" s="4">
        <f t="shared" si="936"/>
        <v>6.7508949159671258E-4</v>
      </c>
      <c r="N2868" s="4">
        <f t="shared" si="942"/>
        <v>1.515632185513691E-3</v>
      </c>
      <c r="O2868" s="4">
        <f t="shared" si="944"/>
        <v>8.3870446770707165E-4</v>
      </c>
      <c r="P2868" s="4">
        <f t="shared" si="945"/>
        <v>1.9011748160726479E-2</v>
      </c>
      <c r="Q2868" s="4"/>
      <c r="T2868" s="4">
        <f t="shared" si="930"/>
        <v>-3.1357367883762454E-3</v>
      </c>
      <c r="U2868" s="4">
        <f t="shared" si="931"/>
        <v>-3.1357367883762454E-3</v>
      </c>
      <c r="V2868" s="2">
        <f t="shared" si="937"/>
        <v>-7.888738058038719E-3</v>
      </c>
      <c r="W2868" s="4">
        <f t="shared" si="938"/>
        <v>-1.780985067745838E-2</v>
      </c>
      <c r="X2868" s="4">
        <f t="shared" si="939"/>
        <v>4.7907945932988763E-3</v>
      </c>
      <c r="Y2868" s="4">
        <f t="shared" si="932"/>
        <v>-1.6395632081081163E-2</v>
      </c>
      <c r="Z2868" s="4">
        <f t="shared" si="933"/>
        <v>-1.0193760885234347E-2</v>
      </c>
      <c r="AA2868" s="4">
        <f t="shared" si="943"/>
        <v>1.6813635748216757E-3</v>
      </c>
    </row>
    <row r="2869" spans="1:27" x14ac:dyDescent="0.3">
      <c r="A2869" s="1">
        <f t="shared" si="927"/>
        <v>21</v>
      </c>
      <c r="B2869" s="1">
        <f t="shared" si="928"/>
        <v>3</v>
      </c>
      <c r="C2869" s="10">
        <v>43243</v>
      </c>
      <c r="D2869" s="3">
        <v>2733.29</v>
      </c>
      <c r="E2869" s="3">
        <v>2713.98</v>
      </c>
      <c r="F2869" s="3">
        <f t="shared" si="934"/>
        <v>2724.768</v>
      </c>
      <c r="G2869" s="3">
        <f t="shared" si="940"/>
        <v>2723.8670000000002</v>
      </c>
      <c r="H2869" s="4">
        <f t="shared" si="929"/>
        <v>3.2483739777715453E-3</v>
      </c>
      <c r="I2869" s="4">
        <f t="shared" si="946"/>
        <v>-3.8393211081910543E-3</v>
      </c>
      <c r="J2869" s="4">
        <f t="shared" si="947"/>
        <v>7.0876950859625996E-3</v>
      </c>
      <c r="K2869" s="4">
        <f t="shared" si="935"/>
        <v>-6.6160385253475273E-4</v>
      </c>
      <c r="L2869" s="4">
        <f t="shared" si="941"/>
        <v>-5.9461760949035063E-4</v>
      </c>
      <c r="M2869" s="4">
        <f t="shared" si="936"/>
        <v>3.1276057264324648E-3</v>
      </c>
      <c r="N2869" s="4">
        <f t="shared" si="942"/>
        <v>3.4594200083923974E-3</v>
      </c>
      <c r="O2869" s="4">
        <f t="shared" si="944"/>
        <v>3.2963937233145403E-4</v>
      </c>
      <c r="P2869" s="4">
        <f t="shared" si="945"/>
        <v>2.2321879406495274E-2</v>
      </c>
      <c r="Q2869" s="4"/>
      <c r="T2869" s="4">
        <f t="shared" si="930"/>
        <v>3.2483739777715453E-3</v>
      </c>
      <c r="U2869" s="4">
        <f t="shared" si="931"/>
        <v>3.2483739777715453E-3</v>
      </c>
      <c r="V2869" s="2">
        <f t="shared" si="937"/>
        <v>-7.2675485604381746E-4</v>
      </c>
      <c r="W2869" s="4">
        <f t="shared" si="938"/>
        <v>-1.0719487307483382E-2</v>
      </c>
      <c r="X2869" s="4">
        <f t="shared" si="939"/>
        <v>3.9780198790799227E-3</v>
      </c>
      <c r="Y2869" s="4">
        <f t="shared" si="932"/>
        <v>-1.3122182358114161E-2</v>
      </c>
      <c r="Z2869" s="4">
        <f t="shared" si="933"/>
        <v>-6.8996712442168252E-3</v>
      </c>
      <c r="AA2869" s="4">
        <f t="shared" si="943"/>
        <v>6.6177836961628963E-4</v>
      </c>
    </row>
    <row r="2870" spans="1:27" x14ac:dyDescent="0.3">
      <c r="A2870" s="1">
        <f t="shared" si="927"/>
        <v>21</v>
      </c>
      <c r="B2870" s="1">
        <f t="shared" si="928"/>
        <v>4</v>
      </c>
      <c r="C2870" s="10">
        <v>43244</v>
      </c>
      <c r="D2870" s="3">
        <v>2727.76</v>
      </c>
      <c r="E2870" s="3">
        <v>2730.94</v>
      </c>
      <c r="F2870" s="3">
        <f t="shared" si="934"/>
        <v>2726.2939999999999</v>
      </c>
      <c r="G2870" s="3">
        <f t="shared" si="940"/>
        <v>2724.3360000000002</v>
      </c>
      <c r="H2870" s="4">
        <f t="shared" si="929"/>
        <v>-2.0232028068736742E-3</v>
      </c>
      <c r="I2870" s="4">
        <f t="shared" si="946"/>
        <v>-8.5976972805663107E-4</v>
      </c>
      <c r="J2870" s="4">
        <f t="shared" si="947"/>
        <v>-1.1634330788170431E-3</v>
      </c>
      <c r="K2870" s="4">
        <f t="shared" si="935"/>
        <v>-2.6936402650286585E-3</v>
      </c>
      <c r="L2870" s="4">
        <f t="shared" si="941"/>
        <v>-3.4150947921532918E-3</v>
      </c>
      <c r="M2870" s="4">
        <f t="shared" si="936"/>
        <v>5.3772630538025221E-4</v>
      </c>
      <c r="N2870" s="4">
        <f t="shared" si="942"/>
        <v>1.2568200104539154E-3</v>
      </c>
      <c r="O2870" s="4">
        <f t="shared" si="944"/>
        <v>7.1780508549125607E-4</v>
      </c>
      <c r="P2870" s="4">
        <f t="shared" si="945"/>
        <v>2.0253514910551683E-2</v>
      </c>
      <c r="Q2870" s="4"/>
      <c r="T2870" s="4">
        <f t="shared" si="930"/>
        <v>-2.0232028068736742E-3</v>
      </c>
      <c r="U2870" s="4">
        <f t="shared" si="931"/>
        <v>-2.0232028068736742E-3</v>
      </c>
      <c r="V2870" s="2">
        <f t="shared" si="937"/>
        <v>-4.8147104771172674E-3</v>
      </c>
      <c r="W2870" s="4">
        <f t="shared" si="938"/>
        <v>-1.4766563372346157E-2</v>
      </c>
      <c r="X2870" s="4">
        <f t="shared" si="939"/>
        <v>2.8050129957024514E-3</v>
      </c>
      <c r="Y2870" s="4">
        <f t="shared" si="932"/>
        <v>-1.5128881658232786E-2</v>
      </c>
      <c r="Z2870" s="4">
        <f t="shared" si="933"/>
        <v>-8.91902328459784E-3</v>
      </c>
      <c r="AA2870" s="4">
        <f t="shared" si="943"/>
        <v>1.4384482977750216E-3</v>
      </c>
    </row>
    <row r="2871" spans="1:27" x14ac:dyDescent="0.3">
      <c r="A2871" s="1">
        <f t="shared" si="927"/>
        <v>21</v>
      </c>
      <c r="B2871" s="1">
        <f t="shared" si="928"/>
        <v>5</v>
      </c>
      <c r="C2871" s="10">
        <v>43245</v>
      </c>
      <c r="D2871" s="3">
        <v>2721.33</v>
      </c>
      <c r="E2871" s="3">
        <v>2723.6</v>
      </c>
      <c r="F2871" s="3">
        <f t="shared" si="934"/>
        <v>2727.9659999999999</v>
      </c>
      <c r="G2871" s="3">
        <f t="shared" si="940"/>
        <v>2723.6970000000001</v>
      </c>
      <c r="H2871" s="4">
        <f t="shared" si="929"/>
        <v>-2.3572455054697958E-3</v>
      </c>
      <c r="I2871" s="4">
        <f t="shared" si="946"/>
        <v>-1.525060855793878E-3</v>
      </c>
      <c r="J2871" s="4">
        <f t="shared" si="947"/>
        <v>-8.321846496759178E-4</v>
      </c>
      <c r="K2871" s="4">
        <f t="shared" si="935"/>
        <v>6.8371117693630733E-4</v>
      </c>
      <c r="L2871" s="4">
        <f t="shared" si="941"/>
        <v>-1.3930844355809094E-3</v>
      </c>
      <c r="M2871" s="4">
        <f t="shared" si="936"/>
        <v>-2.4325816377476724E-3</v>
      </c>
      <c r="N2871" s="4">
        <f t="shared" si="942"/>
        <v>-8.6903939755420261E-4</v>
      </c>
      <c r="O2871" s="4">
        <f t="shared" si="944"/>
        <v>1.5687182370384253E-3</v>
      </c>
      <c r="P2871" s="4">
        <f t="shared" si="945"/>
        <v>1.7848526898089023E-2</v>
      </c>
      <c r="Q2871" s="4"/>
      <c r="T2871" s="4">
        <f t="shared" si="930"/>
        <v>-2.3572455054697958E-3</v>
      </c>
      <c r="U2871" s="4">
        <f t="shared" si="931"/>
        <v>-2.3572455054697958E-3</v>
      </c>
      <c r="V2871" s="2">
        <f t="shared" si="937"/>
        <v>-5.4220312637476963E-3</v>
      </c>
      <c r="W2871" s="4">
        <f t="shared" si="938"/>
        <v>-1.5367810951110205E-2</v>
      </c>
      <c r="X2871" s="4">
        <f t="shared" si="939"/>
        <v>3.0814937135317118E-3</v>
      </c>
      <c r="Y2871" s="4">
        <f t="shared" si="932"/>
        <v>-1.1793641830257429E-2</v>
      </c>
      <c r="Z2871" s="4">
        <f t="shared" si="933"/>
        <v>-5.5627539365277791E-3</v>
      </c>
      <c r="AA2871" s="4">
        <f t="shared" si="943"/>
        <v>3.1396308341312992E-3</v>
      </c>
    </row>
    <row r="2872" spans="1:27" x14ac:dyDescent="0.3">
      <c r="A2872" s="1">
        <f t="shared" si="927"/>
        <v>22</v>
      </c>
      <c r="B2872" s="1">
        <f t="shared" si="928"/>
        <v>2</v>
      </c>
      <c r="C2872" s="10">
        <v>43249</v>
      </c>
      <c r="D2872" s="3">
        <v>2689.86</v>
      </c>
      <c r="E2872" s="3">
        <v>2705.11</v>
      </c>
      <c r="F2872" s="3">
        <f t="shared" si="934"/>
        <v>2719.3360000000002</v>
      </c>
      <c r="G2872" s="3">
        <f t="shared" si="940"/>
        <v>2719.6700000000005</v>
      </c>
      <c r="H2872" s="4">
        <f t="shared" si="929"/>
        <v>-1.1564198388288007E-2</v>
      </c>
      <c r="I2872" s="4">
        <f t="shared" si="946"/>
        <v>-5.9603208725144694E-3</v>
      </c>
      <c r="J2872" s="4">
        <f t="shared" si="947"/>
        <v>-5.6038775157735378E-3</v>
      </c>
      <c r="K2872" s="4">
        <f t="shared" si="935"/>
        <v>1.9751371571988699E-3</v>
      </c>
      <c r="L2872" s="4">
        <f t="shared" si="941"/>
        <v>6.0713776801156699E-4</v>
      </c>
      <c r="M2872" s="4">
        <f t="shared" si="936"/>
        <v>-1.0839410797341744E-2</v>
      </c>
      <c r="N2872" s="4">
        <f t="shared" si="942"/>
        <v>-1.0960888637224515E-2</v>
      </c>
      <c r="O2872" s="4">
        <f t="shared" si="944"/>
        <v>-1.2417003115414458E-4</v>
      </c>
      <c r="P2872" s="4">
        <f t="shared" si="945"/>
        <v>6.077924603812822E-3</v>
      </c>
      <c r="Q2872" s="4"/>
      <c r="T2872" s="4">
        <f t="shared" si="930"/>
        <v>-1.1564198388288007E-2</v>
      </c>
      <c r="U2872" s="4">
        <f t="shared" si="931"/>
        <v>-1.1564198388288007E-2</v>
      </c>
      <c r="V2872" s="2">
        <f t="shared" si="937"/>
        <v>4.2920189760155113E-3</v>
      </c>
      <c r="W2872" s="4">
        <f t="shared" si="938"/>
        <v>-5.7509012137446905E-3</v>
      </c>
      <c r="X2872" s="4">
        <f t="shared" si="939"/>
        <v>-1.5788453024321202E-2</v>
      </c>
      <c r="Y2872" s="4">
        <f t="shared" si="932"/>
        <v>-1.0518318418327276E-2</v>
      </c>
      <c r="Z2872" s="4">
        <f t="shared" si="933"/>
        <v>-4.2793892919722317E-3</v>
      </c>
      <c r="AA2872" s="4">
        <f t="shared" si="943"/>
        <v>-2.4558787413535619E-4</v>
      </c>
    </row>
    <row r="2873" spans="1:27" x14ac:dyDescent="0.3">
      <c r="A2873" s="1">
        <f t="shared" si="927"/>
        <v>22</v>
      </c>
      <c r="B2873" s="1">
        <f t="shared" si="928"/>
        <v>3</v>
      </c>
      <c r="C2873" s="10">
        <v>43250</v>
      </c>
      <c r="D2873" s="3">
        <v>2724.01</v>
      </c>
      <c r="E2873" s="3">
        <v>2702.43</v>
      </c>
      <c r="F2873" s="3">
        <f t="shared" si="934"/>
        <v>2719.25</v>
      </c>
      <c r="G2873" s="3">
        <f t="shared" si="940"/>
        <v>2720.9260000000004</v>
      </c>
      <c r="H2873" s="4">
        <f t="shared" si="929"/>
        <v>1.2695828035659882E-2</v>
      </c>
      <c r="I2873" s="4">
        <f t="shared" si="946"/>
        <v>4.6731056634916716E-3</v>
      </c>
      <c r="J2873" s="4">
        <f t="shared" si="947"/>
        <v>8.0227223721682107E-3</v>
      </c>
      <c r="K2873" s="4">
        <f t="shared" si="935"/>
        <v>1.048381700162827E-2</v>
      </c>
      <c r="L2873" s="4">
        <f t="shared" si="941"/>
        <v>1.1421907955556556E-2</v>
      </c>
      <c r="M2873" s="4">
        <f t="shared" si="936"/>
        <v>1.7504826698539002E-3</v>
      </c>
      <c r="N2873" s="4">
        <f t="shared" si="942"/>
        <v>1.1334376605610856E-3</v>
      </c>
      <c r="O2873" s="4">
        <f t="shared" si="944"/>
        <v>-6.1526940062642406E-4</v>
      </c>
      <c r="P2873" s="4">
        <f t="shared" si="945"/>
        <v>1.8850916925056419E-2</v>
      </c>
      <c r="Q2873" s="4"/>
      <c r="T2873" s="4">
        <f t="shared" si="930"/>
        <v>1.2695828035659882E-2</v>
      </c>
      <c r="U2873" s="4">
        <f t="shared" si="931"/>
        <v>1.2695828035659882E-2</v>
      </c>
      <c r="V2873" s="2">
        <f t="shared" si="937"/>
        <v>1.2855687656606636E-2</v>
      </c>
      <c r="W2873" s="4">
        <f t="shared" si="938"/>
        <v>2.7271307800405542E-3</v>
      </c>
      <c r="X2873" s="4">
        <f t="shared" si="939"/>
        <v>-1.5783060004985843E-4</v>
      </c>
      <c r="Y2873" s="4">
        <f t="shared" si="932"/>
        <v>-2.115731838790953E-3</v>
      </c>
      <c r="Z2873" s="4">
        <f t="shared" si="933"/>
        <v>4.1761776945019894E-3</v>
      </c>
      <c r="AA2873" s="4">
        <f t="shared" si="943"/>
        <v>-1.2311751772752177E-3</v>
      </c>
    </row>
    <row r="2874" spans="1:27" x14ac:dyDescent="0.3">
      <c r="A2874" s="1">
        <f t="shared" si="927"/>
        <v>22</v>
      </c>
      <c r="B2874" s="1">
        <f t="shared" si="928"/>
        <v>4</v>
      </c>
      <c r="C2874" s="10">
        <v>43251</v>
      </c>
      <c r="D2874" s="3">
        <v>2705.27</v>
      </c>
      <c r="E2874" s="3">
        <v>2720.98</v>
      </c>
      <c r="F2874" s="3">
        <f t="shared" si="934"/>
        <v>2713.6460000000002</v>
      </c>
      <c r="G2874" s="3">
        <f t="shared" si="940"/>
        <v>2719.2070000000003</v>
      </c>
      <c r="H2874" s="4">
        <f t="shared" si="929"/>
        <v>-6.8795635845684249E-3</v>
      </c>
      <c r="I2874" s="4">
        <f t="shared" si="946"/>
        <v>-1.1123307183160853E-3</v>
      </c>
      <c r="J2874" s="4">
        <f t="shared" si="947"/>
        <v>-5.7672328662523396E-3</v>
      </c>
      <c r="K2874" s="4">
        <f t="shared" si="935"/>
        <v>-3.0359653598922109E-3</v>
      </c>
      <c r="L2874" s="4">
        <f t="shared" si="941"/>
        <v>-1.1947255863393631E-3</v>
      </c>
      <c r="M2874" s="4">
        <f t="shared" si="936"/>
        <v>-3.0866222049597491E-3</v>
      </c>
      <c r="N2874" s="4">
        <f t="shared" si="942"/>
        <v>-5.1253913365184598E-3</v>
      </c>
      <c r="O2874" s="4">
        <f t="shared" si="944"/>
        <v>-2.055617369061184E-3</v>
      </c>
      <c r="P2874" s="4">
        <f t="shared" si="945"/>
        <v>1.1841667258874649E-2</v>
      </c>
      <c r="Q2874" s="4"/>
      <c r="T2874" s="4">
        <f t="shared" si="930"/>
        <v>-6.8795635845684249E-3</v>
      </c>
      <c r="U2874" s="4">
        <f t="shared" si="931"/>
        <v>-6.8795635845684249E-3</v>
      </c>
      <c r="V2874" s="2">
        <f t="shared" si="937"/>
        <v>3.4067422659974614E-3</v>
      </c>
      <c r="W2874" s="4">
        <f t="shared" si="938"/>
        <v>-6.6273251566624702E-3</v>
      </c>
      <c r="X2874" s="4">
        <f t="shared" si="939"/>
        <v>-1.0251382034105413E-2</v>
      </c>
      <c r="Y2874" s="4">
        <f t="shared" si="932"/>
        <v>-1.5466938360392391E-2</v>
      </c>
      <c r="Z2874" s="4">
        <f t="shared" si="933"/>
        <v>-9.2592115186944622E-3</v>
      </c>
      <c r="AA2874" s="4">
        <f t="shared" si="943"/>
        <v>-4.0818154059354206E-3</v>
      </c>
    </row>
    <row r="2875" spans="1:27" x14ac:dyDescent="0.3">
      <c r="A2875" s="1">
        <f t="shared" si="927"/>
        <v>22</v>
      </c>
      <c r="B2875" s="1">
        <f t="shared" si="928"/>
        <v>5</v>
      </c>
      <c r="C2875" s="10">
        <v>43252</v>
      </c>
      <c r="D2875" s="3">
        <v>2734.62</v>
      </c>
      <c r="E2875" s="3">
        <v>2718.7</v>
      </c>
      <c r="F2875" s="3">
        <f t="shared" si="934"/>
        <v>2715.018</v>
      </c>
      <c r="G2875" s="3">
        <f t="shared" si="940"/>
        <v>2720.6559999999999</v>
      </c>
      <c r="H2875" s="4">
        <f t="shared" si="929"/>
        <v>1.0849194350286629E-2</v>
      </c>
      <c r="I2875" s="4">
        <f t="shared" si="946"/>
        <v>4.9643843313236149E-3</v>
      </c>
      <c r="J2875" s="4">
        <f t="shared" si="947"/>
        <v>5.8848100189630142E-3</v>
      </c>
      <c r="K2875" s="4">
        <f t="shared" si="935"/>
        <v>1.7918728999324685E-3</v>
      </c>
      <c r="L2875" s="4">
        <f t="shared" si="941"/>
        <v>5.1138867634077986E-3</v>
      </c>
      <c r="M2875" s="4">
        <f t="shared" si="936"/>
        <v>7.2198416364089892E-3</v>
      </c>
      <c r="N2875" s="4">
        <f t="shared" si="942"/>
        <v>5.1325856705147369E-3</v>
      </c>
      <c r="O2875" s="4">
        <f t="shared" si="944"/>
        <v>-2.061712413424871E-3</v>
      </c>
      <c r="P2875" s="4">
        <f t="shared" si="945"/>
        <v>2.2819334158684236E-2</v>
      </c>
      <c r="Q2875" s="4"/>
      <c r="T2875" s="4">
        <f t="shared" si="930"/>
        <v>1.0849194350286629E-2</v>
      </c>
      <c r="U2875" s="4">
        <f t="shared" si="931"/>
        <v>1.0849194350286629E-2</v>
      </c>
      <c r="V2875" s="2">
        <f t="shared" si="937"/>
        <v>8.3134030983969195E-3</v>
      </c>
      <c r="W2875" s="4">
        <f t="shared" si="938"/>
        <v>-1.7697309325870084E-3</v>
      </c>
      <c r="X2875" s="4">
        <f t="shared" si="939"/>
        <v>2.5148840073905593E-3</v>
      </c>
      <c r="Y2875" s="4">
        <f t="shared" si="932"/>
        <v>-1.069929758510412E-2</v>
      </c>
      <c r="Z2875" s="4">
        <f t="shared" si="933"/>
        <v>-4.4615095775952258E-3</v>
      </c>
      <c r="AA2875" s="4">
        <f t="shared" si="943"/>
        <v>-4.1360176121870351E-3</v>
      </c>
    </row>
    <row r="2876" spans="1:27" x14ac:dyDescent="0.3">
      <c r="A2876" s="1">
        <f t="shared" si="927"/>
        <v>23</v>
      </c>
      <c r="B2876" s="1">
        <f t="shared" si="928"/>
        <v>1</v>
      </c>
      <c r="C2876" s="10">
        <v>43255</v>
      </c>
      <c r="D2876" s="3">
        <v>2746.87</v>
      </c>
      <c r="E2876" s="3">
        <v>2741.67</v>
      </c>
      <c r="F2876" s="3">
        <f t="shared" si="934"/>
        <v>2720.1260000000002</v>
      </c>
      <c r="G2876" s="3">
        <f t="shared" si="940"/>
        <v>2724.0459999999998</v>
      </c>
      <c r="H2876" s="4">
        <f t="shared" si="929"/>
        <v>4.4795986279629347E-3</v>
      </c>
      <c r="I2876" s="4">
        <f t="shared" si="946"/>
        <v>2.5780547205828167E-3</v>
      </c>
      <c r="J2876" s="4">
        <f t="shared" si="947"/>
        <v>1.901543907380118E-3</v>
      </c>
      <c r="K2876" s="4">
        <f t="shared" si="935"/>
        <v>-7.7451346073675251E-3</v>
      </c>
      <c r="L2876" s="4">
        <f t="shared" si="941"/>
        <v>-4.7940847357218451E-3</v>
      </c>
      <c r="M2876" s="4">
        <f t="shared" si="936"/>
        <v>9.8318974929836652E-3</v>
      </c>
      <c r="N2876" s="4">
        <f t="shared" si="942"/>
        <v>8.3787131348002451E-3</v>
      </c>
      <c r="O2876" s="4">
        <f t="shared" si="944"/>
        <v>-1.4270788206211501E-3</v>
      </c>
      <c r="P2876" s="4">
        <f t="shared" si="945"/>
        <v>2.7401154244635441E-2</v>
      </c>
      <c r="Q2876" s="4"/>
      <c r="T2876" s="4">
        <f t="shared" si="930"/>
        <v>4.4795986279629347E-3</v>
      </c>
      <c r="U2876" s="4">
        <f t="shared" si="931"/>
        <v>4.4795986279629347E-3</v>
      </c>
      <c r="V2876" s="2">
        <f t="shared" si="937"/>
        <v>-4.8599074094389585E-3</v>
      </c>
      <c r="W2876" s="4">
        <f t="shared" si="938"/>
        <v>-1.4811308335344529E-2</v>
      </c>
      <c r="X2876" s="4">
        <f t="shared" si="939"/>
        <v>9.3851168362528489E-3</v>
      </c>
      <c r="Y2876" s="4">
        <f t="shared" si="932"/>
        <v>-2.0117389786826739E-2</v>
      </c>
      <c r="Z2876" s="4">
        <f t="shared" si="933"/>
        <v>-1.3938985202827216E-2</v>
      </c>
      <c r="AA2876" s="4">
        <f t="shared" si="943"/>
        <v>-2.873936112106856E-3</v>
      </c>
    </row>
    <row r="2877" spans="1:27" x14ac:dyDescent="0.3">
      <c r="A2877" s="1">
        <f t="shared" si="927"/>
        <v>23</v>
      </c>
      <c r="B2877" s="1">
        <f t="shared" si="928"/>
        <v>2</v>
      </c>
      <c r="C2877" s="10">
        <v>43256</v>
      </c>
      <c r="D2877" s="3">
        <v>2748.8</v>
      </c>
      <c r="E2877" s="3">
        <v>2748.46</v>
      </c>
      <c r="F2877" s="3">
        <f t="shared" si="934"/>
        <v>2731.9139999999998</v>
      </c>
      <c r="G2877" s="3">
        <f t="shared" si="940"/>
        <v>2725.6249999999995</v>
      </c>
      <c r="H2877" s="4">
        <f t="shared" si="929"/>
        <v>7.0261788872436309E-4</v>
      </c>
      <c r="I2877" s="4">
        <f t="shared" si="946"/>
        <v>5.7884064407858599E-4</v>
      </c>
      <c r="J2877" s="4">
        <f t="shared" si="947"/>
        <v>1.237772446457771E-4</v>
      </c>
      <c r="K2877" s="4">
        <f t="shared" si="935"/>
        <v>-6.981582674098076E-3</v>
      </c>
      <c r="L2877" s="4">
        <f t="shared" si="941"/>
        <v>-8.6716881395916684E-3</v>
      </c>
      <c r="M2877" s="4">
        <f t="shared" si="936"/>
        <v>6.1810144828865123E-3</v>
      </c>
      <c r="N2877" s="4">
        <f t="shared" si="942"/>
        <v>8.5026370098603594E-3</v>
      </c>
      <c r="O2877" s="4">
        <f t="shared" si="944"/>
        <v>2.2879074505239429E-3</v>
      </c>
      <c r="P2877" s="4">
        <f t="shared" si="945"/>
        <v>2.8123024674503779E-2</v>
      </c>
      <c r="Q2877" s="4"/>
      <c r="T2877" s="4">
        <f t="shared" si="930"/>
        <v>7.0261788872436309E-4</v>
      </c>
      <c r="U2877" s="4">
        <f t="shared" si="931"/>
        <v>7.0261788872436309E-4</v>
      </c>
      <c r="V2877" s="2">
        <f t="shared" si="937"/>
        <v>-2.0754531521331467E-2</v>
      </c>
      <c r="W2877" s="4">
        <f t="shared" si="938"/>
        <v>-3.0546986206118149E-2</v>
      </c>
      <c r="X2877" s="4">
        <f t="shared" si="939"/>
        <v>2.1911921066523926E-2</v>
      </c>
      <c r="Y2877" s="4">
        <f t="shared" si="932"/>
        <v>-1.9363358451229069E-2</v>
      </c>
      <c r="Z2877" s="4">
        <f t="shared" si="933"/>
        <v>-1.3180199511338406E-2</v>
      </c>
      <c r="AA2877" s="4">
        <f t="shared" si="943"/>
        <v>4.6253938461446173E-3</v>
      </c>
    </row>
    <row r="2878" spans="1:27" x14ac:dyDescent="0.3">
      <c r="A2878" s="1">
        <f t="shared" si="927"/>
        <v>23</v>
      </c>
      <c r="B2878" s="1">
        <f t="shared" si="928"/>
        <v>3</v>
      </c>
      <c r="C2878" s="10">
        <v>43257</v>
      </c>
      <c r="D2878" s="3">
        <v>2772.35</v>
      </c>
      <c r="E2878" s="3">
        <v>2753.25</v>
      </c>
      <c r="F2878" s="3">
        <f t="shared" si="934"/>
        <v>2741.5819999999999</v>
      </c>
      <c r="G2878" s="3">
        <f t="shared" si="940"/>
        <v>2730.4159999999997</v>
      </c>
      <c r="H2878" s="4">
        <f t="shared" si="929"/>
        <v>8.5673748544818559E-3</v>
      </c>
      <c r="I2878" s="4">
        <f t="shared" si="946"/>
        <v>1.6188882421419592E-3</v>
      </c>
      <c r="J2878" s="4">
        <f t="shared" si="947"/>
        <v>6.9484866123398969E-3</v>
      </c>
      <c r="K2878" s="4">
        <f t="shared" si="935"/>
        <v>-5.4241850989523825E-3</v>
      </c>
      <c r="L2878" s="4">
        <f t="shared" si="941"/>
        <v>-8.3830519984480403E-3</v>
      </c>
      <c r="M2878" s="4">
        <f t="shared" si="936"/>
        <v>1.1222717394555418E-2</v>
      </c>
      <c r="N2878" s="4">
        <f t="shared" si="942"/>
        <v>1.5358099278644793E-2</v>
      </c>
      <c r="O2878" s="4">
        <f t="shared" si="944"/>
        <v>4.0276299889985632E-3</v>
      </c>
      <c r="P2878" s="4">
        <f t="shared" si="945"/>
        <v>3.6931340023413951E-2</v>
      </c>
      <c r="Q2878" s="4"/>
      <c r="T2878" s="4">
        <f t="shared" si="930"/>
        <v>8.5673748544818559E-3</v>
      </c>
      <c r="U2878" s="4">
        <f t="shared" si="931"/>
        <v>8.5673748544818559E-3</v>
      </c>
      <c r="V2878" s="2">
        <f t="shared" si="937"/>
        <v>-9.0184807916181466E-3</v>
      </c>
      <c r="W2878" s="4">
        <f t="shared" si="938"/>
        <v>-1.8928295983701958E-2</v>
      </c>
      <c r="X2878" s="4">
        <f t="shared" si="939"/>
        <v>1.7745896674388011E-2</v>
      </c>
      <c r="Y2878" s="4">
        <f t="shared" si="932"/>
        <v>-1.7825379798466622E-2</v>
      </c>
      <c r="Z2878" s="4">
        <f t="shared" si="933"/>
        <v>-1.1632523519058767E-2</v>
      </c>
      <c r="AA2878" s="4">
        <f t="shared" si="943"/>
        <v>8.2125586099107764E-3</v>
      </c>
    </row>
    <row r="2879" spans="1:27" x14ac:dyDescent="0.3">
      <c r="A2879" s="1">
        <f t="shared" si="927"/>
        <v>23</v>
      </c>
      <c r="B2879" s="1">
        <f t="shared" si="928"/>
        <v>4</v>
      </c>
      <c r="C2879" s="10">
        <v>43258</v>
      </c>
      <c r="D2879" s="3">
        <v>2770.37</v>
      </c>
      <c r="E2879" s="3">
        <v>2774.84</v>
      </c>
      <c r="F2879" s="3">
        <f t="shared" si="934"/>
        <v>2754.6020000000003</v>
      </c>
      <c r="G2879" s="3">
        <f t="shared" si="940"/>
        <v>2734.1239999999998</v>
      </c>
      <c r="H2879" s="4">
        <f t="shared" si="929"/>
        <v>-7.1419553808141768E-4</v>
      </c>
      <c r="I2879" s="4">
        <f t="shared" si="946"/>
        <v>8.9815499486004164E-4</v>
      </c>
      <c r="J2879" s="4">
        <f t="shared" si="947"/>
        <v>-1.6123505329414594E-3</v>
      </c>
      <c r="K2879" s="4">
        <f t="shared" si="935"/>
        <v>-7.8236874853462226E-3</v>
      </c>
      <c r="L2879" s="4">
        <f t="shared" si="941"/>
        <v>-1.5240980876633023E-2</v>
      </c>
      <c r="M2879" s="4">
        <f t="shared" si="936"/>
        <v>5.7242389281644216E-3</v>
      </c>
      <c r="N2879" s="4">
        <f t="shared" si="942"/>
        <v>1.3256896907382437E-2</v>
      </c>
      <c r="O2879" s="4">
        <f t="shared" si="944"/>
        <v>7.3917924320579999E-3</v>
      </c>
      <c r="P2879" s="4">
        <f t="shared" si="945"/>
        <v>3.6190768287072447E-2</v>
      </c>
      <c r="Q2879" s="4"/>
      <c r="T2879" s="4">
        <f t="shared" si="930"/>
        <v>-7.1419553808141768E-4</v>
      </c>
      <c r="U2879" s="4">
        <f t="shared" si="931"/>
        <v>-7.1419553808141768E-4</v>
      </c>
      <c r="V2879" s="2">
        <f t="shared" si="937"/>
        <v>-2.4196079138636872E-2</v>
      </c>
      <c r="W2879" s="4">
        <f t="shared" si="938"/>
        <v>-3.3954118347250567E-2</v>
      </c>
      <c r="X2879" s="4">
        <f t="shared" si="939"/>
        <v>2.4064141472015698E-2</v>
      </c>
      <c r="Y2879" s="4">
        <f t="shared" si="932"/>
        <v>-2.0194963202486541E-2</v>
      </c>
      <c r="Z2879" s="4">
        <f t="shared" si="933"/>
        <v>-1.4017047738246696E-2</v>
      </c>
      <c r="AA2879" s="4">
        <f t="shared" si="943"/>
        <v>1.5092609721385961E-2</v>
      </c>
    </row>
    <row r="2880" spans="1:27" x14ac:dyDescent="0.3">
      <c r="A2880" s="1">
        <f t="shared" si="927"/>
        <v>23</v>
      </c>
      <c r="B2880" s="1">
        <f t="shared" si="928"/>
        <v>5</v>
      </c>
      <c r="C2880" s="10">
        <v>43259</v>
      </c>
      <c r="D2880" s="3">
        <v>2779.03</v>
      </c>
      <c r="E2880" s="3">
        <v>2765.84</v>
      </c>
      <c r="F2880" s="3">
        <f t="shared" si="934"/>
        <v>2763.4839999999999</v>
      </c>
      <c r="G2880" s="3">
        <f t="shared" si="940"/>
        <v>2739.2509999999993</v>
      </c>
      <c r="H2880" s="4">
        <f t="shared" si="929"/>
        <v>3.1259362467830325E-3</v>
      </c>
      <c r="I2880" s="4">
        <f t="shared" si="946"/>
        <v>-1.6351606464117593E-3</v>
      </c>
      <c r="J2880" s="4">
        <f t="shared" si="947"/>
        <v>4.7610968931947918E-3</v>
      </c>
      <c r="K2880" s="4">
        <f t="shared" si="935"/>
        <v>-3.8884697711858117E-3</v>
      </c>
      <c r="L2880" s="4">
        <f t="shared" si="941"/>
        <v>-1.282821027115123E-2</v>
      </c>
      <c r="M2880" s="4">
        <f t="shared" si="936"/>
        <v>5.6255075115326436E-3</v>
      </c>
      <c r="N2880" s="4">
        <f t="shared" si="942"/>
        <v>1.4521852871460452E-2</v>
      </c>
      <c r="O2880" s="4">
        <f t="shared" si="944"/>
        <v>8.7199490469698528E-3</v>
      </c>
      <c r="P2880" s="4">
        <f t="shared" si="945"/>
        <v>3.9429834568242964E-2</v>
      </c>
      <c r="Q2880" s="4"/>
      <c r="T2880" s="4">
        <f t="shared" si="930"/>
        <v>3.1259362467830325E-3</v>
      </c>
      <c r="U2880" s="4">
        <f t="shared" si="931"/>
        <v>3.1259362467830325E-3</v>
      </c>
      <c r="V2880" s="2">
        <f t="shared" si="937"/>
        <v>-1.2904413489894852E-2</v>
      </c>
      <c r="W2880" s="4">
        <f t="shared" si="938"/>
        <v>-2.2775369354995887E-2</v>
      </c>
      <c r="X2880" s="4">
        <f t="shared" si="939"/>
        <v>1.6239916332068189E-2</v>
      </c>
      <c r="Y2880" s="4">
        <f t="shared" si="932"/>
        <v>-1.6308813040871832E-2</v>
      </c>
      <c r="Z2880" s="4">
        <f t="shared" si="933"/>
        <v>-1.0106394429293361E-2</v>
      </c>
      <c r="AA2880" s="4">
        <f t="shared" si="943"/>
        <v>1.7851078703713896E-2</v>
      </c>
    </row>
    <row r="2881" spans="1:27" x14ac:dyDescent="0.3">
      <c r="A2881" s="1">
        <f t="shared" si="927"/>
        <v>24</v>
      </c>
      <c r="B2881" s="1">
        <f t="shared" si="928"/>
        <v>1</v>
      </c>
      <c r="C2881" s="10">
        <v>43262</v>
      </c>
      <c r="D2881" s="3">
        <v>2782</v>
      </c>
      <c r="E2881" s="3">
        <v>2780.18</v>
      </c>
      <c r="F2881" s="3">
        <f t="shared" si="934"/>
        <v>2770.51</v>
      </c>
      <c r="G2881" s="3">
        <f t="shared" si="940"/>
        <v>2745.3179999999998</v>
      </c>
      <c r="H2881" s="4">
        <f t="shared" si="929"/>
        <v>1.0687182218255291E-3</v>
      </c>
      <c r="I2881" s="4">
        <f t="shared" si="946"/>
        <v>4.138134528953038E-4</v>
      </c>
      <c r="J2881" s="4">
        <f t="shared" si="947"/>
        <v>6.5490476893022525E-4</v>
      </c>
      <c r="K2881" s="4">
        <f t="shared" si="935"/>
        <v>-4.0994519670532262E-3</v>
      </c>
      <c r="L2881" s="4">
        <f t="shared" si="941"/>
        <v>-1.3597470260406868E-2</v>
      </c>
      <c r="M2881" s="4">
        <f t="shared" si="936"/>
        <v>4.1472508671687811E-3</v>
      </c>
      <c r="N2881" s="4">
        <f t="shared" si="942"/>
        <v>1.3361657920867544E-2</v>
      </c>
      <c r="O2881" s="4">
        <f t="shared" si="944"/>
        <v>9.0553558590943436E-3</v>
      </c>
      <c r="P2881" s="4">
        <f t="shared" si="945"/>
        <v>4.054069217275514E-2</v>
      </c>
      <c r="Q2881" s="4"/>
      <c r="T2881" s="4">
        <f t="shared" si="930"/>
        <v>1.0687182218255291E-3</v>
      </c>
      <c r="U2881" s="4">
        <f t="shared" si="931"/>
        <v>1.0687182218255291E-3</v>
      </c>
      <c r="V2881" s="2">
        <f t="shared" si="937"/>
        <v>-1.1572383169667225E-2</v>
      </c>
      <c r="W2881" s="4">
        <f t="shared" si="938"/>
        <v>-2.1456659337970516E-2</v>
      </c>
      <c r="X2881" s="4">
        <f t="shared" si="939"/>
        <v>1.2789101777659705E-2</v>
      </c>
      <c r="Y2881" s="4">
        <f t="shared" si="932"/>
        <v>-1.6517164536042652E-2</v>
      </c>
      <c r="Z2881" s="4">
        <f t="shared" si="933"/>
        <v>-1.0316059632677146E-2</v>
      </c>
      <c r="AA2881" s="4">
        <f t="shared" si="943"/>
        <v>1.8522671376252426E-2</v>
      </c>
    </row>
    <row r="2882" spans="1:27" x14ac:dyDescent="0.3">
      <c r="A2882" s="1">
        <f t="shared" si="927"/>
        <v>24</v>
      </c>
      <c r="B2882" s="1">
        <f t="shared" si="928"/>
        <v>2</v>
      </c>
      <c r="C2882" s="10">
        <v>43263</v>
      </c>
      <c r="D2882" s="3">
        <v>2786.85</v>
      </c>
      <c r="E2882" s="3">
        <v>2785.6</v>
      </c>
      <c r="F2882" s="3">
        <f t="shared" si="934"/>
        <v>2778.12</v>
      </c>
      <c r="G2882" s="3">
        <f t="shared" si="940"/>
        <v>2755.0169999999994</v>
      </c>
      <c r="H2882" s="4">
        <f t="shared" si="929"/>
        <v>1.7433501078360566E-3</v>
      </c>
      <c r="I2882" s="4">
        <f t="shared" si="946"/>
        <v>1.2940330697339716E-3</v>
      </c>
      <c r="J2882" s="4">
        <f t="shared" si="947"/>
        <v>4.4931703810208493E-4</v>
      </c>
      <c r="K2882" s="4">
        <f t="shared" si="935"/>
        <v>-2.1791876347951114E-3</v>
      </c>
      <c r="L2882" s="4">
        <f t="shared" si="941"/>
        <v>-1.0970524802300661E-2</v>
      </c>
      <c r="M2882" s="4">
        <f t="shared" si="936"/>
        <v>3.1424128547363032E-3</v>
      </c>
      <c r="N2882" s="4">
        <f t="shared" si="942"/>
        <v>1.1554556650648815E-2</v>
      </c>
      <c r="O2882" s="4">
        <f t="shared" si="944"/>
        <v>8.2900048441790983E-3</v>
      </c>
      <c r="P2882" s="4">
        <f t="shared" si="945"/>
        <v>4.2354718900662315E-2</v>
      </c>
      <c r="Q2882" s="4"/>
      <c r="T2882" s="4">
        <f t="shared" si="930"/>
        <v>1.7433501078360566E-3</v>
      </c>
      <c r="U2882" s="4">
        <f t="shared" si="931"/>
        <v>1.7433501078360566E-3</v>
      </c>
      <c r="V2882" s="2">
        <f t="shared" si="937"/>
        <v>-1.1933860531991308E-2</v>
      </c>
      <c r="W2882" s="4">
        <f t="shared" si="938"/>
        <v>-2.1814521926671333E-2</v>
      </c>
      <c r="X2882" s="4">
        <f t="shared" si="939"/>
        <v>1.3842403958090704E-2</v>
      </c>
      <c r="Y2882" s="4">
        <f t="shared" si="932"/>
        <v>-1.4620843649323782E-2</v>
      </c>
      <c r="Z2882" s="4">
        <f t="shared" si="933"/>
        <v>-8.4077819691596931E-3</v>
      </c>
      <c r="AA2882" s="4">
        <f t="shared" si="943"/>
        <v>1.691341674737936E-2</v>
      </c>
    </row>
    <row r="2883" spans="1:27" x14ac:dyDescent="0.3">
      <c r="A2883" s="1">
        <f t="shared" ref="A2883:A2946" si="948">WEEKNUM(C2883,2)</f>
        <v>24</v>
      </c>
      <c r="B2883" s="1">
        <f t="shared" ref="B2883:B2946" si="949">WEEKDAY(C2883,2)</f>
        <v>3</v>
      </c>
      <c r="C2883" s="10">
        <v>43264</v>
      </c>
      <c r="D2883" s="3">
        <v>2775.63</v>
      </c>
      <c r="E2883" s="3">
        <v>2787.94</v>
      </c>
      <c r="F2883" s="3">
        <f t="shared" si="934"/>
        <v>2778.7760000000003</v>
      </c>
      <c r="G2883" s="3">
        <f t="shared" si="940"/>
        <v>2760.1789999999996</v>
      </c>
      <c r="H2883" s="4">
        <f t="shared" ref="H2883:H2946" si="950">(D2883-D2882)/D2882</f>
        <v>-4.0260509177027113E-3</v>
      </c>
      <c r="I2883" s="4">
        <f t="shared" si="946"/>
        <v>3.9112259360932433E-4</v>
      </c>
      <c r="J2883" s="4">
        <f t="shared" si="947"/>
        <v>-4.417173511312036E-3</v>
      </c>
      <c r="K2883" s="4">
        <f t="shared" si="935"/>
        <v>-2.6149595421353531E-3</v>
      </c>
      <c r="L2883" s="4">
        <f t="shared" si="941"/>
        <v>-1.0186331441512085E-2</v>
      </c>
      <c r="M2883" s="4">
        <f t="shared" si="936"/>
        <v>-1.1321531494442824E-3</v>
      </c>
      <c r="N2883" s="4">
        <f t="shared" si="942"/>
        <v>5.5978253584280145E-3</v>
      </c>
      <c r="O2883" s="4">
        <f t="shared" si="944"/>
        <v>6.7001005177205397E-3</v>
      </c>
      <c r="P2883" s="4">
        <f t="shared" si="945"/>
        <v>3.8158145728060554E-2</v>
      </c>
      <c r="Q2883" s="4"/>
      <c r="T2883" s="4">
        <f t="shared" ref="T2883:T2946" si="951">(D2883-D2882)/D2882</f>
        <v>-4.0260509177027113E-3</v>
      </c>
      <c r="U2883" s="4">
        <f t="shared" ref="U2883:U2946" si="952">(D2883-D2882)/D2882</f>
        <v>-4.0260509177027113E-3</v>
      </c>
      <c r="V2883" s="2">
        <f t="shared" si="937"/>
        <v>-5.2030069792059139E-3</v>
      </c>
      <c r="W2883" s="4">
        <f t="shared" si="938"/>
        <v>-1.5150976909413876E-2</v>
      </c>
      <c r="X2883" s="4">
        <f t="shared" si="939"/>
        <v>1.1831118004581673E-3</v>
      </c>
      <c r="Y2883" s="4">
        <f t="shared" si="932"/>
        <v>-1.5051181991734717E-2</v>
      </c>
      <c r="Z2883" s="4">
        <f t="shared" si="933"/>
        <v>-8.8408337022968277E-3</v>
      </c>
      <c r="AA2883" s="4">
        <f t="shared" si="943"/>
        <v>1.3566619564908296E-2</v>
      </c>
    </row>
    <row r="2884" spans="1:27" x14ac:dyDescent="0.3">
      <c r="A2884" s="1">
        <f t="shared" si="948"/>
        <v>24</v>
      </c>
      <c r="B2884" s="1">
        <f t="shared" si="949"/>
        <v>4</v>
      </c>
      <c r="C2884" s="10">
        <v>43265</v>
      </c>
      <c r="D2884" s="3">
        <v>2782.49</v>
      </c>
      <c r="E2884" s="3">
        <v>2783.21</v>
      </c>
      <c r="F2884" s="3">
        <f t="shared" si="934"/>
        <v>2781.2000000000003</v>
      </c>
      <c r="G2884" s="3">
        <f t="shared" si="940"/>
        <v>2767.9010000000003</v>
      </c>
      <c r="H2884" s="4">
        <f t="shared" si="950"/>
        <v>2.4715109722836517E-3</v>
      </c>
      <c r="I2884" s="4">
        <f t="shared" si="946"/>
        <v>2.7309115408033226E-3</v>
      </c>
      <c r="J2884" s="4">
        <f t="shared" si="947"/>
        <v>-2.5940056851967092E-4</v>
      </c>
      <c r="K2884" s="4">
        <f t="shared" si="935"/>
        <v>1.8905617823702728E-3</v>
      </c>
      <c r="L2884" s="4">
        <f t="shared" si="941"/>
        <v>-3.3686046050806153E-3</v>
      </c>
      <c r="M2884" s="4">
        <f t="shared" si="936"/>
        <v>4.6382856320994852E-4</v>
      </c>
      <c r="N2884" s="4">
        <f t="shared" si="942"/>
        <v>5.270780999753779E-3</v>
      </c>
      <c r="O2884" s="4">
        <f t="shared" si="944"/>
        <v>4.7795320019119493E-3</v>
      </c>
      <c r="P2884" s="4">
        <f t="shared" si="945"/>
        <v>4.0723964976193107E-2</v>
      </c>
      <c r="Q2884" s="4"/>
      <c r="T2884" s="4">
        <f t="shared" si="951"/>
        <v>2.4715109722836517E-3</v>
      </c>
      <c r="U2884" s="4">
        <f t="shared" si="952"/>
        <v>2.4715109722836517E-3</v>
      </c>
      <c r="V2884" s="2">
        <f t="shared" si="937"/>
        <v>-1.895065264462561E-3</v>
      </c>
      <c r="W2884" s="4">
        <f t="shared" si="938"/>
        <v>-1.1876114611817945E-2</v>
      </c>
      <c r="X2884" s="4">
        <f t="shared" si="939"/>
        <v>4.3748668950356418E-3</v>
      </c>
      <c r="Y2884" s="4">
        <f t="shared" si="932"/>
        <v>-1.0601839237360062E-2</v>
      </c>
      <c r="Z2884" s="4">
        <f t="shared" si="933"/>
        <v>-4.3634367306283573E-3</v>
      </c>
      <c r="AA2884" s="4">
        <f t="shared" si="943"/>
        <v>9.6558413883384795E-3</v>
      </c>
    </row>
    <row r="2885" spans="1:27" x14ac:dyDescent="0.3">
      <c r="A2885" s="1">
        <f t="shared" si="948"/>
        <v>24</v>
      </c>
      <c r="B2885" s="1">
        <f t="shared" si="949"/>
        <v>5</v>
      </c>
      <c r="C2885" s="10">
        <v>43266</v>
      </c>
      <c r="D2885" s="3">
        <v>2779.66</v>
      </c>
      <c r="E2885" s="3">
        <v>2777.78</v>
      </c>
      <c r="F2885" s="3">
        <f t="shared" si="934"/>
        <v>2781.326</v>
      </c>
      <c r="G2885" s="3">
        <f t="shared" si="940"/>
        <v>2772.4049999999997</v>
      </c>
      <c r="H2885" s="4">
        <f t="shared" si="950"/>
        <v>-1.0170746345898557E-3</v>
      </c>
      <c r="I2885" s="4">
        <f t="shared" si="946"/>
        <v>-1.6927284554480275E-3</v>
      </c>
      <c r="J2885" s="4">
        <f t="shared" si="947"/>
        <v>6.7565382085817182E-4</v>
      </c>
      <c r="K2885" s="4">
        <f t="shared" si="935"/>
        <v>-2.686442718572018E-4</v>
      </c>
      <c r="L2885" s="4">
        <f t="shared" si="941"/>
        <v>-3.9141600189438446E-3</v>
      </c>
      <c r="M2885" s="4">
        <f t="shared" si="936"/>
        <v>-5.9899486791557962E-4</v>
      </c>
      <c r="N2885" s="4">
        <f t="shared" si="942"/>
        <v>2.6168615335782869E-3</v>
      </c>
      <c r="O2885" s="4">
        <f t="shared" si="944"/>
        <v>3.2093853205069243E-3</v>
      </c>
      <c r="P2885" s="4">
        <f t="shared" si="945"/>
        <v>3.966547102980604E-2</v>
      </c>
      <c r="Q2885" s="4"/>
      <c r="T2885" s="4">
        <f t="shared" si="951"/>
        <v>-1.0170746345898557E-3</v>
      </c>
      <c r="U2885" s="4">
        <f t="shared" si="952"/>
        <v>-1.0170746345898557E-3</v>
      </c>
      <c r="V2885" s="2">
        <f t="shared" si="937"/>
        <v>-1.2434905426433093E-3</v>
      </c>
      <c r="W2885" s="4">
        <f t="shared" si="938"/>
        <v>-1.1231055637216917E-2</v>
      </c>
      <c r="X2885" s="4">
        <f t="shared" si="939"/>
        <v>2.2669780462954855E-4</v>
      </c>
      <c r="Y2885" s="4">
        <f t="shared" si="932"/>
        <v>-1.2734122522831494E-2</v>
      </c>
      <c r="Z2885" s="4">
        <f t="shared" si="933"/>
        <v>-6.5091645947545334E-3</v>
      </c>
      <c r="AA2885" s="4">
        <f t="shared" si="943"/>
        <v>6.4563427904775631E-3</v>
      </c>
    </row>
    <row r="2886" spans="1:27" x14ac:dyDescent="0.3">
      <c r="A2886" s="1">
        <f t="shared" si="948"/>
        <v>25</v>
      </c>
      <c r="B2886" s="1">
        <f t="shared" si="949"/>
        <v>1</v>
      </c>
      <c r="C2886" s="10">
        <v>43269</v>
      </c>
      <c r="D2886" s="3">
        <v>2773.75</v>
      </c>
      <c r="E2886" s="3">
        <v>2765.79</v>
      </c>
      <c r="F2886" s="3">
        <f t="shared" si="934"/>
        <v>2779.6759999999999</v>
      </c>
      <c r="G2886" s="3">
        <f t="shared" si="940"/>
        <v>2775.0930000000003</v>
      </c>
      <c r="H2886" s="4">
        <f t="shared" si="950"/>
        <v>-2.1261593144484775E-3</v>
      </c>
      <c r="I2886" s="4">
        <f t="shared" si="946"/>
        <v>-4.9898188987141925E-3</v>
      </c>
      <c r="J2886" s="4">
        <f t="shared" si="947"/>
        <v>2.863659584265715E-3</v>
      </c>
      <c r="K2886" s="4">
        <f t="shared" si="935"/>
        <v>5.3873495319569503E-4</v>
      </c>
      <c r="L2886" s="4">
        <f t="shared" si="941"/>
        <v>-1.5893230746844027E-3</v>
      </c>
      <c r="M2886" s="4">
        <f t="shared" si="936"/>
        <v>-2.1319031426684015E-3</v>
      </c>
      <c r="N2886" s="4">
        <f t="shared" si="942"/>
        <v>-4.8394774517477495E-4</v>
      </c>
      <c r="O2886" s="4">
        <f t="shared" si="944"/>
        <v>1.6522757999097356E-3</v>
      </c>
      <c r="P2886" s="4">
        <f t="shared" si="945"/>
        <v>3.7454976604665555E-2</v>
      </c>
      <c r="Q2886" s="4"/>
      <c r="T2886" s="4">
        <f t="shared" si="951"/>
        <v>-2.1261593144484775E-3</v>
      </c>
      <c r="U2886" s="4">
        <f t="shared" si="952"/>
        <v>-2.1261593144484775E-3</v>
      </c>
      <c r="V2886" s="2">
        <f t="shared" si="937"/>
        <v>8.4182957627916566E-4</v>
      </c>
      <c r="W2886" s="4">
        <f t="shared" si="938"/>
        <v>-9.1665887194836843E-3</v>
      </c>
      <c r="X2886" s="4">
        <f t="shared" si="939"/>
        <v>-2.96549245147376E-3</v>
      </c>
      <c r="Y2886" s="4">
        <f t="shared" ref="Y2886:Y2949" si="953">(SUM(D2882:D2885)*(0.99/4.01)-D2885)/D2885</f>
        <v>-1.1936810370410169E-2</v>
      </c>
      <c r="Z2886" s="4">
        <f t="shared" ref="Z2886:Z2949" si="954">(SUM(D2882:D2885)*(0.995/4.005)-D2885)/D2885</f>
        <v>-5.7068251900826974E-3</v>
      </c>
      <c r="AA2886" s="4">
        <f t="shared" si="943"/>
        <v>3.3084161399885622E-3</v>
      </c>
    </row>
    <row r="2887" spans="1:27" x14ac:dyDescent="0.3">
      <c r="A2887" s="1">
        <f t="shared" si="948"/>
        <v>25</v>
      </c>
      <c r="B2887" s="1">
        <f t="shared" si="949"/>
        <v>2</v>
      </c>
      <c r="C2887" s="10">
        <v>43270</v>
      </c>
      <c r="D2887" s="3">
        <v>2762.59</v>
      </c>
      <c r="E2887" s="3">
        <v>2752.01</v>
      </c>
      <c r="F2887" s="3">
        <f t="shared" ref="F2887:F2950" si="955">AVERAGE(D2883:D2887)</f>
        <v>2774.8239999999996</v>
      </c>
      <c r="G2887" s="3">
        <f t="shared" si="940"/>
        <v>2776.4720000000002</v>
      </c>
      <c r="H2887" s="4">
        <f t="shared" si="950"/>
        <v>-4.023433979269889E-3</v>
      </c>
      <c r="I2887" s="4">
        <f t="shared" si="946"/>
        <v>-7.8377647589003268E-3</v>
      </c>
      <c r="J2887" s="4">
        <f t="shared" si="947"/>
        <v>3.8143307796304378E-3</v>
      </c>
      <c r="K2887" s="4">
        <f t="shared" ref="K2887:K2950" si="956">(SUM(D2883:D2886)/4-D2886)/D2886</f>
        <v>1.4898602974311704E-3</v>
      </c>
      <c r="L2887" s="4">
        <f t="shared" si="941"/>
        <v>1.5374292724450679E-3</v>
      </c>
      <c r="M2887" s="4">
        <f t="shared" ref="M2887:M2950" si="957">(D2887-F2887)/F2887</f>
        <v>-4.4089282779734753E-3</v>
      </c>
      <c r="N2887" s="4">
        <f t="shared" si="942"/>
        <v>-4.9998703390490024E-3</v>
      </c>
      <c r="O2887" s="4">
        <f t="shared" si="944"/>
        <v>-5.9654165113194244E-4</v>
      </c>
      <c r="P2887" s="4">
        <f t="shared" si="945"/>
        <v>3.3280844999831694E-2</v>
      </c>
      <c r="Q2887" s="4"/>
      <c r="T2887" s="4">
        <f t="shared" si="951"/>
        <v>-4.023433979269889E-3</v>
      </c>
      <c r="U2887" s="4">
        <f t="shared" si="952"/>
        <v>-4.023433979269889E-3</v>
      </c>
      <c r="V2887" s="2">
        <f t="shared" ref="V2887:V2950" si="958">(D2882-D2886)/D2886</f>
        <v>4.7228481297881602E-3</v>
      </c>
      <c r="W2887" s="4">
        <f t="shared" ref="W2887:W2950" si="959">(D2882*(1-0.01)-D2886)/D2886</f>
        <v>-5.3243803515097363E-3</v>
      </c>
      <c r="X2887" s="4">
        <f t="shared" ref="X2887:X2950" si="960">(D2887-D2882)/D2882</f>
        <v>-8.7051689183127064E-3</v>
      </c>
      <c r="Y2887" s="4">
        <f t="shared" si="953"/>
        <v>-1.0997544444432072E-2</v>
      </c>
      <c r="Z2887" s="4">
        <f t="shared" si="954"/>
        <v>-4.7616369578586453E-3</v>
      </c>
      <c r="AA2887" s="4">
        <f t="shared" si="943"/>
        <v>-1.1864138338157735E-3</v>
      </c>
    </row>
    <row r="2888" spans="1:27" x14ac:dyDescent="0.3">
      <c r="A2888" s="1">
        <f t="shared" si="948"/>
        <v>25</v>
      </c>
      <c r="B2888" s="1">
        <f t="shared" si="949"/>
        <v>3</v>
      </c>
      <c r="C2888" s="10">
        <v>43271</v>
      </c>
      <c r="D2888" s="3">
        <v>2767.32</v>
      </c>
      <c r="E2888" s="3">
        <v>2769.73</v>
      </c>
      <c r="F2888" s="3">
        <f t="shared" si="955"/>
        <v>2773.1619999999998</v>
      </c>
      <c r="G2888" s="3">
        <f t="shared" si="940"/>
        <v>2775.9690000000001</v>
      </c>
      <c r="H2888" s="4">
        <f t="shared" si="950"/>
        <v>1.712161413745803E-3</v>
      </c>
      <c r="I2888" s="4">
        <f t="shared" si="946"/>
        <v>2.5845311826944543E-3</v>
      </c>
      <c r="J2888" s="4">
        <f t="shared" si="947"/>
        <v>-8.7236976894865129E-4</v>
      </c>
      <c r="K2888" s="4">
        <f t="shared" si="956"/>
        <v>4.3555142094917447E-3</v>
      </c>
      <c r="L2888" s="4">
        <f t="shared" si="941"/>
        <v>5.1907811148234608E-3</v>
      </c>
      <c r="M2888" s="4">
        <f t="shared" si="957"/>
        <v>-2.1066205292008342E-3</v>
      </c>
      <c r="N2888" s="4">
        <f t="shared" si="942"/>
        <v>-3.115668798895048E-3</v>
      </c>
      <c r="O2888" s="4">
        <f t="shared" si="944"/>
        <v>-1.0143387826490047E-3</v>
      </c>
      <c r="P2888" s="4">
        <f t="shared" si="945"/>
        <v>3.5049988592203062E-2</v>
      </c>
      <c r="Q2888" s="4"/>
      <c r="T2888" s="4">
        <f t="shared" si="951"/>
        <v>1.712161413745803E-3</v>
      </c>
      <c r="U2888" s="4">
        <f t="shared" si="952"/>
        <v>1.712161413745803E-3</v>
      </c>
      <c r="V2888" s="2">
        <f t="shared" si="958"/>
        <v>4.720208210411231E-3</v>
      </c>
      <c r="W2888" s="4">
        <f t="shared" si="959"/>
        <v>-5.3269938716928849E-3</v>
      </c>
      <c r="X2888" s="4">
        <f t="shared" si="960"/>
        <v>-2.9939148949967918E-3</v>
      </c>
      <c r="Y2888" s="4">
        <f t="shared" si="953"/>
        <v>-8.1676218779083536E-3</v>
      </c>
      <c r="Z2888" s="4">
        <f t="shared" si="954"/>
        <v>-1.913871022777208E-3</v>
      </c>
      <c r="AA2888" s="4">
        <f t="shared" si="943"/>
        <v>-2.0203139799683341E-3</v>
      </c>
    </row>
    <row r="2889" spans="1:27" x14ac:dyDescent="0.3">
      <c r="A2889" s="1">
        <f t="shared" si="948"/>
        <v>25</v>
      </c>
      <c r="B2889" s="1">
        <f t="shared" si="949"/>
        <v>4</v>
      </c>
      <c r="C2889" s="10">
        <v>43272</v>
      </c>
      <c r="D2889" s="3">
        <v>2749.76</v>
      </c>
      <c r="E2889" s="3">
        <v>2769.28</v>
      </c>
      <c r="F2889" s="3">
        <f t="shared" si="955"/>
        <v>2766.616</v>
      </c>
      <c r="G2889" s="3">
        <f t="shared" si="940"/>
        <v>2773.9080000000004</v>
      </c>
      <c r="H2889" s="4">
        <f t="shared" si="950"/>
        <v>-6.3454894988653077E-3</v>
      </c>
      <c r="I2889" s="4">
        <f t="shared" si="946"/>
        <v>7.0826648165012943E-4</v>
      </c>
      <c r="J2889" s="4">
        <f t="shared" si="947"/>
        <v>-7.0537559805154372E-3</v>
      </c>
      <c r="K2889" s="4">
        <f t="shared" si="956"/>
        <v>1.2683751788733371E-3</v>
      </c>
      <c r="L2889" s="4">
        <f t="shared" si="941"/>
        <v>3.3502128814561264E-3</v>
      </c>
      <c r="M2889" s="4">
        <f t="shared" si="957"/>
        <v>-6.0926416965707449E-3</v>
      </c>
      <c r="N2889" s="4">
        <f t="shared" si="942"/>
        <v>-8.7054076775437885E-3</v>
      </c>
      <c r="O2889" s="4">
        <f t="shared" si="944"/>
        <v>-2.6518677993717164E-3</v>
      </c>
      <c r="P2889" s="4">
        <f t="shared" si="945"/>
        <v>2.8482089758790581E-2</v>
      </c>
      <c r="Q2889" s="4"/>
      <c r="T2889" s="4">
        <f t="shared" si="951"/>
        <v>-6.3454894988653077E-3</v>
      </c>
      <c r="U2889" s="4">
        <f t="shared" si="952"/>
        <v>-6.3454894988653077E-3</v>
      </c>
      <c r="V2889" s="2">
        <f t="shared" si="958"/>
        <v>5.4818380237918332E-3</v>
      </c>
      <c r="W2889" s="4">
        <f t="shared" si="959"/>
        <v>-4.5729803564461113E-3</v>
      </c>
      <c r="X2889" s="4">
        <f t="shared" si="960"/>
        <v>-1.1762845508878583E-2</v>
      </c>
      <c r="Y2889" s="4">
        <f t="shared" si="953"/>
        <v>-1.1216267903157575E-2</v>
      </c>
      <c r="Z2889" s="4">
        <f t="shared" si="954"/>
        <v>-4.9817395226177258E-3</v>
      </c>
      <c r="AA2889" s="4">
        <f t="shared" si="943"/>
        <v>-5.2437796634547265E-3</v>
      </c>
    </row>
    <row r="2890" spans="1:27" x14ac:dyDescent="0.3">
      <c r="A2890" s="1">
        <f t="shared" si="948"/>
        <v>25</v>
      </c>
      <c r="B2890" s="1">
        <f t="shared" si="949"/>
        <v>5</v>
      </c>
      <c r="C2890" s="10">
        <v>43273</v>
      </c>
      <c r="D2890" s="3">
        <v>2754.88</v>
      </c>
      <c r="E2890" s="3">
        <v>2760.79</v>
      </c>
      <c r="F2890" s="3">
        <f t="shared" si="955"/>
        <v>2761.66</v>
      </c>
      <c r="G2890" s="3">
        <f t="shared" si="940"/>
        <v>2771.4929999999995</v>
      </c>
      <c r="H2890" s="4">
        <f t="shared" si="950"/>
        <v>1.8619806819503849E-3</v>
      </c>
      <c r="I2890" s="4">
        <f t="shared" si="946"/>
        <v>4.0112591644360764E-3</v>
      </c>
      <c r="J2890" s="4">
        <f t="shared" si="947"/>
        <v>-2.1492784824856913E-3</v>
      </c>
      <c r="K2890" s="4">
        <f t="shared" si="956"/>
        <v>4.9440678459210258E-3</v>
      </c>
      <c r="L2890" s="4">
        <f t="shared" si="941"/>
        <v>8.5748897681573247E-3</v>
      </c>
      <c r="M2890" s="4">
        <f t="shared" si="957"/>
        <v>-2.4550451540014868E-3</v>
      </c>
      <c r="N2890" s="4">
        <f t="shared" si="942"/>
        <v>-5.9942420926191687E-3</v>
      </c>
      <c r="O2890" s="4">
        <f t="shared" si="944"/>
        <v>-3.5693024741548195E-3</v>
      </c>
      <c r="P2890" s="4">
        <f t="shared" si="945"/>
        <v>3.0397103541653411E-2</v>
      </c>
      <c r="Q2890" s="4"/>
      <c r="T2890" s="4">
        <f t="shared" si="951"/>
        <v>1.8619806819503849E-3</v>
      </c>
      <c r="U2890" s="4">
        <f t="shared" si="952"/>
        <v>1.8619806819503849E-3</v>
      </c>
      <c r="V2890" s="2">
        <f t="shared" si="958"/>
        <v>1.0873676248108793E-2</v>
      </c>
      <c r="W2890" s="4">
        <f t="shared" si="959"/>
        <v>7.6493948562765849E-4</v>
      </c>
      <c r="X2890" s="4">
        <f t="shared" si="960"/>
        <v>-8.9147593590582115E-3</v>
      </c>
      <c r="Y2890" s="4">
        <f t="shared" si="953"/>
        <v>-7.5864068154994713E-3</v>
      </c>
      <c r="Z2890" s="4">
        <f t="shared" si="954"/>
        <v>-1.3289912542407743E-3</v>
      </c>
      <c r="AA2890" s="4">
        <f t="shared" si="943"/>
        <v>-7.0707281347099074E-3</v>
      </c>
    </row>
    <row r="2891" spans="1:27" x14ac:dyDescent="0.3">
      <c r="A2891" s="1">
        <f t="shared" si="948"/>
        <v>26</v>
      </c>
      <c r="B2891" s="1">
        <f t="shared" si="949"/>
        <v>1</v>
      </c>
      <c r="C2891" s="10">
        <v>43276</v>
      </c>
      <c r="D2891" s="3">
        <v>2717.07</v>
      </c>
      <c r="E2891" s="3">
        <v>2742.94</v>
      </c>
      <c r="F2891" s="3">
        <f t="shared" si="955"/>
        <v>2750.3239999999996</v>
      </c>
      <c r="G2891" s="3">
        <f t="shared" ref="G2891:G2954" si="961">AVERAGE(D2882:D2891)</f>
        <v>2765.0000000000005</v>
      </c>
      <c r="H2891" s="4">
        <f t="shared" si="950"/>
        <v>-1.3724735741665679E-2</v>
      </c>
      <c r="I2891" s="4">
        <f t="shared" si="946"/>
        <v>-4.3341270763155035E-3</v>
      </c>
      <c r="J2891" s="4">
        <f t="shared" si="947"/>
        <v>-9.3906086653501759E-3</v>
      </c>
      <c r="K2891" s="4">
        <f t="shared" si="956"/>
        <v>1.363943257056463E-3</v>
      </c>
      <c r="L2891" s="4">
        <f t="shared" ref="L2891:L2954" si="962">(SUM(D2882:D2890)/9-D2890)/D2890</f>
        <v>5.6066164608099024E-3</v>
      </c>
      <c r="M2891" s="4">
        <f t="shared" si="957"/>
        <v>-1.2090939103901742E-2</v>
      </c>
      <c r="N2891" s="4">
        <f t="shared" ref="N2891:N2954" si="963">(D2891-G2891)/G2891</f>
        <v>-1.733453887884278E-2</v>
      </c>
      <c r="O2891" s="4">
        <f t="shared" si="944"/>
        <v>-5.401406662324062E-3</v>
      </c>
      <c r="P2891" s="4">
        <f t="shared" si="945"/>
        <v>1.625517558656649E-2</v>
      </c>
      <c r="Q2891" s="4"/>
      <c r="T2891" s="4">
        <f t="shared" si="951"/>
        <v>-1.3724735741665679E-2</v>
      </c>
      <c r="U2891" s="4">
        <f t="shared" si="952"/>
        <v>-1.3724735741665679E-2</v>
      </c>
      <c r="V2891" s="2">
        <f t="shared" si="958"/>
        <v>6.8496631432221691E-3</v>
      </c>
      <c r="W2891" s="4">
        <f t="shared" si="959"/>
        <v>-3.2188334882101181E-3</v>
      </c>
      <c r="X2891" s="4">
        <f t="shared" si="960"/>
        <v>-2.0434429923388855E-2</v>
      </c>
      <c r="Y2891" s="4">
        <f t="shared" si="953"/>
        <v>-1.1121891446896823E-2</v>
      </c>
      <c r="Z2891" s="4">
        <f t="shared" si="954"/>
        <v>-4.8867679992298779E-3</v>
      </c>
      <c r="AA2891" s="4">
        <f t="shared" ref="AA2891:AA2954" si="964">(F2891-F2886)/F2886</f>
        <v>-1.0559504057307512E-2</v>
      </c>
    </row>
    <row r="2892" spans="1:27" x14ac:dyDescent="0.3">
      <c r="A2892" s="1">
        <f t="shared" si="948"/>
        <v>26</v>
      </c>
      <c r="B2892" s="1">
        <f t="shared" si="949"/>
        <v>2</v>
      </c>
      <c r="C2892" s="10">
        <v>43277</v>
      </c>
      <c r="D2892" s="3">
        <v>2723.06</v>
      </c>
      <c r="E2892" s="3">
        <v>2722.12</v>
      </c>
      <c r="F2892" s="3">
        <f t="shared" si="955"/>
        <v>2742.4179999999997</v>
      </c>
      <c r="G2892" s="3">
        <f t="shared" si="961"/>
        <v>2758.6210000000001</v>
      </c>
      <c r="H2892" s="4">
        <f t="shared" si="950"/>
        <v>2.2045806696182951E-3</v>
      </c>
      <c r="I2892" s="4">
        <f t="shared" si="946"/>
        <v>1.8586197632007003E-3</v>
      </c>
      <c r="J2892" s="4">
        <f t="shared" si="947"/>
        <v>3.4596090641759482E-4</v>
      </c>
      <c r="K2892" s="4">
        <f t="shared" si="956"/>
        <v>1.1110313683489768E-2</v>
      </c>
      <c r="L2892" s="4">
        <f t="shared" si="962"/>
        <v>1.6746797919163628E-2</v>
      </c>
      <c r="M2892" s="4">
        <f t="shared" si="957"/>
        <v>-7.0587342994392985E-3</v>
      </c>
      <c r="N2892" s="4">
        <f t="shared" si="963"/>
        <v>-1.2890861049778185E-2</v>
      </c>
      <c r="O2892" s="4">
        <f t="shared" ref="O2892:O2955" si="965">(F2892-G2892)/D2892</f>
        <v>-5.9502912164992429E-3</v>
      </c>
      <c r="P2892" s="4">
        <f t="shared" si="945"/>
        <v>1.8495592102064182E-2</v>
      </c>
      <c r="Q2892" s="4"/>
      <c r="T2892" s="4">
        <f t="shared" si="951"/>
        <v>2.2045806696182951E-3</v>
      </c>
      <c r="U2892" s="4">
        <f t="shared" si="952"/>
        <v>2.2045806696182951E-3</v>
      </c>
      <c r="V2892" s="2">
        <f t="shared" si="958"/>
        <v>1.6753340915029787E-2</v>
      </c>
      <c r="W2892" s="4">
        <f t="shared" si="959"/>
        <v>6.5858075058794876E-3</v>
      </c>
      <c r="X2892" s="4">
        <f t="shared" si="960"/>
        <v>-1.4309036085702257E-2</v>
      </c>
      <c r="Y2892" s="4">
        <f t="shared" si="953"/>
        <v>-1.4970468362545651E-3</v>
      </c>
      <c r="Z2892" s="4">
        <f t="shared" si="954"/>
        <v>4.798763660496707E-3</v>
      </c>
      <c r="AA2892" s="4">
        <f t="shared" si="964"/>
        <v>-1.167857853326912E-2</v>
      </c>
    </row>
    <row r="2893" spans="1:27" x14ac:dyDescent="0.3">
      <c r="A2893" s="1">
        <f t="shared" si="948"/>
        <v>26</v>
      </c>
      <c r="B2893" s="1">
        <f t="shared" si="949"/>
        <v>3</v>
      </c>
      <c r="C2893" s="10">
        <v>43278</v>
      </c>
      <c r="D2893" s="3">
        <v>2699.63</v>
      </c>
      <c r="E2893" s="3">
        <v>2728.45</v>
      </c>
      <c r="F2893" s="3">
        <f t="shared" si="955"/>
        <v>2728.88</v>
      </c>
      <c r="G2893" s="3">
        <f t="shared" si="961"/>
        <v>2751.0210000000002</v>
      </c>
      <c r="H2893" s="4">
        <f t="shared" si="950"/>
        <v>-8.6042907611289642E-3</v>
      </c>
      <c r="I2893" s="4">
        <f t="shared" si="946"/>
        <v>1.9793908323723578E-3</v>
      </c>
      <c r="J2893" s="4">
        <f t="shared" si="947"/>
        <v>-1.0583681593501322E-2</v>
      </c>
      <c r="K2893" s="4">
        <f t="shared" si="956"/>
        <v>4.8226994631040679E-3</v>
      </c>
      <c r="L2893" s="4">
        <f t="shared" si="962"/>
        <v>1.2365174146405609E-2</v>
      </c>
      <c r="M2893" s="4">
        <f t="shared" si="957"/>
        <v>-1.0718683122746328E-2</v>
      </c>
      <c r="N2893" s="4">
        <f t="shared" si="963"/>
        <v>-1.8680700728929394E-2</v>
      </c>
      <c r="O2893" s="4">
        <f t="shared" si="965"/>
        <v>-8.2014942788456481E-3</v>
      </c>
      <c r="P2893" s="4">
        <f t="shared" si="945"/>
        <v>9.7321598886898168E-3</v>
      </c>
      <c r="Q2893" s="4"/>
      <c r="T2893" s="4">
        <f t="shared" si="951"/>
        <v>-8.6042907611289642E-3</v>
      </c>
      <c r="U2893" s="4">
        <f t="shared" si="952"/>
        <v>-8.6042907611289642E-3</v>
      </c>
      <c r="V2893" s="2">
        <f t="shared" si="958"/>
        <v>1.6253773328534889E-2</v>
      </c>
      <c r="W2893" s="4">
        <f t="shared" si="959"/>
        <v>6.0912355952494768E-3</v>
      </c>
      <c r="X2893" s="4">
        <f t="shared" si="960"/>
        <v>-2.4460488848416537E-2</v>
      </c>
      <c r="Y2893" s="4">
        <f t="shared" si="953"/>
        <v>-7.7062618768348624E-3</v>
      </c>
      <c r="Z2893" s="4">
        <f t="shared" si="954"/>
        <v>-1.4496020316717955E-3</v>
      </c>
      <c r="AA2893" s="4">
        <f t="shared" si="964"/>
        <v>-1.5968053795631015E-2</v>
      </c>
    </row>
    <row r="2894" spans="1:27" x14ac:dyDescent="0.3">
      <c r="A2894" s="1">
        <f t="shared" si="948"/>
        <v>26</v>
      </c>
      <c r="B2894" s="1">
        <f t="shared" si="949"/>
        <v>4</v>
      </c>
      <c r="C2894" s="10">
        <v>43279</v>
      </c>
      <c r="D2894" s="3">
        <v>2716.31</v>
      </c>
      <c r="E2894" s="3">
        <v>2698.69</v>
      </c>
      <c r="F2894" s="3">
        <f t="shared" si="955"/>
        <v>2722.1899999999996</v>
      </c>
      <c r="G2894" s="3">
        <f t="shared" si="961"/>
        <v>2744.4030000000002</v>
      </c>
      <c r="H2894" s="4">
        <f t="shared" si="950"/>
        <v>6.1786244781691698E-3</v>
      </c>
      <c r="I2894" s="4">
        <f t="shared" si="946"/>
        <v>-3.4819586387766269E-4</v>
      </c>
      <c r="J2894" s="4">
        <f t="shared" si="947"/>
        <v>6.5268203420468327E-3</v>
      </c>
      <c r="K2894" s="4">
        <f t="shared" si="956"/>
        <v>8.9012197967868727E-3</v>
      </c>
      <c r="L2894" s="4">
        <f t="shared" si="962"/>
        <v>1.774111431731186E-2</v>
      </c>
      <c r="M2894" s="4">
        <f t="shared" si="957"/>
        <v>-2.1600255676494495E-3</v>
      </c>
      <c r="N2894" s="4">
        <f t="shared" si="963"/>
        <v>-1.023647037260938E-2</v>
      </c>
      <c r="O2894" s="4">
        <f t="shared" si="965"/>
        <v>-8.1776380457313953E-3</v>
      </c>
      <c r="P2894" s="4">
        <f t="shared" si="945"/>
        <v>1.5970915728172701E-2</v>
      </c>
      <c r="Q2894" s="4"/>
      <c r="T2894" s="4">
        <f t="shared" si="951"/>
        <v>6.1786244781691698E-3</v>
      </c>
      <c r="U2894" s="4">
        <f t="shared" si="952"/>
        <v>6.1786244781691698E-3</v>
      </c>
      <c r="V2894" s="2">
        <f t="shared" si="958"/>
        <v>1.8569211336368355E-2</v>
      </c>
      <c r="W2894" s="4">
        <f t="shared" si="959"/>
        <v>8.383519223004619E-3</v>
      </c>
      <c r="X2894" s="4">
        <f t="shared" si="960"/>
        <v>-1.2164698010008244E-2</v>
      </c>
      <c r="Y2894" s="4">
        <f t="shared" si="953"/>
        <v>-3.6785959114025079E-3</v>
      </c>
      <c r="Z2894" s="4">
        <f t="shared" si="954"/>
        <v>2.6034593735859168E-3</v>
      </c>
      <c r="AA2894" s="4">
        <f t="shared" si="964"/>
        <v>-1.6057884433546391E-2</v>
      </c>
    </row>
    <row r="2895" spans="1:27" x14ac:dyDescent="0.3">
      <c r="A2895" s="1">
        <f t="shared" si="948"/>
        <v>26</v>
      </c>
      <c r="B2895" s="1">
        <f t="shared" si="949"/>
        <v>5</v>
      </c>
      <c r="C2895" s="10">
        <v>43280</v>
      </c>
      <c r="D2895" s="3">
        <v>2718.37</v>
      </c>
      <c r="E2895" s="3">
        <v>2727.13</v>
      </c>
      <c r="F2895" s="3">
        <f t="shared" si="955"/>
        <v>2714.8879999999999</v>
      </c>
      <c r="G2895" s="3">
        <f t="shared" si="961"/>
        <v>2738.2740000000003</v>
      </c>
      <c r="H2895" s="4">
        <f t="shared" si="950"/>
        <v>7.5838177527599773E-4</v>
      </c>
      <c r="I2895" s="4">
        <f t="shared" si="946"/>
        <v>3.9833450526634163E-3</v>
      </c>
      <c r="J2895" s="4">
        <f t="shared" si="947"/>
        <v>-3.2249632773874186E-3</v>
      </c>
      <c r="K2895" s="4">
        <f t="shared" si="956"/>
        <v>-8.4397583486421591E-4</v>
      </c>
      <c r="L2895" s="4">
        <f t="shared" si="962"/>
        <v>8.9001459905371644E-3</v>
      </c>
      <c r="M2895" s="4">
        <f t="shared" si="957"/>
        <v>1.2825575125014258E-3</v>
      </c>
      <c r="N2895" s="4">
        <f t="shared" si="963"/>
        <v>-7.2688123978829179E-3</v>
      </c>
      <c r="O2895" s="4">
        <f t="shared" si="965"/>
        <v>-8.6029495616860192E-3</v>
      </c>
      <c r="P2895" s="4">
        <f t="shared" si="945"/>
        <v>1.6741409554871415E-2</v>
      </c>
      <c r="Q2895" s="4"/>
      <c r="T2895" s="4">
        <f t="shared" si="951"/>
        <v>7.5838177527599773E-4</v>
      </c>
      <c r="U2895" s="4">
        <f t="shared" si="952"/>
        <v>7.5838177527599773E-4</v>
      </c>
      <c r="V2895" s="2">
        <f t="shared" si="958"/>
        <v>1.4199410229318511E-2</v>
      </c>
      <c r="W2895" s="4">
        <f t="shared" si="959"/>
        <v>4.0574161270253159E-3</v>
      </c>
      <c r="X2895" s="4">
        <f t="shared" si="960"/>
        <v>-1.3252845858984862E-2</v>
      </c>
      <c r="Y2895" s="4">
        <f t="shared" si="953"/>
        <v>-1.3302280375576668E-2</v>
      </c>
      <c r="Z2895" s="4">
        <f t="shared" si="954"/>
        <v>-7.0809048246590033E-3</v>
      </c>
      <c r="AA2895" s="4">
        <f t="shared" si="964"/>
        <v>-1.6936190552059246E-2</v>
      </c>
    </row>
    <row r="2896" spans="1:27" x14ac:dyDescent="0.3">
      <c r="A2896" s="1">
        <f t="shared" si="948"/>
        <v>27</v>
      </c>
      <c r="B2896" s="1">
        <f t="shared" si="949"/>
        <v>1</v>
      </c>
      <c r="C2896" s="10">
        <v>43283</v>
      </c>
      <c r="D2896" s="3">
        <v>2726.71</v>
      </c>
      <c r="E2896" s="3">
        <v>2704.95</v>
      </c>
      <c r="F2896" s="3">
        <f t="shared" si="955"/>
        <v>2716.8159999999998</v>
      </c>
      <c r="G2896" s="3">
        <f t="shared" si="961"/>
        <v>2733.57</v>
      </c>
      <c r="H2896" s="4">
        <f t="shared" si="950"/>
        <v>3.0680150237091144E-3</v>
      </c>
      <c r="I2896" s="4">
        <f t="shared" si="946"/>
        <v>-4.9367819686062138E-3</v>
      </c>
      <c r="J2896" s="4">
        <f t="shared" si="947"/>
        <v>8.0047969923153287E-3</v>
      </c>
      <c r="K2896" s="4">
        <f t="shared" si="956"/>
        <v>-1.4815863918451666E-3</v>
      </c>
      <c r="L2896" s="4">
        <f t="shared" si="962"/>
        <v>5.871982924407792E-3</v>
      </c>
      <c r="M2896" s="4">
        <f t="shared" si="957"/>
        <v>3.6417630049293856E-3</v>
      </c>
      <c r="N2896" s="4">
        <f t="shared" si="963"/>
        <v>-2.5095388082251881E-3</v>
      </c>
      <c r="O2896" s="4">
        <f t="shared" si="965"/>
        <v>-6.1444011280995629E-3</v>
      </c>
      <c r="P2896" s="4">
        <f t="shared" si="945"/>
        <v>1.9860787474612941E-2</v>
      </c>
      <c r="Q2896" s="4"/>
      <c r="T2896" s="4">
        <f t="shared" si="951"/>
        <v>3.0680150237091144E-3</v>
      </c>
      <c r="U2896" s="4">
        <f t="shared" si="952"/>
        <v>3.0680150237091144E-3</v>
      </c>
      <c r="V2896" s="2">
        <f t="shared" si="958"/>
        <v>-4.7822776148932159E-4</v>
      </c>
      <c r="W2896" s="4">
        <f t="shared" si="959"/>
        <v>-1.0473445483874473E-2</v>
      </c>
      <c r="X2896" s="4">
        <f t="shared" si="960"/>
        <v>3.5479395083674223E-3</v>
      </c>
      <c r="Y2896" s="4">
        <f t="shared" si="953"/>
        <v>-1.3931940676236149E-2</v>
      </c>
      <c r="Z2896" s="4">
        <f t="shared" si="954"/>
        <v>-7.7145352907724138E-3</v>
      </c>
      <c r="AA2896" s="4">
        <f t="shared" si="964"/>
        <v>-1.2183291859431768E-2</v>
      </c>
    </row>
    <row r="2897" spans="1:27" x14ac:dyDescent="0.3">
      <c r="A2897" s="1">
        <f t="shared" si="948"/>
        <v>27</v>
      </c>
      <c r="B2897" s="1">
        <f t="shared" si="949"/>
        <v>2</v>
      </c>
      <c r="C2897" s="10">
        <v>43284</v>
      </c>
      <c r="D2897" s="3">
        <v>2713.22</v>
      </c>
      <c r="E2897" s="3">
        <v>2733.27</v>
      </c>
      <c r="F2897" s="3">
        <f t="shared" si="955"/>
        <v>2714.848</v>
      </c>
      <c r="G2897" s="3">
        <f t="shared" si="961"/>
        <v>2728.6329999999998</v>
      </c>
      <c r="H2897" s="4">
        <f t="shared" si="950"/>
        <v>-4.9473541374037708E-3</v>
      </c>
      <c r="I2897" s="4">
        <f t="shared" si="946"/>
        <v>2.4058297362022163E-3</v>
      </c>
      <c r="J2897" s="4">
        <f t="shared" si="947"/>
        <v>-7.3531838736059871E-3</v>
      </c>
      <c r="K2897" s="4">
        <f t="shared" si="956"/>
        <v>-4.2010334799079943E-3</v>
      </c>
      <c r="L2897" s="4">
        <f t="shared" si="962"/>
        <v>1.3333121437758798E-3</v>
      </c>
      <c r="M2897" s="4">
        <f t="shared" si="957"/>
        <v>-5.9966524829388479E-4</v>
      </c>
      <c r="N2897" s="4">
        <f t="shared" si="963"/>
        <v>-5.6486159919637456E-3</v>
      </c>
      <c r="O2897" s="4">
        <f t="shared" si="965"/>
        <v>-5.0806790455620466E-3</v>
      </c>
      <c r="P2897" s="4">
        <f t="shared" si="945"/>
        <v>1.4815174988124548E-2</v>
      </c>
      <c r="Q2897" s="4"/>
      <c r="T2897" s="4">
        <f t="shared" si="951"/>
        <v>-4.9473541374037708E-3</v>
      </c>
      <c r="U2897" s="4">
        <f t="shared" si="952"/>
        <v>-4.9473541374037708E-3</v>
      </c>
      <c r="V2897" s="2">
        <f t="shared" si="958"/>
        <v>-1.3386095331003631E-3</v>
      </c>
      <c r="W2897" s="4">
        <f t="shared" si="959"/>
        <v>-1.1325223437769311E-2</v>
      </c>
      <c r="X2897" s="4">
        <f t="shared" si="960"/>
        <v>-3.613581779321846E-3</v>
      </c>
      <c r="Y2897" s="4">
        <f t="shared" si="953"/>
        <v>-1.6617479446492625E-2</v>
      </c>
      <c r="Z2897" s="4">
        <f t="shared" si="954"/>
        <v>-1.0417007053691276E-2</v>
      </c>
      <c r="AA2897" s="4">
        <f t="shared" si="964"/>
        <v>-1.0053172054734076E-2</v>
      </c>
    </row>
    <row r="2898" spans="1:27" x14ac:dyDescent="0.3">
      <c r="A2898" s="1">
        <f t="shared" si="948"/>
        <v>27</v>
      </c>
      <c r="B2898" s="1">
        <f t="shared" si="949"/>
        <v>4</v>
      </c>
      <c r="C2898" s="10">
        <v>43286</v>
      </c>
      <c r="D2898" s="3">
        <v>2736.61</v>
      </c>
      <c r="E2898" s="3">
        <v>2724.19</v>
      </c>
      <c r="F2898" s="3">
        <f t="shared" si="955"/>
        <v>2722.2440000000001</v>
      </c>
      <c r="G2898" s="3">
        <f t="shared" si="961"/>
        <v>2725.5620000000004</v>
      </c>
      <c r="H2898" s="4">
        <f t="shared" si="950"/>
        <v>8.6207532009937738E-3</v>
      </c>
      <c r="I2898" s="4">
        <f t="shared" si="946"/>
        <v>4.0431664221848044E-3</v>
      </c>
      <c r="J2898" s="4">
        <f t="shared" si="947"/>
        <v>4.5775867788089694E-3</v>
      </c>
      <c r="K2898" s="4">
        <f t="shared" si="956"/>
        <v>2.0022335085250536E-3</v>
      </c>
      <c r="L2898" s="4">
        <f t="shared" si="962"/>
        <v>4.0964036990899641E-3</v>
      </c>
      <c r="M2898" s="4">
        <f t="shared" si="957"/>
        <v>5.2772639043377392E-3</v>
      </c>
      <c r="N2898" s="4">
        <f t="shared" si="963"/>
        <v>4.0534759436768536E-3</v>
      </c>
      <c r="O2898" s="4">
        <f t="shared" si="965"/>
        <v>-1.2124489788461676E-3</v>
      </c>
      <c r="P2898" s="4">
        <f t="shared" si="945"/>
        <v>2.3563646156320478E-2</v>
      </c>
      <c r="Q2898" s="4"/>
      <c r="T2898" s="4">
        <f t="shared" si="951"/>
        <v>8.6207532009937738E-3</v>
      </c>
      <c r="U2898" s="4">
        <f t="shared" si="952"/>
        <v>8.6207532009937738E-3</v>
      </c>
      <c r="V2898" s="2">
        <f t="shared" si="958"/>
        <v>-5.0088087217401069E-3</v>
      </c>
      <c r="W2898" s="4">
        <f t="shared" si="959"/>
        <v>-1.4958720634522795E-2</v>
      </c>
      <c r="X2898" s="4">
        <f t="shared" si="960"/>
        <v>1.3698173453399175E-2</v>
      </c>
      <c r="Y2898" s="4">
        <f t="shared" si="953"/>
        <v>-1.0491559926743365E-2</v>
      </c>
      <c r="Z2898" s="4">
        <f t="shared" si="954"/>
        <v>-4.2524620814158665E-3</v>
      </c>
      <c r="AA2898" s="4">
        <f t="shared" si="964"/>
        <v>-2.4317668787194623E-3</v>
      </c>
    </row>
    <row r="2899" spans="1:27" x14ac:dyDescent="0.3">
      <c r="A2899" s="1">
        <f t="shared" si="948"/>
        <v>27</v>
      </c>
      <c r="B2899" s="1">
        <f t="shared" si="949"/>
        <v>5</v>
      </c>
      <c r="C2899" s="10">
        <v>43287</v>
      </c>
      <c r="D2899" s="3">
        <v>2759.82</v>
      </c>
      <c r="E2899" s="3">
        <v>2737.68</v>
      </c>
      <c r="F2899" s="3">
        <f t="shared" si="955"/>
        <v>2730.9459999999999</v>
      </c>
      <c r="G2899" s="3">
        <f t="shared" si="961"/>
        <v>2726.5680000000002</v>
      </c>
      <c r="H2899" s="4">
        <f t="shared" si="950"/>
        <v>8.4812962022356251E-3</v>
      </c>
      <c r="I2899" s="4">
        <f t="shared" si="946"/>
        <v>3.9099469781945872E-4</v>
      </c>
      <c r="J2899" s="4">
        <f t="shared" si="947"/>
        <v>8.0903015044161662E-3</v>
      </c>
      <c r="K2899" s="4">
        <f t="shared" si="956"/>
        <v>-4.7074665370659919E-3</v>
      </c>
      <c r="L2899" s="4">
        <f t="shared" si="962"/>
        <v>-5.0195923667116166E-3</v>
      </c>
      <c r="M2899" s="4">
        <f t="shared" si="957"/>
        <v>1.0572893056105925E-2</v>
      </c>
      <c r="N2899" s="4">
        <f t="shared" si="963"/>
        <v>1.2195551330463773E-2</v>
      </c>
      <c r="O2899" s="4">
        <f t="shared" si="965"/>
        <v>1.5863353407105179E-3</v>
      </c>
      <c r="P2899" s="4">
        <f t="shared" ref="P2899:P2962" si="966">(D2899-2673.61)/2673.61</f>
        <v>3.2244792621212527E-2</v>
      </c>
      <c r="Q2899" s="4"/>
      <c r="T2899" s="4">
        <f t="shared" si="951"/>
        <v>8.4812962022356251E-3</v>
      </c>
      <c r="U2899" s="4">
        <f t="shared" si="952"/>
        <v>8.4812962022356251E-3</v>
      </c>
      <c r="V2899" s="2">
        <f t="shared" si="958"/>
        <v>-7.417936790408637E-3</v>
      </c>
      <c r="W2899" s="4">
        <f t="shared" si="959"/>
        <v>-1.734375742250463E-2</v>
      </c>
      <c r="X2899" s="4">
        <f t="shared" si="960"/>
        <v>1.6018053904009562E-2</v>
      </c>
      <c r="Y2899" s="4">
        <f t="shared" si="953"/>
        <v>-1.7117597877002892E-2</v>
      </c>
      <c r="Z2899" s="4">
        <f t="shared" si="954"/>
        <v>-1.0920278855810851E-2</v>
      </c>
      <c r="AA2899" s="4">
        <f t="shared" si="964"/>
        <v>3.2165278691055049E-3</v>
      </c>
    </row>
    <row r="2900" spans="1:27" x14ac:dyDescent="0.3">
      <c r="A2900" s="1">
        <f t="shared" si="948"/>
        <v>28</v>
      </c>
      <c r="B2900" s="1">
        <f t="shared" si="949"/>
        <v>1</v>
      </c>
      <c r="C2900" s="10">
        <v>43290</v>
      </c>
      <c r="D2900" s="3">
        <v>2784.17</v>
      </c>
      <c r="E2900" s="3">
        <v>2768.51</v>
      </c>
      <c r="F2900" s="3">
        <f t="shared" si="955"/>
        <v>2744.1060000000002</v>
      </c>
      <c r="G2900" s="3">
        <f t="shared" si="961"/>
        <v>2729.4970000000003</v>
      </c>
      <c r="H2900" s="4">
        <f t="shared" si="950"/>
        <v>8.8230391837148467E-3</v>
      </c>
      <c r="I2900" s="4">
        <f t="shared" ref="I2900:I2963" si="967">(E2900-D2899)/D2899</f>
        <v>3.1487560782949807E-3</v>
      </c>
      <c r="J2900" s="4">
        <f t="shared" ref="J2900:J2963" si="968">H2900-I2900</f>
        <v>5.674283105419866E-3</v>
      </c>
      <c r="K2900" s="4">
        <f t="shared" si="956"/>
        <v>-9.3230717945373305E-3</v>
      </c>
      <c r="L2900" s="4">
        <f t="shared" si="962"/>
        <v>-1.3188460761128687E-2</v>
      </c>
      <c r="M2900" s="4">
        <f t="shared" si="957"/>
        <v>1.4600019095472204E-2</v>
      </c>
      <c r="N2900" s="4">
        <f t="shared" si="963"/>
        <v>2.0030430515219386E-2</v>
      </c>
      <c r="O2900" s="4">
        <f t="shared" si="965"/>
        <v>5.2471652233879122E-3</v>
      </c>
      <c r="P2900" s="4">
        <f t="shared" si="966"/>
        <v>4.1352328873695096E-2</v>
      </c>
      <c r="Q2900" s="4"/>
      <c r="T2900" s="4">
        <f t="shared" si="951"/>
        <v>8.8230391837148467E-3</v>
      </c>
      <c r="U2900" s="4">
        <f t="shared" si="952"/>
        <v>8.8230391837148467E-3</v>
      </c>
      <c r="V2900" s="2">
        <f t="shared" si="958"/>
        <v>-1.501909544825397E-2</v>
      </c>
      <c r="W2900" s="4">
        <f t="shared" si="959"/>
        <v>-2.4868904493771448E-2</v>
      </c>
      <c r="X2900" s="4">
        <f t="shared" si="960"/>
        <v>2.4205682081541578E-2</v>
      </c>
      <c r="Y2900" s="4">
        <f t="shared" si="953"/>
        <v>-2.1675651946725143E-2</v>
      </c>
      <c r="Z2900" s="4">
        <f t="shared" si="954"/>
        <v>-1.5507072594821052E-2</v>
      </c>
      <c r="AA2900" s="4">
        <f t="shared" si="964"/>
        <v>1.0762138253953866E-2</v>
      </c>
    </row>
    <row r="2901" spans="1:27" x14ac:dyDescent="0.3">
      <c r="A2901" s="1">
        <f t="shared" si="948"/>
        <v>28</v>
      </c>
      <c r="B2901" s="1">
        <f t="shared" si="949"/>
        <v>2</v>
      </c>
      <c r="C2901" s="10">
        <v>43291</v>
      </c>
      <c r="D2901" s="3">
        <v>2793.84</v>
      </c>
      <c r="E2901" s="3">
        <v>2788.56</v>
      </c>
      <c r="F2901" s="3">
        <f t="shared" si="955"/>
        <v>2757.5320000000002</v>
      </c>
      <c r="G2901" s="3">
        <f t="shared" si="961"/>
        <v>2737.1739999999995</v>
      </c>
      <c r="H2901" s="4">
        <f t="shared" si="950"/>
        <v>3.4732074550045695E-3</v>
      </c>
      <c r="I2901" s="4">
        <f t="shared" si="967"/>
        <v>1.5767715333474151E-3</v>
      </c>
      <c r="J2901" s="4">
        <f t="shared" si="968"/>
        <v>1.8964359216571544E-3</v>
      </c>
      <c r="K2901" s="4">
        <f t="shared" si="956"/>
        <v>-1.282788048143617E-2</v>
      </c>
      <c r="L2901" s="4">
        <f t="shared" si="962"/>
        <v>-1.9141152380143019E-2</v>
      </c>
      <c r="M2901" s="4">
        <f t="shared" si="957"/>
        <v>1.3166846295890671E-2</v>
      </c>
      <c r="N2901" s="4">
        <f t="shared" si="963"/>
        <v>2.0702374054408171E-2</v>
      </c>
      <c r="O2901" s="4">
        <f t="shared" si="965"/>
        <v>7.2867451249894874E-3</v>
      </c>
      <c r="P2901" s="4">
        <f t="shared" si="966"/>
        <v>4.496916154562558E-2</v>
      </c>
      <c r="Q2901" s="4"/>
      <c r="T2901" s="4">
        <f t="shared" si="951"/>
        <v>3.4732074550045695E-3</v>
      </c>
      <c r="U2901" s="4">
        <f t="shared" si="952"/>
        <v>3.4732074550045695E-3</v>
      </c>
      <c r="V2901" s="2">
        <f t="shared" si="958"/>
        <v>-2.0638107586821219E-2</v>
      </c>
      <c r="W2901" s="4">
        <f t="shared" si="959"/>
        <v>-3.0431726510953019E-2</v>
      </c>
      <c r="X2901" s="4">
        <f t="shared" si="960"/>
        <v>2.4619413138911035E-2</v>
      </c>
      <c r="Y2901" s="4">
        <f t="shared" si="953"/>
        <v>-2.5136759777178923E-2</v>
      </c>
      <c r="Z2901" s="4">
        <f t="shared" si="954"/>
        <v>-1.899000357456079E-2</v>
      </c>
      <c r="AA2901" s="4">
        <f t="shared" si="964"/>
        <v>1.4986660855943263E-2</v>
      </c>
    </row>
    <row r="2902" spans="1:27" x14ac:dyDescent="0.3">
      <c r="A2902" s="1">
        <f t="shared" si="948"/>
        <v>28</v>
      </c>
      <c r="B2902" s="1">
        <f t="shared" si="949"/>
        <v>3</v>
      </c>
      <c r="C2902" s="10">
        <v>43292</v>
      </c>
      <c r="D2902" s="3">
        <v>2774.02</v>
      </c>
      <c r="E2902" s="3">
        <v>2779.82</v>
      </c>
      <c r="F2902" s="3">
        <f t="shared" si="955"/>
        <v>2769.692</v>
      </c>
      <c r="G2902" s="3">
        <f t="shared" si="961"/>
        <v>2742.2700000000004</v>
      </c>
      <c r="H2902" s="4">
        <f t="shared" si="950"/>
        <v>-7.094178621538872E-3</v>
      </c>
      <c r="I2902" s="4">
        <f t="shared" si="967"/>
        <v>-5.0181828594336045E-3</v>
      </c>
      <c r="J2902" s="4">
        <f t="shared" si="968"/>
        <v>-2.0759957621052675E-3</v>
      </c>
      <c r="K2902" s="4">
        <f t="shared" si="956"/>
        <v>-9.0305815651576388E-3</v>
      </c>
      <c r="L2902" s="4">
        <f t="shared" si="962"/>
        <v>-1.9721164339324204E-2</v>
      </c>
      <c r="M2902" s="4">
        <f t="shared" si="957"/>
        <v>1.562628624410214E-3</v>
      </c>
      <c r="N2902" s="4">
        <f t="shared" si="963"/>
        <v>1.1577999248797361E-2</v>
      </c>
      <c r="O2902" s="4">
        <f t="shared" si="965"/>
        <v>9.8852928241323322E-3</v>
      </c>
      <c r="P2902" s="4">
        <f t="shared" si="966"/>
        <v>3.7555963659621203E-2</v>
      </c>
      <c r="Q2902" s="4"/>
      <c r="T2902" s="4">
        <f t="shared" si="951"/>
        <v>-7.094178621538872E-3</v>
      </c>
      <c r="U2902" s="4">
        <f t="shared" si="952"/>
        <v>-7.094178621538872E-3</v>
      </c>
      <c r="V2902" s="2">
        <f t="shared" si="958"/>
        <v>-2.8856341093262444E-2</v>
      </c>
      <c r="W2902" s="4">
        <f t="shared" si="959"/>
        <v>-3.8567777682329822E-2</v>
      </c>
      <c r="X2902" s="4">
        <f t="shared" si="960"/>
        <v>2.2408798401898921E-2</v>
      </c>
      <c r="Y2902" s="4">
        <f t="shared" si="953"/>
        <v>-2.1386808727686786E-2</v>
      </c>
      <c r="Z2902" s="4">
        <f t="shared" si="954"/>
        <v>-1.5216408147147854E-2</v>
      </c>
      <c r="AA2902" s="4">
        <f t="shared" si="964"/>
        <v>2.0201499310458653E-2</v>
      </c>
    </row>
    <row r="2903" spans="1:27" x14ac:dyDescent="0.3">
      <c r="A2903" s="1">
        <f t="shared" si="948"/>
        <v>28</v>
      </c>
      <c r="B2903" s="1">
        <f t="shared" si="949"/>
        <v>4</v>
      </c>
      <c r="C2903" s="10">
        <v>43293</v>
      </c>
      <c r="D2903" s="3">
        <v>2798.29</v>
      </c>
      <c r="E2903" s="3">
        <v>2783.14</v>
      </c>
      <c r="F2903" s="3">
        <f t="shared" si="955"/>
        <v>2782.0279999999998</v>
      </c>
      <c r="G2903" s="3">
        <f t="shared" si="961"/>
        <v>2752.136</v>
      </c>
      <c r="H2903" s="4">
        <f t="shared" si="950"/>
        <v>8.749035695488851E-3</v>
      </c>
      <c r="I2903" s="4">
        <f t="shared" si="967"/>
        <v>3.2876475295779738E-3</v>
      </c>
      <c r="J2903" s="4">
        <f t="shared" si="968"/>
        <v>5.4613881659108772E-3</v>
      </c>
      <c r="K2903" s="4">
        <f t="shared" si="956"/>
        <v>1.421222629973868E-3</v>
      </c>
      <c r="L2903" s="4">
        <f t="shared" si="962"/>
        <v>-9.7375729887391356E-3</v>
      </c>
      <c r="M2903" s="4">
        <f t="shared" si="957"/>
        <v>5.845376106926376E-3</v>
      </c>
      <c r="N2903" s="4">
        <f t="shared" si="963"/>
        <v>1.6770246819197886E-2</v>
      </c>
      <c r="O2903" s="4">
        <f t="shared" si="965"/>
        <v>1.068223808111376E-2</v>
      </c>
      <c r="P2903" s="4">
        <f t="shared" si="966"/>
        <v>4.6633577821746562E-2</v>
      </c>
      <c r="Q2903" s="4"/>
      <c r="T2903" s="4">
        <f t="shared" si="951"/>
        <v>8.749035695488851E-3</v>
      </c>
      <c r="U2903" s="4">
        <f t="shared" si="952"/>
        <v>8.749035695488851E-3</v>
      </c>
      <c r="V2903" s="2">
        <f t="shared" si="958"/>
        <v>-1.3485843649288705E-2</v>
      </c>
      <c r="W2903" s="4">
        <f t="shared" si="959"/>
        <v>-2.3350985212795886E-2</v>
      </c>
      <c r="X2903" s="4">
        <f t="shared" si="960"/>
        <v>2.2538834543467952E-2</v>
      </c>
      <c r="Y2903" s="4">
        <f t="shared" si="953"/>
        <v>-1.1065326280624314E-2</v>
      </c>
      <c r="Z2903" s="4">
        <f t="shared" si="954"/>
        <v>-4.8298461754566488E-3</v>
      </c>
      <c r="AA2903" s="4">
        <f t="shared" si="964"/>
        <v>2.1961293697405394E-2</v>
      </c>
    </row>
    <row r="2904" spans="1:27" x14ac:dyDescent="0.3">
      <c r="A2904" s="1">
        <f t="shared" si="948"/>
        <v>28</v>
      </c>
      <c r="B2904" s="1">
        <f t="shared" si="949"/>
        <v>5</v>
      </c>
      <c r="C2904" s="10">
        <v>43294</v>
      </c>
      <c r="D2904" s="3">
        <v>2801.31</v>
      </c>
      <c r="E2904" s="3">
        <v>2796.93</v>
      </c>
      <c r="F2904" s="3">
        <f t="shared" si="955"/>
        <v>2790.326</v>
      </c>
      <c r="G2904" s="3">
        <f t="shared" si="961"/>
        <v>2760.6360000000004</v>
      </c>
      <c r="H2904" s="4">
        <f t="shared" si="950"/>
        <v>1.0792305300737172E-3</v>
      </c>
      <c r="I2904" s="4">
        <f t="shared" si="967"/>
        <v>-4.8601109963589454E-4</v>
      </c>
      <c r="J2904" s="4">
        <f t="shared" si="968"/>
        <v>1.5652416297096117E-3</v>
      </c>
      <c r="K2904" s="4">
        <f t="shared" si="956"/>
        <v>-3.8273374096323243E-3</v>
      </c>
      <c r="L2904" s="4">
        <f t="shared" si="962"/>
        <v>-1.5071108903413576E-2</v>
      </c>
      <c r="M2904" s="4">
        <f t="shared" si="957"/>
        <v>3.9364576038785157E-3</v>
      </c>
      <c r="N2904" s="4">
        <f t="shared" si="963"/>
        <v>1.473356139672145E-2</v>
      </c>
      <c r="O2904" s="4">
        <f t="shared" si="965"/>
        <v>1.0598612791872231E-2</v>
      </c>
      <c r="P2904" s="4">
        <f t="shared" si="966"/>
        <v>4.7763136732732081E-2</v>
      </c>
      <c r="Q2904" s="4"/>
      <c r="T2904" s="4">
        <f t="shared" si="951"/>
        <v>1.0792305300737172E-3</v>
      </c>
      <c r="U2904" s="4">
        <f t="shared" si="952"/>
        <v>1.0792305300737172E-3</v>
      </c>
      <c r="V2904" s="2">
        <f t="shared" si="958"/>
        <v>-1.3747681619846335E-2</v>
      </c>
      <c r="W2904" s="4">
        <f t="shared" si="959"/>
        <v>-2.3610204803647838E-2</v>
      </c>
      <c r="X2904" s="4">
        <f t="shared" si="960"/>
        <v>1.503358914711821E-2</v>
      </c>
      <c r="Y2904" s="4">
        <f t="shared" si="953"/>
        <v>-1.6248442928215399E-2</v>
      </c>
      <c r="Z2904" s="4">
        <f t="shared" si="954"/>
        <v>-1.0045643667999099E-2</v>
      </c>
      <c r="AA2904" s="4">
        <f t="shared" si="964"/>
        <v>2.174338123126569E-2</v>
      </c>
    </row>
    <row r="2905" spans="1:27" x14ac:dyDescent="0.3">
      <c r="A2905" s="1">
        <f t="shared" si="948"/>
        <v>29</v>
      </c>
      <c r="B2905" s="1">
        <f t="shared" si="949"/>
        <v>1</v>
      </c>
      <c r="C2905" s="10">
        <v>43297</v>
      </c>
      <c r="D2905" s="3">
        <v>2798.43</v>
      </c>
      <c r="E2905" s="3">
        <v>2801.43</v>
      </c>
      <c r="F2905" s="3">
        <f t="shared" si="955"/>
        <v>2793.1780000000003</v>
      </c>
      <c r="G2905" s="3">
        <f t="shared" si="961"/>
        <v>2768.6420000000007</v>
      </c>
      <c r="H2905" s="4">
        <f t="shared" si="950"/>
        <v>-1.0280904291207003E-3</v>
      </c>
      <c r="I2905" s="4">
        <f t="shared" si="967"/>
        <v>4.2837101213321934E-5</v>
      </c>
      <c r="J2905" s="4">
        <f t="shared" si="968"/>
        <v>-1.0709275303340223E-3</v>
      </c>
      <c r="K2905" s="4">
        <f t="shared" si="956"/>
        <v>-3.3716368413348428E-3</v>
      </c>
      <c r="L2905" s="4">
        <f t="shared" si="962"/>
        <v>-1.2843197567487067E-2</v>
      </c>
      <c r="M2905" s="4">
        <f t="shared" si="957"/>
        <v>1.8802954913720133E-3</v>
      </c>
      <c r="N2905" s="4">
        <f t="shared" si="963"/>
        <v>1.0759065274600001E-2</v>
      </c>
      <c r="O2905" s="4">
        <f t="shared" si="965"/>
        <v>8.7677733586330932E-3</v>
      </c>
      <c r="P2905" s="4">
        <f t="shared" si="966"/>
        <v>4.6685941479871672E-2</v>
      </c>
      <c r="Q2905" s="4"/>
      <c r="T2905" s="4">
        <f t="shared" si="951"/>
        <v>-1.0280904291207003E-3</v>
      </c>
      <c r="U2905" s="4">
        <f t="shared" si="952"/>
        <v>-1.0280904291207003E-3</v>
      </c>
      <c r="V2905" s="2">
        <f t="shared" si="958"/>
        <v>-6.1185659566416689E-3</v>
      </c>
      <c r="W2905" s="4">
        <f t="shared" si="959"/>
        <v>-1.6057380297075232E-2</v>
      </c>
      <c r="X2905" s="4">
        <f t="shared" si="960"/>
        <v>5.1218136823540815E-3</v>
      </c>
      <c r="Y2905" s="4">
        <f t="shared" si="953"/>
        <v>-1.5798424411891818E-2</v>
      </c>
      <c r="Z2905" s="4">
        <f t="shared" si="954"/>
        <v>-9.5927876725375779E-3</v>
      </c>
      <c r="AA2905" s="4">
        <f t="shared" si="964"/>
        <v>1.7882691120532555E-2</v>
      </c>
    </row>
    <row r="2906" spans="1:27" x14ac:dyDescent="0.3">
      <c r="A2906" s="1">
        <f t="shared" si="948"/>
        <v>29</v>
      </c>
      <c r="B2906" s="1">
        <f t="shared" si="949"/>
        <v>2</v>
      </c>
      <c r="C2906" s="10">
        <v>43298</v>
      </c>
      <c r="D2906" s="3">
        <v>2809.55</v>
      </c>
      <c r="E2906" s="3">
        <v>2789.34</v>
      </c>
      <c r="F2906" s="3">
        <f t="shared" si="955"/>
        <v>2796.3199999999997</v>
      </c>
      <c r="G2906" s="3">
        <f t="shared" si="961"/>
        <v>2776.9260000000004</v>
      </c>
      <c r="H2906" s="4">
        <f t="shared" si="950"/>
        <v>3.9736566574830696E-3</v>
      </c>
      <c r="I2906" s="4">
        <f t="shared" si="967"/>
        <v>-3.2482499115574414E-3</v>
      </c>
      <c r="J2906" s="4">
        <f t="shared" si="968"/>
        <v>7.2219065690405111E-3</v>
      </c>
      <c r="K2906" s="4">
        <f t="shared" si="956"/>
        <v>-1.9359069192368644E-3</v>
      </c>
      <c r="L2906" s="4">
        <f t="shared" si="962"/>
        <v>-8.9796381860144693E-3</v>
      </c>
      <c r="M2906" s="4">
        <f t="shared" si="957"/>
        <v>4.7312181724553969E-3</v>
      </c>
      <c r="N2906" s="4">
        <f t="shared" si="963"/>
        <v>1.1748242481074322E-2</v>
      </c>
      <c r="O2906" s="4">
        <f t="shared" si="965"/>
        <v>6.9028848036159964E-3</v>
      </c>
      <c r="P2906" s="4">
        <f t="shared" si="966"/>
        <v>5.0845112039527102E-2</v>
      </c>
      <c r="Q2906" s="4"/>
      <c r="T2906" s="4">
        <f t="shared" si="951"/>
        <v>3.9736566574830696E-3</v>
      </c>
      <c r="U2906" s="4">
        <f t="shared" si="952"/>
        <v>3.9736566574830696E-3</v>
      </c>
      <c r="V2906" s="2">
        <f t="shared" si="958"/>
        <v>-1.6402054008853861E-3</v>
      </c>
      <c r="W2906" s="4">
        <f t="shared" si="959"/>
        <v>-1.1623803346876533E-2</v>
      </c>
      <c r="X2906" s="4">
        <f t="shared" si="960"/>
        <v>5.6230850728746229E-3</v>
      </c>
      <c r="Y2906" s="4">
        <f t="shared" si="953"/>
        <v>-1.4380596359146578E-2</v>
      </c>
      <c r="Z2906" s="4">
        <f t="shared" si="954"/>
        <v>-8.1660198598158887E-3</v>
      </c>
      <c r="AA2906" s="4">
        <f t="shared" si="964"/>
        <v>1.4066201226313803E-2</v>
      </c>
    </row>
    <row r="2907" spans="1:27" x14ac:dyDescent="0.3">
      <c r="A2907" s="1">
        <f t="shared" si="948"/>
        <v>29</v>
      </c>
      <c r="B2907" s="1">
        <f t="shared" si="949"/>
        <v>3</v>
      </c>
      <c r="C2907" s="10">
        <v>43299</v>
      </c>
      <c r="D2907" s="3">
        <v>2815.62</v>
      </c>
      <c r="E2907" s="3">
        <v>2811.35</v>
      </c>
      <c r="F2907" s="3">
        <f t="shared" si="955"/>
        <v>2804.6400000000003</v>
      </c>
      <c r="G2907" s="3">
        <f t="shared" si="961"/>
        <v>2787.1660000000002</v>
      </c>
      <c r="H2907" s="4">
        <f t="shared" si="950"/>
        <v>2.1604883344306771E-3</v>
      </c>
      <c r="I2907" s="4">
        <f t="shared" si="967"/>
        <v>6.4067199373555445E-4</v>
      </c>
      <c r="J2907" s="4">
        <f t="shared" si="968"/>
        <v>1.5198163406951225E-3</v>
      </c>
      <c r="K2907" s="4">
        <f t="shared" si="956"/>
        <v>-2.724635617803472E-3</v>
      </c>
      <c r="L2907" s="4">
        <f t="shared" si="962"/>
        <v>-9.0924011160347512E-3</v>
      </c>
      <c r="M2907" s="4">
        <f t="shared" si="957"/>
        <v>3.9149409549887196E-3</v>
      </c>
      <c r="N2907" s="4">
        <f t="shared" si="963"/>
        <v>1.0208936245634355E-2</v>
      </c>
      <c r="O2907" s="4">
        <f t="shared" si="965"/>
        <v>6.2060931517747995E-3</v>
      </c>
      <c r="P2907" s="4">
        <f t="shared" si="966"/>
        <v>5.3115450645381992E-2</v>
      </c>
      <c r="Q2907" s="4"/>
      <c r="T2907" s="4">
        <f t="shared" si="951"/>
        <v>2.1604883344306771E-3</v>
      </c>
      <c r="U2907" s="4">
        <f t="shared" si="952"/>
        <v>2.1604883344306771E-3</v>
      </c>
      <c r="V2907" s="2">
        <f t="shared" si="958"/>
        <v>-1.2646153298571015E-2</v>
      </c>
      <c r="W2907" s="4">
        <f t="shared" si="959"/>
        <v>-2.2519691765585371E-2</v>
      </c>
      <c r="X2907" s="4">
        <f t="shared" si="960"/>
        <v>1.4996286977022483E-2</v>
      </c>
      <c r="Y2907" s="4">
        <f t="shared" si="953"/>
        <v>-1.5159490535287279E-2</v>
      </c>
      <c r="Z2907" s="4">
        <f t="shared" si="954"/>
        <v>-8.9498251582666687E-3</v>
      </c>
      <c r="AA2907" s="4">
        <f t="shared" si="964"/>
        <v>1.2618009511527029E-2</v>
      </c>
    </row>
    <row r="2908" spans="1:27" x14ac:dyDescent="0.3">
      <c r="A2908" s="1">
        <f t="shared" si="948"/>
        <v>29</v>
      </c>
      <c r="B2908" s="1">
        <f t="shared" si="949"/>
        <v>4</v>
      </c>
      <c r="C2908" s="10">
        <v>43300</v>
      </c>
      <c r="D2908" s="3">
        <v>2804.49</v>
      </c>
      <c r="E2908" s="3">
        <v>2809.37</v>
      </c>
      <c r="F2908" s="3">
        <f t="shared" si="955"/>
        <v>2805.88</v>
      </c>
      <c r="G2908" s="3">
        <f t="shared" si="961"/>
        <v>2793.9540000000002</v>
      </c>
      <c r="H2908" s="4">
        <f t="shared" si="950"/>
        <v>-3.9529481961344606E-3</v>
      </c>
      <c r="I2908" s="4">
        <f t="shared" si="967"/>
        <v>-2.2197597687187904E-3</v>
      </c>
      <c r="J2908" s="4">
        <f t="shared" si="968"/>
        <v>-1.7331884274156702E-3</v>
      </c>
      <c r="K2908" s="4">
        <f t="shared" si="956"/>
        <v>-3.3358549804305723E-3</v>
      </c>
      <c r="L2908" s="4">
        <f t="shared" si="962"/>
        <v>-8.1107062269292693E-3</v>
      </c>
      <c r="M2908" s="4">
        <f t="shared" si="957"/>
        <v>-4.9538825609089744E-4</v>
      </c>
      <c r="N2908" s="4">
        <f t="shared" si="963"/>
        <v>3.7709998088728742E-3</v>
      </c>
      <c r="O2908" s="4">
        <f t="shared" si="965"/>
        <v>4.2524665803764438E-3</v>
      </c>
      <c r="P2908" s="4">
        <f t="shared" si="966"/>
        <v>4.8952539824432005E-2</v>
      </c>
      <c r="Q2908" s="4"/>
      <c r="T2908" s="4">
        <f t="shared" si="951"/>
        <v>-3.9529481961344606E-3</v>
      </c>
      <c r="U2908" s="4">
        <f t="shared" si="952"/>
        <v>-3.9529481961344606E-3</v>
      </c>
      <c r="V2908" s="2">
        <f t="shared" si="958"/>
        <v>-6.1549498867034362E-3</v>
      </c>
      <c r="W2908" s="4">
        <f t="shared" si="959"/>
        <v>-1.6093400387836392E-2</v>
      </c>
      <c r="X2908" s="4">
        <f t="shared" si="960"/>
        <v>2.2156388365751293E-3</v>
      </c>
      <c r="Y2908" s="4">
        <f t="shared" si="953"/>
        <v>-1.5763088708854161E-2</v>
      </c>
      <c r="Z2908" s="4">
        <f t="shared" si="954"/>
        <v>-9.5572291690671201E-3</v>
      </c>
      <c r="AA2908" s="4">
        <f t="shared" si="964"/>
        <v>8.573601703505615E-3</v>
      </c>
    </row>
    <row r="2909" spans="1:27" x14ac:dyDescent="0.3">
      <c r="A2909" s="1">
        <f t="shared" si="948"/>
        <v>29</v>
      </c>
      <c r="B2909" s="1">
        <f t="shared" si="949"/>
        <v>5</v>
      </c>
      <c r="C2909" s="10">
        <v>43301</v>
      </c>
      <c r="D2909" s="3">
        <v>2801.83</v>
      </c>
      <c r="E2909" s="3">
        <v>2804.55</v>
      </c>
      <c r="F2909" s="3">
        <f t="shared" si="955"/>
        <v>2805.9839999999995</v>
      </c>
      <c r="G2909" s="3">
        <f t="shared" si="961"/>
        <v>2798.1549999999997</v>
      </c>
      <c r="H2909" s="4">
        <f t="shared" si="950"/>
        <v>-9.4847904610102177E-4</v>
      </c>
      <c r="I2909" s="4">
        <f t="shared" si="967"/>
        <v>2.1394264197911272E-5</v>
      </c>
      <c r="J2909" s="4">
        <f t="shared" si="968"/>
        <v>-9.6987331029893304E-4</v>
      </c>
      <c r="K2909" s="4">
        <f t="shared" si="956"/>
        <v>9.0301623468074411E-4</v>
      </c>
      <c r="L2909" s="4">
        <f t="shared" si="962"/>
        <v>-2.4044775817827109E-3</v>
      </c>
      <c r="M2909" s="4">
        <f t="shared" si="957"/>
        <v>-1.4804075860730291E-3</v>
      </c>
      <c r="N2909" s="4">
        <f t="shared" si="963"/>
        <v>1.3133654139960732E-3</v>
      </c>
      <c r="O2909" s="4">
        <f t="shared" si="965"/>
        <v>2.7942451897508855E-3</v>
      </c>
      <c r="P2909" s="4">
        <f t="shared" si="966"/>
        <v>4.7957630320054082E-2</v>
      </c>
      <c r="Q2909" s="4"/>
      <c r="T2909" s="4">
        <f t="shared" si="951"/>
        <v>-9.4847904610102177E-4</v>
      </c>
      <c r="U2909" s="4">
        <f t="shared" si="952"/>
        <v>-9.4847904610102177E-4</v>
      </c>
      <c r="V2909" s="2">
        <f t="shared" si="958"/>
        <v>-1.1338960024816764E-3</v>
      </c>
      <c r="W2909" s="4">
        <f t="shared" si="959"/>
        <v>-1.1122557042456904E-2</v>
      </c>
      <c r="X2909" s="4">
        <f t="shared" si="960"/>
        <v>1.8562743859122405E-4</v>
      </c>
      <c r="Y2909" s="4">
        <f t="shared" si="953"/>
        <v>-1.1577071249542173E-2</v>
      </c>
      <c r="Z2909" s="4">
        <f t="shared" si="954"/>
        <v>-5.344817824212398E-3</v>
      </c>
      <c r="AA2909" s="4">
        <f t="shared" si="964"/>
        <v>5.6115306956962905E-3</v>
      </c>
    </row>
    <row r="2910" spans="1:27" x14ac:dyDescent="0.3">
      <c r="A2910" s="1">
        <f t="shared" si="948"/>
        <v>30</v>
      </c>
      <c r="B2910" s="1">
        <f t="shared" si="949"/>
        <v>1</v>
      </c>
      <c r="C2910" s="10">
        <v>43304</v>
      </c>
      <c r="D2910" s="3">
        <v>2806.98</v>
      </c>
      <c r="E2910" s="3">
        <v>2799.17</v>
      </c>
      <c r="F2910" s="3">
        <f t="shared" si="955"/>
        <v>2807.694</v>
      </c>
      <c r="G2910" s="3">
        <f t="shared" si="961"/>
        <v>2800.4360000000006</v>
      </c>
      <c r="H2910" s="4">
        <f t="shared" si="950"/>
        <v>1.8380843948419751E-3</v>
      </c>
      <c r="I2910" s="4">
        <f t="shared" si="967"/>
        <v>-9.4937951267559217E-4</v>
      </c>
      <c r="J2910" s="4">
        <f t="shared" si="968"/>
        <v>2.7874639075175672E-3</v>
      </c>
      <c r="K2910" s="4">
        <f t="shared" si="956"/>
        <v>2.1566262050160137E-3</v>
      </c>
      <c r="L2910" s="4">
        <f t="shared" si="962"/>
        <v>-7.5704489962296858E-4</v>
      </c>
      <c r="M2910" s="4">
        <f t="shared" si="957"/>
        <v>-2.5430121658554737E-4</v>
      </c>
      <c r="N2910" s="4">
        <f t="shared" si="963"/>
        <v>2.3367789872717724E-3</v>
      </c>
      <c r="O2910" s="4">
        <f t="shared" si="965"/>
        <v>2.585697083698265E-3</v>
      </c>
      <c r="P2910" s="4">
        <f t="shared" si="966"/>
        <v>4.9883864886800952E-2</v>
      </c>
      <c r="Q2910" s="4"/>
      <c r="T2910" s="4">
        <f t="shared" si="951"/>
        <v>1.8380843948419751E-3</v>
      </c>
      <c r="U2910" s="4">
        <f t="shared" si="952"/>
        <v>1.8380843948419751E-3</v>
      </c>
      <c r="V2910" s="2">
        <f t="shared" si="958"/>
        <v>-1.2134926101869462E-3</v>
      </c>
      <c r="W2910" s="4">
        <f t="shared" si="959"/>
        <v>-1.1201357684085105E-2</v>
      </c>
      <c r="X2910" s="4">
        <f t="shared" si="960"/>
        <v>3.0552845702769703E-3</v>
      </c>
      <c r="Y2910" s="4">
        <f t="shared" si="953"/>
        <v>-1.0339092326218605E-2</v>
      </c>
      <c r="Z2910" s="4">
        <f t="shared" si="954"/>
        <v>-4.0990331345908083E-3</v>
      </c>
      <c r="AA2910" s="4">
        <f t="shared" si="964"/>
        <v>5.1969477061610892E-3</v>
      </c>
    </row>
    <row r="2911" spans="1:27" x14ac:dyDescent="0.3">
      <c r="A2911" s="1">
        <f t="shared" si="948"/>
        <v>30</v>
      </c>
      <c r="B2911" s="1">
        <f t="shared" si="949"/>
        <v>2</v>
      </c>
      <c r="C2911" s="10">
        <v>43305</v>
      </c>
      <c r="D2911" s="3">
        <v>2820.4</v>
      </c>
      <c r="E2911" s="3">
        <v>2820.68</v>
      </c>
      <c r="F2911" s="3">
        <f t="shared" si="955"/>
        <v>2809.8639999999996</v>
      </c>
      <c r="G2911" s="3">
        <f t="shared" si="961"/>
        <v>2803.0920000000001</v>
      </c>
      <c r="H2911" s="4">
        <f t="shared" si="950"/>
        <v>4.7809389450584163E-3</v>
      </c>
      <c r="I2911" s="4">
        <f t="shared" si="967"/>
        <v>4.8806902792324202E-3</v>
      </c>
      <c r="J2911" s="4">
        <f t="shared" si="968"/>
        <v>-9.9751334174003926E-5</v>
      </c>
      <c r="K2911" s="4">
        <f t="shared" si="956"/>
        <v>8.9063691226708153E-5</v>
      </c>
      <c r="L2911" s="4">
        <f t="shared" si="962"/>
        <v>-2.0702360227401449E-3</v>
      </c>
      <c r="M2911" s="4">
        <f t="shared" si="957"/>
        <v>3.7496476697806425E-3</v>
      </c>
      <c r="N2911" s="4">
        <f t="shared" si="963"/>
        <v>6.1746100377725712E-3</v>
      </c>
      <c r="O2911" s="4">
        <f t="shared" si="965"/>
        <v>2.4010778612960854E-3</v>
      </c>
      <c r="P2911" s="4">
        <f t="shared" si="966"/>
        <v>5.4903295544226703E-2</v>
      </c>
      <c r="Q2911" s="4"/>
      <c r="T2911" s="4">
        <f t="shared" si="951"/>
        <v>4.7809389450584163E-3</v>
      </c>
      <c r="U2911" s="4">
        <f t="shared" si="952"/>
        <v>4.7809389450584163E-3</v>
      </c>
      <c r="V2911" s="2">
        <f t="shared" si="958"/>
        <v>9.1557474581228351E-4</v>
      </c>
      <c r="W2911" s="4">
        <f t="shared" si="959"/>
        <v>-9.0935810016458032E-3</v>
      </c>
      <c r="X2911" s="4">
        <f t="shared" si="960"/>
        <v>3.861828406684312E-3</v>
      </c>
      <c r="Y2911" s="4">
        <f t="shared" si="953"/>
        <v>-1.2380874758788553E-2</v>
      </c>
      <c r="Z2911" s="4">
        <f t="shared" si="954"/>
        <v>-6.1536895153352349E-3</v>
      </c>
      <c r="AA2911" s="4">
        <f t="shared" si="964"/>
        <v>4.8435086113176855E-3</v>
      </c>
    </row>
    <row r="2912" spans="1:27" x14ac:dyDescent="0.3">
      <c r="A2912" s="1">
        <f t="shared" si="948"/>
        <v>30</v>
      </c>
      <c r="B2912" s="1">
        <f t="shared" si="949"/>
        <v>3</v>
      </c>
      <c r="C2912" s="10">
        <v>43306</v>
      </c>
      <c r="D2912" s="3">
        <v>2846.07</v>
      </c>
      <c r="E2912" s="3">
        <v>2817.73</v>
      </c>
      <c r="F2912" s="3">
        <f t="shared" si="955"/>
        <v>2815.9539999999997</v>
      </c>
      <c r="G2912" s="3">
        <f t="shared" si="961"/>
        <v>2810.2970000000005</v>
      </c>
      <c r="H2912" s="4">
        <f t="shared" si="950"/>
        <v>9.1015458800170444E-3</v>
      </c>
      <c r="I2912" s="4">
        <f t="shared" si="967"/>
        <v>-9.4667423060561359E-4</v>
      </c>
      <c r="J2912" s="4">
        <f t="shared" si="968"/>
        <v>1.0048220110622659E-2</v>
      </c>
      <c r="K2912" s="4">
        <f t="shared" si="956"/>
        <v>-4.245851652248037E-3</v>
      </c>
      <c r="L2912" s="4">
        <f t="shared" si="962"/>
        <v>-4.9914117776829886E-3</v>
      </c>
      <c r="M2912" s="4">
        <f t="shared" si="957"/>
        <v>1.0694776974339936E-2</v>
      </c>
      <c r="N2912" s="4">
        <f t="shared" si="963"/>
        <v>1.2729259576478812E-2</v>
      </c>
      <c r="O2912" s="4">
        <f t="shared" si="965"/>
        <v>1.9876531497817142E-3</v>
      </c>
      <c r="P2912" s="4">
        <f t="shared" si="966"/>
        <v>6.4504546287603659E-2</v>
      </c>
      <c r="Q2912" s="4"/>
      <c r="T2912" s="4">
        <f t="shared" si="951"/>
        <v>9.1015458800170444E-3</v>
      </c>
      <c r="U2912" s="4">
        <f t="shared" si="952"/>
        <v>9.1015458800170444E-3</v>
      </c>
      <c r="V2912" s="2">
        <f t="shared" si="958"/>
        <v>-1.6947950645299248E-3</v>
      </c>
      <c r="W2912" s="4">
        <f t="shared" si="959"/>
        <v>-1.1677847113884591E-2</v>
      </c>
      <c r="X2912" s="4">
        <f t="shared" si="960"/>
        <v>1.0814669593198043E-2</v>
      </c>
      <c r="Y2912" s="4">
        <f t="shared" si="953"/>
        <v>-1.6661738788753707E-2</v>
      </c>
      <c r="Z2912" s="4">
        <f t="shared" si="954"/>
        <v>-1.0461545462159137E-2</v>
      </c>
      <c r="AA2912" s="4">
        <f t="shared" si="964"/>
        <v>4.0340293228362262E-3</v>
      </c>
    </row>
    <row r="2913" spans="1:27" x14ac:dyDescent="0.3">
      <c r="A2913" s="1">
        <f t="shared" si="948"/>
        <v>30</v>
      </c>
      <c r="B2913" s="1">
        <f t="shared" si="949"/>
        <v>4</v>
      </c>
      <c r="C2913" s="10">
        <v>43307</v>
      </c>
      <c r="D2913" s="3">
        <v>2837.44</v>
      </c>
      <c r="E2913" s="3">
        <v>2835.49</v>
      </c>
      <c r="F2913" s="3">
        <f t="shared" si="955"/>
        <v>2822.5439999999999</v>
      </c>
      <c r="G2913" s="3">
        <f t="shared" si="961"/>
        <v>2814.212</v>
      </c>
      <c r="H2913" s="4">
        <f t="shared" si="950"/>
        <v>-3.0322514906520599E-3</v>
      </c>
      <c r="I2913" s="4">
        <f t="shared" si="967"/>
        <v>-3.7174068100926474E-3</v>
      </c>
      <c r="J2913" s="4">
        <f t="shared" si="968"/>
        <v>6.8515531944058749E-4</v>
      </c>
      <c r="K2913" s="4">
        <f t="shared" si="956"/>
        <v>-9.574606387053184E-3</v>
      </c>
      <c r="L2913" s="4">
        <f t="shared" si="962"/>
        <v>-1.2100506624534487E-2</v>
      </c>
      <c r="M2913" s="4">
        <f t="shared" si="957"/>
        <v>5.2775085171392145E-3</v>
      </c>
      <c r="N2913" s="4">
        <f t="shared" si="963"/>
        <v>8.2538202523477506E-3</v>
      </c>
      <c r="O2913" s="4">
        <f t="shared" si="965"/>
        <v>2.9364497575278701E-3</v>
      </c>
      <c r="P2913" s="4">
        <f t="shared" si="966"/>
        <v>6.1276700790317183E-2</v>
      </c>
      <c r="Q2913" s="4"/>
      <c r="T2913" s="4">
        <f t="shared" si="951"/>
        <v>-3.0322514906520599E-3</v>
      </c>
      <c r="U2913" s="4">
        <f t="shared" si="952"/>
        <v>-3.0322514906520599E-3</v>
      </c>
      <c r="V2913" s="2">
        <f t="shared" si="958"/>
        <v>-1.4609619580685077E-2</v>
      </c>
      <c r="W2913" s="4">
        <f t="shared" si="959"/>
        <v>-2.4463523384878182E-2</v>
      </c>
      <c r="X2913" s="4">
        <f t="shared" si="960"/>
        <v>1.1749016755274675E-2</v>
      </c>
      <c r="Y2913" s="4">
        <f t="shared" si="953"/>
        <v>-2.1924050197688377E-2</v>
      </c>
      <c r="Z2913" s="4">
        <f t="shared" si="954"/>
        <v>-1.5757037058794429E-2</v>
      </c>
      <c r="AA2913" s="4">
        <f t="shared" si="964"/>
        <v>5.9389567622278074E-3</v>
      </c>
    </row>
    <row r="2914" spans="1:27" x14ac:dyDescent="0.3">
      <c r="A2914" s="1">
        <f t="shared" si="948"/>
        <v>30</v>
      </c>
      <c r="B2914" s="1">
        <f t="shared" si="949"/>
        <v>5</v>
      </c>
      <c r="C2914" s="10">
        <v>43308</v>
      </c>
      <c r="D2914" s="3">
        <v>2818.82</v>
      </c>
      <c r="E2914" s="3">
        <v>2842.35</v>
      </c>
      <c r="F2914" s="3">
        <f t="shared" si="955"/>
        <v>2825.942</v>
      </c>
      <c r="G2914" s="3">
        <f t="shared" si="961"/>
        <v>2815.9629999999997</v>
      </c>
      <c r="H2914" s="4">
        <f t="shared" si="950"/>
        <v>-6.5622532987481292E-3</v>
      </c>
      <c r="I2914" s="4">
        <f t="shared" si="967"/>
        <v>1.7304330664260229E-3</v>
      </c>
      <c r="J2914" s="4">
        <f t="shared" si="968"/>
        <v>-8.2926863651741518E-3</v>
      </c>
      <c r="K2914" s="4">
        <f t="shared" si="956"/>
        <v>-3.4247420209765653E-3</v>
      </c>
      <c r="L2914" s="4">
        <f t="shared" si="962"/>
        <v>-7.6810238963448416E-3</v>
      </c>
      <c r="M2914" s="4">
        <f t="shared" si="957"/>
        <v>-2.5202215756727647E-3</v>
      </c>
      <c r="N2914" s="4">
        <f t="shared" si="963"/>
        <v>1.0145729897730992E-3</v>
      </c>
      <c r="O2914" s="4">
        <f t="shared" si="965"/>
        <v>3.540133814858795E-3</v>
      </c>
      <c r="P2914" s="4">
        <f t="shared" si="966"/>
        <v>5.4312334259671392E-2</v>
      </c>
      <c r="Q2914" s="4"/>
      <c r="T2914" s="4">
        <f t="shared" si="951"/>
        <v>-6.5622532987481292E-3</v>
      </c>
      <c r="U2914" s="4">
        <f t="shared" si="952"/>
        <v>-6.5622532987481292E-3</v>
      </c>
      <c r="V2914" s="2">
        <f t="shared" si="958"/>
        <v>-1.2550045111086094E-2</v>
      </c>
      <c r="W2914" s="4">
        <f t="shared" si="959"/>
        <v>-2.2424544659975298E-2</v>
      </c>
      <c r="X2914" s="4">
        <f t="shared" si="960"/>
        <v>6.063893955022338E-3</v>
      </c>
      <c r="Y2914" s="4">
        <f t="shared" si="953"/>
        <v>-1.5850867432186271E-2</v>
      </c>
      <c r="Z2914" s="4">
        <f t="shared" si="954"/>
        <v>-9.6455613591727059E-3</v>
      </c>
      <c r="AA2914" s="4">
        <f t="shared" si="964"/>
        <v>7.112656380079338E-3</v>
      </c>
    </row>
    <row r="2915" spans="1:27" x14ac:dyDescent="0.3">
      <c r="A2915" s="1">
        <f t="shared" si="948"/>
        <v>31</v>
      </c>
      <c r="B2915" s="1">
        <f t="shared" si="949"/>
        <v>1</v>
      </c>
      <c r="C2915" s="10">
        <v>43311</v>
      </c>
      <c r="D2915" s="3">
        <v>2802.6</v>
      </c>
      <c r="E2915" s="3">
        <v>2819</v>
      </c>
      <c r="F2915" s="3">
        <f t="shared" si="955"/>
        <v>2825.0659999999998</v>
      </c>
      <c r="G2915" s="3">
        <f t="shared" si="961"/>
        <v>2816.3799999999997</v>
      </c>
      <c r="H2915" s="4">
        <f t="shared" si="950"/>
        <v>-5.7541808274385216E-3</v>
      </c>
      <c r="I2915" s="4">
        <f t="shared" si="967"/>
        <v>6.385650733279751E-5</v>
      </c>
      <c r="J2915" s="4">
        <f t="shared" si="968"/>
        <v>-5.818037334771319E-3</v>
      </c>
      <c r="K2915" s="4">
        <f t="shared" si="956"/>
        <v>4.2083212124221225E-3</v>
      </c>
      <c r="L2915" s="4">
        <f t="shared" si="962"/>
        <v>-3.224359444340462E-4</v>
      </c>
      <c r="M2915" s="4">
        <f t="shared" si="957"/>
        <v>-7.9523805815509777E-3</v>
      </c>
      <c r="N2915" s="4">
        <f t="shared" si="963"/>
        <v>-4.8928056583272669E-3</v>
      </c>
      <c r="O2915" s="4">
        <f t="shared" si="965"/>
        <v>3.0992649682438271E-3</v>
      </c>
      <c r="P2915" s="4">
        <f t="shared" si="966"/>
        <v>4.8245630439742435E-2</v>
      </c>
      <c r="Q2915" s="4"/>
      <c r="T2915" s="4">
        <f t="shared" si="951"/>
        <v>-5.7541808274385216E-3</v>
      </c>
      <c r="U2915" s="4">
        <f t="shared" si="952"/>
        <v>-5.7541808274385216E-3</v>
      </c>
      <c r="V2915" s="2">
        <f t="shared" si="958"/>
        <v>-4.2003391490056637E-3</v>
      </c>
      <c r="W2915" s="4">
        <f t="shared" si="959"/>
        <v>-1.4158335757515683E-2</v>
      </c>
      <c r="X2915" s="4">
        <f t="shared" si="960"/>
        <v>-1.5603958702948041E-3</v>
      </c>
      <c r="Y2915" s="4">
        <f t="shared" si="953"/>
        <v>-8.312979550825092E-3</v>
      </c>
      <c r="Z2915" s="4">
        <f t="shared" si="954"/>
        <v>-2.0601452121248088E-3</v>
      </c>
      <c r="AA2915" s="4">
        <f t="shared" si="964"/>
        <v>6.1872839419109928E-3</v>
      </c>
    </row>
    <row r="2916" spans="1:27" x14ac:dyDescent="0.3">
      <c r="A2916" s="1">
        <f t="shared" si="948"/>
        <v>31</v>
      </c>
      <c r="B2916" s="1">
        <f t="shared" si="949"/>
        <v>2</v>
      </c>
      <c r="C2916" s="10">
        <v>43312</v>
      </c>
      <c r="D2916" s="3">
        <v>2816.29</v>
      </c>
      <c r="E2916" s="3">
        <v>2809.73</v>
      </c>
      <c r="F2916" s="3">
        <f t="shared" si="955"/>
        <v>2824.2440000000001</v>
      </c>
      <c r="G2916" s="3">
        <f t="shared" si="961"/>
        <v>2817.0539999999996</v>
      </c>
      <c r="H2916" s="4">
        <f t="shared" si="950"/>
        <v>4.884749875115983E-3</v>
      </c>
      <c r="I2916" s="4">
        <f t="shared" si="967"/>
        <v>2.5440662242204059E-3</v>
      </c>
      <c r="J2916" s="4">
        <f t="shared" si="968"/>
        <v>2.3406836508955771E-3</v>
      </c>
      <c r="K2916" s="4">
        <f t="shared" si="956"/>
        <v>8.4323485335046616E-3</v>
      </c>
      <c r="L2916" s="4">
        <f t="shared" si="962"/>
        <v>5.187643220184392E-3</v>
      </c>
      <c r="M2916" s="4">
        <f t="shared" si="957"/>
        <v>-2.8163289007607623E-3</v>
      </c>
      <c r="N2916" s="4">
        <f t="shared" si="963"/>
        <v>-2.7120530880830434E-4</v>
      </c>
      <c r="O2916" s="4">
        <f t="shared" si="965"/>
        <v>2.5530041295464987E-3</v>
      </c>
      <c r="P2916" s="4">
        <f t="shared" si="966"/>
        <v>5.3366048152123841E-2</v>
      </c>
      <c r="Q2916" s="4"/>
      <c r="T2916" s="4">
        <f t="shared" si="951"/>
        <v>4.884749875115983E-3</v>
      </c>
      <c r="U2916" s="4">
        <f t="shared" si="952"/>
        <v>4.884749875115983E-3</v>
      </c>
      <c r="V2916" s="2">
        <f t="shared" si="958"/>
        <v>6.3512452722472639E-3</v>
      </c>
      <c r="W2916" s="4">
        <f t="shared" si="959"/>
        <v>-3.7122671804752719E-3</v>
      </c>
      <c r="X2916" s="4">
        <f t="shared" si="960"/>
        <v>-1.4572401077861748E-3</v>
      </c>
      <c r="Y2916" s="4">
        <f t="shared" si="953"/>
        <v>-4.1416208995813716E-3</v>
      </c>
      <c r="Z2916" s="4">
        <f t="shared" si="954"/>
        <v>2.1375148972156612E-3</v>
      </c>
      <c r="AA2916" s="4">
        <f t="shared" si="964"/>
        <v>5.1176854111090663E-3</v>
      </c>
    </row>
    <row r="2917" spans="1:27" x14ac:dyDescent="0.3">
      <c r="A2917" s="1">
        <f t="shared" si="948"/>
        <v>31</v>
      </c>
      <c r="B2917" s="1">
        <f t="shared" si="949"/>
        <v>3</v>
      </c>
      <c r="C2917" s="10">
        <v>43313</v>
      </c>
      <c r="D2917" s="3">
        <v>2813.36</v>
      </c>
      <c r="E2917" s="3">
        <v>2821.17</v>
      </c>
      <c r="F2917" s="3">
        <f t="shared" si="955"/>
        <v>2817.7020000000002</v>
      </c>
      <c r="G2917" s="3">
        <f t="shared" si="961"/>
        <v>2816.828</v>
      </c>
      <c r="H2917" s="4">
        <f t="shared" si="950"/>
        <v>-1.0403758135702774E-3</v>
      </c>
      <c r="I2917" s="4">
        <f t="shared" si="967"/>
        <v>1.7327760990523381E-3</v>
      </c>
      <c r="J2917" s="4">
        <f t="shared" si="968"/>
        <v>-2.7731519126226152E-3</v>
      </c>
      <c r="K2917" s="4">
        <f t="shared" si="956"/>
        <v>8.8680498102127272E-4</v>
      </c>
      <c r="L2917" s="4">
        <f t="shared" si="962"/>
        <v>3.2785449415123288E-4</v>
      </c>
      <c r="M2917" s="4">
        <f t="shared" si="957"/>
        <v>-1.5409720403364508E-3</v>
      </c>
      <c r="N2917" s="4">
        <f t="shared" si="963"/>
        <v>-1.2311720843444637E-3</v>
      </c>
      <c r="O2917" s="4">
        <f t="shared" si="965"/>
        <v>3.1066056245921281E-4</v>
      </c>
      <c r="P2917" s="4">
        <f t="shared" si="966"/>
        <v>5.2270151592790269E-2</v>
      </c>
      <c r="Q2917" s="4"/>
      <c r="T2917" s="4">
        <f t="shared" si="951"/>
        <v>-1.0403758135702774E-3</v>
      </c>
      <c r="U2917" s="4">
        <f t="shared" si="952"/>
        <v>-1.0403758135702774E-3</v>
      </c>
      <c r="V2917" s="2">
        <f t="shared" si="958"/>
        <v>1.0574195129052832E-2</v>
      </c>
      <c r="W2917" s="4">
        <f t="shared" si="959"/>
        <v>4.6845317776227308E-4</v>
      </c>
      <c r="X2917" s="4">
        <f t="shared" si="960"/>
        <v>-1.1493041281486413E-2</v>
      </c>
      <c r="Y2917" s="4">
        <f t="shared" si="953"/>
        <v>-1.1593080367869229E-2</v>
      </c>
      <c r="Z2917" s="4">
        <f t="shared" si="954"/>
        <v>-5.3609278840288169E-3</v>
      </c>
      <c r="AA2917" s="4">
        <f t="shared" si="964"/>
        <v>6.2074877643615708E-4</v>
      </c>
    </row>
    <row r="2918" spans="1:27" x14ac:dyDescent="0.3">
      <c r="A2918" s="1">
        <f t="shared" si="948"/>
        <v>31</v>
      </c>
      <c r="B2918" s="1">
        <f t="shared" si="949"/>
        <v>4</v>
      </c>
      <c r="C2918" s="10">
        <v>43314</v>
      </c>
      <c r="D2918" s="3">
        <v>2827.22</v>
      </c>
      <c r="E2918" s="3">
        <v>2800.48</v>
      </c>
      <c r="F2918" s="3">
        <f t="shared" si="955"/>
        <v>2815.6579999999999</v>
      </c>
      <c r="G2918" s="3">
        <f t="shared" si="961"/>
        <v>2819.1010000000001</v>
      </c>
      <c r="H2918" s="4">
        <f t="shared" si="950"/>
        <v>4.926493587738388E-3</v>
      </c>
      <c r="I2918" s="4">
        <f t="shared" si="967"/>
        <v>-4.5781556572923867E-3</v>
      </c>
      <c r="J2918" s="4">
        <f t="shared" si="968"/>
        <v>9.5046492450307739E-3</v>
      </c>
      <c r="K2918" s="4">
        <f t="shared" si="956"/>
        <v>-2.1060226917287515E-4</v>
      </c>
      <c r="L2918" s="4">
        <f t="shared" si="962"/>
        <v>1.7199678991984529E-3</v>
      </c>
      <c r="M2918" s="4">
        <f t="shared" si="957"/>
        <v>4.1063225718464026E-3</v>
      </c>
      <c r="N2918" s="4">
        <f t="shared" si="963"/>
        <v>2.8799961406135101E-3</v>
      </c>
      <c r="O2918" s="4">
        <f t="shared" si="965"/>
        <v>-1.2178040619407798E-3</v>
      </c>
      <c r="P2918" s="4">
        <f t="shared" si="966"/>
        <v>5.7454153747180652E-2</v>
      </c>
      <c r="Q2918" s="4"/>
      <c r="T2918" s="4">
        <f t="shared" si="951"/>
        <v>4.926493587738388E-3</v>
      </c>
      <c r="U2918" s="4">
        <f t="shared" si="952"/>
        <v>4.926493587738388E-3</v>
      </c>
      <c r="V2918" s="2">
        <f t="shared" si="958"/>
        <v>8.5591605766769715E-3</v>
      </c>
      <c r="W2918" s="4">
        <f t="shared" si="959"/>
        <v>-1.5264310290898509E-3</v>
      </c>
      <c r="X2918" s="4">
        <f t="shared" si="960"/>
        <v>-3.6018382767566024E-3</v>
      </c>
      <c r="Y2918" s="4">
        <f t="shared" si="953"/>
        <v>-1.2676804235891436E-2</v>
      </c>
      <c r="Z2918" s="4">
        <f t="shared" si="954"/>
        <v>-6.4514849016998705E-3</v>
      </c>
      <c r="AA2918" s="4">
        <f t="shared" si="964"/>
        <v>-2.4396431021092915E-3</v>
      </c>
    </row>
    <row r="2919" spans="1:27" x14ac:dyDescent="0.3">
      <c r="A2919" s="1">
        <f t="shared" si="948"/>
        <v>31</v>
      </c>
      <c r="B2919" s="1">
        <f t="shared" si="949"/>
        <v>5</v>
      </c>
      <c r="C2919" s="10">
        <v>43315</v>
      </c>
      <c r="D2919" s="3">
        <v>2840.35</v>
      </c>
      <c r="E2919" s="3">
        <v>2829.62</v>
      </c>
      <c r="F2919" s="3">
        <f t="shared" si="955"/>
        <v>2819.9639999999999</v>
      </c>
      <c r="G2919" s="3">
        <f t="shared" si="961"/>
        <v>2822.9530000000004</v>
      </c>
      <c r="H2919" s="4">
        <f t="shared" si="950"/>
        <v>4.6441380578802179E-3</v>
      </c>
      <c r="I2919" s="4">
        <f t="shared" si="967"/>
        <v>8.4889042946784869E-4</v>
      </c>
      <c r="J2919" s="4">
        <f t="shared" si="968"/>
        <v>3.7952476284123693E-3</v>
      </c>
      <c r="K2919" s="4">
        <f t="shared" si="956"/>
        <v>-4.3691329291671551E-3</v>
      </c>
      <c r="L2919" s="4">
        <f t="shared" si="962"/>
        <v>-2.192966942791634E-3</v>
      </c>
      <c r="M2919" s="4">
        <f t="shared" si="957"/>
        <v>7.2291703014648297E-3</v>
      </c>
      <c r="N2919" s="4">
        <f t="shared" si="963"/>
        <v>6.1626955886263345E-3</v>
      </c>
      <c r="O2919" s="4">
        <f t="shared" si="965"/>
        <v>-1.0523350995477626E-3</v>
      </c>
      <c r="P2919" s="4">
        <f t="shared" si="966"/>
        <v>6.2365116827061452E-2</v>
      </c>
      <c r="Q2919" s="4"/>
      <c r="T2919" s="4">
        <f t="shared" si="951"/>
        <v>4.6441380578802179E-3</v>
      </c>
      <c r="U2919" s="4">
        <f t="shared" si="952"/>
        <v>4.6441380578802179E-3</v>
      </c>
      <c r="V2919" s="2">
        <f t="shared" si="958"/>
        <v>-2.9711165031372291E-3</v>
      </c>
      <c r="W2919" s="4">
        <f t="shared" si="959"/>
        <v>-1.2941405338105874E-2</v>
      </c>
      <c r="X2919" s="4">
        <f t="shared" si="960"/>
        <v>7.6379477937575805E-3</v>
      </c>
      <c r="Y2919" s="4">
        <f t="shared" si="953"/>
        <v>-1.6783482892643947E-2</v>
      </c>
      <c r="Z2919" s="4">
        <f t="shared" si="954"/>
        <v>-1.0584057193030067E-2</v>
      </c>
      <c r="AA2919" s="4">
        <f t="shared" si="964"/>
        <v>-2.1154008114816461E-3</v>
      </c>
    </row>
    <row r="2920" spans="1:27" x14ac:dyDescent="0.3">
      <c r="A2920" s="1">
        <f t="shared" si="948"/>
        <v>32</v>
      </c>
      <c r="B2920" s="1">
        <f t="shared" si="949"/>
        <v>1</v>
      </c>
      <c r="C2920" s="10">
        <v>43318</v>
      </c>
      <c r="D2920" s="3">
        <v>2850.4</v>
      </c>
      <c r="E2920" s="3">
        <v>2840.29</v>
      </c>
      <c r="F2920" s="3">
        <f t="shared" si="955"/>
        <v>2829.5239999999999</v>
      </c>
      <c r="G2920" s="3">
        <f t="shared" si="961"/>
        <v>2827.2950000000001</v>
      </c>
      <c r="H2920" s="4">
        <f t="shared" si="950"/>
        <v>3.5382963367191307E-3</v>
      </c>
      <c r="I2920" s="4">
        <f t="shared" si="967"/>
        <v>-2.1124157234124466E-5</v>
      </c>
      <c r="J2920" s="4">
        <f t="shared" si="968"/>
        <v>3.5594204939532552E-3</v>
      </c>
      <c r="K2920" s="4">
        <f t="shared" si="956"/>
        <v>-5.6489517136972811E-3</v>
      </c>
      <c r="L2920" s="4">
        <f t="shared" si="962"/>
        <v>-5.5001046428159424E-3</v>
      </c>
      <c r="M2920" s="4">
        <f t="shared" si="957"/>
        <v>7.3779193956298676E-3</v>
      </c>
      <c r="N2920" s="4">
        <f t="shared" si="963"/>
        <v>8.1721221167228818E-3</v>
      </c>
      <c r="O2920" s="4">
        <f t="shared" si="965"/>
        <v>7.8199550940212406E-4</v>
      </c>
      <c r="P2920" s="4">
        <f t="shared" si="966"/>
        <v>6.6124079428188834E-2</v>
      </c>
      <c r="Q2920" s="4"/>
      <c r="T2920" s="4">
        <f t="shared" si="951"/>
        <v>3.5382963367191307E-3</v>
      </c>
      <c r="U2920" s="4">
        <f t="shared" si="952"/>
        <v>3.5382963367191307E-3</v>
      </c>
      <c r="V2920" s="2">
        <f t="shared" si="958"/>
        <v>-1.3290615593148732E-2</v>
      </c>
      <c r="W2920" s="4">
        <f t="shared" si="959"/>
        <v>-2.3157709437217188E-2</v>
      </c>
      <c r="X2920" s="4">
        <f t="shared" si="960"/>
        <v>1.7055591236708835E-2</v>
      </c>
      <c r="Y2920" s="4">
        <f t="shared" si="953"/>
        <v>-1.8047343836967867E-2</v>
      </c>
      <c r="Z2920" s="4">
        <f t="shared" si="954"/>
        <v>-1.1855887096258422E-2</v>
      </c>
      <c r="AA2920" s="4">
        <f t="shared" si="964"/>
        <v>1.5780162304173014E-3</v>
      </c>
    </row>
    <row r="2921" spans="1:27" x14ac:dyDescent="0.3">
      <c r="A2921" s="1">
        <f t="shared" si="948"/>
        <v>32</v>
      </c>
      <c r="B2921" s="1">
        <f t="shared" si="949"/>
        <v>2</v>
      </c>
      <c r="C2921" s="10">
        <v>43319</v>
      </c>
      <c r="D2921" s="3">
        <v>2858.45</v>
      </c>
      <c r="E2921" s="3">
        <v>2855.92</v>
      </c>
      <c r="F2921" s="3">
        <f t="shared" si="955"/>
        <v>2837.9559999999997</v>
      </c>
      <c r="G2921" s="3">
        <f t="shared" si="961"/>
        <v>2831.1000000000004</v>
      </c>
      <c r="H2921" s="4">
        <f t="shared" si="950"/>
        <v>2.8241650294694525E-3</v>
      </c>
      <c r="I2921" s="4">
        <f t="shared" si="967"/>
        <v>1.9365703059219695E-3</v>
      </c>
      <c r="J2921" s="4">
        <f t="shared" si="968"/>
        <v>8.8759472354748301E-4</v>
      </c>
      <c r="K2921" s="4">
        <f t="shared" si="956"/>
        <v>-6.163170081392123E-3</v>
      </c>
      <c r="L2921" s="4">
        <f t="shared" si="962"/>
        <v>-7.8371066828825785E-3</v>
      </c>
      <c r="M2921" s="4">
        <f t="shared" si="957"/>
        <v>7.2213945529811399E-3</v>
      </c>
      <c r="N2921" s="4">
        <f t="shared" si="963"/>
        <v>9.6605559676448908E-3</v>
      </c>
      <c r="O2921" s="4">
        <f t="shared" si="965"/>
        <v>2.3985026850213624E-3</v>
      </c>
      <c r="P2921" s="4">
        <f t="shared" si="966"/>
        <v>6.9134989770385236E-2</v>
      </c>
      <c r="Q2921" s="4"/>
      <c r="T2921" s="4">
        <f t="shared" si="951"/>
        <v>2.8241650294694525E-3</v>
      </c>
      <c r="U2921" s="4">
        <f t="shared" si="952"/>
        <v>2.8241650294694525E-3</v>
      </c>
      <c r="V2921" s="2">
        <f t="shared" si="958"/>
        <v>-1.1966741509963559E-2</v>
      </c>
      <c r="W2921" s="4">
        <f t="shared" si="959"/>
        <v>-2.1847074094863854E-2</v>
      </c>
      <c r="X2921" s="4">
        <f t="shared" si="960"/>
        <v>1.4970049249189486E-2</v>
      </c>
      <c r="Y2921" s="4">
        <f t="shared" si="953"/>
        <v>-1.8555150504317455E-2</v>
      </c>
      <c r="Z2921" s="4">
        <f t="shared" si="954"/>
        <v>-1.2366895611470802E-2</v>
      </c>
      <c r="AA2921" s="4">
        <f t="shared" si="964"/>
        <v>4.8551045872805374E-3</v>
      </c>
    </row>
    <row r="2922" spans="1:27" x14ac:dyDescent="0.3">
      <c r="A2922" s="1">
        <f t="shared" si="948"/>
        <v>32</v>
      </c>
      <c r="B2922" s="1">
        <f t="shared" si="949"/>
        <v>3</v>
      </c>
      <c r="C2922" s="10">
        <v>43320</v>
      </c>
      <c r="D2922" s="3">
        <v>2857.7</v>
      </c>
      <c r="E2922" s="3">
        <v>2856.79</v>
      </c>
      <c r="F2922" s="3">
        <f t="shared" si="955"/>
        <v>2846.8239999999996</v>
      </c>
      <c r="G2922" s="3">
        <f t="shared" si="961"/>
        <v>2832.2630000000004</v>
      </c>
      <c r="H2922" s="4">
        <f t="shared" si="950"/>
        <v>-2.6237996116776574E-4</v>
      </c>
      <c r="I2922" s="4">
        <f t="shared" si="967"/>
        <v>-5.8073431405127063E-4</v>
      </c>
      <c r="J2922" s="4">
        <f t="shared" si="968"/>
        <v>3.1835435288350488E-4</v>
      </c>
      <c r="K2922" s="4">
        <f t="shared" si="956"/>
        <v>-5.0184540572688887E-3</v>
      </c>
      <c r="L2922" s="4">
        <f t="shared" si="962"/>
        <v>-1.0150023031129761E-2</v>
      </c>
      <c r="M2922" s="4">
        <f t="shared" si="957"/>
        <v>3.8203977485085855E-3</v>
      </c>
      <c r="N2922" s="4">
        <f t="shared" si="963"/>
        <v>8.981157470192366E-3</v>
      </c>
      <c r="O2922" s="4">
        <f t="shared" si="965"/>
        <v>5.0953564055006614E-3</v>
      </c>
      <c r="P2922" s="4">
        <f t="shared" si="966"/>
        <v>6.8854470173286192E-2</v>
      </c>
      <c r="Q2922" s="4"/>
      <c r="T2922" s="4">
        <f t="shared" si="951"/>
        <v>-2.6237996116776574E-4</v>
      </c>
      <c r="U2922" s="4">
        <f t="shared" si="952"/>
        <v>-2.6237996116776574E-4</v>
      </c>
      <c r="V2922" s="2">
        <f t="shared" si="958"/>
        <v>-1.5774283265405968E-2</v>
      </c>
      <c r="W2922" s="4">
        <f t="shared" si="959"/>
        <v>-2.5616540432751949E-2</v>
      </c>
      <c r="X2922" s="4">
        <f t="shared" si="960"/>
        <v>1.5760514118349479E-2</v>
      </c>
      <c r="Y2922" s="4">
        <f t="shared" si="953"/>
        <v>-1.7424707747327857E-2</v>
      </c>
      <c r="Z2922" s="4">
        <f t="shared" si="954"/>
        <v>-1.1229325130569342E-2</v>
      </c>
      <c r="AA2922" s="4">
        <f t="shared" si="964"/>
        <v>1.0335372583757753E-2</v>
      </c>
    </row>
    <row r="2923" spans="1:27" x14ac:dyDescent="0.3">
      <c r="A2923" s="1">
        <f t="shared" si="948"/>
        <v>32</v>
      </c>
      <c r="B2923" s="1">
        <f t="shared" si="949"/>
        <v>4</v>
      </c>
      <c r="C2923" s="10">
        <v>43321</v>
      </c>
      <c r="D2923" s="3">
        <v>2853.58</v>
      </c>
      <c r="E2923" s="3">
        <v>2857.19</v>
      </c>
      <c r="F2923" s="3">
        <f t="shared" si="955"/>
        <v>2852.0960000000005</v>
      </c>
      <c r="G2923" s="3">
        <f t="shared" si="961"/>
        <v>2833.8770000000004</v>
      </c>
      <c r="H2923" s="4">
        <f t="shared" si="950"/>
        <v>-1.4417188648213218E-3</v>
      </c>
      <c r="I2923" s="4">
        <f t="shared" si="967"/>
        <v>-1.7846519928605645E-4</v>
      </c>
      <c r="J2923" s="4">
        <f t="shared" si="968"/>
        <v>-1.2632536655352653E-3</v>
      </c>
      <c r="K2923" s="4">
        <f t="shared" si="956"/>
        <v>-2.0908422857540869E-3</v>
      </c>
      <c r="L2923" s="4">
        <f t="shared" si="962"/>
        <v>-9.1025027897335912E-3</v>
      </c>
      <c r="M2923" s="4">
        <f t="shared" si="957"/>
        <v>5.2031909164329277E-4</v>
      </c>
      <c r="N2923" s="4">
        <f t="shared" si="963"/>
        <v>6.952665906106552E-3</v>
      </c>
      <c r="O2923" s="4">
        <f t="shared" si="965"/>
        <v>6.3846116106785339E-3</v>
      </c>
      <c r="P2923" s="4">
        <f t="shared" si="966"/>
        <v>6.7313482519888765E-2</v>
      </c>
      <c r="Q2923" s="4"/>
      <c r="T2923" s="4">
        <f t="shared" si="951"/>
        <v>-1.4417188648213218E-3</v>
      </c>
      <c r="U2923" s="4">
        <f t="shared" si="952"/>
        <v>-1.4417188648213218E-3</v>
      </c>
      <c r="V2923" s="2">
        <f t="shared" si="958"/>
        <v>-1.0665920145571621E-2</v>
      </c>
      <c r="W2923" s="4">
        <f t="shared" si="959"/>
        <v>-2.0559260944115865E-2</v>
      </c>
      <c r="X2923" s="4">
        <f t="shared" si="960"/>
        <v>9.3236465503215623E-3</v>
      </c>
      <c r="Y2923" s="4">
        <f t="shared" si="953"/>
        <v>-1.4533599863238421E-2</v>
      </c>
      <c r="Z2923" s="4">
        <f t="shared" si="954"/>
        <v>-8.3199880892137357E-3</v>
      </c>
      <c r="AA2923" s="4">
        <f t="shared" si="964"/>
        <v>1.2941202376141051E-2</v>
      </c>
    </row>
    <row r="2924" spans="1:27" x14ac:dyDescent="0.3">
      <c r="A2924" s="1">
        <f t="shared" si="948"/>
        <v>32</v>
      </c>
      <c r="B2924" s="1">
        <f t="shared" si="949"/>
        <v>5</v>
      </c>
      <c r="C2924" s="10">
        <v>43322</v>
      </c>
      <c r="D2924" s="3">
        <v>2833.28</v>
      </c>
      <c r="E2924" s="3">
        <v>2839.64</v>
      </c>
      <c r="F2924" s="3">
        <f t="shared" si="955"/>
        <v>2850.6819999999998</v>
      </c>
      <c r="G2924" s="3">
        <f t="shared" si="961"/>
        <v>2835.3230000000003</v>
      </c>
      <c r="H2924" s="4">
        <f t="shared" si="950"/>
        <v>-7.1138709971333303E-3</v>
      </c>
      <c r="I2924" s="4">
        <f t="shared" si="967"/>
        <v>-4.8850917093615932E-3</v>
      </c>
      <c r="J2924" s="4">
        <f t="shared" si="968"/>
        <v>-2.2287792877717372E-3</v>
      </c>
      <c r="K2924" s="4">
        <f t="shared" si="956"/>
        <v>5.0900973513967466E-4</v>
      </c>
      <c r="L2924" s="4">
        <f t="shared" si="962"/>
        <v>-6.318379018635991E-3</v>
      </c>
      <c r="M2924" s="4">
        <f t="shared" si="957"/>
        <v>-6.1045041151554574E-3</v>
      </c>
      <c r="N2924" s="4">
        <f t="shared" si="963"/>
        <v>-7.2055282590382814E-4</v>
      </c>
      <c r="O2924" s="4">
        <f t="shared" si="965"/>
        <v>5.42092557036349E-3</v>
      </c>
      <c r="P2924" s="4">
        <f t="shared" si="966"/>
        <v>5.9720752091741151E-2</v>
      </c>
      <c r="Q2924" s="4"/>
      <c r="T2924" s="4">
        <f t="shared" si="951"/>
        <v>-7.1138709971333303E-3</v>
      </c>
      <c r="U2924" s="4">
        <f t="shared" si="952"/>
        <v>-7.1138709971333303E-3</v>
      </c>
      <c r="V2924" s="2">
        <f t="shared" si="958"/>
        <v>-4.6362814429593766E-3</v>
      </c>
      <c r="W2924" s="4">
        <f t="shared" si="959"/>
        <v>-1.4589918628529746E-2</v>
      </c>
      <c r="X2924" s="4">
        <f t="shared" si="960"/>
        <v>-2.4891298607564944E-3</v>
      </c>
      <c r="Y2924" s="4">
        <f t="shared" si="953"/>
        <v>-1.1966164949837169E-2</v>
      </c>
      <c r="Z2924" s="4">
        <f t="shared" si="954"/>
        <v>-5.736364857464149E-3</v>
      </c>
      <c r="AA2924" s="4">
        <f t="shared" si="964"/>
        <v>1.0893046861591087E-2</v>
      </c>
    </row>
    <row r="2925" spans="1:27" x14ac:dyDescent="0.3">
      <c r="A2925" s="1">
        <f t="shared" si="948"/>
        <v>33</v>
      </c>
      <c r="B2925" s="1">
        <f t="shared" si="949"/>
        <v>1</v>
      </c>
      <c r="C2925" s="10">
        <v>43325</v>
      </c>
      <c r="D2925" s="3">
        <v>2821.93</v>
      </c>
      <c r="E2925" s="3">
        <v>2835.46</v>
      </c>
      <c r="F2925" s="3">
        <f t="shared" si="955"/>
        <v>2844.9880000000003</v>
      </c>
      <c r="G2925" s="3">
        <f t="shared" si="961"/>
        <v>2837.2559999999999</v>
      </c>
      <c r="H2925" s="4">
        <f t="shared" si="950"/>
        <v>-4.0059577592050071E-3</v>
      </c>
      <c r="I2925" s="4">
        <f t="shared" si="967"/>
        <v>7.6942624802343439E-4</v>
      </c>
      <c r="J2925" s="4">
        <f t="shared" si="968"/>
        <v>-4.7753840072284415E-3</v>
      </c>
      <c r="K2925" s="4">
        <f t="shared" si="956"/>
        <v>6.1668807883441994E-3</v>
      </c>
      <c r="L2925" s="4">
        <f t="shared" si="962"/>
        <v>2.0043514544585057E-3</v>
      </c>
      <c r="M2925" s="4">
        <f t="shared" si="957"/>
        <v>-8.1047793523207987E-3</v>
      </c>
      <c r="N2925" s="4">
        <f t="shared" si="963"/>
        <v>-5.4016979786103269E-3</v>
      </c>
      <c r="O2925" s="4">
        <f t="shared" si="965"/>
        <v>2.7399687447953796E-3</v>
      </c>
      <c r="P2925" s="4">
        <f t="shared" si="966"/>
        <v>5.5475555522308678E-2</v>
      </c>
      <c r="Q2925" s="4"/>
      <c r="T2925" s="4">
        <f t="shared" si="951"/>
        <v>-4.0059577592050071E-3</v>
      </c>
      <c r="U2925" s="4">
        <f t="shared" si="952"/>
        <v>-4.0059577592050071E-3</v>
      </c>
      <c r="V2925" s="2">
        <f t="shared" si="958"/>
        <v>6.0424666817257347E-3</v>
      </c>
      <c r="W2925" s="4">
        <f t="shared" si="959"/>
        <v>-4.0179579850914892E-3</v>
      </c>
      <c r="X2925" s="4">
        <f t="shared" si="960"/>
        <v>-9.9880718495650618E-3</v>
      </c>
      <c r="Y2925" s="4">
        <f t="shared" si="953"/>
        <v>-6.3788409172460606E-3</v>
      </c>
      <c r="Z2925" s="4">
        <f t="shared" si="954"/>
        <v>-1.1381135140828993E-4</v>
      </c>
      <c r="AA2925" s="4">
        <f t="shared" si="964"/>
        <v>5.4652301941953479E-3</v>
      </c>
    </row>
    <row r="2926" spans="1:27" x14ac:dyDescent="0.3">
      <c r="A2926" s="1">
        <f t="shared" si="948"/>
        <v>33</v>
      </c>
      <c r="B2926" s="1">
        <f t="shared" si="949"/>
        <v>2</v>
      </c>
      <c r="C2926" s="10">
        <v>43326</v>
      </c>
      <c r="D2926" s="3">
        <v>2839.96</v>
      </c>
      <c r="E2926" s="3">
        <v>2827.88</v>
      </c>
      <c r="F2926" s="3">
        <f t="shared" si="955"/>
        <v>2841.29</v>
      </c>
      <c r="G2926" s="3">
        <f t="shared" si="961"/>
        <v>2839.6229999999996</v>
      </c>
      <c r="H2926" s="4">
        <f t="shared" si="950"/>
        <v>6.3892442406438855E-3</v>
      </c>
      <c r="I2926" s="4">
        <f t="shared" si="967"/>
        <v>2.1084860361526591E-3</v>
      </c>
      <c r="J2926" s="4">
        <f t="shared" si="968"/>
        <v>4.2807582044912269E-3</v>
      </c>
      <c r="K2926" s="4">
        <f t="shared" si="956"/>
        <v>6.9783800448629521E-3</v>
      </c>
      <c r="L2926" s="4">
        <f t="shared" si="962"/>
        <v>6.2565533360344041E-3</v>
      </c>
      <c r="M2926" s="4">
        <f t="shared" si="957"/>
        <v>-4.6809723752236739E-4</v>
      </c>
      <c r="N2926" s="4">
        <f t="shared" si="963"/>
        <v>1.1867772588137365E-4</v>
      </c>
      <c r="O2926" s="4">
        <f t="shared" si="965"/>
        <v>5.8698009831137452E-4</v>
      </c>
      <c r="P2926" s="4">
        <f t="shared" si="966"/>
        <v>6.2219246636569997E-2</v>
      </c>
      <c r="Q2926" s="4"/>
      <c r="T2926" s="4">
        <f t="shared" si="951"/>
        <v>6.3892442406438855E-3</v>
      </c>
      <c r="U2926" s="4">
        <f t="shared" si="952"/>
        <v>6.3892442406438855E-3</v>
      </c>
      <c r="V2926" s="2">
        <f t="shared" si="958"/>
        <v>1.2941497485763283E-2</v>
      </c>
      <c r="W2926" s="4">
        <f t="shared" si="959"/>
        <v>2.8120825109056737E-3</v>
      </c>
      <c r="X2926" s="4">
        <f t="shared" si="960"/>
        <v>-6.4685406426559086E-3</v>
      </c>
      <c r="Y2926" s="4">
        <f t="shared" si="953"/>
        <v>-5.5774601053224342E-3</v>
      </c>
      <c r="Z2926" s="4">
        <f t="shared" si="954"/>
        <v>6.9262236668029534E-4</v>
      </c>
      <c r="AA2926" s="4">
        <f t="shared" si="964"/>
        <v>1.1747891792544662E-3</v>
      </c>
    </row>
    <row r="2927" spans="1:27" x14ac:dyDescent="0.3">
      <c r="A2927" s="1">
        <f t="shared" si="948"/>
        <v>33</v>
      </c>
      <c r="B2927" s="1">
        <f t="shared" si="949"/>
        <v>3</v>
      </c>
      <c r="C2927" s="10">
        <v>43327</v>
      </c>
      <c r="D2927" s="3">
        <v>2818.37</v>
      </c>
      <c r="E2927" s="3">
        <v>2827.95</v>
      </c>
      <c r="F2927" s="3">
        <f t="shared" si="955"/>
        <v>2833.424</v>
      </c>
      <c r="G2927" s="3">
        <f t="shared" si="961"/>
        <v>2840.1239999999993</v>
      </c>
      <c r="H2927" s="4">
        <f t="shared" si="950"/>
        <v>-7.6022197495739892E-3</v>
      </c>
      <c r="I2927" s="4">
        <f t="shared" si="967"/>
        <v>-4.2289328018705261E-3</v>
      </c>
      <c r="J2927" s="4">
        <f t="shared" si="968"/>
        <v>-3.3732869477034631E-3</v>
      </c>
      <c r="K2927" s="4">
        <f t="shared" si="956"/>
        <v>-9.762461443119045E-4</v>
      </c>
      <c r="L2927" s="4">
        <f t="shared" si="962"/>
        <v>9.0885474130292623E-4</v>
      </c>
      <c r="M2927" s="4">
        <f t="shared" si="957"/>
        <v>-5.3130064543817261E-3</v>
      </c>
      <c r="N2927" s="4">
        <f t="shared" si="963"/>
        <v>-7.6595247249766048E-3</v>
      </c>
      <c r="O2927" s="4">
        <f t="shared" si="965"/>
        <v>-2.3772606151780508E-3</v>
      </c>
      <c r="P2927" s="4">
        <f t="shared" si="966"/>
        <v>5.4144022501411856E-2</v>
      </c>
      <c r="Q2927" s="4"/>
      <c r="T2927" s="4">
        <f t="shared" si="951"/>
        <v>-7.6022197495739892E-3</v>
      </c>
      <c r="U2927" s="4">
        <f t="shared" si="952"/>
        <v>-7.6022197495739892E-3</v>
      </c>
      <c r="V2927" s="2">
        <f t="shared" si="958"/>
        <v>6.2465668530541918E-3</v>
      </c>
      <c r="W2927" s="4">
        <f t="shared" si="959"/>
        <v>-3.8158988154764306E-3</v>
      </c>
      <c r="X2927" s="4">
        <f t="shared" si="960"/>
        <v>-1.3762816250831063E-2</v>
      </c>
      <c r="Y2927" s="4">
        <f t="shared" si="953"/>
        <v>-1.3432901429295523E-2</v>
      </c>
      <c r="Z2927" s="4">
        <f t="shared" si="954"/>
        <v>-7.2123494767444059E-3</v>
      </c>
      <c r="AA2927" s="4">
        <f t="shared" si="964"/>
        <v>-4.7069998004792843E-3</v>
      </c>
    </row>
    <row r="2928" spans="1:27" x14ac:dyDescent="0.3">
      <c r="A2928" s="1">
        <f t="shared" si="948"/>
        <v>33</v>
      </c>
      <c r="B2928" s="1">
        <f t="shared" si="949"/>
        <v>4</v>
      </c>
      <c r="C2928" s="10">
        <v>43328</v>
      </c>
      <c r="D2928" s="3">
        <v>2840.69</v>
      </c>
      <c r="E2928" s="3">
        <v>2831.44</v>
      </c>
      <c r="F2928" s="3">
        <f t="shared" si="955"/>
        <v>2830.8460000000005</v>
      </c>
      <c r="G2928" s="3">
        <f t="shared" si="961"/>
        <v>2841.471</v>
      </c>
      <c r="H2928" s="4">
        <f t="shared" si="950"/>
        <v>7.9194711836984375E-3</v>
      </c>
      <c r="I2928" s="4">
        <f t="shared" si="967"/>
        <v>4.6374322746836521E-3</v>
      </c>
      <c r="J2928" s="4">
        <f t="shared" si="968"/>
        <v>3.2820389090147855E-3</v>
      </c>
      <c r="K2928" s="4">
        <f t="shared" si="956"/>
        <v>3.5534723971658538E-3</v>
      </c>
      <c r="L2928" s="4">
        <f t="shared" si="962"/>
        <v>8.2273717708385118E-3</v>
      </c>
      <c r="M2928" s="4">
        <f t="shared" si="957"/>
        <v>3.4774056942693437E-3</v>
      </c>
      <c r="N2928" s="4">
        <f t="shared" si="963"/>
        <v>-2.7485763535856924E-4</v>
      </c>
      <c r="O2928" s="4">
        <f t="shared" si="965"/>
        <v>-3.7402884510451843E-3</v>
      </c>
      <c r="P2928" s="4">
        <f t="shared" si="966"/>
        <v>6.2492285711079745E-2</v>
      </c>
      <c r="Q2928" s="4"/>
      <c r="T2928" s="4">
        <f t="shared" si="951"/>
        <v>7.9194711836984375E-3</v>
      </c>
      <c r="U2928" s="4">
        <f t="shared" si="952"/>
        <v>7.9194711836984375E-3</v>
      </c>
      <c r="V2928" s="2">
        <f t="shared" si="958"/>
        <v>1.2493036755287644E-2</v>
      </c>
      <c r="W2928" s="4">
        <f t="shared" si="959"/>
        <v>2.3681063877347289E-3</v>
      </c>
      <c r="X2928" s="4">
        <f t="shared" si="960"/>
        <v>-4.5171328646822139E-3</v>
      </c>
      <c r="Y2928" s="4">
        <f t="shared" si="953"/>
        <v>-8.9596631688836133E-3</v>
      </c>
      <c r="Z2928" s="4">
        <f t="shared" si="954"/>
        <v>-2.7109063319051634E-3</v>
      </c>
      <c r="AA2928" s="4">
        <f t="shared" si="964"/>
        <v>-7.4506608473207062E-3</v>
      </c>
    </row>
    <row r="2929" spans="1:27" x14ac:dyDescent="0.3">
      <c r="A2929" s="1">
        <f t="shared" si="948"/>
        <v>33</v>
      </c>
      <c r="B2929" s="1">
        <f t="shared" si="949"/>
        <v>5</v>
      </c>
      <c r="C2929" s="10">
        <v>43329</v>
      </c>
      <c r="D2929" s="3">
        <v>2850.13</v>
      </c>
      <c r="E2929" s="3">
        <v>2838.32</v>
      </c>
      <c r="F2929" s="3">
        <f t="shared" si="955"/>
        <v>2834.2159999999994</v>
      </c>
      <c r="G2929" s="3">
        <f t="shared" si="961"/>
        <v>2842.4489999999996</v>
      </c>
      <c r="H2929" s="4">
        <f t="shared" si="950"/>
        <v>3.3231362802699535E-3</v>
      </c>
      <c r="I2929" s="4">
        <f t="shared" si="967"/>
        <v>-8.3430434155078192E-4</v>
      </c>
      <c r="J2929" s="4">
        <f t="shared" si="968"/>
        <v>4.1574406218207356E-3</v>
      </c>
      <c r="K2929" s="4">
        <f t="shared" si="956"/>
        <v>-3.6795637679579002E-3</v>
      </c>
      <c r="L2929" s="4">
        <f t="shared" si="962"/>
        <v>3.1878013987978658E-4</v>
      </c>
      <c r="M2929" s="4">
        <f t="shared" si="957"/>
        <v>5.6149566582083628E-3</v>
      </c>
      <c r="N2929" s="4">
        <f t="shared" si="963"/>
        <v>2.7022472522815698E-3</v>
      </c>
      <c r="O2929" s="4">
        <f t="shared" si="965"/>
        <v>-2.8886401672906761E-3</v>
      </c>
      <c r="P2929" s="4">
        <f t="shared" si="966"/>
        <v>6.6023092373233186E-2</v>
      </c>
      <c r="Q2929" s="4"/>
      <c r="T2929" s="4">
        <f t="shared" si="951"/>
        <v>3.3231362802699535E-3</v>
      </c>
      <c r="U2929" s="4">
        <f t="shared" si="952"/>
        <v>3.3231362802699535E-3</v>
      </c>
      <c r="V2929" s="2">
        <f t="shared" si="958"/>
        <v>-2.608521169152514E-3</v>
      </c>
      <c r="W2929" s="4">
        <f t="shared" si="959"/>
        <v>-1.2582435957461035E-2</v>
      </c>
      <c r="X2929" s="4">
        <f t="shared" si="960"/>
        <v>5.9471707702732904E-3</v>
      </c>
      <c r="Y2929" s="4">
        <f t="shared" si="953"/>
        <v>-1.6102511850651688E-2</v>
      </c>
      <c r="Z2929" s="4">
        <f t="shared" si="954"/>
        <v>-9.8987924585449208E-3</v>
      </c>
      <c r="AA2929" s="4">
        <f t="shared" si="964"/>
        <v>-5.7761616343037737E-3</v>
      </c>
    </row>
    <row r="2930" spans="1:27" x14ac:dyDescent="0.3">
      <c r="A2930" s="1">
        <f t="shared" si="948"/>
        <v>34</v>
      </c>
      <c r="B2930" s="1">
        <f t="shared" si="949"/>
        <v>1</v>
      </c>
      <c r="C2930" s="10">
        <v>43332</v>
      </c>
      <c r="D2930" s="3">
        <v>2857.05</v>
      </c>
      <c r="E2930" s="3">
        <v>2853.93</v>
      </c>
      <c r="F2930" s="3">
        <f t="shared" si="955"/>
        <v>2841.2400000000002</v>
      </c>
      <c r="G2930" s="3">
        <f t="shared" si="961"/>
        <v>2843.114</v>
      </c>
      <c r="H2930" s="4">
        <f t="shared" si="950"/>
        <v>2.4279594264121542E-3</v>
      </c>
      <c r="I2930" s="4">
        <f t="shared" si="967"/>
        <v>1.3332725173938477E-3</v>
      </c>
      <c r="J2930" s="4">
        <f t="shared" si="968"/>
        <v>1.0946869090183065E-3</v>
      </c>
      <c r="K2930" s="4">
        <f t="shared" si="956"/>
        <v>-4.5059348170082576E-3</v>
      </c>
      <c r="L2930" s="4">
        <f t="shared" si="962"/>
        <v>-3.0049311590856168E-3</v>
      </c>
      <c r="M2930" s="4">
        <f t="shared" si="957"/>
        <v>5.5644718503188549E-3</v>
      </c>
      <c r="N2930" s="4">
        <f t="shared" si="963"/>
        <v>4.9016676784680987E-3</v>
      </c>
      <c r="O2930" s="4">
        <f t="shared" si="965"/>
        <v>-6.5592131744274555E-4</v>
      </c>
      <c r="P2930" s="4">
        <f t="shared" si="966"/>
        <v>6.8611353189133806E-2</v>
      </c>
      <c r="Q2930" s="4"/>
      <c r="T2930" s="4">
        <f t="shared" si="951"/>
        <v>2.4279594264121542E-3</v>
      </c>
      <c r="U2930" s="4">
        <f t="shared" si="952"/>
        <v>2.4279594264121542E-3</v>
      </c>
      <c r="V2930" s="2">
        <f t="shared" si="958"/>
        <v>-9.8942855238183074E-3</v>
      </c>
      <c r="W2930" s="4">
        <f t="shared" si="959"/>
        <v>-1.9795342668580195E-2</v>
      </c>
      <c r="X2930" s="4">
        <f t="shared" si="960"/>
        <v>1.2445383124315751E-2</v>
      </c>
      <c r="Y2930" s="4">
        <f t="shared" si="953"/>
        <v>-1.691857902128497E-2</v>
      </c>
      <c r="Z2930" s="4">
        <f t="shared" si="954"/>
        <v>-1.0720005136502642E-2</v>
      </c>
      <c r="AA2930" s="4">
        <f t="shared" si="964"/>
        <v>-1.3174045022334179E-3</v>
      </c>
    </row>
    <row r="2931" spans="1:27" x14ac:dyDescent="0.3">
      <c r="A2931" s="1">
        <f t="shared" si="948"/>
        <v>34</v>
      </c>
      <c r="B2931" s="1">
        <f t="shared" si="949"/>
        <v>2</v>
      </c>
      <c r="C2931" s="10">
        <v>43333</v>
      </c>
      <c r="D2931" s="3">
        <v>2862.96</v>
      </c>
      <c r="E2931" s="3">
        <v>2861.51</v>
      </c>
      <c r="F2931" s="3">
        <f t="shared" si="955"/>
        <v>2845.8399999999992</v>
      </c>
      <c r="G2931" s="3">
        <f t="shared" si="961"/>
        <v>2843.5649999999996</v>
      </c>
      <c r="H2931" s="4">
        <f t="shared" si="950"/>
        <v>2.0685672284348729E-3</v>
      </c>
      <c r="I2931" s="4">
        <f t="shared" si="967"/>
        <v>1.5610507341488726E-3</v>
      </c>
      <c r="J2931" s="4">
        <f t="shared" si="968"/>
        <v>5.0751649428600032E-4</v>
      </c>
      <c r="K2931" s="4">
        <f t="shared" si="956"/>
        <v>-5.4216762044768871E-3</v>
      </c>
      <c r="L2931" s="4">
        <f t="shared" si="962"/>
        <v>-5.4741779107822146E-3</v>
      </c>
      <c r="M2931" s="4">
        <f t="shared" si="957"/>
        <v>6.0157984988617793E-3</v>
      </c>
      <c r="N2931" s="4">
        <f t="shared" si="963"/>
        <v>6.8206634981090421E-3</v>
      </c>
      <c r="O2931" s="4">
        <f t="shared" si="965"/>
        <v>7.9463212898525865E-4</v>
      </c>
      <c r="P2931" s="4">
        <f t="shared" si="966"/>
        <v>7.0821847614274291E-2</v>
      </c>
      <c r="Q2931" s="4"/>
      <c r="T2931" s="4">
        <f t="shared" si="951"/>
        <v>2.0685672284348729E-3</v>
      </c>
      <c r="U2931" s="4">
        <f t="shared" si="952"/>
        <v>2.0685672284348729E-3</v>
      </c>
      <c r="V2931" s="2">
        <f t="shared" si="958"/>
        <v>-5.9816944050682152E-3</v>
      </c>
      <c r="W2931" s="4">
        <f t="shared" si="959"/>
        <v>-1.59218774610176E-2</v>
      </c>
      <c r="X2931" s="4">
        <f t="shared" si="960"/>
        <v>8.0987056155720494E-3</v>
      </c>
      <c r="Y2931" s="4">
        <f t="shared" si="953"/>
        <v>-1.782290218696473E-2</v>
      </c>
      <c r="Z2931" s="4">
        <f t="shared" si="954"/>
        <v>-1.1630030285597479E-2</v>
      </c>
      <c r="AA2931" s="4">
        <f t="shared" si="964"/>
        <v>1.601385286260562E-3</v>
      </c>
    </row>
    <row r="2932" spans="1:27" x14ac:dyDescent="0.3">
      <c r="A2932" s="1">
        <f t="shared" si="948"/>
        <v>34</v>
      </c>
      <c r="B2932" s="1">
        <f t="shared" si="949"/>
        <v>3</v>
      </c>
      <c r="C2932" s="10">
        <v>43334</v>
      </c>
      <c r="D2932" s="3">
        <v>2861.82</v>
      </c>
      <c r="E2932" s="3">
        <v>2860.99</v>
      </c>
      <c r="F2932" s="3">
        <f t="shared" si="955"/>
        <v>2854.5299999999997</v>
      </c>
      <c r="G2932" s="3">
        <f t="shared" si="961"/>
        <v>2843.9769999999999</v>
      </c>
      <c r="H2932" s="4">
        <f t="shared" si="950"/>
        <v>-3.9818928661241253E-4</v>
      </c>
      <c r="I2932" s="4">
        <f t="shared" si="967"/>
        <v>-6.8809903037424713E-4</v>
      </c>
      <c r="J2932" s="4">
        <f t="shared" si="968"/>
        <v>2.899097437618346E-4</v>
      </c>
      <c r="K2932" s="4">
        <f t="shared" si="956"/>
        <v>-3.5810839131529986E-3</v>
      </c>
      <c r="L2932" s="4">
        <f t="shared" si="962"/>
        <v>-7.3230347457023384E-3</v>
      </c>
      <c r="M2932" s="4">
        <f t="shared" si="957"/>
        <v>2.5538354825489378E-3</v>
      </c>
      <c r="N2932" s="4">
        <f t="shared" si="963"/>
        <v>6.2739607247176412E-3</v>
      </c>
      <c r="O2932" s="4">
        <f t="shared" si="965"/>
        <v>3.6875135403344316E-3</v>
      </c>
      <c r="P2932" s="4">
        <f t="shared" si="966"/>
        <v>7.0395457826683785E-2</v>
      </c>
      <c r="Q2932" s="4"/>
      <c r="T2932" s="4">
        <f t="shared" si="951"/>
        <v>-3.9818928661241253E-4</v>
      </c>
      <c r="U2932" s="4">
        <f t="shared" si="952"/>
        <v>-3.9818928661241253E-4</v>
      </c>
      <c r="V2932" s="2">
        <f t="shared" si="958"/>
        <v>-1.5574789728113611E-2</v>
      </c>
      <c r="W2932" s="4">
        <f t="shared" si="959"/>
        <v>-2.5419041830832489E-2</v>
      </c>
      <c r="X2932" s="4">
        <f t="shared" si="960"/>
        <v>1.5416712496939818E-2</v>
      </c>
      <c r="Y2932" s="4">
        <f t="shared" si="953"/>
        <v>-1.6005259924210972E-2</v>
      </c>
      <c r="Z2932" s="4">
        <f t="shared" si="954"/>
        <v>-9.8009273344191739E-3</v>
      </c>
      <c r="AA2932" s="4">
        <f t="shared" si="964"/>
        <v>7.4489381045688072E-3</v>
      </c>
    </row>
    <row r="2933" spans="1:27" x14ac:dyDescent="0.3">
      <c r="A2933" s="1">
        <f t="shared" si="948"/>
        <v>34</v>
      </c>
      <c r="B2933" s="1">
        <f t="shared" si="949"/>
        <v>4</v>
      </c>
      <c r="C2933" s="10">
        <v>43335</v>
      </c>
      <c r="D2933" s="3">
        <v>2856.98</v>
      </c>
      <c r="E2933" s="3">
        <v>2860.29</v>
      </c>
      <c r="F2933" s="3">
        <f t="shared" si="955"/>
        <v>2857.7879999999996</v>
      </c>
      <c r="G2933" s="3">
        <f t="shared" si="961"/>
        <v>2844.317</v>
      </c>
      <c r="H2933" s="4">
        <f t="shared" si="950"/>
        <v>-1.6912314541096733E-3</v>
      </c>
      <c r="I2933" s="4">
        <f t="shared" si="967"/>
        <v>-5.346248191710869E-4</v>
      </c>
      <c r="J2933" s="4">
        <f t="shared" si="968"/>
        <v>-1.1566066349385864E-3</v>
      </c>
      <c r="K2933" s="4">
        <f t="shared" si="956"/>
        <v>-1.3383091878596074E-3</v>
      </c>
      <c r="L2933" s="4">
        <f t="shared" si="962"/>
        <v>-6.6076832225647692E-3</v>
      </c>
      <c r="M2933" s="4">
        <f t="shared" si="957"/>
        <v>-2.8273615817532235E-4</v>
      </c>
      <c r="N2933" s="4">
        <f t="shared" si="963"/>
        <v>4.4520354095552682E-3</v>
      </c>
      <c r="O2933" s="4">
        <f t="shared" si="965"/>
        <v>4.715118761769263E-3</v>
      </c>
      <c r="P2933" s="4">
        <f t="shared" si="966"/>
        <v>6.8585171360071168E-2</v>
      </c>
      <c r="Q2933" s="4"/>
      <c r="T2933" s="4">
        <f t="shared" si="951"/>
        <v>-1.6912314541096733E-3</v>
      </c>
      <c r="U2933" s="4">
        <f t="shared" si="952"/>
        <v>-1.6912314541096733E-3</v>
      </c>
      <c r="V2933" s="2">
        <f t="shared" si="958"/>
        <v>-7.3834133523422536E-3</v>
      </c>
      <c r="W2933" s="4">
        <f t="shared" si="959"/>
        <v>-1.7309579218818812E-2</v>
      </c>
      <c r="X2933" s="4">
        <f t="shared" si="960"/>
        <v>5.7345222463556257E-3</v>
      </c>
      <c r="Y2933" s="4">
        <f t="shared" si="953"/>
        <v>-1.3790449971053449E-2</v>
      </c>
      <c r="Z2933" s="4">
        <f t="shared" si="954"/>
        <v>-7.5721524513561065E-3</v>
      </c>
      <c r="AA2933" s="4">
        <f t="shared" si="964"/>
        <v>9.5172962428896144E-3</v>
      </c>
    </row>
    <row r="2934" spans="1:27" x14ac:dyDescent="0.3">
      <c r="A2934" s="1">
        <f t="shared" si="948"/>
        <v>34</v>
      </c>
      <c r="B2934" s="1">
        <f t="shared" si="949"/>
        <v>5</v>
      </c>
      <c r="C2934" s="10">
        <v>43336</v>
      </c>
      <c r="D2934" s="3">
        <v>2874.69</v>
      </c>
      <c r="E2934" s="3">
        <v>2862.35</v>
      </c>
      <c r="F2934" s="3">
        <f t="shared" si="955"/>
        <v>2862.7</v>
      </c>
      <c r="G2934" s="3">
        <f t="shared" si="961"/>
        <v>2848.4579999999996</v>
      </c>
      <c r="H2934" s="4">
        <f t="shared" si="950"/>
        <v>6.1988533346400872E-3</v>
      </c>
      <c r="I2934" s="4">
        <f t="shared" si="967"/>
        <v>1.8796071376068054E-3</v>
      </c>
      <c r="J2934" s="4">
        <f t="shared" si="968"/>
        <v>4.3192461970332817E-3</v>
      </c>
      <c r="K2934" s="4">
        <f t="shared" si="956"/>
        <v>9.5292931697101642E-4</v>
      </c>
      <c r="L2934" s="4">
        <f t="shared" si="962"/>
        <v>-4.0030615078393795E-3</v>
      </c>
      <c r="M2934" s="4">
        <f t="shared" si="957"/>
        <v>4.1883536521466576E-3</v>
      </c>
      <c r="N2934" s="4">
        <f t="shared" si="963"/>
        <v>9.209193184523146E-3</v>
      </c>
      <c r="O2934" s="4">
        <f t="shared" si="965"/>
        <v>4.9542733303417725E-3</v>
      </c>
      <c r="P2934" s="4">
        <f t="shared" si="966"/>
        <v>7.5209174112903496E-2</v>
      </c>
      <c r="Q2934" s="4"/>
      <c r="T2934" s="4">
        <f t="shared" si="951"/>
        <v>6.1988533346400872E-3</v>
      </c>
      <c r="U2934" s="4">
        <f t="shared" si="952"/>
        <v>6.1988533346400872E-3</v>
      </c>
      <c r="V2934" s="2">
        <f t="shared" si="958"/>
        <v>-2.3976366652898899E-3</v>
      </c>
      <c r="W2934" s="4">
        <f t="shared" si="959"/>
        <v>-1.2373660298636955E-2</v>
      </c>
      <c r="X2934" s="4">
        <f t="shared" si="960"/>
        <v>8.6171507966303091E-3</v>
      </c>
      <c r="Y2934" s="4">
        <f t="shared" si="953"/>
        <v>-1.1527780524886415E-2</v>
      </c>
      <c r="Z2934" s="4">
        <f t="shared" si="954"/>
        <v>-5.295216309227321E-3</v>
      </c>
      <c r="AA2934" s="4">
        <f t="shared" si="964"/>
        <v>1.0050045585798818E-2</v>
      </c>
    </row>
    <row r="2935" spans="1:27" x14ac:dyDescent="0.3">
      <c r="A2935" s="1">
        <f t="shared" si="948"/>
        <v>35</v>
      </c>
      <c r="B2935" s="1">
        <f t="shared" si="949"/>
        <v>1</v>
      </c>
      <c r="C2935" s="10">
        <v>43339</v>
      </c>
      <c r="D2935" s="3">
        <v>2896.74</v>
      </c>
      <c r="E2935" s="3">
        <v>2884.69</v>
      </c>
      <c r="F2935" s="3">
        <f t="shared" si="955"/>
        <v>2870.6379999999999</v>
      </c>
      <c r="G2935" s="3">
        <f t="shared" si="961"/>
        <v>2855.9389999999999</v>
      </c>
      <c r="H2935" s="4">
        <f t="shared" si="950"/>
        <v>7.6703922857768057E-3</v>
      </c>
      <c r="I2935" s="4">
        <f t="shared" si="967"/>
        <v>3.4786359572684358E-3</v>
      </c>
      <c r="J2935" s="4">
        <f t="shared" si="968"/>
        <v>4.1917563285083694E-3</v>
      </c>
      <c r="K2935" s="4">
        <f t="shared" si="956"/>
        <v>-3.6795271838006437E-3</v>
      </c>
      <c r="L2935" s="4">
        <f t="shared" si="962"/>
        <v>-8.0998105689465451E-3</v>
      </c>
      <c r="M2935" s="4">
        <f t="shared" si="957"/>
        <v>9.092752203517079E-3</v>
      </c>
      <c r="N2935" s="4">
        <f t="shared" si="963"/>
        <v>1.4286369561814847E-2</v>
      </c>
      <c r="O2935" s="4">
        <f t="shared" si="965"/>
        <v>5.0743249307842854E-3</v>
      </c>
      <c r="P2935" s="4">
        <f t="shared" si="966"/>
        <v>8.3456450267615556E-2</v>
      </c>
      <c r="Q2935" s="4"/>
      <c r="T2935" s="4">
        <f t="shared" si="951"/>
        <v>7.6703922857768057E-3</v>
      </c>
      <c r="U2935" s="4">
        <f t="shared" si="952"/>
        <v>7.6703922857768057E-3</v>
      </c>
      <c r="V2935" s="2">
        <f t="shared" si="958"/>
        <v>-6.1363138286214761E-3</v>
      </c>
      <c r="W2935" s="4">
        <f t="shared" si="959"/>
        <v>-1.6074950690335196E-2</v>
      </c>
      <c r="X2935" s="4">
        <f t="shared" si="960"/>
        <v>1.3891951488423232E-2</v>
      </c>
      <c r="Y2935" s="4">
        <f t="shared" si="953"/>
        <v>-1.6102475722655971E-2</v>
      </c>
      <c r="Z2935" s="4">
        <f t="shared" si="954"/>
        <v>-9.8987561027532381E-3</v>
      </c>
      <c r="AA2935" s="4">
        <f t="shared" si="964"/>
        <v>1.0346890794160185E-2</v>
      </c>
    </row>
    <row r="2936" spans="1:27" x14ac:dyDescent="0.3">
      <c r="A2936" s="1">
        <f t="shared" si="948"/>
        <v>35</v>
      </c>
      <c r="B2936" s="1">
        <f t="shared" si="949"/>
        <v>2</v>
      </c>
      <c r="C2936" s="10">
        <v>43340</v>
      </c>
      <c r="D2936" s="3">
        <v>2897.52</v>
      </c>
      <c r="E2936" s="3">
        <v>2901.45</v>
      </c>
      <c r="F2936" s="3">
        <f t="shared" si="955"/>
        <v>2877.55</v>
      </c>
      <c r="G2936" s="3">
        <f t="shared" si="961"/>
        <v>2861.6949999999993</v>
      </c>
      <c r="H2936" s="4">
        <f t="shared" si="950"/>
        <v>2.6926821185201301E-4</v>
      </c>
      <c r="I2936" s="4">
        <f t="shared" si="967"/>
        <v>1.6259657407982893E-3</v>
      </c>
      <c r="J2936" s="4">
        <f t="shared" si="968"/>
        <v>-1.3566975289462763E-3</v>
      </c>
      <c r="K2936" s="4">
        <f t="shared" si="956"/>
        <v>-8.3481776065507749E-3</v>
      </c>
      <c r="L2936" s="4">
        <f t="shared" si="962"/>
        <v>-1.3472232770478508E-2</v>
      </c>
      <c r="M2936" s="4">
        <f t="shared" si="957"/>
        <v>6.9399315389827455E-3</v>
      </c>
      <c r="N2936" s="4">
        <f t="shared" si="963"/>
        <v>1.2518804414866273E-2</v>
      </c>
      <c r="O2936" s="4">
        <f t="shared" si="965"/>
        <v>5.4719208150421491E-3</v>
      </c>
      <c r="P2936" s="4">
        <f t="shared" si="966"/>
        <v>8.3748190648598647E-2</v>
      </c>
      <c r="Q2936" s="4"/>
      <c r="T2936" s="4">
        <f t="shared" si="951"/>
        <v>2.6926821185201301E-4</v>
      </c>
      <c r="U2936" s="4">
        <f t="shared" si="952"/>
        <v>2.6926821185201301E-4</v>
      </c>
      <c r="V2936" s="2">
        <f t="shared" si="958"/>
        <v>-1.1661384867126407E-2</v>
      </c>
      <c r="W2936" s="4">
        <f t="shared" si="959"/>
        <v>-2.1544771018455214E-2</v>
      </c>
      <c r="X2936" s="4">
        <f t="shared" si="960"/>
        <v>1.2071422583619731E-2</v>
      </c>
      <c r="Y2936" s="4">
        <f t="shared" si="953"/>
        <v>-2.0712913546618684E-2</v>
      </c>
      <c r="Z2936" s="4">
        <f t="shared" si="954"/>
        <v>-1.4538263888657173E-2</v>
      </c>
      <c r="AA2936" s="4">
        <f t="shared" si="964"/>
        <v>1.114258004666494E-2</v>
      </c>
    </row>
    <row r="2937" spans="1:27" x14ac:dyDescent="0.3">
      <c r="A2937" s="1">
        <f t="shared" si="948"/>
        <v>35</v>
      </c>
      <c r="B2937" s="1">
        <f t="shared" si="949"/>
        <v>3</v>
      </c>
      <c r="C2937" s="10">
        <v>43341</v>
      </c>
      <c r="D2937" s="3">
        <v>2914.04</v>
      </c>
      <c r="E2937" s="3">
        <v>2900.62</v>
      </c>
      <c r="F2937" s="3">
        <f t="shared" si="955"/>
        <v>2887.9940000000001</v>
      </c>
      <c r="G2937" s="3">
        <f t="shared" si="961"/>
        <v>2871.2619999999997</v>
      </c>
      <c r="H2937" s="4">
        <f t="shared" si="950"/>
        <v>5.7014274275932458E-3</v>
      </c>
      <c r="I2937" s="4">
        <f t="shared" si="967"/>
        <v>1.0698804494878064E-3</v>
      </c>
      <c r="J2937" s="4">
        <f t="shared" si="968"/>
        <v>4.6315469781054389E-3</v>
      </c>
      <c r="K2937" s="4">
        <f t="shared" si="956"/>
        <v>-5.5349057124713238E-3</v>
      </c>
      <c r="L2937" s="4">
        <f t="shared" si="962"/>
        <v>-1.070263919183005E-2</v>
      </c>
      <c r="M2937" s="4">
        <f t="shared" si="957"/>
        <v>9.0187167978880226E-3</v>
      </c>
      <c r="N2937" s="4">
        <f t="shared" si="963"/>
        <v>1.4898675216681811E-2</v>
      </c>
      <c r="O2937" s="4">
        <f t="shared" si="965"/>
        <v>5.741856666346524E-3</v>
      </c>
      <c r="P2937" s="4">
        <f t="shared" si="966"/>
        <v>8.9927102307367127E-2</v>
      </c>
      <c r="Q2937" s="4"/>
      <c r="T2937" s="4">
        <f t="shared" si="951"/>
        <v>5.7014274275932458E-3</v>
      </c>
      <c r="U2937" s="4">
        <f t="shared" si="952"/>
        <v>5.7014274275932458E-3</v>
      </c>
      <c r="V2937" s="2">
        <f t="shared" si="958"/>
        <v>-1.2320881305392134E-2</v>
      </c>
      <c r="W2937" s="4">
        <f t="shared" si="959"/>
        <v>-2.2197672492338175E-2</v>
      </c>
      <c r="X2937" s="4">
        <f t="shared" si="960"/>
        <v>1.8247129449091765E-2</v>
      </c>
      <c r="Y2937" s="4">
        <f t="shared" si="953"/>
        <v>-1.793471985570742E-2</v>
      </c>
      <c r="Z2937" s="4">
        <f t="shared" si="954"/>
        <v>-1.1742552992668114E-2</v>
      </c>
      <c r="AA2937" s="4">
        <f t="shared" si="964"/>
        <v>1.1723120793966223E-2</v>
      </c>
    </row>
    <row r="2938" spans="1:27" x14ac:dyDescent="0.3">
      <c r="A2938" s="1">
        <f t="shared" si="948"/>
        <v>35</v>
      </c>
      <c r="B2938" s="1">
        <f t="shared" si="949"/>
        <v>4</v>
      </c>
      <c r="C2938" s="10">
        <v>43342</v>
      </c>
      <c r="D2938" s="3">
        <v>2901.13</v>
      </c>
      <c r="E2938" s="3">
        <v>2908.94</v>
      </c>
      <c r="F2938" s="3">
        <f t="shared" si="955"/>
        <v>2896.8240000000005</v>
      </c>
      <c r="G2938" s="3">
        <f t="shared" si="961"/>
        <v>2877.3059999999996</v>
      </c>
      <c r="H2938" s="4">
        <f t="shared" si="950"/>
        <v>-4.4302754938160957E-3</v>
      </c>
      <c r="I2938" s="4">
        <f t="shared" si="967"/>
        <v>-1.7501475614610331E-3</v>
      </c>
      <c r="J2938" s="4">
        <f t="shared" si="968"/>
        <v>-2.6801279323550625E-3</v>
      </c>
      <c r="K2938" s="4">
        <f t="shared" si="956"/>
        <v>-6.2773675035344622E-3</v>
      </c>
      <c r="L2938" s="4">
        <f t="shared" si="962"/>
        <v>-1.3514265799752678E-2</v>
      </c>
      <c r="M2938" s="4">
        <f t="shared" si="957"/>
        <v>1.4864555112770346E-3</v>
      </c>
      <c r="N2938" s="4">
        <f t="shared" si="963"/>
        <v>8.2799674417668914E-3</v>
      </c>
      <c r="O2938" s="4">
        <f t="shared" si="965"/>
        <v>6.7277233353903263E-3</v>
      </c>
      <c r="P2938" s="4">
        <f t="shared" si="966"/>
        <v>8.5098424975968812E-2</v>
      </c>
      <c r="Q2938" s="4"/>
      <c r="T2938" s="4">
        <f t="shared" si="951"/>
        <v>-4.4302754938160957E-3</v>
      </c>
      <c r="U2938" s="4">
        <f t="shared" si="952"/>
        <v>-4.4302754938160957E-3</v>
      </c>
      <c r="V2938" s="2">
        <f t="shared" si="958"/>
        <v>-1.9581062717052594E-2</v>
      </c>
      <c r="W2938" s="4">
        <f t="shared" si="959"/>
        <v>-2.9385252089882144E-2</v>
      </c>
      <c r="X2938" s="4">
        <f t="shared" si="960"/>
        <v>1.5453380842708066E-2</v>
      </c>
      <c r="Y2938" s="4">
        <f t="shared" si="953"/>
        <v>-1.8667924018452933E-2</v>
      </c>
      <c r="Z2938" s="4">
        <f t="shared" si="954"/>
        <v>-1.24803801907783E-2</v>
      </c>
      <c r="AA2938" s="4">
        <f t="shared" si="964"/>
        <v>1.365951568135949E-2</v>
      </c>
    </row>
    <row r="2939" spans="1:27" x14ac:dyDescent="0.3">
      <c r="A2939" s="1">
        <f t="shared" si="948"/>
        <v>35</v>
      </c>
      <c r="B2939" s="1">
        <f t="shared" si="949"/>
        <v>5</v>
      </c>
      <c r="C2939" s="10">
        <v>43343</v>
      </c>
      <c r="D2939" s="3">
        <v>2901.52</v>
      </c>
      <c r="E2939" s="3">
        <v>2898.37</v>
      </c>
      <c r="F2939" s="3">
        <f t="shared" si="955"/>
        <v>2902.19</v>
      </c>
      <c r="G2939" s="3">
        <f t="shared" si="961"/>
        <v>2882.4450000000002</v>
      </c>
      <c r="H2939" s="4">
        <f t="shared" si="950"/>
        <v>1.3443037712886796E-4</v>
      </c>
      <c r="I2939" s="4">
        <f t="shared" si="967"/>
        <v>-9.5135343814314356E-4</v>
      </c>
      <c r="J2939" s="4">
        <f t="shared" si="968"/>
        <v>1.0857838152720115E-3</v>
      </c>
      <c r="K2939" s="4">
        <f t="shared" si="956"/>
        <v>4.2311099468137024E-4</v>
      </c>
      <c r="L2939" s="4">
        <f t="shared" si="962"/>
        <v>-7.1711520836517046E-3</v>
      </c>
      <c r="M2939" s="4">
        <f t="shared" si="957"/>
        <v>-2.3086014354679492E-4</v>
      </c>
      <c r="N2939" s="4">
        <f t="shared" si="963"/>
        <v>6.617645783353999E-3</v>
      </c>
      <c r="O2939" s="4">
        <f t="shared" si="965"/>
        <v>6.8050539027819526E-3</v>
      </c>
      <c r="P2939" s="4">
        <f t="shared" si="966"/>
        <v>8.5244295166460274E-2</v>
      </c>
      <c r="Q2939" s="4"/>
      <c r="T2939" s="4">
        <f t="shared" si="951"/>
        <v>1.3443037712886796E-4</v>
      </c>
      <c r="U2939" s="4">
        <f t="shared" si="952"/>
        <v>1.3443037712886796E-4</v>
      </c>
      <c r="V2939" s="2">
        <f t="shared" si="958"/>
        <v>-9.1136901827908613E-3</v>
      </c>
      <c r="W2939" s="4">
        <f t="shared" si="959"/>
        <v>-1.9022553280962987E-2</v>
      </c>
      <c r="X2939" s="4">
        <f t="shared" si="960"/>
        <v>9.3331802733511889E-3</v>
      </c>
      <c r="Y2939" s="4">
        <f t="shared" si="953"/>
        <v>-1.2050992633681311E-2</v>
      </c>
      <c r="Z2939" s="4">
        <f t="shared" si="954"/>
        <v>-5.8217274010406977E-3</v>
      </c>
      <c r="AA2939" s="4">
        <f t="shared" si="964"/>
        <v>1.379466936807917E-2</v>
      </c>
    </row>
    <row r="2940" spans="1:27" x14ac:dyDescent="0.3">
      <c r="A2940" s="1">
        <f t="shared" si="948"/>
        <v>36</v>
      </c>
      <c r="B2940" s="1">
        <f t="shared" si="949"/>
        <v>2</v>
      </c>
      <c r="C2940" s="10">
        <v>43347</v>
      </c>
      <c r="D2940" s="3">
        <v>2896.72</v>
      </c>
      <c r="E2940" s="3">
        <v>2896.96</v>
      </c>
      <c r="F2940" s="3">
        <f t="shared" si="955"/>
        <v>2902.1859999999997</v>
      </c>
      <c r="G2940" s="3">
        <f t="shared" si="961"/>
        <v>2886.4120000000003</v>
      </c>
      <c r="H2940" s="4">
        <f t="shared" si="950"/>
        <v>-1.6543053296203996E-3</v>
      </c>
      <c r="I2940" s="4">
        <f t="shared" si="967"/>
        <v>-1.5715900631393012E-3</v>
      </c>
      <c r="J2940" s="4">
        <f t="shared" si="968"/>
        <v>-8.2715266481098388E-5</v>
      </c>
      <c r="K2940" s="4">
        <f t="shared" si="956"/>
        <v>7.0049491301104249E-4</v>
      </c>
      <c r="L2940" s="4">
        <f t="shared" si="962"/>
        <v>-5.6016616577976722E-3</v>
      </c>
      <c r="M2940" s="4">
        <f t="shared" si="957"/>
        <v>-1.8834078863311638E-3</v>
      </c>
      <c r="N2940" s="4">
        <f t="shared" si="963"/>
        <v>3.5712157515973247E-3</v>
      </c>
      <c r="O2940" s="4">
        <f t="shared" si="965"/>
        <v>5.4454693584465993E-3</v>
      </c>
      <c r="P2940" s="4">
        <f t="shared" si="966"/>
        <v>8.3448969745026261E-2</v>
      </c>
      <c r="Q2940" s="4"/>
      <c r="T2940" s="4">
        <f t="shared" si="951"/>
        <v>-1.6543053296203996E-3</v>
      </c>
      <c r="U2940" s="4">
        <f t="shared" si="952"/>
        <v>-1.6543053296203996E-3</v>
      </c>
      <c r="V2940" s="2">
        <f t="shared" si="958"/>
        <v>-1.6474123907469877E-3</v>
      </c>
      <c r="W2940" s="4">
        <f t="shared" si="959"/>
        <v>-1.1630938266839518E-2</v>
      </c>
      <c r="X2940" s="4">
        <f t="shared" si="960"/>
        <v>-6.9043131244025396E-6</v>
      </c>
      <c r="Y2940" s="4">
        <f t="shared" si="953"/>
        <v>-1.17770673676998E-2</v>
      </c>
      <c r="Z2940" s="4">
        <f t="shared" si="954"/>
        <v>-5.5460749678442299E-3</v>
      </c>
      <c r="AA2940" s="4">
        <f t="shared" si="964"/>
        <v>1.0989891445734284E-2</v>
      </c>
    </row>
    <row r="2941" spans="1:27" x14ac:dyDescent="0.3">
      <c r="A2941" s="1">
        <f t="shared" si="948"/>
        <v>36</v>
      </c>
      <c r="B2941" s="1">
        <f t="shared" si="949"/>
        <v>3</v>
      </c>
      <c r="C2941" s="10">
        <v>43348</v>
      </c>
      <c r="D2941" s="3">
        <v>2888.6</v>
      </c>
      <c r="E2941" s="3">
        <v>2891.59</v>
      </c>
      <c r="F2941" s="3">
        <f t="shared" si="955"/>
        <v>2900.402</v>
      </c>
      <c r="G2941" s="3">
        <f t="shared" si="961"/>
        <v>2888.9760000000001</v>
      </c>
      <c r="H2941" s="4">
        <f t="shared" si="950"/>
        <v>-2.8031704824766947E-3</v>
      </c>
      <c r="I2941" s="4">
        <f t="shared" si="967"/>
        <v>-1.770968543732102E-3</v>
      </c>
      <c r="J2941" s="4">
        <f t="shared" si="968"/>
        <v>-1.0322019387445926E-3</v>
      </c>
      <c r="K2941" s="4">
        <f t="shared" si="956"/>
        <v>2.2896586484023877E-3</v>
      </c>
      <c r="L2941" s="4">
        <f t="shared" si="962"/>
        <v>-2.6589460569960977E-3</v>
      </c>
      <c r="M2941" s="4">
        <f t="shared" si="957"/>
        <v>-4.0690911121975971E-3</v>
      </c>
      <c r="N2941" s="4">
        <f t="shared" si="963"/>
        <v>-1.3014992163320281E-4</v>
      </c>
      <c r="O2941" s="4">
        <f t="shared" si="965"/>
        <v>3.9555494010939315E-3</v>
      </c>
      <c r="P2941" s="4">
        <f t="shared" si="966"/>
        <v>8.0411877573767221E-2</v>
      </c>
      <c r="Q2941" s="4"/>
      <c r="T2941" s="4">
        <f t="shared" si="951"/>
        <v>-2.8031704824766947E-3</v>
      </c>
      <c r="U2941" s="4">
        <f t="shared" si="952"/>
        <v>-2.8031704824766947E-3</v>
      </c>
      <c r="V2941" s="2">
        <f t="shared" si="958"/>
        <v>2.7617443177116945E-4</v>
      </c>
      <c r="W2941" s="4">
        <f t="shared" si="959"/>
        <v>-9.726587312546494E-3</v>
      </c>
      <c r="X2941" s="4">
        <f t="shared" si="960"/>
        <v>-3.0784947127198681E-3</v>
      </c>
      <c r="Y2941" s="4">
        <f t="shared" si="953"/>
        <v>-1.0207718641478014E-2</v>
      </c>
      <c r="Z2941" s="4">
        <f t="shared" si="954"/>
        <v>-3.9668311059572322E-3</v>
      </c>
      <c r="AA2941" s="4">
        <f t="shared" si="964"/>
        <v>7.9414779934318634E-3</v>
      </c>
    </row>
    <row r="2942" spans="1:27" x14ac:dyDescent="0.3">
      <c r="A2942" s="1">
        <f t="shared" si="948"/>
        <v>36</v>
      </c>
      <c r="B2942" s="1">
        <f t="shared" si="949"/>
        <v>4</v>
      </c>
      <c r="C2942" s="10">
        <v>43349</v>
      </c>
      <c r="D2942" s="3">
        <v>2878.05</v>
      </c>
      <c r="E2942" s="3">
        <v>2888.64</v>
      </c>
      <c r="F2942" s="3">
        <f t="shared" si="955"/>
        <v>2893.2040000000002</v>
      </c>
      <c r="G2942" s="3">
        <f t="shared" si="961"/>
        <v>2890.5990000000002</v>
      </c>
      <c r="H2942" s="4">
        <f t="shared" si="950"/>
        <v>-3.652288305753558E-3</v>
      </c>
      <c r="I2942" s="4">
        <f t="shared" si="967"/>
        <v>1.3847538600001253E-5</v>
      </c>
      <c r="J2942" s="4">
        <f t="shared" si="968"/>
        <v>-3.6661358443535593E-3</v>
      </c>
      <c r="K2942" s="4">
        <f t="shared" si="956"/>
        <v>2.9053866925153804E-3</v>
      </c>
      <c r="L2942" s="4">
        <f t="shared" si="962"/>
        <v>1.1747328579013658E-3</v>
      </c>
      <c r="M2942" s="4">
        <f t="shared" si="957"/>
        <v>-5.2377917353909351E-3</v>
      </c>
      <c r="N2942" s="4">
        <f t="shared" si="963"/>
        <v>-4.3413147240416181E-3</v>
      </c>
      <c r="O2942" s="4">
        <f t="shared" si="965"/>
        <v>9.0512673511579649E-4</v>
      </c>
      <c r="P2942" s="4">
        <f t="shared" si="966"/>
        <v>7.6465901907907308E-2</v>
      </c>
      <c r="Q2942" s="4"/>
      <c r="T2942" s="4">
        <f t="shared" si="951"/>
        <v>-3.652288305753558E-3</v>
      </c>
      <c r="U2942" s="4">
        <f t="shared" si="952"/>
        <v>-3.652288305753558E-3</v>
      </c>
      <c r="V2942" s="2">
        <f t="shared" si="958"/>
        <v>8.8070345496088255E-3</v>
      </c>
      <c r="W2942" s="4">
        <f t="shared" si="959"/>
        <v>-1.2810357958873409E-3</v>
      </c>
      <c r="X2942" s="4">
        <f t="shared" si="960"/>
        <v>-1.2350551124898692E-2</v>
      </c>
      <c r="Y2942" s="4">
        <f t="shared" si="953"/>
        <v>-9.5996680043987283E-3</v>
      </c>
      <c r="Z2942" s="4">
        <f t="shared" si="954"/>
        <v>-3.3549465577500056E-3</v>
      </c>
      <c r="AA2942" s="4">
        <f t="shared" si="964"/>
        <v>1.8040203684633819E-3</v>
      </c>
    </row>
    <row r="2943" spans="1:27" x14ac:dyDescent="0.3">
      <c r="A2943" s="1">
        <f t="shared" si="948"/>
        <v>36</v>
      </c>
      <c r="B2943" s="1">
        <f t="shared" si="949"/>
        <v>5</v>
      </c>
      <c r="C2943" s="10">
        <v>43350</v>
      </c>
      <c r="D2943" s="3">
        <v>2871.68</v>
      </c>
      <c r="E2943" s="3">
        <v>2868.26</v>
      </c>
      <c r="F2943" s="3">
        <f t="shared" si="955"/>
        <v>2887.3139999999999</v>
      </c>
      <c r="G2943" s="3">
        <f t="shared" si="961"/>
        <v>2892.0690000000004</v>
      </c>
      <c r="H2943" s="4">
        <f t="shared" si="950"/>
        <v>-2.2133041469051423E-3</v>
      </c>
      <c r="I2943" s="4">
        <f t="shared" si="967"/>
        <v>-3.401608728131882E-3</v>
      </c>
      <c r="J2943" s="4">
        <f t="shared" si="968"/>
        <v>1.1883045812267398E-3</v>
      </c>
      <c r="K2943" s="4">
        <f t="shared" si="956"/>
        <v>4.5768836538627447E-3</v>
      </c>
      <c r="L2943" s="4">
        <f t="shared" si="962"/>
        <v>5.6581520280900221E-3</v>
      </c>
      <c r="M2943" s="4">
        <f t="shared" si="957"/>
        <v>-5.4147210867955533E-3</v>
      </c>
      <c r="N2943" s="4">
        <f t="shared" si="963"/>
        <v>-7.0499701079056462E-3</v>
      </c>
      <c r="O2943" s="4">
        <f t="shared" si="965"/>
        <v>-1.6558251615780882E-3</v>
      </c>
      <c r="P2943" s="4">
        <f t="shared" si="966"/>
        <v>7.4083355463212541E-2</v>
      </c>
      <c r="Q2943" s="4"/>
      <c r="T2943" s="4">
        <f t="shared" si="951"/>
        <v>-2.2133041469051423E-3</v>
      </c>
      <c r="U2943" s="4">
        <f t="shared" si="952"/>
        <v>-2.2133041469051423E-3</v>
      </c>
      <c r="V2943" s="2">
        <f t="shared" si="958"/>
        <v>8.0193186358819089E-3</v>
      </c>
      <c r="W2943" s="4">
        <f t="shared" si="959"/>
        <v>-2.0608745504769521E-3</v>
      </c>
      <c r="X2943" s="4">
        <f t="shared" si="960"/>
        <v>-1.0151216939606385E-2</v>
      </c>
      <c r="Y2943" s="4">
        <f t="shared" si="953"/>
        <v>-7.9490126510482709E-3</v>
      </c>
      <c r="Z2943" s="4">
        <f t="shared" si="954"/>
        <v>-1.6938834101439279E-3</v>
      </c>
      <c r="AA2943" s="4">
        <f t="shared" si="964"/>
        <v>-3.2829056925794148E-3</v>
      </c>
    </row>
    <row r="2944" spans="1:27" x14ac:dyDescent="0.3">
      <c r="A2944" s="1">
        <f t="shared" si="948"/>
        <v>37</v>
      </c>
      <c r="B2944" s="1">
        <f t="shared" si="949"/>
        <v>1</v>
      </c>
      <c r="C2944" s="10">
        <v>43353</v>
      </c>
      <c r="D2944" s="3">
        <v>2877.13</v>
      </c>
      <c r="E2944" s="3">
        <v>2881.39</v>
      </c>
      <c r="F2944" s="3">
        <f t="shared" si="955"/>
        <v>2882.4360000000001</v>
      </c>
      <c r="G2944" s="3">
        <f t="shared" si="961"/>
        <v>2892.3130000000001</v>
      </c>
      <c r="H2944" s="4">
        <f t="shared" si="950"/>
        <v>1.897843770893788E-3</v>
      </c>
      <c r="I2944" s="4">
        <f t="shared" si="967"/>
        <v>3.3812959661243722E-3</v>
      </c>
      <c r="J2944" s="4">
        <f t="shared" si="968"/>
        <v>-1.4834521952305842E-3</v>
      </c>
      <c r="K2944" s="4">
        <f t="shared" si="956"/>
        <v>4.2074674058390849E-3</v>
      </c>
      <c r="L2944" s="4">
        <f t="shared" si="962"/>
        <v>7.7724537552931261E-3</v>
      </c>
      <c r="M2944" s="4">
        <f t="shared" si="957"/>
        <v>-1.8408040976452E-3</v>
      </c>
      <c r="N2944" s="4">
        <f t="shared" si="963"/>
        <v>-5.2494318560957929E-3</v>
      </c>
      <c r="O2944" s="4">
        <f t="shared" si="965"/>
        <v>-3.4329349038798914E-3</v>
      </c>
      <c r="P2944" s="4">
        <f t="shared" si="966"/>
        <v>7.6121797868799107E-2</v>
      </c>
      <c r="Q2944" s="4"/>
      <c r="T2944" s="4">
        <f t="shared" si="951"/>
        <v>1.897843770893788E-3</v>
      </c>
      <c r="U2944" s="4">
        <f t="shared" si="952"/>
        <v>1.897843770893788E-3</v>
      </c>
      <c r="V2944" s="2">
        <f t="shared" si="958"/>
        <v>1.0391129930911574E-2</v>
      </c>
      <c r="W2944" s="4">
        <f t="shared" si="959"/>
        <v>2.8721863160251947E-4</v>
      </c>
      <c r="X2944" s="4">
        <f t="shared" si="960"/>
        <v>-8.405938956133294E-3</v>
      </c>
      <c r="Y2944" s="4">
        <f t="shared" si="953"/>
        <v>-8.3138227114407069E-3</v>
      </c>
      <c r="Z2944" s="4">
        <f t="shared" si="954"/>
        <v>-2.0609936890788449E-3</v>
      </c>
      <c r="AA2944" s="4">
        <f t="shared" si="964"/>
        <v>-6.8065839934669699E-3</v>
      </c>
    </row>
    <row r="2945" spans="1:27" x14ac:dyDescent="0.3">
      <c r="A2945" s="1">
        <f t="shared" si="948"/>
        <v>37</v>
      </c>
      <c r="B2945" s="1">
        <f t="shared" si="949"/>
        <v>2</v>
      </c>
      <c r="C2945" s="10">
        <v>43354</v>
      </c>
      <c r="D2945" s="3">
        <v>2887.89</v>
      </c>
      <c r="E2945" s="3">
        <v>2871.57</v>
      </c>
      <c r="F2945" s="3">
        <f t="shared" si="955"/>
        <v>2880.6699999999996</v>
      </c>
      <c r="G2945" s="3">
        <f t="shared" si="961"/>
        <v>2891.4279999999999</v>
      </c>
      <c r="H2945" s="4">
        <f t="shared" si="950"/>
        <v>3.7398379635260703E-3</v>
      </c>
      <c r="I2945" s="4">
        <f t="shared" si="967"/>
        <v>-1.9324813268778072E-3</v>
      </c>
      <c r="J2945" s="4">
        <f t="shared" si="968"/>
        <v>5.6723192904038775E-3</v>
      </c>
      <c r="K2945" s="4">
        <f t="shared" si="956"/>
        <v>6.0303149318927975E-4</v>
      </c>
      <c r="L2945" s="4">
        <f t="shared" si="962"/>
        <v>5.1061686858469325E-3</v>
      </c>
      <c r="M2945" s="4">
        <f t="shared" si="957"/>
        <v>2.5063613673208854E-3</v>
      </c>
      <c r="N2945" s="4">
        <f t="shared" si="963"/>
        <v>-1.223616842612028E-3</v>
      </c>
      <c r="O2945" s="4">
        <f t="shared" si="965"/>
        <v>-3.7252111403136084E-3</v>
      </c>
      <c r="P2945" s="4">
        <f t="shared" si="966"/>
        <v>8.0146319021846768E-2</v>
      </c>
      <c r="Q2945" s="4"/>
      <c r="T2945" s="4">
        <f t="shared" si="951"/>
        <v>3.7398379635260703E-3</v>
      </c>
      <c r="U2945" s="4">
        <f t="shared" si="952"/>
        <v>3.7398379635260703E-3</v>
      </c>
      <c r="V2945" s="2">
        <f t="shared" si="958"/>
        <v>6.8088685599884922E-3</v>
      </c>
      <c r="W2945" s="4">
        <f t="shared" si="959"/>
        <v>-3.2592201256114103E-3</v>
      </c>
      <c r="X2945" s="4">
        <f t="shared" si="960"/>
        <v>-3.0482752906735647E-3</v>
      </c>
      <c r="Y2945" s="4">
        <f t="shared" si="953"/>
        <v>-1.18733155329104E-2</v>
      </c>
      <c r="Z2945" s="4">
        <f t="shared" si="954"/>
        <v>-5.6429300017744191E-3</v>
      </c>
      <c r="AA2945" s="4">
        <f t="shared" si="964"/>
        <v>-7.4137219323641137E-3</v>
      </c>
    </row>
    <row r="2946" spans="1:27" x14ac:dyDescent="0.3">
      <c r="A2946" s="1">
        <f t="shared" si="948"/>
        <v>37</v>
      </c>
      <c r="B2946" s="1">
        <f t="shared" si="949"/>
        <v>3</v>
      </c>
      <c r="C2946" s="10">
        <v>43355</v>
      </c>
      <c r="D2946" s="3">
        <v>2888.92</v>
      </c>
      <c r="E2946" s="3">
        <v>2888.29</v>
      </c>
      <c r="F2946" s="3">
        <f t="shared" si="955"/>
        <v>2880.7339999999999</v>
      </c>
      <c r="G2946" s="3">
        <f t="shared" si="961"/>
        <v>2890.5680000000002</v>
      </c>
      <c r="H2946" s="4">
        <f t="shared" si="950"/>
        <v>3.5666178420930164E-4</v>
      </c>
      <c r="I2946" s="4">
        <f t="shared" si="967"/>
        <v>1.3850943076089843E-4</v>
      </c>
      <c r="J2946" s="4">
        <f t="shared" si="968"/>
        <v>2.1815235344840322E-4</v>
      </c>
      <c r="K2946" s="4">
        <f t="shared" si="956"/>
        <v>-3.1865825914421508E-3</v>
      </c>
      <c r="L2946" s="4">
        <f t="shared" si="962"/>
        <v>9.9072717835904872E-4</v>
      </c>
      <c r="M2946" s="4">
        <f t="shared" si="957"/>
        <v>2.8416368883764169E-3</v>
      </c>
      <c r="N2946" s="4">
        <f t="shared" si="963"/>
        <v>-5.7013016126938995E-4</v>
      </c>
      <c r="O2946" s="4">
        <f t="shared" si="965"/>
        <v>-3.4040402641818696E-3</v>
      </c>
      <c r="P2946" s="4">
        <f t="shared" si="966"/>
        <v>8.0531565935196212E-2</v>
      </c>
      <c r="Q2946" s="4"/>
      <c r="T2946" s="4">
        <f t="shared" si="951"/>
        <v>3.5666178420930164E-4</v>
      </c>
      <c r="U2946" s="4">
        <f t="shared" si="952"/>
        <v>3.5666178420930164E-4</v>
      </c>
      <c r="V2946" s="2">
        <f t="shared" si="958"/>
        <v>2.4585423960055142E-4</v>
      </c>
      <c r="W2946" s="4">
        <f t="shared" si="959"/>
        <v>-9.7566043027954436E-3</v>
      </c>
      <c r="X2946" s="4">
        <f t="shared" si="960"/>
        <v>1.1078030880016746E-4</v>
      </c>
      <c r="Y2946" s="4">
        <f t="shared" si="953"/>
        <v>-1.5615677571598693E-2</v>
      </c>
      <c r="Z2946" s="4">
        <f t="shared" si="954"/>
        <v>-9.4088885677752494E-3</v>
      </c>
      <c r="AA2946" s="4">
        <f t="shared" si="964"/>
        <v>-6.781128960744104E-3</v>
      </c>
    </row>
    <row r="2947" spans="1:27" x14ac:dyDescent="0.3">
      <c r="A2947" s="1">
        <f t="shared" ref="A2947:A3010" si="969">WEEKNUM(C2947,2)</f>
        <v>37</v>
      </c>
      <c r="B2947" s="1">
        <f t="shared" ref="B2947:B3010" si="970">WEEKDAY(C2947,2)</f>
        <v>4</v>
      </c>
      <c r="C2947" s="10">
        <v>43356</v>
      </c>
      <c r="D2947" s="3">
        <v>2904.18</v>
      </c>
      <c r="E2947" s="3">
        <v>2896.85</v>
      </c>
      <c r="F2947" s="3">
        <f t="shared" si="955"/>
        <v>2885.96</v>
      </c>
      <c r="G2947" s="3">
        <f t="shared" si="961"/>
        <v>2889.5819999999999</v>
      </c>
      <c r="H2947" s="4">
        <f t="shared" ref="H2947:H3010" si="971">(D2947-D2946)/D2946</f>
        <v>5.2822508065296942E-3</v>
      </c>
      <c r="I2947" s="4">
        <f t="shared" si="967"/>
        <v>2.7449704387798334E-3</v>
      </c>
      <c r="J2947" s="4">
        <f t="shared" si="968"/>
        <v>2.5372803677498608E-3</v>
      </c>
      <c r="K2947" s="4">
        <f t="shared" si="956"/>
        <v>-2.6013181396509172E-3</v>
      </c>
      <c r="L2947" s="4">
        <f t="shared" si="962"/>
        <v>-3.3230411364801944E-4</v>
      </c>
      <c r="M2947" s="4">
        <f t="shared" si="957"/>
        <v>6.3133238159918366E-3</v>
      </c>
      <c r="N2947" s="4">
        <f t="shared" si="963"/>
        <v>5.0519417687402389E-3</v>
      </c>
      <c r="O2947" s="4">
        <f t="shared" si="965"/>
        <v>-1.2471678752693854E-3</v>
      </c>
      <c r="P2947" s="4">
        <f t="shared" si="966"/>
        <v>8.623920467083819E-2</v>
      </c>
      <c r="Q2947" s="4"/>
      <c r="T2947" s="4">
        <f t="shared" ref="T2947:T3010" si="972">(D2947-D2946)/D2946</f>
        <v>5.2822508065296942E-3</v>
      </c>
      <c r="U2947" s="4">
        <f t="shared" ref="U2947:U3010" si="973">(D2947-D2946)/D2946</f>
        <v>5.2822508065296942E-3</v>
      </c>
      <c r="V2947" s="2">
        <f t="shared" si="958"/>
        <v>-3.7626517868268733E-3</v>
      </c>
      <c r="W2947" s="4">
        <f t="shared" si="959"/>
        <v>-1.3725025268958552E-2</v>
      </c>
      <c r="X2947" s="4">
        <f t="shared" si="960"/>
        <v>9.079063949549054E-3</v>
      </c>
      <c r="Y2947" s="4">
        <f t="shared" si="953"/>
        <v>-1.5037710681550541E-2</v>
      </c>
      <c r="Z2947" s="4">
        <f t="shared" si="954"/>
        <v>-8.8272774521374383E-3</v>
      </c>
      <c r="AA2947" s="4">
        <f t="shared" si="964"/>
        <v>-2.5037985568940667E-3</v>
      </c>
    </row>
    <row r="2948" spans="1:27" x14ac:dyDescent="0.3">
      <c r="A2948" s="1">
        <f t="shared" si="969"/>
        <v>37</v>
      </c>
      <c r="B2948" s="1">
        <f t="shared" si="970"/>
        <v>5</v>
      </c>
      <c r="C2948" s="10">
        <v>43357</v>
      </c>
      <c r="D2948" s="3">
        <v>2904.98</v>
      </c>
      <c r="E2948" s="3">
        <v>2906.38</v>
      </c>
      <c r="F2948" s="3">
        <f t="shared" si="955"/>
        <v>2892.62</v>
      </c>
      <c r="G2948" s="3">
        <f t="shared" si="961"/>
        <v>2889.9670000000001</v>
      </c>
      <c r="H2948" s="4">
        <f t="shared" si="971"/>
        <v>2.7546501938591341E-4</v>
      </c>
      <c r="I2948" s="4">
        <f t="shared" si="967"/>
        <v>7.5752880331118357E-4</v>
      </c>
      <c r="J2948" s="4">
        <f t="shared" si="968"/>
        <v>-4.8206378392527015E-4</v>
      </c>
      <c r="K2948" s="4">
        <f t="shared" si="956"/>
        <v>-5.0444531675032664E-3</v>
      </c>
      <c r="L2948" s="4">
        <f t="shared" si="962"/>
        <v>-5.4683632251137466E-3</v>
      </c>
      <c r="M2948" s="4">
        <f t="shared" si="957"/>
        <v>4.2729428684030839E-3</v>
      </c>
      <c r="N2948" s="4">
        <f t="shared" si="963"/>
        <v>5.1948690071547251E-3</v>
      </c>
      <c r="O2948" s="4">
        <f t="shared" si="965"/>
        <v>9.1325929954760192E-4</v>
      </c>
      <c r="P2948" s="4">
        <f t="shared" si="966"/>
        <v>8.6538425574410577E-2</v>
      </c>
      <c r="Q2948" s="4"/>
      <c r="T2948" s="4">
        <f t="shared" si="972"/>
        <v>2.7546501938591341E-4</v>
      </c>
      <c r="U2948" s="4">
        <f t="shared" si="973"/>
        <v>2.7546501938591341E-4</v>
      </c>
      <c r="V2948" s="2">
        <f t="shared" si="958"/>
        <v>-1.1190766412550186E-2</v>
      </c>
      <c r="W2948" s="4">
        <f t="shared" si="959"/>
        <v>-2.1078858748424738E-2</v>
      </c>
      <c r="X2948" s="4">
        <f t="shared" si="960"/>
        <v>1.1595999554267948E-2</v>
      </c>
      <c r="Y2948" s="4">
        <f t="shared" si="953"/>
        <v>-1.7450382679130426E-2</v>
      </c>
      <c r="Z2948" s="4">
        <f t="shared" si="954"/>
        <v>-1.1255161949229302E-2</v>
      </c>
      <c r="AA2948" s="4">
        <f t="shared" si="964"/>
        <v>1.837694133717372E-3</v>
      </c>
    </row>
    <row r="2949" spans="1:27" x14ac:dyDescent="0.3">
      <c r="A2949" s="1">
        <f t="shared" si="969"/>
        <v>38</v>
      </c>
      <c r="B2949" s="1">
        <f t="shared" si="970"/>
        <v>1</v>
      </c>
      <c r="C2949" s="10">
        <v>43360</v>
      </c>
      <c r="D2949" s="3">
        <v>2888.8</v>
      </c>
      <c r="E2949" s="3">
        <v>2903.83</v>
      </c>
      <c r="F2949" s="3">
        <f t="shared" si="955"/>
        <v>2894.9540000000002</v>
      </c>
      <c r="G2949" s="3">
        <f t="shared" si="961"/>
        <v>2888.6949999999997</v>
      </c>
      <c r="H2949" s="4">
        <f t="shared" si="971"/>
        <v>-5.5697457469586148E-3</v>
      </c>
      <c r="I2949" s="4">
        <f t="shared" si="967"/>
        <v>-3.9587191650203822E-4</v>
      </c>
      <c r="J2949" s="4">
        <f t="shared" si="968"/>
        <v>-5.1738738304565766E-3</v>
      </c>
      <c r="K2949" s="4">
        <f t="shared" si="956"/>
        <v>-2.9217068620094396E-3</v>
      </c>
      <c r="L2949" s="4">
        <f t="shared" si="962"/>
        <v>-5.6099066660242336E-3</v>
      </c>
      <c r="M2949" s="4">
        <f t="shared" si="957"/>
        <v>-2.1257678014918358E-3</v>
      </c>
      <c r="N2949" s="4">
        <f t="shared" si="963"/>
        <v>3.6348593396143568E-5</v>
      </c>
      <c r="O2949" s="4">
        <f t="shared" si="965"/>
        <v>2.166643589033671E-3</v>
      </c>
      <c r="P2949" s="4">
        <f t="shared" si="966"/>
        <v>8.0486682799660397E-2</v>
      </c>
      <c r="Q2949" s="4"/>
      <c r="T2949" s="4">
        <f t="shared" si="972"/>
        <v>-5.5697457469586148E-3</v>
      </c>
      <c r="U2949" s="4">
        <f t="shared" si="973"/>
        <v>-5.5697457469586148E-3</v>
      </c>
      <c r="V2949" s="2">
        <f t="shared" si="958"/>
        <v>-9.5869851083311784E-3</v>
      </c>
      <c r="W2949" s="4">
        <f t="shared" si="959"/>
        <v>-1.9491115257247827E-2</v>
      </c>
      <c r="X2949" s="4">
        <f t="shared" si="960"/>
        <v>4.0561253749396347E-3</v>
      </c>
      <c r="Y2949" s="4">
        <f t="shared" si="953"/>
        <v>-1.5354104532059145E-2</v>
      </c>
      <c r="Z2949" s="4">
        <f t="shared" si="954"/>
        <v>-9.145666244893276E-3</v>
      </c>
      <c r="AA2949" s="4">
        <f t="shared" si="964"/>
        <v>4.3428544467249332E-3</v>
      </c>
    </row>
    <row r="2950" spans="1:27" x14ac:dyDescent="0.3">
      <c r="A2950" s="1">
        <f t="shared" si="969"/>
        <v>38</v>
      </c>
      <c r="B2950" s="1">
        <f t="shared" si="970"/>
        <v>2</v>
      </c>
      <c r="C2950" s="10">
        <v>43361</v>
      </c>
      <c r="D2950" s="3">
        <v>2904.31</v>
      </c>
      <c r="E2950" s="3">
        <v>2890.74</v>
      </c>
      <c r="F2950" s="3">
        <f t="shared" si="955"/>
        <v>2898.2380000000003</v>
      </c>
      <c r="G2950" s="3">
        <f t="shared" si="961"/>
        <v>2889.4539999999997</v>
      </c>
      <c r="H2950" s="4">
        <f t="shared" si="971"/>
        <v>5.3690113541954316E-3</v>
      </c>
      <c r="I2950" s="4">
        <f t="shared" si="967"/>
        <v>6.7155912489601211E-4</v>
      </c>
      <c r="J2950" s="4">
        <f t="shared" si="968"/>
        <v>4.6974522292994193E-3</v>
      </c>
      <c r="K2950" s="4">
        <f t="shared" si="956"/>
        <v>2.7416228191636917E-3</v>
      </c>
      <c r="L2950" s="4">
        <f t="shared" si="962"/>
        <v>-3.450106157114898E-4</v>
      </c>
      <c r="M2950" s="4">
        <f t="shared" si="957"/>
        <v>2.0950660366745801E-3</v>
      </c>
      <c r="N2950" s="4">
        <f t="shared" si="963"/>
        <v>5.1414557906096529E-3</v>
      </c>
      <c r="O2950" s="4">
        <f t="shared" si="965"/>
        <v>3.0244705282840194E-3</v>
      </c>
      <c r="P2950" s="4">
        <f t="shared" si="966"/>
        <v>8.6287828067668729E-2</v>
      </c>
      <c r="Q2950" s="4"/>
      <c r="T2950" s="4">
        <f t="shared" si="972"/>
        <v>5.3690113541954316E-3</v>
      </c>
      <c r="U2950" s="4">
        <f t="shared" si="973"/>
        <v>5.3690113541954316E-3</v>
      </c>
      <c r="V2950" s="2">
        <f t="shared" si="958"/>
        <v>-3.1500969260603334E-4</v>
      </c>
      <c r="W2950" s="4">
        <f t="shared" si="959"/>
        <v>-1.0311859595680027E-2</v>
      </c>
      <c r="X2950" s="4">
        <f t="shared" si="960"/>
        <v>5.6858121327336133E-3</v>
      </c>
      <c r="Y2950" s="4">
        <f t="shared" ref="Y2950:Y3013" si="974">(SUM(D2946:D2949)*(0.99/4.01)-D2949)/D2949</f>
        <v>-9.7613899341924479E-3</v>
      </c>
      <c r="Z2950" s="4">
        <f t="shared" ref="Z2950:Z3013" si="975">(SUM(D2946:D2949)*(0.995/4.005)-D2949)/D2949</f>
        <v>-3.5176881847013004E-3</v>
      </c>
      <c r="AA2950" s="4">
        <f t="shared" si="964"/>
        <v>6.0985812328384261E-3</v>
      </c>
    </row>
    <row r="2951" spans="1:27" x14ac:dyDescent="0.3">
      <c r="A2951" s="1">
        <f t="shared" si="969"/>
        <v>38</v>
      </c>
      <c r="B2951" s="1">
        <f t="shared" si="970"/>
        <v>3</v>
      </c>
      <c r="C2951" s="10">
        <v>43362</v>
      </c>
      <c r="D2951" s="3">
        <v>2907.95</v>
      </c>
      <c r="E2951" s="3">
        <v>2906.6</v>
      </c>
      <c r="F2951" s="3">
        <f t="shared" ref="F2951:F3014" si="976">AVERAGE(D2947:D2951)</f>
        <v>2902.0439999999994</v>
      </c>
      <c r="G2951" s="3">
        <f t="shared" si="961"/>
        <v>2891.3890000000001</v>
      </c>
      <c r="H2951" s="4">
        <f t="shared" si="971"/>
        <v>1.2533097362195746E-3</v>
      </c>
      <c r="I2951" s="4">
        <f t="shared" si="967"/>
        <v>7.8848332306123096E-4</v>
      </c>
      <c r="J2951" s="4">
        <f t="shared" si="968"/>
        <v>4.6482641315834369E-4</v>
      </c>
      <c r="K2951" s="4">
        <f t="shared" ref="K2951:K3014" si="977">(SUM(D2947:D2950)/4-D2950)/D2950</f>
        <v>-1.2886021120335953E-3</v>
      </c>
      <c r="L2951" s="4">
        <f t="shared" si="962"/>
        <v>-5.0824846903778885E-3</v>
      </c>
      <c r="M2951" s="4">
        <f t="shared" ref="M2951:M3014" si="978">(D2951-F2951)/F2951</f>
        <v>2.0351173173116621E-3</v>
      </c>
      <c r="N2951" s="4">
        <f t="shared" si="963"/>
        <v>5.727696965022587E-3</v>
      </c>
      <c r="O2951" s="4">
        <f t="shared" si="965"/>
        <v>3.6640932615757808E-3</v>
      </c>
      <c r="P2951" s="4">
        <f t="shared" si="966"/>
        <v>8.764928317892276E-2</v>
      </c>
      <c r="Q2951" s="4"/>
      <c r="T2951" s="4">
        <f t="shared" si="972"/>
        <v>1.2533097362195746E-3</v>
      </c>
      <c r="U2951" s="4">
        <f t="shared" si="973"/>
        <v>1.2533097362195746E-3</v>
      </c>
      <c r="V2951" s="2">
        <f t="shared" ref="V2951:V3014" si="979">(D2946-D2950)/D2950</f>
        <v>-5.2990211100054311E-3</v>
      </c>
      <c r="W2951" s="4">
        <f t="shared" ref="W2951:W3014" si="980">(D2946*(1-0.01)-D2950)/D2950</f>
        <v>-1.5246030898905402E-2</v>
      </c>
      <c r="X2951" s="4">
        <f t="shared" ref="X2951:X3014" si="981">(D2951-D2946)/D2946</f>
        <v>6.587236752834881E-3</v>
      </c>
      <c r="Y2951" s="4">
        <f t="shared" si="974"/>
        <v>-1.3741362684202729E-2</v>
      </c>
      <c r="Z2951" s="4">
        <f t="shared" si="975"/>
        <v>-7.5227556569023588E-3</v>
      </c>
      <c r="AA2951" s="4">
        <f t="shared" si="964"/>
        <v>7.3974202408134491E-3</v>
      </c>
    </row>
    <row r="2952" spans="1:27" x14ac:dyDescent="0.3">
      <c r="A2952" s="1">
        <f t="shared" si="969"/>
        <v>38</v>
      </c>
      <c r="B2952" s="1">
        <f t="shared" si="970"/>
        <v>4</v>
      </c>
      <c r="C2952" s="10">
        <v>43363</v>
      </c>
      <c r="D2952" s="3">
        <v>2930.75</v>
      </c>
      <c r="E2952" s="3">
        <v>2919.73</v>
      </c>
      <c r="F2952" s="3">
        <f t="shared" si="976"/>
        <v>2907.3580000000002</v>
      </c>
      <c r="G2952" s="3">
        <f t="shared" si="961"/>
        <v>2896.6590000000001</v>
      </c>
      <c r="H2952" s="4">
        <f t="shared" si="971"/>
        <v>7.8405749754982667E-3</v>
      </c>
      <c r="I2952" s="4">
        <f t="shared" si="967"/>
        <v>4.0509637373408076E-3</v>
      </c>
      <c r="J2952" s="4">
        <f t="shared" si="968"/>
        <v>3.7896112381574591E-3</v>
      </c>
      <c r="K2952" s="4">
        <f t="shared" si="977"/>
        <v>-2.2146185457107585E-3</v>
      </c>
      <c r="L2952" s="4">
        <f t="shared" si="962"/>
        <v>-5.1854017052867969E-3</v>
      </c>
      <c r="M2952" s="4">
        <f t="shared" si="978"/>
        <v>8.0457927781854947E-3</v>
      </c>
      <c r="N2952" s="4">
        <f t="shared" si="963"/>
        <v>1.1769076028624665E-2</v>
      </c>
      <c r="O2952" s="4">
        <f t="shared" si="965"/>
        <v>3.6506013818988548E-3</v>
      </c>
      <c r="P2952" s="4">
        <f t="shared" si="966"/>
        <v>9.6177078930734045E-2</v>
      </c>
      <c r="Q2952" s="4"/>
      <c r="T2952" s="4">
        <f t="shared" si="972"/>
        <v>7.8405749754982667E-3</v>
      </c>
      <c r="U2952" s="4">
        <f t="shared" si="973"/>
        <v>7.8405749754982667E-3</v>
      </c>
      <c r="V2952" s="2">
        <f t="shared" si="979"/>
        <v>-1.2964459498959688E-3</v>
      </c>
      <c r="W2952" s="4">
        <f t="shared" si="980"/>
        <v>-1.1283481490396999E-2</v>
      </c>
      <c r="X2952" s="4">
        <f t="shared" si="981"/>
        <v>9.1488819563526249E-3</v>
      </c>
      <c r="Y2952" s="4">
        <f t="shared" si="974"/>
        <v>-1.4655832778307837E-2</v>
      </c>
      <c r="Z2952" s="4">
        <f t="shared" si="975"/>
        <v>-8.4429917133406196E-3</v>
      </c>
      <c r="AA2952" s="4">
        <f t="shared" si="964"/>
        <v>7.4145171797253386E-3</v>
      </c>
    </row>
    <row r="2953" spans="1:27" x14ac:dyDescent="0.3">
      <c r="A2953" s="1">
        <f t="shared" si="969"/>
        <v>38</v>
      </c>
      <c r="B2953" s="1">
        <f t="shared" si="970"/>
        <v>5</v>
      </c>
      <c r="C2953" s="10">
        <v>43364</v>
      </c>
      <c r="D2953" s="3">
        <v>2929.67</v>
      </c>
      <c r="E2953" s="3">
        <v>2936.76</v>
      </c>
      <c r="F2953" s="3">
        <f t="shared" si="976"/>
        <v>2912.2960000000003</v>
      </c>
      <c r="G2953" s="3">
        <f t="shared" si="961"/>
        <v>2902.4580000000001</v>
      </c>
      <c r="H2953" s="4">
        <f t="shared" si="971"/>
        <v>-3.6850635502855148E-4</v>
      </c>
      <c r="I2953" s="4">
        <f t="shared" si="967"/>
        <v>2.0506696238165039E-3</v>
      </c>
      <c r="J2953" s="4">
        <f t="shared" si="968"/>
        <v>-2.4191759788450553E-3</v>
      </c>
      <c r="K2953" s="4">
        <f t="shared" si="977"/>
        <v>-7.778725582188748E-3</v>
      </c>
      <c r="L2953" s="4">
        <f t="shared" si="962"/>
        <v>-1.068516780877078E-2</v>
      </c>
      <c r="M2953" s="4">
        <f t="shared" si="978"/>
        <v>5.9657397462345154E-3</v>
      </c>
      <c r="N2953" s="4">
        <f t="shared" si="963"/>
        <v>9.3755017299130567E-3</v>
      </c>
      <c r="O2953" s="4">
        <f t="shared" si="965"/>
        <v>3.3580573921295548E-3</v>
      </c>
      <c r="P2953" s="4">
        <f t="shared" si="966"/>
        <v>9.5773130710911439E-2</v>
      </c>
      <c r="Q2953" s="4"/>
      <c r="T2953" s="4">
        <f t="shared" si="972"/>
        <v>-3.6850635502855148E-4</v>
      </c>
      <c r="U2953" s="4">
        <f t="shared" si="973"/>
        <v>-3.6850635502855148E-4</v>
      </c>
      <c r="V2953" s="2">
        <f t="shared" si="979"/>
        <v>-8.7929710824874111E-3</v>
      </c>
      <c r="W2953" s="4">
        <f t="shared" si="980"/>
        <v>-1.8705041371662616E-2</v>
      </c>
      <c r="X2953" s="4">
        <f t="shared" si="981"/>
        <v>8.4991979290735403E-3</v>
      </c>
      <c r="Y2953" s="4">
        <f t="shared" si="974"/>
        <v>-2.0150561921562948E-2</v>
      </c>
      <c r="Z2953" s="4">
        <f t="shared" si="975"/>
        <v>-1.3972366496157691E-2</v>
      </c>
      <c r="AA2953" s="4">
        <f t="shared" si="964"/>
        <v>6.802137854263742E-3</v>
      </c>
    </row>
    <row r="2954" spans="1:27" x14ac:dyDescent="0.3">
      <c r="A2954" s="1">
        <f t="shared" si="969"/>
        <v>39</v>
      </c>
      <c r="B2954" s="1">
        <f t="shared" si="970"/>
        <v>1</v>
      </c>
      <c r="C2954" s="10">
        <v>43367</v>
      </c>
      <c r="D2954" s="3">
        <v>2919.37</v>
      </c>
      <c r="E2954" s="3">
        <v>2921.83</v>
      </c>
      <c r="F2954" s="3">
        <f t="shared" si="976"/>
        <v>2918.41</v>
      </c>
      <c r="G2954" s="3">
        <f t="shared" si="961"/>
        <v>2906.6820000000002</v>
      </c>
      <c r="H2954" s="4">
        <f t="shared" si="971"/>
        <v>-3.5157543341059511E-3</v>
      </c>
      <c r="I2954" s="4">
        <f t="shared" si="967"/>
        <v>-2.676069318387445E-3</v>
      </c>
      <c r="J2954" s="4">
        <f t="shared" si="968"/>
        <v>-8.3968501571850609E-4</v>
      </c>
      <c r="K2954" s="4">
        <f t="shared" si="977"/>
        <v>-3.9253567807978375E-3</v>
      </c>
      <c r="L2954" s="4">
        <f t="shared" si="962"/>
        <v>-8.3278245596866765E-3</v>
      </c>
      <c r="M2954" s="4">
        <f t="shared" si="978"/>
        <v>3.2894624127522744E-4</v>
      </c>
      <c r="N2954" s="4">
        <f t="shared" si="963"/>
        <v>4.3651145876981538E-3</v>
      </c>
      <c r="O2954" s="4">
        <f t="shared" si="965"/>
        <v>4.0173051034982244E-3</v>
      </c>
      <c r="P2954" s="4">
        <f t="shared" si="966"/>
        <v>9.1920661577417712E-2</v>
      </c>
      <c r="Q2954" s="4"/>
      <c r="T2954" s="4">
        <f t="shared" si="972"/>
        <v>-3.5157543341059511E-3</v>
      </c>
      <c r="U2954" s="4">
        <f t="shared" si="973"/>
        <v>-3.5157543341059511E-3</v>
      </c>
      <c r="V2954" s="2">
        <f t="shared" si="979"/>
        <v>-1.3950376663583232E-2</v>
      </c>
      <c r="W2954" s="4">
        <f t="shared" si="980"/>
        <v>-2.3810872896947374E-2</v>
      </c>
      <c r="X2954" s="4">
        <f t="shared" si="981"/>
        <v>1.0582248684574809E-2</v>
      </c>
      <c r="Y2954" s="4">
        <f t="shared" si="974"/>
        <v>-1.6345240112708059E-2</v>
      </c>
      <c r="Z2954" s="4">
        <f t="shared" si="975"/>
        <v>-1.0143051182915159E-2</v>
      </c>
      <c r="AA2954" s="4">
        <f t="shared" si="964"/>
        <v>8.1023739928163547E-3</v>
      </c>
    </row>
    <row r="2955" spans="1:27" x14ac:dyDescent="0.3">
      <c r="A2955" s="1">
        <f t="shared" si="969"/>
        <v>39</v>
      </c>
      <c r="B2955" s="1">
        <f t="shared" si="970"/>
        <v>2</v>
      </c>
      <c r="C2955" s="10">
        <v>43368</v>
      </c>
      <c r="D2955" s="3">
        <v>2915.56</v>
      </c>
      <c r="E2955" s="3">
        <v>2921.75</v>
      </c>
      <c r="F2955" s="3">
        <f t="shared" si="976"/>
        <v>2920.6599999999994</v>
      </c>
      <c r="G2955" s="3">
        <f t="shared" ref="G2955:G3018" si="982">AVERAGE(D2946:D2955)</f>
        <v>2909.4489999999996</v>
      </c>
      <c r="H2955" s="4">
        <f t="shared" si="971"/>
        <v>-1.3050760951849015E-3</v>
      </c>
      <c r="I2955" s="4">
        <f t="shared" si="967"/>
        <v>8.1524438491870142E-4</v>
      </c>
      <c r="J2955" s="4">
        <f t="shared" si="968"/>
        <v>-2.1203204801036029E-3</v>
      </c>
      <c r="K2955" s="4">
        <f t="shared" si="977"/>
        <v>8.786142215613642E-4</v>
      </c>
      <c r="L2955" s="4">
        <f t="shared" ref="L2955:L3018" si="983">(SUM(D2946:D2954)/9-D2954)/D2954</f>
        <v>-3.6309203698059391E-3</v>
      </c>
      <c r="M2955" s="4">
        <f t="shared" si="978"/>
        <v>-1.7461806577963391E-3</v>
      </c>
      <c r="N2955" s="4">
        <f t="shared" ref="N2955:N3018" si="984">(D2955-G2955)/G2955</f>
        <v>2.1003977041702164E-3</v>
      </c>
      <c r="O2955" s="4">
        <f t="shared" si="965"/>
        <v>3.8452304188559953E-3</v>
      </c>
      <c r="P2955" s="4">
        <f t="shared" si="966"/>
        <v>9.0495622024154537E-2</v>
      </c>
      <c r="Q2955" s="4"/>
      <c r="T2955" s="4">
        <f t="shared" si="972"/>
        <v>-1.3050760951849015E-3</v>
      </c>
      <c r="U2955" s="4">
        <f t="shared" si="973"/>
        <v>-1.3050760951849015E-3</v>
      </c>
      <c r="V2955" s="2">
        <f t="shared" si="979"/>
        <v>-5.158647242384469E-3</v>
      </c>
      <c r="W2955" s="4">
        <f t="shared" si="980"/>
        <v>-1.5107060769960578E-2</v>
      </c>
      <c r="X2955" s="4">
        <f t="shared" si="981"/>
        <v>3.8735534429864583E-3</v>
      </c>
      <c r="Y2955" s="4">
        <f t="shared" si="974"/>
        <v>-1.1601168998158893E-2</v>
      </c>
      <c r="Z2955" s="4">
        <f t="shared" si="975"/>
        <v>-5.3690675151525282E-3</v>
      </c>
      <c r="AA2955" s="4">
        <f t="shared" ref="AA2955:AA3018" si="985">(F2955-F2950)/F2950</f>
        <v>7.7364246828587275E-3</v>
      </c>
    </row>
    <row r="2956" spans="1:27" x14ac:dyDescent="0.3">
      <c r="A2956" s="1">
        <f t="shared" si="969"/>
        <v>39</v>
      </c>
      <c r="B2956" s="1">
        <f t="shared" si="970"/>
        <v>3</v>
      </c>
      <c r="C2956" s="10">
        <v>43369</v>
      </c>
      <c r="D2956" s="3">
        <v>2905.97</v>
      </c>
      <c r="E2956" s="3">
        <v>2916.98</v>
      </c>
      <c r="F2956" s="3">
        <f t="shared" si="976"/>
        <v>2920.2640000000001</v>
      </c>
      <c r="G2956" s="3">
        <f t="shared" si="982"/>
        <v>2911.154</v>
      </c>
      <c r="H2956" s="4">
        <f t="shared" si="971"/>
        <v>-3.2892480346829239E-3</v>
      </c>
      <c r="I2956" s="4">
        <f t="shared" si="967"/>
        <v>4.870419404848718E-4</v>
      </c>
      <c r="J2956" s="4">
        <f t="shared" si="968"/>
        <v>-3.7762899751677959E-3</v>
      </c>
      <c r="K2956" s="4">
        <f t="shared" si="977"/>
        <v>2.8390772270164722E-3</v>
      </c>
      <c r="L2956" s="4">
        <f t="shared" si="983"/>
        <v>-1.3136412901809352E-3</v>
      </c>
      <c r="M2956" s="4">
        <f t="shared" si="978"/>
        <v>-4.8947629392412208E-3</v>
      </c>
      <c r="N2956" s="4">
        <f t="shared" si="984"/>
        <v>-1.7807371234913015E-3</v>
      </c>
      <c r="O2956" s="4">
        <f t="shared" ref="O2956:O3019" si="986">(F2956-G2956)/D2956</f>
        <v>3.1349256874641266E-3</v>
      </c>
      <c r="P2956" s="4">
        <f t="shared" si="966"/>
        <v>8.6908711442581249E-2</v>
      </c>
      <c r="Q2956" s="4"/>
      <c r="T2956" s="4">
        <f t="shared" si="972"/>
        <v>-3.2892480346829239E-3</v>
      </c>
      <c r="U2956" s="4">
        <f t="shared" si="973"/>
        <v>-3.2892480346829239E-3</v>
      </c>
      <c r="V2956" s="2">
        <f t="shared" si="979"/>
        <v>-2.6101332162603848E-3</v>
      </c>
      <c r="W2956" s="4">
        <f t="shared" si="980"/>
        <v>-1.2584031884097721E-2</v>
      </c>
      <c r="X2956" s="4">
        <f t="shared" si="981"/>
        <v>-6.8089203734590284E-4</v>
      </c>
      <c r="Y2956" s="4">
        <f t="shared" si="974"/>
        <v>-9.6651506685821904E-3</v>
      </c>
      <c r="Z2956" s="4">
        <f t="shared" si="975"/>
        <v>-3.4208421064855603E-3</v>
      </c>
      <c r="AA2956" s="4">
        <f t="shared" si="985"/>
        <v>6.2783334780591588E-3</v>
      </c>
    </row>
    <row r="2957" spans="1:27" x14ac:dyDescent="0.3">
      <c r="A2957" s="1">
        <f t="shared" si="969"/>
        <v>39</v>
      </c>
      <c r="B2957" s="1">
        <f t="shared" si="970"/>
        <v>4</v>
      </c>
      <c r="C2957" s="10">
        <v>43370</v>
      </c>
      <c r="D2957" s="3">
        <v>2914</v>
      </c>
      <c r="E2957" s="3">
        <v>2911.65</v>
      </c>
      <c r="F2957" s="3">
        <f t="shared" si="976"/>
        <v>2916.9139999999998</v>
      </c>
      <c r="G2957" s="3">
        <f t="shared" si="982"/>
        <v>2912.136</v>
      </c>
      <c r="H2957" s="4">
        <f t="shared" si="971"/>
        <v>2.7632769780831187E-3</v>
      </c>
      <c r="I2957" s="4">
        <f t="shared" si="967"/>
        <v>1.9545969160040507E-3</v>
      </c>
      <c r="J2957" s="4">
        <f t="shared" si="968"/>
        <v>8.08680062079068E-4</v>
      </c>
      <c r="K2957" s="4">
        <f t="shared" si="977"/>
        <v>4.0167310743056978E-3</v>
      </c>
      <c r="L2957" s="4">
        <f t="shared" si="983"/>
        <v>2.0505679304635995E-3</v>
      </c>
      <c r="M2957" s="4">
        <f t="shared" si="978"/>
        <v>-9.9900099900091682E-4</v>
      </c>
      <c r="N2957" s="4">
        <f t="shared" si="984"/>
        <v>6.4007999626392205E-4</v>
      </c>
      <c r="O2957" s="4">
        <f t="shared" si="986"/>
        <v>1.6396705559367853E-3</v>
      </c>
      <c r="P2957" s="4">
        <f t="shared" si="966"/>
        <v>8.9912141262188522E-2</v>
      </c>
      <c r="Q2957" s="4"/>
      <c r="T2957" s="4">
        <f t="shared" si="972"/>
        <v>2.7632769780831187E-3</v>
      </c>
      <c r="U2957" s="4">
        <f t="shared" si="973"/>
        <v>2.7632769780831187E-3</v>
      </c>
      <c r="V2957" s="2">
        <f t="shared" si="979"/>
        <v>8.5272731652426565E-3</v>
      </c>
      <c r="W2957" s="4">
        <f t="shared" si="980"/>
        <v>-1.5579995664097327E-3</v>
      </c>
      <c r="X2957" s="4">
        <f t="shared" si="981"/>
        <v>-5.715260598822827E-3</v>
      </c>
      <c r="Y2957" s="4">
        <f t="shared" si="974"/>
        <v>-8.5021807844761592E-3</v>
      </c>
      <c r="Z2957" s="4">
        <f t="shared" si="975"/>
        <v>-2.2505394068073532E-3</v>
      </c>
      <c r="AA2957" s="4">
        <f t="shared" si="985"/>
        <v>3.2868329252880397E-3</v>
      </c>
    </row>
    <row r="2958" spans="1:27" x14ac:dyDescent="0.3">
      <c r="A2958" s="1">
        <f t="shared" si="969"/>
        <v>39</v>
      </c>
      <c r="B2958" s="1">
        <f t="shared" si="970"/>
        <v>5</v>
      </c>
      <c r="C2958" s="10">
        <v>43371</v>
      </c>
      <c r="D2958" s="3">
        <v>2913.98</v>
      </c>
      <c r="E2958" s="3">
        <v>2910.03</v>
      </c>
      <c r="F2958" s="3">
        <f t="shared" si="976"/>
        <v>2913.7759999999998</v>
      </c>
      <c r="G2958" s="3">
        <f t="shared" si="982"/>
        <v>2913.0360000000005</v>
      </c>
      <c r="H2958" s="4">
        <f t="shared" si="971"/>
        <v>-6.8634179821488707E-6</v>
      </c>
      <c r="I2958" s="4">
        <f t="shared" si="967"/>
        <v>-1.3623884694577214E-3</v>
      </c>
      <c r="J2958" s="4">
        <f t="shared" si="968"/>
        <v>1.3555250514755725E-3</v>
      </c>
      <c r="K2958" s="4">
        <f t="shared" si="977"/>
        <v>-9.4371997254664015E-5</v>
      </c>
      <c r="L2958" s="4">
        <f t="shared" si="983"/>
        <v>-3.6681156104616442E-4</v>
      </c>
      <c r="M2958" s="4">
        <f t="shared" si="978"/>
        <v>7.0012245279039382E-5</v>
      </c>
      <c r="N2958" s="4">
        <f t="shared" si="984"/>
        <v>3.2406053340896065E-4</v>
      </c>
      <c r="O2958" s="4">
        <f t="shared" si="986"/>
        <v>2.5394820829220758E-4</v>
      </c>
      <c r="P2958" s="4">
        <f t="shared" si="966"/>
        <v>8.9904660739599226E-2</v>
      </c>
      <c r="Q2958" s="4"/>
      <c r="T2958" s="4">
        <f t="shared" si="972"/>
        <v>-6.8634179821488707E-6</v>
      </c>
      <c r="U2958" s="4">
        <f t="shared" si="973"/>
        <v>-6.8634179821488707E-6</v>
      </c>
      <c r="V2958" s="2">
        <f t="shared" si="979"/>
        <v>5.3774879890185565E-3</v>
      </c>
      <c r="W2958" s="4">
        <f t="shared" si="980"/>
        <v>-4.6762868908715857E-3</v>
      </c>
      <c r="X2958" s="4">
        <f t="shared" si="981"/>
        <v>-5.3555519904972416E-3</v>
      </c>
      <c r="Y2958" s="4">
        <f t="shared" si="974"/>
        <v>-1.2562023219234057E-2</v>
      </c>
      <c r="Z2958" s="4">
        <f t="shared" si="975"/>
        <v>-6.3359801620658041E-3</v>
      </c>
      <c r="AA2958" s="4">
        <f t="shared" si="985"/>
        <v>5.0819010155546114E-4</v>
      </c>
    </row>
    <row r="2959" spans="1:27" x14ac:dyDescent="0.3">
      <c r="A2959" s="1">
        <f t="shared" si="969"/>
        <v>40</v>
      </c>
      <c r="B2959" s="1">
        <f t="shared" si="970"/>
        <v>1</v>
      </c>
      <c r="C2959" s="10">
        <v>43374</v>
      </c>
      <c r="D2959" s="3">
        <v>2924.59</v>
      </c>
      <c r="E2959" s="3">
        <v>2926.29</v>
      </c>
      <c r="F2959" s="3">
        <f t="shared" si="976"/>
        <v>2914.8199999999997</v>
      </c>
      <c r="G2959" s="3">
        <f t="shared" si="982"/>
        <v>2916.6150000000002</v>
      </c>
      <c r="H2959" s="4">
        <f t="shared" si="971"/>
        <v>3.6410682297064933E-3</v>
      </c>
      <c r="I2959" s="4">
        <f t="shared" si="967"/>
        <v>4.2244627622701411E-3</v>
      </c>
      <c r="J2959" s="4">
        <f t="shared" si="968"/>
        <v>-5.833945325636478E-4</v>
      </c>
      <c r="K2959" s="4">
        <f t="shared" si="977"/>
        <v>-5.4993514025505267E-4</v>
      </c>
      <c r="L2959" s="4">
        <f t="shared" si="983"/>
        <v>6.0017189167009175E-4</v>
      </c>
      <c r="M2959" s="4">
        <f t="shared" si="978"/>
        <v>3.3518364770381832E-3</v>
      </c>
      <c r="N2959" s="4">
        <f t="shared" si="984"/>
        <v>2.7343341510620732E-3</v>
      </c>
      <c r="O2959" s="4">
        <f t="shared" si="986"/>
        <v>-6.1376124516616937E-4</v>
      </c>
      <c r="P2959" s="4">
        <f t="shared" si="966"/>
        <v>9.3873077973227206E-2</v>
      </c>
      <c r="Q2959" s="4"/>
      <c r="T2959" s="4">
        <f t="shared" si="972"/>
        <v>3.6410682297064933E-3</v>
      </c>
      <c r="U2959" s="4">
        <f t="shared" si="973"/>
        <v>3.6410682297064933E-3</v>
      </c>
      <c r="V2959" s="2">
        <f t="shared" si="979"/>
        <v>1.8497038414813666E-3</v>
      </c>
      <c r="W2959" s="4">
        <f t="shared" si="980"/>
        <v>-8.1687931969333816E-3</v>
      </c>
      <c r="X2959" s="4">
        <f t="shared" si="981"/>
        <v>1.7880570123006863E-3</v>
      </c>
      <c r="Y2959" s="4">
        <f t="shared" si="974"/>
        <v>-1.3011906023793082E-2</v>
      </c>
      <c r="Z2959" s="4">
        <f t="shared" si="975"/>
        <v>-6.7886995900661665E-3</v>
      </c>
      <c r="AA2959" s="4">
        <f t="shared" si="985"/>
        <v>-1.2301218814354891E-3</v>
      </c>
    </row>
    <row r="2960" spans="1:27" x14ac:dyDescent="0.3">
      <c r="A2960" s="1">
        <f t="shared" si="969"/>
        <v>40</v>
      </c>
      <c r="B2960" s="1">
        <f t="shared" si="970"/>
        <v>2</v>
      </c>
      <c r="C2960" s="10">
        <v>43375</v>
      </c>
      <c r="D2960" s="3">
        <v>2923.43</v>
      </c>
      <c r="E2960" s="3">
        <v>2923.8</v>
      </c>
      <c r="F2960" s="3">
        <f t="shared" si="976"/>
        <v>2916.3939999999998</v>
      </c>
      <c r="G2960" s="3">
        <f t="shared" si="982"/>
        <v>2918.5269999999996</v>
      </c>
      <c r="H2960" s="4">
        <f t="shared" si="971"/>
        <v>-3.9663679353355827E-4</v>
      </c>
      <c r="I2960" s="4">
        <f t="shared" si="967"/>
        <v>-2.7012333352708024E-4</v>
      </c>
      <c r="J2960" s="4">
        <f t="shared" si="968"/>
        <v>-1.2651346000647803E-4</v>
      </c>
      <c r="K2960" s="4">
        <f t="shared" si="977"/>
        <v>-3.4038959307117859E-3</v>
      </c>
      <c r="L2960" s="4">
        <f t="shared" si="983"/>
        <v>-2.2593860259996134E-3</v>
      </c>
      <c r="M2960" s="4">
        <f t="shared" si="978"/>
        <v>2.4125683978228111E-3</v>
      </c>
      <c r="N2960" s="4">
        <f t="shared" si="984"/>
        <v>1.6799570468254185E-3</v>
      </c>
      <c r="O2960" s="4">
        <f t="shared" si="986"/>
        <v>-7.2962239561057075E-4</v>
      </c>
      <c r="P2960" s="4">
        <f t="shared" si="966"/>
        <v>9.3439207663047225E-2</v>
      </c>
      <c r="Q2960" s="4"/>
      <c r="T2960" s="4">
        <f t="shared" si="972"/>
        <v>-3.9663679353355827E-4</v>
      </c>
      <c r="U2960" s="4">
        <f t="shared" si="973"/>
        <v>-3.9663679353355827E-4</v>
      </c>
      <c r="V2960" s="2">
        <f t="shared" si="979"/>
        <v>-3.0876122806958238E-3</v>
      </c>
      <c r="W2960" s="4">
        <f t="shared" si="980"/>
        <v>-1.3056736157888884E-2</v>
      </c>
      <c r="X2960" s="4">
        <f t="shared" si="981"/>
        <v>2.6993099095885152E-3</v>
      </c>
      <c r="Y2960" s="4">
        <f t="shared" si="974"/>
        <v>-1.5830281268234103E-2</v>
      </c>
      <c r="Z2960" s="4">
        <f t="shared" si="975"/>
        <v>-9.6248453943153754E-3</v>
      </c>
      <c r="AA2960" s="4">
        <f t="shared" si="985"/>
        <v>-1.4606287619920231E-3</v>
      </c>
    </row>
    <row r="2961" spans="1:27" x14ac:dyDescent="0.3">
      <c r="A2961" s="1">
        <f t="shared" si="969"/>
        <v>40</v>
      </c>
      <c r="B2961" s="1">
        <f t="shared" si="970"/>
        <v>3</v>
      </c>
      <c r="C2961" s="10">
        <v>43376</v>
      </c>
      <c r="D2961" s="3">
        <v>2925.51</v>
      </c>
      <c r="E2961" s="3">
        <v>2931.69</v>
      </c>
      <c r="F2961" s="3">
        <f t="shared" si="976"/>
        <v>2920.3020000000001</v>
      </c>
      <c r="G2961" s="3">
        <f t="shared" si="982"/>
        <v>2920.2830000000004</v>
      </c>
      <c r="H2961" s="4">
        <f t="shared" si="971"/>
        <v>7.1149300650276632E-4</v>
      </c>
      <c r="I2961" s="4">
        <f t="shared" si="967"/>
        <v>2.8254481892845797E-3</v>
      </c>
      <c r="J2961" s="4">
        <f t="shared" si="968"/>
        <v>-2.1139551827818134E-3</v>
      </c>
      <c r="K2961" s="4">
        <f t="shared" si="977"/>
        <v>-1.5153432782723842E-3</v>
      </c>
      <c r="L2961" s="4">
        <f t="shared" si="983"/>
        <v>-1.2751383743676594E-3</v>
      </c>
      <c r="M2961" s="4">
        <f t="shared" si="978"/>
        <v>1.7833771986596192E-3</v>
      </c>
      <c r="N2961" s="4">
        <f t="shared" si="984"/>
        <v>1.7898950204483131E-3</v>
      </c>
      <c r="O2961" s="4">
        <f t="shared" si="986"/>
        <v>6.4945941048836208E-6</v>
      </c>
      <c r="P2961" s="4">
        <f t="shared" si="966"/>
        <v>9.4217182012335407E-2</v>
      </c>
      <c r="Q2961" s="4"/>
      <c r="T2961" s="4">
        <f t="shared" si="972"/>
        <v>7.1149300650276632E-4</v>
      </c>
      <c r="U2961" s="4">
        <f t="shared" si="973"/>
        <v>7.1149300650276632E-4</v>
      </c>
      <c r="V2961" s="2">
        <f t="shared" si="979"/>
        <v>-5.9724364872769447E-3</v>
      </c>
      <c r="W2961" s="4">
        <f t="shared" si="980"/>
        <v>-1.5912712122404259E-2</v>
      </c>
      <c r="X2961" s="4">
        <f t="shared" si="981"/>
        <v>6.7240886863940167E-3</v>
      </c>
      <c r="Y2961" s="4">
        <f t="shared" si="974"/>
        <v>-1.3965276653854995E-2</v>
      </c>
      <c r="Z2961" s="4">
        <f t="shared" si="975"/>
        <v>-7.7480814600559677E-3</v>
      </c>
      <c r="AA2961" s="4">
        <f t="shared" si="985"/>
        <v>1.3012522155534881E-5</v>
      </c>
    </row>
    <row r="2962" spans="1:27" x14ac:dyDescent="0.3">
      <c r="A2962" s="1">
        <f t="shared" si="969"/>
        <v>40</v>
      </c>
      <c r="B2962" s="1">
        <f t="shared" si="970"/>
        <v>4</v>
      </c>
      <c r="C2962" s="10">
        <v>43377</v>
      </c>
      <c r="D2962" s="3">
        <v>2901.61</v>
      </c>
      <c r="E2962" s="3">
        <v>2919.35</v>
      </c>
      <c r="F2962" s="3">
        <f t="shared" si="976"/>
        <v>2917.8240000000001</v>
      </c>
      <c r="G2962" s="3">
        <f t="shared" si="982"/>
        <v>2917.3690000000001</v>
      </c>
      <c r="H2962" s="4">
        <f t="shared" si="971"/>
        <v>-8.1695157425543206E-3</v>
      </c>
      <c r="I2962" s="4">
        <f t="shared" si="967"/>
        <v>-2.1056157729764415E-3</v>
      </c>
      <c r="J2962" s="4">
        <f t="shared" si="968"/>
        <v>-6.0638999695778791E-3</v>
      </c>
      <c r="K2962" s="4">
        <f t="shared" si="977"/>
        <v>-1.2416638466455981E-3</v>
      </c>
      <c r="L2962" s="4">
        <f t="shared" si="983"/>
        <v>-2.1842345437205384E-3</v>
      </c>
      <c r="M2962" s="4">
        <f t="shared" si="978"/>
        <v>-5.556880744006472E-3</v>
      </c>
      <c r="N2962" s="4">
        <f t="shared" si="984"/>
        <v>-5.4017849644662757E-3</v>
      </c>
      <c r="O2962" s="4">
        <f t="shared" si="986"/>
        <v>1.5680949541803594E-4</v>
      </c>
      <c r="P2962" s="4">
        <f t="shared" si="966"/>
        <v>8.5277957518112207E-2</v>
      </c>
      <c r="Q2962" s="4"/>
      <c r="T2962" s="4">
        <f t="shared" si="972"/>
        <v>-8.1695157425543206E-3</v>
      </c>
      <c r="U2962" s="4">
        <f t="shared" si="973"/>
        <v>-8.1695157425543206E-3</v>
      </c>
      <c r="V2962" s="2">
        <f t="shared" si="979"/>
        <v>-3.9343567446360524E-3</v>
      </c>
      <c r="W2962" s="4">
        <f t="shared" si="980"/>
        <v>-1.3895013177189648E-2</v>
      </c>
      <c r="X2962" s="4">
        <f t="shared" si="981"/>
        <v>-4.2518874399450493E-3</v>
      </c>
      <c r="Y2962" s="4">
        <f t="shared" si="974"/>
        <v>-1.3695009683969226E-2</v>
      </c>
      <c r="Z2962" s="4">
        <f t="shared" si="975"/>
        <v>-7.4761103894256517E-3</v>
      </c>
      <c r="AA2962" s="4">
        <f t="shared" si="985"/>
        <v>3.1197354464352028E-4</v>
      </c>
    </row>
    <row r="2963" spans="1:27" x14ac:dyDescent="0.3">
      <c r="A2963" s="1">
        <f t="shared" si="969"/>
        <v>40</v>
      </c>
      <c r="B2963" s="1">
        <f t="shared" si="970"/>
        <v>5</v>
      </c>
      <c r="C2963" s="10">
        <v>43378</v>
      </c>
      <c r="D2963" s="3">
        <v>2885.57</v>
      </c>
      <c r="E2963" s="3">
        <v>2902.54</v>
      </c>
      <c r="F2963" s="3">
        <f t="shared" si="976"/>
        <v>2912.1420000000003</v>
      </c>
      <c r="G2963" s="3">
        <f t="shared" si="982"/>
        <v>2912.9590000000003</v>
      </c>
      <c r="H2963" s="4">
        <f t="shared" si="971"/>
        <v>-5.5279655088037206E-3</v>
      </c>
      <c r="I2963" s="4">
        <f t="shared" si="967"/>
        <v>3.2051171590938694E-4</v>
      </c>
      <c r="J2963" s="4">
        <f t="shared" si="968"/>
        <v>-5.8484772247131079E-3</v>
      </c>
      <c r="K2963" s="4">
        <f t="shared" si="977"/>
        <v>5.919127656714783E-3</v>
      </c>
      <c r="L2963" s="4">
        <f t="shared" si="983"/>
        <v>4.9600815485963652E-3</v>
      </c>
      <c r="M2963" s="4">
        <f t="shared" si="978"/>
        <v>-9.1245550526039294E-3</v>
      </c>
      <c r="N2963" s="4">
        <f t="shared" si="984"/>
        <v>-9.4024667013851287E-3</v>
      </c>
      <c r="O2963" s="4">
        <f t="shared" si="986"/>
        <v>-2.8313296852961709E-4</v>
      </c>
      <c r="P2963" s="4">
        <f t="shared" ref="P2963:P3021" si="987">(D2963-2673.61)/2673.61</f>
        <v>7.9278578401487138E-2</v>
      </c>
      <c r="Q2963" s="4"/>
      <c r="T2963" s="4">
        <f t="shared" si="972"/>
        <v>-5.5279655088037206E-3</v>
      </c>
      <c r="U2963" s="4">
        <f t="shared" si="973"/>
        <v>-5.5279655088037206E-3</v>
      </c>
      <c r="V2963" s="2">
        <f t="shared" si="979"/>
        <v>4.263150457849225E-3</v>
      </c>
      <c r="W2963" s="4">
        <f t="shared" si="980"/>
        <v>-5.7794810467292406E-3</v>
      </c>
      <c r="X2963" s="4">
        <f t="shared" si="981"/>
        <v>-9.7495521589028942E-3</v>
      </c>
      <c r="Y2963" s="4">
        <f t="shared" si="974"/>
        <v>-6.623504857708129E-3</v>
      </c>
      <c r="Z2963" s="4">
        <f t="shared" si="975"/>
        <v>-3.6001795911992131E-4</v>
      </c>
      <c r="AA2963" s="4">
        <f t="shared" si="985"/>
        <v>-5.6078435679323324E-4</v>
      </c>
    </row>
    <row r="2964" spans="1:27" x14ac:dyDescent="0.3">
      <c r="A2964" s="1">
        <f t="shared" si="969"/>
        <v>41</v>
      </c>
      <c r="B2964" s="1">
        <f t="shared" si="970"/>
        <v>1</v>
      </c>
      <c r="C2964" s="10">
        <v>43381</v>
      </c>
      <c r="D2964" s="3">
        <v>2884.43</v>
      </c>
      <c r="E2964" s="3">
        <v>2877.53</v>
      </c>
      <c r="F2964" s="3">
        <f t="shared" si="976"/>
        <v>2904.11</v>
      </c>
      <c r="G2964" s="3">
        <f t="shared" si="982"/>
        <v>2909.4650000000001</v>
      </c>
      <c r="H2964" s="4">
        <f t="shared" si="971"/>
        <v>-3.9506925841352919E-4</v>
      </c>
      <c r="I2964" s="4">
        <f t="shared" ref="I2964:I3027" si="988">(E2964-D2963)/D2963</f>
        <v>-2.7862779277577614E-3</v>
      </c>
      <c r="J2964" s="4">
        <f t="shared" ref="J2964:J3027" si="989">H2964-I2964</f>
        <v>2.3912086693442321E-3</v>
      </c>
      <c r="K2964" s="4">
        <f t="shared" si="977"/>
        <v>8.1301094757708307E-3</v>
      </c>
      <c r="L2964" s="4">
        <f t="shared" si="983"/>
        <v>9.2448516815279939E-3</v>
      </c>
      <c r="M2964" s="4">
        <f t="shared" si="978"/>
        <v>-6.7766028146317775E-3</v>
      </c>
      <c r="N2964" s="4">
        <f t="shared" si="984"/>
        <v>-8.6046747426074231E-3</v>
      </c>
      <c r="O2964" s="4">
        <f t="shared" si="986"/>
        <v>-1.8565193123078107E-3</v>
      </c>
      <c r="P2964" s="4">
        <f t="shared" si="987"/>
        <v>7.8852188613896451E-2</v>
      </c>
      <c r="Q2964" s="4"/>
      <c r="T2964" s="4">
        <f t="shared" si="972"/>
        <v>-3.9506925841352919E-4</v>
      </c>
      <c r="U2964" s="4">
        <f t="shared" si="973"/>
        <v>-3.9506925841352919E-4</v>
      </c>
      <c r="V2964" s="2">
        <f t="shared" si="979"/>
        <v>1.3522458301132871E-2</v>
      </c>
      <c r="W2964" s="4">
        <f t="shared" si="980"/>
        <v>3.3872337181215803E-3</v>
      </c>
      <c r="X2964" s="4">
        <f t="shared" si="981"/>
        <v>-1.3731839334744462E-2</v>
      </c>
      <c r="Y2964" s="4">
        <f t="shared" si="974"/>
        <v>-4.4400913905106769E-3</v>
      </c>
      <c r="Z2964" s="4">
        <f t="shared" si="975"/>
        <v>1.8371624752978953E-3</v>
      </c>
      <c r="AA2964" s="4">
        <f t="shared" si="985"/>
        <v>-3.6743263734980488E-3</v>
      </c>
    </row>
    <row r="2965" spans="1:27" x14ac:dyDescent="0.3">
      <c r="A2965" s="1">
        <f t="shared" si="969"/>
        <v>41</v>
      </c>
      <c r="B2965" s="1">
        <f t="shared" si="970"/>
        <v>2</v>
      </c>
      <c r="C2965" s="10">
        <v>43382</v>
      </c>
      <c r="D2965" s="3">
        <v>2880.34</v>
      </c>
      <c r="E2965" s="3">
        <v>2882.51</v>
      </c>
      <c r="F2965" s="3">
        <f t="shared" si="976"/>
        <v>2895.4920000000002</v>
      </c>
      <c r="G2965" s="3">
        <f t="shared" si="982"/>
        <v>2905.9430000000002</v>
      </c>
      <c r="H2965" s="4">
        <f t="shared" si="971"/>
        <v>-1.4179577940874595E-3</v>
      </c>
      <c r="I2965" s="4">
        <f t="shared" si="988"/>
        <v>-6.6564277864244168E-4</v>
      </c>
      <c r="J2965" s="4">
        <f t="shared" si="989"/>
        <v>-7.5231501544501781E-4</v>
      </c>
      <c r="K2965" s="4">
        <f t="shared" si="977"/>
        <v>5.1483308660637854E-3</v>
      </c>
      <c r="L2965" s="4">
        <f t="shared" si="983"/>
        <v>8.4445723341449643E-3</v>
      </c>
      <c r="M2965" s="4">
        <f t="shared" si="978"/>
        <v>-5.2329621356232529E-3</v>
      </c>
      <c r="N2965" s="4">
        <f t="shared" si="984"/>
        <v>-8.8105651074367481E-3</v>
      </c>
      <c r="O2965" s="4">
        <f t="shared" si="986"/>
        <v>-3.628391092718228E-3</v>
      </c>
      <c r="P2965" s="4">
        <f t="shared" si="987"/>
        <v>7.7322421744383071E-2</v>
      </c>
      <c r="Q2965" s="4"/>
      <c r="T2965" s="4">
        <f t="shared" si="972"/>
        <v>-1.4179577940874595E-3</v>
      </c>
      <c r="U2965" s="4">
        <f t="shared" si="973"/>
        <v>-1.4179577940874595E-3</v>
      </c>
      <c r="V2965" s="2">
        <f t="shared" si="979"/>
        <v>1.3520868941177287E-2</v>
      </c>
      <c r="W2965" s="4">
        <f t="shared" si="980"/>
        <v>3.3856602517654873E-3</v>
      </c>
      <c r="X2965" s="4">
        <f t="shared" si="981"/>
        <v>-1.4739535408749206E-2</v>
      </c>
      <c r="Y2965" s="4">
        <f t="shared" si="974"/>
        <v>-7.3846907158073025E-3</v>
      </c>
      <c r="Z2965" s="4">
        <f t="shared" si="975"/>
        <v>-1.126003284161277E-3</v>
      </c>
      <c r="AA2965" s="4">
        <f t="shared" si="985"/>
        <v>-7.1670700186598898E-3</v>
      </c>
    </row>
    <row r="2966" spans="1:27" x14ac:dyDescent="0.3">
      <c r="A2966" s="1">
        <f t="shared" si="969"/>
        <v>41</v>
      </c>
      <c r="B2966" s="1">
        <f t="shared" si="970"/>
        <v>3</v>
      </c>
      <c r="C2966" s="10">
        <v>43383</v>
      </c>
      <c r="D2966" s="3">
        <v>2785.68</v>
      </c>
      <c r="E2966" s="3">
        <v>2873.9</v>
      </c>
      <c r="F2966" s="3">
        <f t="shared" si="976"/>
        <v>2867.5260000000003</v>
      </c>
      <c r="G2966" s="3">
        <f t="shared" si="982"/>
        <v>2893.9139999999998</v>
      </c>
      <c r="H2966" s="4">
        <f t="shared" si="971"/>
        <v>-3.2864175757028789E-2</v>
      </c>
      <c r="I2966" s="4">
        <f t="shared" si="988"/>
        <v>-2.2358471569328808E-3</v>
      </c>
      <c r="J2966" s="4">
        <f t="shared" si="989"/>
        <v>-3.0628328600095907E-2</v>
      </c>
      <c r="K2966" s="4">
        <f t="shared" si="977"/>
        <v>2.6550684988577863E-3</v>
      </c>
      <c r="L2966" s="4">
        <f t="shared" si="983"/>
        <v>8.8878396300436438E-3</v>
      </c>
      <c r="M2966" s="4">
        <f t="shared" si="978"/>
        <v>-2.8542374158072308E-2</v>
      </c>
      <c r="N2966" s="4">
        <f t="shared" si="984"/>
        <v>-3.7400558551498049E-2</v>
      </c>
      <c r="O2966" s="4">
        <f t="shared" si="986"/>
        <v>-9.4727319720856185E-3</v>
      </c>
      <c r="P2966" s="4">
        <f t="shared" si="987"/>
        <v>4.1917108329187769E-2</v>
      </c>
      <c r="Q2966" s="4"/>
      <c r="T2966" s="4">
        <f t="shared" si="972"/>
        <v>-3.2864175757028789E-2</v>
      </c>
      <c r="U2966" s="4">
        <f t="shared" si="973"/>
        <v>-3.2864175757028789E-2</v>
      </c>
      <c r="V2966" s="2">
        <f t="shared" si="979"/>
        <v>1.568217640972943E-2</v>
      </c>
      <c r="W2966" s="4">
        <f t="shared" si="980"/>
        <v>5.525354645632188E-3</v>
      </c>
      <c r="X2966" s="4">
        <f t="shared" si="981"/>
        <v>-4.7796794405078218E-2</v>
      </c>
      <c r="Y2966" s="4">
        <f t="shared" si="974"/>
        <v>-9.8468650235718613E-3</v>
      </c>
      <c r="Z2966" s="4">
        <f t="shared" si="975"/>
        <v>-3.6037022158666673E-3</v>
      </c>
      <c r="AA2966" s="4">
        <f t="shared" si="985"/>
        <v>-1.8072103501624092E-2</v>
      </c>
    </row>
    <row r="2967" spans="1:27" x14ac:dyDescent="0.3">
      <c r="A2967" s="1">
        <f t="shared" si="969"/>
        <v>41</v>
      </c>
      <c r="B2967" s="1">
        <f t="shared" si="970"/>
        <v>4</v>
      </c>
      <c r="C2967" s="10">
        <v>43384</v>
      </c>
      <c r="D2967" s="3">
        <v>2728.37</v>
      </c>
      <c r="E2967" s="3">
        <v>2776.87</v>
      </c>
      <c r="F2967" s="3">
        <f t="shared" si="976"/>
        <v>2832.8779999999997</v>
      </c>
      <c r="G2967" s="3">
        <f t="shared" si="982"/>
        <v>2875.3510000000001</v>
      </c>
      <c r="H2967" s="4">
        <f t="shared" si="971"/>
        <v>-2.0573073719881662E-2</v>
      </c>
      <c r="I2967" s="4">
        <f t="shared" si="988"/>
        <v>-3.1626030269090296E-3</v>
      </c>
      <c r="J2967" s="4">
        <f t="shared" si="989"/>
        <v>-1.7410470692972631E-2</v>
      </c>
      <c r="K2967" s="4">
        <f t="shared" si="977"/>
        <v>2.6322118836334497E-2</v>
      </c>
      <c r="L2967" s="4">
        <f t="shared" si="983"/>
        <v>3.8052548111133663E-2</v>
      </c>
      <c r="M2967" s="4">
        <f t="shared" si="978"/>
        <v>-3.6891105088182344E-2</v>
      </c>
      <c r="N2967" s="4">
        <f t="shared" si="984"/>
        <v>-5.1117585296542999E-2</v>
      </c>
      <c r="O2967" s="4">
        <f t="shared" si="986"/>
        <v>-1.5567170141879735E-2</v>
      </c>
      <c r="P2967" s="4">
        <f t="shared" si="987"/>
        <v>2.0481670849525457E-2</v>
      </c>
      <c r="Q2967" s="4"/>
      <c r="T2967" s="4">
        <f t="shared" si="972"/>
        <v>-2.0573073719881662E-2</v>
      </c>
      <c r="U2967" s="4">
        <f t="shared" si="973"/>
        <v>-2.0573073719881662E-2</v>
      </c>
      <c r="V2967" s="2">
        <f t="shared" si="979"/>
        <v>4.1616409637862319E-2</v>
      </c>
      <c r="W2967" s="4">
        <f t="shared" si="980"/>
        <v>3.1200245541483759E-2</v>
      </c>
      <c r="X2967" s="4">
        <f t="shared" si="981"/>
        <v>-5.9704784585109728E-2</v>
      </c>
      <c r="Y2967" s="4">
        <f t="shared" si="974"/>
        <v>1.3525084935632122E-2</v>
      </c>
      <c r="Z2967" s="4">
        <f t="shared" si="975"/>
        <v>1.9915613724996575E-2</v>
      </c>
      <c r="AA2967" s="4">
        <f t="shared" si="985"/>
        <v>-2.9112790901713183E-2</v>
      </c>
    </row>
    <row r="2968" spans="1:27" x14ac:dyDescent="0.3">
      <c r="A2968" s="1">
        <f t="shared" si="969"/>
        <v>41</v>
      </c>
      <c r="B2968" s="1">
        <f t="shared" si="970"/>
        <v>5</v>
      </c>
      <c r="C2968" s="10">
        <v>43385</v>
      </c>
      <c r="D2968" s="3">
        <v>2767.13</v>
      </c>
      <c r="E2968" s="3">
        <v>2770.54</v>
      </c>
      <c r="F2968" s="3">
        <f t="shared" si="976"/>
        <v>2809.19</v>
      </c>
      <c r="G2968" s="3">
        <f t="shared" si="982"/>
        <v>2860.6660000000002</v>
      </c>
      <c r="H2968" s="4">
        <f t="shared" si="971"/>
        <v>1.4206284338267984E-2</v>
      </c>
      <c r="I2968" s="4">
        <f t="shared" si="988"/>
        <v>1.5456114823136186E-2</v>
      </c>
      <c r="J2968" s="4">
        <f t="shared" si="989"/>
        <v>-1.2498304848682015E-3</v>
      </c>
      <c r="K2968" s="4">
        <f t="shared" si="977"/>
        <v>3.3476031476669235E-2</v>
      </c>
      <c r="L2968" s="4">
        <f t="shared" si="983"/>
        <v>5.2298217942906892E-2</v>
      </c>
      <c r="M2968" s="4">
        <f t="shared" si="978"/>
        <v>-1.4972287385331694E-2</v>
      </c>
      <c r="N2968" s="4">
        <f t="shared" si="984"/>
        <v>-3.2697280982820105E-2</v>
      </c>
      <c r="O2968" s="4">
        <f t="shared" si="986"/>
        <v>-1.8602667746004022E-2</v>
      </c>
      <c r="P2968" s="4">
        <f t="shared" si="987"/>
        <v>3.4978923627604616E-2</v>
      </c>
      <c r="Q2968" s="4"/>
      <c r="T2968" s="4">
        <f t="shared" si="972"/>
        <v>1.4206284338267984E-2</v>
      </c>
      <c r="U2968" s="4">
        <f t="shared" si="973"/>
        <v>1.4206284338267984E-2</v>
      </c>
      <c r="V2968" s="2">
        <f t="shared" si="979"/>
        <v>5.7616818833222866E-2</v>
      </c>
      <c r="W2968" s="4">
        <f t="shared" si="980"/>
        <v>4.7040650644890616E-2</v>
      </c>
      <c r="X2968" s="4">
        <f t="shared" si="981"/>
        <v>-4.1045616637267524E-2</v>
      </c>
      <c r="Y2968" s="4">
        <f t="shared" si="974"/>
        <v>2.0589796670226916E-2</v>
      </c>
      <c r="Z2968" s="4">
        <f t="shared" si="975"/>
        <v>2.7024870231496436E-2</v>
      </c>
      <c r="AA2968" s="4">
        <f t="shared" si="985"/>
        <v>-3.5352671676037853E-2</v>
      </c>
    </row>
    <row r="2969" spans="1:27" x14ac:dyDescent="0.3">
      <c r="A2969" s="1">
        <f t="shared" si="969"/>
        <v>42</v>
      </c>
      <c r="B2969" s="1">
        <f t="shared" si="970"/>
        <v>1</v>
      </c>
      <c r="C2969" s="10">
        <v>43388</v>
      </c>
      <c r="D2969" s="3">
        <v>2750.79</v>
      </c>
      <c r="E2969" s="3">
        <v>2763.83</v>
      </c>
      <c r="F2969" s="3">
        <f t="shared" si="976"/>
        <v>2782.4620000000004</v>
      </c>
      <c r="G2969" s="3">
        <f t="shared" si="982"/>
        <v>2843.2860000000001</v>
      </c>
      <c r="H2969" s="4">
        <f t="shared" si="971"/>
        <v>-5.9050351808553067E-3</v>
      </c>
      <c r="I2969" s="4">
        <f t="shared" si="988"/>
        <v>-1.1925713645546765E-3</v>
      </c>
      <c r="J2969" s="4">
        <f t="shared" si="989"/>
        <v>-4.7124638163006305E-3</v>
      </c>
      <c r="K2969" s="4">
        <f t="shared" si="977"/>
        <v>8.4022073411802109E-3</v>
      </c>
      <c r="L2969" s="4">
        <f t="shared" si="983"/>
        <v>3.1235732811011187E-2</v>
      </c>
      <c r="M2969" s="4">
        <f t="shared" si="978"/>
        <v>-1.1382725083038142E-2</v>
      </c>
      <c r="N2969" s="4">
        <f t="shared" si="984"/>
        <v>-3.2531373910327732E-2</v>
      </c>
      <c r="O2969" s="4">
        <f t="shared" si="986"/>
        <v>-2.2111466160630078E-2</v>
      </c>
      <c r="P2969" s="4">
        <f t="shared" si="987"/>
        <v>2.8867336672139855E-2</v>
      </c>
      <c r="Q2969" s="4"/>
      <c r="T2969" s="4">
        <f t="shared" si="972"/>
        <v>-5.9050351808553067E-3</v>
      </c>
      <c r="U2969" s="4">
        <f t="shared" si="973"/>
        <v>-5.9050351808553067E-3</v>
      </c>
      <c r="V2969" s="2">
        <f t="shared" si="979"/>
        <v>4.2390491230986517E-2</v>
      </c>
      <c r="W2969" s="4">
        <f t="shared" si="980"/>
        <v>3.1966586318676576E-2</v>
      </c>
      <c r="X2969" s="4">
        <f t="shared" si="981"/>
        <v>-4.6331510905100792E-2</v>
      </c>
      <c r="Y2969" s="4">
        <f t="shared" si="974"/>
        <v>-4.171386266565243E-3</v>
      </c>
      <c r="Z2969" s="4">
        <f t="shared" si="975"/>
        <v>2.1075618521591653E-3</v>
      </c>
      <c r="AA2969" s="4">
        <f t="shared" si="985"/>
        <v>-4.1888220487515858E-2</v>
      </c>
    </row>
    <row r="2970" spans="1:27" x14ac:dyDescent="0.3">
      <c r="A2970" s="1">
        <f t="shared" si="969"/>
        <v>42</v>
      </c>
      <c r="B2970" s="1">
        <f t="shared" si="970"/>
        <v>2</v>
      </c>
      <c r="C2970" s="10">
        <v>43389</v>
      </c>
      <c r="D2970" s="3">
        <v>2809.92</v>
      </c>
      <c r="E2970" s="3">
        <v>2767.05</v>
      </c>
      <c r="F2970" s="3">
        <f t="shared" si="976"/>
        <v>2768.3780000000002</v>
      </c>
      <c r="G2970" s="3">
        <f t="shared" si="982"/>
        <v>2831.9349999999999</v>
      </c>
      <c r="H2970" s="4">
        <f t="shared" si="971"/>
        <v>2.1495643069809077E-2</v>
      </c>
      <c r="I2970" s="4">
        <f t="shared" si="988"/>
        <v>5.9110291952494442E-3</v>
      </c>
      <c r="J2970" s="4">
        <f t="shared" si="989"/>
        <v>1.5584613874559634E-2</v>
      </c>
      <c r="K2970" s="4">
        <f t="shared" si="977"/>
        <v>2.6183387317826254E-3</v>
      </c>
      <c r="L2970" s="4">
        <f t="shared" si="983"/>
        <v>3.0388038022208651E-2</v>
      </c>
      <c r="M2970" s="4">
        <f t="shared" si="978"/>
        <v>1.5005898760935072E-2</v>
      </c>
      <c r="N2970" s="4">
        <f t="shared" si="984"/>
        <v>-7.7738366170127041E-3</v>
      </c>
      <c r="O2970" s="4">
        <f t="shared" si="986"/>
        <v>-2.2618793417606118E-2</v>
      </c>
      <c r="P2970" s="4">
        <f t="shared" si="987"/>
        <v>5.0983501707429262E-2</v>
      </c>
      <c r="Q2970" s="4"/>
      <c r="T2970" s="4">
        <f t="shared" si="972"/>
        <v>2.1495643069809077E-2</v>
      </c>
      <c r="U2970" s="4">
        <f t="shared" si="973"/>
        <v>2.1495643069809077E-2</v>
      </c>
      <c r="V2970" s="2">
        <f t="shared" si="979"/>
        <v>4.7095561638656601E-2</v>
      </c>
      <c r="W2970" s="4">
        <f t="shared" si="980"/>
        <v>3.6624606022269947E-2</v>
      </c>
      <c r="X2970" s="4">
        <f t="shared" si="981"/>
        <v>-2.4448502607331103E-2</v>
      </c>
      <c r="Y2970" s="4">
        <f t="shared" si="974"/>
        <v>-9.883136813501444E-3</v>
      </c>
      <c r="Z2970" s="4">
        <f t="shared" si="975"/>
        <v>-3.6402027084906537E-3</v>
      </c>
      <c r="AA2970" s="4">
        <f t="shared" si="985"/>
        <v>-4.3900656606890999E-2</v>
      </c>
    </row>
    <row r="2971" spans="1:27" x14ac:dyDescent="0.3">
      <c r="A2971" s="1">
        <f t="shared" si="969"/>
        <v>42</v>
      </c>
      <c r="B2971" s="1">
        <f t="shared" si="970"/>
        <v>3</v>
      </c>
      <c r="C2971" s="10">
        <v>43390</v>
      </c>
      <c r="D2971" s="3">
        <v>2809.21</v>
      </c>
      <c r="E2971" s="3">
        <v>2811.67</v>
      </c>
      <c r="F2971" s="3">
        <f t="shared" si="976"/>
        <v>2773.0840000000003</v>
      </c>
      <c r="G2971" s="3">
        <f t="shared" si="982"/>
        <v>2820.3050000000003</v>
      </c>
      <c r="H2971" s="4">
        <f t="shared" si="971"/>
        <v>-2.5267623277532329E-4</v>
      </c>
      <c r="I2971" s="4">
        <f t="shared" si="988"/>
        <v>6.2279353148844089E-4</v>
      </c>
      <c r="J2971" s="4">
        <f t="shared" si="989"/>
        <v>-8.7546976426376418E-4</v>
      </c>
      <c r="K2971" s="4">
        <f t="shared" si="977"/>
        <v>-1.6323418460311979E-2</v>
      </c>
      <c r="L2971" s="4">
        <f t="shared" si="983"/>
        <v>4.1345582001544433E-3</v>
      </c>
      <c r="M2971" s="4">
        <f t="shared" si="978"/>
        <v>1.3027373134026861E-2</v>
      </c>
      <c r="N2971" s="4">
        <f t="shared" si="984"/>
        <v>-3.9339716803679934E-3</v>
      </c>
      <c r="O2971" s="4">
        <f t="shared" si="986"/>
        <v>-1.6809352095428966E-2</v>
      </c>
      <c r="P2971" s="4">
        <f t="shared" si="987"/>
        <v>5.0717943155508809E-2</v>
      </c>
      <c r="Q2971" s="4"/>
      <c r="T2971" s="4">
        <f t="shared" si="972"/>
        <v>-2.5267623277532329E-4</v>
      </c>
      <c r="U2971" s="4">
        <f t="shared" si="973"/>
        <v>-2.5267623277532329E-4</v>
      </c>
      <c r="V2971" s="2">
        <f t="shared" si="979"/>
        <v>-8.626580116159974E-3</v>
      </c>
      <c r="W2971" s="4">
        <f t="shared" si="980"/>
        <v>-1.8540314314998384E-2</v>
      </c>
      <c r="X2971" s="4">
        <f t="shared" si="981"/>
        <v>8.4467706269206085E-3</v>
      </c>
      <c r="Y2971" s="4">
        <f t="shared" si="974"/>
        <v>-2.8588712494472698E-2</v>
      </c>
      <c r="Z2971" s="4">
        <f t="shared" si="975"/>
        <v>-2.2463721715865595E-2</v>
      </c>
      <c r="AA2971" s="4">
        <f t="shared" si="985"/>
        <v>-3.2935010876971996E-2</v>
      </c>
    </row>
    <row r="2972" spans="1:27" x14ac:dyDescent="0.3">
      <c r="A2972" s="1">
        <f t="shared" si="969"/>
        <v>42</v>
      </c>
      <c r="B2972" s="1">
        <f t="shared" si="970"/>
        <v>4</v>
      </c>
      <c r="C2972" s="10">
        <v>43391</v>
      </c>
      <c r="D2972" s="3">
        <v>2768.78</v>
      </c>
      <c r="E2972" s="3">
        <v>2802</v>
      </c>
      <c r="F2972" s="3">
        <f t="shared" si="976"/>
        <v>2781.1660000000002</v>
      </c>
      <c r="G2972" s="3">
        <f t="shared" si="982"/>
        <v>2807.0219999999999</v>
      </c>
      <c r="H2972" s="4">
        <f t="shared" si="971"/>
        <v>-1.4391946490294365E-2</v>
      </c>
      <c r="I2972" s="4">
        <f t="shared" si="988"/>
        <v>-2.5665578579031245E-3</v>
      </c>
      <c r="J2972" s="4">
        <f t="shared" si="989"/>
        <v>-1.1825388632391241E-2</v>
      </c>
      <c r="K2972" s="4">
        <f t="shared" si="977"/>
        <v>-8.880610563112127E-3</v>
      </c>
      <c r="L2972" s="4">
        <f t="shared" si="983"/>
        <v>7.3369776951923539E-4</v>
      </c>
      <c r="M2972" s="4">
        <f t="shared" si="978"/>
        <v>-4.4535277649733838E-3</v>
      </c>
      <c r="N2972" s="4">
        <f t="shared" si="984"/>
        <v>-1.3623690872390647E-2</v>
      </c>
      <c r="O2972" s="4">
        <f t="shared" si="986"/>
        <v>-9.3384089743496282E-3</v>
      </c>
      <c r="P2972" s="4">
        <f t="shared" si="987"/>
        <v>3.5596066741222565E-2</v>
      </c>
      <c r="Q2972" s="4"/>
      <c r="T2972" s="4">
        <f t="shared" si="972"/>
        <v>-1.4391946490294365E-2</v>
      </c>
      <c r="U2972" s="4">
        <f t="shared" si="973"/>
        <v>-1.4391946490294365E-2</v>
      </c>
      <c r="V2972" s="2">
        <f t="shared" si="979"/>
        <v>-2.8776773541315939E-2</v>
      </c>
      <c r="W2972" s="4">
        <f t="shared" si="980"/>
        <v>-3.8489005805902761E-2</v>
      </c>
      <c r="X2972" s="4">
        <f t="shared" si="981"/>
        <v>1.4811041024494593E-2</v>
      </c>
      <c r="Y2972" s="4">
        <f t="shared" si="974"/>
        <v>-2.1238707688260364E-2</v>
      </c>
      <c r="Z2972" s="4">
        <f t="shared" si="975"/>
        <v>-1.5067373293679425E-2</v>
      </c>
      <c r="AA2972" s="4">
        <f t="shared" si="985"/>
        <v>-1.8254227679412788E-2</v>
      </c>
    </row>
    <row r="2973" spans="1:27" x14ac:dyDescent="0.3">
      <c r="A2973" s="1">
        <f t="shared" si="969"/>
        <v>42</v>
      </c>
      <c r="B2973" s="1">
        <f t="shared" si="970"/>
        <v>5</v>
      </c>
      <c r="C2973" s="10">
        <v>43392</v>
      </c>
      <c r="D2973" s="3">
        <v>2767.78</v>
      </c>
      <c r="E2973" s="3">
        <v>2775.66</v>
      </c>
      <c r="F2973" s="3">
        <f t="shared" si="976"/>
        <v>2781.2960000000003</v>
      </c>
      <c r="G2973" s="3">
        <f t="shared" si="982"/>
        <v>2795.2429999999999</v>
      </c>
      <c r="H2973" s="4">
        <f t="shared" si="971"/>
        <v>-3.6116990154508479E-4</v>
      </c>
      <c r="I2973" s="4">
        <f t="shared" si="988"/>
        <v>2.4848489226300587E-3</v>
      </c>
      <c r="J2973" s="4">
        <f t="shared" si="989"/>
        <v>-2.8460188241751436E-3</v>
      </c>
      <c r="K2973" s="4">
        <f t="shared" si="977"/>
        <v>5.7407955850591165E-3</v>
      </c>
      <c r="L2973" s="4">
        <f t="shared" si="983"/>
        <v>1.0659728994157899E-2</v>
      </c>
      <c r="M2973" s="4">
        <f t="shared" si="978"/>
        <v>-4.8596050186675835E-3</v>
      </c>
      <c r="N2973" s="4">
        <f t="shared" si="984"/>
        <v>-9.8249060993980623E-3</v>
      </c>
      <c r="O2973" s="4">
        <f t="shared" si="986"/>
        <v>-5.0390565724153149E-3</v>
      </c>
      <c r="P2973" s="4">
        <f t="shared" si="987"/>
        <v>3.5222040611757162E-2</v>
      </c>
      <c r="Q2973" s="4"/>
      <c r="T2973" s="4">
        <f t="shared" si="972"/>
        <v>-3.6116990154508479E-4</v>
      </c>
      <c r="U2973" s="4">
        <f t="shared" si="973"/>
        <v>-3.6116990154508479E-4</v>
      </c>
      <c r="V2973" s="2">
        <f t="shared" si="979"/>
        <v>-5.9593033754942282E-4</v>
      </c>
      <c r="W2973" s="4">
        <f t="shared" si="980"/>
        <v>-1.0589971034173919E-2</v>
      </c>
      <c r="X2973" s="4">
        <f t="shared" si="981"/>
        <v>2.3490042029109256E-4</v>
      </c>
      <c r="Y2973" s="4">
        <f t="shared" si="974"/>
        <v>-6.7996133374477784E-3</v>
      </c>
      <c r="Z2973" s="4">
        <f t="shared" si="975"/>
        <v>-5.3723684680762789E-4</v>
      </c>
      <c r="AA2973" s="4">
        <f t="shared" si="985"/>
        <v>-9.9295526468483001E-3</v>
      </c>
    </row>
    <row r="2974" spans="1:27" x14ac:dyDescent="0.3">
      <c r="A2974" s="1">
        <f t="shared" si="969"/>
        <v>43</v>
      </c>
      <c r="B2974" s="1">
        <f t="shared" si="970"/>
        <v>1</v>
      </c>
      <c r="C2974" s="10">
        <v>43395</v>
      </c>
      <c r="D2974" s="3">
        <v>2755.88</v>
      </c>
      <c r="E2974" s="3">
        <v>2773.94</v>
      </c>
      <c r="F2974" s="3">
        <f t="shared" si="976"/>
        <v>2782.3139999999999</v>
      </c>
      <c r="G2974" s="3">
        <f t="shared" si="982"/>
        <v>2782.3879999999999</v>
      </c>
      <c r="H2974" s="4">
        <f t="shared" si="971"/>
        <v>-4.2994746692295235E-3</v>
      </c>
      <c r="I2974" s="4">
        <f t="shared" si="988"/>
        <v>2.2256104170128603E-3</v>
      </c>
      <c r="J2974" s="4">
        <f t="shared" si="989"/>
        <v>-6.5250850862423838E-3</v>
      </c>
      <c r="K2974" s="4">
        <f t="shared" si="977"/>
        <v>7.638793545729764E-3</v>
      </c>
      <c r="L2974" s="4">
        <f t="shared" si="983"/>
        <v>6.3420262207737913E-3</v>
      </c>
      <c r="M2974" s="4">
        <f t="shared" si="978"/>
        <v>-9.5007249361501768E-3</v>
      </c>
      <c r="N2974" s="4">
        <f t="shared" si="984"/>
        <v>-9.5270681155898498E-3</v>
      </c>
      <c r="O2974" s="4">
        <f t="shared" si="986"/>
        <v>-2.6851677141264902E-5</v>
      </c>
      <c r="P2974" s="4">
        <f t="shared" si="987"/>
        <v>3.0771129671118815E-2</v>
      </c>
      <c r="Q2974" s="4"/>
      <c r="T2974" s="4">
        <f t="shared" si="972"/>
        <v>-4.2994746692295235E-3</v>
      </c>
      <c r="U2974" s="4">
        <f t="shared" si="973"/>
        <v>-4.2994746692295235E-3</v>
      </c>
      <c r="V2974" s="2">
        <f t="shared" si="979"/>
        <v>-6.1384936664042071E-3</v>
      </c>
      <c r="W2974" s="4">
        <f t="shared" si="980"/>
        <v>-1.6077108729740188E-2</v>
      </c>
      <c r="X2974" s="4">
        <f t="shared" si="981"/>
        <v>1.8503775279102169E-3</v>
      </c>
      <c r="Y2974" s="4">
        <f t="shared" si="974"/>
        <v>-4.9252811867606825E-3</v>
      </c>
      <c r="Z2974" s="4">
        <f t="shared" si="975"/>
        <v>1.348913436205795E-3</v>
      </c>
      <c r="AA2974" s="4">
        <f t="shared" si="985"/>
        <v>-5.3190304126558773E-5</v>
      </c>
    </row>
    <row r="2975" spans="1:27" x14ac:dyDescent="0.3">
      <c r="A2975" s="1">
        <f t="shared" si="969"/>
        <v>43</v>
      </c>
      <c r="B2975" s="1">
        <f t="shared" si="970"/>
        <v>2</v>
      </c>
      <c r="C2975" s="10">
        <v>43396</v>
      </c>
      <c r="D2975" s="3">
        <v>2740.69</v>
      </c>
      <c r="E2975" s="3">
        <v>2721.03</v>
      </c>
      <c r="F2975" s="3">
        <f t="shared" si="976"/>
        <v>2768.4680000000003</v>
      </c>
      <c r="G2975" s="3">
        <f t="shared" si="982"/>
        <v>2768.4229999999998</v>
      </c>
      <c r="H2975" s="4">
        <f t="shared" si="971"/>
        <v>-5.5118510239923557E-3</v>
      </c>
      <c r="I2975" s="4">
        <f t="shared" si="988"/>
        <v>-1.2645688491516288E-2</v>
      </c>
      <c r="J2975" s="4">
        <f t="shared" si="989"/>
        <v>7.1338374675239324E-3</v>
      </c>
      <c r="K2975" s="4">
        <f t="shared" si="977"/>
        <v>7.0875727535307251E-3</v>
      </c>
      <c r="L2975" s="4">
        <f t="shared" si="983"/>
        <v>5.6694937531549389E-3</v>
      </c>
      <c r="M2975" s="4">
        <f t="shared" si="978"/>
        <v>-1.0033708173618133E-2</v>
      </c>
      <c r="N2975" s="4">
        <f t="shared" si="984"/>
        <v>-1.0017616527532001E-2</v>
      </c>
      <c r="O2975" s="4">
        <f t="shared" si="986"/>
        <v>1.6419222896616366E-5</v>
      </c>
      <c r="P2975" s="4">
        <f t="shared" si="987"/>
        <v>2.5089672764539304E-2</v>
      </c>
      <c r="Q2975" s="4"/>
      <c r="T2975" s="4">
        <f t="shared" si="972"/>
        <v>-5.5118510239923557E-3</v>
      </c>
      <c r="U2975" s="4">
        <f t="shared" si="973"/>
        <v>-5.5118510239923557E-3</v>
      </c>
      <c r="V2975" s="2">
        <f t="shared" si="979"/>
        <v>1.9608981523143228E-2</v>
      </c>
      <c r="W2975" s="4">
        <f t="shared" si="980"/>
        <v>9.4128917079117566E-3</v>
      </c>
      <c r="X2975" s="4">
        <f t="shared" si="981"/>
        <v>-2.4637712105682729E-2</v>
      </c>
      <c r="Y2975" s="4">
        <f t="shared" si="974"/>
        <v>-5.4696289017502455E-3</v>
      </c>
      <c r="Z2975" s="4">
        <f t="shared" si="975"/>
        <v>8.0113347292188372E-4</v>
      </c>
      <c r="AA2975" s="4">
        <f t="shared" si="985"/>
        <v>3.251001127741425E-5</v>
      </c>
    </row>
    <row r="2976" spans="1:27" x14ac:dyDescent="0.3">
      <c r="A2976" s="1">
        <f t="shared" si="969"/>
        <v>43</v>
      </c>
      <c r="B2976" s="1">
        <f t="shared" si="970"/>
        <v>3</v>
      </c>
      <c r="C2976" s="10">
        <v>43397</v>
      </c>
      <c r="D2976" s="3">
        <v>2656.1</v>
      </c>
      <c r="E2976" s="3">
        <v>2737.87</v>
      </c>
      <c r="F2976" s="3">
        <f t="shared" si="976"/>
        <v>2737.8460000000005</v>
      </c>
      <c r="G2976" s="3">
        <f t="shared" si="982"/>
        <v>2755.4649999999997</v>
      </c>
      <c r="H2976" s="4">
        <f t="shared" si="971"/>
        <v>-3.0864490329077766E-2</v>
      </c>
      <c r="I2976" s="4">
        <f t="shared" si="988"/>
        <v>-1.0289379681759571E-3</v>
      </c>
      <c r="J2976" s="4">
        <f t="shared" si="989"/>
        <v>-2.983555236090181E-2</v>
      </c>
      <c r="K2976" s="4">
        <f t="shared" si="977"/>
        <v>6.4190039734520138E-3</v>
      </c>
      <c r="L2976" s="4">
        <f t="shared" si="983"/>
        <v>9.4193635747039685E-3</v>
      </c>
      <c r="M2976" s="4">
        <f t="shared" si="978"/>
        <v>-2.9857778706326263E-2</v>
      </c>
      <c r="N2976" s="4">
        <f t="shared" si="984"/>
        <v>-3.6061064103517844E-2</v>
      </c>
      <c r="O2976" s="4">
        <f t="shared" si="986"/>
        <v>-6.633409886675665E-3</v>
      </c>
      <c r="P2976" s="4">
        <f t="shared" si="987"/>
        <v>-6.549197526939313E-3</v>
      </c>
      <c r="Q2976" s="4"/>
      <c r="T2976" s="4">
        <f t="shared" si="972"/>
        <v>-3.0864490329077766E-2</v>
      </c>
      <c r="U2976" s="4">
        <f t="shared" si="973"/>
        <v>-3.0864490329077766E-2</v>
      </c>
      <c r="V2976" s="2">
        <f t="shared" si="979"/>
        <v>2.5001003396954775E-2</v>
      </c>
      <c r="W2976" s="4">
        <f t="shared" si="980"/>
        <v>1.4750993362985283E-2</v>
      </c>
      <c r="X2976" s="4">
        <f t="shared" si="981"/>
        <v>-5.4502867354167234E-2</v>
      </c>
      <c r="Y2976" s="4">
        <f t="shared" si="974"/>
        <v>-6.1298614127507098E-3</v>
      </c>
      <c r="Z2976" s="4">
        <f t="shared" si="975"/>
        <v>1.3673803104589309E-4</v>
      </c>
      <c r="AA2976" s="4">
        <f t="shared" si="985"/>
        <v>-1.270715203722636E-2</v>
      </c>
    </row>
    <row r="2977" spans="1:27" x14ac:dyDescent="0.3">
      <c r="A2977" s="1">
        <f t="shared" si="969"/>
        <v>43</v>
      </c>
      <c r="B2977" s="1">
        <f t="shared" si="970"/>
        <v>4</v>
      </c>
      <c r="C2977" s="10">
        <v>43398</v>
      </c>
      <c r="D2977" s="3">
        <v>2705.57</v>
      </c>
      <c r="E2977" s="3">
        <v>2674.88</v>
      </c>
      <c r="F2977" s="3">
        <f t="shared" si="976"/>
        <v>2725.2040000000002</v>
      </c>
      <c r="G2977" s="3">
        <f t="shared" si="982"/>
        <v>2753.1849999999999</v>
      </c>
      <c r="H2977" s="4">
        <f t="shared" si="971"/>
        <v>1.8625051767629328E-2</v>
      </c>
      <c r="I2977" s="4">
        <f t="shared" si="988"/>
        <v>7.0705169233086862E-3</v>
      </c>
      <c r="J2977" s="4">
        <f t="shared" si="989"/>
        <v>1.1554534844320643E-2</v>
      </c>
      <c r="K2977" s="4">
        <f t="shared" si="977"/>
        <v>2.7865102970520791E-2</v>
      </c>
      <c r="L2977" s="4">
        <f t="shared" si="983"/>
        <v>3.8543562198544996E-2</v>
      </c>
      <c r="M2977" s="4">
        <f t="shared" si="978"/>
        <v>-7.2045982612677856E-3</v>
      </c>
      <c r="N2977" s="4">
        <f t="shared" si="984"/>
        <v>-1.7294515261415337E-2</v>
      </c>
      <c r="O2977" s="4">
        <f t="shared" si="986"/>
        <v>-1.0341998174136972E-2</v>
      </c>
      <c r="P2977" s="4">
        <f t="shared" si="987"/>
        <v>1.1953875097714339E-2</v>
      </c>
      <c r="Q2977" s="4"/>
      <c r="T2977" s="4">
        <f t="shared" si="972"/>
        <v>1.8625051767629328E-2</v>
      </c>
      <c r="U2977" s="4">
        <f t="shared" si="973"/>
        <v>1.8625051767629328E-2</v>
      </c>
      <c r="V2977" s="2">
        <f t="shared" si="979"/>
        <v>4.2423101539851772E-2</v>
      </c>
      <c r="W2977" s="4">
        <f t="shared" si="980"/>
        <v>3.1998870524453202E-2</v>
      </c>
      <c r="X2977" s="4">
        <f t="shared" si="981"/>
        <v>-2.2829549476664823E-2</v>
      </c>
      <c r="Y2977" s="4">
        <f t="shared" si="974"/>
        <v>1.5048829866150127E-2</v>
      </c>
      <c r="Z2977" s="4">
        <f t="shared" si="975"/>
        <v>2.1448966247858376E-2</v>
      </c>
      <c r="AA2977" s="4">
        <f t="shared" si="985"/>
        <v>-2.012177626218643E-2</v>
      </c>
    </row>
    <row r="2978" spans="1:27" x14ac:dyDescent="0.3">
      <c r="A2978" s="1">
        <f t="shared" si="969"/>
        <v>43</v>
      </c>
      <c r="B2978" s="1">
        <f t="shared" si="970"/>
        <v>5</v>
      </c>
      <c r="C2978" s="10">
        <v>43399</v>
      </c>
      <c r="D2978" s="3">
        <v>2658.69</v>
      </c>
      <c r="E2978" s="3">
        <v>2667.86</v>
      </c>
      <c r="F2978" s="3">
        <f t="shared" si="976"/>
        <v>2703.386</v>
      </c>
      <c r="G2978" s="3">
        <f t="shared" si="982"/>
        <v>2742.3409999999994</v>
      </c>
      <c r="H2978" s="4">
        <f t="shared" si="971"/>
        <v>-1.7327217554896052E-2</v>
      </c>
      <c r="I2978" s="4">
        <f t="shared" si="988"/>
        <v>-1.3937913267814189E-2</v>
      </c>
      <c r="J2978" s="4">
        <f t="shared" si="989"/>
        <v>-3.3893042870818627E-3</v>
      </c>
      <c r="K2978" s="4">
        <f t="shared" si="977"/>
        <v>3.3227748681423069E-3</v>
      </c>
      <c r="L2978" s="4">
        <f t="shared" si="983"/>
        <v>1.7026192467966071E-2</v>
      </c>
      <c r="M2978" s="4">
        <f t="shared" si="978"/>
        <v>-1.6533340040970811E-2</v>
      </c>
      <c r="N2978" s="4">
        <f t="shared" si="984"/>
        <v>-3.0503500476417558E-2</v>
      </c>
      <c r="O2978" s="4">
        <f t="shared" si="986"/>
        <v>-1.4651952653374208E-2</v>
      </c>
      <c r="P2978" s="4">
        <f t="shared" si="987"/>
        <v>-5.5804698516238611E-3</v>
      </c>
      <c r="Q2978" s="4"/>
      <c r="T2978" s="4">
        <f t="shared" si="972"/>
        <v>-1.7327217554896052E-2</v>
      </c>
      <c r="U2978" s="4">
        <f t="shared" si="973"/>
        <v>-1.7327217554896052E-2</v>
      </c>
      <c r="V2978" s="2">
        <f t="shared" si="979"/>
        <v>2.2993306401238936E-2</v>
      </c>
      <c r="W2978" s="4">
        <f t="shared" si="980"/>
        <v>1.2763373337226573E-2</v>
      </c>
      <c r="X2978" s="4">
        <f t="shared" si="981"/>
        <v>-3.9414259803886194E-2</v>
      </c>
      <c r="Y2978" s="4">
        <f t="shared" si="974"/>
        <v>-9.1874841701138771E-3</v>
      </c>
      <c r="Z2978" s="4">
        <f t="shared" si="975"/>
        <v>-2.9401638014466326E-3</v>
      </c>
      <c r="AA2978" s="4">
        <f t="shared" si="985"/>
        <v>-2.8012120968066795E-2</v>
      </c>
    </row>
    <row r="2979" spans="1:27" x14ac:dyDescent="0.3">
      <c r="A2979" s="1">
        <f t="shared" si="969"/>
        <v>44</v>
      </c>
      <c r="B2979" s="1">
        <f t="shared" si="970"/>
        <v>1</v>
      </c>
      <c r="C2979" s="10">
        <v>43402</v>
      </c>
      <c r="D2979" s="3">
        <v>2641.25</v>
      </c>
      <c r="E2979" s="3">
        <v>2682.65</v>
      </c>
      <c r="F2979" s="3">
        <f t="shared" si="976"/>
        <v>2680.46</v>
      </c>
      <c r="G2979" s="3">
        <f t="shared" si="982"/>
        <v>2731.3869999999997</v>
      </c>
      <c r="H2979" s="4">
        <f t="shared" si="971"/>
        <v>-6.5596214677153238E-3</v>
      </c>
      <c r="I2979" s="4">
        <f t="shared" si="988"/>
        <v>9.0119570164253968E-3</v>
      </c>
      <c r="J2979" s="4">
        <f t="shared" si="989"/>
        <v>-1.557157848414072E-2</v>
      </c>
      <c r="K2979" s="4">
        <f t="shared" si="977"/>
        <v>1.1875209219578145E-2</v>
      </c>
      <c r="L2979" s="4">
        <f t="shared" si="983"/>
        <v>3.111014154422723E-2</v>
      </c>
      <c r="M2979" s="4">
        <f t="shared" si="978"/>
        <v>-1.4628086224006341E-2</v>
      </c>
      <c r="N2979" s="4">
        <f t="shared" si="984"/>
        <v>-3.3000449954546804E-2</v>
      </c>
      <c r="O2979" s="4">
        <f t="shared" si="986"/>
        <v>-1.928140085186926E-2</v>
      </c>
      <c r="P2979" s="4">
        <f t="shared" si="987"/>
        <v>-1.2103485549500536E-2</v>
      </c>
      <c r="Q2979" s="4"/>
      <c r="T2979" s="4">
        <f t="shared" si="972"/>
        <v>-6.5596214677153238E-3</v>
      </c>
      <c r="U2979" s="4">
        <f t="shared" si="973"/>
        <v>-6.5596214677153238E-3</v>
      </c>
      <c r="V2979" s="2">
        <f t="shared" si="979"/>
        <v>3.6555596929314836E-2</v>
      </c>
      <c r="W2979" s="4">
        <f t="shared" si="980"/>
        <v>2.6190040960021591E-2</v>
      </c>
      <c r="X2979" s="4">
        <f t="shared" si="981"/>
        <v>-4.1594699333788156E-2</v>
      </c>
      <c r="Y2979" s="4">
        <f t="shared" si="974"/>
        <v>-7.4168865099024533E-4</v>
      </c>
      <c r="Z2979" s="4">
        <f t="shared" si="975"/>
        <v>5.5588845677705875E-3</v>
      </c>
      <c r="AA2979" s="4">
        <f t="shared" si="985"/>
        <v>-3.6607658229804337E-2</v>
      </c>
    </row>
    <row r="2980" spans="1:27" x14ac:dyDescent="0.3">
      <c r="A2980" s="1">
        <f t="shared" si="969"/>
        <v>44</v>
      </c>
      <c r="B2980" s="1">
        <f t="shared" si="970"/>
        <v>2</v>
      </c>
      <c r="C2980" s="10">
        <v>43403</v>
      </c>
      <c r="D2980" s="3">
        <v>2682.63</v>
      </c>
      <c r="E2980" s="3">
        <v>2640.68</v>
      </c>
      <c r="F2980" s="3">
        <f t="shared" si="976"/>
        <v>2668.8480000000004</v>
      </c>
      <c r="G2980" s="3">
        <f t="shared" si="982"/>
        <v>2718.6580000000004</v>
      </c>
      <c r="H2980" s="4">
        <f t="shared" si="971"/>
        <v>1.56668244202556E-2</v>
      </c>
      <c r="I2980" s="4">
        <f t="shared" si="988"/>
        <v>-2.1580690960725554E-4</v>
      </c>
      <c r="J2980" s="4">
        <f t="shared" si="989"/>
        <v>1.5882631329862857E-2</v>
      </c>
      <c r="K2980" s="4">
        <f t="shared" si="977"/>
        <v>9.1443445338381998E-3</v>
      </c>
      <c r="L2980" s="4">
        <f t="shared" si="983"/>
        <v>3.0822947888731109E-2</v>
      </c>
      <c r="M2980" s="4">
        <f t="shared" si="978"/>
        <v>5.1640258268735037E-3</v>
      </c>
      <c r="N2980" s="4">
        <f t="shared" si="984"/>
        <v>-1.3252126600697934E-2</v>
      </c>
      <c r="O2980" s="4">
        <f t="shared" si="986"/>
        <v>-1.8567599706258389E-2</v>
      </c>
      <c r="P2980" s="4">
        <f t="shared" si="987"/>
        <v>3.3737156877779412E-3</v>
      </c>
      <c r="Q2980" s="4"/>
      <c r="T2980" s="4">
        <f t="shared" si="972"/>
        <v>1.56668244202556E-2</v>
      </c>
      <c r="U2980" s="4">
        <f t="shared" si="973"/>
        <v>1.56668244202556E-2</v>
      </c>
      <c r="V2980" s="2">
        <f t="shared" si="979"/>
        <v>3.7648840511121648E-2</v>
      </c>
      <c r="W2980" s="4">
        <f t="shared" si="980"/>
        <v>2.727235210601045E-2</v>
      </c>
      <c r="X2980" s="4">
        <f t="shared" si="981"/>
        <v>-2.1184446252586007E-2</v>
      </c>
      <c r="Y2980" s="4">
        <f t="shared" si="974"/>
        <v>-3.4385026548630999E-3</v>
      </c>
      <c r="Z2980" s="4">
        <f t="shared" si="975"/>
        <v>2.8450664780713948E-3</v>
      </c>
      <c r="AA2980" s="4">
        <f t="shared" si="985"/>
        <v>-3.5983800426806406E-2</v>
      </c>
    </row>
    <row r="2981" spans="1:27" x14ac:dyDescent="0.3">
      <c r="A2981" s="1">
        <f t="shared" si="969"/>
        <v>44</v>
      </c>
      <c r="B2981" s="1">
        <f t="shared" si="970"/>
        <v>3</v>
      </c>
      <c r="C2981" s="10">
        <v>43404</v>
      </c>
      <c r="D2981" s="3">
        <v>2711.74</v>
      </c>
      <c r="E2981" s="3">
        <v>2705.6</v>
      </c>
      <c r="F2981" s="3">
        <f t="shared" si="976"/>
        <v>2679.9759999999997</v>
      </c>
      <c r="G2981" s="3">
        <f t="shared" si="982"/>
        <v>2708.9110000000001</v>
      </c>
      <c r="H2981" s="4">
        <f t="shared" si="971"/>
        <v>1.0851291456518294E-2</v>
      </c>
      <c r="I2981" s="4">
        <f t="shared" si="988"/>
        <v>8.562492777609957E-3</v>
      </c>
      <c r="J2981" s="4">
        <f t="shared" si="989"/>
        <v>2.2887986789083374E-3</v>
      </c>
      <c r="K2981" s="4">
        <f t="shared" si="977"/>
        <v>-3.9494824109177389E-3</v>
      </c>
      <c r="L2981" s="4">
        <f t="shared" si="983"/>
        <v>9.6795557593356875E-3</v>
      </c>
      <c r="M2981" s="4">
        <f t="shared" si="978"/>
        <v>1.1852344946372701E-2</v>
      </c>
      <c r="N2981" s="4">
        <f t="shared" si="984"/>
        <v>1.0443310983637793E-3</v>
      </c>
      <c r="O2981" s="4">
        <f t="shared" si="986"/>
        <v>-1.0670270748670744E-2</v>
      </c>
      <c r="P2981" s="4">
        <f t="shared" si="987"/>
        <v>1.4261616316515742E-2</v>
      </c>
      <c r="Q2981" s="4"/>
      <c r="T2981" s="4">
        <f t="shared" si="972"/>
        <v>1.0851291456518294E-2</v>
      </c>
      <c r="U2981" s="4">
        <f t="shared" si="973"/>
        <v>1.0851291456518294E-2</v>
      </c>
      <c r="V2981" s="2">
        <f t="shared" si="979"/>
        <v>-9.8895486891595937E-3</v>
      </c>
      <c r="W2981" s="4">
        <f t="shared" si="980"/>
        <v>-1.9790653202268051E-2</v>
      </c>
      <c r="X2981" s="4">
        <f t="shared" si="981"/>
        <v>2.0948006475659756E-2</v>
      </c>
      <c r="Y2981" s="4">
        <f t="shared" si="974"/>
        <v>-1.6369064924497318E-2</v>
      </c>
      <c r="Z2981" s="4">
        <f t="shared" si="975"/>
        <v>-1.0167026216093063E-2</v>
      </c>
      <c r="AA2981" s="4">
        <f t="shared" si="985"/>
        <v>-2.1137054458140007E-2</v>
      </c>
    </row>
    <row r="2982" spans="1:27" x14ac:dyDescent="0.3">
      <c r="A2982" s="1">
        <f t="shared" si="969"/>
        <v>44</v>
      </c>
      <c r="B2982" s="1">
        <f t="shared" si="970"/>
        <v>4</v>
      </c>
      <c r="C2982" s="10">
        <v>43405</v>
      </c>
      <c r="D2982" s="3">
        <v>2740.37</v>
      </c>
      <c r="E2982" s="3">
        <v>2717.58</v>
      </c>
      <c r="F2982" s="3">
        <f t="shared" si="976"/>
        <v>2686.9360000000001</v>
      </c>
      <c r="G2982" s="3">
        <f t="shared" si="982"/>
        <v>2706.07</v>
      </c>
      <c r="H2982" s="4">
        <f t="shared" si="971"/>
        <v>1.0557796838930027E-2</v>
      </c>
      <c r="I2982" s="4">
        <f t="shared" si="988"/>
        <v>2.1535987963448361E-3</v>
      </c>
      <c r="J2982" s="4">
        <f t="shared" si="989"/>
        <v>8.4041980425851905E-3</v>
      </c>
      <c r="K2982" s="4">
        <f t="shared" si="977"/>
        <v>-1.4073067476970305E-2</v>
      </c>
      <c r="L2982" s="4">
        <f t="shared" si="983"/>
        <v>-3.4963201159074063E-3</v>
      </c>
      <c r="M2982" s="4">
        <f t="shared" si="978"/>
        <v>1.9886592014100722E-2</v>
      </c>
      <c r="N2982" s="4">
        <f t="shared" si="984"/>
        <v>1.2675207958404522E-2</v>
      </c>
      <c r="O2982" s="4">
        <f t="shared" si="986"/>
        <v>-6.9822688177144021E-3</v>
      </c>
      <c r="P2982" s="4">
        <f t="shared" si="987"/>
        <v>2.4969984403110313E-2</v>
      </c>
      <c r="Q2982" s="4"/>
      <c r="T2982" s="4">
        <f t="shared" si="972"/>
        <v>1.0557796838930027E-2</v>
      </c>
      <c r="U2982" s="4">
        <f t="shared" si="973"/>
        <v>1.0557796838930027E-2</v>
      </c>
      <c r="V2982" s="2">
        <f t="shared" si="979"/>
        <v>-2.2752918790148093E-3</v>
      </c>
      <c r="W2982" s="4">
        <f t="shared" si="980"/>
        <v>-1.2252538960224619E-2</v>
      </c>
      <c r="X2982" s="4">
        <f t="shared" si="981"/>
        <v>1.2862354328293012E-2</v>
      </c>
      <c r="Y2982" s="4">
        <f t="shared" si="974"/>
        <v>-2.6366420750324807E-2</v>
      </c>
      <c r="Z2982" s="4">
        <f t="shared" si="975"/>
        <v>-2.0227417867251348E-2</v>
      </c>
      <c r="AA2982" s="4">
        <f t="shared" si="985"/>
        <v>-1.4042251515849832E-2</v>
      </c>
    </row>
    <row r="2983" spans="1:27" x14ac:dyDescent="0.3">
      <c r="A2983" s="1">
        <f t="shared" si="969"/>
        <v>44</v>
      </c>
      <c r="B2983" s="1">
        <f t="shared" si="970"/>
        <v>5</v>
      </c>
      <c r="C2983" s="10">
        <v>43406</v>
      </c>
      <c r="D2983" s="3">
        <v>2723.06</v>
      </c>
      <c r="E2983" s="3">
        <v>2745.45</v>
      </c>
      <c r="F2983" s="3">
        <f t="shared" si="976"/>
        <v>2699.81</v>
      </c>
      <c r="G2983" s="3">
        <f t="shared" si="982"/>
        <v>2701.5980000000004</v>
      </c>
      <c r="H2983" s="4">
        <f t="shared" si="971"/>
        <v>-6.3166652678287773E-3</v>
      </c>
      <c r="I2983" s="4">
        <f t="shared" si="988"/>
        <v>1.8537642727076736E-3</v>
      </c>
      <c r="J2983" s="4">
        <f t="shared" si="989"/>
        <v>-8.1704295405364506E-3</v>
      </c>
      <c r="K2983" s="4">
        <f t="shared" si="977"/>
        <v>-1.6921984987428685E-2</v>
      </c>
      <c r="L2983" s="4">
        <f t="shared" si="983"/>
        <v>-1.5018653198898798E-2</v>
      </c>
      <c r="M2983" s="4">
        <f t="shared" si="978"/>
        <v>8.6117171208344289E-3</v>
      </c>
      <c r="N2983" s="4">
        <f t="shared" si="984"/>
        <v>7.9441871070379567E-3</v>
      </c>
      <c r="O2983" s="4">
        <f t="shared" si="986"/>
        <v>-6.5661425014522845E-4</v>
      </c>
      <c r="P2983" s="4">
        <f t="shared" si="987"/>
        <v>1.8495592102064182E-2</v>
      </c>
      <c r="Q2983" s="4"/>
      <c r="T2983" s="4">
        <f t="shared" si="972"/>
        <v>-6.3166652678287773E-3</v>
      </c>
      <c r="U2983" s="4">
        <f t="shared" si="973"/>
        <v>-6.3166652678287773E-3</v>
      </c>
      <c r="V2983" s="2">
        <f t="shared" si="979"/>
        <v>-2.9806194054087527E-2</v>
      </c>
      <c r="W2983" s="4">
        <f t="shared" si="980"/>
        <v>-3.9508132113546743E-2</v>
      </c>
      <c r="X2983" s="4">
        <f t="shared" si="981"/>
        <v>2.421117166724962E-2</v>
      </c>
      <c r="Y2983" s="4">
        <f t="shared" si="974"/>
        <v>-2.9179815598557934E-2</v>
      </c>
      <c r="Z2983" s="4">
        <f t="shared" si="975"/>
        <v>-2.3058551872650723E-2</v>
      </c>
      <c r="AA2983" s="4">
        <f t="shared" si="985"/>
        <v>-1.3227855733513533E-3</v>
      </c>
    </row>
    <row r="2984" spans="1:27" x14ac:dyDescent="0.3">
      <c r="A2984" s="1">
        <f t="shared" si="969"/>
        <v>45</v>
      </c>
      <c r="B2984" s="1">
        <f t="shared" si="970"/>
        <v>1</v>
      </c>
      <c r="C2984" s="10">
        <v>43409</v>
      </c>
      <c r="D2984" s="3">
        <v>2738.31</v>
      </c>
      <c r="E2984" s="3">
        <v>2726.37</v>
      </c>
      <c r="F2984" s="3">
        <f t="shared" si="976"/>
        <v>2719.2219999999998</v>
      </c>
      <c r="G2984" s="3">
        <f t="shared" si="982"/>
        <v>2699.8409999999999</v>
      </c>
      <c r="H2984" s="4">
        <f t="shared" si="971"/>
        <v>5.6003172901074524E-3</v>
      </c>
      <c r="I2984" s="4">
        <f t="shared" si="988"/>
        <v>1.2155442773937944E-3</v>
      </c>
      <c r="J2984" s="4">
        <f t="shared" si="989"/>
        <v>4.384773012713658E-3</v>
      </c>
      <c r="K2984" s="4">
        <f t="shared" si="977"/>
        <v>-3.1618840569066151E-3</v>
      </c>
      <c r="L2984" s="4">
        <f t="shared" si="983"/>
        <v>-1.0096484592088804E-2</v>
      </c>
      <c r="M2984" s="4">
        <f t="shared" si="978"/>
        <v>7.0196548865816008E-3</v>
      </c>
      <c r="N2984" s="4">
        <f t="shared" si="984"/>
        <v>1.4248616862993063E-2</v>
      </c>
      <c r="O2984" s="4">
        <f t="shared" si="986"/>
        <v>7.0777231211951383E-3</v>
      </c>
      <c r="P2984" s="4">
        <f t="shared" si="987"/>
        <v>2.41994905764116E-2</v>
      </c>
      <c r="Q2984" s="4"/>
      <c r="T2984" s="4">
        <f t="shared" si="972"/>
        <v>5.6003172901074524E-3</v>
      </c>
      <c r="U2984" s="4">
        <f t="shared" si="973"/>
        <v>5.6003172901074524E-3</v>
      </c>
      <c r="V2984" s="2">
        <f t="shared" si="979"/>
        <v>-3.0043407049422322E-2</v>
      </c>
      <c r="W2984" s="4">
        <f t="shared" si="980"/>
        <v>-3.9742972978928065E-2</v>
      </c>
      <c r="X2984" s="4">
        <f t="shared" si="981"/>
        <v>3.6747752011358235E-2</v>
      </c>
      <c r="Y2984" s="4">
        <f t="shared" si="974"/>
        <v>-1.5591286998840439E-2</v>
      </c>
      <c r="Z2984" s="4">
        <f t="shared" si="975"/>
        <v>-9.3843442063641404E-3</v>
      </c>
      <c r="AA2984" s="4">
        <f t="shared" si="985"/>
        <v>1.4460950732336881E-2</v>
      </c>
    </row>
    <row r="2985" spans="1:27" x14ac:dyDescent="0.3">
      <c r="A2985" s="1">
        <f t="shared" si="969"/>
        <v>45</v>
      </c>
      <c r="B2985" s="1">
        <f t="shared" si="970"/>
        <v>2</v>
      </c>
      <c r="C2985" s="10">
        <v>43410</v>
      </c>
      <c r="D2985" s="3">
        <v>2755.45</v>
      </c>
      <c r="E2985" s="3">
        <v>2738.4</v>
      </c>
      <c r="F2985" s="3">
        <f t="shared" si="976"/>
        <v>2733.7860000000001</v>
      </c>
      <c r="G2985" s="3">
        <f t="shared" si="982"/>
        <v>2701.3170000000005</v>
      </c>
      <c r="H2985" s="4">
        <f t="shared" si="971"/>
        <v>6.2593351373657008E-3</v>
      </c>
      <c r="I2985" s="4">
        <f t="shared" si="988"/>
        <v>3.2866987302440385E-5</v>
      </c>
      <c r="J2985" s="4">
        <f t="shared" si="989"/>
        <v>6.2264681500632602E-3</v>
      </c>
      <c r="K2985" s="4">
        <f t="shared" si="977"/>
        <v>-3.6299761531747884E-3</v>
      </c>
      <c r="L2985" s="4">
        <f t="shared" si="983"/>
        <v>-1.5705956512512241E-2</v>
      </c>
      <c r="M2985" s="4">
        <f t="shared" si="978"/>
        <v>7.9245412771883975E-3</v>
      </c>
      <c r="N2985" s="4">
        <f t="shared" si="984"/>
        <v>2.0039484444069076E-2</v>
      </c>
      <c r="O2985" s="4">
        <f t="shared" si="986"/>
        <v>1.178355622493589E-2</v>
      </c>
      <c r="P2985" s="4">
        <f t="shared" si="987"/>
        <v>3.0610298435448585E-2</v>
      </c>
      <c r="Q2985" s="4"/>
      <c r="T2985" s="4">
        <f t="shared" si="972"/>
        <v>6.2593351373657008E-3</v>
      </c>
      <c r="U2985" s="4">
        <f t="shared" si="973"/>
        <v>6.2593351373657008E-3</v>
      </c>
      <c r="V2985" s="2">
        <f t="shared" si="979"/>
        <v>-2.0333709477743513E-2</v>
      </c>
      <c r="W2985" s="4">
        <f t="shared" si="980"/>
        <v>-3.013037238296614E-2</v>
      </c>
      <c r="X2985" s="4">
        <f t="shared" si="981"/>
        <v>2.7145003224447541E-2</v>
      </c>
      <c r="Y2985" s="4">
        <f t="shared" si="974"/>
        <v>-1.605354253530477E-2</v>
      </c>
      <c r="Z2985" s="4">
        <f t="shared" si="975"/>
        <v>-9.8495143794347165E-3</v>
      </c>
      <c r="AA2985" s="4">
        <f t="shared" si="985"/>
        <v>2.4331846549522355E-2</v>
      </c>
    </row>
    <row r="2986" spans="1:27" x14ac:dyDescent="0.3">
      <c r="A2986" s="1">
        <f t="shared" si="969"/>
        <v>45</v>
      </c>
      <c r="B2986" s="1">
        <f t="shared" si="970"/>
        <v>3</v>
      </c>
      <c r="C2986" s="10">
        <v>43411</v>
      </c>
      <c r="D2986" s="3">
        <v>2813.89</v>
      </c>
      <c r="E2986" s="3">
        <v>2774.13</v>
      </c>
      <c r="F2986" s="3">
        <f t="shared" si="976"/>
        <v>2754.2159999999994</v>
      </c>
      <c r="G2986" s="3">
        <f t="shared" si="982"/>
        <v>2717.0960000000005</v>
      </c>
      <c r="H2986" s="4">
        <f t="shared" si="971"/>
        <v>2.1208876952947816E-2</v>
      </c>
      <c r="I2986" s="4">
        <f t="shared" si="988"/>
        <v>6.7792919486836245E-3</v>
      </c>
      <c r="J2986" s="4">
        <f t="shared" si="989"/>
        <v>1.4429585004264191E-2</v>
      </c>
      <c r="K2986" s="4">
        <f t="shared" si="977"/>
        <v>-5.862018907982415E-3</v>
      </c>
      <c r="L2986" s="4">
        <f t="shared" si="983"/>
        <v>-1.7822456908631434E-2</v>
      </c>
      <c r="M2986" s="4">
        <f t="shared" si="978"/>
        <v>2.1666419772450835E-2</v>
      </c>
      <c r="N2986" s="4">
        <f t="shared" si="984"/>
        <v>3.5624063338210867E-2</v>
      </c>
      <c r="O2986" s="4">
        <f t="shared" si="986"/>
        <v>1.3191702589653107E-2</v>
      </c>
      <c r="P2986" s="4">
        <f t="shared" si="987"/>
        <v>5.2468385441406841E-2</v>
      </c>
      <c r="Q2986" s="4"/>
      <c r="T2986" s="4">
        <f t="shared" si="972"/>
        <v>2.1208876952947816E-2</v>
      </c>
      <c r="U2986" s="4">
        <f t="shared" si="973"/>
        <v>2.1208876952947816E-2</v>
      </c>
      <c r="V2986" s="2">
        <f t="shared" si="979"/>
        <v>-1.5863107659365997E-2</v>
      </c>
      <c r="W2986" s="4">
        <f t="shared" si="980"/>
        <v>-2.5704476582772372E-2</v>
      </c>
      <c r="X2986" s="4">
        <f t="shared" si="981"/>
        <v>3.7669540590174612E-2</v>
      </c>
      <c r="Y2986" s="4">
        <f t="shared" si="974"/>
        <v>-1.8257754333069975E-2</v>
      </c>
      <c r="Z2986" s="4">
        <f t="shared" si="975"/>
        <v>-1.2067624283088683E-2</v>
      </c>
      <c r="AA2986" s="4">
        <f t="shared" si="985"/>
        <v>2.7701740612602423E-2</v>
      </c>
    </row>
    <row r="2987" spans="1:27" x14ac:dyDescent="0.3">
      <c r="A2987" s="1">
        <f t="shared" si="969"/>
        <v>45</v>
      </c>
      <c r="B2987" s="1">
        <f t="shared" si="970"/>
        <v>4</v>
      </c>
      <c r="C2987" s="10">
        <v>43412</v>
      </c>
      <c r="D2987" s="3">
        <v>2806.83</v>
      </c>
      <c r="E2987" s="3">
        <v>2806.38</v>
      </c>
      <c r="F2987" s="3">
        <f t="shared" si="976"/>
        <v>2767.5079999999998</v>
      </c>
      <c r="G2987" s="3">
        <f t="shared" si="982"/>
        <v>2727.2220000000002</v>
      </c>
      <c r="H2987" s="4">
        <f t="shared" si="971"/>
        <v>-2.5089822274502365E-3</v>
      </c>
      <c r="I2987" s="4">
        <f t="shared" si="988"/>
        <v>-2.6689031909562081E-3</v>
      </c>
      <c r="J2987" s="4">
        <f t="shared" si="989"/>
        <v>1.5992096350597165E-4</v>
      </c>
      <c r="K2987" s="4">
        <f t="shared" si="977"/>
        <v>-1.9976793691295711E-2</v>
      </c>
      <c r="L2987" s="4">
        <f t="shared" si="983"/>
        <v>-3.3943520654088587E-2</v>
      </c>
      <c r="M2987" s="4">
        <f t="shared" si="978"/>
        <v>1.4208450345943036E-2</v>
      </c>
      <c r="N2987" s="4">
        <f t="shared" si="984"/>
        <v>2.9190142936658517E-2</v>
      </c>
      <c r="O2987" s="4">
        <f t="shared" si="986"/>
        <v>1.435284644955327E-2</v>
      </c>
      <c r="P2987" s="4">
        <f t="shared" si="987"/>
        <v>4.9827760967381104E-2</v>
      </c>
      <c r="Q2987" s="4"/>
      <c r="T2987" s="4">
        <f t="shared" si="972"/>
        <v>-2.5089822274502365E-3</v>
      </c>
      <c r="U2987" s="4">
        <f t="shared" si="973"/>
        <v>-2.5089822274502365E-3</v>
      </c>
      <c r="V2987" s="2">
        <f t="shared" si="979"/>
        <v>-2.6127531637697276E-2</v>
      </c>
      <c r="W2987" s="4">
        <f t="shared" si="980"/>
        <v>-3.5866256321320247E-2</v>
      </c>
      <c r="X2987" s="4">
        <f t="shared" si="981"/>
        <v>2.4252199520502719E-2</v>
      </c>
      <c r="Y2987" s="4">
        <f t="shared" si="974"/>
        <v>-3.2196534418336947E-2</v>
      </c>
      <c r="Z2987" s="4">
        <f t="shared" si="975"/>
        <v>-2.6094291858016809E-2</v>
      </c>
      <c r="AA2987" s="4">
        <f t="shared" si="985"/>
        <v>2.998657206572827E-2</v>
      </c>
    </row>
    <row r="2988" spans="1:27" x14ac:dyDescent="0.3">
      <c r="A2988" s="1">
        <f t="shared" si="969"/>
        <v>45</v>
      </c>
      <c r="B2988" s="1">
        <f t="shared" si="970"/>
        <v>5</v>
      </c>
      <c r="C2988" s="10">
        <v>43413</v>
      </c>
      <c r="D2988" s="3">
        <v>2781.01</v>
      </c>
      <c r="E2988" s="3">
        <v>2794.1</v>
      </c>
      <c r="F2988" s="3">
        <f t="shared" si="976"/>
        <v>2779.098</v>
      </c>
      <c r="G2988" s="3">
        <f t="shared" si="982"/>
        <v>2739.4540000000002</v>
      </c>
      <c r="H2988" s="4">
        <f t="shared" si="971"/>
        <v>-9.1989896074930466E-3</v>
      </c>
      <c r="I2988" s="4">
        <f t="shared" si="988"/>
        <v>-4.535365519108752E-3</v>
      </c>
      <c r="J2988" s="4">
        <f t="shared" si="989"/>
        <v>-4.6636240883842946E-3</v>
      </c>
      <c r="K2988" s="4">
        <f t="shared" si="977"/>
        <v>-1.0050483997962127E-2</v>
      </c>
      <c r="L2988" s="4">
        <f t="shared" si="983"/>
        <v>-2.5649338696441659E-2</v>
      </c>
      <c r="M2988" s="4">
        <f t="shared" si="978"/>
        <v>6.8799301068197735E-4</v>
      </c>
      <c r="N2988" s="4">
        <f t="shared" si="984"/>
        <v>1.5169446174310661E-2</v>
      </c>
      <c r="O2988" s="4">
        <f t="shared" si="986"/>
        <v>1.4255252588088419E-2</v>
      </c>
      <c r="P2988" s="4">
        <f t="shared" si="987"/>
        <v>4.0170406304584468E-2</v>
      </c>
      <c r="Q2988" s="4"/>
      <c r="T2988" s="4">
        <f t="shared" si="972"/>
        <v>-9.1989896074930466E-3</v>
      </c>
      <c r="U2988" s="4">
        <f t="shared" si="973"/>
        <v>-9.1989896074930466E-3</v>
      </c>
      <c r="V2988" s="2">
        <f t="shared" si="979"/>
        <v>-2.9845056522838927E-2</v>
      </c>
      <c r="W2988" s="4">
        <f t="shared" si="980"/>
        <v>-3.9546605957610489E-2</v>
      </c>
      <c r="X2988" s="4">
        <f t="shared" si="981"/>
        <v>2.1281205702408421E-2</v>
      </c>
      <c r="Y2988" s="4">
        <f t="shared" si="974"/>
        <v>-2.2393994172551203E-2</v>
      </c>
      <c r="Z2988" s="4">
        <f t="shared" si="975"/>
        <v>-1.6229944147787573E-2</v>
      </c>
      <c r="AA2988" s="4">
        <f t="shared" si="985"/>
        <v>2.9367992562439584E-2</v>
      </c>
    </row>
    <row r="2989" spans="1:27" x14ac:dyDescent="0.3">
      <c r="A2989" s="1">
        <f t="shared" si="969"/>
        <v>46</v>
      </c>
      <c r="B2989" s="1">
        <f t="shared" si="970"/>
        <v>1</v>
      </c>
      <c r="C2989" s="10">
        <v>43416</v>
      </c>
      <c r="D2989" s="3">
        <v>2726.22</v>
      </c>
      <c r="E2989" s="3">
        <v>2773.93</v>
      </c>
      <c r="F2989" s="3">
        <f t="shared" si="976"/>
        <v>2776.68</v>
      </c>
      <c r="G2989" s="3">
        <f t="shared" si="982"/>
        <v>2747.951</v>
      </c>
      <c r="H2989" s="4">
        <f t="shared" si="971"/>
        <v>-1.970147536326745E-2</v>
      </c>
      <c r="I2989" s="4">
        <f t="shared" si="988"/>
        <v>-2.5458376632951272E-3</v>
      </c>
      <c r="J2989" s="4">
        <f t="shared" si="989"/>
        <v>-1.7155637699972325E-2</v>
      </c>
      <c r="K2989" s="4">
        <f t="shared" si="977"/>
        <v>2.9791334802822911E-3</v>
      </c>
      <c r="L2989" s="4">
        <f t="shared" si="983"/>
        <v>-1.1019178084381074E-2</v>
      </c>
      <c r="M2989" s="4">
        <f t="shared" si="978"/>
        <v>-1.8172781883400334E-2</v>
      </c>
      <c r="N2989" s="4">
        <f t="shared" si="984"/>
        <v>-7.9080740522666608E-3</v>
      </c>
      <c r="O2989" s="4">
        <f t="shared" si="986"/>
        <v>1.0538034347924899E-2</v>
      </c>
      <c r="P2989" s="4">
        <f t="shared" si="987"/>
        <v>1.9677514671174803E-2</v>
      </c>
      <c r="Q2989" s="4"/>
      <c r="T2989" s="4">
        <f t="shared" si="972"/>
        <v>-1.970147536326745E-2</v>
      </c>
      <c r="U2989" s="4">
        <f t="shared" si="973"/>
        <v>-1.970147536326745E-2</v>
      </c>
      <c r="V2989" s="2">
        <f t="shared" si="979"/>
        <v>-1.5354133929759428E-2</v>
      </c>
      <c r="W2989" s="4">
        <f t="shared" si="980"/>
        <v>-2.520059259046184E-2</v>
      </c>
      <c r="X2989" s="4">
        <f t="shared" si="981"/>
        <v>-4.4151319609540725E-3</v>
      </c>
      <c r="Y2989" s="4">
        <f t="shared" si="974"/>
        <v>-9.5268407526389841E-3</v>
      </c>
      <c r="Z2989" s="4">
        <f t="shared" si="975"/>
        <v>-3.2816601119792172E-3</v>
      </c>
      <c r="AA2989" s="4">
        <f t="shared" si="985"/>
        <v>2.1130308595620397E-2</v>
      </c>
    </row>
    <row r="2990" spans="1:27" x14ac:dyDescent="0.3">
      <c r="A2990" s="1">
        <f t="shared" si="969"/>
        <v>46</v>
      </c>
      <c r="B2990" s="1">
        <f t="shared" si="970"/>
        <v>2</v>
      </c>
      <c r="C2990" s="10">
        <v>43417</v>
      </c>
      <c r="D2990" s="3">
        <v>2722.18</v>
      </c>
      <c r="E2990" s="3">
        <v>2730.05</v>
      </c>
      <c r="F2990" s="3">
        <f t="shared" si="976"/>
        <v>2770.0259999999998</v>
      </c>
      <c r="G2990" s="3">
        <f t="shared" si="982"/>
        <v>2751.9060000000004</v>
      </c>
      <c r="H2990" s="4">
        <f t="shared" si="971"/>
        <v>-1.4819053487979562E-3</v>
      </c>
      <c r="I2990" s="4">
        <f t="shared" si="988"/>
        <v>1.4048756153209874E-3</v>
      </c>
      <c r="J2990" s="4">
        <f t="shared" si="989"/>
        <v>-2.8867809641189438E-3</v>
      </c>
      <c r="K2990" s="4">
        <f t="shared" si="977"/>
        <v>2.0455979341359072E-2</v>
      </c>
      <c r="L2990" s="4">
        <f t="shared" si="983"/>
        <v>1.0633363737662225E-2</v>
      </c>
      <c r="M2990" s="4">
        <f t="shared" si="978"/>
        <v>-1.7272762060717123E-2</v>
      </c>
      <c r="N2990" s="4">
        <f t="shared" si="984"/>
        <v>-1.0801967799772435E-2</v>
      </c>
      <c r="O2990" s="4">
        <f t="shared" si="986"/>
        <v>6.6564297731962754E-3</v>
      </c>
      <c r="P2990" s="4">
        <f t="shared" si="987"/>
        <v>1.8166449108134586E-2</v>
      </c>
      <c r="Q2990" s="4"/>
      <c r="T2990" s="4">
        <f t="shared" si="972"/>
        <v>-1.4819053487979562E-3</v>
      </c>
      <c r="U2990" s="4">
        <f t="shared" si="973"/>
        <v>-1.4819053487979562E-3</v>
      </c>
      <c r="V2990" s="2">
        <f t="shared" si="979"/>
        <v>1.0721805283506107E-2</v>
      </c>
      <c r="W2990" s="4">
        <f t="shared" si="980"/>
        <v>6.1458723067097634E-4</v>
      </c>
      <c r="X2990" s="4">
        <f t="shared" si="981"/>
        <v>-1.2074252844362985E-2</v>
      </c>
      <c r="Y2990" s="4">
        <f t="shared" si="974"/>
        <v>7.7320893246339622E-3</v>
      </c>
      <c r="Z2990" s="4">
        <f t="shared" si="975"/>
        <v>1.4086091829864865E-2</v>
      </c>
      <c r="AA2990" s="4">
        <f t="shared" si="985"/>
        <v>1.3256341205931913E-2</v>
      </c>
    </row>
    <row r="2991" spans="1:27" x14ac:dyDescent="0.3">
      <c r="A2991" s="1">
        <f t="shared" si="969"/>
        <v>46</v>
      </c>
      <c r="B2991" s="1">
        <f t="shared" si="970"/>
        <v>3</v>
      </c>
      <c r="C2991" s="10">
        <v>43418</v>
      </c>
      <c r="D2991" s="3">
        <v>2701.58</v>
      </c>
      <c r="E2991" s="3">
        <v>2737.9</v>
      </c>
      <c r="F2991" s="3">
        <f t="shared" si="976"/>
        <v>2747.5639999999999</v>
      </c>
      <c r="G2991" s="3">
        <f t="shared" si="982"/>
        <v>2750.8900000000003</v>
      </c>
      <c r="H2991" s="4">
        <f t="shared" si="971"/>
        <v>-7.5674643116913319E-3</v>
      </c>
      <c r="I2991" s="4">
        <f t="shared" si="988"/>
        <v>5.7747834456208834E-3</v>
      </c>
      <c r="J2991" s="4">
        <f t="shared" si="989"/>
        <v>-1.3342247757312214E-2</v>
      </c>
      <c r="K2991" s="4">
        <f t="shared" si="977"/>
        <v>1.3547965233746524E-2</v>
      </c>
      <c r="L2991" s="4">
        <f t="shared" si="983"/>
        <v>1.255937847199262E-2</v>
      </c>
      <c r="M2991" s="4">
        <f t="shared" si="978"/>
        <v>-1.6736279846438492E-2</v>
      </c>
      <c r="N2991" s="4">
        <f t="shared" si="984"/>
        <v>-1.7925107874179044E-2</v>
      </c>
      <c r="O2991" s="4">
        <f t="shared" si="986"/>
        <v>-1.2311314119887165E-3</v>
      </c>
      <c r="P2991" s="4">
        <f t="shared" si="987"/>
        <v>1.0461510841147287E-2</v>
      </c>
      <c r="Q2991" s="4"/>
      <c r="T2991" s="4">
        <f t="shared" si="972"/>
        <v>-7.5674643116913319E-3</v>
      </c>
      <c r="U2991" s="4">
        <f t="shared" si="973"/>
        <v>-7.5674643116913319E-3</v>
      </c>
      <c r="V2991" s="2">
        <f t="shared" si="979"/>
        <v>3.3689910292486185E-2</v>
      </c>
      <c r="W2991" s="4">
        <f t="shared" si="980"/>
        <v>2.3353011189561353E-2</v>
      </c>
      <c r="X2991" s="4">
        <f t="shared" si="981"/>
        <v>-3.9912718691917579E-2</v>
      </c>
      <c r="Y2991" s="4">
        <f t="shared" si="974"/>
        <v>9.102100562683248E-4</v>
      </c>
      <c r="Z2991" s="4">
        <f t="shared" si="975"/>
        <v>7.221198908941559E-3</v>
      </c>
      <c r="AA2991" s="4">
        <f t="shared" si="985"/>
        <v>-2.4152063599948551E-3</v>
      </c>
    </row>
    <row r="2992" spans="1:27" x14ac:dyDescent="0.3">
      <c r="A2992" s="1">
        <f t="shared" si="969"/>
        <v>46</v>
      </c>
      <c r="B2992" s="1">
        <f t="shared" si="970"/>
        <v>4</v>
      </c>
      <c r="C2992" s="10">
        <v>43419</v>
      </c>
      <c r="D2992" s="3">
        <v>2730.2</v>
      </c>
      <c r="E2992" s="3">
        <v>2693.52</v>
      </c>
      <c r="F2992" s="3">
        <f t="shared" si="976"/>
        <v>2732.2379999999998</v>
      </c>
      <c r="G2992" s="3">
        <f t="shared" si="982"/>
        <v>2749.873</v>
      </c>
      <c r="H2992" s="4">
        <f t="shared" si="971"/>
        <v>1.0593800664796116E-2</v>
      </c>
      <c r="I2992" s="4">
        <f t="shared" si="988"/>
        <v>-2.9834393206937962E-3</v>
      </c>
      <c r="J2992" s="4">
        <f t="shared" si="989"/>
        <v>1.3577239985489913E-2</v>
      </c>
      <c r="K2992" s="4">
        <f t="shared" si="977"/>
        <v>1.153676737316682E-2</v>
      </c>
      <c r="L2992" s="4">
        <f t="shared" si="983"/>
        <v>1.8684950617375327E-2</v>
      </c>
      <c r="M2992" s="4">
        <f t="shared" si="978"/>
        <v>-7.4590866535053355E-4</v>
      </c>
      <c r="N2992" s="4">
        <f t="shared" si="984"/>
        <v>-7.1541485734069278E-3</v>
      </c>
      <c r="O2992" s="4">
        <f t="shared" si="986"/>
        <v>-6.4592337557688884E-3</v>
      </c>
      <c r="P2992" s="4">
        <f t="shared" si="987"/>
        <v>2.1166138666447121E-2</v>
      </c>
      <c r="Q2992" s="4"/>
      <c r="T2992" s="4">
        <f t="shared" si="972"/>
        <v>1.0593800664796116E-2</v>
      </c>
      <c r="U2992" s="4">
        <f t="shared" si="973"/>
        <v>1.0593800664796116E-2</v>
      </c>
      <c r="V2992" s="2">
        <f t="shared" si="979"/>
        <v>3.8958683437099774E-2</v>
      </c>
      <c r="W2992" s="4">
        <f t="shared" si="980"/>
        <v>2.8569096602728807E-2</v>
      </c>
      <c r="X2992" s="4">
        <f t="shared" si="981"/>
        <v>-2.7301261565538387E-2</v>
      </c>
      <c r="Y2992" s="4">
        <f t="shared" si="974"/>
        <v>-1.0759105242542605E-3</v>
      </c>
      <c r="Z2992" s="4">
        <f t="shared" si="975"/>
        <v>5.2225553421233629E-3</v>
      </c>
      <c r="AA2992" s="4">
        <f t="shared" si="985"/>
        <v>-1.2744317270266241E-2</v>
      </c>
    </row>
    <row r="2993" spans="1:27" x14ac:dyDescent="0.3">
      <c r="A2993" s="1">
        <f t="shared" si="969"/>
        <v>46</v>
      </c>
      <c r="B2993" s="1">
        <f t="shared" si="970"/>
        <v>5</v>
      </c>
      <c r="C2993" s="10">
        <v>43420</v>
      </c>
      <c r="D2993" s="3">
        <v>2736.27</v>
      </c>
      <c r="E2993" s="3">
        <v>2718.54</v>
      </c>
      <c r="F2993" s="3">
        <f t="shared" si="976"/>
        <v>2723.29</v>
      </c>
      <c r="G2993" s="3">
        <f t="shared" si="982"/>
        <v>2751.1940000000004</v>
      </c>
      <c r="H2993" s="4">
        <f t="shared" si="971"/>
        <v>2.2232803457622754E-3</v>
      </c>
      <c r="I2993" s="4">
        <f t="shared" si="988"/>
        <v>-4.2707493956486171E-3</v>
      </c>
      <c r="J2993" s="4">
        <f t="shared" si="989"/>
        <v>6.4940297414108929E-3</v>
      </c>
      <c r="K2993" s="4">
        <f t="shared" si="977"/>
        <v>-3.7195077283714547E-3</v>
      </c>
      <c r="L2993" s="4">
        <f t="shared" si="983"/>
        <v>8.2969094653221245E-3</v>
      </c>
      <c r="M2993" s="4">
        <f t="shared" si="978"/>
        <v>4.7662937109158475E-3</v>
      </c>
      <c r="N2993" s="4">
        <f t="shared" si="984"/>
        <v>-5.424553848256586E-3</v>
      </c>
      <c r="O2993" s="4">
        <f t="shared" si="986"/>
        <v>-1.0197824045141909E-2</v>
      </c>
      <c r="P2993" s="4">
        <f t="shared" si="987"/>
        <v>2.3436477272302188E-2</v>
      </c>
      <c r="Q2993" s="4"/>
      <c r="T2993" s="4">
        <f t="shared" si="972"/>
        <v>2.2232803457622754E-3</v>
      </c>
      <c r="U2993" s="4">
        <f t="shared" si="973"/>
        <v>2.2232803457622754E-3</v>
      </c>
      <c r="V2993" s="2">
        <f t="shared" si="979"/>
        <v>1.8610358215515495E-2</v>
      </c>
      <c r="W2993" s="4">
        <f t="shared" si="980"/>
        <v>8.4242546333602869E-3</v>
      </c>
      <c r="X2993" s="4">
        <f t="shared" si="981"/>
        <v>-1.6087680375115598E-2</v>
      </c>
      <c r="Y2993" s="4">
        <f t="shared" si="974"/>
        <v>-1.6141957756696079E-2</v>
      </c>
      <c r="Z2993" s="4">
        <f t="shared" si="975"/>
        <v>-9.9384870808784786E-3</v>
      </c>
      <c r="AA2993" s="4">
        <f t="shared" si="985"/>
        <v>-2.0081335742748185E-2</v>
      </c>
    </row>
    <row r="2994" spans="1:27" x14ac:dyDescent="0.3">
      <c r="A2994" s="1">
        <f t="shared" si="969"/>
        <v>47</v>
      </c>
      <c r="B2994" s="1">
        <f t="shared" si="970"/>
        <v>1</v>
      </c>
      <c r="C2994" s="10">
        <v>43423</v>
      </c>
      <c r="D2994" s="3">
        <v>2690.73</v>
      </c>
      <c r="E2994" s="3">
        <v>2730.74</v>
      </c>
      <c r="F2994" s="3">
        <f t="shared" si="976"/>
        <v>2716.192</v>
      </c>
      <c r="G2994" s="3">
        <f t="shared" si="982"/>
        <v>2746.4359999999997</v>
      </c>
      <c r="H2994" s="4">
        <f t="shared" si="971"/>
        <v>-1.6643094431470565E-2</v>
      </c>
      <c r="I2994" s="4">
        <f t="shared" si="988"/>
        <v>-2.0209993896801851E-3</v>
      </c>
      <c r="J2994" s="4">
        <f t="shared" si="989"/>
        <v>-1.462209504179038E-2</v>
      </c>
      <c r="K2994" s="4">
        <f t="shared" si="977"/>
        <v>-5.0113841104862059E-3</v>
      </c>
      <c r="L2994" s="4">
        <f t="shared" si="983"/>
        <v>5.9773178653990226E-3</v>
      </c>
      <c r="M2994" s="4">
        <f t="shared" si="978"/>
        <v>-9.3741532262814967E-3</v>
      </c>
      <c r="N2994" s="4">
        <f t="shared" si="984"/>
        <v>-2.0283014058947554E-2</v>
      </c>
      <c r="O2994" s="4">
        <f t="shared" si="986"/>
        <v>-1.124007239671007E-2</v>
      </c>
      <c r="P2994" s="4">
        <f t="shared" si="987"/>
        <v>6.4033273364476834E-3</v>
      </c>
      <c r="Q2994" s="4"/>
      <c r="T2994" s="4">
        <f t="shared" si="972"/>
        <v>-1.6643094431470565E-2</v>
      </c>
      <c r="U2994" s="4">
        <f t="shared" si="973"/>
        <v>-1.6643094431470565E-2</v>
      </c>
      <c r="V2994" s="2">
        <f t="shared" si="979"/>
        <v>-3.6728831584603061E-3</v>
      </c>
      <c r="W2994" s="4">
        <f t="shared" si="980"/>
        <v>-1.3636154326875748E-2</v>
      </c>
      <c r="X2994" s="4">
        <f t="shared" si="981"/>
        <v>-1.3018024957633567E-2</v>
      </c>
      <c r="Y2994" s="4">
        <f t="shared" si="974"/>
        <v>-1.7417725954495155E-2</v>
      </c>
      <c r="Z2994" s="4">
        <f t="shared" si="975"/>
        <v>-1.122229931578907E-2</v>
      </c>
      <c r="AA2994" s="4">
        <f t="shared" si="985"/>
        <v>-2.1784289151072445E-2</v>
      </c>
    </row>
    <row r="2995" spans="1:27" x14ac:dyDescent="0.3">
      <c r="A2995" s="1">
        <f t="shared" si="969"/>
        <v>47</v>
      </c>
      <c r="B2995" s="1">
        <f t="shared" si="970"/>
        <v>2</v>
      </c>
      <c r="C2995" s="10">
        <v>43424</v>
      </c>
      <c r="D2995" s="3">
        <v>2641.89</v>
      </c>
      <c r="E2995" s="3">
        <v>2654.6</v>
      </c>
      <c r="F2995" s="3">
        <f t="shared" si="976"/>
        <v>2700.1339999999996</v>
      </c>
      <c r="G2995" s="3">
        <f t="shared" si="982"/>
        <v>2735.08</v>
      </c>
      <c r="H2995" s="4">
        <f t="shared" si="971"/>
        <v>-1.8151208036480862E-2</v>
      </c>
      <c r="I2995" s="4">
        <f t="shared" si="988"/>
        <v>-1.3427582849263995E-2</v>
      </c>
      <c r="J2995" s="4">
        <f t="shared" si="989"/>
        <v>-4.7236251872168674E-3</v>
      </c>
      <c r="K2995" s="4">
        <f t="shared" si="977"/>
        <v>8.9065049261723359E-3</v>
      </c>
      <c r="L2995" s="4">
        <f t="shared" si="983"/>
        <v>2.0330707445356672E-2</v>
      </c>
      <c r="M2995" s="4">
        <f t="shared" si="978"/>
        <v>-2.1570781301964902E-2</v>
      </c>
      <c r="N2995" s="4">
        <f t="shared" si="984"/>
        <v>-3.4072129517235351E-2</v>
      </c>
      <c r="O2995" s="4">
        <f t="shared" si="986"/>
        <v>-1.3227651416221103E-2</v>
      </c>
      <c r="P2995" s="4">
        <f t="shared" si="987"/>
        <v>-1.1864108826642725E-2</v>
      </c>
      <c r="Q2995" s="4"/>
      <c r="T2995" s="4">
        <f t="shared" si="972"/>
        <v>-1.8151208036480862E-2</v>
      </c>
      <c r="U2995" s="4">
        <f t="shared" si="973"/>
        <v>-1.8151208036480862E-2</v>
      </c>
      <c r="V2995" s="2">
        <f t="shared" si="979"/>
        <v>1.168827790227924E-2</v>
      </c>
      <c r="W2995" s="4">
        <f t="shared" si="980"/>
        <v>1.5713951232565197E-3</v>
      </c>
      <c r="X2995" s="4">
        <f t="shared" si="981"/>
        <v>-2.9494743183771818E-2</v>
      </c>
      <c r="Y2995" s="4">
        <f t="shared" si="974"/>
        <v>-3.6733766813859059E-3</v>
      </c>
      <c r="Z2995" s="4">
        <f t="shared" si="975"/>
        <v>2.6087115121512512E-3</v>
      </c>
      <c r="AA2995" s="4">
        <f t="shared" si="985"/>
        <v>-2.5231532122803282E-2</v>
      </c>
    </row>
    <row r="2996" spans="1:27" x14ac:dyDescent="0.3">
      <c r="A2996" s="1">
        <f t="shared" si="969"/>
        <v>47</v>
      </c>
      <c r="B2996" s="1">
        <f t="shared" si="970"/>
        <v>3</v>
      </c>
      <c r="C2996" s="10">
        <v>43425</v>
      </c>
      <c r="D2996" s="3">
        <v>2649.93</v>
      </c>
      <c r="E2996" s="3">
        <v>2657.74</v>
      </c>
      <c r="F2996" s="3">
        <f t="shared" si="976"/>
        <v>2689.8039999999996</v>
      </c>
      <c r="G2996" s="3">
        <f t="shared" si="982"/>
        <v>2718.6840000000002</v>
      </c>
      <c r="H2996" s="4">
        <f t="shared" si="971"/>
        <v>3.0432758366169539E-3</v>
      </c>
      <c r="I2996" s="4">
        <f t="shared" si="988"/>
        <v>5.9994927873605296E-3</v>
      </c>
      <c r="J2996" s="4">
        <f t="shared" si="989"/>
        <v>-2.9562169507435757E-3</v>
      </c>
      <c r="K2996" s="4">
        <f t="shared" si="977"/>
        <v>2.1909504180718999E-2</v>
      </c>
      <c r="L2996" s="4">
        <f t="shared" si="983"/>
        <v>3.1959443176412868E-2</v>
      </c>
      <c r="M2996" s="4">
        <f t="shared" si="978"/>
        <v>-1.4824128449507772E-2</v>
      </c>
      <c r="N2996" s="4">
        <f t="shared" si="984"/>
        <v>-2.5289441509200906E-2</v>
      </c>
      <c r="O2996" s="4">
        <f t="shared" si="986"/>
        <v>-1.0898401089840323E-2</v>
      </c>
      <c r="P2996" s="4">
        <f t="shared" si="987"/>
        <v>-8.8569387457408857E-3</v>
      </c>
      <c r="Q2996" s="4"/>
      <c r="T2996" s="4">
        <f t="shared" si="972"/>
        <v>3.0432758366169539E-3</v>
      </c>
      <c r="U2996" s="4">
        <f t="shared" si="973"/>
        <v>3.0432758366169539E-3</v>
      </c>
      <c r="V2996" s="2">
        <f t="shared" si="979"/>
        <v>2.2593673468615294E-2</v>
      </c>
      <c r="W2996" s="4">
        <f t="shared" si="980"/>
        <v>1.2367736733929092E-2</v>
      </c>
      <c r="X2996" s="4">
        <f t="shared" si="981"/>
        <v>-1.9118441800724056E-2</v>
      </c>
      <c r="Y2996" s="4">
        <f t="shared" si="974"/>
        <v>9.1674904128795573E-3</v>
      </c>
      <c r="Z2996" s="4">
        <f t="shared" si="975"/>
        <v>1.5530543480464809E-2</v>
      </c>
      <c r="AA2996" s="4">
        <f t="shared" si="985"/>
        <v>-2.1022258262228002E-2</v>
      </c>
    </row>
    <row r="2997" spans="1:27" x14ac:dyDescent="0.3">
      <c r="A2997" s="1">
        <f t="shared" si="969"/>
        <v>47</v>
      </c>
      <c r="B2997" s="1">
        <f t="shared" si="970"/>
        <v>5</v>
      </c>
      <c r="C2997" s="10">
        <v>43427</v>
      </c>
      <c r="D2997" s="3">
        <v>2632.56</v>
      </c>
      <c r="E2997" s="3">
        <v>2633.36</v>
      </c>
      <c r="F2997" s="3">
        <f t="shared" si="976"/>
        <v>2670.2759999999998</v>
      </c>
      <c r="G2997" s="3">
        <f t="shared" si="982"/>
        <v>2701.2570000000001</v>
      </c>
      <c r="H2997" s="4">
        <f t="shared" si="971"/>
        <v>-6.5548901291731824E-3</v>
      </c>
      <c r="I2997" s="4">
        <f t="shared" si="988"/>
        <v>-6.2529953621415319E-3</v>
      </c>
      <c r="J2997" s="4">
        <f t="shared" si="989"/>
        <v>-3.0189476703165047E-4</v>
      </c>
      <c r="K2997" s="4">
        <f t="shared" si="977"/>
        <v>1.1236145860456726E-2</v>
      </c>
      <c r="L2997" s="4">
        <f t="shared" si="983"/>
        <v>2.2249644330227605E-2</v>
      </c>
      <c r="M2997" s="4">
        <f t="shared" si="978"/>
        <v>-1.4124382648085777E-2</v>
      </c>
      <c r="N2997" s="4">
        <f t="shared" si="984"/>
        <v>-2.5431493560220338E-2</v>
      </c>
      <c r="O2997" s="4">
        <f t="shared" si="986"/>
        <v>-1.1768392743185425E-2</v>
      </c>
      <c r="P2997" s="4">
        <f t="shared" si="987"/>
        <v>-1.5353772614554921E-2</v>
      </c>
      <c r="Q2997" s="4"/>
      <c r="T2997" s="4">
        <f t="shared" si="972"/>
        <v>-6.5548901291731824E-3</v>
      </c>
      <c r="U2997" s="4">
        <f t="shared" si="973"/>
        <v>-6.5548901291731824E-3</v>
      </c>
      <c r="V2997" s="2">
        <f t="shared" si="979"/>
        <v>3.0291366187031349E-2</v>
      </c>
      <c r="W2997" s="4">
        <f t="shared" si="980"/>
        <v>1.9988452525160984E-2</v>
      </c>
      <c r="X2997" s="4">
        <f t="shared" si="981"/>
        <v>-3.5762947769394142E-2</v>
      </c>
      <c r="Y2997" s="4">
        <f t="shared" si="974"/>
        <v>-1.3727836390501423E-3</v>
      </c>
      <c r="Z2997" s="4">
        <f t="shared" si="975"/>
        <v>4.9238103681941269E-3</v>
      </c>
      <c r="AA2997" s="4">
        <f t="shared" si="985"/>
        <v>-2.2678112228876106E-2</v>
      </c>
    </row>
    <row r="2998" spans="1:27" x14ac:dyDescent="0.3">
      <c r="A2998" s="1">
        <f t="shared" si="969"/>
        <v>48</v>
      </c>
      <c r="B2998" s="1">
        <f t="shared" si="970"/>
        <v>1</v>
      </c>
      <c r="C2998" s="10">
        <v>43430</v>
      </c>
      <c r="D2998" s="3">
        <v>2673.45</v>
      </c>
      <c r="E2998" s="3">
        <v>2649.97</v>
      </c>
      <c r="F2998" s="3">
        <f t="shared" si="976"/>
        <v>2657.7119999999995</v>
      </c>
      <c r="G2998" s="3">
        <f t="shared" si="982"/>
        <v>2690.5010000000002</v>
      </c>
      <c r="H2998" s="4">
        <f t="shared" si="971"/>
        <v>1.5532409517731742E-2</v>
      </c>
      <c r="I2998" s="4">
        <f t="shared" si="988"/>
        <v>6.6133345488801221E-3</v>
      </c>
      <c r="J2998" s="4">
        <f t="shared" si="989"/>
        <v>8.9190749688516195E-3</v>
      </c>
      <c r="K2998" s="4">
        <f t="shared" si="977"/>
        <v>8.0596453642081262E-3</v>
      </c>
      <c r="L2998" s="4">
        <f t="shared" si="983"/>
        <v>2.2729037725847029E-2</v>
      </c>
      <c r="M2998" s="4">
        <f t="shared" si="978"/>
        <v>5.9216348498258228E-3</v>
      </c>
      <c r="N2998" s="4">
        <f t="shared" si="984"/>
        <v>-6.337481383578889E-3</v>
      </c>
      <c r="O2998" s="4">
        <f t="shared" si="986"/>
        <v>-1.2264676728571946E-2</v>
      </c>
      <c r="P2998" s="4">
        <f t="shared" si="987"/>
        <v>-5.984418071458037E-5</v>
      </c>
      <c r="Q2998" s="4"/>
      <c r="T2998" s="4">
        <f t="shared" si="972"/>
        <v>1.5532409517731742E-2</v>
      </c>
      <c r="U2998" s="4">
        <f t="shared" si="973"/>
        <v>1.5532409517731742E-2</v>
      </c>
      <c r="V2998" s="2">
        <f t="shared" si="979"/>
        <v>3.9395113501686584E-2</v>
      </c>
      <c r="W2998" s="4">
        <f t="shared" si="980"/>
        <v>2.9001162366669671E-2</v>
      </c>
      <c r="X2998" s="4">
        <f t="shared" si="981"/>
        <v>-2.2958260697957499E-2</v>
      </c>
      <c r="Y2998" s="4">
        <f t="shared" si="974"/>
        <v>-4.509676897191001E-3</v>
      </c>
      <c r="Z2998" s="4">
        <f t="shared" si="975"/>
        <v>1.7671382146187443E-3</v>
      </c>
      <c r="AA2998" s="4">
        <f t="shared" si="985"/>
        <v>-2.4080432124379127E-2</v>
      </c>
    </row>
    <row r="2999" spans="1:27" x14ac:dyDescent="0.3">
      <c r="A2999" s="1">
        <f t="shared" si="969"/>
        <v>48</v>
      </c>
      <c r="B2999" s="1">
        <f t="shared" si="970"/>
        <v>2</v>
      </c>
      <c r="C2999" s="10">
        <v>43431</v>
      </c>
      <c r="D2999" s="3">
        <v>2682.17</v>
      </c>
      <c r="E2999" s="3">
        <v>2663.75</v>
      </c>
      <c r="F2999" s="3">
        <f t="shared" si="976"/>
        <v>2655.9999999999995</v>
      </c>
      <c r="G2999" s="3">
        <f t="shared" si="982"/>
        <v>2686.096</v>
      </c>
      <c r="H2999" s="4">
        <f t="shared" si="971"/>
        <v>3.2617030428847577E-3</v>
      </c>
      <c r="I2999" s="4">
        <f t="shared" si="988"/>
        <v>-3.6282705866950266E-3</v>
      </c>
      <c r="J2999" s="4">
        <f t="shared" si="989"/>
        <v>6.8899736295797848E-3</v>
      </c>
      <c r="K2999" s="4">
        <f t="shared" si="977"/>
        <v>-8.974358974359083E-3</v>
      </c>
      <c r="L2999" s="4">
        <f t="shared" si="983"/>
        <v>4.8933857832472276E-3</v>
      </c>
      <c r="M2999" s="4">
        <f t="shared" si="978"/>
        <v>9.8531626506026104E-3</v>
      </c>
      <c r="N2999" s="4">
        <f t="shared" si="984"/>
        <v>-1.4616007767406418E-3</v>
      </c>
      <c r="O2999" s="4">
        <f t="shared" si="986"/>
        <v>-1.1220765275877538E-2</v>
      </c>
      <c r="P2999" s="4">
        <f t="shared" si="987"/>
        <v>3.2016636682238417E-3</v>
      </c>
      <c r="Q2999" s="4"/>
      <c r="T2999" s="4">
        <f t="shared" si="972"/>
        <v>3.2617030428847577E-3</v>
      </c>
      <c r="U2999" s="4">
        <f t="shared" si="973"/>
        <v>3.2617030428847577E-3</v>
      </c>
      <c r="V2999" s="2">
        <f t="shared" si="979"/>
        <v>6.4635583235146355E-3</v>
      </c>
      <c r="W2999" s="4">
        <f t="shared" si="980"/>
        <v>-3.601077259720455E-3</v>
      </c>
      <c r="X2999" s="4">
        <f t="shared" si="981"/>
        <v>-3.1812928090146336E-3</v>
      </c>
      <c r="Y2999" s="4">
        <f t="shared" si="974"/>
        <v>-2.1331287166698746E-2</v>
      </c>
      <c r="Z2999" s="4">
        <f t="shared" si="975"/>
        <v>-1.5160536508851208E-2</v>
      </c>
      <c r="AA2999" s="4">
        <f t="shared" si="985"/>
        <v>-2.2160436375631937E-2</v>
      </c>
    </row>
    <row r="3000" spans="1:27" x14ac:dyDescent="0.3">
      <c r="A3000" s="1">
        <f t="shared" si="969"/>
        <v>48</v>
      </c>
      <c r="B3000" s="1">
        <f t="shared" si="970"/>
        <v>3</v>
      </c>
      <c r="C3000" s="10">
        <v>43432</v>
      </c>
      <c r="D3000" s="3">
        <v>2743.79</v>
      </c>
      <c r="E3000" s="3">
        <v>2691.45</v>
      </c>
      <c r="F3000" s="3">
        <f t="shared" si="976"/>
        <v>2676.38</v>
      </c>
      <c r="G3000" s="3">
        <f t="shared" si="982"/>
        <v>2688.2570000000001</v>
      </c>
      <c r="H3000" s="4">
        <f t="shared" si="971"/>
        <v>2.2973935283744092E-2</v>
      </c>
      <c r="I3000" s="4">
        <f t="shared" si="988"/>
        <v>3.4598850930402415E-3</v>
      </c>
      <c r="J3000" s="4">
        <f t="shared" si="989"/>
        <v>1.951405019070385E-2</v>
      </c>
      <c r="K3000" s="4">
        <f t="shared" si="977"/>
        <v>-8.4418586443066341E-3</v>
      </c>
      <c r="L3000" s="4">
        <f t="shared" si="983"/>
        <v>-3.106937044761701E-5</v>
      </c>
      <c r="M3000" s="4">
        <f t="shared" si="978"/>
        <v>2.5187006329444941E-2</v>
      </c>
      <c r="N3000" s="4">
        <f t="shared" si="984"/>
        <v>2.0657623136478356E-2</v>
      </c>
      <c r="O3000" s="4">
        <f t="shared" si="986"/>
        <v>-4.3286840465195783E-3</v>
      </c>
      <c r="P3000" s="4">
        <f t="shared" si="987"/>
        <v>2.6249153765882022E-2</v>
      </c>
      <c r="Q3000" s="4"/>
      <c r="T3000" s="4">
        <f t="shared" si="972"/>
        <v>2.2973935283744092E-2</v>
      </c>
      <c r="U3000" s="4">
        <f t="shared" si="973"/>
        <v>2.2973935283744092E-2</v>
      </c>
      <c r="V3000" s="2">
        <f t="shared" si="979"/>
        <v>-1.5017690899532915E-2</v>
      </c>
      <c r="W3000" s="4">
        <f t="shared" si="980"/>
        <v>-2.4867513990537632E-2</v>
      </c>
      <c r="X3000" s="4">
        <f t="shared" si="981"/>
        <v>3.8570871610854388E-2</v>
      </c>
      <c r="Y3000" s="4">
        <f t="shared" si="974"/>
        <v>-2.0805426491634402E-2</v>
      </c>
      <c r="Z3000" s="4">
        <f t="shared" si="975"/>
        <v>-1.463136015089642E-2</v>
      </c>
      <c r="AA3000" s="4">
        <f t="shared" si="985"/>
        <v>-8.7973411689936335E-3</v>
      </c>
    </row>
    <row r="3001" spans="1:27" x14ac:dyDescent="0.3">
      <c r="A3001" s="1">
        <f t="shared" si="969"/>
        <v>48</v>
      </c>
      <c r="B3001" s="1">
        <f t="shared" si="970"/>
        <v>4</v>
      </c>
      <c r="C3001" s="10">
        <v>43433</v>
      </c>
      <c r="D3001" s="3">
        <v>2737.76</v>
      </c>
      <c r="E3001" s="3">
        <v>2736.97</v>
      </c>
      <c r="F3001" s="3">
        <f t="shared" si="976"/>
        <v>2693.9460000000004</v>
      </c>
      <c r="G3001" s="3">
        <f t="shared" si="982"/>
        <v>2691.875</v>
      </c>
      <c r="H3001" s="4">
        <f t="shared" si="971"/>
        <v>-2.1976900564546651E-3</v>
      </c>
      <c r="I3001" s="4">
        <f t="shared" si="988"/>
        <v>-2.4856129660069332E-3</v>
      </c>
      <c r="J3001" s="4">
        <f t="shared" si="989"/>
        <v>2.8792290955226806E-4</v>
      </c>
      <c r="K3001" s="4">
        <f t="shared" si="977"/>
        <v>-2.2158219105689457E-2</v>
      </c>
      <c r="L3001" s="4">
        <f t="shared" si="983"/>
        <v>-2.077904407164299E-2</v>
      </c>
      <c r="M3001" s="4">
        <f t="shared" si="978"/>
        <v>1.6263874628518853E-2</v>
      </c>
      <c r="N3001" s="4">
        <f t="shared" si="984"/>
        <v>1.7045739493847308E-2</v>
      </c>
      <c r="O3001" s="4">
        <f t="shared" si="986"/>
        <v>7.5645783414191427E-4</v>
      </c>
      <c r="P3001" s="4">
        <f t="shared" si="987"/>
        <v>2.3993776205205729E-2</v>
      </c>
      <c r="Q3001" s="4"/>
      <c r="T3001" s="4">
        <f t="shared" si="972"/>
        <v>-2.1976900564546651E-3</v>
      </c>
      <c r="U3001" s="4">
        <f t="shared" si="973"/>
        <v>-2.1976900564546651E-3</v>
      </c>
      <c r="V3001" s="2">
        <f t="shared" si="979"/>
        <v>-3.4208157329824851E-2</v>
      </c>
      <c r="W3001" s="4">
        <f t="shared" si="980"/>
        <v>-4.3866075756526582E-2</v>
      </c>
      <c r="X3001" s="4">
        <f t="shared" si="981"/>
        <v>3.3144271735479951E-2</v>
      </c>
      <c r="Y3001" s="4">
        <f t="shared" si="974"/>
        <v>-3.4350760014596027E-2</v>
      </c>
      <c r="Z3001" s="4">
        <f t="shared" si="975"/>
        <v>-2.8262100384680168E-2</v>
      </c>
      <c r="AA3001" s="4">
        <f t="shared" si="985"/>
        <v>1.5398891517749008E-3</v>
      </c>
    </row>
    <row r="3002" spans="1:27" x14ac:dyDescent="0.3">
      <c r="A3002" s="1">
        <f t="shared" si="969"/>
        <v>48</v>
      </c>
      <c r="B3002" s="1">
        <f t="shared" si="970"/>
        <v>5</v>
      </c>
      <c r="C3002" s="10">
        <v>43434</v>
      </c>
      <c r="D3002" s="3">
        <v>2760.17</v>
      </c>
      <c r="E3002" s="3">
        <v>2737.76</v>
      </c>
      <c r="F3002" s="3">
        <f t="shared" si="976"/>
        <v>2719.4679999999998</v>
      </c>
      <c r="G3002" s="3">
        <f t="shared" si="982"/>
        <v>2694.8720000000003</v>
      </c>
      <c r="H3002" s="4">
        <f t="shared" si="971"/>
        <v>8.1855239319735297E-3</v>
      </c>
      <c r="I3002" s="4">
        <f t="shared" si="988"/>
        <v>0</v>
      </c>
      <c r="J3002" s="4">
        <f t="shared" si="989"/>
        <v>8.1855239319735297E-3</v>
      </c>
      <c r="K3002" s="4">
        <f t="shared" si="977"/>
        <v>-1.0398099175968747E-2</v>
      </c>
      <c r="L3002" s="4">
        <f t="shared" si="983"/>
        <v>-1.8315459840648349E-2</v>
      </c>
      <c r="M3002" s="4">
        <f t="shared" si="978"/>
        <v>1.4966897937390779E-2</v>
      </c>
      <c r="N3002" s="4">
        <f t="shared" si="984"/>
        <v>2.4230464378270943E-2</v>
      </c>
      <c r="O3002" s="4">
        <f t="shared" si="986"/>
        <v>8.9110453341640361E-3</v>
      </c>
      <c r="P3002" s="4">
        <f t="shared" si="987"/>
        <v>3.2375701766525385E-2</v>
      </c>
      <c r="Q3002" s="4"/>
      <c r="T3002" s="4">
        <f t="shared" si="972"/>
        <v>8.1855239319735297E-3</v>
      </c>
      <c r="U3002" s="4">
        <f t="shared" si="973"/>
        <v>8.1855239319735297E-3</v>
      </c>
      <c r="V3002" s="2">
        <f t="shared" si="979"/>
        <v>-3.8425574192040304E-2</v>
      </c>
      <c r="W3002" s="4">
        <f t="shared" si="980"/>
        <v>-4.8041318450119948E-2</v>
      </c>
      <c r="X3002" s="4">
        <f t="shared" si="981"/>
        <v>4.847372899383115E-2</v>
      </c>
      <c r="Y3002" s="4">
        <f t="shared" si="974"/>
        <v>-2.2737274996717297E-2</v>
      </c>
      <c r="Z3002" s="4">
        <f t="shared" si="975"/>
        <v>-1.6575389443284821E-2</v>
      </c>
      <c r="AA3002" s="4">
        <f t="shared" si="985"/>
        <v>1.8422065734028995E-2</v>
      </c>
    </row>
    <row r="3003" spans="1:27" x14ac:dyDescent="0.3">
      <c r="A3003" s="1">
        <f t="shared" si="969"/>
        <v>49</v>
      </c>
      <c r="B3003" s="1">
        <f t="shared" si="970"/>
        <v>1</v>
      </c>
      <c r="C3003" s="10">
        <v>43437</v>
      </c>
      <c r="D3003" s="3">
        <v>2790.37</v>
      </c>
      <c r="E3003" s="3">
        <v>2790.5</v>
      </c>
      <c r="F3003" s="3">
        <f t="shared" si="976"/>
        <v>2742.8519999999999</v>
      </c>
      <c r="G3003" s="3">
        <f t="shared" si="982"/>
        <v>2700.2819999999997</v>
      </c>
      <c r="H3003" s="4">
        <f t="shared" si="971"/>
        <v>1.0941355061463539E-2</v>
      </c>
      <c r="I3003" s="4">
        <f t="shared" si="988"/>
        <v>1.0988453609741402E-2</v>
      </c>
      <c r="J3003" s="4">
        <f t="shared" si="989"/>
        <v>-4.7098548277862973E-5</v>
      </c>
      <c r="K3003" s="4">
        <f t="shared" si="977"/>
        <v>-1.0578152794936622E-2</v>
      </c>
      <c r="L3003" s="4">
        <f t="shared" si="983"/>
        <v>-2.5323722009071244E-2</v>
      </c>
      <c r="M3003" s="4">
        <f t="shared" si="978"/>
        <v>1.7324303316402064E-2</v>
      </c>
      <c r="N3003" s="4">
        <f t="shared" si="984"/>
        <v>3.3362441404268223E-2</v>
      </c>
      <c r="O3003" s="4">
        <f t="shared" si="986"/>
        <v>1.5256041313517621E-2</v>
      </c>
      <c r="P3003" s="4">
        <f t="shared" si="987"/>
        <v>4.3671290876380532E-2</v>
      </c>
      <c r="Q3003" s="4"/>
      <c r="T3003" s="4">
        <f t="shared" si="972"/>
        <v>1.0941355061463539E-2</v>
      </c>
      <c r="U3003" s="4">
        <f t="shared" si="973"/>
        <v>1.0941355061463539E-2</v>
      </c>
      <c r="V3003" s="2">
        <f t="shared" si="979"/>
        <v>-3.1418354666560483E-2</v>
      </c>
      <c r="W3003" s="4">
        <f t="shared" si="980"/>
        <v>-4.1104171119894888E-2</v>
      </c>
      <c r="X3003" s="4">
        <f t="shared" si="981"/>
        <v>4.3733752267669145E-2</v>
      </c>
      <c r="Y3003" s="4">
        <f t="shared" si="974"/>
        <v>-2.2915083558092002E-2</v>
      </c>
      <c r="Z3003" s="4">
        <f t="shared" si="975"/>
        <v>-1.6754319132046971E-2</v>
      </c>
      <c r="AA3003" s="4">
        <f t="shared" si="985"/>
        <v>3.2035073777745796E-2</v>
      </c>
    </row>
    <row r="3004" spans="1:27" x14ac:dyDescent="0.3">
      <c r="A3004" s="1">
        <f t="shared" si="969"/>
        <v>49</v>
      </c>
      <c r="B3004" s="1">
        <f t="shared" si="970"/>
        <v>2</v>
      </c>
      <c r="C3004" s="10">
        <v>43438</v>
      </c>
      <c r="D3004" s="3">
        <v>2700.06</v>
      </c>
      <c r="E3004" s="3">
        <v>2782.43</v>
      </c>
      <c r="F3004" s="3">
        <f t="shared" si="976"/>
        <v>2746.43</v>
      </c>
      <c r="G3004" s="3">
        <f t="shared" si="982"/>
        <v>2701.2149999999992</v>
      </c>
      <c r="H3004" s="4">
        <f t="shared" si="971"/>
        <v>-3.236488351007212E-2</v>
      </c>
      <c r="I3004" s="4">
        <f t="shared" si="988"/>
        <v>-2.8455007758827881E-3</v>
      </c>
      <c r="J3004" s="4">
        <f t="shared" si="989"/>
        <v>-2.9519382734189331E-2</v>
      </c>
      <c r="K3004" s="4">
        <f t="shared" si="977"/>
        <v>-1.1592548658421591E-2</v>
      </c>
      <c r="L3004" s="4">
        <f t="shared" si="983"/>
        <v>-3.1904968397261854E-2</v>
      </c>
      <c r="M3004" s="4">
        <f t="shared" si="978"/>
        <v>-1.6883736341359472E-2</v>
      </c>
      <c r="N3004" s="4">
        <f t="shared" si="984"/>
        <v>-4.2758536436355156E-4</v>
      </c>
      <c r="O3004" s="4">
        <f t="shared" si="986"/>
        <v>1.6745924164648415E-2</v>
      </c>
      <c r="P3004" s="4">
        <f t="shared" si="987"/>
        <v>9.8929911243598786E-3</v>
      </c>
      <c r="Q3004" s="4"/>
      <c r="T3004" s="4">
        <f t="shared" si="972"/>
        <v>-3.236488351007212E-2</v>
      </c>
      <c r="U3004" s="4">
        <f t="shared" si="973"/>
        <v>-3.236488351007212E-2</v>
      </c>
      <c r="V3004" s="2">
        <f t="shared" si="979"/>
        <v>-3.8776219641122801E-2</v>
      </c>
      <c r="W3004" s="4">
        <f t="shared" si="980"/>
        <v>-4.8388457444711555E-2</v>
      </c>
      <c r="X3004" s="4">
        <f t="shared" si="981"/>
        <v>6.6699724476822391E-3</v>
      </c>
      <c r="Y3004" s="4">
        <f t="shared" si="974"/>
        <v>-2.3916831094102177E-2</v>
      </c>
      <c r="Z3004" s="4">
        <f t="shared" si="975"/>
        <v>-1.7762382936458924E-2</v>
      </c>
      <c r="AA3004" s="4">
        <f t="shared" si="985"/>
        <v>3.4047439759036263E-2</v>
      </c>
    </row>
    <row r="3005" spans="1:27" x14ac:dyDescent="0.3">
      <c r="A3005" s="1">
        <f t="shared" si="969"/>
        <v>49</v>
      </c>
      <c r="B3005" s="1">
        <f t="shared" si="970"/>
        <v>4</v>
      </c>
      <c r="C3005" s="10">
        <v>43440</v>
      </c>
      <c r="D3005" s="3">
        <v>2695.95</v>
      </c>
      <c r="E3005" s="3">
        <v>2663.51</v>
      </c>
      <c r="F3005" s="3">
        <f t="shared" si="976"/>
        <v>2736.8619999999996</v>
      </c>
      <c r="G3005" s="3">
        <f t="shared" si="982"/>
        <v>2706.6210000000001</v>
      </c>
      <c r="H3005" s="4">
        <f t="shared" si="971"/>
        <v>-1.5221883958134736E-3</v>
      </c>
      <c r="I3005" s="4">
        <f t="shared" si="988"/>
        <v>-1.3536736220676476E-2</v>
      </c>
      <c r="J3005" s="4">
        <f t="shared" si="989"/>
        <v>1.2014547824863003E-2</v>
      </c>
      <c r="K3005" s="4">
        <f t="shared" si="977"/>
        <v>1.741813144893067E-2</v>
      </c>
      <c r="L3005" s="4">
        <f t="shared" si="983"/>
        <v>2.8690720453126589E-3</v>
      </c>
      <c r="M3005" s="4">
        <f t="shared" si="978"/>
        <v>-1.494850672047031E-2</v>
      </c>
      <c r="N3005" s="4">
        <f t="shared" si="984"/>
        <v>-3.9425542031929391E-3</v>
      </c>
      <c r="O3005" s="4">
        <f t="shared" si="986"/>
        <v>1.1217196164617122E-2</v>
      </c>
      <c r="P3005" s="4">
        <f t="shared" si="987"/>
        <v>8.3557437322570195E-3</v>
      </c>
      <c r="Q3005" s="4"/>
      <c r="T3005" s="4">
        <f t="shared" si="972"/>
        <v>-1.5221883958134736E-3</v>
      </c>
      <c r="U3005" s="4">
        <f t="shared" si="973"/>
        <v>-1.5221883958134736E-3</v>
      </c>
      <c r="V3005" s="2">
        <f t="shared" si="979"/>
        <v>1.6195936386598823E-2</v>
      </c>
      <c r="W3005" s="4">
        <f t="shared" si="980"/>
        <v>6.0339770227328723E-3</v>
      </c>
      <c r="X3005" s="4">
        <f t="shared" si="981"/>
        <v>-1.7435736699966158E-2</v>
      </c>
      <c r="Y3005" s="4">
        <f t="shared" si="974"/>
        <v>4.7321198348542438E-3</v>
      </c>
      <c r="Z3005" s="4">
        <f t="shared" si="975"/>
        <v>1.1067206783206999E-2</v>
      </c>
      <c r="AA3005" s="4">
        <f t="shared" si="985"/>
        <v>2.2598435199784602E-2</v>
      </c>
    </row>
    <row r="3006" spans="1:27" x14ac:dyDescent="0.3">
      <c r="A3006" s="1">
        <f t="shared" si="969"/>
        <v>49</v>
      </c>
      <c r="B3006" s="1">
        <f t="shared" si="970"/>
        <v>5</v>
      </c>
      <c r="C3006" s="10">
        <v>43441</v>
      </c>
      <c r="D3006" s="3">
        <v>2633.08</v>
      </c>
      <c r="E3006" s="3">
        <v>2691.26</v>
      </c>
      <c r="F3006" s="3">
        <f t="shared" si="976"/>
        <v>2715.9259999999999</v>
      </c>
      <c r="G3006" s="3">
        <f t="shared" si="982"/>
        <v>2704.9360000000001</v>
      </c>
      <c r="H3006" s="4">
        <f t="shared" si="971"/>
        <v>-2.3320165433335149E-2</v>
      </c>
      <c r="I3006" s="4">
        <f t="shared" si="988"/>
        <v>-1.7396465067970846E-3</v>
      </c>
      <c r="J3006" s="4">
        <f t="shared" si="989"/>
        <v>-2.1580518926538065E-2</v>
      </c>
      <c r="K3006" s="4">
        <f t="shared" si="977"/>
        <v>1.509208256829689E-2</v>
      </c>
      <c r="L3006" s="4">
        <f t="shared" si="983"/>
        <v>6.2946271258740912E-3</v>
      </c>
      <c r="M3006" s="4">
        <f t="shared" si="978"/>
        <v>-3.0503776612470297E-2</v>
      </c>
      <c r="N3006" s="4">
        <f t="shared" si="984"/>
        <v>-2.6564769000079935E-2</v>
      </c>
      <c r="O3006" s="4">
        <f t="shared" si="986"/>
        <v>4.1738192534977224E-3</v>
      </c>
      <c r="P3006" s="4">
        <f t="shared" si="987"/>
        <v>-1.5159279027232917E-2</v>
      </c>
      <c r="Q3006" s="4"/>
      <c r="T3006" s="4">
        <f t="shared" si="972"/>
        <v>-2.3320165433335149E-2</v>
      </c>
      <c r="U3006" s="4">
        <f t="shared" si="973"/>
        <v>-2.3320165433335149E-2</v>
      </c>
      <c r="V3006" s="2">
        <f t="shared" si="979"/>
        <v>1.5508447856970791E-2</v>
      </c>
      <c r="W3006" s="4">
        <f t="shared" si="980"/>
        <v>5.3533633784011566E-3</v>
      </c>
      <c r="X3006" s="4">
        <f t="shared" si="981"/>
        <v>-3.8235637893752658E-2</v>
      </c>
      <c r="Y3006" s="4">
        <f t="shared" si="974"/>
        <v>2.4350740574702054E-3</v>
      </c>
      <c r="Z3006" s="4">
        <f t="shared" si="975"/>
        <v>8.7556775585071848E-3</v>
      </c>
      <c r="AA3006" s="4">
        <f t="shared" si="985"/>
        <v>8.1590351105774051E-3</v>
      </c>
    </row>
    <row r="3007" spans="1:27" x14ac:dyDescent="0.3">
      <c r="A3007" s="1">
        <f t="shared" si="969"/>
        <v>50</v>
      </c>
      <c r="B3007" s="1">
        <f t="shared" si="970"/>
        <v>1</v>
      </c>
      <c r="C3007" s="10">
        <v>43444</v>
      </c>
      <c r="D3007" s="3">
        <v>2637.72</v>
      </c>
      <c r="E3007" s="3">
        <v>2630.86</v>
      </c>
      <c r="F3007" s="3">
        <f t="shared" si="976"/>
        <v>2691.4359999999997</v>
      </c>
      <c r="G3007" s="3">
        <f t="shared" si="982"/>
        <v>2705.4520000000002</v>
      </c>
      <c r="H3007" s="4">
        <f t="shared" si="971"/>
        <v>1.7621948440608994E-3</v>
      </c>
      <c r="I3007" s="4">
        <f t="shared" si="988"/>
        <v>-8.4311908487391186E-4</v>
      </c>
      <c r="J3007" s="4">
        <f t="shared" si="989"/>
        <v>2.6053139289348112E-3</v>
      </c>
      <c r="K3007" s="4">
        <f t="shared" si="977"/>
        <v>2.7262749327783376E-2</v>
      </c>
      <c r="L3007" s="4">
        <f t="shared" si="983"/>
        <v>3.0343847424984496E-2</v>
      </c>
      <c r="M3007" s="4">
        <f t="shared" si="978"/>
        <v>-1.9958119011561078E-2</v>
      </c>
      <c r="N3007" s="4">
        <f t="shared" si="984"/>
        <v>-2.5035373017152189E-2</v>
      </c>
      <c r="O3007" s="4">
        <f t="shared" si="986"/>
        <v>-5.3136799963606953E-3</v>
      </c>
      <c r="P3007" s="4">
        <f t="shared" si="987"/>
        <v>-1.3423797786513487E-2</v>
      </c>
      <c r="Q3007" s="4"/>
      <c r="T3007" s="4">
        <f t="shared" si="972"/>
        <v>1.7621948440608994E-3</v>
      </c>
      <c r="U3007" s="4">
        <f t="shared" si="973"/>
        <v>1.7621948440608994E-3</v>
      </c>
      <c r="V3007" s="2">
        <f t="shared" si="979"/>
        <v>4.8266668692178036E-2</v>
      </c>
      <c r="W3007" s="4">
        <f t="shared" si="980"/>
        <v>3.7784002005256195E-2</v>
      </c>
      <c r="X3007" s="4">
        <f t="shared" si="981"/>
        <v>-4.436320951245766E-2</v>
      </c>
      <c r="Y3007" s="4">
        <f t="shared" si="974"/>
        <v>1.4453986867337157E-2</v>
      </c>
      <c r="Z3007" s="4">
        <f t="shared" si="975"/>
        <v>2.0850372615375208E-2</v>
      </c>
      <c r="AA3007" s="4">
        <f t="shared" si="985"/>
        <v>-1.0307898456609952E-2</v>
      </c>
    </row>
    <row r="3008" spans="1:27" x14ac:dyDescent="0.3">
      <c r="A3008" s="1">
        <f t="shared" si="969"/>
        <v>50</v>
      </c>
      <c r="B3008" s="1">
        <f t="shared" si="970"/>
        <v>2</v>
      </c>
      <c r="C3008" s="10">
        <v>43445</v>
      </c>
      <c r="D3008" s="3">
        <v>2636.78</v>
      </c>
      <c r="E3008" s="3">
        <v>2664.44</v>
      </c>
      <c r="F3008" s="3">
        <f t="shared" si="976"/>
        <v>2660.7179999999998</v>
      </c>
      <c r="G3008" s="3">
        <f t="shared" si="982"/>
        <v>2701.7849999999999</v>
      </c>
      <c r="H3008" s="4">
        <f t="shared" si="971"/>
        <v>-3.5636837875119417E-4</v>
      </c>
      <c r="I3008" s="4">
        <f t="shared" si="988"/>
        <v>1.0129960723655376E-2</v>
      </c>
      <c r="J3008" s="4">
        <f t="shared" si="989"/>
        <v>-1.048632910240657E-2</v>
      </c>
      <c r="K3008" s="4">
        <f t="shared" si="977"/>
        <v>1.0987709082086072E-2</v>
      </c>
      <c r="L3008" s="4">
        <f t="shared" si="983"/>
        <v>2.7026287012184028E-2</v>
      </c>
      <c r="M3008" s="4">
        <f t="shared" si="978"/>
        <v>-8.9968196554462542E-3</v>
      </c>
      <c r="N3008" s="4">
        <f t="shared" si="984"/>
        <v>-2.4060019579648144E-2</v>
      </c>
      <c r="O3008" s="4">
        <f t="shared" si="986"/>
        <v>-1.5574678205993675E-2</v>
      </c>
      <c r="P3008" s="4">
        <f t="shared" si="987"/>
        <v>-1.3775382348210819E-2</v>
      </c>
      <c r="Q3008" s="4"/>
      <c r="T3008" s="4">
        <f t="shared" si="972"/>
        <v>-3.5636837875119417E-4</v>
      </c>
      <c r="U3008" s="4">
        <f t="shared" si="973"/>
        <v>-3.5636837875119417E-4</v>
      </c>
      <c r="V3008" s="2">
        <f t="shared" si="979"/>
        <v>5.787195001743934E-2</v>
      </c>
      <c r="W3008" s="4">
        <f t="shared" si="980"/>
        <v>4.7293230517265007E-2</v>
      </c>
      <c r="X3008" s="4">
        <f t="shared" si="981"/>
        <v>-5.5042879618115055E-2</v>
      </c>
      <c r="Y3008" s="4">
        <f t="shared" si="974"/>
        <v>-1.6181227019798623E-3</v>
      </c>
      <c r="Z3008" s="4">
        <f t="shared" si="975"/>
        <v>4.676924381199093E-3</v>
      </c>
      <c r="AA3008" s="4">
        <f t="shared" si="985"/>
        <v>-2.9944743646394344E-2</v>
      </c>
    </row>
    <row r="3009" spans="1:27" x14ac:dyDescent="0.3">
      <c r="A3009" s="1">
        <f t="shared" si="969"/>
        <v>50</v>
      </c>
      <c r="B3009" s="1">
        <f t="shared" si="970"/>
        <v>3</v>
      </c>
      <c r="C3009" s="10">
        <v>43446</v>
      </c>
      <c r="D3009" s="3">
        <v>2651.07</v>
      </c>
      <c r="E3009" s="3">
        <v>2658.23</v>
      </c>
      <c r="F3009" s="3">
        <f t="shared" si="976"/>
        <v>2650.92</v>
      </c>
      <c r="G3009" s="3">
        <f t="shared" si="982"/>
        <v>2698.6750000000002</v>
      </c>
      <c r="H3009" s="4">
        <f t="shared" si="971"/>
        <v>5.4194889220943584E-3</v>
      </c>
      <c r="I3009" s="4">
        <f t="shared" si="988"/>
        <v>8.1349221398826655E-3</v>
      </c>
      <c r="J3009" s="4">
        <f t="shared" si="989"/>
        <v>-2.7154332177883071E-3</v>
      </c>
      <c r="K3009" s="4">
        <f t="shared" si="977"/>
        <v>5.3483794628296491E-3</v>
      </c>
      <c r="L3009" s="4">
        <f t="shared" si="983"/>
        <v>2.547973074903637E-2</v>
      </c>
      <c r="M3009" s="4">
        <f t="shared" si="978"/>
        <v>5.6584129283452893E-5</v>
      </c>
      <c r="N3009" s="4">
        <f t="shared" si="984"/>
        <v>-1.7640138215976365E-2</v>
      </c>
      <c r="O3009" s="4">
        <f t="shared" si="986"/>
        <v>-1.8013481349040239E-2</v>
      </c>
      <c r="P3009" s="4">
        <f t="shared" si="987"/>
        <v>-8.4305489581502028E-3</v>
      </c>
      <c r="Q3009" s="4"/>
      <c r="T3009" s="4">
        <f t="shared" si="972"/>
        <v>5.4194889220943584E-3</v>
      </c>
      <c r="U3009" s="4">
        <f t="shared" si="973"/>
        <v>5.4194889220943584E-3</v>
      </c>
      <c r="V3009" s="2">
        <f t="shared" si="979"/>
        <v>2.3998968438777503E-2</v>
      </c>
      <c r="W3009" s="4">
        <f t="shared" si="980"/>
        <v>1.3758978754389783E-2</v>
      </c>
      <c r="X3009" s="4">
        <f t="shared" si="981"/>
        <v>-1.814404124352784E-2</v>
      </c>
      <c r="Y3009" s="4">
        <f t="shared" si="974"/>
        <v>-7.1871364905722488E-3</v>
      </c>
      <c r="Z3009" s="4">
        <f t="shared" si="975"/>
        <v>-9.272034301968015E-4</v>
      </c>
      <c r="AA3009" s="4">
        <f t="shared" si="985"/>
        <v>-3.4776054732871313E-2</v>
      </c>
    </row>
    <row r="3010" spans="1:27" x14ac:dyDescent="0.3">
      <c r="A3010" s="1">
        <f t="shared" si="969"/>
        <v>50</v>
      </c>
      <c r="B3010" s="1">
        <f t="shared" si="970"/>
        <v>4</v>
      </c>
      <c r="C3010" s="10">
        <v>43447</v>
      </c>
      <c r="D3010" s="3">
        <v>2650.54</v>
      </c>
      <c r="E3010" s="3">
        <v>2658.7</v>
      </c>
      <c r="F3010" s="3">
        <f t="shared" si="976"/>
        <v>2641.8379999999997</v>
      </c>
      <c r="G3010" s="3">
        <f t="shared" si="982"/>
        <v>2689.3499999999995</v>
      </c>
      <c r="H3010" s="4">
        <f t="shared" si="971"/>
        <v>-1.9991927787655551E-4</v>
      </c>
      <c r="I3010" s="4">
        <f t="shared" si="988"/>
        <v>2.8780831890518371E-3</v>
      </c>
      <c r="J3010" s="4">
        <f t="shared" si="989"/>
        <v>-3.0780024669283925E-3</v>
      </c>
      <c r="K3010" s="4">
        <f t="shared" si="977"/>
        <v>-4.3029795516528243E-3</v>
      </c>
      <c r="L3010" s="4">
        <f t="shared" si="983"/>
        <v>1.6066049641171906E-2</v>
      </c>
      <c r="M3010" s="4">
        <f t="shared" si="978"/>
        <v>3.2939188549790813E-3</v>
      </c>
      <c r="N3010" s="4">
        <f t="shared" si="984"/>
        <v>-1.4430996337404762E-2</v>
      </c>
      <c r="O3010" s="4">
        <f t="shared" si="986"/>
        <v>-1.7925403879963976E-2</v>
      </c>
      <c r="P3010" s="4">
        <f t="shared" si="987"/>
        <v>-8.6287828067669412E-3</v>
      </c>
      <c r="Q3010" s="4"/>
      <c r="T3010" s="4">
        <f t="shared" si="972"/>
        <v>-1.9991927787655551E-4</v>
      </c>
      <c r="U3010" s="4">
        <f t="shared" si="973"/>
        <v>-1.9991927787655551E-4</v>
      </c>
      <c r="V3010" s="2">
        <f t="shared" si="979"/>
        <v>1.6929013568106333E-2</v>
      </c>
      <c r="W3010" s="4">
        <f t="shared" si="980"/>
        <v>6.7597234324252922E-3</v>
      </c>
      <c r="X3010" s="4">
        <f t="shared" si="981"/>
        <v>-1.6843784194810682E-2</v>
      </c>
      <c r="Y3010" s="4">
        <f t="shared" si="974"/>
        <v>-1.6718154370210729E-2</v>
      </c>
      <c r="Z3010" s="4">
        <f t="shared" si="975"/>
        <v>-1.0518316757947208E-2</v>
      </c>
      <c r="AA3010" s="4">
        <f t="shared" si="985"/>
        <v>-3.4720055304213328E-2</v>
      </c>
    </row>
    <row r="3011" spans="1:27" x14ac:dyDescent="0.3">
      <c r="A3011" s="1">
        <f t="shared" ref="A3011:A3074" si="990">WEEKNUM(C3011,2)</f>
        <v>50</v>
      </c>
      <c r="B3011" s="1">
        <f t="shared" ref="B3011:B3074" si="991">WEEKDAY(C3011,2)</f>
        <v>5</v>
      </c>
      <c r="C3011" s="10">
        <v>43448</v>
      </c>
      <c r="D3011" s="3">
        <v>2599.9499999999998</v>
      </c>
      <c r="E3011" s="3">
        <v>2629.68</v>
      </c>
      <c r="F3011" s="3">
        <f t="shared" si="976"/>
        <v>2635.2120000000004</v>
      </c>
      <c r="G3011" s="3">
        <f t="shared" si="982"/>
        <v>2675.569</v>
      </c>
      <c r="H3011" s="4">
        <f t="shared" ref="H3011:H3074" si="992">(D3011-D3010)/D3010</f>
        <v>-1.9086676677205455E-2</v>
      </c>
      <c r="I3011" s="4">
        <f t="shared" si="988"/>
        <v>-7.8700943958590047E-3</v>
      </c>
      <c r="J3011" s="4">
        <f t="shared" si="989"/>
        <v>-1.1216582281346451E-2</v>
      </c>
      <c r="K3011" s="4">
        <f t="shared" si="977"/>
        <v>-2.4570464886399823E-3</v>
      </c>
      <c r="L3011" s="4">
        <f t="shared" si="983"/>
        <v>1.2612943442132932E-2</v>
      </c>
      <c r="M3011" s="4">
        <f t="shared" si="978"/>
        <v>-1.3381086607073973E-2</v>
      </c>
      <c r="N3011" s="4">
        <f t="shared" si="984"/>
        <v>-2.8262773264303834E-2</v>
      </c>
      <c r="O3011" s="4">
        <f t="shared" si="986"/>
        <v>-1.5522221581184069E-2</v>
      </c>
      <c r="P3011" s="4">
        <f t="shared" si="987"/>
        <v>-2.7550764696421808E-2</v>
      </c>
      <c r="Q3011" s="4"/>
      <c r="T3011" s="4">
        <f t="shared" ref="T3011:T3074" si="993">(D3011-D3010)/D3010</f>
        <v>-1.9086676677205455E-2</v>
      </c>
      <c r="U3011" s="4">
        <f t="shared" ref="U3011:U3074" si="994">(D3011-D3010)/D3010</f>
        <v>-1.9086676677205455E-2</v>
      </c>
      <c r="V3011" s="2">
        <f t="shared" si="979"/>
        <v>-6.5873369200238584E-3</v>
      </c>
      <c r="W3011" s="4">
        <f t="shared" si="980"/>
        <v>-1.6521463550823689E-2</v>
      </c>
      <c r="X3011" s="4">
        <f t="shared" si="981"/>
        <v>-1.2582223099943834E-2</v>
      </c>
      <c r="Y3011" s="4">
        <f t="shared" si="974"/>
        <v>-1.4895237928931332E-2</v>
      </c>
      <c r="Z3011" s="4">
        <f t="shared" si="975"/>
        <v>-8.6839063732302955E-3</v>
      </c>
      <c r="AA3011" s="4">
        <f t="shared" si="985"/>
        <v>-2.9718777315729326E-2</v>
      </c>
    </row>
    <row r="3012" spans="1:27" x14ac:dyDescent="0.3">
      <c r="A3012" s="1">
        <f t="shared" si="990"/>
        <v>51</v>
      </c>
      <c r="B3012" s="1">
        <f t="shared" si="991"/>
        <v>1</v>
      </c>
      <c r="C3012" s="10">
        <v>43451</v>
      </c>
      <c r="D3012" s="3">
        <v>2545.94</v>
      </c>
      <c r="E3012" s="3">
        <v>2590.75</v>
      </c>
      <c r="F3012" s="3">
        <f t="shared" si="976"/>
        <v>2616.8560000000002</v>
      </c>
      <c r="G3012" s="3">
        <f t="shared" si="982"/>
        <v>2654.1459999999997</v>
      </c>
      <c r="H3012" s="4">
        <f t="shared" si="992"/>
        <v>-2.0773476413007853E-2</v>
      </c>
      <c r="I3012" s="4">
        <f t="shared" si="988"/>
        <v>-3.5385295871073748E-3</v>
      </c>
      <c r="J3012" s="4">
        <f t="shared" si="989"/>
        <v>-1.7234946825900477E-2</v>
      </c>
      <c r="K3012" s="4">
        <f t="shared" si="977"/>
        <v>1.3321410027115991E-2</v>
      </c>
      <c r="L3012" s="4">
        <f t="shared" si="983"/>
        <v>2.5469293212903737E-2</v>
      </c>
      <c r="M3012" s="4">
        <f t="shared" si="978"/>
        <v>-2.7099695206767267E-2</v>
      </c>
      <c r="N3012" s="4">
        <f t="shared" si="984"/>
        <v>-4.076866909356143E-2</v>
      </c>
      <c r="O3012" s="4">
        <f t="shared" si="986"/>
        <v>-1.4646849493703507E-2</v>
      </c>
      <c r="P3012" s="4">
        <f t="shared" si="987"/>
        <v>-4.7751915948848214E-2</v>
      </c>
      <c r="Q3012" s="4"/>
      <c r="T3012" s="4">
        <f t="shared" si="993"/>
        <v>-2.0773476413007853E-2</v>
      </c>
      <c r="U3012" s="4">
        <f t="shared" si="994"/>
        <v>-2.0773476413007853E-2</v>
      </c>
      <c r="V3012" s="2">
        <f t="shared" si="979"/>
        <v>1.4527202446200883E-2</v>
      </c>
      <c r="W3012" s="4">
        <f t="shared" si="980"/>
        <v>4.3819304217389103E-3</v>
      </c>
      <c r="X3012" s="4">
        <f t="shared" si="981"/>
        <v>-3.4795201916806844E-2</v>
      </c>
      <c r="Y3012" s="4">
        <f t="shared" si="974"/>
        <v>6.864797275260195E-4</v>
      </c>
      <c r="Z3012" s="4">
        <f t="shared" si="975"/>
        <v>6.996057904599581E-3</v>
      </c>
      <c r="AA3012" s="4">
        <f t="shared" si="985"/>
        <v>-2.7710114600532756E-2</v>
      </c>
    </row>
    <row r="3013" spans="1:27" x14ac:dyDescent="0.3">
      <c r="A3013" s="1">
        <f t="shared" si="990"/>
        <v>51</v>
      </c>
      <c r="B3013" s="1">
        <f t="shared" si="991"/>
        <v>2</v>
      </c>
      <c r="C3013" s="10">
        <v>43452</v>
      </c>
      <c r="D3013" s="3">
        <v>2546.16</v>
      </c>
      <c r="E3013" s="3">
        <v>2559.9</v>
      </c>
      <c r="F3013" s="3">
        <f t="shared" si="976"/>
        <v>2598.732</v>
      </c>
      <c r="G3013" s="3">
        <f t="shared" si="982"/>
        <v>2629.7249999999999</v>
      </c>
      <c r="H3013" s="4">
        <f t="shared" si="992"/>
        <v>8.6412091408202824E-5</v>
      </c>
      <c r="I3013" s="4">
        <f t="shared" si="988"/>
        <v>5.4832399820891444E-3</v>
      </c>
      <c r="J3013" s="4">
        <f t="shared" si="989"/>
        <v>-5.3968278906809412E-3</v>
      </c>
      <c r="K3013" s="4">
        <f t="shared" si="977"/>
        <v>2.5898096577295592E-2</v>
      </c>
      <c r="L3013" s="4">
        <f t="shared" si="983"/>
        <v>3.6556242488039847E-2</v>
      </c>
      <c r="M3013" s="4">
        <f t="shared" si="978"/>
        <v>-2.0229865950009512E-2</v>
      </c>
      <c r="N3013" s="4">
        <f t="shared" si="984"/>
        <v>-3.1777086957761762E-2</v>
      </c>
      <c r="O3013" s="4">
        <f t="shared" si="986"/>
        <v>-1.2172447921575997E-2</v>
      </c>
      <c r="P3013" s="4">
        <f t="shared" si="987"/>
        <v>-4.7669630200365895E-2</v>
      </c>
      <c r="Q3013" s="4"/>
      <c r="T3013" s="4">
        <f t="shared" si="993"/>
        <v>8.6412091408202824E-5</v>
      </c>
      <c r="U3013" s="4">
        <f t="shared" si="994"/>
        <v>8.6412091408202824E-5</v>
      </c>
      <c r="V3013" s="2">
        <f t="shared" si="979"/>
        <v>3.5680338106946805E-2</v>
      </c>
      <c r="W3013" s="4">
        <f t="shared" si="980"/>
        <v>2.5323534725877339E-2</v>
      </c>
      <c r="X3013" s="4">
        <f t="shared" si="981"/>
        <v>-3.4367675725695865E-2</v>
      </c>
      <c r="Y3013" s="4">
        <f t="shared" si="974"/>
        <v>1.3106349737179711E-2</v>
      </c>
      <c r="Z3013" s="4">
        <f t="shared" si="975"/>
        <v>1.9494238296538464E-2</v>
      </c>
      <c r="AA3013" s="4">
        <f t="shared" si="985"/>
        <v>-2.3296719156257778E-2</v>
      </c>
    </row>
    <row r="3014" spans="1:27" x14ac:dyDescent="0.3">
      <c r="A3014" s="1">
        <f t="shared" si="990"/>
        <v>51</v>
      </c>
      <c r="B3014" s="1">
        <f t="shared" si="991"/>
        <v>3</v>
      </c>
      <c r="C3014" s="10">
        <v>43453</v>
      </c>
      <c r="D3014" s="3">
        <v>2506.96</v>
      </c>
      <c r="E3014" s="3">
        <v>2547.0500000000002</v>
      </c>
      <c r="F3014" s="3">
        <f t="shared" si="976"/>
        <v>2569.91</v>
      </c>
      <c r="G3014" s="3">
        <f t="shared" si="982"/>
        <v>2610.415</v>
      </c>
      <c r="H3014" s="4">
        <f t="shared" si="992"/>
        <v>-1.5395733182517917E-2</v>
      </c>
      <c r="I3014" s="4">
        <f t="shared" si="988"/>
        <v>3.4954598297056252E-4</v>
      </c>
      <c r="J3014" s="4">
        <f t="shared" si="989"/>
        <v>-1.5745279165488481E-2</v>
      </c>
      <c r="K3014" s="4">
        <f t="shared" si="977"/>
        <v>1.5508648317466374E-2</v>
      </c>
      <c r="L3014" s="4">
        <f t="shared" si="983"/>
        <v>2.9750683382034123E-2</v>
      </c>
      <c r="M3014" s="4">
        <f t="shared" si="978"/>
        <v>-2.4495021226424201E-2</v>
      </c>
      <c r="N3014" s="4">
        <f t="shared" si="984"/>
        <v>-3.9631629453554293E-2</v>
      </c>
      <c r="O3014" s="4">
        <f t="shared" si="986"/>
        <v>-1.615701885949521E-2</v>
      </c>
      <c r="P3014" s="4">
        <f t="shared" si="987"/>
        <v>-6.2331454475409685E-2</v>
      </c>
      <c r="Q3014" s="4"/>
      <c r="T3014" s="4">
        <f t="shared" si="993"/>
        <v>-1.5395733182517917E-2</v>
      </c>
      <c r="U3014" s="4">
        <f t="shared" si="994"/>
        <v>-1.5395733182517917E-2</v>
      </c>
      <c r="V3014" s="2">
        <f t="shared" si="979"/>
        <v>4.1203223678009361E-2</v>
      </c>
      <c r="W3014" s="4">
        <f t="shared" si="980"/>
        <v>3.079119144122934E-2</v>
      </c>
      <c r="X3014" s="4">
        <f t="shared" si="981"/>
        <v>-5.4359183273168993E-2</v>
      </c>
      <c r="Y3014" s="4">
        <f t="shared" ref="Y3014:Y3077" si="995">(SUM(D3010:D3013)*(0.99/4.01)-D3013)/D3013</f>
        <v>2.846445719991765E-3</v>
      </c>
      <c r="Z3014" s="4">
        <f t="shared" ref="Z3014:Z3077" si="996">(SUM(D3010:D3013)*(0.995/4.005)-D3013)/D3013</f>
        <v>9.1696430221014768E-3</v>
      </c>
      <c r="AA3014" s="4">
        <f t="shared" si="985"/>
        <v>-3.0559202088331679E-2</v>
      </c>
    </row>
    <row r="3015" spans="1:27" x14ac:dyDescent="0.3">
      <c r="A3015" s="1">
        <f t="shared" si="990"/>
        <v>51</v>
      </c>
      <c r="B3015" s="1">
        <f t="shared" si="991"/>
        <v>4</v>
      </c>
      <c r="C3015" s="10">
        <v>43454</v>
      </c>
      <c r="D3015" s="3">
        <v>2467.42</v>
      </c>
      <c r="E3015" s="3">
        <v>2496.77</v>
      </c>
      <c r="F3015" s="3">
        <f t="shared" ref="F3015:F3078" si="997">AVERAGE(D3011:D3015)</f>
        <v>2533.2859999999996</v>
      </c>
      <c r="G3015" s="3">
        <f t="shared" si="982"/>
        <v>2587.5619999999994</v>
      </c>
      <c r="H3015" s="4">
        <f t="shared" si="992"/>
        <v>-1.5772090500047853E-2</v>
      </c>
      <c r="I3015" s="4">
        <f t="shared" si="988"/>
        <v>-4.064683919966834E-3</v>
      </c>
      <c r="J3015" s="4">
        <f t="shared" si="989"/>
        <v>-1.1707406580081018E-2</v>
      </c>
      <c r="K3015" s="4">
        <f t="shared" ref="K3015:K3078" si="998">(SUM(D3011:D3014)/4-D3014)/D3014</f>
        <v>1.7069478571656332E-2</v>
      </c>
      <c r="L3015" s="4">
        <f t="shared" si="983"/>
        <v>3.7476110951555092E-2</v>
      </c>
      <c r="M3015" s="4">
        <f t="shared" ref="M3015:M3078" si="999">(D3015-F3015)/F3015</f>
        <v>-2.6000222635738538E-2</v>
      </c>
      <c r="N3015" s="4">
        <f t="shared" si="984"/>
        <v>-4.6430578281795525E-2</v>
      </c>
      <c r="O3015" s="4">
        <f t="shared" si="986"/>
        <v>-2.1997065760997251E-2</v>
      </c>
      <c r="P3015" s="4">
        <f t="shared" si="987"/>
        <v>-7.7120447634471762E-2</v>
      </c>
      <c r="Q3015" s="4"/>
      <c r="T3015" s="4">
        <f t="shared" si="993"/>
        <v>-1.5772090500047853E-2</v>
      </c>
      <c r="U3015" s="4">
        <f t="shared" si="994"/>
        <v>-1.5772090500047853E-2</v>
      </c>
      <c r="V3015" s="2">
        <f t="shared" ref="V3015:V3078" si="1000">(D3010-D3014)/D3014</f>
        <v>5.727255321185816E-2</v>
      </c>
      <c r="W3015" s="4">
        <f t="shared" ref="W3015:W3078" si="1001">(D3010*(1-0.01)-D3014)/D3014</f>
        <v>4.6699827679739569E-2</v>
      </c>
      <c r="X3015" s="4">
        <f t="shared" ref="X3015:X3078" si="1002">(D3015-D3010)/D3010</f>
        <v>-6.9087808522036984E-2</v>
      </c>
      <c r="Y3015" s="4">
        <f t="shared" si="995"/>
        <v>4.3878142503140623E-3</v>
      </c>
      <c r="Z3015" s="4">
        <f t="shared" si="996"/>
        <v>1.0720730265965601E-2</v>
      </c>
      <c r="AA3015" s="4">
        <f t="shared" si="985"/>
        <v>-4.108957475817978E-2</v>
      </c>
    </row>
    <row r="3016" spans="1:27" x14ac:dyDescent="0.3">
      <c r="A3016" s="1">
        <f t="shared" si="990"/>
        <v>51</v>
      </c>
      <c r="B3016" s="1">
        <f t="shared" si="991"/>
        <v>5</v>
      </c>
      <c r="C3016" s="10">
        <v>43455</v>
      </c>
      <c r="D3016" s="3">
        <v>2416.62</v>
      </c>
      <c r="E3016" s="3">
        <v>2465.38</v>
      </c>
      <c r="F3016" s="3">
        <f t="shared" si="997"/>
        <v>2496.62</v>
      </c>
      <c r="G3016" s="3">
        <f t="shared" si="982"/>
        <v>2565.9160000000002</v>
      </c>
      <c r="H3016" s="4">
        <f t="shared" si="992"/>
        <v>-2.0588306814405405E-2</v>
      </c>
      <c r="I3016" s="4">
        <f t="shared" si="988"/>
        <v>-8.2677452561783708E-4</v>
      </c>
      <c r="J3016" s="4">
        <f t="shared" si="989"/>
        <v>-1.9761532288787569E-2</v>
      </c>
      <c r="K3016" s="4">
        <f t="shared" si="998"/>
        <v>1.9939856206077529E-2</v>
      </c>
      <c r="L3016" s="4">
        <f t="shared" si="983"/>
        <v>4.6641611255661651E-2</v>
      </c>
      <c r="M3016" s="4">
        <f t="shared" si="999"/>
        <v>-3.2043322572117505E-2</v>
      </c>
      <c r="N3016" s="4">
        <f t="shared" si="984"/>
        <v>-5.8184289742922321E-2</v>
      </c>
      <c r="O3016" s="4">
        <f t="shared" si="986"/>
        <v>-2.8674760616067184E-2</v>
      </c>
      <c r="P3016" s="4">
        <f t="shared" si="987"/>
        <v>-9.6120975011314377E-2</v>
      </c>
      <c r="Q3016" s="4"/>
      <c r="T3016" s="4">
        <f t="shared" si="993"/>
        <v>-2.0588306814405405E-2</v>
      </c>
      <c r="U3016" s="4">
        <f t="shared" si="994"/>
        <v>-2.0588306814405405E-2</v>
      </c>
      <c r="V3016" s="2">
        <f t="shared" si="1000"/>
        <v>5.3711974451045925E-2</v>
      </c>
      <c r="W3016" s="4">
        <f t="shared" si="1001"/>
        <v>4.3174854706535509E-2</v>
      </c>
      <c r="X3016" s="4">
        <f t="shared" si="1002"/>
        <v>-7.0512894478739957E-2</v>
      </c>
      <c r="Y3016" s="4">
        <f t="shared" si="995"/>
        <v>7.2224016399169309E-3</v>
      </c>
      <c r="Z3016" s="4">
        <f t="shared" si="996"/>
        <v>1.3573190437000879E-2</v>
      </c>
      <c r="AA3016" s="4">
        <f t="shared" si="985"/>
        <v>-5.2592353101003082E-2</v>
      </c>
    </row>
    <row r="3017" spans="1:27" x14ac:dyDescent="0.3">
      <c r="A3017" s="1">
        <f t="shared" si="990"/>
        <v>52</v>
      </c>
      <c r="B3017" s="1">
        <f t="shared" si="991"/>
        <v>1</v>
      </c>
      <c r="C3017" s="10">
        <v>43458</v>
      </c>
      <c r="D3017" s="3">
        <v>2351.1</v>
      </c>
      <c r="E3017" s="3">
        <v>2400.56</v>
      </c>
      <c r="F3017" s="3">
        <f t="shared" si="997"/>
        <v>2457.652</v>
      </c>
      <c r="G3017" s="3">
        <f t="shared" si="982"/>
        <v>2537.2539999999999</v>
      </c>
      <c r="H3017" s="4">
        <f t="shared" si="992"/>
        <v>-2.7112247684782872E-2</v>
      </c>
      <c r="I3017" s="4">
        <f t="shared" si="988"/>
        <v>-6.6456455710868674E-3</v>
      </c>
      <c r="J3017" s="4">
        <f t="shared" si="989"/>
        <v>-2.0466602113696004E-2</v>
      </c>
      <c r="K3017" s="4">
        <f t="shared" si="998"/>
        <v>2.8001920037076609E-2</v>
      </c>
      <c r="L3017" s="4">
        <f t="shared" si="983"/>
        <v>5.8477451058825056E-2</v>
      </c>
      <c r="M3017" s="4">
        <f t="shared" si="999"/>
        <v>-4.3355202445260817E-2</v>
      </c>
      <c r="N3017" s="4">
        <f t="shared" si="984"/>
        <v>-7.3368295015004414E-2</v>
      </c>
      <c r="O3017" s="4">
        <f t="shared" si="986"/>
        <v>-3.3857343371187898E-2</v>
      </c>
      <c r="P3017" s="4">
        <f t="shared" si="987"/>
        <v>-0.12062716701388766</v>
      </c>
      <c r="Q3017" s="4"/>
      <c r="T3017" s="4">
        <f t="shared" si="993"/>
        <v>-2.7112247684782872E-2</v>
      </c>
      <c r="U3017" s="4">
        <f t="shared" si="994"/>
        <v>-2.7112247684782872E-2</v>
      </c>
      <c r="V3017" s="2">
        <f t="shared" si="1000"/>
        <v>5.3512757487730871E-2</v>
      </c>
      <c r="W3017" s="4">
        <f t="shared" si="1001"/>
        <v>4.2977629912853484E-2</v>
      </c>
      <c r="X3017" s="4">
        <f t="shared" si="1002"/>
        <v>-7.6529690409043477E-2</v>
      </c>
      <c r="Y3017" s="4">
        <f t="shared" si="995"/>
        <v>1.5183940984245241E-2</v>
      </c>
      <c r="Z3017" s="4">
        <f t="shared" si="996"/>
        <v>2.1584929275297104E-2</v>
      </c>
      <c r="AA3017" s="4">
        <f t="shared" si="985"/>
        <v>-6.083789096534168E-2</v>
      </c>
    </row>
    <row r="3018" spans="1:27" x14ac:dyDescent="0.3">
      <c r="A3018" s="1">
        <f t="shared" si="990"/>
        <v>52</v>
      </c>
      <c r="B3018" s="1">
        <f t="shared" si="991"/>
        <v>3</v>
      </c>
      <c r="C3018" s="10">
        <v>43460</v>
      </c>
      <c r="D3018" s="3">
        <v>2467.6999999999998</v>
      </c>
      <c r="E3018" s="3">
        <v>2363.12</v>
      </c>
      <c r="F3018" s="3">
        <f t="shared" si="997"/>
        <v>2441.96</v>
      </c>
      <c r="G3018" s="3">
        <f t="shared" si="982"/>
        <v>2520.346</v>
      </c>
      <c r="H3018" s="4">
        <f t="shared" si="992"/>
        <v>4.9593807154098044E-2</v>
      </c>
      <c r="I3018" s="4">
        <f t="shared" si="988"/>
        <v>5.112500531666021E-3</v>
      </c>
      <c r="J3018" s="4">
        <f t="shared" si="989"/>
        <v>4.4481306622432021E-2</v>
      </c>
      <c r="K3018" s="4">
        <f t="shared" si="998"/>
        <v>3.5908723576198454E-2</v>
      </c>
      <c r="L3018" s="4">
        <f t="shared" si="983"/>
        <v>7.4473886927632016E-2</v>
      </c>
      <c r="M3018" s="4">
        <f t="shared" si="999"/>
        <v>1.0540713197595284E-2</v>
      </c>
      <c r="N3018" s="4">
        <f t="shared" si="984"/>
        <v>-2.0888401830542389E-2</v>
      </c>
      <c r="O3018" s="4">
        <f t="shared" si="986"/>
        <v>-3.1764801231916349E-2</v>
      </c>
      <c r="P3018" s="4">
        <f t="shared" si="987"/>
        <v>-7.7015720318221542E-2</v>
      </c>
      <c r="Q3018" s="4"/>
      <c r="T3018" s="4">
        <f t="shared" si="993"/>
        <v>4.9593807154098044E-2</v>
      </c>
      <c r="U3018" s="4">
        <f t="shared" si="994"/>
        <v>4.9593807154098044E-2</v>
      </c>
      <c r="V3018" s="2">
        <f t="shared" si="1000"/>
        <v>8.2965420441495449E-2</v>
      </c>
      <c r="W3018" s="4">
        <f t="shared" si="1001"/>
        <v>7.2135766237080456E-2</v>
      </c>
      <c r="X3018" s="4">
        <f t="shared" si="1002"/>
        <v>-3.0815031262764334E-2</v>
      </c>
      <c r="Y3018" s="4">
        <f t="shared" si="995"/>
        <v>2.2992155950559999E-2</v>
      </c>
      <c r="Z3018" s="4">
        <f t="shared" si="996"/>
        <v>2.9442376987083518E-2</v>
      </c>
      <c r="AA3018" s="4">
        <f t="shared" si="985"/>
        <v>-6.032634377073124E-2</v>
      </c>
    </row>
    <row r="3019" spans="1:27" x14ac:dyDescent="0.3">
      <c r="A3019" s="1">
        <f t="shared" si="990"/>
        <v>52</v>
      </c>
      <c r="B3019" s="1">
        <f t="shared" si="991"/>
        <v>4</v>
      </c>
      <c r="C3019" s="10">
        <v>43461</v>
      </c>
      <c r="D3019" s="3">
        <v>2488.83</v>
      </c>
      <c r="E3019" s="3">
        <v>2442.5</v>
      </c>
      <c r="F3019" s="3">
        <f t="shared" si="997"/>
        <v>2438.3339999999998</v>
      </c>
      <c r="G3019" s="3">
        <f t="shared" ref="G3019:G3082" si="1003">AVERAGE(D3010:D3019)</f>
        <v>2504.1220000000003</v>
      </c>
      <c r="H3019" s="4">
        <f t="shared" si="992"/>
        <v>8.5626291688617375E-3</v>
      </c>
      <c r="I3019" s="4">
        <f t="shared" si="988"/>
        <v>-1.0211938242087701E-2</v>
      </c>
      <c r="J3019" s="4">
        <f t="shared" si="989"/>
        <v>1.877456741094944E-2</v>
      </c>
      <c r="K3019" s="4">
        <f t="shared" si="998"/>
        <v>-1.701584471370093E-2</v>
      </c>
      <c r="L3019" s="4">
        <f t="shared" ref="L3019:L3082" si="1004">(SUM(D3010:D3018)/9-D3018)/D3018</f>
        <v>1.5448033031207634E-2</v>
      </c>
      <c r="M3019" s="4">
        <f t="shared" si="999"/>
        <v>2.0709221952365877E-2</v>
      </c>
      <c r="N3019" s="4">
        <f t="shared" ref="N3019:N3082" si="1005">(D3019-G3019)/G3019</f>
        <v>-6.1067312215620359E-3</v>
      </c>
      <c r="O3019" s="4">
        <f t="shared" si="986"/>
        <v>-2.6433304002282384E-2</v>
      </c>
      <c r="P3019" s="4">
        <f t="shared" si="987"/>
        <v>-6.9112548202617502E-2</v>
      </c>
      <c r="Q3019" s="4"/>
      <c r="T3019" s="4">
        <f t="shared" si="993"/>
        <v>8.5626291688617375E-3</v>
      </c>
      <c r="U3019" s="4">
        <f t="shared" si="994"/>
        <v>8.5626291688617375E-3</v>
      </c>
      <c r="V3019" s="2">
        <f t="shared" si="1000"/>
        <v>1.59095514041416E-2</v>
      </c>
      <c r="W3019" s="4">
        <f t="shared" si="1001"/>
        <v>5.7504558901002589E-3</v>
      </c>
      <c r="X3019" s="4">
        <f t="shared" si="1002"/>
        <v>-7.2318664837093963E-3</v>
      </c>
      <c r="Y3019" s="4">
        <f t="shared" si="995"/>
        <v>-2.9272505004053768E-2</v>
      </c>
      <c r="Z3019" s="4">
        <f t="shared" si="996"/>
        <v>-2.3151825707997533E-2</v>
      </c>
      <c r="AA3019" s="4">
        <f t="shared" ref="AA3019:AA3082" si="1006">(F3019-F3014)/F3014</f>
        <v>-5.1198680109420185E-2</v>
      </c>
    </row>
    <row r="3020" spans="1:27" x14ac:dyDescent="0.3">
      <c r="A3020" s="1">
        <f t="shared" si="990"/>
        <v>52</v>
      </c>
      <c r="B3020" s="1">
        <f t="shared" si="991"/>
        <v>5</v>
      </c>
      <c r="C3020" s="10">
        <v>43462</v>
      </c>
      <c r="D3020" s="3">
        <v>2485.7399999999998</v>
      </c>
      <c r="E3020" s="3">
        <v>2498.77</v>
      </c>
      <c r="F3020" s="3">
        <f t="shared" si="997"/>
        <v>2441.998</v>
      </c>
      <c r="G3020" s="3">
        <f t="shared" si="1003"/>
        <v>2487.6419999999998</v>
      </c>
      <c r="H3020" s="4">
        <f t="shared" si="992"/>
        <v>-1.2415472330372687E-3</v>
      </c>
      <c r="I3020" s="4">
        <f t="shared" si="988"/>
        <v>3.9938444972135723E-3</v>
      </c>
      <c r="J3020" s="4">
        <f t="shared" si="989"/>
        <v>-5.2353917302508414E-3</v>
      </c>
      <c r="K3020" s="4">
        <f t="shared" si="998"/>
        <v>-2.3210705431869566E-2</v>
      </c>
      <c r="L3020" s="4">
        <f t="shared" si="1004"/>
        <v>-3.9241999922311308E-4</v>
      </c>
      <c r="M3020" s="4">
        <f t="shared" si="999"/>
        <v>1.791238158262199E-2</v>
      </c>
      <c r="N3020" s="4">
        <f t="shared" si="1005"/>
        <v>-7.6457946923232675E-4</v>
      </c>
      <c r="O3020" s="4">
        <f t="shared" ref="O3020:O3083" si="1007">(F3020-G3020)/D3020</f>
        <v>-1.8362338780403335E-2</v>
      </c>
      <c r="P3020" s="4">
        <f t="shared" si="987"/>
        <v>-7.0268288942665666E-2</v>
      </c>
      <c r="Q3020" s="4"/>
      <c r="T3020" s="4">
        <f t="shared" si="993"/>
        <v>-1.2415472330372687E-3</v>
      </c>
      <c r="U3020" s="4">
        <f t="shared" si="994"/>
        <v>-1.2415472330372687E-3</v>
      </c>
      <c r="V3020" s="2">
        <f t="shared" si="1000"/>
        <v>-8.602435682629932E-3</v>
      </c>
      <c r="W3020" s="4">
        <f t="shared" si="1001"/>
        <v>-1.8516411325803603E-2</v>
      </c>
      <c r="X3020" s="4">
        <f t="shared" si="1002"/>
        <v>7.4247594653523551E-3</v>
      </c>
      <c r="Y3020" s="4">
        <f t="shared" si="995"/>
        <v>-3.5390123069876177E-2</v>
      </c>
      <c r="Z3020" s="4">
        <f t="shared" si="996"/>
        <v>-2.9308016883605698E-2</v>
      </c>
      <c r="AA3020" s="4">
        <f t="shared" si="1006"/>
        <v>-3.6035410135294467E-2</v>
      </c>
    </row>
    <row r="3021" spans="1:27" x14ac:dyDescent="0.3">
      <c r="A3021" s="1">
        <f t="shared" si="990"/>
        <v>53</v>
      </c>
      <c r="B3021" s="1">
        <f t="shared" si="991"/>
        <v>1</v>
      </c>
      <c r="C3021" s="10">
        <v>43465</v>
      </c>
      <c r="D3021" s="3">
        <v>2506.85</v>
      </c>
      <c r="E3021" s="3">
        <v>2498.94</v>
      </c>
      <c r="F3021" s="3">
        <f t="shared" si="997"/>
        <v>2460.0439999999999</v>
      </c>
      <c r="G3021" s="3">
        <f t="shared" si="1003"/>
        <v>2478.3319999999994</v>
      </c>
      <c r="H3021" s="4">
        <f t="shared" si="992"/>
        <v>8.4924408827955176E-3</v>
      </c>
      <c r="I3021" s="4">
        <f t="shared" si="988"/>
        <v>5.3102898935529358E-3</v>
      </c>
      <c r="J3021" s="4">
        <f t="shared" si="989"/>
        <v>3.1821509892425819E-3</v>
      </c>
      <c r="K3021" s="4">
        <f t="shared" si="998"/>
        <v>-1.504481562834409E-2</v>
      </c>
      <c r="L3021" s="4">
        <f t="shared" si="1004"/>
        <v>-4.2549368263242659E-3</v>
      </c>
      <c r="M3021" s="4">
        <f t="shared" si="999"/>
        <v>1.9026488957108102E-2</v>
      </c>
      <c r="N3021" s="4">
        <f t="shared" si="1005"/>
        <v>1.1506932888733426E-2</v>
      </c>
      <c r="O3021" s="4">
        <f t="shared" si="1007"/>
        <v>-7.2952111215268392E-3</v>
      </c>
      <c r="P3021" s="4">
        <f t="shared" si="987"/>
        <v>-6.2372597349650928E-2</v>
      </c>
      <c r="Q3021" s="4"/>
      <c r="T3021" s="4">
        <f t="shared" si="993"/>
        <v>8.4924408827955176E-3</v>
      </c>
      <c r="U3021" s="4">
        <f t="shared" si="994"/>
        <v>8.4924408827955176E-3</v>
      </c>
      <c r="V3021" s="2">
        <f t="shared" si="1000"/>
        <v>-2.7806608897149299E-2</v>
      </c>
      <c r="W3021" s="4">
        <f t="shared" si="1001"/>
        <v>-3.7528542808177856E-2</v>
      </c>
      <c r="X3021" s="4">
        <f t="shared" si="1002"/>
        <v>3.7337272719749078E-2</v>
      </c>
      <c r="Y3021" s="4">
        <f t="shared" si="995"/>
        <v>-2.7326052341207552E-2</v>
      </c>
      <c r="Z3021" s="4">
        <f t="shared" si="996"/>
        <v>-2.1193100174983628E-2</v>
      </c>
      <c r="AA3021" s="4">
        <f t="shared" si="1006"/>
        <v>-1.4650207079972132E-2</v>
      </c>
    </row>
    <row r="3022" spans="1:27" x14ac:dyDescent="0.3">
      <c r="A3022" s="1">
        <f t="shared" si="990"/>
        <v>1</v>
      </c>
      <c r="B3022" s="1">
        <f t="shared" si="991"/>
        <v>3</v>
      </c>
      <c r="C3022" s="10">
        <v>43467</v>
      </c>
      <c r="D3022" s="3">
        <v>2510.0300000000002</v>
      </c>
      <c r="E3022" s="3">
        <v>2476.96</v>
      </c>
      <c r="F3022" s="3">
        <f t="shared" si="997"/>
        <v>2491.83</v>
      </c>
      <c r="G3022" s="3">
        <f t="shared" si="1003"/>
        <v>2474.7409999999995</v>
      </c>
      <c r="H3022" s="4">
        <f t="shared" si="992"/>
        <v>1.2685242435727271E-3</v>
      </c>
      <c r="I3022" s="4">
        <f t="shared" si="988"/>
        <v>-1.1923330075592825E-2</v>
      </c>
      <c r="J3022" s="4">
        <f t="shared" si="989"/>
        <v>1.3191854319165551E-2</v>
      </c>
      <c r="K3022" s="4">
        <f t="shared" si="998"/>
        <v>-7.8066098889044673E-3</v>
      </c>
      <c r="L3022" s="4">
        <f t="shared" si="1004"/>
        <v>-1.4372619023874664E-2</v>
      </c>
      <c r="M3022" s="4">
        <f t="shared" si="999"/>
        <v>7.3038690440360189E-3</v>
      </c>
      <c r="N3022" s="4">
        <f t="shared" si="1005"/>
        <v>1.4259674042657667E-2</v>
      </c>
      <c r="O3022" s="4">
        <f t="shared" si="1007"/>
        <v>6.8082851599384851E-3</v>
      </c>
      <c r="P3022" s="4">
        <f t="shared" ref="P3022:P3085" si="1008">(D3022-2506.85)/2506.85</f>
        <v>1.2685242435727271E-3</v>
      </c>
      <c r="Q3022" s="4"/>
      <c r="T3022" s="4">
        <f t="shared" si="993"/>
        <v>1.2685242435727271E-3</v>
      </c>
      <c r="U3022" s="4">
        <f t="shared" si="994"/>
        <v>1.2685242435727271E-3</v>
      </c>
      <c r="V3022" s="2">
        <f t="shared" si="1000"/>
        <v>-6.2129764445419552E-2</v>
      </c>
      <c r="W3022" s="4">
        <f t="shared" si="1001"/>
        <v>-7.1508466800965342E-2</v>
      </c>
      <c r="X3022" s="4">
        <f t="shared" si="1002"/>
        <v>6.7598145548892138E-2</v>
      </c>
      <c r="Y3022" s="4">
        <f t="shared" si="995"/>
        <v>-2.0178098543656289E-2</v>
      </c>
      <c r="Z3022" s="4">
        <f t="shared" si="996"/>
        <v>-1.4000076743530558E-2</v>
      </c>
      <c r="AA3022" s="4">
        <f t="shared" si="1006"/>
        <v>1.3906769550774431E-2</v>
      </c>
    </row>
    <row r="3023" spans="1:27" x14ac:dyDescent="0.3">
      <c r="A3023" s="1">
        <f t="shared" si="990"/>
        <v>1</v>
      </c>
      <c r="B3023" s="1">
        <f t="shared" si="991"/>
        <v>4</v>
      </c>
      <c r="C3023" s="10">
        <v>43468</v>
      </c>
      <c r="D3023" s="3">
        <v>2447.89</v>
      </c>
      <c r="E3023" s="3">
        <v>2491.92</v>
      </c>
      <c r="F3023" s="3">
        <f t="shared" si="997"/>
        <v>2487.8679999999999</v>
      </c>
      <c r="G3023" s="3">
        <f t="shared" si="1003"/>
        <v>2464.9139999999998</v>
      </c>
      <c r="H3023" s="4">
        <f t="shared" si="992"/>
        <v>-2.4756676215025447E-2</v>
      </c>
      <c r="I3023" s="4">
        <f t="shared" si="988"/>
        <v>-7.2150532065354302E-3</v>
      </c>
      <c r="J3023" s="4">
        <f t="shared" si="989"/>
        <v>-1.7541623008490017E-2</v>
      </c>
      <c r="K3023" s="4">
        <f t="shared" si="998"/>
        <v>-4.8475516228889759E-3</v>
      </c>
      <c r="L3023" s="4">
        <f t="shared" si="1004"/>
        <v>-1.7220688376013434E-2</v>
      </c>
      <c r="M3023" s="4">
        <f t="shared" si="999"/>
        <v>-1.6069180519223715E-2</v>
      </c>
      <c r="N3023" s="4">
        <f t="shared" si="1005"/>
        <v>-6.9065289904637192E-3</v>
      </c>
      <c r="O3023" s="4">
        <f t="shared" si="1007"/>
        <v>9.3770553415391134E-3</v>
      </c>
      <c r="P3023" s="4">
        <f t="shared" si="1008"/>
        <v>-2.351955641542176E-2</v>
      </c>
      <c r="Q3023" s="4"/>
      <c r="T3023" s="4">
        <f t="shared" si="993"/>
        <v>-2.4756676215025447E-2</v>
      </c>
      <c r="U3023" s="4">
        <f t="shared" si="994"/>
        <v>-2.4756676215025447E-2</v>
      </c>
      <c r="V3023" s="2">
        <f t="shared" si="1000"/>
        <v>-1.6864340266849551E-2</v>
      </c>
      <c r="W3023" s="4">
        <f t="shared" si="1001"/>
        <v>-2.669569686418111E-2</v>
      </c>
      <c r="X3023" s="4">
        <f t="shared" si="1002"/>
        <v>-8.0277181180856451E-3</v>
      </c>
      <c r="Y3023" s="4">
        <f t="shared" si="995"/>
        <v>-1.7255936265995146E-2</v>
      </c>
      <c r="Z3023" s="4">
        <f t="shared" si="996"/>
        <v>-1.1059489502895965E-2</v>
      </c>
      <c r="AA3023" s="4">
        <f t="shared" si="1006"/>
        <v>1.8799652737964544E-2</v>
      </c>
    </row>
    <row r="3024" spans="1:27" x14ac:dyDescent="0.3">
      <c r="A3024" s="1">
        <f t="shared" si="990"/>
        <v>1</v>
      </c>
      <c r="B3024" s="1">
        <f t="shared" si="991"/>
        <v>5</v>
      </c>
      <c r="C3024" s="10">
        <v>43469</v>
      </c>
      <c r="D3024" s="3">
        <v>2531.94</v>
      </c>
      <c r="E3024" s="3">
        <v>2474.33</v>
      </c>
      <c r="F3024" s="3">
        <f t="shared" si="997"/>
        <v>2496.4900000000002</v>
      </c>
      <c r="G3024" s="3">
        <f t="shared" si="1003"/>
        <v>2467.4119999999994</v>
      </c>
      <c r="H3024" s="4">
        <f t="shared" si="992"/>
        <v>3.4335693188828002E-2</v>
      </c>
      <c r="I3024" s="4">
        <f t="shared" si="988"/>
        <v>1.0801138940066774E-2</v>
      </c>
      <c r="J3024" s="4">
        <f t="shared" si="989"/>
        <v>2.3534554248761226E-2</v>
      </c>
      <c r="K3024" s="4">
        <f t="shared" si="998"/>
        <v>1.6233368329459322E-2</v>
      </c>
      <c r="L3024" s="4">
        <f t="shared" si="1004"/>
        <v>5.0460691543418321E-3</v>
      </c>
      <c r="M3024" s="4">
        <f t="shared" si="999"/>
        <v>1.419993671114237E-2</v>
      </c>
      <c r="N3024" s="4">
        <f t="shared" si="1005"/>
        <v>2.6152097825576238E-2</v>
      </c>
      <c r="O3024" s="4">
        <f t="shared" si="1007"/>
        <v>1.1484474355632789E-2</v>
      </c>
      <c r="P3024" s="4">
        <f t="shared" si="1008"/>
        <v>1.0008576500388992E-2</v>
      </c>
      <c r="Q3024" s="4"/>
      <c r="T3024" s="4">
        <f t="shared" si="993"/>
        <v>3.4335693188828002E-2</v>
      </c>
      <c r="U3024" s="4">
        <f t="shared" si="994"/>
        <v>3.4335693188828002E-2</v>
      </c>
      <c r="V3024" s="2">
        <f t="shared" si="1000"/>
        <v>1.6724607723386287E-2</v>
      </c>
      <c r="W3024" s="4">
        <f t="shared" si="1001"/>
        <v>6.557361646152394E-3</v>
      </c>
      <c r="X3024" s="4">
        <f t="shared" si="1002"/>
        <v>1.7321391979363849E-2</v>
      </c>
      <c r="Y3024" s="4">
        <f t="shared" si="995"/>
        <v>3.5621293228576371E-3</v>
      </c>
      <c r="Z3024" s="4">
        <f t="shared" si="996"/>
        <v>9.8898391888259315E-3</v>
      </c>
      <c r="AA3024" s="4">
        <f t="shared" si="1006"/>
        <v>2.385071118230743E-2</v>
      </c>
    </row>
    <row r="3025" spans="1:27" x14ac:dyDescent="0.3">
      <c r="A3025" s="1">
        <f t="shared" si="990"/>
        <v>2</v>
      </c>
      <c r="B3025" s="1">
        <f t="shared" si="991"/>
        <v>1</v>
      </c>
      <c r="C3025" s="10">
        <v>43472</v>
      </c>
      <c r="D3025" s="3">
        <v>2549.69</v>
      </c>
      <c r="E3025" s="3">
        <v>2535.61</v>
      </c>
      <c r="F3025" s="3">
        <f t="shared" si="997"/>
        <v>2509.2800000000002</v>
      </c>
      <c r="G3025" s="3">
        <f t="shared" si="1003"/>
        <v>2475.6389999999997</v>
      </c>
      <c r="H3025" s="4">
        <f t="shared" si="992"/>
        <v>7.0104346864459663E-3</v>
      </c>
      <c r="I3025" s="4">
        <f t="shared" si="988"/>
        <v>1.4494814253102652E-3</v>
      </c>
      <c r="J3025" s="4">
        <f t="shared" si="989"/>
        <v>5.5609532611357012E-3</v>
      </c>
      <c r="K3025" s="4">
        <f t="shared" si="998"/>
        <v>-1.2939682614911813E-2</v>
      </c>
      <c r="L3025" s="4">
        <f t="shared" si="1004"/>
        <v>-2.5485947095464138E-2</v>
      </c>
      <c r="M3025" s="4">
        <f t="shared" si="999"/>
        <v>1.610422113116107E-2</v>
      </c>
      <c r="N3025" s="4">
        <f t="shared" si="1005"/>
        <v>2.9911873257773204E-2</v>
      </c>
      <c r="O3025" s="4">
        <f t="shared" si="1007"/>
        <v>1.3194153014680424E-2</v>
      </c>
      <c r="P3025" s="4">
        <f t="shared" si="1008"/>
        <v>1.7089175658695235E-2</v>
      </c>
      <c r="Q3025" s="4"/>
      <c r="T3025" s="4">
        <f t="shared" si="993"/>
        <v>7.0104346864459663E-3</v>
      </c>
      <c r="U3025" s="4">
        <f t="shared" si="994"/>
        <v>7.0104346864459663E-3</v>
      </c>
      <c r="V3025" s="2">
        <f t="shared" si="1000"/>
        <v>-1.8246877888101722E-2</v>
      </c>
      <c r="W3025" s="4">
        <f t="shared" si="1001"/>
        <v>-2.8064409109220655E-2</v>
      </c>
      <c r="X3025" s="4">
        <f t="shared" si="1002"/>
        <v>2.5726745355507927E-2</v>
      </c>
      <c r="Y3025" s="4">
        <f t="shared" si="995"/>
        <v>-2.5247167869089995E-2</v>
      </c>
      <c r="Z3025" s="4">
        <f t="shared" si="996"/>
        <v>-1.9101107817066022E-2</v>
      </c>
      <c r="AA3025" s="4">
        <f t="shared" si="1006"/>
        <v>2.7552029117141025E-2</v>
      </c>
    </row>
    <row r="3026" spans="1:27" x14ac:dyDescent="0.3">
      <c r="A3026" s="1">
        <f t="shared" si="990"/>
        <v>2</v>
      </c>
      <c r="B3026" s="1">
        <f t="shared" si="991"/>
        <v>2</v>
      </c>
      <c r="C3026" s="10">
        <v>43473</v>
      </c>
      <c r="D3026" s="3">
        <v>2574.41</v>
      </c>
      <c r="E3026" s="3">
        <v>2568.11</v>
      </c>
      <c r="F3026" s="3">
        <f t="shared" si="997"/>
        <v>2522.7920000000004</v>
      </c>
      <c r="G3026" s="3">
        <f t="shared" si="1003"/>
        <v>2491.4179999999997</v>
      </c>
      <c r="H3026" s="4">
        <f t="shared" si="992"/>
        <v>9.695296290921562E-3</v>
      </c>
      <c r="I3026" s="4">
        <f t="shared" si="988"/>
        <v>7.2244076730896981E-3</v>
      </c>
      <c r="J3026" s="4">
        <f t="shared" si="989"/>
        <v>2.4708886178318639E-3</v>
      </c>
      <c r="K3026" s="4">
        <f t="shared" si="998"/>
        <v>-1.5610721303374049E-2</v>
      </c>
      <c r="L3026" s="4">
        <f t="shared" si="1004"/>
        <v>-2.6471191922678362E-2</v>
      </c>
      <c r="M3026" s="4">
        <f t="shared" si="999"/>
        <v>2.0460664216471067E-2</v>
      </c>
      <c r="N3026" s="4">
        <f t="shared" si="1005"/>
        <v>3.3311150517496543E-2</v>
      </c>
      <c r="O3026" s="4">
        <f t="shared" si="1007"/>
        <v>1.2186870001282123E-2</v>
      </c>
      <c r="P3026" s="4">
        <f t="shared" si="1008"/>
        <v>2.6950156570995452E-2</v>
      </c>
      <c r="Q3026" s="4"/>
      <c r="T3026" s="4">
        <f t="shared" si="993"/>
        <v>9.695296290921562E-3</v>
      </c>
      <c r="U3026" s="4">
        <f t="shared" si="994"/>
        <v>9.695296290921562E-3</v>
      </c>
      <c r="V3026" s="2">
        <f t="shared" si="1000"/>
        <v>-1.6802042601257464E-2</v>
      </c>
      <c r="W3026" s="4">
        <f t="shared" si="1001"/>
        <v>-2.6634022175244836E-2</v>
      </c>
      <c r="X3026" s="4">
        <f t="shared" si="1002"/>
        <v>2.6950156570995452E-2</v>
      </c>
      <c r="Y3026" s="4">
        <f t="shared" si="995"/>
        <v>-2.7884901835751003E-2</v>
      </c>
      <c r="Z3026" s="4">
        <f t="shared" si="996"/>
        <v>-2.175547335516316E-2</v>
      </c>
      <c r="AA3026" s="4">
        <f t="shared" si="1006"/>
        <v>2.5506860852895521E-2</v>
      </c>
    </row>
    <row r="3027" spans="1:27" x14ac:dyDescent="0.3">
      <c r="A3027" s="1">
        <f t="shared" si="990"/>
        <v>2</v>
      </c>
      <c r="B3027" s="1">
        <f t="shared" si="991"/>
        <v>3</v>
      </c>
      <c r="C3027" s="10">
        <v>43474</v>
      </c>
      <c r="D3027" s="3">
        <v>2584.96</v>
      </c>
      <c r="E3027" s="3">
        <v>2580</v>
      </c>
      <c r="F3027" s="3">
        <f t="shared" si="997"/>
        <v>2537.7779999999998</v>
      </c>
      <c r="G3027" s="3">
        <f t="shared" si="1003"/>
        <v>2514.8039999999996</v>
      </c>
      <c r="H3027" s="4">
        <f t="shared" si="992"/>
        <v>4.0980263439002263E-3</v>
      </c>
      <c r="I3027" s="4">
        <f t="shared" si="988"/>
        <v>2.1713713044931248E-3</v>
      </c>
      <c r="J3027" s="4">
        <f t="shared" si="989"/>
        <v>1.9266550394071015E-3</v>
      </c>
      <c r="K3027" s="4">
        <f t="shared" si="998"/>
        <v>-1.8811106234049659E-2</v>
      </c>
      <c r="L3027" s="4">
        <f t="shared" si="1004"/>
        <v>-2.6181187577391046E-2</v>
      </c>
      <c r="M3027" s="4">
        <f t="shared" si="999"/>
        <v>1.8591854764286021E-2</v>
      </c>
      <c r="N3027" s="4">
        <f t="shared" si="1005"/>
        <v>2.7897203917283578E-2</v>
      </c>
      <c r="O3027" s="4">
        <f t="shared" si="1007"/>
        <v>8.8875649913345497E-3</v>
      </c>
      <c r="P3027" s="4">
        <f t="shared" si="1008"/>
        <v>3.1158625366495853E-2</v>
      </c>
      <c r="Q3027" s="4"/>
      <c r="T3027" s="4">
        <f t="shared" si="993"/>
        <v>4.0980263439002263E-3</v>
      </c>
      <c r="U3027" s="4">
        <f t="shared" si="994"/>
        <v>4.0980263439002263E-3</v>
      </c>
      <c r="V3027" s="2">
        <f t="shared" si="1000"/>
        <v>-2.5007671660691056E-2</v>
      </c>
      <c r="W3027" s="4">
        <f t="shared" si="1001"/>
        <v>-3.4757594944084168E-2</v>
      </c>
      <c r="X3027" s="4">
        <f t="shared" si="1002"/>
        <v>2.9852232841838477E-2</v>
      </c>
      <c r="Y3027" s="4">
        <f t="shared" si="995"/>
        <v>-3.1045381717415565E-2</v>
      </c>
      <c r="Z3027" s="4">
        <f t="shared" si="996"/>
        <v>-2.493588085181464E-2</v>
      </c>
      <c r="AA3027" s="4">
        <f t="shared" si="1006"/>
        <v>1.8439460155789067E-2</v>
      </c>
    </row>
    <row r="3028" spans="1:27" x14ac:dyDescent="0.3">
      <c r="A3028" s="1">
        <f t="shared" si="990"/>
        <v>2</v>
      </c>
      <c r="B3028" s="1">
        <f t="shared" si="991"/>
        <v>4</v>
      </c>
      <c r="C3028" s="10">
        <v>43475</v>
      </c>
      <c r="D3028" s="3">
        <v>2596.64</v>
      </c>
      <c r="E3028" s="3">
        <v>2573.5100000000002</v>
      </c>
      <c r="F3028" s="3">
        <f t="shared" si="997"/>
        <v>2567.5279999999998</v>
      </c>
      <c r="G3028" s="3">
        <f t="shared" si="1003"/>
        <v>2527.6979999999999</v>
      </c>
      <c r="H3028" s="4">
        <f t="shared" si="992"/>
        <v>4.5184451596929302E-3</v>
      </c>
      <c r="I3028" s="4">
        <f t="shared" ref="I3028:I3091" si="1009">(E3028-D3027)/D3027</f>
        <v>-4.4294689279523927E-3</v>
      </c>
      <c r="J3028" s="4">
        <f t="shared" ref="J3028:J3091" si="1010">H3028-I3028</f>
        <v>8.9479140876453228E-3</v>
      </c>
      <c r="K3028" s="4">
        <f t="shared" si="998"/>
        <v>-9.5591421143847635E-3</v>
      </c>
      <c r="L3028" s="4">
        <f t="shared" si="1004"/>
        <v>-2.5115368215454955E-2</v>
      </c>
      <c r="M3028" s="4">
        <f t="shared" si="999"/>
        <v>1.1338532627492313E-2</v>
      </c>
      <c r="N3028" s="4">
        <f t="shared" si="1005"/>
        <v>2.7274619040724014E-2</v>
      </c>
      <c r="O3028" s="4">
        <f t="shared" si="1007"/>
        <v>1.5339053546121114E-2</v>
      </c>
      <c r="P3028" s="4">
        <f t="shared" si="1008"/>
        <v>3.5817859066158711E-2</v>
      </c>
      <c r="Q3028" s="4"/>
      <c r="T3028" s="4">
        <f t="shared" si="993"/>
        <v>4.5184451596929302E-3</v>
      </c>
      <c r="U3028" s="4">
        <f t="shared" si="994"/>
        <v>4.5184451596929302E-3</v>
      </c>
      <c r="V3028" s="2">
        <f t="shared" si="1000"/>
        <v>-5.3025965585541041E-2</v>
      </c>
      <c r="W3028" s="4">
        <f t="shared" si="1001"/>
        <v>-6.2495705929685653E-2</v>
      </c>
      <c r="X3028" s="4">
        <f t="shared" si="1002"/>
        <v>6.0766619415088097E-2</v>
      </c>
      <c r="Y3028" s="4">
        <f t="shared" si="995"/>
        <v>-2.1908778746374938E-2</v>
      </c>
      <c r="Z3028" s="4">
        <f t="shared" si="996"/>
        <v>-1.5741669317166349E-2</v>
      </c>
      <c r="AA3028" s="4">
        <f t="shared" si="1006"/>
        <v>3.2019383665049694E-2</v>
      </c>
    </row>
    <row r="3029" spans="1:27" x14ac:dyDescent="0.3">
      <c r="A3029" s="1">
        <f t="shared" si="990"/>
        <v>2</v>
      </c>
      <c r="B3029" s="1">
        <f t="shared" si="991"/>
        <v>5</v>
      </c>
      <c r="C3029" s="10">
        <v>43476</v>
      </c>
      <c r="D3029" s="3">
        <v>2596.2600000000002</v>
      </c>
      <c r="E3029" s="3">
        <v>2588.11</v>
      </c>
      <c r="F3029" s="3">
        <f t="shared" si="997"/>
        <v>2580.3920000000003</v>
      </c>
      <c r="G3029" s="3">
        <f t="shared" si="1003"/>
        <v>2538.4410000000003</v>
      </c>
      <c r="H3029" s="4">
        <f t="shared" si="992"/>
        <v>-1.463429662947711E-4</v>
      </c>
      <c r="I3029" s="4">
        <f t="shared" si="1009"/>
        <v>-3.2850144802513037E-3</v>
      </c>
      <c r="J3029" s="4">
        <f t="shared" si="1010"/>
        <v>3.1386715139565327E-3</v>
      </c>
      <c r="K3029" s="4">
        <f t="shared" si="998"/>
        <v>-7.7850606938195867E-3</v>
      </c>
      <c r="L3029" s="4">
        <f t="shared" si="1004"/>
        <v>-2.488729024174818E-2</v>
      </c>
      <c r="M3029" s="4">
        <f t="shared" si="999"/>
        <v>6.149453261364915E-3</v>
      </c>
      <c r="N3029" s="4">
        <f t="shared" si="1005"/>
        <v>2.2777366107780309E-2</v>
      </c>
      <c r="O3029" s="4">
        <f t="shared" si="1007"/>
        <v>1.6158243011100592E-2</v>
      </c>
      <c r="P3029" s="4">
        <f t="shared" si="1008"/>
        <v>3.5666274408121874E-2</v>
      </c>
      <c r="Q3029" s="4"/>
      <c r="T3029" s="4">
        <f t="shared" si="993"/>
        <v>-1.463429662947711E-4</v>
      </c>
      <c r="U3029" s="4">
        <f t="shared" si="994"/>
        <v>-1.463429662947711E-4</v>
      </c>
      <c r="V3029" s="2">
        <f t="shared" si="1000"/>
        <v>-2.4916815577053355E-2</v>
      </c>
      <c r="W3029" s="4">
        <f t="shared" si="1001"/>
        <v>-3.4667647421282768E-2</v>
      </c>
      <c r="X3029" s="4">
        <f t="shared" si="1002"/>
        <v>2.5403445579279194E-2</v>
      </c>
      <c r="Y3029" s="4">
        <f t="shared" si="995"/>
        <v>-2.0156818041776946E-2</v>
      </c>
      <c r="Z3029" s="4">
        <f t="shared" si="996"/>
        <v>-1.3978662062772039E-2</v>
      </c>
      <c r="AA3029" s="4">
        <f t="shared" si="1006"/>
        <v>3.3607985611798979E-2</v>
      </c>
    </row>
    <row r="3030" spans="1:27" x14ac:dyDescent="0.3">
      <c r="A3030" s="1">
        <f t="shared" si="990"/>
        <v>3</v>
      </c>
      <c r="B3030" s="1">
        <f t="shared" si="991"/>
        <v>1</v>
      </c>
      <c r="C3030" s="10">
        <v>43479</v>
      </c>
      <c r="D3030" s="3">
        <v>2582.61</v>
      </c>
      <c r="E3030" s="3">
        <v>2580.31</v>
      </c>
      <c r="F3030" s="3">
        <f t="shared" si="997"/>
        <v>2586.9760000000001</v>
      </c>
      <c r="G3030" s="3">
        <f t="shared" si="1003"/>
        <v>2548.1279999999997</v>
      </c>
      <c r="H3030" s="4">
        <f t="shared" si="992"/>
        <v>-5.2575628018765802E-3</v>
      </c>
      <c r="I3030" s="4">
        <f t="shared" si="1009"/>
        <v>-6.1434525047569469E-3</v>
      </c>
      <c r="J3030" s="4">
        <f t="shared" si="1010"/>
        <v>8.858897028803667E-4</v>
      </c>
      <c r="K3030" s="4">
        <f t="shared" si="998"/>
        <v>-3.1555006047160562E-3</v>
      </c>
      <c r="L3030" s="4">
        <f t="shared" si="1004"/>
        <v>-2.0014687794494231E-2</v>
      </c>
      <c r="M3030" s="4">
        <f t="shared" si="999"/>
        <v>-1.6876847717180157E-3</v>
      </c>
      <c r="N3030" s="4">
        <f t="shared" si="1005"/>
        <v>1.3532287232038748E-2</v>
      </c>
      <c r="O3030" s="4">
        <f t="shared" si="1007"/>
        <v>1.5042147285110958E-2</v>
      </c>
      <c r="P3030" s="4">
        <f t="shared" si="1008"/>
        <v>3.0221193928635627E-2</v>
      </c>
      <c r="Q3030" s="4"/>
      <c r="T3030" s="4">
        <f t="shared" si="993"/>
        <v>-5.2575628018765802E-3</v>
      </c>
      <c r="U3030" s="4">
        <f t="shared" si="994"/>
        <v>-5.2575628018765802E-3</v>
      </c>
      <c r="V3030" s="2">
        <f t="shared" si="1000"/>
        <v>-1.7937340636145903E-2</v>
      </c>
      <c r="W3030" s="4">
        <f t="shared" si="1001"/>
        <v>-2.7757967229784481E-2</v>
      </c>
      <c r="X3030" s="4">
        <f t="shared" si="1002"/>
        <v>1.2911373539528363E-2</v>
      </c>
      <c r="Y3030" s="4">
        <f t="shared" si="995"/>
        <v>-1.5584983140816857E-2</v>
      </c>
      <c r="Z3030" s="4">
        <f t="shared" si="996"/>
        <v>-9.3780006009412352E-3</v>
      </c>
      <c r="AA3030" s="4">
        <f t="shared" si="1006"/>
        <v>3.0963463623031269E-2</v>
      </c>
    </row>
    <row r="3031" spans="1:27" x14ac:dyDescent="0.3">
      <c r="A3031" s="1">
        <f t="shared" si="990"/>
        <v>3</v>
      </c>
      <c r="B3031" s="1">
        <f t="shared" si="991"/>
        <v>2</v>
      </c>
      <c r="C3031" s="10">
        <v>43480</v>
      </c>
      <c r="D3031" s="3">
        <v>2610.3000000000002</v>
      </c>
      <c r="E3031" s="3">
        <v>2585.1</v>
      </c>
      <c r="F3031" s="3">
        <f t="shared" si="997"/>
        <v>2594.154</v>
      </c>
      <c r="G3031" s="3">
        <f t="shared" si="1003"/>
        <v>2558.473</v>
      </c>
      <c r="H3031" s="4">
        <f t="shared" si="992"/>
        <v>1.0721711756711255E-2</v>
      </c>
      <c r="I3031" s="4">
        <f t="shared" si="1009"/>
        <v>9.6414092720146735E-4</v>
      </c>
      <c r="J3031" s="4">
        <f t="shared" si="1010"/>
        <v>9.7575708295097874E-3</v>
      </c>
      <c r="K3031" s="4">
        <f t="shared" si="998"/>
        <v>2.9069429762914895E-3</v>
      </c>
      <c r="L3031" s="4">
        <f t="shared" si="1004"/>
        <v>-1.1575714318288785E-2</v>
      </c>
      <c r="M3031" s="4">
        <f t="shared" si="999"/>
        <v>6.2239944120511675E-3</v>
      </c>
      <c r="N3031" s="4">
        <f t="shared" si="1005"/>
        <v>2.02570048618845E-2</v>
      </c>
      <c r="O3031" s="4">
        <f t="shared" si="1007"/>
        <v>1.3669310040991471E-2</v>
      </c>
      <c r="P3031" s="4">
        <f t="shared" si="1008"/>
        <v>4.1266928615593383E-2</v>
      </c>
      <c r="Q3031" s="4"/>
      <c r="T3031" s="4">
        <f t="shared" si="993"/>
        <v>1.0721711756711255E-2</v>
      </c>
      <c r="U3031" s="4">
        <f t="shared" si="994"/>
        <v>1.0721711756711255E-2</v>
      </c>
      <c r="V3031" s="2">
        <f t="shared" si="1000"/>
        <v>-3.1750825715072244E-3</v>
      </c>
      <c r="W3031" s="4">
        <f t="shared" si="1001"/>
        <v>-1.314333174579211E-2</v>
      </c>
      <c r="X3031" s="4">
        <f t="shared" si="1002"/>
        <v>1.3941058339580847E-2</v>
      </c>
      <c r="Y3031" s="4">
        <f t="shared" si="995"/>
        <v>-9.5981311256572392E-3</v>
      </c>
      <c r="Z3031" s="4">
        <f t="shared" si="996"/>
        <v>-3.3533999886042566E-3</v>
      </c>
      <c r="AA3031" s="4">
        <f t="shared" si="1006"/>
        <v>2.8286913863687382E-2</v>
      </c>
    </row>
    <row r="3032" spans="1:27" x14ac:dyDescent="0.3">
      <c r="A3032" s="1">
        <f t="shared" si="990"/>
        <v>3</v>
      </c>
      <c r="B3032" s="1">
        <f t="shared" si="991"/>
        <v>3</v>
      </c>
      <c r="C3032" s="10">
        <v>43481</v>
      </c>
      <c r="D3032" s="3">
        <v>2616.1</v>
      </c>
      <c r="E3032" s="3">
        <v>2614.75</v>
      </c>
      <c r="F3032" s="3">
        <f t="shared" si="997"/>
        <v>2600.3820000000005</v>
      </c>
      <c r="G3032" s="3">
        <f t="shared" si="1003"/>
        <v>2569.08</v>
      </c>
      <c r="H3032" s="4">
        <f t="shared" si="992"/>
        <v>2.2219668237366307E-3</v>
      </c>
      <c r="I3032" s="4">
        <f t="shared" si="1009"/>
        <v>1.7047848906255288E-3</v>
      </c>
      <c r="J3032" s="4">
        <f t="shared" si="1010"/>
        <v>5.1718193311110186E-4</v>
      </c>
      <c r="K3032" s="4">
        <f t="shared" si="998"/>
        <v>-5.3049457916713996E-3</v>
      </c>
      <c r="L3032" s="4">
        <f t="shared" si="1004"/>
        <v>-1.7792761155592973E-2</v>
      </c>
      <c r="M3032" s="4">
        <f t="shared" si="999"/>
        <v>6.0444965393543675E-3</v>
      </c>
      <c r="N3032" s="4">
        <f t="shared" si="1005"/>
        <v>1.8302271630311232E-2</v>
      </c>
      <c r="O3032" s="4">
        <f t="shared" si="1007"/>
        <v>1.1965138947288173E-2</v>
      </c>
      <c r="P3032" s="4">
        <f t="shared" si="1008"/>
        <v>4.3580589185631374E-2</v>
      </c>
      <c r="Q3032" s="4"/>
      <c r="T3032" s="4">
        <f t="shared" si="993"/>
        <v>2.2219668237366307E-3</v>
      </c>
      <c r="U3032" s="4">
        <f t="shared" si="994"/>
        <v>2.2219668237366307E-3</v>
      </c>
      <c r="V3032" s="2">
        <f t="shared" si="1000"/>
        <v>-9.7076964333602054E-3</v>
      </c>
      <c r="W3032" s="4">
        <f t="shared" si="1001"/>
        <v>-1.9610619469026605E-2</v>
      </c>
      <c r="X3032" s="4">
        <f t="shared" si="1002"/>
        <v>1.204660807130473E-2</v>
      </c>
      <c r="Y3032" s="4">
        <f t="shared" si="995"/>
        <v>-1.7707627265590747E-2</v>
      </c>
      <c r="Z3032" s="4">
        <f t="shared" si="996"/>
        <v>-1.1514028527054184E-2</v>
      </c>
      <c r="AA3032" s="4">
        <f t="shared" si="1006"/>
        <v>2.4668824459823015E-2</v>
      </c>
    </row>
    <row r="3033" spans="1:27" x14ac:dyDescent="0.3">
      <c r="A3033" s="1">
        <f t="shared" si="990"/>
        <v>3</v>
      </c>
      <c r="B3033" s="1">
        <f t="shared" si="991"/>
        <v>4</v>
      </c>
      <c r="C3033" s="10">
        <v>43482</v>
      </c>
      <c r="D3033" s="3">
        <v>2635.96</v>
      </c>
      <c r="E3033" s="3">
        <v>2609.2800000000002</v>
      </c>
      <c r="F3033" s="3">
        <f t="shared" si="997"/>
        <v>2608.2460000000001</v>
      </c>
      <c r="G3033" s="3">
        <f t="shared" si="1003"/>
        <v>2587.8869999999997</v>
      </c>
      <c r="H3033" s="4">
        <f t="shared" si="992"/>
        <v>7.5914529261114361E-3</v>
      </c>
      <c r="I3033" s="4">
        <f t="shared" si="1009"/>
        <v>-2.606933985703799E-3</v>
      </c>
      <c r="J3033" s="4">
        <f t="shared" si="1010"/>
        <v>1.0198386911815235E-2</v>
      </c>
      <c r="K3033" s="4">
        <f t="shared" si="998"/>
        <v>-5.6505867512708996E-3</v>
      </c>
      <c r="L3033" s="4">
        <f t="shared" si="1004"/>
        <v>-1.2826132198480535E-2</v>
      </c>
      <c r="M3033" s="4">
        <f t="shared" si="999"/>
        <v>1.062553148744403E-2</v>
      </c>
      <c r="N3033" s="4">
        <f t="shared" si="1005"/>
        <v>1.8576158850830939E-2</v>
      </c>
      <c r="O3033" s="4">
        <f t="shared" si="1007"/>
        <v>7.7235618142917108E-3</v>
      </c>
      <c r="P3033" s="4">
        <f t="shared" si="1008"/>
        <v>5.1502882103037731E-2</v>
      </c>
      <c r="Q3033" s="4"/>
      <c r="T3033" s="4">
        <f t="shared" si="993"/>
        <v>7.5914529261114361E-3</v>
      </c>
      <c r="U3033" s="4">
        <f t="shared" si="994"/>
        <v>7.5914529261114361E-3</v>
      </c>
      <c r="V3033" s="2">
        <f t="shared" si="1000"/>
        <v>-7.4385535721111723E-3</v>
      </c>
      <c r="W3033" s="4">
        <f t="shared" si="1001"/>
        <v>-1.7364168036390158E-2</v>
      </c>
      <c r="X3033" s="4">
        <f t="shared" si="1002"/>
        <v>1.5142645880830675E-2</v>
      </c>
      <c r="Y3033" s="4">
        <f t="shared" si="995"/>
        <v>-1.8048958487539332E-2</v>
      </c>
      <c r="Z3033" s="4">
        <f t="shared" si="996"/>
        <v>-1.185751192760514E-2</v>
      </c>
      <c r="AA3033" s="4">
        <f t="shared" si="1006"/>
        <v>1.5858833866660968E-2</v>
      </c>
    </row>
    <row r="3034" spans="1:27" x14ac:dyDescent="0.3">
      <c r="A3034" s="1">
        <f t="shared" si="990"/>
        <v>3</v>
      </c>
      <c r="B3034" s="1">
        <f t="shared" si="991"/>
        <v>5</v>
      </c>
      <c r="C3034" s="10">
        <v>43483</v>
      </c>
      <c r="D3034" s="3">
        <v>2670.71</v>
      </c>
      <c r="E3034" s="3">
        <v>2651.27</v>
      </c>
      <c r="F3034" s="3">
        <f t="shared" si="997"/>
        <v>2623.136</v>
      </c>
      <c r="G3034" s="3">
        <f t="shared" si="1003"/>
        <v>2601.7640000000001</v>
      </c>
      <c r="H3034" s="4">
        <f t="shared" si="992"/>
        <v>1.3183052853609311E-2</v>
      </c>
      <c r="I3034" s="4">
        <f t="shared" si="1009"/>
        <v>5.8081306241369157E-3</v>
      </c>
      <c r="J3034" s="4">
        <f t="shared" si="1010"/>
        <v>7.374922229472395E-3</v>
      </c>
      <c r="K3034" s="4">
        <f t="shared" si="998"/>
        <v>-9.3770391052974047E-3</v>
      </c>
      <c r="L3034" s="4">
        <f t="shared" si="1004"/>
        <v>-1.5879097811297049E-2</v>
      </c>
      <c r="M3034" s="4">
        <f t="shared" si="999"/>
        <v>1.8136307076720409E-2</v>
      </c>
      <c r="N3034" s="4">
        <f t="shared" si="1005"/>
        <v>2.649971327145733E-2</v>
      </c>
      <c r="O3034" s="4">
        <f t="shared" si="1007"/>
        <v>8.002366411927855E-3</v>
      </c>
      <c r="P3034" s="4">
        <f t="shared" si="1008"/>
        <v>6.5364900173524601E-2</v>
      </c>
      <c r="Q3034" s="4"/>
      <c r="T3034" s="4">
        <f t="shared" si="993"/>
        <v>1.3183052853609311E-2</v>
      </c>
      <c r="U3034" s="4">
        <f t="shared" si="994"/>
        <v>1.3183052853609311E-2</v>
      </c>
      <c r="V3034" s="2">
        <f t="shared" si="1000"/>
        <v>-1.5060926569447115E-2</v>
      </c>
      <c r="W3034" s="4">
        <f t="shared" si="1001"/>
        <v>-2.4910317303752583E-2</v>
      </c>
      <c r="X3034" s="4">
        <f t="shared" si="1002"/>
        <v>2.8675864512799108E-2</v>
      </c>
      <c r="Y3034" s="4">
        <f t="shared" si="995"/>
        <v>-2.1728946348373451E-2</v>
      </c>
      <c r="Z3034" s="4">
        <f t="shared" si="996"/>
        <v>-1.556070303098212E-2</v>
      </c>
      <c r="AA3034" s="4">
        <f t="shared" si="1006"/>
        <v>1.6564925019144253E-2</v>
      </c>
    </row>
    <row r="3035" spans="1:27" x14ac:dyDescent="0.3">
      <c r="A3035" s="1">
        <f t="shared" si="990"/>
        <v>4</v>
      </c>
      <c r="B3035" s="1">
        <f t="shared" si="991"/>
        <v>2</v>
      </c>
      <c r="C3035" s="10">
        <v>43487</v>
      </c>
      <c r="D3035" s="3">
        <v>2632.9</v>
      </c>
      <c r="E3035" s="3">
        <v>2657.88</v>
      </c>
      <c r="F3035" s="3">
        <f t="shared" si="997"/>
        <v>2633.194</v>
      </c>
      <c r="G3035" s="3">
        <f t="shared" si="1003"/>
        <v>2610.085</v>
      </c>
      <c r="H3035" s="4">
        <f t="shared" si="992"/>
        <v>-1.4157284018107523E-2</v>
      </c>
      <c r="I3035" s="4">
        <f t="shared" si="1009"/>
        <v>-4.8039659865728316E-3</v>
      </c>
      <c r="J3035" s="4">
        <f t="shared" si="1010"/>
        <v>-9.3533180315346909E-3</v>
      </c>
      <c r="K3035" s="4">
        <f t="shared" si="998"/>
        <v>-1.4019680159957505E-2</v>
      </c>
      <c r="L3035" s="4">
        <f t="shared" si="1004"/>
        <v>-2.3649141988460114E-2</v>
      </c>
      <c r="M3035" s="4">
        <f t="shared" si="999"/>
        <v>-1.1165147725532909E-4</v>
      </c>
      <c r="N3035" s="4">
        <f t="shared" si="1005"/>
        <v>8.7410946386803703E-3</v>
      </c>
      <c r="O3035" s="4">
        <f t="shared" si="1007"/>
        <v>8.7770139390025911E-3</v>
      </c>
      <c r="P3035" s="4">
        <f t="shared" si="1008"/>
        <v>5.0282226698845238E-2</v>
      </c>
      <c r="Q3035" s="4"/>
      <c r="T3035" s="4">
        <f t="shared" si="993"/>
        <v>-1.4157284018107523E-2</v>
      </c>
      <c r="U3035" s="4">
        <f t="shared" si="994"/>
        <v>-1.4157284018107523E-2</v>
      </c>
      <c r="V3035" s="2">
        <f t="shared" si="1000"/>
        <v>-3.2987482729311644E-2</v>
      </c>
      <c r="W3035" s="4">
        <f t="shared" si="1001"/>
        <v>-4.2657607902018613E-2</v>
      </c>
      <c r="X3035" s="4">
        <f t="shared" si="1002"/>
        <v>1.9472549087938155E-2</v>
      </c>
      <c r="Y3035" s="4">
        <f t="shared" si="995"/>
        <v>-2.6313699110581405E-2</v>
      </c>
      <c r="Z3035" s="4">
        <f t="shared" si="996"/>
        <v>-2.0174363804402302E-2</v>
      </c>
      <c r="AA3035" s="4">
        <f t="shared" si="1006"/>
        <v>1.7865646994792317E-2</v>
      </c>
    </row>
    <row r="3036" spans="1:27" x14ac:dyDescent="0.3">
      <c r="A3036" s="1">
        <f t="shared" si="990"/>
        <v>4</v>
      </c>
      <c r="B3036" s="1">
        <f t="shared" si="991"/>
        <v>3</v>
      </c>
      <c r="C3036" s="10">
        <v>43488</v>
      </c>
      <c r="D3036" s="3">
        <v>2638.7</v>
      </c>
      <c r="E3036" s="3">
        <v>2643.48</v>
      </c>
      <c r="F3036" s="3">
        <f t="shared" si="997"/>
        <v>2638.8739999999998</v>
      </c>
      <c r="G3036" s="3">
        <f t="shared" si="1003"/>
        <v>2616.5140000000001</v>
      </c>
      <c r="H3036" s="4">
        <f t="shared" si="992"/>
        <v>2.202894147138033E-3</v>
      </c>
      <c r="I3036" s="4">
        <f t="shared" si="1009"/>
        <v>4.0183827718485044E-3</v>
      </c>
      <c r="J3036" s="4">
        <f t="shared" si="1010"/>
        <v>-1.8154886247104714E-3</v>
      </c>
      <c r="K3036" s="4">
        <f t="shared" si="998"/>
        <v>2.2855026776557891E-3</v>
      </c>
      <c r="L3036" s="4">
        <f t="shared" si="1004"/>
        <v>-7.1598279885719523E-3</v>
      </c>
      <c r="M3036" s="4">
        <f t="shared" si="999"/>
        <v>-6.5937214129957773E-5</v>
      </c>
      <c r="N3036" s="4">
        <f t="shared" si="1005"/>
        <v>8.4792208258773673E-3</v>
      </c>
      <c r="O3036" s="4">
        <f t="shared" si="1007"/>
        <v>8.4738697085684905E-3</v>
      </c>
      <c r="P3036" s="4">
        <f t="shared" si="1008"/>
        <v>5.2595887268883222E-2</v>
      </c>
      <c r="Q3036" s="4"/>
      <c r="T3036" s="4">
        <f t="shared" si="993"/>
        <v>2.202894147138033E-3</v>
      </c>
      <c r="U3036" s="4">
        <f t="shared" si="994"/>
        <v>2.202894147138033E-3</v>
      </c>
      <c r="V3036" s="2">
        <f t="shared" si="1000"/>
        <v>-8.5836909871244288E-3</v>
      </c>
      <c r="W3036" s="4">
        <f t="shared" si="1001"/>
        <v>-1.8497854077253208E-2</v>
      </c>
      <c r="X3036" s="4">
        <f t="shared" si="1002"/>
        <v>1.0879975481745253E-2</v>
      </c>
      <c r="Y3036" s="4">
        <f t="shared" si="995"/>
        <v>-1.0211822792140378E-2</v>
      </c>
      <c r="Z3036" s="4">
        <f t="shared" si="996"/>
        <v>-3.9709611343146621E-3</v>
      </c>
      <c r="AA3036" s="4">
        <f t="shared" si="1006"/>
        <v>1.7238760690382993E-2</v>
      </c>
    </row>
    <row r="3037" spans="1:27" x14ac:dyDescent="0.3">
      <c r="A3037" s="1">
        <f t="shared" si="990"/>
        <v>4</v>
      </c>
      <c r="B3037" s="1">
        <f t="shared" si="991"/>
        <v>4</v>
      </c>
      <c r="C3037" s="10">
        <v>43489</v>
      </c>
      <c r="D3037" s="3">
        <v>2642.33</v>
      </c>
      <c r="E3037" s="3">
        <v>2638.84</v>
      </c>
      <c r="F3037" s="3">
        <f t="shared" si="997"/>
        <v>2644.12</v>
      </c>
      <c r="G3037" s="3">
        <f t="shared" si="1003"/>
        <v>2622.2510000000002</v>
      </c>
      <c r="H3037" s="4">
        <f t="shared" si="992"/>
        <v>1.3756774169098834E-3</v>
      </c>
      <c r="I3037" s="4">
        <f t="shared" si="1009"/>
        <v>5.3056429302432038E-5</v>
      </c>
      <c r="J3037" s="4">
        <f t="shared" si="1010"/>
        <v>1.3226209876074514E-3</v>
      </c>
      <c r="K3037" s="4">
        <f t="shared" si="998"/>
        <v>2.2236328495093384E-3</v>
      </c>
      <c r="L3037" s="4">
        <f t="shared" si="1004"/>
        <v>-7.0792435669077133E-3</v>
      </c>
      <c r="M3037" s="4">
        <f t="shared" si="999"/>
        <v>-6.7697381359392301E-4</v>
      </c>
      <c r="N3037" s="4">
        <f t="shared" si="1005"/>
        <v>7.6571617286063471E-3</v>
      </c>
      <c r="O3037" s="4">
        <f t="shared" si="1007"/>
        <v>8.2764075645357267E-3</v>
      </c>
      <c r="P3037" s="4">
        <f t="shared" si="1008"/>
        <v>5.4043919660131251E-2</v>
      </c>
      <c r="Q3037" s="4"/>
      <c r="T3037" s="4">
        <f t="shared" si="993"/>
        <v>1.3756774169098834E-3</v>
      </c>
      <c r="U3037" s="4">
        <f t="shared" si="994"/>
        <v>1.3756774169098834E-3</v>
      </c>
      <c r="V3037" s="2">
        <f t="shared" si="1000"/>
        <v>-8.5648235873725352E-3</v>
      </c>
      <c r="W3037" s="4">
        <f t="shared" si="1001"/>
        <v>-1.8479175351498834E-2</v>
      </c>
      <c r="X3037" s="4">
        <f t="shared" si="1002"/>
        <v>1.0026375138565047E-2</v>
      </c>
      <c r="Y3037" s="4">
        <f t="shared" si="995"/>
        <v>-1.0272921176045635E-2</v>
      </c>
      <c r="Z3037" s="4">
        <f t="shared" si="996"/>
        <v>-4.0324447587897624E-3</v>
      </c>
      <c r="AA3037" s="4">
        <f t="shared" si="1006"/>
        <v>1.6819836470179907E-2</v>
      </c>
    </row>
    <row r="3038" spans="1:27" x14ac:dyDescent="0.3">
      <c r="A3038" s="1">
        <f t="shared" si="990"/>
        <v>4</v>
      </c>
      <c r="B3038" s="1">
        <f t="shared" si="991"/>
        <v>5</v>
      </c>
      <c r="C3038" s="10">
        <v>43490</v>
      </c>
      <c r="D3038" s="3">
        <v>2664.76</v>
      </c>
      <c r="E3038" s="3">
        <v>2657.44</v>
      </c>
      <c r="F3038" s="3">
        <f t="shared" si="997"/>
        <v>2649.88</v>
      </c>
      <c r="G3038" s="3">
        <f t="shared" si="1003"/>
        <v>2629.0630000000006</v>
      </c>
      <c r="H3038" s="4">
        <f t="shared" si="992"/>
        <v>8.4887201825662555E-3</v>
      </c>
      <c r="I3038" s="4">
        <f t="shared" si="1009"/>
        <v>5.7184378938286012E-3</v>
      </c>
      <c r="J3038" s="4">
        <f t="shared" si="1010"/>
        <v>2.7702822887376542E-3</v>
      </c>
      <c r="K3038" s="4">
        <f t="shared" si="998"/>
        <v>1.4494783013476466E-3</v>
      </c>
      <c r="L3038" s="4">
        <f t="shared" si="1004"/>
        <v>-6.5220215996234848E-3</v>
      </c>
      <c r="M3038" s="4">
        <f t="shared" si="999"/>
        <v>5.6153486195601723E-3</v>
      </c>
      <c r="N3038" s="4">
        <f t="shared" si="1005"/>
        <v>1.357784123088707E-2</v>
      </c>
      <c r="O3038" s="4">
        <f t="shared" si="1007"/>
        <v>7.8119605517943643E-3</v>
      </c>
      <c r="P3038" s="4">
        <f t="shared" si="1008"/>
        <v>6.2991403554261444E-2</v>
      </c>
      <c r="Q3038" s="4"/>
      <c r="T3038" s="4">
        <f t="shared" si="993"/>
        <v>8.4887201825662555E-3</v>
      </c>
      <c r="U3038" s="4">
        <f t="shared" si="994"/>
        <v>8.4887201825662555E-3</v>
      </c>
      <c r="V3038" s="2">
        <f t="shared" si="1000"/>
        <v>-2.4107511173849941E-3</v>
      </c>
      <c r="W3038" s="4">
        <f t="shared" si="1001"/>
        <v>-1.238664360621123E-2</v>
      </c>
      <c r="X3038" s="4">
        <f t="shared" si="1002"/>
        <v>1.0925810710329512E-2</v>
      </c>
      <c r="Y3038" s="4">
        <f t="shared" si="995"/>
        <v>-1.1037422924354889E-2</v>
      </c>
      <c r="Z3038" s="4">
        <f t="shared" si="996"/>
        <v>-4.801766881557235E-3</v>
      </c>
      <c r="AA3038" s="4">
        <f t="shared" si="1006"/>
        <v>1.596245139453871E-2</v>
      </c>
    </row>
    <row r="3039" spans="1:27" x14ac:dyDescent="0.3">
      <c r="A3039" s="1">
        <f t="shared" si="990"/>
        <v>5</v>
      </c>
      <c r="B3039" s="1">
        <f t="shared" si="991"/>
        <v>1</v>
      </c>
      <c r="C3039" s="10">
        <v>43493</v>
      </c>
      <c r="D3039" s="3">
        <v>2643.85</v>
      </c>
      <c r="E3039" s="3">
        <v>2644.97</v>
      </c>
      <c r="F3039" s="3">
        <f t="shared" si="997"/>
        <v>2644.5080000000003</v>
      </c>
      <c r="G3039" s="3">
        <f t="shared" si="1003"/>
        <v>2633.8220000000001</v>
      </c>
      <c r="H3039" s="4">
        <f t="shared" si="992"/>
        <v>-7.8468605052613768E-3</v>
      </c>
      <c r="I3039" s="4">
        <f t="shared" si="1009"/>
        <v>-7.4265599903932875E-3</v>
      </c>
      <c r="J3039" s="4">
        <f t="shared" si="1010"/>
        <v>-4.2030051486808932E-4</v>
      </c>
      <c r="K3039" s="4">
        <f t="shared" si="998"/>
        <v>-7.538202314655012E-3</v>
      </c>
      <c r="L3039" s="4">
        <f t="shared" si="1004"/>
        <v>-1.2028183484524722E-2</v>
      </c>
      <c r="M3039" s="4">
        <f t="shared" si="999"/>
        <v>-2.4881754942709814E-4</v>
      </c>
      <c r="N3039" s="4">
        <f t="shared" si="1005"/>
        <v>3.8073947290286863E-3</v>
      </c>
      <c r="O3039" s="4">
        <f t="shared" si="1007"/>
        <v>4.041832933033322E-3</v>
      </c>
      <c r="P3039" s="4">
        <f t="shared" si="1008"/>
        <v>5.4650258292279159E-2</v>
      </c>
      <c r="Q3039" s="4"/>
      <c r="T3039" s="4">
        <f t="shared" si="993"/>
        <v>-7.8468605052613768E-3</v>
      </c>
      <c r="U3039" s="4">
        <f t="shared" si="994"/>
        <v>-7.8468605052613768E-3</v>
      </c>
      <c r="V3039" s="2">
        <f t="shared" si="1000"/>
        <v>2.232846485236876E-3</v>
      </c>
      <c r="W3039" s="4">
        <f t="shared" si="1001"/>
        <v>-7.7894819796155233E-3</v>
      </c>
      <c r="X3039" s="4">
        <f t="shared" si="1002"/>
        <v>-1.0057250693635823E-2</v>
      </c>
      <c r="Y3039" s="4">
        <f t="shared" si="995"/>
        <v>-1.9913037697265337E-2</v>
      </c>
      <c r="Z3039" s="4">
        <f t="shared" si="996"/>
        <v>-1.3733344622303858E-2</v>
      </c>
      <c r="AA3039" s="4">
        <f t="shared" si="1006"/>
        <v>8.1474997865151853E-3</v>
      </c>
    </row>
    <row r="3040" spans="1:27" x14ac:dyDescent="0.3">
      <c r="A3040" s="1">
        <f t="shared" si="990"/>
        <v>5</v>
      </c>
      <c r="B3040" s="1">
        <f t="shared" si="991"/>
        <v>2</v>
      </c>
      <c r="C3040" s="10">
        <v>43494</v>
      </c>
      <c r="D3040" s="3">
        <v>2640</v>
      </c>
      <c r="E3040" s="3">
        <v>2644.89</v>
      </c>
      <c r="F3040" s="3">
        <f t="shared" si="997"/>
        <v>2645.9279999999999</v>
      </c>
      <c r="G3040" s="3">
        <f t="shared" si="1003"/>
        <v>2639.5610000000001</v>
      </c>
      <c r="H3040" s="4">
        <f t="shared" si="992"/>
        <v>-1.4562096941959299E-3</v>
      </c>
      <c r="I3040" s="4">
        <f t="shared" si="1009"/>
        <v>3.9336573557499996E-4</v>
      </c>
      <c r="J3040" s="4">
        <f t="shared" si="1010"/>
        <v>-1.8495754297709298E-3</v>
      </c>
      <c r="K3040" s="4">
        <f t="shared" si="998"/>
        <v>1.3465211717759878E-3</v>
      </c>
      <c r="L3040" s="4">
        <f t="shared" si="1004"/>
        <v>-1.6407049483812522E-3</v>
      </c>
      <c r="M3040" s="4">
        <f t="shared" si="999"/>
        <v>-2.2404237757036034E-3</v>
      </c>
      <c r="N3040" s="4">
        <f t="shared" si="1005"/>
        <v>1.6631553504535445E-4</v>
      </c>
      <c r="O3040" s="4">
        <f t="shared" si="1007"/>
        <v>2.4117424242423237E-3</v>
      </c>
      <c r="P3040" s="4">
        <f t="shared" si="1008"/>
        <v>5.3114466362167698E-2</v>
      </c>
      <c r="Q3040" s="4"/>
      <c r="T3040" s="4">
        <f t="shared" si="993"/>
        <v>-1.4562096941959299E-3</v>
      </c>
      <c r="U3040" s="4">
        <f t="shared" si="994"/>
        <v>-1.4562096941959299E-3</v>
      </c>
      <c r="V3040" s="2">
        <f t="shared" si="1000"/>
        <v>-4.1416873120637774E-3</v>
      </c>
      <c r="W3040" s="4">
        <f t="shared" si="1001"/>
        <v>-1.4100270438943206E-2</v>
      </c>
      <c r="X3040" s="4">
        <f t="shared" si="1002"/>
        <v>2.6966462835656155E-3</v>
      </c>
      <c r="Y3040" s="4">
        <f t="shared" si="995"/>
        <v>-1.1139096299193749E-2</v>
      </c>
      <c r="Z3040" s="4">
        <f t="shared" si="996"/>
        <v>-4.9040813324173647E-3</v>
      </c>
      <c r="AA3040" s="4">
        <f t="shared" si="1006"/>
        <v>4.8359520794897465E-3</v>
      </c>
    </row>
    <row r="3041" spans="1:27" x14ac:dyDescent="0.3">
      <c r="A3041" s="1">
        <f t="shared" si="990"/>
        <v>5</v>
      </c>
      <c r="B3041" s="1">
        <f t="shared" si="991"/>
        <v>3</v>
      </c>
      <c r="C3041" s="10">
        <v>43495</v>
      </c>
      <c r="D3041" s="3">
        <v>2681.05</v>
      </c>
      <c r="E3041" s="3">
        <v>2653.62</v>
      </c>
      <c r="F3041" s="3">
        <f t="shared" si="997"/>
        <v>2654.3980000000001</v>
      </c>
      <c r="G3041" s="3">
        <f t="shared" si="1003"/>
        <v>2646.6359999999995</v>
      </c>
      <c r="H3041" s="4">
        <f t="shared" si="992"/>
        <v>1.5549242424242493E-2</v>
      </c>
      <c r="I3041" s="4">
        <f t="shared" si="1009"/>
        <v>5.1590909090908675E-3</v>
      </c>
      <c r="J3041" s="4">
        <f t="shared" si="1010"/>
        <v>1.0390151515151626E-2</v>
      </c>
      <c r="K3041" s="4">
        <f t="shared" si="998"/>
        <v>2.9299242424242907E-3</v>
      </c>
      <c r="L3041" s="4">
        <f t="shared" si="1004"/>
        <v>1.0652356902355539E-3</v>
      </c>
      <c r="M3041" s="4">
        <f t="shared" si="999"/>
        <v>1.0040694726261866E-2</v>
      </c>
      <c r="N3041" s="4">
        <f t="shared" si="1005"/>
        <v>1.3002921444430091E-2</v>
      </c>
      <c r="O3041" s="4">
        <f t="shared" si="1007"/>
        <v>2.8951343689974543E-3</v>
      </c>
      <c r="P3041" s="4">
        <f t="shared" si="1008"/>
        <v>6.9489598500109814E-2</v>
      </c>
      <c r="Q3041" s="4"/>
      <c r="T3041" s="4">
        <f t="shared" si="993"/>
        <v>1.5549242424242493E-2</v>
      </c>
      <c r="U3041" s="4">
        <f t="shared" si="994"/>
        <v>1.5549242424242493E-2</v>
      </c>
      <c r="V3041" s="2">
        <f t="shared" si="1000"/>
        <v>-4.924242424243113E-4</v>
      </c>
      <c r="W3041" s="4">
        <f t="shared" si="1001"/>
        <v>-1.0487500000000134E-2</v>
      </c>
      <c r="X3041" s="4">
        <f t="shared" si="1002"/>
        <v>1.6049569863948294E-2</v>
      </c>
      <c r="Y3041" s="4">
        <f t="shared" si="995"/>
        <v>-9.5754364089774557E-3</v>
      </c>
      <c r="Z3041" s="4">
        <f t="shared" si="996"/>
        <v>-3.3305621760677459E-3</v>
      </c>
      <c r="AA3041" s="4">
        <f t="shared" si="1006"/>
        <v>5.8828121388138817E-3</v>
      </c>
    </row>
    <row r="3042" spans="1:27" x14ac:dyDescent="0.3">
      <c r="A3042" s="1">
        <f t="shared" si="990"/>
        <v>5</v>
      </c>
      <c r="B3042" s="1">
        <f t="shared" si="991"/>
        <v>4</v>
      </c>
      <c r="C3042" s="10">
        <v>43496</v>
      </c>
      <c r="D3042" s="3">
        <v>2704.1</v>
      </c>
      <c r="E3042" s="3">
        <v>2685.49</v>
      </c>
      <c r="F3042" s="3">
        <f t="shared" si="997"/>
        <v>2666.752</v>
      </c>
      <c r="G3042" s="3">
        <f t="shared" si="1003"/>
        <v>2655.4359999999997</v>
      </c>
      <c r="H3042" s="4">
        <f t="shared" si="992"/>
        <v>8.5973778929895849E-3</v>
      </c>
      <c r="I3042" s="4">
        <f t="shared" si="1009"/>
        <v>1.6560675854607708E-3</v>
      </c>
      <c r="J3042" s="4">
        <f t="shared" si="1010"/>
        <v>6.9413103075288141E-3</v>
      </c>
      <c r="K3042" s="4">
        <f t="shared" si="998"/>
        <v>-8.8155759870200915E-3</v>
      </c>
      <c r="L3042" s="4">
        <f t="shared" si="1004"/>
        <v>-1.1570508237858906E-2</v>
      </c>
      <c r="M3042" s="4">
        <f t="shared" si="999"/>
        <v>1.4005051838341156E-2</v>
      </c>
      <c r="N3042" s="4">
        <f t="shared" si="1005"/>
        <v>1.8326180710060501E-2</v>
      </c>
      <c r="O3042" s="4">
        <f t="shared" si="1007"/>
        <v>4.1847564808994708E-3</v>
      </c>
      <c r="P3042" s="4">
        <f t="shared" si="1008"/>
        <v>7.8684404731036967E-2</v>
      </c>
      <c r="Q3042" s="4"/>
      <c r="T3042" s="4">
        <f t="shared" si="993"/>
        <v>8.5973778929895849E-3</v>
      </c>
      <c r="U3042" s="4">
        <f t="shared" si="994"/>
        <v>8.5973778929895849E-3</v>
      </c>
      <c r="V3042" s="2">
        <f t="shared" si="1000"/>
        <v>-1.4442102907443074E-2</v>
      </c>
      <c r="W3042" s="4">
        <f t="shared" si="1001"/>
        <v>-2.4297681878368615E-2</v>
      </c>
      <c r="X3042" s="4">
        <f t="shared" si="1002"/>
        <v>2.3377095215207783E-2</v>
      </c>
      <c r="Y3042" s="4">
        <f t="shared" si="995"/>
        <v>-2.1174484017107045E-2</v>
      </c>
      <c r="Z3042" s="4">
        <f t="shared" si="996"/>
        <v>-1.5002744676239677E-2</v>
      </c>
      <c r="AA3042" s="4">
        <f t="shared" si="1006"/>
        <v>8.5593694688592282E-3</v>
      </c>
    </row>
    <row r="3043" spans="1:27" x14ac:dyDescent="0.3">
      <c r="A3043" s="1">
        <f t="shared" si="990"/>
        <v>5</v>
      </c>
      <c r="B3043" s="1">
        <f t="shared" si="991"/>
        <v>5</v>
      </c>
      <c r="C3043" s="10">
        <v>43497</v>
      </c>
      <c r="D3043" s="3">
        <v>2706.53</v>
      </c>
      <c r="E3043" s="3">
        <v>2702.32</v>
      </c>
      <c r="F3043" s="3">
        <f t="shared" si="997"/>
        <v>2675.1060000000002</v>
      </c>
      <c r="G3043" s="3">
        <f t="shared" si="1003"/>
        <v>2662.4929999999995</v>
      </c>
      <c r="H3043" s="4">
        <f t="shared" si="992"/>
        <v>8.9863540549546658E-4</v>
      </c>
      <c r="I3043" s="4">
        <f t="shared" si="1009"/>
        <v>-6.5825967974547737E-4</v>
      </c>
      <c r="J3043" s="4">
        <f t="shared" si="1010"/>
        <v>1.5568950852409441E-3</v>
      </c>
      <c r="K3043" s="4">
        <f t="shared" si="998"/>
        <v>-1.362745460596868E-2</v>
      </c>
      <c r="L3043" s="4">
        <f t="shared" si="1004"/>
        <v>-1.7196109611330942E-2</v>
      </c>
      <c r="M3043" s="4">
        <f t="shared" si="999"/>
        <v>1.1746824237992804E-2</v>
      </c>
      <c r="N3043" s="4">
        <f t="shared" si="1005"/>
        <v>1.653976179467917E-2</v>
      </c>
      <c r="O3043" s="4">
        <f t="shared" si="1007"/>
        <v>4.6602106756624675E-3</v>
      </c>
      <c r="P3043" s="4">
        <f t="shared" si="1008"/>
        <v>7.9653748728484075E-2</v>
      </c>
      <c r="Q3043" s="4"/>
      <c r="T3043" s="4">
        <f t="shared" si="993"/>
        <v>8.9863540549546658E-4</v>
      </c>
      <c r="U3043" s="4">
        <f t="shared" si="994"/>
        <v>8.9863540549546658E-4</v>
      </c>
      <c r="V3043" s="2">
        <f t="shared" si="1000"/>
        <v>-1.4548278539994708E-2</v>
      </c>
      <c r="W3043" s="4">
        <f t="shared" si="1001"/>
        <v>-2.440279575459485E-2</v>
      </c>
      <c r="X3043" s="4">
        <f t="shared" si="1002"/>
        <v>1.5674957594680187E-2</v>
      </c>
      <c r="Y3043" s="4">
        <f t="shared" si="995"/>
        <v>-2.5926364149535197E-2</v>
      </c>
      <c r="Z3043" s="4">
        <f t="shared" si="996"/>
        <v>-1.9784586599689274E-2</v>
      </c>
      <c r="AA3043" s="4">
        <f t="shared" si="1006"/>
        <v>9.5196763627032593E-3</v>
      </c>
    </row>
    <row r="3044" spans="1:27" x14ac:dyDescent="0.3">
      <c r="A3044" s="1">
        <f t="shared" si="990"/>
        <v>6</v>
      </c>
      <c r="B3044" s="1">
        <f t="shared" si="991"/>
        <v>1</v>
      </c>
      <c r="C3044" s="10">
        <v>43500</v>
      </c>
      <c r="D3044" s="3">
        <v>2724.87</v>
      </c>
      <c r="E3044" s="3">
        <v>2706.49</v>
      </c>
      <c r="F3044" s="3">
        <f t="shared" si="997"/>
        <v>2691.31</v>
      </c>
      <c r="G3044" s="3">
        <f t="shared" si="1003"/>
        <v>2667.9089999999997</v>
      </c>
      <c r="H3044" s="4">
        <f t="shared" si="992"/>
        <v>6.7762042172078967E-3</v>
      </c>
      <c r="I3044" s="4">
        <f t="shared" si="1009"/>
        <v>-1.4779071357205855E-5</v>
      </c>
      <c r="J3044" s="4">
        <f t="shared" si="1010"/>
        <v>6.7909832885651028E-3</v>
      </c>
      <c r="K3044" s="4">
        <f t="shared" si="998"/>
        <v>-8.7233468684995638E-3</v>
      </c>
      <c r="L3044" s="4">
        <f t="shared" si="1004"/>
        <v>-1.6607981437486475E-2</v>
      </c>
      <c r="M3044" s="4">
        <f t="shared" si="999"/>
        <v>1.2469763795326419E-2</v>
      </c>
      <c r="N3044" s="4">
        <f t="shared" si="1005"/>
        <v>2.1350428369183598E-2</v>
      </c>
      <c r="O3044" s="4">
        <f t="shared" si="1007"/>
        <v>8.58793263531849E-3</v>
      </c>
      <c r="P3044" s="4">
        <f t="shared" si="1008"/>
        <v>8.6969703013742336E-2</v>
      </c>
      <c r="Q3044" s="4"/>
      <c r="T3044" s="4">
        <f t="shared" si="993"/>
        <v>6.7762042172078967E-3</v>
      </c>
      <c r="U3044" s="4">
        <f t="shared" si="994"/>
        <v>6.7762042172078967E-3</v>
      </c>
      <c r="V3044" s="2">
        <f t="shared" si="1000"/>
        <v>-2.315880481649946E-2</v>
      </c>
      <c r="W3044" s="4">
        <f t="shared" si="1001"/>
        <v>-3.2927216768334544E-2</v>
      </c>
      <c r="X3044" s="4">
        <f t="shared" si="1002"/>
        <v>3.0644703746430389E-2</v>
      </c>
      <c r="Y3044" s="4">
        <f t="shared" si="995"/>
        <v>-2.1083404887595643E-2</v>
      </c>
      <c r="Z3044" s="4">
        <f t="shared" si="996"/>
        <v>-1.4911091270069513E-2</v>
      </c>
      <c r="AA3044" s="4">
        <f t="shared" si="1006"/>
        <v>1.7697809951794312E-2</v>
      </c>
    </row>
    <row r="3045" spans="1:27" x14ac:dyDescent="0.3">
      <c r="A3045" s="1">
        <f t="shared" si="990"/>
        <v>6</v>
      </c>
      <c r="B3045" s="1">
        <f t="shared" si="991"/>
        <v>2</v>
      </c>
      <c r="C3045" s="10">
        <v>43501</v>
      </c>
      <c r="D3045" s="3">
        <v>2737.7</v>
      </c>
      <c r="E3045" s="3">
        <v>2728.34</v>
      </c>
      <c r="F3045" s="3">
        <f t="shared" si="997"/>
        <v>2710.85</v>
      </c>
      <c r="G3045" s="3">
        <f t="shared" si="1003"/>
        <v>2678.3889999999997</v>
      </c>
      <c r="H3045" s="4">
        <f t="shared" si="992"/>
        <v>4.708481505539687E-3</v>
      </c>
      <c r="I3045" s="4">
        <f t="shared" si="1009"/>
        <v>1.2734552474063918E-3</v>
      </c>
      <c r="J3045" s="4">
        <f t="shared" si="1010"/>
        <v>3.435026258133295E-3</v>
      </c>
      <c r="K3045" s="4">
        <f t="shared" si="998"/>
        <v>-7.6086198607640265E-3</v>
      </c>
      <c r="L3045" s="4">
        <f t="shared" si="1004"/>
        <v>-1.947656626228457E-2</v>
      </c>
      <c r="M3045" s="4">
        <f t="shared" si="999"/>
        <v>9.9046424553184097E-3</v>
      </c>
      <c r="N3045" s="4">
        <f t="shared" si="1005"/>
        <v>2.2144281506532529E-2</v>
      </c>
      <c r="O3045" s="4">
        <f t="shared" si="1007"/>
        <v>1.185703327610777E-2</v>
      </c>
      <c r="P3045" s="4">
        <f t="shared" si="1008"/>
        <v>9.2087679757464513E-2</v>
      </c>
      <c r="Q3045" s="4"/>
      <c r="T3045" s="4">
        <f t="shared" si="993"/>
        <v>4.708481505539687E-3</v>
      </c>
      <c r="U3045" s="4">
        <f t="shared" si="994"/>
        <v>4.708481505539687E-3</v>
      </c>
      <c r="V3045" s="2">
        <f t="shared" si="1000"/>
        <v>-3.114644001365199E-2</v>
      </c>
      <c r="W3045" s="4">
        <f t="shared" si="1001"/>
        <v>-4.0834975613515505E-2</v>
      </c>
      <c r="X3045" s="4">
        <f t="shared" si="1002"/>
        <v>3.7007575757575691E-2</v>
      </c>
      <c r="Y3045" s="4">
        <f t="shared" si="995"/>
        <v>-1.9982577219108611E-2</v>
      </c>
      <c r="Z3045" s="4">
        <f t="shared" si="996"/>
        <v>-1.380332260819994E-2</v>
      </c>
      <c r="AA3045" s="4">
        <f t="shared" si="1006"/>
        <v>2.4536570911982497E-2</v>
      </c>
    </row>
    <row r="3046" spans="1:27" x14ac:dyDescent="0.3">
      <c r="A3046" s="1">
        <f t="shared" si="990"/>
        <v>6</v>
      </c>
      <c r="B3046" s="1">
        <f t="shared" si="991"/>
        <v>3</v>
      </c>
      <c r="C3046" s="10">
        <v>43502</v>
      </c>
      <c r="D3046" s="3">
        <v>2731.61</v>
      </c>
      <c r="E3046" s="3">
        <v>2735.05</v>
      </c>
      <c r="F3046" s="3">
        <f t="shared" si="997"/>
        <v>2720.9620000000004</v>
      </c>
      <c r="G3046" s="3">
        <f t="shared" si="1003"/>
        <v>2687.6800000000003</v>
      </c>
      <c r="H3046" s="4">
        <f t="shared" si="992"/>
        <v>-2.2244950140627869E-3</v>
      </c>
      <c r="I3046" s="4">
        <f t="shared" si="1009"/>
        <v>-9.6796581071689237E-4</v>
      </c>
      <c r="J3046" s="4">
        <f t="shared" si="1010"/>
        <v>-1.2565292033458945E-3</v>
      </c>
      <c r="K3046" s="4">
        <f t="shared" si="998"/>
        <v>-7.0862402746829957E-3</v>
      </c>
      <c r="L3046" s="4">
        <f t="shared" si="1004"/>
        <v>-2.0053735292804482E-2</v>
      </c>
      <c r="M3046" s="4">
        <f t="shared" si="999"/>
        <v>3.9133218324988303E-3</v>
      </c>
      <c r="N3046" s="4">
        <f t="shared" si="1005"/>
        <v>1.6344951779973745E-2</v>
      </c>
      <c r="O3046" s="4">
        <f t="shared" si="1007"/>
        <v>1.2184023341545884E-2</v>
      </c>
      <c r="P3046" s="4">
        <f t="shared" si="1008"/>
        <v>8.9658336158924642E-2</v>
      </c>
      <c r="Q3046" s="4"/>
      <c r="T3046" s="4">
        <f t="shared" si="993"/>
        <v>-2.2244950140627869E-3</v>
      </c>
      <c r="U3046" s="4">
        <f t="shared" si="994"/>
        <v>-2.2244950140627869E-3</v>
      </c>
      <c r="V3046" s="2">
        <f t="shared" si="1000"/>
        <v>-2.0692552142309105E-2</v>
      </c>
      <c r="W3046" s="4">
        <f t="shared" si="1001"/>
        <v>-3.0485626620886032E-2</v>
      </c>
      <c r="X3046" s="4">
        <f t="shared" si="1002"/>
        <v>1.8858283135338744E-2</v>
      </c>
      <c r="Y3046" s="4">
        <f t="shared" si="995"/>
        <v>-1.9466711094200732E-2</v>
      </c>
      <c r="Z3046" s="4">
        <f t="shared" si="996"/>
        <v>-1.3284203818536379E-2</v>
      </c>
      <c r="AA3046" s="4">
        <f t="shared" si="1006"/>
        <v>2.5076872420790063E-2</v>
      </c>
    </row>
    <row r="3047" spans="1:27" x14ac:dyDescent="0.3">
      <c r="A3047" s="1">
        <f t="shared" si="990"/>
        <v>6</v>
      </c>
      <c r="B3047" s="1">
        <f t="shared" si="991"/>
        <v>4</v>
      </c>
      <c r="C3047" s="10">
        <v>43503</v>
      </c>
      <c r="D3047" s="3">
        <v>2706.05</v>
      </c>
      <c r="E3047" s="3">
        <v>2717.53</v>
      </c>
      <c r="F3047" s="3">
        <f t="shared" si="997"/>
        <v>2721.3519999999999</v>
      </c>
      <c r="G3047" s="3">
        <f t="shared" si="1003"/>
        <v>2694.0520000000001</v>
      </c>
      <c r="H3047" s="4">
        <f t="shared" si="992"/>
        <v>-9.3571190616522654E-3</v>
      </c>
      <c r="I3047" s="4">
        <f t="shared" si="1009"/>
        <v>-5.1544693422560049E-3</v>
      </c>
      <c r="J3047" s="4">
        <f t="shared" si="1010"/>
        <v>-4.2026497193962606E-3</v>
      </c>
      <c r="K3047" s="4">
        <f t="shared" si="998"/>
        <v>-2.3548383554022521E-3</v>
      </c>
      <c r="L3047" s="4">
        <f t="shared" si="1004"/>
        <v>-1.4237431811682874E-2</v>
      </c>
      <c r="M3047" s="4">
        <f t="shared" si="999"/>
        <v>-5.6229403619964197E-3</v>
      </c>
      <c r="N3047" s="4">
        <f t="shared" si="1005"/>
        <v>4.4535146314919113E-3</v>
      </c>
      <c r="O3047" s="4">
        <f t="shared" si="1007"/>
        <v>1.0088505386079239E-2</v>
      </c>
      <c r="P3047" s="4">
        <f t="shared" si="1008"/>
        <v>7.9462273370963676E-2</v>
      </c>
      <c r="Q3047" s="4"/>
      <c r="T3047" s="4">
        <f t="shared" si="993"/>
        <v>-9.3571190616522654E-3</v>
      </c>
      <c r="U3047" s="4">
        <f t="shared" si="994"/>
        <v>-9.3571190616522654E-3</v>
      </c>
      <c r="V3047" s="2">
        <f t="shared" si="1000"/>
        <v>-1.0070983778797199E-2</v>
      </c>
      <c r="W3047" s="4">
        <f t="shared" si="1001"/>
        <v>-1.9970273941009288E-2</v>
      </c>
      <c r="X3047" s="4">
        <f t="shared" si="1002"/>
        <v>7.2112717724946305E-4</v>
      </c>
      <c r="Y3047" s="4">
        <f t="shared" si="995"/>
        <v>-1.4794304211319916E-2</v>
      </c>
      <c r="Z3047" s="4">
        <f t="shared" si="996"/>
        <v>-8.5823362433210832E-3</v>
      </c>
      <c r="AA3047" s="4">
        <f t="shared" si="1006"/>
        <v>2.0474344820965697E-2</v>
      </c>
    </row>
    <row r="3048" spans="1:27" x14ac:dyDescent="0.3">
      <c r="A3048" s="1">
        <f t="shared" si="990"/>
        <v>6</v>
      </c>
      <c r="B3048" s="1">
        <f t="shared" si="991"/>
        <v>5</v>
      </c>
      <c r="C3048" s="10">
        <v>43504</v>
      </c>
      <c r="D3048" s="3">
        <v>2707.88</v>
      </c>
      <c r="E3048" s="3">
        <v>2692.36</v>
      </c>
      <c r="F3048" s="3">
        <f t="shared" si="997"/>
        <v>2721.6220000000003</v>
      </c>
      <c r="G3048" s="3">
        <f t="shared" si="1003"/>
        <v>2698.3640000000005</v>
      </c>
      <c r="H3048" s="4">
        <f t="shared" si="992"/>
        <v>6.7626244895693983E-4</v>
      </c>
      <c r="I3048" s="4">
        <f t="shared" si="1009"/>
        <v>-5.0590343859130667E-3</v>
      </c>
      <c r="J3048" s="4">
        <f t="shared" si="1010"/>
        <v>5.7352968348700064E-3</v>
      </c>
      <c r="K3048" s="4">
        <f t="shared" si="998"/>
        <v>7.0240756822674034E-3</v>
      </c>
      <c r="L3048" s="4">
        <f t="shared" si="1004"/>
        <v>-3.2310317005721768E-3</v>
      </c>
      <c r="M3048" s="4">
        <f t="shared" si="999"/>
        <v>-5.0491949286124924E-3</v>
      </c>
      <c r="N3048" s="4">
        <f t="shared" si="1005"/>
        <v>3.5265812914786958E-3</v>
      </c>
      <c r="O3048" s="4">
        <f t="shared" si="1007"/>
        <v>8.5890068983853832E-3</v>
      </c>
      <c r="P3048" s="4">
        <f t="shared" si="1008"/>
        <v>8.0192273171510148E-2</v>
      </c>
      <c r="Q3048" s="4"/>
      <c r="T3048" s="4">
        <f t="shared" si="993"/>
        <v>6.7626244895693983E-4</v>
      </c>
      <c r="U3048" s="4">
        <f t="shared" si="994"/>
        <v>6.7626244895693983E-4</v>
      </c>
      <c r="V3048" s="2">
        <f t="shared" si="1000"/>
        <v>1.7738031448052258E-4</v>
      </c>
      <c r="W3048" s="4">
        <f t="shared" si="1001"/>
        <v>-9.824393488664358E-3</v>
      </c>
      <c r="X3048" s="4">
        <f t="shared" si="1002"/>
        <v>4.9879365830044701E-4</v>
      </c>
      <c r="Y3048" s="4">
        <f t="shared" si="995"/>
        <v>-5.5323342389579548E-3</v>
      </c>
      <c r="Z3048" s="4">
        <f t="shared" si="996"/>
        <v>7.3803276290242408E-4</v>
      </c>
      <c r="AA3048" s="4">
        <f t="shared" si="1006"/>
        <v>1.7388469840073653E-2</v>
      </c>
    </row>
    <row r="3049" spans="1:27" x14ac:dyDescent="0.3">
      <c r="A3049" s="1">
        <f t="shared" si="990"/>
        <v>7</v>
      </c>
      <c r="B3049" s="1">
        <f t="shared" si="991"/>
        <v>1</v>
      </c>
      <c r="C3049" s="10">
        <v>43507</v>
      </c>
      <c r="D3049" s="3">
        <v>2709.8</v>
      </c>
      <c r="E3049" s="3">
        <v>2712.4</v>
      </c>
      <c r="F3049" s="3">
        <f t="shared" si="997"/>
        <v>2718.6080000000002</v>
      </c>
      <c r="G3049" s="3">
        <f t="shared" si="1003"/>
        <v>2704.9589999999998</v>
      </c>
      <c r="H3049" s="4">
        <f t="shared" si="992"/>
        <v>7.0904175960532698E-4</v>
      </c>
      <c r="I3049" s="4">
        <f t="shared" si="1009"/>
        <v>1.6692024757374705E-3</v>
      </c>
      <c r="J3049" s="4">
        <f t="shared" si="1010"/>
        <v>-9.6016071613214354E-4</v>
      </c>
      <c r="K3049" s="4">
        <f t="shared" si="998"/>
        <v>4.7749530998418823E-3</v>
      </c>
      <c r="L3049" s="4">
        <f t="shared" si="1004"/>
        <v>-1.2773420125296727E-3</v>
      </c>
      <c r="M3049" s="4">
        <f t="shared" si="999"/>
        <v>-3.239893357188676E-3</v>
      </c>
      <c r="N3049" s="4">
        <f t="shared" si="1005"/>
        <v>1.7896759248477888E-3</v>
      </c>
      <c r="O3049" s="4">
        <f t="shared" si="1007"/>
        <v>5.0369030924792757E-3</v>
      </c>
      <c r="P3049" s="4">
        <f t="shared" si="1008"/>
        <v>8.0958174601591756E-2</v>
      </c>
      <c r="Q3049" s="4"/>
      <c r="T3049" s="4">
        <f t="shared" si="993"/>
        <v>7.0904175960532698E-4</v>
      </c>
      <c r="U3049" s="4">
        <f t="shared" si="994"/>
        <v>7.0904175960532698E-4</v>
      </c>
      <c r="V3049" s="2">
        <f t="shared" si="1000"/>
        <v>6.2742809873405697E-3</v>
      </c>
      <c r="W3049" s="4">
        <f t="shared" si="1001"/>
        <v>-3.7884618225328733E-3</v>
      </c>
      <c r="X3049" s="4">
        <f t="shared" si="1002"/>
        <v>-5.5305390715886301E-3</v>
      </c>
      <c r="Y3049" s="4">
        <f t="shared" si="995"/>
        <v>-7.7534128989092139E-3</v>
      </c>
      <c r="Z3049" s="4">
        <f t="shared" si="996"/>
        <v>-1.4970503527165075E-3</v>
      </c>
      <c r="AA3049" s="4">
        <f t="shared" si="1006"/>
        <v>1.0143015854732538E-2</v>
      </c>
    </row>
    <row r="3050" spans="1:27" x14ac:dyDescent="0.3">
      <c r="A3050" s="1">
        <f t="shared" si="990"/>
        <v>7</v>
      </c>
      <c r="B3050" s="1">
        <f t="shared" si="991"/>
        <v>2</v>
      </c>
      <c r="C3050" s="10">
        <v>43508</v>
      </c>
      <c r="D3050" s="3">
        <v>2744.73</v>
      </c>
      <c r="E3050" s="3">
        <v>2722.61</v>
      </c>
      <c r="F3050" s="3">
        <f t="shared" si="997"/>
        <v>2720.0140000000001</v>
      </c>
      <c r="G3050" s="3">
        <f t="shared" si="1003"/>
        <v>2715.4319999999998</v>
      </c>
      <c r="H3050" s="4">
        <f t="shared" si="992"/>
        <v>1.2890250202966948E-2</v>
      </c>
      <c r="I3050" s="4">
        <f t="shared" si="1009"/>
        <v>4.7272861465790629E-3</v>
      </c>
      <c r="J3050" s="4">
        <f t="shared" si="1010"/>
        <v>8.1629640563878857E-3</v>
      </c>
      <c r="K3050" s="4">
        <f t="shared" si="998"/>
        <v>1.4890397815336387E-3</v>
      </c>
      <c r="L3050" s="4">
        <f t="shared" si="1004"/>
        <v>8.7706349792108325E-4</v>
      </c>
      <c r="M3050" s="4">
        <f t="shared" si="999"/>
        <v>9.0867179360105844E-3</v>
      </c>
      <c r="N3050" s="4">
        <f t="shared" si="1005"/>
        <v>1.0789443447672499E-2</v>
      </c>
      <c r="O3050" s="4">
        <f t="shared" si="1007"/>
        <v>1.6693809591472877E-3</v>
      </c>
      <c r="P3050" s="4">
        <f t="shared" si="1008"/>
        <v>9.4891995931148707E-2</v>
      </c>
      <c r="Q3050" s="4"/>
      <c r="T3050" s="4">
        <f t="shared" si="993"/>
        <v>1.2890250202966948E-2</v>
      </c>
      <c r="U3050" s="4">
        <f t="shared" si="994"/>
        <v>1.2890250202966948E-2</v>
      </c>
      <c r="V3050" s="2">
        <f t="shared" si="1000"/>
        <v>1.0295962801682646E-2</v>
      </c>
      <c r="W3050" s="4">
        <f t="shared" si="1001"/>
        <v>1.930031736658364E-4</v>
      </c>
      <c r="X3050" s="4">
        <f t="shared" si="1002"/>
        <v>2.567848924279578E-3</v>
      </c>
      <c r="Y3050" s="4">
        <f t="shared" si="995"/>
        <v>-1.0998354729457972E-2</v>
      </c>
      <c r="Z3050" s="4">
        <f t="shared" si="996"/>
        <v>-4.7624523519340439E-3</v>
      </c>
      <c r="AA3050" s="4">
        <f t="shared" si="1006"/>
        <v>3.380489514359044E-3</v>
      </c>
    </row>
    <row r="3051" spans="1:27" x14ac:dyDescent="0.3">
      <c r="A3051" s="1">
        <f t="shared" si="990"/>
        <v>7</v>
      </c>
      <c r="B3051" s="1">
        <f t="shared" si="991"/>
        <v>3</v>
      </c>
      <c r="C3051" s="10">
        <v>43509</v>
      </c>
      <c r="D3051" s="3">
        <v>2753.03</v>
      </c>
      <c r="E3051" s="3">
        <v>2750.3</v>
      </c>
      <c r="F3051" s="3">
        <f t="shared" si="997"/>
        <v>2724.2980000000002</v>
      </c>
      <c r="G3051" s="3">
        <f t="shared" si="1003"/>
        <v>2722.63</v>
      </c>
      <c r="H3051" s="4">
        <f t="shared" si="992"/>
        <v>3.0239768574687425E-3</v>
      </c>
      <c r="I3051" s="4">
        <f t="shared" si="1009"/>
        <v>2.02934350555434E-3</v>
      </c>
      <c r="J3051" s="4">
        <f t="shared" si="1010"/>
        <v>9.9463335191440254E-4</v>
      </c>
      <c r="K3051" s="4">
        <f t="shared" si="998"/>
        <v>-1.0061098905903234E-2</v>
      </c>
      <c r="L3051" s="4">
        <f t="shared" si="1004"/>
        <v>-9.2824349855095568E-3</v>
      </c>
      <c r="M3051" s="4">
        <f t="shared" si="999"/>
        <v>1.0546570162295009E-2</v>
      </c>
      <c r="N3051" s="4">
        <f t="shared" si="1005"/>
        <v>1.1165674366329648E-2</v>
      </c>
      <c r="O3051" s="4">
        <f t="shared" si="1007"/>
        <v>6.0587788727333879E-4</v>
      </c>
      <c r="P3051" s="4">
        <f t="shared" si="1008"/>
        <v>9.8202923988272253E-2</v>
      </c>
      <c r="Q3051" s="4"/>
      <c r="T3051" s="4">
        <f t="shared" si="993"/>
        <v>3.0239768574687425E-3</v>
      </c>
      <c r="U3051" s="4">
        <f t="shared" si="994"/>
        <v>3.0239768574687425E-3</v>
      </c>
      <c r="V3051" s="2">
        <f t="shared" si="1000"/>
        <v>-4.7800694421673137E-3</v>
      </c>
      <c r="W3051" s="4">
        <f t="shared" si="1001"/>
        <v>-1.4732268747745643E-2</v>
      </c>
      <c r="X3051" s="4">
        <f t="shared" si="1002"/>
        <v>7.8415293544832794E-3</v>
      </c>
      <c r="Y3051" s="4">
        <f t="shared" si="995"/>
        <v>-2.2404476725031638E-2</v>
      </c>
      <c r="Z3051" s="4">
        <f t="shared" si="996"/>
        <v>-1.6240492795379521E-2</v>
      </c>
      <c r="AA3051" s="4">
        <f t="shared" si="1006"/>
        <v>1.2260369678076301E-3</v>
      </c>
    </row>
    <row r="3052" spans="1:27" x14ac:dyDescent="0.3">
      <c r="A3052" s="1">
        <f t="shared" si="990"/>
        <v>7</v>
      </c>
      <c r="B3052" s="1">
        <f t="shared" si="991"/>
        <v>4</v>
      </c>
      <c r="C3052" s="10">
        <v>43510</v>
      </c>
      <c r="D3052" s="3">
        <v>2745.73</v>
      </c>
      <c r="E3052" s="3">
        <v>2743.5</v>
      </c>
      <c r="F3052" s="3">
        <f t="shared" si="997"/>
        <v>2732.2339999999999</v>
      </c>
      <c r="G3052" s="3">
        <f t="shared" si="1003"/>
        <v>2726.7929999999997</v>
      </c>
      <c r="H3052" s="4">
        <f t="shared" si="992"/>
        <v>-2.6516238471793554E-3</v>
      </c>
      <c r="I3052" s="4">
        <f t="shared" si="1009"/>
        <v>-3.4616404470711177E-3</v>
      </c>
      <c r="J3052" s="4">
        <f t="shared" si="1010"/>
        <v>8.1001659989176234E-4</v>
      </c>
      <c r="K3052" s="4">
        <f t="shared" si="998"/>
        <v>-8.7794175871676195E-3</v>
      </c>
      <c r="L3052" s="4">
        <f t="shared" si="1004"/>
        <v>-1.0294515901066019E-2</v>
      </c>
      <c r="M3052" s="4">
        <f t="shared" si="999"/>
        <v>4.9395476375742693E-3</v>
      </c>
      <c r="N3052" s="4">
        <f t="shared" si="1005"/>
        <v>6.9447882549208374E-3</v>
      </c>
      <c r="O3052" s="4">
        <f t="shared" si="1007"/>
        <v>1.9816223736493603E-3</v>
      </c>
      <c r="P3052" s="4">
        <f t="shared" si="1008"/>
        <v>9.5290902925982857E-2</v>
      </c>
      <c r="Q3052" s="4"/>
      <c r="T3052" s="4">
        <f t="shared" si="993"/>
        <v>-2.6516238471793554E-3</v>
      </c>
      <c r="U3052" s="4">
        <f t="shared" si="994"/>
        <v>-2.6516238471793554E-3</v>
      </c>
      <c r="V3052" s="2">
        <f t="shared" si="1000"/>
        <v>-1.7064834019244256E-2</v>
      </c>
      <c r="W3052" s="4">
        <f t="shared" si="1001"/>
        <v>-2.689418567905183E-2</v>
      </c>
      <c r="X3052" s="4">
        <f t="shared" si="1002"/>
        <v>1.4663439330389251E-2</v>
      </c>
      <c r="Y3052" s="4">
        <f t="shared" si="995"/>
        <v>-2.1138776470120618E-2</v>
      </c>
      <c r="Z3052" s="4">
        <f t="shared" si="996"/>
        <v>-1.4966811984251436E-2</v>
      </c>
      <c r="AA3052" s="4">
        <f t="shared" si="1006"/>
        <v>3.9987476812996126E-3</v>
      </c>
    </row>
    <row r="3053" spans="1:27" x14ac:dyDescent="0.3">
      <c r="A3053" s="1">
        <f t="shared" si="990"/>
        <v>7</v>
      </c>
      <c r="B3053" s="1">
        <f t="shared" si="991"/>
        <v>5</v>
      </c>
      <c r="C3053" s="10">
        <v>43511</v>
      </c>
      <c r="D3053" s="3">
        <v>2775.6</v>
      </c>
      <c r="E3053" s="3">
        <v>2760.24</v>
      </c>
      <c r="F3053" s="3">
        <f t="shared" si="997"/>
        <v>2745.7780000000002</v>
      </c>
      <c r="G3053" s="3">
        <f t="shared" si="1003"/>
        <v>2733.7</v>
      </c>
      <c r="H3053" s="4">
        <f t="shared" si="992"/>
        <v>1.0878709851296338E-2</v>
      </c>
      <c r="I3053" s="4">
        <f t="shared" si="1009"/>
        <v>5.2845691309778321E-3</v>
      </c>
      <c r="J3053" s="4">
        <f t="shared" si="1010"/>
        <v>5.5941407203185054E-3</v>
      </c>
      <c r="K3053" s="4">
        <f t="shared" si="998"/>
        <v>-2.6978253506352774E-3</v>
      </c>
      <c r="L3053" s="4">
        <f t="shared" si="1004"/>
        <v>-6.0769105321920825E-3</v>
      </c>
      <c r="M3053" s="4">
        <f t="shared" si="999"/>
        <v>1.0861038292243459E-2</v>
      </c>
      <c r="N3053" s="4">
        <f t="shared" si="1005"/>
        <v>1.5327212203241063E-2</v>
      </c>
      <c r="O3053" s="4">
        <f t="shared" si="1007"/>
        <v>4.3514915693905571E-3</v>
      </c>
      <c r="P3053" s="4">
        <f t="shared" si="1008"/>
        <v>0.10720625486167901</v>
      </c>
      <c r="Q3053" s="4"/>
      <c r="T3053" s="4">
        <f t="shared" si="993"/>
        <v>1.0878709851296338E-2</v>
      </c>
      <c r="U3053" s="4">
        <f t="shared" si="994"/>
        <v>1.0878709851296338E-2</v>
      </c>
      <c r="V3053" s="2">
        <f t="shared" si="1000"/>
        <v>-1.3785040772399292E-2</v>
      </c>
      <c r="W3053" s="4">
        <f t="shared" si="1001"/>
        <v>-2.3647190364675382E-2</v>
      </c>
      <c r="X3053" s="4">
        <f t="shared" si="1002"/>
        <v>2.5008493729411864E-2</v>
      </c>
      <c r="Y3053" s="4">
        <f t="shared" si="995"/>
        <v>-1.5133014560727034E-2</v>
      </c>
      <c r="Z3053" s="4">
        <f t="shared" si="996"/>
        <v>-8.9231822460745288E-3</v>
      </c>
      <c r="AA3053" s="4">
        <f t="shared" si="1006"/>
        <v>8.875589630007381E-3</v>
      </c>
    </row>
    <row r="3054" spans="1:27" x14ac:dyDescent="0.3">
      <c r="A3054" s="1">
        <f t="shared" si="990"/>
        <v>8</v>
      </c>
      <c r="B3054" s="1">
        <f t="shared" si="991"/>
        <v>2</v>
      </c>
      <c r="C3054" s="10">
        <v>43515</v>
      </c>
      <c r="D3054" s="3">
        <v>2779.76</v>
      </c>
      <c r="E3054" s="3">
        <v>2769.28</v>
      </c>
      <c r="F3054" s="3">
        <f t="shared" si="997"/>
        <v>2759.77</v>
      </c>
      <c r="G3054" s="3">
        <f t="shared" si="1003"/>
        <v>2739.1889999999999</v>
      </c>
      <c r="H3054" s="4">
        <f t="shared" si="992"/>
        <v>1.4987750396311822E-3</v>
      </c>
      <c r="I3054" s="4">
        <f t="shared" si="1009"/>
        <v>-2.2769851563624833E-3</v>
      </c>
      <c r="J3054" s="4">
        <f t="shared" si="1010"/>
        <v>3.7757601959936653E-3</v>
      </c>
      <c r="K3054" s="4">
        <f t="shared" si="998"/>
        <v>-7.5037829658451769E-3</v>
      </c>
      <c r="L3054" s="4">
        <f t="shared" si="1004"/>
        <v>-1.4742358008678805E-2</v>
      </c>
      <c r="M3054" s="4">
        <f t="shared" si="999"/>
        <v>7.2433572362915156E-3</v>
      </c>
      <c r="N3054" s="4">
        <f t="shared" si="1005"/>
        <v>1.4811318240545055E-2</v>
      </c>
      <c r="O3054" s="4">
        <f t="shared" si="1007"/>
        <v>7.4038765936628084E-3</v>
      </c>
      <c r="P3054" s="4">
        <f t="shared" si="1008"/>
        <v>0.10886570796018921</v>
      </c>
      <c r="Q3054" s="4"/>
      <c r="T3054" s="4">
        <f t="shared" si="993"/>
        <v>1.4987750396311822E-3</v>
      </c>
      <c r="U3054" s="4">
        <f t="shared" si="994"/>
        <v>1.4987750396311822E-3</v>
      </c>
      <c r="V3054" s="2">
        <f t="shared" si="1000"/>
        <v>-2.3706585963395203E-2</v>
      </c>
      <c r="W3054" s="4">
        <f t="shared" si="1001"/>
        <v>-3.3469520103761238E-2</v>
      </c>
      <c r="X3054" s="4">
        <f t="shared" si="1002"/>
        <v>2.5817403498413178E-2</v>
      </c>
      <c r="Y3054" s="4">
        <f t="shared" si="995"/>
        <v>-1.9879047517393261E-2</v>
      </c>
      <c r="Z3054" s="4">
        <f t="shared" si="996"/>
        <v>-1.3699140125858584E-2</v>
      </c>
      <c r="AA3054" s="4">
        <f t="shared" si="1006"/>
        <v>1.5140836781176177E-2</v>
      </c>
    </row>
    <row r="3055" spans="1:27" x14ac:dyDescent="0.3">
      <c r="A3055" s="1">
        <f t="shared" si="990"/>
        <v>8</v>
      </c>
      <c r="B3055" s="1">
        <f t="shared" si="991"/>
        <v>3</v>
      </c>
      <c r="C3055" s="10">
        <v>43516</v>
      </c>
      <c r="D3055" s="3">
        <v>2784.7</v>
      </c>
      <c r="E3055" s="3">
        <v>2779.05</v>
      </c>
      <c r="F3055" s="3">
        <f t="shared" si="997"/>
        <v>2767.7640000000001</v>
      </c>
      <c r="G3055" s="3">
        <f t="shared" si="1003"/>
        <v>2743.8890000000001</v>
      </c>
      <c r="H3055" s="4">
        <f t="shared" si="992"/>
        <v>1.7771318387197453E-3</v>
      </c>
      <c r="I3055" s="4">
        <f t="shared" si="1009"/>
        <v>-2.5541773390509839E-4</v>
      </c>
      <c r="J3055" s="4">
        <f t="shared" si="1010"/>
        <v>2.0325495726248436E-3</v>
      </c>
      <c r="K3055" s="4">
        <f t="shared" si="998"/>
        <v>-5.8386335510979426E-3</v>
      </c>
      <c r="L3055" s="4">
        <f t="shared" si="1004"/>
        <v>-1.4535627376304271E-2</v>
      </c>
      <c r="M3055" s="4">
        <f t="shared" si="999"/>
        <v>6.1190188180783095E-3</v>
      </c>
      <c r="N3055" s="4">
        <f t="shared" si="1005"/>
        <v>1.4873415068903915E-2</v>
      </c>
      <c r="O3055" s="4">
        <f t="shared" si="1007"/>
        <v>8.5736345028189758E-3</v>
      </c>
      <c r="P3055" s="4">
        <f t="shared" si="1008"/>
        <v>0.11083630851466977</v>
      </c>
      <c r="Q3055" s="4"/>
      <c r="T3055" s="4">
        <f t="shared" si="993"/>
        <v>1.7771318387197453E-3</v>
      </c>
      <c r="U3055" s="4">
        <f t="shared" si="994"/>
        <v>1.7771318387197453E-3</v>
      </c>
      <c r="V3055" s="2">
        <f t="shared" si="1000"/>
        <v>-1.2601807350274915E-2</v>
      </c>
      <c r="W3055" s="4">
        <f t="shared" si="1001"/>
        <v>-2.2475789276772098E-2</v>
      </c>
      <c r="X3055" s="4">
        <f t="shared" si="1002"/>
        <v>1.4562452408797878E-2</v>
      </c>
      <c r="Y3055" s="4">
        <f t="shared" si="995"/>
        <v>-1.8234660564176573E-2</v>
      </c>
      <c r="Z3055" s="4">
        <f t="shared" si="996"/>
        <v>-1.2044384902214671E-2</v>
      </c>
      <c r="AA3055" s="4">
        <f t="shared" si="1006"/>
        <v>1.7555056701914033E-2</v>
      </c>
    </row>
    <row r="3056" spans="1:27" x14ac:dyDescent="0.3">
      <c r="A3056" s="1">
        <f t="shared" si="990"/>
        <v>8</v>
      </c>
      <c r="B3056" s="1">
        <f t="shared" si="991"/>
        <v>4</v>
      </c>
      <c r="C3056" s="10">
        <v>43517</v>
      </c>
      <c r="D3056" s="3">
        <v>2774.88</v>
      </c>
      <c r="E3056" s="3">
        <v>2780.24</v>
      </c>
      <c r="F3056" s="3">
        <f t="shared" si="997"/>
        <v>2772.1340000000005</v>
      </c>
      <c r="G3056" s="3">
        <f t="shared" si="1003"/>
        <v>2748.2160000000003</v>
      </c>
      <c r="H3056" s="4">
        <f t="shared" si="992"/>
        <v>-3.526412180845229E-3</v>
      </c>
      <c r="I3056" s="4">
        <f t="shared" si="1009"/>
        <v>-1.6016087908931075E-3</v>
      </c>
      <c r="J3056" s="4">
        <f t="shared" si="1010"/>
        <v>-1.9248033899521215E-3</v>
      </c>
      <c r="K3056" s="4">
        <f t="shared" si="998"/>
        <v>-4.7590404711457613E-3</v>
      </c>
      <c r="L3056" s="4">
        <f t="shared" si="1004"/>
        <v>-1.4165499575058808E-2</v>
      </c>
      <c r="M3056" s="4">
        <f t="shared" si="999"/>
        <v>9.9057260579742514E-4</v>
      </c>
      <c r="N3056" s="4">
        <f t="shared" si="1005"/>
        <v>9.7022941428183806E-3</v>
      </c>
      <c r="O3056" s="4">
        <f t="shared" si="1007"/>
        <v>8.6194718330162446E-3</v>
      </c>
      <c r="P3056" s="4">
        <f t="shared" si="1008"/>
        <v>0.10691904182539849</v>
      </c>
      <c r="Q3056" s="4"/>
      <c r="T3056" s="4">
        <f t="shared" si="993"/>
        <v>-3.526412180845229E-3</v>
      </c>
      <c r="U3056" s="4">
        <f t="shared" si="994"/>
        <v>-3.526412180845229E-3</v>
      </c>
      <c r="V3056" s="2">
        <f t="shared" si="1000"/>
        <v>-1.1372858835781097E-2</v>
      </c>
      <c r="W3056" s="4">
        <f t="shared" si="1001"/>
        <v>-2.125913024742325E-2</v>
      </c>
      <c r="X3056" s="4">
        <f t="shared" si="1002"/>
        <v>7.9367097343653742E-3</v>
      </c>
      <c r="Y3056" s="4">
        <f t="shared" si="995"/>
        <v>-1.7168528744572933E-2</v>
      </c>
      <c r="Z3056" s="4">
        <f t="shared" si="996"/>
        <v>-1.0971530855221002E-2</v>
      </c>
      <c r="AA3056" s="4">
        <f t="shared" si="1006"/>
        <v>1.7559018873853093E-2</v>
      </c>
    </row>
    <row r="3057" spans="1:27" x14ac:dyDescent="0.3">
      <c r="A3057" s="1">
        <f t="shared" si="990"/>
        <v>8</v>
      </c>
      <c r="B3057" s="1">
        <f t="shared" si="991"/>
        <v>5</v>
      </c>
      <c r="C3057" s="10">
        <v>43518</v>
      </c>
      <c r="D3057" s="3">
        <v>2792.67</v>
      </c>
      <c r="E3057" s="3">
        <v>2780.67</v>
      </c>
      <c r="F3057" s="3">
        <f t="shared" si="997"/>
        <v>2781.5220000000004</v>
      </c>
      <c r="G3057" s="3">
        <f t="shared" si="1003"/>
        <v>2756.8779999999997</v>
      </c>
      <c r="H3057" s="4">
        <f t="shared" si="992"/>
        <v>6.4110880470506703E-3</v>
      </c>
      <c r="I3057" s="4">
        <f t="shared" si="1009"/>
        <v>2.0865767168309849E-3</v>
      </c>
      <c r="J3057" s="4">
        <f t="shared" si="1010"/>
        <v>4.3245113302196854E-3</v>
      </c>
      <c r="K3057" s="4">
        <f t="shared" si="998"/>
        <v>1.3892492648332443E-3</v>
      </c>
      <c r="L3057" s="4">
        <f t="shared" si="1004"/>
        <v>-7.9206628354699417E-3</v>
      </c>
      <c r="M3057" s="4">
        <f t="shared" si="999"/>
        <v>4.0078777014884949E-3</v>
      </c>
      <c r="N3057" s="4">
        <f t="shared" si="1005"/>
        <v>1.2982801560315827E-2</v>
      </c>
      <c r="O3057" s="4">
        <f t="shared" si="1007"/>
        <v>8.8245299301387865E-3</v>
      </c>
      <c r="P3057" s="4">
        <f t="shared" si="1008"/>
        <v>0.11401559726349808</v>
      </c>
      <c r="Q3057" s="4"/>
      <c r="T3057" s="4">
        <f t="shared" si="993"/>
        <v>6.4110880470506703E-3</v>
      </c>
      <c r="U3057" s="4">
        <f t="shared" si="994"/>
        <v>6.4110880470506703E-3</v>
      </c>
      <c r="V3057" s="2">
        <f t="shared" si="1000"/>
        <v>-1.0504958772992018E-2</v>
      </c>
      <c r="W3057" s="4">
        <f t="shared" si="1001"/>
        <v>-2.0399909185262109E-2</v>
      </c>
      <c r="X3057" s="4">
        <f t="shared" si="1002"/>
        <v>1.7095635768994057E-2</v>
      </c>
      <c r="Y3057" s="4">
        <f t="shared" si="995"/>
        <v>-1.109690097537662E-2</v>
      </c>
      <c r="Z3057" s="4">
        <f t="shared" si="996"/>
        <v>-4.861619956545311E-3</v>
      </c>
      <c r="AA3057" s="4">
        <f t="shared" si="1006"/>
        <v>1.8039450500945551E-2</v>
      </c>
    </row>
    <row r="3058" spans="1:27" x14ac:dyDescent="0.3">
      <c r="A3058" s="1">
        <f t="shared" si="990"/>
        <v>9</v>
      </c>
      <c r="B3058" s="1">
        <f t="shared" si="991"/>
        <v>1</v>
      </c>
      <c r="C3058" s="10">
        <v>43521</v>
      </c>
      <c r="D3058" s="3">
        <v>2796.11</v>
      </c>
      <c r="E3058" s="3">
        <v>2804.35</v>
      </c>
      <c r="F3058" s="3">
        <f t="shared" si="997"/>
        <v>2785.6240000000003</v>
      </c>
      <c r="G3058" s="3">
        <f t="shared" si="1003"/>
        <v>2765.701</v>
      </c>
      <c r="H3058" s="4">
        <f t="shared" si="992"/>
        <v>1.2317960947767028E-3</v>
      </c>
      <c r="I3058" s="4">
        <f t="shared" si="1009"/>
        <v>4.1823774380789127E-3</v>
      </c>
      <c r="J3058" s="4">
        <f t="shared" si="1010"/>
        <v>-2.9505813433022099E-3</v>
      </c>
      <c r="K3058" s="4">
        <f t="shared" si="998"/>
        <v>-3.4617409146086068E-3</v>
      </c>
      <c r="L3058" s="4">
        <f t="shared" si="1004"/>
        <v>-1.0866940160411913E-2</v>
      </c>
      <c r="M3058" s="4">
        <f t="shared" si="999"/>
        <v>3.7643271310126118E-3</v>
      </c>
      <c r="N3058" s="4">
        <f t="shared" si="1005"/>
        <v>1.0995042486516116E-2</v>
      </c>
      <c r="O3058" s="4">
        <f t="shared" si="1007"/>
        <v>7.1252561594501752E-3</v>
      </c>
      <c r="P3058" s="4">
        <f t="shared" si="1008"/>
        <v>0.1153878373257276</v>
      </c>
      <c r="Q3058" s="4"/>
      <c r="T3058" s="4">
        <f t="shared" si="993"/>
        <v>1.2317960947767028E-3</v>
      </c>
      <c r="U3058" s="4">
        <f t="shared" si="994"/>
        <v>1.2317960947767028E-3</v>
      </c>
      <c r="V3058" s="2">
        <f t="shared" si="1000"/>
        <v>-6.1124300400692399E-3</v>
      </c>
      <c r="W3058" s="4">
        <f t="shared" si="1001"/>
        <v>-1.6051305739668498E-2</v>
      </c>
      <c r="X3058" s="4">
        <f t="shared" si="1002"/>
        <v>7.3893932843349976E-3</v>
      </c>
      <c r="Y3058" s="4">
        <f t="shared" si="995"/>
        <v>-1.5887404992980046E-2</v>
      </c>
      <c r="Z3058" s="4">
        <f t="shared" si="996"/>
        <v>-9.6823292984126383E-3</v>
      </c>
      <c r="AA3058" s="4">
        <f t="shared" si="1006"/>
        <v>1.4511734014913078E-2</v>
      </c>
    </row>
    <row r="3059" spans="1:27" x14ac:dyDescent="0.3">
      <c r="A3059" s="1">
        <f t="shared" si="990"/>
        <v>9</v>
      </c>
      <c r="B3059" s="1">
        <f t="shared" si="991"/>
        <v>2</v>
      </c>
      <c r="C3059" s="10">
        <v>43522</v>
      </c>
      <c r="D3059" s="3">
        <v>2793.9</v>
      </c>
      <c r="E3059" s="3">
        <v>2792.36</v>
      </c>
      <c r="F3059" s="3">
        <f t="shared" si="997"/>
        <v>2788.4520000000002</v>
      </c>
      <c r="G3059" s="3">
        <f t="shared" si="1003"/>
        <v>2774.1109999999999</v>
      </c>
      <c r="H3059" s="4">
        <f t="shared" si="992"/>
        <v>-7.9038378318450854E-4</v>
      </c>
      <c r="I3059" s="4">
        <f t="shared" si="1009"/>
        <v>-1.3411489533673568E-3</v>
      </c>
      <c r="J3059" s="4">
        <f t="shared" si="1010"/>
        <v>5.5076517018284822E-4</v>
      </c>
      <c r="K3059" s="4">
        <f t="shared" si="998"/>
        <v>-3.225910282499609E-3</v>
      </c>
      <c r="L3059" s="4">
        <f t="shared" si="1004"/>
        <v>-8.6540864907953905E-3</v>
      </c>
      <c r="M3059" s="4">
        <f t="shared" si="999"/>
        <v>1.9537722004896855E-3</v>
      </c>
      <c r="N3059" s="4">
        <f t="shared" si="1005"/>
        <v>7.1334564478494969E-3</v>
      </c>
      <c r="O3059" s="4">
        <f t="shared" si="1007"/>
        <v>5.1329682522639856E-3</v>
      </c>
      <c r="P3059" s="4">
        <f t="shared" si="1008"/>
        <v>0.1145062528671441</v>
      </c>
      <c r="Q3059" s="4"/>
      <c r="T3059" s="4">
        <f t="shared" si="993"/>
        <v>-7.9038378318450854E-4</v>
      </c>
      <c r="U3059" s="4">
        <f t="shared" si="994"/>
        <v>-7.9038378318450854E-4</v>
      </c>
      <c r="V3059" s="2">
        <f t="shared" si="1000"/>
        <v>-5.8474094366816427E-3</v>
      </c>
      <c r="W3059" s="4">
        <f t="shared" si="1001"/>
        <v>-1.5788935342314781E-2</v>
      </c>
      <c r="X3059" s="4">
        <f t="shared" si="1002"/>
        <v>5.0867700808702445E-3</v>
      </c>
      <c r="Y3059" s="4">
        <f t="shared" si="995"/>
        <v>-1.5654514892443454E-2</v>
      </c>
      <c r="Z3059" s="4">
        <f t="shared" si="996"/>
        <v>-9.4479707676276333E-3</v>
      </c>
      <c r="AA3059" s="4">
        <f t="shared" si="1006"/>
        <v>1.0392895060095676E-2</v>
      </c>
    </row>
    <row r="3060" spans="1:27" x14ac:dyDescent="0.3">
      <c r="A3060" s="1">
        <f t="shared" si="990"/>
        <v>9</v>
      </c>
      <c r="B3060" s="1">
        <f t="shared" si="991"/>
        <v>3</v>
      </c>
      <c r="C3060" s="10">
        <v>43523</v>
      </c>
      <c r="D3060" s="3">
        <v>2792.38</v>
      </c>
      <c r="E3060" s="3">
        <v>2787.5</v>
      </c>
      <c r="F3060" s="3">
        <f t="shared" si="997"/>
        <v>2789.9879999999998</v>
      </c>
      <c r="G3060" s="3">
        <f t="shared" si="1003"/>
        <v>2778.8760000000007</v>
      </c>
      <c r="H3060" s="4">
        <f t="shared" si="992"/>
        <v>-5.4404237803786165E-4</v>
      </c>
      <c r="I3060" s="4">
        <f t="shared" si="1009"/>
        <v>-2.2907047496331617E-3</v>
      </c>
      <c r="J3060" s="4">
        <f t="shared" si="1010"/>
        <v>1.7466623715953001E-3</v>
      </c>
      <c r="K3060" s="4">
        <f t="shared" si="998"/>
        <v>-1.6142310032571739E-3</v>
      </c>
      <c r="L3060" s="4">
        <f t="shared" si="1004"/>
        <v>-5.9144724021775348E-3</v>
      </c>
      <c r="M3060" s="4">
        <f t="shared" si="999"/>
        <v>8.5735135778371814E-4</v>
      </c>
      <c r="N3060" s="4">
        <f t="shared" si="1005"/>
        <v>4.8595187406704895E-3</v>
      </c>
      <c r="O3060" s="4">
        <f t="shared" si="1007"/>
        <v>3.9794010843793356E-3</v>
      </c>
      <c r="P3060" s="4">
        <f t="shared" si="1008"/>
        <v>0.11389991423499619</v>
      </c>
      <c r="Q3060" s="4"/>
      <c r="T3060" s="4">
        <f t="shared" si="993"/>
        <v>-5.4404237803786165E-4</v>
      </c>
      <c r="U3060" s="4">
        <f t="shared" si="994"/>
        <v>-5.4404237803786165E-4</v>
      </c>
      <c r="V3060" s="2">
        <f t="shared" si="1000"/>
        <v>-3.2928880775977211E-3</v>
      </c>
      <c r="W3060" s="4">
        <f t="shared" si="1001"/>
        <v>-1.3259959196821819E-2</v>
      </c>
      <c r="X3060" s="4">
        <f t="shared" si="1002"/>
        <v>2.7579272453048054E-3</v>
      </c>
      <c r="Y3060" s="4">
        <f t="shared" si="995"/>
        <v>-1.4062931364812644E-2</v>
      </c>
      <c r="Z3060" s="4">
        <f t="shared" si="996"/>
        <v>-7.8463519083555189E-3</v>
      </c>
      <c r="AA3060" s="4">
        <f t="shared" si="1006"/>
        <v>8.0295863375633558E-3</v>
      </c>
    </row>
    <row r="3061" spans="1:27" x14ac:dyDescent="0.3">
      <c r="A3061" s="1">
        <f t="shared" si="990"/>
        <v>9</v>
      </c>
      <c r="B3061" s="1">
        <f t="shared" si="991"/>
        <v>4</v>
      </c>
      <c r="C3061" s="10">
        <v>43524</v>
      </c>
      <c r="D3061" s="3">
        <v>2784.49</v>
      </c>
      <c r="E3061" s="3">
        <v>2788.11</v>
      </c>
      <c r="F3061" s="3">
        <f t="shared" si="997"/>
        <v>2791.9100000000003</v>
      </c>
      <c r="G3061" s="3">
        <f t="shared" si="1003"/>
        <v>2782.0220000000008</v>
      </c>
      <c r="H3061" s="4">
        <f t="shared" si="992"/>
        <v>-2.8255466662847921E-3</v>
      </c>
      <c r="I3061" s="4">
        <f t="shared" si="1009"/>
        <v>-1.5291615038067819E-3</v>
      </c>
      <c r="J3061" s="4">
        <f t="shared" si="1010"/>
        <v>-1.2963851624780102E-3</v>
      </c>
      <c r="K3061" s="4">
        <f t="shared" si="998"/>
        <v>4.959926657547391E-4</v>
      </c>
      <c r="L3061" s="4">
        <f t="shared" si="1004"/>
        <v>-3.8075842908993659E-3</v>
      </c>
      <c r="M3061" s="4">
        <f t="shared" si="999"/>
        <v>-2.6576787933710352E-3</v>
      </c>
      <c r="N3061" s="4">
        <f t="shared" si="1005"/>
        <v>8.8712454466533224E-4</v>
      </c>
      <c r="O3061" s="4">
        <f t="shared" si="1007"/>
        <v>3.5510991240763896E-3</v>
      </c>
      <c r="P3061" s="4">
        <f t="shared" si="1008"/>
        <v>0.11075253804575459</v>
      </c>
      <c r="Q3061" s="4"/>
      <c r="T3061" s="4">
        <f t="shared" si="993"/>
        <v>-2.8255466662847921E-3</v>
      </c>
      <c r="U3061" s="4">
        <f t="shared" si="994"/>
        <v>-2.8255466662847921E-3</v>
      </c>
      <c r="V3061" s="2">
        <f t="shared" si="1000"/>
        <v>-6.2670553434704445E-3</v>
      </c>
      <c r="W3061" s="4">
        <f t="shared" si="1001"/>
        <v>-1.6204384790035685E-2</v>
      </c>
      <c r="X3061" s="4">
        <f t="shared" si="1002"/>
        <v>3.4632128236174796E-3</v>
      </c>
      <c r="Y3061" s="4">
        <f t="shared" si="995"/>
        <v>-1.197901971162379E-2</v>
      </c>
      <c r="Z3061" s="4">
        <f t="shared" si="996"/>
        <v>-5.7493006717343701E-3</v>
      </c>
      <c r="AA3061" s="4">
        <f t="shared" si="1006"/>
        <v>7.1338542797714094E-3</v>
      </c>
    </row>
    <row r="3062" spans="1:27" x14ac:dyDescent="0.3">
      <c r="A3062" s="1">
        <f t="shared" si="990"/>
        <v>9</v>
      </c>
      <c r="B3062" s="1">
        <f t="shared" si="991"/>
        <v>5</v>
      </c>
      <c r="C3062" s="10">
        <v>43525</v>
      </c>
      <c r="D3062" s="3">
        <v>2803.69</v>
      </c>
      <c r="E3062" s="3">
        <v>2798.22</v>
      </c>
      <c r="F3062" s="3">
        <f t="shared" si="997"/>
        <v>2794.114</v>
      </c>
      <c r="G3062" s="3">
        <f t="shared" si="1003"/>
        <v>2787.8180000000002</v>
      </c>
      <c r="H3062" s="4">
        <f t="shared" si="992"/>
        <v>6.8953381050031693E-3</v>
      </c>
      <c r="I3062" s="4">
        <f t="shared" si="1009"/>
        <v>4.9308850094631398E-3</v>
      </c>
      <c r="J3062" s="4">
        <f t="shared" si="1010"/>
        <v>1.9644530955400296E-3</v>
      </c>
      <c r="K3062" s="4">
        <f t="shared" si="998"/>
        <v>2.5965257551652256E-3</v>
      </c>
      <c r="L3062" s="4">
        <f t="shared" si="1004"/>
        <v>5.618423641116125E-4</v>
      </c>
      <c r="M3062" s="4">
        <f t="shared" si="999"/>
        <v>3.4272044734037417E-3</v>
      </c>
      <c r="N3062" s="4">
        <f t="shared" si="1005"/>
        <v>5.6933415309033241E-3</v>
      </c>
      <c r="O3062" s="4">
        <f t="shared" si="1007"/>
        <v>2.2456120327139666E-3</v>
      </c>
      <c r="P3062" s="4">
        <f t="shared" si="1008"/>
        <v>0.11841155234657046</v>
      </c>
      <c r="Q3062" s="4"/>
      <c r="T3062" s="4">
        <f t="shared" si="993"/>
        <v>6.8953381050031693E-3</v>
      </c>
      <c r="U3062" s="4">
        <f t="shared" si="994"/>
        <v>6.8953381050031693E-3</v>
      </c>
      <c r="V3062" s="2">
        <f t="shared" si="1000"/>
        <v>2.937701338485788E-3</v>
      </c>
      <c r="W3062" s="4">
        <f t="shared" si="1001"/>
        <v>-7.0916756748990633E-3</v>
      </c>
      <c r="X3062" s="4">
        <f t="shared" si="1002"/>
        <v>3.9460444664066938E-3</v>
      </c>
      <c r="Y3062" s="4">
        <f t="shared" si="995"/>
        <v>-9.9046778078666908E-3</v>
      </c>
      <c r="Z3062" s="4">
        <f t="shared" si="996"/>
        <v>-3.6618795242053083E-3</v>
      </c>
      <c r="AA3062" s="4">
        <f t="shared" si="1006"/>
        <v>4.5270179419755231E-3</v>
      </c>
    </row>
    <row r="3063" spans="1:27" x14ac:dyDescent="0.3">
      <c r="A3063" s="1">
        <f t="shared" si="990"/>
        <v>10</v>
      </c>
      <c r="B3063" s="1">
        <f t="shared" si="991"/>
        <v>1</v>
      </c>
      <c r="C3063" s="10">
        <v>43528</v>
      </c>
      <c r="D3063" s="3">
        <v>2792.81</v>
      </c>
      <c r="E3063" s="3">
        <v>2814.37</v>
      </c>
      <c r="F3063" s="3">
        <f t="shared" si="997"/>
        <v>2793.4540000000002</v>
      </c>
      <c r="G3063" s="3">
        <f t="shared" si="1003"/>
        <v>2789.5389999999998</v>
      </c>
      <c r="H3063" s="4">
        <f t="shared" si="992"/>
        <v>-3.8806002090103074E-3</v>
      </c>
      <c r="I3063" s="4">
        <f t="shared" si="1009"/>
        <v>3.8092656463445803E-3</v>
      </c>
      <c r="J3063" s="4">
        <f t="shared" si="1010"/>
        <v>-7.6898658553548882E-3</v>
      </c>
      <c r="K3063" s="4">
        <f t="shared" si="998"/>
        <v>-3.593478594281043E-3</v>
      </c>
      <c r="L3063" s="4">
        <f t="shared" si="1004"/>
        <v>-5.1769077338951553E-3</v>
      </c>
      <c r="M3063" s="4">
        <f t="shared" si="999"/>
        <v>-2.3053896717119122E-4</v>
      </c>
      <c r="N3063" s="4">
        <f t="shared" si="1005"/>
        <v>1.1725951850826196E-3</v>
      </c>
      <c r="O3063" s="4">
        <f t="shared" si="1007"/>
        <v>1.4018139436626259E-3</v>
      </c>
      <c r="P3063" s="4">
        <f t="shared" si="1008"/>
        <v>0.11407144424277482</v>
      </c>
      <c r="Q3063" s="4"/>
      <c r="T3063" s="4">
        <f t="shared" si="993"/>
        <v>-3.8806002090103074E-3</v>
      </c>
      <c r="U3063" s="4">
        <f t="shared" si="994"/>
        <v>-3.8806002090103074E-3</v>
      </c>
      <c r="V3063" s="2">
        <f t="shared" si="1000"/>
        <v>-2.7035799250273488E-3</v>
      </c>
      <c r="W3063" s="4">
        <f t="shared" si="1001"/>
        <v>-1.2676544125777071E-2</v>
      </c>
      <c r="X3063" s="4">
        <f t="shared" si="1002"/>
        <v>-1.1802110789633389E-3</v>
      </c>
      <c r="Y3063" s="4">
        <f t="shared" si="995"/>
        <v>-1.6017500058192823E-2</v>
      </c>
      <c r="Z3063" s="4">
        <f t="shared" si="996"/>
        <v>-9.8132446455027472E-3</v>
      </c>
      <c r="AA3063" s="4">
        <f t="shared" si="1006"/>
        <v>2.8108603314732808E-3</v>
      </c>
    </row>
    <row r="3064" spans="1:27" x14ac:dyDescent="0.3">
      <c r="A3064" s="1">
        <f t="shared" si="990"/>
        <v>10</v>
      </c>
      <c r="B3064" s="1">
        <f t="shared" si="991"/>
        <v>2</v>
      </c>
      <c r="C3064" s="10">
        <v>43529</v>
      </c>
      <c r="D3064" s="3">
        <v>2789.65</v>
      </c>
      <c r="E3064" s="3">
        <v>2794.41</v>
      </c>
      <c r="F3064" s="3">
        <f t="shared" si="997"/>
        <v>2792.6039999999998</v>
      </c>
      <c r="G3064" s="3">
        <f t="shared" si="1003"/>
        <v>2790.5279999999998</v>
      </c>
      <c r="H3064" s="4">
        <f t="shared" si="992"/>
        <v>-1.131476899610018E-3</v>
      </c>
      <c r="I3064" s="4">
        <f t="shared" si="1009"/>
        <v>5.7289969600506628E-4</v>
      </c>
      <c r="J3064" s="4">
        <f t="shared" si="1010"/>
        <v>-1.7043765956150842E-3</v>
      </c>
      <c r="K3064" s="4">
        <f t="shared" si="998"/>
        <v>1.9066818007662531E-4</v>
      </c>
      <c r="L3064" s="4">
        <f t="shared" si="1004"/>
        <v>-7.8216722385145425E-4</v>
      </c>
      <c r="M3064" s="4">
        <f t="shared" si="999"/>
        <v>-1.057794087525379E-3</v>
      </c>
      <c r="N3064" s="4">
        <f t="shared" si="1005"/>
        <v>-3.1463579652298837E-4</v>
      </c>
      <c r="O3064" s="4">
        <f t="shared" si="1007"/>
        <v>7.4417937734125132E-4</v>
      </c>
      <c r="P3064" s="4">
        <f t="shared" si="1008"/>
        <v>0.11281089813909895</v>
      </c>
      <c r="Q3064" s="4"/>
      <c r="T3064" s="4">
        <f t="shared" si="993"/>
        <v>-1.131476899610018E-3</v>
      </c>
      <c r="U3064" s="4">
        <f t="shared" si="994"/>
        <v>-1.131476899610018E-3</v>
      </c>
      <c r="V3064" s="2">
        <f t="shared" si="1000"/>
        <v>3.9028791790352566E-4</v>
      </c>
      <c r="W3064" s="4">
        <f t="shared" si="1001"/>
        <v>-9.6136149612754563E-3</v>
      </c>
      <c r="X3064" s="4">
        <f t="shared" si="1002"/>
        <v>-1.52117112280325E-3</v>
      </c>
      <c r="Y3064" s="4">
        <f t="shared" si="995"/>
        <v>-1.2280537158827019E-2</v>
      </c>
      <c r="Z3064" s="4">
        <f t="shared" si="996"/>
        <v>-6.0527192617466198E-3</v>
      </c>
      <c r="AA3064" s="4">
        <f t="shared" si="1006"/>
        <v>1.4889981968488569E-3</v>
      </c>
    </row>
    <row r="3065" spans="1:27" x14ac:dyDescent="0.3">
      <c r="A3065" s="1">
        <f t="shared" si="990"/>
        <v>10</v>
      </c>
      <c r="B3065" s="1">
        <f t="shared" si="991"/>
        <v>3</v>
      </c>
      <c r="C3065" s="10">
        <v>43530</v>
      </c>
      <c r="D3065" s="3">
        <v>2771.45</v>
      </c>
      <c r="E3065" s="3">
        <v>2790.27</v>
      </c>
      <c r="F3065" s="3">
        <f t="shared" si="997"/>
        <v>2788.4180000000001</v>
      </c>
      <c r="G3065" s="3">
        <f t="shared" si="1003"/>
        <v>2789.2030000000004</v>
      </c>
      <c r="H3065" s="4">
        <f t="shared" si="992"/>
        <v>-6.5241159285215969E-3</v>
      </c>
      <c r="I3065" s="4">
        <f t="shared" si="1009"/>
        <v>2.2225010305948446E-4</v>
      </c>
      <c r="J3065" s="4">
        <f t="shared" si="1010"/>
        <v>-6.7463660315810817E-3</v>
      </c>
      <c r="K3065" s="4">
        <f t="shared" si="998"/>
        <v>1.0789884035630863E-3</v>
      </c>
      <c r="L3065" s="4">
        <f t="shared" si="1004"/>
        <v>5.4686270878262738E-4</v>
      </c>
      <c r="M3065" s="4">
        <f t="shared" si="999"/>
        <v>-6.0851708746681096E-3</v>
      </c>
      <c r="N3065" s="4">
        <f t="shared" si="1005"/>
        <v>-6.3649006544165511E-3</v>
      </c>
      <c r="O3065" s="4">
        <f t="shared" si="1007"/>
        <v>-2.8324523264006542E-4</v>
      </c>
      <c r="P3065" s="4">
        <f t="shared" si="1008"/>
        <v>0.10555079083311722</v>
      </c>
      <c r="Q3065" s="4"/>
      <c r="T3065" s="4">
        <f t="shared" si="993"/>
        <v>-6.5241159285215969E-3</v>
      </c>
      <c r="U3065" s="4">
        <f t="shared" si="994"/>
        <v>-6.5241159285215969E-3</v>
      </c>
      <c r="V3065" s="2">
        <f t="shared" si="1000"/>
        <v>9.7861738927823138E-4</v>
      </c>
      <c r="W3065" s="4">
        <f t="shared" si="1001"/>
        <v>-9.03116878461456E-3</v>
      </c>
      <c r="X3065" s="4">
        <f t="shared" si="1002"/>
        <v>-7.4953981907907559E-3</v>
      </c>
      <c r="Y3065" s="4">
        <f t="shared" si="995"/>
        <v>-1.1403293247354146E-2</v>
      </c>
      <c r="Z3065" s="4">
        <f t="shared" si="996"/>
        <v>-5.1699441083193796E-3</v>
      </c>
      <c r="AA3065" s="4">
        <f t="shared" si="1006"/>
        <v>-5.6272643466556455E-4</v>
      </c>
    </row>
    <row r="3066" spans="1:27" x14ac:dyDescent="0.3">
      <c r="A3066" s="1">
        <f t="shared" si="990"/>
        <v>10</v>
      </c>
      <c r="B3066" s="1">
        <f t="shared" si="991"/>
        <v>4</v>
      </c>
      <c r="C3066" s="10">
        <v>43531</v>
      </c>
      <c r="D3066" s="3">
        <v>2748.93</v>
      </c>
      <c r="E3066" s="3">
        <v>2766.53</v>
      </c>
      <c r="F3066" s="3">
        <f t="shared" si="997"/>
        <v>2781.3059999999996</v>
      </c>
      <c r="G3066" s="3">
        <f t="shared" si="1003"/>
        <v>2786.6080000000006</v>
      </c>
      <c r="H3066" s="4">
        <f t="shared" si="992"/>
        <v>-8.125710368218797E-3</v>
      </c>
      <c r="I3066" s="4">
        <f t="shared" si="1009"/>
        <v>-1.7752440058451779E-3</v>
      </c>
      <c r="J3066" s="4">
        <f t="shared" si="1010"/>
        <v>-6.3504663623736189E-3</v>
      </c>
      <c r="K3066" s="4">
        <f t="shared" si="998"/>
        <v>6.4767540457160763E-3</v>
      </c>
      <c r="L3066" s="4">
        <f t="shared" si="1004"/>
        <v>6.9799002126848201E-3</v>
      </c>
      <c r="M3066" s="4">
        <f t="shared" si="999"/>
        <v>-1.1640574607756124E-2</v>
      </c>
      <c r="N3066" s="4">
        <f t="shared" si="1005"/>
        <v>-1.3521098051825296E-2</v>
      </c>
      <c r="O3066" s="4">
        <f t="shared" si="1007"/>
        <v>-1.9287504592699868E-3</v>
      </c>
      <c r="P3066" s="4">
        <f t="shared" si="1008"/>
        <v>9.656740530945207E-2</v>
      </c>
      <c r="Q3066" s="4"/>
      <c r="T3066" s="4">
        <f t="shared" si="993"/>
        <v>-8.125710368218797E-3</v>
      </c>
      <c r="U3066" s="4">
        <f t="shared" si="994"/>
        <v>-8.125710368218797E-3</v>
      </c>
      <c r="V3066" s="2">
        <f t="shared" si="1000"/>
        <v>4.7051182593948887E-3</v>
      </c>
      <c r="W3066" s="4">
        <f t="shared" si="1001"/>
        <v>-5.3419329231990794E-3</v>
      </c>
      <c r="X3066" s="4">
        <f t="shared" si="1002"/>
        <v>-1.2770740781974418E-2</v>
      </c>
      <c r="Y3066" s="4">
        <f t="shared" si="995"/>
        <v>-6.072831416200514E-3</v>
      </c>
      <c r="Z3066" s="4">
        <f t="shared" si="996"/>
        <v>1.9412761596750296E-4</v>
      </c>
      <c r="AA3066" s="4">
        <f t="shared" si="1006"/>
        <v>-3.798116701469862E-3</v>
      </c>
    </row>
    <row r="3067" spans="1:27" x14ac:dyDescent="0.3">
      <c r="A3067" s="1">
        <f t="shared" si="990"/>
        <v>10</v>
      </c>
      <c r="B3067" s="1">
        <f t="shared" si="991"/>
        <v>5</v>
      </c>
      <c r="C3067" s="10">
        <v>43532</v>
      </c>
      <c r="D3067" s="3">
        <v>2743.07</v>
      </c>
      <c r="E3067" s="3">
        <v>2730.79</v>
      </c>
      <c r="F3067" s="3">
        <f t="shared" si="997"/>
        <v>2769.1819999999998</v>
      </c>
      <c r="G3067" s="3">
        <f t="shared" si="1003"/>
        <v>2781.6480000000001</v>
      </c>
      <c r="H3067" s="4">
        <f t="shared" si="992"/>
        <v>-2.1317385309919399E-3</v>
      </c>
      <c r="I3067" s="4">
        <f t="shared" si="1009"/>
        <v>-6.598931220511208E-3</v>
      </c>
      <c r="J3067" s="4">
        <f t="shared" si="1010"/>
        <v>4.4671926895192681E-3</v>
      </c>
      <c r="K3067" s="4">
        <f t="shared" si="998"/>
        <v>9.7419723310525185E-3</v>
      </c>
      <c r="L3067" s="4">
        <f t="shared" si="1004"/>
        <v>1.3461399324262604E-2</v>
      </c>
      <c r="M3067" s="4">
        <f t="shared" si="999"/>
        <v>-9.4294993972948073E-3</v>
      </c>
      <c r="N3067" s="4">
        <f t="shared" si="1005"/>
        <v>-1.3868756938332949E-2</v>
      </c>
      <c r="O3067" s="4">
        <f t="shared" si="1007"/>
        <v>-4.5445431578488146E-3</v>
      </c>
      <c r="P3067" s="4">
        <f t="shared" si="1008"/>
        <v>9.4229810319724064E-2</v>
      </c>
      <c r="Q3067" s="4"/>
      <c r="T3067" s="4">
        <f t="shared" si="993"/>
        <v>-2.1317385309919399E-3</v>
      </c>
      <c r="U3067" s="4">
        <f t="shared" si="994"/>
        <v>-2.1317385309919399E-3</v>
      </c>
      <c r="V3067" s="2">
        <f t="shared" si="1000"/>
        <v>1.9920478149680138E-2</v>
      </c>
      <c r="W3067" s="4">
        <f t="shared" si="1001"/>
        <v>9.7212733681833145E-3</v>
      </c>
      <c r="X3067" s="4">
        <f t="shared" si="1002"/>
        <v>-2.1621505943952395E-2</v>
      </c>
      <c r="Y3067" s="4">
        <f t="shared" si="995"/>
        <v>-2.8483265758185152E-3</v>
      </c>
      <c r="Z3067" s="4">
        <f t="shared" si="996"/>
        <v>3.4389637646914388E-3</v>
      </c>
      <c r="AA3067" s="4">
        <f t="shared" si="1006"/>
        <v>-8.9230432258670354E-3</v>
      </c>
    </row>
    <row r="3068" spans="1:27" x14ac:dyDescent="0.3">
      <c r="A3068" s="1">
        <f t="shared" si="990"/>
        <v>11</v>
      </c>
      <c r="B3068" s="1">
        <f t="shared" si="991"/>
        <v>1</v>
      </c>
      <c r="C3068" s="10">
        <v>43535</v>
      </c>
      <c r="D3068" s="3">
        <v>2783.3</v>
      </c>
      <c r="E3068" s="3">
        <v>2747.61</v>
      </c>
      <c r="F3068" s="3">
        <f t="shared" si="997"/>
        <v>2767.28</v>
      </c>
      <c r="G3068" s="3">
        <f t="shared" si="1003"/>
        <v>2780.3670000000002</v>
      </c>
      <c r="H3068" s="4">
        <f t="shared" si="992"/>
        <v>1.4666049353461639E-2</v>
      </c>
      <c r="I3068" s="4">
        <f t="shared" si="1009"/>
        <v>1.6550798922375161E-3</v>
      </c>
      <c r="J3068" s="4">
        <f t="shared" si="1010"/>
        <v>1.3010969461224122E-2</v>
      </c>
      <c r="K3068" s="4">
        <f t="shared" si="998"/>
        <v>7.3658346305416657E-3</v>
      </c>
      <c r="L3068" s="4">
        <f t="shared" si="1004"/>
        <v>1.3478004976581508E-2</v>
      </c>
      <c r="M3068" s="4">
        <f t="shared" si="999"/>
        <v>5.7890780838946478E-3</v>
      </c>
      <c r="N3068" s="4">
        <f t="shared" si="1005"/>
        <v>1.0548967096789715E-3</v>
      </c>
      <c r="O3068" s="4">
        <f t="shared" si="1007"/>
        <v>-4.7019724787123159E-3</v>
      </c>
      <c r="P3068" s="4">
        <f t="shared" si="1008"/>
        <v>0.1102778387219021</v>
      </c>
      <c r="Q3068" s="4"/>
      <c r="T3068" s="4">
        <f t="shared" si="993"/>
        <v>1.4666049353461639E-2</v>
      </c>
      <c r="U3068" s="4">
        <f t="shared" si="994"/>
        <v>1.4666049353461639E-2</v>
      </c>
      <c r="V3068" s="2">
        <f t="shared" si="1000"/>
        <v>1.813296780614413E-2</v>
      </c>
      <c r="W3068" s="4">
        <f t="shared" si="1001"/>
        <v>7.9516381280826578E-3</v>
      </c>
      <c r="X3068" s="4">
        <f t="shared" si="1002"/>
        <v>-3.4051725681302214E-3</v>
      </c>
      <c r="Y3068" s="4">
        <f t="shared" si="995"/>
        <v>-5.1948366242032841E-3</v>
      </c>
      <c r="Z3068" s="4">
        <f t="shared" si="996"/>
        <v>1.0776583844084372E-3</v>
      </c>
      <c r="AA3068" s="4">
        <f t="shared" si="1006"/>
        <v>-9.3697623085971619E-3</v>
      </c>
    </row>
    <row r="3069" spans="1:27" x14ac:dyDescent="0.3">
      <c r="A3069" s="1">
        <f t="shared" si="990"/>
        <v>11</v>
      </c>
      <c r="B3069" s="1">
        <f t="shared" si="991"/>
        <v>2</v>
      </c>
      <c r="C3069" s="10">
        <v>43536</v>
      </c>
      <c r="D3069" s="3">
        <v>2791.52</v>
      </c>
      <c r="E3069" s="3">
        <v>2787.34</v>
      </c>
      <c r="F3069" s="3">
        <f t="shared" si="997"/>
        <v>2767.654</v>
      </c>
      <c r="G3069" s="3">
        <f t="shared" si="1003"/>
        <v>2780.1289999999999</v>
      </c>
      <c r="H3069" s="4">
        <f t="shared" si="992"/>
        <v>2.9533287823805552E-3</v>
      </c>
      <c r="I3069" s="4">
        <f t="shared" si="1009"/>
        <v>1.4515143893938719E-3</v>
      </c>
      <c r="J3069" s="4">
        <f t="shared" si="1010"/>
        <v>1.5018143929866833E-3</v>
      </c>
      <c r="K3069" s="4">
        <f t="shared" si="998"/>
        <v>-7.7650630546474255E-3</v>
      </c>
      <c r="L3069" s="4">
        <f t="shared" si="1004"/>
        <v>-1.59403106624058E-3</v>
      </c>
      <c r="M3069" s="4">
        <f t="shared" si="999"/>
        <v>8.6231877250552216E-3</v>
      </c>
      <c r="N3069" s="4">
        <f t="shared" si="1005"/>
        <v>4.0972918882541337E-3</v>
      </c>
      <c r="O3069" s="4">
        <f t="shared" si="1007"/>
        <v>-4.4688914999713092E-3</v>
      </c>
      <c r="P3069" s="4">
        <f t="shared" si="1008"/>
        <v>0.11355685421943877</v>
      </c>
      <c r="Q3069" s="4"/>
      <c r="T3069" s="4">
        <f t="shared" si="993"/>
        <v>2.9533287823805552E-3</v>
      </c>
      <c r="U3069" s="4">
        <f t="shared" si="994"/>
        <v>2.9533287823805552E-3</v>
      </c>
      <c r="V3069" s="2">
        <f t="shared" si="1000"/>
        <v>2.2814644486759991E-3</v>
      </c>
      <c r="W3069" s="4">
        <f t="shared" si="1001"/>
        <v>-7.7413501958107003E-3</v>
      </c>
      <c r="X3069" s="4">
        <f t="shared" si="1002"/>
        <v>6.7033498826013689E-4</v>
      </c>
      <c r="Y3069" s="4">
        <f t="shared" si="995"/>
        <v>-2.0137069749726566E-2</v>
      </c>
      <c r="Z3069" s="4">
        <f t="shared" si="996"/>
        <v>-1.3958789252808202E-2</v>
      </c>
      <c r="AA3069" s="4">
        <f t="shared" si="1006"/>
        <v>-8.9343136370211521E-3</v>
      </c>
    </row>
    <row r="3070" spans="1:27" x14ac:dyDescent="0.3">
      <c r="A3070" s="1">
        <f t="shared" si="990"/>
        <v>11</v>
      </c>
      <c r="B3070" s="1">
        <f t="shared" si="991"/>
        <v>3</v>
      </c>
      <c r="C3070" s="10">
        <v>43537</v>
      </c>
      <c r="D3070" s="3">
        <v>2810.92</v>
      </c>
      <c r="E3070" s="3">
        <v>2799.78</v>
      </c>
      <c r="F3070" s="3">
        <f t="shared" si="997"/>
        <v>2775.5479999999998</v>
      </c>
      <c r="G3070" s="3">
        <f t="shared" si="1003"/>
        <v>2781.9830000000002</v>
      </c>
      <c r="H3070" s="4">
        <f t="shared" si="992"/>
        <v>6.9496188456468488E-3</v>
      </c>
      <c r="I3070" s="4">
        <f t="shared" si="1009"/>
        <v>2.9589614260332069E-3</v>
      </c>
      <c r="J3070" s="4">
        <f t="shared" si="1010"/>
        <v>3.9906574196136423E-3</v>
      </c>
      <c r="K3070" s="4">
        <f t="shared" si="998"/>
        <v>-8.889422250243615E-3</v>
      </c>
      <c r="L3070" s="4">
        <f t="shared" si="1004"/>
        <v>-4.5682001999707584E-3</v>
      </c>
      <c r="M3070" s="4">
        <f t="shared" si="999"/>
        <v>1.2744149984075326E-2</v>
      </c>
      <c r="N3070" s="4">
        <f t="shared" si="1005"/>
        <v>1.0401573266263632E-2</v>
      </c>
      <c r="O3070" s="4">
        <f t="shared" si="1007"/>
        <v>-2.2892860700412677E-3</v>
      </c>
      <c r="P3070" s="4">
        <f t="shared" si="1008"/>
        <v>0.1212956499192214</v>
      </c>
      <c r="Q3070" s="4"/>
      <c r="T3070" s="4">
        <f t="shared" si="993"/>
        <v>6.9496188456468488E-3</v>
      </c>
      <c r="U3070" s="4">
        <f t="shared" si="994"/>
        <v>6.9496188456468488E-3</v>
      </c>
      <c r="V3070" s="2">
        <f t="shared" si="1000"/>
        <v>-7.1896314552645745E-3</v>
      </c>
      <c r="W3070" s="4">
        <f t="shared" si="1001"/>
        <v>-1.7117735140711944E-2</v>
      </c>
      <c r="X3070" s="4">
        <f t="shared" si="1002"/>
        <v>1.4241642461527452E-2</v>
      </c>
      <c r="Y3070" s="4">
        <f t="shared" si="995"/>
        <v>-2.1247409503981168E-2</v>
      </c>
      <c r="Z3070" s="4">
        <f t="shared" si="996"/>
        <v>-1.5076129976521701E-2</v>
      </c>
      <c r="AA3070" s="4">
        <f t="shared" si="1006"/>
        <v>-4.6155203416418716E-3</v>
      </c>
    </row>
    <row r="3071" spans="1:27" x14ac:dyDescent="0.3">
      <c r="A3071" s="1">
        <f t="shared" si="990"/>
        <v>11</v>
      </c>
      <c r="B3071" s="1">
        <f t="shared" si="991"/>
        <v>4</v>
      </c>
      <c r="C3071" s="10">
        <v>43538</v>
      </c>
      <c r="D3071" s="3">
        <v>2808.48</v>
      </c>
      <c r="E3071" s="3">
        <v>2810.38</v>
      </c>
      <c r="F3071" s="3">
        <f t="shared" si="997"/>
        <v>2787.4580000000001</v>
      </c>
      <c r="G3071" s="3">
        <f t="shared" si="1003"/>
        <v>2784.3819999999996</v>
      </c>
      <c r="H3071" s="4">
        <f t="shared" si="992"/>
        <v>-8.6804320293713605E-4</v>
      </c>
      <c r="I3071" s="4">
        <f t="shared" si="1009"/>
        <v>-1.921079219614801E-4</v>
      </c>
      <c r="J3071" s="4">
        <f t="shared" si="1010"/>
        <v>-6.7593528097565595E-4</v>
      </c>
      <c r="K3071" s="4">
        <f t="shared" si="998"/>
        <v>-1.0216406016535421E-2</v>
      </c>
      <c r="L3071" s="4">
        <f t="shared" si="1004"/>
        <v>-1.0393591975422981E-2</v>
      </c>
      <c r="M3071" s="4">
        <f t="shared" si="999"/>
        <v>7.5416382955366262E-3</v>
      </c>
      <c r="N3071" s="4">
        <f t="shared" si="1005"/>
        <v>8.6547032698819394E-3</v>
      </c>
      <c r="O3071" s="4">
        <f t="shared" si="1007"/>
        <v>1.0952543724721119E-3</v>
      </c>
      <c r="P3071" s="4">
        <f t="shared" si="1008"/>
        <v>0.12032231685182604</v>
      </c>
      <c r="Q3071" s="4"/>
      <c r="T3071" s="4">
        <f t="shared" si="993"/>
        <v>-8.6804320293713605E-4</v>
      </c>
      <c r="U3071" s="4">
        <f t="shared" si="994"/>
        <v>-8.6804320293713605E-4</v>
      </c>
      <c r="V3071" s="2">
        <f t="shared" si="1000"/>
        <v>-2.2053277930357405E-2</v>
      </c>
      <c r="W3071" s="4">
        <f t="shared" si="1001"/>
        <v>-3.1832745151053894E-2</v>
      </c>
      <c r="X3071" s="4">
        <f t="shared" si="1002"/>
        <v>2.1662974320917662E-2</v>
      </c>
      <c r="Y3071" s="4">
        <f t="shared" si="995"/>
        <v>-2.2557847338025034E-2</v>
      </c>
      <c r="Z3071" s="4">
        <f t="shared" si="996"/>
        <v>-1.6394830448392315E-2</v>
      </c>
      <c r="AA3071" s="4">
        <f t="shared" si="1006"/>
        <v>2.211910519734434E-3</v>
      </c>
    </row>
    <row r="3072" spans="1:27" x14ac:dyDescent="0.3">
      <c r="A3072" s="1">
        <f t="shared" si="990"/>
        <v>11</v>
      </c>
      <c r="B3072" s="1">
        <f t="shared" si="991"/>
        <v>5</v>
      </c>
      <c r="C3072" s="10">
        <v>43539</v>
      </c>
      <c r="D3072" s="3">
        <v>2822.48</v>
      </c>
      <c r="E3072" s="3">
        <v>2810.79</v>
      </c>
      <c r="F3072" s="3">
        <f t="shared" si="997"/>
        <v>2803.3399999999997</v>
      </c>
      <c r="G3072" s="3">
        <f t="shared" si="1003"/>
        <v>2786.261</v>
      </c>
      <c r="H3072" s="4">
        <f t="shared" si="992"/>
        <v>4.9849028656070186E-3</v>
      </c>
      <c r="I3072" s="4">
        <f t="shared" si="1009"/>
        <v>8.225089728251387E-4</v>
      </c>
      <c r="J3072" s="4">
        <f t="shared" si="1010"/>
        <v>4.16239389278188E-3</v>
      </c>
      <c r="K3072" s="4">
        <f t="shared" si="998"/>
        <v>-3.5339400672250404E-3</v>
      </c>
      <c r="L3072" s="4">
        <f t="shared" si="1004"/>
        <v>-9.3443191097438254E-3</v>
      </c>
      <c r="M3072" s="4">
        <f t="shared" si="999"/>
        <v>6.8275699701072041E-3</v>
      </c>
      <c r="N3072" s="4">
        <f t="shared" si="1005"/>
        <v>1.2999141142915201E-2</v>
      </c>
      <c r="O3072" s="4">
        <f t="shared" si="1007"/>
        <v>6.051061477849169E-3</v>
      </c>
      <c r="P3072" s="4">
        <f t="shared" si="1008"/>
        <v>0.12590701477950419</v>
      </c>
      <c r="Q3072" s="4"/>
      <c r="T3072" s="4">
        <f t="shared" si="993"/>
        <v>4.9849028656070186E-3</v>
      </c>
      <c r="U3072" s="4">
        <f t="shared" si="994"/>
        <v>4.9849028656070186E-3</v>
      </c>
      <c r="V3072" s="2">
        <f t="shared" si="1000"/>
        <v>-2.3290178317096739E-2</v>
      </c>
      <c r="W3072" s="4">
        <f t="shared" si="1001"/>
        <v>-3.3057276533925734E-2</v>
      </c>
      <c r="X3072" s="4">
        <f t="shared" si="1002"/>
        <v>2.8949315912462987E-2</v>
      </c>
      <c r="Y3072" s="4">
        <f t="shared" si="995"/>
        <v>-1.5958703906785839E-2</v>
      </c>
      <c r="Z3072" s="4">
        <f t="shared" si="996"/>
        <v>-9.7540777696768655E-3</v>
      </c>
      <c r="AA3072" s="4">
        <f t="shared" si="1006"/>
        <v>1.2335050567279401E-2</v>
      </c>
    </row>
    <row r="3073" spans="1:27" x14ac:dyDescent="0.3">
      <c r="A3073" s="1">
        <f t="shared" si="990"/>
        <v>12</v>
      </c>
      <c r="B3073" s="1">
        <f t="shared" si="991"/>
        <v>1</v>
      </c>
      <c r="C3073" s="10">
        <v>43542</v>
      </c>
      <c r="D3073" s="3">
        <v>2832.94</v>
      </c>
      <c r="E3073" s="3">
        <v>2822.61</v>
      </c>
      <c r="F3073" s="3">
        <f t="shared" si="997"/>
        <v>2813.268</v>
      </c>
      <c r="G3073" s="3">
        <f t="shared" si="1003"/>
        <v>2790.2740000000003</v>
      </c>
      <c r="H3073" s="4">
        <f t="shared" si="992"/>
        <v>3.7059607153992363E-3</v>
      </c>
      <c r="I3073" s="4">
        <f t="shared" si="1009"/>
        <v>4.605878518186458E-5</v>
      </c>
      <c r="J3073" s="4">
        <f t="shared" si="1010"/>
        <v>3.6599019302173716E-3</v>
      </c>
      <c r="K3073" s="4">
        <f t="shared" si="998"/>
        <v>-5.0062356509169631E-3</v>
      </c>
      <c r="L3073" s="4">
        <f t="shared" si="1004"/>
        <v>-1.3090142947573149E-2</v>
      </c>
      <c r="M3073" s="4">
        <f t="shared" si="999"/>
        <v>6.9925794485274865E-3</v>
      </c>
      <c r="N3073" s="4">
        <f t="shared" si="1005"/>
        <v>1.529097142431163E-2</v>
      </c>
      <c r="O3073" s="4">
        <f t="shared" si="1007"/>
        <v>8.1166561946245542E-3</v>
      </c>
      <c r="P3073" s="4">
        <f t="shared" si="1008"/>
        <v>0.13007958194546948</v>
      </c>
      <c r="Q3073" s="4"/>
      <c r="T3073" s="4">
        <f t="shared" si="993"/>
        <v>3.7059607153992363E-3</v>
      </c>
      <c r="U3073" s="4">
        <f t="shared" si="994"/>
        <v>3.7059607153992363E-3</v>
      </c>
      <c r="V3073" s="2">
        <f t="shared" si="1000"/>
        <v>-1.3881409257107166E-2</v>
      </c>
      <c r="W3073" s="4">
        <f t="shared" si="1001"/>
        <v>-2.3742595164536123E-2</v>
      </c>
      <c r="X3073" s="4">
        <f t="shared" si="1002"/>
        <v>1.7834944131067391E-2</v>
      </c>
      <c r="Y3073" s="4">
        <f t="shared" si="995"/>
        <v>-1.7412641690182386E-2</v>
      </c>
      <c r="Z3073" s="4">
        <f t="shared" si="996"/>
        <v>-1.1217182993919928E-2</v>
      </c>
      <c r="AA3073" s="4">
        <f t="shared" si="1006"/>
        <v>1.6618484576913006E-2</v>
      </c>
    </row>
    <row r="3074" spans="1:27" x14ac:dyDescent="0.3">
      <c r="A3074" s="1">
        <f t="shared" si="990"/>
        <v>12</v>
      </c>
      <c r="B3074" s="1">
        <f t="shared" si="991"/>
        <v>2</v>
      </c>
      <c r="C3074" s="10">
        <v>43543</v>
      </c>
      <c r="D3074" s="3">
        <v>2832.57</v>
      </c>
      <c r="E3074" s="3">
        <v>2840.76</v>
      </c>
      <c r="F3074" s="3">
        <f t="shared" si="997"/>
        <v>2821.4780000000001</v>
      </c>
      <c r="G3074" s="3">
        <f t="shared" si="1003"/>
        <v>2794.5659999999998</v>
      </c>
      <c r="H3074" s="4">
        <f t="shared" si="992"/>
        <v>-1.3060636653084459E-4</v>
      </c>
      <c r="I3074" s="4">
        <f t="shared" si="1009"/>
        <v>2.7603832061392631E-3</v>
      </c>
      <c r="J3074" s="4">
        <f t="shared" si="1010"/>
        <v>-2.8909895726701076E-3</v>
      </c>
      <c r="K3074" s="4">
        <f t="shared" si="998"/>
        <v>-5.0248152096409125E-3</v>
      </c>
      <c r="L3074" s="4">
        <f t="shared" si="1004"/>
        <v>-1.5036205026109556E-2</v>
      </c>
      <c r="M3074" s="4">
        <f t="shared" si="999"/>
        <v>3.9312729002317576E-3</v>
      </c>
      <c r="N3074" s="4">
        <f t="shared" si="1005"/>
        <v>1.3599249400443705E-2</v>
      </c>
      <c r="O3074" s="4">
        <f t="shared" si="1007"/>
        <v>9.500912598806123E-3</v>
      </c>
      <c r="P3074" s="4">
        <f t="shared" si="1008"/>
        <v>0.12993198635738087</v>
      </c>
      <c r="Q3074" s="4"/>
      <c r="T3074" s="4">
        <f t="shared" si="993"/>
        <v>-1.3060636653084459E-4</v>
      </c>
      <c r="U3074" s="4">
        <f t="shared" si="994"/>
        <v>-1.3060636653084459E-4</v>
      </c>
      <c r="V3074" s="2">
        <f t="shared" si="1000"/>
        <v>-1.4620853247862669E-2</v>
      </c>
      <c r="W3074" s="4">
        <f t="shared" si="1001"/>
        <v>-2.4474644715384013E-2</v>
      </c>
      <c r="X3074" s="4">
        <f t="shared" si="1002"/>
        <v>1.4705250186278508E-2</v>
      </c>
      <c r="Y3074" s="4">
        <f t="shared" si="995"/>
        <v>-1.7430989583585584E-2</v>
      </c>
      <c r="Z3074" s="4">
        <f t="shared" si="996"/>
        <v>-1.1235646575373575E-2</v>
      </c>
      <c r="AA3074" s="4">
        <f t="shared" si="1006"/>
        <v>1.9447517644907951E-2</v>
      </c>
    </row>
    <row r="3075" spans="1:27" x14ac:dyDescent="0.3">
      <c r="A3075" s="1">
        <f t="shared" ref="A3075:A3138" si="1011">WEEKNUM(C3075,2)</f>
        <v>12</v>
      </c>
      <c r="B3075" s="1">
        <f t="shared" ref="B3075:B3138" si="1012">WEEKDAY(C3075,2)</f>
        <v>3</v>
      </c>
      <c r="C3075" s="10">
        <v>43544</v>
      </c>
      <c r="D3075" s="3">
        <v>2824.23</v>
      </c>
      <c r="E3075" s="3">
        <v>2831.34</v>
      </c>
      <c r="F3075" s="3">
        <f t="shared" si="997"/>
        <v>2824.14</v>
      </c>
      <c r="G3075" s="3">
        <f t="shared" si="1003"/>
        <v>2799.8440000000001</v>
      </c>
      <c r="H3075" s="4">
        <f t="shared" ref="H3075:H3138" si="1013">(D3075-D3074)/D3074</f>
        <v>-2.9443226469249286E-3</v>
      </c>
      <c r="I3075" s="4">
        <f t="shared" si="1009"/>
        <v>-4.342346349781358E-4</v>
      </c>
      <c r="J3075" s="4">
        <f t="shared" si="1010"/>
        <v>-2.5100880119467927E-3</v>
      </c>
      <c r="K3075" s="4">
        <f t="shared" si="998"/>
        <v>-2.9840392293925045E-3</v>
      </c>
      <c r="L3075" s="4">
        <f t="shared" si="1004"/>
        <v>-1.2510037017816247E-2</v>
      </c>
      <c r="M3075" s="4">
        <f t="shared" si="999"/>
        <v>3.1868108521583749E-5</v>
      </c>
      <c r="N3075" s="4">
        <f t="shared" si="1005"/>
        <v>8.709770972954195E-3</v>
      </c>
      <c r="O3075" s="4">
        <f t="shared" si="1007"/>
        <v>8.6026987886963242E-3</v>
      </c>
      <c r="P3075" s="4">
        <f t="shared" si="1008"/>
        <v>0.12660510202046399</v>
      </c>
      <c r="Q3075" s="4"/>
      <c r="T3075" s="4">
        <f t="shared" ref="T3075:T3138" si="1014">(D3075-D3074)/D3074</f>
        <v>-2.9443226469249286E-3</v>
      </c>
      <c r="U3075" s="4">
        <f t="shared" ref="U3075:U3138" si="1015">(D3075-D3074)/D3074</f>
        <v>-2.9443226469249286E-3</v>
      </c>
      <c r="V3075" s="2">
        <f t="shared" si="1000"/>
        <v>-7.6432356481923097E-3</v>
      </c>
      <c r="W3075" s="4">
        <f t="shared" si="1001"/>
        <v>-1.7566803291710342E-2</v>
      </c>
      <c r="X3075" s="4">
        <f t="shared" si="1002"/>
        <v>4.735104520939744E-3</v>
      </c>
      <c r="Y3075" s="4">
        <f t="shared" si="995"/>
        <v>-1.54156596878789E-2</v>
      </c>
      <c r="Z3075" s="4">
        <f t="shared" si="996"/>
        <v>-9.2076095213439145E-3</v>
      </c>
      <c r="AA3075" s="4">
        <f t="shared" si="1006"/>
        <v>1.7507173358198128E-2</v>
      </c>
    </row>
    <row r="3076" spans="1:27" x14ac:dyDescent="0.3">
      <c r="A3076" s="1">
        <f t="shared" si="1011"/>
        <v>12</v>
      </c>
      <c r="B3076" s="1">
        <f t="shared" si="1012"/>
        <v>4</v>
      </c>
      <c r="C3076" s="10">
        <v>43545</v>
      </c>
      <c r="D3076" s="3">
        <v>2854.88</v>
      </c>
      <c r="E3076" s="3">
        <v>2819.72</v>
      </c>
      <c r="F3076" s="3">
        <f t="shared" si="997"/>
        <v>2833.4199999999996</v>
      </c>
      <c r="G3076" s="3">
        <f t="shared" si="1003"/>
        <v>2810.4389999999999</v>
      </c>
      <c r="H3076" s="4">
        <f t="shared" si="1013"/>
        <v>1.08525155529118E-2</v>
      </c>
      <c r="I3076" s="4">
        <f t="shared" si="1009"/>
        <v>-1.5968954369864417E-3</v>
      </c>
      <c r="J3076" s="4">
        <f t="shared" si="1010"/>
        <v>1.2449410989898241E-2</v>
      </c>
      <c r="K3076" s="4">
        <f t="shared" si="998"/>
        <v>1.3543514515460208E-3</v>
      </c>
      <c r="L3076" s="4">
        <f t="shared" si="1004"/>
        <v>-6.6315027065392291E-3</v>
      </c>
      <c r="M3076" s="4">
        <f t="shared" si="999"/>
        <v>7.5738859752526961E-3</v>
      </c>
      <c r="N3076" s="4">
        <f t="shared" si="1005"/>
        <v>1.5812832087798476E-2</v>
      </c>
      <c r="O3076" s="4">
        <f t="shared" si="1007"/>
        <v>8.0497253825028599E-3</v>
      </c>
      <c r="P3076" s="4">
        <f t="shared" si="1008"/>
        <v>0.13883160141213086</v>
      </c>
      <c r="Q3076" s="4"/>
      <c r="T3076" s="4">
        <f t="shared" si="1014"/>
        <v>1.08525155529118E-2</v>
      </c>
      <c r="U3076" s="4">
        <f t="shared" si="1015"/>
        <v>1.08525155529118E-2</v>
      </c>
      <c r="V3076" s="2">
        <f t="shared" si="1000"/>
        <v>-5.5767412710721149E-3</v>
      </c>
      <c r="W3076" s="4">
        <f t="shared" si="1001"/>
        <v>-1.5520973858361424E-2</v>
      </c>
      <c r="X3076" s="4">
        <f t="shared" si="1002"/>
        <v>1.6521392354583296E-2</v>
      </c>
      <c r="Y3076" s="4">
        <f t="shared" si="995"/>
        <v>-1.1131363653834873E-2</v>
      </c>
      <c r="Z3076" s="4">
        <f t="shared" si="996"/>
        <v>-4.8962999307982161E-3</v>
      </c>
      <c r="AA3076" s="4">
        <f t="shared" si="1006"/>
        <v>1.6488858307461326E-2</v>
      </c>
    </row>
    <row r="3077" spans="1:27" x14ac:dyDescent="0.3">
      <c r="A3077" s="1">
        <f t="shared" si="1011"/>
        <v>12</v>
      </c>
      <c r="B3077" s="1">
        <f t="shared" si="1012"/>
        <v>5</v>
      </c>
      <c r="C3077" s="10">
        <v>43546</v>
      </c>
      <c r="D3077" s="3">
        <v>2800.71</v>
      </c>
      <c r="E3077" s="3">
        <v>2844.52</v>
      </c>
      <c r="F3077" s="3">
        <f t="shared" si="997"/>
        <v>2829.0659999999998</v>
      </c>
      <c r="G3077" s="3">
        <f t="shared" si="1003"/>
        <v>2816.203</v>
      </c>
      <c r="H3077" s="4">
        <f t="shared" si="1013"/>
        <v>-1.8974527826038246E-2</v>
      </c>
      <c r="I3077" s="4">
        <f t="shared" si="1009"/>
        <v>-3.628874068262108E-3</v>
      </c>
      <c r="J3077" s="4">
        <f t="shared" si="1010"/>
        <v>-1.5345653757776138E-2</v>
      </c>
      <c r="K3077" s="4">
        <f t="shared" si="998"/>
        <v>-6.5589446841900056E-3</v>
      </c>
      <c r="L3077" s="4">
        <f t="shared" si="1004"/>
        <v>-1.2944696644186708E-2</v>
      </c>
      <c r="M3077" s="4">
        <f t="shared" si="999"/>
        <v>-1.0023095961706007E-2</v>
      </c>
      <c r="N3077" s="4">
        <f t="shared" si="1005"/>
        <v>-5.5013789843984745E-3</v>
      </c>
      <c r="O3077" s="4">
        <f t="shared" si="1007"/>
        <v>4.5927639777055924E-3</v>
      </c>
      <c r="P3077" s="4">
        <f t="shared" si="1008"/>
        <v>0.11722280950196468</v>
      </c>
      <c r="Q3077" s="4"/>
      <c r="T3077" s="4">
        <f t="shared" si="1014"/>
        <v>-1.8974527826038246E-2</v>
      </c>
      <c r="U3077" s="4">
        <f t="shared" si="1015"/>
        <v>-1.8974527826038246E-2</v>
      </c>
      <c r="V3077" s="2">
        <f t="shared" si="1000"/>
        <v>-1.1348988398811891E-2</v>
      </c>
      <c r="W3077" s="4">
        <f t="shared" si="1001"/>
        <v>-2.1235498514823758E-2</v>
      </c>
      <c r="X3077" s="4">
        <f t="shared" si="1002"/>
        <v>-7.7130750262180709E-3</v>
      </c>
      <c r="Y3077" s="4">
        <f t="shared" si="995"/>
        <v>-1.8945990261693857E-2</v>
      </c>
      <c r="Z3077" s="4">
        <f t="shared" si="996"/>
        <v>-1.2760199711130156E-2</v>
      </c>
      <c r="AA3077" s="4">
        <f t="shared" si="1006"/>
        <v>9.1769103997374965E-3</v>
      </c>
    </row>
    <row r="3078" spans="1:27" x14ac:dyDescent="0.3">
      <c r="A3078" s="1">
        <f t="shared" si="1011"/>
        <v>13</v>
      </c>
      <c r="B3078" s="1">
        <f t="shared" si="1012"/>
        <v>1</v>
      </c>
      <c r="C3078" s="10">
        <v>43549</v>
      </c>
      <c r="D3078" s="3">
        <v>2798.36</v>
      </c>
      <c r="E3078" s="3">
        <v>2796.01</v>
      </c>
      <c r="F3078" s="3">
        <f t="shared" si="997"/>
        <v>2822.15</v>
      </c>
      <c r="G3078" s="3">
        <f t="shared" si="1003"/>
        <v>2817.7089999999998</v>
      </c>
      <c r="H3078" s="4">
        <f t="shared" si="1013"/>
        <v>-8.3907294935923712E-4</v>
      </c>
      <c r="I3078" s="4">
        <f t="shared" si="1009"/>
        <v>-1.6781458987184742E-3</v>
      </c>
      <c r="J3078" s="4">
        <f t="shared" si="1010"/>
        <v>8.3907294935923712E-4</v>
      </c>
      <c r="K3078" s="4">
        <f t="shared" si="998"/>
        <v>9.7787703832241894E-3</v>
      </c>
      <c r="L3078" s="4">
        <f t="shared" si="1004"/>
        <v>6.8371551816821105E-3</v>
      </c>
      <c r="M3078" s="4">
        <f t="shared" si="999"/>
        <v>-8.4297432808319774E-3</v>
      </c>
      <c r="N3078" s="4">
        <f t="shared" si="1005"/>
        <v>-6.8669262865681683E-3</v>
      </c>
      <c r="O3078" s="4">
        <f t="shared" si="1007"/>
        <v>1.5870009577038902E-3</v>
      </c>
      <c r="P3078" s="4">
        <f t="shared" si="1008"/>
        <v>0.11628537806410444</v>
      </c>
      <c r="Q3078" s="4"/>
      <c r="T3078" s="4">
        <f t="shared" si="1014"/>
        <v>-8.3907294935923712E-4</v>
      </c>
      <c r="U3078" s="4">
        <f t="shared" si="1015"/>
        <v>-8.3907294935923712E-4</v>
      </c>
      <c r="V3078" s="2">
        <f t="shared" si="1000"/>
        <v>1.150779623738267E-2</v>
      </c>
      <c r="W3078" s="4">
        <f t="shared" si="1001"/>
        <v>1.3927182750088157E-3</v>
      </c>
      <c r="X3078" s="4">
        <f t="shared" si="1002"/>
        <v>-1.2206400417940346E-2</v>
      </c>
      <c r="Y3078" s="4">
        <f t="shared" ref="Y3078:Y3141" si="1016">(SUM(D3074:D3077)*(0.99/4.01)-D3077)/D3077</f>
        <v>-2.8119873522275082E-3</v>
      </c>
      <c r="Z3078" s="4">
        <f t="shared" ref="Z3078:Z3141" si="1017">(SUM(D3074:D3077)*(0.995/4.005)-D3077)/D3077</f>
        <v>3.4755321161629173E-3</v>
      </c>
      <c r="AA3078" s="4">
        <f t="shared" si="1006"/>
        <v>3.1571823231914134E-3</v>
      </c>
    </row>
    <row r="3079" spans="1:27" x14ac:dyDescent="0.3">
      <c r="A3079" s="1">
        <f t="shared" si="1011"/>
        <v>13</v>
      </c>
      <c r="B3079" s="1">
        <f t="shared" si="1012"/>
        <v>2</v>
      </c>
      <c r="C3079" s="10">
        <v>43550</v>
      </c>
      <c r="D3079" s="3">
        <v>2818.46</v>
      </c>
      <c r="E3079" s="3">
        <v>2812.66</v>
      </c>
      <c r="F3079" s="3">
        <f t="shared" ref="F3079:F3142" si="1018">AVERAGE(D3075:D3079)</f>
        <v>2819.328</v>
      </c>
      <c r="G3079" s="3">
        <f t="shared" si="1003"/>
        <v>2820.4029999999998</v>
      </c>
      <c r="H3079" s="4">
        <f t="shared" si="1013"/>
        <v>7.1827784845409125E-3</v>
      </c>
      <c r="I3079" s="4">
        <f t="shared" si="1009"/>
        <v>5.1101359367628635E-3</v>
      </c>
      <c r="J3079" s="4">
        <f t="shared" si="1010"/>
        <v>2.072642547778049E-3</v>
      </c>
      <c r="K3079" s="4">
        <f t="shared" ref="K3079:K3142" si="1019">(SUM(D3075:D3078)/4-D3078)/D3078</f>
        <v>7.5705055818407726E-3</v>
      </c>
      <c r="L3079" s="4">
        <f t="shared" si="1004"/>
        <v>7.9542620995470843E-3</v>
      </c>
      <c r="M3079" s="4">
        <f t="shared" ref="M3079:M3142" si="1020">(D3079-F3079)/F3079</f>
        <v>-3.0787478434575124E-4</v>
      </c>
      <c r="N3079" s="4">
        <f t="shared" si="1005"/>
        <v>-6.8890864177912031E-4</v>
      </c>
      <c r="O3079" s="4">
        <f t="shared" si="1007"/>
        <v>-3.8141396365384573E-4</v>
      </c>
      <c r="P3079" s="4">
        <f t="shared" si="1008"/>
        <v>0.12430340866027091</v>
      </c>
      <c r="Q3079" s="4"/>
      <c r="T3079" s="4">
        <f t="shared" si="1014"/>
        <v>7.1827784845409125E-3</v>
      </c>
      <c r="U3079" s="4">
        <f t="shared" si="1015"/>
        <v>7.1827784845409125E-3</v>
      </c>
      <c r="V3079" s="2">
        <f t="shared" ref="V3079:V3142" si="1021">(D3074-D3078)/D3078</f>
        <v>1.2225017510256019E-2</v>
      </c>
      <c r="W3079" s="4">
        <f t="shared" ref="W3079:W3142" si="1022">(D3074*(1-0.01)-D3078)/D3078</f>
        <v>2.1027673351535063E-3</v>
      </c>
      <c r="X3079" s="4">
        <f t="shared" ref="X3079:X3142" si="1023">(D3079-D3074)/D3074</f>
        <v>-4.9813420321475291E-3</v>
      </c>
      <c r="Y3079" s="4">
        <f t="shared" si="1016"/>
        <v>-4.9927176797782569E-3</v>
      </c>
      <c r="Z3079" s="4">
        <f t="shared" si="1017"/>
        <v>1.2810517392575541E-3</v>
      </c>
      <c r="AA3079" s="4">
        <f t="shared" si="1006"/>
        <v>-7.6201196677772812E-4</v>
      </c>
    </row>
    <row r="3080" spans="1:27" x14ac:dyDescent="0.3">
      <c r="A3080" s="1">
        <f t="shared" si="1011"/>
        <v>13</v>
      </c>
      <c r="B3080" s="1">
        <f t="shared" si="1012"/>
        <v>3</v>
      </c>
      <c r="C3080" s="10">
        <v>43551</v>
      </c>
      <c r="D3080" s="3">
        <v>2805.37</v>
      </c>
      <c r="E3080" s="3">
        <v>2819.72</v>
      </c>
      <c r="F3080" s="3">
        <f t="shared" si="1018"/>
        <v>2815.5559999999996</v>
      </c>
      <c r="G3080" s="3">
        <f t="shared" si="1003"/>
        <v>2819.8479999999995</v>
      </c>
      <c r="H3080" s="4">
        <f t="shared" si="1013"/>
        <v>-4.6443802643997591E-3</v>
      </c>
      <c r="I3080" s="4">
        <f t="shared" si="1009"/>
        <v>4.4705264577101097E-4</v>
      </c>
      <c r="J3080" s="4">
        <f t="shared" si="1010"/>
        <v>-5.0914329101707703E-3</v>
      </c>
      <c r="K3080" s="4">
        <f t="shared" si="1019"/>
        <v>-1.2684231814539599E-4</v>
      </c>
      <c r="L3080" s="4">
        <f t="shared" si="1004"/>
        <v>1.0632283824026036E-3</v>
      </c>
      <c r="M3080" s="4">
        <f t="shared" si="1020"/>
        <v>-3.6177579135345545E-3</v>
      </c>
      <c r="N3080" s="4">
        <f t="shared" si="1005"/>
        <v>-5.1343192966428024E-3</v>
      </c>
      <c r="O3080" s="4">
        <f t="shared" si="1007"/>
        <v>-1.5299229691626832E-3</v>
      </c>
      <c r="P3080" s="4">
        <f t="shared" si="1008"/>
        <v>0.11908171609789177</v>
      </c>
      <c r="Q3080" s="4"/>
      <c r="T3080" s="4">
        <f t="shared" si="1014"/>
        <v>-4.6443802643997591E-3</v>
      </c>
      <c r="U3080" s="4">
        <f t="shared" si="1015"/>
        <v>-4.6443802643997591E-3</v>
      </c>
      <c r="V3080" s="2">
        <f t="shared" si="1021"/>
        <v>2.0472172746819118E-3</v>
      </c>
      <c r="W3080" s="4">
        <f t="shared" si="1022"/>
        <v>-7.9732548980648663E-3</v>
      </c>
      <c r="X3080" s="4">
        <f t="shared" si="1023"/>
        <v>-6.6779263728521145E-3</v>
      </c>
      <c r="Y3080" s="4">
        <f t="shared" si="1016"/>
        <v>-1.259408867328066E-2</v>
      </c>
      <c r="Z3080" s="4">
        <f t="shared" si="1017"/>
        <v>-6.3682477968087332E-3</v>
      </c>
      <c r="AA3080" s="4">
        <f t="shared" si="1006"/>
        <v>-3.0395093727649081E-3</v>
      </c>
    </row>
    <row r="3081" spans="1:27" x14ac:dyDescent="0.3">
      <c r="A3081" s="1">
        <f t="shared" si="1011"/>
        <v>13</v>
      </c>
      <c r="B3081" s="1">
        <f t="shared" si="1012"/>
        <v>4</v>
      </c>
      <c r="C3081" s="10">
        <v>43552</v>
      </c>
      <c r="D3081" s="3">
        <v>2815.44</v>
      </c>
      <c r="E3081" s="3">
        <v>2809.4</v>
      </c>
      <c r="F3081" s="3">
        <f t="shared" si="1018"/>
        <v>2807.6679999999997</v>
      </c>
      <c r="G3081" s="3">
        <f t="shared" si="1003"/>
        <v>2820.5439999999994</v>
      </c>
      <c r="H3081" s="4">
        <f t="shared" si="1013"/>
        <v>3.5895443381800491E-3</v>
      </c>
      <c r="I3081" s="4">
        <f t="shared" si="1009"/>
        <v>1.4365306537106337E-3</v>
      </c>
      <c r="J3081" s="4">
        <f t="shared" si="1010"/>
        <v>2.1530136844694157E-3</v>
      </c>
      <c r="K3081" s="4">
        <f t="shared" si="1019"/>
        <v>1.2654302284531577E-4</v>
      </c>
      <c r="L3081" s="4">
        <f t="shared" si="1004"/>
        <v>5.6110641773138544E-3</v>
      </c>
      <c r="M3081" s="4">
        <f t="shared" si="1020"/>
        <v>2.7681335542522798E-3</v>
      </c>
      <c r="N3081" s="4">
        <f t="shared" si="1005"/>
        <v>-1.8095799959154549E-3</v>
      </c>
      <c r="O3081" s="4">
        <f t="shared" si="1007"/>
        <v>-4.5733526553575106E-3</v>
      </c>
      <c r="P3081" s="4">
        <f t="shared" si="1008"/>
        <v>0.12309870953587178</v>
      </c>
      <c r="Q3081" s="4"/>
      <c r="T3081" s="4">
        <f t="shared" si="1014"/>
        <v>3.5895443381800491E-3</v>
      </c>
      <c r="U3081" s="4">
        <f t="shared" si="1015"/>
        <v>3.5895443381800491E-3</v>
      </c>
      <c r="V3081" s="2">
        <f t="shared" si="1021"/>
        <v>1.7648295946702298E-2</v>
      </c>
      <c r="W3081" s="4">
        <f t="shared" si="1022"/>
        <v>7.4718129872352636E-3</v>
      </c>
      <c r="X3081" s="4">
        <f t="shared" si="1023"/>
        <v>-1.3814941433615441E-2</v>
      </c>
      <c r="Y3081" s="4">
        <f t="shared" si="1016"/>
        <v>-1.234386275050681E-2</v>
      </c>
      <c r="Z3081" s="4">
        <f t="shared" si="1017"/>
        <v>-6.1164441370976305E-3</v>
      </c>
      <c r="AA3081" s="4">
        <f t="shared" si="1006"/>
        <v>-9.0886631703030098E-3</v>
      </c>
    </row>
    <row r="3082" spans="1:27" x14ac:dyDescent="0.3">
      <c r="A3082" s="1">
        <f t="shared" si="1011"/>
        <v>13</v>
      </c>
      <c r="B3082" s="1">
        <f t="shared" si="1012"/>
        <v>5</v>
      </c>
      <c r="C3082" s="10">
        <v>43553</v>
      </c>
      <c r="D3082" s="3">
        <v>2834.4</v>
      </c>
      <c r="E3082" s="3">
        <v>2828.27</v>
      </c>
      <c r="F3082" s="3">
        <f t="shared" si="1018"/>
        <v>2814.4059999999999</v>
      </c>
      <c r="G3082" s="3">
        <f t="shared" si="1003"/>
        <v>2821.7359999999999</v>
      </c>
      <c r="H3082" s="4">
        <f t="shared" si="1013"/>
        <v>6.7342937515983423E-3</v>
      </c>
      <c r="I3082" s="4">
        <f t="shared" si="1009"/>
        <v>4.5570141789560165E-3</v>
      </c>
      <c r="J3082" s="4">
        <f t="shared" si="1010"/>
        <v>2.1772795726423258E-3</v>
      </c>
      <c r="K3082" s="4">
        <f t="shared" si="1019"/>
        <v>-2.1426491063564683E-3</v>
      </c>
      <c r="L3082" s="4">
        <f t="shared" si="1004"/>
        <v>1.7364564291507659E-3</v>
      </c>
      <c r="M3082" s="4">
        <f t="shared" si="1020"/>
        <v>7.1041633652003805E-3</v>
      </c>
      <c r="N3082" s="4">
        <f t="shared" si="1005"/>
        <v>4.4880173056587201E-3</v>
      </c>
      <c r="O3082" s="4">
        <f t="shared" si="1007"/>
        <v>-2.5860852384984221E-3</v>
      </c>
      <c r="P3082" s="4">
        <f t="shared" si="1008"/>
        <v>0.13066198615792735</v>
      </c>
      <c r="Q3082" s="4"/>
      <c r="T3082" s="4">
        <f t="shared" si="1014"/>
        <v>6.7342937515983423E-3</v>
      </c>
      <c r="U3082" s="4">
        <f t="shared" si="1015"/>
        <v>6.7342937515983423E-3</v>
      </c>
      <c r="V3082" s="2">
        <f t="shared" si="1021"/>
        <v>-5.231864291194278E-3</v>
      </c>
      <c r="W3082" s="4">
        <f t="shared" si="1022"/>
        <v>-1.5179545648282267E-2</v>
      </c>
      <c r="X3082" s="4">
        <f t="shared" si="1023"/>
        <v>1.2029092622942059E-2</v>
      </c>
      <c r="Y3082" s="4">
        <f t="shared" si="1016"/>
        <v>-1.458476071350906E-2</v>
      </c>
      <c r="Z3082" s="4">
        <f t="shared" si="1017"/>
        <v>-8.3714715214229726E-3</v>
      </c>
      <c r="AA3082" s="4">
        <f t="shared" si="1006"/>
        <v>-5.181922231577438E-3</v>
      </c>
    </row>
    <row r="3083" spans="1:27" x14ac:dyDescent="0.3">
      <c r="A3083" s="1">
        <f t="shared" si="1011"/>
        <v>14</v>
      </c>
      <c r="B3083" s="1">
        <f t="shared" si="1012"/>
        <v>1</v>
      </c>
      <c r="C3083" s="10">
        <v>43556</v>
      </c>
      <c r="D3083" s="3">
        <v>2867.19</v>
      </c>
      <c r="E3083" s="3">
        <v>2848.63</v>
      </c>
      <c r="F3083" s="3">
        <f t="shared" si="1018"/>
        <v>2828.172</v>
      </c>
      <c r="G3083" s="3">
        <f t="shared" ref="G3083:G3146" si="1024">AVERAGE(D3074:D3083)</f>
        <v>2825.1609999999996</v>
      </c>
      <c r="H3083" s="4">
        <f t="shared" si="1013"/>
        <v>1.1568585944115143E-2</v>
      </c>
      <c r="I3083" s="4">
        <f t="shared" si="1009"/>
        <v>5.0204628845611126E-3</v>
      </c>
      <c r="J3083" s="4">
        <f t="shared" si="1010"/>
        <v>6.5481230595540304E-3</v>
      </c>
      <c r="K3083" s="4">
        <f t="shared" si="1019"/>
        <v>-5.6387595258255967E-3</v>
      </c>
      <c r="L3083" s="4">
        <f t="shared" ref="L3083:L3146" si="1025">(SUM(D3074:D3082)/9-D3082)/D3082</f>
        <v>-4.9071722018378221E-3</v>
      </c>
      <c r="M3083" s="4">
        <f t="shared" si="1020"/>
        <v>1.3796190613583625E-2</v>
      </c>
      <c r="N3083" s="4">
        <f t="shared" ref="N3083:N3146" si="1026">(D3083-G3083)/G3083</f>
        <v>1.4876674285111701E-2</v>
      </c>
      <c r="O3083" s="4">
        <f t="shared" si="1007"/>
        <v>1.0501571224789505E-3</v>
      </c>
      <c r="P3083" s="4">
        <f t="shared" si="1008"/>
        <v>0.14374214651853925</v>
      </c>
      <c r="Q3083" s="4"/>
      <c r="T3083" s="4">
        <f t="shared" si="1014"/>
        <v>1.1568585944115143E-2</v>
      </c>
      <c r="U3083" s="4">
        <f t="shared" si="1015"/>
        <v>1.1568585944115143E-2</v>
      </c>
      <c r="V3083" s="2">
        <f t="shared" si="1021"/>
        <v>-1.2715213096246106E-2</v>
      </c>
      <c r="W3083" s="4">
        <f t="shared" si="1022"/>
        <v>-2.2588060965283652E-2</v>
      </c>
      <c r="X3083" s="4">
        <f t="shared" si="1023"/>
        <v>2.4596549407510087E-2</v>
      </c>
      <c r="Y3083" s="4">
        <f t="shared" si="1016"/>
        <v>-1.8037278733733057E-2</v>
      </c>
      <c r="Z3083" s="4">
        <f t="shared" si="1017"/>
        <v>-1.1845758530033888E-2</v>
      </c>
      <c r="AA3083" s="4">
        <f t="shared" ref="AA3083:AA3146" si="1027">(F3083-F3078)/F3078</f>
        <v>2.1338341335506382E-3</v>
      </c>
    </row>
    <row r="3084" spans="1:27" x14ac:dyDescent="0.3">
      <c r="A3084" s="1">
        <f t="shared" si="1011"/>
        <v>14</v>
      </c>
      <c r="B3084" s="1">
        <f t="shared" si="1012"/>
        <v>2</v>
      </c>
      <c r="C3084" s="10">
        <v>43557</v>
      </c>
      <c r="D3084" s="3">
        <v>2867.24</v>
      </c>
      <c r="E3084" s="3">
        <v>2868.24</v>
      </c>
      <c r="F3084" s="3">
        <f t="shared" si="1018"/>
        <v>2837.9279999999999</v>
      </c>
      <c r="G3084" s="3">
        <f t="shared" si="1024"/>
        <v>2828.6279999999997</v>
      </c>
      <c r="H3084" s="4">
        <f t="shared" si="1013"/>
        <v>1.7438676892611635E-5</v>
      </c>
      <c r="I3084" s="4">
        <f t="shared" si="1009"/>
        <v>3.6621221474674755E-4</v>
      </c>
      <c r="J3084" s="4">
        <f t="shared" si="1010"/>
        <v>-3.4877353785413593E-4</v>
      </c>
      <c r="K3084" s="4">
        <f t="shared" si="1019"/>
        <v>-1.2761623750082884E-2</v>
      </c>
      <c r="L3084" s="4">
        <f t="shared" si="1025"/>
        <v>-1.4945721149356246E-2</v>
      </c>
      <c r="M3084" s="4">
        <f t="shared" si="1020"/>
        <v>1.0328662319833308E-2</v>
      </c>
      <c r="N3084" s="4">
        <f t="shared" si="1026"/>
        <v>1.365043406202586E-2</v>
      </c>
      <c r="O3084" s="4">
        <f t="shared" ref="O3084:O3147" si="1028">(F3084-G3084)/D3084</f>
        <v>3.2435373390438827E-3</v>
      </c>
      <c r="P3084" s="4">
        <f t="shared" si="1008"/>
        <v>0.14376209186828087</v>
      </c>
      <c r="Q3084" s="4"/>
      <c r="T3084" s="4">
        <f t="shared" si="1014"/>
        <v>1.7438676892611635E-5</v>
      </c>
      <c r="U3084" s="4">
        <f t="shared" si="1015"/>
        <v>1.7438676892611635E-5</v>
      </c>
      <c r="V3084" s="2">
        <f t="shared" si="1021"/>
        <v>-1.6995734499632049E-2</v>
      </c>
      <c r="W3084" s="4">
        <f t="shared" si="1022"/>
        <v>-2.6825777154635744E-2</v>
      </c>
      <c r="X3084" s="4">
        <f t="shared" si="1023"/>
        <v>1.7307323857709438E-2</v>
      </c>
      <c r="Y3084" s="4">
        <f t="shared" si="1016"/>
        <v>-2.5071329189608013E-2</v>
      </c>
      <c r="Z3084" s="4">
        <f t="shared" si="1017"/>
        <v>-1.8924160430794017E-2</v>
      </c>
      <c r="AA3084" s="4">
        <f t="shared" si="1027"/>
        <v>6.5973168074093935E-3</v>
      </c>
    </row>
    <row r="3085" spans="1:27" x14ac:dyDescent="0.3">
      <c r="A3085" s="1">
        <f t="shared" si="1011"/>
        <v>14</v>
      </c>
      <c r="B3085" s="1">
        <f t="shared" si="1012"/>
        <v>3</v>
      </c>
      <c r="C3085" s="10">
        <v>43558</v>
      </c>
      <c r="D3085" s="3">
        <v>2873.4</v>
      </c>
      <c r="E3085" s="3">
        <v>2876.09</v>
      </c>
      <c r="F3085" s="3">
        <f t="shared" si="1018"/>
        <v>2851.5340000000001</v>
      </c>
      <c r="G3085" s="3">
        <f t="shared" si="1024"/>
        <v>2833.5449999999996</v>
      </c>
      <c r="H3085" s="4">
        <f t="shared" si="1013"/>
        <v>2.1484075277968741E-3</v>
      </c>
      <c r="I3085" s="4">
        <f t="shared" si="1009"/>
        <v>3.0865919839289228E-3</v>
      </c>
      <c r="J3085" s="4">
        <f t="shared" si="1010"/>
        <v>-9.3818445613204869E-4</v>
      </c>
      <c r="K3085" s="4">
        <f t="shared" si="1019"/>
        <v>-7.384278958161742E-3</v>
      </c>
      <c r="L3085" s="4">
        <f t="shared" si="1025"/>
        <v>-1.3296177973707626E-2</v>
      </c>
      <c r="M3085" s="4">
        <f t="shared" si="1020"/>
        <v>7.6681533518450015E-3</v>
      </c>
      <c r="N3085" s="4">
        <f t="shared" si="1026"/>
        <v>1.4065419818637247E-2</v>
      </c>
      <c r="O3085" s="4">
        <f t="shared" si="1028"/>
        <v>6.2605275979677336E-3</v>
      </c>
      <c r="P3085" s="4">
        <f t="shared" si="1008"/>
        <v>0.14621935895645938</v>
      </c>
      <c r="Q3085" s="4"/>
      <c r="T3085" s="4">
        <f t="shared" si="1014"/>
        <v>2.1484075277968741E-3</v>
      </c>
      <c r="U3085" s="4">
        <f t="shared" si="1015"/>
        <v>2.1484075277968741E-3</v>
      </c>
      <c r="V3085" s="2">
        <f t="shared" si="1021"/>
        <v>-2.1578242491036639E-2</v>
      </c>
      <c r="W3085" s="4">
        <f t="shared" si="1022"/>
        <v>-3.1362460066126252E-2</v>
      </c>
      <c r="X3085" s="4">
        <f t="shared" si="1023"/>
        <v>2.4249920687823782E-2</v>
      </c>
      <c r="Y3085" s="4">
        <f t="shared" si="1016"/>
        <v>-1.9761033584618583E-2</v>
      </c>
      <c r="Z3085" s="4">
        <f t="shared" si="1017"/>
        <v>-1.3580382085763679E-2</v>
      </c>
      <c r="AA3085" s="4">
        <f t="shared" si="1027"/>
        <v>1.277829316838327E-2</v>
      </c>
    </row>
    <row r="3086" spans="1:27" x14ac:dyDescent="0.3">
      <c r="A3086" s="1">
        <f t="shared" si="1011"/>
        <v>14</v>
      </c>
      <c r="B3086" s="1">
        <f t="shared" si="1012"/>
        <v>4</v>
      </c>
      <c r="C3086" s="10">
        <v>43559</v>
      </c>
      <c r="D3086" s="3">
        <v>2879.39</v>
      </c>
      <c r="E3086" s="3">
        <v>2873.99</v>
      </c>
      <c r="F3086" s="3">
        <f t="shared" si="1018"/>
        <v>2864.3239999999996</v>
      </c>
      <c r="G3086" s="3">
        <f t="shared" si="1024"/>
        <v>2835.9960000000001</v>
      </c>
      <c r="H3086" s="4">
        <f t="shared" si="1013"/>
        <v>2.084638407461468E-3</v>
      </c>
      <c r="I3086" s="4">
        <f t="shared" si="1009"/>
        <v>2.0533166283834159E-4</v>
      </c>
      <c r="J3086" s="4">
        <f t="shared" si="1010"/>
        <v>1.8793067446231265E-3</v>
      </c>
      <c r="K3086" s="4">
        <f t="shared" si="1019"/>
        <v>-4.4694438644115684E-3</v>
      </c>
      <c r="L3086" s="4">
        <f t="shared" si="1025"/>
        <v>-1.4695328027965382E-2</v>
      </c>
      <c r="M3086" s="4">
        <f t="shared" si="1020"/>
        <v>5.2598798180653657E-3</v>
      </c>
      <c r="N3086" s="4">
        <f t="shared" si="1026"/>
        <v>1.5301149931099964E-2</v>
      </c>
      <c r="O3086" s="4">
        <f t="shared" si="1028"/>
        <v>9.838194895446439E-3</v>
      </c>
      <c r="P3086" s="4">
        <f t="shared" ref="P3086:P3149" si="1029">(D3086-2506.85)/2506.85</f>
        <v>0.14860881185551589</v>
      </c>
      <c r="Q3086" s="4"/>
      <c r="T3086" s="4">
        <f t="shared" si="1014"/>
        <v>2.084638407461468E-3</v>
      </c>
      <c r="U3086" s="4">
        <f t="shared" si="1015"/>
        <v>2.084638407461468E-3</v>
      </c>
      <c r="V3086" s="2">
        <f t="shared" si="1021"/>
        <v>-2.0171225725621227E-2</v>
      </c>
      <c r="W3086" s="4">
        <f t="shared" si="1022"/>
        <v>-2.9969513468364978E-2</v>
      </c>
      <c r="X3086" s="4">
        <f t="shared" si="1023"/>
        <v>2.2714034040860333E-2</v>
      </c>
      <c r="Y3086" s="4">
        <f t="shared" si="1016"/>
        <v>-1.6882543068097198E-2</v>
      </c>
      <c r="Z3086" s="4">
        <f t="shared" si="1017"/>
        <v>-1.0683741967630027E-2</v>
      </c>
      <c r="AA3086" s="4">
        <f t="shared" si="1027"/>
        <v>2.0179024015659956E-2</v>
      </c>
    </row>
    <row r="3087" spans="1:27" x14ac:dyDescent="0.3">
      <c r="A3087" s="1">
        <f t="shared" si="1011"/>
        <v>14</v>
      </c>
      <c r="B3087" s="1">
        <f t="shared" si="1012"/>
        <v>5</v>
      </c>
      <c r="C3087" s="10">
        <v>43560</v>
      </c>
      <c r="D3087" s="3">
        <v>2892.74</v>
      </c>
      <c r="E3087" s="3">
        <v>2884.16</v>
      </c>
      <c r="F3087" s="3">
        <f t="shared" si="1018"/>
        <v>2875.9919999999997</v>
      </c>
      <c r="G3087" s="3">
        <f t="shared" si="1024"/>
        <v>2845.1989999999996</v>
      </c>
      <c r="H3087" s="4">
        <f t="shared" si="1013"/>
        <v>4.6363986816651825E-3</v>
      </c>
      <c r="I3087" s="4">
        <f t="shared" si="1009"/>
        <v>1.6566008772691376E-3</v>
      </c>
      <c r="J3087" s="4">
        <f t="shared" si="1010"/>
        <v>2.9797978043960447E-3</v>
      </c>
      <c r="K3087" s="4">
        <f t="shared" si="1019"/>
        <v>-2.6342385019049301E-3</v>
      </c>
      <c r="L3087" s="4">
        <f t="shared" si="1025"/>
        <v>-1.3708922144389388E-2</v>
      </c>
      <c r="M3087" s="4">
        <f t="shared" si="1020"/>
        <v>5.8233819843727134E-3</v>
      </c>
      <c r="N3087" s="4">
        <f t="shared" si="1026"/>
        <v>1.6709200305497145E-2</v>
      </c>
      <c r="O3087" s="4">
        <f t="shared" si="1028"/>
        <v>1.0644924880908801E-2</v>
      </c>
      <c r="P3087" s="4">
        <f t="shared" si="1029"/>
        <v>0.15393422023655182</v>
      </c>
      <c r="Q3087" s="4"/>
      <c r="T3087" s="4">
        <f t="shared" si="1014"/>
        <v>4.6363986816651825E-3</v>
      </c>
      <c r="U3087" s="4">
        <f t="shared" si="1015"/>
        <v>4.6363986816651825E-3</v>
      </c>
      <c r="V3087" s="2">
        <f t="shared" si="1021"/>
        <v>-1.5624837205102394E-2</v>
      </c>
      <c r="W3087" s="4">
        <f t="shared" si="1022"/>
        <v>-2.5468588833051389E-2</v>
      </c>
      <c r="X3087" s="4">
        <f t="shared" si="1023"/>
        <v>2.058283940163692E-2</v>
      </c>
      <c r="Y3087" s="4">
        <f t="shared" si="1016"/>
        <v>-1.507022056547223E-2</v>
      </c>
      <c r="Z3087" s="4">
        <f t="shared" si="1017"/>
        <v>-8.8599923189966075E-3</v>
      </c>
      <c r="AA3087" s="4">
        <f t="shared" si="1027"/>
        <v>2.1882414974953787E-2</v>
      </c>
    </row>
    <row r="3088" spans="1:27" x14ac:dyDescent="0.3">
      <c r="A3088" s="1">
        <f t="shared" si="1011"/>
        <v>15</v>
      </c>
      <c r="B3088" s="1">
        <f t="shared" si="1012"/>
        <v>1</v>
      </c>
      <c r="C3088" s="10">
        <v>43563</v>
      </c>
      <c r="D3088" s="3">
        <v>2895.77</v>
      </c>
      <c r="E3088" s="3">
        <v>2888.46</v>
      </c>
      <c r="F3088" s="3">
        <f t="shared" si="1018"/>
        <v>2881.7079999999996</v>
      </c>
      <c r="G3088" s="3">
        <f t="shared" si="1024"/>
        <v>2854.9399999999996</v>
      </c>
      <c r="H3088" s="4">
        <f t="shared" si="1013"/>
        <v>1.0474498226595546E-3</v>
      </c>
      <c r="I3088" s="4">
        <f t="shared" si="1009"/>
        <v>-1.4795660861327826E-3</v>
      </c>
      <c r="J3088" s="4">
        <f t="shared" si="1010"/>
        <v>2.527015908792337E-3</v>
      </c>
      <c r="K3088" s="4">
        <f t="shared" si="1019"/>
        <v>-5.0289690743032999E-3</v>
      </c>
      <c r="L3088" s="4">
        <f t="shared" si="1025"/>
        <v>-1.4635489766334544E-2</v>
      </c>
      <c r="M3088" s="4">
        <f t="shared" si="1020"/>
        <v>4.879744929049145E-3</v>
      </c>
      <c r="N3088" s="4">
        <f t="shared" si="1026"/>
        <v>1.4301526476913837E-2</v>
      </c>
      <c r="O3088" s="4">
        <f t="shared" si="1028"/>
        <v>9.2438280664555641E-3</v>
      </c>
      <c r="P3088" s="4">
        <f t="shared" si="1029"/>
        <v>0.15514290843089937</v>
      </c>
      <c r="Q3088" s="4"/>
      <c r="T3088" s="4">
        <f t="shared" si="1014"/>
        <v>1.0474498226595546E-3</v>
      </c>
      <c r="U3088" s="4">
        <f t="shared" si="1015"/>
        <v>1.0474498226595546E-3</v>
      </c>
      <c r="V3088" s="2">
        <f t="shared" si="1021"/>
        <v>-8.832456425395898E-3</v>
      </c>
      <c r="W3088" s="4">
        <f t="shared" si="1022"/>
        <v>-1.8744131861141877E-2</v>
      </c>
      <c r="X3088" s="4">
        <f t="shared" si="1023"/>
        <v>9.9679477118711796E-3</v>
      </c>
      <c r="Y3088" s="4">
        <f t="shared" si="1016"/>
        <v>-1.7435091654424174E-2</v>
      </c>
      <c r="Z3088" s="4">
        <f t="shared" si="1017"/>
        <v>-1.1239774510793383E-2</v>
      </c>
      <c r="AA3088" s="4">
        <f t="shared" si="1027"/>
        <v>1.8929541767615125E-2</v>
      </c>
    </row>
    <row r="3089" spans="1:27" x14ac:dyDescent="0.3">
      <c r="A3089" s="1">
        <f t="shared" si="1011"/>
        <v>15</v>
      </c>
      <c r="B3089" s="1">
        <f t="shared" si="1012"/>
        <v>2</v>
      </c>
      <c r="C3089" s="10">
        <v>43564</v>
      </c>
      <c r="D3089" s="3">
        <v>2878.2</v>
      </c>
      <c r="E3089" s="3">
        <v>2886.58</v>
      </c>
      <c r="F3089" s="3">
        <f t="shared" si="1018"/>
        <v>2883.9</v>
      </c>
      <c r="G3089" s="3">
        <f t="shared" si="1024"/>
        <v>2860.9139999999998</v>
      </c>
      <c r="H3089" s="4">
        <f t="shared" si="1013"/>
        <v>-6.0674708281390315E-3</v>
      </c>
      <c r="I3089" s="4">
        <f t="shared" si="1009"/>
        <v>-3.173594587967986E-3</v>
      </c>
      <c r="J3089" s="4">
        <f t="shared" si="1010"/>
        <v>-2.8938762401710455E-3</v>
      </c>
      <c r="K3089" s="4">
        <f t="shared" si="1019"/>
        <v>-3.6069853614065219E-3</v>
      </c>
      <c r="L3089" s="4">
        <f t="shared" si="1025"/>
        <v>-1.2700133873431468E-2</v>
      </c>
      <c r="M3089" s="4">
        <f t="shared" si="1020"/>
        <v>-1.976490169562146E-3</v>
      </c>
      <c r="N3089" s="4">
        <f t="shared" si="1026"/>
        <v>6.0421249992135585E-3</v>
      </c>
      <c r="O3089" s="4">
        <f t="shared" si="1028"/>
        <v>7.9862414008756624E-3</v>
      </c>
      <c r="P3089" s="4">
        <f t="shared" si="1029"/>
        <v>0.14813411253166323</v>
      </c>
      <c r="Q3089" s="4"/>
      <c r="T3089" s="4">
        <f t="shared" si="1014"/>
        <v>-6.0674708281390315E-3</v>
      </c>
      <c r="U3089" s="4">
        <f t="shared" si="1015"/>
        <v>-6.0674708281390315E-3</v>
      </c>
      <c r="V3089" s="2">
        <f t="shared" si="1021"/>
        <v>-9.852301805737403E-3</v>
      </c>
      <c r="W3089" s="4">
        <f t="shared" si="1022"/>
        <v>-1.9753778787680004E-2</v>
      </c>
      <c r="X3089" s="4">
        <f t="shared" si="1023"/>
        <v>3.8224913156903631E-3</v>
      </c>
      <c r="Y3089" s="4">
        <f t="shared" si="1016"/>
        <v>-1.6030838411763108E-2</v>
      </c>
      <c r="Z3089" s="4">
        <f t="shared" si="1017"/>
        <v>-9.8266671007236749E-3</v>
      </c>
      <c r="AA3089" s="4">
        <f t="shared" si="1027"/>
        <v>1.619914247295922E-2</v>
      </c>
    </row>
    <row r="3090" spans="1:27" x14ac:dyDescent="0.3">
      <c r="A3090" s="1">
        <f t="shared" si="1011"/>
        <v>15</v>
      </c>
      <c r="B3090" s="1">
        <f t="shared" si="1012"/>
        <v>3</v>
      </c>
      <c r="C3090" s="10">
        <v>43565</v>
      </c>
      <c r="D3090" s="3">
        <v>2888.21</v>
      </c>
      <c r="E3090" s="3">
        <v>2881.37</v>
      </c>
      <c r="F3090" s="3">
        <f t="shared" si="1018"/>
        <v>2886.8619999999996</v>
      </c>
      <c r="G3090" s="3">
        <f t="shared" si="1024"/>
        <v>2869.1980000000003</v>
      </c>
      <c r="H3090" s="4">
        <f t="shared" si="1013"/>
        <v>3.4778681120145294E-3</v>
      </c>
      <c r="I3090" s="4">
        <f t="shared" si="1009"/>
        <v>1.1013828086999073E-3</v>
      </c>
      <c r="J3090" s="4">
        <f t="shared" si="1010"/>
        <v>2.3764853033146219E-3</v>
      </c>
      <c r="K3090" s="4">
        <f t="shared" si="1019"/>
        <v>2.892432770481488E-3</v>
      </c>
      <c r="L3090" s="4">
        <f t="shared" si="1025"/>
        <v>-3.8615955960127728E-3</v>
      </c>
      <c r="M3090" s="4">
        <f t="shared" si="1020"/>
        <v>4.6694299900736899E-4</v>
      </c>
      <c r="N3090" s="4">
        <f t="shared" si="1026"/>
        <v>6.6262418975615188E-3</v>
      </c>
      <c r="O3090" s="4">
        <f t="shared" si="1028"/>
        <v>6.1158987746733461E-3</v>
      </c>
      <c r="P3090" s="4">
        <f t="shared" si="1029"/>
        <v>0.15212717154995317</v>
      </c>
      <c r="Q3090" s="4"/>
      <c r="T3090" s="4">
        <f t="shared" si="1014"/>
        <v>3.4778681120145294E-3</v>
      </c>
      <c r="U3090" s="4">
        <f t="shared" si="1015"/>
        <v>3.4778681120145294E-3</v>
      </c>
      <c r="V3090" s="2">
        <f t="shared" si="1021"/>
        <v>-1.6677089847820608E-3</v>
      </c>
      <c r="W3090" s="4">
        <f t="shared" si="1022"/>
        <v>-1.1651031894934213E-2</v>
      </c>
      <c r="X3090" s="4">
        <f t="shared" si="1023"/>
        <v>5.1541727570125788E-3</v>
      </c>
      <c r="Y3090" s="4">
        <f t="shared" si="1016"/>
        <v>-9.6124604062077859E-3</v>
      </c>
      <c r="Z3090" s="4">
        <f t="shared" si="1017"/>
        <v>-3.3678196188474127E-3</v>
      </c>
      <c r="AA3090" s="4">
        <f t="shared" si="1027"/>
        <v>1.2389121083599046E-2</v>
      </c>
    </row>
    <row r="3091" spans="1:27" x14ac:dyDescent="0.3">
      <c r="A3091" s="1">
        <f t="shared" si="1011"/>
        <v>15</v>
      </c>
      <c r="B3091" s="1">
        <f t="shared" si="1012"/>
        <v>4</v>
      </c>
      <c r="C3091" s="10">
        <v>43566</v>
      </c>
      <c r="D3091" s="3">
        <v>2888.32</v>
      </c>
      <c r="E3091" s="3">
        <v>2891.92</v>
      </c>
      <c r="F3091" s="3">
        <f t="shared" si="1018"/>
        <v>2888.6479999999997</v>
      </c>
      <c r="G3091" s="3">
        <f t="shared" si="1024"/>
        <v>2876.4859999999999</v>
      </c>
      <c r="H3091" s="4">
        <f t="shared" si="1013"/>
        <v>3.8085873257182588E-5</v>
      </c>
      <c r="I3091" s="4">
        <f t="shared" si="1009"/>
        <v>1.2845326343998659E-3</v>
      </c>
      <c r="J3091" s="4">
        <f t="shared" si="1010"/>
        <v>-1.2464467611426832E-3</v>
      </c>
      <c r="K3091" s="4">
        <f t="shared" si="1019"/>
        <v>1.8004230994267281E-4</v>
      </c>
      <c r="L3091" s="4">
        <f t="shared" si="1025"/>
        <v>-4.5145224512375404E-3</v>
      </c>
      <c r="M3091" s="4">
        <f t="shared" si="1020"/>
        <v>-1.1354792968874014E-4</v>
      </c>
      <c r="N3091" s="4">
        <f t="shared" si="1026"/>
        <v>4.1140474871076338E-3</v>
      </c>
      <c r="O3091" s="4">
        <f t="shared" si="1028"/>
        <v>4.210752271216419E-3</v>
      </c>
      <c r="P3091" s="4">
        <f t="shared" si="1029"/>
        <v>0.15217105131938499</v>
      </c>
      <c r="Q3091" s="4"/>
      <c r="T3091" s="4">
        <f t="shared" si="1014"/>
        <v>3.8085873257182588E-5</v>
      </c>
      <c r="U3091" s="4">
        <f t="shared" si="1015"/>
        <v>3.8085873257182588E-5</v>
      </c>
      <c r="V3091" s="2">
        <f t="shared" si="1021"/>
        <v>-3.0537945647997077E-3</v>
      </c>
      <c r="W3091" s="4">
        <f t="shared" si="1022"/>
        <v>-1.3023256619151753E-2</v>
      </c>
      <c r="X3091" s="4">
        <f t="shared" si="1023"/>
        <v>3.1013513278855213E-3</v>
      </c>
      <c r="Y3091" s="4">
        <f t="shared" si="1016"/>
        <v>-1.2291030536814792E-2</v>
      </c>
      <c r="Z3091" s="4">
        <f t="shared" si="1017"/>
        <v>-6.0632788031032255E-3</v>
      </c>
      <c r="AA3091" s="4">
        <f t="shared" si="1027"/>
        <v>8.492056066283029E-3</v>
      </c>
    </row>
    <row r="3092" spans="1:27" x14ac:dyDescent="0.3">
      <c r="A3092" s="1">
        <f t="shared" si="1011"/>
        <v>15</v>
      </c>
      <c r="B3092" s="1">
        <f t="shared" si="1012"/>
        <v>5</v>
      </c>
      <c r="C3092" s="10">
        <v>43567</v>
      </c>
      <c r="D3092" s="3">
        <v>2907.41</v>
      </c>
      <c r="E3092" s="3">
        <v>2900.86</v>
      </c>
      <c r="F3092" s="3">
        <f t="shared" si="1018"/>
        <v>2891.5819999999999</v>
      </c>
      <c r="G3092" s="3">
        <f t="shared" si="1024"/>
        <v>2883.7869999999998</v>
      </c>
      <c r="H3092" s="4">
        <f t="shared" si="1013"/>
        <v>6.6093784622201449E-3</v>
      </c>
      <c r="I3092" s="4">
        <f t="shared" ref="I3092:I3155" si="1030">(E3092-D3091)/D3091</f>
        <v>4.3416241967648888E-3</v>
      </c>
      <c r="J3092" s="4">
        <f t="shared" ref="J3092:J3155" si="1031">H3092-I3092</f>
        <v>2.2677542654552562E-3</v>
      </c>
      <c r="K3092" s="4">
        <f t="shared" si="1019"/>
        <v>-2.4062430755600615E-4</v>
      </c>
      <c r="L3092" s="4">
        <f t="shared" si="1025"/>
        <v>-2.478180318585869E-3</v>
      </c>
      <c r="M3092" s="4">
        <f t="shared" si="1020"/>
        <v>5.473820213294997E-3</v>
      </c>
      <c r="N3092" s="4">
        <f t="shared" si="1026"/>
        <v>8.1916590927138683E-3</v>
      </c>
      <c r="O3092" s="4">
        <f t="shared" si="1028"/>
        <v>2.6810804117754542E-3</v>
      </c>
      <c r="P3092" s="4">
        <f t="shared" si="1029"/>
        <v>0.15978618585076887</v>
      </c>
      <c r="Q3092" s="4"/>
      <c r="T3092" s="4">
        <f t="shared" si="1014"/>
        <v>6.6093784622201449E-3</v>
      </c>
      <c r="U3092" s="4">
        <f t="shared" si="1015"/>
        <v>6.6093784622201449E-3</v>
      </c>
      <c r="V3092" s="2">
        <f t="shared" si="1021"/>
        <v>1.5303013516506543E-3</v>
      </c>
      <c r="W3092" s="4">
        <f t="shared" si="1022"/>
        <v>-8.4850016618658649E-3</v>
      </c>
      <c r="X3092" s="4">
        <f t="shared" si="1023"/>
        <v>5.0713164681236728E-3</v>
      </c>
      <c r="Y3092" s="4">
        <f t="shared" si="1016"/>
        <v>-1.2706451934643858E-2</v>
      </c>
      <c r="Z3092" s="4">
        <f t="shared" si="1017"/>
        <v>-6.481319536597429E-3</v>
      </c>
      <c r="AA3092" s="4">
        <f t="shared" si="1027"/>
        <v>5.4207383052526387E-3</v>
      </c>
    </row>
    <row r="3093" spans="1:27" x14ac:dyDescent="0.3">
      <c r="A3093" s="1">
        <f t="shared" si="1011"/>
        <v>16</v>
      </c>
      <c r="B3093" s="1">
        <f t="shared" si="1012"/>
        <v>1</v>
      </c>
      <c r="C3093" s="10">
        <v>43570</v>
      </c>
      <c r="D3093" s="3">
        <v>2905.58</v>
      </c>
      <c r="E3093" s="3">
        <v>2908.32</v>
      </c>
      <c r="F3093" s="3">
        <f t="shared" si="1018"/>
        <v>2893.5439999999999</v>
      </c>
      <c r="G3093" s="3">
        <f t="shared" si="1024"/>
        <v>2887.6259999999993</v>
      </c>
      <c r="H3093" s="4">
        <f t="shared" si="1013"/>
        <v>-6.2942619032056962E-4</v>
      </c>
      <c r="I3093" s="4">
        <f t="shared" si="1030"/>
        <v>3.1299335147100314E-4</v>
      </c>
      <c r="J3093" s="4">
        <f t="shared" si="1031"/>
        <v>-9.4241954179157276E-4</v>
      </c>
      <c r="K3093" s="4">
        <f t="shared" si="1019"/>
        <v>-5.8041349517267953E-3</v>
      </c>
      <c r="L3093" s="4">
        <f t="shared" si="1025"/>
        <v>-7.4908213457644483E-3</v>
      </c>
      <c r="M3093" s="4">
        <f t="shared" si="1020"/>
        <v>4.1596049688548227E-3</v>
      </c>
      <c r="N3093" s="4">
        <f t="shared" si="1026"/>
        <v>6.2175641859439686E-3</v>
      </c>
      <c r="O3093" s="4">
        <f t="shared" si="1028"/>
        <v>2.0367706275513237E-3</v>
      </c>
      <c r="P3093" s="4">
        <f t="shared" si="1029"/>
        <v>0.1590561860502224</v>
      </c>
      <c r="Q3093" s="4"/>
      <c r="T3093" s="4">
        <f t="shared" si="1014"/>
        <v>-6.2942619032056962E-4</v>
      </c>
      <c r="U3093" s="4">
        <f t="shared" si="1015"/>
        <v>-6.2942619032056962E-4</v>
      </c>
      <c r="V3093" s="2">
        <f t="shared" si="1021"/>
        <v>-4.0035633089243947E-3</v>
      </c>
      <c r="W3093" s="4">
        <f t="shared" si="1022"/>
        <v>-1.3963527675835127E-2</v>
      </c>
      <c r="X3093" s="4">
        <f t="shared" si="1023"/>
        <v>3.3876999899853737E-3</v>
      </c>
      <c r="Y3093" s="4">
        <f t="shared" si="1016"/>
        <v>-1.8200592121904804E-2</v>
      </c>
      <c r="Z3093" s="4">
        <f t="shared" si="1017"/>
        <v>-1.2010101649905763E-2</v>
      </c>
      <c r="AA3093" s="4">
        <f t="shared" si="1027"/>
        <v>4.1072863732204102E-3</v>
      </c>
    </row>
    <row r="3094" spans="1:27" x14ac:dyDescent="0.3">
      <c r="A3094" s="1">
        <f t="shared" si="1011"/>
        <v>16</v>
      </c>
      <c r="B3094" s="1">
        <f t="shared" si="1012"/>
        <v>2</v>
      </c>
      <c r="C3094" s="10">
        <v>43571</v>
      </c>
      <c r="D3094" s="3">
        <v>2907.06</v>
      </c>
      <c r="E3094" s="3">
        <v>2912.26</v>
      </c>
      <c r="F3094" s="3">
        <f t="shared" si="1018"/>
        <v>2899.3159999999998</v>
      </c>
      <c r="G3094" s="3">
        <f t="shared" si="1024"/>
        <v>2891.6079999999997</v>
      </c>
      <c r="H3094" s="4">
        <f t="shared" si="1013"/>
        <v>5.0936473957007488E-4</v>
      </c>
      <c r="I3094" s="4">
        <f t="shared" si="1030"/>
        <v>2.2990246353568966E-3</v>
      </c>
      <c r="J3094" s="4">
        <f t="shared" si="1031"/>
        <v>-1.7896598957868218E-3</v>
      </c>
      <c r="K3094" s="4">
        <f t="shared" si="1019"/>
        <v>-2.8221559895097773E-3</v>
      </c>
      <c r="L3094" s="4">
        <f t="shared" si="1025"/>
        <v>-5.3995721642113876E-3</v>
      </c>
      <c r="M3094" s="4">
        <f t="shared" si="1020"/>
        <v>2.6709748092309158E-3</v>
      </c>
      <c r="N3094" s="4">
        <f t="shared" si="1026"/>
        <v>5.3437395386927364E-3</v>
      </c>
      <c r="O3094" s="4">
        <f t="shared" si="1028"/>
        <v>2.651476061725621E-3</v>
      </c>
      <c r="P3094" s="4">
        <f t="shared" si="1029"/>
        <v>0.15964656840257696</v>
      </c>
      <c r="Q3094" s="4"/>
      <c r="T3094" s="4">
        <f t="shared" si="1014"/>
        <v>5.0936473957007488E-4</v>
      </c>
      <c r="U3094" s="4">
        <f t="shared" si="1015"/>
        <v>5.0936473957007488E-4</v>
      </c>
      <c r="V3094" s="2">
        <f t="shared" si="1021"/>
        <v>-9.4232476820463075E-3</v>
      </c>
      <c r="W3094" s="4">
        <f t="shared" si="1022"/>
        <v>-1.9329015205225897E-2</v>
      </c>
      <c r="X3094" s="4">
        <f t="shared" si="1023"/>
        <v>1.0027100271002756E-2</v>
      </c>
      <c r="Y3094" s="4">
        <f t="shared" si="1016"/>
        <v>-1.5255794942259012E-2</v>
      </c>
      <c r="Z3094" s="4">
        <f t="shared" si="1017"/>
        <v>-9.0467367885765284E-3</v>
      </c>
      <c r="AA3094" s="4">
        <f t="shared" si="1027"/>
        <v>5.3455390270119325E-3</v>
      </c>
    </row>
    <row r="3095" spans="1:27" x14ac:dyDescent="0.3">
      <c r="A3095" s="1">
        <f t="shared" si="1011"/>
        <v>16</v>
      </c>
      <c r="B3095" s="1">
        <f t="shared" si="1012"/>
        <v>3</v>
      </c>
      <c r="C3095" s="10">
        <v>43572</v>
      </c>
      <c r="D3095" s="3">
        <v>2900.45</v>
      </c>
      <c r="E3095" s="3">
        <v>2916.04</v>
      </c>
      <c r="F3095" s="3">
        <f t="shared" si="1018"/>
        <v>2901.7640000000001</v>
      </c>
      <c r="G3095" s="3">
        <f t="shared" si="1024"/>
        <v>2894.3129999999996</v>
      </c>
      <c r="H3095" s="4">
        <f t="shared" si="1013"/>
        <v>-2.2737748790875069E-3</v>
      </c>
      <c r="I3095" s="4">
        <f t="shared" si="1030"/>
        <v>3.0890315301369833E-3</v>
      </c>
      <c r="J3095" s="4">
        <f t="shared" si="1031"/>
        <v>-5.3628064092244906E-3</v>
      </c>
      <c r="K3095" s="4">
        <f t="shared" si="1019"/>
        <v>-1.7087710607968877E-3</v>
      </c>
      <c r="L3095" s="4">
        <f t="shared" si="1025"/>
        <v>-4.619405478004962E-3</v>
      </c>
      <c r="M3095" s="4">
        <f t="shared" si="1020"/>
        <v>-4.5282800393150704E-4</v>
      </c>
      <c r="N3095" s="4">
        <f t="shared" si="1026"/>
        <v>2.1203650054434928E-3</v>
      </c>
      <c r="O3095" s="4">
        <f t="shared" si="1028"/>
        <v>2.5689117205952446E-3</v>
      </c>
      <c r="P3095" s="4">
        <f t="shared" si="1029"/>
        <v>0.15700979316672314</v>
      </c>
      <c r="Q3095" s="4"/>
      <c r="T3095" s="4">
        <f t="shared" si="1014"/>
        <v>-2.2737748790875069E-3</v>
      </c>
      <c r="U3095" s="4">
        <f t="shared" si="1015"/>
        <v>-2.2737748790875069E-3</v>
      </c>
      <c r="V3095" s="2">
        <f t="shared" si="1021"/>
        <v>-6.4842142921026427E-3</v>
      </c>
      <c r="W3095" s="4">
        <f t="shared" si="1022"/>
        <v>-1.6419372149181551E-2</v>
      </c>
      <c r="X3095" s="4">
        <f t="shared" si="1023"/>
        <v>4.2379189878851541E-3</v>
      </c>
      <c r="Y3095" s="4">
        <f t="shared" si="1016"/>
        <v>-1.4156292618642353E-2</v>
      </c>
      <c r="Z3095" s="4">
        <f t="shared" si="1017"/>
        <v>-7.9403018282076694E-3</v>
      </c>
      <c r="AA3095" s="4">
        <f t="shared" si="1027"/>
        <v>5.1620063584613676E-3</v>
      </c>
    </row>
    <row r="3096" spans="1:27" x14ac:dyDescent="0.3">
      <c r="A3096" s="1">
        <f t="shared" si="1011"/>
        <v>16</v>
      </c>
      <c r="B3096" s="1">
        <f t="shared" si="1012"/>
        <v>4</v>
      </c>
      <c r="C3096" s="10">
        <v>43573</v>
      </c>
      <c r="D3096" s="3">
        <v>2905.03</v>
      </c>
      <c r="E3096" s="3">
        <v>2904.81</v>
      </c>
      <c r="F3096" s="3">
        <f t="shared" si="1018"/>
        <v>2905.1060000000002</v>
      </c>
      <c r="G3096" s="3">
        <f t="shared" si="1024"/>
        <v>2896.8769999999995</v>
      </c>
      <c r="H3096" s="4">
        <f t="shared" si="1013"/>
        <v>1.5790653174508722E-3</v>
      </c>
      <c r="I3096" s="4">
        <f t="shared" si="1030"/>
        <v>1.5032150183592642E-3</v>
      </c>
      <c r="J3096" s="4">
        <f t="shared" si="1031"/>
        <v>7.5850299091607953E-5</v>
      </c>
      <c r="K3096" s="4">
        <f t="shared" si="1019"/>
        <v>1.6118188556948688E-3</v>
      </c>
      <c r="L3096" s="4">
        <f t="shared" si="1025"/>
        <v>-1.5442048264541132E-3</v>
      </c>
      <c r="M3096" s="4">
        <f t="shared" si="1020"/>
        <v>-2.6160835439402839E-5</v>
      </c>
      <c r="N3096" s="4">
        <f t="shared" si="1026"/>
        <v>2.8144101389188094E-3</v>
      </c>
      <c r="O3096" s="4">
        <f t="shared" si="1028"/>
        <v>2.8326729844444717E-3</v>
      </c>
      <c r="P3096" s="4">
        <f t="shared" si="1029"/>
        <v>0.15883678720306374</v>
      </c>
      <c r="Q3096" s="4"/>
      <c r="T3096" s="4">
        <f t="shared" si="1014"/>
        <v>1.5790653174508722E-3</v>
      </c>
      <c r="U3096" s="4">
        <f t="shared" si="1015"/>
        <v>1.5790653174508722E-3</v>
      </c>
      <c r="V3096" s="2">
        <f t="shared" si="1021"/>
        <v>-4.1821096726368861E-3</v>
      </c>
      <c r="W3096" s="4">
        <f t="shared" si="1022"/>
        <v>-1.4140288575910591E-2</v>
      </c>
      <c r="X3096" s="4">
        <f t="shared" si="1023"/>
        <v>5.7853700421006109E-3</v>
      </c>
      <c r="Y3096" s="4">
        <f t="shared" si="1016"/>
        <v>-1.087710656644602E-2</v>
      </c>
      <c r="Z3096" s="4">
        <f t="shared" si="1017"/>
        <v>-4.6404396889723797E-3</v>
      </c>
      <c r="AA3096" s="4">
        <f t="shared" si="1027"/>
        <v>5.6974750817685438E-3</v>
      </c>
    </row>
    <row r="3097" spans="1:27" x14ac:dyDescent="0.3">
      <c r="A3097" s="1">
        <f t="shared" si="1011"/>
        <v>17</v>
      </c>
      <c r="B3097" s="1">
        <f t="shared" si="1012"/>
        <v>1</v>
      </c>
      <c r="C3097" s="10">
        <v>43577</v>
      </c>
      <c r="D3097" s="3">
        <v>2907.97</v>
      </c>
      <c r="E3097" s="3">
        <v>2898.78</v>
      </c>
      <c r="F3097" s="3">
        <f t="shared" si="1018"/>
        <v>2905.2179999999998</v>
      </c>
      <c r="G3097" s="3">
        <f t="shared" si="1024"/>
        <v>2898.4</v>
      </c>
      <c r="H3097" s="4">
        <f t="shared" si="1013"/>
        <v>1.0120377414345461E-3</v>
      </c>
      <c r="I3097" s="4">
        <f t="shared" si="1030"/>
        <v>-2.1514407768594471E-3</v>
      </c>
      <c r="J3097" s="4">
        <f t="shared" si="1031"/>
        <v>3.1634785182939932E-3</v>
      </c>
      <c r="K3097" s="4">
        <f t="shared" si="1019"/>
        <v>-1.7211526214875578E-4</v>
      </c>
      <c r="L3097" s="4">
        <f t="shared" si="1025"/>
        <v>-2.6482801669289514E-3</v>
      </c>
      <c r="M3097" s="4">
        <f t="shared" si="1020"/>
        <v>9.4726110054390168E-4</v>
      </c>
      <c r="N3097" s="4">
        <f t="shared" si="1026"/>
        <v>3.3018216947280255E-3</v>
      </c>
      <c r="O3097" s="4">
        <f t="shared" si="1028"/>
        <v>2.3445909001811424E-3</v>
      </c>
      <c r="P3097" s="4">
        <f t="shared" si="1029"/>
        <v>0.16000957376787597</v>
      </c>
      <c r="Q3097" s="4"/>
      <c r="T3097" s="4">
        <f t="shared" si="1014"/>
        <v>1.0120377414345461E-3</v>
      </c>
      <c r="U3097" s="4">
        <f t="shared" si="1015"/>
        <v>1.0120377414345461E-3</v>
      </c>
      <c r="V3097" s="2">
        <f t="shared" si="1021"/>
        <v>8.1926864782795844E-4</v>
      </c>
      <c r="W3097" s="4">
        <f t="shared" si="1022"/>
        <v>-9.1889240386502577E-3</v>
      </c>
      <c r="X3097" s="4">
        <f t="shared" si="1023"/>
        <v>1.9261129321284078E-4</v>
      </c>
      <c r="Y3097" s="4">
        <f t="shared" si="1016"/>
        <v>-1.2638797116735455E-2</v>
      </c>
      <c r="Z3097" s="4">
        <f t="shared" si="1017"/>
        <v>-6.4132381381652942E-3</v>
      </c>
      <c r="AA3097" s="4">
        <f t="shared" si="1027"/>
        <v>4.7157576717519918E-3</v>
      </c>
    </row>
    <row r="3098" spans="1:27" x14ac:dyDescent="0.3">
      <c r="A3098" s="1">
        <f t="shared" si="1011"/>
        <v>17</v>
      </c>
      <c r="B3098" s="1">
        <f t="shared" si="1012"/>
        <v>2</v>
      </c>
      <c r="C3098" s="10">
        <v>43578</v>
      </c>
      <c r="D3098" s="3">
        <v>2933.68</v>
      </c>
      <c r="E3098" s="3">
        <v>2909.99</v>
      </c>
      <c r="F3098" s="3">
        <f t="shared" si="1018"/>
        <v>2910.8380000000002</v>
      </c>
      <c r="G3098" s="3">
        <f t="shared" si="1024"/>
        <v>2902.1909999999998</v>
      </c>
      <c r="H3098" s="4">
        <f t="shared" si="1013"/>
        <v>8.841219132246907E-3</v>
      </c>
      <c r="I3098" s="4">
        <f t="shared" si="1030"/>
        <v>6.94642654497805E-4</v>
      </c>
      <c r="J3098" s="4">
        <f t="shared" si="1031"/>
        <v>8.1465764777491016E-3</v>
      </c>
      <c r="K3098" s="4">
        <f t="shared" si="1019"/>
        <v>-9.7748601257913442E-4</v>
      </c>
      <c r="L3098" s="4">
        <f t="shared" si="1025"/>
        <v>-3.1904654373249479E-3</v>
      </c>
      <c r="M3098" s="4">
        <f t="shared" si="1020"/>
        <v>7.8472247510853032E-3</v>
      </c>
      <c r="N3098" s="4">
        <f t="shared" si="1026"/>
        <v>1.0850078440736682E-2</v>
      </c>
      <c r="O3098" s="4">
        <f t="shared" si="1028"/>
        <v>2.9474925690601531E-3</v>
      </c>
      <c r="P3098" s="4">
        <f t="shared" si="1029"/>
        <v>0.17026547260506211</v>
      </c>
      <c r="Q3098" s="4"/>
      <c r="T3098" s="4">
        <f t="shared" si="1014"/>
        <v>8.841219132246907E-3</v>
      </c>
      <c r="U3098" s="4">
        <f t="shared" si="1015"/>
        <v>8.841219132246907E-3</v>
      </c>
      <c r="V3098" s="2">
        <f t="shared" si="1021"/>
        <v>-8.2187918032162392E-4</v>
      </c>
      <c r="W3098" s="4">
        <f t="shared" si="1022"/>
        <v>-1.0813660388518439E-2</v>
      </c>
      <c r="X3098" s="4">
        <f t="shared" si="1023"/>
        <v>9.6710467445397848E-3</v>
      </c>
      <c r="Y3098" s="4">
        <f t="shared" si="1016"/>
        <v>-1.3434125837858678E-2</v>
      </c>
      <c r="Z3098" s="4">
        <f t="shared" si="1017"/>
        <v>-7.213581605509293E-3</v>
      </c>
      <c r="AA3098" s="4">
        <f t="shared" si="1027"/>
        <v>5.9767537663157448E-3</v>
      </c>
    </row>
    <row r="3099" spans="1:27" x14ac:dyDescent="0.3">
      <c r="A3099" s="1">
        <f t="shared" si="1011"/>
        <v>17</v>
      </c>
      <c r="B3099" s="1">
        <f t="shared" si="1012"/>
        <v>3</v>
      </c>
      <c r="C3099" s="10">
        <v>43579</v>
      </c>
      <c r="D3099" s="3">
        <v>2927.25</v>
      </c>
      <c r="E3099" s="3">
        <v>2934</v>
      </c>
      <c r="F3099" s="3">
        <f t="shared" si="1018"/>
        <v>2914.8759999999997</v>
      </c>
      <c r="G3099" s="3">
        <f t="shared" si="1024"/>
        <v>2907.096</v>
      </c>
      <c r="H3099" s="4">
        <f t="shared" si="1013"/>
        <v>-2.1917864252405978E-3</v>
      </c>
      <c r="I3099" s="4">
        <f t="shared" si="1030"/>
        <v>1.0907801805246779E-4</v>
      </c>
      <c r="J3099" s="4">
        <f t="shared" si="1031"/>
        <v>-2.3008644432930656E-3</v>
      </c>
      <c r="K3099" s="4">
        <f t="shared" si="1019"/>
        <v>-7.464174688445924E-3</v>
      </c>
      <c r="L3099" s="4">
        <f t="shared" si="1025"/>
        <v>-9.8249752302000445E-3</v>
      </c>
      <c r="M3099" s="4">
        <f t="shared" si="1020"/>
        <v>4.2451205471520067E-3</v>
      </c>
      <c r="N3099" s="4">
        <f t="shared" si="1026"/>
        <v>6.9326915932600769E-3</v>
      </c>
      <c r="O3099" s="4">
        <f t="shared" si="1028"/>
        <v>2.6577846101288735E-3</v>
      </c>
      <c r="P3099" s="4">
        <f t="shared" si="1029"/>
        <v>0.16770050062827857</v>
      </c>
      <c r="Q3099" s="4"/>
      <c r="T3099" s="4">
        <f t="shared" si="1014"/>
        <v>-2.1917864252405978E-3</v>
      </c>
      <c r="U3099" s="4">
        <f t="shared" si="1015"/>
        <v>-2.1917864252405978E-3</v>
      </c>
      <c r="V3099" s="2">
        <f t="shared" si="1021"/>
        <v>-9.0739276267349858E-3</v>
      </c>
      <c r="W3099" s="4">
        <f t="shared" si="1022"/>
        <v>-1.8983188350467639E-2</v>
      </c>
      <c r="X3099" s="4">
        <f t="shared" si="1023"/>
        <v>6.9451610905863848E-3</v>
      </c>
      <c r="Y3099" s="4">
        <f t="shared" si="1016"/>
        <v>-1.9839933108789523E-2</v>
      </c>
      <c r="Z3099" s="4">
        <f t="shared" si="1017"/>
        <v>-1.365977909113974E-2</v>
      </c>
      <c r="AA3099" s="4">
        <f t="shared" si="1027"/>
        <v>5.3667830619359693E-3</v>
      </c>
    </row>
    <row r="3100" spans="1:27" x14ac:dyDescent="0.3">
      <c r="A3100" s="1">
        <f t="shared" si="1011"/>
        <v>17</v>
      </c>
      <c r="B3100" s="1">
        <f t="shared" si="1012"/>
        <v>4</v>
      </c>
      <c r="C3100" s="10">
        <v>43580</v>
      </c>
      <c r="D3100" s="3">
        <v>2926.17</v>
      </c>
      <c r="E3100" s="3">
        <v>2928.99</v>
      </c>
      <c r="F3100" s="3">
        <f t="shared" si="1018"/>
        <v>2920.02</v>
      </c>
      <c r="G3100" s="3">
        <f t="shared" si="1024"/>
        <v>2910.8919999999998</v>
      </c>
      <c r="H3100" s="4">
        <f t="shared" si="1013"/>
        <v>-3.6894696387391828E-4</v>
      </c>
      <c r="I3100" s="4">
        <f t="shared" si="1030"/>
        <v>5.9441455290794494E-4</v>
      </c>
      <c r="J3100" s="4">
        <f t="shared" si="1031"/>
        <v>-9.6336151678186321E-4</v>
      </c>
      <c r="K3100" s="4">
        <f t="shared" si="1019"/>
        <v>-2.9951319497821941E-3</v>
      </c>
      <c r="L3100" s="4">
        <f t="shared" si="1025"/>
        <v>-6.1680948178514496E-3</v>
      </c>
      <c r="M3100" s="4">
        <f t="shared" si="1020"/>
        <v>2.1061499578770319E-3</v>
      </c>
      <c r="N3100" s="4">
        <f t="shared" si="1026"/>
        <v>5.2485629834429616E-3</v>
      </c>
      <c r="O3100" s="4">
        <f t="shared" si="1028"/>
        <v>3.1194359862892983E-3</v>
      </c>
      <c r="P3100" s="4">
        <f t="shared" si="1029"/>
        <v>0.1672696810738577</v>
      </c>
      <c r="Q3100" s="4"/>
      <c r="T3100" s="4">
        <f t="shared" si="1014"/>
        <v>-3.6894696387391828E-4</v>
      </c>
      <c r="U3100" s="4">
        <f t="shared" si="1015"/>
        <v>-3.6894696387391828E-4</v>
      </c>
      <c r="V3100" s="2">
        <f t="shared" si="1021"/>
        <v>-9.1553505850201326E-3</v>
      </c>
      <c r="W3100" s="4">
        <f t="shared" si="1022"/>
        <v>-1.9063797079169935E-2</v>
      </c>
      <c r="X3100" s="4">
        <f t="shared" si="1023"/>
        <v>8.8675895119723677E-3</v>
      </c>
      <c r="Y3100" s="4">
        <f t="shared" si="1016"/>
        <v>-1.5426614095046766E-2</v>
      </c>
      <c r="Z3100" s="4">
        <f t="shared" si="1017"/>
        <v>-9.2186329987848526E-3</v>
      </c>
      <c r="AA3100" s="4">
        <f t="shared" si="1027"/>
        <v>6.2913455401610394E-3</v>
      </c>
    </row>
    <row r="3101" spans="1:27" x14ac:dyDescent="0.3">
      <c r="A3101" s="1">
        <f t="shared" si="1011"/>
        <v>17</v>
      </c>
      <c r="B3101" s="1">
        <f t="shared" si="1012"/>
        <v>5</v>
      </c>
      <c r="C3101" s="10">
        <v>43581</v>
      </c>
      <c r="D3101" s="3">
        <v>2939.88</v>
      </c>
      <c r="E3101" s="3">
        <v>2925.81</v>
      </c>
      <c r="F3101" s="3">
        <f t="shared" si="1018"/>
        <v>2926.9900000000002</v>
      </c>
      <c r="G3101" s="3">
        <f t="shared" si="1024"/>
        <v>2916.0479999999998</v>
      </c>
      <c r="H3101" s="4">
        <f t="shared" si="1013"/>
        <v>4.6853053650334859E-3</v>
      </c>
      <c r="I3101" s="4">
        <f t="shared" si="1030"/>
        <v>-1.2302771199216973E-4</v>
      </c>
      <c r="J3101" s="4">
        <f t="shared" si="1031"/>
        <v>4.8083330770256555E-3</v>
      </c>
      <c r="K3101" s="4">
        <f t="shared" si="1019"/>
        <v>-8.2103910572528093E-4</v>
      </c>
      <c r="L3101" s="4">
        <f t="shared" si="1025"/>
        <v>-4.3640663392764045E-3</v>
      </c>
      <c r="M3101" s="4">
        <f t="shared" si="1020"/>
        <v>4.4038414890381827E-3</v>
      </c>
      <c r="N3101" s="4">
        <f t="shared" si="1026"/>
        <v>8.1727049760498931E-3</v>
      </c>
      <c r="O3101" s="4">
        <f t="shared" si="1028"/>
        <v>3.7219206226106038E-3</v>
      </c>
      <c r="P3101" s="4">
        <f t="shared" si="1029"/>
        <v>0.17273869597303398</v>
      </c>
      <c r="Q3101" s="4"/>
      <c r="T3101" s="4">
        <f t="shared" si="1014"/>
        <v>4.6853053650334859E-3</v>
      </c>
      <c r="U3101" s="4">
        <f t="shared" si="1015"/>
        <v>4.6853053650334859E-3</v>
      </c>
      <c r="V3101" s="2">
        <f t="shared" si="1021"/>
        <v>-7.2244606430931467E-3</v>
      </c>
      <c r="W3101" s="4">
        <f t="shared" si="1022"/>
        <v>-1.7152216036662175E-2</v>
      </c>
      <c r="X3101" s="4">
        <f t="shared" si="1023"/>
        <v>1.1996433771768246E-2</v>
      </c>
      <c r="Y3101" s="4">
        <f t="shared" si="1016"/>
        <v>-1.327962964056659E-2</v>
      </c>
      <c r="Z3101" s="4">
        <f t="shared" si="1017"/>
        <v>-7.0581112711077991E-3</v>
      </c>
      <c r="AA3101" s="4">
        <f t="shared" si="1027"/>
        <v>7.5329437204701005E-3</v>
      </c>
    </row>
    <row r="3102" spans="1:27" x14ac:dyDescent="0.3">
      <c r="A3102" s="1">
        <f t="shared" si="1011"/>
        <v>18</v>
      </c>
      <c r="B3102" s="1">
        <f t="shared" si="1012"/>
        <v>1</v>
      </c>
      <c r="C3102" s="10">
        <v>43584</v>
      </c>
      <c r="D3102" s="3">
        <v>2943.03</v>
      </c>
      <c r="E3102" s="3">
        <v>2940.58</v>
      </c>
      <c r="F3102" s="3">
        <f t="shared" si="1018"/>
        <v>2934.002</v>
      </c>
      <c r="G3102" s="3">
        <f t="shared" si="1024"/>
        <v>2919.61</v>
      </c>
      <c r="H3102" s="4">
        <f t="shared" si="1013"/>
        <v>1.0714723049920715E-3</v>
      </c>
      <c r="I3102" s="4">
        <f t="shared" si="1030"/>
        <v>2.38104956664836E-4</v>
      </c>
      <c r="J3102" s="4">
        <f t="shared" si="1031"/>
        <v>8.3336734832723555E-4</v>
      </c>
      <c r="K3102" s="4">
        <f t="shared" si="1019"/>
        <v>-2.7671197463842805E-3</v>
      </c>
      <c r="L3102" s="4">
        <f t="shared" si="1025"/>
        <v>-7.779984972931483E-3</v>
      </c>
      <c r="M3102" s="4">
        <f t="shared" si="1020"/>
        <v>3.0770258506982095E-3</v>
      </c>
      <c r="N3102" s="4">
        <f t="shared" si="1026"/>
        <v>8.0216193258688898E-3</v>
      </c>
      <c r="O3102" s="4">
        <f t="shared" si="1028"/>
        <v>4.8901981970961303E-3</v>
      </c>
      <c r="P3102" s="4">
        <f t="shared" si="1029"/>
        <v>0.17399525300676161</v>
      </c>
      <c r="Q3102" s="4"/>
      <c r="T3102" s="4">
        <f t="shared" si="1014"/>
        <v>1.0714723049920715E-3</v>
      </c>
      <c r="U3102" s="4">
        <f t="shared" si="1015"/>
        <v>1.0714723049920715E-3</v>
      </c>
      <c r="V3102" s="2">
        <f t="shared" si="1021"/>
        <v>-1.0854184524538521E-2</v>
      </c>
      <c r="W3102" s="4">
        <f t="shared" si="1022"/>
        <v>-2.0745642679293214E-2</v>
      </c>
      <c r="X3102" s="4">
        <f t="shared" si="1023"/>
        <v>1.2056520528066109E-2</v>
      </c>
      <c r="Y3102" s="4">
        <f t="shared" si="1016"/>
        <v>-1.5201444936578936E-2</v>
      </c>
      <c r="Z3102" s="4">
        <f t="shared" si="1017"/>
        <v>-8.9920440925366392E-3</v>
      </c>
      <c r="AA3102" s="4">
        <f t="shared" si="1027"/>
        <v>9.9076902318518296E-3</v>
      </c>
    </row>
    <row r="3103" spans="1:27" x14ac:dyDescent="0.3">
      <c r="A3103" s="1">
        <f t="shared" si="1011"/>
        <v>18</v>
      </c>
      <c r="B3103" s="1">
        <f t="shared" si="1012"/>
        <v>2</v>
      </c>
      <c r="C3103" s="10">
        <v>43585</v>
      </c>
      <c r="D3103" s="3">
        <v>2945.83</v>
      </c>
      <c r="E3103" s="3">
        <v>2937.14</v>
      </c>
      <c r="F3103" s="3">
        <f t="shared" si="1018"/>
        <v>2936.4319999999998</v>
      </c>
      <c r="G3103" s="3">
        <f t="shared" si="1024"/>
        <v>2923.6349999999998</v>
      </c>
      <c r="H3103" s="4">
        <f t="shared" si="1013"/>
        <v>9.5140042745052781E-4</v>
      </c>
      <c r="I3103" s="4">
        <f t="shared" si="1030"/>
        <v>-2.0013387563158811E-3</v>
      </c>
      <c r="J3103" s="4">
        <f t="shared" si="1031"/>
        <v>2.952739183766409E-3</v>
      </c>
      <c r="K3103" s="4">
        <f t="shared" si="1019"/>
        <v>-3.0402340445052269E-3</v>
      </c>
      <c r="L3103" s="4">
        <f t="shared" si="1025"/>
        <v>-7.4280965913060045E-3</v>
      </c>
      <c r="M3103" s="4">
        <f t="shared" si="1020"/>
        <v>3.2004827627543013E-3</v>
      </c>
      <c r="N3103" s="4">
        <f t="shared" si="1026"/>
        <v>7.5915769239320793E-3</v>
      </c>
      <c r="O3103" s="4">
        <f t="shared" si="1028"/>
        <v>4.344106754293366E-3</v>
      </c>
      <c r="P3103" s="4">
        <f t="shared" si="1029"/>
        <v>0.17511219259229713</v>
      </c>
      <c r="Q3103" s="4"/>
      <c r="T3103" s="4">
        <f t="shared" si="1014"/>
        <v>9.5140042745052781E-4</v>
      </c>
      <c r="U3103" s="4">
        <f t="shared" si="1015"/>
        <v>9.5140042745052781E-4</v>
      </c>
      <c r="V3103" s="2">
        <f t="shared" si="1021"/>
        <v>-3.1769978559513029E-3</v>
      </c>
      <c r="W3103" s="4">
        <f t="shared" si="1022"/>
        <v>-1.3145227877391804E-2</v>
      </c>
      <c r="X3103" s="4">
        <f t="shared" si="1023"/>
        <v>4.1415559979275486E-3</v>
      </c>
      <c r="Y3103" s="4">
        <f t="shared" si="1016"/>
        <v>-1.5471153819511453E-2</v>
      </c>
      <c r="Z3103" s="4">
        <f t="shared" si="1017"/>
        <v>-9.2634535573360398E-3</v>
      </c>
      <c r="AA3103" s="4">
        <f t="shared" si="1027"/>
        <v>8.792656959954348E-3</v>
      </c>
    </row>
    <row r="3104" spans="1:27" x14ac:dyDescent="0.3">
      <c r="A3104" s="1">
        <f t="shared" si="1011"/>
        <v>18</v>
      </c>
      <c r="B3104" s="1">
        <f t="shared" si="1012"/>
        <v>3</v>
      </c>
      <c r="C3104" s="10">
        <v>43586</v>
      </c>
      <c r="D3104" s="3">
        <v>2923.73</v>
      </c>
      <c r="E3104" s="3">
        <v>2952.33</v>
      </c>
      <c r="F3104" s="3">
        <f t="shared" si="1018"/>
        <v>2935.7280000000001</v>
      </c>
      <c r="G3104" s="3">
        <f t="shared" si="1024"/>
        <v>2925.3020000000001</v>
      </c>
      <c r="H3104" s="4">
        <f t="shared" si="1013"/>
        <v>-7.5021301297087438E-3</v>
      </c>
      <c r="I3104" s="4">
        <f t="shared" si="1030"/>
        <v>2.2065088616790513E-3</v>
      </c>
      <c r="J3104" s="4">
        <f t="shared" si="1031"/>
        <v>-9.7086389913877951E-3</v>
      </c>
      <c r="K3104" s="4">
        <f t="shared" si="1019"/>
        <v>-2.4110352600115975E-3</v>
      </c>
      <c r="L3104" s="4">
        <f t="shared" si="1025"/>
        <v>-6.9092015945702951E-3</v>
      </c>
      <c r="M3104" s="4">
        <f t="shared" si="1020"/>
        <v>-4.0868908836241124E-3</v>
      </c>
      <c r="N3104" s="4">
        <f t="shared" si="1026"/>
        <v>-5.373804140564346E-4</v>
      </c>
      <c r="O3104" s="4">
        <f t="shared" si="1028"/>
        <v>3.5659927558290032E-3</v>
      </c>
      <c r="P3104" s="4">
        <f t="shared" si="1029"/>
        <v>0.16629634800646234</v>
      </c>
      <c r="Q3104" s="4"/>
      <c r="T3104" s="4">
        <f t="shared" si="1014"/>
        <v>-7.5021301297087438E-3</v>
      </c>
      <c r="U3104" s="4">
        <f t="shared" si="1015"/>
        <v>-7.5021301297087438E-3</v>
      </c>
      <c r="V3104" s="2">
        <f t="shared" si="1021"/>
        <v>-6.3072207153840945E-3</v>
      </c>
      <c r="W3104" s="4">
        <f t="shared" si="1022"/>
        <v>-1.6244148508230267E-2</v>
      </c>
      <c r="X3104" s="4">
        <f t="shared" si="1023"/>
        <v>-1.2024938081817344E-3</v>
      </c>
      <c r="Y3104" s="4">
        <f t="shared" si="1016"/>
        <v>-1.4849800406395559E-2</v>
      </c>
      <c r="Z3104" s="4">
        <f t="shared" si="1017"/>
        <v>-8.6381823557669223E-3</v>
      </c>
      <c r="AA3104" s="4">
        <f t="shared" si="1027"/>
        <v>7.1536490746091147E-3</v>
      </c>
    </row>
    <row r="3105" spans="1:27" x14ac:dyDescent="0.3">
      <c r="A3105" s="1">
        <f t="shared" si="1011"/>
        <v>18</v>
      </c>
      <c r="B3105" s="1">
        <f t="shared" si="1012"/>
        <v>4</v>
      </c>
      <c r="C3105" s="10">
        <v>43587</v>
      </c>
      <c r="D3105" s="3">
        <v>2917.52</v>
      </c>
      <c r="E3105" s="3">
        <v>2922.16</v>
      </c>
      <c r="F3105" s="3">
        <f t="shared" si="1018"/>
        <v>2933.998</v>
      </c>
      <c r="G3105" s="3">
        <f t="shared" si="1024"/>
        <v>2927.0089999999996</v>
      </c>
      <c r="H3105" s="4">
        <f t="shared" si="1013"/>
        <v>-2.1239991380873186E-3</v>
      </c>
      <c r="I3105" s="4">
        <f t="shared" si="1030"/>
        <v>-5.3698528933935892E-4</v>
      </c>
      <c r="J3105" s="4">
        <f t="shared" si="1031"/>
        <v>-1.5870138487479597E-3</v>
      </c>
      <c r="K3105" s="4">
        <f t="shared" si="1019"/>
        <v>4.9209400320822435E-3</v>
      </c>
      <c r="L3105" s="4">
        <f t="shared" si="1025"/>
        <v>1.4821250024226007E-3</v>
      </c>
      <c r="M3105" s="4">
        <f t="shared" si="1020"/>
        <v>-5.6162274139246399E-3</v>
      </c>
      <c r="N3105" s="4">
        <f t="shared" si="1026"/>
        <v>-3.2418759218026251E-3</v>
      </c>
      <c r="O3105" s="4">
        <f t="shared" si="1028"/>
        <v>2.3955277084648906E-3</v>
      </c>
      <c r="P3105" s="4">
        <f t="shared" si="1029"/>
        <v>0.16381913556854222</v>
      </c>
      <c r="Q3105" s="4"/>
      <c r="T3105" s="4">
        <f t="shared" si="1014"/>
        <v>-2.1239991380873186E-3</v>
      </c>
      <c r="U3105" s="4">
        <f t="shared" si="1015"/>
        <v>-2.1239991380873186E-3</v>
      </c>
      <c r="V3105" s="2">
        <f t="shared" si="1021"/>
        <v>8.3455038597957218E-4</v>
      </c>
      <c r="W3105" s="4">
        <f t="shared" si="1022"/>
        <v>-9.1737951178802301E-3</v>
      </c>
      <c r="X3105" s="4">
        <f t="shared" si="1023"/>
        <v>-2.9560825242552864E-3</v>
      </c>
      <c r="Y3105" s="4">
        <f t="shared" si="1016"/>
        <v>-7.6092462526070725E-3</v>
      </c>
      <c r="Z3105" s="4">
        <f t="shared" si="1017"/>
        <v>-1.3519746997036133E-3</v>
      </c>
      <c r="AA3105" s="4">
        <f t="shared" si="1027"/>
        <v>4.7869535140170495E-3</v>
      </c>
    </row>
    <row r="3106" spans="1:27" x14ac:dyDescent="0.3">
      <c r="A3106" s="1">
        <f t="shared" si="1011"/>
        <v>18</v>
      </c>
      <c r="B3106" s="1">
        <f t="shared" si="1012"/>
        <v>5</v>
      </c>
      <c r="C3106" s="10">
        <v>43588</v>
      </c>
      <c r="D3106" s="3">
        <v>2945.64</v>
      </c>
      <c r="E3106" s="3">
        <v>2929.21</v>
      </c>
      <c r="F3106" s="3">
        <f t="shared" si="1018"/>
        <v>2935.15</v>
      </c>
      <c r="G3106" s="3">
        <f t="shared" si="1024"/>
        <v>2931.0699999999997</v>
      </c>
      <c r="H3106" s="4">
        <f t="shared" si="1013"/>
        <v>9.6383229592256064E-3</v>
      </c>
      <c r="I3106" s="4">
        <f t="shared" si="1030"/>
        <v>4.0068277166909073E-3</v>
      </c>
      <c r="J3106" s="4">
        <f t="shared" si="1031"/>
        <v>5.6314952425346992E-3</v>
      </c>
      <c r="K3106" s="4">
        <f t="shared" si="1019"/>
        <v>5.1439236063506553E-3</v>
      </c>
      <c r="L3106" s="4">
        <f t="shared" si="1025"/>
        <v>4.0894702045267978E-3</v>
      </c>
      <c r="M3106" s="4">
        <f t="shared" si="1020"/>
        <v>3.573922968161689E-3</v>
      </c>
      <c r="N3106" s="4">
        <f t="shared" si="1026"/>
        <v>4.9708809410898289E-3</v>
      </c>
      <c r="O3106" s="4">
        <f t="shared" si="1028"/>
        <v>1.3850979753127952E-3</v>
      </c>
      <c r="P3106" s="4">
        <f t="shared" si="1029"/>
        <v>0.1750364002632786</v>
      </c>
      <c r="Q3106" s="4"/>
      <c r="T3106" s="4">
        <f t="shared" si="1014"/>
        <v>9.6383229592256064E-3</v>
      </c>
      <c r="U3106" s="4">
        <f t="shared" si="1015"/>
        <v>9.6383229592256064E-3</v>
      </c>
      <c r="V3106" s="2">
        <f t="shared" si="1021"/>
        <v>7.6640434341495953E-3</v>
      </c>
      <c r="W3106" s="4">
        <f t="shared" si="1022"/>
        <v>-2.4125970001918789E-3</v>
      </c>
      <c r="X3106" s="4">
        <f t="shared" si="1023"/>
        <v>1.9592636434139364E-3</v>
      </c>
      <c r="Y3106" s="4">
        <f t="shared" si="1016"/>
        <v>-7.3890430221573936E-3</v>
      </c>
      <c r="Z3106" s="4">
        <f t="shared" si="1017"/>
        <v>-1.1303830328899943E-3</v>
      </c>
      <c r="AA3106" s="4">
        <f t="shared" si="1027"/>
        <v>2.7878469007409845E-3</v>
      </c>
    </row>
    <row r="3107" spans="1:27" x14ac:dyDescent="0.3">
      <c r="A3107" s="1">
        <f t="shared" si="1011"/>
        <v>19</v>
      </c>
      <c r="B3107" s="1">
        <f t="shared" si="1012"/>
        <v>1</v>
      </c>
      <c r="C3107" s="10">
        <v>43591</v>
      </c>
      <c r="D3107" s="3">
        <v>2932.47</v>
      </c>
      <c r="E3107" s="3">
        <v>2908.89</v>
      </c>
      <c r="F3107" s="3">
        <f t="shared" si="1018"/>
        <v>2933.0379999999996</v>
      </c>
      <c r="G3107" s="3">
        <f t="shared" si="1024"/>
        <v>2933.52</v>
      </c>
      <c r="H3107" s="4">
        <f t="shared" si="1013"/>
        <v>-4.4710147879578202E-3</v>
      </c>
      <c r="I3107" s="4">
        <f t="shared" si="1030"/>
        <v>-1.2476066321750112E-2</v>
      </c>
      <c r="J3107" s="4">
        <f t="shared" si="1031"/>
        <v>8.0050515337922908E-3</v>
      </c>
      <c r="K3107" s="4">
        <f t="shared" si="1019"/>
        <v>-4.2299805814695743E-3</v>
      </c>
      <c r="L3107" s="4">
        <f t="shared" si="1025"/>
        <v>-4.0749491904418407E-3</v>
      </c>
      <c r="M3107" s="4">
        <f t="shared" si="1020"/>
        <v>-1.9365586126049385E-4</v>
      </c>
      <c r="N3107" s="4">
        <f t="shared" si="1026"/>
        <v>-3.579317679784634E-4</v>
      </c>
      <c r="O3107" s="4">
        <f t="shared" si="1028"/>
        <v>-1.6436655788479529E-4</v>
      </c>
      <c r="P3107" s="4">
        <f t="shared" si="1029"/>
        <v>0.16978279514131275</v>
      </c>
      <c r="Q3107" s="4"/>
      <c r="T3107" s="4">
        <f t="shared" si="1014"/>
        <v>-4.4710147879578202E-3</v>
      </c>
      <c r="U3107" s="4">
        <f t="shared" si="1015"/>
        <v>-4.4710147879578202E-3</v>
      </c>
      <c r="V3107" s="2">
        <f t="shared" si="1021"/>
        <v>-8.8605532244254994E-4</v>
      </c>
      <c r="W3107" s="4">
        <f t="shared" si="1022"/>
        <v>-1.087719476921812E-2</v>
      </c>
      <c r="X3107" s="4">
        <f t="shared" si="1023"/>
        <v>-3.5881387549567619E-3</v>
      </c>
      <c r="Y3107" s="4">
        <f t="shared" si="1016"/>
        <v>-1.6646065611625811E-2</v>
      </c>
      <c r="Z3107" s="4">
        <f t="shared" si="1017"/>
        <v>-1.0445773461735029E-2</v>
      </c>
      <c r="AA3107" s="4">
        <f t="shared" si="1027"/>
        <v>-3.2856146655673601E-4</v>
      </c>
    </row>
    <row r="3108" spans="1:27" x14ac:dyDescent="0.3">
      <c r="A3108" s="1">
        <f t="shared" si="1011"/>
        <v>19</v>
      </c>
      <c r="B3108" s="1">
        <f t="shared" si="1012"/>
        <v>2</v>
      </c>
      <c r="C3108" s="10">
        <v>43592</v>
      </c>
      <c r="D3108" s="3">
        <v>2884.05</v>
      </c>
      <c r="E3108" s="3">
        <v>2913.03</v>
      </c>
      <c r="F3108" s="3">
        <f t="shared" si="1018"/>
        <v>2920.6819999999998</v>
      </c>
      <c r="G3108" s="3">
        <f t="shared" si="1024"/>
        <v>2928.5569999999998</v>
      </c>
      <c r="H3108" s="4">
        <f t="shared" si="1013"/>
        <v>-1.6511677868827172E-2</v>
      </c>
      <c r="I3108" s="4">
        <f t="shared" si="1030"/>
        <v>-6.6292238283766252E-3</v>
      </c>
      <c r="J3108" s="4">
        <f t="shared" si="1031"/>
        <v>-9.882454040450548E-3</v>
      </c>
      <c r="K3108" s="4">
        <f t="shared" si="1019"/>
        <v>-8.9685486978557645E-4</v>
      </c>
      <c r="L3108" s="4">
        <f t="shared" si="1025"/>
        <v>3.5199753866964432E-4</v>
      </c>
      <c r="M3108" s="4">
        <f t="shared" si="1020"/>
        <v>-1.2542276084832108E-2</v>
      </c>
      <c r="N3108" s="4">
        <f t="shared" si="1026"/>
        <v>-1.5197587071038608E-2</v>
      </c>
      <c r="O3108" s="4">
        <f t="shared" si="1028"/>
        <v>-2.7305351848962395E-3</v>
      </c>
      <c r="P3108" s="4">
        <f t="shared" si="1029"/>
        <v>0.15046771845144316</v>
      </c>
      <c r="Q3108" s="4"/>
      <c r="T3108" s="4">
        <f t="shared" si="1014"/>
        <v>-1.6511677868827172E-2</v>
      </c>
      <c r="U3108" s="4">
        <f t="shared" si="1015"/>
        <v>-1.6511677868827172E-2</v>
      </c>
      <c r="V3108" s="2">
        <f t="shared" si="1021"/>
        <v>4.5558863347281058E-3</v>
      </c>
      <c r="W3108" s="4">
        <f t="shared" si="1022"/>
        <v>-5.4896725286192561E-3</v>
      </c>
      <c r="X3108" s="4">
        <f t="shared" si="1023"/>
        <v>-2.0972018073004806E-2</v>
      </c>
      <c r="Y3108" s="4">
        <f t="shared" si="1016"/>
        <v>-1.3354500070910392E-2</v>
      </c>
      <c r="Z3108" s="4">
        <f t="shared" si="1017"/>
        <v>-7.1334537782138507E-3</v>
      </c>
      <c r="AA3108" s="4">
        <f t="shared" si="1027"/>
        <v>-5.3636522146605133E-3</v>
      </c>
    </row>
    <row r="3109" spans="1:27" x14ac:dyDescent="0.3">
      <c r="A3109" s="1">
        <f t="shared" si="1011"/>
        <v>19</v>
      </c>
      <c r="B3109" s="1">
        <f t="shared" si="1012"/>
        <v>3</v>
      </c>
      <c r="C3109" s="10">
        <v>43593</v>
      </c>
      <c r="D3109" s="3">
        <v>2879.42</v>
      </c>
      <c r="E3109" s="3">
        <v>2879.61</v>
      </c>
      <c r="F3109" s="3">
        <f t="shared" si="1018"/>
        <v>2911.82</v>
      </c>
      <c r="G3109" s="3">
        <f t="shared" si="1024"/>
        <v>2923.7739999999999</v>
      </c>
      <c r="H3109" s="4">
        <f t="shared" si="1013"/>
        <v>-1.6053813214056999E-3</v>
      </c>
      <c r="I3109" s="4">
        <f t="shared" si="1030"/>
        <v>-1.5395017423415177E-3</v>
      </c>
      <c r="J3109" s="4">
        <f t="shared" si="1031"/>
        <v>-6.5879579064182263E-5</v>
      </c>
      <c r="K3109" s="4">
        <f t="shared" si="1019"/>
        <v>1.2437371058060675E-2</v>
      </c>
      <c r="L3109" s="4">
        <f t="shared" si="1025"/>
        <v>1.548247160147085E-2</v>
      </c>
      <c r="M3109" s="4">
        <f t="shared" si="1020"/>
        <v>-1.1127061425500233E-2</v>
      </c>
      <c r="N3109" s="4">
        <f t="shared" si="1026"/>
        <v>-1.5170119167897319E-2</v>
      </c>
      <c r="O3109" s="4">
        <f t="shared" si="1028"/>
        <v>-4.1515305165622674E-3</v>
      </c>
      <c r="P3109" s="4">
        <f t="shared" si="1029"/>
        <v>0.14862077906536098</v>
      </c>
      <c r="Q3109" s="4"/>
      <c r="T3109" s="4">
        <f t="shared" si="1014"/>
        <v>-1.6053813214056999E-3</v>
      </c>
      <c r="U3109" s="4">
        <f t="shared" si="1015"/>
        <v>-1.6053813214056999E-3</v>
      </c>
      <c r="V3109" s="2">
        <f t="shared" si="1021"/>
        <v>1.3758429985610455E-2</v>
      </c>
      <c r="W3109" s="4">
        <f t="shared" si="1022"/>
        <v>3.6208456857542703E-3</v>
      </c>
      <c r="X3109" s="4">
        <f t="shared" si="1023"/>
        <v>-1.5155298197849987E-2</v>
      </c>
      <c r="Y3109" s="4">
        <f t="shared" si="1016"/>
        <v>-1.865363117405685E-4</v>
      </c>
      <c r="Z3109" s="4">
        <f t="shared" si="1017"/>
        <v>6.1175372811688887E-3</v>
      </c>
      <c r="AA3109" s="4">
        <f t="shared" si="1027"/>
        <v>-8.1438062381800694E-3</v>
      </c>
    </row>
    <row r="3110" spans="1:27" x14ac:dyDescent="0.3">
      <c r="A3110" s="1">
        <f t="shared" si="1011"/>
        <v>19</v>
      </c>
      <c r="B3110" s="1">
        <f t="shared" si="1012"/>
        <v>4</v>
      </c>
      <c r="C3110" s="10">
        <v>43594</v>
      </c>
      <c r="D3110" s="3">
        <v>2870.72</v>
      </c>
      <c r="E3110" s="3">
        <v>2859.84</v>
      </c>
      <c r="F3110" s="3">
        <f t="shared" si="1018"/>
        <v>2902.46</v>
      </c>
      <c r="G3110" s="3">
        <f t="shared" si="1024"/>
        <v>2918.2290000000003</v>
      </c>
      <c r="H3110" s="4">
        <f t="shared" si="1013"/>
        <v>-3.0214418181440266E-3</v>
      </c>
      <c r="I3110" s="4">
        <f t="shared" si="1030"/>
        <v>-6.7999805516388463E-3</v>
      </c>
      <c r="J3110" s="4">
        <f t="shared" si="1031"/>
        <v>3.7785387334948197E-3</v>
      </c>
      <c r="K3110" s="4">
        <f t="shared" si="1019"/>
        <v>1.075737474908138E-2</v>
      </c>
      <c r="L3110" s="4">
        <f t="shared" si="1025"/>
        <v>1.5311339706530402E-2</v>
      </c>
      <c r="M3110" s="4">
        <f t="shared" si="1020"/>
        <v>-1.093555122206688E-2</v>
      </c>
      <c r="N3110" s="4">
        <f t="shared" si="1026"/>
        <v>-1.6280079459151584E-2</v>
      </c>
      <c r="O3110" s="4">
        <f t="shared" si="1028"/>
        <v>-5.4930470404637981E-3</v>
      </c>
      <c r="P3110" s="4">
        <f t="shared" si="1029"/>
        <v>0.14515028821030374</v>
      </c>
      <c r="Q3110" s="4"/>
      <c r="T3110" s="4">
        <f t="shared" si="1014"/>
        <v>-3.0214418181440266E-3</v>
      </c>
      <c r="U3110" s="4">
        <f t="shared" si="1015"/>
        <v>-3.0214418181440266E-3</v>
      </c>
      <c r="V3110" s="2">
        <f t="shared" si="1021"/>
        <v>1.3231831410492358E-2</v>
      </c>
      <c r="W3110" s="4">
        <f t="shared" si="1022"/>
        <v>3.0995130963873893E-3</v>
      </c>
      <c r="X3110" s="4">
        <f t="shared" si="1023"/>
        <v>-1.6041021141243311E-2</v>
      </c>
      <c r="Y3110" s="4">
        <f t="shared" si="1016"/>
        <v>-1.8455850358198775E-3</v>
      </c>
      <c r="Z3110" s="4">
        <f t="shared" si="1017"/>
        <v>4.4480278405353525E-3</v>
      </c>
      <c r="AA3110" s="4">
        <f t="shared" si="1027"/>
        <v>-1.0749155248231257E-2</v>
      </c>
    </row>
    <row r="3111" spans="1:27" x14ac:dyDescent="0.3">
      <c r="A3111" s="1">
        <f t="shared" si="1011"/>
        <v>19</v>
      </c>
      <c r="B3111" s="1">
        <f t="shared" si="1012"/>
        <v>5</v>
      </c>
      <c r="C3111" s="10">
        <v>43595</v>
      </c>
      <c r="D3111" s="3">
        <v>2881.4</v>
      </c>
      <c r="E3111" s="3">
        <v>2863.1</v>
      </c>
      <c r="F3111" s="3">
        <f t="shared" si="1018"/>
        <v>2889.6120000000001</v>
      </c>
      <c r="G3111" s="3">
        <f t="shared" si="1024"/>
        <v>2912.3810000000003</v>
      </c>
      <c r="H3111" s="4">
        <f t="shared" si="1013"/>
        <v>3.7203210344444221E-3</v>
      </c>
      <c r="I3111" s="4">
        <f t="shared" si="1030"/>
        <v>-2.6543863560360786E-3</v>
      </c>
      <c r="J3111" s="4">
        <f t="shared" si="1031"/>
        <v>6.3747073904805007E-3</v>
      </c>
      <c r="K3111" s="4">
        <f t="shared" si="1019"/>
        <v>7.2960790324379131E-3</v>
      </c>
      <c r="L3111" s="4">
        <f t="shared" si="1025"/>
        <v>1.5711505592093247E-2</v>
      </c>
      <c r="M3111" s="4">
        <f t="shared" si="1020"/>
        <v>-2.8419040341748267E-3</v>
      </c>
      <c r="N3111" s="4">
        <f t="shared" si="1026"/>
        <v>-1.0637687857461033E-2</v>
      </c>
      <c r="O3111" s="4">
        <f t="shared" si="1028"/>
        <v>-7.9020614978830544E-3</v>
      </c>
      <c r="P3111" s="4">
        <f t="shared" si="1029"/>
        <v>0.14941061491513261</v>
      </c>
      <c r="Q3111" s="4"/>
      <c r="T3111" s="4">
        <f t="shared" si="1014"/>
        <v>3.7203210344444221E-3</v>
      </c>
      <c r="U3111" s="4">
        <f t="shared" si="1015"/>
        <v>3.7203210344444221E-3</v>
      </c>
      <c r="V3111" s="2">
        <f t="shared" si="1021"/>
        <v>2.6097982387693706E-2</v>
      </c>
      <c r="W3111" s="4">
        <f t="shared" si="1022"/>
        <v>1.583700256381676E-2</v>
      </c>
      <c r="X3111" s="4">
        <f t="shared" si="1023"/>
        <v>-2.1808503415216993E-2</v>
      </c>
      <c r="Y3111" s="4">
        <f t="shared" si="1016"/>
        <v>-5.2637224517570564E-3</v>
      </c>
      <c r="Z3111" s="4">
        <f t="shared" si="1017"/>
        <v>1.0083382145075147E-3</v>
      </c>
      <c r="AA3111" s="4">
        <f t="shared" si="1027"/>
        <v>-1.5514709640052471E-2</v>
      </c>
    </row>
    <row r="3112" spans="1:27" x14ac:dyDescent="0.3">
      <c r="A3112" s="1">
        <f t="shared" si="1011"/>
        <v>20</v>
      </c>
      <c r="B3112" s="1">
        <f t="shared" si="1012"/>
        <v>1</v>
      </c>
      <c r="C3112" s="10">
        <v>43598</v>
      </c>
      <c r="D3112" s="3">
        <v>2811.87</v>
      </c>
      <c r="E3112" s="3">
        <v>2840.19</v>
      </c>
      <c r="F3112" s="3">
        <f t="shared" si="1018"/>
        <v>2865.4919999999997</v>
      </c>
      <c r="G3112" s="3">
        <f t="shared" si="1024"/>
        <v>2899.2649999999999</v>
      </c>
      <c r="H3112" s="4">
        <f t="shared" si="1013"/>
        <v>-2.4130630943291525E-2</v>
      </c>
      <c r="I3112" s="4">
        <f t="shared" si="1030"/>
        <v>-1.4302075380023612E-2</v>
      </c>
      <c r="J3112" s="4">
        <f t="shared" si="1031"/>
        <v>-9.8285555632679125E-3</v>
      </c>
      <c r="K3112" s="4">
        <f t="shared" si="1019"/>
        <v>-8.6850142291943313E-4</v>
      </c>
      <c r="L3112" s="4">
        <f t="shared" si="1025"/>
        <v>9.5701935016155974E-3</v>
      </c>
      <c r="M3112" s="4">
        <f t="shared" si="1020"/>
        <v>-1.8713016822241992E-2</v>
      </c>
      <c r="N3112" s="4">
        <f t="shared" si="1026"/>
        <v>-3.0143846802551676E-2</v>
      </c>
      <c r="O3112" s="4">
        <f t="shared" si="1028"/>
        <v>-1.2010868212257372E-2</v>
      </c>
      <c r="P3112" s="4">
        <f t="shared" si="1029"/>
        <v>0.12167461156431378</v>
      </c>
      <c r="Q3112" s="4"/>
      <c r="T3112" s="4">
        <f t="shared" si="1014"/>
        <v>-2.4130630943291525E-2</v>
      </c>
      <c r="U3112" s="4">
        <f t="shared" si="1015"/>
        <v>-2.4130630943291525E-2</v>
      </c>
      <c r="V3112" s="2">
        <f t="shared" si="1021"/>
        <v>1.7724023044353339E-2</v>
      </c>
      <c r="W3112" s="4">
        <f t="shared" si="1022"/>
        <v>7.5467828139097618E-3</v>
      </c>
      <c r="X3112" s="4">
        <f t="shared" si="1023"/>
        <v>-4.1125740416781728E-2</v>
      </c>
      <c r="Y3112" s="4">
        <f t="shared" si="1016"/>
        <v>-1.3326500158294547E-2</v>
      </c>
      <c r="Z3112" s="4">
        <f t="shared" si="1017"/>
        <v>-7.105277319155846E-3</v>
      </c>
      <c r="AA3112" s="4">
        <f t="shared" si="1027"/>
        <v>-2.3029364092793832E-2</v>
      </c>
    </row>
    <row r="3113" spans="1:27" x14ac:dyDescent="0.3">
      <c r="A3113" s="1">
        <f t="shared" si="1011"/>
        <v>20</v>
      </c>
      <c r="B3113" s="1">
        <f t="shared" si="1012"/>
        <v>2</v>
      </c>
      <c r="C3113" s="10">
        <v>43599</v>
      </c>
      <c r="D3113" s="3">
        <v>2834.41</v>
      </c>
      <c r="E3113" s="3">
        <v>2820.12</v>
      </c>
      <c r="F3113" s="3">
        <f t="shared" si="1018"/>
        <v>2855.5639999999999</v>
      </c>
      <c r="G3113" s="3">
        <f t="shared" si="1024"/>
        <v>2888.1230000000005</v>
      </c>
      <c r="H3113" s="4">
        <f t="shared" si="1013"/>
        <v>8.0160178102116966E-3</v>
      </c>
      <c r="I3113" s="4">
        <f t="shared" si="1030"/>
        <v>2.9339905472159098E-3</v>
      </c>
      <c r="J3113" s="4">
        <f t="shared" si="1031"/>
        <v>5.0820272629957869E-3</v>
      </c>
      <c r="K3113" s="4">
        <f t="shared" si="1019"/>
        <v>1.7419902058061033E-2</v>
      </c>
      <c r="L3113" s="4">
        <f t="shared" si="1025"/>
        <v>2.9240722761404846E-2</v>
      </c>
      <c r="M3113" s="4">
        <f t="shared" si="1020"/>
        <v>-7.4079936572950204E-3</v>
      </c>
      <c r="N3113" s="4">
        <f t="shared" si="1026"/>
        <v>-1.8597892125785723E-2</v>
      </c>
      <c r="O3113" s="4">
        <f t="shared" si="1028"/>
        <v>-1.1487046686965065E-2</v>
      </c>
      <c r="P3113" s="4">
        <f t="shared" si="1029"/>
        <v>0.1306659752278756</v>
      </c>
      <c r="Q3113" s="4"/>
      <c r="T3113" s="4">
        <f t="shared" si="1014"/>
        <v>8.0160178102116966E-3</v>
      </c>
      <c r="U3113" s="4">
        <f t="shared" si="1015"/>
        <v>8.0160178102116966E-3</v>
      </c>
      <c r="V3113" s="2">
        <f t="shared" si="1021"/>
        <v>2.5669750024005483E-2</v>
      </c>
      <c r="W3113" s="4">
        <f t="shared" si="1022"/>
        <v>1.541305252376534E-2</v>
      </c>
      <c r="X3113" s="4">
        <f t="shared" si="1023"/>
        <v>-1.7211906867079393E-2</v>
      </c>
      <c r="Y3113" s="4">
        <f t="shared" si="1016"/>
        <v>4.7338683665639324E-3</v>
      </c>
      <c r="Z3113" s="4">
        <f t="shared" si="1017"/>
        <v>1.1068966339845896E-2</v>
      </c>
      <c r="AA3113" s="4">
        <f t="shared" si="1027"/>
        <v>-2.2295477563117089E-2</v>
      </c>
    </row>
    <row r="3114" spans="1:27" x14ac:dyDescent="0.3">
      <c r="A3114" s="1">
        <f t="shared" si="1011"/>
        <v>20</v>
      </c>
      <c r="B3114" s="1">
        <f t="shared" si="1012"/>
        <v>3</v>
      </c>
      <c r="C3114" s="10">
        <v>43600</v>
      </c>
      <c r="D3114" s="3">
        <v>2850.96</v>
      </c>
      <c r="E3114" s="3">
        <v>2820.38</v>
      </c>
      <c r="F3114" s="3">
        <f t="shared" si="1018"/>
        <v>2849.8720000000003</v>
      </c>
      <c r="G3114" s="3">
        <f t="shared" si="1024"/>
        <v>2880.846</v>
      </c>
      <c r="H3114" s="4">
        <f t="shared" si="1013"/>
        <v>5.8389576666749632E-3</v>
      </c>
      <c r="I3114" s="4">
        <f t="shared" si="1030"/>
        <v>-4.9498837500572416E-3</v>
      </c>
      <c r="J3114" s="4">
        <f t="shared" si="1031"/>
        <v>1.0788841416732205E-2</v>
      </c>
      <c r="K3114" s="4">
        <f t="shared" si="1019"/>
        <v>5.3591399973892473E-3</v>
      </c>
      <c r="L3114" s="4">
        <f t="shared" si="1025"/>
        <v>1.7554505758400042E-2</v>
      </c>
      <c r="M3114" s="4">
        <f t="shared" si="1020"/>
        <v>3.8177153219503824E-4</v>
      </c>
      <c r="N3114" s="4">
        <f t="shared" si="1026"/>
        <v>-1.0374035960269992E-2</v>
      </c>
      <c r="O3114" s="4">
        <f t="shared" si="1028"/>
        <v>-1.0864410584504765E-2</v>
      </c>
      <c r="P3114" s="4">
        <f t="shared" si="1029"/>
        <v>0.13726788599238093</v>
      </c>
      <c r="Q3114" s="4"/>
      <c r="T3114" s="4">
        <f t="shared" si="1014"/>
        <v>5.8389576666749632E-3</v>
      </c>
      <c r="U3114" s="4">
        <f t="shared" si="1015"/>
        <v>5.8389576666749632E-3</v>
      </c>
      <c r="V3114" s="2">
        <f t="shared" si="1021"/>
        <v>1.5879848010697188E-2</v>
      </c>
      <c r="W3114" s="4">
        <f t="shared" si="1022"/>
        <v>5.7210495305902815E-3</v>
      </c>
      <c r="X3114" s="4">
        <f t="shared" si="1023"/>
        <v>-9.8839349591237254E-3</v>
      </c>
      <c r="Y3114" s="4">
        <f t="shared" si="1016"/>
        <v>-7.1765101272665078E-3</v>
      </c>
      <c r="Z3114" s="4">
        <f t="shared" si="1017"/>
        <v>-9.1651006501650004E-4</v>
      </c>
      <c r="AA3114" s="4">
        <f t="shared" si="1027"/>
        <v>-2.127466670329892E-2</v>
      </c>
    </row>
    <row r="3115" spans="1:27" x14ac:dyDescent="0.3">
      <c r="A3115" s="1">
        <f t="shared" si="1011"/>
        <v>20</v>
      </c>
      <c r="B3115" s="1">
        <f t="shared" si="1012"/>
        <v>4</v>
      </c>
      <c r="C3115" s="10">
        <v>43601</v>
      </c>
      <c r="D3115" s="3">
        <v>2876.32</v>
      </c>
      <c r="E3115" s="3">
        <v>2855.8</v>
      </c>
      <c r="F3115" s="3">
        <f t="shared" si="1018"/>
        <v>2850.9919999999997</v>
      </c>
      <c r="G3115" s="3">
        <f t="shared" si="1024"/>
        <v>2876.7259999999997</v>
      </c>
      <c r="H3115" s="4">
        <f t="shared" si="1013"/>
        <v>8.8952493195275026E-3</v>
      </c>
      <c r="I3115" s="4">
        <f t="shared" si="1030"/>
        <v>1.6976737660297392E-3</v>
      </c>
      <c r="J3115" s="4">
        <f t="shared" si="1031"/>
        <v>7.1975755534977636E-3</v>
      </c>
      <c r="K3115" s="4">
        <f t="shared" si="1019"/>
        <v>-2.2097819681792035E-3</v>
      </c>
      <c r="L3115" s="4">
        <f t="shared" si="1025"/>
        <v>9.0534806209526374E-3</v>
      </c>
      <c r="M3115" s="4">
        <f t="shared" si="1020"/>
        <v>8.883925314417028E-3</v>
      </c>
      <c r="N3115" s="4">
        <f t="shared" si="1026"/>
        <v>-1.4113266261697998E-4</v>
      </c>
      <c r="O3115" s="4">
        <f t="shared" si="1028"/>
        <v>-8.9468487511820387E-3</v>
      </c>
      <c r="P3115" s="4">
        <f t="shared" si="1029"/>
        <v>0.14738416738137514</v>
      </c>
      <c r="Q3115" s="4"/>
      <c r="T3115" s="4">
        <f t="shared" si="1014"/>
        <v>8.8952493195275026E-3</v>
      </c>
      <c r="U3115" s="4">
        <f t="shared" si="1015"/>
        <v>8.8952493195275026E-3</v>
      </c>
      <c r="V3115" s="2">
        <f t="shared" si="1021"/>
        <v>6.9309986811459173E-3</v>
      </c>
      <c r="W3115" s="4">
        <f t="shared" si="1022"/>
        <v>-3.1383113056654833E-3</v>
      </c>
      <c r="X3115" s="4">
        <f t="shared" si="1023"/>
        <v>1.9507301304203699E-3</v>
      </c>
      <c r="Y3115" s="4">
        <f t="shared" si="1016"/>
        <v>-1.4651056507229266E-2</v>
      </c>
      <c r="Z3115" s="4">
        <f t="shared" si="1017"/>
        <v>-8.4381853266799721E-3</v>
      </c>
      <c r="AA3115" s="4">
        <f t="shared" si="1027"/>
        <v>-1.7732544117748498E-2</v>
      </c>
    </row>
    <row r="3116" spans="1:27" x14ac:dyDescent="0.3">
      <c r="A3116" s="1">
        <f t="shared" si="1011"/>
        <v>20</v>
      </c>
      <c r="B3116" s="1">
        <f t="shared" si="1012"/>
        <v>5</v>
      </c>
      <c r="C3116" s="10">
        <v>43602</v>
      </c>
      <c r="D3116" s="3">
        <v>2859.53</v>
      </c>
      <c r="E3116" s="3">
        <v>2858.6</v>
      </c>
      <c r="F3116" s="3">
        <f t="shared" si="1018"/>
        <v>2846.6179999999999</v>
      </c>
      <c r="G3116" s="3">
        <f t="shared" si="1024"/>
        <v>2868.1149999999998</v>
      </c>
      <c r="H3116" s="4">
        <f t="shared" si="1013"/>
        <v>-5.8373199087723071E-3</v>
      </c>
      <c r="I3116" s="4">
        <f t="shared" si="1030"/>
        <v>-6.160649719085586E-3</v>
      </c>
      <c r="J3116" s="4">
        <f t="shared" si="1031"/>
        <v>3.2332981031327895E-4</v>
      </c>
      <c r="K3116" s="4">
        <f t="shared" si="1019"/>
        <v>-1.1448656616788219E-2</v>
      </c>
      <c r="L3116" s="4">
        <f t="shared" si="1025"/>
        <v>-2.5209681506616738E-3</v>
      </c>
      <c r="M3116" s="4">
        <f t="shared" si="1020"/>
        <v>4.5359089277171236E-3</v>
      </c>
      <c r="N3116" s="4">
        <f t="shared" si="1026"/>
        <v>-2.9932551519027593E-3</v>
      </c>
      <c r="O3116" s="4">
        <f t="shared" si="1028"/>
        <v>-7.5176689875608377E-3</v>
      </c>
      <c r="P3116" s="4">
        <f t="shared" si="1029"/>
        <v>0.14068651893810971</v>
      </c>
      <c r="Q3116" s="4"/>
      <c r="T3116" s="4">
        <f t="shared" si="1014"/>
        <v>-5.8373199087723071E-3</v>
      </c>
      <c r="U3116" s="4">
        <f t="shared" si="1015"/>
        <v>-5.8373199087723071E-3</v>
      </c>
      <c r="V3116" s="2">
        <f t="shared" si="1021"/>
        <v>1.7661456305278714E-3</v>
      </c>
      <c r="W3116" s="4">
        <f t="shared" si="1022"/>
        <v>-8.2515158257773554E-3</v>
      </c>
      <c r="X3116" s="4">
        <f t="shared" si="1023"/>
        <v>-7.5900603873116854E-3</v>
      </c>
      <c r="Y3116" s="4">
        <f t="shared" si="1016"/>
        <v>-2.3774733217576432E-2</v>
      </c>
      <c r="Z3116" s="4">
        <f t="shared" si="1017"/>
        <v>-1.7619389097332638E-2</v>
      </c>
      <c r="AA3116" s="4">
        <f t="shared" si="1027"/>
        <v>-1.4878814179896865E-2</v>
      </c>
    </row>
    <row r="3117" spans="1:27" x14ac:dyDescent="0.3">
      <c r="A3117" s="1">
        <f t="shared" si="1011"/>
        <v>21</v>
      </c>
      <c r="B3117" s="1">
        <f t="shared" si="1012"/>
        <v>1</v>
      </c>
      <c r="C3117" s="10">
        <v>43605</v>
      </c>
      <c r="D3117" s="3">
        <v>2840.23</v>
      </c>
      <c r="E3117" s="3">
        <v>2841.94</v>
      </c>
      <c r="F3117" s="3">
        <f t="shared" si="1018"/>
        <v>2852.29</v>
      </c>
      <c r="G3117" s="3">
        <f t="shared" si="1024"/>
        <v>2858.8909999999996</v>
      </c>
      <c r="H3117" s="4">
        <f t="shared" si="1013"/>
        <v>-6.7493609089606266E-3</v>
      </c>
      <c r="I3117" s="4">
        <f t="shared" si="1030"/>
        <v>-6.1513605382703257E-3</v>
      </c>
      <c r="J3117" s="4">
        <f t="shared" si="1031"/>
        <v>-5.9800037069030094E-4</v>
      </c>
      <c r="K3117" s="4">
        <f t="shared" si="1019"/>
        <v>-1.4775155357698324E-3</v>
      </c>
      <c r="L3117" s="4">
        <f t="shared" si="1025"/>
        <v>5.0163643831107566E-4</v>
      </c>
      <c r="M3117" s="4">
        <f t="shared" si="1020"/>
        <v>-4.2281815663904954E-3</v>
      </c>
      <c r="N3117" s="4">
        <f t="shared" si="1026"/>
        <v>-6.5273562370862011E-3</v>
      </c>
      <c r="O3117" s="4">
        <f t="shared" si="1028"/>
        <v>-2.3241075546697478E-3</v>
      </c>
      <c r="P3117" s="4">
        <f t="shared" si="1029"/>
        <v>0.13298761393781044</v>
      </c>
      <c r="Q3117" s="4"/>
      <c r="T3117" s="4">
        <f t="shared" si="1014"/>
        <v>-6.7493609089606266E-3</v>
      </c>
      <c r="U3117" s="4">
        <f t="shared" si="1015"/>
        <v>-6.7493609089606266E-3</v>
      </c>
      <c r="V3117" s="2">
        <f t="shared" si="1021"/>
        <v>-1.666707465912241E-2</v>
      </c>
      <c r="W3117" s="4">
        <f t="shared" si="1022"/>
        <v>-2.6500403912531181E-2</v>
      </c>
      <c r="X3117" s="4">
        <f t="shared" si="1023"/>
        <v>1.0085814778065888E-2</v>
      </c>
      <c r="Y3117" s="4">
        <f t="shared" si="1016"/>
        <v>-1.3927920578964727E-2</v>
      </c>
      <c r="Z3117" s="4">
        <f t="shared" si="1017"/>
        <v>-7.710489845783812E-3</v>
      </c>
      <c r="AA3117" s="4">
        <f t="shared" si="1027"/>
        <v>-4.6072367328192755E-3</v>
      </c>
    </row>
    <row r="3118" spans="1:27" x14ac:dyDescent="0.3">
      <c r="A3118" s="1">
        <f t="shared" si="1011"/>
        <v>21</v>
      </c>
      <c r="B3118" s="1">
        <f t="shared" si="1012"/>
        <v>2</v>
      </c>
      <c r="C3118" s="10">
        <v>43606</v>
      </c>
      <c r="D3118" s="3">
        <v>2864.36</v>
      </c>
      <c r="E3118" s="3">
        <v>2854.02</v>
      </c>
      <c r="F3118" s="3">
        <f t="shared" si="1018"/>
        <v>2858.28</v>
      </c>
      <c r="G3118" s="3">
        <f t="shared" si="1024"/>
        <v>2856.9219999999996</v>
      </c>
      <c r="H3118" s="4">
        <f t="shared" si="1013"/>
        <v>8.4957908338409594E-3</v>
      </c>
      <c r="I3118" s="4">
        <f t="shared" si="1030"/>
        <v>4.855240596712225E-3</v>
      </c>
      <c r="J3118" s="4">
        <f t="shared" si="1031"/>
        <v>3.6405502371287344E-3</v>
      </c>
      <c r="K3118" s="4">
        <f t="shared" si="1019"/>
        <v>5.8199512011351895E-3</v>
      </c>
      <c r="L3118" s="4">
        <f t="shared" si="1025"/>
        <v>5.5860108355855502E-3</v>
      </c>
      <c r="M3118" s="4">
        <f t="shared" si="1020"/>
        <v>2.1271533929495805E-3</v>
      </c>
      <c r="N3118" s="4">
        <f t="shared" si="1026"/>
        <v>2.6035012506468703E-3</v>
      </c>
      <c r="O3118" s="4">
        <f t="shared" si="1028"/>
        <v>4.7410241729413529E-4</v>
      </c>
      <c r="P3118" s="4">
        <f t="shared" si="1029"/>
        <v>0.14261323972315865</v>
      </c>
      <c r="Q3118" s="4"/>
      <c r="T3118" s="4">
        <f t="shared" si="1014"/>
        <v>8.4957908338409594E-3</v>
      </c>
      <c r="U3118" s="4">
        <f t="shared" si="1015"/>
        <v>8.4957908338409594E-3</v>
      </c>
      <c r="V3118" s="2">
        <f t="shared" si="1021"/>
        <v>-2.0491298239931851E-3</v>
      </c>
      <c r="W3118" s="4">
        <f t="shared" si="1022"/>
        <v>-1.2028638525753182E-2</v>
      </c>
      <c r="X3118" s="4">
        <f t="shared" si="1023"/>
        <v>1.0566572937577935E-2</v>
      </c>
      <c r="Y3118" s="4">
        <f t="shared" si="1016"/>
        <v>-6.7214446991282753E-3</v>
      </c>
      <c r="Z3118" s="4">
        <f t="shared" si="1017"/>
        <v>-4.5857533570085635E-4</v>
      </c>
      <c r="AA3118" s="4">
        <f t="shared" si="1027"/>
        <v>9.5112559200226279E-4</v>
      </c>
    </row>
    <row r="3119" spans="1:27" x14ac:dyDescent="0.3">
      <c r="A3119" s="1">
        <f t="shared" si="1011"/>
        <v>21</v>
      </c>
      <c r="B3119" s="1">
        <f t="shared" si="1012"/>
        <v>3</v>
      </c>
      <c r="C3119" s="10">
        <v>43607</v>
      </c>
      <c r="D3119" s="3">
        <v>2856.27</v>
      </c>
      <c r="E3119" s="3">
        <v>2856.06</v>
      </c>
      <c r="F3119" s="3">
        <f t="shared" si="1018"/>
        <v>2859.3420000000001</v>
      </c>
      <c r="G3119" s="3">
        <f t="shared" si="1024"/>
        <v>2854.607</v>
      </c>
      <c r="H3119" s="4">
        <f t="shared" si="1013"/>
        <v>-2.8243656523621839E-3</v>
      </c>
      <c r="I3119" s="4">
        <f t="shared" si="1030"/>
        <v>-2.8976804591602247E-3</v>
      </c>
      <c r="J3119" s="4">
        <f t="shared" si="1031"/>
        <v>7.3314806798040807E-5</v>
      </c>
      <c r="K3119" s="4">
        <f t="shared" si="1019"/>
        <v>-1.4837520423410465E-3</v>
      </c>
      <c r="L3119" s="4">
        <f t="shared" si="1025"/>
        <v>-3.4694583703787714E-3</v>
      </c>
      <c r="M3119" s="4">
        <f t="shared" si="1020"/>
        <v>-1.0743730550595613E-3</v>
      </c>
      <c r="N3119" s="4">
        <f t="shared" si="1026"/>
        <v>5.8256705739179193E-4</v>
      </c>
      <c r="O3119" s="4">
        <f t="shared" si="1028"/>
        <v>1.657756444593868E-3</v>
      </c>
      <c r="P3119" s="4">
        <f t="shared" si="1029"/>
        <v>0.13938608213495027</v>
      </c>
      <c r="Q3119" s="4"/>
      <c r="T3119" s="4">
        <f t="shared" si="1014"/>
        <v>-2.8243656523621839E-3</v>
      </c>
      <c r="U3119" s="4">
        <f t="shared" si="1015"/>
        <v>-2.8243656523621839E-3</v>
      </c>
      <c r="V3119" s="2">
        <f t="shared" si="1021"/>
        <v>-4.6781829099694491E-3</v>
      </c>
      <c r="W3119" s="4">
        <f t="shared" si="1022"/>
        <v>-1.4631401080869707E-2</v>
      </c>
      <c r="X3119" s="4">
        <f t="shared" si="1023"/>
        <v>1.8625305160366843E-3</v>
      </c>
      <c r="Y3119" s="4">
        <f t="shared" si="1016"/>
        <v>-1.3934079323608618E-2</v>
      </c>
      <c r="Z3119" s="4">
        <f t="shared" si="1017"/>
        <v>-7.716687422850736E-3</v>
      </c>
      <c r="AA3119" s="4">
        <f t="shared" si="1027"/>
        <v>3.3229562590880567E-3</v>
      </c>
    </row>
    <row r="3120" spans="1:27" x14ac:dyDescent="0.3">
      <c r="A3120" s="1">
        <f t="shared" si="1011"/>
        <v>21</v>
      </c>
      <c r="B3120" s="1">
        <f t="shared" si="1012"/>
        <v>4</v>
      </c>
      <c r="C3120" s="10">
        <v>43608</v>
      </c>
      <c r="D3120" s="3">
        <v>2822.24</v>
      </c>
      <c r="E3120" s="3">
        <v>2836.7</v>
      </c>
      <c r="F3120" s="3">
        <f t="shared" si="1018"/>
        <v>2848.5260000000003</v>
      </c>
      <c r="G3120" s="3">
        <f t="shared" si="1024"/>
        <v>2849.7589999999996</v>
      </c>
      <c r="H3120" s="4">
        <f t="shared" si="1013"/>
        <v>-1.1914139769699713E-2</v>
      </c>
      <c r="I3120" s="4">
        <f t="shared" si="1030"/>
        <v>-6.8515931617109602E-3</v>
      </c>
      <c r="J3120" s="4">
        <f t="shared" si="1031"/>
        <v>-5.0625466079887525E-3</v>
      </c>
      <c r="K3120" s="4">
        <f t="shared" si="1019"/>
        <v>-4.1050040787449108E-4</v>
      </c>
      <c r="L3120" s="4">
        <f t="shared" si="1025"/>
        <v>-1.209036027172983E-3</v>
      </c>
      <c r="M3120" s="4">
        <f t="shared" si="1020"/>
        <v>-9.2279305156423037E-3</v>
      </c>
      <c r="N3120" s="4">
        <f t="shared" si="1026"/>
        <v>-9.6566060498448399E-3</v>
      </c>
      <c r="O3120" s="4">
        <f t="shared" si="1028"/>
        <v>-4.3688701173509879E-4</v>
      </c>
      <c r="P3120" s="4">
        <f t="shared" si="1029"/>
        <v>0.12581127710074391</v>
      </c>
      <c r="Q3120" s="4"/>
      <c r="T3120" s="4">
        <f t="shared" si="1014"/>
        <v>-1.1914139769699713E-2</v>
      </c>
      <c r="U3120" s="4">
        <f t="shared" si="1015"/>
        <v>-1.1914139769699713E-2</v>
      </c>
      <c r="V3120" s="2">
        <f t="shared" si="1021"/>
        <v>7.0196445013952398E-3</v>
      </c>
      <c r="W3120" s="4">
        <f t="shared" si="1022"/>
        <v>-3.0505519436186661E-3</v>
      </c>
      <c r="X3120" s="4">
        <f t="shared" si="1023"/>
        <v>-1.8801802302942781E-2</v>
      </c>
      <c r="Y3120" s="4">
        <f t="shared" si="1016"/>
        <v>-1.2874209879098004E-2</v>
      </c>
      <c r="Z3120" s="4">
        <f t="shared" si="1017"/>
        <v>-6.6501352367892147E-3</v>
      </c>
      <c r="AA3120" s="4">
        <f t="shared" si="1027"/>
        <v>-8.649620903879913E-4</v>
      </c>
    </row>
    <row r="3121" spans="1:27" x14ac:dyDescent="0.3">
      <c r="A3121" s="1">
        <f t="shared" si="1011"/>
        <v>21</v>
      </c>
      <c r="B3121" s="1">
        <f t="shared" si="1012"/>
        <v>5</v>
      </c>
      <c r="C3121" s="10">
        <v>43609</v>
      </c>
      <c r="D3121" s="3">
        <v>2826.06</v>
      </c>
      <c r="E3121" s="3">
        <v>2832.41</v>
      </c>
      <c r="F3121" s="3">
        <f t="shared" si="1018"/>
        <v>2841.8319999999999</v>
      </c>
      <c r="G3121" s="3">
        <f t="shared" si="1024"/>
        <v>2844.2250000000004</v>
      </c>
      <c r="H3121" s="4">
        <f t="shared" si="1013"/>
        <v>1.353534780883328E-3</v>
      </c>
      <c r="I3121" s="4">
        <f t="shared" si="1030"/>
        <v>3.6035206077442293E-3</v>
      </c>
      <c r="J3121" s="4">
        <f t="shared" si="1031"/>
        <v>-2.2499858268609013E-3</v>
      </c>
      <c r="K3121" s="4">
        <f t="shared" si="1019"/>
        <v>8.3391206984524038E-3</v>
      </c>
      <c r="L3121" s="4">
        <f t="shared" si="1025"/>
        <v>8.5050645350267916E-3</v>
      </c>
      <c r="M3121" s="4">
        <f t="shared" si="1020"/>
        <v>-5.5499410239591698E-3</v>
      </c>
      <c r="N3121" s="4">
        <f t="shared" si="1026"/>
        <v>-6.3866255306807363E-3</v>
      </c>
      <c r="O3121" s="4">
        <f t="shared" si="1028"/>
        <v>-8.4676192296005172E-4</v>
      </c>
      <c r="P3121" s="4">
        <f t="shared" si="1029"/>
        <v>0.12733510182101046</v>
      </c>
      <c r="Q3121" s="4"/>
      <c r="T3121" s="4">
        <f t="shared" si="1014"/>
        <v>1.353534780883328E-3</v>
      </c>
      <c r="U3121" s="4">
        <f t="shared" si="1015"/>
        <v>1.353534780883328E-3</v>
      </c>
      <c r="V3121" s="2">
        <f t="shared" si="1021"/>
        <v>1.3212908895062228E-2</v>
      </c>
      <c r="W3121" s="4">
        <f t="shared" si="1022"/>
        <v>3.0807798061116233E-3</v>
      </c>
      <c r="X3121" s="4">
        <f t="shared" si="1023"/>
        <v>-1.170472070585035E-2</v>
      </c>
      <c r="Y3121" s="4">
        <f t="shared" si="1016"/>
        <v>-4.2336862928001213E-3</v>
      </c>
      <c r="Z3121" s="4">
        <f t="shared" si="1017"/>
        <v>2.044869008699178E-3</v>
      </c>
      <c r="AA3121" s="4">
        <f t="shared" si="1027"/>
        <v>-1.6812933804254938E-3</v>
      </c>
    </row>
    <row r="3122" spans="1:27" x14ac:dyDescent="0.3">
      <c r="A3122" s="1">
        <f t="shared" si="1011"/>
        <v>22</v>
      </c>
      <c r="B3122" s="1">
        <f t="shared" si="1012"/>
        <v>2</v>
      </c>
      <c r="C3122" s="10">
        <v>43613</v>
      </c>
      <c r="D3122" s="3">
        <v>2802.39</v>
      </c>
      <c r="E3122" s="3">
        <v>2830.03</v>
      </c>
      <c r="F3122" s="3">
        <f t="shared" si="1018"/>
        <v>2834.2639999999997</v>
      </c>
      <c r="G3122" s="3">
        <f t="shared" si="1024"/>
        <v>2843.277</v>
      </c>
      <c r="H3122" s="4">
        <f t="shared" si="1013"/>
        <v>-8.375618352052E-3</v>
      </c>
      <c r="I3122" s="4">
        <f t="shared" si="1030"/>
        <v>1.4047826302344094E-3</v>
      </c>
      <c r="J3122" s="4">
        <f t="shared" si="1031"/>
        <v>-9.7804009822864101E-3</v>
      </c>
      <c r="K3122" s="4">
        <f t="shared" si="1019"/>
        <v>5.7226315081773471E-3</v>
      </c>
      <c r="L3122" s="4">
        <f t="shared" si="1025"/>
        <v>7.6997657516118621E-3</v>
      </c>
      <c r="M3122" s="4">
        <f t="shared" si="1020"/>
        <v>-1.1245953093995408E-2</v>
      </c>
      <c r="N3122" s="4">
        <f t="shared" si="1026"/>
        <v>-1.4380238014094359E-2</v>
      </c>
      <c r="O3122" s="4">
        <f t="shared" si="1028"/>
        <v>-3.2161833292298271E-3</v>
      </c>
      <c r="P3122" s="4">
        <f t="shared" si="1029"/>
        <v>0.11789297325328599</v>
      </c>
      <c r="Q3122" s="4"/>
      <c r="T3122" s="4">
        <f t="shared" si="1014"/>
        <v>-8.375618352052E-3</v>
      </c>
      <c r="U3122" s="4">
        <f t="shared" si="1015"/>
        <v>-8.375618352052E-3</v>
      </c>
      <c r="V3122" s="2">
        <f t="shared" si="1021"/>
        <v>5.0140478263023692E-3</v>
      </c>
      <c r="W3122" s="4">
        <f t="shared" si="1022"/>
        <v>-5.0360926519607239E-3</v>
      </c>
      <c r="X3122" s="4">
        <f t="shared" si="1023"/>
        <v>-1.3322864697577361E-2</v>
      </c>
      <c r="Y3122" s="4">
        <f t="shared" si="1016"/>
        <v>-6.8175509295804373E-3</v>
      </c>
      <c r="Z3122" s="4">
        <f t="shared" si="1017"/>
        <v>-5.5528753993862724E-4</v>
      </c>
      <c r="AA3122" s="4">
        <f t="shared" si="1027"/>
        <v>-6.3198342384541174E-3</v>
      </c>
    </row>
    <row r="3123" spans="1:27" x14ac:dyDescent="0.3">
      <c r="A3123" s="1">
        <f t="shared" si="1011"/>
        <v>22</v>
      </c>
      <c r="B3123" s="1">
        <f t="shared" si="1012"/>
        <v>3</v>
      </c>
      <c r="C3123" s="10">
        <v>43614</v>
      </c>
      <c r="D3123" s="3">
        <v>2783.02</v>
      </c>
      <c r="E3123" s="3">
        <v>2790.25</v>
      </c>
      <c r="F3123" s="3">
        <f t="shared" si="1018"/>
        <v>2817.9960000000001</v>
      </c>
      <c r="G3123" s="3">
        <f t="shared" si="1024"/>
        <v>2838.1380000000004</v>
      </c>
      <c r="H3123" s="4">
        <f t="shared" si="1013"/>
        <v>-6.9119572935957847E-3</v>
      </c>
      <c r="I3123" s="4">
        <f t="shared" si="1030"/>
        <v>-4.3320166001162841E-3</v>
      </c>
      <c r="J3123" s="4">
        <f t="shared" si="1031"/>
        <v>-2.5799406934795006E-3</v>
      </c>
      <c r="K3123" s="4">
        <f t="shared" si="1019"/>
        <v>8.6890118791459834E-3</v>
      </c>
      <c r="L3123" s="4">
        <f t="shared" si="1025"/>
        <v>1.494161134682279E-2</v>
      </c>
      <c r="M3123" s="4">
        <f t="shared" si="1020"/>
        <v>-1.2411657078292556E-2</v>
      </c>
      <c r="N3123" s="4">
        <f t="shared" si="1026"/>
        <v>-1.9420479201504786E-2</v>
      </c>
      <c r="O3123" s="4">
        <f t="shared" si="1028"/>
        <v>-7.2374614627276415E-3</v>
      </c>
      <c r="P3123" s="4">
        <f t="shared" si="1029"/>
        <v>0.11016614476334846</v>
      </c>
      <c r="Q3123" s="4"/>
      <c r="T3123" s="4">
        <f t="shared" si="1014"/>
        <v>-6.9119572935957847E-3</v>
      </c>
      <c r="U3123" s="4">
        <f t="shared" si="1015"/>
        <v>-6.9119572935957847E-3</v>
      </c>
      <c r="V3123" s="2">
        <f t="shared" si="1021"/>
        <v>2.2113267603724056E-2</v>
      </c>
      <c r="W3123" s="4">
        <f t="shared" si="1022"/>
        <v>1.189213492768686E-2</v>
      </c>
      <c r="X3123" s="4">
        <f t="shared" si="1023"/>
        <v>-2.8397268499769632E-2</v>
      </c>
      <c r="Y3123" s="4">
        <f t="shared" si="1016"/>
        <v>-3.8881578450329379E-3</v>
      </c>
      <c r="Z3123" s="4">
        <f t="shared" si="1017"/>
        <v>2.3925760996257569E-3</v>
      </c>
      <c r="AA3123" s="4">
        <f t="shared" si="1027"/>
        <v>-1.4093790671312853E-2</v>
      </c>
    </row>
    <row r="3124" spans="1:27" x14ac:dyDescent="0.3">
      <c r="A3124" s="1">
        <f t="shared" si="1011"/>
        <v>22</v>
      </c>
      <c r="B3124" s="1">
        <f t="shared" si="1012"/>
        <v>4</v>
      </c>
      <c r="C3124" s="10">
        <v>43615</v>
      </c>
      <c r="D3124" s="3">
        <v>2788.86</v>
      </c>
      <c r="E3124" s="3">
        <v>2786.94</v>
      </c>
      <c r="F3124" s="3">
        <f t="shared" si="1018"/>
        <v>2804.5140000000001</v>
      </c>
      <c r="G3124" s="3">
        <f t="shared" si="1024"/>
        <v>2831.9280000000003</v>
      </c>
      <c r="H3124" s="4">
        <f t="shared" si="1013"/>
        <v>2.0984398243635138E-3</v>
      </c>
      <c r="I3124" s="4">
        <f t="shared" si="1030"/>
        <v>1.4085417999152262E-3</v>
      </c>
      <c r="J3124" s="4">
        <f t="shared" si="1031"/>
        <v>6.8989802444828757E-4</v>
      </c>
      <c r="K3124" s="4">
        <f t="shared" si="1019"/>
        <v>9.129470862588052E-3</v>
      </c>
      <c r="L3124" s="4">
        <f t="shared" si="1025"/>
        <v>1.929318989203585E-2</v>
      </c>
      <c r="M3124" s="4">
        <f t="shared" si="1020"/>
        <v>-5.5817157625171407E-3</v>
      </c>
      <c r="N3124" s="4">
        <f t="shared" si="1026"/>
        <v>-1.5208013763061846E-2</v>
      </c>
      <c r="O3124" s="4">
        <f t="shared" si="1028"/>
        <v>-9.8298229384050154E-3</v>
      </c>
      <c r="P3124" s="4">
        <f t="shared" si="1029"/>
        <v>0.11249576161317998</v>
      </c>
      <c r="Q3124" s="4"/>
      <c r="T3124" s="4">
        <f t="shared" si="1014"/>
        <v>2.0984398243635138E-3</v>
      </c>
      <c r="U3124" s="4">
        <f t="shared" si="1015"/>
        <v>2.0984398243635138E-3</v>
      </c>
      <c r="V3124" s="2">
        <f t="shared" si="1021"/>
        <v>2.6320328276476634E-2</v>
      </c>
      <c r="W3124" s="4">
        <f t="shared" si="1022"/>
        <v>1.6057124993711886E-2</v>
      </c>
      <c r="X3124" s="4">
        <f t="shared" si="1023"/>
        <v>-2.3600710016910116E-2</v>
      </c>
      <c r="Y3124" s="4">
        <f t="shared" si="1016"/>
        <v>-3.4531908688656215E-3</v>
      </c>
      <c r="Z3124" s="4">
        <f t="shared" si="1017"/>
        <v>2.8302856512111094E-3</v>
      </c>
      <c r="AA3124" s="4">
        <f t="shared" si="1027"/>
        <v>-1.9175040970964639E-2</v>
      </c>
    </row>
    <row r="3125" spans="1:27" x14ac:dyDescent="0.3">
      <c r="A3125" s="1">
        <f t="shared" si="1011"/>
        <v>22</v>
      </c>
      <c r="B3125" s="1">
        <f t="shared" si="1012"/>
        <v>5</v>
      </c>
      <c r="C3125" s="10">
        <v>43616</v>
      </c>
      <c r="D3125" s="3">
        <v>2752.06</v>
      </c>
      <c r="E3125" s="3">
        <v>2766.15</v>
      </c>
      <c r="F3125" s="3">
        <f t="shared" si="1018"/>
        <v>2790.4780000000001</v>
      </c>
      <c r="G3125" s="3">
        <f t="shared" si="1024"/>
        <v>2819.5020000000004</v>
      </c>
      <c r="H3125" s="4">
        <f t="shared" si="1013"/>
        <v>-1.3195355808466607E-2</v>
      </c>
      <c r="I3125" s="4">
        <f t="shared" si="1030"/>
        <v>-8.1431122394096632E-3</v>
      </c>
      <c r="J3125" s="4">
        <f t="shared" si="1031"/>
        <v>-5.0522435690569436E-3</v>
      </c>
      <c r="K3125" s="4">
        <f t="shared" si="1019"/>
        <v>4.0240456674052677E-3</v>
      </c>
      <c r="L3125" s="4">
        <f t="shared" si="1025"/>
        <v>1.3674245231225512E-2</v>
      </c>
      <c r="M3125" s="4">
        <f t="shared" si="1020"/>
        <v>-1.3767533734363832E-2</v>
      </c>
      <c r="N3125" s="4">
        <f t="shared" si="1026"/>
        <v>-2.3919826976537151E-2</v>
      </c>
      <c r="O3125" s="4">
        <f t="shared" si="1028"/>
        <v>-1.0546281694439925E-2</v>
      </c>
      <c r="P3125" s="4">
        <f t="shared" si="1029"/>
        <v>9.7815984203283024E-2</v>
      </c>
      <c r="Q3125" s="4"/>
      <c r="T3125" s="4">
        <f t="shared" si="1014"/>
        <v>-1.3195355808466607E-2</v>
      </c>
      <c r="U3125" s="4">
        <f t="shared" si="1015"/>
        <v>-1.3195355808466607E-2</v>
      </c>
      <c r="V3125" s="2">
        <f t="shared" si="1021"/>
        <v>1.196904828496219E-2</v>
      </c>
      <c r="W3125" s="4">
        <f t="shared" si="1022"/>
        <v>1.8493578021125288E-3</v>
      </c>
      <c r="X3125" s="4">
        <f t="shared" si="1023"/>
        <v>-2.4866772492771642E-2</v>
      </c>
      <c r="Y3125" s="4">
        <f t="shared" si="1016"/>
        <v>-8.494957395779339E-3</v>
      </c>
      <c r="Z3125" s="4">
        <f t="shared" si="1017"/>
        <v>-2.2432704728406676E-3</v>
      </c>
      <c r="AA3125" s="4">
        <f t="shared" si="1027"/>
        <v>-2.0378258790686912E-2</v>
      </c>
    </row>
    <row r="3126" spans="1:27" x14ac:dyDescent="0.3">
      <c r="A3126" s="1">
        <f t="shared" si="1011"/>
        <v>23</v>
      </c>
      <c r="B3126" s="1">
        <f t="shared" si="1012"/>
        <v>1</v>
      </c>
      <c r="C3126" s="10">
        <v>43619</v>
      </c>
      <c r="D3126" s="3">
        <v>2744.45</v>
      </c>
      <c r="E3126" s="3">
        <v>2751.53</v>
      </c>
      <c r="F3126" s="3">
        <f t="shared" si="1018"/>
        <v>2774.1559999999999</v>
      </c>
      <c r="G3126" s="3">
        <f t="shared" si="1024"/>
        <v>2807.9940000000001</v>
      </c>
      <c r="H3126" s="4">
        <f t="shared" si="1013"/>
        <v>-2.7652013400871083E-3</v>
      </c>
      <c r="I3126" s="4">
        <f t="shared" si="1030"/>
        <v>-1.9258301054473571E-4</v>
      </c>
      <c r="J3126" s="4">
        <f t="shared" si="1031"/>
        <v>-2.5726183295423726E-3</v>
      </c>
      <c r="K3126" s="4">
        <f t="shared" si="1019"/>
        <v>1.0727418733603205E-2</v>
      </c>
      <c r="L3126" s="4">
        <f t="shared" si="1025"/>
        <v>2.2889924073037842E-2</v>
      </c>
      <c r="M3126" s="4">
        <f t="shared" si="1020"/>
        <v>-1.0708121677367866E-2</v>
      </c>
      <c r="N3126" s="4">
        <f t="shared" si="1026"/>
        <v>-2.2629677983642529E-2</v>
      </c>
      <c r="O3126" s="4">
        <f t="shared" si="1028"/>
        <v>-1.2329610668804385E-2</v>
      </c>
      <c r="P3126" s="4">
        <f t="shared" si="1029"/>
        <v>9.4780301972595057E-2</v>
      </c>
      <c r="Q3126" s="4"/>
      <c r="T3126" s="4">
        <f t="shared" si="1014"/>
        <v>-2.7652013400871083E-3</v>
      </c>
      <c r="U3126" s="4">
        <f t="shared" si="1015"/>
        <v>-2.7652013400871083E-3</v>
      </c>
      <c r="V3126" s="2">
        <f t="shared" si="1021"/>
        <v>2.6888948642108095E-2</v>
      </c>
      <c r="W3126" s="4">
        <f t="shared" si="1022"/>
        <v>1.6620059155686987E-2</v>
      </c>
      <c r="X3126" s="4">
        <f t="shared" si="1023"/>
        <v>-2.88776600638345E-2</v>
      </c>
      <c r="Y3126" s="4">
        <f t="shared" si="1016"/>
        <v>-1.8751675348955409E-3</v>
      </c>
      <c r="Z3126" s="4">
        <f t="shared" si="1017"/>
        <v>4.4182588164145822E-3</v>
      </c>
      <c r="AA3126" s="4">
        <f t="shared" si="1027"/>
        <v>-2.3814215618657236E-2</v>
      </c>
    </row>
    <row r="3127" spans="1:27" x14ac:dyDescent="0.3">
      <c r="A3127" s="1">
        <f t="shared" si="1011"/>
        <v>23</v>
      </c>
      <c r="B3127" s="1">
        <f t="shared" si="1012"/>
        <v>2</v>
      </c>
      <c r="C3127" s="10">
        <v>43620</v>
      </c>
      <c r="D3127" s="3">
        <v>2803.27</v>
      </c>
      <c r="E3127" s="3">
        <v>2762.64</v>
      </c>
      <c r="F3127" s="3">
        <f t="shared" si="1018"/>
        <v>2774.3319999999999</v>
      </c>
      <c r="G3127" s="3">
        <f t="shared" si="1024"/>
        <v>2804.2979999999998</v>
      </c>
      <c r="H3127" s="4">
        <f t="shared" si="1013"/>
        <v>2.1432345278653342E-2</v>
      </c>
      <c r="I3127" s="4">
        <f t="shared" si="1030"/>
        <v>6.6279218058263242E-3</v>
      </c>
      <c r="J3127" s="4">
        <f t="shared" si="1031"/>
        <v>1.4804423472827018E-2</v>
      </c>
      <c r="K3127" s="4">
        <f t="shared" si="1019"/>
        <v>8.2521088013992015E-3</v>
      </c>
      <c r="L3127" s="4">
        <f t="shared" si="1025"/>
        <v>2.1848538768140215E-2</v>
      </c>
      <c r="M3127" s="4">
        <f t="shared" si="1020"/>
        <v>1.0430618974225184E-2</v>
      </c>
      <c r="N3127" s="4">
        <f t="shared" si="1026"/>
        <v>-3.6658015660239845E-4</v>
      </c>
      <c r="O3127" s="4">
        <f t="shared" si="1028"/>
        <v>-1.0689658862685327E-2</v>
      </c>
      <c r="P3127" s="4">
        <f t="shared" si="1029"/>
        <v>0.11824401140874008</v>
      </c>
      <c r="Q3127" s="4"/>
      <c r="T3127" s="4">
        <f t="shared" si="1014"/>
        <v>2.1432345278653342E-2</v>
      </c>
      <c r="U3127" s="4">
        <f t="shared" si="1015"/>
        <v>2.1432345278653342E-2</v>
      </c>
      <c r="V3127" s="2">
        <f t="shared" si="1021"/>
        <v>2.1111698154457199E-2</v>
      </c>
      <c r="W3127" s="4">
        <f t="shared" si="1022"/>
        <v>1.0900581172912574E-2</v>
      </c>
      <c r="X3127" s="4">
        <f t="shared" si="1023"/>
        <v>3.1401767776794424E-4</v>
      </c>
      <c r="Y3127" s="4">
        <f t="shared" si="1016"/>
        <v>-4.3196132534810694E-3</v>
      </c>
      <c r="Z3127" s="4">
        <f t="shared" si="1017"/>
        <v>1.9584002570708233E-3</v>
      </c>
      <c r="AA3127" s="4">
        <f t="shared" si="1027"/>
        <v>-2.1145524905231056E-2</v>
      </c>
    </row>
    <row r="3128" spans="1:27" x14ac:dyDescent="0.3">
      <c r="A3128" s="1">
        <f t="shared" si="1011"/>
        <v>23</v>
      </c>
      <c r="B3128" s="1">
        <f t="shared" si="1012"/>
        <v>3</v>
      </c>
      <c r="C3128" s="10">
        <v>43621</v>
      </c>
      <c r="D3128" s="3">
        <v>2826.15</v>
      </c>
      <c r="E3128" s="3">
        <v>2818.09</v>
      </c>
      <c r="F3128" s="3">
        <f t="shared" si="1018"/>
        <v>2782.9579999999996</v>
      </c>
      <c r="G3128" s="3">
        <f t="shared" si="1024"/>
        <v>2800.4770000000003</v>
      </c>
      <c r="H3128" s="4">
        <f t="shared" si="1013"/>
        <v>8.1618966421358307E-3</v>
      </c>
      <c r="I3128" s="4">
        <f t="shared" si="1030"/>
        <v>5.2866830522925595E-3</v>
      </c>
      <c r="J3128" s="4">
        <f t="shared" si="1031"/>
        <v>2.8752135898432712E-3</v>
      </c>
      <c r="K3128" s="4">
        <f t="shared" si="1019"/>
        <v>-1.10977536947922E-2</v>
      </c>
      <c r="L3128" s="4">
        <f t="shared" si="1025"/>
        <v>-2.0139178728967766E-3</v>
      </c>
      <c r="M3128" s="4">
        <f t="shared" si="1020"/>
        <v>1.5520176732814677E-2</v>
      </c>
      <c r="N3128" s="4">
        <f t="shared" si="1026"/>
        <v>9.1673668450052512E-3</v>
      </c>
      <c r="O3128" s="4">
        <f t="shared" si="1028"/>
        <v>-6.1988924862447807E-3</v>
      </c>
      <c r="P3128" s="4">
        <f t="shared" si="1029"/>
        <v>0.12737100345054558</v>
      </c>
      <c r="Q3128" s="4"/>
      <c r="T3128" s="4">
        <f t="shared" si="1014"/>
        <v>8.1618966421358307E-3</v>
      </c>
      <c r="U3128" s="4">
        <f t="shared" si="1015"/>
        <v>8.1618966421358307E-3</v>
      </c>
      <c r="V3128" s="2">
        <f t="shared" si="1021"/>
        <v>-7.2237065997923858E-3</v>
      </c>
      <c r="W3128" s="4">
        <f t="shared" si="1022"/>
        <v>-1.7151469533794417E-2</v>
      </c>
      <c r="X3128" s="4">
        <f t="shared" si="1023"/>
        <v>1.5497553017944574E-2</v>
      </c>
      <c r="Y3128" s="4">
        <f t="shared" si="1016"/>
        <v>-2.3428205643735021E-2</v>
      </c>
      <c r="Z3128" s="4">
        <f t="shared" si="1017"/>
        <v>-1.7270676580592524E-2</v>
      </c>
      <c r="AA3128" s="4">
        <f t="shared" si="1027"/>
        <v>-1.2433658528968978E-2</v>
      </c>
    </row>
    <row r="3129" spans="1:27" x14ac:dyDescent="0.3">
      <c r="A3129" s="1">
        <f t="shared" si="1011"/>
        <v>23</v>
      </c>
      <c r="B3129" s="1">
        <f t="shared" si="1012"/>
        <v>4</v>
      </c>
      <c r="C3129" s="10">
        <v>43622</v>
      </c>
      <c r="D3129" s="3">
        <v>2843.49</v>
      </c>
      <c r="E3129" s="3">
        <v>2828.51</v>
      </c>
      <c r="F3129" s="3">
        <f t="shared" si="1018"/>
        <v>2793.884</v>
      </c>
      <c r="G3129" s="3">
        <f t="shared" si="1024"/>
        <v>2799.1990000000005</v>
      </c>
      <c r="H3129" s="4">
        <f t="shared" si="1013"/>
        <v>6.1355554376093593E-3</v>
      </c>
      <c r="I3129" s="4">
        <f t="shared" si="1030"/>
        <v>8.3505829485346756E-4</v>
      </c>
      <c r="J3129" s="4">
        <f t="shared" si="1031"/>
        <v>5.3004971427558917E-3</v>
      </c>
      <c r="K3129" s="4">
        <f t="shared" si="1019"/>
        <v>-1.5805070502273418E-2</v>
      </c>
      <c r="L3129" s="4">
        <f t="shared" si="1025"/>
        <v>-1.1277611670371992E-2</v>
      </c>
      <c r="M3129" s="4">
        <f t="shared" si="1020"/>
        <v>1.7755211025225016E-2</v>
      </c>
      <c r="N3129" s="4">
        <f t="shared" si="1026"/>
        <v>1.5822740719755632E-2</v>
      </c>
      <c r="O3129" s="4">
        <f t="shared" si="1028"/>
        <v>-1.8691818856407126E-3</v>
      </c>
      <c r="P3129" s="4">
        <f t="shared" si="1029"/>
        <v>0.13428805074096969</v>
      </c>
      <c r="Q3129" s="4"/>
      <c r="T3129" s="4">
        <f t="shared" si="1014"/>
        <v>6.1355554376093593E-3</v>
      </c>
      <c r="U3129" s="4">
        <f t="shared" si="1015"/>
        <v>6.1355554376093593E-3</v>
      </c>
      <c r="V3129" s="2">
        <f t="shared" si="1021"/>
        <v>-1.3194628735205124E-2</v>
      </c>
      <c r="W3129" s="4">
        <f t="shared" si="1022"/>
        <v>-2.3062682447853151E-2</v>
      </c>
      <c r="X3129" s="4">
        <f t="shared" si="1023"/>
        <v>1.9588649125448984E-2</v>
      </c>
      <c r="Y3129" s="4">
        <f t="shared" si="1016"/>
        <v>-2.8076827727930777E-2</v>
      </c>
      <c r="Z3129" s="4">
        <f t="shared" si="1017"/>
        <v>-2.1948609388027038E-2</v>
      </c>
      <c r="AA3129" s="4">
        <f t="shared" si="1027"/>
        <v>-3.7903180372785119E-3</v>
      </c>
    </row>
    <row r="3130" spans="1:27" x14ac:dyDescent="0.3">
      <c r="A3130" s="1">
        <f t="shared" si="1011"/>
        <v>23</v>
      </c>
      <c r="B3130" s="1">
        <f t="shared" si="1012"/>
        <v>5</v>
      </c>
      <c r="C3130" s="10">
        <v>43623</v>
      </c>
      <c r="D3130" s="3">
        <v>2873.34</v>
      </c>
      <c r="E3130" s="3">
        <v>2852.87</v>
      </c>
      <c r="F3130" s="3">
        <f t="shared" si="1018"/>
        <v>2818.14</v>
      </c>
      <c r="G3130" s="3">
        <f t="shared" si="1024"/>
        <v>2804.3090000000002</v>
      </c>
      <c r="H3130" s="4">
        <f t="shared" si="1013"/>
        <v>1.0497663083042447E-2</v>
      </c>
      <c r="I3130" s="4">
        <f t="shared" si="1030"/>
        <v>3.2987631396629176E-3</v>
      </c>
      <c r="J3130" s="4">
        <f t="shared" si="1031"/>
        <v>7.1988999433795289E-3</v>
      </c>
      <c r="K3130" s="4">
        <f t="shared" si="1019"/>
        <v>-1.3768291782281665E-2</v>
      </c>
      <c r="L3130" s="4">
        <f t="shared" si="1025"/>
        <v>-1.6476622429166657E-2</v>
      </c>
      <c r="M3130" s="4">
        <f t="shared" si="1020"/>
        <v>1.9587387425748996E-2</v>
      </c>
      <c r="N3130" s="4">
        <f t="shared" si="1026"/>
        <v>2.4616046234562577E-2</v>
      </c>
      <c r="O3130" s="4">
        <f t="shared" si="1028"/>
        <v>4.8135619174896373E-3</v>
      </c>
      <c r="P3130" s="4">
        <f t="shared" si="1029"/>
        <v>0.14619542453676934</v>
      </c>
      <c r="Q3130" s="4"/>
      <c r="T3130" s="4">
        <f t="shared" si="1014"/>
        <v>1.0497663083042447E-2</v>
      </c>
      <c r="U3130" s="4">
        <f t="shared" si="1015"/>
        <v>1.0497663083042447E-2</v>
      </c>
      <c r="V3130" s="2">
        <f t="shared" si="1021"/>
        <v>-3.2154148599080654E-2</v>
      </c>
      <c r="W3130" s="4">
        <f t="shared" si="1022"/>
        <v>-4.1832607113089788E-2</v>
      </c>
      <c r="X3130" s="4">
        <f t="shared" si="1023"/>
        <v>4.4068806639390203E-2</v>
      </c>
      <c r="Y3130" s="4">
        <f t="shared" si="1016"/>
        <v>-2.6065445251330508E-2</v>
      </c>
      <c r="Z3130" s="4">
        <f t="shared" si="1017"/>
        <v>-1.9924544642567068E-2</v>
      </c>
      <c r="AA3130" s="4">
        <f t="shared" si="1027"/>
        <v>9.9129969847459136E-3</v>
      </c>
    </row>
    <row r="3131" spans="1:27" x14ac:dyDescent="0.3">
      <c r="A3131" s="1">
        <f t="shared" si="1011"/>
        <v>24</v>
      </c>
      <c r="B3131" s="1">
        <f t="shared" si="1012"/>
        <v>1</v>
      </c>
      <c r="C3131" s="10">
        <v>43626</v>
      </c>
      <c r="D3131" s="3">
        <v>2886.73</v>
      </c>
      <c r="E3131" s="3">
        <v>2885.83</v>
      </c>
      <c r="F3131" s="3">
        <f t="shared" si="1018"/>
        <v>2846.596</v>
      </c>
      <c r="G3131" s="3">
        <f t="shared" si="1024"/>
        <v>2810.3760000000002</v>
      </c>
      <c r="H3131" s="4">
        <f t="shared" si="1013"/>
        <v>4.6600819951693401E-3</v>
      </c>
      <c r="I3131" s="4">
        <f t="shared" si="1030"/>
        <v>4.3468576639032561E-3</v>
      </c>
      <c r="J3131" s="4">
        <f t="shared" si="1031"/>
        <v>3.1322433126608398E-4</v>
      </c>
      <c r="K3131" s="4">
        <f t="shared" si="1019"/>
        <v>-1.2799564270152556E-2</v>
      </c>
      <c r="L3131" s="4">
        <f t="shared" si="1025"/>
        <v>-2.4865758238766536E-2</v>
      </c>
      <c r="M3131" s="4">
        <f t="shared" si="1020"/>
        <v>1.4098944845000841E-2</v>
      </c>
      <c r="N3131" s="4">
        <f t="shared" si="1026"/>
        <v>2.7168606620608705E-2</v>
      </c>
      <c r="O3131" s="4">
        <f t="shared" si="1028"/>
        <v>1.2547068828743872E-2</v>
      </c>
      <c r="P3131" s="4">
        <f t="shared" si="1029"/>
        <v>0.15153678919759864</v>
      </c>
      <c r="Q3131" s="4"/>
      <c r="T3131" s="4">
        <f t="shared" si="1014"/>
        <v>4.6600819951693401E-3</v>
      </c>
      <c r="U3131" s="4">
        <f t="shared" si="1015"/>
        <v>4.6600819951693401E-3</v>
      </c>
      <c r="V3131" s="2">
        <f t="shared" si="1021"/>
        <v>-4.4857204507646263E-2</v>
      </c>
      <c r="W3131" s="4">
        <f t="shared" si="1022"/>
        <v>-5.4408632462569828E-2</v>
      </c>
      <c r="X3131" s="4">
        <f t="shared" si="1023"/>
        <v>5.1842810034797578E-2</v>
      </c>
      <c r="Y3131" s="4">
        <f t="shared" si="1016"/>
        <v>-2.5108796635861425E-2</v>
      </c>
      <c r="Z3131" s="4">
        <f t="shared" si="1017"/>
        <v>-1.8961864118653433E-2</v>
      </c>
      <c r="AA3131" s="4">
        <f t="shared" si="1027"/>
        <v>2.6112446452182234E-2</v>
      </c>
    </row>
    <row r="3132" spans="1:27" x14ac:dyDescent="0.3">
      <c r="A3132" s="1">
        <f t="shared" si="1011"/>
        <v>24</v>
      </c>
      <c r="B3132" s="1">
        <f t="shared" si="1012"/>
        <v>2</v>
      </c>
      <c r="C3132" s="10">
        <v>43627</v>
      </c>
      <c r="D3132" s="3">
        <v>2885.72</v>
      </c>
      <c r="E3132" s="3">
        <v>2903.27</v>
      </c>
      <c r="F3132" s="3">
        <f t="shared" si="1018"/>
        <v>2863.0859999999998</v>
      </c>
      <c r="G3132" s="3">
        <f t="shared" si="1024"/>
        <v>2818.7090000000003</v>
      </c>
      <c r="H3132" s="4">
        <f t="shared" si="1013"/>
        <v>-3.4987685027703259E-4</v>
      </c>
      <c r="I3132" s="4">
        <f t="shared" si="1030"/>
        <v>5.729666439188966E-3</v>
      </c>
      <c r="J3132" s="4">
        <f t="shared" si="1031"/>
        <v>-6.0795432894659987E-3</v>
      </c>
      <c r="K3132" s="4">
        <f t="shared" si="1019"/>
        <v>-1.0150758817069915E-2</v>
      </c>
      <c r="L3132" s="4">
        <f t="shared" si="1025"/>
        <v>-2.6142613499241785E-2</v>
      </c>
      <c r="M3132" s="4">
        <f t="shared" si="1020"/>
        <v>7.9054558612629919E-3</v>
      </c>
      <c r="N3132" s="4">
        <f t="shared" si="1026"/>
        <v>2.3773649567940324E-2</v>
      </c>
      <c r="O3132" s="4">
        <f t="shared" si="1028"/>
        <v>1.5378137865073362E-2</v>
      </c>
      <c r="P3132" s="4">
        <f t="shared" si="1029"/>
        <v>0.15113389313281606</v>
      </c>
      <c r="Q3132" s="4"/>
      <c r="T3132" s="4">
        <f t="shared" si="1014"/>
        <v>-3.4987685027703259E-4</v>
      </c>
      <c r="U3132" s="4">
        <f t="shared" si="1015"/>
        <v>-3.4987685027703259E-4</v>
      </c>
      <c r="V3132" s="2">
        <f t="shared" si="1021"/>
        <v>-2.8911605865460238E-2</v>
      </c>
      <c r="W3132" s="4">
        <f t="shared" si="1022"/>
        <v>-3.8622489806805708E-2</v>
      </c>
      <c r="X3132" s="4">
        <f t="shared" si="1023"/>
        <v>2.9412079464339796E-2</v>
      </c>
      <c r="Y3132" s="4">
        <f t="shared" si="1016"/>
        <v>-2.2493018682193756E-2</v>
      </c>
      <c r="Z3132" s="4">
        <f t="shared" si="1017"/>
        <v>-1.6329593031694924E-2</v>
      </c>
      <c r="AA3132" s="4">
        <f t="shared" si="1027"/>
        <v>3.1991124349933571E-2</v>
      </c>
    </row>
    <row r="3133" spans="1:27" x14ac:dyDescent="0.3">
      <c r="A3133" s="1">
        <f t="shared" si="1011"/>
        <v>24</v>
      </c>
      <c r="B3133" s="1">
        <f t="shared" si="1012"/>
        <v>3</v>
      </c>
      <c r="C3133" s="10">
        <v>43628</v>
      </c>
      <c r="D3133" s="3">
        <v>2879.84</v>
      </c>
      <c r="E3133" s="3">
        <v>2882.73</v>
      </c>
      <c r="F3133" s="3">
        <f t="shared" si="1018"/>
        <v>2873.8239999999996</v>
      </c>
      <c r="G3133" s="3">
        <f t="shared" si="1024"/>
        <v>2828.3910000000001</v>
      </c>
      <c r="H3133" s="4">
        <f t="shared" si="1013"/>
        <v>-2.0376197274855684E-3</v>
      </c>
      <c r="I3133" s="4">
        <f t="shared" si="1030"/>
        <v>-1.0361365621057419E-3</v>
      </c>
      <c r="J3133" s="4">
        <f t="shared" si="1031"/>
        <v>-1.0014831653798264E-3</v>
      </c>
      <c r="K3133" s="4">
        <f t="shared" si="1019"/>
        <v>-4.6435551612769403E-3</v>
      </c>
      <c r="L3133" s="4">
        <f t="shared" si="1025"/>
        <v>-2.1847426484743995E-2</v>
      </c>
      <c r="M3133" s="4">
        <f t="shared" si="1020"/>
        <v>2.0933780217579547E-3</v>
      </c>
      <c r="N3133" s="4">
        <f t="shared" si="1026"/>
        <v>1.8190200718358977E-2</v>
      </c>
      <c r="O3133" s="4">
        <f t="shared" si="1028"/>
        <v>1.5776223679093121E-2</v>
      </c>
      <c r="P3133" s="4">
        <f t="shared" si="1029"/>
        <v>0.14878832000319137</v>
      </c>
      <c r="Q3133" s="4"/>
      <c r="T3133" s="4">
        <f t="shared" si="1014"/>
        <v>-2.0376197274855684E-3</v>
      </c>
      <c r="U3133" s="4">
        <f t="shared" si="1015"/>
        <v>-2.0376197274855684E-3</v>
      </c>
      <c r="V3133" s="2">
        <f t="shared" si="1021"/>
        <v>-2.0643028429646576E-2</v>
      </c>
      <c r="W3133" s="4">
        <f t="shared" si="1022"/>
        <v>-3.0436598145350133E-2</v>
      </c>
      <c r="X3133" s="4">
        <f t="shared" si="1023"/>
        <v>1.8997576207915381E-2</v>
      </c>
      <c r="Y3133" s="4">
        <f t="shared" si="1016"/>
        <v>-1.7054483401161332E-2</v>
      </c>
      <c r="Z3133" s="4">
        <f t="shared" si="1017"/>
        <v>-1.0856766427436222E-2</v>
      </c>
      <c r="AA3133" s="4">
        <f t="shared" si="1027"/>
        <v>3.2650870045469606E-2</v>
      </c>
    </row>
    <row r="3134" spans="1:27" x14ac:dyDescent="0.3">
      <c r="A3134" s="1">
        <f t="shared" si="1011"/>
        <v>24</v>
      </c>
      <c r="B3134" s="1">
        <f t="shared" si="1012"/>
        <v>4</v>
      </c>
      <c r="C3134" s="10">
        <v>43629</v>
      </c>
      <c r="D3134" s="3">
        <v>2891.64</v>
      </c>
      <c r="E3134" s="3">
        <v>2886.24</v>
      </c>
      <c r="F3134" s="3">
        <f t="shared" si="1018"/>
        <v>2883.4539999999997</v>
      </c>
      <c r="G3134" s="3">
        <f t="shared" si="1024"/>
        <v>2838.6690000000003</v>
      </c>
      <c r="H3134" s="4">
        <f t="shared" si="1013"/>
        <v>4.0974498583253678E-3</v>
      </c>
      <c r="I3134" s="4">
        <f t="shared" si="1030"/>
        <v>2.2223456858713108E-3</v>
      </c>
      <c r="J3134" s="4">
        <f t="shared" si="1031"/>
        <v>1.8751041724540569E-3</v>
      </c>
      <c r="K3134" s="4">
        <f t="shared" si="1019"/>
        <v>5.4430107228167345E-4</v>
      </c>
      <c r="L3134" s="4">
        <f t="shared" si="1025"/>
        <v>-1.6340028149711923E-2</v>
      </c>
      <c r="M3134" s="4">
        <f t="shared" si="1020"/>
        <v>2.8389563350066102E-3</v>
      </c>
      <c r="N3134" s="4">
        <f t="shared" si="1026"/>
        <v>1.8660506032932879E-2</v>
      </c>
      <c r="O3134" s="4">
        <f t="shared" si="1028"/>
        <v>1.5487750895685286E-2</v>
      </c>
      <c r="P3134" s="4">
        <f t="shared" si="1029"/>
        <v>0.15349542254223428</v>
      </c>
      <c r="Q3134" s="4"/>
      <c r="T3134" s="4">
        <f t="shared" si="1014"/>
        <v>4.0974498583253678E-3</v>
      </c>
      <c r="U3134" s="4">
        <f t="shared" si="1015"/>
        <v>4.0974498583253678E-3</v>
      </c>
      <c r="V3134" s="2">
        <f t="shared" si="1021"/>
        <v>-1.2622229012723054E-2</v>
      </c>
      <c r="W3134" s="4">
        <f t="shared" si="1022"/>
        <v>-2.2496006722595895E-2</v>
      </c>
      <c r="X3134" s="4">
        <f t="shared" si="1023"/>
        <v>1.6933416329932616E-2</v>
      </c>
      <c r="Y3134" s="4">
        <f t="shared" si="1016"/>
        <v>-1.1931313654305315E-2</v>
      </c>
      <c r="Z3134" s="4">
        <f t="shared" si="1017"/>
        <v>-5.7012938158100277E-3</v>
      </c>
      <c r="AA3134" s="4">
        <f t="shared" si="1027"/>
        <v>3.2059312412397831E-2</v>
      </c>
    </row>
    <row r="3135" spans="1:27" x14ac:dyDescent="0.3">
      <c r="A3135" s="1">
        <f t="shared" si="1011"/>
        <v>24</v>
      </c>
      <c r="B3135" s="1">
        <f t="shared" si="1012"/>
        <v>5</v>
      </c>
      <c r="C3135" s="10">
        <v>43630</v>
      </c>
      <c r="D3135" s="3">
        <v>2886.98</v>
      </c>
      <c r="E3135" s="3">
        <v>2886.82</v>
      </c>
      <c r="F3135" s="3">
        <f t="shared" si="1018"/>
        <v>2886.1819999999998</v>
      </c>
      <c r="G3135" s="3">
        <f t="shared" si="1024"/>
        <v>2852.1610000000001</v>
      </c>
      <c r="H3135" s="4">
        <f t="shared" si="1013"/>
        <v>-1.6115422390061884E-3</v>
      </c>
      <c r="I3135" s="4">
        <f t="shared" si="1030"/>
        <v>-1.666874161375451E-3</v>
      </c>
      <c r="J3135" s="4">
        <f t="shared" si="1031"/>
        <v>5.5331922369262609E-5</v>
      </c>
      <c r="K3135" s="4">
        <f t="shared" si="1019"/>
        <v>-1.9565021925273549E-3</v>
      </c>
      <c r="L3135" s="4">
        <f t="shared" si="1025"/>
        <v>-1.499072421801384E-2</v>
      </c>
      <c r="M3135" s="4">
        <f t="shared" si="1020"/>
        <v>2.7648984021112641E-4</v>
      </c>
      <c r="N3135" s="4">
        <f t="shared" si="1026"/>
        <v>1.2207936368248483E-2</v>
      </c>
      <c r="O3135" s="4">
        <f t="shared" si="1028"/>
        <v>1.1784286694053901E-2</v>
      </c>
      <c r="P3135" s="4">
        <f t="shared" si="1029"/>
        <v>0.15163651594630717</v>
      </c>
      <c r="Q3135" s="4"/>
      <c r="T3135" s="4">
        <f t="shared" si="1014"/>
        <v>-1.6115422390061884E-3</v>
      </c>
      <c r="U3135" s="4">
        <f t="shared" si="1015"/>
        <v>-1.6115422390061884E-3</v>
      </c>
      <c r="V3135" s="2">
        <f t="shared" si="1021"/>
        <v>-6.3285886209900706E-3</v>
      </c>
      <c r="W3135" s="4">
        <f t="shared" si="1022"/>
        <v>-1.6265302734780194E-2</v>
      </c>
      <c r="X3135" s="4">
        <f t="shared" si="1023"/>
        <v>4.7470887538543548E-3</v>
      </c>
      <c r="Y3135" s="4">
        <f t="shared" si="1016"/>
        <v>-1.4400934833518255E-2</v>
      </c>
      <c r="Z3135" s="4">
        <f t="shared" si="1017"/>
        <v>-8.1864865733479869E-3</v>
      </c>
      <c r="AA3135" s="4">
        <f t="shared" si="1027"/>
        <v>2.414429375403632E-2</v>
      </c>
    </row>
    <row r="3136" spans="1:27" x14ac:dyDescent="0.3">
      <c r="A3136" s="1">
        <f t="shared" si="1011"/>
        <v>25</v>
      </c>
      <c r="B3136" s="1">
        <f t="shared" si="1012"/>
        <v>1</v>
      </c>
      <c r="C3136" s="10">
        <v>43633</v>
      </c>
      <c r="D3136" s="3">
        <v>2889.67</v>
      </c>
      <c r="E3136" s="3">
        <v>2889.75</v>
      </c>
      <c r="F3136" s="3">
        <f t="shared" si="1018"/>
        <v>2886.7699999999995</v>
      </c>
      <c r="G3136" s="3">
        <f t="shared" si="1024"/>
        <v>2866.683</v>
      </c>
      <c r="H3136" s="4">
        <f t="shared" si="1013"/>
        <v>9.3176953078997929E-4</v>
      </c>
      <c r="I3136" s="4">
        <f t="shared" si="1030"/>
        <v>9.594801488060124E-4</v>
      </c>
      <c r="J3136" s="4">
        <f t="shared" si="1031"/>
        <v>-2.7710618016033115E-5</v>
      </c>
      <c r="K3136" s="4">
        <f t="shared" si="1019"/>
        <v>-3.2386784806282004E-4</v>
      </c>
      <c r="L3136" s="4">
        <f t="shared" si="1025"/>
        <v>-7.9152301405313145E-3</v>
      </c>
      <c r="M3136" s="4">
        <f t="shared" si="1020"/>
        <v>1.0045829768220351E-3</v>
      </c>
      <c r="N3136" s="4">
        <f t="shared" si="1026"/>
        <v>8.0186752424317859E-3</v>
      </c>
      <c r="O3136" s="4">
        <f t="shared" si="1028"/>
        <v>6.9513127796597997E-3</v>
      </c>
      <c r="P3136" s="4">
        <f t="shared" si="1029"/>
        <v>0.15270957576241107</v>
      </c>
      <c r="Q3136" s="4"/>
      <c r="T3136" s="4">
        <f t="shared" si="1014"/>
        <v>9.3176953078997929E-4</v>
      </c>
      <c r="U3136" s="4">
        <f t="shared" si="1015"/>
        <v>9.3176953078997929E-4</v>
      </c>
      <c r="V3136" s="2">
        <f t="shared" si="1021"/>
        <v>-8.6595681300182198E-5</v>
      </c>
      <c r="W3136" s="4">
        <f t="shared" si="1022"/>
        <v>-1.008572972448714E-2</v>
      </c>
      <c r="X3136" s="4">
        <f t="shared" si="1023"/>
        <v>1.0184534057567055E-3</v>
      </c>
      <c r="Y3136" s="4">
        <f t="shared" si="1016"/>
        <v>-1.2788657525767784E-2</v>
      </c>
      <c r="Z3136" s="4">
        <f t="shared" si="1017"/>
        <v>-6.5640434545043485E-3</v>
      </c>
      <c r="AA3136" s="4">
        <f t="shared" si="1027"/>
        <v>1.4112996716077563E-2</v>
      </c>
    </row>
    <row r="3137" spans="1:27" x14ac:dyDescent="0.3">
      <c r="A3137" s="1">
        <f t="shared" si="1011"/>
        <v>25</v>
      </c>
      <c r="B3137" s="1">
        <f t="shared" si="1012"/>
        <v>2</v>
      </c>
      <c r="C3137" s="10">
        <v>43634</v>
      </c>
      <c r="D3137" s="3">
        <v>2917.75</v>
      </c>
      <c r="E3137" s="3">
        <v>2906.71</v>
      </c>
      <c r="F3137" s="3">
        <f t="shared" si="1018"/>
        <v>2893.1759999999999</v>
      </c>
      <c r="G3137" s="3">
        <f t="shared" si="1024"/>
        <v>2878.1309999999999</v>
      </c>
      <c r="H3137" s="4">
        <f t="shared" si="1013"/>
        <v>9.7173725719545568E-3</v>
      </c>
      <c r="I3137" s="4">
        <f t="shared" si="1030"/>
        <v>5.8968671163143072E-3</v>
      </c>
      <c r="J3137" s="4">
        <f t="shared" si="1031"/>
        <v>3.8205054556402496E-3</v>
      </c>
      <c r="K3137" s="4">
        <f t="shared" si="1019"/>
        <v>-9.1273398000473165E-4</v>
      </c>
      <c r="L3137" s="4">
        <f t="shared" si="1025"/>
        <v>-5.5165853232760969E-3</v>
      </c>
      <c r="M3137" s="4">
        <f t="shared" si="1020"/>
        <v>8.4937798460930376E-3</v>
      </c>
      <c r="N3137" s="4">
        <f t="shared" si="1026"/>
        <v>1.3765530477938685E-2</v>
      </c>
      <c r="O3137" s="4">
        <f t="shared" si="1028"/>
        <v>5.1563704909605252E-3</v>
      </c>
      <c r="P3137" s="4">
        <f t="shared" si="1029"/>
        <v>0.16391088417735408</v>
      </c>
      <c r="Q3137" s="4"/>
      <c r="T3137" s="4">
        <f t="shared" si="1014"/>
        <v>9.7173725719545568E-3</v>
      </c>
      <c r="U3137" s="4">
        <f t="shared" si="1015"/>
        <v>9.7173725719545568E-3</v>
      </c>
      <c r="V3137" s="2">
        <f t="shared" si="1021"/>
        <v>-1.3669380932771814E-3</v>
      </c>
      <c r="W3137" s="4">
        <f t="shared" si="1022"/>
        <v>-1.1353268712344383E-2</v>
      </c>
      <c r="X3137" s="4">
        <f t="shared" si="1023"/>
        <v>1.1099482971320919E-2</v>
      </c>
      <c r="Y3137" s="4">
        <f t="shared" si="1016"/>
        <v>-1.3370181187236669E-2</v>
      </c>
      <c r="Z3137" s="4">
        <f t="shared" si="1017"/>
        <v>-7.1492337678948966E-3</v>
      </c>
      <c r="AA3137" s="4">
        <f t="shared" si="1027"/>
        <v>1.0509638900123904E-2</v>
      </c>
    </row>
    <row r="3138" spans="1:27" x14ac:dyDescent="0.3">
      <c r="A3138" s="1">
        <f t="shared" si="1011"/>
        <v>25</v>
      </c>
      <c r="B3138" s="1">
        <f t="shared" si="1012"/>
        <v>3</v>
      </c>
      <c r="C3138" s="10">
        <v>43635</v>
      </c>
      <c r="D3138" s="3">
        <v>2926.46</v>
      </c>
      <c r="E3138" s="3">
        <v>2920.55</v>
      </c>
      <c r="F3138" s="3">
        <f t="shared" si="1018"/>
        <v>2902.5</v>
      </c>
      <c r="G3138" s="3">
        <f t="shared" si="1024"/>
        <v>2888.1619999999994</v>
      </c>
      <c r="H3138" s="4">
        <f t="shared" si="1013"/>
        <v>2.9851769342815648E-3</v>
      </c>
      <c r="I3138" s="4">
        <f t="shared" si="1030"/>
        <v>9.5964356096313319E-4</v>
      </c>
      <c r="J3138" s="4">
        <f t="shared" si="1031"/>
        <v>2.0255333733184317E-3</v>
      </c>
      <c r="K3138" s="4">
        <f t="shared" si="1019"/>
        <v>-7.2795818695912196E-3</v>
      </c>
      <c r="L3138" s="4">
        <f t="shared" si="1025"/>
        <v>-1.159912032673591E-2</v>
      </c>
      <c r="M3138" s="4">
        <f t="shared" si="1020"/>
        <v>8.2549526270456631E-3</v>
      </c>
      <c r="N3138" s="4">
        <f t="shared" si="1026"/>
        <v>1.3260336504669991E-2</v>
      </c>
      <c r="O3138" s="4">
        <f t="shared" si="1028"/>
        <v>4.8994348120256718E-3</v>
      </c>
      <c r="P3138" s="4">
        <f t="shared" si="1029"/>
        <v>0.1673853641023596</v>
      </c>
      <c r="Q3138" s="4"/>
      <c r="T3138" s="4">
        <f t="shared" si="1014"/>
        <v>2.9851769342815648E-3</v>
      </c>
      <c r="U3138" s="4">
        <f t="shared" si="1015"/>
        <v>2.9851769342815648E-3</v>
      </c>
      <c r="V3138" s="2">
        <f t="shared" si="1021"/>
        <v>-1.2992888355753527E-2</v>
      </c>
      <c r="W3138" s="4">
        <f t="shared" si="1022"/>
        <v>-2.2862959472196034E-2</v>
      </c>
      <c r="X3138" s="4">
        <f t="shared" si="1023"/>
        <v>1.6188399355519714E-2</v>
      </c>
      <c r="Y3138" s="4">
        <f t="shared" si="1016"/>
        <v>-1.9657641946030289E-2</v>
      </c>
      <c r="Z3138" s="4">
        <f t="shared" si="1017"/>
        <v>-1.3476338537071891E-2</v>
      </c>
      <c r="AA3138" s="4">
        <f t="shared" si="1027"/>
        <v>9.9783424454665242E-3</v>
      </c>
    </row>
    <row r="3139" spans="1:27" x14ac:dyDescent="0.3">
      <c r="A3139" s="1">
        <f t="shared" ref="A3139:A3202" si="1032">WEEKNUM(C3139,2)</f>
        <v>25</v>
      </c>
      <c r="B3139" s="1">
        <f t="shared" ref="B3139:B3202" si="1033">WEEKDAY(C3139,2)</f>
        <v>4</v>
      </c>
      <c r="C3139" s="10">
        <v>43636</v>
      </c>
      <c r="D3139" s="3">
        <v>2954.18</v>
      </c>
      <c r="E3139" s="3">
        <v>2949.6</v>
      </c>
      <c r="F3139" s="3">
        <f t="shared" si="1018"/>
        <v>2915.0080000000003</v>
      </c>
      <c r="G3139" s="3">
        <f t="shared" si="1024"/>
        <v>2899.2309999999998</v>
      </c>
      <c r="H3139" s="4">
        <f t="shared" ref="H3139:H3202" si="1034">(D3139-D3138)/D3138</f>
        <v>9.4721950752785951E-3</v>
      </c>
      <c r="I3139" s="4">
        <f t="shared" si="1030"/>
        <v>7.9071642872275277E-3</v>
      </c>
      <c r="J3139" s="4">
        <f t="shared" si="1031"/>
        <v>1.5650307880510674E-3</v>
      </c>
      <c r="K3139" s="4">
        <f t="shared" si="1019"/>
        <v>-7.2596242559269187E-3</v>
      </c>
      <c r="L3139" s="4">
        <f t="shared" si="1025"/>
        <v>-1.1390705645880917E-2</v>
      </c>
      <c r="M3139" s="4">
        <f t="shared" si="1020"/>
        <v>1.3438042022526034E-2</v>
      </c>
      <c r="N3139" s="4">
        <f t="shared" si="1026"/>
        <v>1.8952956835795447E-2</v>
      </c>
      <c r="O3139" s="4">
        <f t="shared" si="1028"/>
        <v>5.3405682795227439E-3</v>
      </c>
      <c r="P3139" s="4">
        <f t="shared" si="1029"/>
        <v>0.17844306599916226</v>
      </c>
      <c r="Q3139" s="4"/>
      <c r="T3139" s="4">
        <f t="shared" ref="T3139:T3202" si="1035">(D3139-D3138)/D3138</f>
        <v>9.4721950752785951E-3</v>
      </c>
      <c r="U3139" s="4">
        <f t="shared" ref="U3139:U3202" si="1036">(D3139-D3138)/D3138</f>
        <v>9.4721950752785951E-3</v>
      </c>
      <c r="V3139" s="2">
        <f t="shared" si="1021"/>
        <v>-1.1898334506536963E-2</v>
      </c>
      <c r="W3139" s="4">
        <f t="shared" si="1022"/>
        <v>-2.1779351161471616E-2</v>
      </c>
      <c r="X3139" s="4">
        <f t="shared" si="1023"/>
        <v>2.1627865156105174E-2</v>
      </c>
      <c r="Y3139" s="4">
        <f t="shared" si="1016"/>
        <v>-1.9637933180416674E-2</v>
      </c>
      <c r="Z3139" s="4">
        <f t="shared" si="1017"/>
        <v>-1.3456505502768916E-2</v>
      </c>
      <c r="AA3139" s="4">
        <f t="shared" si="1027"/>
        <v>1.0943125848375089E-2</v>
      </c>
    </row>
    <row r="3140" spans="1:27" x14ac:dyDescent="0.3">
      <c r="A3140" s="1">
        <f t="shared" si="1032"/>
        <v>25</v>
      </c>
      <c r="B3140" s="1">
        <f t="shared" si="1033"/>
        <v>5</v>
      </c>
      <c r="C3140" s="10">
        <v>43637</v>
      </c>
      <c r="D3140" s="3">
        <v>2950.46</v>
      </c>
      <c r="E3140" s="3">
        <v>2952.71</v>
      </c>
      <c r="F3140" s="3">
        <f t="shared" si="1018"/>
        <v>2927.7040000000002</v>
      </c>
      <c r="G3140" s="3">
        <f t="shared" si="1024"/>
        <v>2906.9430000000002</v>
      </c>
      <c r="H3140" s="4">
        <f t="shared" si="1034"/>
        <v>-1.2592326804730246E-3</v>
      </c>
      <c r="I3140" s="4">
        <f t="shared" si="1030"/>
        <v>-4.9760001083204138E-4</v>
      </c>
      <c r="J3140" s="4">
        <f t="shared" si="1031"/>
        <v>-7.6163266964098322E-4</v>
      </c>
      <c r="K3140" s="4">
        <f t="shared" si="1019"/>
        <v>-1.0887962141778602E-2</v>
      </c>
      <c r="L3140" s="4">
        <f t="shared" si="1025"/>
        <v>-1.7626624722333128E-2</v>
      </c>
      <c r="M3140" s="4">
        <f t="shared" si="1020"/>
        <v>7.7726436825580241E-3</v>
      </c>
      <c r="N3140" s="4">
        <f t="shared" si="1026"/>
        <v>1.4970021772012669E-2</v>
      </c>
      <c r="O3140" s="4">
        <f t="shared" si="1028"/>
        <v>7.0365298970329936E-3</v>
      </c>
      <c r="P3140" s="4">
        <f t="shared" si="1029"/>
        <v>0.17695913197837929</v>
      </c>
      <c r="Q3140" s="4"/>
      <c r="T3140" s="4">
        <f t="shared" si="1035"/>
        <v>-1.2592326804730246E-3</v>
      </c>
      <c r="U3140" s="4">
        <f t="shared" si="1036"/>
        <v>-1.2592326804730246E-3</v>
      </c>
      <c r="V3140" s="2">
        <f t="shared" si="1021"/>
        <v>-2.274742906661064E-2</v>
      </c>
      <c r="W3140" s="4">
        <f t="shared" si="1022"/>
        <v>-3.2519954775944514E-2</v>
      </c>
      <c r="X3140" s="4">
        <f t="shared" si="1023"/>
        <v>2.198837539574227E-2</v>
      </c>
      <c r="Y3140" s="4">
        <f t="shared" si="1016"/>
        <v>-2.3221029945497105E-2</v>
      </c>
      <c r="Z3140" s="4">
        <f t="shared" si="1017"/>
        <v>-1.7062194587834926E-2</v>
      </c>
      <c r="AA3140" s="4">
        <f t="shared" si="1027"/>
        <v>1.4386480131883711E-2</v>
      </c>
    </row>
    <row r="3141" spans="1:27" x14ac:dyDescent="0.3">
      <c r="A3141" s="1">
        <f t="shared" si="1032"/>
        <v>26</v>
      </c>
      <c r="B3141" s="1">
        <f t="shared" si="1033"/>
        <v>1</v>
      </c>
      <c r="C3141" s="10">
        <v>43640</v>
      </c>
      <c r="D3141" s="3">
        <v>2945.35</v>
      </c>
      <c r="E3141" s="3">
        <v>2951.42</v>
      </c>
      <c r="F3141" s="3">
        <f t="shared" si="1018"/>
        <v>2938.8399999999997</v>
      </c>
      <c r="G3141" s="3">
        <f t="shared" si="1024"/>
        <v>2912.8049999999994</v>
      </c>
      <c r="H3141" s="4">
        <f t="shared" si="1034"/>
        <v>-1.7319333256509586E-3</v>
      </c>
      <c r="I3141" s="4">
        <f t="shared" si="1030"/>
        <v>3.2537299268589858E-4</v>
      </c>
      <c r="J3141" s="4">
        <f t="shared" si="1031"/>
        <v>-2.0573063183368574E-3</v>
      </c>
      <c r="K3141" s="4">
        <f t="shared" si="1019"/>
        <v>-4.4899778339650091E-3</v>
      </c>
      <c r="L3141" s="4">
        <f t="shared" si="1025"/>
        <v>-1.3988025972598043E-2</v>
      </c>
      <c r="M3141" s="4">
        <f t="shared" si="1020"/>
        <v>2.2151597228839332E-3</v>
      </c>
      <c r="N3141" s="4">
        <f t="shared" si="1026"/>
        <v>1.1173078870710718E-2</v>
      </c>
      <c r="O3141" s="4">
        <f t="shared" si="1028"/>
        <v>8.8393569524845301E-3</v>
      </c>
      <c r="P3141" s="4">
        <f t="shared" si="1029"/>
        <v>0.17492071723477673</v>
      </c>
      <c r="Q3141" s="4"/>
      <c r="T3141" s="4">
        <f t="shared" si="1035"/>
        <v>-1.7319333256509586E-3</v>
      </c>
      <c r="U3141" s="4">
        <f t="shared" si="1036"/>
        <v>-1.7319333256509586E-3</v>
      </c>
      <c r="V3141" s="2">
        <f t="shared" si="1021"/>
        <v>-2.0603566901432308E-2</v>
      </c>
      <c r="W3141" s="4">
        <f t="shared" si="1022"/>
        <v>-3.0397531232418062E-2</v>
      </c>
      <c r="X3141" s="4">
        <f t="shared" si="1023"/>
        <v>1.9268636211055186E-2</v>
      </c>
      <c r="Y3141" s="4">
        <f t="shared" si="1016"/>
        <v>-1.6902821003117588E-2</v>
      </c>
      <c r="Z3141" s="4">
        <f t="shared" si="1017"/>
        <v>-1.0704147760095151E-2</v>
      </c>
      <c r="AA3141" s="4">
        <f t="shared" si="1027"/>
        <v>1.8037460552797823E-2</v>
      </c>
    </row>
    <row r="3142" spans="1:27" x14ac:dyDescent="0.3">
      <c r="A3142" s="1">
        <f t="shared" si="1032"/>
        <v>26</v>
      </c>
      <c r="B3142" s="1">
        <f t="shared" si="1033"/>
        <v>2</v>
      </c>
      <c r="C3142" s="10">
        <v>43641</v>
      </c>
      <c r="D3142" s="3">
        <v>2917.38</v>
      </c>
      <c r="E3142" s="3">
        <v>2945.78</v>
      </c>
      <c r="F3142" s="3">
        <f t="shared" si="1018"/>
        <v>2938.7659999999996</v>
      </c>
      <c r="G3142" s="3">
        <f t="shared" si="1024"/>
        <v>2915.971</v>
      </c>
      <c r="H3142" s="4">
        <f t="shared" si="1034"/>
        <v>-9.4963247152290223E-3</v>
      </c>
      <c r="I3142" s="4">
        <f t="shared" si="1030"/>
        <v>1.4599283616558001E-4</v>
      </c>
      <c r="J3142" s="4">
        <f t="shared" si="1031"/>
        <v>-9.6423175513946028E-3</v>
      </c>
      <c r="K3142" s="4">
        <f t="shared" si="1019"/>
        <v>-4.2015380175537101E-4</v>
      </c>
      <c r="L3142" s="4">
        <f t="shared" si="1025"/>
        <v>-1.002785935646211E-2</v>
      </c>
      <c r="M3142" s="4">
        <f t="shared" si="1020"/>
        <v>-7.2772041053964535E-3</v>
      </c>
      <c r="N3142" s="4">
        <f t="shared" si="1026"/>
        <v>4.8320096461868293E-4</v>
      </c>
      <c r="O3142" s="4">
        <f t="shared" si="1028"/>
        <v>7.8135176082648194E-3</v>
      </c>
      <c r="P3142" s="4">
        <f t="shared" si="1029"/>
        <v>0.1637632885892655</v>
      </c>
      <c r="Q3142" s="4"/>
      <c r="T3142" s="4">
        <f t="shared" si="1035"/>
        <v>-9.4963247152290223E-3</v>
      </c>
      <c r="U3142" s="4">
        <f t="shared" si="1036"/>
        <v>-9.4963247152290223E-3</v>
      </c>
      <c r="V3142" s="2">
        <f t="shared" si="1021"/>
        <v>-9.3707029724820166E-3</v>
      </c>
      <c r="W3142" s="4">
        <f t="shared" si="1022"/>
        <v>-1.9276995942757277E-2</v>
      </c>
      <c r="X3142" s="4">
        <f t="shared" si="1023"/>
        <v>-1.2681004198436839E-4</v>
      </c>
      <c r="Y3142" s="4">
        <f t="shared" ref="Y3142:Y3205" si="1037">(SUM(D3138:D3141)*(0.99/4.01)-D3141)/D3141</f>
        <v>-1.2883742906471705E-2</v>
      </c>
      <c r="Z3142" s="4">
        <f t="shared" ref="Z3142:Z3205" si="1038">(SUM(D3138:D3141)*(0.995/4.005)-D3141)/D3141</f>
        <v>-6.6597283722812208E-3</v>
      </c>
      <c r="AA3142" s="4">
        <f t="shared" si="1027"/>
        <v>1.575776931648807E-2</v>
      </c>
    </row>
    <row r="3143" spans="1:27" x14ac:dyDescent="0.3">
      <c r="A3143" s="1">
        <f t="shared" si="1032"/>
        <v>26</v>
      </c>
      <c r="B3143" s="1">
        <f t="shared" si="1033"/>
        <v>3</v>
      </c>
      <c r="C3143" s="10">
        <v>43642</v>
      </c>
      <c r="D3143" s="3">
        <v>2913.78</v>
      </c>
      <c r="E3143" s="3">
        <v>2926.07</v>
      </c>
      <c r="F3143" s="3">
        <f t="shared" ref="F3143:F3206" si="1039">AVERAGE(D3139:D3143)</f>
        <v>2936.23</v>
      </c>
      <c r="G3143" s="3">
        <f t="shared" si="1024"/>
        <v>2919.3649999999998</v>
      </c>
      <c r="H3143" s="4">
        <f t="shared" si="1034"/>
        <v>-1.2339839170762495E-3</v>
      </c>
      <c r="I3143" s="4">
        <f t="shared" si="1030"/>
        <v>2.9787000664980409E-3</v>
      </c>
      <c r="J3143" s="4">
        <f t="shared" si="1031"/>
        <v>-4.2126839835742906E-3</v>
      </c>
      <c r="K3143" s="4">
        <f t="shared" ref="K3143:K3206" si="1040">(SUM(D3139:D3142)/4-D3142)/D3142</f>
        <v>8.3850921031883522E-3</v>
      </c>
      <c r="L3143" s="4">
        <f t="shared" si="1025"/>
        <v>8.9311490294558254E-4</v>
      </c>
      <c r="M3143" s="4">
        <f t="shared" ref="M3143:M3206" si="1041">(D3143-F3143)/F3143</f>
        <v>-7.6458588053387568E-3</v>
      </c>
      <c r="N3143" s="4">
        <f t="shared" si="1026"/>
        <v>-1.9130872638397673E-3</v>
      </c>
      <c r="O3143" s="4">
        <f t="shared" si="1028"/>
        <v>5.7880141946201275E-3</v>
      </c>
      <c r="P3143" s="4">
        <f t="shared" si="1029"/>
        <v>0.16232722340786257</v>
      </c>
      <c r="Q3143" s="4"/>
      <c r="T3143" s="4">
        <f t="shared" si="1035"/>
        <v>-1.2339839170762495E-3</v>
      </c>
      <c r="U3143" s="4">
        <f t="shared" si="1036"/>
        <v>-1.2339839170762495E-3</v>
      </c>
      <c r="V3143" s="2">
        <f t="shared" ref="V3143:V3206" si="1042">(D3138-D3142)/D3142</f>
        <v>3.1123816575145944E-3</v>
      </c>
      <c r="W3143" s="4">
        <f t="shared" ref="W3143:W3206" si="1043">(D3138*(1-0.01)-D3142)/D3142</f>
        <v>-6.9187421590605419E-3</v>
      </c>
      <c r="X3143" s="4">
        <f t="shared" ref="X3143:X3206" si="1044">(D3143-D3138)/D3138</f>
        <v>-4.3328799983597373E-3</v>
      </c>
      <c r="Y3143" s="4">
        <f t="shared" si="1037"/>
        <v>-4.188288097599537E-3</v>
      </c>
      <c r="Z3143" s="4">
        <f t="shared" si="1038"/>
        <v>2.0905534508588409E-3</v>
      </c>
      <c r="AA3143" s="4">
        <f t="shared" si="1027"/>
        <v>1.1621016365202418E-2</v>
      </c>
    </row>
    <row r="3144" spans="1:27" x14ac:dyDescent="0.3">
      <c r="A3144" s="1">
        <f t="shared" si="1032"/>
        <v>26</v>
      </c>
      <c r="B3144" s="1">
        <f t="shared" si="1033"/>
        <v>4</v>
      </c>
      <c r="C3144" s="10">
        <v>43643</v>
      </c>
      <c r="D3144" s="3">
        <v>2924.92</v>
      </c>
      <c r="E3144" s="3">
        <v>2919.66</v>
      </c>
      <c r="F3144" s="3">
        <f t="shared" si="1039"/>
        <v>2930.3779999999997</v>
      </c>
      <c r="G3144" s="3">
        <f t="shared" si="1024"/>
        <v>2922.6930000000002</v>
      </c>
      <c r="H3144" s="4">
        <f t="shared" si="1034"/>
        <v>3.8232124594169332E-3</v>
      </c>
      <c r="I3144" s="4">
        <f t="shared" si="1030"/>
        <v>2.0179972406975319E-3</v>
      </c>
      <c r="J3144" s="4">
        <f t="shared" si="1031"/>
        <v>1.8052152187194013E-3</v>
      </c>
      <c r="K3144" s="4">
        <f t="shared" si="1040"/>
        <v>6.1646726932025183E-3</v>
      </c>
      <c r="L3144" s="4">
        <f t="shared" si="1025"/>
        <v>2.9739910204460629E-3</v>
      </c>
      <c r="M3144" s="4">
        <f t="shared" si="1041"/>
        <v>-1.8625583457149996E-3</v>
      </c>
      <c r="N3144" s="4">
        <f t="shared" si="1026"/>
        <v>7.6196849959946588E-4</v>
      </c>
      <c r="O3144" s="4">
        <f t="shared" si="1028"/>
        <v>2.6274222884726727E-3</v>
      </c>
      <c r="P3144" s="4">
        <f t="shared" si="1029"/>
        <v>0.166771047330315</v>
      </c>
      <c r="Q3144" s="4"/>
      <c r="T3144" s="4">
        <f t="shared" si="1035"/>
        <v>3.8232124594169332E-3</v>
      </c>
      <c r="U3144" s="4">
        <f t="shared" si="1036"/>
        <v>3.8232124594169332E-3</v>
      </c>
      <c r="V3144" s="2">
        <f t="shared" si="1042"/>
        <v>1.3865151109555159E-2</v>
      </c>
      <c r="W3144" s="4">
        <f t="shared" si="1043"/>
        <v>3.726499598459619E-3</v>
      </c>
      <c r="X3144" s="4">
        <f t="shared" si="1044"/>
        <v>-9.9046097394199957E-3</v>
      </c>
      <c r="Y3144" s="4">
        <f t="shared" si="1037"/>
        <v>-6.3810214800294526E-3</v>
      </c>
      <c r="Z3144" s="4">
        <f t="shared" si="1038"/>
        <v>-1.1600566318451383E-4</v>
      </c>
      <c r="AA3144" s="4">
        <f t="shared" si="1027"/>
        <v>5.2727128021602121E-3</v>
      </c>
    </row>
    <row r="3145" spans="1:27" x14ac:dyDescent="0.3">
      <c r="A3145" s="1">
        <f t="shared" si="1032"/>
        <v>26</v>
      </c>
      <c r="B3145" s="1">
        <f t="shared" si="1033"/>
        <v>5</v>
      </c>
      <c r="C3145" s="10">
        <v>43644</v>
      </c>
      <c r="D3145" s="3">
        <v>2941.76</v>
      </c>
      <c r="E3145" s="3">
        <v>2932.94</v>
      </c>
      <c r="F3145" s="3">
        <f t="shared" si="1039"/>
        <v>2928.6379999999999</v>
      </c>
      <c r="G3145" s="3">
        <f t="shared" si="1024"/>
        <v>2928.1709999999998</v>
      </c>
      <c r="H3145" s="4">
        <f t="shared" si="1034"/>
        <v>5.757422425228774E-3</v>
      </c>
      <c r="I3145" s="4">
        <f t="shared" si="1030"/>
        <v>2.7419553355305382E-3</v>
      </c>
      <c r="J3145" s="4">
        <f t="shared" si="1031"/>
        <v>3.0154670896982358E-3</v>
      </c>
      <c r="K3145" s="4">
        <f t="shared" si="1040"/>
        <v>1.4957674056042557E-4</v>
      </c>
      <c r="L3145" s="4">
        <f t="shared" si="1025"/>
        <v>5.952679427507463E-4</v>
      </c>
      <c r="M3145" s="4">
        <f t="shared" si="1041"/>
        <v>4.4805810755717502E-3</v>
      </c>
      <c r="N3145" s="4">
        <f t="shared" si="1026"/>
        <v>4.6407808833570157E-3</v>
      </c>
      <c r="O3145" s="4">
        <f t="shared" si="1028"/>
        <v>1.5874850429678091E-4</v>
      </c>
      <c r="P3145" s="4">
        <f t="shared" si="1029"/>
        <v>0.17348864112332224</v>
      </c>
      <c r="Q3145" s="4"/>
      <c r="T3145" s="4">
        <f t="shared" si="1035"/>
        <v>5.757422425228774E-3</v>
      </c>
      <c r="U3145" s="4">
        <f t="shared" si="1036"/>
        <v>5.757422425228774E-3</v>
      </c>
      <c r="V3145" s="2">
        <f t="shared" si="1042"/>
        <v>8.7318627518017458E-3</v>
      </c>
      <c r="W3145" s="4">
        <f t="shared" si="1043"/>
        <v>-1.355455875716343E-3</v>
      </c>
      <c r="X3145" s="4">
        <f t="shared" si="1044"/>
        <v>-2.9486927462157825E-3</v>
      </c>
      <c r="Y3145" s="4">
        <f t="shared" si="1037"/>
        <v>-1.2321116236254551E-2</v>
      </c>
      <c r="Z3145" s="4">
        <f t="shared" si="1038"/>
        <v>-6.0935542003918526E-3</v>
      </c>
      <c r="AA3145" s="4">
        <f t="shared" si="1027"/>
        <v>3.1902132182752823E-4</v>
      </c>
    </row>
    <row r="3146" spans="1:27" x14ac:dyDescent="0.3">
      <c r="A3146" s="1">
        <f t="shared" si="1032"/>
        <v>27</v>
      </c>
      <c r="B3146" s="1">
        <f t="shared" si="1033"/>
        <v>1</v>
      </c>
      <c r="C3146" s="10">
        <v>43647</v>
      </c>
      <c r="D3146" s="3">
        <v>2964.33</v>
      </c>
      <c r="E3146" s="3">
        <v>2971.41</v>
      </c>
      <c r="F3146" s="3">
        <f t="shared" si="1039"/>
        <v>2932.4340000000002</v>
      </c>
      <c r="G3146" s="3">
        <f t="shared" si="1024"/>
        <v>2935.6370000000002</v>
      </c>
      <c r="H3146" s="4">
        <f t="shared" si="1034"/>
        <v>7.6722778200803967E-3</v>
      </c>
      <c r="I3146" s="4">
        <f t="shared" si="1030"/>
        <v>1.007900032633513E-2</v>
      </c>
      <c r="J3146" s="4">
        <f t="shared" si="1031"/>
        <v>-2.4067225062547335E-3</v>
      </c>
      <c r="K3146" s="4">
        <f t="shared" si="1040"/>
        <v>-5.8808332426847128E-3</v>
      </c>
      <c r="L3146" s="4">
        <f t="shared" si="1025"/>
        <v>-3.1651498120550728E-3</v>
      </c>
      <c r="M3146" s="4">
        <f t="shared" si="1041"/>
        <v>1.0876971144107499E-2</v>
      </c>
      <c r="N3146" s="4">
        <f t="shared" si="1026"/>
        <v>9.7740286009475128E-3</v>
      </c>
      <c r="O3146" s="4">
        <f t="shared" si="1028"/>
        <v>-1.0805139778634547E-3</v>
      </c>
      <c r="P3146" s="4">
        <f t="shared" si="1029"/>
        <v>0.18249197199672898</v>
      </c>
      <c r="Q3146" s="4"/>
      <c r="T3146" s="4">
        <f t="shared" si="1035"/>
        <v>7.6722778200803967E-3</v>
      </c>
      <c r="U3146" s="4">
        <f t="shared" si="1036"/>
        <v>7.6722778200803967E-3</v>
      </c>
      <c r="V3146" s="2">
        <f t="shared" si="1042"/>
        <v>1.220357880996305E-3</v>
      </c>
      <c r="W3146" s="4">
        <f t="shared" si="1043"/>
        <v>-8.7918456978136848E-3</v>
      </c>
      <c r="X3146" s="4">
        <f t="shared" si="1044"/>
        <v>6.444055884699618E-3</v>
      </c>
      <c r="Y3146" s="4">
        <f t="shared" si="1037"/>
        <v>-1.8276334075070146E-2</v>
      </c>
      <c r="Z3146" s="4">
        <f t="shared" si="1038"/>
        <v>-1.2086321175002522E-2</v>
      </c>
      <c r="AA3146" s="4">
        <f t="shared" si="1027"/>
        <v>-2.179771610567263E-3</v>
      </c>
    </row>
    <row r="3147" spans="1:27" x14ac:dyDescent="0.3">
      <c r="A3147" s="1">
        <f t="shared" si="1032"/>
        <v>27</v>
      </c>
      <c r="B3147" s="1">
        <f t="shared" si="1033"/>
        <v>2</v>
      </c>
      <c r="C3147" s="10">
        <v>43648</v>
      </c>
      <c r="D3147" s="3">
        <v>2973.01</v>
      </c>
      <c r="E3147" s="3">
        <v>2964.66</v>
      </c>
      <c r="F3147" s="3">
        <f t="shared" si="1039"/>
        <v>2943.5600000000004</v>
      </c>
      <c r="G3147" s="3">
        <f t="shared" ref="G3147:G3210" si="1045">AVERAGE(D3138:D3147)</f>
        <v>2941.1630000000005</v>
      </c>
      <c r="H3147" s="4">
        <f t="shared" si="1034"/>
        <v>2.9281490252435764E-3</v>
      </c>
      <c r="I3147" s="4">
        <f t="shared" si="1030"/>
        <v>1.1132363805646715E-4</v>
      </c>
      <c r="J3147" s="4">
        <f t="shared" si="1031"/>
        <v>2.8168253871871094E-3</v>
      </c>
      <c r="K3147" s="4">
        <f t="shared" si="1040"/>
        <v>-9.4903401443158179E-3</v>
      </c>
      <c r="L3147" s="4">
        <f t="shared" ref="L3147:L3210" si="1046">(SUM(D3138:D3146)/9-D3146)/D3146</f>
        <v>-9.0089684871641467E-3</v>
      </c>
      <c r="M3147" s="4">
        <f t="shared" si="1041"/>
        <v>1.0004892035494373E-2</v>
      </c>
      <c r="N3147" s="4">
        <f t="shared" ref="N3147:N3210" si="1047">(D3147-G3147)/G3147</f>
        <v>1.0828029592375447E-2</v>
      </c>
      <c r="O3147" s="4">
        <f t="shared" si="1028"/>
        <v>8.0625359484156939E-4</v>
      </c>
      <c r="P3147" s="4">
        <f t="shared" si="1029"/>
        <v>0.18595448471188955</v>
      </c>
      <c r="Q3147" s="4"/>
      <c r="T3147" s="4">
        <f t="shared" si="1035"/>
        <v>2.9281490252435764E-3</v>
      </c>
      <c r="U3147" s="4">
        <f t="shared" si="1036"/>
        <v>2.9281490252435764E-3</v>
      </c>
      <c r="V3147" s="2">
        <f t="shared" si="1042"/>
        <v>-1.5838317596218985E-2</v>
      </c>
      <c r="W3147" s="4">
        <f t="shared" si="1043"/>
        <v>-2.5679934420256803E-2</v>
      </c>
      <c r="X3147" s="4">
        <f t="shared" si="1044"/>
        <v>1.9068479251931565E-2</v>
      </c>
      <c r="Y3147" s="4">
        <f t="shared" si="1037"/>
        <v>-2.1840834656232062E-2</v>
      </c>
      <c r="Z3147" s="4">
        <f t="shared" si="1038"/>
        <v>-1.5673296822566105E-2</v>
      </c>
      <c r="AA3147" s="4">
        <f t="shared" ref="AA3147:AA3210" si="1048">(F3147-F3142)/F3142</f>
        <v>1.6312969457251034E-3</v>
      </c>
    </row>
    <row r="3148" spans="1:27" x14ac:dyDescent="0.3">
      <c r="A3148" s="1">
        <f t="shared" si="1032"/>
        <v>27</v>
      </c>
      <c r="B3148" s="1">
        <f t="shared" si="1033"/>
        <v>3</v>
      </c>
      <c r="C3148" s="10">
        <v>43649</v>
      </c>
      <c r="D3148" s="3">
        <v>2995.82</v>
      </c>
      <c r="E3148" s="3">
        <v>2978.08</v>
      </c>
      <c r="F3148" s="3">
        <f t="shared" si="1039"/>
        <v>2959.9679999999998</v>
      </c>
      <c r="G3148" s="3">
        <f t="shared" si="1045"/>
        <v>2948.0990000000006</v>
      </c>
      <c r="H3148" s="4">
        <f t="shared" si="1034"/>
        <v>7.6723589897107454E-3</v>
      </c>
      <c r="I3148" s="4">
        <f t="shared" si="1030"/>
        <v>1.7053423970991382E-3</v>
      </c>
      <c r="J3148" s="4">
        <f t="shared" si="1031"/>
        <v>5.9670165926116077E-3</v>
      </c>
      <c r="K3148" s="4">
        <f t="shared" si="1040"/>
        <v>-7.4015896347473121E-3</v>
      </c>
      <c r="L3148" s="4">
        <f t="shared" si="1046"/>
        <v>-1.016254009684903E-2</v>
      </c>
      <c r="M3148" s="4">
        <f t="shared" si="1041"/>
        <v>1.2112293105871523E-2</v>
      </c>
      <c r="N3148" s="4">
        <f t="shared" si="1047"/>
        <v>1.6187041208588836E-2</v>
      </c>
      <c r="O3148" s="4">
        <f t="shared" ref="O3148:O3211" si="1049">(F3148-G3148)/D3148</f>
        <v>3.961853515898563E-3</v>
      </c>
      <c r="P3148" s="4">
        <f t="shared" si="1029"/>
        <v>0.1950535532640566</v>
      </c>
      <c r="Q3148" s="4"/>
      <c r="T3148" s="4">
        <f t="shared" si="1035"/>
        <v>7.6723589897107454E-3</v>
      </c>
      <c r="U3148" s="4">
        <f t="shared" si="1036"/>
        <v>7.6723589897107454E-3</v>
      </c>
      <c r="V3148" s="2">
        <f t="shared" si="1042"/>
        <v>-1.9922570055263863E-2</v>
      </c>
      <c r="W3148" s="4">
        <f t="shared" si="1043"/>
        <v>-2.9723344354711214E-2</v>
      </c>
      <c r="X3148" s="4">
        <f t="shared" si="1044"/>
        <v>2.8155866263067205E-2</v>
      </c>
      <c r="Y3148" s="4">
        <f t="shared" si="1037"/>
        <v>-1.9778128417356464E-2</v>
      </c>
      <c r="Z3148" s="4">
        <f t="shared" si="1038"/>
        <v>-1.3597584705691479E-2</v>
      </c>
      <c r="AA3148" s="4">
        <f t="shared" si="1048"/>
        <v>8.0845165399167744E-3</v>
      </c>
    </row>
    <row r="3149" spans="1:27" x14ac:dyDescent="0.3">
      <c r="A3149" s="1">
        <f t="shared" si="1032"/>
        <v>27</v>
      </c>
      <c r="B3149" s="1">
        <f t="shared" si="1033"/>
        <v>5</v>
      </c>
      <c r="C3149" s="10">
        <v>43651</v>
      </c>
      <c r="D3149" s="3">
        <v>2990.41</v>
      </c>
      <c r="E3149" s="3">
        <v>2984.25</v>
      </c>
      <c r="F3149" s="3">
        <f t="shared" si="1039"/>
        <v>2973.0659999999998</v>
      </c>
      <c r="G3149" s="3">
        <f t="shared" si="1045"/>
        <v>2951.7220000000007</v>
      </c>
      <c r="H3149" s="4">
        <f t="shared" si="1034"/>
        <v>-1.8058494836139384E-3</v>
      </c>
      <c r="I3149" s="4">
        <f t="shared" si="1030"/>
        <v>-3.862047786582693E-3</v>
      </c>
      <c r="J3149" s="4">
        <f t="shared" si="1031"/>
        <v>2.0561983029687547E-3</v>
      </c>
      <c r="K3149" s="4">
        <f t="shared" si="1040"/>
        <v>-9.04259935510149E-3</v>
      </c>
      <c r="L3149" s="4">
        <f t="shared" si="1046"/>
        <v>-1.6154731147621042E-2</v>
      </c>
      <c r="M3149" s="4">
        <f t="shared" si="1041"/>
        <v>5.8337083670527501E-3</v>
      </c>
      <c r="N3149" s="4">
        <f t="shared" si="1047"/>
        <v>1.3106925381183994E-2</v>
      </c>
      <c r="O3149" s="4">
        <f t="shared" si="1049"/>
        <v>7.1374828200812404E-3</v>
      </c>
      <c r="P3149" s="4">
        <f t="shared" si="1029"/>
        <v>0.1928954664220037</v>
      </c>
      <c r="Q3149" s="4"/>
      <c r="T3149" s="4">
        <f t="shared" si="1035"/>
        <v>-1.8058494836139384E-3</v>
      </c>
      <c r="U3149" s="4">
        <f t="shared" si="1036"/>
        <v>-1.8058494836139384E-3</v>
      </c>
      <c r="V3149" s="2">
        <f t="shared" si="1042"/>
        <v>-2.3666308389689663E-2</v>
      </c>
      <c r="W3149" s="4">
        <f t="shared" si="1043"/>
        <v>-3.3429645305792836E-2</v>
      </c>
      <c r="X3149" s="4">
        <f t="shared" si="1044"/>
        <v>2.2390355975547973E-2</v>
      </c>
      <c r="Y3149" s="4">
        <f t="shared" si="1037"/>
        <v>-2.1398676669875792E-2</v>
      </c>
      <c r="Z3149" s="4">
        <f t="shared" si="1038"/>
        <v>-1.5228350919676387E-2</v>
      </c>
      <c r="AA3149" s="4">
        <f t="shared" si="1048"/>
        <v>1.4567403932188989E-2</v>
      </c>
    </row>
    <row r="3150" spans="1:27" x14ac:dyDescent="0.3">
      <c r="A3150" s="1">
        <f t="shared" si="1032"/>
        <v>28</v>
      </c>
      <c r="B3150" s="1">
        <f t="shared" si="1033"/>
        <v>1</v>
      </c>
      <c r="C3150" s="10">
        <v>43654</v>
      </c>
      <c r="D3150" s="3">
        <v>2975.95</v>
      </c>
      <c r="E3150" s="3">
        <v>2979.77</v>
      </c>
      <c r="F3150" s="3">
        <f t="shared" si="1039"/>
        <v>2979.904</v>
      </c>
      <c r="G3150" s="3">
        <f t="shared" si="1045"/>
        <v>2954.2709999999997</v>
      </c>
      <c r="H3150" s="4">
        <f t="shared" si="1034"/>
        <v>-4.8354573453138656E-3</v>
      </c>
      <c r="I3150" s="4">
        <f t="shared" si="1030"/>
        <v>-3.5580405362474954E-3</v>
      </c>
      <c r="J3150" s="4">
        <f t="shared" si="1031"/>
        <v>-1.2774168090663703E-3</v>
      </c>
      <c r="K3150" s="4">
        <f t="shared" si="1040"/>
        <v>-3.1826739477195192E-3</v>
      </c>
      <c r="L3150" s="4">
        <f t="shared" si="1046"/>
        <v>-1.2890465781540929E-2</v>
      </c>
      <c r="M3150" s="4">
        <f t="shared" si="1041"/>
        <v>-1.326888382981525E-3</v>
      </c>
      <c r="N3150" s="4">
        <f t="shared" si="1047"/>
        <v>7.3381893536510661E-3</v>
      </c>
      <c r="O3150" s="4">
        <f t="shared" si="1049"/>
        <v>8.6133839614241734E-3</v>
      </c>
      <c r="P3150" s="4">
        <f t="shared" ref="P3150:P3213" si="1050">(D3150-2506.85)/2506.85</f>
        <v>0.18712727127670181</v>
      </c>
      <c r="Q3150" s="4"/>
      <c r="T3150" s="4">
        <f t="shared" si="1035"/>
        <v>-4.8354573453138656E-3</v>
      </c>
      <c r="U3150" s="4">
        <f t="shared" si="1036"/>
        <v>-4.8354573453138656E-3</v>
      </c>
      <c r="V3150" s="2">
        <f t="shared" si="1042"/>
        <v>-1.6268672188763295E-2</v>
      </c>
      <c r="W3150" s="4">
        <f t="shared" si="1043"/>
        <v>-2.6105985466875734E-2</v>
      </c>
      <c r="X3150" s="4">
        <f t="shared" si="1044"/>
        <v>1.1622294136843113E-2</v>
      </c>
      <c r="Y3150" s="4">
        <f t="shared" si="1037"/>
        <v>-1.5611817664082173E-2</v>
      </c>
      <c r="Z3150" s="4">
        <f t="shared" si="1038"/>
        <v>-9.4050043225777022E-3</v>
      </c>
      <c r="AA3150" s="4">
        <f t="shared" si="1048"/>
        <v>1.7505065494608785E-2</v>
      </c>
    </row>
    <row r="3151" spans="1:27" x14ac:dyDescent="0.3">
      <c r="A3151" s="1">
        <f t="shared" si="1032"/>
        <v>28</v>
      </c>
      <c r="B3151" s="1">
        <f t="shared" si="1033"/>
        <v>2</v>
      </c>
      <c r="C3151" s="10">
        <v>43655</v>
      </c>
      <c r="D3151" s="3">
        <v>2979.63</v>
      </c>
      <c r="E3151" s="3">
        <v>2965.52</v>
      </c>
      <c r="F3151" s="3">
        <f t="shared" si="1039"/>
        <v>2982.9639999999999</v>
      </c>
      <c r="G3151" s="3">
        <f t="shared" si="1045"/>
        <v>2957.6990000000001</v>
      </c>
      <c r="H3151" s="4">
        <f t="shared" si="1034"/>
        <v>1.2365799156572829E-3</v>
      </c>
      <c r="I3151" s="4">
        <f t="shared" si="1030"/>
        <v>-3.5047631848652825E-3</v>
      </c>
      <c r="J3151" s="4">
        <f t="shared" si="1031"/>
        <v>4.7413431005225654E-3</v>
      </c>
      <c r="K3151" s="4">
        <f t="shared" si="1040"/>
        <v>2.6369730674237991E-3</v>
      </c>
      <c r="L3151" s="4">
        <f t="shared" si="1046"/>
        <v>-6.9516550270594885E-3</v>
      </c>
      <c r="M3151" s="4">
        <f t="shared" si="1041"/>
        <v>-1.1176802670095358E-3</v>
      </c>
      <c r="N3151" s="4">
        <f t="shared" si="1047"/>
        <v>7.4148856932365458E-3</v>
      </c>
      <c r="O3151" s="4">
        <f t="shared" si="1049"/>
        <v>8.479240711094958E-3</v>
      </c>
      <c r="P3151" s="4">
        <f t="shared" si="1050"/>
        <v>0.18859524901769162</v>
      </c>
      <c r="Q3151" s="4"/>
      <c r="T3151" s="4">
        <f t="shared" si="1035"/>
        <v>1.2365799156572829E-3</v>
      </c>
      <c r="U3151" s="4">
        <f t="shared" si="1036"/>
        <v>1.2365799156572829E-3</v>
      </c>
      <c r="V3151" s="2">
        <f t="shared" si="1042"/>
        <v>-3.9046354945479231E-3</v>
      </c>
      <c r="W3151" s="4">
        <f t="shared" si="1043"/>
        <v>-1.3865589139602504E-2</v>
      </c>
      <c r="X3151" s="4">
        <f t="shared" si="1044"/>
        <v>5.1613686735283125E-3</v>
      </c>
      <c r="Y3151" s="4">
        <f t="shared" si="1037"/>
        <v>-9.8647348261850405E-3</v>
      </c>
      <c r="Z3151" s="4">
        <f t="shared" si="1038"/>
        <v>-3.621684692048239E-3</v>
      </c>
      <c r="AA3151" s="4">
        <f t="shared" si="1048"/>
        <v>1.7231419360162835E-2</v>
      </c>
    </row>
    <row r="3152" spans="1:27" x14ac:dyDescent="0.3">
      <c r="A3152" s="1">
        <f t="shared" si="1032"/>
        <v>28</v>
      </c>
      <c r="B3152" s="1">
        <f t="shared" si="1033"/>
        <v>3</v>
      </c>
      <c r="C3152" s="10">
        <v>43656</v>
      </c>
      <c r="D3152" s="3">
        <v>2993.07</v>
      </c>
      <c r="E3152" s="3">
        <v>2989.3</v>
      </c>
      <c r="F3152" s="3">
        <f t="shared" si="1039"/>
        <v>2986.9760000000001</v>
      </c>
      <c r="G3152" s="3">
        <f t="shared" si="1045"/>
        <v>2965.2680000000005</v>
      </c>
      <c r="H3152" s="4">
        <f t="shared" si="1034"/>
        <v>4.5106271584055922E-3</v>
      </c>
      <c r="I3152" s="4">
        <f t="shared" si="1030"/>
        <v>3.2453693915016537E-3</v>
      </c>
      <c r="J3152" s="4">
        <f t="shared" si="1031"/>
        <v>1.2652577669039385E-3</v>
      </c>
      <c r="K3152" s="4">
        <f t="shared" si="1040"/>
        <v>1.9541016837661784E-3</v>
      </c>
      <c r="L3152" s="4">
        <f t="shared" si="1046"/>
        <v>-5.8568047412297999E-3</v>
      </c>
      <c r="M3152" s="4">
        <f t="shared" si="1041"/>
        <v>2.0401904802717029E-3</v>
      </c>
      <c r="N3152" s="4">
        <f t="shared" si="1047"/>
        <v>9.3758810333499955E-3</v>
      </c>
      <c r="O3152" s="4">
        <f t="shared" si="1049"/>
        <v>7.2527538614197556E-3</v>
      </c>
      <c r="P3152" s="4">
        <f t="shared" si="1050"/>
        <v>0.19395655902826267</v>
      </c>
      <c r="Q3152" s="4"/>
      <c r="T3152" s="4">
        <f t="shared" si="1035"/>
        <v>4.5106271584055922E-3</v>
      </c>
      <c r="U3152" s="4">
        <f t="shared" si="1036"/>
        <v>4.5106271584055922E-3</v>
      </c>
      <c r="V3152" s="2">
        <f t="shared" si="1042"/>
        <v>-2.2217523652265183E-3</v>
      </c>
      <c r="W3152" s="4">
        <f t="shared" si="1043"/>
        <v>-1.2199534841574326E-2</v>
      </c>
      <c r="X3152" s="4">
        <f t="shared" si="1044"/>
        <v>6.7473705100218112E-3</v>
      </c>
      <c r="Y3152" s="4">
        <f t="shared" si="1037"/>
        <v>-1.0539091604061388E-2</v>
      </c>
      <c r="Z3152" s="4">
        <f t="shared" si="1038"/>
        <v>-4.300293457830404E-3</v>
      </c>
      <c r="AA3152" s="4">
        <f t="shared" si="1048"/>
        <v>1.474948701572236E-2</v>
      </c>
    </row>
    <row r="3153" spans="1:27" x14ac:dyDescent="0.3">
      <c r="A3153" s="1">
        <f t="shared" si="1032"/>
        <v>28</v>
      </c>
      <c r="B3153" s="1">
        <f t="shared" si="1033"/>
        <v>4</v>
      </c>
      <c r="C3153" s="10">
        <v>43657</v>
      </c>
      <c r="D3153" s="3">
        <v>2999.91</v>
      </c>
      <c r="E3153" s="3">
        <v>2999.62</v>
      </c>
      <c r="F3153" s="3">
        <f t="shared" si="1039"/>
        <v>2987.7939999999999</v>
      </c>
      <c r="G3153" s="3">
        <f t="shared" si="1045"/>
        <v>2973.8810000000003</v>
      </c>
      <c r="H3153" s="4">
        <f t="shared" si="1034"/>
        <v>2.2852789944771391E-3</v>
      </c>
      <c r="I3153" s="4">
        <f t="shared" si="1030"/>
        <v>2.1883885107931746E-3</v>
      </c>
      <c r="J3153" s="4">
        <f t="shared" si="1031"/>
        <v>9.6890483683964492E-5</v>
      </c>
      <c r="K3153" s="4">
        <f t="shared" si="1040"/>
        <v>-2.7747429896394973E-3</v>
      </c>
      <c r="L3153" s="4">
        <f t="shared" si="1046"/>
        <v>-7.3774121925351266E-3</v>
      </c>
      <c r="M3153" s="4">
        <f t="shared" si="1041"/>
        <v>4.0551657845219538E-3</v>
      </c>
      <c r="N3153" s="4">
        <f t="shared" si="1047"/>
        <v>8.752535827761615E-3</v>
      </c>
      <c r="O3153" s="4">
        <f t="shared" si="1049"/>
        <v>4.6378058008405441E-3</v>
      </c>
      <c r="P3153" s="4">
        <f t="shared" si="1050"/>
        <v>0.19668508287292816</v>
      </c>
      <c r="Q3153" s="4"/>
      <c r="T3153" s="4">
        <f t="shared" si="1035"/>
        <v>2.2852789944771391E-3</v>
      </c>
      <c r="U3153" s="4">
        <f t="shared" si="1036"/>
        <v>2.2852789944771391E-3</v>
      </c>
      <c r="V3153" s="2">
        <f t="shared" si="1042"/>
        <v>9.1878906941701992E-4</v>
      </c>
      <c r="W3153" s="4">
        <f t="shared" si="1043"/>
        <v>-9.0903988212771604E-3</v>
      </c>
      <c r="X3153" s="4">
        <f t="shared" si="1044"/>
        <v>1.3652355615489885E-3</v>
      </c>
      <c r="Y3153" s="4">
        <f t="shared" si="1037"/>
        <v>-1.5208973126925726E-2</v>
      </c>
      <c r="Z3153" s="4">
        <f t="shared" si="1038"/>
        <v>-8.9996197500037834E-3</v>
      </c>
      <c r="AA3153" s="4">
        <f t="shared" si="1048"/>
        <v>9.4007773057006097E-3</v>
      </c>
    </row>
    <row r="3154" spans="1:27" x14ac:dyDescent="0.3">
      <c r="A3154" s="1">
        <f t="shared" si="1032"/>
        <v>28</v>
      </c>
      <c r="B3154" s="1">
        <f t="shared" si="1033"/>
        <v>5</v>
      </c>
      <c r="C3154" s="10">
        <v>43658</v>
      </c>
      <c r="D3154" s="3">
        <v>3013.77</v>
      </c>
      <c r="E3154" s="3">
        <v>3003.36</v>
      </c>
      <c r="F3154" s="3">
        <f t="shared" si="1039"/>
        <v>2992.4659999999999</v>
      </c>
      <c r="G3154" s="3">
        <f t="shared" si="1045"/>
        <v>2982.7660000000001</v>
      </c>
      <c r="H3154" s="4">
        <f t="shared" si="1034"/>
        <v>4.6201386041581673E-3</v>
      </c>
      <c r="I3154" s="4">
        <f t="shared" si="1030"/>
        <v>1.1500345010351221E-3</v>
      </c>
      <c r="J3154" s="4">
        <f t="shared" si="1031"/>
        <v>3.4701041031230452E-3</v>
      </c>
      <c r="K3154" s="4">
        <f t="shared" si="1040"/>
        <v>-4.2567943704977761E-3</v>
      </c>
      <c r="L3154" s="4">
        <f t="shared" si="1046"/>
        <v>-6.8631688580287281E-3</v>
      </c>
      <c r="M3154" s="4">
        <f t="shared" si="1041"/>
        <v>7.1192120478562127E-3</v>
      </c>
      <c r="N3154" s="4">
        <f t="shared" si="1047"/>
        <v>1.039437890870417E-2</v>
      </c>
      <c r="O3154" s="4">
        <f t="shared" si="1049"/>
        <v>3.2185601422802064E-3</v>
      </c>
      <c r="P3154" s="4">
        <f t="shared" si="1050"/>
        <v>0.2022139338213296</v>
      </c>
      <c r="Q3154" s="4"/>
      <c r="T3154" s="4">
        <f t="shared" si="1035"/>
        <v>4.6201386041581673E-3</v>
      </c>
      <c r="U3154" s="4">
        <f t="shared" si="1036"/>
        <v>4.6201386041581673E-3</v>
      </c>
      <c r="V3154" s="2">
        <f t="shared" si="1042"/>
        <v>-3.1667616695167525E-3</v>
      </c>
      <c r="W3154" s="4">
        <f t="shared" si="1043"/>
        <v>-1.3135094052821652E-2</v>
      </c>
      <c r="X3154" s="4">
        <f t="shared" si="1044"/>
        <v>7.8116378690547879E-3</v>
      </c>
      <c r="Y3154" s="4">
        <f t="shared" si="1037"/>
        <v>-1.6672545064132505E-2</v>
      </c>
      <c r="Z3154" s="4">
        <f t="shared" si="1038"/>
        <v>-1.0472419873803119E-2</v>
      </c>
      <c r="AA3154" s="4">
        <f t="shared" si="1048"/>
        <v>6.5252503644386275E-3</v>
      </c>
    </row>
    <row r="3155" spans="1:27" x14ac:dyDescent="0.3">
      <c r="A3155" s="1">
        <f t="shared" si="1032"/>
        <v>29</v>
      </c>
      <c r="B3155" s="1">
        <f t="shared" si="1033"/>
        <v>1</v>
      </c>
      <c r="C3155" s="10">
        <v>43661</v>
      </c>
      <c r="D3155" s="3">
        <v>3014.3</v>
      </c>
      <c r="E3155" s="3">
        <v>3017.8</v>
      </c>
      <c r="F3155" s="3">
        <f t="shared" si="1039"/>
        <v>3000.136</v>
      </c>
      <c r="G3155" s="3">
        <f t="shared" si="1045"/>
        <v>2990.02</v>
      </c>
      <c r="H3155" s="4">
        <f t="shared" si="1034"/>
        <v>1.7585947169166861E-4</v>
      </c>
      <c r="I3155" s="4">
        <f t="shared" si="1030"/>
        <v>1.337195605504136E-3</v>
      </c>
      <c r="J3155" s="4">
        <f t="shared" si="1031"/>
        <v>-1.1613361338124674E-3</v>
      </c>
      <c r="K3155" s="4">
        <f t="shared" si="1040"/>
        <v>-5.6988423137796602E-3</v>
      </c>
      <c r="L3155" s="4">
        <f t="shared" si="1046"/>
        <v>-8.7756457121072433E-3</v>
      </c>
      <c r="M3155" s="4">
        <f t="shared" si="1041"/>
        <v>4.7211193092580516E-3</v>
      </c>
      <c r="N3155" s="4">
        <f t="shared" si="1047"/>
        <v>8.1203470210902268E-3</v>
      </c>
      <c r="O3155" s="4">
        <f t="shared" si="1049"/>
        <v>3.3560030521182314E-3</v>
      </c>
      <c r="P3155" s="4">
        <f t="shared" si="1050"/>
        <v>0.20242535452859178</v>
      </c>
      <c r="Q3155" s="4"/>
      <c r="T3155" s="4">
        <f t="shared" si="1035"/>
        <v>1.7585947169166861E-4</v>
      </c>
      <c r="U3155" s="4">
        <f t="shared" si="1036"/>
        <v>1.7585947169166861E-4</v>
      </c>
      <c r="V3155" s="2">
        <f t="shared" si="1042"/>
        <v>-1.2549066451653631E-2</v>
      </c>
      <c r="W3155" s="4">
        <f t="shared" si="1043"/>
        <v>-2.2423575787137134E-2</v>
      </c>
      <c r="X3155" s="4">
        <f t="shared" si="1044"/>
        <v>1.2886641240612364E-2</v>
      </c>
      <c r="Y3155" s="4">
        <f t="shared" si="1037"/>
        <v>-1.8096612359742564E-2</v>
      </c>
      <c r="Z3155" s="4">
        <f t="shared" si="1038"/>
        <v>-1.190546626937402E-2</v>
      </c>
      <c r="AA3155" s="4">
        <f t="shared" si="1048"/>
        <v>6.7894804664848166E-3</v>
      </c>
    </row>
    <row r="3156" spans="1:27" x14ac:dyDescent="0.3">
      <c r="A3156" s="1">
        <f t="shared" si="1032"/>
        <v>29</v>
      </c>
      <c r="B3156" s="1">
        <f t="shared" si="1033"/>
        <v>2</v>
      </c>
      <c r="C3156" s="10">
        <v>43662</v>
      </c>
      <c r="D3156" s="3">
        <v>3004.04</v>
      </c>
      <c r="E3156" s="3">
        <v>3012.13</v>
      </c>
      <c r="F3156" s="3">
        <f t="shared" si="1039"/>
        <v>3005.018</v>
      </c>
      <c r="G3156" s="3">
        <f t="shared" si="1045"/>
        <v>2993.991</v>
      </c>
      <c r="H3156" s="4">
        <f t="shared" si="1034"/>
        <v>-3.4037753375577139E-3</v>
      </c>
      <c r="I3156" s="4">
        <f t="shared" ref="I3156:I3219" si="1051">(E3156-D3155)/D3155</f>
        <v>-7.1990180141328752E-4</v>
      </c>
      <c r="J3156" s="4">
        <f t="shared" ref="J3156:J3219" si="1052">H3156-I3156</f>
        <v>-2.6838735361444264E-3</v>
      </c>
      <c r="K3156" s="4">
        <f t="shared" si="1040"/>
        <v>-2.9982085392961429E-3</v>
      </c>
      <c r="L3156" s="4">
        <f t="shared" si="1046"/>
        <v>-7.1079705256795944E-3</v>
      </c>
      <c r="M3156" s="4">
        <f t="shared" si="1041"/>
        <v>-3.2545562123090959E-4</v>
      </c>
      <c r="N3156" s="4">
        <f t="shared" si="1047"/>
        <v>3.3563895148649337E-3</v>
      </c>
      <c r="O3156" s="4">
        <f t="shared" si="1049"/>
        <v>3.670723425786622E-3</v>
      </c>
      <c r="P3156" s="4">
        <f t="shared" si="1050"/>
        <v>0.19833256876159328</v>
      </c>
      <c r="Q3156" s="4"/>
      <c r="T3156" s="4">
        <f t="shared" si="1035"/>
        <v>-3.4037753375577139E-3</v>
      </c>
      <c r="U3156" s="4">
        <f t="shared" si="1036"/>
        <v>-3.4037753375577139E-3</v>
      </c>
      <c r="V3156" s="2">
        <f t="shared" si="1042"/>
        <v>-1.1501841223501334E-2</v>
      </c>
      <c r="W3156" s="4">
        <f t="shared" si="1043"/>
        <v>-2.1386822811266311E-2</v>
      </c>
      <c r="X3156" s="4">
        <f t="shared" si="1044"/>
        <v>8.1922923315981694E-3</v>
      </c>
      <c r="Y3156" s="4">
        <f t="shared" si="1037"/>
        <v>-1.5429652323095518E-2</v>
      </c>
      <c r="Z3156" s="4">
        <f t="shared" si="1038"/>
        <v>-9.2216903836201923E-3</v>
      </c>
      <c r="AA3156" s="4">
        <f t="shared" si="1048"/>
        <v>7.3933175190850735E-3</v>
      </c>
    </row>
    <row r="3157" spans="1:27" x14ac:dyDescent="0.3">
      <c r="A3157" s="1">
        <f t="shared" si="1032"/>
        <v>29</v>
      </c>
      <c r="B3157" s="1">
        <f t="shared" si="1033"/>
        <v>3</v>
      </c>
      <c r="C3157" s="10">
        <v>43663</v>
      </c>
      <c r="D3157" s="3">
        <v>2984.42</v>
      </c>
      <c r="E3157" s="3">
        <v>3005.1</v>
      </c>
      <c r="F3157" s="3">
        <f t="shared" si="1039"/>
        <v>3003.288</v>
      </c>
      <c r="G3157" s="3">
        <f t="shared" si="1045"/>
        <v>2995.1320000000001</v>
      </c>
      <c r="H3157" s="4">
        <f t="shared" si="1034"/>
        <v>-6.5312046444121552E-3</v>
      </c>
      <c r="I3157" s="4">
        <f t="shared" si="1051"/>
        <v>3.528581510232705E-4</v>
      </c>
      <c r="J3157" s="4">
        <f t="shared" si="1052"/>
        <v>-6.8840627954354257E-3</v>
      </c>
      <c r="K3157" s="4">
        <f t="shared" si="1040"/>
        <v>1.3198892158560291E-3</v>
      </c>
      <c r="L3157" s="4">
        <f t="shared" si="1046"/>
        <v>-2.5691328270520458E-3</v>
      </c>
      <c r="M3157" s="4">
        <f t="shared" si="1041"/>
        <v>-6.2824477705767604E-3</v>
      </c>
      <c r="N3157" s="4">
        <f t="shared" si="1047"/>
        <v>-3.576470085458667E-3</v>
      </c>
      <c r="O3157" s="4">
        <f t="shared" si="1049"/>
        <v>2.7328593160479923E-3</v>
      </c>
      <c r="P3157" s="4">
        <f t="shared" si="1050"/>
        <v>0.19050601352294719</v>
      </c>
      <c r="Q3157" s="4"/>
      <c r="T3157" s="4">
        <f t="shared" si="1035"/>
        <v>-6.5312046444121552E-3</v>
      </c>
      <c r="U3157" s="4">
        <f t="shared" si="1036"/>
        <v>-6.5312046444121552E-3</v>
      </c>
      <c r="V3157" s="2">
        <f t="shared" si="1042"/>
        <v>-3.6517489780428358E-3</v>
      </c>
      <c r="W3157" s="4">
        <f t="shared" si="1043"/>
        <v>-1.361523148826237E-2</v>
      </c>
      <c r="X3157" s="4">
        <f t="shared" si="1044"/>
        <v>-2.8900092547117476E-3</v>
      </c>
      <c r="Y3157" s="4">
        <f t="shared" si="1037"/>
        <v>-1.116539618583795E-2</v>
      </c>
      <c r="Z3157" s="4">
        <f t="shared" si="1038"/>
        <v>-4.9305470464151846E-3</v>
      </c>
      <c r="AA3157" s="4">
        <f t="shared" si="1048"/>
        <v>5.4610415349838426E-3</v>
      </c>
    </row>
    <row r="3158" spans="1:27" x14ac:dyDescent="0.3">
      <c r="A3158" s="1">
        <f t="shared" si="1032"/>
        <v>29</v>
      </c>
      <c r="B3158" s="1">
        <f t="shared" si="1033"/>
        <v>4</v>
      </c>
      <c r="C3158" s="10">
        <v>43664</v>
      </c>
      <c r="D3158" s="3">
        <v>2995.11</v>
      </c>
      <c r="E3158" s="3">
        <v>2978.87</v>
      </c>
      <c r="F3158" s="3">
        <f t="shared" si="1039"/>
        <v>3002.3280000000004</v>
      </c>
      <c r="G3158" s="3">
        <f t="shared" si="1045"/>
        <v>2995.0610000000001</v>
      </c>
      <c r="H3158" s="4">
        <f t="shared" si="1034"/>
        <v>3.5819355184592162E-3</v>
      </c>
      <c r="I3158" s="4">
        <f t="shared" si="1051"/>
        <v>-1.8596578229606361E-3</v>
      </c>
      <c r="J3158" s="4">
        <f t="shared" si="1052"/>
        <v>5.4415933414198522E-3</v>
      </c>
      <c r="K3158" s="4">
        <f t="shared" si="1040"/>
        <v>6.6051360063262175E-3</v>
      </c>
      <c r="L3158" s="4">
        <f t="shared" si="1046"/>
        <v>3.5636926289046391E-3</v>
      </c>
      <c r="M3158" s="4">
        <f t="shared" si="1041"/>
        <v>-2.4041343917121315E-3</v>
      </c>
      <c r="N3158" s="4">
        <f t="shared" si="1047"/>
        <v>1.6360267787526921E-5</v>
      </c>
      <c r="O3158" s="4">
        <f t="shared" si="1049"/>
        <v>2.4262881830718337E-3</v>
      </c>
      <c r="P3158" s="4">
        <f t="shared" si="1050"/>
        <v>0.19477032929772434</v>
      </c>
      <c r="Q3158" s="4"/>
      <c r="T3158" s="4">
        <f t="shared" si="1035"/>
        <v>3.5819355184592162E-3</v>
      </c>
      <c r="U3158" s="4">
        <f t="shared" si="1036"/>
        <v>3.5819355184592162E-3</v>
      </c>
      <c r="V3158" s="2">
        <f t="shared" si="1042"/>
        <v>5.1902882302088116E-3</v>
      </c>
      <c r="W3158" s="4">
        <f t="shared" si="1043"/>
        <v>-4.8616146520932763E-3</v>
      </c>
      <c r="X3158" s="4">
        <f t="shared" si="1044"/>
        <v>-1.6000480014399523E-3</v>
      </c>
      <c r="Y3158" s="4">
        <f t="shared" si="1037"/>
        <v>-5.946050228166605E-3</v>
      </c>
      <c r="Z3158" s="4">
        <f t="shared" si="1038"/>
        <v>3.2170819105579936E-4</v>
      </c>
      <c r="AA3158" s="4">
        <f t="shared" si="1048"/>
        <v>4.864458526926743E-3</v>
      </c>
    </row>
    <row r="3159" spans="1:27" x14ac:dyDescent="0.3">
      <c r="A3159" s="1">
        <f t="shared" si="1032"/>
        <v>29</v>
      </c>
      <c r="B3159" s="1">
        <f t="shared" si="1033"/>
        <v>5</v>
      </c>
      <c r="C3159" s="10">
        <v>43665</v>
      </c>
      <c r="D3159" s="3">
        <v>2976.61</v>
      </c>
      <c r="E3159" s="3">
        <v>3004.26</v>
      </c>
      <c r="F3159" s="3">
        <f t="shared" si="1039"/>
        <v>2994.8960000000002</v>
      </c>
      <c r="G3159" s="3">
        <f t="shared" si="1045"/>
        <v>2993.6810000000005</v>
      </c>
      <c r="H3159" s="4">
        <f t="shared" si="1034"/>
        <v>-6.1767347442998749E-3</v>
      </c>
      <c r="I3159" s="4">
        <f t="shared" si="1051"/>
        <v>3.054979616775374E-3</v>
      </c>
      <c r="J3159" s="4">
        <f t="shared" si="1052"/>
        <v>-9.2317143610752481E-3</v>
      </c>
      <c r="K3159" s="4">
        <f t="shared" si="1040"/>
        <v>1.4548714404479543E-3</v>
      </c>
      <c r="L3159" s="4">
        <f t="shared" si="1046"/>
        <v>1.5618050014134293E-4</v>
      </c>
      <c r="M3159" s="4">
        <f t="shared" si="1041"/>
        <v>-6.1057212003355231E-3</v>
      </c>
      <c r="N3159" s="4">
        <f t="shared" si="1047"/>
        <v>-5.7023443713609982E-3</v>
      </c>
      <c r="O3159" s="4">
        <f t="shared" si="1049"/>
        <v>4.0818246259996798E-4</v>
      </c>
      <c r="P3159" s="4">
        <f t="shared" si="1050"/>
        <v>0.18739054989329249</v>
      </c>
      <c r="Q3159" s="4"/>
      <c r="T3159" s="4">
        <f t="shared" si="1035"/>
        <v>-6.1767347442998749E-3</v>
      </c>
      <c r="U3159" s="4">
        <f t="shared" si="1036"/>
        <v>-6.1767347442998749E-3</v>
      </c>
      <c r="V3159" s="2">
        <f t="shared" si="1042"/>
        <v>6.2301551528991771E-3</v>
      </c>
      <c r="W3159" s="4">
        <f t="shared" si="1043"/>
        <v>-3.8321463986298893E-3</v>
      </c>
      <c r="X3159" s="4">
        <f t="shared" si="1044"/>
        <v>-1.2330071637848891E-2</v>
      </c>
      <c r="Y3159" s="4">
        <f t="shared" si="1037"/>
        <v>-1.1032097031378011E-2</v>
      </c>
      <c r="Z3159" s="4">
        <f t="shared" si="1038"/>
        <v>-4.7964074074948824E-3</v>
      </c>
      <c r="AA3159" s="4">
        <f t="shared" si="1048"/>
        <v>8.1203930136559315E-4</v>
      </c>
    </row>
    <row r="3160" spans="1:27" x14ac:dyDescent="0.3">
      <c r="A3160" s="1">
        <f t="shared" si="1032"/>
        <v>30</v>
      </c>
      <c r="B3160" s="1">
        <f t="shared" si="1033"/>
        <v>1</v>
      </c>
      <c r="C3160" s="10">
        <v>43668</v>
      </c>
      <c r="D3160" s="3">
        <v>2985.03</v>
      </c>
      <c r="E3160" s="3">
        <v>2981.93</v>
      </c>
      <c r="F3160" s="3">
        <f t="shared" si="1039"/>
        <v>2989.0420000000004</v>
      </c>
      <c r="G3160" s="3">
        <f t="shared" si="1045"/>
        <v>2994.5889999999999</v>
      </c>
      <c r="H3160" s="4">
        <f t="shared" si="1034"/>
        <v>2.8287212634507284E-3</v>
      </c>
      <c r="I3160" s="4">
        <f t="shared" si="1051"/>
        <v>1.7872680666932211E-3</v>
      </c>
      <c r="J3160" s="4">
        <f t="shared" si="1052"/>
        <v>1.0414531967575073E-3</v>
      </c>
      <c r="K3160" s="4">
        <f t="shared" si="1040"/>
        <v>4.5135237736888423E-3</v>
      </c>
      <c r="L3160" s="4">
        <f t="shared" si="1046"/>
        <v>6.3969116246707326E-3</v>
      </c>
      <c r="M3160" s="4">
        <f t="shared" si="1041"/>
        <v>-1.3422360743007861E-3</v>
      </c>
      <c r="N3160" s="4">
        <f t="shared" si="1047"/>
        <v>-3.1920908011081792E-3</v>
      </c>
      <c r="O3160" s="4">
        <f t="shared" si="1049"/>
        <v>-1.8582727811779346E-3</v>
      </c>
      <c r="P3160" s="4">
        <f t="shared" si="1050"/>
        <v>0.19074934678979608</v>
      </c>
      <c r="Q3160" s="4"/>
      <c r="T3160" s="4">
        <f t="shared" si="1035"/>
        <v>2.8287212634507284E-3</v>
      </c>
      <c r="U3160" s="4">
        <f t="shared" si="1036"/>
        <v>2.8287212634507284E-3</v>
      </c>
      <c r="V3160" s="2">
        <f t="shared" si="1042"/>
        <v>1.2662055156705128E-2</v>
      </c>
      <c r="W3160" s="4">
        <f t="shared" si="1043"/>
        <v>2.5354346051380682E-3</v>
      </c>
      <c r="X3160" s="4">
        <f t="shared" si="1044"/>
        <v>-9.7103805195235971E-3</v>
      </c>
      <c r="Y3160" s="4">
        <f t="shared" si="1037"/>
        <v>-8.0115825077786487E-3</v>
      </c>
      <c r="Z3160" s="4">
        <f t="shared" si="1038"/>
        <v>-1.7568477854478549E-3</v>
      </c>
      <c r="AA3160" s="4">
        <f t="shared" si="1048"/>
        <v>-3.6978323649326551E-3</v>
      </c>
    </row>
    <row r="3161" spans="1:27" x14ac:dyDescent="0.3">
      <c r="A3161" s="1">
        <f t="shared" si="1032"/>
        <v>30</v>
      </c>
      <c r="B3161" s="1">
        <f t="shared" si="1033"/>
        <v>2</v>
      </c>
      <c r="C3161" s="10">
        <v>43669</v>
      </c>
      <c r="D3161" s="3">
        <v>3005.47</v>
      </c>
      <c r="E3161" s="3">
        <v>2994.74</v>
      </c>
      <c r="F3161" s="3">
        <f t="shared" si="1039"/>
        <v>2989.3280000000004</v>
      </c>
      <c r="G3161" s="3">
        <f t="shared" si="1045"/>
        <v>2997.1730000000002</v>
      </c>
      <c r="H3161" s="4">
        <f t="shared" si="1034"/>
        <v>6.8475023701602992E-3</v>
      </c>
      <c r="I3161" s="4">
        <f t="shared" si="1051"/>
        <v>3.2528986308343905E-3</v>
      </c>
      <c r="J3161" s="4">
        <f t="shared" si="1052"/>
        <v>3.5946037393259087E-3</v>
      </c>
      <c r="K3161" s="4">
        <f t="shared" si="1040"/>
        <v>8.7938814685370947E-5</v>
      </c>
      <c r="L3161" s="4">
        <f t="shared" si="1046"/>
        <v>3.7591284211920769E-3</v>
      </c>
      <c r="M3161" s="4">
        <f t="shared" si="1041"/>
        <v>5.3998758249343562E-3</v>
      </c>
      <c r="N3161" s="4">
        <f t="shared" si="1047"/>
        <v>2.7682753047620443E-3</v>
      </c>
      <c r="O3161" s="4">
        <f t="shared" si="1049"/>
        <v>-2.6102406611943556E-3</v>
      </c>
      <c r="P3161" s="4">
        <f t="shared" si="1050"/>
        <v>0.19890300576420603</v>
      </c>
      <c r="Q3161" s="4"/>
      <c r="T3161" s="4">
        <f t="shared" si="1035"/>
        <v>6.8475023701602992E-3</v>
      </c>
      <c r="U3161" s="4">
        <f t="shared" si="1036"/>
        <v>6.8475023701602992E-3</v>
      </c>
      <c r="V3161" s="2">
        <f t="shared" si="1042"/>
        <v>6.3684452082557836E-3</v>
      </c>
      <c r="W3161" s="4">
        <f t="shared" si="1043"/>
        <v>-3.6952392438267282E-3</v>
      </c>
      <c r="X3161" s="4">
        <f t="shared" si="1044"/>
        <v>4.7602561883324998E-4</v>
      </c>
      <c r="Y3161" s="4">
        <f t="shared" si="1037"/>
        <v>-1.2381985609437957E-2</v>
      </c>
      <c r="Z3161" s="4">
        <f t="shared" si="1038"/>
        <v>-6.1548073701754007E-3</v>
      </c>
      <c r="AA3161" s="4">
        <f t="shared" si="1048"/>
        <v>-5.2212665614647233E-3</v>
      </c>
    </row>
    <row r="3162" spans="1:27" x14ac:dyDescent="0.3">
      <c r="A3162" s="1">
        <f t="shared" si="1032"/>
        <v>30</v>
      </c>
      <c r="B3162" s="1">
        <f t="shared" si="1033"/>
        <v>3</v>
      </c>
      <c r="C3162" s="10">
        <v>43670</v>
      </c>
      <c r="D3162" s="3">
        <v>3019.56</v>
      </c>
      <c r="E3162" s="3">
        <v>2998.77</v>
      </c>
      <c r="F3162" s="3">
        <f t="shared" si="1039"/>
        <v>2996.3559999999998</v>
      </c>
      <c r="G3162" s="3">
        <f t="shared" si="1045"/>
        <v>2999.8220000000001</v>
      </c>
      <c r="H3162" s="4">
        <f t="shared" si="1034"/>
        <v>4.6881186636366845E-3</v>
      </c>
      <c r="I3162" s="4">
        <f t="shared" si="1051"/>
        <v>-2.2292686335248124E-3</v>
      </c>
      <c r="J3162" s="4">
        <f t="shared" si="1052"/>
        <v>6.9173872971614973E-3</v>
      </c>
      <c r="K3162" s="4">
        <f t="shared" si="1040"/>
        <v>-4.9626181595557317E-3</v>
      </c>
      <c r="L3162" s="4">
        <f t="shared" si="1046"/>
        <v>-2.6089467241765438E-3</v>
      </c>
      <c r="M3162" s="4">
        <f t="shared" si="1041"/>
        <v>7.7440731341670279E-3</v>
      </c>
      <c r="N3162" s="4">
        <f t="shared" si="1047"/>
        <v>6.5797237302746055E-3</v>
      </c>
      <c r="O3162" s="4">
        <f t="shared" si="1049"/>
        <v>-1.1478493555353592E-3</v>
      </c>
      <c r="P3162" s="4">
        <f t="shared" si="1050"/>
        <v>0.20452360532141933</v>
      </c>
      <c r="Q3162" s="4"/>
      <c r="T3162" s="4">
        <f t="shared" si="1035"/>
        <v>4.6881186636366845E-3</v>
      </c>
      <c r="U3162" s="4">
        <f t="shared" si="1036"/>
        <v>4.6881186636366845E-3</v>
      </c>
      <c r="V3162" s="2">
        <f t="shared" si="1042"/>
        <v>-7.0038962292086528E-3</v>
      </c>
      <c r="W3162" s="4">
        <f t="shared" si="1043"/>
        <v>-1.6933857266916565E-2</v>
      </c>
      <c r="X3162" s="4">
        <f t="shared" si="1044"/>
        <v>1.1774482143934123E-2</v>
      </c>
      <c r="Y3162" s="4">
        <f t="shared" si="1037"/>
        <v>-1.7369568057815709E-2</v>
      </c>
      <c r="Z3162" s="4">
        <f t="shared" si="1038"/>
        <v>-1.1173837771543543E-2</v>
      </c>
      <c r="AA3162" s="4">
        <f t="shared" si="1048"/>
        <v>-2.3081369485711141E-3</v>
      </c>
    </row>
    <row r="3163" spans="1:27" x14ac:dyDescent="0.3">
      <c r="A3163" s="1">
        <f t="shared" si="1032"/>
        <v>30</v>
      </c>
      <c r="B3163" s="1">
        <f t="shared" si="1033"/>
        <v>4</v>
      </c>
      <c r="C3163" s="10">
        <v>43671</v>
      </c>
      <c r="D3163" s="3">
        <v>3003.67</v>
      </c>
      <c r="E3163" s="3">
        <v>3016.26</v>
      </c>
      <c r="F3163" s="3">
        <f t="shared" si="1039"/>
        <v>2998.0680000000002</v>
      </c>
      <c r="G3163" s="3">
        <f t="shared" si="1045"/>
        <v>3000.1980000000003</v>
      </c>
      <c r="H3163" s="4">
        <f t="shared" si="1034"/>
        <v>-5.262356104862918E-3</v>
      </c>
      <c r="I3163" s="4">
        <f t="shared" si="1051"/>
        <v>-1.0928744585302916E-3</v>
      </c>
      <c r="J3163" s="4">
        <f t="shared" si="1052"/>
        <v>-4.1694816463326264E-3</v>
      </c>
      <c r="K3163" s="4">
        <f t="shared" si="1040"/>
        <v>-7.5814025884565726E-3</v>
      </c>
      <c r="L3163" s="4">
        <f t="shared" si="1046"/>
        <v>-6.5399521048687985E-3</v>
      </c>
      <c r="M3163" s="4">
        <f t="shared" si="1041"/>
        <v>1.8685366709493786E-3</v>
      </c>
      <c r="N3163" s="4">
        <f t="shared" si="1047"/>
        <v>1.1572569543742621E-3</v>
      </c>
      <c r="O3163" s="4">
        <f t="shared" si="1049"/>
        <v>-7.0913249458166481E-4</v>
      </c>
      <c r="P3163" s="4">
        <f t="shared" si="1050"/>
        <v>0.19818497317350467</v>
      </c>
      <c r="Q3163" s="4"/>
      <c r="T3163" s="4">
        <f t="shared" si="1035"/>
        <v>-5.262356104862918E-3</v>
      </c>
      <c r="U3163" s="4">
        <f t="shared" si="1036"/>
        <v>-5.262356104862918E-3</v>
      </c>
      <c r="V3163" s="2">
        <f t="shared" si="1042"/>
        <v>-8.0972062154750415E-3</v>
      </c>
      <c r="W3163" s="4">
        <f t="shared" si="1043"/>
        <v>-1.8016234153320366E-2</v>
      </c>
      <c r="X3163" s="4">
        <f t="shared" si="1044"/>
        <v>2.8579918600652211E-3</v>
      </c>
      <c r="Y3163" s="4">
        <f t="shared" si="1037"/>
        <v>-1.9955699314286254E-2</v>
      </c>
      <c r="Z3163" s="4">
        <f t="shared" si="1038"/>
        <v>-1.3776275231474899E-2</v>
      </c>
      <c r="AA3163" s="4">
        <f t="shared" si="1048"/>
        <v>-1.4188989344269573E-3</v>
      </c>
    </row>
    <row r="3164" spans="1:27" x14ac:dyDescent="0.3">
      <c r="A3164" s="1">
        <f t="shared" si="1032"/>
        <v>30</v>
      </c>
      <c r="B3164" s="1">
        <f t="shared" si="1033"/>
        <v>5</v>
      </c>
      <c r="C3164" s="10">
        <v>43672</v>
      </c>
      <c r="D3164" s="3">
        <v>3025.86</v>
      </c>
      <c r="E3164" s="3">
        <v>3013.25</v>
      </c>
      <c r="F3164" s="3">
        <f t="shared" si="1039"/>
        <v>3007.9180000000001</v>
      </c>
      <c r="G3164" s="3">
        <f t="shared" si="1045"/>
        <v>3001.4070000000006</v>
      </c>
      <c r="H3164" s="4">
        <f t="shared" si="1034"/>
        <v>7.3876291336931335E-3</v>
      </c>
      <c r="I3164" s="4">
        <f t="shared" si="1051"/>
        <v>3.1894315953483331E-3</v>
      </c>
      <c r="J3164" s="4">
        <f t="shared" si="1052"/>
        <v>4.1981975383448E-3</v>
      </c>
      <c r="K3164" s="4">
        <f t="shared" si="1040"/>
        <v>-7.9069937776181102E-5</v>
      </c>
      <c r="L3164" s="4">
        <f t="shared" si="1046"/>
        <v>-1.6579717478949296E-3</v>
      </c>
      <c r="M3164" s="4">
        <f t="shared" si="1041"/>
        <v>5.9649232459129562E-3</v>
      </c>
      <c r="N3164" s="4">
        <f t="shared" si="1047"/>
        <v>8.1471789730614731E-3</v>
      </c>
      <c r="O3164" s="4">
        <f t="shared" si="1049"/>
        <v>2.1517849470892615E-3</v>
      </c>
      <c r="P3164" s="4">
        <f t="shared" si="1050"/>
        <v>0.20703671938887458</v>
      </c>
      <c r="Q3164" s="4"/>
      <c r="T3164" s="4">
        <f t="shared" si="1035"/>
        <v>7.3876291336931335E-3</v>
      </c>
      <c r="U3164" s="4">
        <f t="shared" si="1036"/>
        <v>7.3876291336931335E-3</v>
      </c>
      <c r="V3164" s="2">
        <f t="shared" si="1042"/>
        <v>-9.0089790156708104E-3</v>
      </c>
      <c r="W3164" s="4">
        <f t="shared" si="1043"/>
        <v>-1.8918889225514043E-2</v>
      </c>
      <c r="X3164" s="4">
        <f t="shared" si="1044"/>
        <v>1.654566772267781E-2</v>
      </c>
      <c r="Y3164" s="4">
        <f t="shared" si="1037"/>
        <v>-1.2546911958502226E-2</v>
      </c>
      <c r="Z3164" s="4">
        <f t="shared" si="1038"/>
        <v>-6.320773621060977E-3</v>
      </c>
      <c r="AA3164" s="4">
        <f t="shared" si="1048"/>
        <v>4.3480641731799483E-3</v>
      </c>
    </row>
    <row r="3165" spans="1:27" x14ac:dyDescent="0.3">
      <c r="A3165" s="1">
        <f t="shared" si="1032"/>
        <v>31</v>
      </c>
      <c r="B3165" s="1">
        <f t="shared" si="1033"/>
        <v>1</v>
      </c>
      <c r="C3165" s="10">
        <v>43675</v>
      </c>
      <c r="D3165" s="3">
        <v>3020.97</v>
      </c>
      <c r="E3165" s="3">
        <v>3024.47</v>
      </c>
      <c r="F3165" s="3">
        <f t="shared" si="1039"/>
        <v>3015.1060000000002</v>
      </c>
      <c r="G3165" s="3">
        <f t="shared" si="1045"/>
        <v>3002.0740000000005</v>
      </c>
      <c r="H3165" s="4">
        <f t="shared" si="1034"/>
        <v>-1.6160694810732575E-3</v>
      </c>
      <c r="I3165" s="4">
        <f t="shared" si="1051"/>
        <v>-4.5937353347488889E-4</v>
      </c>
      <c r="J3165" s="4">
        <f t="shared" si="1052"/>
        <v>-1.1566959475983686E-3</v>
      </c>
      <c r="K3165" s="4">
        <f t="shared" si="1040"/>
        <v>-4.0385212799005235E-3</v>
      </c>
      <c r="L3165" s="4">
        <f t="shared" si="1046"/>
        <v>-8.5547763464123017E-3</v>
      </c>
      <c r="M3165" s="4">
        <f t="shared" si="1041"/>
        <v>1.9448735799005334E-3</v>
      </c>
      <c r="N3165" s="4">
        <f t="shared" si="1047"/>
        <v>6.294315196760397E-3</v>
      </c>
      <c r="O3165" s="4">
        <f t="shared" si="1049"/>
        <v>4.3138462149573476E-3</v>
      </c>
      <c r="P3165" s="4">
        <f t="shared" si="1050"/>
        <v>0.20508606418413544</v>
      </c>
      <c r="Q3165" s="4"/>
      <c r="T3165" s="4">
        <f t="shared" si="1035"/>
        <v>-1.6160694810732575E-3</v>
      </c>
      <c r="U3165" s="4">
        <f t="shared" si="1036"/>
        <v>-1.6160694810732575E-3</v>
      </c>
      <c r="V3165" s="2">
        <f t="shared" si="1042"/>
        <v>-1.3493684440126089E-2</v>
      </c>
      <c r="W3165" s="4">
        <f t="shared" si="1043"/>
        <v>-2.3358747595724847E-2</v>
      </c>
      <c r="X3165" s="4">
        <f t="shared" si="1044"/>
        <v>1.2040079999195853E-2</v>
      </c>
      <c r="Y3165" s="4">
        <f t="shared" si="1037"/>
        <v>-1.6456993583143675E-2</v>
      </c>
      <c r="Z3165" s="4">
        <f t="shared" si="1038"/>
        <v>-1.0255509286892471E-2</v>
      </c>
      <c r="AA3165" s="4">
        <f t="shared" si="1048"/>
        <v>8.7198507080194412E-3</v>
      </c>
    </row>
    <row r="3166" spans="1:27" x14ac:dyDescent="0.3">
      <c r="A3166" s="1">
        <f t="shared" si="1032"/>
        <v>31</v>
      </c>
      <c r="B3166" s="1">
        <f t="shared" si="1033"/>
        <v>2</v>
      </c>
      <c r="C3166" s="10">
        <v>43676</v>
      </c>
      <c r="D3166" s="3">
        <v>3013.18</v>
      </c>
      <c r="E3166" s="3">
        <v>3007.66</v>
      </c>
      <c r="F3166" s="3">
        <f t="shared" si="1039"/>
        <v>3016.6480000000001</v>
      </c>
      <c r="G3166" s="3">
        <f t="shared" si="1045"/>
        <v>3002.9880000000003</v>
      </c>
      <c r="H3166" s="4">
        <f t="shared" si="1034"/>
        <v>-2.5786419593706537E-3</v>
      </c>
      <c r="I3166" s="4">
        <f t="shared" si="1051"/>
        <v>-4.4058696378977439E-3</v>
      </c>
      <c r="J3166" s="4">
        <f t="shared" si="1052"/>
        <v>1.8272276785270903E-3</v>
      </c>
      <c r="K3166" s="4">
        <f t="shared" si="1040"/>
        <v>-1.1436723966143085E-3</v>
      </c>
      <c r="L3166" s="4">
        <f t="shared" si="1046"/>
        <v>-6.3272539761877683E-3</v>
      </c>
      <c r="M3166" s="4">
        <f t="shared" si="1041"/>
        <v>-1.1496203733416368E-3</v>
      </c>
      <c r="N3166" s="4">
        <f t="shared" si="1047"/>
        <v>3.39395295618882E-3</v>
      </c>
      <c r="O3166" s="4">
        <f t="shared" si="1049"/>
        <v>4.5334165234071164E-3</v>
      </c>
      <c r="P3166" s="4">
        <f t="shared" si="1050"/>
        <v>0.20197857869437738</v>
      </c>
      <c r="Q3166" s="4"/>
      <c r="T3166" s="4">
        <f t="shared" si="1035"/>
        <v>-2.5786419593706537E-3</v>
      </c>
      <c r="U3166" s="4">
        <f t="shared" si="1036"/>
        <v>-2.5786419593706537E-3</v>
      </c>
      <c r="V3166" s="2">
        <f t="shared" si="1042"/>
        <v>-5.1308023581829679E-3</v>
      </c>
      <c r="W3166" s="4">
        <f t="shared" si="1043"/>
        <v>-1.5079494334601186E-2</v>
      </c>
      <c r="X3166" s="4">
        <f t="shared" si="1044"/>
        <v>2.565322561862217E-3</v>
      </c>
      <c r="Y3166" s="4">
        <f t="shared" si="1037"/>
        <v>-1.359824007246698E-2</v>
      </c>
      <c r="Z3166" s="4">
        <f t="shared" si="1038"/>
        <v>-7.3787306213545477E-3</v>
      </c>
      <c r="AA3166" s="4">
        <f t="shared" si="1048"/>
        <v>9.1391777683812892E-3</v>
      </c>
    </row>
    <row r="3167" spans="1:27" x14ac:dyDescent="0.3">
      <c r="A3167" s="1">
        <f t="shared" si="1032"/>
        <v>31</v>
      </c>
      <c r="B3167" s="1">
        <f t="shared" si="1033"/>
        <v>3</v>
      </c>
      <c r="C3167" s="10">
        <v>43677</v>
      </c>
      <c r="D3167" s="3">
        <v>2980.38</v>
      </c>
      <c r="E3167" s="3">
        <v>3016.22</v>
      </c>
      <c r="F3167" s="3">
        <f t="shared" si="1039"/>
        <v>3008.8120000000004</v>
      </c>
      <c r="G3167" s="3">
        <f t="shared" si="1045"/>
        <v>3002.5839999999998</v>
      </c>
      <c r="H3167" s="4">
        <f t="shared" si="1034"/>
        <v>-1.0885509660889733E-2</v>
      </c>
      <c r="I3167" s="4">
        <f t="shared" si="1051"/>
        <v>1.0089008953995326E-3</v>
      </c>
      <c r="J3167" s="4">
        <f t="shared" si="1052"/>
        <v>-1.1894410556289266E-2</v>
      </c>
      <c r="K3167" s="4">
        <f t="shared" si="1040"/>
        <v>9.0933830703782603E-4</v>
      </c>
      <c r="L3167" s="4">
        <f t="shared" si="1046"/>
        <v>-2.697777394277449E-3</v>
      </c>
      <c r="M3167" s="4">
        <f t="shared" si="1041"/>
        <v>-9.4495767764819598E-3</v>
      </c>
      <c r="N3167" s="4">
        <f t="shared" si="1047"/>
        <v>-7.3949638045096239E-3</v>
      </c>
      <c r="O3167" s="4">
        <f t="shared" si="1049"/>
        <v>2.0896664183763548E-3</v>
      </c>
      <c r="P3167" s="4">
        <f t="shared" si="1050"/>
        <v>0.18889442926381722</v>
      </c>
      <c r="Q3167" s="4"/>
      <c r="T3167" s="4">
        <f t="shared" si="1035"/>
        <v>-1.0885509660889733E-2</v>
      </c>
      <c r="U3167" s="4">
        <f t="shared" si="1036"/>
        <v>-1.0885509660889733E-2</v>
      </c>
      <c r="V3167" s="2">
        <f t="shared" si="1042"/>
        <v>2.1173643791609228E-3</v>
      </c>
      <c r="W3167" s="4">
        <f t="shared" si="1043"/>
        <v>-7.9038092646306901E-3</v>
      </c>
      <c r="X3167" s="4">
        <f t="shared" si="1044"/>
        <v>-1.2975400389460661E-2</v>
      </c>
      <c r="Y3167" s="4">
        <f t="shared" si="1037"/>
        <v>-1.1570828006017452E-2</v>
      </c>
      <c r="Z3167" s="4">
        <f t="shared" si="1038"/>
        <v>-5.3385352154780253E-3</v>
      </c>
      <c r="AA3167" s="4">
        <f t="shared" si="1048"/>
        <v>4.1570494293737418E-3</v>
      </c>
    </row>
    <row r="3168" spans="1:27" x14ac:dyDescent="0.3">
      <c r="A3168" s="1">
        <f t="shared" si="1032"/>
        <v>31</v>
      </c>
      <c r="B3168" s="1">
        <f t="shared" si="1033"/>
        <v>4</v>
      </c>
      <c r="C3168" s="10">
        <v>43678</v>
      </c>
      <c r="D3168" s="3">
        <v>2953.56</v>
      </c>
      <c r="E3168" s="3">
        <v>2980.32</v>
      </c>
      <c r="F3168" s="3">
        <f t="shared" si="1039"/>
        <v>2998.79</v>
      </c>
      <c r="G3168" s="3">
        <f t="shared" si="1045"/>
        <v>2998.4290000000005</v>
      </c>
      <c r="H3168" s="4">
        <f t="shared" si="1034"/>
        <v>-8.9988524953194433E-3</v>
      </c>
      <c r="I3168" s="4">
        <f t="shared" si="1051"/>
        <v>-2.0131661063336027E-5</v>
      </c>
      <c r="J3168" s="4">
        <f t="shared" si="1052"/>
        <v>-8.9787208342561077E-3</v>
      </c>
      <c r="K3168" s="4">
        <f t="shared" si="1040"/>
        <v>9.9710439608371223E-3</v>
      </c>
      <c r="L3168" s="4">
        <f t="shared" si="1046"/>
        <v>7.7286938056370285E-3</v>
      </c>
      <c r="M3168" s="4">
        <f t="shared" si="1041"/>
        <v>-1.5082750042517155E-2</v>
      </c>
      <c r="N3168" s="4">
        <f t="shared" si="1047"/>
        <v>-1.4964169570131755E-2</v>
      </c>
      <c r="O3168" s="4">
        <f t="shared" si="1049"/>
        <v>1.2222538225037635E-4</v>
      </c>
      <c r="P3168" s="4">
        <f t="shared" si="1050"/>
        <v>0.17819574366236515</v>
      </c>
      <c r="Q3168" s="4"/>
      <c r="T3168" s="4">
        <f t="shared" si="1035"/>
        <v>-8.9988524953194433E-3</v>
      </c>
      <c r="U3168" s="4">
        <f t="shared" si="1036"/>
        <v>-8.9988524953194433E-3</v>
      </c>
      <c r="V3168" s="2">
        <f t="shared" si="1042"/>
        <v>7.8144397694253631E-3</v>
      </c>
      <c r="W3168" s="4">
        <f t="shared" si="1043"/>
        <v>-2.2637046282689274E-3</v>
      </c>
      <c r="X3168" s="4">
        <f t="shared" si="1044"/>
        <v>-1.6682924555626991E-2</v>
      </c>
      <c r="Y3168" s="4">
        <f t="shared" si="1037"/>
        <v>-2.622111200769303E-3</v>
      </c>
      <c r="Z3168" s="4">
        <f t="shared" si="1038"/>
        <v>3.666605484177723E-3</v>
      </c>
      <c r="AA3168" s="4">
        <f t="shared" si="1048"/>
        <v>2.4082175587736922E-4</v>
      </c>
    </row>
    <row r="3169" spans="1:27" x14ac:dyDescent="0.3">
      <c r="A3169" s="1">
        <f t="shared" si="1032"/>
        <v>31</v>
      </c>
      <c r="B3169" s="1">
        <f t="shared" si="1033"/>
        <v>5</v>
      </c>
      <c r="C3169" s="10">
        <v>43679</v>
      </c>
      <c r="D3169" s="3">
        <v>2932.05</v>
      </c>
      <c r="E3169" s="3">
        <v>2943.9</v>
      </c>
      <c r="F3169" s="3">
        <f t="shared" si="1039"/>
        <v>2980.0279999999998</v>
      </c>
      <c r="G3169" s="3">
        <f t="shared" si="1045"/>
        <v>2993.9730000000004</v>
      </c>
      <c r="H3169" s="4">
        <f t="shared" si="1034"/>
        <v>-7.2827367651240411E-3</v>
      </c>
      <c r="I3169" s="4">
        <f t="shared" si="1051"/>
        <v>-3.270629342217478E-3</v>
      </c>
      <c r="J3169" s="4">
        <f t="shared" si="1052"/>
        <v>-4.0121074229065631E-3</v>
      </c>
      <c r="K3169" s="4">
        <f t="shared" si="1040"/>
        <v>1.3022420401142905E-2</v>
      </c>
      <c r="L3169" s="4">
        <f t="shared" si="1046"/>
        <v>1.6012315081912667E-2</v>
      </c>
      <c r="M3169" s="4">
        <f t="shared" si="1041"/>
        <v>-1.609984872625345E-2</v>
      </c>
      <c r="N3169" s="4">
        <f t="shared" si="1047"/>
        <v>-2.0682551245452187E-2</v>
      </c>
      <c r="O3169" s="4">
        <f t="shared" si="1049"/>
        <v>-4.7560580481235369E-3</v>
      </c>
      <c r="P3169" s="4">
        <f t="shared" si="1050"/>
        <v>0.16961525420348258</v>
      </c>
      <c r="Q3169" s="4"/>
      <c r="T3169" s="4">
        <f t="shared" si="1035"/>
        <v>-7.2827367651240411E-3</v>
      </c>
      <c r="U3169" s="4">
        <f t="shared" si="1036"/>
        <v>-7.2827367651240411E-3</v>
      </c>
      <c r="V3169" s="2">
        <f t="shared" si="1042"/>
        <v>2.4478933896721306E-2</v>
      </c>
      <c r="W3169" s="4">
        <f t="shared" si="1043"/>
        <v>1.4234144557754055E-2</v>
      </c>
      <c r="X3169" s="4">
        <f t="shared" si="1044"/>
        <v>-3.100275624120083E-2</v>
      </c>
      <c r="Y3169" s="4">
        <f t="shared" si="1037"/>
        <v>3.9121815175214127E-4</v>
      </c>
      <c r="Z3169" s="4">
        <f t="shared" si="1038"/>
        <v>6.6989346308486035E-3</v>
      </c>
      <c r="AA3169" s="4">
        <f t="shared" si="1048"/>
        <v>-9.2721942552956311E-3</v>
      </c>
    </row>
    <row r="3170" spans="1:27" x14ac:dyDescent="0.3">
      <c r="A3170" s="1">
        <f t="shared" si="1032"/>
        <v>32</v>
      </c>
      <c r="B3170" s="1">
        <f t="shared" si="1033"/>
        <v>1</v>
      </c>
      <c r="C3170" s="10">
        <v>43682</v>
      </c>
      <c r="D3170" s="3">
        <v>2844.74</v>
      </c>
      <c r="E3170" s="3">
        <v>2898.07</v>
      </c>
      <c r="F3170" s="3">
        <f t="shared" si="1039"/>
        <v>2944.7819999999997</v>
      </c>
      <c r="G3170" s="3">
        <f t="shared" si="1045"/>
        <v>2979.9440000000004</v>
      </c>
      <c r="H3170" s="4">
        <f t="shared" si="1034"/>
        <v>-2.9777800514998173E-2</v>
      </c>
      <c r="I3170" s="4">
        <f t="shared" si="1051"/>
        <v>-1.1589161167101521E-2</v>
      </c>
      <c r="J3170" s="4">
        <f t="shared" si="1052"/>
        <v>-1.8188639347896652E-2</v>
      </c>
      <c r="K3170" s="4">
        <f t="shared" si="1040"/>
        <v>1.2872393035589222E-2</v>
      </c>
      <c r="L3170" s="4">
        <f t="shared" si="1046"/>
        <v>2.1458251621447967E-2</v>
      </c>
      <c r="M3170" s="4">
        <f t="shared" si="1041"/>
        <v>-3.3972633627888223E-2</v>
      </c>
      <c r="N3170" s="4">
        <f t="shared" si="1047"/>
        <v>-4.5371322414112687E-2</v>
      </c>
      <c r="O3170" s="4">
        <f t="shared" si="1049"/>
        <v>-1.2360356306727757E-2</v>
      </c>
      <c r="P3170" s="4">
        <f t="shared" si="1050"/>
        <v>0.13478668448451239</v>
      </c>
      <c r="Q3170" s="4"/>
      <c r="T3170" s="4">
        <f t="shared" si="1035"/>
        <v>-2.9777800514998173E-2</v>
      </c>
      <c r="U3170" s="4">
        <f t="shared" si="1036"/>
        <v>-2.9777800514998173E-2</v>
      </c>
      <c r="V3170" s="2">
        <f t="shared" si="1042"/>
        <v>3.0326904384304364E-2</v>
      </c>
      <c r="W3170" s="4">
        <f t="shared" si="1043"/>
        <v>2.0023635340461358E-2</v>
      </c>
      <c r="X3170" s="4">
        <f t="shared" si="1044"/>
        <v>-5.8335567715005456E-2</v>
      </c>
      <c r="Y3170" s="4">
        <f t="shared" si="1037"/>
        <v>2.4306145160425894E-4</v>
      </c>
      <c r="Z3170" s="4">
        <f t="shared" si="1038"/>
        <v>6.5498437657041317E-3</v>
      </c>
      <c r="AA3170" s="4">
        <f t="shared" si="1048"/>
        <v>-2.3323889773693037E-2</v>
      </c>
    </row>
    <row r="3171" spans="1:27" x14ac:dyDescent="0.3">
      <c r="A3171" s="1">
        <f t="shared" si="1032"/>
        <v>32</v>
      </c>
      <c r="B3171" s="1">
        <f t="shared" si="1033"/>
        <v>2</v>
      </c>
      <c r="C3171" s="10">
        <v>43683</v>
      </c>
      <c r="D3171" s="3">
        <v>2881.77</v>
      </c>
      <c r="E3171" s="3">
        <v>2861.18</v>
      </c>
      <c r="F3171" s="3">
        <f t="shared" si="1039"/>
        <v>2918.5000000000005</v>
      </c>
      <c r="G3171" s="3">
        <f t="shared" si="1045"/>
        <v>2967.5740000000001</v>
      </c>
      <c r="H3171" s="4">
        <f t="shared" si="1034"/>
        <v>1.3017006826634491E-2</v>
      </c>
      <c r="I3171" s="4">
        <f t="shared" si="1051"/>
        <v>5.7790870167396865E-3</v>
      </c>
      <c r="J3171" s="4">
        <f t="shared" si="1052"/>
        <v>7.2379198098948046E-3</v>
      </c>
      <c r="K3171" s="4">
        <f t="shared" si="1040"/>
        <v>2.9156443119582307E-2</v>
      </c>
      <c r="L3171" s="4">
        <f t="shared" si="1046"/>
        <v>4.6530712043201833E-2</v>
      </c>
      <c r="M3171" s="4">
        <f t="shared" si="1041"/>
        <v>-1.2585232139798001E-2</v>
      </c>
      <c r="N3171" s="4">
        <f t="shared" si="1047"/>
        <v>-2.8913853538277422E-2</v>
      </c>
      <c r="O3171" s="4">
        <f t="shared" si="1049"/>
        <v>-1.7029117521523095E-2</v>
      </c>
      <c r="P3171" s="4">
        <f t="shared" si="1050"/>
        <v>0.14955821050322121</v>
      </c>
      <c r="Q3171" s="4"/>
      <c r="T3171" s="4">
        <f t="shared" si="1035"/>
        <v>1.3017006826634491E-2</v>
      </c>
      <c r="U3171" s="4">
        <f t="shared" si="1036"/>
        <v>1.3017006826634491E-2</v>
      </c>
      <c r="V3171" s="2">
        <f t="shared" si="1042"/>
        <v>5.9211035103383811E-2</v>
      </c>
      <c r="W3171" s="4">
        <f t="shared" si="1043"/>
        <v>4.8618924752349933E-2</v>
      </c>
      <c r="X3171" s="4">
        <f t="shared" si="1044"/>
        <v>-4.3611732455412507E-2</v>
      </c>
      <c r="Y3171" s="4">
        <f t="shared" si="1037"/>
        <v>1.6324068517093733E-2</v>
      </c>
      <c r="Z3171" s="4">
        <f t="shared" si="1038"/>
        <v>2.2732245596988204E-2</v>
      </c>
      <c r="AA3171" s="4">
        <f t="shared" si="1048"/>
        <v>-3.2535449943115566E-2</v>
      </c>
    </row>
    <row r="3172" spans="1:27" x14ac:dyDescent="0.3">
      <c r="A3172" s="1">
        <f t="shared" si="1032"/>
        <v>32</v>
      </c>
      <c r="B3172" s="1">
        <f t="shared" si="1033"/>
        <v>3</v>
      </c>
      <c r="C3172" s="10">
        <v>43684</v>
      </c>
      <c r="D3172" s="3">
        <v>2883.98</v>
      </c>
      <c r="E3172" s="3">
        <v>2858.65</v>
      </c>
      <c r="F3172" s="3">
        <f t="shared" si="1039"/>
        <v>2899.2200000000003</v>
      </c>
      <c r="G3172" s="3">
        <f t="shared" si="1045"/>
        <v>2954.0160000000005</v>
      </c>
      <c r="H3172" s="4">
        <f t="shared" si="1034"/>
        <v>7.6688979342558097E-4</v>
      </c>
      <c r="I3172" s="4">
        <f t="shared" si="1051"/>
        <v>-8.0228470696828303E-3</v>
      </c>
      <c r="J3172" s="4">
        <f t="shared" si="1052"/>
        <v>8.7897368631084105E-3</v>
      </c>
      <c r="K3172" s="4">
        <f t="shared" si="1040"/>
        <v>7.3774104109627829E-3</v>
      </c>
      <c r="L3172" s="4">
        <f t="shared" si="1046"/>
        <v>2.7770355641768177E-2</v>
      </c>
      <c r="M3172" s="4">
        <f t="shared" si="1041"/>
        <v>-5.2565862542339782E-3</v>
      </c>
      <c r="N3172" s="4">
        <f t="shared" si="1047"/>
        <v>-2.3708740914064278E-2</v>
      </c>
      <c r="O3172" s="4">
        <f t="shared" si="1049"/>
        <v>-1.9000131762356286E-2</v>
      </c>
      <c r="P3172" s="4">
        <f t="shared" si="1050"/>
        <v>0.15043979496180471</v>
      </c>
      <c r="Q3172" s="4"/>
      <c r="T3172" s="4">
        <f t="shared" si="1035"/>
        <v>7.6688979342558097E-4</v>
      </c>
      <c r="U3172" s="4">
        <f t="shared" si="1036"/>
        <v>7.6688979342558097E-4</v>
      </c>
      <c r="V3172" s="2">
        <f t="shared" si="1042"/>
        <v>3.421855318085764E-2</v>
      </c>
      <c r="W3172" s="4">
        <f t="shared" si="1043"/>
        <v>2.3876367649049018E-2</v>
      </c>
      <c r="X3172" s="4">
        <f t="shared" si="1044"/>
        <v>-3.2344868775122666E-2</v>
      </c>
      <c r="Y3172" s="4">
        <f t="shared" si="1037"/>
        <v>-5.1834051801963633E-3</v>
      </c>
      <c r="Z3172" s="4">
        <f t="shared" si="1038"/>
        <v>1.0891619065248139E-3</v>
      </c>
      <c r="AA3172" s="4">
        <f t="shared" si="1048"/>
        <v>-3.6423678182618283E-2</v>
      </c>
    </row>
    <row r="3173" spans="1:27" x14ac:dyDescent="0.3">
      <c r="A3173" s="1">
        <f t="shared" si="1032"/>
        <v>32</v>
      </c>
      <c r="B3173" s="1">
        <f t="shared" si="1033"/>
        <v>4</v>
      </c>
      <c r="C3173" s="10">
        <v>43685</v>
      </c>
      <c r="D3173" s="3">
        <v>2938.09</v>
      </c>
      <c r="E3173" s="3">
        <v>2896.21</v>
      </c>
      <c r="F3173" s="3">
        <f t="shared" si="1039"/>
        <v>2896.1259999999997</v>
      </c>
      <c r="G3173" s="3">
        <f t="shared" si="1045"/>
        <v>2947.4579999999996</v>
      </c>
      <c r="H3173" s="4">
        <f t="shared" si="1034"/>
        <v>1.876226603513205E-2</v>
      </c>
      <c r="I3173" s="4">
        <f t="shared" si="1051"/>
        <v>4.2406674110084044E-3</v>
      </c>
      <c r="J3173" s="4">
        <f t="shared" si="1052"/>
        <v>1.4521598624123645E-2</v>
      </c>
      <c r="K3173" s="4">
        <f t="shared" si="1040"/>
        <v>5.7385973550431882E-4</v>
      </c>
      <c r="L3173" s="4">
        <f t="shared" si="1046"/>
        <v>2.2371475838559488E-2</v>
      </c>
      <c r="M3173" s="4">
        <f t="shared" si="1041"/>
        <v>1.4489701069635921E-2</v>
      </c>
      <c r="N3173" s="4">
        <f t="shared" si="1047"/>
        <v>-3.1783319728387934E-3</v>
      </c>
      <c r="O3173" s="4">
        <f t="shared" si="1049"/>
        <v>-1.7471214292278277E-2</v>
      </c>
      <c r="P3173" s="4">
        <f t="shared" si="1050"/>
        <v>0.17202465245228085</v>
      </c>
      <c r="Q3173" s="4"/>
      <c r="T3173" s="4">
        <f t="shared" si="1035"/>
        <v>1.876226603513205E-2</v>
      </c>
      <c r="U3173" s="4">
        <f t="shared" si="1036"/>
        <v>1.876226603513205E-2</v>
      </c>
      <c r="V3173" s="2">
        <f t="shared" si="1042"/>
        <v>2.4126380904167133E-2</v>
      </c>
      <c r="W3173" s="4">
        <f t="shared" si="1043"/>
        <v>1.3885117095125406E-2</v>
      </c>
      <c r="X3173" s="4">
        <f t="shared" si="1044"/>
        <v>-5.2377469900729287E-3</v>
      </c>
      <c r="Y3173" s="4">
        <f t="shared" si="1037"/>
        <v>-1.1902123552968323E-2</v>
      </c>
      <c r="Z3173" s="4">
        <f t="shared" si="1038"/>
        <v>-5.6719196635937903E-3</v>
      </c>
      <c r="AA3173" s="4">
        <f t="shared" si="1048"/>
        <v>-3.4235141507074594E-2</v>
      </c>
    </row>
    <row r="3174" spans="1:27" x14ac:dyDescent="0.3">
      <c r="A3174" s="1">
        <f t="shared" si="1032"/>
        <v>32</v>
      </c>
      <c r="B3174" s="1">
        <f t="shared" si="1033"/>
        <v>5</v>
      </c>
      <c r="C3174" s="10">
        <v>43686</v>
      </c>
      <c r="D3174" s="3">
        <v>2918.65</v>
      </c>
      <c r="E3174" s="3">
        <v>2930.51</v>
      </c>
      <c r="F3174" s="3">
        <f t="shared" si="1039"/>
        <v>2893.4459999999999</v>
      </c>
      <c r="G3174" s="3">
        <f t="shared" si="1045"/>
        <v>2936.7370000000001</v>
      </c>
      <c r="H3174" s="4">
        <f t="shared" si="1034"/>
        <v>-6.6165434006446545E-3</v>
      </c>
      <c r="I3174" s="4">
        <f t="shared" si="1051"/>
        <v>-2.5799073547780791E-3</v>
      </c>
      <c r="J3174" s="4">
        <f t="shared" si="1052"/>
        <v>-4.0366360458665759E-3</v>
      </c>
      <c r="K3174" s="4">
        <f t="shared" si="1040"/>
        <v>-1.7339496067172947E-2</v>
      </c>
      <c r="L3174" s="4">
        <f t="shared" si="1046"/>
        <v>2.2350120883509245E-4</v>
      </c>
      <c r="M3174" s="4">
        <f t="shared" si="1041"/>
        <v>8.7107207115668227E-3</v>
      </c>
      <c r="N3174" s="4">
        <f t="shared" si="1047"/>
        <v>-6.1588763311117029E-3</v>
      </c>
      <c r="O3174" s="4">
        <f t="shared" si="1049"/>
        <v>-1.4832542442567683E-2</v>
      </c>
      <c r="P3174" s="4">
        <f t="shared" si="1050"/>
        <v>0.16426990047270487</v>
      </c>
      <c r="Q3174" s="4"/>
      <c r="T3174" s="4">
        <f t="shared" si="1035"/>
        <v>-6.6165434006446545E-3</v>
      </c>
      <c r="U3174" s="4">
        <f t="shared" si="1036"/>
        <v>-6.6165434006446545E-3</v>
      </c>
      <c r="V3174" s="2">
        <f t="shared" si="1042"/>
        <v>-2.0557573117229097E-3</v>
      </c>
      <c r="W3174" s="4">
        <f t="shared" si="1043"/>
        <v>-1.2035199738605616E-2</v>
      </c>
      <c r="X3174" s="4">
        <f t="shared" si="1044"/>
        <v>-4.5701812724885625E-3</v>
      </c>
      <c r="Y3174" s="4">
        <f t="shared" si="1037"/>
        <v>-2.9592120804490044E-2</v>
      </c>
      <c r="Z3174" s="4">
        <f t="shared" si="1038"/>
        <v>-2.3473456765879759E-2</v>
      </c>
      <c r="AA3174" s="4">
        <f t="shared" si="1048"/>
        <v>-2.9054089424663084E-2</v>
      </c>
    </row>
    <row r="3175" spans="1:27" x14ac:dyDescent="0.3">
      <c r="A3175" s="1">
        <f t="shared" si="1032"/>
        <v>33</v>
      </c>
      <c r="B3175" s="1">
        <f t="shared" si="1033"/>
        <v>1</v>
      </c>
      <c r="C3175" s="10">
        <v>43689</v>
      </c>
      <c r="D3175" s="3">
        <v>2883.75</v>
      </c>
      <c r="E3175" s="3">
        <v>2907.07</v>
      </c>
      <c r="F3175" s="3">
        <f t="shared" si="1039"/>
        <v>2901.248</v>
      </c>
      <c r="G3175" s="3">
        <f t="shared" si="1045"/>
        <v>2923.0149999999999</v>
      </c>
      <c r="H3175" s="4">
        <f t="shared" si="1034"/>
        <v>-1.195758312918647E-2</v>
      </c>
      <c r="I3175" s="4">
        <f t="shared" si="1051"/>
        <v>-3.9675877546125528E-3</v>
      </c>
      <c r="J3175" s="4">
        <f t="shared" si="1052"/>
        <v>-7.9899953745739168E-3</v>
      </c>
      <c r="K3175" s="4">
        <f t="shared" si="1040"/>
        <v>-4.4635362239391994E-3</v>
      </c>
      <c r="L3175" s="4">
        <f t="shared" si="1046"/>
        <v>2.9903475160699797E-3</v>
      </c>
      <c r="M3175" s="4">
        <f t="shared" si="1041"/>
        <v>-6.0311976087532148E-3</v>
      </c>
      <c r="N3175" s="4">
        <f t="shared" si="1047"/>
        <v>-1.3433047726405739E-2</v>
      </c>
      <c r="O3175" s="4">
        <f t="shared" si="1049"/>
        <v>-7.5481577806674732E-3</v>
      </c>
      <c r="P3175" s="4">
        <f t="shared" si="1050"/>
        <v>0.15034804635299284</v>
      </c>
      <c r="Q3175" s="4"/>
      <c r="T3175" s="4">
        <f t="shared" si="1035"/>
        <v>-1.195758312918647E-2</v>
      </c>
      <c r="U3175" s="4">
        <f t="shared" si="1036"/>
        <v>-1.195758312918647E-2</v>
      </c>
      <c r="V3175" s="2">
        <f t="shared" si="1042"/>
        <v>-2.5323351549517863E-2</v>
      </c>
      <c r="W3175" s="4">
        <f t="shared" si="1043"/>
        <v>-3.5070118034022692E-2</v>
      </c>
      <c r="X3175" s="4">
        <f t="shared" si="1044"/>
        <v>1.3713028255657888E-2</v>
      </c>
      <c r="Y3175" s="4">
        <f t="shared" si="1037"/>
        <v>-1.6876709088977343E-2</v>
      </c>
      <c r="Z3175" s="4">
        <f t="shared" si="1038"/>
        <v>-1.0677871203814771E-2</v>
      </c>
      <c r="AA3175" s="4">
        <f t="shared" si="1048"/>
        <v>-1.4783437279907189E-2</v>
      </c>
    </row>
    <row r="3176" spans="1:27" x14ac:dyDescent="0.3">
      <c r="A3176" s="1">
        <f t="shared" si="1032"/>
        <v>33</v>
      </c>
      <c r="B3176" s="1">
        <f t="shared" si="1033"/>
        <v>2</v>
      </c>
      <c r="C3176" s="10">
        <v>43690</v>
      </c>
      <c r="D3176" s="3">
        <v>2926.32</v>
      </c>
      <c r="E3176" s="3">
        <v>2880.72</v>
      </c>
      <c r="F3176" s="3">
        <f t="shared" si="1039"/>
        <v>2910.1579999999999</v>
      </c>
      <c r="G3176" s="3">
        <f t="shared" si="1045"/>
        <v>2914.3290000000006</v>
      </c>
      <c r="H3176" s="4">
        <f t="shared" si="1034"/>
        <v>1.4762028608582632E-2</v>
      </c>
      <c r="I3176" s="4">
        <f t="shared" si="1051"/>
        <v>-1.0507152145644387E-3</v>
      </c>
      <c r="J3176" s="4">
        <f t="shared" si="1052"/>
        <v>1.5812743823147072E-2</v>
      </c>
      <c r="K3176" s="4">
        <f t="shared" si="1040"/>
        <v>7.7563935847420329E-3</v>
      </c>
      <c r="L3176" s="4">
        <f t="shared" si="1046"/>
        <v>1.0141887010547846E-2</v>
      </c>
      <c r="M3176" s="4">
        <f t="shared" si="1041"/>
        <v>5.5536503516304828E-3</v>
      </c>
      <c r="N3176" s="4">
        <f t="shared" si="1047"/>
        <v>4.1144977111367753E-3</v>
      </c>
      <c r="O3176" s="4">
        <f t="shared" si="1049"/>
        <v>-1.4253396757705004E-3</v>
      </c>
      <c r="P3176" s="4">
        <f t="shared" si="1050"/>
        <v>0.16732951712308286</v>
      </c>
      <c r="Q3176" s="4"/>
      <c r="T3176" s="4">
        <f t="shared" si="1035"/>
        <v>1.4762028608582632E-2</v>
      </c>
      <c r="U3176" s="4">
        <f t="shared" si="1036"/>
        <v>1.4762028608582632E-2</v>
      </c>
      <c r="V3176" s="2">
        <f t="shared" si="1042"/>
        <v>-6.8660598179454471E-4</v>
      </c>
      <c r="W3176" s="4">
        <f t="shared" si="1043"/>
        <v>-1.0679739921976619E-2</v>
      </c>
      <c r="X3176" s="4">
        <f t="shared" si="1044"/>
        <v>1.5459249003216836E-2</v>
      </c>
      <c r="Y3176" s="4">
        <f t="shared" si="1037"/>
        <v>-4.8091474823993632E-3</v>
      </c>
      <c r="Z3176" s="4">
        <f t="shared" si="1038"/>
        <v>1.4657793925776253E-3</v>
      </c>
      <c r="AA3176" s="4">
        <f t="shared" si="1048"/>
        <v>-2.8583176289191541E-3</v>
      </c>
    </row>
    <row r="3177" spans="1:27" x14ac:dyDescent="0.3">
      <c r="A3177" s="1">
        <f t="shared" si="1032"/>
        <v>33</v>
      </c>
      <c r="B3177" s="1">
        <f t="shared" si="1033"/>
        <v>3</v>
      </c>
      <c r="C3177" s="10">
        <v>43691</v>
      </c>
      <c r="D3177" s="3">
        <v>2840.6</v>
      </c>
      <c r="E3177" s="3">
        <v>2894.15</v>
      </c>
      <c r="F3177" s="3">
        <f t="shared" si="1039"/>
        <v>2901.482</v>
      </c>
      <c r="G3177" s="3">
        <f t="shared" si="1045"/>
        <v>2900.3510000000001</v>
      </c>
      <c r="H3177" s="4">
        <f t="shared" si="1034"/>
        <v>-2.9292763607534463E-2</v>
      </c>
      <c r="I3177" s="4">
        <f t="shared" si="1051"/>
        <v>-1.0993329506000736E-2</v>
      </c>
      <c r="J3177" s="4">
        <f t="shared" si="1052"/>
        <v>-1.8299434101533729E-2</v>
      </c>
      <c r="K3177" s="4">
        <f t="shared" si="1040"/>
        <v>-3.2865510265453848E-3</v>
      </c>
      <c r="L3177" s="4">
        <f t="shared" si="1046"/>
        <v>-6.6055660351567588E-3</v>
      </c>
      <c r="M3177" s="4">
        <f t="shared" si="1041"/>
        <v>-2.0983070031108261E-2</v>
      </c>
      <c r="N3177" s="4">
        <f t="shared" si="1047"/>
        <v>-2.0601299635802772E-2</v>
      </c>
      <c r="O3177" s="4">
        <f t="shared" si="1049"/>
        <v>3.9815531929868978E-4</v>
      </c>
      <c r="P3177" s="4">
        <f t="shared" si="1050"/>
        <v>0.13313520952589905</v>
      </c>
      <c r="Q3177" s="4"/>
      <c r="T3177" s="4">
        <f t="shared" si="1035"/>
        <v>-2.9292763607534463E-2</v>
      </c>
      <c r="U3177" s="4">
        <f t="shared" si="1036"/>
        <v>-2.9292763607534463E-2</v>
      </c>
      <c r="V3177" s="2">
        <f t="shared" si="1042"/>
        <v>-1.4468684217720599E-2</v>
      </c>
      <c r="W3177" s="4">
        <f t="shared" si="1043"/>
        <v>-2.4323997375543461E-2</v>
      </c>
      <c r="X3177" s="4">
        <f t="shared" si="1044"/>
        <v>-1.504171318802492E-2</v>
      </c>
      <c r="Y3177" s="4">
        <f t="shared" si="1037"/>
        <v>-1.5714399517486152E-2</v>
      </c>
      <c r="Z3177" s="4">
        <f t="shared" si="1038"/>
        <v>-9.5082329801873741E-3</v>
      </c>
      <c r="AA3177" s="4">
        <f t="shared" si="1048"/>
        <v>7.8020984954564197E-4</v>
      </c>
    </row>
    <row r="3178" spans="1:27" x14ac:dyDescent="0.3">
      <c r="A3178" s="1">
        <f t="shared" si="1032"/>
        <v>33</v>
      </c>
      <c r="B3178" s="1">
        <f t="shared" si="1033"/>
        <v>4</v>
      </c>
      <c r="C3178" s="10">
        <v>43692</v>
      </c>
      <c r="D3178" s="3">
        <v>2847.6</v>
      </c>
      <c r="E3178" s="3">
        <v>2846.2</v>
      </c>
      <c r="F3178" s="3">
        <f t="shared" si="1039"/>
        <v>2883.384</v>
      </c>
      <c r="G3178" s="3">
        <f t="shared" si="1045"/>
        <v>2889.7549999999997</v>
      </c>
      <c r="H3178" s="4">
        <f t="shared" si="1034"/>
        <v>2.4642681123706262E-3</v>
      </c>
      <c r="I3178" s="4">
        <f t="shared" si="1051"/>
        <v>1.9714144898964688E-3</v>
      </c>
      <c r="J3178" s="4">
        <f t="shared" si="1052"/>
        <v>4.9285362247415742E-4</v>
      </c>
      <c r="K3178" s="4">
        <f t="shared" si="1040"/>
        <v>1.8210941350418931E-2</v>
      </c>
      <c r="L3178" s="4">
        <f t="shared" si="1046"/>
        <v>1.895335101347902E-2</v>
      </c>
      <c r="M3178" s="4">
        <f t="shared" si="1041"/>
        <v>-1.2410417759133055E-2</v>
      </c>
      <c r="N3178" s="4">
        <f t="shared" si="1047"/>
        <v>-1.4587741867390055E-2</v>
      </c>
      <c r="O3178" s="4">
        <f t="shared" si="1049"/>
        <v>-2.2373226576765134E-3</v>
      </c>
      <c r="P3178" s="4">
        <f t="shared" si="1050"/>
        <v>0.13592755848973812</v>
      </c>
      <c r="Q3178" s="4"/>
      <c r="T3178" s="4">
        <f t="shared" si="1035"/>
        <v>2.4642681123706262E-3</v>
      </c>
      <c r="U3178" s="4">
        <f t="shared" si="1036"/>
        <v>2.4642681123706262E-3</v>
      </c>
      <c r="V3178" s="2">
        <f t="shared" si="1042"/>
        <v>3.4320214039287561E-2</v>
      </c>
      <c r="W3178" s="4">
        <f t="shared" si="1043"/>
        <v>2.3977011898894646E-2</v>
      </c>
      <c r="X3178" s="4">
        <f t="shared" si="1044"/>
        <v>-3.0798920387054254E-2</v>
      </c>
      <c r="Y3178" s="4">
        <f t="shared" si="1037"/>
        <v>5.515044326099507E-3</v>
      </c>
      <c r="Z3178" s="4">
        <f t="shared" si="1038"/>
        <v>1.1855067808905762E-2</v>
      </c>
      <c r="AA3178" s="4">
        <f t="shared" si="1048"/>
        <v>-4.3996704563267399E-3</v>
      </c>
    </row>
    <row r="3179" spans="1:27" x14ac:dyDescent="0.3">
      <c r="A3179" s="1">
        <f t="shared" si="1032"/>
        <v>33</v>
      </c>
      <c r="B3179" s="1">
        <f t="shared" si="1033"/>
        <v>5</v>
      </c>
      <c r="C3179" s="10">
        <v>43693</v>
      </c>
      <c r="D3179" s="3">
        <v>2888.68</v>
      </c>
      <c r="E3179" s="3">
        <v>2864.74</v>
      </c>
      <c r="F3179" s="3">
        <f t="shared" si="1039"/>
        <v>2877.3900000000003</v>
      </c>
      <c r="G3179" s="3">
        <f t="shared" si="1045"/>
        <v>2885.4179999999997</v>
      </c>
      <c r="H3179" s="4">
        <f t="shared" si="1034"/>
        <v>1.44261834527321E-2</v>
      </c>
      <c r="I3179" s="4">
        <f t="shared" si="1051"/>
        <v>6.0191038067143815E-3</v>
      </c>
      <c r="J3179" s="4">
        <f t="shared" si="1052"/>
        <v>8.4070796460177198E-3</v>
      </c>
      <c r="K3179" s="4">
        <f t="shared" si="1040"/>
        <v>9.4702556538840427E-3</v>
      </c>
      <c r="L3179" s="4">
        <f t="shared" si="1046"/>
        <v>1.3153376722698165E-2</v>
      </c>
      <c r="M3179" s="4">
        <f t="shared" si="1041"/>
        <v>3.9236947372443456E-3</v>
      </c>
      <c r="N3179" s="4">
        <f t="shared" si="1047"/>
        <v>1.1305121129764116E-3</v>
      </c>
      <c r="O3179" s="4">
        <f t="shared" si="1049"/>
        <v>-2.7791240289680194E-3</v>
      </c>
      <c r="P3179" s="4">
        <f t="shared" si="1050"/>
        <v>0.15231465783752515</v>
      </c>
      <c r="Q3179" s="4"/>
      <c r="T3179" s="4">
        <f t="shared" si="1035"/>
        <v>1.44261834527321E-2</v>
      </c>
      <c r="U3179" s="4">
        <f t="shared" si="1036"/>
        <v>1.44261834527321E-2</v>
      </c>
      <c r="V3179" s="2">
        <f t="shared" si="1042"/>
        <v>2.4950835791543821E-2</v>
      </c>
      <c r="W3179" s="4">
        <f t="shared" si="1043"/>
        <v>1.4701327433628295E-2</v>
      </c>
      <c r="X3179" s="4">
        <f t="shared" si="1044"/>
        <v>-1.026844602812953E-2</v>
      </c>
      <c r="Y3179" s="4">
        <f t="shared" si="1037"/>
        <v>-3.1166552644935675E-3</v>
      </c>
      <c r="Z3179" s="4">
        <f t="shared" si="1038"/>
        <v>3.1689431966187729E-3</v>
      </c>
      <c r="AA3179" s="4">
        <f t="shared" si="1048"/>
        <v>-5.5490926735800791E-3</v>
      </c>
    </row>
    <row r="3180" spans="1:27" x14ac:dyDescent="0.3">
      <c r="A3180" s="1">
        <f t="shared" si="1032"/>
        <v>34</v>
      </c>
      <c r="B3180" s="1">
        <f t="shared" si="1033"/>
        <v>1</v>
      </c>
      <c r="C3180" s="10">
        <v>43696</v>
      </c>
      <c r="D3180" s="3">
        <v>2923.65</v>
      </c>
      <c r="E3180" s="3">
        <v>2913.48</v>
      </c>
      <c r="F3180" s="3">
        <f t="shared" si="1039"/>
        <v>2885.37</v>
      </c>
      <c r="G3180" s="3">
        <f t="shared" si="1045"/>
        <v>2893.3090000000002</v>
      </c>
      <c r="H3180" s="4">
        <f t="shared" si="1034"/>
        <v>1.2105875347909861E-2</v>
      </c>
      <c r="I3180" s="4">
        <f t="shared" si="1051"/>
        <v>8.5852361632303281E-3</v>
      </c>
      <c r="J3180" s="4">
        <f t="shared" si="1052"/>
        <v>3.5206391846795328E-3</v>
      </c>
      <c r="K3180" s="4">
        <f t="shared" si="1040"/>
        <v>-4.4587839428388244E-3</v>
      </c>
      <c r="L3180" s="4">
        <f t="shared" si="1046"/>
        <v>4.3541609931797452E-4</v>
      </c>
      <c r="M3180" s="4">
        <f t="shared" si="1041"/>
        <v>1.3266929371276544E-2</v>
      </c>
      <c r="N3180" s="4">
        <f t="shared" si="1047"/>
        <v>1.0486608931158024E-2</v>
      </c>
      <c r="O3180" s="4">
        <f t="shared" si="1049"/>
        <v>-2.7154413147949669E-3</v>
      </c>
      <c r="P3180" s="4">
        <f t="shared" si="1050"/>
        <v>0.16626443544687564</v>
      </c>
      <c r="Q3180" s="4"/>
      <c r="T3180" s="4">
        <f t="shared" si="1035"/>
        <v>1.2105875347909861E-2</v>
      </c>
      <c r="U3180" s="4">
        <f t="shared" si="1036"/>
        <v>1.2105875347909861E-2</v>
      </c>
      <c r="V3180" s="2">
        <f t="shared" si="1042"/>
        <v>-1.706661866319508E-3</v>
      </c>
      <c r="W3180" s="4">
        <f t="shared" si="1043"/>
        <v>-1.1689595247656344E-2</v>
      </c>
      <c r="X3180" s="4">
        <f t="shared" si="1044"/>
        <v>1.3836150845253607E-2</v>
      </c>
      <c r="Y3180" s="4">
        <f t="shared" si="1037"/>
        <v>-1.6872016063252369E-2</v>
      </c>
      <c r="Z3180" s="4">
        <f t="shared" si="1038"/>
        <v>-1.0673148587390413E-2</v>
      </c>
      <c r="AA3180" s="4">
        <f t="shared" si="1048"/>
        <v>-5.472817215212266E-3</v>
      </c>
    </row>
    <row r="3181" spans="1:27" x14ac:dyDescent="0.3">
      <c r="A3181" s="1">
        <f t="shared" si="1032"/>
        <v>34</v>
      </c>
      <c r="B3181" s="1">
        <f t="shared" si="1033"/>
        <v>2</v>
      </c>
      <c r="C3181" s="10">
        <v>43697</v>
      </c>
      <c r="D3181" s="3">
        <v>2900.51</v>
      </c>
      <c r="E3181" s="3">
        <v>2919.01</v>
      </c>
      <c r="F3181" s="3">
        <f t="shared" si="1039"/>
        <v>2880.2079999999996</v>
      </c>
      <c r="G3181" s="3">
        <f t="shared" si="1045"/>
        <v>2895.183</v>
      </c>
      <c r="H3181" s="4">
        <f t="shared" si="1034"/>
        <v>-7.9147640791475977E-3</v>
      </c>
      <c r="I3181" s="4">
        <f t="shared" si="1051"/>
        <v>-1.5870572742974955E-3</v>
      </c>
      <c r="J3181" s="4">
        <f t="shared" si="1052"/>
        <v>-6.3277068048501021E-3</v>
      </c>
      <c r="K3181" s="4">
        <f t="shared" si="1040"/>
        <v>-1.6594838643476606E-2</v>
      </c>
      <c r="L3181" s="4">
        <f t="shared" si="1046"/>
        <v>-9.9392502142490423E-3</v>
      </c>
      <c r="M3181" s="4">
        <f t="shared" si="1041"/>
        <v>7.0487964758102857E-3</v>
      </c>
      <c r="N3181" s="4">
        <f t="shared" si="1047"/>
        <v>1.8399527767330168E-3</v>
      </c>
      <c r="O3181" s="4">
        <f t="shared" si="1049"/>
        <v>-5.1628851477844798E-3</v>
      </c>
      <c r="P3181" s="4">
        <f t="shared" si="1050"/>
        <v>0.15703372758641335</v>
      </c>
      <c r="Q3181" s="4"/>
      <c r="T3181" s="4">
        <f t="shared" si="1035"/>
        <v>-7.9147640791475977E-3</v>
      </c>
      <c r="U3181" s="4">
        <f t="shared" si="1036"/>
        <v>-7.9147640791475977E-3</v>
      </c>
      <c r="V3181" s="2">
        <f t="shared" si="1042"/>
        <v>9.13242009132445E-4</v>
      </c>
      <c r="W3181" s="4">
        <f t="shared" si="1043"/>
        <v>-9.0958904109588352E-3</v>
      </c>
      <c r="X3181" s="4">
        <f t="shared" si="1044"/>
        <v>-8.8199513381994939E-3</v>
      </c>
      <c r="Y3181" s="4">
        <f t="shared" si="1037"/>
        <v>-2.8856748386076627E-2</v>
      </c>
      <c r="Z3181" s="4">
        <f t="shared" si="1038"/>
        <v>-2.2733447640708379E-2</v>
      </c>
      <c r="AA3181" s="4">
        <f t="shared" si="1048"/>
        <v>-1.0291537435424563E-2</v>
      </c>
    </row>
    <row r="3182" spans="1:27" x14ac:dyDescent="0.3">
      <c r="A3182" s="1">
        <f t="shared" si="1032"/>
        <v>34</v>
      </c>
      <c r="B3182" s="1">
        <f t="shared" si="1033"/>
        <v>3</v>
      </c>
      <c r="C3182" s="10">
        <v>43698</v>
      </c>
      <c r="D3182" s="3">
        <v>2924.43</v>
      </c>
      <c r="E3182" s="3">
        <v>2922.04</v>
      </c>
      <c r="F3182" s="3">
        <f t="shared" si="1039"/>
        <v>2896.9740000000002</v>
      </c>
      <c r="G3182" s="3">
        <f t="shared" si="1045"/>
        <v>2899.2280000000001</v>
      </c>
      <c r="H3182" s="4">
        <f t="shared" si="1034"/>
        <v>8.2468255582637592E-3</v>
      </c>
      <c r="I3182" s="4">
        <f t="shared" si="1051"/>
        <v>7.4228325363469676E-3</v>
      </c>
      <c r="J3182" s="4">
        <f t="shared" si="1052"/>
        <v>8.2399302191679159E-4</v>
      </c>
      <c r="K3182" s="4">
        <f t="shared" si="1040"/>
        <v>-3.5855763296799839E-3</v>
      </c>
      <c r="L3182" s="4">
        <f t="shared" si="1046"/>
        <v>-1.407415324278404E-3</v>
      </c>
      <c r="M3182" s="4">
        <f t="shared" si="1041"/>
        <v>9.4774754623271305E-3</v>
      </c>
      <c r="N3182" s="4">
        <f t="shared" si="1047"/>
        <v>8.6926588733275793E-3</v>
      </c>
      <c r="O3182" s="4">
        <f t="shared" si="1049"/>
        <v>-7.7074848773945877E-4</v>
      </c>
      <c r="P3182" s="4">
        <f t="shared" si="1050"/>
        <v>0.16657558290284619</v>
      </c>
      <c r="Q3182" s="4"/>
      <c r="T3182" s="4">
        <f t="shared" si="1035"/>
        <v>8.2468255582637592E-3</v>
      </c>
      <c r="U3182" s="4">
        <f t="shared" si="1036"/>
        <v>8.2468255582637592E-3</v>
      </c>
      <c r="V3182" s="2">
        <f t="shared" si="1042"/>
        <v>-2.0654988260685295E-2</v>
      </c>
      <c r="W3182" s="4">
        <f t="shared" si="1043"/>
        <v>-3.0448438378078424E-2</v>
      </c>
      <c r="X3182" s="4">
        <f t="shared" si="1044"/>
        <v>2.9511370837147059E-2</v>
      </c>
      <c r="Y3182" s="4">
        <f t="shared" si="1037"/>
        <v>-1.600969632556928E-2</v>
      </c>
      <c r="Z3182" s="4">
        <f t="shared" si="1038"/>
        <v>-9.8053917083961613E-3</v>
      </c>
      <c r="AA3182" s="4">
        <f t="shared" si="1048"/>
        <v>-1.553688770083637E-3</v>
      </c>
    </row>
    <row r="3183" spans="1:27" x14ac:dyDescent="0.3">
      <c r="A3183" s="1">
        <f t="shared" si="1032"/>
        <v>34</v>
      </c>
      <c r="B3183" s="1">
        <f t="shared" si="1033"/>
        <v>4</v>
      </c>
      <c r="C3183" s="10">
        <v>43699</v>
      </c>
      <c r="D3183" s="3">
        <v>2922.95</v>
      </c>
      <c r="E3183" s="3">
        <v>2930.94</v>
      </c>
      <c r="F3183" s="3">
        <f t="shared" si="1039"/>
        <v>2912.0440000000003</v>
      </c>
      <c r="G3183" s="3">
        <f t="shared" si="1045"/>
        <v>2897.7140000000004</v>
      </c>
      <c r="H3183" s="4">
        <f t="shared" si="1034"/>
        <v>-5.0608152699842983E-4</v>
      </c>
      <c r="I3183" s="4">
        <f t="shared" si="1051"/>
        <v>2.2260748248377356E-3</v>
      </c>
      <c r="J3183" s="4">
        <f t="shared" si="1052"/>
        <v>-2.7321563518361656E-3</v>
      </c>
      <c r="K3183" s="4">
        <f t="shared" si="1040"/>
        <v>-5.1676737005159051E-3</v>
      </c>
      <c r="L3183" s="4">
        <f t="shared" si="1046"/>
        <v>-1.0094274781752181E-2</v>
      </c>
      <c r="M3183" s="4">
        <f t="shared" si="1041"/>
        <v>3.7451357191029713E-3</v>
      </c>
      <c r="N3183" s="4">
        <f t="shared" si="1047"/>
        <v>8.7089340079798822E-3</v>
      </c>
      <c r="O3183" s="4">
        <f t="shared" si="1049"/>
        <v>4.9025812962931042E-3</v>
      </c>
      <c r="P3183" s="4">
        <f t="shared" si="1050"/>
        <v>0.16598520055049162</v>
      </c>
      <c r="Q3183" s="4"/>
      <c r="T3183" s="4">
        <f t="shared" si="1035"/>
        <v>-5.0608152699842983E-4</v>
      </c>
      <c r="U3183" s="4">
        <f t="shared" si="1036"/>
        <v>-5.0608152699842983E-4</v>
      </c>
      <c r="V3183" s="2">
        <f t="shared" si="1042"/>
        <v>-2.6271786296816792E-2</v>
      </c>
      <c r="W3183" s="4">
        <f t="shared" si="1043"/>
        <v>-3.6009068433848664E-2</v>
      </c>
      <c r="X3183" s="4">
        <f t="shared" si="1044"/>
        <v>2.6460879336985502E-2</v>
      </c>
      <c r="Y3183" s="4">
        <f t="shared" si="1037"/>
        <v>-1.7572066796519518E-2</v>
      </c>
      <c r="Z3183" s="4">
        <f t="shared" si="1038"/>
        <v>-1.1377613315369193E-2</v>
      </c>
      <c r="AA3183" s="4">
        <f t="shared" si="1048"/>
        <v>9.9397097299562982E-3</v>
      </c>
    </row>
    <row r="3184" spans="1:27" x14ac:dyDescent="0.3">
      <c r="A3184" s="1">
        <f t="shared" si="1032"/>
        <v>34</v>
      </c>
      <c r="B3184" s="1">
        <f t="shared" si="1033"/>
        <v>5</v>
      </c>
      <c r="C3184" s="10">
        <v>43700</v>
      </c>
      <c r="D3184" s="3">
        <v>2847.11</v>
      </c>
      <c r="E3184" s="3">
        <v>2911.07</v>
      </c>
      <c r="F3184" s="3">
        <f t="shared" si="1039"/>
        <v>2903.7300000000005</v>
      </c>
      <c r="G3184" s="3">
        <f t="shared" si="1045"/>
        <v>2890.5600000000004</v>
      </c>
      <c r="H3184" s="4">
        <f t="shared" si="1034"/>
        <v>-2.594638977745076E-2</v>
      </c>
      <c r="I3184" s="4">
        <f t="shared" si="1051"/>
        <v>-4.0643870062777865E-3</v>
      </c>
      <c r="J3184" s="4">
        <f t="shared" si="1052"/>
        <v>-2.1882002771172974E-2</v>
      </c>
      <c r="K3184" s="4">
        <f t="shared" si="1040"/>
        <v>-1.7328383995619495E-3</v>
      </c>
      <c r="L3184" s="4">
        <f t="shared" si="1046"/>
        <v>-9.4295907293049357E-3</v>
      </c>
      <c r="M3184" s="4">
        <f t="shared" si="1041"/>
        <v>-1.9499058108019801E-2</v>
      </c>
      <c r="N3184" s="4">
        <f t="shared" si="1047"/>
        <v>-1.5031689361231134E-2</v>
      </c>
      <c r="O3184" s="4">
        <f t="shared" si="1049"/>
        <v>4.6257432975895111E-3</v>
      </c>
      <c r="P3184" s="4">
        <f t="shared" si="1050"/>
        <v>0.13573209406226946</v>
      </c>
      <c r="Q3184" s="4"/>
      <c r="T3184" s="4">
        <f t="shared" si="1035"/>
        <v>-2.594638977745076E-2</v>
      </c>
      <c r="U3184" s="4">
        <f t="shared" si="1036"/>
        <v>-2.594638977745076E-2</v>
      </c>
      <c r="V3184" s="2">
        <f t="shared" si="1042"/>
        <v>-1.1724456456661928E-2</v>
      </c>
      <c r="W3184" s="4">
        <f t="shared" si="1043"/>
        <v>-2.1607211892095385E-2</v>
      </c>
      <c r="X3184" s="4">
        <f t="shared" si="1044"/>
        <v>-1.439065593973708E-2</v>
      </c>
      <c r="Y3184" s="4">
        <f t="shared" si="1037"/>
        <v>-1.4180059865901632E-2</v>
      </c>
      <c r="Z3184" s="4">
        <f t="shared" si="1038"/>
        <v>-7.964218933896712E-3</v>
      </c>
      <c r="AA3184" s="4">
        <f t="shared" si="1048"/>
        <v>9.1541292629779558E-3</v>
      </c>
    </row>
    <row r="3185" spans="1:27" x14ac:dyDescent="0.3">
      <c r="A3185" s="1">
        <f t="shared" si="1032"/>
        <v>35</v>
      </c>
      <c r="B3185" s="1">
        <f t="shared" si="1033"/>
        <v>1</v>
      </c>
      <c r="C3185" s="10">
        <v>43703</v>
      </c>
      <c r="D3185" s="3">
        <v>2878.38</v>
      </c>
      <c r="E3185" s="3">
        <v>2866.7</v>
      </c>
      <c r="F3185" s="3">
        <f t="shared" si="1039"/>
        <v>2894.6760000000004</v>
      </c>
      <c r="G3185" s="3">
        <f t="shared" si="1045"/>
        <v>2890.0230000000001</v>
      </c>
      <c r="H3185" s="4">
        <f t="shared" si="1034"/>
        <v>1.098306703991064E-2</v>
      </c>
      <c r="I3185" s="4">
        <f t="shared" si="1051"/>
        <v>6.8806614426557772E-3</v>
      </c>
      <c r="J3185" s="4">
        <f t="shared" si="1052"/>
        <v>4.1024055972548627E-3</v>
      </c>
      <c r="K3185" s="4">
        <f t="shared" si="1040"/>
        <v>1.8137690500191376E-2</v>
      </c>
      <c r="L3185" s="4">
        <f t="shared" si="1046"/>
        <v>1.5526855887783377E-2</v>
      </c>
      <c r="M3185" s="4">
        <f t="shared" si="1041"/>
        <v>-5.6296455976421102E-3</v>
      </c>
      <c r="N3185" s="4">
        <f t="shared" si="1047"/>
        <v>-4.028687660963262E-3</v>
      </c>
      <c r="O3185" s="4">
        <f t="shared" si="1049"/>
        <v>1.6165343005441419E-3</v>
      </c>
      <c r="P3185" s="4">
        <f t="shared" si="1050"/>
        <v>0.14820591579073347</v>
      </c>
      <c r="Q3185" s="4"/>
      <c r="T3185" s="4">
        <f t="shared" si="1035"/>
        <v>1.098306703991064E-2</v>
      </c>
      <c r="U3185" s="4">
        <f t="shared" si="1036"/>
        <v>1.098306703991064E-2</v>
      </c>
      <c r="V3185" s="2">
        <f t="shared" si="1042"/>
        <v>2.6883401062832123E-2</v>
      </c>
      <c r="W3185" s="4">
        <f t="shared" si="1043"/>
        <v>1.6614567052203807E-2</v>
      </c>
      <c r="X3185" s="4">
        <f t="shared" si="1044"/>
        <v>-1.5484069570571026E-2</v>
      </c>
      <c r="Y3185" s="4">
        <f t="shared" si="1037"/>
        <v>5.4427068281190996E-3</v>
      </c>
      <c r="Z3185" s="4">
        <f t="shared" si="1038"/>
        <v>1.178227420493418E-2</v>
      </c>
      <c r="AA3185" s="4">
        <f t="shared" si="1048"/>
        <v>3.2252362781897974E-3</v>
      </c>
    </row>
    <row r="3186" spans="1:27" x14ac:dyDescent="0.3">
      <c r="A3186" s="1">
        <f t="shared" si="1032"/>
        <v>35</v>
      </c>
      <c r="B3186" s="1">
        <f t="shared" si="1033"/>
        <v>2</v>
      </c>
      <c r="C3186" s="10">
        <v>43704</v>
      </c>
      <c r="D3186" s="3">
        <v>2869.16</v>
      </c>
      <c r="E3186" s="3">
        <v>2893.14</v>
      </c>
      <c r="F3186" s="3">
        <f t="shared" si="1039"/>
        <v>2888.4059999999999</v>
      </c>
      <c r="G3186" s="3">
        <f t="shared" si="1045"/>
        <v>2884.3069999999998</v>
      </c>
      <c r="H3186" s="4">
        <f t="shared" si="1034"/>
        <v>-3.2031906836485296E-3</v>
      </c>
      <c r="I3186" s="4">
        <f t="shared" si="1051"/>
        <v>5.1278844349946021E-3</v>
      </c>
      <c r="J3186" s="4">
        <f t="shared" si="1052"/>
        <v>-8.3310751186431321E-3</v>
      </c>
      <c r="K3186" s="4">
        <f t="shared" si="1040"/>
        <v>5.1548093024547268E-3</v>
      </c>
      <c r="L3186" s="4">
        <f t="shared" si="1046"/>
        <v>2.643848275766116E-3</v>
      </c>
      <c r="M3186" s="4">
        <f t="shared" si="1041"/>
        <v>-6.6631907010302896E-3</v>
      </c>
      <c r="N3186" s="4">
        <f t="shared" si="1047"/>
        <v>-5.2515214226502016E-3</v>
      </c>
      <c r="O3186" s="4">
        <f t="shared" si="1049"/>
        <v>1.4286411353846284E-3</v>
      </c>
      <c r="P3186" s="4">
        <f t="shared" si="1050"/>
        <v>0.14452799329836247</v>
      </c>
      <c r="Q3186" s="4"/>
      <c r="T3186" s="4">
        <f t="shared" si="1035"/>
        <v>-3.2031906836485296E-3</v>
      </c>
      <c r="U3186" s="4">
        <f t="shared" si="1036"/>
        <v>-3.2031906836485296E-3</v>
      </c>
      <c r="V3186" s="2">
        <f t="shared" si="1042"/>
        <v>7.6883524760455908E-3</v>
      </c>
      <c r="W3186" s="4">
        <f t="shared" si="1043"/>
        <v>-2.3885310487148145E-3</v>
      </c>
      <c r="X3186" s="4">
        <f t="shared" si="1044"/>
        <v>-1.0808444032256521E-2</v>
      </c>
      <c r="Y3186" s="4">
        <f t="shared" si="1037"/>
        <v>-7.3782930579250295E-3</v>
      </c>
      <c r="Z3186" s="4">
        <f t="shared" si="1038"/>
        <v>-1.1195652874482038E-3</v>
      </c>
      <c r="AA3186" s="4">
        <f t="shared" si="1048"/>
        <v>2.8463222100627182E-3</v>
      </c>
    </row>
    <row r="3187" spans="1:27" x14ac:dyDescent="0.3">
      <c r="A3187" s="1">
        <f t="shared" si="1032"/>
        <v>35</v>
      </c>
      <c r="B3187" s="1">
        <f t="shared" si="1033"/>
        <v>3</v>
      </c>
      <c r="C3187" s="10">
        <v>43705</v>
      </c>
      <c r="D3187" s="3">
        <v>2887.94</v>
      </c>
      <c r="E3187" s="3">
        <v>2861.28</v>
      </c>
      <c r="F3187" s="3">
        <f t="shared" si="1039"/>
        <v>2881.1079999999997</v>
      </c>
      <c r="G3187" s="3">
        <f t="shared" si="1045"/>
        <v>2889.0410000000002</v>
      </c>
      <c r="H3187" s="4">
        <f t="shared" si="1034"/>
        <v>6.5454697542138467E-3</v>
      </c>
      <c r="I3187" s="4">
        <f t="shared" si="1051"/>
        <v>-2.746448437870197E-3</v>
      </c>
      <c r="J3187" s="4">
        <f t="shared" si="1052"/>
        <v>9.2919181920840428E-3</v>
      </c>
      <c r="K3187" s="4">
        <f t="shared" si="1040"/>
        <v>3.5689888329684585E-3</v>
      </c>
      <c r="L3187" s="4">
        <f t="shared" si="1046"/>
        <v>6.9718430946108124E-3</v>
      </c>
      <c r="M3187" s="4">
        <f t="shared" si="1041"/>
        <v>2.3713099265978005E-3</v>
      </c>
      <c r="N3187" s="4">
        <f t="shared" si="1047"/>
        <v>-3.810953184811544E-4</v>
      </c>
      <c r="O3187" s="4">
        <f t="shared" si="1049"/>
        <v>-2.7469407259155133E-3</v>
      </c>
      <c r="P3187" s="4">
        <f t="shared" si="1050"/>
        <v>0.15201946666134797</v>
      </c>
      <c r="Q3187" s="4"/>
      <c r="T3187" s="4">
        <f t="shared" si="1035"/>
        <v>6.5454697542138467E-3</v>
      </c>
      <c r="U3187" s="4">
        <f t="shared" si="1036"/>
        <v>6.5454697542138467E-3</v>
      </c>
      <c r="V3187" s="2">
        <f t="shared" si="1042"/>
        <v>1.9263477812321371E-2</v>
      </c>
      <c r="W3187" s="4">
        <f t="shared" si="1043"/>
        <v>9.0708430341982123E-3</v>
      </c>
      <c r="X3187" s="4">
        <f t="shared" si="1044"/>
        <v>-1.2477645216332682E-2</v>
      </c>
      <c r="Y3187" s="4">
        <f t="shared" si="1037"/>
        <v>-8.9443402048490824E-3</v>
      </c>
      <c r="Z3187" s="4">
        <f t="shared" si="1038"/>
        <v>-2.6954867527555003E-3</v>
      </c>
      <c r="AA3187" s="4">
        <f t="shared" si="1048"/>
        <v>-5.476749187255543E-3</v>
      </c>
    </row>
    <row r="3188" spans="1:27" x14ac:dyDescent="0.3">
      <c r="A3188" s="1">
        <f t="shared" si="1032"/>
        <v>35</v>
      </c>
      <c r="B3188" s="1">
        <f t="shared" si="1033"/>
        <v>4</v>
      </c>
      <c r="C3188" s="10">
        <v>43706</v>
      </c>
      <c r="D3188" s="3">
        <v>2924.58</v>
      </c>
      <c r="E3188" s="3">
        <v>2910.37</v>
      </c>
      <c r="F3188" s="3">
        <f t="shared" si="1039"/>
        <v>2881.4340000000002</v>
      </c>
      <c r="G3188" s="3">
        <f t="shared" si="1045"/>
        <v>2896.739</v>
      </c>
      <c r="H3188" s="4">
        <f t="shared" si="1034"/>
        <v>1.2687244194823947E-2</v>
      </c>
      <c r="I3188" s="4">
        <f t="shared" si="1051"/>
        <v>7.7667818583488004E-3</v>
      </c>
      <c r="J3188" s="4">
        <f t="shared" si="1052"/>
        <v>4.9204623364751468E-3</v>
      </c>
      <c r="K3188" s="4">
        <f t="shared" si="1040"/>
        <v>-5.9878321571777866E-3</v>
      </c>
      <c r="L3188" s="4">
        <f t="shared" si="1046"/>
        <v>1.9756489246853283E-3</v>
      </c>
      <c r="M3188" s="4">
        <f t="shared" si="1041"/>
        <v>1.4973794298255566E-2</v>
      </c>
      <c r="N3188" s="4">
        <f t="shared" si="1047"/>
        <v>9.6111524027535419E-3</v>
      </c>
      <c r="O3188" s="4">
        <f t="shared" si="1049"/>
        <v>-5.2332300706425666E-3</v>
      </c>
      <c r="P3188" s="4">
        <f t="shared" si="1050"/>
        <v>0.16663541895207135</v>
      </c>
      <c r="Q3188" s="4"/>
      <c r="T3188" s="4">
        <f t="shared" si="1035"/>
        <v>1.2687244194823947E-2</v>
      </c>
      <c r="U3188" s="4">
        <f t="shared" si="1036"/>
        <v>1.2687244194823947E-2</v>
      </c>
      <c r="V3188" s="2">
        <f t="shared" si="1042"/>
        <v>1.2122828036593475E-2</v>
      </c>
      <c r="W3188" s="4">
        <f t="shared" si="1043"/>
        <v>2.0015997562275695E-3</v>
      </c>
      <c r="X3188" s="4">
        <f t="shared" si="1044"/>
        <v>5.5765579294894175E-4</v>
      </c>
      <c r="Y3188" s="4">
        <f t="shared" si="1037"/>
        <v>-1.8381998838509689E-2</v>
      </c>
      <c r="Z3188" s="4">
        <f t="shared" si="1038"/>
        <v>-1.219265218116553E-2</v>
      </c>
      <c r="AA3188" s="4">
        <f t="shared" si="1048"/>
        <v>-1.0511516996309164E-2</v>
      </c>
    </row>
    <row r="3189" spans="1:27" x14ac:dyDescent="0.3">
      <c r="A3189" s="1">
        <f t="shared" si="1032"/>
        <v>35</v>
      </c>
      <c r="B3189" s="1">
        <f t="shared" si="1033"/>
        <v>5</v>
      </c>
      <c r="C3189" s="10">
        <v>43707</v>
      </c>
      <c r="D3189" s="3">
        <v>2926.46</v>
      </c>
      <c r="E3189" s="3">
        <v>2937.09</v>
      </c>
      <c r="F3189" s="3">
        <f t="shared" si="1039"/>
        <v>2897.3040000000001</v>
      </c>
      <c r="G3189" s="3">
        <f t="shared" si="1045"/>
        <v>2900.5169999999998</v>
      </c>
      <c r="H3189" s="4">
        <f t="shared" si="1034"/>
        <v>6.4282734614888603E-4</v>
      </c>
      <c r="I3189" s="4">
        <f t="shared" si="1051"/>
        <v>4.2775372874054455E-3</v>
      </c>
      <c r="J3189" s="4">
        <f t="shared" si="1052"/>
        <v>-3.6347099412565595E-3</v>
      </c>
      <c r="K3189" s="4">
        <f t="shared" si="1040"/>
        <v>-1.1818791074273931E-2</v>
      </c>
      <c r="L3189" s="4">
        <f t="shared" si="1046"/>
        <v>-9.2134787065341114E-3</v>
      </c>
      <c r="M3189" s="4">
        <f t="shared" si="1041"/>
        <v>1.0063148361373175E-2</v>
      </c>
      <c r="N3189" s="4">
        <f t="shared" si="1047"/>
        <v>8.944267521962538E-3</v>
      </c>
      <c r="O3189" s="4">
        <f t="shared" si="1049"/>
        <v>-1.0979135200890283E-3</v>
      </c>
      <c r="P3189" s="4">
        <f t="shared" si="1050"/>
        <v>0.1673853641023596</v>
      </c>
      <c r="Q3189" s="4"/>
      <c r="T3189" s="4">
        <f t="shared" si="1035"/>
        <v>6.4282734614888603E-4</v>
      </c>
      <c r="U3189" s="4">
        <f t="shared" si="1036"/>
        <v>6.4282734614888603E-4</v>
      </c>
      <c r="V3189" s="2">
        <f t="shared" si="1042"/>
        <v>-2.6489273673484671E-2</v>
      </c>
      <c r="W3189" s="4">
        <f t="shared" si="1043"/>
        <v>-3.6224380936749893E-2</v>
      </c>
      <c r="X3189" s="4">
        <f t="shared" si="1044"/>
        <v>2.7870366792993564E-2</v>
      </c>
      <c r="Y3189" s="4">
        <f t="shared" si="1037"/>
        <v>-2.4140252532200687E-2</v>
      </c>
      <c r="Z3189" s="4">
        <f t="shared" si="1038"/>
        <v>-1.7987213102524473E-2</v>
      </c>
      <c r="AA3189" s="4">
        <f t="shared" si="1048"/>
        <v>-2.2130156729449312E-3</v>
      </c>
    </row>
    <row r="3190" spans="1:27" x14ac:dyDescent="0.3">
      <c r="A3190" s="1">
        <f t="shared" si="1032"/>
        <v>36</v>
      </c>
      <c r="B3190" s="1">
        <f t="shared" si="1033"/>
        <v>2</v>
      </c>
      <c r="C3190" s="10">
        <v>43711</v>
      </c>
      <c r="D3190" s="3">
        <v>2906.27</v>
      </c>
      <c r="E3190" s="3">
        <v>2909.01</v>
      </c>
      <c r="F3190" s="3">
        <f t="shared" si="1039"/>
        <v>2902.8820000000001</v>
      </c>
      <c r="G3190" s="3">
        <f t="shared" si="1045"/>
        <v>2898.7789999999995</v>
      </c>
      <c r="H3190" s="4">
        <f t="shared" si="1034"/>
        <v>-6.899120439028743E-3</v>
      </c>
      <c r="I3190" s="4">
        <f t="shared" si="1051"/>
        <v>-5.9628356444304097E-3</v>
      </c>
      <c r="J3190" s="4">
        <f t="shared" si="1052"/>
        <v>-9.3628479459833321E-4</v>
      </c>
      <c r="K3190" s="4">
        <f t="shared" si="1040"/>
        <v>-8.3462613533074707E-3</v>
      </c>
      <c r="L3190" s="4">
        <f t="shared" si="1046"/>
        <v>-9.7432848333255107E-3</v>
      </c>
      <c r="M3190" s="4">
        <f t="shared" si="1041"/>
        <v>1.1671159902469062E-3</v>
      </c>
      <c r="N3190" s="4">
        <f t="shared" si="1047"/>
        <v>2.5841914819999872E-3</v>
      </c>
      <c r="O3190" s="4">
        <f t="shared" si="1049"/>
        <v>1.4117752307942896E-3</v>
      </c>
      <c r="P3190" s="4">
        <f t="shared" si="1050"/>
        <v>0.15933143187665799</v>
      </c>
      <c r="Q3190" s="4"/>
      <c r="T3190" s="4">
        <f t="shared" si="1035"/>
        <v>-6.899120439028743E-3</v>
      </c>
      <c r="U3190" s="4">
        <f t="shared" si="1036"/>
        <v>-6.899120439028743E-3</v>
      </c>
      <c r="V3190" s="2">
        <f t="shared" si="1042"/>
        <v>-1.6429406176745941E-2</v>
      </c>
      <c r="W3190" s="4">
        <f t="shared" si="1043"/>
        <v>-2.6265112114978534E-2</v>
      </c>
      <c r="X3190" s="4">
        <f t="shared" si="1044"/>
        <v>9.6894781092141669E-3</v>
      </c>
      <c r="Y3190" s="4">
        <f t="shared" si="1037"/>
        <v>-2.0711021186807389E-2</v>
      </c>
      <c r="Z3190" s="4">
        <f t="shared" si="1038"/>
        <v>-1.4536359597044692E-2</v>
      </c>
      <c r="AA3190" s="4">
        <f t="shared" si="1048"/>
        <v>2.834859583594045E-3</v>
      </c>
    </row>
    <row r="3191" spans="1:27" x14ac:dyDescent="0.3">
      <c r="A3191" s="1">
        <f t="shared" si="1032"/>
        <v>36</v>
      </c>
      <c r="B3191" s="1">
        <f t="shared" si="1033"/>
        <v>3</v>
      </c>
      <c r="C3191" s="10">
        <v>43712</v>
      </c>
      <c r="D3191" s="3">
        <v>2937.78</v>
      </c>
      <c r="E3191" s="3">
        <v>2924.67</v>
      </c>
      <c r="F3191" s="3">
        <f t="shared" si="1039"/>
        <v>2916.6060000000002</v>
      </c>
      <c r="G3191" s="3">
        <f t="shared" si="1045"/>
        <v>2902.5059999999994</v>
      </c>
      <c r="H3191" s="4">
        <f t="shared" si="1034"/>
        <v>1.0842075925499083E-2</v>
      </c>
      <c r="I3191" s="4">
        <f t="shared" si="1051"/>
        <v>6.3311392265687945E-3</v>
      </c>
      <c r="J3191" s="4">
        <f t="shared" si="1052"/>
        <v>4.5109366989302888E-3</v>
      </c>
      <c r="K3191" s="4">
        <f t="shared" si="1040"/>
        <v>1.7350418233681036E-3</v>
      </c>
      <c r="L3191" s="4">
        <f t="shared" si="1046"/>
        <v>-2.6437094052974598E-3</v>
      </c>
      <c r="M3191" s="4">
        <f t="shared" si="1041"/>
        <v>7.2598081468665896E-3</v>
      </c>
      <c r="N3191" s="4">
        <f t="shared" si="1047"/>
        <v>1.2152946453857737E-2</v>
      </c>
      <c r="O3191" s="4">
        <f t="shared" si="1049"/>
        <v>4.7995425116927806E-3</v>
      </c>
      <c r="P3191" s="4">
        <f t="shared" si="1050"/>
        <v>0.17190099128388228</v>
      </c>
      <c r="Q3191" s="4"/>
      <c r="T3191" s="4">
        <f t="shared" si="1035"/>
        <v>1.0842075925499083E-2</v>
      </c>
      <c r="U3191" s="4">
        <f t="shared" si="1036"/>
        <v>1.0842075925499083E-2</v>
      </c>
      <c r="V3191" s="2">
        <f t="shared" si="1042"/>
        <v>-1.276894438575911E-2</v>
      </c>
      <c r="W3191" s="4">
        <f t="shared" si="1043"/>
        <v>-2.2641254941901556E-2</v>
      </c>
      <c r="X3191" s="4">
        <f t="shared" si="1044"/>
        <v>2.3916407589677936E-2</v>
      </c>
      <c r="Y3191" s="4">
        <f t="shared" si="1037"/>
        <v>-1.0755420044753621E-2</v>
      </c>
      <c r="Z3191" s="4">
        <f t="shared" si="1038"/>
        <v>-4.5179859033695324E-3</v>
      </c>
      <c r="AA3191" s="4">
        <f t="shared" si="1048"/>
        <v>9.7631704130237487E-3</v>
      </c>
    </row>
    <row r="3192" spans="1:27" x14ac:dyDescent="0.3">
      <c r="A3192" s="1">
        <f t="shared" si="1032"/>
        <v>36</v>
      </c>
      <c r="B3192" s="1">
        <f t="shared" si="1033"/>
        <v>4</v>
      </c>
      <c r="C3192" s="10">
        <v>43713</v>
      </c>
      <c r="D3192" s="3">
        <v>2976</v>
      </c>
      <c r="E3192" s="3">
        <v>2960.6</v>
      </c>
      <c r="F3192" s="3">
        <f t="shared" si="1039"/>
        <v>2934.2179999999998</v>
      </c>
      <c r="G3192" s="3">
        <f t="shared" si="1045"/>
        <v>2907.6629999999996</v>
      </c>
      <c r="H3192" s="4">
        <f t="shared" si="1034"/>
        <v>1.3009823744460034E-2</v>
      </c>
      <c r="I3192" s="4">
        <f t="shared" si="1051"/>
        <v>7.7677702210511707E-3</v>
      </c>
      <c r="J3192" s="4">
        <f t="shared" si="1052"/>
        <v>5.2420535234088631E-3</v>
      </c>
      <c r="K3192" s="4">
        <f t="shared" si="1040"/>
        <v>-4.7680561512435113E-3</v>
      </c>
      <c r="L3192" s="4">
        <f t="shared" si="1046"/>
        <v>-1.2836223270633093E-2</v>
      </c>
      <c r="M3192" s="4">
        <f t="shared" si="1041"/>
        <v>1.4239569111770208E-2</v>
      </c>
      <c r="N3192" s="4">
        <f t="shared" si="1047"/>
        <v>2.350237974620871E-2</v>
      </c>
      <c r="O3192" s="4">
        <f t="shared" si="1049"/>
        <v>8.9230510752689157E-3</v>
      </c>
      <c r="P3192" s="4">
        <f t="shared" si="1050"/>
        <v>0.1871472166264436</v>
      </c>
      <c r="Q3192" s="4"/>
      <c r="T3192" s="4">
        <f t="shared" si="1035"/>
        <v>1.3009823744460034E-2</v>
      </c>
      <c r="U3192" s="4">
        <f t="shared" si="1036"/>
        <v>1.3009823744460034E-2</v>
      </c>
      <c r="V3192" s="2">
        <f t="shared" si="1042"/>
        <v>-1.6965191403032268E-2</v>
      </c>
      <c r="W3192" s="4">
        <f t="shared" si="1043"/>
        <v>-2.6795539489001881E-2</v>
      </c>
      <c r="X3192" s="4">
        <f t="shared" si="1044"/>
        <v>3.0492323247712883E-2</v>
      </c>
      <c r="Y3192" s="4">
        <f t="shared" si="1037"/>
        <v>-1.7177432009706797E-2</v>
      </c>
      <c r="Z3192" s="4">
        <f t="shared" si="1038"/>
        <v>-1.09804902576653E-2</v>
      </c>
      <c r="AA3192" s="4">
        <f t="shared" si="1048"/>
        <v>1.8433880298829523E-2</v>
      </c>
    </row>
    <row r="3193" spans="1:27" x14ac:dyDescent="0.3">
      <c r="A3193" s="1">
        <f t="shared" si="1032"/>
        <v>36</v>
      </c>
      <c r="B3193" s="1">
        <f t="shared" si="1033"/>
        <v>5</v>
      </c>
      <c r="C3193" s="10">
        <v>43714</v>
      </c>
      <c r="D3193" s="3">
        <v>2978.71</v>
      </c>
      <c r="E3193" s="3">
        <v>2980.33</v>
      </c>
      <c r="F3193" s="3">
        <f t="shared" si="1039"/>
        <v>2945.0440000000003</v>
      </c>
      <c r="G3193" s="3">
        <f t="shared" si="1045"/>
        <v>2913.239</v>
      </c>
      <c r="H3193" s="4">
        <f t="shared" si="1034"/>
        <v>9.1061827956990474E-4</v>
      </c>
      <c r="I3193" s="4">
        <f t="shared" si="1051"/>
        <v>1.4549731182795455E-3</v>
      </c>
      <c r="J3193" s="4">
        <f t="shared" si="1052"/>
        <v>-5.4435483870964073E-4</v>
      </c>
      <c r="K3193" s="4">
        <f t="shared" si="1040"/>
        <v>-1.323000672043009E-2</v>
      </c>
      <c r="L3193" s="4">
        <f t="shared" si="1046"/>
        <v>-2.3533452807646398E-2</v>
      </c>
      <c r="M3193" s="4">
        <f t="shared" si="1041"/>
        <v>1.1431408155531703E-2</v>
      </c>
      <c r="N3193" s="4">
        <f t="shared" si="1047"/>
        <v>2.2473610987632668E-2</v>
      </c>
      <c r="O3193" s="4">
        <f t="shared" si="1049"/>
        <v>1.067744090562703E-2</v>
      </c>
      <c r="P3193" s="4">
        <f t="shared" si="1050"/>
        <v>0.18822825458244416</v>
      </c>
      <c r="Q3193" s="4"/>
      <c r="T3193" s="4">
        <f t="shared" si="1035"/>
        <v>9.1061827956990474E-4</v>
      </c>
      <c r="U3193" s="4">
        <f t="shared" si="1036"/>
        <v>9.1061827956990474E-4</v>
      </c>
      <c r="V3193" s="2">
        <f t="shared" si="1042"/>
        <v>-1.7278225806451636E-2</v>
      </c>
      <c r="W3193" s="4">
        <f t="shared" si="1043"/>
        <v>-2.7105443548387169E-2</v>
      </c>
      <c r="X3193" s="4">
        <f t="shared" si="1044"/>
        <v>1.850864055693471E-2</v>
      </c>
      <c r="Y3193" s="4">
        <f t="shared" si="1037"/>
        <v>-2.5533871973292568E-2</v>
      </c>
      <c r="Z3193" s="4">
        <f t="shared" si="1038"/>
        <v>-1.9389619662250168E-2</v>
      </c>
      <c r="AA3193" s="4">
        <f t="shared" si="1048"/>
        <v>2.2075813640014007E-2</v>
      </c>
    </row>
    <row r="3194" spans="1:27" x14ac:dyDescent="0.3">
      <c r="A3194" s="1">
        <f t="shared" si="1032"/>
        <v>37</v>
      </c>
      <c r="B3194" s="1">
        <f t="shared" si="1033"/>
        <v>1</v>
      </c>
      <c r="C3194" s="10">
        <v>43717</v>
      </c>
      <c r="D3194" s="3">
        <v>2978.43</v>
      </c>
      <c r="E3194" s="3">
        <v>2988.43</v>
      </c>
      <c r="F3194" s="3">
        <f t="shared" si="1039"/>
        <v>2955.4379999999996</v>
      </c>
      <c r="G3194" s="3">
        <f t="shared" si="1045"/>
        <v>2926.3710000000001</v>
      </c>
      <c r="H3194" s="4">
        <f t="shared" si="1034"/>
        <v>-9.4000423001970685E-5</v>
      </c>
      <c r="I3194" s="4">
        <f t="shared" si="1051"/>
        <v>3.2631575413517261E-3</v>
      </c>
      <c r="J3194" s="4">
        <f t="shared" si="1052"/>
        <v>-3.3571579643536967E-3</v>
      </c>
      <c r="K3194" s="4">
        <f t="shared" si="1040"/>
        <v>-9.7424724125545741E-3</v>
      </c>
      <c r="L3194" s="4">
        <f t="shared" si="1046"/>
        <v>-1.9512921141478509E-2</v>
      </c>
      <c r="M3194" s="4">
        <f t="shared" si="1041"/>
        <v>7.7795575478153125E-3</v>
      </c>
      <c r="N3194" s="4">
        <f t="shared" si="1047"/>
        <v>1.7789610408249584E-2</v>
      </c>
      <c r="O3194" s="4">
        <f t="shared" si="1049"/>
        <v>9.7591684209464569E-3</v>
      </c>
      <c r="P3194" s="4">
        <f t="shared" si="1050"/>
        <v>0.18811656062389051</v>
      </c>
      <c r="Q3194" s="4"/>
      <c r="T3194" s="4">
        <f t="shared" si="1035"/>
        <v>-9.4000423001970685E-5</v>
      </c>
      <c r="U3194" s="4">
        <f t="shared" si="1036"/>
        <v>-9.4000423001970685E-5</v>
      </c>
      <c r="V3194" s="2">
        <f t="shared" si="1042"/>
        <v>-1.7541150363748065E-2</v>
      </c>
      <c r="W3194" s="4">
        <f t="shared" si="1043"/>
        <v>-2.7365738860110577E-2</v>
      </c>
      <c r="X3194" s="4">
        <f t="shared" si="1044"/>
        <v>1.7758657217252175E-2</v>
      </c>
      <c r="Y3194" s="4">
        <f t="shared" si="1037"/>
        <v>-2.2089823130602562E-2</v>
      </c>
      <c r="Z3194" s="4">
        <f t="shared" si="1038"/>
        <v>-1.5923855231452465E-2</v>
      </c>
      <c r="AA3194" s="4">
        <f t="shared" si="1048"/>
        <v>2.0064860297711099E-2</v>
      </c>
    </row>
    <row r="3195" spans="1:27" x14ac:dyDescent="0.3">
      <c r="A3195" s="1">
        <f t="shared" si="1032"/>
        <v>37</v>
      </c>
      <c r="B3195" s="1">
        <f t="shared" si="1033"/>
        <v>2</v>
      </c>
      <c r="C3195" s="10">
        <v>43718</v>
      </c>
      <c r="D3195" s="3">
        <v>2979.39</v>
      </c>
      <c r="E3195" s="3">
        <v>2971.01</v>
      </c>
      <c r="F3195" s="3">
        <f t="shared" si="1039"/>
        <v>2970.0620000000004</v>
      </c>
      <c r="G3195" s="3">
        <f t="shared" si="1045"/>
        <v>2936.4719999999998</v>
      </c>
      <c r="H3195" s="4">
        <f t="shared" si="1034"/>
        <v>3.2231746255578824E-4</v>
      </c>
      <c r="I3195" s="4">
        <f t="shared" si="1051"/>
        <v>-2.4912453876705576E-3</v>
      </c>
      <c r="J3195" s="4">
        <f t="shared" si="1052"/>
        <v>2.8135628502263458E-3</v>
      </c>
      <c r="K3195" s="4">
        <f t="shared" si="1040"/>
        <v>-3.5924967180693736E-3</v>
      </c>
      <c r="L3195" s="4">
        <f t="shared" si="1046"/>
        <v>-1.5688354826760044E-2</v>
      </c>
      <c r="M3195" s="4">
        <f t="shared" si="1041"/>
        <v>3.1406751778244087E-3</v>
      </c>
      <c r="N3195" s="4">
        <f t="shared" si="1047"/>
        <v>1.4615497781010725E-2</v>
      </c>
      <c r="O3195" s="4">
        <f t="shared" si="1049"/>
        <v>1.1274119870174969E-2</v>
      </c>
      <c r="P3195" s="4">
        <f t="shared" si="1050"/>
        <v>0.18849951133893131</v>
      </c>
      <c r="Q3195" s="4"/>
      <c r="T3195" s="4">
        <f t="shared" si="1035"/>
        <v>3.2231746255578824E-4</v>
      </c>
      <c r="U3195" s="4">
        <f t="shared" si="1036"/>
        <v>3.2231746255578824E-4</v>
      </c>
      <c r="V3195" s="2">
        <f t="shared" si="1042"/>
        <v>-2.4227529268775784E-2</v>
      </c>
      <c r="W3195" s="4">
        <f t="shared" si="1043"/>
        <v>-3.3985253976088009E-2</v>
      </c>
      <c r="X3195" s="4">
        <f t="shared" si="1044"/>
        <v>2.5159396752538438E-2</v>
      </c>
      <c r="Y3195" s="4">
        <f t="shared" si="1037"/>
        <v>-1.6016530424826609E-2</v>
      </c>
      <c r="Z3195" s="4">
        <f t="shared" si="1038"/>
        <v>-9.8122688983560882E-3</v>
      </c>
      <c r="AA3195" s="4">
        <f t="shared" si="1048"/>
        <v>2.3142518366230626E-2</v>
      </c>
    </row>
    <row r="3196" spans="1:27" x14ac:dyDescent="0.3">
      <c r="A3196" s="1">
        <f t="shared" si="1032"/>
        <v>37</v>
      </c>
      <c r="B3196" s="1">
        <f t="shared" si="1033"/>
        <v>3</v>
      </c>
      <c r="C3196" s="10">
        <v>43719</v>
      </c>
      <c r="D3196" s="3">
        <v>3000.93</v>
      </c>
      <c r="E3196" s="3">
        <v>2981.41</v>
      </c>
      <c r="F3196" s="3">
        <f t="shared" si="1039"/>
        <v>2982.692</v>
      </c>
      <c r="G3196" s="3">
        <f t="shared" si="1045"/>
        <v>2949.6489999999999</v>
      </c>
      <c r="H3196" s="4">
        <f t="shared" si="1034"/>
        <v>7.229667817909023E-3</v>
      </c>
      <c r="I3196" s="4">
        <f t="shared" si="1051"/>
        <v>6.7799113241300468E-4</v>
      </c>
      <c r="J3196" s="4">
        <f t="shared" si="1052"/>
        <v>6.5516766854960187E-3</v>
      </c>
      <c r="K3196" s="4">
        <f t="shared" si="1040"/>
        <v>-4.2206626188587721E-4</v>
      </c>
      <c r="L3196" s="4">
        <f t="shared" si="1046"/>
        <v>-1.1894679410513182E-2</v>
      </c>
      <c r="M3196" s="4">
        <f t="shared" si="1041"/>
        <v>6.1146105598566093E-3</v>
      </c>
      <c r="N3196" s="4">
        <f t="shared" si="1047"/>
        <v>1.7385458405389912E-2</v>
      </c>
      <c r="O3196" s="4">
        <f t="shared" si="1049"/>
        <v>1.1010919948149447E-2</v>
      </c>
      <c r="P3196" s="4">
        <f t="shared" si="1050"/>
        <v>0.19709196800765899</v>
      </c>
      <c r="Q3196" s="4"/>
      <c r="T3196" s="4">
        <f t="shared" si="1035"/>
        <v>7.229667817909023E-3</v>
      </c>
      <c r="U3196" s="4">
        <f t="shared" si="1036"/>
        <v>7.229667817909023E-3</v>
      </c>
      <c r="V3196" s="2">
        <f t="shared" si="1042"/>
        <v>-1.3965946049358987E-2</v>
      </c>
      <c r="W3196" s="4">
        <f t="shared" si="1043"/>
        <v>-2.3826286588865465E-2</v>
      </c>
      <c r="X3196" s="4">
        <f t="shared" si="1044"/>
        <v>2.1495823376835446E-2</v>
      </c>
      <c r="Y3196" s="4">
        <f t="shared" si="1037"/>
        <v>-1.2885631520465861E-2</v>
      </c>
      <c r="Z3196" s="4">
        <f t="shared" si="1038"/>
        <v>-6.6616288944583591E-3</v>
      </c>
      <c r="AA3196" s="4">
        <f t="shared" si="1048"/>
        <v>2.2658528440248626E-2</v>
      </c>
    </row>
    <row r="3197" spans="1:27" x14ac:dyDescent="0.3">
      <c r="A3197" s="1">
        <f t="shared" si="1032"/>
        <v>37</v>
      </c>
      <c r="B3197" s="1">
        <f t="shared" si="1033"/>
        <v>4</v>
      </c>
      <c r="C3197" s="10">
        <v>43720</v>
      </c>
      <c r="D3197" s="3">
        <v>3009.57</v>
      </c>
      <c r="E3197" s="3">
        <v>3009.08</v>
      </c>
      <c r="F3197" s="3">
        <f t="shared" si="1039"/>
        <v>2989.4059999999999</v>
      </c>
      <c r="G3197" s="3">
        <f t="shared" si="1045"/>
        <v>2961.8119999999999</v>
      </c>
      <c r="H3197" s="4">
        <f t="shared" si="1034"/>
        <v>2.8791074766823378E-3</v>
      </c>
      <c r="I3197" s="4">
        <f t="shared" si="1051"/>
        <v>2.7158247609907898E-3</v>
      </c>
      <c r="J3197" s="4">
        <f t="shared" si="1052"/>
        <v>1.6328271569154796E-4</v>
      </c>
      <c r="K3197" s="4">
        <f t="shared" si="1040"/>
        <v>-5.5199554804677402E-3</v>
      </c>
      <c r="L3197" s="4">
        <f t="shared" si="1046"/>
        <v>-1.4803559044844219E-2</v>
      </c>
      <c r="M3197" s="4">
        <f t="shared" si="1041"/>
        <v>6.7451527159576906E-3</v>
      </c>
      <c r="N3197" s="4">
        <f t="shared" si="1047"/>
        <v>1.6124588596440378E-2</v>
      </c>
      <c r="O3197" s="4">
        <f t="shared" si="1049"/>
        <v>9.1687516821340083E-3</v>
      </c>
      <c r="P3197" s="4">
        <f t="shared" si="1050"/>
        <v>0.20053852444302622</v>
      </c>
      <c r="Q3197" s="4"/>
      <c r="T3197" s="4">
        <f t="shared" si="1035"/>
        <v>2.8791074766823378E-3</v>
      </c>
      <c r="U3197" s="4">
        <f t="shared" si="1036"/>
        <v>2.8791074766823378E-3</v>
      </c>
      <c r="V3197" s="2">
        <f t="shared" si="1042"/>
        <v>-8.3074246983434602E-3</v>
      </c>
      <c r="W3197" s="4">
        <f t="shared" si="1043"/>
        <v>-1.8224350451360099E-2</v>
      </c>
      <c r="X3197" s="4">
        <f t="shared" si="1044"/>
        <v>1.1280241935483926E-2</v>
      </c>
      <c r="Y3197" s="4">
        <f t="shared" si="1037"/>
        <v>-1.7919956035574093E-2</v>
      </c>
      <c r="Z3197" s="4">
        <f t="shared" si="1038"/>
        <v>-1.172769608296175E-2</v>
      </c>
      <c r="AA3197" s="4">
        <f t="shared" si="1048"/>
        <v>1.8808418461068708E-2</v>
      </c>
    </row>
    <row r="3198" spans="1:27" x14ac:dyDescent="0.3">
      <c r="A3198" s="1">
        <f t="shared" si="1032"/>
        <v>37</v>
      </c>
      <c r="B3198" s="1">
        <f t="shared" si="1033"/>
        <v>5</v>
      </c>
      <c r="C3198" s="10">
        <v>43721</v>
      </c>
      <c r="D3198" s="3">
        <v>3007.39</v>
      </c>
      <c r="E3198" s="3">
        <v>3012.21</v>
      </c>
      <c r="F3198" s="3">
        <f t="shared" si="1039"/>
        <v>2995.1419999999998</v>
      </c>
      <c r="G3198" s="3">
        <f t="shared" si="1045"/>
        <v>2970.0929999999998</v>
      </c>
      <c r="H3198" s="4">
        <f t="shared" si="1034"/>
        <v>-7.2435597111889438E-4</v>
      </c>
      <c r="I3198" s="4">
        <f t="shared" si="1051"/>
        <v>8.7720172649244658E-4</v>
      </c>
      <c r="J3198" s="4">
        <f t="shared" si="1052"/>
        <v>-1.6015576976113411E-3</v>
      </c>
      <c r="K3198" s="4">
        <f t="shared" si="1040"/>
        <v>-5.8114614380128174E-3</v>
      </c>
      <c r="L3198" s="4">
        <f t="shared" si="1046"/>
        <v>-1.4494134082646715E-2</v>
      </c>
      <c r="M3198" s="4">
        <f t="shared" si="1041"/>
        <v>4.0892885879868293E-3</v>
      </c>
      <c r="N3198" s="4">
        <f t="shared" si="1047"/>
        <v>1.2557519242663455E-2</v>
      </c>
      <c r="O3198" s="4">
        <f t="shared" si="1049"/>
        <v>8.3291491958143032E-3</v>
      </c>
      <c r="P3198" s="4">
        <f t="shared" si="1050"/>
        <v>0.19966890719428765</v>
      </c>
      <c r="Q3198" s="4"/>
      <c r="T3198" s="4">
        <f t="shared" si="1035"/>
        <v>-7.2435597111889438E-4</v>
      </c>
      <c r="U3198" s="4">
        <f t="shared" si="1036"/>
        <v>-7.2435597111889438E-4</v>
      </c>
      <c r="V3198" s="2">
        <f t="shared" si="1042"/>
        <v>-1.0253956545287242E-2</v>
      </c>
      <c r="W3198" s="4">
        <f t="shared" si="1043"/>
        <v>-2.0151416979834372E-2</v>
      </c>
      <c r="X3198" s="4">
        <f t="shared" si="1044"/>
        <v>9.628329041766347E-3</v>
      </c>
      <c r="Y3198" s="4">
        <f t="shared" si="1037"/>
        <v>-1.8207827255493938E-2</v>
      </c>
      <c r="Z3198" s="4">
        <f t="shared" si="1038"/>
        <v>-1.2017382402819217E-2</v>
      </c>
      <c r="AA3198" s="4">
        <f t="shared" si="1048"/>
        <v>1.7010951279505332E-2</v>
      </c>
    </row>
    <row r="3199" spans="1:27" x14ac:dyDescent="0.3">
      <c r="A3199" s="1">
        <f t="shared" si="1032"/>
        <v>38</v>
      </c>
      <c r="B3199" s="1">
        <f t="shared" si="1033"/>
        <v>1</v>
      </c>
      <c r="C3199" s="10">
        <v>43724</v>
      </c>
      <c r="D3199" s="3">
        <v>2997.96</v>
      </c>
      <c r="E3199" s="3">
        <v>2996.41</v>
      </c>
      <c r="F3199" s="3">
        <f t="shared" si="1039"/>
        <v>2999.0479999999998</v>
      </c>
      <c r="G3199" s="3">
        <f t="shared" si="1045"/>
        <v>2977.2429999999995</v>
      </c>
      <c r="H3199" s="4">
        <f t="shared" si="1034"/>
        <v>-3.1356092824674675E-3</v>
      </c>
      <c r="I3199" s="4">
        <f t="shared" si="1051"/>
        <v>-3.6510063543471311E-3</v>
      </c>
      <c r="J3199" s="4">
        <f t="shared" si="1052"/>
        <v>5.1539707187966358E-4</v>
      </c>
      <c r="K3199" s="4">
        <f t="shared" si="1040"/>
        <v>-2.6833899161732146E-3</v>
      </c>
      <c r="L3199" s="4">
        <f t="shared" si="1046"/>
        <v>-1.0789717625212922E-2</v>
      </c>
      <c r="M3199" s="4">
        <f t="shared" si="1041"/>
        <v>-3.62781789421089E-4</v>
      </c>
      <c r="N3199" s="4">
        <f t="shared" si="1047"/>
        <v>6.9584511576651813E-3</v>
      </c>
      <c r="O3199" s="4">
        <f t="shared" si="1049"/>
        <v>7.2732791631643819E-3</v>
      </c>
      <c r="P3199" s="4">
        <f t="shared" si="1050"/>
        <v>0.19590721423300164</v>
      </c>
      <c r="Q3199" s="4"/>
      <c r="T3199" s="4">
        <f t="shared" si="1035"/>
        <v>-3.1356092824674675E-3</v>
      </c>
      <c r="U3199" s="4">
        <f t="shared" si="1036"/>
        <v>-3.1356092824674675E-3</v>
      </c>
      <c r="V3199" s="2">
        <f t="shared" si="1042"/>
        <v>-9.6296123881505352E-3</v>
      </c>
      <c r="W3199" s="4">
        <f t="shared" si="1043"/>
        <v>-1.9533316264268966E-2</v>
      </c>
      <c r="X3199" s="4">
        <f t="shared" si="1044"/>
        <v>6.5571458788691358E-3</v>
      </c>
      <c r="Y3199" s="4">
        <f t="shared" si="1037"/>
        <v>-1.511875911921349E-2</v>
      </c>
      <c r="Z3199" s="4">
        <f t="shared" si="1038"/>
        <v>-8.9088369204418528E-3</v>
      </c>
      <c r="AA3199" s="4">
        <f t="shared" si="1048"/>
        <v>1.475585006351009E-2</v>
      </c>
    </row>
    <row r="3200" spans="1:27" x14ac:dyDescent="0.3">
      <c r="A3200" s="1">
        <f t="shared" si="1032"/>
        <v>38</v>
      </c>
      <c r="B3200" s="1">
        <f t="shared" si="1033"/>
        <v>2</v>
      </c>
      <c r="C3200" s="10">
        <v>43725</v>
      </c>
      <c r="D3200" s="3">
        <v>3005.7</v>
      </c>
      <c r="E3200" s="3">
        <v>2995.67</v>
      </c>
      <c r="F3200" s="3">
        <f t="shared" si="1039"/>
        <v>3004.31</v>
      </c>
      <c r="G3200" s="3">
        <f t="shared" si="1045"/>
        <v>2987.1860000000001</v>
      </c>
      <c r="H3200" s="4">
        <f t="shared" si="1034"/>
        <v>2.5817555938037139E-3</v>
      </c>
      <c r="I3200" s="4">
        <f t="shared" si="1051"/>
        <v>-7.6385275320550098E-4</v>
      </c>
      <c r="J3200" s="4">
        <f t="shared" si="1052"/>
        <v>3.3456083470092147E-3</v>
      </c>
      <c r="K3200" s="4">
        <f t="shared" si="1040"/>
        <v>2.0021948258147539E-3</v>
      </c>
      <c r="L3200" s="4">
        <f t="shared" si="1046"/>
        <v>-4.2799474012699011E-3</v>
      </c>
      <c r="M3200" s="4">
        <f t="shared" si="1041"/>
        <v>4.6266863273093412E-4</v>
      </c>
      <c r="N3200" s="4">
        <f t="shared" si="1047"/>
        <v>6.1978062296755773E-3</v>
      </c>
      <c r="O3200" s="4">
        <f t="shared" si="1049"/>
        <v>5.6971753668030069E-3</v>
      </c>
      <c r="P3200" s="4">
        <f t="shared" si="1050"/>
        <v>0.19899475437301789</v>
      </c>
      <c r="Q3200" s="4"/>
      <c r="T3200" s="4">
        <f t="shared" si="1035"/>
        <v>2.5817555938037139E-3</v>
      </c>
      <c r="U3200" s="4">
        <f t="shared" si="1036"/>
        <v>2.5817555938037139E-3</v>
      </c>
      <c r="V3200" s="2">
        <f t="shared" si="1042"/>
        <v>-6.1942120642037128E-3</v>
      </c>
      <c r="W3200" s="4">
        <f t="shared" si="1043"/>
        <v>-1.6132269943561716E-2</v>
      </c>
      <c r="X3200" s="4">
        <f t="shared" si="1044"/>
        <v>8.8306666800922161E-3</v>
      </c>
      <c r="Y3200" s="4">
        <f t="shared" si="1037"/>
        <v>-1.0491598127125551E-2</v>
      </c>
      <c r="Z3200" s="4">
        <f t="shared" si="1038"/>
        <v>-4.2525005226610275E-3</v>
      </c>
      <c r="AA3200" s="4">
        <f t="shared" si="1048"/>
        <v>1.1531072415323178E-2</v>
      </c>
    </row>
    <row r="3201" spans="1:27" x14ac:dyDescent="0.3">
      <c r="A3201" s="1">
        <f t="shared" si="1032"/>
        <v>38</v>
      </c>
      <c r="B3201" s="1">
        <f t="shared" si="1033"/>
        <v>3</v>
      </c>
      <c r="C3201" s="10">
        <v>43726</v>
      </c>
      <c r="D3201" s="3">
        <v>3006.73</v>
      </c>
      <c r="E3201" s="3">
        <v>3001.5</v>
      </c>
      <c r="F3201" s="3">
        <f t="shared" si="1039"/>
        <v>3005.47</v>
      </c>
      <c r="G3201" s="3">
        <f t="shared" si="1045"/>
        <v>2994.0809999999997</v>
      </c>
      <c r="H3201" s="4">
        <f t="shared" si="1034"/>
        <v>3.4268223708294244E-4</v>
      </c>
      <c r="I3201" s="4">
        <f t="shared" si="1051"/>
        <v>-1.3973450444155499E-3</v>
      </c>
      <c r="J3201" s="4">
        <f t="shared" si="1052"/>
        <v>1.7400272814984924E-3</v>
      </c>
      <c r="K3201" s="4">
        <f t="shared" si="1040"/>
        <v>-1.8132215457300222E-4</v>
      </c>
      <c r="L3201" s="4">
        <f t="shared" si="1046"/>
        <v>-4.333248309693007E-3</v>
      </c>
      <c r="M3201" s="4">
        <f t="shared" si="1041"/>
        <v>4.1923559376743681E-4</v>
      </c>
      <c r="N3201" s="4">
        <f t="shared" si="1047"/>
        <v>4.2246686044901064E-3</v>
      </c>
      <c r="O3201" s="4">
        <f t="shared" si="1049"/>
        <v>3.7878359546750537E-3</v>
      </c>
      <c r="P3201" s="4">
        <f t="shared" si="1050"/>
        <v>0.19940562857769717</v>
      </c>
      <c r="Q3201" s="4"/>
      <c r="T3201" s="4">
        <f t="shared" si="1035"/>
        <v>3.4268223708294244E-4</v>
      </c>
      <c r="U3201" s="4">
        <f t="shared" si="1036"/>
        <v>3.4268223708294244E-4</v>
      </c>
      <c r="V3201" s="2">
        <f t="shared" si="1042"/>
        <v>-1.5869847290148659E-3</v>
      </c>
      <c r="W3201" s="4">
        <f t="shared" si="1043"/>
        <v>-1.1571114881724773E-2</v>
      </c>
      <c r="X3201" s="4">
        <f t="shared" si="1044"/>
        <v>1.932734185735816E-3</v>
      </c>
      <c r="Y3201" s="4">
        <f t="shared" si="1037"/>
        <v>-1.2647889210002221E-2</v>
      </c>
      <c r="Z3201" s="4">
        <f t="shared" si="1038"/>
        <v>-6.4223875593509352E-3</v>
      </c>
      <c r="AA3201" s="4">
        <f t="shared" si="1048"/>
        <v>7.6367254815447897E-3</v>
      </c>
    </row>
    <row r="3202" spans="1:27" x14ac:dyDescent="0.3">
      <c r="A3202" s="1">
        <f t="shared" si="1032"/>
        <v>38</v>
      </c>
      <c r="B3202" s="1">
        <f t="shared" si="1033"/>
        <v>4</v>
      </c>
      <c r="C3202" s="10">
        <v>43727</v>
      </c>
      <c r="D3202" s="3">
        <v>3006.79</v>
      </c>
      <c r="E3202" s="3">
        <v>3010.36</v>
      </c>
      <c r="F3202" s="3">
        <f t="shared" si="1039"/>
        <v>3004.9139999999998</v>
      </c>
      <c r="G3202" s="3">
        <f t="shared" si="1045"/>
        <v>2997.16</v>
      </c>
      <c r="H3202" s="4">
        <f t="shared" si="1034"/>
        <v>1.9955233758915976E-5</v>
      </c>
      <c r="I3202" s="4">
        <f t="shared" si="1051"/>
        <v>1.2072916424155508E-3</v>
      </c>
      <c r="J3202" s="4">
        <f t="shared" si="1052"/>
        <v>-1.1873364086566348E-3</v>
      </c>
      <c r="K3202" s="4">
        <f t="shared" si="1040"/>
        <v>-7.5996181898617746E-4</v>
      </c>
      <c r="L3202" s="4">
        <f t="shared" si="1046"/>
        <v>-3.5387281199177603E-3</v>
      </c>
      <c r="M3202" s="4">
        <f t="shared" si="1041"/>
        <v>6.2431071238651218E-4</v>
      </c>
      <c r="N3202" s="4">
        <f t="shared" si="1047"/>
        <v>3.2130416794565889E-3</v>
      </c>
      <c r="O3202" s="4">
        <f t="shared" si="1049"/>
        <v>2.578829914959111E-3</v>
      </c>
      <c r="P3202" s="4">
        <f t="shared" si="1050"/>
        <v>0.19942956299738718</v>
      </c>
      <c r="Q3202" s="4"/>
      <c r="T3202" s="4">
        <f t="shared" si="1035"/>
        <v>1.9955233758915976E-5</v>
      </c>
      <c r="U3202" s="4">
        <f t="shared" si="1036"/>
        <v>1.9955233758915976E-5</v>
      </c>
      <c r="V3202" s="2">
        <f t="shared" si="1042"/>
        <v>9.4454773125626367E-4</v>
      </c>
      <c r="W3202" s="4">
        <f t="shared" si="1043"/>
        <v>-9.0648977460562486E-3</v>
      </c>
      <c r="X3202" s="4">
        <f t="shared" si="1044"/>
        <v>-9.237199998671571E-4</v>
      </c>
      <c r="Y3202" s="4">
        <f t="shared" si="1037"/>
        <v>-1.3219313916006321E-2</v>
      </c>
      <c r="Z3202" s="4">
        <f t="shared" si="1038"/>
        <v>-6.9974152408402573E-3</v>
      </c>
      <c r="AA3202" s="4">
        <f t="shared" si="1048"/>
        <v>5.1876526641077897E-3</v>
      </c>
    </row>
    <row r="3203" spans="1:27" x14ac:dyDescent="0.3">
      <c r="A3203" s="1">
        <f t="shared" ref="A3203:A3266" si="1053">WEEKNUM(C3203,2)</f>
        <v>38</v>
      </c>
      <c r="B3203" s="1">
        <f t="shared" ref="B3203:B3266" si="1054">WEEKDAY(C3203,2)</f>
        <v>5</v>
      </c>
      <c r="C3203" s="10">
        <v>43728</v>
      </c>
      <c r="D3203" s="3">
        <v>2992.07</v>
      </c>
      <c r="E3203" s="3">
        <v>3008.42</v>
      </c>
      <c r="F3203" s="3">
        <f t="shared" si="1039"/>
        <v>3001.85</v>
      </c>
      <c r="G3203" s="3">
        <f t="shared" si="1045"/>
        <v>2998.4960000000001</v>
      </c>
      <c r="H3203" s="4">
        <f t="shared" ref="H3203:H3266" si="1055">(D3203-D3202)/D3202</f>
        <v>-4.8955863229556435E-3</v>
      </c>
      <c r="I3203" s="4">
        <f t="shared" si="1051"/>
        <v>5.4210636592515909E-4</v>
      </c>
      <c r="J3203" s="4">
        <f t="shared" si="1052"/>
        <v>-5.4376926888808023E-3</v>
      </c>
      <c r="K3203" s="4">
        <f t="shared" si="1040"/>
        <v>-8.2978857851725291E-4</v>
      </c>
      <c r="L3203" s="4">
        <f t="shared" si="1046"/>
        <v>-2.5209608918480928E-3</v>
      </c>
      <c r="M3203" s="4">
        <f t="shared" si="1041"/>
        <v>-3.2579909056081238E-3</v>
      </c>
      <c r="N3203" s="4">
        <f t="shared" si="1047"/>
        <v>-2.143074394629818E-3</v>
      </c>
      <c r="O3203" s="4">
        <f t="shared" si="1049"/>
        <v>1.1209630790722858E-3</v>
      </c>
      <c r="P3203" s="4">
        <f t="shared" si="1050"/>
        <v>0.19355765203342851</v>
      </c>
      <c r="Q3203" s="4"/>
      <c r="T3203" s="4">
        <f t="shared" ref="T3203:T3266" si="1056">(D3203-D3202)/D3202</f>
        <v>-4.8955863229556435E-3</v>
      </c>
      <c r="U3203" s="4">
        <f t="shared" ref="U3203:U3266" si="1057">(D3203-D3202)/D3202</f>
        <v>-4.8955863229556435E-3</v>
      </c>
      <c r="V3203" s="2">
        <f t="shared" si="1042"/>
        <v>1.9954835555522968E-4</v>
      </c>
      <c r="W3203" s="4">
        <f t="shared" si="1043"/>
        <v>-9.8024471280002794E-3</v>
      </c>
      <c r="X3203" s="4">
        <f t="shared" si="1044"/>
        <v>-5.0941181556099172E-3</v>
      </c>
      <c r="Y3203" s="4">
        <f t="shared" si="1037"/>
        <v>-1.3288270017687908E-2</v>
      </c>
      <c r="Z3203" s="4">
        <f t="shared" si="1038"/>
        <v>-7.066806127964757E-3</v>
      </c>
      <c r="AA3203" s="4">
        <f t="shared" si="1048"/>
        <v>2.2396267021730803E-3</v>
      </c>
    </row>
    <row r="3204" spans="1:27" x14ac:dyDescent="0.3">
      <c r="A3204" s="1">
        <f t="shared" si="1053"/>
        <v>39</v>
      </c>
      <c r="B3204" s="1">
        <f t="shared" si="1054"/>
        <v>1</v>
      </c>
      <c r="C3204" s="10">
        <v>43731</v>
      </c>
      <c r="D3204" s="3">
        <v>2991.78</v>
      </c>
      <c r="E3204" s="3">
        <v>2983.5</v>
      </c>
      <c r="F3204" s="3">
        <f t="shared" si="1039"/>
        <v>3000.6140000000005</v>
      </c>
      <c r="G3204" s="3">
        <f t="shared" si="1045"/>
        <v>2999.8309999999997</v>
      </c>
      <c r="H3204" s="4">
        <f t="shared" si="1055"/>
        <v>-9.6922866109403724E-5</v>
      </c>
      <c r="I3204" s="4">
        <f t="shared" si="1051"/>
        <v>-2.8642378019231381E-3</v>
      </c>
      <c r="J3204" s="4">
        <f t="shared" si="1052"/>
        <v>2.7673149358137345E-3</v>
      </c>
      <c r="K3204" s="4">
        <f t="shared" si="1040"/>
        <v>3.5936659235913781E-3</v>
      </c>
      <c r="L3204" s="4">
        <f t="shared" si="1046"/>
        <v>2.8928319041850994E-3</v>
      </c>
      <c r="M3204" s="4">
        <f t="shared" si="1041"/>
        <v>-2.9440641148779168E-3</v>
      </c>
      <c r="N3204" s="4">
        <f t="shared" si="1047"/>
        <v>-2.6838178550723283E-3</v>
      </c>
      <c r="O3204" s="4">
        <f t="shared" si="1049"/>
        <v>2.6171710486760767E-4</v>
      </c>
      <c r="P3204" s="4">
        <f t="shared" si="1050"/>
        <v>0.19344196900492663</v>
      </c>
      <c r="Q3204" s="4"/>
      <c r="T3204" s="4">
        <f t="shared" si="1056"/>
        <v>-9.6922866109403724E-5</v>
      </c>
      <c r="U3204" s="4">
        <f t="shared" si="1057"/>
        <v>-9.6922866109403724E-5</v>
      </c>
      <c r="V3204" s="2">
        <f t="shared" si="1042"/>
        <v>1.9685368323601629E-3</v>
      </c>
      <c r="W3204" s="4">
        <f t="shared" si="1043"/>
        <v>-8.0511485359634778E-3</v>
      </c>
      <c r="X3204" s="4">
        <f t="shared" si="1044"/>
        <v>-2.0614017531921159E-3</v>
      </c>
      <c r="Y3204" s="4">
        <f t="shared" si="1037"/>
        <v>-8.9199708086229838E-3</v>
      </c>
      <c r="Z3204" s="4">
        <f t="shared" si="1038"/>
        <v>-2.6709637013998143E-3</v>
      </c>
      <c r="AA3204" s="4">
        <f t="shared" si="1048"/>
        <v>5.2216570058255594E-4</v>
      </c>
    </row>
    <row r="3205" spans="1:27" x14ac:dyDescent="0.3">
      <c r="A3205" s="1">
        <f t="shared" si="1053"/>
        <v>39</v>
      </c>
      <c r="B3205" s="1">
        <f t="shared" si="1054"/>
        <v>2</v>
      </c>
      <c r="C3205" s="10">
        <v>43732</v>
      </c>
      <c r="D3205" s="3">
        <v>2966.6</v>
      </c>
      <c r="E3205" s="3">
        <v>3002.43</v>
      </c>
      <c r="F3205" s="3">
        <f t="shared" si="1039"/>
        <v>2992.7940000000003</v>
      </c>
      <c r="G3205" s="3">
        <f t="shared" si="1045"/>
        <v>2998.5519999999997</v>
      </c>
      <c r="H3205" s="4">
        <f t="shared" si="1055"/>
        <v>-8.4163942535882622E-3</v>
      </c>
      <c r="I3205" s="4">
        <f t="shared" si="1051"/>
        <v>3.5597537252069454E-3</v>
      </c>
      <c r="J3205" s="4">
        <f t="shared" si="1052"/>
        <v>-1.1976147978795208E-2</v>
      </c>
      <c r="K3205" s="4">
        <f t="shared" si="1040"/>
        <v>2.5277593940730932E-3</v>
      </c>
      <c r="L3205" s="4">
        <f t="shared" si="1046"/>
        <v>3.4501942730486954E-3</v>
      </c>
      <c r="M3205" s="4">
        <f t="shared" si="1041"/>
        <v>-8.7523564936311735E-3</v>
      </c>
      <c r="N3205" s="4">
        <f t="shared" si="1047"/>
        <v>-1.0655809870897611E-2</v>
      </c>
      <c r="O3205" s="4">
        <f t="shared" si="1049"/>
        <v>-1.9409424930895154E-3</v>
      </c>
      <c r="P3205" s="4">
        <f t="shared" si="1050"/>
        <v>0.18339749087500251</v>
      </c>
      <c r="Q3205" s="4"/>
      <c r="T3205" s="4">
        <f t="shared" si="1056"/>
        <v>-8.4163942535882622E-3</v>
      </c>
      <c r="U3205" s="4">
        <f t="shared" si="1057"/>
        <v>-8.4163942535882622E-3</v>
      </c>
      <c r="V3205" s="2">
        <f t="shared" si="1042"/>
        <v>4.6527485309747433E-3</v>
      </c>
      <c r="W3205" s="4">
        <f t="shared" si="1043"/>
        <v>-5.3937789543350868E-3</v>
      </c>
      <c r="X3205" s="4">
        <f t="shared" si="1044"/>
        <v>-1.30086169611072E-2</v>
      </c>
      <c r="Y3205" s="4">
        <f t="shared" si="1037"/>
        <v>-9.9725867330350548E-3</v>
      </c>
      <c r="Z3205" s="4">
        <f t="shared" si="1038"/>
        <v>-3.7302166321072187E-3</v>
      </c>
      <c r="AA3205" s="4">
        <f t="shared" si="1048"/>
        <v>-3.8331596939062953E-3</v>
      </c>
    </row>
    <row r="3206" spans="1:27" x14ac:dyDescent="0.3">
      <c r="A3206" s="1">
        <f t="shared" si="1053"/>
        <v>39</v>
      </c>
      <c r="B3206" s="1">
        <f t="shared" si="1054"/>
        <v>3</v>
      </c>
      <c r="C3206" s="10">
        <v>43733</v>
      </c>
      <c r="D3206" s="3">
        <v>2984.87</v>
      </c>
      <c r="E3206" s="3">
        <v>2968.35</v>
      </c>
      <c r="F3206" s="3">
        <f t="shared" si="1039"/>
        <v>2988.422</v>
      </c>
      <c r="G3206" s="3">
        <f t="shared" si="1045"/>
        <v>2996.9459999999995</v>
      </c>
      <c r="H3206" s="4">
        <f t="shared" si="1055"/>
        <v>6.1585653610193424E-3</v>
      </c>
      <c r="I3206" s="4">
        <f t="shared" si="1051"/>
        <v>5.8990089664936291E-4</v>
      </c>
      <c r="J3206" s="4">
        <f t="shared" si="1052"/>
        <v>5.5686644643699792E-3</v>
      </c>
      <c r="K3206" s="4">
        <f t="shared" si="1040"/>
        <v>7.6552282073756124E-3</v>
      </c>
      <c r="L3206" s="4">
        <f t="shared" si="1046"/>
        <v>1.0681513442249607E-2</v>
      </c>
      <c r="M3206" s="4">
        <f t="shared" si="1041"/>
        <v>-1.1885871540231381E-3</v>
      </c>
      <c r="N3206" s="4">
        <f t="shared" si="1047"/>
        <v>-4.0294352984670294E-3</v>
      </c>
      <c r="O3206" s="4">
        <f t="shared" si="1049"/>
        <v>-2.8557357606862049E-3</v>
      </c>
      <c r="P3206" s="4">
        <f t="shared" si="1050"/>
        <v>0.1906855216706225</v>
      </c>
      <c r="Q3206" s="4"/>
      <c r="T3206" s="4">
        <f t="shared" si="1056"/>
        <v>6.1585653610193424E-3</v>
      </c>
      <c r="U3206" s="4">
        <f t="shared" si="1057"/>
        <v>6.1585653610193424E-3</v>
      </c>
      <c r="V3206" s="2">
        <f t="shared" si="1042"/>
        <v>1.352727027573657E-2</v>
      </c>
      <c r="W3206" s="4">
        <f t="shared" si="1043"/>
        <v>3.3919975729791514E-3</v>
      </c>
      <c r="X3206" s="4">
        <f t="shared" si="1044"/>
        <v>-7.270356832838375E-3</v>
      </c>
      <c r="Y3206" s="4">
        <f t="shared" ref="Y3206:Y3269" si="1058">(SUM(D3202:D3205)*(0.99/4.01)-D3205)/D3205</f>
        <v>-4.9090514460830032E-3</v>
      </c>
      <c r="Z3206" s="4">
        <f t="shared" ref="Z3206:Z3269" si="1059">(SUM(D3202:D3205)*(0.995/4.005)-D3205)/D3205</f>
        <v>1.3652455094519123E-3</v>
      </c>
      <c r="AA3206" s="4">
        <f t="shared" si="1048"/>
        <v>-5.6723241290047065E-3</v>
      </c>
    </row>
    <row r="3207" spans="1:27" x14ac:dyDescent="0.3">
      <c r="A3207" s="1">
        <f t="shared" si="1053"/>
        <v>39</v>
      </c>
      <c r="B3207" s="1">
        <f t="shared" si="1054"/>
        <v>4</v>
      </c>
      <c r="C3207" s="10">
        <v>43734</v>
      </c>
      <c r="D3207" s="3">
        <v>2977.62</v>
      </c>
      <c r="E3207" s="3">
        <v>2985.73</v>
      </c>
      <c r="F3207" s="3">
        <f t="shared" ref="F3207:F3270" si="1060">AVERAGE(D3203:D3207)</f>
        <v>2982.5879999999997</v>
      </c>
      <c r="G3207" s="3">
        <f t="shared" si="1045"/>
        <v>2993.7509999999993</v>
      </c>
      <c r="H3207" s="4">
        <f t="shared" si="1055"/>
        <v>-2.4289165022262278E-3</v>
      </c>
      <c r="I3207" s="4">
        <f t="shared" si="1051"/>
        <v>2.8811975060894689E-4</v>
      </c>
      <c r="J3207" s="4">
        <f t="shared" si="1052"/>
        <v>-2.7170362528351746E-3</v>
      </c>
      <c r="K3207" s="4">
        <f t="shared" ref="K3207:K3270" si="1061">(SUM(D3203:D3206)/4-D3206)/D3206</f>
        <v>-3.4842388445726735E-4</v>
      </c>
      <c r="L3207" s="4">
        <f t="shared" si="1046"/>
        <v>3.57581178856472E-3</v>
      </c>
      <c r="M3207" s="4">
        <f t="shared" ref="M3207:M3270" si="1062">(D3207-F3207)/F3207</f>
        <v>-1.6656675343694294E-3</v>
      </c>
      <c r="N3207" s="4">
        <f t="shared" si="1047"/>
        <v>-5.388223669904213E-3</v>
      </c>
      <c r="O3207" s="4">
        <f t="shared" si="1049"/>
        <v>-3.7489672960282225E-3</v>
      </c>
      <c r="P3207" s="4">
        <f t="shared" si="1050"/>
        <v>0.18779344595807487</v>
      </c>
      <c r="Q3207" s="4"/>
      <c r="T3207" s="4">
        <f t="shared" si="1056"/>
        <v>-2.4289165022262278E-3</v>
      </c>
      <c r="U3207" s="4">
        <f t="shared" si="1057"/>
        <v>-2.4289165022262278E-3</v>
      </c>
      <c r="V3207" s="2">
        <f t="shared" ref="V3207:V3270" si="1063">(D3202-D3206)/D3206</f>
        <v>7.3437034108688399E-3</v>
      </c>
      <c r="W3207" s="4">
        <f t="shared" ref="W3207:W3270" si="1064">(D3202*(1-0.01)-D3206)/D3206</f>
        <v>-2.7297336232398519E-3</v>
      </c>
      <c r="X3207" s="4">
        <f t="shared" ref="X3207:X3270" si="1065">(D3207-D3202)/D3202</f>
        <v>-9.7013758859115784E-3</v>
      </c>
      <c r="Y3207" s="4">
        <f t="shared" si="1058"/>
        <v>-1.2812907377169818E-2</v>
      </c>
      <c r="Z3207" s="4">
        <f t="shared" si="1059"/>
        <v>-6.5884462072758505E-3</v>
      </c>
      <c r="AA3207" s="4">
        <f t="shared" si="1048"/>
        <v>-7.4298299385606456E-3</v>
      </c>
    </row>
    <row r="3208" spans="1:27" x14ac:dyDescent="0.3">
      <c r="A3208" s="1">
        <f t="shared" si="1053"/>
        <v>39</v>
      </c>
      <c r="B3208" s="1">
        <f t="shared" si="1054"/>
        <v>5</v>
      </c>
      <c r="C3208" s="10">
        <v>43735</v>
      </c>
      <c r="D3208" s="3">
        <v>2961.79</v>
      </c>
      <c r="E3208" s="3">
        <v>2985.47</v>
      </c>
      <c r="F3208" s="3">
        <f t="shared" si="1060"/>
        <v>2976.5320000000002</v>
      </c>
      <c r="G3208" s="3">
        <f t="shared" si="1045"/>
        <v>2989.1909999999998</v>
      </c>
      <c r="H3208" s="4">
        <f t="shared" si="1055"/>
        <v>-5.3163264620737123E-3</v>
      </c>
      <c r="I3208" s="4">
        <f t="shared" si="1051"/>
        <v>2.6363337161894092E-3</v>
      </c>
      <c r="J3208" s="4">
        <f t="shared" si="1052"/>
        <v>-7.9526601782631216E-3</v>
      </c>
      <c r="K3208" s="4">
        <f t="shared" si="1061"/>
        <v>8.7234099717218942E-4</v>
      </c>
      <c r="L3208" s="4">
        <f t="shared" si="1046"/>
        <v>4.9084690308216451E-3</v>
      </c>
      <c r="M3208" s="4">
        <f t="shared" si="1062"/>
        <v>-4.9527436627592744E-3</v>
      </c>
      <c r="N3208" s="4">
        <f t="shared" si="1047"/>
        <v>-9.1666942661073995E-3</v>
      </c>
      <c r="O3208" s="4">
        <f t="shared" si="1049"/>
        <v>-4.2741045111232227E-3</v>
      </c>
      <c r="P3208" s="4">
        <f t="shared" si="1050"/>
        <v>0.18147874822985025</v>
      </c>
      <c r="Q3208" s="4"/>
      <c r="T3208" s="4">
        <f t="shared" si="1056"/>
        <v>-5.3163264620737123E-3</v>
      </c>
      <c r="U3208" s="4">
        <f t="shared" si="1057"/>
        <v>-5.3163264620737123E-3</v>
      </c>
      <c r="V3208" s="2">
        <f t="shared" si="1063"/>
        <v>4.8528690699284234E-3</v>
      </c>
      <c r="W3208" s="4">
        <f t="shared" si="1064"/>
        <v>-5.1956596207709017E-3</v>
      </c>
      <c r="X3208" s="4">
        <f t="shared" si="1065"/>
        <v>-1.0120084088941836E-2</v>
      </c>
      <c r="Y3208" s="4">
        <f t="shared" si="1058"/>
        <v>-1.1607364002792584E-2</v>
      </c>
      <c r="Z3208" s="4">
        <f t="shared" si="1059"/>
        <v>-5.3753015808376391E-3</v>
      </c>
      <c r="AA3208" s="4">
        <f t="shared" si="1048"/>
        <v>-8.4341322850907795E-3</v>
      </c>
    </row>
    <row r="3209" spans="1:27" x14ac:dyDescent="0.3">
      <c r="A3209" s="1">
        <f t="shared" si="1053"/>
        <v>40</v>
      </c>
      <c r="B3209" s="1">
        <f t="shared" si="1054"/>
        <v>1</v>
      </c>
      <c r="C3209" s="10">
        <v>43738</v>
      </c>
      <c r="D3209" s="3">
        <v>2976.74</v>
      </c>
      <c r="E3209" s="3">
        <v>2967.07</v>
      </c>
      <c r="F3209" s="3">
        <f t="shared" si="1060"/>
        <v>2973.5240000000003</v>
      </c>
      <c r="G3209" s="3">
        <f t="shared" si="1045"/>
        <v>2987.0690000000004</v>
      </c>
      <c r="H3209" s="4">
        <f t="shared" si="1055"/>
        <v>5.047623227845262E-3</v>
      </c>
      <c r="I3209" s="4">
        <f t="shared" si="1051"/>
        <v>1.7827057286303892E-3</v>
      </c>
      <c r="J3209" s="4">
        <f t="shared" si="1052"/>
        <v>3.2649174992148726E-3</v>
      </c>
      <c r="K3209" s="4">
        <f t="shared" si="1061"/>
        <v>3.6903359117291539E-3</v>
      </c>
      <c r="L3209" s="4">
        <f t="shared" si="1046"/>
        <v>8.9225322074376421E-3</v>
      </c>
      <c r="M3209" s="4">
        <f t="shared" si="1062"/>
        <v>1.0815449950965384E-3</v>
      </c>
      <c r="N3209" s="4">
        <f t="shared" si="1047"/>
        <v>-3.4579047219868812E-3</v>
      </c>
      <c r="O3209" s="4">
        <f t="shared" si="1049"/>
        <v>-4.5502798363310443E-3</v>
      </c>
      <c r="P3209" s="4">
        <f t="shared" si="1050"/>
        <v>0.18744240780262078</v>
      </c>
      <c r="Q3209" s="4"/>
      <c r="T3209" s="4">
        <f t="shared" si="1056"/>
        <v>5.047623227845262E-3</v>
      </c>
      <c r="U3209" s="4">
        <f t="shared" si="1057"/>
        <v>5.047623227845262E-3</v>
      </c>
      <c r="V3209" s="2">
        <f t="shared" si="1063"/>
        <v>1.0125633485156016E-2</v>
      </c>
      <c r="W3209" s="4">
        <f t="shared" si="1064"/>
        <v>2.4377150304399102E-5</v>
      </c>
      <c r="X3209" s="4">
        <f t="shared" si="1065"/>
        <v>-5.0271076081798852E-3</v>
      </c>
      <c r="Y3209" s="4">
        <f t="shared" si="1058"/>
        <v>-8.8245061819333358E-3</v>
      </c>
      <c r="Z3209" s="4">
        <f t="shared" si="1059"/>
        <v>-2.5748971463965104E-3</v>
      </c>
      <c r="AA3209" s="4">
        <f t="shared" si="1048"/>
        <v>-9.0281522381753E-3</v>
      </c>
    </row>
    <row r="3210" spans="1:27" x14ac:dyDescent="0.3">
      <c r="A3210" s="1">
        <f t="shared" si="1053"/>
        <v>40</v>
      </c>
      <c r="B3210" s="1">
        <f t="shared" si="1054"/>
        <v>2</v>
      </c>
      <c r="C3210" s="10">
        <v>43739</v>
      </c>
      <c r="D3210" s="3">
        <v>2940.25</v>
      </c>
      <c r="E3210" s="3">
        <v>2983.69</v>
      </c>
      <c r="F3210" s="3">
        <f t="shared" si="1060"/>
        <v>2968.2539999999999</v>
      </c>
      <c r="G3210" s="3">
        <f t="shared" si="1045"/>
        <v>2980.5239999999999</v>
      </c>
      <c r="H3210" s="4">
        <f t="shared" si="1055"/>
        <v>-1.225837661334204E-2</v>
      </c>
      <c r="I3210" s="4">
        <f t="shared" si="1051"/>
        <v>2.3347689082688691E-3</v>
      </c>
      <c r="J3210" s="4">
        <f t="shared" si="1052"/>
        <v>-1.4593145521610909E-2</v>
      </c>
      <c r="K3210" s="4">
        <f t="shared" si="1061"/>
        <v>-4.9886788903301177E-4</v>
      </c>
      <c r="L3210" s="4">
        <f t="shared" si="1046"/>
        <v>2.7744743877157673E-3</v>
      </c>
      <c r="M3210" s="4">
        <f t="shared" si="1062"/>
        <v>-9.4345025728929891E-3</v>
      </c>
      <c r="N3210" s="4">
        <f t="shared" si="1047"/>
        <v>-1.351238909668229E-2</v>
      </c>
      <c r="O3210" s="4">
        <f t="shared" si="1049"/>
        <v>-4.1731145310772832E-3</v>
      </c>
      <c r="P3210" s="4">
        <f t="shared" si="1050"/>
        <v>0.17288629156112256</v>
      </c>
      <c r="Q3210" s="4"/>
      <c r="T3210" s="4">
        <f t="shared" si="1056"/>
        <v>-1.225837661334204E-2</v>
      </c>
      <c r="U3210" s="4">
        <f t="shared" si="1057"/>
        <v>-1.225837661334204E-2</v>
      </c>
      <c r="V3210" s="2">
        <f t="shared" si="1063"/>
        <v>-3.406411040265483E-3</v>
      </c>
      <c r="W3210" s="4">
        <f t="shared" si="1064"/>
        <v>-1.3372346929862885E-2</v>
      </c>
      <c r="X3210" s="4">
        <f t="shared" si="1065"/>
        <v>-8.8822220724060919E-3</v>
      </c>
      <c r="Y3210" s="4">
        <f t="shared" si="1058"/>
        <v>-1.2961475521339305E-2</v>
      </c>
      <c r="Z3210" s="4">
        <f t="shared" si="1059"/>
        <v>-6.7379511106995613E-3</v>
      </c>
      <c r="AA3210" s="4">
        <f t="shared" si="1048"/>
        <v>-8.1996956689970694E-3</v>
      </c>
    </row>
    <row r="3211" spans="1:27" x14ac:dyDescent="0.3">
      <c r="A3211" s="1">
        <f t="shared" si="1053"/>
        <v>40</v>
      </c>
      <c r="B3211" s="1">
        <f t="shared" si="1054"/>
        <v>3</v>
      </c>
      <c r="C3211" s="10">
        <v>43740</v>
      </c>
      <c r="D3211" s="3">
        <v>2887.61</v>
      </c>
      <c r="E3211" s="3">
        <v>2924.78</v>
      </c>
      <c r="F3211" s="3">
        <f t="shared" si="1060"/>
        <v>2948.8020000000001</v>
      </c>
      <c r="G3211" s="3">
        <f t="shared" ref="G3211:G3274" si="1066">AVERAGE(D3202:D3211)</f>
        <v>2968.6120000000001</v>
      </c>
      <c r="H3211" s="4">
        <f t="shared" si="1055"/>
        <v>-1.7903239520448897E-2</v>
      </c>
      <c r="I3211" s="4">
        <f t="shared" si="1051"/>
        <v>-5.2614573590680381E-3</v>
      </c>
      <c r="J3211" s="4">
        <f t="shared" si="1052"/>
        <v>-1.2641782161380859E-2</v>
      </c>
      <c r="K3211" s="4">
        <f t="shared" si="1061"/>
        <v>8.1115551398690273E-3</v>
      </c>
      <c r="L3211" s="4">
        <f t="shared" ref="L3211:L3274" si="1067">(SUM(D3202:D3210)/9-D3210)/D3210</f>
        <v>1.2707158310423433E-2</v>
      </c>
      <c r="M3211" s="4">
        <f t="shared" si="1062"/>
        <v>-2.0751478057868925E-2</v>
      </c>
      <c r="N3211" s="4">
        <f t="shared" ref="N3211:N3274" si="1068">(D3211-G3211)/G3211</f>
        <v>-2.7286152585787551E-2</v>
      </c>
      <c r="O3211" s="4">
        <f t="shared" si="1049"/>
        <v>-6.8603447141407405E-3</v>
      </c>
      <c r="P3211" s="4">
        <f t="shared" si="1050"/>
        <v>0.15188782735305273</v>
      </c>
      <c r="Q3211" s="4"/>
      <c r="T3211" s="4">
        <f t="shared" si="1056"/>
        <v>-1.7903239520448897E-2</v>
      </c>
      <c r="U3211" s="4">
        <f t="shared" si="1057"/>
        <v>-1.7903239520448897E-2</v>
      </c>
      <c r="V3211" s="2">
        <f t="shared" si="1063"/>
        <v>1.5175580307796919E-2</v>
      </c>
      <c r="W3211" s="4">
        <f t="shared" si="1064"/>
        <v>5.0238245047189468E-3</v>
      </c>
      <c r="X3211" s="4">
        <f t="shared" si="1065"/>
        <v>-3.2584333656072044E-2</v>
      </c>
      <c r="Y3211" s="4">
        <f t="shared" si="1058"/>
        <v>-4.4584143755907121E-3</v>
      </c>
      <c r="Z3211" s="4">
        <f t="shared" si="1059"/>
        <v>1.8187239592205664E-3</v>
      </c>
      <c r="AA3211" s="4">
        <f t="shared" ref="AA3211:AA3274" si="1069">(F3211-F3206)/F3206</f>
        <v>-1.3257833063737279E-2</v>
      </c>
    </row>
    <row r="3212" spans="1:27" x14ac:dyDescent="0.3">
      <c r="A3212" s="1">
        <f t="shared" si="1053"/>
        <v>40</v>
      </c>
      <c r="B3212" s="1">
        <f t="shared" si="1054"/>
        <v>4</v>
      </c>
      <c r="C3212" s="10">
        <v>43741</v>
      </c>
      <c r="D3212" s="3">
        <v>2910.63</v>
      </c>
      <c r="E3212" s="3">
        <v>2885.38</v>
      </c>
      <c r="F3212" s="3">
        <f t="shared" si="1060"/>
        <v>2935.404</v>
      </c>
      <c r="G3212" s="3">
        <f t="shared" si="1066"/>
        <v>2958.9960000000001</v>
      </c>
      <c r="H3212" s="4">
        <f t="shared" si="1055"/>
        <v>7.9719906774114169E-3</v>
      </c>
      <c r="I3212" s="4">
        <f t="shared" si="1051"/>
        <v>-7.7226495267713373E-4</v>
      </c>
      <c r="J3212" s="4">
        <f t="shared" si="1052"/>
        <v>8.7442556300885502E-3</v>
      </c>
      <c r="K3212" s="4">
        <f t="shared" si="1061"/>
        <v>1.8696257458590226E-2</v>
      </c>
      <c r="L3212" s="4">
        <f t="shared" si="1067"/>
        <v>2.6582537115469269E-2</v>
      </c>
      <c r="M3212" s="4">
        <f t="shared" si="1062"/>
        <v>-8.4397241401864571E-3</v>
      </c>
      <c r="N3212" s="4">
        <f t="shared" si="1068"/>
        <v>-1.6345409050907804E-2</v>
      </c>
      <c r="O3212" s="4">
        <f t="shared" ref="O3212:O3275" si="1070">(F3212-G3212)/D3212</f>
        <v>-8.1054617041671721E-3</v>
      </c>
      <c r="P3212" s="4">
        <f t="shared" si="1050"/>
        <v>0.16107066637413495</v>
      </c>
      <c r="Q3212" s="4"/>
      <c r="T3212" s="4">
        <f t="shared" si="1056"/>
        <v>7.9719906774114169E-3</v>
      </c>
      <c r="U3212" s="4">
        <f t="shared" si="1057"/>
        <v>7.9719906774114169E-3</v>
      </c>
      <c r="V3212" s="2">
        <f t="shared" si="1063"/>
        <v>3.1171106901555182E-2</v>
      </c>
      <c r="W3212" s="4">
        <f t="shared" si="1064"/>
        <v>2.0859395832539544E-2</v>
      </c>
      <c r="X3212" s="4">
        <f t="shared" si="1065"/>
        <v>-2.2497833840449684E-2</v>
      </c>
      <c r="Y3212" s="4">
        <f t="shared" si="1058"/>
        <v>5.9943091112262476E-3</v>
      </c>
      <c r="Z3212" s="4">
        <f t="shared" si="1059"/>
        <v>1.2337354478199549E-2</v>
      </c>
      <c r="AA3212" s="4">
        <f t="shared" si="1069"/>
        <v>-1.5819818224977685E-2</v>
      </c>
    </row>
    <row r="3213" spans="1:27" x14ac:dyDescent="0.3">
      <c r="A3213" s="1">
        <f t="shared" si="1053"/>
        <v>40</v>
      </c>
      <c r="B3213" s="1">
        <f t="shared" si="1054"/>
        <v>5</v>
      </c>
      <c r="C3213" s="10">
        <v>43742</v>
      </c>
      <c r="D3213" s="3">
        <v>2952.01</v>
      </c>
      <c r="E3213" s="3">
        <v>2918.56</v>
      </c>
      <c r="F3213" s="3">
        <f t="shared" si="1060"/>
        <v>2933.4479999999999</v>
      </c>
      <c r="G3213" s="3">
        <f t="shared" si="1066"/>
        <v>2954.9900000000002</v>
      </c>
      <c r="H3213" s="4">
        <f t="shared" si="1055"/>
        <v>1.4216853396000215E-2</v>
      </c>
      <c r="I3213" s="4">
        <f t="shared" si="1051"/>
        <v>2.7244960712972228E-3</v>
      </c>
      <c r="J3213" s="4">
        <f t="shared" si="1052"/>
        <v>1.1492357324702992E-2</v>
      </c>
      <c r="K3213" s="4">
        <f t="shared" si="1061"/>
        <v>6.2452115177812984E-3</v>
      </c>
      <c r="L3213" s="4">
        <f t="shared" si="1067"/>
        <v>1.5354445982866678E-2</v>
      </c>
      <c r="M3213" s="4">
        <f t="shared" si="1062"/>
        <v>6.3277071896281623E-3</v>
      </c>
      <c r="N3213" s="4">
        <f t="shared" si="1068"/>
        <v>-1.0084636496231858E-3</v>
      </c>
      <c r="O3213" s="4">
        <f t="shared" si="1070"/>
        <v>-7.2974007540626117E-3</v>
      </c>
      <c r="P3213" s="4">
        <f t="shared" si="1050"/>
        <v>0.1775774378203723</v>
      </c>
      <c r="Q3213" s="4"/>
      <c r="T3213" s="4">
        <f t="shared" si="1056"/>
        <v>1.4216853396000215E-2</v>
      </c>
      <c r="U3213" s="4">
        <f t="shared" si="1057"/>
        <v>1.4216853396000215E-2</v>
      </c>
      <c r="V3213" s="2">
        <f t="shared" si="1063"/>
        <v>1.7576950694523127E-2</v>
      </c>
      <c r="W3213" s="4">
        <f t="shared" si="1064"/>
        <v>7.4011811875778315E-3</v>
      </c>
      <c r="X3213" s="4">
        <f t="shared" si="1065"/>
        <v>-3.3020572018947142E-3</v>
      </c>
      <c r="Y3213" s="4">
        <f t="shared" si="1058"/>
        <v>-6.3014868801959771E-3</v>
      </c>
      <c r="Z3213" s="4">
        <f t="shared" si="1059"/>
        <v>-3.5969577835304034E-5</v>
      </c>
      <c r="AA3213" s="4">
        <f t="shared" si="1069"/>
        <v>-1.4474563014945005E-2</v>
      </c>
    </row>
    <row r="3214" spans="1:27" x14ac:dyDescent="0.3">
      <c r="A3214" s="1">
        <f t="shared" si="1053"/>
        <v>41</v>
      </c>
      <c r="B3214" s="1">
        <f t="shared" si="1054"/>
        <v>1</v>
      </c>
      <c r="C3214" s="10">
        <v>43745</v>
      </c>
      <c r="D3214" s="3">
        <v>2938.79</v>
      </c>
      <c r="E3214" s="3">
        <v>2944.23</v>
      </c>
      <c r="F3214" s="3">
        <f t="shared" si="1060"/>
        <v>2925.8580000000002</v>
      </c>
      <c r="G3214" s="3">
        <f t="shared" si="1066"/>
        <v>2949.6910000000003</v>
      </c>
      <c r="H3214" s="4">
        <f t="shared" si="1055"/>
        <v>-4.4783046127893382E-3</v>
      </c>
      <c r="I3214" s="4">
        <f t="shared" si="1051"/>
        <v>-2.6354924271937423E-3</v>
      </c>
      <c r="J3214" s="4">
        <f t="shared" si="1052"/>
        <v>-1.8428121855955958E-3</v>
      </c>
      <c r="K3214" s="4">
        <f t="shared" si="1061"/>
        <v>-9.9542345723760296E-3</v>
      </c>
      <c r="L3214" s="4">
        <f t="shared" si="1067"/>
        <v>-3.7526220364353624E-4</v>
      </c>
      <c r="M3214" s="4">
        <f t="shared" si="1062"/>
        <v>4.4199000771738715E-3</v>
      </c>
      <c r="N3214" s="4">
        <f t="shared" si="1068"/>
        <v>-3.6956413400591093E-3</v>
      </c>
      <c r="O3214" s="4">
        <f t="shared" si="1070"/>
        <v>-8.1098002919569225E-3</v>
      </c>
      <c r="P3214" s="4">
        <f t="shared" ref="P3214:P3273" si="1071">(D3214-2506.85)/2506.85</f>
        <v>0.1723038873486647</v>
      </c>
      <c r="Q3214" s="4"/>
      <c r="T3214" s="4">
        <f t="shared" si="1056"/>
        <v>-4.4783046127893382E-3</v>
      </c>
      <c r="U3214" s="4">
        <f t="shared" si="1057"/>
        <v>-4.4783046127893382E-3</v>
      </c>
      <c r="V3214" s="2">
        <f t="shared" si="1063"/>
        <v>8.3773428951797457E-3</v>
      </c>
      <c r="W3214" s="4">
        <f t="shared" si="1064"/>
        <v>-1.7064305337721132E-3</v>
      </c>
      <c r="X3214" s="4">
        <f t="shared" si="1065"/>
        <v>-1.2748846053064701E-2</v>
      </c>
      <c r="Y3214" s="4">
        <f t="shared" si="1058"/>
        <v>-2.2298944864490973E-2</v>
      </c>
      <c r="Z3214" s="4">
        <f t="shared" si="1059"/>
        <v>-1.6134295530101549E-2</v>
      </c>
      <c r="AA3214" s="4">
        <f t="shared" si="1069"/>
        <v>-1.6030137977699241E-2</v>
      </c>
    </row>
    <row r="3215" spans="1:27" x14ac:dyDescent="0.3">
      <c r="A3215" s="1">
        <f t="shared" si="1053"/>
        <v>41</v>
      </c>
      <c r="B3215" s="1">
        <f t="shared" si="1054"/>
        <v>2</v>
      </c>
      <c r="C3215" s="10">
        <v>43746</v>
      </c>
      <c r="D3215" s="3">
        <v>2893.06</v>
      </c>
      <c r="E3215" s="3">
        <v>2920.4</v>
      </c>
      <c r="F3215" s="3">
        <f t="shared" si="1060"/>
        <v>2916.42</v>
      </c>
      <c r="G3215" s="3">
        <f t="shared" si="1066"/>
        <v>2942.337</v>
      </c>
      <c r="H3215" s="4">
        <f t="shared" si="1055"/>
        <v>-1.5560826054260433E-2</v>
      </c>
      <c r="I3215" s="4">
        <f t="shared" si="1051"/>
        <v>-6.2576774795068289E-3</v>
      </c>
      <c r="J3215" s="4">
        <f t="shared" si="1052"/>
        <v>-9.303148574753603E-3</v>
      </c>
      <c r="K3215" s="4">
        <f t="shared" si="1061"/>
        <v>-5.6247639334555191E-3</v>
      </c>
      <c r="L3215" s="4">
        <f t="shared" si="1067"/>
        <v>3.0700465913596751E-3</v>
      </c>
      <c r="M3215" s="4">
        <f t="shared" si="1062"/>
        <v>-8.0098202590848117E-3</v>
      </c>
      <c r="N3215" s="4">
        <f t="shared" si="1068"/>
        <v>-1.6747571743141607E-2</v>
      </c>
      <c r="O3215" s="4">
        <f t="shared" si="1070"/>
        <v>-8.9583347735615292E-3</v>
      </c>
      <c r="P3215" s="4">
        <f t="shared" si="1071"/>
        <v>0.1540618704748988</v>
      </c>
      <c r="Q3215" s="4"/>
      <c r="T3215" s="4">
        <f t="shared" si="1056"/>
        <v>-1.5560826054260433E-2</v>
      </c>
      <c r="U3215" s="4">
        <f t="shared" si="1057"/>
        <v>-1.5560826054260433E-2</v>
      </c>
      <c r="V3215" s="2">
        <f t="shared" si="1063"/>
        <v>4.9680310604025349E-4</v>
      </c>
      <c r="W3215" s="4">
        <f t="shared" si="1064"/>
        <v>-9.5081649250201988E-3</v>
      </c>
      <c r="X3215" s="4">
        <f t="shared" si="1065"/>
        <v>-1.6049655641527098E-2</v>
      </c>
      <c r="Y3215" s="4">
        <f t="shared" si="1058"/>
        <v>-1.8023457649995998E-2</v>
      </c>
      <c r="Z3215" s="4">
        <f t="shared" si="1059"/>
        <v>-1.1831850300912132E-2</v>
      </c>
      <c r="AA3215" s="4">
        <f t="shared" si="1069"/>
        <v>-1.7462791257082392E-2</v>
      </c>
    </row>
    <row r="3216" spans="1:27" x14ac:dyDescent="0.3">
      <c r="A3216" s="1">
        <f t="shared" si="1053"/>
        <v>41</v>
      </c>
      <c r="B3216" s="1">
        <f t="shared" si="1054"/>
        <v>3</v>
      </c>
      <c r="C3216" s="10">
        <v>43747</v>
      </c>
      <c r="D3216" s="3">
        <v>2919.4</v>
      </c>
      <c r="E3216" s="3">
        <v>2911.1</v>
      </c>
      <c r="F3216" s="3">
        <f t="shared" si="1060"/>
        <v>2922.7779999999998</v>
      </c>
      <c r="G3216" s="3">
        <f t="shared" si="1066"/>
        <v>2935.7900000000004</v>
      </c>
      <c r="H3216" s="4">
        <f t="shared" si="1055"/>
        <v>9.1045467428951168E-3</v>
      </c>
      <c r="I3216" s="4">
        <f t="shared" si="1051"/>
        <v>6.2356121200389776E-3</v>
      </c>
      <c r="J3216" s="4">
        <f t="shared" si="1052"/>
        <v>2.8689346228561391E-3</v>
      </c>
      <c r="K3216" s="4">
        <f t="shared" si="1061"/>
        <v>1.0564074025426366E-2</v>
      </c>
      <c r="L3216" s="4">
        <f t="shared" si="1067"/>
        <v>1.5399304235346439E-2</v>
      </c>
      <c r="M3216" s="4">
        <f t="shared" si="1062"/>
        <v>-1.1557497695684387E-3</v>
      </c>
      <c r="N3216" s="4">
        <f t="shared" si="1068"/>
        <v>-5.5828243845780267E-3</v>
      </c>
      <c r="O3216" s="4">
        <f t="shared" si="1070"/>
        <v>-4.4570802219636311E-3</v>
      </c>
      <c r="P3216" s="4">
        <f t="shared" si="1071"/>
        <v>0.16456908071883047</v>
      </c>
      <c r="Q3216" s="4"/>
      <c r="T3216" s="4">
        <f t="shared" si="1056"/>
        <v>9.1045467428951168E-3</v>
      </c>
      <c r="U3216" s="4">
        <f t="shared" si="1057"/>
        <v>9.1045467428951168E-3</v>
      </c>
      <c r="V3216" s="2">
        <f t="shared" si="1063"/>
        <v>-1.8838185174174813E-3</v>
      </c>
      <c r="W3216" s="4">
        <f t="shared" si="1064"/>
        <v>-1.1864980332243289E-2</v>
      </c>
      <c r="X3216" s="4">
        <f t="shared" si="1065"/>
        <v>1.1009104415069889E-2</v>
      </c>
      <c r="Y3216" s="4">
        <f t="shared" si="1058"/>
        <v>-2.0364755260128841E-3</v>
      </c>
      <c r="Z3216" s="4">
        <f t="shared" si="1059"/>
        <v>4.2559337381265017E-3</v>
      </c>
      <c r="AA3216" s="4">
        <f t="shared" si="1069"/>
        <v>-8.8252788759639808E-3</v>
      </c>
    </row>
    <row r="3217" spans="1:27" x14ac:dyDescent="0.3">
      <c r="A3217" s="1">
        <f t="shared" si="1053"/>
        <v>41</v>
      </c>
      <c r="B3217" s="1">
        <f t="shared" si="1054"/>
        <v>4</v>
      </c>
      <c r="C3217" s="10">
        <v>43748</v>
      </c>
      <c r="D3217" s="3">
        <v>2938.13</v>
      </c>
      <c r="E3217" s="3">
        <v>2918.55</v>
      </c>
      <c r="F3217" s="3">
        <f t="shared" si="1060"/>
        <v>2928.2779999999998</v>
      </c>
      <c r="G3217" s="3">
        <f t="shared" si="1066"/>
        <v>2931.8410000000003</v>
      </c>
      <c r="H3217" s="4">
        <f t="shared" si="1055"/>
        <v>6.4157018565458718E-3</v>
      </c>
      <c r="I3217" s="4">
        <f t="shared" si="1051"/>
        <v>-2.9115571692810475E-4</v>
      </c>
      <c r="J3217" s="4">
        <f t="shared" si="1052"/>
        <v>6.7068575734739767E-3</v>
      </c>
      <c r="K3217" s="4">
        <f t="shared" si="1061"/>
        <v>2.1973693224635075E-3</v>
      </c>
      <c r="L3217" s="4">
        <f t="shared" si="1067"/>
        <v>4.0221354464008386E-3</v>
      </c>
      <c r="M3217" s="4">
        <f t="shared" si="1062"/>
        <v>3.3644346609168654E-3</v>
      </c>
      <c r="N3217" s="4">
        <f t="shared" si="1068"/>
        <v>2.1450685763654167E-3</v>
      </c>
      <c r="O3217" s="4">
        <f t="shared" si="1070"/>
        <v>-1.2126760898941015E-3</v>
      </c>
      <c r="P3217" s="4">
        <f t="shared" si="1071"/>
        <v>0.17204060873207419</v>
      </c>
      <c r="Q3217" s="4"/>
      <c r="T3217" s="4">
        <f t="shared" si="1056"/>
        <v>6.4157018565458718E-3</v>
      </c>
      <c r="U3217" s="4">
        <f t="shared" si="1057"/>
        <v>6.4157018565458718E-3</v>
      </c>
      <c r="V3217" s="2">
        <f t="shared" si="1063"/>
        <v>-3.0040419264232314E-3</v>
      </c>
      <c r="W3217" s="4">
        <f t="shared" si="1064"/>
        <v>-1.2974001507158972E-2</v>
      </c>
      <c r="X3217" s="4">
        <f t="shared" si="1065"/>
        <v>9.448126350652607E-3</v>
      </c>
      <c r="Y3217" s="4">
        <f t="shared" si="1058"/>
        <v>-1.029885722769191E-2</v>
      </c>
      <c r="Z3217" s="4">
        <f t="shared" si="1059"/>
        <v>-4.0585443437191797E-3</v>
      </c>
      <c r="AA3217" s="4">
        <f t="shared" si="1069"/>
        <v>-2.4276045137228822E-3</v>
      </c>
    </row>
    <row r="3218" spans="1:27" x14ac:dyDescent="0.3">
      <c r="A3218" s="1">
        <f t="shared" si="1053"/>
        <v>41</v>
      </c>
      <c r="B3218" s="1">
        <f t="shared" si="1054"/>
        <v>5</v>
      </c>
      <c r="C3218" s="10">
        <v>43749</v>
      </c>
      <c r="D3218" s="3">
        <v>2970.27</v>
      </c>
      <c r="E3218" s="3">
        <v>2963.07</v>
      </c>
      <c r="F3218" s="3">
        <f t="shared" si="1060"/>
        <v>2931.9300000000003</v>
      </c>
      <c r="G3218" s="3">
        <f t="shared" si="1066"/>
        <v>2932.6890000000003</v>
      </c>
      <c r="H3218" s="4">
        <f t="shared" si="1055"/>
        <v>1.0938930544257699E-2</v>
      </c>
      <c r="I3218" s="4">
        <f t="shared" si="1051"/>
        <v>8.4883922767202448E-3</v>
      </c>
      <c r="J3218" s="4">
        <f t="shared" si="1052"/>
        <v>2.4505382675374544E-3</v>
      </c>
      <c r="K3218" s="4">
        <f t="shared" si="1061"/>
        <v>-5.3724647990387947E-3</v>
      </c>
      <c r="L3218" s="4">
        <f t="shared" si="1067"/>
        <v>-3.2730568990025398E-3</v>
      </c>
      <c r="M3218" s="4">
        <f t="shared" si="1062"/>
        <v>1.3076710562666806E-2</v>
      </c>
      <c r="N3218" s="4">
        <f t="shared" si="1068"/>
        <v>1.2814519371129932E-2</v>
      </c>
      <c r="O3218" s="4">
        <f t="shared" si="1070"/>
        <v>-2.5553232534416555E-4</v>
      </c>
      <c r="P3218" s="4">
        <f t="shared" si="1071"/>
        <v>0.18486147954604387</v>
      </c>
      <c r="Q3218" s="4"/>
      <c r="T3218" s="4">
        <f t="shared" si="1056"/>
        <v>1.0938930544257699E-2</v>
      </c>
      <c r="U3218" s="4">
        <f t="shared" si="1057"/>
        <v>1.0938930544257699E-2</v>
      </c>
      <c r="V3218" s="2">
        <f t="shared" si="1063"/>
        <v>4.7240932157529142E-3</v>
      </c>
      <c r="W3218" s="4">
        <f t="shared" si="1064"/>
        <v>-5.3231477164046772E-3</v>
      </c>
      <c r="X3218" s="4">
        <f t="shared" si="1065"/>
        <v>6.185615902385074E-3</v>
      </c>
      <c r="Y3218" s="4">
        <f t="shared" si="1058"/>
        <v>-1.7774304390073253E-2</v>
      </c>
      <c r="Z3218" s="4">
        <f t="shared" si="1059"/>
        <v>-1.1581126067459351E-2</v>
      </c>
      <c r="AA3218" s="4">
        <f t="shared" si="1069"/>
        <v>-5.1747977124516078E-4</v>
      </c>
    </row>
    <row r="3219" spans="1:27" x14ac:dyDescent="0.3">
      <c r="A3219" s="1">
        <f t="shared" si="1053"/>
        <v>42</v>
      </c>
      <c r="B3219" s="1">
        <f t="shared" si="1054"/>
        <v>1</v>
      </c>
      <c r="C3219" s="10">
        <v>43752</v>
      </c>
      <c r="D3219" s="3">
        <v>2966.15</v>
      </c>
      <c r="E3219" s="3">
        <v>2965.81</v>
      </c>
      <c r="F3219" s="3">
        <f t="shared" si="1060"/>
        <v>2937.402</v>
      </c>
      <c r="G3219" s="3">
        <f t="shared" si="1066"/>
        <v>2931.6300000000006</v>
      </c>
      <c r="H3219" s="4">
        <f t="shared" si="1055"/>
        <v>-1.3870792890881606E-3</v>
      </c>
      <c r="I3219" s="4">
        <f t="shared" si="1051"/>
        <v>-1.5015469974110221E-3</v>
      </c>
      <c r="J3219" s="4">
        <f t="shared" si="1052"/>
        <v>1.1446770832286156E-4</v>
      </c>
      <c r="K3219" s="4">
        <f t="shared" si="1061"/>
        <v>-1.3485306049618329E-2</v>
      </c>
      <c r="L3219" s="4">
        <f t="shared" si="1067"/>
        <v>-1.4300233835831361E-2</v>
      </c>
      <c r="M3219" s="4">
        <f t="shared" si="1062"/>
        <v>9.7868796984546362E-3</v>
      </c>
      <c r="N3219" s="4">
        <f t="shared" si="1068"/>
        <v>1.1775019357831486E-2</v>
      </c>
      <c r="O3219" s="4">
        <f t="shared" si="1070"/>
        <v>1.9459568801306339E-3</v>
      </c>
      <c r="P3219" s="4">
        <f t="shared" si="1071"/>
        <v>0.1832179827273272</v>
      </c>
      <c r="Q3219" s="4"/>
      <c r="T3219" s="4">
        <f t="shared" si="1056"/>
        <v>-1.3870792890881606E-3</v>
      </c>
      <c r="U3219" s="4">
        <f t="shared" si="1057"/>
        <v>-1.3870792890881606E-3</v>
      </c>
      <c r="V3219" s="2">
        <f t="shared" si="1063"/>
        <v>-1.059836311177099E-2</v>
      </c>
      <c r="W3219" s="4">
        <f t="shared" si="1064"/>
        <v>-2.0492379480653338E-2</v>
      </c>
      <c r="X3219" s="4">
        <f t="shared" si="1065"/>
        <v>9.3099540967541503E-3</v>
      </c>
      <c r="Y3219" s="4">
        <f t="shared" si="1058"/>
        <v>-2.5785988019074488E-2</v>
      </c>
      <c r="Z3219" s="4">
        <f t="shared" si="1059"/>
        <v>-1.9643325362666986E-2</v>
      </c>
      <c r="AA3219" s="4">
        <f t="shared" si="1069"/>
        <v>3.9455093172668897E-3</v>
      </c>
    </row>
    <row r="3220" spans="1:27" x14ac:dyDescent="0.3">
      <c r="A3220" s="1">
        <f t="shared" si="1053"/>
        <v>42</v>
      </c>
      <c r="B3220" s="1">
        <f t="shared" si="1054"/>
        <v>2</v>
      </c>
      <c r="C3220" s="10">
        <v>43753</v>
      </c>
      <c r="D3220" s="3">
        <v>2995.68</v>
      </c>
      <c r="E3220" s="3">
        <v>2973.61</v>
      </c>
      <c r="F3220" s="3">
        <f t="shared" si="1060"/>
        <v>2957.9260000000004</v>
      </c>
      <c r="G3220" s="3">
        <f t="shared" si="1066"/>
        <v>2937.1730000000002</v>
      </c>
      <c r="H3220" s="4">
        <f t="shared" si="1055"/>
        <v>9.9556664362893798E-3</v>
      </c>
      <c r="I3220" s="4">
        <f t="shared" ref="I3220:I3283" si="1072">(E3220-D3219)/D3219</f>
        <v>2.5150447549854311E-3</v>
      </c>
      <c r="J3220" s="4">
        <f t="shared" ref="J3220:J3283" si="1073">H3220-I3220</f>
        <v>7.4406216813039487E-3</v>
      </c>
      <c r="K3220" s="4">
        <f t="shared" si="1061"/>
        <v>-5.9546887379262371E-3</v>
      </c>
      <c r="L3220" s="4">
        <f t="shared" si="1067"/>
        <v>-1.1960884573530551E-2</v>
      </c>
      <c r="M3220" s="4">
        <f t="shared" si="1062"/>
        <v>1.2763672924880287E-2</v>
      </c>
      <c r="N3220" s="4">
        <f t="shared" si="1068"/>
        <v>1.9919494016865741E-2</v>
      </c>
      <c r="O3220" s="4">
        <f t="shared" si="1070"/>
        <v>6.9276424718261488E-3</v>
      </c>
      <c r="P3220" s="4">
        <f t="shared" si="1071"/>
        <v>0.19499770628477969</v>
      </c>
      <c r="Q3220" s="4"/>
      <c r="T3220" s="4">
        <f t="shared" si="1056"/>
        <v>9.9556664362893798E-3</v>
      </c>
      <c r="U3220" s="4">
        <f t="shared" si="1057"/>
        <v>9.9556664362893798E-3</v>
      </c>
      <c r="V3220" s="2">
        <f t="shared" si="1063"/>
        <v>-2.4641370126257993E-2</v>
      </c>
      <c r="W3220" s="4">
        <f t="shared" si="1064"/>
        <v>-3.439495642499546E-2</v>
      </c>
      <c r="X3220" s="4">
        <f t="shared" si="1065"/>
        <v>3.5471092891263885E-2</v>
      </c>
      <c r="Y3220" s="4">
        <f t="shared" si="1058"/>
        <v>-1.8349268678849884E-2</v>
      </c>
      <c r="Z3220" s="4">
        <f t="shared" si="1059"/>
        <v>-1.2159715649674578E-2</v>
      </c>
      <c r="AA3220" s="4">
        <f t="shared" si="1069"/>
        <v>1.4231832177807144E-2</v>
      </c>
    </row>
    <row r="3221" spans="1:27" x14ac:dyDescent="0.3">
      <c r="A3221" s="1">
        <f t="shared" si="1053"/>
        <v>42</v>
      </c>
      <c r="B3221" s="1">
        <f t="shared" si="1054"/>
        <v>3</v>
      </c>
      <c r="C3221" s="10">
        <v>43754</v>
      </c>
      <c r="D3221" s="3">
        <v>2989.69</v>
      </c>
      <c r="E3221" s="3">
        <v>2989.68</v>
      </c>
      <c r="F3221" s="3">
        <f t="shared" si="1060"/>
        <v>2971.9839999999999</v>
      </c>
      <c r="G3221" s="3">
        <f t="shared" si="1066"/>
        <v>2947.3810000000003</v>
      </c>
      <c r="H3221" s="4">
        <f t="shared" si="1055"/>
        <v>-1.9995460129252065E-3</v>
      </c>
      <c r="I3221" s="4">
        <f t="shared" si="1072"/>
        <v>-2.0028841531805801E-3</v>
      </c>
      <c r="J3221" s="4">
        <f t="shared" si="1073"/>
        <v>3.3381402553735867E-6</v>
      </c>
      <c r="K3221" s="4">
        <f t="shared" si="1061"/>
        <v>-9.3876849329701268E-3</v>
      </c>
      <c r="L3221" s="4">
        <f t="shared" si="1067"/>
        <v>-1.7692143353094974E-2</v>
      </c>
      <c r="M3221" s="4">
        <f t="shared" si="1062"/>
        <v>5.9576363802766544E-3</v>
      </c>
      <c r="N3221" s="4">
        <f t="shared" si="1068"/>
        <v>1.4354778021572282E-2</v>
      </c>
      <c r="O3221" s="4">
        <f t="shared" si="1070"/>
        <v>8.2292812967229411E-3</v>
      </c>
      <c r="P3221" s="4">
        <f t="shared" si="1071"/>
        <v>0.19260825338572318</v>
      </c>
      <c r="Q3221" s="4"/>
      <c r="T3221" s="4">
        <f t="shared" si="1056"/>
        <v>-1.9995460129252065E-3</v>
      </c>
      <c r="U3221" s="4">
        <f t="shared" si="1057"/>
        <v>-1.9995460129252065E-3</v>
      </c>
      <c r="V3221" s="2">
        <f t="shared" si="1063"/>
        <v>-2.546333386743569E-2</v>
      </c>
      <c r="W3221" s="4">
        <f t="shared" si="1064"/>
        <v>-3.5208700528761322E-2</v>
      </c>
      <c r="X3221" s="4">
        <f t="shared" si="1065"/>
        <v>2.4076865109269013E-2</v>
      </c>
      <c r="Y3221" s="4">
        <f t="shared" si="1058"/>
        <v>-2.1739459435052854E-2</v>
      </c>
      <c r="Z3221" s="4">
        <f t="shared" si="1059"/>
        <v>-1.557128240529862E-2</v>
      </c>
      <c r="AA3221" s="4">
        <f t="shared" si="1069"/>
        <v>1.6835353215331486E-2</v>
      </c>
    </row>
    <row r="3222" spans="1:27" x14ac:dyDescent="0.3">
      <c r="A3222" s="1">
        <f t="shared" si="1053"/>
        <v>42</v>
      </c>
      <c r="B3222" s="1">
        <f t="shared" si="1054"/>
        <v>4</v>
      </c>
      <c r="C3222" s="10">
        <v>43755</v>
      </c>
      <c r="D3222" s="3">
        <v>2997.95</v>
      </c>
      <c r="E3222" s="3">
        <v>3000.77</v>
      </c>
      <c r="F3222" s="3">
        <f t="shared" si="1060"/>
        <v>2983.9480000000003</v>
      </c>
      <c r="G3222" s="3">
        <f t="shared" si="1066"/>
        <v>2956.1130000000003</v>
      </c>
      <c r="H3222" s="4">
        <f t="shared" si="1055"/>
        <v>2.7628282530963956E-3</v>
      </c>
      <c r="I3222" s="4">
        <f t="shared" si="1072"/>
        <v>3.706069860085804E-3</v>
      </c>
      <c r="J3222" s="4">
        <f t="shared" si="1073"/>
        <v>-9.4324160698940843E-4</v>
      </c>
      <c r="K3222" s="4">
        <f t="shared" si="1061"/>
        <v>-3.0914576427655831E-3</v>
      </c>
      <c r="L3222" s="4">
        <f t="shared" si="1067"/>
        <v>-1.2785792358256451E-2</v>
      </c>
      <c r="M3222" s="4">
        <f t="shared" si="1062"/>
        <v>4.6924410210900111E-3</v>
      </c>
      <c r="N3222" s="4">
        <f t="shared" si="1068"/>
        <v>1.4152706611688907E-2</v>
      </c>
      <c r="O3222" s="4">
        <f t="shared" si="1070"/>
        <v>9.2846778632065374E-3</v>
      </c>
      <c r="P3222" s="4">
        <f t="shared" si="1071"/>
        <v>0.1959032251630532</v>
      </c>
      <c r="Q3222" s="4"/>
      <c r="T3222" s="4">
        <f t="shared" si="1056"/>
        <v>2.7628282530963956E-3</v>
      </c>
      <c r="U3222" s="4">
        <f t="shared" si="1057"/>
        <v>2.7628282530963956E-3</v>
      </c>
      <c r="V3222" s="2">
        <f t="shared" si="1063"/>
        <v>-1.7245935197294684E-2</v>
      </c>
      <c r="W3222" s="4">
        <f t="shared" si="1064"/>
        <v>-2.7073475845321739E-2</v>
      </c>
      <c r="X3222" s="4">
        <f t="shared" si="1065"/>
        <v>2.0359888772790758E-2</v>
      </c>
      <c r="Y3222" s="4">
        <f t="shared" si="1058"/>
        <v>-1.5521738719539076E-2</v>
      </c>
      <c r="Z3222" s="4">
        <f t="shared" si="1059"/>
        <v>-9.3143574077920298E-3</v>
      </c>
      <c r="AA3222" s="4">
        <f t="shared" si="1069"/>
        <v>1.9011173119492252E-2</v>
      </c>
    </row>
    <row r="3223" spans="1:27" x14ac:dyDescent="0.3">
      <c r="A3223" s="1">
        <f t="shared" si="1053"/>
        <v>42</v>
      </c>
      <c r="B3223" s="1">
        <f t="shared" si="1054"/>
        <v>5</v>
      </c>
      <c r="C3223" s="10">
        <v>43756</v>
      </c>
      <c r="D3223" s="3">
        <v>2986.2</v>
      </c>
      <c r="E3223" s="3">
        <v>2996.84</v>
      </c>
      <c r="F3223" s="3">
        <f t="shared" si="1060"/>
        <v>2987.1340000000005</v>
      </c>
      <c r="G3223" s="3">
        <f t="shared" si="1066"/>
        <v>2959.5320000000002</v>
      </c>
      <c r="H3223" s="4">
        <f t="shared" si="1055"/>
        <v>-3.9193448856718761E-3</v>
      </c>
      <c r="I3223" s="4">
        <f t="shared" si="1072"/>
        <v>-3.7025300622080845E-4</v>
      </c>
      <c r="J3223" s="4">
        <f t="shared" si="1073"/>
        <v>-3.5490918794510674E-3</v>
      </c>
      <c r="K3223" s="4">
        <f t="shared" si="1061"/>
        <v>-3.5299121066060236E-3</v>
      </c>
      <c r="L3223" s="4">
        <f t="shared" si="1067"/>
        <v>-1.3803135846532078E-2</v>
      </c>
      <c r="M3223" s="4">
        <f t="shared" si="1062"/>
        <v>-3.1267428913488686E-4</v>
      </c>
      <c r="N3223" s="4">
        <f t="shared" si="1068"/>
        <v>9.0108841533052056E-3</v>
      </c>
      <c r="O3223" s="4">
        <f t="shared" si="1070"/>
        <v>9.2431853191347925E-3</v>
      </c>
      <c r="P3223" s="4">
        <f t="shared" si="1071"/>
        <v>0.1912160679737519</v>
      </c>
      <c r="Q3223" s="4"/>
      <c r="T3223" s="4">
        <f t="shared" si="1056"/>
        <v>-3.9193448856718761E-3</v>
      </c>
      <c r="U3223" s="4">
        <f t="shared" si="1057"/>
        <v>-3.9193448856718761E-3</v>
      </c>
      <c r="V3223" s="2">
        <f t="shared" si="1063"/>
        <v>-9.2329758668422881E-3</v>
      </c>
      <c r="W3223" s="4">
        <f t="shared" si="1064"/>
        <v>-1.9140646108173807E-2</v>
      </c>
      <c r="X3223" s="4">
        <f t="shared" si="1065"/>
        <v>5.3631488046540672E-3</v>
      </c>
      <c r="Y3223" s="4">
        <f t="shared" si="1058"/>
        <v>-1.5954726170114751E-2</v>
      </c>
      <c r="Z3223" s="4">
        <f t="shared" si="1059"/>
        <v>-9.7500749523824985E-3</v>
      </c>
      <c r="AA3223" s="4">
        <f t="shared" si="1069"/>
        <v>1.8828553205567724E-2</v>
      </c>
    </row>
    <row r="3224" spans="1:27" x14ac:dyDescent="0.3">
      <c r="A3224" s="1">
        <f t="shared" si="1053"/>
        <v>43</v>
      </c>
      <c r="B3224" s="1">
        <f t="shared" si="1054"/>
        <v>1</v>
      </c>
      <c r="C3224" s="10">
        <v>43759</v>
      </c>
      <c r="D3224" s="3">
        <v>3006.72</v>
      </c>
      <c r="E3224" s="3">
        <v>2996.48</v>
      </c>
      <c r="F3224" s="3">
        <f t="shared" si="1060"/>
        <v>2995.248</v>
      </c>
      <c r="G3224" s="3">
        <f t="shared" si="1066"/>
        <v>2966.3249999999998</v>
      </c>
      <c r="H3224" s="4">
        <f t="shared" si="1055"/>
        <v>6.8716094032549675E-3</v>
      </c>
      <c r="I3224" s="4">
        <f t="shared" si="1072"/>
        <v>3.4425021766794589E-3</v>
      </c>
      <c r="J3224" s="4">
        <f t="shared" si="1073"/>
        <v>3.4291072265755086E-3</v>
      </c>
      <c r="K3224" s="4">
        <f t="shared" si="1061"/>
        <v>2.069519791038876E-3</v>
      </c>
      <c r="L3224" s="4">
        <f t="shared" si="1067"/>
        <v>-8.1586408590627654E-3</v>
      </c>
      <c r="M3224" s="4">
        <f t="shared" si="1062"/>
        <v>3.8300668258520673E-3</v>
      </c>
      <c r="N3224" s="4">
        <f t="shared" si="1068"/>
        <v>1.3617860483932133E-2</v>
      </c>
      <c r="O3224" s="4">
        <f t="shared" si="1070"/>
        <v>9.6194524265645724E-3</v>
      </c>
      <c r="P3224" s="4">
        <f t="shared" si="1071"/>
        <v>0.19940163950774872</v>
      </c>
      <c r="Q3224" s="4"/>
      <c r="T3224" s="4">
        <f t="shared" si="1056"/>
        <v>6.8716094032549675E-3</v>
      </c>
      <c r="U3224" s="4">
        <f t="shared" si="1057"/>
        <v>6.8716094032549675E-3</v>
      </c>
      <c r="V3224" s="2">
        <f t="shared" si="1063"/>
        <v>-6.7142187395351043E-3</v>
      </c>
      <c r="W3224" s="4">
        <f t="shared" si="1064"/>
        <v>-1.6647076552139806E-2</v>
      </c>
      <c r="X3224" s="4">
        <f t="shared" si="1065"/>
        <v>1.3677662963774491E-2</v>
      </c>
      <c r="Y3224" s="4">
        <f t="shared" si="1058"/>
        <v>-1.0425112625308319E-2</v>
      </c>
      <c r="Z3224" s="4">
        <f t="shared" si="1059"/>
        <v>-4.1855958131498967E-3</v>
      </c>
      <c r="AA3224" s="4">
        <f t="shared" si="1069"/>
        <v>1.9692912308223391E-2</v>
      </c>
    </row>
    <row r="3225" spans="1:27" x14ac:dyDescent="0.3">
      <c r="A3225" s="1">
        <f t="shared" si="1053"/>
        <v>43</v>
      </c>
      <c r="B3225" s="1">
        <f t="shared" si="1054"/>
        <v>2</v>
      </c>
      <c r="C3225" s="10">
        <v>43760</v>
      </c>
      <c r="D3225" s="3">
        <v>2995.99</v>
      </c>
      <c r="E3225" s="3">
        <v>3010.73</v>
      </c>
      <c r="F3225" s="3">
        <f t="shared" si="1060"/>
        <v>2995.31</v>
      </c>
      <c r="G3225" s="3">
        <f t="shared" si="1066"/>
        <v>2976.6179999999999</v>
      </c>
      <c r="H3225" s="4">
        <f t="shared" si="1055"/>
        <v>-3.5686728395061791E-3</v>
      </c>
      <c r="I3225" s="4">
        <f t="shared" si="1072"/>
        <v>1.3336792252022864E-3</v>
      </c>
      <c r="J3225" s="4">
        <f t="shared" si="1073"/>
        <v>-4.9023520647084656E-3</v>
      </c>
      <c r="K3225" s="4">
        <f t="shared" si="1061"/>
        <v>-3.851372924648763E-3</v>
      </c>
      <c r="L3225" s="4">
        <f t="shared" si="1067"/>
        <v>-1.072745198902586E-2</v>
      </c>
      <c r="M3225" s="4">
        <f t="shared" si="1062"/>
        <v>2.2702157706542438E-4</v>
      </c>
      <c r="N3225" s="4">
        <f t="shared" si="1068"/>
        <v>6.5080571306092502E-3</v>
      </c>
      <c r="O3225" s="4">
        <f t="shared" si="1070"/>
        <v>6.2390061382047368E-3</v>
      </c>
      <c r="P3225" s="4">
        <f t="shared" si="1071"/>
        <v>0.19512136745317823</v>
      </c>
      <c r="Q3225" s="4"/>
      <c r="T3225" s="4">
        <f t="shared" si="1056"/>
        <v>-3.5686728395061791E-3</v>
      </c>
      <c r="U3225" s="4">
        <f t="shared" si="1057"/>
        <v>-3.5686728395061791E-3</v>
      </c>
      <c r="V3225" s="2">
        <f t="shared" si="1063"/>
        <v>-3.6717752234993496E-3</v>
      </c>
      <c r="W3225" s="4">
        <f t="shared" si="1064"/>
        <v>-1.3635057471264334E-2</v>
      </c>
      <c r="X3225" s="4">
        <f t="shared" si="1065"/>
        <v>1.0348234791431176E-4</v>
      </c>
      <c r="Y3225" s="4">
        <f t="shared" si="1058"/>
        <v>-1.627217874853092E-2</v>
      </c>
      <c r="Z3225" s="4">
        <f t="shared" si="1059"/>
        <v>-1.0069529148589816E-2</v>
      </c>
      <c r="AA3225" s="4">
        <f t="shared" si="1069"/>
        <v>1.2638585279009533E-2</v>
      </c>
    </row>
    <row r="3226" spans="1:27" x14ac:dyDescent="0.3">
      <c r="A3226" s="1">
        <f t="shared" si="1053"/>
        <v>43</v>
      </c>
      <c r="B3226" s="1">
        <f t="shared" si="1054"/>
        <v>3</v>
      </c>
      <c r="C3226" s="10">
        <v>43761</v>
      </c>
      <c r="D3226" s="3">
        <v>3004.52</v>
      </c>
      <c r="E3226" s="3">
        <v>2994.01</v>
      </c>
      <c r="F3226" s="3">
        <f t="shared" si="1060"/>
        <v>2998.2759999999998</v>
      </c>
      <c r="G3226" s="3">
        <f t="shared" si="1066"/>
        <v>2985.13</v>
      </c>
      <c r="H3226" s="4">
        <f t="shared" si="1055"/>
        <v>2.847139009142287E-3</v>
      </c>
      <c r="I3226" s="4">
        <f t="shared" si="1072"/>
        <v>-6.608833807855045E-4</v>
      </c>
      <c r="J3226" s="4">
        <f t="shared" si="1073"/>
        <v>3.5080223899277914E-3</v>
      </c>
      <c r="K3226" s="4">
        <f t="shared" si="1061"/>
        <v>2.4199012680279611E-4</v>
      </c>
      <c r="L3226" s="4">
        <f t="shared" si="1067"/>
        <v>-4.3439545674199536E-3</v>
      </c>
      <c r="M3226" s="4">
        <f t="shared" si="1062"/>
        <v>2.0825300939607103E-3</v>
      </c>
      <c r="N3226" s="4">
        <f t="shared" si="1068"/>
        <v>6.4955295079275853E-3</v>
      </c>
      <c r="O3226" s="4">
        <f t="shared" si="1070"/>
        <v>4.3754077190365616E-3</v>
      </c>
      <c r="P3226" s="4">
        <f t="shared" si="1071"/>
        <v>0.19852404411911367</v>
      </c>
      <c r="Q3226" s="4"/>
      <c r="T3226" s="4">
        <f t="shared" si="1056"/>
        <v>2.847139009142287E-3</v>
      </c>
      <c r="U3226" s="4">
        <f t="shared" si="1057"/>
        <v>2.847139009142287E-3</v>
      </c>
      <c r="V3226" s="2">
        <f t="shared" si="1063"/>
        <v>-2.1028107570451597E-3</v>
      </c>
      <c r="W3226" s="4">
        <f t="shared" si="1064"/>
        <v>-1.208178264947477E-2</v>
      </c>
      <c r="X3226" s="4">
        <f t="shared" si="1065"/>
        <v>4.9603805076780293E-3</v>
      </c>
      <c r="Y3226" s="4">
        <f t="shared" si="1058"/>
        <v>-1.2229855136623648E-2</v>
      </c>
      <c r="Z3226" s="4">
        <f t="shared" si="1059"/>
        <v>-6.0017176767352548E-3</v>
      </c>
      <c r="AA3226" s="4">
        <f t="shared" si="1069"/>
        <v>8.8466155941619856E-3</v>
      </c>
    </row>
    <row r="3227" spans="1:27" x14ac:dyDescent="0.3">
      <c r="A3227" s="1">
        <f t="shared" si="1053"/>
        <v>43</v>
      </c>
      <c r="B3227" s="1">
        <f t="shared" si="1054"/>
        <v>4</v>
      </c>
      <c r="C3227" s="10">
        <v>43762</v>
      </c>
      <c r="D3227" s="3">
        <v>3010.29</v>
      </c>
      <c r="E3227" s="3">
        <v>3014.78</v>
      </c>
      <c r="F3227" s="3">
        <f t="shared" si="1060"/>
        <v>3000.7440000000001</v>
      </c>
      <c r="G3227" s="3">
        <f t="shared" si="1066"/>
        <v>2992.3460000000005</v>
      </c>
      <c r="H3227" s="4">
        <f t="shared" si="1055"/>
        <v>1.9204398705949643E-3</v>
      </c>
      <c r="I3227" s="4">
        <f t="shared" si="1072"/>
        <v>3.4148549518725848E-3</v>
      </c>
      <c r="J3227" s="4">
        <f t="shared" si="1073"/>
        <v>-1.4944150812776205E-3</v>
      </c>
      <c r="K3227" s="4">
        <f t="shared" si="1061"/>
        <v>-2.0510763782567295E-3</v>
      </c>
      <c r="L3227" s="4">
        <f t="shared" si="1067"/>
        <v>-4.7154879241202256E-3</v>
      </c>
      <c r="M3227" s="4">
        <f t="shared" si="1062"/>
        <v>3.1812110596571453E-3</v>
      </c>
      <c r="N3227" s="4">
        <f t="shared" si="1068"/>
        <v>5.9966327423364484E-3</v>
      </c>
      <c r="O3227" s="4">
        <f t="shared" si="1070"/>
        <v>2.7897644412995704E-3</v>
      </c>
      <c r="P3227" s="4">
        <f t="shared" si="1071"/>
        <v>0.20082573747930674</v>
      </c>
      <c r="Q3227" s="4"/>
      <c r="T3227" s="4">
        <f t="shared" si="1056"/>
        <v>1.9204398705949643E-3</v>
      </c>
      <c r="U3227" s="4">
        <f t="shared" si="1057"/>
        <v>1.9204398705949643E-3</v>
      </c>
      <c r="V3227" s="2">
        <f t="shared" si="1063"/>
        <v>-2.1867053639184177E-3</v>
      </c>
      <c r="W3227" s="4">
        <f t="shared" si="1064"/>
        <v>-1.2164838310279206E-2</v>
      </c>
      <c r="X3227" s="4">
        <f t="shared" si="1065"/>
        <v>4.1161460331226828E-3</v>
      </c>
      <c r="Y3227" s="4">
        <f t="shared" si="1058"/>
        <v>-1.4494329789999188E-2</v>
      </c>
      <c r="Z3227" s="4">
        <f t="shared" si="1059"/>
        <v>-8.2804704083549539E-3</v>
      </c>
      <c r="AA3227" s="4">
        <f t="shared" si="1069"/>
        <v>5.6287844158141561E-3</v>
      </c>
    </row>
    <row r="3228" spans="1:27" x14ac:dyDescent="0.3">
      <c r="A3228" s="1">
        <f t="shared" si="1053"/>
        <v>43</v>
      </c>
      <c r="B3228" s="1">
        <f t="shared" si="1054"/>
        <v>5</v>
      </c>
      <c r="C3228" s="10">
        <v>43763</v>
      </c>
      <c r="D3228" s="3">
        <v>3022.55</v>
      </c>
      <c r="E3228" s="3">
        <v>3003.32</v>
      </c>
      <c r="F3228" s="3">
        <f t="shared" si="1060"/>
        <v>3008.0140000000001</v>
      </c>
      <c r="G3228" s="3">
        <f t="shared" si="1066"/>
        <v>2997.5740000000005</v>
      </c>
      <c r="H3228" s="4">
        <f t="shared" si="1055"/>
        <v>4.0726973148767125E-3</v>
      </c>
      <c r="I3228" s="4">
        <f t="shared" si="1072"/>
        <v>-2.3153915403498668E-3</v>
      </c>
      <c r="J3228" s="4">
        <f t="shared" si="1073"/>
        <v>6.3880888552265789E-3</v>
      </c>
      <c r="K3228" s="4">
        <f t="shared" si="1061"/>
        <v>-1.963265997628087E-3</v>
      </c>
      <c r="L3228" s="4">
        <f t="shared" si="1067"/>
        <v>-5.1460527427957155E-3</v>
      </c>
      <c r="M3228" s="4">
        <f t="shared" si="1062"/>
        <v>4.8324243171740744E-3</v>
      </c>
      <c r="N3228" s="4">
        <f t="shared" si="1068"/>
        <v>8.332071201578228E-3</v>
      </c>
      <c r="O3228" s="4">
        <f t="shared" si="1070"/>
        <v>3.4540371540585264E-3</v>
      </c>
      <c r="P3228" s="4">
        <f t="shared" si="1071"/>
        <v>0.20571633723597355</v>
      </c>
      <c r="Q3228" s="4"/>
      <c r="T3228" s="4">
        <f t="shared" si="1056"/>
        <v>4.0726973148767125E-3</v>
      </c>
      <c r="U3228" s="4">
        <f t="shared" si="1057"/>
        <v>4.0726973148767125E-3</v>
      </c>
      <c r="V3228" s="2">
        <f t="shared" si="1063"/>
        <v>-8.0025512492152406E-3</v>
      </c>
      <c r="W3228" s="4">
        <f t="shared" si="1064"/>
        <v>-1.7922525736723115E-2</v>
      </c>
      <c r="X3228" s="4">
        <f t="shared" si="1065"/>
        <v>1.2172660906838245E-2</v>
      </c>
      <c r="Y3228" s="4">
        <f t="shared" si="1058"/>
        <v>-1.4407614301897114E-2</v>
      </c>
      <c r="Z3228" s="4">
        <f t="shared" si="1059"/>
        <v>-8.1932081574432325E-3</v>
      </c>
      <c r="AA3228" s="4">
        <f t="shared" si="1069"/>
        <v>6.9899776842952651E-3</v>
      </c>
    </row>
    <row r="3229" spans="1:27" x14ac:dyDescent="0.3">
      <c r="A3229" s="1">
        <f t="shared" si="1053"/>
        <v>44</v>
      </c>
      <c r="B3229" s="1">
        <f t="shared" si="1054"/>
        <v>1</v>
      </c>
      <c r="C3229" s="10">
        <v>43766</v>
      </c>
      <c r="D3229" s="3">
        <v>3039.42</v>
      </c>
      <c r="E3229" s="3">
        <v>3032.12</v>
      </c>
      <c r="F3229" s="3">
        <f t="shared" si="1060"/>
        <v>3014.5539999999996</v>
      </c>
      <c r="G3229" s="3">
        <f t="shared" si="1066"/>
        <v>3004.9010000000003</v>
      </c>
      <c r="H3229" s="4">
        <f t="shared" si="1055"/>
        <v>5.5813799606292333E-3</v>
      </c>
      <c r="I3229" s="4">
        <f t="shared" si="1072"/>
        <v>3.1662007245536745E-3</v>
      </c>
      <c r="J3229" s="4">
        <f t="shared" si="1073"/>
        <v>2.4151792360755588E-3</v>
      </c>
      <c r="K3229" s="4">
        <f t="shared" si="1061"/>
        <v>-4.7021554647567604E-3</v>
      </c>
      <c r="L3229" s="4">
        <f t="shared" si="1067"/>
        <v>-7.1080526192932323E-3</v>
      </c>
      <c r="M3229" s="4">
        <f t="shared" si="1062"/>
        <v>8.2486497173381006E-3</v>
      </c>
      <c r="N3229" s="4">
        <f t="shared" si="1068"/>
        <v>1.1487566478895568E-2</v>
      </c>
      <c r="O3229" s="4">
        <f t="shared" si="1070"/>
        <v>3.1759348823128548E-3</v>
      </c>
      <c r="P3229" s="4">
        <f t="shared" si="1071"/>
        <v>0.2124458982388257</v>
      </c>
      <c r="Q3229" s="4"/>
      <c r="T3229" s="4">
        <f t="shared" si="1056"/>
        <v>5.5813799606292333E-3</v>
      </c>
      <c r="U3229" s="4">
        <f t="shared" si="1057"/>
        <v>5.5813799606292333E-3</v>
      </c>
      <c r="V3229" s="2">
        <f t="shared" si="1063"/>
        <v>-5.2372996311063113E-3</v>
      </c>
      <c r="W3229" s="4">
        <f t="shared" si="1064"/>
        <v>-1.5184926634795235E-2</v>
      </c>
      <c r="X3229" s="4">
        <f t="shared" si="1065"/>
        <v>1.0875638569604178E-2</v>
      </c>
      <c r="Y3229" s="4">
        <f t="shared" si="1058"/>
        <v>-1.7112353027540283E-2</v>
      </c>
      <c r="Z3229" s="4">
        <f t="shared" si="1059"/>
        <v>-1.0915000936262615E-2</v>
      </c>
      <c r="AA3229" s="4">
        <f t="shared" si="1069"/>
        <v>6.4455430735617164E-3</v>
      </c>
    </row>
    <row r="3230" spans="1:27" x14ac:dyDescent="0.3">
      <c r="A3230" s="1">
        <f t="shared" si="1053"/>
        <v>44</v>
      </c>
      <c r="B3230" s="1">
        <f t="shared" si="1054"/>
        <v>2</v>
      </c>
      <c r="C3230" s="10">
        <v>43767</v>
      </c>
      <c r="D3230" s="3">
        <v>3036.89</v>
      </c>
      <c r="E3230" s="3">
        <v>3035.39</v>
      </c>
      <c r="F3230" s="3">
        <f t="shared" si="1060"/>
        <v>3022.7339999999999</v>
      </c>
      <c r="G3230" s="3">
        <f t="shared" si="1066"/>
        <v>3009.0219999999999</v>
      </c>
      <c r="H3230" s="4">
        <f t="shared" si="1055"/>
        <v>-8.3239565443413545E-4</v>
      </c>
      <c r="I3230" s="4">
        <f t="shared" si="1072"/>
        <v>-1.325910864572912E-3</v>
      </c>
      <c r="J3230" s="4">
        <f t="shared" si="1073"/>
        <v>4.9351521013877653E-4</v>
      </c>
      <c r="K3230" s="4">
        <f t="shared" si="1061"/>
        <v>-6.6542300833711395E-3</v>
      </c>
      <c r="L3230" s="4">
        <f t="shared" si="1067"/>
        <v>-1.1020011858987742E-2</v>
      </c>
      <c r="M3230" s="4">
        <f t="shared" si="1062"/>
        <v>4.6831775472138629E-3</v>
      </c>
      <c r="N3230" s="4">
        <f t="shared" si="1068"/>
        <v>9.2614809728875161E-3</v>
      </c>
      <c r="O3230" s="4">
        <f t="shared" si="1070"/>
        <v>4.5151454283823217E-3</v>
      </c>
      <c r="P3230" s="4">
        <f t="shared" si="1071"/>
        <v>0.21143666354189519</v>
      </c>
      <c r="Q3230" s="4"/>
      <c r="T3230" s="4">
        <f t="shared" si="1056"/>
        <v>-8.3239565443413545E-4</v>
      </c>
      <c r="U3230" s="4">
        <f t="shared" si="1057"/>
        <v>-8.3239565443413545E-4</v>
      </c>
      <c r="V3230" s="2">
        <f t="shared" si="1063"/>
        <v>-1.4288910384218137E-2</v>
      </c>
      <c r="W3230" s="4">
        <f t="shared" si="1064"/>
        <v>-2.4146021280375903E-2</v>
      </c>
      <c r="X3230" s="4">
        <f t="shared" si="1065"/>
        <v>1.3651580946531896E-2</v>
      </c>
      <c r="Y3230" s="4">
        <f t="shared" si="1058"/>
        <v>-1.9040087563628381E-2</v>
      </c>
      <c r="Z3230" s="4">
        <f t="shared" si="1059"/>
        <v>-1.2854890320054256E-2</v>
      </c>
      <c r="AA3230" s="4">
        <f t="shared" si="1069"/>
        <v>9.1556466609466064E-3</v>
      </c>
    </row>
    <row r="3231" spans="1:27" x14ac:dyDescent="0.3">
      <c r="A3231" s="1">
        <f t="shared" si="1053"/>
        <v>44</v>
      </c>
      <c r="B3231" s="1">
        <f t="shared" si="1054"/>
        <v>3</v>
      </c>
      <c r="C3231" s="10">
        <v>43768</v>
      </c>
      <c r="D3231" s="3">
        <v>3046.77</v>
      </c>
      <c r="E3231" s="3">
        <v>3039.74</v>
      </c>
      <c r="F3231" s="3">
        <f t="shared" si="1060"/>
        <v>3031.1840000000002</v>
      </c>
      <c r="G3231" s="3">
        <f t="shared" si="1066"/>
        <v>3014.73</v>
      </c>
      <c r="H3231" s="4">
        <f t="shared" si="1055"/>
        <v>3.2533282404038702E-3</v>
      </c>
      <c r="I3231" s="4">
        <f t="shared" si="1072"/>
        <v>9.384600693472299E-4</v>
      </c>
      <c r="J3231" s="4">
        <f t="shared" si="1073"/>
        <v>2.3148681710566405E-3</v>
      </c>
      <c r="K3231" s="4">
        <f t="shared" si="1061"/>
        <v>-3.1619518652305366E-3</v>
      </c>
      <c r="L3231" s="4">
        <f t="shared" si="1067"/>
        <v>-8.4691905205653822E-3</v>
      </c>
      <c r="M3231" s="4">
        <f t="shared" si="1062"/>
        <v>5.1418851511487867E-3</v>
      </c>
      <c r="N3231" s="4">
        <f t="shared" si="1068"/>
        <v>1.0627817416485046E-2</v>
      </c>
      <c r="O3231" s="4">
        <f t="shared" si="1070"/>
        <v>5.4004732881051667E-3</v>
      </c>
      <c r="P3231" s="4">
        <f t="shared" si="1071"/>
        <v>0.21537786465085668</v>
      </c>
      <c r="Q3231" s="4"/>
      <c r="T3231" s="4">
        <f t="shared" si="1056"/>
        <v>3.2533282404038702E-3</v>
      </c>
      <c r="U3231" s="4">
        <f t="shared" si="1057"/>
        <v>3.2533282404038702E-3</v>
      </c>
      <c r="V3231" s="2">
        <f t="shared" si="1063"/>
        <v>-1.0658930682375684E-2</v>
      </c>
      <c r="W3231" s="4">
        <f t="shared" si="1064"/>
        <v>-2.0552341375551935E-2</v>
      </c>
      <c r="X3231" s="4">
        <f t="shared" si="1065"/>
        <v>1.4062146366141681E-2</v>
      </c>
      <c r="Y3231" s="4">
        <f t="shared" si="1058"/>
        <v>-1.5591353961674097E-2</v>
      </c>
      <c r="Z3231" s="4">
        <f t="shared" si="1059"/>
        <v>-9.3844115914151569E-3</v>
      </c>
      <c r="AA3231" s="4">
        <f t="shared" si="1069"/>
        <v>1.0975640668170762E-2</v>
      </c>
    </row>
    <row r="3232" spans="1:27" x14ac:dyDescent="0.3">
      <c r="A3232" s="1">
        <f t="shared" si="1053"/>
        <v>44</v>
      </c>
      <c r="B3232" s="1">
        <f t="shared" si="1054"/>
        <v>4</v>
      </c>
      <c r="C3232" s="10">
        <v>43769</v>
      </c>
      <c r="D3232" s="3">
        <v>3037.56</v>
      </c>
      <c r="E3232" s="3">
        <v>3046.9</v>
      </c>
      <c r="F3232" s="3">
        <f t="shared" si="1060"/>
        <v>3036.6379999999999</v>
      </c>
      <c r="G3232" s="3">
        <f t="shared" si="1066"/>
        <v>3018.6910000000003</v>
      </c>
      <c r="H3232" s="4">
        <f t="shared" si="1055"/>
        <v>-3.0228734036373064E-3</v>
      </c>
      <c r="I3232" s="4">
        <f t="shared" si="1072"/>
        <v>4.2668137076349429E-5</v>
      </c>
      <c r="J3232" s="4">
        <f t="shared" si="1073"/>
        <v>-3.0655415407136559E-3</v>
      </c>
      <c r="K3232" s="4">
        <f t="shared" si="1061"/>
        <v>-3.4011428496406775E-3</v>
      </c>
      <c r="L3232" s="4">
        <f t="shared" si="1067"/>
        <v>-9.9041133907564714E-3</v>
      </c>
      <c r="M3232" s="4">
        <f t="shared" si="1062"/>
        <v>3.036252592505348E-4</v>
      </c>
      <c r="N3232" s="4">
        <f t="shared" si="1068"/>
        <v>6.2507225814101824E-3</v>
      </c>
      <c r="O3232" s="4">
        <f t="shared" si="1070"/>
        <v>5.9083606578963586E-3</v>
      </c>
      <c r="P3232" s="4">
        <f t="shared" si="1071"/>
        <v>0.21170393122843412</v>
      </c>
      <c r="Q3232" s="4"/>
      <c r="T3232" s="4">
        <f t="shared" si="1056"/>
        <v>-3.0228734036373064E-3</v>
      </c>
      <c r="U3232" s="4">
        <f t="shared" si="1057"/>
        <v>-3.0228734036373064E-3</v>
      </c>
      <c r="V3232" s="2">
        <f t="shared" si="1063"/>
        <v>-1.1973335696491701E-2</v>
      </c>
      <c r="W3232" s="4">
        <f t="shared" si="1064"/>
        <v>-2.185360233952674E-2</v>
      </c>
      <c r="X3232" s="4">
        <f t="shared" si="1065"/>
        <v>9.0589278773805793E-3</v>
      </c>
      <c r="Y3232" s="4">
        <f t="shared" si="1058"/>
        <v>-1.5827562514857188E-2</v>
      </c>
      <c r="Z3232" s="4">
        <f t="shared" si="1059"/>
        <v>-9.6221094985192903E-3</v>
      </c>
      <c r="AA3232" s="4">
        <f t="shared" si="1069"/>
        <v>1.1961700165025665E-2</v>
      </c>
    </row>
    <row r="3233" spans="1:27" x14ac:dyDescent="0.3">
      <c r="A3233" s="1">
        <f t="shared" si="1053"/>
        <v>44</v>
      </c>
      <c r="B3233" s="1">
        <f t="shared" si="1054"/>
        <v>5</v>
      </c>
      <c r="C3233" s="10">
        <v>43770</v>
      </c>
      <c r="D3233" s="3">
        <v>3066.91</v>
      </c>
      <c r="E3233" s="3">
        <v>3050.72</v>
      </c>
      <c r="F3233" s="3">
        <f t="shared" si="1060"/>
        <v>3045.5099999999998</v>
      </c>
      <c r="G3233" s="3">
        <f t="shared" si="1066"/>
        <v>3026.7619999999997</v>
      </c>
      <c r="H3233" s="4">
        <f t="shared" si="1055"/>
        <v>9.6623605788856547E-3</v>
      </c>
      <c r="I3233" s="4">
        <f t="shared" si="1072"/>
        <v>4.3324247093061057E-3</v>
      </c>
      <c r="J3233" s="4">
        <f t="shared" si="1073"/>
        <v>5.329935869579549E-3</v>
      </c>
      <c r="K3233" s="4">
        <f t="shared" si="1061"/>
        <v>8.5595017053158101E-4</v>
      </c>
      <c r="L3233" s="4">
        <f t="shared" si="1067"/>
        <v>-5.0234032871413351E-3</v>
      </c>
      <c r="M3233" s="4">
        <f t="shared" si="1062"/>
        <v>7.0267377220892702E-3</v>
      </c>
      <c r="N3233" s="4">
        <f t="shared" si="1068"/>
        <v>1.3264339911760535E-2</v>
      </c>
      <c r="O3233" s="4">
        <f t="shared" si="1070"/>
        <v>6.1129932081476299E-3</v>
      </c>
      <c r="P3233" s="4">
        <f t="shared" si="1071"/>
        <v>0.2234118515268165</v>
      </c>
      <c r="Q3233" s="4"/>
      <c r="T3233" s="4">
        <f t="shared" si="1056"/>
        <v>9.6623605788856547E-3</v>
      </c>
      <c r="U3233" s="4">
        <f t="shared" si="1057"/>
        <v>9.6623605788856547E-3</v>
      </c>
      <c r="V3233" s="2">
        <f t="shared" si="1063"/>
        <v>-4.9414661767997218E-3</v>
      </c>
      <c r="W3233" s="4">
        <f t="shared" si="1064"/>
        <v>-1.4892051515031727E-2</v>
      </c>
      <c r="X3233" s="4">
        <f t="shared" si="1065"/>
        <v>1.4676349440042239E-2</v>
      </c>
      <c r="Y3233" s="4">
        <f t="shared" si="1058"/>
        <v>-1.1623550455036175E-2</v>
      </c>
      <c r="Z3233" s="4">
        <f t="shared" si="1059"/>
        <v>-5.3915900927051646E-3</v>
      </c>
      <c r="AA3233" s="4">
        <f t="shared" si="1069"/>
        <v>1.2465367514911712E-2</v>
      </c>
    </row>
    <row r="3234" spans="1:27" x14ac:dyDescent="0.3">
      <c r="A3234" s="1">
        <f t="shared" si="1053"/>
        <v>45</v>
      </c>
      <c r="B3234" s="1">
        <f t="shared" si="1054"/>
        <v>1</v>
      </c>
      <c r="C3234" s="10">
        <v>43773</v>
      </c>
      <c r="D3234" s="3">
        <v>3078.27</v>
      </c>
      <c r="E3234" s="3">
        <v>3078.96</v>
      </c>
      <c r="F3234" s="3">
        <f t="shared" si="1060"/>
        <v>3053.2799999999997</v>
      </c>
      <c r="G3234" s="3">
        <f t="shared" si="1066"/>
        <v>3033.9170000000004</v>
      </c>
      <c r="H3234" s="4">
        <f t="shared" si="1055"/>
        <v>3.7040539174609389E-3</v>
      </c>
      <c r="I3234" s="4">
        <f t="shared" si="1072"/>
        <v>3.9290360656165924E-3</v>
      </c>
      <c r="J3234" s="4">
        <f t="shared" si="1073"/>
        <v>-2.2498214815565342E-4</v>
      </c>
      <c r="K3234" s="4">
        <f t="shared" si="1061"/>
        <v>-6.4812792028458794E-3</v>
      </c>
      <c r="L3234" s="4">
        <f t="shared" si="1067"/>
        <v>-1.2364598606124995E-2</v>
      </c>
      <c r="M3234" s="4">
        <f t="shared" si="1062"/>
        <v>8.1846407797516903E-3</v>
      </c>
      <c r="N3234" s="4">
        <f t="shared" si="1068"/>
        <v>1.4619055168615228E-2</v>
      </c>
      <c r="O3234" s="4">
        <f t="shared" si="1070"/>
        <v>6.2902214555576267E-3</v>
      </c>
      <c r="P3234" s="4">
        <f t="shared" si="1071"/>
        <v>0.22794343498813255</v>
      </c>
      <c r="Q3234" s="4"/>
      <c r="T3234" s="4">
        <f t="shared" si="1056"/>
        <v>3.7040539174609389E-3</v>
      </c>
      <c r="U3234" s="4">
        <f t="shared" si="1057"/>
        <v>3.7040539174609389E-3</v>
      </c>
      <c r="V3234" s="2">
        <f t="shared" si="1063"/>
        <v>-8.9634192069541607E-3</v>
      </c>
      <c r="W3234" s="4">
        <f t="shared" si="1064"/>
        <v>-1.8873785014884677E-2</v>
      </c>
      <c r="X3234" s="4">
        <f t="shared" si="1065"/>
        <v>1.278204394259428E-2</v>
      </c>
      <c r="Y3234" s="4">
        <f t="shared" si="1058"/>
        <v>-1.8869293177872688E-2</v>
      </c>
      <c r="Z3234" s="4">
        <f t="shared" si="1059"/>
        <v>-1.2683019033040433E-2</v>
      </c>
      <c r="AA3234" s="4">
        <f t="shared" si="1069"/>
        <v>1.2846344766091474E-2</v>
      </c>
    </row>
    <row r="3235" spans="1:27" x14ac:dyDescent="0.3">
      <c r="A3235" s="1">
        <f t="shared" si="1053"/>
        <v>45</v>
      </c>
      <c r="B3235" s="1">
        <f t="shared" si="1054"/>
        <v>2</v>
      </c>
      <c r="C3235" s="10">
        <v>43774</v>
      </c>
      <c r="D3235" s="3">
        <v>3074.62</v>
      </c>
      <c r="E3235" s="3">
        <v>3080.8</v>
      </c>
      <c r="F3235" s="3">
        <f t="shared" si="1060"/>
        <v>3060.826</v>
      </c>
      <c r="G3235" s="3">
        <f t="shared" si="1066"/>
        <v>3041.7799999999997</v>
      </c>
      <c r="H3235" s="4">
        <f t="shared" si="1055"/>
        <v>-1.1857309462782962E-3</v>
      </c>
      <c r="I3235" s="4">
        <f t="shared" si="1072"/>
        <v>8.2189021755732928E-4</v>
      </c>
      <c r="J3235" s="4">
        <f t="shared" si="1073"/>
        <v>-2.0076211638356254E-3</v>
      </c>
      <c r="K3235" s="4">
        <f t="shared" si="1061"/>
        <v>-6.7870914507174246E-3</v>
      </c>
      <c r="L3235" s="4">
        <f t="shared" si="1067"/>
        <v>-1.3039430878021969E-2</v>
      </c>
      <c r="M3235" s="4">
        <f t="shared" si="1062"/>
        <v>4.5066266426121151E-3</v>
      </c>
      <c r="N3235" s="4">
        <f t="shared" si="1068"/>
        <v>1.0796310055296618E-2</v>
      </c>
      <c r="O3235" s="4">
        <f t="shared" si="1070"/>
        <v>6.1945866481061974E-3</v>
      </c>
      <c r="P3235" s="4">
        <f t="shared" si="1071"/>
        <v>0.22648742445698786</v>
      </c>
      <c r="Q3235" s="4"/>
      <c r="T3235" s="4">
        <f t="shared" si="1056"/>
        <v>-1.1857309462782962E-3</v>
      </c>
      <c r="U3235" s="4">
        <f t="shared" si="1057"/>
        <v>-1.1857309462782962E-3</v>
      </c>
      <c r="V3235" s="2">
        <f t="shared" si="1063"/>
        <v>-1.344261549506707E-2</v>
      </c>
      <c r="W3235" s="4">
        <f t="shared" si="1064"/>
        <v>-2.3308189340116379E-2</v>
      </c>
      <c r="X3235" s="4">
        <f t="shared" si="1065"/>
        <v>1.2423894181218292E-2</v>
      </c>
      <c r="Y3235" s="4">
        <f t="shared" si="1058"/>
        <v>-1.9171292305446563E-2</v>
      </c>
      <c r="Z3235" s="4">
        <f t="shared" si="1059"/>
        <v>-1.2986922340538115E-2</v>
      </c>
      <c r="AA3235" s="4">
        <f t="shared" si="1069"/>
        <v>1.2601836615461401E-2</v>
      </c>
    </row>
    <row r="3236" spans="1:27" x14ac:dyDescent="0.3">
      <c r="A3236" s="1">
        <f t="shared" si="1053"/>
        <v>45</v>
      </c>
      <c r="B3236" s="1">
        <f t="shared" si="1054"/>
        <v>3</v>
      </c>
      <c r="C3236" s="10">
        <v>43775</v>
      </c>
      <c r="D3236" s="3">
        <v>3076.78</v>
      </c>
      <c r="E3236" s="3">
        <v>3075.1</v>
      </c>
      <c r="F3236" s="3">
        <f t="shared" si="1060"/>
        <v>3066.8280000000004</v>
      </c>
      <c r="G3236" s="3">
        <f t="shared" si="1066"/>
        <v>3049.0059999999999</v>
      </c>
      <c r="H3236" s="4">
        <f t="shared" si="1055"/>
        <v>7.0252584059178342E-4</v>
      </c>
      <c r="I3236" s="4">
        <f t="shared" si="1072"/>
        <v>1.5611685346482435E-4</v>
      </c>
      <c r="J3236" s="4">
        <f t="shared" si="1073"/>
        <v>5.4640898712695913E-4</v>
      </c>
      <c r="K3236" s="4">
        <f t="shared" si="1061"/>
        <v>-3.3435026117047783E-3</v>
      </c>
      <c r="L3236" s="4">
        <f t="shared" si="1067"/>
        <v>-9.3344868634172087E-3</v>
      </c>
      <c r="M3236" s="4">
        <f t="shared" si="1062"/>
        <v>3.2450466736314424E-3</v>
      </c>
      <c r="N3236" s="4">
        <f t="shared" si="1068"/>
        <v>9.1091982108268549E-3</v>
      </c>
      <c r="O3236" s="4">
        <f t="shared" si="1070"/>
        <v>5.792419347499844E-3</v>
      </c>
      <c r="P3236" s="4">
        <f t="shared" si="1071"/>
        <v>0.22734906356582976</v>
      </c>
      <c r="Q3236" s="4"/>
      <c r="T3236" s="4">
        <f t="shared" si="1056"/>
        <v>7.0252584059178342E-4</v>
      </c>
      <c r="U3236" s="4">
        <f t="shared" si="1057"/>
        <v>7.0252584059178342E-4</v>
      </c>
      <c r="V3236" s="2">
        <f t="shared" si="1063"/>
        <v>-9.0580299354066224E-3</v>
      </c>
      <c r="W3236" s="4">
        <f t="shared" si="1064"/>
        <v>-1.8967449636052604E-2</v>
      </c>
      <c r="X3236" s="4">
        <f t="shared" si="1065"/>
        <v>9.8497753358475423E-3</v>
      </c>
      <c r="Y3236" s="4">
        <f t="shared" si="1058"/>
        <v>-1.5770640983129913E-2</v>
      </c>
      <c r="Z3236" s="4">
        <f t="shared" si="1059"/>
        <v>-9.5648290623183696E-3</v>
      </c>
      <c r="AA3236" s="4">
        <f t="shared" si="1069"/>
        <v>1.1759101394042799E-2</v>
      </c>
    </row>
    <row r="3237" spans="1:27" x14ac:dyDescent="0.3">
      <c r="A3237" s="1">
        <f t="shared" si="1053"/>
        <v>45</v>
      </c>
      <c r="B3237" s="1">
        <f t="shared" si="1054"/>
        <v>4</v>
      </c>
      <c r="C3237" s="10">
        <v>43776</v>
      </c>
      <c r="D3237" s="3">
        <v>3085.18</v>
      </c>
      <c r="E3237" s="3">
        <v>3087.02</v>
      </c>
      <c r="F3237" s="3">
        <f t="shared" si="1060"/>
        <v>3076.3519999999999</v>
      </c>
      <c r="G3237" s="3">
        <f t="shared" si="1066"/>
        <v>3056.4949999999999</v>
      </c>
      <c r="H3237" s="4">
        <f t="shared" si="1055"/>
        <v>2.7301269509030987E-3</v>
      </c>
      <c r="I3237" s="4">
        <f t="shared" si="1072"/>
        <v>3.3281547591962313E-3</v>
      </c>
      <c r="J3237" s="4">
        <f t="shared" si="1073"/>
        <v>-5.9802780829313262E-4</v>
      </c>
      <c r="K3237" s="4">
        <f t="shared" si="1061"/>
        <v>-8.5641482328935379E-4</v>
      </c>
      <c r="L3237" s="4">
        <f t="shared" si="1067"/>
        <v>-7.6288269626761177E-3</v>
      </c>
      <c r="M3237" s="4">
        <f t="shared" si="1062"/>
        <v>2.8696326038112592E-3</v>
      </c>
      <c r="N3237" s="4">
        <f t="shared" si="1068"/>
        <v>9.3849327415879771E-3</v>
      </c>
      <c r="O3237" s="4">
        <f t="shared" si="1070"/>
        <v>6.4362533142312515E-3</v>
      </c>
      <c r="P3237" s="4">
        <f t="shared" si="1071"/>
        <v>0.23069988232243652</v>
      </c>
      <c r="Q3237" s="4"/>
      <c r="T3237" s="4">
        <f t="shared" si="1056"/>
        <v>2.7301269509030987E-3</v>
      </c>
      <c r="U3237" s="4">
        <f t="shared" si="1057"/>
        <v>2.7301269509030987E-3</v>
      </c>
      <c r="V3237" s="2">
        <f t="shared" si="1063"/>
        <v>-1.2747092739812484E-2</v>
      </c>
      <c r="W3237" s="4">
        <f t="shared" si="1064"/>
        <v>-2.2619621812414309E-2</v>
      </c>
      <c r="X3237" s="4">
        <f t="shared" si="1065"/>
        <v>1.5677056584890468E-2</v>
      </c>
      <c r="Y3237" s="4">
        <f t="shared" si="1058"/>
        <v>-1.3314564264395529E-2</v>
      </c>
      <c r="Z3237" s="4">
        <f t="shared" si="1059"/>
        <v>-7.0932661664648618E-3</v>
      </c>
      <c r="AA3237" s="4">
        <f t="shared" si="1069"/>
        <v>1.3078279333921245E-2</v>
      </c>
    </row>
    <row r="3238" spans="1:27" x14ac:dyDescent="0.3">
      <c r="A3238" s="1">
        <f t="shared" si="1053"/>
        <v>45</v>
      </c>
      <c r="B3238" s="1">
        <f t="shared" si="1054"/>
        <v>5</v>
      </c>
      <c r="C3238" s="10">
        <v>43777</v>
      </c>
      <c r="D3238" s="3">
        <v>3093.08</v>
      </c>
      <c r="E3238" s="3">
        <v>3081.25</v>
      </c>
      <c r="F3238" s="3">
        <f t="shared" si="1060"/>
        <v>3081.5860000000002</v>
      </c>
      <c r="G3238" s="3">
        <f t="shared" si="1066"/>
        <v>3063.5479999999998</v>
      </c>
      <c r="H3238" s="4">
        <f t="shared" si="1055"/>
        <v>2.5606285532773099E-3</v>
      </c>
      <c r="I3238" s="4">
        <f t="shared" si="1072"/>
        <v>-1.2738316727062397E-3</v>
      </c>
      <c r="J3238" s="4">
        <f t="shared" si="1073"/>
        <v>3.8344602259835496E-3</v>
      </c>
      <c r="K3238" s="4">
        <f t="shared" si="1061"/>
        <v>-2.0963120466228049E-3</v>
      </c>
      <c r="L3238" s="4">
        <f t="shared" si="1067"/>
        <v>-8.0751636317276179E-3</v>
      </c>
      <c r="M3238" s="4">
        <f t="shared" si="1062"/>
        <v>3.7298975267929199E-3</v>
      </c>
      <c r="N3238" s="4">
        <f t="shared" si="1068"/>
        <v>9.6398032607943971E-3</v>
      </c>
      <c r="O3238" s="4">
        <f t="shared" si="1070"/>
        <v>5.8317275983810523E-3</v>
      </c>
      <c r="P3238" s="4">
        <f t="shared" si="1071"/>
        <v>0.23385124758162637</v>
      </c>
      <c r="Q3238" s="4"/>
      <c r="T3238" s="4">
        <f t="shared" si="1056"/>
        <v>2.5606285532773099E-3</v>
      </c>
      <c r="U3238" s="4">
        <f t="shared" si="1057"/>
        <v>2.5606285532773099E-3</v>
      </c>
      <c r="V3238" s="2">
        <f t="shared" si="1063"/>
        <v>-5.9218586921994769E-3</v>
      </c>
      <c r="W3238" s="4">
        <f t="shared" si="1064"/>
        <v>-1.5862640105277506E-2</v>
      </c>
      <c r="X3238" s="4">
        <f t="shared" si="1065"/>
        <v>8.5330185756999962E-3</v>
      </c>
      <c r="Y3238" s="4">
        <f t="shared" si="1058"/>
        <v>-1.4539001422600079E-2</v>
      </c>
      <c r="Z3238" s="4">
        <f t="shared" si="1059"/>
        <v>-8.3254237067563255E-3</v>
      </c>
      <c r="AA3238" s="4">
        <f t="shared" si="1069"/>
        <v>1.1845635049630597E-2</v>
      </c>
    </row>
    <row r="3239" spans="1:27" x14ac:dyDescent="0.3">
      <c r="A3239" s="1">
        <f t="shared" si="1053"/>
        <v>46</v>
      </c>
      <c r="B3239" s="1">
        <f t="shared" si="1054"/>
        <v>1</v>
      </c>
      <c r="C3239" s="10">
        <v>43780</v>
      </c>
      <c r="D3239" s="3">
        <v>3087.01</v>
      </c>
      <c r="E3239" s="3">
        <v>3080.33</v>
      </c>
      <c r="F3239" s="3">
        <f t="shared" si="1060"/>
        <v>3083.3339999999998</v>
      </c>
      <c r="G3239" s="3">
        <f t="shared" si="1066"/>
        <v>3068.3069999999998</v>
      </c>
      <c r="H3239" s="4">
        <f t="shared" si="1055"/>
        <v>-1.9624452002533748E-3</v>
      </c>
      <c r="I3239" s="4">
        <f t="shared" si="1072"/>
        <v>-4.1221048275505321E-3</v>
      </c>
      <c r="J3239" s="4">
        <f t="shared" si="1073"/>
        <v>2.1596596272971573E-3</v>
      </c>
      <c r="K3239" s="4">
        <f t="shared" si="1061"/>
        <v>-3.4480194498687274E-3</v>
      </c>
      <c r="L3239" s="4">
        <f t="shared" si="1067"/>
        <v>-8.681027038133865E-3</v>
      </c>
      <c r="M3239" s="4">
        <f t="shared" si="1062"/>
        <v>1.1922159584399179E-3</v>
      </c>
      <c r="N3239" s="4">
        <f t="shared" si="1068"/>
        <v>6.0955438944018409E-3</v>
      </c>
      <c r="O3239" s="4">
        <f t="shared" si="1070"/>
        <v>4.8678170786618903E-3</v>
      </c>
      <c r="P3239" s="4">
        <f t="shared" si="1071"/>
        <v>0.23142988212298315</v>
      </c>
      <c r="Q3239" s="4"/>
      <c r="T3239" s="4">
        <f t="shared" si="1056"/>
        <v>-1.9624452002533748E-3</v>
      </c>
      <c r="U3239" s="4">
        <f t="shared" si="1057"/>
        <v>-1.9624452002533748E-3</v>
      </c>
      <c r="V3239" s="2">
        <f t="shared" si="1063"/>
        <v>-4.7881076467469145E-3</v>
      </c>
      <c r="W3239" s="4">
        <f t="shared" si="1064"/>
        <v>-1.4740226570279511E-2</v>
      </c>
      <c r="X3239" s="4">
        <f t="shared" si="1065"/>
        <v>2.8392571151978989E-3</v>
      </c>
      <c r="Y3239" s="4">
        <f t="shared" si="1058"/>
        <v>-1.5873854618823013E-2</v>
      </c>
      <c r="Z3239" s="4">
        <f t="shared" si="1059"/>
        <v>-9.6686934857621622E-3</v>
      </c>
      <c r="AA3239" s="4">
        <f t="shared" si="1069"/>
        <v>9.8431850337997468E-3</v>
      </c>
    </row>
    <row r="3240" spans="1:27" x14ac:dyDescent="0.3">
      <c r="A3240" s="1">
        <f t="shared" si="1053"/>
        <v>46</v>
      </c>
      <c r="B3240" s="1">
        <f t="shared" si="1054"/>
        <v>2</v>
      </c>
      <c r="C3240" s="10">
        <v>43781</v>
      </c>
      <c r="D3240" s="3">
        <v>3091.84</v>
      </c>
      <c r="E3240" s="3">
        <v>3089.28</v>
      </c>
      <c r="F3240" s="3">
        <f t="shared" si="1060"/>
        <v>3086.7780000000002</v>
      </c>
      <c r="G3240" s="3">
        <f t="shared" si="1066"/>
        <v>3073.8020000000001</v>
      </c>
      <c r="H3240" s="4">
        <f t="shared" si="1055"/>
        <v>1.5646207819216417E-3</v>
      </c>
      <c r="I3240" s="4">
        <f t="shared" si="1072"/>
        <v>7.3533937369816801E-4</v>
      </c>
      <c r="J3240" s="4">
        <f t="shared" si="1073"/>
        <v>8.2928140822347365E-4</v>
      </c>
      <c r="K3240" s="4">
        <f t="shared" si="1061"/>
        <v>-4.8509723000571601E-4</v>
      </c>
      <c r="L3240" s="4">
        <f t="shared" si="1067"/>
        <v>-4.9278176041614398E-3</v>
      </c>
      <c r="M3240" s="4">
        <f t="shared" si="1062"/>
        <v>1.639897653799495E-3</v>
      </c>
      <c r="N3240" s="4">
        <f t="shared" si="1068"/>
        <v>5.8683025126537135E-3</v>
      </c>
      <c r="O3240" s="4">
        <f t="shared" si="1070"/>
        <v>4.1968536534879274E-3</v>
      </c>
      <c r="P3240" s="4">
        <f t="shared" si="1071"/>
        <v>0.23335660290803209</v>
      </c>
      <c r="Q3240" s="4"/>
      <c r="T3240" s="4">
        <f t="shared" si="1056"/>
        <v>1.5646207819216417E-3</v>
      </c>
      <c r="U3240" s="4">
        <f t="shared" si="1057"/>
        <v>1.5646207819216417E-3</v>
      </c>
      <c r="V3240" s="2">
        <f t="shared" si="1063"/>
        <v>-4.0135924405817688E-3</v>
      </c>
      <c r="W3240" s="4">
        <f t="shared" si="1064"/>
        <v>-1.3973456516175965E-2</v>
      </c>
      <c r="X3240" s="4">
        <f t="shared" si="1065"/>
        <v>5.6006921180504435E-3</v>
      </c>
      <c r="Y3240" s="4">
        <f t="shared" si="1058"/>
        <v>-1.2947876566289948E-2</v>
      </c>
      <c r="Z3240" s="4">
        <f t="shared" si="1059"/>
        <v>-6.724266410842201E-3</v>
      </c>
      <c r="AA3240" s="4">
        <f t="shared" si="1069"/>
        <v>8.4787570414000101E-3</v>
      </c>
    </row>
    <row r="3241" spans="1:27" x14ac:dyDescent="0.3">
      <c r="A3241" s="1">
        <f t="shared" si="1053"/>
        <v>46</v>
      </c>
      <c r="B3241" s="1">
        <f t="shared" si="1054"/>
        <v>3</v>
      </c>
      <c r="C3241" s="10">
        <v>43782</v>
      </c>
      <c r="D3241" s="3">
        <v>3094.04</v>
      </c>
      <c r="E3241" s="3">
        <v>3084.18</v>
      </c>
      <c r="F3241" s="3">
        <f t="shared" si="1060"/>
        <v>3090.2300000000005</v>
      </c>
      <c r="G3241" s="3">
        <f t="shared" si="1066"/>
        <v>3078.5290000000005</v>
      </c>
      <c r="H3241" s="4">
        <f t="shared" si="1055"/>
        <v>7.1155040364307917E-4</v>
      </c>
      <c r="I3241" s="4">
        <f t="shared" si="1072"/>
        <v>-2.4774891326848443E-3</v>
      </c>
      <c r="J3241" s="4">
        <f t="shared" si="1073"/>
        <v>3.1890395363279233E-3</v>
      </c>
      <c r="K3241" s="4">
        <f t="shared" si="1061"/>
        <v>-8.2879450424342782E-4</v>
      </c>
      <c r="L3241" s="4">
        <f t="shared" si="1067"/>
        <v>-4.8626204604520391E-3</v>
      </c>
      <c r="M3241" s="4">
        <f t="shared" si="1062"/>
        <v>1.2329179381468337E-3</v>
      </c>
      <c r="N3241" s="4">
        <f t="shared" si="1068"/>
        <v>5.0384453094317154E-3</v>
      </c>
      <c r="O3241" s="4">
        <f t="shared" si="1070"/>
        <v>3.7817869193675652E-3</v>
      </c>
      <c r="P3241" s="4">
        <f t="shared" si="1071"/>
        <v>0.23423419829666717</v>
      </c>
      <c r="Q3241" s="4"/>
      <c r="T3241" s="4">
        <f t="shared" si="1056"/>
        <v>7.1155040364307917E-4</v>
      </c>
      <c r="U3241" s="4">
        <f t="shared" si="1057"/>
        <v>7.1155040364307917E-4</v>
      </c>
      <c r="V3241" s="2">
        <f t="shared" si="1063"/>
        <v>-4.8708859449389181E-3</v>
      </c>
      <c r="W3241" s="4">
        <f t="shared" si="1064"/>
        <v>-1.4822177085489554E-2</v>
      </c>
      <c r="X3241" s="4">
        <f t="shared" si="1065"/>
        <v>5.6097608538796286E-3</v>
      </c>
      <c r="Y3241" s="4">
        <f t="shared" si="1058"/>
        <v>-1.3287288338355038E-2</v>
      </c>
      <c r="Z3241" s="4">
        <f t="shared" si="1059"/>
        <v>-7.0658182588985733E-3</v>
      </c>
      <c r="AA3241" s="4">
        <f t="shared" si="1069"/>
        <v>7.630685516109818E-3</v>
      </c>
    </row>
    <row r="3242" spans="1:27" x14ac:dyDescent="0.3">
      <c r="A3242" s="1">
        <f t="shared" si="1053"/>
        <v>46</v>
      </c>
      <c r="B3242" s="1">
        <f t="shared" si="1054"/>
        <v>4</v>
      </c>
      <c r="C3242" s="10">
        <v>43783</v>
      </c>
      <c r="D3242" s="3">
        <v>3096.63</v>
      </c>
      <c r="E3242" s="3">
        <v>3090.75</v>
      </c>
      <c r="F3242" s="3">
        <f t="shared" si="1060"/>
        <v>3092.5200000000004</v>
      </c>
      <c r="G3242" s="3">
        <f t="shared" si="1066"/>
        <v>3084.4360000000001</v>
      </c>
      <c r="H3242" s="4">
        <f t="shared" si="1055"/>
        <v>8.3709325024891265E-4</v>
      </c>
      <c r="I3242" s="4">
        <f t="shared" si="1072"/>
        <v>-1.0633346692350337E-3</v>
      </c>
      <c r="J3242" s="4">
        <f t="shared" si="1073"/>
        <v>1.9004279194839463E-3</v>
      </c>
      <c r="K3242" s="4">
        <f t="shared" si="1061"/>
        <v>-8.2335716409602739E-4</v>
      </c>
      <c r="L3242" s="4">
        <f t="shared" si="1067"/>
        <v>-3.5419351039058483E-3</v>
      </c>
      <c r="M3242" s="4">
        <f t="shared" si="1062"/>
        <v>1.3290132319272541E-3</v>
      </c>
      <c r="N3242" s="4">
        <f t="shared" si="1068"/>
        <v>3.9533969905681168E-3</v>
      </c>
      <c r="O3242" s="4">
        <f t="shared" si="1070"/>
        <v>2.6105798884594827E-3</v>
      </c>
      <c r="P3242" s="4">
        <f t="shared" si="1071"/>
        <v>0.23526736741328769</v>
      </c>
      <c r="Q3242" s="4"/>
      <c r="T3242" s="4">
        <f t="shared" si="1056"/>
        <v>8.3709325024891265E-4</v>
      </c>
      <c r="U3242" s="4">
        <f t="shared" si="1057"/>
        <v>8.3709325024891265E-4</v>
      </c>
      <c r="V3242" s="2">
        <f t="shared" si="1063"/>
        <v>-2.8635699603108324E-3</v>
      </c>
      <c r="W3242" s="4">
        <f t="shared" si="1064"/>
        <v>-1.2834934260707696E-2</v>
      </c>
      <c r="X3242" s="4">
        <f t="shared" si="1065"/>
        <v>3.7112907512690581E-3</v>
      </c>
      <c r="Y3242" s="4">
        <f t="shared" si="1058"/>
        <v>-1.3281918795466441E-2</v>
      </c>
      <c r="Z3242" s="4">
        <f t="shared" si="1059"/>
        <v>-7.0604148597008792E-3</v>
      </c>
      <c r="AA3242" s="4">
        <f t="shared" si="1069"/>
        <v>5.2555754348008864E-3</v>
      </c>
    </row>
    <row r="3243" spans="1:27" x14ac:dyDescent="0.3">
      <c r="A3243" s="1">
        <f t="shared" si="1053"/>
        <v>46</v>
      </c>
      <c r="B3243" s="1">
        <f t="shared" si="1054"/>
        <v>5</v>
      </c>
      <c r="C3243" s="10">
        <v>43784</v>
      </c>
      <c r="D3243" s="3">
        <v>3120.46</v>
      </c>
      <c r="E3243" s="3">
        <v>3107.92</v>
      </c>
      <c r="F3243" s="3">
        <f t="shared" si="1060"/>
        <v>3097.9960000000001</v>
      </c>
      <c r="G3243" s="3">
        <f t="shared" si="1066"/>
        <v>3089.7910000000002</v>
      </c>
      <c r="H3243" s="4">
        <f t="shared" si="1055"/>
        <v>7.6954624866386774E-3</v>
      </c>
      <c r="I3243" s="4">
        <f t="shared" si="1072"/>
        <v>3.6458989288355287E-3</v>
      </c>
      <c r="J3243" s="4">
        <f t="shared" si="1073"/>
        <v>4.0495635578031482E-3</v>
      </c>
      <c r="K3243" s="4">
        <f t="shared" si="1061"/>
        <v>-1.3724597384899067E-3</v>
      </c>
      <c r="L3243" s="4">
        <f t="shared" si="1067"/>
        <v>-3.3089735185238283E-3</v>
      </c>
      <c r="M3243" s="4">
        <f t="shared" si="1062"/>
        <v>7.251139123484969E-3</v>
      </c>
      <c r="N3243" s="4">
        <f t="shared" si="1068"/>
        <v>9.9259140828618728E-3</v>
      </c>
      <c r="O3243" s="4">
        <f t="shared" si="1070"/>
        <v>2.629420021407077E-3</v>
      </c>
      <c r="P3243" s="4">
        <f t="shared" si="1071"/>
        <v>0.24477332110018554</v>
      </c>
      <c r="Q3243" s="4"/>
      <c r="T3243" s="4">
        <f t="shared" si="1056"/>
        <v>7.6954624866386774E-3</v>
      </c>
      <c r="U3243" s="4">
        <f t="shared" si="1057"/>
        <v>7.6954624866386774E-3</v>
      </c>
      <c r="V3243" s="2">
        <f t="shared" si="1063"/>
        <v>-1.1464075462680986E-3</v>
      </c>
      <c r="W3243" s="4">
        <f t="shared" si="1064"/>
        <v>-1.1134943470805446E-2</v>
      </c>
      <c r="X3243" s="4">
        <f t="shared" si="1065"/>
        <v>8.8520180532026677E-3</v>
      </c>
      <c r="Y3243" s="4">
        <f t="shared" si="1058"/>
        <v>-1.3824174704344218E-2</v>
      </c>
      <c r="Z3243" s="4">
        <f t="shared" si="1059"/>
        <v>-7.606089827513045E-3</v>
      </c>
      <c r="AA3243" s="4">
        <f t="shared" si="1069"/>
        <v>5.3251799560355782E-3</v>
      </c>
    </row>
    <row r="3244" spans="1:27" x14ac:dyDescent="0.3">
      <c r="A3244" s="1">
        <f t="shared" si="1053"/>
        <v>47</v>
      </c>
      <c r="B3244" s="1">
        <f t="shared" si="1054"/>
        <v>1</v>
      </c>
      <c r="C3244" s="10">
        <v>43787</v>
      </c>
      <c r="D3244" s="3">
        <v>3122.03</v>
      </c>
      <c r="E3244" s="3">
        <v>3117.91</v>
      </c>
      <c r="F3244" s="3">
        <f t="shared" si="1060"/>
        <v>3105.0000000000005</v>
      </c>
      <c r="G3244" s="3">
        <f t="shared" si="1066"/>
        <v>3094.1670000000004</v>
      </c>
      <c r="H3244" s="4">
        <f t="shared" si="1055"/>
        <v>5.0313094864223981E-4</v>
      </c>
      <c r="I3244" s="4">
        <f t="shared" si="1072"/>
        <v>-8.1718720957813331E-4</v>
      </c>
      <c r="J3244" s="4">
        <f t="shared" si="1073"/>
        <v>1.320318158220373E-3</v>
      </c>
      <c r="K3244" s="4">
        <f t="shared" si="1061"/>
        <v>-6.3187799234727393E-3</v>
      </c>
      <c r="L3244" s="4">
        <f t="shared" si="1067"/>
        <v>-9.4181270994945256E-3</v>
      </c>
      <c r="M3244" s="4">
        <f t="shared" si="1062"/>
        <v>5.484702093397663E-3</v>
      </c>
      <c r="N3244" s="4">
        <f t="shared" si="1068"/>
        <v>9.0050084562338824E-3</v>
      </c>
      <c r="O3244" s="4">
        <f t="shared" si="1070"/>
        <v>3.4698577528082955E-3</v>
      </c>
      <c r="P3244" s="4">
        <f t="shared" si="1071"/>
        <v>0.24539960508207523</v>
      </c>
      <c r="Q3244" s="4"/>
      <c r="T3244" s="4">
        <f t="shared" si="1056"/>
        <v>5.0313094864223981E-4</v>
      </c>
      <c r="U3244" s="4">
        <f t="shared" si="1057"/>
        <v>5.0313094864223981E-4</v>
      </c>
      <c r="V3244" s="2">
        <f t="shared" si="1063"/>
        <v>-1.0719573396229984E-2</v>
      </c>
      <c r="W3244" s="4">
        <f t="shared" si="1064"/>
        <v>-2.0612377662267714E-2</v>
      </c>
      <c r="X3244" s="4">
        <f t="shared" si="1065"/>
        <v>1.1344310514057284E-2</v>
      </c>
      <c r="Y3244" s="4">
        <f t="shared" si="1058"/>
        <v>-1.8708820074052869E-2</v>
      </c>
      <c r="Z3244" s="4">
        <f t="shared" si="1059"/>
        <v>-1.2521534106222572E-2</v>
      </c>
      <c r="AA3244" s="4">
        <f t="shared" si="1069"/>
        <v>7.0268092915008957E-3</v>
      </c>
    </row>
    <row r="3245" spans="1:27" x14ac:dyDescent="0.3">
      <c r="A3245" s="1">
        <f t="shared" si="1053"/>
        <v>47</v>
      </c>
      <c r="B3245" s="1">
        <f t="shared" si="1054"/>
        <v>2</v>
      </c>
      <c r="C3245" s="10">
        <v>43788</v>
      </c>
      <c r="D3245" s="3">
        <v>3120.18</v>
      </c>
      <c r="E3245" s="3">
        <v>3127.45</v>
      </c>
      <c r="F3245" s="3">
        <f t="shared" si="1060"/>
        <v>3110.6680000000006</v>
      </c>
      <c r="G3245" s="3">
        <f t="shared" si="1066"/>
        <v>3098.723</v>
      </c>
      <c r="H3245" s="4">
        <f t="shared" si="1055"/>
        <v>-5.9256317203882204E-4</v>
      </c>
      <c r="I3245" s="4">
        <f t="shared" si="1072"/>
        <v>1.7360499418646257E-3</v>
      </c>
      <c r="J3245" s="4">
        <f t="shared" si="1073"/>
        <v>-2.3286131139034476E-3</v>
      </c>
      <c r="K3245" s="4">
        <f t="shared" si="1061"/>
        <v>-4.4009826939522623E-3</v>
      </c>
      <c r="L3245" s="4">
        <f t="shared" si="1067"/>
        <v>-8.2289763747021138E-3</v>
      </c>
      <c r="M3245" s="4">
        <f t="shared" si="1062"/>
        <v>3.0578640986435261E-3</v>
      </c>
      <c r="N3245" s="4">
        <f t="shared" si="1068"/>
        <v>6.9244653362045853E-3</v>
      </c>
      <c r="O3245" s="4">
        <f t="shared" si="1070"/>
        <v>3.8283047772886881E-3</v>
      </c>
      <c r="P3245" s="4">
        <f t="shared" si="1071"/>
        <v>0.24466162714163192</v>
      </c>
      <c r="Q3245" s="4"/>
      <c r="T3245" s="4">
        <f t="shared" si="1056"/>
        <v>-5.9256317203882204E-4</v>
      </c>
      <c r="U3245" s="4">
        <f t="shared" si="1057"/>
        <v>-5.9256317203882204E-4</v>
      </c>
      <c r="V3245" s="2">
        <f t="shared" si="1063"/>
        <v>-9.6699903588370554E-3</v>
      </c>
      <c r="W3245" s="4">
        <f t="shared" si="1064"/>
        <v>-1.957329045524869E-2</v>
      </c>
      <c r="X3245" s="4">
        <f t="shared" si="1065"/>
        <v>9.1660629269301411E-3</v>
      </c>
      <c r="Y3245" s="4">
        <f t="shared" si="1058"/>
        <v>-1.6814935528192188E-2</v>
      </c>
      <c r="Z3245" s="4">
        <f t="shared" si="1059"/>
        <v>-1.061570814530095E-2</v>
      </c>
      <c r="AA3245" s="4">
        <f t="shared" si="1069"/>
        <v>7.7394616652057017E-3</v>
      </c>
    </row>
    <row r="3246" spans="1:27" x14ac:dyDescent="0.3">
      <c r="A3246" s="1">
        <f t="shared" si="1053"/>
        <v>47</v>
      </c>
      <c r="B3246" s="1">
        <f t="shared" si="1054"/>
        <v>3</v>
      </c>
      <c r="C3246" s="10">
        <v>43789</v>
      </c>
      <c r="D3246" s="3">
        <v>3108.46</v>
      </c>
      <c r="E3246" s="3">
        <v>3114.66</v>
      </c>
      <c r="F3246" s="3">
        <f t="shared" si="1060"/>
        <v>3113.5520000000006</v>
      </c>
      <c r="G3246" s="3">
        <f t="shared" si="1066"/>
        <v>3101.8910000000001</v>
      </c>
      <c r="H3246" s="4">
        <f t="shared" si="1055"/>
        <v>-3.7561935529359844E-3</v>
      </c>
      <c r="I3246" s="4">
        <f t="shared" si="1072"/>
        <v>-1.7691287041132185E-3</v>
      </c>
      <c r="J3246" s="4">
        <f t="shared" si="1073"/>
        <v>-1.9870648488227657E-3</v>
      </c>
      <c r="K3246" s="4">
        <f t="shared" si="1061"/>
        <v>-1.7162471395879609E-3</v>
      </c>
      <c r="L3246" s="4">
        <f t="shared" si="1067"/>
        <v>-6.0954460604480502E-3</v>
      </c>
      <c r="M3246" s="4">
        <f t="shared" si="1062"/>
        <v>-1.6354311731426204E-3</v>
      </c>
      <c r="N3246" s="4">
        <f t="shared" si="1068"/>
        <v>2.1177404363983002E-3</v>
      </c>
      <c r="O3246" s="4">
        <f t="shared" si="1070"/>
        <v>3.7513752790772643E-3</v>
      </c>
      <c r="P3246" s="4">
        <f t="shared" si="1071"/>
        <v>0.23998643716217569</v>
      </c>
      <c r="Q3246" s="4"/>
      <c r="T3246" s="4">
        <f t="shared" si="1056"/>
        <v>-3.7561935529359844E-3</v>
      </c>
      <c r="U3246" s="4">
        <f t="shared" si="1057"/>
        <v>-3.7561935529359844E-3</v>
      </c>
      <c r="V3246" s="2">
        <f t="shared" si="1063"/>
        <v>-8.3777217981013518E-3</v>
      </c>
      <c r="W3246" s="4">
        <f t="shared" si="1064"/>
        <v>-1.8293944580120323E-2</v>
      </c>
      <c r="X3246" s="4">
        <f t="shared" si="1065"/>
        <v>4.6605732311153295E-3</v>
      </c>
      <c r="Y3246" s="4">
        <f t="shared" si="1058"/>
        <v>-1.4163675479493404E-2</v>
      </c>
      <c r="Z3246" s="4">
        <f t="shared" si="1059"/>
        <v>-7.9477312398401959E-3</v>
      </c>
      <c r="AA3246" s="4">
        <f t="shared" si="1069"/>
        <v>7.5470110639014286E-3</v>
      </c>
    </row>
    <row r="3247" spans="1:27" x14ac:dyDescent="0.3">
      <c r="A3247" s="1">
        <f t="shared" si="1053"/>
        <v>47</v>
      </c>
      <c r="B3247" s="1">
        <f t="shared" si="1054"/>
        <v>4</v>
      </c>
      <c r="C3247" s="10">
        <v>43790</v>
      </c>
      <c r="D3247" s="3">
        <v>3103.54</v>
      </c>
      <c r="E3247" s="3">
        <v>3108.49</v>
      </c>
      <c r="F3247" s="3">
        <f t="shared" si="1060"/>
        <v>3114.9340000000002</v>
      </c>
      <c r="G3247" s="3">
        <f t="shared" si="1066"/>
        <v>3103.7269999999999</v>
      </c>
      <c r="H3247" s="4">
        <f t="shared" si="1055"/>
        <v>-1.5827773238195353E-3</v>
      </c>
      <c r="I3247" s="4">
        <f t="shared" si="1072"/>
        <v>9.6510812427199773E-6</v>
      </c>
      <c r="J3247" s="4">
        <f t="shared" si="1073"/>
        <v>-1.5924284050622553E-3</v>
      </c>
      <c r="K3247" s="4">
        <f t="shared" si="1061"/>
        <v>2.9990734962007611E-3</v>
      </c>
      <c r="L3247" s="4">
        <f t="shared" si="1067"/>
        <v>-1.5159346500268325E-3</v>
      </c>
      <c r="M3247" s="4">
        <f t="shared" si="1062"/>
        <v>-3.6578624137783441E-3</v>
      </c>
      <c r="N3247" s="4">
        <f t="shared" si="1068"/>
        <v>-6.0250144423107494E-5</v>
      </c>
      <c r="O3247" s="4">
        <f t="shared" si="1070"/>
        <v>3.6110377182186583E-3</v>
      </c>
      <c r="P3247" s="4">
        <f t="shared" si="1071"/>
        <v>0.23802381474759163</v>
      </c>
      <c r="Q3247" s="4"/>
      <c r="T3247" s="4">
        <f t="shared" si="1056"/>
        <v>-1.5827773238195353E-3</v>
      </c>
      <c r="U3247" s="4">
        <f t="shared" si="1057"/>
        <v>-1.5827773238195353E-3</v>
      </c>
      <c r="V3247" s="2">
        <f t="shared" si="1063"/>
        <v>-3.8057430367448601E-3</v>
      </c>
      <c r="W3247" s="4">
        <f t="shared" si="1064"/>
        <v>-1.3767685606377426E-2</v>
      </c>
      <c r="X3247" s="4">
        <f t="shared" si="1065"/>
        <v>2.2314580689329544E-3</v>
      </c>
      <c r="Y3247" s="4">
        <f t="shared" si="1058"/>
        <v>-9.5071493653478157E-3</v>
      </c>
      <c r="Z3247" s="4">
        <f t="shared" si="1059"/>
        <v>-3.2618445655732851E-3</v>
      </c>
      <c r="AA3247" s="4">
        <f t="shared" si="1069"/>
        <v>7.2478108468174039E-3</v>
      </c>
    </row>
    <row r="3248" spans="1:27" x14ac:dyDescent="0.3">
      <c r="A3248" s="1">
        <f t="shared" si="1053"/>
        <v>47</v>
      </c>
      <c r="B3248" s="1">
        <f t="shared" si="1054"/>
        <v>5</v>
      </c>
      <c r="C3248" s="10">
        <v>43791</v>
      </c>
      <c r="D3248" s="3">
        <v>3110.29</v>
      </c>
      <c r="E3248" s="3">
        <v>3111.41</v>
      </c>
      <c r="F3248" s="3">
        <f t="shared" si="1060"/>
        <v>3112.9</v>
      </c>
      <c r="G3248" s="3">
        <f t="shared" si="1066"/>
        <v>3105.4479999999999</v>
      </c>
      <c r="H3248" s="4">
        <f t="shared" si="1055"/>
        <v>2.1749357185665403E-3</v>
      </c>
      <c r="I3248" s="4">
        <f t="shared" si="1072"/>
        <v>2.5358139414990272E-3</v>
      </c>
      <c r="J3248" s="4">
        <f t="shared" si="1073"/>
        <v>-3.6087822293248695E-4</v>
      </c>
      <c r="K3248" s="4">
        <f t="shared" si="1061"/>
        <v>3.2261546492069761E-3</v>
      </c>
      <c r="L3248" s="4">
        <f t="shared" si="1067"/>
        <v>4.4143139769421078E-4</v>
      </c>
      <c r="M3248" s="4">
        <f t="shared" si="1062"/>
        <v>-8.3844646471140333E-4</v>
      </c>
      <c r="N3248" s="4">
        <f t="shared" si="1068"/>
        <v>1.5591953238309249E-3</v>
      </c>
      <c r="O3248" s="4">
        <f t="shared" si="1070"/>
        <v>2.3959180655180787E-3</v>
      </c>
      <c r="P3248" s="4">
        <f t="shared" si="1071"/>
        <v>0.24071643696272219</v>
      </c>
      <c r="Q3248" s="4"/>
      <c r="T3248" s="4">
        <f t="shared" si="1056"/>
        <v>2.1749357185665403E-3</v>
      </c>
      <c r="U3248" s="4">
        <f t="shared" si="1057"/>
        <v>2.1749357185665403E-3</v>
      </c>
      <c r="V3248" s="2">
        <f t="shared" si="1063"/>
        <v>5.4518388678734845E-3</v>
      </c>
      <c r="W3248" s="4">
        <f t="shared" si="1064"/>
        <v>-4.6026795208052593E-3</v>
      </c>
      <c r="X3248" s="4">
        <f t="shared" si="1065"/>
        <v>-3.2591348711408165E-3</v>
      </c>
      <c r="Y3248" s="4">
        <f t="shared" si="1058"/>
        <v>-9.2828996481646147E-3</v>
      </c>
      <c r="Z3248" s="4">
        <f t="shared" si="1059"/>
        <v>-3.0361808979166962E-3</v>
      </c>
      <c r="AA3248" s="4">
        <f t="shared" si="1069"/>
        <v>4.8108519184660008E-3</v>
      </c>
    </row>
    <row r="3249" spans="1:27" x14ac:dyDescent="0.3">
      <c r="A3249" s="1">
        <f t="shared" si="1053"/>
        <v>48</v>
      </c>
      <c r="B3249" s="1">
        <f t="shared" si="1054"/>
        <v>1</v>
      </c>
      <c r="C3249" s="10">
        <v>43794</v>
      </c>
      <c r="D3249" s="3">
        <v>3133.64</v>
      </c>
      <c r="E3249" s="3">
        <v>3117.44</v>
      </c>
      <c r="F3249" s="3">
        <f t="shared" si="1060"/>
        <v>3115.2220000000002</v>
      </c>
      <c r="G3249" s="3">
        <f t="shared" si="1066"/>
        <v>3110.1109999999999</v>
      </c>
      <c r="H3249" s="4">
        <f t="shared" si="1055"/>
        <v>7.5073385439942608E-3</v>
      </c>
      <c r="I3249" s="4">
        <f t="shared" si="1072"/>
        <v>2.2988210102595228E-3</v>
      </c>
      <c r="J3249" s="4">
        <f t="shared" si="1073"/>
        <v>5.208517533734738E-3</v>
      </c>
      <c r="K3249" s="4">
        <f t="shared" si="1061"/>
        <v>1.0529564767283033E-4</v>
      </c>
      <c r="L3249" s="4">
        <f t="shared" si="1067"/>
        <v>-8.9809417556982354E-4</v>
      </c>
      <c r="M3249" s="4">
        <f t="shared" si="1062"/>
        <v>5.9122592226170927E-3</v>
      </c>
      <c r="N3249" s="4">
        <f t="shared" si="1068"/>
        <v>7.5653248388883858E-3</v>
      </c>
      <c r="O3249" s="4">
        <f t="shared" si="1070"/>
        <v>1.6310105819431495E-3</v>
      </c>
      <c r="P3249" s="4">
        <f t="shared" si="1071"/>
        <v>0.25003091529209964</v>
      </c>
      <c r="Q3249" s="4"/>
      <c r="T3249" s="4">
        <f t="shared" si="1056"/>
        <v>7.5073385439942608E-3</v>
      </c>
      <c r="U3249" s="4">
        <f t="shared" si="1057"/>
        <v>7.5073385439942608E-3</v>
      </c>
      <c r="V3249" s="2">
        <f t="shared" si="1063"/>
        <v>3.7745676448177621E-3</v>
      </c>
      <c r="W3249" s="4">
        <f t="shared" si="1064"/>
        <v>-6.2631780316304E-3</v>
      </c>
      <c r="X3249" s="4">
        <f t="shared" si="1065"/>
        <v>3.71873428506442E-3</v>
      </c>
      <c r="Y3249" s="4">
        <f t="shared" si="1058"/>
        <v>-1.2364845195814376E-2</v>
      </c>
      <c r="Z3249" s="4">
        <f t="shared" si="1059"/>
        <v>-6.1375588819631028E-3</v>
      </c>
      <c r="AA3249" s="4">
        <f t="shared" si="1069"/>
        <v>3.2921095008050729E-3</v>
      </c>
    </row>
    <row r="3250" spans="1:27" x14ac:dyDescent="0.3">
      <c r="A3250" s="1">
        <f t="shared" si="1053"/>
        <v>48</v>
      </c>
      <c r="B3250" s="1">
        <f t="shared" si="1054"/>
        <v>2</v>
      </c>
      <c r="C3250" s="10">
        <v>43795</v>
      </c>
      <c r="D3250" s="3">
        <v>3140.52</v>
      </c>
      <c r="E3250" s="3">
        <v>3134.85</v>
      </c>
      <c r="F3250" s="3">
        <f t="shared" si="1060"/>
        <v>3119.29</v>
      </c>
      <c r="G3250" s="3">
        <f t="shared" si="1066"/>
        <v>3114.9790000000003</v>
      </c>
      <c r="H3250" s="4">
        <f t="shared" si="1055"/>
        <v>2.1955297992111759E-3</v>
      </c>
      <c r="I3250" s="4">
        <f t="shared" si="1072"/>
        <v>3.8613242108220358E-4</v>
      </c>
      <c r="J3250" s="4">
        <f t="shared" si="1073"/>
        <v>1.8093973781289723E-3</v>
      </c>
      <c r="K3250" s="4">
        <f t="shared" si="1061"/>
        <v>-6.273056254068687E-3</v>
      </c>
      <c r="L3250" s="4">
        <f t="shared" si="1067"/>
        <v>-6.8606760473086765E-3</v>
      </c>
      <c r="M3250" s="4">
        <f t="shared" si="1062"/>
        <v>6.8060359889590321E-3</v>
      </c>
      <c r="N3250" s="4">
        <f t="shared" si="1068"/>
        <v>8.1994132223683399E-3</v>
      </c>
      <c r="O3250" s="4">
        <f t="shared" si="1070"/>
        <v>1.3727026097587961E-3</v>
      </c>
      <c r="P3250" s="4">
        <f t="shared" si="1071"/>
        <v>0.25277539541655869</v>
      </c>
      <c r="Q3250" s="4"/>
      <c r="T3250" s="4">
        <f t="shared" si="1056"/>
        <v>2.1955297992111759E-3</v>
      </c>
      <c r="U3250" s="4">
        <f t="shared" si="1057"/>
        <v>2.1955297992111759E-3</v>
      </c>
      <c r="V3250" s="2">
        <f t="shared" si="1063"/>
        <v>-4.2953242874101804E-3</v>
      </c>
      <c r="W3250" s="4">
        <f t="shared" si="1064"/>
        <v>-1.4252371044536022E-2</v>
      </c>
      <c r="X3250" s="4">
        <f t="shared" si="1065"/>
        <v>6.5188546814607317E-3</v>
      </c>
      <c r="Y3250" s="4">
        <f t="shared" si="1058"/>
        <v>-1.8663666525214923E-2</v>
      </c>
      <c r="Z3250" s="4">
        <f t="shared" si="1059"/>
        <v>-1.247609585298212E-2</v>
      </c>
      <c r="AA3250" s="4">
        <f t="shared" si="1069"/>
        <v>2.7717519195231979E-3</v>
      </c>
    </row>
    <row r="3251" spans="1:27" x14ac:dyDescent="0.3">
      <c r="A3251" s="1">
        <f t="shared" si="1053"/>
        <v>48</v>
      </c>
      <c r="B3251" s="1">
        <f t="shared" si="1054"/>
        <v>3</v>
      </c>
      <c r="C3251" s="10">
        <v>43796</v>
      </c>
      <c r="D3251" s="3">
        <v>3153.63</v>
      </c>
      <c r="E3251" s="3">
        <v>3145.49</v>
      </c>
      <c r="F3251" s="3">
        <f t="shared" si="1060"/>
        <v>3128.3239999999996</v>
      </c>
      <c r="G3251" s="3">
        <f t="shared" si="1066"/>
        <v>3120.9380000000006</v>
      </c>
      <c r="H3251" s="4">
        <f t="shared" si="1055"/>
        <v>4.1744679225096887E-3</v>
      </c>
      <c r="I3251" s="4">
        <f t="shared" si="1072"/>
        <v>1.5825404710047382E-3</v>
      </c>
      <c r="J3251" s="4">
        <f t="shared" si="1073"/>
        <v>2.5919274515049506E-3</v>
      </c>
      <c r="K3251" s="4">
        <f t="shared" si="1061"/>
        <v>-5.8979086265968806E-3</v>
      </c>
      <c r="L3251" s="4">
        <f t="shared" si="1067"/>
        <v>-7.3919110352565409E-3</v>
      </c>
      <c r="M3251" s="4">
        <f t="shared" si="1062"/>
        <v>8.0893155568286714E-3</v>
      </c>
      <c r="N3251" s="4">
        <f t="shared" si="1068"/>
        <v>1.0475055896656565E-2</v>
      </c>
      <c r="O3251" s="4">
        <f t="shared" si="1070"/>
        <v>2.3420629560218088E-3</v>
      </c>
      <c r="P3251" s="4">
        <f t="shared" si="1071"/>
        <v>0.2580050661188345</v>
      </c>
      <c r="Q3251" s="4"/>
      <c r="T3251" s="4">
        <f t="shared" si="1056"/>
        <v>4.1744679225096887E-3</v>
      </c>
      <c r="U3251" s="4">
        <f t="shared" si="1057"/>
        <v>4.1744679225096887E-3</v>
      </c>
      <c r="V3251" s="2">
        <f t="shared" si="1063"/>
        <v>-1.0208500503101381E-2</v>
      </c>
      <c r="W3251" s="4">
        <f t="shared" si="1064"/>
        <v>-2.010641549807041E-2</v>
      </c>
      <c r="X3251" s="4">
        <f t="shared" si="1065"/>
        <v>1.4531311324578754E-2</v>
      </c>
      <c r="Y3251" s="4">
        <f t="shared" si="1058"/>
        <v>-1.8293196548958585E-2</v>
      </c>
      <c r="Z3251" s="4">
        <f t="shared" si="1059"/>
        <v>-1.2103289971000117E-2</v>
      </c>
      <c r="AA3251" s="4">
        <f t="shared" si="1069"/>
        <v>4.7444205203571429E-3</v>
      </c>
    </row>
    <row r="3252" spans="1:27" x14ac:dyDescent="0.3">
      <c r="A3252" s="1">
        <f t="shared" si="1053"/>
        <v>48</v>
      </c>
      <c r="B3252" s="1">
        <f t="shared" si="1054"/>
        <v>5</v>
      </c>
      <c r="C3252" s="10">
        <v>43798</v>
      </c>
      <c r="D3252" s="3">
        <v>3140.98</v>
      </c>
      <c r="E3252" s="3">
        <v>3147.18</v>
      </c>
      <c r="F3252" s="3">
        <f t="shared" si="1060"/>
        <v>3135.8120000000004</v>
      </c>
      <c r="G3252" s="3">
        <f t="shared" si="1066"/>
        <v>3125.3730000000005</v>
      </c>
      <c r="H3252" s="4">
        <f t="shared" si="1055"/>
        <v>-4.0112505271703057E-3</v>
      </c>
      <c r="I3252" s="4">
        <f t="shared" si="1072"/>
        <v>-2.0452621265019274E-3</v>
      </c>
      <c r="J3252" s="4">
        <f t="shared" si="1073"/>
        <v>-1.9659884006683784E-3</v>
      </c>
      <c r="K3252" s="4">
        <f t="shared" si="1061"/>
        <v>-6.0596836027053498E-3</v>
      </c>
      <c r="L3252" s="4">
        <f t="shared" si="1067"/>
        <v>-9.5100284786455505E-3</v>
      </c>
      <c r="M3252" s="4">
        <f t="shared" si="1062"/>
        <v>1.6480579830677555E-3</v>
      </c>
      <c r="N3252" s="4">
        <f t="shared" si="1068"/>
        <v>4.9936439586569393E-3</v>
      </c>
      <c r="O3252" s="4">
        <f t="shared" si="1070"/>
        <v>3.3234850269660584E-3</v>
      </c>
      <c r="P3252" s="4">
        <f t="shared" si="1071"/>
        <v>0.25295889263418242</v>
      </c>
      <c r="Q3252" s="4"/>
      <c r="T3252" s="4">
        <f t="shared" si="1056"/>
        <v>-4.0112505271703057E-3</v>
      </c>
      <c r="U3252" s="4">
        <f t="shared" si="1057"/>
        <v>-4.0112505271703057E-3</v>
      </c>
      <c r="V3252" s="2">
        <f t="shared" si="1063"/>
        <v>-1.5883283707981009E-2</v>
      </c>
      <c r="W3252" s="4">
        <f t="shared" si="1064"/>
        <v>-2.5724450870901264E-2</v>
      </c>
      <c r="X3252" s="4">
        <f t="shared" si="1065"/>
        <v>1.206364345231576E-2</v>
      </c>
      <c r="Y3252" s="4">
        <f t="shared" si="1058"/>
        <v>-1.8452954380726493E-2</v>
      </c>
      <c r="Z3252" s="4">
        <f t="shared" si="1059"/>
        <v>-1.2264055115797137E-2</v>
      </c>
      <c r="AA3252" s="4">
        <f t="shared" si="1069"/>
        <v>6.7025497169442933E-3</v>
      </c>
    </row>
    <row r="3253" spans="1:27" x14ac:dyDescent="0.3">
      <c r="A3253" s="1">
        <f t="shared" si="1053"/>
        <v>49</v>
      </c>
      <c r="B3253" s="1">
        <f t="shared" si="1054"/>
        <v>1</v>
      </c>
      <c r="C3253" s="10">
        <v>43801</v>
      </c>
      <c r="D3253" s="3">
        <v>3113.87</v>
      </c>
      <c r="E3253" s="3">
        <v>3143.85</v>
      </c>
      <c r="F3253" s="3">
        <f t="shared" si="1060"/>
        <v>3136.5279999999998</v>
      </c>
      <c r="G3253" s="3">
        <f t="shared" si="1066"/>
        <v>3124.7139999999999</v>
      </c>
      <c r="H3253" s="4">
        <f t="shared" si="1055"/>
        <v>-8.6310641901572518E-3</v>
      </c>
      <c r="I3253" s="4">
        <f t="shared" si="1072"/>
        <v>9.1372756273516253E-4</v>
      </c>
      <c r="J3253" s="4">
        <f t="shared" si="1073"/>
        <v>-9.5447917528924137E-3</v>
      </c>
      <c r="K3253" s="4">
        <f t="shared" si="1061"/>
        <v>3.8602601735766894E-4</v>
      </c>
      <c r="L3253" s="4">
        <f t="shared" si="1067"/>
        <v>-4.7950356611984575E-3</v>
      </c>
      <c r="M3253" s="4">
        <f t="shared" si="1062"/>
        <v>-7.2239112802436013E-3</v>
      </c>
      <c r="N3253" s="4">
        <f t="shared" si="1068"/>
        <v>-3.4703976107893558E-3</v>
      </c>
      <c r="O3253" s="4">
        <f t="shared" si="1070"/>
        <v>3.7939926843445137E-3</v>
      </c>
      <c r="P3253" s="4">
        <f t="shared" si="1071"/>
        <v>0.24214452400422842</v>
      </c>
      <c r="Q3253" s="4"/>
      <c r="T3253" s="4">
        <f t="shared" si="1056"/>
        <v>-8.6310641901572518E-3</v>
      </c>
      <c r="U3253" s="4">
        <f t="shared" si="1057"/>
        <v>-8.6310641901572518E-3</v>
      </c>
      <c r="V3253" s="2">
        <f t="shared" si="1063"/>
        <v>-9.770835853778137E-3</v>
      </c>
      <c r="W3253" s="4">
        <f t="shared" si="1064"/>
        <v>-1.9673127495240313E-2</v>
      </c>
      <c r="X3253" s="4">
        <f t="shared" si="1065"/>
        <v>1.151018072269765E-3</v>
      </c>
      <c r="Y3253" s="4">
        <f t="shared" si="1058"/>
        <v>-1.2087615204803928E-2</v>
      </c>
      <c r="Z3253" s="4">
        <f t="shared" si="1059"/>
        <v>-5.8585808866208969E-3</v>
      </c>
      <c r="AA3253" s="4">
        <f t="shared" si="1069"/>
        <v>7.5903498345593181E-3</v>
      </c>
    </row>
    <row r="3254" spans="1:27" x14ac:dyDescent="0.3">
      <c r="A3254" s="1">
        <f t="shared" si="1053"/>
        <v>49</v>
      </c>
      <c r="B3254" s="1">
        <f t="shared" si="1054"/>
        <v>2</v>
      </c>
      <c r="C3254" s="10">
        <v>43802</v>
      </c>
      <c r="D3254" s="3">
        <v>3093.2</v>
      </c>
      <c r="E3254" s="3">
        <v>3087.41</v>
      </c>
      <c r="F3254" s="3">
        <f t="shared" si="1060"/>
        <v>3128.44</v>
      </c>
      <c r="G3254" s="3">
        <f t="shared" si="1066"/>
        <v>3121.8310000000001</v>
      </c>
      <c r="H3254" s="4">
        <f t="shared" si="1055"/>
        <v>-6.638042050567324E-3</v>
      </c>
      <c r="I3254" s="4">
        <f t="shared" si="1072"/>
        <v>-8.4974645698118537E-3</v>
      </c>
      <c r="J3254" s="4">
        <f t="shared" si="1073"/>
        <v>1.8594225192445296E-3</v>
      </c>
      <c r="K3254" s="4">
        <f t="shared" si="1061"/>
        <v>7.5083417098337794E-3</v>
      </c>
      <c r="L3254" s="4">
        <f t="shared" si="1067"/>
        <v>3.57825542563506E-3</v>
      </c>
      <c r="M3254" s="4">
        <f t="shared" si="1062"/>
        <v>-1.1264400148316808E-2</v>
      </c>
      <c r="N3254" s="4">
        <f t="shared" si="1068"/>
        <v>-9.1712203511337773E-3</v>
      </c>
      <c r="O3254" s="4">
        <f t="shared" si="1070"/>
        <v>2.1366222682011912E-3</v>
      </c>
      <c r="P3254" s="4">
        <f t="shared" si="1071"/>
        <v>0.23389911642100641</v>
      </c>
      <c r="Q3254" s="4"/>
      <c r="T3254" s="4">
        <f t="shared" si="1056"/>
        <v>-6.638042050567324E-3</v>
      </c>
      <c r="U3254" s="4">
        <f t="shared" si="1057"/>
        <v>-6.638042050567324E-3</v>
      </c>
      <c r="V3254" s="2">
        <f t="shared" si="1063"/>
        <v>6.3490126434308375E-3</v>
      </c>
      <c r="W3254" s="4">
        <f t="shared" si="1064"/>
        <v>-3.714477483003516E-3</v>
      </c>
      <c r="X3254" s="4">
        <f t="shared" si="1065"/>
        <v>-1.2905119924432946E-2</v>
      </c>
      <c r="Y3254" s="4">
        <f t="shared" si="1058"/>
        <v>-5.0541064411616628E-3</v>
      </c>
      <c r="Z3254" s="4">
        <f t="shared" si="1059"/>
        <v>1.2192759064015596E-3</v>
      </c>
      <c r="AA3254" s="4">
        <f t="shared" si="1069"/>
        <v>4.2430362908325138E-3</v>
      </c>
    </row>
    <row r="3255" spans="1:27" x14ac:dyDescent="0.3">
      <c r="A3255" s="1">
        <f t="shared" si="1053"/>
        <v>49</v>
      </c>
      <c r="B3255" s="1">
        <f t="shared" si="1054"/>
        <v>3</v>
      </c>
      <c r="C3255" s="10">
        <v>43803</v>
      </c>
      <c r="D3255" s="3">
        <v>3112.76</v>
      </c>
      <c r="E3255" s="3">
        <v>3103.5</v>
      </c>
      <c r="F3255" s="3">
        <f t="shared" si="1060"/>
        <v>3122.8879999999999</v>
      </c>
      <c r="G3255" s="3">
        <f t="shared" si="1066"/>
        <v>3121.0889999999999</v>
      </c>
      <c r="H3255" s="4">
        <f t="shared" si="1055"/>
        <v>6.3235484288117162E-3</v>
      </c>
      <c r="I3255" s="4">
        <f t="shared" si="1072"/>
        <v>3.3298849088323362E-3</v>
      </c>
      <c r="J3255" s="4">
        <f t="shared" si="1073"/>
        <v>2.99366351997938E-3</v>
      </c>
      <c r="K3255" s="4">
        <f t="shared" si="1061"/>
        <v>1.0416397258502604E-2</v>
      </c>
      <c r="L3255" s="4">
        <f t="shared" si="1067"/>
        <v>9.3154158943633426E-3</v>
      </c>
      <c r="M3255" s="4">
        <f t="shared" si="1062"/>
        <v>-3.2431518517473897E-3</v>
      </c>
      <c r="N3255" s="4">
        <f t="shared" si="1068"/>
        <v>-2.6686198310909184E-3</v>
      </c>
      <c r="O3255" s="4">
        <f t="shared" si="1070"/>
        <v>5.7794368984437545E-4</v>
      </c>
      <c r="P3255" s="4">
        <f t="shared" si="1071"/>
        <v>0.24170173723996263</v>
      </c>
      <c r="Q3255" s="4"/>
      <c r="T3255" s="4">
        <f t="shared" si="1056"/>
        <v>6.3235484288117162E-3</v>
      </c>
      <c r="U3255" s="4">
        <f t="shared" si="1057"/>
        <v>6.3235484288117162E-3</v>
      </c>
      <c r="V3255" s="2">
        <f t="shared" si="1063"/>
        <v>1.5298073192810088E-2</v>
      </c>
      <c r="W3255" s="4">
        <f t="shared" si="1064"/>
        <v>5.1450924608819389E-3</v>
      </c>
      <c r="X3255" s="4">
        <f t="shared" si="1065"/>
        <v>-8.8393004980066251E-3</v>
      </c>
      <c r="Y3255" s="4">
        <f t="shared" si="1058"/>
        <v>-2.1823109367406098E-3</v>
      </c>
      <c r="Z3255" s="4">
        <f t="shared" si="1059"/>
        <v>4.1091787987116409E-3</v>
      </c>
      <c r="AA3255" s="4">
        <f t="shared" si="1069"/>
        <v>1.1534676160279923E-3</v>
      </c>
    </row>
    <row r="3256" spans="1:27" x14ac:dyDescent="0.3">
      <c r="A3256" s="1">
        <f t="shared" si="1053"/>
        <v>49</v>
      </c>
      <c r="B3256" s="1">
        <f t="shared" si="1054"/>
        <v>4</v>
      </c>
      <c r="C3256" s="10">
        <v>43804</v>
      </c>
      <c r="D3256" s="3">
        <v>3117.43</v>
      </c>
      <c r="E3256" s="3">
        <v>3119.21</v>
      </c>
      <c r="F3256" s="3">
        <f t="shared" si="1060"/>
        <v>3115.6480000000001</v>
      </c>
      <c r="G3256" s="3">
        <f t="shared" si="1066"/>
        <v>3121.9859999999999</v>
      </c>
      <c r="H3256" s="4">
        <f t="shared" si="1055"/>
        <v>1.5002762821417705E-3</v>
      </c>
      <c r="I3256" s="4">
        <f t="shared" si="1072"/>
        <v>2.0721160642002009E-3</v>
      </c>
      <c r="J3256" s="4">
        <f t="shared" si="1073"/>
        <v>-5.7183978205843037E-4</v>
      </c>
      <c r="K3256" s="4">
        <f t="shared" si="1061"/>
        <v>7.8467340880750656E-4</v>
      </c>
      <c r="L3256" s="4">
        <f t="shared" si="1067"/>
        <v>3.1265572103926853E-3</v>
      </c>
      <c r="M3256" s="4">
        <f t="shared" si="1062"/>
        <v>5.7195164537190914E-4</v>
      </c>
      <c r="N3256" s="4">
        <f t="shared" si="1068"/>
        <v>-1.4593274921796703E-3</v>
      </c>
      <c r="O3256" s="4">
        <f t="shared" si="1070"/>
        <v>-2.0330849449706132E-3</v>
      </c>
      <c r="P3256" s="4">
        <f t="shared" si="1071"/>
        <v>0.24356463290583799</v>
      </c>
      <c r="Q3256" s="4"/>
      <c r="T3256" s="4">
        <f t="shared" si="1056"/>
        <v>1.5002762821417705E-3</v>
      </c>
      <c r="U3256" s="4">
        <f t="shared" si="1057"/>
        <v>1.5002762821417705E-3</v>
      </c>
      <c r="V3256" s="2">
        <f t="shared" si="1063"/>
        <v>1.3129826906025484E-2</v>
      </c>
      <c r="W3256" s="4">
        <f t="shared" si="1064"/>
        <v>2.9985286369651628E-3</v>
      </c>
      <c r="X3256" s="4">
        <f t="shared" si="1065"/>
        <v>-1.1478835500677085E-2</v>
      </c>
      <c r="Y3256" s="4">
        <f t="shared" si="1058"/>
        <v>-1.1693938479082927E-2</v>
      </c>
      <c r="Z3256" s="4">
        <f t="shared" si="1059"/>
        <v>-5.4624219308230396E-3</v>
      </c>
      <c r="AA3256" s="4">
        <f t="shared" si="1069"/>
        <v>-4.0520099580476565E-3</v>
      </c>
    </row>
    <row r="3257" spans="1:27" x14ac:dyDescent="0.3">
      <c r="A3257" s="1">
        <f t="shared" si="1053"/>
        <v>49</v>
      </c>
      <c r="B3257" s="1">
        <f t="shared" si="1054"/>
        <v>5</v>
      </c>
      <c r="C3257" s="10">
        <v>43805</v>
      </c>
      <c r="D3257" s="3">
        <v>3145.91</v>
      </c>
      <c r="E3257" s="3">
        <v>3134.62</v>
      </c>
      <c r="F3257" s="3">
        <f t="shared" si="1060"/>
        <v>3116.634</v>
      </c>
      <c r="G3257" s="3">
        <f t="shared" si="1066"/>
        <v>3126.223</v>
      </c>
      <c r="H3257" s="4">
        <f t="shared" si="1055"/>
        <v>9.135730393304748E-3</v>
      </c>
      <c r="I3257" s="4">
        <f t="shared" si="1072"/>
        <v>5.5141574951161872E-3</v>
      </c>
      <c r="J3257" s="4">
        <f t="shared" si="1073"/>
        <v>3.6215728981885608E-3</v>
      </c>
      <c r="K3257" s="4">
        <f t="shared" si="1061"/>
        <v>-2.6031057634011935E-3</v>
      </c>
      <c r="L3257" s="4">
        <f t="shared" si="1067"/>
        <v>2.1189106268804238E-3</v>
      </c>
      <c r="M3257" s="4">
        <f t="shared" si="1062"/>
        <v>9.3934674395517222E-3</v>
      </c>
      <c r="N3257" s="4">
        <f t="shared" si="1068"/>
        <v>6.2973754591402788E-3</v>
      </c>
      <c r="O3257" s="4">
        <f t="shared" si="1070"/>
        <v>-3.0480846559500885E-3</v>
      </c>
      <c r="P3257" s="4">
        <f t="shared" si="1071"/>
        <v>0.25492550411871473</v>
      </c>
      <c r="Q3257" s="4"/>
      <c r="T3257" s="4">
        <f t="shared" si="1056"/>
        <v>9.135730393304748E-3</v>
      </c>
      <c r="U3257" s="4">
        <f t="shared" si="1057"/>
        <v>9.135730393304748E-3</v>
      </c>
      <c r="V3257" s="2">
        <f t="shared" si="1063"/>
        <v>7.5542995351941125E-3</v>
      </c>
      <c r="W3257" s="4">
        <f t="shared" si="1064"/>
        <v>-2.5212434601577976E-3</v>
      </c>
      <c r="X3257" s="4">
        <f t="shared" si="1065"/>
        <v>1.5695738272767849E-3</v>
      </c>
      <c r="Y3257" s="4">
        <f t="shared" si="1058"/>
        <v>-1.5039476015727846E-2</v>
      </c>
      <c r="Z3257" s="4">
        <f t="shared" si="1059"/>
        <v>-8.829053917187751E-3</v>
      </c>
      <c r="AA3257" s="4">
        <f t="shared" si="1069"/>
        <v>-6.1158003094574347E-3</v>
      </c>
    </row>
    <row r="3258" spans="1:27" x14ac:dyDescent="0.3">
      <c r="A3258" s="1">
        <f t="shared" si="1053"/>
        <v>50</v>
      </c>
      <c r="B3258" s="1">
        <f t="shared" si="1054"/>
        <v>1</v>
      </c>
      <c r="C3258" s="10">
        <v>43808</v>
      </c>
      <c r="D3258" s="3">
        <v>3135.96</v>
      </c>
      <c r="E3258" s="3">
        <v>3141.86</v>
      </c>
      <c r="F3258" s="3">
        <f t="shared" si="1060"/>
        <v>3121.0519999999997</v>
      </c>
      <c r="G3258" s="3">
        <f t="shared" si="1066"/>
        <v>3128.79</v>
      </c>
      <c r="H3258" s="4">
        <f t="shared" si="1055"/>
        <v>-3.1628368262282833E-3</v>
      </c>
      <c r="I3258" s="4">
        <f t="shared" si="1072"/>
        <v>-1.2873858438415999E-3</v>
      </c>
      <c r="J3258" s="4">
        <f t="shared" si="1073"/>
        <v>-1.8754509823866834E-3</v>
      </c>
      <c r="K3258" s="4">
        <f t="shared" si="1061"/>
        <v>-9.0864010731394208E-3</v>
      </c>
      <c r="L3258" s="4">
        <f t="shared" si="1067"/>
        <v>-5.6952254408633805E-3</v>
      </c>
      <c r="M3258" s="4">
        <f t="shared" si="1062"/>
        <v>4.7765945585015431E-3</v>
      </c>
      <c r="N3258" s="4">
        <f t="shared" si="1068"/>
        <v>2.2916207223879111E-3</v>
      </c>
      <c r="O3258" s="4">
        <f t="shared" si="1070"/>
        <v>-2.4675059630863542E-3</v>
      </c>
      <c r="P3258" s="4">
        <f t="shared" si="1071"/>
        <v>0.25095637952011496</v>
      </c>
      <c r="Q3258" s="4"/>
      <c r="T3258" s="4">
        <f t="shared" si="1056"/>
        <v>-3.1628368262282833E-3</v>
      </c>
      <c r="U3258" s="4">
        <f t="shared" si="1057"/>
        <v>-3.1628368262282833E-3</v>
      </c>
      <c r="V3258" s="2">
        <f t="shared" si="1063"/>
        <v>-1.0184652453503109E-2</v>
      </c>
      <c r="W3258" s="4">
        <f t="shared" si="1064"/>
        <v>-2.0082805928968068E-2</v>
      </c>
      <c r="X3258" s="4">
        <f t="shared" si="1065"/>
        <v>7.0940662262715358E-3</v>
      </c>
      <c r="Y3258" s="4">
        <f t="shared" si="1058"/>
        <v>-2.1441932231828394E-2</v>
      </c>
      <c r="Z3258" s="4">
        <f t="shared" si="1059"/>
        <v>-1.5271879218750247E-2</v>
      </c>
      <c r="AA3258" s="4">
        <f t="shared" si="1069"/>
        <v>-4.9341182351951311E-3</v>
      </c>
    </row>
    <row r="3259" spans="1:27" x14ac:dyDescent="0.3">
      <c r="A3259" s="1">
        <f t="shared" si="1053"/>
        <v>50</v>
      </c>
      <c r="B3259" s="1">
        <f t="shared" si="1054"/>
        <v>2</v>
      </c>
      <c r="C3259" s="10">
        <v>43809</v>
      </c>
      <c r="D3259" s="3">
        <v>3132.52</v>
      </c>
      <c r="E3259" s="3">
        <v>3135.36</v>
      </c>
      <c r="F3259" s="3">
        <f t="shared" si="1060"/>
        <v>3128.9160000000002</v>
      </c>
      <c r="G3259" s="3">
        <f t="shared" si="1066"/>
        <v>3128.6779999999999</v>
      </c>
      <c r="H3259" s="4">
        <f t="shared" si="1055"/>
        <v>-1.0969527672547018E-3</v>
      </c>
      <c r="I3259" s="4">
        <f t="shared" si="1072"/>
        <v>-1.9132897103276477E-4</v>
      </c>
      <c r="J3259" s="4">
        <f t="shared" si="1073"/>
        <v>-9.0562379622193706E-4</v>
      </c>
      <c r="K3259" s="4">
        <f t="shared" si="1061"/>
        <v>-2.5335144580924847E-3</v>
      </c>
      <c r="L3259" s="4">
        <f t="shared" si="1067"/>
        <v>-2.4582229648622131E-3</v>
      </c>
      <c r="M3259" s="4">
        <f t="shared" si="1062"/>
        <v>1.1518366105065826E-3</v>
      </c>
      <c r="N3259" s="4">
        <f t="shared" si="1068"/>
        <v>1.2279946993586743E-3</v>
      </c>
      <c r="O3259" s="4">
        <f t="shared" si="1070"/>
        <v>7.5977168541712035E-5</v>
      </c>
      <c r="P3259" s="4">
        <f t="shared" si="1071"/>
        <v>0.24958413945788543</v>
      </c>
      <c r="Q3259" s="4"/>
      <c r="T3259" s="4">
        <f t="shared" si="1056"/>
        <v>-1.0969527672547018E-3</v>
      </c>
      <c r="U3259" s="4">
        <f t="shared" si="1057"/>
        <v>-1.0969527672547018E-3</v>
      </c>
      <c r="V3259" s="2">
        <f t="shared" si="1063"/>
        <v>-1.3635378002270507E-2</v>
      </c>
      <c r="W3259" s="4">
        <f t="shared" si="1064"/>
        <v>-2.349902422224788E-2</v>
      </c>
      <c r="X3259" s="4">
        <f t="shared" si="1065"/>
        <v>1.2711754817018028E-2</v>
      </c>
      <c r="Y3259" s="4">
        <f t="shared" si="1058"/>
        <v>-1.4970752432430423E-2</v>
      </c>
      <c r="Z3259" s="4">
        <f t="shared" si="1059"/>
        <v>-8.7598970145339027E-3</v>
      </c>
      <c r="AA3259" s="4">
        <f t="shared" si="1069"/>
        <v>1.5215251051645958E-4</v>
      </c>
    </row>
    <row r="3260" spans="1:27" x14ac:dyDescent="0.3">
      <c r="A3260" s="1">
        <f t="shared" si="1053"/>
        <v>50</v>
      </c>
      <c r="B3260" s="1">
        <f t="shared" si="1054"/>
        <v>3</v>
      </c>
      <c r="C3260" s="10">
        <v>43810</v>
      </c>
      <c r="D3260" s="3">
        <v>3141.63</v>
      </c>
      <c r="E3260" s="3">
        <v>3135.75</v>
      </c>
      <c r="F3260" s="3">
        <f t="shared" si="1060"/>
        <v>3134.69</v>
      </c>
      <c r="G3260" s="3">
        <f t="shared" si="1066"/>
        <v>3128.7889999999998</v>
      </c>
      <c r="H3260" s="4">
        <f t="shared" si="1055"/>
        <v>2.9082017034209287E-3</v>
      </c>
      <c r="I3260" s="4">
        <f t="shared" si="1072"/>
        <v>1.031118715922011E-3</v>
      </c>
      <c r="J3260" s="4">
        <f t="shared" si="1073"/>
        <v>1.8770829874989177E-3</v>
      </c>
      <c r="K3260" s="4">
        <f t="shared" si="1061"/>
        <v>1.3886583325882851E-4</v>
      </c>
      <c r="L3260" s="4">
        <f t="shared" si="1067"/>
        <v>-1.6465266870691767E-3</v>
      </c>
      <c r="M3260" s="4">
        <f t="shared" si="1062"/>
        <v>2.2139350302581929E-3</v>
      </c>
      <c r="N3260" s="4">
        <f t="shared" si="1068"/>
        <v>4.104143807716132E-3</v>
      </c>
      <c r="O3260" s="4">
        <f t="shared" si="1070"/>
        <v>1.8783243093554284E-3</v>
      </c>
      <c r="P3260" s="4">
        <f t="shared" si="1071"/>
        <v>0.25321818218082465</v>
      </c>
      <c r="Q3260" s="4"/>
      <c r="T3260" s="4">
        <f t="shared" si="1056"/>
        <v>2.9082017034209287E-3</v>
      </c>
      <c r="U3260" s="4">
        <f t="shared" si="1057"/>
        <v>2.9082017034209287E-3</v>
      </c>
      <c r="V3260" s="2">
        <f t="shared" si="1063"/>
        <v>-6.3080203797580749E-3</v>
      </c>
      <c r="W3260" s="4">
        <f t="shared" si="1064"/>
        <v>-1.6244940175960575E-2</v>
      </c>
      <c r="X3260" s="4">
        <f t="shared" si="1065"/>
        <v>9.27472725169942E-3</v>
      </c>
      <c r="Y3260" s="4">
        <f t="shared" si="1058"/>
        <v>-1.2331693591096052E-2</v>
      </c>
      <c r="Z3260" s="4">
        <f t="shared" si="1059"/>
        <v>-6.1041982480972987E-3</v>
      </c>
      <c r="AA3260" s="4">
        <f t="shared" si="1069"/>
        <v>3.7791941305612415E-3</v>
      </c>
    </row>
    <row r="3261" spans="1:27" x14ac:dyDescent="0.3">
      <c r="A3261" s="1">
        <f t="shared" si="1053"/>
        <v>50</v>
      </c>
      <c r="B3261" s="1">
        <f t="shared" si="1054"/>
        <v>4</v>
      </c>
      <c r="C3261" s="10">
        <v>43811</v>
      </c>
      <c r="D3261" s="3">
        <v>3168.57</v>
      </c>
      <c r="E3261" s="3">
        <v>3141.23</v>
      </c>
      <c r="F3261" s="3">
        <f t="shared" si="1060"/>
        <v>3144.9180000000001</v>
      </c>
      <c r="G3261" s="3">
        <f t="shared" si="1066"/>
        <v>3130.2830000000004</v>
      </c>
      <c r="H3261" s="4">
        <f t="shared" si="1055"/>
        <v>8.5751663945149662E-3</v>
      </c>
      <c r="I3261" s="4">
        <f t="shared" si="1072"/>
        <v>-1.2732244089854342E-4</v>
      </c>
      <c r="J3261" s="4">
        <f t="shared" si="1073"/>
        <v>8.7024888354135105E-3</v>
      </c>
      <c r="K3261" s="4">
        <f t="shared" si="1061"/>
        <v>-8.3555351839650113E-4</v>
      </c>
      <c r="L3261" s="4">
        <f t="shared" si="1067"/>
        <v>-4.9659288684889991E-3</v>
      </c>
      <c r="M3261" s="4">
        <f t="shared" si="1062"/>
        <v>7.5207048323676622E-3</v>
      </c>
      <c r="N3261" s="4">
        <f t="shared" si="1068"/>
        <v>1.2231162485947694E-2</v>
      </c>
      <c r="O3261" s="4">
        <f t="shared" si="1070"/>
        <v>4.6188028037883848E-3</v>
      </c>
      <c r="P3261" s="4">
        <f t="shared" si="1071"/>
        <v>0.26396473662165676</v>
      </c>
      <c r="Q3261" s="4"/>
      <c r="T3261" s="4">
        <f t="shared" si="1056"/>
        <v>8.5751663945149662E-3</v>
      </c>
      <c r="U3261" s="4">
        <f t="shared" si="1057"/>
        <v>8.5751663945149662E-3</v>
      </c>
      <c r="V3261" s="2">
        <f t="shared" si="1063"/>
        <v>-7.7030076743602113E-3</v>
      </c>
      <c r="W3261" s="4">
        <f t="shared" si="1064"/>
        <v>-1.7625977597616652E-2</v>
      </c>
      <c r="X3261" s="4">
        <f t="shared" si="1065"/>
        <v>1.6404538353708129E-2</v>
      </c>
      <c r="Y3261" s="4">
        <f t="shared" si="1058"/>
        <v>-1.3293963075523762E-2</v>
      </c>
      <c r="Z3261" s="4">
        <f t="shared" si="1059"/>
        <v>-7.0725350819520966E-3</v>
      </c>
      <c r="AA3261" s="4">
        <f t="shared" si="1069"/>
        <v>9.3945143995727304E-3</v>
      </c>
    </row>
    <row r="3262" spans="1:27" x14ac:dyDescent="0.3">
      <c r="A3262" s="1">
        <f t="shared" si="1053"/>
        <v>50</v>
      </c>
      <c r="B3262" s="1">
        <f t="shared" si="1054"/>
        <v>5</v>
      </c>
      <c r="C3262" s="10">
        <v>43812</v>
      </c>
      <c r="D3262" s="3">
        <v>3168.8</v>
      </c>
      <c r="E3262" s="3">
        <v>3166.65</v>
      </c>
      <c r="F3262" s="3">
        <f t="shared" si="1060"/>
        <v>3149.4960000000001</v>
      </c>
      <c r="G3262" s="3">
        <f t="shared" si="1066"/>
        <v>3133.0650000000001</v>
      </c>
      <c r="H3262" s="4">
        <f t="shared" si="1055"/>
        <v>7.2587949769144491E-5</v>
      </c>
      <c r="I3262" s="4">
        <f t="shared" si="1072"/>
        <v>-6.0595158068152909E-4</v>
      </c>
      <c r="J3262" s="4">
        <f t="shared" si="1073"/>
        <v>6.7853953045067354E-4</v>
      </c>
      <c r="K3262" s="4">
        <f t="shared" si="1061"/>
        <v>-7.5428347803583604E-3</v>
      </c>
      <c r="L3262" s="4">
        <f t="shared" si="1067"/>
        <v>-1.245847671206736E-2</v>
      </c>
      <c r="M3262" s="4">
        <f t="shared" si="1062"/>
        <v>6.1292346457973235E-3</v>
      </c>
      <c r="N3262" s="4">
        <f t="shared" si="1068"/>
        <v>1.1405764004257852E-2</v>
      </c>
      <c r="O3262" s="4">
        <f t="shared" si="1070"/>
        <v>5.1852436253471473E-3</v>
      </c>
      <c r="P3262" s="4">
        <f t="shared" si="1071"/>
        <v>0.26405648523046865</v>
      </c>
      <c r="Q3262" s="4"/>
      <c r="T3262" s="4">
        <f t="shared" si="1056"/>
        <v>7.2587949769144491E-5</v>
      </c>
      <c r="U3262" s="4">
        <f t="shared" si="1057"/>
        <v>7.2587949769144491E-5</v>
      </c>
      <c r="V3262" s="2">
        <f t="shared" si="1063"/>
        <v>-7.1514910511682895E-3</v>
      </c>
      <c r="W3262" s="4">
        <f t="shared" si="1064"/>
        <v>-1.7079976140656618E-2</v>
      </c>
      <c r="X3262" s="4">
        <f t="shared" si="1065"/>
        <v>7.2761140655645991E-3</v>
      </c>
      <c r="Y3262" s="4">
        <f t="shared" si="1058"/>
        <v>-1.9917612401550846E-2</v>
      </c>
      <c r="Z3262" s="4">
        <f t="shared" si="1059"/>
        <v>-1.3737948171242529E-2</v>
      </c>
      <c r="AA3262" s="4">
        <f t="shared" si="1069"/>
        <v>1.0544067734613714E-2</v>
      </c>
    </row>
    <row r="3263" spans="1:27" x14ac:dyDescent="0.3">
      <c r="A3263" s="1">
        <f t="shared" si="1053"/>
        <v>51</v>
      </c>
      <c r="B3263" s="1">
        <f t="shared" si="1054"/>
        <v>1</v>
      </c>
      <c r="C3263" s="10">
        <v>43815</v>
      </c>
      <c r="D3263" s="3">
        <v>3191.45</v>
      </c>
      <c r="E3263" s="3">
        <v>3183.63</v>
      </c>
      <c r="F3263" s="3">
        <f t="shared" si="1060"/>
        <v>3160.5940000000001</v>
      </c>
      <c r="G3263" s="3">
        <f t="shared" si="1066"/>
        <v>3140.8229999999999</v>
      </c>
      <c r="H3263" s="4">
        <f t="shared" si="1055"/>
        <v>7.1478162080281602E-3</v>
      </c>
      <c r="I3263" s="4">
        <f t="shared" si="1072"/>
        <v>4.6800050492299692E-3</v>
      </c>
      <c r="J3263" s="4">
        <f t="shared" si="1073"/>
        <v>2.4678111587981911E-3</v>
      </c>
      <c r="K3263" s="4">
        <f t="shared" si="1061"/>
        <v>-5.0239838424640465E-3</v>
      </c>
      <c r="L3263" s="4">
        <f t="shared" si="1067"/>
        <v>-1.0604084266038479E-2</v>
      </c>
      <c r="M3263" s="4">
        <f t="shared" si="1062"/>
        <v>9.7627218174810709E-3</v>
      </c>
      <c r="N3263" s="4">
        <f t="shared" si="1068"/>
        <v>1.6119023580762098E-2</v>
      </c>
      <c r="O3263" s="4">
        <f t="shared" si="1070"/>
        <v>6.1949897382068296E-3</v>
      </c>
      <c r="P3263" s="4">
        <f t="shared" si="1071"/>
        <v>0.2730917286634621</v>
      </c>
      <c r="Q3263" s="4"/>
      <c r="T3263" s="4">
        <f t="shared" si="1056"/>
        <v>7.1478162080281602E-3</v>
      </c>
      <c r="U3263" s="4">
        <f t="shared" si="1057"/>
        <v>7.1478162080281602E-3</v>
      </c>
      <c r="V3263" s="2">
        <f t="shared" si="1063"/>
        <v>-1.0363544559454728E-2</v>
      </c>
      <c r="W3263" s="4">
        <f t="shared" si="1064"/>
        <v>-2.0259909113860254E-2</v>
      </c>
      <c r="X3263" s="4">
        <f t="shared" si="1065"/>
        <v>1.7694741004349476E-2</v>
      </c>
      <c r="Y3263" s="4">
        <f t="shared" si="1058"/>
        <v>-1.7430168582582908E-2</v>
      </c>
      <c r="Z3263" s="4">
        <f t="shared" si="1059"/>
        <v>-1.1234820397754575E-2</v>
      </c>
      <c r="AA3263" s="4">
        <f t="shared" si="1069"/>
        <v>1.266944607138887E-2</v>
      </c>
    </row>
    <row r="3264" spans="1:27" x14ac:dyDescent="0.3">
      <c r="A3264" s="1">
        <f t="shared" si="1053"/>
        <v>51</v>
      </c>
      <c r="B3264" s="1">
        <f t="shared" si="1054"/>
        <v>2</v>
      </c>
      <c r="C3264" s="10">
        <v>43816</v>
      </c>
      <c r="D3264" s="3">
        <v>3192.52</v>
      </c>
      <c r="E3264" s="3">
        <v>3195.4</v>
      </c>
      <c r="F3264" s="3">
        <f t="shared" si="1060"/>
        <v>3172.5940000000001</v>
      </c>
      <c r="G3264" s="3">
        <f t="shared" si="1066"/>
        <v>3150.7550000000001</v>
      </c>
      <c r="H3264" s="4">
        <f t="shared" si="1055"/>
        <v>3.3527080167327196E-4</v>
      </c>
      <c r="I3264" s="4">
        <f t="shared" si="1072"/>
        <v>1.237681931410573E-3</v>
      </c>
      <c r="J3264" s="4">
        <f t="shared" si="1073"/>
        <v>-9.0241112973730108E-4</v>
      </c>
      <c r="K3264" s="4">
        <f t="shared" si="1061"/>
        <v>-7.4691754531638092E-3</v>
      </c>
      <c r="L3264" s="4">
        <f t="shared" si="1067"/>
        <v>-1.420531593963714E-2</v>
      </c>
      <c r="M3264" s="4">
        <f t="shared" si="1062"/>
        <v>6.2806649700528749E-3</v>
      </c>
      <c r="N3264" s="4">
        <f t="shared" si="1068"/>
        <v>1.3255553034114005E-2</v>
      </c>
      <c r="O3264" s="4">
        <f t="shared" si="1070"/>
        <v>6.8406775838522364E-3</v>
      </c>
      <c r="P3264" s="4">
        <f t="shared" si="1071"/>
        <v>0.27351855914793471</v>
      </c>
      <c r="Q3264" s="4"/>
      <c r="T3264" s="4">
        <f t="shared" si="1056"/>
        <v>3.3527080167327196E-4</v>
      </c>
      <c r="U3264" s="4">
        <f t="shared" si="1057"/>
        <v>3.3527080167327196E-4</v>
      </c>
      <c r="V3264" s="2">
        <f t="shared" si="1063"/>
        <v>-1.8464961067853121E-2</v>
      </c>
      <c r="W3264" s="4">
        <f t="shared" si="1064"/>
        <v>-2.8280311457174658E-2</v>
      </c>
      <c r="X3264" s="4">
        <f t="shared" si="1065"/>
        <v>1.9153908035702886E-2</v>
      </c>
      <c r="Y3264" s="4">
        <f t="shared" si="1058"/>
        <v>-1.9844871519832594E-2</v>
      </c>
      <c r="Z3264" s="4">
        <f t="shared" si="1059"/>
        <v>-1.366474864009792E-2</v>
      </c>
      <c r="AA3264" s="4">
        <f t="shared" si="1069"/>
        <v>1.3959467112571856E-2</v>
      </c>
    </row>
    <row r="3265" spans="1:27" x14ac:dyDescent="0.3">
      <c r="A3265" s="1">
        <f t="shared" si="1053"/>
        <v>51</v>
      </c>
      <c r="B3265" s="1">
        <f t="shared" si="1054"/>
        <v>3</v>
      </c>
      <c r="C3265" s="10">
        <v>43817</v>
      </c>
      <c r="D3265" s="3">
        <v>3191.14</v>
      </c>
      <c r="E3265" s="3">
        <v>3195.21</v>
      </c>
      <c r="F3265" s="3">
        <f t="shared" si="1060"/>
        <v>3182.4960000000001</v>
      </c>
      <c r="G3265" s="3">
        <f t="shared" si="1066"/>
        <v>3158.5929999999998</v>
      </c>
      <c r="H3265" s="4">
        <f t="shared" si="1055"/>
        <v>-4.3226040870538292E-4</v>
      </c>
      <c r="I3265" s="4">
        <f t="shared" si="1072"/>
        <v>8.4259456479522589E-4</v>
      </c>
      <c r="J3265" s="4">
        <f t="shared" si="1073"/>
        <v>-1.2748549735006089E-3</v>
      </c>
      <c r="K3265" s="4">
        <f t="shared" si="1061"/>
        <v>-3.8167341159961237E-3</v>
      </c>
      <c r="L3265" s="4">
        <f t="shared" si="1067"/>
        <v>-1.1759780152773692E-2</v>
      </c>
      <c r="M3265" s="4">
        <f t="shared" si="1062"/>
        <v>2.7161071058690342E-3</v>
      </c>
      <c r="N3265" s="4">
        <f t="shared" si="1068"/>
        <v>1.03042715538216E-2</v>
      </c>
      <c r="O3265" s="4">
        <f t="shared" si="1070"/>
        <v>7.4904266187006052E-3</v>
      </c>
      <c r="P3265" s="4">
        <f t="shared" si="1071"/>
        <v>0.27296806749506353</v>
      </c>
      <c r="Q3265" s="4"/>
      <c r="T3265" s="4">
        <f t="shared" si="1056"/>
        <v>-4.3226040870538292E-4</v>
      </c>
      <c r="U3265" s="4">
        <f t="shared" si="1057"/>
        <v>-4.3226040870538292E-4</v>
      </c>
      <c r="V3265" s="2">
        <f t="shared" si="1063"/>
        <v>-1.5940385651460248E-2</v>
      </c>
      <c r="W3265" s="4">
        <f t="shared" si="1064"/>
        <v>-2.5780981794945604E-2</v>
      </c>
      <c r="X3265" s="4">
        <f t="shared" si="1065"/>
        <v>1.5759335122213551E-2</v>
      </c>
      <c r="Y3265" s="4">
        <f t="shared" si="1058"/>
        <v>-1.6237971845223118E-2</v>
      </c>
      <c r="Z3265" s="4">
        <f t="shared" si="1059"/>
        <v>-1.0035106562213347E-2</v>
      </c>
      <c r="AA3265" s="4">
        <f t="shared" si="1069"/>
        <v>1.5250630843879311E-2</v>
      </c>
    </row>
    <row r="3266" spans="1:27" x14ac:dyDescent="0.3">
      <c r="A3266" s="1">
        <f t="shared" si="1053"/>
        <v>51</v>
      </c>
      <c r="B3266" s="1">
        <f t="shared" si="1054"/>
        <v>4</v>
      </c>
      <c r="C3266" s="10">
        <v>43818</v>
      </c>
      <c r="D3266" s="3">
        <v>3205.37</v>
      </c>
      <c r="E3266" s="3">
        <v>3192.32</v>
      </c>
      <c r="F3266" s="3">
        <f t="shared" si="1060"/>
        <v>3189.8559999999998</v>
      </c>
      <c r="G3266" s="3">
        <f t="shared" si="1066"/>
        <v>3167.3869999999997</v>
      </c>
      <c r="H3266" s="4">
        <f t="shared" si="1055"/>
        <v>4.4592214694435276E-3</v>
      </c>
      <c r="I3266" s="4">
        <f t="shared" si="1072"/>
        <v>3.697738112399616E-4</v>
      </c>
      <c r="J3266" s="4">
        <f t="shared" si="1073"/>
        <v>4.0894476582035658E-3</v>
      </c>
      <c r="K3266" s="4">
        <f t="shared" si="1061"/>
        <v>-1.6177604241744046E-3</v>
      </c>
      <c r="L3266" s="4">
        <f t="shared" si="1067"/>
        <v>-8.7659373557203244E-3</v>
      </c>
      <c r="M3266" s="4">
        <f t="shared" si="1062"/>
        <v>4.8635424295015587E-3</v>
      </c>
      <c r="N3266" s="4">
        <f t="shared" si="1068"/>
        <v>1.1991903736423802E-2</v>
      </c>
      <c r="O3266" s="4">
        <f t="shared" si="1070"/>
        <v>7.0097991807498202E-3</v>
      </c>
      <c r="P3266" s="4">
        <f t="shared" si="1071"/>
        <v>0.27864451403155355</v>
      </c>
      <c r="Q3266" s="4"/>
      <c r="T3266" s="4">
        <f t="shared" si="1056"/>
        <v>4.4592214694435276E-3</v>
      </c>
      <c r="U3266" s="4">
        <f t="shared" si="1057"/>
        <v>4.4592214694435276E-3</v>
      </c>
      <c r="V3266" s="2">
        <f t="shared" si="1063"/>
        <v>-7.0727075590540402E-3</v>
      </c>
      <c r="W3266" s="4">
        <f t="shared" si="1064"/>
        <v>-1.7001980483463498E-2</v>
      </c>
      <c r="X3266" s="4">
        <f t="shared" si="1065"/>
        <v>1.1614071963062115E-2</v>
      </c>
      <c r="Y3266" s="4">
        <f t="shared" si="1058"/>
        <v>-1.4066416777987648E-2</v>
      </c>
      <c r="Z3266" s="4">
        <f t="shared" si="1059"/>
        <v>-7.8498592979312047E-3</v>
      </c>
      <c r="AA3266" s="4">
        <f t="shared" si="1069"/>
        <v>1.4289084802846894E-2</v>
      </c>
    </row>
    <row r="3267" spans="1:27" x14ac:dyDescent="0.3">
      <c r="A3267" s="1">
        <f t="shared" ref="A3267:A3330" si="1074">WEEKNUM(C3267,2)</f>
        <v>51</v>
      </c>
      <c r="B3267" s="1">
        <f t="shared" ref="B3267:B3330" si="1075">WEEKDAY(C3267,2)</f>
        <v>5</v>
      </c>
      <c r="C3267" s="10">
        <v>43819</v>
      </c>
      <c r="D3267" s="3">
        <v>3221.22</v>
      </c>
      <c r="E3267" s="3">
        <v>3223.33</v>
      </c>
      <c r="F3267" s="3">
        <f t="shared" si="1060"/>
        <v>3200.3399999999997</v>
      </c>
      <c r="G3267" s="3">
        <f t="shared" si="1066"/>
        <v>3174.9180000000001</v>
      </c>
      <c r="H3267" s="4">
        <f t="shared" ref="H3267:H3330" si="1076">(D3267-D3266)/D3266</f>
        <v>4.9448269622539391E-3</v>
      </c>
      <c r="I3267" s="4">
        <f t="shared" si="1072"/>
        <v>5.6030973023395228E-3</v>
      </c>
      <c r="J3267" s="4">
        <f t="shared" si="1073"/>
        <v>-6.5827034008558369E-4</v>
      </c>
      <c r="K3267" s="4">
        <f t="shared" si="1061"/>
        <v>-3.1977587610790641E-3</v>
      </c>
      <c r="L3267" s="4">
        <f t="shared" si="1067"/>
        <v>-1.1105322214492182E-2</v>
      </c>
      <c r="M3267" s="4">
        <f t="shared" si="1062"/>
        <v>6.5243067924033423E-3</v>
      </c>
      <c r="N3267" s="4">
        <f t="shared" si="1068"/>
        <v>1.4583683736083791E-2</v>
      </c>
      <c r="O3267" s="4">
        <f t="shared" si="1070"/>
        <v>7.8920409037568293E-3</v>
      </c>
      <c r="P3267" s="4">
        <f t="shared" si="1071"/>
        <v>0.28496718989967484</v>
      </c>
      <c r="Q3267" s="4"/>
      <c r="T3267" s="4">
        <f t="shared" ref="T3267:T3330" si="1077">(D3267-D3266)/D3266</f>
        <v>4.9448269622539391E-3</v>
      </c>
      <c r="U3267" s="4">
        <f t="shared" ref="U3267:U3330" si="1078">(D3267-D3266)/D3266</f>
        <v>4.9448269622539391E-3</v>
      </c>
      <c r="V3267" s="2">
        <f t="shared" si="1063"/>
        <v>-1.140897930660102E-2</v>
      </c>
      <c r="W3267" s="4">
        <f t="shared" si="1064"/>
        <v>-2.1294889513535042E-2</v>
      </c>
      <c r="X3267" s="4">
        <f t="shared" si="1065"/>
        <v>1.6542539762686069E-2</v>
      </c>
      <c r="Y3267" s="4">
        <f t="shared" si="1058"/>
        <v>-1.5626714387499459E-2</v>
      </c>
      <c r="Z3267" s="4">
        <f t="shared" si="1059"/>
        <v>-9.4199949735567605E-3</v>
      </c>
      <c r="AA3267" s="4">
        <f t="shared" si="1069"/>
        <v>1.6143535346607708E-2</v>
      </c>
    </row>
    <row r="3268" spans="1:27" x14ac:dyDescent="0.3">
      <c r="A3268" s="1">
        <f t="shared" si="1074"/>
        <v>52</v>
      </c>
      <c r="B3268" s="1">
        <f t="shared" si="1075"/>
        <v>1</v>
      </c>
      <c r="C3268" s="10">
        <v>43822</v>
      </c>
      <c r="D3268" s="3">
        <v>3224.01</v>
      </c>
      <c r="E3268" s="3">
        <v>3226.05</v>
      </c>
      <c r="F3268" s="3">
        <f t="shared" si="1060"/>
        <v>3206.8519999999999</v>
      </c>
      <c r="G3268" s="3">
        <f t="shared" si="1066"/>
        <v>3183.7230000000004</v>
      </c>
      <c r="H3268" s="4">
        <f t="shared" si="1076"/>
        <v>8.661314657180877E-4</v>
      </c>
      <c r="I3268" s="4">
        <f t="shared" si="1072"/>
        <v>1.4994318922645403E-3</v>
      </c>
      <c r="J3268" s="4">
        <f t="shared" si="1073"/>
        <v>-6.3330042654645262E-4</v>
      </c>
      <c r="K3268" s="4">
        <f t="shared" si="1061"/>
        <v>-5.7920601511229457E-3</v>
      </c>
      <c r="L3268" s="4">
        <f t="shared" si="1067"/>
        <v>-1.3030259756655213E-2</v>
      </c>
      <c r="M3268" s="4">
        <f t="shared" si="1062"/>
        <v>5.3504184165656405E-3</v>
      </c>
      <c r="N3268" s="4">
        <f t="shared" si="1068"/>
        <v>1.2654053132134862E-2</v>
      </c>
      <c r="O3268" s="4">
        <f t="shared" si="1070"/>
        <v>7.1739851923534508E-3</v>
      </c>
      <c r="P3268" s="4">
        <f t="shared" si="1071"/>
        <v>0.28608014041526231</v>
      </c>
      <c r="Q3268" s="4"/>
      <c r="T3268" s="4">
        <f t="shared" si="1077"/>
        <v>8.661314657180877E-4</v>
      </c>
      <c r="U3268" s="4">
        <f t="shared" si="1078"/>
        <v>8.661314657180877E-4</v>
      </c>
      <c r="V3268" s="2">
        <f t="shared" si="1063"/>
        <v>-9.2418400481804972E-3</v>
      </c>
      <c r="W3268" s="4">
        <f t="shared" si="1064"/>
        <v>-1.9149421647698651E-2</v>
      </c>
      <c r="X3268" s="4">
        <f t="shared" si="1065"/>
        <v>1.0202259161196447E-2</v>
      </c>
      <c r="Y3268" s="4">
        <f t="shared" si="1058"/>
        <v>-1.818866787991192E-2</v>
      </c>
      <c r="Z3268" s="4">
        <f t="shared" si="1059"/>
        <v>-1.1998102222589123E-2</v>
      </c>
      <c r="AA3268" s="4">
        <f t="shared" si="1069"/>
        <v>1.4635856424456861E-2</v>
      </c>
    </row>
    <row r="3269" spans="1:27" x14ac:dyDescent="0.3">
      <c r="A3269" s="1">
        <f t="shared" si="1074"/>
        <v>52</v>
      </c>
      <c r="B3269" s="1">
        <f t="shared" si="1075"/>
        <v>2</v>
      </c>
      <c r="C3269" s="10">
        <v>43823</v>
      </c>
      <c r="D3269" s="3">
        <v>3223.38</v>
      </c>
      <c r="E3269" s="3">
        <v>3225.45</v>
      </c>
      <c r="F3269" s="3">
        <f t="shared" si="1060"/>
        <v>3213.0239999999999</v>
      </c>
      <c r="G3269" s="3">
        <f t="shared" si="1066"/>
        <v>3192.8090000000002</v>
      </c>
      <c r="H3269" s="4">
        <f t="shared" si="1076"/>
        <v>-1.9540882317365922E-4</v>
      </c>
      <c r="I3269" s="4">
        <f t="shared" si="1072"/>
        <v>4.4664873868244817E-4</v>
      </c>
      <c r="J3269" s="4">
        <f t="shared" si="1073"/>
        <v>-6.4205756185610734E-4</v>
      </c>
      <c r="K3269" s="4">
        <f t="shared" si="1061"/>
        <v>-4.2105948802889171E-3</v>
      </c>
      <c r="L3269" s="4">
        <f t="shared" si="1067"/>
        <v>-1.073128736504477E-2</v>
      </c>
      <c r="M3269" s="4">
        <f t="shared" si="1062"/>
        <v>3.223131853356907E-3</v>
      </c>
      <c r="N3269" s="4">
        <f t="shared" si="1068"/>
        <v>9.574954217430454E-3</v>
      </c>
      <c r="O3269" s="4">
        <f t="shared" si="1070"/>
        <v>6.2713673224998887E-3</v>
      </c>
      <c r="P3269" s="4">
        <f t="shared" si="1071"/>
        <v>0.28582882900851675</v>
      </c>
      <c r="Q3269" s="4"/>
      <c r="T3269" s="4">
        <f t="shared" si="1077"/>
        <v>-1.9540882317365922E-4</v>
      </c>
      <c r="U3269" s="4">
        <f t="shared" si="1078"/>
        <v>-1.9540882317365922E-4</v>
      </c>
      <c r="V3269" s="2">
        <f t="shared" si="1063"/>
        <v>-9.7673394313293801E-3</v>
      </c>
      <c r="W3269" s="4">
        <f t="shared" si="1064"/>
        <v>-1.9669666037016129E-2</v>
      </c>
      <c r="X3269" s="4">
        <f t="shared" si="1065"/>
        <v>9.6663450816283462E-3</v>
      </c>
      <c r="Y3269" s="4">
        <f t="shared" si="1058"/>
        <v>-1.6626921627417541E-2</v>
      </c>
      <c r="Z3269" s="4">
        <f t="shared" si="1059"/>
        <v>-1.0426508769925055E-2</v>
      </c>
      <c r="AA3269" s="4">
        <f t="shared" si="1069"/>
        <v>1.274351524336232E-2</v>
      </c>
    </row>
    <row r="3270" spans="1:27" x14ac:dyDescent="0.3">
      <c r="A3270" s="1">
        <f t="shared" si="1074"/>
        <v>52</v>
      </c>
      <c r="B3270" s="1">
        <f t="shared" si="1075"/>
        <v>4</v>
      </c>
      <c r="C3270" s="10">
        <v>43825</v>
      </c>
      <c r="D3270" s="3">
        <v>3239.91</v>
      </c>
      <c r="E3270" s="3">
        <v>3227.2</v>
      </c>
      <c r="F3270" s="3">
        <f t="shared" si="1060"/>
        <v>3222.7779999999998</v>
      </c>
      <c r="G3270" s="3">
        <f t="shared" si="1066"/>
        <v>3202.6370000000002</v>
      </c>
      <c r="H3270" s="4">
        <f t="shared" si="1076"/>
        <v>5.128157399996198E-3</v>
      </c>
      <c r="I3270" s="4">
        <f t="shared" si="1072"/>
        <v>1.1850914257703741E-3</v>
      </c>
      <c r="J3270" s="4">
        <f t="shared" si="1073"/>
        <v>3.9430659742258241E-3</v>
      </c>
      <c r="K3270" s="4">
        <f t="shared" si="1061"/>
        <v>-1.5154899515416173E-3</v>
      </c>
      <c r="L3270" s="4">
        <f t="shared" si="1067"/>
        <v>-7.7199847503069442E-3</v>
      </c>
      <c r="M3270" s="4">
        <f t="shared" si="1062"/>
        <v>5.3159106832676847E-3</v>
      </c>
      <c r="N3270" s="4">
        <f t="shared" si="1068"/>
        <v>1.1638221877783739E-2</v>
      </c>
      <c r="O3270" s="4">
        <f t="shared" si="1070"/>
        <v>6.2165307060997443E-3</v>
      </c>
      <c r="P3270" s="4">
        <f t="shared" si="1071"/>
        <v>0.29242276163312525</v>
      </c>
      <c r="Q3270" s="4"/>
      <c r="T3270" s="4">
        <f t="shared" si="1077"/>
        <v>5.128157399996198E-3</v>
      </c>
      <c r="U3270" s="4">
        <f t="shared" si="1078"/>
        <v>5.128157399996198E-3</v>
      </c>
      <c r="V3270" s="2">
        <f t="shared" si="1063"/>
        <v>-1.0001923446816769E-2</v>
      </c>
      <c r="W3270" s="4">
        <f t="shared" si="1064"/>
        <v>-1.9901904212348588E-2</v>
      </c>
      <c r="X3270" s="4">
        <f t="shared" si="1065"/>
        <v>1.5282939639125824E-2</v>
      </c>
      <c r="Y3270" s="4">
        <f t="shared" ref="Y3270:Y3333" si="1079">(SUM(D3266:D3269)*(0.99/4.01)-D3269)/D3269</f>
        <v>-1.3965421498280454E-2</v>
      </c>
      <c r="Z3270" s="4">
        <f t="shared" ref="Z3270:Z3333" si="1080">(SUM(D3266:D3269)*(0.995/4.005)-D3269)/D3269</f>
        <v>-7.7482272177617096E-3</v>
      </c>
      <c r="AA3270" s="4">
        <f t="shared" si="1069"/>
        <v>1.2657360763375569E-2</v>
      </c>
    </row>
    <row r="3271" spans="1:27" x14ac:dyDescent="0.3">
      <c r="A3271" s="1">
        <f t="shared" si="1074"/>
        <v>52</v>
      </c>
      <c r="B3271" s="1">
        <f t="shared" si="1075"/>
        <v>5</v>
      </c>
      <c r="C3271" s="10">
        <v>43826</v>
      </c>
      <c r="D3271" s="3">
        <v>3240.02</v>
      </c>
      <c r="E3271" s="3">
        <v>3247.23</v>
      </c>
      <c r="F3271" s="3">
        <f t="shared" ref="F3271:F3334" si="1081">AVERAGE(D3267:D3271)</f>
        <v>3229.7080000000001</v>
      </c>
      <c r="G3271" s="3">
        <f t="shared" si="1066"/>
        <v>3209.7820000000002</v>
      </c>
      <c r="H3271" s="4">
        <f t="shared" si="1076"/>
        <v>3.3951560382889446E-5</v>
      </c>
      <c r="I3271" s="4">
        <f t="shared" si="1072"/>
        <v>2.25932201820426E-3</v>
      </c>
      <c r="J3271" s="4">
        <f t="shared" si="1073"/>
        <v>-2.2253704578213706E-3</v>
      </c>
      <c r="K3271" s="4">
        <f t="shared" ref="K3271:K3334" si="1082">(SUM(D3267:D3270)/4-D3270)/D3270</f>
        <v>-3.9445540153892379E-3</v>
      </c>
      <c r="L3271" s="4">
        <f t="shared" si="1067"/>
        <v>-1.0336020993724335E-2</v>
      </c>
      <c r="M3271" s="4">
        <f t="shared" ref="M3271:M3334" si="1083">(D3271-F3271)/F3271</f>
        <v>3.1928583017411783E-3</v>
      </c>
      <c r="N3271" s="4">
        <f t="shared" si="1068"/>
        <v>9.4205774722394935E-3</v>
      </c>
      <c r="O3271" s="4">
        <f t="shared" si="1070"/>
        <v>6.1499620372713537E-3</v>
      </c>
      <c r="P3271" s="4">
        <f t="shared" si="1071"/>
        <v>0.29246664140255701</v>
      </c>
      <c r="Q3271" s="4"/>
      <c r="T3271" s="4">
        <f t="shared" si="1077"/>
        <v>3.3951560382889446E-5</v>
      </c>
      <c r="U3271" s="4">
        <f t="shared" si="1078"/>
        <v>3.3951560382889446E-5</v>
      </c>
      <c r="V3271" s="2">
        <f t="shared" ref="V3271:V3334" si="1084">(D3266-D3270)/D3270</f>
        <v>-1.0660789960214934E-2</v>
      </c>
      <c r="W3271" s="4">
        <f t="shared" ref="W3271:W3334" si="1085">(D3266*(1-0.01)-D3270)/D3270</f>
        <v>-2.0554182060612766E-2</v>
      </c>
      <c r="X3271" s="4">
        <f t="shared" ref="X3271:X3334" si="1086">(D3271-D3266)/D3266</f>
        <v>1.0809984494769742E-2</v>
      </c>
      <c r="Y3271" s="4">
        <f t="shared" si="1079"/>
        <v>-1.6364197980284618E-2</v>
      </c>
      <c r="Z3271" s="4">
        <f t="shared" si="1080"/>
        <v>-1.0162128584581515E-2</v>
      </c>
      <c r="AA3271" s="4">
        <f t="shared" si="1069"/>
        <v>1.2493353931964426E-2</v>
      </c>
    </row>
    <row r="3272" spans="1:27" x14ac:dyDescent="0.3">
      <c r="A3272" s="1">
        <f t="shared" si="1074"/>
        <v>53</v>
      </c>
      <c r="B3272" s="1">
        <f t="shared" si="1075"/>
        <v>1</v>
      </c>
      <c r="C3272" s="10">
        <v>43829</v>
      </c>
      <c r="D3272" s="3">
        <v>3221.29</v>
      </c>
      <c r="E3272" s="3">
        <v>3240.09</v>
      </c>
      <c r="F3272" s="3">
        <f t="shared" si="1081"/>
        <v>3229.7220000000002</v>
      </c>
      <c r="G3272" s="3">
        <f t="shared" si="1066"/>
        <v>3215.0309999999999</v>
      </c>
      <c r="H3272" s="4">
        <f t="shared" si="1076"/>
        <v>-5.7808285134042436E-3</v>
      </c>
      <c r="I3272" s="4">
        <f t="shared" si="1072"/>
        <v>2.1604804908662202E-5</v>
      </c>
      <c r="J3272" s="4">
        <f t="shared" si="1073"/>
        <v>-5.8024333183129056E-3</v>
      </c>
      <c r="K3272" s="4">
        <f t="shared" si="1082"/>
        <v>-2.5277621743075829E-3</v>
      </c>
      <c r="L3272" s="4">
        <f t="shared" si="1067"/>
        <v>-7.927248734404287E-3</v>
      </c>
      <c r="M3272" s="4">
        <f t="shared" si="1083"/>
        <v>-2.610751018199165E-3</v>
      </c>
      <c r="N3272" s="4">
        <f t="shared" si="1068"/>
        <v>1.9467930480297124E-3</v>
      </c>
      <c r="O3272" s="4">
        <f t="shared" si="1070"/>
        <v>4.5605952894648598E-3</v>
      </c>
      <c r="P3272" s="4">
        <f t="shared" si="1071"/>
        <v>0.28499511338931333</v>
      </c>
      <c r="Q3272" s="4"/>
      <c r="T3272" s="4">
        <f t="shared" si="1077"/>
        <v>-5.7808285134042436E-3</v>
      </c>
      <c r="U3272" s="4">
        <f t="shared" si="1078"/>
        <v>-5.7808285134042436E-3</v>
      </c>
      <c r="V3272" s="2">
        <f t="shared" si="1084"/>
        <v>-5.8024333183129065E-3</v>
      </c>
      <c r="W3272" s="4">
        <f t="shared" si="1085"/>
        <v>-1.574440898512976E-2</v>
      </c>
      <c r="X3272" s="4">
        <f t="shared" si="1086"/>
        <v>2.1730896989390266E-5</v>
      </c>
      <c r="Y3272" s="4">
        <f t="shared" si="1079"/>
        <v>-1.4965071872882249E-2</v>
      </c>
      <c r="Z3272" s="4">
        <f t="shared" si="1080"/>
        <v>-8.7541806376390304E-3</v>
      </c>
      <c r="AA3272" s="4">
        <f t="shared" si="1069"/>
        <v>9.180899529425161E-3</v>
      </c>
    </row>
    <row r="3273" spans="1:27" x14ac:dyDescent="0.3">
      <c r="A3273" s="1">
        <f t="shared" si="1074"/>
        <v>53</v>
      </c>
      <c r="B3273" s="1">
        <f t="shared" si="1075"/>
        <v>2</v>
      </c>
      <c r="C3273" s="10">
        <v>43830</v>
      </c>
      <c r="D3273" s="3">
        <v>3230.78</v>
      </c>
      <c r="E3273" s="3">
        <v>3215.18</v>
      </c>
      <c r="F3273" s="3">
        <f t="shared" si="1081"/>
        <v>3231.076</v>
      </c>
      <c r="G3273" s="3">
        <f t="shared" si="1066"/>
        <v>3218.9639999999999</v>
      </c>
      <c r="H3273" s="4">
        <f t="shared" si="1076"/>
        <v>2.9460247292234592E-3</v>
      </c>
      <c r="I3273" s="4">
        <f t="shared" si="1072"/>
        <v>-1.8967556475822194E-3</v>
      </c>
      <c r="J3273" s="4">
        <f t="shared" si="1073"/>
        <v>4.8427803768056783E-3</v>
      </c>
      <c r="K3273" s="4">
        <f t="shared" si="1082"/>
        <v>3.0608855458526467E-3</v>
      </c>
      <c r="L3273" s="4">
        <f t="shared" si="1067"/>
        <v>-1.1296371605439704E-3</v>
      </c>
      <c r="M3273" s="4">
        <f t="shared" si="1083"/>
        <v>-9.1610348998235176E-5</v>
      </c>
      <c r="N3273" s="4">
        <f t="shared" si="1068"/>
        <v>3.6707462400947196E-3</v>
      </c>
      <c r="O3273" s="4">
        <f t="shared" si="1070"/>
        <v>3.7489398844861238E-3</v>
      </c>
      <c r="P3273" s="4">
        <f t="shared" si="1071"/>
        <v>0.28878074077028953</v>
      </c>
      <c r="Q3273" s="4"/>
      <c r="T3273" s="4">
        <f t="shared" si="1077"/>
        <v>2.9460247292234592E-3</v>
      </c>
      <c r="U3273" s="4">
        <f t="shared" si="1078"/>
        <v>2.9460247292234592E-3</v>
      </c>
      <c r="V3273" s="2">
        <f t="shared" si="1084"/>
        <v>8.4438221954566482E-4</v>
      </c>
      <c r="W3273" s="4">
        <f t="shared" si="1085"/>
        <v>-9.1640616026497854E-3</v>
      </c>
      <c r="X3273" s="4">
        <f t="shared" si="1086"/>
        <v>2.0998694172784764E-3</v>
      </c>
      <c r="Y3273" s="4">
        <f t="shared" si="1079"/>
        <v>-9.4461080395071718E-3</v>
      </c>
      <c r="Z3273" s="4">
        <f t="shared" si="1080"/>
        <v>-3.2004183589279499E-3</v>
      </c>
      <c r="AA3273" s="4">
        <f t="shared" si="1069"/>
        <v>7.5538253714234902E-3</v>
      </c>
    </row>
    <row r="3274" spans="1:27" x14ac:dyDescent="0.3">
      <c r="A3274" s="1">
        <f t="shared" si="1074"/>
        <v>1</v>
      </c>
      <c r="B3274" s="1">
        <f t="shared" si="1075"/>
        <v>4</v>
      </c>
      <c r="C3274" s="10">
        <v>43832</v>
      </c>
      <c r="D3274" s="3">
        <v>3257.85</v>
      </c>
      <c r="E3274" s="3">
        <v>3244.67</v>
      </c>
      <c r="F3274" s="3">
        <f t="shared" si="1081"/>
        <v>3237.9700000000003</v>
      </c>
      <c r="G3274" s="3">
        <f t="shared" si="1066"/>
        <v>3225.4969999999998</v>
      </c>
      <c r="H3274" s="4">
        <f t="shared" si="1076"/>
        <v>8.3787815945374506E-3</v>
      </c>
      <c r="I3274" s="4">
        <f t="shared" si="1072"/>
        <v>4.2992713833810633E-3</v>
      </c>
      <c r="J3274" s="4">
        <f t="shared" si="1073"/>
        <v>4.0795102111563872E-3</v>
      </c>
      <c r="K3274" s="4">
        <f t="shared" si="1082"/>
        <v>6.8714056667438031E-4</v>
      </c>
      <c r="L3274" s="4">
        <f t="shared" si="1067"/>
        <v>-2.7478744383022651E-3</v>
      </c>
      <c r="M3274" s="4">
        <f t="shared" si="1083"/>
        <v>6.1396492246684354E-3</v>
      </c>
      <c r="N3274" s="4">
        <f t="shared" si="1068"/>
        <v>1.0030392215525256E-2</v>
      </c>
      <c r="O3274" s="4">
        <f t="shared" si="1070"/>
        <v>3.8285986156515526E-3</v>
      </c>
      <c r="P3274" s="4">
        <f t="shared" ref="P3274:P3337" si="1087">(D3274-3230.78)/3230.78</f>
        <v>8.3787815945374506E-3</v>
      </c>
      <c r="Q3274" s="4"/>
      <c r="T3274" s="4">
        <f t="shared" si="1077"/>
        <v>8.3787815945374506E-3</v>
      </c>
      <c r="U3274" s="4">
        <f t="shared" si="1078"/>
        <v>8.3787815945374506E-3</v>
      </c>
      <c r="V3274" s="2">
        <f t="shared" si="1084"/>
        <v>-2.2904685555810334E-3</v>
      </c>
      <c r="W3274" s="4">
        <f t="shared" si="1085"/>
        <v>-1.2267563870025214E-2</v>
      </c>
      <c r="X3274" s="4">
        <f t="shared" si="1086"/>
        <v>1.0693743834111957E-2</v>
      </c>
      <c r="Y3274" s="4">
        <f t="shared" si="1079"/>
        <v>-1.1790255200989851E-2</v>
      </c>
      <c r="Z3274" s="4">
        <f t="shared" si="1080"/>
        <v>-5.5593459537168124E-3</v>
      </c>
      <c r="AA3274" s="4">
        <f t="shared" si="1069"/>
        <v>7.7640254165547377E-3</v>
      </c>
    </row>
    <row r="3275" spans="1:27" x14ac:dyDescent="0.3">
      <c r="A3275" s="1">
        <f t="shared" si="1074"/>
        <v>1</v>
      </c>
      <c r="B3275" s="1">
        <f t="shared" si="1075"/>
        <v>5</v>
      </c>
      <c r="C3275" s="10">
        <v>43833</v>
      </c>
      <c r="D3275" s="3">
        <v>3234.85</v>
      </c>
      <c r="E3275" s="3">
        <v>3226.36</v>
      </c>
      <c r="F3275" s="3">
        <f t="shared" si="1081"/>
        <v>3236.9580000000001</v>
      </c>
      <c r="G3275" s="3">
        <f t="shared" ref="G3275:G3338" si="1088">AVERAGE(D3266:D3275)</f>
        <v>3229.8679999999995</v>
      </c>
      <c r="H3275" s="4">
        <f t="shared" si="1076"/>
        <v>-7.0598707736697517E-3</v>
      </c>
      <c r="I3275" s="4">
        <f t="shared" si="1072"/>
        <v>-9.6658839418634328E-3</v>
      </c>
      <c r="J3275" s="4">
        <f t="shared" si="1073"/>
        <v>2.6060131681936811E-3</v>
      </c>
      <c r="K3275" s="4">
        <f t="shared" si="1082"/>
        <v>-6.2510551437296932E-3</v>
      </c>
      <c r="L3275" s="4">
        <f t="shared" ref="L3275:L3338" si="1089">(SUM(D3266:D3274)/9-D3274)/D3274</f>
        <v>-8.7590145511781316E-3</v>
      </c>
      <c r="M3275" s="4">
        <f t="shared" si="1083"/>
        <v>-6.5122871535564398E-4</v>
      </c>
      <c r="N3275" s="4">
        <f t="shared" ref="N3275:N3338" si="1090">(D3275-G3275)/G3275</f>
        <v>1.542477896929666E-3</v>
      </c>
      <c r="O3275" s="4">
        <f t="shared" si="1070"/>
        <v>2.1917554136978842E-3</v>
      </c>
      <c r="P3275" s="4">
        <f t="shared" si="1087"/>
        <v>1.2597577055694627E-3</v>
      </c>
      <c r="Q3275" s="4"/>
      <c r="T3275" s="4">
        <f t="shared" si="1077"/>
        <v>-7.0598707736697517E-3</v>
      </c>
      <c r="U3275" s="4">
        <f t="shared" si="1078"/>
        <v>-7.0598707736697517E-3</v>
      </c>
      <c r="V3275" s="2">
        <f t="shared" si="1084"/>
        <v>-5.5066992034624234E-3</v>
      </c>
      <c r="W3275" s="4">
        <f t="shared" si="1085"/>
        <v>-1.5451632211427827E-2</v>
      </c>
      <c r="X3275" s="4">
        <f t="shared" si="1086"/>
        <v>-1.5617717776110897E-3</v>
      </c>
      <c r="Y3275" s="4">
        <f t="shared" si="1079"/>
        <v>-1.8641939742935043E-2</v>
      </c>
      <c r="Z3275" s="4">
        <f t="shared" si="1080"/>
        <v>-1.2454232077913718E-2</v>
      </c>
      <c r="AA3275" s="4">
        <f t="shared" ref="AA3275:AA3338" si="1091">(F3275-F3270)/F3270</f>
        <v>4.3999307429802154E-3</v>
      </c>
    </row>
    <row r="3276" spans="1:27" x14ac:dyDescent="0.3">
      <c r="A3276" s="1">
        <f t="shared" si="1074"/>
        <v>2</v>
      </c>
      <c r="B3276" s="1">
        <f t="shared" si="1075"/>
        <v>1</v>
      </c>
      <c r="C3276" s="10">
        <v>43836</v>
      </c>
      <c r="D3276" s="3">
        <v>3246.28</v>
      </c>
      <c r="E3276" s="3">
        <v>3217.55</v>
      </c>
      <c r="F3276" s="3">
        <f t="shared" si="1081"/>
        <v>3238.21</v>
      </c>
      <c r="G3276" s="3">
        <f t="shared" si="1088"/>
        <v>3233.9589999999998</v>
      </c>
      <c r="H3276" s="4">
        <f t="shared" si="1076"/>
        <v>3.5333941295578749E-3</v>
      </c>
      <c r="I3276" s="4">
        <f t="shared" si="1072"/>
        <v>-5.3480068627601678E-3</v>
      </c>
      <c r="J3276" s="4">
        <f t="shared" si="1073"/>
        <v>8.8814009923180431E-3</v>
      </c>
      <c r="K3276" s="4">
        <f t="shared" si="1082"/>
        <v>4.1501151521715075E-4</v>
      </c>
      <c r="L3276" s="4">
        <f t="shared" si="1089"/>
        <v>-6.9864135895025066E-4</v>
      </c>
      <c r="M3276" s="4">
        <f t="shared" si="1083"/>
        <v>2.4921175587748058E-3</v>
      </c>
      <c r="N3276" s="4">
        <f t="shared" si="1090"/>
        <v>3.8098813250261885E-3</v>
      </c>
      <c r="O3276" s="4">
        <f t="shared" ref="O3276:O3339" si="1092">(F3276-G3276)/D3276</f>
        <v>1.3094988725557263E-3</v>
      </c>
      <c r="P3276" s="4">
        <f t="shared" si="1087"/>
        <v>4.7976030556088622E-3</v>
      </c>
      <c r="Q3276" s="4"/>
      <c r="T3276" s="4">
        <f t="shared" si="1077"/>
        <v>3.5333941295578749E-3</v>
      </c>
      <c r="U3276" s="4">
        <f t="shared" si="1078"/>
        <v>3.5333941295578749E-3</v>
      </c>
      <c r="V3276" s="2">
        <f t="shared" si="1084"/>
        <v>1.5982193919347335E-3</v>
      </c>
      <c r="W3276" s="4">
        <f t="shared" si="1085"/>
        <v>-8.4177628019846268E-3</v>
      </c>
      <c r="X3276" s="4">
        <f t="shared" si="1086"/>
        <v>1.9320868389701971E-3</v>
      </c>
      <c r="Y3276" s="4">
        <f t="shared" si="1079"/>
        <v>-1.2058991122129666E-2</v>
      </c>
      <c r="Z3276" s="4">
        <f t="shared" si="1080"/>
        <v>-5.8297763219565422E-3</v>
      </c>
      <c r="AA3276" s="4">
        <f t="shared" si="1091"/>
        <v>2.6324361211601645E-3</v>
      </c>
    </row>
    <row r="3277" spans="1:27" x14ac:dyDescent="0.3">
      <c r="A3277" s="1">
        <f t="shared" si="1074"/>
        <v>2</v>
      </c>
      <c r="B3277" s="1">
        <f t="shared" si="1075"/>
        <v>2</v>
      </c>
      <c r="C3277" s="10">
        <v>43837</v>
      </c>
      <c r="D3277" s="3">
        <v>3237.18</v>
      </c>
      <c r="E3277" s="3">
        <v>3241.86</v>
      </c>
      <c r="F3277" s="3">
        <f t="shared" si="1081"/>
        <v>3241.3879999999999</v>
      </c>
      <c r="G3277" s="3">
        <f t="shared" si="1088"/>
        <v>3235.5549999999994</v>
      </c>
      <c r="H3277" s="4">
        <f t="shared" si="1076"/>
        <v>-2.8032085956850188E-3</v>
      </c>
      <c r="I3277" s="4">
        <f t="shared" si="1072"/>
        <v>-1.3615584607612628E-3</v>
      </c>
      <c r="J3277" s="4">
        <f t="shared" si="1073"/>
        <v>-1.441650134923756E-3</v>
      </c>
      <c r="K3277" s="4">
        <f t="shared" si="1082"/>
        <v>-1.1828924183989505E-3</v>
      </c>
      <c r="L3277" s="4">
        <f t="shared" si="1089"/>
        <v>-3.3594007773687035E-3</v>
      </c>
      <c r="M3277" s="4">
        <f t="shared" si="1083"/>
        <v>-1.2982092856517282E-3</v>
      </c>
      <c r="N3277" s="4">
        <f t="shared" si="1090"/>
        <v>5.02232229092213E-4</v>
      </c>
      <c r="O3277" s="4">
        <f t="shared" si="1092"/>
        <v>1.8018769422770864E-3</v>
      </c>
      <c r="P3277" s="4">
        <f t="shared" si="1087"/>
        <v>1.9809457777996754E-3</v>
      </c>
      <c r="Q3277" s="4"/>
      <c r="T3277" s="4">
        <f t="shared" si="1077"/>
        <v>-2.8032085956850188E-3</v>
      </c>
      <c r="U3277" s="4">
        <f t="shared" si="1078"/>
        <v>-2.8032085956850188E-3</v>
      </c>
      <c r="V3277" s="2">
        <f t="shared" si="1084"/>
        <v>-7.6980420666117018E-3</v>
      </c>
      <c r="W3277" s="4">
        <f t="shared" si="1085"/>
        <v>-1.7621061645945582E-2</v>
      </c>
      <c r="X3277" s="4">
        <f t="shared" si="1086"/>
        <v>4.9328064222717832E-3</v>
      </c>
      <c r="Y3277" s="4">
        <f t="shared" si="1079"/>
        <v>-1.3636971066548546E-2</v>
      </c>
      <c r="Z3277" s="4">
        <f t="shared" si="1080"/>
        <v>-7.4177058240269119E-3</v>
      </c>
      <c r="AA3277" s="4">
        <f t="shared" si="1091"/>
        <v>3.6120755904067632E-3</v>
      </c>
    </row>
    <row r="3278" spans="1:27" x14ac:dyDescent="0.3">
      <c r="A3278" s="1">
        <f t="shared" si="1074"/>
        <v>2</v>
      </c>
      <c r="B3278" s="1">
        <f t="shared" si="1075"/>
        <v>3</v>
      </c>
      <c r="C3278" s="10">
        <v>43838</v>
      </c>
      <c r="D3278" s="3">
        <v>3253.05</v>
      </c>
      <c r="E3278" s="3">
        <v>3238.59</v>
      </c>
      <c r="F3278" s="3">
        <f t="shared" si="1081"/>
        <v>3245.8419999999996</v>
      </c>
      <c r="G3278" s="3">
        <f t="shared" si="1088"/>
        <v>3238.4589999999998</v>
      </c>
      <c r="H3278" s="4">
        <f t="shared" si="1076"/>
        <v>4.9024150649640569E-3</v>
      </c>
      <c r="I3278" s="4">
        <f t="shared" si="1072"/>
        <v>4.3556428743545596E-4</v>
      </c>
      <c r="J3278" s="4">
        <f t="shared" si="1073"/>
        <v>4.466850777528601E-3</v>
      </c>
      <c r="K3278" s="4">
        <f t="shared" si="1082"/>
        <v>2.1191283771678214E-3</v>
      </c>
      <c r="L3278" s="4">
        <f t="shared" si="1089"/>
        <v>-1.0571615487013923E-4</v>
      </c>
      <c r="M3278" s="4">
        <f t="shared" si="1083"/>
        <v>2.2206872669712635E-3</v>
      </c>
      <c r="N3278" s="4">
        <f t="shared" si="1090"/>
        <v>4.5055379734621776E-3</v>
      </c>
      <c r="O3278" s="4">
        <f t="shared" si="1092"/>
        <v>2.2695624106607061E-3</v>
      </c>
      <c r="P3278" s="4">
        <f t="shared" si="1087"/>
        <v>6.8930722611876948E-3</v>
      </c>
      <c r="Q3278" s="4"/>
      <c r="T3278" s="4">
        <f t="shared" si="1077"/>
        <v>4.9024150649640569E-3</v>
      </c>
      <c r="U3278" s="4">
        <f t="shared" si="1078"/>
        <v>4.9024150649640569E-3</v>
      </c>
      <c r="V3278" s="2">
        <f t="shared" si="1084"/>
        <v>-1.9770293897774099E-3</v>
      </c>
      <c r="W3278" s="4">
        <f t="shared" si="1085"/>
        <v>-1.1957259095879649E-2</v>
      </c>
      <c r="X3278" s="4">
        <f t="shared" si="1086"/>
        <v>6.8930722611876948E-3</v>
      </c>
      <c r="Y3278" s="4">
        <f t="shared" si="1079"/>
        <v>-1.0376122600103597E-2</v>
      </c>
      <c r="Z3278" s="4">
        <f t="shared" si="1080"/>
        <v>-4.1362968936010536E-3</v>
      </c>
      <c r="AA3278" s="4">
        <f t="shared" si="1091"/>
        <v>4.5699946395564885E-3</v>
      </c>
    </row>
    <row r="3279" spans="1:27" x14ac:dyDescent="0.3">
      <c r="A3279" s="1">
        <f t="shared" si="1074"/>
        <v>2</v>
      </c>
      <c r="B3279" s="1">
        <f t="shared" si="1075"/>
        <v>4</v>
      </c>
      <c r="C3279" s="10">
        <v>43839</v>
      </c>
      <c r="D3279" s="3">
        <v>3274.7</v>
      </c>
      <c r="E3279" s="3">
        <v>3266.03</v>
      </c>
      <c r="F3279" s="3">
        <f t="shared" si="1081"/>
        <v>3249.2120000000004</v>
      </c>
      <c r="G3279" s="3">
        <f t="shared" si="1088"/>
        <v>3243.5909999999999</v>
      </c>
      <c r="H3279" s="4">
        <f t="shared" si="1076"/>
        <v>6.6552927252884631E-3</v>
      </c>
      <c r="I3279" s="4">
        <f t="shared" si="1072"/>
        <v>3.9901015969628553E-3</v>
      </c>
      <c r="J3279" s="4">
        <f t="shared" si="1073"/>
        <v>2.6651911283256079E-3</v>
      </c>
      <c r="K3279" s="4">
        <f t="shared" si="1082"/>
        <v>-3.1385930127111588E-3</v>
      </c>
      <c r="L3279" s="4">
        <f t="shared" si="1089"/>
        <v>-3.9702911284965753E-3</v>
      </c>
      <c r="M3279" s="4">
        <f t="shared" si="1083"/>
        <v>7.8443634949025703E-3</v>
      </c>
      <c r="N3279" s="4">
        <f t="shared" si="1090"/>
        <v>9.5909132809900901E-3</v>
      </c>
      <c r="O3279" s="4">
        <f t="shared" si="1092"/>
        <v>1.7164931138731944E-3</v>
      </c>
      <c r="P3279" s="4">
        <f t="shared" si="1087"/>
        <v>1.3594240400150929E-2</v>
      </c>
      <c r="Q3279" s="4"/>
      <c r="T3279" s="4">
        <f t="shared" si="1077"/>
        <v>6.6552927252884631E-3</v>
      </c>
      <c r="U3279" s="4">
        <f t="shared" si="1078"/>
        <v>6.6552927252884631E-3</v>
      </c>
      <c r="V3279" s="2">
        <f t="shared" si="1084"/>
        <v>1.475538340941494E-3</v>
      </c>
      <c r="W3279" s="4">
        <f t="shared" si="1085"/>
        <v>-8.5392170424679441E-3</v>
      </c>
      <c r="X3279" s="4">
        <f t="shared" si="1086"/>
        <v>5.1721227189710731E-3</v>
      </c>
      <c r="Y3279" s="4">
        <f t="shared" si="1079"/>
        <v>-1.556828636666731E-2</v>
      </c>
      <c r="Z3279" s="4">
        <f t="shared" si="1080"/>
        <v>-9.3611985494608477E-3</v>
      </c>
      <c r="AA3279" s="4">
        <f t="shared" si="1091"/>
        <v>3.471928399583748E-3</v>
      </c>
    </row>
    <row r="3280" spans="1:27" x14ac:dyDescent="0.3">
      <c r="A3280" s="1">
        <f t="shared" si="1074"/>
        <v>2</v>
      </c>
      <c r="B3280" s="1">
        <f t="shared" si="1075"/>
        <v>5</v>
      </c>
      <c r="C3280" s="10">
        <v>43840</v>
      </c>
      <c r="D3280" s="3">
        <v>3265.35</v>
      </c>
      <c r="E3280" s="3">
        <v>3281.81</v>
      </c>
      <c r="F3280" s="3">
        <f t="shared" si="1081"/>
        <v>3255.3119999999999</v>
      </c>
      <c r="G3280" s="3">
        <f t="shared" si="1088"/>
        <v>3246.1349999999998</v>
      </c>
      <c r="H3280" s="4">
        <f t="shared" si="1076"/>
        <v>-2.8552233792408189E-3</v>
      </c>
      <c r="I3280" s="4">
        <f t="shared" si="1072"/>
        <v>2.1711912541607253E-3</v>
      </c>
      <c r="J3280" s="4">
        <f t="shared" si="1073"/>
        <v>-5.0264146334015446E-3</v>
      </c>
      <c r="K3280" s="4">
        <f t="shared" si="1082"/>
        <v>-6.6868720798851922E-3</v>
      </c>
      <c r="L3280" s="4">
        <f t="shared" si="1089"/>
        <v>-9.3749045714110659E-3</v>
      </c>
      <c r="M3280" s="4">
        <f t="shared" si="1083"/>
        <v>3.0835753992244095E-3</v>
      </c>
      <c r="N3280" s="4">
        <f t="shared" si="1090"/>
        <v>5.9193471620866498E-3</v>
      </c>
      <c r="O3280" s="4">
        <f t="shared" si="1092"/>
        <v>2.8104184850016489E-3</v>
      </c>
      <c r="P3280" s="4">
        <f t="shared" si="1087"/>
        <v>1.0700202427896578E-2</v>
      </c>
      <c r="Q3280" s="4"/>
      <c r="T3280" s="4">
        <f t="shared" si="1077"/>
        <v>-2.8552233792408189E-3</v>
      </c>
      <c r="U3280" s="4">
        <f t="shared" si="1078"/>
        <v>-2.8552233792408189E-3</v>
      </c>
      <c r="V3280" s="2">
        <f t="shared" si="1084"/>
        <v>-1.2169053653769784E-2</v>
      </c>
      <c r="W3280" s="4">
        <f t="shared" si="1085"/>
        <v>-2.2047363117232103E-2</v>
      </c>
      <c r="X3280" s="4">
        <f t="shared" si="1086"/>
        <v>9.4285670123807914E-3</v>
      </c>
      <c r="Y3280" s="4">
        <f t="shared" si="1079"/>
        <v>-1.9072322552704614E-2</v>
      </c>
      <c r="Z3280" s="4">
        <f t="shared" si="1080"/>
        <v>-1.2887328558787256E-2</v>
      </c>
      <c r="AA3280" s="4">
        <f t="shared" si="1091"/>
        <v>5.6701384447990413E-3</v>
      </c>
    </row>
    <row r="3281" spans="1:27" x14ac:dyDescent="0.3">
      <c r="A3281" s="1">
        <f t="shared" si="1074"/>
        <v>3</v>
      </c>
      <c r="B3281" s="1">
        <f t="shared" si="1075"/>
        <v>1</v>
      </c>
      <c r="C3281" s="10">
        <v>43843</v>
      </c>
      <c r="D3281" s="3">
        <v>3288.13</v>
      </c>
      <c r="E3281" s="3">
        <v>3271.13</v>
      </c>
      <c r="F3281" s="3">
        <f t="shared" si="1081"/>
        <v>3263.6819999999998</v>
      </c>
      <c r="G3281" s="3">
        <f t="shared" si="1088"/>
        <v>3250.9459999999999</v>
      </c>
      <c r="H3281" s="4">
        <f t="shared" si="1076"/>
        <v>6.9762812562206809E-3</v>
      </c>
      <c r="I3281" s="4">
        <f t="shared" si="1072"/>
        <v>1.7701012142649947E-3</v>
      </c>
      <c r="J3281" s="4">
        <f t="shared" si="1073"/>
        <v>5.2061800419556867E-3</v>
      </c>
      <c r="K3281" s="4">
        <f t="shared" si="1082"/>
        <v>-2.3825929839067007E-3</v>
      </c>
      <c r="L3281" s="4">
        <f t="shared" si="1089"/>
        <v>-5.6764376117585174E-3</v>
      </c>
      <c r="M3281" s="4">
        <f t="shared" si="1083"/>
        <v>7.4909258929026544E-3</v>
      </c>
      <c r="N3281" s="4">
        <f t="shared" si="1090"/>
        <v>1.1437901460067377E-2</v>
      </c>
      <c r="O3281" s="4">
        <f t="shared" si="1092"/>
        <v>3.8733261762764477E-3</v>
      </c>
      <c r="P3281" s="4">
        <f t="shared" si="1087"/>
        <v>1.775113130575276E-2</v>
      </c>
      <c r="Q3281" s="4"/>
      <c r="T3281" s="4">
        <f t="shared" si="1077"/>
        <v>6.9762812562206809E-3</v>
      </c>
      <c r="U3281" s="4">
        <f t="shared" si="1078"/>
        <v>6.9762812562206809E-3</v>
      </c>
      <c r="V3281" s="2">
        <f t="shared" si="1084"/>
        <v>-5.8401090235349071E-3</v>
      </c>
      <c r="W3281" s="4">
        <f t="shared" si="1085"/>
        <v>-1.5781707933299631E-2</v>
      </c>
      <c r="X3281" s="4">
        <f t="shared" si="1086"/>
        <v>1.2891679091144297E-2</v>
      </c>
      <c r="Y3281" s="4">
        <f t="shared" si="1079"/>
        <v>-1.4821712772137332E-2</v>
      </c>
      <c r="Z3281" s="4">
        <f t="shared" si="1080"/>
        <v>-8.6099176219597041E-3</v>
      </c>
      <c r="AA3281" s="4">
        <f t="shared" si="1091"/>
        <v>7.8660741582540199E-3</v>
      </c>
    </row>
    <row r="3282" spans="1:27" x14ac:dyDescent="0.3">
      <c r="A3282" s="1">
        <f t="shared" si="1074"/>
        <v>3</v>
      </c>
      <c r="B3282" s="1">
        <f t="shared" si="1075"/>
        <v>2</v>
      </c>
      <c r="C3282" s="10">
        <v>43844</v>
      </c>
      <c r="D3282" s="3">
        <v>3283.15</v>
      </c>
      <c r="E3282" s="3">
        <v>3285.35</v>
      </c>
      <c r="F3282" s="3">
        <f t="shared" si="1081"/>
        <v>3272.8759999999997</v>
      </c>
      <c r="G3282" s="3">
        <f t="shared" si="1088"/>
        <v>3257.1320000000005</v>
      </c>
      <c r="H3282" s="4">
        <f t="shared" si="1076"/>
        <v>-1.5145386587513323E-3</v>
      </c>
      <c r="I3282" s="4">
        <f t="shared" si="1072"/>
        <v>-8.454653556885525E-4</v>
      </c>
      <c r="J3282" s="4">
        <f t="shared" si="1073"/>
        <v>-6.690733030627798E-4</v>
      </c>
      <c r="K3282" s="4">
        <f t="shared" si="1082"/>
        <v>-5.4202540653806933E-3</v>
      </c>
      <c r="L3282" s="4">
        <f t="shared" si="1089"/>
        <v>-1.030643219364462E-2</v>
      </c>
      <c r="M3282" s="4">
        <f t="shared" si="1083"/>
        <v>3.1391351215262486E-3</v>
      </c>
      <c r="N3282" s="4">
        <f t="shared" si="1090"/>
        <v>7.9880090828371615E-3</v>
      </c>
      <c r="O3282" s="4">
        <f t="shared" si="1092"/>
        <v>4.7953946667070443E-3</v>
      </c>
      <c r="P3282" s="4">
        <f t="shared" si="1087"/>
        <v>1.6209707872402297E-2</v>
      </c>
      <c r="Q3282" s="4"/>
      <c r="T3282" s="4">
        <f t="shared" si="1077"/>
        <v>-1.5145386587513323E-3</v>
      </c>
      <c r="U3282" s="4">
        <f t="shared" si="1078"/>
        <v>-1.5145386587513323E-3</v>
      </c>
      <c r="V3282" s="2">
        <f t="shared" si="1084"/>
        <v>-1.5495129450478014E-2</v>
      </c>
      <c r="W3282" s="4">
        <f t="shared" si="1085"/>
        <v>-2.5340178155973201E-2</v>
      </c>
      <c r="X3282" s="4">
        <f t="shared" si="1086"/>
        <v>1.420063141376144E-2</v>
      </c>
      <c r="Y3282" s="4">
        <f t="shared" si="1079"/>
        <v>-1.7821497780276134E-2</v>
      </c>
      <c r="Z3282" s="4">
        <f t="shared" si="1080"/>
        <v>-1.1628617023774133E-2</v>
      </c>
      <c r="AA3282" s="4">
        <f t="shared" si="1091"/>
        <v>9.7143569359792251E-3</v>
      </c>
    </row>
    <row r="3283" spans="1:27" x14ac:dyDescent="0.3">
      <c r="A3283" s="1">
        <f t="shared" si="1074"/>
        <v>3</v>
      </c>
      <c r="B3283" s="1">
        <f t="shared" si="1075"/>
        <v>3</v>
      </c>
      <c r="C3283" s="10">
        <v>43845</v>
      </c>
      <c r="D3283" s="3">
        <v>3289.29</v>
      </c>
      <c r="E3283" s="3">
        <v>3282.27</v>
      </c>
      <c r="F3283" s="3">
        <f t="shared" si="1081"/>
        <v>3280.1239999999998</v>
      </c>
      <c r="G3283" s="3">
        <f t="shared" si="1088"/>
        <v>3262.9830000000002</v>
      </c>
      <c r="H3283" s="4">
        <f t="shared" si="1076"/>
        <v>1.8701551863301623E-3</v>
      </c>
      <c r="I3283" s="4">
        <f t="shared" si="1072"/>
        <v>-2.6803527100501321E-4</v>
      </c>
      <c r="J3283" s="4">
        <f t="shared" si="1073"/>
        <v>2.1381904573351757E-3</v>
      </c>
      <c r="K3283" s="4">
        <f t="shared" si="1082"/>
        <v>-1.619633583601148E-3</v>
      </c>
      <c r="L3283" s="4">
        <f t="shared" si="1089"/>
        <v>-7.0328800085284393E-3</v>
      </c>
      <c r="M3283" s="4">
        <f t="shared" si="1083"/>
        <v>2.7944065529230504E-3</v>
      </c>
      <c r="N3283" s="4">
        <f t="shared" si="1090"/>
        <v>8.0622546914892873E-3</v>
      </c>
      <c r="O3283" s="4">
        <f t="shared" si="1092"/>
        <v>5.2111549908945764E-3</v>
      </c>
      <c r="P3283" s="4">
        <f t="shared" si="1087"/>
        <v>1.8110177727978929E-2</v>
      </c>
      <c r="Q3283" s="4"/>
      <c r="T3283" s="4">
        <f t="shared" si="1077"/>
        <v>1.8701551863301623E-3</v>
      </c>
      <c r="U3283" s="4">
        <f t="shared" si="1078"/>
        <v>1.8701551863301623E-3</v>
      </c>
      <c r="V3283" s="2">
        <f t="shared" si="1084"/>
        <v>-9.1680246105112183E-3</v>
      </c>
      <c r="W3283" s="4">
        <f t="shared" si="1085"/>
        <v>-1.9076344364406059E-2</v>
      </c>
      <c r="X3283" s="4">
        <f t="shared" si="1086"/>
        <v>1.1140314474108846E-2</v>
      </c>
      <c r="Y3283" s="4">
        <f t="shared" si="1079"/>
        <v>-1.4068266581311908E-2</v>
      </c>
      <c r="Z3283" s="4">
        <f t="shared" si="1080"/>
        <v>-7.851720764727229E-3</v>
      </c>
      <c r="AA3283" s="4">
        <f t="shared" si="1091"/>
        <v>1.0561820322739109E-2</v>
      </c>
    </row>
    <row r="3284" spans="1:27" x14ac:dyDescent="0.3">
      <c r="A3284" s="1">
        <f t="shared" si="1074"/>
        <v>3</v>
      </c>
      <c r="B3284" s="1">
        <f t="shared" si="1075"/>
        <v>4</v>
      </c>
      <c r="C3284" s="10">
        <v>43846</v>
      </c>
      <c r="D3284" s="3">
        <v>3316.81</v>
      </c>
      <c r="E3284" s="3">
        <v>3302.97</v>
      </c>
      <c r="F3284" s="3">
        <f t="shared" si="1081"/>
        <v>3288.5459999999998</v>
      </c>
      <c r="G3284" s="3">
        <f t="shared" si="1088"/>
        <v>3268.8790000000004</v>
      </c>
      <c r="H3284" s="4">
        <f t="shared" si="1076"/>
        <v>8.3665471879949722E-3</v>
      </c>
      <c r="I3284" s="4">
        <f t="shared" ref="I3284:I3347" si="1093">(E3284-D3283)/D3283</f>
        <v>4.1589522358928023E-3</v>
      </c>
      <c r="J3284" s="4">
        <f t="shared" ref="J3284:J3347" si="1094">H3284-I3284</f>
        <v>4.2075949521021699E-3</v>
      </c>
      <c r="K3284" s="4">
        <f t="shared" si="1082"/>
        <v>-2.3743725849652659E-3</v>
      </c>
      <c r="L3284" s="4">
        <f t="shared" si="1089"/>
        <v>-7.8243835802456526E-3</v>
      </c>
      <c r="M3284" s="4">
        <f t="shared" si="1083"/>
        <v>8.5946798372290144E-3</v>
      </c>
      <c r="N3284" s="4">
        <f t="shared" si="1090"/>
        <v>1.4662824778769597E-2</v>
      </c>
      <c r="O3284" s="4">
        <f t="shared" si="1092"/>
        <v>5.9294924942940542E-3</v>
      </c>
      <c r="P3284" s="4">
        <f t="shared" si="1087"/>
        <v>2.6628244572518011E-2</v>
      </c>
      <c r="Q3284" s="4"/>
      <c r="T3284" s="4">
        <f t="shared" si="1077"/>
        <v>8.3665471879949722E-3</v>
      </c>
      <c r="U3284" s="4">
        <f t="shared" si="1078"/>
        <v>8.3665471879949722E-3</v>
      </c>
      <c r="V3284" s="2">
        <f t="shared" si="1084"/>
        <v>-4.4356076843331373E-3</v>
      </c>
      <c r="W3284" s="4">
        <f t="shared" si="1085"/>
        <v>-1.4391251607489759E-2</v>
      </c>
      <c r="X3284" s="4">
        <f t="shared" si="1086"/>
        <v>1.2859193208538226E-2</v>
      </c>
      <c r="Y3284" s="4">
        <f t="shared" si="1079"/>
        <v>-1.4813594871935761E-2</v>
      </c>
      <c r="Z3284" s="4">
        <f t="shared" si="1080"/>
        <v>-8.6017485363700102E-3</v>
      </c>
      <c r="AA3284" s="4">
        <f t="shared" si="1091"/>
        <v>1.2105704398481654E-2</v>
      </c>
    </row>
    <row r="3285" spans="1:27" x14ac:dyDescent="0.3">
      <c r="A3285" s="1">
        <f t="shared" si="1074"/>
        <v>3</v>
      </c>
      <c r="B3285" s="1">
        <f t="shared" si="1075"/>
        <v>5</v>
      </c>
      <c r="C3285" s="10">
        <v>43847</v>
      </c>
      <c r="D3285" s="3">
        <v>3329.62</v>
      </c>
      <c r="E3285" s="3">
        <v>3323.66</v>
      </c>
      <c r="F3285" s="3">
        <f t="shared" si="1081"/>
        <v>3301.4</v>
      </c>
      <c r="G3285" s="3">
        <f t="shared" si="1088"/>
        <v>3278.3560000000007</v>
      </c>
      <c r="H3285" s="4">
        <f t="shared" si="1076"/>
        <v>3.8621446510351651E-3</v>
      </c>
      <c r="I3285" s="4">
        <f t="shared" si="1093"/>
        <v>2.065237381701065E-3</v>
      </c>
      <c r="J3285" s="4">
        <f t="shared" si="1094"/>
        <v>1.7969072693341001E-3</v>
      </c>
      <c r="K3285" s="4">
        <f t="shared" si="1082"/>
        <v>-6.7730741284547941E-3</v>
      </c>
      <c r="L3285" s="4">
        <f t="shared" si="1089"/>
        <v>-1.3310982540452916E-2</v>
      </c>
      <c r="M3285" s="4">
        <f t="shared" si="1083"/>
        <v>8.5478887744592589E-3</v>
      </c>
      <c r="N3285" s="4">
        <f t="shared" si="1090"/>
        <v>1.5637105915281686E-2</v>
      </c>
      <c r="O3285" s="4">
        <f t="shared" si="1092"/>
        <v>6.9209098936213187E-3</v>
      </c>
      <c r="P3285" s="4">
        <f t="shared" si="1087"/>
        <v>3.0593231355895381E-2</v>
      </c>
      <c r="Q3285" s="4"/>
      <c r="T3285" s="4">
        <f t="shared" si="1077"/>
        <v>3.8621446510351651E-3</v>
      </c>
      <c r="U3285" s="4">
        <f t="shared" si="1078"/>
        <v>3.8621446510351651E-3</v>
      </c>
      <c r="V3285" s="2">
        <f t="shared" si="1084"/>
        <v>-1.5514907395961794E-2</v>
      </c>
      <c r="W3285" s="4">
        <f t="shared" si="1085"/>
        <v>-2.5359758322002143E-2</v>
      </c>
      <c r="X3285" s="4">
        <f t="shared" si="1086"/>
        <v>1.9682423017440699E-2</v>
      </c>
      <c r="Y3285" s="4">
        <f t="shared" si="1079"/>
        <v>-1.9157449762763363E-2</v>
      </c>
      <c r="Z3285" s="4">
        <f t="shared" si="1080"/>
        <v>-1.2972992517166021E-2</v>
      </c>
      <c r="AA3285" s="4">
        <f t="shared" si="1091"/>
        <v>1.4157782725588267E-2</v>
      </c>
    </row>
    <row r="3286" spans="1:27" x14ac:dyDescent="0.3">
      <c r="A3286" s="1">
        <f t="shared" si="1074"/>
        <v>4</v>
      </c>
      <c r="B3286" s="1">
        <f t="shared" si="1075"/>
        <v>2</v>
      </c>
      <c r="C3286" s="10">
        <v>43851</v>
      </c>
      <c r="D3286" s="3">
        <v>3320.79</v>
      </c>
      <c r="E3286" s="3">
        <v>3321.03</v>
      </c>
      <c r="F3286" s="3">
        <f t="shared" si="1081"/>
        <v>3307.9319999999998</v>
      </c>
      <c r="G3286" s="3">
        <f t="shared" si="1088"/>
        <v>3285.8069999999998</v>
      </c>
      <c r="H3286" s="4">
        <f t="shared" si="1076"/>
        <v>-2.6519542770646284E-3</v>
      </c>
      <c r="I3286" s="4">
        <f t="shared" si="1093"/>
        <v>-2.5798739796131964E-3</v>
      </c>
      <c r="J3286" s="4">
        <f t="shared" si="1094"/>
        <v>-7.2080297451431949E-5</v>
      </c>
      <c r="K3286" s="4">
        <f t="shared" si="1082"/>
        <v>-7.4790816970105138E-3</v>
      </c>
      <c r="L3286" s="4">
        <f t="shared" si="1089"/>
        <v>-1.4325959118457908E-2</v>
      </c>
      <c r="M3286" s="4">
        <f t="shared" si="1083"/>
        <v>3.887020652177909E-3</v>
      </c>
      <c r="N3286" s="4">
        <f t="shared" si="1090"/>
        <v>1.0646699577911964E-2</v>
      </c>
      <c r="O3286" s="4">
        <f t="shared" si="1092"/>
        <v>6.6625712556349541E-3</v>
      </c>
      <c r="P3286" s="4">
        <f t="shared" si="1087"/>
        <v>2.786014522808726E-2</v>
      </c>
      <c r="Q3286" s="4"/>
      <c r="T3286" s="4">
        <f t="shared" si="1077"/>
        <v>-2.6519542770646284E-3</v>
      </c>
      <c r="U3286" s="4">
        <f t="shared" si="1078"/>
        <v>-2.6519542770646284E-3</v>
      </c>
      <c r="V3286" s="2">
        <f t="shared" si="1084"/>
        <v>-1.2460881421903935E-2</v>
      </c>
      <c r="W3286" s="4">
        <f t="shared" si="1085"/>
        <v>-2.23362726076849E-2</v>
      </c>
      <c r="X3286" s="4">
        <f t="shared" si="1086"/>
        <v>9.9326973081964066E-3</v>
      </c>
      <c r="Y3286" s="4">
        <f t="shared" si="1079"/>
        <v>-1.9854654244429316E-2</v>
      </c>
      <c r="Z3286" s="4">
        <f t="shared" si="1080"/>
        <v>-1.3674593047216485E-2</v>
      </c>
      <c r="AA3286" s="4">
        <f t="shared" si="1091"/>
        <v>1.355830623204099E-2</v>
      </c>
    </row>
    <row r="3287" spans="1:27" x14ac:dyDescent="0.3">
      <c r="A3287" s="1">
        <f t="shared" si="1074"/>
        <v>4</v>
      </c>
      <c r="B3287" s="1">
        <f t="shared" si="1075"/>
        <v>3</v>
      </c>
      <c r="C3287" s="10">
        <v>43852</v>
      </c>
      <c r="D3287" s="3">
        <v>3321.75</v>
      </c>
      <c r="E3287" s="3">
        <v>3330.02</v>
      </c>
      <c r="F3287" s="3">
        <f t="shared" si="1081"/>
        <v>3315.6520000000005</v>
      </c>
      <c r="G3287" s="3">
        <f t="shared" si="1088"/>
        <v>3294.2640000000001</v>
      </c>
      <c r="H3287" s="4">
        <f t="shared" si="1076"/>
        <v>2.8908783753264626E-4</v>
      </c>
      <c r="I3287" s="4">
        <f t="shared" si="1093"/>
        <v>2.7794591046106554E-3</v>
      </c>
      <c r="J3287" s="4">
        <f t="shared" si="1094"/>
        <v>-2.4903712670780089E-3</v>
      </c>
      <c r="K3287" s="4">
        <f t="shared" si="1082"/>
        <v>-2.0062997057927342E-3</v>
      </c>
      <c r="L3287" s="4">
        <f t="shared" si="1089"/>
        <v>-8.9075189939743036E-3</v>
      </c>
      <c r="M3287" s="4">
        <f t="shared" si="1083"/>
        <v>1.8391556170549565E-3</v>
      </c>
      <c r="N3287" s="4">
        <f t="shared" si="1090"/>
        <v>8.3435935917703843E-3</v>
      </c>
      <c r="O3287" s="4">
        <f t="shared" si="1092"/>
        <v>6.4387747422293591E-3</v>
      </c>
      <c r="P3287" s="4">
        <f t="shared" si="1087"/>
        <v>2.815728709475724E-2</v>
      </c>
      <c r="Q3287" s="4"/>
      <c r="T3287" s="4">
        <f t="shared" si="1077"/>
        <v>2.8908783753264626E-4</v>
      </c>
      <c r="U3287" s="4">
        <f t="shared" si="1078"/>
        <v>2.8908783753264626E-4</v>
      </c>
      <c r="V3287" s="2">
        <f t="shared" si="1084"/>
        <v>-1.1334652296592038E-2</v>
      </c>
      <c r="W3287" s="4">
        <f t="shared" si="1085"/>
        <v>-2.1221305773626187E-2</v>
      </c>
      <c r="X3287" s="4">
        <f t="shared" si="1086"/>
        <v>1.1757001659991139E-2</v>
      </c>
      <c r="Y3287" s="4">
        <f t="shared" si="1079"/>
        <v>-1.4450111430159467E-2</v>
      </c>
      <c r="Z3287" s="4">
        <f t="shared" si="1080"/>
        <v>-8.2359732407129137E-3</v>
      </c>
      <c r="AA3287" s="4">
        <f t="shared" si="1091"/>
        <v>1.3069850492350078E-2</v>
      </c>
    </row>
    <row r="3288" spans="1:27" x14ac:dyDescent="0.3">
      <c r="A3288" s="1">
        <f t="shared" si="1074"/>
        <v>4</v>
      </c>
      <c r="B3288" s="1">
        <f t="shared" si="1075"/>
        <v>4</v>
      </c>
      <c r="C3288" s="10">
        <v>43853</v>
      </c>
      <c r="D3288" s="3">
        <v>3325.54</v>
      </c>
      <c r="E3288" s="3">
        <v>3315.77</v>
      </c>
      <c r="F3288" s="3">
        <f t="shared" si="1081"/>
        <v>3322.9020000000005</v>
      </c>
      <c r="G3288" s="3">
        <f t="shared" si="1088"/>
        <v>3301.5129999999999</v>
      </c>
      <c r="H3288" s="4">
        <f t="shared" si="1076"/>
        <v>1.1409648528636904E-3</v>
      </c>
      <c r="I3288" s="4">
        <f t="shared" si="1093"/>
        <v>-1.8002558892150277E-3</v>
      </c>
      <c r="J3288" s="4">
        <f t="shared" si="1094"/>
        <v>2.9412207420787184E-3</v>
      </c>
      <c r="K3288" s="4">
        <f t="shared" si="1082"/>
        <v>1.4826522164530475E-4</v>
      </c>
      <c r="L3288" s="4">
        <f t="shared" si="1089"/>
        <v>-6.8959634730689397E-3</v>
      </c>
      <c r="M3288" s="4">
        <f t="shared" si="1083"/>
        <v>7.9388438178419488E-4</v>
      </c>
      <c r="N3288" s="4">
        <f t="shared" si="1090"/>
        <v>7.2775724342142665E-3</v>
      </c>
      <c r="O3288" s="4">
        <f t="shared" si="1092"/>
        <v>6.4317374020461575E-3</v>
      </c>
      <c r="P3288" s="4">
        <f t="shared" si="1087"/>
        <v>2.9330378422548039E-2</v>
      </c>
      <c r="Q3288" s="4"/>
      <c r="T3288" s="4">
        <f t="shared" si="1077"/>
        <v>1.1409648528636904E-3</v>
      </c>
      <c r="U3288" s="4">
        <f t="shared" si="1078"/>
        <v>1.1409648528636904E-3</v>
      </c>
      <c r="V3288" s="2">
        <f t="shared" si="1084"/>
        <v>-9.7719575524949313E-3</v>
      </c>
      <c r="W3288" s="4">
        <f t="shared" si="1085"/>
        <v>-1.9674237976969929E-2</v>
      </c>
      <c r="X3288" s="4">
        <f t="shared" si="1086"/>
        <v>1.1020615391163443E-2</v>
      </c>
      <c r="Y3288" s="4">
        <f t="shared" si="1079"/>
        <v>-1.2322411402066035E-2</v>
      </c>
      <c r="Z3288" s="4">
        <f t="shared" si="1080"/>
        <v>-6.0948575325472957E-3</v>
      </c>
      <c r="AA3288" s="4">
        <f t="shared" si="1091"/>
        <v>1.3041580135385341E-2</v>
      </c>
    </row>
    <row r="3289" spans="1:27" x14ac:dyDescent="0.3">
      <c r="A3289" s="1">
        <f t="shared" si="1074"/>
        <v>4</v>
      </c>
      <c r="B3289" s="1">
        <f t="shared" si="1075"/>
        <v>5</v>
      </c>
      <c r="C3289" s="10">
        <v>43854</v>
      </c>
      <c r="D3289" s="3">
        <v>3295.47</v>
      </c>
      <c r="E3289" s="3">
        <v>3333.1</v>
      </c>
      <c r="F3289" s="3">
        <f t="shared" si="1081"/>
        <v>3318.6340000000005</v>
      </c>
      <c r="G3289" s="3">
        <f t="shared" si="1088"/>
        <v>3303.59</v>
      </c>
      <c r="H3289" s="4">
        <f t="shared" si="1076"/>
        <v>-9.0421405245464381E-3</v>
      </c>
      <c r="I3289" s="4">
        <f t="shared" si="1093"/>
        <v>2.2733150104945199E-3</v>
      </c>
      <c r="J3289" s="4">
        <f t="shared" si="1094"/>
        <v>-1.1315455535040958E-2</v>
      </c>
      <c r="K3289" s="4">
        <f t="shared" si="1082"/>
        <v>-3.3528389374350685E-4</v>
      </c>
      <c r="L3289" s="4">
        <f t="shared" si="1089"/>
        <v>-6.3291308412401623E-3</v>
      </c>
      <c r="M3289" s="4">
        <f t="shared" si="1083"/>
        <v>-6.9799803172030019E-3</v>
      </c>
      <c r="N3289" s="4">
        <f t="shared" si="1090"/>
        <v>-2.4579321283816529E-3</v>
      </c>
      <c r="O3289" s="4">
        <f t="shared" si="1092"/>
        <v>4.5650544535378338E-3</v>
      </c>
      <c r="P3289" s="4">
        <f t="shared" si="1087"/>
        <v>2.0023028494666799E-2</v>
      </c>
      <c r="Q3289" s="4"/>
      <c r="T3289" s="4">
        <f t="shared" si="1077"/>
        <v>-9.0421405245464381E-3</v>
      </c>
      <c r="U3289" s="4">
        <f t="shared" si="1078"/>
        <v>-9.0421405245464381E-3</v>
      </c>
      <c r="V3289" s="2">
        <f t="shared" si="1084"/>
        <v>-2.6251375716425055E-3</v>
      </c>
      <c r="W3289" s="4">
        <f t="shared" si="1085"/>
        <v>-1.2598886195926041E-2</v>
      </c>
      <c r="X3289" s="4">
        <f t="shared" si="1086"/>
        <v>-6.4338928066425714E-3</v>
      </c>
      <c r="Y3289" s="4">
        <f t="shared" si="1079"/>
        <v>-1.2799931226739255E-2</v>
      </c>
      <c r="Z3289" s="4">
        <f t="shared" si="1080"/>
        <v>-6.5753882389761155E-3</v>
      </c>
      <c r="AA3289" s="4">
        <f t="shared" si="1091"/>
        <v>9.1493322580862933E-3</v>
      </c>
    </row>
    <row r="3290" spans="1:27" x14ac:dyDescent="0.3">
      <c r="A3290" s="1">
        <f t="shared" si="1074"/>
        <v>5</v>
      </c>
      <c r="B3290" s="1">
        <f t="shared" si="1075"/>
        <v>1</v>
      </c>
      <c r="C3290" s="10">
        <v>43857</v>
      </c>
      <c r="D3290" s="3">
        <v>3243.63</v>
      </c>
      <c r="E3290" s="3">
        <v>3247.16</v>
      </c>
      <c r="F3290" s="3">
        <f t="shared" si="1081"/>
        <v>3301.4360000000001</v>
      </c>
      <c r="G3290" s="3">
        <f t="shared" si="1088"/>
        <v>3301.4180000000001</v>
      </c>
      <c r="H3290" s="4">
        <f t="shared" si="1076"/>
        <v>-1.5730684849201995E-2</v>
      </c>
      <c r="I3290" s="4">
        <f t="shared" si="1093"/>
        <v>-1.465951745881466E-2</v>
      </c>
      <c r="J3290" s="4">
        <f t="shared" si="1094"/>
        <v>-1.0711673903873349E-3</v>
      </c>
      <c r="K3290" s="4">
        <f t="shared" si="1082"/>
        <v>6.1956261170637329E-3</v>
      </c>
      <c r="L3290" s="4">
        <f t="shared" si="1089"/>
        <v>3.753300405978393E-3</v>
      </c>
      <c r="M3290" s="4">
        <f t="shared" si="1083"/>
        <v>-1.7509350476580504E-2</v>
      </c>
      <c r="N3290" s="4">
        <f t="shared" si="1090"/>
        <v>-1.7503993738448149E-2</v>
      </c>
      <c r="O3290" s="4">
        <f t="shared" si="1092"/>
        <v>5.5493382414236838E-6</v>
      </c>
      <c r="P3290" s="4">
        <f t="shared" si="1087"/>
        <v>3.9773676944886089E-3</v>
      </c>
      <c r="Q3290" s="4"/>
      <c r="T3290" s="4">
        <f t="shared" si="1077"/>
        <v>-1.5730684849201995E-2</v>
      </c>
      <c r="U3290" s="4">
        <f t="shared" si="1078"/>
        <v>-1.5730684849201995E-2</v>
      </c>
      <c r="V3290" s="2">
        <f t="shared" si="1084"/>
        <v>1.0362710023153024E-2</v>
      </c>
      <c r="W3290" s="4">
        <f t="shared" si="1085"/>
        <v>2.5908292292142385E-4</v>
      </c>
      <c r="X3290" s="4">
        <f t="shared" si="1086"/>
        <v>-2.5825769907677088E-2</v>
      </c>
      <c r="Y3290" s="4">
        <f t="shared" si="1079"/>
        <v>-6.3504540090841511E-3</v>
      </c>
      <c r="Z3290" s="4">
        <f t="shared" si="1080"/>
        <v>-8.5245456700769096E-5</v>
      </c>
      <c r="AA3290" s="4">
        <f t="shared" si="1091"/>
        <v>1.090446477253838E-5</v>
      </c>
    </row>
    <row r="3291" spans="1:27" x14ac:dyDescent="0.3">
      <c r="A3291" s="1">
        <f t="shared" si="1074"/>
        <v>5</v>
      </c>
      <c r="B3291" s="1">
        <f t="shared" si="1075"/>
        <v>2</v>
      </c>
      <c r="C3291" s="10">
        <v>43858</v>
      </c>
      <c r="D3291" s="3">
        <v>3276.24</v>
      </c>
      <c r="E3291" s="3">
        <v>3255.35</v>
      </c>
      <c r="F3291" s="3">
        <f t="shared" si="1081"/>
        <v>3292.5259999999994</v>
      </c>
      <c r="G3291" s="3">
        <f t="shared" si="1088"/>
        <v>3300.2290000000003</v>
      </c>
      <c r="H3291" s="4">
        <f t="shared" si="1076"/>
        <v>1.0053551114029551E-2</v>
      </c>
      <c r="I3291" s="4">
        <f t="shared" si="1093"/>
        <v>3.61323578829885E-3</v>
      </c>
      <c r="J3291" s="4">
        <f t="shared" si="1094"/>
        <v>6.4403153257307005E-3</v>
      </c>
      <c r="K3291" s="4">
        <f t="shared" si="1082"/>
        <v>1.6329698516785129E-2</v>
      </c>
      <c r="L3291" s="4">
        <f t="shared" si="1089"/>
        <v>1.8271024883986308E-2</v>
      </c>
      <c r="M3291" s="4">
        <f t="shared" si="1083"/>
        <v>-4.9463542580983734E-3</v>
      </c>
      <c r="N3291" s="4">
        <f t="shared" si="1090"/>
        <v>-7.2688895225150995E-3</v>
      </c>
      <c r="O3291" s="4">
        <f t="shared" si="1092"/>
        <v>-2.3511708543943314E-3</v>
      </c>
      <c r="P3291" s="4">
        <f t="shared" si="1087"/>
        <v>1.4070905477933991E-2</v>
      </c>
      <c r="Q3291" s="4"/>
      <c r="T3291" s="4">
        <f t="shared" si="1077"/>
        <v>1.0053551114029551E-2</v>
      </c>
      <c r="U3291" s="4">
        <f t="shared" si="1078"/>
        <v>1.0053551114029551E-2</v>
      </c>
      <c r="V3291" s="2">
        <f t="shared" si="1084"/>
        <v>2.3788163261531017E-2</v>
      </c>
      <c r="W3291" s="4">
        <f t="shared" si="1085"/>
        <v>1.3550281628915743E-2</v>
      </c>
      <c r="X3291" s="4">
        <f t="shared" si="1086"/>
        <v>-1.3415482460498913E-2</v>
      </c>
      <c r="Y3291" s="4">
        <f t="shared" si="1079"/>
        <v>3.6572583856531631E-3</v>
      </c>
      <c r="Z3291" s="4">
        <f t="shared" si="1080"/>
        <v>9.9855680641210802E-3</v>
      </c>
      <c r="AA3291" s="4">
        <f t="shared" si="1091"/>
        <v>-4.6572904158853337E-3</v>
      </c>
    </row>
    <row r="3292" spans="1:27" x14ac:dyDescent="0.3">
      <c r="A3292" s="1">
        <f t="shared" si="1074"/>
        <v>5</v>
      </c>
      <c r="B3292" s="1">
        <f t="shared" si="1075"/>
        <v>3</v>
      </c>
      <c r="C3292" s="10">
        <v>43859</v>
      </c>
      <c r="D3292" s="3">
        <v>3273.4</v>
      </c>
      <c r="E3292" s="3">
        <v>3289.46</v>
      </c>
      <c r="F3292" s="3">
        <f t="shared" si="1081"/>
        <v>3282.8559999999998</v>
      </c>
      <c r="G3292" s="3">
        <f t="shared" si="1088"/>
        <v>3299.2540000000008</v>
      </c>
      <c r="H3292" s="4">
        <f t="shared" si="1076"/>
        <v>-8.6684736160955579E-4</v>
      </c>
      <c r="I3292" s="4">
        <f t="shared" si="1093"/>
        <v>4.0351134227041537E-3</v>
      </c>
      <c r="J3292" s="4">
        <f t="shared" si="1094"/>
        <v>-4.9019607843137098E-3</v>
      </c>
      <c r="K3292" s="4">
        <f t="shared" si="1082"/>
        <v>2.7409469391741809E-3</v>
      </c>
      <c r="L3292" s="4">
        <f t="shared" si="1089"/>
        <v>7.9013340496018845E-3</v>
      </c>
      <c r="M3292" s="4">
        <f t="shared" si="1083"/>
        <v>-2.8804187573258397E-3</v>
      </c>
      <c r="N3292" s="4">
        <f t="shared" si="1090"/>
        <v>-7.8363169371017567E-3</v>
      </c>
      <c r="O3292" s="4">
        <f t="shared" si="1092"/>
        <v>-5.0094702755547893E-3</v>
      </c>
      <c r="P3292" s="4">
        <f t="shared" si="1087"/>
        <v>1.319186078903543E-2</v>
      </c>
      <c r="Q3292" s="4"/>
      <c r="T3292" s="4">
        <f t="shared" si="1077"/>
        <v>-8.6684736160955579E-4</v>
      </c>
      <c r="U3292" s="4">
        <f t="shared" si="1078"/>
        <v>-8.6684736160955579E-4</v>
      </c>
      <c r="V3292" s="2">
        <f t="shared" si="1084"/>
        <v>1.3890923741850482E-2</v>
      </c>
      <c r="W3292" s="4">
        <f t="shared" si="1085"/>
        <v>3.7520145044319156E-3</v>
      </c>
      <c r="X3292" s="4">
        <f t="shared" si="1086"/>
        <v>-1.4555580642733471E-2</v>
      </c>
      <c r="Y3292" s="4">
        <f t="shared" si="1079"/>
        <v>-9.7620573867506898E-3</v>
      </c>
      <c r="Z3292" s="4">
        <f t="shared" si="1080"/>
        <v>-3.518359845714524E-3</v>
      </c>
      <c r="AA3292" s="4">
        <f t="shared" si="1091"/>
        <v>-9.8912672379371323E-3</v>
      </c>
    </row>
    <row r="3293" spans="1:27" x14ac:dyDescent="0.3">
      <c r="A3293" s="1">
        <f t="shared" si="1074"/>
        <v>5</v>
      </c>
      <c r="B3293" s="1">
        <f t="shared" si="1075"/>
        <v>4</v>
      </c>
      <c r="C3293" s="10">
        <v>43860</v>
      </c>
      <c r="D3293" s="3">
        <v>3283.66</v>
      </c>
      <c r="E3293" s="3">
        <v>3256.45</v>
      </c>
      <c r="F3293" s="3">
        <f t="shared" si="1081"/>
        <v>3274.48</v>
      </c>
      <c r="G3293" s="3">
        <f t="shared" si="1088"/>
        <v>3298.6910000000003</v>
      </c>
      <c r="H3293" s="4">
        <f t="shared" si="1076"/>
        <v>3.1343557157694638E-3</v>
      </c>
      <c r="I3293" s="4">
        <f t="shared" si="1093"/>
        <v>-5.1781022789760718E-3</v>
      </c>
      <c r="J3293" s="4">
        <f t="shared" si="1094"/>
        <v>8.3124579947455347E-3</v>
      </c>
      <c r="K3293" s="4">
        <f t="shared" si="1082"/>
        <v>-3.71173703183279E-4</v>
      </c>
      <c r="L3293" s="4">
        <f t="shared" si="1089"/>
        <v>8.2364242411901017E-3</v>
      </c>
      <c r="M3293" s="4">
        <f t="shared" si="1083"/>
        <v>2.8034985707653844E-3</v>
      </c>
      <c r="N3293" s="4">
        <f t="shared" si="1090"/>
        <v>-4.5566559583787641E-3</v>
      </c>
      <c r="O3293" s="4">
        <f t="shared" si="1092"/>
        <v>-7.3731750546646851E-3</v>
      </c>
      <c r="P3293" s="4">
        <f t="shared" si="1087"/>
        <v>1.6367564489070643E-2</v>
      </c>
      <c r="Q3293" s="4"/>
      <c r="T3293" s="4">
        <f t="shared" si="1077"/>
        <v>3.1343557157694638E-3</v>
      </c>
      <c r="U3293" s="4">
        <f t="shared" si="1078"/>
        <v>3.1343557157694638E-3</v>
      </c>
      <c r="V3293" s="2">
        <f t="shared" si="1084"/>
        <v>1.5928392497097779E-2</v>
      </c>
      <c r="W3293" s="4">
        <f t="shared" si="1085"/>
        <v>5.7691085721267993E-3</v>
      </c>
      <c r="X3293" s="4">
        <f t="shared" si="1086"/>
        <v>-1.2593443470834844E-2</v>
      </c>
      <c r="Y3293" s="4">
        <f t="shared" si="1079"/>
        <v>-1.2835373532320603E-2</v>
      </c>
      <c r="Z3293" s="4">
        <f t="shared" si="1080"/>
        <v>-6.6110540171459018E-3</v>
      </c>
      <c r="AA3293" s="4">
        <f t="shared" si="1091"/>
        <v>-1.4572202249720417E-2</v>
      </c>
    </row>
    <row r="3294" spans="1:27" x14ac:dyDescent="0.3">
      <c r="A3294" s="1">
        <f t="shared" si="1074"/>
        <v>5</v>
      </c>
      <c r="B3294" s="1">
        <f t="shared" si="1075"/>
        <v>5</v>
      </c>
      <c r="C3294" s="10">
        <v>43861</v>
      </c>
      <c r="D3294" s="3">
        <v>3225.52</v>
      </c>
      <c r="E3294" s="3">
        <v>3282.33</v>
      </c>
      <c r="F3294" s="3">
        <f t="shared" si="1081"/>
        <v>3260.4900000000002</v>
      </c>
      <c r="G3294" s="3">
        <f t="shared" si="1088"/>
        <v>3289.5620000000004</v>
      </c>
      <c r="H3294" s="4">
        <f t="shared" si="1076"/>
        <v>-1.7705852615678808E-2</v>
      </c>
      <c r="I3294" s="4">
        <f t="shared" si="1093"/>
        <v>-4.0503584414949395E-4</v>
      </c>
      <c r="J3294" s="4">
        <f t="shared" si="1094"/>
        <v>-1.7300816771529313E-2</v>
      </c>
      <c r="K3294" s="4">
        <f t="shared" si="1082"/>
        <v>-4.3937252943361321E-3</v>
      </c>
      <c r="L3294" s="4">
        <f t="shared" si="1089"/>
        <v>3.9644109858444736E-3</v>
      </c>
      <c r="M3294" s="4">
        <f t="shared" si="1083"/>
        <v>-1.0725381767771179E-2</v>
      </c>
      <c r="N3294" s="4">
        <f t="shared" si="1090"/>
        <v>-1.9468245316549851E-2</v>
      </c>
      <c r="O3294" s="4">
        <f t="shared" si="1092"/>
        <v>-9.0131203650884555E-3</v>
      </c>
      <c r="P3294" s="4">
        <f t="shared" si="1087"/>
        <v>-1.6280898111292685E-3</v>
      </c>
      <c r="Q3294" s="4"/>
      <c r="T3294" s="4">
        <f t="shared" si="1077"/>
        <v>-1.7705852615678808E-2</v>
      </c>
      <c r="U3294" s="4">
        <f t="shared" si="1078"/>
        <v>-1.7705852615678808E-2</v>
      </c>
      <c r="V3294" s="2">
        <f t="shared" si="1084"/>
        <v>3.5965964807562127E-3</v>
      </c>
      <c r="W3294" s="4">
        <f t="shared" si="1085"/>
        <v>-6.4393694840514199E-3</v>
      </c>
      <c r="X3294" s="4">
        <f t="shared" si="1086"/>
        <v>-2.1226107353427531E-2</v>
      </c>
      <c r="Y3294" s="4">
        <f t="shared" si="1079"/>
        <v>-1.6807768619843101E-2</v>
      </c>
      <c r="Z3294" s="4">
        <f t="shared" si="1080"/>
        <v>-1.0608496047804686E-2</v>
      </c>
      <c r="AA3294" s="4">
        <f t="shared" si="1091"/>
        <v>-1.7520461732146487E-2</v>
      </c>
    </row>
    <row r="3295" spans="1:27" x14ac:dyDescent="0.3">
      <c r="A3295" s="1">
        <f t="shared" si="1074"/>
        <v>6</v>
      </c>
      <c r="B3295" s="1">
        <f t="shared" si="1075"/>
        <v>1</v>
      </c>
      <c r="C3295" s="10">
        <v>43864</v>
      </c>
      <c r="D3295" s="3">
        <v>3248.92</v>
      </c>
      <c r="E3295" s="3">
        <v>3235.66</v>
      </c>
      <c r="F3295" s="3">
        <f t="shared" si="1081"/>
        <v>3261.5479999999998</v>
      </c>
      <c r="G3295" s="3">
        <f t="shared" si="1088"/>
        <v>3281.4919999999997</v>
      </c>
      <c r="H3295" s="4">
        <f t="shared" si="1076"/>
        <v>7.2546442124060903E-3</v>
      </c>
      <c r="I3295" s="4">
        <f t="shared" si="1093"/>
        <v>3.143679158709254E-3</v>
      </c>
      <c r="J3295" s="4">
        <f t="shared" si="1094"/>
        <v>4.1109650536968363E-3</v>
      </c>
      <c r="K3295" s="4">
        <f t="shared" si="1082"/>
        <v>1.2148428780475689E-2</v>
      </c>
      <c r="L3295" s="4">
        <f t="shared" si="1089"/>
        <v>1.8474885014233777E-2</v>
      </c>
      <c r="M3295" s="4">
        <f t="shared" si="1083"/>
        <v>-3.8717811296966049E-3</v>
      </c>
      <c r="N3295" s="4">
        <f t="shared" si="1090"/>
        <v>-9.9259726977849305E-3</v>
      </c>
      <c r="O3295" s="4">
        <f t="shared" si="1092"/>
        <v>-6.1386553069943117E-3</v>
      </c>
      <c r="P3295" s="4">
        <f t="shared" si="1087"/>
        <v>5.614743188951235E-3</v>
      </c>
      <c r="Q3295" s="4"/>
      <c r="T3295" s="4">
        <f t="shared" si="1077"/>
        <v>7.2546442124060903E-3</v>
      </c>
      <c r="U3295" s="4">
        <f t="shared" si="1078"/>
        <v>7.2546442124060903E-3</v>
      </c>
      <c r="V3295" s="2">
        <f t="shared" si="1084"/>
        <v>5.6145985763536195E-3</v>
      </c>
      <c r="W3295" s="4">
        <f t="shared" si="1085"/>
        <v>-4.4415474094098685E-3</v>
      </c>
      <c r="X3295" s="4">
        <f t="shared" si="1086"/>
        <v>1.6308888498379789E-3</v>
      </c>
      <c r="Y3295" s="4">
        <f t="shared" si="1079"/>
        <v>-4.7187581778466542E-4</v>
      </c>
      <c r="Z3295" s="4">
        <f t="shared" si="1080"/>
        <v>5.8303986382753827E-3</v>
      </c>
      <c r="AA3295" s="4">
        <f t="shared" si="1091"/>
        <v>-1.2082015220043754E-2</v>
      </c>
    </row>
    <row r="3296" spans="1:27" x14ac:dyDescent="0.3">
      <c r="A3296" s="1">
        <f t="shared" si="1074"/>
        <v>6</v>
      </c>
      <c r="B3296" s="1">
        <f t="shared" si="1075"/>
        <v>2</v>
      </c>
      <c r="C3296" s="10">
        <v>43865</v>
      </c>
      <c r="D3296" s="3">
        <v>3297.59</v>
      </c>
      <c r="E3296" s="3">
        <v>3280.61</v>
      </c>
      <c r="F3296" s="3">
        <f t="shared" si="1081"/>
        <v>3265.8180000000002</v>
      </c>
      <c r="G3296" s="3">
        <f t="shared" si="1088"/>
        <v>3279.172</v>
      </c>
      <c r="H3296" s="4">
        <f t="shared" si="1076"/>
        <v>1.4980362705145116E-2</v>
      </c>
      <c r="I3296" s="4">
        <f t="shared" si="1093"/>
        <v>9.7540105635103517E-3</v>
      </c>
      <c r="J3296" s="4">
        <f t="shared" si="1094"/>
        <v>5.2263521416347648E-3</v>
      </c>
      <c r="K3296" s="4">
        <f t="shared" si="1082"/>
        <v>2.7563005552614182E-3</v>
      </c>
      <c r="L3296" s="4">
        <f t="shared" si="1089"/>
        <v>8.6815174136498571E-3</v>
      </c>
      <c r="M3296" s="4">
        <f t="shared" si="1083"/>
        <v>9.7286499125180687E-3</v>
      </c>
      <c r="N3296" s="4">
        <f t="shared" si="1090"/>
        <v>5.6166617670558661E-3</v>
      </c>
      <c r="O3296" s="4">
        <f t="shared" si="1092"/>
        <v>-4.04962411943262E-3</v>
      </c>
      <c r="P3296" s="4">
        <f t="shared" si="1087"/>
        <v>2.0679216783563083E-2</v>
      </c>
      <c r="Q3296" s="4"/>
      <c r="T3296" s="4">
        <f t="shared" si="1077"/>
        <v>1.4980362705145116E-2</v>
      </c>
      <c r="U3296" s="4">
        <f t="shared" si="1078"/>
        <v>1.4980362705145116E-2</v>
      </c>
      <c r="V3296" s="2">
        <f t="shared" si="1084"/>
        <v>8.4089482043262706E-3</v>
      </c>
      <c r="W3296" s="4">
        <f t="shared" si="1085"/>
        <v>-1.6751412777170141E-3</v>
      </c>
      <c r="X3296" s="4">
        <f t="shared" si="1086"/>
        <v>6.5166166092839248E-3</v>
      </c>
      <c r="Y3296" s="4">
        <f t="shared" si="1079"/>
        <v>-9.7468952122605427E-3</v>
      </c>
      <c r="Z3296" s="4">
        <f t="shared" si="1080"/>
        <v>-3.5031020699275443E-3</v>
      </c>
      <c r="AA3296" s="4">
        <f t="shared" si="1091"/>
        <v>-8.111705116375446E-3</v>
      </c>
    </row>
    <row r="3297" spans="1:27" x14ac:dyDescent="0.3">
      <c r="A3297" s="1">
        <f t="shared" si="1074"/>
        <v>6</v>
      </c>
      <c r="B3297" s="1">
        <f t="shared" si="1075"/>
        <v>3</v>
      </c>
      <c r="C3297" s="10">
        <v>43866</v>
      </c>
      <c r="D3297" s="3">
        <v>3334.69</v>
      </c>
      <c r="E3297" s="3">
        <v>3324.91</v>
      </c>
      <c r="F3297" s="3">
        <f t="shared" si="1081"/>
        <v>3278.076</v>
      </c>
      <c r="G3297" s="3">
        <f t="shared" si="1088"/>
        <v>3280.4659999999994</v>
      </c>
      <c r="H3297" s="4">
        <f t="shared" si="1076"/>
        <v>1.1250640619361384E-2</v>
      </c>
      <c r="I3297" s="4">
        <f t="shared" si="1093"/>
        <v>8.28483832131942E-3</v>
      </c>
      <c r="J3297" s="4">
        <f t="shared" si="1094"/>
        <v>2.9658022980419644E-3</v>
      </c>
      <c r="K3297" s="4">
        <f t="shared" si="1082"/>
        <v>-1.020972892324395E-2</v>
      </c>
      <c r="L3297" s="4">
        <f t="shared" si="1089"/>
        <v>-7.0199414993644934E-3</v>
      </c>
      <c r="M3297" s="4">
        <f t="shared" si="1083"/>
        <v>1.7270496474151312E-2</v>
      </c>
      <c r="N3297" s="4">
        <f t="shared" si="1090"/>
        <v>1.6529358938638786E-2</v>
      </c>
      <c r="O3297" s="4">
        <f t="shared" si="1092"/>
        <v>-7.1670829972183853E-4</v>
      </c>
      <c r="P3297" s="4">
        <f t="shared" si="1087"/>
        <v>3.2162511839246205E-2</v>
      </c>
      <c r="Q3297" s="4"/>
      <c r="T3297" s="4">
        <f t="shared" si="1077"/>
        <v>1.1250640619361384E-2</v>
      </c>
      <c r="U3297" s="4">
        <f t="shared" si="1078"/>
        <v>1.1250640619361384E-2</v>
      </c>
      <c r="V3297" s="2">
        <f t="shared" si="1084"/>
        <v>-7.3356602852386295E-3</v>
      </c>
      <c r="W3297" s="4">
        <f t="shared" si="1085"/>
        <v>-1.726230368238622E-2</v>
      </c>
      <c r="X3297" s="4">
        <f t="shared" si="1086"/>
        <v>1.8723651249465376E-2</v>
      </c>
      <c r="Y3297" s="4">
        <f t="shared" si="1079"/>
        <v>-2.2551253500260923E-2</v>
      </c>
      <c r="Z3297" s="4">
        <f t="shared" si="1080"/>
        <v>-1.6388195034834217E-2</v>
      </c>
      <c r="AA3297" s="4">
        <f t="shared" si="1091"/>
        <v>-1.4560492449256822E-3</v>
      </c>
    </row>
    <row r="3298" spans="1:27" x14ac:dyDescent="0.3">
      <c r="A3298" s="1">
        <f t="shared" si="1074"/>
        <v>6</v>
      </c>
      <c r="B3298" s="1">
        <f t="shared" si="1075"/>
        <v>4</v>
      </c>
      <c r="C3298" s="10">
        <v>43867</v>
      </c>
      <c r="D3298" s="3">
        <v>3345.78</v>
      </c>
      <c r="E3298" s="3">
        <v>3344.92</v>
      </c>
      <c r="F3298" s="3">
        <f t="shared" si="1081"/>
        <v>3290.5</v>
      </c>
      <c r="G3298" s="3">
        <f t="shared" si="1088"/>
        <v>3282.4899999999993</v>
      </c>
      <c r="H3298" s="4">
        <f t="shared" si="1076"/>
        <v>3.3256464618900542E-3</v>
      </c>
      <c r="I3298" s="4">
        <f t="shared" si="1093"/>
        <v>3.0677514251699614E-3</v>
      </c>
      <c r="J3298" s="4">
        <f t="shared" si="1094"/>
        <v>2.5789503672009285E-4</v>
      </c>
      <c r="K3298" s="4">
        <f t="shared" si="1082"/>
        <v>-1.7395919860616657E-2</v>
      </c>
      <c r="L3298" s="4">
        <f t="shared" si="1089"/>
        <v>-1.7762437354663506E-2</v>
      </c>
      <c r="M3298" s="4">
        <f t="shared" si="1083"/>
        <v>1.6799878437927428E-2</v>
      </c>
      <c r="N3298" s="4">
        <f t="shared" si="1090"/>
        <v>1.9281094534941732E-2</v>
      </c>
      <c r="O3298" s="4">
        <f t="shared" si="1092"/>
        <v>2.3940605778026867E-3</v>
      </c>
      <c r="P3298" s="4">
        <f t="shared" si="1087"/>
        <v>3.5595119444839944E-2</v>
      </c>
      <c r="Q3298" s="4"/>
      <c r="T3298" s="4">
        <f t="shared" si="1077"/>
        <v>3.3256464618900542E-3</v>
      </c>
      <c r="U3298" s="4">
        <f t="shared" si="1078"/>
        <v>3.3256464618900542E-3</v>
      </c>
      <c r="V3298" s="2">
        <f t="shared" si="1084"/>
        <v>-1.5302771771888901E-2</v>
      </c>
      <c r="W3298" s="4">
        <f t="shared" si="1085"/>
        <v>-2.5149744054170038E-2</v>
      </c>
      <c r="X3298" s="4">
        <f t="shared" si="1086"/>
        <v>1.8917914765840663E-2</v>
      </c>
      <c r="Y3298" s="4">
        <f t="shared" si="1079"/>
        <v>-2.9647841059362079E-2</v>
      </c>
      <c r="Z3298" s="4">
        <f t="shared" si="1080"/>
        <v>-2.3529528350875011E-2</v>
      </c>
      <c r="AA3298" s="4">
        <f t="shared" si="1091"/>
        <v>4.8923798587867332E-3</v>
      </c>
    </row>
    <row r="3299" spans="1:27" x14ac:dyDescent="0.3">
      <c r="A3299" s="1">
        <f t="shared" si="1074"/>
        <v>6</v>
      </c>
      <c r="B3299" s="1">
        <f t="shared" si="1075"/>
        <v>5</v>
      </c>
      <c r="C3299" s="10">
        <v>43868</v>
      </c>
      <c r="D3299" s="3">
        <v>3327.71</v>
      </c>
      <c r="E3299" s="3">
        <v>3335.54</v>
      </c>
      <c r="F3299" s="3">
        <f t="shared" si="1081"/>
        <v>3310.9380000000006</v>
      </c>
      <c r="G3299" s="3">
        <f t="shared" si="1088"/>
        <v>3285.7139999999999</v>
      </c>
      <c r="H3299" s="4">
        <f t="shared" si="1076"/>
        <v>-5.4008332885007865E-3</v>
      </c>
      <c r="I3299" s="4">
        <f t="shared" si="1093"/>
        <v>-3.0605718248062443E-3</v>
      </c>
      <c r="J3299" s="4">
        <f t="shared" si="1094"/>
        <v>-2.3402614636945421E-3</v>
      </c>
      <c r="K3299" s="4">
        <f t="shared" si="1082"/>
        <v>-1.1666935662237162E-2</v>
      </c>
      <c r="L3299" s="4">
        <f t="shared" si="1089"/>
        <v>-1.9347423387736908E-2</v>
      </c>
      <c r="M3299" s="4">
        <f t="shared" si="1083"/>
        <v>5.0656339683797999E-3</v>
      </c>
      <c r="N3299" s="4">
        <f t="shared" si="1090"/>
        <v>1.2781392415773283E-2</v>
      </c>
      <c r="O3299" s="4">
        <f t="shared" si="1092"/>
        <v>7.5799874388094556E-3</v>
      </c>
      <c r="P3299" s="4">
        <f t="shared" si="1087"/>
        <v>3.0002042850333303E-2</v>
      </c>
      <c r="Q3299" s="4"/>
      <c r="T3299" s="4">
        <f t="shared" si="1077"/>
        <v>-5.4008332885007865E-3</v>
      </c>
      <c r="U3299" s="4">
        <f t="shared" si="1078"/>
        <v>-5.4008332885007865E-3</v>
      </c>
      <c r="V3299" s="2">
        <f t="shared" si="1084"/>
        <v>-3.594378590343663E-2</v>
      </c>
      <c r="W3299" s="4">
        <f t="shared" si="1085"/>
        <v>-4.5584348044402284E-2</v>
      </c>
      <c r="X3299" s="4">
        <f t="shared" si="1086"/>
        <v>3.1681713336144265E-2</v>
      </c>
      <c r="Y3299" s="4">
        <f t="shared" si="1079"/>
        <v>-2.3990290579166851E-2</v>
      </c>
      <c r="Z3299" s="4">
        <f t="shared" si="1080"/>
        <v>-1.7836305601923539E-2</v>
      </c>
      <c r="AA3299" s="4">
        <f t="shared" si="1091"/>
        <v>1.5472521001444665E-2</v>
      </c>
    </row>
    <row r="3300" spans="1:27" x14ac:dyDescent="0.3">
      <c r="A3300" s="1">
        <f t="shared" si="1074"/>
        <v>7</v>
      </c>
      <c r="B3300" s="1">
        <f t="shared" si="1075"/>
        <v>1</v>
      </c>
      <c r="C3300" s="10">
        <v>43871</v>
      </c>
      <c r="D3300" s="3">
        <v>3352.09</v>
      </c>
      <c r="E3300" s="3">
        <v>3318.28</v>
      </c>
      <c r="F3300" s="3">
        <f t="shared" si="1081"/>
        <v>3331.5720000000001</v>
      </c>
      <c r="G3300" s="3">
        <f t="shared" si="1088"/>
        <v>3296.56</v>
      </c>
      <c r="H3300" s="4">
        <f t="shared" si="1076"/>
        <v>7.3263595685922481E-3</v>
      </c>
      <c r="I3300" s="4">
        <f t="shared" si="1093"/>
        <v>-2.8337805878516564E-3</v>
      </c>
      <c r="J3300" s="4">
        <f t="shared" si="1094"/>
        <v>1.0160140156443905E-2</v>
      </c>
      <c r="K3300" s="4">
        <f t="shared" si="1082"/>
        <v>-3.8089256575841264E-4</v>
      </c>
      <c r="L3300" s="4">
        <f t="shared" si="1089"/>
        <v>-1.121491956931348E-2</v>
      </c>
      <c r="M3300" s="4">
        <f t="shared" si="1083"/>
        <v>6.1586542328966711E-3</v>
      </c>
      <c r="N3300" s="4">
        <f t="shared" si="1090"/>
        <v>1.6844832188705864E-2</v>
      </c>
      <c r="O3300" s="4">
        <f t="shared" si="1092"/>
        <v>1.0444826958703426E-2</v>
      </c>
      <c r="P3300" s="4">
        <f t="shared" si="1087"/>
        <v>3.7548208172639402E-2</v>
      </c>
      <c r="Q3300" s="4"/>
      <c r="T3300" s="4">
        <f t="shared" si="1077"/>
        <v>7.3263595685922481E-3</v>
      </c>
      <c r="U3300" s="4">
        <f t="shared" si="1078"/>
        <v>7.3263595685922481E-3</v>
      </c>
      <c r="V3300" s="2">
        <f t="shared" si="1084"/>
        <v>-2.3676943002845788E-2</v>
      </c>
      <c r="W3300" s="4">
        <f t="shared" si="1085"/>
        <v>-3.3440173572817325E-2</v>
      </c>
      <c r="X3300" s="4">
        <f t="shared" si="1086"/>
        <v>3.1755167871169519E-2</v>
      </c>
      <c r="Y3300" s="4">
        <f t="shared" si="1079"/>
        <v>-1.2844971212070663E-2</v>
      </c>
      <c r="Z3300" s="4">
        <f t="shared" si="1080"/>
        <v>-6.6207122126637971E-3</v>
      </c>
      <c r="AA3300" s="4">
        <f t="shared" si="1091"/>
        <v>2.1469559853174121E-2</v>
      </c>
    </row>
    <row r="3301" spans="1:27" x14ac:dyDescent="0.3">
      <c r="A3301" s="1">
        <f t="shared" si="1074"/>
        <v>7</v>
      </c>
      <c r="B3301" s="1">
        <f t="shared" si="1075"/>
        <v>2</v>
      </c>
      <c r="C3301" s="10">
        <v>43872</v>
      </c>
      <c r="D3301" s="3">
        <v>3357.75</v>
      </c>
      <c r="E3301" s="3">
        <v>3365.87</v>
      </c>
      <c r="F3301" s="3">
        <f t="shared" si="1081"/>
        <v>3343.6040000000003</v>
      </c>
      <c r="G3301" s="3">
        <f t="shared" si="1088"/>
        <v>3304.7110000000002</v>
      </c>
      <c r="H3301" s="4">
        <f t="shared" si="1076"/>
        <v>1.6884988171558205E-3</v>
      </c>
      <c r="I3301" s="4">
        <f t="shared" si="1093"/>
        <v>4.1108681449482992E-3</v>
      </c>
      <c r="J3301" s="4">
        <f t="shared" si="1094"/>
        <v>-2.4223693277924787E-3</v>
      </c>
      <c r="K3301" s="4">
        <f t="shared" si="1082"/>
        <v>-3.5865683797272853E-3</v>
      </c>
      <c r="L3301" s="4">
        <f t="shared" si="1089"/>
        <v>-1.5892241026411225E-2</v>
      </c>
      <c r="M3301" s="4">
        <f t="shared" si="1083"/>
        <v>4.2307641694410373E-3</v>
      </c>
      <c r="N3301" s="4">
        <f t="shared" si="1090"/>
        <v>1.6049512347675713E-2</v>
      </c>
      <c r="O3301" s="4">
        <f t="shared" si="1092"/>
        <v>1.1583054128508683E-2</v>
      </c>
      <c r="P3301" s="4">
        <f t="shared" si="1087"/>
        <v>3.9300107094881048E-2</v>
      </c>
      <c r="Q3301" s="4"/>
      <c r="T3301" s="4">
        <f t="shared" si="1077"/>
        <v>1.6884988171558205E-3</v>
      </c>
      <c r="U3301" s="4">
        <f t="shared" si="1078"/>
        <v>1.6884988171558205E-3</v>
      </c>
      <c r="V3301" s="2">
        <f t="shared" si="1084"/>
        <v>-1.6258513345405404E-2</v>
      </c>
      <c r="W3301" s="4">
        <f t="shared" si="1085"/>
        <v>-2.6095928211951322E-2</v>
      </c>
      <c r="X3301" s="4">
        <f t="shared" si="1086"/>
        <v>1.8243626405950966E-2</v>
      </c>
      <c r="Y3301" s="4">
        <f t="shared" si="1079"/>
        <v>-1.6010676005915162E-2</v>
      </c>
      <c r="Z3301" s="4">
        <f t="shared" si="1080"/>
        <v>-9.8063775658712715E-3</v>
      </c>
      <c r="AA3301" s="4">
        <f t="shared" si="1091"/>
        <v>2.381822869492423E-2</v>
      </c>
    </row>
    <row r="3302" spans="1:27" x14ac:dyDescent="0.3">
      <c r="A3302" s="1">
        <f t="shared" si="1074"/>
        <v>7</v>
      </c>
      <c r="B3302" s="1">
        <f t="shared" si="1075"/>
        <v>3</v>
      </c>
      <c r="C3302" s="10">
        <v>43873</v>
      </c>
      <c r="D3302" s="3">
        <v>3379.45</v>
      </c>
      <c r="E3302" s="3">
        <v>3370.5</v>
      </c>
      <c r="F3302" s="3">
        <f t="shared" si="1081"/>
        <v>3352.5559999999996</v>
      </c>
      <c r="G3302" s="3">
        <f t="shared" si="1088"/>
        <v>3315.3159999999998</v>
      </c>
      <c r="H3302" s="4">
        <f t="shared" si="1076"/>
        <v>6.4626610081154993E-3</v>
      </c>
      <c r="I3302" s="4">
        <f t="shared" si="1093"/>
        <v>3.7971856153674335E-3</v>
      </c>
      <c r="J3302" s="4">
        <f t="shared" si="1094"/>
        <v>2.6654753927480659E-3</v>
      </c>
      <c r="K3302" s="4">
        <f t="shared" si="1082"/>
        <v>-3.5492517310699184E-3</v>
      </c>
      <c r="L3302" s="4">
        <f t="shared" si="1089"/>
        <v>-1.4759883850792925E-2</v>
      </c>
      <c r="M3302" s="4">
        <f t="shared" si="1083"/>
        <v>8.0219390817037016E-3</v>
      </c>
      <c r="N3302" s="4">
        <f t="shared" si="1090"/>
        <v>1.9344762309233876E-2</v>
      </c>
      <c r="O3302" s="4">
        <f t="shared" si="1092"/>
        <v>1.1019544600452673E-2</v>
      </c>
      <c r="P3302" s="4">
        <f t="shared" si="1087"/>
        <v>4.6016751372733401E-2</v>
      </c>
      <c r="Q3302" s="4"/>
      <c r="T3302" s="4">
        <f t="shared" si="1077"/>
        <v>6.4626610081154993E-3</v>
      </c>
      <c r="U3302" s="4">
        <f t="shared" si="1078"/>
        <v>6.4626610081154993E-3</v>
      </c>
      <c r="V3302" s="2">
        <f t="shared" si="1084"/>
        <v>-6.8676941404213973E-3</v>
      </c>
      <c r="W3302" s="4">
        <f t="shared" si="1085"/>
        <v>-1.6799017199017184E-2</v>
      </c>
      <c r="X3302" s="4">
        <f t="shared" si="1086"/>
        <v>1.3422537027429765E-2</v>
      </c>
      <c r="Y3302" s="4">
        <f t="shared" si="1079"/>
        <v>-1.5973824652128911E-2</v>
      </c>
      <c r="Z3302" s="4">
        <f t="shared" si="1080"/>
        <v>-9.7692938550957113E-3</v>
      </c>
      <c r="AA3302" s="4">
        <f t="shared" si="1091"/>
        <v>2.2720644670837273E-2</v>
      </c>
    </row>
    <row r="3303" spans="1:27" x14ac:dyDescent="0.3">
      <c r="A3303" s="1">
        <f t="shared" si="1074"/>
        <v>7</v>
      </c>
      <c r="B3303" s="1">
        <f t="shared" si="1075"/>
        <v>4</v>
      </c>
      <c r="C3303" s="10">
        <v>43874</v>
      </c>
      <c r="D3303" s="3">
        <v>3373.94</v>
      </c>
      <c r="E3303" s="3">
        <v>3365.9</v>
      </c>
      <c r="F3303" s="3">
        <f t="shared" si="1081"/>
        <v>3358.1879999999996</v>
      </c>
      <c r="G3303" s="3">
        <f t="shared" si="1088"/>
        <v>3324.3440000000001</v>
      </c>
      <c r="H3303" s="4">
        <f t="shared" si="1076"/>
        <v>-1.6304428235363044E-3</v>
      </c>
      <c r="I3303" s="4">
        <f t="shared" si="1093"/>
        <v>-4.0095281776619651E-3</v>
      </c>
      <c r="J3303" s="4">
        <f t="shared" si="1094"/>
        <v>2.3790853541256606E-3</v>
      </c>
      <c r="K3303" s="4">
        <f t="shared" si="1082"/>
        <v>-7.4568346920356327E-3</v>
      </c>
      <c r="L3303" s="4">
        <f t="shared" si="1089"/>
        <v>-1.7936843766490504E-2</v>
      </c>
      <c r="M3303" s="4">
        <f t="shared" si="1083"/>
        <v>4.6906248250545854E-3</v>
      </c>
      <c r="N3303" s="4">
        <f t="shared" si="1090"/>
        <v>1.4919033649947178E-2</v>
      </c>
      <c r="O3303" s="4">
        <f t="shared" si="1092"/>
        <v>1.0031002329620443E-2</v>
      </c>
      <c r="P3303" s="4">
        <f t="shared" si="1087"/>
        <v>4.4311280867158964E-2</v>
      </c>
      <c r="Q3303" s="4"/>
      <c r="T3303" s="4">
        <f t="shared" si="1077"/>
        <v>-1.6304428235363044E-3</v>
      </c>
      <c r="U3303" s="4">
        <f t="shared" si="1078"/>
        <v>-1.6304428235363044E-3</v>
      </c>
      <c r="V3303" s="2">
        <f t="shared" si="1084"/>
        <v>-9.963159685747569E-3</v>
      </c>
      <c r="W3303" s="4">
        <f t="shared" si="1085"/>
        <v>-1.9863528088890133E-2</v>
      </c>
      <c r="X3303" s="4">
        <f t="shared" si="1086"/>
        <v>8.4165725182169335E-3</v>
      </c>
      <c r="Y3303" s="4">
        <f t="shared" si="1079"/>
        <v>-1.9832684633531477E-2</v>
      </c>
      <c r="Z3303" s="4">
        <f t="shared" si="1080"/>
        <v>-1.3652484912434927E-2</v>
      </c>
      <c r="AA3303" s="4">
        <f t="shared" si="1091"/>
        <v>2.0570733931013416E-2</v>
      </c>
    </row>
    <row r="3304" spans="1:27" x14ac:dyDescent="0.3">
      <c r="A3304" s="1">
        <f t="shared" si="1074"/>
        <v>7</v>
      </c>
      <c r="B3304" s="1">
        <f t="shared" si="1075"/>
        <v>5</v>
      </c>
      <c r="C3304" s="10">
        <v>43875</v>
      </c>
      <c r="D3304" s="3">
        <v>3380.16</v>
      </c>
      <c r="E3304" s="3">
        <v>3378.08</v>
      </c>
      <c r="F3304" s="3">
        <f t="shared" si="1081"/>
        <v>3368.6779999999999</v>
      </c>
      <c r="G3304" s="3">
        <f t="shared" si="1088"/>
        <v>3339.808</v>
      </c>
      <c r="H3304" s="4">
        <f t="shared" si="1076"/>
        <v>1.8435419717006821E-3</v>
      </c>
      <c r="I3304" s="4">
        <f t="shared" si="1093"/>
        <v>1.2270520519036712E-3</v>
      </c>
      <c r="J3304" s="4">
        <f t="shared" si="1094"/>
        <v>6.1648991979701092E-4</v>
      </c>
      <c r="K3304" s="4">
        <f t="shared" si="1082"/>
        <v>-2.4103866695909556E-3</v>
      </c>
      <c r="L3304" s="4">
        <f t="shared" si="1089"/>
        <v>-1.1445240743924195E-2</v>
      </c>
      <c r="M3304" s="4">
        <f t="shared" si="1083"/>
        <v>3.4084587485060818E-3</v>
      </c>
      <c r="N3304" s="4">
        <f t="shared" si="1090"/>
        <v>1.2082131667449106E-2</v>
      </c>
      <c r="O3304" s="4">
        <f t="shared" si="1092"/>
        <v>8.5410158099024584E-3</v>
      </c>
      <c r="P3304" s="4">
        <f t="shared" si="1087"/>
        <v>4.6236512544958072E-2</v>
      </c>
      <c r="Q3304" s="4"/>
      <c r="T3304" s="4">
        <f t="shared" si="1077"/>
        <v>1.8435419717006821E-3</v>
      </c>
      <c r="U3304" s="4">
        <f t="shared" si="1078"/>
        <v>1.8435419717006821E-3</v>
      </c>
      <c r="V3304" s="2">
        <f t="shared" si="1084"/>
        <v>-1.370208124625809E-2</v>
      </c>
      <c r="W3304" s="4">
        <f t="shared" si="1085"/>
        <v>-2.3565060433795582E-2</v>
      </c>
      <c r="X3304" s="4">
        <f t="shared" si="1086"/>
        <v>1.5761589801995914E-2</v>
      </c>
      <c r="Y3304" s="4">
        <f t="shared" si="1079"/>
        <v>-1.4849159903137231E-2</v>
      </c>
      <c r="Z3304" s="4">
        <f t="shared" si="1080"/>
        <v>-8.6375378139755821E-3</v>
      </c>
      <c r="AA3304" s="4">
        <f t="shared" si="1091"/>
        <v>1.7439166785968001E-2</v>
      </c>
    </row>
    <row r="3305" spans="1:27" x14ac:dyDescent="0.3">
      <c r="A3305" s="1">
        <f t="shared" si="1074"/>
        <v>8</v>
      </c>
      <c r="B3305" s="1">
        <f t="shared" si="1075"/>
        <v>2</v>
      </c>
      <c r="C3305" s="10">
        <v>43879</v>
      </c>
      <c r="D3305" s="3">
        <v>3370.29</v>
      </c>
      <c r="E3305" s="3">
        <v>3369.04</v>
      </c>
      <c r="F3305" s="3">
        <f t="shared" si="1081"/>
        <v>3372.3180000000002</v>
      </c>
      <c r="G3305" s="3">
        <f t="shared" si="1088"/>
        <v>3351.9449999999997</v>
      </c>
      <c r="H3305" s="4">
        <f t="shared" si="1076"/>
        <v>-2.9199801192842621E-3</v>
      </c>
      <c r="I3305" s="4">
        <f t="shared" si="1093"/>
        <v>-3.289785098930196E-3</v>
      </c>
      <c r="J3305" s="4">
        <f t="shared" si="1094"/>
        <v>3.6980497964593387E-4</v>
      </c>
      <c r="K3305" s="4">
        <f t="shared" si="1082"/>
        <v>-2.170015620562351E-3</v>
      </c>
      <c r="L3305" s="4">
        <f t="shared" si="1089"/>
        <v>-8.9502666540439216E-3</v>
      </c>
      <c r="M3305" s="4">
        <f t="shared" si="1083"/>
        <v>-6.0136677501951101E-4</v>
      </c>
      <c r="N3305" s="4">
        <f t="shared" si="1090"/>
        <v>5.4729418292962014E-3</v>
      </c>
      <c r="O3305" s="4">
        <f t="shared" si="1092"/>
        <v>6.0448804108846725E-3</v>
      </c>
      <c r="P3305" s="4">
        <f t="shared" si="1087"/>
        <v>4.3181522728257496E-2</v>
      </c>
      <c r="Q3305" s="4"/>
      <c r="T3305" s="4">
        <f t="shared" si="1077"/>
        <v>-2.9199801192842621E-3</v>
      </c>
      <c r="U3305" s="4">
        <f t="shared" si="1078"/>
        <v>-2.9199801192842621E-3</v>
      </c>
      <c r="V3305" s="2">
        <f t="shared" si="1084"/>
        <v>-8.3043406229290056E-3</v>
      </c>
      <c r="W3305" s="4">
        <f t="shared" si="1085"/>
        <v>-1.8221297216699711E-2</v>
      </c>
      <c r="X3305" s="4">
        <f t="shared" si="1086"/>
        <v>5.4294484933279886E-3</v>
      </c>
      <c r="Y3305" s="4">
        <f t="shared" si="1079"/>
        <v>-1.4611785999358388E-2</v>
      </c>
      <c r="Z3305" s="4">
        <f t="shared" si="1080"/>
        <v>-8.3986672084489632E-3</v>
      </c>
      <c r="AA3305" s="4">
        <f t="shared" si="1091"/>
        <v>1.223026247068954E-2</v>
      </c>
    </row>
    <row r="3306" spans="1:27" x14ac:dyDescent="0.3">
      <c r="A3306" s="1">
        <f t="shared" si="1074"/>
        <v>8</v>
      </c>
      <c r="B3306" s="1">
        <f t="shared" si="1075"/>
        <v>3</v>
      </c>
      <c r="C3306" s="10">
        <v>43880</v>
      </c>
      <c r="D3306" s="3">
        <v>3386.15</v>
      </c>
      <c r="E3306" s="3">
        <v>3380.39</v>
      </c>
      <c r="F3306" s="3">
        <f t="shared" si="1081"/>
        <v>3377.9980000000005</v>
      </c>
      <c r="G3306" s="3">
        <f t="shared" si="1088"/>
        <v>3360.8010000000004</v>
      </c>
      <c r="H3306" s="4">
        <f t="shared" si="1076"/>
        <v>4.7058265015770531E-3</v>
      </c>
      <c r="I3306" s="4">
        <f t="shared" si="1093"/>
        <v>2.9967747582551976E-3</v>
      </c>
      <c r="J3306" s="4">
        <f t="shared" si="1094"/>
        <v>1.7090517433218555E-3</v>
      </c>
      <c r="K3306" s="4">
        <f t="shared" si="1082"/>
        <v>1.68234780983241E-3</v>
      </c>
      <c r="L3306" s="4">
        <f t="shared" si="1089"/>
        <v>-3.6511859678412411E-3</v>
      </c>
      <c r="M3306" s="4">
        <f t="shared" si="1083"/>
        <v>2.4132637141879858E-3</v>
      </c>
      <c r="N3306" s="4">
        <f t="shared" si="1090"/>
        <v>7.5425471487302288E-3</v>
      </c>
      <c r="O3306" s="4">
        <f t="shared" si="1092"/>
        <v>5.0786291215687779E-3</v>
      </c>
      <c r="P3306" s="4">
        <f t="shared" si="1087"/>
        <v>4.8090553983867634E-2</v>
      </c>
      <c r="Q3306" s="4"/>
      <c r="T3306" s="4">
        <f t="shared" si="1077"/>
        <v>4.7058265015770531E-3</v>
      </c>
      <c r="U3306" s="4">
        <f t="shared" si="1078"/>
        <v>4.7058265015770531E-3</v>
      </c>
      <c r="V3306" s="2">
        <f t="shared" si="1084"/>
        <v>-3.7207480661901392E-3</v>
      </c>
      <c r="W3306" s="4">
        <f t="shared" si="1085"/>
        <v>-1.36835405855282E-2</v>
      </c>
      <c r="X3306" s="4">
        <f t="shared" si="1086"/>
        <v>8.4580448216812123E-3</v>
      </c>
      <c r="Y3306" s="4">
        <f t="shared" si="1079"/>
        <v>-1.0807457025701694E-2</v>
      </c>
      <c r="Z3306" s="4">
        <f t="shared" si="1080"/>
        <v>-4.5703509904786192E-3</v>
      </c>
      <c r="AA3306" s="4">
        <f t="shared" si="1091"/>
        <v>1.0286505220115849E-2</v>
      </c>
    </row>
    <row r="3307" spans="1:27" x14ac:dyDescent="0.3">
      <c r="A3307" s="1">
        <f t="shared" si="1074"/>
        <v>8</v>
      </c>
      <c r="B3307" s="1">
        <f t="shared" si="1075"/>
        <v>4</v>
      </c>
      <c r="C3307" s="10">
        <v>43881</v>
      </c>
      <c r="D3307" s="3">
        <v>3373.23</v>
      </c>
      <c r="E3307" s="3">
        <v>3380.45</v>
      </c>
      <c r="F3307" s="3">
        <f t="shared" si="1081"/>
        <v>3376.7539999999999</v>
      </c>
      <c r="G3307" s="3">
        <f t="shared" si="1088"/>
        <v>3364.6550000000002</v>
      </c>
      <c r="H3307" s="4">
        <f t="shared" si="1076"/>
        <v>-3.8155427255142484E-3</v>
      </c>
      <c r="I3307" s="4">
        <f t="shared" si="1093"/>
        <v>-1.683327673021063E-3</v>
      </c>
      <c r="J3307" s="4">
        <f t="shared" si="1094"/>
        <v>-2.1322150524931854E-3</v>
      </c>
      <c r="K3307" s="4">
        <f t="shared" si="1082"/>
        <v>-2.5146552869779329E-3</v>
      </c>
      <c r="L3307" s="4">
        <f t="shared" si="1089"/>
        <v>-6.6292921984489467E-3</v>
      </c>
      <c r="M3307" s="4">
        <f t="shared" si="1083"/>
        <v>-1.0436057823578167E-3</v>
      </c>
      <c r="N3307" s="4">
        <f t="shared" si="1090"/>
        <v>2.5485525261876234E-3</v>
      </c>
      <c r="O3307" s="4">
        <f t="shared" si="1092"/>
        <v>3.5867699504628222E-3</v>
      </c>
      <c r="P3307" s="4">
        <f t="shared" si="1087"/>
        <v>4.4091519694934293E-2</v>
      </c>
      <c r="Q3307" s="4"/>
      <c r="T3307" s="4">
        <f t="shared" si="1077"/>
        <v>-3.8155427255142484E-3</v>
      </c>
      <c r="U3307" s="4">
        <f t="shared" si="1078"/>
        <v>-3.8155427255142484E-3</v>
      </c>
      <c r="V3307" s="2">
        <f t="shared" si="1084"/>
        <v>-1.9786483174107092E-3</v>
      </c>
      <c r="W3307" s="4">
        <f t="shared" si="1085"/>
        <v>-1.1958861834236594E-2</v>
      </c>
      <c r="X3307" s="4">
        <f t="shared" si="1086"/>
        <v>-1.8405361819230348E-3</v>
      </c>
      <c r="Y3307" s="4">
        <f t="shared" si="1079"/>
        <v>-1.4952128413075529E-2</v>
      </c>
      <c r="Z3307" s="4">
        <f t="shared" si="1080"/>
        <v>-8.7411555660853856E-3</v>
      </c>
      <c r="AA3307" s="4">
        <f t="shared" si="1091"/>
        <v>7.2177765263280683E-3</v>
      </c>
    </row>
    <row r="3308" spans="1:27" x14ac:dyDescent="0.3">
      <c r="A3308" s="1">
        <f t="shared" si="1074"/>
        <v>8</v>
      </c>
      <c r="B3308" s="1">
        <f t="shared" si="1075"/>
        <v>5</v>
      </c>
      <c r="C3308" s="10">
        <v>43882</v>
      </c>
      <c r="D3308" s="3">
        <v>3337.75</v>
      </c>
      <c r="E3308" s="3">
        <v>3360.5</v>
      </c>
      <c r="F3308" s="3">
        <f t="shared" si="1081"/>
        <v>3369.5160000000005</v>
      </c>
      <c r="G3308" s="3">
        <f t="shared" si="1088"/>
        <v>3363.8520000000003</v>
      </c>
      <c r="H3308" s="4">
        <f t="shared" si="1076"/>
        <v>-1.0518108756295899E-2</v>
      </c>
      <c r="I3308" s="4">
        <f t="shared" si="1093"/>
        <v>-3.7738310165627655E-3</v>
      </c>
      <c r="J3308" s="4">
        <f t="shared" si="1094"/>
        <v>-6.744277739733134E-3</v>
      </c>
      <c r="K3308" s="4">
        <f t="shared" si="1082"/>
        <v>1.2532498525152343E-3</v>
      </c>
      <c r="L3308" s="4">
        <f t="shared" si="1089"/>
        <v>-1.9203486799825823E-3</v>
      </c>
      <c r="M3308" s="4">
        <f t="shared" si="1083"/>
        <v>-9.4274667340949053E-3</v>
      </c>
      <c r="N3308" s="4">
        <f t="shared" si="1090"/>
        <v>-7.7595566035605357E-3</v>
      </c>
      <c r="O3308" s="4">
        <f t="shared" si="1092"/>
        <v>1.6969515392106103E-3</v>
      </c>
      <c r="P3308" s="4">
        <f t="shared" si="1087"/>
        <v>3.3109651539256713E-2</v>
      </c>
      <c r="Q3308" s="4"/>
      <c r="T3308" s="4">
        <f t="shared" si="1077"/>
        <v>-1.0518108756295899E-2</v>
      </c>
      <c r="U3308" s="4">
        <f t="shared" si="1078"/>
        <v>-1.0518108756295899E-2</v>
      </c>
      <c r="V3308" s="2">
        <f t="shared" si="1084"/>
        <v>2.1048075583344046E-4</v>
      </c>
      <c r="W3308" s="4">
        <f t="shared" si="1085"/>
        <v>-9.7916240517248732E-3</v>
      </c>
      <c r="X3308" s="4">
        <f t="shared" si="1086"/>
        <v>-1.0726331825699346E-2</v>
      </c>
      <c r="Y3308" s="4">
        <f t="shared" si="1079"/>
        <v>-1.1231204634423834E-2</v>
      </c>
      <c r="Z3308" s="4">
        <f t="shared" si="1080"/>
        <v>-4.9967704337052091E-3</v>
      </c>
      <c r="AA3308" s="4">
        <f t="shared" si="1091"/>
        <v>3.3732477157326765E-3</v>
      </c>
    </row>
    <row r="3309" spans="1:27" x14ac:dyDescent="0.3">
      <c r="A3309" s="1">
        <f t="shared" si="1074"/>
        <v>9</v>
      </c>
      <c r="B3309" s="1">
        <f t="shared" si="1075"/>
        <v>1</v>
      </c>
      <c r="C3309" s="10">
        <v>43885</v>
      </c>
      <c r="D3309" s="3">
        <v>3225.89</v>
      </c>
      <c r="E3309" s="3">
        <v>3257.61</v>
      </c>
      <c r="F3309" s="3">
        <f t="shared" si="1081"/>
        <v>3338.6620000000003</v>
      </c>
      <c r="G3309" s="3">
        <f t="shared" si="1088"/>
        <v>3353.6700000000005</v>
      </c>
      <c r="H3309" s="4">
        <f t="shared" si="1076"/>
        <v>-3.3513594487304357E-2</v>
      </c>
      <c r="I3309" s="4">
        <f t="shared" si="1093"/>
        <v>-2.401018650288364E-2</v>
      </c>
      <c r="J3309" s="4">
        <f t="shared" si="1094"/>
        <v>-9.503407984420717E-3</v>
      </c>
      <c r="K3309" s="4">
        <f t="shared" si="1082"/>
        <v>8.719946071455327E-3</v>
      </c>
      <c r="L3309" s="4">
        <f t="shared" si="1089"/>
        <v>9.0233773583335997E-3</v>
      </c>
      <c r="M3309" s="4">
        <f t="shared" si="1083"/>
        <v>-3.3777603123646652E-2</v>
      </c>
      <c r="N3309" s="4">
        <f t="shared" si="1090"/>
        <v>-3.8101542489273138E-2</v>
      </c>
      <c r="O3309" s="4">
        <f t="shared" si="1092"/>
        <v>-4.6523595038889315E-3</v>
      </c>
      <c r="P3309" s="4">
        <f t="shared" si="1087"/>
        <v>-1.513566383350252E-3</v>
      </c>
      <c r="Q3309" s="4"/>
      <c r="T3309" s="4">
        <f t="shared" si="1077"/>
        <v>-3.3513594487304357E-2</v>
      </c>
      <c r="U3309" s="4">
        <f t="shared" si="1078"/>
        <v>-3.3513594487304357E-2</v>
      </c>
      <c r="V3309" s="2">
        <f t="shared" si="1084"/>
        <v>1.2706164332259712E-2</v>
      </c>
      <c r="W3309" s="4">
        <f t="shared" si="1085"/>
        <v>2.5791026889370443E-3</v>
      </c>
      <c r="X3309" s="4">
        <f t="shared" si="1086"/>
        <v>-4.5639851367982577E-2</v>
      </c>
      <c r="Y3309" s="4">
        <f t="shared" si="1079"/>
        <v>-3.8576093658446624E-3</v>
      </c>
      <c r="Z3309" s="4">
        <f t="shared" si="1080"/>
        <v>2.4233171946047459E-3</v>
      </c>
      <c r="AA3309" s="4">
        <f t="shared" si="1091"/>
        <v>-8.9103203096287699E-3</v>
      </c>
    </row>
    <row r="3310" spans="1:27" x14ac:dyDescent="0.3">
      <c r="A3310" s="1">
        <f t="shared" si="1074"/>
        <v>9</v>
      </c>
      <c r="B3310" s="1">
        <f t="shared" si="1075"/>
        <v>2</v>
      </c>
      <c r="C3310" s="10">
        <v>43886</v>
      </c>
      <c r="D3310" s="3">
        <v>3128.21</v>
      </c>
      <c r="E3310" s="3">
        <v>3238.94</v>
      </c>
      <c r="F3310" s="3">
        <f t="shared" si="1081"/>
        <v>3290.2460000000001</v>
      </c>
      <c r="G3310" s="3">
        <f t="shared" si="1088"/>
        <v>3331.2820000000002</v>
      </c>
      <c r="H3310" s="4">
        <f t="shared" si="1076"/>
        <v>-3.0280015747592089E-2</v>
      </c>
      <c r="I3310" s="4">
        <f t="shared" si="1093"/>
        <v>4.0453952242637484E-3</v>
      </c>
      <c r="J3310" s="4">
        <f t="shared" si="1094"/>
        <v>-3.432541097185584E-2</v>
      </c>
      <c r="K3310" s="4">
        <f t="shared" si="1082"/>
        <v>3.2507308060721302E-2</v>
      </c>
      <c r="L3310" s="4">
        <f t="shared" si="1089"/>
        <v>3.9665194893674538E-2</v>
      </c>
      <c r="M3310" s="4">
        <f t="shared" si="1083"/>
        <v>-4.9247381502781268E-2</v>
      </c>
      <c r="N3310" s="4">
        <f t="shared" si="1090"/>
        <v>-6.0959114238902649E-2</v>
      </c>
      <c r="O3310" s="4">
        <f t="shared" si="1092"/>
        <v>-1.3118045144028073E-2</v>
      </c>
      <c r="P3310" s="4">
        <f t="shared" si="1087"/>
        <v>-3.1747751317019471E-2</v>
      </c>
      <c r="Q3310" s="4"/>
      <c r="T3310" s="4">
        <f t="shared" si="1077"/>
        <v>-3.0280015747592089E-2</v>
      </c>
      <c r="U3310" s="4">
        <f t="shared" si="1078"/>
        <v>-3.0280015747592089E-2</v>
      </c>
      <c r="V3310" s="2">
        <f t="shared" si="1084"/>
        <v>4.4762840642427394E-2</v>
      </c>
      <c r="W3310" s="4">
        <f t="shared" si="1085"/>
        <v>3.4315212236003048E-2</v>
      </c>
      <c r="X3310" s="4">
        <f t="shared" si="1086"/>
        <v>-7.1827646879051923E-2</v>
      </c>
      <c r="Y3310" s="4">
        <f t="shared" si="1079"/>
        <v>1.9633152099864479E-2</v>
      </c>
      <c r="Z3310" s="4">
        <f t="shared" si="1080"/>
        <v>2.6062193778194884E-2</v>
      </c>
      <c r="AA3310" s="4">
        <f t="shared" si="1091"/>
        <v>-2.4336969407985874E-2</v>
      </c>
    </row>
    <row r="3311" spans="1:27" x14ac:dyDescent="0.3">
      <c r="A3311" s="1">
        <f t="shared" si="1074"/>
        <v>9</v>
      </c>
      <c r="B3311" s="1">
        <f t="shared" si="1075"/>
        <v>3</v>
      </c>
      <c r="C3311" s="10">
        <v>43887</v>
      </c>
      <c r="D3311" s="3">
        <v>3116.39</v>
      </c>
      <c r="E3311" s="3">
        <v>3139.9</v>
      </c>
      <c r="F3311" s="3">
        <f t="shared" si="1081"/>
        <v>3236.2939999999994</v>
      </c>
      <c r="G3311" s="3">
        <f t="shared" si="1088"/>
        <v>3307.1459999999997</v>
      </c>
      <c r="H3311" s="4">
        <f t="shared" si="1076"/>
        <v>-3.7785187055856748E-3</v>
      </c>
      <c r="I3311" s="4">
        <f t="shared" si="1093"/>
        <v>3.7369613932568642E-3</v>
      </c>
      <c r="J3311" s="4">
        <f t="shared" si="1094"/>
        <v>-7.5154800988425389E-3</v>
      </c>
      <c r="K3311" s="4">
        <f t="shared" si="1082"/>
        <v>4.4133865693159822E-2</v>
      </c>
      <c r="L3311" s="4">
        <f t="shared" si="1089"/>
        <v>6.3976239162687562E-2</v>
      </c>
      <c r="M3311" s="4">
        <f t="shared" si="1083"/>
        <v>-3.7049785958877521E-2</v>
      </c>
      <c r="N3311" s="4">
        <f t="shared" si="1090"/>
        <v>-5.7679945185365226E-2</v>
      </c>
      <c r="O3311" s="4">
        <f t="shared" si="1092"/>
        <v>-2.2735280244128724E-2</v>
      </c>
      <c r="P3311" s="4">
        <f t="shared" si="1087"/>
        <v>-3.5406310550393505E-2</v>
      </c>
      <c r="Q3311" s="4"/>
      <c r="T3311" s="4">
        <f t="shared" si="1077"/>
        <v>-3.7785187055856748E-3</v>
      </c>
      <c r="U3311" s="4">
        <f t="shared" si="1078"/>
        <v>-3.7785187055856748E-3</v>
      </c>
      <c r="V3311" s="2">
        <f t="shared" si="1084"/>
        <v>8.2456101092957326E-2</v>
      </c>
      <c r="W3311" s="4">
        <f t="shared" si="1085"/>
        <v>7.1631540082027767E-2</v>
      </c>
      <c r="X3311" s="4">
        <f t="shared" si="1086"/>
        <v>-7.9665697030550986E-2</v>
      </c>
      <c r="Y3311" s="4">
        <f t="shared" si="1079"/>
        <v>3.1114740185763767E-2</v>
      </c>
      <c r="Z3311" s="4">
        <f t="shared" si="1080"/>
        <v>3.7616176144513333E-2</v>
      </c>
      <c r="AA3311" s="4">
        <f t="shared" si="1091"/>
        <v>-4.1949107133870733E-2</v>
      </c>
    </row>
    <row r="3312" spans="1:27" x14ac:dyDescent="0.3">
      <c r="A3312" s="1">
        <f t="shared" si="1074"/>
        <v>9</v>
      </c>
      <c r="B3312" s="1">
        <f t="shared" si="1075"/>
        <v>4</v>
      </c>
      <c r="C3312" s="10">
        <v>43888</v>
      </c>
      <c r="D3312" s="3">
        <v>2978.76</v>
      </c>
      <c r="E3312" s="3">
        <v>3062.54</v>
      </c>
      <c r="F3312" s="3">
        <f t="shared" si="1081"/>
        <v>3157.3999999999996</v>
      </c>
      <c r="G3312" s="3">
        <f t="shared" si="1088"/>
        <v>3267.0769999999998</v>
      </c>
      <c r="H3312" s="4">
        <f t="shared" si="1076"/>
        <v>-4.4163278665378745E-2</v>
      </c>
      <c r="I3312" s="4">
        <f t="shared" si="1093"/>
        <v>-1.7279608778105408E-2</v>
      </c>
      <c r="J3312" s="4">
        <f t="shared" si="1094"/>
        <v>-2.6883669887273337E-2</v>
      </c>
      <c r="K3312" s="4">
        <f t="shared" si="1082"/>
        <v>2.7490140836031313E-2</v>
      </c>
      <c r="L3312" s="4">
        <f t="shared" si="1089"/>
        <v>5.8632655804383337E-2</v>
      </c>
      <c r="M3312" s="4">
        <f t="shared" si="1083"/>
        <v>-5.6578197250902462E-2</v>
      </c>
      <c r="N3312" s="4">
        <f t="shared" si="1090"/>
        <v>-8.8249220939696116E-2</v>
      </c>
      <c r="O3312" s="4">
        <f t="shared" si="1092"/>
        <v>-3.6819683358175925E-2</v>
      </c>
      <c r="P3312" s="4">
        <f t="shared" si="1087"/>
        <v>-7.8005930456422276E-2</v>
      </c>
      <c r="Q3312" s="4"/>
      <c r="T3312" s="4">
        <f t="shared" si="1077"/>
        <v>-4.4163278665378745E-2</v>
      </c>
      <c r="U3312" s="4">
        <f t="shared" si="1078"/>
        <v>-4.4163278665378745E-2</v>
      </c>
      <c r="V3312" s="2">
        <f t="shared" si="1084"/>
        <v>8.2415872211116112E-2</v>
      </c>
      <c r="W3312" s="4">
        <f t="shared" si="1085"/>
        <v>7.1591713489004921E-2</v>
      </c>
      <c r="X3312" s="4">
        <f t="shared" si="1086"/>
        <v>-0.11694132923044079</v>
      </c>
      <c r="Y3312" s="4">
        <f t="shared" si="1079"/>
        <v>1.4678543069995963E-2</v>
      </c>
      <c r="Z3312" s="4">
        <f t="shared" si="1080"/>
        <v>2.1076344700974858E-2</v>
      </c>
      <c r="AA3312" s="4">
        <f t="shared" si="1091"/>
        <v>-6.4960017815926266E-2</v>
      </c>
    </row>
    <row r="3313" spans="1:27" x14ac:dyDescent="0.3">
      <c r="A3313" s="1">
        <f t="shared" si="1074"/>
        <v>9</v>
      </c>
      <c r="B3313" s="1">
        <f t="shared" si="1075"/>
        <v>5</v>
      </c>
      <c r="C3313" s="10">
        <v>43889</v>
      </c>
      <c r="D3313" s="3">
        <v>2954.22</v>
      </c>
      <c r="E3313" s="3">
        <v>2916.9</v>
      </c>
      <c r="F3313" s="3">
        <f t="shared" si="1081"/>
        <v>3080.694</v>
      </c>
      <c r="G3313" s="3">
        <f t="shared" si="1088"/>
        <v>3225.1050000000005</v>
      </c>
      <c r="H3313" s="4">
        <f t="shared" si="1076"/>
        <v>-8.2383273576926031E-3</v>
      </c>
      <c r="I3313" s="4">
        <f t="shared" si="1093"/>
        <v>-2.0767030576481531E-2</v>
      </c>
      <c r="J3313" s="4">
        <f t="shared" si="1094"/>
        <v>1.2528703218788928E-2</v>
      </c>
      <c r="K3313" s="4">
        <f t="shared" si="1082"/>
        <v>4.4834931313700928E-2</v>
      </c>
      <c r="L3313" s="4">
        <f t="shared" si="1089"/>
        <v>9.2804836016776485E-2</v>
      </c>
      <c r="M3313" s="4">
        <f t="shared" si="1083"/>
        <v>-4.1053736593118353E-2</v>
      </c>
      <c r="N3313" s="4">
        <f t="shared" si="1090"/>
        <v>-8.3992614193956677E-2</v>
      </c>
      <c r="O3313" s="4">
        <f t="shared" si="1092"/>
        <v>-4.8882953876150229E-2</v>
      </c>
      <c r="P3313" s="4">
        <f t="shared" si="1087"/>
        <v>-8.5601619423173472E-2</v>
      </c>
      <c r="Q3313" s="4"/>
      <c r="T3313" s="4">
        <f t="shared" si="1077"/>
        <v>-8.2383273576926031E-3</v>
      </c>
      <c r="U3313" s="4">
        <f t="shared" si="1078"/>
        <v>-8.2383273576926031E-3</v>
      </c>
      <c r="V3313" s="2">
        <f t="shared" si="1084"/>
        <v>0.12051659079617014</v>
      </c>
      <c r="W3313" s="4">
        <f t="shared" si="1085"/>
        <v>0.10931142488820841</v>
      </c>
      <c r="X3313" s="4">
        <f t="shared" si="1086"/>
        <v>-0.11490674855816049</v>
      </c>
      <c r="Y3313" s="4">
        <f t="shared" si="1079"/>
        <v>3.1807064339714697E-2</v>
      </c>
      <c r="Z3313" s="4">
        <f t="shared" si="1080"/>
        <v>3.8312865575163391E-2</v>
      </c>
      <c r="AA3313" s="4">
        <f t="shared" si="1091"/>
        <v>-8.5716168138094767E-2</v>
      </c>
    </row>
    <row r="3314" spans="1:27" x14ac:dyDescent="0.3">
      <c r="A3314" s="1">
        <f t="shared" si="1074"/>
        <v>10</v>
      </c>
      <c r="B3314" s="1">
        <f t="shared" si="1075"/>
        <v>1</v>
      </c>
      <c r="C3314" s="10">
        <v>43892</v>
      </c>
      <c r="D3314" s="3">
        <v>3090.23</v>
      </c>
      <c r="E3314" s="3">
        <v>2974.28</v>
      </c>
      <c r="F3314" s="3">
        <f t="shared" si="1081"/>
        <v>3053.5619999999999</v>
      </c>
      <c r="G3314" s="3">
        <f t="shared" si="1088"/>
        <v>3196.1120000000001</v>
      </c>
      <c r="H3314" s="4">
        <f t="shared" si="1076"/>
        <v>4.6039225243888482E-2</v>
      </c>
      <c r="I3314" s="4">
        <f t="shared" si="1093"/>
        <v>6.7902864377061972E-3</v>
      </c>
      <c r="J3314" s="4">
        <f t="shared" si="1094"/>
        <v>3.9248938806182285E-2</v>
      </c>
      <c r="K3314" s="4">
        <f t="shared" si="1082"/>
        <v>3.0524131581263478E-2</v>
      </c>
      <c r="L3314" s="4">
        <f t="shared" si="1089"/>
        <v>8.5862483723848179E-2</v>
      </c>
      <c r="M3314" s="4">
        <f t="shared" si="1083"/>
        <v>1.2008270996298788E-2</v>
      </c>
      <c r="N3314" s="4">
        <f t="shared" si="1090"/>
        <v>-3.3128375976811848E-2</v>
      </c>
      <c r="O3314" s="4">
        <f t="shared" si="1092"/>
        <v>-4.6129252515185015E-2</v>
      </c>
      <c r="P3314" s="4">
        <f t="shared" si="1087"/>
        <v>-4.350342641715009E-2</v>
      </c>
      <c r="Q3314" s="4"/>
      <c r="T3314" s="4">
        <f t="shared" si="1077"/>
        <v>4.6039225243888482E-2</v>
      </c>
      <c r="U3314" s="4">
        <f t="shared" si="1078"/>
        <v>4.6039225243888482E-2</v>
      </c>
      <c r="V3314" s="2">
        <f t="shared" si="1084"/>
        <v>9.1959975898883661E-2</v>
      </c>
      <c r="W3314" s="4">
        <f t="shared" si="1085"/>
        <v>8.1040376139894885E-2</v>
      </c>
      <c r="X3314" s="4">
        <f t="shared" si="1086"/>
        <v>-4.2053510814069869E-2</v>
      </c>
      <c r="Y3314" s="4">
        <f t="shared" si="1079"/>
        <v>1.7674703506684084E-2</v>
      </c>
      <c r="Z3314" s="4">
        <f t="shared" si="1080"/>
        <v>2.4091396677510271E-2</v>
      </c>
      <c r="AA3314" s="4">
        <f t="shared" si="1091"/>
        <v>-8.5393489966938949E-2</v>
      </c>
    </row>
    <row r="3315" spans="1:27" x14ac:dyDescent="0.3">
      <c r="A3315" s="1">
        <f t="shared" si="1074"/>
        <v>10</v>
      </c>
      <c r="B3315" s="1">
        <f t="shared" si="1075"/>
        <v>2</v>
      </c>
      <c r="C3315" s="10">
        <v>43893</v>
      </c>
      <c r="D3315" s="3">
        <v>3003.37</v>
      </c>
      <c r="E3315" s="3">
        <v>3096.46</v>
      </c>
      <c r="F3315" s="3">
        <f t="shared" si="1081"/>
        <v>3028.5939999999996</v>
      </c>
      <c r="G3315" s="3">
        <f t="shared" si="1088"/>
        <v>3159.4199999999996</v>
      </c>
      <c r="H3315" s="4">
        <f t="shared" si="1076"/>
        <v>-2.8107940185682013E-2</v>
      </c>
      <c r="I3315" s="4">
        <f t="shared" si="1093"/>
        <v>2.0160311692010041E-3</v>
      </c>
      <c r="J3315" s="4">
        <f t="shared" si="1094"/>
        <v>-3.0123971354883018E-2</v>
      </c>
      <c r="K3315" s="4">
        <f t="shared" si="1082"/>
        <v>-1.7904816146371107E-2</v>
      </c>
      <c r="L3315" s="4">
        <f t="shared" si="1089"/>
        <v>2.8000792461690089E-2</v>
      </c>
      <c r="M3315" s="4">
        <f t="shared" si="1083"/>
        <v>-8.3286171735134223E-3</v>
      </c>
      <c r="N3315" s="4">
        <f t="shared" si="1090"/>
        <v>-4.9391977008438177E-2</v>
      </c>
      <c r="O3315" s="4">
        <f t="shared" si="1092"/>
        <v>-4.3559734564838838E-2</v>
      </c>
      <c r="P3315" s="4">
        <f t="shared" si="1087"/>
        <v>-7.0388574895226624E-2</v>
      </c>
      <c r="Q3315" s="4"/>
      <c r="T3315" s="4">
        <f t="shared" si="1077"/>
        <v>-2.8107940185682013E-2</v>
      </c>
      <c r="U3315" s="4">
        <f t="shared" si="1078"/>
        <v>-2.8107940185682013E-2</v>
      </c>
      <c r="V3315" s="2">
        <f t="shared" si="1084"/>
        <v>1.2290347320425993E-2</v>
      </c>
      <c r="W3315" s="4">
        <f t="shared" si="1085"/>
        <v>2.1674438472217661E-3</v>
      </c>
      <c r="X3315" s="4">
        <f t="shared" si="1086"/>
        <v>-3.9907806700956824E-2</v>
      </c>
      <c r="Y3315" s="4">
        <f t="shared" si="1079"/>
        <v>-3.0150392004895117E-2</v>
      </c>
      <c r="Z3315" s="4">
        <f t="shared" si="1080"/>
        <v>-2.4035248005632177E-2</v>
      </c>
      <c r="AA3315" s="4">
        <f t="shared" si="1091"/>
        <v>-7.9523537145854903E-2</v>
      </c>
    </row>
    <row r="3316" spans="1:27" x14ac:dyDescent="0.3">
      <c r="A3316" s="1">
        <f t="shared" si="1074"/>
        <v>10</v>
      </c>
      <c r="B3316" s="1">
        <f t="shared" si="1075"/>
        <v>3</v>
      </c>
      <c r="C3316" s="10">
        <v>43894</v>
      </c>
      <c r="D3316" s="3">
        <v>3130.12</v>
      </c>
      <c r="E3316" s="3">
        <v>3045.75</v>
      </c>
      <c r="F3316" s="3">
        <f t="shared" si="1081"/>
        <v>3031.3399999999992</v>
      </c>
      <c r="G3316" s="3">
        <f t="shared" si="1088"/>
        <v>3133.8169999999996</v>
      </c>
      <c r="H3316" s="4">
        <f t="shared" si="1076"/>
        <v>4.2202592421180206E-2</v>
      </c>
      <c r="I3316" s="4">
        <f t="shared" si="1093"/>
        <v>1.4110815517235675E-2</v>
      </c>
      <c r="J3316" s="4">
        <f t="shared" si="1094"/>
        <v>2.8091776903944529E-2</v>
      </c>
      <c r="K3316" s="4">
        <f t="shared" si="1082"/>
        <v>1.0904417371151861E-3</v>
      </c>
      <c r="L3316" s="4">
        <f t="shared" si="1089"/>
        <v>4.3570315271770479E-2</v>
      </c>
      <c r="M3316" s="4">
        <f t="shared" si="1083"/>
        <v>3.2586248985597352E-2</v>
      </c>
      <c r="N3316" s="4">
        <f t="shared" si="1090"/>
        <v>-1.1797115147437333E-3</v>
      </c>
      <c r="O3316" s="4">
        <f t="shared" si="1092"/>
        <v>-3.2739000421709172E-2</v>
      </c>
      <c r="P3316" s="4">
        <f t="shared" si="1087"/>
        <v>-3.115656281145739E-2</v>
      </c>
      <c r="Q3316" s="4"/>
      <c r="T3316" s="4">
        <f t="shared" si="1077"/>
        <v>4.2202592421180206E-2</v>
      </c>
      <c r="U3316" s="4">
        <f t="shared" si="1078"/>
        <v>4.2202592421180206E-2</v>
      </c>
      <c r="V3316" s="2">
        <f t="shared" si="1084"/>
        <v>3.7631061108021981E-2</v>
      </c>
      <c r="W3316" s="4">
        <f t="shared" si="1085"/>
        <v>2.725475049694176E-2</v>
      </c>
      <c r="X3316" s="4">
        <f t="shared" si="1086"/>
        <v>4.4057386912421167E-3</v>
      </c>
      <c r="Y3316" s="4">
        <f t="shared" si="1079"/>
        <v>-1.13919827234473E-2</v>
      </c>
      <c r="Z3316" s="4">
        <f t="shared" si="1080"/>
        <v>-5.1585622687344889E-3</v>
      </c>
      <c r="AA3316" s="4">
        <f t="shared" si="1091"/>
        <v>-6.3329845805109239E-2</v>
      </c>
    </row>
    <row r="3317" spans="1:27" x14ac:dyDescent="0.3">
      <c r="A3317" s="1">
        <f t="shared" si="1074"/>
        <v>10</v>
      </c>
      <c r="B3317" s="1">
        <f t="shared" si="1075"/>
        <v>4</v>
      </c>
      <c r="C3317" s="10">
        <v>43895</v>
      </c>
      <c r="D3317" s="3">
        <v>3023.94</v>
      </c>
      <c r="E3317" s="3">
        <v>3075.7</v>
      </c>
      <c r="F3317" s="3">
        <f t="shared" si="1081"/>
        <v>3040.3759999999997</v>
      </c>
      <c r="G3317" s="3">
        <f t="shared" si="1088"/>
        <v>3098.8879999999995</v>
      </c>
      <c r="H3317" s="4">
        <f t="shared" si="1076"/>
        <v>-3.3922022158894817E-2</v>
      </c>
      <c r="I3317" s="4">
        <f t="shared" si="1093"/>
        <v>-1.7385914917000009E-2</v>
      </c>
      <c r="J3317" s="4">
        <f t="shared" si="1094"/>
        <v>-1.6536107241894808E-2</v>
      </c>
      <c r="K3317" s="4">
        <f t="shared" si="1082"/>
        <v>-2.7358376036701538E-2</v>
      </c>
      <c r="L3317" s="4">
        <f t="shared" si="1089"/>
        <v>-7.3174333394390107E-3</v>
      </c>
      <c r="M3317" s="4">
        <f t="shared" si="1083"/>
        <v>-5.405910321618016E-3</v>
      </c>
      <c r="N3317" s="4">
        <f t="shared" si="1090"/>
        <v>-2.4185449748425701E-2</v>
      </c>
      <c r="O3317" s="4">
        <f t="shared" si="1092"/>
        <v>-1.9349590269648113E-2</v>
      </c>
      <c r="P3317" s="4">
        <f t="shared" si="1087"/>
        <v>-6.4021691356266952E-2</v>
      </c>
      <c r="Q3317" s="4"/>
      <c r="T3317" s="4">
        <f t="shared" si="1077"/>
        <v>-3.3922022158894817E-2</v>
      </c>
      <c r="U3317" s="4">
        <f t="shared" si="1078"/>
        <v>-3.3922022158894817E-2</v>
      </c>
      <c r="V3317" s="2">
        <f t="shared" si="1084"/>
        <v>-4.8355973572898059E-2</v>
      </c>
      <c r="W3317" s="4">
        <f t="shared" si="1085"/>
        <v>-5.7872413837169116E-2</v>
      </c>
      <c r="X3317" s="4">
        <f t="shared" si="1086"/>
        <v>1.5167385086411739E-2</v>
      </c>
      <c r="Y3317" s="4">
        <f t="shared" si="1079"/>
        <v>-3.9486077083625518E-2</v>
      </c>
      <c r="Z3317" s="4">
        <f t="shared" si="1080"/>
        <v>-3.3429796910380005E-2</v>
      </c>
      <c r="AA3317" s="4">
        <f t="shared" si="1091"/>
        <v>-3.706340660036736E-2</v>
      </c>
    </row>
    <row r="3318" spans="1:27" x14ac:dyDescent="0.3">
      <c r="A3318" s="1">
        <f t="shared" si="1074"/>
        <v>10</v>
      </c>
      <c r="B3318" s="1">
        <f t="shared" si="1075"/>
        <v>5</v>
      </c>
      <c r="C3318" s="10">
        <v>43896</v>
      </c>
      <c r="D3318" s="3">
        <v>2972.37</v>
      </c>
      <c r="E3318" s="3">
        <v>2954.2</v>
      </c>
      <c r="F3318" s="3">
        <f t="shared" si="1081"/>
        <v>3044.0060000000003</v>
      </c>
      <c r="G3318" s="3">
        <f t="shared" si="1088"/>
        <v>3062.3499999999995</v>
      </c>
      <c r="H3318" s="4">
        <f t="shared" si="1076"/>
        <v>-1.7053909799797668E-2</v>
      </c>
      <c r="I3318" s="4">
        <f t="shared" si="1093"/>
        <v>-2.3062626903973042E-2</v>
      </c>
      <c r="J3318" s="4">
        <f t="shared" si="1094"/>
        <v>6.0087171041753734E-3</v>
      </c>
      <c r="K3318" s="4">
        <f t="shared" si="1082"/>
        <v>1.255811953940897E-2</v>
      </c>
      <c r="L3318" s="4">
        <f t="shared" si="1089"/>
        <v>1.6008180644383647E-2</v>
      </c>
      <c r="M3318" s="4">
        <f t="shared" si="1083"/>
        <v>-2.3533462154805351E-2</v>
      </c>
      <c r="N3318" s="4">
        <f t="shared" si="1090"/>
        <v>-2.9382663640667977E-2</v>
      </c>
      <c r="O3318" s="4">
        <f t="shared" si="1092"/>
        <v>-6.1715062391287569E-3</v>
      </c>
      <c r="P3318" s="4">
        <f t="shared" si="1087"/>
        <v>-7.9983781006444349E-2</v>
      </c>
      <c r="Q3318" s="4"/>
      <c r="T3318" s="4">
        <f t="shared" si="1077"/>
        <v>-1.7053909799797668E-2</v>
      </c>
      <c r="U3318" s="4">
        <f t="shared" si="1078"/>
        <v>-1.7053909799797668E-2</v>
      </c>
      <c r="V3318" s="2">
        <f t="shared" si="1084"/>
        <v>-2.3056013016131357E-2</v>
      </c>
      <c r="W3318" s="4">
        <f t="shared" si="1085"/>
        <v>-3.2825452885969997E-2</v>
      </c>
      <c r="X3318" s="4">
        <f t="shared" si="1086"/>
        <v>6.1437536811747573E-3</v>
      </c>
      <c r="Y3318" s="4">
        <f t="shared" si="1079"/>
        <v>-6.7293422429011429E-5</v>
      </c>
      <c r="Z3318" s="4">
        <f t="shared" si="1080"/>
        <v>6.2375320266786173E-3</v>
      </c>
      <c r="AA3318" s="4">
        <f t="shared" si="1091"/>
        <v>-1.1909004919021379E-2</v>
      </c>
    </row>
    <row r="3319" spans="1:27" x14ac:dyDescent="0.3">
      <c r="A3319" s="1">
        <f t="shared" si="1074"/>
        <v>11</v>
      </c>
      <c r="B3319" s="1">
        <f t="shared" si="1075"/>
        <v>1</v>
      </c>
      <c r="C3319" s="10">
        <v>43899</v>
      </c>
      <c r="D3319" s="3">
        <v>2746.56</v>
      </c>
      <c r="E3319" s="3">
        <v>2863.89</v>
      </c>
      <c r="F3319" s="3">
        <f t="shared" si="1081"/>
        <v>2975.2719999999999</v>
      </c>
      <c r="G3319" s="3">
        <f t="shared" si="1088"/>
        <v>3014.4169999999999</v>
      </c>
      <c r="H3319" s="4">
        <f t="shared" si="1076"/>
        <v>-7.5969680759797723E-2</v>
      </c>
      <c r="I3319" s="4">
        <f t="shared" si="1093"/>
        <v>-3.6496129351325721E-2</v>
      </c>
      <c r="J3319" s="4">
        <f t="shared" si="1094"/>
        <v>-3.9473551408472002E-2</v>
      </c>
      <c r="K3319" s="4">
        <f t="shared" si="1082"/>
        <v>2.0212826801508536E-2</v>
      </c>
      <c r="L3319" s="4">
        <f t="shared" si="1089"/>
        <v>2.4158798833553281E-2</v>
      </c>
      <c r="M3319" s="4">
        <f t="shared" si="1083"/>
        <v>-7.6870954991678064E-2</v>
      </c>
      <c r="N3319" s="4">
        <f t="shared" si="1090"/>
        <v>-8.8858641654422726E-2</v>
      </c>
      <c r="O3319" s="4">
        <f t="shared" si="1092"/>
        <v>-1.4252373878597221E-2</v>
      </c>
      <c r="P3319" s="4">
        <f t="shared" si="1087"/>
        <v>-0.14987711945722093</v>
      </c>
      <c r="Q3319" s="4"/>
      <c r="T3319" s="4">
        <f t="shared" si="1077"/>
        <v>-7.5969680759797723E-2</v>
      </c>
      <c r="U3319" s="4">
        <f t="shared" si="1078"/>
        <v>-7.5969680759797723E-2</v>
      </c>
      <c r="V3319" s="2">
        <f t="shared" si="1084"/>
        <v>3.9651860300029984E-2</v>
      </c>
      <c r="W3319" s="4">
        <f t="shared" si="1085"/>
        <v>2.9255341697029622E-2</v>
      </c>
      <c r="X3319" s="4">
        <f t="shared" si="1086"/>
        <v>-0.11121178682492891</v>
      </c>
      <c r="Y3319" s="4">
        <f t="shared" si="1079"/>
        <v>7.4919686119635197E-3</v>
      </c>
      <c r="Z3319" s="4">
        <f t="shared" si="1080"/>
        <v>1.3844457096130742E-2</v>
      </c>
      <c r="AA3319" s="4">
        <f t="shared" si="1091"/>
        <v>-2.5638909575112594E-2</v>
      </c>
    </row>
    <row r="3320" spans="1:27" x14ac:dyDescent="0.3">
      <c r="A3320" s="1">
        <f t="shared" si="1074"/>
        <v>11</v>
      </c>
      <c r="B3320" s="1">
        <f t="shared" si="1075"/>
        <v>2</v>
      </c>
      <c r="C3320" s="10">
        <v>43900</v>
      </c>
      <c r="D3320" s="3">
        <v>2882.23</v>
      </c>
      <c r="E3320" s="3">
        <v>2813.48</v>
      </c>
      <c r="F3320" s="3">
        <f t="shared" si="1081"/>
        <v>2951.0439999999999</v>
      </c>
      <c r="G3320" s="3">
        <f t="shared" si="1088"/>
        <v>2989.8189999999995</v>
      </c>
      <c r="H3320" s="4">
        <f t="shared" si="1076"/>
        <v>4.9396335780030318E-2</v>
      </c>
      <c r="I3320" s="4">
        <f t="shared" si="1093"/>
        <v>2.4365023884422722E-2</v>
      </c>
      <c r="J3320" s="4">
        <f t="shared" si="1094"/>
        <v>2.5031311895607596E-2</v>
      </c>
      <c r="K3320" s="4">
        <f t="shared" si="1082"/>
        <v>8.0714602994291049E-2</v>
      </c>
      <c r="L3320" s="4">
        <f t="shared" si="1089"/>
        <v>9.2921084313953711E-2</v>
      </c>
      <c r="M3320" s="4">
        <f t="shared" si="1083"/>
        <v>-2.3318527273737653E-2</v>
      </c>
      <c r="N3320" s="4">
        <f t="shared" si="1090"/>
        <v>-3.5985121507355299E-2</v>
      </c>
      <c r="O3320" s="4">
        <f t="shared" si="1092"/>
        <v>-1.3453124837365386E-2</v>
      </c>
      <c r="P3320" s="4">
        <f t="shared" si="1087"/>
        <v>-0.1078841641956432</v>
      </c>
      <c r="Q3320" s="4"/>
      <c r="T3320" s="4">
        <f t="shared" si="1077"/>
        <v>4.9396335780030318E-2</v>
      </c>
      <c r="U3320" s="4">
        <f t="shared" si="1078"/>
        <v>4.9396335780030318E-2</v>
      </c>
      <c r="V3320" s="2">
        <f t="shared" si="1084"/>
        <v>9.3502417569614332E-2</v>
      </c>
      <c r="W3320" s="4">
        <f t="shared" si="1085"/>
        <v>8.2567393393918206E-2</v>
      </c>
      <c r="X3320" s="4">
        <f t="shared" si="1086"/>
        <v>-4.0334690697449826E-2</v>
      </c>
      <c r="Y3320" s="4">
        <f t="shared" si="1079"/>
        <v>6.7239358567928356E-2</v>
      </c>
      <c r="Z3320" s="4">
        <f t="shared" si="1080"/>
        <v>7.3968569267734943E-2</v>
      </c>
      <c r="AA3320" s="4">
        <f t="shared" si="1091"/>
        <v>-2.5605941238739736E-2</v>
      </c>
    </row>
    <row r="3321" spans="1:27" x14ac:dyDescent="0.3">
      <c r="A3321" s="1">
        <f t="shared" si="1074"/>
        <v>11</v>
      </c>
      <c r="B3321" s="1">
        <f t="shared" si="1075"/>
        <v>3</v>
      </c>
      <c r="C3321" s="10">
        <v>43901</v>
      </c>
      <c r="D3321" s="3">
        <v>2741.38</v>
      </c>
      <c r="E3321" s="3">
        <v>2825.6</v>
      </c>
      <c r="F3321" s="3">
        <f t="shared" si="1081"/>
        <v>2873.2959999999998</v>
      </c>
      <c r="G3321" s="3">
        <f t="shared" si="1088"/>
        <v>2952.3179999999998</v>
      </c>
      <c r="H3321" s="4">
        <f t="shared" si="1076"/>
        <v>-4.8868410917935041E-2</v>
      </c>
      <c r="I3321" s="4">
        <f t="shared" si="1093"/>
        <v>-1.9647980903675318E-2</v>
      </c>
      <c r="J3321" s="4">
        <f t="shared" si="1094"/>
        <v>-2.9220430014259724E-2</v>
      </c>
      <c r="K3321" s="4">
        <f t="shared" si="1082"/>
        <v>8.3424986902501247E-3</v>
      </c>
      <c r="L3321" s="4">
        <f t="shared" si="1089"/>
        <v>3.2449025773638812E-2</v>
      </c>
      <c r="M3321" s="4">
        <f t="shared" si="1083"/>
        <v>-4.5911037359186009E-2</v>
      </c>
      <c r="N3321" s="4">
        <f t="shared" si="1090"/>
        <v>-7.1448265396884633E-2</v>
      </c>
      <c r="O3321" s="4">
        <f t="shared" si="1092"/>
        <v>-2.8825627968395454E-2</v>
      </c>
      <c r="P3321" s="4">
        <f t="shared" si="1087"/>
        <v>-0.15148044744612757</v>
      </c>
      <c r="Q3321" s="4"/>
      <c r="T3321" s="4">
        <f t="shared" si="1077"/>
        <v>-4.8868410917935041E-2</v>
      </c>
      <c r="U3321" s="4">
        <f t="shared" si="1078"/>
        <v>-4.8868410917935041E-2</v>
      </c>
      <c r="V3321" s="2">
        <f t="shared" si="1084"/>
        <v>8.6006321494120824E-2</v>
      </c>
      <c r="W3321" s="4">
        <f t="shared" si="1085"/>
        <v>7.5146258279179659E-2</v>
      </c>
      <c r="X3321" s="4">
        <f t="shared" si="1086"/>
        <v>-0.12419332166178926</v>
      </c>
      <c r="Y3321" s="4">
        <f t="shared" si="1079"/>
        <v>-4.2303504206009125E-3</v>
      </c>
      <c r="Z3321" s="4">
        <f t="shared" si="1080"/>
        <v>2.0482259144058682E-3</v>
      </c>
      <c r="AA3321" s="4">
        <f t="shared" si="1091"/>
        <v>-5.2136678828504708E-2</v>
      </c>
    </row>
    <row r="3322" spans="1:27" x14ac:dyDescent="0.3">
      <c r="A3322" s="1">
        <f t="shared" si="1074"/>
        <v>11</v>
      </c>
      <c r="B3322" s="1">
        <f t="shared" si="1075"/>
        <v>4</v>
      </c>
      <c r="C3322" s="10">
        <v>43902</v>
      </c>
      <c r="D3322" s="3">
        <v>2480.64</v>
      </c>
      <c r="E3322" s="3">
        <v>2630.86</v>
      </c>
      <c r="F3322" s="3">
        <f t="shared" si="1081"/>
        <v>2764.636</v>
      </c>
      <c r="G3322" s="3">
        <f t="shared" si="1088"/>
        <v>2902.5060000000003</v>
      </c>
      <c r="H3322" s="4">
        <f t="shared" si="1076"/>
        <v>-9.5112680474797442E-2</v>
      </c>
      <c r="I3322" s="4">
        <f t="shared" si="1093"/>
        <v>-4.0315461555858717E-2</v>
      </c>
      <c r="J3322" s="4">
        <f t="shared" si="1094"/>
        <v>-5.4797218918938725E-2</v>
      </c>
      <c r="K3322" s="4">
        <f t="shared" si="1082"/>
        <v>3.4382318394385346E-2</v>
      </c>
      <c r="L3322" s="4">
        <f t="shared" si="1089"/>
        <v>7.5874194748630247E-2</v>
      </c>
      <c r="M3322" s="4">
        <f t="shared" si="1083"/>
        <v>-0.1027245539738324</v>
      </c>
      <c r="N3322" s="4">
        <f t="shared" si="1090"/>
        <v>-0.14534543597842706</v>
      </c>
      <c r="O3322" s="4">
        <f t="shared" si="1092"/>
        <v>-5.5578399122807161E-2</v>
      </c>
      <c r="P3322" s="4">
        <f t="shared" si="1087"/>
        <v>-0.23218541652480215</v>
      </c>
      <c r="Q3322" s="4"/>
      <c r="T3322" s="4">
        <f t="shared" si="1077"/>
        <v>-9.5112680474797442E-2</v>
      </c>
      <c r="U3322" s="4">
        <f t="shared" si="1078"/>
        <v>-9.5112680474797442E-2</v>
      </c>
      <c r="V3322" s="2">
        <f t="shared" si="1084"/>
        <v>0.10307217532775462</v>
      </c>
      <c r="W3322" s="4">
        <f t="shared" si="1085"/>
        <v>9.2041453574477086E-2</v>
      </c>
      <c r="X3322" s="4">
        <f t="shared" si="1086"/>
        <v>-0.17966626321950838</v>
      </c>
      <c r="Y3322" s="4">
        <f t="shared" si="1079"/>
        <v>2.148478325231078E-2</v>
      </c>
      <c r="Z3322" s="4">
        <f t="shared" si="1080"/>
        <v>2.7925499927504104E-2</v>
      </c>
      <c r="AA3322" s="4">
        <f t="shared" si="1091"/>
        <v>-9.069273010969689E-2</v>
      </c>
    </row>
    <row r="3323" spans="1:27" x14ac:dyDescent="0.3">
      <c r="A3323" s="1">
        <f t="shared" si="1074"/>
        <v>11</v>
      </c>
      <c r="B3323" s="1">
        <f t="shared" si="1075"/>
        <v>5</v>
      </c>
      <c r="C3323" s="10">
        <v>43903</v>
      </c>
      <c r="D3323" s="3">
        <v>2711.02</v>
      </c>
      <c r="E3323" s="3">
        <v>2569.9899999999998</v>
      </c>
      <c r="F3323" s="3">
        <f t="shared" si="1081"/>
        <v>2712.366</v>
      </c>
      <c r="G3323" s="3">
        <f t="shared" si="1088"/>
        <v>2878.1860000000006</v>
      </c>
      <c r="H3323" s="4">
        <f t="shared" si="1076"/>
        <v>9.2871194530443804E-2</v>
      </c>
      <c r="I3323" s="4">
        <f t="shared" si="1093"/>
        <v>3.6018930598555175E-2</v>
      </c>
      <c r="J3323" s="4">
        <f t="shared" si="1094"/>
        <v>5.6852263931888629E-2</v>
      </c>
      <c r="K3323" s="4">
        <f t="shared" si="1082"/>
        <v>9.354944691692467E-2</v>
      </c>
      <c r="L3323" s="4">
        <f t="shared" si="1089"/>
        <v>0.16774703302373595</v>
      </c>
      <c r="M3323" s="4">
        <f t="shared" si="1083"/>
        <v>-4.9624571315228243E-4</v>
      </c>
      <c r="N3323" s="4">
        <f t="shared" si="1090"/>
        <v>-5.8080332542789305E-2</v>
      </c>
      <c r="O3323" s="4">
        <f t="shared" si="1092"/>
        <v>-6.1165170304903919E-2</v>
      </c>
      <c r="P3323" s="4">
        <f t="shared" si="1087"/>
        <v>-0.16087755897956538</v>
      </c>
      <c r="Q3323" s="4"/>
      <c r="T3323" s="4">
        <f t="shared" si="1077"/>
        <v>9.2871194530443804E-2</v>
      </c>
      <c r="U3323" s="4">
        <f t="shared" si="1078"/>
        <v>9.2871194530443804E-2</v>
      </c>
      <c r="V3323" s="2">
        <f t="shared" si="1084"/>
        <v>0.19822707043343654</v>
      </c>
      <c r="W3323" s="4">
        <f t="shared" si="1085"/>
        <v>0.18624479972910218</v>
      </c>
      <c r="X3323" s="4">
        <f t="shared" si="1086"/>
        <v>-8.792646945030394E-2</v>
      </c>
      <c r="Y3323" s="4">
        <f t="shared" si="1079"/>
        <v>7.9914167030179908E-2</v>
      </c>
      <c r="Z3323" s="4">
        <f t="shared" si="1080"/>
        <v>8.6723295562886382E-2</v>
      </c>
      <c r="AA3323" s="4">
        <f t="shared" si="1091"/>
        <v>-0.10894853689513105</v>
      </c>
    </row>
    <row r="3324" spans="1:27" x14ac:dyDescent="0.3">
      <c r="A3324" s="1">
        <f t="shared" si="1074"/>
        <v>12</v>
      </c>
      <c r="B3324" s="1">
        <f t="shared" si="1075"/>
        <v>1</v>
      </c>
      <c r="C3324" s="10">
        <v>43906</v>
      </c>
      <c r="D3324" s="3">
        <v>2386.13</v>
      </c>
      <c r="E3324" s="3">
        <v>2508.59</v>
      </c>
      <c r="F3324" s="3">
        <f t="shared" si="1081"/>
        <v>2640.28</v>
      </c>
      <c r="G3324" s="3">
        <f t="shared" si="1088"/>
        <v>2807.7760000000003</v>
      </c>
      <c r="H3324" s="4">
        <f t="shared" si="1076"/>
        <v>-0.11984050283657069</v>
      </c>
      <c r="I3324" s="4">
        <f t="shared" si="1093"/>
        <v>-7.4669312657228579E-2</v>
      </c>
      <c r="J3324" s="4">
        <f t="shared" si="1094"/>
        <v>-4.5171190179342111E-2</v>
      </c>
      <c r="K3324" s="4">
        <f t="shared" si="1082"/>
        <v>-2.6567491202572732E-3</v>
      </c>
      <c r="L3324" s="4">
        <f t="shared" si="1089"/>
        <v>5.2971042469460147E-2</v>
      </c>
      <c r="M3324" s="4">
        <f t="shared" si="1083"/>
        <v>-9.625873013468271E-2</v>
      </c>
      <c r="N3324" s="4">
        <f t="shared" si="1090"/>
        <v>-0.15017081134677415</v>
      </c>
      <c r="O3324" s="4">
        <f t="shared" si="1092"/>
        <v>-7.0195672490601976E-2</v>
      </c>
      <c r="P3324" s="4">
        <f t="shared" si="1087"/>
        <v>-0.26143841425290487</v>
      </c>
      <c r="Q3324" s="4"/>
      <c r="T3324" s="4">
        <f t="shared" si="1077"/>
        <v>-0.11984050283657069</v>
      </c>
      <c r="U3324" s="4">
        <f t="shared" si="1078"/>
        <v>-0.11984050283657069</v>
      </c>
      <c r="V3324" s="2">
        <f t="shared" si="1084"/>
        <v>1.3109456957160022E-2</v>
      </c>
      <c r="W3324" s="4">
        <f t="shared" si="1085"/>
        <v>2.9783623875884236E-3</v>
      </c>
      <c r="X3324" s="4">
        <f t="shared" si="1086"/>
        <v>-0.13122961085867407</v>
      </c>
      <c r="Y3324" s="4">
        <f t="shared" si="1079"/>
        <v>-1.5092450502797724E-2</v>
      </c>
      <c r="Z3324" s="4">
        <f t="shared" si="1080"/>
        <v>-8.8823624216289882E-3</v>
      </c>
      <c r="AA3324" s="4">
        <f t="shared" si="1091"/>
        <v>-0.11259205881008517</v>
      </c>
    </row>
    <row r="3325" spans="1:27" x14ac:dyDescent="0.3">
      <c r="A3325" s="1">
        <f t="shared" si="1074"/>
        <v>12</v>
      </c>
      <c r="B3325" s="1">
        <f t="shared" si="1075"/>
        <v>2</v>
      </c>
      <c r="C3325" s="10">
        <v>43907</v>
      </c>
      <c r="D3325" s="3">
        <v>2529.19</v>
      </c>
      <c r="E3325" s="3">
        <v>2425.66</v>
      </c>
      <c r="F3325" s="3">
        <f t="shared" si="1081"/>
        <v>2569.6720000000005</v>
      </c>
      <c r="G3325" s="3">
        <f t="shared" si="1088"/>
        <v>2760.3579999999997</v>
      </c>
      <c r="H3325" s="4">
        <f t="shared" si="1076"/>
        <v>5.9954822243549151E-2</v>
      </c>
      <c r="I3325" s="4">
        <f t="shared" si="1093"/>
        <v>1.656657432746738E-2</v>
      </c>
      <c r="J3325" s="4">
        <f t="shared" si="1094"/>
        <v>4.3388247916081771E-2</v>
      </c>
      <c r="K3325" s="4">
        <f t="shared" si="1082"/>
        <v>8.1161755646171979E-2</v>
      </c>
      <c r="L3325" s="4">
        <f t="shared" si="1089"/>
        <v>0.16759913891252068</v>
      </c>
      <c r="M3325" s="4">
        <f t="shared" si="1083"/>
        <v>-1.5753761569570132E-2</v>
      </c>
      <c r="N3325" s="4">
        <f t="shared" si="1090"/>
        <v>-8.3745659077554324E-2</v>
      </c>
      <c r="O3325" s="4">
        <f t="shared" si="1092"/>
        <v>-7.5394098505845442E-2</v>
      </c>
      <c r="P3325" s="4">
        <f t="shared" si="1087"/>
        <v>-0.21715808566352401</v>
      </c>
      <c r="Q3325" s="4"/>
      <c r="T3325" s="4">
        <f t="shared" si="1077"/>
        <v>5.9954822243549151E-2</v>
      </c>
      <c r="U3325" s="4">
        <f t="shared" si="1078"/>
        <v>5.9954822243549151E-2</v>
      </c>
      <c r="V3325" s="2">
        <f t="shared" si="1084"/>
        <v>0.2079098791767422</v>
      </c>
      <c r="W3325" s="4">
        <f t="shared" si="1085"/>
        <v>0.19583078038497487</v>
      </c>
      <c r="X3325" s="4">
        <f t="shared" si="1086"/>
        <v>-0.12248848981517782</v>
      </c>
      <c r="Y3325" s="4">
        <f t="shared" si="1079"/>
        <v>6.7680935750334403E-2</v>
      </c>
      <c r="Z3325" s="4">
        <f t="shared" si="1080"/>
        <v>7.4412930704560495E-2</v>
      </c>
      <c r="AA3325" s="4">
        <f t="shared" si="1091"/>
        <v>-0.12923290876042492</v>
      </c>
    </row>
    <row r="3326" spans="1:27" x14ac:dyDescent="0.3">
      <c r="A3326" s="1">
        <f t="shared" si="1074"/>
        <v>12</v>
      </c>
      <c r="B3326" s="1">
        <f t="shared" si="1075"/>
        <v>3</v>
      </c>
      <c r="C3326" s="10">
        <v>43908</v>
      </c>
      <c r="D3326" s="3">
        <v>2398.1</v>
      </c>
      <c r="E3326" s="3">
        <v>2436.5</v>
      </c>
      <c r="F3326" s="3">
        <f t="shared" si="1081"/>
        <v>2501.0160000000001</v>
      </c>
      <c r="G3326" s="3">
        <f t="shared" si="1088"/>
        <v>2687.1559999999999</v>
      </c>
      <c r="H3326" s="4">
        <f t="shared" si="1076"/>
        <v>-5.1830823307066745E-2</v>
      </c>
      <c r="I3326" s="4">
        <f t="shared" si="1093"/>
        <v>-3.6648096821512044E-2</v>
      </c>
      <c r="J3326" s="4">
        <f t="shared" si="1094"/>
        <v>-1.5182726485554701E-2</v>
      </c>
      <c r="K3326" s="4">
        <f t="shared" si="1082"/>
        <v>-9.6671266294749052E-4</v>
      </c>
      <c r="L3326" s="4">
        <f t="shared" si="1089"/>
        <v>7.5155814048502897E-2</v>
      </c>
      <c r="M3326" s="4">
        <f t="shared" si="1083"/>
        <v>-4.1149676771360187E-2</v>
      </c>
      <c r="N3326" s="4">
        <f t="shared" si="1090"/>
        <v>-0.10756948982493017</v>
      </c>
      <c r="O3326" s="4">
        <f t="shared" si="1092"/>
        <v>-7.7619782327676023E-2</v>
      </c>
      <c r="P3326" s="4">
        <f t="shared" si="1087"/>
        <v>-0.2577334266028638</v>
      </c>
      <c r="Q3326" s="4"/>
      <c r="T3326" s="4">
        <f t="shared" si="1077"/>
        <v>-5.1830823307066745E-2</v>
      </c>
      <c r="U3326" s="4">
        <f t="shared" si="1078"/>
        <v>-5.1830823307066745E-2</v>
      </c>
      <c r="V3326" s="2">
        <f t="shared" si="1084"/>
        <v>8.3896425337756375E-2</v>
      </c>
      <c r="W3326" s="4">
        <f t="shared" si="1085"/>
        <v>7.3057461084378883E-2</v>
      </c>
      <c r="X3326" s="4">
        <f t="shared" si="1086"/>
        <v>-0.12522160371783561</v>
      </c>
      <c r="Y3326" s="4">
        <f t="shared" si="1079"/>
        <v>-1.3423486819269909E-2</v>
      </c>
      <c r="Z3326" s="4">
        <f t="shared" si="1080"/>
        <v>-7.2028755052511674E-3</v>
      </c>
      <c r="AA3326" s="4">
        <f t="shared" si="1091"/>
        <v>-0.12956548855391153</v>
      </c>
    </row>
    <row r="3327" spans="1:27" x14ac:dyDescent="0.3">
      <c r="A3327" s="1">
        <f t="shared" si="1074"/>
        <v>12</v>
      </c>
      <c r="B3327" s="1">
        <f t="shared" si="1075"/>
        <v>4</v>
      </c>
      <c r="C3327" s="10">
        <v>43909</v>
      </c>
      <c r="D3327" s="3">
        <v>2409.39</v>
      </c>
      <c r="E3327" s="3">
        <v>2393.48</v>
      </c>
      <c r="F3327" s="3">
        <f t="shared" si="1081"/>
        <v>2486.7660000000001</v>
      </c>
      <c r="G3327" s="3">
        <f t="shared" si="1088"/>
        <v>2625.701</v>
      </c>
      <c r="H3327" s="4">
        <f t="shared" si="1076"/>
        <v>4.7078937492181158E-3</v>
      </c>
      <c r="I3327" s="4">
        <f t="shared" si="1093"/>
        <v>-1.9265251657561782E-3</v>
      </c>
      <c r="J3327" s="4">
        <f t="shared" si="1094"/>
        <v>6.6344189149742938E-3</v>
      </c>
      <c r="K3327" s="4">
        <f t="shared" si="1082"/>
        <v>4.5039823193361507E-2</v>
      </c>
      <c r="L3327" s="4">
        <f t="shared" si="1089"/>
        <v>0.10493121869628272</v>
      </c>
      <c r="M3327" s="4">
        <f t="shared" si="1083"/>
        <v>-3.1115110951332053E-2</v>
      </c>
      <c r="N3327" s="4">
        <f t="shared" si="1090"/>
        <v>-8.2382190508363345E-2</v>
      </c>
      <c r="O3327" s="4">
        <f t="shared" si="1092"/>
        <v>-5.7663973038818934E-2</v>
      </c>
      <c r="P3327" s="4">
        <f t="shared" si="1087"/>
        <v>-0.25423891444171387</v>
      </c>
      <c r="Q3327" s="4"/>
      <c r="T3327" s="4">
        <f t="shared" si="1077"/>
        <v>4.7078937492181158E-3</v>
      </c>
      <c r="U3327" s="4">
        <f t="shared" si="1078"/>
        <v>4.7078937492181158E-3</v>
      </c>
      <c r="V3327" s="2">
        <f t="shared" si="1084"/>
        <v>3.4418914974354682E-2</v>
      </c>
      <c r="W3327" s="4">
        <f t="shared" si="1085"/>
        <v>2.4074725824611162E-2</v>
      </c>
      <c r="X3327" s="4">
        <f t="shared" si="1086"/>
        <v>-2.8722426470588237E-2</v>
      </c>
      <c r="Y3327" s="4">
        <f t="shared" si="1079"/>
        <v>3.2009401457783374E-2</v>
      </c>
      <c r="Z3327" s="4">
        <f t="shared" si="1080"/>
        <v>3.8516478479295624E-2</v>
      </c>
      <c r="AA3327" s="4">
        <f t="shared" si="1091"/>
        <v>-0.10050871073081588</v>
      </c>
    </row>
    <row r="3328" spans="1:27" x14ac:dyDescent="0.3">
      <c r="A3328" s="1">
        <f t="shared" si="1074"/>
        <v>12</v>
      </c>
      <c r="B3328" s="1">
        <f t="shared" si="1075"/>
        <v>5</v>
      </c>
      <c r="C3328" s="10">
        <v>43910</v>
      </c>
      <c r="D3328" s="3">
        <v>2304.92</v>
      </c>
      <c r="E3328" s="3">
        <v>2431.94</v>
      </c>
      <c r="F3328" s="3">
        <f t="shared" si="1081"/>
        <v>2405.5459999999998</v>
      </c>
      <c r="G3328" s="3">
        <f t="shared" si="1088"/>
        <v>2558.9559999999997</v>
      </c>
      <c r="H3328" s="4">
        <f t="shared" si="1076"/>
        <v>-4.3359522534749381E-2</v>
      </c>
      <c r="I3328" s="4">
        <f t="shared" si="1093"/>
        <v>9.3592154030689018E-3</v>
      </c>
      <c r="J3328" s="4">
        <f t="shared" si="1094"/>
        <v>-5.2718737937818283E-2</v>
      </c>
      <c r="K3328" s="4">
        <f t="shared" si="1082"/>
        <v>8.845599923632123E-3</v>
      </c>
      <c r="L3328" s="4">
        <f t="shared" si="1089"/>
        <v>7.3791383803461411E-2</v>
      </c>
      <c r="M3328" s="4">
        <f t="shared" si="1083"/>
        <v>-4.1830835910017836E-2</v>
      </c>
      <c r="N3328" s="4">
        <f t="shared" si="1090"/>
        <v>-9.9273297391592366E-2</v>
      </c>
      <c r="O3328" s="4">
        <f t="shared" si="1092"/>
        <v>-6.6557624559637582E-2</v>
      </c>
      <c r="P3328" s="4">
        <f t="shared" si="1087"/>
        <v>-0.28657475903651752</v>
      </c>
      <c r="Q3328" s="4"/>
      <c r="T3328" s="4">
        <f t="shared" si="1077"/>
        <v>-4.3359522534749381E-2</v>
      </c>
      <c r="U3328" s="4">
        <f t="shared" si="1078"/>
        <v>-4.3359522534749381E-2</v>
      </c>
      <c r="V3328" s="2">
        <f t="shared" si="1084"/>
        <v>0.12518936328282268</v>
      </c>
      <c r="W3328" s="4">
        <f t="shared" si="1085"/>
        <v>0.11393746964999442</v>
      </c>
      <c r="X3328" s="4">
        <f t="shared" si="1086"/>
        <v>-0.14979601773502221</v>
      </c>
      <c r="Y3328" s="4">
        <f t="shared" si="1079"/>
        <v>-3.7335222699293102E-3</v>
      </c>
      <c r="Z3328" s="4">
        <f t="shared" si="1080"/>
        <v>2.5481866906505906E-3</v>
      </c>
      <c r="AA3328" s="4">
        <f t="shared" si="1091"/>
        <v>-0.11311895223579714</v>
      </c>
    </row>
    <row r="3329" spans="1:27" x14ac:dyDescent="0.3">
      <c r="A3329" s="1">
        <f t="shared" si="1074"/>
        <v>13</v>
      </c>
      <c r="B3329" s="1">
        <f t="shared" si="1075"/>
        <v>1</v>
      </c>
      <c r="C3329" s="10">
        <v>43913</v>
      </c>
      <c r="D3329" s="3">
        <v>2237.4</v>
      </c>
      <c r="E3329" s="3">
        <v>2290.71</v>
      </c>
      <c r="F3329" s="3">
        <f t="shared" si="1081"/>
        <v>2375.8000000000002</v>
      </c>
      <c r="G3329" s="3">
        <f t="shared" si="1088"/>
        <v>2508.04</v>
      </c>
      <c r="H3329" s="4">
        <f t="shared" si="1076"/>
        <v>-2.929385835517067E-2</v>
      </c>
      <c r="I3329" s="4">
        <f t="shared" si="1093"/>
        <v>-6.1650729743331816E-3</v>
      </c>
      <c r="J3329" s="4">
        <f t="shared" si="1094"/>
        <v>-2.3128785380837489E-2</v>
      </c>
      <c r="K3329" s="4">
        <f t="shared" si="1082"/>
        <v>4.5762976589209178E-2</v>
      </c>
      <c r="L3329" s="4">
        <f t="shared" si="1089"/>
        <v>0.10117102160209952</v>
      </c>
      <c r="M3329" s="4">
        <f t="shared" si="1083"/>
        <v>-5.8254061789712971E-2</v>
      </c>
      <c r="N3329" s="4">
        <f t="shared" si="1090"/>
        <v>-0.10790896476930188</v>
      </c>
      <c r="O3329" s="4">
        <f t="shared" si="1092"/>
        <v>-5.910431751139706E-2</v>
      </c>
      <c r="P3329" s="4">
        <f t="shared" si="1087"/>
        <v>-0.30747373699230529</v>
      </c>
      <c r="Q3329" s="4"/>
      <c r="T3329" s="4">
        <f t="shared" si="1077"/>
        <v>-2.929385835517067E-2</v>
      </c>
      <c r="U3329" s="4">
        <f t="shared" si="1078"/>
        <v>-2.929385835517067E-2</v>
      </c>
      <c r="V3329" s="2">
        <f t="shared" si="1084"/>
        <v>3.5233326970133469E-2</v>
      </c>
      <c r="W3329" s="4">
        <f t="shared" si="1085"/>
        <v>2.4880993700432123E-2</v>
      </c>
      <c r="X3329" s="4">
        <f t="shared" si="1086"/>
        <v>-6.2331054888040471E-2</v>
      </c>
      <c r="Y3329" s="4">
        <f t="shared" si="1079"/>
        <v>3.2723537978371138E-2</v>
      </c>
      <c r="Z3329" s="4">
        <f t="shared" si="1080"/>
        <v>3.9235117809001824E-2</v>
      </c>
      <c r="AA3329" s="4">
        <f t="shared" si="1091"/>
        <v>-0.10017119396427651</v>
      </c>
    </row>
    <row r="3330" spans="1:27" x14ac:dyDescent="0.3">
      <c r="A3330" s="1">
        <f t="shared" si="1074"/>
        <v>13</v>
      </c>
      <c r="B3330" s="1">
        <f t="shared" si="1075"/>
        <v>2</v>
      </c>
      <c r="C3330" s="10">
        <v>43914</v>
      </c>
      <c r="D3330" s="3">
        <v>2447.33</v>
      </c>
      <c r="E3330" s="3">
        <v>2344.44</v>
      </c>
      <c r="F3330" s="3">
        <f t="shared" si="1081"/>
        <v>2359.4279999999999</v>
      </c>
      <c r="G3330" s="3">
        <f t="shared" si="1088"/>
        <v>2464.5500000000006</v>
      </c>
      <c r="H3330" s="4">
        <f t="shared" si="1076"/>
        <v>9.3827657101993311E-2</v>
      </c>
      <c r="I3330" s="4">
        <f t="shared" si="1093"/>
        <v>4.7841244301421275E-2</v>
      </c>
      <c r="J3330" s="4">
        <f t="shared" si="1094"/>
        <v>4.5986412800572037E-2</v>
      </c>
      <c r="K3330" s="4">
        <f t="shared" si="1082"/>
        <v>4.4718199696075704E-2</v>
      </c>
      <c r="L3330" s="4">
        <f t="shared" si="1089"/>
        <v>0.10237924972438274</v>
      </c>
      <c r="M3330" s="4">
        <f t="shared" si="1083"/>
        <v>3.7255639926287241E-2</v>
      </c>
      <c r="N3330" s="4">
        <f t="shared" si="1090"/>
        <v>-6.987076748291049E-3</v>
      </c>
      <c r="O3330" s="4">
        <f t="shared" si="1092"/>
        <v>-4.2953749596499349E-2</v>
      </c>
      <c r="P3330" s="4">
        <f t="shared" si="1087"/>
        <v>-0.24249562025269447</v>
      </c>
      <c r="Q3330" s="4"/>
      <c r="T3330" s="4">
        <f t="shared" si="1077"/>
        <v>9.3827657101993311E-2</v>
      </c>
      <c r="U3330" s="4">
        <f t="shared" si="1078"/>
        <v>9.3827657101993311E-2</v>
      </c>
      <c r="V3330" s="2">
        <f t="shared" si="1084"/>
        <v>0.13041476714043085</v>
      </c>
      <c r="W3330" s="4">
        <f t="shared" si="1085"/>
        <v>0.11911061946902646</v>
      </c>
      <c r="X3330" s="4">
        <f t="shared" si="1086"/>
        <v>-3.2366093492382987E-2</v>
      </c>
      <c r="Y3330" s="4">
        <f t="shared" si="1079"/>
        <v>3.1691788228543558E-2</v>
      </c>
      <c r="Z3330" s="4">
        <f t="shared" si="1080"/>
        <v>3.8196862619321217E-2</v>
      </c>
      <c r="AA3330" s="4">
        <f t="shared" si="1091"/>
        <v>-8.1817445961975127E-2</v>
      </c>
    </row>
    <row r="3331" spans="1:27" x14ac:dyDescent="0.3">
      <c r="A3331" s="1">
        <f t="shared" ref="A3331:A3394" si="1095">WEEKNUM(C3331,2)</f>
        <v>13</v>
      </c>
      <c r="B3331" s="1">
        <f t="shared" ref="B3331:B3394" si="1096">WEEKDAY(C3331,2)</f>
        <v>3</v>
      </c>
      <c r="C3331" s="10">
        <v>43915</v>
      </c>
      <c r="D3331" s="3">
        <v>2475.56</v>
      </c>
      <c r="E3331" s="3">
        <v>2457.77</v>
      </c>
      <c r="F3331" s="3">
        <f t="shared" si="1081"/>
        <v>2374.9199999999996</v>
      </c>
      <c r="G3331" s="3">
        <f t="shared" si="1088"/>
        <v>2437.9680000000003</v>
      </c>
      <c r="H3331" s="4">
        <f t="shared" ref="H3331:H3394" si="1097">(D3331-D3330)/D3330</f>
        <v>1.1535019797084994E-2</v>
      </c>
      <c r="I3331" s="4">
        <f t="shared" si="1093"/>
        <v>4.2658734212386784E-3</v>
      </c>
      <c r="J3331" s="4">
        <f t="shared" si="1094"/>
        <v>7.2691463758463156E-3</v>
      </c>
      <c r="K3331" s="4">
        <f t="shared" si="1082"/>
        <v>-3.9867937711710384E-2</v>
      </c>
      <c r="L3331" s="4">
        <f t="shared" si="1089"/>
        <v>-5.5321059640049868E-3</v>
      </c>
      <c r="M3331" s="4">
        <f t="shared" si="1083"/>
        <v>4.2376164249743296E-2</v>
      </c>
      <c r="N3331" s="4">
        <f t="shared" si="1090"/>
        <v>1.5419398449856453E-2</v>
      </c>
      <c r="O3331" s="4">
        <f t="shared" si="1092"/>
        <v>-2.5468176897348756E-2</v>
      </c>
      <c r="P3331" s="4">
        <f t="shared" si="1087"/>
        <v>-0.23375779223593071</v>
      </c>
      <c r="Q3331" s="4"/>
      <c r="T3331" s="4">
        <f t="shared" ref="T3331:T3394" si="1098">(D3331-D3330)/D3330</f>
        <v>1.1535019797084994E-2</v>
      </c>
      <c r="U3331" s="4">
        <f t="shared" ref="U3331:U3394" si="1099">(D3331-D3330)/D3330</f>
        <v>1.1535019797084994E-2</v>
      </c>
      <c r="V3331" s="2">
        <f t="shared" si="1084"/>
        <v>-2.0115799667392634E-2</v>
      </c>
      <c r="W3331" s="4">
        <f t="shared" si="1085"/>
        <v>-2.9914641670718802E-2</v>
      </c>
      <c r="X3331" s="4">
        <f t="shared" si="1086"/>
        <v>3.2300571285601119E-2</v>
      </c>
      <c r="Y3331" s="4">
        <f t="shared" si="1079"/>
        <v>-5.1839659186626745E-2</v>
      </c>
      <c r="Z3331" s="4">
        <f t="shared" si="1080"/>
        <v>-4.5861271433859596E-2</v>
      </c>
      <c r="AA3331" s="4">
        <f t="shared" si="1091"/>
        <v>-5.0417910161310628E-2</v>
      </c>
    </row>
    <row r="3332" spans="1:27" x14ac:dyDescent="0.3">
      <c r="A3332" s="1">
        <f t="shared" si="1095"/>
        <v>13</v>
      </c>
      <c r="B3332" s="1">
        <f t="shared" si="1096"/>
        <v>4</v>
      </c>
      <c r="C3332" s="10">
        <v>43916</v>
      </c>
      <c r="D3332" s="3">
        <v>2630.07</v>
      </c>
      <c r="E3332" s="3">
        <v>2501.29</v>
      </c>
      <c r="F3332" s="3">
        <f t="shared" si="1081"/>
        <v>2419.0559999999996</v>
      </c>
      <c r="G3332" s="3">
        <f t="shared" si="1088"/>
        <v>2452.9110000000005</v>
      </c>
      <c r="H3332" s="4">
        <f t="shared" si="1097"/>
        <v>6.2414160836336108E-2</v>
      </c>
      <c r="I3332" s="4">
        <f t="shared" si="1093"/>
        <v>1.0393607910937332E-2</v>
      </c>
      <c r="J3332" s="4">
        <f t="shared" si="1094"/>
        <v>5.2020552925398776E-2</v>
      </c>
      <c r="K3332" s="4">
        <f t="shared" si="1082"/>
        <v>-4.4134458465963325E-2</v>
      </c>
      <c r="L3332" s="4">
        <f t="shared" si="1089"/>
        <v>-1.7100507898549246E-2</v>
      </c>
      <c r="M3332" s="4">
        <f t="shared" si="1083"/>
        <v>8.7229894636585759E-2</v>
      </c>
      <c r="N3332" s="4">
        <f t="shared" si="1090"/>
        <v>7.2223982036037845E-2</v>
      </c>
      <c r="O3332" s="4">
        <f t="shared" si="1092"/>
        <v>-1.2872280965906202E-2</v>
      </c>
      <c r="P3332" s="4">
        <f t="shared" si="1087"/>
        <v>-0.18593342784095482</v>
      </c>
      <c r="Q3332" s="4"/>
      <c r="T3332" s="4">
        <f t="shared" si="1098"/>
        <v>6.2414160836336108E-2</v>
      </c>
      <c r="U3332" s="4">
        <f t="shared" si="1099"/>
        <v>6.2414160836336108E-2</v>
      </c>
      <c r="V3332" s="2">
        <f t="shared" si="1084"/>
        <v>-2.6729305692449416E-2</v>
      </c>
      <c r="W3332" s="4">
        <f t="shared" si="1085"/>
        <v>-3.6462012635524857E-2</v>
      </c>
      <c r="X3332" s="4">
        <f t="shared" si="1086"/>
        <v>9.1591647678458163E-2</v>
      </c>
      <c r="Y3332" s="4">
        <f t="shared" si="1079"/>
        <v>-5.6052981427734419E-2</v>
      </c>
      <c r="Z3332" s="4">
        <f t="shared" si="1080"/>
        <v>-5.0101159723978619E-2</v>
      </c>
      <c r="AA3332" s="4">
        <f t="shared" si="1091"/>
        <v>-2.7228134854666859E-2</v>
      </c>
    </row>
    <row r="3333" spans="1:27" x14ac:dyDescent="0.3">
      <c r="A3333" s="1">
        <f t="shared" si="1095"/>
        <v>13</v>
      </c>
      <c r="B3333" s="1">
        <f t="shared" si="1096"/>
        <v>5</v>
      </c>
      <c r="C3333" s="10">
        <v>43917</v>
      </c>
      <c r="D3333" s="3">
        <v>2541.4699999999998</v>
      </c>
      <c r="E3333" s="3">
        <v>2555.87</v>
      </c>
      <c r="F3333" s="3">
        <f t="shared" si="1081"/>
        <v>2466.3659999999995</v>
      </c>
      <c r="G3333" s="3">
        <f t="shared" si="1088"/>
        <v>2435.9560000000001</v>
      </c>
      <c r="H3333" s="4">
        <f t="shared" si="1097"/>
        <v>-3.3687316307170666E-2</v>
      </c>
      <c r="I3333" s="4">
        <f t="shared" si="1093"/>
        <v>-2.8212176862212893E-2</v>
      </c>
      <c r="J3333" s="4">
        <f t="shared" si="1094"/>
        <v>-5.4751394449577724E-3</v>
      </c>
      <c r="K3333" s="4">
        <f t="shared" si="1082"/>
        <v>-6.9382183744159082E-2</v>
      </c>
      <c r="L3333" s="4">
        <f t="shared" si="1089"/>
        <v>-7.8263231692608085E-2</v>
      </c>
      <c r="M3333" s="4">
        <f t="shared" si="1083"/>
        <v>3.0451279331615941E-2</v>
      </c>
      <c r="N3333" s="4">
        <f t="shared" si="1090"/>
        <v>4.331523229483606E-2</v>
      </c>
      <c r="O3333" s="4">
        <f t="shared" si="1092"/>
        <v>1.1965516020255758E-2</v>
      </c>
      <c r="P3333" s="4">
        <f t="shared" si="1087"/>
        <v>-0.21335714595237074</v>
      </c>
      <c r="Q3333" s="4"/>
      <c r="T3333" s="4">
        <f t="shared" si="1098"/>
        <v>-3.3687316307170666E-2</v>
      </c>
      <c r="U3333" s="4">
        <f t="shared" si="1099"/>
        <v>-3.3687316307170666E-2</v>
      </c>
      <c r="V3333" s="2">
        <f t="shared" si="1084"/>
        <v>-0.12362788823111175</v>
      </c>
      <c r="W3333" s="4">
        <f t="shared" si="1085"/>
        <v>-0.13239160934880059</v>
      </c>
      <c r="X3333" s="4">
        <f t="shared" si="1086"/>
        <v>0.10262829078666492</v>
      </c>
      <c r="Y3333" s="4">
        <f t="shared" si="1079"/>
        <v>-8.0985897163807968E-2</v>
      </c>
      <c r="Z3333" s="4">
        <f t="shared" si="1080"/>
        <v>-7.5191283720787261E-2</v>
      </c>
      <c r="AA3333" s="4">
        <f t="shared" si="1091"/>
        <v>2.5283241309872983E-2</v>
      </c>
    </row>
    <row r="3334" spans="1:27" x14ac:dyDescent="0.3">
      <c r="A3334" s="1">
        <f t="shared" si="1095"/>
        <v>14</v>
      </c>
      <c r="B3334" s="1">
        <f t="shared" si="1096"/>
        <v>1</v>
      </c>
      <c r="C3334" s="10">
        <v>43920</v>
      </c>
      <c r="D3334" s="3">
        <v>2626.65</v>
      </c>
      <c r="E3334" s="3">
        <v>2558.98</v>
      </c>
      <c r="F3334" s="3">
        <f t="shared" si="1081"/>
        <v>2544.2159999999994</v>
      </c>
      <c r="G3334" s="3">
        <f t="shared" si="1088"/>
        <v>2460.0080000000003</v>
      </c>
      <c r="H3334" s="4">
        <f t="shared" si="1097"/>
        <v>3.3516035994916447E-2</v>
      </c>
      <c r="I3334" s="4">
        <f t="shared" si="1093"/>
        <v>6.889713433564126E-3</v>
      </c>
      <c r="J3334" s="4">
        <f t="shared" si="1094"/>
        <v>2.662632256135232E-2</v>
      </c>
      <c r="K3334" s="4">
        <f t="shared" si="1082"/>
        <v>-7.0284126902934851E-3</v>
      </c>
      <c r="L3334" s="4">
        <f t="shared" si="1089"/>
        <v>-3.9338563027609082E-2</v>
      </c>
      <c r="M3334" s="4">
        <f t="shared" si="1083"/>
        <v>3.2400550896622249E-2</v>
      </c>
      <c r="N3334" s="4">
        <f t="shared" si="1090"/>
        <v>6.7740430112422326E-2</v>
      </c>
      <c r="O3334" s="4">
        <f t="shared" si="1092"/>
        <v>3.2059086669331341E-2</v>
      </c>
      <c r="P3334" s="4">
        <f t="shared" si="1087"/>
        <v>-0.18699199574096659</v>
      </c>
      <c r="Q3334" s="4"/>
      <c r="T3334" s="4">
        <f t="shared" si="1098"/>
        <v>3.3516035994916447E-2</v>
      </c>
      <c r="U3334" s="4">
        <f t="shared" si="1099"/>
        <v>3.3516035994916447E-2</v>
      </c>
      <c r="V3334" s="2">
        <f t="shared" si="1084"/>
        <v>-0.11964335601049776</v>
      </c>
      <c r="W3334" s="4">
        <f t="shared" si="1085"/>
        <v>-0.12844692245039269</v>
      </c>
      <c r="X3334" s="4">
        <f t="shared" si="1086"/>
        <v>0.17397425583266291</v>
      </c>
      <c r="Y3334" s="4">
        <f t="shared" ref="Y3334:Y3397" si="1100">(SUM(D3330:D3333)*(0.99/4.01)-D3333)/D3333</f>
        <v>-1.9409604552010525E-2</v>
      </c>
      <c r="Z3334" s="4">
        <f t="shared" ref="Z3334:Z3397" si="1101">(SUM(D3330:D3333)*(0.995/4.005)-D3333)/D3333</f>
        <v>-1.3226737205335409E-2</v>
      </c>
      <c r="AA3334" s="4">
        <f t="shared" si="1091"/>
        <v>7.0888121895782155E-2</v>
      </c>
    </row>
    <row r="3335" spans="1:27" x14ac:dyDescent="0.3">
      <c r="A3335" s="1">
        <f t="shared" si="1095"/>
        <v>14</v>
      </c>
      <c r="B3335" s="1">
        <f t="shared" si="1096"/>
        <v>2</v>
      </c>
      <c r="C3335" s="10">
        <v>43921</v>
      </c>
      <c r="D3335" s="3">
        <v>2584.59</v>
      </c>
      <c r="E3335" s="3">
        <v>2614.69</v>
      </c>
      <c r="F3335" s="3">
        <f t="shared" ref="F3335:F3398" si="1102">AVERAGE(D3331:D3335)</f>
        <v>2571.6680000000001</v>
      </c>
      <c r="G3335" s="3">
        <f t="shared" si="1088"/>
        <v>2465.5480000000002</v>
      </c>
      <c r="H3335" s="4">
        <f t="shared" si="1097"/>
        <v>-1.6012791959339821E-2</v>
      </c>
      <c r="I3335" s="4">
        <f t="shared" si="1093"/>
        <v>-4.5533283840633642E-3</v>
      </c>
      <c r="J3335" s="4">
        <f t="shared" si="1094"/>
        <v>-1.1459463575276458E-2</v>
      </c>
      <c r="K3335" s="4">
        <f t="shared" ref="K3335:K3398" si="1103">(SUM(D3331:D3334)/4-D3334)/D3334</f>
        <v>-2.2162259912816739E-2</v>
      </c>
      <c r="L3335" s="4">
        <f t="shared" si="1089"/>
        <v>-6.6369287453177522E-2</v>
      </c>
      <c r="M3335" s="4">
        <f t="shared" ref="M3335:M3398" si="1104">(D3335-F3335)/F3335</f>
        <v>5.0247543617605479E-3</v>
      </c>
      <c r="N3335" s="4">
        <f t="shared" si="1090"/>
        <v>4.8282166885414479E-2</v>
      </c>
      <c r="O3335" s="4">
        <f t="shared" si="1092"/>
        <v>4.1058736588781931E-2</v>
      </c>
      <c r="P3335" s="4">
        <f t="shared" si="1087"/>
        <v>-0.20001052377444456</v>
      </c>
      <c r="Q3335" s="4"/>
      <c r="T3335" s="4">
        <f t="shared" si="1098"/>
        <v>-1.6012791959339821E-2</v>
      </c>
      <c r="U3335" s="4">
        <f t="shared" si="1099"/>
        <v>-1.6012791959339821E-2</v>
      </c>
      <c r="V3335" s="2">
        <f t="shared" ref="V3335:V3398" si="1105">(D3330-D3334)/D3334</f>
        <v>-6.8269468714903067E-2</v>
      </c>
      <c r="W3335" s="4">
        <f t="shared" ref="W3335:W3398" si="1106">(D3330*(1-0.01)-D3334)/D3334</f>
        <v>-7.7586774027754088E-2</v>
      </c>
      <c r="X3335" s="4">
        <f t="shared" ref="X3335:X3398" si="1107">(D3335-D3330)/D3330</f>
        <v>5.6085611666591845E-2</v>
      </c>
      <c r="Y3335" s="4">
        <f t="shared" si="1100"/>
        <v>-3.4354750437594603E-2</v>
      </c>
      <c r="Z3335" s="4">
        <f t="shared" si="1101"/>
        <v>-2.8266115968292264E-2</v>
      </c>
      <c r="AA3335" s="4">
        <f t="shared" si="1091"/>
        <v>8.9954005801406209E-2</v>
      </c>
    </row>
    <row r="3336" spans="1:27" x14ac:dyDescent="0.3">
      <c r="A3336" s="1">
        <f t="shared" si="1095"/>
        <v>14</v>
      </c>
      <c r="B3336" s="1">
        <f t="shared" si="1096"/>
        <v>3</v>
      </c>
      <c r="C3336" s="10">
        <v>43922</v>
      </c>
      <c r="D3336" s="3">
        <v>2470.5</v>
      </c>
      <c r="E3336" s="3">
        <v>2498.08</v>
      </c>
      <c r="F3336" s="3">
        <f t="shared" si="1102"/>
        <v>2570.6559999999999</v>
      </c>
      <c r="G3336" s="3">
        <f t="shared" si="1088"/>
        <v>2472.788</v>
      </c>
      <c r="H3336" s="4">
        <f t="shared" si="1097"/>
        <v>-4.4142397827121573E-2</v>
      </c>
      <c r="I3336" s="4">
        <f t="shared" si="1093"/>
        <v>-3.3471459689931558E-2</v>
      </c>
      <c r="J3336" s="4">
        <f t="shared" si="1094"/>
        <v>-1.0670938137190014E-2</v>
      </c>
      <c r="K3336" s="4">
        <f t="shared" si="1103"/>
        <v>4.2966195798946902E-3</v>
      </c>
      <c r="L3336" s="4">
        <f t="shared" si="1089"/>
        <v>-4.3158790283092406E-2</v>
      </c>
      <c r="M3336" s="4">
        <f t="shared" si="1104"/>
        <v>-3.8961261250046661E-2</v>
      </c>
      <c r="N3336" s="4">
        <f t="shared" si="1090"/>
        <v>-9.2527139407017945E-4</v>
      </c>
      <c r="O3336" s="4">
        <f t="shared" si="1092"/>
        <v>3.9614652904270367E-2</v>
      </c>
      <c r="P3336" s="4">
        <f t="shared" si="1087"/>
        <v>-0.23532397749150366</v>
      </c>
      <c r="Q3336" s="4"/>
      <c r="T3336" s="4">
        <f t="shared" si="1098"/>
        <v>-4.4142397827121573E-2</v>
      </c>
      <c r="U3336" s="4">
        <f t="shared" si="1099"/>
        <v>-4.4142397827121573E-2</v>
      </c>
      <c r="V3336" s="2">
        <f t="shared" si="1105"/>
        <v>-4.2184640503909784E-2</v>
      </c>
      <c r="W3336" s="4">
        <f t="shared" si="1106"/>
        <v>-5.1762794098870669E-2</v>
      </c>
      <c r="X3336" s="4">
        <f t="shared" si="1107"/>
        <v>-2.0439819677163735E-3</v>
      </c>
      <c r="Y3336" s="4">
        <f t="shared" si="1100"/>
        <v>-8.2257821605029261E-3</v>
      </c>
      <c r="Z3336" s="4">
        <f t="shared" si="1101"/>
        <v>-1.9723980204792279E-3</v>
      </c>
      <c r="AA3336" s="4">
        <f t="shared" si="1091"/>
        <v>8.2417934077779614E-2</v>
      </c>
    </row>
    <row r="3337" spans="1:27" x14ac:dyDescent="0.3">
      <c r="A3337" s="1">
        <f t="shared" si="1095"/>
        <v>14</v>
      </c>
      <c r="B3337" s="1">
        <f t="shared" si="1096"/>
        <v>4</v>
      </c>
      <c r="C3337" s="10">
        <v>43923</v>
      </c>
      <c r="D3337" s="3">
        <v>2526.9</v>
      </c>
      <c r="E3337" s="3">
        <v>2458.54</v>
      </c>
      <c r="F3337" s="3">
        <f t="shared" si="1102"/>
        <v>2550.0219999999999</v>
      </c>
      <c r="G3337" s="3">
        <f t="shared" si="1088"/>
        <v>2484.5389999999998</v>
      </c>
      <c r="H3337" s="4">
        <f t="shared" si="1097"/>
        <v>2.282938676381303E-2</v>
      </c>
      <c r="I3337" s="4">
        <f t="shared" si="1093"/>
        <v>-4.8411252782837632E-3</v>
      </c>
      <c r="J3337" s="4">
        <f t="shared" si="1094"/>
        <v>2.7670512042096793E-2</v>
      </c>
      <c r="K3337" s="4">
        <f t="shared" si="1103"/>
        <v>3.452843553936441E-2</v>
      </c>
      <c r="L3337" s="4">
        <f t="shared" si="1089"/>
        <v>3.7774629517190223E-3</v>
      </c>
      <c r="M3337" s="4">
        <f t="shared" si="1104"/>
        <v>-9.0673727520781556E-3</v>
      </c>
      <c r="N3337" s="4">
        <f t="shared" si="1090"/>
        <v>1.7049843049354564E-2</v>
      </c>
      <c r="O3337" s="4">
        <f t="shared" si="1092"/>
        <v>2.5914361470576665E-2</v>
      </c>
      <c r="P3337" s="4">
        <f t="shared" si="1087"/>
        <v>-0.217866892824643</v>
      </c>
      <c r="Q3337" s="4"/>
      <c r="T3337" s="4">
        <f t="shared" si="1098"/>
        <v>2.282938676381303E-2</v>
      </c>
      <c r="U3337" s="4">
        <f t="shared" si="1099"/>
        <v>2.282938676381303E-2</v>
      </c>
      <c r="V3337" s="2">
        <f t="shared" si="1105"/>
        <v>6.4590163934426292E-2</v>
      </c>
      <c r="W3337" s="4">
        <f t="shared" si="1106"/>
        <v>5.3944262295081938E-2</v>
      </c>
      <c r="X3337" s="4">
        <f t="shared" si="1107"/>
        <v>-3.9227092815020161E-2</v>
      </c>
      <c r="Y3337" s="4">
        <f t="shared" si="1100"/>
        <v>2.1629078487751464E-2</v>
      </c>
      <c r="Z3337" s="4">
        <f t="shared" si="1101"/>
        <v>2.8070704980441966E-2</v>
      </c>
      <c r="AA3337" s="4">
        <f t="shared" si="1091"/>
        <v>5.4139300619746041E-2</v>
      </c>
    </row>
    <row r="3338" spans="1:27" x14ac:dyDescent="0.3">
      <c r="A3338" s="1">
        <f t="shared" si="1095"/>
        <v>14</v>
      </c>
      <c r="B3338" s="1">
        <f t="shared" si="1096"/>
        <v>5</v>
      </c>
      <c r="C3338" s="10">
        <v>43924</v>
      </c>
      <c r="D3338" s="3">
        <v>2488.65</v>
      </c>
      <c r="E3338" s="3">
        <v>2514.92</v>
      </c>
      <c r="F3338" s="3">
        <f t="shared" si="1102"/>
        <v>2539.4579999999996</v>
      </c>
      <c r="G3338" s="3">
        <f t="shared" si="1088"/>
        <v>2502.9120000000003</v>
      </c>
      <c r="H3338" s="4">
        <f t="shared" si="1097"/>
        <v>-1.5137124539950137E-2</v>
      </c>
      <c r="I3338" s="4">
        <f t="shared" si="1093"/>
        <v>-4.7409869800941933E-3</v>
      </c>
      <c r="J3338" s="4">
        <f t="shared" si="1094"/>
        <v>-1.0396137559855943E-2</v>
      </c>
      <c r="K3338" s="4">
        <f t="shared" si="1103"/>
        <v>9.9964383236375645E-3</v>
      </c>
      <c r="L3338" s="4">
        <f t="shared" si="1089"/>
        <v>-8.8659358634426352E-3</v>
      </c>
      <c r="M3338" s="4">
        <f t="shared" si="1104"/>
        <v>-2.0007418905923842E-2</v>
      </c>
      <c r="N3338" s="4">
        <f t="shared" si="1090"/>
        <v>-5.6981627799939311E-3</v>
      </c>
      <c r="O3338" s="4">
        <f t="shared" si="1092"/>
        <v>1.4685070218793067E-2</v>
      </c>
      <c r="P3338" s="4">
        <f t="shared" ref="P3338:P3401" si="1108">(D3338-3230.78)/3230.78</f>
        <v>-0.22970613907477452</v>
      </c>
      <c r="Q3338" s="4"/>
      <c r="T3338" s="4">
        <f t="shared" si="1098"/>
        <v>-1.5137124539950137E-2</v>
      </c>
      <c r="U3338" s="4">
        <f t="shared" si="1099"/>
        <v>-1.5137124539950137E-2</v>
      </c>
      <c r="V3338" s="2">
        <f t="shared" si="1105"/>
        <v>5.765958288812263E-3</v>
      </c>
      <c r="W3338" s="4">
        <f t="shared" si="1106"/>
        <v>-4.2917012940757856E-3</v>
      </c>
      <c r="X3338" s="4">
        <f t="shared" si="1107"/>
        <v>-2.0783247490625392E-2</v>
      </c>
      <c r="Y3338" s="4">
        <f t="shared" si="1100"/>
        <v>-2.5970334759090616E-3</v>
      </c>
      <c r="Z3338" s="4">
        <f t="shared" si="1101"/>
        <v>3.6918413303563395E-3</v>
      </c>
      <c r="AA3338" s="4">
        <f t="shared" si="1091"/>
        <v>2.9635504219568429E-2</v>
      </c>
    </row>
    <row r="3339" spans="1:27" x14ac:dyDescent="0.3">
      <c r="A3339" s="1">
        <f t="shared" si="1095"/>
        <v>15</v>
      </c>
      <c r="B3339" s="1">
        <f t="shared" si="1096"/>
        <v>1</v>
      </c>
      <c r="C3339" s="10">
        <v>43927</v>
      </c>
      <c r="D3339" s="3">
        <v>2663.68</v>
      </c>
      <c r="E3339" s="3">
        <v>2578.2800000000002</v>
      </c>
      <c r="F3339" s="3">
        <f t="shared" si="1102"/>
        <v>2546.864</v>
      </c>
      <c r="G3339" s="3">
        <f t="shared" ref="G3339:G3402" si="1109">AVERAGE(D3330:D3339)</f>
        <v>2545.54</v>
      </c>
      <c r="H3339" s="4">
        <f t="shared" si="1097"/>
        <v>7.0331304120707913E-2</v>
      </c>
      <c r="I3339" s="4">
        <f t="shared" si="1093"/>
        <v>3.6015510417294561E-2</v>
      </c>
      <c r="J3339" s="4">
        <f t="shared" si="1094"/>
        <v>3.4315793703413353E-2</v>
      </c>
      <c r="K3339" s="4">
        <f t="shared" si="1103"/>
        <v>1.1656922427822217E-2</v>
      </c>
      <c r="L3339" s="4">
        <f t="shared" ref="L3339:L3402" si="1110">(SUM(D3330:D3338)/9-D3338)/D3338</f>
        <v>1.758517000515674E-2</v>
      </c>
      <c r="M3339" s="4">
        <f t="shared" si="1104"/>
        <v>4.5866603006677942E-2</v>
      </c>
      <c r="N3339" s="4">
        <f t="shared" ref="N3339:N3402" si="1111">(D3339-G3339)/G3339</f>
        <v>4.6410584787510659E-2</v>
      </c>
      <c r="O3339" s="4">
        <f t="shared" si="1092"/>
        <v>4.9705670350795486E-4</v>
      </c>
      <c r="P3339" s="4">
        <f t="shared" si="1108"/>
        <v>-0.17553036727972821</v>
      </c>
      <c r="Q3339" s="4"/>
      <c r="T3339" s="4">
        <f t="shared" si="1098"/>
        <v>7.0331304120707913E-2</v>
      </c>
      <c r="U3339" s="4">
        <f t="shared" si="1099"/>
        <v>7.0331304120707913E-2</v>
      </c>
      <c r="V3339" s="2">
        <f t="shared" si="1105"/>
        <v>5.5451750949309868E-2</v>
      </c>
      <c r="W3339" s="4">
        <f t="shared" si="1106"/>
        <v>4.4897233439816692E-2</v>
      </c>
      <c r="X3339" s="4">
        <f t="shared" si="1107"/>
        <v>1.4097805189119123E-2</v>
      </c>
      <c r="Y3339" s="4">
        <f t="shared" si="1100"/>
        <v>-9.5725366230020267E-4</v>
      </c>
      <c r="Z3339" s="4">
        <f t="shared" si="1101"/>
        <v>5.3419603652265779E-3</v>
      </c>
      <c r="AA3339" s="4">
        <f t="shared" ref="AA3339:AA3402" si="1112">(F3339-F3334)/F3334</f>
        <v>1.0407921340014345E-3</v>
      </c>
    </row>
    <row r="3340" spans="1:27" x14ac:dyDescent="0.3">
      <c r="A3340" s="1">
        <f t="shared" si="1095"/>
        <v>15</v>
      </c>
      <c r="B3340" s="1">
        <f t="shared" si="1096"/>
        <v>2</v>
      </c>
      <c r="C3340" s="10">
        <v>43928</v>
      </c>
      <c r="D3340" s="3">
        <v>2659.41</v>
      </c>
      <c r="E3340" s="3">
        <v>2738.65</v>
      </c>
      <c r="F3340" s="3">
        <f t="shared" si="1102"/>
        <v>2561.828</v>
      </c>
      <c r="G3340" s="3">
        <f t="shared" si="1109"/>
        <v>2566.7480000000005</v>
      </c>
      <c r="H3340" s="4">
        <f t="shared" si="1097"/>
        <v>-1.6030454108601567E-3</v>
      </c>
      <c r="I3340" s="4">
        <f t="shared" si="1093"/>
        <v>2.8145272705430179E-2</v>
      </c>
      <c r="J3340" s="4">
        <f t="shared" si="1094"/>
        <v>-2.9748318116290334E-2</v>
      </c>
      <c r="K3340" s="4">
        <f t="shared" si="1103"/>
        <v>-4.7395895903411804E-2</v>
      </c>
      <c r="L3340" s="4">
        <f t="shared" si="1110"/>
        <v>-4.0255502829835865E-2</v>
      </c>
      <c r="M3340" s="4">
        <f t="shared" si="1104"/>
        <v>3.8090769559861112E-2</v>
      </c>
      <c r="N3340" s="4">
        <f t="shared" si="1111"/>
        <v>3.6100933944430591E-2</v>
      </c>
      <c r="O3340" s="4">
        <f t="shared" ref="O3340:O3403" si="1113">(F3340-G3340)/D3340</f>
        <v>-1.8500344061278735E-3</v>
      </c>
      <c r="P3340" s="4">
        <f t="shared" si="1108"/>
        <v>-0.17685202954085399</v>
      </c>
      <c r="Q3340" s="4"/>
      <c r="T3340" s="4">
        <f t="shared" si="1098"/>
        <v>-1.6030454108601567E-3</v>
      </c>
      <c r="U3340" s="4">
        <f t="shared" si="1099"/>
        <v>-1.6030454108601567E-3</v>
      </c>
      <c r="V3340" s="2">
        <f t="shared" si="1105"/>
        <v>-2.9692005045651015E-2</v>
      </c>
      <c r="W3340" s="4">
        <f t="shared" si="1106"/>
        <v>-3.9395084995194431E-2</v>
      </c>
      <c r="X3340" s="4">
        <f t="shared" si="1107"/>
        <v>2.8948498601325433E-2</v>
      </c>
      <c r="Y3340" s="4">
        <f t="shared" si="1100"/>
        <v>-5.9273752562970239E-2</v>
      </c>
      <c r="Z3340" s="4">
        <f t="shared" si="1101"/>
        <v>-5.3342238625612694E-2</v>
      </c>
      <c r="AA3340" s="4">
        <f t="shared" si="1112"/>
        <v>-3.826310394654421E-3</v>
      </c>
    </row>
    <row r="3341" spans="1:27" x14ac:dyDescent="0.3">
      <c r="A3341" s="1">
        <f t="shared" si="1095"/>
        <v>15</v>
      </c>
      <c r="B3341" s="1">
        <f t="shared" si="1096"/>
        <v>3</v>
      </c>
      <c r="C3341" s="10">
        <v>43929</v>
      </c>
      <c r="D3341" s="3">
        <v>2749.98</v>
      </c>
      <c r="E3341" s="3">
        <v>2685</v>
      </c>
      <c r="F3341" s="3">
        <f t="shared" si="1102"/>
        <v>2617.7239999999997</v>
      </c>
      <c r="G3341" s="3">
        <f t="shared" si="1109"/>
        <v>2594.19</v>
      </c>
      <c r="H3341" s="4">
        <f t="shared" si="1097"/>
        <v>3.4056426049386961E-2</v>
      </c>
      <c r="I3341" s="4">
        <f t="shared" si="1093"/>
        <v>9.6224350513836321E-3</v>
      </c>
      <c r="J3341" s="4">
        <f t="shared" si="1094"/>
        <v>2.4433990998003328E-2</v>
      </c>
      <c r="K3341" s="4">
        <f t="shared" si="1103"/>
        <v>-2.8107738182529211E-2</v>
      </c>
      <c r="L3341" s="4">
        <f t="shared" si="1110"/>
        <v>-3.1033199093031819E-2</v>
      </c>
      <c r="M3341" s="4">
        <f t="shared" si="1104"/>
        <v>5.052327900114769E-2</v>
      </c>
      <c r="N3341" s="4">
        <f t="shared" si="1111"/>
        <v>6.0053427081285471E-2</v>
      </c>
      <c r="O3341" s="4">
        <f t="shared" si="1113"/>
        <v>8.5578804209483893E-3</v>
      </c>
      <c r="P3341" s="4">
        <f t="shared" si="1108"/>
        <v>-0.14881855155720913</v>
      </c>
      <c r="Q3341" s="4"/>
      <c r="T3341" s="4">
        <f t="shared" si="1098"/>
        <v>3.4056426049386961E-2</v>
      </c>
      <c r="U3341" s="4">
        <f t="shared" si="1099"/>
        <v>3.4056426049386961E-2</v>
      </c>
      <c r="V3341" s="2">
        <f t="shared" si="1105"/>
        <v>-7.1034552776743656E-2</v>
      </c>
      <c r="W3341" s="4">
        <f t="shared" si="1106"/>
        <v>-8.0324207248976195E-2</v>
      </c>
      <c r="X3341" s="4">
        <f t="shared" si="1107"/>
        <v>0.11312689738919247</v>
      </c>
      <c r="Y3341" s="4">
        <f t="shared" si="1100"/>
        <v>-4.0226095561799485E-2</v>
      </c>
      <c r="Z3341" s="4">
        <f t="shared" si="1101"/>
        <v>-3.417448138987924E-2</v>
      </c>
      <c r="AA3341" s="4">
        <f t="shared" si="1112"/>
        <v>1.8309723276859976E-2</v>
      </c>
    </row>
    <row r="3342" spans="1:27" x14ac:dyDescent="0.3">
      <c r="A3342" s="1">
        <f t="shared" si="1095"/>
        <v>15</v>
      </c>
      <c r="B3342" s="1">
        <f t="shared" si="1096"/>
        <v>4</v>
      </c>
      <c r="C3342" s="10">
        <v>43930</v>
      </c>
      <c r="D3342" s="3">
        <v>2789.82</v>
      </c>
      <c r="E3342" s="3">
        <v>2776.99</v>
      </c>
      <c r="F3342" s="3">
        <f t="shared" si="1102"/>
        <v>2670.308</v>
      </c>
      <c r="G3342" s="3">
        <f t="shared" si="1109"/>
        <v>2610.165</v>
      </c>
      <c r="H3342" s="4">
        <f t="shared" si="1097"/>
        <v>1.4487378090022526E-2</v>
      </c>
      <c r="I3342" s="4">
        <f t="shared" si="1093"/>
        <v>9.8218896137425588E-3</v>
      </c>
      <c r="J3342" s="4">
        <f t="shared" si="1094"/>
        <v>4.6654884762799675E-3</v>
      </c>
      <c r="K3342" s="4">
        <f t="shared" si="1103"/>
        <v>-3.9836653357479032E-2</v>
      </c>
      <c r="L3342" s="4">
        <f t="shared" si="1110"/>
        <v>-5.8101028613541585E-2</v>
      </c>
      <c r="M3342" s="4">
        <f t="shared" si="1104"/>
        <v>4.4755885837888428E-2</v>
      </c>
      <c r="N3342" s="4">
        <f t="shared" si="1111"/>
        <v>6.8828982075845854E-2</v>
      </c>
      <c r="O3342" s="4">
        <f t="shared" si="1113"/>
        <v>2.1558021664480155E-2</v>
      </c>
      <c r="P3342" s="4">
        <f t="shared" si="1108"/>
        <v>-0.13648716409040543</v>
      </c>
      <c r="Q3342" s="4"/>
      <c r="T3342" s="4">
        <f t="shared" si="1098"/>
        <v>1.4487378090022526E-2</v>
      </c>
      <c r="U3342" s="4">
        <f t="shared" si="1099"/>
        <v>1.4487378090022526E-2</v>
      </c>
      <c r="V3342" s="2">
        <f t="shared" si="1105"/>
        <v>-8.1120589967927009E-2</v>
      </c>
      <c r="W3342" s="4">
        <f t="shared" si="1106"/>
        <v>-9.030938406824783E-2</v>
      </c>
      <c r="X3342" s="4">
        <f t="shared" si="1107"/>
        <v>0.10404843879852786</v>
      </c>
      <c r="Y3342" s="4">
        <f t="shared" si="1100"/>
        <v>-5.1808764911625102E-2</v>
      </c>
      <c r="Z3342" s="4">
        <f t="shared" si="1101"/>
        <v>-4.583018236273817E-2</v>
      </c>
      <c r="AA3342" s="4">
        <f t="shared" si="1112"/>
        <v>4.7170573430346897E-2</v>
      </c>
    </row>
    <row r="3343" spans="1:27" x14ac:dyDescent="0.3">
      <c r="A3343" s="1">
        <f t="shared" si="1095"/>
        <v>16</v>
      </c>
      <c r="B3343" s="1">
        <f t="shared" si="1096"/>
        <v>1</v>
      </c>
      <c r="C3343" s="10">
        <v>43934</v>
      </c>
      <c r="D3343" s="3">
        <v>2761.63</v>
      </c>
      <c r="E3343" s="3">
        <v>2782.46</v>
      </c>
      <c r="F3343" s="3">
        <f t="shared" si="1102"/>
        <v>2724.904</v>
      </c>
      <c r="G3343" s="3">
        <f t="shared" si="1109"/>
        <v>2632.1809999999996</v>
      </c>
      <c r="H3343" s="4">
        <f t="shared" si="1097"/>
        <v>-1.0104594561656327E-2</v>
      </c>
      <c r="I3343" s="4">
        <f t="shared" si="1093"/>
        <v>-2.6381630356080775E-3</v>
      </c>
      <c r="J3343" s="4">
        <f t="shared" si="1094"/>
        <v>-7.4664315260482492E-3</v>
      </c>
      <c r="K3343" s="4">
        <f t="shared" si="1103"/>
        <v>-2.6559957273229205E-2</v>
      </c>
      <c r="L3343" s="4">
        <f t="shared" si="1110"/>
        <v>-6.166068858285581E-2</v>
      </c>
      <c r="M3343" s="4">
        <f t="shared" si="1104"/>
        <v>1.3477906010633811E-2</v>
      </c>
      <c r="N3343" s="4">
        <f t="shared" si="1111"/>
        <v>4.9179368744018952E-2</v>
      </c>
      <c r="O3343" s="4">
        <f t="shared" si="1113"/>
        <v>3.3575460869124545E-2</v>
      </c>
      <c r="P3343" s="4">
        <f t="shared" si="1108"/>
        <v>-0.14521261119605794</v>
      </c>
      <c r="Q3343" s="4"/>
      <c r="T3343" s="4">
        <f t="shared" si="1098"/>
        <v>-1.0104594561656327E-2</v>
      </c>
      <c r="U3343" s="4">
        <f t="shared" si="1099"/>
        <v>-1.0104594561656327E-2</v>
      </c>
      <c r="V3343" s="2">
        <f t="shared" si="1105"/>
        <v>-0.10795320128180315</v>
      </c>
      <c r="W3343" s="4">
        <f t="shared" si="1106"/>
        <v>-0.11687366926898514</v>
      </c>
      <c r="X3343" s="4">
        <f t="shared" si="1107"/>
        <v>0.10968999256625078</v>
      </c>
      <c r="Y3343" s="4">
        <f t="shared" si="1100"/>
        <v>-3.8697613666331052E-2</v>
      </c>
      <c r="Z3343" s="4">
        <f t="shared" si="1101"/>
        <v>-3.2636362034320111E-2</v>
      </c>
      <c r="AA3343" s="4">
        <f t="shared" si="1112"/>
        <v>7.3025818895213229E-2</v>
      </c>
    </row>
    <row r="3344" spans="1:27" x14ac:dyDescent="0.3">
      <c r="A3344" s="1">
        <f t="shared" si="1095"/>
        <v>16</v>
      </c>
      <c r="B3344" s="1">
        <f t="shared" si="1096"/>
        <v>2</v>
      </c>
      <c r="C3344" s="10">
        <v>43935</v>
      </c>
      <c r="D3344" s="3">
        <v>2846.06</v>
      </c>
      <c r="E3344" s="3">
        <v>2805.1</v>
      </c>
      <c r="F3344" s="3">
        <f t="shared" si="1102"/>
        <v>2761.38</v>
      </c>
      <c r="G3344" s="3">
        <f t="shared" si="1109"/>
        <v>2654.1220000000003</v>
      </c>
      <c r="H3344" s="4">
        <f t="shared" si="1097"/>
        <v>3.0572524197665811E-2</v>
      </c>
      <c r="I3344" s="4">
        <f t="shared" si="1093"/>
        <v>1.5740703859677001E-2</v>
      </c>
      <c r="J3344" s="4">
        <f t="shared" si="1094"/>
        <v>1.483182033798881E-2</v>
      </c>
      <c r="K3344" s="4">
        <f t="shared" si="1103"/>
        <v>-7.7562888583916278E-3</v>
      </c>
      <c r="L3344" s="4">
        <f t="shared" si="1110"/>
        <v>-4.6651595052358448E-2</v>
      </c>
      <c r="M3344" s="4">
        <f t="shared" si="1104"/>
        <v>3.0665826507036278E-2</v>
      </c>
      <c r="N3344" s="4">
        <f t="shared" si="1111"/>
        <v>7.2316946997914799E-2</v>
      </c>
      <c r="O3344" s="4">
        <f t="shared" si="1113"/>
        <v>3.7686485878723502E-2</v>
      </c>
      <c r="P3344" s="4">
        <f t="shared" si="1108"/>
        <v>-0.11907960306798984</v>
      </c>
      <c r="Q3344" s="4"/>
      <c r="T3344" s="4">
        <f t="shared" si="1098"/>
        <v>3.0572524197665811E-2</v>
      </c>
      <c r="U3344" s="4">
        <f t="shared" si="1099"/>
        <v>3.0572524197665811E-2</v>
      </c>
      <c r="V3344" s="2">
        <f t="shared" si="1105"/>
        <v>-3.5468183645166178E-2</v>
      </c>
      <c r="W3344" s="4">
        <f t="shared" si="1106"/>
        <v>-4.5113501808714596E-2</v>
      </c>
      <c r="X3344" s="4">
        <f t="shared" si="1107"/>
        <v>6.8469185487746317E-2</v>
      </c>
      <c r="Y3344" s="4">
        <f t="shared" si="1100"/>
        <v>-2.0128404957414154E-2</v>
      </c>
      <c r="Z3344" s="4">
        <f t="shared" si="1101"/>
        <v>-1.3950069826816187E-2</v>
      </c>
      <c r="AA3344" s="4">
        <f t="shared" si="1112"/>
        <v>8.4227504884438309E-2</v>
      </c>
    </row>
    <row r="3345" spans="1:27" x14ac:dyDescent="0.3">
      <c r="A3345" s="1">
        <f t="shared" si="1095"/>
        <v>16</v>
      </c>
      <c r="B3345" s="1">
        <f t="shared" si="1096"/>
        <v>3</v>
      </c>
      <c r="C3345" s="10">
        <v>43936</v>
      </c>
      <c r="D3345" s="3">
        <v>2783.36</v>
      </c>
      <c r="E3345" s="3">
        <v>2795.64</v>
      </c>
      <c r="F3345" s="3">
        <f t="shared" si="1102"/>
        <v>2786.17</v>
      </c>
      <c r="G3345" s="3">
        <f t="shared" si="1109"/>
        <v>2673.9990000000003</v>
      </c>
      <c r="H3345" s="4">
        <f t="shared" si="1097"/>
        <v>-2.2030456139364531E-2</v>
      </c>
      <c r="I3345" s="4">
        <f t="shared" si="1093"/>
        <v>-1.7715719275068015E-2</v>
      </c>
      <c r="J3345" s="4">
        <f t="shared" si="1094"/>
        <v>-4.3147368642965159E-3</v>
      </c>
      <c r="K3345" s="4">
        <f t="shared" si="1103"/>
        <v>-2.0796293823742297E-2</v>
      </c>
      <c r="L3345" s="4">
        <f t="shared" si="1110"/>
        <v>-6.4725347400343622E-2</v>
      </c>
      <c r="M3345" s="4">
        <f t="shared" si="1104"/>
        <v>-1.0085529597978391E-3</v>
      </c>
      <c r="N3345" s="4">
        <f t="shared" si="1111"/>
        <v>4.0897921053822332E-2</v>
      </c>
      <c r="O3345" s="4">
        <f t="shared" si="1113"/>
        <v>4.0300571970567883E-2</v>
      </c>
      <c r="P3345" s="4">
        <f t="shared" si="1108"/>
        <v>-0.13848668123487209</v>
      </c>
      <c r="Q3345" s="4"/>
      <c r="T3345" s="4">
        <f t="shared" si="1098"/>
        <v>-2.2030456139364531E-2</v>
      </c>
      <c r="U3345" s="4">
        <f t="shared" si="1099"/>
        <v>-2.2030456139364531E-2</v>
      </c>
      <c r="V3345" s="2">
        <f t="shared" si="1105"/>
        <v>-6.558189215968746E-2</v>
      </c>
      <c r="W3345" s="4">
        <f t="shared" si="1106"/>
        <v>-7.4926073238090515E-2</v>
      </c>
      <c r="X3345" s="4">
        <f t="shared" si="1107"/>
        <v>4.6608082243806061E-2</v>
      </c>
      <c r="Y3345" s="4">
        <f t="shared" si="1100"/>
        <v>-3.3005816344643196E-2</v>
      </c>
      <c r="Z3345" s="4">
        <f t="shared" si="1101"/>
        <v>-2.6908676508987314E-2</v>
      </c>
      <c r="AA3345" s="4">
        <f t="shared" si="1112"/>
        <v>8.7571062538156386E-2</v>
      </c>
    </row>
    <row r="3346" spans="1:27" x14ac:dyDescent="0.3">
      <c r="A3346" s="1">
        <f t="shared" si="1095"/>
        <v>16</v>
      </c>
      <c r="B3346" s="1">
        <f t="shared" si="1096"/>
        <v>4</v>
      </c>
      <c r="C3346" s="10">
        <v>43937</v>
      </c>
      <c r="D3346" s="3">
        <v>2799.55</v>
      </c>
      <c r="E3346" s="3">
        <v>2799.34</v>
      </c>
      <c r="F3346" s="3">
        <f t="shared" si="1102"/>
        <v>2796.0840000000003</v>
      </c>
      <c r="G3346" s="3">
        <f t="shared" si="1109"/>
        <v>2706.904</v>
      </c>
      <c r="H3346" s="4">
        <f t="shared" si="1097"/>
        <v>5.8167107381007326E-3</v>
      </c>
      <c r="I3346" s="4">
        <f t="shared" si="1093"/>
        <v>5.7412623591630322E-3</v>
      </c>
      <c r="J3346" s="4">
        <f t="shared" si="1094"/>
        <v>7.5448378937700324E-5</v>
      </c>
      <c r="K3346" s="4">
        <f t="shared" si="1103"/>
        <v>4.2601388250172716E-3</v>
      </c>
      <c r="L3346" s="4">
        <f t="shared" si="1110"/>
        <v>-3.1167366061163486E-2</v>
      </c>
      <c r="M3346" s="4">
        <f t="shared" si="1104"/>
        <v>1.2395907991318909E-3</v>
      </c>
      <c r="N3346" s="4">
        <f t="shared" si="1111"/>
        <v>3.4225816652530043E-2</v>
      </c>
      <c r="O3346" s="4">
        <f t="shared" si="1113"/>
        <v>3.1855119572788589E-2</v>
      </c>
      <c r="P3346" s="4">
        <f t="shared" si="1108"/>
        <v>-0.13347550746259418</v>
      </c>
      <c r="Q3346" s="4"/>
      <c r="T3346" s="4">
        <f t="shared" si="1098"/>
        <v>5.8167107381007326E-3</v>
      </c>
      <c r="U3346" s="4">
        <f t="shared" si="1099"/>
        <v>5.8167107381007326E-3</v>
      </c>
      <c r="V3346" s="2">
        <f t="shared" si="1105"/>
        <v>-1.199269947114283E-2</v>
      </c>
      <c r="W3346" s="4">
        <f t="shared" si="1106"/>
        <v>-2.1872772476431421E-2</v>
      </c>
      <c r="X3346" s="4">
        <f t="shared" si="1107"/>
        <v>1.8025585640622899E-2</v>
      </c>
      <c r="Y3346" s="4">
        <f t="shared" si="1100"/>
        <v>-8.2618080431251344E-3</v>
      </c>
      <c r="Z3346" s="4">
        <f t="shared" si="1101"/>
        <v>-2.0086510552886948E-3</v>
      </c>
      <c r="AA3346" s="4">
        <f t="shared" si="1112"/>
        <v>6.8135525364782762E-2</v>
      </c>
    </row>
    <row r="3347" spans="1:27" x14ac:dyDescent="0.3">
      <c r="A3347" s="1">
        <f t="shared" si="1095"/>
        <v>16</v>
      </c>
      <c r="B3347" s="1">
        <f t="shared" si="1096"/>
        <v>5</v>
      </c>
      <c r="C3347" s="10">
        <v>43938</v>
      </c>
      <c r="D3347" s="3">
        <v>2874.56</v>
      </c>
      <c r="E3347" s="3">
        <v>2842.43</v>
      </c>
      <c r="F3347" s="3">
        <f t="shared" si="1102"/>
        <v>2813.0320000000002</v>
      </c>
      <c r="G3347" s="3">
        <f t="shared" si="1109"/>
        <v>2741.67</v>
      </c>
      <c r="H3347" s="4">
        <f t="shared" si="1097"/>
        <v>2.6793591827257865E-2</v>
      </c>
      <c r="I3347" s="4">
        <f t="shared" si="1093"/>
        <v>1.5316747334392903E-2</v>
      </c>
      <c r="J3347" s="4">
        <f t="shared" si="1094"/>
        <v>1.1476844492864962E-2</v>
      </c>
      <c r="K3347" s="4">
        <f t="shared" si="1103"/>
        <v>-6.7868050222344163E-4</v>
      </c>
      <c r="L3347" s="4">
        <f t="shared" si="1110"/>
        <v>-2.5949011646713149E-2</v>
      </c>
      <c r="M3347" s="4">
        <f t="shared" si="1104"/>
        <v>2.1872484920185689E-2</v>
      </c>
      <c r="N3347" s="4">
        <f t="shared" si="1111"/>
        <v>4.8470457786677412E-2</v>
      </c>
      <c r="O3347" s="4">
        <f t="shared" si="1113"/>
        <v>2.4825364577535373E-2</v>
      </c>
      <c r="P3347" s="4">
        <f t="shared" si="1108"/>
        <v>-0.11025820390122516</v>
      </c>
      <c r="Q3347" s="4"/>
      <c r="T3347" s="4">
        <f t="shared" si="1098"/>
        <v>2.6793591827257865E-2</v>
      </c>
      <c r="U3347" s="4">
        <f t="shared" si="1099"/>
        <v>2.6793591827257865E-2</v>
      </c>
      <c r="V3347" s="2">
        <f t="shared" si="1105"/>
        <v>-3.4755585719133497E-3</v>
      </c>
      <c r="W3347" s="4">
        <f t="shared" si="1106"/>
        <v>-1.3440802986194246E-2</v>
      </c>
      <c r="X3347" s="4">
        <f t="shared" si="1107"/>
        <v>3.0374719515954354E-2</v>
      </c>
      <c r="Y3347" s="4">
        <f t="shared" si="1100"/>
        <v>-1.3139046081996238E-2</v>
      </c>
      <c r="Z3347" s="4">
        <f t="shared" si="1101"/>
        <v>-6.9166412980897676E-3</v>
      </c>
      <c r="AA3347" s="4">
        <f t="shared" si="1112"/>
        <v>5.3448516051331968E-2</v>
      </c>
    </row>
    <row r="3348" spans="1:27" x14ac:dyDescent="0.3">
      <c r="A3348" s="1">
        <f t="shared" si="1095"/>
        <v>17</v>
      </c>
      <c r="B3348" s="1">
        <f t="shared" si="1096"/>
        <v>1</v>
      </c>
      <c r="C3348" s="10">
        <v>43941</v>
      </c>
      <c r="D3348" s="3">
        <v>2823.16</v>
      </c>
      <c r="E3348" s="3">
        <v>2845.62</v>
      </c>
      <c r="F3348" s="3">
        <f t="shared" si="1102"/>
        <v>2825.3380000000002</v>
      </c>
      <c r="G3348" s="3">
        <f t="shared" si="1109"/>
        <v>2775.1210000000001</v>
      </c>
      <c r="H3348" s="4">
        <f t="shared" si="1097"/>
        <v>-1.7880997439608182E-2</v>
      </c>
      <c r="I3348" s="4">
        <f t="shared" ref="I3348:I3411" si="1114">(E3348-D3347)/D3347</f>
        <v>-1.0067627741289121E-2</v>
      </c>
      <c r="J3348" s="4">
        <f t="shared" ref="J3348:J3411" si="1115">H3348-I3348</f>
        <v>-7.8133696983190611E-3</v>
      </c>
      <c r="K3348" s="4">
        <f t="shared" si="1103"/>
        <v>-1.6933895970165792E-2</v>
      </c>
      <c r="L3348" s="4">
        <f t="shared" si="1110"/>
        <v>-3.6449636350142693E-2</v>
      </c>
      <c r="M3348" s="4">
        <f t="shared" si="1104"/>
        <v>-7.7088121845964562E-4</v>
      </c>
      <c r="N3348" s="4">
        <f t="shared" si="1111"/>
        <v>1.731059654696129E-2</v>
      </c>
      <c r="O3348" s="4">
        <f t="shared" si="1113"/>
        <v>1.778751469983993E-2</v>
      </c>
      <c r="P3348" s="4">
        <f t="shared" si="1108"/>
        <v>-0.12616767467917975</v>
      </c>
      <c r="Q3348" s="4"/>
      <c r="T3348" s="4">
        <f t="shared" si="1098"/>
        <v>-1.7880997439608182E-2</v>
      </c>
      <c r="U3348" s="4">
        <f t="shared" si="1099"/>
        <v>-1.7880997439608182E-2</v>
      </c>
      <c r="V3348" s="2">
        <f t="shared" si="1105"/>
        <v>-3.9286012467995048E-2</v>
      </c>
      <c r="W3348" s="4">
        <f t="shared" si="1106"/>
        <v>-4.8893152343315142E-2</v>
      </c>
      <c r="X3348" s="4">
        <f t="shared" si="1107"/>
        <v>2.228031995596794E-2</v>
      </c>
      <c r="Y3348" s="4">
        <f t="shared" si="1100"/>
        <v>-2.9191578065300948E-2</v>
      </c>
      <c r="Z3348" s="4">
        <f t="shared" si="1101"/>
        <v>-2.3070388504684087E-2</v>
      </c>
      <c r="AA3348" s="4">
        <f t="shared" si="1112"/>
        <v>3.6857812238522969E-2</v>
      </c>
    </row>
    <row r="3349" spans="1:27" x14ac:dyDescent="0.3">
      <c r="A3349" s="1">
        <f t="shared" si="1095"/>
        <v>17</v>
      </c>
      <c r="B3349" s="1">
        <f t="shared" si="1096"/>
        <v>2</v>
      </c>
      <c r="C3349" s="10">
        <v>43942</v>
      </c>
      <c r="D3349" s="3">
        <v>2736.56</v>
      </c>
      <c r="E3349" s="3">
        <v>2784.81</v>
      </c>
      <c r="F3349" s="3">
        <f t="shared" si="1102"/>
        <v>2803.4379999999996</v>
      </c>
      <c r="G3349" s="3">
        <f t="shared" si="1109"/>
        <v>2782.4090000000001</v>
      </c>
      <c r="H3349" s="4">
        <f t="shared" si="1097"/>
        <v>-3.067484662576684E-2</v>
      </c>
      <c r="I3349" s="4">
        <f t="shared" si="1114"/>
        <v>-1.3584068915683103E-2</v>
      </c>
      <c r="J3349" s="4">
        <f t="shared" si="1115"/>
        <v>-1.7090777710083736E-2</v>
      </c>
      <c r="K3349" s="4">
        <f t="shared" si="1103"/>
        <v>-1.0635245611301007E-3</v>
      </c>
      <c r="L3349" s="4">
        <f t="shared" si="1110"/>
        <v>-1.2630055210001117E-2</v>
      </c>
      <c r="M3349" s="4">
        <f t="shared" si="1104"/>
        <v>-2.385570859780017E-2</v>
      </c>
      <c r="N3349" s="4">
        <f t="shared" si="1111"/>
        <v>-1.6478166940949428E-2</v>
      </c>
      <c r="O3349" s="4">
        <f t="shared" si="1113"/>
        <v>7.6844651679479131E-3</v>
      </c>
      <c r="P3349" s="4">
        <f t="shared" si="1108"/>
        <v>-0.15297234723503308</v>
      </c>
      <c r="Q3349" s="4"/>
      <c r="T3349" s="4">
        <f t="shared" si="1098"/>
        <v>-3.067484662576684E-2</v>
      </c>
      <c r="U3349" s="4">
        <f t="shared" si="1099"/>
        <v>-3.067484662576684E-2</v>
      </c>
      <c r="V3349" s="2">
        <f t="shared" si="1105"/>
        <v>8.1114779183610181E-3</v>
      </c>
      <c r="W3349" s="4">
        <f t="shared" si="1106"/>
        <v>-1.9696368608225516E-3</v>
      </c>
      <c r="X3349" s="4">
        <f t="shared" si="1107"/>
        <v>-3.8474241583100852E-2</v>
      </c>
      <c r="Y3349" s="4">
        <f t="shared" si="1100"/>
        <v>-1.3519091586552468E-2</v>
      </c>
      <c r="Z3349" s="4">
        <f t="shared" si="1101"/>
        <v>-7.2990830844689367E-3</v>
      </c>
      <c r="AA3349" s="4">
        <f t="shared" si="1112"/>
        <v>1.5230790401900332E-2</v>
      </c>
    </row>
    <row r="3350" spans="1:27" x14ac:dyDescent="0.3">
      <c r="A3350" s="1">
        <f t="shared" si="1095"/>
        <v>17</v>
      </c>
      <c r="B3350" s="1">
        <f t="shared" si="1096"/>
        <v>3</v>
      </c>
      <c r="C3350" s="10">
        <v>43943</v>
      </c>
      <c r="D3350" s="3">
        <v>2799.31</v>
      </c>
      <c r="E3350" s="3">
        <v>2787.89</v>
      </c>
      <c r="F3350" s="3">
        <f t="shared" si="1102"/>
        <v>2806.6279999999997</v>
      </c>
      <c r="G3350" s="3">
        <f t="shared" si="1109"/>
        <v>2796.3990000000003</v>
      </c>
      <c r="H3350" s="4">
        <f t="shared" si="1097"/>
        <v>2.2930248194813926E-2</v>
      </c>
      <c r="I3350" s="4">
        <f t="shared" si="1114"/>
        <v>1.875712573449876E-2</v>
      </c>
      <c r="J3350" s="4">
        <f t="shared" si="1115"/>
        <v>4.1731224603151658E-3</v>
      </c>
      <c r="K3350" s="4">
        <f t="shared" si="1103"/>
        <v>2.6272948519308927E-2</v>
      </c>
      <c r="L3350" s="4">
        <f t="shared" si="1110"/>
        <v>2.1748310124958398E-2</v>
      </c>
      <c r="M3350" s="4">
        <f t="shared" si="1104"/>
        <v>-2.6073993418435776E-3</v>
      </c>
      <c r="N3350" s="4">
        <f t="shared" si="1111"/>
        <v>1.0409816338797157E-3</v>
      </c>
      <c r="O3350" s="4">
        <f t="shared" si="1113"/>
        <v>3.6541147639951844E-3</v>
      </c>
      <c r="P3350" s="4">
        <f t="shared" si="1108"/>
        <v>-0.13354979292926172</v>
      </c>
      <c r="Q3350" s="4"/>
      <c r="T3350" s="4">
        <f t="shared" si="1098"/>
        <v>2.2930248194813926E-2</v>
      </c>
      <c r="U3350" s="4">
        <f t="shared" si="1099"/>
        <v>2.2930248194813926E-2</v>
      </c>
      <c r="V3350" s="2">
        <f t="shared" si="1105"/>
        <v>1.7101762797088381E-2</v>
      </c>
      <c r="W3350" s="4">
        <f t="shared" si="1106"/>
        <v>6.9307451691175232E-3</v>
      </c>
      <c r="X3350" s="4">
        <f t="shared" si="1107"/>
        <v>5.7304840193147192E-3</v>
      </c>
      <c r="Y3350" s="4">
        <f t="shared" si="1100"/>
        <v>1.347652771482875E-2</v>
      </c>
      <c r="Z3350" s="4">
        <f t="shared" si="1101"/>
        <v>1.9866750338788871E-2</v>
      </c>
      <c r="AA3350" s="4">
        <f t="shared" si="1112"/>
        <v>7.3426962461011457E-3</v>
      </c>
    </row>
    <row r="3351" spans="1:27" x14ac:dyDescent="0.3">
      <c r="A3351" s="1">
        <f t="shared" si="1095"/>
        <v>17</v>
      </c>
      <c r="B3351" s="1">
        <f t="shared" si="1096"/>
        <v>4</v>
      </c>
      <c r="C3351" s="10">
        <v>43944</v>
      </c>
      <c r="D3351" s="3">
        <v>2797.8</v>
      </c>
      <c r="E3351" s="3">
        <v>2810.42</v>
      </c>
      <c r="F3351" s="3">
        <f t="shared" si="1102"/>
        <v>2806.2779999999998</v>
      </c>
      <c r="G3351" s="3">
        <f t="shared" si="1109"/>
        <v>2801.1810000000005</v>
      </c>
      <c r="H3351" s="4">
        <f t="shared" si="1097"/>
        <v>-5.3941864245109097E-4</v>
      </c>
      <c r="I3351" s="4">
        <f t="shared" si="1114"/>
        <v>3.9688351772401509E-3</v>
      </c>
      <c r="J3351" s="4">
        <f t="shared" si="1115"/>
        <v>-4.5082538196912422E-3</v>
      </c>
      <c r="K3351" s="4">
        <f t="shared" si="1103"/>
        <v>3.2463357041555372E-3</v>
      </c>
      <c r="L3351" s="4">
        <f t="shared" si="1110"/>
        <v>8.0257873071126523E-4</v>
      </c>
      <c r="M3351" s="4">
        <f t="shared" si="1104"/>
        <v>-3.0210834421962513E-3</v>
      </c>
      <c r="N3351" s="4">
        <f t="shared" si="1111"/>
        <v>-1.206990908477643E-3</v>
      </c>
      <c r="O3351" s="4">
        <f t="shared" si="1113"/>
        <v>1.8217885481447199E-3</v>
      </c>
      <c r="P3351" s="4">
        <f t="shared" si="1108"/>
        <v>-0.1340171723237113</v>
      </c>
      <c r="Q3351" s="4"/>
      <c r="T3351" s="4">
        <f t="shared" si="1098"/>
        <v>-5.3941864245109097E-4</v>
      </c>
      <c r="U3351" s="4">
        <f t="shared" si="1099"/>
        <v>-5.3941864245109097E-4</v>
      </c>
      <c r="V3351" s="2">
        <f t="shared" si="1105"/>
        <v>8.5735413369807735E-5</v>
      </c>
      <c r="W3351" s="4">
        <f t="shared" si="1106"/>
        <v>-9.9151219407638876E-3</v>
      </c>
      <c r="X3351" s="4">
        <f t="shared" si="1107"/>
        <v>-6.2510046257434229E-4</v>
      </c>
      <c r="Y3351" s="4">
        <f t="shared" si="1100"/>
        <v>-9.262970227317785E-3</v>
      </c>
      <c r="Z3351" s="4">
        <f t="shared" si="1101"/>
        <v>-3.0161258170938268E-3</v>
      </c>
      <c r="AA3351" s="4">
        <f t="shared" si="1112"/>
        <v>3.645813215911791E-3</v>
      </c>
    </row>
    <row r="3352" spans="1:27" x14ac:dyDescent="0.3">
      <c r="A3352" s="1">
        <f t="shared" si="1095"/>
        <v>17</v>
      </c>
      <c r="B3352" s="1">
        <f t="shared" si="1096"/>
        <v>5</v>
      </c>
      <c r="C3352" s="10">
        <v>43945</v>
      </c>
      <c r="D3352" s="3">
        <v>2836.74</v>
      </c>
      <c r="E3352" s="3">
        <v>2812.64</v>
      </c>
      <c r="F3352" s="3">
        <f t="shared" si="1102"/>
        <v>2798.7139999999995</v>
      </c>
      <c r="G3352" s="3">
        <f t="shared" si="1109"/>
        <v>2805.8730000000005</v>
      </c>
      <c r="H3352" s="4">
        <f t="shared" si="1097"/>
        <v>1.3918078490242189E-2</v>
      </c>
      <c r="I3352" s="4">
        <f t="shared" si="1114"/>
        <v>5.304167560225781E-3</v>
      </c>
      <c r="J3352" s="4">
        <f t="shared" si="1115"/>
        <v>8.6139109300164083E-3</v>
      </c>
      <c r="K3352" s="4">
        <f t="shared" si="1103"/>
        <v>-3.0711630566876312E-3</v>
      </c>
      <c r="L3352" s="4">
        <f t="shared" si="1110"/>
        <v>1.6596373340958717E-3</v>
      </c>
      <c r="M3352" s="4">
        <f t="shared" si="1104"/>
        <v>1.358695457985357E-2</v>
      </c>
      <c r="N3352" s="4">
        <f t="shared" si="1111"/>
        <v>1.1000854279576899E-2</v>
      </c>
      <c r="O3352" s="4">
        <f t="shared" si="1113"/>
        <v>-2.5236715384564733E-3</v>
      </c>
      <c r="P3352" s="4">
        <f t="shared" si="1108"/>
        <v>-0.12196435535691083</v>
      </c>
      <c r="Q3352" s="4"/>
      <c r="T3352" s="4">
        <f t="shared" si="1098"/>
        <v>1.3918078490242189E-2</v>
      </c>
      <c r="U3352" s="4">
        <f t="shared" si="1099"/>
        <v>1.3918078490242189E-2</v>
      </c>
      <c r="V3352" s="2">
        <f t="shared" si="1105"/>
        <v>2.7435842447637342E-2</v>
      </c>
      <c r="W3352" s="4">
        <f t="shared" si="1106"/>
        <v>1.7161484023160901E-2</v>
      </c>
      <c r="X3352" s="4">
        <f t="shared" si="1107"/>
        <v>-1.3156796170544419E-2</v>
      </c>
      <c r="Y3352" s="4">
        <f t="shared" si="1100"/>
        <v>-1.550169718316281E-2</v>
      </c>
      <c r="Z3352" s="4">
        <f t="shared" si="1101"/>
        <v>-9.2941895045236152E-3</v>
      </c>
      <c r="AA3352" s="4">
        <f t="shared" si="1112"/>
        <v>-5.0898816650506162E-3</v>
      </c>
    </row>
    <row r="3353" spans="1:27" x14ac:dyDescent="0.3">
      <c r="A3353" s="1">
        <f t="shared" si="1095"/>
        <v>18</v>
      </c>
      <c r="B3353" s="1">
        <f t="shared" si="1096"/>
        <v>1</v>
      </c>
      <c r="C3353" s="10">
        <v>43948</v>
      </c>
      <c r="D3353" s="3">
        <v>2878.48</v>
      </c>
      <c r="E3353" s="3">
        <v>2854.65</v>
      </c>
      <c r="F3353" s="3">
        <f t="shared" si="1102"/>
        <v>2809.7779999999998</v>
      </c>
      <c r="G3353" s="3">
        <f t="shared" si="1109"/>
        <v>2817.558</v>
      </c>
      <c r="H3353" s="4">
        <f t="shared" si="1097"/>
        <v>1.4714073196697703E-2</v>
      </c>
      <c r="I3353" s="4">
        <f t="shared" si="1114"/>
        <v>6.3135853127182298E-3</v>
      </c>
      <c r="J3353" s="4">
        <f t="shared" si="1115"/>
        <v>8.4004878839794728E-3</v>
      </c>
      <c r="K3353" s="4">
        <f t="shared" si="1103"/>
        <v>-1.5559233486325791E-2</v>
      </c>
      <c r="L3353" s="4">
        <f t="shared" si="1110"/>
        <v>-9.1482163014978482E-3</v>
      </c>
      <c r="M3353" s="4">
        <f t="shared" si="1104"/>
        <v>2.4451042039620292E-2</v>
      </c>
      <c r="N3353" s="4">
        <f t="shared" si="1111"/>
        <v>2.1622270065070542E-2</v>
      </c>
      <c r="O3353" s="4">
        <f t="shared" si="1113"/>
        <v>-2.7028153747812038E-3</v>
      </c>
      <c r="P3353" s="4">
        <f t="shared" si="1108"/>
        <v>-0.10904487461232278</v>
      </c>
      <c r="Q3353" s="4"/>
      <c r="T3353" s="4">
        <f t="shared" si="1098"/>
        <v>1.4714073196697703E-2</v>
      </c>
      <c r="U3353" s="4">
        <f t="shared" si="1099"/>
        <v>1.4714073196697703E-2</v>
      </c>
      <c r="V3353" s="2">
        <f t="shared" si="1105"/>
        <v>-4.7871852901569863E-3</v>
      </c>
      <c r="W3353" s="4">
        <f t="shared" si="1106"/>
        <v>-1.4739313437255442E-2</v>
      </c>
      <c r="X3353" s="4">
        <f t="shared" si="1107"/>
        <v>1.9595063687499175E-2</v>
      </c>
      <c r="Y3353" s="4">
        <f t="shared" si="1100"/>
        <v>-2.7834056011433902E-2</v>
      </c>
      <c r="Z3353" s="4">
        <f t="shared" si="1101"/>
        <v>-2.1704306935225216E-2</v>
      </c>
      <c r="AA3353" s="4">
        <f t="shared" si="1112"/>
        <v>-5.5073056745778377E-3</v>
      </c>
    </row>
    <row r="3354" spans="1:27" x14ac:dyDescent="0.3">
      <c r="A3354" s="1">
        <f t="shared" si="1095"/>
        <v>18</v>
      </c>
      <c r="B3354" s="1">
        <f t="shared" si="1096"/>
        <v>2</v>
      </c>
      <c r="C3354" s="10">
        <v>43949</v>
      </c>
      <c r="D3354" s="3">
        <v>2863.39</v>
      </c>
      <c r="E3354" s="3">
        <v>2909.96</v>
      </c>
      <c r="F3354" s="3">
        <f t="shared" si="1102"/>
        <v>2835.1439999999998</v>
      </c>
      <c r="G3354" s="3">
        <f t="shared" si="1109"/>
        <v>2819.2910000000002</v>
      </c>
      <c r="H3354" s="4">
        <f t="shared" si="1097"/>
        <v>-5.2423501292349246E-3</v>
      </c>
      <c r="I3354" s="4">
        <f t="shared" si="1114"/>
        <v>1.0936327506183825E-2</v>
      </c>
      <c r="J3354" s="4">
        <f t="shared" si="1115"/>
        <v>-1.6178677635418748E-2</v>
      </c>
      <c r="K3354" s="4">
        <f t="shared" si="1103"/>
        <v>-1.7508372474361482E-2</v>
      </c>
      <c r="L3354" s="4">
        <f t="shared" si="1110"/>
        <v>-2.2264837306109113E-2</v>
      </c>
      <c r="M3354" s="4">
        <f t="shared" si="1104"/>
        <v>9.9628096491748211E-3</v>
      </c>
      <c r="N3354" s="4">
        <f t="shared" si="1111"/>
        <v>1.5641875918448896E-2</v>
      </c>
      <c r="O3354" s="4">
        <f t="shared" si="1113"/>
        <v>5.5364445639607641E-3</v>
      </c>
      <c r="P3354" s="4">
        <f t="shared" si="1108"/>
        <v>-0.11371557332904138</v>
      </c>
      <c r="Q3354" s="4"/>
      <c r="T3354" s="4">
        <f t="shared" si="1098"/>
        <v>-5.2423501292349246E-3</v>
      </c>
      <c r="U3354" s="4">
        <f t="shared" si="1099"/>
        <v>-5.2423501292349246E-3</v>
      </c>
      <c r="V3354" s="2">
        <f t="shared" si="1105"/>
        <v>-4.9303799227370028E-2</v>
      </c>
      <c r="W3354" s="4">
        <f t="shared" si="1106"/>
        <v>-5.8810761235096355E-2</v>
      </c>
      <c r="X3354" s="4">
        <f t="shared" si="1107"/>
        <v>4.6346508024673286E-2</v>
      </c>
      <c r="Y3354" s="4">
        <f t="shared" si="1100"/>
        <v>-2.975889152081582E-2</v>
      </c>
      <c r="Z3354" s="4">
        <f t="shared" si="1101"/>
        <v>-2.3641279013223233E-2</v>
      </c>
      <c r="AA3354" s="4">
        <f t="shared" si="1112"/>
        <v>1.130968475136605E-2</v>
      </c>
    </row>
    <row r="3355" spans="1:27" x14ac:dyDescent="0.3">
      <c r="A3355" s="1">
        <f t="shared" si="1095"/>
        <v>18</v>
      </c>
      <c r="B3355" s="1">
        <f t="shared" si="1096"/>
        <v>3</v>
      </c>
      <c r="C3355" s="10">
        <v>43950</v>
      </c>
      <c r="D3355" s="3">
        <v>2939.51</v>
      </c>
      <c r="E3355" s="3">
        <v>2918.46</v>
      </c>
      <c r="F3355" s="3">
        <f t="shared" si="1102"/>
        <v>2863.1840000000002</v>
      </c>
      <c r="G3355" s="3">
        <f t="shared" si="1109"/>
        <v>2834.9059999999999</v>
      </c>
      <c r="H3355" s="4">
        <f t="shared" si="1097"/>
        <v>2.6583874358714791E-2</v>
      </c>
      <c r="I3355" s="4">
        <f t="shared" si="1114"/>
        <v>1.9232448251897283E-2</v>
      </c>
      <c r="J3355" s="4">
        <f t="shared" si="1115"/>
        <v>7.3514261068175074E-3</v>
      </c>
      <c r="K3355" s="4">
        <f t="shared" si="1103"/>
        <v>-6.7358969612940989E-3</v>
      </c>
      <c r="L3355" s="4">
        <f t="shared" si="1110"/>
        <v>-1.4006707667019362E-2</v>
      </c>
      <c r="M3355" s="4">
        <f t="shared" si="1104"/>
        <v>2.6657734885358404E-2</v>
      </c>
      <c r="N3355" s="4">
        <f t="shared" si="1111"/>
        <v>3.6898577942266968E-2</v>
      </c>
      <c r="O3355" s="4">
        <f t="shared" si="1113"/>
        <v>9.6199706753847571E-3</v>
      </c>
      <c r="P3355" s="4">
        <f t="shared" si="1108"/>
        <v>-9.0154699484335035E-2</v>
      </c>
      <c r="Q3355" s="4"/>
      <c r="T3355" s="4">
        <f t="shared" si="1098"/>
        <v>2.6583874358714791E-2</v>
      </c>
      <c r="U3355" s="4">
        <f t="shared" si="1099"/>
        <v>2.6583874358714791E-2</v>
      </c>
      <c r="V3355" s="2">
        <f t="shared" si="1105"/>
        <v>-2.2379068167451843E-2</v>
      </c>
      <c r="W3355" s="4">
        <f t="shared" si="1106"/>
        <v>-3.2155277485777373E-2</v>
      </c>
      <c r="X3355" s="4">
        <f t="shared" si="1107"/>
        <v>5.0083770643480102E-2</v>
      </c>
      <c r="Y3355" s="4">
        <f t="shared" si="1100"/>
        <v>-1.9120736151302952E-2</v>
      </c>
      <c r="Z3355" s="4">
        <f t="shared" si="1101"/>
        <v>-1.2936047417216165E-2</v>
      </c>
      <c r="AA3355" s="4">
        <f t="shared" si="1112"/>
        <v>2.0150871437183873E-2</v>
      </c>
    </row>
    <row r="3356" spans="1:27" x14ac:dyDescent="0.3">
      <c r="A3356" s="1">
        <f t="shared" si="1095"/>
        <v>18</v>
      </c>
      <c r="B3356" s="1">
        <f t="shared" si="1096"/>
        <v>4</v>
      </c>
      <c r="C3356" s="10">
        <v>43951</v>
      </c>
      <c r="D3356" s="3">
        <v>2912.43</v>
      </c>
      <c r="E3356" s="3">
        <v>2930.91</v>
      </c>
      <c r="F3356" s="3">
        <f t="shared" si="1102"/>
        <v>2886.1099999999997</v>
      </c>
      <c r="G3356" s="3">
        <f t="shared" si="1109"/>
        <v>2846.1939999999995</v>
      </c>
      <c r="H3356" s="4">
        <f t="shared" si="1097"/>
        <v>-9.2124197570344641E-3</v>
      </c>
      <c r="I3356" s="4">
        <f t="shared" si="1114"/>
        <v>-2.9256576776402745E-3</v>
      </c>
      <c r="J3356" s="4">
        <f t="shared" si="1115"/>
        <v>-6.2867620793941896E-3</v>
      </c>
      <c r="K3356" s="4">
        <f t="shared" si="1103"/>
        <v>-2.0404761337774142E-2</v>
      </c>
      <c r="L3356" s="4">
        <f t="shared" si="1110"/>
        <v>-3.4249094425790848E-2</v>
      </c>
      <c r="M3356" s="4">
        <f t="shared" si="1104"/>
        <v>9.1195415282162382E-3</v>
      </c>
      <c r="N3356" s="4">
        <f t="shared" si="1111"/>
        <v>2.3271779787323119E-2</v>
      </c>
      <c r="O3356" s="4">
        <f t="shared" si="1113"/>
        <v>1.3705393777704586E-2</v>
      </c>
      <c r="P3356" s="4">
        <f t="shared" si="1108"/>
        <v>-9.8536576306650511E-2</v>
      </c>
      <c r="Q3356" s="4"/>
      <c r="T3356" s="4">
        <f t="shared" si="1098"/>
        <v>-9.2124197570344641E-3</v>
      </c>
      <c r="U3356" s="4">
        <f t="shared" si="1099"/>
        <v>-9.2124197570344641E-3</v>
      </c>
      <c r="V3356" s="2">
        <f t="shared" si="1105"/>
        <v>-4.8208715057951844E-2</v>
      </c>
      <c r="W3356" s="4">
        <f t="shared" si="1106"/>
        <v>-5.7726627907372347E-2</v>
      </c>
      <c r="X3356" s="4">
        <f t="shared" si="1107"/>
        <v>4.0971477589534511E-2</v>
      </c>
      <c r="Y3356" s="4">
        <f t="shared" si="1100"/>
        <v>-3.2619165809871786E-2</v>
      </c>
      <c r="Z3356" s="4">
        <f t="shared" si="1101"/>
        <v>-2.6519588046027737E-2</v>
      </c>
      <c r="AA3356" s="4">
        <f t="shared" si="1112"/>
        <v>2.844764488764117E-2</v>
      </c>
    </row>
    <row r="3357" spans="1:27" x14ac:dyDescent="0.3">
      <c r="A3357" s="1">
        <f t="shared" si="1095"/>
        <v>18</v>
      </c>
      <c r="B3357" s="1">
        <f t="shared" si="1096"/>
        <v>5</v>
      </c>
      <c r="C3357" s="10">
        <v>43952</v>
      </c>
      <c r="D3357" s="3">
        <v>2830.71</v>
      </c>
      <c r="E3357" s="3">
        <v>2869.09</v>
      </c>
      <c r="F3357" s="3">
        <f t="shared" si="1102"/>
        <v>2884.904</v>
      </c>
      <c r="G3357" s="3">
        <f t="shared" si="1109"/>
        <v>2841.8089999999997</v>
      </c>
      <c r="H3357" s="4">
        <f t="shared" si="1097"/>
        <v>-2.8059043479156512E-2</v>
      </c>
      <c r="I3357" s="4">
        <f t="shared" si="1114"/>
        <v>-1.488104435128044E-2</v>
      </c>
      <c r="J3357" s="4">
        <f t="shared" si="1115"/>
        <v>-1.3177999127876072E-2</v>
      </c>
      <c r="K3357" s="4">
        <f t="shared" si="1103"/>
        <v>-4.7992569778499434E-3</v>
      </c>
      <c r="L3357" s="4">
        <f t="shared" si="1110"/>
        <v>-2.3824702319979522E-2</v>
      </c>
      <c r="M3357" s="4">
        <f t="shared" si="1104"/>
        <v>-1.8785373794067309E-2</v>
      </c>
      <c r="N3357" s="4">
        <f t="shared" si="1111"/>
        <v>-3.9056108274693009E-3</v>
      </c>
      <c r="O3357" s="4">
        <f t="shared" si="1113"/>
        <v>1.5224095721568177E-2</v>
      </c>
      <c r="P3357" s="4">
        <f t="shared" si="1108"/>
        <v>-0.1238307777069315</v>
      </c>
      <c r="Q3357" s="4"/>
      <c r="T3357" s="4">
        <f t="shared" si="1098"/>
        <v>-2.8059043479156512E-2</v>
      </c>
      <c r="U3357" s="4">
        <f t="shared" si="1099"/>
        <v>-2.8059043479156512E-2</v>
      </c>
      <c r="V3357" s="2">
        <f t="shared" si="1105"/>
        <v>-2.5988607451509584E-2</v>
      </c>
      <c r="W3357" s="4">
        <f t="shared" si="1106"/>
        <v>-3.5728721376994517E-2</v>
      </c>
      <c r="X3357" s="4">
        <f t="shared" si="1107"/>
        <v>-2.125679477146212E-3</v>
      </c>
      <c r="Y3357" s="4">
        <f t="shared" si="1100"/>
        <v>-1.7208243798575055E-2</v>
      </c>
      <c r="Z3357" s="4">
        <f t="shared" si="1101"/>
        <v>-1.1011496322557488E-2</v>
      </c>
      <c r="AA3357" s="4">
        <f t="shared" si="1112"/>
        <v>3.0796287151884948E-2</v>
      </c>
    </row>
    <row r="3358" spans="1:27" x14ac:dyDescent="0.3">
      <c r="A3358" s="1">
        <f t="shared" si="1095"/>
        <v>19</v>
      </c>
      <c r="B3358" s="1">
        <f t="shared" si="1096"/>
        <v>1</v>
      </c>
      <c r="C3358" s="10">
        <v>43955</v>
      </c>
      <c r="D3358" s="3">
        <v>2842.74</v>
      </c>
      <c r="E3358" s="3">
        <v>2815.01</v>
      </c>
      <c r="F3358" s="3">
        <f t="shared" si="1102"/>
        <v>2877.7560000000003</v>
      </c>
      <c r="G3358" s="3">
        <f t="shared" si="1109"/>
        <v>2843.7669999999998</v>
      </c>
      <c r="H3358" s="4">
        <f t="shared" si="1097"/>
        <v>4.2498171836746774E-3</v>
      </c>
      <c r="I3358" s="4">
        <f t="shared" si="1114"/>
        <v>-5.5463117027176288E-3</v>
      </c>
      <c r="J3358" s="4">
        <f t="shared" si="1115"/>
        <v>9.7961288863923062E-3</v>
      </c>
      <c r="K3358" s="4">
        <f t="shared" si="1103"/>
        <v>1.9712368981633647E-2</v>
      </c>
      <c r="L3358" s="4">
        <f t="shared" si="1110"/>
        <v>4.6529355218695159E-3</v>
      </c>
      <c r="M3358" s="4">
        <f t="shared" si="1104"/>
        <v>-1.2167814088477455E-2</v>
      </c>
      <c r="N3358" s="4">
        <f t="shared" si="1111"/>
        <v>-3.611406982358413E-4</v>
      </c>
      <c r="O3358" s="4">
        <f t="shared" si="1113"/>
        <v>1.1956422324940196E-2</v>
      </c>
      <c r="P3358" s="4">
        <f t="shared" si="1108"/>
        <v>-0.12010721869022353</v>
      </c>
      <c r="Q3358" s="4"/>
      <c r="T3358" s="4">
        <f t="shared" si="1098"/>
        <v>4.2498171836746774E-3</v>
      </c>
      <c r="U3358" s="4">
        <f t="shared" si="1099"/>
        <v>4.2498171836746774E-3</v>
      </c>
      <c r="V3358" s="2">
        <f t="shared" si="1105"/>
        <v>1.6875624843237201E-2</v>
      </c>
      <c r="W3358" s="4">
        <f t="shared" si="1106"/>
        <v>6.7068685948048637E-3</v>
      </c>
      <c r="X3358" s="4">
        <f t="shared" si="1107"/>
        <v>-1.2416275256385396E-2</v>
      </c>
      <c r="Y3358" s="4">
        <f t="shared" si="1100"/>
        <v>6.9977509145310365E-3</v>
      </c>
      <c r="Z3358" s="4">
        <f t="shared" si="1101"/>
        <v>1.3347123232684589E-2</v>
      </c>
      <c r="AA3358" s="4">
        <f t="shared" si="1112"/>
        <v>2.4193370437095216E-2</v>
      </c>
    </row>
    <row r="3359" spans="1:27" x14ac:dyDescent="0.3">
      <c r="A3359" s="1">
        <f t="shared" si="1095"/>
        <v>19</v>
      </c>
      <c r="B3359" s="1">
        <f t="shared" si="1096"/>
        <v>2</v>
      </c>
      <c r="C3359" s="10">
        <v>43956</v>
      </c>
      <c r="D3359" s="3">
        <v>2868.44</v>
      </c>
      <c r="E3359" s="3">
        <v>2868.88</v>
      </c>
      <c r="F3359" s="3">
        <f t="shared" si="1102"/>
        <v>2878.7660000000005</v>
      </c>
      <c r="G3359" s="3">
        <f t="shared" si="1109"/>
        <v>2856.9549999999999</v>
      </c>
      <c r="H3359" s="4">
        <f t="shared" si="1097"/>
        <v>9.0405735311707286E-3</v>
      </c>
      <c r="I3359" s="4">
        <f t="shared" si="1114"/>
        <v>9.1953537783970151E-3</v>
      </c>
      <c r="J3359" s="4">
        <f t="shared" si="1115"/>
        <v>-1.5478024722628651E-4</v>
      </c>
      <c r="K3359" s="4">
        <f t="shared" si="1103"/>
        <v>1.3581087260882294E-2</v>
      </c>
      <c r="L3359" s="4">
        <f t="shared" si="1110"/>
        <v>4.5515555023988566E-3</v>
      </c>
      <c r="M3359" s="4">
        <f t="shared" si="1104"/>
        <v>-3.5869535766368211E-3</v>
      </c>
      <c r="N3359" s="4">
        <f t="shared" si="1111"/>
        <v>4.020014315941318E-3</v>
      </c>
      <c r="O3359" s="4">
        <f t="shared" si="1113"/>
        <v>7.6037846355512416E-3</v>
      </c>
      <c r="P3359" s="4">
        <f t="shared" si="1108"/>
        <v>-0.11215248330124618</v>
      </c>
      <c r="Q3359" s="4"/>
      <c r="T3359" s="4">
        <f t="shared" si="1098"/>
        <v>9.0405735311707286E-3</v>
      </c>
      <c r="U3359" s="4">
        <f t="shared" si="1099"/>
        <v>9.0405735311707286E-3</v>
      </c>
      <c r="V3359" s="2">
        <f t="shared" si="1105"/>
        <v>7.2641184209600923E-3</v>
      </c>
      <c r="W3359" s="4">
        <f t="shared" si="1106"/>
        <v>-2.8085227632494432E-3</v>
      </c>
      <c r="X3359" s="4">
        <f t="shared" si="1107"/>
        <v>1.7636437928470038E-3</v>
      </c>
      <c r="Y3359" s="4">
        <f t="shared" si="1100"/>
        <v>9.4291909054712618E-4</v>
      </c>
      <c r="Z3359" s="4">
        <f t="shared" si="1101"/>
        <v>7.2541141818505839E-3</v>
      </c>
      <c r="AA3359" s="4">
        <f t="shared" si="1112"/>
        <v>1.5386167334005172E-2</v>
      </c>
    </row>
    <row r="3360" spans="1:27" x14ac:dyDescent="0.3">
      <c r="A3360" s="1">
        <f t="shared" si="1095"/>
        <v>19</v>
      </c>
      <c r="B3360" s="1">
        <f t="shared" si="1096"/>
        <v>3</v>
      </c>
      <c r="C3360" s="10">
        <v>43957</v>
      </c>
      <c r="D3360" s="3">
        <v>2848.42</v>
      </c>
      <c r="E3360" s="3">
        <v>2883.14</v>
      </c>
      <c r="F3360" s="3">
        <f t="shared" si="1102"/>
        <v>2860.5479999999998</v>
      </c>
      <c r="G3360" s="3">
        <f t="shared" si="1109"/>
        <v>2861.8659999999995</v>
      </c>
      <c r="H3360" s="4">
        <f t="shared" si="1097"/>
        <v>-6.9794034388029665E-3</v>
      </c>
      <c r="I3360" s="4">
        <f t="shared" si="1114"/>
        <v>5.1247367907293921E-3</v>
      </c>
      <c r="J3360" s="4">
        <f t="shared" si="1115"/>
        <v>-1.2104140229532358E-2</v>
      </c>
      <c r="K3360" s="4">
        <f t="shared" si="1103"/>
        <v>-1.6943007348942725E-3</v>
      </c>
      <c r="L3360" s="4">
        <f t="shared" si="1110"/>
        <v>-1.7709974759802668E-3</v>
      </c>
      <c r="M3360" s="4">
        <f t="shared" si="1104"/>
        <v>-4.2397470694425345E-3</v>
      </c>
      <c r="N3360" s="4">
        <f t="shared" si="1111"/>
        <v>-4.6983331854110084E-3</v>
      </c>
      <c r="O3360" s="4">
        <f t="shared" si="1113"/>
        <v>-4.6271266175625651E-4</v>
      </c>
      <c r="P3360" s="4">
        <f t="shared" si="1108"/>
        <v>-0.11834912931242614</v>
      </c>
      <c r="Q3360" s="4"/>
      <c r="T3360" s="4">
        <f t="shared" si="1098"/>
        <v>-6.9794034388029665E-3</v>
      </c>
      <c r="U3360" s="4">
        <f t="shared" si="1099"/>
        <v>-6.9794034388029665E-3</v>
      </c>
      <c r="V3360" s="2">
        <f t="shared" si="1105"/>
        <v>2.477653358620022E-2</v>
      </c>
      <c r="W3360" s="4">
        <f t="shared" si="1106"/>
        <v>1.4528768250338156E-2</v>
      </c>
      <c r="X3360" s="4">
        <f t="shared" si="1107"/>
        <v>-3.098815789026067E-2</v>
      </c>
      <c r="Y3360" s="4">
        <f t="shared" si="1100"/>
        <v>-1.4142002720743457E-2</v>
      </c>
      <c r="Z3360" s="4">
        <f t="shared" si="1101"/>
        <v>-7.9259218289336932E-3</v>
      </c>
      <c r="AA3360" s="4">
        <f t="shared" si="1112"/>
        <v>-9.2065337051353382E-4</v>
      </c>
    </row>
    <row r="3361" spans="1:27" x14ac:dyDescent="0.3">
      <c r="A3361" s="1">
        <f t="shared" si="1095"/>
        <v>19</v>
      </c>
      <c r="B3361" s="1">
        <f t="shared" si="1096"/>
        <v>4</v>
      </c>
      <c r="C3361" s="10">
        <v>43958</v>
      </c>
      <c r="D3361" s="3">
        <v>2881.19</v>
      </c>
      <c r="E3361" s="3">
        <v>2878.26</v>
      </c>
      <c r="F3361" s="3">
        <f t="shared" si="1102"/>
        <v>2854.3</v>
      </c>
      <c r="G3361" s="3">
        <f t="shared" si="1109"/>
        <v>2870.2049999999999</v>
      </c>
      <c r="H3361" s="4">
        <f t="shared" si="1097"/>
        <v>1.1504623615899334E-2</v>
      </c>
      <c r="I3361" s="4">
        <f t="shared" si="1114"/>
        <v>1.0475983176638327E-2</v>
      </c>
      <c r="J3361" s="4">
        <f t="shared" si="1115"/>
        <v>1.0286404392610068E-3</v>
      </c>
      <c r="K3361" s="4">
        <f t="shared" si="1103"/>
        <v>-2.9577801026541033E-4</v>
      </c>
      <c r="L3361" s="4">
        <f t="shared" si="1110"/>
        <v>7.2195969851511482E-3</v>
      </c>
      <c r="M3361" s="4">
        <f t="shared" si="1104"/>
        <v>9.4208737694005083E-3</v>
      </c>
      <c r="N3361" s="4">
        <f t="shared" si="1111"/>
        <v>3.8272527572072823E-3</v>
      </c>
      <c r="O3361" s="4">
        <f t="shared" si="1113"/>
        <v>-5.5202884919077688E-3</v>
      </c>
      <c r="P3361" s="4">
        <f t="shared" si="1108"/>
        <v>-0.10820606788453566</v>
      </c>
      <c r="Q3361" s="4"/>
      <c r="T3361" s="4">
        <f t="shared" si="1098"/>
        <v>1.1504623615899334E-2</v>
      </c>
      <c r="U3361" s="4">
        <f t="shared" si="1099"/>
        <v>1.1504623615899334E-2</v>
      </c>
      <c r="V3361" s="2">
        <f t="shared" si="1105"/>
        <v>2.2472107343720293E-2</v>
      </c>
      <c r="W3361" s="4">
        <f t="shared" si="1106"/>
        <v>1.2247386270283109E-2</v>
      </c>
      <c r="X3361" s="4">
        <f t="shared" si="1107"/>
        <v>-1.0726438060313821E-2</v>
      </c>
      <c r="Y3361" s="4">
        <f t="shared" si="1100"/>
        <v>-1.2760917935324488E-2</v>
      </c>
      <c r="Z3361" s="4">
        <f t="shared" si="1101"/>
        <v>-6.5361289590153727E-3</v>
      </c>
      <c r="AA3361" s="4">
        <f t="shared" si="1112"/>
        <v>-1.1021755927528574E-2</v>
      </c>
    </row>
    <row r="3362" spans="1:27" x14ac:dyDescent="0.3">
      <c r="A3362" s="1">
        <f t="shared" si="1095"/>
        <v>19</v>
      </c>
      <c r="B3362" s="1">
        <f t="shared" si="1096"/>
        <v>5</v>
      </c>
      <c r="C3362" s="10">
        <v>43959</v>
      </c>
      <c r="D3362" s="3">
        <v>2929.8</v>
      </c>
      <c r="E3362" s="3">
        <v>2908.83</v>
      </c>
      <c r="F3362" s="3">
        <f t="shared" si="1102"/>
        <v>2874.1179999999999</v>
      </c>
      <c r="G3362" s="3">
        <f t="shared" si="1109"/>
        <v>2879.511</v>
      </c>
      <c r="H3362" s="4">
        <f t="shared" si="1097"/>
        <v>1.6871501011734777E-2</v>
      </c>
      <c r="I3362" s="4">
        <f t="shared" si="1114"/>
        <v>9.5932583411714855E-3</v>
      </c>
      <c r="J3362" s="4">
        <f t="shared" si="1115"/>
        <v>7.2782426705632914E-3</v>
      </c>
      <c r="K3362" s="4">
        <f t="shared" si="1103"/>
        <v>-7.2860519438148249E-3</v>
      </c>
      <c r="L3362" s="4">
        <f t="shared" si="1110"/>
        <v>-2.5221060279490156E-3</v>
      </c>
      <c r="M3362" s="4">
        <f t="shared" si="1104"/>
        <v>1.9373595656128329E-2</v>
      </c>
      <c r="N3362" s="4">
        <f t="shared" si="1111"/>
        <v>1.7464423646931793E-2</v>
      </c>
      <c r="O3362" s="4">
        <f t="shared" si="1113"/>
        <v>-1.840739982251358E-3</v>
      </c>
      <c r="P3362" s="4">
        <f t="shared" si="1108"/>
        <v>-9.3160165656590674E-2</v>
      </c>
      <c r="Q3362" s="4"/>
      <c r="T3362" s="4">
        <f t="shared" si="1098"/>
        <v>1.6871501011734777E-2</v>
      </c>
      <c r="U3362" s="4">
        <f t="shared" si="1099"/>
        <v>1.6871501011734777E-2</v>
      </c>
      <c r="V3362" s="2">
        <f t="shared" si="1105"/>
        <v>-1.7520538388651918E-2</v>
      </c>
      <c r="W3362" s="4">
        <f t="shared" si="1106"/>
        <v>-2.7345333004765396E-2</v>
      </c>
      <c r="X3362" s="4">
        <f t="shared" si="1107"/>
        <v>3.5005352014159045E-2</v>
      </c>
      <c r="Y3362" s="4">
        <f t="shared" si="1100"/>
        <v>-1.9664031346011582E-2</v>
      </c>
      <c r="Z3362" s="4">
        <f t="shared" si="1101"/>
        <v>-1.3482768223815934E-2</v>
      </c>
      <c r="AA3362" s="4">
        <f t="shared" si="1112"/>
        <v>-3.7387725900064812E-3</v>
      </c>
    </row>
    <row r="3363" spans="1:27" x14ac:dyDescent="0.3">
      <c r="A3363" s="1">
        <f t="shared" si="1095"/>
        <v>20</v>
      </c>
      <c r="B3363" s="1">
        <f t="shared" si="1096"/>
        <v>1</v>
      </c>
      <c r="C3363" s="10">
        <v>43962</v>
      </c>
      <c r="D3363" s="3">
        <v>2930.32</v>
      </c>
      <c r="E3363" s="3">
        <v>2915.46</v>
      </c>
      <c r="F3363" s="3">
        <f t="shared" si="1102"/>
        <v>2891.6340000000005</v>
      </c>
      <c r="G3363" s="3">
        <f t="shared" si="1109"/>
        <v>2884.6949999999997</v>
      </c>
      <c r="H3363" s="4">
        <f t="shared" si="1097"/>
        <v>1.7748651785104164E-4</v>
      </c>
      <c r="I3363" s="4">
        <f t="shared" si="1114"/>
        <v>-4.8945320499693308E-3</v>
      </c>
      <c r="J3363" s="4">
        <f t="shared" si="1115"/>
        <v>5.0720185678203725E-3</v>
      </c>
      <c r="K3363" s="4">
        <f t="shared" si="1103"/>
        <v>-1.6327906341729686E-2</v>
      </c>
      <c r="L3363" s="4">
        <f t="shared" si="1110"/>
        <v>-1.7125552749144929E-2</v>
      </c>
      <c r="M3363" s="4">
        <f t="shared" si="1104"/>
        <v>1.3378594939746762E-2</v>
      </c>
      <c r="N3363" s="4">
        <f t="shared" si="1111"/>
        <v>1.5816230138714998E-2</v>
      </c>
      <c r="O3363" s="4">
        <f t="shared" si="1113"/>
        <v>2.3680007644218924E-3</v>
      </c>
      <c r="P3363" s="4">
        <f t="shared" si="1108"/>
        <v>-9.2999213812144446E-2</v>
      </c>
      <c r="Q3363" s="4"/>
      <c r="T3363" s="4">
        <f t="shared" si="1098"/>
        <v>1.7748651785104164E-4</v>
      </c>
      <c r="U3363" s="4">
        <f t="shared" si="1099"/>
        <v>1.7748651785104164E-4</v>
      </c>
      <c r="V3363" s="2">
        <f t="shared" si="1105"/>
        <v>-2.9715338930985186E-2</v>
      </c>
      <c r="W3363" s="4">
        <f t="shared" si="1106"/>
        <v>-3.9418185541675345E-2</v>
      </c>
      <c r="X3363" s="4">
        <f t="shared" si="1107"/>
        <v>3.0808304663810404E-2</v>
      </c>
      <c r="Y3363" s="4">
        <f t="shared" si="1100"/>
        <v>-2.8593144417269258E-2</v>
      </c>
      <c r="Z3363" s="4">
        <f t="shared" si="1101"/>
        <v>-2.2468181583042295E-2</v>
      </c>
      <c r="AA3363" s="4">
        <f t="shared" si="1112"/>
        <v>4.8225075371227284E-3</v>
      </c>
    </row>
    <row r="3364" spans="1:27" x14ac:dyDescent="0.3">
      <c r="A3364" s="1">
        <f t="shared" si="1095"/>
        <v>20</v>
      </c>
      <c r="B3364" s="1">
        <f t="shared" si="1096"/>
        <v>2</v>
      </c>
      <c r="C3364" s="10">
        <v>43963</v>
      </c>
      <c r="D3364" s="3">
        <v>2870.12</v>
      </c>
      <c r="E3364" s="3">
        <v>2939.5</v>
      </c>
      <c r="F3364" s="3">
        <f t="shared" si="1102"/>
        <v>2891.97</v>
      </c>
      <c r="G3364" s="3">
        <f t="shared" si="1109"/>
        <v>2885.3679999999995</v>
      </c>
      <c r="H3364" s="4">
        <f t="shared" si="1097"/>
        <v>-2.0543831390428442E-2</v>
      </c>
      <c r="I3364" s="4">
        <f t="shared" si="1114"/>
        <v>3.132763657211443E-3</v>
      </c>
      <c r="J3364" s="4">
        <f t="shared" si="1115"/>
        <v>-2.3676595047639883E-2</v>
      </c>
      <c r="K3364" s="4">
        <f t="shared" si="1103"/>
        <v>-1.1223176990908934E-2</v>
      </c>
      <c r="L3364" s="4">
        <f t="shared" si="1110"/>
        <v>-1.4762134435071357E-2</v>
      </c>
      <c r="M3364" s="4">
        <f t="shared" si="1104"/>
        <v>-7.5554034101321631E-3</v>
      </c>
      <c r="N3364" s="4">
        <f t="shared" si="1111"/>
        <v>-5.2845945473851503E-3</v>
      </c>
      <c r="O3364" s="4">
        <f t="shared" si="1113"/>
        <v>2.3002522542612562E-3</v>
      </c>
      <c r="P3364" s="4">
        <f t="shared" si="1108"/>
        <v>-0.11163248503457378</v>
      </c>
      <c r="Q3364" s="4"/>
      <c r="T3364" s="4">
        <f t="shared" si="1098"/>
        <v>-2.0543831390428442E-2</v>
      </c>
      <c r="U3364" s="4">
        <f t="shared" si="1099"/>
        <v>-2.0543831390428442E-2</v>
      </c>
      <c r="V3364" s="2">
        <f t="shared" si="1105"/>
        <v>-2.1117147615277547E-2</v>
      </c>
      <c r="W3364" s="4">
        <f t="shared" si="1106"/>
        <v>-3.0905976139124807E-2</v>
      </c>
      <c r="X3364" s="4">
        <f t="shared" si="1107"/>
        <v>5.8568420465473787E-4</v>
      </c>
      <c r="Y3364" s="4">
        <f t="shared" si="1100"/>
        <v>-2.3552065058353961E-2</v>
      </c>
      <c r="Z3364" s="4">
        <f t="shared" si="1101"/>
        <v>-1.7395316959754777E-2</v>
      </c>
      <c r="AA3364" s="4">
        <f t="shared" si="1112"/>
        <v>4.5866874904036195E-3</v>
      </c>
    </row>
    <row r="3365" spans="1:27" x14ac:dyDescent="0.3">
      <c r="A3365" s="1">
        <f t="shared" si="1095"/>
        <v>20</v>
      </c>
      <c r="B3365" s="1">
        <f t="shared" si="1096"/>
        <v>3</v>
      </c>
      <c r="C3365" s="10">
        <v>43964</v>
      </c>
      <c r="D3365" s="3">
        <v>2820</v>
      </c>
      <c r="E3365" s="3">
        <v>2865.86</v>
      </c>
      <c r="F3365" s="3">
        <f t="shared" si="1102"/>
        <v>2886.2860000000001</v>
      </c>
      <c r="G3365" s="3">
        <f t="shared" si="1109"/>
        <v>2873.4169999999999</v>
      </c>
      <c r="H3365" s="4">
        <f t="shared" si="1097"/>
        <v>-1.7462684487059735E-2</v>
      </c>
      <c r="I3365" s="4">
        <f t="shared" si="1114"/>
        <v>-1.4842584979024443E-3</v>
      </c>
      <c r="J3365" s="4">
        <f t="shared" si="1115"/>
        <v>-1.5978425989157292E-2</v>
      </c>
      <c r="K3365" s="4">
        <f t="shared" si="1103"/>
        <v>1.140631750588832E-2</v>
      </c>
      <c r="L3365" s="4">
        <f t="shared" si="1110"/>
        <v>3.2166676732059761E-3</v>
      </c>
      <c r="M3365" s="4">
        <f t="shared" si="1104"/>
        <v>-2.2965846073466058E-2</v>
      </c>
      <c r="N3365" s="4">
        <f t="shared" si="1111"/>
        <v>-1.859006193671156E-2</v>
      </c>
      <c r="O3365" s="4">
        <f t="shared" si="1113"/>
        <v>4.5634751773050153E-3</v>
      </c>
      <c r="P3365" s="4">
        <f t="shared" si="1108"/>
        <v>-0.12714576665696833</v>
      </c>
      <c r="Q3365" s="4"/>
      <c r="T3365" s="4">
        <f t="shared" si="1098"/>
        <v>-1.7462684487059735E-2</v>
      </c>
      <c r="U3365" s="4">
        <f t="shared" si="1099"/>
        <v>-1.7462684487059735E-2</v>
      </c>
      <c r="V3365" s="2">
        <f t="shared" si="1105"/>
        <v>-7.5606594846207888E-3</v>
      </c>
      <c r="W3365" s="4">
        <f t="shared" si="1106"/>
        <v>-1.7485052889774536E-2</v>
      </c>
      <c r="X3365" s="4">
        <f t="shared" si="1107"/>
        <v>-9.9774611890100732E-3</v>
      </c>
      <c r="Y3365" s="4">
        <f t="shared" si="1100"/>
        <v>-1.2047338345841799E-3</v>
      </c>
      <c r="Z3365" s="4">
        <f t="shared" si="1101"/>
        <v>5.0929197686481091E-3</v>
      </c>
      <c r="AA3365" s="4">
        <f t="shared" si="1112"/>
        <v>8.9975766881032187E-3</v>
      </c>
    </row>
    <row r="3366" spans="1:27" x14ac:dyDescent="0.3">
      <c r="A3366" s="1">
        <f t="shared" si="1095"/>
        <v>20</v>
      </c>
      <c r="B3366" s="1">
        <f t="shared" si="1096"/>
        <v>4</v>
      </c>
      <c r="C3366" s="10">
        <v>43965</v>
      </c>
      <c r="D3366" s="3">
        <v>2852.5</v>
      </c>
      <c r="E3366" s="3">
        <v>2794.54</v>
      </c>
      <c r="F3366" s="3">
        <f t="shared" si="1102"/>
        <v>2880.5480000000002</v>
      </c>
      <c r="G3366" s="3">
        <f t="shared" si="1109"/>
        <v>2867.424</v>
      </c>
      <c r="H3366" s="4">
        <f t="shared" si="1097"/>
        <v>1.152482269503546E-2</v>
      </c>
      <c r="I3366" s="4">
        <f t="shared" si="1114"/>
        <v>-9.0283687943262542E-3</v>
      </c>
      <c r="J3366" s="4">
        <f t="shared" si="1115"/>
        <v>2.0553191489361716E-2</v>
      </c>
      <c r="K3366" s="4">
        <f t="shared" si="1103"/>
        <v>2.3957446808510779E-2</v>
      </c>
      <c r="L3366" s="4">
        <f t="shared" si="1110"/>
        <v>1.7405043341213421E-2</v>
      </c>
      <c r="M3366" s="4">
        <f t="shared" si="1104"/>
        <v>-9.7370361472887204E-3</v>
      </c>
      <c r="N3366" s="4">
        <f t="shared" si="1111"/>
        <v>-5.2046715100382704E-3</v>
      </c>
      <c r="O3366" s="4">
        <f t="shared" si="1113"/>
        <v>4.6008764241893957E-3</v>
      </c>
      <c r="P3366" s="4">
        <f t="shared" si="1108"/>
        <v>-0.11708627637907879</v>
      </c>
      <c r="Q3366" s="4"/>
      <c r="T3366" s="4">
        <f t="shared" si="1098"/>
        <v>1.152482269503546E-2</v>
      </c>
      <c r="U3366" s="4">
        <f t="shared" si="1099"/>
        <v>1.152482269503546E-2</v>
      </c>
      <c r="V3366" s="2">
        <f t="shared" si="1105"/>
        <v>2.1698581560283706E-2</v>
      </c>
      <c r="W3366" s="4">
        <f t="shared" si="1106"/>
        <v>1.1481595744680818E-2</v>
      </c>
      <c r="X3366" s="4">
        <f t="shared" si="1107"/>
        <v>-9.9576910929164882E-3</v>
      </c>
      <c r="Y3366" s="4">
        <f t="shared" si="1100"/>
        <v>1.1189897596434533E-2</v>
      </c>
      <c r="Z3366" s="4">
        <f t="shared" si="1101"/>
        <v>1.7565702446410234E-2</v>
      </c>
      <c r="AA3366" s="4">
        <f t="shared" si="1112"/>
        <v>9.1959499702203851E-3</v>
      </c>
    </row>
    <row r="3367" spans="1:27" x14ac:dyDescent="0.3">
      <c r="A3367" s="1">
        <f t="shared" si="1095"/>
        <v>20</v>
      </c>
      <c r="B3367" s="1">
        <f t="shared" si="1096"/>
        <v>5</v>
      </c>
      <c r="C3367" s="10">
        <v>43966</v>
      </c>
      <c r="D3367" s="3">
        <v>2863.7</v>
      </c>
      <c r="E3367" s="3">
        <v>2829.95</v>
      </c>
      <c r="F3367" s="3">
        <f t="shared" si="1102"/>
        <v>2867.328</v>
      </c>
      <c r="G3367" s="3">
        <f t="shared" si="1109"/>
        <v>2870.723</v>
      </c>
      <c r="H3367" s="4">
        <f t="shared" si="1097"/>
        <v>3.9263803680980956E-3</v>
      </c>
      <c r="I3367" s="4">
        <f t="shared" si="1114"/>
        <v>-7.9053461875548403E-3</v>
      </c>
      <c r="J3367" s="4">
        <f t="shared" si="1115"/>
        <v>1.1831726555652936E-2</v>
      </c>
      <c r="K3367" s="4">
        <f t="shared" si="1103"/>
        <v>5.5162138475022358E-3</v>
      </c>
      <c r="L3367" s="4">
        <f t="shared" si="1110"/>
        <v>6.6619924043236122E-3</v>
      </c>
      <c r="M3367" s="4">
        <f t="shared" si="1104"/>
        <v>-1.2652894960046971E-3</v>
      </c>
      <c r="N3367" s="4">
        <f t="shared" si="1111"/>
        <v>-2.4464220337525209E-3</v>
      </c>
      <c r="O3367" s="4">
        <f t="shared" si="1113"/>
        <v>-1.1855292104619834E-3</v>
      </c>
      <c r="P3367" s="4">
        <f t="shared" si="1108"/>
        <v>-0.11361962126792922</v>
      </c>
      <c r="Q3367" s="4"/>
      <c r="T3367" s="4">
        <f t="shared" si="1098"/>
        <v>3.9263803680980956E-3</v>
      </c>
      <c r="U3367" s="4">
        <f t="shared" si="1099"/>
        <v>3.9263803680980956E-3</v>
      </c>
      <c r="V3367" s="2">
        <f t="shared" si="1105"/>
        <v>2.7099035933391826E-2</v>
      </c>
      <c r="W3367" s="4">
        <f t="shared" si="1106"/>
        <v>1.6828045574057829E-2</v>
      </c>
      <c r="X3367" s="4">
        <f t="shared" si="1107"/>
        <v>-2.2561266980681397E-2</v>
      </c>
      <c r="Y3367" s="4">
        <f t="shared" si="1100"/>
        <v>-7.0213948039628939E-3</v>
      </c>
      <c r="Z3367" s="4">
        <f t="shared" si="1101"/>
        <v>-7.6041670085914414E-4</v>
      </c>
      <c r="AA3367" s="4">
        <f t="shared" si="1112"/>
        <v>-2.3624638932708969E-3</v>
      </c>
    </row>
    <row r="3368" spans="1:27" x14ac:dyDescent="0.3">
      <c r="A3368" s="1">
        <f t="shared" si="1095"/>
        <v>21</v>
      </c>
      <c r="B3368" s="1">
        <f t="shared" si="1096"/>
        <v>1</v>
      </c>
      <c r="C3368" s="10">
        <v>43969</v>
      </c>
      <c r="D3368" s="3">
        <v>2953.91</v>
      </c>
      <c r="E3368" s="3">
        <v>2913.86</v>
      </c>
      <c r="F3368" s="3">
        <f t="shared" si="1102"/>
        <v>2872.0459999999998</v>
      </c>
      <c r="G3368" s="3">
        <f t="shared" si="1109"/>
        <v>2881.84</v>
      </c>
      <c r="H3368" s="4">
        <f t="shared" si="1097"/>
        <v>3.1501204735132883E-2</v>
      </c>
      <c r="I3368" s="4">
        <f t="shared" si="1114"/>
        <v>1.7515801236163114E-2</v>
      </c>
      <c r="J3368" s="4">
        <f t="shared" si="1115"/>
        <v>1.3985403498969769E-2</v>
      </c>
      <c r="K3368" s="4">
        <f t="shared" si="1103"/>
        <v>-4.2322869015608798E-3</v>
      </c>
      <c r="L3368" s="4">
        <f t="shared" si="1110"/>
        <v>3.5381577058429588E-3</v>
      </c>
      <c r="M3368" s="4">
        <f t="shared" si="1104"/>
        <v>2.8503721737047402E-2</v>
      </c>
      <c r="N3368" s="4">
        <f t="shared" si="1111"/>
        <v>2.5008328012658478E-2</v>
      </c>
      <c r="O3368" s="4">
        <f t="shared" si="1113"/>
        <v>-3.3156054179038375E-3</v>
      </c>
      <c r="P3368" s="4">
        <f t="shared" si="1108"/>
        <v>-8.5697571484285626E-2</v>
      </c>
      <c r="Q3368" s="4"/>
      <c r="T3368" s="4">
        <f t="shared" si="1098"/>
        <v>3.1501204735132883E-2</v>
      </c>
      <c r="U3368" s="4">
        <f t="shared" si="1099"/>
        <v>3.1501204735132883E-2</v>
      </c>
      <c r="V3368" s="2">
        <f t="shared" si="1105"/>
        <v>2.3263610015015663E-2</v>
      </c>
      <c r="W3368" s="4">
        <f t="shared" si="1106"/>
        <v>1.3030973914865563E-2</v>
      </c>
      <c r="X3368" s="4">
        <f t="shared" si="1107"/>
        <v>8.0503153239235604E-3</v>
      </c>
      <c r="Y3368" s="4">
        <f t="shared" si="1100"/>
        <v>-1.6648343174608761E-2</v>
      </c>
      <c r="Z3368" s="4">
        <f t="shared" si="1101"/>
        <v>-1.0448065385321404E-2</v>
      </c>
      <c r="AA3368" s="4">
        <f t="shared" si="1112"/>
        <v>-6.7740246518060874E-3</v>
      </c>
    </row>
    <row r="3369" spans="1:27" x14ac:dyDescent="0.3">
      <c r="A3369" s="1">
        <f t="shared" si="1095"/>
        <v>21</v>
      </c>
      <c r="B3369" s="1">
        <f t="shared" si="1096"/>
        <v>2</v>
      </c>
      <c r="C3369" s="10">
        <v>43970</v>
      </c>
      <c r="D3369" s="3">
        <v>2922.94</v>
      </c>
      <c r="E3369" s="3">
        <v>2948.59</v>
      </c>
      <c r="F3369" s="3">
        <f t="shared" si="1102"/>
        <v>2882.61</v>
      </c>
      <c r="G3369" s="3">
        <f t="shared" si="1109"/>
        <v>2887.29</v>
      </c>
      <c r="H3369" s="4">
        <f t="shared" si="1097"/>
        <v>-1.0484408800538879E-2</v>
      </c>
      <c r="I3369" s="4">
        <f t="shared" si="1114"/>
        <v>-1.8010027387427882E-3</v>
      </c>
      <c r="J3369" s="4">
        <f t="shared" si="1115"/>
        <v>-8.6834060617960902E-3</v>
      </c>
      <c r="K3369" s="4">
        <f t="shared" si="1103"/>
        <v>-2.7550771689049333E-2</v>
      </c>
      <c r="L3369" s="4">
        <f t="shared" si="1110"/>
        <v>-2.3894130529065246E-2</v>
      </c>
      <c r="M3369" s="4">
        <f t="shared" si="1104"/>
        <v>1.3990793066006129E-2</v>
      </c>
      <c r="N3369" s="4">
        <f t="shared" si="1111"/>
        <v>1.2347218325834984E-2</v>
      </c>
      <c r="O3369" s="4">
        <f t="shared" si="1113"/>
        <v>-1.6011276317679584E-3</v>
      </c>
      <c r="P3369" s="4">
        <f t="shared" si="1108"/>
        <v>-9.5283491912169851E-2</v>
      </c>
      <c r="Q3369" s="4"/>
      <c r="T3369" s="4">
        <f t="shared" si="1098"/>
        <v>-1.0484408800538879E-2</v>
      </c>
      <c r="U3369" s="4">
        <f t="shared" si="1099"/>
        <v>-1.0484408800538879E-2</v>
      </c>
      <c r="V3369" s="2">
        <f t="shared" si="1105"/>
        <v>-2.8365793135200452E-2</v>
      </c>
      <c r="W3369" s="4">
        <f t="shared" si="1106"/>
        <v>-3.8082135203848441E-2</v>
      </c>
      <c r="X3369" s="4">
        <f t="shared" si="1107"/>
        <v>1.8403411704040307E-2</v>
      </c>
      <c r="Y3369" s="4">
        <f t="shared" si="1100"/>
        <v>-3.9676073787689677E-2</v>
      </c>
      <c r="Z3369" s="4">
        <f t="shared" si="1101"/>
        <v>-3.3620991591115132E-2</v>
      </c>
      <c r="AA3369" s="4">
        <f t="shared" si="1112"/>
        <v>-3.2365480969718473E-3</v>
      </c>
    </row>
    <row r="3370" spans="1:27" x14ac:dyDescent="0.3">
      <c r="A3370" s="1">
        <f t="shared" si="1095"/>
        <v>21</v>
      </c>
      <c r="B3370" s="1">
        <f t="shared" si="1096"/>
        <v>3</v>
      </c>
      <c r="C3370" s="10">
        <v>43971</v>
      </c>
      <c r="D3370" s="3">
        <v>2971.61</v>
      </c>
      <c r="E3370" s="3">
        <v>2953.63</v>
      </c>
      <c r="F3370" s="3">
        <f t="shared" si="1102"/>
        <v>2912.9320000000002</v>
      </c>
      <c r="G3370" s="3">
        <f t="shared" si="1109"/>
        <v>2899.6089999999999</v>
      </c>
      <c r="H3370" s="4">
        <f t="shared" si="1097"/>
        <v>1.6651043127809694E-2</v>
      </c>
      <c r="I3370" s="4">
        <f t="shared" si="1114"/>
        <v>1.0499702354478729E-2</v>
      </c>
      <c r="J3370" s="4">
        <f t="shared" si="1115"/>
        <v>6.1513407733309652E-3</v>
      </c>
      <c r="K3370" s="4">
        <f t="shared" si="1103"/>
        <v>-8.4426981053322275E-3</v>
      </c>
      <c r="L3370" s="4">
        <f t="shared" si="1110"/>
        <v>-1.0719040114101252E-2</v>
      </c>
      <c r="M3370" s="4">
        <f t="shared" si="1104"/>
        <v>2.0143964912328841E-2</v>
      </c>
      <c r="N3370" s="4">
        <f t="shared" si="1111"/>
        <v>2.4831278975889579E-2</v>
      </c>
      <c r="O3370" s="4">
        <f t="shared" si="1113"/>
        <v>4.4834281752990195E-3</v>
      </c>
      <c r="P3370" s="4">
        <f t="shared" si="1108"/>
        <v>-8.0219018317558011E-2</v>
      </c>
      <c r="Q3370" s="4"/>
      <c r="T3370" s="4">
        <f t="shared" si="1098"/>
        <v>1.6651043127809694E-2</v>
      </c>
      <c r="U3370" s="4">
        <f t="shared" si="1099"/>
        <v>1.6651043127809694E-2</v>
      </c>
      <c r="V3370" s="2">
        <f t="shared" si="1105"/>
        <v>-3.5217965473119547E-2</v>
      </c>
      <c r="W3370" s="4">
        <f t="shared" si="1106"/>
        <v>-4.4865785818388293E-2</v>
      </c>
      <c r="X3370" s="4">
        <f t="shared" si="1107"/>
        <v>5.3762411347517775E-2</v>
      </c>
      <c r="Y3370" s="4">
        <f t="shared" si="1100"/>
        <v>-2.0806255485564994E-2</v>
      </c>
      <c r="Z3370" s="4">
        <f t="shared" si="1101"/>
        <v>-1.463219437184075E-2</v>
      </c>
      <c r="AA3370" s="4">
        <f t="shared" si="1112"/>
        <v>9.2319333565697177E-3</v>
      </c>
    </row>
    <row r="3371" spans="1:27" x14ac:dyDescent="0.3">
      <c r="A3371" s="1">
        <f t="shared" si="1095"/>
        <v>21</v>
      </c>
      <c r="B3371" s="1">
        <f t="shared" si="1096"/>
        <v>4</v>
      </c>
      <c r="C3371" s="10">
        <v>43972</v>
      </c>
      <c r="D3371" s="3">
        <v>2948.51</v>
      </c>
      <c r="E3371" s="3">
        <v>2969.95</v>
      </c>
      <c r="F3371" s="3">
        <f t="shared" si="1102"/>
        <v>2932.134</v>
      </c>
      <c r="G3371" s="3">
        <f t="shared" si="1109"/>
        <v>2906.3410000000003</v>
      </c>
      <c r="H3371" s="4">
        <f t="shared" si="1097"/>
        <v>-7.7735638256702282E-3</v>
      </c>
      <c r="I3371" s="4">
        <f t="shared" si="1114"/>
        <v>-5.58619738121863E-4</v>
      </c>
      <c r="J3371" s="4">
        <f t="shared" si="1115"/>
        <v>-7.2149440875483653E-3</v>
      </c>
      <c r="K3371" s="4">
        <f t="shared" si="1103"/>
        <v>-1.4662085536123569E-2</v>
      </c>
      <c r="L3371" s="4">
        <f t="shared" si="1110"/>
        <v>-2.354092375663178E-2</v>
      </c>
      <c r="M3371" s="4">
        <f t="shared" si="1104"/>
        <v>5.5850107805442053E-3</v>
      </c>
      <c r="N3371" s="4">
        <f t="shared" si="1111"/>
        <v>1.4509309127868981E-2</v>
      </c>
      <c r="O3371" s="4">
        <f t="shared" si="1113"/>
        <v>8.7478082149966135E-3</v>
      </c>
      <c r="P3371" s="4">
        <f t="shared" si="1108"/>
        <v>-8.7368994484304088E-2</v>
      </c>
      <c r="Q3371" s="4"/>
      <c r="T3371" s="4">
        <f t="shared" si="1098"/>
        <v>-7.7735638256702282E-3</v>
      </c>
      <c r="U3371" s="4">
        <f t="shared" si="1099"/>
        <v>-7.7735638256702282E-3</v>
      </c>
      <c r="V3371" s="2">
        <f t="shared" si="1105"/>
        <v>-4.0082648799808898E-2</v>
      </c>
      <c r="W3371" s="4">
        <f t="shared" si="1106"/>
        <v>-4.9681822311810842E-2</v>
      </c>
      <c r="X3371" s="4">
        <f t="shared" si="1107"/>
        <v>3.3658194566170106E-2</v>
      </c>
      <c r="Y3371" s="4">
        <f t="shared" si="1100"/>
        <v>-2.6948094444650697E-2</v>
      </c>
      <c r="Z3371" s="4">
        <f t="shared" si="1101"/>
        <v>-2.0812759159493537E-2</v>
      </c>
      <c r="AA3371" s="4">
        <f t="shared" si="1112"/>
        <v>1.7908397985383261E-2</v>
      </c>
    </row>
    <row r="3372" spans="1:27" x14ac:dyDescent="0.3">
      <c r="A3372" s="1">
        <f t="shared" si="1095"/>
        <v>21</v>
      </c>
      <c r="B3372" s="1">
        <f t="shared" si="1096"/>
        <v>5</v>
      </c>
      <c r="C3372" s="10">
        <v>43973</v>
      </c>
      <c r="D3372" s="3">
        <v>2955.45</v>
      </c>
      <c r="E3372" s="3">
        <v>2948.05</v>
      </c>
      <c r="F3372" s="3">
        <f t="shared" si="1102"/>
        <v>2950.4840000000004</v>
      </c>
      <c r="G3372" s="3">
        <f t="shared" si="1109"/>
        <v>2908.9059999999999</v>
      </c>
      <c r="H3372" s="4">
        <f t="shared" si="1097"/>
        <v>2.3537312066093043E-3</v>
      </c>
      <c r="I3372" s="4">
        <f t="shared" si="1114"/>
        <v>-1.5601100216720864E-4</v>
      </c>
      <c r="J3372" s="4">
        <f t="shared" si="1115"/>
        <v>2.5097422087765131E-3</v>
      </c>
      <c r="K3372" s="4">
        <f t="shared" si="1103"/>
        <v>2.4843056323365791E-4</v>
      </c>
      <c r="L3372" s="4">
        <f t="shared" si="1110"/>
        <v>-1.5185824553946198E-2</v>
      </c>
      <c r="M3372" s="4">
        <f t="shared" si="1104"/>
        <v>1.6831136857544183E-3</v>
      </c>
      <c r="N3372" s="4">
        <f t="shared" si="1111"/>
        <v>1.6000517032863856E-2</v>
      </c>
      <c r="O3372" s="4">
        <f t="shared" si="1113"/>
        <v>1.4068246798288055E-2</v>
      </c>
      <c r="P3372" s="4">
        <f t="shared" si="1108"/>
        <v>-8.5220906406502567E-2</v>
      </c>
      <c r="Q3372" s="4"/>
      <c r="T3372" s="4">
        <f t="shared" si="1098"/>
        <v>2.3537312066093043E-3</v>
      </c>
      <c r="U3372" s="4">
        <f t="shared" si="1099"/>
        <v>2.3537312066093043E-3</v>
      </c>
      <c r="V3372" s="2">
        <f t="shared" si="1105"/>
        <v>-2.876368063869561E-2</v>
      </c>
      <c r="W3372" s="4">
        <f t="shared" si="1106"/>
        <v>-3.847604383230871E-2</v>
      </c>
      <c r="X3372" s="4">
        <f t="shared" si="1107"/>
        <v>3.203897056255893E-2</v>
      </c>
      <c r="Y3372" s="4">
        <f t="shared" si="1100"/>
        <v>-1.2223495004886514E-2</v>
      </c>
      <c r="Z3372" s="4">
        <f t="shared" si="1101"/>
        <v>-5.9953174427790756E-3</v>
      </c>
      <c r="AA3372" s="4">
        <f t="shared" si="1112"/>
        <v>2.9001216463550875E-2</v>
      </c>
    </row>
    <row r="3373" spans="1:27" x14ac:dyDescent="0.3">
      <c r="A3373" s="1">
        <f t="shared" si="1095"/>
        <v>22</v>
      </c>
      <c r="B3373" s="1">
        <f t="shared" si="1096"/>
        <v>2</v>
      </c>
      <c r="C3373" s="10">
        <v>43977</v>
      </c>
      <c r="D3373" s="3">
        <v>2991.77</v>
      </c>
      <c r="E3373" s="3">
        <v>3004.08</v>
      </c>
      <c r="F3373" s="3">
        <f t="shared" si="1102"/>
        <v>2958.0560000000005</v>
      </c>
      <c r="G3373" s="3">
        <f t="shared" si="1109"/>
        <v>2915.0510000000004</v>
      </c>
      <c r="H3373" s="4">
        <f t="shared" si="1097"/>
        <v>1.2289160703107874E-2</v>
      </c>
      <c r="I3373" s="4">
        <f t="shared" si="1114"/>
        <v>1.6454347053748198E-2</v>
      </c>
      <c r="J3373" s="4">
        <f t="shared" si="1115"/>
        <v>-4.1651863506403236E-3</v>
      </c>
      <c r="K3373" s="4">
        <f t="shared" si="1103"/>
        <v>-1.9700891573192947E-3</v>
      </c>
      <c r="L3373" s="4">
        <f t="shared" si="1110"/>
        <v>-1.6553598718751183E-2</v>
      </c>
      <c r="M3373" s="4">
        <f t="shared" si="1104"/>
        <v>1.1397350151585866E-2</v>
      </c>
      <c r="N3373" s="4">
        <f t="shared" si="1111"/>
        <v>2.6318235941669488E-2</v>
      </c>
      <c r="O3373" s="4">
        <f t="shared" si="1113"/>
        <v>1.4374433863565753E-2</v>
      </c>
      <c r="P3373" s="4">
        <f t="shared" si="1108"/>
        <v>-7.3979039117488724E-2</v>
      </c>
      <c r="Q3373" s="4"/>
      <c r="T3373" s="4">
        <f t="shared" si="1098"/>
        <v>1.2289160703107874E-2</v>
      </c>
      <c r="U3373" s="4">
        <f t="shared" si="1099"/>
        <v>1.2289160703107874E-2</v>
      </c>
      <c r="V3373" s="2">
        <f t="shared" si="1105"/>
        <v>-5.2107124126612319E-4</v>
      </c>
      <c r="W3373" s="4">
        <f t="shared" si="1106"/>
        <v>-1.0515860528853449E-2</v>
      </c>
      <c r="X3373" s="4">
        <f t="shared" si="1107"/>
        <v>1.2816910467820661E-2</v>
      </c>
      <c r="Y3373" s="4">
        <f t="shared" si="1100"/>
        <v>-1.4414352384784137E-2</v>
      </c>
      <c r="Z3373" s="4">
        <f t="shared" si="1101"/>
        <v>-8.1999887256256239E-3</v>
      </c>
      <c r="AA3373" s="4">
        <f t="shared" si="1112"/>
        <v>2.9947291930561237E-2</v>
      </c>
    </row>
    <row r="3374" spans="1:27" x14ac:dyDescent="0.3">
      <c r="A3374" s="1">
        <f t="shared" si="1095"/>
        <v>22</v>
      </c>
      <c r="B3374" s="1">
        <f t="shared" si="1096"/>
        <v>3</v>
      </c>
      <c r="C3374" s="10">
        <v>43978</v>
      </c>
      <c r="D3374" s="3">
        <v>3036.13</v>
      </c>
      <c r="E3374" s="3">
        <v>3015.65</v>
      </c>
      <c r="F3374" s="3">
        <f t="shared" si="1102"/>
        <v>2980.6940000000004</v>
      </c>
      <c r="G3374" s="3">
        <f t="shared" si="1109"/>
        <v>2931.652</v>
      </c>
      <c r="H3374" s="4">
        <f t="shared" si="1097"/>
        <v>1.4827343010993534E-2</v>
      </c>
      <c r="I3374" s="4">
        <f t="shared" si="1114"/>
        <v>7.9818970041146582E-3</v>
      </c>
      <c r="J3374" s="4">
        <f t="shared" si="1115"/>
        <v>6.8454460068788758E-3</v>
      </c>
      <c r="K3374" s="4">
        <f t="shared" si="1103"/>
        <v>-8.33453106355099E-3</v>
      </c>
      <c r="L3374" s="4">
        <f t="shared" si="1110"/>
        <v>-2.3974659371097013E-2</v>
      </c>
      <c r="M3374" s="4">
        <f t="shared" si="1104"/>
        <v>1.859835326940628E-2</v>
      </c>
      <c r="N3374" s="4">
        <f t="shared" si="1111"/>
        <v>3.563792701180088E-2</v>
      </c>
      <c r="O3374" s="4">
        <f t="shared" si="1113"/>
        <v>1.6152799781300659E-2</v>
      </c>
      <c r="P3374" s="4">
        <f t="shared" si="1108"/>
        <v>-6.0248608695113899E-2</v>
      </c>
      <c r="Q3374" s="4"/>
      <c r="T3374" s="4">
        <f t="shared" si="1098"/>
        <v>1.4827343010993534E-2</v>
      </c>
      <c r="U3374" s="4">
        <f t="shared" si="1099"/>
        <v>1.4827343010993534E-2</v>
      </c>
      <c r="V3374" s="2">
        <f t="shared" si="1105"/>
        <v>-2.3006447688157822E-2</v>
      </c>
      <c r="W3374" s="4">
        <f t="shared" si="1106"/>
        <v>-3.2776383211276301E-2</v>
      </c>
      <c r="X3374" s="4">
        <f t="shared" si="1107"/>
        <v>3.8724708683722568E-2</v>
      </c>
      <c r="Y3374" s="4">
        <f t="shared" si="1100"/>
        <v>-2.0699437160015467E-2</v>
      </c>
      <c r="Z3374" s="4">
        <f t="shared" si="1101"/>
        <v>-1.4524702530070625E-2</v>
      </c>
      <c r="AA3374" s="4">
        <f t="shared" si="1112"/>
        <v>3.4026108283812341E-2</v>
      </c>
    </row>
    <row r="3375" spans="1:27" x14ac:dyDescent="0.3">
      <c r="A3375" s="1">
        <f t="shared" si="1095"/>
        <v>22</v>
      </c>
      <c r="B3375" s="1">
        <f t="shared" si="1096"/>
        <v>4</v>
      </c>
      <c r="C3375" s="10">
        <v>43979</v>
      </c>
      <c r="D3375" s="3">
        <v>3029.73</v>
      </c>
      <c r="E3375" s="3">
        <v>3046.61</v>
      </c>
      <c r="F3375" s="3">
        <f t="shared" si="1102"/>
        <v>2992.3180000000002</v>
      </c>
      <c r="G3375" s="3">
        <f t="shared" si="1109"/>
        <v>2952.6250000000005</v>
      </c>
      <c r="H3375" s="4">
        <f t="shared" si="1097"/>
        <v>-2.1079466294263061E-3</v>
      </c>
      <c r="I3375" s="4">
        <f t="shared" si="1114"/>
        <v>3.4517626056855331E-3</v>
      </c>
      <c r="J3375" s="4">
        <f t="shared" si="1115"/>
        <v>-5.5597092351118392E-3</v>
      </c>
      <c r="K3375" s="4">
        <f t="shared" si="1103"/>
        <v>-1.7510778523976235E-2</v>
      </c>
      <c r="L3375" s="4">
        <f t="shared" si="1110"/>
        <v>-3.0325520390175019E-2</v>
      </c>
      <c r="M3375" s="4">
        <f t="shared" si="1104"/>
        <v>1.2502681867368309E-2</v>
      </c>
      <c r="N3375" s="4">
        <f t="shared" si="1111"/>
        <v>2.6114051056263344E-2</v>
      </c>
      <c r="O3375" s="4">
        <f t="shared" si="1113"/>
        <v>1.3101167430761076E-2</v>
      </c>
      <c r="P3375" s="4">
        <f t="shared" si="1108"/>
        <v>-6.2229554472913715E-2</v>
      </c>
      <c r="Q3375" s="4"/>
      <c r="T3375" s="4">
        <f t="shared" si="1098"/>
        <v>-2.1079466294263061E-3</v>
      </c>
      <c r="U3375" s="4">
        <f t="shared" si="1099"/>
        <v>-2.1079466294263061E-3</v>
      </c>
      <c r="V3375" s="2">
        <f t="shared" si="1105"/>
        <v>-2.1250736957903641E-2</v>
      </c>
      <c r="W3375" s="4">
        <f t="shared" si="1106"/>
        <v>-3.1038229588324636E-2</v>
      </c>
      <c r="X3375" s="4">
        <f t="shared" si="1107"/>
        <v>1.9558421192552147E-2</v>
      </c>
      <c r="Y3375" s="4">
        <f t="shared" si="1100"/>
        <v>-2.9761267569811921E-2</v>
      </c>
      <c r="Z3375" s="4">
        <f t="shared" si="1101"/>
        <v>-2.3643670043801569E-2</v>
      </c>
      <c r="AA3375" s="4">
        <f t="shared" si="1112"/>
        <v>2.7252953381678654E-2</v>
      </c>
    </row>
    <row r="3376" spans="1:27" x14ac:dyDescent="0.3">
      <c r="A3376" s="1">
        <f t="shared" si="1095"/>
        <v>22</v>
      </c>
      <c r="B3376" s="1">
        <f t="shared" si="1096"/>
        <v>5</v>
      </c>
      <c r="C3376" s="10">
        <v>43980</v>
      </c>
      <c r="D3376" s="3">
        <v>3044.31</v>
      </c>
      <c r="E3376" s="3">
        <v>3025.17</v>
      </c>
      <c r="F3376" s="3">
        <f t="shared" si="1102"/>
        <v>3011.4779999999996</v>
      </c>
      <c r="G3376" s="3">
        <f t="shared" si="1109"/>
        <v>2971.806</v>
      </c>
      <c r="H3376" s="4">
        <f t="shared" si="1097"/>
        <v>4.8123100078224556E-3</v>
      </c>
      <c r="I3376" s="4">
        <f t="shared" si="1114"/>
        <v>-1.5050846115000167E-3</v>
      </c>
      <c r="J3376" s="4">
        <f t="shared" si="1115"/>
        <v>6.3173946193224723E-3</v>
      </c>
      <c r="K3376" s="4">
        <f t="shared" si="1103"/>
        <v>-8.7334514956779949E-3</v>
      </c>
      <c r="L3376" s="4">
        <f t="shared" si="1110"/>
        <v>-2.177751812867814E-2</v>
      </c>
      <c r="M3376" s="4">
        <f t="shared" si="1104"/>
        <v>1.0902287846698644E-2</v>
      </c>
      <c r="N3376" s="4">
        <f t="shared" si="1111"/>
        <v>2.4397285690923264E-2</v>
      </c>
      <c r="O3376" s="4">
        <f t="shared" si="1113"/>
        <v>1.3031524384835833E-2</v>
      </c>
      <c r="P3376" s="4">
        <f t="shared" si="1108"/>
        <v>-5.7716712372863598E-2</v>
      </c>
      <c r="Q3376" s="4"/>
      <c r="T3376" s="4">
        <f t="shared" si="1098"/>
        <v>4.8123100078224556E-3</v>
      </c>
      <c r="U3376" s="4">
        <f t="shared" si="1099"/>
        <v>4.8123100078224556E-3</v>
      </c>
      <c r="V3376" s="2">
        <f t="shared" si="1105"/>
        <v>-2.680766933027029E-2</v>
      </c>
      <c r="W3376" s="4">
        <f t="shared" si="1106"/>
        <v>-3.6539592636967544E-2</v>
      </c>
      <c r="X3376" s="4">
        <f t="shared" si="1107"/>
        <v>3.2490986973081226E-2</v>
      </c>
      <c r="Y3376" s="4">
        <f t="shared" si="1100"/>
        <v>-2.1093383521916417E-2</v>
      </c>
      <c r="Z3376" s="4">
        <f t="shared" si="1101"/>
        <v>-1.4921132822171966E-2</v>
      </c>
      <c r="AA3376" s="4">
        <f t="shared" si="1112"/>
        <v>2.7060154822392019E-2</v>
      </c>
    </row>
    <row r="3377" spans="1:27" x14ac:dyDescent="0.3">
      <c r="A3377" s="1">
        <f t="shared" si="1095"/>
        <v>23</v>
      </c>
      <c r="B3377" s="1">
        <f t="shared" si="1096"/>
        <v>1</v>
      </c>
      <c r="C3377" s="10">
        <v>43983</v>
      </c>
      <c r="D3377" s="3">
        <v>3055.73</v>
      </c>
      <c r="E3377" s="3">
        <v>3038.78</v>
      </c>
      <c r="F3377" s="3">
        <f t="shared" si="1102"/>
        <v>3031.5339999999997</v>
      </c>
      <c r="G3377" s="3">
        <f t="shared" si="1109"/>
        <v>2991.0090000000005</v>
      </c>
      <c r="H3377" s="4">
        <f t="shared" si="1097"/>
        <v>3.7512605483673057E-3</v>
      </c>
      <c r="I3377" s="4">
        <f t="shared" si="1114"/>
        <v>-1.8165035755227771E-3</v>
      </c>
      <c r="J3377" s="4">
        <f t="shared" si="1115"/>
        <v>5.5677641238900833E-3</v>
      </c>
      <c r="K3377" s="4">
        <f t="shared" si="1103"/>
        <v>-6.183667234940027E-3</v>
      </c>
      <c r="L3377" s="4">
        <f t="shared" si="1110"/>
        <v>-1.9870585525856993E-2</v>
      </c>
      <c r="M3377" s="4">
        <f t="shared" si="1104"/>
        <v>7.981437780344991E-3</v>
      </c>
      <c r="N3377" s="4">
        <f t="shared" si="1111"/>
        <v>2.1638517303023675E-2</v>
      </c>
      <c r="O3377" s="4">
        <f t="shared" si="1113"/>
        <v>1.3261970134795673E-2</v>
      </c>
      <c r="P3377" s="4">
        <f t="shared" si="1108"/>
        <v>-5.4181962250602074E-2</v>
      </c>
      <c r="Q3377" s="4"/>
      <c r="T3377" s="4">
        <f t="shared" si="1098"/>
        <v>3.7512605483673057E-3</v>
      </c>
      <c r="U3377" s="4">
        <f t="shared" si="1099"/>
        <v>3.7512605483673057E-3</v>
      </c>
      <c r="V3377" s="2">
        <f t="shared" si="1105"/>
        <v>-2.9188880238871905E-2</v>
      </c>
      <c r="W3377" s="4">
        <f t="shared" si="1106"/>
        <v>-3.8896991436483251E-2</v>
      </c>
      <c r="X3377" s="4">
        <f t="shared" si="1107"/>
        <v>3.3930535113096211E-2</v>
      </c>
      <c r="Y3377" s="4">
        <f t="shared" si="1100"/>
        <v>-1.8575392082384679E-2</v>
      </c>
      <c r="Z3377" s="4">
        <f t="shared" si="1101"/>
        <v>-1.2387264817743219E-2</v>
      </c>
      <c r="AA3377" s="4">
        <f t="shared" si="1112"/>
        <v>2.7470069317440549E-2</v>
      </c>
    </row>
    <row r="3378" spans="1:27" x14ac:dyDescent="0.3">
      <c r="A3378" s="1">
        <f t="shared" si="1095"/>
        <v>23</v>
      </c>
      <c r="B3378" s="1">
        <f t="shared" si="1096"/>
        <v>2</v>
      </c>
      <c r="C3378" s="10">
        <v>43984</v>
      </c>
      <c r="D3378" s="3">
        <v>3080.82</v>
      </c>
      <c r="E3378" s="3">
        <v>3064.78</v>
      </c>
      <c r="F3378" s="3">
        <f t="shared" si="1102"/>
        <v>3049.3440000000001</v>
      </c>
      <c r="G3378" s="3">
        <f t="shared" si="1109"/>
        <v>3003.7000000000003</v>
      </c>
      <c r="H3378" s="4">
        <f t="shared" si="1097"/>
        <v>8.210803965010045E-3</v>
      </c>
      <c r="I3378" s="4">
        <f t="shared" si="1114"/>
        <v>2.9616490985787951E-3</v>
      </c>
      <c r="J3378" s="4">
        <f t="shared" si="1115"/>
        <v>5.2491548664312503E-3</v>
      </c>
      <c r="K3378" s="4">
        <f t="shared" si="1103"/>
        <v>-4.6650063978165967E-3</v>
      </c>
      <c r="L3378" s="4">
        <f t="shared" si="1110"/>
        <v>-1.983123145333137E-2</v>
      </c>
      <c r="M3378" s="4">
        <f t="shared" si="1104"/>
        <v>1.0322220123410187E-2</v>
      </c>
      <c r="N3378" s="4">
        <f t="shared" si="1111"/>
        <v>2.5675000832306782E-2</v>
      </c>
      <c r="O3378" s="4">
        <f t="shared" si="1113"/>
        <v>1.4815536123499515E-2</v>
      </c>
      <c r="P3378" s="4">
        <f t="shared" si="1108"/>
        <v>-4.6416035756071297E-2</v>
      </c>
      <c r="Q3378" s="4"/>
      <c r="T3378" s="4">
        <f t="shared" si="1098"/>
        <v>8.210803965010045E-3</v>
      </c>
      <c r="U3378" s="4">
        <f t="shared" si="1099"/>
        <v>8.210803965010045E-3</v>
      </c>
      <c r="V3378" s="2">
        <f t="shared" si="1105"/>
        <v>-2.0931168656916691E-2</v>
      </c>
      <c r="W3378" s="4">
        <f t="shared" si="1106"/>
        <v>-3.0721856970347513E-2</v>
      </c>
      <c r="X3378" s="4">
        <f t="shared" si="1107"/>
        <v>2.9764988618777573E-2</v>
      </c>
      <c r="Y3378" s="4">
        <f t="shared" si="1100"/>
        <v>-1.7075667165923632E-2</v>
      </c>
      <c r="Z3378" s="4">
        <f t="shared" si="1101"/>
        <v>-1.0878083761126114E-2</v>
      </c>
      <c r="AA3378" s="4">
        <f t="shared" si="1112"/>
        <v>3.0860808585097627E-2</v>
      </c>
    </row>
    <row r="3379" spans="1:27" x14ac:dyDescent="0.3">
      <c r="A3379" s="1">
        <f t="shared" si="1095"/>
        <v>23</v>
      </c>
      <c r="B3379" s="1">
        <f t="shared" si="1096"/>
        <v>3</v>
      </c>
      <c r="C3379" s="10">
        <v>43985</v>
      </c>
      <c r="D3379" s="3">
        <v>3122.87</v>
      </c>
      <c r="E3379" s="3">
        <v>3098.9</v>
      </c>
      <c r="F3379" s="3">
        <f t="shared" si="1102"/>
        <v>3066.692</v>
      </c>
      <c r="G3379" s="3">
        <f t="shared" si="1109"/>
        <v>3023.6930000000002</v>
      </c>
      <c r="H3379" s="4">
        <f t="shared" si="1097"/>
        <v>1.3648963587616195E-2</v>
      </c>
      <c r="I3379" s="4">
        <f t="shared" si="1114"/>
        <v>5.8685674593127561E-3</v>
      </c>
      <c r="J3379" s="4">
        <f t="shared" si="1115"/>
        <v>7.7803961283034392E-3</v>
      </c>
      <c r="K3379" s="4">
        <f t="shared" si="1103"/>
        <v>-9.1444810147948037E-3</v>
      </c>
      <c r="L3379" s="4">
        <f t="shared" si="1110"/>
        <v>-2.2119652127247463E-2</v>
      </c>
      <c r="M3379" s="4">
        <f t="shared" si="1104"/>
        <v>1.8318761714577102E-2</v>
      </c>
      <c r="N3379" s="4">
        <f t="shared" si="1111"/>
        <v>3.279995687392856E-2</v>
      </c>
      <c r="O3379" s="4">
        <f t="shared" si="1113"/>
        <v>1.3769064994700323E-2</v>
      </c>
      <c r="P3379" s="4">
        <f t="shared" si="1108"/>
        <v>-3.3400602950371214E-2</v>
      </c>
      <c r="Q3379" s="4"/>
      <c r="T3379" s="4">
        <f t="shared" si="1098"/>
        <v>1.3648963587616195E-2</v>
      </c>
      <c r="U3379" s="4">
        <f t="shared" si="1099"/>
        <v>1.3648963587616195E-2</v>
      </c>
      <c r="V3379" s="2">
        <f t="shared" si="1105"/>
        <v>-1.4505878305126575E-2</v>
      </c>
      <c r="W3379" s="4">
        <f t="shared" si="1106"/>
        <v>-2.4360819522075316E-2</v>
      </c>
      <c r="X3379" s="4">
        <f t="shared" si="1107"/>
        <v>2.8569264161942928E-2</v>
      </c>
      <c r="Y3379" s="4">
        <f t="shared" si="1100"/>
        <v>-2.1499287984685204E-2</v>
      </c>
      <c r="Z3379" s="4">
        <f t="shared" si="1101"/>
        <v>-1.5329596613953363E-2</v>
      </c>
      <c r="AA3379" s="4">
        <f t="shared" si="1112"/>
        <v>2.8851670114409457E-2</v>
      </c>
    </row>
    <row r="3380" spans="1:27" x14ac:dyDescent="0.3">
      <c r="A3380" s="1">
        <f t="shared" si="1095"/>
        <v>23</v>
      </c>
      <c r="B3380" s="1">
        <f t="shared" si="1096"/>
        <v>4</v>
      </c>
      <c r="C3380" s="10">
        <v>43986</v>
      </c>
      <c r="D3380" s="3">
        <v>3112.35</v>
      </c>
      <c r="E3380" s="3">
        <v>3111.56</v>
      </c>
      <c r="F3380" s="3">
        <f t="shared" si="1102"/>
        <v>3083.2159999999999</v>
      </c>
      <c r="G3380" s="3">
        <f t="shared" si="1109"/>
        <v>3037.7669999999998</v>
      </c>
      <c r="H3380" s="4">
        <f t="shared" si="1097"/>
        <v>-3.368696103263979E-3</v>
      </c>
      <c r="I3380" s="4">
        <f t="shared" si="1114"/>
        <v>-3.6216685292695329E-3</v>
      </c>
      <c r="J3380" s="4">
        <f t="shared" si="1115"/>
        <v>2.5297242600555393E-4</v>
      </c>
      <c r="K3380" s="4">
        <f t="shared" si="1103"/>
        <v>-1.5030244614729399E-2</v>
      </c>
      <c r="L3380" s="4">
        <f t="shared" si="1110"/>
        <v>-2.9905183372986987E-2</v>
      </c>
      <c r="M3380" s="4">
        <f t="shared" si="1104"/>
        <v>9.4492244461627135E-3</v>
      </c>
      <c r="N3380" s="4">
        <f t="shared" si="1111"/>
        <v>2.4551915930352816E-2</v>
      </c>
      <c r="O3380" s="4">
        <f t="shared" si="1113"/>
        <v>1.4602792102430661E-2</v>
      </c>
      <c r="P3380" s="4">
        <f t="shared" si="1108"/>
        <v>-3.6656782572629609E-2</v>
      </c>
      <c r="Q3380" s="4"/>
      <c r="T3380" s="4">
        <f t="shared" si="1098"/>
        <v>-3.368696103263979E-3</v>
      </c>
      <c r="U3380" s="4">
        <f t="shared" si="1099"/>
        <v>-3.368696103263979E-3</v>
      </c>
      <c r="V3380" s="2">
        <f t="shared" si="1105"/>
        <v>-2.9825128807795354E-2</v>
      </c>
      <c r="W3380" s="4">
        <f t="shared" si="1106"/>
        <v>-3.9526877519717458E-2</v>
      </c>
      <c r="X3380" s="4">
        <f t="shared" si="1107"/>
        <v>2.7269756710994013E-2</v>
      </c>
      <c r="Y3380" s="4">
        <f t="shared" si="1100"/>
        <v>-2.7311663011054539E-2</v>
      </c>
      <c r="Z3380" s="4">
        <f t="shared" si="1101"/>
        <v>-2.1178620116510106E-2</v>
      </c>
      <c r="AA3380" s="4">
        <f t="shared" si="1112"/>
        <v>3.0377119009409988E-2</v>
      </c>
    </row>
    <row r="3381" spans="1:27" x14ac:dyDescent="0.3">
      <c r="A3381" s="1">
        <f t="shared" si="1095"/>
        <v>23</v>
      </c>
      <c r="B3381" s="1">
        <f t="shared" si="1096"/>
        <v>5</v>
      </c>
      <c r="C3381" s="10">
        <v>43987</v>
      </c>
      <c r="D3381" s="3">
        <v>3193.93</v>
      </c>
      <c r="E3381" s="3">
        <v>3163.84</v>
      </c>
      <c r="F3381" s="3">
        <f t="shared" si="1102"/>
        <v>3113.1400000000003</v>
      </c>
      <c r="G3381" s="3">
        <f t="shared" si="1109"/>
        <v>3062.3089999999997</v>
      </c>
      <c r="H3381" s="4">
        <f t="shared" si="1097"/>
        <v>2.6211704981766167E-2</v>
      </c>
      <c r="I3381" s="4">
        <f t="shared" si="1114"/>
        <v>1.6543769177631128E-2</v>
      </c>
      <c r="J3381" s="4">
        <f t="shared" si="1115"/>
        <v>9.6679358041350388E-3</v>
      </c>
      <c r="K3381" s="4">
        <f t="shared" si="1103"/>
        <v>-6.2356418783233889E-3</v>
      </c>
      <c r="L3381" s="4">
        <f t="shared" si="1110"/>
        <v>-2.0777083411427311E-2</v>
      </c>
      <c r="M3381" s="4">
        <f t="shared" si="1104"/>
        <v>2.5951290337087152E-2</v>
      </c>
      <c r="N3381" s="4">
        <f t="shared" si="1111"/>
        <v>4.298096632312419E-2</v>
      </c>
      <c r="O3381" s="4">
        <f t="shared" si="1113"/>
        <v>1.5914876030470482E-2</v>
      </c>
      <c r="P3381" s="4">
        <f t="shared" si="1108"/>
        <v>-1.1405914361237956E-2</v>
      </c>
      <c r="Q3381" s="4"/>
      <c r="T3381" s="4">
        <f t="shared" si="1098"/>
        <v>2.6211704981766167E-2</v>
      </c>
      <c r="U3381" s="4">
        <f t="shared" si="1099"/>
        <v>2.6211704981766167E-2</v>
      </c>
      <c r="V3381" s="2">
        <f t="shared" si="1105"/>
        <v>-2.186129452021783E-2</v>
      </c>
      <c r="W3381" s="4">
        <f t="shared" si="1106"/>
        <v>-3.1642681575015638E-2</v>
      </c>
      <c r="X3381" s="4">
        <f t="shared" si="1107"/>
        <v>4.9147425853477436E-2</v>
      </c>
      <c r="Y3381" s="4">
        <f t="shared" si="1100"/>
        <v>-1.8626718662882916E-2</v>
      </c>
      <c r="Z3381" s="4">
        <f t="shared" si="1101"/>
        <v>-1.2438915025150328E-2</v>
      </c>
      <c r="AA3381" s="4">
        <f t="shared" si="1112"/>
        <v>3.3758174557476671E-2</v>
      </c>
    </row>
    <row r="3382" spans="1:27" x14ac:dyDescent="0.3">
      <c r="A3382" s="1">
        <f t="shared" si="1095"/>
        <v>24</v>
      </c>
      <c r="B3382" s="1">
        <f t="shared" si="1096"/>
        <v>1</v>
      </c>
      <c r="C3382" s="10">
        <v>43990</v>
      </c>
      <c r="D3382" s="3">
        <v>3232.39</v>
      </c>
      <c r="E3382" s="3">
        <v>3199.92</v>
      </c>
      <c r="F3382" s="3">
        <f t="shared" si="1102"/>
        <v>3148.4720000000002</v>
      </c>
      <c r="G3382" s="3">
        <f t="shared" si="1109"/>
        <v>3090.0029999999997</v>
      </c>
      <c r="H3382" s="4">
        <f t="shared" si="1097"/>
        <v>1.2041591393674889E-2</v>
      </c>
      <c r="I3382" s="4">
        <f t="shared" si="1114"/>
        <v>1.8754324609494375E-3</v>
      </c>
      <c r="J3382" s="4">
        <f t="shared" si="1115"/>
        <v>1.016615893272545E-2</v>
      </c>
      <c r="K3382" s="4">
        <f t="shared" si="1103"/>
        <v>-2.0801175980688227E-2</v>
      </c>
      <c r="L3382" s="4">
        <f t="shared" si="1110"/>
        <v>-3.7492298759765584E-2</v>
      </c>
      <c r="M3382" s="4">
        <f t="shared" si="1104"/>
        <v>2.6653564014544089E-2</v>
      </c>
      <c r="N3382" s="4">
        <f t="shared" si="1111"/>
        <v>4.6079890537323163E-2</v>
      </c>
      <c r="O3382" s="4">
        <f t="shared" si="1113"/>
        <v>1.8088473234974898E-2</v>
      </c>
      <c r="P3382" s="4">
        <f t="shared" si="1108"/>
        <v>4.9833167222765784E-4</v>
      </c>
      <c r="Q3382" s="4"/>
      <c r="T3382" s="4">
        <f t="shared" si="1098"/>
        <v>1.2041591393674889E-2</v>
      </c>
      <c r="U3382" s="4">
        <f t="shared" si="1099"/>
        <v>1.2041591393674889E-2</v>
      </c>
      <c r="V3382" s="2">
        <f t="shared" si="1105"/>
        <v>-4.3269576978831666E-2</v>
      </c>
      <c r="W3382" s="4">
        <f t="shared" si="1106"/>
        <v>-5.2836881209043333E-2</v>
      </c>
      <c r="X3382" s="4">
        <f t="shared" si="1107"/>
        <v>5.7812699420433038E-2</v>
      </c>
      <c r="Y3382" s="4">
        <f t="shared" si="1100"/>
        <v>-3.3010637626814276E-2</v>
      </c>
      <c r="Z3382" s="4">
        <f t="shared" si="1101"/>
        <v>-2.691352819054663E-2</v>
      </c>
      <c r="AA3382" s="4">
        <f t="shared" si="1112"/>
        <v>3.857387052231661E-2</v>
      </c>
    </row>
    <row r="3383" spans="1:27" x14ac:dyDescent="0.3">
      <c r="A3383" s="1">
        <f t="shared" si="1095"/>
        <v>24</v>
      </c>
      <c r="B3383" s="1">
        <f t="shared" si="1096"/>
        <v>2</v>
      </c>
      <c r="C3383" s="10">
        <v>43991</v>
      </c>
      <c r="D3383" s="3">
        <v>3207.18</v>
      </c>
      <c r="E3383" s="3">
        <v>3213.32</v>
      </c>
      <c r="F3383" s="3">
        <f t="shared" si="1102"/>
        <v>3173.7439999999997</v>
      </c>
      <c r="G3383" s="3">
        <f t="shared" si="1109"/>
        <v>3111.5439999999999</v>
      </c>
      <c r="H3383" s="4">
        <f t="shared" si="1097"/>
        <v>-7.7991826481334358E-3</v>
      </c>
      <c r="I3383" s="4">
        <f t="shared" si="1114"/>
        <v>-5.8996593851607356E-3</v>
      </c>
      <c r="J3383" s="4">
        <f t="shared" si="1115"/>
        <v>-1.8995232629727002E-3</v>
      </c>
      <c r="K3383" s="4">
        <f t="shared" si="1103"/>
        <v>-2.0729243686560133E-2</v>
      </c>
      <c r="L3383" s="4">
        <f t="shared" si="1110"/>
        <v>-4.0673378590523473E-2</v>
      </c>
      <c r="M3383" s="4">
        <f t="shared" si="1104"/>
        <v>1.0535191244158366E-2</v>
      </c>
      <c r="N3383" s="4">
        <f t="shared" si="1111"/>
        <v>3.0735866180905676E-2</v>
      </c>
      <c r="O3383" s="4">
        <f t="shared" si="1113"/>
        <v>1.939398474672448E-2</v>
      </c>
      <c r="P3383" s="4">
        <f t="shared" si="1108"/>
        <v>-7.3047375556368312E-3</v>
      </c>
      <c r="Q3383" s="4"/>
      <c r="T3383" s="4">
        <f t="shared" si="1098"/>
        <v>-7.7991826481334358E-3</v>
      </c>
      <c r="U3383" s="4">
        <f t="shared" si="1099"/>
        <v>-7.7991826481334358E-3</v>
      </c>
      <c r="V3383" s="2">
        <f t="shared" si="1105"/>
        <v>-4.6891000157777904E-2</v>
      </c>
      <c r="W3383" s="4">
        <f t="shared" si="1106"/>
        <v>-5.6422090156200103E-2</v>
      </c>
      <c r="X3383" s="4">
        <f t="shared" si="1107"/>
        <v>4.1015054433559787E-2</v>
      </c>
      <c r="Y3383" s="4">
        <f t="shared" si="1100"/>
        <v>-3.2939602244084272E-2</v>
      </c>
      <c r="Z3383" s="4">
        <f t="shared" si="1101"/>
        <v>-2.6842044911987367E-2</v>
      </c>
      <c r="AA3383" s="4">
        <f t="shared" si="1112"/>
        <v>4.0795659656634224E-2</v>
      </c>
    </row>
    <row r="3384" spans="1:27" x14ac:dyDescent="0.3">
      <c r="A3384" s="1">
        <f t="shared" si="1095"/>
        <v>24</v>
      </c>
      <c r="B3384" s="1">
        <f t="shared" si="1096"/>
        <v>3</v>
      </c>
      <c r="C3384" s="10">
        <v>43992</v>
      </c>
      <c r="D3384" s="3">
        <v>3190.14</v>
      </c>
      <c r="E3384" s="3">
        <v>3213.42</v>
      </c>
      <c r="F3384" s="3">
        <f t="shared" si="1102"/>
        <v>3187.1979999999999</v>
      </c>
      <c r="G3384" s="3">
        <f t="shared" si="1109"/>
        <v>3126.9449999999997</v>
      </c>
      <c r="H3384" s="4">
        <f t="shared" si="1097"/>
        <v>-5.3130787794885117E-3</v>
      </c>
      <c r="I3384" s="4">
        <f t="shared" si="1114"/>
        <v>1.9456344826296738E-3</v>
      </c>
      <c r="J3384" s="4">
        <f t="shared" si="1115"/>
        <v>-7.2587132621181856E-3</v>
      </c>
      <c r="K3384" s="4">
        <f t="shared" si="1103"/>
        <v>-6.4597247426086924E-3</v>
      </c>
      <c r="L3384" s="4">
        <f t="shared" si="1110"/>
        <v>-2.7206663382369142E-2</v>
      </c>
      <c r="M3384" s="4">
        <f t="shared" si="1104"/>
        <v>9.230678483106501E-4</v>
      </c>
      <c r="N3384" s="4">
        <f t="shared" si="1111"/>
        <v>2.0209821407156239E-2</v>
      </c>
      <c r="O3384" s="4">
        <f t="shared" si="1113"/>
        <v>1.8887258866382088E-2</v>
      </c>
      <c r="P3384" s="4">
        <f t="shared" si="1108"/>
        <v>-1.2579005689028757E-2</v>
      </c>
      <c r="Q3384" s="4"/>
      <c r="T3384" s="4">
        <f t="shared" si="1098"/>
        <v>-5.3130787794885117E-3</v>
      </c>
      <c r="U3384" s="4">
        <f t="shared" si="1099"/>
        <v>-5.3130787794885117E-3</v>
      </c>
      <c r="V3384" s="2">
        <f t="shared" si="1105"/>
        <v>-2.6287891543349595E-2</v>
      </c>
      <c r="W3384" s="4">
        <f t="shared" si="1106"/>
        <v>-3.6025012627916138E-2</v>
      </c>
      <c r="X3384" s="4">
        <f t="shared" si="1107"/>
        <v>2.1541082401765037E-2</v>
      </c>
      <c r="Y3384" s="4">
        <f t="shared" si="1100"/>
        <v>-1.8848007476491312E-2</v>
      </c>
      <c r="Z3384" s="4">
        <f t="shared" si="1101"/>
        <v>-1.2661599119995721E-2</v>
      </c>
      <c r="AA3384" s="4">
        <f t="shared" si="1112"/>
        <v>3.9295110170828977E-2</v>
      </c>
    </row>
    <row r="3385" spans="1:27" x14ac:dyDescent="0.3">
      <c r="A3385" s="1">
        <f t="shared" si="1095"/>
        <v>24</v>
      </c>
      <c r="B3385" s="1">
        <f t="shared" si="1096"/>
        <v>4</v>
      </c>
      <c r="C3385" s="10">
        <v>43993</v>
      </c>
      <c r="D3385" s="3">
        <v>3002.1</v>
      </c>
      <c r="E3385" s="3">
        <v>3123.53</v>
      </c>
      <c r="F3385" s="3">
        <f t="shared" si="1102"/>
        <v>3165.1480000000001</v>
      </c>
      <c r="G3385" s="3">
        <f t="shared" si="1109"/>
        <v>3124.1819999999998</v>
      </c>
      <c r="H3385" s="4">
        <f t="shared" si="1097"/>
        <v>-5.8944121574601729E-2</v>
      </c>
      <c r="I3385" s="4">
        <f t="shared" si="1114"/>
        <v>-2.0879961381005122E-2</v>
      </c>
      <c r="J3385" s="4">
        <f t="shared" si="1115"/>
        <v>-3.8064160193596611E-2</v>
      </c>
      <c r="K3385" s="4">
        <f t="shared" si="1103"/>
        <v>4.9433567178869837E-3</v>
      </c>
      <c r="L3385" s="4">
        <f t="shared" si="1110"/>
        <v>-1.6423521642728353E-2</v>
      </c>
      <c r="M3385" s="4">
        <f t="shared" si="1104"/>
        <v>-5.1513546917869316E-2</v>
      </c>
      <c r="N3385" s="4">
        <f t="shared" si="1111"/>
        <v>-3.9076468656435472E-2</v>
      </c>
      <c r="O3385" s="4">
        <f t="shared" si="1113"/>
        <v>1.3645781286432948E-2</v>
      </c>
      <c r="P3385" s="4">
        <f t="shared" si="1108"/>
        <v>-7.0781668823008764E-2</v>
      </c>
      <c r="Q3385" s="4"/>
      <c r="T3385" s="4">
        <f t="shared" si="1098"/>
        <v>-5.8944121574601729E-2</v>
      </c>
      <c r="U3385" s="4">
        <f t="shared" si="1099"/>
        <v>-5.8944121574601729E-2</v>
      </c>
      <c r="V3385" s="2">
        <f t="shared" si="1105"/>
        <v>-2.4384509770731054E-2</v>
      </c>
      <c r="W3385" s="4">
        <f t="shared" si="1106"/>
        <v>-3.4140664673023791E-2</v>
      </c>
      <c r="X3385" s="4">
        <f t="shared" si="1107"/>
        <v>-3.5423393898501132E-2</v>
      </c>
      <c r="Y3385" s="4">
        <f t="shared" si="1100"/>
        <v>-7.5871090766003535E-3</v>
      </c>
      <c r="Z3385" s="4">
        <f t="shared" si="1101"/>
        <v>-1.3296979432733966E-3</v>
      </c>
      <c r="AA3385" s="4">
        <f t="shared" si="1112"/>
        <v>2.6573551771916157E-2</v>
      </c>
    </row>
    <row r="3386" spans="1:27" x14ac:dyDescent="0.3">
      <c r="A3386" s="1">
        <f t="shared" si="1095"/>
        <v>24</v>
      </c>
      <c r="B3386" s="1">
        <f t="shared" si="1096"/>
        <v>5</v>
      </c>
      <c r="C3386" s="10">
        <v>43994</v>
      </c>
      <c r="D3386" s="3">
        <v>3041.31</v>
      </c>
      <c r="E3386" s="3">
        <v>3071.04</v>
      </c>
      <c r="F3386" s="3">
        <f t="shared" si="1102"/>
        <v>3134.6239999999998</v>
      </c>
      <c r="G3386" s="3">
        <f t="shared" si="1109"/>
        <v>3123.8820000000001</v>
      </c>
      <c r="H3386" s="4">
        <f t="shared" si="1097"/>
        <v>1.3060857399820139E-2</v>
      </c>
      <c r="I3386" s="4">
        <f t="shared" si="1114"/>
        <v>2.2963925252323391E-2</v>
      </c>
      <c r="J3386" s="4">
        <f t="shared" si="1115"/>
        <v>-9.9030678525032518E-3</v>
      </c>
      <c r="K3386" s="4">
        <f t="shared" si="1103"/>
        <v>5.1914493188101651E-2</v>
      </c>
      <c r="L3386" s="4">
        <f t="shared" si="1110"/>
        <v>4.3621687041293253E-2</v>
      </c>
      <c r="M3386" s="4">
        <f t="shared" si="1104"/>
        <v>-2.9768801617036E-2</v>
      </c>
      <c r="N3386" s="4">
        <f t="shared" si="1111"/>
        <v>-2.6432496489944279E-2</v>
      </c>
      <c r="O3386" s="4">
        <f t="shared" si="1113"/>
        <v>3.5320306052325262E-3</v>
      </c>
      <c r="P3386" s="4">
        <f t="shared" si="1108"/>
        <v>-5.8645280706207246E-2</v>
      </c>
      <c r="Q3386" s="4"/>
      <c r="T3386" s="4">
        <f t="shared" si="1098"/>
        <v>1.3060857399820139E-2</v>
      </c>
      <c r="U3386" s="4">
        <f t="shared" si="1099"/>
        <v>1.3060857399820139E-2</v>
      </c>
      <c r="V3386" s="2">
        <f t="shared" si="1105"/>
        <v>6.389860431031609E-2</v>
      </c>
      <c r="W3386" s="4">
        <f t="shared" si="1106"/>
        <v>5.3259618267212927E-2</v>
      </c>
      <c r="X3386" s="4">
        <f t="shared" si="1107"/>
        <v>-4.7784391016709789E-2</v>
      </c>
      <c r="Y3386" s="4">
        <f t="shared" si="1100"/>
        <v>3.8798352375282362E-2</v>
      </c>
      <c r="Z3386" s="4">
        <f t="shared" si="1101"/>
        <v>4.5348235427876304E-2</v>
      </c>
      <c r="AA3386" s="4">
        <f t="shared" si="1112"/>
        <v>6.9010709444481989E-3</v>
      </c>
    </row>
    <row r="3387" spans="1:27" x14ac:dyDescent="0.3">
      <c r="A3387" s="1">
        <f t="shared" si="1095"/>
        <v>25</v>
      </c>
      <c r="B3387" s="1">
        <f t="shared" si="1096"/>
        <v>1</v>
      </c>
      <c r="C3387" s="10">
        <v>43997</v>
      </c>
      <c r="D3387" s="3">
        <v>3066.59</v>
      </c>
      <c r="E3387" s="3">
        <v>2993.76</v>
      </c>
      <c r="F3387" s="3">
        <f t="shared" si="1102"/>
        <v>3101.4639999999999</v>
      </c>
      <c r="G3387" s="3">
        <f t="shared" si="1109"/>
        <v>3124.9679999999998</v>
      </c>
      <c r="H3387" s="4">
        <f t="shared" si="1097"/>
        <v>8.312207568449189E-3</v>
      </c>
      <c r="I3387" s="4">
        <f t="shared" si="1114"/>
        <v>-1.5634710042711768E-2</v>
      </c>
      <c r="J3387" s="4">
        <f t="shared" si="1115"/>
        <v>2.3946917611160957E-2</v>
      </c>
      <c r="K3387" s="4">
        <f t="shared" si="1103"/>
        <v>2.26456691359973E-2</v>
      </c>
      <c r="L3387" s="4">
        <f t="shared" si="1110"/>
        <v>2.9640005275504509E-2</v>
      </c>
      <c r="M3387" s="4">
        <f t="shared" si="1104"/>
        <v>-1.1244367176275397E-2</v>
      </c>
      <c r="N3387" s="4">
        <f t="shared" si="1111"/>
        <v>-1.8681151294989165E-2</v>
      </c>
      <c r="O3387" s="4">
        <f t="shared" si="1113"/>
        <v>-7.6645394395729143E-3</v>
      </c>
      <c r="P3387" s="4">
        <f t="shared" si="1108"/>
        <v>-5.0820544883898019E-2</v>
      </c>
      <c r="Q3387" s="4"/>
      <c r="T3387" s="4">
        <f t="shared" si="1098"/>
        <v>8.312207568449189E-3</v>
      </c>
      <c r="U3387" s="4">
        <f t="shared" si="1099"/>
        <v>8.312207568449189E-3</v>
      </c>
      <c r="V3387" s="2">
        <f t="shared" si="1105"/>
        <v>6.2828189168483289E-2</v>
      </c>
      <c r="W3387" s="4">
        <f t="shared" si="1106"/>
        <v>5.2199907276798505E-2</v>
      </c>
      <c r="X3387" s="4">
        <f t="shared" si="1107"/>
        <v>-5.1293315472452188E-2</v>
      </c>
      <c r="Y3387" s="4">
        <f t="shared" si="1100"/>
        <v>9.894476254002341E-3</v>
      </c>
      <c r="Z3387" s="4">
        <f t="shared" si="1101"/>
        <v>1.6262113148881215E-2</v>
      </c>
      <c r="AA3387" s="4">
        <f t="shared" si="1112"/>
        <v>-1.493041704039301E-2</v>
      </c>
    </row>
    <row r="3388" spans="1:27" x14ac:dyDescent="0.3">
      <c r="A3388" s="1">
        <f t="shared" si="1095"/>
        <v>25</v>
      </c>
      <c r="B3388" s="1">
        <f t="shared" si="1096"/>
        <v>2</v>
      </c>
      <c r="C3388" s="10">
        <v>43998</v>
      </c>
      <c r="D3388" s="3">
        <v>3124.74</v>
      </c>
      <c r="E3388" s="3">
        <v>3131</v>
      </c>
      <c r="F3388" s="3">
        <f t="shared" si="1102"/>
        <v>3084.9759999999997</v>
      </c>
      <c r="G3388" s="3">
        <f t="shared" si="1109"/>
        <v>3129.3599999999997</v>
      </c>
      <c r="H3388" s="4">
        <f t="shared" si="1097"/>
        <v>1.8962430582503572E-2</v>
      </c>
      <c r="I3388" s="4">
        <f t="shared" si="1114"/>
        <v>2.1003785964214275E-2</v>
      </c>
      <c r="J3388" s="4">
        <f t="shared" si="1115"/>
        <v>-2.0413553817107029E-3</v>
      </c>
      <c r="K3388" s="4">
        <f t="shared" si="1103"/>
        <v>2.7538731946558583E-3</v>
      </c>
      <c r="L3388" s="4">
        <f t="shared" si="1110"/>
        <v>2.0636385474854253E-2</v>
      </c>
      <c r="M3388" s="4">
        <f t="shared" si="1104"/>
        <v>1.2889565429358325E-2</v>
      </c>
      <c r="N3388" s="4">
        <f t="shared" si="1111"/>
        <v>-1.4763402101387797E-3</v>
      </c>
      <c r="O3388" s="4">
        <f t="shared" si="1113"/>
        <v>-1.420406177793993E-2</v>
      </c>
      <c r="P3388" s="4">
        <f t="shared" si="1108"/>
        <v>-3.282179535592037E-2</v>
      </c>
      <c r="Q3388" s="4"/>
      <c r="T3388" s="4">
        <f t="shared" si="1098"/>
        <v>1.8962430582503572E-2</v>
      </c>
      <c r="U3388" s="4">
        <f t="shared" si="1099"/>
        <v>1.8962430582503572E-2</v>
      </c>
      <c r="V3388" s="2">
        <f t="shared" si="1105"/>
        <v>4.5845711360175206E-2</v>
      </c>
      <c r="W3388" s="4">
        <f t="shared" si="1106"/>
        <v>3.5387254246573401E-2</v>
      </c>
      <c r="X3388" s="4">
        <f t="shared" si="1107"/>
        <v>-2.5704824799356461E-2</v>
      </c>
      <c r="Y3388" s="4">
        <f t="shared" si="1100"/>
        <v>-9.7492923065244097E-3</v>
      </c>
      <c r="Z3388" s="4">
        <f t="shared" si="1101"/>
        <v>-3.5055142784693443E-3</v>
      </c>
      <c r="AA3388" s="4">
        <f t="shared" si="1112"/>
        <v>-2.7969489662682319E-2</v>
      </c>
    </row>
    <row r="3389" spans="1:27" x14ac:dyDescent="0.3">
      <c r="A3389" s="1">
        <f t="shared" si="1095"/>
        <v>25</v>
      </c>
      <c r="B3389" s="1">
        <f t="shared" si="1096"/>
        <v>3</v>
      </c>
      <c r="C3389" s="10">
        <v>43999</v>
      </c>
      <c r="D3389" s="3">
        <v>3113.49</v>
      </c>
      <c r="E3389" s="3">
        <v>3136.13</v>
      </c>
      <c r="F3389" s="3">
        <f t="shared" si="1102"/>
        <v>3069.6459999999997</v>
      </c>
      <c r="G3389" s="3">
        <f t="shared" si="1109"/>
        <v>3128.422</v>
      </c>
      <c r="H3389" s="4">
        <f t="shared" si="1097"/>
        <v>-3.6002995449221377E-3</v>
      </c>
      <c r="I3389" s="4">
        <f t="shared" si="1114"/>
        <v>3.6451032725923847E-3</v>
      </c>
      <c r="J3389" s="4">
        <f t="shared" si="1115"/>
        <v>-7.2454028175145228E-3</v>
      </c>
      <c r="K3389" s="4">
        <f t="shared" si="1103"/>
        <v>-2.1139358794651664E-2</v>
      </c>
      <c r="L3389" s="4">
        <f t="shared" si="1110"/>
        <v>1.7092977691301632E-3</v>
      </c>
      <c r="M3389" s="4">
        <f t="shared" si="1104"/>
        <v>1.4283080198824247E-2</v>
      </c>
      <c r="N3389" s="4">
        <f t="shared" si="1111"/>
        <v>-4.7730133594509451E-3</v>
      </c>
      <c r="O3389" s="4">
        <f t="shared" si="1113"/>
        <v>-1.8877850900436585E-2</v>
      </c>
      <c r="P3389" s="4">
        <f t="shared" si="1108"/>
        <v>-3.6303926605959061E-2</v>
      </c>
      <c r="Q3389" s="4"/>
      <c r="T3389" s="4">
        <f t="shared" si="1098"/>
        <v>-3.6002995449221377E-3</v>
      </c>
      <c r="U3389" s="4">
        <f t="shared" si="1099"/>
        <v>-3.6002995449221377E-3</v>
      </c>
      <c r="V3389" s="2">
        <f t="shared" si="1105"/>
        <v>2.0929741354480724E-2</v>
      </c>
      <c r="W3389" s="4">
        <f t="shared" si="1106"/>
        <v>1.0720443940935853E-2</v>
      </c>
      <c r="X3389" s="4">
        <f t="shared" si="1107"/>
        <v>-2.402715868269107E-2</v>
      </c>
      <c r="Y3389" s="4">
        <f t="shared" si="1100"/>
        <v>-3.3344603697461464E-2</v>
      </c>
      <c r="Z3389" s="4">
        <f t="shared" si="1101"/>
        <v>-2.7249600000677537E-2</v>
      </c>
      <c r="AA3389" s="4">
        <f t="shared" si="1112"/>
        <v>-3.688255326465445E-2</v>
      </c>
    </row>
    <row r="3390" spans="1:27" x14ac:dyDescent="0.3">
      <c r="A3390" s="1">
        <f t="shared" si="1095"/>
        <v>25</v>
      </c>
      <c r="B3390" s="1">
        <f t="shared" si="1096"/>
        <v>4</v>
      </c>
      <c r="C3390" s="10">
        <v>44000</v>
      </c>
      <c r="D3390" s="3">
        <v>3115.34</v>
      </c>
      <c r="E3390" s="3">
        <v>3101.64</v>
      </c>
      <c r="F3390" s="3">
        <f t="shared" si="1102"/>
        <v>3092.2939999999999</v>
      </c>
      <c r="G3390" s="3">
        <f t="shared" si="1109"/>
        <v>3128.7209999999995</v>
      </c>
      <c r="H3390" s="4">
        <f t="shared" si="1097"/>
        <v>5.9418851513907674E-4</v>
      </c>
      <c r="I3390" s="4">
        <f t="shared" si="1114"/>
        <v>-3.806018326700876E-3</v>
      </c>
      <c r="J3390" s="4">
        <f t="shared" si="1115"/>
        <v>4.400206841839953E-3</v>
      </c>
      <c r="K3390" s="4">
        <f t="shared" si="1103"/>
        <v>-8.6582902145181072E-3</v>
      </c>
      <c r="L3390" s="4">
        <f t="shared" si="1110"/>
        <v>5.3694657049733353E-3</v>
      </c>
      <c r="M3390" s="4">
        <f t="shared" si="1104"/>
        <v>7.4527195667683207E-3</v>
      </c>
      <c r="N3390" s="4">
        <f t="shared" si="1111"/>
        <v>-4.2768274959638156E-3</v>
      </c>
      <c r="O3390" s="4">
        <f t="shared" si="1113"/>
        <v>-1.1692784736176366E-2</v>
      </c>
      <c r="P3390" s="4">
        <f t="shared" si="1108"/>
        <v>-3.5731309467063696E-2</v>
      </c>
      <c r="Q3390" s="4"/>
      <c r="T3390" s="4">
        <f t="shared" si="1098"/>
        <v>5.9418851513907674E-4</v>
      </c>
      <c r="U3390" s="4">
        <f t="shared" si="1099"/>
        <v>5.9418851513907674E-4</v>
      </c>
      <c r="V3390" s="2">
        <f t="shared" si="1105"/>
        <v>-3.5776572270988467E-2</v>
      </c>
      <c r="W3390" s="4">
        <f t="shared" si="1106"/>
        <v>-4.5418806548278644E-2</v>
      </c>
      <c r="X3390" s="4">
        <f t="shared" si="1107"/>
        <v>3.7720262482928694E-2</v>
      </c>
      <c r="Y3390" s="4">
        <f t="shared" si="1100"/>
        <v>-2.101915941383839E-2</v>
      </c>
      <c r="Z3390" s="4">
        <f t="shared" si="1101"/>
        <v>-1.4846440712554808E-2</v>
      </c>
      <c r="AA3390" s="4">
        <f t="shared" si="1112"/>
        <v>-2.3017565055409816E-2</v>
      </c>
    </row>
    <row r="3391" spans="1:27" x14ac:dyDescent="0.3">
      <c r="A3391" s="1">
        <f t="shared" si="1095"/>
        <v>25</v>
      </c>
      <c r="B3391" s="1">
        <f t="shared" si="1096"/>
        <v>5</v>
      </c>
      <c r="C3391" s="10">
        <v>44001</v>
      </c>
      <c r="D3391" s="3">
        <v>3097.74</v>
      </c>
      <c r="E3391" s="3">
        <v>3140.29</v>
      </c>
      <c r="F3391" s="3">
        <f t="shared" si="1102"/>
        <v>3103.58</v>
      </c>
      <c r="G3391" s="3">
        <f t="shared" si="1109"/>
        <v>3119.1019999999999</v>
      </c>
      <c r="H3391" s="4">
        <f t="shared" si="1097"/>
        <v>-5.6494636219482823E-3</v>
      </c>
      <c r="I3391" s="4">
        <f t="shared" si="1114"/>
        <v>8.0087566686139616E-3</v>
      </c>
      <c r="J3391" s="4">
        <f t="shared" si="1115"/>
        <v>-1.3658220290562243E-2</v>
      </c>
      <c r="K3391" s="4">
        <f t="shared" si="1103"/>
        <v>-3.3062201878447236E-3</v>
      </c>
      <c r="L3391" s="4">
        <f t="shared" si="1110"/>
        <v>1.9694657904288696E-3</v>
      </c>
      <c r="M3391" s="4">
        <f t="shared" si="1104"/>
        <v>-1.881697910155416E-3</v>
      </c>
      <c r="N3391" s="4">
        <f t="shared" si="1111"/>
        <v>-6.8487660871622922E-3</v>
      </c>
      <c r="O3391" s="4">
        <f t="shared" si="1113"/>
        <v>-5.010749772414707E-3</v>
      </c>
      <c r="P3391" s="4">
        <f t="shared" si="1108"/>
        <v>-4.1178910356013225E-2</v>
      </c>
      <c r="Q3391" s="4"/>
      <c r="T3391" s="4">
        <f t="shared" si="1098"/>
        <v>-5.6494636219482823E-3</v>
      </c>
      <c r="U3391" s="4">
        <f t="shared" si="1099"/>
        <v>-5.6494636219482823E-3</v>
      </c>
      <c r="V3391" s="2">
        <f t="shared" si="1105"/>
        <v>-2.3763056359819536E-2</v>
      </c>
      <c r="W3391" s="4">
        <f t="shared" si="1106"/>
        <v>-3.3525425796221413E-2</v>
      </c>
      <c r="X3391" s="4">
        <f t="shared" si="1107"/>
        <v>1.855450447340121E-2</v>
      </c>
      <c r="Y3391" s="4">
        <f t="shared" si="1100"/>
        <v>-1.5733823427397823E-2</v>
      </c>
      <c r="Z3391" s="4">
        <f t="shared" si="1101"/>
        <v>-9.5277793627021462E-3</v>
      </c>
      <c r="AA3391" s="4">
        <f t="shared" si="1112"/>
        <v>-9.9035801423072983E-3</v>
      </c>
    </row>
    <row r="3392" spans="1:27" x14ac:dyDescent="0.3">
      <c r="A3392" s="1">
        <f t="shared" si="1095"/>
        <v>26</v>
      </c>
      <c r="B3392" s="1">
        <f t="shared" si="1096"/>
        <v>1</v>
      </c>
      <c r="C3392" s="10">
        <v>44004</v>
      </c>
      <c r="D3392" s="3">
        <v>3117.86</v>
      </c>
      <c r="E3392" s="3">
        <v>3094.42</v>
      </c>
      <c r="F3392" s="3">
        <f t="shared" si="1102"/>
        <v>3113.8339999999998</v>
      </c>
      <c r="G3392" s="3">
        <f t="shared" si="1109"/>
        <v>3107.6489999999999</v>
      </c>
      <c r="H3392" s="4">
        <f t="shared" si="1097"/>
        <v>6.4950576872172443E-3</v>
      </c>
      <c r="I3392" s="4">
        <f t="shared" si="1114"/>
        <v>-1.0717490815884191E-3</v>
      </c>
      <c r="J3392" s="4">
        <f t="shared" si="1115"/>
        <v>7.5668067688056638E-3</v>
      </c>
      <c r="K3392" s="4">
        <f t="shared" si="1103"/>
        <v>4.8704862254418035E-3</v>
      </c>
      <c r="L3392" s="4">
        <f t="shared" si="1110"/>
        <v>2.8325309562598124E-3</v>
      </c>
      <c r="M3392" s="4">
        <f t="shared" si="1104"/>
        <v>1.2929398291624714E-3</v>
      </c>
      <c r="N3392" s="4">
        <f t="shared" si="1111"/>
        <v>3.2857636110127752E-3</v>
      </c>
      <c r="O3392" s="4">
        <f t="shared" si="1113"/>
        <v>1.9837324318602969E-3</v>
      </c>
      <c r="P3392" s="4">
        <f t="shared" si="1108"/>
        <v>-3.4951312067055033E-2</v>
      </c>
      <c r="Q3392" s="4"/>
      <c r="T3392" s="4">
        <f t="shared" si="1098"/>
        <v>6.4950576872172443E-3</v>
      </c>
      <c r="U3392" s="4">
        <f t="shared" si="1099"/>
        <v>6.4950576872172443E-3</v>
      </c>
      <c r="V3392" s="2">
        <f t="shared" si="1105"/>
        <v>-1.0055718039602949E-2</v>
      </c>
      <c r="W3392" s="4">
        <f t="shared" si="1106"/>
        <v>-1.9955160859206907E-2</v>
      </c>
      <c r="X3392" s="4">
        <f t="shared" si="1107"/>
        <v>1.6718896233275389E-2</v>
      </c>
      <c r="Y3392" s="4">
        <f t="shared" si="1100"/>
        <v>-7.6590709594140487E-3</v>
      </c>
      <c r="Z3392" s="4">
        <f t="shared" si="1101"/>
        <v>-1.4021135637306845E-3</v>
      </c>
      <c r="AA3392" s="4">
        <f t="shared" si="1112"/>
        <v>3.9884390081586923E-3</v>
      </c>
    </row>
    <row r="3393" spans="1:27" x14ac:dyDescent="0.3">
      <c r="A3393" s="1">
        <f t="shared" si="1095"/>
        <v>26</v>
      </c>
      <c r="B3393" s="1">
        <f t="shared" si="1096"/>
        <v>2</v>
      </c>
      <c r="C3393" s="10">
        <v>44005</v>
      </c>
      <c r="D3393" s="3">
        <v>3131.29</v>
      </c>
      <c r="E3393" s="3">
        <v>3138.7</v>
      </c>
      <c r="F3393" s="3">
        <f t="shared" si="1102"/>
        <v>3115.1440000000002</v>
      </c>
      <c r="G3393" s="3">
        <f t="shared" si="1109"/>
        <v>3100.06</v>
      </c>
      <c r="H3393" s="4">
        <f t="shared" si="1097"/>
        <v>4.307441642665109E-3</v>
      </c>
      <c r="I3393" s="4">
        <f t="shared" si="1114"/>
        <v>6.6840717671735389E-3</v>
      </c>
      <c r="J3393" s="4">
        <f t="shared" si="1115"/>
        <v>-2.3766301245084298E-3</v>
      </c>
      <c r="K3393" s="4">
        <f t="shared" si="1103"/>
        <v>-2.1657483017197866E-3</v>
      </c>
      <c r="L3393" s="4">
        <f t="shared" si="1110"/>
        <v>-6.8219868756135412E-3</v>
      </c>
      <c r="M3393" s="4">
        <f t="shared" si="1104"/>
        <v>5.1830669786050755E-3</v>
      </c>
      <c r="N3393" s="4">
        <f t="shared" si="1111"/>
        <v>1.0073998567769662E-2</v>
      </c>
      <c r="O3393" s="4">
        <f t="shared" si="1113"/>
        <v>4.8171839721010473E-3</v>
      </c>
      <c r="P3393" s="4">
        <f t="shared" si="1108"/>
        <v>-3.0794421161453343E-2</v>
      </c>
      <c r="Q3393" s="4"/>
      <c r="T3393" s="4">
        <f t="shared" si="1098"/>
        <v>4.307441642665109E-3</v>
      </c>
      <c r="U3393" s="4">
        <f t="shared" si="1099"/>
        <v>4.307441642665109E-3</v>
      </c>
      <c r="V3393" s="2">
        <f t="shared" si="1105"/>
        <v>2.2066417350360998E-3</v>
      </c>
      <c r="W3393" s="4">
        <f t="shared" si="1106"/>
        <v>-7.8154246823143262E-3</v>
      </c>
      <c r="X3393" s="4">
        <f t="shared" si="1107"/>
        <v>2.0961744017102806E-3</v>
      </c>
      <c r="Y3393" s="4">
        <f t="shared" si="1100"/>
        <v>-1.4607571888980141E-2</v>
      </c>
      <c r="Z3393" s="4">
        <f t="shared" si="1101"/>
        <v>-8.3944265270524294E-3</v>
      </c>
      <c r="AA3393" s="4">
        <f t="shared" si="1112"/>
        <v>9.7790063844906995E-3</v>
      </c>
    </row>
    <row r="3394" spans="1:27" x14ac:dyDescent="0.3">
      <c r="A3394" s="1">
        <f t="shared" si="1095"/>
        <v>26</v>
      </c>
      <c r="B3394" s="1">
        <f t="shared" si="1096"/>
        <v>3</v>
      </c>
      <c r="C3394" s="10">
        <v>44006</v>
      </c>
      <c r="D3394" s="3">
        <v>3050.33</v>
      </c>
      <c r="E3394" s="3">
        <v>3114.4</v>
      </c>
      <c r="F3394" s="3">
        <f t="shared" si="1102"/>
        <v>3102.5119999999997</v>
      </c>
      <c r="G3394" s="3">
        <f t="shared" si="1109"/>
        <v>3086.0790000000002</v>
      </c>
      <c r="H3394" s="4">
        <f t="shared" si="1097"/>
        <v>-2.5855158736495194E-2</v>
      </c>
      <c r="I3394" s="4">
        <f t="shared" si="1114"/>
        <v>-5.3939430713858738E-3</v>
      </c>
      <c r="J3394" s="4">
        <f t="shared" si="1115"/>
        <v>-2.046121566510932E-2</v>
      </c>
      <c r="K3394" s="4">
        <f t="shared" si="1103"/>
        <v>-5.0242871148951625E-3</v>
      </c>
      <c r="L3394" s="4">
        <f t="shared" si="1110"/>
        <v>-1.3169935997269193E-2</v>
      </c>
      <c r="M3394" s="4">
        <f t="shared" si="1104"/>
        <v>-1.6819274188141671E-2</v>
      </c>
      <c r="N3394" s="4">
        <f t="shared" si="1111"/>
        <v>-1.1583954914958512E-2</v>
      </c>
      <c r="O3394" s="4">
        <f t="shared" si="1113"/>
        <v>5.3872859657805999E-3</v>
      </c>
      <c r="P3394" s="4">
        <f t="shared" si="1108"/>
        <v>-5.5853385250620675E-2</v>
      </c>
      <c r="Q3394" s="4"/>
      <c r="T3394" s="4">
        <f t="shared" si="1098"/>
        <v>-2.5855158736495194E-2</v>
      </c>
      <c r="U3394" s="4">
        <f t="shared" si="1099"/>
        <v>-2.5855158736495194E-2</v>
      </c>
      <c r="V3394" s="2">
        <f t="shared" si="1105"/>
        <v>-5.684558121413278E-3</v>
      </c>
      <c r="W3394" s="4">
        <f t="shared" si="1106"/>
        <v>-1.5627712540199151E-2</v>
      </c>
      <c r="X3394" s="4">
        <f t="shared" si="1107"/>
        <v>-2.02859170898252E-2</v>
      </c>
      <c r="Y3394" s="4">
        <f t="shared" si="1100"/>
        <v>-1.7430468073562268E-2</v>
      </c>
      <c r="Z3394" s="4">
        <f t="shared" si="1101"/>
        <v>-1.1235121777099387E-2</v>
      </c>
      <c r="AA3394" s="4">
        <f t="shared" si="1112"/>
        <v>1.0706772051239781E-2</v>
      </c>
    </row>
    <row r="3395" spans="1:27" x14ac:dyDescent="0.3">
      <c r="A3395" s="1">
        <f t="shared" ref="A3395:A3458" si="1116">WEEKNUM(C3395,2)</f>
        <v>26</v>
      </c>
      <c r="B3395" s="1">
        <f t="shared" ref="B3395:B3458" si="1117">WEEKDAY(C3395,2)</f>
        <v>4</v>
      </c>
      <c r="C3395" s="10">
        <v>44007</v>
      </c>
      <c r="D3395" s="3">
        <v>3083.76</v>
      </c>
      <c r="E3395" s="3">
        <v>3046.6</v>
      </c>
      <c r="F3395" s="3">
        <f t="shared" si="1102"/>
        <v>3096.1959999999999</v>
      </c>
      <c r="G3395" s="3">
        <f t="shared" si="1109"/>
        <v>3094.2450000000003</v>
      </c>
      <c r="H3395" s="4">
        <f t="shared" ref="H3395:H3458" si="1118">(D3395-D3394)/D3394</f>
        <v>1.095946995898814E-2</v>
      </c>
      <c r="I3395" s="4">
        <f t="shared" si="1114"/>
        <v>-1.2228185147180857E-3</v>
      </c>
      <c r="J3395" s="4">
        <f t="shared" si="1115"/>
        <v>1.2182288473706226E-2</v>
      </c>
      <c r="K3395" s="4">
        <f t="shared" si="1103"/>
        <v>1.6055639881586554E-2</v>
      </c>
      <c r="L3395" s="4">
        <f t="shared" si="1110"/>
        <v>1.4778728858844906E-2</v>
      </c>
      <c r="M3395" s="4">
        <f t="shared" si="1104"/>
        <v>-4.0165415884523123E-3</v>
      </c>
      <c r="N3395" s="4">
        <f t="shared" si="1111"/>
        <v>-3.388548741292343E-3</v>
      </c>
      <c r="O3395" s="4">
        <f t="shared" si="1113"/>
        <v>6.3266920901742249E-4</v>
      </c>
      <c r="P3395" s="4">
        <f t="shared" si="1108"/>
        <v>-4.55060387893945E-2</v>
      </c>
      <c r="Q3395" s="4"/>
      <c r="T3395" s="4">
        <f t="shared" ref="T3395:T3458" si="1119">(D3395-D3394)/D3394</f>
        <v>1.095946995898814E-2</v>
      </c>
      <c r="U3395" s="4">
        <f t="shared" ref="U3395:U3458" si="1120">(D3395-D3394)/D3394</f>
        <v>1.095946995898814E-2</v>
      </c>
      <c r="V3395" s="2">
        <f t="shared" si="1105"/>
        <v>2.1312448161346548E-2</v>
      </c>
      <c r="W3395" s="4">
        <f t="shared" si="1106"/>
        <v>1.1099323679733037E-2</v>
      </c>
      <c r="X3395" s="4">
        <f t="shared" si="1107"/>
        <v>-1.013693529438197E-2</v>
      </c>
      <c r="Y3395" s="4">
        <f t="shared" si="1100"/>
        <v>3.3866169404196274E-3</v>
      </c>
      <c r="Z3395" s="4">
        <f t="shared" si="1101"/>
        <v>9.7132201569823905E-3</v>
      </c>
      <c r="AA3395" s="4">
        <f t="shared" si="1112"/>
        <v>1.2618463832999203E-3</v>
      </c>
    </row>
    <row r="3396" spans="1:27" x14ac:dyDescent="0.3">
      <c r="A3396" s="1">
        <f t="shared" si="1116"/>
        <v>26</v>
      </c>
      <c r="B3396" s="1">
        <f t="shared" si="1117"/>
        <v>5</v>
      </c>
      <c r="C3396" s="10">
        <v>44008</v>
      </c>
      <c r="D3396" s="3">
        <v>3009.05</v>
      </c>
      <c r="E3396" s="3">
        <v>3073.2</v>
      </c>
      <c r="F3396" s="3">
        <f t="shared" si="1102"/>
        <v>3078.4580000000001</v>
      </c>
      <c r="G3396" s="3">
        <f t="shared" si="1109"/>
        <v>3091.0189999999998</v>
      </c>
      <c r="H3396" s="4">
        <f t="shared" si="1118"/>
        <v>-2.4226917788673578E-2</v>
      </c>
      <c r="I3396" s="4">
        <f t="shared" si="1114"/>
        <v>-3.4243910031910392E-3</v>
      </c>
      <c r="J3396" s="4">
        <f t="shared" si="1115"/>
        <v>-2.0802526785482538E-2</v>
      </c>
      <c r="K3396" s="4">
        <f t="shared" si="1103"/>
        <v>3.9075673852698419E-3</v>
      </c>
      <c r="L3396" s="4">
        <f t="shared" si="1110"/>
        <v>5.3073736823443891E-3</v>
      </c>
      <c r="M3396" s="4">
        <f t="shared" si="1104"/>
        <v>-2.2546352751929667E-2</v>
      </c>
      <c r="N3396" s="4">
        <f t="shared" si="1111"/>
        <v>-2.651843938843456E-2</v>
      </c>
      <c r="O3396" s="4">
        <f t="shared" si="1113"/>
        <v>-4.1744072049316877E-3</v>
      </c>
      <c r="P3396" s="4">
        <f t="shared" si="1108"/>
        <v>-6.8630485517429229E-2</v>
      </c>
      <c r="Q3396" s="4"/>
      <c r="T3396" s="4">
        <f t="shared" si="1119"/>
        <v>-2.4226917788673578E-2</v>
      </c>
      <c r="U3396" s="4">
        <f t="shared" si="1120"/>
        <v>-2.4226917788673578E-2</v>
      </c>
      <c r="V3396" s="2">
        <f t="shared" si="1105"/>
        <v>4.5334267258150965E-3</v>
      </c>
      <c r="W3396" s="4">
        <f t="shared" si="1106"/>
        <v>-5.5119075414431255E-3</v>
      </c>
      <c r="X3396" s="4">
        <f t="shared" si="1107"/>
        <v>-2.863055001388096E-2</v>
      </c>
      <c r="Y3396" s="4">
        <f t="shared" si="1100"/>
        <v>-8.6099833302571982E-3</v>
      </c>
      <c r="Z3396" s="4">
        <f t="shared" si="1101"/>
        <v>-2.3590216745633824E-3</v>
      </c>
      <c r="AA3396" s="4">
        <f t="shared" si="1112"/>
        <v>-8.0945230991306318E-3</v>
      </c>
    </row>
    <row r="3397" spans="1:27" x14ac:dyDescent="0.3">
      <c r="A3397" s="1">
        <f t="shared" si="1116"/>
        <v>27</v>
      </c>
      <c r="B3397" s="1">
        <f t="shared" si="1117"/>
        <v>1</v>
      </c>
      <c r="C3397" s="10">
        <v>44011</v>
      </c>
      <c r="D3397" s="3">
        <v>3053.24</v>
      </c>
      <c r="E3397" s="3">
        <v>3018.59</v>
      </c>
      <c r="F3397" s="3">
        <f t="shared" si="1102"/>
        <v>3065.5340000000001</v>
      </c>
      <c r="G3397" s="3">
        <f t="shared" si="1109"/>
        <v>3089.6840000000002</v>
      </c>
      <c r="H3397" s="4">
        <f t="shared" si="1118"/>
        <v>1.4685698143932337E-2</v>
      </c>
      <c r="I3397" s="4">
        <f t="shared" si="1114"/>
        <v>3.170435851846916E-3</v>
      </c>
      <c r="J3397" s="4">
        <f t="shared" si="1115"/>
        <v>1.151526229208542E-2</v>
      </c>
      <c r="K3397" s="4">
        <f t="shared" si="1103"/>
        <v>1.9792791744902838E-2</v>
      </c>
      <c r="L3397" s="4">
        <f t="shared" si="1110"/>
        <v>2.8142880089507782E-2</v>
      </c>
      <c r="M3397" s="4">
        <f t="shared" si="1104"/>
        <v>-4.0103942738851771E-3</v>
      </c>
      <c r="N3397" s="4">
        <f t="shared" si="1111"/>
        <v>-1.1795381016311187E-2</v>
      </c>
      <c r="O3397" s="4">
        <f t="shared" si="1113"/>
        <v>-7.9096304253842131E-3</v>
      </c>
      <c r="P3397" s="4">
        <f t="shared" si="1108"/>
        <v>-5.4952673967277377E-2</v>
      </c>
      <c r="Q3397" s="4"/>
      <c r="T3397" s="4">
        <f t="shared" si="1119"/>
        <v>1.4685698143932337E-2</v>
      </c>
      <c r="U3397" s="4">
        <f t="shared" si="1120"/>
        <v>1.4685698143932337E-2</v>
      </c>
      <c r="V3397" s="2">
        <f t="shared" si="1105"/>
        <v>3.6160914574367306E-2</v>
      </c>
      <c r="W3397" s="4">
        <f t="shared" si="1106"/>
        <v>2.5799305428623569E-2</v>
      </c>
      <c r="X3397" s="4">
        <f t="shared" si="1107"/>
        <v>-2.0725754203203588E-2</v>
      </c>
      <c r="Y3397" s="4">
        <f t="shared" si="1100"/>
        <v>7.0771709002032937E-3</v>
      </c>
      <c r="Z3397" s="4">
        <f t="shared" si="1101"/>
        <v>1.3427043981201791E-2</v>
      </c>
      <c r="AA3397" s="4">
        <f t="shared" si="1112"/>
        <v>-1.5511424179965833E-2</v>
      </c>
    </row>
    <row r="3398" spans="1:27" x14ac:dyDescent="0.3">
      <c r="A3398" s="1">
        <f t="shared" si="1116"/>
        <v>27</v>
      </c>
      <c r="B3398" s="1">
        <f t="shared" si="1117"/>
        <v>2</v>
      </c>
      <c r="C3398" s="10">
        <v>44012</v>
      </c>
      <c r="D3398" s="3">
        <v>3100.29</v>
      </c>
      <c r="E3398" s="3">
        <v>3050.2</v>
      </c>
      <c r="F3398" s="3">
        <f t="shared" si="1102"/>
        <v>3059.3339999999998</v>
      </c>
      <c r="G3398" s="3">
        <f t="shared" si="1109"/>
        <v>3087.2390000000005</v>
      </c>
      <c r="H3398" s="4">
        <f t="shared" si="1118"/>
        <v>1.5409859690034253E-2</v>
      </c>
      <c r="I3398" s="4">
        <f t="shared" si="1114"/>
        <v>-9.9566362290549187E-4</v>
      </c>
      <c r="J3398" s="4">
        <f t="shared" si="1115"/>
        <v>1.6405523312939745E-2</v>
      </c>
      <c r="K3398" s="4">
        <f t="shared" si="1103"/>
        <v>-1.357574248994505E-3</v>
      </c>
      <c r="L3398" s="4">
        <f t="shared" si="1110"/>
        <v>1.0660442313375269E-2</v>
      </c>
      <c r="M3398" s="4">
        <f t="shared" si="1104"/>
        <v>1.338722741616317E-2</v>
      </c>
      <c r="N3398" s="4">
        <f t="shared" si="1111"/>
        <v>4.2274018953503351E-3</v>
      </c>
      <c r="O3398" s="4">
        <f t="shared" si="1113"/>
        <v>-9.0007708956261045E-3</v>
      </c>
      <c r="P3398" s="4">
        <f t="shared" si="1108"/>
        <v>-4.0389627272671064E-2</v>
      </c>
      <c r="Q3398" s="4"/>
      <c r="T3398" s="4">
        <f t="shared" si="1119"/>
        <v>1.5409859690034253E-2</v>
      </c>
      <c r="U3398" s="4">
        <f t="shared" si="1120"/>
        <v>1.5409859690034253E-2</v>
      </c>
      <c r="V3398" s="2">
        <f t="shared" si="1105"/>
        <v>2.5563008476241694E-2</v>
      </c>
      <c r="W3398" s="4">
        <f t="shared" si="1106"/>
        <v>1.5307378391479309E-2</v>
      </c>
      <c r="X3398" s="4">
        <f t="shared" si="1107"/>
        <v>-9.9000731327983042E-3</v>
      </c>
      <c r="Y3398" s="4">
        <f t="shared" ref="Y3398:Y3461" si="1121">(SUM(D3394:D3397)*(0.99/4.01)-D3397)/D3397</f>
        <v>-1.3809474819455927E-2</v>
      </c>
      <c r="Z3398" s="4">
        <f t="shared" ref="Z3398:Z3461" si="1122">(SUM(D3394:D3397)*(0.995/4.005)-D3397)/D3397</f>
        <v>-7.59129725617925E-3</v>
      </c>
      <c r="AA3398" s="4">
        <f t="shared" si="1112"/>
        <v>-1.7915704699365549E-2</v>
      </c>
    </row>
    <row r="3399" spans="1:27" x14ac:dyDescent="0.3">
      <c r="A3399" s="1">
        <f t="shared" si="1116"/>
        <v>27</v>
      </c>
      <c r="B3399" s="1">
        <f t="shared" si="1117"/>
        <v>3</v>
      </c>
      <c r="C3399" s="10">
        <v>44013</v>
      </c>
      <c r="D3399" s="3">
        <v>3115.86</v>
      </c>
      <c r="E3399" s="3">
        <v>3105.92</v>
      </c>
      <c r="F3399" s="3">
        <f t="shared" ref="F3399:F3462" si="1123">AVERAGE(D3395:D3399)</f>
        <v>3072.44</v>
      </c>
      <c r="G3399" s="3">
        <f t="shared" si="1109"/>
        <v>3087.4760000000001</v>
      </c>
      <c r="H3399" s="4">
        <f t="shared" si="1118"/>
        <v>5.0221108347929273E-3</v>
      </c>
      <c r="I3399" s="4">
        <f t="shared" si="1114"/>
        <v>1.815959152208377E-3</v>
      </c>
      <c r="J3399" s="4">
        <f t="shared" si="1115"/>
        <v>3.2061516825845505E-3</v>
      </c>
      <c r="K3399" s="4">
        <f t="shared" ref="K3399:K3462" si="1124">(SUM(D3395:D3398)/4-D3398)/D3398</f>
        <v>-1.248431598334347E-2</v>
      </c>
      <c r="L3399" s="4">
        <f t="shared" si="1110"/>
        <v>-5.1504142444021139E-3</v>
      </c>
      <c r="M3399" s="4">
        <f t="shared" ref="M3399:M3462" si="1125">(D3399-F3399)/F3399</f>
        <v>1.4132090455794116E-2</v>
      </c>
      <c r="N3399" s="4">
        <f t="shared" si="1111"/>
        <v>9.1932698424214507E-3</v>
      </c>
      <c r="O3399" s="4">
        <f t="shared" si="1113"/>
        <v>-4.8256340143652335E-3</v>
      </c>
      <c r="P3399" s="4">
        <f t="shared" si="1108"/>
        <v>-3.5570357622617468E-2</v>
      </c>
      <c r="Q3399" s="4"/>
      <c r="T3399" s="4">
        <f t="shared" si="1119"/>
        <v>5.0221108347929273E-3</v>
      </c>
      <c r="U3399" s="4">
        <f t="shared" si="1120"/>
        <v>5.0221108347929273E-3</v>
      </c>
      <c r="V3399" s="2">
        <f t="shared" ref="V3399:V3462" si="1126">(D3394-D3398)/D3398</f>
        <v>-1.6114621535404765E-2</v>
      </c>
      <c r="W3399" s="4">
        <f t="shared" ref="W3399:W3462" si="1127">(D3394*(1-0.01)-D3398)/D3398</f>
        <v>-2.595347532005067E-2</v>
      </c>
      <c r="X3399" s="4">
        <f t="shared" ref="X3399:X3462" si="1128">(D3399-D3394)/D3394</f>
        <v>2.1482921519966759E-2</v>
      </c>
      <c r="Y3399" s="4">
        <f t="shared" si="1121"/>
        <v>-2.4797479125695767E-2</v>
      </c>
      <c r="Z3399" s="4">
        <f t="shared" si="1122"/>
        <v>-1.8648583673834509E-2</v>
      </c>
      <c r="AA3399" s="4">
        <f t="shared" si="1112"/>
        <v>-9.6927908739755601E-3</v>
      </c>
    </row>
    <row r="3400" spans="1:27" x14ac:dyDescent="0.3">
      <c r="A3400" s="1">
        <f t="shared" si="1116"/>
        <v>27</v>
      </c>
      <c r="B3400" s="1">
        <f t="shared" si="1117"/>
        <v>4</v>
      </c>
      <c r="C3400" s="10">
        <v>44014</v>
      </c>
      <c r="D3400" s="3">
        <v>3130.01</v>
      </c>
      <c r="E3400" s="3">
        <v>3143.64</v>
      </c>
      <c r="F3400" s="3">
        <f t="shared" si="1123"/>
        <v>3081.69</v>
      </c>
      <c r="G3400" s="3">
        <f t="shared" si="1109"/>
        <v>3088.9430000000002</v>
      </c>
      <c r="H3400" s="4">
        <f t="shared" si="1118"/>
        <v>4.541282342595653E-3</v>
      </c>
      <c r="I3400" s="4">
        <f t="shared" si="1114"/>
        <v>8.9156765708342939E-3</v>
      </c>
      <c r="J3400" s="4">
        <f t="shared" si="1115"/>
        <v>-4.3743942282386409E-3</v>
      </c>
      <c r="K3400" s="4">
        <f t="shared" si="1124"/>
        <v>-1.4843414017317851E-2</v>
      </c>
      <c r="L3400" s="4">
        <f t="shared" si="1110"/>
        <v>-1.0103149692219955E-2</v>
      </c>
      <c r="M3400" s="4">
        <f t="shared" si="1125"/>
        <v>1.5679708212052529E-2</v>
      </c>
      <c r="N3400" s="4">
        <f t="shared" si="1111"/>
        <v>1.3294839043646971E-2</v>
      </c>
      <c r="O3400" s="4">
        <f t="shared" si="1113"/>
        <v>-2.3172449928275489E-3</v>
      </c>
      <c r="P3400" s="4">
        <f t="shared" si="1108"/>
        <v>-3.1190610317013222E-2</v>
      </c>
      <c r="Q3400" s="4"/>
      <c r="T3400" s="4">
        <f t="shared" si="1119"/>
        <v>4.541282342595653E-3</v>
      </c>
      <c r="U3400" s="4">
        <f t="shared" si="1120"/>
        <v>4.541282342595653E-3</v>
      </c>
      <c r="V3400" s="2">
        <f t="shared" si="1126"/>
        <v>-1.0302131674722197E-2</v>
      </c>
      <c r="W3400" s="4">
        <f t="shared" si="1127"/>
        <v>-2.0199110357974923E-2</v>
      </c>
      <c r="X3400" s="4">
        <f t="shared" si="1128"/>
        <v>1.4997924611513216E-2</v>
      </c>
      <c r="Y3400" s="4">
        <f t="shared" si="1121"/>
        <v>-2.7127161972214087E-2</v>
      </c>
      <c r="Z3400" s="4">
        <f t="shared" si="1122"/>
        <v>-2.0992955752540562E-2</v>
      </c>
      <c r="AA3400" s="4">
        <f t="shared" si="1112"/>
        <v>-4.6851039146100113E-3</v>
      </c>
    </row>
    <row r="3401" spans="1:27" x14ac:dyDescent="0.3">
      <c r="A3401" s="1">
        <f t="shared" si="1116"/>
        <v>28</v>
      </c>
      <c r="B3401" s="1">
        <f t="shared" si="1117"/>
        <v>1</v>
      </c>
      <c r="C3401" s="10">
        <v>44018</v>
      </c>
      <c r="D3401" s="3">
        <v>3179.72</v>
      </c>
      <c r="E3401" s="3">
        <v>3155.29</v>
      </c>
      <c r="F3401" s="3">
        <f t="shared" si="1123"/>
        <v>3115.8239999999996</v>
      </c>
      <c r="G3401" s="3">
        <f t="shared" si="1109"/>
        <v>3097.1410000000005</v>
      </c>
      <c r="H3401" s="4">
        <f t="shared" si="1118"/>
        <v>1.5881738397001792E-2</v>
      </c>
      <c r="I3401" s="4">
        <f t="shared" si="1114"/>
        <v>8.0766515122954064E-3</v>
      </c>
      <c r="J3401" s="4">
        <f t="shared" si="1115"/>
        <v>7.8050868847063855E-3</v>
      </c>
      <c r="K3401" s="4">
        <f t="shared" si="1124"/>
        <v>-9.6357519624538923E-3</v>
      </c>
      <c r="L3401" s="4">
        <f t="shared" si="1110"/>
        <v>-1.3432686938522322E-2</v>
      </c>
      <c r="M3401" s="4">
        <f t="shared" si="1125"/>
        <v>2.0506934923153617E-2</v>
      </c>
      <c r="N3401" s="4">
        <f t="shared" si="1111"/>
        <v>2.6662977242559914E-2</v>
      </c>
      <c r="O3401" s="4">
        <f t="shared" si="1113"/>
        <v>5.8756745876992582E-3</v>
      </c>
      <c r="P3401" s="4">
        <f t="shared" si="1108"/>
        <v>-1.5804233033509058E-2</v>
      </c>
      <c r="Q3401" s="4"/>
      <c r="T3401" s="4">
        <f t="shared" si="1119"/>
        <v>1.5881738397001792E-2</v>
      </c>
      <c r="U3401" s="4">
        <f t="shared" si="1120"/>
        <v>1.5881738397001792E-2</v>
      </c>
      <c r="V3401" s="2">
        <f t="shared" si="1126"/>
        <v>-3.864524394490753E-2</v>
      </c>
      <c r="W3401" s="4">
        <f t="shared" si="1127"/>
        <v>-4.8258791505458538E-2</v>
      </c>
      <c r="X3401" s="4">
        <f t="shared" si="1128"/>
        <v>5.6718897991060169E-2</v>
      </c>
      <c r="Y3401" s="4">
        <f t="shared" si="1121"/>
        <v>-2.1984433359430726E-2</v>
      </c>
      <c r="Z3401" s="4">
        <f t="shared" si="1122"/>
        <v>-1.5817800951452354E-2</v>
      </c>
      <c r="AA3401" s="4">
        <f t="shared" si="1112"/>
        <v>1.2137895011073574E-2</v>
      </c>
    </row>
    <row r="3402" spans="1:27" x14ac:dyDescent="0.3">
      <c r="A3402" s="1">
        <f t="shared" si="1116"/>
        <v>28</v>
      </c>
      <c r="B3402" s="1">
        <f t="shared" si="1117"/>
        <v>2</v>
      </c>
      <c r="C3402" s="10">
        <v>44019</v>
      </c>
      <c r="D3402" s="3">
        <v>3145.32</v>
      </c>
      <c r="E3402" s="3">
        <v>3166.44</v>
      </c>
      <c r="F3402" s="3">
        <f t="shared" si="1123"/>
        <v>3134.24</v>
      </c>
      <c r="G3402" s="3">
        <f t="shared" si="1109"/>
        <v>3099.8870000000002</v>
      </c>
      <c r="H3402" s="4">
        <f t="shared" si="1118"/>
        <v>-1.0818562640735548E-2</v>
      </c>
      <c r="I3402" s="4">
        <f t="shared" si="1114"/>
        <v>-4.1764683682839199E-3</v>
      </c>
      <c r="J3402" s="4">
        <f t="shared" si="1115"/>
        <v>-6.6420942724516284E-3</v>
      </c>
      <c r="K3402" s="4">
        <f t="shared" si="1124"/>
        <v>-1.5174292076031853E-2</v>
      </c>
      <c r="L3402" s="4">
        <f t="shared" si="1110"/>
        <v>-2.669452376659278E-2</v>
      </c>
      <c r="M3402" s="4">
        <f t="shared" si="1125"/>
        <v>3.5351472765328702E-3</v>
      </c>
      <c r="N3402" s="4">
        <f t="shared" si="1111"/>
        <v>1.4656340698870634E-2</v>
      </c>
      <c r="O3402" s="4">
        <f t="shared" si="1113"/>
        <v>1.0921941169737772E-2</v>
      </c>
      <c r="P3402" s="4">
        <f t="shared" ref="P3402:P3465" si="1129">(D3402-3230.78)/3230.78</f>
        <v>-2.6451816589182806E-2</v>
      </c>
      <c r="Q3402" s="4"/>
      <c r="T3402" s="4">
        <f t="shared" si="1119"/>
        <v>-1.0818562640735548E-2</v>
      </c>
      <c r="U3402" s="4">
        <f t="shared" si="1120"/>
        <v>-1.0818562640735548E-2</v>
      </c>
      <c r="V3402" s="2">
        <f t="shared" si="1126"/>
        <v>-3.9777087290704852E-2</v>
      </c>
      <c r="W3402" s="4">
        <f t="shared" si="1127"/>
        <v>-4.9379316417797817E-2</v>
      </c>
      <c r="X3402" s="4">
        <f t="shared" si="1128"/>
        <v>3.0158127104322092E-2</v>
      </c>
      <c r="Y3402" s="4">
        <f t="shared" si="1121"/>
        <v>-2.7453914369348208E-2</v>
      </c>
      <c r="Z3402" s="4">
        <f t="shared" si="1122"/>
        <v>-2.1321768405145242E-2</v>
      </c>
      <c r="AA3402" s="4">
        <f t="shared" si="1112"/>
        <v>2.2412408409105779E-2</v>
      </c>
    </row>
    <row r="3403" spans="1:27" x14ac:dyDescent="0.3">
      <c r="A3403" s="1">
        <f t="shared" si="1116"/>
        <v>28</v>
      </c>
      <c r="B3403" s="1">
        <f t="shared" si="1117"/>
        <v>3</v>
      </c>
      <c r="C3403" s="10">
        <v>44020</v>
      </c>
      <c r="D3403" s="3">
        <v>3169.94</v>
      </c>
      <c r="E3403" s="3">
        <v>3153.07</v>
      </c>
      <c r="F3403" s="3">
        <f t="shared" si="1123"/>
        <v>3148.17</v>
      </c>
      <c r="G3403" s="3">
        <f t="shared" ref="G3403:G3466" si="1130">AVERAGE(D3394:D3403)</f>
        <v>3103.752</v>
      </c>
      <c r="H3403" s="4">
        <f t="shared" si="1118"/>
        <v>7.8275024480815598E-3</v>
      </c>
      <c r="I3403" s="4">
        <f t="shared" si="1114"/>
        <v>2.463978227970445E-3</v>
      </c>
      <c r="J3403" s="4">
        <f t="shared" si="1115"/>
        <v>5.3635242201111148E-3</v>
      </c>
      <c r="K3403" s="4">
        <f t="shared" si="1124"/>
        <v>-8.2424045884049951E-4</v>
      </c>
      <c r="L3403" s="4">
        <f t="shared" ref="L3403:L3466" si="1131">(SUM(D3394:D3402)/9-D3402)/D3402</f>
        <v>-1.5553972957353142E-2</v>
      </c>
      <c r="M3403" s="4">
        <f t="shared" si="1125"/>
        <v>6.9151284714611926E-3</v>
      </c>
      <c r="N3403" s="4">
        <f t="shared" ref="N3403:N3466" si="1132">(D3403-G3403)/G3403</f>
        <v>2.132515742237141E-2</v>
      </c>
      <c r="O3403" s="4">
        <f t="shared" si="1113"/>
        <v>1.4012252597841007E-2</v>
      </c>
      <c r="P3403" s="4">
        <f t="shared" si="1129"/>
        <v>-1.883136580020928E-2</v>
      </c>
      <c r="Q3403" s="4"/>
      <c r="T3403" s="4">
        <f t="shared" si="1119"/>
        <v>7.8275024480815598E-3</v>
      </c>
      <c r="U3403" s="4">
        <f t="shared" si="1120"/>
        <v>7.8275024480815598E-3</v>
      </c>
      <c r="V3403" s="2">
        <f t="shared" si="1126"/>
        <v>-1.4316508336194791E-2</v>
      </c>
      <c r="W3403" s="4">
        <f t="shared" si="1127"/>
        <v>-2.4173343252832828E-2</v>
      </c>
      <c r="X3403" s="4">
        <f t="shared" si="1128"/>
        <v>2.2465640311067705E-2</v>
      </c>
      <c r="Y3403" s="4">
        <f t="shared" si="1121"/>
        <v>-1.3282791076560645E-2</v>
      </c>
      <c r="Z3403" s="4">
        <f t="shared" si="1122"/>
        <v>-7.0612926407453563E-3</v>
      </c>
      <c r="AA3403" s="4">
        <f t="shared" ref="AA3403:AA3466" si="1133">(F3403-F3398)/F3398</f>
        <v>2.903769251739112E-2</v>
      </c>
    </row>
    <row r="3404" spans="1:27" x14ac:dyDescent="0.3">
      <c r="A3404" s="1">
        <f t="shared" si="1116"/>
        <v>28</v>
      </c>
      <c r="B3404" s="1">
        <f t="shared" si="1117"/>
        <v>4</v>
      </c>
      <c r="C3404" s="10">
        <v>44021</v>
      </c>
      <c r="D3404" s="3">
        <v>3152.05</v>
      </c>
      <c r="E3404" s="3">
        <v>3176.17</v>
      </c>
      <c r="F3404" s="3">
        <f t="shared" si="1123"/>
        <v>3155.4080000000004</v>
      </c>
      <c r="G3404" s="3">
        <f t="shared" si="1130"/>
        <v>3113.924</v>
      </c>
      <c r="H3404" s="4">
        <f t="shared" si="1118"/>
        <v>-5.6436399427118094E-3</v>
      </c>
      <c r="I3404" s="4">
        <f t="shared" si="1114"/>
        <v>1.9653368833479554E-3</v>
      </c>
      <c r="J3404" s="4">
        <f t="shared" si="1115"/>
        <v>-7.6089768260597648E-3</v>
      </c>
      <c r="K3404" s="4">
        <f t="shared" si="1124"/>
        <v>-4.3194823876792961E-3</v>
      </c>
      <c r="L3404" s="4">
        <f t="shared" si="1131"/>
        <v>-1.9007369925683883E-2</v>
      </c>
      <c r="M3404" s="4">
        <f t="shared" si="1125"/>
        <v>-1.0642046923884879E-3</v>
      </c>
      <c r="N3404" s="4">
        <f t="shared" si="1132"/>
        <v>1.2243715646239344E-2</v>
      </c>
      <c r="O3404" s="4">
        <f t="shared" ref="O3404:O3467" si="1134">(F3404-G3404)/D3404</f>
        <v>1.316095874113684E-2</v>
      </c>
      <c r="P3404" s="4">
        <f t="shared" si="1129"/>
        <v>-2.4368728294715213E-2</v>
      </c>
      <c r="Q3404" s="4"/>
      <c r="T3404" s="4">
        <f t="shared" si="1119"/>
        <v>-5.6436399427118094E-3</v>
      </c>
      <c r="U3404" s="4">
        <f t="shared" si="1120"/>
        <v>-5.6436399427118094E-3</v>
      </c>
      <c r="V3404" s="2">
        <f t="shared" si="1126"/>
        <v>-1.7060259815643176E-2</v>
      </c>
      <c r="W3404" s="4">
        <f t="shared" si="1127"/>
        <v>-2.6889657217486807E-2</v>
      </c>
      <c r="X3404" s="4">
        <f t="shared" si="1128"/>
        <v>1.1614770881875326E-2</v>
      </c>
      <c r="Y3404" s="4">
        <f t="shared" si="1121"/>
        <v>-1.6734451435214445E-2</v>
      </c>
      <c r="Z3404" s="4">
        <f t="shared" si="1122"/>
        <v>-1.0534716580015858E-2</v>
      </c>
      <c r="AA3404" s="4">
        <f t="shared" si="1133"/>
        <v>2.7003944747497202E-2</v>
      </c>
    </row>
    <row r="3405" spans="1:27" x14ac:dyDescent="0.3">
      <c r="A3405" s="1">
        <f t="shared" si="1116"/>
        <v>28</v>
      </c>
      <c r="B3405" s="1">
        <f t="shared" si="1117"/>
        <v>5</v>
      </c>
      <c r="C3405" s="10">
        <v>44022</v>
      </c>
      <c r="D3405" s="3">
        <v>3185.04</v>
      </c>
      <c r="E3405" s="3">
        <v>3152.47</v>
      </c>
      <c r="F3405" s="3">
        <f t="shared" si="1123"/>
        <v>3166.4139999999998</v>
      </c>
      <c r="G3405" s="3">
        <f t="shared" si="1130"/>
        <v>3124.0520000000001</v>
      </c>
      <c r="H3405" s="4">
        <f t="shared" si="1118"/>
        <v>1.0466204533557457E-2</v>
      </c>
      <c r="I3405" s="4">
        <f t="shared" si="1114"/>
        <v>1.3324661728069605E-4</v>
      </c>
      <c r="J3405" s="4">
        <f t="shared" si="1115"/>
        <v>1.0332957916276761E-2</v>
      </c>
      <c r="K3405" s="4">
        <f t="shared" si="1124"/>
        <v>3.0797417553654056E-3</v>
      </c>
      <c r="L3405" s="4">
        <f t="shared" si="1131"/>
        <v>-1.1032326404861827E-2</v>
      </c>
      <c r="M3405" s="4">
        <f t="shared" si="1125"/>
        <v>5.8823640875767368E-3</v>
      </c>
      <c r="N3405" s="4">
        <f t="shared" si="1132"/>
        <v>1.9522082218861859E-2</v>
      </c>
      <c r="O3405" s="4">
        <f t="shared" si="1134"/>
        <v>1.3300303920829763E-2</v>
      </c>
      <c r="P3405" s="4">
        <f t="shared" si="1129"/>
        <v>-1.4157571855712934E-2</v>
      </c>
      <c r="Q3405" s="4"/>
      <c r="T3405" s="4">
        <f t="shared" si="1119"/>
        <v>1.0466204533557457E-2</v>
      </c>
      <c r="U3405" s="4">
        <f t="shared" si="1120"/>
        <v>1.0466204533557457E-2</v>
      </c>
      <c r="V3405" s="2">
        <f t="shared" si="1126"/>
        <v>-6.9922748687362077E-3</v>
      </c>
      <c r="W3405" s="4">
        <f t="shared" si="1127"/>
        <v>-1.6922352120048823E-2</v>
      </c>
      <c r="X3405" s="4">
        <f t="shared" si="1128"/>
        <v>1.7581413477912127E-2</v>
      </c>
      <c r="Y3405" s="4">
        <f t="shared" si="1121"/>
        <v>-9.4274869448262369E-3</v>
      </c>
      <c r="Z3405" s="4">
        <f t="shared" si="1122"/>
        <v>-3.1816798535944791E-3</v>
      </c>
      <c r="AA3405" s="4">
        <f t="shared" si="1133"/>
        <v>2.749270692379821E-2</v>
      </c>
    </row>
    <row r="3406" spans="1:27" x14ac:dyDescent="0.3">
      <c r="A3406" s="1">
        <f t="shared" si="1116"/>
        <v>29</v>
      </c>
      <c r="B3406" s="1">
        <f t="shared" si="1117"/>
        <v>1</v>
      </c>
      <c r="C3406" s="10">
        <v>44025</v>
      </c>
      <c r="D3406" s="3">
        <v>3155.22</v>
      </c>
      <c r="E3406" s="3">
        <v>3205.08</v>
      </c>
      <c r="F3406" s="3">
        <f t="shared" si="1123"/>
        <v>3161.5140000000001</v>
      </c>
      <c r="G3406" s="3">
        <f t="shared" si="1130"/>
        <v>3138.6689999999999</v>
      </c>
      <c r="H3406" s="4">
        <f t="shared" si="1118"/>
        <v>-9.362519779971417E-3</v>
      </c>
      <c r="I3406" s="4">
        <f t="shared" si="1114"/>
        <v>6.2919147012282309E-3</v>
      </c>
      <c r="J3406" s="4">
        <f t="shared" si="1115"/>
        <v>-1.5654434481199648E-2</v>
      </c>
      <c r="K3406" s="4">
        <f t="shared" si="1124"/>
        <v>-6.8923781177000661E-3</v>
      </c>
      <c r="L3406" s="4">
        <f t="shared" si="1131"/>
        <v>-1.5136387612086516E-2</v>
      </c>
      <c r="M3406" s="4">
        <f t="shared" si="1125"/>
        <v>-1.9908183231199745E-3</v>
      </c>
      <c r="N3406" s="4">
        <f t="shared" si="1132"/>
        <v>5.2732543635534458E-3</v>
      </c>
      <c r="O3406" s="4">
        <f t="shared" si="1134"/>
        <v>7.2403826040657246E-3</v>
      </c>
      <c r="P3406" s="4">
        <f t="shared" si="1129"/>
        <v>-2.3387541089148874E-2</v>
      </c>
      <c r="Q3406" s="4"/>
      <c r="T3406" s="4">
        <f t="shared" si="1119"/>
        <v>-9.362519779971417E-3</v>
      </c>
      <c r="U3406" s="4">
        <f t="shared" si="1120"/>
        <v>-9.362519779971417E-3</v>
      </c>
      <c r="V3406" s="2">
        <f t="shared" si="1126"/>
        <v>-1.6703086931404828E-3</v>
      </c>
      <c r="W3406" s="4">
        <f t="shared" si="1127"/>
        <v>-1.1653605606209072E-2</v>
      </c>
      <c r="X3406" s="4">
        <f t="shared" si="1128"/>
        <v>-7.7050809505239456E-3</v>
      </c>
      <c r="Y3406" s="4">
        <f t="shared" si="1121"/>
        <v>-1.9275266171095384E-2</v>
      </c>
      <c r="Z3406" s="4">
        <f t="shared" si="1122"/>
        <v>-1.3091551787377302E-2</v>
      </c>
      <c r="AA3406" s="4">
        <f t="shared" si="1133"/>
        <v>1.4663857778873426E-2</v>
      </c>
    </row>
    <row r="3407" spans="1:27" x14ac:dyDescent="0.3">
      <c r="A3407" s="1">
        <f t="shared" si="1116"/>
        <v>29</v>
      </c>
      <c r="B3407" s="1">
        <f t="shared" si="1117"/>
        <v>2</v>
      </c>
      <c r="C3407" s="10">
        <v>44026</v>
      </c>
      <c r="D3407" s="3">
        <v>3197.52</v>
      </c>
      <c r="E3407" s="3">
        <v>3141.11</v>
      </c>
      <c r="F3407" s="3">
        <f t="shared" si="1123"/>
        <v>3171.9539999999997</v>
      </c>
      <c r="G3407" s="3">
        <f t="shared" si="1130"/>
        <v>3153.0970000000002</v>
      </c>
      <c r="H3407" s="4">
        <f t="shared" si="1118"/>
        <v>1.3406355182839924E-2</v>
      </c>
      <c r="I3407" s="4">
        <f t="shared" si="1114"/>
        <v>-4.4719544120535729E-3</v>
      </c>
      <c r="J3407" s="4">
        <f t="shared" si="1115"/>
        <v>1.7878309594893498E-2</v>
      </c>
      <c r="K3407" s="4">
        <f t="shared" si="1124"/>
        <v>3.2779013824708724E-3</v>
      </c>
      <c r="L3407" s="4">
        <f t="shared" si="1131"/>
        <v>-2.2372097314573183E-3</v>
      </c>
      <c r="M3407" s="4">
        <f t="shared" si="1125"/>
        <v>8.0600160027542202E-3</v>
      </c>
      <c r="N3407" s="4">
        <f t="shared" si="1132"/>
        <v>1.4088688042264406E-2</v>
      </c>
      <c r="O3407" s="4">
        <f t="shared" si="1134"/>
        <v>5.8973829718029962E-3</v>
      </c>
      <c r="P3407" s="4">
        <f t="shared" si="1129"/>
        <v>-1.0294727589003341E-2</v>
      </c>
      <c r="Q3407" s="4"/>
      <c r="T3407" s="4">
        <f t="shared" si="1119"/>
        <v>1.3406355182839924E-2</v>
      </c>
      <c r="U3407" s="4">
        <f t="shared" si="1120"/>
        <v>1.3406355182839924E-2</v>
      </c>
      <c r="V3407" s="2">
        <f t="shared" si="1126"/>
        <v>-3.1376575959836833E-3</v>
      </c>
      <c r="W3407" s="4">
        <f t="shared" si="1127"/>
        <v>-1.3106281020023822E-2</v>
      </c>
      <c r="X3407" s="4">
        <f t="shared" si="1128"/>
        <v>1.6596085612910552E-2</v>
      </c>
      <c r="Y3407" s="4">
        <f t="shared" si="1121"/>
        <v>-9.2317981360138454E-3</v>
      </c>
      <c r="Z3407" s="4">
        <f t="shared" si="1122"/>
        <v>-2.9847571779689865E-3</v>
      </c>
      <c r="AA3407" s="4">
        <f t="shared" si="1133"/>
        <v>1.2032901117974356E-2</v>
      </c>
    </row>
    <row r="3408" spans="1:27" x14ac:dyDescent="0.3">
      <c r="A3408" s="1">
        <f t="shared" si="1116"/>
        <v>29</v>
      </c>
      <c r="B3408" s="1">
        <f t="shared" si="1117"/>
        <v>3</v>
      </c>
      <c r="C3408" s="10">
        <v>44027</v>
      </c>
      <c r="D3408" s="3">
        <v>3226.56</v>
      </c>
      <c r="E3408" s="3">
        <v>3225.98</v>
      </c>
      <c r="F3408" s="3">
        <f t="shared" si="1123"/>
        <v>3183.2779999999998</v>
      </c>
      <c r="G3408" s="3">
        <f t="shared" si="1130"/>
        <v>3165.7240000000006</v>
      </c>
      <c r="H3408" s="4">
        <f t="shared" si="1118"/>
        <v>9.0820385798994104E-3</v>
      </c>
      <c r="I3408" s="4">
        <f t="shared" si="1114"/>
        <v>8.9006480022017186E-3</v>
      </c>
      <c r="J3408" s="4">
        <f t="shared" si="1115"/>
        <v>1.8139057769769179E-4</v>
      </c>
      <c r="K3408" s="4">
        <f t="shared" si="1124"/>
        <v>-7.8381057819810352E-3</v>
      </c>
      <c r="L3408" s="4">
        <f t="shared" si="1131"/>
        <v>-1.2057956027031951E-2</v>
      </c>
      <c r="M3408" s="4">
        <f t="shared" si="1125"/>
        <v>1.3596676130705566E-2</v>
      </c>
      <c r="N3408" s="4">
        <f t="shared" si="1132"/>
        <v>1.92170890450334E-2</v>
      </c>
      <c r="O3408" s="4">
        <f t="shared" si="1134"/>
        <v>5.4404691064164866E-3</v>
      </c>
      <c r="P3408" s="4">
        <f t="shared" si="1129"/>
        <v>-1.3061861222368142E-3</v>
      </c>
      <c r="Q3408" s="4"/>
      <c r="T3408" s="4">
        <f t="shared" si="1119"/>
        <v>9.0820385798994104E-3</v>
      </c>
      <c r="U3408" s="4">
        <f t="shared" si="1120"/>
        <v>9.0820385798994104E-3</v>
      </c>
      <c r="V3408" s="2">
        <f t="shared" si="1126"/>
        <v>-8.6254347119017003E-3</v>
      </c>
      <c r="W3408" s="4">
        <f t="shared" si="1127"/>
        <v>-1.8539180364782675E-2</v>
      </c>
      <c r="X3408" s="4">
        <f t="shared" si="1128"/>
        <v>1.7861536811422263E-2</v>
      </c>
      <c r="Y3408" s="4">
        <f t="shared" si="1121"/>
        <v>-2.02092017198615E-2</v>
      </c>
      <c r="Z3408" s="4">
        <f t="shared" si="1122"/>
        <v>-1.4031376033029799E-2</v>
      </c>
      <c r="AA3408" s="4">
        <f t="shared" si="1133"/>
        <v>1.1151875534040321E-2</v>
      </c>
    </row>
    <row r="3409" spans="1:27" x14ac:dyDescent="0.3">
      <c r="A3409" s="1">
        <f t="shared" si="1116"/>
        <v>29</v>
      </c>
      <c r="B3409" s="1">
        <f t="shared" si="1117"/>
        <v>4</v>
      </c>
      <c r="C3409" s="10">
        <v>44028</v>
      </c>
      <c r="D3409" s="3">
        <v>3215.57</v>
      </c>
      <c r="E3409" s="3">
        <v>3208.36</v>
      </c>
      <c r="F3409" s="3">
        <f t="shared" si="1123"/>
        <v>3195.982</v>
      </c>
      <c r="G3409" s="3">
        <f t="shared" si="1130"/>
        <v>3175.6950000000006</v>
      </c>
      <c r="H3409" s="4">
        <f t="shared" si="1118"/>
        <v>-3.4061043340275036E-3</v>
      </c>
      <c r="I3409" s="4">
        <f t="shared" si="1114"/>
        <v>-5.6406823366061129E-3</v>
      </c>
      <c r="J3409" s="4">
        <f t="shared" si="1115"/>
        <v>2.2345780025786093E-3</v>
      </c>
      <c r="K3409" s="4">
        <f t="shared" si="1124"/>
        <v>-1.0994681642368314E-2</v>
      </c>
      <c r="L3409" s="4">
        <f t="shared" si="1131"/>
        <v>-1.7137618874452972E-2</v>
      </c>
      <c r="M3409" s="4">
        <f t="shared" si="1125"/>
        <v>6.1289456573911218E-3</v>
      </c>
      <c r="N3409" s="4">
        <f t="shared" si="1132"/>
        <v>1.2556306572261989E-2</v>
      </c>
      <c r="O3409" s="4">
        <f t="shared" si="1134"/>
        <v>6.3089903189790146E-3</v>
      </c>
      <c r="P3409" s="4">
        <f t="shared" si="1129"/>
        <v>-4.70784145005232E-3</v>
      </c>
      <c r="Q3409" s="4"/>
      <c r="T3409" s="4">
        <f t="shared" si="1119"/>
        <v>-3.4061043340275036E-3</v>
      </c>
      <c r="U3409" s="4">
        <f t="shared" si="1120"/>
        <v>-3.4061043340275036E-3</v>
      </c>
      <c r="V3409" s="2">
        <f t="shared" si="1126"/>
        <v>-2.3092705543984852E-2</v>
      </c>
      <c r="W3409" s="4">
        <f t="shared" si="1127"/>
        <v>-3.2861778488545032E-2</v>
      </c>
      <c r="X3409" s="4">
        <f t="shared" si="1128"/>
        <v>2.0151964594470259E-2</v>
      </c>
      <c r="Y3409" s="4">
        <f t="shared" si="1121"/>
        <v>-2.3326418778997115E-2</v>
      </c>
      <c r="Z3409" s="4">
        <f t="shared" si="1122"/>
        <v>-1.7168247924251135E-2</v>
      </c>
      <c r="AA3409" s="4">
        <f t="shared" si="1133"/>
        <v>1.285855901994278E-2</v>
      </c>
    </row>
    <row r="3410" spans="1:27" x14ac:dyDescent="0.3">
      <c r="A3410" s="1">
        <f t="shared" si="1116"/>
        <v>29</v>
      </c>
      <c r="B3410" s="1">
        <f t="shared" si="1117"/>
        <v>5</v>
      </c>
      <c r="C3410" s="10">
        <v>44029</v>
      </c>
      <c r="D3410" s="3">
        <v>3224.73</v>
      </c>
      <c r="E3410" s="3">
        <v>3224.21</v>
      </c>
      <c r="F3410" s="3">
        <f t="shared" si="1123"/>
        <v>3203.9199999999996</v>
      </c>
      <c r="G3410" s="3">
        <f t="shared" si="1130"/>
        <v>3185.1670000000004</v>
      </c>
      <c r="H3410" s="4">
        <f t="shared" si="1118"/>
        <v>2.8486395880045695E-3</v>
      </c>
      <c r="I3410" s="4">
        <f t="shared" si="1114"/>
        <v>2.6869264236200337E-3</v>
      </c>
      <c r="J3410" s="4">
        <f t="shared" si="1115"/>
        <v>1.6171316438453589E-4</v>
      </c>
      <c r="K3410" s="4">
        <f t="shared" si="1124"/>
        <v>-5.2409059669049091E-3</v>
      </c>
      <c r="L3410" s="4">
        <f t="shared" si="1131"/>
        <v>-1.0821996998631345E-2</v>
      </c>
      <c r="M3410" s="4">
        <f t="shared" si="1125"/>
        <v>6.4951684186872341E-3</v>
      </c>
      <c r="N3410" s="4">
        <f t="shared" si="1132"/>
        <v>1.2421012775782132E-2</v>
      </c>
      <c r="O3410" s="4">
        <f t="shared" si="1134"/>
        <v>5.8153705891653713E-3</v>
      </c>
      <c r="P3410" s="4">
        <f t="shared" si="1129"/>
        <v>-1.8726128055764186E-3</v>
      </c>
      <c r="Q3410" s="4"/>
      <c r="T3410" s="4">
        <f t="shared" si="1119"/>
        <v>2.8486395880045695E-3</v>
      </c>
      <c r="U3410" s="4">
        <f t="shared" si="1120"/>
        <v>2.8486395880045695E-3</v>
      </c>
      <c r="V3410" s="2">
        <f t="shared" si="1126"/>
        <v>-9.4944286705001598E-3</v>
      </c>
      <c r="W3410" s="4">
        <f t="shared" si="1127"/>
        <v>-1.9399484383795098E-2</v>
      </c>
      <c r="X3410" s="4">
        <f t="shared" si="1128"/>
        <v>1.2461381960666131E-2</v>
      </c>
      <c r="Y3410" s="4">
        <f t="shared" si="1121"/>
        <v>-1.7644385942379975E-2</v>
      </c>
      <c r="Z3410" s="4">
        <f t="shared" si="1122"/>
        <v>-1.1450388451505977E-2</v>
      </c>
      <c r="AA3410" s="4">
        <f t="shared" si="1133"/>
        <v>1.1844945101935457E-2</v>
      </c>
    </row>
    <row r="3411" spans="1:27" x14ac:dyDescent="0.3">
      <c r="A3411" s="1">
        <f t="shared" si="1116"/>
        <v>30</v>
      </c>
      <c r="B3411" s="1">
        <f t="shared" si="1117"/>
        <v>1</v>
      </c>
      <c r="C3411" s="10">
        <v>44032</v>
      </c>
      <c r="D3411" s="3">
        <v>3251.84</v>
      </c>
      <c r="E3411" s="3">
        <v>3224.29</v>
      </c>
      <c r="F3411" s="3">
        <f t="shared" si="1123"/>
        <v>3223.2439999999997</v>
      </c>
      <c r="G3411" s="3">
        <f t="shared" si="1130"/>
        <v>3192.3789999999999</v>
      </c>
      <c r="H3411" s="4">
        <f t="shared" si="1118"/>
        <v>8.4069053843267901E-3</v>
      </c>
      <c r="I3411" s="4">
        <f t="shared" si="1114"/>
        <v>-1.3644553187400327E-4</v>
      </c>
      <c r="J3411" s="4">
        <f t="shared" si="1115"/>
        <v>8.543350916200794E-3</v>
      </c>
      <c r="K3411" s="4">
        <f t="shared" si="1124"/>
        <v>-2.6777435630270497E-3</v>
      </c>
      <c r="L3411" s="4">
        <f t="shared" si="1131"/>
        <v>-1.2080942521630543E-2</v>
      </c>
      <c r="M3411" s="4">
        <f t="shared" si="1125"/>
        <v>8.871807408933504E-3</v>
      </c>
      <c r="N3411" s="4">
        <f t="shared" si="1132"/>
        <v>1.8625921295685834E-2</v>
      </c>
      <c r="O3411" s="4">
        <f t="shared" si="1134"/>
        <v>9.4915493997243961E-3</v>
      </c>
      <c r="P3411" s="4">
        <f t="shared" si="1129"/>
        <v>6.5185497000724109E-3</v>
      </c>
      <c r="Q3411" s="4"/>
      <c r="T3411" s="4">
        <f t="shared" si="1119"/>
        <v>8.4069053843267901E-3</v>
      </c>
      <c r="U3411" s="4">
        <f t="shared" si="1120"/>
        <v>8.4069053843267901E-3</v>
      </c>
      <c r="V3411" s="2">
        <f t="shared" si="1126"/>
        <v>-2.1555293001274591E-2</v>
      </c>
      <c r="W3411" s="4">
        <f t="shared" si="1127"/>
        <v>-3.1339740071261876E-2</v>
      </c>
      <c r="X3411" s="4">
        <f t="shared" si="1128"/>
        <v>3.0622270396359161E-2</v>
      </c>
      <c r="Y3411" s="4">
        <f t="shared" si="1121"/>
        <v>-1.5113183169473056E-2</v>
      </c>
      <c r="Z3411" s="4">
        <f t="shared" si="1122"/>
        <v>-8.9032258129458051E-3</v>
      </c>
      <c r="AA3411" s="4">
        <f t="shared" si="1133"/>
        <v>1.9525455209118026E-2</v>
      </c>
    </row>
    <row r="3412" spans="1:27" x14ac:dyDescent="0.3">
      <c r="A3412" s="1">
        <f t="shared" si="1116"/>
        <v>30</v>
      </c>
      <c r="B3412" s="1">
        <f t="shared" si="1117"/>
        <v>2</v>
      </c>
      <c r="C3412" s="10">
        <v>44033</v>
      </c>
      <c r="D3412" s="3">
        <v>3257.3</v>
      </c>
      <c r="E3412" s="3">
        <v>3268.52</v>
      </c>
      <c r="F3412" s="3">
        <f t="shared" si="1123"/>
        <v>3235.2</v>
      </c>
      <c r="G3412" s="3">
        <f t="shared" si="1130"/>
        <v>3203.5769999999998</v>
      </c>
      <c r="H3412" s="4">
        <f t="shared" si="1118"/>
        <v>1.6790493997244748E-3</v>
      </c>
      <c r="I3412" s="4">
        <f t="shared" ref="I3412:I3475" si="1135">(E3412-D3411)/D3411</f>
        <v>5.1294036606966626E-3</v>
      </c>
      <c r="J3412" s="4">
        <f t="shared" ref="J3412:J3475" si="1136">H3412-I3412</f>
        <v>-3.4503542609721875E-3</v>
      </c>
      <c r="K3412" s="4">
        <f t="shared" si="1124"/>
        <v>-6.8161410155481092E-3</v>
      </c>
      <c r="L3412" s="4">
        <f t="shared" si="1131"/>
        <v>-1.6677395635155124E-2</v>
      </c>
      <c r="M3412" s="4">
        <f t="shared" si="1125"/>
        <v>6.8311078140456125E-3</v>
      </c>
      <c r="N3412" s="4">
        <f t="shared" si="1132"/>
        <v>1.676969212851772E-2</v>
      </c>
      <c r="O3412" s="4">
        <f t="shared" si="1134"/>
        <v>9.7083474042919116E-3</v>
      </c>
      <c r="P3412" s="4">
        <f t="shared" si="1129"/>
        <v>8.2085440667578665E-3</v>
      </c>
      <c r="Q3412" s="4"/>
      <c r="T3412" s="4">
        <f t="shared" si="1119"/>
        <v>1.6790493997244748E-3</v>
      </c>
      <c r="U3412" s="4">
        <f t="shared" si="1120"/>
        <v>1.6790493997244748E-3</v>
      </c>
      <c r="V3412" s="2">
        <f t="shared" si="1126"/>
        <v>-1.6704388899822918E-2</v>
      </c>
      <c r="W3412" s="4">
        <f t="shared" si="1127"/>
        <v>-2.6537345010824647E-2</v>
      </c>
      <c r="X3412" s="4">
        <f t="shared" si="1128"/>
        <v>1.8695739197878418E-2</v>
      </c>
      <c r="Y3412" s="4">
        <f t="shared" si="1121"/>
        <v>-1.9199979656251944E-2</v>
      </c>
      <c r="Z3412" s="4">
        <f t="shared" si="1122"/>
        <v>-1.3015790572255029E-2</v>
      </c>
      <c r="AA3412" s="4">
        <f t="shared" si="1133"/>
        <v>1.9939129003762383E-2</v>
      </c>
    </row>
    <row r="3413" spans="1:27" x14ac:dyDescent="0.3">
      <c r="A3413" s="1">
        <f t="shared" si="1116"/>
        <v>30</v>
      </c>
      <c r="B3413" s="1">
        <f t="shared" si="1117"/>
        <v>3</v>
      </c>
      <c r="C3413" s="10">
        <v>44034</v>
      </c>
      <c r="D3413" s="3">
        <v>3276.02</v>
      </c>
      <c r="E3413" s="3">
        <v>3254.86</v>
      </c>
      <c r="F3413" s="3">
        <f t="shared" si="1123"/>
        <v>3245.0919999999996</v>
      </c>
      <c r="G3413" s="3">
        <f t="shared" si="1130"/>
        <v>3214.1849999999999</v>
      </c>
      <c r="H3413" s="4">
        <f t="shared" si="1118"/>
        <v>5.7470911491111654E-3</v>
      </c>
      <c r="I3413" s="4">
        <f t="shared" si="1135"/>
        <v>-7.4908666687135191E-4</v>
      </c>
      <c r="J3413" s="4">
        <f t="shared" si="1136"/>
        <v>6.4961778159825173E-3</v>
      </c>
      <c r="K3413" s="4">
        <f t="shared" si="1124"/>
        <v>-6.1216344825470509E-3</v>
      </c>
      <c r="L3413" s="4">
        <f t="shared" si="1131"/>
        <v>-1.5345702132304653E-2</v>
      </c>
      <c r="M3413" s="4">
        <f t="shared" si="1125"/>
        <v>9.530700516349102E-3</v>
      </c>
      <c r="N3413" s="4">
        <f t="shared" si="1132"/>
        <v>1.9238158351183903E-2</v>
      </c>
      <c r="O3413" s="4">
        <f t="shared" si="1134"/>
        <v>9.4343135878290421E-3</v>
      </c>
      <c r="P3413" s="4">
        <f t="shared" si="1129"/>
        <v>1.4002810466822184E-2</v>
      </c>
      <c r="Q3413" s="4"/>
      <c r="T3413" s="4">
        <f t="shared" si="1119"/>
        <v>5.7470911491111654E-3</v>
      </c>
      <c r="U3413" s="4">
        <f t="shared" si="1120"/>
        <v>5.7470911491111654E-3</v>
      </c>
      <c r="V3413" s="2">
        <f t="shared" si="1126"/>
        <v>-9.4372639916495971E-3</v>
      </c>
      <c r="W3413" s="4">
        <f t="shared" si="1127"/>
        <v>-1.9342891351733157E-2</v>
      </c>
      <c r="X3413" s="4">
        <f t="shared" si="1128"/>
        <v>1.5329019141128645E-2</v>
      </c>
      <c r="Y3413" s="4">
        <f t="shared" si="1121"/>
        <v>-1.8514132805707365E-2</v>
      </c>
      <c r="Z3413" s="4">
        <f t="shared" si="1122"/>
        <v>-1.2325619286026815E-2</v>
      </c>
      <c r="AA3413" s="4">
        <f t="shared" si="1133"/>
        <v>1.9418348004792498E-2</v>
      </c>
    </row>
    <row r="3414" spans="1:27" x14ac:dyDescent="0.3">
      <c r="A3414" s="1">
        <f t="shared" si="1116"/>
        <v>30</v>
      </c>
      <c r="B3414" s="1">
        <f t="shared" si="1117"/>
        <v>4</v>
      </c>
      <c r="C3414" s="10">
        <v>44035</v>
      </c>
      <c r="D3414" s="3">
        <v>3235.66</v>
      </c>
      <c r="E3414" s="3">
        <v>3271.64</v>
      </c>
      <c r="F3414" s="3">
        <f t="shared" si="1123"/>
        <v>3249.1099999999997</v>
      </c>
      <c r="G3414" s="3">
        <f t="shared" si="1130"/>
        <v>3222.5459999999998</v>
      </c>
      <c r="H3414" s="4">
        <f t="shared" si="1118"/>
        <v>-1.2319827107282657E-2</v>
      </c>
      <c r="I3414" s="4">
        <f t="shared" si="1135"/>
        <v>-1.3369881746754016E-3</v>
      </c>
      <c r="J3414" s="4">
        <f t="shared" si="1136"/>
        <v>-1.0982838932607255E-2</v>
      </c>
      <c r="K3414" s="4">
        <f t="shared" si="1124"/>
        <v>-7.1878376810886766E-3</v>
      </c>
      <c r="L3414" s="4">
        <f t="shared" si="1131"/>
        <v>-1.6767636067884513E-2</v>
      </c>
      <c r="M3414" s="4">
        <f t="shared" si="1125"/>
        <v>-4.1395951506719743E-3</v>
      </c>
      <c r="N3414" s="4">
        <f t="shared" si="1132"/>
        <v>4.0694531590860254E-3</v>
      </c>
      <c r="O3414" s="4">
        <f t="shared" si="1134"/>
        <v>8.2097624595908886E-3</v>
      </c>
      <c r="P3414" s="4">
        <f t="shared" si="1129"/>
        <v>1.5104711555722315E-3</v>
      </c>
      <c r="Q3414" s="4"/>
      <c r="T3414" s="4">
        <f t="shared" si="1119"/>
        <v>-1.2319827107282657E-2</v>
      </c>
      <c r="U3414" s="4">
        <f t="shared" si="1120"/>
        <v>-1.2319827107282657E-2</v>
      </c>
      <c r="V3414" s="2">
        <f t="shared" si="1126"/>
        <v>-1.8452268301170267E-2</v>
      </c>
      <c r="W3414" s="4">
        <f t="shared" si="1127"/>
        <v>-2.8267745618158639E-2</v>
      </c>
      <c r="X3414" s="4">
        <f t="shared" si="1128"/>
        <v>6.2477259086257458E-3</v>
      </c>
      <c r="Y3414" s="4">
        <f t="shared" si="1121"/>
        <v>-1.9567041700027758E-2</v>
      </c>
      <c r="Z3414" s="4">
        <f t="shared" si="1122"/>
        <v>-1.3385167033890926E-2</v>
      </c>
      <c r="AA3414" s="4">
        <f t="shared" si="1133"/>
        <v>1.6623372722374439E-2</v>
      </c>
    </row>
    <row r="3415" spans="1:27" x14ac:dyDescent="0.3">
      <c r="A3415" s="1">
        <f t="shared" si="1116"/>
        <v>30</v>
      </c>
      <c r="B3415" s="1">
        <f t="shared" si="1117"/>
        <v>5</v>
      </c>
      <c r="C3415" s="10">
        <v>44036</v>
      </c>
      <c r="D3415" s="3">
        <v>3215.63</v>
      </c>
      <c r="E3415" s="3">
        <v>3218.58</v>
      </c>
      <c r="F3415" s="3">
        <f t="shared" si="1123"/>
        <v>3247.29</v>
      </c>
      <c r="G3415" s="3">
        <f t="shared" si="1130"/>
        <v>3225.605</v>
      </c>
      <c r="H3415" s="4">
        <f t="shared" si="1118"/>
        <v>-6.1903908321639936E-3</v>
      </c>
      <c r="I3415" s="4">
        <f t="shared" si="1135"/>
        <v>-5.2786757570325461E-3</v>
      </c>
      <c r="J3415" s="4">
        <f t="shared" si="1136"/>
        <v>-9.1171507513144751E-4</v>
      </c>
      <c r="K3415" s="4">
        <f t="shared" si="1124"/>
        <v>6.040498692693322E-3</v>
      </c>
      <c r="L3415" s="4">
        <f t="shared" si="1131"/>
        <v>-2.7650206346361223E-3</v>
      </c>
      <c r="M3415" s="4">
        <f t="shared" si="1125"/>
        <v>-9.7496681848556355E-3</v>
      </c>
      <c r="N3415" s="4">
        <f t="shared" si="1132"/>
        <v>-3.0924431230730078E-3</v>
      </c>
      <c r="O3415" s="4">
        <f t="shared" si="1134"/>
        <v>6.743624110982901E-3</v>
      </c>
      <c r="P3415" s="4">
        <f t="shared" si="1129"/>
        <v>-4.6892700833854641E-3</v>
      </c>
      <c r="Q3415" s="4"/>
      <c r="T3415" s="4">
        <f t="shared" si="1119"/>
        <v>-6.1903908321639936E-3</v>
      </c>
      <c r="U3415" s="4">
        <f t="shared" si="1120"/>
        <v>-6.1903908321639936E-3</v>
      </c>
      <c r="V3415" s="2">
        <f t="shared" si="1126"/>
        <v>-3.3779816173515873E-3</v>
      </c>
      <c r="W3415" s="4">
        <f t="shared" si="1127"/>
        <v>-1.334420180117807E-2</v>
      </c>
      <c r="X3415" s="4">
        <f t="shared" si="1128"/>
        <v>-2.8219416819392348E-3</v>
      </c>
      <c r="Y3415" s="4">
        <f t="shared" si="1121"/>
        <v>-6.5036471762928453E-3</v>
      </c>
      <c r="Z3415" s="4">
        <f t="shared" si="1122"/>
        <v>-2.3940454508878346E-4</v>
      </c>
      <c r="AA3415" s="4">
        <f t="shared" si="1133"/>
        <v>1.3536542735149551E-2</v>
      </c>
    </row>
    <row r="3416" spans="1:27" x14ac:dyDescent="0.3">
      <c r="A3416" s="1">
        <f t="shared" si="1116"/>
        <v>31</v>
      </c>
      <c r="B3416" s="1">
        <f t="shared" si="1117"/>
        <v>1</v>
      </c>
      <c r="C3416" s="10">
        <v>44039</v>
      </c>
      <c r="D3416" s="3">
        <v>3239.41</v>
      </c>
      <c r="E3416" s="3">
        <v>3219.84</v>
      </c>
      <c r="F3416" s="3">
        <f t="shared" si="1123"/>
        <v>3244.8040000000001</v>
      </c>
      <c r="G3416" s="3">
        <f t="shared" si="1130"/>
        <v>3234.0240000000003</v>
      </c>
      <c r="H3416" s="4">
        <f t="shared" si="1118"/>
        <v>7.3951294147646786E-3</v>
      </c>
      <c r="I3416" s="4">
        <f t="shared" si="1135"/>
        <v>1.3092302286021825E-3</v>
      </c>
      <c r="J3416" s="4">
        <f t="shared" si="1136"/>
        <v>6.0858991861624957E-3</v>
      </c>
      <c r="K3416" s="4">
        <f t="shared" si="1124"/>
        <v>9.4919191573657521E-3</v>
      </c>
      <c r="L3416" s="4">
        <f t="shared" si="1131"/>
        <v>5.534080586247621E-3</v>
      </c>
      <c r="M3416" s="4">
        <f t="shared" si="1125"/>
        <v>-1.6623500217579344E-3</v>
      </c>
      <c r="N3416" s="4">
        <f t="shared" si="1132"/>
        <v>1.6654174489736354E-3</v>
      </c>
      <c r="O3416" s="4">
        <f t="shared" si="1134"/>
        <v>3.327766475994007E-3</v>
      </c>
      <c r="P3416" s="4">
        <f t="shared" si="1129"/>
        <v>2.6711815722517949E-3</v>
      </c>
      <c r="Q3416" s="4"/>
      <c r="T3416" s="4">
        <f t="shared" si="1119"/>
        <v>7.3951294147646786E-3</v>
      </c>
      <c r="U3416" s="4">
        <f t="shared" si="1120"/>
        <v>7.3951294147646786E-3</v>
      </c>
      <c r="V3416" s="2">
        <f t="shared" si="1126"/>
        <v>1.1260623890186382E-2</v>
      </c>
      <c r="W3416" s="4">
        <f t="shared" si="1127"/>
        <v>1.1480176512845407E-3</v>
      </c>
      <c r="X3416" s="4">
        <f t="shared" si="1128"/>
        <v>-3.822451289116405E-3</v>
      </c>
      <c r="Y3416" s="4">
        <f t="shared" si="1121"/>
        <v>-3.0952618795091306E-3</v>
      </c>
      <c r="Z3416" s="4">
        <f t="shared" si="1122"/>
        <v>3.1904714722386265E-3</v>
      </c>
      <c r="AA3416" s="4">
        <f t="shared" si="1133"/>
        <v>6.6889134052527215E-3</v>
      </c>
    </row>
    <row r="3417" spans="1:27" x14ac:dyDescent="0.3">
      <c r="A3417" s="1">
        <f t="shared" si="1116"/>
        <v>31</v>
      </c>
      <c r="B3417" s="1">
        <f t="shared" si="1117"/>
        <v>2</v>
      </c>
      <c r="C3417" s="10">
        <v>44040</v>
      </c>
      <c r="D3417" s="3">
        <v>3218.44</v>
      </c>
      <c r="E3417" s="3">
        <v>3234.27</v>
      </c>
      <c r="F3417" s="3">
        <f t="shared" si="1123"/>
        <v>3237.0320000000002</v>
      </c>
      <c r="G3417" s="3">
        <f t="shared" si="1130"/>
        <v>3236.116</v>
      </c>
      <c r="H3417" s="4">
        <f t="shared" si="1118"/>
        <v>-6.4734010205561507E-3</v>
      </c>
      <c r="I3417" s="4">
        <f t="shared" si="1135"/>
        <v>-1.5867086907800719E-3</v>
      </c>
      <c r="J3417" s="4">
        <f t="shared" si="1136"/>
        <v>-4.8866923297760786E-3</v>
      </c>
      <c r="K3417" s="4">
        <f t="shared" si="1124"/>
        <v>7.0074488872987257E-4</v>
      </c>
      <c r="L3417" s="4">
        <f t="shared" si="1131"/>
        <v>-4.1056859119405301E-4</v>
      </c>
      <c r="M3417" s="4">
        <f t="shared" si="1125"/>
        <v>-5.7435329647652841E-3</v>
      </c>
      <c r="N3417" s="4">
        <f t="shared" si="1132"/>
        <v>-5.4621033362215483E-3</v>
      </c>
      <c r="O3417" s="4">
        <f t="shared" si="1134"/>
        <v>2.8460993524818463E-4</v>
      </c>
      <c r="P3417" s="4">
        <f t="shared" si="1129"/>
        <v>-3.8195110778202618E-3</v>
      </c>
      <c r="Q3417" s="4"/>
      <c r="T3417" s="4">
        <f t="shared" si="1119"/>
        <v>-6.4734010205561507E-3</v>
      </c>
      <c r="U3417" s="4">
        <f t="shared" si="1120"/>
        <v>-6.4734010205561507E-3</v>
      </c>
      <c r="V3417" s="2">
        <f t="shared" si="1126"/>
        <v>5.5226105988437175E-3</v>
      </c>
      <c r="W3417" s="4">
        <f t="shared" si="1127"/>
        <v>-4.5326155071446772E-3</v>
      </c>
      <c r="X3417" s="4">
        <f t="shared" si="1128"/>
        <v>-1.1930126178123024E-2</v>
      </c>
      <c r="Y3417" s="4">
        <f t="shared" si="1121"/>
        <v>-1.1776820508885283E-2</v>
      </c>
      <c r="Z3417" s="4">
        <f t="shared" si="1122"/>
        <v>-5.5458265525230831E-3</v>
      </c>
      <c r="AA3417" s="4">
        <f t="shared" si="1133"/>
        <v>5.6627101879337747E-4</v>
      </c>
    </row>
    <row r="3418" spans="1:27" x14ac:dyDescent="0.3">
      <c r="A3418" s="1">
        <f t="shared" si="1116"/>
        <v>31</v>
      </c>
      <c r="B3418" s="1">
        <f t="shared" si="1117"/>
        <v>3</v>
      </c>
      <c r="C3418" s="10">
        <v>44041</v>
      </c>
      <c r="D3418" s="3">
        <v>3258.44</v>
      </c>
      <c r="E3418" s="3">
        <v>3227.22</v>
      </c>
      <c r="F3418" s="3">
        <f t="shared" si="1123"/>
        <v>3233.5160000000005</v>
      </c>
      <c r="G3418" s="3">
        <f t="shared" si="1130"/>
        <v>3239.3039999999996</v>
      </c>
      <c r="H3418" s="4">
        <f t="shared" si="1118"/>
        <v>1.2428381451883521E-2</v>
      </c>
      <c r="I3418" s="4">
        <f t="shared" si="1135"/>
        <v>2.7280297286883539E-3</v>
      </c>
      <c r="J3418" s="4">
        <f t="shared" si="1136"/>
        <v>9.7003517231951664E-3</v>
      </c>
      <c r="K3418" s="4">
        <f t="shared" si="1124"/>
        <v>2.7482258485478227E-3</v>
      </c>
      <c r="L3418" s="4">
        <f t="shared" si="1131"/>
        <v>5.8220062445710997E-3</v>
      </c>
      <c r="M3418" s="4">
        <f t="shared" si="1125"/>
        <v>7.708018144954136E-3</v>
      </c>
      <c r="N3418" s="4">
        <f t="shared" si="1132"/>
        <v>5.9074418455323813E-3</v>
      </c>
      <c r="O3418" s="4">
        <f t="shared" si="1134"/>
        <v>-1.7763101361384899E-3</v>
      </c>
      <c r="P3418" s="4">
        <f t="shared" si="1129"/>
        <v>8.5614000334284148E-3</v>
      </c>
      <c r="Q3418" s="4"/>
      <c r="T3418" s="4">
        <f t="shared" si="1119"/>
        <v>1.2428381451883521E-2</v>
      </c>
      <c r="U3418" s="4">
        <f t="shared" si="1120"/>
        <v>1.2428381451883521E-2</v>
      </c>
      <c r="V3418" s="2">
        <f t="shared" si="1126"/>
        <v>1.7890655099986306E-2</v>
      </c>
      <c r="W3418" s="4">
        <f t="shared" si="1127"/>
        <v>7.7117485489863902E-3</v>
      </c>
      <c r="X3418" s="4">
        <f t="shared" si="1128"/>
        <v>-5.3662676052038533E-3</v>
      </c>
      <c r="Y3418" s="4">
        <f t="shared" si="1121"/>
        <v>-9.7548692368455078E-3</v>
      </c>
      <c r="Z3418" s="4">
        <f t="shared" si="1122"/>
        <v>-3.5111263727290189E-3</v>
      </c>
      <c r="AA3418" s="4">
        <f t="shared" si="1133"/>
        <v>-3.5672332248204717E-3</v>
      </c>
    </row>
    <row r="3419" spans="1:27" x14ac:dyDescent="0.3">
      <c r="A3419" s="1">
        <f t="shared" si="1116"/>
        <v>31</v>
      </c>
      <c r="B3419" s="1">
        <f t="shared" si="1117"/>
        <v>4</v>
      </c>
      <c r="C3419" s="10">
        <v>44042</v>
      </c>
      <c r="D3419" s="3">
        <v>3246.22</v>
      </c>
      <c r="E3419" s="3">
        <v>3231.76</v>
      </c>
      <c r="F3419" s="3">
        <f t="shared" si="1123"/>
        <v>3235.6279999999997</v>
      </c>
      <c r="G3419" s="3">
        <f t="shared" si="1130"/>
        <v>3242.3689999999997</v>
      </c>
      <c r="H3419" s="4">
        <f t="shared" si="1118"/>
        <v>-3.7502608610255994E-3</v>
      </c>
      <c r="I3419" s="4">
        <f t="shared" si="1135"/>
        <v>-8.1879672481309576E-3</v>
      </c>
      <c r="J3419" s="4">
        <f t="shared" si="1136"/>
        <v>4.4377063871053578E-3</v>
      </c>
      <c r="K3419" s="4">
        <f t="shared" si="1124"/>
        <v>-7.8135549526767521E-3</v>
      </c>
      <c r="L3419" s="4">
        <f t="shared" si="1131"/>
        <v>-5.0634318535523956E-3</v>
      </c>
      <c r="M3419" s="4">
        <f t="shared" si="1125"/>
        <v>3.2735530784132475E-3</v>
      </c>
      <c r="N3419" s="4">
        <f t="shared" si="1132"/>
        <v>1.1877118242865365E-3</v>
      </c>
      <c r="O3419" s="4">
        <f t="shared" si="1134"/>
        <v>-2.076569055701704E-3</v>
      </c>
      <c r="P3419" s="4">
        <f t="shared" si="1129"/>
        <v>4.7790316889418649E-3</v>
      </c>
      <c r="Q3419" s="4"/>
      <c r="T3419" s="4">
        <f t="shared" si="1119"/>
        <v>-3.7502608610255994E-3</v>
      </c>
      <c r="U3419" s="4">
        <f t="shared" si="1120"/>
        <v>-3.7502608610255994E-3</v>
      </c>
      <c r="V3419" s="2">
        <f t="shared" si="1126"/>
        <v>-6.9910754839739879E-3</v>
      </c>
      <c r="W3419" s="4">
        <f t="shared" si="1127"/>
        <v>-1.6921164729134269E-2</v>
      </c>
      <c r="X3419" s="4">
        <f t="shared" si="1128"/>
        <v>3.2636309130130935E-3</v>
      </c>
      <c r="Y3419" s="4">
        <f t="shared" si="1121"/>
        <v>-2.0184957010623495E-2</v>
      </c>
      <c r="Z3419" s="4">
        <f t="shared" si="1122"/>
        <v>-1.4006978454844853E-2</v>
      </c>
      <c r="AA3419" s="4">
        <f t="shared" si="1133"/>
        <v>-4.1494440015881189E-3</v>
      </c>
    </row>
    <row r="3420" spans="1:27" x14ac:dyDescent="0.3">
      <c r="A3420" s="1">
        <f t="shared" si="1116"/>
        <v>31</v>
      </c>
      <c r="B3420" s="1">
        <f t="shared" si="1117"/>
        <v>5</v>
      </c>
      <c r="C3420" s="10">
        <v>44043</v>
      </c>
      <c r="D3420" s="3">
        <v>3271.12</v>
      </c>
      <c r="E3420" s="3">
        <v>3270.45</v>
      </c>
      <c r="F3420" s="3">
        <f t="shared" si="1123"/>
        <v>3246.7260000000001</v>
      </c>
      <c r="G3420" s="3">
        <f t="shared" si="1130"/>
        <v>3247.0079999999998</v>
      </c>
      <c r="H3420" s="4">
        <f t="shared" si="1118"/>
        <v>7.6704597963169752E-3</v>
      </c>
      <c r="I3420" s="4">
        <f t="shared" si="1135"/>
        <v>7.464065898183124E-3</v>
      </c>
      <c r="J3420" s="4">
        <f t="shared" si="1136"/>
        <v>2.0639389813385117E-4</v>
      </c>
      <c r="K3420" s="4">
        <f t="shared" si="1124"/>
        <v>-1.7227729482289387E-3</v>
      </c>
      <c r="L3420" s="4">
        <f t="shared" si="1131"/>
        <v>-5.8255790153195373E-4</v>
      </c>
      <c r="M3420" s="4">
        <f t="shared" si="1125"/>
        <v>7.5134150525790529E-3</v>
      </c>
      <c r="N3420" s="4">
        <f t="shared" si="1132"/>
        <v>7.425913333136254E-3</v>
      </c>
      <c r="O3420" s="4">
        <f t="shared" si="1134"/>
        <v>-8.6209004866742291E-5</v>
      </c>
      <c r="P3420" s="4">
        <f t="shared" si="1129"/>
        <v>1.2486148855694193E-2</v>
      </c>
      <c r="Q3420" s="4"/>
      <c r="T3420" s="4">
        <f t="shared" si="1119"/>
        <v>7.6704597963169752E-3</v>
      </c>
      <c r="U3420" s="4">
        <f t="shared" si="1120"/>
        <v>7.6704597963169752E-3</v>
      </c>
      <c r="V3420" s="2">
        <f t="shared" si="1126"/>
        <v>-9.4232676774832561E-3</v>
      </c>
      <c r="W3420" s="4">
        <f t="shared" si="1127"/>
        <v>-1.9329035000708452E-2</v>
      </c>
      <c r="X3420" s="4">
        <f t="shared" si="1128"/>
        <v>1.7256338571290782E-2</v>
      </c>
      <c r="Y3420" s="4">
        <f t="shared" si="1121"/>
        <v>-1.417011991894932E-2</v>
      </c>
      <c r="Z3420" s="4">
        <f t="shared" si="1122"/>
        <v>-7.9542163130964759E-3</v>
      </c>
      <c r="AA3420" s="4">
        <f t="shared" si="1133"/>
        <v>-1.7368328667900028E-4</v>
      </c>
    </row>
    <row r="3421" spans="1:27" x14ac:dyDescent="0.3">
      <c r="A3421" s="1">
        <f t="shared" si="1116"/>
        <v>32</v>
      </c>
      <c r="B3421" s="1">
        <f t="shared" si="1117"/>
        <v>1</v>
      </c>
      <c r="C3421" s="10">
        <v>44046</v>
      </c>
      <c r="D3421" s="3">
        <v>3294.61</v>
      </c>
      <c r="E3421" s="3">
        <v>3288.26</v>
      </c>
      <c r="F3421" s="3">
        <f t="shared" si="1123"/>
        <v>3257.7660000000005</v>
      </c>
      <c r="G3421" s="3">
        <f t="shared" si="1130"/>
        <v>3251.2849999999999</v>
      </c>
      <c r="H3421" s="4">
        <f t="shared" si="1118"/>
        <v>7.1810266819927844E-3</v>
      </c>
      <c r="I3421" s="4">
        <f t="shared" si="1135"/>
        <v>5.2397955440339483E-3</v>
      </c>
      <c r="J3421" s="4">
        <f t="shared" si="1136"/>
        <v>1.9412311379588361E-3</v>
      </c>
      <c r="K3421" s="4">
        <f t="shared" si="1124"/>
        <v>-6.8982489178017314E-3</v>
      </c>
      <c r="L3421" s="4">
        <f t="shared" si="1131"/>
        <v>-7.5353056105825853E-3</v>
      </c>
      <c r="M3421" s="4">
        <f t="shared" si="1125"/>
        <v>1.1309590682694702E-2</v>
      </c>
      <c r="N3421" s="4">
        <f t="shared" si="1132"/>
        <v>1.3325500532866321E-2</v>
      </c>
      <c r="O3421" s="4">
        <f t="shared" si="1134"/>
        <v>1.9671524095418507E-3</v>
      </c>
      <c r="P3421" s="4">
        <f t="shared" si="1129"/>
        <v>1.9756838905775051E-2</v>
      </c>
      <c r="Q3421" s="4"/>
      <c r="T3421" s="4">
        <f t="shared" si="1119"/>
        <v>7.1810266819927844E-3</v>
      </c>
      <c r="U3421" s="4">
        <f t="shared" si="1120"/>
        <v>7.1810266819927844E-3</v>
      </c>
      <c r="V3421" s="2">
        <f t="shared" si="1126"/>
        <v>-9.6939274621536467E-3</v>
      </c>
      <c r="W3421" s="4">
        <f t="shared" si="1127"/>
        <v>-1.9596988187532104E-2</v>
      </c>
      <c r="X3421" s="4">
        <f t="shared" si="1128"/>
        <v>1.7040140025498557E-2</v>
      </c>
      <c r="Y3421" s="4">
        <f t="shared" si="1121"/>
        <v>-1.9281063769200781E-2</v>
      </c>
      <c r="Z3421" s="4">
        <f t="shared" si="1122"/>
        <v>-1.3097385940786764E-2</v>
      </c>
      <c r="AA3421" s="4">
        <f t="shared" si="1133"/>
        <v>3.9946942866196057E-3</v>
      </c>
    </row>
    <row r="3422" spans="1:27" x14ac:dyDescent="0.3">
      <c r="A3422" s="1">
        <f t="shared" si="1116"/>
        <v>32</v>
      </c>
      <c r="B3422" s="1">
        <f t="shared" si="1117"/>
        <v>2</v>
      </c>
      <c r="C3422" s="10">
        <v>44047</v>
      </c>
      <c r="D3422" s="3">
        <v>3306.51</v>
      </c>
      <c r="E3422" s="3">
        <v>3289.92</v>
      </c>
      <c r="F3422" s="3">
        <f t="shared" si="1123"/>
        <v>3275.38</v>
      </c>
      <c r="G3422" s="3">
        <f t="shared" si="1130"/>
        <v>3256.2060000000006</v>
      </c>
      <c r="H3422" s="4">
        <f t="shared" si="1118"/>
        <v>3.6119601409575308E-3</v>
      </c>
      <c r="I3422" s="4">
        <f t="shared" si="1135"/>
        <v>-1.4235372320244443E-3</v>
      </c>
      <c r="J3422" s="4">
        <f t="shared" si="1136"/>
        <v>5.0354973729819751E-3</v>
      </c>
      <c r="K3422" s="4">
        <f t="shared" si="1124"/>
        <v>-8.1989977569424822E-3</v>
      </c>
      <c r="L3422" s="4">
        <f t="shared" si="1131"/>
        <v>-1.3353123232593035E-2</v>
      </c>
      <c r="M3422" s="4">
        <f t="shared" si="1125"/>
        <v>9.5042407293199904E-3</v>
      </c>
      <c r="N3422" s="4">
        <f t="shared" si="1132"/>
        <v>1.5448654047071846E-2</v>
      </c>
      <c r="O3422" s="4">
        <f t="shared" si="1134"/>
        <v>5.7988634542159327E-3</v>
      </c>
      <c r="P3422" s="4">
        <f t="shared" si="1129"/>
        <v>2.3440159961371561E-2</v>
      </c>
      <c r="Q3422" s="4"/>
      <c r="T3422" s="4">
        <f t="shared" si="1119"/>
        <v>3.6119601409575308E-3</v>
      </c>
      <c r="U3422" s="4">
        <f t="shared" si="1120"/>
        <v>3.6119601409575308E-3</v>
      </c>
      <c r="V3422" s="2">
        <f t="shared" si="1126"/>
        <v>-2.3119580162750696E-2</v>
      </c>
      <c r="W3422" s="4">
        <f t="shared" si="1127"/>
        <v>-3.2888384361123214E-2</v>
      </c>
      <c r="X3422" s="4">
        <f t="shared" si="1128"/>
        <v>2.7364188861684593E-2</v>
      </c>
      <c r="Y3422" s="4">
        <f t="shared" si="1121"/>
        <v>-2.056559379488582E-2</v>
      </c>
      <c r="Z3422" s="4">
        <f t="shared" si="1122"/>
        <v>-1.4390015249096402E-2</v>
      </c>
      <c r="AA3422" s="4">
        <f t="shared" si="1133"/>
        <v>1.1846654589759989E-2</v>
      </c>
    </row>
    <row r="3423" spans="1:27" x14ac:dyDescent="0.3">
      <c r="A3423" s="1">
        <f t="shared" si="1116"/>
        <v>32</v>
      </c>
      <c r="B3423" s="1">
        <f t="shared" si="1117"/>
        <v>3</v>
      </c>
      <c r="C3423" s="10">
        <v>44048</v>
      </c>
      <c r="D3423" s="3">
        <v>3327.77</v>
      </c>
      <c r="E3423" s="3">
        <v>3317.37</v>
      </c>
      <c r="F3423" s="3">
        <f t="shared" si="1123"/>
        <v>3289.2460000000001</v>
      </c>
      <c r="G3423" s="3">
        <f t="shared" si="1130"/>
        <v>3261.3810000000003</v>
      </c>
      <c r="H3423" s="4">
        <f t="shared" si="1118"/>
        <v>6.4297401187353919E-3</v>
      </c>
      <c r="I3423" s="4">
        <f t="shared" si="1135"/>
        <v>3.2844298066540467E-3</v>
      </c>
      <c r="J3423" s="4">
        <f t="shared" si="1136"/>
        <v>3.1453103120813453E-3</v>
      </c>
      <c r="K3423" s="4">
        <f t="shared" si="1124"/>
        <v>-8.1339539272525952E-3</v>
      </c>
      <c r="L3423" s="4">
        <f t="shared" si="1131"/>
        <v>-1.5879448589466074E-2</v>
      </c>
      <c r="M3423" s="4">
        <f t="shared" si="1125"/>
        <v>1.1712106665174903E-2</v>
      </c>
      <c r="N3423" s="4">
        <f t="shared" si="1132"/>
        <v>2.0356100682502185E-2</v>
      </c>
      <c r="O3423" s="4">
        <f t="shared" si="1134"/>
        <v>8.373475330326249E-3</v>
      </c>
      <c r="P3423" s="4">
        <f t="shared" si="1129"/>
        <v>3.0020614217000158E-2</v>
      </c>
      <c r="Q3423" s="4"/>
      <c r="T3423" s="4">
        <f t="shared" si="1119"/>
        <v>6.4297401187353919E-3</v>
      </c>
      <c r="U3423" s="4">
        <f t="shared" si="1120"/>
        <v>6.4297401187353919E-3</v>
      </c>
      <c r="V3423" s="2">
        <f t="shared" si="1126"/>
        <v>-1.4537987182860528E-2</v>
      </c>
      <c r="W3423" s="4">
        <f t="shared" si="1127"/>
        <v>-2.4392607311031978E-2</v>
      </c>
      <c r="X3423" s="4">
        <f t="shared" si="1128"/>
        <v>2.1277052822823168E-2</v>
      </c>
      <c r="Y3423" s="4">
        <f t="shared" si="1121"/>
        <v>-2.0501360985516331E-2</v>
      </c>
      <c r="Z3423" s="4">
        <f t="shared" si="1122"/>
        <v>-1.4325377435821596E-2</v>
      </c>
      <c r="AA3423" s="4">
        <f t="shared" si="1133"/>
        <v>1.7235108779421394E-2</v>
      </c>
    </row>
    <row r="3424" spans="1:27" x14ac:dyDescent="0.3">
      <c r="A3424" s="1">
        <f t="shared" si="1116"/>
        <v>32</v>
      </c>
      <c r="B3424" s="1">
        <f t="shared" si="1117"/>
        <v>4</v>
      </c>
      <c r="C3424" s="10">
        <v>44049</v>
      </c>
      <c r="D3424" s="3">
        <v>3349.16</v>
      </c>
      <c r="E3424" s="3">
        <v>3323.17</v>
      </c>
      <c r="F3424" s="3">
        <f t="shared" si="1123"/>
        <v>3309.8339999999998</v>
      </c>
      <c r="G3424" s="3">
        <f t="shared" si="1130"/>
        <v>3272.7309999999998</v>
      </c>
      <c r="H3424" s="4">
        <f t="shared" si="1118"/>
        <v>6.427727877828057E-3</v>
      </c>
      <c r="I3424" s="4">
        <f t="shared" si="1135"/>
        <v>-1.3823070705006383E-3</v>
      </c>
      <c r="J3424" s="4">
        <f t="shared" si="1136"/>
        <v>7.8100349483286955E-3</v>
      </c>
      <c r="K3424" s="4">
        <f t="shared" si="1124"/>
        <v>-8.3441764304624192E-3</v>
      </c>
      <c r="L3424" s="4">
        <f t="shared" si="1131"/>
        <v>-1.9091196540359276E-2</v>
      </c>
      <c r="M3424" s="4">
        <f t="shared" si="1125"/>
        <v>1.1881562640301605E-2</v>
      </c>
      <c r="N3424" s="4">
        <f t="shared" si="1132"/>
        <v>2.3353278958765659E-2</v>
      </c>
      <c r="O3424" s="4">
        <f t="shared" si="1134"/>
        <v>1.1078300230505579E-2</v>
      </c>
      <c r="P3424" s="4">
        <f t="shared" si="1129"/>
        <v>3.6641306433740348E-2</v>
      </c>
      <c r="Q3424" s="4"/>
      <c r="T3424" s="4">
        <f t="shared" si="1119"/>
        <v>6.427727877828057E-3</v>
      </c>
      <c r="U3424" s="4">
        <f t="shared" si="1120"/>
        <v>6.427727877828057E-3</v>
      </c>
      <c r="V3424" s="2">
        <f t="shared" si="1126"/>
        <v>-2.4505900347680333E-2</v>
      </c>
      <c r="W3424" s="4">
        <f t="shared" si="1127"/>
        <v>-3.4260841344203513E-2</v>
      </c>
      <c r="X3424" s="4">
        <f t="shared" si="1128"/>
        <v>3.1710728169994658E-2</v>
      </c>
      <c r="Y3424" s="4">
        <f t="shared" si="1121"/>
        <v>-2.0708962260506524E-2</v>
      </c>
      <c r="Z3424" s="4">
        <f t="shared" si="1122"/>
        <v>-1.4534287688699318E-2</v>
      </c>
      <c r="AA3424" s="4">
        <f t="shared" si="1133"/>
        <v>2.2934033207773E-2</v>
      </c>
    </row>
    <row r="3425" spans="1:27" x14ac:dyDescent="0.3">
      <c r="A3425" s="1">
        <f t="shared" si="1116"/>
        <v>32</v>
      </c>
      <c r="B3425" s="1">
        <f t="shared" si="1117"/>
        <v>5</v>
      </c>
      <c r="C3425" s="10">
        <v>44050</v>
      </c>
      <c r="D3425" s="3">
        <v>3351.28</v>
      </c>
      <c r="E3425" s="3">
        <v>3340.05</v>
      </c>
      <c r="F3425" s="3">
        <f t="shared" si="1123"/>
        <v>3325.8660000000004</v>
      </c>
      <c r="G3425" s="3">
        <f t="shared" si="1130"/>
        <v>3286.2959999999998</v>
      </c>
      <c r="H3425" s="4">
        <f t="shared" si="1118"/>
        <v>6.3299454191509082E-4</v>
      </c>
      <c r="I3425" s="4">
        <f t="shared" si="1135"/>
        <v>-2.7200850362477974E-3</v>
      </c>
      <c r="J3425" s="4">
        <f t="shared" si="1136"/>
        <v>3.3530795781628884E-3</v>
      </c>
      <c r="K3425" s="4">
        <f t="shared" si="1124"/>
        <v>-8.8522196610492133E-3</v>
      </c>
      <c r="L3425" s="4">
        <f t="shared" si="1131"/>
        <v>-2.0925976795508193E-2</v>
      </c>
      <c r="M3425" s="4">
        <f t="shared" si="1125"/>
        <v>7.6413180807644553E-3</v>
      </c>
      <c r="N3425" s="4">
        <f t="shared" si="1132"/>
        <v>1.9774238230518607E-2</v>
      </c>
      <c r="O3425" s="4">
        <f t="shared" si="1134"/>
        <v>1.1807428803323094E-2</v>
      </c>
      <c r="P3425" s="4">
        <f t="shared" si="1129"/>
        <v>3.7297494722636639E-2</v>
      </c>
      <c r="Q3425" s="4"/>
      <c r="T3425" s="4">
        <f t="shared" si="1119"/>
        <v>6.3299454191509082E-4</v>
      </c>
      <c r="U3425" s="4">
        <f t="shared" si="1120"/>
        <v>6.3299454191509082E-4</v>
      </c>
      <c r="V3425" s="2">
        <f t="shared" si="1126"/>
        <v>-2.3301365118417742E-2</v>
      </c>
      <c r="W3425" s="4">
        <f t="shared" si="1127"/>
        <v>-3.3068351467233623E-2</v>
      </c>
      <c r="X3425" s="4">
        <f t="shared" si="1128"/>
        <v>2.4505368191934357E-2</v>
      </c>
      <c r="Y3425" s="4">
        <f t="shared" si="1121"/>
        <v>-2.1210670787470104E-2</v>
      </c>
      <c r="Z3425" s="4">
        <f t="shared" si="1122"/>
        <v>-1.5039159613227503E-2</v>
      </c>
      <c r="AA3425" s="4">
        <f t="shared" si="1133"/>
        <v>2.4375324557723788E-2</v>
      </c>
    </row>
    <row r="3426" spans="1:27" x14ac:dyDescent="0.3">
      <c r="A3426" s="1">
        <f t="shared" si="1116"/>
        <v>33</v>
      </c>
      <c r="B3426" s="1">
        <f t="shared" si="1117"/>
        <v>1</v>
      </c>
      <c r="C3426" s="10">
        <v>44053</v>
      </c>
      <c r="D3426" s="3">
        <v>3360.47</v>
      </c>
      <c r="E3426" s="3">
        <v>3356.04</v>
      </c>
      <c r="F3426" s="3">
        <f t="shared" si="1123"/>
        <v>3339.0380000000005</v>
      </c>
      <c r="G3426" s="3">
        <f t="shared" si="1130"/>
        <v>3298.4020000000005</v>
      </c>
      <c r="H3426" s="4">
        <f t="shared" si="1118"/>
        <v>2.7422358024395454E-3</v>
      </c>
      <c r="I3426" s="4">
        <f t="shared" si="1135"/>
        <v>1.4203528204148157E-3</v>
      </c>
      <c r="J3426" s="4">
        <f t="shared" si="1136"/>
        <v>1.3218829820247297E-3</v>
      </c>
      <c r="K3426" s="4">
        <f t="shared" si="1124"/>
        <v>-5.2517247141390475E-3</v>
      </c>
      <c r="L3426" s="4">
        <f t="shared" si="1131"/>
        <v>-1.7836302679705745E-2</v>
      </c>
      <c r="M3426" s="4">
        <f t="shared" si="1125"/>
        <v>6.4186151819773636E-3</v>
      </c>
      <c r="N3426" s="4">
        <f t="shared" si="1132"/>
        <v>1.8817597127335991E-2</v>
      </c>
      <c r="O3426" s="4">
        <f t="shared" si="1134"/>
        <v>1.2092356128755789E-2</v>
      </c>
      <c r="P3426" s="4">
        <f t="shared" si="1129"/>
        <v>4.0142009050445897E-2</v>
      </c>
      <c r="Q3426" s="4"/>
      <c r="T3426" s="4">
        <f t="shared" si="1119"/>
        <v>2.7422358024395454E-3</v>
      </c>
      <c r="U3426" s="4">
        <f t="shared" si="1120"/>
        <v>2.7422358024395454E-3</v>
      </c>
      <c r="V3426" s="2">
        <f t="shared" si="1126"/>
        <v>-1.6909956792628508E-2</v>
      </c>
      <c r="W3426" s="4">
        <f t="shared" si="1127"/>
        <v>-2.6740857224702257E-2</v>
      </c>
      <c r="X3426" s="4">
        <f t="shared" si="1128"/>
        <v>1.9990226460794958E-2</v>
      </c>
      <c r="Y3426" s="4">
        <f t="shared" si="1121"/>
        <v>-1.7655069792516357E-2</v>
      </c>
      <c r="Z3426" s="4">
        <f t="shared" si="1122"/>
        <v>-1.1461139665985845E-2</v>
      </c>
      <c r="AA3426" s="4">
        <f t="shared" si="1133"/>
        <v>2.4947157039517241E-2</v>
      </c>
    </row>
    <row r="3427" spans="1:27" x14ac:dyDescent="0.3">
      <c r="A3427" s="1">
        <f t="shared" si="1116"/>
        <v>33</v>
      </c>
      <c r="B3427" s="1">
        <f t="shared" si="1117"/>
        <v>2</v>
      </c>
      <c r="C3427" s="10">
        <v>44054</v>
      </c>
      <c r="D3427" s="3">
        <v>3333.69</v>
      </c>
      <c r="E3427" s="3">
        <v>3370.34</v>
      </c>
      <c r="F3427" s="3">
        <f t="shared" si="1123"/>
        <v>3344.4739999999997</v>
      </c>
      <c r="G3427" s="3">
        <f t="shared" si="1130"/>
        <v>3309.9269999999997</v>
      </c>
      <c r="H3427" s="4">
        <f t="shared" si="1118"/>
        <v>-7.969123366671849E-3</v>
      </c>
      <c r="I3427" s="4">
        <f t="shared" si="1135"/>
        <v>2.93708915717157E-3</v>
      </c>
      <c r="J3427" s="4">
        <f t="shared" si="1136"/>
        <v>-1.0906212523843418E-2</v>
      </c>
      <c r="K3427" s="4">
        <f t="shared" si="1124"/>
        <v>-3.9577797153373569E-3</v>
      </c>
      <c r="L3427" s="4">
        <f t="shared" si="1131"/>
        <v>-1.5826159237646339E-2</v>
      </c>
      <c r="M3427" s="4">
        <f t="shared" si="1125"/>
        <v>-3.2244233323385535E-3</v>
      </c>
      <c r="N3427" s="4">
        <f t="shared" si="1132"/>
        <v>7.1793124138388479E-3</v>
      </c>
      <c r="O3427" s="4">
        <f t="shared" si="1134"/>
        <v>1.0362991159945894E-2</v>
      </c>
      <c r="P3427" s="4">
        <f t="shared" si="1129"/>
        <v>3.1852989061464984E-2</v>
      </c>
      <c r="Q3427" s="4"/>
      <c r="T3427" s="4">
        <f t="shared" si="1119"/>
        <v>-7.969123366671849E-3</v>
      </c>
      <c r="U3427" s="4">
        <f t="shared" si="1120"/>
        <v>-7.969123366671849E-3</v>
      </c>
      <c r="V3427" s="2">
        <f t="shared" si="1126"/>
        <v>-1.6057277702226053E-2</v>
      </c>
      <c r="W3427" s="4">
        <f t="shared" si="1127"/>
        <v>-2.5896704925203868E-2</v>
      </c>
      <c r="X3427" s="4">
        <f t="shared" si="1128"/>
        <v>8.2201475271509346E-3</v>
      </c>
      <c r="Y3427" s="4">
        <f t="shared" si="1121"/>
        <v>-1.6377258771255811E-2</v>
      </c>
      <c r="Z3427" s="4">
        <f t="shared" si="1122"/>
        <v>-1.0175271727101861E-2</v>
      </c>
      <c r="AA3427" s="4">
        <f t="shared" si="1133"/>
        <v>2.1094956921028887E-2</v>
      </c>
    </row>
    <row r="3428" spans="1:27" x14ac:dyDescent="0.3">
      <c r="A3428" s="1">
        <f t="shared" si="1116"/>
        <v>33</v>
      </c>
      <c r="B3428" s="1">
        <f t="shared" si="1117"/>
        <v>3</v>
      </c>
      <c r="C3428" s="10">
        <v>44055</v>
      </c>
      <c r="D3428" s="3">
        <v>3380.35</v>
      </c>
      <c r="E3428" s="3">
        <v>3355.46</v>
      </c>
      <c r="F3428" s="3">
        <f t="shared" si="1123"/>
        <v>3354.9900000000002</v>
      </c>
      <c r="G3428" s="3">
        <f t="shared" si="1130"/>
        <v>3322.1179999999999</v>
      </c>
      <c r="H3428" s="4">
        <f t="shared" si="1118"/>
        <v>1.3996502374245911E-2</v>
      </c>
      <c r="I3428" s="4">
        <f t="shared" si="1135"/>
        <v>6.5303012577654137E-3</v>
      </c>
      <c r="J3428" s="4">
        <f t="shared" si="1136"/>
        <v>7.4662011164804976E-3</v>
      </c>
      <c r="K3428" s="4">
        <f t="shared" si="1124"/>
        <v>4.4875198353776253E-3</v>
      </c>
      <c r="L3428" s="4">
        <f t="shared" si="1131"/>
        <v>-5.4120875732963578E-3</v>
      </c>
      <c r="M3428" s="4">
        <f t="shared" si="1125"/>
        <v>7.5588898923691786E-3</v>
      </c>
      <c r="N3428" s="4">
        <f t="shared" si="1132"/>
        <v>1.7528576648993193E-2</v>
      </c>
      <c r="O3428" s="4">
        <f t="shared" si="1134"/>
        <v>9.7244368186727107E-3</v>
      </c>
      <c r="P3428" s="4">
        <f t="shared" si="1129"/>
        <v>4.6295321872736522E-2</v>
      </c>
      <c r="Q3428" s="4"/>
      <c r="T3428" s="4">
        <f t="shared" si="1119"/>
        <v>1.3996502374245911E-2</v>
      </c>
      <c r="U3428" s="4">
        <f t="shared" si="1120"/>
        <v>1.3996502374245911E-2</v>
      </c>
      <c r="V3428" s="2">
        <f t="shared" si="1126"/>
        <v>-1.7758099883312703E-3</v>
      </c>
      <c r="W3428" s="4">
        <f t="shared" si="1127"/>
        <v>-1.1758051888447986E-2</v>
      </c>
      <c r="X3428" s="4">
        <f t="shared" si="1128"/>
        <v>1.5800370818896715E-2</v>
      </c>
      <c r="Y3428" s="4">
        <f t="shared" si="1121"/>
        <v>-8.0372622074574556E-3</v>
      </c>
      <c r="Z3428" s="4">
        <f t="shared" si="1122"/>
        <v>-1.7826894020466987E-3</v>
      </c>
      <c r="AA3428" s="4">
        <f t="shared" si="1133"/>
        <v>1.998755945891555E-2</v>
      </c>
    </row>
    <row r="3429" spans="1:27" x14ac:dyDescent="0.3">
      <c r="A3429" s="1">
        <f t="shared" si="1116"/>
        <v>33</v>
      </c>
      <c r="B3429" s="1">
        <f t="shared" si="1117"/>
        <v>4</v>
      </c>
      <c r="C3429" s="10">
        <v>44056</v>
      </c>
      <c r="D3429" s="3">
        <v>3373.43</v>
      </c>
      <c r="E3429" s="3">
        <v>3372.95</v>
      </c>
      <c r="F3429" s="3">
        <f t="shared" si="1123"/>
        <v>3359.8440000000001</v>
      </c>
      <c r="G3429" s="3">
        <f t="shared" si="1130"/>
        <v>3334.838999999999</v>
      </c>
      <c r="H3429" s="4">
        <f t="shared" si="1118"/>
        <v>-2.0471252976762976E-3</v>
      </c>
      <c r="I3429" s="4">
        <f t="shared" si="1135"/>
        <v>-2.1891224281509582E-3</v>
      </c>
      <c r="J3429" s="4">
        <f t="shared" si="1136"/>
        <v>1.4199713047466063E-4</v>
      </c>
      <c r="K3429" s="4">
        <f t="shared" si="1124"/>
        <v>-7.0710133566049939E-3</v>
      </c>
      <c r="L3429" s="4">
        <f t="shared" si="1131"/>
        <v>-1.4731873589684337E-2</v>
      </c>
      <c r="M3429" s="4">
        <f t="shared" si="1125"/>
        <v>4.0436401213865244E-3</v>
      </c>
      <c r="N3429" s="4">
        <f t="shared" si="1132"/>
        <v>1.157207289467372E-2</v>
      </c>
      <c r="O3429" s="4">
        <f t="shared" si="1134"/>
        <v>7.4123369982483766E-3</v>
      </c>
      <c r="P3429" s="4">
        <f t="shared" si="1129"/>
        <v>4.4153424250490479E-2</v>
      </c>
      <c r="Q3429" s="4"/>
      <c r="T3429" s="4">
        <f t="shared" si="1119"/>
        <v>-2.0471252976762976E-3</v>
      </c>
      <c r="U3429" s="4">
        <f t="shared" si="1120"/>
        <v>-2.0471252976762976E-3</v>
      </c>
      <c r="V3429" s="2">
        <f t="shared" si="1126"/>
        <v>-9.2268552073010348E-3</v>
      </c>
      <c r="W3429" s="4">
        <f t="shared" si="1127"/>
        <v>-1.9134586655227978E-2</v>
      </c>
      <c r="X3429" s="4">
        <f t="shared" si="1128"/>
        <v>7.2465931756022358E-3</v>
      </c>
      <c r="Y3429" s="4">
        <f t="shared" si="1121"/>
        <v>-1.9451674037944115E-2</v>
      </c>
      <c r="Z3429" s="4">
        <f t="shared" si="1122"/>
        <v>-1.3269071949884633E-2</v>
      </c>
      <c r="AA3429" s="4">
        <f t="shared" si="1133"/>
        <v>1.5109519087664282E-2</v>
      </c>
    </row>
    <row r="3430" spans="1:27" x14ac:dyDescent="0.3">
      <c r="A3430" s="1">
        <f t="shared" si="1116"/>
        <v>33</v>
      </c>
      <c r="B3430" s="1">
        <f t="shared" si="1117"/>
        <v>5</v>
      </c>
      <c r="C3430" s="10">
        <v>44057</v>
      </c>
      <c r="D3430" s="3">
        <v>3372.85</v>
      </c>
      <c r="E3430" s="3">
        <v>3368.66</v>
      </c>
      <c r="F3430" s="3">
        <f t="shared" si="1123"/>
        <v>3364.1580000000004</v>
      </c>
      <c r="G3430" s="3">
        <f t="shared" si="1130"/>
        <v>3345.0120000000002</v>
      </c>
      <c r="H3430" s="4">
        <f t="shared" si="1118"/>
        <v>-1.7193183199293516E-4</v>
      </c>
      <c r="I3430" s="4">
        <f t="shared" si="1135"/>
        <v>-1.4139911010455182E-3</v>
      </c>
      <c r="J3430" s="4">
        <f t="shared" si="1136"/>
        <v>1.2420592690525829E-3</v>
      </c>
      <c r="K3430" s="4">
        <f t="shared" si="1124"/>
        <v>-3.3926893399298962E-3</v>
      </c>
      <c r="L3430" s="4">
        <f t="shared" si="1131"/>
        <v>-9.3409707956326211E-3</v>
      </c>
      <c r="M3430" s="4">
        <f t="shared" si="1125"/>
        <v>2.5837074239674685E-3</v>
      </c>
      <c r="N3430" s="4">
        <f t="shared" si="1132"/>
        <v>8.322242192255136E-3</v>
      </c>
      <c r="O3430" s="4">
        <f t="shared" si="1134"/>
        <v>5.6765050328357871E-3</v>
      </c>
      <c r="P3430" s="4">
        <f t="shared" si="1129"/>
        <v>4.3973901039377393E-2</v>
      </c>
      <c r="Q3430" s="4"/>
      <c r="T3430" s="4">
        <f t="shared" si="1119"/>
        <v>-1.7193183199293516E-4</v>
      </c>
      <c r="U3430" s="4">
        <f t="shared" si="1120"/>
        <v>-1.7193183199293516E-4</v>
      </c>
      <c r="V3430" s="2">
        <f t="shared" si="1126"/>
        <v>-6.5660173769722914E-3</v>
      </c>
      <c r="W3430" s="4">
        <f t="shared" si="1127"/>
        <v>-1.6500357203202559E-2</v>
      </c>
      <c r="X3430" s="4">
        <f t="shared" si="1128"/>
        <v>6.4363467093169497E-3</v>
      </c>
      <c r="Y3430" s="4">
        <f t="shared" si="1121"/>
        <v>-1.5819214410504278E-2</v>
      </c>
      <c r="Z3430" s="4">
        <f t="shared" si="1122"/>
        <v>-9.6137087572836667E-3</v>
      </c>
      <c r="AA3430" s="4">
        <f t="shared" si="1133"/>
        <v>1.1513392301433644E-2</v>
      </c>
    </row>
    <row r="3431" spans="1:27" x14ac:dyDescent="0.3">
      <c r="A3431" s="1">
        <f t="shared" si="1116"/>
        <v>34</v>
      </c>
      <c r="B3431" s="1">
        <f t="shared" si="1117"/>
        <v>1</v>
      </c>
      <c r="C3431" s="10">
        <v>44060</v>
      </c>
      <c r="D3431" s="3">
        <v>3381.99</v>
      </c>
      <c r="E3431" s="3">
        <v>3380.86</v>
      </c>
      <c r="F3431" s="3">
        <f t="shared" si="1123"/>
        <v>3368.4619999999995</v>
      </c>
      <c r="G3431" s="3">
        <f t="shared" si="1130"/>
        <v>3353.75</v>
      </c>
      <c r="H3431" s="4">
        <f t="shared" si="1118"/>
        <v>2.7098744385311746E-3</v>
      </c>
      <c r="I3431" s="4">
        <f t="shared" si="1135"/>
        <v>2.3748461983189939E-3</v>
      </c>
      <c r="J3431" s="4">
        <f t="shared" si="1136"/>
        <v>3.3502824021218068E-4</v>
      </c>
      <c r="K3431" s="4">
        <f t="shared" si="1124"/>
        <v>-2.3036897579198547E-3</v>
      </c>
      <c r="L3431" s="4">
        <f t="shared" si="1131"/>
        <v>-6.5931712877174689E-3</v>
      </c>
      <c r="M3431" s="4">
        <f t="shared" si="1125"/>
        <v>4.0160761795740157E-3</v>
      </c>
      <c r="N3431" s="4">
        <f t="shared" si="1132"/>
        <v>8.4204248975027311E-3</v>
      </c>
      <c r="O3431" s="4">
        <f t="shared" si="1134"/>
        <v>4.3501015674202274E-3</v>
      </c>
      <c r="P3431" s="4">
        <f t="shared" si="1129"/>
        <v>4.6802939228297681E-2</v>
      </c>
      <c r="Q3431" s="4"/>
      <c r="T3431" s="4">
        <f t="shared" si="1119"/>
        <v>2.7098744385311746E-3</v>
      </c>
      <c r="U3431" s="4">
        <f t="shared" si="1120"/>
        <v>2.7098744385311746E-3</v>
      </c>
      <c r="V3431" s="2">
        <f t="shared" si="1126"/>
        <v>-3.6704863839186769E-3</v>
      </c>
      <c r="W3431" s="4">
        <f t="shared" si="1127"/>
        <v>-1.3633781520079451E-2</v>
      </c>
      <c r="X3431" s="4">
        <f t="shared" si="1128"/>
        <v>6.4038661258692927E-3</v>
      </c>
      <c r="Y3431" s="4">
        <f t="shared" si="1121"/>
        <v>-1.4743793376898401E-2</v>
      </c>
      <c r="Z3431" s="4">
        <f t="shared" si="1122"/>
        <v>-8.5315069254734248E-3</v>
      </c>
      <c r="AA3431" s="4">
        <f t="shared" si="1133"/>
        <v>8.8121189396464083E-3</v>
      </c>
    </row>
    <row r="3432" spans="1:27" x14ac:dyDescent="0.3">
      <c r="A3432" s="1">
        <f t="shared" si="1116"/>
        <v>34</v>
      </c>
      <c r="B3432" s="1">
        <f t="shared" si="1117"/>
        <v>2</v>
      </c>
      <c r="C3432" s="10">
        <v>44061</v>
      </c>
      <c r="D3432" s="3">
        <v>3389.78</v>
      </c>
      <c r="E3432" s="3">
        <v>3387.04</v>
      </c>
      <c r="F3432" s="3">
        <f t="shared" si="1123"/>
        <v>3379.6799999999994</v>
      </c>
      <c r="G3432" s="3">
        <f t="shared" si="1130"/>
        <v>3362.0769999999998</v>
      </c>
      <c r="H3432" s="4">
        <f t="shared" si="1118"/>
        <v>2.3033775972135986E-3</v>
      </c>
      <c r="I3432" s="4">
        <f t="shared" si="1135"/>
        <v>1.4932037055107148E-3</v>
      </c>
      <c r="J3432" s="4">
        <f t="shared" si="1136"/>
        <v>8.1017389170288381E-4</v>
      </c>
      <c r="K3432" s="4">
        <f t="shared" si="1124"/>
        <v>-1.4296316665631881E-3</v>
      </c>
      <c r="L3432" s="4">
        <f t="shared" si="1131"/>
        <v>-6.7981014465184611E-3</v>
      </c>
      <c r="M3432" s="4">
        <f t="shared" si="1125"/>
        <v>2.9884486105195818E-3</v>
      </c>
      <c r="N3432" s="4">
        <f t="shared" si="1132"/>
        <v>8.2398469755453046E-3</v>
      </c>
      <c r="O3432" s="4">
        <f t="shared" si="1134"/>
        <v>5.1929623751392744E-3</v>
      </c>
      <c r="P3432" s="4">
        <f t="shared" si="1129"/>
        <v>4.9214121667213485E-2</v>
      </c>
      <c r="Q3432" s="4"/>
      <c r="T3432" s="4">
        <f t="shared" si="1119"/>
        <v>2.3033775972135986E-3</v>
      </c>
      <c r="U3432" s="4">
        <f t="shared" si="1120"/>
        <v>2.3033775972135986E-3</v>
      </c>
      <c r="V3432" s="2">
        <f t="shared" si="1126"/>
        <v>-1.4281532470527627E-2</v>
      </c>
      <c r="W3432" s="4">
        <f t="shared" si="1127"/>
        <v>-2.4138717145822421E-2</v>
      </c>
      <c r="X3432" s="4">
        <f t="shared" si="1128"/>
        <v>1.6825199703631756E-2</v>
      </c>
      <c r="Y3432" s="4">
        <f t="shared" si="1121"/>
        <v>-1.3880633765483803E-2</v>
      </c>
      <c r="Z3432" s="4">
        <f t="shared" si="1122"/>
        <v>-7.6629048771339713E-3</v>
      </c>
      <c r="AA3432" s="4">
        <f t="shared" si="1133"/>
        <v>1.0526617937529095E-2</v>
      </c>
    </row>
    <row r="3433" spans="1:27" x14ac:dyDescent="0.3">
      <c r="A3433" s="1">
        <f t="shared" si="1116"/>
        <v>34</v>
      </c>
      <c r="B3433" s="1">
        <f t="shared" si="1117"/>
        <v>3</v>
      </c>
      <c r="C3433" s="10">
        <v>44062</v>
      </c>
      <c r="D3433" s="3">
        <v>3374.85</v>
      </c>
      <c r="E3433" s="3">
        <v>3392.51</v>
      </c>
      <c r="F3433" s="3">
        <f t="shared" si="1123"/>
        <v>3378.5800000000004</v>
      </c>
      <c r="G3433" s="3">
        <f t="shared" si="1130"/>
        <v>3366.7849999999999</v>
      </c>
      <c r="H3433" s="4">
        <f t="shared" si="1118"/>
        <v>-4.4044156257929097E-3</v>
      </c>
      <c r="I3433" s="4">
        <f t="shared" si="1135"/>
        <v>8.053619998938037E-4</v>
      </c>
      <c r="J3433" s="4">
        <f t="shared" si="1136"/>
        <v>-5.209777625686713E-3</v>
      </c>
      <c r="K3433" s="4">
        <f t="shared" si="1124"/>
        <v>-3.0289576314686873E-3</v>
      </c>
      <c r="L3433" s="4">
        <f t="shared" si="1131"/>
        <v>-7.0479827927215077E-3</v>
      </c>
      <c r="M3433" s="4">
        <f t="shared" si="1125"/>
        <v>-1.1040141124379096E-3</v>
      </c>
      <c r="N3433" s="4">
        <f t="shared" si="1132"/>
        <v>2.3954603575815072E-3</v>
      </c>
      <c r="O3433" s="4">
        <f t="shared" si="1134"/>
        <v>3.4949701468214968E-3</v>
      </c>
      <c r="P3433" s="4">
        <f t="shared" si="1129"/>
        <v>4.4592946594939828E-2</v>
      </c>
      <c r="Q3433" s="4"/>
      <c r="T3433" s="4">
        <f t="shared" si="1119"/>
        <v>-4.4044156257929097E-3</v>
      </c>
      <c r="U3433" s="4">
        <f t="shared" si="1120"/>
        <v>-4.4044156257929097E-3</v>
      </c>
      <c r="V3433" s="2">
        <f t="shared" si="1126"/>
        <v>-2.7818914501826935E-3</v>
      </c>
      <c r="W3433" s="4">
        <f t="shared" si="1127"/>
        <v>-1.2754072535680862E-2</v>
      </c>
      <c r="X3433" s="4">
        <f t="shared" si="1128"/>
        <v>-1.6270504533554219E-3</v>
      </c>
      <c r="Y3433" s="4">
        <f t="shared" si="1121"/>
        <v>-1.5460018010128628E-2</v>
      </c>
      <c r="Z3433" s="4">
        <f t="shared" si="1122"/>
        <v>-9.2522475338939723E-3</v>
      </c>
      <c r="AA3433" s="4">
        <f t="shared" si="1133"/>
        <v>7.0313175300075843E-3</v>
      </c>
    </row>
    <row r="3434" spans="1:27" x14ac:dyDescent="0.3">
      <c r="A3434" s="1">
        <f t="shared" si="1116"/>
        <v>34</v>
      </c>
      <c r="B3434" s="1">
        <f t="shared" si="1117"/>
        <v>4</v>
      </c>
      <c r="C3434" s="10">
        <v>44063</v>
      </c>
      <c r="D3434" s="3">
        <v>3385.51</v>
      </c>
      <c r="E3434" s="3">
        <v>3360.48</v>
      </c>
      <c r="F3434" s="3">
        <f t="shared" si="1123"/>
        <v>3380.9960000000005</v>
      </c>
      <c r="G3434" s="3">
        <f t="shared" si="1130"/>
        <v>3370.4199999999996</v>
      </c>
      <c r="H3434" s="4">
        <f t="shared" si="1118"/>
        <v>3.1586589033587597E-3</v>
      </c>
      <c r="I3434" s="4">
        <f t="shared" si="1135"/>
        <v>-4.2579670207564457E-3</v>
      </c>
      <c r="J3434" s="4">
        <f t="shared" si="1136"/>
        <v>7.4166259241152058E-3</v>
      </c>
      <c r="K3434" s="4">
        <f t="shared" si="1124"/>
        <v>1.4867327436776101E-3</v>
      </c>
      <c r="L3434" s="4">
        <f t="shared" si="1131"/>
        <v>-1.8094631366333391E-3</v>
      </c>
      <c r="M3434" s="4">
        <f t="shared" si="1125"/>
        <v>1.3351095357698347E-3</v>
      </c>
      <c r="N3434" s="4">
        <f t="shared" si="1132"/>
        <v>4.477186819447013E-3</v>
      </c>
      <c r="O3434" s="4">
        <f t="shared" si="1134"/>
        <v>3.1239015687447181E-3</v>
      </c>
      <c r="P3434" s="4">
        <f t="shared" si="1129"/>
        <v>4.7892459406087697E-2</v>
      </c>
      <c r="Q3434" s="4"/>
      <c r="T3434" s="4">
        <f t="shared" si="1119"/>
        <v>3.1586589033587597E-3</v>
      </c>
      <c r="U3434" s="4">
        <f t="shared" si="1120"/>
        <v>3.1586589033587597E-3</v>
      </c>
      <c r="V3434" s="2">
        <f t="shared" si="1126"/>
        <v>-4.2075944116036945E-4</v>
      </c>
      <c r="W3434" s="4">
        <f t="shared" si="1127"/>
        <v>-1.0416551846748789E-2</v>
      </c>
      <c r="X3434" s="4">
        <f t="shared" si="1128"/>
        <v>3.5809250525430741E-3</v>
      </c>
      <c r="Y3434" s="4">
        <f t="shared" si="1121"/>
        <v>-1.1000633001256014E-2</v>
      </c>
      <c r="Z3434" s="4">
        <f t="shared" si="1122"/>
        <v>-4.7647449888048024E-3</v>
      </c>
      <c r="AA3434" s="4">
        <f t="shared" si="1133"/>
        <v>6.2955303877205307E-3</v>
      </c>
    </row>
    <row r="3435" spans="1:27" x14ac:dyDescent="0.3">
      <c r="A3435" s="1">
        <f t="shared" si="1116"/>
        <v>34</v>
      </c>
      <c r="B3435" s="1">
        <f t="shared" si="1117"/>
        <v>5</v>
      </c>
      <c r="C3435" s="10">
        <v>44064</v>
      </c>
      <c r="D3435" s="3">
        <v>3397.16</v>
      </c>
      <c r="E3435" s="3">
        <v>3386.01</v>
      </c>
      <c r="F3435" s="3">
        <f t="shared" si="1123"/>
        <v>3385.8580000000002</v>
      </c>
      <c r="G3435" s="3">
        <f t="shared" si="1130"/>
        <v>3375.0080000000003</v>
      </c>
      <c r="H3435" s="4">
        <f t="shared" si="1118"/>
        <v>3.4411358997609325E-3</v>
      </c>
      <c r="I3435" s="4">
        <f t="shared" si="1135"/>
        <v>1.4768823604124635E-4</v>
      </c>
      <c r="J3435" s="4">
        <f t="shared" si="1136"/>
        <v>3.2934476637196861E-3</v>
      </c>
      <c r="K3435" s="4">
        <f t="shared" si="1124"/>
        <v>-7.3179520958436498E-4</v>
      </c>
      <c r="L3435" s="4">
        <f t="shared" si="1131"/>
        <v>-3.8290636664294578E-3</v>
      </c>
      <c r="M3435" s="4">
        <f t="shared" si="1125"/>
        <v>3.3380017708951998E-3</v>
      </c>
      <c r="N3435" s="4">
        <f t="shared" si="1132"/>
        <v>6.5635399975346983E-3</v>
      </c>
      <c r="O3435" s="4">
        <f t="shared" si="1134"/>
        <v>3.1938442699195532E-3</v>
      </c>
      <c r="P3435" s="4">
        <f t="shared" si="1129"/>
        <v>5.1498399767238759E-2</v>
      </c>
      <c r="Q3435" s="4"/>
      <c r="T3435" s="4">
        <f t="shared" si="1119"/>
        <v>3.4411358997609325E-3</v>
      </c>
      <c r="U3435" s="4">
        <f t="shared" si="1120"/>
        <v>3.4411358997609325E-3</v>
      </c>
      <c r="V3435" s="2">
        <f t="shared" si="1126"/>
        <v>-3.7394661365644493E-3</v>
      </c>
      <c r="W3435" s="4">
        <f t="shared" si="1127"/>
        <v>-1.3702071475198854E-2</v>
      </c>
      <c r="X3435" s="4">
        <f t="shared" si="1128"/>
        <v>7.2075544420890187E-3</v>
      </c>
      <c r="Y3435" s="4">
        <f t="shared" si="1121"/>
        <v>-1.3191498511210509E-2</v>
      </c>
      <c r="Z3435" s="4">
        <f t="shared" si="1122"/>
        <v>-6.9694244529702708E-3</v>
      </c>
      <c r="AA3435" s="4">
        <f t="shared" si="1133"/>
        <v>6.4503510239411511E-3</v>
      </c>
    </row>
    <row r="3436" spans="1:27" x14ac:dyDescent="0.3">
      <c r="A3436" s="1">
        <f t="shared" si="1116"/>
        <v>35</v>
      </c>
      <c r="B3436" s="1">
        <f t="shared" si="1117"/>
        <v>1</v>
      </c>
      <c r="C3436" s="10">
        <v>44067</v>
      </c>
      <c r="D3436" s="3">
        <v>3431.28</v>
      </c>
      <c r="E3436" s="3">
        <v>3418.09</v>
      </c>
      <c r="F3436" s="3">
        <f t="shared" si="1123"/>
        <v>3395.7159999999994</v>
      </c>
      <c r="G3436" s="3">
        <f t="shared" si="1130"/>
        <v>3382.0889999999999</v>
      </c>
      <c r="H3436" s="4">
        <f t="shared" si="1118"/>
        <v>1.0043683547433841E-2</v>
      </c>
      <c r="I3436" s="4">
        <f t="shared" si="1135"/>
        <v>6.161028623909469E-3</v>
      </c>
      <c r="J3436" s="4">
        <f t="shared" si="1136"/>
        <v>3.8826549235243717E-3</v>
      </c>
      <c r="K3436" s="4">
        <f t="shared" si="1124"/>
        <v>-3.0422470534211036E-3</v>
      </c>
      <c r="L3436" s="4">
        <f t="shared" si="1131"/>
        <v>-6.0452456365513727E-3</v>
      </c>
      <c r="M3436" s="4">
        <f t="shared" si="1125"/>
        <v>1.0473196227246555E-2</v>
      </c>
      <c r="N3436" s="4">
        <f t="shared" si="1132"/>
        <v>1.4544561068617727E-2</v>
      </c>
      <c r="O3436" s="4">
        <f t="shared" si="1134"/>
        <v>3.9714042573032503E-3</v>
      </c>
      <c r="P3436" s="4">
        <f t="shared" si="1129"/>
        <v>6.2059316945133988E-2</v>
      </c>
      <c r="Q3436" s="4"/>
      <c r="T3436" s="4">
        <f t="shared" si="1119"/>
        <v>1.0043683547433841E-2</v>
      </c>
      <c r="U3436" s="4">
        <f t="shared" si="1120"/>
        <v>1.0043683547433841E-2</v>
      </c>
      <c r="V3436" s="2">
        <f t="shared" si="1126"/>
        <v>-4.4654947073438029E-3</v>
      </c>
      <c r="W3436" s="4">
        <f t="shared" si="1127"/>
        <v>-1.4420839760270355E-2</v>
      </c>
      <c r="X3436" s="4">
        <f t="shared" si="1128"/>
        <v>1.4574259533588338E-2</v>
      </c>
      <c r="Y3436" s="4">
        <f t="shared" si="1121"/>
        <v>-1.5473141728565532E-2</v>
      </c>
      <c r="Z3436" s="4">
        <f t="shared" si="1122"/>
        <v>-9.2654540006532216E-3</v>
      </c>
      <c r="AA3436" s="4">
        <f t="shared" si="1133"/>
        <v>8.0909328945969732E-3</v>
      </c>
    </row>
    <row r="3437" spans="1:27" x14ac:dyDescent="0.3">
      <c r="A3437" s="1">
        <f t="shared" si="1116"/>
        <v>35</v>
      </c>
      <c r="B3437" s="1">
        <f t="shared" si="1117"/>
        <v>2</v>
      </c>
      <c r="C3437" s="10">
        <v>44068</v>
      </c>
      <c r="D3437" s="3">
        <v>3443.62</v>
      </c>
      <c r="E3437" s="3">
        <v>3435.95</v>
      </c>
      <c r="F3437" s="3">
        <f t="shared" si="1123"/>
        <v>3406.4840000000004</v>
      </c>
      <c r="G3437" s="3">
        <f t="shared" si="1130"/>
        <v>3393.0819999999994</v>
      </c>
      <c r="H3437" s="4">
        <f t="shared" si="1118"/>
        <v>3.5963255694666974E-3</v>
      </c>
      <c r="I3437" s="4">
        <f t="shared" si="1135"/>
        <v>1.3610081369050668E-3</v>
      </c>
      <c r="J3437" s="4">
        <f t="shared" si="1136"/>
        <v>2.2353174325616303E-3</v>
      </c>
      <c r="K3437" s="4">
        <f t="shared" si="1124"/>
        <v>-9.9321535986570397E-3</v>
      </c>
      <c r="L3437" s="4">
        <f t="shared" si="1131"/>
        <v>-1.2768801535676019E-2</v>
      </c>
      <c r="M3437" s="4">
        <f t="shared" si="1125"/>
        <v>1.090156301923024E-2</v>
      </c>
      <c r="N3437" s="4">
        <f t="shared" si="1132"/>
        <v>1.4894423418001826E-2</v>
      </c>
      <c r="O3437" s="4">
        <f t="shared" si="1134"/>
        <v>3.891834755286865E-3</v>
      </c>
      <c r="P3437" s="4">
        <f t="shared" si="1129"/>
        <v>6.5878828022954111E-2</v>
      </c>
      <c r="Q3437" s="4"/>
      <c r="T3437" s="4">
        <f t="shared" si="1119"/>
        <v>3.5963255694666974E-3</v>
      </c>
      <c r="U3437" s="4">
        <f t="shared" si="1120"/>
        <v>3.5963255694666974E-3</v>
      </c>
      <c r="V3437" s="2">
        <f t="shared" si="1126"/>
        <v>-1.2094611923247301E-2</v>
      </c>
      <c r="W3437" s="4">
        <f t="shared" si="1127"/>
        <v>-2.1973665804014882E-2</v>
      </c>
      <c r="X3437" s="4">
        <f t="shared" si="1128"/>
        <v>1.5883036657246101E-2</v>
      </c>
      <c r="Y3437" s="4">
        <f t="shared" si="1121"/>
        <v>-2.2277139214633833E-2</v>
      </c>
      <c r="Z3437" s="4">
        <f t="shared" si="1122"/>
        <v>-1.6112352390176114E-2</v>
      </c>
      <c r="AA3437" s="4">
        <f t="shared" si="1133"/>
        <v>7.930928371917164E-3</v>
      </c>
    </row>
    <row r="3438" spans="1:27" x14ac:dyDescent="0.3">
      <c r="A3438" s="1">
        <f t="shared" si="1116"/>
        <v>35</v>
      </c>
      <c r="B3438" s="1">
        <f t="shared" si="1117"/>
        <v>3</v>
      </c>
      <c r="C3438" s="10">
        <v>44069</v>
      </c>
      <c r="D3438" s="3">
        <v>3478.73</v>
      </c>
      <c r="E3438" s="3">
        <v>3449.97</v>
      </c>
      <c r="F3438" s="3">
        <f t="shared" si="1123"/>
        <v>3427.2599999999998</v>
      </c>
      <c r="G3438" s="3">
        <f t="shared" si="1130"/>
        <v>3402.9200000000005</v>
      </c>
      <c r="H3438" s="4">
        <f t="shared" si="1118"/>
        <v>1.0195666188487733E-2</v>
      </c>
      <c r="I3438" s="4">
        <f t="shared" si="1135"/>
        <v>1.8439897549671303E-3</v>
      </c>
      <c r="J3438" s="4">
        <f t="shared" si="1136"/>
        <v>8.3516764335206037E-3</v>
      </c>
      <c r="K3438" s="4">
        <f t="shared" si="1124"/>
        <v>-8.4874347343783466E-3</v>
      </c>
      <c r="L3438" s="4">
        <f t="shared" si="1131"/>
        <v>-1.4265027306535854E-2</v>
      </c>
      <c r="M3438" s="4">
        <f t="shared" si="1125"/>
        <v>1.5017827652410456E-2</v>
      </c>
      <c r="N3438" s="4">
        <f t="shared" si="1132"/>
        <v>2.2277926016479811E-2</v>
      </c>
      <c r="O3438" s="4">
        <f t="shared" si="1134"/>
        <v>6.9968063057492926E-3</v>
      </c>
      <c r="P3438" s="4">
        <f t="shared" si="1129"/>
        <v>7.6746172750852673E-2</v>
      </c>
      <c r="Q3438" s="4"/>
      <c r="T3438" s="4">
        <f t="shared" si="1119"/>
        <v>1.0195666188487733E-2</v>
      </c>
      <c r="U3438" s="4">
        <f t="shared" si="1120"/>
        <v>1.0195666188487733E-2</v>
      </c>
      <c r="V3438" s="2">
        <f t="shared" si="1126"/>
        <v>-1.9970263850250605E-2</v>
      </c>
      <c r="W3438" s="4">
        <f t="shared" si="1127"/>
        <v>-2.9770561211748141E-2</v>
      </c>
      <c r="X3438" s="4">
        <f t="shared" si="1128"/>
        <v>3.078062728713872E-2</v>
      </c>
      <c r="Y3438" s="4">
        <f t="shared" si="1121"/>
        <v>-2.085043430128131E-2</v>
      </c>
      <c r="Z3438" s="4">
        <f t="shared" si="1122"/>
        <v>-1.4676651746023875E-2</v>
      </c>
      <c r="AA3438" s="4">
        <f t="shared" si="1133"/>
        <v>1.440842010548792E-2</v>
      </c>
    </row>
    <row r="3439" spans="1:27" x14ac:dyDescent="0.3">
      <c r="A3439" s="1">
        <f t="shared" si="1116"/>
        <v>35</v>
      </c>
      <c r="B3439" s="1">
        <f t="shared" si="1117"/>
        <v>4</v>
      </c>
      <c r="C3439" s="10">
        <v>44070</v>
      </c>
      <c r="D3439" s="3">
        <v>3484.55</v>
      </c>
      <c r="E3439" s="3">
        <v>3485.14</v>
      </c>
      <c r="F3439" s="3">
        <f t="shared" si="1123"/>
        <v>3447.0680000000002</v>
      </c>
      <c r="G3439" s="3">
        <f t="shared" si="1130"/>
        <v>3414.0320000000002</v>
      </c>
      <c r="H3439" s="4">
        <f t="shared" si="1118"/>
        <v>1.6730243508407275E-3</v>
      </c>
      <c r="I3439" s="4">
        <f t="shared" si="1135"/>
        <v>1.8426264757540407E-3</v>
      </c>
      <c r="J3439" s="4">
        <f t="shared" si="1136"/>
        <v>-1.6960212491331323E-4</v>
      </c>
      <c r="K3439" s="4">
        <f t="shared" si="1124"/>
        <v>-1.1795252865269739E-2</v>
      </c>
      <c r="L3439" s="4">
        <f t="shared" si="1131"/>
        <v>-2.0850521119297361E-2</v>
      </c>
      <c r="M3439" s="4">
        <f t="shared" si="1125"/>
        <v>1.0873588800685095E-2</v>
      </c>
      <c r="N3439" s="4">
        <f t="shared" si="1132"/>
        <v>2.0655342422097985E-2</v>
      </c>
      <c r="O3439" s="4">
        <f t="shared" si="1134"/>
        <v>9.4807076953982751E-3</v>
      </c>
      <c r="P3439" s="4">
        <f t="shared" si="1129"/>
        <v>7.8547595317539409E-2</v>
      </c>
      <c r="Q3439" s="4"/>
      <c r="T3439" s="4">
        <f t="shared" si="1119"/>
        <v>1.6730243508407275E-3</v>
      </c>
      <c r="U3439" s="4">
        <f t="shared" si="1120"/>
        <v>1.6730243508407275E-3</v>
      </c>
      <c r="V3439" s="2">
        <f t="shared" si="1126"/>
        <v>-2.6797135736317507E-2</v>
      </c>
      <c r="W3439" s="4">
        <f t="shared" si="1127"/>
        <v>-3.6529164378954392E-2</v>
      </c>
      <c r="X3439" s="4">
        <f t="shared" si="1128"/>
        <v>2.925408579505007E-2</v>
      </c>
      <c r="Y3439" s="4">
        <f t="shared" si="1121"/>
        <v>-2.4117007817074342E-2</v>
      </c>
      <c r="Z3439" s="4">
        <f t="shared" si="1122"/>
        <v>-1.7963821823663836E-2</v>
      </c>
      <c r="AA3439" s="4">
        <f t="shared" si="1133"/>
        <v>1.9542170413688643E-2</v>
      </c>
    </row>
    <row r="3440" spans="1:27" x14ac:dyDescent="0.3">
      <c r="A3440" s="1">
        <f t="shared" si="1116"/>
        <v>35</v>
      </c>
      <c r="B3440" s="1">
        <f t="shared" si="1117"/>
        <v>5</v>
      </c>
      <c r="C3440" s="10">
        <v>44071</v>
      </c>
      <c r="D3440" s="3">
        <v>3508.01</v>
      </c>
      <c r="E3440" s="3">
        <v>3494.69</v>
      </c>
      <c r="F3440" s="3">
        <f t="shared" si="1123"/>
        <v>3469.2380000000003</v>
      </c>
      <c r="G3440" s="3">
        <f t="shared" si="1130"/>
        <v>3427.5479999999998</v>
      </c>
      <c r="H3440" s="4">
        <f t="shared" si="1118"/>
        <v>6.7325766598269601E-3</v>
      </c>
      <c r="I3440" s="4">
        <f t="shared" si="1135"/>
        <v>2.9099883772653202E-3</v>
      </c>
      <c r="J3440" s="4">
        <f t="shared" si="1136"/>
        <v>3.8225882825616399E-3</v>
      </c>
      <c r="K3440" s="4">
        <f t="shared" si="1124"/>
        <v>-7.1759624628718512E-3</v>
      </c>
      <c r="L3440" s="4">
        <f t="shared" si="1131"/>
        <v>-1.8924171621076718E-2</v>
      </c>
      <c r="M3440" s="4">
        <f t="shared" si="1125"/>
        <v>1.1175941229745532E-2</v>
      </c>
      <c r="N3440" s="4">
        <f t="shared" si="1132"/>
        <v>2.3475090647891859E-2</v>
      </c>
      <c r="O3440" s="4">
        <f t="shared" si="1134"/>
        <v>1.1884230660688113E-2</v>
      </c>
      <c r="P3440" s="4">
        <f t="shared" si="1129"/>
        <v>8.5808999684286763E-2</v>
      </c>
      <c r="Q3440" s="4"/>
      <c r="T3440" s="4">
        <f t="shared" si="1119"/>
        <v>6.7325766598269601E-3</v>
      </c>
      <c r="U3440" s="4">
        <f t="shared" si="1120"/>
        <v>6.7325766598269601E-3</v>
      </c>
      <c r="V3440" s="2">
        <f t="shared" si="1126"/>
        <v>-2.5079278529508923E-2</v>
      </c>
      <c r="W3440" s="4">
        <f t="shared" si="1127"/>
        <v>-3.4828485744213794E-2</v>
      </c>
      <c r="X3440" s="4">
        <f t="shared" si="1128"/>
        <v>3.2630196988072499E-2</v>
      </c>
      <c r="Y3440" s="4">
        <f t="shared" si="1121"/>
        <v>-1.9555314551863486E-2</v>
      </c>
      <c r="Z3440" s="4">
        <f t="shared" si="1122"/>
        <v>-1.3373365943128645E-2</v>
      </c>
      <c r="AA3440" s="4">
        <f t="shared" si="1133"/>
        <v>2.4625958914992922E-2</v>
      </c>
    </row>
    <row r="3441" spans="1:27" x14ac:dyDescent="0.3">
      <c r="A3441" s="1">
        <f t="shared" si="1116"/>
        <v>36</v>
      </c>
      <c r="B3441" s="1">
        <f t="shared" si="1117"/>
        <v>1</v>
      </c>
      <c r="C3441" s="10">
        <v>44074</v>
      </c>
      <c r="D3441" s="3">
        <v>3500.31</v>
      </c>
      <c r="E3441" s="3">
        <v>3509.73</v>
      </c>
      <c r="F3441" s="3">
        <f t="shared" si="1123"/>
        <v>3483.0440000000003</v>
      </c>
      <c r="G3441" s="3">
        <f t="shared" si="1130"/>
        <v>3439.3799999999997</v>
      </c>
      <c r="H3441" s="4">
        <f t="shared" si="1118"/>
        <v>-2.1949766391772749E-3</v>
      </c>
      <c r="I3441" s="4">
        <f t="shared" si="1135"/>
        <v>4.9030647004991428E-4</v>
      </c>
      <c r="J3441" s="4">
        <f t="shared" si="1136"/>
        <v>-2.685283109227189E-3</v>
      </c>
      <c r="K3441" s="4">
        <f t="shared" si="1124"/>
        <v>-8.3473251216501093E-3</v>
      </c>
      <c r="L3441" s="4">
        <f t="shared" si="1131"/>
        <v>-2.1493667349865176E-2</v>
      </c>
      <c r="M3441" s="4">
        <f t="shared" si="1125"/>
        <v>4.9571581639507338E-3</v>
      </c>
      <c r="N3441" s="4">
        <f t="shared" si="1132"/>
        <v>1.7715402194581668E-2</v>
      </c>
      <c r="O3441" s="4">
        <f t="shared" si="1134"/>
        <v>1.2474323702757948E-2</v>
      </c>
      <c r="P3441" s="4">
        <f t="shared" si="1129"/>
        <v>8.3425674295371316E-2</v>
      </c>
      <c r="Q3441" s="4"/>
      <c r="T3441" s="4">
        <f t="shared" si="1119"/>
        <v>-2.1949766391772749E-3</v>
      </c>
      <c r="U3441" s="4">
        <f t="shared" si="1120"/>
        <v>-2.1949766391772749E-3</v>
      </c>
      <c r="V3441" s="2">
        <f t="shared" si="1126"/>
        <v>-2.187279967845018E-2</v>
      </c>
      <c r="W3441" s="4">
        <f t="shared" si="1127"/>
        <v>-3.1654071681665723E-2</v>
      </c>
      <c r="X3441" s="4">
        <f t="shared" si="1128"/>
        <v>2.0117856893054412E-2</v>
      </c>
      <c r="Y3441" s="4">
        <f t="shared" si="1121"/>
        <v>-2.0712071691205609E-2</v>
      </c>
      <c r="Z3441" s="4">
        <f t="shared" si="1122"/>
        <v>-1.4537416725135395E-2</v>
      </c>
      <c r="AA3441" s="4">
        <f t="shared" si="1133"/>
        <v>2.5717109440247916E-2</v>
      </c>
    </row>
    <row r="3442" spans="1:27" x14ac:dyDescent="0.3">
      <c r="A3442" s="1">
        <f t="shared" si="1116"/>
        <v>36</v>
      </c>
      <c r="B3442" s="1">
        <f t="shared" si="1117"/>
        <v>2</v>
      </c>
      <c r="C3442" s="10">
        <v>44075</v>
      </c>
      <c r="D3442" s="3">
        <v>3526.65</v>
      </c>
      <c r="E3442" s="3">
        <v>3507.44</v>
      </c>
      <c r="F3442" s="3">
        <f t="shared" si="1123"/>
        <v>3499.65</v>
      </c>
      <c r="G3442" s="3">
        <f t="shared" si="1130"/>
        <v>3453.067</v>
      </c>
      <c r="H3442" s="4">
        <f t="shared" si="1118"/>
        <v>7.525047781482253E-3</v>
      </c>
      <c r="I3442" s="4">
        <f t="shared" si="1135"/>
        <v>2.0369624404695894E-3</v>
      </c>
      <c r="J3442" s="4">
        <f t="shared" si="1136"/>
        <v>5.4880853410126636E-3</v>
      </c>
      <c r="K3442" s="4">
        <f t="shared" si="1124"/>
        <v>-2.1169553553827673E-3</v>
      </c>
      <c r="L3442" s="4">
        <f t="shared" si="1131"/>
        <v>-1.5832565940984908E-2</v>
      </c>
      <c r="M3442" s="4">
        <f t="shared" si="1125"/>
        <v>7.7150572200077152E-3</v>
      </c>
      <c r="N3442" s="4">
        <f t="shared" si="1132"/>
        <v>2.1309461994221394E-2</v>
      </c>
      <c r="O3442" s="4">
        <f t="shared" si="1134"/>
        <v>1.3208852593821355E-2</v>
      </c>
      <c r="P3442" s="4">
        <f t="shared" si="1129"/>
        <v>9.1578504262128615E-2</v>
      </c>
      <c r="Q3442" s="4"/>
      <c r="T3442" s="4">
        <f t="shared" si="1119"/>
        <v>7.525047781482253E-3</v>
      </c>
      <c r="U3442" s="4">
        <f t="shared" si="1120"/>
        <v>7.525047781482253E-3</v>
      </c>
      <c r="V3442" s="2">
        <f t="shared" si="1126"/>
        <v>-1.6195708380114918E-2</v>
      </c>
      <c r="W3442" s="4">
        <f t="shared" si="1127"/>
        <v>-2.6033751296313801E-2</v>
      </c>
      <c r="X3442" s="4">
        <f t="shared" si="1128"/>
        <v>2.4111255016523368E-2</v>
      </c>
      <c r="Y3442" s="4">
        <f t="shared" si="1121"/>
        <v>-1.4559387333495162E-2</v>
      </c>
      <c r="Z3442" s="4">
        <f t="shared" si="1122"/>
        <v>-8.3459381559110087E-3</v>
      </c>
      <c r="AA3442" s="4">
        <f t="shared" si="1133"/>
        <v>2.7349607395778082E-2</v>
      </c>
    </row>
    <row r="3443" spans="1:27" x14ac:dyDescent="0.3">
      <c r="A3443" s="1">
        <f t="shared" si="1116"/>
        <v>36</v>
      </c>
      <c r="B3443" s="1">
        <f t="shared" si="1117"/>
        <v>3</v>
      </c>
      <c r="C3443" s="10">
        <v>44076</v>
      </c>
      <c r="D3443" s="3">
        <v>3580.84</v>
      </c>
      <c r="E3443" s="3">
        <v>3543.76</v>
      </c>
      <c r="F3443" s="3">
        <f t="shared" si="1123"/>
        <v>3520.0720000000001</v>
      </c>
      <c r="G3443" s="3">
        <f t="shared" si="1130"/>
        <v>3473.6660000000002</v>
      </c>
      <c r="H3443" s="4">
        <f t="shared" si="1118"/>
        <v>1.5365857116527031E-2</v>
      </c>
      <c r="I3443" s="4">
        <f t="shared" si="1135"/>
        <v>4.8516297335999114E-3</v>
      </c>
      <c r="J3443" s="4">
        <f t="shared" si="1136"/>
        <v>1.051422738292712E-2</v>
      </c>
      <c r="K3443" s="4">
        <f t="shared" si="1124"/>
        <v>-6.1729970368479947E-3</v>
      </c>
      <c r="L3443" s="4">
        <f t="shared" si="1131"/>
        <v>-1.8400528042823015E-2</v>
      </c>
      <c r="M3443" s="4">
        <f t="shared" si="1125"/>
        <v>1.7263283251024417E-2</v>
      </c>
      <c r="N3443" s="4">
        <f t="shared" si="1132"/>
        <v>3.0853282958119743E-2</v>
      </c>
      <c r="O3443" s="4">
        <f t="shared" si="1134"/>
        <v>1.2959529049049928E-2</v>
      </c>
      <c r="P3443" s="4">
        <f t="shared" si="1129"/>
        <v>0.10835154359009277</v>
      </c>
      <c r="Q3443" s="4"/>
      <c r="T3443" s="4">
        <f t="shared" si="1119"/>
        <v>1.5365857116527031E-2</v>
      </c>
      <c r="U3443" s="4">
        <f t="shared" si="1120"/>
        <v>1.5365857116527031E-2</v>
      </c>
      <c r="V3443" s="2">
        <f t="shared" si="1126"/>
        <v>-1.3587965916663142E-2</v>
      </c>
      <c r="W3443" s="4">
        <f t="shared" si="1127"/>
        <v>-2.34520862574965E-2</v>
      </c>
      <c r="X3443" s="4">
        <f t="shared" si="1128"/>
        <v>2.9352666059165308E-2</v>
      </c>
      <c r="Y3443" s="4">
        <f t="shared" si="1121"/>
        <v>-1.856485492915666E-2</v>
      </c>
      <c r="Z3443" s="4">
        <f t="shared" si="1122"/>
        <v>-1.2376661225132384E-2</v>
      </c>
      <c r="AA3443" s="4">
        <f t="shared" si="1133"/>
        <v>2.7080524967466827E-2</v>
      </c>
    </row>
    <row r="3444" spans="1:27" x14ac:dyDescent="0.3">
      <c r="A3444" s="1">
        <f t="shared" si="1116"/>
        <v>36</v>
      </c>
      <c r="B3444" s="1">
        <f t="shared" si="1117"/>
        <v>4</v>
      </c>
      <c r="C3444" s="10">
        <v>44077</v>
      </c>
      <c r="D3444" s="3">
        <v>3455.06</v>
      </c>
      <c r="E3444" s="3">
        <v>3564.74</v>
      </c>
      <c r="F3444" s="3">
        <f t="shared" si="1123"/>
        <v>3514.174</v>
      </c>
      <c r="G3444" s="3">
        <f t="shared" si="1130"/>
        <v>3480.6210000000001</v>
      </c>
      <c r="H3444" s="4">
        <f t="shared" si="1118"/>
        <v>-3.5125836395929498E-2</v>
      </c>
      <c r="I3444" s="4">
        <f t="shared" si="1135"/>
        <v>-4.4961517409323965E-3</v>
      </c>
      <c r="J3444" s="4">
        <f t="shared" si="1136"/>
        <v>-3.0629684654997102E-2</v>
      </c>
      <c r="K3444" s="4">
        <f t="shared" si="1124"/>
        <v>-1.4490315121591657E-2</v>
      </c>
      <c r="L3444" s="4">
        <f t="shared" si="1131"/>
        <v>-2.7194426137132327E-2</v>
      </c>
      <c r="M3444" s="4">
        <f t="shared" si="1125"/>
        <v>-1.6821591645718177E-2</v>
      </c>
      <c r="N3444" s="4">
        <f t="shared" si="1132"/>
        <v>-7.343804453285821E-3</v>
      </c>
      <c r="O3444" s="4">
        <f t="shared" si="1134"/>
        <v>9.711264059090112E-3</v>
      </c>
      <c r="P3444" s="4">
        <f t="shared" si="1129"/>
        <v>6.9419768600771245E-2</v>
      </c>
      <c r="Q3444" s="4"/>
      <c r="T3444" s="4">
        <f t="shared" si="1119"/>
        <v>-3.5125836395929498E-2</v>
      </c>
      <c r="U3444" s="4">
        <f t="shared" si="1120"/>
        <v>-3.5125836395929498E-2</v>
      </c>
      <c r="V3444" s="2">
        <f t="shared" si="1126"/>
        <v>-2.6890338579774568E-2</v>
      </c>
      <c r="W3444" s="4">
        <f t="shared" si="1127"/>
        <v>-3.6621435193976794E-2</v>
      </c>
      <c r="X3444" s="4">
        <f t="shared" si="1128"/>
        <v>-8.4630727066623331E-3</v>
      </c>
      <c r="Y3444" s="4">
        <f t="shared" si="1121"/>
        <v>-2.6778465805861133E-2</v>
      </c>
      <c r="Z3444" s="4">
        <f t="shared" si="1122"/>
        <v>-2.064206096977151E-2</v>
      </c>
      <c r="AA3444" s="4">
        <f t="shared" si="1133"/>
        <v>1.9467559096600289E-2</v>
      </c>
    </row>
    <row r="3445" spans="1:27" x14ac:dyDescent="0.3">
      <c r="A3445" s="1">
        <f t="shared" si="1116"/>
        <v>36</v>
      </c>
      <c r="B3445" s="1">
        <f t="shared" si="1117"/>
        <v>5</v>
      </c>
      <c r="C3445" s="10">
        <v>44078</v>
      </c>
      <c r="D3445" s="3">
        <v>3426.96</v>
      </c>
      <c r="E3445" s="3">
        <v>3453.6</v>
      </c>
      <c r="F3445" s="3">
        <f t="shared" si="1123"/>
        <v>3497.9639999999999</v>
      </c>
      <c r="G3445" s="3">
        <f t="shared" si="1130"/>
        <v>3483.601000000001</v>
      </c>
      <c r="H3445" s="4">
        <f t="shared" si="1118"/>
        <v>-8.132999137496863E-3</v>
      </c>
      <c r="I3445" s="4">
        <f t="shared" si="1135"/>
        <v>-4.2256863846070299E-4</v>
      </c>
      <c r="J3445" s="4">
        <f t="shared" si="1136"/>
        <v>-7.7104304990361604E-3</v>
      </c>
      <c r="K3445" s="4">
        <f t="shared" si="1124"/>
        <v>1.7555411483447393E-2</v>
      </c>
      <c r="L3445" s="4">
        <f t="shared" si="1131"/>
        <v>1.0082153260564252E-2</v>
      </c>
      <c r="M3445" s="4">
        <f t="shared" si="1125"/>
        <v>-2.0298665166365321E-2</v>
      </c>
      <c r="N3445" s="4">
        <f t="shared" si="1132"/>
        <v>-1.625932476193484E-2</v>
      </c>
      <c r="O3445" s="4">
        <f t="shared" si="1134"/>
        <v>4.1911781870809465E-3</v>
      </c>
      <c r="P3445" s="4">
        <f t="shared" si="1129"/>
        <v>6.0722178545119083E-2</v>
      </c>
      <c r="Q3445" s="4"/>
      <c r="T3445" s="4">
        <f t="shared" si="1119"/>
        <v>-8.132999137496863E-3</v>
      </c>
      <c r="U3445" s="4">
        <f t="shared" si="1120"/>
        <v>-8.132999137496863E-3</v>
      </c>
      <c r="V3445" s="2">
        <f t="shared" si="1126"/>
        <v>1.5325348908557383E-2</v>
      </c>
      <c r="W3445" s="4">
        <f t="shared" si="1127"/>
        <v>5.1720954194717731E-3</v>
      </c>
      <c r="X3445" s="4">
        <f t="shared" si="1128"/>
        <v>-2.310426709159899E-2</v>
      </c>
      <c r="Y3445" s="4">
        <f t="shared" si="1121"/>
        <v>4.8676881482423023E-3</v>
      </c>
      <c r="Z3445" s="4">
        <f t="shared" si="1122"/>
        <v>1.120362988866936E-2</v>
      </c>
      <c r="AA3445" s="4">
        <f t="shared" si="1133"/>
        <v>8.2802044714140842E-3</v>
      </c>
    </row>
    <row r="3446" spans="1:27" x14ac:dyDescent="0.3">
      <c r="A3446" s="1">
        <f t="shared" si="1116"/>
        <v>37</v>
      </c>
      <c r="B3446" s="1">
        <f t="shared" si="1117"/>
        <v>2</v>
      </c>
      <c r="C3446" s="10">
        <v>44082</v>
      </c>
      <c r="D3446" s="3">
        <v>3331.84</v>
      </c>
      <c r="E3446" s="3">
        <v>3371.88</v>
      </c>
      <c r="F3446" s="3">
        <f t="shared" si="1123"/>
        <v>3464.2699999999995</v>
      </c>
      <c r="G3446" s="3">
        <f t="shared" si="1130"/>
        <v>3473.6570000000006</v>
      </c>
      <c r="H3446" s="4">
        <f t="shared" si="1118"/>
        <v>-2.775637883138405E-2</v>
      </c>
      <c r="I3446" s="4">
        <f t="shared" si="1135"/>
        <v>-1.607255410042718E-2</v>
      </c>
      <c r="J3446" s="4">
        <f t="shared" si="1136"/>
        <v>-1.168382473095687E-2</v>
      </c>
      <c r="K3446" s="4">
        <f t="shared" si="1124"/>
        <v>2.0548095104699082E-2</v>
      </c>
      <c r="L3446" s="4">
        <f t="shared" si="1131"/>
        <v>1.8224445118835517E-2</v>
      </c>
      <c r="M3446" s="4">
        <f t="shared" si="1125"/>
        <v>-3.8227389897438534E-2</v>
      </c>
      <c r="N3446" s="4">
        <f t="shared" si="1132"/>
        <v>-4.0826425867608818E-2</v>
      </c>
      <c r="O3446" s="4">
        <f t="shared" si="1134"/>
        <v>-2.8173621782561827E-3</v>
      </c>
      <c r="P3446" s="4">
        <f t="shared" si="1129"/>
        <v>3.1280371922569765E-2</v>
      </c>
      <c r="Q3446" s="4"/>
      <c r="T3446" s="4">
        <f t="shared" si="1119"/>
        <v>-2.775637883138405E-2</v>
      </c>
      <c r="U3446" s="4">
        <f t="shared" si="1120"/>
        <v>-2.775637883138405E-2</v>
      </c>
      <c r="V3446" s="2">
        <f t="shared" si="1126"/>
        <v>2.1403809790601556E-2</v>
      </c>
      <c r="W3446" s="4">
        <f t="shared" si="1127"/>
        <v>1.1189771692695569E-2</v>
      </c>
      <c r="X3446" s="4">
        <f t="shared" si="1128"/>
        <v>-4.8130022769411793E-2</v>
      </c>
      <c r="Y3446" s="4">
        <f t="shared" si="1121"/>
        <v>7.82305651237113E-3</v>
      </c>
      <c r="Z3446" s="4">
        <f t="shared" si="1122"/>
        <v>1.4177632588440037E-2</v>
      </c>
      <c r="AA3446" s="4">
        <f t="shared" si="1133"/>
        <v>-5.3901127864020076E-3</v>
      </c>
    </row>
    <row r="3447" spans="1:27" x14ac:dyDescent="0.3">
      <c r="A3447" s="1">
        <f t="shared" si="1116"/>
        <v>37</v>
      </c>
      <c r="B3447" s="1">
        <f t="shared" si="1117"/>
        <v>3</v>
      </c>
      <c r="C3447" s="10">
        <v>44083</v>
      </c>
      <c r="D3447" s="3">
        <v>3398.96</v>
      </c>
      <c r="E3447" s="3">
        <v>3369.82</v>
      </c>
      <c r="F3447" s="3">
        <f t="shared" si="1123"/>
        <v>3438.732</v>
      </c>
      <c r="G3447" s="3">
        <f t="shared" si="1130"/>
        <v>3469.1910000000003</v>
      </c>
      <c r="H3447" s="4">
        <f t="shared" si="1118"/>
        <v>2.0145024971187059E-2</v>
      </c>
      <c r="I3447" s="4">
        <f t="shared" si="1135"/>
        <v>1.1399106799846336E-2</v>
      </c>
      <c r="J3447" s="4">
        <f t="shared" si="1136"/>
        <v>8.745918171340723E-3</v>
      </c>
      <c r="K3447" s="4">
        <f t="shared" si="1124"/>
        <v>3.5066209661928555E-2</v>
      </c>
      <c r="L3447" s="4">
        <f t="shared" si="1131"/>
        <v>4.3565850834507168E-2</v>
      </c>
      <c r="M3447" s="4">
        <f t="shared" si="1125"/>
        <v>-1.1565891148248813E-2</v>
      </c>
      <c r="N3447" s="4">
        <f t="shared" si="1132"/>
        <v>-2.0244201025541753E-2</v>
      </c>
      <c r="O3447" s="4">
        <f t="shared" si="1134"/>
        <v>-8.9612705062725919E-3</v>
      </c>
      <c r="P3447" s="4">
        <f t="shared" si="1129"/>
        <v>5.2055540767245008E-2</v>
      </c>
      <c r="Q3447" s="4"/>
      <c r="T3447" s="4">
        <f t="shared" si="1119"/>
        <v>2.0145024971187059E-2</v>
      </c>
      <c r="U3447" s="4">
        <f t="shared" si="1120"/>
        <v>2.0145024971187059E-2</v>
      </c>
      <c r="V3447" s="2">
        <f t="shared" si="1126"/>
        <v>5.846919419900113E-2</v>
      </c>
      <c r="W3447" s="4">
        <f t="shared" si="1127"/>
        <v>4.7884502257011068E-2</v>
      </c>
      <c r="X3447" s="4">
        <f t="shared" si="1128"/>
        <v>-3.6207165440290373E-2</v>
      </c>
      <c r="Y3447" s="4">
        <f t="shared" si="1121"/>
        <v>2.2160147197315992E-2</v>
      </c>
      <c r="Z3447" s="4">
        <f t="shared" si="1122"/>
        <v>2.8605122210855264E-2</v>
      </c>
      <c r="AA3447" s="4">
        <f t="shared" si="1133"/>
        <v>-1.740688354549744E-2</v>
      </c>
    </row>
    <row r="3448" spans="1:27" x14ac:dyDescent="0.3">
      <c r="A3448" s="1">
        <f t="shared" si="1116"/>
        <v>37</v>
      </c>
      <c r="B3448" s="1">
        <f t="shared" si="1117"/>
        <v>4</v>
      </c>
      <c r="C3448" s="10">
        <v>44084</v>
      </c>
      <c r="D3448" s="3">
        <v>3339.19</v>
      </c>
      <c r="E3448" s="3">
        <v>3412.56</v>
      </c>
      <c r="F3448" s="3">
        <f t="shared" si="1123"/>
        <v>3390.4019999999996</v>
      </c>
      <c r="G3448" s="3">
        <f t="shared" si="1130"/>
        <v>3455.2370000000001</v>
      </c>
      <c r="H3448" s="4">
        <f t="shared" si="1118"/>
        <v>-1.7584790641843383E-2</v>
      </c>
      <c r="I3448" s="4">
        <f t="shared" si="1135"/>
        <v>4.0012239037823067E-3</v>
      </c>
      <c r="J3448" s="4">
        <f t="shared" si="1136"/>
        <v>-2.1586014545625691E-2</v>
      </c>
      <c r="K3448" s="4">
        <f t="shared" si="1124"/>
        <v>1.2489114317320272E-3</v>
      </c>
      <c r="L3448" s="4">
        <f t="shared" si="1131"/>
        <v>2.0350669355070745E-2</v>
      </c>
      <c r="M3448" s="4">
        <f t="shared" si="1125"/>
        <v>-1.5104993449154272E-2</v>
      </c>
      <c r="N3448" s="4">
        <f t="shared" si="1132"/>
        <v>-3.3585829278859891E-2</v>
      </c>
      <c r="O3448" s="4">
        <f t="shared" si="1134"/>
        <v>-1.9416385410833313E-2</v>
      </c>
      <c r="P3448" s="4">
        <f t="shared" si="1129"/>
        <v>3.3555364339261678E-2</v>
      </c>
      <c r="Q3448" s="4"/>
      <c r="T3448" s="4">
        <f t="shared" si="1119"/>
        <v>-1.7584790641843383E-2</v>
      </c>
      <c r="U3448" s="4">
        <f t="shared" si="1120"/>
        <v>-1.7584790641843383E-2</v>
      </c>
      <c r="V3448" s="2">
        <f t="shared" si="1126"/>
        <v>5.3510485560289062E-2</v>
      </c>
      <c r="W3448" s="4">
        <f t="shared" si="1127"/>
        <v>4.2975380704686206E-2</v>
      </c>
      <c r="X3448" s="4">
        <f t="shared" si="1128"/>
        <v>-6.7484165726477613E-2</v>
      </c>
      <c r="Y3448" s="4">
        <f t="shared" si="1121"/>
        <v>-1.1235488960184843E-2</v>
      </c>
      <c r="Z3448" s="4">
        <f t="shared" si="1122"/>
        <v>-5.001081773210082E-3</v>
      </c>
      <c r="AA3448" s="4">
        <f t="shared" si="1133"/>
        <v>-3.6837314691290556E-2</v>
      </c>
    </row>
    <row r="3449" spans="1:27" x14ac:dyDescent="0.3">
      <c r="A3449" s="1">
        <f t="shared" si="1116"/>
        <v>37</v>
      </c>
      <c r="B3449" s="1">
        <f t="shared" si="1117"/>
        <v>5</v>
      </c>
      <c r="C3449" s="10">
        <v>44085</v>
      </c>
      <c r="D3449" s="3">
        <v>3340.97</v>
      </c>
      <c r="E3449" s="3">
        <v>3352.7</v>
      </c>
      <c r="F3449" s="3">
        <f t="shared" si="1123"/>
        <v>3367.5840000000003</v>
      </c>
      <c r="G3449" s="3">
        <f t="shared" si="1130"/>
        <v>3440.8789999999995</v>
      </c>
      <c r="H3449" s="4">
        <f t="shared" si="1118"/>
        <v>5.3306340759278305E-4</v>
      </c>
      <c r="I3449" s="4">
        <f t="shared" si="1135"/>
        <v>4.0458913688648339E-3</v>
      </c>
      <c r="J3449" s="4">
        <f t="shared" si="1136"/>
        <v>-3.5128279612720507E-3</v>
      </c>
      <c r="K3449" s="4">
        <f t="shared" si="1124"/>
        <v>1.0495808863826296E-2</v>
      </c>
      <c r="L3449" s="4">
        <f t="shared" si="1131"/>
        <v>3.3777652664268729E-2</v>
      </c>
      <c r="M3449" s="4">
        <f t="shared" si="1125"/>
        <v>-7.9029951442935002E-3</v>
      </c>
      <c r="N3449" s="4">
        <f t="shared" si="1132"/>
        <v>-2.9035894607162781E-2</v>
      </c>
      <c r="O3449" s="4">
        <f t="shared" si="1134"/>
        <v>-2.1938239493320553E-2</v>
      </c>
      <c r="P3449" s="4">
        <f t="shared" si="1129"/>
        <v>3.4106314883712165E-2</v>
      </c>
      <c r="Q3449" s="4"/>
      <c r="T3449" s="4">
        <f t="shared" si="1119"/>
        <v>5.3306340759278305E-4</v>
      </c>
      <c r="U3449" s="4">
        <f t="shared" si="1120"/>
        <v>5.3306340759278305E-4</v>
      </c>
      <c r="V3449" s="2">
        <f t="shared" si="1126"/>
        <v>3.4700032043699189E-2</v>
      </c>
      <c r="W3449" s="4">
        <f t="shared" si="1127"/>
        <v>2.4353031723262187E-2</v>
      </c>
      <c r="X3449" s="4">
        <f t="shared" si="1128"/>
        <v>-3.3021134220534563E-2</v>
      </c>
      <c r="Y3449" s="4">
        <f t="shared" si="1121"/>
        <v>-2.1038895010593128E-3</v>
      </c>
      <c r="Z3449" s="4">
        <f t="shared" si="1122"/>
        <v>4.1880947011307713E-3</v>
      </c>
      <c r="AA3449" s="4">
        <f t="shared" si="1133"/>
        <v>-4.17139276541229E-2</v>
      </c>
    </row>
    <row r="3450" spans="1:27" x14ac:dyDescent="0.3">
      <c r="A3450" s="1">
        <f t="shared" si="1116"/>
        <v>38</v>
      </c>
      <c r="B3450" s="1">
        <f t="shared" si="1117"/>
        <v>1</v>
      </c>
      <c r="C3450" s="10">
        <v>44088</v>
      </c>
      <c r="D3450" s="3">
        <v>3383.54</v>
      </c>
      <c r="E3450" s="3">
        <v>3363.56</v>
      </c>
      <c r="F3450" s="3">
        <f t="shared" si="1123"/>
        <v>3358.9</v>
      </c>
      <c r="G3450" s="3">
        <f t="shared" si="1130"/>
        <v>3428.4319999999998</v>
      </c>
      <c r="H3450" s="4">
        <f t="shared" si="1118"/>
        <v>1.2741808516688317E-2</v>
      </c>
      <c r="I3450" s="4">
        <f t="shared" si="1135"/>
        <v>6.7615093820058685E-3</v>
      </c>
      <c r="J3450" s="4">
        <f t="shared" si="1136"/>
        <v>5.9802991346824489E-3</v>
      </c>
      <c r="K3450" s="4">
        <f t="shared" si="1124"/>
        <v>3.5229289697303427E-3</v>
      </c>
      <c r="L3450" s="4">
        <f t="shared" si="1131"/>
        <v>2.7671604354424097E-2</v>
      </c>
      <c r="M3450" s="4">
        <f t="shared" si="1125"/>
        <v>7.3357349132155978E-3</v>
      </c>
      <c r="N3450" s="4">
        <f t="shared" si="1132"/>
        <v>-1.3094032490654569E-2</v>
      </c>
      <c r="O3450" s="4">
        <f t="shared" si="1134"/>
        <v>-2.0550074773757573E-2</v>
      </c>
      <c r="P3450" s="4">
        <f t="shared" si="1129"/>
        <v>4.7282699533858621E-2</v>
      </c>
      <c r="Q3450" s="4"/>
      <c r="T3450" s="4">
        <f t="shared" si="1119"/>
        <v>1.2741808516688317E-2</v>
      </c>
      <c r="U3450" s="4">
        <f t="shared" si="1120"/>
        <v>1.2741808516688317E-2</v>
      </c>
      <c r="V3450" s="2">
        <f t="shared" si="1126"/>
        <v>2.5738034163730966E-2</v>
      </c>
      <c r="W3450" s="4">
        <f t="shared" si="1127"/>
        <v>1.5480653822093631E-2</v>
      </c>
      <c r="X3450" s="4">
        <f t="shared" si="1128"/>
        <v>-1.2670121623829888E-2</v>
      </c>
      <c r="Y3450" s="4">
        <f t="shared" si="1121"/>
        <v>-8.989825755578015E-3</v>
      </c>
      <c r="Z3450" s="4">
        <f t="shared" si="1122"/>
        <v>-2.7412591012418181E-3</v>
      </c>
      <c r="AA3450" s="4">
        <f t="shared" si="1133"/>
        <v>-3.97556978859702E-2</v>
      </c>
    </row>
    <row r="3451" spans="1:27" x14ac:dyDescent="0.3">
      <c r="A3451" s="1">
        <f t="shared" si="1116"/>
        <v>38</v>
      </c>
      <c r="B3451" s="1">
        <f t="shared" si="1117"/>
        <v>2</v>
      </c>
      <c r="C3451" s="10">
        <v>44089</v>
      </c>
      <c r="D3451" s="3">
        <v>3401.2</v>
      </c>
      <c r="E3451" s="3">
        <v>3407.73</v>
      </c>
      <c r="F3451" s="3">
        <f t="shared" si="1123"/>
        <v>3372.7719999999999</v>
      </c>
      <c r="G3451" s="3">
        <f t="shared" si="1130"/>
        <v>3418.5209999999997</v>
      </c>
      <c r="H3451" s="4">
        <f t="shared" si="1118"/>
        <v>5.219385613883641E-3</v>
      </c>
      <c r="I3451" s="4">
        <f t="shared" si="1135"/>
        <v>7.1493169875337824E-3</v>
      </c>
      <c r="J3451" s="4">
        <f t="shared" si="1136"/>
        <v>-1.9299313736501414E-3</v>
      </c>
      <c r="K3451" s="4">
        <f t="shared" si="1124"/>
        <v>-5.2829285304740008E-3</v>
      </c>
      <c r="L3451" s="4">
        <f t="shared" si="1131"/>
        <v>1.0907379713423091E-2</v>
      </c>
      <c r="M3451" s="4">
        <f t="shared" si="1125"/>
        <v>8.4286752854921369E-3</v>
      </c>
      <c r="N3451" s="4">
        <f t="shared" si="1132"/>
        <v>-5.0668110565943326E-3</v>
      </c>
      <c r="O3451" s="4">
        <f t="shared" si="1134"/>
        <v>-1.3450840879689462E-2</v>
      </c>
      <c r="P3451" s="4">
        <f t="shared" si="1129"/>
        <v>5.2748871789474863E-2</v>
      </c>
      <c r="Q3451" s="4"/>
      <c r="T3451" s="4">
        <f t="shared" si="1119"/>
        <v>5.219385613883641E-3</v>
      </c>
      <c r="U3451" s="4">
        <f t="shared" si="1120"/>
        <v>5.219385613883641E-3</v>
      </c>
      <c r="V3451" s="2">
        <f t="shared" si="1126"/>
        <v>-1.5279854826601671E-2</v>
      </c>
      <c r="W3451" s="4">
        <f t="shared" si="1127"/>
        <v>-2.5127056278335686E-2</v>
      </c>
      <c r="X3451" s="4">
        <f t="shared" si="1128"/>
        <v>2.0817326162120529E-2</v>
      </c>
      <c r="Y3451" s="4">
        <f t="shared" si="1121"/>
        <v>-1.7685884533834673E-2</v>
      </c>
      <c r="Z3451" s="4">
        <f t="shared" si="1122"/>
        <v>-1.1492148701944246E-2</v>
      </c>
      <c r="AA3451" s="4">
        <f t="shared" si="1133"/>
        <v>-2.6411913621051362E-2</v>
      </c>
    </row>
    <row r="3452" spans="1:27" x14ac:dyDescent="0.3">
      <c r="A3452" s="1">
        <f t="shared" si="1116"/>
        <v>38</v>
      </c>
      <c r="B3452" s="1">
        <f t="shared" si="1117"/>
        <v>3</v>
      </c>
      <c r="C3452" s="10">
        <v>44090</v>
      </c>
      <c r="D3452" s="3">
        <v>3385.49</v>
      </c>
      <c r="E3452" s="3">
        <v>3411.23</v>
      </c>
      <c r="F3452" s="3">
        <f t="shared" si="1123"/>
        <v>3370.078</v>
      </c>
      <c r="G3452" s="3">
        <f t="shared" si="1130"/>
        <v>3404.4050000000002</v>
      </c>
      <c r="H3452" s="4">
        <f t="shared" si="1118"/>
        <v>-4.61895801481831E-3</v>
      </c>
      <c r="I3452" s="4">
        <f t="shared" si="1135"/>
        <v>2.9489591908738681E-3</v>
      </c>
      <c r="J3452" s="4">
        <f t="shared" si="1136"/>
        <v>-7.5679172056921781E-3</v>
      </c>
      <c r="K3452" s="4">
        <f t="shared" si="1124"/>
        <v>-1.028313536398902E-2</v>
      </c>
      <c r="L3452" s="4">
        <f t="shared" si="1131"/>
        <v>1.5602336430280027E-3</v>
      </c>
      <c r="M3452" s="4">
        <f t="shared" si="1125"/>
        <v>4.5731879202795325E-3</v>
      </c>
      <c r="N3452" s="4">
        <f t="shared" si="1132"/>
        <v>-5.5560369580001257E-3</v>
      </c>
      <c r="O3452" s="4">
        <f t="shared" si="1134"/>
        <v>-1.013944805626371E-2</v>
      </c>
      <c r="P3452" s="4">
        <f t="shared" si="1129"/>
        <v>4.7886268950531941E-2</v>
      </c>
      <c r="Q3452" s="4"/>
      <c r="T3452" s="4">
        <f t="shared" si="1119"/>
        <v>-4.61895801481831E-3</v>
      </c>
      <c r="U3452" s="4">
        <f t="shared" si="1120"/>
        <v>-4.61895801481831E-3</v>
      </c>
      <c r="V3452" s="2">
        <f t="shared" si="1126"/>
        <v>-6.5859108549917147E-4</v>
      </c>
      <c r="W3452" s="4">
        <f t="shared" si="1127"/>
        <v>-1.0652005174644145E-2</v>
      </c>
      <c r="X3452" s="4">
        <f t="shared" si="1128"/>
        <v>-3.9629769105844889E-3</v>
      </c>
      <c r="Y3452" s="4">
        <f t="shared" si="1121"/>
        <v>-2.2623744648727278E-2</v>
      </c>
      <c r="Z3452" s="4">
        <f t="shared" si="1122"/>
        <v>-1.6461143258096424E-2</v>
      </c>
      <c r="AA3452" s="4">
        <f t="shared" si="1133"/>
        <v>-1.9964917300912079E-2</v>
      </c>
    </row>
    <row r="3453" spans="1:27" x14ac:dyDescent="0.3">
      <c r="A3453" s="1">
        <f t="shared" si="1116"/>
        <v>38</v>
      </c>
      <c r="B3453" s="1">
        <f t="shared" si="1117"/>
        <v>4</v>
      </c>
      <c r="C3453" s="10">
        <v>44091</v>
      </c>
      <c r="D3453" s="3">
        <v>3357.01</v>
      </c>
      <c r="E3453" s="3">
        <v>3346.86</v>
      </c>
      <c r="F3453" s="3">
        <f t="shared" si="1123"/>
        <v>3373.6419999999998</v>
      </c>
      <c r="G3453" s="3">
        <f t="shared" si="1130"/>
        <v>3382.0219999999999</v>
      </c>
      <c r="H3453" s="4">
        <f t="shared" si="1118"/>
        <v>-8.4123716212422921E-3</v>
      </c>
      <c r="I3453" s="4">
        <f t="shared" si="1135"/>
        <v>-1.1410460524178082E-2</v>
      </c>
      <c r="J3453" s="4">
        <f t="shared" si="1136"/>
        <v>2.9980889029357898E-3</v>
      </c>
      <c r="K3453" s="4">
        <f t="shared" si="1124"/>
        <v>-2.271458489022285E-3</v>
      </c>
      <c r="L3453" s="4">
        <f t="shared" si="1131"/>
        <v>-2.0348277173728728E-4</v>
      </c>
      <c r="M3453" s="4">
        <f t="shared" si="1125"/>
        <v>-4.9299836793588675E-3</v>
      </c>
      <c r="N3453" s="4">
        <f t="shared" si="1132"/>
        <v>-7.3955757827712876E-3</v>
      </c>
      <c r="O3453" s="4">
        <f t="shared" si="1134"/>
        <v>-2.4962690012839128E-3</v>
      </c>
      <c r="P3453" s="4">
        <f t="shared" si="1129"/>
        <v>3.9071060239323017E-2</v>
      </c>
      <c r="Q3453" s="4"/>
      <c r="T3453" s="4">
        <f t="shared" si="1119"/>
        <v>-8.4123716212422921E-3</v>
      </c>
      <c r="U3453" s="4">
        <f t="shared" si="1120"/>
        <v>-8.4123716212422921E-3</v>
      </c>
      <c r="V3453" s="2">
        <f t="shared" si="1126"/>
        <v>-1.3676011448859613E-2</v>
      </c>
      <c r="W3453" s="4">
        <f t="shared" si="1127"/>
        <v>-2.3539251334371038E-2</v>
      </c>
      <c r="X3453" s="4">
        <f t="shared" si="1128"/>
        <v>5.3366235524184499E-3</v>
      </c>
      <c r="Y3453" s="4">
        <f t="shared" si="1121"/>
        <v>-1.4711963994146758E-2</v>
      </c>
      <c r="Z3453" s="4">
        <f t="shared" si="1122"/>
        <v>-8.499476850514007E-3</v>
      </c>
      <c r="AA3453" s="4">
        <f t="shared" si="1133"/>
        <v>-4.9433665978252037E-3</v>
      </c>
    </row>
    <row r="3454" spans="1:27" x14ac:dyDescent="0.3">
      <c r="A3454" s="1">
        <f t="shared" si="1116"/>
        <v>38</v>
      </c>
      <c r="B3454" s="1">
        <f t="shared" si="1117"/>
        <v>5</v>
      </c>
      <c r="C3454" s="10">
        <v>44092</v>
      </c>
      <c r="D3454" s="3">
        <v>3319.47</v>
      </c>
      <c r="E3454" s="3">
        <v>3357.38</v>
      </c>
      <c r="F3454" s="3">
        <f t="shared" si="1123"/>
        <v>3369.3419999999996</v>
      </c>
      <c r="G3454" s="3">
        <f t="shared" si="1130"/>
        <v>3368.4630000000006</v>
      </c>
      <c r="H3454" s="4">
        <f t="shared" si="1118"/>
        <v>-1.1182570203842234E-2</v>
      </c>
      <c r="I3454" s="4">
        <f t="shared" si="1135"/>
        <v>1.1021712774161853E-4</v>
      </c>
      <c r="J3454" s="4">
        <f t="shared" si="1136"/>
        <v>-1.1292787331583853E-2</v>
      </c>
      <c r="K3454" s="4">
        <f t="shared" si="1124"/>
        <v>7.3875263999808533E-3</v>
      </c>
      <c r="L3454" s="4">
        <f t="shared" si="1131"/>
        <v>5.0332488335354938E-3</v>
      </c>
      <c r="M3454" s="4">
        <f t="shared" si="1125"/>
        <v>-1.4801703121855796E-2</v>
      </c>
      <c r="N3454" s="4">
        <f t="shared" si="1132"/>
        <v>-1.4544615749082248E-2</v>
      </c>
      <c r="O3454" s="4">
        <f t="shared" si="1134"/>
        <v>2.6480130864234232E-4</v>
      </c>
      <c r="P3454" s="4">
        <f t="shared" si="1129"/>
        <v>2.7451575161416004E-2</v>
      </c>
      <c r="Q3454" s="4"/>
      <c r="T3454" s="4">
        <f t="shared" si="1119"/>
        <v>-1.1182570203842234E-2</v>
      </c>
      <c r="U3454" s="4">
        <f t="shared" si="1120"/>
        <v>-1.1182570203842234E-2</v>
      </c>
      <c r="V3454" s="2">
        <f t="shared" si="1126"/>
        <v>-4.7780614296652132E-3</v>
      </c>
      <c r="W3454" s="4">
        <f t="shared" si="1127"/>
        <v>-1.4730280815368608E-2</v>
      </c>
      <c r="X3454" s="4">
        <f t="shared" si="1128"/>
        <v>-6.4352568266102363E-3</v>
      </c>
      <c r="Y3454" s="4">
        <f t="shared" si="1121"/>
        <v>-5.173415325704674E-3</v>
      </c>
      <c r="Z3454" s="4">
        <f t="shared" si="1122"/>
        <v>1.099214749543966E-3</v>
      </c>
      <c r="AA3454" s="4">
        <f t="shared" si="1133"/>
        <v>5.2203597593982983E-4</v>
      </c>
    </row>
    <row r="3455" spans="1:27" x14ac:dyDescent="0.3">
      <c r="A3455" s="1">
        <f t="shared" si="1116"/>
        <v>39</v>
      </c>
      <c r="B3455" s="1">
        <f t="shared" si="1117"/>
        <v>1</v>
      </c>
      <c r="C3455" s="10">
        <v>44095</v>
      </c>
      <c r="D3455" s="3">
        <v>3281.06</v>
      </c>
      <c r="E3455" s="3">
        <v>3285.57</v>
      </c>
      <c r="F3455" s="3">
        <f t="shared" si="1123"/>
        <v>3348.846</v>
      </c>
      <c r="G3455" s="3">
        <f t="shared" si="1130"/>
        <v>3353.8730000000005</v>
      </c>
      <c r="H3455" s="4">
        <f t="shared" si="1118"/>
        <v>-1.1571124305988563E-2</v>
      </c>
      <c r="I3455" s="4">
        <f t="shared" si="1135"/>
        <v>-1.0212473678026805E-2</v>
      </c>
      <c r="J3455" s="4">
        <f t="shared" si="1136"/>
        <v>-1.3586506279617584E-3</v>
      </c>
      <c r="K3455" s="4">
        <f t="shared" si="1124"/>
        <v>1.3954787963138761E-2</v>
      </c>
      <c r="L3455" s="4">
        <f t="shared" si="1131"/>
        <v>1.2801240358651909E-2</v>
      </c>
      <c r="M3455" s="4">
        <f t="shared" si="1125"/>
        <v>-2.0241599643578731E-2</v>
      </c>
      <c r="N3455" s="4">
        <f t="shared" si="1132"/>
        <v>-2.1710124384554975E-2</v>
      </c>
      <c r="O3455" s="4">
        <f t="shared" si="1134"/>
        <v>-1.532126812676543E-3</v>
      </c>
      <c r="P3455" s="4">
        <f t="shared" si="1129"/>
        <v>1.5562805266839506E-2</v>
      </c>
      <c r="Q3455" s="4"/>
      <c r="T3455" s="4">
        <f t="shared" si="1119"/>
        <v>-1.1571124305988563E-2</v>
      </c>
      <c r="U3455" s="4">
        <f t="shared" si="1120"/>
        <v>-1.1571124305988563E-2</v>
      </c>
      <c r="V3455" s="2">
        <f t="shared" si="1126"/>
        <v>1.9301273998560062E-2</v>
      </c>
      <c r="W3455" s="4">
        <f t="shared" si="1127"/>
        <v>9.1082612585744807E-3</v>
      </c>
      <c r="X3455" s="4">
        <f t="shared" si="1128"/>
        <v>-3.0287805079886751E-2</v>
      </c>
      <c r="Y3455" s="4">
        <f t="shared" si="1121"/>
        <v>1.3119601830497447E-3</v>
      </c>
      <c r="Z3455" s="4">
        <f t="shared" si="1122"/>
        <v>7.6254821706097662E-3</v>
      </c>
      <c r="AA3455" s="4">
        <f t="shared" si="1133"/>
        <v>-2.9932418351246203E-3</v>
      </c>
    </row>
    <row r="3456" spans="1:27" x14ac:dyDescent="0.3">
      <c r="A3456" s="1">
        <f t="shared" si="1116"/>
        <v>39</v>
      </c>
      <c r="B3456" s="1">
        <f t="shared" si="1117"/>
        <v>2</v>
      </c>
      <c r="C3456" s="10">
        <v>44096</v>
      </c>
      <c r="D3456" s="3">
        <v>3315.57</v>
      </c>
      <c r="E3456" s="3">
        <v>3295.75</v>
      </c>
      <c r="F3456" s="3">
        <f t="shared" si="1123"/>
        <v>3331.72</v>
      </c>
      <c r="G3456" s="3">
        <f t="shared" si="1130"/>
        <v>3352.2460000000005</v>
      </c>
      <c r="H3456" s="4">
        <f t="shared" si="1118"/>
        <v>1.0517942372282195E-2</v>
      </c>
      <c r="I3456" s="4">
        <f t="shared" si="1135"/>
        <v>4.4772116328259939E-3</v>
      </c>
      <c r="J3456" s="4">
        <f t="shared" si="1136"/>
        <v>6.0407307394562014E-3</v>
      </c>
      <c r="K3456" s="4">
        <f t="shared" si="1124"/>
        <v>1.6670679597447096E-2</v>
      </c>
      <c r="L3456" s="4">
        <f t="shared" si="1131"/>
        <v>2.2938047798916023E-2</v>
      </c>
      <c r="M3456" s="4">
        <f t="shared" si="1125"/>
        <v>-4.8473461155198027E-3</v>
      </c>
      <c r="N3456" s="4">
        <f t="shared" si="1132"/>
        <v>-1.094072451723423E-2</v>
      </c>
      <c r="O3456" s="4">
        <f t="shared" si="1134"/>
        <v>-6.1907907237671797E-3</v>
      </c>
      <c r="P3456" s="4">
        <f t="shared" si="1129"/>
        <v>2.624443632806937E-2</v>
      </c>
      <c r="Q3456" s="4"/>
      <c r="T3456" s="4">
        <f t="shared" si="1119"/>
        <v>1.0517942372282195E-2</v>
      </c>
      <c r="U3456" s="4">
        <f t="shared" si="1120"/>
        <v>1.0517942372282195E-2</v>
      </c>
      <c r="V3456" s="2">
        <f t="shared" si="1126"/>
        <v>3.6616215491335077E-2</v>
      </c>
      <c r="W3456" s="4">
        <f t="shared" si="1127"/>
        <v>2.6250053336421674E-2</v>
      </c>
      <c r="X3456" s="4">
        <f t="shared" si="1128"/>
        <v>-2.5176408326472909E-2</v>
      </c>
      <c r="Y3456" s="4">
        <f t="shared" si="1121"/>
        <v>3.9939878318929582E-3</v>
      </c>
      <c r="Z3456" s="4">
        <f t="shared" si="1122"/>
        <v>1.0324420673617841E-2</v>
      </c>
      <c r="AA3456" s="4">
        <f t="shared" si="1133"/>
        <v>-1.2171590608555851E-2</v>
      </c>
    </row>
    <row r="3457" spans="1:27" x14ac:dyDescent="0.3">
      <c r="A3457" s="1">
        <f t="shared" si="1116"/>
        <v>39</v>
      </c>
      <c r="B3457" s="1">
        <f t="shared" si="1117"/>
        <v>3</v>
      </c>
      <c r="C3457" s="10">
        <v>44097</v>
      </c>
      <c r="D3457" s="3">
        <v>3236.92</v>
      </c>
      <c r="E3457" s="3">
        <v>3320.11</v>
      </c>
      <c r="F3457" s="3">
        <f t="shared" si="1123"/>
        <v>3302.0059999999999</v>
      </c>
      <c r="G3457" s="3">
        <f t="shared" si="1130"/>
        <v>3336.0420000000004</v>
      </c>
      <c r="H3457" s="4">
        <f t="shared" si="1118"/>
        <v>-2.3721411401357861E-2</v>
      </c>
      <c r="I3457" s="4">
        <f t="shared" si="1135"/>
        <v>1.3692969836257304E-3</v>
      </c>
      <c r="J3457" s="4">
        <f t="shared" si="1136"/>
        <v>-2.5090708384983593E-2</v>
      </c>
      <c r="K3457" s="4">
        <f t="shared" si="1124"/>
        <v>8.1660167030089153E-4</v>
      </c>
      <c r="L3457" s="4">
        <f t="shared" si="1131"/>
        <v>9.4962723017628786E-3</v>
      </c>
      <c r="M3457" s="4">
        <f t="shared" si="1125"/>
        <v>-1.9711048374836324E-2</v>
      </c>
      <c r="N3457" s="4">
        <f t="shared" si="1132"/>
        <v>-2.9712455658531964E-2</v>
      </c>
      <c r="O3457" s="4">
        <f t="shared" si="1134"/>
        <v>-1.0514933949557145E-2</v>
      </c>
      <c r="P3457" s="4">
        <f t="shared" si="1129"/>
        <v>1.9004698555766324E-3</v>
      </c>
      <c r="Q3457" s="4"/>
      <c r="T3457" s="4">
        <f t="shared" si="1119"/>
        <v>-2.3721411401357861E-2</v>
      </c>
      <c r="U3457" s="4">
        <f t="shared" si="1120"/>
        <v>-2.3721411401357861E-2</v>
      </c>
      <c r="V3457" s="2">
        <f t="shared" si="1126"/>
        <v>2.1088379976896766E-2</v>
      </c>
      <c r="W3457" s="4">
        <f t="shared" si="1127"/>
        <v>1.0877496177127854E-2</v>
      </c>
      <c r="X3457" s="4">
        <f t="shared" si="1128"/>
        <v>-4.3884341705336512E-2</v>
      </c>
      <c r="Y3457" s="4">
        <f t="shared" si="1121"/>
        <v>-1.1662408325588083E-2</v>
      </c>
      <c r="Z3457" s="4">
        <f t="shared" si="1122"/>
        <v>-5.4306929718358444E-3</v>
      </c>
      <c r="AA3457" s="4">
        <f t="shared" si="1133"/>
        <v>-2.0198939015654865E-2</v>
      </c>
    </row>
    <row r="3458" spans="1:27" x14ac:dyDescent="0.3">
      <c r="A3458" s="1">
        <f t="shared" si="1116"/>
        <v>39</v>
      </c>
      <c r="B3458" s="1">
        <f t="shared" si="1117"/>
        <v>4</v>
      </c>
      <c r="C3458" s="10">
        <v>44098</v>
      </c>
      <c r="D3458" s="3">
        <v>3246.59</v>
      </c>
      <c r="E3458" s="3">
        <v>3226.14</v>
      </c>
      <c r="F3458" s="3">
        <f t="shared" si="1123"/>
        <v>3279.922</v>
      </c>
      <c r="G3458" s="3">
        <f t="shared" si="1130"/>
        <v>3326.7820000000006</v>
      </c>
      <c r="H3458" s="4">
        <f t="shared" si="1118"/>
        <v>2.9874077827070403E-3</v>
      </c>
      <c r="I3458" s="4">
        <f t="shared" si="1135"/>
        <v>-3.3303263596258788E-3</v>
      </c>
      <c r="J3458" s="4">
        <f t="shared" si="1136"/>
        <v>6.3177341423329191E-3</v>
      </c>
      <c r="K3458" s="4">
        <f t="shared" si="1124"/>
        <v>1.5859211843357278E-2</v>
      </c>
      <c r="L3458" s="4">
        <f t="shared" si="1131"/>
        <v>3.051426115635306E-2</v>
      </c>
      <c r="M3458" s="4">
        <f t="shared" si="1125"/>
        <v>-1.0162436789655328E-2</v>
      </c>
      <c r="N3458" s="4">
        <f t="shared" si="1132"/>
        <v>-2.4104975919672658E-2</v>
      </c>
      <c r="O3458" s="4">
        <f t="shared" si="1134"/>
        <v>-1.4433605721695865E-2</v>
      </c>
      <c r="P3458" s="4">
        <f t="shared" si="1129"/>
        <v>4.8935551167210226E-3</v>
      </c>
      <c r="Q3458" s="4"/>
      <c r="T3458" s="4">
        <f t="shared" si="1119"/>
        <v>2.9874077827070403E-3</v>
      </c>
      <c r="U3458" s="4">
        <f t="shared" si="1120"/>
        <v>2.9874077827070403E-3</v>
      </c>
      <c r="V3458" s="2">
        <f t="shared" si="1126"/>
        <v>3.7100082794755553E-2</v>
      </c>
      <c r="W3458" s="4">
        <f t="shared" si="1127"/>
        <v>2.6729081966808024E-2</v>
      </c>
      <c r="X3458" s="4">
        <f t="shared" si="1128"/>
        <v>-3.2892365527657071E-2</v>
      </c>
      <c r="Y3458" s="4">
        <f t="shared" si="1121"/>
        <v>3.1926381295997522E-3</v>
      </c>
      <c r="Z3458" s="4">
        <f t="shared" si="1122"/>
        <v>9.518018261313807E-3</v>
      </c>
      <c r="AA3458" s="4">
        <f t="shared" si="1133"/>
        <v>-2.7780066764641835E-2</v>
      </c>
    </row>
    <row r="3459" spans="1:27" x14ac:dyDescent="0.3">
      <c r="A3459" s="1">
        <f t="shared" ref="A3459:A3522" si="1137">WEEKNUM(C3459,2)</f>
        <v>39</v>
      </c>
      <c r="B3459" s="1">
        <f t="shared" ref="B3459:B3522" si="1138">WEEKDAY(C3459,2)</f>
        <v>5</v>
      </c>
      <c r="C3459" s="10">
        <v>44099</v>
      </c>
      <c r="D3459" s="3">
        <v>3298.46</v>
      </c>
      <c r="E3459" s="3">
        <v>3236.66</v>
      </c>
      <c r="F3459" s="3">
        <f t="shared" si="1123"/>
        <v>3275.72</v>
      </c>
      <c r="G3459" s="3">
        <f t="shared" si="1130"/>
        <v>3322.5310000000004</v>
      </c>
      <c r="H3459" s="4">
        <f t="shared" ref="H3459:H3522" si="1139">(D3459-D3458)/D3458</f>
        <v>1.5976763311659276E-2</v>
      </c>
      <c r="I3459" s="4">
        <f t="shared" si="1135"/>
        <v>-3.0585937860956544E-3</v>
      </c>
      <c r="J3459" s="4">
        <f t="shared" si="1136"/>
        <v>1.9035357097754932E-2</v>
      </c>
      <c r="K3459" s="4">
        <f t="shared" si="1124"/>
        <v>7.2214230931530341E-3</v>
      </c>
      <c r="L3459" s="4">
        <f t="shared" si="1131"/>
        <v>2.4214808631689125E-2</v>
      </c>
      <c r="M3459" s="4">
        <f t="shared" si="1125"/>
        <v>6.9419852734666689E-3</v>
      </c>
      <c r="N3459" s="4">
        <f t="shared" si="1132"/>
        <v>-7.244778152559108E-3</v>
      </c>
      <c r="O3459" s="4">
        <f t="shared" si="1134"/>
        <v>-1.4191774343178514E-2</v>
      </c>
      <c r="P3459" s="4">
        <f t="shared" si="1129"/>
        <v>2.0948501600232709E-2</v>
      </c>
      <c r="Q3459" s="4"/>
      <c r="T3459" s="4">
        <f t="shared" ref="T3459:T3522" si="1140">(D3459-D3458)/D3458</f>
        <v>1.5976763311659276E-2</v>
      </c>
      <c r="U3459" s="4">
        <f t="shared" ref="U3459:U3522" si="1141">(D3459-D3458)/D3458</f>
        <v>1.5976763311659276E-2</v>
      </c>
      <c r="V3459" s="2">
        <f t="shared" si="1126"/>
        <v>2.2448168693921824E-2</v>
      </c>
      <c r="W3459" s="4">
        <f t="shared" si="1127"/>
        <v>1.2223687006982601E-2</v>
      </c>
      <c r="X3459" s="4">
        <f t="shared" si="1128"/>
        <v>-6.3293236570897658E-3</v>
      </c>
      <c r="Y3459" s="4">
        <f t="shared" si="1121"/>
        <v>-5.3374475189810096E-3</v>
      </c>
      <c r="Z3459" s="4">
        <f t="shared" si="1122"/>
        <v>9.3414829232189584E-4</v>
      </c>
      <c r="AA3459" s="4">
        <f t="shared" si="1133"/>
        <v>-2.7786434265206633E-2</v>
      </c>
    </row>
    <row r="3460" spans="1:27" x14ac:dyDescent="0.3">
      <c r="A3460" s="1">
        <f t="shared" si="1137"/>
        <v>40</v>
      </c>
      <c r="B3460" s="1">
        <f t="shared" si="1138"/>
        <v>1</v>
      </c>
      <c r="C3460" s="10">
        <v>44102</v>
      </c>
      <c r="D3460" s="3">
        <v>3351.6</v>
      </c>
      <c r="E3460" s="3">
        <v>3333.9</v>
      </c>
      <c r="F3460" s="3">
        <f t="shared" si="1123"/>
        <v>3289.828</v>
      </c>
      <c r="G3460" s="3">
        <f t="shared" si="1130"/>
        <v>3319.3370000000004</v>
      </c>
      <c r="H3460" s="4">
        <f t="shared" si="1139"/>
        <v>1.6110548559024475E-2</v>
      </c>
      <c r="I3460" s="4">
        <f t="shared" si="1135"/>
        <v>1.074440799645897E-2</v>
      </c>
      <c r="J3460" s="4">
        <f t="shared" si="1136"/>
        <v>5.3661405625655047E-3</v>
      </c>
      <c r="K3460" s="4">
        <f t="shared" si="1124"/>
        <v>-7.2988606804386949E-3</v>
      </c>
      <c r="L3460" s="4">
        <f t="shared" si="1131"/>
        <v>5.242513846529088E-3</v>
      </c>
      <c r="M3460" s="4">
        <f t="shared" si="1125"/>
        <v>1.877666552780265E-2</v>
      </c>
      <c r="N3460" s="4">
        <f t="shared" si="1132"/>
        <v>9.7197120991328878E-3</v>
      </c>
      <c r="O3460" s="4">
        <f t="shared" si="1134"/>
        <v>-8.8044516052036247E-3</v>
      </c>
      <c r="P3460" s="4">
        <f t="shared" si="1129"/>
        <v>3.7396542011526535E-2</v>
      </c>
      <c r="Q3460" s="4"/>
      <c r="T3460" s="4">
        <f t="shared" si="1140"/>
        <v>1.6110548559024475E-2</v>
      </c>
      <c r="U3460" s="4">
        <f t="shared" si="1141"/>
        <v>1.6110548559024475E-2</v>
      </c>
      <c r="V3460" s="2">
        <f t="shared" si="1126"/>
        <v>-5.2751890276068504E-3</v>
      </c>
      <c r="W3460" s="4">
        <f t="shared" si="1127"/>
        <v>-1.5222437137330857E-2</v>
      </c>
      <c r="X3460" s="4">
        <f t="shared" si="1128"/>
        <v>2.1499149665047259E-2</v>
      </c>
      <c r="Y3460" s="4">
        <f t="shared" si="1121"/>
        <v>-1.9676680372702586E-2</v>
      </c>
      <c r="Z3460" s="4">
        <f t="shared" si="1122"/>
        <v>-1.3495497005779346E-2</v>
      </c>
      <c r="AA3460" s="4">
        <f t="shared" si="1133"/>
        <v>-1.7623384294171793E-2</v>
      </c>
    </row>
    <row r="3461" spans="1:27" x14ac:dyDescent="0.3">
      <c r="A3461" s="1">
        <f t="shared" si="1137"/>
        <v>40</v>
      </c>
      <c r="B3461" s="1">
        <f t="shared" si="1138"/>
        <v>2</v>
      </c>
      <c r="C3461" s="10">
        <v>44103</v>
      </c>
      <c r="D3461" s="3">
        <v>3335.47</v>
      </c>
      <c r="E3461" s="3">
        <v>3350.92</v>
      </c>
      <c r="F3461" s="3">
        <f t="shared" si="1123"/>
        <v>3293.808</v>
      </c>
      <c r="G3461" s="3">
        <f t="shared" si="1130"/>
        <v>3312.7639999999992</v>
      </c>
      <c r="H3461" s="4">
        <f t="shared" si="1139"/>
        <v>-4.8126268051080405E-3</v>
      </c>
      <c r="I3461" s="4">
        <f t="shared" si="1135"/>
        <v>-2.02888172812936E-4</v>
      </c>
      <c r="J3461" s="4">
        <f t="shared" si="1136"/>
        <v>-4.6097386322951047E-3</v>
      </c>
      <c r="K3461" s="4">
        <f t="shared" si="1124"/>
        <v>-2.0350728010502306E-2</v>
      </c>
      <c r="L3461" s="4">
        <f t="shared" si="1131"/>
        <v>-1.2340043229767693E-2</v>
      </c>
      <c r="M3461" s="4">
        <f t="shared" si="1125"/>
        <v>1.2648581823834239E-2</v>
      </c>
      <c r="N3461" s="4">
        <f t="shared" si="1132"/>
        <v>6.8540952509748929E-3</v>
      </c>
      <c r="O3461" s="4">
        <f t="shared" si="1134"/>
        <v>-5.6831570963010378E-3</v>
      </c>
      <c r="P3461" s="4">
        <f t="shared" si="1129"/>
        <v>3.240393960591547E-2</v>
      </c>
      <c r="Q3461" s="4"/>
      <c r="T3461" s="4">
        <f t="shared" si="1140"/>
        <v>-4.8126268051080405E-3</v>
      </c>
      <c r="U3461" s="4">
        <f t="shared" si="1141"/>
        <v>-4.8126268051080405E-3</v>
      </c>
      <c r="V3461" s="2">
        <f t="shared" si="1126"/>
        <v>-1.075008950948793E-2</v>
      </c>
      <c r="W3461" s="4">
        <f t="shared" si="1127"/>
        <v>-2.0642588614393127E-2</v>
      </c>
      <c r="X3461" s="4">
        <f t="shared" si="1128"/>
        <v>6.0019845758043523E-3</v>
      </c>
      <c r="Y3461" s="4">
        <f t="shared" si="1121"/>
        <v>-3.2565806214860195E-2</v>
      </c>
      <c r="Z3461" s="4">
        <f t="shared" si="1122"/>
        <v>-2.6465892005443015E-2</v>
      </c>
      <c r="AA3461" s="4">
        <f t="shared" si="1133"/>
        <v>-1.1379107488024147E-2</v>
      </c>
    </row>
    <row r="3462" spans="1:27" x14ac:dyDescent="0.3">
      <c r="A3462" s="1">
        <f t="shared" si="1137"/>
        <v>40</v>
      </c>
      <c r="B3462" s="1">
        <f t="shared" si="1138"/>
        <v>3</v>
      </c>
      <c r="C3462" s="10">
        <v>44104</v>
      </c>
      <c r="D3462" s="3">
        <v>3363</v>
      </c>
      <c r="E3462" s="3">
        <v>3341.21</v>
      </c>
      <c r="F3462" s="3">
        <f t="shared" si="1123"/>
        <v>3319.0239999999999</v>
      </c>
      <c r="G3462" s="3">
        <f t="shared" si="1130"/>
        <v>3310.5149999999994</v>
      </c>
      <c r="H3462" s="4">
        <f t="shared" si="1139"/>
        <v>8.2537093722924205E-3</v>
      </c>
      <c r="I3462" s="4">
        <f t="shared" si="1135"/>
        <v>1.7208969050839123E-3</v>
      </c>
      <c r="J3462" s="4">
        <f t="shared" si="1136"/>
        <v>6.5328124672085087E-3</v>
      </c>
      <c r="K3462" s="4">
        <f t="shared" si="1124"/>
        <v>-8.2267266682056975E-3</v>
      </c>
      <c r="L3462" s="4">
        <f t="shared" si="1131"/>
        <v>-9.2300835164660037E-3</v>
      </c>
      <c r="M3462" s="4">
        <f t="shared" si="1125"/>
        <v>1.3249678218657085E-2</v>
      </c>
      <c r="N3462" s="4">
        <f t="shared" si="1132"/>
        <v>1.5854028753834553E-2</v>
      </c>
      <c r="O3462" s="4">
        <f t="shared" si="1134"/>
        <v>2.5301813856676981E-3</v>
      </c>
      <c r="P3462" s="4">
        <f t="shared" si="1129"/>
        <v>4.0925101678232434E-2</v>
      </c>
      <c r="Q3462" s="4"/>
      <c r="T3462" s="4">
        <f t="shared" si="1140"/>
        <v>8.2537093722924205E-3</v>
      </c>
      <c r="U3462" s="4">
        <f t="shared" si="1141"/>
        <v>8.2537093722924205E-3</v>
      </c>
      <c r="V3462" s="2">
        <f t="shared" si="1126"/>
        <v>-2.9546060974914998E-2</v>
      </c>
      <c r="W3462" s="4">
        <f t="shared" si="1127"/>
        <v>-3.9250600365165873E-2</v>
      </c>
      <c r="X3462" s="4">
        <f t="shared" si="1128"/>
        <v>3.8950607367497475E-2</v>
      </c>
      <c r="Y3462" s="4">
        <f t="shared" ref="Y3462:Y3525" si="1142">(SUM(D3458:D3461)*(0.99/4.01)-D3461)/D3461</f>
        <v>-2.0592976959125875E-2</v>
      </c>
      <c r="Z3462" s="4">
        <f t="shared" ref="Z3462:Z3525" si="1143">(SUM(D3458:D3461)*(0.995/4.005)-D3461)/D3461</f>
        <v>-1.4417571071025859E-2</v>
      </c>
      <c r="AA3462" s="4">
        <f t="shared" si="1133"/>
        <v>5.1538367889095386E-3</v>
      </c>
    </row>
    <row r="3463" spans="1:27" x14ac:dyDescent="0.3">
      <c r="A3463" s="1">
        <f t="shared" si="1137"/>
        <v>40</v>
      </c>
      <c r="B3463" s="1">
        <f t="shared" si="1138"/>
        <v>4</v>
      </c>
      <c r="C3463" s="10">
        <v>44105</v>
      </c>
      <c r="D3463" s="3">
        <v>3380.8</v>
      </c>
      <c r="E3463" s="3">
        <v>3385.87</v>
      </c>
      <c r="F3463" s="3">
        <f t="shared" ref="F3463:F3526" si="1144">AVERAGE(D3459:D3463)</f>
        <v>3345.8659999999995</v>
      </c>
      <c r="G3463" s="3">
        <f t="shared" si="1130"/>
        <v>3312.8940000000002</v>
      </c>
      <c r="H3463" s="4">
        <f t="shared" si="1139"/>
        <v>5.2928932500743925E-3</v>
      </c>
      <c r="I3463" s="4">
        <f t="shared" si="1135"/>
        <v>6.8004757656853678E-3</v>
      </c>
      <c r="J3463" s="4">
        <f t="shared" si="1136"/>
        <v>-1.5075825156109753E-3</v>
      </c>
      <c r="K3463" s="4">
        <f t="shared" ref="K3463:K3526" si="1145">(SUM(D3459:D3462)/4-D3462)/D3462</f>
        <v>-7.6917930419269373E-3</v>
      </c>
      <c r="L3463" s="4">
        <f t="shared" si="1131"/>
        <v>-1.7142762744903738E-2</v>
      </c>
      <c r="M3463" s="4">
        <f t="shared" ref="M3463:M3526" si="1146">(D3463-F3463)/F3463</f>
        <v>1.0440944138229283E-2</v>
      </c>
      <c r="N3463" s="4">
        <f t="shared" si="1132"/>
        <v>2.0497486487644923E-2</v>
      </c>
      <c r="O3463" s="4">
        <f t="shared" si="1134"/>
        <v>9.7527212494082152E-3</v>
      </c>
      <c r="P3463" s="4">
        <f t="shared" si="1129"/>
        <v>4.6434607122738156E-2</v>
      </c>
      <c r="Q3463" s="4"/>
      <c r="T3463" s="4">
        <f t="shared" si="1140"/>
        <v>5.2928932500743925E-3</v>
      </c>
      <c r="U3463" s="4">
        <f t="shared" si="1141"/>
        <v>5.2928932500743925E-3</v>
      </c>
      <c r="V3463" s="2">
        <f t="shared" ref="V3463:V3526" si="1147">(D3458-D3462)/D3462</f>
        <v>-3.4614927148379382E-2</v>
      </c>
      <c r="W3463" s="4">
        <f t="shared" ref="W3463:W3526" si="1148">(D3458*(1-0.01)-D3462)/D3462</f>
        <v>-4.4268777876895628E-2</v>
      </c>
      <c r="X3463" s="4">
        <f t="shared" ref="X3463:X3526" si="1149">(D3463-D3458)/D3458</f>
        <v>4.1338758512778032E-2</v>
      </c>
      <c r="Y3463" s="4">
        <f t="shared" si="1142"/>
        <v>-2.0064713328187215E-2</v>
      </c>
      <c r="Z3463" s="4">
        <f t="shared" si="1143"/>
        <v>-1.3885976605959806E-2</v>
      </c>
      <c r="AA3463" s="4">
        <f t="shared" si="1133"/>
        <v>2.0105356163957408E-2</v>
      </c>
    </row>
    <row r="3464" spans="1:27" x14ac:dyDescent="0.3">
      <c r="A3464" s="1">
        <f t="shared" si="1137"/>
        <v>40</v>
      </c>
      <c r="B3464" s="1">
        <f t="shared" si="1138"/>
        <v>5</v>
      </c>
      <c r="C3464" s="10">
        <v>44106</v>
      </c>
      <c r="D3464" s="3">
        <v>3348.44</v>
      </c>
      <c r="E3464" s="3">
        <v>3338.94</v>
      </c>
      <c r="F3464" s="3">
        <f t="shared" si="1144"/>
        <v>3355.8619999999996</v>
      </c>
      <c r="G3464" s="3">
        <f t="shared" si="1130"/>
        <v>3315.7909999999997</v>
      </c>
      <c r="H3464" s="4">
        <f t="shared" si="1139"/>
        <v>-9.571699006152427E-3</v>
      </c>
      <c r="I3464" s="4">
        <f t="shared" si="1135"/>
        <v>-1.2381684808329426E-2</v>
      </c>
      <c r="J3464" s="4">
        <f t="shared" si="1136"/>
        <v>2.8099858021769994E-3</v>
      </c>
      <c r="K3464" s="4">
        <f t="shared" si="1145"/>
        <v>-6.8275260293422964E-3</v>
      </c>
      <c r="L3464" s="4">
        <f t="shared" si="1131"/>
        <v>-2.0301900930746339E-2</v>
      </c>
      <c r="M3464" s="4">
        <f t="shared" si="1146"/>
        <v>-2.2116523265854112E-3</v>
      </c>
      <c r="N3464" s="4">
        <f t="shared" si="1132"/>
        <v>9.8465192769991664E-3</v>
      </c>
      <c r="O3464" s="4">
        <f t="shared" si="1134"/>
        <v>1.1967065260240564E-2</v>
      </c>
      <c r="P3464" s="4">
        <f t="shared" si="1129"/>
        <v>3.6418450033737934E-2</v>
      </c>
      <c r="Q3464" s="4"/>
      <c r="T3464" s="4">
        <f t="shared" si="1140"/>
        <v>-9.571699006152427E-3</v>
      </c>
      <c r="U3464" s="4">
        <f t="shared" si="1141"/>
        <v>-9.571699006152427E-3</v>
      </c>
      <c r="V3464" s="2">
        <f t="shared" si="1147"/>
        <v>-2.4355182205395214E-2</v>
      </c>
      <c r="W3464" s="4">
        <f t="shared" si="1148"/>
        <v>-3.4111630383341328E-2</v>
      </c>
      <c r="X3464" s="4">
        <f t="shared" si="1149"/>
        <v>1.515252572412581E-2</v>
      </c>
      <c r="Y3464" s="4">
        <f t="shared" si="1142"/>
        <v>-1.9211222712268144E-2</v>
      </c>
      <c r="Z3464" s="4">
        <f t="shared" si="1143"/>
        <v>-1.3027104518547411E-2</v>
      </c>
      <c r="AA3464" s="4">
        <f t="shared" si="1133"/>
        <v>2.4465461028415077E-2</v>
      </c>
    </row>
    <row r="3465" spans="1:27" x14ac:dyDescent="0.3">
      <c r="A3465" s="1">
        <f t="shared" si="1137"/>
        <v>41</v>
      </c>
      <c r="B3465" s="1">
        <f t="shared" si="1138"/>
        <v>1</v>
      </c>
      <c r="C3465" s="10">
        <v>44109</v>
      </c>
      <c r="D3465" s="3">
        <v>3408.63</v>
      </c>
      <c r="E3465" s="3">
        <v>3367.27</v>
      </c>
      <c r="F3465" s="3">
        <f t="shared" si="1144"/>
        <v>3367.268</v>
      </c>
      <c r="G3465" s="3">
        <f t="shared" si="1130"/>
        <v>3328.5479999999998</v>
      </c>
      <c r="H3465" s="4">
        <f t="shared" si="1139"/>
        <v>1.7975534875942247E-2</v>
      </c>
      <c r="I3465" s="4">
        <f t="shared" si="1135"/>
        <v>5.6235142334937847E-3</v>
      </c>
      <c r="J3465" s="4">
        <f t="shared" si="1136"/>
        <v>1.2352020642448462E-2</v>
      </c>
      <c r="K3465" s="4">
        <f t="shared" si="1145"/>
        <v>2.5347624565469837E-3</v>
      </c>
      <c r="L3465" s="4">
        <f t="shared" si="1131"/>
        <v>-8.5980337112208718E-3</v>
      </c>
      <c r="M3465" s="4">
        <f t="shared" si="1146"/>
        <v>1.2283548562217228E-2</v>
      </c>
      <c r="N3465" s="4">
        <f t="shared" si="1132"/>
        <v>2.4059139300379728E-2</v>
      </c>
      <c r="O3465" s="4">
        <f t="shared" si="1134"/>
        <v>1.1359402457879047E-2</v>
      </c>
      <c r="P3465" s="4">
        <f t="shared" si="1129"/>
        <v>5.5048626028389398E-2</v>
      </c>
      <c r="Q3465" s="4"/>
      <c r="T3465" s="4">
        <f t="shared" si="1140"/>
        <v>1.7975534875942247E-2</v>
      </c>
      <c r="U3465" s="4">
        <f t="shared" si="1141"/>
        <v>1.7975534875942247E-2</v>
      </c>
      <c r="V3465" s="2">
        <f t="shared" si="1147"/>
        <v>9.4372304715027125E-4</v>
      </c>
      <c r="W3465" s="4">
        <f t="shared" si="1148"/>
        <v>-9.0657141833212548E-3</v>
      </c>
      <c r="X3465" s="4">
        <f t="shared" si="1149"/>
        <v>1.7015753669889069E-2</v>
      </c>
      <c r="Y3465" s="4">
        <f t="shared" si="1142"/>
        <v>-9.9656709905421338E-3</v>
      </c>
      <c r="Z3465" s="4">
        <f t="shared" si="1143"/>
        <v>-3.7232572841305392E-3</v>
      </c>
      <c r="AA3465" s="4">
        <f t="shared" si="1133"/>
        <v>2.3539224543046036E-2</v>
      </c>
    </row>
    <row r="3466" spans="1:27" x14ac:dyDescent="0.3">
      <c r="A3466" s="1">
        <f t="shared" si="1137"/>
        <v>41</v>
      </c>
      <c r="B3466" s="1">
        <f t="shared" si="1138"/>
        <v>2</v>
      </c>
      <c r="C3466" s="10">
        <v>44110</v>
      </c>
      <c r="D3466" s="3">
        <v>3360.95</v>
      </c>
      <c r="E3466" s="3">
        <v>3408.74</v>
      </c>
      <c r="F3466" s="3">
        <f t="shared" si="1144"/>
        <v>3372.364</v>
      </c>
      <c r="G3466" s="3">
        <f t="shared" si="1130"/>
        <v>3333.0860000000002</v>
      </c>
      <c r="H3466" s="4">
        <f t="shared" si="1139"/>
        <v>-1.3988024514247745E-2</v>
      </c>
      <c r="I3466" s="4">
        <f t="shared" si="1135"/>
        <v>3.2271029709787388E-5</v>
      </c>
      <c r="J3466" s="4">
        <f t="shared" si="1136"/>
        <v>-1.4020295543957532E-2</v>
      </c>
      <c r="K3466" s="4">
        <f t="shared" si="1145"/>
        <v>-9.8023252743772021E-3</v>
      </c>
      <c r="L3466" s="4">
        <f t="shared" si="1131"/>
        <v>-2.307085251259313E-2</v>
      </c>
      <c r="M3466" s="4">
        <f t="shared" si="1146"/>
        <v>-3.3845693999817973E-3</v>
      </c>
      <c r="N3466" s="4">
        <f t="shared" si="1132"/>
        <v>8.3598202986660333E-3</v>
      </c>
      <c r="O3466" s="4">
        <f t="shared" si="1134"/>
        <v>1.1686576711941503E-2</v>
      </c>
      <c r="P3466" s="4">
        <f t="shared" ref="P3466:P3526" si="1150">(D3466-3230.78)/3230.78</f>
        <v>4.0290579983780883E-2</v>
      </c>
      <c r="Q3466" s="4"/>
      <c r="T3466" s="4">
        <f t="shared" si="1140"/>
        <v>-1.3988024514247745E-2</v>
      </c>
      <c r="U3466" s="4">
        <f t="shared" si="1141"/>
        <v>-1.3988024514247745E-2</v>
      </c>
      <c r="V3466" s="2">
        <f t="shared" si="1147"/>
        <v>-2.1463168487046207E-2</v>
      </c>
      <c r="W3466" s="4">
        <f t="shared" si="1148"/>
        <v>-3.1248536802175705E-2</v>
      </c>
      <c r="X3466" s="4">
        <f t="shared" si="1149"/>
        <v>7.639103334762423E-3</v>
      </c>
      <c r="Y3466" s="4">
        <f t="shared" si="1142"/>
        <v>-2.2148929697389928E-2</v>
      </c>
      <c r="Z3466" s="4">
        <f t="shared" si="1143"/>
        <v>-1.5983334479905478E-2</v>
      </c>
      <c r="AA3466" s="4">
        <f t="shared" si="1133"/>
        <v>2.3849599005163639E-2</v>
      </c>
    </row>
    <row r="3467" spans="1:27" x14ac:dyDescent="0.3">
      <c r="A3467" s="1">
        <f t="shared" si="1137"/>
        <v>41</v>
      </c>
      <c r="B3467" s="1">
        <f t="shared" si="1138"/>
        <v>3</v>
      </c>
      <c r="C3467" s="10">
        <v>44111</v>
      </c>
      <c r="D3467" s="3">
        <v>3419.45</v>
      </c>
      <c r="E3467" s="3">
        <v>3384.56</v>
      </c>
      <c r="F3467" s="3">
        <f t="shared" si="1144"/>
        <v>3383.654</v>
      </c>
      <c r="G3467" s="3">
        <f t="shared" ref="G3467:G3530" si="1151">AVERAGE(D3458:D3467)</f>
        <v>3351.3389999999999</v>
      </c>
      <c r="H3467" s="4">
        <f t="shared" si="1139"/>
        <v>1.7405793004953957E-2</v>
      </c>
      <c r="I3467" s="4">
        <f t="shared" si="1135"/>
        <v>7.024799535845558E-3</v>
      </c>
      <c r="J3467" s="4">
        <f t="shared" si="1136"/>
        <v>1.03809934691084E-2</v>
      </c>
      <c r="K3467" s="4">
        <f t="shared" si="1145"/>
        <v>4.0925928680879244E-3</v>
      </c>
      <c r="L3467" s="4">
        <f t="shared" ref="L3467:L3530" si="1152">(SUM(D3458:D3466)/9-D3466)/D3466</f>
        <v>-5.1113193855572532E-3</v>
      </c>
      <c r="M3467" s="4">
        <f t="shared" si="1146"/>
        <v>1.0579095853181153E-2</v>
      </c>
      <c r="N3467" s="4">
        <f t="shared" ref="N3467:N3530" si="1153">(D3467-G3467)/G3467</f>
        <v>2.0323518450386512E-2</v>
      </c>
      <c r="O3467" s="4">
        <f t="shared" si="1134"/>
        <v>9.4503502025179657E-3</v>
      </c>
      <c r="P3467" s="4">
        <f t="shared" si="1150"/>
        <v>5.8397662483982073E-2</v>
      </c>
      <c r="Q3467" s="4"/>
      <c r="T3467" s="4">
        <f t="shared" si="1140"/>
        <v>1.7405793004953957E-2</v>
      </c>
      <c r="U3467" s="4">
        <f t="shared" si="1141"/>
        <v>1.7405793004953957E-2</v>
      </c>
      <c r="V3467" s="2">
        <f t="shared" si="1147"/>
        <v>6.0994659248134664E-4</v>
      </c>
      <c r="W3467" s="4">
        <f t="shared" si="1148"/>
        <v>-9.3961528734434994E-3</v>
      </c>
      <c r="X3467" s="4">
        <f t="shared" si="1149"/>
        <v>1.6785608088016598E-2</v>
      </c>
      <c r="Y3467" s="4">
        <f t="shared" si="1142"/>
        <v>-8.4272648983471001E-3</v>
      </c>
      <c r="Z3467" s="4">
        <f t="shared" si="1143"/>
        <v>-2.1751511573058725E-3</v>
      </c>
      <c r="AA3467" s="4">
        <f t="shared" ref="AA3467:AA3530" si="1154">(F3467-F3462)/F3462</f>
        <v>1.947259194269162E-2</v>
      </c>
    </row>
    <row r="3468" spans="1:27" x14ac:dyDescent="0.3">
      <c r="A3468" s="1">
        <f t="shared" si="1137"/>
        <v>41</v>
      </c>
      <c r="B3468" s="1">
        <f t="shared" si="1138"/>
        <v>4</v>
      </c>
      <c r="C3468" s="10">
        <v>44112</v>
      </c>
      <c r="D3468" s="3">
        <v>3446.83</v>
      </c>
      <c r="E3468" s="3">
        <v>3434.28</v>
      </c>
      <c r="F3468" s="3">
        <f t="shared" si="1144"/>
        <v>3396.8600000000006</v>
      </c>
      <c r="G3468" s="3">
        <f t="shared" si="1151"/>
        <v>3371.3629999999998</v>
      </c>
      <c r="H3468" s="4">
        <f t="shared" si="1139"/>
        <v>8.0071356504701364E-3</v>
      </c>
      <c r="I3468" s="4">
        <f t="shared" si="1135"/>
        <v>4.3369547734285873E-3</v>
      </c>
      <c r="J3468" s="4">
        <f t="shared" si="1136"/>
        <v>3.6701808770415491E-3</v>
      </c>
      <c r="K3468" s="4">
        <f t="shared" si="1145"/>
        <v>-1.0259690885961055E-2</v>
      </c>
      <c r="L3468" s="4">
        <f t="shared" si="1152"/>
        <v>-1.6515001600322324E-2</v>
      </c>
      <c r="M3468" s="4">
        <f t="shared" si="1146"/>
        <v>1.471064453642462E-2</v>
      </c>
      <c r="N3468" s="4">
        <f t="shared" si="1153"/>
        <v>2.2384715024754115E-2</v>
      </c>
      <c r="O3468" s="4">
        <f t="shared" ref="O3468:O3531" si="1155">(F3468-G3468)/D3468</f>
        <v>7.3972316592349355E-3</v>
      </c>
      <c r="P3468" s="4">
        <f t="shared" si="1150"/>
        <v>6.6872396139631821E-2</v>
      </c>
      <c r="Q3468" s="4"/>
      <c r="T3468" s="4">
        <f t="shared" si="1140"/>
        <v>8.0071356504701364E-3</v>
      </c>
      <c r="U3468" s="4">
        <f t="shared" si="1141"/>
        <v>8.0071356504701364E-3</v>
      </c>
      <c r="V3468" s="2">
        <f t="shared" si="1147"/>
        <v>-1.1302987322522521E-2</v>
      </c>
      <c r="W3468" s="4">
        <f t="shared" si="1148"/>
        <v>-2.1189957449297293E-2</v>
      </c>
      <c r="X3468" s="4">
        <f t="shared" si="1149"/>
        <v>1.9530880265025953E-2</v>
      </c>
      <c r="Y3468" s="4">
        <f t="shared" si="1142"/>
        <v>-2.260059249586182E-2</v>
      </c>
      <c r="Z3468" s="4">
        <f t="shared" si="1143"/>
        <v>-1.6437845125124848E-2</v>
      </c>
      <c r="AA3468" s="4">
        <f t="shared" si="1154"/>
        <v>1.5240897274427923E-2</v>
      </c>
    </row>
    <row r="3469" spans="1:27" x14ac:dyDescent="0.3">
      <c r="A3469" s="1">
        <f t="shared" si="1137"/>
        <v>41</v>
      </c>
      <c r="B3469" s="1">
        <f t="shared" si="1138"/>
        <v>5</v>
      </c>
      <c r="C3469" s="10">
        <v>44113</v>
      </c>
      <c r="D3469" s="3">
        <v>3477.13</v>
      </c>
      <c r="E3469" s="3">
        <v>3459.67</v>
      </c>
      <c r="F3469" s="3">
        <f t="shared" si="1144"/>
        <v>3422.5979999999995</v>
      </c>
      <c r="G3469" s="3">
        <f t="shared" si="1151"/>
        <v>3389.2299999999996</v>
      </c>
      <c r="H3469" s="4">
        <f t="shared" si="1139"/>
        <v>8.7906859346124355E-3</v>
      </c>
      <c r="I3469" s="4">
        <f t="shared" si="1135"/>
        <v>3.7251619604100421E-3</v>
      </c>
      <c r="J3469" s="4">
        <f t="shared" si="1136"/>
        <v>5.065523974202393E-3</v>
      </c>
      <c r="K3469" s="4">
        <f t="shared" si="1145"/>
        <v>-1.0985456201785478E-2</v>
      </c>
      <c r="L3469" s="4">
        <f t="shared" si="1152"/>
        <v>-1.9544528354072232E-2</v>
      </c>
      <c r="M3469" s="4">
        <f t="shared" si="1146"/>
        <v>1.5932925806653488E-2</v>
      </c>
      <c r="N3469" s="4">
        <f t="shared" si="1153"/>
        <v>2.5935094401973474E-2</v>
      </c>
      <c r="O3469" s="4">
        <f t="shared" si="1155"/>
        <v>9.5964200360642068E-3</v>
      </c>
      <c r="P3469" s="4">
        <f t="shared" si="1150"/>
        <v>7.6250936306402756E-2</v>
      </c>
      <c r="Q3469" s="4"/>
      <c r="T3469" s="4">
        <f t="shared" si="1140"/>
        <v>8.7906859346124355E-3</v>
      </c>
      <c r="U3469" s="4">
        <f t="shared" si="1141"/>
        <v>8.7906859346124355E-3</v>
      </c>
      <c r="V3469" s="2">
        <f t="shared" si="1147"/>
        <v>-2.8545068947409612E-2</v>
      </c>
      <c r="W3469" s="4">
        <f t="shared" si="1148"/>
        <v>-3.8259618257935467E-2</v>
      </c>
      <c r="X3469" s="4">
        <f t="shared" si="1149"/>
        <v>3.8432822448662675E-2</v>
      </c>
      <c r="Y3469" s="4">
        <f t="shared" si="1142"/>
        <v>-2.331730836884546E-2</v>
      </c>
      <c r="Z3469" s="4">
        <f t="shared" si="1143"/>
        <v>-1.7159080070688153E-2</v>
      </c>
      <c r="AA3469" s="4">
        <f t="shared" si="1154"/>
        <v>1.9886395805310195E-2</v>
      </c>
    </row>
    <row r="3470" spans="1:27" x14ac:dyDescent="0.3">
      <c r="A3470" s="1">
        <f t="shared" si="1137"/>
        <v>42</v>
      </c>
      <c r="B3470" s="1">
        <f t="shared" si="1138"/>
        <v>1</v>
      </c>
      <c r="C3470" s="10">
        <v>44116</v>
      </c>
      <c r="D3470" s="3">
        <v>3534.22</v>
      </c>
      <c r="E3470" s="3">
        <v>3500.02</v>
      </c>
      <c r="F3470" s="3">
        <f t="shared" si="1144"/>
        <v>3447.7160000000003</v>
      </c>
      <c r="G3470" s="3">
        <f t="shared" si="1151"/>
        <v>3407.4919999999997</v>
      </c>
      <c r="H3470" s="4">
        <f t="shared" si="1139"/>
        <v>1.6418713134107636E-2</v>
      </c>
      <c r="I3470" s="4">
        <f t="shared" si="1135"/>
        <v>6.5830153028503023E-3</v>
      </c>
      <c r="J3470" s="4">
        <f t="shared" si="1136"/>
        <v>9.8356978312573347E-3</v>
      </c>
      <c r="K3470" s="4">
        <f t="shared" si="1145"/>
        <v>-1.4678772435888207E-2</v>
      </c>
      <c r="L3470" s="4">
        <f t="shared" si="1152"/>
        <v>-2.4077008592974396E-2</v>
      </c>
      <c r="M3470" s="4">
        <f t="shared" si="1146"/>
        <v>2.5090233650335306E-2</v>
      </c>
      <c r="N3470" s="4">
        <f t="shared" si="1153"/>
        <v>3.7190989736733078E-2</v>
      </c>
      <c r="O3470" s="4">
        <f t="shared" si="1155"/>
        <v>1.1381294882605105E-2</v>
      </c>
      <c r="P3470" s="4">
        <f t="shared" si="1150"/>
        <v>9.3921591689932332E-2</v>
      </c>
      <c r="Q3470" s="4"/>
      <c r="T3470" s="4">
        <f t="shared" si="1140"/>
        <v>1.6418713134107636E-2</v>
      </c>
      <c r="U3470" s="4">
        <f t="shared" si="1141"/>
        <v>1.6418713134107636E-2</v>
      </c>
      <c r="V3470" s="2">
        <f t="shared" si="1147"/>
        <v>-1.9700155012898568E-2</v>
      </c>
      <c r="W3470" s="4">
        <f t="shared" si="1148"/>
        <v>-2.9503153462769563E-2</v>
      </c>
      <c r="X3470" s="4">
        <f t="shared" si="1149"/>
        <v>3.6844714738765924E-2</v>
      </c>
      <c r="Y3470" s="4">
        <f t="shared" si="1142"/>
        <v>-2.6964573278333532E-2</v>
      </c>
      <c r="Z3470" s="4">
        <f t="shared" si="1143"/>
        <v>-2.0829341896338373E-2</v>
      </c>
      <c r="AA3470" s="4">
        <f t="shared" si="1154"/>
        <v>2.3891178248954439E-2</v>
      </c>
    </row>
    <row r="3471" spans="1:27" x14ac:dyDescent="0.3">
      <c r="A3471" s="1">
        <f t="shared" si="1137"/>
        <v>42</v>
      </c>
      <c r="B3471" s="1">
        <f t="shared" si="1138"/>
        <v>2</v>
      </c>
      <c r="C3471" s="10">
        <v>44117</v>
      </c>
      <c r="D3471" s="3">
        <v>3511.93</v>
      </c>
      <c r="E3471" s="3">
        <v>3534.01</v>
      </c>
      <c r="F3471" s="3">
        <f t="shared" si="1144"/>
        <v>3477.9119999999994</v>
      </c>
      <c r="G3471" s="3">
        <f t="shared" si="1151"/>
        <v>3425.1379999999999</v>
      </c>
      <c r="H3471" s="4">
        <f t="shared" si="1139"/>
        <v>-6.3069078891523347E-3</v>
      </c>
      <c r="I3471" s="4">
        <f t="shared" si="1135"/>
        <v>-5.9419051445462265E-5</v>
      </c>
      <c r="J3471" s="4">
        <f t="shared" si="1136"/>
        <v>-6.2474888377068724E-3</v>
      </c>
      <c r="K3471" s="4">
        <f t="shared" si="1145"/>
        <v>-1.8338558437222357E-2</v>
      </c>
      <c r="L3471" s="4">
        <f t="shared" si="1152"/>
        <v>-3.3593142349812768E-2</v>
      </c>
      <c r="M3471" s="4">
        <f t="shared" si="1146"/>
        <v>9.7811560499519515E-3</v>
      </c>
      <c r="N3471" s="4">
        <f t="shared" si="1153"/>
        <v>2.5339708940194501E-2</v>
      </c>
      <c r="O3471" s="4">
        <f t="shared" si="1155"/>
        <v>1.5027064890245374E-2</v>
      </c>
      <c r="P3471" s="4">
        <f t="shared" si="1150"/>
        <v>8.7022328973189025E-2</v>
      </c>
      <c r="Q3471" s="4"/>
      <c r="T3471" s="4">
        <f t="shared" si="1140"/>
        <v>-6.3069078891523347E-3</v>
      </c>
      <c r="U3471" s="4">
        <f t="shared" si="1141"/>
        <v>-6.3069078891523347E-3</v>
      </c>
      <c r="V3471" s="2">
        <f t="shared" si="1147"/>
        <v>-4.9026376399884553E-2</v>
      </c>
      <c r="W3471" s="4">
        <f t="shared" si="1148"/>
        <v>-5.853611263588572E-2</v>
      </c>
      <c r="X3471" s="4">
        <f t="shared" si="1149"/>
        <v>4.4921822698939295E-2</v>
      </c>
      <c r="Y3471" s="4">
        <f t="shared" si="1142"/>
        <v>-3.0578726037755702E-2</v>
      </c>
      <c r="Z3471" s="4">
        <f t="shared" si="1143"/>
        <v>-2.4466282791546865E-2</v>
      </c>
      <c r="AA3471" s="4">
        <f t="shared" si="1154"/>
        <v>3.129792632112053E-2</v>
      </c>
    </row>
    <row r="3472" spans="1:27" x14ac:dyDescent="0.3">
      <c r="A3472" s="1">
        <f t="shared" si="1137"/>
        <v>42</v>
      </c>
      <c r="B3472" s="1">
        <f t="shared" si="1138"/>
        <v>3</v>
      </c>
      <c r="C3472" s="10">
        <v>44118</v>
      </c>
      <c r="D3472" s="3">
        <v>3488.67</v>
      </c>
      <c r="E3472" s="3">
        <v>3515.47</v>
      </c>
      <c r="F3472" s="3">
        <f t="shared" si="1144"/>
        <v>3491.7559999999999</v>
      </c>
      <c r="G3472" s="3">
        <f t="shared" si="1151"/>
        <v>3437.7050000000004</v>
      </c>
      <c r="H3472" s="4">
        <f t="shared" si="1139"/>
        <v>-6.6231388438834958E-3</v>
      </c>
      <c r="I3472" s="4">
        <f t="shared" si="1135"/>
        <v>1.0079927561198439E-3</v>
      </c>
      <c r="J3472" s="4">
        <f t="shared" si="1136"/>
        <v>-7.6311316000033397E-3</v>
      </c>
      <c r="K3472" s="4">
        <f t="shared" si="1145"/>
        <v>-5.5247399578008932E-3</v>
      </c>
      <c r="L3472" s="4">
        <f t="shared" si="1152"/>
        <v>-2.2747542740822711E-2</v>
      </c>
      <c r="M3472" s="4">
        <f t="shared" si="1146"/>
        <v>-8.8379600407353367E-4</v>
      </c>
      <c r="N3472" s="4">
        <f t="shared" si="1153"/>
        <v>1.4825297691337589E-2</v>
      </c>
      <c r="O3472" s="4">
        <f t="shared" si="1155"/>
        <v>1.5493296872446943E-2</v>
      </c>
      <c r="P3472" s="4">
        <f t="shared" si="1150"/>
        <v>7.9822829161997982E-2</v>
      </c>
      <c r="Q3472" s="4"/>
      <c r="T3472" s="4">
        <f t="shared" si="1140"/>
        <v>-6.6231388438834958E-3</v>
      </c>
      <c r="U3472" s="4">
        <f t="shared" si="1141"/>
        <v>-6.6231388438834958E-3</v>
      </c>
      <c r="V3472" s="2">
        <f t="shared" si="1147"/>
        <v>-2.6333098894340157E-2</v>
      </c>
      <c r="W3472" s="4">
        <f t="shared" si="1148"/>
        <v>-3.6069767905396774E-2</v>
      </c>
      <c r="X3472" s="4">
        <f t="shared" si="1149"/>
        <v>2.0243021538551596E-2</v>
      </c>
      <c r="Y3472" s="4">
        <f t="shared" si="1142"/>
        <v>-1.7924680856082637E-2</v>
      </c>
      <c r="Z3472" s="4">
        <f t="shared" si="1143"/>
        <v>-1.1732450694643622E-2</v>
      </c>
      <c r="AA3472" s="4">
        <f t="shared" si="1154"/>
        <v>3.1948302042702909E-2</v>
      </c>
    </row>
    <row r="3473" spans="1:27" x14ac:dyDescent="0.3">
      <c r="A3473" s="1">
        <f t="shared" si="1137"/>
        <v>42</v>
      </c>
      <c r="B3473" s="1">
        <f t="shared" si="1138"/>
        <v>4</v>
      </c>
      <c r="C3473" s="10">
        <v>44119</v>
      </c>
      <c r="D3473" s="3">
        <v>3483.34</v>
      </c>
      <c r="E3473" s="3">
        <v>3453.72</v>
      </c>
      <c r="F3473" s="3">
        <f t="shared" si="1144"/>
        <v>3499.058</v>
      </c>
      <c r="G3473" s="3">
        <f t="shared" si="1151"/>
        <v>3447.9590000000012</v>
      </c>
      <c r="H3473" s="4">
        <f t="shared" si="1139"/>
        <v>-1.5278028589691564E-3</v>
      </c>
      <c r="I3473" s="4">
        <f t="shared" si="1135"/>
        <v>-1.0018144450464008E-2</v>
      </c>
      <c r="J3473" s="4">
        <f t="shared" si="1136"/>
        <v>8.4903415914948516E-3</v>
      </c>
      <c r="K3473" s="4">
        <f t="shared" si="1145"/>
        <v>4.103999518441156E-3</v>
      </c>
      <c r="L3473" s="4">
        <f t="shared" si="1152"/>
        <v>-1.2796344229239606E-2</v>
      </c>
      <c r="M3473" s="4">
        <f t="shared" si="1146"/>
        <v>-4.4920661503752863E-3</v>
      </c>
      <c r="N3473" s="4">
        <f t="shared" si="1153"/>
        <v>1.0261432923070992E-2</v>
      </c>
      <c r="O3473" s="4">
        <f t="shared" si="1155"/>
        <v>1.466954130231295E-2</v>
      </c>
      <c r="P3473" s="4">
        <f t="shared" si="1150"/>
        <v>7.8173072756424128E-2</v>
      </c>
      <c r="Q3473" s="4"/>
      <c r="T3473" s="4">
        <f t="shared" si="1140"/>
        <v>-1.5278028589691564E-3</v>
      </c>
      <c r="U3473" s="4">
        <f t="shared" si="1141"/>
        <v>-1.5278028589691564E-3</v>
      </c>
      <c r="V3473" s="2">
        <f t="shared" si="1147"/>
        <v>-1.1993109121814371E-2</v>
      </c>
      <c r="W3473" s="4">
        <f t="shared" si="1148"/>
        <v>-2.1873178030596227E-2</v>
      </c>
      <c r="X3473" s="4">
        <f t="shared" si="1149"/>
        <v>1.0592341368735974E-2</v>
      </c>
      <c r="Y3473" s="4">
        <f t="shared" si="1142"/>
        <v>-8.4160004755543614E-3</v>
      </c>
      <c r="Z3473" s="4">
        <f t="shared" si="1143"/>
        <v>-2.1638157095141414E-3</v>
      </c>
      <c r="AA3473" s="4">
        <f t="shared" si="1154"/>
        <v>3.0086020619042114E-2</v>
      </c>
    </row>
    <row r="3474" spans="1:27" x14ac:dyDescent="0.3">
      <c r="A3474" s="1">
        <f t="shared" si="1137"/>
        <v>42</v>
      </c>
      <c r="B3474" s="1">
        <f t="shared" si="1138"/>
        <v>5</v>
      </c>
      <c r="C3474" s="10">
        <v>44120</v>
      </c>
      <c r="D3474" s="3">
        <v>3483.81</v>
      </c>
      <c r="E3474" s="3">
        <v>3493.5</v>
      </c>
      <c r="F3474" s="3">
        <f t="shared" si="1144"/>
        <v>3500.3940000000002</v>
      </c>
      <c r="G3474" s="3">
        <f t="shared" si="1151"/>
        <v>3461.4960000000001</v>
      </c>
      <c r="H3474" s="4">
        <f t="shared" si="1139"/>
        <v>1.3492797142966231E-4</v>
      </c>
      <c r="I3474" s="4">
        <f t="shared" si="1135"/>
        <v>2.9167408292041126E-3</v>
      </c>
      <c r="J3474" s="4">
        <f t="shared" si="1136"/>
        <v>-2.7818128577744503E-3</v>
      </c>
      <c r="K3474" s="4">
        <f t="shared" si="1145"/>
        <v>6.0861127538511363E-3</v>
      </c>
      <c r="L3474" s="4">
        <f t="shared" si="1152"/>
        <v>-6.9827617554800046E-3</v>
      </c>
      <c r="M3474" s="4">
        <f t="shared" si="1146"/>
        <v>-4.7377523787323047E-3</v>
      </c>
      <c r="N3474" s="4">
        <f t="shared" si="1153"/>
        <v>6.4463457418410565E-3</v>
      </c>
      <c r="O3474" s="4">
        <f t="shared" si="1155"/>
        <v>1.1165362060502766E-2</v>
      </c>
      <c r="P3474" s="4">
        <f t="shared" si="1150"/>
        <v>7.8318548461981233E-2</v>
      </c>
      <c r="Q3474" s="4"/>
      <c r="T3474" s="4">
        <f t="shared" si="1140"/>
        <v>1.3492797142966231E-4</v>
      </c>
      <c r="U3474" s="4">
        <f t="shared" si="1141"/>
        <v>1.3492797142966231E-4</v>
      </c>
      <c r="V3474" s="2">
        <f t="shared" si="1147"/>
        <v>-1.782771707613967E-3</v>
      </c>
      <c r="W3474" s="4">
        <f t="shared" si="1148"/>
        <v>-1.1764943990537794E-2</v>
      </c>
      <c r="X3474" s="4">
        <f t="shared" si="1149"/>
        <v>1.9211246056373608E-3</v>
      </c>
      <c r="Y3474" s="4">
        <f t="shared" si="1142"/>
        <v>-6.4586018690148623E-3</v>
      </c>
      <c r="Z3474" s="4">
        <f t="shared" si="1143"/>
        <v>-1.9407521589827312E-4</v>
      </c>
      <c r="AA3474" s="4">
        <f t="shared" si="1154"/>
        <v>2.2730101519372343E-2</v>
      </c>
    </row>
    <row r="3475" spans="1:27" x14ac:dyDescent="0.3">
      <c r="A3475" s="1">
        <f t="shared" si="1137"/>
        <v>43</v>
      </c>
      <c r="B3475" s="1">
        <f t="shared" si="1138"/>
        <v>1</v>
      </c>
      <c r="C3475" s="10">
        <v>44123</v>
      </c>
      <c r="D3475" s="3">
        <v>3426.92</v>
      </c>
      <c r="E3475" s="3">
        <v>3493.66</v>
      </c>
      <c r="F3475" s="3">
        <f t="shared" si="1144"/>
        <v>3478.9339999999997</v>
      </c>
      <c r="G3475" s="3">
        <f t="shared" si="1151"/>
        <v>3463.3249999999998</v>
      </c>
      <c r="H3475" s="4">
        <f t="shared" si="1139"/>
        <v>-1.6329822808936158E-2</v>
      </c>
      <c r="I3475" s="4">
        <f t="shared" si="1135"/>
        <v>2.8273642936899285E-3</v>
      </c>
      <c r="J3475" s="4">
        <f t="shared" si="1136"/>
        <v>-1.9157187102626087E-2</v>
      </c>
      <c r="K3475" s="4">
        <f t="shared" si="1145"/>
        <v>2.3329343448695696E-3</v>
      </c>
      <c r="L3475" s="4">
        <f t="shared" si="1152"/>
        <v>-4.7189714708895146E-3</v>
      </c>
      <c r="M3475" s="4">
        <f t="shared" si="1146"/>
        <v>-1.4951131582260449E-2</v>
      </c>
      <c r="N3475" s="4">
        <f t="shared" si="1153"/>
        <v>-1.0511574859419705E-2</v>
      </c>
      <c r="O3475" s="4">
        <f t="shared" si="1155"/>
        <v>4.5548189044389486E-3</v>
      </c>
      <c r="P3475" s="4">
        <f t="shared" si="1150"/>
        <v>6.0709797634007842E-2</v>
      </c>
      <c r="Q3475" s="4"/>
      <c r="T3475" s="4">
        <f t="shared" si="1140"/>
        <v>-1.6329822808936158E-2</v>
      </c>
      <c r="U3475" s="4">
        <f t="shared" si="1141"/>
        <v>-1.6329822808936158E-2</v>
      </c>
      <c r="V3475" s="2">
        <f t="shared" si="1147"/>
        <v>1.4469790258366517E-2</v>
      </c>
      <c r="W3475" s="4">
        <f t="shared" si="1148"/>
        <v>4.3250923557828372E-3</v>
      </c>
      <c r="X3475" s="4">
        <f t="shared" si="1149"/>
        <v>-3.0360305810051363E-2</v>
      </c>
      <c r="Y3475" s="4">
        <f t="shared" si="1142"/>
        <v>-1.0164982542223512E-2</v>
      </c>
      <c r="Z3475" s="4">
        <f t="shared" si="1143"/>
        <v>-3.9238255449235782E-3</v>
      </c>
      <c r="AA3475" s="4">
        <f t="shared" si="1154"/>
        <v>9.0546901194876236E-3</v>
      </c>
    </row>
    <row r="3476" spans="1:27" x14ac:dyDescent="0.3">
      <c r="A3476" s="1">
        <f t="shared" si="1137"/>
        <v>43</v>
      </c>
      <c r="B3476" s="1">
        <f t="shared" si="1138"/>
        <v>2</v>
      </c>
      <c r="C3476" s="10">
        <v>44124</v>
      </c>
      <c r="D3476" s="3">
        <v>3443.12</v>
      </c>
      <c r="E3476" s="3">
        <v>3439.38</v>
      </c>
      <c r="F3476" s="3">
        <f t="shared" si="1144"/>
        <v>3465.172</v>
      </c>
      <c r="G3476" s="3">
        <f t="shared" si="1151"/>
        <v>3471.5419999999999</v>
      </c>
      <c r="H3476" s="4">
        <f t="shared" si="1139"/>
        <v>4.7272769717413357E-3</v>
      </c>
      <c r="I3476" s="4">
        <f t="shared" ref="I3476:I3526" si="1156">(E3476-D3475)/D3475</f>
        <v>3.6359179671541899E-3</v>
      </c>
      <c r="J3476" s="4">
        <f t="shared" ref="J3476:J3539" si="1157">H3476-I3476</f>
        <v>1.0913590045871458E-3</v>
      </c>
      <c r="K3476" s="4">
        <f t="shared" si="1145"/>
        <v>1.2770943004213659E-2</v>
      </c>
      <c r="L3476" s="4">
        <f t="shared" si="1152"/>
        <v>1.394254899443211E-2</v>
      </c>
      <c r="M3476" s="4">
        <f t="shared" si="1146"/>
        <v>-6.3638976651087262E-3</v>
      </c>
      <c r="N3476" s="4">
        <f t="shared" si="1153"/>
        <v>-8.1871398934536942E-3</v>
      </c>
      <c r="O3476" s="4">
        <f t="shared" si="1155"/>
        <v>-1.850066219010633E-3</v>
      </c>
      <c r="P3476" s="4">
        <f t="shared" si="1150"/>
        <v>6.5724066634063508E-2</v>
      </c>
      <c r="Q3476" s="4"/>
      <c r="T3476" s="4">
        <f t="shared" si="1140"/>
        <v>4.7272769717413357E-3</v>
      </c>
      <c r="U3476" s="4">
        <f t="shared" si="1141"/>
        <v>4.7272769717413357E-3</v>
      </c>
      <c r="V3476" s="2">
        <f t="shared" si="1147"/>
        <v>2.4806531812823107E-2</v>
      </c>
      <c r="W3476" s="4">
        <f t="shared" si="1148"/>
        <v>1.4558466494694923E-2</v>
      </c>
      <c r="X3476" s="4">
        <f t="shared" si="1149"/>
        <v>-1.9593215126725176E-2</v>
      </c>
      <c r="Y3476" s="4">
        <f t="shared" si="1142"/>
        <v>1.4287638321354643E-4</v>
      </c>
      <c r="Z3476" s="4">
        <f t="shared" si="1143"/>
        <v>6.4490270054357469E-3</v>
      </c>
      <c r="AA3476" s="4">
        <f t="shared" si="1154"/>
        <v>-3.6631174106760982E-3</v>
      </c>
    </row>
    <row r="3477" spans="1:27" x14ac:dyDescent="0.3">
      <c r="A3477" s="1">
        <f t="shared" si="1137"/>
        <v>43</v>
      </c>
      <c r="B3477" s="1">
        <f t="shared" si="1138"/>
        <v>3</v>
      </c>
      <c r="C3477" s="10">
        <v>44125</v>
      </c>
      <c r="D3477" s="3">
        <v>3435.56</v>
      </c>
      <c r="E3477" s="3">
        <v>3439.91</v>
      </c>
      <c r="F3477" s="3">
        <f t="shared" si="1144"/>
        <v>3454.55</v>
      </c>
      <c r="G3477" s="3">
        <f t="shared" si="1151"/>
        <v>3473.1529999999998</v>
      </c>
      <c r="H3477" s="4">
        <f t="shared" si="1139"/>
        <v>-2.1956829851994546E-3</v>
      </c>
      <c r="I3477" s="4">
        <f t="shared" si="1156"/>
        <v>-9.3229396593788095E-4</v>
      </c>
      <c r="J3477" s="4">
        <f t="shared" si="1157"/>
        <v>-1.2633890192615736E-3</v>
      </c>
      <c r="K3477" s="4">
        <f t="shared" si="1145"/>
        <v>4.6985001974952315E-3</v>
      </c>
      <c r="L3477" s="4">
        <f t="shared" si="1152"/>
        <v>9.935755942284916E-3</v>
      </c>
      <c r="M3477" s="4">
        <f t="shared" si="1146"/>
        <v>-5.4970980301342395E-3</v>
      </c>
      <c r="N3477" s="4">
        <f t="shared" si="1153"/>
        <v>-1.0823882506759665E-2</v>
      </c>
      <c r="O3477" s="4">
        <f t="shared" si="1155"/>
        <v>-5.4148377557078353E-3</v>
      </c>
      <c r="P3477" s="4">
        <f t="shared" si="1150"/>
        <v>6.3384074434037513E-2</v>
      </c>
      <c r="Q3477" s="4"/>
      <c r="T3477" s="4">
        <f t="shared" si="1140"/>
        <v>-2.1956829851994546E-3</v>
      </c>
      <c r="U3477" s="4">
        <f t="shared" si="1141"/>
        <v>-2.1956829851994546E-3</v>
      </c>
      <c r="V3477" s="2">
        <f t="shared" si="1147"/>
        <v>1.3229280420084163E-2</v>
      </c>
      <c r="W3477" s="4">
        <f t="shared" si="1148"/>
        <v>3.096987615883316E-3</v>
      </c>
      <c r="X3477" s="4">
        <f t="shared" si="1149"/>
        <v>-1.5223566574081276E-2</v>
      </c>
      <c r="Y3477" s="4">
        <f t="shared" si="1142"/>
        <v>-7.8289125231717424E-3</v>
      </c>
      <c r="Z3477" s="4">
        <f t="shared" si="1143"/>
        <v>-1.5730260209659949E-3</v>
      </c>
      <c r="AA3477" s="4">
        <f t="shared" si="1154"/>
        <v>-1.0655383709514547E-2</v>
      </c>
    </row>
    <row r="3478" spans="1:27" x14ac:dyDescent="0.3">
      <c r="A3478" s="1">
        <f t="shared" si="1137"/>
        <v>43</v>
      </c>
      <c r="B3478" s="1">
        <f t="shared" si="1138"/>
        <v>4</v>
      </c>
      <c r="C3478" s="10">
        <v>44126</v>
      </c>
      <c r="D3478" s="3">
        <v>3453.49</v>
      </c>
      <c r="E3478" s="3">
        <v>3438.5</v>
      </c>
      <c r="F3478" s="3">
        <f t="shared" si="1144"/>
        <v>3448.5799999999995</v>
      </c>
      <c r="G3478" s="3">
        <f t="shared" si="1151"/>
        <v>3473.8190000000004</v>
      </c>
      <c r="H3478" s="4">
        <f t="shared" si="1139"/>
        <v>5.2189453829942821E-3</v>
      </c>
      <c r="I3478" s="4">
        <f t="shared" si="1156"/>
        <v>8.5575568466277833E-4</v>
      </c>
      <c r="J3478" s="4">
        <f t="shared" si="1157"/>
        <v>4.3631896983315037E-3</v>
      </c>
      <c r="K3478" s="4">
        <f t="shared" si="1145"/>
        <v>3.432482622920154E-3</v>
      </c>
      <c r="L3478" s="4">
        <f t="shared" si="1152"/>
        <v>1.1793645803821945E-2</v>
      </c>
      <c r="M3478" s="4">
        <f t="shared" si="1146"/>
        <v>1.4237744230959728E-3</v>
      </c>
      <c r="N3478" s="4">
        <f t="shared" si="1153"/>
        <v>-5.85206080109546E-3</v>
      </c>
      <c r="O3478" s="4">
        <f t="shared" si="1155"/>
        <v>-7.3082591812922417E-3</v>
      </c>
      <c r="P3478" s="4">
        <f t="shared" si="1150"/>
        <v>6.8933817839654687E-2</v>
      </c>
      <c r="Q3478" s="4"/>
      <c r="T3478" s="4">
        <f t="shared" si="1140"/>
        <v>5.2189453829942821E-3</v>
      </c>
      <c r="U3478" s="4">
        <f t="shared" si="1141"/>
        <v>5.2189453829942821E-3</v>
      </c>
      <c r="V3478" s="2">
        <f t="shared" si="1147"/>
        <v>1.3907485242580599E-2</v>
      </c>
      <c r="W3478" s="4">
        <f t="shared" si="1148"/>
        <v>3.7684103901547976E-3</v>
      </c>
      <c r="X3478" s="4">
        <f t="shared" si="1149"/>
        <v>-8.5693615897386877E-3</v>
      </c>
      <c r="Y3478" s="4">
        <f t="shared" si="1142"/>
        <v>-9.0791443424529765E-3</v>
      </c>
      <c r="Z3478" s="4">
        <f t="shared" si="1143"/>
        <v>-2.8311408641143389E-3</v>
      </c>
      <c r="AA3478" s="4">
        <f t="shared" si="1154"/>
        <v>-1.4426168414470558E-2</v>
      </c>
    </row>
    <row r="3479" spans="1:27" x14ac:dyDescent="0.3">
      <c r="A3479" s="1">
        <f t="shared" si="1137"/>
        <v>43</v>
      </c>
      <c r="B3479" s="1">
        <f t="shared" si="1138"/>
        <v>5</v>
      </c>
      <c r="C3479" s="10">
        <v>44127</v>
      </c>
      <c r="D3479" s="3">
        <v>3465.39</v>
      </c>
      <c r="E3479" s="3">
        <v>3464.9</v>
      </c>
      <c r="F3479" s="3">
        <f t="shared" si="1144"/>
        <v>3444.8959999999997</v>
      </c>
      <c r="G3479" s="3">
        <f t="shared" si="1151"/>
        <v>3472.6449999999995</v>
      </c>
      <c r="H3479" s="4">
        <f t="shared" si="1139"/>
        <v>3.4457896215133363E-3</v>
      </c>
      <c r="I3479" s="4">
        <f t="shared" si="1156"/>
        <v>3.3039041665099103E-3</v>
      </c>
      <c r="J3479" s="4">
        <f t="shared" si="1157"/>
        <v>1.4188545500342601E-4</v>
      </c>
      <c r="K3479" s="4">
        <f t="shared" si="1145"/>
        <v>-3.9720688347149539E-3</v>
      </c>
      <c r="L3479" s="4">
        <f t="shared" si="1152"/>
        <v>5.779982310969837E-3</v>
      </c>
      <c r="M3479" s="4">
        <f t="shared" si="1146"/>
        <v>5.9490910610944837E-3</v>
      </c>
      <c r="N3479" s="4">
        <f t="shared" si="1153"/>
        <v>-2.0891856207587173E-3</v>
      </c>
      <c r="O3479" s="4">
        <f t="shared" si="1155"/>
        <v>-8.0074681348996212E-3</v>
      </c>
      <c r="P3479" s="4">
        <f t="shared" si="1150"/>
        <v>7.261713889525119E-2</v>
      </c>
      <c r="Q3479" s="4"/>
      <c r="T3479" s="4">
        <f t="shared" si="1140"/>
        <v>3.4457896215133363E-3</v>
      </c>
      <c r="U3479" s="4">
        <f t="shared" si="1141"/>
        <v>3.4457896215133363E-3</v>
      </c>
      <c r="V3479" s="2">
        <f t="shared" si="1147"/>
        <v>8.7795244810322786E-3</v>
      </c>
      <c r="W3479" s="4">
        <f t="shared" si="1148"/>
        <v>-1.3082707637780266E-3</v>
      </c>
      <c r="X3479" s="4">
        <f t="shared" si="1149"/>
        <v>-5.2873147502303722E-3</v>
      </c>
      <c r="Y3479" s="4">
        <f t="shared" si="1142"/>
        <v>-1.6391369722062642E-2</v>
      </c>
      <c r="Z3479" s="4">
        <f t="shared" si="1143"/>
        <v>-1.0189471650977612E-2</v>
      </c>
      <c r="AA3479" s="4">
        <f t="shared" si="1154"/>
        <v>-1.5854786632590646E-2</v>
      </c>
    </row>
    <row r="3480" spans="1:27" x14ac:dyDescent="0.3">
      <c r="A3480" s="1">
        <f t="shared" si="1137"/>
        <v>44</v>
      </c>
      <c r="B3480" s="1">
        <f t="shared" si="1138"/>
        <v>1</v>
      </c>
      <c r="C3480" s="10">
        <v>44130</v>
      </c>
      <c r="D3480" s="3">
        <v>3400.97</v>
      </c>
      <c r="E3480" s="3">
        <v>3441.42</v>
      </c>
      <c r="F3480" s="3">
        <f t="shared" si="1144"/>
        <v>3439.7059999999997</v>
      </c>
      <c r="G3480" s="3">
        <f t="shared" si="1151"/>
        <v>3459.3199999999997</v>
      </c>
      <c r="H3480" s="4">
        <f t="shared" si="1139"/>
        <v>-1.8589538262648669E-2</v>
      </c>
      <c r="I3480" s="4">
        <f t="shared" si="1156"/>
        <v>-6.9169703842856941E-3</v>
      </c>
      <c r="J3480" s="4">
        <f t="shared" si="1157"/>
        <v>-1.1672567878362974E-2</v>
      </c>
      <c r="K3480" s="4">
        <f t="shared" si="1145"/>
        <v>-4.6170849457059671E-3</v>
      </c>
      <c r="L3480" s="4">
        <f t="shared" si="1152"/>
        <v>1.19274694430629E-4</v>
      </c>
      <c r="M3480" s="4">
        <f t="shared" si="1146"/>
        <v>-1.1261427575496244E-2</v>
      </c>
      <c r="N3480" s="4">
        <f t="shared" si="1153"/>
        <v>-1.6867476845160295E-2</v>
      </c>
      <c r="O3480" s="4">
        <f t="shared" si="1155"/>
        <v>-5.767178187399487E-3</v>
      </c>
      <c r="P3480" s="4">
        <f t="shared" si="1150"/>
        <v>5.2677681550585179E-2</v>
      </c>
      <c r="Q3480" s="4"/>
      <c r="T3480" s="4">
        <f t="shared" si="1140"/>
        <v>-1.8589538262648669E-2</v>
      </c>
      <c r="U3480" s="4">
        <f t="shared" si="1141"/>
        <v>-1.8589538262648669E-2</v>
      </c>
      <c r="V3480" s="2">
        <f t="shared" si="1147"/>
        <v>-1.1101203616331726E-2</v>
      </c>
      <c r="W3480" s="4">
        <f t="shared" si="1148"/>
        <v>-2.099019158016846E-2</v>
      </c>
      <c r="X3480" s="4">
        <f t="shared" si="1149"/>
        <v>-7.5723973714006375E-3</v>
      </c>
      <c r="Y3480" s="4">
        <f t="shared" si="1142"/>
        <v>-1.7028343238153464E-2</v>
      </c>
      <c r="Z3480" s="4">
        <f t="shared" si="1143"/>
        <v>-1.083046144417228E-2</v>
      </c>
      <c r="AA3480" s="4">
        <f t="shared" si="1154"/>
        <v>-1.1275867837676734E-2</v>
      </c>
    </row>
    <row r="3481" spans="1:27" x14ac:dyDescent="0.3">
      <c r="A3481" s="1">
        <f t="shared" si="1137"/>
        <v>44</v>
      </c>
      <c r="B3481" s="1">
        <f t="shared" si="1138"/>
        <v>2</v>
      </c>
      <c r="C3481" s="10">
        <v>44131</v>
      </c>
      <c r="D3481" s="3">
        <v>3390.68</v>
      </c>
      <c r="E3481" s="3">
        <v>3403.15</v>
      </c>
      <c r="F3481" s="3">
        <f t="shared" si="1144"/>
        <v>3429.2179999999994</v>
      </c>
      <c r="G3481" s="3">
        <f t="shared" si="1151"/>
        <v>3447.1950000000006</v>
      </c>
      <c r="H3481" s="4">
        <f t="shared" si="1139"/>
        <v>-3.0256074002416853E-3</v>
      </c>
      <c r="I3481" s="4">
        <f t="shared" si="1156"/>
        <v>6.4099359888510955E-4</v>
      </c>
      <c r="J3481" s="4">
        <f t="shared" si="1157"/>
        <v>-3.6666009991267951E-3</v>
      </c>
      <c r="K3481" s="4">
        <f t="shared" si="1145"/>
        <v>1.1138733949431989E-2</v>
      </c>
      <c r="L3481" s="4">
        <f t="shared" si="1152"/>
        <v>1.5438079266928318E-2</v>
      </c>
      <c r="M3481" s="4">
        <f t="shared" si="1146"/>
        <v>-1.1238130675856583E-2</v>
      </c>
      <c r="N3481" s="4">
        <f t="shared" si="1153"/>
        <v>-1.6394488852531051E-2</v>
      </c>
      <c r="O3481" s="4">
        <f t="shared" si="1155"/>
        <v>-5.3018863472817333E-3</v>
      </c>
      <c r="P3481" s="4">
        <f t="shared" si="1150"/>
        <v>4.9492692167216468E-2</v>
      </c>
      <c r="Q3481" s="4"/>
      <c r="T3481" s="4">
        <f t="shared" si="1140"/>
        <v>-3.0256074002416853E-3</v>
      </c>
      <c r="U3481" s="4">
        <f t="shared" si="1141"/>
        <v>-3.0256074002416853E-3</v>
      </c>
      <c r="V3481" s="2">
        <f t="shared" si="1147"/>
        <v>1.239352302431368E-2</v>
      </c>
      <c r="W3481" s="4">
        <f t="shared" si="1148"/>
        <v>2.269587794070545E-3</v>
      </c>
      <c r="X3481" s="4">
        <f t="shared" si="1149"/>
        <v>-1.5230372452891579E-2</v>
      </c>
      <c r="Y3481" s="4">
        <f t="shared" si="1142"/>
        <v>-1.4689809377180175E-3</v>
      </c>
      <c r="Z3481" s="4">
        <f t="shared" si="1143"/>
        <v>4.8270065215329635E-3</v>
      </c>
      <c r="AA3481" s="4">
        <f t="shared" si="1154"/>
        <v>-1.0375819728429247E-2</v>
      </c>
    </row>
    <row r="3482" spans="1:27" x14ac:dyDescent="0.3">
      <c r="A3482" s="1">
        <f t="shared" si="1137"/>
        <v>44</v>
      </c>
      <c r="B3482" s="1">
        <f t="shared" si="1138"/>
        <v>3</v>
      </c>
      <c r="C3482" s="10">
        <v>44132</v>
      </c>
      <c r="D3482" s="3">
        <v>3271.03</v>
      </c>
      <c r="E3482" s="3">
        <v>3342.48</v>
      </c>
      <c r="F3482" s="3">
        <f t="shared" si="1144"/>
        <v>3396.3119999999994</v>
      </c>
      <c r="G3482" s="3">
        <f t="shared" si="1151"/>
        <v>3425.4309999999996</v>
      </c>
      <c r="H3482" s="4">
        <f t="shared" si="1139"/>
        <v>-3.5287906850543151E-2</v>
      </c>
      <c r="I3482" s="4">
        <f t="shared" si="1156"/>
        <v>-1.4215437611334546E-2</v>
      </c>
      <c r="J3482" s="4">
        <f t="shared" si="1157"/>
        <v>-2.1072469239208604E-2</v>
      </c>
      <c r="K3482" s="4">
        <f t="shared" si="1145"/>
        <v>1.0898256396946889E-2</v>
      </c>
      <c r="L3482" s="4">
        <f t="shared" si="1152"/>
        <v>1.5308630323907521E-2</v>
      </c>
      <c r="M3482" s="4">
        <f t="shared" si="1146"/>
        <v>-3.6887659319873811E-2</v>
      </c>
      <c r="N3482" s="4">
        <f t="shared" si="1153"/>
        <v>-4.5074911741033293E-2</v>
      </c>
      <c r="O3482" s="4">
        <f t="shared" si="1155"/>
        <v>-8.9020889444609615E-3</v>
      </c>
      <c r="P3482" s="4">
        <f t="shared" si="1150"/>
        <v>1.245829180569398E-2</v>
      </c>
      <c r="Q3482" s="4"/>
      <c r="T3482" s="4">
        <f t="shared" si="1140"/>
        <v>-3.5287906850543151E-2</v>
      </c>
      <c r="U3482" s="4">
        <f t="shared" si="1141"/>
        <v>-3.5287906850543151E-2</v>
      </c>
      <c r="V3482" s="2">
        <f t="shared" si="1147"/>
        <v>1.323628298748337E-2</v>
      </c>
      <c r="W3482" s="4">
        <f t="shared" si="1148"/>
        <v>3.1039201576085747E-3</v>
      </c>
      <c r="X3482" s="4">
        <f t="shared" si="1149"/>
        <v>-4.7890300271280301E-2</v>
      </c>
      <c r="Y3482" s="4">
        <f t="shared" si="1142"/>
        <v>-1.7064600169801887E-3</v>
      </c>
      <c r="Z3482" s="4">
        <f t="shared" si="1143"/>
        <v>4.5880300773654716E-3</v>
      </c>
      <c r="AA3482" s="4">
        <f t="shared" si="1154"/>
        <v>-1.6858346239018319E-2</v>
      </c>
    </row>
    <row r="3483" spans="1:27" x14ac:dyDescent="0.3">
      <c r="A3483" s="1">
        <f t="shared" si="1137"/>
        <v>44</v>
      </c>
      <c r="B3483" s="1">
        <f t="shared" si="1138"/>
        <v>4</v>
      </c>
      <c r="C3483" s="10">
        <v>44133</v>
      </c>
      <c r="D3483" s="3">
        <v>3310.11</v>
      </c>
      <c r="E3483" s="3">
        <v>3277.17</v>
      </c>
      <c r="F3483" s="3">
        <f t="shared" si="1144"/>
        <v>3367.636</v>
      </c>
      <c r="G3483" s="3">
        <f t="shared" si="1151"/>
        <v>3408.1079999999993</v>
      </c>
      <c r="H3483" s="4">
        <f t="shared" si="1139"/>
        <v>1.1947307117329992E-2</v>
      </c>
      <c r="I3483" s="4">
        <f t="shared" si="1156"/>
        <v>1.8770845880349224E-3</v>
      </c>
      <c r="J3483" s="4">
        <f t="shared" si="1157"/>
        <v>1.007022252929507E-2</v>
      </c>
      <c r="K3483" s="4">
        <f t="shared" si="1145"/>
        <v>3.3930443927447845E-2</v>
      </c>
      <c r="L3483" s="4">
        <f t="shared" si="1152"/>
        <v>4.5235496668225676E-2</v>
      </c>
      <c r="M3483" s="4">
        <f t="shared" si="1146"/>
        <v>-1.7082012426521107E-2</v>
      </c>
      <c r="N3483" s="4">
        <f t="shared" si="1153"/>
        <v>-2.8754370460090807E-2</v>
      </c>
      <c r="O3483" s="4">
        <f t="shared" si="1155"/>
        <v>-1.2226784004156749E-2</v>
      </c>
      <c r="P3483" s="4">
        <f t="shared" si="1150"/>
        <v>2.4554441961383913E-2</v>
      </c>
      <c r="Q3483" s="4"/>
      <c r="T3483" s="4">
        <f t="shared" si="1140"/>
        <v>1.1947307117329992E-2</v>
      </c>
      <c r="U3483" s="4">
        <f t="shared" si="1141"/>
        <v>1.1947307117329992E-2</v>
      </c>
      <c r="V3483" s="2">
        <f t="shared" si="1147"/>
        <v>5.578059510307138E-2</v>
      </c>
      <c r="W3483" s="4">
        <f t="shared" si="1148"/>
        <v>4.5222789152040629E-2</v>
      </c>
      <c r="X3483" s="4">
        <f t="shared" si="1149"/>
        <v>-4.151742150693926E-2</v>
      </c>
      <c r="Y3483" s="4">
        <f t="shared" si="1142"/>
        <v>2.1038543130347517E-2</v>
      </c>
      <c r="Z3483" s="4">
        <f t="shared" si="1143"/>
        <v>2.7476446150122919E-2</v>
      </c>
      <c r="AA3483" s="4">
        <f t="shared" si="1154"/>
        <v>-2.3471689796959769E-2</v>
      </c>
    </row>
    <row r="3484" spans="1:27" x14ac:dyDescent="0.3">
      <c r="A3484" s="1">
        <f t="shared" si="1137"/>
        <v>44</v>
      </c>
      <c r="B3484" s="1">
        <f t="shared" si="1138"/>
        <v>5</v>
      </c>
      <c r="C3484" s="10">
        <v>44134</v>
      </c>
      <c r="D3484" s="3">
        <v>3269.96</v>
      </c>
      <c r="E3484" s="3">
        <v>3293.59</v>
      </c>
      <c r="F3484" s="3">
        <f t="shared" si="1144"/>
        <v>3328.55</v>
      </c>
      <c r="G3484" s="3">
        <f t="shared" si="1151"/>
        <v>3386.7230000000004</v>
      </c>
      <c r="H3484" s="4">
        <f t="shared" si="1139"/>
        <v>-1.2129506270184401E-2</v>
      </c>
      <c r="I3484" s="4">
        <f t="shared" si="1156"/>
        <v>-4.9907706994631543E-3</v>
      </c>
      <c r="J3484" s="4">
        <f t="shared" si="1157"/>
        <v>-7.1387355707212465E-3</v>
      </c>
      <c r="K3484" s="4">
        <f t="shared" si="1145"/>
        <v>9.9958913752111224E-3</v>
      </c>
      <c r="L3484" s="4">
        <f t="shared" si="1152"/>
        <v>2.7064558781027395E-2</v>
      </c>
      <c r="M3484" s="4">
        <f t="shared" si="1146"/>
        <v>-1.7602259242012329E-2</v>
      </c>
      <c r="N3484" s="4">
        <f t="shared" si="1153"/>
        <v>-3.447669029914769E-2</v>
      </c>
      <c r="O3484" s="4">
        <f t="shared" si="1155"/>
        <v>-1.7790125873099433E-2</v>
      </c>
      <c r="P3484" s="4">
        <f t="shared" si="1150"/>
        <v>1.2127102433468028E-2</v>
      </c>
      <c r="Q3484" s="4"/>
      <c r="T3484" s="4">
        <f t="shared" si="1140"/>
        <v>-1.2129506270184401E-2</v>
      </c>
      <c r="U3484" s="4">
        <f t="shared" si="1141"/>
        <v>-1.2129506270184401E-2</v>
      </c>
      <c r="V3484" s="2">
        <f t="shared" si="1147"/>
        <v>4.6910827736842506E-2</v>
      </c>
      <c r="W3484" s="4">
        <f t="shared" si="1148"/>
        <v>3.6441719459474005E-2</v>
      </c>
      <c r="X3484" s="4">
        <f t="shared" si="1149"/>
        <v>-5.639480693370727E-2</v>
      </c>
      <c r="Y3484" s="4">
        <f t="shared" si="1142"/>
        <v>-2.597573604529706E-3</v>
      </c>
      <c r="Z3484" s="4">
        <f t="shared" si="1143"/>
        <v>3.6912977960899267E-3</v>
      </c>
      <c r="AA3484" s="4">
        <f t="shared" si="1154"/>
        <v>-3.3773443378261506E-2</v>
      </c>
    </row>
    <row r="3485" spans="1:27" x14ac:dyDescent="0.3">
      <c r="A3485" s="1">
        <f t="shared" si="1137"/>
        <v>45</v>
      </c>
      <c r="B3485" s="1">
        <f t="shared" si="1138"/>
        <v>1</v>
      </c>
      <c r="C3485" s="10">
        <v>44137</v>
      </c>
      <c r="D3485" s="3">
        <v>3310.24</v>
      </c>
      <c r="E3485" s="3">
        <v>3296.2</v>
      </c>
      <c r="F3485" s="3">
        <f t="shared" si="1144"/>
        <v>3310.4039999999995</v>
      </c>
      <c r="G3485" s="3">
        <f t="shared" si="1151"/>
        <v>3375.0549999999994</v>
      </c>
      <c r="H3485" s="4">
        <f t="shared" si="1139"/>
        <v>1.2318193494721569E-2</v>
      </c>
      <c r="I3485" s="4">
        <f t="shared" si="1156"/>
        <v>8.0245629915961601E-3</v>
      </c>
      <c r="J3485" s="4">
        <f t="shared" si="1157"/>
        <v>4.2936305031254091E-3</v>
      </c>
      <c r="K3485" s="4">
        <f t="shared" si="1145"/>
        <v>1.2380885393093392E-2</v>
      </c>
      <c r="L3485" s="4">
        <f t="shared" si="1152"/>
        <v>3.4341908361773893E-2</v>
      </c>
      <c r="M3485" s="4">
        <f t="shared" si="1146"/>
        <v>-4.9540781125131527E-5</v>
      </c>
      <c r="N3485" s="4">
        <f t="shared" si="1153"/>
        <v>-1.9204131488227486E-2</v>
      </c>
      <c r="O3485" s="4">
        <f t="shared" si="1155"/>
        <v>-1.9530608052588286E-2</v>
      </c>
      <c r="P3485" s="4">
        <f t="shared" si="1150"/>
        <v>2.4594679922495366E-2</v>
      </c>
      <c r="Q3485" s="4"/>
      <c r="T3485" s="4">
        <f t="shared" si="1140"/>
        <v>1.2318193494721569E-2</v>
      </c>
      <c r="U3485" s="4">
        <f t="shared" si="1141"/>
        <v>1.2318193494721569E-2</v>
      </c>
      <c r="V3485" s="2">
        <f t="shared" si="1147"/>
        <v>4.0064710271685205E-2</v>
      </c>
      <c r="W3485" s="4">
        <f t="shared" si="1148"/>
        <v>2.9664063168968333E-2</v>
      </c>
      <c r="X3485" s="4">
        <f t="shared" si="1149"/>
        <v>-2.6677683131577173E-2</v>
      </c>
      <c r="Y3485" s="4">
        <f t="shared" si="1142"/>
        <v>-2.4231766667093325E-4</v>
      </c>
      <c r="Z3485" s="4">
        <f t="shared" si="1143"/>
        <v>6.0614042108642881E-3</v>
      </c>
      <c r="AA3485" s="4">
        <f t="shared" si="1154"/>
        <v>-3.7591003417152553E-2</v>
      </c>
    </row>
    <row r="3486" spans="1:27" x14ac:dyDescent="0.3">
      <c r="A3486" s="1">
        <f t="shared" si="1137"/>
        <v>45</v>
      </c>
      <c r="B3486" s="1">
        <f t="shared" si="1138"/>
        <v>2</v>
      </c>
      <c r="C3486" s="10">
        <v>44138</v>
      </c>
      <c r="D3486" s="3">
        <v>3369.16</v>
      </c>
      <c r="E3486" s="3">
        <v>3336.25</v>
      </c>
      <c r="F3486" s="3">
        <f t="shared" si="1144"/>
        <v>3306.1</v>
      </c>
      <c r="G3486" s="3">
        <f t="shared" si="1151"/>
        <v>3367.6589999999997</v>
      </c>
      <c r="H3486" s="4">
        <f t="shared" si="1139"/>
        <v>1.7799313644932112E-2</v>
      </c>
      <c r="I3486" s="4">
        <f t="shared" si="1156"/>
        <v>7.8574363188168295E-3</v>
      </c>
      <c r="J3486" s="4">
        <f t="shared" si="1157"/>
        <v>9.9418773261152824E-3</v>
      </c>
      <c r="K3486" s="4">
        <f t="shared" si="1145"/>
        <v>-6.0131591667068694E-3</v>
      </c>
      <c r="L3486" s="4">
        <f t="shared" si="1152"/>
        <v>1.7295489820140373E-2</v>
      </c>
      <c r="M3486" s="4">
        <f t="shared" si="1146"/>
        <v>1.9073833217386028E-2</v>
      </c>
      <c r="N3486" s="4">
        <f t="shared" si="1153"/>
        <v>4.4571020997084441E-4</v>
      </c>
      <c r="O3486" s="4">
        <f t="shared" si="1155"/>
        <v>-1.8271319854206908E-2</v>
      </c>
      <c r="P3486" s="4">
        <f t="shared" si="1150"/>
        <v>4.283176198936469E-2</v>
      </c>
      <c r="Q3486" s="4"/>
      <c r="T3486" s="4">
        <f t="shared" si="1140"/>
        <v>1.7799313644932112E-2</v>
      </c>
      <c r="U3486" s="4">
        <f t="shared" si="1141"/>
        <v>1.7799313644932112E-2</v>
      </c>
      <c r="V3486" s="2">
        <f t="shared" si="1147"/>
        <v>2.430035284450676E-2</v>
      </c>
      <c r="W3486" s="4">
        <f t="shared" si="1148"/>
        <v>1.4057349316061632E-2</v>
      </c>
      <c r="X3486" s="4">
        <f t="shared" si="1149"/>
        <v>-6.3468094895419158E-3</v>
      </c>
      <c r="Y3486" s="4">
        <f t="shared" si="1142"/>
        <v>-1.840701004991498E-2</v>
      </c>
      <c r="Z3486" s="4">
        <f t="shared" si="1143"/>
        <v>-1.221782109450522E-2</v>
      </c>
      <c r="AA3486" s="4">
        <f t="shared" si="1154"/>
        <v>-3.5902646026003453E-2</v>
      </c>
    </row>
    <row r="3487" spans="1:27" x14ac:dyDescent="0.3">
      <c r="A3487" s="1">
        <f t="shared" si="1137"/>
        <v>45</v>
      </c>
      <c r="B3487" s="1">
        <f t="shared" si="1138"/>
        <v>3</v>
      </c>
      <c r="C3487" s="10">
        <v>44139</v>
      </c>
      <c r="D3487" s="3">
        <v>3443.44</v>
      </c>
      <c r="E3487" s="3">
        <v>3406.46</v>
      </c>
      <c r="F3487" s="3">
        <f t="shared" si="1144"/>
        <v>3340.5819999999999</v>
      </c>
      <c r="G3487" s="3">
        <f t="shared" si="1151"/>
        <v>3368.4469999999992</v>
      </c>
      <c r="H3487" s="4">
        <f t="shared" si="1139"/>
        <v>2.2047038430944271E-2</v>
      </c>
      <c r="I3487" s="4">
        <f t="shared" si="1156"/>
        <v>1.1071008797445115E-2</v>
      </c>
      <c r="J3487" s="4">
        <f t="shared" si="1157"/>
        <v>1.0976029633499156E-2</v>
      </c>
      <c r="K3487" s="4">
        <f t="shared" si="1145"/>
        <v>-1.611455080791652E-2</v>
      </c>
      <c r="L3487" s="4">
        <f t="shared" si="1152"/>
        <v>-2.6848103252905451E-3</v>
      </c>
      <c r="M3487" s="4">
        <f t="shared" si="1146"/>
        <v>3.079044310242951E-2</v>
      </c>
      <c r="N3487" s="4">
        <f t="shared" si="1153"/>
        <v>2.2263375377436802E-2</v>
      </c>
      <c r="O3487" s="4">
        <f t="shared" si="1155"/>
        <v>-8.0921984991750486E-3</v>
      </c>
      <c r="P3487" s="4">
        <f t="shared" si="1150"/>
        <v>6.5823113922953536E-2</v>
      </c>
      <c r="Q3487" s="4"/>
      <c r="T3487" s="4">
        <f t="shared" si="1140"/>
        <v>2.2047038430944271E-2</v>
      </c>
      <c r="U3487" s="4">
        <f t="shared" si="1141"/>
        <v>2.2047038430944271E-2</v>
      </c>
      <c r="V3487" s="2">
        <f t="shared" si="1147"/>
        <v>-2.9125954243787666E-2</v>
      </c>
      <c r="W3487" s="4">
        <f t="shared" si="1148"/>
        <v>-3.8834694701349849E-2</v>
      </c>
      <c r="X3487" s="4">
        <f t="shared" si="1149"/>
        <v>5.2708168375098924E-2</v>
      </c>
      <c r="Y3487" s="4">
        <f t="shared" si="1142"/>
        <v>-2.8382449176895166E-2</v>
      </c>
      <c r="Z3487" s="4">
        <f t="shared" si="1143"/>
        <v>-2.2256157856556241E-2</v>
      </c>
      <c r="AA3487" s="4">
        <f t="shared" si="1154"/>
        <v>-1.6408975382709117E-2</v>
      </c>
    </row>
    <row r="3488" spans="1:27" x14ac:dyDescent="0.3">
      <c r="A3488" s="1">
        <f t="shared" si="1137"/>
        <v>45</v>
      </c>
      <c r="B3488" s="1">
        <f t="shared" si="1138"/>
        <v>4</v>
      </c>
      <c r="C3488" s="10">
        <v>44140</v>
      </c>
      <c r="D3488" s="3">
        <v>3510.45</v>
      </c>
      <c r="E3488" s="3">
        <v>3485.74</v>
      </c>
      <c r="F3488" s="3">
        <f t="shared" si="1144"/>
        <v>3380.65</v>
      </c>
      <c r="G3488" s="3">
        <f t="shared" si="1151"/>
        <v>3374.1429999999991</v>
      </c>
      <c r="H3488" s="4">
        <f t="shared" si="1139"/>
        <v>1.9460190971818808E-2</v>
      </c>
      <c r="I3488" s="4">
        <f t="shared" si="1156"/>
        <v>1.228422740050639E-2</v>
      </c>
      <c r="J3488" s="4">
        <f t="shared" si="1157"/>
        <v>7.175963571312418E-3</v>
      </c>
      <c r="K3488" s="4">
        <f t="shared" si="1145"/>
        <v>-2.7658388123504338E-2</v>
      </c>
      <c r="L3488" s="4">
        <f t="shared" si="1152"/>
        <v>-2.4522634987751459E-2</v>
      </c>
      <c r="M3488" s="4">
        <f t="shared" si="1146"/>
        <v>3.8394983213287305E-2</v>
      </c>
      <c r="N3488" s="4">
        <f t="shared" si="1153"/>
        <v>4.0397517236228794E-2</v>
      </c>
      <c r="O3488" s="4">
        <f t="shared" si="1155"/>
        <v>1.8536085117295423E-3</v>
      </c>
      <c r="P3488" s="4">
        <f t="shared" si="1150"/>
        <v>8.6564235262072811E-2</v>
      </c>
      <c r="Q3488" s="4"/>
      <c r="T3488" s="4">
        <f t="shared" si="1140"/>
        <v>1.9460190971818808E-2</v>
      </c>
      <c r="U3488" s="4">
        <f t="shared" si="1141"/>
        <v>1.9460190971818808E-2</v>
      </c>
      <c r="V3488" s="2">
        <f t="shared" si="1147"/>
        <v>-3.8720000929303236E-2</v>
      </c>
      <c r="W3488" s="4">
        <f t="shared" si="1148"/>
        <v>-4.833280092001016E-2</v>
      </c>
      <c r="X3488" s="4">
        <f t="shared" si="1149"/>
        <v>6.0523668397726868E-2</v>
      </c>
      <c r="Y3488" s="4">
        <f t="shared" si="1142"/>
        <v>-3.9782348371340967E-2</v>
      </c>
      <c r="Z3488" s="4">
        <f t="shared" si="1143"/>
        <v>-3.3727936262558579E-2</v>
      </c>
      <c r="AA3488" s="4">
        <f t="shared" si="1154"/>
        <v>3.8644319041607001E-3</v>
      </c>
    </row>
    <row r="3489" spans="1:27" x14ac:dyDescent="0.3">
      <c r="A3489" s="1">
        <f t="shared" si="1137"/>
        <v>45</v>
      </c>
      <c r="B3489" s="1">
        <f t="shared" si="1138"/>
        <v>5</v>
      </c>
      <c r="C3489" s="10">
        <v>44141</v>
      </c>
      <c r="D3489" s="3">
        <v>3509.44</v>
      </c>
      <c r="E3489" s="3">
        <v>3508.34</v>
      </c>
      <c r="F3489" s="3">
        <f t="shared" si="1144"/>
        <v>3428.5459999999998</v>
      </c>
      <c r="G3489" s="3">
        <f t="shared" si="1151"/>
        <v>3378.5479999999998</v>
      </c>
      <c r="H3489" s="4">
        <f t="shared" si="1139"/>
        <v>-2.8771240154389424E-4</v>
      </c>
      <c r="I3489" s="4">
        <f t="shared" si="1156"/>
        <v>-6.010625418392721E-4</v>
      </c>
      <c r="J3489" s="4">
        <f t="shared" si="1157"/>
        <v>3.1335014029537785E-4</v>
      </c>
      <c r="K3489" s="4">
        <f t="shared" si="1145"/>
        <v>-2.9092424048198836E-2</v>
      </c>
      <c r="L3489" s="4">
        <f t="shared" si="1152"/>
        <v>-4.1717032162701513E-2</v>
      </c>
      <c r="M3489" s="4">
        <f t="shared" si="1146"/>
        <v>2.3594258324082639E-2</v>
      </c>
      <c r="N3489" s="4">
        <f t="shared" si="1153"/>
        <v>3.8742086837304159E-2</v>
      </c>
      <c r="O3489" s="4">
        <f t="shared" si="1155"/>
        <v>1.4246717425002293E-2</v>
      </c>
      <c r="P3489" s="4">
        <f t="shared" si="1150"/>
        <v>8.6251617256513854E-2</v>
      </c>
      <c r="Q3489" s="4"/>
      <c r="T3489" s="4">
        <f t="shared" si="1140"/>
        <v>-2.8771240154389424E-4</v>
      </c>
      <c r="U3489" s="4">
        <f t="shared" si="1141"/>
        <v>-2.8771240154389424E-4</v>
      </c>
      <c r="V3489" s="2">
        <f t="shared" si="1147"/>
        <v>-6.8506886581492343E-2</v>
      </c>
      <c r="W3489" s="4">
        <f t="shared" si="1148"/>
        <v>-7.7821817715677394E-2</v>
      </c>
      <c r="X3489" s="4">
        <f t="shared" si="1149"/>
        <v>7.3236369863851555E-2</v>
      </c>
      <c r="Y3489" s="4">
        <f t="shared" si="1142"/>
        <v>-4.119850354884478E-2</v>
      </c>
      <c r="Z3489" s="4">
        <f t="shared" si="1143"/>
        <v>-3.5153020652142625E-2</v>
      </c>
      <c r="AA3489" s="4">
        <f t="shared" si="1154"/>
        <v>3.00419101410523E-2</v>
      </c>
    </row>
    <row r="3490" spans="1:27" x14ac:dyDescent="0.3">
      <c r="A3490" s="1">
        <f t="shared" si="1137"/>
        <v>46</v>
      </c>
      <c r="B3490" s="1">
        <f t="shared" si="1138"/>
        <v>1</v>
      </c>
      <c r="C3490" s="10">
        <v>44144</v>
      </c>
      <c r="D3490" s="3">
        <v>3550.5</v>
      </c>
      <c r="E3490" s="3">
        <v>3583.04</v>
      </c>
      <c r="F3490" s="3">
        <f t="shared" si="1144"/>
        <v>3476.5979999999995</v>
      </c>
      <c r="G3490" s="3">
        <f t="shared" si="1151"/>
        <v>3393.5009999999993</v>
      </c>
      <c r="H3490" s="4">
        <f t="shared" si="1139"/>
        <v>1.1699872344305629E-2</v>
      </c>
      <c r="I3490" s="4">
        <f t="shared" si="1156"/>
        <v>2.0972006929880525E-2</v>
      </c>
      <c r="J3490" s="4">
        <f t="shared" si="1157"/>
        <v>-9.2721345855748954E-3</v>
      </c>
      <c r="K3490" s="4">
        <f t="shared" si="1145"/>
        <v>-1.4622703337284612E-2</v>
      </c>
      <c r="L3490" s="4">
        <f t="shared" si="1152"/>
        <v>-3.8007013464636558E-2</v>
      </c>
      <c r="M3490" s="4">
        <f t="shared" si="1146"/>
        <v>2.1256987434267783E-2</v>
      </c>
      <c r="N3490" s="4">
        <f t="shared" si="1153"/>
        <v>4.6264609911710865E-2</v>
      </c>
      <c r="O3490" s="4">
        <f t="shared" si="1155"/>
        <v>2.3404309252218057E-2</v>
      </c>
      <c r="P3490" s="4">
        <f t="shared" si="1150"/>
        <v>9.8960622512210605E-2</v>
      </c>
      <c r="Q3490" s="4"/>
      <c r="T3490" s="4">
        <f t="shared" si="1140"/>
        <v>1.1699872344305629E-2</v>
      </c>
      <c r="U3490" s="4">
        <f t="shared" si="1141"/>
        <v>1.1699872344305629E-2</v>
      </c>
      <c r="V3490" s="2">
        <f t="shared" si="1147"/>
        <v>-5.6761192668915918E-2</v>
      </c>
      <c r="W3490" s="4">
        <f t="shared" si="1148"/>
        <v>-6.6193580742226824E-2</v>
      </c>
      <c r="X3490" s="4">
        <f t="shared" si="1149"/>
        <v>7.25808400599353E-2</v>
      </c>
      <c r="Y3490" s="4">
        <f t="shared" si="1142"/>
        <v>-2.6909203295672642E-2</v>
      </c>
      <c r="Z3490" s="4">
        <f t="shared" si="1143"/>
        <v>-2.0773622792108024E-2</v>
      </c>
      <c r="AA3490" s="4">
        <f t="shared" si="1154"/>
        <v>5.0203540111720499E-2</v>
      </c>
    </row>
    <row r="3491" spans="1:27" x14ac:dyDescent="0.3">
      <c r="A3491" s="1">
        <f t="shared" si="1137"/>
        <v>46</v>
      </c>
      <c r="B3491" s="1">
        <f t="shared" si="1138"/>
        <v>2</v>
      </c>
      <c r="C3491" s="10">
        <v>44145</v>
      </c>
      <c r="D3491" s="3">
        <v>3545.53</v>
      </c>
      <c r="E3491" s="3">
        <v>3543.26</v>
      </c>
      <c r="F3491" s="3">
        <f t="shared" si="1144"/>
        <v>3511.8720000000003</v>
      </c>
      <c r="G3491" s="3">
        <f t="shared" si="1151"/>
        <v>3408.9859999999999</v>
      </c>
      <c r="H3491" s="4">
        <f t="shared" si="1139"/>
        <v>-1.3998028446697084E-3</v>
      </c>
      <c r="I3491" s="4">
        <f t="shared" si="1156"/>
        <v>-2.0391494155752097E-3</v>
      </c>
      <c r="J3491" s="4">
        <f t="shared" si="1157"/>
        <v>6.3934657090550131E-4</v>
      </c>
      <c r="K3491" s="4">
        <f t="shared" si="1145"/>
        <v>-1.3249542317983387E-2</v>
      </c>
      <c r="L3491" s="4">
        <f t="shared" si="1152"/>
        <v>-4.4130560640911358E-2</v>
      </c>
      <c r="M3491" s="4">
        <f t="shared" si="1146"/>
        <v>9.584062289286141E-3</v>
      </c>
      <c r="N3491" s="4">
        <f t="shared" si="1153"/>
        <v>4.0054139266045778E-2</v>
      </c>
      <c r="O3491" s="4">
        <f t="shared" si="1155"/>
        <v>2.9018510631696932E-2</v>
      </c>
      <c r="P3491" s="4">
        <f t="shared" si="1150"/>
        <v>9.7422294306638013E-2</v>
      </c>
      <c r="Q3491" s="4"/>
      <c r="T3491" s="4">
        <f t="shared" si="1140"/>
        <v>-1.3998028446697084E-3</v>
      </c>
      <c r="U3491" s="4">
        <f t="shared" si="1141"/>
        <v>-1.3998028446697084E-3</v>
      </c>
      <c r="V3491" s="2">
        <f t="shared" si="1147"/>
        <v>-5.1074496549781759E-2</v>
      </c>
      <c r="W3491" s="4">
        <f t="shared" si="1148"/>
        <v>-6.0563751584283974E-2</v>
      </c>
      <c r="X3491" s="4">
        <f t="shared" si="1149"/>
        <v>5.2348359828562716E-2</v>
      </c>
      <c r="Y3491" s="4">
        <f t="shared" si="1142"/>
        <v>-2.5553163984841403E-2</v>
      </c>
      <c r="Z3491" s="4">
        <f t="shared" si="1143"/>
        <v>-1.9409033314749989E-2</v>
      </c>
      <c r="AA3491" s="4">
        <f t="shared" si="1154"/>
        <v>6.224010163031983E-2</v>
      </c>
    </row>
    <row r="3492" spans="1:27" x14ac:dyDescent="0.3">
      <c r="A3492" s="1">
        <f t="shared" si="1137"/>
        <v>46</v>
      </c>
      <c r="B3492" s="1">
        <f t="shared" si="1138"/>
        <v>3</v>
      </c>
      <c r="C3492" s="10">
        <v>44146</v>
      </c>
      <c r="D3492" s="3">
        <v>3572.66</v>
      </c>
      <c r="E3492" s="3">
        <v>3563.22</v>
      </c>
      <c r="F3492" s="3">
        <f t="shared" si="1144"/>
        <v>3537.7160000000003</v>
      </c>
      <c r="G3492" s="3">
        <f t="shared" si="1151"/>
        <v>3439.1489999999999</v>
      </c>
      <c r="H3492" s="4">
        <f t="shared" si="1139"/>
        <v>7.6518884341691233E-3</v>
      </c>
      <c r="I3492" s="4">
        <f t="shared" si="1156"/>
        <v>4.9893809952248598E-3</v>
      </c>
      <c r="J3492" s="4">
        <f t="shared" si="1157"/>
        <v>2.6625074389442635E-3</v>
      </c>
      <c r="K3492" s="4">
        <f t="shared" si="1145"/>
        <v>-4.6678493765389606E-3</v>
      </c>
      <c r="L3492" s="4">
        <f t="shared" si="1152"/>
        <v>-3.4188275252375798E-2</v>
      </c>
      <c r="M3492" s="4">
        <f t="shared" si="1146"/>
        <v>9.877559419693243E-3</v>
      </c>
      <c r="N3492" s="4">
        <f t="shared" si="1153"/>
        <v>3.8820940878106759E-2</v>
      </c>
      <c r="O3492" s="4">
        <f t="shared" si="1155"/>
        <v>2.7589247227556069E-2</v>
      </c>
      <c r="P3492" s="4">
        <f t="shared" si="1150"/>
        <v>0.10581964726784232</v>
      </c>
      <c r="Q3492" s="4"/>
      <c r="T3492" s="4">
        <f t="shared" si="1140"/>
        <v>7.6518884341691233E-3</v>
      </c>
      <c r="U3492" s="4">
        <f t="shared" si="1141"/>
        <v>7.6518884341691233E-3</v>
      </c>
      <c r="V3492" s="2">
        <f t="shared" si="1147"/>
        <v>-2.8794002589175707E-2</v>
      </c>
      <c r="W3492" s="4">
        <f t="shared" si="1148"/>
        <v>-3.8506062563283976E-2</v>
      </c>
      <c r="X3492" s="4">
        <f t="shared" si="1149"/>
        <v>3.7526427061310721E-2</v>
      </c>
      <c r="Y3492" s="4">
        <f t="shared" si="1142"/>
        <v>-1.7078474696033508E-2</v>
      </c>
      <c r="Z3492" s="4">
        <f t="shared" si="1143"/>
        <v>-1.0880908993414462E-2</v>
      </c>
      <c r="AA3492" s="4">
        <f t="shared" si="1154"/>
        <v>5.9011872781449599E-2</v>
      </c>
    </row>
    <row r="3493" spans="1:27" x14ac:dyDescent="0.3">
      <c r="A3493" s="1">
        <f t="shared" si="1137"/>
        <v>46</v>
      </c>
      <c r="B3493" s="1">
        <f t="shared" si="1138"/>
        <v>4</v>
      </c>
      <c r="C3493" s="10">
        <v>44147</v>
      </c>
      <c r="D3493" s="3">
        <v>3537.01</v>
      </c>
      <c r="E3493" s="3">
        <v>3562.67</v>
      </c>
      <c r="F3493" s="3">
        <f t="shared" si="1144"/>
        <v>3543.0279999999998</v>
      </c>
      <c r="G3493" s="3">
        <f t="shared" si="1151"/>
        <v>3461.8389999999999</v>
      </c>
      <c r="H3493" s="4">
        <f t="shared" si="1139"/>
        <v>-9.9785593927212875E-3</v>
      </c>
      <c r="I3493" s="4">
        <f t="shared" si="1156"/>
        <v>-2.7962358578761432E-3</v>
      </c>
      <c r="J3493" s="4">
        <f t="shared" si="1157"/>
        <v>-7.1823235348451447E-3</v>
      </c>
      <c r="K3493" s="4">
        <f t="shared" si="1145"/>
        <v>-7.8729853946358178E-3</v>
      </c>
      <c r="L3493" s="4">
        <f t="shared" si="1152"/>
        <v>-3.3357031828758862E-2</v>
      </c>
      <c r="M3493" s="4">
        <f t="shared" si="1146"/>
        <v>-1.698547118453361E-3</v>
      </c>
      <c r="N3493" s="4">
        <f t="shared" si="1153"/>
        <v>2.1714181393184453E-2</v>
      </c>
      <c r="O3493" s="4">
        <f t="shared" si="1155"/>
        <v>2.2954133576099545E-2</v>
      </c>
      <c r="P3493" s="4">
        <f t="shared" si="1150"/>
        <v>9.478516023994206E-2</v>
      </c>
      <c r="Q3493" s="4"/>
      <c r="T3493" s="4">
        <f t="shared" si="1140"/>
        <v>-9.9785593927212875E-3</v>
      </c>
      <c r="U3493" s="4">
        <f t="shared" si="1141"/>
        <v>-9.9785593927212875E-3</v>
      </c>
      <c r="V3493" s="2">
        <f t="shared" si="1147"/>
        <v>-1.7412796067915792E-2</v>
      </c>
      <c r="W3493" s="4">
        <f t="shared" si="1148"/>
        <v>-2.7238668107236613E-2</v>
      </c>
      <c r="X3493" s="4">
        <f t="shared" si="1149"/>
        <v>7.5659815693145897E-3</v>
      </c>
      <c r="Y3493" s="4">
        <f t="shared" si="1142"/>
        <v>-2.0243646424627938E-2</v>
      </c>
      <c r="Z3493" s="4">
        <f t="shared" si="1143"/>
        <v>-1.4066037920262368E-2</v>
      </c>
      <c r="AA3493" s="4">
        <f t="shared" si="1154"/>
        <v>4.8031591557836421E-2</v>
      </c>
    </row>
    <row r="3494" spans="1:27" x14ac:dyDescent="0.3">
      <c r="A3494" s="1">
        <f t="shared" si="1137"/>
        <v>46</v>
      </c>
      <c r="B3494" s="1">
        <f t="shared" si="1138"/>
        <v>5</v>
      </c>
      <c r="C3494" s="10">
        <v>44148</v>
      </c>
      <c r="D3494" s="3">
        <v>3585.15</v>
      </c>
      <c r="E3494" s="3">
        <v>3552.57</v>
      </c>
      <c r="F3494" s="3">
        <f t="shared" si="1144"/>
        <v>3558.1700000000005</v>
      </c>
      <c r="G3494" s="3">
        <f t="shared" si="1151"/>
        <v>3493.3580000000002</v>
      </c>
      <c r="H3494" s="4">
        <f t="shared" si="1139"/>
        <v>1.3610365817455949E-2</v>
      </c>
      <c r="I3494" s="4">
        <f t="shared" si="1156"/>
        <v>4.3991959310264728E-3</v>
      </c>
      <c r="J3494" s="4">
        <f t="shared" si="1157"/>
        <v>9.2111698864294766E-3</v>
      </c>
      <c r="K3494" s="4">
        <f t="shared" si="1145"/>
        <v>4.075476179032562E-3</v>
      </c>
      <c r="L3494" s="4">
        <f t="shared" si="1152"/>
        <v>-1.5225037845839026E-2</v>
      </c>
      <c r="M3494" s="4">
        <f t="shared" si="1146"/>
        <v>7.5825494566025683E-3</v>
      </c>
      <c r="N3494" s="4">
        <f t="shared" si="1153"/>
        <v>2.6276150340159787E-2</v>
      </c>
      <c r="O3494" s="4">
        <f t="shared" si="1155"/>
        <v>1.8077904690180426E-2</v>
      </c>
      <c r="P3494" s="4">
        <f t="shared" si="1150"/>
        <v>0.1096855867623298</v>
      </c>
      <c r="Q3494" s="4"/>
      <c r="T3494" s="4">
        <f t="shared" si="1140"/>
        <v>1.3610365817455949E-2</v>
      </c>
      <c r="U3494" s="4">
        <f t="shared" si="1141"/>
        <v>1.3610365817455949E-2</v>
      </c>
      <c r="V3494" s="2">
        <f t="shared" si="1147"/>
        <v>-7.7947192685347685E-3</v>
      </c>
      <c r="W3494" s="4">
        <f t="shared" si="1148"/>
        <v>-1.7716772075849405E-2</v>
      </c>
      <c r="X3494" s="4">
        <f t="shared" si="1149"/>
        <v>2.1573242454636647E-2</v>
      </c>
      <c r="Y3494" s="4">
        <f t="shared" si="1142"/>
        <v>-8.4441681623518925E-3</v>
      </c>
      <c r="Z3494" s="4">
        <f t="shared" si="1143"/>
        <v>-2.1921610006117973E-3</v>
      </c>
      <c r="AA3494" s="4">
        <f t="shared" si="1154"/>
        <v>3.7807280403996536E-2</v>
      </c>
    </row>
    <row r="3495" spans="1:27" x14ac:dyDescent="0.3">
      <c r="A3495" s="1">
        <f t="shared" si="1137"/>
        <v>47</v>
      </c>
      <c r="B3495" s="1">
        <f t="shared" si="1138"/>
        <v>1</v>
      </c>
      <c r="C3495" s="10">
        <v>44151</v>
      </c>
      <c r="D3495" s="3">
        <v>3626.91</v>
      </c>
      <c r="E3495" s="3">
        <v>3600.16</v>
      </c>
      <c r="F3495" s="3">
        <f t="shared" si="1144"/>
        <v>3573.4520000000002</v>
      </c>
      <c r="G3495" s="3">
        <f t="shared" si="1151"/>
        <v>3525.0250000000001</v>
      </c>
      <c r="H3495" s="4">
        <f t="shared" si="1139"/>
        <v>1.1648048198820067E-2</v>
      </c>
      <c r="I3495" s="4">
        <f t="shared" si="1156"/>
        <v>4.186714642344048E-3</v>
      </c>
      <c r="J3495" s="4">
        <f t="shared" si="1157"/>
        <v>7.4613335564760195E-3</v>
      </c>
      <c r="K3495" s="4">
        <f t="shared" si="1145"/>
        <v>-6.9906419536142142E-3</v>
      </c>
      <c r="L3495" s="4">
        <f t="shared" si="1152"/>
        <v>-1.9928191444027722E-2</v>
      </c>
      <c r="M3495" s="4">
        <f t="shared" si="1146"/>
        <v>1.4959764395883764E-2</v>
      </c>
      <c r="N3495" s="4">
        <f t="shared" si="1153"/>
        <v>2.8903341111055882E-2</v>
      </c>
      <c r="O3495" s="4">
        <f t="shared" si="1155"/>
        <v>1.3352137218734442E-2</v>
      </c>
      <c r="P3495" s="4">
        <f t="shared" si="1150"/>
        <v>0.12261125796247334</v>
      </c>
      <c r="Q3495" s="4"/>
      <c r="T3495" s="4">
        <f t="shared" si="1140"/>
        <v>1.1648048198820067E-2</v>
      </c>
      <c r="U3495" s="4">
        <f t="shared" si="1141"/>
        <v>1.1648048198820067E-2</v>
      </c>
      <c r="V3495" s="2">
        <f t="shared" si="1147"/>
        <v>-9.6648675787624205E-3</v>
      </c>
      <c r="W3495" s="4">
        <f t="shared" si="1148"/>
        <v>-1.9568218902974825E-2</v>
      </c>
      <c r="X3495" s="4">
        <f t="shared" si="1149"/>
        <v>2.1520912547528477E-2</v>
      </c>
      <c r="Y3495" s="4">
        <f t="shared" si="1142"/>
        <v>-1.9372304772147721E-2</v>
      </c>
      <c r="Z3495" s="4">
        <f t="shared" si="1143"/>
        <v>-1.3189202241044818E-2</v>
      </c>
      <c r="AA3495" s="4">
        <f t="shared" si="1154"/>
        <v>2.7858843616662247E-2</v>
      </c>
    </row>
    <row r="3496" spans="1:27" x14ac:dyDescent="0.3">
      <c r="A3496" s="1">
        <f t="shared" si="1137"/>
        <v>47</v>
      </c>
      <c r="B3496" s="1">
        <f t="shared" si="1138"/>
        <v>2</v>
      </c>
      <c r="C3496" s="10">
        <v>44152</v>
      </c>
      <c r="D3496" s="3">
        <v>3609.53</v>
      </c>
      <c r="E3496" s="3">
        <v>3610.31</v>
      </c>
      <c r="F3496" s="3">
        <f t="shared" si="1144"/>
        <v>3586.2519999999995</v>
      </c>
      <c r="G3496" s="3">
        <f t="shared" si="1151"/>
        <v>3549.0620000000004</v>
      </c>
      <c r="H3496" s="4">
        <f t="shared" si="1139"/>
        <v>-4.791957892531013E-3</v>
      </c>
      <c r="I3496" s="4">
        <f t="shared" si="1156"/>
        <v>-4.5768987926361306E-3</v>
      </c>
      <c r="J3496" s="4">
        <f t="shared" si="1157"/>
        <v>-2.1505909989488238E-4</v>
      </c>
      <c r="K3496" s="4">
        <f t="shared" si="1145"/>
        <v>-1.2814627327394384E-2</v>
      </c>
      <c r="L3496" s="4">
        <f t="shared" si="1152"/>
        <v>-2.331645027493558E-2</v>
      </c>
      <c r="M3496" s="4">
        <f t="shared" si="1146"/>
        <v>6.490899133691861E-3</v>
      </c>
      <c r="N3496" s="4">
        <f t="shared" si="1153"/>
        <v>1.7037741239797965E-2</v>
      </c>
      <c r="O3496" s="4">
        <f t="shared" si="1155"/>
        <v>1.0303280482500255E-2</v>
      </c>
      <c r="P3496" s="4">
        <f t="shared" si="1150"/>
        <v>0.1172317520846359</v>
      </c>
      <c r="Q3496" s="4"/>
      <c r="T3496" s="4">
        <f t="shared" si="1140"/>
        <v>-4.791957892531013E-3</v>
      </c>
      <c r="U3496" s="4">
        <f t="shared" si="1141"/>
        <v>-4.791957892531013E-3</v>
      </c>
      <c r="V3496" s="2">
        <f t="shared" si="1147"/>
        <v>-2.2437832755706554E-2</v>
      </c>
      <c r="W3496" s="4">
        <f t="shared" si="1148"/>
        <v>-3.2213454428149511E-2</v>
      </c>
      <c r="X3496" s="4">
        <f t="shared" si="1149"/>
        <v>1.8050897891147444E-2</v>
      </c>
      <c r="Y3496" s="4">
        <f t="shared" si="1142"/>
        <v>-2.5123671874434317E-2</v>
      </c>
      <c r="Z3496" s="4">
        <f t="shared" si="1143"/>
        <v>-1.8976833149320829E-2</v>
      </c>
      <c r="AA3496" s="4">
        <f t="shared" si="1154"/>
        <v>2.1179587410930466E-2</v>
      </c>
    </row>
    <row r="3497" spans="1:27" x14ac:dyDescent="0.3">
      <c r="A3497" s="1">
        <f t="shared" si="1137"/>
        <v>47</v>
      </c>
      <c r="B3497" s="1">
        <f t="shared" si="1138"/>
        <v>3</v>
      </c>
      <c r="C3497" s="10">
        <v>44153</v>
      </c>
      <c r="D3497" s="3">
        <v>3567.79</v>
      </c>
      <c r="E3497" s="3">
        <v>3612.09</v>
      </c>
      <c r="F3497" s="3">
        <f t="shared" si="1144"/>
        <v>3585.2779999999998</v>
      </c>
      <c r="G3497" s="3">
        <f t="shared" si="1151"/>
        <v>3561.4970000000003</v>
      </c>
      <c r="H3497" s="4">
        <f t="shared" si="1139"/>
        <v>-1.1563832410313873E-2</v>
      </c>
      <c r="I3497" s="4">
        <f t="shared" si="1156"/>
        <v>7.0923361213231237E-4</v>
      </c>
      <c r="J3497" s="4">
        <f t="shared" si="1157"/>
        <v>-1.2273066022446185E-2</v>
      </c>
      <c r="K3497" s="4">
        <f t="shared" si="1145"/>
        <v>-5.5076422692151355E-3</v>
      </c>
      <c r="L3497" s="4">
        <f t="shared" si="1152"/>
        <v>-1.3500988278867867E-2</v>
      </c>
      <c r="M3497" s="4">
        <f t="shared" si="1146"/>
        <v>-4.8777249630293186E-3</v>
      </c>
      <c r="N3497" s="4">
        <f t="shared" si="1153"/>
        <v>1.7669536152914531E-3</v>
      </c>
      <c r="O3497" s="4">
        <f t="shared" si="1155"/>
        <v>6.6654707816321849E-3</v>
      </c>
      <c r="P3497" s="4">
        <f t="shared" si="1150"/>
        <v>0.10431227134004784</v>
      </c>
      <c r="Q3497" s="4"/>
      <c r="T3497" s="4">
        <f t="shared" si="1140"/>
        <v>-1.1563832410313873E-2</v>
      </c>
      <c r="U3497" s="4">
        <f t="shared" si="1141"/>
        <v>-1.1563832410313873E-2</v>
      </c>
      <c r="V3497" s="2">
        <f t="shared" si="1147"/>
        <v>-1.0214626280984046E-2</v>
      </c>
      <c r="W3497" s="4">
        <f t="shared" si="1148"/>
        <v>-2.0112480018174197E-2</v>
      </c>
      <c r="X3497" s="4">
        <f t="shared" si="1149"/>
        <v>-1.3631299927784595E-3</v>
      </c>
      <c r="Y3497" s="4">
        <f t="shared" si="1142"/>
        <v>-1.7907796355633956E-2</v>
      </c>
      <c r="Z3497" s="4">
        <f t="shared" si="1143"/>
        <v>-1.1715459733202522E-2</v>
      </c>
      <c r="AA3497" s="4">
        <f t="shared" si="1154"/>
        <v>1.3444267431302975E-2</v>
      </c>
    </row>
    <row r="3498" spans="1:27" x14ac:dyDescent="0.3">
      <c r="A3498" s="1">
        <f t="shared" si="1137"/>
        <v>47</v>
      </c>
      <c r="B3498" s="1">
        <f t="shared" si="1138"/>
        <v>4</v>
      </c>
      <c r="C3498" s="10">
        <v>44154</v>
      </c>
      <c r="D3498" s="3">
        <v>3581.87</v>
      </c>
      <c r="E3498" s="3">
        <v>3559.41</v>
      </c>
      <c r="F3498" s="3">
        <f t="shared" si="1144"/>
        <v>3594.25</v>
      </c>
      <c r="G3498" s="3">
        <f t="shared" si="1151"/>
        <v>3568.6390000000001</v>
      </c>
      <c r="H3498" s="4">
        <f t="shared" si="1139"/>
        <v>3.9464206133208307E-3</v>
      </c>
      <c r="I3498" s="4">
        <f t="shared" si="1156"/>
        <v>-2.3487929502577533E-3</v>
      </c>
      <c r="J3498" s="4">
        <f t="shared" si="1157"/>
        <v>6.295213563578584E-3</v>
      </c>
      <c r="K3498" s="4">
        <f t="shared" si="1145"/>
        <v>8.2838395757598663E-3</v>
      </c>
      <c r="L3498" s="4">
        <f t="shared" si="1152"/>
        <v>-1.7408847244683033E-4</v>
      </c>
      <c r="M3498" s="4">
        <f t="shared" si="1146"/>
        <v>-3.4443903456910646E-3</v>
      </c>
      <c r="N3498" s="4">
        <f t="shared" si="1153"/>
        <v>3.7075759133943687E-3</v>
      </c>
      <c r="O3498" s="4">
        <f t="shared" si="1155"/>
        <v>7.1501757461884087E-3</v>
      </c>
      <c r="P3498" s="4">
        <f t="shared" si="1150"/>
        <v>0.10867035205120734</v>
      </c>
      <c r="Q3498" s="4"/>
      <c r="T3498" s="4">
        <f t="shared" si="1140"/>
        <v>3.9464206133208307E-3</v>
      </c>
      <c r="U3498" s="4">
        <f t="shared" si="1141"/>
        <v>3.9464206133208307E-3</v>
      </c>
      <c r="V3498" s="2">
        <f t="shared" si="1147"/>
        <v>-8.6271893805408232E-3</v>
      </c>
      <c r="W3498" s="4">
        <f t="shared" si="1148"/>
        <v>-1.8540917486735441E-2</v>
      </c>
      <c r="X3498" s="4">
        <f t="shared" si="1149"/>
        <v>1.2683028885979874E-2</v>
      </c>
      <c r="Y3498" s="4">
        <f t="shared" si="1142"/>
        <v>-4.2882781246860588E-3</v>
      </c>
      <c r="Z3498" s="4">
        <f t="shared" si="1143"/>
        <v>1.9899329616789893E-3</v>
      </c>
      <c r="AA3498" s="4">
        <f t="shared" si="1154"/>
        <v>1.4457125374115082E-2</v>
      </c>
    </row>
    <row r="3499" spans="1:27" x14ac:dyDescent="0.3">
      <c r="A3499" s="1">
        <f t="shared" si="1137"/>
        <v>47</v>
      </c>
      <c r="B3499" s="1">
        <f t="shared" si="1138"/>
        <v>5</v>
      </c>
      <c r="C3499" s="10">
        <v>44155</v>
      </c>
      <c r="D3499" s="3">
        <v>3557.54</v>
      </c>
      <c r="E3499" s="3">
        <v>3579.31</v>
      </c>
      <c r="F3499" s="3">
        <f t="shared" si="1144"/>
        <v>3588.7280000000001</v>
      </c>
      <c r="G3499" s="3">
        <f t="shared" si="1151"/>
        <v>3573.4489999999996</v>
      </c>
      <c r="H3499" s="4">
        <f t="shared" si="1139"/>
        <v>-6.7925413261787637E-3</v>
      </c>
      <c r="I3499" s="4">
        <f t="shared" si="1156"/>
        <v>-7.1471047246269279E-4</v>
      </c>
      <c r="J3499" s="4">
        <f t="shared" si="1157"/>
        <v>-6.0778308537160711E-3</v>
      </c>
      <c r="K3499" s="4">
        <f t="shared" si="1145"/>
        <v>4.0914382710706271E-3</v>
      </c>
      <c r="L3499" s="4">
        <f t="shared" si="1152"/>
        <v>-1.85750273832752E-3</v>
      </c>
      <c r="M3499" s="4">
        <f t="shared" si="1146"/>
        <v>-8.690544393445283E-3</v>
      </c>
      <c r="N3499" s="4">
        <f t="shared" si="1153"/>
        <v>-4.4520014137601101E-3</v>
      </c>
      <c r="O3499" s="4">
        <f t="shared" si="1155"/>
        <v>4.2948217026373423E-3</v>
      </c>
      <c r="P3499" s="4">
        <f t="shared" si="1150"/>
        <v>0.10113966286779036</v>
      </c>
      <c r="Q3499" s="4"/>
      <c r="T3499" s="4">
        <f t="shared" si="1140"/>
        <v>-6.7925413261787637E-3</v>
      </c>
      <c r="U3499" s="4">
        <f t="shared" si="1141"/>
        <v>-6.7925413261787637E-3</v>
      </c>
      <c r="V3499" s="2">
        <f t="shared" si="1147"/>
        <v>9.157227928429006E-4</v>
      </c>
      <c r="W3499" s="4">
        <f t="shared" si="1148"/>
        <v>-9.0934344350855883E-3</v>
      </c>
      <c r="X3499" s="4">
        <f t="shared" si="1149"/>
        <v>-7.7012119437122927E-3</v>
      </c>
      <c r="Y3499" s="4">
        <f t="shared" si="1142"/>
        <v>-8.4284050988929025E-3</v>
      </c>
      <c r="Z3499" s="4">
        <f t="shared" si="1143"/>
        <v>-2.1762985471008747E-3</v>
      </c>
      <c r="AA3499" s="4">
        <f t="shared" si="1154"/>
        <v>8.5881225461401593E-3</v>
      </c>
    </row>
    <row r="3500" spans="1:27" x14ac:dyDescent="0.3">
      <c r="A3500" s="1">
        <f t="shared" si="1137"/>
        <v>48</v>
      </c>
      <c r="B3500" s="1">
        <f t="shared" si="1138"/>
        <v>1</v>
      </c>
      <c r="C3500" s="10">
        <v>44158</v>
      </c>
      <c r="D3500" s="3">
        <v>3577.59</v>
      </c>
      <c r="E3500" s="3">
        <v>3566.82</v>
      </c>
      <c r="F3500" s="3">
        <f t="shared" si="1144"/>
        <v>3578.864</v>
      </c>
      <c r="G3500" s="3">
        <f t="shared" si="1151"/>
        <v>3576.1580000000004</v>
      </c>
      <c r="H3500" s="4">
        <f t="shared" si="1139"/>
        <v>5.6359169538501832E-3</v>
      </c>
      <c r="I3500" s="4">
        <f t="shared" si="1156"/>
        <v>2.6085441063207161E-3</v>
      </c>
      <c r="J3500" s="4">
        <f t="shared" si="1157"/>
        <v>3.0273728475294671E-3</v>
      </c>
      <c r="K3500" s="4">
        <f t="shared" si="1145"/>
        <v>6.0835577393367124E-3</v>
      </c>
      <c r="L3500" s="4">
        <f t="shared" si="1152"/>
        <v>5.1886665754676846E-3</v>
      </c>
      <c r="M3500" s="4">
        <f t="shared" si="1146"/>
        <v>-3.5597888044918368E-4</v>
      </c>
      <c r="N3500" s="4">
        <f t="shared" si="1153"/>
        <v>4.0042973492776014E-4</v>
      </c>
      <c r="O3500" s="4">
        <f t="shared" si="1155"/>
        <v>7.5637510167450041E-4</v>
      </c>
      <c r="P3500" s="4">
        <f t="shared" si="1150"/>
        <v>0.10734559456230382</v>
      </c>
      <c r="Q3500" s="4"/>
      <c r="T3500" s="4">
        <f t="shared" si="1140"/>
        <v>5.6359169538501832E-3</v>
      </c>
      <c r="U3500" s="4">
        <f t="shared" si="1141"/>
        <v>5.6359169538501832E-3</v>
      </c>
      <c r="V3500" s="2">
        <f t="shared" si="1147"/>
        <v>1.9499429380976711E-2</v>
      </c>
      <c r="W3500" s="4">
        <f t="shared" si="1148"/>
        <v>9.3044350871669505E-3</v>
      </c>
      <c r="X3500" s="4">
        <f t="shared" si="1149"/>
        <v>-1.3598352316434571E-2</v>
      </c>
      <c r="Y3500" s="4">
        <f t="shared" si="1142"/>
        <v>-6.4611250254928724E-3</v>
      </c>
      <c r="Z3500" s="4">
        <f t="shared" si="1143"/>
        <v>-1.9661428150809652E-4</v>
      </c>
      <c r="AA3500" s="4">
        <f t="shared" si="1154"/>
        <v>1.5145019437786786E-3</v>
      </c>
    </row>
    <row r="3501" spans="1:27" x14ac:dyDescent="0.3">
      <c r="A3501" s="1">
        <f t="shared" si="1137"/>
        <v>48</v>
      </c>
      <c r="B3501" s="1">
        <f t="shared" si="1138"/>
        <v>2</v>
      </c>
      <c r="C3501" s="10">
        <v>44159</v>
      </c>
      <c r="D3501" s="3">
        <v>3635.41</v>
      </c>
      <c r="E3501" s="3">
        <v>3594.52</v>
      </c>
      <c r="F3501" s="3">
        <f t="shared" si="1144"/>
        <v>3584.04</v>
      </c>
      <c r="G3501" s="3">
        <f t="shared" si="1151"/>
        <v>3585.1459999999997</v>
      </c>
      <c r="H3501" s="4">
        <f t="shared" si="1139"/>
        <v>1.6161717804443691E-2</v>
      </c>
      <c r="I3501" s="4">
        <f t="shared" si="1156"/>
        <v>4.7322359465449748E-3</v>
      </c>
      <c r="J3501" s="4">
        <f t="shared" si="1157"/>
        <v>1.1429481857898716E-2</v>
      </c>
      <c r="K3501" s="4">
        <f t="shared" si="1145"/>
        <v>-1.7868173826514292E-3</v>
      </c>
      <c r="L3501" s="4">
        <f t="shared" si="1152"/>
        <v>5.5096059389448922E-4</v>
      </c>
      <c r="M3501" s="4">
        <f t="shared" si="1146"/>
        <v>1.4332987355051811E-2</v>
      </c>
      <c r="N3501" s="4">
        <f t="shared" si="1153"/>
        <v>1.4020070591267449E-2</v>
      </c>
      <c r="O3501" s="4">
        <f t="shared" si="1155"/>
        <v>-3.0422978426085839E-4</v>
      </c>
      <c r="P3501" s="4">
        <f t="shared" si="1150"/>
        <v>0.12524220157361368</v>
      </c>
      <c r="Q3501" s="4"/>
      <c r="T3501" s="4">
        <f t="shared" si="1140"/>
        <v>1.6161717804443691E-2</v>
      </c>
      <c r="U3501" s="4">
        <f t="shared" si="1141"/>
        <v>1.6161717804443691E-2</v>
      </c>
      <c r="V3501" s="2">
        <f t="shared" si="1147"/>
        <v>8.9277977632987726E-3</v>
      </c>
      <c r="W3501" s="4">
        <f t="shared" si="1148"/>
        <v>-1.161480214334202E-3</v>
      </c>
      <c r="X3501" s="4">
        <f t="shared" si="1149"/>
        <v>7.1699085476501518E-3</v>
      </c>
      <c r="Y3501" s="4">
        <f t="shared" si="1142"/>
        <v>-1.4233365794339096E-2</v>
      </c>
      <c r="Z3501" s="4">
        <f t="shared" si="1143"/>
        <v>-8.0178609695263307E-3</v>
      </c>
      <c r="AA3501" s="4">
        <f t="shared" si="1154"/>
        <v>-6.167999348622279E-4</v>
      </c>
    </row>
    <row r="3502" spans="1:27" x14ac:dyDescent="0.3">
      <c r="A3502" s="1">
        <f t="shared" si="1137"/>
        <v>48</v>
      </c>
      <c r="B3502" s="1">
        <f t="shared" si="1138"/>
        <v>3</v>
      </c>
      <c r="C3502" s="10">
        <v>44160</v>
      </c>
      <c r="D3502" s="3">
        <v>3629.65</v>
      </c>
      <c r="E3502" s="3">
        <v>3635.5</v>
      </c>
      <c r="F3502" s="3">
        <f t="shared" si="1144"/>
        <v>3596.4120000000003</v>
      </c>
      <c r="G3502" s="3">
        <f t="shared" si="1151"/>
        <v>3590.8449999999998</v>
      </c>
      <c r="H3502" s="4">
        <f t="shared" si="1139"/>
        <v>-1.5844155129682109E-3</v>
      </c>
      <c r="I3502" s="4">
        <f t="shared" si="1156"/>
        <v>2.4756492390169339E-5</v>
      </c>
      <c r="J3502" s="4">
        <f t="shared" si="1157"/>
        <v>-1.6091720053583803E-3</v>
      </c>
      <c r="K3502" s="4">
        <f t="shared" si="1145"/>
        <v>-1.3012975152733775E-2</v>
      </c>
      <c r="L3502" s="4">
        <f t="shared" si="1152"/>
        <v>-1.3444609182091305E-2</v>
      </c>
      <c r="M3502" s="4">
        <f t="shared" si="1146"/>
        <v>9.2419889601079701E-3</v>
      </c>
      <c r="N3502" s="4">
        <f t="shared" si="1153"/>
        <v>1.0806648574360712E-2</v>
      </c>
      <c r="O3502" s="4">
        <f t="shared" si="1155"/>
        <v>1.5337566983043714E-3</v>
      </c>
      <c r="P3502" s="4">
        <f t="shared" si="1150"/>
        <v>0.12345935037359396</v>
      </c>
      <c r="Q3502" s="4"/>
      <c r="T3502" s="4">
        <f t="shared" si="1140"/>
        <v>-1.5844155129682109E-3</v>
      </c>
      <c r="U3502" s="4">
        <f t="shared" si="1141"/>
        <v>-1.5844155129682109E-3</v>
      </c>
      <c r="V3502" s="2">
        <f t="shared" si="1147"/>
        <v>-1.8600377949117126E-2</v>
      </c>
      <c r="W3502" s="4">
        <f t="shared" si="1148"/>
        <v>-2.8414374169625993E-2</v>
      </c>
      <c r="X3502" s="4">
        <f t="shared" si="1149"/>
        <v>1.7338464427558833E-2</v>
      </c>
      <c r="Y3502" s="4">
        <f t="shared" si="1142"/>
        <v>-2.5319546534869296E-2</v>
      </c>
      <c r="Z3502" s="4">
        <f t="shared" si="1143"/>
        <v>-1.9173942848409568E-2</v>
      </c>
      <c r="AA3502" s="4">
        <f t="shared" si="1154"/>
        <v>3.1054774553048521E-3</v>
      </c>
    </row>
    <row r="3503" spans="1:27" x14ac:dyDescent="0.3">
      <c r="A3503" s="1">
        <f t="shared" si="1137"/>
        <v>48</v>
      </c>
      <c r="B3503" s="1">
        <f t="shared" si="1138"/>
        <v>5</v>
      </c>
      <c r="C3503" s="10">
        <v>44162</v>
      </c>
      <c r="D3503" s="3">
        <v>3638.35</v>
      </c>
      <c r="E3503" s="3">
        <v>3638.55</v>
      </c>
      <c r="F3503" s="3">
        <f t="shared" si="1144"/>
        <v>3607.7080000000001</v>
      </c>
      <c r="G3503" s="3">
        <f t="shared" si="1151"/>
        <v>3600.9790000000003</v>
      </c>
      <c r="H3503" s="4">
        <f t="shared" si="1139"/>
        <v>2.3969253233782368E-3</v>
      </c>
      <c r="I3503" s="4">
        <f t="shared" si="1156"/>
        <v>2.4520270549502269E-3</v>
      </c>
      <c r="J3503" s="4">
        <f t="shared" si="1157"/>
        <v>-5.5101731571990161E-5</v>
      </c>
      <c r="K3503" s="4">
        <f t="shared" si="1145"/>
        <v>-8.1557450442880063E-3</v>
      </c>
      <c r="L3503" s="4">
        <f t="shared" si="1152"/>
        <v>-9.0431125131440401E-3</v>
      </c>
      <c r="M3503" s="4">
        <f t="shared" si="1146"/>
        <v>8.4934811797406622E-3</v>
      </c>
      <c r="N3503" s="4">
        <f t="shared" si="1153"/>
        <v>1.0378011090872687E-2</v>
      </c>
      <c r="O3503" s="4">
        <f t="shared" si="1155"/>
        <v>1.8494647298912458E-3</v>
      </c>
      <c r="P3503" s="4">
        <f t="shared" si="1150"/>
        <v>0.12615219854029047</v>
      </c>
      <c r="Q3503" s="4"/>
      <c r="T3503" s="4">
        <f t="shared" si="1140"/>
        <v>2.3969253233782368E-3</v>
      </c>
      <c r="U3503" s="4">
        <f t="shared" si="1141"/>
        <v>2.3969253233782368E-3</v>
      </c>
      <c r="V3503" s="2">
        <f t="shared" si="1147"/>
        <v>-1.3163803672530464E-2</v>
      </c>
      <c r="W3503" s="4">
        <f t="shared" si="1148"/>
        <v>-2.3032165635805107E-2</v>
      </c>
      <c r="X3503" s="4">
        <f t="shared" si="1149"/>
        <v>1.5768299798708502E-2</v>
      </c>
      <c r="Y3503" s="4">
        <f t="shared" si="1142"/>
        <v>-2.0522880392863024E-2</v>
      </c>
      <c r="Z3503" s="4">
        <f t="shared" si="1143"/>
        <v>-1.4347032528406084E-2</v>
      </c>
      <c r="AA3503" s="4">
        <f t="shared" si="1154"/>
        <v>3.7443138345969488E-3</v>
      </c>
    </row>
    <row r="3504" spans="1:27" x14ac:dyDescent="0.3">
      <c r="A3504" s="1">
        <f t="shared" si="1137"/>
        <v>49</v>
      </c>
      <c r="B3504" s="1">
        <f t="shared" si="1138"/>
        <v>1</v>
      </c>
      <c r="C3504" s="10">
        <v>44165</v>
      </c>
      <c r="D3504" s="3">
        <v>3621.63</v>
      </c>
      <c r="E3504" s="3">
        <v>3634.18</v>
      </c>
      <c r="F3504" s="3">
        <f t="shared" si="1144"/>
        <v>3620.5260000000003</v>
      </c>
      <c r="G3504" s="3">
        <f t="shared" si="1151"/>
        <v>3604.6269999999995</v>
      </c>
      <c r="H3504" s="4">
        <f t="shared" si="1139"/>
        <v>-4.5954897137438127E-3</v>
      </c>
      <c r="I3504" s="4">
        <f t="shared" si="1156"/>
        <v>-1.1461239298033649E-3</v>
      </c>
      <c r="J3504" s="4">
        <f t="shared" si="1157"/>
        <v>-3.4493657839404475E-3</v>
      </c>
      <c r="K3504" s="4">
        <f t="shared" si="1145"/>
        <v>-4.9747825250456689E-3</v>
      </c>
      <c r="L3504" s="4">
        <f t="shared" si="1152"/>
        <v>-9.7880144082405605E-3</v>
      </c>
      <c r="M3504" s="4">
        <f t="shared" si="1146"/>
        <v>3.0492806846292895E-4</v>
      </c>
      <c r="N3504" s="4">
        <f t="shared" si="1153"/>
        <v>4.7169929093913501E-3</v>
      </c>
      <c r="O3504" s="4">
        <f t="shared" si="1155"/>
        <v>4.3900122320614738E-3</v>
      </c>
      <c r="P3504" s="4">
        <f t="shared" si="1150"/>
        <v>0.12097697769578859</v>
      </c>
      <c r="Q3504" s="4"/>
      <c r="T3504" s="4">
        <f t="shared" si="1140"/>
        <v>-4.5954897137438127E-3</v>
      </c>
      <c r="U3504" s="4">
        <f t="shared" si="1141"/>
        <v>-4.5954897137438127E-3</v>
      </c>
      <c r="V3504" s="2">
        <f t="shared" si="1147"/>
        <v>-2.2210617450217802E-2</v>
      </c>
      <c r="W3504" s="4">
        <f t="shared" si="1148"/>
        <v>-3.1988511275715677E-2</v>
      </c>
      <c r="X3504" s="4">
        <f t="shared" si="1149"/>
        <v>1.8015257734277097E-2</v>
      </c>
      <c r="Y3504" s="4">
        <f t="shared" si="1142"/>
        <v>-1.7381580747925372E-2</v>
      </c>
      <c r="Z3504" s="4">
        <f t="shared" si="1143"/>
        <v>-1.1185926204664588E-2</v>
      </c>
      <c r="AA3504" s="4">
        <f t="shared" si="1154"/>
        <v>8.8605210536993138E-3</v>
      </c>
    </row>
    <row r="3505" spans="1:27" x14ac:dyDescent="0.3">
      <c r="A3505" s="1">
        <f t="shared" si="1137"/>
        <v>49</v>
      </c>
      <c r="B3505" s="1">
        <f t="shared" si="1138"/>
        <v>2</v>
      </c>
      <c r="C3505" s="10">
        <v>44166</v>
      </c>
      <c r="D3505" s="3">
        <v>3662.45</v>
      </c>
      <c r="E3505" s="3">
        <v>3645.87</v>
      </c>
      <c r="F3505" s="3">
        <f t="shared" si="1144"/>
        <v>3637.4980000000005</v>
      </c>
      <c r="G3505" s="3">
        <f t="shared" si="1151"/>
        <v>3608.1809999999996</v>
      </c>
      <c r="H3505" s="4">
        <f t="shared" si="1139"/>
        <v>1.1271167954760622E-2</v>
      </c>
      <c r="I3505" s="4">
        <f t="shared" si="1156"/>
        <v>6.6931188442772398E-3</v>
      </c>
      <c r="J3505" s="4">
        <f t="shared" si="1157"/>
        <v>4.5780491104833818E-3</v>
      </c>
      <c r="K3505" s="4">
        <f t="shared" si="1145"/>
        <v>2.6590236992735617E-3</v>
      </c>
      <c r="L3505" s="4">
        <f t="shared" si="1152"/>
        <v>-5.3784867280447842E-3</v>
      </c>
      <c r="M3505" s="4">
        <f t="shared" si="1146"/>
        <v>6.8596601290225627E-3</v>
      </c>
      <c r="N3505" s="4">
        <f t="shared" si="1153"/>
        <v>1.5040542589188358E-2</v>
      </c>
      <c r="O3505" s="4">
        <f t="shared" si="1155"/>
        <v>8.0047509181015216E-3</v>
      </c>
      <c r="P3505" s="4">
        <f t="shared" si="1150"/>
        <v>0.13361169748481777</v>
      </c>
      <c r="Q3505" s="4"/>
      <c r="T3505" s="4">
        <f t="shared" si="1140"/>
        <v>1.1271167954760622E-2</v>
      </c>
      <c r="U3505" s="4">
        <f t="shared" si="1141"/>
        <v>1.1271167954760622E-2</v>
      </c>
      <c r="V3505" s="2">
        <f t="shared" si="1147"/>
        <v>-1.2160270375493897E-2</v>
      </c>
      <c r="W3505" s="4">
        <f t="shared" si="1148"/>
        <v>-2.2038667671738982E-2</v>
      </c>
      <c r="X3505" s="4">
        <f t="shared" si="1149"/>
        <v>2.3719878465670932E-2</v>
      </c>
      <c r="Y3505" s="4">
        <f t="shared" si="1142"/>
        <v>-9.8429591398694581E-3</v>
      </c>
      <c r="Z3505" s="4">
        <f t="shared" si="1143"/>
        <v>-3.599771704592079E-3</v>
      </c>
      <c r="AA3505" s="4">
        <f t="shared" si="1154"/>
        <v>1.638341104886927E-2</v>
      </c>
    </row>
    <row r="3506" spans="1:27" x14ac:dyDescent="0.3">
      <c r="A3506" s="1">
        <f t="shared" si="1137"/>
        <v>49</v>
      </c>
      <c r="B3506" s="1">
        <f t="shared" si="1138"/>
        <v>3</v>
      </c>
      <c r="C3506" s="10">
        <v>44167</v>
      </c>
      <c r="D3506" s="3">
        <v>3669.01</v>
      </c>
      <c r="E3506" s="3">
        <v>3653.78</v>
      </c>
      <c r="F3506" s="3">
        <f t="shared" si="1144"/>
        <v>3644.2180000000008</v>
      </c>
      <c r="G3506" s="3">
        <f t="shared" si="1151"/>
        <v>3614.1289999999999</v>
      </c>
      <c r="H3506" s="4">
        <f t="shared" si="1139"/>
        <v>1.7911507324333167E-3</v>
      </c>
      <c r="I3506" s="4">
        <f t="shared" si="1156"/>
        <v>-2.3672678125297598E-3</v>
      </c>
      <c r="J3506" s="4">
        <f t="shared" si="1157"/>
        <v>4.1584185449630769E-3</v>
      </c>
      <c r="K3506" s="4">
        <f t="shared" si="1145"/>
        <v>-6.6703982306924011E-3</v>
      </c>
      <c r="L3506" s="4">
        <f t="shared" si="1152"/>
        <v>-1.4858602544441135E-2</v>
      </c>
      <c r="M3506" s="4">
        <f t="shared" si="1146"/>
        <v>6.8031056319900335E-3</v>
      </c>
      <c r="N3506" s="4">
        <f t="shared" si="1153"/>
        <v>1.518512482537295E-2</v>
      </c>
      <c r="O3506" s="4">
        <f t="shared" si="1155"/>
        <v>8.2008498205240234E-3</v>
      </c>
      <c r="P3506" s="4">
        <f t="shared" si="1150"/>
        <v>0.13564216690706268</v>
      </c>
      <c r="Q3506" s="4"/>
      <c r="T3506" s="4">
        <f t="shared" si="1140"/>
        <v>1.7911507324333167E-3</v>
      </c>
      <c r="U3506" s="4">
        <f t="shared" si="1141"/>
        <v>1.7911507324333167E-3</v>
      </c>
      <c r="V3506" s="2">
        <f t="shared" si="1147"/>
        <v>-7.3830359458832108E-3</v>
      </c>
      <c r="W3506" s="4">
        <f t="shared" si="1148"/>
        <v>-1.7309205586424382E-2</v>
      </c>
      <c r="X3506" s="4">
        <f t="shared" si="1149"/>
        <v>9.2424238256483774E-3</v>
      </c>
      <c r="Y3506" s="4">
        <f t="shared" si="1142"/>
        <v>-1.9056054113102752E-2</v>
      </c>
      <c r="Z3506" s="4">
        <f t="shared" si="1143"/>
        <v>-1.2870957542610681E-2</v>
      </c>
      <c r="AA3506" s="4">
        <f t="shared" si="1154"/>
        <v>1.6790549212620617E-2</v>
      </c>
    </row>
    <row r="3507" spans="1:27" x14ac:dyDescent="0.3">
      <c r="A3507" s="1">
        <f t="shared" si="1137"/>
        <v>49</v>
      </c>
      <c r="B3507" s="1">
        <f t="shared" si="1138"/>
        <v>4</v>
      </c>
      <c r="C3507" s="10">
        <v>44168</v>
      </c>
      <c r="D3507" s="3">
        <v>3666.72</v>
      </c>
      <c r="E3507" s="3">
        <v>3668.28</v>
      </c>
      <c r="F3507" s="3">
        <f t="shared" si="1144"/>
        <v>3651.6320000000001</v>
      </c>
      <c r="G3507" s="3">
        <f t="shared" si="1151"/>
        <v>3624.0219999999999</v>
      </c>
      <c r="H3507" s="4">
        <f t="shared" si="1139"/>
        <v>-6.2414656814792498E-4</v>
      </c>
      <c r="I3507" s="4">
        <f t="shared" si="1156"/>
        <v>-1.9896375316502766E-4</v>
      </c>
      <c r="J3507" s="4">
        <f t="shared" si="1157"/>
        <v>-4.2518281498289733E-4</v>
      </c>
      <c r="K3507" s="4">
        <f t="shared" si="1145"/>
        <v>-5.7644977800551346E-3</v>
      </c>
      <c r="L3507" s="4">
        <f t="shared" si="1152"/>
        <v>-1.3554670666534674E-2</v>
      </c>
      <c r="M3507" s="4">
        <f t="shared" si="1146"/>
        <v>4.1318511832516905E-3</v>
      </c>
      <c r="N3507" s="4">
        <f t="shared" si="1153"/>
        <v>1.178193730612007E-2</v>
      </c>
      <c r="O3507" s="4">
        <f t="shared" si="1155"/>
        <v>7.5298904743204085E-3</v>
      </c>
      <c r="P3507" s="4">
        <f t="shared" si="1150"/>
        <v>0.13493335974594356</v>
      </c>
      <c r="Q3507" s="4"/>
      <c r="T3507" s="4">
        <f t="shared" si="1140"/>
        <v>-6.2414656814792498E-4</v>
      </c>
      <c r="U3507" s="4">
        <f t="shared" si="1141"/>
        <v>-6.2414656814792498E-4</v>
      </c>
      <c r="V3507" s="2">
        <f t="shared" si="1147"/>
        <v>-1.0727689485719616E-2</v>
      </c>
      <c r="W3507" s="4">
        <f t="shared" si="1148"/>
        <v>-2.0620412590862398E-2</v>
      </c>
      <c r="X3507" s="4">
        <f t="shared" si="1149"/>
        <v>1.02131059468543E-2</v>
      </c>
      <c r="Y3507" s="4">
        <f t="shared" si="1142"/>
        <v>-1.8161449179306323E-2</v>
      </c>
      <c r="Z3507" s="4">
        <f t="shared" si="1143"/>
        <v>-1.1970711901278236E-2</v>
      </c>
      <c r="AA3507" s="4">
        <f t="shared" si="1154"/>
        <v>1.5354191900149314E-2</v>
      </c>
    </row>
    <row r="3508" spans="1:27" x14ac:dyDescent="0.3">
      <c r="A3508" s="1">
        <f t="shared" si="1137"/>
        <v>49</v>
      </c>
      <c r="B3508" s="1">
        <f t="shared" si="1138"/>
        <v>5</v>
      </c>
      <c r="C3508" s="10">
        <v>44169</v>
      </c>
      <c r="D3508" s="3">
        <v>3699.12</v>
      </c>
      <c r="E3508" s="3">
        <v>3670.94</v>
      </c>
      <c r="F3508" s="3">
        <f t="shared" si="1144"/>
        <v>3663.7860000000001</v>
      </c>
      <c r="G3508" s="3">
        <f t="shared" si="1151"/>
        <v>3635.7470000000008</v>
      </c>
      <c r="H3508" s="4">
        <f t="shared" si="1139"/>
        <v>8.8362351093075261E-3</v>
      </c>
      <c r="I3508" s="4">
        <f t="shared" si="1156"/>
        <v>1.1508923506567872E-3</v>
      </c>
      <c r="J3508" s="4">
        <f t="shared" si="1157"/>
        <v>7.685342758650739E-3</v>
      </c>
      <c r="K3508" s="4">
        <f t="shared" si="1145"/>
        <v>-3.2092715015054128E-3</v>
      </c>
      <c r="L3508" s="4">
        <f t="shared" si="1152"/>
        <v>-1.0367424958667038E-2</v>
      </c>
      <c r="M3508" s="4">
        <f t="shared" si="1146"/>
        <v>9.6441222276628137E-3</v>
      </c>
      <c r="N3508" s="4">
        <f t="shared" si="1153"/>
        <v>1.7430530782257161E-2</v>
      </c>
      <c r="O3508" s="4">
        <f t="shared" si="1155"/>
        <v>7.5799108977268395E-3</v>
      </c>
      <c r="P3508" s="4">
        <f t="shared" si="1150"/>
        <v>0.14496189774605503</v>
      </c>
      <c r="Q3508" s="4"/>
      <c r="T3508" s="4">
        <f t="shared" si="1140"/>
        <v>8.8362351093075261E-3</v>
      </c>
      <c r="U3508" s="4">
        <f t="shared" si="1141"/>
        <v>8.8362351093075261E-3</v>
      </c>
      <c r="V3508" s="2">
        <f t="shared" si="1147"/>
        <v>-7.7371601867608905E-3</v>
      </c>
      <c r="W3508" s="4">
        <f t="shared" si="1148"/>
        <v>-1.7659788584893258E-2</v>
      </c>
      <c r="X3508" s="4">
        <f t="shared" si="1149"/>
        <v>1.6702626190443465E-2</v>
      </c>
      <c r="Y3508" s="4">
        <f t="shared" si="1142"/>
        <v>-1.5638083577546511E-2</v>
      </c>
      <c r="Z3508" s="4">
        <f t="shared" si="1143"/>
        <v>-9.4314358491863846E-3</v>
      </c>
      <c r="AA3508" s="4">
        <f t="shared" si="1154"/>
        <v>1.5543940917613059E-2</v>
      </c>
    </row>
    <row r="3509" spans="1:27" x14ac:dyDescent="0.3">
      <c r="A3509" s="1">
        <f t="shared" si="1137"/>
        <v>50</v>
      </c>
      <c r="B3509" s="1">
        <f t="shared" si="1138"/>
        <v>1</v>
      </c>
      <c r="C3509" s="10">
        <v>44172</v>
      </c>
      <c r="D3509" s="3">
        <v>3691.96</v>
      </c>
      <c r="E3509" s="3">
        <v>3694.73</v>
      </c>
      <c r="F3509" s="3">
        <f t="shared" si="1144"/>
        <v>3677.8519999999999</v>
      </c>
      <c r="G3509" s="3">
        <f t="shared" si="1151"/>
        <v>3649.1890000000008</v>
      </c>
      <c r="H3509" s="4">
        <f t="shared" si="1139"/>
        <v>-1.9355954929820753E-3</v>
      </c>
      <c r="I3509" s="4">
        <f t="shared" si="1156"/>
        <v>-1.1867687449987761E-3</v>
      </c>
      <c r="J3509" s="4">
        <f t="shared" si="1157"/>
        <v>-7.4882674798329918E-4</v>
      </c>
      <c r="K3509" s="4">
        <f t="shared" si="1145"/>
        <v>-6.7029455654317978E-3</v>
      </c>
      <c r="L3509" s="4">
        <f t="shared" si="1152"/>
        <v>-1.4782795187323602E-2</v>
      </c>
      <c r="M3509" s="4">
        <f t="shared" si="1146"/>
        <v>3.8359346705631914E-3</v>
      </c>
      <c r="N3509" s="4">
        <f t="shared" si="1153"/>
        <v>1.1720686431971395E-2</v>
      </c>
      <c r="O3509" s="4">
        <f t="shared" si="1155"/>
        <v>7.7636269082002789E-3</v>
      </c>
      <c r="P3509" s="4">
        <f t="shared" si="1150"/>
        <v>0.14274571465714156</v>
      </c>
      <c r="Q3509" s="4"/>
      <c r="T3509" s="4">
        <f t="shared" si="1140"/>
        <v>-1.9355954929820753E-3</v>
      </c>
      <c r="U3509" s="4">
        <f t="shared" si="1141"/>
        <v>-1.9355954929820753E-3</v>
      </c>
      <c r="V3509" s="2">
        <f t="shared" si="1147"/>
        <v>-2.0948225523908331E-2</v>
      </c>
      <c r="W3509" s="4">
        <f t="shared" si="1148"/>
        <v>-3.0738743268669259E-2</v>
      </c>
      <c r="X3509" s="4">
        <f t="shared" si="1149"/>
        <v>1.9419432686387048E-2</v>
      </c>
      <c r="Y3509" s="4">
        <f t="shared" si="1142"/>
        <v>-1.9088195620725723E-2</v>
      </c>
      <c r="Z3509" s="4">
        <f t="shared" si="1143"/>
        <v>-1.2903301710466566E-2</v>
      </c>
      <c r="AA3509" s="4">
        <f t="shared" si="1154"/>
        <v>1.5833610917308581E-2</v>
      </c>
    </row>
    <row r="3510" spans="1:27" x14ac:dyDescent="0.3">
      <c r="A3510" s="1">
        <f t="shared" si="1137"/>
        <v>50</v>
      </c>
      <c r="B3510" s="1">
        <f t="shared" si="1138"/>
        <v>2</v>
      </c>
      <c r="C3510" s="10">
        <v>44173</v>
      </c>
      <c r="D3510" s="3">
        <v>3702.25</v>
      </c>
      <c r="E3510" s="3">
        <v>3683.05</v>
      </c>
      <c r="F3510" s="3">
        <f t="shared" si="1144"/>
        <v>3685.8119999999994</v>
      </c>
      <c r="G3510" s="3">
        <f t="shared" si="1151"/>
        <v>3661.6550000000002</v>
      </c>
      <c r="H3510" s="4">
        <f t="shared" si="1139"/>
        <v>2.7871374554437113E-3</v>
      </c>
      <c r="I3510" s="4">
        <f t="shared" si="1156"/>
        <v>-2.4133522573375264E-3</v>
      </c>
      <c r="J3510" s="4">
        <f t="shared" si="1157"/>
        <v>5.2004897127812377E-3</v>
      </c>
      <c r="K3510" s="4">
        <f t="shared" si="1145"/>
        <v>-2.7783345431696494E-3</v>
      </c>
      <c r="L3510" s="4">
        <f t="shared" si="1152"/>
        <v>-9.4301009641370483E-3</v>
      </c>
      <c r="M3510" s="4">
        <f t="shared" si="1146"/>
        <v>4.4598042439496534E-3</v>
      </c>
      <c r="N3510" s="4">
        <f t="shared" si="1153"/>
        <v>1.1086516889220802E-2</v>
      </c>
      <c r="O3510" s="4">
        <f t="shared" si="1155"/>
        <v>6.5249510432842852E-3</v>
      </c>
      <c r="P3510" s="4">
        <f t="shared" si="1150"/>
        <v>0.14593070404051028</v>
      </c>
      <c r="Q3510" s="4"/>
      <c r="T3510" s="4">
        <f t="shared" si="1140"/>
        <v>2.7871374554437113E-3</v>
      </c>
      <c r="U3510" s="4">
        <f t="shared" si="1141"/>
        <v>2.7871374554437113E-3</v>
      </c>
      <c r="V3510" s="2">
        <f t="shared" si="1147"/>
        <v>-7.9930443450092134E-3</v>
      </c>
      <c r="W3510" s="4">
        <f t="shared" si="1148"/>
        <v>-1.7913113901559096E-2</v>
      </c>
      <c r="X3510" s="4">
        <f t="shared" si="1149"/>
        <v>1.0867042553482009E-2</v>
      </c>
      <c r="Y3510" s="4">
        <f t="shared" si="1142"/>
        <v>-1.5212519897992972E-2</v>
      </c>
      <c r="Z3510" s="4">
        <f t="shared" si="1143"/>
        <v>-9.0031888843483919E-3</v>
      </c>
      <c r="AA3510" s="4">
        <f t="shared" si="1154"/>
        <v>1.3282206615645956E-2</v>
      </c>
    </row>
    <row r="3511" spans="1:27" x14ac:dyDescent="0.3">
      <c r="A3511" s="1">
        <f t="shared" si="1137"/>
        <v>50</v>
      </c>
      <c r="B3511" s="1">
        <f t="shared" si="1138"/>
        <v>3</v>
      </c>
      <c r="C3511" s="10">
        <v>44174</v>
      </c>
      <c r="D3511" s="3">
        <v>3672.82</v>
      </c>
      <c r="E3511" s="3">
        <v>3705.98</v>
      </c>
      <c r="F3511" s="3">
        <f t="shared" si="1144"/>
        <v>3686.5739999999996</v>
      </c>
      <c r="G3511" s="3">
        <f t="shared" si="1151"/>
        <v>3665.3959999999997</v>
      </c>
      <c r="H3511" s="4">
        <f t="shared" si="1139"/>
        <v>-7.9492200688769908E-3</v>
      </c>
      <c r="I3511" s="4">
        <f t="shared" si="1156"/>
        <v>1.0074954419609745E-3</v>
      </c>
      <c r="J3511" s="4">
        <f t="shared" si="1157"/>
        <v>-8.9567155108379662E-3</v>
      </c>
      <c r="K3511" s="4">
        <f t="shared" si="1145"/>
        <v>-3.3054223782835253E-3</v>
      </c>
      <c r="L3511" s="4">
        <f t="shared" si="1152"/>
        <v>-1.0177294588125899E-2</v>
      </c>
      <c r="M3511" s="4">
        <f t="shared" si="1146"/>
        <v>-3.730835187358087E-3</v>
      </c>
      <c r="N3511" s="4">
        <f t="shared" si="1153"/>
        <v>2.0254291760018381E-3</v>
      </c>
      <c r="O3511" s="4">
        <f t="shared" si="1155"/>
        <v>5.7661415479113819E-3</v>
      </c>
      <c r="P3511" s="4">
        <f t="shared" si="1150"/>
        <v>0.1368214486904091</v>
      </c>
      <c r="Q3511" s="4"/>
      <c r="T3511" s="4">
        <f t="shared" si="1140"/>
        <v>-7.9492200688769908E-3</v>
      </c>
      <c r="U3511" s="4">
        <f t="shared" si="1141"/>
        <v>-7.9492200688769908E-3</v>
      </c>
      <c r="V3511" s="2">
        <f t="shared" si="1147"/>
        <v>-8.9783239921668659E-3</v>
      </c>
      <c r="W3511" s="4">
        <f t="shared" si="1148"/>
        <v>-1.8888540752245268E-2</v>
      </c>
      <c r="X3511" s="4">
        <f t="shared" si="1149"/>
        <v>1.0384272596694873E-3</v>
      </c>
      <c r="Y3511" s="4">
        <f t="shared" si="1142"/>
        <v>-1.5733035565586761E-2</v>
      </c>
      <c r="Z3511" s="4">
        <f t="shared" si="1143"/>
        <v>-9.5269865332255517E-3</v>
      </c>
      <c r="AA3511" s="4">
        <f t="shared" si="1154"/>
        <v>1.1622795343198142E-2</v>
      </c>
    </row>
    <row r="3512" spans="1:27" x14ac:dyDescent="0.3">
      <c r="A3512" s="1">
        <f t="shared" si="1137"/>
        <v>50</v>
      </c>
      <c r="B3512" s="1">
        <f t="shared" si="1138"/>
        <v>4</v>
      </c>
      <c r="C3512" s="10">
        <v>44175</v>
      </c>
      <c r="D3512" s="3">
        <v>3668.1</v>
      </c>
      <c r="E3512" s="3">
        <v>3659.13</v>
      </c>
      <c r="F3512" s="3">
        <f t="shared" si="1144"/>
        <v>3686.85</v>
      </c>
      <c r="G3512" s="3">
        <f t="shared" si="1151"/>
        <v>3669.2409999999995</v>
      </c>
      <c r="H3512" s="4">
        <f t="shared" si="1139"/>
        <v>-1.2851160688517962E-3</v>
      </c>
      <c r="I3512" s="4">
        <f t="shared" si="1156"/>
        <v>-3.7273811403771635E-3</v>
      </c>
      <c r="J3512" s="4">
        <f t="shared" si="1157"/>
        <v>2.4422650715253671E-3</v>
      </c>
      <c r="K3512" s="4">
        <f t="shared" si="1145"/>
        <v>5.0962203429516682E-3</v>
      </c>
      <c r="L3512" s="4">
        <f t="shared" si="1152"/>
        <v>-9.3993776504774115E-4</v>
      </c>
      <c r="M3512" s="4">
        <f t="shared" si="1146"/>
        <v>-5.0856422148988977E-3</v>
      </c>
      <c r="N3512" s="4">
        <f t="shared" si="1153"/>
        <v>-3.1096349353984157E-4</v>
      </c>
      <c r="O3512" s="4">
        <f t="shared" si="1155"/>
        <v>4.8005779558900731E-3</v>
      </c>
      <c r="P3512" s="4">
        <f t="shared" si="1150"/>
        <v>0.13536050117928169</v>
      </c>
      <c r="Q3512" s="4"/>
      <c r="T3512" s="4">
        <f t="shared" si="1140"/>
        <v>-1.2851160688517962E-3</v>
      </c>
      <c r="U3512" s="4">
        <f t="shared" si="1141"/>
        <v>-1.2851160688517962E-3</v>
      </c>
      <c r="V3512" s="2">
        <f t="shared" si="1147"/>
        <v>-1.6608491567788139E-3</v>
      </c>
      <c r="W3512" s="4">
        <f t="shared" si="1148"/>
        <v>-1.1644240665210991E-2</v>
      </c>
      <c r="X3512" s="4">
        <f t="shared" si="1149"/>
        <v>3.7635816206312706E-4</v>
      </c>
      <c r="Y3512" s="4">
        <f t="shared" si="1142"/>
        <v>-7.4361514817733801E-3</v>
      </c>
      <c r="Z3512" s="4">
        <f t="shared" si="1143"/>
        <v>-1.1777885231092761E-3</v>
      </c>
      <c r="AA3512" s="4">
        <f t="shared" si="1154"/>
        <v>9.6444548629215227E-3</v>
      </c>
    </row>
    <row r="3513" spans="1:27" x14ac:dyDescent="0.3">
      <c r="A3513" s="1">
        <f t="shared" si="1137"/>
        <v>50</v>
      </c>
      <c r="B3513" s="1">
        <f t="shared" si="1138"/>
        <v>5</v>
      </c>
      <c r="C3513" s="10">
        <v>44176</v>
      </c>
      <c r="D3513" s="3">
        <v>3663.46</v>
      </c>
      <c r="E3513" s="3">
        <v>3656.08</v>
      </c>
      <c r="F3513" s="3">
        <f t="shared" si="1144"/>
        <v>3679.7179999999998</v>
      </c>
      <c r="G3513" s="3">
        <f t="shared" si="1151"/>
        <v>3671.7519999999995</v>
      </c>
      <c r="H3513" s="4">
        <f t="shared" si="1139"/>
        <v>-1.2649600610670027E-3</v>
      </c>
      <c r="I3513" s="4">
        <f t="shared" si="1156"/>
        <v>-3.2769008478503807E-3</v>
      </c>
      <c r="J3513" s="4">
        <f t="shared" si="1157"/>
        <v>2.0119407867833783E-3</v>
      </c>
      <c r="K3513" s="4">
        <f t="shared" si="1145"/>
        <v>4.2753741719147092E-3</v>
      </c>
      <c r="L3513" s="4">
        <f t="shared" si="1152"/>
        <v>1.2467853475459411E-3</v>
      </c>
      <c r="M3513" s="4">
        <f t="shared" si="1146"/>
        <v>-4.4182733568169661E-3</v>
      </c>
      <c r="N3513" s="4">
        <f t="shared" si="1153"/>
        <v>-2.2583224575078772E-3</v>
      </c>
      <c r="O3513" s="4">
        <f t="shared" si="1155"/>
        <v>2.1744471073794581E-3</v>
      </c>
      <c r="P3513" s="4">
        <f t="shared" si="1150"/>
        <v>0.13392431549037687</v>
      </c>
      <c r="Q3513" s="4"/>
      <c r="T3513" s="4">
        <f t="shared" si="1140"/>
        <v>-1.2649600610670027E-3</v>
      </c>
      <c r="U3513" s="4">
        <f t="shared" si="1141"/>
        <v>-1.2649600610670027E-3</v>
      </c>
      <c r="V3513" s="2">
        <f t="shared" si="1147"/>
        <v>8.4566942013576465E-3</v>
      </c>
      <c r="W3513" s="4">
        <f t="shared" si="1148"/>
        <v>-1.6278727406559127E-3</v>
      </c>
      <c r="X3513" s="4">
        <f t="shared" si="1149"/>
        <v>-9.6401306256622809E-3</v>
      </c>
      <c r="Y3513" s="4">
        <f t="shared" si="1142"/>
        <v>-8.246762663146584E-3</v>
      </c>
      <c r="Z3513" s="4">
        <f t="shared" si="1143"/>
        <v>-1.9935108104318288E-3</v>
      </c>
      <c r="AA3513" s="4">
        <f t="shared" si="1154"/>
        <v>4.348507254517537E-3</v>
      </c>
    </row>
    <row r="3514" spans="1:27" x14ac:dyDescent="0.3">
      <c r="A3514" s="1">
        <f t="shared" si="1137"/>
        <v>51</v>
      </c>
      <c r="B3514" s="1">
        <f t="shared" si="1138"/>
        <v>1</v>
      </c>
      <c r="C3514" s="10">
        <v>44179</v>
      </c>
      <c r="D3514" s="3">
        <v>3647.49</v>
      </c>
      <c r="E3514" s="3">
        <v>3675.27</v>
      </c>
      <c r="F3514" s="3">
        <f t="shared" si="1144"/>
        <v>3670.8240000000005</v>
      </c>
      <c r="G3514" s="3">
        <f t="shared" si="1151"/>
        <v>3674.3379999999997</v>
      </c>
      <c r="H3514" s="4">
        <f t="shared" si="1139"/>
        <v>-4.359266922526861E-3</v>
      </c>
      <c r="I3514" s="4">
        <f t="shared" si="1156"/>
        <v>3.2237283879174182E-3</v>
      </c>
      <c r="J3514" s="4">
        <f t="shared" si="1157"/>
        <v>-7.5829953104442792E-3</v>
      </c>
      <c r="K3514" s="4">
        <f t="shared" si="1145"/>
        <v>3.6024687044488592E-3</v>
      </c>
      <c r="L3514" s="4">
        <f t="shared" si="1152"/>
        <v>3.7836119709539228E-3</v>
      </c>
      <c r="M3514" s="4">
        <f t="shared" si="1146"/>
        <v>-6.3566109407590067E-3</v>
      </c>
      <c r="N3514" s="4">
        <f t="shared" si="1153"/>
        <v>-7.3068944664317651E-3</v>
      </c>
      <c r="O3514" s="4">
        <f t="shared" si="1155"/>
        <v>-9.6340223002646047E-4</v>
      </c>
      <c r="P3514" s="4">
        <f t="shared" si="1150"/>
        <v>0.12898123672921077</v>
      </c>
      <c r="Q3514" s="4"/>
      <c r="T3514" s="4">
        <f t="shared" si="1140"/>
        <v>-4.359266922526861E-3</v>
      </c>
      <c r="U3514" s="4">
        <f t="shared" si="1141"/>
        <v>-4.359266922526861E-3</v>
      </c>
      <c r="V3514" s="2">
        <f t="shared" si="1147"/>
        <v>7.7795308260496902E-3</v>
      </c>
      <c r="W3514" s="4">
        <f t="shared" si="1148"/>
        <v>-2.2982644822108532E-3</v>
      </c>
      <c r="X3514" s="4">
        <f t="shared" si="1149"/>
        <v>-1.204509257955131E-2</v>
      </c>
      <c r="Y3514" s="4">
        <f t="shared" si="1142"/>
        <v>-8.9112777881253293E-3</v>
      </c>
      <c r="Z3514" s="4">
        <f t="shared" si="1143"/>
        <v>-2.6622158692368499E-3</v>
      </c>
      <c r="AA3514" s="4">
        <f t="shared" si="1154"/>
        <v>-1.910897991544885E-3</v>
      </c>
    </row>
    <row r="3515" spans="1:27" x14ac:dyDescent="0.3">
      <c r="A3515" s="1">
        <f t="shared" si="1137"/>
        <v>51</v>
      </c>
      <c r="B3515" s="1">
        <f t="shared" si="1138"/>
        <v>2</v>
      </c>
      <c r="C3515" s="10">
        <v>44180</v>
      </c>
      <c r="D3515" s="3">
        <v>3694.62</v>
      </c>
      <c r="E3515" s="3">
        <v>3666.41</v>
      </c>
      <c r="F3515" s="3">
        <f t="shared" si="1144"/>
        <v>3669.2980000000002</v>
      </c>
      <c r="G3515" s="3">
        <f t="shared" si="1151"/>
        <v>3677.5549999999994</v>
      </c>
      <c r="H3515" s="4">
        <f t="shared" si="1139"/>
        <v>1.2921214314501236E-2</v>
      </c>
      <c r="I3515" s="4">
        <f t="shared" si="1156"/>
        <v>5.1871286830121738E-3</v>
      </c>
      <c r="J3515" s="4">
        <f t="shared" si="1157"/>
        <v>7.7340856314890623E-3</v>
      </c>
      <c r="K3515" s="4">
        <f t="shared" si="1145"/>
        <v>4.2433289741713948E-3</v>
      </c>
      <c r="L3515" s="4">
        <f t="shared" si="1152"/>
        <v>7.722814562586445E-3</v>
      </c>
      <c r="M3515" s="4">
        <f t="shared" si="1146"/>
        <v>6.9010475573255863E-3</v>
      </c>
      <c r="N3515" s="4">
        <f t="shared" si="1153"/>
        <v>4.6403112937809261E-3</v>
      </c>
      <c r="O3515" s="4">
        <f t="shared" si="1155"/>
        <v>-2.2348712452157876E-3</v>
      </c>
      <c r="P3515" s="4">
        <f t="shared" si="1150"/>
        <v>0.14356904524603956</v>
      </c>
      <c r="Q3515" s="4"/>
      <c r="T3515" s="4">
        <f t="shared" si="1140"/>
        <v>1.2921214314501236E-2</v>
      </c>
      <c r="U3515" s="4">
        <f t="shared" si="1141"/>
        <v>1.2921214314501236E-2</v>
      </c>
      <c r="V3515" s="2">
        <f t="shared" si="1147"/>
        <v>1.5013063778105004E-2</v>
      </c>
      <c r="W3515" s="4">
        <f t="shared" si="1148"/>
        <v>4.8629331403239441E-3</v>
      </c>
      <c r="X3515" s="4">
        <f t="shared" si="1149"/>
        <v>-2.0609089067459272E-3</v>
      </c>
      <c r="Y3515" s="4">
        <f t="shared" si="1142"/>
        <v>-8.2784082948332213E-3</v>
      </c>
      <c r="Z3515" s="4">
        <f t="shared" si="1143"/>
        <v>-2.0253559757298766E-3</v>
      </c>
      <c r="AA3515" s="4">
        <f t="shared" si="1154"/>
        <v>-4.4804238523286641E-3</v>
      </c>
    </row>
    <row r="3516" spans="1:27" x14ac:dyDescent="0.3">
      <c r="A3516" s="1">
        <f t="shared" si="1137"/>
        <v>51</v>
      </c>
      <c r="B3516" s="1">
        <f t="shared" si="1138"/>
        <v>3</v>
      </c>
      <c r="C3516" s="10">
        <v>44181</v>
      </c>
      <c r="D3516" s="3">
        <v>3701.17</v>
      </c>
      <c r="E3516" s="3">
        <v>3696.25</v>
      </c>
      <c r="F3516" s="3">
        <f t="shared" si="1144"/>
        <v>3674.9679999999994</v>
      </c>
      <c r="G3516" s="3">
        <f t="shared" si="1151"/>
        <v>3680.7709999999997</v>
      </c>
      <c r="H3516" s="4">
        <f t="shared" si="1139"/>
        <v>1.772848087218762E-3</v>
      </c>
      <c r="I3516" s="4">
        <f t="shared" si="1156"/>
        <v>4.4118204307888473E-4</v>
      </c>
      <c r="J3516" s="4">
        <f t="shared" si="1157"/>
        <v>1.3316660441398773E-3</v>
      </c>
      <c r="K3516" s="4">
        <f t="shared" si="1145"/>
        <v>-7.0920690084502139E-3</v>
      </c>
      <c r="L3516" s="4">
        <f t="shared" si="1152"/>
        <v>-4.3618979910126478E-3</v>
      </c>
      <c r="M3516" s="4">
        <f t="shared" si="1146"/>
        <v>7.1298580014848255E-3</v>
      </c>
      <c r="N3516" s="4">
        <f t="shared" si="1153"/>
        <v>5.5420454029876743E-3</v>
      </c>
      <c r="O3516" s="4">
        <f t="shared" si="1155"/>
        <v>-1.5678825884788696E-3</v>
      </c>
      <c r="P3516" s="4">
        <f t="shared" si="1150"/>
        <v>0.14559641944050658</v>
      </c>
      <c r="Q3516" s="4"/>
      <c r="T3516" s="4">
        <f t="shared" si="1140"/>
        <v>1.772848087218762E-3</v>
      </c>
      <c r="U3516" s="4">
        <f t="shared" si="1141"/>
        <v>1.772848087218762E-3</v>
      </c>
      <c r="V3516" s="2">
        <f t="shared" si="1147"/>
        <v>-5.9004714963919779E-3</v>
      </c>
      <c r="W3516" s="4">
        <f t="shared" si="1148"/>
        <v>-1.5841466781428063E-2</v>
      </c>
      <c r="X3516" s="4">
        <f t="shared" si="1149"/>
        <v>7.718864523717445E-3</v>
      </c>
      <c r="Y3516" s="4">
        <f t="shared" si="1142"/>
        <v>-1.9472467150489448E-2</v>
      </c>
      <c r="Z3516" s="4">
        <f t="shared" si="1143"/>
        <v>-1.3289996168197676E-2</v>
      </c>
      <c r="AA3516" s="4">
        <f t="shared" si="1154"/>
        <v>-3.1481803973011863E-3</v>
      </c>
    </row>
    <row r="3517" spans="1:27" x14ac:dyDescent="0.3">
      <c r="A3517" s="1">
        <f t="shared" si="1137"/>
        <v>51</v>
      </c>
      <c r="B3517" s="1">
        <f t="shared" si="1138"/>
        <v>4</v>
      </c>
      <c r="C3517" s="10">
        <v>44182</v>
      </c>
      <c r="D3517" s="3">
        <v>3722.48</v>
      </c>
      <c r="E3517" s="3">
        <v>3713.65</v>
      </c>
      <c r="F3517" s="3">
        <f t="shared" si="1144"/>
        <v>3685.8440000000001</v>
      </c>
      <c r="G3517" s="3">
        <f t="shared" si="1151"/>
        <v>3686.3470000000002</v>
      </c>
      <c r="H3517" s="4">
        <f t="shared" si="1139"/>
        <v>5.7576388007035467E-3</v>
      </c>
      <c r="I3517" s="4">
        <f t="shared" si="1156"/>
        <v>3.3719067213881064E-3</v>
      </c>
      <c r="J3517" s="4">
        <f t="shared" si="1157"/>
        <v>2.3857320793154403E-3</v>
      </c>
      <c r="K3517" s="4">
        <f t="shared" si="1145"/>
        <v>-6.6154756468900719E-3</v>
      </c>
      <c r="L3517" s="4">
        <f t="shared" si="1152"/>
        <v>-5.089681851354633E-3</v>
      </c>
      <c r="M3517" s="4">
        <f t="shared" si="1146"/>
        <v>9.9396501859546869E-3</v>
      </c>
      <c r="N3517" s="4">
        <f t="shared" si="1153"/>
        <v>9.8018444818135167E-3</v>
      </c>
      <c r="O3517" s="4">
        <f t="shared" si="1155"/>
        <v>-1.3512497044984969E-4</v>
      </c>
      <c r="P3517" s="4">
        <f t="shared" si="1150"/>
        <v>0.1521923498350243</v>
      </c>
      <c r="Q3517" s="4"/>
      <c r="T3517" s="4">
        <f t="shared" si="1140"/>
        <v>5.7576388007035467E-3</v>
      </c>
      <c r="U3517" s="4">
        <f t="shared" si="1141"/>
        <v>5.7576388007035467E-3</v>
      </c>
      <c r="V3517" s="2">
        <f t="shared" si="1147"/>
        <v>-8.9350124420116243E-3</v>
      </c>
      <c r="W3517" s="4">
        <f t="shared" si="1148"/>
        <v>-1.8845662317591518E-2</v>
      </c>
      <c r="X3517" s="4">
        <f t="shared" si="1149"/>
        <v>1.4825113819143455E-2</v>
      </c>
      <c r="Y3517" s="4">
        <f t="shared" si="1142"/>
        <v>-1.9001816349547295E-2</v>
      </c>
      <c r="Z3517" s="4">
        <f t="shared" si="1143"/>
        <v>-1.2816377796410063E-2</v>
      </c>
      <c r="AA3517" s="4">
        <f t="shared" si="1154"/>
        <v>-2.7286165697000368E-4</v>
      </c>
    </row>
    <row r="3518" spans="1:27" x14ac:dyDescent="0.3">
      <c r="A3518" s="1">
        <f t="shared" si="1137"/>
        <v>51</v>
      </c>
      <c r="B3518" s="1">
        <f t="shared" si="1138"/>
        <v>5</v>
      </c>
      <c r="C3518" s="10">
        <v>44183</v>
      </c>
      <c r="D3518" s="3">
        <v>3709.41</v>
      </c>
      <c r="E3518" s="3">
        <v>3722.39</v>
      </c>
      <c r="F3518" s="3">
        <f t="shared" si="1144"/>
        <v>3695.0339999999997</v>
      </c>
      <c r="G3518" s="3">
        <f t="shared" si="1151"/>
        <v>3687.3760000000011</v>
      </c>
      <c r="H3518" s="4">
        <f t="shared" si="1139"/>
        <v>-3.5111001267972329E-3</v>
      </c>
      <c r="I3518" s="4">
        <f t="shared" si="1156"/>
        <v>-2.417743010040229E-5</v>
      </c>
      <c r="J3518" s="4">
        <f t="shared" si="1157"/>
        <v>-3.4869226966968308E-3</v>
      </c>
      <c r="K3518" s="4">
        <f t="shared" si="1145"/>
        <v>-8.3385270035031527E-3</v>
      </c>
      <c r="L3518" s="4">
        <f t="shared" si="1152"/>
        <v>-1.0087958087678549E-2</v>
      </c>
      <c r="M3518" s="4">
        <f t="shared" si="1146"/>
        <v>3.8906272580983572E-3</v>
      </c>
      <c r="N3518" s="4">
        <f t="shared" si="1153"/>
        <v>5.9755229735179525E-3</v>
      </c>
      <c r="O3518" s="4">
        <f t="shared" si="1155"/>
        <v>2.06447925680864E-3</v>
      </c>
      <c r="P3518" s="4">
        <f t="shared" si="1150"/>
        <v>0.14814688712942373</v>
      </c>
      <c r="Q3518" s="4"/>
      <c r="T3518" s="4">
        <f t="shared" si="1140"/>
        <v>-3.5111001267972329E-3</v>
      </c>
      <c r="U3518" s="4">
        <f t="shared" si="1141"/>
        <v>-3.5111001267972329E-3</v>
      </c>
      <c r="V3518" s="2">
        <f t="shared" si="1147"/>
        <v>-1.5855021383593727E-2</v>
      </c>
      <c r="W3518" s="4">
        <f t="shared" si="1148"/>
        <v>-2.5696471169757755E-2</v>
      </c>
      <c r="X3518" s="4">
        <f t="shared" si="1149"/>
        <v>1.2542787419543223E-2</v>
      </c>
      <c r="Y3518" s="4">
        <f t="shared" si="1142"/>
        <v>-2.0703383275279926E-2</v>
      </c>
      <c r="Z3518" s="4">
        <f t="shared" si="1143"/>
        <v>-1.45286735265774E-2</v>
      </c>
      <c r="AA3518" s="4">
        <f t="shared" si="1154"/>
        <v>4.1622754787186966E-3</v>
      </c>
    </row>
    <row r="3519" spans="1:27" x14ac:dyDescent="0.3">
      <c r="A3519" s="1">
        <f t="shared" si="1137"/>
        <v>52</v>
      </c>
      <c r="B3519" s="1">
        <f t="shared" si="1138"/>
        <v>1</v>
      </c>
      <c r="C3519" s="10">
        <v>44186</v>
      </c>
      <c r="D3519" s="3">
        <v>3694.92</v>
      </c>
      <c r="E3519" s="3">
        <v>3684.28</v>
      </c>
      <c r="F3519" s="3">
        <f t="shared" si="1144"/>
        <v>3704.5199999999995</v>
      </c>
      <c r="G3519" s="3">
        <f t="shared" si="1151"/>
        <v>3687.672</v>
      </c>
      <c r="H3519" s="4">
        <f t="shared" si="1139"/>
        <v>-3.9062815919512217E-3</v>
      </c>
      <c r="I3519" s="4">
        <f t="shared" si="1156"/>
        <v>-6.7746622778284563E-3</v>
      </c>
      <c r="J3519" s="4">
        <f t="shared" si="1157"/>
        <v>2.8683806858772346E-3</v>
      </c>
      <c r="K3519" s="4">
        <f t="shared" si="1145"/>
        <v>-6.712657808114449E-4</v>
      </c>
      <c r="L3519" s="4">
        <f t="shared" si="1152"/>
        <v>-6.0773366474272368E-3</v>
      </c>
      <c r="M3519" s="4">
        <f t="shared" si="1146"/>
        <v>-2.5914288490815154E-3</v>
      </c>
      <c r="N3519" s="4">
        <f t="shared" si="1153"/>
        <v>1.9654676446278431E-3</v>
      </c>
      <c r="O3519" s="4">
        <f t="shared" si="1155"/>
        <v>4.5597739599232195E-3</v>
      </c>
      <c r="P3519" s="4">
        <f t="shared" si="1150"/>
        <v>0.14366190207937396</v>
      </c>
      <c r="Q3519" s="4"/>
      <c r="T3519" s="4">
        <f t="shared" si="1140"/>
        <v>-3.9062815919512217E-3</v>
      </c>
      <c r="U3519" s="4">
        <f t="shared" si="1141"/>
        <v>-3.9062815919512217E-3</v>
      </c>
      <c r="V3519" s="2">
        <f t="shared" si="1147"/>
        <v>-1.6692681585481269E-2</v>
      </c>
      <c r="W3519" s="4">
        <f t="shared" si="1148"/>
        <v>-2.65257547696265E-2</v>
      </c>
      <c r="X3519" s="4">
        <f t="shared" si="1149"/>
        <v>1.3003462655141013E-2</v>
      </c>
      <c r="Y3519" s="4">
        <f t="shared" si="1142"/>
        <v>-1.313172381346964E-2</v>
      </c>
      <c r="Z3519" s="4">
        <f t="shared" si="1143"/>
        <v>-6.9092728608313152E-3</v>
      </c>
      <c r="AA3519" s="4">
        <f t="shared" si="1154"/>
        <v>9.1794103994086874E-3</v>
      </c>
    </row>
    <row r="3520" spans="1:27" x14ac:dyDescent="0.3">
      <c r="A3520" s="1">
        <f t="shared" si="1137"/>
        <v>52</v>
      </c>
      <c r="B3520" s="1">
        <f t="shared" si="1138"/>
        <v>2</v>
      </c>
      <c r="C3520" s="10">
        <v>44187</v>
      </c>
      <c r="D3520" s="3">
        <v>3687.26</v>
      </c>
      <c r="E3520" s="3">
        <v>3698.08</v>
      </c>
      <c r="F3520" s="3">
        <f t="shared" si="1144"/>
        <v>3703.0479999999998</v>
      </c>
      <c r="G3520" s="3">
        <f t="shared" si="1151"/>
        <v>3686.1730000000002</v>
      </c>
      <c r="H3520" s="4">
        <f t="shared" si="1139"/>
        <v>-2.0731166033364332E-3</v>
      </c>
      <c r="I3520" s="4">
        <f t="shared" si="1156"/>
        <v>8.55228259339811E-4</v>
      </c>
      <c r="J3520" s="4">
        <f t="shared" si="1157"/>
        <v>-2.9283448626762441E-3</v>
      </c>
      <c r="K3520" s="4">
        <f t="shared" si="1145"/>
        <v>3.2680003897242208E-3</v>
      </c>
      <c r="L3520" s="4">
        <f t="shared" si="1152"/>
        <v>-2.3999918206016688E-3</v>
      </c>
      <c r="M3520" s="4">
        <f t="shared" si="1146"/>
        <v>-4.2635148126623145E-3</v>
      </c>
      <c r="N3520" s="4">
        <f t="shared" si="1153"/>
        <v>2.9488577991320237E-4</v>
      </c>
      <c r="O3520" s="4">
        <f t="shared" si="1155"/>
        <v>4.5765690512737222E-3</v>
      </c>
      <c r="P3520" s="4">
        <f t="shared" si="1150"/>
        <v>0.1412909576015699</v>
      </c>
      <c r="Q3520" s="4"/>
      <c r="T3520" s="4">
        <f t="shared" si="1140"/>
        <v>-2.0731166033364332E-3</v>
      </c>
      <c r="U3520" s="4">
        <f t="shared" si="1141"/>
        <v>-2.0731166033364332E-3</v>
      </c>
      <c r="V3520" s="2">
        <f t="shared" si="1147"/>
        <v>-8.119255626649072E-5</v>
      </c>
      <c r="W3520" s="4">
        <f t="shared" si="1148"/>
        <v>-1.0080380630703789E-2</v>
      </c>
      <c r="X3520" s="4">
        <f t="shared" si="1149"/>
        <v>-1.9920857896075029E-3</v>
      </c>
      <c r="Y3520" s="4">
        <f t="shared" si="1142"/>
        <v>-9.2415756749855311E-3</v>
      </c>
      <c r="Z3520" s="4">
        <f t="shared" si="1143"/>
        <v>-2.9945963667659774E-3</v>
      </c>
      <c r="AA3520" s="4">
        <f t="shared" si="1154"/>
        <v>9.1979446749758526E-3</v>
      </c>
    </row>
    <row r="3521" spans="1:27" x14ac:dyDescent="0.3">
      <c r="A3521" s="1">
        <f t="shared" si="1137"/>
        <v>52</v>
      </c>
      <c r="B3521" s="1">
        <f t="shared" si="1138"/>
        <v>3</v>
      </c>
      <c r="C3521" s="10">
        <v>44188</v>
      </c>
      <c r="D3521" s="3">
        <v>3690.01</v>
      </c>
      <c r="E3521" s="3">
        <v>3693.42</v>
      </c>
      <c r="F3521" s="3">
        <f t="shared" si="1144"/>
        <v>3700.8160000000003</v>
      </c>
      <c r="G3521" s="3">
        <f t="shared" si="1151"/>
        <v>3687.8919999999998</v>
      </c>
      <c r="H3521" s="4">
        <f t="shared" si="1139"/>
        <v>7.4581125280018224E-4</v>
      </c>
      <c r="I3521" s="4">
        <f t="shared" si="1156"/>
        <v>1.6706172062723687E-3</v>
      </c>
      <c r="J3521" s="4">
        <f t="shared" si="1157"/>
        <v>-9.2480595347218641E-4</v>
      </c>
      <c r="K3521" s="4">
        <f t="shared" si="1145"/>
        <v>4.4091005245086344E-3</v>
      </c>
      <c r="L3521" s="4">
        <f t="shared" si="1152"/>
        <v>1.0757762313101829E-4</v>
      </c>
      <c r="M3521" s="4">
        <f t="shared" si="1146"/>
        <v>-2.9198965849693797E-3</v>
      </c>
      <c r="N3521" s="4">
        <f t="shared" si="1153"/>
        <v>5.7431182908837704E-4</v>
      </c>
      <c r="O3521" s="4">
        <f t="shared" si="1155"/>
        <v>3.5024295327114106E-3</v>
      </c>
      <c r="P3521" s="4">
        <f t="shared" si="1150"/>
        <v>0.14214214524046825</v>
      </c>
      <c r="Q3521" s="4"/>
      <c r="T3521" s="4">
        <f t="shared" si="1140"/>
        <v>7.4581125280018224E-4</v>
      </c>
      <c r="U3521" s="4">
        <f t="shared" si="1141"/>
        <v>7.4581125280018224E-4</v>
      </c>
      <c r="V3521" s="2">
        <f t="shared" si="1147"/>
        <v>3.7724489187092457E-3</v>
      </c>
      <c r="W3521" s="4">
        <f t="shared" si="1148"/>
        <v>-6.2652755704778514E-3</v>
      </c>
      <c r="X3521" s="4">
        <f t="shared" si="1149"/>
        <v>-3.0152627412412436E-3</v>
      </c>
      <c r="Y3521" s="4">
        <f t="shared" si="1142"/>
        <v>-8.1147037214329074E-3</v>
      </c>
      <c r="Z3521" s="4">
        <f t="shared" si="1143"/>
        <v>-1.8606192041088457E-3</v>
      </c>
      <c r="AA3521" s="4">
        <f t="shared" si="1154"/>
        <v>7.0335306321036998E-3</v>
      </c>
    </row>
    <row r="3522" spans="1:27" x14ac:dyDescent="0.3">
      <c r="A3522" s="1">
        <f t="shared" si="1137"/>
        <v>52</v>
      </c>
      <c r="B3522" s="1">
        <f t="shared" si="1138"/>
        <v>4</v>
      </c>
      <c r="C3522" s="10">
        <v>44189</v>
      </c>
      <c r="D3522" s="3">
        <v>3703.06</v>
      </c>
      <c r="E3522" s="3">
        <v>3694.03</v>
      </c>
      <c r="F3522" s="3">
        <f t="shared" si="1144"/>
        <v>3696.9319999999998</v>
      </c>
      <c r="G3522" s="3">
        <f t="shared" si="1151"/>
        <v>3691.3880000000004</v>
      </c>
      <c r="H3522" s="4">
        <f t="shared" si="1139"/>
        <v>3.5365757816373739E-3</v>
      </c>
      <c r="I3522" s="4">
        <f t="shared" si="1156"/>
        <v>1.0894279419296916E-3</v>
      </c>
      <c r="J3522" s="4">
        <f t="shared" si="1157"/>
        <v>2.4471478397076821E-3</v>
      </c>
      <c r="K3522" s="4">
        <f t="shared" si="1145"/>
        <v>1.460700648507693E-3</v>
      </c>
      <c r="L3522" s="4">
        <f t="shared" si="1152"/>
        <v>2.198127135470307E-5</v>
      </c>
      <c r="M3522" s="4">
        <f t="shared" si="1146"/>
        <v>1.6575906724819816E-3</v>
      </c>
      <c r="N3522" s="4">
        <f t="shared" si="1153"/>
        <v>3.1619542567726745E-3</v>
      </c>
      <c r="O3522" s="4">
        <f t="shared" si="1155"/>
        <v>1.4971402029671176E-3</v>
      </c>
      <c r="P3522" s="4">
        <f t="shared" si="1150"/>
        <v>0.14618141749051303</v>
      </c>
      <c r="Q3522" s="4"/>
      <c r="T3522" s="4">
        <f t="shared" si="1140"/>
        <v>3.5365757816373739E-3</v>
      </c>
      <c r="U3522" s="4">
        <f t="shared" si="1141"/>
        <v>3.5365757816373739E-3</v>
      </c>
      <c r="V3522" s="2">
        <f t="shared" si="1147"/>
        <v>8.7994341478748826E-3</v>
      </c>
      <c r="W3522" s="4">
        <f t="shared" si="1148"/>
        <v>-1.2885601936038545E-3</v>
      </c>
      <c r="X3522" s="4">
        <f t="shared" si="1149"/>
        <v>-5.2169521394339457E-3</v>
      </c>
      <c r="Y3522" s="4">
        <f t="shared" si="1142"/>
        <v>-1.1026340506710586E-2</v>
      </c>
      <c r="Z3522" s="4">
        <f t="shared" si="1143"/>
        <v>-4.7906145865016861E-3</v>
      </c>
      <c r="AA3522" s="4">
        <f t="shared" si="1154"/>
        <v>3.0082662207081305E-3</v>
      </c>
    </row>
    <row r="3523" spans="1:27" x14ac:dyDescent="0.3">
      <c r="A3523" s="1">
        <f t="shared" ref="A3523:A3586" si="1158">WEEKNUM(C3523,2)</f>
        <v>53</v>
      </c>
      <c r="B3523" s="1">
        <f t="shared" ref="B3523:B3586" si="1159">WEEKDAY(C3523,2)</f>
        <v>1</v>
      </c>
      <c r="C3523" s="10">
        <v>44193</v>
      </c>
      <c r="D3523" s="3">
        <v>3735.36</v>
      </c>
      <c r="E3523" s="3">
        <v>3723.03</v>
      </c>
      <c r="F3523" s="3">
        <f t="shared" si="1144"/>
        <v>3702.1220000000003</v>
      </c>
      <c r="G3523" s="3">
        <f t="shared" si="1151"/>
        <v>3698.578</v>
      </c>
      <c r="H3523" s="4">
        <f t="shared" ref="H3523:H3586" si="1160">(D3523-D3522)/D3522</f>
        <v>8.7225159732762046E-3</v>
      </c>
      <c r="I3523" s="4">
        <f t="shared" si="1156"/>
        <v>5.3928372751184846E-3</v>
      </c>
      <c r="J3523" s="4">
        <f t="shared" si="1157"/>
        <v>3.32967869815772E-3</v>
      </c>
      <c r="K3523" s="4">
        <f t="shared" si="1145"/>
        <v>-2.49725902361829E-3</v>
      </c>
      <c r="L3523" s="4">
        <f t="shared" si="1152"/>
        <v>-2.3140021735777918E-3</v>
      </c>
      <c r="M3523" s="4">
        <f t="shared" si="1146"/>
        <v>8.9780941849025575E-3</v>
      </c>
      <c r="N3523" s="4">
        <f t="shared" si="1153"/>
        <v>9.9449031492644339E-3</v>
      </c>
      <c r="O3523" s="4">
        <f t="shared" si="1155"/>
        <v>9.4877066735209561E-4</v>
      </c>
      <c r="P3523" s="4">
        <f t="shared" si="1150"/>
        <v>0.15617900321284639</v>
      </c>
      <c r="Q3523" s="4"/>
      <c r="T3523" s="4">
        <f t="shared" ref="T3523:T3586" si="1161">(D3523-D3522)/D3522</f>
        <v>8.7225159732762046E-3</v>
      </c>
      <c r="U3523" s="4">
        <f t="shared" ref="U3523:U3586" si="1162">(D3523-D3522)/D3522</f>
        <v>8.7225159732762046E-3</v>
      </c>
      <c r="V3523" s="2">
        <f t="shared" si="1147"/>
        <v>1.7147980318979194E-3</v>
      </c>
      <c r="W3523" s="4">
        <f t="shared" si="1148"/>
        <v>-8.3023499484211286E-3</v>
      </c>
      <c r="X3523" s="4">
        <f t="shared" si="1149"/>
        <v>6.9957216915898417E-3</v>
      </c>
      <c r="Y3523" s="4">
        <f t="shared" si="1142"/>
        <v>-1.4934949060730302E-2</v>
      </c>
      <c r="Z3523" s="4">
        <f t="shared" si="1143"/>
        <v>-8.7238678936331377E-3</v>
      </c>
      <c r="AA3523" s="4">
        <f t="shared" si="1154"/>
        <v>1.9182502786173681E-3</v>
      </c>
    </row>
    <row r="3524" spans="1:27" x14ac:dyDescent="0.3">
      <c r="A3524" s="1">
        <f t="shared" si="1158"/>
        <v>53</v>
      </c>
      <c r="B3524" s="1">
        <f t="shared" si="1159"/>
        <v>2</v>
      </c>
      <c r="C3524" s="10">
        <v>44194</v>
      </c>
      <c r="D3524" s="3">
        <v>3727.04</v>
      </c>
      <c r="E3524" s="3">
        <v>3750.01</v>
      </c>
      <c r="F3524" s="3">
        <f t="shared" si="1144"/>
        <v>3708.5459999999998</v>
      </c>
      <c r="G3524" s="3">
        <f t="shared" si="1151"/>
        <v>3706.5330000000004</v>
      </c>
      <c r="H3524" s="4">
        <f t="shared" si="1160"/>
        <v>-2.2273622890431346E-3</v>
      </c>
      <c r="I3524" s="4">
        <f t="shared" si="1156"/>
        <v>3.9219780690482554E-3</v>
      </c>
      <c r="J3524" s="4">
        <f t="shared" si="1157"/>
        <v>-6.1493403580913895E-3</v>
      </c>
      <c r="K3524" s="4">
        <f t="shared" si="1145"/>
        <v>-8.4161901396384818E-3</v>
      </c>
      <c r="L3524" s="4">
        <f t="shared" si="1152"/>
        <v>-8.3273246904061148E-3</v>
      </c>
      <c r="M3524" s="4">
        <f t="shared" si="1146"/>
        <v>4.9868600793950358E-3</v>
      </c>
      <c r="N3524" s="4">
        <f t="shared" si="1153"/>
        <v>5.5326635429927655E-3</v>
      </c>
      <c r="O3524" s="4">
        <f t="shared" si="1155"/>
        <v>5.4010689447912157E-4</v>
      </c>
      <c r="P3524" s="4">
        <f t="shared" si="1150"/>
        <v>0.15360377370170664</v>
      </c>
      <c r="Q3524" s="4"/>
      <c r="T3524" s="4">
        <f t="shared" si="1161"/>
        <v>-2.2273622890431346E-3</v>
      </c>
      <c r="U3524" s="4">
        <f t="shared" si="1162"/>
        <v>-2.2273622890431346E-3</v>
      </c>
      <c r="V3524" s="2">
        <f t="shared" si="1147"/>
        <v>-1.0826265741454653E-2</v>
      </c>
      <c r="W3524" s="4">
        <f t="shared" si="1148"/>
        <v>-2.071800308404011E-2</v>
      </c>
      <c r="X3524" s="4">
        <f t="shared" si="1149"/>
        <v>8.6930163575936401E-3</v>
      </c>
      <c r="Y3524" s="4">
        <f t="shared" si="1142"/>
        <v>-2.0780078043134285E-2</v>
      </c>
      <c r="Z3524" s="4">
        <f t="shared" si="1143"/>
        <v>-1.4605851874097733E-2</v>
      </c>
      <c r="AA3524" s="4">
        <f t="shared" si="1154"/>
        <v>1.0867804735837018E-3</v>
      </c>
    </row>
    <row r="3525" spans="1:27" x14ac:dyDescent="0.3">
      <c r="A3525" s="1">
        <f t="shared" si="1158"/>
        <v>53</v>
      </c>
      <c r="B3525" s="1">
        <f t="shared" si="1159"/>
        <v>3</v>
      </c>
      <c r="C3525" s="10">
        <v>44195</v>
      </c>
      <c r="D3525" s="3">
        <v>3732.04</v>
      </c>
      <c r="E3525" s="3">
        <v>3736.19</v>
      </c>
      <c r="F3525" s="3">
        <f t="shared" si="1144"/>
        <v>3717.5020000000004</v>
      </c>
      <c r="G3525" s="3">
        <f t="shared" si="1151"/>
        <v>3710.2750000000001</v>
      </c>
      <c r="H3525" s="4">
        <f t="shared" si="1160"/>
        <v>1.3415471795312098E-3</v>
      </c>
      <c r="I3525" s="4">
        <f t="shared" si="1156"/>
        <v>2.4550313385421382E-3</v>
      </c>
      <c r="J3525" s="4">
        <f t="shared" si="1157"/>
        <v>-1.1134841590109284E-3</v>
      </c>
      <c r="K3525" s="4">
        <f t="shared" si="1145"/>
        <v>-3.5343060444748844E-3</v>
      </c>
      <c r="L3525" s="4">
        <f t="shared" si="1152"/>
        <v>-5.1470693454680914E-3</v>
      </c>
      <c r="M3525" s="4">
        <f t="shared" si="1146"/>
        <v>3.9106905658691116E-3</v>
      </c>
      <c r="N3525" s="4">
        <f t="shared" si="1153"/>
        <v>5.8661419975607936E-3</v>
      </c>
      <c r="O3525" s="4">
        <f t="shared" si="1155"/>
        <v>1.9364744214961031E-3</v>
      </c>
      <c r="P3525" s="4">
        <f t="shared" si="1150"/>
        <v>0.1551513875906127</v>
      </c>
      <c r="Q3525" s="4"/>
      <c r="T3525" s="4">
        <f t="shared" si="1161"/>
        <v>1.3415471795312098E-3</v>
      </c>
      <c r="U3525" s="4">
        <f t="shared" si="1162"/>
        <v>1.3415471795312098E-3</v>
      </c>
      <c r="V3525" s="2">
        <f t="shared" si="1147"/>
        <v>-1.0673349360350236E-2</v>
      </c>
      <c r="W3525" s="4">
        <f t="shared" si="1148"/>
        <v>-2.0566615866746775E-2</v>
      </c>
      <c r="X3525" s="4">
        <f t="shared" si="1149"/>
        <v>1.214451923650617E-2</v>
      </c>
      <c r="Y3525" s="4">
        <f t="shared" si="1142"/>
        <v>-1.5959065320728341E-2</v>
      </c>
      <c r="Z3525" s="4">
        <f t="shared" si="1143"/>
        <v>-9.754441462424485E-3</v>
      </c>
      <c r="AA3525" s="4">
        <f t="shared" si="1154"/>
        <v>3.9032710351042262E-3</v>
      </c>
    </row>
    <row r="3526" spans="1:27" x14ac:dyDescent="0.3">
      <c r="A3526" s="1">
        <f t="shared" si="1158"/>
        <v>53</v>
      </c>
      <c r="B3526" s="1">
        <f t="shared" si="1159"/>
        <v>4</v>
      </c>
      <c r="C3526" s="10">
        <v>44196</v>
      </c>
      <c r="D3526" s="3">
        <v>3756.07</v>
      </c>
      <c r="E3526" s="3">
        <v>3733.27</v>
      </c>
      <c r="F3526" s="3">
        <f t="shared" si="1144"/>
        <v>3730.7139999999999</v>
      </c>
      <c r="G3526" s="3">
        <f t="shared" si="1151"/>
        <v>3715.7650000000003</v>
      </c>
      <c r="H3526" s="4">
        <f t="shared" si="1160"/>
        <v>6.4388377402172002E-3</v>
      </c>
      <c r="I3526" s="4">
        <f t="shared" si="1156"/>
        <v>3.2957846110974649E-4</v>
      </c>
      <c r="J3526" s="4">
        <f t="shared" si="1157"/>
        <v>6.1092592791074539E-3</v>
      </c>
      <c r="K3526" s="4">
        <f t="shared" si="1145"/>
        <v>-2.0538365076472826E-3</v>
      </c>
      <c r="L3526" s="4">
        <f t="shared" si="1152"/>
        <v>-5.5608550104857138E-3</v>
      </c>
      <c r="M3526" s="4">
        <f t="shared" si="1146"/>
        <v>6.7965542252770442E-3</v>
      </c>
      <c r="N3526" s="4">
        <f t="shared" si="1153"/>
        <v>1.0847026117098318E-2</v>
      </c>
      <c r="O3526" s="4">
        <f t="shared" si="1155"/>
        <v>3.97995777501474E-3</v>
      </c>
      <c r="P3526" s="4">
        <f t="shared" si="1150"/>
        <v>0.16258921994069542</v>
      </c>
      <c r="Q3526" s="4"/>
      <c r="T3526" s="4">
        <f t="shared" si="1161"/>
        <v>6.4388377402172002E-3</v>
      </c>
      <c r="U3526" s="4">
        <f t="shared" si="1162"/>
        <v>6.4388377402172002E-3</v>
      </c>
      <c r="V3526" s="2">
        <f t="shared" si="1147"/>
        <v>-1.1261937171091346E-2</v>
      </c>
      <c r="W3526" s="4">
        <f t="shared" si="1148"/>
        <v>-2.1149317799380389E-2</v>
      </c>
      <c r="X3526" s="4">
        <f t="shared" si="1149"/>
        <v>1.7902390508426791E-2</v>
      </c>
      <c r="Y3526" s="4">
        <f t="shared" ref="Y3526:Y3589" si="1163">(SUM(D3522:D3525)*(0.99/4.01)-D3525)/D3525</f>
        <v>-1.4497055503811227E-2</v>
      </c>
      <c r="Z3526" s="4">
        <f t="shared" ref="Z3526:Z3589" si="1164">(SUM(D3522:D3525)*(0.995/4.005)-D3525)/D3525</f>
        <v>-8.2832133084734128E-3</v>
      </c>
      <c r="AA3526" s="4">
        <f t="shared" si="1154"/>
        <v>8.0787588466975074E-3</v>
      </c>
    </row>
    <row r="3527" spans="1:27" x14ac:dyDescent="0.3">
      <c r="A3527" s="1">
        <f t="shared" si="1158"/>
        <v>2</v>
      </c>
      <c r="B3527" s="1">
        <f t="shared" si="1159"/>
        <v>1</v>
      </c>
      <c r="C3527" s="10">
        <v>44200</v>
      </c>
      <c r="D3527" s="3">
        <v>3700.65</v>
      </c>
      <c r="E3527" s="3">
        <v>3764.61</v>
      </c>
      <c r="F3527" s="3">
        <f>AVERAGE(D3523:D3527)</f>
        <v>3730.232</v>
      </c>
      <c r="G3527" s="3">
        <f t="shared" si="1151"/>
        <v>3713.5820000000008</v>
      </c>
      <c r="H3527" s="4">
        <f t="shared" si="1160"/>
        <v>-1.4754783590295193E-2</v>
      </c>
      <c r="I3527" s="4">
        <f>(E3527-D3526)/D3526</f>
        <v>2.2736530469346854E-3</v>
      </c>
      <c r="J3527" s="4">
        <f t="shared" si="1157"/>
        <v>-1.7028436637229877E-2</v>
      </c>
      <c r="K3527" s="4">
        <f t="shared" ref="K3527:K3590" si="1165">(SUM(D3523:D3526)/4-D3526)/D3526</f>
        <v>-4.910052262071943E-3</v>
      </c>
      <c r="L3527" s="4">
        <f t="shared" si="1152"/>
        <v>-1.0929272114500118E-2</v>
      </c>
      <c r="M3527" s="4">
        <f>(D3527-F3527)/F3527</f>
        <v>-7.930337844938299E-3</v>
      </c>
      <c r="N3527" s="4">
        <f t="shared" si="1153"/>
        <v>-3.4823520794749372E-3</v>
      </c>
      <c r="O3527" s="4">
        <f t="shared" si="1155"/>
        <v>4.4992095983135885E-3</v>
      </c>
      <c r="P3527" s="4">
        <f t="shared" ref="P3527:P3590" si="1166">(D3527-3756.07)/3756.07</f>
        <v>-1.4754783590295193E-2</v>
      </c>
      <c r="Q3527" s="4">
        <f t="shared" ref="Q3527:Q3590" si="1167">(D3527-D3274)/D3274</f>
        <v>0.13591785993830294</v>
      </c>
      <c r="T3527" s="4">
        <f t="shared" si="1161"/>
        <v>-1.4754783590295193E-2</v>
      </c>
      <c r="U3527" s="4">
        <f t="shared" si="1162"/>
        <v>-1.4754783590295193E-2</v>
      </c>
      <c r="V3527" s="2">
        <f t="shared" ref="V3527:V3590" si="1168">(D3522-D3526)/D3526</f>
        <v>-1.4113155505621625E-2</v>
      </c>
      <c r="W3527" s="4">
        <f t="shared" ref="W3527:W3590" si="1169">(D3522*(1-0.01)-D3526)/D3526</f>
        <v>-2.397202395056542E-2</v>
      </c>
      <c r="X3527" s="2">
        <f t="shared" ref="X3527:X3590" si="1170">(D3527-D3522)/D3522</f>
        <v>-6.5081311131870792E-4</v>
      </c>
      <c r="Y3527" s="4">
        <f t="shared" si="1163"/>
        <v>-1.7317657595462568E-2</v>
      </c>
      <c r="Z3527" s="4">
        <f t="shared" si="1164"/>
        <v>-1.1121600000760668E-2</v>
      </c>
      <c r="AA3527" s="4">
        <f t="shared" si="1154"/>
        <v>9.00746889583043E-3</v>
      </c>
    </row>
    <row r="3528" spans="1:27" x14ac:dyDescent="0.3">
      <c r="A3528" s="1">
        <f t="shared" si="1158"/>
        <v>2</v>
      </c>
      <c r="B3528" s="1">
        <f t="shared" si="1159"/>
        <v>2</v>
      </c>
      <c r="C3528" s="10">
        <v>44201</v>
      </c>
      <c r="D3528" s="3">
        <v>3726.86</v>
      </c>
      <c r="E3528" s="3">
        <v>3698.02</v>
      </c>
      <c r="F3528" s="3">
        <f t="shared" ref="F3528:F3591" si="1171">AVERAGE(D3524:D3528)</f>
        <v>3728.5320000000002</v>
      </c>
      <c r="G3528" s="3">
        <f t="shared" si="1151"/>
        <v>3715.3270000000002</v>
      </c>
      <c r="H3528" s="4">
        <f t="shared" si="1160"/>
        <v>7.0825395538621693E-3</v>
      </c>
      <c r="I3528" s="4">
        <f t="shared" ref="I3528:I3591" si="1172">(E3528-D3527)/D3527</f>
        <v>-7.106859605745231E-4</v>
      </c>
      <c r="J3528" s="4">
        <f t="shared" si="1157"/>
        <v>7.793225514436692E-3</v>
      </c>
      <c r="K3528" s="4">
        <f t="shared" si="1165"/>
        <v>7.6473052031399147E-3</v>
      </c>
      <c r="L3528" s="4">
        <f t="shared" si="1152"/>
        <v>3.6197845123304832E-3</v>
      </c>
      <c r="M3528" s="4">
        <f t="shared" ref="M3528:M3591" si="1173">(D3528-F3528)/F3528</f>
        <v>-4.4843386083317116E-4</v>
      </c>
      <c r="N3528" s="4">
        <f t="shared" si="1153"/>
        <v>3.1041682199170898E-3</v>
      </c>
      <c r="O3528" s="4">
        <f t="shared" si="1155"/>
        <v>3.5431972223265501E-3</v>
      </c>
      <c r="P3528" s="4">
        <f t="shared" si="1166"/>
        <v>-7.7767453748199674E-3</v>
      </c>
      <c r="Q3528" s="4">
        <f t="shared" si="1167"/>
        <v>0.1520966969102123</v>
      </c>
      <c r="T3528" s="4">
        <f t="shared" si="1161"/>
        <v>7.0825395538621693E-3</v>
      </c>
      <c r="U3528" s="4">
        <f t="shared" si="1162"/>
        <v>7.0825395538621693E-3</v>
      </c>
      <c r="V3528" s="2">
        <f t="shared" si="1168"/>
        <v>9.3794333427911405E-3</v>
      </c>
      <c r="W3528" s="4">
        <f t="shared" si="1169"/>
        <v>-7.1436099063674715E-4</v>
      </c>
      <c r="X3528" s="2">
        <f t="shared" si="1170"/>
        <v>-2.2755504154887344E-3</v>
      </c>
      <c r="Y3528" s="4">
        <f t="shared" si="1163"/>
        <v>-4.9168756597421015E-3</v>
      </c>
      <c r="Z3528" s="4">
        <f t="shared" si="1164"/>
        <v>1.3573719621714985E-3</v>
      </c>
      <c r="AA3528" s="4">
        <f t="shared" si="1154"/>
        <v>7.1337465377963915E-3</v>
      </c>
    </row>
    <row r="3529" spans="1:27" x14ac:dyDescent="0.3">
      <c r="A3529" s="1">
        <f t="shared" si="1158"/>
        <v>2</v>
      </c>
      <c r="B3529" s="1">
        <f t="shared" si="1159"/>
        <v>3</v>
      </c>
      <c r="C3529" s="10">
        <v>44202</v>
      </c>
      <c r="D3529" s="3">
        <v>3748.14</v>
      </c>
      <c r="E3529" s="3">
        <v>3712.2</v>
      </c>
      <c r="F3529" s="3">
        <f t="shared" si="1171"/>
        <v>3732.7520000000004</v>
      </c>
      <c r="G3529" s="3">
        <f t="shared" si="1151"/>
        <v>3720.6489999999999</v>
      </c>
      <c r="H3529" s="4">
        <f t="shared" si="1160"/>
        <v>5.7099005597204466E-3</v>
      </c>
      <c r="I3529" s="4">
        <f t="shared" si="1172"/>
        <v>-3.9336063066496485E-3</v>
      </c>
      <c r="J3529" s="4">
        <f t="shared" si="1157"/>
        <v>9.6435068663700951E-3</v>
      </c>
      <c r="K3529" s="4">
        <f t="shared" si="1165"/>
        <v>5.4871929721000327E-4</v>
      </c>
      <c r="L3529" s="4">
        <f t="shared" si="1152"/>
        <v>-2.4861560551122639E-3</v>
      </c>
      <c r="M3529" s="4">
        <f t="shared" si="1173"/>
        <v>4.122427635160188E-3</v>
      </c>
      <c r="N3529" s="4">
        <f t="shared" si="1153"/>
        <v>7.3887647020721347E-3</v>
      </c>
      <c r="O3529" s="4">
        <f t="shared" si="1155"/>
        <v>3.2290682845359355E-3</v>
      </c>
      <c r="P3529" s="4">
        <f t="shared" si="1166"/>
        <v>-2.1112492578680086E-3</v>
      </c>
      <c r="Q3529" s="4">
        <f t="shared" si="1167"/>
        <v>0.1545954138275194</v>
      </c>
      <c r="T3529" s="4">
        <f t="shared" si="1161"/>
        <v>5.7099005597204466E-3</v>
      </c>
      <c r="U3529" s="4">
        <f t="shared" si="1162"/>
        <v>5.7099005597204466E-3</v>
      </c>
      <c r="V3529" s="2">
        <f t="shared" si="1168"/>
        <v>4.8298031050223588E-5</v>
      </c>
      <c r="W3529" s="4">
        <f t="shared" si="1169"/>
        <v>-9.9521849492602461E-3</v>
      </c>
      <c r="X3529" s="2">
        <f t="shared" si="1170"/>
        <v>5.6613290976216812E-3</v>
      </c>
      <c r="Y3529" s="4">
        <f t="shared" si="1163"/>
        <v>-1.1926950519463466E-2</v>
      </c>
      <c r="Z3529" s="4">
        <f t="shared" si="1164"/>
        <v>-5.6969031703131175E-3</v>
      </c>
      <c r="AA3529" s="4">
        <f t="shared" si="1154"/>
        <v>6.5270863567556091E-3</v>
      </c>
    </row>
    <row r="3530" spans="1:27" x14ac:dyDescent="0.3">
      <c r="A3530" s="1">
        <f t="shared" si="1158"/>
        <v>2</v>
      </c>
      <c r="B3530" s="1">
        <f t="shared" si="1159"/>
        <v>4</v>
      </c>
      <c r="C3530" s="10">
        <v>44203</v>
      </c>
      <c r="D3530" s="3">
        <v>3803.79</v>
      </c>
      <c r="E3530" s="3">
        <v>3764.71</v>
      </c>
      <c r="F3530" s="3">
        <f t="shared" si="1171"/>
        <v>3747.1019999999999</v>
      </c>
      <c r="G3530" s="3">
        <f t="shared" si="1151"/>
        <v>3732.3020000000006</v>
      </c>
      <c r="H3530" s="4">
        <f t="shared" si="1160"/>
        <v>1.4847364292689199E-2</v>
      </c>
      <c r="I3530" s="4">
        <f t="shared" si="1172"/>
        <v>4.4208594129355261E-3</v>
      </c>
      <c r="J3530" s="4">
        <f t="shared" si="1157"/>
        <v>1.0426504879753672E-2</v>
      </c>
      <c r="K3530" s="4">
        <f t="shared" si="1165"/>
        <v>-4.0580127743360802E-3</v>
      </c>
      <c r="L3530" s="4">
        <f t="shared" si="1152"/>
        <v>-6.3447766388423261E-3</v>
      </c>
      <c r="M3530" s="4">
        <f t="shared" si="1173"/>
        <v>1.512849129807518E-2</v>
      </c>
      <c r="N3530" s="4">
        <f t="shared" si="1153"/>
        <v>1.9153862683137474E-2</v>
      </c>
      <c r="O3530" s="4">
        <f t="shared" si="1155"/>
        <v>3.8908562249754253E-3</v>
      </c>
      <c r="P3530" s="4">
        <f t="shared" si="1166"/>
        <v>1.2704768547976954E-2</v>
      </c>
      <c r="Q3530" s="4">
        <f t="shared" si="1167"/>
        <v>0.17503197227216286</v>
      </c>
      <c r="T3530" s="4">
        <f t="shared" si="1161"/>
        <v>1.4847364292689199E-2</v>
      </c>
      <c r="U3530" s="4">
        <f t="shared" si="1162"/>
        <v>1.4847364292689199E-2</v>
      </c>
      <c r="V3530" s="2">
        <f t="shared" si="1168"/>
        <v>-4.2954638834194854E-3</v>
      </c>
      <c r="W3530" s="4">
        <f t="shared" si="1169"/>
        <v>-1.4252509244585307E-2</v>
      </c>
      <c r="X3530" s="2">
        <f t="shared" si="1170"/>
        <v>1.9225410231401594E-2</v>
      </c>
      <c r="Y3530" s="4">
        <f t="shared" si="1163"/>
        <v>-1.6476242041488974E-2</v>
      </c>
      <c r="Z3530" s="4">
        <f t="shared" si="1164"/>
        <v>-1.0274879111574976E-2</v>
      </c>
      <c r="AA3530" s="4">
        <f t="shared" si="1154"/>
        <v>7.9623359987430944E-3</v>
      </c>
    </row>
    <row r="3531" spans="1:27" x14ac:dyDescent="0.3">
      <c r="A3531" s="1">
        <f t="shared" si="1158"/>
        <v>2</v>
      </c>
      <c r="B3531" s="1">
        <f t="shared" si="1159"/>
        <v>5</v>
      </c>
      <c r="C3531" s="10">
        <v>44204</v>
      </c>
      <c r="D3531" s="3">
        <v>3824.68</v>
      </c>
      <c r="E3531" s="3">
        <v>3815.05</v>
      </c>
      <c r="F3531" s="3">
        <f t="shared" si="1171"/>
        <v>3760.8239999999996</v>
      </c>
      <c r="G3531" s="3">
        <f t="shared" ref="G3531:G3594" si="1174">AVERAGE(D3522:D3531)</f>
        <v>3745.7690000000002</v>
      </c>
      <c r="H3531" s="4">
        <f t="shared" si="1160"/>
        <v>5.4918909824148735E-3</v>
      </c>
      <c r="I3531" s="4">
        <f t="shared" si="1172"/>
        <v>2.9602054792720466E-3</v>
      </c>
      <c r="J3531" s="4">
        <f t="shared" si="1157"/>
        <v>2.531685503142827E-3</v>
      </c>
      <c r="K3531" s="4">
        <f t="shared" si="1165"/>
        <v>-1.5492443063365825E-2</v>
      </c>
      <c r="L3531" s="4">
        <f t="shared" ref="L3531:L3594" si="1175">(SUM(D3522:D3530)/9-D3530)/D3530</f>
        <v>-1.7558511087333629E-2</v>
      </c>
      <c r="M3531" s="4">
        <f t="shared" si="1173"/>
        <v>1.6979257737134264E-2</v>
      </c>
      <c r="N3531" s="4">
        <f t="shared" ref="N3531:N3594" si="1176">(D3531-G3531)/G3531</f>
        <v>2.1066702191192142E-2</v>
      </c>
      <c r="O3531" s="4">
        <f t="shared" si="1155"/>
        <v>3.9362770218683346E-3</v>
      </c>
      <c r="P3531" s="4">
        <f t="shared" si="1166"/>
        <v>1.826643273421413E-2</v>
      </c>
      <c r="Q3531" s="4">
        <f t="shared" si="1167"/>
        <v>0.17572124621509033</v>
      </c>
      <c r="T3531" s="4">
        <f t="shared" si="1161"/>
        <v>5.4918909824148735E-3</v>
      </c>
      <c r="U3531" s="4">
        <f t="shared" si="1162"/>
        <v>5.4918909824148735E-3</v>
      </c>
      <c r="V3531" s="2">
        <f t="shared" si="1168"/>
        <v>-1.2545382368637543E-2</v>
      </c>
      <c r="W3531" s="4">
        <f t="shared" si="1169"/>
        <v>-2.2419928544951166E-2</v>
      </c>
      <c r="X3531" s="2">
        <f t="shared" si="1170"/>
        <v>1.826643273421413E-2</v>
      </c>
      <c r="Y3531" s="4">
        <f t="shared" si="1163"/>
        <v>-2.7768098386765232E-2</v>
      </c>
      <c r="Z3531" s="4">
        <f t="shared" si="1164"/>
        <v>-2.1637933431259884E-2</v>
      </c>
      <c r="AA3531" s="4">
        <f t="shared" ref="AA3531:AA3594" si="1177">(F3531-F3526)/F3526</f>
        <v>8.0708411312150098E-3</v>
      </c>
    </row>
    <row r="3532" spans="1:27" x14ac:dyDescent="0.3">
      <c r="A3532" s="1">
        <f t="shared" si="1158"/>
        <v>3</v>
      </c>
      <c r="B3532" s="1">
        <f t="shared" si="1159"/>
        <v>1</v>
      </c>
      <c r="C3532" s="10">
        <v>44207</v>
      </c>
      <c r="D3532" s="3">
        <v>3799.61</v>
      </c>
      <c r="E3532" s="3">
        <v>3803.14</v>
      </c>
      <c r="F3532" s="3">
        <f t="shared" si="1171"/>
        <v>3780.6160000000004</v>
      </c>
      <c r="G3532" s="3">
        <f t="shared" si="1174"/>
        <v>3755.424</v>
      </c>
      <c r="H3532" s="4">
        <f t="shared" si="1160"/>
        <v>-6.5547967411651985E-3</v>
      </c>
      <c r="I3532" s="4">
        <f t="shared" si="1172"/>
        <v>-5.6318437098005492E-3</v>
      </c>
      <c r="J3532" s="4">
        <f t="shared" si="1157"/>
        <v>-9.2295303136464939E-4</v>
      </c>
      <c r="K3532" s="4">
        <f t="shared" si="1165"/>
        <v>-1.2762505621385201E-2</v>
      </c>
      <c r="L3532" s="4">
        <f t="shared" si="1175"/>
        <v>-1.9391310006472644E-2</v>
      </c>
      <c r="M3532" s="4">
        <f t="shared" si="1173"/>
        <v>5.0240489909580037E-3</v>
      </c>
      <c r="N3532" s="4">
        <f t="shared" si="1176"/>
        <v>1.1765915113712899E-2</v>
      </c>
      <c r="O3532" s="4">
        <f t="shared" ref="O3532:O3595" si="1178">(F3532-G3532)/D3532</f>
        <v>6.6301541473994599E-3</v>
      </c>
      <c r="P3532" s="4">
        <f t="shared" si="1166"/>
        <v>1.1591903239289993E-2</v>
      </c>
      <c r="Q3532" s="4">
        <f t="shared" si="1167"/>
        <v>0.16029254588206562</v>
      </c>
      <c r="T3532" s="4">
        <f t="shared" si="1161"/>
        <v>-6.5547967411651985E-3</v>
      </c>
      <c r="U3532" s="4">
        <f t="shared" si="1162"/>
        <v>-6.5547967411651985E-3</v>
      </c>
      <c r="V3532" s="2">
        <f t="shared" si="1168"/>
        <v>-3.2428856793247994E-2</v>
      </c>
      <c r="W3532" s="4">
        <f t="shared" si="1169"/>
        <v>-4.2104568225315504E-2</v>
      </c>
      <c r="X3532" s="2">
        <f t="shared" si="1170"/>
        <v>2.6741248159107191E-2</v>
      </c>
      <c r="Y3532" s="4">
        <f t="shared" si="1163"/>
        <v>-2.5072200065008772E-2</v>
      </c>
      <c r="Z3532" s="4">
        <f t="shared" si="1164"/>
        <v>-1.8925036797281723E-2</v>
      </c>
      <c r="AA3532" s="4">
        <f t="shared" si="1177"/>
        <v>1.3506934689317037E-2</v>
      </c>
    </row>
    <row r="3533" spans="1:27" x14ac:dyDescent="0.3">
      <c r="A3533" s="1">
        <f t="shared" si="1158"/>
        <v>3</v>
      </c>
      <c r="B3533" s="1">
        <f t="shared" si="1159"/>
        <v>2</v>
      </c>
      <c r="C3533" s="10">
        <v>44208</v>
      </c>
      <c r="D3533" s="3">
        <v>3801.19</v>
      </c>
      <c r="E3533" s="3">
        <v>3801.62</v>
      </c>
      <c r="F3533" s="3">
        <f t="shared" si="1171"/>
        <v>3795.482</v>
      </c>
      <c r="G3533" s="3">
        <f t="shared" si="1174"/>
        <v>3762.0070000000001</v>
      </c>
      <c r="H3533" s="4">
        <f t="shared" si="1160"/>
        <v>4.1583215119444551E-4</v>
      </c>
      <c r="I3533" s="4">
        <f t="shared" si="1172"/>
        <v>5.2900166069669351E-4</v>
      </c>
      <c r="J3533" s="4">
        <f t="shared" si="1157"/>
        <v>-1.13169509502248E-4</v>
      </c>
      <c r="K3533" s="4">
        <f t="shared" si="1165"/>
        <v>-1.4619921518260652E-3</v>
      </c>
      <c r="L3533" s="4">
        <f t="shared" si="1175"/>
        <v>-1.1042361365157722E-2</v>
      </c>
      <c r="M3533" s="4">
        <f t="shared" si="1173"/>
        <v>1.5038933131549784E-3</v>
      </c>
      <c r="N3533" s="4">
        <f t="shared" si="1176"/>
        <v>1.0415451114258956E-2</v>
      </c>
      <c r="O3533" s="4">
        <f t="shared" si="1178"/>
        <v>8.8064527161230855E-3</v>
      </c>
      <c r="P3533" s="4">
        <f t="shared" si="1166"/>
        <v>1.201255567654487E-2</v>
      </c>
      <c r="Q3533" s="4">
        <f t="shared" si="1167"/>
        <v>0.16409879492244328</v>
      </c>
      <c r="T3533" s="4">
        <f t="shared" si="1161"/>
        <v>4.1583215119444551E-4</v>
      </c>
      <c r="U3533" s="4">
        <f t="shared" si="1162"/>
        <v>4.1583215119444551E-4</v>
      </c>
      <c r="V3533" s="2">
        <f t="shared" si="1168"/>
        <v>-1.9146701898352724E-2</v>
      </c>
      <c r="W3533" s="4">
        <f t="shared" si="1169"/>
        <v>-2.8955234879369164E-2</v>
      </c>
      <c r="X3533" s="2">
        <f t="shared" si="1170"/>
        <v>1.9944403599813226E-2</v>
      </c>
      <c r="Y3533" s="4">
        <f t="shared" si="1163"/>
        <v>-1.3912590753424194E-2</v>
      </c>
      <c r="Z3533" s="4">
        <f t="shared" si="1164"/>
        <v>-7.6950633618646062E-3</v>
      </c>
      <c r="AA3533" s="4">
        <f t="shared" si="1177"/>
        <v>1.7956128578217864E-2</v>
      </c>
    </row>
    <row r="3534" spans="1:27" x14ac:dyDescent="0.3">
      <c r="A3534" s="1">
        <f t="shared" si="1158"/>
        <v>3</v>
      </c>
      <c r="B3534" s="1">
        <f t="shared" si="1159"/>
        <v>3</v>
      </c>
      <c r="C3534" s="10">
        <v>44209</v>
      </c>
      <c r="D3534" s="3">
        <v>3809.84</v>
      </c>
      <c r="E3534" s="3">
        <v>3802.23</v>
      </c>
      <c r="F3534" s="3">
        <f t="shared" si="1171"/>
        <v>3807.8220000000001</v>
      </c>
      <c r="G3534" s="3">
        <f t="shared" si="1174"/>
        <v>3770.2870000000012</v>
      </c>
      <c r="H3534" s="4">
        <f t="shared" si="1160"/>
        <v>2.2756031663768691E-3</v>
      </c>
      <c r="I3534" s="4">
        <f t="shared" si="1172"/>
        <v>2.7359853098633943E-4</v>
      </c>
      <c r="J3534" s="4">
        <f t="shared" si="1157"/>
        <v>2.0020046353905296E-3</v>
      </c>
      <c r="K3534" s="4">
        <f t="shared" si="1165"/>
        <v>1.6119951909796813E-3</v>
      </c>
      <c r="L3534" s="4">
        <f t="shared" si="1175"/>
        <v>-9.2859809106562302E-3</v>
      </c>
      <c r="M3534" s="4">
        <f t="shared" si="1173"/>
        <v>5.2996174716150835E-4</v>
      </c>
      <c r="N3534" s="4">
        <f t="shared" si="1176"/>
        <v>1.0490713306440322E-2</v>
      </c>
      <c r="O3534" s="4">
        <f t="shared" si="1178"/>
        <v>9.8521197740584765E-3</v>
      </c>
      <c r="P3534" s="4">
        <f t="shared" si="1166"/>
        <v>1.4315494652655563E-2</v>
      </c>
      <c r="Q3534" s="4">
        <f t="shared" si="1167"/>
        <v>0.15866465133677804</v>
      </c>
      <c r="T3534" s="4">
        <f t="shared" si="1161"/>
        <v>2.2756031663768691E-3</v>
      </c>
      <c r="U3534" s="4">
        <f t="shared" si="1162"/>
        <v>2.2756031663768691E-3</v>
      </c>
      <c r="V3534" s="2">
        <f t="shared" si="1168"/>
        <v>-1.3956155835409486E-2</v>
      </c>
      <c r="W3534" s="4">
        <f t="shared" si="1169"/>
        <v>-2.3816594277055424E-2</v>
      </c>
      <c r="X3534" s="2">
        <f t="shared" si="1170"/>
        <v>1.6461498236458691E-2</v>
      </c>
      <c r="Y3534" s="4">
        <f t="shared" si="1163"/>
        <v>-1.0876932429855496E-2</v>
      </c>
      <c r="Z3534" s="4">
        <f t="shared" si="1164"/>
        <v>-4.6402644544072539E-3</v>
      </c>
      <c r="AA3534" s="4">
        <f t="shared" si="1177"/>
        <v>2.0111167310338244E-2</v>
      </c>
    </row>
    <row r="3535" spans="1:27" x14ac:dyDescent="0.3">
      <c r="A3535" s="1">
        <f t="shared" si="1158"/>
        <v>3</v>
      </c>
      <c r="B3535" s="1">
        <f t="shared" si="1159"/>
        <v>4</v>
      </c>
      <c r="C3535" s="10">
        <v>44210</v>
      </c>
      <c r="D3535" s="3">
        <v>3795.54</v>
      </c>
      <c r="E3535" s="3">
        <v>3814.98</v>
      </c>
      <c r="F3535" s="3">
        <f t="shared" si="1171"/>
        <v>3806.172</v>
      </c>
      <c r="G3535" s="3">
        <f t="shared" si="1174"/>
        <v>3776.6370000000002</v>
      </c>
      <c r="H3535" s="4">
        <f t="shared" si="1160"/>
        <v>-3.7534384646074853E-3</v>
      </c>
      <c r="I3535" s="4">
        <f t="shared" si="1172"/>
        <v>1.3491380215441783E-3</v>
      </c>
      <c r="J3535" s="4">
        <f t="shared" si="1157"/>
        <v>-5.1025764861516634E-3</v>
      </c>
      <c r="K3535" s="4">
        <f t="shared" si="1165"/>
        <v>-2.6510299645135185E-4</v>
      </c>
      <c r="L3535" s="4">
        <f t="shared" si="1175"/>
        <v>-9.2663558924609129E-3</v>
      </c>
      <c r="M3535" s="4">
        <f t="shared" si="1173"/>
        <v>-2.7933577358038634E-3</v>
      </c>
      <c r="N3535" s="4">
        <f t="shared" si="1176"/>
        <v>5.0052467314173404E-3</v>
      </c>
      <c r="O3535" s="4">
        <f t="shared" si="1178"/>
        <v>7.7815014464344611E-3</v>
      </c>
      <c r="P3535" s="4">
        <f t="shared" si="1166"/>
        <v>1.0508323859778918E-2</v>
      </c>
      <c r="Q3535" s="4">
        <f t="shared" si="1167"/>
        <v>0.15606658239800186</v>
      </c>
      <c r="T3535" s="4">
        <f t="shared" si="1161"/>
        <v>-3.7534384646074853E-3</v>
      </c>
      <c r="U3535" s="4">
        <f t="shared" si="1162"/>
        <v>-3.7534384646074853E-3</v>
      </c>
      <c r="V3535" s="2">
        <f t="shared" si="1168"/>
        <v>-1.5879931965647328E-3</v>
      </c>
      <c r="W3535" s="4">
        <f t="shared" si="1169"/>
        <v>-1.1572113264599036E-2</v>
      </c>
      <c r="X3535" s="2">
        <f t="shared" si="1170"/>
        <v>-2.1688894497330293E-3</v>
      </c>
      <c r="Y3535" s="4">
        <f t="shared" si="1163"/>
        <v>-1.273062540297938E-2</v>
      </c>
      <c r="Z3535" s="4">
        <f t="shared" si="1164"/>
        <v>-6.5056454246882047E-3</v>
      </c>
      <c r="AA3535" s="4">
        <f t="shared" si="1177"/>
        <v>1.5764182560282631E-2</v>
      </c>
    </row>
    <row r="3536" spans="1:27" x14ac:dyDescent="0.3">
      <c r="A3536" s="1">
        <f t="shared" si="1158"/>
        <v>3</v>
      </c>
      <c r="B3536" s="1">
        <f t="shared" si="1159"/>
        <v>5</v>
      </c>
      <c r="C3536" s="10">
        <v>44211</v>
      </c>
      <c r="D3536" s="3">
        <v>3768.25</v>
      </c>
      <c r="E3536" s="3">
        <v>3788.73</v>
      </c>
      <c r="F3536" s="3">
        <f t="shared" si="1171"/>
        <v>3794.886</v>
      </c>
      <c r="G3536" s="3">
        <f t="shared" si="1174"/>
        <v>3777.8549999999996</v>
      </c>
      <c r="H3536" s="4">
        <f t="shared" si="1160"/>
        <v>-7.1900177576840092E-3</v>
      </c>
      <c r="I3536" s="4">
        <f t="shared" si="1172"/>
        <v>-1.7942111003967671E-3</v>
      </c>
      <c r="J3536" s="4">
        <f t="shared" si="1157"/>
        <v>-5.3958066572872424E-3</v>
      </c>
      <c r="K3536" s="4">
        <f t="shared" si="1165"/>
        <v>1.5821200672368383E-3</v>
      </c>
      <c r="L3536" s="4">
        <f t="shared" si="1175"/>
        <v>-4.3782380841140989E-3</v>
      </c>
      <c r="M3536" s="4">
        <f t="shared" si="1173"/>
        <v>-7.0189196724222986E-3</v>
      </c>
      <c r="N3536" s="4">
        <f t="shared" si="1176"/>
        <v>-2.5424480293710491E-3</v>
      </c>
      <c r="O3536" s="4">
        <f t="shared" si="1178"/>
        <v>4.5196045909906201E-3</v>
      </c>
      <c r="P3536" s="4">
        <f t="shared" si="1166"/>
        <v>3.2427510669396035E-3</v>
      </c>
      <c r="Q3536" s="4">
        <f t="shared" si="1167"/>
        <v>0.14561197097245912</v>
      </c>
      <c r="T3536" s="4">
        <f t="shared" si="1161"/>
        <v>-7.1900177576840092E-3</v>
      </c>
      <c r="U3536" s="4">
        <f t="shared" si="1162"/>
        <v>-7.1900177576840092E-3</v>
      </c>
      <c r="V3536" s="2">
        <f t="shared" si="1168"/>
        <v>7.6774319332690135E-3</v>
      </c>
      <c r="W3536" s="4">
        <f t="shared" si="1169"/>
        <v>-2.3993423860636486E-3</v>
      </c>
      <c r="X3536" s="2">
        <f t="shared" si="1170"/>
        <v>-1.4754175512722591E-2</v>
      </c>
      <c r="Y3536" s="4">
        <f t="shared" si="1163"/>
        <v>-1.0906435045820976E-2</v>
      </c>
      <c r="Z3536" s="4">
        <f t="shared" si="1164"/>
        <v>-4.6699530917346729E-3</v>
      </c>
      <c r="AA3536" s="4">
        <f t="shared" si="1177"/>
        <v>9.0570577086299051E-3</v>
      </c>
    </row>
    <row r="3537" spans="1:27" x14ac:dyDescent="0.3">
      <c r="A3537" s="1">
        <f t="shared" si="1158"/>
        <v>4</v>
      </c>
      <c r="B3537" s="1">
        <f t="shared" si="1159"/>
        <v>2</v>
      </c>
      <c r="C3537" s="10">
        <v>44215</v>
      </c>
      <c r="D3537" s="3">
        <v>3798.91</v>
      </c>
      <c r="E3537" s="3">
        <v>3781.88</v>
      </c>
      <c r="F3537" s="3">
        <f t="shared" si="1171"/>
        <v>3794.7460000000001</v>
      </c>
      <c r="G3537" s="3">
        <f t="shared" si="1174"/>
        <v>3787.6809999999996</v>
      </c>
      <c r="H3537" s="4">
        <f t="shared" si="1160"/>
        <v>8.1364028395143253E-3</v>
      </c>
      <c r="I3537" s="4">
        <f t="shared" si="1172"/>
        <v>3.6170636236980318E-3</v>
      </c>
      <c r="J3537" s="4">
        <f t="shared" si="1157"/>
        <v>4.5193392158162935E-3</v>
      </c>
      <c r="K3537" s="4">
        <f t="shared" si="1165"/>
        <v>6.7551250580508001E-3</v>
      </c>
      <c r="L3537" s="4">
        <f t="shared" si="1175"/>
        <v>4.8254052500055445E-3</v>
      </c>
      <c r="M3537" s="4">
        <f t="shared" si="1173"/>
        <v>1.0973066445026255E-3</v>
      </c>
      <c r="N3537" s="4">
        <f t="shared" si="1176"/>
        <v>2.9646108001176105E-3</v>
      </c>
      <c r="O3537" s="4">
        <f t="shared" si="1178"/>
        <v>1.8597439791941661E-3</v>
      </c>
      <c r="P3537" s="4">
        <f t="shared" si="1166"/>
        <v>1.1405538235442814E-2</v>
      </c>
      <c r="Q3537" s="4">
        <f t="shared" si="1167"/>
        <v>0.14535050244059802</v>
      </c>
      <c r="T3537" s="4">
        <f t="shared" si="1161"/>
        <v>8.1364028395143253E-3</v>
      </c>
      <c r="U3537" s="4">
        <f t="shared" si="1162"/>
        <v>8.1364028395143253E-3</v>
      </c>
      <c r="V3537" s="2">
        <f t="shared" si="1168"/>
        <v>8.3221654614211178E-3</v>
      </c>
      <c r="W3537" s="4">
        <f t="shared" si="1169"/>
        <v>-1.7610561931930512E-3</v>
      </c>
      <c r="X3537" s="2">
        <f t="shared" si="1170"/>
        <v>-1.8422943407356881E-4</v>
      </c>
      <c r="Y3537" s="4">
        <f t="shared" si="1163"/>
        <v>-5.7979313641194526E-3</v>
      </c>
      <c r="Z3537" s="4">
        <f t="shared" si="1164"/>
        <v>4.7076098153361212E-4</v>
      </c>
      <c r="AA3537" s="4">
        <f t="shared" si="1177"/>
        <v>3.7374861662754569E-3</v>
      </c>
    </row>
    <row r="3538" spans="1:27" x14ac:dyDescent="0.3">
      <c r="A3538" s="1">
        <f t="shared" si="1158"/>
        <v>4</v>
      </c>
      <c r="B3538" s="1">
        <f t="shared" si="1159"/>
        <v>3</v>
      </c>
      <c r="C3538" s="10">
        <v>44216</v>
      </c>
      <c r="D3538" s="3">
        <v>3851.85</v>
      </c>
      <c r="E3538" s="3">
        <v>3816.22</v>
      </c>
      <c r="F3538" s="3">
        <f t="shared" si="1171"/>
        <v>3804.8779999999997</v>
      </c>
      <c r="G3538" s="3">
        <f t="shared" si="1174"/>
        <v>3800.1799999999994</v>
      </c>
      <c r="H3538" s="4">
        <f t="shared" si="1160"/>
        <v>1.3935576257400164E-2</v>
      </c>
      <c r="I3538" s="4">
        <f t="shared" si="1172"/>
        <v>4.5565701740762337E-3</v>
      </c>
      <c r="J3538" s="4">
        <f t="shared" si="1157"/>
        <v>9.3790060833239298E-3</v>
      </c>
      <c r="K3538" s="4">
        <f t="shared" si="1165"/>
        <v>-1.5201728916977861E-3</v>
      </c>
      <c r="L3538" s="4">
        <f t="shared" si="1175"/>
        <v>-1.1769457847412654E-3</v>
      </c>
      <c r="M3538" s="4">
        <f t="shared" si="1173"/>
        <v>1.2345205286477047E-2</v>
      </c>
      <c r="N3538" s="4">
        <f t="shared" si="1176"/>
        <v>1.3596724365688082E-2</v>
      </c>
      <c r="O3538" s="4">
        <f t="shared" si="1178"/>
        <v>1.219673663304729E-3</v>
      </c>
      <c r="P3538" s="4">
        <f t="shared" si="1166"/>
        <v>2.5500057240679684E-2</v>
      </c>
      <c r="Q3538" s="4">
        <f t="shared" si="1167"/>
        <v>0.15684372390843401</v>
      </c>
      <c r="T3538" s="4">
        <f t="shared" si="1161"/>
        <v>1.3935576257400164E-2</v>
      </c>
      <c r="U3538" s="4">
        <f t="shared" si="1162"/>
        <v>1.3935576257400164E-2</v>
      </c>
      <c r="V3538" s="2">
        <f t="shared" si="1168"/>
        <v>6.0017215464441115E-4</v>
      </c>
      <c r="W3538" s="4">
        <f t="shared" si="1169"/>
        <v>-9.4058295669020246E-3</v>
      </c>
      <c r="X3538" s="2">
        <f t="shared" si="1170"/>
        <v>1.3327405365161924E-2</v>
      </c>
      <c r="Y3538" s="4">
        <f t="shared" si="1163"/>
        <v>-1.3970046047661711E-2</v>
      </c>
      <c r="Z3538" s="4">
        <f t="shared" si="1164"/>
        <v>-7.7528809260816924E-3</v>
      </c>
      <c r="AA3538" s="4">
        <f t="shared" si="1177"/>
        <v>2.4755749072185645E-3</v>
      </c>
    </row>
    <row r="3539" spans="1:27" x14ac:dyDescent="0.3">
      <c r="A3539" s="1">
        <f t="shared" si="1158"/>
        <v>4</v>
      </c>
      <c r="B3539" s="1">
        <f t="shared" si="1159"/>
        <v>4</v>
      </c>
      <c r="C3539" s="10">
        <v>44217</v>
      </c>
      <c r="D3539" s="3">
        <v>3853.07</v>
      </c>
      <c r="E3539" s="3">
        <v>3857.46</v>
      </c>
      <c r="F3539" s="3">
        <f t="shared" si="1171"/>
        <v>3813.5240000000003</v>
      </c>
      <c r="G3539" s="3">
        <f t="shared" si="1174"/>
        <v>3810.6730000000002</v>
      </c>
      <c r="H3539" s="4">
        <f t="shared" si="1160"/>
        <v>3.1673092150531686E-4</v>
      </c>
      <c r="I3539" s="4">
        <f t="shared" si="1172"/>
        <v>1.4564430079053255E-3</v>
      </c>
      <c r="J3539" s="4">
        <f t="shared" si="1157"/>
        <v>-1.1397120864000086E-3</v>
      </c>
      <c r="K3539" s="4">
        <f t="shared" si="1165"/>
        <v>-1.2516712748419496E-2</v>
      </c>
      <c r="L3539" s="4">
        <f t="shared" si="1175"/>
        <v>-1.1913178804412816E-2</v>
      </c>
      <c r="M3539" s="4">
        <f t="shared" si="1173"/>
        <v>1.0369936048652065E-2</v>
      </c>
      <c r="N3539" s="4">
        <f t="shared" si="1176"/>
        <v>1.1125856246390056E-2</v>
      </c>
      <c r="O3539" s="4">
        <f t="shared" si="1178"/>
        <v>7.3992945884713039E-4</v>
      </c>
      <c r="P3539" s="4">
        <f t="shared" si="1166"/>
        <v>2.5824864818813281E-2</v>
      </c>
      <c r="Q3539" s="4">
        <f t="shared" si="1167"/>
        <v>0.16028716058528247</v>
      </c>
      <c r="T3539" s="4">
        <f t="shared" si="1161"/>
        <v>3.1673092150531686E-4</v>
      </c>
      <c r="U3539" s="4">
        <f t="shared" si="1162"/>
        <v>3.1673092150531686E-4</v>
      </c>
      <c r="V3539" s="2">
        <f t="shared" si="1168"/>
        <v>-1.0906447551176646E-2</v>
      </c>
      <c r="W3539" s="4">
        <f t="shared" si="1169"/>
        <v>-2.0797383075664842E-2</v>
      </c>
      <c r="X3539" s="2">
        <f t="shared" si="1170"/>
        <v>1.1346933204544028E-2</v>
      </c>
      <c r="Y3539" s="4">
        <f t="shared" si="1163"/>
        <v>-2.4829471941082565E-2</v>
      </c>
      <c r="Z3539" s="4">
        <f t="shared" si="1164"/>
        <v>-1.8680778211912535E-2</v>
      </c>
      <c r="AA3539" s="4">
        <f t="shared" si="1177"/>
        <v>1.4974439456466781E-3</v>
      </c>
    </row>
    <row r="3540" spans="1:27" x14ac:dyDescent="0.3">
      <c r="A3540" s="1">
        <f t="shared" si="1158"/>
        <v>4</v>
      </c>
      <c r="B3540" s="1">
        <f t="shared" si="1159"/>
        <v>5</v>
      </c>
      <c r="C3540" s="10">
        <v>44218</v>
      </c>
      <c r="D3540" s="3">
        <v>3841.47</v>
      </c>
      <c r="E3540" s="3">
        <v>3844.24</v>
      </c>
      <c r="F3540" s="3">
        <f t="shared" si="1171"/>
        <v>3822.71</v>
      </c>
      <c r="G3540" s="3">
        <f t="shared" si="1174"/>
        <v>3814.4410000000003</v>
      </c>
      <c r="H3540" s="4">
        <f t="shared" si="1160"/>
        <v>-3.0105863636010672E-3</v>
      </c>
      <c r="I3540" s="4">
        <f t="shared" si="1172"/>
        <v>-2.291679102637736E-3</v>
      </c>
      <c r="J3540" s="4">
        <f t="shared" ref="J3540:J3603" si="1179">H3540-I3540</f>
        <v>-7.1890726096333121E-4</v>
      </c>
      <c r="K3540" s="4">
        <f t="shared" si="1165"/>
        <v>-9.0966424176047098E-3</v>
      </c>
      <c r="L3540" s="4">
        <f t="shared" si="1175"/>
        <v>-1.0804948319709224E-2</v>
      </c>
      <c r="M3540" s="4">
        <f t="shared" si="1173"/>
        <v>4.9075132563024043E-3</v>
      </c>
      <c r="N3540" s="4">
        <f t="shared" si="1176"/>
        <v>7.0859662005519396E-3</v>
      </c>
      <c r="O3540" s="4">
        <f t="shared" si="1178"/>
        <v>2.1525613892597831E-3</v>
      </c>
      <c r="P3540" s="4">
        <f t="shared" si="1166"/>
        <v>2.2736530469346851E-2</v>
      </c>
      <c r="Q3540" s="4">
        <f t="shared" si="1167"/>
        <v>0.15645969744863394</v>
      </c>
      <c r="T3540" s="4">
        <f t="shared" si="1161"/>
        <v>-3.0105863636010672E-3</v>
      </c>
      <c r="U3540" s="4">
        <f t="shared" si="1162"/>
        <v>-3.0105863636010672E-3</v>
      </c>
      <c r="V3540" s="2">
        <f t="shared" si="1168"/>
        <v>-1.4930951163617635E-2</v>
      </c>
      <c r="W3540" s="4">
        <f t="shared" si="1169"/>
        <v>-2.4781641651981413E-2</v>
      </c>
      <c r="X3540" s="2">
        <f t="shared" si="1170"/>
        <v>1.2101044910605563E-2</v>
      </c>
      <c r="Y3540" s="4">
        <f t="shared" si="1163"/>
        <v>-2.1452045878731812E-2</v>
      </c>
      <c r="Z3540" s="4">
        <f t="shared" si="1164"/>
        <v>-1.5282056634723332E-2</v>
      </c>
      <c r="AA3540" s="4">
        <f t="shared" si="1177"/>
        <v>4.3450479904744215E-3</v>
      </c>
    </row>
    <row r="3541" spans="1:27" x14ac:dyDescent="0.3">
      <c r="A3541" s="1">
        <f t="shared" si="1158"/>
        <v>5</v>
      </c>
      <c r="B3541" s="1">
        <f t="shared" si="1159"/>
        <v>1</v>
      </c>
      <c r="C3541" s="10">
        <v>44221</v>
      </c>
      <c r="D3541" s="3">
        <v>3855.36</v>
      </c>
      <c r="E3541" s="3">
        <v>3851.68</v>
      </c>
      <c r="F3541" s="3">
        <f t="shared" si="1171"/>
        <v>3840.1320000000001</v>
      </c>
      <c r="G3541" s="3">
        <f t="shared" si="1174"/>
        <v>3817.5089999999996</v>
      </c>
      <c r="H3541" s="4">
        <f t="shared" si="1160"/>
        <v>3.6158033252896228E-3</v>
      </c>
      <c r="I3541" s="4">
        <f t="shared" si="1172"/>
        <v>2.6578367135497707E-3</v>
      </c>
      <c r="J3541" s="4">
        <f t="shared" si="1179"/>
        <v>9.5796661173985212E-4</v>
      </c>
      <c r="K3541" s="4">
        <f t="shared" si="1165"/>
        <v>-1.3393310373372646E-3</v>
      </c>
      <c r="L3541" s="4">
        <f t="shared" si="1175"/>
        <v>-7.3322625626822471E-3</v>
      </c>
      <c r="M3541" s="4">
        <f t="shared" si="1173"/>
        <v>3.9654886863264242E-3</v>
      </c>
      <c r="N3541" s="4">
        <f t="shared" si="1176"/>
        <v>9.9151043258838608E-3</v>
      </c>
      <c r="O3541" s="4">
        <f t="shared" si="1178"/>
        <v>5.8679345119523217E-3</v>
      </c>
      <c r="P3541" s="4">
        <f t="shared" si="1166"/>
        <v>2.6434544617113087E-2</v>
      </c>
      <c r="Q3541" s="4">
        <f t="shared" si="1167"/>
        <v>0.15931848662172163</v>
      </c>
      <c r="T3541" s="4">
        <f t="shared" si="1161"/>
        <v>3.6158033252896228E-3</v>
      </c>
      <c r="U3541" s="4">
        <f t="shared" si="1162"/>
        <v>3.6158033252896228E-3</v>
      </c>
      <c r="V3541" s="2">
        <f t="shared" si="1168"/>
        <v>-1.9060411769452789E-2</v>
      </c>
      <c r="W3541" s="4">
        <f t="shared" si="1169"/>
        <v>-2.8869807651758232E-2</v>
      </c>
      <c r="X3541" s="2">
        <f t="shared" si="1170"/>
        <v>2.3116831420420654E-2</v>
      </c>
      <c r="Y3541" s="4">
        <f t="shared" si="1163"/>
        <v>-1.3791459079265701E-2</v>
      </c>
      <c r="Z3541" s="4">
        <f t="shared" si="1164"/>
        <v>-7.5731679222477933E-3</v>
      </c>
      <c r="AA3541" s="4">
        <f t="shared" si="1177"/>
        <v>1.1922887802163253E-2</v>
      </c>
    </row>
    <row r="3542" spans="1:27" x14ac:dyDescent="0.3">
      <c r="A3542" s="1">
        <f t="shared" si="1158"/>
        <v>5</v>
      </c>
      <c r="B3542" s="1">
        <f t="shared" si="1159"/>
        <v>2</v>
      </c>
      <c r="C3542" s="10">
        <v>44222</v>
      </c>
      <c r="D3542" s="3">
        <v>3849.62</v>
      </c>
      <c r="E3542" s="3">
        <v>3862.96</v>
      </c>
      <c r="F3542" s="3">
        <f t="shared" si="1171"/>
        <v>3850.2739999999999</v>
      </c>
      <c r="G3542" s="3">
        <f t="shared" si="1174"/>
        <v>3822.5099999999998</v>
      </c>
      <c r="H3542" s="4">
        <f t="shared" si="1160"/>
        <v>-1.4888363213812034E-3</v>
      </c>
      <c r="I3542" s="4">
        <f t="shared" si="1172"/>
        <v>1.9712815405046242E-3</v>
      </c>
      <c r="J3542" s="4">
        <f t="shared" si="1179"/>
        <v>-3.4601178618858279E-3</v>
      </c>
      <c r="K3542" s="4">
        <f t="shared" si="1165"/>
        <v>-1.2767938662018921E-3</v>
      </c>
      <c r="L3542" s="4">
        <f t="shared" si="1175"/>
        <v>-9.3019127194925895E-3</v>
      </c>
      <c r="M3542" s="4">
        <f t="shared" si="1173"/>
        <v>-1.6985804127186697E-4</v>
      </c>
      <c r="N3542" s="4">
        <f t="shared" si="1176"/>
        <v>7.0921985815603173E-3</v>
      </c>
      <c r="O3542" s="4">
        <f t="shared" si="1178"/>
        <v>7.2121404190543803E-3</v>
      </c>
      <c r="P3542" s="4">
        <f t="shared" si="1166"/>
        <v>2.4906351585566755E-2</v>
      </c>
      <c r="Q3542" s="4">
        <f t="shared" si="1167"/>
        <v>0.16815507347965544</v>
      </c>
      <c r="T3542" s="4">
        <f t="shared" si="1161"/>
        <v>-1.4888363213812034E-3</v>
      </c>
      <c r="U3542" s="4">
        <f t="shared" si="1162"/>
        <v>-1.4888363213812034E-3</v>
      </c>
      <c r="V3542" s="2">
        <f t="shared" si="1168"/>
        <v>-1.464195302124841E-2</v>
      </c>
      <c r="W3542" s="4">
        <f t="shared" si="1169"/>
        <v>-2.4495533491035986E-2</v>
      </c>
      <c r="X3542" s="2">
        <f t="shared" si="1170"/>
        <v>1.334856577281379E-2</v>
      </c>
      <c r="Y3542" s="4">
        <f t="shared" si="1163"/>
        <v>-1.3729701673356435E-2</v>
      </c>
      <c r="Z3542" s="4">
        <f t="shared" si="1164"/>
        <v>-7.511021120470346E-3</v>
      </c>
      <c r="AA3542" s="4">
        <f t="shared" si="1177"/>
        <v>1.4632863438027154E-2</v>
      </c>
    </row>
    <row r="3543" spans="1:27" x14ac:dyDescent="0.3">
      <c r="A3543" s="1">
        <f t="shared" si="1158"/>
        <v>5</v>
      </c>
      <c r="B3543" s="1">
        <f t="shared" si="1159"/>
        <v>3</v>
      </c>
      <c r="C3543" s="10">
        <v>44223</v>
      </c>
      <c r="D3543" s="3">
        <v>3750.77</v>
      </c>
      <c r="E3543" s="3">
        <v>3836.83</v>
      </c>
      <c r="F3543" s="3">
        <f t="shared" si="1171"/>
        <v>3830.058</v>
      </c>
      <c r="G3543" s="3">
        <f t="shared" si="1174"/>
        <v>3817.4679999999998</v>
      </c>
      <c r="H3543" s="4">
        <f t="shared" si="1160"/>
        <v>-2.5677859113367011E-2</v>
      </c>
      <c r="I3543" s="4">
        <f t="shared" si="1172"/>
        <v>-3.3224058478499084E-3</v>
      </c>
      <c r="J3543" s="4">
        <f t="shared" si="1179"/>
        <v>-2.2355453265517102E-2</v>
      </c>
      <c r="K3543" s="4">
        <f t="shared" si="1165"/>
        <v>6.7539133732736817E-5</v>
      </c>
      <c r="L3543" s="4">
        <f t="shared" si="1175"/>
        <v>-6.4268969693399647E-3</v>
      </c>
      <c r="M3543" s="4">
        <f t="shared" si="1173"/>
        <v>-2.0701514180725203E-2</v>
      </c>
      <c r="N3543" s="4">
        <f t="shared" si="1176"/>
        <v>-1.7471790202301597E-2</v>
      </c>
      <c r="O3543" s="4">
        <f t="shared" si="1178"/>
        <v>3.3566441024110104E-3</v>
      </c>
      <c r="P3543" s="4">
        <f t="shared" si="1166"/>
        <v>-1.4110493148424236E-3</v>
      </c>
      <c r="Q3543" s="4">
        <f t="shared" si="1167"/>
        <v>0.15634952198616978</v>
      </c>
      <c r="T3543" s="4">
        <f t="shared" si="1161"/>
        <v>-2.5677859113367011E-2</v>
      </c>
      <c r="U3543" s="4">
        <f t="shared" si="1162"/>
        <v>-2.5677859113367011E-2</v>
      </c>
      <c r="V3543" s="2">
        <f t="shared" si="1168"/>
        <v>5.7927795470722257E-4</v>
      </c>
      <c r="W3543" s="4">
        <f t="shared" si="1169"/>
        <v>-9.4265148248398843E-3</v>
      </c>
      <c r="X3543" s="2">
        <f t="shared" si="1170"/>
        <v>-2.6241935693238294E-2</v>
      </c>
      <c r="Y3543" s="4">
        <f t="shared" si="1163"/>
        <v>-1.2402130930278938E-2</v>
      </c>
      <c r="Z3543" s="4">
        <f t="shared" si="1164"/>
        <v>-6.175079712295522E-3</v>
      </c>
      <c r="AA3543" s="4">
        <f t="shared" si="1177"/>
        <v>6.6178205976644439E-3</v>
      </c>
    </row>
    <row r="3544" spans="1:27" x14ac:dyDescent="0.3">
      <c r="A3544" s="1">
        <f t="shared" si="1158"/>
        <v>5</v>
      </c>
      <c r="B3544" s="1">
        <f t="shared" si="1159"/>
        <v>4</v>
      </c>
      <c r="C3544" s="10">
        <v>44224</v>
      </c>
      <c r="D3544" s="3">
        <v>3787.38</v>
      </c>
      <c r="E3544" s="3">
        <v>3755.75</v>
      </c>
      <c r="F3544" s="3">
        <f t="shared" si="1171"/>
        <v>3816.9200000000005</v>
      </c>
      <c r="G3544" s="3">
        <f t="shared" si="1174"/>
        <v>3815.2220000000002</v>
      </c>
      <c r="H3544" s="4">
        <f t="shared" si="1160"/>
        <v>9.7606624773046938E-3</v>
      </c>
      <c r="I3544" s="4">
        <f t="shared" si="1172"/>
        <v>1.3277273733126847E-3</v>
      </c>
      <c r="J3544" s="4">
        <f t="shared" si="1179"/>
        <v>8.4329351039920085E-3</v>
      </c>
      <c r="K3544" s="4">
        <f t="shared" si="1165"/>
        <v>1.9605307710150264E-2</v>
      </c>
      <c r="L3544" s="4">
        <f t="shared" si="1175"/>
        <v>1.8008450412996771E-2</v>
      </c>
      <c r="M3544" s="4">
        <f t="shared" si="1173"/>
        <v>-7.739224296029368E-3</v>
      </c>
      <c r="N3544" s="4">
        <f t="shared" si="1176"/>
        <v>-7.2976094182724089E-3</v>
      </c>
      <c r="O3544" s="4">
        <f t="shared" si="1178"/>
        <v>4.4833103623093541E-4</v>
      </c>
      <c r="P3544" s="4">
        <f t="shared" si="1166"/>
        <v>8.3358403863612613E-3</v>
      </c>
      <c r="Q3544" s="4">
        <f t="shared" si="1167"/>
        <v>0.15601421141308341</v>
      </c>
      <c r="T3544" s="4">
        <f t="shared" si="1161"/>
        <v>9.7606624773046938E-3</v>
      </c>
      <c r="U3544" s="4">
        <f t="shared" si="1162"/>
        <v>9.7606624773046938E-3</v>
      </c>
      <c r="V3544" s="2">
        <f t="shared" si="1168"/>
        <v>2.7274399656603894E-2</v>
      </c>
      <c r="W3544" s="4">
        <f t="shared" si="1169"/>
        <v>1.7001655660037786E-2</v>
      </c>
      <c r="X3544" s="2">
        <f t="shared" si="1170"/>
        <v>-1.7048742950426556E-2</v>
      </c>
      <c r="Y3544" s="4">
        <f t="shared" si="1163"/>
        <v>6.8920245716197516E-3</v>
      </c>
      <c r="Z3544" s="4">
        <f t="shared" si="1164"/>
        <v>1.3240730258776015E-2</v>
      </c>
      <c r="AA3544" s="4">
        <f t="shared" si="1177"/>
        <v>8.9051491481374843E-4</v>
      </c>
    </row>
    <row r="3545" spans="1:27" x14ac:dyDescent="0.3">
      <c r="A3545" s="1">
        <f t="shared" si="1158"/>
        <v>5</v>
      </c>
      <c r="B3545" s="1">
        <f t="shared" si="1159"/>
        <v>5</v>
      </c>
      <c r="C3545" s="10">
        <v>44225</v>
      </c>
      <c r="D3545" s="3">
        <v>3714.24</v>
      </c>
      <c r="E3545" s="3">
        <v>3778.05</v>
      </c>
      <c r="F3545" s="3">
        <f t="shared" si="1171"/>
        <v>3791.4740000000006</v>
      </c>
      <c r="G3545" s="3">
        <f t="shared" si="1174"/>
        <v>3807.0919999999996</v>
      </c>
      <c r="H3545" s="4">
        <f t="shared" si="1160"/>
        <v>-1.9311502938707054E-2</v>
      </c>
      <c r="I3545" s="4">
        <f t="shared" si="1172"/>
        <v>-2.4634443863567764E-3</v>
      </c>
      <c r="J3545" s="4">
        <f t="shared" si="1179"/>
        <v>-1.6848058552350279E-2</v>
      </c>
      <c r="K3545" s="4">
        <f t="shared" si="1165"/>
        <v>6.1790736604196419E-3</v>
      </c>
      <c r="L3545" s="4">
        <f t="shared" si="1175"/>
        <v>7.928670714026323E-3</v>
      </c>
      <c r="M3545" s="4">
        <f t="shared" si="1173"/>
        <v>-2.0370441680465385E-2</v>
      </c>
      <c r="N3545" s="4">
        <f t="shared" si="1176"/>
        <v>-2.4389218857857879E-2</v>
      </c>
      <c r="O3545" s="4">
        <f t="shared" si="1178"/>
        <v>-4.20489790643551E-3</v>
      </c>
      <c r="P3545" s="4">
        <f t="shared" si="1166"/>
        <v>-1.1136640158463601E-2</v>
      </c>
      <c r="Q3545" s="4">
        <f t="shared" si="1167"/>
        <v>0.13467342823975062</v>
      </c>
      <c r="S3545" s="4">
        <f>(D3545-D3526)/D3526</f>
        <v>-1.1136640158463601E-2</v>
      </c>
      <c r="T3545" s="4">
        <f t="shared" si="1161"/>
        <v>-1.9311502938707054E-2</v>
      </c>
      <c r="U3545" s="4">
        <f t="shared" si="1162"/>
        <v>-1.9311502938707054E-2</v>
      </c>
      <c r="V3545" s="2">
        <f t="shared" si="1168"/>
        <v>1.4281640606434973E-2</v>
      </c>
      <c r="W3545" s="4">
        <f t="shared" si="1169"/>
        <v>4.1388242003706725E-3</v>
      </c>
      <c r="X3545" s="2">
        <f t="shared" si="1170"/>
        <v>-3.312013369881843E-2</v>
      </c>
      <c r="Y3545" s="4">
        <f t="shared" si="1163"/>
        <v>-6.3668000759945645E-3</v>
      </c>
      <c r="Z3545" s="4">
        <f t="shared" si="1164"/>
        <v>-1.0169458964535659E-4</v>
      </c>
      <c r="AA3545" s="4">
        <f t="shared" si="1177"/>
        <v>-8.1711665284574086E-3</v>
      </c>
    </row>
    <row r="3546" spans="1:27" x14ac:dyDescent="0.3">
      <c r="A3546" s="1">
        <f t="shared" si="1158"/>
        <v>6</v>
      </c>
      <c r="B3546" s="1">
        <f t="shared" si="1159"/>
        <v>1</v>
      </c>
      <c r="C3546" s="10">
        <v>44228</v>
      </c>
      <c r="D3546" s="3">
        <v>3773.86</v>
      </c>
      <c r="E3546" s="3">
        <v>3731.17</v>
      </c>
      <c r="F3546" s="3">
        <f t="shared" si="1171"/>
        <v>3775.174</v>
      </c>
      <c r="G3546" s="3">
        <f t="shared" si="1174"/>
        <v>3807.6529999999998</v>
      </c>
      <c r="H3546" s="4">
        <f t="shared" si="1160"/>
        <v>1.605173602136651E-2</v>
      </c>
      <c r="I3546" s="4">
        <f t="shared" si="1172"/>
        <v>4.5581330231757484E-3</v>
      </c>
      <c r="J3546" s="4">
        <f t="shared" si="1179"/>
        <v>1.1493602998190761E-2</v>
      </c>
      <c r="K3546" s="4">
        <f t="shared" si="1165"/>
        <v>1.6493953002498566E-2</v>
      </c>
      <c r="L3546" s="4">
        <f t="shared" si="1175"/>
        <v>2.6160877535586744E-2</v>
      </c>
      <c r="M3546" s="4">
        <f t="shared" si="1173"/>
        <v>-3.480634270102122E-4</v>
      </c>
      <c r="N3546" s="4">
        <f t="shared" si="1176"/>
        <v>-8.875020911831951E-3</v>
      </c>
      <c r="O3546" s="4">
        <f t="shared" si="1178"/>
        <v>-8.6063076001758974E-3</v>
      </c>
      <c r="P3546" s="4">
        <f t="shared" si="1166"/>
        <v>4.7363334549143021E-3</v>
      </c>
      <c r="Q3546" s="4">
        <f t="shared" si="1167"/>
        <v>0.14928463970082173</v>
      </c>
      <c r="T3546" s="4">
        <f t="shared" si="1161"/>
        <v>1.605173602136651E-2</v>
      </c>
      <c r="U3546" s="4">
        <f t="shared" si="1162"/>
        <v>1.605173602136651E-2</v>
      </c>
      <c r="V3546" s="2">
        <f t="shared" si="1168"/>
        <v>3.7994313776169651E-2</v>
      </c>
      <c r="W3546" s="4">
        <f t="shared" si="1169"/>
        <v>2.7614370638407902E-2</v>
      </c>
      <c r="X3546" s="2">
        <f t="shared" si="1170"/>
        <v>-2.1139400730411685E-2</v>
      </c>
      <c r="Y3546" s="4">
        <f t="shared" si="1163"/>
        <v>3.8194648104474434E-3</v>
      </c>
      <c r="Z3546" s="4">
        <f t="shared" si="1164"/>
        <v>1.0148797240934853E-2</v>
      </c>
      <c r="AA3546" s="4">
        <f t="shared" si="1177"/>
        <v>-1.6915564360808454E-2</v>
      </c>
    </row>
    <row r="3547" spans="1:27" x14ac:dyDescent="0.3">
      <c r="A3547" s="1">
        <f t="shared" si="1158"/>
        <v>6</v>
      </c>
      <c r="B3547" s="1">
        <f t="shared" si="1159"/>
        <v>2</v>
      </c>
      <c r="C3547" s="10">
        <v>44229</v>
      </c>
      <c r="D3547" s="3">
        <v>3826.31</v>
      </c>
      <c r="E3547" s="3">
        <v>3791.84</v>
      </c>
      <c r="F3547" s="3">
        <f t="shared" si="1171"/>
        <v>3770.5120000000002</v>
      </c>
      <c r="G3547" s="3">
        <f t="shared" si="1174"/>
        <v>3810.393</v>
      </c>
      <c r="H3547" s="4">
        <f t="shared" si="1160"/>
        <v>1.3898236818535879E-2</v>
      </c>
      <c r="I3547" s="4">
        <f t="shared" si="1172"/>
        <v>4.764352678689728E-3</v>
      </c>
      <c r="J3547" s="4">
        <f t="shared" si="1179"/>
        <v>9.1338841398461504E-3</v>
      </c>
      <c r="K3547" s="4">
        <f t="shared" si="1165"/>
        <v>-4.5835033626048993E-3</v>
      </c>
      <c r="L3547" s="4">
        <f t="shared" si="1175"/>
        <v>9.2119062298136409E-3</v>
      </c>
      <c r="M3547" s="4">
        <f t="shared" si="1173"/>
        <v>1.4798520731401935E-2</v>
      </c>
      <c r="N3547" s="4">
        <f t="shared" si="1176"/>
        <v>4.1772594060507451E-3</v>
      </c>
      <c r="O3547" s="4">
        <f t="shared" si="1178"/>
        <v>-1.042283557788048E-2</v>
      </c>
      <c r="P3547" s="4">
        <f t="shared" si="1166"/>
        <v>1.8700396957458135E-2</v>
      </c>
      <c r="Q3547" s="4">
        <f t="shared" si="1167"/>
        <v>0.18626144001587339</v>
      </c>
      <c r="T3547" s="4">
        <f t="shared" si="1161"/>
        <v>1.3898236818535879E-2</v>
      </c>
      <c r="U3547" s="4">
        <f t="shared" si="1162"/>
        <v>1.3898236818535879E-2</v>
      </c>
      <c r="V3547" s="2">
        <f t="shared" si="1168"/>
        <v>2.007493653712638E-2</v>
      </c>
      <c r="W3547" s="4">
        <f t="shared" si="1169"/>
        <v>9.8741871717551045E-3</v>
      </c>
      <c r="X3547" s="2">
        <f t="shared" si="1170"/>
        <v>-6.0551431050337298E-3</v>
      </c>
      <c r="Y3547" s="4">
        <f t="shared" si="1163"/>
        <v>-1.6995180378033714E-2</v>
      </c>
      <c r="Z3547" s="4">
        <f t="shared" si="1164"/>
        <v>-1.0797089483936914E-2</v>
      </c>
      <c r="AA3547" s="4">
        <f t="shared" si="1177"/>
        <v>-2.0715928269001042E-2</v>
      </c>
    </row>
    <row r="3548" spans="1:27" x14ac:dyDescent="0.3">
      <c r="A3548" s="1">
        <f t="shared" si="1158"/>
        <v>6</v>
      </c>
      <c r="B3548" s="1">
        <f t="shared" si="1159"/>
        <v>3</v>
      </c>
      <c r="C3548" s="10">
        <v>44230</v>
      </c>
      <c r="D3548" s="3">
        <v>3830.17</v>
      </c>
      <c r="E3548" s="3">
        <v>3840.27</v>
      </c>
      <c r="F3548" s="3">
        <f t="shared" si="1171"/>
        <v>3786.3919999999998</v>
      </c>
      <c r="G3548" s="3">
        <f t="shared" si="1174"/>
        <v>3808.2249999999999</v>
      </c>
      <c r="H3548" s="4">
        <f t="shared" si="1160"/>
        <v>1.0088048276276954E-3</v>
      </c>
      <c r="I3548" s="4">
        <f t="shared" si="1172"/>
        <v>3.648423677119741E-3</v>
      </c>
      <c r="J3548" s="4">
        <f t="shared" si="1179"/>
        <v>-2.6396188494920455E-3</v>
      </c>
      <c r="K3548" s="4">
        <f t="shared" si="1165"/>
        <v>-1.3292833042801076E-2</v>
      </c>
      <c r="L3548" s="4">
        <f t="shared" si="1175"/>
        <v>-5.3637403486212791E-3</v>
      </c>
      <c r="M3548" s="4">
        <f t="shared" si="1173"/>
        <v>1.1561930196345294E-2</v>
      </c>
      <c r="N3548" s="4">
        <f t="shared" si="1176"/>
        <v>5.7625271616042022E-3</v>
      </c>
      <c r="O3548" s="4">
        <f t="shared" si="1178"/>
        <v>-5.7002691786526664E-3</v>
      </c>
      <c r="P3548" s="4">
        <f t="shared" si="1166"/>
        <v>1.9728066835815069E-2</v>
      </c>
      <c r="Q3548" s="4">
        <f t="shared" si="1167"/>
        <v>0.17890560555507676</v>
      </c>
      <c r="T3548" s="4">
        <f t="shared" si="1161"/>
        <v>1.0088048276276954E-3</v>
      </c>
      <c r="U3548" s="4">
        <f t="shared" si="1162"/>
        <v>1.0088048276276954E-3</v>
      </c>
      <c r="V3548" s="2">
        <f t="shared" si="1168"/>
        <v>-1.974225820699315E-2</v>
      </c>
      <c r="W3548" s="4">
        <f t="shared" si="1169"/>
        <v>-2.954483562492325E-2</v>
      </c>
      <c r="X3548" s="2">
        <f t="shared" si="1170"/>
        <v>2.1168986634744359E-2</v>
      </c>
      <c r="Y3548" s="4">
        <f t="shared" si="1163"/>
        <v>-2.5595914925060474E-2</v>
      </c>
      <c r="Z3548" s="4">
        <f t="shared" si="1164"/>
        <v>-1.9452053810324207E-2</v>
      </c>
      <c r="AA3548" s="4">
        <f t="shared" si="1177"/>
        <v>-1.1400871736146076E-2</v>
      </c>
    </row>
    <row r="3549" spans="1:27" x14ac:dyDescent="0.3">
      <c r="A3549" s="1">
        <f t="shared" si="1158"/>
        <v>6</v>
      </c>
      <c r="B3549" s="1">
        <f t="shared" si="1159"/>
        <v>4</v>
      </c>
      <c r="C3549" s="10">
        <v>44231</v>
      </c>
      <c r="D3549" s="3">
        <v>3871.74</v>
      </c>
      <c r="E3549" s="3">
        <v>3836.66</v>
      </c>
      <c r="F3549" s="3">
        <f t="shared" si="1171"/>
        <v>3803.2640000000001</v>
      </c>
      <c r="G3549" s="3">
        <f t="shared" si="1174"/>
        <v>3810.0920000000006</v>
      </c>
      <c r="H3549" s="4">
        <f t="shared" si="1160"/>
        <v>1.0853304161434011E-2</v>
      </c>
      <c r="I3549" s="4">
        <f t="shared" si="1172"/>
        <v>1.6944417610706005E-3</v>
      </c>
      <c r="J3549" s="4">
        <f t="shared" si="1179"/>
        <v>9.1588624003634111E-3</v>
      </c>
      <c r="K3549" s="4">
        <f t="shared" si="1165"/>
        <v>-1.1494267878449283E-2</v>
      </c>
      <c r="L3549" s="4">
        <f t="shared" si="1175"/>
        <v>-7.0304393219562077E-3</v>
      </c>
      <c r="M3549" s="4">
        <f t="shared" si="1173"/>
        <v>1.8004535051997353E-2</v>
      </c>
      <c r="N3549" s="4">
        <f t="shared" si="1176"/>
        <v>1.6180186725149738E-2</v>
      </c>
      <c r="O3549" s="4">
        <f t="shared" si="1178"/>
        <v>-1.7635481721397692E-3</v>
      </c>
      <c r="P3549" s="4">
        <f t="shared" si="1166"/>
        <v>3.0795485707135282E-2</v>
      </c>
      <c r="Q3549" s="4">
        <f t="shared" si="1167"/>
        <v>0.17411200300825744</v>
      </c>
      <c r="T3549" s="4">
        <f t="shared" si="1161"/>
        <v>1.0853304161434011E-2</v>
      </c>
      <c r="U3549" s="4">
        <f t="shared" si="1162"/>
        <v>1.0853304161434011E-2</v>
      </c>
      <c r="V3549" s="2">
        <f t="shared" si="1168"/>
        <v>-1.1171827882313308E-2</v>
      </c>
      <c r="W3549" s="4">
        <f t="shared" si="1169"/>
        <v>-2.1060109603490133E-2</v>
      </c>
      <c r="X3549" s="2">
        <f t="shared" si="1170"/>
        <v>2.2273973036769396E-2</v>
      </c>
      <c r="Y3549" s="4">
        <f t="shared" si="1163"/>
        <v>-2.3819775760264141E-2</v>
      </c>
      <c r="Z3549" s="4">
        <f t="shared" si="1164"/>
        <v>-1.7664715644501412E-2</v>
      </c>
      <c r="AA3549" s="4">
        <f t="shared" si="1177"/>
        <v>-3.5777537910148503E-3</v>
      </c>
    </row>
    <row r="3550" spans="1:27" x14ac:dyDescent="0.3">
      <c r="A3550" s="1">
        <f t="shared" si="1158"/>
        <v>6</v>
      </c>
      <c r="B3550" s="1">
        <f t="shared" si="1159"/>
        <v>5</v>
      </c>
      <c r="C3550" s="10">
        <v>44232</v>
      </c>
      <c r="D3550" s="3">
        <v>3886.83</v>
      </c>
      <c r="E3550" s="3">
        <v>3878.3</v>
      </c>
      <c r="F3550" s="3">
        <f t="shared" si="1171"/>
        <v>3837.7820000000002</v>
      </c>
      <c r="G3550" s="3">
        <f t="shared" si="1174"/>
        <v>3814.6280000000006</v>
      </c>
      <c r="H3550" s="4">
        <f t="shared" si="1160"/>
        <v>3.8974724542454159E-3</v>
      </c>
      <c r="I3550" s="4">
        <f t="shared" si="1172"/>
        <v>1.6943286481014739E-3</v>
      </c>
      <c r="J3550" s="4">
        <f t="shared" si="1179"/>
        <v>2.2031438061439418E-3</v>
      </c>
      <c r="K3550" s="4">
        <f t="shared" si="1165"/>
        <v>-1.1937785078543445E-2</v>
      </c>
      <c r="L3550" s="4">
        <f t="shared" si="1175"/>
        <v>-1.682304195127874E-2</v>
      </c>
      <c r="M3550" s="4">
        <f t="shared" si="1173"/>
        <v>1.2780298620400995E-2</v>
      </c>
      <c r="N3550" s="4">
        <f t="shared" si="1176"/>
        <v>1.8927664768359932E-2</v>
      </c>
      <c r="O3550" s="4">
        <f t="shared" si="1178"/>
        <v>5.9570395412198484E-3</v>
      </c>
      <c r="P3550" s="4">
        <f t="shared" si="1166"/>
        <v>3.4812982718639363E-2</v>
      </c>
      <c r="Q3550" s="4">
        <f t="shared" si="1167"/>
        <v>0.16557461113326871</v>
      </c>
      <c r="T3550" s="4">
        <f t="shared" si="1161"/>
        <v>3.8974724542454159E-3</v>
      </c>
      <c r="U3550" s="4">
        <f t="shared" si="1162"/>
        <v>3.8974724542454159E-3</v>
      </c>
      <c r="V3550" s="2">
        <f t="shared" si="1168"/>
        <v>-4.0679384462799673E-2</v>
      </c>
      <c r="W3550" s="4">
        <f t="shared" si="1169"/>
        <v>-5.0272590618171721E-2</v>
      </c>
      <c r="X3550" s="2">
        <f t="shared" si="1170"/>
        <v>4.6467110364435293E-2</v>
      </c>
      <c r="Y3550" s="4">
        <f t="shared" si="1163"/>
        <v>-2.425776282070629E-2</v>
      </c>
      <c r="Z3550" s="4">
        <f t="shared" si="1164"/>
        <v>-1.8105464322747306E-2</v>
      </c>
      <c r="AA3550" s="4">
        <f t="shared" si="1177"/>
        <v>1.2213719519110386E-2</v>
      </c>
    </row>
    <row r="3551" spans="1:27" x14ac:dyDescent="0.3">
      <c r="A3551" s="1">
        <f t="shared" si="1158"/>
        <v>7</v>
      </c>
      <c r="B3551" s="1">
        <f t="shared" si="1159"/>
        <v>1</v>
      </c>
      <c r="C3551" s="10">
        <v>44235</v>
      </c>
      <c r="D3551" s="3">
        <v>3915.59</v>
      </c>
      <c r="E3551" s="3">
        <v>3892.59</v>
      </c>
      <c r="F3551" s="3">
        <f t="shared" si="1171"/>
        <v>3866.1279999999997</v>
      </c>
      <c r="G3551" s="3">
        <f t="shared" si="1174"/>
        <v>3820.6509999999994</v>
      </c>
      <c r="H3551" s="4">
        <f t="shared" si="1160"/>
        <v>7.399345996609118E-3</v>
      </c>
      <c r="I3551" s="4">
        <f t="shared" si="1172"/>
        <v>1.4819274318661269E-3</v>
      </c>
      <c r="J3551" s="4">
        <f t="shared" si="1179"/>
        <v>5.9174185647429909E-3</v>
      </c>
      <c r="K3551" s="4">
        <f t="shared" si="1165"/>
        <v>-8.5075755821582399E-3</v>
      </c>
      <c r="L3551" s="4">
        <f t="shared" si="1175"/>
        <v>-1.9740451158856472E-2</v>
      </c>
      <c r="M3551" s="4">
        <f t="shared" si="1173"/>
        <v>1.279367884353556E-2</v>
      </c>
      <c r="N3551" s="4">
        <f t="shared" si="1176"/>
        <v>2.4848906639209072E-2</v>
      </c>
      <c r="O3551" s="4">
        <f t="shared" si="1178"/>
        <v>1.1614341644554285E-2</v>
      </c>
      <c r="P3551" s="4">
        <f t="shared" si="1166"/>
        <v>4.2469922019557668E-2</v>
      </c>
      <c r="Q3551" s="4">
        <f t="shared" si="1167"/>
        <v>0.1703070733879693</v>
      </c>
      <c r="T3551" s="4">
        <f t="shared" si="1161"/>
        <v>7.399345996609118E-3</v>
      </c>
      <c r="U3551" s="4">
        <f t="shared" si="1162"/>
        <v>7.399345996609118E-3</v>
      </c>
      <c r="V3551" s="2">
        <f t="shared" si="1168"/>
        <v>-2.9064816315609327E-2</v>
      </c>
      <c r="W3551" s="4">
        <f t="shared" si="1169"/>
        <v>-3.877416815245327E-2</v>
      </c>
      <c r="X3551" s="2">
        <f t="shared" si="1170"/>
        <v>3.7555712188581454E-2</v>
      </c>
      <c r="Y3551" s="4">
        <f t="shared" si="1163"/>
        <v>-2.0870324016295887E-2</v>
      </c>
      <c r="Z3551" s="4">
        <f t="shared" si="1164"/>
        <v>-1.4696666870659165E-2</v>
      </c>
      <c r="AA3551" s="4">
        <f t="shared" si="1177"/>
        <v>2.40926643381205E-2</v>
      </c>
    </row>
    <row r="3552" spans="1:27" x14ac:dyDescent="0.3">
      <c r="A3552" s="1">
        <f t="shared" si="1158"/>
        <v>7</v>
      </c>
      <c r="B3552" s="1">
        <f t="shared" si="1159"/>
        <v>2</v>
      </c>
      <c r="C3552" s="10">
        <v>44236</v>
      </c>
      <c r="D3552" s="3">
        <v>3911.23</v>
      </c>
      <c r="E3552" s="3">
        <v>3910.49</v>
      </c>
      <c r="F3552" s="3">
        <f t="shared" si="1171"/>
        <v>3883.1120000000001</v>
      </c>
      <c r="G3552" s="3">
        <f t="shared" si="1174"/>
        <v>3826.8120000000004</v>
      </c>
      <c r="H3552" s="4">
        <f t="shared" si="1160"/>
        <v>-1.1134975827397984E-3</v>
      </c>
      <c r="I3552" s="4">
        <f t="shared" si="1172"/>
        <v>-1.3024857045810117E-3</v>
      </c>
      <c r="J3552" s="4">
        <f t="shared" si="1179"/>
        <v>1.8898812184121329E-4</v>
      </c>
      <c r="K3552" s="4">
        <f t="shared" si="1165"/>
        <v>-1.0089794896809973E-2</v>
      </c>
      <c r="L3552" s="4">
        <f t="shared" si="1175"/>
        <v>-2.5068451440977715E-2</v>
      </c>
      <c r="M3552" s="4">
        <f t="shared" si="1173"/>
        <v>7.241099406867465E-3</v>
      </c>
      <c r="N3552" s="4">
        <f t="shared" si="1176"/>
        <v>2.2059615157473025E-2</v>
      </c>
      <c r="O3552" s="4">
        <f t="shared" si="1178"/>
        <v>1.4394448805107275E-2</v>
      </c>
      <c r="P3552" s="4">
        <f t="shared" si="1166"/>
        <v>4.1309134281309945E-2</v>
      </c>
      <c r="Q3552" s="4">
        <f t="shared" si="1167"/>
        <v>0.1753518185178396</v>
      </c>
      <c r="T3552" s="4">
        <f t="shared" si="1161"/>
        <v>-1.1134975827397984E-3</v>
      </c>
      <c r="U3552" s="4">
        <f t="shared" si="1162"/>
        <v>-1.1134975827397984E-3</v>
      </c>
      <c r="V3552" s="2">
        <f t="shared" si="1168"/>
        <v>-2.2801161510781313E-2</v>
      </c>
      <c r="W3552" s="4">
        <f t="shared" si="1169"/>
        <v>-3.2573149895673531E-2</v>
      </c>
      <c r="X3552" s="2">
        <f t="shared" si="1170"/>
        <v>2.2193706207808587E-2</v>
      </c>
      <c r="Y3552" s="4">
        <f t="shared" si="1163"/>
        <v>-2.2432814910565476E-2</v>
      </c>
      <c r="Z3552" s="4">
        <f t="shared" si="1164"/>
        <v>-1.6269009660250619E-2</v>
      </c>
      <c r="AA3552" s="4">
        <f t="shared" si="1177"/>
        <v>2.9863318297355876E-2</v>
      </c>
    </row>
    <row r="3553" spans="1:27" x14ac:dyDescent="0.3">
      <c r="A3553" s="1">
        <f t="shared" si="1158"/>
        <v>7</v>
      </c>
      <c r="B3553" s="1">
        <f t="shared" si="1159"/>
        <v>3</v>
      </c>
      <c r="C3553" s="10">
        <v>44237</v>
      </c>
      <c r="D3553" s="3">
        <v>3909.88</v>
      </c>
      <c r="E3553" s="3">
        <v>3920.78</v>
      </c>
      <c r="F3553" s="3">
        <f t="shared" si="1171"/>
        <v>3899.0540000000001</v>
      </c>
      <c r="G3553" s="3">
        <f t="shared" si="1174"/>
        <v>3842.7229999999995</v>
      </c>
      <c r="H3553" s="4">
        <f t="shared" si="1160"/>
        <v>-3.4515996246702675E-4</v>
      </c>
      <c r="I3553" s="4">
        <f t="shared" si="1172"/>
        <v>2.4416871418965853E-3</v>
      </c>
      <c r="J3553" s="4">
        <f t="shared" si="1179"/>
        <v>-2.7868471043636122E-3</v>
      </c>
      <c r="K3553" s="4">
        <f t="shared" si="1165"/>
        <v>-3.8050689936414282E-3</v>
      </c>
      <c r="L3553" s="4">
        <f t="shared" si="1175"/>
        <v>-1.9423273213001808E-2</v>
      </c>
      <c r="M3553" s="4">
        <f t="shared" si="1173"/>
        <v>2.7765709323338485E-3</v>
      </c>
      <c r="N3553" s="4">
        <f t="shared" si="1176"/>
        <v>1.7476409306629859E-2</v>
      </c>
      <c r="O3553" s="4">
        <f t="shared" si="1178"/>
        <v>1.4407347540078106E-2</v>
      </c>
      <c r="P3553" s="4">
        <f t="shared" si="1166"/>
        <v>4.0949716059604839E-2</v>
      </c>
      <c r="Q3553" s="4">
        <f t="shared" si="1167"/>
        <v>0.16640066346667301</v>
      </c>
      <c r="T3553" s="4">
        <f t="shared" si="1161"/>
        <v>-3.4515996246702675E-4</v>
      </c>
      <c r="U3553" s="4">
        <f t="shared" si="1162"/>
        <v>-3.4515996246702675E-4</v>
      </c>
      <c r="V3553" s="2">
        <f t="shared" si="1168"/>
        <v>-2.0724938190799298E-2</v>
      </c>
      <c r="W3553" s="4">
        <f t="shared" si="1169"/>
        <v>-3.0517688808891302E-2</v>
      </c>
      <c r="X3553" s="2">
        <f t="shared" si="1170"/>
        <v>2.0811086714166743E-2</v>
      </c>
      <c r="Y3553" s="4">
        <f t="shared" si="1163"/>
        <v>-1.6226452173271805E-2</v>
      </c>
      <c r="Z3553" s="4">
        <f t="shared" si="1164"/>
        <v>-1.0023514255853384E-2</v>
      </c>
      <c r="AA3553" s="4">
        <f t="shared" si="1177"/>
        <v>2.9754446977492102E-2</v>
      </c>
    </row>
    <row r="3554" spans="1:27" x14ac:dyDescent="0.3">
      <c r="A3554" s="1">
        <f t="shared" si="1158"/>
        <v>7</v>
      </c>
      <c r="B3554" s="1">
        <f t="shared" si="1159"/>
        <v>4</v>
      </c>
      <c r="C3554" s="10">
        <v>44238</v>
      </c>
      <c r="D3554" s="3">
        <v>3916.38</v>
      </c>
      <c r="E3554" s="3">
        <v>3916.4</v>
      </c>
      <c r="F3554" s="3">
        <f t="shared" si="1171"/>
        <v>3907.982</v>
      </c>
      <c r="G3554" s="3">
        <f t="shared" si="1174"/>
        <v>3855.6229999999996</v>
      </c>
      <c r="H3554" s="4">
        <f t="shared" si="1160"/>
        <v>1.6624551137119298E-3</v>
      </c>
      <c r="I3554" s="4">
        <f t="shared" si="1172"/>
        <v>1.6675703602156541E-3</v>
      </c>
      <c r="J3554" s="4">
        <f t="shared" si="1179"/>
        <v>-5.1152465037243144E-6</v>
      </c>
      <c r="K3554" s="4">
        <f t="shared" si="1165"/>
        <v>-1.0224098949329391E-3</v>
      </c>
      <c r="L3554" s="4">
        <f t="shared" si="1175"/>
        <v>-1.5603491098902741E-2</v>
      </c>
      <c r="M3554" s="4">
        <f t="shared" si="1173"/>
        <v>2.1489351793330005E-3</v>
      </c>
      <c r="N3554" s="4">
        <f t="shared" si="1176"/>
        <v>1.5758024059925081E-2</v>
      </c>
      <c r="O3554" s="4">
        <f t="shared" si="1178"/>
        <v>1.3369233833284916E-2</v>
      </c>
      <c r="P3554" s="4">
        <f t="shared" si="1166"/>
        <v>4.2680248238185108E-2</v>
      </c>
      <c r="Q3554" s="4">
        <f t="shared" si="1167"/>
        <v>0.16637033727942821</v>
      </c>
      <c r="T3554" s="4">
        <f t="shared" si="1161"/>
        <v>1.6624551137119298E-3</v>
      </c>
      <c r="U3554" s="4">
        <f t="shared" si="1162"/>
        <v>1.6624551137119298E-3</v>
      </c>
      <c r="V3554" s="2">
        <f t="shared" si="1168"/>
        <v>-9.7547750826113139E-3</v>
      </c>
      <c r="W3554" s="4">
        <f t="shared" si="1169"/>
        <v>-1.9657227331785203E-2</v>
      </c>
      <c r="X3554" s="2">
        <f t="shared" si="1170"/>
        <v>1.1529699824885021E-2</v>
      </c>
      <c r="Y3554" s="4">
        <f t="shared" si="1163"/>
        <v>-1.3478489572053456E-2</v>
      </c>
      <c r="Z3554" s="4">
        <f t="shared" si="1164"/>
        <v>-7.2582250641281161E-3</v>
      </c>
      <c r="AA3554" s="4">
        <f t="shared" si="1177"/>
        <v>2.7533718406084838E-2</v>
      </c>
    </row>
    <row r="3555" spans="1:27" x14ac:dyDescent="0.3">
      <c r="A3555" s="1">
        <f t="shared" si="1158"/>
        <v>7</v>
      </c>
      <c r="B3555" s="1">
        <f t="shared" si="1159"/>
        <v>5</v>
      </c>
      <c r="C3555" s="10">
        <v>44239</v>
      </c>
      <c r="D3555" s="3">
        <v>3934.83</v>
      </c>
      <c r="E3555" s="3">
        <v>3911.65</v>
      </c>
      <c r="F3555" s="3">
        <f t="shared" si="1171"/>
        <v>3917.5820000000008</v>
      </c>
      <c r="G3555" s="3">
        <f t="shared" si="1174"/>
        <v>3877.6819999999998</v>
      </c>
      <c r="H3555" s="4">
        <f t="shared" si="1160"/>
        <v>4.7109831017418677E-3</v>
      </c>
      <c r="I3555" s="4">
        <f t="shared" si="1172"/>
        <v>-1.2077479713408857E-3</v>
      </c>
      <c r="J3555" s="4">
        <f t="shared" si="1179"/>
        <v>5.9187310730827534E-3</v>
      </c>
      <c r="K3555" s="4">
        <f t="shared" si="1165"/>
        <v>-7.9410067460248298E-4</v>
      </c>
      <c r="L3555" s="4">
        <f t="shared" si="1175"/>
        <v>-1.1502402161633514E-2</v>
      </c>
      <c r="M3555" s="4">
        <f t="shared" si="1173"/>
        <v>4.4027157568109956E-3</v>
      </c>
      <c r="N3555" s="4">
        <f t="shared" si="1176"/>
        <v>1.4737670598053204E-2</v>
      </c>
      <c r="O3555" s="4">
        <f t="shared" si="1178"/>
        <v>1.014020936101458E-2</v>
      </c>
      <c r="P3555" s="4">
        <f t="shared" si="1166"/>
        <v>4.7592297268155212E-2</v>
      </c>
      <c r="Q3555" s="4">
        <f t="shared" si="1167"/>
        <v>0.16434035124058652</v>
      </c>
      <c r="T3555" s="4">
        <f t="shared" si="1161"/>
        <v>4.7109831017418677E-3</v>
      </c>
      <c r="U3555" s="4">
        <f t="shared" si="1162"/>
        <v>4.7109831017418677E-3</v>
      </c>
      <c r="V3555" s="2">
        <f t="shared" si="1168"/>
        <v>-7.5452330979118932E-3</v>
      </c>
      <c r="W3555" s="4">
        <f t="shared" si="1169"/>
        <v>-1.7469780766932799E-2</v>
      </c>
      <c r="X3555" s="2">
        <f t="shared" si="1170"/>
        <v>1.2349395265550591E-2</v>
      </c>
      <c r="Y3555" s="4">
        <f t="shared" si="1163"/>
        <v>-1.3253027100106249E-2</v>
      </c>
      <c r="Z3555" s="4">
        <f t="shared" si="1164"/>
        <v>-7.0313409949857228E-3</v>
      </c>
      <c r="AA3555" s="4">
        <f t="shared" si="1177"/>
        <v>2.079326027377288E-2</v>
      </c>
    </row>
    <row r="3556" spans="1:27" x14ac:dyDescent="0.3">
      <c r="A3556" s="1">
        <f t="shared" si="1158"/>
        <v>8</v>
      </c>
      <c r="B3556" s="1">
        <f t="shared" si="1159"/>
        <v>2</v>
      </c>
      <c r="C3556" s="10">
        <v>44243</v>
      </c>
      <c r="D3556" s="3">
        <v>3932.59</v>
      </c>
      <c r="E3556" s="3">
        <v>3939.61</v>
      </c>
      <c r="F3556" s="3">
        <f t="shared" si="1171"/>
        <v>3920.9820000000009</v>
      </c>
      <c r="G3556" s="3">
        <f t="shared" si="1174"/>
        <v>3893.5550000000003</v>
      </c>
      <c r="H3556" s="4">
        <f t="shared" si="1160"/>
        <v>-5.6927491149548568E-4</v>
      </c>
      <c r="I3556" s="4">
        <f t="shared" si="1172"/>
        <v>1.2147919986378573E-3</v>
      </c>
      <c r="J3556" s="4">
        <f t="shared" si="1179"/>
        <v>-1.784066910133343E-3</v>
      </c>
      <c r="K3556" s="4">
        <f t="shared" si="1165"/>
        <v>-4.2568548069419889E-3</v>
      </c>
      <c r="L3556" s="4">
        <f t="shared" si="1175"/>
        <v>-1.1591916861013575E-2</v>
      </c>
      <c r="M3556" s="4">
        <f t="shared" si="1173"/>
        <v>2.9604828586306344E-3</v>
      </c>
      <c r="N3556" s="4">
        <f t="shared" si="1176"/>
        <v>1.0025542210139538E-2</v>
      </c>
      <c r="O3556" s="4">
        <f t="shared" si="1178"/>
        <v>6.9742841231861417E-3</v>
      </c>
      <c r="P3556" s="4">
        <f t="shared" si="1166"/>
        <v>4.6995929255844532E-2</v>
      </c>
      <c r="Q3556" s="4">
        <f t="shared" si="1167"/>
        <v>0.16557792966087129</v>
      </c>
      <c r="T3556" s="4">
        <f t="shared" si="1161"/>
        <v>-5.6927491149548568E-4</v>
      </c>
      <c r="U3556" s="4">
        <f t="shared" si="1162"/>
        <v>-5.6927491149548568E-4</v>
      </c>
      <c r="V3556" s="2">
        <f t="shared" si="1168"/>
        <v>-4.8896648648098602E-3</v>
      </c>
      <c r="W3556" s="4">
        <f t="shared" si="1169"/>
        <v>-1.4840768216161813E-2</v>
      </c>
      <c r="X3556" s="2">
        <f t="shared" si="1170"/>
        <v>4.3416190152697296E-3</v>
      </c>
      <c r="Y3556" s="4">
        <f t="shared" si="1163"/>
        <v>-1.6672604747005004E-2</v>
      </c>
      <c r="Z3556" s="4">
        <f t="shared" si="1164"/>
        <v>-1.047247993299111E-2</v>
      </c>
      <c r="AA3556" s="4">
        <f t="shared" si="1177"/>
        <v>1.4188355895097416E-2</v>
      </c>
    </row>
    <row r="3557" spans="1:27" x14ac:dyDescent="0.3">
      <c r="A3557" s="1">
        <f t="shared" si="1158"/>
        <v>8</v>
      </c>
      <c r="B3557" s="1">
        <f t="shared" si="1159"/>
        <v>3</v>
      </c>
      <c r="C3557" s="10">
        <v>44244</v>
      </c>
      <c r="D3557" s="3">
        <v>3931.33</v>
      </c>
      <c r="E3557" s="3">
        <v>3918.5</v>
      </c>
      <c r="F3557" s="3">
        <f t="shared" si="1171"/>
        <v>3925.0020000000004</v>
      </c>
      <c r="G3557" s="3">
        <f t="shared" si="1174"/>
        <v>3904.0570000000007</v>
      </c>
      <c r="H3557" s="4">
        <f t="shared" si="1160"/>
        <v>-3.2039953313216436E-4</v>
      </c>
      <c r="I3557" s="4">
        <f t="shared" si="1172"/>
        <v>-3.582880493517032E-3</v>
      </c>
      <c r="J3557" s="4">
        <f t="shared" si="1179"/>
        <v>3.2624809603848679E-3</v>
      </c>
      <c r="K3557" s="4">
        <f t="shared" si="1165"/>
        <v>-2.3317966022392551E-3</v>
      </c>
      <c r="L3557" s="4">
        <f t="shared" si="1175"/>
        <v>-8.026093066740507E-3</v>
      </c>
      <c r="M3557" s="4">
        <f t="shared" si="1173"/>
        <v>1.6122284778452391E-3</v>
      </c>
      <c r="N3557" s="4">
        <f t="shared" si="1176"/>
        <v>6.9858098895582785E-3</v>
      </c>
      <c r="O3557" s="4">
        <f t="shared" si="1178"/>
        <v>5.3277135218869212E-3</v>
      </c>
      <c r="P3557" s="4">
        <f t="shared" si="1166"/>
        <v>4.6660472248919685E-2</v>
      </c>
      <c r="Q3557" s="4">
        <f t="shared" si="1167"/>
        <v>0.16306032850515956</v>
      </c>
      <c r="T3557" s="4">
        <f t="shared" si="1161"/>
        <v>-3.2039953313216436E-4</v>
      </c>
      <c r="U3557" s="4">
        <f t="shared" si="1162"/>
        <v>-3.2039953313216436E-4</v>
      </c>
      <c r="V3557" s="2">
        <f t="shared" si="1168"/>
        <v>-5.4315349426205441E-3</v>
      </c>
      <c r="W3557" s="4">
        <f t="shared" si="1169"/>
        <v>-1.5377219593194397E-2</v>
      </c>
      <c r="X3557" s="2">
        <f t="shared" si="1170"/>
        <v>5.1390483300649435E-3</v>
      </c>
      <c r="Y3557" s="4">
        <f t="shared" si="1163"/>
        <v>-1.477154976181233E-2</v>
      </c>
      <c r="Z3557" s="4">
        <f t="shared" si="1164"/>
        <v>-8.5594383213264628E-3</v>
      </c>
      <c r="AA3557" s="4">
        <f t="shared" si="1177"/>
        <v>1.0787739318361234E-2</v>
      </c>
    </row>
    <row r="3558" spans="1:27" x14ac:dyDescent="0.3">
      <c r="A3558" s="1">
        <f t="shared" si="1158"/>
        <v>8</v>
      </c>
      <c r="B3558" s="1">
        <f t="shared" si="1159"/>
        <v>4</v>
      </c>
      <c r="C3558" s="10">
        <v>44245</v>
      </c>
      <c r="D3558" s="3">
        <v>3913.97</v>
      </c>
      <c r="E3558" s="3">
        <v>3915.86</v>
      </c>
      <c r="F3558" s="3">
        <f t="shared" si="1171"/>
        <v>3925.8199999999997</v>
      </c>
      <c r="G3558" s="3">
        <f t="shared" si="1174"/>
        <v>3912.4370000000004</v>
      </c>
      <c r="H3558" s="4">
        <f t="shared" si="1160"/>
        <v>-4.4158083905447079E-3</v>
      </c>
      <c r="I3558" s="4">
        <f t="shared" si="1172"/>
        <v>-3.9350550577030678E-3</v>
      </c>
      <c r="J3558" s="4">
        <f t="shared" si="1179"/>
        <v>-4.807533328416401E-4</v>
      </c>
      <c r="K3558" s="4">
        <f t="shared" si="1165"/>
        <v>-6.4799953196504169E-4</v>
      </c>
      <c r="L3558" s="4">
        <f t="shared" si="1175"/>
        <v>-4.8490799127351427E-3</v>
      </c>
      <c r="M3558" s="4">
        <f t="shared" si="1173"/>
        <v>-3.0184776683597082E-3</v>
      </c>
      <c r="N3558" s="4">
        <f t="shared" si="1176"/>
        <v>3.9182739555919925E-4</v>
      </c>
      <c r="O3558" s="4">
        <f t="shared" si="1178"/>
        <v>3.4192903880201834E-3</v>
      </c>
      <c r="P3558" s="4">
        <f t="shared" si="1166"/>
        <v>4.2038620153511418E-2</v>
      </c>
      <c r="Q3558" s="4">
        <f t="shared" si="1167"/>
        <v>0.16131549510576237</v>
      </c>
      <c r="T3558" s="4">
        <f t="shared" si="1161"/>
        <v>-4.4158083905447079E-3</v>
      </c>
      <c r="U3558" s="4">
        <f t="shared" si="1162"/>
        <v>-4.4158083905447079E-3</v>
      </c>
      <c r="V3558" s="2">
        <f t="shared" si="1168"/>
        <v>-5.4561687774874711E-3</v>
      </c>
      <c r="W3558" s="4">
        <f t="shared" si="1169"/>
        <v>-1.540160708971265E-2</v>
      </c>
      <c r="X3558" s="2">
        <f t="shared" si="1170"/>
        <v>1.0460679100125043E-3</v>
      </c>
      <c r="Y3558" s="4">
        <f t="shared" si="1163"/>
        <v>-1.3108747667476725E-2</v>
      </c>
      <c r="Z3558" s="4">
        <f t="shared" si="1164"/>
        <v>-6.8861518444995511E-3</v>
      </c>
      <c r="AA3558" s="4">
        <f t="shared" si="1177"/>
        <v>6.8647420630746896E-3</v>
      </c>
    </row>
    <row r="3559" spans="1:27" x14ac:dyDescent="0.3">
      <c r="A3559" s="1">
        <f t="shared" si="1158"/>
        <v>8</v>
      </c>
      <c r="B3559" s="1">
        <f t="shared" si="1159"/>
        <v>5</v>
      </c>
      <c r="C3559" s="10">
        <v>44246</v>
      </c>
      <c r="D3559" s="3">
        <v>3906.71</v>
      </c>
      <c r="E3559" s="3">
        <v>3921.16</v>
      </c>
      <c r="F3559" s="3">
        <f t="shared" si="1171"/>
        <v>3923.886</v>
      </c>
      <c r="G3559" s="3">
        <f t="shared" si="1174"/>
        <v>3915.9339999999997</v>
      </c>
      <c r="H3559" s="4">
        <f t="shared" si="1160"/>
        <v>-1.8548941356218275E-3</v>
      </c>
      <c r="I3559" s="4">
        <f t="shared" si="1172"/>
        <v>1.8370094814216908E-3</v>
      </c>
      <c r="J3559" s="4">
        <f t="shared" si="1179"/>
        <v>-3.6919036170435186E-3</v>
      </c>
      <c r="K3559" s="4">
        <f t="shared" si="1165"/>
        <v>3.6305848026428503E-3</v>
      </c>
      <c r="L3559" s="4">
        <f t="shared" si="1175"/>
        <v>7.6364634600893622E-4</v>
      </c>
      <c r="M3559" s="4">
        <f t="shared" si="1173"/>
        <v>-4.3772933260548168E-3</v>
      </c>
      <c r="N3559" s="4">
        <f t="shared" si="1176"/>
        <v>-2.3555044594724289E-3</v>
      </c>
      <c r="O3559" s="4">
        <f t="shared" si="1178"/>
        <v>2.0354723027816821E-3</v>
      </c>
      <c r="P3559" s="4">
        <f t="shared" si="1166"/>
        <v>4.0105748827897206E-2</v>
      </c>
      <c r="Q3559" s="4">
        <f t="shared" si="1167"/>
        <v>0.15373211464347414</v>
      </c>
      <c r="T3559" s="4">
        <f t="shared" si="1161"/>
        <v>-1.8548941356218275E-3</v>
      </c>
      <c r="U3559" s="4">
        <f t="shared" si="1162"/>
        <v>-1.8548941356218275E-3</v>
      </c>
      <c r="V3559" s="2">
        <f t="shared" si="1168"/>
        <v>6.1574309460734483E-4</v>
      </c>
      <c r="W3559" s="4">
        <f t="shared" si="1169"/>
        <v>-9.3904143363386806E-3</v>
      </c>
      <c r="X3559" s="2">
        <f t="shared" si="1170"/>
        <v>-2.4691168885552658E-3</v>
      </c>
      <c r="Y3559" s="4">
        <f t="shared" si="1163"/>
        <v>-8.8835122647218257E-3</v>
      </c>
      <c r="Z3559" s="4">
        <f t="shared" si="1164"/>
        <v>-2.6342752772738395E-3</v>
      </c>
      <c r="AA3559" s="4">
        <f t="shared" si="1177"/>
        <v>4.069619563242614E-3</v>
      </c>
    </row>
    <row r="3560" spans="1:27" x14ac:dyDescent="0.3">
      <c r="A3560" s="1">
        <f t="shared" si="1158"/>
        <v>9</v>
      </c>
      <c r="B3560" s="1">
        <f t="shared" si="1159"/>
        <v>1</v>
      </c>
      <c r="C3560" s="10">
        <v>44249</v>
      </c>
      <c r="D3560" s="3">
        <v>3876.5</v>
      </c>
      <c r="E3560" s="3">
        <v>3885.55</v>
      </c>
      <c r="F3560" s="3">
        <f t="shared" si="1171"/>
        <v>3912.22</v>
      </c>
      <c r="G3560" s="3">
        <f t="shared" si="1174"/>
        <v>3914.9010000000003</v>
      </c>
      <c r="H3560" s="4">
        <f t="shared" si="1160"/>
        <v>-7.732849379657061E-3</v>
      </c>
      <c r="I3560" s="4">
        <f t="shared" si="1172"/>
        <v>-5.4163221739007639E-3</v>
      </c>
      <c r="J3560" s="4">
        <f t="shared" si="1179"/>
        <v>-2.3165272057562971E-3</v>
      </c>
      <c r="K3560" s="4">
        <f t="shared" si="1165"/>
        <v>3.6962047349303122E-3</v>
      </c>
      <c r="L3560" s="4">
        <f t="shared" si="1175"/>
        <v>3.1888155961865916E-3</v>
      </c>
      <c r="M3560" s="4">
        <f t="shared" si="1173"/>
        <v>-9.1303658792194209E-3</v>
      </c>
      <c r="N3560" s="4">
        <f t="shared" si="1176"/>
        <v>-9.8089325885891594E-3</v>
      </c>
      <c r="O3560" s="4">
        <f t="shared" si="1178"/>
        <v>-6.9160325035482904E-4</v>
      </c>
      <c r="P3560" s="4">
        <f t="shared" si="1166"/>
        <v>3.2062767733295659E-2</v>
      </c>
      <c r="Q3560" s="4">
        <f t="shared" si="1167"/>
        <v>0.14919528167364809</v>
      </c>
      <c r="T3560" s="4">
        <f t="shared" si="1161"/>
        <v>-7.732849379657061E-3</v>
      </c>
      <c r="U3560" s="4">
        <f t="shared" si="1162"/>
        <v>-7.732849379657061E-3</v>
      </c>
      <c r="V3560" s="2">
        <f t="shared" si="1168"/>
        <v>7.1978723785486743E-3</v>
      </c>
      <c r="W3560" s="4">
        <f t="shared" si="1169"/>
        <v>-2.8741063452368404E-3</v>
      </c>
      <c r="X3560" s="2">
        <f t="shared" si="1170"/>
        <v>-1.4824020351578067E-2</v>
      </c>
      <c r="Y3560" s="4">
        <f t="shared" si="1163"/>
        <v>-8.8187105360787478E-3</v>
      </c>
      <c r="Z3560" s="4">
        <f t="shared" si="1164"/>
        <v>-2.5690649575473663E-3</v>
      </c>
      <c r="AA3560" s="4">
        <f t="shared" si="1177"/>
        <v>-1.3687014081647782E-3</v>
      </c>
    </row>
    <row r="3561" spans="1:27" x14ac:dyDescent="0.3">
      <c r="A3561" s="1">
        <f t="shared" si="1158"/>
        <v>9</v>
      </c>
      <c r="B3561" s="1">
        <f t="shared" si="1159"/>
        <v>2</v>
      </c>
      <c r="C3561" s="10">
        <v>44250</v>
      </c>
      <c r="D3561" s="3">
        <v>3881.37</v>
      </c>
      <c r="E3561" s="3">
        <v>3857.07</v>
      </c>
      <c r="F3561" s="3">
        <f t="shared" si="1171"/>
        <v>3901.9759999999997</v>
      </c>
      <c r="G3561" s="3">
        <f t="shared" si="1174"/>
        <v>3911.4790000000007</v>
      </c>
      <c r="H3561" s="4">
        <f t="shared" si="1160"/>
        <v>1.2562878885592392E-3</v>
      </c>
      <c r="I3561" s="4">
        <f t="shared" si="1172"/>
        <v>-5.0122533212949407E-3</v>
      </c>
      <c r="J3561" s="4">
        <f t="shared" si="1179"/>
        <v>6.2685412098541799E-3</v>
      </c>
      <c r="K3561" s="4">
        <f t="shared" si="1165"/>
        <v>7.9008125886752475E-3</v>
      </c>
      <c r="L3561" s="4">
        <f t="shared" si="1175"/>
        <v>9.8863522364103975E-3</v>
      </c>
      <c r="M3561" s="4">
        <f t="shared" si="1173"/>
        <v>-5.2809140804555869E-3</v>
      </c>
      <c r="N3561" s="4">
        <f t="shared" si="1176"/>
        <v>-7.6975998081546208E-3</v>
      </c>
      <c r="O3561" s="4">
        <f t="shared" si="1178"/>
        <v>-2.4483623050626626E-3</v>
      </c>
      <c r="P3561" s="4">
        <f t="shared" si="1166"/>
        <v>3.3359335688631926E-2</v>
      </c>
      <c r="Q3561" s="4">
        <f t="shared" si="1167"/>
        <v>0.16287019698898955</v>
      </c>
      <c r="T3561" s="4">
        <f t="shared" si="1161"/>
        <v>1.2562878885592392E-3</v>
      </c>
      <c r="U3561" s="4">
        <f t="shared" si="1162"/>
        <v>1.2562878885592392E-3</v>
      </c>
      <c r="V3561" s="2">
        <f t="shared" si="1168"/>
        <v>1.446923771443316E-2</v>
      </c>
      <c r="W3561" s="4">
        <f t="shared" si="1169"/>
        <v>4.3245453372888756E-3</v>
      </c>
      <c r="X3561" s="2">
        <f t="shared" si="1170"/>
        <v>-1.3024495307164045E-2</v>
      </c>
      <c r="Y3561" s="4">
        <f t="shared" si="1163"/>
        <v>-4.6665292141760475E-3</v>
      </c>
      <c r="Z3561" s="4">
        <f t="shared" si="1164"/>
        <v>1.6092969046011094E-3</v>
      </c>
      <c r="AA3561" s="4">
        <f t="shared" si="1177"/>
        <v>-4.8472551008908529E-3</v>
      </c>
    </row>
    <row r="3562" spans="1:27" x14ac:dyDescent="0.3">
      <c r="A3562" s="1">
        <f t="shared" si="1158"/>
        <v>9</v>
      </c>
      <c r="B3562" s="1">
        <f t="shared" si="1159"/>
        <v>3</v>
      </c>
      <c r="C3562" s="10">
        <v>44251</v>
      </c>
      <c r="D3562" s="3">
        <v>3925.43</v>
      </c>
      <c r="E3562" s="3">
        <v>3873.71</v>
      </c>
      <c r="F3562" s="3">
        <f t="shared" si="1171"/>
        <v>3900.7959999999998</v>
      </c>
      <c r="G3562" s="3">
        <f t="shared" si="1174"/>
        <v>3912.8990000000003</v>
      </c>
      <c r="H3562" s="4">
        <f t="shared" si="1160"/>
        <v>1.1351661913190432E-2</v>
      </c>
      <c r="I3562" s="4">
        <f t="shared" si="1172"/>
        <v>-1.9735299649350242E-3</v>
      </c>
      <c r="J3562" s="4">
        <f t="shared" si="1179"/>
        <v>1.3325191878125456E-2</v>
      </c>
      <c r="K3562" s="4">
        <f t="shared" si="1165"/>
        <v>3.418251802842792E-3</v>
      </c>
      <c r="L3562" s="4">
        <f t="shared" si="1175"/>
        <v>7.7644405626537084E-3</v>
      </c>
      <c r="M3562" s="4">
        <f t="shared" si="1173"/>
        <v>6.3151213239554223E-3</v>
      </c>
      <c r="N3562" s="4">
        <f t="shared" si="1176"/>
        <v>3.2024849095260298E-3</v>
      </c>
      <c r="O3562" s="4">
        <f t="shared" si="1178"/>
        <v>-3.0832290984683258E-3</v>
      </c>
      <c r="P3562" s="4">
        <f t="shared" si="1166"/>
        <v>4.5089681502208337E-2</v>
      </c>
      <c r="Q3562" s="4">
        <f t="shared" si="1167"/>
        <v>0.21685178353880635</v>
      </c>
      <c r="T3562" s="4">
        <f t="shared" si="1161"/>
        <v>1.1351661913190432E-2</v>
      </c>
      <c r="U3562" s="4">
        <f t="shared" si="1162"/>
        <v>1.1351661913190432E-2</v>
      </c>
      <c r="V3562" s="2">
        <f t="shared" si="1168"/>
        <v>1.2871743739968114E-2</v>
      </c>
      <c r="W3562" s="4">
        <f t="shared" si="1169"/>
        <v>2.743026302568367E-3</v>
      </c>
      <c r="X3562" s="2">
        <f t="shared" si="1170"/>
        <v>-1.5007643723625569E-3</v>
      </c>
      <c r="Y3562" s="4">
        <f t="shared" si="1163"/>
        <v>-9.0931977208834388E-3</v>
      </c>
      <c r="Z3562" s="4">
        <f t="shared" si="1164"/>
        <v>-2.8452828526057071E-3</v>
      </c>
      <c r="AA3562" s="4">
        <f t="shared" si="1177"/>
        <v>-6.1671306154749946E-3</v>
      </c>
    </row>
    <row r="3563" spans="1:27" x14ac:dyDescent="0.3">
      <c r="A3563" s="1">
        <f t="shared" si="1158"/>
        <v>9</v>
      </c>
      <c r="B3563" s="1">
        <f t="shared" si="1159"/>
        <v>4</v>
      </c>
      <c r="C3563" s="10">
        <v>44252</v>
      </c>
      <c r="D3563" s="3">
        <v>3829.34</v>
      </c>
      <c r="E3563" s="3">
        <v>3915.8</v>
      </c>
      <c r="F3563" s="3">
        <f t="shared" si="1171"/>
        <v>3883.87</v>
      </c>
      <c r="G3563" s="3">
        <f t="shared" si="1174"/>
        <v>3904.8449999999998</v>
      </c>
      <c r="H3563" s="4">
        <f t="shared" si="1160"/>
        <v>-2.4478846903396492E-2</v>
      </c>
      <c r="I3563" s="4">
        <f t="shared" si="1172"/>
        <v>-2.4532344227255753E-3</v>
      </c>
      <c r="J3563" s="4">
        <f t="shared" si="1179"/>
        <v>-2.2025612480670916E-2</v>
      </c>
      <c r="K3563" s="4">
        <f t="shared" si="1165"/>
        <v>-7.1145072004849871E-3</v>
      </c>
      <c r="L3563" s="4">
        <f t="shared" si="1175"/>
        <v>-3.1068075486140332E-3</v>
      </c>
      <c r="M3563" s="4">
        <f t="shared" si="1173"/>
        <v>-1.4040119777438418E-2</v>
      </c>
      <c r="N3563" s="4">
        <f t="shared" si="1176"/>
        <v>-1.9336234856953263E-2</v>
      </c>
      <c r="O3563" s="4">
        <f t="shared" si="1178"/>
        <v>-5.4774451994338211E-3</v>
      </c>
      <c r="P3563" s="4">
        <f t="shared" si="1166"/>
        <v>1.9507091188396376E-2</v>
      </c>
      <c r="Q3563" s="4">
        <f t="shared" si="1167"/>
        <v>0.22413137225442029</v>
      </c>
      <c r="T3563" s="4">
        <f t="shared" si="1161"/>
        <v>-2.4478846903396492E-2</v>
      </c>
      <c r="U3563" s="4">
        <f t="shared" si="1162"/>
        <v>-2.4478846903396492E-2</v>
      </c>
      <c r="V3563" s="2">
        <f t="shared" si="1168"/>
        <v>-2.9194253877919199E-3</v>
      </c>
      <c r="W3563" s="4">
        <f t="shared" si="1169"/>
        <v>-1.2890231133914047E-2</v>
      </c>
      <c r="X3563" s="2">
        <f t="shared" si="1170"/>
        <v>-2.1622546928055059E-2</v>
      </c>
      <c r="Y3563" s="4">
        <f t="shared" si="1163"/>
        <v>-1.9494625564568678E-2</v>
      </c>
      <c r="Z3563" s="4">
        <f t="shared" si="1164"/>
        <v>-1.3312294296611826E-2</v>
      </c>
      <c r="AA3563" s="4">
        <f t="shared" si="1177"/>
        <v>-1.0685665669847274E-2</v>
      </c>
    </row>
    <row r="3564" spans="1:27" x14ac:dyDescent="0.3">
      <c r="A3564" s="1">
        <f t="shared" si="1158"/>
        <v>9</v>
      </c>
      <c r="B3564" s="1">
        <f t="shared" si="1159"/>
        <v>5</v>
      </c>
      <c r="C3564" s="10">
        <v>44253</v>
      </c>
      <c r="D3564" s="3">
        <v>3811.15</v>
      </c>
      <c r="E3564" s="3">
        <v>3839.66</v>
      </c>
      <c r="F3564" s="3">
        <f t="shared" si="1171"/>
        <v>3864.7580000000003</v>
      </c>
      <c r="G3564" s="3">
        <f t="shared" si="1174"/>
        <v>3894.3220000000001</v>
      </c>
      <c r="H3564" s="4">
        <f t="shared" si="1160"/>
        <v>-4.7501658249202352E-3</v>
      </c>
      <c r="I3564" s="4">
        <f t="shared" si="1172"/>
        <v>2.6949813806033699E-3</v>
      </c>
      <c r="J3564" s="4">
        <f t="shared" si="1179"/>
        <v>-7.4451472055236051E-3</v>
      </c>
      <c r="K3564" s="4">
        <f t="shared" si="1165"/>
        <v>1.2748933236536768E-2</v>
      </c>
      <c r="L3564" s="4">
        <f t="shared" si="1175"/>
        <v>1.9382800517408576E-2</v>
      </c>
      <c r="M3564" s="4">
        <f t="shared" si="1173"/>
        <v>-1.3870984936184922E-2</v>
      </c>
      <c r="N3564" s="4">
        <f t="shared" si="1176"/>
        <v>-2.1357247808476039E-2</v>
      </c>
      <c r="O3564" s="4">
        <f t="shared" si="1178"/>
        <v>-7.7572386287603082E-3</v>
      </c>
      <c r="P3564" s="4">
        <f t="shared" si="1166"/>
        <v>1.4664263445569418E-2</v>
      </c>
      <c r="Q3564" s="4">
        <f t="shared" si="1167"/>
        <v>0.22293743722704804</v>
      </c>
      <c r="S3564" s="4">
        <f>(D3564-D3545)/D3545</f>
        <v>2.6091474971999741E-2</v>
      </c>
      <c r="T3564" s="4">
        <f t="shared" si="1161"/>
        <v>-4.7501658249202352E-3</v>
      </c>
      <c r="U3564" s="4">
        <f t="shared" si="1162"/>
        <v>-4.7501658249202352E-3</v>
      </c>
      <c r="V3564" s="2">
        <f t="shared" si="1168"/>
        <v>2.0204526106326386E-2</v>
      </c>
      <c r="W3564" s="4">
        <f t="shared" si="1169"/>
        <v>1.0002480845263069E-2</v>
      </c>
      <c r="X3564" s="2">
        <f t="shared" si="1170"/>
        <v>-2.4460479533930071E-2</v>
      </c>
      <c r="Y3564" s="4">
        <f t="shared" si="1163"/>
        <v>1.211410515425774E-4</v>
      </c>
      <c r="Z3564" s="4">
        <f t="shared" si="1164"/>
        <v>6.4271546270702196E-3</v>
      </c>
      <c r="AA3564" s="4">
        <f t="shared" si="1177"/>
        <v>-1.5068735432170991E-2</v>
      </c>
    </row>
    <row r="3565" spans="1:27" x14ac:dyDescent="0.3">
      <c r="A3565" s="1">
        <f t="shared" si="1158"/>
        <v>10</v>
      </c>
      <c r="B3565" s="1">
        <f t="shared" si="1159"/>
        <v>1</v>
      </c>
      <c r="C3565" s="10">
        <v>44256</v>
      </c>
      <c r="D3565" s="3">
        <v>3901.82</v>
      </c>
      <c r="E3565" s="3">
        <v>3842.51</v>
      </c>
      <c r="F3565" s="3">
        <f t="shared" si="1171"/>
        <v>3869.8220000000001</v>
      </c>
      <c r="G3565" s="3">
        <f t="shared" si="1174"/>
        <v>3891.0209999999997</v>
      </c>
      <c r="H3565" s="4">
        <f t="shared" si="1160"/>
        <v>2.3790719336683173E-2</v>
      </c>
      <c r="I3565" s="4">
        <f t="shared" si="1172"/>
        <v>8.2284874644136616E-3</v>
      </c>
      <c r="J3565" s="4">
        <f t="shared" si="1179"/>
        <v>1.5562231872269511E-2</v>
      </c>
      <c r="K3565" s="4">
        <f t="shared" si="1165"/>
        <v>1.3295855581648497E-2</v>
      </c>
      <c r="L3565" s="4">
        <f t="shared" si="1175"/>
        <v>2.064235496139244E-2</v>
      </c>
      <c r="M3565" s="4">
        <f t="shared" si="1173"/>
        <v>8.2685973670106917E-3</v>
      </c>
      <c r="N3565" s="4">
        <f t="shared" si="1176"/>
        <v>2.7753641010933722E-3</v>
      </c>
      <c r="O3565" s="4">
        <f t="shared" si="1178"/>
        <v>-5.4331055763719533E-3</v>
      </c>
      <c r="P3565" s="4">
        <f t="shared" si="1166"/>
        <v>3.8803856158165312E-2</v>
      </c>
      <c r="Q3565" s="4">
        <f t="shared" si="1167"/>
        <v>0.30988062146665052</v>
      </c>
      <c r="T3565" s="4">
        <f t="shared" si="1161"/>
        <v>2.3790719336683173E-2</v>
      </c>
      <c r="U3565" s="4">
        <f t="shared" si="1162"/>
        <v>2.3790719336683173E-2</v>
      </c>
      <c r="V3565" s="2">
        <f t="shared" si="1168"/>
        <v>1.7147055350747127E-2</v>
      </c>
      <c r="W3565" s="4">
        <f t="shared" si="1169"/>
        <v>6.9755847972396874E-3</v>
      </c>
      <c r="X3565" s="2">
        <f t="shared" si="1170"/>
        <v>6.5316651618728657E-3</v>
      </c>
      <c r="Y3565" s="4">
        <f t="shared" si="1163"/>
        <v>6.6124391604190417E-4</v>
      </c>
      <c r="Z3565" s="4">
        <f t="shared" si="1164"/>
        <v>6.9706629750214254E-3</v>
      </c>
      <c r="AA3565" s="4">
        <f t="shared" si="1177"/>
        <v>-1.0837325099304152E-2</v>
      </c>
    </row>
    <row r="3566" spans="1:27" x14ac:dyDescent="0.3">
      <c r="A3566" s="1">
        <f t="shared" si="1158"/>
        <v>10</v>
      </c>
      <c r="B3566" s="1">
        <f t="shared" si="1159"/>
        <v>2</v>
      </c>
      <c r="C3566" s="10">
        <v>44257</v>
      </c>
      <c r="D3566" s="3">
        <v>3870.29</v>
      </c>
      <c r="E3566" s="3">
        <v>3903.64</v>
      </c>
      <c r="F3566" s="3">
        <f t="shared" si="1171"/>
        <v>3867.6059999999998</v>
      </c>
      <c r="G3566" s="3">
        <f t="shared" si="1174"/>
        <v>3884.7910000000002</v>
      </c>
      <c r="H3566" s="4">
        <f t="shared" si="1160"/>
        <v>-8.0808443239309344E-3</v>
      </c>
      <c r="I3566" s="4">
        <f t="shared" si="1172"/>
        <v>4.6644899047103885E-4</v>
      </c>
      <c r="J3566" s="4">
        <f t="shared" si="1179"/>
        <v>-8.5472933144019724E-3</v>
      </c>
      <c r="K3566" s="4">
        <f t="shared" si="1165"/>
        <v>-8.9406994684532396E-3</v>
      </c>
      <c r="L3566" s="4">
        <f t="shared" si="1175"/>
        <v>-3.9514323515122945E-3</v>
      </c>
      <c r="M3566" s="4">
        <f t="shared" si="1173"/>
        <v>6.939693443438128E-4</v>
      </c>
      <c r="N3566" s="4">
        <f t="shared" si="1176"/>
        <v>-3.7327619426631197E-3</v>
      </c>
      <c r="O3566" s="4">
        <f t="shared" si="1178"/>
        <v>-4.4402357446083887E-3</v>
      </c>
      <c r="P3566" s="4">
        <f t="shared" si="1166"/>
        <v>3.0409443913452038E-2</v>
      </c>
      <c r="Q3566" s="4">
        <f t="shared" si="1167"/>
        <v>0.31008861899249218</v>
      </c>
      <c r="T3566" s="4">
        <f t="shared" si="1161"/>
        <v>-8.0808443239309344E-3</v>
      </c>
      <c r="U3566" s="4">
        <f t="shared" si="1162"/>
        <v>-8.0808443239309344E-3</v>
      </c>
      <c r="V3566" s="2">
        <f t="shared" si="1168"/>
        <v>-5.2411438764474712E-3</v>
      </c>
      <c r="W3566" s="4">
        <f t="shared" si="1169"/>
        <v>-1.5188732437683036E-2</v>
      </c>
      <c r="X3566" s="2">
        <f t="shared" si="1170"/>
        <v>-2.8546621424909058E-3</v>
      </c>
      <c r="Y3566" s="4">
        <f t="shared" si="1163"/>
        <v>-2.1298047355380281E-2</v>
      </c>
      <c r="Z3566" s="4">
        <f t="shared" si="1164"/>
        <v>-1.5127087112220702E-2</v>
      </c>
      <c r="AA3566" s="4">
        <f t="shared" si="1177"/>
        <v>-8.8083576116305927E-3</v>
      </c>
    </row>
    <row r="3567" spans="1:27" x14ac:dyDescent="0.3">
      <c r="A3567" s="1">
        <f t="shared" si="1158"/>
        <v>10</v>
      </c>
      <c r="B3567" s="1">
        <f t="shared" si="1159"/>
        <v>3</v>
      </c>
      <c r="C3567" s="10">
        <v>44258</v>
      </c>
      <c r="D3567" s="3">
        <v>3819.72</v>
      </c>
      <c r="E3567" s="3">
        <v>3863.99</v>
      </c>
      <c r="F3567" s="3">
        <f t="shared" si="1171"/>
        <v>3846.4639999999999</v>
      </c>
      <c r="G3567" s="3">
        <f t="shared" si="1174"/>
        <v>3873.63</v>
      </c>
      <c r="H3567" s="4">
        <f t="shared" si="1160"/>
        <v>-1.3066204341276795E-2</v>
      </c>
      <c r="I3567" s="4">
        <f t="shared" si="1172"/>
        <v>-1.6277849980234509E-3</v>
      </c>
      <c r="J3567" s="4">
        <f t="shared" si="1179"/>
        <v>-1.1438419343253344E-2</v>
      </c>
      <c r="K3567" s="4">
        <f t="shared" si="1165"/>
        <v>-4.4286087089082026E-3</v>
      </c>
      <c r="L3567" s="4">
        <f t="shared" si="1175"/>
        <v>2.4106720685014254E-3</v>
      </c>
      <c r="M3567" s="4">
        <f t="shared" si="1173"/>
        <v>-6.952879319811687E-3</v>
      </c>
      <c r="N3567" s="4">
        <f t="shared" si="1176"/>
        <v>-1.391717846051386E-2</v>
      </c>
      <c r="O3567" s="4">
        <f t="shared" si="1178"/>
        <v>-7.1120396259412126E-3</v>
      </c>
      <c r="P3567" s="4">
        <f t="shared" si="1166"/>
        <v>1.6945903564097482E-2</v>
      </c>
      <c r="Q3567" s="4">
        <f t="shared" si="1167"/>
        <v>0.23606333509156269</v>
      </c>
      <c r="T3567" s="4">
        <f t="shared" si="1161"/>
        <v>-1.3066204341276795E-2</v>
      </c>
      <c r="U3567" s="4">
        <f t="shared" si="1162"/>
        <v>-1.3066204341276795E-2</v>
      </c>
      <c r="V3567" s="2">
        <f t="shared" si="1168"/>
        <v>1.4246994411271474E-2</v>
      </c>
      <c r="W3567" s="4">
        <f t="shared" si="1169"/>
        <v>4.104524467158744E-3</v>
      </c>
      <c r="X3567" s="2">
        <f t="shared" si="1170"/>
        <v>-2.6929533834509859E-2</v>
      </c>
      <c r="Y3567" s="4">
        <f t="shared" si="1163"/>
        <v>-1.6842217079121299E-2</v>
      </c>
      <c r="Z3567" s="4">
        <f t="shared" si="1164"/>
        <v>-1.0643161713222198E-2</v>
      </c>
      <c r="AA3567" s="4">
        <f t="shared" si="1177"/>
        <v>-1.3928439221123043E-2</v>
      </c>
    </row>
    <row r="3568" spans="1:27" x14ac:dyDescent="0.3">
      <c r="A3568" s="1">
        <f t="shared" si="1158"/>
        <v>10</v>
      </c>
      <c r="B3568" s="1">
        <f t="shared" si="1159"/>
        <v>4</v>
      </c>
      <c r="C3568" s="10">
        <v>44259</v>
      </c>
      <c r="D3568" s="3">
        <v>3768.47</v>
      </c>
      <c r="E3568" s="3">
        <v>3818.53</v>
      </c>
      <c r="F3568" s="3">
        <f t="shared" si="1171"/>
        <v>3834.29</v>
      </c>
      <c r="G3568" s="3">
        <f t="shared" si="1174"/>
        <v>3859.0800000000004</v>
      </c>
      <c r="H3568" s="4">
        <f t="shared" si="1160"/>
        <v>-1.3417213827191523E-2</v>
      </c>
      <c r="I3568" s="4">
        <f t="shared" si="1172"/>
        <v>-3.1154116008492766E-4</v>
      </c>
      <c r="J3568" s="4">
        <f t="shared" si="1179"/>
        <v>-1.3105672667106594E-2</v>
      </c>
      <c r="K3568" s="4">
        <f t="shared" si="1165"/>
        <v>8.1223231022169405E-3</v>
      </c>
      <c r="L3568" s="4">
        <f t="shared" si="1175"/>
        <v>1.2940157335558202E-2</v>
      </c>
      <c r="M3568" s="4">
        <f t="shared" si="1173"/>
        <v>-1.7166150708475405E-2</v>
      </c>
      <c r="N3568" s="4">
        <f t="shared" si="1176"/>
        <v>-2.347968945966411E-2</v>
      </c>
      <c r="O3568" s="4">
        <f t="shared" si="1178"/>
        <v>-6.5782665113429109E-3</v>
      </c>
      <c r="P3568" s="4">
        <f t="shared" si="1166"/>
        <v>3.3013229252914977E-3</v>
      </c>
      <c r="Q3568" s="4">
        <f t="shared" si="1167"/>
        <v>0.25474716734867831</v>
      </c>
      <c r="T3568" s="4">
        <f t="shared" si="1161"/>
        <v>-1.3417213827191523E-2</v>
      </c>
      <c r="U3568" s="4">
        <f t="shared" si="1162"/>
        <v>-1.3417213827191523E-2</v>
      </c>
      <c r="V3568" s="2">
        <f t="shared" si="1168"/>
        <v>2.51850921009926E-3</v>
      </c>
      <c r="W3568" s="4">
        <f t="shared" si="1169"/>
        <v>-7.5066758820017373E-3</v>
      </c>
      <c r="X3568" s="2">
        <f t="shared" si="1170"/>
        <v>-1.5895689596640766E-2</v>
      </c>
      <c r="Y3568" s="4">
        <f t="shared" si="1163"/>
        <v>-4.4477806771124262E-3</v>
      </c>
      <c r="Z3568" s="4">
        <f t="shared" si="1164"/>
        <v>1.8294247058236147E-3</v>
      </c>
      <c r="AA3568" s="4">
        <f t="shared" si="1177"/>
        <v>-1.2765617798741958E-2</v>
      </c>
    </row>
    <row r="3569" spans="1:27" x14ac:dyDescent="0.3">
      <c r="A3569" s="1">
        <f t="shared" si="1158"/>
        <v>10</v>
      </c>
      <c r="B3569" s="1">
        <f t="shared" si="1159"/>
        <v>5</v>
      </c>
      <c r="C3569" s="10">
        <v>44260</v>
      </c>
      <c r="D3569" s="3">
        <v>3841.94</v>
      </c>
      <c r="E3569" s="3">
        <v>3793.58</v>
      </c>
      <c r="F3569" s="3">
        <f t="shared" si="1171"/>
        <v>3840.4479999999994</v>
      </c>
      <c r="G3569" s="3">
        <f t="shared" si="1174"/>
        <v>3852.6030000000005</v>
      </c>
      <c r="H3569" s="4">
        <f t="shared" si="1160"/>
        <v>1.9495975820425865E-2</v>
      </c>
      <c r="I3569" s="4">
        <f t="shared" si="1172"/>
        <v>6.6631816095126476E-3</v>
      </c>
      <c r="J3569" s="4">
        <f t="shared" si="1179"/>
        <v>1.2832794210913217E-2</v>
      </c>
      <c r="K3569" s="4">
        <f t="shared" si="1165"/>
        <v>1.9001080013904853E-2</v>
      </c>
      <c r="L3569" s="4">
        <f t="shared" si="1175"/>
        <v>2.2639898361345123E-2</v>
      </c>
      <c r="M3569" s="4">
        <f t="shared" si="1173"/>
        <v>3.8849634209359017E-4</v>
      </c>
      <c r="N3569" s="4">
        <f t="shared" si="1176"/>
        <v>-2.7677391104145598E-3</v>
      </c>
      <c r="O3569" s="4">
        <f t="shared" si="1178"/>
        <v>-3.1637662222734112E-3</v>
      </c>
      <c r="P3569" s="4">
        <f t="shared" si="1166"/>
        <v>2.2861661257644262E-2</v>
      </c>
      <c r="Q3569" s="4">
        <f t="shared" si="1167"/>
        <v>0.22740981176440525</v>
      </c>
      <c r="T3569" s="4">
        <f t="shared" si="1161"/>
        <v>1.9495975820425865E-2</v>
      </c>
      <c r="U3569" s="4">
        <f t="shared" si="1162"/>
        <v>1.9495975820425865E-2</v>
      </c>
      <c r="V3569" s="2">
        <f t="shared" si="1168"/>
        <v>1.1325551218399057E-2</v>
      </c>
      <c r="W3569" s="4">
        <f t="shared" si="1169"/>
        <v>1.2122957062150723E-3</v>
      </c>
      <c r="X3569" s="2">
        <f t="shared" si="1170"/>
        <v>8.0789263083321204E-3</v>
      </c>
      <c r="Y3569" s="4">
        <f t="shared" si="1163"/>
        <v>6.2953308865494259E-3</v>
      </c>
      <c r="Z3569" s="4">
        <f t="shared" si="1164"/>
        <v>1.2640274270996517E-2</v>
      </c>
      <c r="AA3569" s="4">
        <f t="shared" si="1177"/>
        <v>-6.2901739255086225E-3</v>
      </c>
    </row>
    <row r="3570" spans="1:27" x14ac:dyDescent="0.3">
      <c r="A3570" s="1">
        <f t="shared" si="1158"/>
        <v>11</v>
      </c>
      <c r="B3570" s="1">
        <f t="shared" si="1159"/>
        <v>1</v>
      </c>
      <c r="C3570" s="10">
        <v>44263</v>
      </c>
      <c r="D3570" s="3">
        <v>3821.35</v>
      </c>
      <c r="E3570" s="3">
        <v>3844.39</v>
      </c>
      <c r="F3570" s="3">
        <f t="shared" si="1171"/>
        <v>3824.3540000000003</v>
      </c>
      <c r="G3570" s="3">
        <f t="shared" si="1174"/>
        <v>3847.0880000000006</v>
      </c>
      <c r="H3570" s="4">
        <f t="shared" si="1160"/>
        <v>-5.3592716179847021E-3</v>
      </c>
      <c r="I3570" s="4">
        <f t="shared" si="1172"/>
        <v>6.3769866265475726E-4</v>
      </c>
      <c r="J3570" s="4">
        <f t="shared" si="1179"/>
        <v>-5.9969702806394595E-3</v>
      </c>
      <c r="K3570" s="4">
        <f t="shared" si="1165"/>
        <v>-4.3819008105280242E-3</v>
      </c>
      <c r="L3570" s="4">
        <f t="shared" si="1175"/>
        <v>2.0843057876433002E-3</v>
      </c>
      <c r="M3570" s="4">
        <f t="shared" si="1173"/>
        <v>-7.8549213801869808E-4</v>
      </c>
      <c r="N3570" s="4">
        <f t="shared" si="1176"/>
        <v>-6.6902550708485831E-3</v>
      </c>
      <c r="O3570" s="4">
        <f t="shared" si="1178"/>
        <v>-5.9492064322818842E-3</v>
      </c>
      <c r="P3570" s="4">
        <f t="shared" si="1166"/>
        <v>1.7379867787341487E-2</v>
      </c>
      <c r="Q3570" s="4">
        <f t="shared" si="1167"/>
        <v>0.26369901519210032</v>
      </c>
      <c r="T3570" s="4">
        <f t="shared" si="1161"/>
        <v>-5.3592716179847021E-3</v>
      </c>
      <c r="U3570" s="4">
        <f t="shared" si="1162"/>
        <v>-5.3592716179847021E-3</v>
      </c>
      <c r="V3570" s="2">
        <f t="shared" si="1168"/>
        <v>1.5585875885620314E-2</v>
      </c>
      <c r="W3570" s="4">
        <f t="shared" si="1169"/>
        <v>5.4300171267641162E-3</v>
      </c>
      <c r="X3570" s="2">
        <f t="shared" si="1170"/>
        <v>-2.0623708935830012E-2</v>
      </c>
      <c r="Y3570" s="4">
        <f t="shared" si="1163"/>
        <v>-1.6796091573489061E-2</v>
      </c>
      <c r="Z3570" s="4">
        <f t="shared" si="1164"/>
        <v>-1.0596745374756985E-2</v>
      </c>
      <c r="AA3570" s="4">
        <f t="shared" si="1177"/>
        <v>-1.1749377619952506E-2</v>
      </c>
    </row>
    <row r="3571" spans="1:27" x14ac:dyDescent="0.3">
      <c r="A3571" s="1">
        <f t="shared" si="1158"/>
        <v>11</v>
      </c>
      <c r="B3571" s="1">
        <f t="shared" si="1159"/>
        <v>2</v>
      </c>
      <c r="C3571" s="10">
        <v>44264</v>
      </c>
      <c r="D3571" s="3">
        <v>3875.44</v>
      </c>
      <c r="E3571" s="3">
        <v>3851.93</v>
      </c>
      <c r="F3571" s="3">
        <f t="shared" si="1171"/>
        <v>3825.3839999999996</v>
      </c>
      <c r="G3571" s="3">
        <f t="shared" si="1174"/>
        <v>3846.4950000000003</v>
      </c>
      <c r="H3571" s="4">
        <f t="shared" si="1160"/>
        <v>1.415468355424134E-2</v>
      </c>
      <c r="I3571" s="4">
        <f t="shared" si="1172"/>
        <v>8.0024075261360319E-3</v>
      </c>
      <c r="J3571" s="4">
        <f t="shared" si="1179"/>
        <v>6.1522760281053079E-3</v>
      </c>
      <c r="K3571" s="4">
        <f t="shared" si="1165"/>
        <v>-2.2191110471430301E-3</v>
      </c>
      <c r="L3571" s="4">
        <f t="shared" si="1175"/>
        <v>5.7385188189747359E-3</v>
      </c>
      <c r="M3571" s="4">
        <f t="shared" si="1173"/>
        <v>1.3085222294023424E-2</v>
      </c>
      <c r="N3571" s="4">
        <f t="shared" si="1176"/>
        <v>7.5250325296145467E-3</v>
      </c>
      <c r="O3571" s="4">
        <f t="shared" si="1178"/>
        <v>-5.4473814586216756E-3</v>
      </c>
      <c r="P3571" s="4">
        <f t="shared" si="1166"/>
        <v>3.17805578703272E-2</v>
      </c>
      <c r="Q3571" s="4">
        <f t="shared" si="1167"/>
        <v>0.30382152962114412</v>
      </c>
      <c r="T3571" s="4">
        <f t="shared" si="1161"/>
        <v>1.415468355424134E-2</v>
      </c>
      <c r="U3571" s="4">
        <f t="shared" si="1162"/>
        <v>1.415468355424134E-2</v>
      </c>
      <c r="V3571" s="2">
        <f t="shared" si="1168"/>
        <v>1.2806992293299502E-2</v>
      </c>
      <c r="W3571" s="4">
        <f t="shared" si="1169"/>
        <v>2.6789223703664483E-3</v>
      </c>
      <c r="X3571" s="2">
        <f t="shared" si="1170"/>
        <v>1.3306496412413774E-3</v>
      </c>
      <c r="Y3571" s="4">
        <f t="shared" si="1163"/>
        <v>-1.4660269263512779E-2</v>
      </c>
      <c r="Z3571" s="4">
        <f t="shared" si="1164"/>
        <v>-8.4474561716927632E-3</v>
      </c>
      <c r="AA3571" s="4">
        <f t="shared" si="1177"/>
        <v>-1.0916830721640262E-2</v>
      </c>
    </row>
    <row r="3572" spans="1:27" x14ac:dyDescent="0.3">
      <c r="A3572" s="1">
        <f t="shared" si="1158"/>
        <v>11</v>
      </c>
      <c r="B3572" s="1">
        <f t="shared" si="1159"/>
        <v>3</v>
      </c>
      <c r="C3572" s="10">
        <v>44265</v>
      </c>
      <c r="D3572" s="3">
        <v>3898.81</v>
      </c>
      <c r="E3572" s="3">
        <v>3891.99</v>
      </c>
      <c r="F3572" s="3">
        <f t="shared" si="1171"/>
        <v>3841.2020000000002</v>
      </c>
      <c r="G3572" s="3">
        <f t="shared" si="1174"/>
        <v>3843.8329999999996</v>
      </c>
      <c r="H3572" s="4">
        <f t="shared" si="1160"/>
        <v>6.0302830130255893E-3</v>
      </c>
      <c r="I3572" s="4">
        <f t="shared" si="1172"/>
        <v>4.270482835497318E-3</v>
      </c>
      <c r="J3572" s="4">
        <f t="shared" si="1179"/>
        <v>1.7598001775282713E-3</v>
      </c>
      <c r="K3572" s="4">
        <f t="shared" si="1165"/>
        <v>-1.2550832937679302E-2</v>
      </c>
      <c r="L3572" s="4">
        <f t="shared" si="1175"/>
        <v>-9.7319415487160076E-3</v>
      </c>
      <c r="M3572" s="4">
        <f t="shared" si="1173"/>
        <v>1.4997388838181308E-2</v>
      </c>
      <c r="N3572" s="4">
        <f t="shared" si="1176"/>
        <v>1.4302650505368032E-2</v>
      </c>
      <c r="O3572" s="4">
        <f t="shared" si="1178"/>
        <v>-6.7482129162472744E-4</v>
      </c>
      <c r="P3572" s="4">
        <f t="shared" si="1166"/>
        <v>3.8002486641622701E-2</v>
      </c>
      <c r="Q3572" s="4">
        <f t="shared" si="1167"/>
        <v>0.41952478737038335</v>
      </c>
      <c r="T3572" s="4">
        <f t="shared" si="1161"/>
        <v>6.0302830130255893E-3</v>
      </c>
      <c r="U3572" s="4">
        <f t="shared" si="1162"/>
        <v>6.0302830130255893E-3</v>
      </c>
      <c r="V3572" s="2">
        <f t="shared" si="1168"/>
        <v>-1.4377722271535685E-2</v>
      </c>
      <c r="W3572" s="4">
        <f t="shared" si="1169"/>
        <v>-2.4233945048820347E-2</v>
      </c>
      <c r="X3572" s="2">
        <f t="shared" si="1170"/>
        <v>2.0705706177416183E-2</v>
      </c>
      <c r="Y3572" s="4">
        <f t="shared" si="1163"/>
        <v>-2.4863166691573551E-2</v>
      </c>
      <c r="Z3572" s="4">
        <f t="shared" si="1164"/>
        <v>-1.8714685416220601E-2</v>
      </c>
      <c r="AA3572" s="4">
        <f t="shared" si="1177"/>
        <v>-1.3680096836990328E-3</v>
      </c>
    </row>
    <row r="3573" spans="1:27" x14ac:dyDescent="0.3">
      <c r="A3573" s="1">
        <f t="shared" si="1158"/>
        <v>11</v>
      </c>
      <c r="B3573" s="1">
        <f t="shared" si="1159"/>
        <v>4</v>
      </c>
      <c r="C3573" s="10">
        <v>44266</v>
      </c>
      <c r="D3573" s="3">
        <v>3939.34</v>
      </c>
      <c r="E3573" s="3">
        <v>3915.54</v>
      </c>
      <c r="F3573" s="3">
        <f t="shared" si="1171"/>
        <v>3875.3759999999993</v>
      </c>
      <c r="G3573" s="3">
        <f t="shared" si="1174"/>
        <v>3854.8330000000001</v>
      </c>
      <c r="H3573" s="4">
        <f t="shared" si="1160"/>
        <v>1.0395479646353683E-2</v>
      </c>
      <c r="I3573" s="4">
        <f t="shared" si="1172"/>
        <v>4.2910529110164429E-3</v>
      </c>
      <c r="J3573" s="4">
        <f t="shared" si="1179"/>
        <v>6.1044267353372404E-3</v>
      </c>
      <c r="K3573" s="4">
        <f t="shared" si="1165"/>
        <v>-1.0112059833641595E-2</v>
      </c>
      <c r="L3573" s="4">
        <f t="shared" si="1175"/>
        <v>-1.368793725948861E-2</v>
      </c>
      <c r="M3573" s="4">
        <f t="shared" si="1173"/>
        <v>1.6505237169245221E-2</v>
      </c>
      <c r="N3573" s="4">
        <f t="shared" si="1176"/>
        <v>2.1922350462393589E-2</v>
      </c>
      <c r="O3573" s="4">
        <f t="shared" si="1178"/>
        <v>5.2148329415585377E-3</v>
      </c>
      <c r="P3573" s="4">
        <f t="shared" si="1166"/>
        <v>4.87930203643702E-2</v>
      </c>
      <c r="Q3573" s="4">
        <f t="shared" si="1167"/>
        <v>0.36676809276150762</v>
      </c>
      <c r="T3573" s="4">
        <f t="shared" si="1161"/>
        <v>1.0395479646353683E-2</v>
      </c>
      <c r="U3573" s="4">
        <f t="shared" si="1162"/>
        <v>1.0395479646353683E-2</v>
      </c>
      <c r="V3573" s="2">
        <f t="shared" si="1168"/>
        <v>-3.3430713474111369E-2</v>
      </c>
      <c r="W3573" s="4">
        <f t="shared" si="1169"/>
        <v>-4.309640633937032E-2</v>
      </c>
      <c r="X3573" s="2">
        <f t="shared" si="1170"/>
        <v>4.534200882586311E-2</v>
      </c>
      <c r="Y3573" s="4">
        <f t="shared" si="1163"/>
        <v>-2.2454802229730862E-2</v>
      </c>
      <c r="Z3573" s="4">
        <f t="shared" si="1164"/>
        <v>-1.6291135614954655E-2</v>
      </c>
      <c r="AA3573" s="4">
        <f t="shared" si="1177"/>
        <v>1.0715412762206127E-2</v>
      </c>
    </row>
    <row r="3574" spans="1:27" x14ac:dyDescent="0.3">
      <c r="A3574" s="1">
        <f t="shared" si="1158"/>
        <v>11</v>
      </c>
      <c r="B3574" s="1">
        <f t="shared" si="1159"/>
        <v>5</v>
      </c>
      <c r="C3574" s="10">
        <v>44267</v>
      </c>
      <c r="D3574" s="3">
        <v>3943.34</v>
      </c>
      <c r="E3574" s="3">
        <v>3924.52</v>
      </c>
      <c r="F3574" s="3">
        <f t="shared" si="1171"/>
        <v>3895.6559999999999</v>
      </c>
      <c r="G3574" s="3">
        <f t="shared" si="1174"/>
        <v>3868.0519999999988</v>
      </c>
      <c r="H3574" s="4">
        <f t="shared" si="1160"/>
        <v>1.0153985185335614E-3</v>
      </c>
      <c r="I3574" s="4">
        <f t="shared" si="1172"/>
        <v>-3.7620515111668868E-3</v>
      </c>
      <c r="J3574" s="4">
        <f t="shared" si="1179"/>
        <v>4.7774500297004478E-3</v>
      </c>
      <c r="K3574" s="4">
        <f t="shared" si="1165"/>
        <v>-1.4115308655764675E-2</v>
      </c>
      <c r="L3574" s="4">
        <f t="shared" si="1175"/>
        <v>-2.0219969165731849E-2</v>
      </c>
      <c r="M3574" s="4">
        <f t="shared" si="1173"/>
        <v>1.2240300478276367E-2</v>
      </c>
      <c r="N3574" s="4">
        <f t="shared" si="1176"/>
        <v>1.9464060979532179E-2</v>
      </c>
      <c r="O3574" s="4">
        <f t="shared" si="1178"/>
        <v>7.0001572271224848E-3</v>
      </c>
      <c r="P3574" s="4">
        <f t="shared" si="1166"/>
        <v>4.985796324349652E-2</v>
      </c>
      <c r="Q3574" s="4">
        <f t="shared" si="1167"/>
        <v>0.43845070730799818</v>
      </c>
      <c r="T3574" s="4">
        <f t="shared" si="1161"/>
        <v>1.0153985185335614E-3</v>
      </c>
      <c r="U3574" s="4">
        <f t="shared" si="1162"/>
        <v>1.0153985185335614E-3</v>
      </c>
      <c r="V3574" s="2">
        <f t="shared" si="1168"/>
        <v>-2.4724953926292245E-2</v>
      </c>
      <c r="W3574" s="4">
        <f t="shared" si="1169"/>
        <v>-3.4477704387029379E-2</v>
      </c>
      <c r="X3574" s="2">
        <f t="shared" si="1170"/>
        <v>2.6392916078856018E-2</v>
      </c>
      <c r="Y3574" s="4">
        <f t="shared" si="1163"/>
        <v>-2.6408135231129205E-2</v>
      </c>
      <c r="Z3574" s="4">
        <f t="shared" si="1164"/>
        <v>-2.0269395368275569E-2</v>
      </c>
      <c r="AA3574" s="4">
        <f t="shared" si="1177"/>
        <v>1.4375406202609837E-2</v>
      </c>
    </row>
    <row r="3575" spans="1:27" x14ac:dyDescent="0.3">
      <c r="A3575" s="1">
        <f t="shared" si="1158"/>
        <v>12</v>
      </c>
      <c r="B3575" s="1">
        <f t="shared" si="1159"/>
        <v>1</v>
      </c>
      <c r="C3575" s="10">
        <v>44270</v>
      </c>
      <c r="D3575" s="3">
        <v>3968.94</v>
      </c>
      <c r="E3575" s="3">
        <v>3942.96</v>
      </c>
      <c r="F3575" s="3">
        <f t="shared" si="1171"/>
        <v>3925.174</v>
      </c>
      <c r="G3575" s="3">
        <f t="shared" si="1174"/>
        <v>3874.7640000000001</v>
      </c>
      <c r="H3575" s="4">
        <f t="shared" si="1160"/>
        <v>6.4919585934765725E-3</v>
      </c>
      <c r="I3575" s="4">
        <f t="shared" si="1172"/>
        <v>-9.63650103719459E-5</v>
      </c>
      <c r="J3575" s="4">
        <f t="shared" si="1179"/>
        <v>6.5883236038485182E-3</v>
      </c>
      <c r="K3575" s="4">
        <f t="shared" si="1165"/>
        <v>-7.3814329984226755E-3</v>
      </c>
      <c r="L3575" s="4">
        <f t="shared" si="1175"/>
        <v>-2.0043922157359097E-2</v>
      </c>
      <c r="M3575" s="4">
        <f t="shared" si="1173"/>
        <v>1.1150078951913998E-2</v>
      </c>
      <c r="N3575" s="4">
        <f t="shared" si="1176"/>
        <v>2.4304964121685844E-2</v>
      </c>
      <c r="O3575" s="4">
        <f t="shared" si="1178"/>
        <v>1.2701124229643142E-2</v>
      </c>
      <c r="P3575" s="4">
        <f t="shared" si="1166"/>
        <v>5.667359766990495E-2</v>
      </c>
      <c r="Q3575" s="4">
        <f t="shared" si="1167"/>
        <v>0.59996613777089791</v>
      </c>
      <c r="T3575" s="4">
        <f t="shared" si="1161"/>
        <v>6.4919585934765725E-3</v>
      </c>
      <c r="U3575" s="4">
        <f t="shared" si="1162"/>
        <v>6.4919585934765725E-3</v>
      </c>
      <c r="V3575" s="2">
        <f t="shared" si="1168"/>
        <v>-3.0935704250711384E-2</v>
      </c>
      <c r="W3575" s="4">
        <f t="shared" si="1169"/>
        <v>-4.0626347208204232E-2</v>
      </c>
      <c r="X3575" s="2">
        <f t="shared" si="1170"/>
        <v>3.8622476349981068E-2</v>
      </c>
      <c r="Y3575" s="4">
        <f t="shared" si="1163"/>
        <v>-1.9758223110661749E-2</v>
      </c>
      <c r="Z3575" s="4">
        <f t="shared" si="1164"/>
        <v>-1.3577553891066792E-2</v>
      </c>
      <c r="AA3575" s="4">
        <f t="shared" si="1177"/>
        <v>2.6362622288626968E-2</v>
      </c>
    </row>
    <row r="3576" spans="1:27" x14ac:dyDescent="0.3">
      <c r="A3576" s="1">
        <f t="shared" si="1158"/>
        <v>12</v>
      </c>
      <c r="B3576" s="1">
        <f t="shared" si="1159"/>
        <v>2</v>
      </c>
      <c r="C3576" s="10">
        <v>44271</v>
      </c>
      <c r="D3576" s="3">
        <v>3962.71</v>
      </c>
      <c r="E3576" s="3">
        <v>3973.59</v>
      </c>
      <c r="F3576" s="3">
        <f t="shared" si="1171"/>
        <v>3942.6279999999997</v>
      </c>
      <c r="G3576" s="3">
        <f t="shared" si="1174"/>
        <v>3884.0059999999999</v>
      </c>
      <c r="H3576" s="4">
        <f t="shared" si="1160"/>
        <v>-1.5696886322292647E-3</v>
      </c>
      <c r="I3576" s="4">
        <f t="shared" si="1172"/>
        <v>1.1715974542321353E-3</v>
      </c>
      <c r="J3576" s="4">
        <f t="shared" si="1179"/>
        <v>-2.7412860864614E-3</v>
      </c>
      <c r="K3576" s="4">
        <f t="shared" si="1165"/>
        <v>-7.8944252117693851E-3</v>
      </c>
      <c r="L3576" s="4">
        <f t="shared" si="1175"/>
        <v>-2.3602999513444169E-2</v>
      </c>
      <c r="M3576" s="4">
        <f t="shared" si="1173"/>
        <v>5.0935568864220356E-3</v>
      </c>
      <c r="N3576" s="4">
        <f t="shared" si="1176"/>
        <v>2.0263614422840793E-2</v>
      </c>
      <c r="O3576" s="4">
        <f t="shared" si="1178"/>
        <v>1.4793411579449377E-2</v>
      </c>
      <c r="P3576" s="4">
        <f t="shared" si="1166"/>
        <v>5.5014949135665701E-2</v>
      </c>
      <c r="Q3576" s="4">
        <f t="shared" si="1167"/>
        <v>0.46170445072334398</v>
      </c>
      <c r="T3576" s="4">
        <f t="shared" si="1161"/>
        <v>-1.5696886322292647E-3</v>
      </c>
      <c r="U3576" s="4">
        <f t="shared" si="1162"/>
        <v>-1.5696886322292647E-3</v>
      </c>
      <c r="V3576" s="2">
        <f t="shared" si="1168"/>
        <v>-2.3557927305527419E-2</v>
      </c>
      <c r="W3576" s="4">
        <f t="shared" si="1169"/>
        <v>-3.3322348032472214E-2</v>
      </c>
      <c r="X3576" s="2">
        <f t="shared" si="1170"/>
        <v>2.2518733356728521E-2</v>
      </c>
      <c r="Y3576" s="4">
        <f t="shared" si="1163"/>
        <v>-2.0264818912370735E-2</v>
      </c>
      <c r="Z3576" s="4">
        <f t="shared" si="1164"/>
        <v>-1.4087343905828288E-2</v>
      </c>
      <c r="AA3576" s="4">
        <f t="shared" si="1177"/>
        <v>3.0648949229672148E-2</v>
      </c>
    </row>
    <row r="3577" spans="1:27" x14ac:dyDescent="0.3">
      <c r="A3577" s="1">
        <f t="shared" si="1158"/>
        <v>12</v>
      </c>
      <c r="B3577" s="1">
        <f t="shared" si="1159"/>
        <v>3</v>
      </c>
      <c r="C3577" s="10">
        <v>44272</v>
      </c>
      <c r="D3577" s="3">
        <v>3974.12</v>
      </c>
      <c r="E3577" s="3">
        <v>3949.57</v>
      </c>
      <c r="F3577" s="3">
        <f t="shared" si="1171"/>
        <v>3957.69</v>
      </c>
      <c r="G3577" s="3">
        <f t="shared" si="1174"/>
        <v>3899.4460000000008</v>
      </c>
      <c r="H3577" s="4">
        <f t="shared" si="1160"/>
        <v>2.8793426720602451E-3</v>
      </c>
      <c r="I3577" s="4">
        <f t="shared" si="1172"/>
        <v>-3.3159125951684257E-3</v>
      </c>
      <c r="J3577" s="4">
        <f t="shared" si="1179"/>
        <v>6.1952552672286708E-3</v>
      </c>
      <c r="K3577" s="4">
        <f t="shared" si="1165"/>
        <v>-2.3033479613697697E-3</v>
      </c>
      <c r="L3577" s="4">
        <f t="shared" si="1175"/>
        <v>-1.8058629349892039E-2</v>
      </c>
      <c r="M3577" s="4">
        <f t="shared" si="1173"/>
        <v>4.1514115557307009E-3</v>
      </c>
      <c r="N3577" s="4">
        <f t="shared" si="1176"/>
        <v>1.9149899754990596E-2</v>
      </c>
      <c r="O3577" s="4">
        <f t="shared" si="1178"/>
        <v>1.4655823175948194E-2</v>
      </c>
      <c r="P3577" s="4">
        <f t="shared" si="1166"/>
        <v>5.8052698698373491E-2</v>
      </c>
      <c r="Q3577" s="4">
        <f t="shared" si="1167"/>
        <v>0.66550858503099153</v>
      </c>
      <c r="T3577" s="4">
        <f t="shared" si="1161"/>
        <v>2.8793426720602451E-3</v>
      </c>
      <c r="U3577" s="4">
        <f t="shared" si="1162"/>
        <v>2.8793426720602451E-3</v>
      </c>
      <c r="V3577" s="2">
        <f t="shared" si="1168"/>
        <v>-1.6125328373764441E-2</v>
      </c>
      <c r="W3577" s="4">
        <f t="shared" si="1169"/>
        <v>-2.5964075090026805E-2</v>
      </c>
      <c r="X3577" s="2">
        <f t="shared" si="1170"/>
        <v>1.9316150312531245E-2</v>
      </c>
      <c r="Y3577" s="4">
        <f t="shared" si="1163"/>
        <v>-1.4743455842150642E-2</v>
      </c>
      <c r="Z3577" s="4">
        <f t="shared" si="1164"/>
        <v>-8.5311672624847901E-3</v>
      </c>
      <c r="AA3577" s="4">
        <f t="shared" si="1177"/>
        <v>3.032592402065807E-2</v>
      </c>
    </row>
    <row r="3578" spans="1:27" x14ac:dyDescent="0.3">
      <c r="A3578" s="1">
        <f t="shared" si="1158"/>
        <v>12</v>
      </c>
      <c r="B3578" s="1">
        <f t="shared" si="1159"/>
        <v>4</v>
      </c>
      <c r="C3578" s="10">
        <v>44273</v>
      </c>
      <c r="D3578" s="3">
        <v>3915.46</v>
      </c>
      <c r="E3578" s="3">
        <v>3953.5</v>
      </c>
      <c r="F3578" s="3">
        <f t="shared" si="1171"/>
        <v>3952.9139999999998</v>
      </c>
      <c r="G3578" s="3">
        <f t="shared" si="1174"/>
        <v>3914.1449999999995</v>
      </c>
      <c r="H3578" s="4">
        <f t="shared" si="1160"/>
        <v>-1.4760500437832742E-2</v>
      </c>
      <c r="I3578" s="4">
        <f t="shared" si="1172"/>
        <v>-5.1885700482119041E-3</v>
      </c>
      <c r="J3578" s="4">
        <f t="shared" si="1179"/>
        <v>-9.5719303896208384E-3</v>
      </c>
      <c r="K3578" s="4">
        <f t="shared" si="1165"/>
        <v>-2.9799049852545331E-3</v>
      </c>
      <c r="L3578" s="4">
        <f t="shared" si="1175"/>
        <v>-1.5128156953265397E-2</v>
      </c>
      <c r="M3578" s="4">
        <f t="shared" si="1173"/>
        <v>-9.4750353789633986E-3</v>
      </c>
      <c r="N3578" s="4">
        <f t="shared" si="1176"/>
        <v>3.3596098253910097E-4</v>
      </c>
      <c r="O3578" s="4">
        <f t="shared" si="1178"/>
        <v>9.9015185955162958E-3</v>
      </c>
      <c r="P3578" s="4">
        <f t="shared" si="1166"/>
        <v>4.2435311375986037E-2</v>
      </c>
      <c r="Q3578" s="4">
        <f t="shared" si="1167"/>
        <v>0.54810828763359021</v>
      </c>
      <c r="T3578" s="4">
        <f t="shared" si="1161"/>
        <v>-1.4760500437832742E-2</v>
      </c>
      <c r="U3578" s="4">
        <f t="shared" si="1162"/>
        <v>-1.4760500437832742E-2</v>
      </c>
      <c r="V3578" s="2">
        <f t="shared" si="1168"/>
        <v>-8.7516230008152108E-3</v>
      </c>
      <c r="W3578" s="4">
        <f t="shared" si="1169"/>
        <v>-1.8664106770807039E-2</v>
      </c>
      <c r="X3578" s="2">
        <f t="shared" si="1170"/>
        <v>-6.0619291556453896E-3</v>
      </c>
      <c r="Y3578" s="4">
        <f t="shared" si="1163"/>
        <v>-1.5411576992919744E-2</v>
      </c>
      <c r="Z3578" s="4">
        <f t="shared" si="1164"/>
        <v>-9.2035010839732756E-3</v>
      </c>
      <c r="AA3578" s="4">
        <f t="shared" si="1177"/>
        <v>2.0007865043288827E-2</v>
      </c>
    </row>
    <row r="3579" spans="1:27" x14ac:dyDescent="0.3">
      <c r="A3579" s="1">
        <f t="shared" si="1158"/>
        <v>12</v>
      </c>
      <c r="B3579" s="1">
        <f t="shared" si="1159"/>
        <v>5</v>
      </c>
      <c r="C3579" s="10">
        <v>44274</v>
      </c>
      <c r="D3579" s="3">
        <v>3913.1</v>
      </c>
      <c r="E3579" s="3">
        <v>3913.14</v>
      </c>
      <c r="F3579" s="3">
        <f t="shared" si="1171"/>
        <v>3946.8659999999995</v>
      </c>
      <c r="G3579" s="3">
        <f t="shared" si="1174"/>
        <v>3921.2609999999995</v>
      </c>
      <c r="H3579" s="4">
        <f t="shared" si="1160"/>
        <v>-6.0273888636332065E-4</v>
      </c>
      <c r="I3579" s="4">
        <f t="shared" si="1172"/>
        <v>-5.9252297303513852E-4</v>
      </c>
      <c r="J3579" s="4">
        <f t="shared" si="1179"/>
        <v>-1.0215913328182123E-5</v>
      </c>
      <c r="K3579" s="4">
        <f t="shared" si="1165"/>
        <v>1.0176965158627557E-2</v>
      </c>
      <c r="L3579" s="4">
        <f t="shared" si="1175"/>
        <v>1.7131519100634944E-3</v>
      </c>
      <c r="M3579" s="4">
        <f t="shared" si="1173"/>
        <v>-8.5551422318365065E-3</v>
      </c>
      <c r="N3579" s="4">
        <f t="shared" si="1176"/>
        <v>-2.0812182611663964E-3</v>
      </c>
      <c r="O3579" s="4">
        <f t="shared" si="1178"/>
        <v>6.5434054841430117E-3</v>
      </c>
      <c r="P3579" s="4">
        <f t="shared" si="1166"/>
        <v>4.180699507730147E-2</v>
      </c>
      <c r="Q3579" s="4">
        <f t="shared" si="1167"/>
        <v>0.63175013552395654</v>
      </c>
      <c r="T3579" s="4">
        <f t="shared" si="1161"/>
        <v>-6.0273888636332065E-4</v>
      </c>
      <c r="U3579" s="4">
        <f t="shared" si="1162"/>
        <v>-6.0273888636332065E-4</v>
      </c>
      <c r="V3579" s="2">
        <f t="shared" si="1168"/>
        <v>7.12049158974938E-3</v>
      </c>
      <c r="W3579" s="4">
        <f t="shared" si="1169"/>
        <v>-2.9507133261480857E-3</v>
      </c>
      <c r="X3579" s="2">
        <f t="shared" si="1170"/>
        <v>-7.6686260885442887E-3</v>
      </c>
      <c r="Y3579" s="4">
        <f t="shared" si="1163"/>
        <v>-2.4187575989613589E-3</v>
      </c>
      <c r="Z3579" s="4">
        <f t="shared" si="1164"/>
        <v>3.8712412812328357E-3</v>
      </c>
      <c r="AA3579" s="4">
        <f t="shared" si="1177"/>
        <v>1.3145411196471038E-2</v>
      </c>
    </row>
    <row r="3580" spans="1:27" x14ac:dyDescent="0.3">
      <c r="A3580" s="1">
        <f t="shared" si="1158"/>
        <v>13</v>
      </c>
      <c r="B3580" s="1">
        <f t="shared" si="1159"/>
        <v>1</v>
      </c>
      <c r="C3580" s="10">
        <v>44277</v>
      </c>
      <c r="D3580" s="3">
        <v>3940.59</v>
      </c>
      <c r="E3580" s="3">
        <v>3916.48</v>
      </c>
      <c r="F3580" s="3">
        <f t="shared" si="1171"/>
        <v>3941.1960000000008</v>
      </c>
      <c r="G3580" s="3">
        <f t="shared" si="1174"/>
        <v>3933.184999999999</v>
      </c>
      <c r="H3580" s="4">
        <f t="shared" si="1160"/>
        <v>7.0251207482559192E-3</v>
      </c>
      <c r="I3580" s="4">
        <f t="shared" si="1172"/>
        <v>8.6376530116789993E-4</v>
      </c>
      <c r="J3580" s="4">
        <f t="shared" si="1179"/>
        <v>6.1613554470880197E-3</v>
      </c>
      <c r="K3580" s="4">
        <f t="shared" si="1165"/>
        <v>7.2187012854259798E-3</v>
      </c>
      <c r="L3580" s="4">
        <f t="shared" si="1175"/>
        <v>4.9224967985028959E-3</v>
      </c>
      <c r="M3580" s="4">
        <f t="shared" si="1173"/>
        <v>-1.5376043211265731E-4</v>
      </c>
      <c r="N3580" s="4">
        <f t="shared" si="1176"/>
        <v>1.8826981187005218E-3</v>
      </c>
      <c r="O3580" s="4">
        <f t="shared" si="1178"/>
        <v>2.0329443052948381E-3</v>
      </c>
      <c r="P3580" s="4">
        <f t="shared" si="1166"/>
        <v>4.9125815014097171E-2</v>
      </c>
      <c r="Q3580" s="4">
        <f t="shared" si="1167"/>
        <v>0.63551355322301506</v>
      </c>
      <c r="T3580" s="4">
        <f t="shared" si="1161"/>
        <v>7.0251207482559192E-3</v>
      </c>
      <c r="U3580" s="4">
        <f t="shared" si="1162"/>
        <v>7.0251207482559192E-3</v>
      </c>
      <c r="V3580" s="2">
        <f t="shared" si="1168"/>
        <v>1.4270016099767486E-2</v>
      </c>
      <c r="W3580" s="4">
        <f t="shared" si="1169"/>
        <v>4.1273159387697584E-3</v>
      </c>
      <c r="X3580" s="2">
        <f t="shared" si="1170"/>
        <v>-7.1429651241893075E-3</v>
      </c>
      <c r="Y3580" s="4">
        <f t="shared" si="1163"/>
        <v>-5.3401353889558755E-3</v>
      </c>
      <c r="Z3580" s="4">
        <f t="shared" si="1164"/>
        <v>9.3144347465554046E-4</v>
      </c>
      <c r="AA3580" s="4">
        <f t="shared" si="1177"/>
        <v>4.0818572628884336E-3</v>
      </c>
    </row>
    <row r="3581" spans="1:27" x14ac:dyDescent="0.3">
      <c r="A3581" s="1">
        <f t="shared" si="1158"/>
        <v>13</v>
      </c>
      <c r="B3581" s="1">
        <f t="shared" si="1159"/>
        <v>2</v>
      </c>
      <c r="C3581" s="10">
        <v>44278</v>
      </c>
      <c r="D3581" s="3">
        <v>3910.52</v>
      </c>
      <c r="E3581" s="3">
        <v>3937.6</v>
      </c>
      <c r="F3581" s="3">
        <f t="shared" si="1171"/>
        <v>3930.7580000000003</v>
      </c>
      <c r="G3581" s="3">
        <f t="shared" si="1174"/>
        <v>3936.6929999999993</v>
      </c>
      <c r="H3581" s="4">
        <f t="shared" si="1160"/>
        <v>-7.6308370066411786E-3</v>
      </c>
      <c r="I3581" s="4">
        <f t="shared" si="1172"/>
        <v>-7.5876962586826754E-4</v>
      </c>
      <c r="J3581" s="4">
        <f t="shared" si="1179"/>
        <v>-6.8720673807729114E-3</v>
      </c>
      <c r="K3581" s="4">
        <f t="shared" si="1165"/>
        <v>-1.2111130566742636E-3</v>
      </c>
      <c r="L3581" s="4">
        <f t="shared" si="1175"/>
        <v>-2.5094944891234695E-4</v>
      </c>
      <c r="M3581" s="4">
        <f t="shared" si="1173"/>
        <v>-5.1486252778726854E-3</v>
      </c>
      <c r="N3581" s="4">
        <f t="shared" si="1176"/>
        <v>-6.6484737316319367E-3</v>
      </c>
      <c r="O3581" s="4">
        <f t="shared" si="1178"/>
        <v>-1.5177009707146457E-3</v>
      </c>
      <c r="P3581" s="4">
        <f t="shared" si="1166"/>
        <v>4.1120106920265014E-2</v>
      </c>
      <c r="Q3581" s="4">
        <f t="shared" si="1167"/>
        <v>0.69659684500980501</v>
      </c>
      <c r="T3581" s="4">
        <f t="shared" si="1161"/>
        <v>-7.6308370066411786E-3</v>
      </c>
      <c r="U3581" s="4">
        <f t="shared" si="1162"/>
        <v>-7.6308370066411786E-3</v>
      </c>
      <c r="V3581" s="2">
        <f t="shared" si="1168"/>
        <v>5.613372616790859E-3</v>
      </c>
      <c r="W3581" s="4">
        <f t="shared" si="1169"/>
        <v>-4.4427611093770889E-3</v>
      </c>
      <c r="X3581" s="2">
        <f t="shared" si="1170"/>
        <v>-1.3170279934691172E-2</v>
      </c>
      <c r="Y3581" s="4">
        <f t="shared" si="1163"/>
        <v>-1.3664839826541183E-2</v>
      </c>
      <c r="Z3581" s="4">
        <f t="shared" si="1164"/>
        <v>-7.4457503035114947E-3</v>
      </c>
      <c r="AA3581" s="4">
        <f t="shared" si="1177"/>
        <v>-3.0106822150097442E-3</v>
      </c>
    </row>
    <row r="3582" spans="1:27" x14ac:dyDescent="0.3">
      <c r="A3582" s="1">
        <f t="shared" si="1158"/>
        <v>13</v>
      </c>
      <c r="B3582" s="1">
        <f t="shared" si="1159"/>
        <v>3</v>
      </c>
      <c r="C3582" s="10">
        <v>44279</v>
      </c>
      <c r="D3582" s="3">
        <v>3889.14</v>
      </c>
      <c r="E3582" s="3">
        <v>3919.93</v>
      </c>
      <c r="F3582" s="3">
        <f t="shared" si="1171"/>
        <v>3913.7620000000002</v>
      </c>
      <c r="G3582" s="3">
        <f t="shared" si="1174"/>
        <v>3935.7259999999997</v>
      </c>
      <c r="H3582" s="4">
        <f t="shared" si="1160"/>
        <v>-5.4673035811094459E-3</v>
      </c>
      <c r="I3582" s="4">
        <f t="shared" si="1172"/>
        <v>2.4063295929952679E-3</v>
      </c>
      <c r="J3582" s="4">
        <f t="shared" si="1179"/>
        <v>-7.8736331741047147E-3</v>
      </c>
      <c r="K3582" s="4">
        <f t="shared" si="1165"/>
        <v>2.4031330871597733E-3</v>
      </c>
      <c r="L3582" s="4">
        <f t="shared" si="1175"/>
        <v>7.7693560504029056E-3</v>
      </c>
      <c r="M3582" s="4">
        <f t="shared" si="1173"/>
        <v>-6.2911336969392355E-3</v>
      </c>
      <c r="N3582" s="4">
        <f t="shared" si="1176"/>
        <v>-1.1836697981515936E-2</v>
      </c>
      <c r="O3582" s="4">
        <f t="shared" si="1178"/>
        <v>-5.6475210457837691E-3</v>
      </c>
      <c r="P3582" s="4">
        <f t="shared" si="1166"/>
        <v>3.54279872313348E-2</v>
      </c>
      <c r="Q3582" s="4">
        <f t="shared" si="1167"/>
        <v>0.7382408152319655</v>
      </c>
      <c r="T3582" s="4">
        <f t="shared" si="1161"/>
        <v>-5.4673035811094459E-3</v>
      </c>
      <c r="U3582" s="4">
        <f t="shared" si="1162"/>
        <v>-5.4673035811094459E-3</v>
      </c>
      <c r="V3582" s="2">
        <f t="shared" si="1168"/>
        <v>1.6263821691232857E-2</v>
      </c>
      <c r="W3582" s="4">
        <f t="shared" si="1169"/>
        <v>6.1011834743205443E-3</v>
      </c>
      <c r="X3582" s="2">
        <f t="shared" si="1170"/>
        <v>-2.1383350276287585E-2</v>
      </c>
      <c r="Y3582" s="4">
        <f t="shared" si="1163"/>
        <v>-1.009565909597192E-2</v>
      </c>
      <c r="Z3582" s="4">
        <f t="shared" si="1164"/>
        <v>-3.8540649970297391E-3</v>
      </c>
      <c r="AA3582" s="4">
        <f t="shared" si="1177"/>
        <v>-1.1099403945230648E-2</v>
      </c>
    </row>
    <row r="3583" spans="1:27" x14ac:dyDescent="0.3">
      <c r="A3583" s="1">
        <f t="shared" si="1158"/>
        <v>13</v>
      </c>
      <c r="B3583" s="1">
        <f t="shared" si="1159"/>
        <v>4</v>
      </c>
      <c r="C3583" s="10">
        <v>44280</v>
      </c>
      <c r="D3583" s="3">
        <v>3909.52</v>
      </c>
      <c r="E3583" s="3">
        <v>3879.34</v>
      </c>
      <c r="F3583" s="3">
        <f t="shared" si="1171"/>
        <v>3912.5739999999996</v>
      </c>
      <c r="G3583" s="3">
        <f t="shared" si="1174"/>
        <v>3932.7439999999997</v>
      </c>
      <c r="H3583" s="4">
        <f t="shared" si="1160"/>
        <v>5.2402330592367747E-3</v>
      </c>
      <c r="I3583" s="4">
        <f t="shared" si="1172"/>
        <v>-2.5198372905063143E-3</v>
      </c>
      <c r="J3583" s="4">
        <f t="shared" si="1179"/>
        <v>7.7600703497430895E-3</v>
      </c>
      <c r="K3583" s="4">
        <f t="shared" si="1165"/>
        <v>6.2218125343906925E-3</v>
      </c>
      <c r="L3583" s="4">
        <f t="shared" si="1175"/>
        <v>1.1875233199227743E-2</v>
      </c>
      <c r="M3583" s="4">
        <f t="shared" si="1173"/>
        <v>-7.8056031655877509E-4</v>
      </c>
      <c r="N3583" s="4">
        <f t="shared" si="1176"/>
        <v>-5.9052915724999407E-3</v>
      </c>
      <c r="O3583" s="4">
        <f t="shared" si="1178"/>
        <v>-5.1592011295504498E-3</v>
      </c>
      <c r="P3583" s="4">
        <f t="shared" si="1166"/>
        <v>4.0853871200483435E-2</v>
      </c>
      <c r="Q3583" s="4">
        <f t="shared" si="1167"/>
        <v>0.59746335802691097</v>
      </c>
      <c r="T3583" s="4">
        <f t="shared" si="1161"/>
        <v>5.2402330592367747E-3</v>
      </c>
      <c r="U3583" s="4">
        <f t="shared" si="1162"/>
        <v>5.2402330592367747E-3</v>
      </c>
      <c r="V3583" s="2">
        <f t="shared" si="1168"/>
        <v>6.7675630087886173E-3</v>
      </c>
      <c r="W3583" s="4">
        <f t="shared" si="1169"/>
        <v>-3.3001126212992287E-3</v>
      </c>
      <c r="X3583" s="2">
        <f t="shared" si="1170"/>
        <v>-1.5170631292364255E-3</v>
      </c>
      <c r="Y3583" s="4">
        <f t="shared" si="1163"/>
        <v>-6.3245941056889682E-3</v>
      </c>
      <c r="Z3583" s="4">
        <f t="shared" si="1164"/>
        <v>-5.922250015610819E-5</v>
      </c>
      <c r="AA3583" s="4">
        <f t="shared" si="1177"/>
        <v>-1.020512968407614E-2</v>
      </c>
    </row>
    <row r="3584" spans="1:27" x14ac:dyDescent="0.3">
      <c r="A3584" s="1">
        <f t="shared" si="1158"/>
        <v>13</v>
      </c>
      <c r="B3584" s="1">
        <f t="shared" si="1159"/>
        <v>5</v>
      </c>
      <c r="C3584" s="10">
        <v>44281</v>
      </c>
      <c r="D3584" s="3">
        <v>3974.54</v>
      </c>
      <c r="E3584" s="3">
        <v>3917.12</v>
      </c>
      <c r="F3584" s="3">
        <f t="shared" si="1171"/>
        <v>3924.8620000000001</v>
      </c>
      <c r="G3584" s="3">
        <f t="shared" si="1174"/>
        <v>3935.864</v>
      </c>
      <c r="H3584" s="4">
        <f t="shared" si="1160"/>
        <v>1.6631197691788245E-2</v>
      </c>
      <c r="I3584" s="4">
        <f t="shared" si="1172"/>
        <v>1.9439726616054935E-3</v>
      </c>
      <c r="J3584" s="4">
        <f t="shared" si="1179"/>
        <v>1.4687225030182752E-2</v>
      </c>
      <c r="K3584" s="4">
        <f t="shared" si="1165"/>
        <v>7.4753422415031192E-4</v>
      </c>
      <c r="L3584" s="4">
        <f t="shared" si="1175"/>
        <v>5.6392259578328351E-3</v>
      </c>
      <c r="M3584" s="4">
        <f t="shared" si="1173"/>
        <v>1.2657260306222202E-2</v>
      </c>
      <c r="N3584" s="4">
        <f t="shared" si="1176"/>
        <v>9.8265590477719586E-3</v>
      </c>
      <c r="O3584" s="4">
        <f t="shared" si="1178"/>
        <v>-2.7681190779310192E-3</v>
      </c>
      <c r="P3584" s="4">
        <f t="shared" si="1166"/>
        <v>5.8164517700681775E-2</v>
      </c>
      <c r="Q3584" s="4">
        <f t="shared" si="1167"/>
        <v>0.60551148023073564</v>
      </c>
      <c r="T3584" s="4">
        <f t="shared" si="1161"/>
        <v>1.6631197691788245E-2</v>
      </c>
      <c r="U3584" s="4">
        <f t="shared" si="1162"/>
        <v>1.6631197691788245E-2</v>
      </c>
      <c r="V3584" s="2">
        <f t="shared" si="1168"/>
        <v>9.1571343796679062E-4</v>
      </c>
      <c r="W3584" s="4">
        <f t="shared" si="1169"/>
        <v>-9.093443696412842E-3</v>
      </c>
      <c r="X3584" s="2">
        <f t="shared" si="1170"/>
        <v>1.570110653957222E-2</v>
      </c>
      <c r="Y3584" s="4">
        <f t="shared" si="1163"/>
        <v>-1.1730614581637098E-2</v>
      </c>
      <c r="Z3584" s="4">
        <f t="shared" si="1164"/>
        <v>-5.499329285363755E-3</v>
      </c>
      <c r="AA3584" s="4">
        <f t="shared" si="1177"/>
        <v>-5.5750562598272787E-3</v>
      </c>
    </row>
    <row r="3585" spans="1:27" x14ac:dyDescent="0.3">
      <c r="A3585" s="1">
        <f t="shared" si="1158"/>
        <v>14</v>
      </c>
      <c r="B3585" s="1">
        <f t="shared" si="1159"/>
        <v>1</v>
      </c>
      <c r="C3585" s="10">
        <v>44284</v>
      </c>
      <c r="D3585" s="3">
        <v>3971.09</v>
      </c>
      <c r="E3585" s="3">
        <v>3969.31</v>
      </c>
      <c r="F3585" s="3">
        <f t="shared" si="1171"/>
        <v>3930.9620000000004</v>
      </c>
      <c r="G3585" s="3">
        <f t="shared" si="1174"/>
        <v>3936.0790000000006</v>
      </c>
      <c r="H3585" s="4">
        <f t="shared" si="1160"/>
        <v>-8.6802497899123368E-4</v>
      </c>
      <c r="I3585" s="4">
        <f t="shared" si="1172"/>
        <v>-1.3158755478621471E-3</v>
      </c>
      <c r="J3585" s="4">
        <f t="shared" si="1179"/>
        <v>4.4785056887091345E-4</v>
      </c>
      <c r="K3585" s="4">
        <f t="shared" si="1165"/>
        <v>-1.3488353369194843E-2</v>
      </c>
      <c r="L3585" s="4">
        <f t="shared" si="1175"/>
        <v>-1.0655600676080915E-2</v>
      </c>
      <c r="M3585" s="4">
        <f t="shared" si="1173"/>
        <v>1.0208188224663505E-2</v>
      </c>
      <c r="N3585" s="4">
        <f t="shared" si="1176"/>
        <v>8.8948926075923546E-3</v>
      </c>
      <c r="O3585" s="4">
        <f t="shared" si="1178"/>
        <v>-1.2885630897310786E-3</v>
      </c>
      <c r="P3585" s="4">
        <f t="shared" si="1166"/>
        <v>5.7246004467435371E-2</v>
      </c>
      <c r="Q3585" s="4">
        <f t="shared" si="1167"/>
        <v>0.5098799651720296</v>
      </c>
      <c r="T3585" s="4">
        <f t="shared" si="1161"/>
        <v>-8.6802497899123368E-4</v>
      </c>
      <c r="U3585" s="4">
        <f t="shared" si="1162"/>
        <v>-8.6802497899123368E-4</v>
      </c>
      <c r="V3585" s="2">
        <f t="shared" si="1168"/>
        <v>-8.5418689961605163E-3</v>
      </c>
      <c r="W3585" s="4">
        <f t="shared" si="1169"/>
        <v>-1.8456450306198961E-2</v>
      </c>
      <c r="X3585" s="2">
        <f t="shared" si="1170"/>
        <v>7.7399577220669995E-3</v>
      </c>
      <c r="Y3585" s="4">
        <f t="shared" si="1163"/>
        <v>-2.578899734214752E-2</v>
      </c>
      <c r="Z3585" s="4">
        <f t="shared" si="1164"/>
        <v>-1.964635366027357E-2</v>
      </c>
      <c r="AA3585" s="4">
        <f t="shared" si="1177"/>
        <v>-2.5966737000647461E-3</v>
      </c>
    </row>
    <row r="3586" spans="1:27" x14ac:dyDescent="0.3">
      <c r="A3586" s="1">
        <f t="shared" si="1158"/>
        <v>14</v>
      </c>
      <c r="B3586" s="1">
        <f t="shared" si="1159"/>
        <v>2</v>
      </c>
      <c r="C3586" s="10">
        <v>44285</v>
      </c>
      <c r="D3586" s="3">
        <v>3958.55</v>
      </c>
      <c r="E3586" s="3">
        <v>3963.34</v>
      </c>
      <c r="F3586" s="3">
        <f t="shared" si="1171"/>
        <v>3940.5680000000002</v>
      </c>
      <c r="G3586" s="3">
        <f t="shared" si="1174"/>
        <v>3935.6630000000005</v>
      </c>
      <c r="H3586" s="4">
        <f t="shared" si="1160"/>
        <v>-3.1578231669390426E-3</v>
      </c>
      <c r="I3586" s="4">
        <f t="shared" si="1172"/>
        <v>-1.9516052267765274E-3</v>
      </c>
      <c r="J3586" s="4">
        <f t="shared" si="1179"/>
        <v>-1.2062179401625152E-3</v>
      </c>
      <c r="K3586" s="4">
        <f t="shared" si="1165"/>
        <v>-8.8181078746641158E-3</v>
      </c>
      <c r="L3586" s="4">
        <f t="shared" si="1175"/>
        <v>-9.5616065110586262E-3</v>
      </c>
      <c r="M3586" s="4">
        <f t="shared" si="1173"/>
        <v>4.5633015341950628E-3</v>
      </c>
      <c r="N3586" s="4">
        <f t="shared" si="1176"/>
        <v>5.8152844895509887E-3</v>
      </c>
      <c r="O3586" s="4">
        <f t="shared" si="1178"/>
        <v>1.239090070859215E-3</v>
      </c>
      <c r="P3586" s="4">
        <f t="shared" si="1166"/>
        <v>5.3907408541374366E-2</v>
      </c>
      <c r="Q3586" s="4">
        <f t="shared" si="1167"/>
        <v>0.55758281624414241</v>
      </c>
      <c r="T3586" s="4">
        <f t="shared" si="1161"/>
        <v>-3.1578231669390426E-3</v>
      </c>
      <c r="U3586" s="4">
        <f t="shared" si="1162"/>
        <v>-3.1578231669390426E-3</v>
      </c>
      <c r="V3586" s="2">
        <f t="shared" si="1168"/>
        <v>-1.5252739172368333E-2</v>
      </c>
      <c r="W3586" s="4">
        <f t="shared" si="1169"/>
        <v>-2.510021178064464E-2</v>
      </c>
      <c r="X3586" s="2">
        <f t="shared" si="1170"/>
        <v>1.2282254022482994E-2</v>
      </c>
      <c r="Y3586" s="4">
        <f t="shared" si="1163"/>
        <v>-2.11769843350798E-2</v>
      </c>
      <c r="Z3586" s="4">
        <f t="shared" si="1164"/>
        <v>-1.5005260759341594E-2</v>
      </c>
      <c r="AA3586" s="4">
        <f t="shared" si="1177"/>
        <v>2.4957018468193524E-3</v>
      </c>
    </row>
    <row r="3587" spans="1:27" x14ac:dyDescent="0.3">
      <c r="A3587" s="1">
        <f t="shared" ref="A3587:A3650" si="1180">WEEKNUM(C3587,2)</f>
        <v>14</v>
      </c>
      <c r="B3587" s="1">
        <f t="shared" ref="B3587:B3650" si="1181">WEEKDAY(C3587,2)</f>
        <v>3</v>
      </c>
      <c r="C3587" s="10">
        <v>44286</v>
      </c>
      <c r="D3587" s="3">
        <v>3972.89</v>
      </c>
      <c r="E3587" s="3">
        <v>3967.25</v>
      </c>
      <c r="F3587" s="3">
        <f t="shared" si="1171"/>
        <v>3957.3180000000002</v>
      </c>
      <c r="G3587" s="3">
        <f t="shared" si="1174"/>
        <v>3935.54</v>
      </c>
      <c r="H3587" s="4">
        <f t="shared" ref="H3587:H3650" si="1182">(D3587-D3586)/D3586</f>
        <v>3.6225385557842366E-3</v>
      </c>
      <c r="I3587" s="4">
        <f t="shared" si="1172"/>
        <v>2.1977744376096846E-3</v>
      </c>
      <c r="J3587" s="4">
        <f t="shared" si="1179"/>
        <v>1.424764118174552E-3</v>
      </c>
      <c r="K3587" s="4">
        <f t="shared" si="1165"/>
        <v>-1.2946659761781459E-3</v>
      </c>
      <c r="L3587" s="4">
        <f t="shared" si="1175"/>
        <v>-6.8610981293655135E-3</v>
      </c>
      <c r="M3587" s="4">
        <f t="shared" si="1173"/>
        <v>3.9349882925758459E-3</v>
      </c>
      <c r="N3587" s="4">
        <f t="shared" si="1176"/>
        <v>9.4904384150586475E-3</v>
      </c>
      <c r="O3587" s="4">
        <f t="shared" si="1178"/>
        <v>5.4816518957233268E-3</v>
      </c>
      <c r="P3587" s="4">
        <f t="shared" si="1166"/>
        <v>5.772522876304214E-2</v>
      </c>
      <c r="Q3587" s="4">
        <f t="shared" si="1167"/>
        <v>0.51253117088306388</v>
      </c>
      <c r="S3587" s="4">
        <f>(D3587-D3564)/D3564</f>
        <v>4.2438634008107733E-2</v>
      </c>
      <c r="T3587" s="4">
        <f t="shared" ref="T3587:T3650" si="1183">(D3587-D3586)/D3586</f>
        <v>3.6225385557842366E-3</v>
      </c>
      <c r="U3587" s="4">
        <f t="shared" ref="U3587:U3650" si="1184">(D3587-D3586)/D3586</f>
        <v>3.6225385557842366E-3</v>
      </c>
      <c r="V3587" s="2">
        <f t="shared" si="1168"/>
        <v>-1.753419812810254E-2</v>
      </c>
      <c r="W3587" s="4">
        <f t="shared" si="1169"/>
        <v>-2.7358856146821507E-2</v>
      </c>
      <c r="X3587" s="2">
        <f t="shared" si="1170"/>
        <v>2.1534323783664256E-2</v>
      </c>
      <c r="Y3587" s="4">
        <f t="shared" si="1163"/>
        <v>-1.374735093906871E-2</v>
      </c>
      <c r="Z3587" s="4">
        <f t="shared" si="1164"/>
        <v>-7.5287816692106999E-3</v>
      </c>
      <c r="AA3587" s="4">
        <f t="shared" si="1177"/>
        <v>1.1128934258138342E-2</v>
      </c>
    </row>
    <row r="3588" spans="1:27" x14ac:dyDescent="0.3">
      <c r="A3588" s="1">
        <f t="shared" si="1180"/>
        <v>14</v>
      </c>
      <c r="B3588" s="1">
        <f t="shared" si="1181"/>
        <v>4</v>
      </c>
      <c r="C3588" s="10">
        <v>44287</v>
      </c>
      <c r="D3588" s="3">
        <v>4019.87</v>
      </c>
      <c r="E3588" s="3">
        <v>3992.78</v>
      </c>
      <c r="F3588" s="3">
        <f t="shared" si="1171"/>
        <v>3979.3879999999999</v>
      </c>
      <c r="G3588" s="3">
        <f t="shared" si="1174"/>
        <v>3945.9810000000007</v>
      </c>
      <c r="H3588" s="4">
        <f t="shared" si="1182"/>
        <v>1.1825144919693225E-2</v>
      </c>
      <c r="I3588" s="4">
        <f t="shared" si="1172"/>
        <v>5.0064310866901243E-3</v>
      </c>
      <c r="J3588" s="4">
        <f t="shared" si="1179"/>
        <v>6.8187138330031011E-3</v>
      </c>
      <c r="K3588" s="4">
        <f t="shared" si="1165"/>
        <v>-9.1180475673878351E-4</v>
      </c>
      <c r="L3588" s="4">
        <f t="shared" si="1175"/>
        <v>-8.8396328337529365E-3</v>
      </c>
      <c r="M3588" s="4">
        <f t="shared" si="1173"/>
        <v>1.0172921062233683E-2</v>
      </c>
      <c r="N3588" s="4">
        <f t="shared" si="1176"/>
        <v>1.8725128174717314E-2</v>
      </c>
      <c r="O3588" s="4">
        <f t="shared" si="1178"/>
        <v>8.310467751444511E-3</v>
      </c>
      <c r="P3588" s="4">
        <f t="shared" si="1166"/>
        <v>7.0232982878380784E-2</v>
      </c>
      <c r="Q3588" s="4">
        <f t="shared" si="1167"/>
        <v>0.5553221207232093</v>
      </c>
      <c r="T3588" s="4">
        <f t="shared" si="1183"/>
        <v>1.1825144919693225E-2</v>
      </c>
      <c r="U3588" s="4">
        <f t="shared" si="1184"/>
        <v>1.1825144919693225E-2</v>
      </c>
      <c r="V3588" s="2">
        <f t="shared" si="1168"/>
        <v>-1.5950605226925461E-2</v>
      </c>
      <c r="W3588" s="4">
        <f t="shared" si="1169"/>
        <v>-2.5791099174656256E-2</v>
      </c>
      <c r="X3588" s="2">
        <f t="shared" si="1170"/>
        <v>2.8225971474759026E-2</v>
      </c>
      <c r="Y3588" s="4">
        <f t="shared" si="1163"/>
        <v>-1.3369263550295642E-2</v>
      </c>
      <c r="Z3588" s="4">
        <f t="shared" si="1164"/>
        <v>-7.1483103450237888E-3</v>
      </c>
      <c r="AA3588" s="4">
        <f t="shared" si="1177"/>
        <v>1.7076737717932059E-2</v>
      </c>
    </row>
    <row r="3589" spans="1:27" x14ac:dyDescent="0.3">
      <c r="A3589" s="1">
        <f t="shared" si="1180"/>
        <v>15</v>
      </c>
      <c r="B3589" s="1">
        <f t="shared" si="1181"/>
        <v>1</v>
      </c>
      <c r="C3589" s="10">
        <v>44291</v>
      </c>
      <c r="D3589" s="3">
        <v>4077.91</v>
      </c>
      <c r="E3589" s="3">
        <v>4034.44</v>
      </c>
      <c r="F3589" s="3">
        <f t="shared" si="1171"/>
        <v>4000.0620000000004</v>
      </c>
      <c r="G3589" s="3">
        <f t="shared" si="1174"/>
        <v>3962.4619999999995</v>
      </c>
      <c r="H3589" s="4">
        <f t="shared" si="1182"/>
        <v>1.4438277854756489E-2</v>
      </c>
      <c r="I3589" s="4">
        <f t="shared" si="1172"/>
        <v>3.6244953195004228E-3</v>
      </c>
      <c r="J3589" s="4">
        <f t="shared" si="1179"/>
        <v>1.0813782535256066E-2</v>
      </c>
      <c r="K3589" s="4">
        <f t="shared" si="1165"/>
        <v>-9.7689726284679677E-3</v>
      </c>
      <c r="L3589" s="4">
        <f t="shared" si="1175"/>
        <v>-1.7472096250763208E-2</v>
      </c>
      <c r="M3589" s="4">
        <f t="shared" si="1173"/>
        <v>1.9461698343675546E-2</v>
      </c>
      <c r="N3589" s="4">
        <f t="shared" si="1176"/>
        <v>2.9135421361769609E-2</v>
      </c>
      <c r="O3589" s="4">
        <f t="shared" si="1178"/>
        <v>9.220409474461384E-3</v>
      </c>
      <c r="P3589" s="4">
        <f t="shared" si="1166"/>
        <v>8.5685304054503697E-2</v>
      </c>
      <c r="Q3589" s="4">
        <f t="shared" si="1167"/>
        <v>0.65064157053228089</v>
      </c>
      <c r="T3589" s="4">
        <f t="shared" si="1183"/>
        <v>1.4438277854756489E-2</v>
      </c>
      <c r="U3589" s="4">
        <f t="shared" si="1184"/>
        <v>1.4438277854756489E-2</v>
      </c>
      <c r="V3589" s="2">
        <f t="shared" si="1168"/>
        <v>-1.1276484065405082E-2</v>
      </c>
      <c r="W3589" s="4">
        <f t="shared" si="1169"/>
        <v>-2.1163719224751094E-2</v>
      </c>
      <c r="X3589" s="2">
        <f t="shared" si="1170"/>
        <v>2.6008041182124193E-2</v>
      </c>
      <c r="Y3589" s="4">
        <f t="shared" si="1163"/>
        <v>-2.2115992919883594E-2</v>
      </c>
      <c r="Z3589" s="4">
        <f t="shared" si="1164"/>
        <v>-1.5950190027790939E-2</v>
      </c>
      <c r="AA3589" s="4">
        <f t="shared" si="1177"/>
        <v>1.9159909316556933E-2</v>
      </c>
    </row>
    <row r="3590" spans="1:27" x14ac:dyDescent="0.3">
      <c r="A3590" s="1">
        <f t="shared" si="1180"/>
        <v>15</v>
      </c>
      <c r="B3590" s="1">
        <f t="shared" si="1181"/>
        <v>2</v>
      </c>
      <c r="C3590" s="10">
        <v>44292</v>
      </c>
      <c r="D3590" s="3">
        <v>4073.94</v>
      </c>
      <c r="E3590" s="3">
        <v>4075.57</v>
      </c>
      <c r="F3590" s="3">
        <f t="shared" si="1171"/>
        <v>4020.6320000000001</v>
      </c>
      <c r="G3590" s="3">
        <f t="shared" si="1174"/>
        <v>3975.797</v>
      </c>
      <c r="H3590" s="4">
        <f t="shared" si="1182"/>
        <v>-9.7353791525555983E-4</v>
      </c>
      <c r="I3590" s="4">
        <f t="shared" si="1172"/>
        <v>-5.738233555913914E-4</v>
      </c>
      <c r="J3590" s="4">
        <f t="shared" si="1179"/>
        <v>-3.9971455966416843E-4</v>
      </c>
      <c r="K3590" s="4">
        <f t="shared" si="1165"/>
        <v>-1.7314016248519356E-2</v>
      </c>
      <c r="L3590" s="4">
        <f t="shared" si="1175"/>
        <v>-2.7714632686297053E-2</v>
      </c>
      <c r="M3590" s="4">
        <f t="shared" si="1173"/>
        <v>1.3258612078897046E-2</v>
      </c>
      <c r="N3590" s="4">
        <f t="shared" si="1176"/>
        <v>2.4685113450208858E-2</v>
      </c>
      <c r="O3590" s="4">
        <f t="shared" si="1178"/>
        <v>1.100531672042299E-2</v>
      </c>
      <c r="P3590" s="4">
        <f t="shared" si="1166"/>
        <v>8.4628348246970866E-2</v>
      </c>
      <c r="Q3590" s="4">
        <f t="shared" si="1167"/>
        <v>0.6122284221773715</v>
      </c>
      <c r="T3590" s="4">
        <f t="shared" si="1183"/>
        <v>-9.7353791525555983E-4</v>
      </c>
      <c r="U3590" s="4">
        <f t="shared" si="1184"/>
        <v>-9.7353791525555983E-4</v>
      </c>
      <c r="V3590" s="2">
        <f t="shared" si="1168"/>
        <v>-2.6194790959094171E-2</v>
      </c>
      <c r="W3590" s="4">
        <f t="shared" si="1169"/>
        <v>-3.5932843049503241E-2</v>
      </c>
      <c r="X3590" s="2">
        <f t="shared" si="1170"/>
        <v>2.5899690009543955E-2</v>
      </c>
      <c r="Y3590" s="4">
        <f t="shared" ref="Y3590:Y3653" si="1185">(SUM(D3586:D3589)*(0.99/4.01)-D3589)/D3589</f>
        <v>-2.9566958689310936E-2</v>
      </c>
      <c r="Z3590" s="4">
        <f t="shared" ref="Z3590:Z3653" si="1186">(SUM(D3586:D3589)*(0.995/4.005)-D3589)/D3589</f>
        <v>-2.3448135997280212E-2</v>
      </c>
      <c r="AA3590" s="4">
        <f t="shared" si="1177"/>
        <v>2.2811210080382258E-2</v>
      </c>
    </row>
    <row r="3591" spans="1:27" x14ac:dyDescent="0.3">
      <c r="A3591" s="1">
        <f t="shared" si="1180"/>
        <v>15</v>
      </c>
      <c r="B3591" s="1">
        <f t="shared" si="1181"/>
        <v>3</v>
      </c>
      <c r="C3591" s="10">
        <v>44293</v>
      </c>
      <c r="D3591" s="3">
        <v>4079.95</v>
      </c>
      <c r="E3591" s="3">
        <v>4074.29</v>
      </c>
      <c r="F3591" s="3">
        <f t="shared" si="1171"/>
        <v>4044.9120000000003</v>
      </c>
      <c r="G3591" s="3">
        <f t="shared" si="1174"/>
        <v>3992.7399999999993</v>
      </c>
      <c r="H3591" s="4">
        <f t="shared" si="1182"/>
        <v>1.4752303666720088E-3</v>
      </c>
      <c r="I3591" s="4">
        <f t="shared" si="1172"/>
        <v>8.5911918192194543E-5</v>
      </c>
      <c r="J3591" s="4">
        <f t="shared" si="1179"/>
        <v>1.3893184484798143E-3</v>
      </c>
      <c r="K3591" s="4">
        <f t="shared" ref="K3591:K3654" si="1187">(SUM(D3587:D3590)/4-D3590)/D3590</f>
        <v>-9.2754188819668213E-3</v>
      </c>
      <c r="L3591" s="4">
        <f t="shared" si="1175"/>
        <v>-2.2310097841401769E-2</v>
      </c>
      <c r="M3591" s="4">
        <f t="shared" si="1173"/>
        <v>8.662240365179652E-3</v>
      </c>
      <c r="N3591" s="4">
        <f t="shared" si="1176"/>
        <v>2.1842143490435267E-2</v>
      </c>
      <c r="O3591" s="4">
        <f t="shared" si="1178"/>
        <v>1.2787411610436632E-2</v>
      </c>
      <c r="P3591" s="4">
        <f t="shared" ref="P3591:P3654" si="1188">(D3591-3756.07)/3756.07</f>
        <v>8.6228424922858107E-2</v>
      </c>
      <c r="Q3591" s="4">
        <f t="shared" ref="Q3591:Q3654" si="1189">(D3591-D3338)/D3338</f>
        <v>0.63942298033070122</v>
      </c>
      <c r="T3591" s="4">
        <f t="shared" si="1183"/>
        <v>1.4752303666720088E-3</v>
      </c>
      <c r="U3591" s="4">
        <f t="shared" si="1184"/>
        <v>1.4752303666720088E-3</v>
      </c>
      <c r="V3591" s="2">
        <f t="shared" ref="V3591:V3654" si="1190">(D3586-D3590)/D3590</f>
        <v>-2.8323932114856839E-2</v>
      </c>
      <c r="W3591" s="4">
        <f t="shared" ref="W3591:W3654" si="1191">(D3586*(1-0.01)-D3590)/D3590</f>
        <v>-3.8040692793708301E-2</v>
      </c>
      <c r="X3591" s="2">
        <f t="shared" ref="X3591:X3654" si="1192">(D3591-D3586)/D3586</f>
        <v>3.0667795025956381E-2</v>
      </c>
      <c r="Y3591" s="4">
        <f t="shared" si="1185"/>
        <v>-2.1628593210121866E-2</v>
      </c>
      <c r="Z3591" s="4">
        <f t="shared" si="1186"/>
        <v>-1.5459717141130624E-2</v>
      </c>
      <c r="AA3591" s="4">
        <f t="shared" si="1177"/>
        <v>2.647943139161665E-2</v>
      </c>
    </row>
    <row r="3592" spans="1:27" x14ac:dyDescent="0.3">
      <c r="A3592" s="1">
        <f t="shared" si="1180"/>
        <v>15</v>
      </c>
      <c r="B3592" s="1">
        <f t="shared" si="1181"/>
        <v>4</v>
      </c>
      <c r="C3592" s="10">
        <v>44294</v>
      </c>
      <c r="D3592" s="3">
        <v>4097.17</v>
      </c>
      <c r="E3592" s="3">
        <v>4089.95</v>
      </c>
      <c r="F3592" s="3">
        <f t="shared" ref="F3592:F3655" si="1193">AVERAGE(D3588:D3592)</f>
        <v>4069.7679999999991</v>
      </c>
      <c r="G3592" s="3">
        <f t="shared" si="1174"/>
        <v>4013.5429999999992</v>
      </c>
      <c r="H3592" s="4">
        <f t="shared" si="1182"/>
        <v>4.2206399588230878E-3</v>
      </c>
      <c r="I3592" s="4">
        <f t="shared" ref="I3592:I3655" si="1194">(E3592-D3591)/D3591</f>
        <v>2.4510104290493759E-3</v>
      </c>
      <c r="J3592" s="4">
        <f t="shared" si="1179"/>
        <v>1.7696295297737119E-3</v>
      </c>
      <c r="K3592" s="4">
        <f t="shared" si="1187"/>
        <v>-4.1746835132784113E-3</v>
      </c>
      <c r="L3592" s="4">
        <f t="shared" si="1175"/>
        <v>-1.8553876613411707E-2</v>
      </c>
      <c r="M3592" s="4">
        <f t="shared" ref="M3592:M3655" si="1195">(D3592-F3592)/F3592</f>
        <v>6.733061933751742E-3</v>
      </c>
      <c r="N3592" s="4">
        <f t="shared" si="1176"/>
        <v>2.0836203822906813E-2</v>
      </c>
      <c r="O3592" s="4">
        <f t="shared" si="1178"/>
        <v>1.3722886773065289E-2</v>
      </c>
      <c r="P3592" s="4">
        <f t="shared" si="1188"/>
        <v>9.0813004017496979E-2</v>
      </c>
      <c r="Q3592" s="4">
        <f t="shared" si="1189"/>
        <v>0.53816149086977427</v>
      </c>
      <c r="T3592" s="4">
        <f t="shared" si="1183"/>
        <v>4.2206399588230878E-3</v>
      </c>
      <c r="U3592" s="4">
        <f t="shared" si="1184"/>
        <v>4.2206399588230878E-3</v>
      </c>
      <c r="V3592" s="2">
        <f t="shared" si="1190"/>
        <v>-2.6240517653402604E-2</v>
      </c>
      <c r="W3592" s="4">
        <f t="shared" si="1191"/>
        <v>-3.5978112476868593E-2</v>
      </c>
      <c r="X3592" s="2">
        <f t="shared" si="1192"/>
        <v>3.1282013848860701E-2</v>
      </c>
      <c r="Y3592" s="4">
        <f t="shared" si="1185"/>
        <v>-1.6591458033062993E-2</v>
      </c>
      <c r="Z3592" s="4">
        <f t="shared" si="1186"/>
        <v>-1.0390821568751074E-2</v>
      </c>
      <c r="AA3592" s="4">
        <f t="shared" si="1177"/>
        <v>2.8415709831759516E-2</v>
      </c>
    </row>
    <row r="3593" spans="1:27" x14ac:dyDescent="0.3">
      <c r="A3593" s="1">
        <f t="shared" si="1180"/>
        <v>15</v>
      </c>
      <c r="B3593" s="1">
        <f t="shared" si="1181"/>
        <v>5</v>
      </c>
      <c r="C3593" s="10">
        <v>44295</v>
      </c>
      <c r="D3593" s="3">
        <v>4128.8</v>
      </c>
      <c r="E3593" s="3">
        <v>4096.1099999999997</v>
      </c>
      <c r="F3593" s="3">
        <f t="shared" si="1193"/>
        <v>4091.5540000000001</v>
      </c>
      <c r="G3593" s="3">
        <f t="shared" si="1174"/>
        <v>4035.471</v>
      </c>
      <c r="H3593" s="4">
        <f t="shared" si="1182"/>
        <v>7.7199628035937266E-3</v>
      </c>
      <c r="I3593" s="4">
        <f t="shared" si="1194"/>
        <v>-2.5871516192894125E-4</v>
      </c>
      <c r="J3593" s="4">
        <f t="shared" si="1179"/>
        <v>7.9786779655226688E-3</v>
      </c>
      <c r="K3593" s="4">
        <f t="shared" si="1187"/>
        <v>-3.6433684714083712E-3</v>
      </c>
      <c r="L3593" s="4">
        <f t="shared" si="1175"/>
        <v>-1.7589919112189493E-2</v>
      </c>
      <c r="M3593" s="4">
        <f t="shared" si="1195"/>
        <v>9.1031427179013389E-3</v>
      </c>
      <c r="N3593" s="4">
        <f t="shared" si="1176"/>
        <v>2.3127164090635314E-2</v>
      </c>
      <c r="O3593" s="4">
        <f t="shared" si="1178"/>
        <v>1.3583365626816528E-2</v>
      </c>
      <c r="P3593" s="4">
        <f t="shared" si="1188"/>
        <v>9.9234039834188395E-2</v>
      </c>
      <c r="Q3593" s="4">
        <f t="shared" si="1189"/>
        <v>0.55252480813413518</v>
      </c>
      <c r="T3593" s="4">
        <f t="shared" si="1183"/>
        <v>7.7199628035937266E-3</v>
      </c>
      <c r="U3593" s="4">
        <f t="shared" si="1184"/>
        <v>7.7199628035937266E-3</v>
      </c>
      <c r="V3593" s="2">
        <f t="shared" si="1190"/>
        <v>-1.8866681148207221E-2</v>
      </c>
      <c r="W3593" s="4">
        <f t="shared" si="1191"/>
        <v>-2.8678014336725129E-2</v>
      </c>
      <c r="X3593" s="2">
        <f t="shared" si="1192"/>
        <v>2.7097891225338205E-2</v>
      </c>
      <c r="Y3593" s="4">
        <f t="shared" si="1185"/>
        <v>-1.6066767867026772E-2</v>
      </c>
      <c r="Z3593" s="4">
        <f t="shared" si="1186"/>
        <v>-9.8628231001761275E-3</v>
      </c>
      <c r="AA3593" s="4">
        <f t="shared" si="1177"/>
        <v>2.8186746303703023E-2</v>
      </c>
    </row>
    <row r="3594" spans="1:27" x14ac:dyDescent="0.3">
      <c r="A3594" s="1">
        <f t="shared" si="1180"/>
        <v>16</v>
      </c>
      <c r="B3594" s="1">
        <f t="shared" si="1181"/>
        <v>1</v>
      </c>
      <c r="C3594" s="10">
        <v>44298</v>
      </c>
      <c r="D3594" s="3">
        <v>4127.99</v>
      </c>
      <c r="E3594" s="3">
        <v>4124.71</v>
      </c>
      <c r="F3594" s="3">
        <f t="shared" si="1193"/>
        <v>4101.57</v>
      </c>
      <c r="G3594" s="3">
        <f t="shared" si="1174"/>
        <v>4050.8160000000003</v>
      </c>
      <c r="H3594" s="4">
        <f t="shared" si="1182"/>
        <v>-1.9618291028880065E-4</v>
      </c>
      <c r="I3594" s="4">
        <f t="shared" si="1194"/>
        <v>-9.9060259639608241E-4</v>
      </c>
      <c r="J3594" s="4">
        <f t="shared" si="1179"/>
        <v>7.9441968610728176E-4</v>
      </c>
      <c r="K3594" s="4">
        <f t="shared" si="1187"/>
        <v>-8.1948750242201215E-3</v>
      </c>
      <c r="L3594" s="4">
        <f t="shared" si="1175"/>
        <v>-2.096466016491191E-2</v>
      </c>
      <c r="M3594" s="4">
        <f t="shared" si="1195"/>
        <v>6.4414358404221005E-3</v>
      </c>
      <c r="N3594" s="4">
        <f t="shared" si="1176"/>
        <v>1.9051470123550296E-2</v>
      </c>
      <c r="O3594" s="4">
        <f t="shared" si="1178"/>
        <v>1.229508792414697E-2</v>
      </c>
      <c r="P3594" s="4">
        <f t="shared" si="1188"/>
        <v>9.9018388901165211E-2</v>
      </c>
      <c r="Q3594" s="4">
        <f t="shared" si="1189"/>
        <v>0.50109818980501664</v>
      </c>
      <c r="T3594" s="4">
        <f t="shared" si="1183"/>
        <v>-1.9618291028880065E-4</v>
      </c>
      <c r="U3594" s="4">
        <f t="shared" si="1184"/>
        <v>-1.9618291028880065E-4</v>
      </c>
      <c r="V3594" s="2">
        <f t="shared" si="1190"/>
        <v>-1.2325615190854565E-2</v>
      </c>
      <c r="W3594" s="4">
        <f t="shared" si="1191"/>
        <v>-2.2202359038946066E-2</v>
      </c>
      <c r="X3594" s="2">
        <f t="shared" si="1192"/>
        <v>1.2280800704282323E-2</v>
      </c>
      <c r="Y3594" s="4">
        <f t="shared" si="1185"/>
        <v>-2.0561522467808343E-2</v>
      </c>
      <c r="Z3594" s="4">
        <f t="shared" si="1186"/>
        <v>-1.4385918251284978E-2</v>
      </c>
      <c r="AA3594" s="4">
        <f t="shared" si="1177"/>
        <v>2.5376606662596567E-2</v>
      </c>
    </row>
    <row r="3595" spans="1:27" x14ac:dyDescent="0.3">
      <c r="A3595" s="1">
        <f t="shared" si="1180"/>
        <v>16</v>
      </c>
      <c r="B3595" s="1">
        <f t="shared" si="1181"/>
        <v>2</v>
      </c>
      <c r="C3595" s="10">
        <v>44299</v>
      </c>
      <c r="D3595" s="3">
        <v>4141.59</v>
      </c>
      <c r="E3595" s="3">
        <v>4130.1000000000004</v>
      </c>
      <c r="F3595" s="3">
        <f t="shared" si="1193"/>
        <v>4115.1000000000004</v>
      </c>
      <c r="G3595" s="3">
        <f t="shared" ref="G3595:G3658" si="1196">AVERAGE(D3586:D3595)</f>
        <v>4067.8660000000004</v>
      </c>
      <c r="H3595" s="4">
        <f t="shared" si="1182"/>
        <v>3.2945816244710777E-3</v>
      </c>
      <c r="I3595" s="4">
        <f t="shared" si="1194"/>
        <v>5.1114464909086076E-4</v>
      </c>
      <c r="J3595" s="4">
        <f t="shared" si="1179"/>
        <v>2.7834369753802169E-3</v>
      </c>
      <c r="K3595" s="4">
        <f t="shared" si="1187"/>
        <v>-4.7268767608448226E-3</v>
      </c>
      <c r="L3595" s="4">
        <f t="shared" ref="L3595:L3658" si="1197">(SUM(D3586:D3594)/9-D3594)/D3594</f>
        <v>-1.6549351029327936E-2</v>
      </c>
      <c r="M3595" s="4">
        <f t="shared" si="1195"/>
        <v>6.4372676241160071E-3</v>
      </c>
      <c r="N3595" s="4">
        <f t="shared" ref="N3595:N3658" si="1198">(D3595-G3595)/G3595</f>
        <v>1.8123507509834321E-2</v>
      </c>
      <c r="O3595" s="4">
        <f t="shared" si="1178"/>
        <v>1.1404798640135775E-2</v>
      </c>
      <c r="P3595" s="4">
        <f t="shared" si="1188"/>
        <v>0.10263919469019479</v>
      </c>
      <c r="Q3595" s="4">
        <f t="shared" si="1189"/>
        <v>0.48453663677226483</v>
      </c>
      <c r="T3595" s="4">
        <f t="shared" si="1183"/>
        <v>3.2945816244710777E-3</v>
      </c>
      <c r="U3595" s="4">
        <f t="shared" si="1184"/>
        <v>3.2945816244710777E-3</v>
      </c>
      <c r="V3595" s="2">
        <f t="shared" si="1190"/>
        <v>-1.3093539470783537E-2</v>
      </c>
      <c r="W3595" s="4">
        <f t="shared" si="1191"/>
        <v>-2.2962604076075685E-2</v>
      </c>
      <c r="X3595" s="2">
        <f t="shared" si="1192"/>
        <v>1.6605546473438513E-2</v>
      </c>
      <c r="Y3595" s="4">
        <f t="shared" si="1185"/>
        <v>-1.7136766078041283E-2</v>
      </c>
      <c r="Z3595" s="4">
        <f t="shared" si="1186"/>
        <v>-1.0939567917144217E-2</v>
      </c>
      <c r="AA3595" s="4">
        <f t="shared" ref="AA3595:AA3658" si="1199">(F3595-F3590)/F3590</f>
        <v>2.3495808619142539E-2</v>
      </c>
    </row>
    <row r="3596" spans="1:27" x14ac:dyDescent="0.3">
      <c r="A3596" s="1">
        <f t="shared" si="1180"/>
        <v>16</v>
      </c>
      <c r="B3596" s="1">
        <f t="shared" si="1181"/>
        <v>3</v>
      </c>
      <c r="C3596" s="10">
        <v>44300</v>
      </c>
      <c r="D3596" s="3">
        <v>4124.66</v>
      </c>
      <c r="E3596" s="3">
        <v>4141.58</v>
      </c>
      <c r="F3596" s="3">
        <f t="shared" si="1193"/>
        <v>4124.0420000000004</v>
      </c>
      <c r="G3596" s="3">
        <f t="shared" si="1196"/>
        <v>4084.4770000000003</v>
      </c>
      <c r="H3596" s="4">
        <f t="shared" si="1182"/>
        <v>-4.0878020277237224E-3</v>
      </c>
      <c r="I3596" s="4">
        <f t="shared" si="1194"/>
        <v>-2.4145316171369641E-6</v>
      </c>
      <c r="J3596" s="4">
        <f t="shared" si="1179"/>
        <v>-4.0853874961065857E-3</v>
      </c>
      <c r="K3596" s="4">
        <f t="shared" si="1187"/>
        <v>-4.2743245951432701E-3</v>
      </c>
      <c r="L3596" s="4">
        <f t="shared" si="1197"/>
        <v>-1.4868149135423354E-2</v>
      </c>
      <c r="M3596" s="4">
        <f t="shared" si="1195"/>
        <v>1.498529840383496E-4</v>
      </c>
      <c r="N3596" s="4">
        <f t="shared" si="1198"/>
        <v>9.8379792565852463E-3</v>
      </c>
      <c r="O3596" s="4">
        <f t="shared" ref="O3596:O3659" si="1200">(F3596-G3596)/D3596</f>
        <v>9.5923057900530115E-3</v>
      </c>
      <c r="P3596" s="4">
        <f t="shared" si="1188"/>
        <v>9.8131823954292569E-2</v>
      </c>
      <c r="Q3596" s="4">
        <f t="shared" si="1189"/>
        <v>0.49355996277560704</v>
      </c>
      <c r="T3596" s="4">
        <f t="shared" si="1183"/>
        <v>-4.0878020277237224E-3</v>
      </c>
      <c r="U3596" s="4">
        <f t="shared" si="1184"/>
        <v>-4.0878020277237224E-3</v>
      </c>
      <c r="V3596" s="2">
        <f t="shared" si="1190"/>
        <v>-1.4883172887707456E-2</v>
      </c>
      <c r="W3596" s="4">
        <f t="shared" si="1191"/>
        <v>-2.47343411588304E-2</v>
      </c>
      <c r="X3596" s="2">
        <f t="shared" si="1192"/>
        <v>1.0958467628279768E-2</v>
      </c>
      <c r="Y3596" s="4">
        <f t="shared" si="1185"/>
        <v>-1.668985670742329E-2</v>
      </c>
      <c r="Z3596" s="4">
        <f t="shared" si="1186"/>
        <v>-1.0489840671328516E-2</v>
      </c>
      <c r="AA3596" s="4">
        <f t="shared" si="1199"/>
        <v>1.9562848338851403E-2</v>
      </c>
    </row>
    <row r="3597" spans="1:27" x14ac:dyDescent="0.3">
      <c r="A3597" s="1">
        <f t="shared" si="1180"/>
        <v>16</v>
      </c>
      <c r="B3597" s="1">
        <f t="shared" si="1181"/>
        <v>4</v>
      </c>
      <c r="C3597" s="10">
        <v>44301</v>
      </c>
      <c r="D3597" s="3">
        <v>4170.42</v>
      </c>
      <c r="E3597" s="3">
        <v>4139.76</v>
      </c>
      <c r="F3597" s="3">
        <f t="shared" si="1193"/>
        <v>4138.692</v>
      </c>
      <c r="G3597" s="3">
        <f t="shared" si="1196"/>
        <v>4104.2299999999996</v>
      </c>
      <c r="H3597" s="4">
        <f t="shared" si="1182"/>
        <v>1.1094247768300956E-2</v>
      </c>
      <c r="I3597" s="4">
        <f t="shared" si="1194"/>
        <v>3.6609078081588213E-3</v>
      </c>
      <c r="J3597" s="4">
        <f t="shared" si="1179"/>
        <v>7.4333399601421348E-3</v>
      </c>
      <c r="K3597" s="4">
        <f t="shared" si="1187"/>
        <v>1.4789097768059341E-3</v>
      </c>
      <c r="L3597" s="4">
        <f t="shared" si="1197"/>
        <v>-6.7361781200012821E-3</v>
      </c>
      <c r="M3597" s="4">
        <f t="shared" si="1195"/>
        <v>7.6661901876245121E-3</v>
      </c>
      <c r="N3597" s="4">
        <f t="shared" si="1198"/>
        <v>1.6127263822934026E-2</v>
      </c>
      <c r="O3597" s="4">
        <f t="shared" si="1200"/>
        <v>8.2634362965841434E-3</v>
      </c>
      <c r="P3597" s="4">
        <f t="shared" si="1188"/>
        <v>0.11031477049149774</v>
      </c>
      <c r="Q3597" s="4">
        <f t="shared" si="1189"/>
        <v>0.46533101902278945</v>
      </c>
      <c r="T3597" s="4">
        <f t="shared" si="1183"/>
        <v>1.1094247768300956E-2</v>
      </c>
      <c r="U3597" s="4">
        <f t="shared" si="1184"/>
        <v>1.1094247768300956E-2</v>
      </c>
      <c r="V3597" s="2">
        <f t="shared" si="1190"/>
        <v>-6.6647917646544888E-3</v>
      </c>
      <c r="W3597" s="4">
        <f t="shared" si="1191"/>
        <v>-1.6598143847007956E-2</v>
      </c>
      <c r="X3597" s="2">
        <f t="shared" si="1192"/>
        <v>1.7878193972913011E-2</v>
      </c>
      <c r="Y3597" s="4">
        <f t="shared" si="1185"/>
        <v>-1.1008358424899825E-2</v>
      </c>
      <c r="Z3597" s="4">
        <f t="shared" si="1186"/>
        <v>-4.7725191231742271E-3</v>
      </c>
      <c r="AA3597" s="4">
        <f t="shared" si="1199"/>
        <v>1.6935609105973831E-2</v>
      </c>
    </row>
    <row r="3598" spans="1:27" x14ac:dyDescent="0.3">
      <c r="A3598" s="1">
        <f t="shared" si="1180"/>
        <v>16</v>
      </c>
      <c r="B3598" s="1">
        <f t="shared" si="1181"/>
        <v>5</v>
      </c>
      <c r="C3598" s="10">
        <v>44302</v>
      </c>
      <c r="D3598" s="3">
        <v>4185.47</v>
      </c>
      <c r="E3598" s="3">
        <v>4174.1400000000003</v>
      </c>
      <c r="F3598" s="3">
        <f t="shared" si="1193"/>
        <v>4150.0259999999998</v>
      </c>
      <c r="G3598" s="3">
        <f t="shared" si="1196"/>
        <v>4120.79</v>
      </c>
      <c r="H3598" s="4">
        <f t="shared" si="1182"/>
        <v>3.6087492386858355E-3</v>
      </c>
      <c r="I3598" s="4">
        <f t="shared" si="1194"/>
        <v>8.9199648956226338E-4</v>
      </c>
      <c r="J3598" s="4">
        <f t="shared" si="1179"/>
        <v>2.716752749123572E-3</v>
      </c>
      <c r="K3598" s="4">
        <f t="shared" si="1187"/>
        <v>-7.0148809951995506E-3</v>
      </c>
      <c r="L3598" s="4">
        <f t="shared" si="1197"/>
        <v>-1.3623727746046347E-2</v>
      </c>
      <c r="M3598" s="4">
        <f t="shared" si="1195"/>
        <v>8.5406693837581787E-3</v>
      </c>
      <c r="N3598" s="4">
        <f t="shared" si="1198"/>
        <v>1.5696019452580767E-2</v>
      </c>
      <c r="O3598" s="4">
        <f t="shared" si="1200"/>
        <v>6.9851175614685746E-3</v>
      </c>
      <c r="P3598" s="4">
        <f t="shared" si="1188"/>
        <v>0.11432161807421057</v>
      </c>
      <c r="Q3598" s="4">
        <f t="shared" si="1189"/>
        <v>0.50374726948723847</v>
      </c>
      <c r="T3598" s="4">
        <f t="shared" si="1183"/>
        <v>3.6087492386858355E-3</v>
      </c>
      <c r="U3598" s="4">
        <f t="shared" si="1184"/>
        <v>3.6087492386858355E-3</v>
      </c>
      <c r="V3598" s="2">
        <f t="shared" si="1190"/>
        <v>-9.9798101869835384E-3</v>
      </c>
      <c r="W3598" s="4">
        <f t="shared" si="1191"/>
        <v>-1.9880012085113707E-2</v>
      </c>
      <c r="X3598" s="2">
        <f t="shared" si="1192"/>
        <v>1.3725537686494883E-2</v>
      </c>
      <c r="Y3598" s="4">
        <f t="shared" si="1185"/>
        <v>-1.9396241581294334E-2</v>
      </c>
      <c r="Z3598" s="4">
        <f t="shared" si="1186"/>
        <v>-1.3213289977751301E-2</v>
      </c>
      <c r="AA3598" s="4">
        <f t="shared" si="1199"/>
        <v>1.4290902674142819E-2</v>
      </c>
    </row>
    <row r="3599" spans="1:27" x14ac:dyDescent="0.3">
      <c r="A3599" s="1">
        <f t="shared" si="1180"/>
        <v>17</v>
      </c>
      <c r="B3599" s="1">
        <f t="shared" si="1181"/>
        <v>1</v>
      </c>
      <c r="C3599" s="10">
        <v>44305</v>
      </c>
      <c r="D3599" s="3">
        <v>4163.26</v>
      </c>
      <c r="E3599" s="3">
        <v>4179.8</v>
      </c>
      <c r="F3599" s="3">
        <f t="shared" si="1193"/>
        <v>4157.08</v>
      </c>
      <c r="G3599" s="3">
        <f t="shared" si="1196"/>
        <v>4129.3249999999998</v>
      </c>
      <c r="H3599" s="4">
        <f t="shared" si="1182"/>
        <v>-5.3064530387268421E-3</v>
      </c>
      <c r="I3599" s="4">
        <f t="shared" si="1194"/>
        <v>-1.3546865704449137E-3</v>
      </c>
      <c r="J3599" s="4">
        <f t="shared" si="1179"/>
        <v>-3.9517664682819286E-3</v>
      </c>
      <c r="K3599" s="4">
        <f t="shared" si="1187"/>
        <v>-7.1521238952854515E-3</v>
      </c>
      <c r="L3599" s="4">
        <f t="shared" si="1197"/>
        <v>-1.4315132005618542E-2</v>
      </c>
      <c r="M3599" s="4">
        <f t="shared" si="1195"/>
        <v>1.4866204162537866E-3</v>
      </c>
      <c r="N3599" s="4">
        <f t="shared" si="1198"/>
        <v>8.2180501655840614E-3</v>
      </c>
      <c r="O3599" s="4">
        <f t="shared" si="1200"/>
        <v>6.6666506535743878E-3</v>
      </c>
      <c r="P3599" s="4">
        <f t="shared" si="1188"/>
        <v>0.10840852273786165</v>
      </c>
      <c r="Q3599" s="4">
        <f t="shared" si="1189"/>
        <v>0.4871175724670036</v>
      </c>
      <c r="T3599" s="4">
        <f t="shared" si="1183"/>
        <v>-5.3064530387268421E-3</v>
      </c>
      <c r="U3599" s="4">
        <f t="shared" si="1184"/>
        <v>-5.3064530387268421E-3</v>
      </c>
      <c r="V3599" s="2">
        <f t="shared" si="1190"/>
        <v>-1.3733224703557896E-2</v>
      </c>
      <c r="W3599" s="4">
        <f t="shared" si="1191"/>
        <v>-2.3595892456522317E-2</v>
      </c>
      <c r="X3599" s="2">
        <f t="shared" si="1192"/>
        <v>8.5441098452274447E-3</v>
      </c>
      <c r="Y3599" s="4">
        <f t="shared" si="1185"/>
        <v>-1.9531773223274367E-2</v>
      </c>
      <c r="Z3599" s="4">
        <f t="shared" si="1186"/>
        <v>-1.3349676180583317E-2</v>
      </c>
      <c r="AA3599" s="4">
        <f t="shared" si="1199"/>
        <v>1.353384191907007E-2</v>
      </c>
    </row>
    <row r="3600" spans="1:27" x14ac:dyDescent="0.3">
      <c r="A3600" s="1">
        <f t="shared" si="1180"/>
        <v>17</v>
      </c>
      <c r="B3600" s="1">
        <f t="shared" si="1181"/>
        <v>2</v>
      </c>
      <c r="C3600" s="10">
        <v>44306</v>
      </c>
      <c r="D3600" s="3">
        <v>4134.9399999999996</v>
      </c>
      <c r="E3600" s="3">
        <v>4159.18</v>
      </c>
      <c r="F3600" s="3">
        <f t="shared" si="1193"/>
        <v>4155.7499999999991</v>
      </c>
      <c r="G3600" s="3">
        <f t="shared" si="1196"/>
        <v>4135.4250000000011</v>
      </c>
      <c r="H3600" s="4">
        <f t="shared" si="1182"/>
        <v>-6.8023616108531812E-3</v>
      </c>
      <c r="I3600" s="4">
        <f t="shared" si="1194"/>
        <v>-9.8000124902118224E-4</v>
      </c>
      <c r="J3600" s="4">
        <f t="shared" si="1179"/>
        <v>-5.8223603618319988E-3</v>
      </c>
      <c r="K3600" s="4">
        <f t="shared" si="1187"/>
        <v>-5.5425315738166726E-4</v>
      </c>
      <c r="L3600" s="4">
        <f t="shared" si="1197"/>
        <v>-6.6729224480600478E-3</v>
      </c>
      <c r="M3600" s="4">
        <f t="shared" si="1195"/>
        <v>-5.007519701618118E-3</v>
      </c>
      <c r="N3600" s="4">
        <f t="shared" si="1198"/>
        <v>-1.1727936064648529E-4</v>
      </c>
      <c r="O3600" s="4">
        <f t="shared" si="1200"/>
        <v>4.9154280352309834E-3</v>
      </c>
      <c r="P3600" s="4">
        <f t="shared" si="1188"/>
        <v>0.10086872715364714</v>
      </c>
      <c r="Q3600" s="4">
        <f t="shared" si="1189"/>
        <v>0.43846014694422786</v>
      </c>
      <c r="T3600" s="4">
        <f t="shared" si="1183"/>
        <v>-6.8023616108531812E-3</v>
      </c>
      <c r="U3600" s="4">
        <f t="shared" si="1184"/>
        <v>-6.8023616108531812E-3</v>
      </c>
      <c r="V3600" s="2">
        <f t="shared" si="1190"/>
        <v>-5.2050556535023209E-3</v>
      </c>
      <c r="W3600" s="4">
        <f t="shared" si="1191"/>
        <v>-1.5153005096967289E-2</v>
      </c>
      <c r="X3600" s="2">
        <f t="shared" si="1192"/>
        <v>-1.6056635253611645E-3</v>
      </c>
      <c r="Y3600" s="4">
        <f t="shared" si="1185"/>
        <v>-1.3016170200307027E-2</v>
      </c>
      <c r="Z3600" s="4">
        <f t="shared" si="1186"/>
        <v>-6.7929906532780927E-3</v>
      </c>
      <c r="AA3600" s="4">
        <f t="shared" si="1199"/>
        <v>9.8782532623748441E-3</v>
      </c>
    </row>
    <row r="3601" spans="1:27" x14ac:dyDescent="0.3">
      <c r="A3601" s="1">
        <f t="shared" si="1180"/>
        <v>17</v>
      </c>
      <c r="B3601" s="1">
        <f t="shared" si="1181"/>
        <v>3</v>
      </c>
      <c r="C3601" s="10">
        <v>44307</v>
      </c>
      <c r="D3601" s="3">
        <v>4173.42</v>
      </c>
      <c r="E3601" s="3">
        <v>4128.42</v>
      </c>
      <c r="F3601" s="3">
        <f t="shared" si="1193"/>
        <v>4165.5020000000004</v>
      </c>
      <c r="G3601" s="3">
        <f t="shared" si="1196"/>
        <v>4144.7720000000008</v>
      </c>
      <c r="H3601" s="4">
        <f t="shared" si="1182"/>
        <v>9.3060600637495296E-3</v>
      </c>
      <c r="I3601" s="4">
        <f t="shared" si="1194"/>
        <v>-1.5768064349179257E-3</v>
      </c>
      <c r="J3601" s="4">
        <f t="shared" si="1179"/>
        <v>1.0882866498667456E-2</v>
      </c>
      <c r="K3601" s="4">
        <f t="shared" si="1187"/>
        <v>6.9124340377370508E-3</v>
      </c>
      <c r="L3601" s="4">
        <f t="shared" si="1197"/>
        <v>1.6079771142726918E-3</v>
      </c>
      <c r="M3601" s="4">
        <f t="shared" si="1195"/>
        <v>1.9008513259625526E-3</v>
      </c>
      <c r="N3601" s="4">
        <f t="shared" si="1198"/>
        <v>6.9118397827429888E-3</v>
      </c>
      <c r="O3601" s="4">
        <f t="shared" si="1200"/>
        <v>4.9671492445044025E-3</v>
      </c>
      <c r="P3601" s="4">
        <f t="shared" si="1188"/>
        <v>0.11111347765084248</v>
      </c>
      <c r="Q3601" s="4">
        <f t="shared" si="1189"/>
        <v>0.47827965825528851</v>
      </c>
      <c r="T3601" s="4">
        <f t="shared" si="1183"/>
        <v>9.3060600637495296E-3</v>
      </c>
      <c r="U3601" s="4">
        <f t="shared" si="1184"/>
        <v>9.3060600637495296E-3</v>
      </c>
      <c r="V3601" s="2">
        <f t="shared" si="1190"/>
        <v>-2.4861303912510815E-3</v>
      </c>
      <c r="W3601" s="4">
        <f t="shared" si="1191"/>
        <v>-1.2461269087338557E-2</v>
      </c>
      <c r="X3601" s="2">
        <f t="shared" si="1192"/>
        <v>1.1821580445418586E-2</v>
      </c>
      <c r="Y3601" s="4">
        <f t="shared" si="1185"/>
        <v>-5.6425838430327916E-3</v>
      </c>
      <c r="Z3601" s="4">
        <f t="shared" si="1186"/>
        <v>6.2708800753900353E-4</v>
      </c>
      <c r="AA3601" s="4">
        <f t="shared" si="1199"/>
        <v>1.0053243880639438E-2</v>
      </c>
    </row>
    <row r="3602" spans="1:27" x14ac:dyDescent="0.3">
      <c r="A3602" s="1">
        <f t="shared" si="1180"/>
        <v>17</v>
      </c>
      <c r="B3602" s="1">
        <f t="shared" si="1181"/>
        <v>4</v>
      </c>
      <c r="C3602" s="10">
        <v>44308</v>
      </c>
      <c r="D3602" s="3">
        <v>4134.9799999999996</v>
      </c>
      <c r="E3602" s="3">
        <v>4170.46</v>
      </c>
      <c r="F3602" s="3">
        <f t="shared" si="1193"/>
        <v>4158.4139999999989</v>
      </c>
      <c r="G3602" s="3">
        <f t="shared" si="1196"/>
        <v>4148.5529999999999</v>
      </c>
      <c r="H3602" s="4">
        <f t="shared" si="1182"/>
        <v>-9.2106713438859511E-3</v>
      </c>
      <c r="I3602" s="4">
        <f t="shared" si="1194"/>
        <v>-7.0925044687571257E-4</v>
      </c>
      <c r="J3602" s="4">
        <f t="shared" si="1179"/>
        <v>-8.5014208970102378E-3</v>
      </c>
      <c r="K3602" s="4">
        <f t="shared" si="1187"/>
        <v>-2.1918474536473552E-3</v>
      </c>
      <c r="L3602" s="4">
        <f t="shared" si="1197"/>
        <v>-5.5970616158663496E-3</v>
      </c>
      <c r="M3602" s="4">
        <f t="shared" si="1195"/>
        <v>-5.6353215432612758E-3</v>
      </c>
      <c r="N3602" s="4">
        <f t="shared" si="1198"/>
        <v>-3.2717431837077458E-3</v>
      </c>
      <c r="O3602" s="4">
        <f t="shared" si="1200"/>
        <v>2.3847757425668244E-3</v>
      </c>
      <c r="P3602" s="4">
        <f t="shared" si="1188"/>
        <v>0.1008793765824384</v>
      </c>
      <c r="Q3602" s="4">
        <f t="shared" si="1189"/>
        <v>0.51101382757915037</v>
      </c>
      <c r="T3602" s="4">
        <f t="shared" si="1183"/>
        <v>-9.2106713438859511E-3</v>
      </c>
      <c r="U3602" s="4">
        <f t="shared" si="1184"/>
        <v>-9.2106713438859511E-3</v>
      </c>
      <c r="V3602" s="2">
        <f t="shared" si="1190"/>
        <v>-7.1883491237402421E-4</v>
      </c>
      <c r="W3602" s="4">
        <f t="shared" si="1191"/>
        <v>-1.0711646563250314E-2</v>
      </c>
      <c r="X3602" s="2">
        <f t="shared" si="1192"/>
        <v>-8.4979450510980926E-3</v>
      </c>
      <c r="Y3602" s="4">
        <f t="shared" si="1185"/>
        <v>-1.4633345615073151E-2</v>
      </c>
      <c r="Z3602" s="4">
        <f t="shared" si="1186"/>
        <v>-8.4203627629255619E-3</v>
      </c>
      <c r="AA3602" s="4">
        <f t="shared" si="1199"/>
        <v>4.7652736661725117E-3</v>
      </c>
    </row>
    <row r="3603" spans="1:27" x14ac:dyDescent="0.3">
      <c r="A3603" s="1">
        <f t="shared" si="1180"/>
        <v>17</v>
      </c>
      <c r="B3603" s="1">
        <f t="shared" si="1181"/>
        <v>5</v>
      </c>
      <c r="C3603" s="10">
        <v>44309</v>
      </c>
      <c r="D3603" s="3">
        <v>4180.17</v>
      </c>
      <c r="E3603" s="3">
        <v>4138.78</v>
      </c>
      <c r="F3603" s="3">
        <f t="shared" si="1193"/>
        <v>4157.3539999999994</v>
      </c>
      <c r="G3603" s="3">
        <f t="shared" si="1196"/>
        <v>4153.6899999999996</v>
      </c>
      <c r="H3603" s="4">
        <f t="shared" si="1182"/>
        <v>1.0928710658818305E-2</v>
      </c>
      <c r="I3603" s="4">
        <f t="shared" si="1194"/>
        <v>9.1898872545941751E-4</v>
      </c>
      <c r="J3603" s="4">
        <f t="shared" si="1179"/>
        <v>1.0009721933358888E-2</v>
      </c>
      <c r="K3603" s="4">
        <f t="shared" si="1187"/>
        <v>4.0314584351073216E-3</v>
      </c>
      <c r="L3603" s="4">
        <f t="shared" si="1197"/>
        <v>3.8132657903491834E-3</v>
      </c>
      <c r="M3603" s="4">
        <f t="shared" si="1195"/>
        <v>5.4881061367400312E-3</v>
      </c>
      <c r="N3603" s="4">
        <f t="shared" si="1198"/>
        <v>6.375054469640362E-3</v>
      </c>
      <c r="O3603" s="4">
        <f t="shared" si="1200"/>
        <v>8.7651937600618157E-4</v>
      </c>
      <c r="P3603" s="4">
        <f t="shared" si="1188"/>
        <v>0.11291056875936814</v>
      </c>
      <c r="Q3603" s="4">
        <f t="shared" si="1189"/>
        <v>0.49328584544048359</v>
      </c>
      <c r="T3603" s="4">
        <f t="shared" si="1183"/>
        <v>1.0928710658818305E-2</v>
      </c>
      <c r="U3603" s="4">
        <f t="shared" si="1184"/>
        <v>1.0928710658818305E-2</v>
      </c>
      <c r="V3603" s="2">
        <f t="shared" si="1190"/>
        <v>1.2210458091695896E-2</v>
      </c>
      <c r="W3603" s="4">
        <f t="shared" si="1191"/>
        <v>2.0883535107789702E-3</v>
      </c>
      <c r="X3603" s="2">
        <f t="shared" si="1192"/>
        <v>-1.2662855067651141E-3</v>
      </c>
      <c r="Y3603" s="4">
        <f t="shared" si="1185"/>
        <v>-8.4876370566022135E-3</v>
      </c>
      <c r="Z3603" s="4">
        <f t="shared" si="1186"/>
        <v>-2.2359039770968301E-3</v>
      </c>
      <c r="AA3603" s="4">
        <f t="shared" si="1199"/>
        <v>1.7657720698616153E-3</v>
      </c>
    </row>
    <row r="3604" spans="1:27" x14ac:dyDescent="0.3">
      <c r="A3604" s="1">
        <f t="shared" si="1180"/>
        <v>18</v>
      </c>
      <c r="B3604" s="1">
        <f t="shared" si="1181"/>
        <v>1</v>
      </c>
      <c r="C3604" s="10">
        <v>44312</v>
      </c>
      <c r="D3604" s="3">
        <v>4187.62</v>
      </c>
      <c r="E3604" s="3">
        <v>4185.03</v>
      </c>
      <c r="F3604" s="3">
        <f t="shared" si="1193"/>
        <v>4162.2260000000006</v>
      </c>
      <c r="G3604" s="3">
        <f t="shared" si="1196"/>
        <v>4159.6530000000002</v>
      </c>
      <c r="H3604" s="4">
        <f t="shared" si="1182"/>
        <v>1.7822241679165724E-3</v>
      </c>
      <c r="I3604" s="4">
        <f t="shared" si="1194"/>
        <v>1.1626321417549221E-3</v>
      </c>
      <c r="J3604" s="4">
        <f t="shared" ref="J3604:J3667" si="1201">H3604-I3604</f>
        <v>6.1959202616165029E-4</v>
      </c>
      <c r="K3604" s="4">
        <f t="shared" si="1187"/>
        <v>-5.8113665233709543E-3</v>
      </c>
      <c r="L3604" s="4">
        <f t="shared" si="1197"/>
        <v>-5.6515511197974544E-3</v>
      </c>
      <c r="M3604" s="4">
        <f t="shared" si="1195"/>
        <v>6.1010622681227115E-3</v>
      </c>
      <c r="N3604" s="4">
        <f t="shared" si="1198"/>
        <v>6.7233973603085745E-3</v>
      </c>
      <c r="O3604" s="4">
        <f t="shared" si="1200"/>
        <v>6.1443015364343479E-4</v>
      </c>
      <c r="P3604" s="4">
        <f t="shared" si="1188"/>
        <v>0.11489402487174086</v>
      </c>
      <c r="Q3604" s="4">
        <f t="shared" si="1189"/>
        <v>0.49675459289441692</v>
      </c>
      <c r="T3604" s="4">
        <f t="shared" si="1183"/>
        <v>1.7822241679165724E-3</v>
      </c>
      <c r="U3604" s="4">
        <f t="shared" si="1184"/>
        <v>1.7822241679165724E-3</v>
      </c>
      <c r="V3604" s="2">
        <f t="shared" si="1190"/>
        <v>-4.0452900240898941E-3</v>
      </c>
      <c r="W3604" s="4">
        <f t="shared" si="1191"/>
        <v>-1.4004837123848974E-2</v>
      </c>
      <c r="X3604" s="2">
        <f t="shared" si="1192"/>
        <v>5.8511839279794375E-3</v>
      </c>
      <c r="Y3604" s="4">
        <f t="shared" si="1185"/>
        <v>-1.8207733524326343E-2</v>
      </c>
      <c r="Z3604" s="4">
        <f t="shared" si="1186"/>
        <v>-1.2017288080653395E-2</v>
      </c>
      <c r="AA3604" s="4">
        <f t="shared" si="1199"/>
        <v>1.2378881330165983E-3</v>
      </c>
    </row>
    <row r="3605" spans="1:27" x14ac:dyDescent="0.3">
      <c r="A3605" s="1">
        <f t="shared" si="1180"/>
        <v>18</v>
      </c>
      <c r="B3605" s="1">
        <f t="shared" si="1181"/>
        <v>2</v>
      </c>
      <c r="C3605" s="10">
        <v>44313</v>
      </c>
      <c r="D3605" s="3">
        <v>4186.72</v>
      </c>
      <c r="E3605" s="3">
        <v>4188.25</v>
      </c>
      <c r="F3605" s="3">
        <f t="shared" si="1193"/>
        <v>4172.5820000000003</v>
      </c>
      <c r="G3605" s="3">
        <f t="shared" si="1196"/>
        <v>4164.1660000000002</v>
      </c>
      <c r="H3605" s="4">
        <f t="shared" si="1182"/>
        <v>-2.1491921425526581E-4</v>
      </c>
      <c r="I3605" s="4">
        <f t="shared" si="1194"/>
        <v>1.5044344997877293E-4</v>
      </c>
      <c r="J3605" s="4">
        <f t="shared" si="1201"/>
        <v>-3.6536266423403875E-4</v>
      </c>
      <c r="K3605" s="4">
        <f t="shared" si="1187"/>
        <v>-4.4350967852862053E-3</v>
      </c>
      <c r="L3605" s="4">
        <f t="shared" si="1197"/>
        <v>-6.1992253356321818E-3</v>
      </c>
      <c r="M3605" s="4">
        <f t="shared" si="1195"/>
        <v>3.3883096845070794E-3</v>
      </c>
      <c r="N3605" s="4">
        <f t="shared" si="1198"/>
        <v>5.4162105929494849E-3</v>
      </c>
      <c r="O3605" s="4">
        <f t="shared" si="1200"/>
        <v>2.010165475599077E-3</v>
      </c>
      <c r="P3605" s="4">
        <f t="shared" si="1188"/>
        <v>0.11465441272393753</v>
      </c>
      <c r="Q3605" s="4">
        <f t="shared" si="1189"/>
        <v>0.47589134005936412</v>
      </c>
      <c r="T3605" s="4">
        <f t="shared" si="1183"/>
        <v>-2.1491921425526581E-4</v>
      </c>
      <c r="U3605" s="4">
        <f t="shared" si="1184"/>
        <v>-2.1491921425526581E-4</v>
      </c>
      <c r="V3605" s="2">
        <f t="shared" si="1190"/>
        <v>-1.2579938007746714E-2</v>
      </c>
      <c r="W3605" s="4">
        <f t="shared" si="1191"/>
        <v>-2.2454138627669262E-2</v>
      </c>
      <c r="X3605" s="2">
        <f t="shared" si="1192"/>
        <v>1.2522551717800177E-2</v>
      </c>
      <c r="Y3605" s="4">
        <f t="shared" si="1185"/>
        <v>-1.6848624256791386E-2</v>
      </c>
      <c r="Z3605" s="4">
        <f t="shared" si="1186"/>
        <v>-1.0649609289747704E-2</v>
      </c>
      <c r="AA3605" s="4">
        <f t="shared" si="1199"/>
        <v>4.0502917644230883E-3</v>
      </c>
    </row>
    <row r="3606" spans="1:27" x14ac:dyDescent="0.3">
      <c r="A3606" s="1">
        <f t="shared" si="1180"/>
        <v>18</v>
      </c>
      <c r="B3606" s="1">
        <f t="shared" si="1181"/>
        <v>3</v>
      </c>
      <c r="C3606" s="10">
        <v>44314</v>
      </c>
      <c r="D3606" s="3">
        <v>4183.18</v>
      </c>
      <c r="E3606" s="3">
        <v>4185.1400000000003</v>
      </c>
      <c r="F3606" s="3">
        <f t="shared" si="1193"/>
        <v>4174.5340000000006</v>
      </c>
      <c r="G3606" s="3">
        <f t="shared" si="1196"/>
        <v>4170.0180000000009</v>
      </c>
      <c r="H3606" s="4">
        <f t="shared" si="1182"/>
        <v>-8.455306301830462E-4</v>
      </c>
      <c r="I3606" s="4">
        <f t="shared" si="1194"/>
        <v>-3.7738372759580941E-4</v>
      </c>
      <c r="J3606" s="4">
        <f t="shared" si="1201"/>
        <v>-4.6814690258723679E-4</v>
      </c>
      <c r="K3606" s="4">
        <f t="shared" si="1187"/>
        <v>-3.4269069820766266E-3</v>
      </c>
      <c r="L3606" s="4">
        <f t="shared" si="1197"/>
        <v>-4.3385859203490295E-3</v>
      </c>
      <c r="M3606" s="4">
        <f t="shared" si="1195"/>
        <v>2.0711293763566734E-3</v>
      </c>
      <c r="N3606" s="4">
        <f t="shared" si="1198"/>
        <v>3.1563412915722065E-3</v>
      </c>
      <c r="O3606" s="4">
        <f t="shared" si="1200"/>
        <v>1.0795614819347054E-3</v>
      </c>
      <c r="P3606" s="4">
        <f t="shared" si="1188"/>
        <v>0.11371193827591075</v>
      </c>
      <c r="Q3606" s="4">
        <f t="shared" si="1189"/>
        <v>0.45326005391734536</v>
      </c>
      <c r="T3606" s="4">
        <f t="shared" si="1183"/>
        <v>-8.455306301830462E-4</v>
      </c>
      <c r="U3606" s="4">
        <f t="shared" si="1184"/>
        <v>-8.455306301830462E-4</v>
      </c>
      <c r="V3606" s="2">
        <f t="shared" si="1190"/>
        <v>-3.1767111246990918E-3</v>
      </c>
      <c r="W3606" s="4">
        <f t="shared" si="1191"/>
        <v>-1.314494401345207E-2</v>
      </c>
      <c r="X3606" s="2">
        <f t="shared" si="1192"/>
        <v>2.3386095815902111E-3</v>
      </c>
      <c r="Y3606" s="4">
        <f t="shared" si="1185"/>
        <v>-1.5853005398758887E-2</v>
      </c>
      <c r="Z3606" s="4">
        <f t="shared" si="1186"/>
        <v>-9.6477128061585402E-3</v>
      </c>
      <c r="AA3606" s="4">
        <f t="shared" si="1199"/>
        <v>2.1682860793249292E-3</v>
      </c>
    </row>
    <row r="3607" spans="1:27" x14ac:dyDescent="0.3">
      <c r="A3607" s="1">
        <f t="shared" si="1180"/>
        <v>18</v>
      </c>
      <c r="B3607" s="1">
        <f t="shared" si="1181"/>
        <v>4</v>
      </c>
      <c r="C3607" s="10">
        <v>44315</v>
      </c>
      <c r="D3607" s="3">
        <v>4211.47</v>
      </c>
      <c r="E3607" s="3">
        <v>4206.1400000000003</v>
      </c>
      <c r="F3607" s="3">
        <f t="shared" si="1193"/>
        <v>4189.8320000000003</v>
      </c>
      <c r="G3607" s="3">
        <f t="shared" si="1196"/>
        <v>4174.1229999999996</v>
      </c>
      <c r="H3607" s="4">
        <f t="shared" si="1182"/>
        <v>6.7627976802336889E-3</v>
      </c>
      <c r="I3607" s="4">
        <f t="shared" si="1194"/>
        <v>5.4886473926534446E-3</v>
      </c>
      <c r="J3607" s="4">
        <f t="shared" si="1201"/>
        <v>1.2741502875802443E-3</v>
      </c>
      <c r="K3607" s="4">
        <f t="shared" si="1187"/>
        <v>2.9702283908421127E-4</v>
      </c>
      <c r="L3607" s="4">
        <f t="shared" si="1197"/>
        <v>-3.1570878295143507E-3</v>
      </c>
      <c r="M3607" s="4">
        <f t="shared" si="1195"/>
        <v>5.1644075466510155E-3</v>
      </c>
      <c r="N3607" s="4">
        <f t="shared" si="1198"/>
        <v>8.9472686837452232E-3</v>
      </c>
      <c r="O3607" s="4">
        <f t="shared" si="1200"/>
        <v>3.730051502207244E-3</v>
      </c>
      <c r="P3607" s="4">
        <f t="shared" si="1188"/>
        <v>0.12124374678853164</v>
      </c>
      <c r="Q3607" s="4">
        <f t="shared" si="1189"/>
        <v>0.47079859886358494</v>
      </c>
      <c r="T3607" s="4">
        <f t="shared" si="1183"/>
        <v>6.7627976802336889E-3</v>
      </c>
      <c r="U3607" s="4">
        <f t="shared" si="1184"/>
        <v>6.7627976802336889E-3</v>
      </c>
      <c r="V3607" s="2">
        <f t="shared" si="1190"/>
        <v>-1.1522334683183779E-2</v>
      </c>
      <c r="W3607" s="4">
        <f t="shared" si="1191"/>
        <v>-2.1407111336351932E-2</v>
      </c>
      <c r="X3607" s="2">
        <f t="shared" si="1192"/>
        <v>1.8498275686944243E-2</v>
      </c>
      <c r="Y3607" s="4">
        <f t="shared" si="1185"/>
        <v>-1.2175508617762305E-2</v>
      </c>
      <c r="Z3607" s="4">
        <f t="shared" si="1186"/>
        <v>-5.9470284894992424E-3</v>
      </c>
      <c r="AA3607" s="4">
        <f t="shared" si="1199"/>
        <v>7.5552842982929292E-3</v>
      </c>
    </row>
    <row r="3608" spans="1:27" x14ac:dyDescent="0.3">
      <c r="A3608" s="1">
        <f t="shared" si="1180"/>
        <v>18</v>
      </c>
      <c r="B3608" s="1">
        <f t="shared" si="1181"/>
        <v>5</v>
      </c>
      <c r="C3608" s="10">
        <v>44316</v>
      </c>
      <c r="D3608" s="3">
        <v>4181.17</v>
      </c>
      <c r="E3608" s="3">
        <v>4198.1000000000004</v>
      </c>
      <c r="F3608" s="3">
        <f t="shared" si="1193"/>
        <v>4190.0320000000011</v>
      </c>
      <c r="G3608" s="3">
        <f t="shared" si="1196"/>
        <v>4173.6929999999993</v>
      </c>
      <c r="H3608" s="4">
        <f t="shared" si="1182"/>
        <v>-7.1946375018699365E-3</v>
      </c>
      <c r="I3608" s="4">
        <f t="shared" si="1194"/>
        <v>-3.1746634785478445E-3</v>
      </c>
      <c r="J3608" s="4">
        <f t="shared" si="1201"/>
        <v>-4.0199740233220916E-3</v>
      </c>
      <c r="K3608" s="4">
        <f t="shared" si="1187"/>
        <v>-4.5643207716070285E-3</v>
      </c>
      <c r="L3608" s="4">
        <f t="shared" si="1197"/>
        <v>-9.1672926027677286E-3</v>
      </c>
      <c r="M3608" s="4">
        <f t="shared" si="1195"/>
        <v>-2.1150196466282328E-3</v>
      </c>
      <c r="N3608" s="4">
        <f t="shared" si="1198"/>
        <v>1.7914590268140883E-3</v>
      </c>
      <c r="O3608" s="4">
        <f t="shared" si="1200"/>
        <v>3.9077578763843041E-3</v>
      </c>
      <c r="P3608" s="4">
        <f t="shared" si="1188"/>
        <v>0.11317680447914973</v>
      </c>
      <c r="Q3608" s="4">
        <f t="shared" si="1189"/>
        <v>0.42240373395565922</v>
      </c>
      <c r="S3608" s="4">
        <f>(D3608-D3587)/D3587</f>
        <v>5.2425312555847307E-2</v>
      </c>
      <c r="T3608" s="4">
        <f t="shared" si="1183"/>
        <v>-7.1946375018699365E-3</v>
      </c>
      <c r="U3608" s="4">
        <f t="shared" si="1184"/>
        <v>-7.1946375018699365E-3</v>
      </c>
      <c r="V3608" s="2">
        <f t="shared" si="1190"/>
        <v>-7.432084284109867E-3</v>
      </c>
      <c r="W3608" s="4">
        <f t="shared" si="1191"/>
        <v>-1.7357763441268763E-2</v>
      </c>
      <c r="X3608" s="2">
        <f t="shared" si="1192"/>
        <v>2.3922472052572024E-4</v>
      </c>
      <c r="Y3608" s="4">
        <f t="shared" si="1185"/>
        <v>-1.6976236971462322E-2</v>
      </c>
      <c r="Z3608" s="4">
        <f t="shared" si="1186"/>
        <v>-1.0778026634456017E-2</v>
      </c>
      <c r="AA3608" s="4">
        <f t="shared" si="1199"/>
        <v>7.8602880582220591E-3</v>
      </c>
    </row>
    <row r="3609" spans="1:27" x14ac:dyDescent="0.3">
      <c r="A3609" s="1">
        <f t="shared" si="1180"/>
        <v>19</v>
      </c>
      <c r="B3609" s="1">
        <f t="shared" si="1181"/>
        <v>1</v>
      </c>
      <c r="C3609" s="10">
        <v>44319</v>
      </c>
      <c r="D3609" s="3">
        <v>4192.66</v>
      </c>
      <c r="E3609" s="3">
        <v>4191.9799999999996</v>
      </c>
      <c r="F3609" s="3">
        <f t="shared" si="1193"/>
        <v>4191.04</v>
      </c>
      <c r="G3609" s="3">
        <f t="shared" si="1196"/>
        <v>4176.6329999999998</v>
      </c>
      <c r="H3609" s="4">
        <f t="shared" si="1182"/>
        <v>2.7480346410214801E-3</v>
      </c>
      <c r="I3609" s="4">
        <f t="shared" si="1194"/>
        <v>2.5854007371141309E-3</v>
      </c>
      <c r="J3609" s="4">
        <f t="shared" si="1201"/>
        <v>1.6263390390734928E-4</v>
      </c>
      <c r="K3609" s="4">
        <f t="shared" si="1187"/>
        <v>2.2637204418859184E-3</v>
      </c>
      <c r="L3609" s="4">
        <f t="shared" si="1197"/>
        <v>-1.5110071529687256E-3</v>
      </c>
      <c r="M3609" s="4">
        <f t="shared" si="1195"/>
        <v>3.8653890203860876E-4</v>
      </c>
      <c r="N3609" s="4">
        <f t="shared" si="1198"/>
        <v>3.8373014818395691E-3</v>
      </c>
      <c r="O3609" s="4">
        <f t="shared" si="1200"/>
        <v>3.4362433395505845E-3</v>
      </c>
      <c r="P3609" s="4">
        <f t="shared" si="1188"/>
        <v>0.11623585289944002</v>
      </c>
      <c r="Q3609" s="4">
        <f t="shared" si="1189"/>
        <v>0.43957451337886233</v>
      </c>
      <c r="T3609" s="4">
        <f t="shared" si="1183"/>
        <v>2.7480346410214801E-3</v>
      </c>
      <c r="U3609" s="4">
        <f t="shared" si="1184"/>
        <v>2.7480346410214801E-3</v>
      </c>
      <c r="V3609" s="2">
        <f t="shared" si="1190"/>
        <v>1.5426304120616521E-3</v>
      </c>
      <c r="W3609" s="4">
        <f t="shared" si="1191"/>
        <v>-8.472795892058892E-3</v>
      </c>
      <c r="X3609" s="2">
        <f t="shared" si="1192"/>
        <v>1.2035475998299664E-3</v>
      </c>
      <c r="Y3609" s="4">
        <f t="shared" si="1185"/>
        <v>-1.0233333428960455E-2</v>
      </c>
      <c r="Z3609" s="4">
        <f t="shared" si="1186"/>
        <v>-3.9926074010721829E-3</v>
      </c>
      <c r="AA3609" s="4">
        <f t="shared" si="1199"/>
        <v>6.9227379772264629E-3</v>
      </c>
    </row>
    <row r="3610" spans="1:27" x14ac:dyDescent="0.3">
      <c r="A3610" s="1">
        <f t="shared" si="1180"/>
        <v>19</v>
      </c>
      <c r="B3610" s="1">
        <f t="shared" si="1181"/>
        <v>2</v>
      </c>
      <c r="C3610" s="10">
        <v>44320</v>
      </c>
      <c r="D3610" s="3">
        <v>4164.66</v>
      </c>
      <c r="E3610" s="3">
        <v>4179.04</v>
      </c>
      <c r="F3610" s="3">
        <f t="shared" si="1193"/>
        <v>4186.6280000000006</v>
      </c>
      <c r="G3610" s="3">
        <f t="shared" si="1196"/>
        <v>4179.6050000000005</v>
      </c>
      <c r="H3610" s="4">
        <f t="shared" si="1182"/>
        <v>-6.6783378571121915E-3</v>
      </c>
      <c r="I3610" s="4">
        <f t="shared" si="1194"/>
        <v>-3.2485343433524042E-3</v>
      </c>
      <c r="J3610" s="4">
        <f t="shared" si="1201"/>
        <v>-3.4298035137597872E-3</v>
      </c>
      <c r="K3610" s="4">
        <f t="shared" si="1187"/>
        <v>-1.2879651581550953E-4</v>
      </c>
      <c r="L3610" s="4">
        <f t="shared" si="1197"/>
        <v>-2.7177124890747548E-3</v>
      </c>
      <c r="M3610" s="4">
        <f t="shared" si="1195"/>
        <v>-5.2471822191990196E-3</v>
      </c>
      <c r="N3610" s="4">
        <f t="shared" si="1198"/>
        <v>-3.5756967464630309E-3</v>
      </c>
      <c r="O3610" s="4">
        <f t="shared" si="1200"/>
        <v>1.6863321375574808E-3</v>
      </c>
      <c r="P3610" s="4">
        <f t="shared" si="1188"/>
        <v>0.10878125274555578</v>
      </c>
      <c r="Q3610" s="4">
        <f t="shared" si="1189"/>
        <v>0.47124219718727806</v>
      </c>
      <c r="T3610" s="4">
        <f t="shared" si="1183"/>
        <v>-6.6783378571121915E-3</v>
      </c>
      <c r="U3610" s="4">
        <f t="shared" si="1184"/>
        <v>-6.6783378571121915E-3</v>
      </c>
      <c r="V3610" s="2">
        <f t="shared" si="1190"/>
        <v>-1.4167616739729908E-3</v>
      </c>
      <c r="W3610" s="4">
        <f t="shared" si="1191"/>
        <v>-1.1402594057233185E-2</v>
      </c>
      <c r="X3610" s="2">
        <f t="shared" si="1192"/>
        <v>-5.2690411587114488E-3</v>
      </c>
      <c r="Y3610" s="4">
        <f t="shared" si="1185"/>
        <v>-1.2596018504396378E-2</v>
      </c>
      <c r="Z3610" s="4">
        <f t="shared" si="1186"/>
        <v>-6.3701897959915436E-3</v>
      </c>
      <c r="AA3610" s="4">
        <f t="shared" si="1199"/>
        <v>3.3662609866026063E-3</v>
      </c>
    </row>
    <row r="3611" spans="1:27" x14ac:dyDescent="0.3">
      <c r="A3611" s="1">
        <f t="shared" si="1180"/>
        <v>19</v>
      </c>
      <c r="B3611" s="1">
        <f t="shared" si="1181"/>
        <v>3</v>
      </c>
      <c r="C3611" s="10">
        <v>44321</v>
      </c>
      <c r="D3611" s="3">
        <v>4167.59</v>
      </c>
      <c r="E3611" s="3">
        <v>4177.0600000000004</v>
      </c>
      <c r="F3611" s="3">
        <f t="shared" si="1193"/>
        <v>4183.51</v>
      </c>
      <c r="G3611" s="3">
        <f t="shared" si="1196"/>
        <v>4179.0219999999999</v>
      </c>
      <c r="H3611" s="4">
        <f t="shared" si="1182"/>
        <v>7.0353882429785174E-4</v>
      </c>
      <c r="I3611" s="4">
        <f t="shared" si="1194"/>
        <v>2.9774339321818697E-3</v>
      </c>
      <c r="J3611" s="4">
        <f t="shared" si="1201"/>
        <v>-2.2738951078840179E-3</v>
      </c>
      <c r="K3611" s="4">
        <f t="shared" si="1187"/>
        <v>5.4818400541700712E-3</v>
      </c>
      <c r="L3611" s="4">
        <f t="shared" si="1197"/>
        <v>3.7535410386976323E-3</v>
      </c>
      <c r="M3611" s="4">
        <f t="shared" si="1195"/>
        <v>-3.8054169823904024E-3</v>
      </c>
      <c r="N3611" s="4">
        <f t="shared" si="1198"/>
        <v>-2.735568274108102E-3</v>
      </c>
      <c r="O3611" s="4">
        <f t="shared" si="1200"/>
        <v>1.0768813630900073E-3</v>
      </c>
      <c r="P3611" s="4">
        <f t="shared" si="1188"/>
        <v>0.10956132340451588</v>
      </c>
      <c r="Q3611" s="4">
        <f t="shared" si="1189"/>
        <v>0.46604684213118347</v>
      </c>
      <c r="T3611" s="4">
        <f t="shared" si="1183"/>
        <v>7.0353882429785174E-4</v>
      </c>
      <c r="U3611" s="4">
        <f t="shared" si="1184"/>
        <v>7.0353882429785174E-4</v>
      </c>
      <c r="V3611" s="2">
        <f t="shared" si="1190"/>
        <v>4.4469416470973473E-3</v>
      </c>
      <c r="W3611" s="4">
        <f t="shared" si="1191"/>
        <v>-5.5975277693736088E-3</v>
      </c>
      <c r="X3611" s="2">
        <f t="shared" si="1192"/>
        <v>-3.7268298280256035E-3</v>
      </c>
      <c r="Y3611" s="4">
        <f t="shared" si="1185"/>
        <v>-7.0553399963807087E-3</v>
      </c>
      <c r="Z3611" s="4">
        <f t="shared" si="1186"/>
        <v>-7.945759261930945E-4</v>
      </c>
      <c r="AA3611" s="4">
        <f t="shared" si="1199"/>
        <v>2.1501801159122566E-3</v>
      </c>
    </row>
    <row r="3612" spans="1:27" x14ac:dyDescent="0.3">
      <c r="A3612" s="1">
        <f t="shared" si="1180"/>
        <v>19</v>
      </c>
      <c r="B3612" s="1">
        <f t="shared" si="1181"/>
        <v>4</v>
      </c>
      <c r="C3612" s="10">
        <v>44322</v>
      </c>
      <c r="D3612" s="3">
        <v>4201.62</v>
      </c>
      <c r="E3612" s="3">
        <v>4169.1400000000003</v>
      </c>
      <c r="F3612" s="3">
        <f t="shared" si="1193"/>
        <v>4181.54</v>
      </c>
      <c r="G3612" s="3">
        <f t="shared" si="1196"/>
        <v>4185.6860000000006</v>
      </c>
      <c r="H3612" s="4">
        <f t="shared" si="1182"/>
        <v>8.1653905494541799E-3</v>
      </c>
      <c r="I3612" s="4">
        <f t="shared" si="1194"/>
        <v>3.7191758306363674E-4</v>
      </c>
      <c r="J3612" s="4">
        <f t="shared" si="1201"/>
        <v>7.7934729663905432E-3</v>
      </c>
      <c r="K3612" s="4">
        <f t="shared" si="1187"/>
        <v>2.1427251721019319E-3</v>
      </c>
      <c r="L3612" s="4">
        <f t="shared" si="1197"/>
        <v>3.9172652673502171E-3</v>
      </c>
      <c r="M3612" s="4">
        <f t="shared" si="1195"/>
        <v>4.8020585717223627E-3</v>
      </c>
      <c r="N3612" s="4">
        <f t="shared" si="1198"/>
        <v>3.8067834042016732E-3</v>
      </c>
      <c r="O3612" s="4">
        <f t="shared" si="1200"/>
        <v>-9.8676224884702585E-4</v>
      </c>
      <c r="P3612" s="4">
        <f t="shared" si="1188"/>
        <v>0.11862132494868299</v>
      </c>
      <c r="Q3612" s="4">
        <f t="shared" si="1189"/>
        <v>0.46477527854861872</v>
      </c>
      <c r="T3612" s="4">
        <f t="shared" si="1183"/>
        <v>8.1653905494541799E-3</v>
      </c>
      <c r="U3612" s="4">
        <f t="shared" si="1184"/>
        <v>8.1653905494541799E-3</v>
      </c>
      <c r="V3612" s="2">
        <f t="shared" si="1190"/>
        <v>1.0528866803116455E-2</v>
      </c>
      <c r="W3612" s="4">
        <f t="shared" si="1191"/>
        <v>4.2357813508527102E-4</v>
      </c>
      <c r="X3612" s="2">
        <f t="shared" si="1192"/>
        <v>-2.3388508050634013E-3</v>
      </c>
      <c r="Y3612" s="4">
        <f t="shared" si="1185"/>
        <v>-1.0352820029545209E-2</v>
      </c>
      <c r="Z3612" s="4">
        <f t="shared" si="1186"/>
        <v>-4.1128473945153451E-3</v>
      </c>
      <c r="AA3612" s="4">
        <f t="shared" si="1199"/>
        <v>-1.9790769653772206E-3</v>
      </c>
    </row>
    <row r="3613" spans="1:27" x14ac:dyDescent="0.3">
      <c r="A3613" s="1">
        <f t="shared" si="1180"/>
        <v>19</v>
      </c>
      <c r="B3613" s="1">
        <f t="shared" si="1181"/>
        <v>5</v>
      </c>
      <c r="C3613" s="10">
        <v>44323</v>
      </c>
      <c r="D3613" s="3">
        <v>4232.6000000000004</v>
      </c>
      <c r="E3613" s="3">
        <v>4210.34</v>
      </c>
      <c r="F3613" s="3">
        <f t="shared" si="1193"/>
        <v>4191.8259999999991</v>
      </c>
      <c r="G3613" s="3">
        <f t="shared" si="1196"/>
        <v>4190.929000000001</v>
      </c>
      <c r="H3613" s="4">
        <f t="shared" si="1182"/>
        <v>7.3733464711231555E-3</v>
      </c>
      <c r="I3613" s="4">
        <f t="shared" si="1194"/>
        <v>2.0753899686312078E-3</v>
      </c>
      <c r="J3613" s="4">
        <f t="shared" si="1201"/>
        <v>5.2979565024919477E-3</v>
      </c>
      <c r="K3613" s="4">
        <f t="shared" si="1187"/>
        <v>-4.7570936924329621E-3</v>
      </c>
      <c r="L3613" s="4">
        <f t="shared" si="1197"/>
        <v>-3.6464770995733864E-3</v>
      </c>
      <c r="M3613" s="4">
        <f t="shared" si="1195"/>
        <v>9.7270258832311413E-3</v>
      </c>
      <c r="N3613" s="4">
        <f t="shared" si="1198"/>
        <v>9.943141484859171E-3</v>
      </c>
      <c r="O3613" s="4">
        <f t="shared" si="1200"/>
        <v>2.1192647545199532E-4</v>
      </c>
      <c r="P3613" s="4">
        <f t="shared" si="1188"/>
        <v>0.12686930754751646</v>
      </c>
      <c r="Q3613" s="4">
        <f t="shared" si="1189"/>
        <v>0.48594659495439585</v>
      </c>
      <c r="T3613" s="4">
        <f t="shared" si="1183"/>
        <v>7.3733464711231555E-3</v>
      </c>
      <c r="U3613" s="4">
        <f t="shared" si="1184"/>
        <v>7.3733464711231555E-3</v>
      </c>
      <c r="V3613" s="2">
        <f t="shared" si="1190"/>
        <v>-4.8671702819388278E-3</v>
      </c>
      <c r="W3613" s="4">
        <f t="shared" si="1191"/>
        <v>-1.4818498579119488E-2</v>
      </c>
      <c r="X3613" s="2">
        <f t="shared" si="1192"/>
        <v>1.2300384820516815E-2</v>
      </c>
      <c r="Y3613" s="4">
        <f t="shared" si="1185"/>
        <v>-1.716660623990876E-2</v>
      </c>
      <c r="Z3613" s="4">
        <f t="shared" si="1186"/>
        <v>-1.0969596228685029E-2</v>
      </c>
      <c r="AA3613" s="4">
        <f t="shared" si="1199"/>
        <v>4.2815902121942016E-4</v>
      </c>
    </row>
    <row r="3614" spans="1:27" x14ac:dyDescent="0.3">
      <c r="A3614" s="1">
        <f t="shared" si="1180"/>
        <v>20</v>
      </c>
      <c r="B3614" s="1">
        <f t="shared" si="1181"/>
        <v>1</v>
      </c>
      <c r="C3614" s="10">
        <v>44326</v>
      </c>
      <c r="D3614" s="3">
        <v>4188.43</v>
      </c>
      <c r="E3614" s="3">
        <v>4228.29</v>
      </c>
      <c r="F3614" s="3">
        <f t="shared" si="1193"/>
        <v>4190.9800000000005</v>
      </c>
      <c r="G3614" s="3">
        <f t="shared" si="1196"/>
        <v>4191.01</v>
      </c>
      <c r="H3614" s="4">
        <f t="shared" si="1182"/>
        <v>-1.0435666020885524E-2</v>
      </c>
      <c r="I3614" s="4">
        <f t="shared" si="1194"/>
        <v>-1.0182866323301045E-3</v>
      </c>
      <c r="J3614" s="4">
        <f t="shared" si="1201"/>
        <v>-9.4173793885554188E-3</v>
      </c>
      <c r="K3614" s="4">
        <f t="shared" si="1187"/>
        <v>-9.682582809620581E-3</v>
      </c>
      <c r="L3614" s="4">
        <f t="shared" si="1197"/>
        <v>-9.7583833419964544E-3</v>
      </c>
      <c r="M3614" s="4">
        <f t="shared" si="1195"/>
        <v>-6.084495750397715E-4</v>
      </c>
      <c r="N3614" s="4">
        <f t="shared" si="1198"/>
        <v>-6.1560339870339782E-4</v>
      </c>
      <c r="O3614" s="4">
        <f t="shared" si="1200"/>
        <v>-7.1625883683731942E-6</v>
      </c>
      <c r="P3614" s="4">
        <f t="shared" si="1188"/>
        <v>0.11510967580476406</v>
      </c>
      <c r="Q3614" s="4">
        <f t="shared" si="1189"/>
        <v>0.45371530513433694</v>
      </c>
      <c r="T3614" s="4">
        <f t="shared" si="1183"/>
        <v>-1.0435666020885524E-2</v>
      </c>
      <c r="U3614" s="4">
        <f t="shared" si="1184"/>
        <v>-1.0435666020885524E-2</v>
      </c>
      <c r="V3614" s="2">
        <f t="shared" si="1190"/>
        <v>-9.4362803005246191E-3</v>
      </c>
      <c r="W3614" s="4">
        <f t="shared" si="1191"/>
        <v>-1.9341917497519321E-2</v>
      </c>
      <c r="X3614" s="2">
        <f t="shared" si="1192"/>
        <v>-1.0089060405564876E-3</v>
      </c>
      <c r="Y3614" s="4">
        <f t="shared" si="1185"/>
        <v>-2.2030680280822383E-2</v>
      </c>
      <c r="Z3614" s="4">
        <f t="shared" si="1186"/>
        <v>-1.5864339471233464E-2</v>
      </c>
      <c r="AA3614" s="4">
        <f t="shared" si="1199"/>
        <v>-1.4316255630939024E-5</v>
      </c>
    </row>
    <row r="3615" spans="1:27" x14ac:dyDescent="0.3">
      <c r="A3615" s="1">
        <f t="shared" si="1180"/>
        <v>20</v>
      </c>
      <c r="B3615" s="1">
        <f t="shared" si="1181"/>
        <v>2</v>
      </c>
      <c r="C3615" s="10">
        <v>44327</v>
      </c>
      <c r="D3615" s="3">
        <v>4152.1000000000004</v>
      </c>
      <c r="E3615" s="3">
        <v>4150.34</v>
      </c>
      <c r="F3615" s="3">
        <f t="shared" si="1193"/>
        <v>4188.4679999999989</v>
      </c>
      <c r="G3615" s="3">
        <f t="shared" si="1196"/>
        <v>4187.5480000000007</v>
      </c>
      <c r="H3615" s="4">
        <f t="shared" si="1182"/>
        <v>-8.6738945141735507E-3</v>
      </c>
      <c r="I3615" s="4">
        <f t="shared" si="1194"/>
        <v>-9.0940996984550642E-3</v>
      </c>
      <c r="J3615" s="4">
        <f t="shared" si="1201"/>
        <v>4.2020518428151354E-4</v>
      </c>
      <c r="K3615" s="4">
        <f t="shared" si="1187"/>
        <v>2.1798143934598879E-3</v>
      </c>
      <c r="L3615" s="4">
        <f t="shared" si="1197"/>
        <v>7.2978817042836986E-4</v>
      </c>
      <c r="M3615" s="4">
        <f t="shared" si="1195"/>
        <v>-8.6828883496301232E-3</v>
      </c>
      <c r="N3615" s="4">
        <f t="shared" si="1198"/>
        <v>-8.4650969970971827E-3</v>
      </c>
      <c r="O3615" s="4">
        <f t="shared" si="1200"/>
        <v>2.2157462488819001E-4</v>
      </c>
      <c r="P3615" s="4">
        <f t="shared" si="1188"/>
        <v>0.10543733210509926</v>
      </c>
      <c r="Q3615" s="4">
        <f t="shared" si="1189"/>
        <v>0.4171957130179535</v>
      </c>
      <c r="T3615" s="4">
        <f t="shared" si="1183"/>
        <v>-8.6738945141735507E-3</v>
      </c>
      <c r="U3615" s="4">
        <f t="shared" si="1184"/>
        <v>-8.6738945141735507E-3</v>
      </c>
      <c r="V3615" s="2">
        <f t="shared" si="1190"/>
        <v>-5.6751575172559725E-3</v>
      </c>
      <c r="W3615" s="4">
        <f t="shared" si="1191"/>
        <v>-1.5618405942083422E-2</v>
      </c>
      <c r="X3615" s="2">
        <f t="shared" si="1192"/>
        <v>-3.0158524345323488E-3</v>
      </c>
      <c r="Y3615" s="4">
        <f t="shared" si="1185"/>
        <v>-1.0316193267306427E-2</v>
      </c>
      <c r="Z3615" s="4">
        <f t="shared" si="1186"/>
        <v>-4.0759896913930907E-3</v>
      </c>
      <c r="AA3615" s="4">
        <f t="shared" si="1199"/>
        <v>4.3949450488515491E-4</v>
      </c>
    </row>
    <row r="3616" spans="1:27" x14ac:dyDescent="0.3">
      <c r="A3616" s="1">
        <f t="shared" si="1180"/>
        <v>20</v>
      </c>
      <c r="B3616" s="1">
        <f t="shared" si="1181"/>
        <v>3</v>
      </c>
      <c r="C3616" s="10">
        <v>44328</v>
      </c>
      <c r="D3616" s="3">
        <v>4063.04</v>
      </c>
      <c r="E3616" s="3">
        <v>4130.55</v>
      </c>
      <c r="F3616" s="3">
        <f t="shared" si="1193"/>
        <v>4167.558</v>
      </c>
      <c r="G3616" s="3">
        <f t="shared" si="1196"/>
        <v>4175.5339999999997</v>
      </c>
      <c r="H3616" s="4">
        <f t="shared" si="1182"/>
        <v>-2.1449387057151898E-2</v>
      </c>
      <c r="I3616" s="4">
        <f t="shared" si="1194"/>
        <v>-5.1901447460321716E-3</v>
      </c>
      <c r="J3616" s="4">
        <f t="shared" si="1201"/>
        <v>-1.6259242311119727E-2</v>
      </c>
      <c r="K3616" s="4">
        <f t="shared" si="1187"/>
        <v>1.0016015991907622E-2</v>
      </c>
      <c r="L3616" s="4">
        <f t="shared" si="1197"/>
        <v>8.6542552764462509E-3</v>
      </c>
      <c r="M3616" s="4">
        <f t="shared" si="1195"/>
        <v>-2.5078955109922894E-2</v>
      </c>
      <c r="N3616" s="4">
        <f t="shared" si="1198"/>
        <v>-2.694122476310807E-2</v>
      </c>
      <c r="O3616" s="4">
        <f t="shared" si="1200"/>
        <v>-1.9630621406630648E-3</v>
      </c>
      <c r="P3616" s="4">
        <f t="shared" si="1188"/>
        <v>8.1726378901351621E-2</v>
      </c>
      <c r="Q3616" s="4">
        <f t="shared" si="1189"/>
        <v>0.38655163941139525</v>
      </c>
      <c r="T3616" s="4">
        <f t="shared" si="1183"/>
        <v>-2.1449387057151898E-2</v>
      </c>
      <c r="U3616" s="4">
        <f t="shared" si="1184"/>
        <v>-2.1449387057151898E-2</v>
      </c>
      <c r="V3616" s="2">
        <f t="shared" si="1190"/>
        <v>3.7306423255701405E-3</v>
      </c>
      <c r="W3616" s="4">
        <f t="shared" si="1191"/>
        <v>-6.3066640976856044E-3</v>
      </c>
      <c r="X3616" s="2">
        <f t="shared" si="1192"/>
        <v>-2.5086440844708856E-2</v>
      </c>
      <c r="Y3616" s="4">
        <f t="shared" si="1185"/>
        <v>-2.5776999182158689E-3</v>
      </c>
      <c r="Z3616" s="4">
        <f t="shared" si="1186"/>
        <v>3.7112967909594531E-3</v>
      </c>
      <c r="AA3616" s="4">
        <f t="shared" si="1199"/>
        <v>-3.8130660617520275E-3</v>
      </c>
    </row>
    <row r="3617" spans="1:27" x14ac:dyDescent="0.3">
      <c r="A3617" s="1">
        <f t="shared" si="1180"/>
        <v>20</v>
      </c>
      <c r="B3617" s="1">
        <f t="shared" si="1181"/>
        <v>4</v>
      </c>
      <c r="C3617" s="10">
        <v>44329</v>
      </c>
      <c r="D3617" s="3">
        <v>4112.5</v>
      </c>
      <c r="E3617" s="3">
        <v>4074.99</v>
      </c>
      <c r="F3617" s="3">
        <f t="shared" si="1193"/>
        <v>4149.7340000000004</v>
      </c>
      <c r="G3617" s="3">
        <f t="shared" si="1196"/>
        <v>4165.6370000000006</v>
      </c>
      <c r="H3617" s="4">
        <f t="shared" si="1182"/>
        <v>1.2173151138064119E-2</v>
      </c>
      <c r="I3617" s="4">
        <f t="shared" si="1194"/>
        <v>2.941147515161017E-3</v>
      </c>
      <c r="J3617" s="4">
        <f t="shared" si="1201"/>
        <v>9.2320036229031031E-3</v>
      </c>
      <c r="K3617" s="4">
        <f t="shared" si="1187"/>
        <v>2.3628243876506388E-2</v>
      </c>
      <c r="L3617" s="4">
        <f t="shared" si="1197"/>
        <v>2.6704416178800022E-2</v>
      </c>
      <c r="M3617" s="4">
        <f t="shared" si="1195"/>
        <v>-8.9726233054938879E-3</v>
      </c>
      <c r="N3617" s="4">
        <f t="shared" si="1198"/>
        <v>-1.2756032270694882E-2</v>
      </c>
      <c r="O3617" s="4">
        <f t="shared" si="1200"/>
        <v>-3.8669908814590267E-3</v>
      </c>
      <c r="P3617" s="4">
        <f t="shared" si="1188"/>
        <v>9.4894397601748587E-2</v>
      </c>
      <c r="Q3617" s="4">
        <f t="shared" si="1189"/>
        <v>0.43286691845637121</v>
      </c>
      <c r="T3617" s="4">
        <f t="shared" si="1183"/>
        <v>1.2173151138064119E-2</v>
      </c>
      <c r="U3617" s="4">
        <f t="shared" si="1184"/>
        <v>1.2173151138064119E-2</v>
      </c>
      <c r="V3617" s="2">
        <f t="shared" si="1190"/>
        <v>3.4107466330629263E-2</v>
      </c>
      <c r="W3617" s="4">
        <f t="shared" si="1191"/>
        <v>2.3766391667322966E-2</v>
      </c>
      <c r="X3617" s="2">
        <f t="shared" si="1192"/>
        <v>-2.1210866284909129E-2</v>
      </c>
      <c r="Y3617" s="4">
        <f t="shared" si="1185"/>
        <v>1.0864799439143419E-2</v>
      </c>
      <c r="Z3617" s="4">
        <f t="shared" si="1186"/>
        <v>1.7238554464043789E-2</v>
      </c>
      <c r="AA3617" s="4">
        <f t="shared" si="1199"/>
        <v>-7.6062885922410367E-3</v>
      </c>
    </row>
    <row r="3618" spans="1:27" x14ac:dyDescent="0.3">
      <c r="A3618" s="1">
        <f t="shared" si="1180"/>
        <v>20</v>
      </c>
      <c r="B3618" s="1">
        <f t="shared" si="1181"/>
        <v>5</v>
      </c>
      <c r="C3618" s="10">
        <v>44330</v>
      </c>
      <c r="D3618" s="3">
        <v>4173.8500000000004</v>
      </c>
      <c r="E3618" s="3">
        <v>4129.58</v>
      </c>
      <c r="F3618" s="3">
        <f t="shared" si="1193"/>
        <v>4137.9839999999995</v>
      </c>
      <c r="G3618" s="3">
        <f t="shared" si="1196"/>
        <v>4164.9049999999997</v>
      </c>
      <c r="H3618" s="4">
        <f t="shared" si="1182"/>
        <v>1.4917933130699177E-2</v>
      </c>
      <c r="I3618" s="4">
        <f t="shared" si="1194"/>
        <v>4.1531914893616845E-3</v>
      </c>
      <c r="J3618" s="4">
        <f t="shared" si="1201"/>
        <v>1.0764741641337491E-2</v>
      </c>
      <c r="K3618" s="4">
        <f t="shared" si="1187"/>
        <v>4.016413373860165E-3</v>
      </c>
      <c r="L3618" s="4">
        <f t="shared" si="1197"/>
        <v>1.2501182033096799E-2</v>
      </c>
      <c r="M3618" s="4">
        <f t="shared" si="1195"/>
        <v>8.6675057225936349E-3</v>
      </c>
      <c r="N3618" s="4">
        <f t="shared" si="1198"/>
        <v>2.1477080509640961E-3</v>
      </c>
      <c r="O3618" s="4">
        <f t="shared" si="1200"/>
        <v>-6.4499203373384944E-3</v>
      </c>
      <c r="P3618" s="4">
        <f t="shared" si="1188"/>
        <v>0.11122795901034863</v>
      </c>
      <c r="Q3618" s="4">
        <f t="shared" si="1189"/>
        <v>0.48008865248226962</v>
      </c>
      <c r="T3618" s="4">
        <f t="shared" si="1183"/>
        <v>1.4917933130699177E-2</v>
      </c>
      <c r="U3618" s="4">
        <f t="shared" si="1184"/>
        <v>1.4917933130699177E-2</v>
      </c>
      <c r="V3618" s="2">
        <f t="shared" si="1190"/>
        <v>2.9203647416413462E-2</v>
      </c>
      <c r="W3618" s="4">
        <f t="shared" si="1191"/>
        <v>1.8911610942249323E-2</v>
      </c>
      <c r="X3618" s="2">
        <f t="shared" si="1192"/>
        <v>-1.3880357227236214E-2</v>
      </c>
      <c r="Y3618" s="4">
        <f t="shared" si="1185"/>
        <v>-8.5024945235695152E-3</v>
      </c>
      <c r="Z3618" s="4">
        <f t="shared" si="1186"/>
        <v>-2.2508551241040651E-3</v>
      </c>
      <c r="AA3618" s="4">
        <f t="shared" si="1199"/>
        <v>-1.2844521695318379E-2</v>
      </c>
    </row>
    <row r="3619" spans="1:27" x14ac:dyDescent="0.3">
      <c r="A3619" s="1">
        <f t="shared" si="1180"/>
        <v>21</v>
      </c>
      <c r="B3619" s="1">
        <f t="shared" si="1181"/>
        <v>1</v>
      </c>
      <c r="C3619" s="10">
        <v>44333</v>
      </c>
      <c r="D3619" s="3">
        <v>4163.29</v>
      </c>
      <c r="E3619" s="3">
        <v>4169.92</v>
      </c>
      <c r="F3619" s="3">
        <f t="shared" si="1193"/>
        <v>4132.9560000000001</v>
      </c>
      <c r="G3619" s="3">
        <f t="shared" si="1196"/>
        <v>4161.9679999999998</v>
      </c>
      <c r="H3619" s="4">
        <f t="shared" si="1182"/>
        <v>-2.5300382141189549E-3</v>
      </c>
      <c r="I3619" s="4">
        <f t="shared" si="1194"/>
        <v>-9.4157672173180416E-4</v>
      </c>
      <c r="J3619" s="4">
        <f t="shared" si="1201"/>
        <v>-1.5884614923871508E-3</v>
      </c>
      <c r="K3619" s="4">
        <f t="shared" si="1187"/>
        <v>-1.1614576470165642E-2</v>
      </c>
      <c r="L3619" s="4">
        <f t="shared" si="1197"/>
        <v>-2.8819648259733851E-3</v>
      </c>
      <c r="M3619" s="4">
        <f t="shared" si="1195"/>
        <v>7.3395409968070868E-3</v>
      </c>
      <c r="N3619" s="4">
        <f t="shared" si="1198"/>
        <v>3.1763819423890726E-4</v>
      </c>
      <c r="O3619" s="4">
        <f t="shared" si="1200"/>
        <v>-6.9685272945194101E-3</v>
      </c>
      <c r="P3619" s="4">
        <f t="shared" si="1188"/>
        <v>0.10841650980945504</v>
      </c>
      <c r="Q3619" s="4">
        <f t="shared" si="1189"/>
        <v>0.45952322524101663</v>
      </c>
      <c r="T3619" s="4">
        <f t="shared" si="1183"/>
        <v>-2.5300382141189549E-3</v>
      </c>
      <c r="U3619" s="4">
        <f t="shared" si="1184"/>
        <v>-2.5300382141189549E-3</v>
      </c>
      <c r="V3619" s="2">
        <f t="shared" si="1190"/>
        <v>3.4931777615390888E-3</v>
      </c>
      <c r="W3619" s="4">
        <f t="shared" si="1191"/>
        <v>-6.5417540160762327E-3</v>
      </c>
      <c r="X3619" s="2">
        <f t="shared" si="1192"/>
        <v>-6.0022490527477657E-3</v>
      </c>
      <c r="Y3619" s="4">
        <f t="shared" si="1185"/>
        <v>-2.393858424485186E-2</v>
      </c>
      <c r="Z3619" s="4">
        <f t="shared" si="1186"/>
        <v>-1.778427324625699E-2</v>
      </c>
      <c r="AA3619" s="4">
        <f t="shared" si="1199"/>
        <v>-1.3844971820433488E-2</v>
      </c>
    </row>
    <row r="3620" spans="1:27" x14ac:dyDescent="0.3">
      <c r="A3620" s="1">
        <f t="shared" si="1180"/>
        <v>21</v>
      </c>
      <c r="B3620" s="1">
        <f t="shared" si="1181"/>
        <v>2</v>
      </c>
      <c r="C3620" s="10">
        <v>44334</v>
      </c>
      <c r="D3620" s="3">
        <v>4127.83</v>
      </c>
      <c r="E3620" s="3">
        <v>4165.9399999999996</v>
      </c>
      <c r="F3620" s="3">
        <f t="shared" si="1193"/>
        <v>4128.1020000000008</v>
      </c>
      <c r="G3620" s="3">
        <f t="shared" si="1196"/>
        <v>4158.2849999999999</v>
      </c>
      <c r="H3620" s="4">
        <f t="shared" si="1182"/>
        <v>-8.5173024218827033E-3</v>
      </c>
      <c r="I3620" s="4">
        <f t="shared" si="1194"/>
        <v>6.3651583243051443E-4</v>
      </c>
      <c r="J3620" s="4">
        <f t="shared" si="1201"/>
        <v>-9.1538182543132174E-3</v>
      </c>
      <c r="K3620" s="4">
        <f t="shared" si="1187"/>
        <v>-8.4356362396085533E-3</v>
      </c>
      <c r="L3620" s="4">
        <f t="shared" si="1197"/>
        <v>-3.8938222201949217E-4</v>
      </c>
      <c r="M3620" s="4">
        <f t="shared" si="1195"/>
        <v>-6.5889844776326737E-5</v>
      </c>
      <c r="N3620" s="4">
        <f t="shared" si="1198"/>
        <v>-7.3239328232672669E-3</v>
      </c>
      <c r="O3620" s="4">
        <f t="shared" si="1200"/>
        <v>-7.3120743829079892E-3</v>
      </c>
      <c r="P3620" s="4">
        <f t="shared" si="1188"/>
        <v>9.8975791186000195E-2</v>
      </c>
      <c r="Q3620" s="4">
        <f t="shared" si="1189"/>
        <v>0.4414324126130531</v>
      </c>
      <c r="T3620" s="4">
        <f t="shared" si="1183"/>
        <v>-8.5173024218827033E-3</v>
      </c>
      <c r="U3620" s="4">
        <f t="shared" si="1184"/>
        <v>-8.5173024218827033E-3</v>
      </c>
      <c r="V3620" s="2">
        <f t="shared" si="1190"/>
        <v>-2.6877781754332752E-3</v>
      </c>
      <c r="W3620" s="4">
        <f t="shared" si="1191"/>
        <v>-1.2660900393678877E-2</v>
      </c>
      <c r="X3620" s="2">
        <f t="shared" si="1192"/>
        <v>-5.8452349413550819E-3</v>
      </c>
      <c r="Y3620" s="4">
        <f t="shared" si="1185"/>
        <v>-2.0799281673029923E-2</v>
      </c>
      <c r="Z3620" s="4">
        <f t="shared" si="1186"/>
        <v>-1.4625176587675844E-2</v>
      </c>
      <c r="AA3620" s="4">
        <f t="shared" si="1199"/>
        <v>-1.4412429556582068E-2</v>
      </c>
    </row>
    <row r="3621" spans="1:27" x14ac:dyDescent="0.3">
      <c r="A3621" s="1">
        <f t="shared" si="1180"/>
        <v>21</v>
      </c>
      <c r="B3621" s="1">
        <f t="shared" si="1181"/>
        <v>3</v>
      </c>
      <c r="C3621" s="10">
        <v>44335</v>
      </c>
      <c r="D3621" s="3">
        <v>4115.68</v>
      </c>
      <c r="E3621" s="3">
        <v>4098.45</v>
      </c>
      <c r="F3621" s="3">
        <f t="shared" si="1193"/>
        <v>4138.63</v>
      </c>
      <c r="G3621" s="3">
        <f t="shared" si="1196"/>
        <v>4153.0940000000001</v>
      </c>
      <c r="H3621" s="4">
        <f t="shared" si="1182"/>
        <v>-2.9434351705374582E-3</v>
      </c>
      <c r="I3621" s="4">
        <f t="shared" si="1194"/>
        <v>-7.1175411778101596E-3</v>
      </c>
      <c r="J3621" s="4">
        <f t="shared" si="1201"/>
        <v>4.1741060072727019E-3</v>
      </c>
      <c r="K3621" s="4">
        <f t="shared" si="1187"/>
        <v>4.0063423154539706E-3</v>
      </c>
      <c r="L3621" s="4">
        <f t="shared" si="1197"/>
        <v>7.1275006749579595E-3</v>
      </c>
      <c r="M3621" s="4">
        <f t="shared" si="1195"/>
        <v>-5.5453133041609946E-3</v>
      </c>
      <c r="N3621" s="4">
        <f t="shared" si="1198"/>
        <v>-9.0087053170479076E-3</v>
      </c>
      <c r="O3621" s="4">
        <f t="shared" si="1200"/>
        <v>-3.514364576449078E-3</v>
      </c>
      <c r="P3621" s="4">
        <f t="shared" si="1188"/>
        <v>9.5741027190654096E-2</v>
      </c>
      <c r="Q3621" s="4">
        <f t="shared" si="1189"/>
        <v>0.39329905108821883</v>
      </c>
      <c r="T3621" s="4">
        <f t="shared" si="1183"/>
        <v>-2.9434351705374582E-3</v>
      </c>
      <c r="U3621" s="4">
        <f t="shared" si="1184"/>
        <v>-2.9434351705374582E-3</v>
      </c>
      <c r="V3621" s="2">
        <f t="shared" si="1190"/>
        <v>-1.5695898329146297E-2</v>
      </c>
      <c r="W3621" s="4">
        <f t="shared" si="1191"/>
        <v>-2.5538939345854838E-2</v>
      </c>
      <c r="X3621" s="2">
        <f t="shared" si="1192"/>
        <v>1.2955816334567301E-2</v>
      </c>
      <c r="Y3621" s="4">
        <f t="shared" si="1185"/>
        <v>-8.5124400076813968E-3</v>
      </c>
      <c r="Z3621" s="4">
        <f t="shared" si="1186"/>
        <v>-2.2608633169770528E-3</v>
      </c>
      <c r="AA3621" s="4">
        <f t="shared" si="1199"/>
        <v>-6.9412351309807527E-3</v>
      </c>
    </row>
    <row r="3622" spans="1:27" x14ac:dyDescent="0.3">
      <c r="A3622" s="1">
        <f t="shared" si="1180"/>
        <v>21</v>
      </c>
      <c r="B3622" s="1">
        <f t="shared" si="1181"/>
        <v>4</v>
      </c>
      <c r="C3622" s="10">
        <v>44336</v>
      </c>
      <c r="D3622" s="3">
        <v>4159.12</v>
      </c>
      <c r="E3622" s="3">
        <v>4121.97</v>
      </c>
      <c r="F3622" s="3">
        <f t="shared" si="1193"/>
        <v>4147.9539999999997</v>
      </c>
      <c r="G3622" s="3">
        <f t="shared" si="1196"/>
        <v>4148.844000000001</v>
      </c>
      <c r="H3622" s="4">
        <f t="shared" si="1182"/>
        <v>1.0554756443649555E-2</v>
      </c>
      <c r="I3622" s="4">
        <f t="shared" si="1194"/>
        <v>1.5283015200404219E-3</v>
      </c>
      <c r="J3622" s="4">
        <f t="shared" si="1201"/>
        <v>9.0264549236091333E-3</v>
      </c>
      <c r="K3622" s="4">
        <f t="shared" si="1187"/>
        <v>7.1634578004121001E-3</v>
      </c>
      <c r="L3622" s="4">
        <f t="shared" si="1197"/>
        <v>7.7805422730199639E-3</v>
      </c>
      <c r="M3622" s="4">
        <f t="shared" si="1195"/>
        <v>2.6919295633462108E-3</v>
      </c>
      <c r="N3622" s="4">
        <f t="shared" si="1198"/>
        <v>2.4768345110105197E-3</v>
      </c>
      <c r="O3622" s="4">
        <f t="shared" si="1200"/>
        <v>-2.1398757429485972E-4</v>
      </c>
      <c r="P3622" s="4">
        <f t="shared" si="1188"/>
        <v>0.10730630685796583</v>
      </c>
      <c r="Q3622" s="4">
        <f t="shared" si="1189"/>
        <v>0.42292349483738967</v>
      </c>
      <c r="T3622" s="4">
        <f t="shared" si="1183"/>
        <v>1.0554756443649555E-2</v>
      </c>
      <c r="U3622" s="4">
        <f t="shared" si="1184"/>
        <v>1.0554756443649555E-2</v>
      </c>
      <c r="V3622" s="2">
        <f t="shared" si="1190"/>
        <v>-7.7265482253243464E-4</v>
      </c>
      <c r="W3622" s="4">
        <f t="shared" si="1191"/>
        <v>-1.076492827430711E-2</v>
      </c>
      <c r="X3622" s="2">
        <f t="shared" si="1192"/>
        <v>1.1336170212765931E-2</v>
      </c>
      <c r="Y3622" s="4">
        <f t="shared" si="1185"/>
        <v>-5.3946900524608557E-3</v>
      </c>
      <c r="Z3622" s="4">
        <f t="shared" si="1186"/>
        <v>8.7654483037212158E-4</v>
      </c>
      <c r="AA3622" s="4">
        <f t="shared" si="1199"/>
        <v>-4.2894315635668567E-4</v>
      </c>
    </row>
    <row r="3623" spans="1:27" x14ac:dyDescent="0.3">
      <c r="A3623" s="1">
        <f t="shared" si="1180"/>
        <v>21</v>
      </c>
      <c r="B3623" s="1">
        <f t="shared" si="1181"/>
        <v>5</v>
      </c>
      <c r="C3623" s="10">
        <v>44337</v>
      </c>
      <c r="D3623" s="3">
        <v>4155.8599999999997</v>
      </c>
      <c r="E3623" s="3">
        <v>4168.6099999999997</v>
      </c>
      <c r="F3623" s="3">
        <f t="shared" si="1193"/>
        <v>4144.3559999999998</v>
      </c>
      <c r="G3623" s="3">
        <f t="shared" si="1196"/>
        <v>4141.17</v>
      </c>
      <c r="H3623" s="4">
        <f t="shared" si="1182"/>
        <v>-7.8381965415766277E-4</v>
      </c>
      <c r="I3623" s="4">
        <f t="shared" si="1194"/>
        <v>2.2817326742194939E-3</v>
      </c>
      <c r="J3623" s="4">
        <f t="shared" si="1201"/>
        <v>-3.0655523283771567E-3</v>
      </c>
      <c r="K3623" s="4">
        <f t="shared" si="1187"/>
        <v>-4.2412818096136508E-3</v>
      </c>
      <c r="L3623" s="4">
        <f t="shared" si="1197"/>
        <v>-4.708260935539583E-3</v>
      </c>
      <c r="M3623" s="4">
        <f t="shared" si="1195"/>
        <v>2.7758233124760292E-3</v>
      </c>
      <c r="N3623" s="4">
        <f t="shared" si="1198"/>
        <v>3.5473066790302258E-3</v>
      </c>
      <c r="O3623" s="4">
        <f t="shared" si="1200"/>
        <v>7.6662832722942898E-4</v>
      </c>
      <c r="P3623" s="4">
        <f t="shared" si="1188"/>
        <v>0.10643837841147782</v>
      </c>
      <c r="Q3623" s="4">
        <f t="shared" si="1189"/>
        <v>0.39852134028354985</v>
      </c>
      <c r="T3623" s="4">
        <f t="shared" si="1183"/>
        <v>-7.8381965415766277E-4</v>
      </c>
      <c r="U3623" s="4">
        <f t="shared" si="1184"/>
        <v>-7.8381965415766277E-4</v>
      </c>
      <c r="V3623" s="2">
        <f t="shared" si="1190"/>
        <v>3.5416145723134876E-3</v>
      </c>
      <c r="W3623" s="4">
        <f t="shared" si="1191"/>
        <v>-6.4938015734097385E-3</v>
      </c>
      <c r="X3623" s="2">
        <f t="shared" si="1192"/>
        <v>-4.3101692681818205E-3</v>
      </c>
      <c r="Y3623" s="4">
        <f t="shared" si="1185"/>
        <v>-1.6657225926700759E-2</v>
      </c>
      <c r="Z3623" s="4">
        <f t="shared" si="1186"/>
        <v>-1.0457004145383824E-2</v>
      </c>
      <c r="AA3623" s="4">
        <f t="shared" si="1199"/>
        <v>1.5398802895323664E-3</v>
      </c>
    </row>
    <row r="3624" spans="1:27" x14ac:dyDescent="0.3">
      <c r="A3624" s="1">
        <f t="shared" si="1180"/>
        <v>22</v>
      </c>
      <c r="B3624" s="1">
        <f t="shared" si="1181"/>
        <v>1</v>
      </c>
      <c r="C3624" s="10">
        <v>44340</v>
      </c>
      <c r="D3624" s="3">
        <v>4197.05</v>
      </c>
      <c r="E3624" s="3">
        <v>4170.16</v>
      </c>
      <c r="F3624" s="3">
        <f t="shared" si="1193"/>
        <v>4151.1080000000002</v>
      </c>
      <c r="G3624" s="3">
        <f t="shared" si="1196"/>
        <v>4142.0320000000011</v>
      </c>
      <c r="H3624" s="4">
        <f t="shared" si="1182"/>
        <v>9.9113059631461397E-3</v>
      </c>
      <c r="I3624" s="4">
        <f t="shared" si="1194"/>
        <v>3.4409243814758398E-3</v>
      </c>
      <c r="J3624" s="4">
        <f t="shared" si="1201"/>
        <v>6.4703815816702995E-3</v>
      </c>
      <c r="K3624" s="4">
        <f t="shared" si="1187"/>
        <v>-3.9071335415531983E-3</v>
      </c>
      <c r="L3624" s="4">
        <f t="shared" si="1197"/>
        <v>-4.7983115675480723E-3</v>
      </c>
      <c r="M3624" s="4">
        <f t="shared" si="1195"/>
        <v>1.1067406581568103E-2</v>
      </c>
      <c r="N3624" s="4">
        <f t="shared" si="1198"/>
        <v>1.328285247434088E-2</v>
      </c>
      <c r="O3624" s="4">
        <f t="shared" si="1200"/>
        <v>2.1624712595749661E-3</v>
      </c>
      <c r="P3624" s="4">
        <f t="shared" si="1188"/>
        <v>0.11740462770928124</v>
      </c>
      <c r="Q3624" s="4">
        <f t="shared" si="1189"/>
        <v>0.42344777531702449</v>
      </c>
      <c r="T3624" s="4">
        <f t="shared" si="1183"/>
        <v>9.9113059631461397E-3</v>
      </c>
      <c r="U3624" s="4">
        <f t="shared" si="1184"/>
        <v>9.9113059631461397E-3</v>
      </c>
      <c r="V3624" s="2">
        <f t="shared" si="1190"/>
        <v>1.7878369338717598E-3</v>
      </c>
      <c r="W3624" s="4">
        <f t="shared" si="1191"/>
        <v>-8.2300414354668644E-3</v>
      </c>
      <c r="X3624" s="2">
        <f t="shared" si="1192"/>
        <v>8.108971510512172E-3</v>
      </c>
      <c r="Y3624" s="4">
        <f t="shared" si="1185"/>
        <v>-1.6327244095897923E-2</v>
      </c>
      <c r="Z3624" s="4">
        <f t="shared" si="1186"/>
        <v>-1.012494169672451E-2</v>
      </c>
      <c r="AA3624" s="4">
        <f t="shared" si="1199"/>
        <v>4.3920138515871066E-3</v>
      </c>
    </row>
    <row r="3625" spans="1:27" x14ac:dyDescent="0.3">
      <c r="A3625" s="1">
        <f t="shared" si="1180"/>
        <v>22</v>
      </c>
      <c r="B3625" s="1">
        <f t="shared" si="1181"/>
        <v>2</v>
      </c>
      <c r="C3625" s="10">
        <v>44341</v>
      </c>
      <c r="D3625" s="3">
        <v>4188.13</v>
      </c>
      <c r="E3625" s="3">
        <v>4205.9399999999996</v>
      </c>
      <c r="F3625" s="3">
        <f t="shared" si="1193"/>
        <v>4163.1679999999997</v>
      </c>
      <c r="G3625" s="3">
        <f t="shared" si="1196"/>
        <v>4145.6350000000002</v>
      </c>
      <c r="H3625" s="4">
        <f t="shared" si="1182"/>
        <v>-2.1253022956600641E-3</v>
      </c>
      <c r="I3625" s="4">
        <f t="shared" si="1194"/>
        <v>2.1181544179839215E-3</v>
      </c>
      <c r="J3625" s="4">
        <f t="shared" si="1201"/>
        <v>-4.2434567136439855E-3</v>
      </c>
      <c r="K3625" s="4">
        <f t="shared" si="1187"/>
        <v>-9.5596907351593145E-3</v>
      </c>
      <c r="L3625" s="4">
        <f t="shared" si="1197"/>
        <v>-1.3375267549032371E-2</v>
      </c>
      <c r="M3625" s="4">
        <f t="shared" si="1195"/>
        <v>5.995914649613094E-3</v>
      </c>
      <c r="N3625" s="4">
        <f t="shared" si="1198"/>
        <v>1.0250540628878299E-2</v>
      </c>
      <c r="O3625" s="4">
        <f t="shared" si="1200"/>
        <v>4.1863552468522818E-3</v>
      </c>
      <c r="P3625" s="4">
        <f t="shared" si="1188"/>
        <v>0.11502980508882953</v>
      </c>
      <c r="Q3625" s="4">
        <f t="shared" si="1189"/>
        <v>0.41708707641814285</v>
      </c>
      <c r="T3625" s="4">
        <f t="shared" si="1183"/>
        <v>-2.1253022956600641E-3</v>
      </c>
      <c r="U3625" s="4">
        <f t="shared" si="1184"/>
        <v>-2.1253022956600641E-3</v>
      </c>
      <c r="V3625" s="2">
        <f t="shared" si="1190"/>
        <v>-1.6492536424393384E-2</v>
      </c>
      <c r="W3625" s="4">
        <f t="shared" si="1191"/>
        <v>-2.6327611060149438E-2</v>
      </c>
      <c r="X3625" s="2">
        <f t="shared" si="1192"/>
        <v>1.4608159735260459E-2</v>
      </c>
      <c r="Y3625" s="4">
        <f t="shared" si="1185"/>
        <v>-2.1909320526491482E-2</v>
      </c>
      <c r="Z3625" s="4">
        <f t="shared" si="1186"/>
        <v>-1.5742214513341915E-2</v>
      </c>
      <c r="AA3625" s="4">
        <f t="shared" si="1199"/>
        <v>8.4944606504390851E-3</v>
      </c>
    </row>
    <row r="3626" spans="1:27" x14ac:dyDescent="0.3">
      <c r="A3626" s="1">
        <f t="shared" si="1180"/>
        <v>22</v>
      </c>
      <c r="B3626" s="1">
        <f t="shared" si="1181"/>
        <v>3</v>
      </c>
      <c r="C3626" s="10">
        <v>44342</v>
      </c>
      <c r="D3626" s="3">
        <v>4195.99</v>
      </c>
      <c r="E3626" s="3">
        <v>4191.59</v>
      </c>
      <c r="F3626" s="3">
        <f t="shared" si="1193"/>
        <v>4179.2300000000005</v>
      </c>
      <c r="G3626" s="3">
        <f t="shared" si="1196"/>
        <v>4158.9299999999994</v>
      </c>
      <c r="H3626" s="4">
        <f t="shared" si="1182"/>
        <v>1.8767325751587636E-3</v>
      </c>
      <c r="I3626" s="4">
        <f t="shared" si="1194"/>
        <v>8.2614436514626729E-4</v>
      </c>
      <c r="J3626" s="4">
        <f t="shared" si="1201"/>
        <v>1.0505882100124964E-3</v>
      </c>
      <c r="K3626" s="4">
        <f t="shared" si="1187"/>
        <v>-3.1254999247874696E-3</v>
      </c>
      <c r="L3626" s="4">
        <f t="shared" si="1197"/>
        <v>-7.9552873902620606E-3</v>
      </c>
      <c r="M3626" s="4">
        <f t="shared" si="1195"/>
        <v>4.0103081189595468E-3</v>
      </c>
      <c r="N3626" s="4">
        <f t="shared" si="1198"/>
        <v>8.9109458442436888E-3</v>
      </c>
      <c r="O3626" s="4">
        <f t="shared" si="1200"/>
        <v>4.8379524260069957E-3</v>
      </c>
      <c r="P3626" s="4">
        <f t="shared" si="1188"/>
        <v>0.11712241784631267</v>
      </c>
      <c r="Q3626" s="4">
        <f t="shared" si="1189"/>
        <v>0.40251088820330433</v>
      </c>
      <c r="T3626" s="4">
        <f t="shared" si="1183"/>
        <v>1.8767325751587636E-3</v>
      </c>
      <c r="U3626" s="4">
        <f t="shared" si="1184"/>
        <v>1.8767325751587636E-3</v>
      </c>
      <c r="V3626" s="2">
        <f t="shared" si="1190"/>
        <v>-1.7298889958048059E-2</v>
      </c>
      <c r="W3626" s="4">
        <f t="shared" si="1191"/>
        <v>-2.7125901058467627E-2</v>
      </c>
      <c r="X3626" s="2">
        <f t="shared" si="1192"/>
        <v>1.951317886716156E-2</v>
      </c>
      <c r="Y3626" s="4">
        <f t="shared" si="1185"/>
        <v>-1.5555356534204085E-2</v>
      </c>
      <c r="Z3626" s="4">
        <f t="shared" si="1186"/>
        <v>-9.3481871911745354E-3</v>
      </c>
      <c r="AA3626" s="4">
        <f t="shared" si="1199"/>
        <v>9.8100095925464127E-3</v>
      </c>
    </row>
    <row r="3627" spans="1:27" x14ac:dyDescent="0.3">
      <c r="A3627" s="1">
        <f t="shared" si="1180"/>
        <v>22</v>
      </c>
      <c r="B3627" s="1">
        <f t="shared" si="1181"/>
        <v>4</v>
      </c>
      <c r="C3627" s="10">
        <v>44343</v>
      </c>
      <c r="D3627" s="3">
        <v>4200.88</v>
      </c>
      <c r="E3627" s="3">
        <v>4201.9399999999996</v>
      </c>
      <c r="F3627" s="3">
        <f t="shared" si="1193"/>
        <v>4187.5820000000003</v>
      </c>
      <c r="G3627" s="3">
        <f t="shared" si="1196"/>
        <v>4167.7679999999991</v>
      </c>
      <c r="H3627" s="4">
        <f t="shared" si="1182"/>
        <v>1.1653983922746069E-3</v>
      </c>
      <c r="I3627" s="4">
        <f t="shared" si="1194"/>
        <v>1.4180205386571032E-3</v>
      </c>
      <c r="J3627" s="4">
        <f t="shared" si="1201"/>
        <v>-2.5262214638249627E-4</v>
      </c>
      <c r="K3627" s="4">
        <f t="shared" si="1187"/>
        <v>-2.7961220117302646E-3</v>
      </c>
      <c r="L3627" s="4">
        <f t="shared" si="1197"/>
        <v>-7.6027614725276459E-3</v>
      </c>
      <c r="M3627" s="4">
        <f t="shared" si="1195"/>
        <v>3.1755796065604859E-3</v>
      </c>
      <c r="N3627" s="4">
        <f t="shared" si="1198"/>
        <v>7.9447800357411915E-3</v>
      </c>
      <c r="O3627" s="4">
        <f t="shared" si="1200"/>
        <v>4.716630801165759E-3</v>
      </c>
      <c r="P3627" s="4">
        <f t="shared" si="1188"/>
        <v>0.11842431051604467</v>
      </c>
      <c r="Q3627" s="4">
        <f t="shared" si="1189"/>
        <v>0.38362981822253989</v>
      </c>
      <c r="T3627" s="4">
        <f t="shared" si="1183"/>
        <v>1.1653983922746069E-3</v>
      </c>
      <c r="U3627" s="4">
        <f t="shared" si="1184"/>
        <v>1.1653983922746069E-3</v>
      </c>
      <c r="V3627" s="2">
        <f t="shared" si="1190"/>
        <v>-8.7869608840821581E-3</v>
      </c>
      <c r="W3627" s="4">
        <f t="shared" si="1191"/>
        <v>-1.86990912752413E-2</v>
      </c>
      <c r="X3627" s="2">
        <f t="shared" si="1192"/>
        <v>1.0040585508472999E-2</v>
      </c>
      <c r="Y3627" s="4">
        <f t="shared" si="1185"/>
        <v>-1.5230085577668764E-2</v>
      </c>
      <c r="Z3627" s="4">
        <f t="shared" si="1186"/>
        <v>-9.0208653200215816E-3</v>
      </c>
      <c r="AA3627" s="4">
        <f t="shared" si="1199"/>
        <v>9.5536257152322845E-3</v>
      </c>
    </row>
    <row r="3628" spans="1:27" x14ac:dyDescent="0.3">
      <c r="A3628" s="1">
        <f t="shared" si="1180"/>
        <v>22</v>
      </c>
      <c r="B3628" s="1">
        <f t="shared" si="1181"/>
        <v>5</v>
      </c>
      <c r="C3628" s="10">
        <v>44344</v>
      </c>
      <c r="D3628" s="3">
        <v>4204.1099999999997</v>
      </c>
      <c r="E3628" s="3">
        <v>4210.7700000000004</v>
      </c>
      <c r="F3628" s="3">
        <f t="shared" si="1193"/>
        <v>4197.232</v>
      </c>
      <c r="G3628" s="3">
        <f t="shared" si="1196"/>
        <v>4170.7939999999999</v>
      </c>
      <c r="H3628" s="4">
        <f t="shared" si="1182"/>
        <v>7.6888651901495957E-4</v>
      </c>
      <c r="I3628" s="4">
        <f t="shared" si="1194"/>
        <v>2.3542686294301019E-3</v>
      </c>
      <c r="J3628" s="4">
        <f t="shared" si="1201"/>
        <v>-1.5853821104151423E-3</v>
      </c>
      <c r="K3628" s="4">
        <f t="shared" si="1187"/>
        <v>-1.2777084801280424E-3</v>
      </c>
      <c r="L3628" s="4">
        <f t="shared" si="1197"/>
        <v>-8.0430237897246536E-3</v>
      </c>
      <c r="M3628" s="4">
        <f t="shared" si="1195"/>
        <v>1.6386990283119211E-3</v>
      </c>
      <c r="N3628" s="4">
        <f t="shared" si="1198"/>
        <v>7.9879274785567937E-3</v>
      </c>
      <c r="O3628" s="4">
        <f t="shared" si="1200"/>
        <v>6.288608052596175E-3</v>
      </c>
      <c r="P3628" s="4">
        <f t="shared" si="1188"/>
        <v>0.11928425189093907</v>
      </c>
      <c r="Q3628" s="4">
        <f t="shared" si="1189"/>
        <v>0.3876186986959233</v>
      </c>
      <c r="S3628" s="4">
        <f>(D3628-D3608)/D3608</f>
        <v>5.4865025818131288E-3</v>
      </c>
      <c r="T3628" s="4">
        <f t="shared" si="1183"/>
        <v>7.6888651901495957E-4</v>
      </c>
      <c r="U3628" s="4">
        <f t="shared" si="1184"/>
        <v>7.6888651901495957E-4</v>
      </c>
      <c r="V3628" s="2">
        <f t="shared" si="1190"/>
        <v>-1.0716802193826159E-2</v>
      </c>
      <c r="W3628" s="4">
        <f t="shared" si="1191"/>
        <v>-2.0609634171887967E-2</v>
      </c>
      <c r="X3628" s="2">
        <f t="shared" si="1192"/>
        <v>1.1610111986448053E-2</v>
      </c>
      <c r="Y3628" s="4">
        <f t="shared" si="1185"/>
        <v>-1.373060488311903E-2</v>
      </c>
      <c r="Z3628" s="4">
        <f t="shared" si="1186"/>
        <v>-7.5119300251958359E-3</v>
      </c>
      <c r="AA3628" s="4">
        <f t="shared" si="1199"/>
        <v>1.2758556456057396E-2</v>
      </c>
    </row>
    <row r="3629" spans="1:27" x14ac:dyDescent="0.3">
      <c r="A3629" s="1">
        <f t="shared" si="1180"/>
        <v>23</v>
      </c>
      <c r="B3629" s="1">
        <f t="shared" si="1181"/>
        <v>2</v>
      </c>
      <c r="C3629" s="10">
        <v>44348</v>
      </c>
      <c r="D3629" s="3">
        <v>4202.04</v>
      </c>
      <c r="E3629" s="3">
        <v>4216.5200000000004</v>
      </c>
      <c r="F3629" s="3">
        <f t="shared" si="1193"/>
        <v>4198.2300000000005</v>
      </c>
      <c r="G3629" s="3">
        <f t="shared" si="1196"/>
        <v>4174.6689999999999</v>
      </c>
      <c r="H3629" s="4">
        <f t="shared" si="1182"/>
        <v>-4.9237531843831605E-4</v>
      </c>
      <c r="I3629" s="4">
        <f t="shared" si="1194"/>
        <v>2.9518732859037384E-3</v>
      </c>
      <c r="J3629" s="4">
        <f t="shared" si="1201"/>
        <v>-3.4442486043420543E-3</v>
      </c>
      <c r="K3629" s="4">
        <f t="shared" si="1187"/>
        <v>-1.6251953445555725E-3</v>
      </c>
      <c r="L3629" s="4">
        <f t="shared" si="1197"/>
        <v>-7.7263016957743588E-3</v>
      </c>
      <c r="M3629" s="4">
        <f t="shared" si="1195"/>
        <v>9.0752531423945093E-4</v>
      </c>
      <c r="N3629" s="4">
        <f t="shared" si="1198"/>
        <v>6.5564479483283811E-3</v>
      </c>
      <c r="O3629" s="4">
        <f t="shared" si="1200"/>
        <v>5.6070384860688154E-3</v>
      </c>
      <c r="P3629" s="4">
        <f t="shared" si="1188"/>
        <v>0.11873314395099127</v>
      </c>
      <c r="Q3629" s="4">
        <f t="shared" si="1189"/>
        <v>0.38029307133636192</v>
      </c>
      <c r="T3629" s="4">
        <f t="shared" si="1183"/>
        <v>-4.9237531843831605E-4</v>
      </c>
      <c r="U3629" s="4">
        <f t="shared" si="1184"/>
        <v>-4.9237531843831605E-4</v>
      </c>
      <c r="V3629" s="2">
        <f t="shared" si="1190"/>
        <v>-1.679309057089251E-3</v>
      </c>
      <c r="W3629" s="4">
        <f t="shared" si="1191"/>
        <v>-1.1662515966518443E-2</v>
      </c>
      <c r="X3629" s="2">
        <f t="shared" si="1192"/>
        <v>1.1889303201057366E-3</v>
      </c>
      <c r="Y3629" s="4">
        <f t="shared" si="1185"/>
        <v>-1.407375899362605E-2</v>
      </c>
      <c r="Z3629" s="4">
        <f t="shared" si="1186"/>
        <v>-7.8572478080727974E-3</v>
      </c>
      <c r="AA3629" s="4">
        <f t="shared" si="1199"/>
        <v>1.1351668036582111E-2</v>
      </c>
    </row>
    <row r="3630" spans="1:27" x14ac:dyDescent="0.3">
      <c r="A3630" s="1">
        <f t="shared" si="1180"/>
        <v>23</v>
      </c>
      <c r="B3630" s="1">
        <f t="shared" si="1181"/>
        <v>3</v>
      </c>
      <c r="C3630" s="10">
        <v>44349</v>
      </c>
      <c r="D3630" s="3">
        <v>4208.12</v>
      </c>
      <c r="E3630" s="3">
        <v>4206.82</v>
      </c>
      <c r="F3630" s="3">
        <f t="shared" si="1193"/>
        <v>4202.2280000000001</v>
      </c>
      <c r="G3630" s="3">
        <f t="shared" si="1196"/>
        <v>4182.6980000000003</v>
      </c>
      <c r="H3630" s="4">
        <f t="shared" si="1182"/>
        <v>1.4469162597214513E-3</v>
      </c>
      <c r="I3630" s="4">
        <f t="shared" si="1194"/>
        <v>1.1375427173467519E-3</v>
      </c>
      <c r="J3630" s="4">
        <f t="shared" si="1201"/>
        <v>3.0937354237469935E-4</v>
      </c>
      <c r="K3630" s="4">
        <f t="shared" si="1187"/>
        <v>-3.0580384765491392E-4</v>
      </c>
      <c r="L3630" s="4">
        <f t="shared" si="1197"/>
        <v>-5.275215530234593E-3</v>
      </c>
      <c r="M3630" s="4">
        <f t="shared" si="1195"/>
        <v>1.4021133551058689E-3</v>
      </c>
      <c r="N3630" s="4">
        <f t="shared" si="1198"/>
        <v>6.0778951767494491E-3</v>
      </c>
      <c r="O3630" s="4">
        <f t="shared" si="1200"/>
        <v>4.6410273471288238E-3</v>
      </c>
      <c r="P3630" s="4">
        <f t="shared" si="1188"/>
        <v>0.12035185712726326</v>
      </c>
      <c r="Q3630" s="4">
        <f t="shared" si="1189"/>
        <v>0.37712428781338658</v>
      </c>
      <c r="T3630" s="4">
        <f t="shared" si="1183"/>
        <v>1.4469162597214513E-3</v>
      </c>
      <c r="U3630" s="4">
        <f t="shared" si="1184"/>
        <v>1.4469162597214513E-3</v>
      </c>
      <c r="V3630" s="2">
        <f t="shared" si="1190"/>
        <v>-3.310296903408786E-3</v>
      </c>
      <c r="W3630" s="4">
        <f t="shared" si="1191"/>
        <v>-1.3277193934374701E-2</v>
      </c>
      <c r="X3630" s="2">
        <f t="shared" si="1192"/>
        <v>4.7730132541252976E-3</v>
      </c>
      <c r="Y3630" s="4">
        <f t="shared" si="1185"/>
        <v>-1.2770818762272616E-2</v>
      </c>
      <c r="Z3630" s="4">
        <f t="shared" si="1186"/>
        <v>-6.5460922131502621E-3</v>
      </c>
      <c r="AA3630" s="4">
        <f t="shared" si="1199"/>
        <v>9.3822781112845796E-3</v>
      </c>
    </row>
    <row r="3631" spans="1:27" x14ac:dyDescent="0.3">
      <c r="A3631" s="1">
        <f t="shared" si="1180"/>
        <v>23</v>
      </c>
      <c r="B3631" s="1">
        <f t="shared" si="1181"/>
        <v>4</v>
      </c>
      <c r="C3631" s="10">
        <v>44350</v>
      </c>
      <c r="D3631" s="3">
        <v>4192.8500000000004</v>
      </c>
      <c r="E3631" s="3">
        <v>4191.43</v>
      </c>
      <c r="F3631" s="3">
        <f t="shared" si="1193"/>
        <v>4201.6000000000004</v>
      </c>
      <c r="G3631" s="3">
        <f t="shared" si="1196"/>
        <v>4190.415</v>
      </c>
      <c r="H3631" s="4">
        <f t="shared" si="1182"/>
        <v>-3.6286988013648678E-3</v>
      </c>
      <c r="I3631" s="4">
        <f t="shared" si="1194"/>
        <v>-3.9661416499528531E-3</v>
      </c>
      <c r="J3631" s="4">
        <f t="shared" si="1201"/>
        <v>3.3744284858798533E-4</v>
      </c>
      <c r="K3631" s="4">
        <f t="shared" si="1187"/>
        <v>-1.0295571419067034E-3</v>
      </c>
      <c r="L3631" s="4">
        <f t="shared" si="1197"/>
        <v>-4.2716356842378116E-3</v>
      </c>
      <c r="M3631" s="4">
        <f t="shared" si="1195"/>
        <v>-2.0825399847677075E-3</v>
      </c>
      <c r="N3631" s="4">
        <f t="shared" si="1198"/>
        <v>5.8108803066054323E-4</v>
      </c>
      <c r="O3631" s="4">
        <f t="shared" si="1200"/>
        <v>2.6676365717830113E-3</v>
      </c>
      <c r="P3631" s="4">
        <f t="shared" si="1188"/>
        <v>0.11628643768619866</v>
      </c>
      <c r="Q3631" s="4">
        <f t="shared" si="1189"/>
        <v>0.36095260352763231</v>
      </c>
      <c r="T3631" s="4">
        <f t="shared" si="1183"/>
        <v>-3.6286988013648678E-3</v>
      </c>
      <c r="U3631" s="4">
        <f t="shared" si="1184"/>
        <v>-3.6286988013648678E-3</v>
      </c>
      <c r="V3631" s="2">
        <f t="shared" si="1190"/>
        <v>-2.8825223615296402E-3</v>
      </c>
      <c r="W3631" s="4">
        <f t="shared" si="1191"/>
        <v>-1.2853697137914306E-2</v>
      </c>
      <c r="X3631" s="2">
        <f t="shared" si="1192"/>
        <v>-7.4833352796346462E-4</v>
      </c>
      <c r="Y3631" s="4">
        <f t="shared" si="1185"/>
        <v>-1.3485547701234496E-2</v>
      </c>
      <c r="Z3631" s="4">
        <f t="shared" si="1186"/>
        <v>-7.2653276965764868E-3</v>
      </c>
      <c r="AA3631" s="4">
        <f t="shared" si="1199"/>
        <v>5.3526606575852219E-3</v>
      </c>
    </row>
    <row r="3632" spans="1:27" x14ac:dyDescent="0.3">
      <c r="A3632" s="1">
        <f t="shared" si="1180"/>
        <v>23</v>
      </c>
      <c r="B3632" s="1">
        <f t="shared" si="1181"/>
        <v>5</v>
      </c>
      <c r="C3632" s="10">
        <v>44351</v>
      </c>
      <c r="D3632" s="3">
        <v>4229.8900000000003</v>
      </c>
      <c r="E3632" s="3">
        <v>4206.05</v>
      </c>
      <c r="F3632" s="3">
        <f t="shared" si="1193"/>
        <v>4207.402</v>
      </c>
      <c r="G3632" s="3">
        <f t="shared" si="1196"/>
        <v>4197.4920000000002</v>
      </c>
      <c r="H3632" s="4">
        <f t="shared" si="1182"/>
        <v>8.8340865998068046E-3</v>
      </c>
      <c r="I3632" s="4">
        <f t="shared" si="1194"/>
        <v>3.1482166068425572E-3</v>
      </c>
      <c r="J3632" s="4">
        <f t="shared" si="1201"/>
        <v>5.6858699929642469E-3</v>
      </c>
      <c r="K3632" s="4">
        <f t="shared" si="1187"/>
        <v>2.1298162347807075E-3</v>
      </c>
      <c r="L3632" s="4">
        <f t="shared" si="1197"/>
        <v>2.485713112134767E-4</v>
      </c>
      <c r="M3632" s="4">
        <f t="shared" si="1195"/>
        <v>5.3448660242116832E-3</v>
      </c>
      <c r="N3632" s="4">
        <f t="shared" si="1198"/>
        <v>7.7184185222985858E-3</v>
      </c>
      <c r="O3632" s="4">
        <f t="shared" si="1200"/>
        <v>2.3428505232996255E-3</v>
      </c>
      <c r="P3632" s="4">
        <f t="shared" si="1188"/>
        <v>0.12614780874690837</v>
      </c>
      <c r="Q3632" s="4">
        <f t="shared" si="1189"/>
        <v>0.35448801903377358</v>
      </c>
      <c r="T3632" s="4">
        <f t="shared" si="1183"/>
        <v>8.8340865998068046E-3</v>
      </c>
      <c r="U3632" s="4">
        <f t="shared" si="1184"/>
        <v>8.8340865998068046E-3</v>
      </c>
      <c r="V3632" s="2">
        <f t="shared" si="1190"/>
        <v>1.9151651024958548E-3</v>
      </c>
      <c r="W3632" s="4">
        <f t="shared" si="1191"/>
        <v>-8.1039865485290109E-3</v>
      </c>
      <c r="X3632" s="2">
        <f t="shared" si="1192"/>
        <v>6.9056959494201734E-3</v>
      </c>
      <c r="Y3632" s="4">
        <f t="shared" si="1185"/>
        <v>-1.0365568007548308E-2</v>
      </c>
      <c r="Z3632" s="4">
        <f t="shared" si="1186"/>
        <v>-4.1256757517034968E-3</v>
      </c>
      <c r="AA3632" s="4">
        <f t="shared" si="1199"/>
        <v>4.7330416455127824E-3</v>
      </c>
    </row>
    <row r="3633" spans="1:27" x14ac:dyDescent="0.3">
      <c r="A3633" s="1">
        <f t="shared" si="1180"/>
        <v>24</v>
      </c>
      <c r="B3633" s="1">
        <f t="shared" si="1181"/>
        <v>1</v>
      </c>
      <c r="C3633" s="10">
        <v>44354</v>
      </c>
      <c r="D3633" s="3">
        <v>4226.5200000000004</v>
      </c>
      <c r="E3633" s="3">
        <v>4229.34</v>
      </c>
      <c r="F3633" s="3">
        <f t="shared" si="1193"/>
        <v>4211.884</v>
      </c>
      <c r="G3633" s="3">
        <f t="shared" si="1196"/>
        <v>4204.558</v>
      </c>
      <c r="H3633" s="4">
        <f t="shared" si="1182"/>
        <v>-7.9671102558219963E-4</v>
      </c>
      <c r="I3633" s="4">
        <f t="shared" si="1194"/>
        <v>-1.3002702197933795E-4</v>
      </c>
      <c r="J3633" s="4">
        <f t="shared" si="1201"/>
        <v>-6.6668400360286168E-4</v>
      </c>
      <c r="K3633" s="4">
        <f t="shared" si="1187"/>
        <v>-5.1218826021480375E-3</v>
      </c>
      <c r="L3633" s="4">
        <f t="shared" si="1197"/>
        <v>-6.5657079078233257E-3</v>
      </c>
      <c r="M3633" s="4">
        <f t="shared" si="1195"/>
        <v>3.4749295089799297E-3</v>
      </c>
      <c r="N3633" s="4">
        <f t="shared" si="1198"/>
        <v>5.2233790091611157E-3</v>
      </c>
      <c r="O3633" s="4">
        <f t="shared" si="1200"/>
        <v>1.7333409045739807E-3</v>
      </c>
      <c r="P3633" s="4">
        <f t="shared" si="1188"/>
        <v>0.12525059437124447</v>
      </c>
      <c r="Q3633" s="4">
        <f t="shared" si="1189"/>
        <v>0.35798351727794131</v>
      </c>
      <c r="T3633" s="4">
        <f t="shared" si="1183"/>
        <v>-7.9671102558219963E-4</v>
      </c>
      <c r="U3633" s="4">
        <f t="shared" si="1184"/>
        <v>-7.9671102558219963E-4</v>
      </c>
      <c r="V3633" s="2">
        <f t="shared" si="1190"/>
        <v>-6.094721139320562E-3</v>
      </c>
      <c r="W3633" s="4">
        <f t="shared" si="1191"/>
        <v>-1.6033773927927444E-2</v>
      </c>
      <c r="X3633" s="2">
        <f t="shared" si="1192"/>
        <v>5.330498012659223E-3</v>
      </c>
      <c r="Y3633" s="4">
        <f t="shared" si="1185"/>
        <v>-1.7526846659477811E-2</v>
      </c>
      <c r="Z3633" s="4">
        <f t="shared" si="1186"/>
        <v>-1.133210805406982E-2</v>
      </c>
      <c r="AA3633" s="4">
        <f t="shared" si="1199"/>
        <v>3.4908720795038357E-3</v>
      </c>
    </row>
    <row r="3634" spans="1:27" x14ac:dyDescent="0.3">
      <c r="A3634" s="1">
        <f t="shared" si="1180"/>
        <v>24</v>
      </c>
      <c r="B3634" s="1">
        <f t="shared" si="1181"/>
        <v>2</v>
      </c>
      <c r="C3634" s="10">
        <v>44355</v>
      </c>
      <c r="D3634" s="3">
        <v>4227.26</v>
      </c>
      <c r="E3634" s="3">
        <v>4233.8100000000004</v>
      </c>
      <c r="F3634" s="3">
        <f t="shared" si="1193"/>
        <v>4216.9279999999999</v>
      </c>
      <c r="G3634" s="3">
        <f t="shared" si="1196"/>
        <v>4207.5789999999997</v>
      </c>
      <c r="H3634" s="4">
        <f t="shared" si="1182"/>
        <v>1.750849398559055E-4</v>
      </c>
      <c r="I3634" s="4">
        <f t="shared" si="1194"/>
        <v>1.7248232588512448E-3</v>
      </c>
      <c r="J3634" s="4">
        <f t="shared" si="1201"/>
        <v>-1.5497383189953394E-3</v>
      </c>
      <c r="K3634" s="4">
        <f t="shared" si="1187"/>
        <v>-2.8806204631706888E-3</v>
      </c>
      <c r="L3634" s="4">
        <f t="shared" si="1197"/>
        <v>-4.9988590560978404E-3</v>
      </c>
      <c r="M3634" s="4">
        <f t="shared" si="1195"/>
        <v>2.4501248302082309E-3</v>
      </c>
      <c r="N3634" s="4">
        <f t="shared" si="1198"/>
        <v>4.6775116997210264E-3</v>
      </c>
      <c r="O3634" s="4">
        <f t="shared" si="1200"/>
        <v>2.2115980564242936E-3</v>
      </c>
      <c r="P3634" s="4">
        <f t="shared" si="1188"/>
        <v>0.12544760880388278</v>
      </c>
      <c r="Q3634" s="4">
        <f t="shared" si="1189"/>
        <v>0.32352931967826487</v>
      </c>
      <c r="T3634" s="4">
        <f t="shared" si="1183"/>
        <v>1.750849398559055E-4</v>
      </c>
      <c r="U3634" s="4">
        <f t="shared" si="1184"/>
        <v>1.750849398559055E-4</v>
      </c>
      <c r="V3634" s="2">
        <f t="shared" si="1190"/>
        <v>-5.7919990914512345E-3</v>
      </c>
      <c r="W3634" s="4">
        <f t="shared" si="1191"/>
        <v>-1.5734079100536803E-2</v>
      </c>
      <c r="X3634" s="2">
        <f t="shared" si="1192"/>
        <v>6.0018467220683894E-3</v>
      </c>
      <c r="Y3634" s="4">
        <f t="shared" si="1185"/>
        <v>-1.5313530432457773E-2</v>
      </c>
      <c r="Z3634" s="4">
        <f t="shared" si="1186"/>
        <v>-9.1048363154604718E-3</v>
      </c>
      <c r="AA3634" s="4">
        <f t="shared" si="1199"/>
        <v>4.4537817127692884E-3</v>
      </c>
    </row>
    <row r="3635" spans="1:27" x14ac:dyDescent="0.3">
      <c r="A3635" s="1">
        <f t="shared" si="1180"/>
        <v>24</v>
      </c>
      <c r="B3635" s="1">
        <f t="shared" si="1181"/>
        <v>3</v>
      </c>
      <c r="C3635" s="10">
        <v>44356</v>
      </c>
      <c r="D3635" s="3">
        <v>4219.55</v>
      </c>
      <c r="E3635" s="3">
        <v>4232.99</v>
      </c>
      <c r="F3635" s="3">
        <f t="shared" si="1193"/>
        <v>4219.2140000000009</v>
      </c>
      <c r="G3635" s="3">
        <f t="shared" si="1196"/>
        <v>4210.7209999999995</v>
      </c>
      <c r="H3635" s="4">
        <f t="shared" si="1182"/>
        <v>-1.8238764589828958E-3</v>
      </c>
      <c r="I3635" s="4">
        <f t="shared" si="1194"/>
        <v>1.355487952006634E-3</v>
      </c>
      <c r="J3635" s="4">
        <f t="shared" si="1201"/>
        <v>-3.1793644109895298E-3</v>
      </c>
      <c r="K3635" s="4">
        <f t="shared" si="1187"/>
        <v>-1.9232315968261235E-3</v>
      </c>
      <c r="L3635" s="4">
        <f t="shared" si="1197"/>
        <v>-4.1445286071830068E-3</v>
      </c>
      <c r="M3635" s="4">
        <f t="shared" si="1195"/>
        <v>7.9635685698646849E-5</v>
      </c>
      <c r="N3635" s="4">
        <f t="shared" si="1198"/>
        <v>2.0967905496471111E-3</v>
      </c>
      <c r="O3635" s="4">
        <f t="shared" si="1200"/>
        <v>2.0127738739916111E-3</v>
      </c>
      <c r="P3635" s="4">
        <f t="shared" si="1188"/>
        <v>0.1233949314043668</v>
      </c>
      <c r="Q3635" s="4">
        <f t="shared" si="1189"/>
        <v>0.30539631665733413</v>
      </c>
      <c r="T3635" s="4">
        <f t="shared" si="1183"/>
        <v>-1.8238764589828958E-3</v>
      </c>
      <c r="U3635" s="4">
        <f t="shared" si="1184"/>
        <v>-1.8238764589828958E-3</v>
      </c>
      <c r="V3635" s="2">
        <f t="shared" si="1190"/>
        <v>-4.527755567436194E-3</v>
      </c>
      <c r="W3635" s="4">
        <f t="shared" si="1191"/>
        <v>-1.4482478011761744E-2</v>
      </c>
      <c r="X3635" s="2">
        <f t="shared" si="1192"/>
        <v>2.7161772953243472E-3</v>
      </c>
      <c r="Y3635" s="4">
        <f t="shared" si="1185"/>
        <v>-1.4368079083150001E-2</v>
      </c>
      <c r="Z3635" s="4">
        <f t="shared" si="1186"/>
        <v>-8.1534236592679631E-3</v>
      </c>
      <c r="AA3635" s="4">
        <f t="shared" si="1199"/>
        <v>4.0421414544857598E-3</v>
      </c>
    </row>
    <row r="3636" spans="1:27" x14ac:dyDescent="0.3">
      <c r="A3636" s="1">
        <f t="shared" si="1180"/>
        <v>24</v>
      </c>
      <c r="B3636" s="1">
        <f t="shared" si="1181"/>
        <v>4</v>
      </c>
      <c r="C3636" s="10">
        <v>44357</v>
      </c>
      <c r="D3636" s="3">
        <v>4239.18</v>
      </c>
      <c r="E3636" s="3">
        <v>4228.5600000000004</v>
      </c>
      <c r="F3636" s="3">
        <f t="shared" si="1193"/>
        <v>4228.4800000000005</v>
      </c>
      <c r="G3636" s="3">
        <f t="shared" si="1196"/>
        <v>4215.04</v>
      </c>
      <c r="H3636" s="4">
        <f t="shared" si="1182"/>
        <v>4.6521548506357566E-3</v>
      </c>
      <c r="I3636" s="4">
        <f t="shared" si="1194"/>
        <v>2.1352987877854791E-3</v>
      </c>
      <c r="J3636" s="4">
        <f t="shared" si="1201"/>
        <v>2.5168560628502775E-3</v>
      </c>
      <c r="K3636" s="4">
        <f t="shared" si="1187"/>
        <v>1.4823855624415184E-3</v>
      </c>
      <c r="L3636" s="4">
        <f t="shared" si="1197"/>
        <v>-1.7044998215975569E-3</v>
      </c>
      <c r="M3636" s="4">
        <f t="shared" si="1195"/>
        <v>2.5304601180565632E-3</v>
      </c>
      <c r="N3636" s="4">
        <f t="shared" si="1198"/>
        <v>5.7271105375038735E-3</v>
      </c>
      <c r="O3636" s="4">
        <f t="shared" si="1200"/>
        <v>3.1704244688832528E-3</v>
      </c>
      <c r="P3636" s="4">
        <f t="shared" si="1188"/>
        <v>0.12862113858367924</v>
      </c>
      <c r="Q3636" s="4">
        <f t="shared" si="1189"/>
        <v>0.32177801058874167</v>
      </c>
      <c r="T3636" s="4">
        <f t="shared" si="1183"/>
        <v>4.6521548506357566E-3</v>
      </c>
      <c r="U3636" s="4">
        <f t="shared" si="1184"/>
        <v>4.6521548506357566E-3</v>
      </c>
      <c r="V3636" s="2">
        <f t="shared" si="1190"/>
        <v>-6.3276889715727543E-3</v>
      </c>
      <c r="W3636" s="4">
        <f t="shared" si="1191"/>
        <v>-1.6264412081857024E-2</v>
      </c>
      <c r="X3636" s="2">
        <f t="shared" si="1192"/>
        <v>1.1049763287501324E-2</v>
      </c>
      <c r="Y3636" s="4">
        <f t="shared" si="1185"/>
        <v>-1.1004925978237273E-2</v>
      </c>
      <c r="Z3636" s="4">
        <f t="shared" si="1186"/>
        <v>-4.7690650340780046E-3</v>
      </c>
      <c r="AA3636" s="4">
        <f t="shared" si="1199"/>
        <v>6.397562833206423E-3</v>
      </c>
    </row>
    <row r="3637" spans="1:27" x14ac:dyDescent="0.3">
      <c r="A3637" s="1">
        <f t="shared" si="1180"/>
        <v>24</v>
      </c>
      <c r="B3637" s="1">
        <f t="shared" si="1181"/>
        <v>5</v>
      </c>
      <c r="C3637" s="10">
        <v>44358</v>
      </c>
      <c r="D3637" s="3">
        <v>4247.4399999999996</v>
      </c>
      <c r="E3637" s="3">
        <v>4242.8999999999996</v>
      </c>
      <c r="F3637" s="3">
        <f t="shared" si="1193"/>
        <v>4231.99</v>
      </c>
      <c r="G3637" s="3">
        <f t="shared" si="1196"/>
        <v>4219.6960000000008</v>
      </c>
      <c r="H3637" s="4">
        <f t="shared" si="1182"/>
        <v>1.9484900381675956E-3</v>
      </c>
      <c r="I3637" s="4">
        <f t="shared" si="1194"/>
        <v>8.775282012085698E-4</v>
      </c>
      <c r="J3637" s="4">
        <f t="shared" si="1201"/>
        <v>1.0709618369590258E-3</v>
      </c>
      <c r="K3637" s="4">
        <f t="shared" si="1187"/>
        <v>-2.607225925768611E-3</v>
      </c>
      <c r="L3637" s="4">
        <f t="shared" si="1197"/>
        <v>-5.3233565610959202E-3</v>
      </c>
      <c r="M3637" s="4">
        <f t="shared" si="1195"/>
        <v>3.650764770238072E-3</v>
      </c>
      <c r="N3637" s="4">
        <f t="shared" si="1198"/>
        <v>6.5748812236707983E-3</v>
      </c>
      <c r="O3637" s="4">
        <f t="shared" si="1200"/>
        <v>2.8944493624392482E-3</v>
      </c>
      <c r="P3637" s="4">
        <f t="shared" si="1188"/>
        <v>0.1308202456290749</v>
      </c>
      <c r="Q3637" s="4">
        <f t="shared" si="1189"/>
        <v>0.33142746086378649</v>
      </c>
      <c r="T3637" s="4">
        <f t="shared" si="1183"/>
        <v>1.9484900381675956E-3</v>
      </c>
      <c r="U3637" s="4">
        <f t="shared" si="1184"/>
        <v>1.9484900381675956E-3</v>
      </c>
      <c r="V3637" s="2">
        <f t="shared" si="1190"/>
        <v>-2.1914615562443592E-3</v>
      </c>
      <c r="W3637" s="4">
        <f t="shared" si="1191"/>
        <v>-1.2169546940681862E-2</v>
      </c>
      <c r="X3637" s="2">
        <f t="shared" si="1192"/>
        <v>4.149044064975513E-3</v>
      </c>
      <c r="Y3637" s="4">
        <f t="shared" si="1185"/>
        <v>-1.5043544804499594E-2</v>
      </c>
      <c r="Z3637" s="4">
        <f t="shared" si="1186"/>
        <v>-8.8331483606889551E-3</v>
      </c>
      <c r="AA3637" s="4">
        <f t="shared" si="1199"/>
        <v>5.8439863839965227E-3</v>
      </c>
    </row>
    <row r="3638" spans="1:27" x14ac:dyDescent="0.3">
      <c r="A3638" s="1">
        <f t="shared" si="1180"/>
        <v>25</v>
      </c>
      <c r="B3638" s="1">
        <f t="shared" si="1181"/>
        <v>1</v>
      </c>
      <c r="C3638" s="10">
        <v>44361</v>
      </c>
      <c r="D3638" s="3">
        <v>4255.1499999999996</v>
      </c>
      <c r="E3638" s="3">
        <v>4248.3100000000004</v>
      </c>
      <c r="F3638" s="3">
        <f t="shared" si="1193"/>
        <v>4237.7160000000003</v>
      </c>
      <c r="G3638" s="3">
        <f t="shared" si="1196"/>
        <v>4224.8000000000011</v>
      </c>
      <c r="H3638" s="4">
        <f t="shared" si="1182"/>
        <v>1.8152110447705058E-3</v>
      </c>
      <c r="I3638" s="4">
        <f t="shared" si="1194"/>
        <v>2.0482926186145078E-4</v>
      </c>
      <c r="J3638" s="4">
        <f t="shared" si="1201"/>
        <v>1.610381782909055E-3</v>
      </c>
      <c r="K3638" s="4">
        <f t="shared" si="1187"/>
        <v>-3.315526528920839E-3</v>
      </c>
      <c r="L3638" s="4">
        <f t="shared" si="1197"/>
        <v>-6.1242118128144894E-3</v>
      </c>
      <c r="M3638" s="4">
        <f t="shared" si="1195"/>
        <v>4.1140085838690665E-3</v>
      </c>
      <c r="N3638" s="4">
        <f t="shared" si="1198"/>
        <v>7.1837720128760029E-3</v>
      </c>
      <c r="O3638" s="4">
        <f t="shared" si="1200"/>
        <v>3.0353806563809169E-3</v>
      </c>
      <c r="P3638" s="4">
        <f t="shared" si="1188"/>
        <v>0.13287292302859091</v>
      </c>
      <c r="Q3638" s="4">
        <f t="shared" si="1189"/>
        <v>0.41739115952166811</v>
      </c>
      <c r="T3638" s="4">
        <f t="shared" si="1183"/>
        <v>1.8152110447705058E-3</v>
      </c>
      <c r="U3638" s="4">
        <f t="shared" si="1184"/>
        <v>1.8152110447705058E-3</v>
      </c>
      <c r="V3638" s="2">
        <f t="shared" si="1190"/>
        <v>-4.9253197219970533E-3</v>
      </c>
      <c r="W3638" s="4">
        <f t="shared" si="1191"/>
        <v>-1.487606652477704E-2</v>
      </c>
      <c r="X3638" s="2">
        <f t="shared" si="1192"/>
        <v>6.7738943622647468E-3</v>
      </c>
      <c r="Y3638" s="4">
        <f t="shared" si="1185"/>
        <v>-1.5743013729308402E-2</v>
      </c>
      <c r="Z3638" s="4">
        <f t="shared" si="1186"/>
        <v>-9.537027611761454E-3</v>
      </c>
      <c r="AA3638" s="4">
        <f t="shared" si="1199"/>
        <v>6.1331223746903607E-3</v>
      </c>
    </row>
    <row r="3639" spans="1:27" x14ac:dyDescent="0.3">
      <c r="A3639" s="1">
        <f t="shared" si="1180"/>
        <v>25</v>
      </c>
      <c r="B3639" s="1">
        <f t="shared" si="1181"/>
        <v>2</v>
      </c>
      <c r="C3639" s="10">
        <v>44362</v>
      </c>
      <c r="D3639" s="3">
        <v>4246.59</v>
      </c>
      <c r="E3639" s="3">
        <v>4255.28</v>
      </c>
      <c r="F3639" s="3">
        <f t="shared" si="1193"/>
        <v>4241.5820000000003</v>
      </c>
      <c r="G3639" s="3">
        <f t="shared" si="1196"/>
        <v>4229.2550000000001</v>
      </c>
      <c r="H3639" s="4">
        <f t="shared" si="1182"/>
        <v>-2.0116799642784606E-3</v>
      </c>
      <c r="I3639" s="4">
        <f t="shared" si="1194"/>
        <v>3.0551214410798482E-5</v>
      </c>
      <c r="J3639" s="4">
        <f t="shared" si="1201"/>
        <v>-2.042231178689259E-3</v>
      </c>
      <c r="K3639" s="4">
        <f t="shared" si="1187"/>
        <v>-3.4828384428280345E-3</v>
      </c>
      <c r="L3639" s="4">
        <f t="shared" si="1197"/>
        <v>-6.5382210053959184E-3</v>
      </c>
      <c r="M3639" s="4">
        <f t="shared" si="1195"/>
        <v>1.180691543862599E-3</v>
      </c>
      <c r="N3639" s="4">
        <f t="shared" si="1198"/>
        <v>4.0988306451136278E-3</v>
      </c>
      <c r="O3639" s="4">
        <f t="shared" si="1200"/>
        <v>2.9027996580786525E-3</v>
      </c>
      <c r="P3639" s="4">
        <f t="shared" si="1188"/>
        <v>0.13059394526726073</v>
      </c>
      <c r="Q3639" s="4">
        <f t="shared" si="1189"/>
        <v>0.39630290894384335</v>
      </c>
      <c r="T3639" s="4">
        <f t="shared" si="1183"/>
        <v>-2.0116799642784606E-3</v>
      </c>
      <c r="U3639" s="4">
        <f t="shared" si="1184"/>
        <v>-2.0116799642784606E-3</v>
      </c>
      <c r="V3639" s="2">
        <f t="shared" si="1190"/>
        <v>-6.5544105378187419E-3</v>
      </c>
      <c r="W3639" s="4">
        <f t="shared" si="1191"/>
        <v>-1.6488866432440609E-2</v>
      </c>
      <c r="X3639" s="2">
        <f t="shared" si="1192"/>
        <v>4.572701939317649E-3</v>
      </c>
      <c r="Y3639" s="4">
        <f t="shared" si="1185"/>
        <v>-1.5908239459750381E-2</v>
      </c>
      <c r="Z3639" s="4">
        <f t="shared" si="1186"/>
        <v>-9.7032951316993171E-3</v>
      </c>
      <c r="AA3639" s="4">
        <f t="shared" si="1199"/>
        <v>5.8464360785862252E-3</v>
      </c>
    </row>
    <row r="3640" spans="1:27" x14ac:dyDescent="0.3">
      <c r="A3640" s="1">
        <f t="shared" si="1180"/>
        <v>25</v>
      </c>
      <c r="B3640" s="1">
        <f t="shared" si="1181"/>
        <v>3</v>
      </c>
      <c r="C3640" s="10">
        <v>44363</v>
      </c>
      <c r="D3640" s="3">
        <v>4223.7</v>
      </c>
      <c r="E3640" s="3">
        <v>4248.87</v>
      </c>
      <c r="F3640" s="3">
        <f t="shared" si="1193"/>
        <v>4242.4120000000003</v>
      </c>
      <c r="G3640" s="3">
        <f t="shared" si="1196"/>
        <v>4230.8130000000001</v>
      </c>
      <c r="H3640" s="4">
        <f t="shared" si="1182"/>
        <v>-5.3902072015429622E-3</v>
      </c>
      <c r="I3640" s="4">
        <f t="shared" si="1194"/>
        <v>5.3690137263068607E-4</v>
      </c>
      <c r="J3640" s="4">
        <f t="shared" si="1201"/>
        <v>-5.9271085741736482E-3</v>
      </c>
      <c r="K3640" s="4">
        <f t="shared" si="1187"/>
        <v>1.1774152908568993E-4</v>
      </c>
      <c r="L3640" s="4">
        <f t="shared" si="1197"/>
        <v>-3.5291060984615347E-3</v>
      </c>
      <c r="M3640" s="4">
        <f t="shared" si="1195"/>
        <v>-4.4106984423013234E-3</v>
      </c>
      <c r="N3640" s="4">
        <f t="shared" si="1198"/>
        <v>-1.6812371522920734E-3</v>
      </c>
      <c r="O3640" s="4">
        <f t="shared" si="1200"/>
        <v>2.7461704193006511E-3</v>
      </c>
      <c r="P3640" s="4">
        <f t="shared" si="1188"/>
        <v>0.12449980964146026</v>
      </c>
      <c r="Q3640" s="4">
        <f t="shared" si="1189"/>
        <v>0.37732791145865591</v>
      </c>
      <c r="T3640" s="4">
        <f t="shared" si="1183"/>
        <v>-5.3902072015429622E-3</v>
      </c>
      <c r="U3640" s="4">
        <f t="shared" si="1184"/>
        <v>-5.3902072015429622E-3</v>
      </c>
      <c r="V3640" s="2">
        <f t="shared" si="1190"/>
        <v>-6.3674618929541026E-3</v>
      </c>
      <c r="W3640" s="4">
        <f t="shared" si="1191"/>
        <v>-1.6303787274024515E-2</v>
      </c>
      <c r="X3640" s="2">
        <f t="shared" si="1192"/>
        <v>9.8351719970130361E-4</v>
      </c>
      <c r="Y3640" s="4">
        <f t="shared" si="1185"/>
        <v>-1.2352554499955239E-2</v>
      </c>
      <c r="Z3640" s="4">
        <f t="shared" si="1186"/>
        <v>-6.1251906901970332E-3</v>
      </c>
      <c r="AA3640" s="4">
        <f t="shared" si="1199"/>
        <v>5.4981804667882227E-3</v>
      </c>
    </row>
    <row r="3641" spans="1:27" x14ac:dyDescent="0.3">
      <c r="A3641" s="1">
        <f t="shared" si="1180"/>
        <v>25</v>
      </c>
      <c r="B3641" s="1">
        <f t="shared" si="1181"/>
        <v>4</v>
      </c>
      <c r="C3641" s="10">
        <v>44364</v>
      </c>
      <c r="D3641" s="3">
        <v>4221.8599999999997</v>
      </c>
      <c r="E3641" s="3">
        <v>4220.37</v>
      </c>
      <c r="F3641" s="3">
        <f t="shared" si="1193"/>
        <v>4238.9480000000003</v>
      </c>
      <c r="G3641" s="3">
        <f t="shared" si="1196"/>
        <v>4233.7139999999999</v>
      </c>
      <c r="H3641" s="4">
        <f t="shared" si="1182"/>
        <v>-4.3563700073398812E-4</v>
      </c>
      <c r="I3641" s="4">
        <f t="shared" si="1194"/>
        <v>-7.8840826763262721E-4</v>
      </c>
      <c r="J3641" s="4">
        <f t="shared" si="1201"/>
        <v>3.5277126689863908E-4</v>
      </c>
      <c r="K3641" s="4">
        <f t="shared" si="1187"/>
        <v>4.6215403556124817E-3</v>
      </c>
      <c r="L3641" s="4">
        <f t="shared" si="1197"/>
        <v>2.6827452496890327E-3</v>
      </c>
      <c r="M3641" s="4">
        <f t="shared" si="1195"/>
        <v>-4.0311888704463103E-3</v>
      </c>
      <c r="N3641" s="4">
        <f t="shared" si="1198"/>
        <v>-2.7999057092662066E-3</v>
      </c>
      <c r="O3641" s="4">
        <f t="shared" si="1200"/>
        <v>1.2397379354124436E-3</v>
      </c>
      <c r="P3641" s="4">
        <f t="shared" si="1188"/>
        <v>0.12400993591706211</v>
      </c>
      <c r="Q3641" s="4">
        <f t="shared" si="1189"/>
        <v>0.35110761215333114</v>
      </c>
      <c r="T3641" s="4">
        <f t="shared" si="1183"/>
        <v>-4.3563700073398812E-4</v>
      </c>
      <c r="U3641" s="4">
        <f t="shared" si="1184"/>
        <v>-4.3563700073398812E-4</v>
      </c>
      <c r="V3641" s="2">
        <f t="shared" si="1190"/>
        <v>3.6650330279140264E-3</v>
      </c>
      <c r="W3641" s="4">
        <f t="shared" si="1191"/>
        <v>-6.3716173023651915E-3</v>
      </c>
      <c r="X3641" s="2">
        <f t="shared" si="1192"/>
        <v>-4.0856958185310878E-3</v>
      </c>
      <c r="Y3641" s="4">
        <f t="shared" si="1185"/>
        <v>-7.9049127660286711E-3</v>
      </c>
      <c r="Z3641" s="4">
        <f t="shared" si="1186"/>
        <v>-1.6495054643351798E-3</v>
      </c>
      <c r="AA3641" s="4">
        <f t="shared" si="1199"/>
        <v>2.4755940668987073E-3</v>
      </c>
    </row>
    <row r="3642" spans="1:27" x14ac:dyDescent="0.3">
      <c r="A3642" s="1">
        <f t="shared" si="1180"/>
        <v>25</v>
      </c>
      <c r="B3642" s="1">
        <f t="shared" si="1181"/>
        <v>5</v>
      </c>
      <c r="C3642" s="10">
        <v>44365</v>
      </c>
      <c r="D3642" s="3">
        <v>4166.45</v>
      </c>
      <c r="E3642" s="3">
        <v>4204.78</v>
      </c>
      <c r="F3642" s="3">
        <f t="shared" si="1193"/>
        <v>4222.75</v>
      </c>
      <c r="G3642" s="3">
        <f t="shared" si="1196"/>
        <v>4227.37</v>
      </c>
      <c r="H3642" s="4">
        <f t="shared" si="1182"/>
        <v>-1.3124547000611072E-2</v>
      </c>
      <c r="I3642" s="4">
        <f t="shared" si="1194"/>
        <v>-4.0456102286669689E-3</v>
      </c>
      <c r="J3642" s="4">
        <f t="shared" si="1201"/>
        <v>-9.0789367719441034E-3</v>
      </c>
      <c r="K3642" s="4">
        <f t="shared" si="1187"/>
        <v>3.5446461985949667E-3</v>
      </c>
      <c r="L3642" s="4">
        <f t="shared" si="1197"/>
        <v>2.9084074054774472E-3</v>
      </c>
      <c r="M3642" s="4">
        <f t="shared" si="1195"/>
        <v>-1.3332543958321043E-2</v>
      </c>
      <c r="N3642" s="4">
        <f t="shared" si="1198"/>
        <v>-1.4410851191166156E-2</v>
      </c>
      <c r="O3642" s="4">
        <f t="shared" si="1200"/>
        <v>-1.1088576605983249E-3</v>
      </c>
      <c r="P3642" s="4">
        <f t="shared" si="1188"/>
        <v>0.1092578146839648</v>
      </c>
      <c r="Q3642" s="4">
        <f t="shared" si="1189"/>
        <v>0.33819283183822657</v>
      </c>
      <c r="T3642" s="4">
        <f t="shared" si="1183"/>
        <v>-1.3124547000611072E-2</v>
      </c>
      <c r="U3642" s="4">
        <f t="shared" si="1184"/>
        <v>-1.3124547000611072E-2</v>
      </c>
      <c r="V3642" s="2">
        <f t="shared" si="1190"/>
        <v>6.0589408459778222E-3</v>
      </c>
      <c r="W3642" s="4">
        <f t="shared" si="1191"/>
        <v>-4.0016485624819707E-3</v>
      </c>
      <c r="X3642" s="2">
        <f t="shared" si="1192"/>
        <v>-1.9067956227751256E-2</v>
      </c>
      <c r="Y3642" s="4">
        <f t="shared" si="1185"/>
        <v>-8.9683793151033048E-3</v>
      </c>
      <c r="Z3642" s="4">
        <f t="shared" si="1186"/>
        <v>-2.7196774356035265E-3</v>
      </c>
      <c r="AA3642" s="4">
        <f t="shared" si="1199"/>
        <v>-2.1833699985112872E-3</v>
      </c>
    </row>
    <row r="3643" spans="1:27" x14ac:dyDescent="0.3">
      <c r="A3643" s="1">
        <f t="shared" si="1180"/>
        <v>26</v>
      </c>
      <c r="B3643" s="1">
        <f t="shared" si="1181"/>
        <v>1</v>
      </c>
      <c r="C3643" s="10">
        <v>44368</v>
      </c>
      <c r="D3643" s="3">
        <v>4224.79</v>
      </c>
      <c r="E3643" s="3">
        <v>4173.3999999999996</v>
      </c>
      <c r="F3643" s="3">
        <f t="shared" si="1193"/>
        <v>4216.6780000000008</v>
      </c>
      <c r="G3643" s="3">
        <f t="shared" si="1196"/>
        <v>4227.1970000000001</v>
      </c>
      <c r="H3643" s="4">
        <f t="shared" si="1182"/>
        <v>1.400232812106233E-2</v>
      </c>
      <c r="I3643" s="4">
        <f t="shared" si="1194"/>
        <v>1.6680867405104629E-3</v>
      </c>
      <c r="J3643" s="4">
        <f t="shared" si="1201"/>
        <v>1.2334241380551867E-2</v>
      </c>
      <c r="K3643" s="4">
        <f t="shared" si="1187"/>
        <v>1.1568601567281674E-2</v>
      </c>
      <c r="L3643" s="4">
        <f t="shared" si="1197"/>
        <v>1.4644228166531451E-2</v>
      </c>
      <c r="M3643" s="4">
        <f t="shared" si="1195"/>
        <v>1.9237892957439883E-3</v>
      </c>
      <c r="N3643" s="4">
        <f t="shared" si="1198"/>
        <v>-5.6940804982596094E-4</v>
      </c>
      <c r="O3643" s="4">
        <f t="shared" si="1200"/>
        <v>-2.4898278967710403E-3</v>
      </c>
      <c r="P3643" s="4">
        <f t="shared" si="1188"/>
        <v>0.12479000657602222</v>
      </c>
      <c r="Q3643" s="4">
        <f t="shared" si="1189"/>
        <v>0.35612485314604497</v>
      </c>
      <c r="T3643" s="4">
        <f t="shared" si="1183"/>
        <v>1.400232812106233E-2</v>
      </c>
      <c r="U3643" s="4">
        <f t="shared" si="1184"/>
        <v>1.400232812106233E-2</v>
      </c>
      <c r="V3643" s="2">
        <f t="shared" si="1190"/>
        <v>2.1289107033565704E-2</v>
      </c>
      <c r="W3643" s="4">
        <f t="shared" si="1191"/>
        <v>1.1076215963229928E-2</v>
      </c>
      <c r="X3643" s="2">
        <f t="shared" si="1192"/>
        <v>-7.1348836116234861E-3</v>
      </c>
      <c r="Y3643" s="4">
        <f t="shared" si="1185"/>
        <v>-1.044473265228081E-3</v>
      </c>
      <c r="Z3643" s="4">
        <f t="shared" si="1186"/>
        <v>5.2541908209192047E-3</v>
      </c>
      <c r="AA3643" s="4">
        <f t="shared" si="1199"/>
        <v>-4.9644667080095866E-3</v>
      </c>
    </row>
    <row r="3644" spans="1:27" x14ac:dyDescent="0.3">
      <c r="A3644" s="1">
        <f t="shared" si="1180"/>
        <v>26</v>
      </c>
      <c r="B3644" s="1">
        <f t="shared" si="1181"/>
        <v>2</v>
      </c>
      <c r="C3644" s="10">
        <v>44369</v>
      </c>
      <c r="D3644" s="3">
        <v>4246.4399999999996</v>
      </c>
      <c r="E3644" s="3">
        <v>4224.6099999999997</v>
      </c>
      <c r="F3644" s="3">
        <f t="shared" si="1193"/>
        <v>4216.6479999999992</v>
      </c>
      <c r="G3644" s="3">
        <f t="shared" si="1196"/>
        <v>4229.1149999999998</v>
      </c>
      <c r="H3644" s="4">
        <f t="shared" si="1182"/>
        <v>5.1245150646540153E-3</v>
      </c>
      <c r="I3644" s="4">
        <f t="shared" si="1194"/>
        <v>-4.2605667974098366E-5</v>
      </c>
      <c r="J3644" s="4">
        <f t="shared" si="1201"/>
        <v>5.1671207326281134E-3</v>
      </c>
      <c r="K3644" s="4">
        <f t="shared" si="1187"/>
        <v>-3.69012424286181E-3</v>
      </c>
      <c r="L3644" s="4">
        <f t="shared" si="1197"/>
        <v>5.6807557298697365E-4</v>
      </c>
      <c r="M3644" s="4">
        <f t="shared" si="1195"/>
        <v>7.0653277200279406E-3</v>
      </c>
      <c r="N3644" s="4">
        <f t="shared" si="1198"/>
        <v>4.0966017712925325E-3</v>
      </c>
      <c r="O3644" s="4">
        <f t="shared" si="1200"/>
        <v>-2.935870988404535E-3</v>
      </c>
      <c r="P3644" s="4">
        <f t="shared" si="1188"/>
        <v>0.13055400990929333</v>
      </c>
      <c r="Q3644" s="4">
        <f t="shared" si="1189"/>
        <v>0.37081872590985682</v>
      </c>
      <c r="T3644" s="4">
        <f t="shared" si="1183"/>
        <v>5.1245150646540153E-3</v>
      </c>
      <c r="U3644" s="4">
        <f t="shared" si="1184"/>
        <v>5.1245150646540153E-3</v>
      </c>
      <c r="V3644" s="2">
        <f t="shared" si="1190"/>
        <v>5.1600197879658359E-3</v>
      </c>
      <c r="W3644" s="4">
        <f t="shared" si="1191"/>
        <v>-4.8915804099138576E-3</v>
      </c>
      <c r="X3644" s="2">
        <f t="shared" si="1192"/>
        <v>-3.532245872583548E-5</v>
      </c>
      <c r="Y3644" s="4">
        <f t="shared" si="1185"/>
        <v>-1.6112940648811198E-2</v>
      </c>
      <c r="Z3644" s="4">
        <f t="shared" si="1186"/>
        <v>-9.9092870128814139E-3</v>
      </c>
      <c r="AA3644" s="4">
        <f t="shared" si="1199"/>
        <v>-5.8784670436646293E-3</v>
      </c>
    </row>
    <row r="3645" spans="1:27" x14ac:dyDescent="0.3">
      <c r="A3645" s="1">
        <f t="shared" si="1180"/>
        <v>26</v>
      </c>
      <c r="B3645" s="1">
        <f t="shared" si="1181"/>
        <v>3</v>
      </c>
      <c r="C3645" s="10">
        <v>44370</v>
      </c>
      <c r="D3645" s="3">
        <v>4241.84</v>
      </c>
      <c r="E3645" s="3">
        <v>4249.2700000000004</v>
      </c>
      <c r="F3645" s="3">
        <f t="shared" si="1193"/>
        <v>4220.2759999999998</v>
      </c>
      <c r="G3645" s="3">
        <f t="shared" si="1196"/>
        <v>4231.3440000000001</v>
      </c>
      <c r="H3645" s="4">
        <f t="shared" si="1182"/>
        <v>-1.08326033100655E-3</v>
      </c>
      <c r="I3645" s="4">
        <f t="shared" si="1194"/>
        <v>6.6644059494561016E-4</v>
      </c>
      <c r="J3645" s="4">
        <f t="shared" si="1201"/>
        <v>-1.7497009259521603E-3</v>
      </c>
      <c r="K3645" s="4">
        <f t="shared" si="1187"/>
        <v>-7.4309303793295778E-3</v>
      </c>
      <c r="L3645" s="4">
        <f t="shared" si="1197"/>
        <v>-3.8296130929015297E-3</v>
      </c>
      <c r="M3645" s="4">
        <f t="shared" si="1195"/>
        <v>5.1096184230605551E-3</v>
      </c>
      <c r="N3645" s="4">
        <f t="shared" si="1198"/>
        <v>2.480535735217958E-3</v>
      </c>
      <c r="O3645" s="4">
        <f t="shared" si="1200"/>
        <v>-2.609245044603335E-3</v>
      </c>
      <c r="P3645" s="4">
        <f t="shared" si="1188"/>
        <v>0.12932932559829821</v>
      </c>
      <c r="Q3645" s="4">
        <f t="shared" si="1189"/>
        <v>0.36049726414912792</v>
      </c>
      <c r="T3645" s="4">
        <f t="shared" si="1183"/>
        <v>-1.08326033100655E-3</v>
      </c>
      <c r="U3645" s="4">
        <f t="shared" si="1184"/>
        <v>-1.08326033100655E-3</v>
      </c>
      <c r="V3645" s="2">
        <f t="shared" si="1190"/>
        <v>-5.3550738971938341E-3</v>
      </c>
      <c r="W3645" s="4">
        <f t="shared" si="1191"/>
        <v>-1.5301523158221916E-2</v>
      </c>
      <c r="X3645" s="2">
        <f t="shared" si="1192"/>
        <v>4.2948126050619904E-3</v>
      </c>
      <c r="Y3645" s="4">
        <f t="shared" si="1185"/>
        <v>-1.9807103317243169E-2</v>
      </c>
      <c r="Z3645" s="4">
        <f t="shared" si="1186"/>
        <v>-1.3626742299558438E-2</v>
      </c>
      <c r="AA3645" s="4">
        <f t="shared" si="1199"/>
        <v>-5.2177864856125288E-3</v>
      </c>
    </row>
    <row r="3646" spans="1:27" x14ac:dyDescent="0.3">
      <c r="A3646" s="1">
        <f t="shared" si="1180"/>
        <v>26</v>
      </c>
      <c r="B3646" s="1">
        <f t="shared" si="1181"/>
        <v>4</v>
      </c>
      <c r="C3646" s="10">
        <v>44371</v>
      </c>
      <c r="D3646" s="3">
        <v>4266.49</v>
      </c>
      <c r="E3646" s="3">
        <v>4256.97</v>
      </c>
      <c r="F3646" s="3">
        <f t="shared" si="1193"/>
        <v>4229.2020000000002</v>
      </c>
      <c r="G3646" s="3">
        <f t="shared" si="1196"/>
        <v>4234.0750000000007</v>
      </c>
      <c r="H3646" s="4">
        <f t="shared" si="1182"/>
        <v>5.8111574222506355E-3</v>
      </c>
      <c r="I3646" s="4">
        <f t="shared" si="1194"/>
        <v>3.5668483488297789E-3</v>
      </c>
      <c r="J3646" s="4">
        <f t="shared" si="1201"/>
        <v>2.2443090734208565E-3</v>
      </c>
      <c r="K3646" s="4">
        <f t="shared" si="1187"/>
        <v>-5.1769986609584602E-3</v>
      </c>
      <c r="L3646" s="4">
        <f t="shared" si="1197"/>
        <v>-2.6796547410241492E-3</v>
      </c>
      <c r="M3646" s="4">
        <f t="shared" si="1195"/>
        <v>8.8167933335885958E-3</v>
      </c>
      <c r="N3646" s="4">
        <f t="shared" si="1198"/>
        <v>7.6557453516999698E-3</v>
      </c>
      <c r="O3646" s="4">
        <f t="shared" si="1200"/>
        <v>-1.1421566674246282E-3</v>
      </c>
      <c r="P3646" s="4">
        <f t="shared" si="1188"/>
        <v>0.13589203609091408</v>
      </c>
      <c r="Q3646" s="4">
        <f t="shared" si="1189"/>
        <v>0.36253429097911716</v>
      </c>
      <c r="T3646" s="4">
        <f t="shared" si="1183"/>
        <v>5.8111574222506355E-3</v>
      </c>
      <c r="U3646" s="4">
        <f t="shared" si="1184"/>
        <v>5.8111574222506355E-3</v>
      </c>
      <c r="V3646" s="2">
        <f t="shared" si="1190"/>
        <v>-4.7102200931672276E-3</v>
      </c>
      <c r="W3646" s="4">
        <f t="shared" si="1191"/>
        <v>-1.4663117892235593E-2</v>
      </c>
      <c r="X3646" s="2">
        <f t="shared" si="1192"/>
        <v>1.0571170053009837E-2</v>
      </c>
      <c r="Y3646" s="4">
        <f t="shared" si="1185"/>
        <v>-1.7581275485634703E-2</v>
      </c>
      <c r="Z3646" s="4">
        <f t="shared" si="1186"/>
        <v>-1.1386880067569206E-2</v>
      </c>
      <c r="AA3646" s="4">
        <f t="shared" si="1199"/>
        <v>-2.2991553564705425E-3</v>
      </c>
    </row>
    <row r="3647" spans="1:27" x14ac:dyDescent="0.3">
      <c r="A3647" s="1">
        <f t="shared" si="1180"/>
        <v>26</v>
      </c>
      <c r="B3647" s="1">
        <f t="shared" si="1181"/>
        <v>5</v>
      </c>
      <c r="C3647" s="10">
        <v>44372</v>
      </c>
      <c r="D3647" s="3">
        <v>4280.7</v>
      </c>
      <c r="E3647" s="3">
        <v>4274.45</v>
      </c>
      <c r="F3647" s="3">
        <f t="shared" si="1193"/>
        <v>4252.0519999999997</v>
      </c>
      <c r="G3647" s="3">
        <f t="shared" si="1196"/>
        <v>4237.4009999999998</v>
      </c>
      <c r="H3647" s="4">
        <f t="shared" si="1182"/>
        <v>3.3306066579319388E-3</v>
      </c>
      <c r="I3647" s="4">
        <f t="shared" si="1194"/>
        <v>1.8657022517338695E-3</v>
      </c>
      <c r="J3647" s="4">
        <f t="shared" si="1201"/>
        <v>1.4649044061980693E-3</v>
      </c>
      <c r="K3647" s="4">
        <f t="shared" si="1187"/>
        <v>-5.0627096278206126E-3</v>
      </c>
      <c r="L3647" s="4">
        <f t="shared" si="1197"/>
        <v>-7.9456414992182429E-3</v>
      </c>
      <c r="M3647" s="4">
        <f t="shared" si="1195"/>
        <v>6.7374528815734476E-3</v>
      </c>
      <c r="N3647" s="4">
        <f t="shared" si="1198"/>
        <v>1.0218291825578929E-2</v>
      </c>
      <c r="O3647" s="4">
        <f t="shared" si="1200"/>
        <v>3.4225710748241739E-3</v>
      </c>
      <c r="P3647" s="4">
        <f t="shared" si="1188"/>
        <v>0.13967524566901032</v>
      </c>
      <c r="Q3647" s="4">
        <f t="shared" si="1189"/>
        <v>0.40335635816452642</v>
      </c>
      <c r="T3647" s="4">
        <f t="shared" si="1183"/>
        <v>3.3306066579319388E-3</v>
      </c>
      <c r="U3647" s="4">
        <f t="shared" si="1184"/>
        <v>3.3306066579319388E-3</v>
      </c>
      <c r="V3647" s="2">
        <f t="shared" si="1190"/>
        <v>-2.3447845887368767E-2</v>
      </c>
      <c r="W3647" s="4">
        <f t="shared" si="1191"/>
        <v>-3.3213367428495046E-2</v>
      </c>
      <c r="X3647" s="2">
        <f t="shared" si="1192"/>
        <v>2.7421425914147538E-2</v>
      </c>
      <c r="Y3647" s="4">
        <f t="shared" si="1185"/>
        <v>-1.7468411502785348E-2</v>
      </c>
      <c r="Z3647" s="4">
        <f t="shared" si="1186"/>
        <v>-1.1273304449120076E-2</v>
      </c>
      <c r="AA3647" s="4">
        <f t="shared" si="1199"/>
        <v>6.9390799834230486E-3</v>
      </c>
    </row>
    <row r="3648" spans="1:27" x14ac:dyDescent="0.3">
      <c r="A3648" s="1">
        <f t="shared" si="1180"/>
        <v>27</v>
      </c>
      <c r="B3648" s="1">
        <f t="shared" si="1181"/>
        <v>1</v>
      </c>
      <c r="C3648" s="10">
        <v>44375</v>
      </c>
      <c r="D3648" s="3">
        <v>4290.6099999999997</v>
      </c>
      <c r="E3648" s="3">
        <v>4284.8999999999996</v>
      </c>
      <c r="F3648" s="3">
        <f t="shared" si="1193"/>
        <v>4265.2159999999994</v>
      </c>
      <c r="G3648" s="3">
        <f t="shared" si="1196"/>
        <v>4240.9470000000001</v>
      </c>
      <c r="H3648" s="4">
        <f t="shared" si="1182"/>
        <v>2.3150419323942008E-3</v>
      </c>
      <c r="I3648" s="4">
        <f t="shared" si="1194"/>
        <v>9.8114794309337675E-4</v>
      </c>
      <c r="J3648" s="4">
        <f t="shared" si="1201"/>
        <v>1.333893989300824E-3</v>
      </c>
      <c r="K3648" s="4">
        <f t="shared" si="1187"/>
        <v>-5.1002172541875015E-3</v>
      </c>
      <c r="L3648" s="4">
        <f t="shared" si="1197"/>
        <v>-1.0575632749576278E-2</v>
      </c>
      <c r="M3648" s="4">
        <f t="shared" si="1195"/>
        <v>5.9537430226277487E-3</v>
      </c>
      <c r="N3648" s="4">
        <f t="shared" si="1198"/>
        <v>1.1710356201103092E-2</v>
      </c>
      <c r="O3648" s="4">
        <f t="shared" si="1200"/>
        <v>5.656305280600969E-3</v>
      </c>
      <c r="P3648" s="4">
        <f t="shared" si="1188"/>
        <v>0.14231364165204574</v>
      </c>
      <c r="Q3648" s="4">
        <f t="shared" si="1189"/>
        <v>0.39135665551145332</v>
      </c>
      <c r="T3648" s="4">
        <f t="shared" si="1183"/>
        <v>2.3150419323942008E-3</v>
      </c>
      <c r="U3648" s="4">
        <f t="shared" si="1184"/>
        <v>2.3150419323942008E-3</v>
      </c>
      <c r="V3648" s="2">
        <f t="shared" si="1190"/>
        <v>-1.3060947975798317E-2</v>
      </c>
      <c r="W3648" s="4">
        <f t="shared" si="1191"/>
        <v>-2.2930338496040405E-2</v>
      </c>
      <c r="X3648" s="2">
        <f t="shared" si="1192"/>
        <v>1.5579472589170043E-2</v>
      </c>
      <c r="Y3648" s="4">
        <f t="shared" si="1185"/>
        <v>-1.7505451453013125E-2</v>
      </c>
      <c r="Z3648" s="4">
        <f t="shared" si="1186"/>
        <v>-1.13105779454847E-2</v>
      </c>
      <c r="AA3648" s="4">
        <f t="shared" si="1199"/>
        <v>1.1510957203751067E-2</v>
      </c>
    </row>
    <row r="3649" spans="1:27" x14ac:dyDescent="0.3">
      <c r="A3649" s="1">
        <f t="shared" si="1180"/>
        <v>27</v>
      </c>
      <c r="B3649" s="1">
        <f t="shared" si="1181"/>
        <v>2</v>
      </c>
      <c r="C3649" s="10">
        <v>44376</v>
      </c>
      <c r="D3649" s="3">
        <v>4291.8</v>
      </c>
      <c r="E3649" s="3">
        <v>4293.21</v>
      </c>
      <c r="F3649" s="3">
        <f t="shared" si="1193"/>
        <v>4274.2879999999996</v>
      </c>
      <c r="G3649" s="3">
        <f t="shared" si="1196"/>
        <v>4245.4679999999998</v>
      </c>
      <c r="H3649" s="4">
        <f t="shared" si="1182"/>
        <v>2.7734984069876064E-4</v>
      </c>
      <c r="I3649" s="4">
        <f t="shared" si="1194"/>
        <v>6.0597444186266376E-4</v>
      </c>
      <c r="J3649" s="4">
        <f t="shared" si="1201"/>
        <v>-3.2862460116390313E-4</v>
      </c>
      <c r="K3649" s="4">
        <f t="shared" si="1187"/>
        <v>-4.8244888255981827E-3</v>
      </c>
      <c r="L3649" s="4">
        <f t="shared" si="1197"/>
        <v>-1.1720944108180415E-2</v>
      </c>
      <c r="M3649" s="4">
        <f t="shared" si="1195"/>
        <v>4.0970566325901825E-3</v>
      </c>
      <c r="N3649" s="4">
        <f t="shared" si="1198"/>
        <v>1.0913284471818028E-2</v>
      </c>
      <c r="O3649" s="4">
        <f t="shared" si="1200"/>
        <v>6.715131180390444E-3</v>
      </c>
      <c r="P3649" s="4">
        <f t="shared" si="1188"/>
        <v>0.14263046215858596</v>
      </c>
      <c r="Q3649" s="4">
        <f t="shared" si="1189"/>
        <v>0.42629733636862133</v>
      </c>
      <c r="T3649" s="4">
        <f t="shared" si="1183"/>
        <v>2.7734984069876064E-4</v>
      </c>
      <c r="U3649" s="4">
        <f t="shared" si="1184"/>
        <v>2.7734984069876064E-4</v>
      </c>
      <c r="V3649" s="2">
        <f t="shared" si="1190"/>
        <v>-1.0294573498873139E-2</v>
      </c>
      <c r="W3649" s="4">
        <f t="shared" si="1191"/>
        <v>-2.0191627763884373E-2</v>
      </c>
      <c r="X3649" s="2">
        <f t="shared" si="1192"/>
        <v>1.0681888829231212E-2</v>
      </c>
      <c r="Y3649" s="4">
        <f t="shared" si="1185"/>
        <v>-1.7233161034755213E-2</v>
      </c>
      <c r="Z3649" s="4">
        <f t="shared" si="1186"/>
        <v>-1.1036570668135034E-2</v>
      </c>
      <c r="AA3649" s="4">
        <f t="shared" si="1199"/>
        <v>1.3669625731149562E-2</v>
      </c>
    </row>
    <row r="3650" spans="1:27" x14ac:dyDescent="0.3">
      <c r="A3650" s="1">
        <f t="shared" si="1180"/>
        <v>27</v>
      </c>
      <c r="B3650" s="1">
        <f t="shared" si="1181"/>
        <v>3</v>
      </c>
      <c r="C3650" s="10">
        <v>44377</v>
      </c>
      <c r="D3650" s="3">
        <v>4297.5</v>
      </c>
      <c r="E3650" s="3">
        <v>4290.6499999999996</v>
      </c>
      <c r="F3650" s="3">
        <f t="shared" si="1193"/>
        <v>4285.42</v>
      </c>
      <c r="G3650" s="3">
        <f t="shared" si="1196"/>
        <v>4252.848</v>
      </c>
      <c r="H3650" s="4">
        <f t="shared" si="1182"/>
        <v>1.3281140780091844E-3</v>
      </c>
      <c r="I3650" s="4">
        <f t="shared" si="1194"/>
        <v>-2.679528403002343E-4</v>
      </c>
      <c r="J3650" s="4">
        <f t="shared" si="1201"/>
        <v>1.5960669183094187E-3</v>
      </c>
      <c r="K3650" s="4">
        <f t="shared" si="1187"/>
        <v>-2.1902232163662203E-3</v>
      </c>
      <c r="L3650" s="4">
        <f t="shared" si="1197"/>
        <v>-1.0231915124967116E-2</v>
      </c>
      <c r="M3650" s="4">
        <f t="shared" si="1195"/>
        <v>2.8188602284023334E-3</v>
      </c>
      <c r="N3650" s="4">
        <f t="shared" si="1198"/>
        <v>1.0499317163463176E-2</v>
      </c>
      <c r="O3650" s="4">
        <f t="shared" si="1200"/>
        <v>7.5792902850494743E-3</v>
      </c>
      <c r="P3650" s="4">
        <f t="shared" si="1188"/>
        <v>0.14414800576134093</v>
      </c>
      <c r="Q3650" s="4">
        <f t="shared" si="1189"/>
        <v>0.40752119060407971</v>
      </c>
      <c r="S3650" s="4">
        <f>(D3650-D3628)/D3628</f>
        <v>2.221397632316955E-2</v>
      </c>
      <c r="T3650" s="4">
        <f t="shared" si="1183"/>
        <v>1.3281140780091844E-3</v>
      </c>
      <c r="U3650" s="4">
        <f t="shared" si="1184"/>
        <v>1.3281140780091844E-3</v>
      </c>
      <c r="V3650" s="2">
        <f t="shared" si="1190"/>
        <v>-1.1640803392515969E-2</v>
      </c>
      <c r="W3650" s="4">
        <f t="shared" si="1191"/>
        <v>-2.1524395358590919E-2</v>
      </c>
      <c r="X3650" s="2">
        <f t="shared" si="1192"/>
        <v>1.3121664183467517E-2</v>
      </c>
      <c r="Y3650" s="4">
        <f t="shared" si="1185"/>
        <v>-1.4631741630127221E-2</v>
      </c>
      <c r="Z3650" s="4">
        <f t="shared" si="1186"/>
        <v>-8.4187486644538047E-3</v>
      </c>
      <c r="AA3650" s="4">
        <f t="shared" si="1199"/>
        <v>1.5435957269145486E-2</v>
      </c>
    </row>
    <row r="3651" spans="1:27" x14ac:dyDescent="0.3">
      <c r="A3651" s="1">
        <f t="shared" ref="A3651:A3665" si="1202">WEEKNUM(C3651,2)</f>
        <v>27</v>
      </c>
      <c r="B3651" s="1">
        <f t="shared" ref="B3651:B3663" si="1203">WEEKDAY(C3651,2)</f>
        <v>4</v>
      </c>
      <c r="C3651" s="10">
        <v>44378</v>
      </c>
      <c r="D3651" s="3">
        <v>4319.9399999999996</v>
      </c>
      <c r="E3651" s="3">
        <v>4300.7299999999996</v>
      </c>
      <c r="F3651" s="3">
        <f t="shared" si="1193"/>
        <v>4296.1099999999997</v>
      </c>
      <c r="G3651" s="3">
        <f t="shared" si="1196"/>
        <v>4262.6560000000009</v>
      </c>
      <c r="H3651" s="4">
        <f t="shared" ref="H3651:H3714" si="1204">(D3651-D3650)/D3650</f>
        <v>5.2216404886561022E-3</v>
      </c>
      <c r="I3651" s="4">
        <f t="shared" si="1194"/>
        <v>7.5159976730647198E-4</v>
      </c>
      <c r="J3651" s="4">
        <f t="shared" si="1201"/>
        <v>4.47004072134963E-3</v>
      </c>
      <c r="K3651" s="4">
        <f t="shared" si="1187"/>
        <v>-1.7097149505526129E-3</v>
      </c>
      <c r="L3651" s="4">
        <f t="shared" si="1197"/>
        <v>-9.5890375541334248E-3</v>
      </c>
      <c r="M3651" s="4">
        <f t="shared" si="1195"/>
        <v>5.5468784551605818E-3</v>
      </c>
      <c r="N3651" s="4">
        <f t="shared" si="1198"/>
        <v>1.3438569755569937E-2</v>
      </c>
      <c r="O3651" s="4">
        <f t="shared" si="1200"/>
        <v>7.7440890382734062E-3</v>
      </c>
      <c r="P3651" s="4">
        <f t="shared" si="1188"/>
        <v>0.15012233531323949</v>
      </c>
      <c r="Q3651" s="4">
        <f t="shared" si="1189"/>
        <v>0.39339868205877504</v>
      </c>
      <c r="T3651" s="4">
        <f t="shared" ref="T3651:T3714" si="1205">(D3651-D3650)/D3650</f>
        <v>5.2216404886561022E-3</v>
      </c>
      <c r="U3651" s="4">
        <f t="shared" ref="U3651:U3714" si="1206">(D3651-D3650)/D3650</f>
        <v>5.2216404886561022E-3</v>
      </c>
      <c r="V3651" s="2">
        <f t="shared" si="1190"/>
        <v>-7.2158231529959784E-3</v>
      </c>
      <c r="W3651" s="4">
        <f t="shared" si="1191"/>
        <v>-1.7143664921465965E-2</v>
      </c>
      <c r="X3651" s="2">
        <f t="shared" si="1192"/>
        <v>1.2527862481805846E-2</v>
      </c>
      <c r="Y3651" s="4">
        <f t="shared" si="1185"/>
        <v>-1.4157224739199182E-2</v>
      </c>
      <c r="Z3651" s="4">
        <f t="shared" si="1186"/>
        <v>-7.9412398260173996E-3</v>
      </c>
      <c r="AA3651" s="4">
        <f t="shared" si="1199"/>
        <v>1.5820478662404738E-2</v>
      </c>
    </row>
    <row r="3652" spans="1:27" x14ac:dyDescent="0.3">
      <c r="A3652" s="1">
        <f t="shared" si="1202"/>
        <v>27</v>
      </c>
      <c r="B3652" s="1">
        <f t="shared" si="1203"/>
        <v>5</v>
      </c>
      <c r="C3652" s="10">
        <v>44379</v>
      </c>
      <c r="D3652" s="3">
        <v>4352.34</v>
      </c>
      <c r="E3652" s="3">
        <v>4326.6000000000004</v>
      </c>
      <c r="F3652" s="3">
        <f t="shared" si="1193"/>
        <v>4310.4380000000001</v>
      </c>
      <c r="G3652" s="3">
        <f t="shared" si="1196"/>
        <v>4281.2449999999999</v>
      </c>
      <c r="H3652" s="4">
        <f t="shared" si="1204"/>
        <v>7.500104168113573E-3</v>
      </c>
      <c r="I3652" s="4">
        <f t="shared" si="1194"/>
        <v>1.5416880790012743E-3</v>
      </c>
      <c r="J3652" s="4">
        <f t="shared" si="1201"/>
        <v>5.9584160891122985E-3</v>
      </c>
      <c r="K3652" s="4">
        <f t="shared" si="1187"/>
        <v>-4.6244855252619167E-3</v>
      </c>
      <c r="L3652" s="4">
        <f t="shared" si="1197"/>
        <v>-1.0785900832984713E-2</v>
      </c>
      <c r="M3652" s="4">
        <f t="shared" si="1195"/>
        <v>9.7210538696995627E-3</v>
      </c>
      <c r="N3652" s="4">
        <f t="shared" si="1198"/>
        <v>1.6606150780906083E-2</v>
      </c>
      <c r="O3652" s="4">
        <f t="shared" si="1200"/>
        <v>6.7074263499635163E-3</v>
      </c>
      <c r="P3652" s="4">
        <f t="shared" si="1188"/>
        <v>0.15874837263416283</v>
      </c>
      <c r="Q3652" s="4">
        <f t="shared" si="1189"/>
        <v>0.39683426084612272</v>
      </c>
      <c r="T3652" s="4">
        <f t="shared" si="1205"/>
        <v>7.500104168113573E-3</v>
      </c>
      <c r="U3652" s="4">
        <f t="shared" si="1206"/>
        <v>7.500104168113573E-3</v>
      </c>
      <c r="V3652" s="2">
        <f t="shared" si="1190"/>
        <v>-9.083459492492901E-3</v>
      </c>
      <c r="W3652" s="4">
        <f t="shared" si="1191"/>
        <v>-1.8992624897567926E-2</v>
      </c>
      <c r="X3652" s="2">
        <f t="shared" si="1192"/>
        <v>1.6735580629336402E-2</v>
      </c>
      <c r="Y3652" s="4">
        <f t="shared" si="1185"/>
        <v>-1.7035651541156334E-2</v>
      </c>
      <c r="Z3652" s="4">
        <f t="shared" si="1186"/>
        <v>-1.0837815827850816E-2</v>
      </c>
      <c r="AA3652" s="4">
        <f t="shared" si="1199"/>
        <v>1.3731252581106822E-2</v>
      </c>
    </row>
    <row r="3653" spans="1:27" x14ac:dyDescent="0.3">
      <c r="A3653" s="1">
        <f t="shared" si="1202"/>
        <v>28</v>
      </c>
      <c r="B3653" s="1">
        <f t="shared" si="1203"/>
        <v>2</v>
      </c>
      <c r="C3653" s="10">
        <v>44383</v>
      </c>
      <c r="D3653" s="3">
        <v>4343.54</v>
      </c>
      <c r="E3653" s="3">
        <v>4356.46</v>
      </c>
      <c r="F3653" s="3">
        <f t="shared" si="1193"/>
        <v>4321.0239999999994</v>
      </c>
      <c r="G3653" s="3">
        <f t="shared" si="1196"/>
        <v>4293.1200000000008</v>
      </c>
      <c r="H3653" s="4">
        <f t="shared" si="1204"/>
        <v>-2.0219008625245688E-3</v>
      </c>
      <c r="I3653" s="4">
        <f t="shared" si="1194"/>
        <v>9.4661722200009438E-4</v>
      </c>
      <c r="J3653" s="4">
        <f t="shared" si="1201"/>
        <v>-2.9685180845246632E-3</v>
      </c>
      <c r="K3653" s="4">
        <f t="shared" si="1187"/>
        <v>-8.4885372006783984E-3</v>
      </c>
      <c r="L3653" s="4">
        <f t="shared" si="1197"/>
        <v>-1.4893648525212203E-2</v>
      </c>
      <c r="M3653" s="4">
        <f t="shared" si="1195"/>
        <v>5.2108018839979904E-3</v>
      </c>
      <c r="N3653" s="4">
        <f t="shared" si="1198"/>
        <v>1.1744372391174519E-2</v>
      </c>
      <c r="O3653" s="4">
        <f t="shared" si="1200"/>
        <v>6.4242530286353142E-3</v>
      </c>
      <c r="P3653" s="4">
        <f t="shared" si="1188"/>
        <v>0.15640549830008488</v>
      </c>
      <c r="Q3653" s="4">
        <f t="shared" si="1189"/>
        <v>0.38770802649192804</v>
      </c>
      <c r="T3653" s="4">
        <f t="shared" si="1205"/>
        <v>-2.0219008625245688E-3</v>
      </c>
      <c r="U3653" s="4">
        <f t="shared" si="1206"/>
        <v>-2.0219008625245688E-3</v>
      </c>
      <c r="V3653" s="2">
        <f t="shared" si="1190"/>
        <v>-1.4183175027686365E-2</v>
      </c>
      <c r="W3653" s="4">
        <f t="shared" si="1191"/>
        <v>-2.4041343277409536E-2</v>
      </c>
      <c r="X3653" s="2">
        <f t="shared" si="1192"/>
        <v>1.2336241233764032E-2</v>
      </c>
      <c r="Y3653" s="4">
        <f t="shared" si="1185"/>
        <v>-2.0851523021118722E-2</v>
      </c>
      <c r="Z3653" s="4">
        <f t="shared" si="1186"/>
        <v>-1.4677747330511977E-2</v>
      </c>
      <c r="AA3653" s="4">
        <f t="shared" si="1199"/>
        <v>1.3084448712562272E-2</v>
      </c>
    </row>
    <row r="3654" spans="1:27" x14ac:dyDescent="0.3">
      <c r="A3654" s="1">
        <f t="shared" si="1202"/>
        <v>28</v>
      </c>
      <c r="B3654" s="1">
        <f t="shared" si="1203"/>
        <v>3</v>
      </c>
      <c r="C3654" s="10">
        <v>44384</v>
      </c>
      <c r="D3654" s="3">
        <v>4358.13</v>
      </c>
      <c r="E3654" s="3">
        <v>4351.01</v>
      </c>
      <c r="F3654" s="3">
        <f t="shared" si="1193"/>
        <v>4334.29</v>
      </c>
      <c r="G3654" s="3">
        <f t="shared" si="1196"/>
        <v>4304.2889999999998</v>
      </c>
      <c r="H3654" s="4">
        <f t="shared" si="1204"/>
        <v>3.3590113133527368E-3</v>
      </c>
      <c r="I3654" s="4">
        <f t="shared" si="1194"/>
        <v>1.7197953742800237E-3</v>
      </c>
      <c r="J3654" s="4">
        <f t="shared" si="1201"/>
        <v>1.6392159390727131E-3</v>
      </c>
      <c r="K3654" s="4">
        <f t="shared" si="1187"/>
        <v>-3.5017520271483711E-3</v>
      </c>
      <c r="L3654" s="4">
        <f t="shared" si="1197"/>
        <v>-1.0413932721543411E-2</v>
      </c>
      <c r="M3654" s="4">
        <f t="shared" si="1195"/>
        <v>5.5003241592048863E-3</v>
      </c>
      <c r="N3654" s="4">
        <f t="shared" si="1198"/>
        <v>1.2508686103558649E-2</v>
      </c>
      <c r="O3654" s="4">
        <f t="shared" si="1200"/>
        <v>6.8839158079268409E-3</v>
      </c>
      <c r="P3654" s="4">
        <f t="shared" si="1188"/>
        <v>0.16028987745169818</v>
      </c>
      <c r="Q3654" s="4">
        <f t="shared" si="1189"/>
        <v>0.37060181399620107</v>
      </c>
      <c r="T3654" s="4">
        <f t="shared" si="1205"/>
        <v>3.3590113133527368E-3</v>
      </c>
      <c r="U3654" s="4">
        <f t="shared" si="1206"/>
        <v>3.3590113133527368E-3</v>
      </c>
      <c r="V3654" s="2">
        <f t="shared" si="1190"/>
        <v>-1.1911942793205493E-2</v>
      </c>
      <c r="W3654" s="4">
        <f t="shared" si="1191"/>
        <v>-2.179282336527336E-2</v>
      </c>
      <c r="X3654" s="2">
        <f t="shared" si="1192"/>
        <v>1.5455053823570512E-2</v>
      </c>
      <c r="Y3654" s="4">
        <f t="shared" ref="Y3654:Y3717" si="1207">(SUM(D3650:D3653)*(0.99/4.01)-D3653)/D3653</f>
        <v>-1.59269172138423E-2</v>
      </c>
      <c r="Z3654" s="4">
        <f t="shared" ref="Z3654:Z3717" si="1208">(SUM(D3650:D3653)*(0.995/4.005)-D3653)/D3653</f>
        <v>-9.722090653695583E-3</v>
      </c>
      <c r="AA3654" s="4">
        <f t="shared" si="1199"/>
        <v>1.403789356262386E-2</v>
      </c>
    </row>
    <row r="3655" spans="1:27" x14ac:dyDescent="0.3">
      <c r="A3655" s="1">
        <f t="shared" si="1202"/>
        <v>28</v>
      </c>
      <c r="B3655" s="1">
        <f t="shared" si="1203"/>
        <v>4</v>
      </c>
      <c r="C3655" s="10">
        <v>44385</v>
      </c>
      <c r="D3655" s="3">
        <v>4320.82</v>
      </c>
      <c r="E3655" s="3">
        <v>4321.07</v>
      </c>
      <c r="F3655" s="3">
        <f t="shared" si="1193"/>
        <v>4338.9539999999997</v>
      </c>
      <c r="G3655" s="3">
        <f t="shared" si="1196"/>
        <v>4312.1869999999999</v>
      </c>
      <c r="H3655" s="4">
        <f t="shared" si="1204"/>
        <v>-8.5610112594164001E-3</v>
      </c>
      <c r="I3655" s="4">
        <f t="shared" si="1194"/>
        <v>-8.5036472064854412E-3</v>
      </c>
      <c r="J3655" s="4">
        <f t="shared" si="1201"/>
        <v>-5.7364052930958948E-5</v>
      </c>
      <c r="K3655" s="4">
        <f t="shared" ref="K3655:K3718" si="1209">(SUM(D3651:D3654)/4-D3654)/D3654</f>
        <v>-3.3598125801662473E-3</v>
      </c>
      <c r="L3655" s="4">
        <f t="shared" si="1197"/>
        <v>-1.0762006232540772E-2</v>
      </c>
      <c r="M3655" s="4">
        <f t="shared" si="1195"/>
        <v>-4.1793482945428817E-3</v>
      </c>
      <c r="N3655" s="4">
        <f t="shared" si="1198"/>
        <v>2.002000377070802E-3</v>
      </c>
      <c r="O3655" s="4">
        <f t="shared" si="1200"/>
        <v>6.1948889331191366E-3</v>
      </c>
      <c r="P3655" s="4">
        <f t="shared" ref="P3655:P3718" si="1210">(D3655-3756.07)/3756.07</f>
        <v>0.15035662274664729</v>
      </c>
      <c r="Q3655" s="4">
        <f t="shared" ref="Q3655:Q3718" si="1211">(D3655-D3402)/D3402</f>
        <v>0.37372985896506539</v>
      </c>
      <c r="T3655" s="4">
        <f t="shared" si="1205"/>
        <v>-8.5610112594164001E-3</v>
      </c>
      <c r="U3655" s="4">
        <f t="shared" si="1206"/>
        <v>-8.5610112594164001E-3</v>
      </c>
      <c r="V3655" s="2">
        <f t="shared" ref="V3655:V3718" si="1212">(D3650-D3654)/D3654</f>
        <v>-1.3911930116816183E-2</v>
      </c>
      <c r="W3655" s="4">
        <f t="shared" ref="W3655:W3718" si="1213">(D3650*(1-0.01)-D3654)/D3654</f>
        <v>-2.3772810815648103E-2</v>
      </c>
      <c r="X3655" s="2">
        <f t="shared" ref="X3655:X3718" si="1214">(D3655-D3650)/D3650</f>
        <v>5.4264107038975475E-3</v>
      </c>
      <c r="Y3655" s="4">
        <f t="shared" si="1207"/>
        <v>-1.5786747585401044E-2</v>
      </c>
      <c r="Z3655" s="4">
        <f t="shared" si="1208"/>
        <v>-9.5810372207395123E-3</v>
      </c>
      <c r="AA3655" s="4">
        <f t="shared" si="1199"/>
        <v>1.2492124459212784E-2</v>
      </c>
    </row>
    <row r="3656" spans="1:27" x14ac:dyDescent="0.3">
      <c r="A3656" s="1">
        <f t="shared" si="1202"/>
        <v>28</v>
      </c>
      <c r="B3656" s="1">
        <f t="shared" si="1203"/>
        <v>5</v>
      </c>
      <c r="C3656" s="10">
        <v>44386</v>
      </c>
      <c r="D3656" s="3">
        <v>4369.55</v>
      </c>
      <c r="E3656" s="3">
        <v>4329.38</v>
      </c>
      <c r="F3656" s="3">
        <f t="shared" ref="F3656:F3719" si="1215">AVERAGE(D3652:D3656)</f>
        <v>4348.8760000000002</v>
      </c>
      <c r="G3656" s="3">
        <f t="shared" si="1196"/>
        <v>4322.4930000000004</v>
      </c>
      <c r="H3656" s="4">
        <f t="shared" si="1204"/>
        <v>1.1277951870246961E-2</v>
      </c>
      <c r="I3656" s="4">
        <f t="shared" ref="I3656:I3719" si="1216">(E3656-D3655)/D3655</f>
        <v>1.9811054383196709E-3</v>
      </c>
      <c r="J3656" s="4">
        <f t="shared" si="1201"/>
        <v>9.29684643192729E-3</v>
      </c>
      <c r="K3656" s="4">
        <f t="shared" si="1209"/>
        <v>5.2970269532173824E-3</v>
      </c>
      <c r="L3656" s="4">
        <f t="shared" si="1197"/>
        <v>-8.2288907095311929E-4</v>
      </c>
      <c r="M3656" s="4">
        <f t="shared" ref="M3656:M3719" si="1217">(D3656-F3656)/F3656</f>
        <v>4.7538720349809879E-3</v>
      </c>
      <c r="N3656" s="4">
        <f t="shared" si="1198"/>
        <v>1.0886541632340362E-2</v>
      </c>
      <c r="O3656" s="4">
        <f t="shared" si="1200"/>
        <v>6.0379215250997952E-3</v>
      </c>
      <c r="P3656" s="4">
        <f t="shared" si="1210"/>
        <v>0.16333028937160382</v>
      </c>
      <c r="Q3656" s="4">
        <f t="shared" si="1211"/>
        <v>0.37843303027817565</v>
      </c>
      <c r="T3656" s="4">
        <f t="shared" si="1205"/>
        <v>1.1277951870246961E-2</v>
      </c>
      <c r="U3656" s="4">
        <f t="shared" si="1206"/>
        <v>1.1277951870246961E-2</v>
      </c>
      <c r="V3656" s="2">
        <f t="shared" si="1212"/>
        <v>-2.0366504506091649E-4</v>
      </c>
      <c r="W3656" s="4">
        <f t="shared" si="1213"/>
        <v>-1.0201628394610406E-2</v>
      </c>
      <c r="X3656" s="2">
        <f t="shared" si="1214"/>
        <v>1.1483955795682484E-2</v>
      </c>
      <c r="Y3656" s="4">
        <f t="shared" si="1207"/>
        <v>-7.2378486945783756E-3</v>
      </c>
      <c r="Z3656" s="4">
        <f t="shared" si="1208"/>
        <v>-9.782353873146112E-4</v>
      </c>
      <c r="AA3656" s="4">
        <f t="shared" si="1199"/>
        <v>1.2282273964121154E-2</v>
      </c>
    </row>
    <row r="3657" spans="1:27" x14ac:dyDescent="0.3">
      <c r="A3657" s="1">
        <f t="shared" si="1202"/>
        <v>29</v>
      </c>
      <c r="B3657" s="1">
        <f t="shared" si="1203"/>
        <v>1</v>
      </c>
      <c r="C3657" s="10">
        <v>44389</v>
      </c>
      <c r="D3657" s="3">
        <v>4384.63</v>
      </c>
      <c r="E3657" s="3">
        <v>4372.41</v>
      </c>
      <c r="F3657" s="3">
        <f t="shared" si="1215"/>
        <v>4355.3340000000007</v>
      </c>
      <c r="G3657" s="3">
        <f t="shared" si="1196"/>
        <v>4332.8860000000004</v>
      </c>
      <c r="H3657" s="4">
        <f t="shared" si="1204"/>
        <v>3.4511562975592285E-3</v>
      </c>
      <c r="I3657" s="4">
        <f t="shared" si="1216"/>
        <v>6.5452964264047159E-4</v>
      </c>
      <c r="J3657" s="4">
        <f t="shared" si="1201"/>
        <v>2.7966266549187568E-3</v>
      </c>
      <c r="K3657" s="4">
        <f t="shared" si="1209"/>
        <v>-4.9295694064606108E-3</v>
      </c>
      <c r="L3657" s="4">
        <f t="shared" si="1197"/>
        <v>-9.7065678006506284E-3</v>
      </c>
      <c r="M3657" s="4">
        <f t="shared" si="1217"/>
        <v>6.7264646063882501E-3</v>
      </c>
      <c r="N3657" s="4">
        <f t="shared" si="1198"/>
        <v>1.1942155874860239E-2</v>
      </c>
      <c r="O3657" s="4">
        <f t="shared" si="1200"/>
        <v>5.1197022325715786E-3</v>
      </c>
      <c r="P3657" s="4">
        <f t="shared" si="1210"/>
        <v>0.16734512402591004</v>
      </c>
      <c r="Q3657" s="4">
        <f t="shared" si="1211"/>
        <v>0.39104075125711835</v>
      </c>
      <c r="T3657" s="4">
        <f t="shared" si="1205"/>
        <v>3.4511562975592285E-3</v>
      </c>
      <c r="U3657" s="4">
        <f t="shared" si="1206"/>
        <v>3.4511562975592285E-3</v>
      </c>
      <c r="V3657" s="2">
        <f t="shared" si="1212"/>
        <v>-3.9386206817635765E-3</v>
      </c>
      <c r="W3657" s="4">
        <f t="shared" si="1213"/>
        <v>-1.3899234474945949E-2</v>
      </c>
      <c r="X3657" s="2">
        <f t="shared" si="1214"/>
        <v>7.4189975966951023E-3</v>
      </c>
      <c r="Y3657" s="4">
        <f t="shared" si="1207"/>
        <v>-1.7336931383936136E-2</v>
      </c>
      <c r="Z3657" s="4">
        <f t="shared" si="1208"/>
        <v>-1.1140995315284221E-2</v>
      </c>
      <c r="AA3657" s="4">
        <f t="shared" si="1199"/>
        <v>1.0415646855377722E-2</v>
      </c>
    </row>
    <row r="3658" spans="1:27" x14ac:dyDescent="0.3">
      <c r="A3658" s="1">
        <f t="shared" si="1202"/>
        <v>29</v>
      </c>
      <c r="B3658" s="1">
        <f t="shared" si="1203"/>
        <v>2</v>
      </c>
      <c r="C3658" s="10">
        <v>44390</v>
      </c>
      <c r="D3658" s="3">
        <v>4369.21</v>
      </c>
      <c r="E3658" s="3">
        <v>4381.07</v>
      </c>
      <c r="F3658" s="3">
        <f t="shared" si="1215"/>
        <v>4360.4679999999998</v>
      </c>
      <c r="G3658" s="3">
        <f t="shared" si="1196"/>
        <v>4340.7460000000001</v>
      </c>
      <c r="H3658" s="4">
        <f t="shared" si="1204"/>
        <v>-3.5168303824952328E-3</v>
      </c>
      <c r="I3658" s="4">
        <f t="shared" si="1216"/>
        <v>-8.1192711813776763E-4</v>
      </c>
      <c r="J3658" s="4">
        <f t="shared" si="1201"/>
        <v>-2.7049032643574654E-3</v>
      </c>
      <c r="K3658" s="4">
        <f t="shared" si="1209"/>
        <v>-6.0090589171719975E-3</v>
      </c>
      <c r="L3658" s="4">
        <f t="shared" si="1197"/>
        <v>-1.0729905754115416E-2</v>
      </c>
      <c r="M3658" s="4">
        <f t="shared" si="1217"/>
        <v>2.004830674138691E-3</v>
      </c>
      <c r="N3658" s="4">
        <f t="shared" si="1198"/>
        <v>6.5573981983741833E-3</v>
      </c>
      <c r="O3658" s="4">
        <f t="shared" si="1200"/>
        <v>4.5138594848953819E-3</v>
      </c>
      <c r="P3658" s="4">
        <f t="shared" si="1210"/>
        <v>0.16323976922687805</v>
      </c>
      <c r="Q3658" s="4">
        <f t="shared" si="1211"/>
        <v>0.3717912490894934</v>
      </c>
      <c r="T3658" s="4">
        <f t="shared" si="1205"/>
        <v>-3.5168303824952328E-3</v>
      </c>
      <c r="U3658" s="4">
        <f t="shared" si="1206"/>
        <v>-3.5168303824952328E-3</v>
      </c>
      <c r="V3658" s="2">
        <f t="shared" si="1212"/>
        <v>-9.3713722708643928E-3</v>
      </c>
      <c r="W3658" s="4">
        <f t="shared" si="1213"/>
        <v>-1.9277658548155819E-2</v>
      </c>
      <c r="X3658" s="2">
        <f t="shared" si="1214"/>
        <v>5.9099260050558006E-3</v>
      </c>
      <c r="Y3658" s="4">
        <f t="shared" si="1207"/>
        <v>-1.8402960925685979E-2</v>
      </c>
      <c r="Z3658" s="4">
        <f t="shared" si="1208"/>
        <v>-1.2213746439536655E-2</v>
      </c>
      <c r="AA3658" s="4">
        <f t="shared" si="1199"/>
        <v>9.1283917886131674E-3</v>
      </c>
    </row>
    <row r="3659" spans="1:27" x14ac:dyDescent="0.3">
      <c r="A3659" s="1">
        <f t="shared" si="1202"/>
        <v>29</v>
      </c>
      <c r="B3659" s="1">
        <f t="shared" si="1203"/>
        <v>3</v>
      </c>
      <c r="C3659" s="10">
        <v>44391</v>
      </c>
      <c r="D3659" s="3">
        <v>4374.3</v>
      </c>
      <c r="E3659" s="3">
        <v>4380.1099999999997</v>
      </c>
      <c r="F3659" s="3">
        <f t="shared" si="1215"/>
        <v>4363.7019999999993</v>
      </c>
      <c r="G3659" s="3">
        <f t="shared" ref="G3659:G3722" si="1218">AVERAGE(D3650:D3659)</f>
        <v>4348.9960000000001</v>
      </c>
      <c r="H3659" s="4">
        <f t="shared" si="1204"/>
        <v>1.1649703264434864E-3</v>
      </c>
      <c r="I3659" s="4">
        <f t="shared" si="1216"/>
        <v>2.4947301686116339E-3</v>
      </c>
      <c r="J3659" s="4">
        <f t="shared" si="1201"/>
        <v>-1.3297598421681475E-3</v>
      </c>
      <c r="K3659" s="4">
        <f t="shared" si="1209"/>
        <v>-1.8670423257294234E-3</v>
      </c>
      <c r="L3659" s="4">
        <f t="shared" ref="L3659:L3722" si="1219">(SUM(D3650:D3658)/9-D3658)/D3658</f>
        <v>-5.2699585406871981E-3</v>
      </c>
      <c r="M3659" s="4">
        <f t="shared" si="1217"/>
        <v>2.4286718020618426E-3</v>
      </c>
      <c r="N3659" s="4">
        <f t="shared" ref="N3659:N3722" si="1220">(D3659-G3659)/G3659</f>
        <v>5.818354397198822E-3</v>
      </c>
      <c r="O3659" s="4">
        <f t="shared" si="1200"/>
        <v>3.361909334064701E-3</v>
      </c>
      <c r="P3659" s="4">
        <f t="shared" si="1210"/>
        <v>0.16459490904056634</v>
      </c>
      <c r="Q3659" s="4">
        <f t="shared" si="1211"/>
        <v>0.38636925475878081</v>
      </c>
      <c r="T3659" s="4">
        <f t="shared" si="1205"/>
        <v>1.1649703264434864E-3</v>
      </c>
      <c r="U3659" s="4">
        <f t="shared" si="1206"/>
        <v>1.1649703264434864E-3</v>
      </c>
      <c r="V3659" s="2">
        <f t="shared" si="1212"/>
        <v>-2.5359275475429028E-3</v>
      </c>
      <c r="W3659" s="4">
        <f t="shared" si="1213"/>
        <v>-1.2510568272067434E-2</v>
      </c>
      <c r="X3659" s="2">
        <f t="shared" si="1214"/>
        <v>3.7103069435744395E-3</v>
      </c>
      <c r="Y3659" s="4">
        <f t="shared" si="1207"/>
        <v>-1.4312590426406181E-2</v>
      </c>
      <c r="Z3659" s="4">
        <f t="shared" si="1208"/>
        <v>-8.097585132684949E-3</v>
      </c>
      <c r="AA3659" s="4">
        <f t="shared" ref="AA3659:AA3722" si="1221">(F3659-F3654)/F3654</f>
        <v>6.7858865004416765E-3</v>
      </c>
    </row>
    <row r="3660" spans="1:27" x14ac:dyDescent="0.3">
      <c r="A3660" s="1">
        <f t="shared" si="1202"/>
        <v>29</v>
      </c>
      <c r="B3660" s="1">
        <f t="shared" si="1203"/>
        <v>4</v>
      </c>
      <c r="C3660" s="10">
        <v>44392</v>
      </c>
      <c r="D3660" s="3">
        <v>4360.03</v>
      </c>
      <c r="E3660" s="3">
        <v>4369.0200000000004</v>
      </c>
      <c r="F3660" s="3">
        <f t="shared" si="1215"/>
        <v>4371.5439999999999</v>
      </c>
      <c r="G3660" s="3">
        <f t="shared" si="1218"/>
        <v>4355.2490000000007</v>
      </c>
      <c r="H3660" s="4">
        <f t="shared" si="1204"/>
        <v>-3.2622362435133475E-3</v>
      </c>
      <c r="I3660" s="4">
        <f t="shared" si="1216"/>
        <v>-1.2070502709004287E-3</v>
      </c>
      <c r="J3660" s="4">
        <f t="shared" si="1201"/>
        <v>-2.0551859726129188E-3</v>
      </c>
      <c r="K3660" s="4">
        <f t="shared" si="1209"/>
        <v>2.8004480716798272E-5</v>
      </c>
      <c r="L3660" s="4">
        <f t="shared" si="1219"/>
        <v>-4.4766527723798981E-3</v>
      </c>
      <c r="M3660" s="4">
        <f t="shared" si="1217"/>
        <v>-2.6338520211623452E-3</v>
      </c>
      <c r="N3660" s="4">
        <f t="shared" si="1220"/>
        <v>1.097755834396389E-3</v>
      </c>
      <c r="O3660" s="4">
        <f t="shared" ref="O3660:O3723" si="1222">(F3660-G3660)/D3660</f>
        <v>3.737359605323625E-3</v>
      </c>
      <c r="P3660" s="4">
        <f t="shared" si="1210"/>
        <v>0.16079572531928307</v>
      </c>
      <c r="Q3660" s="4">
        <f t="shared" si="1211"/>
        <v>0.36356613875753702</v>
      </c>
      <c r="T3660" s="4">
        <f t="shared" si="1205"/>
        <v>-3.2622362435133475E-3</v>
      </c>
      <c r="U3660" s="4">
        <f t="shared" si="1206"/>
        <v>-3.2622362435133475E-3</v>
      </c>
      <c r="V3660" s="2">
        <f t="shared" si="1212"/>
        <v>-1.2225956152984585E-2</v>
      </c>
      <c r="W3660" s="4">
        <f t="shared" si="1213"/>
        <v>-2.2103696591454749E-2</v>
      </c>
      <c r="X3660" s="2">
        <f t="shared" si="1214"/>
        <v>9.0746663827699463E-3</v>
      </c>
      <c r="Y3660" s="4">
        <f t="shared" si="1207"/>
        <v>-1.2441172632509099E-2</v>
      </c>
      <c r="Z3660" s="4">
        <f t="shared" si="1208"/>
        <v>-6.2143675822091378E-3</v>
      </c>
      <c r="AA3660" s="4">
        <f t="shared" si="1221"/>
        <v>7.5110268511719988E-3</v>
      </c>
    </row>
    <row r="3661" spans="1:27" x14ac:dyDescent="0.3">
      <c r="A3661" s="1">
        <f t="shared" si="1202"/>
        <v>29</v>
      </c>
      <c r="B3661" s="1">
        <f t="shared" si="1203"/>
        <v>5</v>
      </c>
      <c r="C3661" s="10">
        <v>44393</v>
      </c>
      <c r="D3661" s="3">
        <v>4327.16</v>
      </c>
      <c r="E3661" s="3">
        <v>4367.43</v>
      </c>
      <c r="F3661" s="3">
        <f t="shared" si="1215"/>
        <v>4363.0659999999998</v>
      </c>
      <c r="G3661" s="3">
        <f t="shared" si="1218"/>
        <v>4355.9710000000005</v>
      </c>
      <c r="H3661" s="4">
        <f t="shared" si="1204"/>
        <v>-7.5389389522548915E-3</v>
      </c>
      <c r="I3661" s="4">
        <f t="shared" si="1216"/>
        <v>1.6972360281925919E-3</v>
      </c>
      <c r="J3661" s="4">
        <f t="shared" si="1201"/>
        <v>-9.2361749804474834E-3</v>
      </c>
      <c r="K3661" s="4">
        <f t="shared" si="1209"/>
        <v>2.7551415930623913E-3</v>
      </c>
      <c r="L3661" s="4">
        <f t="shared" si="1219"/>
        <v>-1.9673666873331165E-4</v>
      </c>
      <c r="M3661" s="4">
        <f t="shared" si="1217"/>
        <v>-8.2295340020068341E-3</v>
      </c>
      <c r="N3661" s="4">
        <f t="shared" si="1220"/>
        <v>-6.6141395339869343E-3</v>
      </c>
      <c r="O3661" s="4">
        <f t="shared" si="1222"/>
        <v>1.639643553739484E-3</v>
      </c>
      <c r="P3661" s="4">
        <f t="shared" si="1210"/>
        <v>0.15204455721006255</v>
      </c>
      <c r="Q3661" s="4">
        <f t="shared" si="1211"/>
        <v>0.341106317564217</v>
      </c>
      <c r="T3661" s="4">
        <f t="shared" si="1205"/>
        <v>-7.5389389522548915E-3</v>
      </c>
      <c r="U3661" s="4">
        <f t="shared" si="1206"/>
        <v>-7.5389389522548915E-3</v>
      </c>
      <c r="V3661" s="2">
        <f t="shared" si="1212"/>
        <v>2.1834712146477061E-3</v>
      </c>
      <c r="W3661" s="4">
        <f t="shared" si="1213"/>
        <v>-7.8383634974987272E-3</v>
      </c>
      <c r="X3661" s="2">
        <f t="shared" si="1214"/>
        <v>-9.7012278152213208E-3</v>
      </c>
      <c r="Y3661" s="4">
        <f t="shared" si="1207"/>
        <v>-9.7480397235592611E-3</v>
      </c>
      <c r="Z3661" s="4">
        <f t="shared" si="1208"/>
        <v>-3.5042537976559623E-3</v>
      </c>
      <c r="AA3661" s="4">
        <f t="shared" si="1221"/>
        <v>3.2629120719927631E-3</v>
      </c>
    </row>
    <row r="3662" spans="1:27" x14ac:dyDescent="0.3">
      <c r="A3662" s="1">
        <f t="shared" si="1202"/>
        <v>30</v>
      </c>
      <c r="B3662" s="1">
        <f t="shared" si="1203"/>
        <v>1</v>
      </c>
      <c r="C3662" s="10">
        <v>44396</v>
      </c>
      <c r="D3662" s="3">
        <v>4258.63</v>
      </c>
      <c r="E3662" s="3">
        <v>4296.3999999999996</v>
      </c>
      <c r="F3662" s="3">
        <f t="shared" si="1215"/>
        <v>4337.866</v>
      </c>
      <c r="G3662" s="3">
        <f t="shared" si="1218"/>
        <v>4346.5999999999995</v>
      </c>
      <c r="H3662" s="4">
        <f t="shared" si="1204"/>
        <v>-1.583717727100448E-2</v>
      </c>
      <c r="I3662" s="4">
        <f t="shared" si="1216"/>
        <v>-7.1085885430629374E-3</v>
      </c>
      <c r="J3662" s="4">
        <f t="shared" si="1201"/>
        <v>-8.7285887279415428E-3</v>
      </c>
      <c r="K3662" s="4">
        <f t="shared" si="1209"/>
        <v>7.0519694210522208E-3</v>
      </c>
      <c r="L3662" s="4">
        <f t="shared" si="1219"/>
        <v>6.7514130386775329E-3</v>
      </c>
      <c r="M3662" s="4">
        <f t="shared" si="1217"/>
        <v>-1.8266124403105093E-2</v>
      </c>
      <c r="N3662" s="4">
        <f t="shared" si="1220"/>
        <v>-2.0238807343670766E-2</v>
      </c>
      <c r="O3662" s="4">
        <f t="shared" si="1222"/>
        <v>-2.0508943016884465E-3</v>
      </c>
      <c r="P3662" s="4">
        <f t="shared" si="1210"/>
        <v>0.13379942333343092</v>
      </c>
      <c r="Q3662" s="4">
        <f t="shared" si="1211"/>
        <v>0.324377948544115</v>
      </c>
      <c r="T3662" s="4">
        <f t="shared" si="1205"/>
        <v>-1.583717727100448E-2</v>
      </c>
      <c r="U3662" s="4">
        <f t="shared" si="1206"/>
        <v>-1.583717727100448E-2</v>
      </c>
      <c r="V3662" s="2">
        <f t="shared" si="1212"/>
        <v>1.3281228334519697E-2</v>
      </c>
      <c r="W3662" s="4">
        <f t="shared" si="1213"/>
        <v>3.1484160511744655E-3</v>
      </c>
      <c r="X3662" s="2">
        <f t="shared" si="1214"/>
        <v>-2.8736746316108772E-2</v>
      </c>
      <c r="Y3662" s="4">
        <f t="shared" si="1207"/>
        <v>-5.5047883024022292E-3</v>
      </c>
      <c r="Z3662" s="4">
        <f t="shared" si="1208"/>
        <v>7.6575238346762774E-4</v>
      </c>
      <c r="AA3662" s="4">
        <f t="shared" si="1221"/>
        <v>-4.0107142184734289E-3</v>
      </c>
    </row>
    <row r="3663" spans="1:27" x14ac:dyDescent="0.3">
      <c r="A3663" s="1">
        <f t="shared" si="1202"/>
        <v>30</v>
      </c>
      <c r="B3663" s="1">
        <f t="shared" si="1203"/>
        <v>2</v>
      </c>
      <c r="C3663" s="10">
        <v>44397</v>
      </c>
      <c r="D3663" s="3">
        <v>4323.21</v>
      </c>
      <c r="E3663" s="3">
        <v>4265.1099999999997</v>
      </c>
      <c r="F3663" s="3">
        <f t="shared" si="1215"/>
        <v>4328.6659999999993</v>
      </c>
      <c r="G3663" s="3">
        <f t="shared" si="1218"/>
        <v>4344.567</v>
      </c>
      <c r="H3663" s="4">
        <f t="shared" si="1204"/>
        <v>1.5164501259794799E-2</v>
      </c>
      <c r="I3663" s="4">
        <f t="shared" si="1216"/>
        <v>1.5216161065881664E-3</v>
      </c>
      <c r="J3663" s="4">
        <f t="shared" si="1201"/>
        <v>1.3642885153206632E-2</v>
      </c>
      <c r="K3663" s="4">
        <f t="shared" si="1209"/>
        <v>1.6765955248518805E-2</v>
      </c>
      <c r="L3663" s="4">
        <f t="shared" si="1219"/>
        <v>2.0736715798273034E-2</v>
      </c>
      <c r="M3663" s="4">
        <f t="shared" si="1217"/>
        <v>-1.2604345079983584E-3</v>
      </c>
      <c r="N3663" s="4">
        <f t="shared" si="1220"/>
        <v>-4.9157948306470982E-3</v>
      </c>
      <c r="O3663" s="4">
        <f t="shared" si="1222"/>
        <v>-3.6780540385502321E-3</v>
      </c>
      <c r="P3663" s="4">
        <f t="shared" si="1210"/>
        <v>0.15099292611692536</v>
      </c>
      <c r="Q3663" s="4">
        <f t="shared" si="1211"/>
        <v>0.34064247239303758</v>
      </c>
      <c r="T3663" s="4">
        <f t="shared" si="1205"/>
        <v>1.5164501259794799E-2</v>
      </c>
      <c r="U3663" s="4">
        <f t="shared" si="1206"/>
        <v>1.5164501259794799E-2</v>
      </c>
      <c r="V3663" s="2">
        <f t="shared" si="1212"/>
        <v>2.5966097078168313E-2</v>
      </c>
      <c r="W3663" s="4">
        <f t="shared" si="1213"/>
        <v>1.5706436107386579E-2</v>
      </c>
      <c r="X3663" s="2">
        <f t="shared" si="1214"/>
        <v>-1.0528219060196237E-2</v>
      </c>
      <c r="Y3663" s="4">
        <f t="shared" si="1207"/>
        <v>4.0880755072653764E-3</v>
      </c>
      <c r="Z3663" s="4">
        <f t="shared" si="1208"/>
        <v>1.0419101595282062E-2</v>
      </c>
      <c r="AA3663" s="4">
        <f t="shared" si="1221"/>
        <v>-7.2932538433949272E-3</v>
      </c>
    </row>
    <row r="3664" spans="1:27" x14ac:dyDescent="0.3">
      <c r="A3664" s="1">
        <f t="shared" si="1202"/>
        <v>30</v>
      </c>
      <c r="B3664" s="1">
        <f t="shared" ref="B3664:B3665" si="1223">WEEKDAY(C3664,2)</f>
        <v>3</v>
      </c>
      <c r="C3664" s="10">
        <v>44398</v>
      </c>
      <c r="D3664" s="3">
        <v>4358.6899999999996</v>
      </c>
      <c r="E3664" s="3">
        <v>4331.13</v>
      </c>
      <c r="F3664" s="3">
        <f t="shared" si="1215"/>
        <v>4325.5439999999999</v>
      </c>
      <c r="G3664" s="3">
        <f t="shared" si="1218"/>
        <v>4344.6229999999996</v>
      </c>
      <c r="H3664" s="4">
        <f t="shared" si="1204"/>
        <v>8.2068648064747181E-3</v>
      </c>
      <c r="I3664" s="4">
        <f t="shared" si="1216"/>
        <v>1.8319720763044294E-3</v>
      </c>
      <c r="J3664" s="4">
        <f t="shared" si="1201"/>
        <v>6.3748927301702889E-3</v>
      </c>
      <c r="K3664" s="4">
        <f t="shared" si="1209"/>
        <v>-1.3768704272983101E-3</v>
      </c>
      <c r="L3664" s="4">
        <f t="shared" si="1219"/>
        <v>4.5914956710406052E-3</v>
      </c>
      <c r="M3664" s="4">
        <f t="shared" si="1217"/>
        <v>7.6628511928210031E-3</v>
      </c>
      <c r="N3664" s="4">
        <f t="shared" si="1220"/>
        <v>3.2377953161873904E-3</v>
      </c>
      <c r="O3664" s="4">
        <f t="shared" si="1222"/>
        <v>-4.3772326088801277E-3</v>
      </c>
      <c r="P3664" s="4">
        <f t="shared" si="1210"/>
        <v>0.1604389694547757</v>
      </c>
      <c r="Q3664" s="4">
        <f t="shared" si="1211"/>
        <v>0.34037652529029699</v>
      </c>
      <c r="T3664" s="4">
        <f t="shared" si="1205"/>
        <v>8.2068648064747181E-3</v>
      </c>
      <c r="U3664" s="4">
        <f t="shared" si="1206"/>
        <v>8.2068648064747181E-3</v>
      </c>
      <c r="V3664" s="2">
        <f t="shared" si="1212"/>
        <v>1.1817607749797059E-2</v>
      </c>
      <c r="W3664" s="4">
        <f t="shared" si="1213"/>
        <v>1.6994316722989983E-3</v>
      </c>
      <c r="X3664" s="2">
        <f t="shared" si="1214"/>
        <v>-3.5685709713555499E-3</v>
      </c>
      <c r="Y3664" s="4">
        <f t="shared" si="1207"/>
        <v>-1.3828530397032645E-2</v>
      </c>
      <c r="Z3664" s="4">
        <f t="shared" si="1208"/>
        <v>-7.610472983931936E-3</v>
      </c>
      <c r="AA3664" s="4">
        <f t="shared" si="1221"/>
        <v>-8.7444101361640759E-3</v>
      </c>
    </row>
    <row r="3665" spans="1:27" x14ac:dyDescent="0.3">
      <c r="A3665" s="1">
        <f t="shared" si="1202"/>
        <v>30</v>
      </c>
      <c r="B3665" s="1">
        <f t="shared" si="1223"/>
        <v>4</v>
      </c>
      <c r="C3665" s="10">
        <v>44399</v>
      </c>
      <c r="D3665" s="3">
        <v>4367.4799999999996</v>
      </c>
      <c r="E3665" s="3">
        <v>4361.2700000000004</v>
      </c>
      <c r="F3665" s="3">
        <f t="shared" si="1215"/>
        <v>4327.0339999999997</v>
      </c>
      <c r="G3665" s="3">
        <f t="shared" si="1218"/>
        <v>4349.2889999999998</v>
      </c>
      <c r="H3665" s="4">
        <f t="shared" si="1204"/>
        <v>2.0166609692361614E-3</v>
      </c>
      <c r="I3665" s="4">
        <f t="shared" si="1216"/>
        <v>5.9192096707975038E-4</v>
      </c>
      <c r="J3665" s="4">
        <f t="shared" si="1201"/>
        <v>1.424740002156411E-3</v>
      </c>
      <c r="K3665" s="4">
        <f t="shared" si="1209"/>
        <v>-9.5825810048431829E-3</v>
      </c>
      <c r="L3665" s="4">
        <f t="shared" si="1219"/>
        <v>-2.6205631100678266E-3</v>
      </c>
      <c r="M3665" s="4">
        <f t="shared" si="1217"/>
        <v>9.3472803772745756E-3</v>
      </c>
      <c r="N3665" s="4">
        <f t="shared" si="1220"/>
        <v>4.1825227065848706E-3</v>
      </c>
      <c r="O3665" s="4">
        <f t="shared" si="1222"/>
        <v>-5.0956157784351874E-3</v>
      </c>
      <c r="P3665" s="4">
        <f t="shared" si="1210"/>
        <v>0.16277918143165579</v>
      </c>
      <c r="Q3665" s="4">
        <f t="shared" si="1211"/>
        <v>0.34082829337181081</v>
      </c>
      <c r="T3665" s="4">
        <f t="shared" si="1205"/>
        <v>2.0166609692361614E-3</v>
      </c>
      <c r="U3665" s="4">
        <f t="shared" si="1206"/>
        <v>2.0166609692361614E-3</v>
      </c>
      <c r="V3665" s="2">
        <f t="shared" si="1212"/>
        <v>3.0743182011112185E-4</v>
      </c>
      <c r="W3665" s="4">
        <f t="shared" si="1213"/>
        <v>-9.6956424980900041E-3</v>
      </c>
      <c r="X3665" s="2">
        <f t="shared" si="1214"/>
        <v>1.7087038391937254E-3</v>
      </c>
      <c r="Y3665" s="4">
        <f t="shared" si="1207"/>
        <v>-2.1931925381341397E-2</v>
      </c>
      <c r="Z3665" s="4">
        <f t="shared" si="1208"/>
        <v>-1.5764961897447211E-2</v>
      </c>
      <c r="AA3665" s="4">
        <f t="shared" si="1221"/>
        <v>-1.018175729216044E-2</v>
      </c>
    </row>
    <row r="3666" spans="1:27" x14ac:dyDescent="0.3">
      <c r="A3666" s="1">
        <f t="shared" ref="A3666" si="1224">WEEKNUM(C3666,2)</f>
        <v>30</v>
      </c>
      <c r="B3666" s="1">
        <f t="shared" ref="B3666" si="1225">WEEKDAY(C3666,2)</f>
        <v>5</v>
      </c>
      <c r="C3666" s="10">
        <v>44400</v>
      </c>
      <c r="D3666" s="3">
        <v>4411.8</v>
      </c>
      <c r="E3666" s="3">
        <v>4381.2</v>
      </c>
      <c r="F3666" s="3">
        <f t="shared" si="1215"/>
        <v>4343.9619999999995</v>
      </c>
      <c r="G3666" s="3">
        <f t="shared" si="1218"/>
        <v>4353.5140000000001</v>
      </c>
      <c r="H3666" s="4">
        <f t="shared" si="1204"/>
        <v>1.014772820940236E-2</v>
      </c>
      <c r="I3666" s="4">
        <f t="shared" si="1216"/>
        <v>3.1413996171706011E-3</v>
      </c>
      <c r="J3666" s="4">
        <f t="shared" si="1201"/>
        <v>7.0063285922317593E-3</v>
      </c>
      <c r="K3666" s="4">
        <f t="shared" si="1209"/>
        <v>-9.2679302481064527E-3</v>
      </c>
      <c r="L3666" s="4">
        <f t="shared" si="1219"/>
        <v>-4.6805531387028613E-3</v>
      </c>
      <c r="M3666" s="4">
        <f t="shared" si="1217"/>
        <v>1.5616619114071591E-2</v>
      </c>
      <c r="N3666" s="4">
        <f t="shared" si="1220"/>
        <v>1.3388265203695234E-2</v>
      </c>
      <c r="O3666" s="4">
        <f t="shared" si="1222"/>
        <v>-2.1651026791787002E-3</v>
      </c>
      <c r="P3666" s="4">
        <f t="shared" si="1210"/>
        <v>0.17457874853237559</v>
      </c>
      <c r="Q3666" s="4">
        <f t="shared" si="1211"/>
        <v>0.34669507512164155</v>
      </c>
      <c r="T3666" s="4">
        <f t="shared" si="1205"/>
        <v>1.014772820940236E-2</v>
      </c>
      <c r="U3666" s="4">
        <f t="shared" si="1206"/>
        <v>1.014772820940236E-2</v>
      </c>
      <c r="V3666" s="2">
        <f t="shared" si="1212"/>
        <v>-9.2318682627052021E-3</v>
      </c>
      <c r="W3666" s="4">
        <f t="shared" si="1213"/>
        <v>-1.9139549580078158E-2</v>
      </c>
      <c r="X3666" s="2">
        <f t="shared" si="1214"/>
        <v>1.9560173416282349E-2</v>
      </c>
      <c r="Y3666" s="4">
        <f t="shared" si="1207"/>
        <v>-2.1621197950748482E-2</v>
      </c>
      <c r="Z3666" s="4">
        <f t="shared" si="1208"/>
        <v>-1.5452275252799923E-2</v>
      </c>
      <c r="AA3666" s="4">
        <f t="shared" si="1221"/>
        <v>-4.3785723158898514E-3</v>
      </c>
    </row>
    <row r="3667" spans="1:27" x14ac:dyDescent="0.3">
      <c r="A3667" s="1">
        <f t="shared" ref="A3667" si="1226">WEEKNUM(C3667,2)</f>
        <v>31</v>
      </c>
      <c r="B3667" s="1">
        <f t="shared" ref="B3667" si="1227">WEEKDAY(C3667,2)</f>
        <v>1</v>
      </c>
      <c r="C3667" s="10">
        <v>44403</v>
      </c>
      <c r="D3667" s="3">
        <v>4422.2299999999996</v>
      </c>
      <c r="E3667" s="3">
        <v>4409.58</v>
      </c>
      <c r="F3667" s="3">
        <f t="shared" si="1215"/>
        <v>4376.6819999999998</v>
      </c>
      <c r="G3667" s="3">
        <f t="shared" si="1218"/>
        <v>4357.2740000000003</v>
      </c>
      <c r="H3667" s="4">
        <f t="shared" si="1204"/>
        <v>2.3641144204178295E-3</v>
      </c>
      <c r="I3667" s="4">
        <f t="shared" si="1216"/>
        <v>-5.0319597443226221E-4</v>
      </c>
      <c r="J3667" s="4">
        <f t="shared" si="1201"/>
        <v>2.8673103948500915E-3</v>
      </c>
      <c r="K3667" s="4">
        <f t="shared" si="1209"/>
        <v>-1.0541049004941318E-2</v>
      </c>
      <c r="L3667" s="4">
        <f t="shared" si="1219"/>
        <v>-1.3995043595206692E-2</v>
      </c>
      <c r="M3667" s="4">
        <f t="shared" si="1217"/>
        <v>1.0406970394467722E-2</v>
      </c>
      <c r="N3667" s="4">
        <f t="shared" si="1220"/>
        <v>1.4907485735347196E-2</v>
      </c>
      <c r="O3667" s="4">
        <f t="shared" si="1222"/>
        <v>4.3887359997104285E-3</v>
      </c>
      <c r="P3667" s="4">
        <f t="shared" si="1210"/>
        <v>0.17735558708969731</v>
      </c>
      <c r="Q3667" s="4">
        <f t="shared" si="1211"/>
        <v>0.3667165276945043</v>
      </c>
      <c r="T3667" s="4">
        <f t="shared" si="1205"/>
        <v>2.3641144204178295E-3</v>
      </c>
      <c r="U3667" s="4">
        <f t="shared" si="1206"/>
        <v>2.3641144204178295E-3</v>
      </c>
      <c r="V3667" s="2">
        <f t="shared" si="1212"/>
        <v>-3.4718255587288652E-2</v>
      </c>
      <c r="W3667" s="4">
        <f t="shared" si="1213"/>
        <v>-4.4371073031415749E-2</v>
      </c>
      <c r="X3667" s="2">
        <f t="shared" si="1214"/>
        <v>3.8416110345345672E-2</v>
      </c>
      <c r="Y3667" s="4">
        <f t="shared" si="1207"/>
        <v>-2.2878442408869663E-2</v>
      </c>
      <c r="Z3667" s="4">
        <f t="shared" si="1208"/>
        <v>-1.6717446951227528E-2</v>
      </c>
      <c r="AA3667" s="4">
        <f t="shared" si="1221"/>
        <v>8.9481786666530966E-3</v>
      </c>
    </row>
    <row r="3668" spans="1:27" x14ac:dyDescent="0.3">
      <c r="A3668" s="1">
        <f t="shared" ref="A3668" si="1228">WEEKNUM(C3668,2)</f>
        <v>31</v>
      </c>
      <c r="B3668" s="1">
        <f t="shared" ref="B3668" si="1229">WEEKDAY(C3668,2)</f>
        <v>2</v>
      </c>
      <c r="C3668" s="10">
        <v>44404</v>
      </c>
      <c r="D3668" s="3">
        <v>4401.46</v>
      </c>
      <c r="E3668" s="3">
        <v>4416.38</v>
      </c>
      <c r="F3668" s="3">
        <f t="shared" si="1215"/>
        <v>4392.3319999999994</v>
      </c>
      <c r="G3668" s="3">
        <f t="shared" si="1218"/>
        <v>4360.4989999999998</v>
      </c>
      <c r="H3668" s="4">
        <f t="shared" si="1204"/>
        <v>-4.6967254077692772E-3</v>
      </c>
      <c r="I3668" s="4">
        <f t="shared" si="1216"/>
        <v>-1.3228619949662173E-3</v>
      </c>
      <c r="J3668" s="4">
        <f t="shared" ref="J3668:J3731" si="1230">H3668-I3668</f>
        <v>-3.3738634128030599E-3</v>
      </c>
      <c r="K3668" s="4">
        <f t="shared" si="1209"/>
        <v>-7.2768716235926886E-3</v>
      </c>
      <c r="L3668" s="4">
        <f t="shared" si="1219"/>
        <v>-1.498841584951984E-2</v>
      </c>
      <c r="M3668" s="4">
        <f t="shared" si="1217"/>
        <v>2.0781671330857075E-3</v>
      </c>
      <c r="N3668" s="4">
        <f t="shared" si="1220"/>
        <v>9.3936496717463396E-3</v>
      </c>
      <c r="O3668" s="4">
        <f t="shared" si="1222"/>
        <v>7.2323728944485759E-3</v>
      </c>
      <c r="P3668" s="4">
        <f t="shared" si="1210"/>
        <v>0.171825871189834</v>
      </c>
      <c r="Q3668" s="4">
        <f t="shared" si="1211"/>
        <v>0.36877066080363718</v>
      </c>
      <c r="T3668" s="4">
        <f t="shared" si="1205"/>
        <v>-4.6967254077692772E-3</v>
      </c>
      <c r="U3668" s="4">
        <f t="shared" si="1206"/>
        <v>-4.6967254077692772E-3</v>
      </c>
      <c r="V3668" s="2">
        <f t="shared" si="1212"/>
        <v>-2.2391417904541269E-2</v>
      </c>
      <c r="W3668" s="4">
        <f t="shared" si="1213"/>
        <v>-3.2167503725495893E-2</v>
      </c>
      <c r="X3668" s="2">
        <f t="shared" si="1214"/>
        <v>1.8099976637729834E-2</v>
      </c>
      <c r="Y3668" s="4">
        <f t="shared" si="1207"/>
        <v>-1.9654965493622618E-2</v>
      </c>
      <c r="Z3668" s="4">
        <f t="shared" si="1208"/>
        <v>-1.3473645208963455E-2</v>
      </c>
      <c r="AA3668" s="4">
        <f t="shared" si="1221"/>
        <v>1.4707995488679463E-2</v>
      </c>
    </row>
    <row r="3669" spans="1:27" x14ac:dyDescent="0.3">
      <c r="A3669" s="1">
        <f t="shared" ref="A3669" si="1231">WEEKNUM(C3669,2)</f>
        <v>31</v>
      </c>
      <c r="B3669" s="1">
        <f t="shared" ref="B3669" si="1232">WEEKDAY(C3669,2)</f>
        <v>3</v>
      </c>
      <c r="C3669" s="10">
        <v>44405</v>
      </c>
      <c r="D3669" s="3">
        <v>4400.6499999999996</v>
      </c>
      <c r="E3669" s="3">
        <v>4402.95</v>
      </c>
      <c r="F3669" s="3">
        <f t="shared" si="1215"/>
        <v>4400.7239999999993</v>
      </c>
      <c r="G3669" s="3">
        <f t="shared" si="1218"/>
        <v>4363.134</v>
      </c>
      <c r="H3669" s="4">
        <f t="shared" si="1204"/>
        <v>-1.8402984464255048E-4</v>
      </c>
      <c r="I3669" s="4">
        <f t="shared" si="1216"/>
        <v>3.3852403520645005E-4</v>
      </c>
      <c r="J3669" s="4">
        <f t="shared" si="1230"/>
        <v>-5.2255387984900055E-4</v>
      </c>
      <c r="K3669" s="4">
        <f t="shared" si="1209"/>
        <v>-1.6301409077911758E-4</v>
      </c>
      <c r="L3669" s="4">
        <f t="shared" si="1219"/>
        <v>-9.6546247028134833E-3</v>
      </c>
      <c r="M3669" s="4">
        <f t="shared" si="1217"/>
        <v>-1.6815414918003124E-5</v>
      </c>
      <c r="N3669" s="4">
        <f t="shared" si="1220"/>
        <v>8.5984065582215951E-3</v>
      </c>
      <c r="O3669" s="4">
        <f t="shared" si="1222"/>
        <v>8.5419199436445152E-3</v>
      </c>
      <c r="P3669" s="4">
        <f t="shared" si="1210"/>
        <v>0.17161022025681083</v>
      </c>
      <c r="Q3669" s="4">
        <f t="shared" si="1211"/>
        <v>0.358472684840758</v>
      </c>
      <c r="T3669" s="4">
        <f t="shared" si="1205"/>
        <v>-1.8402984464255048E-4</v>
      </c>
      <c r="U3669" s="4">
        <f t="shared" si="1206"/>
        <v>-1.8402984464255048E-4</v>
      </c>
      <c r="V3669" s="2">
        <f t="shared" si="1212"/>
        <v>-9.7172301918000935E-3</v>
      </c>
      <c r="W3669" s="4">
        <f t="shared" si="1213"/>
        <v>-1.9620057889882147E-2</v>
      </c>
      <c r="X3669" s="2">
        <f t="shared" si="1214"/>
        <v>9.6267456506427488E-3</v>
      </c>
      <c r="Y3669" s="4">
        <f t="shared" si="1207"/>
        <v>-1.2629809426305533E-2</v>
      </c>
      <c r="Z3669" s="4">
        <f t="shared" si="1208"/>
        <v>-6.4041937781025579E-3</v>
      </c>
      <c r="AA3669" s="4">
        <f t="shared" si="1221"/>
        <v>1.7380472837636003E-2</v>
      </c>
    </row>
    <row r="3670" spans="1:27" x14ac:dyDescent="0.3">
      <c r="A3670" s="1">
        <f t="shared" ref="A3670" si="1233">WEEKNUM(C3670,2)</f>
        <v>31</v>
      </c>
      <c r="B3670" s="1">
        <f t="shared" ref="B3670" si="1234">WEEKDAY(C3670,2)</f>
        <v>4</v>
      </c>
      <c r="C3670" s="10">
        <v>44406</v>
      </c>
      <c r="D3670" s="3">
        <v>4419.1499999999996</v>
      </c>
      <c r="E3670" s="3">
        <v>4403.59</v>
      </c>
      <c r="F3670" s="3">
        <f t="shared" si="1215"/>
        <v>4411.058</v>
      </c>
      <c r="G3670" s="3">
        <f t="shared" si="1218"/>
        <v>4369.0460000000003</v>
      </c>
      <c r="H3670" s="4">
        <f t="shared" si="1204"/>
        <v>4.2039244202560985E-3</v>
      </c>
      <c r="I3670" s="4">
        <f t="shared" si="1216"/>
        <v>6.680831240840579E-4</v>
      </c>
      <c r="J3670" s="4">
        <f t="shared" si="1230"/>
        <v>3.5358412961720405E-3</v>
      </c>
      <c r="K3670" s="4">
        <f t="shared" si="1209"/>
        <v>1.9054003385863951E-3</v>
      </c>
      <c r="L3670" s="4">
        <f t="shared" si="1219"/>
        <v>-8.4467319853000818E-3</v>
      </c>
      <c r="M3670" s="4">
        <f t="shared" si="1217"/>
        <v>1.8344805259871086E-3</v>
      </c>
      <c r="N3670" s="4">
        <f t="shared" si="1220"/>
        <v>1.1467949753790497E-2</v>
      </c>
      <c r="O3670" s="4">
        <f t="shared" si="1222"/>
        <v>9.5068056074131269E-3</v>
      </c>
      <c r="P3670" s="4">
        <f t="shared" si="1210"/>
        <v>0.17653558107277006</v>
      </c>
      <c r="Q3670" s="4">
        <f t="shared" si="1211"/>
        <v>0.37307204732727645</v>
      </c>
      <c r="T3670" s="4">
        <f t="shared" si="1205"/>
        <v>4.2039244202560985E-3</v>
      </c>
      <c r="U3670" s="4">
        <f t="shared" si="1206"/>
        <v>4.2039244202560985E-3</v>
      </c>
      <c r="V3670" s="2">
        <f t="shared" si="1212"/>
        <v>-7.5375228659402757E-3</v>
      </c>
      <c r="W3670" s="4">
        <f t="shared" si="1213"/>
        <v>-1.7462147637280823E-2</v>
      </c>
      <c r="X3670" s="2">
        <f t="shared" si="1214"/>
        <v>1.1830620861457884E-2</v>
      </c>
      <c r="Y3670" s="4">
        <f t="shared" si="1207"/>
        <v>-1.0587185700548025E-2</v>
      </c>
      <c r="Z3670" s="4">
        <f t="shared" si="1208"/>
        <v>-4.3486907996070738E-3</v>
      </c>
      <c r="AA3670" s="4">
        <f t="shared" si="1221"/>
        <v>1.9418382198984421E-2</v>
      </c>
    </row>
    <row r="3671" spans="1:27" x14ac:dyDescent="0.3">
      <c r="A3671" s="1">
        <f t="shared" ref="A3671" si="1235">WEEKNUM(C3671,2)</f>
        <v>31</v>
      </c>
      <c r="B3671" s="1">
        <f t="shared" ref="B3671" si="1236">WEEKDAY(C3671,2)</f>
        <v>5</v>
      </c>
      <c r="C3671" s="10">
        <v>44407</v>
      </c>
      <c r="D3671" s="3">
        <v>4395.26</v>
      </c>
      <c r="E3671" s="3">
        <v>4395.12</v>
      </c>
      <c r="F3671" s="3">
        <f t="shared" si="1215"/>
        <v>4407.75</v>
      </c>
      <c r="G3671" s="3">
        <f t="shared" si="1218"/>
        <v>4375.8559999999998</v>
      </c>
      <c r="H3671" s="4">
        <f t="shared" si="1204"/>
        <v>-5.4060169942182143E-3</v>
      </c>
      <c r="I3671" s="4">
        <f t="shared" si="1216"/>
        <v>-5.4376972947285671E-3</v>
      </c>
      <c r="J3671" s="4">
        <f t="shared" si="1230"/>
        <v>3.1680300510352789E-5</v>
      </c>
      <c r="K3671" s="4">
        <f t="shared" si="1209"/>
        <v>-1.8730977676702865E-3</v>
      </c>
      <c r="L3671" s="4">
        <f t="shared" si="1219"/>
        <v>-1.0284783272801291E-2</v>
      </c>
      <c r="M3671" s="4">
        <f t="shared" si="1217"/>
        <v>-2.8336452838749436E-3</v>
      </c>
      <c r="N3671" s="4">
        <f t="shared" si="1220"/>
        <v>4.4343323911939635E-3</v>
      </c>
      <c r="O3671" s="4">
        <f t="shared" si="1222"/>
        <v>7.256453543135157E-3</v>
      </c>
      <c r="P3671" s="4">
        <f t="shared" si="1210"/>
        <v>0.17017520972718828</v>
      </c>
      <c r="Q3671" s="4">
        <f t="shared" si="1211"/>
        <v>0.34888474239206496</v>
      </c>
      <c r="S3671" s="4">
        <f>(D3671-D3650)/D3650</f>
        <v>2.2748109365910464E-2</v>
      </c>
      <c r="T3671" s="4">
        <f t="shared" si="1205"/>
        <v>-5.4060169942182143E-3</v>
      </c>
      <c r="U3671" s="4">
        <f t="shared" si="1206"/>
        <v>-5.4060169942182143E-3</v>
      </c>
      <c r="V3671" s="2">
        <f t="shared" si="1212"/>
        <v>-1.6632157767895307E-3</v>
      </c>
      <c r="W3671" s="4">
        <f t="shared" si="1213"/>
        <v>-1.1646583619021725E-2</v>
      </c>
      <c r="X3671" s="2">
        <f t="shared" si="1214"/>
        <v>-3.7490366743732633E-3</v>
      </c>
      <c r="Y3671" s="4">
        <f t="shared" si="1207"/>
        <v>-1.4318570364083372E-2</v>
      </c>
      <c r="Z3671" s="4">
        <f t="shared" si="1208"/>
        <v>-8.1036027753628188E-3</v>
      </c>
      <c r="AA3671" s="4">
        <f t="shared" si="1221"/>
        <v>1.4684290516353614E-2</v>
      </c>
    </row>
    <row r="3672" spans="1:27" x14ac:dyDescent="0.3">
      <c r="A3672" s="1">
        <f t="shared" ref="A3672" si="1237">WEEKNUM(C3672,2)</f>
        <v>32</v>
      </c>
      <c r="B3672" s="1">
        <f t="shared" ref="B3672" si="1238">WEEKDAY(C3672,2)</f>
        <v>1</v>
      </c>
      <c r="C3672" s="10">
        <v>44410</v>
      </c>
      <c r="D3672" s="3">
        <v>4387.1099999999997</v>
      </c>
      <c r="E3672" s="3">
        <v>4406.8599999999997</v>
      </c>
      <c r="F3672" s="3">
        <f t="shared" si="1215"/>
        <v>4400.7260000000006</v>
      </c>
      <c r="G3672" s="3">
        <f t="shared" si="1218"/>
        <v>4388.7039999999997</v>
      </c>
      <c r="H3672" s="4">
        <f t="shared" si="1204"/>
        <v>-1.8542702820767247E-3</v>
      </c>
      <c r="I3672" s="4">
        <f t="shared" si="1216"/>
        <v>2.6392067818512338E-3</v>
      </c>
      <c r="J3672" s="4">
        <f t="shared" si="1230"/>
        <v>-4.4934770639279585E-3</v>
      </c>
      <c r="K3672" s="4">
        <f t="shared" si="1209"/>
        <v>2.0180831168121775E-3</v>
      </c>
      <c r="L3672" s="4">
        <f t="shared" si="1219"/>
        <v>-1.4513109324338896E-3</v>
      </c>
      <c r="M3672" s="4">
        <f t="shared" si="1217"/>
        <v>-3.0940349387807587E-3</v>
      </c>
      <c r="N3672" s="4">
        <f t="shared" si="1220"/>
        <v>-3.6320517401038007E-4</v>
      </c>
      <c r="O3672" s="4">
        <f t="shared" si="1222"/>
        <v>2.7403005623293799E-3</v>
      </c>
      <c r="P3672" s="4">
        <f t="shared" si="1210"/>
        <v>0.16800538861096825</v>
      </c>
      <c r="Q3672" s="4">
        <f t="shared" si="1211"/>
        <v>0.35145184245060407</v>
      </c>
      <c r="T3672" s="4">
        <f t="shared" si="1205"/>
        <v>-1.8542702820767247E-3</v>
      </c>
      <c r="U3672" s="4">
        <f t="shared" si="1206"/>
        <v>-1.8542702820767247E-3</v>
      </c>
      <c r="V3672" s="2">
        <f t="shared" si="1212"/>
        <v>6.1361557678042584E-3</v>
      </c>
      <c r="W3672" s="4">
        <f t="shared" si="1213"/>
        <v>-3.925205789873867E-3</v>
      </c>
      <c r="X3672" s="2">
        <f t="shared" si="1214"/>
        <v>-7.9416945749090154E-3</v>
      </c>
      <c r="Y3672" s="4">
        <f t="shared" si="1207"/>
        <v>-1.0475907944494612E-2</v>
      </c>
      <c r="Z3672" s="4">
        <f t="shared" si="1208"/>
        <v>-4.2367114095100663E-3</v>
      </c>
      <c r="AA3672" s="4">
        <f t="shared" si="1221"/>
        <v>5.4936593519933092E-3</v>
      </c>
    </row>
    <row r="3673" spans="1:27" x14ac:dyDescent="0.3">
      <c r="A3673" s="1">
        <f t="shared" ref="A3673" si="1239">WEEKNUM(C3673,2)</f>
        <v>32</v>
      </c>
      <c r="B3673" s="1">
        <f t="shared" ref="B3673" si="1240">WEEKDAY(C3673,2)</f>
        <v>2</v>
      </c>
      <c r="C3673" s="10">
        <v>44411</v>
      </c>
      <c r="D3673" s="3">
        <v>4423.1499999999996</v>
      </c>
      <c r="E3673" s="3">
        <v>4392.74</v>
      </c>
      <c r="F3673" s="3">
        <f t="shared" si="1215"/>
        <v>4405.0640000000003</v>
      </c>
      <c r="G3673" s="3">
        <f t="shared" si="1218"/>
        <v>4398.6980000000003</v>
      </c>
      <c r="H3673" s="4">
        <f t="shared" si="1204"/>
        <v>8.2149752342658301E-3</v>
      </c>
      <c r="I3673" s="4">
        <f t="shared" si="1216"/>
        <v>1.2833049547424408E-3</v>
      </c>
      <c r="J3673" s="4">
        <f t="shared" si="1230"/>
        <v>6.9316702795233897E-3</v>
      </c>
      <c r="K3673" s="4">
        <f t="shared" si="1209"/>
        <v>3.0618106224826577E-3</v>
      </c>
      <c r="L3673" s="4">
        <f t="shared" si="1219"/>
        <v>2.022085407275298E-3</v>
      </c>
      <c r="M3673" s="4">
        <f t="shared" si="1217"/>
        <v>4.1057292243652597E-3</v>
      </c>
      <c r="N3673" s="4">
        <f t="shared" si="1220"/>
        <v>5.5589176615442378E-3</v>
      </c>
      <c r="O3673" s="4">
        <f t="shared" si="1222"/>
        <v>1.439245786373961E-3</v>
      </c>
      <c r="P3673" s="4">
        <f t="shared" si="1210"/>
        <v>0.17760052395189638</v>
      </c>
      <c r="Q3673" s="4">
        <f t="shared" si="1211"/>
        <v>0.35218212722248032</v>
      </c>
      <c r="T3673" s="4">
        <f t="shared" si="1205"/>
        <v>8.2149752342658301E-3</v>
      </c>
      <c r="U3673" s="4">
        <f t="shared" si="1206"/>
        <v>8.2149752342658301E-3</v>
      </c>
      <c r="V3673" s="2">
        <f t="shared" si="1212"/>
        <v>3.2709460214128128E-3</v>
      </c>
      <c r="W3673" s="4">
        <f t="shared" si="1213"/>
        <v>-6.7617634388014132E-3</v>
      </c>
      <c r="X3673" s="2">
        <f t="shared" si="1214"/>
        <v>4.9279102843146592E-3</v>
      </c>
      <c r="Y3673" s="4">
        <f t="shared" si="1207"/>
        <v>-9.4451944974983503E-3</v>
      </c>
      <c r="Z3673" s="4">
        <f t="shared" si="1208"/>
        <v>-3.1994990568088343E-3</v>
      </c>
      <c r="AA3673" s="4">
        <f t="shared" si="1221"/>
        <v>2.8986879862453207E-3</v>
      </c>
    </row>
    <row r="3674" spans="1:27" x14ac:dyDescent="0.3">
      <c r="A3674" s="1">
        <f t="shared" ref="A3674" si="1241">WEEKNUM(C3674,2)</f>
        <v>32</v>
      </c>
      <c r="B3674" s="1">
        <f t="shared" ref="B3674" si="1242">WEEKDAY(C3674,2)</f>
        <v>3</v>
      </c>
      <c r="C3674" s="10">
        <v>44412</v>
      </c>
      <c r="D3674" s="3">
        <v>4402.68</v>
      </c>
      <c r="E3674" s="3">
        <v>4415.95</v>
      </c>
      <c r="F3674" s="3">
        <f t="shared" si="1215"/>
        <v>4405.4699999999993</v>
      </c>
      <c r="G3674" s="3">
        <f t="shared" si="1218"/>
        <v>4403.0969999999998</v>
      </c>
      <c r="H3674" s="4">
        <f t="shared" si="1204"/>
        <v>-4.6279235386544309E-3</v>
      </c>
      <c r="I3674" s="4">
        <f t="shared" si="1216"/>
        <v>-1.6277991928828593E-3</v>
      </c>
      <c r="J3674" s="4">
        <f t="shared" si="1230"/>
        <v>-3.0001243457715718E-3</v>
      </c>
      <c r="K3674" s="4">
        <f t="shared" si="1209"/>
        <v>-3.8394583046019409E-3</v>
      </c>
      <c r="L3674" s="4">
        <f t="shared" si="1219"/>
        <v>-4.5231716461495109E-3</v>
      </c>
      <c r="M3674" s="4">
        <f t="shared" si="1217"/>
        <v>-6.3330359757280254E-4</v>
      </c>
      <c r="N3674" s="4">
        <f t="shared" si="1220"/>
        <v>-9.4706067115819071E-5</v>
      </c>
      <c r="O3674" s="4">
        <f t="shared" si="1222"/>
        <v>5.3898988797723029E-4</v>
      </c>
      <c r="P3674" s="4">
        <f t="shared" si="1210"/>
        <v>0.17215067876796761</v>
      </c>
      <c r="Q3674" s="4">
        <f t="shared" si="1211"/>
        <v>0.33632812381435134</v>
      </c>
      <c r="T3674" s="4">
        <f t="shared" si="1205"/>
        <v>-4.6279235386544309E-3</v>
      </c>
      <c r="U3674" s="4">
        <f t="shared" si="1206"/>
        <v>-4.6279235386544309E-3</v>
      </c>
      <c r="V3674" s="2">
        <f t="shared" si="1212"/>
        <v>-5.0868724777590633E-3</v>
      </c>
      <c r="W3674" s="4">
        <f t="shared" si="1213"/>
        <v>-1.5036003752981567E-2</v>
      </c>
      <c r="X3674" s="2">
        <f t="shared" si="1214"/>
        <v>4.6129549043906129E-4</v>
      </c>
      <c r="Y3674" s="4">
        <f t="shared" si="1207"/>
        <v>-1.6260412689831361E-2</v>
      </c>
      <c r="Z3674" s="4">
        <f t="shared" si="1208"/>
        <v>-1.0057688901951479E-2</v>
      </c>
      <c r="AA3674" s="4">
        <f t="shared" si="1221"/>
        <v>1.0784589081251393E-3</v>
      </c>
    </row>
    <row r="3675" spans="1:27" x14ac:dyDescent="0.3">
      <c r="A3675" s="1">
        <f t="shared" ref="A3675" si="1243">WEEKNUM(C3675,2)</f>
        <v>32</v>
      </c>
      <c r="B3675" s="1">
        <f t="shared" ref="B3675" si="1244">WEEKDAY(C3675,2)</f>
        <v>4</v>
      </c>
      <c r="C3675" s="10">
        <v>44413</v>
      </c>
      <c r="D3675" s="3">
        <v>4429.1000000000004</v>
      </c>
      <c r="E3675" s="3">
        <v>4408.8599999999997</v>
      </c>
      <c r="F3675" s="3">
        <f t="shared" si="1215"/>
        <v>4407.4599999999991</v>
      </c>
      <c r="G3675" s="3">
        <f t="shared" si="1218"/>
        <v>4409.259</v>
      </c>
      <c r="H3675" s="4">
        <f t="shared" si="1204"/>
        <v>6.0008903667766161E-3</v>
      </c>
      <c r="I3675" s="4">
        <f t="shared" si="1216"/>
        <v>1.4036904794351125E-3</v>
      </c>
      <c r="J3675" s="4">
        <f t="shared" si="1230"/>
        <v>4.5971998873415038E-3</v>
      </c>
      <c r="K3675" s="4">
        <f t="shared" si="1209"/>
        <v>-1.4309466052518435E-4</v>
      </c>
      <c r="L3675" s="4">
        <f t="shared" si="1219"/>
        <v>9.9358673454455785E-4</v>
      </c>
      <c r="M3675" s="4">
        <f t="shared" si="1217"/>
        <v>4.9098573781727441E-3</v>
      </c>
      <c r="N3675" s="4">
        <f t="shared" si="1220"/>
        <v>4.499849067609852E-3</v>
      </c>
      <c r="O3675" s="4">
        <f t="shared" si="1222"/>
        <v>-4.0617732722243515E-4</v>
      </c>
      <c r="P3675" s="4">
        <f t="shared" si="1210"/>
        <v>0.17918462648459699</v>
      </c>
      <c r="Q3675" s="4">
        <f t="shared" si="1211"/>
        <v>0.33950902915763148</v>
      </c>
      <c r="T3675" s="4">
        <f t="shared" si="1205"/>
        <v>6.0008903667766161E-3</v>
      </c>
      <c r="U3675" s="4">
        <f t="shared" si="1206"/>
        <v>6.0008903667766161E-3</v>
      </c>
      <c r="V3675" s="2">
        <f t="shared" si="1212"/>
        <v>3.7409032680093364E-3</v>
      </c>
      <c r="W3675" s="4">
        <f t="shared" si="1213"/>
        <v>-6.2965057646707364E-3</v>
      </c>
      <c r="X3675" s="2">
        <f t="shared" si="1214"/>
        <v>2.2515642148378599E-3</v>
      </c>
      <c r="Y3675" s="4">
        <f t="shared" si="1207"/>
        <v>-1.2610138367999933E-2</v>
      </c>
      <c r="Z3675" s="4">
        <f t="shared" si="1208"/>
        <v>-6.3843986888615697E-3</v>
      </c>
      <c r="AA3675" s="4">
        <f t="shared" si="1221"/>
        <v>-8.1567732729899856E-4</v>
      </c>
    </row>
    <row r="3676" spans="1:27" x14ac:dyDescent="0.3">
      <c r="A3676" s="1">
        <f t="shared" ref="A3676" si="1245">WEEKNUM(C3676,2)</f>
        <v>32</v>
      </c>
      <c r="B3676" s="1">
        <f t="shared" ref="B3676" si="1246">WEEKDAY(C3676,2)</f>
        <v>5</v>
      </c>
      <c r="C3676" s="10">
        <v>44414</v>
      </c>
      <c r="D3676" s="3">
        <v>4436.5200000000004</v>
      </c>
      <c r="E3676" s="3">
        <v>4429.07</v>
      </c>
      <c r="F3676" s="3">
        <f t="shared" si="1215"/>
        <v>4415.7120000000004</v>
      </c>
      <c r="G3676" s="3">
        <f t="shared" si="1218"/>
        <v>4411.7309999999998</v>
      </c>
      <c r="H3676" s="4">
        <f t="shared" si="1204"/>
        <v>1.6752839177259652E-3</v>
      </c>
      <c r="I3676" s="4">
        <f t="shared" si="1216"/>
        <v>-6.7733851122473713E-6</v>
      </c>
      <c r="J3676" s="4">
        <f t="shared" si="1230"/>
        <v>1.6820573028382124E-3</v>
      </c>
      <c r="K3676" s="4">
        <f t="shared" si="1209"/>
        <v>-4.1972409744643708E-3</v>
      </c>
      <c r="L3676" s="4">
        <f t="shared" si="1219"/>
        <v>-4.5434362135273309E-3</v>
      </c>
      <c r="M3676" s="4">
        <f t="shared" si="1217"/>
        <v>4.7122638432941259E-3</v>
      </c>
      <c r="N3676" s="4">
        <f t="shared" si="1220"/>
        <v>5.6188829282657242E-3</v>
      </c>
      <c r="O3676" s="4">
        <f t="shared" si="1222"/>
        <v>8.9732493035096794E-4</v>
      </c>
      <c r="P3676" s="4">
        <f t="shared" si="1210"/>
        <v>0.18116009552537632</v>
      </c>
      <c r="Q3676" s="4">
        <f t="shared" si="1211"/>
        <v>0.33318107922122037</v>
      </c>
      <c r="T3676" s="4">
        <f t="shared" si="1205"/>
        <v>1.6752839177259652E-3</v>
      </c>
      <c r="U3676" s="4">
        <f t="shared" si="1206"/>
        <v>1.6752839177259652E-3</v>
      </c>
      <c r="V3676" s="2">
        <f t="shared" si="1212"/>
        <v>-7.6403784064482949E-3</v>
      </c>
      <c r="W3676" s="4">
        <f t="shared" si="1213"/>
        <v>-1.7563974622383724E-2</v>
      </c>
      <c r="X3676" s="2">
        <f t="shared" si="1214"/>
        <v>9.3873855016541035E-3</v>
      </c>
      <c r="Y3676" s="4">
        <f t="shared" si="1207"/>
        <v>-1.661373422914687E-2</v>
      </c>
      <c r="Z3676" s="4">
        <f t="shared" si="1208"/>
        <v>-1.0413238221814834E-2</v>
      </c>
      <c r="AA3676" s="4">
        <f t="shared" si="1221"/>
        <v>1.8063637910499561E-3</v>
      </c>
    </row>
    <row r="3677" spans="1:27" x14ac:dyDescent="0.3">
      <c r="A3677" s="1">
        <f t="shared" ref="A3677" si="1247">WEEKNUM(C3677,2)</f>
        <v>33</v>
      </c>
      <c r="B3677" s="1">
        <f t="shared" ref="B3677" si="1248">WEEKDAY(C3677,2)</f>
        <v>1</v>
      </c>
      <c r="C3677" s="10">
        <v>44417</v>
      </c>
      <c r="D3677" s="3">
        <v>4432.3500000000004</v>
      </c>
      <c r="E3677" s="3">
        <v>4437.7700000000004</v>
      </c>
      <c r="F3677" s="3">
        <f t="shared" si="1215"/>
        <v>4424.76</v>
      </c>
      <c r="G3677" s="3">
        <f t="shared" si="1218"/>
        <v>4412.7430000000004</v>
      </c>
      <c r="H3677" s="4">
        <f t="shared" si="1204"/>
        <v>-9.3992588785806722E-4</v>
      </c>
      <c r="I3677" s="4">
        <f t="shared" si="1216"/>
        <v>2.8175236446584257E-4</v>
      </c>
      <c r="J3677" s="4">
        <f t="shared" si="1230"/>
        <v>-1.2216782523239097E-3</v>
      </c>
      <c r="K3677" s="4">
        <f t="shared" si="1209"/>
        <v>-3.0784263341538535E-3</v>
      </c>
      <c r="L3677" s="4">
        <f t="shared" si="1219"/>
        <v>-5.8504313190419965E-3</v>
      </c>
      <c r="M3677" s="4">
        <f t="shared" si="1217"/>
        <v>1.7153472730724705E-3</v>
      </c>
      <c r="N3677" s="4">
        <f t="shared" si="1220"/>
        <v>4.443268053453367E-3</v>
      </c>
      <c r="O3677" s="4">
        <f t="shared" si="1222"/>
        <v>2.7112028607848711E-3</v>
      </c>
      <c r="P3677" s="4">
        <f t="shared" si="1210"/>
        <v>0.18004989257388712</v>
      </c>
      <c r="Q3677" s="4">
        <f t="shared" si="1211"/>
        <v>0.32342139521551688</v>
      </c>
      <c r="T3677" s="4">
        <f t="shared" si="1205"/>
        <v>-9.3992588785806722E-4</v>
      </c>
      <c r="U3677" s="4">
        <f t="shared" si="1206"/>
        <v>-9.3992588785806722E-4</v>
      </c>
      <c r="V3677" s="2">
        <f t="shared" si="1212"/>
        <v>-1.1137107462605997E-2</v>
      </c>
      <c r="W3677" s="4">
        <f t="shared" si="1213"/>
        <v>-2.1025736387980005E-2</v>
      </c>
      <c r="X3677" s="2">
        <f t="shared" si="1214"/>
        <v>1.0312027735798895E-2</v>
      </c>
      <c r="Y3677" s="4">
        <f t="shared" si="1207"/>
        <v>-1.5508869896072204E-2</v>
      </c>
      <c r="Z3677" s="4">
        <f t="shared" si="1208"/>
        <v>-9.3014074431790675E-3</v>
      </c>
      <c r="AA3677" s="4">
        <f t="shared" si="1221"/>
        <v>5.4613716009584892E-3</v>
      </c>
    </row>
    <row r="3678" spans="1:27" x14ac:dyDescent="0.3">
      <c r="A3678" s="1">
        <f t="shared" ref="A3678" si="1249">WEEKNUM(C3678,2)</f>
        <v>33</v>
      </c>
      <c r="B3678" s="1">
        <f t="shared" ref="B3678" si="1250">WEEKDAY(C3678,2)</f>
        <v>2</v>
      </c>
      <c r="C3678" s="10">
        <v>44418</v>
      </c>
      <c r="D3678" s="3">
        <v>4436.75</v>
      </c>
      <c r="E3678" s="3">
        <v>4435.79</v>
      </c>
      <c r="F3678" s="3">
        <f t="shared" si="1215"/>
        <v>4427.4800000000005</v>
      </c>
      <c r="G3678" s="3">
        <f t="shared" si="1218"/>
        <v>4416.271999999999</v>
      </c>
      <c r="H3678" s="4">
        <f t="shared" si="1204"/>
        <v>9.9270138865379222E-4</v>
      </c>
      <c r="I3678" s="4">
        <f t="shared" si="1216"/>
        <v>7.7611199476566601E-4</v>
      </c>
      <c r="J3678" s="4">
        <f t="shared" si="1230"/>
        <v>2.1658939388812621E-4</v>
      </c>
      <c r="K3678" s="4">
        <f t="shared" si="1209"/>
        <v>-1.6216002797613002E-3</v>
      </c>
      <c r="L3678" s="4">
        <f t="shared" si="1219"/>
        <v>-4.1407680650973801E-3</v>
      </c>
      <c r="M3678" s="4">
        <f t="shared" si="1217"/>
        <v>2.093741812498199E-3</v>
      </c>
      <c r="N3678" s="4">
        <f t="shared" si="1220"/>
        <v>4.6369426520832457E-3</v>
      </c>
      <c r="O3678" s="4">
        <f t="shared" si="1222"/>
        <v>2.5261734377644554E-3</v>
      </c>
      <c r="P3678" s="4">
        <f t="shared" si="1210"/>
        <v>0.18122132974092597</v>
      </c>
      <c r="Q3678" s="4">
        <f t="shared" si="1211"/>
        <v>0.32389713781003071</v>
      </c>
      <c r="T3678" s="4">
        <f t="shared" si="1205"/>
        <v>9.9270138865379222E-4</v>
      </c>
      <c r="U3678" s="4">
        <f t="shared" si="1206"/>
        <v>9.9270138865379222E-4</v>
      </c>
      <c r="V3678" s="2">
        <f t="shared" si="1212"/>
        <v>-2.0756483580946284E-3</v>
      </c>
      <c r="W3678" s="4">
        <f t="shared" si="1213"/>
        <v>-1.2054891874513654E-2</v>
      </c>
      <c r="X3678" s="2">
        <f t="shared" si="1214"/>
        <v>3.0747318087788939E-3</v>
      </c>
      <c r="Y3678" s="4">
        <f t="shared" si="1207"/>
        <v>-1.4070208755076041E-2</v>
      </c>
      <c r="Z3678" s="4">
        <f t="shared" si="1208"/>
        <v>-7.8536751843819846E-3</v>
      </c>
      <c r="AA3678" s="4">
        <f t="shared" si="1221"/>
        <v>5.0886888363029835E-3</v>
      </c>
    </row>
    <row r="3679" spans="1:27" x14ac:dyDescent="0.3">
      <c r="A3679" s="1">
        <f t="shared" ref="A3679" si="1251">WEEKNUM(C3679,2)</f>
        <v>33</v>
      </c>
      <c r="B3679" s="1">
        <f t="shared" ref="B3679" si="1252">WEEKDAY(C3679,2)</f>
        <v>3</v>
      </c>
      <c r="C3679" s="10">
        <v>44419</v>
      </c>
      <c r="D3679" s="3">
        <v>4447.7</v>
      </c>
      <c r="E3679" s="3">
        <v>4442.18</v>
      </c>
      <c r="F3679" s="3">
        <f t="shared" si="1215"/>
        <v>4436.4840000000004</v>
      </c>
      <c r="G3679" s="3">
        <f t="shared" si="1218"/>
        <v>4420.9769999999999</v>
      </c>
      <c r="H3679" s="4">
        <f t="shared" si="1204"/>
        <v>2.4680227644108452E-3</v>
      </c>
      <c r="I3679" s="4">
        <f t="shared" si="1216"/>
        <v>1.2238688228997105E-3</v>
      </c>
      <c r="J3679" s="4">
        <f t="shared" si="1230"/>
        <v>1.2441539415111347E-3</v>
      </c>
      <c r="K3679" s="4">
        <f t="shared" si="1209"/>
        <v>-6.9194793486216462E-4</v>
      </c>
      <c r="L3679" s="4">
        <f t="shared" si="1219"/>
        <v>-4.2243133424741432E-3</v>
      </c>
      <c r="M3679" s="4">
        <f t="shared" si="1217"/>
        <v>2.5281281302940435E-3</v>
      </c>
      <c r="N3679" s="4">
        <f t="shared" si="1220"/>
        <v>6.0445915009284049E-3</v>
      </c>
      <c r="O3679" s="4">
        <f t="shared" si="1222"/>
        <v>3.4865211232773157E-3</v>
      </c>
      <c r="P3679" s="4">
        <f t="shared" si="1210"/>
        <v>0.18413661087253422</v>
      </c>
      <c r="Q3679" s="4">
        <f t="shared" si="1211"/>
        <v>0.32353510074483632</v>
      </c>
      <c r="T3679" s="4">
        <f t="shared" si="1205"/>
        <v>2.4680227644108452E-3</v>
      </c>
      <c r="U3679" s="4">
        <f t="shared" si="1206"/>
        <v>2.4680227644108452E-3</v>
      </c>
      <c r="V3679" s="2">
        <f t="shared" si="1212"/>
        <v>-7.6790443455231217E-3</v>
      </c>
      <c r="W3679" s="4">
        <f t="shared" si="1213"/>
        <v>-1.7602253902067808E-2</v>
      </c>
      <c r="X3679" s="2">
        <f t="shared" si="1214"/>
        <v>1.0225589867989389E-2</v>
      </c>
      <c r="Y3679" s="4">
        <f t="shared" si="1207"/>
        <v>-1.3152148085300266E-2</v>
      </c>
      <c r="Z3679" s="4">
        <f t="shared" si="1208"/>
        <v>-6.9298259127968699E-3</v>
      </c>
      <c r="AA3679" s="4">
        <f t="shared" si="1221"/>
        <v>7.0398845072151299E-3</v>
      </c>
    </row>
    <row r="3680" spans="1:27" x14ac:dyDescent="0.3">
      <c r="A3680" s="1">
        <f t="shared" ref="A3680" si="1253">WEEKNUM(C3680,2)</f>
        <v>33</v>
      </c>
      <c r="B3680" s="1">
        <f t="shared" ref="B3680" si="1254">WEEKDAY(C3680,2)</f>
        <v>4</v>
      </c>
      <c r="C3680" s="10">
        <v>44420</v>
      </c>
      <c r="D3680" s="3">
        <v>4460.84</v>
      </c>
      <c r="E3680" s="3">
        <v>4446.08</v>
      </c>
      <c r="F3680" s="3">
        <f t="shared" si="1215"/>
        <v>4442.8320000000003</v>
      </c>
      <c r="G3680" s="3">
        <f t="shared" si="1218"/>
        <v>4425.1459999999988</v>
      </c>
      <c r="H3680" s="4">
        <f t="shared" si="1204"/>
        <v>2.9543359489174917E-3</v>
      </c>
      <c r="I3680" s="4">
        <f t="shared" si="1216"/>
        <v>-3.6423319918157498E-4</v>
      </c>
      <c r="J3680" s="4">
        <f t="shared" si="1230"/>
        <v>3.3185691480990668E-3</v>
      </c>
      <c r="K3680" s="4">
        <f t="shared" si="1209"/>
        <v>-2.106706837241696E-3</v>
      </c>
      <c r="L3680" s="4">
        <f t="shared" si="1219"/>
        <v>-5.9626323717877636E-3</v>
      </c>
      <c r="M3680" s="4">
        <f t="shared" si="1217"/>
        <v>4.0532705265469886E-3</v>
      </c>
      <c r="N3680" s="4">
        <f t="shared" si="1220"/>
        <v>8.0661745397781984E-3</v>
      </c>
      <c r="O3680" s="4">
        <f t="shared" si="1222"/>
        <v>3.9647241326749025E-3</v>
      </c>
      <c r="P3680" s="4">
        <f t="shared" si="1210"/>
        <v>0.18763494823046428</v>
      </c>
      <c r="Q3680" s="4">
        <f t="shared" si="1211"/>
        <v>0.33810882235600792</v>
      </c>
      <c r="T3680" s="4">
        <f t="shared" si="1205"/>
        <v>2.9543359489174917E-3</v>
      </c>
      <c r="U3680" s="4">
        <f t="shared" si="1206"/>
        <v>2.9543359489174917E-3</v>
      </c>
      <c r="V3680" s="2">
        <f t="shared" si="1212"/>
        <v>-4.1819367313441682E-3</v>
      </c>
      <c r="W3680" s="4">
        <f t="shared" si="1213"/>
        <v>-1.4140117364030763E-2</v>
      </c>
      <c r="X3680" s="2">
        <f t="shared" si="1214"/>
        <v>7.1662414486012458E-3</v>
      </c>
      <c r="Y3680" s="4">
        <f t="shared" si="1207"/>
        <v>-1.4549266602363357E-2</v>
      </c>
      <c r="Z3680" s="4">
        <f t="shared" si="1208"/>
        <v>-8.335753611041689E-3</v>
      </c>
      <c r="AA3680" s="4">
        <f t="shared" si="1221"/>
        <v>8.0254840656526008E-3</v>
      </c>
    </row>
    <row r="3681" spans="1:27" x14ac:dyDescent="0.3">
      <c r="A3681" s="1">
        <f t="shared" ref="A3681" si="1255">WEEKNUM(C3681,2)</f>
        <v>33</v>
      </c>
      <c r="B3681" s="1">
        <f t="shared" ref="B3681" si="1256">WEEKDAY(C3681,2)</f>
        <v>5</v>
      </c>
      <c r="C3681" s="10">
        <v>44421</v>
      </c>
      <c r="D3681" s="3">
        <v>4468</v>
      </c>
      <c r="E3681" s="3">
        <v>4464.84</v>
      </c>
      <c r="F3681" s="3">
        <f t="shared" si="1215"/>
        <v>4449.1279999999997</v>
      </c>
      <c r="G3681" s="3">
        <f t="shared" si="1218"/>
        <v>4432.42</v>
      </c>
      <c r="H3681" s="4">
        <f t="shared" si="1204"/>
        <v>1.6050788640704114E-3</v>
      </c>
      <c r="I3681" s="4">
        <f t="shared" si="1216"/>
        <v>8.9669210283265031E-4</v>
      </c>
      <c r="J3681" s="4">
        <f t="shared" si="1230"/>
        <v>7.0838676123776106E-4</v>
      </c>
      <c r="K3681" s="4">
        <f t="shared" si="1209"/>
        <v>-3.6831628123851763E-3</v>
      </c>
      <c r="L3681" s="4">
        <f t="shared" si="1219"/>
        <v>-7.2572280855923779E-3</v>
      </c>
      <c r="M3681" s="4">
        <f t="shared" si="1217"/>
        <v>4.2417300648577207E-3</v>
      </c>
      <c r="N3681" s="4">
        <f t="shared" si="1220"/>
        <v>8.0272176373177469E-3</v>
      </c>
      <c r="O3681" s="4">
        <f t="shared" si="1222"/>
        <v>3.7394807520142411E-3</v>
      </c>
      <c r="P3681" s="4">
        <f t="shared" si="1210"/>
        <v>0.18954119598410035</v>
      </c>
      <c r="Q3681" s="4">
        <f t="shared" si="1211"/>
        <v>0.32175662283491357</v>
      </c>
      <c r="T3681" s="4">
        <f t="shared" si="1205"/>
        <v>1.6050788640704114E-3</v>
      </c>
      <c r="U3681" s="4">
        <f t="shared" si="1206"/>
        <v>1.6050788640704114E-3</v>
      </c>
      <c r="V3681" s="2">
        <f t="shared" si="1212"/>
        <v>-5.4518879852224486E-3</v>
      </c>
      <c r="W3681" s="4">
        <f t="shared" si="1213"/>
        <v>-1.5397369105370266E-2</v>
      </c>
      <c r="X3681" s="2">
        <f t="shared" si="1214"/>
        <v>7.0956515467076806E-3</v>
      </c>
      <c r="Y3681" s="4">
        <f t="shared" si="1207"/>
        <v>-1.6106066019213217E-2</v>
      </c>
      <c r="Z3681" s="4">
        <f t="shared" si="1208"/>
        <v>-9.9023690370269347E-3</v>
      </c>
      <c r="AA3681" s="4">
        <f t="shared" si="1221"/>
        <v>7.5675225195844416E-3</v>
      </c>
    </row>
    <row r="3682" spans="1:27" x14ac:dyDescent="0.3">
      <c r="A3682" s="1">
        <f t="shared" ref="A3682" si="1257">WEEKNUM(C3682,2)</f>
        <v>34</v>
      </c>
      <c r="B3682" s="1">
        <f t="shared" ref="B3682" si="1258">WEEKDAY(C3682,2)</f>
        <v>1</v>
      </c>
      <c r="C3682" s="10">
        <v>44424</v>
      </c>
      <c r="D3682" s="3">
        <v>4479.66</v>
      </c>
      <c r="E3682" s="3">
        <v>4461.6499999999996</v>
      </c>
      <c r="F3682" s="3">
        <f t="shared" si="1215"/>
        <v>4458.59</v>
      </c>
      <c r="G3682" s="3">
        <f t="shared" si="1218"/>
        <v>4441.6750000000002</v>
      </c>
      <c r="H3682" s="4">
        <f t="shared" si="1204"/>
        <v>2.6096687555953119E-3</v>
      </c>
      <c r="I3682" s="4">
        <f t="shared" si="1216"/>
        <v>-1.4212175470009766E-3</v>
      </c>
      <c r="J3682" s="4">
        <f t="shared" si="1230"/>
        <v>4.0308863025962883E-3</v>
      </c>
      <c r="K3682" s="4">
        <f t="shared" si="1209"/>
        <v>-3.2850268576543828E-3</v>
      </c>
      <c r="L3682" s="4">
        <f t="shared" si="1219"/>
        <v>-6.8365164627474124E-3</v>
      </c>
      <c r="M3682" s="4">
        <f t="shared" si="1217"/>
        <v>4.7257092488880359E-3</v>
      </c>
      <c r="N3682" s="4">
        <f t="shared" si="1220"/>
        <v>8.5519539362964806E-3</v>
      </c>
      <c r="O3682" s="4">
        <f t="shared" si="1222"/>
        <v>3.7759562109624311E-3</v>
      </c>
      <c r="P3682" s="4">
        <f t="shared" si="1210"/>
        <v>0.19264550447675355</v>
      </c>
      <c r="Q3682" s="4">
        <f t="shared" si="1211"/>
        <v>0.32792439742339402</v>
      </c>
      <c r="T3682" s="4">
        <f t="shared" si="1205"/>
        <v>2.6096687555953119E-3</v>
      </c>
      <c r="U3682" s="4">
        <f t="shared" si="1206"/>
        <v>2.6096687555953119E-3</v>
      </c>
      <c r="V3682" s="2">
        <f t="shared" si="1212"/>
        <v>-7.9789615040285668E-3</v>
      </c>
      <c r="W3682" s="4">
        <f t="shared" si="1213"/>
        <v>-1.7899171888988374E-2</v>
      </c>
      <c r="X3682" s="2">
        <f t="shared" si="1214"/>
        <v>1.0673796067548702E-2</v>
      </c>
      <c r="Y3682" s="4">
        <f t="shared" si="1207"/>
        <v>-1.5712894353194885E-2</v>
      </c>
      <c r="Z3682" s="4">
        <f t="shared" si="1208"/>
        <v>-9.50671832545932E-3</v>
      </c>
      <c r="AA3682" s="4">
        <f t="shared" si="1221"/>
        <v>7.6456124173966333E-3</v>
      </c>
    </row>
    <row r="3683" spans="1:27" x14ac:dyDescent="0.3">
      <c r="A3683" s="1">
        <f t="shared" ref="A3683" si="1259">WEEKNUM(C3683,2)</f>
        <v>34</v>
      </c>
      <c r="B3683" s="1">
        <f t="shared" ref="B3683" si="1260">WEEKDAY(C3683,2)</f>
        <v>2</v>
      </c>
      <c r="C3683" s="10">
        <v>44425</v>
      </c>
      <c r="D3683" s="3">
        <v>4448.08</v>
      </c>
      <c r="E3683" s="3">
        <v>4462.12</v>
      </c>
      <c r="F3683" s="3">
        <f t="shared" si="1215"/>
        <v>4460.8559999999998</v>
      </c>
      <c r="G3683" s="3">
        <f t="shared" si="1218"/>
        <v>4444.1680000000006</v>
      </c>
      <c r="H3683" s="4">
        <f t="shared" si="1204"/>
        <v>-7.0496421603425102E-3</v>
      </c>
      <c r="I3683" s="4">
        <f t="shared" si="1216"/>
        <v>-3.91547572806864E-3</v>
      </c>
      <c r="J3683" s="4">
        <f t="shared" si="1230"/>
        <v>-3.1341664322738702E-3</v>
      </c>
      <c r="K3683" s="4">
        <f t="shared" si="1209"/>
        <v>-3.4846394592446019E-3</v>
      </c>
      <c r="L3683" s="4">
        <f t="shared" si="1219"/>
        <v>-8.0199538953104211E-3</v>
      </c>
      <c r="M3683" s="4">
        <f t="shared" si="1217"/>
        <v>-2.8640243038555472E-3</v>
      </c>
      <c r="N3683" s="4">
        <f t="shared" si="1220"/>
        <v>8.8025475184541895E-4</v>
      </c>
      <c r="O3683" s="4">
        <f t="shared" si="1222"/>
        <v>3.7517310839731283E-3</v>
      </c>
      <c r="P3683" s="4">
        <f t="shared" si="1210"/>
        <v>0.18423778044605124</v>
      </c>
      <c r="Q3683" s="4">
        <f t="shared" si="1211"/>
        <v>0.3187897475428792</v>
      </c>
      <c r="T3683" s="4">
        <f t="shared" si="1205"/>
        <v>-7.0496421603425102E-3</v>
      </c>
      <c r="U3683" s="4">
        <f t="shared" si="1206"/>
        <v>-7.0496421603425102E-3</v>
      </c>
      <c r="V3683" s="2">
        <f t="shared" si="1212"/>
        <v>-9.5788519664438496E-3</v>
      </c>
      <c r="W3683" s="4">
        <f t="shared" si="1213"/>
        <v>-1.9483063446779476E-2</v>
      </c>
      <c r="X3683" s="2">
        <f t="shared" si="1214"/>
        <v>2.5536710429931654E-3</v>
      </c>
      <c r="Y3683" s="4">
        <f t="shared" si="1207"/>
        <v>-1.5910018019603178E-2</v>
      </c>
      <c r="Z3683" s="4">
        <f t="shared" si="1208"/>
        <v>-9.7050849058161297E-3</v>
      </c>
      <c r="AA3683" s="4">
        <f t="shared" si="1221"/>
        <v>7.5383739734565238E-3</v>
      </c>
    </row>
    <row r="3684" spans="1:27" x14ac:dyDescent="0.3">
      <c r="A3684" s="1">
        <f t="shared" ref="A3684" si="1261">WEEKNUM(C3684,2)</f>
        <v>34</v>
      </c>
      <c r="B3684" s="1">
        <f t="shared" ref="B3684" si="1262">WEEKDAY(C3684,2)</f>
        <v>3</v>
      </c>
      <c r="C3684" s="10">
        <v>44426</v>
      </c>
      <c r="D3684" s="3">
        <v>4400.2700000000004</v>
      </c>
      <c r="E3684" s="3">
        <v>4440.9399999999996</v>
      </c>
      <c r="F3684" s="3">
        <f t="shared" si="1215"/>
        <v>4451.3700000000008</v>
      </c>
      <c r="G3684" s="3">
        <f t="shared" si="1218"/>
        <v>4443.9270000000006</v>
      </c>
      <c r="H3684" s="4">
        <f t="shared" si="1204"/>
        <v>-1.0748457761550936E-2</v>
      </c>
      <c r="I3684" s="4">
        <f t="shared" si="1216"/>
        <v>-1.605186957069191E-3</v>
      </c>
      <c r="J3684" s="4">
        <f t="shared" si="1230"/>
        <v>-9.1432708044817453E-3</v>
      </c>
      <c r="K3684" s="4">
        <f t="shared" si="1209"/>
        <v>3.6116706534056291E-3</v>
      </c>
      <c r="L3684" s="4">
        <f t="shared" si="1219"/>
        <v>1.5687167896653081E-4</v>
      </c>
      <c r="M3684" s="4">
        <f t="shared" si="1217"/>
        <v>-1.1479611894765061E-2</v>
      </c>
      <c r="N3684" s="4">
        <f t="shared" si="1220"/>
        <v>-9.8239687555623997E-3</v>
      </c>
      <c r="O3684" s="4">
        <f t="shared" si="1222"/>
        <v>1.6914871132908231E-3</v>
      </c>
      <c r="P3684" s="4">
        <f t="shared" si="1210"/>
        <v>0.17150905068329403</v>
      </c>
      <c r="Q3684" s="4">
        <f t="shared" si="1211"/>
        <v>0.30108900381136572</v>
      </c>
      <c r="T3684" s="4">
        <f t="shared" si="1205"/>
        <v>-1.0748457761550936E-2</v>
      </c>
      <c r="U3684" s="4">
        <f t="shared" si="1206"/>
        <v>-1.0748457761550936E-2</v>
      </c>
      <c r="V3684" s="2">
        <f t="shared" si="1212"/>
        <v>-8.5430118163366922E-5</v>
      </c>
      <c r="W3684" s="4">
        <f t="shared" si="1213"/>
        <v>-1.0084575816981703E-2</v>
      </c>
      <c r="X3684" s="2">
        <f t="shared" si="1214"/>
        <v>-1.0663938664927802E-2</v>
      </c>
      <c r="Y3684" s="4">
        <f t="shared" si="1207"/>
        <v>-8.9021905766867547E-3</v>
      </c>
      <c r="Z3684" s="4">
        <f t="shared" si="1208"/>
        <v>-2.6530713606605976E-3</v>
      </c>
      <c r="AA3684" s="4">
        <f t="shared" si="1221"/>
        <v>3.3553597849108486E-3</v>
      </c>
    </row>
    <row r="3685" spans="1:27" x14ac:dyDescent="0.3">
      <c r="A3685" s="1">
        <f t="shared" ref="A3685" si="1263">WEEKNUM(C3685,2)</f>
        <v>34</v>
      </c>
      <c r="B3685" s="1">
        <f t="shared" ref="B3685" si="1264">WEEKDAY(C3685,2)</f>
        <v>4</v>
      </c>
      <c r="C3685" s="10">
        <v>44427</v>
      </c>
      <c r="D3685" s="3">
        <v>4405.8</v>
      </c>
      <c r="E3685" s="3">
        <v>4382.4399999999996</v>
      </c>
      <c r="F3685" s="3">
        <f t="shared" si="1215"/>
        <v>4440.3620000000001</v>
      </c>
      <c r="G3685" s="3">
        <f t="shared" si="1218"/>
        <v>4441.5969999999998</v>
      </c>
      <c r="H3685" s="4">
        <f t="shared" si="1204"/>
        <v>1.2567410636164927E-3</v>
      </c>
      <c r="I3685" s="4">
        <f t="shared" si="1216"/>
        <v>-4.0520240803407145E-3</v>
      </c>
      <c r="J3685" s="4">
        <f t="shared" si="1230"/>
        <v>5.3087651439572073E-3</v>
      </c>
      <c r="K3685" s="4">
        <f t="shared" si="1209"/>
        <v>1.1074888586382215E-2</v>
      </c>
      <c r="L3685" s="4">
        <f t="shared" si="1219"/>
        <v>1.0295832856721067E-2</v>
      </c>
      <c r="M3685" s="4">
        <f t="shared" si="1217"/>
        <v>-7.7835996254359214E-3</v>
      </c>
      <c r="N3685" s="4">
        <f t="shared" si="1220"/>
        <v>-8.0594885128028437E-3</v>
      </c>
      <c r="O3685" s="4">
        <f t="shared" si="1222"/>
        <v>-2.8031231558392857E-4</v>
      </c>
      <c r="P3685" s="4">
        <f t="shared" si="1210"/>
        <v>0.17298133421368611</v>
      </c>
      <c r="Q3685" s="4">
        <f t="shared" si="1211"/>
        <v>0.29973036598245312</v>
      </c>
      <c r="T3685" s="4">
        <f t="shared" si="1205"/>
        <v>1.2567410636164927E-3</v>
      </c>
      <c r="U3685" s="4">
        <f t="shared" si="1206"/>
        <v>1.2567410636164927E-3</v>
      </c>
      <c r="V3685" s="2">
        <f t="shared" si="1212"/>
        <v>1.3765064416501648E-2</v>
      </c>
      <c r="W3685" s="4">
        <f t="shared" si="1213"/>
        <v>3.6274137723366143E-3</v>
      </c>
      <c r="X3685" s="2">
        <f t="shared" si="1214"/>
        <v>-1.233848333497726E-2</v>
      </c>
      <c r="Y3685" s="4">
        <f t="shared" si="1207"/>
        <v>-1.5320302239218205E-3</v>
      </c>
      <c r="Z3685" s="4">
        <f t="shared" si="1208"/>
        <v>4.7635596938329266E-3</v>
      </c>
      <c r="AA3685" s="4">
        <f t="shared" si="1221"/>
        <v>-5.559516992765548E-4</v>
      </c>
    </row>
    <row r="3686" spans="1:27" x14ac:dyDescent="0.3">
      <c r="A3686" s="1">
        <f t="shared" ref="A3686" si="1265">WEEKNUM(C3686,2)</f>
        <v>34</v>
      </c>
      <c r="B3686" s="1">
        <f t="shared" ref="B3686" si="1266">WEEKDAY(C3686,2)</f>
        <v>5</v>
      </c>
      <c r="C3686" s="10">
        <v>44428</v>
      </c>
      <c r="D3686" s="3">
        <v>4441.67</v>
      </c>
      <c r="E3686" s="3">
        <v>4410.5600000000004</v>
      </c>
      <c r="F3686" s="3">
        <f t="shared" si="1215"/>
        <v>4435.0960000000005</v>
      </c>
      <c r="G3686" s="3">
        <f t="shared" si="1218"/>
        <v>4442.1119999999992</v>
      </c>
      <c r="H3686" s="4">
        <f t="shared" si="1204"/>
        <v>8.1415406963547803E-3</v>
      </c>
      <c r="I3686" s="4">
        <f t="shared" si="1216"/>
        <v>1.0803940260566112E-3</v>
      </c>
      <c r="J3686" s="4">
        <f t="shared" si="1230"/>
        <v>7.0611466702981693E-3</v>
      </c>
      <c r="K3686" s="4">
        <f t="shared" si="1209"/>
        <v>6.2763856734305108E-3</v>
      </c>
      <c r="L3686" s="4">
        <f t="shared" si="1219"/>
        <v>8.2530099212652416E-3</v>
      </c>
      <c r="M3686" s="4">
        <f t="shared" si="1217"/>
        <v>1.4822678020948393E-3</v>
      </c>
      <c r="N3686" s="4">
        <f t="shared" si="1220"/>
        <v>-9.9502218764204475E-5</v>
      </c>
      <c r="O3686" s="4">
        <f t="shared" si="1222"/>
        <v>-1.5795860565955399E-3</v>
      </c>
      <c r="P3686" s="4">
        <f t="shared" si="1210"/>
        <v>0.18253120948225135</v>
      </c>
      <c r="Q3686" s="4">
        <f t="shared" si="1211"/>
        <v>0.31610886409766364</v>
      </c>
      <c r="T3686" s="4">
        <f t="shared" si="1205"/>
        <v>8.1415406963547803E-3</v>
      </c>
      <c r="U3686" s="4">
        <f t="shared" si="1206"/>
        <v>8.1415406963547803E-3</v>
      </c>
      <c r="V3686" s="2">
        <f t="shared" si="1212"/>
        <v>1.4117753869898728E-2</v>
      </c>
      <c r="W3686" s="4">
        <f t="shared" si="1213"/>
        <v>3.9765763311996744E-3</v>
      </c>
      <c r="X3686" s="2">
        <f t="shared" si="1214"/>
        <v>-5.8930170098477905E-3</v>
      </c>
      <c r="Y3686" s="4">
        <f t="shared" si="1207"/>
        <v>-6.2707014297295211E-3</v>
      </c>
      <c r="Z3686" s="4">
        <f t="shared" si="1208"/>
        <v>-4.9900174149551401E-6</v>
      </c>
      <c r="AA3686" s="4">
        <f t="shared" si="1221"/>
        <v>-3.1538764450020867E-3</v>
      </c>
    </row>
    <row r="3687" spans="1:27" x14ac:dyDescent="0.3">
      <c r="A3687" s="1">
        <f t="shared" ref="A3687" si="1267">WEEKNUM(C3687,2)</f>
        <v>35</v>
      </c>
      <c r="B3687" s="1">
        <f t="shared" ref="B3687" si="1268">WEEKDAY(C3687,2)</f>
        <v>1</v>
      </c>
      <c r="C3687" s="10">
        <v>44431</v>
      </c>
      <c r="D3687" s="3">
        <v>4479.54</v>
      </c>
      <c r="E3687" s="3">
        <v>4450.29</v>
      </c>
      <c r="F3687" s="3">
        <f t="shared" si="1215"/>
        <v>4435.0720000000001</v>
      </c>
      <c r="G3687" s="3">
        <f t="shared" si="1218"/>
        <v>4446.8310000000001</v>
      </c>
      <c r="H3687" s="4">
        <f t="shared" si="1204"/>
        <v>8.5260724006961091E-3</v>
      </c>
      <c r="I3687" s="4">
        <f t="shared" si="1216"/>
        <v>1.9407114891470754E-3</v>
      </c>
      <c r="J3687" s="4">
        <f t="shared" si="1230"/>
        <v>6.5853609115490335E-3</v>
      </c>
      <c r="K3687" s="4">
        <f t="shared" si="1209"/>
        <v>-3.9883647366869097E-3</v>
      </c>
      <c r="L3687" s="4">
        <f t="shared" si="1219"/>
        <v>3.4371456381645696E-4</v>
      </c>
      <c r="M3687" s="4">
        <f t="shared" si="1217"/>
        <v>1.0026443764610777E-2</v>
      </c>
      <c r="N3687" s="4">
        <f t="shared" si="1220"/>
        <v>7.3555752399854712E-3</v>
      </c>
      <c r="O3687" s="4">
        <f t="shared" si="1222"/>
        <v>-2.6250463217205372E-3</v>
      </c>
      <c r="P3687" s="4">
        <f t="shared" si="1210"/>
        <v>0.19261355619037979</v>
      </c>
      <c r="Q3687" s="4">
        <f t="shared" si="1211"/>
        <v>0.32315072175240944</v>
      </c>
      <c r="T3687" s="4">
        <f t="shared" si="1205"/>
        <v>8.5260724006961091E-3</v>
      </c>
      <c r="U3687" s="4">
        <f t="shared" si="1206"/>
        <v>8.5260724006961091E-3</v>
      </c>
      <c r="V3687" s="2">
        <f t="shared" si="1212"/>
        <v>8.5530892659742355E-3</v>
      </c>
      <c r="W3687" s="4">
        <f t="shared" si="1213"/>
        <v>-1.5324416266854334E-3</v>
      </c>
      <c r="X3687" s="2">
        <f t="shared" si="1214"/>
        <v>-2.6787747284367757E-5</v>
      </c>
      <c r="Y3687" s="4">
        <f t="shared" si="1207"/>
        <v>-1.6407462433236882E-2</v>
      </c>
      <c r="Z3687" s="4">
        <f t="shared" si="1208"/>
        <v>-1.0205665830715069E-2</v>
      </c>
      <c r="AA3687" s="4">
        <f t="shared" si="1221"/>
        <v>-5.2747617520337211E-3</v>
      </c>
    </row>
    <row r="3688" spans="1:27" x14ac:dyDescent="0.3">
      <c r="A3688" s="1">
        <f t="shared" ref="A3688" si="1269">WEEKNUM(C3688,2)</f>
        <v>35</v>
      </c>
      <c r="B3688" s="1">
        <f t="shared" ref="B3688" si="1270">WEEKDAY(C3688,2)</f>
        <v>2</v>
      </c>
      <c r="C3688" s="10">
        <v>44432</v>
      </c>
      <c r="D3688" s="3">
        <v>4486.2299999999996</v>
      </c>
      <c r="E3688" s="3">
        <v>4484.3999999999996</v>
      </c>
      <c r="F3688" s="3">
        <f t="shared" si="1215"/>
        <v>4442.7019999999993</v>
      </c>
      <c r="G3688" s="3">
        <f t="shared" si="1218"/>
        <v>4451.7789999999995</v>
      </c>
      <c r="H3688" s="4">
        <f t="shared" si="1204"/>
        <v>1.4934569174512562E-3</v>
      </c>
      <c r="I3688" s="4">
        <f t="shared" si="1216"/>
        <v>1.0849328279242227E-3</v>
      </c>
      <c r="J3688" s="4">
        <f t="shared" si="1230"/>
        <v>4.0852408952703353E-4</v>
      </c>
      <c r="K3688" s="4">
        <f t="shared" si="1209"/>
        <v>-1.0652879536738205E-2</v>
      </c>
      <c r="L3688" s="4">
        <f t="shared" si="1219"/>
        <v>-7.0518153401664934E-3</v>
      </c>
      <c r="M3688" s="4">
        <f t="shared" si="1217"/>
        <v>9.7976411652188813E-3</v>
      </c>
      <c r="N3688" s="4">
        <f t="shared" si="1220"/>
        <v>7.7387040102395079E-3</v>
      </c>
      <c r="O3688" s="4">
        <f t="shared" si="1222"/>
        <v>-2.0233024165056688E-3</v>
      </c>
      <c r="P3688" s="4">
        <f t="shared" si="1210"/>
        <v>0.19439467315571843</v>
      </c>
      <c r="Q3688" s="4">
        <f t="shared" si="1211"/>
        <v>0.32058248654758675</v>
      </c>
      <c r="T3688" s="4">
        <f t="shared" si="1205"/>
        <v>1.4934569174512562E-3</v>
      </c>
      <c r="U3688" s="4">
        <f t="shared" si="1206"/>
        <v>1.4934569174512562E-3</v>
      </c>
      <c r="V3688" s="2">
        <f t="shared" si="1212"/>
        <v>-7.0230425445469927E-3</v>
      </c>
      <c r="W3688" s="4">
        <f t="shared" si="1213"/>
        <v>-1.6952812119101584E-2</v>
      </c>
      <c r="X3688" s="2">
        <f t="shared" si="1214"/>
        <v>8.5767342313986337E-3</v>
      </c>
      <c r="Y3688" s="4">
        <f t="shared" si="1207"/>
        <v>-2.298887854500823E-2</v>
      </c>
      <c r="Z3688" s="4">
        <f t="shared" si="1208"/>
        <v>-1.6828579414786087E-2</v>
      </c>
      <c r="AA3688" s="4">
        <f t="shared" si="1221"/>
        <v>-4.0696225119126132E-3</v>
      </c>
    </row>
    <row r="3689" spans="1:27" x14ac:dyDescent="0.3">
      <c r="A3689" s="1">
        <f t="shared" ref="A3689" si="1271">WEEKNUM(C3689,2)</f>
        <v>35</v>
      </c>
      <c r="B3689" s="1">
        <f t="shared" ref="B3689" si="1272">WEEKDAY(C3689,2)</f>
        <v>3</v>
      </c>
      <c r="C3689" s="10">
        <v>44433</v>
      </c>
      <c r="D3689" s="3">
        <v>4496.1899999999996</v>
      </c>
      <c r="E3689" s="3">
        <v>4490.45</v>
      </c>
      <c r="F3689" s="3">
        <f t="shared" si="1215"/>
        <v>4461.8860000000004</v>
      </c>
      <c r="G3689" s="3">
        <f t="shared" si="1218"/>
        <v>4456.6279999999997</v>
      </c>
      <c r="H3689" s="4">
        <f t="shared" si="1204"/>
        <v>2.2201269217137858E-3</v>
      </c>
      <c r="I3689" s="4">
        <f t="shared" si="1216"/>
        <v>9.4065618570609514E-4</v>
      </c>
      <c r="J3689" s="4">
        <f t="shared" si="1230"/>
        <v>1.2794707360076906E-3</v>
      </c>
      <c r="K3689" s="4">
        <f t="shared" si="1209"/>
        <v>-7.3380098657445485E-3</v>
      </c>
      <c r="L3689" s="4">
        <f t="shared" si="1219"/>
        <v>-7.578251176996639E-3</v>
      </c>
      <c r="M3689" s="4">
        <f t="shared" si="1217"/>
        <v>7.6882286997021383E-3</v>
      </c>
      <c r="N3689" s="4">
        <f t="shared" si="1220"/>
        <v>8.8771151642003561E-3</v>
      </c>
      <c r="O3689" s="4">
        <f t="shared" si="1222"/>
        <v>1.1694345657102393E-3</v>
      </c>
      <c r="P3689" s="4">
        <f t="shared" si="1210"/>
        <v>0.197046380924743</v>
      </c>
      <c r="Q3689" s="4">
        <f t="shared" si="1211"/>
        <v>0.31035357067916325</v>
      </c>
      <c r="T3689" s="4">
        <f t="shared" si="1205"/>
        <v>2.2201269217137858E-3</v>
      </c>
      <c r="U3689" s="4">
        <f t="shared" si="1206"/>
        <v>2.2201269217137858E-3</v>
      </c>
      <c r="V3689" s="2">
        <f t="shared" si="1212"/>
        <v>-1.9160854436798633E-2</v>
      </c>
      <c r="W3689" s="4">
        <f t="shared" si="1213"/>
        <v>-2.8969245892430648E-2</v>
      </c>
      <c r="X3689" s="2">
        <f t="shared" si="1214"/>
        <v>2.1798662354809855E-2</v>
      </c>
      <c r="Y3689" s="4">
        <f t="shared" si="1207"/>
        <v>-1.9715341413553286E-2</v>
      </c>
      <c r="Z3689" s="4">
        <f t="shared" si="1208"/>
        <v>-1.3534401814148131E-2</v>
      </c>
      <c r="AA3689" s="4">
        <f t="shared" si="1221"/>
        <v>2.3624187609656397E-3</v>
      </c>
    </row>
    <row r="3690" spans="1:27" x14ac:dyDescent="0.3">
      <c r="A3690" s="1">
        <f t="shared" ref="A3690" si="1273">WEEKNUM(C3690,2)</f>
        <v>35</v>
      </c>
      <c r="B3690" s="1">
        <f t="shared" ref="B3690" si="1274">WEEKDAY(C3690,2)</f>
        <v>4</v>
      </c>
      <c r="C3690" s="10">
        <v>44434</v>
      </c>
      <c r="D3690" s="3">
        <v>4469.91</v>
      </c>
      <c r="E3690" s="3">
        <v>4493.75</v>
      </c>
      <c r="F3690" s="3">
        <f t="shared" si="1215"/>
        <v>4474.7079999999996</v>
      </c>
      <c r="G3690" s="3">
        <f t="shared" si="1218"/>
        <v>4457.5350000000008</v>
      </c>
      <c r="H3690" s="4">
        <f t="shared" si="1204"/>
        <v>-5.8449487232522974E-3</v>
      </c>
      <c r="I3690" s="4">
        <f t="shared" si="1216"/>
        <v>-5.426816927219713E-4</v>
      </c>
      <c r="J3690" s="4">
        <f t="shared" si="1230"/>
        <v>-5.3022670305303259E-3</v>
      </c>
      <c r="K3690" s="4">
        <f t="shared" si="1209"/>
        <v>-4.5110415707521829E-3</v>
      </c>
      <c r="L3690" s="4">
        <f t="shared" si="1219"/>
        <v>-8.9030935080589898E-3</v>
      </c>
      <c r="M3690" s="4">
        <f t="shared" si="1217"/>
        <v>-1.0722487366772926E-3</v>
      </c>
      <c r="N3690" s="4">
        <f t="shared" si="1220"/>
        <v>2.7761980556516301E-3</v>
      </c>
      <c r="O3690" s="4">
        <f t="shared" si="1222"/>
        <v>3.8419118058302887E-3</v>
      </c>
      <c r="P3690" s="4">
        <f t="shared" si="1210"/>
        <v>0.19004970620888312</v>
      </c>
      <c r="Q3690" s="4">
        <f t="shared" si="1211"/>
        <v>0.29802649537405407</v>
      </c>
      <c r="T3690" s="4">
        <f t="shared" si="1205"/>
        <v>-5.8449487232522974E-3</v>
      </c>
      <c r="U3690" s="4">
        <f t="shared" si="1206"/>
        <v>-5.8449487232522974E-3</v>
      </c>
      <c r="V3690" s="2">
        <f t="shared" si="1212"/>
        <v>-2.0103687788994556E-2</v>
      </c>
      <c r="W3690" s="4">
        <f t="shared" si="1213"/>
        <v>-2.9902650911104608E-2</v>
      </c>
      <c r="X3690" s="2">
        <f t="shared" si="1214"/>
        <v>1.4551273321530635E-2</v>
      </c>
      <c r="Y3690" s="4">
        <f t="shared" si="1207"/>
        <v>-1.6923622099795168E-2</v>
      </c>
      <c r="Z3690" s="4">
        <f t="shared" si="1208"/>
        <v>-1.0725080012882287E-2</v>
      </c>
      <c r="AA3690" s="4">
        <f t="shared" si="1221"/>
        <v>7.7349549428626652E-3</v>
      </c>
    </row>
    <row r="3691" spans="1:27" x14ac:dyDescent="0.3">
      <c r="A3691" s="1">
        <f t="shared" ref="A3691" si="1275">WEEKNUM(C3691,2)</f>
        <v>35</v>
      </c>
      <c r="B3691" s="1">
        <f t="shared" ref="B3691" si="1276">WEEKDAY(C3691,2)</f>
        <v>5</v>
      </c>
      <c r="C3691" s="10">
        <v>44435</v>
      </c>
      <c r="D3691" s="3">
        <v>4509.37</v>
      </c>
      <c r="E3691" s="3">
        <v>4474.1000000000004</v>
      </c>
      <c r="F3691" s="3">
        <f t="shared" si="1215"/>
        <v>4488.2479999999996</v>
      </c>
      <c r="G3691" s="3">
        <f t="shared" si="1218"/>
        <v>4461.6720000000005</v>
      </c>
      <c r="H3691" s="4">
        <f t="shared" si="1204"/>
        <v>8.8279182354902078E-3</v>
      </c>
      <c r="I3691" s="4">
        <f t="shared" si="1216"/>
        <v>9.3737905237477033E-4</v>
      </c>
      <c r="J3691" s="4">
        <f t="shared" si="1230"/>
        <v>7.890539183115438E-3</v>
      </c>
      <c r="K3691" s="4">
        <f t="shared" si="1209"/>
        <v>2.9211997556997547E-3</v>
      </c>
      <c r="L3691" s="4">
        <f t="shared" si="1219"/>
        <v>-3.0286466120742215E-3</v>
      </c>
      <c r="M3691" s="4">
        <f t="shared" si="1217"/>
        <v>4.7060679356399869E-3</v>
      </c>
      <c r="N3691" s="4">
        <f t="shared" si="1220"/>
        <v>1.0690611053434542E-2</v>
      </c>
      <c r="O3691" s="4">
        <f t="shared" si="1222"/>
        <v>5.8935061882256527E-3</v>
      </c>
      <c r="P3691" s="4">
        <f t="shared" si="1210"/>
        <v>0.20055536771146429</v>
      </c>
      <c r="Q3691" s="4">
        <f t="shared" si="1211"/>
        <v>0.29626904071313376</v>
      </c>
      <c r="T3691" s="4">
        <f t="shared" si="1205"/>
        <v>8.8279182354902078E-3</v>
      </c>
      <c r="U3691" s="4">
        <f t="shared" si="1206"/>
        <v>8.8279182354902078E-3</v>
      </c>
      <c r="V3691" s="2">
        <f t="shared" si="1212"/>
        <v>-6.3178005821145798E-3</v>
      </c>
      <c r="W3691" s="4">
        <f t="shared" si="1213"/>
        <v>-1.6254622576293381E-2</v>
      </c>
      <c r="X3691" s="2">
        <f t="shared" si="1214"/>
        <v>1.5242014827756186E-2</v>
      </c>
      <c r="Y3691" s="4">
        <f t="shared" si="1207"/>
        <v>-9.5840521115782094E-3</v>
      </c>
      <c r="Z3691" s="4">
        <f t="shared" si="1208"/>
        <v>-3.339232202825193E-3</v>
      </c>
      <c r="AA3691" s="4">
        <f t="shared" si="1221"/>
        <v>1.1984408003794987E-2</v>
      </c>
    </row>
    <row r="3692" spans="1:27" x14ac:dyDescent="0.3">
      <c r="A3692" s="1">
        <f t="shared" ref="A3692" si="1277">WEEKNUM(C3692,2)</f>
        <v>36</v>
      </c>
      <c r="B3692" s="1">
        <f t="shared" ref="B3692" si="1278">WEEKDAY(C3692,2)</f>
        <v>1</v>
      </c>
      <c r="C3692" s="10">
        <v>44438</v>
      </c>
      <c r="D3692" s="3">
        <v>4528.79</v>
      </c>
      <c r="E3692" s="3">
        <v>4513.76</v>
      </c>
      <c r="F3692" s="3">
        <f t="shared" si="1215"/>
        <v>4498.098</v>
      </c>
      <c r="G3692" s="3">
        <f t="shared" si="1218"/>
        <v>4466.5850000000009</v>
      </c>
      <c r="H3692" s="4">
        <f t="shared" si="1204"/>
        <v>4.306588281733385E-3</v>
      </c>
      <c r="I3692" s="4">
        <f t="shared" si="1216"/>
        <v>9.7352845297687431E-4</v>
      </c>
      <c r="J3692" s="4">
        <f t="shared" si="1230"/>
        <v>3.3330598287565107E-3</v>
      </c>
      <c r="K3692" s="4">
        <f t="shared" si="1209"/>
        <v>-4.2012520596004807E-3</v>
      </c>
      <c r="L3692" s="4">
        <f t="shared" si="1219"/>
        <v>-1.1020756040570148E-2</v>
      </c>
      <c r="M3692" s="4">
        <f t="shared" si="1217"/>
        <v>6.8233284379308782E-3</v>
      </c>
      <c r="N3692" s="4">
        <f t="shared" si="1220"/>
        <v>1.39267471681383E-2</v>
      </c>
      <c r="O3692" s="4">
        <f t="shared" si="1222"/>
        <v>6.9583707789495674E-3</v>
      </c>
      <c r="P3692" s="4">
        <f t="shared" si="1210"/>
        <v>0.20572566538962261</v>
      </c>
      <c r="Q3692" s="4">
        <f t="shared" si="1211"/>
        <v>0.2996771462599187</v>
      </c>
      <c r="T3692" s="4">
        <f t="shared" si="1205"/>
        <v>4.306588281733385E-3</v>
      </c>
      <c r="U3692" s="4">
        <f t="shared" si="1206"/>
        <v>4.306588281733385E-3</v>
      </c>
      <c r="V3692" s="2">
        <f t="shared" si="1212"/>
        <v>-6.6151147499539688E-3</v>
      </c>
      <c r="W3692" s="4">
        <f t="shared" si="1213"/>
        <v>-1.6548963602454423E-2</v>
      </c>
      <c r="X3692" s="2">
        <f t="shared" si="1214"/>
        <v>1.0994432464047648E-2</v>
      </c>
      <c r="Y3692" s="4">
        <f t="shared" si="1207"/>
        <v>-1.661769530075256E-2</v>
      </c>
      <c r="Z3692" s="4">
        <f t="shared" si="1208"/>
        <v>-1.0417224268966256E-2</v>
      </c>
      <c r="AA3692" s="4">
        <f t="shared" si="1221"/>
        <v>1.421081777251865E-2</v>
      </c>
    </row>
    <row r="3693" spans="1:27" x14ac:dyDescent="0.3">
      <c r="A3693" s="1">
        <f t="shared" ref="A3693" si="1279">WEEKNUM(C3693,2)</f>
        <v>36</v>
      </c>
      <c r="B3693" s="1">
        <f t="shared" ref="B3693" si="1280">WEEKDAY(C3693,2)</f>
        <v>2</v>
      </c>
      <c r="C3693" s="10">
        <v>44439</v>
      </c>
      <c r="D3693" s="3">
        <v>4522.68</v>
      </c>
      <c r="E3693" s="3">
        <v>4529.75</v>
      </c>
      <c r="F3693" s="3">
        <f t="shared" si="1215"/>
        <v>4505.3879999999999</v>
      </c>
      <c r="G3693" s="3">
        <f t="shared" si="1218"/>
        <v>4474.0450000000001</v>
      </c>
      <c r="H3693" s="4">
        <f t="shared" si="1204"/>
        <v>-1.3491462399448137E-3</v>
      </c>
      <c r="I3693" s="4">
        <f t="shared" si="1216"/>
        <v>2.1197715062964642E-4</v>
      </c>
      <c r="J3693" s="4">
        <f t="shared" si="1230"/>
        <v>-1.5611233905744601E-3</v>
      </c>
      <c r="K3693" s="4">
        <f t="shared" si="1209"/>
        <v>-6.1219442720904177E-3</v>
      </c>
      <c r="L3693" s="4">
        <f t="shared" si="1219"/>
        <v>-1.3281448000213943E-2</v>
      </c>
      <c r="M3693" s="4">
        <f t="shared" si="1217"/>
        <v>3.8380712160640484E-3</v>
      </c>
      <c r="N3693" s="4">
        <f t="shared" si="1220"/>
        <v>1.0870476269237395E-2</v>
      </c>
      <c r="O3693" s="4">
        <f t="shared" si="1222"/>
        <v>6.9301829888472862E-3</v>
      </c>
      <c r="P3693" s="4">
        <f t="shared" si="1210"/>
        <v>0.20409896514175724</v>
      </c>
      <c r="Q3693" s="4">
        <f t="shared" si="1211"/>
        <v>0.28924375928232815</v>
      </c>
      <c r="S3693" s="4">
        <f>(D3693-D3671)/D3671</f>
        <v>2.8990321391681052E-2</v>
      </c>
      <c r="T3693" s="4">
        <f t="shared" si="1205"/>
        <v>-1.3491462399448137E-3</v>
      </c>
      <c r="U3693" s="4">
        <f t="shared" si="1206"/>
        <v>-1.3491462399448137E-3</v>
      </c>
      <c r="V3693" s="2">
        <f t="shared" si="1212"/>
        <v>-9.3976536779140571E-3</v>
      </c>
      <c r="W3693" s="4">
        <f t="shared" si="1213"/>
        <v>-1.9303677141134869E-2</v>
      </c>
      <c r="X3693" s="2">
        <f t="shared" si="1214"/>
        <v>8.1248620779587159E-3</v>
      </c>
      <c r="Y3693" s="4">
        <f t="shared" si="1207"/>
        <v>-1.8514438732538177E-2</v>
      </c>
      <c r="Z3693" s="4">
        <f t="shared" si="1208"/>
        <v>-1.2325927141802789E-2</v>
      </c>
      <c r="AA3693" s="4">
        <f t="shared" si="1221"/>
        <v>1.4109881779151654E-2</v>
      </c>
    </row>
    <row r="3694" spans="1:27" x14ac:dyDescent="0.3">
      <c r="A3694" s="1">
        <f t="shared" ref="A3694" si="1281">WEEKNUM(C3694,2)</f>
        <v>36</v>
      </c>
      <c r="B3694" s="1">
        <f t="shared" ref="B3694" si="1282">WEEKDAY(C3694,2)</f>
        <v>3</v>
      </c>
      <c r="C3694" s="10">
        <v>44440</v>
      </c>
      <c r="D3694" s="3">
        <v>4524.09</v>
      </c>
      <c r="E3694" s="3">
        <v>4528.8</v>
      </c>
      <c r="F3694" s="3">
        <f t="shared" si="1215"/>
        <v>4510.9679999999998</v>
      </c>
      <c r="G3694" s="3">
        <f t="shared" si="1218"/>
        <v>4486.4270000000006</v>
      </c>
      <c r="H3694" s="4">
        <f t="shared" si="1204"/>
        <v>3.1176205258825617E-4</v>
      </c>
      <c r="I3694" s="4">
        <f t="shared" si="1216"/>
        <v>1.3531799729363764E-3</v>
      </c>
      <c r="J3694" s="4">
        <f t="shared" si="1230"/>
        <v>-1.0414179203481202E-3</v>
      </c>
      <c r="K3694" s="4">
        <f t="shared" si="1209"/>
        <v>-3.3149592719361729E-3</v>
      </c>
      <c r="L3694" s="4">
        <f t="shared" si="1219"/>
        <v>-8.9411096468859468E-3</v>
      </c>
      <c r="M3694" s="4">
        <f t="shared" si="1217"/>
        <v>2.9089100166528113E-3</v>
      </c>
      <c r="N3694" s="4">
        <f t="shared" si="1220"/>
        <v>8.3948763682100587E-3</v>
      </c>
      <c r="O3694" s="4">
        <f t="shared" si="1222"/>
        <v>5.4245163115674662E-3</v>
      </c>
      <c r="P3694" s="4">
        <f t="shared" si="1210"/>
        <v>0.20447435750664922</v>
      </c>
      <c r="Q3694" s="4">
        <f t="shared" si="1211"/>
        <v>0.29248266582102733</v>
      </c>
      <c r="T3694" s="4">
        <f t="shared" si="1205"/>
        <v>3.1176205258825617E-4</v>
      </c>
      <c r="U3694" s="4">
        <f t="shared" si="1206"/>
        <v>3.1176205258825617E-4</v>
      </c>
      <c r="V3694" s="2">
        <f t="shared" si="1212"/>
        <v>-5.8571466475631018E-3</v>
      </c>
      <c r="W3694" s="4">
        <f t="shared" si="1213"/>
        <v>-1.5798575181087526E-2</v>
      </c>
      <c r="X3694" s="2">
        <f t="shared" si="1214"/>
        <v>6.2052537815351552E-3</v>
      </c>
      <c r="Y3694" s="4">
        <f t="shared" si="1207"/>
        <v>-1.5742453545353377E-2</v>
      </c>
      <c r="Z3694" s="4">
        <f t="shared" si="1208"/>
        <v>-9.5364638957068613E-3</v>
      </c>
      <c r="AA3694" s="4">
        <f t="shared" si="1221"/>
        <v>1.1000281047072789E-2</v>
      </c>
    </row>
    <row r="3695" spans="1:27" x14ac:dyDescent="0.3">
      <c r="A3695" s="1">
        <f t="shared" ref="A3695" si="1283">WEEKNUM(C3695,2)</f>
        <v>36</v>
      </c>
      <c r="B3695" s="1">
        <f t="shared" ref="B3695" si="1284">WEEKDAY(C3695,2)</f>
        <v>4</v>
      </c>
      <c r="C3695" s="10">
        <v>44441</v>
      </c>
      <c r="D3695" s="3">
        <v>4536.95</v>
      </c>
      <c r="E3695" s="3">
        <v>4534.4799999999996</v>
      </c>
      <c r="F3695" s="3">
        <f t="shared" si="1215"/>
        <v>4524.3760000000002</v>
      </c>
      <c r="G3695" s="3">
        <f t="shared" si="1218"/>
        <v>4499.5419999999995</v>
      </c>
      <c r="H3695" s="4">
        <f t="shared" si="1204"/>
        <v>2.8425606033477832E-3</v>
      </c>
      <c r="I3695" s="4">
        <f t="shared" si="1216"/>
        <v>2.2965944532490328E-3</v>
      </c>
      <c r="J3695" s="4">
        <f t="shared" si="1230"/>
        <v>5.4596615009875043E-4</v>
      </c>
      <c r="K3695" s="4">
        <f t="shared" si="1209"/>
        <v>-6.3161873437532685E-4</v>
      </c>
      <c r="L3695" s="4">
        <f t="shared" si="1219"/>
        <v>-6.3447996048806637E-3</v>
      </c>
      <c r="M3695" s="4">
        <f t="shared" si="1217"/>
        <v>2.7791677791588528E-3</v>
      </c>
      <c r="N3695" s="4">
        <f t="shared" si="1220"/>
        <v>8.3137350423666146E-3</v>
      </c>
      <c r="O3695" s="4">
        <f t="shared" si="1222"/>
        <v>5.4737213326134836E-3</v>
      </c>
      <c r="P3695" s="4">
        <f t="shared" si="1210"/>
        <v>0.20789814886304026</v>
      </c>
      <c r="Q3695" s="4">
        <f t="shared" si="1211"/>
        <v>0.2864758340067769</v>
      </c>
      <c r="T3695" s="4">
        <f t="shared" si="1205"/>
        <v>2.8425606033477832E-3</v>
      </c>
      <c r="U3695" s="4">
        <f t="shared" si="1206"/>
        <v>2.8425606033477832E-3</v>
      </c>
      <c r="V3695" s="2">
        <f t="shared" si="1212"/>
        <v>-1.1975889073824856E-2</v>
      </c>
      <c r="W3695" s="4">
        <f t="shared" si="1213"/>
        <v>-2.1856130183086568E-2</v>
      </c>
      <c r="X3695" s="2">
        <f t="shared" si="1214"/>
        <v>1.4998064837994493E-2</v>
      </c>
      <c r="Y3695" s="4">
        <f t="shared" si="1207"/>
        <v>-1.3092571119233488E-2</v>
      </c>
      <c r="Z3695" s="4">
        <f t="shared" si="1208"/>
        <v>-6.8698732990796806E-3</v>
      </c>
      <c r="AA3695" s="4">
        <f t="shared" si="1221"/>
        <v>1.1099718685554583E-2</v>
      </c>
    </row>
    <row r="3696" spans="1:27" x14ac:dyDescent="0.3">
      <c r="A3696" s="1">
        <f t="shared" ref="A3696" si="1285">WEEKNUM(C3696,2)</f>
        <v>36</v>
      </c>
      <c r="B3696" s="1">
        <f t="shared" ref="B3696" si="1286">WEEKDAY(C3696,2)</f>
        <v>5</v>
      </c>
      <c r="C3696" s="10">
        <v>44442</v>
      </c>
      <c r="D3696" s="3">
        <v>4535.43</v>
      </c>
      <c r="E3696" s="3">
        <v>4532.42</v>
      </c>
      <c r="F3696" s="3">
        <f t="shared" si="1215"/>
        <v>4529.5880000000006</v>
      </c>
      <c r="G3696" s="3">
        <f t="shared" si="1218"/>
        <v>4508.9179999999997</v>
      </c>
      <c r="H3696" s="4">
        <f t="shared" si="1204"/>
        <v>-3.3502683520857118E-4</v>
      </c>
      <c r="I3696" s="4">
        <f t="shared" si="1216"/>
        <v>-9.9846813387843066E-4</v>
      </c>
      <c r="J3696" s="4">
        <f t="shared" si="1230"/>
        <v>6.6344129866985953E-4</v>
      </c>
      <c r="K3696" s="4">
        <f t="shared" si="1209"/>
        <v>-1.9445883247554655E-3</v>
      </c>
      <c r="L3696" s="4">
        <f t="shared" si="1219"/>
        <v>-6.8278860859778473E-3</v>
      </c>
      <c r="M3696" s="4">
        <f t="shared" si="1217"/>
        <v>1.2897420251024249E-3</v>
      </c>
      <c r="N3696" s="4">
        <f t="shared" si="1220"/>
        <v>5.8799028946635596E-3</v>
      </c>
      <c r="O3696" s="4">
        <f t="shared" si="1222"/>
        <v>4.5574510024409993E-3</v>
      </c>
      <c r="P3696" s="4">
        <f t="shared" si="1210"/>
        <v>0.20749347056897238</v>
      </c>
      <c r="Q3696" s="4">
        <f t="shared" si="1211"/>
        <v>0.26658270126562483</v>
      </c>
      <c r="T3696" s="4">
        <f t="shared" si="1205"/>
        <v>-3.3502683520857118E-4</v>
      </c>
      <c r="U3696" s="4">
        <f t="shared" si="1206"/>
        <v>-3.3502683520857118E-4</v>
      </c>
      <c r="V3696" s="2">
        <f t="shared" si="1212"/>
        <v>-6.0789737599047664E-3</v>
      </c>
      <c r="W3696" s="4">
        <f t="shared" si="1213"/>
        <v>-1.6018184022305797E-2</v>
      </c>
      <c r="X3696" s="2">
        <f t="shared" si="1214"/>
        <v>5.7790777869193262E-3</v>
      </c>
      <c r="Y3696" s="4">
        <f t="shared" si="1207"/>
        <v>-1.4389169517713647E-2</v>
      </c>
      <c r="Z3696" s="4">
        <f t="shared" si="1208"/>
        <v>-8.1746470742887992E-3</v>
      </c>
      <c r="AA3696" s="4">
        <f t="shared" si="1221"/>
        <v>9.2107209762029765E-3</v>
      </c>
    </row>
    <row r="3697" spans="1:27" x14ac:dyDescent="0.3">
      <c r="A3697" s="1">
        <f t="shared" ref="A3697" si="1287">WEEKNUM(C3697,2)</f>
        <v>37</v>
      </c>
      <c r="B3697" s="1">
        <f t="shared" ref="B3697" si="1288">WEEKDAY(C3697,2)</f>
        <v>2</v>
      </c>
      <c r="C3697" s="10">
        <v>44446</v>
      </c>
      <c r="D3697" s="3">
        <v>4520.03</v>
      </c>
      <c r="E3697" s="3">
        <v>4535.38</v>
      </c>
      <c r="F3697" s="3">
        <f t="shared" si="1215"/>
        <v>4527.8360000000002</v>
      </c>
      <c r="G3697" s="3">
        <f t="shared" si="1218"/>
        <v>4512.9669999999996</v>
      </c>
      <c r="H3697" s="4">
        <f t="shared" si="1204"/>
        <v>-3.3954884101398421E-3</v>
      </c>
      <c r="I3697" s="4">
        <f t="shared" si="1216"/>
        <v>-1.1024313019974268E-5</v>
      </c>
      <c r="J3697" s="4">
        <f t="shared" si="1230"/>
        <v>-3.3844640971198679E-3</v>
      </c>
      <c r="K3697" s="4">
        <f t="shared" si="1209"/>
        <v>-1.2440937242995541E-3</v>
      </c>
      <c r="L3697" s="4">
        <f t="shared" si="1219"/>
        <v>-5.1258155848019999E-3</v>
      </c>
      <c r="M3697" s="4">
        <f t="shared" si="1217"/>
        <v>-1.7240023711107236E-3</v>
      </c>
      <c r="N3697" s="4">
        <f t="shared" si="1220"/>
        <v>1.5650457891671051E-3</v>
      </c>
      <c r="O3697" s="4">
        <f t="shared" si="1222"/>
        <v>3.2895799364164834E-3</v>
      </c>
      <c r="P3697" s="4">
        <f t="shared" si="1210"/>
        <v>0.20339344048433591</v>
      </c>
      <c r="Q3697" s="4">
        <f t="shared" si="1211"/>
        <v>0.30823487869964628</v>
      </c>
      <c r="T3697" s="4">
        <f t="shared" si="1205"/>
        <v>-3.3954884101398421E-3</v>
      </c>
      <c r="U3697" s="4">
        <f t="shared" si="1206"/>
        <v>-3.3954884101398421E-3</v>
      </c>
      <c r="V3697" s="2">
        <f t="shared" si="1212"/>
        <v>-1.4640287690473289E-3</v>
      </c>
      <c r="W3697" s="4">
        <f t="shared" si="1213"/>
        <v>-1.1449388481356914E-2</v>
      </c>
      <c r="X3697" s="2">
        <f t="shared" si="1214"/>
        <v>-1.9342914994954984E-3</v>
      </c>
      <c r="Y3697" s="4">
        <f t="shared" si="1207"/>
        <v>-1.3697409263896841E-2</v>
      </c>
      <c r="Z3697" s="4">
        <f t="shared" si="1208"/>
        <v>-7.4785250993039763E-3</v>
      </c>
      <c r="AA3697" s="4">
        <f t="shared" si="1221"/>
        <v>6.6112387947084043E-3</v>
      </c>
    </row>
    <row r="3698" spans="1:27" x14ac:dyDescent="0.3">
      <c r="A3698" s="1">
        <f t="shared" ref="A3698" si="1289">WEEKNUM(C3698,2)</f>
        <v>37</v>
      </c>
      <c r="B3698" s="1">
        <f t="shared" ref="B3698" si="1290">WEEKDAY(C3698,2)</f>
        <v>3</v>
      </c>
      <c r="C3698" s="10">
        <v>44447</v>
      </c>
      <c r="D3698" s="3">
        <v>4514.07</v>
      </c>
      <c r="E3698" s="3">
        <v>4518.09</v>
      </c>
      <c r="F3698" s="3">
        <f t="shared" si="1215"/>
        <v>4526.1139999999996</v>
      </c>
      <c r="G3698" s="3">
        <f t="shared" si="1218"/>
        <v>4515.7510000000002</v>
      </c>
      <c r="H3698" s="4">
        <f t="shared" si="1204"/>
        <v>-1.3185753191903675E-3</v>
      </c>
      <c r="I3698" s="4">
        <f t="shared" si="1216"/>
        <v>-4.2920069114576673E-4</v>
      </c>
      <c r="J3698" s="4">
        <f t="shared" si="1230"/>
        <v>-8.8937462804460077E-4</v>
      </c>
      <c r="K3698" s="4">
        <f t="shared" si="1209"/>
        <v>2.0121547865833314E-3</v>
      </c>
      <c r="L3698" s="4">
        <f t="shared" si="1219"/>
        <v>-9.05352889742238E-4</v>
      </c>
      <c r="M3698" s="4">
        <f t="shared" si="1217"/>
        <v>-2.6610023521280884E-3</v>
      </c>
      <c r="N3698" s="4">
        <f t="shared" si="1220"/>
        <v>-3.7225258877216541E-4</v>
      </c>
      <c r="O3698" s="4">
        <f t="shared" si="1222"/>
        <v>2.2957109659352591E-3</v>
      </c>
      <c r="P3698" s="4">
        <f t="shared" si="1210"/>
        <v>0.20180667559443768</v>
      </c>
      <c r="Q3698" s="4">
        <f t="shared" si="1211"/>
        <v>0.31722284473702628</v>
      </c>
      <c r="T3698" s="4">
        <f t="shared" si="1205"/>
        <v>-1.3185753191903675E-3</v>
      </c>
      <c r="U3698" s="4">
        <f t="shared" si="1206"/>
        <v>-1.3185753191903675E-3</v>
      </c>
      <c r="V3698" s="2">
        <f t="shared" si="1212"/>
        <v>5.8627929460657252E-4</v>
      </c>
      <c r="W3698" s="4">
        <f t="shared" si="1213"/>
        <v>-9.4195834983395732E-3</v>
      </c>
      <c r="X3698" s="2">
        <f t="shared" si="1214"/>
        <v>-1.9037384913371234E-3</v>
      </c>
      <c r="Y3698" s="4">
        <f t="shared" si="1207"/>
        <v>-1.0481762355394093E-2</v>
      </c>
      <c r="Z3698" s="4">
        <f t="shared" si="1208"/>
        <v>-4.2426027339321701E-3</v>
      </c>
      <c r="AA3698" s="4">
        <f t="shared" si="1221"/>
        <v>4.6002697214978282E-3</v>
      </c>
    </row>
    <row r="3699" spans="1:27" x14ac:dyDescent="0.3">
      <c r="A3699" s="1">
        <f t="shared" ref="A3699" si="1291">WEEKNUM(C3699,2)</f>
        <v>37</v>
      </c>
      <c r="B3699" s="1">
        <f t="shared" ref="B3699" si="1292">WEEKDAY(C3699,2)</f>
        <v>4</v>
      </c>
      <c r="C3699" s="10">
        <v>44448</v>
      </c>
      <c r="D3699" s="3">
        <v>4493.28</v>
      </c>
      <c r="E3699" s="3">
        <v>4513.0200000000004</v>
      </c>
      <c r="F3699" s="3">
        <f t="shared" si="1215"/>
        <v>4519.9519999999993</v>
      </c>
      <c r="G3699" s="3">
        <f t="shared" si="1218"/>
        <v>4515.46</v>
      </c>
      <c r="H3699" s="4">
        <f t="shared" si="1204"/>
        <v>-4.6055998245485702E-3</v>
      </c>
      <c r="I3699" s="4">
        <f t="shared" si="1216"/>
        <v>-2.3260605174471651E-4</v>
      </c>
      <c r="J3699" s="4">
        <f t="shared" si="1230"/>
        <v>-4.3729937728038534E-3</v>
      </c>
      <c r="K3699" s="4">
        <f t="shared" si="1209"/>
        <v>2.7801961422840547E-3</v>
      </c>
      <c r="L3699" s="4">
        <f t="shared" si="1219"/>
        <v>8.5387343227843332E-4</v>
      </c>
      <c r="M3699" s="4">
        <f t="shared" si="1217"/>
        <v>-5.9009476206826035E-3</v>
      </c>
      <c r="N3699" s="4">
        <f t="shared" si="1220"/>
        <v>-4.9120133939842877E-3</v>
      </c>
      <c r="O3699" s="4">
        <f t="shared" si="1222"/>
        <v>9.997151301497525E-4</v>
      </c>
      <c r="P3699" s="4">
        <f t="shared" si="1210"/>
        <v>0.19627163498017863</v>
      </c>
      <c r="Q3699" s="4">
        <f t="shared" si="1211"/>
        <v>0.34858816749903943</v>
      </c>
      <c r="T3699" s="4">
        <f t="shared" si="1205"/>
        <v>-4.6055998245485702E-3</v>
      </c>
      <c r="U3699" s="4">
        <f t="shared" si="1206"/>
        <v>-4.6055998245485702E-3</v>
      </c>
      <c r="V3699" s="2">
        <f t="shared" si="1212"/>
        <v>2.219726322365501E-3</v>
      </c>
      <c r="W3699" s="4">
        <f t="shared" si="1213"/>
        <v>-7.8024709408581056E-3</v>
      </c>
      <c r="X3699" s="2">
        <f t="shared" si="1214"/>
        <v>-6.8102093459680071E-3</v>
      </c>
      <c r="Y3699" s="4">
        <f t="shared" si="1207"/>
        <v>-9.7232975752007348E-3</v>
      </c>
      <c r="Z3699" s="4">
        <f t="shared" si="1208"/>
        <v>-3.4793556438724987E-3</v>
      </c>
      <c r="AA3699" s="4">
        <f t="shared" si="1221"/>
        <v>1.9915902750805301E-3</v>
      </c>
    </row>
    <row r="3700" spans="1:27" x14ac:dyDescent="0.3">
      <c r="A3700" s="1">
        <f t="shared" ref="A3700" si="1293">WEEKNUM(C3700,2)</f>
        <v>37</v>
      </c>
      <c r="B3700" s="1">
        <f t="shared" ref="B3700" si="1294">WEEKDAY(C3700,2)</f>
        <v>5</v>
      </c>
      <c r="C3700" s="10">
        <v>44449</v>
      </c>
      <c r="D3700" s="3">
        <v>4458.58</v>
      </c>
      <c r="E3700" s="3">
        <v>4506.92</v>
      </c>
      <c r="F3700" s="3">
        <f t="shared" si="1215"/>
        <v>4504.2780000000002</v>
      </c>
      <c r="G3700" s="3">
        <f t="shared" si="1218"/>
        <v>4514.3270000000002</v>
      </c>
      <c r="H3700" s="4">
        <f t="shared" si="1204"/>
        <v>-7.7226435922087694E-3</v>
      </c>
      <c r="I3700" s="4">
        <f t="shared" si="1216"/>
        <v>3.0356443399922393E-3</v>
      </c>
      <c r="J3700" s="4">
        <f t="shared" si="1230"/>
        <v>-1.0758287932201009E-2</v>
      </c>
      <c r="K3700" s="4">
        <f t="shared" si="1209"/>
        <v>4.9902298543602168E-3</v>
      </c>
      <c r="L3700" s="4">
        <f t="shared" si="1219"/>
        <v>6.0626337800251543E-3</v>
      </c>
      <c r="M3700" s="4">
        <f t="shared" si="1217"/>
        <v>-1.0145466154620189E-2</v>
      </c>
      <c r="N3700" s="4">
        <f t="shared" si="1220"/>
        <v>-1.2348906049561827E-2</v>
      </c>
      <c r="O3700" s="4">
        <f t="shared" si="1222"/>
        <v>-2.2538566090548962E-3</v>
      </c>
      <c r="P3700" s="4">
        <f t="shared" si="1210"/>
        <v>0.18703325550375785</v>
      </c>
      <c r="Q3700" s="4">
        <f t="shared" si="1211"/>
        <v>0.31174829947984084</v>
      </c>
      <c r="T3700" s="4">
        <f t="shared" si="1205"/>
        <v>-7.7226435922087694E-3</v>
      </c>
      <c r="U3700" s="4">
        <f t="shared" si="1206"/>
        <v>-7.7226435922087694E-3</v>
      </c>
      <c r="V3700" s="2">
        <f t="shared" si="1212"/>
        <v>9.7189580885233221E-3</v>
      </c>
      <c r="W3700" s="4">
        <f t="shared" si="1213"/>
        <v>-3.7823149236186404E-4</v>
      </c>
      <c r="X3700" s="2">
        <f t="shared" si="1214"/>
        <v>-1.7273719128489379E-2</v>
      </c>
      <c r="Y3700" s="4">
        <f t="shared" si="1207"/>
        <v>-7.5408203932003093E-3</v>
      </c>
      <c r="Z3700" s="4">
        <f t="shared" si="1208"/>
        <v>-1.2831173981638609E-3</v>
      </c>
      <c r="AA3700" s="4">
        <f t="shared" si="1221"/>
        <v>-4.4421595375804214E-3</v>
      </c>
    </row>
    <row r="3701" spans="1:27" x14ac:dyDescent="0.3">
      <c r="A3701" s="1">
        <f t="shared" ref="A3701" si="1295">WEEKNUM(C3701,2)</f>
        <v>38</v>
      </c>
      <c r="B3701" s="1">
        <f t="shared" ref="B3701" si="1296">WEEKDAY(C3701,2)</f>
        <v>1</v>
      </c>
      <c r="C3701" s="10">
        <v>44452</v>
      </c>
      <c r="D3701" s="3">
        <v>4468.7299999999996</v>
      </c>
      <c r="E3701" s="3">
        <v>4474.8100000000004</v>
      </c>
      <c r="F3701" s="3">
        <f t="shared" si="1215"/>
        <v>4490.9380000000001</v>
      </c>
      <c r="G3701" s="3">
        <f t="shared" si="1218"/>
        <v>4510.2630000000008</v>
      </c>
      <c r="H3701" s="4">
        <f t="shared" si="1204"/>
        <v>2.2765095613400759E-3</v>
      </c>
      <c r="I3701" s="4">
        <f t="shared" si="1216"/>
        <v>3.6401724315814617E-3</v>
      </c>
      <c r="J3701" s="4">
        <f t="shared" si="1230"/>
        <v>-1.3636628702413858E-3</v>
      </c>
      <c r="K3701" s="4">
        <f t="shared" si="1209"/>
        <v>8.5027071399413831E-3</v>
      </c>
      <c r="L3701" s="4">
        <f t="shared" si="1219"/>
        <v>1.2626840334316713E-2</v>
      </c>
      <c r="M3701" s="4">
        <f t="shared" si="1217"/>
        <v>-4.9450693819421548E-3</v>
      </c>
      <c r="N3701" s="4">
        <f t="shared" si="1220"/>
        <v>-9.2085539135968921E-3</v>
      </c>
      <c r="O3701" s="4">
        <f t="shared" si="1222"/>
        <v>-4.3244948788583627E-3</v>
      </c>
      <c r="P3701" s="4">
        <f t="shared" si="1210"/>
        <v>0.18973554805954079</v>
      </c>
      <c r="Q3701" s="4">
        <f t="shared" si="1211"/>
        <v>0.33826766371485284</v>
      </c>
      <c r="T3701" s="4">
        <f t="shared" si="1205"/>
        <v>2.2765095613400759E-3</v>
      </c>
      <c r="U3701" s="4">
        <f t="shared" si="1206"/>
        <v>2.2765095613400759E-3</v>
      </c>
      <c r="V3701" s="2">
        <f t="shared" si="1212"/>
        <v>1.7236429535861277E-2</v>
      </c>
      <c r="W3701" s="4">
        <f t="shared" si="1213"/>
        <v>7.0640652405026712E-3</v>
      </c>
      <c r="X3701" s="2">
        <f t="shared" si="1214"/>
        <v>-1.4706433568592333E-2</v>
      </c>
      <c r="Y3701" s="4">
        <f t="shared" si="1207"/>
        <v>-4.072139582501761E-3</v>
      </c>
      <c r="Z3701" s="4">
        <f t="shared" si="1208"/>
        <v>2.2074343113525473E-3</v>
      </c>
      <c r="AA3701" s="4">
        <f t="shared" si="1221"/>
        <v>-8.5327848802143908E-3</v>
      </c>
    </row>
    <row r="3702" spans="1:27" x14ac:dyDescent="0.3">
      <c r="A3702" s="1">
        <f t="shared" ref="A3702" si="1297">WEEKNUM(C3702,2)</f>
        <v>38</v>
      </c>
      <c r="B3702" s="1">
        <f t="shared" ref="B3702" si="1298">WEEKDAY(C3702,2)</f>
        <v>2</v>
      </c>
      <c r="C3702" s="10">
        <v>44453</v>
      </c>
      <c r="D3702" s="3">
        <v>4443.05</v>
      </c>
      <c r="E3702" s="3">
        <v>4479.33</v>
      </c>
      <c r="F3702" s="3">
        <f t="shared" si="1215"/>
        <v>4475.5419999999995</v>
      </c>
      <c r="G3702" s="3">
        <f t="shared" si="1218"/>
        <v>4501.6890000000003</v>
      </c>
      <c r="H3702" s="4">
        <f t="shared" si="1204"/>
        <v>-5.7465991456184156E-3</v>
      </c>
      <c r="I3702" s="4">
        <f t="shared" si="1216"/>
        <v>2.3720385881448119E-3</v>
      </c>
      <c r="J3702" s="4">
        <f t="shared" si="1230"/>
        <v>-8.118637733763227E-3</v>
      </c>
      <c r="K3702" s="4">
        <f t="shared" si="1209"/>
        <v>3.3421128598056923E-3</v>
      </c>
      <c r="L3702" s="4">
        <f t="shared" si="1219"/>
        <v>8.8334816479053533E-3</v>
      </c>
      <c r="M3702" s="4">
        <f t="shared" si="1217"/>
        <v>-7.2599028229428488E-3</v>
      </c>
      <c r="N3702" s="4">
        <f t="shared" si="1220"/>
        <v>-1.3025999796965121E-2</v>
      </c>
      <c r="O3702" s="4">
        <f t="shared" si="1222"/>
        <v>-5.884921394087585E-3</v>
      </c>
      <c r="P3702" s="4">
        <f t="shared" si="1210"/>
        <v>0.18289861477554997</v>
      </c>
      <c r="Q3702" s="4">
        <f t="shared" si="1211"/>
        <v>0.32986827178933076</v>
      </c>
      <c r="T3702" s="4">
        <f t="shared" si="1205"/>
        <v>-5.7465991456184156E-3</v>
      </c>
      <c r="U3702" s="4">
        <f t="shared" si="1206"/>
        <v>-5.7465991456184156E-3</v>
      </c>
      <c r="V3702" s="2">
        <f t="shared" si="1212"/>
        <v>1.1479771657719349E-2</v>
      </c>
      <c r="W3702" s="4">
        <f t="shared" si="1213"/>
        <v>1.3649739411420599E-3</v>
      </c>
      <c r="X3702" s="2">
        <f t="shared" si="1214"/>
        <v>-1.7030860414643169E-2</v>
      </c>
      <c r="Y3702" s="4">
        <f t="shared" si="1207"/>
        <v>-9.1683873005410192E-3</v>
      </c>
      <c r="Z3702" s="4">
        <f t="shared" si="1208"/>
        <v>-2.9209465213416493E-3</v>
      </c>
      <c r="AA3702" s="4">
        <f t="shared" si="1221"/>
        <v>-1.1549446578895697E-2</v>
      </c>
    </row>
    <row r="3703" spans="1:27" x14ac:dyDescent="0.3">
      <c r="A3703" s="1">
        <f t="shared" ref="A3703" si="1299">WEEKNUM(C3703,2)</f>
        <v>38</v>
      </c>
      <c r="B3703" s="1">
        <f t="shared" ref="B3703" si="1300">WEEKDAY(C3703,2)</f>
        <v>3</v>
      </c>
      <c r="C3703" s="10">
        <v>44454</v>
      </c>
      <c r="D3703" s="3">
        <v>4480.7</v>
      </c>
      <c r="E3703" s="3">
        <v>4447.49</v>
      </c>
      <c r="F3703" s="3">
        <f t="shared" si="1215"/>
        <v>4468.8680000000004</v>
      </c>
      <c r="G3703" s="3">
        <f t="shared" si="1218"/>
        <v>4497.491</v>
      </c>
      <c r="H3703" s="4">
        <f t="shared" si="1204"/>
        <v>8.4739086888510444E-3</v>
      </c>
      <c r="I3703" s="4">
        <f t="shared" si="1216"/>
        <v>9.9931353462139744E-4</v>
      </c>
      <c r="J3703" s="4">
        <f t="shared" si="1230"/>
        <v>7.474595154229647E-3</v>
      </c>
      <c r="K3703" s="4">
        <f t="shared" si="1209"/>
        <v>5.1451142796051525E-3</v>
      </c>
      <c r="L3703" s="4">
        <f t="shared" si="1219"/>
        <v>1.2672976146266033E-2</v>
      </c>
      <c r="M3703" s="4">
        <f t="shared" si="1217"/>
        <v>2.6476503669384337E-3</v>
      </c>
      <c r="N3703" s="4">
        <f t="shared" si="1220"/>
        <v>-3.733414919562967E-3</v>
      </c>
      <c r="O3703" s="4">
        <f t="shared" si="1222"/>
        <v>-6.3880643649428873E-3</v>
      </c>
      <c r="P3703" s="4">
        <f t="shared" si="1210"/>
        <v>0.19292238962532637</v>
      </c>
      <c r="Q3703" s="4">
        <f t="shared" si="1211"/>
        <v>0.32426393658712471</v>
      </c>
      <c r="T3703" s="4">
        <f t="shared" si="1205"/>
        <v>8.4739086888510444E-3</v>
      </c>
      <c r="U3703" s="4">
        <f t="shared" si="1206"/>
        <v>8.4739086888510444E-3</v>
      </c>
      <c r="V3703" s="2">
        <f t="shared" si="1212"/>
        <v>1.5984515141625577E-2</v>
      </c>
      <c r="W3703" s="4">
        <f t="shared" si="1213"/>
        <v>5.8246699902093383E-3</v>
      </c>
      <c r="X3703" s="2">
        <f t="shared" si="1214"/>
        <v>-7.3924418540252798E-3</v>
      </c>
      <c r="Y3703" s="4">
        <f t="shared" si="1207"/>
        <v>-7.3878671952029695E-3</v>
      </c>
      <c r="Z3703" s="4">
        <f t="shared" si="1208"/>
        <v>-1.1291997920527847E-3</v>
      </c>
      <c r="AA3703" s="4">
        <f t="shared" si="1221"/>
        <v>-1.2647935955656263E-2</v>
      </c>
    </row>
    <row r="3704" spans="1:27" x14ac:dyDescent="0.3">
      <c r="A3704" s="1">
        <f t="shared" ref="A3704" si="1301">WEEKNUM(C3704,2)</f>
        <v>38</v>
      </c>
      <c r="B3704" s="1">
        <f t="shared" ref="B3704" si="1302">WEEKDAY(C3704,2)</f>
        <v>4</v>
      </c>
      <c r="C3704" s="10">
        <v>44455</v>
      </c>
      <c r="D3704" s="3">
        <v>4473.76</v>
      </c>
      <c r="E3704" s="3">
        <v>4477.09</v>
      </c>
      <c r="F3704" s="3">
        <f t="shared" si="1215"/>
        <v>4464.9639999999999</v>
      </c>
      <c r="G3704" s="3">
        <f t="shared" si="1218"/>
        <v>4492.4579999999996</v>
      </c>
      <c r="H3704" s="4">
        <f t="shared" si="1204"/>
        <v>-1.5488651326800724E-3</v>
      </c>
      <c r="I3704" s="4">
        <f t="shared" si="1216"/>
        <v>-8.0567768429032805E-4</v>
      </c>
      <c r="J3704" s="4">
        <f t="shared" si="1230"/>
        <v>-7.4318744838974436E-4</v>
      </c>
      <c r="K3704" s="4">
        <f t="shared" si="1209"/>
        <v>-4.0027227888498433E-3</v>
      </c>
      <c r="L3704" s="4">
        <f t="shared" si="1219"/>
        <v>3.0878111802964923E-3</v>
      </c>
      <c r="M3704" s="4">
        <f t="shared" si="1217"/>
        <v>1.9700046853681858E-3</v>
      </c>
      <c r="N3704" s="4">
        <f t="shared" si="1220"/>
        <v>-4.1620867685350452E-3</v>
      </c>
      <c r="O3704" s="4">
        <f t="shared" si="1222"/>
        <v>-6.1456135331353686E-3</v>
      </c>
      <c r="P3704" s="4">
        <f t="shared" si="1210"/>
        <v>0.19107471373004231</v>
      </c>
      <c r="Q3704" s="4">
        <f t="shared" si="1211"/>
        <v>0.31534752440315195</v>
      </c>
      <c r="T3704" s="4">
        <f t="shared" si="1205"/>
        <v>-1.5488651326800724E-3</v>
      </c>
      <c r="U3704" s="4">
        <f t="shared" si="1206"/>
        <v>-1.5488651326800724E-3</v>
      </c>
      <c r="V3704" s="2">
        <f t="shared" si="1212"/>
        <v>2.8075970272501902E-3</v>
      </c>
      <c r="W3704" s="4">
        <f t="shared" si="1213"/>
        <v>-7.22047894302222E-3</v>
      </c>
      <c r="X3704" s="2">
        <f t="shared" si="1214"/>
        <v>-4.3442652138303266E-3</v>
      </c>
      <c r="Y3704" s="4">
        <f t="shared" si="1207"/>
        <v>-1.6421641457318028E-2</v>
      </c>
      <c r="Z3704" s="4">
        <f t="shared" si="1208"/>
        <v>-1.0219934257084257E-2</v>
      </c>
      <c r="AA3704" s="4">
        <f t="shared" si="1221"/>
        <v>-1.2165615918045011E-2</v>
      </c>
    </row>
    <row r="3705" spans="1:27" x14ac:dyDescent="0.3">
      <c r="A3705" s="1">
        <f t="shared" ref="A3705" si="1303">WEEKNUM(C3705,2)</f>
        <v>38</v>
      </c>
      <c r="B3705" s="1">
        <f t="shared" ref="B3705" si="1304">WEEKDAY(C3705,2)</f>
        <v>5</v>
      </c>
      <c r="C3705" s="10">
        <v>44456</v>
      </c>
      <c r="D3705" s="3">
        <v>4432.99</v>
      </c>
      <c r="E3705" s="3">
        <v>4469.74</v>
      </c>
      <c r="F3705" s="3">
        <f t="shared" si="1215"/>
        <v>4459.8459999999995</v>
      </c>
      <c r="G3705" s="3">
        <f t="shared" si="1218"/>
        <v>4482.0619999999999</v>
      </c>
      <c r="H3705" s="4">
        <f t="shared" si="1204"/>
        <v>-9.1131397303387835E-3</v>
      </c>
      <c r="I3705" s="4">
        <f t="shared" si="1216"/>
        <v>-8.9857301241024021E-4</v>
      </c>
      <c r="J3705" s="4">
        <f t="shared" si="1230"/>
        <v>-8.2145667179285425E-3</v>
      </c>
      <c r="K3705" s="4">
        <f t="shared" si="1209"/>
        <v>-1.6093844998392242E-3</v>
      </c>
      <c r="L3705" s="4">
        <f t="shared" si="1219"/>
        <v>3.0744707906646385E-3</v>
      </c>
      <c r="M3705" s="4">
        <f t="shared" si="1217"/>
        <v>-6.0217325889727518E-3</v>
      </c>
      <c r="N3705" s="4">
        <f t="shared" si="1220"/>
        <v>-1.0948532171130189E-2</v>
      </c>
      <c r="O3705" s="4">
        <f t="shared" si="1222"/>
        <v>-5.0115159294292005E-3</v>
      </c>
      <c r="P3705" s="4">
        <f t="shared" si="1210"/>
        <v>0.18022028343454716</v>
      </c>
      <c r="Q3705" s="4">
        <f t="shared" si="1211"/>
        <v>0.30940868234731161</v>
      </c>
      <c r="T3705" s="4">
        <f t="shared" si="1205"/>
        <v>-9.1131397303387835E-3</v>
      </c>
      <c r="U3705" s="4">
        <f t="shared" si="1206"/>
        <v>-9.1131397303387835E-3</v>
      </c>
      <c r="V3705" s="2">
        <f t="shared" si="1212"/>
        <v>-3.393118987160753E-3</v>
      </c>
      <c r="W3705" s="4">
        <f t="shared" si="1213"/>
        <v>-1.335918779728911E-2</v>
      </c>
      <c r="X3705" s="2">
        <f t="shared" si="1214"/>
        <v>-5.7394955344527059E-3</v>
      </c>
      <c r="Y3705" s="4">
        <f t="shared" si="1207"/>
        <v>-1.4058145291611864E-2</v>
      </c>
      <c r="Z3705" s="4">
        <f t="shared" si="1208"/>
        <v>-7.8415356577678039E-3</v>
      </c>
      <c r="AA3705" s="4">
        <f t="shared" si="1221"/>
        <v>-9.8644000214908358E-3</v>
      </c>
    </row>
    <row r="3706" spans="1:27" x14ac:dyDescent="0.3">
      <c r="A3706" s="1">
        <f t="shared" ref="A3706" si="1305">WEEKNUM(C3706,2)</f>
        <v>39</v>
      </c>
      <c r="B3706" s="1">
        <f t="shared" ref="B3706" si="1306">WEEKDAY(C3706,2)</f>
        <v>1</v>
      </c>
      <c r="C3706" s="10">
        <v>44459</v>
      </c>
      <c r="D3706" s="3">
        <v>4357.7299999999996</v>
      </c>
      <c r="E3706" s="3">
        <v>4402.95</v>
      </c>
      <c r="F3706" s="3">
        <f t="shared" si="1215"/>
        <v>4437.6459999999997</v>
      </c>
      <c r="G3706" s="3">
        <f t="shared" si="1218"/>
        <v>4464.2919999999995</v>
      </c>
      <c r="H3706" s="4">
        <f t="shared" si="1204"/>
        <v>-1.6977254629493913E-2</v>
      </c>
      <c r="I3706" s="4">
        <f t="shared" si="1216"/>
        <v>-6.7764646435024591E-3</v>
      </c>
      <c r="J3706" s="4">
        <f t="shared" si="1230"/>
        <v>-1.0200789985991453E-2</v>
      </c>
      <c r="K3706" s="4">
        <f t="shared" si="1209"/>
        <v>5.557197286707216E-3</v>
      </c>
      <c r="L3706" s="4">
        <f t="shared" si="1219"/>
        <v>9.7320820083559387E-3</v>
      </c>
      <c r="M3706" s="4">
        <f t="shared" si="1217"/>
        <v>-1.8008646926771576E-2</v>
      </c>
      <c r="N3706" s="4">
        <f t="shared" si="1220"/>
        <v>-2.3869854391244998E-2</v>
      </c>
      <c r="O3706" s="4">
        <f t="shared" si="1222"/>
        <v>-6.1146514354950242E-3</v>
      </c>
      <c r="P3706" s="4">
        <f t="shared" si="1210"/>
        <v>0.16018338316378539</v>
      </c>
      <c r="Q3706" s="4">
        <f t="shared" si="1211"/>
        <v>0.29809860560439178</v>
      </c>
      <c r="T3706" s="4">
        <f t="shared" si="1205"/>
        <v>-1.6977254629493913E-2</v>
      </c>
      <c r="U3706" s="4">
        <f t="shared" si="1206"/>
        <v>-1.6977254629493913E-2</v>
      </c>
      <c r="V3706" s="2">
        <f t="shared" si="1212"/>
        <v>8.0622785072828468E-3</v>
      </c>
      <c r="W3706" s="4">
        <f t="shared" si="1213"/>
        <v>-2.0183442777898923E-3</v>
      </c>
      <c r="X3706" s="2">
        <f t="shared" si="1214"/>
        <v>-2.4839272007930666E-2</v>
      </c>
      <c r="Y3706" s="4">
        <f t="shared" si="1207"/>
        <v>-6.9809223802093081E-3</v>
      </c>
      <c r="Z3706" s="4">
        <f t="shared" si="1208"/>
        <v>-7.1968908836586706E-4</v>
      </c>
      <c r="AA3706" s="4">
        <f t="shared" si="1221"/>
        <v>-1.1866563288114949E-2</v>
      </c>
    </row>
    <row r="3707" spans="1:27" x14ac:dyDescent="0.3">
      <c r="A3707" s="1">
        <f t="shared" ref="A3707" si="1307">WEEKNUM(C3707,2)</f>
        <v>39</v>
      </c>
      <c r="B3707" s="1">
        <f t="shared" ref="B3707" si="1308">WEEKDAY(C3707,2)</f>
        <v>2</v>
      </c>
      <c r="C3707" s="10">
        <v>44460</v>
      </c>
      <c r="D3707" s="3">
        <v>4354.18</v>
      </c>
      <c r="E3707" s="3">
        <v>4374.45</v>
      </c>
      <c r="F3707" s="3">
        <f t="shared" si="1215"/>
        <v>4419.8720000000003</v>
      </c>
      <c r="G3707" s="3">
        <f t="shared" si="1218"/>
        <v>4447.7070000000003</v>
      </c>
      <c r="H3707" s="4">
        <f t="shared" si="1204"/>
        <v>-8.1464432169943359E-4</v>
      </c>
      <c r="I3707" s="4">
        <f t="shared" si="1216"/>
        <v>3.836860016568318E-3</v>
      </c>
      <c r="J3707" s="4">
        <f t="shared" si="1230"/>
        <v>-4.6515043382677514E-3</v>
      </c>
      <c r="K3707" s="4">
        <f t="shared" si="1209"/>
        <v>1.8028882009670292E-2</v>
      </c>
      <c r="L3707" s="4">
        <f t="shared" si="1219"/>
        <v>2.3032378988346952E-2</v>
      </c>
      <c r="M3707" s="4">
        <f t="shared" si="1217"/>
        <v>-1.4862873856980475E-2</v>
      </c>
      <c r="N3707" s="4">
        <f t="shared" si="1220"/>
        <v>-2.1028138769033131E-2</v>
      </c>
      <c r="O3707" s="4">
        <f t="shared" si="1222"/>
        <v>-6.3927076969716532E-3</v>
      </c>
      <c r="P3707" s="4">
        <f t="shared" si="1210"/>
        <v>0.15923824635856096</v>
      </c>
      <c r="Q3707" s="4">
        <f t="shared" si="1211"/>
        <v>0.31170939939207182</v>
      </c>
      <c r="T3707" s="4">
        <f t="shared" si="1205"/>
        <v>-8.1464432169943359E-4</v>
      </c>
      <c r="U3707" s="4">
        <f t="shared" si="1206"/>
        <v>-8.1464432169943359E-4</v>
      </c>
      <c r="V3707" s="2">
        <f t="shared" si="1212"/>
        <v>1.9579000993636738E-2</v>
      </c>
      <c r="W3707" s="4">
        <f t="shared" si="1213"/>
        <v>9.3832109837002822E-3</v>
      </c>
      <c r="X3707" s="2">
        <f t="shared" si="1214"/>
        <v>-2.0002025635543125E-2</v>
      </c>
      <c r="Y3707" s="4">
        <f t="shared" si="1207"/>
        <v>5.3352550519436973E-3</v>
      </c>
      <c r="Z3707" s="4">
        <f t="shared" si="1208"/>
        <v>1.1674144918473793E-2</v>
      </c>
      <c r="AA3707" s="4">
        <f t="shared" si="1221"/>
        <v>-1.2438716919648877E-2</v>
      </c>
    </row>
    <row r="3708" spans="1:27" x14ac:dyDescent="0.3">
      <c r="A3708" s="1">
        <f t="shared" ref="A3708" si="1309">WEEKNUM(C3708,2)</f>
        <v>39</v>
      </c>
      <c r="B3708" s="1">
        <f t="shared" ref="B3708" si="1310">WEEKDAY(C3708,2)</f>
        <v>3</v>
      </c>
      <c r="C3708" s="10">
        <v>44461</v>
      </c>
      <c r="D3708" s="3">
        <v>4395.6400000000003</v>
      </c>
      <c r="E3708" s="3">
        <v>4367.43</v>
      </c>
      <c r="F3708" s="3">
        <f t="shared" si="1215"/>
        <v>4402.8599999999997</v>
      </c>
      <c r="G3708" s="3">
        <f t="shared" si="1218"/>
        <v>4435.8639999999996</v>
      </c>
      <c r="H3708" s="4">
        <f t="shared" si="1204"/>
        <v>9.5218847176735989E-3</v>
      </c>
      <c r="I3708" s="4">
        <f t="shared" si="1216"/>
        <v>3.0430528825174889E-3</v>
      </c>
      <c r="J3708" s="4">
        <f t="shared" si="1230"/>
        <v>6.4788318351561101E-3</v>
      </c>
      <c r="K3708" s="4">
        <f t="shared" si="1209"/>
        <v>1.1594605643312786E-2</v>
      </c>
      <c r="L3708" s="4">
        <f t="shared" si="1219"/>
        <v>1.9786350893470601E-2</v>
      </c>
      <c r="M3708" s="4">
        <f t="shared" si="1217"/>
        <v>-1.6398431928336004E-3</v>
      </c>
      <c r="N3708" s="4">
        <f t="shared" si="1220"/>
        <v>-9.0679065002892915E-3</v>
      </c>
      <c r="O3708" s="4">
        <f t="shared" si="1222"/>
        <v>-7.5083491823716006E-3</v>
      </c>
      <c r="P3708" s="4">
        <f t="shared" si="1210"/>
        <v>0.1702763793007053</v>
      </c>
      <c r="Q3708" s="4">
        <f t="shared" si="1211"/>
        <v>0.33970119412628857</v>
      </c>
      <c r="T3708" s="4">
        <f t="shared" si="1205"/>
        <v>9.5218847176735989E-3</v>
      </c>
      <c r="U3708" s="4">
        <f t="shared" si="1206"/>
        <v>9.5218847176735989E-3</v>
      </c>
      <c r="V3708" s="2">
        <f t="shared" si="1212"/>
        <v>2.9057135901593301E-2</v>
      </c>
      <c r="W3708" s="4">
        <f t="shared" si="1213"/>
        <v>1.8766564542577416E-2</v>
      </c>
      <c r="X3708" s="2">
        <f t="shared" si="1214"/>
        <v>-1.8983640948958755E-2</v>
      </c>
      <c r="Y3708" s="4">
        <f t="shared" si="1207"/>
        <v>-1.0187934295465314E-3</v>
      </c>
      <c r="Z3708" s="4">
        <f t="shared" si="1208"/>
        <v>5.2800325743783284E-3</v>
      </c>
      <c r="AA3708" s="4">
        <f t="shared" si="1221"/>
        <v>-1.4770630951731112E-2</v>
      </c>
    </row>
    <row r="3709" spans="1:27" x14ac:dyDescent="0.3">
      <c r="A3709" s="1">
        <f t="shared" ref="A3709" si="1311">WEEKNUM(C3709,2)</f>
        <v>39</v>
      </c>
      <c r="B3709" s="1">
        <f t="shared" ref="B3709" si="1312">WEEKDAY(C3709,2)</f>
        <v>4</v>
      </c>
      <c r="C3709" s="10">
        <v>44462</v>
      </c>
      <c r="D3709" s="3">
        <v>4448.9799999999996</v>
      </c>
      <c r="E3709" s="3">
        <v>4406.75</v>
      </c>
      <c r="F3709" s="3">
        <f t="shared" si="1215"/>
        <v>4397.9040000000005</v>
      </c>
      <c r="G3709" s="3">
        <f t="shared" si="1218"/>
        <v>4431.4339999999993</v>
      </c>
      <c r="H3709" s="4">
        <f t="shared" si="1204"/>
        <v>1.2134751708510987E-2</v>
      </c>
      <c r="I3709" s="4">
        <f t="shared" si="1216"/>
        <v>2.5275045272132547E-3</v>
      </c>
      <c r="J3709" s="4">
        <f t="shared" si="1230"/>
        <v>9.6072471812977331E-3</v>
      </c>
      <c r="K3709" s="4">
        <f t="shared" si="1209"/>
        <v>-2.3898681420680737E-3</v>
      </c>
      <c r="L3709" s="4">
        <f t="shared" si="1219"/>
        <v>7.699548744766172E-3</v>
      </c>
      <c r="M3709" s="4">
        <f t="shared" si="1217"/>
        <v>1.1613714169294988E-2</v>
      </c>
      <c r="N3709" s="4">
        <f t="shared" si="1220"/>
        <v>3.9594406686414103E-3</v>
      </c>
      <c r="O3709" s="4">
        <f t="shared" si="1222"/>
        <v>-7.5365589415998359E-3</v>
      </c>
      <c r="P3709" s="4">
        <f t="shared" si="1210"/>
        <v>0.18447739259385457</v>
      </c>
      <c r="Q3709" s="4">
        <f t="shared" si="1211"/>
        <v>0.34184469035490106</v>
      </c>
      <c r="T3709" s="4">
        <f t="shared" si="1205"/>
        <v>1.2134751708510987E-2</v>
      </c>
      <c r="U3709" s="4">
        <f t="shared" si="1206"/>
        <v>1.2134751708510987E-2</v>
      </c>
      <c r="V3709" s="2">
        <f t="shared" si="1212"/>
        <v>1.7772156045536006E-2</v>
      </c>
      <c r="W3709" s="4">
        <f t="shared" si="1213"/>
        <v>7.5944344850805579E-3</v>
      </c>
      <c r="X3709" s="2">
        <f t="shared" si="1214"/>
        <v>-5.5389649869462499E-3</v>
      </c>
      <c r="Y3709" s="4">
        <f t="shared" si="1207"/>
        <v>-1.4828897217603469E-2</v>
      </c>
      <c r="Z3709" s="4">
        <f t="shared" si="1208"/>
        <v>-8.6171473671488863E-3</v>
      </c>
      <c r="AA3709" s="4">
        <f t="shared" si="1221"/>
        <v>-1.5019158049202522E-2</v>
      </c>
    </row>
    <row r="3710" spans="1:27" x14ac:dyDescent="0.3">
      <c r="A3710" s="1">
        <f t="shared" ref="A3710" si="1313">WEEKNUM(C3710,2)</f>
        <v>39</v>
      </c>
      <c r="B3710" s="1">
        <f t="shared" ref="B3710" si="1314">WEEKDAY(C3710,2)</f>
        <v>5</v>
      </c>
      <c r="C3710" s="10">
        <v>44463</v>
      </c>
      <c r="D3710" s="3">
        <v>4455.4799999999996</v>
      </c>
      <c r="E3710" s="3">
        <v>4438.04</v>
      </c>
      <c r="F3710" s="3">
        <f t="shared" si="1215"/>
        <v>4402.402</v>
      </c>
      <c r="G3710" s="3">
        <f t="shared" si="1218"/>
        <v>4431.1239999999989</v>
      </c>
      <c r="H3710" s="4">
        <f t="shared" si="1204"/>
        <v>1.4610090402744002E-3</v>
      </c>
      <c r="I3710" s="4">
        <f t="shared" si="1216"/>
        <v>-2.4589906000925159E-3</v>
      </c>
      <c r="J3710" s="4">
        <f t="shared" si="1230"/>
        <v>3.9199996403669161E-3</v>
      </c>
      <c r="K3710" s="4">
        <f t="shared" si="1209"/>
        <v>-1.3451959775049531E-2</v>
      </c>
      <c r="L3710" s="4">
        <f t="shared" si="1219"/>
        <v>-4.6217834699690211E-3</v>
      </c>
      <c r="M3710" s="4">
        <f t="shared" si="1217"/>
        <v>1.205660001063045E-2</v>
      </c>
      <c r="N3710" s="4">
        <f t="shared" si="1220"/>
        <v>5.4965737812800279E-3</v>
      </c>
      <c r="O3710" s="4">
        <f t="shared" si="1222"/>
        <v>-6.4464434808368222E-3</v>
      </c>
      <c r="P3710" s="4">
        <f t="shared" si="1210"/>
        <v>0.18620792477243486</v>
      </c>
      <c r="Q3710" s="4">
        <f t="shared" si="1211"/>
        <v>0.37645663161276754</v>
      </c>
      <c r="T3710" s="4">
        <f t="shared" si="1205"/>
        <v>1.4610090402744002E-3</v>
      </c>
      <c r="U3710" s="4">
        <f t="shared" si="1206"/>
        <v>1.4610090402744002E-3</v>
      </c>
      <c r="V3710" s="2">
        <f t="shared" si="1212"/>
        <v>-3.5940822390749753E-3</v>
      </c>
      <c r="W3710" s="4">
        <f t="shared" si="1213"/>
        <v>-1.3558141416684164E-2</v>
      </c>
      <c r="X3710" s="2">
        <f t="shared" si="1214"/>
        <v>5.0733252274423766E-3</v>
      </c>
      <c r="Y3710" s="4">
        <f t="shared" si="1207"/>
        <v>-2.5753057533465327E-2</v>
      </c>
      <c r="Z3710" s="4">
        <f t="shared" si="1208"/>
        <v>-1.9610187242121734E-2</v>
      </c>
      <c r="AA3710" s="4">
        <f t="shared" si="1221"/>
        <v>-1.2880265372391673E-2</v>
      </c>
    </row>
    <row r="3711" spans="1:27" x14ac:dyDescent="0.3">
      <c r="A3711" s="1">
        <f t="shared" ref="A3711" si="1315">WEEKNUM(C3711,2)</f>
        <v>40</v>
      </c>
      <c r="B3711" s="1">
        <f t="shared" ref="B3711" si="1316">WEEKDAY(C3711,2)</f>
        <v>1</v>
      </c>
      <c r="C3711" s="10">
        <v>44466</v>
      </c>
      <c r="D3711" s="3">
        <v>4443.1099999999997</v>
      </c>
      <c r="E3711" s="3">
        <v>4442.12</v>
      </c>
      <c r="F3711" s="3">
        <f t="shared" si="1215"/>
        <v>4419.4780000000001</v>
      </c>
      <c r="G3711" s="3">
        <f t="shared" si="1218"/>
        <v>4428.5619999999999</v>
      </c>
      <c r="H3711" s="4">
        <f t="shared" si="1204"/>
        <v>-2.776356307288977E-3</v>
      </c>
      <c r="I3711" s="4">
        <f t="shared" si="1216"/>
        <v>-2.9985545889555502E-3</v>
      </c>
      <c r="J3711" s="4">
        <f t="shared" si="1230"/>
        <v>2.2219828166657315E-4</v>
      </c>
      <c r="K3711" s="4">
        <f t="shared" si="1209"/>
        <v>-9.4063939238869573E-3</v>
      </c>
      <c r="L3711" s="4">
        <f t="shared" si="1219"/>
        <v>-6.4043480039063109E-3</v>
      </c>
      <c r="M3711" s="4">
        <f t="shared" si="1217"/>
        <v>5.3472378412110222E-3</v>
      </c>
      <c r="N3711" s="4">
        <f t="shared" si="1220"/>
        <v>3.285039252019002E-3</v>
      </c>
      <c r="O3711" s="4">
        <f t="shared" si="1222"/>
        <v>-2.0445138652880153E-3</v>
      </c>
      <c r="P3711" s="4">
        <f t="shared" si="1210"/>
        <v>0.18291458891873674</v>
      </c>
      <c r="Q3711" s="4">
        <f t="shared" si="1211"/>
        <v>0.36854669052759959</v>
      </c>
      <c r="T3711" s="4">
        <f t="shared" si="1205"/>
        <v>-2.776356307288977E-3</v>
      </c>
      <c r="U3711" s="4">
        <f t="shared" si="1206"/>
        <v>-2.776356307288977E-3</v>
      </c>
      <c r="V3711" s="2">
        <f t="shared" si="1212"/>
        <v>-2.1939274780719477E-2</v>
      </c>
      <c r="W3711" s="4">
        <f t="shared" si="1213"/>
        <v>-3.1719882032912268E-2</v>
      </c>
      <c r="X3711" s="2">
        <f t="shared" si="1214"/>
        <v>1.9592769630059716E-2</v>
      </c>
      <c r="Y3711" s="4">
        <f t="shared" si="1207"/>
        <v>-2.1757935146781034E-2</v>
      </c>
      <c r="Z3711" s="4">
        <f t="shared" si="1208"/>
        <v>-1.5589874611003854E-2</v>
      </c>
      <c r="AA3711" s="4">
        <f t="shared" si="1221"/>
        <v>-4.0940624826765514E-3</v>
      </c>
    </row>
    <row r="3712" spans="1:27" x14ac:dyDescent="0.3">
      <c r="A3712" s="1">
        <f t="shared" ref="A3712" si="1317">WEEKNUM(C3712,2)</f>
        <v>40</v>
      </c>
      <c r="B3712" s="1">
        <f t="shared" ref="B3712" si="1318">WEEKDAY(C3712,2)</f>
        <v>2</v>
      </c>
      <c r="C3712" s="10">
        <v>44467</v>
      </c>
      <c r="D3712" s="3">
        <v>4352.63</v>
      </c>
      <c r="E3712" s="3">
        <v>4419.54</v>
      </c>
      <c r="F3712" s="3">
        <f t="shared" si="1215"/>
        <v>4419.1679999999997</v>
      </c>
      <c r="G3712" s="3">
        <f t="shared" si="1218"/>
        <v>4419.5199999999995</v>
      </c>
      <c r="H3712" s="4">
        <f t="shared" si="1204"/>
        <v>-2.0364114325326081E-2</v>
      </c>
      <c r="I3712" s="4">
        <f t="shared" si="1216"/>
        <v>-5.3048427790443426E-3</v>
      </c>
      <c r="J3712" s="4">
        <f t="shared" si="1230"/>
        <v>-1.5059271546281738E-2</v>
      </c>
      <c r="K3712" s="4">
        <f t="shared" si="1209"/>
        <v>-1.6446813155649739E-3</v>
      </c>
      <c r="L3712" s="4">
        <f t="shared" si="1219"/>
        <v>-3.6365918867139195E-3</v>
      </c>
      <c r="M3712" s="4">
        <f t="shared" si="1217"/>
        <v>-1.5056680352500643E-2</v>
      </c>
      <c r="N3712" s="4">
        <f t="shared" si="1220"/>
        <v>-1.5135127796683672E-2</v>
      </c>
      <c r="O3712" s="4">
        <f t="shared" si="1222"/>
        <v>-8.087064602317719E-5</v>
      </c>
      <c r="P3712" s="4">
        <f t="shared" si="1210"/>
        <v>0.15882558099289948</v>
      </c>
      <c r="Q3712" s="4">
        <f t="shared" si="1211"/>
        <v>0.31959459869151058</v>
      </c>
      <c r="T3712" s="4">
        <f t="shared" si="1205"/>
        <v>-2.0364114325326081E-2</v>
      </c>
      <c r="U3712" s="4">
        <f t="shared" si="1206"/>
        <v>-2.0364114325326081E-2</v>
      </c>
      <c r="V3712" s="2">
        <f t="shared" si="1212"/>
        <v>-2.0015259581689263E-2</v>
      </c>
      <c r="W3712" s="4">
        <f t="shared" si="1213"/>
        <v>-2.9815106985872364E-2</v>
      </c>
      <c r="X3712" s="2">
        <f t="shared" si="1214"/>
        <v>-3.5597977116246497E-4</v>
      </c>
      <c r="Y3712" s="4">
        <f t="shared" si="1207"/>
        <v>-1.4093001997415873E-2</v>
      </c>
      <c r="Z3712" s="4">
        <f t="shared" si="1208"/>
        <v>-7.8766121438074519E-3</v>
      </c>
      <c r="AA3712" s="4">
        <f t="shared" si="1221"/>
        <v>-1.5928063075144099E-4</v>
      </c>
    </row>
    <row r="3713" spans="1:27" x14ac:dyDescent="0.3">
      <c r="A3713" s="1">
        <f t="shared" ref="A3713" si="1319">WEEKNUM(C3713,2)</f>
        <v>40</v>
      </c>
      <c r="B3713" s="1">
        <f t="shared" ref="B3713" si="1320">WEEKDAY(C3713,2)</f>
        <v>3</v>
      </c>
      <c r="C3713" s="10">
        <v>44468</v>
      </c>
      <c r="D3713" s="3">
        <v>4359.46</v>
      </c>
      <c r="E3713" s="3">
        <v>4362.41</v>
      </c>
      <c r="F3713" s="3">
        <f t="shared" si="1215"/>
        <v>4411.9319999999998</v>
      </c>
      <c r="G3713" s="3">
        <f t="shared" si="1218"/>
        <v>4407.3959999999988</v>
      </c>
      <c r="H3713" s="4">
        <f t="shared" si="1204"/>
        <v>1.5691662282344069E-3</v>
      </c>
      <c r="I3713" s="4">
        <f t="shared" si="1216"/>
        <v>2.2469173809856902E-3</v>
      </c>
      <c r="J3713" s="4">
        <f t="shared" si="1230"/>
        <v>-6.7775115275128328E-4</v>
      </c>
      <c r="K3713" s="4">
        <f t="shared" si="1209"/>
        <v>1.663821643466136E-2</v>
      </c>
      <c r="L3713" s="4">
        <f t="shared" si="1219"/>
        <v>1.380595690932186E-2</v>
      </c>
      <c r="M3713" s="4">
        <f t="shared" si="1217"/>
        <v>-1.1893202343100427E-2</v>
      </c>
      <c r="N3713" s="4">
        <f t="shared" si="1220"/>
        <v>-1.0876263444446289E-2</v>
      </c>
      <c r="O3713" s="4">
        <f t="shared" si="1222"/>
        <v>1.0404958412282639E-3</v>
      </c>
      <c r="P3713" s="4">
        <f t="shared" si="1210"/>
        <v>0.16064397095900765</v>
      </c>
      <c r="Q3713" s="4">
        <f t="shared" si="1211"/>
        <v>0.30071010860484548</v>
      </c>
      <c r="T3713" s="4">
        <f t="shared" si="1205"/>
        <v>1.5691662282344069E-3</v>
      </c>
      <c r="U3713" s="4">
        <f t="shared" si="1206"/>
        <v>1.5691662282344069E-3</v>
      </c>
      <c r="V3713" s="2">
        <f t="shared" si="1212"/>
        <v>9.8813820609608936E-3</v>
      </c>
      <c r="W3713" s="4">
        <f t="shared" si="1213"/>
        <v>-2.1743175964872096E-4</v>
      </c>
      <c r="X3713" s="2">
        <f t="shared" si="1214"/>
        <v>-8.2308833298450935E-3</v>
      </c>
      <c r="Y3713" s="4">
        <f t="shared" si="1207"/>
        <v>3.9619294466980443E-3</v>
      </c>
      <c r="Z3713" s="4">
        <f t="shared" si="1208"/>
        <v>1.0292160152297693E-2</v>
      </c>
      <c r="AA3713" s="4">
        <f t="shared" si="1221"/>
        <v>2.0604788705523495E-3</v>
      </c>
    </row>
    <row r="3714" spans="1:27" x14ac:dyDescent="0.3">
      <c r="A3714" s="1">
        <f t="shared" ref="A3714" si="1321">WEEKNUM(C3714,2)</f>
        <v>40</v>
      </c>
      <c r="B3714" s="1">
        <f t="shared" ref="B3714" si="1322">WEEKDAY(C3714,2)</f>
        <v>4</v>
      </c>
      <c r="C3714" s="10">
        <v>44469</v>
      </c>
      <c r="D3714" s="3">
        <v>4307.54</v>
      </c>
      <c r="E3714" s="3">
        <v>4370.67</v>
      </c>
      <c r="F3714" s="3">
        <f t="shared" si="1215"/>
        <v>4383.6440000000002</v>
      </c>
      <c r="G3714" s="3">
        <f t="shared" si="1218"/>
        <v>4390.7739999999994</v>
      </c>
      <c r="H3714" s="4">
        <f t="shared" si="1204"/>
        <v>-1.1909731939276899E-2</v>
      </c>
      <c r="I3714" s="4">
        <f t="shared" si="1216"/>
        <v>2.5714193959802444E-3</v>
      </c>
      <c r="J3714" s="4">
        <f t="shared" si="1230"/>
        <v>-1.4481151335257143E-2</v>
      </c>
      <c r="K3714" s="4">
        <f t="shared" si="1209"/>
        <v>9.9117780642556733E-3</v>
      </c>
      <c r="L3714" s="4">
        <f t="shared" si="1219"/>
        <v>9.3044143591687646E-3</v>
      </c>
      <c r="M3714" s="4">
        <f t="shared" si="1217"/>
        <v>-1.7360898832113253E-2</v>
      </c>
      <c r="N3714" s="4">
        <f t="shared" si="1220"/>
        <v>-1.8956566655446053E-2</v>
      </c>
      <c r="O3714" s="4">
        <f t="shared" si="1222"/>
        <v>-1.6552370958828472E-3</v>
      </c>
      <c r="P3714" s="4">
        <f t="shared" si="1210"/>
        <v>0.14682101238794798</v>
      </c>
      <c r="Q3714" s="4">
        <f t="shared" si="1211"/>
        <v>0.29143419068377174</v>
      </c>
      <c r="S3714" s="4">
        <f>(D3714-D3693)/D3693</f>
        <v>-4.7569140421166278E-2</v>
      </c>
      <c r="T3714" s="4">
        <f t="shared" si="1205"/>
        <v>-1.1909731939276899E-2</v>
      </c>
      <c r="U3714" s="4">
        <f t="shared" si="1206"/>
        <v>-1.1909731939276899E-2</v>
      </c>
      <c r="V3714" s="2">
        <f t="shared" si="1212"/>
        <v>2.0534653374500403E-2</v>
      </c>
      <c r="W3714" s="4">
        <f t="shared" si="1213"/>
        <v>1.0329306840755332E-2</v>
      </c>
      <c r="X3714" s="2">
        <f t="shared" si="1214"/>
        <v>-3.1791556716370857E-2</v>
      </c>
      <c r="Y3714" s="4">
        <f t="shared" si="1207"/>
        <v>-2.6806381210841166E-3</v>
      </c>
      <c r="Z3714" s="4">
        <f t="shared" si="1208"/>
        <v>3.6077095370130553E-3</v>
      </c>
      <c r="AA3714" s="4">
        <f t="shared" si="1221"/>
        <v>-3.2424536779339015E-3</v>
      </c>
    </row>
    <row r="3715" spans="1:27" x14ac:dyDescent="0.3">
      <c r="A3715" s="1">
        <f t="shared" ref="A3715:A3716" si="1323">WEEKNUM(C3715,2)</f>
        <v>40</v>
      </c>
      <c r="B3715" s="1">
        <f t="shared" ref="B3715:B3716" si="1324">WEEKDAY(C3715,2)</f>
        <v>5</v>
      </c>
      <c r="C3715" s="10">
        <v>44470</v>
      </c>
      <c r="D3715" s="3">
        <v>4357.05</v>
      </c>
      <c r="E3715" s="3">
        <v>4317.16</v>
      </c>
      <c r="F3715" s="3">
        <f t="shared" si="1215"/>
        <v>4363.9580000000005</v>
      </c>
      <c r="G3715" s="3">
        <f t="shared" si="1218"/>
        <v>4383.18</v>
      </c>
      <c r="H3715" s="4">
        <f t="shared" ref="H3715:H3748" si="1325">(D3715-D3714)/D3714</f>
        <v>1.1493799245044786E-2</v>
      </c>
      <c r="I3715" s="4">
        <f t="shared" si="1216"/>
        <v>2.2332932485826925E-3</v>
      </c>
      <c r="J3715" s="4">
        <f t="shared" si="1230"/>
        <v>9.2605059964620921E-3</v>
      </c>
      <c r="K3715" s="4">
        <f t="shared" si="1209"/>
        <v>1.3498423694266435E-2</v>
      </c>
      <c r="L3715" s="4">
        <f t="shared" si="1219"/>
        <v>1.8233918508785307E-2</v>
      </c>
      <c r="M3715" s="4">
        <f t="shared" si="1217"/>
        <v>-1.5829666554995157E-3</v>
      </c>
      <c r="N3715" s="4">
        <f t="shared" si="1220"/>
        <v>-5.9614252665872967E-3</v>
      </c>
      <c r="O3715" s="4">
        <f t="shared" si="1222"/>
        <v>-4.4117005772253597E-3</v>
      </c>
      <c r="P3715" s="4">
        <f t="shared" si="1210"/>
        <v>0.16000234287433407</v>
      </c>
      <c r="Q3715" s="4">
        <f t="shared" si="1211"/>
        <v>0.29558429973238187</v>
      </c>
      <c r="T3715" s="4">
        <f t="shared" ref="T3715:T3746" si="1326">(D3715-D3714)/D3714</f>
        <v>1.1493799245044786E-2</v>
      </c>
      <c r="U3715" s="4">
        <f t="shared" ref="U3715:U3746" si="1327">(D3715-D3714)/D3714</f>
        <v>1.1493799245044786E-2</v>
      </c>
      <c r="V3715" s="2">
        <f t="shared" si="1212"/>
        <v>3.434442860658278E-2</v>
      </c>
      <c r="W3715" s="4">
        <f t="shared" si="1213"/>
        <v>2.4000984320516981E-2</v>
      </c>
      <c r="X3715" s="2">
        <f t="shared" si="1214"/>
        <v>-2.2091895822672167E-2</v>
      </c>
      <c r="Y3715" s="4">
        <f t="shared" si="1207"/>
        <v>8.6128624171946666E-4</v>
      </c>
      <c r="Z3715" s="4">
        <f t="shared" si="1208"/>
        <v>7.1719666175231586E-3</v>
      </c>
      <c r="AA3715" s="4">
        <f t="shared" si="1221"/>
        <v>-8.7325055730938482E-3</v>
      </c>
    </row>
    <row r="3716" spans="1:27" x14ac:dyDescent="0.3">
      <c r="A3716" s="1">
        <f t="shared" si="1323"/>
        <v>41</v>
      </c>
      <c r="B3716" s="1">
        <f t="shared" si="1324"/>
        <v>1</v>
      </c>
      <c r="C3716" s="10">
        <v>44473</v>
      </c>
      <c r="D3716" s="3">
        <v>4300.46</v>
      </c>
      <c r="E3716" s="3">
        <v>4348.84</v>
      </c>
      <c r="F3716" s="3">
        <f t="shared" si="1215"/>
        <v>4335.4279999999999</v>
      </c>
      <c r="G3716" s="3">
        <f t="shared" si="1218"/>
        <v>4377.4529999999995</v>
      </c>
      <c r="H3716" s="4">
        <f t="shared" si="1325"/>
        <v>-1.2988145649005668E-2</v>
      </c>
      <c r="I3716" s="4">
        <f t="shared" si="1216"/>
        <v>-1.8843024523473534E-3</v>
      </c>
      <c r="J3716" s="4">
        <f t="shared" si="1230"/>
        <v>-1.1103843196658315E-2</v>
      </c>
      <c r="K3716" s="4">
        <f t="shared" si="1209"/>
        <v>-2.9561285732319135E-3</v>
      </c>
      <c r="L3716" s="4">
        <f t="shared" si="1219"/>
        <v>6.6461889989276376E-3</v>
      </c>
      <c r="M3716" s="4">
        <f t="shared" si="1217"/>
        <v>-8.0656396554157628E-3</v>
      </c>
      <c r="N3716" s="4">
        <f t="shared" si="1220"/>
        <v>-1.7588538357807496E-2</v>
      </c>
      <c r="O3716" s="4">
        <f t="shared" si="1222"/>
        <v>-9.772210414699738E-3</v>
      </c>
      <c r="P3716" s="4">
        <f t="shared" si="1210"/>
        <v>0.14493606349189442</v>
      </c>
      <c r="Q3716" s="4">
        <f t="shared" si="1211"/>
        <v>0.27202437292948412</v>
      </c>
      <c r="T3716" s="4">
        <f t="shared" si="1326"/>
        <v>-1.2988145649005668E-2</v>
      </c>
      <c r="U3716" s="4">
        <f t="shared" si="1327"/>
        <v>-1.2988145649005668E-2</v>
      </c>
      <c r="V3716" s="2">
        <f t="shared" si="1212"/>
        <v>1.9751896351889349E-2</v>
      </c>
      <c r="W3716" s="4">
        <f t="shared" si="1213"/>
        <v>9.5543773883705035E-3</v>
      </c>
      <c r="X3716" s="2">
        <f t="shared" si="1214"/>
        <v>-3.2105889793410392E-2</v>
      </c>
      <c r="Y3716" s="4">
        <f t="shared" si="1207"/>
        <v>-1.5388097044887311E-2</v>
      </c>
      <c r="Z3716" s="4">
        <f t="shared" si="1208"/>
        <v>-9.1798730890045172E-3</v>
      </c>
      <c r="AA3716" s="4">
        <f t="shared" si="1221"/>
        <v>-1.9018083131084752E-2</v>
      </c>
    </row>
    <row r="3717" spans="1:27" x14ac:dyDescent="0.3">
      <c r="A3717" s="1">
        <f t="shared" ref="A3717:A3718" si="1328">WEEKNUM(C3717,2)</f>
        <v>41</v>
      </c>
      <c r="B3717" s="1">
        <f t="shared" ref="B3717:B3718" si="1329">WEEKDAY(C3717,2)</f>
        <v>2</v>
      </c>
      <c r="C3717" s="10">
        <v>44474</v>
      </c>
      <c r="D3717" s="3">
        <v>4345.72</v>
      </c>
      <c r="E3717" s="3">
        <v>4309.87</v>
      </c>
      <c r="F3717" s="3">
        <f t="shared" si="1215"/>
        <v>4334.0460000000003</v>
      </c>
      <c r="G3717" s="3">
        <f t="shared" si="1218"/>
        <v>4376.607</v>
      </c>
      <c r="H3717" s="4">
        <f t="shared" si="1325"/>
        <v>1.0524455523362668E-2</v>
      </c>
      <c r="I3717" s="4">
        <f t="shared" si="1216"/>
        <v>2.1881380131427461E-3</v>
      </c>
      <c r="J3717" s="4">
        <f t="shared" si="1230"/>
        <v>8.3363175102199212E-3</v>
      </c>
      <c r="K3717" s="4">
        <f t="shared" si="1209"/>
        <v>7.1312138701440228E-3</v>
      </c>
      <c r="L3717" s="4">
        <f t="shared" si="1219"/>
        <v>1.8504738769547509E-2</v>
      </c>
      <c r="M3717" s="4">
        <f t="shared" si="1217"/>
        <v>2.6935570134696257E-3</v>
      </c>
      <c r="N3717" s="4">
        <f t="shared" si="1220"/>
        <v>-7.0572934695757959E-3</v>
      </c>
      <c r="O3717" s="4">
        <f t="shared" si="1222"/>
        <v>-9.7937741041759924E-3</v>
      </c>
      <c r="P3717" s="4">
        <f t="shared" si="1210"/>
        <v>0.1569858921692088</v>
      </c>
      <c r="Q3717" s="4">
        <f t="shared" si="1211"/>
        <v>0.29783421533609689</v>
      </c>
      <c r="T3717" s="4">
        <f t="shared" si="1326"/>
        <v>1.0524455523362668E-2</v>
      </c>
      <c r="U3717" s="4">
        <f t="shared" si="1327"/>
        <v>1.0524455523362668E-2</v>
      </c>
      <c r="V3717" s="2">
        <f t="shared" si="1212"/>
        <v>1.2131260376796918E-2</v>
      </c>
      <c r="W3717" s="4">
        <f t="shared" si="1213"/>
        <v>2.0099477730288447E-3</v>
      </c>
      <c r="X3717" s="2">
        <f t="shared" si="1214"/>
        <v>-1.5875459205123923E-3</v>
      </c>
      <c r="Y3717" s="4">
        <f t="shared" si="1207"/>
        <v>-5.42653193871069E-3</v>
      </c>
      <c r="Z3717" s="4">
        <f t="shared" si="1208"/>
        <v>8.4450217307694591E-4</v>
      </c>
      <c r="AA3717" s="4">
        <f t="shared" si="1221"/>
        <v>-1.9261996828362125E-2</v>
      </c>
    </row>
    <row r="3718" spans="1:27" x14ac:dyDescent="0.3">
      <c r="A3718" s="1">
        <f t="shared" si="1328"/>
        <v>41</v>
      </c>
      <c r="B3718" s="1">
        <f t="shared" si="1329"/>
        <v>3</v>
      </c>
      <c r="C3718" s="10">
        <v>44475</v>
      </c>
      <c r="D3718" s="3">
        <v>4363.55</v>
      </c>
      <c r="E3718" s="3">
        <v>4319.57</v>
      </c>
      <c r="F3718" s="3">
        <f t="shared" si="1215"/>
        <v>4334.8639999999996</v>
      </c>
      <c r="G3718" s="3">
        <f t="shared" si="1218"/>
        <v>4373.3980000000001</v>
      </c>
      <c r="H3718" s="4">
        <f t="shared" si="1325"/>
        <v>4.102887438675277E-3</v>
      </c>
      <c r="I3718" s="4">
        <f t="shared" si="1216"/>
        <v>-6.0174148357465609E-3</v>
      </c>
      <c r="J3718" s="4">
        <f t="shared" si="1230"/>
        <v>1.0120302274421837E-2</v>
      </c>
      <c r="K3718" s="4">
        <f t="shared" si="1209"/>
        <v>-4.1483344532091682E-3</v>
      </c>
      <c r="L3718" s="4">
        <f t="shared" si="1219"/>
        <v>6.6208182354642953E-3</v>
      </c>
      <c r="M3718" s="4">
        <f t="shared" si="1217"/>
        <v>6.6175086461768137E-3</v>
      </c>
      <c r="N3718" s="4">
        <f t="shared" si="1220"/>
        <v>-2.2517959719193076E-3</v>
      </c>
      <c r="O3718" s="4">
        <f t="shared" si="1222"/>
        <v>-8.8308831112283714E-3</v>
      </c>
      <c r="P3718" s="4">
        <f t="shared" si="1210"/>
        <v>0.16173287505291434</v>
      </c>
      <c r="Q3718" s="4">
        <f t="shared" si="1211"/>
        <v>0.2801477426414718</v>
      </c>
      <c r="T3718" s="4">
        <f t="shared" si="1326"/>
        <v>4.102887438675277E-3</v>
      </c>
      <c r="U3718" s="4">
        <f t="shared" si="1327"/>
        <v>4.102887438675277E-3</v>
      </c>
      <c r="V3718" s="2">
        <f t="shared" si="1212"/>
        <v>3.1617315427592621E-3</v>
      </c>
      <c r="W3718" s="4">
        <f t="shared" si="1213"/>
        <v>-6.8698857726684119E-3</v>
      </c>
      <c r="X3718" s="2">
        <f t="shared" si="1214"/>
        <v>9.381895922889866E-4</v>
      </c>
      <c r="Y3718" s="4">
        <f t="shared" ref="Y3718:Y3771" si="1330">(SUM(D3714:D3717)*(0.99/4.01)-D3717)/D3717</f>
        <v>-1.6565437514889852E-2</v>
      </c>
      <c r="Z3718" s="4">
        <f t="shared" ref="Z3718:Z3771" si="1331">(SUM(D3714:D3717)*(0.995/4.005)-D3717)/D3717</f>
        <v>-1.0364636984712341E-2</v>
      </c>
      <c r="AA3718" s="4">
        <f t="shared" si="1221"/>
        <v>-1.7468084276910933E-2</v>
      </c>
    </row>
    <row r="3719" spans="1:27" x14ac:dyDescent="0.3">
      <c r="A3719" s="1">
        <f t="shared" ref="A3719" si="1332">WEEKNUM(C3719,2)</f>
        <v>41</v>
      </c>
      <c r="B3719" s="1">
        <f t="shared" ref="B3719" si="1333">WEEKDAY(C3719,2)</f>
        <v>4</v>
      </c>
      <c r="C3719" s="10">
        <v>44476</v>
      </c>
      <c r="D3719" s="3">
        <v>4399.76</v>
      </c>
      <c r="E3719" s="3">
        <v>4383.7299999999996</v>
      </c>
      <c r="F3719" s="3">
        <f t="shared" si="1215"/>
        <v>4353.308</v>
      </c>
      <c r="G3719" s="3">
        <f t="shared" si="1218"/>
        <v>4368.4760000000006</v>
      </c>
      <c r="H3719" s="4">
        <f t="shared" si="1325"/>
        <v>8.298289236974489E-3</v>
      </c>
      <c r="I3719" s="4">
        <f t="shared" si="1216"/>
        <v>4.6246748633565283E-3</v>
      </c>
      <c r="J3719" s="4">
        <f t="shared" si="1230"/>
        <v>3.6736143736179607E-3</v>
      </c>
      <c r="K3719" s="4">
        <f t="shared" ref="K3719:K3759" si="1334">(SUM(D3715:D3718)/4-D3718)/D3718</f>
        <v>-5.0085366272875232E-3</v>
      </c>
      <c r="L3719" s="4">
        <f t="shared" si="1219"/>
        <v>3.3229824340269234E-4</v>
      </c>
      <c r="M3719" s="4">
        <f t="shared" si="1217"/>
        <v>1.067050619896415E-2</v>
      </c>
      <c r="N3719" s="4">
        <f t="shared" si="1220"/>
        <v>7.1613075131921628E-3</v>
      </c>
      <c r="O3719" s="4">
        <f t="shared" si="1222"/>
        <v>-3.447460770587617E-3</v>
      </c>
      <c r="P3719" s="4">
        <f t="shared" ref="P3719:P3746" si="1335">(D3719-3756.07)/3756.07</f>
        <v>0.17137327046620537</v>
      </c>
      <c r="Q3719" s="4">
        <f t="shared" ref="Q3719:Q3746" si="1336">(D3719-D3466)/D3466</f>
        <v>0.30908225352950819</v>
      </c>
      <c r="T3719" s="4">
        <f t="shared" si="1326"/>
        <v>8.298289236974489E-3</v>
      </c>
      <c r="U3719" s="4">
        <f t="shared" si="1327"/>
        <v>8.298289236974489E-3</v>
      </c>
      <c r="V3719" s="2">
        <f t="shared" ref="V3719:V3766" si="1337">(D3714-D3718)/D3718</f>
        <v>-1.2835879043439451E-2</v>
      </c>
      <c r="W3719" s="4">
        <f t="shared" ref="W3719:W3766" si="1338">(D3714*(1-0.01)-D3718)/D3718</f>
        <v>-2.270752025300499E-2</v>
      </c>
      <c r="X3719" s="2">
        <f t="shared" ref="X3719:X3765" si="1339">(D3719-D3714)/D3714</f>
        <v>2.1408971245769105E-2</v>
      </c>
      <c r="Y3719" s="4">
        <f t="shared" si="1330"/>
        <v>-1.7414913976074513E-2</v>
      </c>
      <c r="Z3719" s="4">
        <f t="shared" si="1331"/>
        <v>-1.1219469607142173E-2</v>
      </c>
      <c r="AA3719" s="4">
        <f t="shared" si="1221"/>
        <v>-6.9202699854277036E-3</v>
      </c>
    </row>
    <row r="3720" spans="1:27" x14ac:dyDescent="0.3">
      <c r="A3720" s="1">
        <f t="shared" ref="A3720" si="1340">WEEKNUM(C3720,2)</f>
        <v>41</v>
      </c>
      <c r="B3720" s="1">
        <f t="shared" ref="B3720" si="1341">WEEKDAY(C3720,2)</f>
        <v>5</v>
      </c>
      <c r="C3720" s="10">
        <v>44477</v>
      </c>
      <c r="D3720" s="3">
        <v>4391.3599999999997</v>
      </c>
      <c r="E3720" s="3">
        <v>4406.51</v>
      </c>
      <c r="F3720" s="3">
        <f t="shared" ref="F3720:F3750" si="1342">AVERAGE(D3716:D3720)</f>
        <v>4360.17</v>
      </c>
      <c r="G3720" s="3">
        <f t="shared" si="1218"/>
        <v>4362.0640000000003</v>
      </c>
      <c r="H3720" s="4">
        <f t="shared" si="1325"/>
        <v>-1.9091950470026878E-3</v>
      </c>
      <c r="I3720" s="4">
        <f t="shared" ref="I3720:I3748" si="1343">(E3720-D3719)/D3719</f>
        <v>1.5341745913413458E-3</v>
      </c>
      <c r="J3720" s="4">
        <f t="shared" si="1230"/>
        <v>-3.4433696383440338E-3</v>
      </c>
      <c r="K3720" s="4">
        <f t="shared" si="1334"/>
        <v>-1.077047384402802E-2</v>
      </c>
      <c r="L3720" s="4">
        <f t="shared" si="1219"/>
        <v>-9.3075783931647511E-3</v>
      </c>
      <c r="M3720" s="4">
        <f t="shared" ref="M3720:M3750" si="1344">(D3720-F3720)/F3720</f>
        <v>7.1533908081564705E-3</v>
      </c>
      <c r="N3720" s="4">
        <f t="shared" si="1220"/>
        <v>6.7160866965728528E-3</v>
      </c>
      <c r="O3720" s="4">
        <f t="shared" si="1222"/>
        <v>-4.3130146469436186E-4</v>
      </c>
      <c r="P3720" s="4">
        <f t="shared" si="1335"/>
        <v>0.16913689042003996</v>
      </c>
      <c r="Q3720" s="4">
        <f t="shared" si="1336"/>
        <v>0.28422992001637687</v>
      </c>
      <c r="T3720" s="4">
        <f t="shared" si="1326"/>
        <v>-1.9091950470026878E-3</v>
      </c>
      <c r="U3720" s="4">
        <f t="shared" si="1327"/>
        <v>-1.9091950470026878E-3</v>
      </c>
      <c r="V3720" s="2">
        <f t="shared" si="1337"/>
        <v>-9.707347673509472E-3</v>
      </c>
      <c r="W3720" s="4">
        <f t="shared" si="1338"/>
        <v>-1.9610274196774333E-2</v>
      </c>
      <c r="X3720" s="2">
        <f t="shared" si="1339"/>
        <v>7.8745940487255119E-3</v>
      </c>
      <c r="Y3720" s="4">
        <f t="shared" si="1330"/>
        <v>-2.3105006589114942E-2</v>
      </c>
      <c r="Z3720" s="4">
        <f t="shared" si="1331"/>
        <v>-1.6945439675213898E-2</v>
      </c>
      <c r="AA3720" s="4">
        <f t="shared" si="1221"/>
        <v>-8.6801935307362376E-4</v>
      </c>
    </row>
    <row r="3721" spans="1:27" x14ac:dyDescent="0.3">
      <c r="A3721" s="1">
        <f t="shared" ref="A3721" si="1345">WEEKNUM(C3721,2)</f>
        <v>42</v>
      </c>
      <c r="B3721" s="1">
        <f t="shared" ref="B3721" si="1346">WEEKDAY(C3721,2)</f>
        <v>1</v>
      </c>
      <c r="C3721" s="10">
        <v>44480</v>
      </c>
      <c r="D3721" s="3">
        <v>4361.1899999999996</v>
      </c>
      <c r="E3721" s="3">
        <v>4385.4399999999996</v>
      </c>
      <c r="F3721" s="3">
        <f t="shared" si="1342"/>
        <v>4372.3159999999998</v>
      </c>
      <c r="G3721" s="3">
        <f t="shared" si="1218"/>
        <v>4353.8720000000003</v>
      </c>
      <c r="H3721" s="4">
        <f t="shared" si="1325"/>
        <v>-6.8703089703417795E-3</v>
      </c>
      <c r="I3721" s="4">
        <f t="shared" si="1343"/>
        <v>-1.3481017270276345E-3</v>
      </c>
      <c r="J3721" s="4">
        <f t="shared" si="1230"/>
        <v>-5.5222072433141452E-3</v>
      </c>
      <c r="K3721" s="4">
        <f t="shared" si="1334"/>
        <v>-3.7032946513152688E-3</v>
      </c>
      <c r="L3721" s="4">
        <f t="shared" si="1219"/>
        <v>-8.7219246682373828E-3</v>
      </c>
      <c r="M3721" s="4">
        <f t="shared" si="1344"/>
        <v>-2.5446468187569709E-3</v>
      </c>
      <c r="N3721" s="4">
        <f t="shared" si="1220"/>
        <v>1.68080274293762E-3</v>
      </c>
      <c r="O3721" s="4">
        <f t="shared" si="1222"/>
        <v>4.2291209509330036E-3</v>
      </c>
      <c r="P3721" s="4">
        <f t="shared" si="1335"/>
        <v>0.16110455875422966</v>
      </c>
      <c r="Q3721" s="4">
        <f t="shared" si="1336"/>
        <v>0.26527563007168897</v>
      </c>
      <c r="T3721" s="4">
        <f t="shared" si="1326"/>
        <v>-6.8703089703417795E-3</v>
      </c>
      <c r="U3721" s="4">
        <f t="shared" si="1327"/>
        <v>-6.8703089703417795E-3</v>
      </c>
      <c r="V3721" s="2">
        <f t="shared" si="1337"/>
        <v>-2.0699737666690875E-2</v>
      </c>
      <c r="W3721" s="4">
        <f t="shared" si="1338"/>
        <v>-3.0492740290024016E-2</v>
      </c>
      <c r="X3721" s="2">
        <f t="shared" si="1339"/>
        <v>1.4121745115638691E-2</v>
      </c>
      <c r="Y3721" s="4">
        <f t="shared" si="1330"/>
        <v>-1.6125946837707759E-2</v>
      </c>
      <c r="Z3721" s="4">
        <f t="shared" si="1331"/>
        <v>-9.9223752090473842E-3</v>
      </c>
      <c r="AA3721" s="4">
        <f t="shared" si="1221"/>
        <v>8.5085025054042925E-3</v>
      </c>
    </row>
    <row r="3722" spans="1:27" x14ac:dyDescent="0.3">
      <c r="A3722" s="1">
        <f t="shared" ref="A3722" si="1347">WEEKNUM(C3722,2)</f>
        <v>42</v>
      </c>
      <c r="B3722" s="1">
        <f t="shared" ref="B3722" si="1348">WEEKDAY(C3722,2)</f>
        <v>2</v>
      </c>
      <c r="C3722" s="10">
        <v>44481</v>
      </c>
      <c r="D3722" s="3">
        <v>4350.6400000000003</v>
      </c>
      <c r="E3722" s="3">
        <v>4368.3100000000004</v>
      </c>
      <c r="F3722" s="3">
        <f t="shared" si="1342"/>
        <v>4373.3</v>
      </c>
      <c r="G3722" s="3">
        <f t="shared" si="1218"/>
        <v>4353.6730000000007</v>
      </c>
      <c r="H3722" s="4">
        <f t="shared" si="1325"/>
        <v>-2.4190645213804656E-3</v>
      </c>
      <c r="I3722" s="4">
        <f t="shared" si="1343"/>
        <v>1.6325819329129896E-3</v>
      </c>
      <c r="J3722" s="4">
        <f t="shared" si="1230"/>
        <v>-4.0516464542934552E-3</v>
      </c>
      <c r="K3722" s="4">
        <f t="shared" si="1334"/>
        <v>4.075722451899722E-3</v>
      </c>
      <c r="L3722" s="4">
        <f t="shared" si="1219"/>
        <v>-1.6463396458304689E-3</v>
      </c>
      <c r="M3722" s="4">
        <f t="shared" si="1344"/>
        <v>-5.181441931722007E-3</v>
      </c>
      <c r="N3722" s="4">
        <f t="shared" si="1220"/>
        <v>-6.966531478134339E-4</v>
      </c>
      <c r="O3722" s="4">
        <f t="shared" si="1222"/>
        <v>4.5112902929223047E-3</v>
      </c>
      <c r="P3722" s="4">
        <f t="shared" si="1335"/>
        <v>0.15829577191053418</v>
      </c>
      <c r="Q3722" s="4">
        <f t="shared" si="1336"/>
        <v>0.25121580153747491</v>
      </c>
      <c r="T3722" s="4">
        <f t="shared" si="1326"/>
        <v>-2.4190645213804656E-3</v>
      </c>
      <c r="U3722" s="4">
        <f t="shared" si="1327"/>
        <v>-2.4190645213804656E-3</v>
      </c>
      <c r="V3722" s="2">
        <f t="shared" si="1337"/>
        <v>-3.547196980640455E-3</v>
      </c>
      <c r="W3722" s="4">
        <f t="shared" si="1338"/>
        <v>-1.3511725010834011E-2</v>
      </c>
      <c r="X3722" s="2">
        <f t="shared" si="1339"/>
        <v>1.1321484126911243E-3</v>
      </c>
      <c r="Y3722" s="4">
        <f t="shared" si="1330"/>
        <v>-8.4439249602187641E-3</v>
      </c>
      <c r="Z3722" s="4">
        <f t="shared" si="1331"/>
        <v>-2.1919162650285472E-3</v>
      </c>
      <c r="AA3722" s="4">
        <f t="shared" si="1221"/>
        <v>9.057125835766372E-3</v>
      </c>
    </row>
    <row r="3723" spans="1:27" x14ac:dyDescent="0.3">
      <c r="A3723" s="1">
        <f t="shared" ref="A3723" si="1349">WEEKNUM(C3723,2)</f>
        <v>42</v>
      </c>
      <c r="B3723" s="1">
        <f t="shared" ref="B3723" si="1350">WEEKDAY(C3723,2)</f>
        <v>3</v>
      </c>
      <c r="C3723" s="10">
        <v>44482</v>
      </c>
      <c r="D3723" s="3">
        <v>4363.8</v>
      </c>
      <c r="E3723" s="3">
        <v>4358.01</v>
      </c>
      <c r="F3723" s="3">
        <f t="shared" si="1342"/>
        <v>4373.3499999999995</v>
      </c>
      <c r="G3723" s="3">
        <f t="shared" ref="G3723:G3770" si="1351">AVERAGE(D3714:D3723)</f>
        <v>4354.1070000000009</v>
      </c>
      <c r="H3723" s="4">
        <f t="shared" si="1325"/>
        <v>3.0248423220491363E-3</v>
      </c>
      <c r="I3723" s="4">
        <f t="shared" si="1343"/>
        <v>1.6940036408436207E-3</v>
      </c>
      <c r="J3723" s="4">
        <f t="shared" si="1230"/>
        <v>1.3308386812055156E-3</v>
      </c>
      <c r="K3723" s="4">
        <f t="shared" si="1334"/>
        <v>5.7686915028591062E-3</v>
      </c>
      <c r="L3723" s="4">
        <f t="shared" ref="L3723:L3766" si="1352">(SUM(D3714:D3722)/9-D3722)/D3722</f>
        <v>5.4934446426280442E-4</v>
      </c>
      <c r="M3723" s="4">
        <f t="shared" si="1344"/>
        <v>-2.1836807024361812E-3</v>
      </c>
      <c r="N3723" s="4">
        <f t="shared" ref="N3723:N3768" si="1353">(D3723-G3723)/G3723</f>
        <v>2.2261740467102208E-3</v>
      </c>
      <c r="O3723" s="4">
        <f t="shared" si="1222"/>
        <v>4.4096888033362145E-3</v>
      </c>
      <c r="P3723" s="4">
        <f t="shared" si="1335"/>
        <v>0.16179943398285973</v>
      </c>
      <c r="Q3723" s="4">
        <f t="shared" si="1336"/>
        <v>0.23472788903916578</v>
      </c>
      <c r="T3723" s="4">
        <f t="shared" si="1326"/>
        <v>3.0248423220491363E-3</v>
      </c>
      <c r="U3723" s="4">
        <f t="shared" si="1327"/>
        <v>3.0248423220491363E-3</v>
      </c>
      <c r="V3723" s="2">
        <f t="shared" si="1337"/>
        <v>2.9673795119798132E-3</v>
      </c>
      <c r="W3723" s="4">
        <f t="shared" si="1338"/>
        <v>-7.0622942831400585E-3</v>
      </c>
      <c r="X3723" s="2">
        <f t="shared" si="1339"/>
        <v>5.7292800586678277E-5</v>
      </c>
      <c r="Y3723" s="4">
        <f t="shared" si="1330"/>
        <v>-6.7720652490469626E-3</v>
      </c>
      <c r="Z3723" s="4">
        <f t="shared" si="1331"/>
        <v>-5.0951506082908449E-4</v>
      </c>
      <c r="AA3723" s="4">
        <f t="shared" ref="AA3723:AA3770" si="1354">(F3723-F3718)/F3718</f>
        <v>8.8782485448216791E-3</v>
      </c>
    </row>
    <row r="3724" spans="1:27" x14ac:dyDescent="0.3">
      <c r="A3724" s="1">
        <f t="shared" ref="A3724" si="1355">WEEKNUM(C3724,2)</f>
        <v>42</v>
      </c>
      <c r="B3724" s="1">
        <f t="shared" ref="B3724" si="1356">WEEKDAY(C3724,2)</f>
        <v>4</v>
      </c>
      <c r="C3724" s="10">
        <v>44483</v>
      </c>
      <c r="D3724" s="3">
        <v>4438.2299999999996</v>
      </c>
      <c r="E3724" s="3">
        <v>4386.75</v>
      </c>
      <c r="F3724" s="3">
        <f t="shared" si="1342"/>
        <v>4381.0439999999999</v>
      </c>
      <c r="G3724" s="3">
        <f t="shared" si="1351"/>
        <v>4367.1760000000013</v>
      </c>
      <c r="H3724" s="4">
        <f t="shared" si="1325"/>
        <v>1.7056235391172687E-2</v>
      </c>
      <c r="I3724" s="4">
        <f t="shared" si="1343"/>
        <v>5.2591777808331771E-3</v>
      </c>
      <c r="J3724" s="4">
        <f t="shared" si="1230"/>
        <v>1.1797057610339511E-2</v>
      </c>
      <c r="K3724" s="4">
        <f t="shared" si="1334"/>
        <v>6.7544342087155892E-4</v>
      </c>
      <c r="L3724" s="4">
        <f t="shared" si="1352"/>
        <v>-1.0355398709585215E-3</v>
      </c>
      <c r="M3724" s="4">
        <f t="shared" si="1344"/>
        <v>1.3053053107889283E-2</v>
      </c>
      <c r="N3724" s="4">
        <f t="shared" si="1353"/>
        <v>1.6270010643032993E-2</v>
      </c>
      <c r="O3724" s="4">
        <f t="shared" ref="O3724:O3776" si="1357">(F3724-G3724)/D3724</f>
        <v>3.1246690685247441E-3</v>
      </c>
      <c r="P3724" s="4">
        <f t="shared" si="1335"/>
        <v>0.18161535860620259</v>
      </c>
      <c r="Q3724" s="4">
        <f t="shared" si="1336"/>
        <v>0.2637581045180285</v>
      </c>
      <c r="T3724" s="4">
        <f t="shared" si="1326"/>
        <v>1.7056235391172687E-2</v>
      </c>
      <c r="U3724" s="4">
        <f t="shared" si="1327"/>
        <v>1.7056235391172687E-2</v>
      </c>
      <c r="V3724" s="2">
        <f t="shared" si="1337"/>
        <v>8.2405243136715791E-3</v>
      </c>
      <c r="W3724" s="4">
        <f t="shared" si="1338"/>
        <v>-1.8418809294650663E-3</v>
      </c>
      <c r="X3724" s="2">
        <f t="shared" si="1339"/>
        <v>8.7436587450223056E-3</v>
      </c>
      <c r="Y3724" s="4">
        <f t="shared" si="1330"/>
        <v>-1.1801806497094463E-2</v>
      </c>
      <c r="Z3724" s="4">
        <f t="shared" si="1331"/>
        <v>-5.5709700836283123E-3</v>
      </c>
      <c r="AA3724" s="4">
        <f t="shared" si="1354"/>
        <v>6.3712468770874648E-3</v>
      </c>
    </row>
    <row r="3725" spans="1:27" x14ac:dyDescent="0.3">
      <c r="A3725" s="1">
        <f t="shared" ref="A3725" si="1358">WEEKNUM(C3725,2)</f>
        <v>42</v>
      </c>
      <c r="B3725" s="1">
        <f t="shared" ref="B3725" si="1359">WEEKDAY(C3725,2)</f>
        <v>5</v>
      </c>
      <c r="C3725" s="10">
        <v>44484</v>
      </c>
      <c r="D3725" s="3">
        <v>4471.37</v>
      </c>
      <c r="E3725" s="3">
        <v>4447.6899999999996</v>
      </c>
      <c r="F3725" s="3">
        <f t="shared" si="1342"/>
        <v>4397.0460000000003</v>
      </c>
      <c r="G3725" s="3">
        <f t="shared" si="1351"/>
        <v>4378.6079999999993</v>
      </c>
      <c r="H3725" s="4">
        <f t="shared" si="1325"/>
        <v>7.4669406497636067E-3</v>
      </c>
      <c r="I3725" s="4">
        <f t="shared" si="1343"/>
        <v>2.1314803423887535E-3</v>
      </c>
      <c r="J3725" s="4">
        <f t="shared" si="1230"/>
        <v>5.3354603073748532E-3</v>
      </c>
      <c r="K3725" s="4">
        <f t="shared" si="1334"/>
        <v>-1.3465953769858575E-2</v>
      </c>
      <c r="L3725" s="4">
        <f t="shared" si="1352"/>
        <v>-1.5756030870164361E-2</v>
      </c>
      <c r="M3725" s="4">
        <f t="shared" si="1344"/>
        <v>1.6903166353046933E-2</v>
      </c>
      <c r="N3725" s="4">
        <f t="shared" si="1353"/>
        <v>2.1185271666246588E-2</v>
      </c>
      <c r="O3725" s="4">
        <f t="shared" si="1357"/>
        <v>4.1235683917906617E-3</v>
      </c>
      <c r="P3725" s="4">
        <f t="shared" si="1335"/>
        <v>0.19043841035976425</v>
      </c>
      <c r="Q3725" s="4">
        <f t="shared" si="1336"/>
        <v>0.2816832775814278</v>
      </c>
      <c r="T3725" s="4">
        <f t="shared" si="1326"/>
        <v>7.4669406497636067E-3</v>
      </c>
      <c r="U3725" s="4">
        <f t="shared" si="1327"/>
        <v>7.4669406497636067E-3</v>
      </c>
      <c r="V3725" s="2">
        <f t="shared" si="1337"/>
        <v>-1.0560516241835122E-2</v>
      </c>
      <c r="W3725" s="4">
        <f t="shared" si="1338"/>
        <v>-2.045491107941674E-2</v>
      </c>
      <c r="X3725" s="2">
        <f t="shared" si="1339"/>
        <v>1.8219868104641893E-2</v>
      </c>
      <c r="Y3725" s="4">
        <f t="shared" si="1330"/>
        <v>-2.5766877039561119E-2</v>
      </c>
      <c r="Z3725" s="4">
        <f t="shared" si="1331"/>
        <v>-1.9624093883654669E-2</v>
      </c>
      <c r="AA3725" s="4">
        <f t="shared" si="1354"/>
        <v>8.4574684014614571E-3</v>
      </c>
    </row>
    <row r="3726" spans="1:27" x14ac:dyDescent="0.3">
      <c r="A3726" s="1">
        <f t="shared" ref="A3726" si="1360">WEEKNUM(C3726,2)</f>
        <v>43</v>
      </c>
      <c r="B3726" s="1">
        <f t="shared" ref="B3726" si="1361">WEEKDAY(C3726,2)</f>
        <v>1</v>
      </c>
      <c r="C3726" s="10">
        <v>44487</v>
      </c>
      <c r="D3726" s="3">
        <v>4486.4799999999996</v>
      </c>
      <c r="E3726" s="3">
        <v>4463.72</v>
      </c>
      <c r="F3726" s="3">
        <f t="shared" si="1342"/>
        <v>4422.1040000000003</v>
      </c>
      <c r="G3726" s="3">
        <f t="shared" si="1351"/>
        <v>4397.2100000000009</v>
      </c>
      <c r="H3726" s="4">
        <f t="shared" si="1325"/>
        <v>3.3792774921332105E-3</v>
      </c>
      <c r="I3726" s="4">
        <f t="shared" si="1343"/>
        <v>-1.7108850307623025E-3</v>
      </c>
      <c r="J3726" s="4">
        <f t="shared" si="1230"/>
        <v>5.090162522895513E-3</v>
      </c>
      <c r="K3726" s="4">
        <f t="shared" si="1334"/>
        <v>-1.4617443870670438E-2</v>
      </c>
      <c r="L3726" s="4">
        <f t="shared" si="1352"/>
        <v>-1.8803831686684012E-2</v>
      </c>
      <c r="M3726" s="4">
        <f t="shared" si="1344"/>
        <v>1.4557776117431722E-2</v>
      </c>
      <c r="N3726" s="4">
        <f t="shared" si="1353"/>
        <v>2.0301509366165954E-2</v>
      </c>
      <c r="O3726" s="4">
        <f t="shared" si="1357"/>
        <v>5.5486706727767262E-3</v>
      </c>
      <c r="P3726" s="4">
        <f t="shared" si="1335"/>
        <v>0.19446123208566385</v>
      </c>
      <c r="Q3726" s="4">
        <f t="shared" si="1336"/>
        <v>0.28798222395746592</v>
      </c>
      <c r="T3726" s="4">
        <f t="shared" si="1326"/>
        <v>3.3792774921332105E-3</v>
      </c>
      <c r="U3726" s="4">
        <f t="shared" si="1327"/>
        <v>3.3792774921332105E-3</v>
      </c>
      <c r="V3726" s="2">
        <f t="shared" si="1337"/>
        <v>-2.46412173450196E-2</v>
      </c>
      <c r="W3726" s="4">
        <f t="shared" si="1338"/>
        <v>-3.4394805171569377E-2</v>
      </c>
      <c r="X3726" s="2">
        <f t="shared" si="1339"/>
        <v>2.872839752452885E-2</v>
      </c>
      <c r="Y3726" s="4">
        <f t="shared" si="1330"/>
        <v>-2.6904009408442602E-2</v>
      </c>
      <c r="Z3726" s="4">
        <f t="shared" si="1331"/>
        <v>-2.0768396156121905E-2</v>
      </c>
      <c r="AA3726" s="4">
        <f t="shared" si="1354"/>
        <v>1.1387100108958379E-2</v>
      </c>
    </row>
    <row r="3727" spans="1:27" x14ac:dyDescent="0.3">
      <c r="A3727" s="1">
        <f t="shared" ref="A3727" si="1362">WEEKNUM(C3727,2)</f>
        <v>43</v>
      </c>
      <c r="B3727" s="1">
        <f t="shared" ref="B3727" si="1363">WEEKDAY(C3727,2)</f>
        <v>2</v>
      </c>
      <c r="C3727" s="10">
        <v>44488</v>
      </c>
      <c r="D3727" s="3">
        <v>4519.63</v>
      </c>
      <c r="E3727" s="3">
        <v>4497.34</v>
      </c>
      <c r="F3727" s="3">
        <f t="shared" si="1342"/>
        <v>4455.902</v>
      </c>
      <c r="G3727" s="3">
        <f t="shared" si="1351"/>
        <v>4414.6010000000006</v>
      </c>
      <c r="H3727" s="4">
        <f t="shared" si="1325"/>
        <v>7.3888661043848515E-3</v>
      </c>
      <c r="I3727" s="4">
        <f t="shared" si="1343"/>
        <v>2.4206059093098784E-3</v>
      </c>
      <c r="J3727" s="4">
        <f t="shared" si="1230"/>
        <v>4.9682601950749731E-3</v>
      </c>
      <c r="K3727" s="4">
        <f t="shared" si="1334"/>
        <v>-1.036670173499051E-2</v>
      </c>
      <c r="L3727" s="4">
        <f t="shared" si="1352"/>
        <v>-1.862236962805755E-2</v>
      </c>
      <c r="M3727" s="4">
        <f t="shared" si="1344"/>
        <v>1.4301930338683405E-2</v>
      </c>
      <c r="N3727" s="4">
        <f t="shared" si="1353"/>
        <v>2.3791278079264587E-2</v>
      </c>
      <c r="O3727" s="4">
        <f t="shared" si="1357"/>
        <v>9.1381374139032339E-3</v>
      </c>
      <c r="P3727" s="4">
        <f t="shared" si="1335"/>
        <v>0.20328694619642337</v>
      </c>
      <c r="Q3727" s="4">
        <f t="shared" si="1336"/>
        <v>0.297323906872074</v>
      </c>
      <c r="T3727" s="4">
        <f t="shared" si="1326"/>
        <v>7.3888661043848515E-3</v>
      </c>
      <c r="U3727" s="4">
        <f t="shared" si="1327"/>
        <v>7.3888661043848515E-3</v>
      </c>
      <c r="V3727" s="2">
        <f t="shared" si="1337"/>
        <v>-3.0277634136338345E-2</v>
      </c>
      <c r="W3727" s="4">
        <f t="shared" si="1338"/>
        <v>-3.9974857794975005E-2</v>
      </c>
      <c r="X3727" s="2">
        <f t="shared" si="1339"/>
        <v>3.8842561094459611E-2</v>
      </c>
      <c r="Y3727" s="4">
        <f t="shared" si="1330"/>
        <v>-2.2706269045028003E-2</v>
      </c>
      <c r="Z3727" s="4">
        <f t="shared" si="1331"/>
        <v>-1.6544187991326332E-2</v>
      </c>
      <c r="AA3727" s="4">
        <f t="shared" si="1354"/>
        <v>1.8887796400887169E-2</v>
      </c>
    </row>
    <row r="3728" spans="1:27" x14ac:dyDescent="0.3">
      <c r="A3728" s="1">
        <f t="shared" ref="A3728" si="1364">WEEKNUM(C3728,2)</f>
        <v>43</v>
      </c>
      <c r="B3728" s="1">
        <f t="shared" ref="B3728" si="1365">WEEKDAY(C3728,2)</f>
        <v>3</v>
      </c>
      <c r="C3728" s="10">
        <v>44489</v>
      </c>
      <c r="D3728" s="3">
        <v>4536.1899999999996</v>
      </c>
      <c r="E3728" s="3">
        <v>4524.42</v>
      </c>
      <c r="F3728" s="3">
        <f t="shared" si="1342"/>
        <v>4490.3799999999992</v>
      </c>
      <c r="G3728" s="3">
        <f t="shared" si="1351"/>
        <v>4431.8649999999998</v>
      </c>
      <c r="H3728" s="4">
        <f t="shared" si="1325"/>
        <v>3.6640167447334164E-3</v>
      </c>
      <c r="I3728" s="4">
        <f t="shared" si="1343"/>
        <v>1.0598212685551613E-3</v>
      </c>
      <c r="J3728" s="4">
        <f t="shared" si="1230"/>
        <v>2.6041954761782549E-3</v>
      </c>
      <c r="K3728" s="4">
        <f t="shared" si="1334"/>
        <v>-9.0057150695964771E-3</v>
      </c>
      <c r="L3728" s="4">
        <f t="shared" si="1352"/>
        <v>-2.198336294490201E-2</v>
      </c>
      <c r="M3728" s="4">
        <f t="shared" si="1344"/>
        <v>1.0201809201003125E-2</v>
      </c>
      <c r="N3728" s="4">
        <f t="shared" si="1353"/>
        <v>2.3539751323652644E-2</v>
      </c>
      <c r="O3728" s="4">
        <f t="shared" si="1357"/>
        <v>1.2899591948308916E-2</v>
      </c>
      <c r="P3728" s="4">
        <f t="shared" si="1335"/>
        <v>0.20769580971600621</v>
      </c>
      <c r="Q3728" s="4">
        <f t="shared" si="1336"/>
        <v>0.32369299545947949</v>
      </c>
      <c r="T3728" s="4">
        <f t="shared" si="1326"/>
        <v>3.6640167447334164E-3</v>
      </c>
      <c r="U3728" s="4">
        <f t="shared" si="1327"/>
        <v>3.6640167447334164E-3</v>
      </c>
      <c r="V3728" s="2">
        <f t="shared" si="1337"/>
        <v>-3.4478486070762412E-2</v>
      </c>
      <c r="W3728" s="4">
        <f t="shared" si="1338"/>
        <v>-4.413370121005477E-2</v>
      </c>
      <c r="X3728" s="2">
        <f t="shared" si="1339"/>
        <v>3.9504560245657322E-2</v>
      </c>
      <c r="Y3728" s="4">
        <f t="shared" si="1330"/>
        <v>-2.13622522881801E-2</v>
      </c>
      <c r="Z3728" s="4">
        <f t="shared" si="1331"/>
        <v>-1.5191696873157152E-2</v>
      </c>
      <c r="AA3728" s="4">
        <f t="shared" si="1354"/>
        <v>2.6759806555615207E-2</v>
      </c>
    </row>
    <row r="3729" spans="1:27" x14ac:dyDescent="0.3">
      <c r="A3729" s="1">
        <f t="shared" ref="A3729" si="1366">WEEKNUM(C3729,2)</f>
        <v>43</v>
      </c>
      <c r="B3729" s="1">
        <f t="shared" ref="B3729" si="1367">WEEKDAY(C3729,2)</f>
        <v>4</v>
      </c>
      <c r="C3729" s="10">
        <v>44490</v>
      </c>
      <c r="D3729" s="3">
        <v>4549.78</v>
      </c>
      <c r="E3729" s="3">
        <v>4532.24</v>
      </c>
      <c r="F3729" s="3">
        <f t="shared" si="1342"/>
        <v>4512.6899999999996</v>
      </c>
      <c r="G3729" s="3">
        <f t="shared" si="1351"/>
        <v>4446.8670000000002</v>
      </c>
      <c r="H3729" s="4">
        <f t="shared" si="1325"/>
        <v>2.9959062561312789E-3</v>
      </c>
      <c r="I3729" s="4">
        <f t="shared" si="1343"/>
        <v>-8.7077481322427378E-4</v>
      </c>
      <c r="J3729" s="4">
        <f t="shared" si="1230"/>
        <v>3.8666810693555528E-3</v>
      </c>
      <c r="K3729" s="4">
        <f t="shared" si="1334"/>
        <v>-7.2246753332642676E-3</v>
      </c>
      <c r="L3729" s="4">
        <f t="shared" si="1352"/>
        <v>-2.2211983576035804E-2</v>
      </c>
      <c r="M3729" s="4">
        <f t="shared" si="1344"/>
        <v>8.2190445166852033E-3</v>
      </c>
      <c r="N3729" s="4">
        <f t="shared" si="1353"/>
        <v>2.3142810432603349E-2</v>
      </c>
      <c r="O3729" s="4">
        <f t="shared" si="1357"/>
        <v>1.4467292924053342E-2</v>
      </c>
      <c r="P3729" s="4">
        <f t="shared" si="1335"/>
        <v>0.21131395314783791</v>
      </c>
      <c r="Q3729" s="4">
        <f t="shared" si="1336"/>
        <v>0.32141197518529702</v>
      </c>
      <c r="T3729" s="4">
        <f t="shared" si="1326"/>
        <v>2.9959062561312789E-3</v>
      </c>
      <c r="U3729" s="4">
        <f t="shared" si="1327"/>
        <v>2.9959062561312789E-3</v>
      </c>
      <c r="V3729" s="2">
        <f t="shared" si="1337"/>
        <v>-2.1595215367962991E-2</v>
      </c>
      <c r="W3729" s="4">
        <f t="shared" si="1338"/>
        <v>-3.1379263214283408E-2</v>
      </c>
      <c r="X3729" s="2">
        <f t="shared" si="1339"/>
        <v>2.5133893466539631E-2</v>
      </c>
      <c r="Y3729" s="4">
        <f t="shared" si="1330"/>
        <v>-1.9603420029856981E-2</v>
      </c>
      <c r="Z3729" s="4">
        <f t="shared" si="1331"/>
        <v>-1.3421774738175253E-2</v>
      </c>
      <c r="AA3729" s="4">
        <f t="shared" si="1354"/>
        <v>3.0049002018696851E-2</v>
      </c>
    </row>
    <row r="3730" spans="1:27" x14ac:dyDescent="0.3">
      <c r="A3730" s="1">
        <f t="shared" ref="A3730" si="1368">WEEKNUM(C3730,2)</f>
        <v>43</v>
      </c>
      <c r="B3730" s="1">
        <f t="shared" ref="B3730" si="1369">WEEKDAY(C3730,2)</f>
        <v>5</v>
      </c>
      <c r="C3730" s="10">
        <v>44491</v>
      </c>
      <c r="D3730" s="3">
        <v>4544.8999999999996</v>
      </c>
      <c r="E3730" s="3">
        <v>4546.12</v>
      </c>
      <c r="F3730" s="3">
        <f t="shared" si="1342"/>
        <v>4527.3959999999988</v>
      </c>
      <c r="G3730" s="3">
        <f t="shared" si="1351"/>
        <v>4462.2209999999995</v>
      </c>
      <c r="H3730" s="4">
        <f t="shared" si="1325"/>
        <v>-1.0725793335062594E-3</v>
      </c>
      <c r="I3730" s="4">
        <f t="shared" si="1343"/>
        <v>-8.0443450012964465E-4</v>
      </c>
      <c r="J3730" s="4">
        <f t="shared" si="1230"/>
        <v>-2.6814483337661479E-4</v>
      </c>
      <c r="K3730" s="4">
        <f t="shared" si="1334"/>
        <v>-5.8816030665219459E-3</v>
      </c>
      <c r="L3730" s="4">
        <f t="shared" si="1352"/>
        <v>-2.126378760194015E-2</v>
      </c>
      <c r="M3730" s="4">
        <f t="shared" si="1344"/>
        <v>3.8662401080004532E-3</v>
      </c>
      <c r="N3730" s="4">
        <f t="shared" si="1353"/>
        <v>1.8528665433648422E-2</v>
      </c>
      <c r="O3730" s="4">
        <f t="shared" si="1357"/>
        <v>1.4340249510440115E-2</v>
      </c>
      <c r="P3730" s="4">
        <f t="shared" si="1335"/>
        <v>0.21001472283530379</v>
      </c>
      <c r="Q3730" s="4">
        <f t="shared" si="1336"/>
        <v>0.32289932354550632</v>
      </c>
      <c r="T3730" s="4">
        <f t="shared" si="1326"/>
        <v>-1.0725793335062594E-3</v>
      </c>
      <c r="U3730" s="4">
        <f t="shared" si="1327"/>
        <v>-1.0725793335062594E-3</v>
      </c>
      <c r="V3730" s="2">
        <f t="shared" si="1337"/>
        <v>-1.7233800315619625E-2</v>
      </c>
      <c r="W3730" s="4">
        <f t="shared" si="1338"/>
        <v>-2.7061462312463484E-2</v>
      </c>
      <c r="X3730" s="2">
        <f t="shared" si="1339"/>
        <v>1.6444624354504268E-2</v>
      </c>
      <c r="Y3730" s="4">
        <f t="shared" si="1330"/>
        <v>-1.8277094300106468E-2</v>
      </c>
      <c r="Z3730" s="4">
        <f t="shared" si="1331"/>
        <v>-1.2087086193447477E-2</v>
      </c>
      <c r="AA3730" s="4">
        <f t="shared" si="1354"/>
        <v>2.9644902509548123E-2</v>
      </c>
    </row>
    <row r="3731" spans="1:27" x14ac:dyDescent="0.3">
      <c r="A3731" s="1">
        <f t="shared" ref="A3731" si="1370">WEEKNUM(C3731,2)</f>
        <v>44</v>
      </c>
      <c r="B3731" s="1">
        <f t="shared" ref="B3731" si="1371">WEEKDAY(C3731,2)</f>
        <v>1</v>
      </c>
      <c r="C3731" s="10">
        <v>44494</v>
      </c>
      <c r="D3731" s="3">
        <v>4566.4799999999996</v>
      </c>
      <c r="E3731" s="3">
        <v>4553.6899999999996</v>
      </c>
      <c r="F3731" s="3">
        <f t="shared" si="1342"/>
        <v>4543.3959999999997</v>
      </c>
      <c r="G3731" s="3">
        <f t="shared" si="1351"/>
        <v>4482.75</v>
      </c>
      <c r="H3731" s="4">
        <f t="shared" si="1325"/>
        <v>4.7481792778718852E-3</v>
      </c>
      <c r="I3731" s="4">
        <f t="shared" si="1343"/>
        <v>1.9340359523861833E-3</v>
      </c>
      <c r="J3731" s="4">
        <f t="shared" si="1230"/>
        <v>2.8141433254857016E-3</v>
      </c>
      <c r="K3731" s="4">
        <f t="shared" si="1334"/>
        <v>-1.6006952848246687E-3</v>
      </c>
      <c r="L3731" s="4">
        <f t="shared" si="1352"/>
        <v>-1.5721651374800971E-2</v>
      </c>
      <c r="M3731" s="4">
        <f t="shared" si="1344"/>
        <v>5.0807809840920388E-3</v>
      </c>
      <c r="N3731" s="4">
        <f t="shared" si="1353"/>
        <v>1.8678266688974304E-2</v>
      </c>
      <c r="O3731" s="4">
        <f t="shared" si="1357"/>
        <v>1.3280688845675386E-2</v>
      </c>
      <c r="P3731" s="4">
        <f t="shared" si="1335"/>
        <v>0.21576008966819024</v>
      </c>
      <c r="Q3731" s="4">
        <f t="shared" si="1336"/>
        <v>0.32227978074353764</v>
      </c>
      <c r="T3731" s="4">
        <f t="shared" si="1326"/>
        <v>4.7481792778718852E-3</v>
      </c>
      <c r="U3731" s="4">
        <f t="shared" si="1327"/>
        <v>4.7481792778718852E-3</v>
      </c>
      <c r="V3731" s="2">
        <f t="shared" si="1337"/>
        <v>-1.2853968184118479E-2</v>
      </c>
      <c r="W3731" s="4">
        <f t="shared" si="1338"/>
        <v>-2.2725428502277358E-2</v>
      </c>
      <c r="X3731" s="2">
        <f t="shared" si="1339"/>
        <v>1.7831351081471446E-2</v>
      </c>
      <c r="Y3731" s="4">
        <f t="shared" si="1330"/>
        <v>-1.4049564420924046E-2</v>
      </c>
      <c r="Z3731" s="4">
        <f t="shared" si="1331"/>
        <v>-7.8329006825474251E-3</v>
      </c>
      <c r="AA3731" s="4">
        <f t="shared" si="1354"/>
        <v>2.7428572462339072E-2</v>
      </c>
    </row>
    <row r="3732" spans="1:27" x14ac:dyDescent="0.3">
      <c r="A3732" s="1">
        <f t="shared" ref="A3732" si="1372">WEEKNUM(C3732,2)</f>
        <v>44</v>
      </c>
      <c r="B3732" s="1">
        <f t="shared" ref="B3732" si="1373">WEEKDAY(C3732,2)</f>
        <v>2</v>
      </c>
      <c r="C3732" s="10">
        <v>44495</v>
      </c>
      <c r="D3732" s="3">
        <v>4574.79</v>
      </c>
      <c r="E3732" s="3">
        <v>4578.6899999999996</v>
      </c>
      <c r="F3732" s="3">
        <f t="shared" si="1342"/>
        <v>4554.4279999999999</v>
      </c>
      <c r="G3732" s="3">
        <f t="shared" si="1351"/>
        <v>4505.165</v>
      </c>
      <c r="H3732" s="4">
        <f t="shared" si="1325"/>
        <v>1.8197824144637446E-3</v>
      </c>
      <c r="I3732" s="4">
        <f t="shared" si="1343"/>
        <v>2.6738319230567172E-3</v>
      </c>
      <c r="J3732" s="4">
        <f t="shared" ref="J3732:J3774" si="1374">H3732-I3732</f>
        <v>-8.540495085929726E-4</v>
      </c>
      <c r="K3732" s="4">
        <f t="shared" si="1334"/>
        <v>-3.7539855643734187E-3</v>
      </c>
      <c r="L3732" s="4">
        <f t="shared" si="1352"/>
        <v>-1.5121299362115002E-2</v>
      </c>
      <c r="M3732" s="4">
        <f t="shared" si="1344"/>
        <v>4.4708138980350731E-3</v>
      </c>
      <c r="N3732" s="4">
        <f t="shared" si="1353"/>
        <v>1.545448390902442E-2</v>
      </c>
      <c r="O3732" s="4">
        <f t="shared" si="1357"/>
        <v>1.0768363137980087E-2</v>
      </c>
      <c r="P3732" s="4">
        <f t="shared" si="1335"/>
        <v>0.21797250849957528</v>
      </c>
      <c r="Q3732" s="4">
        <f t="shared" si="1336"/>
        <v>0.32013712742288752</v>
      </c>
      <c r="T3732" s="4">
        <f t="shared" si="1326"/>
        <v>1.8197824144637446E-3</v>
      </c>
      <c r="U3732" s="4">
        <f t="shared" si="1327"/>
        <v>1.8197824144637446E-3</v>
      </c>
      <c r="V3732" s="2">
        <f t="shared" si="1337"/>
        <v>-1.0259543455790774E-2</v>
      </c>
      <c r="W3732" s="4">
        <f t="shared" si="1338"/>
        <v>-2.015694802123278E-2</v>
      </c>
      <c r="X3732" s="2">
        <f t="shared" si="1339"/>
        <v>1.2204538867119622E-2</v>
      </c>
      <c r="Y3732" s="4">
        <f t="shared" si="1330"/>
        <v>-1.6176005694493473E-2</v>
      </c>
      <c r="Z3732" s="4">
        <f t="shared" si="1331"/>
        <v>-9.9727496994273055E-3</v>
      </c>
      <c r="AA3732" s="4">
        <f t="shared" si="1354"/>
        <v>2.211134805029371E-2</v>
      </c>
    </row>
    <row r="3733" spans="1:27" x14ac:dyDescent="0.3">
      <c r="A3733" s="1">
        <f t="shared" ref="A3733" si="1375">WEEKNUM(C3733,2)</f>
        <v>44</v>
      </c>
      <c r="B3733" s="1">
        <f t="shared" ref="B3733" si="1376">WEEKDAY(C3733,2)</f>
        <v>3</v>
      </c>
      <c r="C3733" s="10">
        <v>44496</v>
      </c>
      <c r="D3733" s="3">
        <v>4551.68</v>
      </c>
      <c r="E3733" s="3">
        <v>4580.22</v>
      </c>
      <c r="F3733" s="3">
        <f t="shared" si="1342"/>
        <v>4557.5259999999998</v>
      </c>
      <c r="G3733" s="3">
        <f t="shared" si="1351"/>
        <v>4523.9529999999995</v>
      </c>
      <c r="H3733" s="4">
        <f t="shared" si="1325"/>
        <v>-5.0515979968478713E-3</v>
      </c>
      <c r="I3733" s="4">
        <f t="shared" si="1343"/>
        <v>1.1869397283810386E-3</v>
      </c>
      <c r="J3733" s="4">
        <f t="shared" si="1374"/>
        <v>-6.2385377252289096E-3</v>
      </c>
      <c r="K3733" s="4">
        <f t="shared" si="1334"/>
        <v>-3.4542569167108832E-3</v>
      </c>
      <c r="L3733" s="4">
        <f t="shared" si="1352"/>
        <v>-1.1785847607819748E-2</v>
      </c>
      <c r="M3733" s="4">
        <f t="shared" si="1344"/>
        <v>-1.2827134721775694E-3</v>
      </c>
      <c r="N3733" s="4">
        <f t="shared" si="1353"/>
        <v>6.128931931874795E-3</v>
      </c>
      <c r="O3733" s="4">
        <f t="shared" si="1357"/>
        <v>7.37595788807656E-3</v>
      </c>
      <c r="P3733" s="4">
        <f t="shared" si="1335"/>
        <v>0.21181980101542305</v>
      </c>
      <c r="Q3733" s="4">
        <f t="shared" si="1336"/>
        <v>0.3383475890701772</v>
      </c>
      <c r="T3733" s="4">
        <f t="shared" si="1326"/>
        <v>-5.0515979968478713E-3</v>
      </c>
      <c r="U3733" s="4">
        <f t="shared" si="1327"/>
        <v>-5.0515979968478713E-3</v>
      </c>
      <c r="V3733" s="2">
        <f t="shared" si="1337"/>
        <v>-8.4375457671281885E-3</v>
      </c>
      <c r="W3733" s="4">
        <f t="shared" si="1338"/>
        <v>-1.8353170309456879E-2</v>
      </c>
      <c r="X3733" s="2">
        <f t="shared" si="1339"/>
        <v>3.4147599637582844E-3</v>
      </c>
      <c r="Y3733" s="4">
        <f t="shared" si="1330"/>
        <v>-1.5880014311764432E-2</v>
      </c>
      <c r="Z3733" s="4">
        <f t="shared" si="1331"/>
        <v>-9.674892017105953E-3</v>
      </c>
      <c r="AA3733" s="4">
        <f t="shared" si="1354"/>
        <v>1.4953300166133079E-2</v>
      </c>
    </row>
    <row r="3734" spans="1:27" x14ac:dyDescent="0.3">
      <c r="A3734" s="1">
        <f t="shared" ref="A3734" si="1377">WEEKNUM(C3734,2)</f>
        <v>44</v>
      </c>
      <c r="B3734" s="1">
        <f t="shared" ref="B3734" si="1378">WEEKDAY(C3734,2)</f>
        <v>4</v>
      </c>
      <c r="C3734" s="10">
        <v>44497</v>
      </c>
      <c r="D3734" s="3">
        <v>4596.42</v>
      </c>
      <c r="E3734" s="3">
        <v>4562.84</v>
      </c>
      <c r="F3734" s="3">
        <f t="shared" si="1342"/>
        <v>4566.8539999999994</v>
      </c>
      <c r="G3734" s="3">
        <f t="shared" si="1351"/>
        <v>4539.771999999999</v>
      </c>
      <c r="H3734" s="4">
        <f t="shared" si="1325"/>
        <v>9.8293377390325717E-3</v>
      </c>
      <c r="I3734" s="4">
        <f t="shared" si="1343"/>
        <v>2.4518419572553108E-3</v>
      </c>
      <c r="J3734" s="4">
        <f t="shared" si="1374"/>
        <v>7.3774957817772605E-3</v>
      </c>
      <c r="K3734" s="4">
        <f t="shared" si="1334"/>
        <v>1.7098082466252779E-3</v>
      </c>
      <c r="L3734" s="4">
        <f t="shared" si="1352"/>
        <v>-3.9990118422699086E-3</v>
      </c>
      <c r="M3734" s="4">
        <f t="shared" si="1344"/>
        <v>6.4740409918952338E-3</v>
      </c>
      <c r="N3734" s="4">
        <f t="shared" si="1353"/>
        <v>1.2478159696125942E-2</v>
      </c>
      <c r="O3734" s="4">
        <f t="shared" si="1357"/>
        <v>5.8919767993352076E-3</v>
      </c>
      <c r="P3734" s="4">
        <f t="shared" si="1335"/>
        <v>0.22373118711845091</v>
      </c>
      <c r="Q3734" s="4">
        <f t="shared" si="1336"/>
        <v>0.35560418559109097</v>
      </c>
      <c r="T3734" s="4">
        <f t="shared" si="1326"/>
        <v>9.8293377390325717E-3</v>
      </c>
      <c r="U3734" s="4">
        <f t="shared" si="1327"/>
        <v>9.8293377390325717E-3</v>
      </c>
      <c r="V3734" s="2">
        <f t="shared" si="1337"/>
        <v>-4.1742829021384315E-4</v>
      </c>
      <c r="W3734" s="4">
        <f t="shared" si="1338"/>
        <v>-1.0413254007311726E-2</v>
      </c>
      <c r="X3734" s="2">
        <f t="shared" si="1339"/>
        <v>1.02510451054777E-2</v>
      </c>
      <c r="Y3734" s="4">
        <f t="shared" si="1330"/>
        <v>-1.0780338988369992E-2</v>
      </c>
      <c r="Z3734" s="4">
        <f t="shared" si="1331"/>
        <v>-4.5430619671489323E-3</v>
      </c>
      <c r="AA3734" s="4">
        <f t="shared" si="1354"/>
        <v>1.2002597120564401E-2</v>
      </c>
    </row>
    <row r="3735" spans="1:27" x14ac:dyDescent="0.3">
      <c r="A3735" s="1">
        <f t="shared" ref="A3735" si="1379">WEEKNUM(C3735,2)</f>
        <v>44</v>
      </c>
      <c r="B3735" s="1">
        <f t="shared" ref="B3735" si="1380">WEEKDAY(C3735,2)</f>
        <v>5</v>
      </c>
      <c r="C3735" s="10">
        <v>44498</v>
      </c>
      <c r="D3735" s="3">
        <v>4605.38</v>
      </c>
      <c r="E3735" s="3">
        <v>4572.87</v>
      </c>
      <c r="F3735" s="3">
        <f t="shared" si="1342"/>
        <v>4578.9500000000007</v>
      </c>
      <c r="G3735" s="3">
        <f t="shared" si="1351"/>
        <v>4553.1729999999989</v>
      </c>
      <c r="H3735" s="4">
        <f t="shared" si="1325"/>
        <v>1.9493431844783628E-3</v>
      </c>
      <c r="I3735" s="4">
        <f t="shared" si="1343"/>
        <v>-5.1235526779537513E-3</v>
      </c>
      <c r="J3735" s="4">
        <f t="shared" si="1374"/>
        <v>7.0728958624321145E-3</v>
      </c>
      <c r="K3735" s="4">
        <f t="shared" si="1334"/>
        <v>-5.238315906727283E-3</v>
      </c>
      <c r="L3735" s="4">
        <f t="shared" si="1352"/>
        <v>-1.0670865103227886E-2</v>
      </c>
      <c r="M3735" s="4">
        <f t="shared" si="1344"/>
        <v>5.772065648237997E-3</v>
      </c>
      <c r="N3735" s="4">
        <f t="shared" si="1353"/>
        <v>1.1466069925302916E-2</v>
      </c>
      <c r="O3735" s="4">
        <f t="shared" si="1357"/>
        <v>5.5971494208950975E-3</v>
      </c>
      <c r="P3735" s="4">
        <f t="shared" si="1335"/>
        <v>0.22611665916769386</v>
      </c>
      <c r="Q3735" s="4">
        <f t="shared" si="1336"/>
        <v>0.40792961238508968</v>
      </c>
      <c r="S3735" s="4">
        <f>(D3735-D3714)/D3714</f>
        <v>6.9143873301234615E-2</v>
      </c>
      <c r="T3735" s="4">
        <f t="shared" si="1326"/>
        <v>1.9493431844783628E-3</v>
      </c>
      <c r="U3735" s="4">
        <f t="shared" si="1327"/>
        <v>1.9493431844783628E-3</v>
      </c>
      <c r="V3735" s="2">
        <f t="shared" si="1337"/>
        <v>-1.1208723310750636E-2</v>
      </c>
      <c r="W3735" s="4">
        <f t="shared" si="1338"/>
        <v>-2.1096636077643047E-2</v>
      </c>
      <c r="X3735" s="2">
        <f t="shared" si="1339"/>
        <v>1.330722348126482E-2</v>
      </c>
      <c r="Y3735" s="4">
        <f t="shared" si="1330"/>
        <v>-1.7641828177217052E-2</v>
      </c>
      <c r="Z3735" s="4">
        <f t="shared" si="1331"/>
        <v>-1.1447814558994978E-2</v>
      </c>
      <c r="AA3735" s="4">
        <f t="shared" si="1354"/>
        <v>1.1387119659955064E-2</v>
      </c>
    </row>
    <row r="3736" spans="1:27" x14ac:dyDescent="0.3">
      <c r="A3736" s="1">
        <f t="shared" ref="A3736" si="1381">WEEKNUM(C3736,2)</f>
        <v>45</v>
      </c>
      <c r="B3736" s="1">
        <f t="shared" ref="B3736" si="1382">WEEKDAY(C3736,2)</f>
        <v>1</v>
      </c>
      <c r="C3736" s="10">
        <v>44501</v>
      </c>
      <c r="D3736" s="3">
        <v>4613.67</v>
      </c>
      <c r="E3736" s="3">
        <v>4610.62</v>
      </c>
      <c r="F3736" s="3">
        <f t="shared" si="1342"/>
        <v>4588.3880000000008</v>
      </c>
      <c r="G3736" s="3">
        <f t="shared" si="1351"/>
        <v>4565.8919999999998</v>
      </c>
      <c r="H3736" s="4">
        <f t="shared" si="1325"/>
        <v>1.8000686154019784E-3</v>
      </c>
      <c r="I3736" s="4">
        <f t="shared" si="1343"/>
        <v>1.1377997038246098E-3</v>
      </c>
      <c r="J3736" s="4">
        <f t="shared" si="1374"/>
        <v>6.6226891157736864E-4</v>
      </c>
      <c r="K3736" s="4">
        <f t="shared" si="1334"/>
        <v>-5.0620144266054047E-3</v>
      </c>
      <c r="L3736" s="4">
        <f t="shared" si="1352"/>
        <v>-9.7270294018445991E-3</v>
      </c>
      <c r="M3736" s="4">
        <f t="shared" si="1344"/>
        <v>5.5099961032064508E-3</v>
      </c>
      <c r="N3736" s="4">
        <f t="shared" si="1353"/>
        <v>1.0464110846248717E-2</v>
      </c>
      <c r="O3736" s="4">
        <f t="shared" si="1357"/>
        <v>4.8759447468069896E-3</v>
      </c>
      <c r="P3736" s="4">
        <f t="shared" si="1335"/>
        <v>0.22832375328468316</v>
      </c>
      <c r="Q3736" s="4">
        <f t="shared" si="1336"/>
        <v>0.39381168601647676</v>
      </c>
      <c r="T3736" s="4">
        <f t="shared" si="1326"/>
        <v>1.8000686154019784E-3</v>
      </c>
      <c r="U3736" s="4">
        <f t="shared" si="1327"/>
        <v>1.8000686154019784E-3</v>
      </c>
      <c r="V3736" s="2">
        <f t="shared" si="1337"/>
        <v>-8.4466428394617907E-3</v>
      </c>
      <c r="W3736" s="4">
        <f t="shared" si="1338"/>
        <v>-1.8362176411067275E-2</v>
      </c>
      <c r="X3736" s="2">
        <f t="shared" si="1339"/>
        <v>1.0333999053976041E-2</v>
      </c>
      <c r="Y3736" s="4">
        <f t="shared" si="1330"/>
        <v>-1.7467724969914489E-2</v>
      </c>
      <c r="Z3736" s="4">
        <f t="shared" si="1331"/>
        <v>-1.1272613587488116E-2</v>
      </c>
      <c r="AA3736" s="4">
        <f t="shared" si="1354"/>
        <v>9.9027247459832039E-3</v>
      </c>
    </row>
    <row r="3737" spans="1:27" x14ac:dyDescent="0.3">
      <c r="A3737" s="1">
        <f t="shared" ref="A3737" si="1383">WEEKNUM(C3737,2)</f>
        <v>45</v>
      </c>
      <c r="B3737" s="1">
        <f t="shared" ref="B3737" si="1384">WEEKDAY(C3737,2)</f>
        <v>2</v>
      </c>
      <c r="C3737" s="10">
        <v>44502</v>
      </c>
      <c r="D3737" s="3">
        <v>4630.6499999999996</v>
      </c>
      <c r="E3737" s="3">
        <v>4613.34</v>
      </c>
      <c r="F3737" s="3">
        <f t="shared" si="1342"/>
        <v>4599.5600000000004</v>
      </c>
      <c r="G3737" s="3">
        <f t="shared" si="1351"/>
        <v>4576.9939999999997</v>
      </c>
      <c r="H3737" s="4">
        <f t="shared" si="1325"/>
        <v>3.6803672564356712E-3</v>
      </c>
      <c r="I3737" s="4">
        <f t="shared" si="1343"/>
        <v>-7.1526572121527379E-5</v>
      </c>
      <c r="J3737" s="4">
        <f t="shared" si="1374"/>
        <v>3.7518938285571986E-3</v>
      </c>
      <c r="K3737" s="4">
        <f t="shared" si="1334"/>
        <v>-4.7429703468171124E-3</v>
      </c>
      <c r="L3737" s="4">
        <f t="shared" si="1352"/>
        <v>-9.2416184464382718E-3</v>
      </c>
      <c r="M3737" s="4">
        <f t="shared" si="1344"/>
        <v>6.7593421979492028E-3</v>
      </c>
      <c r="N3737" s="4">
        <f t="shared" si="1353"/>
        <v>1.1722978006962637E-2</v>
      </c>
      <c r="O3737" s="4">
        <f t="shared" si="1357"/>
        <v>4.8731819506982205E-3</v>
      </c>
      <c r="P3737" s="4">
        <f t="shared" si="1335"/>
        <v>0.23284443580657427</v>
      </c>
      <c r="Q3737" s="4">
        <f t="shared" si="1336"/>
        <v>0.41611823997847058</v>
      </c>
      <c r="T3737" s="4">
        <f t="shared" si="1326"/>
        <v>3.6803672564356712E-3</v>
      </c>
      <c r="U3737" s="4">
        <f t="shared" si="1327"/>
        <v>3.6803672564356712E-3</v>
      </c>
      <c r="V3737" s="2">
        <f t="shared" si="1337"/>
        <v>-8.4271306790472903E-3</v>
      </c>
      <c r="W3737" s="4">
        <f t="shared" si="1338"/>
        <v>-1.8342859372256881E-2</v>
      </c>
      <c r="X3737" s="2">
        <f t="shared" si="1339"/>
        <v>1.2210396542792056E-2</v>
      </c>
      <c r="Y3737" s="4">
        <f t="shared" si="1330"/>
        <v>-1.7152658995859348E-2</v>
      </c>
      <c r="Z3737" s="4">
        <f t="shared" si="1331"/>
        <v>-1.0955561043778291E-2</v>
      </c>
      <c r="AA3737" s="4">
        <f t="shared" si="1354"/>
        <v>9.9094771066751998E-3</v>
      </c>
    </row>
    <row r="3738" spans="1:27" x14ac:dyDescent="0.3">
      <c r="A3738" s="1">
        <f t="shared" ref="A3738" si="1385">WEEKNUM(C3738,2)</f>
        <v>45</v>
      </c>
      <c r="B3738" s="1">
        <f t="shared" ref="B3738" si="1386">WEEKDAY(C3738,2)</f>
        <v>3</v>
      </c>
      <c r="C3738" s="10">
        <v>44503</v>
      </c>
      <c r="D3738" s="3">
        <v>4660.57</v>
      </c>
      <c r="E3738" s="3">
        <v>4630.6499999999996</v>
      </c>
      <c r="F3738" s="3">
        <f t="shared" si="1342"/>
        <v>4621.3379999999997</v>
      </c>
      <c r="G3738" s="3">
        <f t="shared" si="1351"/>
        <v>4589.4320000000007</v>
      </c>
      <c r="H3738" s="4">
        <f t="shared" si="1325"/>
        <v>6.4612959303769609E-3</v>
      </c>
      <c r="I3738" s="4">
        <f t="shared" si="1343"/>
        <v>0</v>
      </c>
      <c r="J3738" s="4">
        <f t="shared" si="1374"/>
        <v>6.4612959303769609E-3</v>
      </c>
      <c r="K3738" s="4">
        <f t="shared" si="1334"/>
        <v>-4.1290099662034258E-3</v>
      </c>
      <c r="L3738" s="4">
        <f t="shared" si="1352"/>
        <v>-1.0608061983138729E-2</v>
      </c>
      <c r="M3738" s="4">
        <f t="shared" si="1344"/>
        <v>8.4893162975744202E-3</v>
      </c>
      <c r="N3738" s="4">
        <f t="shared" si="1353"/>
        <v>1.5500393076964426E-2</v>
      </c>
      <c r="O3738" s="4">
        <f t="shared" si="1357"/>
        <v>6.8459437364955453E-3</v>
      </c>
      <c r="P3738" s="4">
        <f t="shared" si="1335"/>
        <v>0.24081020854243917</v>
      </c>
      <c r="Q3738" s="4">
        <f t="shared" si="1336"/>
        <v>0.40792510512832908</v>
      </c>
      <c r="T3738" s="4">
        <f t="shared" si="1326"/>
        <v>6.4612959303769609E-3</v>
      </c>
      <c r="U3738" s="4">
        <f t="shared" si="1327"/>
        <v>6.4612959303769609E-3</v>
      </c>
      <c r="V3738" s="2">
        <f t="shared" si="1337"/>
        <v>-1.7053761350998099E-2</v>
      </c>
      <c r="W3738" s="4">
        <f t="shared" si="1338"/>
        <v>-2.688322373748819E-2</v>
      </c>
      <c r="X3738" s="2">
        <f t="shared" si="1339"/>
        <v>2.3923035011248466E-2</v>
      </c>
      <c r="Y3738" s="4">
        <f t="shared" si="1330"/>
        <v>-1.654635398158746E-2</v>
      </c>
      <c r="Z3738" s="4">
        <f t="shared" si="1331"/>
        <v>-1.034543312496615E-2</v>
      </c>
      <c r="AA3738" s="4">
        <f t="shared" si="1354"/>
        <v>1.4001456053130558E-2</v>
      </c>
    </row>
    <row r="3739" spans="1:27" x14ac:dyDescent="0.3">
      <c r="A3739" s="1">
        <f t="shared" ref="A3739" si="1387">WEEKNUM(C3739,2)</f>
        <v>45</v>
      </c>
      <c r="B3739" s="1">
        <f t="shared" ref="B3739" si="1388">WEEKDAY(C3739,2)</f>
        <v>4</v>
      </c>
      <c r="C3739" s="10">
        <v>44504</v>
      </c>
      <c r="D3739" s="3">
        <v>4680.0600000000004</v>
      </c>
      <c r="E3739" s="3">
        <v>4662.93</v>
      </c>
      <c r="F3739" s="3">
        <f t="shared" si="1342"/>
        <v>4638.0659999999998</v>
      </c>
      <c r="G3739" s="3">
        <f t="shared" si="1351"/>
        <v>4602.46</v>
      </c>
      <c r="H3739" s="4">
        <f t="shared" si="1325"/>
        <v>4.1818919145084595E-3</v>
      </c>
      <c r="I3739" s="4">
        <f t="shared" si="1343"/>
        <v>5.063758295660364E-4</v>
      </c>
      <c r="J3739" s="4">
        <f t="shared" si="1374"/>
        <v>3.6755160849424231E-3</v>
      </c>
      <c r="K3739" s="4">
        <f t="shared" si="1334"/>
        <v>-7.0812153878174796E-3</v>
      </c>
      <c r="L3739" s="4">
        <f t="shared" si="1352"/>
        <v>-1.4318467960404401E-2</v>
      </c>
      <c r="M3739" s="4">
        <f t="shared" si="1344"/>
        <v>9.0542049207580477E-3</v>
      </c>
      <c r="N3739" s="4">
        <f t="shared" si="1353"/>
        <v>1.6860548489286243E-2</v>
      </c>
      <c r="O3739" s="4">
        <f t="shared" si="1357"/>
        <v>7.6080221193744876E-3</v>
      </c>
      <c r="P3739" s="4">
        <f t="shared" si="1335"/>
        <v>0.24599914272098236</v>
      </c>
      <c r="Q3739" s="4">
        <f t="shared" si="1336"/>
        <v>0.38908808130216449</v>
      </c>
      <c r="T3739" s="4">
        <f t="shared" si="1326"/>
        <v>4.1818919145084595E-3</v>
      </c>
      <c r="U3739" s="4">
        <f t="shared" si="1327"/>
        <v>4.1818919145084595E-3</v>
      </c>
      <c r="V3739" s="2">
        <f t="shared" si="1337"/>
        <v>-1.3764410790954678E-2</v>
      </c>
      <c r="W3739" s="4">
        <f t="shared" si="1338"/>
        <v>-2.3626766683045204E-2</v>
      </c>
      <c r="X3739" s="2">
        <f t="shared" si="1339"/>
        <v>1.8196770530108285E-2</v>
      </c>
      <c r="Y3739" s="4">
        <f t="shared" si="1330"/>
        <v>-1.9461748861784887E-2</v>
      </c>
      <c r="Z3739" s="4">
        <f t="shared" si="1331"/>
        <v>-1.3279210298005892E-2</v>
      </c>
      <c r="AA3739" s="4">
        <f t="shared" si="1354"/>
        <v>1.5593228949294297E-2</v>
      </c>
    </row>
    <row r="3740" spans="1:27" x14ac:dyDescent="0.3">
      <c r="A3740" s="1">
        <f t="shared" ref="A3740" si="1389">WEEKNUM(C3740,2)</f>
        <v>45</v>
      </c>
      <c r="B3740" s="1">
        <f t="shared" ref="B3740" si="1390">WEEKDAY(C3740,2)</f>
        <v>5</v>
      </c>
      <c r="C3740" s="10">
        <v>44505</v>
      </c>
      <c r="D3740" s="3">
        <v>4697.53</v>
      </c>
      <c r="E3740" s="3">
        <v>4699.26</v>
      </c>
      <c r="F3740" s="3">
        <f t="shared" si="1342"/>
        <v>4656.4960000000001</v>
      </c>
      <c r="G3740" s="3">
        <f t="shared" si="1351"/>
        <v>4617.723</v>
      </c>
      <c r="H3740" s="4">
        <f t="shared" si="1325"/>
        <v>3.7328581257503844E-3</v>
      </c>
      <c r="I3740" s="4">
        <f t="shared" si="1343"/>
        <v>4.1025115062627007E-3</v>
      </c>
      <c r="J3740" s="4">
        <f t="shared" si="1374"/>
        <v>-3.6965338051231627E-4</v>
      </c>
      <c r="K3740" s="4">
        <f t="shared" si="1334"/>
        <v>-7.2269372614881464E-3</v>
      </c>
      <c r="L3740" s="4">
        <f t="shared" si="1352"/>
        <v>-1.521442982449895E-2</v>
      </c>
      <c r="M3740" s="4">
        <f t="shared" si="1344"/>
        <v>8.8122055726021567E-3</v>
      </c>
      <c r="N3740" s="4">
        <f t="shared" si="1353"/>
        <v>1.7282760356132187E-2</v>
      </c>
      <c r="O3740" s="4">
        <f t="shared" si="1357"/>
        <v>8.2539121623491796E-3</v>
      </c>
      <c r="P3740" s="4">
        <f t="shared" si="1335"/>
        <v>0.25065028074556639</v>
      </c>
      <c r="Q3740" s="4">
        <f t="shared" si="1336"/>
        <v>0.36419684966196586</v>
      </c>
      <c r="T3740" s="4">
        <f t="shared" si="1326"/>
        <v>3.7328581257503844E-3</v>
      </c>
      <c r="U3740" s="4">
        <f t="shared" si="1327"/>
        <v>3.7328581257503844E-3</v>
      </c>
      <c r="V3740" s="2">
        <f t="shared" si="1337"/>
        <v>-1.5957060379567845E-2</v>
      </c>
      <c r="W3740" s="4">
        <f t="shared" si="1338"/>
        <v>-2.5797489775772099E-2</v>
      </c>
      <c r="X3740" s="2">
        <f t="shared" si="1339"/>
        <v>2.0009206623557586E-2</v>
      </c>
      <c r="Y3740" s="4">
        <f t="shared" si="1330"/>
        <v>-1.9605653754487026E-2</v>
      </c>
      <c r="Z3740" s="4">
        <f t="shared" si="1331"/>
        <v>-1.3424022546997042E-2</v>
      </c>
      <c r="AA3740" s="4">
        <f t="shared" si="1354"/>
        <v>1.6935323600388595E-2</v>
      </c>
    </row>
    <row r="3741" spans="1:27" x14ac:dyDescent="0.3">
      <c r="A3741" s="1">
        <f t="shared" ref="A3741" si="1391">WEEKNUM(C3741,2)</f>
        <v>46</v>
      </c>
      <c r="B3741" s="1">
        <f t="shared" ref="B3741" si="1392">WEEKDAY(C3741,2)</f>
        <v>1</v>
      </c>
      <c r="C3741" s="10">
        <v>44508</v>
      </c>
      <c r="D3741" s="3">
        <v>4701.7</v>
      </c>
      <c r="E3741" s="3">
        <v>4701.4799999999996</v>
      </c>
      <c r="F3741" s="3">
        <f t="shared" si="1342"/>
        <v>4674.1019999999999</v>
      </c>
      <c r="G3741" s="3">
        <f t="shared" si="1351"/>
        <v>4631.2449999999999</v>
      </c>
      <c r="H3741" s="4">
        <f t="shared" si="1325"/>
        <v>8.8770055752705637E-4</v>
      </c>
      <c r="I3741" s="4">
        <f t="shared" si="1343"/>
        <v>8.4086743458792568E-4</v>
      </c>
      <c r="J3741" s="4">
        <f t="shared" si="1374"/>
        <v>4.6833122939130695E-5</v>
      </c>
      <c r="K3741" s="4">
        <f t="shared" si="1334"/>
        <v>-6.4560524360675357E-3</v>
      </c>
      <c r="L3741" s="4">
        <f t="shared" si="1352"/>
        <v>-1.5777085688294227E-2</v>
      </c>
      <c r="M3741" s="4">
        <f t="shared" si="1344"/>
        <v>5.9044496675511055E-3</v>
      </c>
      <c r="N3741" s="4">
        <f t="shared" si="1353"/>
        <v>1.5212971889848178E-2</v>
      </c>
      <c r="O3741" s="4">
        <f t="shared" si="1357"/>
        <v>9.1152136461279901E-3</v>
      </c>
      <c r="P3741" s="4">
        <f t="shared" si="1335"/>
        <v>0.25176048369705561</v>
      </c>
      <c r="Q3741" s="4">
        <f t="shared" si="1336"/>
        <v>0.33934395875172702</v>
      </c>
      <c r="T3741" s="4">
        <f t="shared" si="1326"/>
        <v>8.8770055752705637E-4</v>
      </c>
      <c r="U3741" s="4">
        <f t="shared" si="1327"/>
        <v>8.8770055752705637E-4</v>
      </c>
      <c r="V3741" s="2">
        <f t="shared" si="1337"/>
        <v>-1.7851934953049726E-2</v>
      </c>
      <c r="W3741" s="4">
        <f t="shared" si="1338"/>
        <v>-2.7673415603519231E-2</v>
      </c>
      <c r="X3741" s="2">
        <f t="shared" si="1339"/>
        <v>1.9080254981392198E-2</v>
      </c>
      <c r="Y3741" s="4">
        <f t="shared" si="1330"/>
        <v>-1.8844380959308571E-2</v>
      </c>
      <c r="Z3741" s="4">
        <f t="shared" si="1331"/>
        <v>-1.2657949736716339E-2</v>
      </c>
      <c r="AA3741" s="4">
        <f t="shared" si="1354"/>
        <v>1.8680634680414782E-2</v>
      </c>
    </row>
    <row r="3742" spans="1:27" x14ac:dyDescent="0.3">
      <c r="A3742" s="1">
        <f t="shared" ref="A3742" si="1393">WEEKNUM(C3742,2)</f>
        <v>46</v>
      </c>
      <c r="B3742" s="1">
        <f t="shared" ref="B3742" si="1394">WEEKDAY(C3742,2)</f>
        <v>2</v>
      </c>
      <c r="C3742" s="10">
        <v>44509</v>
      </c>
      <c r="D3742" s="3">
        <v>4685.25</v>
      </c>
      <c r="E3742" s="3">
        <v>4707.25</v>
      </c>
      <c r="F3742" s="3">
        <f t="shared" si="1342"/>
        <v>4685.0219999999999</v>
      </c>
      <c r="G3742" s="3">
        <f t="shared" si="1351"/>
        <v>4642.2910000000002</v>
      </c>
      <c r="H3742" s="4">
        <f t="shared" si="1325"/>
        <v>-3.4987345002870916E-3</v>
      </c>
      <c r="I3742" s="4">
        <f t="shared" si="1343"/>
        <v>1.1804241019206206E-3</v>
      </c>
      <c r="J3742" s="4">
        <f t="shared" si="1374"/>
        <v>-4.6791586022077118E-3</v>
      </c>
      <c r="K3742" s="4">
        <f t="shared" si="1334"/>
        <v>-3.5593508730883878E-3</v>
      </c>
      <c r="L3742" s="4">
        <f t="shared" si="1352"/>
        <v>-1.3650854419087087E-2</v>
      </c>
      <c r="M3742" s="4">
        <f t="shared" si="1344"/>
        <v>4.8665726649750092E-5</v>
      </c>
      <c r="N3742" s="4">
        <f t="shared" si="1353"/>
        <v>9.2538360908439032E-3</v>
      </c>
      <c r="O3742" s="4">
        <f t="shared" si="1357"/>
        <v>9.1203244223893639E-3</v>
      </c>
      <c r="P3742" s="4">
        <f t="shared" si="1335"/>
        <v>0.24738090610664865</v>
      </c>
      <c r="Q3742" s="4">
        <f t="shared" si="1336"/>
        <v>0.33504205799215825</v>
      </c>
      <c r="T3742" s="4">
        <f t="shared" si="1326"/>
        <v>-3.4987345002870916E-3</v>
      </c>
      <c r="U3742" s="4">
        <f t="shared" si="1327"/>
        <v>-3.4987345002870916E-3</v>
      </c>
      <c r="V3742" s="2">
        <f t="shared" si="1337"/>
        <v>-1.5111555394857219E-2</v>
      </c>
      <c r="W3742" s="4">
        <f t="shared" si="1338"/>
        <v>-2.496043984090858E-2</v>
      </c>
      <c r="X3742" s="2">
        <f t="shared" si="1339"/>
        <v>1.1791001263321643E-2</v>
      </c>
      <c r="Y3742" s="4">
        <f t="shared" si="1330"/>
        <v>-1.5983797869683267E-2</v>
      </c>
      <c r="Z3742" s="4">
        <f t="shared" si="1331"/>
        <v>-9.7793299562775552E-3</v>
      </c>
      <c r="AA3742" s="4">
        <f t="shared" si="1354"/>
        <v>1.8580472914800444E-2</v>
      </c>
    </row>
    <row r="3743" spans="1:27" x14ac:dyDescent="0.3">
      <c r="A3743" s="1">
        <f t="shared" ref="A3743" si="1395">WEEKNUM(C3743,2)</f>
        <v>46</v>
      </c>
      <c r="B3743" s="1">
        <f t="shared" ref="B3743" si="1396">WEEKDAY(C3743,2)</f>
        <v>3</v>
      </c>
      <c r="C3743" s="10">
        <v>44510</v>
      </c>
      <c r="D3743" s="3">
        <v>4646.71</v>
      </c>
      <c r="E3743" s="3">
        <v>4670.26</v>
      </c>
      <c r="F3743" s="3">
        <f t="shared" si="1342"/>
        <v>4682.25</v>
      </c>
      <c r="G3743" s="3">
        <f t="shared" si="1351"/>
        <v>4651.7939999999999</v>
      </c>
      <c r="H3743" s="4">
        <f t="shared" si="1325"/>
        <v>-8.2258150578944488E-3</v>
      </c>
      <c r="I3743" s="4">
        <f t="shared" si="1343"/>
        <v>-3.1994023798089283E-3</v>
      </c>
      <c r="J3743" s="4">
        <f t="shared" si="1374"/>
        <v>-5.026412678085521E-3</v>
      </c>
      <c r="K3743" s="4">
        <f t="shared" si="1334"/>
        <v>1.2560695800651444E-3</v>
      </c>
      <c r="L3743" s="4">
        <f t="shared" si="1352"/>
        <v>-7.0201400375885957E-3</v>
      </c>
      <c r="M3743" s="4">
        <f t="shared" si="1344"/>
        <v>-7.5903678786907926E-3</v>
      </c>
      <c r="N3743" s="4">
        <f t="shared" si="1353"/>
        <v>-1.0929116809557415E-3</v>
      </c>
      <c r="O3743" s="4">
        <f t="shared" si="1357"/>
        <v>6.5543147732481976E-3</v>
      </c>
      <c r="P3743" s="4">
        <f t="shared" si="1335"/>
        <v>0.23712018146626657</v>
      </c>
      <c r="Q3743" s="4">
        <f t="shared" si="1336"/>
        <v>0.30874806365300661</v>
      </c>
      <c r="T3743" s="4">
        <f t="shared" si="1326"/>
        <v>-8.2258150578944488E-3</v>
      </c>
      <c r="U3743" s="4">
        <f t="shared" si="1327"/>
        <v>-8.2258150578944488E-3</v>
      </c>
      <c r="V3743" s="2">
        <f t="shared" si="1337"/>
        <v>-5.2675951123206423E-3</v>
      </c>
      <c r="W3743" s="4">
        <f t="shared" si="1338"/>
        <v>-1.5214919161197452E-2</v>
      </c>
      <c r="X3743" s="2">
        <f t="shared" si="1339"/>
        <v>-2.9738851685522745E-3</v>
      </c>
      <c r="Y3743" s="4">
        <f t="shared" si="1330"/>
        <v>-1.1228420065571594E-2</v>
      </c>
      <c r="Z3743" s="4">
        <f t="shared" si="1331"/>
        <v>-4.9939683074508544E-3</v>
      </c>
      <c r="AA3743" s="4">
        <f t="shared" si="1354"/>
        <v>1.3180598346193303E-2</v>
      </c>
    </row>
    <row r="3744" spans="1:27" x14ac:dyDescent="0.3">
      <c r="A3744" s="1">
        <f t="shared" ref="A3744" si="1397">WEEKNUM(C3744,2)</f>
        <v>46</v>
      </c>
      <c r="B3744" s="1">
        <f t="shared" ref="B3744" si="1398">WEEKDAY(C3744,2)</f>
        <v>4</v>
      </c>
      <c r="C3744" s="10">
        <v>44511</v>
      </c>
      <c r="D3744" s="3">
        <v>4649.2700000000004</v>
      </c>
      <c r="E3744" s="3">
        <v>4659.3900000000003</v>
      </c>
      <c r="F3744" s="3">
        <f t="shared" si="1342"/>
        <v>4676.0919999999996</v>
      </c>
      <c r="G3744" s="3">
        <f t="shared" si="1351"/>
        <v>4657.0789999999997</v>
      </c>
      <c r="H3744" s="4">
        <f t="shared" si="1325"/>
        <v>5.5092743037555604E-4</v>
      </c>
      <c r="I3744" s="4">
        <f t="shared" si="1343"/>
        <v>2.7288124285785621E-3</v>
      </c>
      <c r="J3744" s="4">
        <f t="shared" si="1374"/>
        <v>-2.1778849982030061E-3</v>
      </c>
      <c r="K3744" s="4">
        <f t="shared" si="1334"/>
        <v>7.7662475170603793E-3</v>
      </c>
      <c r="L3744" s="4">
        <f t="shared" si="1352"/>
        <v>2.4181983955673322E-3</v>
      </c>
      <c r="M3744" s="4">
        <f t="shared" si="1344"/>
        <v>-5.7359863749471161E-3</v>
      </c>
      <c r="N3744" s="4">
        <f t="shared" si="1353"/>
        <v>-1.6768021328389076E-3</v>
      </c>
      <c r="O3744" s="4">
        <f t="shared" si="1357"/>
        <v>4.0894592054236296E-3</v>
      </c>
      <c r="P3744" s="4">
        <f t="shared" si="1335"/>
        <v>0.23780174490890751</v>
      </c>
      <c r="Q3744" s="4">
        <f t="shared" si="1336"/>
        <v>0.31130465684961067</v>
      </c>
      <c r="T3744" s="4">
        <f t="shared" si="1326"/>
        <v>5.5092743037555604E-4</v>
      </c>
      <c r="U3744" s="4">
        <f t="shared" si="1327"/>
        <v>5.5092743037555604E-4</v>
      </c>
      <c r="V3744" s="2">
        <f t="shared" si="1337"/>
        <v>7.1771210168055169E-3</v>
      </c>
      <c r="W3744" s="4">
        <f t="shared" si="1338"/>
        <v>-2.8946501933626418E-3</v>
      </c>
      <c r="X3744" s="2">
        <f t="shared" si="1339"/>
        <v>-6.5789754832202918E-3</v>
      </c>
      <c r="Y3744" s="4">
        <f t="shared" si="1330"/>
        <v>-4.799416417067463E-3</v>
      </c>
      <c r="Z3744" s="4">
        <f t="shared" si="1331"/>
        <v>1.4755718147066209E-3</v>
      </c>
      <c r="AA3744" s="4">
        <f t="shared" si="1354"/>
        <v>8.1986759136243089E-3</v>
      </c>
    </row>
    <row r="3745" spans="1:27" x14ac:dyDescent="0.3">
      <c r="A3745" s="1">
        <f t="shared" ref="A3745" si="1399">WEEKNUM(C3745,2)</f>
        <v>46</v>
      </c>
      <c r="B3745" s="1">
        <f t="shared" ref="B3745" si="1400">WEEKDAY(C3745,2)</f>
        <v>5</v>
      </c>
      <c r="C3745" s="10">
        <v>44512</v>
      </c>
      <c r="D3745" s="3">
        <v>4682.8500000000004</v>
      </c>
      <c r="E3745" s="3">
        <v>4655.24</v>
      </c>
      <c r="F3745" s="3">
        <f t="shared" si="1342"/>
        <v>4673.1559999999999</v>
      </c>
      <c r="G3745" s="3">
        <f t="shared" si="1351"/>
        <v>4664.826</v>
      </c>
      <c r="H3745" s="4">
        <f t="shared" si="1325"/>
        <v>7.2226392530440097E-3</v>
      </c>
      <c r="I3745" s="4">
        <f t="shared" si="1343"/>
        <v>1.2840725533254348E-3</v>
      </c>
      <c r="J3745" s="4">
        <f t="shared" si="1374"/>
        <v>5.9385666997185749E-3</v>
      </c>
      <c r="K3745" s="4">
        <f t="shared" si="1334"/>
        <v>4.616316109840821E-3</v>
      </c>
      <c r="L3745" s="4">
        <f t="shared" si="1352"/>
        <v>2.9151529881751939E-3</v>
      </c>
      <c r="M3745" s="4">
        <f t="shared" si="1344"/>
        <v>2.0744011113689367E-3</v>
      </c>
      <c r="N3745" s="4">
        <f t="shared" si="1353"/>
        <v>3.8638097112304601E-3</v>
      </c>
      <c r="O3745" s="4">
        <f t="shared" si="1357"/>
        <v>1.7788312672837965E-3</v>
      </c>
      <c r="P3745" s="4">
        <f t="shared" si="1335"/>
        <v>0.24674194037917296</v>
      </c>
      <c r="Q3745" s="4">
        <f t="shared" si="1336"/>
        <v>0.3107460547603188</v>
      </c>
      <c r="T3745" s="4">
        <f t="shared" si="1326"/>
        <v>7.2226392530440097E-3</v>
      </c>
      <c r="U3745" s="4">
        <f t="shared" si="1327"/>
        <v>7.2226392530440097E-3</v>
      </c>
      <c r="V3745" s="2">
        <f t="shared" si="1337"/>
        <v>1.0380124191539598E-2</v>
      </c>
      <c r="W3745" s="4">
        <f t="shared" si="1338"/>
        <v>2.7632294962418779E-4</v>
      </c>
      <c r="X3745" s="2">
        <f t="shared" si="1339"/>
        <v>-3.1250465670255184E-3</v>
      </c>
      <c r="Y3745" s="4">
        <f t="shared" si="1330"/>
        <v>-7.9100718715786819E-3</v>
      </c>
      <c r="Z3745" s="4">
        <f t="shared" si="1331"/>
        <v>-1.654697099334161E-3</v>
      </c>
      <c r="AA3745" s="4">
        <f t="shared" si="1354"/>
        <v>3.5777975542124066E-3</v>
      </c>
    </row>
    <row r="3746" spans="1:27" x14ac:dyDescent="0.3">
      <c r="A3746" s="1">
        <f t="shared" ref="A3746" si="1401">WEEKNUM(C3746,2)</f>
        <v>47</v>
      </c>
      <c r="B3746" s="1">
        <f t="shared" ref="B3746" si="1402">WEEKDAY(C3746,2)</f>
        <v>1</v>
      </c>
      <c r="C3746" s="10">
        <v>44515</v>
      </c>
      <c r="D3746" s="3">
        <v>4682.8100000000004</v>
      </c>
      <c r="E3746" s="3">
        <v>4689.3</v>
      </c>
      <c r="F3746" s="3">
        <f t="shared" si="1342"/>
        <v>4669.3780000000006</v>
      </c>
      <c r="G3746" s="3">
        <f t="shared" si="1351"/>
        <v>4671.74</v>
      </c>
      <c r="H3746" s="4">
        <f t="shared" si="1325"/>
        <v>-8.5418068056768023E-6</v>
      </c>
      <c r="I3746" s="4">
        <f t="shared" si="1343"/>
        <v>1.3773663474165984E-3</v>
      </c>
      <c r="J3746" s="4">
        <f t="shared" si="1374"/>
        <v>-1.3859081542222753E-3</v>
      </c>
      <c r="K3746" s="4">
        <f t="shared" si="1334"/>
        <v>-3.5939652134917678E-3</v>
      </c>
      <c r="L3746" s="4">
        <f t="shared" si="1352"/>
        <v>-2.6351473995539156E-3</v>
      </c>
      <c r="M3746" s="4">
        <f t="shared" si="1344"/>
        <v>2.8766144013185027E-3</v>
      </c>
      <c r="N3746" s="4">
        <f t="shared" si="1353"/>
        <v>2.3695667995223663E-3</v>
      </c>
      <c r="O3746" s="4">
        <f t="shared" si="1357"/>
        <v>-5.0439800034576896E-4</v>
      </c>
      <c r="P3746" s="4">
        <f t="shared" si="1335"/>
        <v>0.24673129095038171</v>
      </c>
      <c r="Q3746" s="4">
        <f t="shared" si="1336"/>
        <v>0.32394593173330022</v>
      </c>
      <c r="T3746" s="4">
        <f t="shared" si="1326"/>
        <v>-8.5418068056768023E-6</v>
      </c>
      <c r="U3746" s="4">
        <f t="shared" si="1327"/>
        <v>-8.5418068056768023E-6</v>
      </c>
      <c r="V3746" s="2">
        <f t="shared" si="1337"/>
        <v>4.0253264571787377E-3</v>
      </c>
      <c r="W3746" s="4">
        <f t="shared" si="1338"/>
        <v>-6.014926807393013E-3</v>
      </c>
      <c r="X3746" s="2">
        <f t="shared" si="1339"/>
        <v>-4.0176957270773167E-3</v>
      </c>
      <c r="Y3746" s="4">
        <f t="shared" si="1330"/>
        <v>-1.6017980609832273E-2</v>
      </c>
      <c r="Z3746" s="4">
        <f t="shared" si="1331"/>
        <v>-9.8137282271403264E-3</v>
      </c>
      <c r="AA3746" s="4">
        <f t="shared" si="1354"/>
        <v>-1.0106754195777607E-3</v>
      </c>
    </row>
    <row r="3747" spans="1:27" x14ac:dyDescent="0.3">
      <c r="A3747" s="1">
        <f t="shared" ref="A3747" si="1403">WEEKNUM(C3747,2)</f>
        <v>47</v>
      </c>
      <c r="B3747" s="1">
        <f t="shared" ref="B3747" si="1404">WEEKDAY(C3747,2)</f>
        <v>2</v>
      </c>
      <c r="C3747" s="10">
        <v>44516</v>
      </c>
      <c r="D3747" s="3">
        <v>4700.8999999999996</v>
      </c>
      <c r="E3747" s="3">
        <v>4679.42</v>
      </c>
      <c r="F3747" s="3">
        <f t="shared" si="1342"/>
        <v>4672.5079999999998</v>
      </c>
      <c r="G3747" s="3">
        <f t="shared" si="1351"/>
        <v>4678.7650000000003</v>
      </c>
      <c r="H3747" s="4">
        <f t="shared" si="1325"/>
        <v>3.8630651254266636E-3</v>
      </c>
      <c r="I3747" s="4">
        <f t="shared" si="1343"/>
        <v>-7.2392431040343877E-4</v>
      </c>
      <c r="J3747" s="4">
        <f t="shared" si="1374"/>
        <v>4.5869894358301026E-3</v>
      </c>
      <c r="K3747" s="4">
        <f t="shared" si="1334"/>
        <v>-3.7157176994156381E-3</v>
      </c>
      <c r="L3747" s="4">
        <f t="shared" si="1352"/>
        <v>-1.3890045601774881E-3</v>
      </c>
      <c r="M3747" s="4">
        <f t="shared" si="1344"/>
        <v>6.0763940907109897E-3</v>
      </c>
      <c r="N3747" s="4">
        <f t="shared" si="1353"/>
        <v>4.7309492996547818E-3</v>
      </c>
      <c r="O3747" s="4">
        <f t="shared" si="1357"/>
        <v>-1.3310217192453609E-3</v>
      </c>
      <c r="P3747" s="4">
        <f t="shared" ref="P3747" si="1405">(D3747-3756.07)/3756.07</f>
        <v>0.25154749512123026</v>
      </c>
      <c r="Q3747" s="4">
        <f t="shared" ref="Q3747" si="1406">(D3747-D3494)/D3494</f>
        <v>0.31121431460329402</v>
      </c>
      <c r="T3747" s="4">
        <f t="shared" ref="T3747" si="1407">(D3747-D3746)/D3746</f>
        <v>3.8630651254266636E-3</v>
      </c>
      <c r="U3747" s="4">
        <f t="shared" ref="U3747" si="1408">(D3747-D3746)/D3746</f>
        <v>3.8630651254266636E-3</v>
      </c>
      <c r="V3747" s="2">
        <f t="shared" si="1337"/>
        <v>5.2105466589496467E-4</v>
      </c>
      <c r="W3747" s="4">
        <f t="shared" si="1338"/>
        <v>-9.4841558807639767E-3</v>
      </c>
      <c r="X3747" s="2">
        <f t="shared" si="1339"/>
        <v>3.3402699962647962E-3</v>
      </c>
      <c r="Y3747" s="4">
        <f t="shared" si="1330"/>
        <v>-1.613821498495915E-2</v>
      </c>
      <c r="Z3747" s="4">
        <f t="shared" si="1331"/>
        <v>-9.9347207100310506E-3</v>
      </c>
      <c r="AA3747" s="4">
        <f t="shared" si="1354"/>
        <v>-2.6710653653280866E-3</v>
      </c>
    </row>
    <row r="3748" spans="1:27" x14ac:dyDescent="0.3">
      <c r="A3748" s="1">
        <f t="shared" ref="A3748" si="1409">WEEKNUM(C3748,2)</f>
        <v>47</v>
      </c>
      <c r="B3748" s="1">
        <f t="shared" ref="B3748" si="1410">WEEKDAY(C3748,2)</f>
        <v>3</v>
      </c>
      <c r="C3748" s="10">
        <v>44517</v>
      </c>
      <c r="D3748" s="3">
        <v>4688.67</v>
      </c>
      <c r="E3748" s="3">
        <v>4701.5</v>
      </c>
      <c r="F3748" s="3">
        <f t="shared" si="1342"/>
        <v>4680.8999999999996</v>
      </c>
      <c r="G3748" s="3">
        <f t="shared" si="1351"/>
        <v>4681.5749999999998</v>
      </c>
      <c r="H3748" s="4">
        <f t="shared" si="1325"/>
        <v>-2.6016294752067826E-3</v>
      </c>
      <c r="I3748" s="4">
        <f t="shared" si="1343"/>
        <v>1.2763513369787994E-4</v>
      </c>
      <c r="J3748" s="4">
        <f t="shared" si="1374"/>
        <v>-2.7292646089046627E-3</v>
      </c>
      <c r="K3748" s="4">
        <f t="shared" si="1334"/>
        <v>-4.6677232019398844E-3</v>
      </c>
      <c r="L3748" s="4">
        <f t="shared" si="1352"/>
        <v>-4.2786133151806625E-3</v>
      </c>
      <c r="M3748" s="4">
        <f t="shared" si="1344"/>
        <v>1.6599371915658179E-3</v>
      </c>
      <c r="N3748" s="4">
        <f t="shared" si="1353"/>
        <v>1.5155156117332852E-3</v>
      </c>
      <c r="O3748" s="4">
        <f t="shared" si="1357"/>
        <v>-1.4396406656902317E-4</v>
      </c>
      <c r="P3748" s="4">
        <f t="shared" ref="P3748" si="1411">(D3748-3756.07)/3756.07</f>
        <v>0.24829143226830167</v>
      </c>
      <c r="Q3748" s="4">
        <f t="shared" ref="Q3748" si="1412">(D3748-D3495)/D3495</f>
        <v>0.29274506398008227</v>
      </c>
      <c r="T3748" s="4">
        <f t="shared" ref="T3748" si="1413">(D3748-D3747)/D3747</f>
        <v>-2.6016294752067826E-3</v>
      </c>
      <c r="U3748" s="4">
        <f t="shared" ref="U3748" si="1414">(D3748-D3747)/D3747</f>
        <v>-2.6016294752067826E-3</v>
      </c>
      <c r="V3748" s="2">
        <f t="shared" si="1337"/>
        <v>-1.1527579825139782E-2</v>
      </c>
      <c r="W3748" s="4">
        <f t="shared" si="1338"/>
        <v>-2.1412304026888353E-2</v>
      </c>
      <c r="X3748" s="2">
        <f t="shared" si="1339"/>
        <v>9.0300449134979449E-3</v>
      </c>
      <c r="Y3748" s="4">
        <f t="shared" si="1330"/>
        <v>-1.7078350094683843E-2</v>
      </c>
      <c r="Z3748" s="4">
        <f t="shared" si="1331"/>
        <v>-1.0880783606422228E-2</v>
      </c>
      <c r="AA3748" s="4">
        <f t="shared" si="1354"/>
        <v>-2.8832292167235062E-4</v>
      </c>
    </row>
    <row r="3749" spans="1:27" x14ac:dyDescent="0.3">
      <c r="A3749" s="1">
        <f t="shared" ref="A3749:A3753" si="1415">WEEKNUM(C3749,2)</f>
        <v>47</v>
      </c>
      <c r="B3749" s="1">
        <f t="shared" ref="B3749:B3753" si="1416">WEEKDAY(C3749,2)</f>
        <v>4</v>
      </c>
      <c r="C3749" s="10">
        <v>44518</v>
      </c>
      <c r="D3749" s="3">
        <v>4706.6400000000003</v>
      </c>
      <c r="E3749" s="3">
        <v>4700.72</v>
      </c>
      <c r="F3749" s="3">
        <f t="shared" si="1342"/>
        <v>4692.3739999999998</v>
      </c>
      <c r="G3749" s="3">
        <f t="shared" si="1351"/>
        <v>4684.2329999999993</v>
      </c>
      <c r="H3749" s="4">
        <f t="shared" ref="H3749" si="1417">(D3749-D3748)/D3748</f>
        <v>3.8326433722143498E-3</v>
      </c>
      <c r="I3749" s="4">
        <f t="shared" ref="I3749:I3769" si="1418">(E3749-D3748)/D3748</f>
        <v>2.5700251883796861E-3</v>
      </c>
      <c r="J3749" s="4">
        <f t="shared" si="1374"/>
        <v>1.2626181838346637E-3</v>
      </c>
      <c r="K3749" s="4">
        <f t="shared" si="1334"/>
        <v>2.9326013560309874E-5</v>
      </c>
      <c r="L3749" s="4">
        <f t="shared" si="1352"/>
        <v>-1.4773201497796152E-3</v>
      </c>
      <c r="M3749" s="4">
        <f t="shared" si="1344"/>
        <v>3.0402521197160611E-3</v>
      </c>
      <c r="N3749" s="4">
        <f t="shared" si="1353"/>
        <v>4.7834939039114975E-3</v>
      </c>
      <c r="O3749" s="4">
        <f t="shared" si="1357"/>
        <v>1.7296840208727523E-3</v>
      </c>
      <c r="P3749" s="4">
        <f t="shared" ref="P3749" si="1419">(D3749-3756.07)/3756.07</f>
        <v>0.25307568815277676</v>
      </c>
      <c r="Q3749" s="4">
        <f t="shared" ref="Q3749" si="1420">(D3749-D3496)/D3496</f>
        <v>0.30394815945566322</v>
      </c>
      <c r="T3749" s="4">
        <f t="shared" ref="T3749" si="1421">(D3749-D3748)/D3748</f>
        <v>3.8326433722143498E-3</v>
      </c>
      <c r="U3749" s="4">
        <f t="shared" ref="U3749" si="1422">(D3749-D3748)/D3748</f>
        <v>3.8326433722143498E-3</v>
      </c>
      <c r="V3749" s="2">
        <f t="shared" si="1337"/>
        <v>-8.4032358856561962E-3</v>
      </c>
      <c r="W3749" s="4">
        <f t="shared" si="1338"/>
        <v>-1.8319203526799586E-2</v>
      </c>
      <c r="X3749" s="2">
        <f t="shared" si="1339"/>
        <v>1.2339571588657981E-2</v>
      </c>
      <c r="Y3749" s="4">
        <f t="shared" si="1330"/>
        <v>-1.2439867577631176E-2</v>
      </c>
      <c r="Z3749" s="4">
        <f t="shared" si="1331"/>
        <v>-6.2130542986341243E-3</v>
      </c>
      <c r="AA3749" s="4">
        <f t="shared" si="1354"/>
        <v>3.481967420658138E-3</v>
      </c>
    </row>
    <row r="3750" spans="1:27" x14ac:dyDescent="0.3">
      <c r="A3750" s="1">
        <f t="shared" si="1415"/>
        <v>47</v>
      </c>
      <c r="B3750" s="1">
        <f t="shared" si="1416"/>
        <v>5</v>
      </c>
      <c r="C3750" s="10">
        <v>44519</v>
      </c>
      <c r="D3750" s="3">
        <v>4697.96</v>
      </c>
      <c r="E3750" s="3">
        <v>4708.4399999999996</v>
      </c>
      <c r="F3750" s="3">
        <f t="shared" si="1342"/>
        <v>4695.3959999999997</v>
      </c>
      <c r="G3750" s="3">
        <f t="shared" si="1351"/>
        <v>4684.2759999999998</v>
      </c>
      <c r="H3750" s="4">
        <f t="shared" ref="H3750" si="1423">(D3750-D3749)/D3749</f>
        <v>-1.8442030833036498E-3</v>
      </c>
      <c r="I3750" s="4">
        <f t="shared" si="1418"/>
        <v>3.8243842741303186E-4</v>
      </c>
      <c r="J3750" s="4">
        <f t="shared" si="1374"/>
        <v>-2.2266415107166817E-3</v>
      </c>
      <c r="K3750" s="4">
        <f t="shared" si="1334"/>
        <v>-2.5251559498921136E-3</v>
      </c>
      <c r="L3750" s="4">
        <f t="shared" si="1352"/>
        <v>-5.074627429428393E-3</v>
      </c>
      <c r="M3750" s="4">
        <f t="shared" si="1344"/>
        <v>5.4606682801627501E-4</v>
      </c>
      <c r="N3750" s="4">
        <f t="shared" si="1353"/>
        <v>2.9212625387573655E-3</v>
      </c>
      <c r="O3750" s="4">
        <f t="shared" si="1357"/>
        <v>2.3669848189426666E-3</v>
      </c>
      <c r="P3750" s="4">
        <f t="shared" ref="P3750" si="1424">(D3750-3756.07)/3756.07</f>
        <v>0.25076476210507254</v>
      </c>
      <c r="Q3750" s="4">
        <f t="shared" ref="Q3750" si="1425">(D3750-D3497)/D3497</f>
        <v>0.31677032560772916</v>
      </c>
      <c r="T3750" s="4">
        <f t="shared" ref="T3750" si="1426">(D3750-D3749)/D3749</f>
        <v>-1.8442030833036498E-3</v>
      </c>
      <c r="U3750" s="4">
        <f t="shared" ref="U3750" si="1427">(D3750-D3749)/D3749</f>
        <v>-1.8442030833036498E-3</v>
      </c>
      <c r="V3750" s="2">
        <f t="shared" si="1337"/>
        <v>-5.0545612156442732E-3</v>
      </c>
      <c r="W3750" s="4">
        <f t="shared" si="1338"/>
        <v>-1.500401560348775E-2</v>
      </c>
      <c r="X3750" s="2">
        <f t="shared" si="1339"/>
        <v>3.2266675208472771E-3</v>
      </c>
      <c r="Y3750" s="4">
        <f t="shared" si="1330"/>
        <v>-1.4962498145030603E-2</v>
      </c>
      <c r="Z3750" s="4">
        <f t="shared" si="1331"/>
        <v>-8.751590681790376E-3</v>
      </c>
      <c r="AA3750" s="4">
        <f t="shared" si="1354"/>
        <v>4.759096422203706E-3</v>
      </c>
    </row>
    <row r="3751" spans="1:27" x14ac:dyDescent="0.3">
      <c r="A3751" s="1">
        <f t="shared" si="1415"/>
        <v>48</v>
      </c>
      <c r="B3751" s="1">
        <f t="shared" si="1416"/>
        <v>1</v>
      </c>
      <c r="C3751" s="10">
        <v>44522</v>
      </c>
      <c r="D3751" s="3">
        <v>4682.95</v>
      </c>
      <c r="E3751" s="3">
        <v>4712</v>
      </c>
      <c r="F3751" s="3">
        <f t="shared" ref="F3751" si="1428">AVERAGE(D3747:D3751)</f>
        <v>4695.424</v>
      </c>
      <c r="G3751" s="3">
        <f t="shared" si="1351"/>
        <v>4682.4009999999998</v>
      </c>
      <c r="H3751" s="4">
        <f t="shared" ref="H3751" si="1429">(D3751-D3750)/D3750</f>
        <v>-3.1950037888786235E-3</v>
      </c>
      <c r="I3751" s="4">
        <f t="shared" si="1418"/>
        <v>2.9885311922621654E-3</v>
      </c>
      <c r="J3751" s="4">
        <f t="shared" si="1374"/>
        <v>-6.1835349811407894E-3</v>
      </c>
      <c r="K3751" s="4">
        <f t="shared" si="1334"/>
        <v>1.2398998714325518E-4</v>
      </c>
      <c r="L3751" s="4">
        <f t="shared" si="1352"/>
        <v>-3.3248473805651581E-3</v>
      </c>
      <c r="M3751" s="4">
        <f t="shared" ref="M3751" si="1430">(D3751-F3751)/F3751</f>
        <v>-2.6566290924951953E-3</v>
      </c>
      <c r="N3751" s="4">
        <f t="shared" si="1353"/>
        <v>1.1724754031104517E-4</v>
      </c>
      <c r="O3751" s="4">
        <f t="shared" si="1357"/>
        <v>2.7809393651437959E-3</v>
      </c>
      <c r="P3751" s="4">
        <f t="shared" ref="P3751" si="1431">(D3751-3756.07)/3756.07</f>
        <v>0.24676856395115096</v>
      </c>
      <c r="Q3751" s="4">
        <f t="shared" ref="Q3751" si="1432">(D3751-D3498)/D3498</f>
        <v>0.30740367461689005</v>
      </c>
      <c r="V3751" s="2">
        <f t="shared" si="1337"/>
        <v>-3.2248039574623104E-3</v>
      </c>
      <c r="W3751" s="4">
        <f t="shared" si="1338"/>
        <v>-1.3192555917887627E-2</v>
      </c>
      <c r="X3751" s="2">
        <f t="shared" si="1339"/>
        <v>2.9896579190575298E-5</v>
      </c>
      <c r="Y3751" s="4">
        <f t="shared" si="1330"/>
        <v>-1.2346383952846072E-2</v>
      </c>
      <c r="Z3751" s="4">
        <f t="shared" si="1331"/>
        <v>-6.1189812362471728E-3</v>
      </c>
      <c r="AA3751" s="4">
        <f t="shared" si="1354"/>
        <v>5.5780448702159825E-3</v>
      </c>
    </row>
    <row r="3752" spans="1:27" x14ac:dyDescent="0.3">
      <c r="A3752" s="1">
        <f t="shared" si="1415"/>
        <v>48</v>
      </c>
      <c r="B3752" s="1">
        <f t="shared" si="1416"/>
        <v>2</v>
      </c>
      <c r="C3752" s="10">
        <v>44523</v>
      </c>
      <c r="D3752" s="3">
        <v>4690.7</v>
      </c>
      <c r="E3752" s="3">
        <v>4678.4799999999996</v>
      </c>
      <c r="F3752" s="3">
        <f t="shared" ref="F3752" si="1433">AVERAGE(D3748:D3752)</f>
        <v>4693.384</v>
      </c>
      <c r="G3752" s="3">
        <f t="shared" si="1351"/>
        <v>4682.945999999999</v>
      </c>
      <c r="H3752" s="4">
        <f t="shared" ref="H3752" si="1434">(D3752-D3751)/D3751</f>
        <v>1.6549397281628035E-3</v>
      </c>
      <c r="I3752" s="4">
        <f t="shared" si="1418"/>
        <v>-9.5452652708234232E-4</v>
      </c>
      <c r="J3752" s="4">
        <f t="shared" si="1374"/>
        <v>2.6094662552451457E-3</v>
      </c>
      <c r="K3752" s="4">
        <f t="shared" si="1334"/>
        <v>2.3713684749998342E-3</v>
      </c>
      <c r="L3752" s="4">
        <f t="shared" si="1352"/>
        <v>-1.8483126139635418E-4</v>
      </c>
      <c r="M3752" s="4">
        <f t="shared" ref="M3752" si="1435">(D3752-F3752)/F3752</f>
        <v>-5.7186882641612033E-4</v>
      </c>
      <c r="N3752" s="4">
        <f t="shared" si="1353"/>
        <v>1.6557953049214781E-3</v>
      </c>
      <c r="O3752" s="4">
        <f t="shared" si="1357"/>
        <v>2.225254226448294E-3</v>
      </c>
      <c r="P3752" s="4">
        <f t="shared" ref="P3752" si="1436">(D3752-3756.07)/3756.07</f>
        <v>0.24883189077945822</v>
      </c>
      <c r="Q3752" s="4">
        <f t="shared" ref="Q3752" si="1437">(D3752-D3499)/D3499</f>
        <v>0.31852347408602572</v>
      </c>
      <c r="V3752" s="2">
        <f t="shared" si="1337"/>
        <v>3.8330539510350995E-3</v>
      </c>
      <c r="W3752" s="4">
        <f t="shared" si="1338"/>
        <v>-6.2052765884752555E-3</v>
      </c>
      <c r="X3752" s="2">
        <f t="shared" si="1339"/>
        <v>-2.1697972728626047E-3</v>
      </c>
      <c r="Y3752" s="4">
        <f t="shared" si="1330"/>
        <v>-1.0127027640648486E-2</v>
      </c>
      <c r="Z3752" s="4">
        <f t="shared" si="1331"/>
        <v>-3.8856313282148785E-3</v>
      </c>
      <c r="AA3752" s="4">
        <f t="shared" si="1354"/>
        <v>4.4678361171345679E-3</v>
      </c>
    </row>
    <row r="3753" spans="1:27" x14ac:dyDescent="0.3">
      <c r="A3753" s="1">
        <f t="shared" si="1415"/>
        <v>48</v>
      </c>
      <c r="B3753" s="1">
        <f t="shared" si="1416"/>
        <v>3</v>
      </c>
      <c r="C3753" s="10">
        <v>44524</v>
      </c>
      <c r="D3753" s="3">
        <v>4701.46</v>
      </c>
      <c r="E3753" s="3">
        <v>4675.78</v>
      </c>
      <c r="F3753" s="3">
        <f t="shared" ref="F3753" si="1438">AVERAGE(D3749:D3753)</f>
        <v>4695.942</v>
      </c>
      <c r="G3753" s="3">
        <f t="shared" si="1351"/>
        <v>4688.4209999999994</v>
      </c>
      <c r="H3753" s="4">
        <f t="shared" ref="H3753" si="1439">(D3753-D3752)/D3752</f>
        <v>2.2939006971241433E-3</v>
      </c>
      <c r="I3753" s="4">
        <f t="shared" si="1418"/>
        <v>-3.1807619331869598E-3</v>
      </c>
      <c r="J3753" s="4">
        <f t="shared" si="1374"/>
        <v>5.4746626303111036E-3</v>
      </c>
      <c r="K3753" s="4">
        <f t="shared" si="1334"/>
        <v>8.2343786641656512E-4</v>
      </c>
      <c r="L3753" s="4">
        <f t="shared" si="1352"/>
        <v>-7.9471673263651504E-4</v>
      </c>
      <c r="M3753" s="4">
        <f t="shared" ref="M3753" si="1440">(D3753-F3753)/F3753</f>
        <v>1.1750571024940319E-3</v>
      </c>
      <c r="N3753" s="4">
        <f t="shared" si="1353"/>
        <v>2.7811069014494795E-3</v>
      </c>
      <c r="O3753" s="4">
        <f t="shared" si="1357"/>
        <v>1.5997158329541547E-3</v>
      </c>
      <c r="P3753" s="4">
        <f t="shared" ref="P3753" si="1441">(D3753-3756.07)/3756.07</f>
        <v>0.25169658712430809</v>
      </c>
      <c r="Q3753" s="4">
        <f t="shared" ref="Q3753" si="1442">(D3753-D3500)/D3500</f>
        <v>0.31414164283777624</v>
      </c>
      <c r="V3753" s="2">
        <f t="shared" si="1337"/>
        <v>-4.3277122817484499E-4</v>
      </c>
      <c r="W3753" s="4">
        <f t="shared" si="1338"/>
        <v>-1.04284435158931E-2</v>
      </c>
      <c r="X3753" s="2">
        <f t="shared" si="1339"/>
        <v>2.7278524613589704E-3</v>
      </c>
      <c r="Y3753" s="4">
        <f t="shared" si="1330"/>
        <v>-1.1655657368825541E-2</v>
      </c>
      <c r="Z3753" s="4">
        <f t="shared" si="1331"/>
        <v>-5.4238994486047474E-3</v>
      </c>
      <c r="AA3753" s="4">
        <f t="shared" si="1354"/>
        <v>3.2134845862975864E-3</v>
      </c>
    </row>
    <row r="3754" spans="1:27" x14ac:dyDescent="0.3">
      <c r="A3754" s="1">
        <f t="shared" ref="A3754" si="1443">WEEKNUM(C3754,2)</f>
        <v>48</v>
      </c>
      <c r="B3754" s="1">
        <f t="shared" ref="B3754" si="1444">WEEKDAY(C3754,2)</f>
        <v>5</v>
      </c>
      <c r="C3754" s="10">
        <v>44526</v>
      </c>
      <c r="D3754" s="3">
        <v>4594.62</v>
      </c>
      <c r="E3754" s="3">
        <v>4664.63</v>
      </c>
      <c r="F3754" s="3">
        <f t="shared" ref="F3754" si="1445">AVERAGE(D3750:D3754)</f>
        <v>4673.5379999999996</v>
      </c>
      <c r="G3754" s="3">
        <f t="shared" si="1351"/>
        <v>4682.9560000000001</v>
      </c>
      <c r="H3754" s="4">
        <f t="shared" ref="H3754" si="1446">(D3754-D3753)/D3753</f>
        <v>-2.2724855683128251E-2</v>
      </c>
      <c r="I3754" s="4">
        <f t="shared" si="1418"/>
        <v>-7.8337367541146639E-3</v>
      </c>
      <c r="J3754" s="4">
        <f t="shared" si="1374"/>
        <v>-1.4891118929013587E-2</v>
      </c>
      <c r="K3754" s="4">
        <f t="shared" si="1334"/>
        <v>-1.7425438055412806E-3</v>
      </c>
      <c r="L3754" s="4">
        <f t="shared" si="1352"/>
        <v>-1.8481256649827455E-3</v>
      </c>
      <c r="M3754" s="4">
        <f t="shared" ref="M3754" si="1447">(D3754-F3754)/F3754</f>
        <v>-1.688613637034719E-2</v>
      </c>
      <c r="N3754" s="4">
        <f t="shared" si="1353"/>
        <v>-1.886329916403234E-2</v>
      </c>
      <c r="O3754" s="4">
        <f t="shared" si="1357"/>
        <v>-2.0497886658745611E-3</v>
      </c>
      <c r="P3754" s="4">
        <f t="shared" ref="P3754" si="1448">(D3754-3756.07)/3756.07</f>
        <v>0.22325196282284401</v>
      </c>
      <c r="Q3754" s="4">
        <f t="shared" ref="Q3754" si="1449">(D3754-D3501)/D3501</f>
        <v>0.26385194517262156</v>
      </c>
      <c r="R3754" s="4">
        <f>(D3754-D3750)/D3750</f>
        <v>-2.1996781581792978E-2</v>
      </c>
      <c r="V3754" s="2">
        <f t="shared" si="1337"/>
        <v>1.1017854028323735E-3</v>
      </c>
      <c r="W3754" s="4">
        <f t="shared" si="1338"/>
        <v>-8.9092324511958858E-3</v>
      </c>
      <c r="X3754" s="2">
        <f t="shared" si="1339"/>
        <v>-2.3800418132680728E-2</v>
      </c>
      <c r="Y3754" s="4">
        <f t="shared" si="1330"/>
        <v>-1.4189644256843702E-2</v>
      </c>
      <c r="Z3754" s="4">
        <f t="shared" si="1331"/>
        <v>-7.9738637568176566E-3</v>
      </c>
      <c r="AA3754" s="4">
        <f t="shared" si="1354"/>
        <v>-4.0141727833289164E-3</v>
      </c>
    </row>
    <row r="3755" spans="1:27" x14ac:dyDescent="0.3">
      <c r="A3755" s="1">
        <f t="shared" ref="A3755" si="1450">WEEKNUM(C3755,2)</f>
        <v>49</v>
      </c>
      <c r="B3755" s="1">
        <f t="shared" ref="B3755" si="1451">WEEKDAY(C3755,2)</f>
        <v>1</v>
      </c>
      <c r="C3755" s="10">
        <v>44529</v>
      </c>
      <c r="D3755" s="3">
        <v>4655.2700000000004</v>
      </c>
      <c r="E3755" s="3">
        <v>4628.75</v>
      </c>
      <c r="F3755" s="3">
        <f t="shared" ref="F3755" si="1452">AVERAGE(D3751:D3755)</f>
        <v>4665</v>
      </c>
      <c r="G3755" s="3">
        <f t="shared" si="1351"/>
        <v>4680.1979999999994</v>
      </c>
      <c r="H3755" s="4">
        <f t="shared" ref="H3755" si="1453">(D3755-D3754)/D3754</f>
        <v>1.3200221128189174E-2</v>
      </c>
      <c r="I3755" s="4">
        <f t="shared" si="1418"/>
        <v>7.4282530437773109E-3</v>
      </c>
      <c r="J3755" s="4">
        <f t="shared" si="1374"/>
        <v>5.7719680844118635E-3</v>
      </c>
      <c r="K3755" s="4">
        <f t="shared" si="1334"/>
        <v>1.5847338844126393E-2</v>
      </c>
      <c r="L3755" s="4">
        <f t="shared" si="1352"/>
        <v>1.9228527664481066E-2</v>
      </c>
      <c r="M3755" s="4">
        <f t="shared" ref="M3755" si="1454">(D3755-F3755)/F3755</f>
        <v>-2.0857449088959408E-3</v>
      </c>
      <c r="N3755" s="4">
        <f t="shared" si="1353"/>
        <v>-5.3262703842869418E-3</v>
      </c>
      <c r="O3755" s="4">
        <f t="shared" si="1357"/>
        <v>-3.2646871180402877E-3</v>
      </c>
      <c r="P3755" s="4">
        <f t="shared" ref="P3755" si="1455">(D3755-3756.07)/3756.07</f>
        <v>0.239399159227597</v>
      </c>
      <c r="Q3755" s="4">
        <f t="shared" ref="Q3755" si="1456">(D3755-D3502)/D3502</f>
        <v>0.28256718967393557</v>
      </c>
      <c r="V3755" s="2">
        <f t="shared" si="1337"/>
        <v>2.2491522693933372E-2</v>
      </c>
      <c r="W3755" s="4">
        <f t="shared" si="1338"/>
        <v>1.2266607466994111E-2</v>
      </c>
      <c r="X3755" s="2">
        <f t="shared" si="1339"/>
        <v>-9.0869228345919501E-3</v>
      </c>
      <c r="Y3755" s="4">
        <f t="shared" si="1330"/>
        <v>3.1809131727531855E-3</v>
      </c>
      <c r="Z3755" s="4">
        <f t="shared" si="1331"/>
        <v>9.5062193756862128E-3</v>
      </c>
      <c r="AA3755" s="4">
        <f t="shared" si="1354"/>
        <v>-6.4735753917240912E-3</v>
      </c>
    </row>
    <row r="3756" spans="1:27" x14ac:dyDescent="0.3">
      <c r="A3756" s="1">
        <f t="shared" ref="A3756" si="1457">WEEKNUM(C3756,2)</f>
        <v>49</v>
      </c>
      <c r="B3756" s="1">
        <f t="shared" ref="B3756" si="1458">WEEKDAY(C3756,2)</f>
        <v>2</v>
      </c>
      <c r="C3756" s="10">
        <v>44530</v>
      </c>
      <c r="D3756" s="3">
        <v>4567</v>
      </c>
      <c r="E3756" s="3">
        <v>4640.25</v>
      </c>
      <c r="F3756" s="3">
        <f t="shared" ref="F3756" si="1459">AVERAGE(D3752:D3756)</f>
        <v>4641.8099999999995</v>
      </c>
      <c r="G3756" s="3">
        <f t="shared" si="1351"/>
        <v>4668.6170000000002</v>
      </c>
      <c r="H3756" s="4">
        <f t="shared" ref="H3756" si="1460">(D3756-D3755)/D3755</f>
        <v>-1.8961306218543805E-2</v>
      </c>
      <c r="I3756" s="4">
        <f t="shared" si="1418"/>
        <v>-3.2264508825482594E-3</v>
      </c>
      <c r="J3756" s="4">
        <f t="shared" si="1374"/>
        <v>-1.5734855335995546E-2</v>
      </c>
      <c r="K3756" s="4">
        <f t="shared" si="1334"/>
        <v>1.1261430593712892E-3</v>
      </c>
      <c r="L3756" s="4">
        <f t="shared" si="1352"/>
        <v>5.2924487253751219E-3</v>
      </c>
      <c r="M3756" s="4">
        <f t="shared" ref="M3756" si="1461">(D3756-F3756)/F3756</f>
        <v>-1.6116557980615211E-2</v>
      </c>
      <c r="N3756" s="4">
        <f t="shared" si="1353"/>
        <v>-2.1765974805815123E-2</v>
      </c>
      <c r="O3756" s="4">
        <f t="shared" si="1357"/>
        <v>-5.8697175388659293E-3</v>
      </c>
      <c r="P3756" s="4">
        <f t="shared" ref="P3756" si="1462">(D3756-3756.07)/3756.07</f>
        <v>0.21589853224247679</v>
      </c>
      <c r="Q3756" s="4">
        <f t="shared" ref="Q3756" si="1463">(D3756-D3503)/D3503</f>
        <v>0.25523932551843559</v>
      </c>
      <c r="S3756" s="20">
        <f>(D3756-D3735)/D3735</f>
        <v>-8.3337314184714628E-3</v>
      </c>
      <c r="V3756" s="2">
        <f t="shared" si="1337"/>
        <v>5.9459494293562735E-3</v>
      </c>
      <c r="W3756" s="4">
        <f t="shared" si="1338"/>
        <v>-4.1135100649372525E-3</v>
      </c>
      <c r="X3756" s="2">
        <f t="shared" si="1339"/>
        <v>-2.4760033739416355E-2</v>
      </c>
      <c r="Y3756" s="4">
        <f t="shared" si="1330"/>
        <v>-1.1356726554835245E-2</v>
      </c>
      <c r="Z3756" s="4">
        <f t="shared" si="1331"/>
        <v>-5.1230838011740608E-3</v>
      </c>
      <c r="AA3756" s="4">
        <f t="shared" si="1354"/>
        <v>-1.14183511435816E-2</v>
      </c>
    </row>
    <row r="3757" spans="1:27" x14ac:dyDescent="0.3">
      <c r="A3757" s="1">
        <f t="shared" ref="A3757" si="1464">WEEKNUM(C3757,2)</f>
        <v>49</v>
      </c>
      <c r="B3757" s="1">
        <f t="shared" ref="B3757" si="1465">WEEKDAY(C3757,2)</f>
        <v>3</v>
      </c>
      <c r="C3757" s="10">
        <v>44531</v>
      </c>
      <c r="D3757" s="3">
        <v>4513.04</v>
      </c>
      <c r="E3757" s="3">
        <v>4602.82</v>
      </c>
      <c r="F3757" s="3">
        <f t="shared" ref="F3757" si="1466">AVERAGE(D3753:D3757)</f>
        <v>4606.2780000000002</v>
      </c>
      <c r="G3757" s="3">
        <f t="shared" si="1351"/>
        <v>4649.8310000000001</v>
      </c>
      <c r="H3757" s="4">
        <f t="shared" ref="H3757" si="1467">(D3757-D3756)/D3756</f>
        <v>-1.1815195971097009E-2</v>
      </c>
      <c r="I3757" s="4">
        <f t="shared" si="1418"/>
        <v>7.8432231223997603E-3</v>
      </c>
      <c r="J3757" s="4">
        <f t="shared" si="1374"/>
        <v>-1.9658419093496769E-2</v>
      </c>
      <c r="K3757" s="4">
        <f t="shared" si="1334"/>
        <v>1.3704291657543166E-2</v>
      </c>
      <c r="L3757" s="4">
        <f t="shared" si="1352"/>
        <v>2.1464856579811835E-2</v>
      </c>
      <c r="M3757" s="4">
        <f t="shared" ref="M3757" si="1468">(D3757-F3757)/F3757</f>
        <v>-2.0241505180538449E-2</v>
      </c>
      <c r="N3757" s="4">
        <f t="shared" si="1353"/>
        <v>-2.9418488542916971E-2</v>
      </c>
      <c r="O3757" s="4">
        <f t="shared" si="1357"/>
        <v>-9.6504794994061397E-3</v>
      </c>
      <c r="P3757" s="4">
        <f t="shared" ref="P3757" si="1469">(D3757-3756.07)/3756.07</f>
        <v>0.2015324528030627</v>
      </c>
      <c r="Q3757" s="4">
        <f t="shared" ref="Q3757" si="1470">(D3757-D3504)/D3504</f>
        <v>0.24613502759807043</v>
      </c>
      <c r="V3757" s="2">
        <f t="shared" si="1337"/>
        <v>2.7085614188745308E-2</v>
      </c>
      <c r="W3757" s="4">
        <f t="shared" si="1338"/>
        <v>1.6814758046857819E-2</v>
      </c>
      <c r="X3757" s="2">
        <f t="shared" si="1339"/>
        <v>-3.7874944038203226E-2</v>
      </c>
      <c r="Y3757" s="4">
        <f t="shared" si="1330"/>
        <v>1.0645872727856874E-3</v>
      </c>
      <c r="Z3757" s="4">
        <f t="shared" si="1331"/>
        <v>7.3765495123650458E-3</v>
      </c>
      <c r="AA3757" s="4">
        <f t="shared" si="1354"/>
        <v>-1.8559316689194784E-2</v>
      </c>
    </row>
    <row r="3758" spans="1:27" x14ac:dyDescent="0.3">
      <c r="A3758" s="1">
        <f t="shared" ref="A3758" si="1471">WEEKNUM(C3758,2)</f>
        <v>49</v>
      </c>
      <c r="B3758" s="1">
        <f t="shared" ref="B3758" si="1472">WEEKDAY(C3758,2)</f>
        <v>4</v>
      </c>
      <c r="C3758" s="10">
        <v>44532</v>
      </c>
      <c r="D3758" s="3">
        <v>4577.1000000000004</v>
      </c>
      <c r="E3758" s="3">
        <v>4504.7299999999996</v>
      </c>
      <c r="F3758" s="3">
        <f t="shared" ref="F3758" si="1473">AVERAGE(D3754:D3758)</f>
        <v>4581.4059999999999</v>
      </c>
      <c r="G3758" s="3">
        <f t="shared" si="1351"/>
        <v>4638.674</v>
      </c>
      <c r="H3758" s="4">
        <f t="shared" ref="H3758" si="1474">(D3758-D3757)/D3757</f>
        <v>1.4194423271231897E-2</v>
      </c>
      <c r="I3758" s="4">
        <f t="shared" si="1418"/>
        <v>-1.8413308989063692E-3</v>
      </c>
      <c r="J3758" s="4">
        <f t="shared" si="1374"/>
        <v>1.6035754170138267E-2</v>
      </c>
      <c r="K3758" s="4">
        <f t="shared" si="1334"/>
        <v>1.5387078333008373E-2</v>
      </c>
      <c r="L3758" s="4">
        <f t="shared" si="1352"/>
        <v>2.9353951118438065E-2</v>
      </c>
      <c r="M3758" s="4">
        <f t="shared" ref="M3758" si="1475">(D3758-F3758)/F3758</f>
        <v>-9.398861397570059E-4</v>
      </c>
      <c r="N3758" s="4">
        <f t="shared" si="1353"/>
        <v>-1.3274052024349978E-2</v>
      </c>
      <c r="O3758" s="4">
        <f t="shared" si="1357"/>
        <v>-1.2511852483013267E-2</v>
      </c>
      <c r="P3758" s="4">
        <f t="shared" ref="P3758" si="1476">(D3758-3756.07)/3756.07</f>
        <v>0.21858751301227083</v>
      </c>
      <c r="Q3758" s="4">
        <f t="shared" ref="Q3758" si="1477">(D3758-D3505)/D3505</f>
        <v>0.24973719777744421</v>
      </c>
      <c r="V3758" s="2">
        <f t="shared" si="1337"/>
        <v>4.1750128516476713E-2</v>
      </c>
      <c r="W3758" s="4">
        <f t="shared" si="1338"/>
        <v>3.1332627231311853E-2</v>
      </c>
      <c r="X3758" s="2">
        <f t="shared" si="1339"/>
        <v>-2.6451357663364077E-2</v>
      </c>
      <c r="Y3758" s="4">
        <f t="shared" si="1330"/>
        <v>2.7263915707514855E-3</v>
      </c>
      <c r="Z3758" s="4">
        <f t="shared" si="1331"/>
        <v>9.0488319014664295E-3</v>
      </c>
      <c r="AA3758" s="4">
        <f t="shared" si="1354"/>
        <v>-2.4390420494972056E-2</v>
      </c>
    </row>
    <row r="3759" spans="1:27" x14ac:dyDescent="0.3">
      <c r="A3759" s="1">
        <f t="shared" ref="A3759" si="1478">WEEKNUM(C3759,2)</f>
        <v>49</v>
      </c>
      <c r="B3759" s="1">
        <f t="shared" ref="B3759" si="1479">WEEKDAY(C3759,2)</f>
        <v>5</v>
      </c>
      <c r="C3759" s="10">
        <v>44533</v>
      </c>
      <c r="D3759" s="3">
        <v>4538.43</v>
      </c>
      <c r="E3759" s="3">
        <v>4589.49</v>
      </c>
      <c r="F3759" s="3">
        <f t="shared" ref="F3759" si="1480">AVERAGE(D3755:D3759)</f>
        <v>4570.1680000000006</v>
      </c>
      <c r="G3759" s="3">
        <f t="shared" si="1351"/>
        <v>4621.8530000000001</v>
      </c>
      <c r="H3759" s="4">
        <f t="shared" ref="H3759" si="1481">(D3759-D3758)/D3758</f>
        <v>-8.4485809792226672E-3</v>
      </c>
      <c r="I3759" s="4">
        <f t="shared" si="1418"/>
        <v>2.7069541849641513E-3</v>
      </c>
      <c r="J3759" s="4">
        <f t="shared" si="1374"/>
        <v>-1.1155535164186818E-2</v>
      </c>
      <c r="K3759" s="4">
        <f t="shared" si="1334"/>
        <v>2.1902514692720483E-4</v>
      </c>
      <c r="L3759" s="4">
        <f t="shared" si="1352"/>
        <v>1.1802718363641147E-2</v>
      </c>
      <c r="M3759" s="4">
        <f t="shared" ref="M3759" si="1482">(D3759-F3759)/F3759</f>
        <v>-6.9446024741323031E-3</v>
      </c>
      <c r="N3759" s="4">
        <f t="shared" si="1353"/>
        <v>-1.8049686997833936E-2</v>
      </c>
      <c r="O3759" s="4">
        <f t="shared" si="1357"/>
        <v>-1.1388299478013208E-2</v>
      </c>
      <c r="P3759" s="4">
        <f t="shared" ref="P3759" si="1483">(D3759-3756.07)/3756.07</f>
        <v>0.20829217772831712</v>
      </c>
      <c r="Q3759" s="4">
        <f t="shared" ref="Q3759" si="1484">(D3759-D3506)/D3506</f>
        <v>0.2369631044886768</v>
      </c>
      <c r="R3759" s="4">
        <f>(D3759-D3754)/D3754</f>
        <v>-1.2229520613238875E-2</v>
      </c>
      <c r="V3759" s="2">
        <f t="shared" si="1337"/>
        <v>3.8277511961721453E-3</v>
      </c>
      <c r="W3759" s="4">
        <f t="shared" si="1338"/>
        <v>-6.2105263157896462E-3</v>
      </c>
      <c r="X3759" s="2">
        <f t="shared" si="1339"/>
        <v>-1.2229520613238875E-2</v>
      </c>
      <c r="Y3759" s="4">
        <f t="shared" si="1330"/>
        <v>-1.2252533770116812E-2</v>
      </c>
      <c r="Z3759" s="4">
        <f t="shared" si="1331"/>
        <v>-6.0245393046766595E-3</v>
      </c>
      <c r="AA3759" s="4">
        <f t="shared" si="1354"/>
        <v>-2.2118146894279878E-2</v>
      </c>
    </row>
    <row r="3760" spans="1:27" x14ac:dyDescent="0.3">
      <c r="A3760" s="1">
        <f t="shared" ref="A3760" si="1485">WEEKNUM(C3760,2)</f>
        <v>50</v>
      </c>
      <c r="B3760" s="1">
        <f t="shared" ref="B3760" si="1486">WEEKDAY(C3760,2)</f>
        <v>1</v>
      </c>
      <c r="C3760" s="10">
        <v>44536</v>
      </c>
      <c r="D3760" s="3">
        <v>4591.67</v>
      </c>
      <c r="E3760" s="3">
        <v>4548.37</v>
      </c>
      <c r="F3760" s="3">
        <f t="shared" ref="F3760" si="1487">AVERAGE(D3756:D3760)</f>
        <v>4557.4479999999994</v>
      </c>
      <c r="G3760" s="3">
        <f t="shared" si="1351"/>
        <v>4611.2240000000002</v>
      </c>
      <c r="H3760" s="4">
        <f t="shared" ref="H3760" si="1488">(D3760-D3759)/D3759</f>
        <v>1.1730928977641998E-2</v>
      </c>
      <c r="I3760" s="4">
        <f t="shared" si="1418"/>
        <v>2.1901847114529911E-3</v>
      </c>
      <c r="J3760" s="4">
        <f t="shared" si="1374"/>
        <v>9.5407442661890069E-3</v>
      </c>
      <c r="K3760" s="4">
        <f t="shared" ref="K3760" si="1489">(SUM(D3756:D3759)/4-D3759)/D3759</f>
        <v>2.3053126301385359E-3</v>
      </c>
      <c r="L3760" s="4">
        <f t="shared" si="1352"/>
        <v>1.6518193883494126E-2</v>
      </c>
      <c r="M3760" s="4">
        <f t="shared" ref="M3760" si="1490">(D3760-F3760)/F3760</f>
        <v>7.5090269817671348E-3</v>
      </c>
      <c r="N3760" s="4">
        <f t="shared" si="1353"/>
        <v>-4.240522689854166E-3</v>
      </c>
      <c r="O3760" s="4">
        <f t="shared" si="1357"/>
        <v>-1.1711643040549681E-2</v>
      </c>
      <c r="P3760" s="4">
        <f t="shared" ref="P3760" si="1491">(D3760-3756.07)/3756.07</f>
        <v>0.22246656744948839</v>
      </c>
      <c r="Q3760" s="4">
        <f t="shared" ref="Q3760" si="1492">(D3760-D3507)/D3507</f>
        <v>0.25225542173932025</v>
      </c>
      <c r="V3760" s="2">
        <f t="shared" si="1337"/>
        <v>2.5744585682714097E-2</v>
      </c>
      <c r="W3760" s="4">
        <f t="shared" si="1338"/>
        <v>1.5487139825886915E-2</v>
      </c>
      <c r="X3760" s="2">
        <f t="shared" si="1339"/>
        <v>-1.3661935827567544E-2</v>
      </c>
      <c r="Y3760" s="4">
        <f t="shared" si="1330"/>
        <v>-1.0192259846546467E-2</v>
      </c>
      <c r="Z3760" s="4">
        <f t="shared" si="1331"/>
        <v>-3.9512748394628745E-3</v>
      </c>
      <c r="AA3760" s="4">
        <f t="shared" si="1354"/>
        <v>-2.3055091103965829E-2</v>
      </c>
    </row>
    <row r="3761" spans="1:27" x14ac:dyDescent="0.3">
      <c r="A3761" s="1">
        <f t="shared" ref="A3761" si="1493">WEEKNUM(C3761,2)</f>
        <v>50</v>
      </c>
      <c r="B3761" s="1">
        <f t="shared" ref="B3761" si="1494">WEEKDAY(C3761,2)</f>
        <v>2</v>
      </c>
      <c r="C3761" s="10">
        <v>44537</v>
      </c>
      <c r="D3761" s="3">
        <v>4686.75</v>
      </c>
      <c r="E3761" s="3">
        <v>4631.97</v>
      </c>
      <c r="F3761" s="3">
        <f t="shared" ref="F3761" si="1495">AVERAGE(D3757:D3761)</f>
        <v>4581.3979999999992</v>
      </c>
      <c r="G3761" s="3">
        <f t="shared" si="1351"/>
        <v>4611.6040000000003</v>
      </c>
      <c r="H3761" s="4">
        <f t="shared" ref="H3761" si="1496">(D3761-D3760)/D3760</f>
        <v>2.070706300757675E-2</v>
      </c>
      <c r="I3761" s="4">
        <f t="shared" si="1418"/>
        <v>8.7767631384660007E-3</v>
      </c>
      <c r="J3761" s="4">
        <f t="shared" si="1374"/>
        <v>1.1930299869110749E-2</v>
      </c>
      <c r="K3761" s="4">
        <f t="shared" ref="K3761" si="1497">(SUM(D3757:D3760)/4-D3760)/D3760</f>
        <v>-7.9731339577976158E-3</v>
      </c>
      <c r="L3761" s="4">
        <f t="shared" si="1352"/>
        <v>2.522926178154064E-3</v>
      </c>
      <c r="M3761" s="4">
        <f t="shared" ref="M3761" si="1498">(D3761-F3761)/F3761</f>
        <v>2.2995600906099142E-2</v>
      </c>
      <c r="N3761" s="4">
        <f t="shared" si="1353"/>
        <v>1.6294981095514648E-2</v>
      </c>
      <c r="O3761" s="4">
        <f t="shared" si="1357"/>
        <v>-6.4449778631249883E-3</v>
      </c>
      <c r="P3761" s="4">
        <f t="shared" ref="P3761" si="1499">(D3761-3756.07)/3756.07</f>
        <v>0.24778025968632103</v>
      </c>
      <c r="Q3761" s="4">
        <f t="shared" ref="Q3761" si="1500">(D3761-D3508)/D3508</f>
        <v>0.26699052747680535</v>
      </c>
      <c r="V3761" s="2">
        <f t="shared" si="1337"/>
        <v>-5.3727728691304192E-3</v>
      </c>
      <c r="W3761" s="4">
        <f t="shared" si="1338"/>
        <v>-1.5319045140439131E-2</v>
      </c>
      <c r="X3761" s="2">
        <f t="shared" si="1339"/>
        <v>2.6220713816509745E-2</v>
      </c>
      <c r="Y3761" s="4">
        <f t="shared" si="1330"/>
        <v>-2.0342546252588248E-2</v>
      </c>
      <c r="Z3761" s="4">
        <f t="shared" si="1331"/>
        <v>-1.4165561336338315E-2</v>
      </c>
      <c r="AA3761" s="4">
        <f t="shared" si="1354"/>
        <v>-1.3014750711468213E-2</v>
      </c>
    </row>
    <row r="3762" spans="1:27" x14ac:dyDescent="0.3">
      <c r="A3762" s="1">
        <f t="shared" ref="A3762" si="1501">WEEKNUM(C3762,2)</f>
        <v>50</v>
      </c>
      <c r="B3762" s="1">
        <f t="shared" ref="B3762" si="1502">WEEKDAY(C3762,2)</f>
        <v>3</v>
      </c>
      <c r="C3762" s="10">
        <v>44538</v>
      </c>
      <c r="D3762" s="3">
        <v>4701.21</v>
      </c>
      <c r="E3762" s="3">
        <v>4690.8599999999997</v>
      </c>
      <c r="F3762" s="3">
        <f t="shared" ref="F3762" si="1503">AVERAGE(D3758:D3762)</f>
        <v>4619.0320000000002</v>
      </c>
      <c r="G3762" s="3">
        <f t="shared" si="1351"/>
        <v>4612.6549999999997</v>
      </c>
      <c r="H3762" s="4">
        <f t="shared" ref="H3762" si="1504">(D3762-D3761)/D3761</f>
        <v>3.0852936469835252E-3</v>
      </c>
      <c r="I3762" s="4">
        <f t="shared" si="1418"/>
        <v>8.769403104496021E-4</v>
      </c>
      <c r="J3762" s="4">
        <f t="shared" si="1374"/>
        <v>2.2083533365339228E-3</v>
      </c>
      <c r="K3762" s="4">
        <f t="shared" ref="K3762" si="1505">(SUM(D3758:D3761)/4-D3761)/D3761</f>
        <v>-1.8832346508774699E-2</v>
      </c>
      <c r="L3762" s="4">
        <f t="shared" si="1352"/>
        <v>-1.7908880235652645E-2</v>
      </c>
      <c r="M3762" s="4">
        <f t="shared" ref="M3762" si="1506">(D3762-F3762)/F3762</f>
        <v>1.7791173561906452E-2</v>
      </c>
      <c r="N3762" s="4">
        <f t="shared" si="1353"/>
        <v>1.9198270844015063E-2</v>
      </c>
      <c r="O3762" s="4">
        <f t="shared" si="1357"/>
        <v>1.3564592945221352E-3</v>
      </c>
      <c r="P3762" s="4">
        <f t="shared" ref="P3762" si="1507">(D3762-3756.07)/3756.07</f>
        <v>0.2516300281943627</v>
      </c>
      <c r="Q3762" s="4">
        <f t="shared" ref="Q3762" si="1508">(D3762-D3509)/D3509</f>
        <v>0.27336428347002678</v>
      </c>
      <c r="V3762" s="2">
        <f t="shared" si="1337"/>
        <v>-3.7064063583506703E-2</v>
      </c>
      <c r="W3762" s="4">
        <f t="shared" si="1338"/>
        <v>-4.6693422947671634E-2</v>
      </c>
      <c r="X3762" s="2">
        <f t="shared" si="1339"/>
        <v>4.1694733483416957E-2</v>
      </c>
      <c r="Y3762" s="4">
        <f t="shared" si="1330"/>
        <v>-3.1066357150809871E-2</v>
      </c>
      <c r="Z3762" s="4">
        <f t="shared" si="1331"/>
        <v>-2.4956988540555072E-2</v>
      </c>
      <c r="AA3762" s="4">
        <f t="shared" si="1354"/>
        <v>2.768829844833487E-3</v>
      </c>
    </row>
    <row r="3763" spans="1:27" x14ac:dyDescent="0.3">
      <c r="A3763" s="1">
        <f t="shared" ref="A3763" si="1509">WEEKNUM(C3763,2)</f>
        <v>50</v>
      </c>
      <c r="B3763" s="1">
        <f t="shared" ref="B3763" si="1510">WEEKDAY(C3763,2)</f>
        <v>4</v>
      </c>
      <c r="C3763" s="10">
        <v>44539</v>
      </c>
      <c r="D3763" s="3">
        <v>4667.45</v>
      </c>
      <c r="E3763" s="3">
        <v>4691</v>
      </c>
      <c r="F3763" s="3">
        <f t="shared" ref="F3763" si="1511">AVERAGE(D3759:D3763)</f>
        <v>4637.1020000000008</v>
      </c>
      <c r="G3763" s="3">
        <f t="shared" si="1351"/>
        <v>4609.253999999999</v>
      </c>
      <c r="H3763" s="4">
        <f t="shared" ref="H3763" si="1512">(D3763-D3762)/D3762</f>
        <v>-7.1811299644134637E-3</v>
      </c>
      <c r="I3763" s="4">
        <f t="shared" si="1418"/>
        <v>-2.1717813073655582E-3</v>
      </c>
      <c r="J3763" s="4">
        <f t="shared" si="1374"/>
        <v>-5.0093486570479059E-3</v>
      </c>
      <c r="K3763" s="4">
        <f t="shared" ref="K3763" si="1513">(SUM(D3759:D3762)/4-D3762)/D3762</f>
        <v>-1.5250329170575172E-2</v>
      </c>
      <c r="L3763" s="4">
        <f t="shared" si="1352"/>
        <v>-2.0935508565289029E-2</v>
      </c>
      <c r="M3763" s="4">
        <f t="shared" ref="M3763" si="1514">(D3763-F3763)/F3763</f>
        <v>6.5446047984277769E-3</v>
      </c>
      <c r="N3763" s="4">
        <f t="shared" si="1353"/>
        <v>1.2625904322044485E-2</v>
      </c>
      <c r="O3763" s="4">
        <f t="shared" si="1357"/>
        <v>5.9664270640289183E-3</v>
      </c>
      <c r="P3763" s="4">
        <f t="shared" ref="P3763" si="1515">(D3763-3756.07)/3756.07</f>
        <v>0.24264191029453647</v>
      </c>
      <c r="Q3763" s="4">
        <f t="shared" ref="Q3763:Q3765" si="1516">(D3763-D3510)/D3510</f>
        <v>0.26070632723343906</v>
      </c>
      <c r="V3763" s="2">
        <f t="shared" si="1337"/>
        <v>-2.639958648943563E-2</v>
      </c>
      <c r="W3763" s="4">
        <f t="shared" si="1338"/>
        <v>-3.6135590624541213E-2</v>
      </c>
      <c r="X3763" s="2">
        <f t="shared" si="1339"/>
        <v>1.9739573092132451E-2</v>
      </c>
      <c r="Y3763" s="4">
        <f t="shared" si="1330"/>
        <v>-2.7529003370443353E-2</v>
      </c>
      <c r="Z3763" s="4">
        <f t="shared" si="1331"/>
        <v>-2.1397330861145921E-2</v>
      </c>
      <c r="AA3763" s="4">
        <f t="shared" si="1354"/>
        <v>1.2156966660453324E-2</v>
      </c>
    </row>
    <row r="3764" spans="1:27" x14ac:dyDescent="0.3">
      <c r="A3764" s="1">
        <f t="shared" ref="A3764" si="1517">WEEKNUM(C3764,2)</f>
        <v>50</v>
      </c>
      <c r="B3764" s="1">
        <f t="shared" ref="B3764" si="1518">WEEKDAY(C3764,2)</f>
        <v>5</v>
      </c>
      <c r="C3764" s="10">
        <v>44540</v>
      </c>
      <c r="D3764" s="3">
        <v>4712.0200000000004</v>
      </c>
      <c r="E3764" s="3">
        <v>4687.6400000000003</v>
      </c>
      <c r="F3764" s="3">
        <f t="shared" ref="F3764" si="1519">AVERAGE(D3760:D3764)</f>
        <v>4671.8200000000006</v>
      </c>
      <c r="G3764" s="3">
        <f t="shared" si="1351"/>
        <v>4620.9940000000006</v>
      </c>
      <c r="H3764" s="4">
        <f t="shared" ref="H3764" si="1520">(D3764-D3763)/D3763</f>
        <v>9.5491113991581309E-3</v>
      </c>
      <c r="I3764" s="4">
        <f t="shared" si="1418"/>
        <v>4.3257024713709864E-3</v>
      </c>
      <c r="J3764" s="4">
        <f t="shared" si="1374"/>
        <v>5.2234089277871446E-3</v>
      </c>
      <c r="K3764" s="4">
        <f t="shared" ref="K3764" si="1521">(SUM(D3760:D3763)/4-D3763)/D3763</f>
        <v>-1.2169385853087621E-3</v>
      </c>
      <c r="L3764" s="4">
        <f t="shared" si="1352"/>
        <v>-1.2120108410373911E-2</v>
      </c>
      <c r="M3764" s="4">
        <f t="shared" ref="M3764" si="1522">(D3764-F3764)/F3764</f>
        <v>8.6047835747096024E-3</v>
      </c>
      <c r="N3764" s="4">
        <f t="shared" si="1353"/>
        <v>1.9698359270754265E-2</v>
      </c>
      <c r="O3764" s="4">
        <f t="shared" si="1357"/>
        <v>1.0786456763765863E-2</v>
      </c>
      <c r="P3764" s="4">
        <f t="shared" ref="P3764" si="1523">(D3764-3756.07)/3756.07</f>
        <v>0.25450803632520169</v>
      </c>
      <c r="Q3764" s="4">
        <f t="shared" si="1516"/>
        <v>0.28294335143023625</v>
      </c>
      <c r="R3764" s="4">
        <f>(D3764-D3759)/D3759</f>
        <v>3.8248909865305873E-2</v>
      </c>
      <c r="V3764" s="2">
        <f t="shared" si="1337"/>
        <v>-2.7642502865590318E-2</v>
      </c>
      <c r="W3764" s="4">
        <f t="shared" si="1338"/>
        <v>-3.7366077836934353E-2</v>
      </c>
      <c r="X3764" s="2">
        <f t="shared" si="1339"/>
        <v>3.8248909865305873E-2</v>
      </c>
      <c r="Y3764" s="4">
        <f t="shared" si="1330"/>
        <v>-1.3670592717661592E-2</v>
      </c>
      <c r="Z3764" s="4">
        <f t="shared" si="1331"/>
        <v>-7.451539468047266E-3</v>
      </c>
      <c r="AA3764" s="4">
        <f t="shared" si="1354"/>
        <v>2.2242508371683498E-2</v>
      </c>
    </row>
    <row r="3765" spans="1:27" x14ac:dyDescent="0.3">
      <c r="A3765" s="1">
        <f t="shared" ref="A3765" si="1524">WEEKNUM(C3765,2)</f>
        <v>51</v>
      </c>
      <c r="B3765" s="1">
        <f t="shared" ref="B3765" si="1525">WEEKDAY(C3765,2)</f>
        <v>1</v>
      </c>
      <c r="C3765" s="10">
        <v>44543</v>
      </c>
      <c r="D3765" s="3">
        <v>4669.1499999999996</v>
      </c>
      <c r="E3765" s="3">
        <v>4710.3</v>
      </c>
      <c r="F3765" s="3">
        <f t="shared" ref="F3765" si="1526">AVERAGE(D3761:D3765)</f>
        <v>4687.3160000000007</v>
      </c>
      <c r="G3765" s="3">
        <f t="shared" si="1351"/>
        <v>4622.3819999999996</v>
      </c>
      <c r="H3765" s="4">
        <f t="shared" ref="H3765" si="1527">(D3765-D3764)/D3764</f>
        <v>-9.0980089218638278E-3</v>
      </c>
      <c r="I3765" s="4">
        <f t="shared" si="1418"/>
        <v>-3.6502391755558221E-4</v>
      </c>
      <c r="J3765" s="4">
        <f t="shared" si="1374"/>
        <v>-8.7329850043082451E-3</v>
      </c>
      <c r="K3765" s="4">
        <f t="shared" ref="K3765" si="1528">(SUM(D3761:D3764)/4-D3764)/D3764</f>
        <v>-4.2789504289031796E-3</v>
      </c>
      <c r="L3765" s="4">
        <f t="shared" si="1352"/>
        <v>-2.0126070017624006E-2</v>
      </c>
      <c r="M3765" s="4">
        <f t="shared" ref="M3765" si="1529">(D3765-F3765)/F3765</f>
        <v>-3.8755654621965051E-3</v>
      </c>
      <c r="N3765" s="4">
        <f t="shared" si="1353"/>
        <v>1.0117727180488336E-2</v>
      </c>
      <c r="O3765" s="4">
        <f t="shared" si="1357"/>
        <v>1.3907028045790156E-2</v>
      </c>
      <c r="P3765" s="4">
        <f t="shared" ref="P3765" si="1530">(D3765-3756.07)/3756.07</f>
        <v>0.24309451101816512</v>
      </c>
      <c r="Q3765" s="4">
        <f t="shared" si="1516"/>
        <v>0.27290695455412878</v>
      </c>
      <c r="V3765" s="2">
        <f t="shared" si="1337"/>
        <v>-2.5541063068492992E-2</v>
      </c>
      <c r="W3765" s="4">
        <f t="shared" si="1338"/>
        <v>-3.5285652437808013E-2</v>
      </c>
      <c r="X3765" s="2">
        <f t="shared" si="1339"/>
        <v>1.6874034937179625E-2</v>
      </c>
      <c r="Y3765" s="4">
        <f t="shared" si="1330"/>
        <v>-1.6694424862458042E-2</v>
      </c>
      <c r="Z3765" s="4">
        <f t="shared" si="1331"/>
        <v>-1.049443762972159E-2</v>
      </c>
      <c r="AA3765" s="4">
        <f t="shared" si="1354"/>
        <v>2.8495772195316616E-2</v>
      </c>
    </row>
    <row r="3766" spans="1:27" x14ac:dyDescent="0.3">
      <c r="A3766" s="1">
        <f t="shared" ref="A3766" si="1531">WEEKNUM(C3766,2)</f>
        <v>51</v>
      </c>
      <c r="B3766" s="1">
        <f t="shared" ref="B3766" si="1532">WEEKDAY(C3766,2)</f>
        <v>2</v>
      </c>
      <c r="C3766" s="10">
        <v>44544</v>
      </c>
      <c r="D3766" s="3">
        <v>4634.09</v>
      </c>
      <c r="E3766" s="3">
        <v>4642.99</v>
      </c>
      <c r="F3766" s="3">
        <f t="shared" ref="F3766" si="1533">AVERAGE(D3762:D3766)</f>
        <v>4676.7840000000006</v>
      </c>
      <c r="G3766" s="3">
        <f t="shared" si="1351"/>
        <v>4629.0910000000003</v>
      </c>
      <c r="H3766" s="4">
        <f t="shared" ref="H3766" si="1534">(D3766-D3765)/D3765</f>
        <v>-7.5088613559212052E-3</v>
      </c>
      <c r="I3766" s="4">
        <f t="shared" si="1418"/>
        <v>-5.6027328314575148E-3</v>
      </c>
      <c r="J3766" s="4">
        <f t="shared" si="1374"/>
        <v>-1.9061285244636903E-3</v>
      </c>
      <c r="K3766" s="4">
        <f t="shared" ref="K3766" si="1535">(SUM(D3762:D3765)/4-D3765)/D3765</f>
        <v>3.920949209171006E-3</v>
      </c>
      <c r="L3766" s="4">
        <f t="shared" si="1352"/>
        <v>-8.6984664113263482E-3</v>
      </c>
      <c r="M3766" s="4">
        <f t="shared" ref="M3766" si="1536">(D3766-F3766)/F3766</f>
        <v>-9.1289227811248951E-3</v>
      </c>
      <c r="N3766" s="4">
        <f t="shared" si="1353"/>
        <v>1.0799096410072293E-3</v>
      </c>
      <c r="O3766" s="4">
        <f t="shared" si="1357"/>
        <v>1.0291772494707745E-2</v>
      </c>
      <c r="P3766" s="4">
        <f t="shared" ref="P3766" si="1537">(D3766-3756.07)/3756.07</f>
        <v>0.23376028668262305</v>
      </c>
      <c r="Q3766" s="4">
        <f t="shared" ref="Q3766" si="1538">(D3766-D3513)/D3513</f>
        <v>0.26494898265574079</v>
      </c>
      <c r="V3766" s="2">
        <f t="shared" si="1337"/>
        <v>3.7694227000632588E-3</v>
      </c>
      <c r="W3766" s="4">
        <f t="shared" si="1338"/>
        <v>-6.2682715269374361E-3</v>
      </c>
      <c r="Y3766" s="4">
        <f t="shared" si="1330"/>
        <v>-8.5967683620155957E-3</v>
      </c>
      <c r="Z3766" s="4">
        <f t="shared" si="1331"/>
        <v>-2.3457233826464806E-3</v>
      </c>
      <c r="AA3766" s="4">
        <f t="shared" si="1354"/>
        <v>2.0820282367958722E-2</v>
      </c>
    </row>
    <row r="3767" spans="1:27" x14ac:dyDescent="0.3">
      <c r="A3767" s="1">
        <f t="shared" ref="A3767" si="1539">WEEKNUM(C3767,2)</f>
        <v>51</v>
      </c>
      <c r="B3767" s="1">
        <f t="shared" ref="B3767" si="1540">WEEKDAY(C3767,2)</f>
        <v>3</v>
      </c>
      <c r="C3767" s="10">
        <v>44545</v>
      </c>
      <c r="D3767" s="3">
        <v>4709.84</v>
      </c>
      <c r="E3767" s="3">
        <v>4636.46</v>
      </c>
      <c r="F3767" s="3">
        <f t="shared" ref="F3767" si="1541">AVERAGE(D3763:D3767)</f>
        <v>4678.51</v>
      </c>
      <c r="G3767" s="3">
        <f t="shared" si="1351"/>
        <v>4648.7709999999988</v>
      </c>
      <c r="H3767" s="4">
        <f t="shared" ref="H3767" si="1542">(D3767-D3766)/D3766</f>
        <v>1.6346251367582415E-2</v>
      </c>
      <c r="I3767" s="4">
        <f t="shared" si="1418"/>
        <v>5.1142727051047584E-4</v>
      </c>
      <c r="J3767" s="4">
        <f t="shared" si="1374"/>
        <v>1.5834824097071938E-2</v>
      </c>
      <c r="K3767" s="4">
        <f t="shared" ref="K3767" si="1543">(SUM(D3763:D3766)/4-D3766)/D3766</f>
        <v>7.8952933585665439E-3</v>
      </c>
      <c r="L3767" s="4">
        <f t="shared" ref="L3767:L3770" si="1544">(SUM(D3758:D3766)/9-D3766)/D3766</f>
        <v>1.7037984923803579E-3</v>
      </c>
      <c r="M3767" s="4">
        <f t="shared" ref="M3767" si="1545">(D3767-F3767)/F3767</f>
        <v>6.6965764741338434E-3</v>
      </c>
      <c r="N3767" s="4">
        <f t="shared" si="1353"/>
        <v>1.3136590294510385E-2</v>
      </c>
      <c r="O3767" s="4">
        <f t="shared" si="1357"/>
        <v>6.3142272348957491E-3</v>
      </c>
      <c r="P3767" s="4">
        <f t="shared" ref="P3767" si="1546">(D3767-3756.07)/3756.07</f>
        <v>0.25392764245607774</v>
      </c>
      <c r="Q3767" s="4">
        <f t="shared" ref="Q3767" si="1547">(D3767-D3514)/D3514</f>
        <v>0.29125508226204883</v>
      </c>
      <c r="Y3767" s="4">
        <f t="shared" si="1330"/>
        <v>-4.6719796259543115E-3</v>
      </c>
      <c r="Z3767" s="4">
        <f t="shared" si="1331"/>
        <v>1.6038121266154044E-3</v>
      </c>
      <c r="AA3767" s="4">
        <f t="shared" si="1354"/>
        <v>1.2876723954283076E-2</v>
      </c>
    </row>
    <row r="3768" spans="1:27" x14ac:dyDescent="0.3">
      <c r="A3768" s="1">
        <f t="shared" ref="A3768" si="1548">WEEKNUM(C3768,2)</f>
        <v>51</v>
      </c>
      <c r="B3768" s="1">
        <f t="shared" ref="B3768" si="1549">WEEKDAY(C3768,2)</f>
        <v>4</v>
      </c>
      <c r="C3768" s="10">
        <v>44546</v>
      </c>
      <c r="D3768" s="3">
        <v>4668.67</v>
      </c>
      <c r="E3768" s="3">
        <v>4719.13</v>
      </c>
      <c r="F3768" s="3">
        <f t="shared" ref="F3768" si="1550">AVERAGE(D3764:D3768)</f>
        <v>4678.753999999999</v>
      </c>
      <c r="G3768" s="3">
        <f t="shared" si="1351"/>
        <v>4657.9279999999999</v>
      </c>
      <c r="H3768" s="4">
        <f t="shared" ref="H3768" si="1551">(D3768-D3767)/D3767</f>
        <v>-8.7412735889117396E-3</v>
      </c>
      <c r="I3768" s="4">
        <f t="shared" si="1418"/>
        <v>1.9724661559628273E-3</v>
      </c>
      <c r="J3768" s="4">
        <f t="shared" si="1374"/>
        <v>-1.0713739744874566E-2</v>
      </c>
      <c r="K3768" s="4">
        <f t="shared" ref="K3768" si="1552">(SUM(D3764:D3767)/4-D3767)/D3767</f>
        <v>-6.0649618670699026E-3</v>
      </c>
      <c r="L3768" s="4">
        <f t="shared" si="1544"/>
        <v>-1.1275447903868462E-2</v>
      </c>
      <c r="M3768" s="4">
        <f t="shared" ref="M3768" si="1553">(D3768-F3768)/F3768</f>
        <v>-2.1552746735560204E-3</v>
      </c>
      <c r="N3768" s="4">
        <f t="shared" si="1353"/>
        <v>2.3061756214351509E-3</v>
      </c>
      <c r="O3768" s="4">
        <f t="shared" si="1357"/>
        <v>4.4607993282881663E-3</v>
      </c>
      <c r="P3768" s="4">
        <f t="shared" ref="P3768" si="1554">(D3768-3756.07)/3756.07</f>
        <v>0.24296671787267007</v>
      </c>
      <c r="Q3768" s="4">
        <f t="shared" ref="Q3768" si="1555">(D3768-D3515)/D3515</f>
        <v>0.26364010371837976</v>
      </c>
      <c r="Y3768" s="4">
        <f t="shared" si="1330"/>
        <v>-1.8458166831320823E-2</v>
      </c>
      <c r="Z3768" s="4">
        <f t="shared" si="1331"/>
        <v>-1.2269300432194373E-2</v>
      </c>
      <c r="AA3768" s="4">
        <f t="shared" si="1354"/>
        <v>8.9823342251255673E-3</v>
      </c>
    </row>
    <row r="3769" spans="1:27" x14ac:dyDescent="0.3">
      <c r="A3769" s="1">
        <f t="shared" ref="A3769" si="1556">WEEKNUM(C3769,2)</f>
        <v>51</v>
      </c>
      <c r="B3769" s="1">
        <f t="shared" ref="B3769" si="1557">WEEKDAY(C3769,2)</f>
        <v>5</v>
      </c>
      <c r="C3769" s="10">
        <v>44547</v>
      </c>
      <c r="D3769" s="3">
        <v>4620.6400000000003</v>
      </c>
      <c r="E3769" s="3">
        <v>4652.5</v>
      </c>
      <c r="F3769" s="3">
        <f t="shared" ref="F3769" si="1558">AVERAGE(D3765:D3769)</f>
        <v>4660.4780000000001</v>
      </c>
      <c r="G3769" s="3">
        <f t="shared" si="1351"/>
        <v>4666.1489999999994</v>
      </c>
      <c r="H3769" s="4">
        <f t="shared" ref="H3769" si="1559">(D3769-D3768)/D3768</f>
        <v>-1.0287726483131115E-2</v>
      </c>
      <c r="I3769" s="4">
        <f t="shared" si="1418"/>
        <v>-3.4635131632777798E-3</v>
      </c>
      <c r="J3769" s="4">
        <f t="shared" si="1374"/>
        <v>-6.8242133198533356E-3</v>
      </c>
      <c r="K3769" s="4">
        <f t="shared" ref="K3769" si="1560">(SUM(D3765:D3768)/4-D3768)/D3768</f>
        <v>3.7858747780415561E-4</v>
      </c>
      <c r="L3769" s="4">
        <f t="shared" si="1544"/>
        <v>5.4310018818104944E-4</v>
      </c>
      <c r="M3769" s="4">
        <f t="shared" ref="M3769" si="1561">(D3769-F3769)/F3769</f>
        <v>-8.5480502214579143E-3</v>
      </c>
      <c r="N3769" s="4">
        <f t="shared" ref="N3769:N3770" si="1562">(D3769-G3769)/G3769</f>
        <v>-9.7530104589457194E-3</v>
      </c>
      <c r="O3769" s="4">
        <f t="shared" si="1357"/>
        <v>-1.2273191592505296E-3</v>
      </c>
      <c r="P3769" s="4">
        <f t="shared" ref="P3769" si="1563">(D3769-3756.07)/3756.07</f>
        <v>0.23017941625156085</v>
      </c>
      <c r="Q3769" s="4">
        <f t="shared" ref="Q3769" si="1564">(D3769-D3516)/D3516</f>
        <v>0.24842684880726912</v>
      </c>
      <c r="R3769" s="4">
        <f>(D3769-D3764)/D3764</f>
        <v>-1.9392956736176862E-2</v>
      </c>
      <c r="Y3769" s="4">
        <f t="shared" si="1330"/>
        <v>-1.2094960994487654E-2</v>
      </c>
      <c r="Z3769" s="4">
        <f t="shared" si="1331"/>
        <v>-5.8659729933432476E-3</v>
      </c>
      <c r="AA3769" s="4">
        <f t="shared" si="1354"/>
        <v>-2.4277476443871023E-3</v>
      </c>
    </row>
    <row r="3770" spans="1:27" x14ac:dyDescent="0.3">
      <c r="A3770" s="1">
        <f t="shared" ref="A3770" si="1565">WEEKNUM(C3770,2)</f>
        <v>52</v>
      </c>
      <c r="B3770" s="1">
        <f t="shared" ref="B3770" si="1566">WEEKDAY(C3770,2)</f>
        <v>1</v>
      </c>
      <c r="C3770" s="10">
        <v>44550</v>
      </c>
      <c r="D3770" s="3">
        <v>4568.0200000000004</v>
      </c>
      <c r="E3770" s="3">
        <v>4587.8999999999996</v>
      </c>
      <c r="F3770" s="3">
        <f t="shared" ref="F3770" si="1567">AVERAGE(D3766:D3770)</f>
        <v>4640.2520000000004</v>
      </c>
      <c r="G3770" s="3">
        <f t="shared" si="1351"/>
        <v>4663.7839999999997</v>
      </c>
      <c r="H3770" s="4">
        <f t="shared" ref="H3770" si="1568">(D3770-D3769)/D3769</f>
        <v>-1.1388032826621396E-2</v>
      </c>
      <c r="I3770" s="4">
        <f t="shared" ref="I3770" si="1569">(E3770-D3769)/D3769</f>
        <v>-7.0855985318052667E-3</v>
      </c>
      <c r="J3770" s="4">
        <f t="shared" si="1374"/>
        <v>-4.3024342948161289E-3</v>
      </c>
      <c r="K3770" s="4">
        <f t="shared" ref="K3770" si="1570">(SUM(D3766:D3769)/4-D3769)/D3769</f>
        <v>8.1525502960628979E-3</v>
      </c>
      <c r="L3770" s="4">
        <f t="shared" si="1544"/>
        <v>1.1640042168280689E-2</v>
      </c>
      <c r="M3770" s="4">
        <f t="shared" ref="M3770" si="1571">(D3770-F3770)/F3770</f>
        <v>-1.5566395962977864E-2</v>
      </c>
      <c r="N3770" s="4">
        <f t="shared" si="1562"/>
        <v>-2.0533541004471738E-2</v>
      </c>
      <c r="O3770" s="4">
        <f t="shared" si="1357"/>
        <v>-5.1514660618822245E-3</v>
      </c>
      <c r="P3770" s="4">
        <f t="shared" ref="P3770" si="1572">(D3770-3756.07)/3756.07</f>
        <v>0.21617009267665413</v>
      </c>
      <c r="Q3770" s="4">
        <f t="shared" ref="Q3770" si="1573">(D3770-D3517)/D3517</f>
        <v>0.22714426941179011</v>
      </c>
      <c r="Y3770" s="4">
        <f t="shared" si="1330"/>
        <v>-4.4179303809454631E-3</v>
      </c>
      <c r="Z3770" s="4">
        <f t="shared" si="1331"/>
        <v>1.8594632155632081E-3</v>
      </c>
      <c r="AA3770" s="4">
        <f t="shared" si="1354"/>
        <v>-1.0040714131498773E-2</v>
      </c>
    </row>
    <row r="3771" spans="1:27" x14ac:dyDescent="0.3">
      <c r="A3771" s="1">
        <f t="shared" ref="A3771" si="1574">WEEKNUM(C3771,2)</f>
        <v>52</v>
      </c>
      <c r="B3771" s="1">
        <f t="shared" ref="B3771" si="1575">WEEKDAY(C3771,2)</f>
        <v>2</v>
      </c>
      <c r="C3771" s="10">
        <v>44551</v>
      </c>
      <c r="D3771" s="3">
        <v>4649.2299999999996</v>
      </c>
      <c r="E3771" s="3">
        <v>4594.96</v>
      </c>
      <c r="F3771" s="3">
        <f t="shared" ref="F3771" si="1576">AVERAGE(D3767:D3771)</f>
        <v>4643.2800000000007</v>
      </c>
      <c r="G3771" s="3">
        <f t="shared" ref="G3771" si="1577">AVERAGE(D3762:D3771)</f>
        <v>4660.0319999999992</v>
      </c>
      <c r="H3771" s="4">
        <f t="shared" ref="H3771" si="1578">(D3771-D3770)/D3770</f>
        <v>1.7777943178882562E-2</v>
      </c>
      <c r="I3771" s="4">
        <f t="shared" ref="I3771" si="1579">(E3771-D3770)/D3770</f>
        <v>5.8975223400947454E-3</v>
      </c>
      <c r="J3771" s="4">
        <f t="shared" si="1374"/>
        <v>1.1880420838787816E-2</v>
      </c>
      <c r="K3771" s="4">
        <f t="shared" ref="K3771" si="1580">(SUM(D3767:D3770)/4-D3770)/D3770</f>
        <v>1.6149776051768608E-2</v>
      </c>
      <c r="L3771" s="4">
        <f t="shared" ref="L3771" si="1581">(SUM(D3762:D3770)/9-D3770)/D3770</f>
        <v>2.0405388378820909E-2</v>
      </c>
      <c r="M3771" s="4">
        <f t="shared" ref="M3771" si="1582">(D3771-F3771)/F3771</f>
        <v>1.2814217535877456E-3</v>
      </c>
      <c r="N3771" s="4">
        <f t="shared" ref="N3771" si="1583">(D3771-G3771)/G3771</f>
        <v>-2.318009833408801E-3</v>
      </c>
      <c r="O3771" s="4">
        <f t="shared" si="1357"/>
        <v>-3.6031773003268475E-3</v>
      </c>
      <c r="P3771" s="4">
        <f t="shared" ref="P3771" si="1584">(D3771-3756.07)/3756.07</f>
        <v>0.23779109548011601</v>
      </c>
      <c r="Q3771" s="4">
        <f t="shared" ref="Q3771" si="1585">(D3771-D3518)/D3518</f>
        <v>0.25336104663544867</v>
      </c>
      <c r="Y3771" s="4">
        <f t="shared" si="1330"/>
        <v>3.4795793428937746E-3</v>
      </c>
      <c r="Z3771" s="4">
        <f t="shared" si="1331"/>
        <v>9.8067687106213764E-3</v>
      </c>
    </row>
    <row r="3772" spans="1:27" x14ac:dyDescent="0.3">
      <c r="A3772" s="1">
        <f t="shared" ref="A3772" si="1586">WEEKNUM(C3772,2)</f>
        <v>52</v>
      </c>
      <c r="B3772" s="1">
        <f t="shared" ref="B3772" si="1587">WEEKDAY(C3772,2)</f>
        <v>3</v>
      </c>
      <c r="C3772" s="10">
        <v>44552</v>
      </c>
      <c r="D3772" s="3">
        <v>4696.5600000000004</v>
      </c>
      <c r="E3772" s="3">
        <v>4650.3599999999997</v>
      </c>
      <c r="F3772" s="3">
        <f t="shared" ref="F3772" si="1588">AVERAGE(D3768:D3772)</f>
        <v>4640.6240000000007</v>
      </c>
      <c r="G3772" s="3">
        <f t="shared" ref="G3772" si="1589">AVERAGE(D3763:D3772)</f>
        <v>4659.567</v>
      </c>
      <c r="H3772" s="4">
        <f t="shared" ref="H3772" si="1590">(D3772-D3771)/D3771</f>
        <v>1.0180180373954578E-2</v>
      </c>
      <c r="I3772" s="4">
        <f t="shared" ref="I3772" si="1591">(E3772-D3771)/D3771</f>
        <v>2.4305099984300824E-4</v>
      </c>
      <c r="J3772" s="4">
        <f t="shared" si="1374"/>
        <v>9.9371293741115693E-3</v>
      </c>
      <c r="K3772" s="4">
        <f t="shared" ref="K3772" si="1592">(SUM(D3768:D3771)/4-D3771)/D3771</f>
        <v>-4.858869103055611E-3</v>
      </c>
      <c r="L3772" s="4">
        <f t="shared" ref="L3772" si="1593">(SUM(D3763:D3771)/9-D3771)/D3771</f>
        <v>1.3392898752411411E-3</v>
      </c>
      <c r="M3772" s="4">
        <f t="shared" ref="M3772" si="1594">(D3772-F3772)/F3772</f>
        <v>1.2053551418947039E-2</v>
      </c>
      <c r="N3772" s="4">
        <f t="shared" ref="N3772" si="1595">(D3772-G3772)/G3772</f>
        <v>7.9391497106920863E-3</v>
      </c>
      <c r="O3772" s="4">
        <f t="shared" si="1357"/>
        <v>-4.033377621067185E-3</v>
      </c>
      <c r="P3772" s="4">
        <f t="shared" ref="P3772" si="1596">(D3772-3756.07)/3756.07</f>
        <v>0.25039203209737843</v>
      </c>
      <c r="Q3772" s="4">
        <f t="shared" ref="Q3772" si="1597">(D3772-D3519)/D3519</f>
        <v>0.27108570686239492</v>
      </c>
    </row>
    <row r="3773" spans="1:27" x14ac:dyDescent="0.3">
      <c r="A3773" s="1">
        <f t="shared" ref="A3773" si="1598">WEEKNUM(C3773,2)</f>
        <v>52</v>
      </c>
      <c r="B3773" s="1">
        <f t="shared" ref="B3773" si="1599">WEEKDAY(C3773,2)</f>
        <v>4</v>
      </c>
      <c r="C3773" s="10">
        <v>44553</v>
      </c>
      <c r="D3773" s="3">
        <v>4725.78</v>
      </c>
      <c r="E3773" s="3">
        <v>4703.96</v>
      </c>
      <c r="F3773" s="3">
        <f t="shared" ref="F3773" si="1600">AVERAGE(D3769:D3773)</f>
        <v>4652.0460000000003</v>
      </c>
      <c r="G3773" s="3">
        <f t="shared" ref="G3773" si="1601">AVERAGE(D3764:D3773)</f>
        <v>4665.3999999999996</v>
      </c>
      <c r="H3773" s="4">
        <f t="shared" ref="H3773" si="1602">(D3773-D3772)/D3772</f>
        <v>6.2215749399559131E-3</v>
      </c>
      <c r="I3773" s="4">
        <f t="shared" ref="I3773" si="1603">(E3773-D3772)/D3772</f>
        <v>1.5756213058067258E-3</v>
      </c>
      <c r="J3773" s="4">
        <f t="shared" si="1374"/>
        <v>4.6459536341491876E-3</v>
      </c>
      <c r="K3773" s="4">
        <f t="shared" ref="K3773" si="1604">(SUM(D3769:D3772)/4-D3772)/D3772</f>
        <v>-1.3402894884766769E-2</v>
      </c>
      <c r="L3773" s="4">
        <f t="shared" ref="L3773" si="1605">(SUM(D3764:D3772)/9-D3772)/D3772</f>
        <v>-8.0631119135899602E-3</v>
      </c>
      <c r="M3773" s="4">
        <f t="shared" ref="M3773" si="1606">(D3773-F3773)/F3773</f>
        <v>1.5849800281424443E-2</v>
      </c>
      <c r="N3773" s="4">
        <f t="shared" ref="N3773" si="1607">(D3773-G3773)/G3773</f>
        <v>1.2942084280018886E-2</v>
      </c>
      <c r="O3773" s="4">
        <f t="shared" si="1357"/>
        <v>-2.8257769087852926E-3</v>
      </c>
      <c r="P3773" s="4">
        <f t="shared" ref="P3773" si="1608">(D3773-3756.07)/3756.07</f>
        <v>0.25817143982939605</v>
      </c>
      <c r="Q3773" s="4">
        <f t="shared" ref="Q3773" si="1609">(D3773-D3520)/D3520</f>
        <v>0.28165087354837998</v>
      </c>
      <c r="R3773" s="4">
        <f>(D3773-D3769)/D3769</f>
        <v>2.2754423629626937E-2</v>
      </c>
    </row>
    <row r="3774" spans="1:27" x14ac:dyDescent="0.3">
      <c r="A3774" s="1">
        <f t="shared" ref="A3774" si="1610">WEEKNUM(C3774,2)</f>
        <v>53</v>
      </c>
      <c r="B3774" s="1">
        <f t="shared" ref="B3774" si="1611">WEEKDAY(C3774,2)</f>
        <v>1</v>
      </c>
      <c r="C3774" s="10">
        <v>44557</v>
      </c>
      <c r="D3774" s="3">
        <v>4791.1899999999996</v>
      </c>
      <c r="E3774" s="3">
        <v>4733.99</v>
      </c>
      <c r="F3774" s="3">
        <f t="shared" ref="F3774" si="1612">AVERAGE(D3770:D3774)</f>
        <v>4686.1559999999999</v>
      </c>
      <c r="G3774" s="3">
        <f t="shared" ref="G3774" si="1613">AVERAGE(D3765:D3774)</f>
        <v>4673.317</v>
      </c>
      <c r="H3774" s="4">
        <f t="shared" ref="H3774" si="1614">(D3774-D3773)/D3773</f>
        <v>1.3841101363161183E-2</v>
      </c>
      <c r="I3774" s="4">
        <f t="shared" ref="I3774" si="1615">(E3774-D3773)/D3773</f>
        <v>1.737279348594314E-3</v>
      </c>
      <c r="J3774" s="4">
        <f t="shared" si="1374"/>
        <v>1.2103822014566869E-2</v>
      </c>
      <c r="K3774" s="4">
        <f t="shared" ref="K3774" si="1616">(SUM(D3770:D3773)/4-D3773)/D3773</f>
        <v>-1.3941084857949315E-2</v>
      </c>
      <c r="L3774" s="4">
        <f t="shared" ref="L3774" si="1617">(SUM(D3765:D3773)/9-D3773)/D3773</f>
        <v>-1.3872842155157541E-2</v>
      </c>
      <c r="M3774" s="4">
        <f t="shared" ref="M3774" si="1618">(D3774-F3774)/F3774</f>
        <v>2.2413679783600812E-2</v>
      </c>
      <c r="N3774" s="4">
        <f t="shared" ref="N3774" si="1619">(D3774-G3774)/G3774</f>
        <v>2.5222556056008955E-2</v>
      </c>
      <c r="O3774" s="4">
        <f t="shared" si="1357"/>
        <v>2.6797100511563813E-3</v>
      </c>
      <c r="P3774" s="4">
        <f t="shared" ref="P3774" si="1620">(D3774-3756.07)/3756.07</f>
        <v>0.27558591826030915</v>
      </c>
      <c r="Q3774" s="4">
        <f t="shared" ref="Q3774" si="1621">(D3774-D3521)/D3521</f>
        <v>0.29842195549605538</v>
      </c>
    </row>
    <row r="3775" spans="1:27" x14ac:dyDescent="0.3">
      <c r="A3775" s="1">
        <f t="shared" ref="A3775" si="1622">WEEKNUM(C3775,2)</f>
        <v>53</v>
      </c>
      <c r="B3775" s="1">
        <f t="shared" ref="B3775" si="1623">WEEKDAY(C3775,2)</f>
        <v>2</v>
      </c>
      <c r="C3775" s="10">
        <v>44558</v>
      </c>
      <c r="D3775" s="3">
        <v>4786.3599999999997</v>
      </c>
      <c r="E3775" s="3">
        <v>4795.49</v>
      </c>
      <c r="F3775" s="3">
        <f t="shared" ref="F3775" si="1624">AVERAGE(D3771:D3775)</f>
        <v>4729.8239999999996</v>
      </c>
      <c r="G3775" s="3">
        <f t="shared" ref="G3775" si="1625">AVERAGE(D3766:D3775)</f>
        <v>4685.0380000000005</v>
      </c>
      <c r="H3775" s="4">
        <f t="shared" ref="H3775" si="1626">(D3775-D3774)/D3774</f>
        <v>-1.0081002840630255E-3</v>
      </c>
      <c r="I3775" s="4">
        <f t="shared" ref="I3775" si="1627">(E3775-D3774)/D3774</f>
        <v>8.9748058415554011E-4</v>
      </c>
      <c r="J3775" s="4">
        <f t="shared" ref="J3775" si="1628">H3775-I3775</f>
        <v>-1.9055808682185657E-3</v>
      </c>
      <c r="K3775" s="4">
        <f t="shared" ref="K3775" si="1629">(SUM(D3771:D3774)/4-D3774)/D3774</f>
        <v>-1.5758089326451258E-2</v>
      </c>
      <c r="L3775" s="4">
        <f t="shared" ref="L3775" si="1630">(SUM(D3766:D3774)/9-D3774)/D3774</f>
        <v>-2.4505394275743386E-2</v>
      </c>
      <c r="M3775" s="4">
        <f t="shared" ref="M3775" si="1631">(D3775-F3775)/F3775</f>
        <v>1.1953087472176568E-2</v>
      </c>
      <c r="N3775" s="4">
        <f t="shared" ref="N3775" si="1632">(D3775-G3775)/G3775</f>
        <v>2.1626718929494103E-2</v>
      </c>
      <c r="O3775" s="4">
        <f t="shared" si="1357"/>
        <v>9.3570061591687938E-3</v>
      </c>
      <c r="P3775" s="4">
        <f t="shared" ref="P3775" si="1633">(D3775-3756.07)/3756.07</f>
        <v>0.27429999973376412</v>
      </c>
      <c r="Q3775" s="4">
        <f t="shared" ref="Q3775" si="1634">(D3775-D3522)/D3522</f>
        <v>0.29254184377244757</v>
      </c>
    </row>
    <row r="3776" spans="1:27" x14ac:dyDescent="0.3">
      <c r="A3776" s="1">
        <f t="shared" ref="A3776" si="1635">WEEKNUM(C3776,2)</f>
        <v>53</v>
      </c>
      <c r="B3776" s="1">
        <f t="shared" ref="B3776" si="1636">WEEKDAY(C3776,2)</f>
        <v>3</v>
      </c>
      <c r="C3776" s="10">
        <v>44559</v>
      </c>
      <c r="D3776" s="3">
        <v>4793.0600000000004</v>
      </c>
      <c r="E3776" s="3">
        <v>4788.6400000000003</v>
      </c>
      <c r="F3776" s="3">
        <f t="shared" ref="F3776" si="1637">AVERAGE(D3772:D3776)</f>
        <v>4758.59</v>
      </c>
      <c r="G3776" s="3">
        <f t="shared" ref="G3776" si="1638">AVERAGE(D3767:D3776)</f>
        <v>4700.9349999999995</v>
      </c>
      <c r="H3776" s="4">
        <f t="shared" ref="H3776" si="1639">(D3776-D3775)/D3775</f>
        <v>1.3998111299611245E-3</v>
      </c>
      <c r="I3776" s="4">
        <f t="shared" ref="I3776" si="1640">(E3776-D3775)/D3775</f>
        <v>4.7635363825551251E-4</v>
      </c>
      <c r="J3776" s="4">
        <f t="shared" ref="J3776" si="1641">H3776-I3776</f>
        <v>9.2345749170561191E-4</v>
      </c>
      <c r="K3776" s="4">
        <f t="shared" ref="K3776" si="1642">(SUM(D3772:D3775)/4-D3775)/D3775</f>
        <v>-7.6023324614111392E-3</v>
      </c>
      <c r="L3776" s="4">
        <f t="shared" ref="L3776" si="1643">(SUM(D3767:D3775)/9-D3775)/D3775</f>
        <v>-1.9986192244442664E-2</v>
      </c>
      <c r="M3776" s="4">
        <f t="shared" ref="M3776" si="1644">(D3776-F3776)/F3776</f>
        <v>7.2437423690631577E-3</v>
      </c>
      <c r="N3776" s="4">
        <f t="shared" ref="N3776" si="1645">(D3776-G3776)/G3776</f>
        <v>1.9597165244786604E-2</v>
      </c>
      <c r="O3776" s="4">
        <f t="shared" si="1357"/>
        <v>1.2028850045691198E-2</v>
      </c>
      <c r="P3776" s="4">
        <f t="shared" ref="P3776" si="1646">(D3776-3756.07)/3756.07</f>
        <v>0.27608377905630094</v>
      </c>
      <c r="Q3776" s="4">
        <f t="shared" ref="Q3776" si="1647">(D3776-D3523)/D3523</f>
        <v>0.28315878523087473</v>
      </c>
    </row>
    <row r="3777" spans="1:18" x14ac:dyDescent="0.3">
      <c r="A3777" s="1">
        <f t="shared" ref="A3777:A3778" si="1648">WEEKNUM(C3777,2)</f>
        <v>53</v>
      </c>
      <c r="B3777" s="1">
        <f t="shared" ref="B3777:B3778" si="1649">WEEKDAY(C3777,2)</f>
        <v>4</v>
      </c>
      <c r="C3777" s="10">
        <v>44560</v>
      </c>
      <c r="D3777" s="3">
        <v>4778.7299999999996</v>
      </c>
      <c r="E3777" s="3">
        <v>4794.2299999999996</v>
      </c>
      <c r="F3777" s="3">
        <f t="shared" ref="F3777" si="1650">AVERAGE(D3773:D3777)</f>
        <v>4775.0239999999994</v>
      </c>
      <c r="G3777" s="3">
        <f t="shared" ref="G3777" si="1651">AVERAGE(D3768:D3777)</f>
        <v>4707.8239999999987</v>
      </c>
      <c r="H3777" s="4">
        <f t="shared" ref="H3777" si="1652">(D3777-D3776)/D3776</f>
        <v>-2.9897393314502292E-3</v>
      </c>
      <c r="I3777" s="4">
        <f t="shared" ref="I3777" si="1653">(E3777-D3776)/D3776</f>
        <v>2.4410293215590105E-4</v>
      </c>
      <c r="J3777" s="4">
        <f t="shared" ref="J3777" si="1654">H3777-I3777</f>
        <v>-3.2338422636061302E-3</v>
      </c>
      <c r="K3777" s="4">
        <f t="shared" ref="K3777" si="1655">(SUM(D3773:D3776)/4-D3776)/D3776</f>
        <v>-3.9562408982989038E-3</v>
      </c>
      <c r="L3777" s="4">
        <f t="shared" ref="L3777" si="1656">(SUM(D3768:D3776)/9-D3776)/D3776</f>
        <v>-1.9426930696558216E-2</v>
      </c>
      <c r="M3777" s="4">
        <f t="shared" ref="M3777" si="1657">(D3777-F3777)/F3777</f>
        <v>7.7612175352419828E-4</v>
      </c>
      <c r="N3777" s="4">
        <f t="shared" ref="N3777" si="1658">(D3777-G3777)/G3777</f>
        <v>1.5061310703204045E-2</v>
      </c>
      <c r="O3777" s="4">
        <f t="shared" ref="O3777" si="1659">(F3777-G3777)/D3777</f>
        <v>1.4062313627260953E-2</v>
      </c>
      <c r="P3777" s="4">
        <f t="shared" ref="P3777" si="1660">(D3777-3756.07)/3756.07</f>
        <v>0.27226862119183065</v>
      </c>
      <c r="Q3777" s="4">
        <f t="shared" ref="Q3777" si="1661">(D3777-D3524)/D3524</f>
        <v>0.28217835064823549</v>
      </c>
    </row>
    <row r="3778" spans="1:18" x14ac:dyDescent="0.3">
      <c r="A3778" s="1">
        <f t="shared" si="1648"/>
        <v>53</v>
      </c>
      <c r="B3778" s="1">
        <f t="shared" si="1649"/>
        <v>5</v>
      </c>
      <c r="C3778" s="10">
        <v>44561</v>
      </c>
      <c r="D3778" s="3">
        <v>4766.18</v>
      </c>
      <c r="E3778" s="3">
        <v>4775.21</v>
      </c>
      <c r="F3778" s="3">
        <f t="shared" ref="F3778" si="1662">AVERAGE(D3774:D3778)</f>
        <v>4783.1040000000003</v>
      </c>
      <c r="G3778" s="3">
        <f t="shared" ref="G3778" si="1663">AVERAGE(D3769:D3778)</f>
        <v>4717.5749999999989</v>
      </c>
      <c r="H3778" s="4">
        <f t="shared" ref="H3778" si="1664">(D3778-D3777)/D3777</f>
        <v>-2.6262207741385834E-3</v>
      </c>
      <c r="I3778" s="4">
        <f t="shared" ref="I3778" si="1665">(E3778-D3777)/D3777</f>
        <v>-7.3659738047546675E-4</v>
      </c>
      <c r="J3778" s="4">
        <f t="shared" ref="J3778" si="1666">H3778-I3778</f>
        <v>-1.8896233936631166E-3</v>
      </c>
      <c r="K3778" s="4">
        <f t="shared" ref="K3778" si="1667">(SUM(D3774:D3777)/4-D3777)/D3777</f>
        <v>1.8006876303956227E-3</v>
      </c>
      <c r="L3778" s="4">
        <f t="shared" ref="L3778" si="1668">(SUM(D3769:D3777)/9-D3777)/D3777</f>
        <v>-1.392745678361315E-2</v>
      </c>
      <c r="M3778" s="4">
        <f t="shared" ref="M3778" si="1669">(D3778-F3778)/F3778</f>
        <v>-3.5382881074716289E-3</v>
      </c>
      <c r="N3778" s="4">
        <f t="shared" ref="N3778" si="1670">(D3778-G3778)/G3778</f>
        <v>1.0302962856976601E-2</v>
      </c>
      <c r="O3778" s="4">
        <f t="shared" ref="O3778" si="1671">(F3778-G3778)/D3778</f>
        <v>1.3748746375504358E-2</v>
      </c>
      <c r="P3778" s="4">
        <f t="shared" ref="P3778" si="1672">(D3778-3756.07)/3756.07</f>
        <v>0.268927362908572</v>
      </c>
      <c r="Q3778" s="4">
        <f t="shared" ref="Q3778" si="1673">(D3778-D3525)/D3525</f>
        <v>0.27709778030246202</v>
      </c>
      <c r="R3778" s="4">
        <f>(D3778-D3773)/D3773</f>
        <v>8.5488533109879319E-3</v>
      </c>
    </row>
    <row r="3779" spans="1:18" x14ac:dyDescent="0.3">
      <c r="K3779" s="4">
        <f t="shared" ref="K3779" si="1674">(SUM(D3775:D3778)/4-D3778)/D3778</f>
        <v>3.1267178327298055E-3</v>
      </c>
      <c r="L3779" s="4">
        <f t="shared" ref="L3779" si="1675">(SUM(D3770:D3778)/9-D3778)/D3778</f>
        <v>-7.9381065013166899E-3</v>
      </c>
    </row>
  </sheetData>
  <sheetProtection formatCells="0" insertHyperlinks="0" autoFilter="0"/>
  <autoFilter ref="A1:P3778" xr:uid="{00000000-0009-0000-0000-000002000000}"/>
  <sortState xmlns:xlrd2="http://schemas.microsoft.com/office/spreadsheetml/2017/richdata2" ref="C2:P3682">
    <sortCondition ref="C2:C3682"/>
  </sortState>
  <phoneticPr fontId="3" type="noConversion"/>
  <conditionalFormatting sqref="V2:W7 V8:V3763 V3764:X3765 V3766:W1048576 Y2:AA1045051 H2:I1048576 K2:O1045051">
    <cfRule type="cellIs" dxfId="77" priority="9" operator="lessThan">
      <formula>0</formula>
    </cfRule>
    <cfRule type="cellIs" dxfId="76" priority="10" operator="greaterThan">
      <formula>0</formula>
    </cfRule>
  </conditionalFormatting>
  <conditionalFormatting sqref="T2:T1048576">
    <cfRule type="cellIs" dxfId="75" priority="29" operator="lessThan">
      <formula>0</formula>
    </cfRule>
    <cfRule type="cellIs" dxfId="74" priority="30" operator="greaterThan">
      <formula>0</formula>
    </cfRule>
  </conditionalFormatting>
  <conditionalFormatting sqref="U2:U1048576">
    <cfRule type="cellIs" dxfId="73" priority="27" operator="lessThan">
      <formula>0</formula>
    </cfRule>
    <cfRule type="cellIs" dxfId="72" priority="28" operator="greaterThan">
      <formula>0</formula>
    </cfRule>
  </conditionalFormatting>
  <conditionalFormatting sqref="X7:X3744 W3745:X3763 W8:W3744">
    <cfRule type="cellIs" dxfId="71" priority="31" operator="lessThan">
      <formula>0</formula>
    </cfRule>
    <cfRule type="cellIs" dxfId="70" priority="32" operator="greaterThan">
      <formula>0</formula>
    </cfRule>
  </conditionalFormatting>
  <conditionalFormatting sqref="P2:R1048576">
    <cfRule type="cellIs" dxfId="69" priority="23" operator="lessThan">
      <formula>0</formula>
    </cfRule>
    <cfRule type="cellIs" dxfId="68" priority="24" operator="greaterThan">
      <formula>0</formula>
    </cfRule>
  </conditionalFormatting>
  <conditionalFormatting sqref="S1044845:S1044860 S2:S1044843">
    <cfRule type="cellIs" dxfId="67" priority="7" operator="lessThan">
      <formula>0</formula>
    </cfRule>
    <cfRule type="cellIs" dxfId="66" priority="8" operator="greaterThan">
      <formula>0</formula>
    </cfRule>
  </conditionalFormatting>
  <conditionalFormatting sqref="J2:J1048576">
    <cfRule type="cellIs" dxfId="65" priority="1" operator="lessThan">
      <formula>0</formula>
    </cfRule>
    <cfRule type="cellIs" dxfId="64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1"/>
  <sheetViews>
    <sheetView workbookViewId="0">
      <pane xSplit="2" ySplit="1" topLeftCell="C192" activePane="bottomRight" state="frozen"/>
      <selection pane="topRight"/>
      <selection pane="bottomLeft"/>
      <selection pane="bottomRight" activeCell="F210" sqref="F210"/>
    </sheetView>
  </sheetViews>
  <sheetFormatPr defaultColWidth="9.5" defaultRowHeight="14" x14ac:dyDescent="0.3"/>
  <cols>
    <col min="1" max="1" width="7.83203125" style="1" customWidth="1"/>
    <col min="2" max="2" width="6.33203125" style="1" customWidth="1"/>
    <col min="3" max="3" width="11.08203125" style="5" customWidth="1"/>
    <col min="4" max="5" width="5.58203125" style="6" customWidth="1"/>
    <col min="6" max="6" width="9" style="1" customWidth="1"/>
    <col min="7" max="7" width="7" style="1" customWidth="1"/>
    <col min="8" max="8" width="9.25" style="1" customWidth="1"/>
    <col min="9" max="10" width="7.83203125" style="1" customWidth="1"/>
    <col min="11" max="11" width="7.33203125" style="1" customWidth="1"/>
    <col min="12" max="12" width="7.83203125" style="4" customWidth="1"/>
    <col min="13" max="13" width="7.75" style="4" customWidth="1"/>
    <col min="14" max="14" width="7.83203125" style="4" customWidth="1"/>
    <col min="15" max="15" width="8.33203125" style="2" customWidth="1"/>
    <col min="16" max="16" width="7.83203125" style="4" customWidth="1"/>
    <col min="18" max="18" width="8.33203125" style="2" customWidth="1"/>
    <col min="19" max="19" width="10.83203125" style="6" customWidth="1"/>
    <col min="20" max="16384" width="9.5" style="1"/>
  </cols>
  <sheetData>
    <row r="1" spans="1:7" x14ac:dyDescent="0.3">
      <c r="A1" s="1" t="s">
        <v>0</v>
      </c>
      <c r="B1" s="1" t="s">
        <v>18</v>
      </c>
      <c r="C1" s="7" t="s">
        <v>19</v>
      </c>
      <c r="D1" s="8" t="s">
        <v>20</v>
      </c>
      <c r="E1" s="8" t="s">
        <v>21</v>
      </c>
      <c r="F1" s="1" t="s">
        <v>22</v>
      </c>
      <c r="G1" s="1" t="s">
        <v>10</v>
      </c>
    </row>
    <row r="2" spans="1:7" x14ac:dyDescent="0.3">
      <c r="A2" s="1">
        <f>WEEKNUM(C2,2)</f>
        <v>53</v>
      </c>
      <c r="B2" s="1">
        <f>WEEKDAY(C2,2)</f>
        <v>4</v>
      </c>
      <c r="C2" s="5">
        <v>44196</v>
      </c>
      <c r="D2" s="3">
        <v>2.7427999999999999</v>
      </c>
      <c r="E2" s="3">
        <v>2.7427999999999999</v>
      </c>
      <c r="F2" s="4">
        <v>5.1000000000000004E-3</v>
      </c>
    </row>
    <row r="3" spans="1:7" x14ac:dyDescent="0.3">
      <c r="A3" s="1">
        <f t="shared" ref="A3:A66" si="0">WEEKNUM(C3,2)</f>
        <v>2</v>
      </c>
      <c r="B3" s="1">
        <f t="shared" ref="B3:B66" si="1">WEEKDAY(C3,2)</f>
        <v>1</v>
      </c>
      <c r="C3" s="5">
        <v>44200</v>
      </c>
      <c r="D3" s="3">
        <v>2.71</v>
      </c>
      <c r="E3" s="3">
        <v>2.71</v>
      </c>
      <c r="F3" s="4">
        <v>-1.2E-2</v>
      </c>
      <c r="G3" s="4">
        <f>(D3-2.7428)/2.7428</f>
        <v>-1.1958582470468113E-2</v>
      </c>
    </row>
    <row r="4" spans="1:7" x14ac:dyDescent="0.3">
      <c r="A4" s="1">
        <f t="shared" si="0"/>
        <v>2</v>
      </c>
      <c r="B4" s="1">
        <f t="shared" si="1"/>
        <v>2</v>
      </c>
      <c r="C4" s="5">
        <v>44201</v>
      </c>
      <c r="D4" s="3">
        <v>2.7033999999999998</v>
      </c>
      <c r="E4" s="3">
        <v>2.7033999999999998</v>
      </c>
      <c r="F4" s="4">
        <v>-2.3999999999999998E-3</v>
      </c>
      <c r="G4" s="4">
        <f t="shared" ref="G4:G67" si="2">(D4-2.7428)/2.7428</f>
        <v>-1.4364882601720906E-2</v>
      </c>
    </row>
    <row r="5" spans="1:7" x14ac:dyDescent="0.3">
      <c r="A5" s="1">
        <f t="shared" si="0"/>
        <v>2</v>
      </c>
      <c r="B5" s="1">
        <f t="shared" si="1"/>
        <v>3</v>
      </c>
      <c r="C5" s="5">
        <v>44202</v>
      </c>
      <c r="D5" s="3">
        <v>2.7120000000000002</v>
      </c>
      <c r="E5" s="3">
        <v>2.7120000000000002</v>
      </c>
      <c r="F5" s="4">
        <v>3.2000000000000002E-3</v>
      </c>
      <c r="G5" s="4">
        <f t="shared" si="2"/>
        <v>-1.1229400612512657E-2</v>
      </c>
    </row>
    <row r="6" spans="1:7" x14ac:dyDescent="0.3">
      <c r="A6" s="1">
        <f t="shared" si="0"/>
        <v>2</v>
      </c>
      <c r="B6" s="1">
        <f t="shared" si="1"/>
        <v>4</v>
      </c>
      <c r="C6" s="5">
        <v>44203</v>
      </c>
      <c r="D6" s="3">
        <v>2.7513000000000001</v>
      </c>
      <c r="E6" s="3">
        <v>2.7513000000000001</v>
      </c>
      <c r="F6" s="4">
        <v>1.4500000000000001E-2</v>
      </c>
      <c r="G6" s="4">
        <f t="shared" si="2"/>
        <v>3.0990228963104034E-3</v>
      </c>
    </row>
    <row r="7" spans="1:7" x14ac:dyDescent="0.3">
      <c r="A7" s="1">
        <f t="shared" si="0"/>
        <v>2</v>
      </c>
      <c r="B7" s="1">
        <f t="shared" si="1"/>
        <v>5</v>
      </c>
      <c r="C7" s="5">
        <v>44204</v>
      </c>
      <c r="D7" s="3">
        <v>2.7698999999999998</v>
      </c>
      <c r="E7" s="3">
        <v>2.7698999999999998</v>
      </c>
      <c r="F7" s="4">
        <v>6.7999999999999996E-3</v>
      </c>
      <c r="G7" s="4">
        <f t="shared" si="2"/>
        <v>9.8804141752952841E-3</v>
      </c>
    </row>
    <row r="8" spans="1:7" x14ac:dyDescent="0.3">
      <c r="A8" s="1">
        <f t="shared" si="0"/>
        <v>3</v>
      </c>
      <c r="B8" s="1">
        <f t="shared" si="1"/>
        <v>1</v>
      </c>
      <c r="C8" s="5">
        <v>44207</v>
      </c>
      <c r="D8" s="3">
        <v>2.7544</v>
      </c>
      <c r="E8" s="3">
        <v>2.7544</v>
      </c>
      <c r="F8" s="4">
        <v>-5.5999999999999999E-3</v>
      </c>
      <c r="G8" s="4">
        <f t="shared" si="2"/>
        <v>4.2292547761411895E-3</v>
      </c>
    </row>
    <row r="9" spans="1:7" x14ac:dyDescent="0.3">
      <c r="A9" s="1">
        <f t="shared" si="0"/>
        <v>3</v>
      </c>
      <c r="B9" s="1">
        <f t="shared" si="1"/>
        <v>2</v>
      </c>
      <c r="C9" s="5">
        <v>44208</v>
      </c>
      <c r="D9" s="3">
        <v>2.7576999999999998</v>
      </c>
      <c r="E9" s="3">
        <v>2.7576999999999998</v>
      </c>
      <c r="F9" s="4">
        <v>1.1999999999999999E-3</v>
      </c>
      <c r="G9" s="4">
        <f t="shared" si="2"/>
        <v>5.4324048417675056E-3</v>
      </c>
    </row>
    <row r="10" spans="1:7" x14ac:dyDescent="0.3">
      <c r="A10" s="1">
        <f t="shared" si="0"/>
        <v>3</v>
      </c>
      <c r="B10" s="1">
        <f t="shared" si="1"/>
        <v>3</v>
      </c>
      <c r="C10" s="5">
        <v>44209</v>
      </c>
      <c r="D10" s="3">
        <v>2.7549999999999999</v>
      </c>
      <c r="E10" s="3">
        <v>2.7549999999999999</v>
      </c>
      <c r="F10" s="4">
        <v>-1E-3</v>
      </c>
      <c r="G10" s="4">
        <f t="shared" si="2"/>
        <v>4.4480093335277776E-3</v>
      </c>
    </row>
    <row r="11" spans="1:7" x14ac:dyDescent="0.3">
      <c r="A11" s="1">
        <f t="shared" si="0"/>
        <v>3</v>
      </c>
      <c r="B11" s="1">
        <f t="shared" si="1"/>
        <v>4</v>
      </c>
      <c r="C11" s="5">
        <v>44210</v>
      </c>
      <c r="D11" s="3">
        <v>2.7509000000000001</v>
      </c>
      <c r="E11" s="3">
        <v>2.7509000000000001</v>
      </c>
      <c r="F11" s="4">
        <v>-1.5E-3</v>
      </c>
      <c r="G11" s="4">
        <f t="shared" si="2"/>
        <v>2.9531865247193448E-3</v>
      </c>
    </row>
    <row r="12" spans="1:7" x14ac:dyDescent="0.3">
      <c r="A12" s="1">
        <f t="shared" si="0"/>
        <v>3</v>
      </c>
      <c r="B12" s="1">
        <f t="shared" si="1"/>
        <v>5</v>
      </c>
      <c r="C12" s="5">
        <v>44211</v>
      </c>
      <c r="D12" s="3">
        <v>2.7277</v>
      </c>
      <c r="E12" s="3">
        <v>2.7277</v>
      </c>
      <c r="F12" s="4">
        <v>-8.3999999999999995E-3</v>
      </c>
      <c r="G12" s="4">
        <f t="shared" si="2"/>
        <v>-5.5053230275630347E-3</v>
      </c>
    </row>
    <row r="13" spans="1:7" x14ac:dyDescent="0.3">
      <c r="A13" s="1">
        <f t="shared" si="0"/>
        <v>4</v>
      </c>
      <c r="B13" s="1">
        <f t="shared" si="1"/>
        <v>2</v>
      </c>
      <c r="C13" s="5">
        <v>44215</v>
      </c>
      <c r="D13" s="3">
        <v>2.7582</v>
      </c>
      <c r="E13" s="3">
        <v>2.7582</v>
      </c>
      <c r="F13" s="4" t="s">
        <v>23</v>
      </c>
      <c r="G13" s="4">
        <f t="shared" si="2"/>
        <v>5.6147003062564102E-3</v>
      </c>
    </row>
    <row r="14" spans="1:7" x14ac:dyDescent="0.3">
      <c r="A14" s="1">
        <f t="shared" si="0"/>
        <v>4</v>
      </c>
      <c r="B14" s="1">
        <f t="shared" si="1"/>
        <v>3</v>
      </c>
      <c r="C14" s="5">
        <v>44216</v>
      </c>
      <c r="D14" s="3">
        <v>2.7928000000000002</v>
      </c>
      <c r="E14" s="3">
        <v>2.7928000000000002</v>
      </c>
      <c r="F14" s="4">
        <v>1.2500000000000001E-2</v>
      </c>
      <c r="G14" s="4">
        <f t="shared" si="2"/>
        <v>1.822954644888445E-2</v>
      </c>
    </row>
    <row r="15" spans="1:7" x14ac:dyDescent="0.3">
      <c r="A15" s="1">
        <f t="shared" si="0"/>
        <v>4</v>
      </c>
      <c r="B15" s="1">
        <f t="shared" si="1"/>
        <v>4</v>
      </c>
      <c r="C15" s="5">
        <v>44217</v>
      </c>
      <c r="D15" s="3">
        <v>2.7881</v>
      </c>
      <c r="E15" s="3">
        <v>2.7881</v>
      </c>
      <c r="F15" s="4">
        <v>-1.6999999999999999E-3</v>
      </c>
      <c r="G15" s="4">
        <f t="shared" si="2"/>
        <v>1.6515969082689267E-2</v>
      </c>
    </row>
    <row r="16" spans="1:7" x14ac:dyDescent="0.3">
      <c r="A16" s="1">
        <f t="shared" si="0"/>
        <v>4</v>
      </c>
      <c r="B16" s="1">
        <f t="shared" si="1"/>
        <v>5</v>
      </c>
      <c r="C16" s="5">
        <v>44218</v>
      </c>
      <c r="D16" s="3">
        <v>2.7766999999999999</v>
      </c>
      <c r="E16" s="3">
        <v>2.7766999999999999</v>
      </c>
      <c r="F16" s="4">
        <v>-4.1000000000000003E-3</v>
      </c>
      <c r="G16" s="4">
        <f t="shared" si="2"/>
        <v>1.2359632492343606E-2</v>
      </c>
    </row>
    <row r="17" spans="1:7" x14ac:dyDescent="0.3">
      <c r="A17" s="1">
        <f t="shared" si="0"/>
        <v>5</v>
      </c>
      <c r="B17" s="1">
        <f t="shared" si="1"/>
        <v>1</v>
      </c>
      <c r="C17" s="5">
        <v>44221</v>
      </c>
      <c r="D17" s="3">
        <v>2.7944</v>
      </c>
      <c r="E17" s="3">
        <v>2.7944</v>
      </c>
      <c r="F17" s="4">
        <v>6.4000000000000003E-3</v>
      </c>
      <c r="G17" s="4">
        <f t="shared" si="2"/>
        <v>1.8812891935248686E-2</v>
      </c>
    </row>
    <row r="18" spans="1:7" x14ac:dyDescent="0.3">
      <c r="A18" s="1">
        <f t="shared" si="0"/>
        <v>5</v>
      </c>
      <c r="B18" s="1">
        <f t="shared" si="1"/>
        <v>2</v>
      </c>
      <c r="C18" s="5">
        <v>44222</v>
      </c>
      <c r="D18" s="3">
        <v>2.7913999999999999</v>
      </c>
      <c r="E18" s="3">
        <v>2.7913999999999999</v>
      </c>
      <c r="F18" s="4">
        <v>-1.1000000000000001E-3</v>
      </c>
      <c r="G18" s="4">
        <f t="shared" si="2"/>
        <v>1.771911914831558E-2</v>
      </c>
    </row>
    <row r="19" spans="1:7" x14ac:dyDescent="0.3">
      <c r="A19" s="1">
        <f t="shared" si="0"/>
        <v>5</v>
      </c>
      <c r="B19" s="1">
        <f t="shared" si="1"/>
        <v>3</v>
      </c>
      <c r="C19" s="5">
        <v>44223</v>
      </c>
      <c r="D19" s="3">
        <v>2.7153999999999998</v>
      </c>
      <c r="E19" s="3">
        <v>2.7153999999999998</v>
      </c>
      <c r="F19" s="4">
        <v>-2.7199999999999998E-2</v>
      </c>
      <c r="G19" s="4">
        <f t="shared" si="2"/>
        <v>-9.9897914539886588E-3</v>
      </c>
    </row>
    <row r="20" spans="1:7" x14ac:dyDescent="0.3">
      <c r="A20" s="1">
        <f t="shared" si="0"/>
        <v>5</v>
      </c>
      <c r="B20" s="1">
        <f t="shared" si="1"/>
        <v>4</v>
      </c>
      <c r="C20" s="5">
        <v>44224</v>
      </c>
      <c r="D20" s="3">
        <v>2.7481</v>
      </c>
      <c r="E20" s="3">
        <v>2.7481</v>
      </c>
      <c r="F20" s="4">
        <v>1.2E-2</v>
      </c>
      <c r="G20" s="4">
        <f t="shared" si="2"/>
        <v>1.9323319235817714E-3</v>
      </c>
    </row>
    <row r="21" spans="1:7" x14ac:dyDescent="0.3">
      <c r="A21" s="1">
        <f t="shared" si="0"/>
        <v>5</v>
      </c>
      <c r="B21" s="1">
        <f t="shared" si="1"/>
        <v>5</v>
      </c>
      <c r="C21" s="5">
        <v>44225</v>
      </c>
      <c r="D21" s="3">
        <v>2.6920999999999999</v>
      </c>
      <c r="E21" s="3">
        <v>2.6920999999999999</v>
      </c>
      <c r="F21" s="4">
        <v>-2.0400000000000001E-2</v>
      </c>
      <c r="G21" s="4">
        <f t="shared" si="2"/>
        <v>-1.8484760099168721E-2</v>
      </c>
    </row>
    <row r="22" spans="1:7" x14ac:dyDescent="0.3">
      <c r="A22" s="1">
        <f t="shared" si="0"/>
        <v>6</v>
      </c>
      <c r="B22" s="1">
        <f t="shared" si="1"/>
        <v>1</v>
      </c>
      <c r="C22" s="5">
        <v>44228</v>
      </c>
      <c r="D22" s="3">
        <v>2.7298</v>
      </c>
      <c r="E22" s="3">
        <v>2.7298</v>
      </c>
      <c r="F22" s="4">
        <v>1.4E-2</v>
      </c>
      <c r="G22" s="4">
        <f t="shared" si="2"/>
        <v>-4.7396820767098957E-3</v>
      </c>
    </row>
    <row r="23" spans="1:7" x14ac:dyDescent="0.3">
      <c r="A23" s="1">
        <f t="shared" si="0"/>
        <v>6</v>
      </c>
      <c r="B23" s="1">
        <f t="shared" si="1"/>
        <v>2</v>
      </c>
      <c r="C23" s="5">
        <v>44229</v>
      </c>
      <c r="D23" s="3">
        <v>2.7706</v>
      </c>
      <c r="E23" s="3">
        <v>2.7706</v>
      </c>
      <c r="F23" s="4">
        <v>1.49E-2</v>
      </c>
      <c r="G23" s="4">
        <f t="shared" si="2"/>
        <v>1.0135627825579717E-2</v>
      </c>
    </row>
    <row r="24" spans="1:7" x14ac:dyDescent="0.3">
      <c r="A24" s="1">
        <f t="shared" si="0"/>
        <v>6</v>
      </c>
      <c r="B24" s="1">
        <f t="shared" si="1"/>
        <v>3</v>
      </c>
      <c r="C24" s="5">
        <v>44230</v>
      </c>
      <c r="D24" s="3">
        <v>2.7704</v>
      </c>
      <c r="E24" s="3">
        <v>2.7704</v>
      </c>
      <c r="F24" s="4">
        <v>-1E-4</v>
      </c>
      <c r="G24" s="4">
        <f t="shared" si="2"/>
        <v>1.0062709639784187E-2</v>
      </c>
    </row>
    <row r="25" spans="1:7" x14ac:dyDescent="0.3">
      <c r="A25" s="1">
        <f t="shared" si="0"/>
        <v>6</v>
      </c>
      <c r="B25" s="1">
        <f t="shared" si="1"/>
        <v>4</v>
      </c>
      <c r="C25" s="5">
        <v>44231</v>
      </c>
      <c r="D25" s="3">
        <v>2.7970000000000002</v>
      </c>
      <c r="E25" s="3">
        <v>2.7970000000000002</v>
      </c>
      <c r="F25" s="4">
        <v>9.5999999999999992E-3</v>
      </c>
      <c r="G25" s="4">
        <f t="shared" si="2"/>
        <v>1.9760828350590728E-2</v>
      </c>
    </row>
    <row r="26" spans="1:7" x14ac:dyDescent="0.3">
      <c r="A26" s="1">
        <f t="shared" si="0"/>
        <v>6</v>
      </c>
      <c r="B26" s="1">
        <f t="shared" si="1"/>
        <v>5</v>
      </c>
      <c r="C26" s="5">
        <v>44232</v>
      </c>
      <c r="D26" s="3">
        <v>2.8121</v>
      </c>
      <c r="E26" s="3">
        <v>2.8121</v>
      </c>
      <c r="F26" s="4">
        <v>5.4000000000000003E-3</v>
      </c>
      <c r="G26" s="4">
        <f t="shared" si="2"/>
        <v>2.5266151378153762E-2</v>
      </c>
    </row>
    <row r="27" spans="1:7" x14ac:dyDescent="0.3">
      <c r="A27" s="1">
        <f t="shared" si="0"/>
        <v>7</v>
      </c>
      <c r="B27" s="1">
        <f t="shared" si="1"/>
        <v>1</v>
      </c>
      <c r="C27" s="5">
        <v>44235</v>
      </c>
      <c r="D27" s="3">
        <v>2.8300999999999998</v>
      </c>
      <c r="E27" s="3">
        <v>2.8300999999999998</v>
      </c>
      <c r="F27" s="4">
        <v>6.4000000000000003E-3</v>
      </c>
      <c r="G27" s="4">
        <f t="shared" si="2"/>
        <v>3.1828788099752058E-2</v>
      </c>
    </row>
    <row r="28" spans="1:7" x14ac:dyDescent="0.3">
      <c r="A28" s="1">
        <f t="shared" si="0"/>
        <v>7</v>
      </c>
      <c r="B28" s="1">
        <f t="shared" si="1"/>
        <v>2</v>
      </c>
      <c r="C28" s="5">
        <v>44236</v>
      </c>
      <c r="D28" s="3">
        <v>2.8214999999999999</v>
      </c>
      <c r="E28" s="3">
        <v>2.8214999999999999</v>
      </c>
      <c r="F28" s="4">
        <v>-3.0000000000000001E-3</v>
      </c>
      <c r="G28" s="4">
        <f t="shared" si="2"/>
        <v>2.8693306110543968E-2</v>
      </c>
    </row>
    <row r="29" spans="1:7" x14ac:dyDescent="0.3">
      <c r="A29" s="1">
        <f t="shared" si="0"/>
        <v>7</v>
      </c>
      <c r="B29" s="1">
        <f t="shared" si="1"/>
        <v>3</v>
      </c>
      <c r="C29" s="5">
        <v>44237</v>
      </c>
      <c r="D29" s="3">
        <v>2.8147000000000002</v>
      </c>
      <c r="E29" s="3">
        <v>2.8147000000000002</v>
      </c>
      <c r="F29" s="4">
        <v>-2.3999999999999998E-3</v>
      </c>
      <c r="G29" s="4">
        <f t="shared" si="2"/>
        <v>2.6214087793495808E-2</v>
      </c>
    </row>
    <row r="30" spans="1:7" x14ac:dyDescent="0.3">
      <c r="A30" s="1">
        <f t="shared" si="0"/>
        <v>8</v>
      </c>
      <c r="B30" s="1">
        <f t="shared" si="1"/>
        <v>4</v>
      </c>
      <c r="C30" s="5">
        <v>44245</v>
      </c>
      <c r="D30" s="3">
        <v>2.8241999999999998</v>
      </c>
      <c r="E30" s="3">
        <v>2.8241999999999998</v>
      </c>
      <c r="F30" s="4">
        <v>3.3999999999999998E-3</v>
      </c>
      <c r="G30" s="4">
        <f t="shared" si="2"/>
        <v>2.9677701618783695E-2</v>
      </c>
    </row>
    <row r="31" spans="1:7" x14ac:dyDescent="0.3">
      <c r="A31" s="1">
        <f t="shared" si="0"/>
        <v>8</v>
      </c>
      <c r="B31" s="1">
        <f t="shared" si="1"/>
        <v>5</v>
      </c>
      <c r="C31" s="5">
        <v>44246</v>
      </c>
      <c r="D31" s="3">
        <v>2.8228</v>
      </c>
      <c r="E31" s="3">
        <v>2.8228</v>
      </c>
      <c r="F31" s="4">
        <v>-5.0000000000000001E-4</v>
      </c>
      <c r="G31" s="4">
        <f t="shared" si="2"/>
        <v>2.9167274318214989E-2</v>
      </c>
    </row>
    <row r="32" spans="1:7" x14ac:dyDescent="0.3">
      <c r="A32" s="1">
        <f t="shared" si="0"/>
        <v>9</v>
      </c>
      <c r="B32" s="1">
        <f t="shared" si="1"/>
        <v>1</v>
      </c>
      <c r="C32" s="5">
        <v>44249</v>
      </c>
      <c r="D32" s="3">
        <v>2.7993000000000001</v>
      </c>
      <c r="E32" s="3">
        <v>2.7993000000000001</v>
      </c>
      <c r="F32" s="4">
        <v>-8.3000000000000001E-3</v>
      </c>
      <c r="G32" s="4">
        <f t="shared" si="2"/>
        <v>2.0599387487239398E-2</v>
      </c>
    </row>
    <row r="33" spans="1:7" x14ac:dyDescent="0.3">
      <c r="A33" s="1">
        <f t="shared" si="0"/>
        <v>9</v>
      </c>
      <c r="B33" s="1">
        <f t="shared" si="1"/>
        <v>2</v>
      </c>
      <c r="C33" s="5">
        <v>44250</v>
      </c>
      <c r="D33" s="3">
        <v>2.8007</v>
      </c>
      <c r="E33" s="3">
        <v>2.8007</v>
      </c>
      <c r="F33" s="4">
        <v>5.0000000000000001E-4</v>
      </c>
      <c r="G33" s="4">
        <f t="shared" si="2"/>
        <v>2.1109814787808105E-2</v>
      </c>
    </row>
    <row r="34" spans="1:7" x14ac:dyDescent="0.3">
      <c r="A34" s="1">
        <f t="shared" si="0"/>
        <v>9</v>
      </c>
      <c r="B34" s="1">
        <f t="shared" si="1"/>
        <v>3</v>
      </c>
      <c r="C34" s="5">
        <v>44251</v>
      </c>
      <c r="D34" s="3">
        <v>2.8351000000000002</v>
      </c>
      <c r="E34" s="3">
        <v>2.8351000000000002</v>
      </c>
      <c r="F34" s="4">
        <v>1.23E-2</v>
      </c>
      <c r="G34" s="4">
        <f t="shared" si="2"/>
        <v>3.3651742744640611E-2</v>
      </c>
    </row>
    <row r="35" spans="1:7" x14ac:dyDescent="0.3">
      <c r="A35" s="1">
        <f t="shared" si="0"/>
        <v>9</v>
      </c>
      <c r="B35" s="1">
        <f t="shared" si="1"/>
        <v>4</v>
      </c>
      <c r="C35" s="5">
        <v>44252</v>
      </c>
      <c r="D35" s="3">
        <v>2.7654999999999998</v>
      </c>
      <c r="E35" s="3">
        <v>2.7654999999999998</v>
      </c>
      <c r="F35" s="4">
        <v>-2.4500000000000001E-2</v>
      </c>
      <c r="G35" s="4">
        <f t="shared" si="2"/>
        <v>8.2762140877934744E-3</v>
      </c>
    </row>
    <row r="36" spans="1:7" x14ac:dyDescent="0.3">
      <c r="A36" s="1">
        <f t="shared" si="0"/>
        <v>9</v>
      </c>
      <c r="B36" s="1">
        <f t="shared" si="1"/>
        <v>5</v>
      </c>
      <c r="C36" s="5">
        <v>44253</v>
      </c>
      <c r="D36" s="3">
        <v>2.7606999999999999</v>
      </c>
      <c r="E36" s="3">
        <v>2.7606999999999999</v>
      </c>
      <c r="F36" s="4">
        <v>-1.6999999999999999E-3</v>
      </c>
      <c r="G36" s="4">
        <f t="shared" si="2"/>
        <v>6.5261776287006083E-3</v>
      </c>
    </row>
    <row r="37" spans="1:7" x14ac:dyDescent="0.3">
      <c r="A37" s="1">
        <f t="shared" si="0"/>
        <v>10</v>
      </c>
      <c r="B37" s="1">
        <f t="shared" si="1"/>
        <v>1</v>
      </c>
      <c r="C37" s="5">
        <v>44256</v>
      </c>
      <c r="D37" s="3">
        <v>2.8243999999999998</v>
      </c>
      <c r="E37" s="3">
        <v>2.8243999999999998</v>
      </c>
      <c r="F37" s="4">
        <v>2.3099999999999999E-2</v>
      </c>
      <c r="G37" s="4">
        <f t="shared" si="2"/>
        <v>2.9750619804579225E-2</v>
      </c>
    </row>
    <row r="38" spans="1:7" x14ac:dyDescent="0.3">
      <c r="A38" s="1">
        <f t="shared" si="0"/>
        <v>10</v>
      </c>
      <c r="B38" s="1">
        <f t="shared" si="1"/>
        <v>2</v>
      </c>
      <c r="C38" s="5">
        <v>44257</v>
      </c>
      <c r="D38" s="3">
        <v>2.7974999999999999</v>
      </c>
      <c r="E38" s="3">
        <v>2.7974999999999999</v>
      </c>
      <c r="F38" s="4">
        <v>-9.4999999999999998E-3</v>
      </c>
      <c r="G38" s="4">
        <f t="shared" si="2"/>
        <v>1.9943123815079469E-2</v>
      </c>
    </row>
    <row r="39" spans="1:7" x14ac:dyDescent="0.3">
      <c r="A39" s="1">
        <f t="shared" si="0"/>
        <v>10</v>
      </c>
      <c r="B39" s="1">
        <f t="shared" si="1"/>
        <v>3</v>
      </c>
      <c r="C39" s="5">
        <v>44258</v>
      </c>
      <c r="D39" s="3">
        <v>2.7605</v>
      </c>
      <c r="E39" s="3">
        <v>2.7605</v>
      </c>
      <c r="F39" s="4">
        <v>-1.32E-2</v>
      </c>
      <c r="G39" s="4">
        <f t="shared" si="2"/>
        <v>6.4532594429050783E-3</v>
      </c>
    </row>
    <row r="40" spans="1:7" x14ac:dyDescent="0.3">
      <c r="A40" s="1">
        <f t="shared" si="0"/>
        <v>10</v>
      </c>
      <c r="B40" s="1">
        <f t="shared" si="1"/>
        <v>4</v>
      </c>
      <c r="C40" s="5">
        <v>44259</v>
      </c>
      <c r="D40" s="3">
        <v>2.7334999999999998</v>
      </c>
      <c r="E40" s="3">
        <v>2.7334999999999998</v>
      </c>
      <c r="F40" s="4">
        <v>-9.7999999999999997E-3</v>
      </c>
      <c r="G40" s="4">
        <f t="shared" si="2"/>
        <v>-3.390695639492521E-3</v>
      </c>
    </row>
    <row r="41" spans="1:7" x14ac:dyDescent="0.3">
      <c r="A41" s="1">
        <f t="shared" si="0"/>
        <v>10</v>
      </c>
      <c r="B41" s="1">
        <f t="shared" si="1"/>
        <v>5</v>
      </c>
      <c r="C41" s="5">
        <v>44260</v>
      </c>
      <c r="D41" s="3">
        <v>2.7898999999999998</v>
      </c>
      <c r="E41" s="3">
        <v>2.7898999999999998</v>
      </c>
      <c r="F41" s="4">
        <v>2.06E-2</v>
      </c>
      <c r="G41" s="4">
        <f t="shared" si="2"/>
        <v>1.717223275484903E-2</v>
      </c>
    </row>
    <row r="42" spans="1:7" x14ac:dyDescent="0.3">
      <c r="A42" s="1">
        <f t="shared" si="0"/>
        <v>11</v>
      </c>
      <c r="B42" s="1">
        <f t="shared" si="1"/>
        <v>1</v>
      </c>
      <c r="C42" s="5">
        <v>44263</v>
      </c>
      <c r="D42" s="3">
        <v>2.7711000000000001</v>
      </c>
      <c r="E42" s="3">
        <v>2.7711000000000001</v>
      </c>
      <c r="F42" s="4">
        <v>-6.7000000000000002E-3</v>
      </c>
      <c r="G42" s="4">
        <f t="shared" si="2"/>
        <v>1.0317923290068622E-2</v>
      </c>
    </row>
    <row r="43" spans="1:7" x14ac:dyDescent="0.3">
      <c r="A43" s="1">
        <f t="shared" si="0"/>
        <v>11</v>
      </c>
      <c r="B43" s="1">
        <f t="shared" si="1"/>
        <v>2</v>
      </c>
      <c r="C43" s="5">
        <v>44264</v>
      </c>
      <c r="D43" s="3">
        <v>2.8302999999999998</v>
      </c>
      <c r="E43" s="3">
        <v>2.8302999999999998</v>
      </c>
      <c r="F43" s="4">
        <v>2.1399999999999999E-2</v>
      </c>
      <c r="G43" s="4">
        <f t="shared" si="2"/>
        <v>3.1901706285547587E-2</v>
      </c>
    </row>
    <row r="44" spans="1:7" x14ac:dyDescent="0.3">
      <c r="A44" s="1">
        <f t="shared" si="0"/>
        <v>11</v>
      </c>
      <c r="B44" s="1">
        <f t="shared" si="1"/>
        <v>3</v>
      </c>
      <c r="C44" s="5">
        <v>44265</v>
      </c>
      <c r="D44" s="3">
        <v>2.8371</v>
      </c>
      <c r="E44" s="3">
        <v>2.8371</v>
      </c>
      <c r="F44" s="4">
        <v>2.3999999999999998E-3</v>
      </c>
      <c r="G44" s="4">
        <f t="shared" si="2"/>
        <v>3.4380924602595904E-2</v>
      </c>
    </row>
    <row r="45" spans="1:7" x14ac:dyDescent="0.3">
      <c r="A45" s="1">
        <f t="shared" si="0"/>
        <v>11</v>
      </c>
      <c r="B45" s="1">
        <f t="shared" si="1"/>
        <v>4</v>
      </c>
      <c r="C45" s="5">
        <v>44266</v>
      </c>
      <c r="D45" s="3">
        <v>2.8597000000000001</v>
      </c>
      <c r="E45" s="3">
        <v>2.8597000000000001</v>
      </c>
      <c r="F45" s="4">
        <v>8.0000000000000002E-3</v>
      </c>
      <c r="G45" s="4">
        <f t="shared" si="2"/>
        <v>4.2620679597491697E-2</v>
      </c>
    </row>
    <row r="46" spans="1:7" x14ac:dyDescent="0.3">
      <c r="A46" s="1">
        <f t="shared" si="0"/>
        <v>11</v>
      </c>
      <c r="B46" s="1">
        <f t="shared" si="1"/>
        <v>5</v>
      </c>
      <c r="C46" s="5">
        <v>44267</v>
      </c>
      <c r="D46" s="3">
        <v>2.8580000000000001</v>
      </c>
      <c r="E46" s="3">
        <v>2.8580000000000001</v>
      </c>
      <c r="F46" s="4">
        <v>-5.9999999999999995E-4</v>
      </c>
      <c r="G46" s="4">
        <f t="shared" si="2"/>
        <v>4.2000875018229619E-2</v>
      </c>
    </row>
    <row r="47" spans="1:7" x14ac:dyDescent="0.3">
      <c r="A47" s="1">
        <f t="shared" si="0"/>
        <v>12</v>
      </c>
      <c r="B47" s="1">
        <f t="shared" si="1"/>
        <v>1</v>
      </c>
      <c r="C47" s="5">
        <v>44270</v>
      </c>
      <c r="D47" s="3">
        <v>2.8815</v>
      </c>
      <c r="E47" s="3">
        <v>2.8815</v>
      </c>
      <c r="F47" s="4">
        <v>8.2000000000000007E-3</v>
      </c>
      <c r="G47" s="4">
        <f t="shared" si="2"/>
        <v>5.056876184920521E-2</v>
      </c>
    </row>
    <row r="48" spans="1:7" x14ac:dyDescent="0.3">
      <c r="A48" s="1">
        <f t="shared" si="0"/>
        <v>12</v>
      </c>
      <c r="B48" s="1">
        <f t="shared" si="1"/>
        <v>2</v>
      </c>
      <c r="C48" s="5">
        <v>44271</v>
      </c>
      <c r="D48" s="3">
        <v>2.8778999999999999</v>
      </c>
      <c r="E48" s="3">
        <v>2.8778999999999999</v>
      </c>
      <c r="F48" s="4">
        <v>-1.1999999999999999E-3</v>
      </c>
      <c r="G48" s="4">
        <f t="shared" si="2"/>
        <v>4.9256234504885518E-2</v>
      </c>
    </row>
    <row r="49" spans="1:7" x14ac:dyDescent="0.3">
      <c r="A49" s="1">
        <f t="shared" si="0"/>
        <v>12</v>
      </c>
      <c r="B49" s="1">
        <f t="shared" si="1"/>
        <v>3</v>
      </c>
      <c r="C49" s="5">
        <v>44272</v>
      </c>
      <c r="D49" s="3">
        <v>2.8832</v>
      </c>
      <c r="E49" s="3">
        <v>2.8832</v>
      </c>
      <c r="F49" s="4">
        <v>1.8E-3</v>
      </c>
      <c r="G49" s="4">
        <f t="shared" si="2"/>
        <v>5.1188566428467294E-2</v>
      </c>
    </row>
    <row r="50" spans="1:7" x14ac:dyDescent="0.3">
      <c r="A50" s="1">
        <f t="shared" si="0"/>
        <v>12</v>
      </c>
      <c r="B50" s="1">
        <f t="shared" si="1"/>
        <v>4</v>
      </c>
      <c r="C50" s="5">
        <v>44273</v>
      </c>
      <c r="D50" s="3">
        <v>2.8382000000000001</v>
      </c>
      <c r="E50" s="3">
        <v>2.8382000000000001</v>
      </c>
      <c r="F50" s="4">
        <v>-1.5599999999999999E-2</v>
      </c>
      <c r="G50" s="4">
        <f t="shared" si="2"/>
        <v>3.4781974624471398E-2</v>
      </c>
    </row>
    <row r="51" spans="1:7" x14ac:dyDescent="0.3">
      <c r="A51" s="1">
        <f t="shared" si="0"/>
        <v>12</v>
      </c>
      <c r="B51" s="1">
        <f t="shared" si="1"/>
        <v>5</v>
      </c>
      <c r="C51" s="5">
        <v>44274</v>
      </c>
      <c r="D51" s="3">
        <v>2.8460000000000001</v>
      </c>
      <c r="E51" s="3">
        <v>2.8460000000000001</v>
      </c>
      <c r="F51" s="4">
        <v>2.7000000000000001E-3</v>
      </c>
      <c r="G51" s="4">
        <f t="shared" si="2"/>
        <v>3.7625783870497372E-2</v>
      </c>
    </row>
    <row r="52" spans="1:7" x14ac:dyDescent="0.3">
      <c r="A52" s="1">
        <f t="shared" si="0"/>
        <v>13</v>
      </c>
      <c r="B52" s="1">
        <f t="shared" si="1"/>
        <v>1</v>
      </c>
      <c r="C52" s="5">
        <v>44277</v>
      </c>
      <c r="D52" s="3">
        <v>2.8687</v>
      </c>
      <c r="E52" s="3">
        <v>2.8687</v>
      </c>
      <c r="F52" s="4">
        <v>8.0000000000000002E-3</v>
      </c>
      <c r="G52" s="4">
        <f t="shared" si="2"/>
        <v>4.5901997958290842E-2</v>
      </c>
    </row>
    <row r="53" spans="1:7" x14ac:dyDescent="0.3">
      <c r="A53" s="1">
        <f t="shared" si="0"/>
        <v>13</v>
      </c>
      <c r="B53" s="1">
        <f t="shared" si="1"/>
        <v>2</v>
      </c>
      <c r="C53" s="5">
        <v>44278</v>
      </c>
      <c r="D53" s="3">
        <v>2.8418999999999999</v>
      </c>
      <c r="E53" s="3">
        <v>2.8418999999999999</v>
      </c>
      <c r="F53" s="4">
        <v>-9.2999999999999992E-3</v>
      </c>
      <c r="G53" s="4">
        <f t="shared" si="2"/>
        <v>3.6130961061688775E-2</v>
      </c>
    </row>
    <row r="54" spans="1:7" x14ac:dyDescent="0.3">
      <c r="A54" s="1">
        <f t="shared" si="0"/>
        <v>13</v>
      </c>
      <c r="B54" s="1">
        <f t="shared" si="1"/>
        <v>3</v>
      </c>
      <c r="C54" s="5">
        <v>44279</v>
      </c>
      <c r="D54" s="3">
        <v>2.8351999999999999</v>
      </c>
      <c r="E54" s="3">
        <v>2.8351999999999999</v>
      </c>
      <c r="F54" s="4">
        <v>-2.3999999999999998E-3</v>
      </c>
      <c r="G54" s="4">
        <f t="shared" si="2"/>
        <v>3.3688201837538297E-2</v>
      </c>
    </row>
    <row r="55" spans="1:7" x14ac:dyDescent="0.3">
      <c r="A55" s="1">
        <f t="shared" si="0"/>
        <v>13</v>
      </c>
      <c r="B55" s="1">
        <f t="shared" si="1"/>
        <v>4</v>
      </c>
      <c r="C55" s="5">
        <v>44280</v>
      </c>
      <c r="D55" s="3">
        <v>2.8508</v>
      </c>
      <c r="E55" s="3">
        <v>2.8508</v>
      </c>
      <c r="F55" s="4">
        <v>5.4999999999999997E-3</v>
      </c>
      <c r="G55" s="4">
        <f t="shared" si="2"/>
        <v>3.9375820329590236E-2</v>
      </c>
    </row>
    <row r="56" spans="1:7" x14ac:dyDescent="0.3">
      <c r="A56" s="1">
        <f t="shared" si="0"/>
        <v>13</v>
      </c>
      <c r="B56" s="1">
        <f t="shared" si="1"/>
        <v>5</v>
      </c>
      <c r="C56" s="5">
        <v>44281</v>
      </c>
      <c r="D56" s="3">
        <v>2.8982000000000001</v>
      </c>
      <c r="E56" s="3">
        <v>2.8982000000000001</v>
      </c>
      <c r="F56" s="4">
        <v>1.66E-2</v>
      </c>
      <c r="G56" s="4">
        <f t="shared" si="2"/>
        <v>5.6657430363132644E-2</v>
      </c>
    </row>
    <row r="57" spans="1:7" x14ac:dyDescent="0.3">
      <c r="A57" s="1">
        <f t="shared" si="0"/>
        <v>14</v>
      </c>
      <c r="B57" s="1">
        <f t="shared" si="1"/>
        <v>1</v>
      </c>
      <c r="C57" s="5">
        <v>44284</v>
      </c>
      <c r="D57" s="3">
        <v>2.8969999999999998</v>
      </c>
      <c r="E57" s="3">
        <v>2.8969999999999998</v>
      </c>
      <c r="F57" s="4">
        <v>-4.0000000000000002E-4</v>
      </c>
      <c r="G57" s="4">
        <f t="shared" si="2"/>
        <v>5.6219921248359304E-2</v>
      </c>
    </row>
    <row r="58" spans="1:7" x14ac:dyDescent="0.3">
      <c r="A58" s="1">
        <f t="shared" si="0"/>
        <v>14</v>
      </c>
      <c r="B58" s="1">
        <f t="shared" si="1"/>
        <v>2</v>
      </c>
      <c r="C58" s="5">
        <v>44285</v>
      </c>
      <c r="D58" s="3">
        <v>2.8976999999999999</v>
      </c>
      <c r="E58" s="3">
        <v>2.8976999999999999</v>
      </c>
      <c r="F58" s="4">
        <v>2.0000000000000001E-4</v>
      </c>
      <c r="G58" s="4">
        <f t="shared" si="2"/>
        <v>5.6475134898643739E-2</v>
      </c>
    </row>
    <row r="59" spans="1:7" x14ac:dyDescent="0.3">
      <c r="A59" s="1">
        <f t="shared" si="0"/>
        <v>14</v>
      </c>
      <c r="B59" s="1">
        <f t="shared" si="1"/>
        <v>3</v>
      </c>
      <c r="C59" s="5">
        <v>44286</v>
      </c>
      <c r="D59" s="3">
        <v>2.9108000000000001</v>
      </c>
      <c r="E59" s="3">
        <v>2.9108000000000001</v>
      </c>
      <c r="F59" s="4">
        <v>4.4999999999999997E-3</v>
      </c>
      <c r="G59" s="4">
        <f t="shared" si="2"/>
        <v>6.1251276068251481E-2</v>
      </c>
    </row>
    <row r="60" spans="1:7" x14ac:dyDescent="0.3">
      <c r="A60" s="1">
        <f t="shared" si="0"/>
        <v>14</v>
      </c>
      <c r="B60" s="1">
        <f t="shared" si="1"/>
        <v>4</v>
      </c>
      <c r="C60" s="5">
        <v>44287</v>
      </c>
      <c r="D60" s="3">
        <v>2.9376000000000002</v>
      </c>
      <c r="E60" s="3">
        <v>2.9376000000000002</v>
      </c>
      <c r="F60" s="4">
        <v>9.1999999999999998E-3</v>
      </c>
      <c r="G60" s="4">
        <f t="shared" si="2"/>
        <v>7.1022312964853548E-2</v>
      </c>
    </row>
    <row r="61" spans="1:7" x14ac:dyDescent="0.3">
      <c r="A61" s="1">
        <f t="shared" si="0"/>
        <v>15</v>
      </c>
      <c r="B61" s="1">
        <f t="shared" si="1"/>
        <v>2</v>
      </c>
      <c r="C61" s="5">
        <v>44292</v>
      </c>
      <c r="D61" s="3">
        <v>2.9723999999999999</v>
      </c>
      <c r="E61" s="3">
        <v>2.9723999999999999</v>
      </c>
      <c r="F61" s="4" t="s">
        <v>23</v>
      </c>
      <c r="G61" s="4">
        <f t="shared" si="2"/>
        <v>8.3710077293276952E-2</v>
      </c>
    </row>
    <row r="62" spans="1:7" x14ac:dyDescent="0.3">
      <c r="A62" s="1">
        <f t="shared" si="0"/>
        <v>15</v>
      </c>
      <c r="B62" s="1">
        <f t="shared" si="1"/>
        <v>3</v>
      </c>
      <c r="C62" s="5">
        <v>44293</v>
      </c>
      <c r="D62" s="3">
        <v>2.9704999999999999</v>
      </c>
      <c r="E62" s="3">
        <v>2.9704999999999999</v>
      </c>
      <c r="F62" s="4">
        <v>-5.9999999999999995E-4</v>
      </c>
      <c r="G62" s="4">
        <f t="shared" si="2"/>
        <v>8.3017354528219345E-2</v>
      </c>
    </row>
    <row r="63" spans="1:7" x14ac:dyDescent="0.3">
      <c r="A63" s="1">
        <f t="shared" si="0"/>
        <v>15</v>
      </c>
      <c r="B63" s="1">
        <f t="shared" si="1"/>
        <v>4</v>
      </c>
      <c r="C63" s="5">
        <v>44294</v>
      </c>
      <c r="D63" s="3">
        <v>2.9861</v>
      </c>
      <c r="E63" s="3">
        <v>2.9861</v>
      </c>
      <c r="F63" s="4">
        <v>5.3E-3</v>
      </c>
      <c r="G63" s="4">
        <f t="shared" si="2"/>
        <v>8.8704973020271291E-2</v>
      </c>
    </row>
    <row r="64" spans="1:7" x14ac:dyDescent="0.3">
      <c r="A64" s="1">
        <f t="shared" si="0"/>
        <v>15</v>
      </c>
      <c r="B64" s="1">
        <f t="shared" si="1"/>
        <v>5</v>
      </c>
      <c r="C64" s="5">
        <v>44295</v>
      </c>
      <c r="D64" s="3">
        <v>3.0053999999999998</v>
      </c>
      <c r="E64" s="3">
        <v>3.0053999999999998</v>
      </c>
      <c r="F64" s="4">
        <v>6.4999999999999997E-3</v>
      </c>
      <c r="G64" s="4">
        <f t="shared" si="2"/>
        <v>9.5741577949540593E-2</v>
      </c>
    </row>
    <row r="65" spans="1:7" x14ac:dyDescent="0.3">
      <c r="A65" s="1">
        <f t="shared" si="0"/>
        <v>16</v>
      </c>
      <c r="B65" s="1">
        <f t="shared" si="1"/>
        <v>1</v>
      </c>
      <c r="C65" s="5">
        <v>44298</v>
      </c>
      <c r="D65" s="3">
        <v>3.0118999999999998</v>
      </c>
      <c r="E65" s="3">
        <v>3.0118999999999998</v>
      </c>
      <c r="F65" s="4">
        <v>2.2000000000000001E-3</v>
      </c>
      <c r="G65" s="4">
        <f t="shared" si="2"/>
        <v>9.8111418987895549E-2</v>
      </c>
    </row>
    <row r="66" spans="1:7" x14ac:dyDescent="0.3">
      <c r="A66" s="1">
        <f t="shared" si="0"/>
        <v>16</v>
      </c>
      <c r="B66" s="1">
        <f t="shared" si="1"/>
        <v>2</v>
      </c>
      <c r="C66" s="5">
        <v>44299</v>
      </c>
      <c r="D66" s="3">
        <v>3.0158</v>
      </c>
      <c r="E66" s="3">
        <v>3.0158</v>
      </c>
      <c r="F66" s="4">
        <v>1.2999999999999999E-3</v>
      </c>
      <c r="G66" s="4">
        <f t="shared" si="2"/>
        <v>9.9533323610908608E-2</v>
      </c>
    </row>
    <row r="67" spans="1:7" x14ac:dyDescent="0.3">
      <c r="A67" s="1">
        <f t="shared" ref="A67:A130" si="3">WEEKNUM(C67,2)</f>
        <v>16</v>
      </c>
      <c r="B67" s="1">
        <f t="shared" ref="B67:B130" si="4">WEEKDAY(C67,2)</f>
        <v>3</v>
      </c>
      <c r="C67" s="5">
        <v>44300</v>
      </c>
      <c r="D67" s="3">
        <v>3.0030000000000001</v>
      </c>
      <c r="E67" s="3">
        <v>3.0030000000000001</v>
      </c>
      <c r="F67" s="4">
        <v>-4.1999999999999997E-3</v>
      </c>
      <c r="G67" s="4">
        <f t="shared" si="2"/>
        <v>9.4866559719994248E-2</v>
      </c>
    </row>
    <row r="68" spans="1:7" x14ac:dyDescent="0.3">
      <c r="A68" s="1">
        <f t="shared" si="3"/>
        <v>16</v>
      </c>
      <c r="B68" s="1">
        <f t="shared" si="4"/>
        <v>4</v>
      </c>
      <c r="C68" s="5">
        <v>44301</v>
      </c>
      <c r="D68" s="3">
        <v>3.0272999999999999</v>
      </c>
      <c r="E68" s="3">
        <v>3.0272999999999999</v>
      </c>
      <c r="F68" s="4">
        <v>8.0999999999999996E-3</v>
      </c>
      <c r="G68" s="4">
        <f t="shared" ref="G68:G131" si="5">(D68-2.7428)/2.7428</f>
        <v>0.10372611929415196</v>
      </c>
    </row>
    <row r="69" spans="1:7" x14ac:dyDescent="0.3">
      <c r="A69" s="1">
        <f t="shared" si="3"/>
        <v>16</v>
      </c>
      <c r="B69" s="1">
        <f t="shared" si="4"/>
        <v>5</v>
      </c>
      <c r="C69" s="5">
        <v>44302</v>
      </c>
      <c r="D69" s="3">
        <v>3.036</v>
      </c>
      <c r="E69" s="3">
        <v>3.036</v>
      </c>
      <c r="F69" s="4">
        <v>2.8999999999999998E-3</v>
      </c>
      <c r="G69" s="4">
        <f t="shared" si="5"/>
        <v>0.10689806037625789</v>
      </c>
    </row>
    <row r="70" spans="1:7" x14ac:dyDescent="0.3">
      <c r="A70" s="1">
        <f t="shared" si="3"/>
        <v>17</v>
      </c>
      <c r="B70" s="1">
        <f t="shared" si="4"/>
        <v>1</v>
      </c>
      <c r="C70" s="5">
        <v>44305</v>
      </c>
      <c r="D70" s="3">
        <v>3.0181</v>
      </c>
      <c r="E70" s="3">
        <v>3.0181</v>
      </c>
      <c r="F70" s="4">
        <v>-5.8999999999999999E-3</v>
      </c>
      <c r="G70" s="4">
        <f t="shared" si="5"/>
        <v>0.10037188274755728</v>
      </c>
    </row>
    <row r="71" spans="1:7" x14ac:dyDescent="0.3">
      <c r="A71" s="1">
        <f t="shared" si="3"/>
        <v>17</v>
      </c>
      <c r="B71" s="1">
        <f t="shared" si="4"/>
        <v>2</v>
      </c>
      <c r="C71" s="5">
        <v>44306</v>
      </c>
      <c r="D71" s="3">
        <v>2.9933999999999998</v>
      </c>
      <c r="E71" s="3">
        <v>2.9933999999999998</v>
      </c>
      <c r="F71" s="4">
        <v>-8.2000000000000007E-3</v>
      </c>
      <c r="G71" s="4">
        <f t="shared" si="5"/>
        <v>9.1366486801808353E-2</v>
      </c>
    </row>
    <row r="72" spans="1:7" x14ac:dyDescent="0.3">
      <c r="A72" s="1">
        <f t="shared" si="3"/>
        <v>17</v>
      </c>
      <c r="B72" s="1">
        <f t="shared" si="4"/>
        <v>3</v>
      </c>
      <c r="C72" s="5">
        <v>44307</v>
      </c>
      <c r="D72" s="3">
        <v>3.0171999999999999</v>
      </c>
      <c r="E72" s="3">
        <v>3.0171999999999999</v>
      </c>
      <c r="F72" s="4">
        <v>8.0000000000000002E-3</v>
      </c>
      <c r="G72" s="4">
        <f t="shared" si="5"/>
        <v>0.10004375091147731</v>
      </c>
    </row>
    <row r="73" spans="1:7" x14ac:dyDescent="0.3">
      <c r="A73" s="1">
        <f t="shared" si="3"/>
        <v>17</v>
      </c>
      <c r="B73" s="1">
        <f t="shared" si="4"/>
        <v>4</v>
      </c>
      <c r="C73" s="5">
        <v>44308</v>
      </c>
      <c r="D73" s="3">
        <v>2.9849000000000001</v>
      </c>
      <c r="E73" s="3">
        <v>2.9849000000000001</v>
      </c>
      <c r="F73" s="4">
        <v>-1.0699999999999999E-2</v>
      </c>
      <c r="G73" s="4">
        <f t="shared" si="5"/>
        <v>8.8267463905498111E-2</v>
      </c>
    </row>
    <row r="74" spans="1:7" x14ac:dyDescent="0.3">
      <c r="A74" s="1">
        <f t="shared" si="3"/>
        <v>17</v>
      </c>
      <c r="B74" s="1">
        <f t="shared" si="4"/>
        <v>5</v>
      </c>
      <c r="C74" s="5">
        <v>44309</v>
      </c>
      <c r="D74" s="3">
        <v>3.0171000000000001</v>
      </c>
      <c r="E74" s="3">
        <v>3.0171000000000001</v>
      </c>
      <c r="F74" s="4">
        <v>1.0800000000000001E-2</v>
      </c>
      <c r="G74" s="4">
        <f t="shared" si="5"/>
        <v>0.10000729181857963</v>
      </c>
    </row>
    <row r="75" spans="1:7" x14ac:dyDescent="0.3">
      <c r="A75" s="1">
        <f t="shared" si="3"/>
        <v>18</v>
      </c>
      <c r="B75" s="1">
        <f t="shared" si="4"/>
        <v>1</v>
      </c>
      <c r="C75" s="5">
        <v>44312</v>
      </c>
      <c r="D75" s="3">
        <v>3.0209999999999999</v>
      </c>
      <c r="E75" s="3">
        <v>3.0209999999999999</v>
      </c>
      <c r="F75" s="4">
        <v>1.2999999999999999E-3</v>
      </c>
      <c r="G75" s="4">
        <f t="shared" si="5"/>
        <v>0.10142919644159254</v>
      </c>
    </row>
    <row r="76" spans="1:7" x14ac:dyDescent="0.3">
      <c r="A76" s="1">
        <f t="shared" si="3"/>
        <v>18</v>
      </c>
      <c r="B76" s="1">
        <f t="shared" si="4"/>
        <v>2</v>
      </c>
      <c r="C76" s="5">
        <v>44313</v>
      </c>
      <c r="D76" s="3">
        <v>3.0207999999999999</v>
      </c>
      <c r="E76" s="3">
        <v>3.0207999999999999</v>
      </c>
      <c r="F76" s="4">
        <v>-1E-4</v>
      </c>
      <c r="G76" s="4">
        <f t="shared" si="5"/>
        <v>0.101356278255797</v>
      </c>
    </row>
    <row r="77" spans="1:7" x14ac:dyDescent="0.3">
      <c r="A77" s="1">
        <f t="shared" si="3"/>
        <v>18</v>
      </c>
      <c r="B77" s="1">
        <f t="shared" si="4"/>
        <v>3</v>
      </c>
      <c r="C77" s="5">
        <v>44314</v>
      </c>
      <c r="D77" s="3">
        <v>3.0154000000000001</v>
      </c>
      <c r="E77" s="3">
        <v>3.0154000000000001</v>
      </c>
      <c r="F77" s="4">
        <v>-1.8E-3</v>
      </c>
      <c r="G77" s="4">
        <f t="shared" si="5"/>
        <v>9.9387487239317548E-2</v>
      </c>
    </row>
    <row r="78" spans="1:7" x14ac:dyDescent="0.3">
      <c r="A78" s="1">
        <f t="shared" si="3"/>
        <v>18</v>
      </c>
      <c r="B78" s="1">
        <f t="shared" si="4"/>
        <v>4</v>
      </c>
      <c r="C78" s="5">
        <v>44315</v>
      </c>
      <c r="D78" s="3">
        <v>3.0287000000000002</v>
      </c>
      <c r="E78" s="3">
        <v>3.0287000000000002</v>
      </c>
      <c r="F78" s="4">
        <v>4.4000000000000003E-3</v>
      </c>
      <c r="G78" s="4">
        <f t="shared" si="5"/>
        <v>0.10423654659472083</v>
      </c>
    </row>
    <row r="79" spans="1:7" x14ac:dyDescent="0.3">
      <c r="A79" s="1">
        <f t="shared" si="3"/>
        <v>18</v>
      </c>
      <c r="B79" s="1">
        <f t="shared" si="4"/>
        <v>5</v>
      </c>
      <c r="C79" s="5">
        <v>44316</v>
      </c>
      <c r="D79" s="3">
        <v>3.0063</v>
      </c>
      <c r="E79" s="3">
        <v>3.0063</v>
      </c>
      <c r="F79" s="4">
        <v>-7.4000000000000003E-3</v>
      </c>
      <c r="G79" s="4">
        <f t="shared" si="5"/>
        <v>9.6069709785620558E-2</v>
      </c>
    </row>
    <row r="80" spans="1:7" x14ac:dyDescent="0.3">
      <c r="A80" s="1">
        <f t="shared" si="3"/>
        <v>19</v>
      </c>
      <c r="B80" s="1">
        <f t="shared" si="4"/>
        <v>4</v>
      </c>
      <c r="C80" s="5">
        <v>44322</v>
      </c>
      <c r="D80" s="3">
        <v>3.0295000000000001</v>
      </c>
      <c r="E80" s="3">
        <v>3.0295000000000001</v>
      </c>
      <c r="F80" s="4">
        <v>7.7000000000000002E-3</v>
      </c>
      <c r="G80" s="4">
        <f t="shared" si="5"/>
        <v>0.10452821933790295</v>
      </c>
    </row>
    <row r="81" spans="1:7" x14ac:dyDescent="0.3">
      <c r="A81" s="1">
        <f t="shared" si="3"/>
        <v>19</v>
      </c>
      <c r="B81" s="1">
        <f t="shared" si="4"/>
        <v>5</v>
      </c>
      <c r="C81" s="5">
        <v>44323</v>
      </c>
      <c r="D81" s="3">
        <v>3.0415999999999999</v>
      </c>
      <c r="E81" s="3">
        <v>3.0415999999999999</v>
      </c>
      <c r="F81" s="4">
        <v>4.0000000000000001E-3</v>
      </c>
      <c r="G81" s="4">
        <f t="shared" si="5"/>
        <v>0.10893976957853288</v>
      </c>
    </row>
    <row r="82" spans="1:7" x14ac:dyDescent="0.3">
      <c r="A82" s="1">
        <f t="shared" si="3"/>
        <v>20</v>
      </c>
      <c r="B82" s="1">
        <f t="shared" si="4"/>
        <v>1</v>
      </c>
      <c r="C82" s="5">
        <v>44326</v>
      </c>
      <c r="D82" s="3">
        <v>3.0007999999999999</v>
      </c>
      <c r="E82" s="3">
        <v>3.0007999999999999</v>
      </c>
      <c r="F82" s="4">
        <v>-1.34E-2</v>
      </c>
      <c r="G82" s="4">
        <f t="shared" si="5"/>
        <v>9.4064459676243259E-2</v>
      </c>
    </row>
    <row r="83" spans="1:7" x14ac:dyDescent="0.3">
      <c r="A83" s="1">
        <f t="shared" si="3"/>
        <v>20</v>
      </c>
      <c r="B83" s="1">
        <f t="shared" si="4"/>
        <v>2</v>
      </c>
      <c r="C83" s="5">
        <v>44327</v>
      </c>
      <c r="D83" s="3">
        <v>2.9691999999999998</v>
      </c>
      <c r="E83" s="3">
        <v>2.9691999999999998</v>
      </c>
      <c r="F83" s="4">
        <v>-1.0500000000000001E-2</v>
      </c>
      <c r="G83" s="4">
        <f t="shared" si="5"/>
        <v>8.254338632054832E-2</v>
      </c>
    </row>
    <row r="84" spans="1:7" x14ac:dyDescent="0.3">
      <c r="A84" s="1">
        <f t="shared" si="3"/>
        <v>20</v>
      </c>
      <c r="B84" s="1">
        <f t="shared" si="4"/>
        <v>3</v>
      </c>
      <c r="C84" s="5">
        <v>44328</v>
      </c>
      <c r="D84" s="3">
        <v>2.9091999999999998</v>
      </c>
      <c r="E84" s="3">
        <v>2.9091999999999998</v>
      </c>
      <c r="F84" s="4">
        <v>-2.0199999999999999E-2</v>
      </c>
      <c r="G84" s="4">
        <f t="shared" si="5"/>
        <v>6.0667930581887082E-2</v>
      </c>
    </row>
    <row r="85" spans="1:7" x14ac:dyDescent="0.3">
      <c r="A85" s="1">
        <f t="shared" si="3"/>
        <v>20</v>
      </c>
      <c r="B85" s="1">
        <f t="shared" si="4"/>
        <v>4</v>
      </c>
      <c r="C85" s="5">
        <v>44329</v>
      </c>
      <c r="D85" s="3">
        <v>2.9575999999999998</v>
      </c>
      <c r="E85" s="3">
        <v>2.9575999999999998</v>
      </c>
      <c r="F85" s="4">
        <v>1.66E-2</v>
      </c>
      <c r="G85" s="4">
        <f t="shared" si="5"/>
        <v>7.831413154440714E-2</v>
      </c>
    </row>
    <row r="86" spans="1:7" x14ac:dyDescent="0.3">
      <c r="A86" s="1">
        <f t="shared" si="3"/>
        <v>20</v>
      </c>
      <c r="B86" s="1">
        <f t="shared" si="4"/>
        <v>5</v>
      </c>
      <c r="C86" s="5">
        <v>44330</v>
      </c>
      <c r="D86" s="3">
        <v>2.9956999999999998</v>
      </c>
      <c r="E86" s="3">
        <v>2.9956999999999998</v>
      </c>
      <c r="F86" s="4">
        <v>1.29E-2</v>
      </c>
      <c r="G86" s="4">
        <f t="shared" si="5"/>
        <v>9.220504593845702E-2</v>
      </c>
    </row>
    <row r="87" spans="1:7" x14ac:dyDescent="0.3">
      <c r="A87" s="1">
        <f t="shared" si="3"/>
        <v>21</v>
      </c>
      <c r="B87" s="1">
        <f t="shared" si="4"/>
        <v>1</v>
      </c>
      <c r="C87" s="5">
        <v>44333</v>
      </c>
      <c r="D87" s="3">
        <v>2.9788999999999999</v>
      </c>
      <c r="E87" s="3">
        <v>2.9788999999999999</v>
      </c>
      <c r="F87" s="4">
        <v>-5.5999999999999999E-3</v>
      </c>
      <c r="G87" s="4">
        <f t="shared" si="5"/>
        <v>8.6079918331631908E-2</v>
      </c>
    </row>
    <row r="88" spans="1:7" x14ac:dyDescent="0.3">
      <c r="A88" s="1">
        <f t="shared" si="3"/>
        <v>21</v>
      </c>
      <c r="B88" s="1">
        <f t="shared" si="4"/>
        <v>2</v>
      </c>
      <c r="C88" s="5">
        <v>44334</v>
      </c>
      <c r="D88" s="3">
        <v>2.9571000000000001</v>
      </c>
      <c r="E88" s="3">
        <v>2.9571000000000001</v>
      </c>
      <c r="F88" s="4">
        <v>-7.3000000000000001E-3</v>
      </c>
      <c r="G88" s="4">
        <f t="shared" si="5"/>
        <v>7.8131836079918388E-2</v>
      </c>
    </row>
    <row r="89" spans="1:7" x14ac:dyDescent="0.3">
      <c r="A89" s="1">
        <f t="shared" si="3"/>
        <v>21</v>
      </c>
      <c r="B89" s="1">
        <f t="shared" si="4"/>
        <v>3</v>
      </c>
      <c r="C89" s="5">
        <v>44335</v>
      </c>
      <c r="D89" s="3">
        <v>2.9449000000000001</v>
      </c>
      <c r="E89" s="3">
        <v>2.9449000000000001</v>
      </c>
      <c r="F89" s="4">
        <v>-4.1000000000000003E-3</v>
      </c>
      <c r="G89" s="4">
        <f t="shared" si="5"/>
        <v>7.368382674639061E-2</v>
      </c>
    </row>
    <row r="90" spans="1:7" x14ac:dyDescent="0.3">
      <c r="A90" s="1">
        <f t="shared" si="3"/>
        <v>21</v>
      </c>
      <c r="B90" s="1">
        <f t="shared" si="4"/>
        <v>4</v>
      </c>
      <c r="C90" s="5">
        <v>44336</v>
      </c>
      <c r="D90" s="3">
        <v>2.9832000000000001</v>
      </c>
      <c r="E90" s="3">
        <v>2.9832000000000001</v>
      </c>
      <c r="F90" s="4">
        <v>1.2999999999999999E-2</v>
      </c>
      <c r="G90" s="4">
        <f t="shared" si="5"/>
        <v>8.7647659326236027E-2</v>
      </c>
    </row>
    <row r="91" spans="1:7" x14ac:dyDescent="0.3">
      <c r="A91" s="1">
        <f t="shared" si="3"/>
        <v>21</v>
      </c>
      <c r="B91" s="1">
        <f t="shared" si="4"/>
        <v>5</v>
      </c>
      <c r="C91" s="5">
        <v>44337</v>
      </c>
      <c r="D91" s="3">
        <v>2.9741</v>
      </c>
      <c r="E91" s="3">
        <v>2.9741</v>
      </c>
      <c r="F91" s="4">
        <v>-3.0999999999999999E-3</v>
      </c>
      <c r="G91" s="4">
        <f t="shared" si="5"/>
        <v>8.4329881872539036E-2</v>
      </c>
    </row>
    <row r="92" spans="1:7" x14ac:dyDescent="0.3">
      <c r="A92" s="1">
        <f t="shared" si="3"/>
        <v>22</v>
      </c>
      <c r="B92" s="1">
        <f t="shared" si="4"/>
        <v>1</v>
      </c>
      <c r="C92" s="5">
        <v>44340</v>
      </c>
      <c r="D92" s="3">
        <v>3.0066999999999999</v>
      </c>
      <c r="E92" s="3">
        <v>3.0066999999999999</v>
      </c>
      <c r="F92" s="4">
        <v>1.0999999999999999E-2</v>
      </c>
      <c r="G92" s="4">
        <f t="shared" si="5"/>
        <v>9.6215546157211618E-2</v>
      </c>
    </row>
    <row r="93" spans="1:7" x14ac:dyDescent="0.3">
      <c r="A93" s="1">
        <f t="shared" si="3"/>
        <v>22</v>
      </c>
      <c r="B93" s="1">
        <f t="shared" si="4"/>
        <v>2</v>
      </c>
      <c r="C93" s="5">
        <v>44341</v>
      </c>
      <c r="D93" s="3">
        <v>2.9954000000000001</v>
      </c>
      <c r="E93" s="3">
        <v>2.9954000000000001</v>
      </c>
      <c r="F93" s="4">
        <v>-3.8E-3</v>
      </c>
      <c r="G93" s="4">
        <f t="shared" si="5"/>
        <v>9.2095668659763805E-2</v>
      </c>
    </row>
    <row r="94" spans="1:7" x14ac:dyDescent="0.3">
      <c r="A94" s="1">
        <f t="shared" si="3"/>
        <v>22</v>
      </c>
      <c r="B94" s="1">
        <f t="shared" si="4"/>
        <v>3</v>
      </c>
      <c r="C94" s="5">
        <v>44342</v>
      </c>
      <c r="D94" s="3">
        <v>2.9927000000000001</v>
      </c>
      <c r="E94" s="3">
        <v>2.9927000000000001</v>
      </c>
      <c r="F94" s="4">
        <v>-8.9999999999999998E-4</v>
      </c>
      <c r="G94" s="4">
        <f t="shared" si="5"/>
        <v>9.1111273151524078E-2</v>
      </c>
    </row>
    <row r="95" spans="1:7" x14ac:dyDescent="0.3">
      <c r="A95" s="1">
        <f t="shared" si="3"/>
        <v>22</v>
      </c>
      <c r="B95" s="1">
        <f t="shared" si="4"/>
        <v>4</v>
      </c>
      <c r="C95" s="5">
        <v>44343</v>
      </c>
      <c r="D95" s="3">
        <v>2.9933000000000001</v>
      </c>
      <c r="E95" s="3">
        <v>2.9933000000000001</v>
      </c>
      <c r="F95" s="4">
        <v>2.0000000000000001E-4</v>
      </c>
      <c r="G95" s="4">
        <f t="shared" si="5"/>
        <v>9.133002770891066E-2</v>
      </c>
    </row>
    <row r="96" spans="1:7" x14ac:dyDescent="0.3">
      <c r="A96" s="1">
        <f t="shared" si="3"/>
        <v>22</v>
      </c>
      <c r="B96" s="1">
        <f t="shared" si="4"/>
        <v>5</v>
      </c>
      <c r="C96" s="5">
        <v>44344</v>
      </c>
      <c r="D96" s="3">
        <v>2.9883000000000002</v>
      </c>
      <c r="E96" s="3">
        <v>2.9883000000000002</v>
      </c>
      <c r="F96" s="4">
        <v>-1.6999999999999999E-3</v>
      </c>
      <c r="G96" s="4">
        <f t="shared" si="5"/>
        <v>8.9507073064022266E-2</v>
      </c>
    </row>
    <row r="97" spans="1:7" x14ac:dyDescent="0.3">
      <c r="A97" s="1">
        <f t="shared" si="3"/>
        <v>23</v>
      </c>
      <c r="B97" s="1">
        <f t="shared" si="4"/>
        <v>2</v>
      </c>
      <c r="C97" s="5">
        <v>44348</v>
      </c>
      <c r="D97" s="3">
        <v>2.9742999999999999</v>
      </c>
      <c r="E97" s="3">
        <v>2.9742999999999999</v>
      </c>
      <c r="F97" s="4" t="s">
        <v>23</v>
      </c>
      <c r="G97" s="4">
        <f t="shared" si="5"/>
        <v>8.4402800058334559E-2</v>
      </c>
    </row>
    <row r="98" spans="1:7" x14ac:dyDescent="0.3">
      <c r="A98" s="1">
        <f t="shared" si="3"/>
        <v>23</v>
      </c>
      <c r="B98" s="1">
        <f t="shared" si="4"/>
        <v>3</v>
      </c>
      <c r="C98" s="5">
        <v>44349</v>
      </c>
      <c r="D98" s="3">
        <v>2.9872999999999998</v>
      </c>
      <c r="E98" s="3">
        <v>2.9872999999999998</v>
      </c>
      <c r="F98" s="4">
        <v>4.4000000000000003E-3</v>
      </c>
      <c r="G98" s="4">
        <f t="shared" si="5"/>
        <v>8.9142482135044457E-2</v>
      </c>
    </row>
    <row r="99" spans="1:7" x14ac:dyDescent="0.3">
      <c r="A99" s="1">
        <f t="shared" si="3"/>
        <v>23</v>
      </c>
      <c r="B99" s="1">
        <f t="shared" si="4"/>
        <v>4</v>
      </c>
      <c r="C99" s="5">
        <v>44350</v>
      </c>
      <c r="D99" s="3">
        <v>2.9788999999999999</v>
      </c>
      <c r="E99" s="3">
        <v>2.9788999999999999</v>
      </c>
      <c r="F99" s="4">
        <v>-2.8E-3</v>
      </c>
      <c r="G99" s="4">
        <f t="shared" si="5"/>
        <v>8.6079918331631908E-2</v>
      </c>
    </row>
    <row r="100" spans="1:7" x14ac:dyDescent="0.3">
      <c r="A100" s="1">
        <f t="shared" si="3"/>
        <v>23</v>
      </c>
      <c r="B100" s="1">
        <f t="shared" si="4"/>
        <v>5</v>
      </c>
      <c r="C100" s="5">
        <v>44351</v>
      </c>
      <c r="D100" s="3">
        <v>3.0150000000000001</v>
      </c>
      <c r="E100" s="3">
        <v>3.0150000000000001</v>
      </c>
      <c r="F100" s="4">
        <v>1.21E-2</v>
      </c>
      <c r="G100" s="4">
        <f t="shared" si="5"/>
        <v>9.9241650867726489E-2</v>
      </c>
    </row>
    <row r="101" spans="1:7" x14ac:dyDescent="0.3">
      <c r="A101" s="1">
        <f t="shared" si="3"/>
        <v>24</v>
      </c>
      <c r="B101" s="1">
        <f t="shared" si="4"/>
        <v>1</v>
      </c>
      <c r="C101" s="5">
        <v>44354</v>
      </c>
      <c r="D101" s="3">
        <v>3.0078</v>
      </c>
      <c r="E101" s="3">
        <v>3.0078</v>
      </c>
      <c r="F101" s="4">
        <v>-2.3999999999999998E-3</v>
      </c>
      <c r="G101" s="4">
        <f t="shared" si="5"/>
        <v>9.6616596179087119E-2</v>
      </c>
    </row>
    <row r="102" spans="1:7" x14ac:dyDescent="0.3">
      <c r="A102" s="1">
        <f t="shared" si="3"/>
        <v>24</v>
      </c>
      <c r="B102" s="1">
        <f t="shared" si="4"/>
        <v>2</v>
      </c>
      <c r="C102" s="5">
        <v>44355</v>
      </c>
      <c r="D102" s="3">
        <v>3.0059</v>
      </c>
      <c r="E102" s="3">
        <v>3.0059</v>
      </c>
      <c r="F102" s="4">
        <v>-5.9999999999999995E-4</v>
      </c>
      <c r="G102" s="4">
        <f t="shared" si="5"/>
        <v>9.5923873414029498E-2</v>
      </c>
    </row>
    <row r="103" spans="1:7" x14ac:dyDescent="0.3">
      <c r="A103" s="1">
        <f t="shared" si="3"/>
        <v>24</v>
      </c>
      <c r="B103" s="1">
        <f t="shared" si="4"/>
        <v>3</v>
      </c>
      <c r="C103" s="5">
        <v>44356</v>
      </c>
      <c r="D103" s="3">
        <v>3.0026999999999999</v>
      </c>
      <c r="E103" s="3">
        <v>3.0026999999999999</v>
      </c>
      <c r="F103" s="4">
        <v>-1.1000000000000001E-3</v>
      </c>
      <c r="G103" s="4">
        <f t="shared" si="5"/>
        <v>9.4757182441300866E-2</v>
      </c>
    </row>
    <row r="104" spans="1:7" x14ac:dyDescent="0.3">
      <c r="A104" s="1">
        <f t="shared" si="3"/>
        <v>24</v>
      </c>
      <c r="B104" s="1">
        <f t="shared" si="4"/>
        <v>4</v>
      </c>
      <c r="C104" s="5">
        <v>44357</v>
      </c>
      <c r="D104" s="3">
        <v>3.0167000000000002</v>
      </c>
      <c r="E104" s="3">
        <v>3.0167000000000002</v>
      </c>
      <c r="F104" s="4">
        <v>4.7000000000000002E-3</v>
      </c>
      <c r="G104" s="4">
        <f t="shared" si="5"/>
        <v>9.9861455446988573E-2</v>
      </c>
    </row>
    <row r="105" spans="1:7" x14ac:dyDescent="0.3">
      <c r="A105" s="1">
        <f t="shared" si="3"/>
        <v>24</v>
      </c>
      <c r="B105" s="1">
        <f t="shared" si="4"/>
        <v>5</v>
      </c>
      <c r="C105" s="5">
        <v>44358</v>
      </c>
      <c r="D105" s="3">
        <v>3.0171999999999999</v>
      </c>
      <c r="E105" s="3">
        <v>3.0171999999999999</v>
      </c>
      <c r="F105" s="4">
        <v>2.0000000000000001E-4</v>
      </c>
      <c r="G105" s="4">
        <f t="shared" si="5"/>
        <v>0.10004375091147731</v>
      </c>
    </row>
    <row r="106" spans="1:7" x14ac:dyDescent="0.3">
      <c r="A106" s="1">
        <f t="shared" si="3"/>
        <v>25</v>
      </c>
      <c r="B106" s="1">
        <f t="shared" si="4"/>
        <v>2</v>
      </c>
      <c r="C106" s="5">
        <v>44362</v>
      </c>
      <c r="D106" s="3">
        <v>3.0261999999999998</v>
      </c>
      <c r="E106" s="3">
        <v>3.0261999999999998</v>
      </c>
      <c r="F106" s="4">
        <v>3.0000000000000001E-3</v>
      </c>
      <c r="G106" s="4">
        <f t="shared" si="5"/>
        <v>0.10332506927227646</v>
      </c>
    </row>
    <row r="107" spans="1:7" x14ac:dyDescent="0.3">
      <c r="A107" s="1">
        <f t="shared" si="3"/>
        <v>25</v>
      </c>
      <c r="B107" s="1">
        <f t="shared" si="4"/>
        <v>3</v>
      </c>
      <c r="C107" s="5">
        <v>44363</v>
      </c>
      <c r="D107" s="3">
        <v>3.0105</v>
      </c>
      <c r="E107" s="3">
        <v>3.0105</v>
      </c>
      <c r="F107" s="4">
        <v>-5.1999999999999998E-3</v>
      </c>
      <c r="G107" s="4">
        <f t="shared" si="5"/>
        <v>9.7600991687326846E-2</v>
      </c>
    </row>
    <row r="108" spans="1:7" x14ac:dyDescent="0.3">
      <c r="A108" s="1">
        <f t="shared" si="3"/>
        <v>25</v>
      </c>
      <c r="B108" s="1">
        <f t="shared" si="4"/>
        <v>4</v>
      </c>
      <c r="C108" s="5">
        <v>44364</v>
      </c>
      <c r="D108" s="3">
        <v>3.0186999999999999</v>
      </c>
      <c r="E108" s="3">
        <v>3.0186999999999999</v>
      </c>
      <c r="F108" s="4">
        <v>2.7000000000000001E-3</v>
      </c>
      <c r="G108" s="4">
        <f t="shared" si="5"/>
        <v>0.10059063730494387</v>
      </c>
    </row>
    <row r="109" spans="1:7" x14ac:dyDescent="0.3">
      <c r="A109" s="1">
        <f t="shared" si="3"/>
        <v>25</v>
      </c>
      <c r="B109" s="1">
        <f t="shared" si="4"/>
        <v>5</v>
      </c>
      <c r="C109" s="5">
        <v>44365</v>
      </c>
      <c r="D109" s="3">
        <v>2.9836999999999998</v>
      </c>
      <c r="E109" s="3">
        <v>2.9836999999999998</v>
      </c>
      <c r="F109" s="4">
        <v>-1.1599999999999999E-2</v>
      </c>
      <c r="G109" s="4">
        <f t="shared" si="5"/>
        <v>8.7829954790724765E-2</v>
      </c>
    </row>
    <row r="110" spans="1:7" x14ac:dyDescent="0.3">
      <c r="A110" s="1">
        <f t="shared" si="3"/>
        <v>26</v>
      </c>
      <c r="B110" s="1">
        <f t="shared" si="4"/>
        <v>1</v>
      </c>
      <c r="C110" s="5">
        <v>44368</v>
      </c>
      <c r="D110" s="3">
        <v>3.0312000000000001</v>
      </c>
      <c r="E110" s="3">
        <v>3.0312000000000001</v>
      </c>
      <c r="F110" s="4">
        <v>1.5900000000000001E-2</v>
      </c>
      <c r="G110" s="4">
        <f t="shared" si="5"/>
        <v>0.10514802391716502</v>
      </c>
    </row>
    <row r="111" spans="1:7" x14ac:dyDescent="0.3">
      <c r="A111" s="1">
        <f t="shared" si="3"/>
        <v>26</v>
      </c>
      <c r="B111" s="1">
        <f t="shared" si="4"/>
        <v>2</v>
      </c>
      <c r="C111" s="5">
        <v>44369</v>
      </c>
      <c r="D111" s="3">
        <v>3.0488</v>
      </c>
      <c r="E111" s="3">
        <v>3.0488</v>
      </c>
      <c r="F111" s="4">
        <v>5.7999999999999996E-3</v>
      </c>
      <c r="G111" s="4">
        <f t="shared" si="5"/>
        <v>0.11156482426717225</v>
      </c>
    </row>
    <row r="112" spans="1:7" x14ac:dyDescent="0.3">
      <c r="A112" s="1">
        <f t="shared" si="3"/>
        <v>26</v>
      </c>
      <c r="B112" s="1">
        <f t="shared" si="4"/>
        <v>3</v>
      </c>
      <c r="C112" s="5">
        <v>44370</v>
      </c>
      <c r="D112" s="3">
        <v>3.0459000000000001</v>
      </c>
      <c r="E112" s="3">
        <v>3.0459000000000001</v>
      </c>
      <c r="F112" s="4">
        <v>-1E-3</v>
      </c>
      <c r="G112" s="4">
        <f t="shared" si="5"/>
        <v>0.110507510573137</v>
      </c>
    </row>
    <row r="113" spans="1:7" x14ac:dyDescent="0.3">
      <c r="A113" s="1">
        <f t="shared" si="3"/>
        <v>26</v>
      </c>
      <c r="B113" s="1">
        <f t="shared" si="4"/>
        <v>4</v>
      </c>
      <c r="C113" s="5">
        <v>44371</v>
      </c>
      <c r="D113" s="3">
        <v>3.0718000000000001</v>
      </c>
      <c r="E113" s="3">
        <v>3.0718000000000001</v>
      </c>
      <c r="F113" s="4">
        <v>8.5000000000000006E-3</v>
      </c>
      <c r="G113" s="4">
        <f t="shared" si="5"/>
        <v>0.1199504156336591</v>
      </c>
    </row>
    <row r="114" spans="1:7" x14ac:dyDescent="0.3">
      <c r="A114" s="1">
        <f t="shared" si="3"/>
        <v>26</v>
      </c>
      <c r="B114" s="1">
        <f t="shared" si="4"/>
        <v>5</v>
      </c>
      <c r="C114" s="5">
        <v>44372</v>
      </c>
      <c r="D114" s="3">
        <v>3.0781000000000001</v>
      </c>
      <c r="E114" s="3">
        <v>3.0781000000000001</v>
      </c>
      <c r="F114" s="4">
        <v>2.0999999999999999E-3</v>
      </c>
      <c r="G114" s="4">
        <f t="shared" si="5"/>
        <v>0.12224733848621852</v>
      </c>
    </row>
    <row r="115" spans="1:7" x14ac:dyDescent="0.3">
      <c r="A115" s="1">
        <f t="shared" si="3"/>
        <v>27</v>
      </c>
      <c r="B115" s="1">
        <f t="shared" si="4"/>
        <v>1</v>
      </c>
      <c r="C115" s="5">
        <v>44375</v>
      </c>
      <c r="D115" s="3">
        <v>3.0771000000000002</v>
      </c>
      <c r="E115" s="3">
        <v>3.0771000000000002</v>
      </c>
      <c r="F115" s="4">
        <v>-2.9999999999999997E-4</v>
      </c>
      <c r="G115" s="4">
        <f t="shared" si="5"/>
        <v>0.12188274755724088</v>
      </c>
    </row>
    <row r="116" spans="1:7" x14ac:dyDescent="0.3">
      <c r="A116" s="1">
        <f t="shared" si="3"/>
        <v>27</v>
      </c>
      <c r="B116" s="1">
        <f t="shared" si="4"/>
        <v>2</v>
      </c>
      <c r="C116" s="5">
        <v>44376</v>
      </c>
      <c r="D116" s="3">
        <v>3.0775000000000001</v>
      </c>
      <c r="E116" s="3">
        <v>3.0775000000000001</v>
      </c>
      <c r="F116" s="4">
        <v>1E-4</v>
      </c>
      <c r="G116" s="4">
        <f t="shared" si="5"/>
        <v>0.12202858392883194</v>
      </c>
    </row>
    <row r="117" spans="1:7" x14ac:dyDescent="0.3">
      <c r="A117" s="1">
        <f t="shared" si="3"/>
        <v>27</v>
      </c>
      <c r="B117" s="1">
        <f t="shared" si="4"/>
        <v>3</v>
      </c>
      <c r="C117" s="5">
        <v>44377</v>
      </c>
      <c r="D117" s="3">
        <v>3.0830000000000002</v>
      </c>
      <c r="E117" s="3">
        <v>3.0830000000000002</v>
      </c>
      <c r="F117" s="4">
        <v>1.8E-3</v>
      </c>
      <c r="G117" s="4">
        <f t="shared" si="5"/>
        <v>0.12403383403820924</v>
      </c>
    </row>
    <row r="118" spans="1:7" x14ac:dyDescent="0.3">
      <c r="A118" s="1">
        <f t="shared" si="3"/>
        <v>27</v>
      </c>
      <c r="B118" s="1">
        <f t="shared" si="4"/>
        <v>4</v>
      </c>
      <c r="C118" s="5">
        <v>44378</v>
      </c>
      <c r="D118" s="3">
        <v>3.1031</v>
      </c>
      <c r="E118" s="3">
        <v>3.1031</v>
      </c>
      <c r="F118" s="4">
        <v>6.4999999999999997E-3</v>
      </c>
      <c r="G118" s="4">
        <f t="shared" si="5"/>
        <v>0.13136211171066067</v>
      </c>
    </row>
    <row r="119" spans="1:7" x14ac:dyDescent="0.3">
      <c r="A119" s="1">
        <f t="shared" si="3"/>
        <v>27</v>
      </c>
      <c r="B119" s="1">
        <f t="shared" si="4"/>
        <v>5</v>
      </c>
      <c r="C119" s="5">
        <v>44379</v>
      </c>
      <c r="D119" s="3">
        <v>3.1255999999999999</v>
      </c>
      <c r="E119" s="3">
        <v>3.1255999999999999</v>
      </c>
      <c r="F119" s="4">
        <v>7.3000000000000001E-3</v>
      </c>
      <c r="G119" s="4">
        <f t="shared" si="5"/>
        <v>0.13956540761265862</v>
      </c>
    </row>
    <row r="120" spans="1:7" x14ac:dyDescent="0.3">
      <c r="A120" s="1">
        <f t="shared" si="3"/>
        <v>28</v>
      </c>
      <c r="B120" s="1">
        <f t="shared" si="4"/>
        <v>2</v>
      </c>
      <c r="C120" s="5">
        <v>44383</v>
      </c>
      <c r="D120" s="3">
        <v>3.1147999999999998</v>
      </c>
      <c r="E120" s="3">
        <v>3.1147999999999998</v>
      </c>
      <c r="F120" s="4" t="s">
        <v>23</v>
      </c>
      <c r="G120" s="4">
        <f t="shared" si="5"/>
        <v>0.13562782557969955</v>
      </c>
    </row>
    <row r="121" spans="1:7" x14ac:dyDescent="0.3">
      <c r="A121" s="1">
        <f t="shared" si="3"/>
        <v>28</v>
      </c>
      <c r="B121" s="1">
        <f t="shared" si="4"/>
        <v>3</v>
      </c>
      <c r="C121" s="5">
        <v>44384</v>
      </c>
      <c r="D121" s="3">
        <v>3.1314000000000002</v>
      </c>
      <c r="E121" s="3">
        <v>3.1314000000000002</v>
      </c>
      <c r="F121" s="4">
        <v>5.3E-3</v>
      </c>
      <c r="G121" s="4">
        <f t="shared" si="5"/>
        <v>0.14168003500072929</v>
      </c>
    </row>
    <row r="122" spans="1:7" x14ac:dyDescent="0.3">
      <c r="A122" s="1">
        <f t="shared" si="3"/>
        <v>28</v>
      </c>
      <c r="B122" s="1">
        <f t="shared" si="4"/>
        <v>4</v>
      </c>
      <c r="C122" s="5">
        <v>44385</v>
      </c>
      <c r="D122" s="3">
        <v>3.1044</v>
      </c>
      <c r="E122" s="3">
        <v>3.1044</v>
      </c>
      <c r="F122" s="4">
        <v>-8.6E-3</v>
      </c>
      <c r="G122" s="4">
        <f t="shared" si="5"/>
        <v>0.13183607991833168</v>
      </c>
    </row>
    <row r="123" spans="1:7" x14ac:dyDescent="0.3">
      <c r="A123" s="1">
        <f t="shared" si="3"/>
        <v>28</v>
      </c>
      <c r="B123" s="1">
        <f t="shared" si="4"/>
        <v>5</v>
      </c>
      <c r="C123" s="5">
        <v>44386</v>
      </c>
      <c r="D123" s="3">
        <v>3.1389</v>
      </c>
      <c r="E123" s="3">
        <v>3.1389</v>
      </c>
      <c r="F123" s="4">
        <v>1.11E-2</v>
      </c>
      <c r="G123" s="4">
        <f t="shared" si="5"/>
        <v>0.14441446696806187</v>
      </c>
    </row>
    <row r="124" spans="1:7" x14ac:dyDescent="0.3">
      <c r="A124" s="1">
        <f t="shared" si="3"/>
        <v>29</v>
      </c>
      <c r="B124" s="1">
        <f t="shared" si="4"/>
        <v>1</v>
      </c>
      <c r="C124" s="5">
        <v>44389</v>
      </c>
      <c r="D124" s="3">
        <v>3.1503000000000001</v>
      </c>
      <c r="E124" s="3">
        <v>3.1503000000000001</v>
      </c>
      <c r="F124" s="4">
        <v>3.5999999999999999E-3</v>
      </c>
      <c r="G124" s="4">
        <f t="shared" si="5"/>
        <v>0.14857080355840754</v>
      </c>
    </row>
    <row r="125" spans="1:7" x14ac:dyDescent="0.3">
      <c r="A125" s="1">
        <f t="shared" si="3"/>
        <v>29</v>
      </c>
      <c r="B125" s="1">
        <f t="shared" si="4"/>
        <v>2</v>
      </c>
      <c r="C125" s="5">
        <v>44390</v>
      </c>
      <c r="D125" s="3">
        <v>3.1385000000000001</v>
      </c>
      <c r="E125" s="3">
        <v>3.1385000000000001</v>
      </c>
      <c r="F125" s="4">
        <v>-3.7000000000000002E-3</v>
      </c>
      <c r="G125" s="4">
        <f t="shared" si="5"/>
        <v>0.14426863059647083</v>
      </c>
    </row>
    <row r="126" spans="1:7" x14ac:dyDescent="0.3">
      <c r="A126" s="1">
        <f t="shared" si="3"/>
        <v>29</v>
      </c>
      <c r="B126" s="1">
        <f t="shared" si="4"/>
        <v>3</v>
      </c>
      <c r="C126" s="5">
        <v>44391</v>
      </c>
      <c r="D126" s="3">
        <v>3.1442999999999999</v>
      </c>
      <c r="E126" s="3">
        <v>3.1442999999999999</v>
      </c>
      <c r="F126" s="4">
        <v>1.8E-3</v>
      </c>
      <c r="G126" s="4">
        <f t="shared" si="5"/>
        <v>0.14638325798454133</v>
      </c>
    </row>
    <row r="127" spans="1:7" x14ac:dyDescent="0.3">
      <c r="A127" s="1">
        <f t="shared" si="3"/>
        <v>29</v>
      </c>
      <c r="B127" s="1">
        <f t="shared" si="4"/>
        <v>4</v>
      </c>
      <c r="C127" s="5">
        <v>44392</v>
      </c>
      <c r="D127" s="3">
        <v>3.1273</v>
      </c>
      <c r="E127" s="3">
        <v>3.1273</v>
      </c>
      <c r="F127" s="4">
        <v>-5.4000000000000003E-3</v>
      </c>
      <c r="G127" s="4">
        <f t="shared" si="5"/>
        <v>0.14018521219192071</v>
      </c>
    </row>
    <row r="128" spans="1:7" x14ac:dyDescent="0.3">
      <c r="A128" s="1">
        <f t="shared" si="3"/>
        <v>29</v>
      </c>
      <c r="B128" s="1">
        <f t="shared" si="4"/>
        <v>5</v>
      </c>
      <c r="C128" s="5">
        <v>44393</v>
      </c>
      <c r="D128" s="3">
        <v>3.1078999999999999</v>
      </c>
      <c r="E128" s="3">
        <v>3.1078999999999999</v>
      </c>
      <c r="F128" s="4">
        <v>-6.1999999999999998E-3</v>
      </c>
      <c r="G128" s="4">
        <f t="shared" si="5"/>
        <v>0.13311214816975353</v>
      </c>
    </row>
    <row r="129" spans="1:7" x14ac:dyDescent="0.3">
      <c r="A129" s="1">
        <f t="shared" si="3"/>
        <v>30</v>
      </c>
      <c r="B129" s="1">
        <f t="shared" si="4"/>
        <v>1</v>
      </c>
      <c r="C129" s="5">
        <v>44396</v>
      </c>
      <c r="D129" s="3">
        <v>3.0615999999999999</v>
      </c>
      <c r="E129" s="3">
        <v>3.0615999999999999</v>
      </c>
      <c r="F129" s="4">
        <v>-1.49E-2</v>
      </c>
      <c r="G129" s="4">
        <f t="shared" si="5"/>
        <v>0.11623158815808662</v>
      </c>
    </row>
    <row r="130" spans="1:7" x14ac:dyDescent="0.3">
      <c r="A130" s="1">
        <f t="shared" si="3"/>
        <v>30</v>
      </c>
      <c r="B130" s="1">
        <f t="shared" si="4"/>
        <v>2</v>
      </c>
      <c r="C130" s="5">
        <v>44397</v>
      </c>
      <c r="D130" s="3">
        <v>3.1122999999999998</v>
      </c>
      <c r="E130" s="3">
        <v>3.1122999999999998</v>
      </c>
      <c r="F130" s="4">
        <v>1.66E-2</v>
      </c>
      <c r="G130" s="4">
        <f t="shared" si="5"/>
        <v>0.13471634825725534</v>
      </c>
    </row>
    <row r="131" spans="1:7" x14ac:dyDescent="0.3">
      <c r="A131" s="1">
        <f t="shared" ref="A131:A194" si="6">WEEKNUM(C131,2)</f>
        <v>30</v>
      </c>
      <c r="B131" s="1">
        <f t="shared" ref="B131:B194" si="7">WEEKDAY(C131,2)</f>
        <v>3</v>
      </c>
      <c r="C131" s="5">
        <v>44398</v>
      </c>
      <c r="D131" s="3">
        <v>3.1347999999999998</v>
      </c>
      <c r="E131" s="3">
        <v>3.1347999999999998</v>
      </c>
      <c r="F131" s="4">
        <v>7.1999999999999998E-3</v>
      </c>
      <c r="G131" s="4">
        <f t="shared" si="5"/>
        <v>0.14291964415925329</v>
      </c>
    </row>
    <row r="132" spans="1:7" x14ac:dyDescent="0.3">
      <c r="A132" s="1">
        <f t="shared" si="6"/>
        <v>30</v>
      </c>
      <c r="B132" s="1">
        <f t="shared" si="7"/>
        <v>4</v>
      </c>
      <c r="C132" s="5">
        <v>44399</v>
      </c>
      <c r="D132" s="3">
        <v>3.1328999999999998</v>
      </c>
      <c r="E132" s="3">
        <v>3.1328999999999998</v>
      </c>
      <c r="F132" s="4">
        <v>-5.9999999999999995E-4</v>
      </c>
      <c r="G132" s="4">
        <f t="shared" ref="G132:G195" si="8">(D132-2.7428)/2.7428</f>
        <v>0.14222692139419568</v>
      </c>
    </row>
    <row r="133" spans="1:7" x14ac:dyDescent="0.3">
      <c r="A133" s="1">
        <f t="shared" si="6"/>
        <v>30</v>
      </c>
      <c r="B133" s="1">
        <f t="shared" si="7"/>
        <v>5</v>
      </c>
      <c r="C133" s="5">
        <v>44400</v>
      </c>
      <c r="D133" s="3">
        <v>3.1629</v>
      </c>
      <c r="E133" s="3">
        <v>3.1629</v>
      </c>
      <c r="F133" s="4">
        <v>9.5999999999999992E-3</v>
      </c>
      <c r="G133" s="4">
        <f t="shared" si="8"/>
        <v>0.15316464926352638</v>
      </c>
    </row>
    <row r="134" spans="1:7" x14ac:dyDescent="0.3">
      <c r="A134" s="1">
        <f t="shared" si="6"/>
        <v>31</v>
      </c>
      <c r="B134" s="1">
        <f t="shared" si="7"/>
        <v>1</v>
      </c>
      <c r="C134" s="5">
        <v>44403</v>
      </c>
      <c r="D134" s="3">
        <v>3.1747999999999998</v>
      </c>
      <c r="E134" s="3">
        <v>3.1747999999999998</v>
      </c>
      <c r="F134" s="4">
        <v>3.8E-3</v>
      </c>
      <c r="G134" s="4">
        <f t="shared" si="8"/>
        <v>0.15750328131836078</v>
      </c>
    </row>
    <row r="135" spans="1:7" x14ac:dyDescent="0.3">
      <c r="A135" s="1">
        <f t="shared" si="6"/>
        <v>31</v>
      </c>
      <c r="B135" s="1">
        <f t="shared" si="7"/>
        <v>2</v>
      </c>
      <c r="C135" s="5">
        <v>44404</v>
      </c>
      <c r="D135" s="3">
        <v>3.1591999999999998</v>
      </c>
      <c r="E135" s="3">
        <v>3.1591999999999998</v>
      </c>
      <c r="F135" s="4">
        <v>-4.8999999999999998E-3</v>
      </c>
      <c r="G135" s="4">
        <f t="shared" si="8"/>
        <v>0.15181566282630884</v>
      </c>
    </row>
    <row r="136" spans="1:7" x14ac:dyDescent="0.3">
      <c r="A136" s="1">
        <f t="shared" si="6"/>
        <v>31</v>
      </c>
      <c r="B136" s="1">
        <f t="shared" si="7"/>
        <v>3</v>
      </c>
      <c r="C136" s="5">
        <v>44405</v>
      </c>
      <c r="D136" s="3">
        <v>3.1669999999999998</v>
      </c>
      <c r="E136" s="3">
        <v>3.1669999999999998</v>
      </c>
      <c r="F136" s="4">
        <v>2.5000000000000001E-3</v>
      </c>
      <c r="G136" s="4">
        <f t="shared" si="8"/>
        <v>0.15465947207233482</v>
      </c>
    </row>
    <row r="137" spans="1:7" x14ac:dyDescent="0.3">
      <c r="A137" s="1">
        <f t="shared" si="6"/>
        <v>31</v>
      </c>
      <c r="B137" s="1">
        <f t="shared" si="7"/>
        <v>4</v>
      </c>
      <c r="C137" s="5">
        <v>44406</v>
      </c>
      <c r="D137" s="3">
        <v>3.1798999999999999</v>
      </c>
      <c r="E137" s="3">
        <v>3.1798999999999999</v>
      </c>
      <c r="F137" s="4">
        <v>4.1000000000000003E-3</v>
      </c>
      <c r="G137" s="4">
        <f t="shared" si="8"/>
        <v>0.15936269505614703</v>
      </c>
    </row>
    <row r="138" spans="1:7" x14ac:dyDescent="0.3">
      <c r="A138" s="1">
        <f t="shared" si="6"/>
        <v>31</v>
      </c>
      <c r="B138" s="1">
        <f t="shared" si="7"/>
        <v>5</v>
      </c>
      <c r="C138" s="5">
        <v>44407</v>
      </c>
      <c r="D138" s="3">
        <v>3.1486999999999998</v>
      </c>
      <c r="E138" s="3">
        <v>3.1486999999999998</v>
      </c>
      <c r="F138" s="4">
        <v>-9.7999999999999997E-3</v>
      </c>
      <c r="G138" s="4">
        <f t="shared" si="8"/>
        <v>0.14798745807204314</v>
      </c>
    </row>
    <row r="139" spans="1:7" x14ac:dyDescent="0.3">
      <c r="A139" s="1">
        <f t="shared" si="6"/>
        <v>32</v>
      </c>
      <c r="B139" s="1">
        <f t="shared" si="7"/>
        <v>1</v>
      </c>
      <c r="C139" s="5">
        <v>44410</v>
      </c>
      <c r="D139" s="3">
        <v>3.1454</v>
      </c>
      <c r="E139" s="3">
        <v>3.1454</v>
      </c>
      <c r="F139" s="4">
        <v>-1E-3</v>
      </c>
      <c r="G139" s="4">
        <f t="shared" si="8"/>
        <v>0.14678430800641684</v>
      </c>
    </row>
    <row r="140" spans="1:7" x14ac:dyDescent="0.3">
      <c r="A140" s="1">
        <f t="shared" si="6"/>
        <v>32</v>
      </c>
      <c r="B140" s="1">
        <f t="shared" si="7"/>
        <v>2</v>
      </c>
      <c r="C140" s="5">
        <v>44411</v>
      </c>
      <c r="D140" s="3">
        <v>3.1674000000000002</v>
      </c>
      <c r="E140" s="3">
        <v>3.1674000000000002</v>
      </c>
      <c r="F140" s="4">
        <v>7.0000000000000001E-3</v>
      </c>
      <c r="G140" s="4">
        <f t="shared" si="8"/>
        <v>0.15480530844392604</v>
      </c>
    </row>
    <row r="141" spans="1:7" x14ac:dyDescent="0.3">
      <c r="A141" s="1">
        <f t="shared" si="6"/>
        <v>32</v>
      </c>
      <c r="B141" s="1">
        <f t="shared" si="7"/>
        <v>3</v>
      </c>
      <c r="C141" s="5">
        <v>44412</v>
      </c>
      <c r="D141" s="3">
        <v>3.1554000000000002</v>
      </c>
      <c r="E141" s="3">
        <v>3.1554000000000002</v>
      </c>
      <c r="F141" s="4">
        <v>-3.8E-3</v>
      </c>
      <c r="G141" s="4">
        <f t="shared" si="8"/>
        <v>0.1504302172961938</v>
      </c>
    </row>
    <row r="142" spans="1:7" x14ac:dyDescent="0.3">
      <c r="A142" s="1">
        <f t="shared" si="6"/>
        <v>32</v>
      </c>
      <c r="B142" s="1">
        <f t="shared" si="7"/>
        <v>4</v>
      </c>
      <c r="C142" s="5">
        <v>44413</v>
      </c>
      <c r="D142" s="3">
        <v>3.1747000000000001</v>
      </c>
      <c r="E142" s="3">
        <v>3.1747000000000001</v>
      </c>
      <c r="F142" s="4">
        <v>6.1000000000000004E-3</v>
      </c>
      <c r="G142" s="4">
        <f t="shared" si="8"/>
        <v>0.1574668222254631</v>
      </c>
    </row>
    <row r="143" spans="1:7" x14ac:dyDescent="0.3">
      <c r="A143" s="1">
        <f t="shared" si="6"/>
        <v>32</v>
      </c>
      <c r="B143" s="1">
        <f t="shared" si="7"/>
        <v>5</v>
      </c>
      <c r="C143" s="5">
        <v>44414</v>
      </c>
      <c r="D143" s="3">
        <v>3.1770999999999998</v>
      </c>
      <c r="E143" s="3">
        <v>3.1770999999999998</v>
      </c>
      <c r="F143" s="4">
        <v>8.0000000000000004E-4</v>
      </c>
      <c r="G143" s="4">
        <f t="shared" si="8"/>
        <v>0.15834184045500946</v>
      </c>
    </row>
    <row r="144" spans="1:7" x14ac:dyDescent="0.3">
      <c r="A144" s="1">
        <f t="shared" si="6"/>
        <v>33</v>
      </c>
      <c r="B144" s="1">
        <f t="shared" si="7"/>
        <v>1</v>
      </c>
      <c r="C144" s="5">
        <v>44417</v>
      </c>
      <c r="D144" s="3">
        <v>3.1838000000000002</v>
      </c>
      <c r="E144" s="3">
        <v>3.1838000000000002</v>
      </c>
      <c r="F144" s="4">
        <v>2.0999999999999999E-3</v>
      </c>
      <c r="G144" s="4">
        <f t="shared" si="8"/>
        <v>0.16078459967916009</v>
      </c>
    </row>
    <row r="145" spans="1:7" x14ac:dyDescent="0.3">
      <c r="A145" s="1">
        <f t="shared" si="6"/>
        <v>33</v>
      </c>
      <c r="B145" s="1">
        <f t="shared" si="7"/>
        <v>2</v>
      </c>
      <c r="C145" s="5">
        <v>44418</v>
      </c>
      <c r="D145" s="3">
        <v>3.1865999999999999</v>
      </c>
      <c r="E145" s="3">
        <v>3.1865999999999999</v>
      </c>
      <c r="F145" s="4">
        <v>8.9999999999999998E-4</v>
      </c>
      <c r="G145" s="4">
        <f t="shared" si="8"/>
        <v>0.16180545428029749</v>
      </c>
    </row>
    <row r="146" spans="1:7" x14ac:dyDescent="0.3">
      <c r="A146" s="1">
        <f t="shared" si="6"/>
        <v>33</v>
      </c>
      <c r="B146" s="1">
        <f t="shared" si="7"/>
        <v>3</v>
      </c>
      <c r="C146" s="5">
        <v>44419</v>
      </c>
      <c r="D146" s="3">
        <v>3.1934999999999998</v>
      </c>
      <c r="E146" s="3">
        <v>3.1934999999999998</v>
      </c>
      <c r="F146" s="4">
        <v>2.2000000000000001E-3</v>
      </c>
      <c r="G146" s="4">
        <f t="shared" si="8"/>
        <v>0.16432113169024351</v>
      </c>
    </row>
    <row r="147" spans="1:7" x14ac:dyDescent="0.3">
      <c r="A147" s="1">
        <f t="shared" si="6"/>
        <v>33</v>
      </c>
      <c r="B147" s="1">
        <f t="shared" si="7"/>
        <v>4</v>
      </c>
      <c r="C147" s="5">
        <v>44420</v>
      </c>
      <c r="D147" s="3">
        <v>3.1995</v>
      </c>
      <c r="E147" s="3">
        <v>3.1995</v>
      </c>
      <c r="F147" s="4">
        <v>1.9E-3</v>
      </c>
      <c r="G147" s="4">
        <f t="shared" si="8"/>
        <v>0.1665086772641097</v>
      </c>
    </row>
    <row r="148" spans="1:7" x14ac:dyDescent="0.3">
      <c r="A148" s="1">
        <f t="shared" si="6"/>
        <v>33</v>
      </c>
      <c r="B148" s="1">
        <f t="shared" si="7"/>
        <v>5</v>
      </c>
      <c r="C148" s="5">
        <v>44421</v>
      </c>
      <c r="D148" s="3">
        <v>3.2065000000000001</v>
      </c>
      <c r="E148" s="3">
        <v>3.2065000000000001</v>
      </c>
      <c r="F148" s="4">
        <v>2.2000000000000001E-3</v>
      </c>
      <c r="G148" s="4">
        <f t="shared" si="8"/>
        <v>0.16906081376695356</v>
      </c>
    </row>
    <row r="149" spans="1:7" x14ac:dyDescent="0.3">
      <c r="A149" s="1">
        <f t="shared" si="6"/>
        <v>34</v>
      </c>
      <c r="B149" s="1">
        <f t="shared" si="7"/>
        <v>1</v>
      </c>
      <c r="C149" s="5">
        <v>44424</v>
      </c>
      <c r="D149" s="3">
        <v>3.2103999999999999</v>
      </c>
      <c r="E149" s="3">
        <v>3.2103999999999999</v>
      </c>
      <c r="F149" s="4">
        <v>1.1999999999999999E-3</v>
      </c>
      <c r="G149" s="4">
        <f t="shared" si="8"/>
        <v>0.17048271838996648</v>
      </c>
    </row>
    <row r="150" spans="1:7" x14ac:dyDescent="0.3">
      <c r="A150" s="1">
        <f t="shared" si="6"/>
        <v>34</v>
      </c>
      <c r="B150" s="1">
        <f t="shared" si="7"/>
        <v>2</v>
      </c>
      <c r="C150" s="5">
        <v>44425</v>
      </c>
      <c r="D150" s="3">
        <v>3.1913</v>
      </c>
      <c r="E150" s="3">
        <v>3.1913</v>
      </c>
      <c r="F150" s="4">
        <v>-5.8999999999999999E-3</v>
      </c>
      <c r="G150" s="4">
        <f t="shared" si="8"/>
        <v>0.16351903164649267</v>
      </c>
    </row>
    <row r="151" spans="1:7" x14ac:dyDescent="0.3">
      <c r="A151" s="1">
        <f t="shared" si="6"/>
        <v>34</v>
      </c>
      <c r="B151" s="1">
        <f t="shared" si="7"/>
        <v>3</v>
      </c>
      <c r="C151" s="5">
        <v>44426</v>
      </c>
      <c r="D151" s="3">
        <v>3.1656</v>
      </c>
      <c r="E151" s="3">
        <v>3.1656</v>
      </c>
      <c r="F151" s="4">
        <v>-8.0999999999999996E-3</v>
      </c>
      <c r="G151" s="4">
        <f t="shared" si="8"/>
        <v>0.15414904477176611</v>
      </c>
    </row>
    <row r="152" spans="1:7" x14ac:dyDescent="0.3">
      <c r="A152" s="1">
        <f t="shared" si="6"/>
        <v>34</v>
      </c>
      <c r="B152" s="1">
        <f t="shared" si="7"/>
        <v>4</v>
      </c>
      <c r="C152" s="5">
        <v>44427</v>
      </c>
      <c r="D152" s="3">
        <v>3.1665999999999999</v>
      </c>
      <c r="E152" s="3">
        <v>3.1665999999999999</v>
      </c>
      <c r="F152" s="4">
        <v>2.9999999999999997E-4</v>
      </c>
      <c r="G152" s="4">
        <f t="shared" si="8"/>
        <v>0.15451363570074375</v>
      </c>
    </row>
    <row r="153" spans="1:7" x14ac:dyDescent="0.3">
      <c r="A153" s="1">
        <f t="shared" si="6"/>
        <v>34</v>
      </c>
      <c r="B153" s="1">
        <f t="shared" si="7"/>
        <v>5</v>
      </c>
      <c r="C153" s="5">
        <v>44428</v>
      </c>
      <c r="D153" s="3">
        <v>3.1968999999999999</v>
      </c>
      <c r="E153" s="3">
        <v>3.1968999999999999</v>
      </c>
      <c r="F153" s="4">
        <v>9.5999999999999992E-3</v>
      </c>
      <c r="G153" s="4">
        <f t="shared" si="8"/>
        <v>0.16556074084876768</v>
      </c>
    </row>
    <row r="154" spans="1:7" x14ac:dyDescent="0.3">
      <c r="A154" s="1">
        <f t="shared" si="6"/>
        <v>35</v>
      </c>
      <c r="B154" s="1">
        <f t="shared" si="7"/>
        <v>1</v>
      </c>
      <c r="C154" s="5">
        <v>44431</v>
      </c>
      <c r="D154" s="3">
        <v>3.2214</v>
      </c>
      <c r="E154" s="3">
        <v>3.2214</v>
      </c>
      <c r="F154" s="4">
        <v>7.7000000000000002E-3</v>
      </c>
      <c r="G154" s="4">
        <f t="shared" si="8"/>
        <v>0.17449321860872108</v>
      </c>
    </row>
    <row r="155" spans="1:7" x14ac:dyDescent="0.3">
      <c r="A155" s="1">
        <f t="shared" si="6"/>
        <v>35</v>
      </c>
      <c r="B155" s="1">
        <f t="shared" si="7"/>
        <v>2</v>
      </c>
      <c r="C155" s="5">
        <v>44432</v>
      </c>
      <c r="D155" s="3">
        <v>3.2185000000000001</v>
      </c>
      <c r="E155" s="3">
        <v>3.2185000000000001</v>
      </c>
      <c r="F155" s="4">
        <v>-8.9999999999999998E-4</v>
      </c>
      <c r="G155" s="4">
        <f t="shared" si="8"/>
        <v>0.1734359049146858</v>
      </c>
    </row>
    <row r="156" spans="1:7" x14ac:dyDescent="0.3">
      <c r="A156" s="1">
        <f t="shared" si="6"/>
        <v>35</v>
      </c>
      <c r="B156" s="1">
        <f t="shared" si="7"/>
        <v>3</v>
      </c>
      <c r="C156" s="5">
        <v>44433</v>
      </c>
      <c r="D156" s="3">
        <v>3.2216</v>
      </c>
      <c r="E156" s="3">
        <v>3.2216</v>
      </c>
      <c r="F156" s="4">
        <v>1E-3</v>
      </c>
      <c r="G156" s="4">
        <f t="shared" si="8"/>
        <v>0.1745661367945166</v>
      </c>
    </row>
    <row r="157" spans="1:7" x14ac:dyDescent="0.3">
      <c r="A157" s="1">
        <f t="shared" si="6"/>
        <v>35</v>
      </c>
      <c r="B157" s="1">
        <f t="shared" si="7"/>
        <v>4</v>
      </c>
      <c r="C157" s="5">
        <v>44434</v>
      </c>
      <c r="D157" s="3">
        <v>3.2035999999999998</v>
      </c>
      <c r="E157" s="3">
        <v>3.2035999999999998</v>
      </c>
      <c r="F157" s="4">
        <v>-5.5999999999999999E-3</v>
      </c>
      <c r="G157" s="4">
        <f t="shared" si="8"/>
        <v>0.16800350007291814</v>
      </c>
    </row>
    <row r="158" spans="1:7" x14ac:dyDescent="0.3">
      <c r="A158" s="1">
        <f t="shared" si="6"/>
        <v>35</v>
      </c>
      <c r="B158" s="1">
        <f t="shared" si="7"/>
        <v>5</v>
      </c>
      <c r="C158" s="5">
        <v>44435</v>
      </c>
      <c r="D158" s="3">
        <v>3.2364000000000002</v>
      </c>
      <c r="E158" s="3">
        <v>3.2364000000000002</v>
      </c>
      <c r="F158" s="4">
        <v>1.0200000000000001E-2</v>
      </c>
      <c r="G158" s="4">
        <f t="shared" si="8"/>
        <v>0.17996208254338641</v>
      </c>
    </row>
    <row r="159" spans="1:7" x14ac:dyDescent="0.3">
      <c r="A159" s="1">
        <f t="shared" si="6"/>
        <v>36</v>
      </c>
      <c r="B159" s="1">
        <f t="shared" si="7"/>
        <v>1</v>
      </c>
      <c r="C159" s="5">
        <v>44438</v>
      </c>
      <c r="D159" s="3">
        <v>3.2410999999999999</v>
      </c>
      <c r="E159" s="3">
        <v>3.2410999999999999</v>
      </c>
      <c r="F159" s="4">
        <v>1.5E-3</v>
      </c>
      <c r="G159" s="4">
        <f t="shared" si="8"/>
        <v>0.18167565990958146</v>
      </c>
    </row>
    <row r="160" spans="1:7" x14ac:dyDescent="0.3">
      <c r="A160" s="1">
        <f t="shared" si="6"/>
        <v>36</v>
      </c>
      <c r="B160" s="1">
        <f t="shared" si="7"/>
        <v>2</v>
      </c>
      <c r="C160" s="5">
        <v>44439</v>
      </c>
      <c r="D160" s="3">
        <v>3.2372000000000001</v>
      </c>
      <c r="E160" s="3">
        <v>3.2372000000000001</v>
      </c>
      <c r="F160" s="4">
        <v>-1.1999999999999999E-3</v>
      </c>
      <c r="G160" s="4">
        <f t="shared" si="8"/>
        <v>0.18025375528656853</v>
      </c>
    </row>
    <row r="161" spans="1:7" x14ac:dyDescent="0.3">
      <c r="A161" s="1">
        <f t="shared" si="6"/>
        <v>36</v>
      </c>
      <c r="B161" s="1">
        <f t="shared" si="7"/>
        <v>3</v>
      </c>
      <c r="C161" s="5">
        <v>44440</v>
      </c>
      <c r="D161" s="3">
        <v>3.2383000000000002</v>
      </c>
      <c r="E161" s="3">
        <v>3.2383000000000002</v>
      </c>
      <c r="F161" s="4">
        <v>2.9999999999999997E-4</v>
      </c>
      <c r="G161" s="4">
        <f t="shared" si="8"/>
        <v>0.18065480530844402</v>
      </c>
    </row>
    <row r="162" spans="1:7" x14ac:dyDescent="0.3">
      <c r="A162" s="1">
        <f t="shared" si="6"/>
        <v>36</v>
      </c>
      <c r="B162" s="1">
        <f t="shared" si="7"/>
        <v>4</v>
      </c>
      <c r="C162" s="5">
        <v>44441</v>
      </c>
      <c r="D162" s="3">
        <v>3.2433000000000001</v>
      </c>
      <c r="E162" s="3">
        <v>3.2433000000000001</v>
      </c>
      <c r="F162" s="4">
        <v>1.5E-3</v>
      </c>
      <c r="G162" s="4">
        <f t="shared" si="8"/>
        <v>0.18247775995333243</v>
      </c>
    </row>
    <row r="163" spans="1:7" x14ac:dyDescent="0.3">
      <c r="A163" s="1">
        <f t="shared" si="6"/>
        <v>36</v>
      </c>
      <c r="B163" s="1">
        <f t="shared" si="7"/>
        <v>5</v>
      </c>
      <c r="C163" s="5">
        <v>44442</v>
      </c>
      <c r="D163" s="3">
        <v>3.2414999999999998</v>
      </c>
      <c r="E163" s="3">
        <v>3.2414999999999998</v>
      </c>
      <c r="F163" s="4">
        <v>-5.9999999999999995E-4</v>
      </c>
      <c r="G163" s="4">
        <f t="shared" si="8"/>
        <v>0.1818214962811725</v>
      </c>
    </row>
    <row r="164" spans="1:7" x14ac:dyDescent="0.3">
      <c r="A164" s="1">
        <f t="shared" si="6"/>
        <v>37</v>
      </c>
      <c r="B164" s="1">
        <f t="shared" si="7"/>
        <v>2</v>
      </c>
      <c r="C164" s="5">
        <v>44446</v>
      </c>
      <c r="D164" s="3">
        <v>3.2288000000000001</v>
      </c>
      <c r="E164" s="3">
        <v>3.2288000000000001</v>
      </c>
      <c r="F164" s="4" t="s">
        <v>23</v>
      </c>
      <c r="G164" s="4">
        <f t="shared" si="8"/>
        <v>0.17719119148315599</v>
      </c>
    </row>
    <row r="165" spans="1:7" x14ac:dyDescent="0.3">
      <c r="A165" s="1">
        <f t="shared" si="6"/>
        <v>37</v>
      </c>
      <c r="B165" s="1">
        <f t="shared" si="7"/>
        <v>3</v>
      </c>
      <c r="C165" s="5">
        <v>44447</v>
      </c>
      <c r="D165" s="3">
        <v>3.2309999999999999</v>
      </c>
      <c r="E165" s="3">
        <v>3.2309999999999999</v>
      </c>
      <c r="F165" s="4">
        <v>6.9999999999999999E-4</v>
      </c>
      <c r="G165" s="4">
        <f t="shared" si="8"/>
        <v>0.17799329152690679</v>
      </c>
    </row>
    <row r="166" spans="1:7" x14ac:dyDescent="0.3">
      <c r="A166" s="1">
        <f t="shared" si="6"/>
        <v>37</v>
      </c>
      <c r="B166" s="1">
        <f t="shared" si="7"/>
        <v>4</v>
      </c>
      <c r="C166" s="5">
        <v>44448</v>
      </c>
      <c r="D166" s="3">
        <v>3.2145000000000001</v>
      </c>
      <c r="E166" s="3">
        <v>3.2145000000000001</v>
      </c>
      <c r="F166" s="4">
        <v>-5.1000000000000004E-3</v>
      </c>
      <c r="G166" s="4">
        <f t="shared" si="8"/>
        <v>0.17197754119877506</v>
      </c>
    </row>
    <row r="167" spans="1:7" x14ac:dyDescent="0.3">
      <c r="A167" s="1">
        <f t="shared" si="6"/>
        <v>37</v>
      </c>
      <c r="B167" s="1">
        <f t="shared" si="7"/>
        <v>5</v>
      </c>
      <c r="C167" s="5">
        <v>44449</v>
      </c>
      <c r="D167" s="3">
        <v>3.1888000000000001</v>
      </c>
      <c r="E167" s="3">
        <v>3.1888000000000001</v>
      </c>
      <c r="F167" s="4">
        <v>-8.0000000000000002E-3</v>
      </c>
      <c r="G167" s="4">
        <f t="shared" si="8"/>
        <v>0.1626075543240485</v>
      </c>
    </row>
    <row r="168" spans="1:7" x14ac:dyDescent="0.3">
      <c r="A168" s="1">
        <f t="shared" si="6"/>
        <v>38</v>
      </c>
      <c r="B168" s="1">
        <f t="shared" si="7"/>
        <v>1</v>
      </c>
      <c r="C168" s="5">
        <v>44452</v>
      </c>
      <c r="D168" s="3">
        <v>3.1918000000000002</v>
      </c>
      <c r="E168" s="3">
        <v>3.1918000000000002</v>
      </c>
      <c r="F168" s="4">
        <v>8.9999999999999998E-4</v>
      </c>
      <c r="G168" s="4">
        <f t="shared" si="8"/>
        <v>0.16370132711098159</v>
      </c>
    </row>
    <row r="169" spans="1:7" x14ac:dyDescent="0.3">
      <c r="A169" s="1">
        <f t="shared" si="6"/>
        <v>38</v>
      </c>
      <c r="B169" s="1">
        <f t="shared" si="7"/>
        <v>2</v>
      </c>
      <c r="C169" s="5">
        <v>44453</v>
      </c>
      <c r="D169" s="3">
        <v>3.1751</v>
      </c>
      <c r="E169" s="3">
        <v>3.1751</v>
      </c>
      <c r="F169" s="4">
        <v>-5.1999999999999998E-3</v>
      </c>
      <c r="G169" s="4">
        <f t="shared" si="8"/>
        <v>0.15761265859705414</v>
      </c>
    </row>
    <row r="170" spans="1:7" x14ac:dyDescent="0.3">
      <c r="A170" s="1">
        <f t="shared" si="6"/>
        <v>38</v>
      </c>
      <c r="B170" s="1">
        <f t="shared" si="7"/>
        <v>3</v>
      </c>
      <c r="C170" s="5">
        <v>44454</v>
      </c>
      <c r="D170" s="3">
        <v>3.2002000000000002</v>
      </c>
      <c r="E170" s="3">
        <v>3.2002000000000002</v>
      </c>
      <c r="F170" s="4">
        <v>7.9000000000000008E-3</v>
      </c>
      <c r="G170" s="4">
        <f t="shared" si="8"/>
        <v>0.16676389091439414</v>
      </c>
    </row>
    <row r="171" spans="1:7" x14ac:dyDescent="0.3">
      <c r="A171" s="1">
        <f t="shared" si="6"/>
        <v>38</v>
      </c>
      <c r="B171" s="1">
        <f t="shared" si="7"/>
        <v>4</v>
      </c>
      <c r="C171" s="5">
        <v>44455</v>
      </c>
      <c r="D171" s="3">
        <v>3.1882999999999999</v>
      </c>
      <c r="E171" s="3">
        <v>3.1882999999999999</v>
      </c>
      <c r="F171" s="4">
        <v>-3.7000000000000002E-3</v>
      </c>
      <c r="G171" s="4">
        <f t="shared" si="8"/>
        <v>0.16242525885955958</v>
      </c>
    </row>
    <row r="172" spans="1:7" x14ac:dyDescent="0.3">
      <c r="A172" s="1">
        <f t="shared" si="6"/>
        <v>38</v>
      </c>
      <c r="B172" s="1">
        <f t="shared" si="7"/>
        <v>5</v>
      </c>
      <c r="C172" s="5">
        <v>44456</v>
      </c>
      <c r="D172" s="3">
        <v>3.169</v>
      </c>
      <c r="E172" s="3">
        <v>3.169</v>
      </c>
      <c r="F172" s="4">
        <v>-6.1000000000000004E-3</v>
      </c>
      <c r="G172" s="4">
        <f t="shared" si="8"/>
        <v>0.15538865393029028</v>
      </c>
    </row>
    <row r="173" spans="1:7" x14ac:dyDescent="0.3">
      <c r="A173" s="1">
        <f t="shared" si="6"/>
        <v>39</v>
      </c>
      <c r="B173" s="1">
        <f t="shared" si="7"/>
        <v>3</v>
      </c>
      <c r="C173" s="5">
        <v>44461</v>
      </c>
      <c r="D173" s="3">
        <v>3.1505999999999998</v>
      </c>
      <c r="E173" s="3">
        <v>3.1505999999999998</v>
      </c>
      <c r="F173" s="4">
        <v>-5.7999999999999996E-3</v>
      </c>
      <c r="G173" s="4">
        <f t="shared" si="8"/>
        <v>0.14868018083710074</v>
      </c>
    </row>
    <row r="174" spans="1:7" x14ac:dyDescent="0.3">
      <c r="A174" s="1">
        <f t="shared" si="6"/>
        <v>39</v>
      </c>
      <c r="B174" s="1">
        <f t="shared" si="7"/>
        <v>4</v>
      </c>
      <c r="C174" s="5">
        <v>44462</v>
      </c>
      <c r="D174" s="3">
        <v>3.1892999999999998</v>
      </c>
      <c r="E174" s="3">
        <v>3.1892999999999998</v>
      </c>
      <c r="F174" s="4">
        <v>1.23E-2</v>
      </c>
      <c r="G174" s="4">
        <f t="shared" si="8"/>
        <v>0.16278984978853722</v>
      </c>
    </row>
    <row r="175" spans="1:7" x14ac:dyDescent="0.3">
      <c r="A175" s="1">
        <f t="shared" si="6"/>
        <v>39</v>
      </c>
      <c r="B175" s="1">
        <f t="shared" si="7"/>
        <v>5</v>
      </c>
      <c r="C175" s="5">
        <v>44463</v>
      </c>
      <c r="D175" s="3">
        <v>3.1869999999999998</v>
      </c>
      <c r="E175" s="3">
        <v>3.1869999999999998</v>
      </c>
      <c r="F175" s="4">
        <v>-6.9999999999999999E-4</v>
      </c>
      <c r="G175" s="4">
        <f t="shared" si="8"/>
        <v>0.16195129065188857</v>
      </c>
    </row>
    <row r="176" spans="1:7" x14ac:dyDescent="0.3">
      <c r="A176" s="1">
        <f t="shared" si="6"/>
        <v>40</v>
      </c>
      <c r="B176" s="1">
        <f t="shared" si="7"/>
        <v>1</v>
      </c>
      <c r="C176" s="5">
        <v>44466</v>
      </c>
      <c r="D176" s="3">
        <v>3.1825999999999999</v>
      </c>
      <c r="E176" s="3">
        <v>3.1825999999999999</v>
      </c>
      <c r="F176" s="4">
        <v>-1.4E-3</v>
      </c>
      <c r="G176" s="4">
        <f t="shared" si="8"/>
        <v>0.16034709056438676</v>
      </c>
    </row>
    <row r="177" spans="1:7" x14ac:dyDescent="0.3">
      <c r="A177" s="1">
        <f t="shared" si="6"/>
        <v>40</v>
      </c>
      <c r="B177" s="1">
        <f t="shared" si="7"/>
        <v>2</v>
      </c>
      <c r="C177" s="5">
        <v>44467</v>
      </c>
      <c r="D177" s="3">
        <v>3.1173000000000002</v>
      </c>
      <c r="E177" s="3">
        <v>3.1173000000000002</v>
      </c>
      <c r="F177" s="4">
        <v>-2.0500000000000001E-2</v>
      </c>
      <c r="G177" s="4">
        <f t="shared" si="8"/>
        <v>0.13653930290214389</v>
      </c>
    </row>
    <row r="178" spans="1:7" x14ac:dyDescent="0.3">
      <c r="A178" s="1">
        <f t="shared" si="6"/>
        <v>40</v>
      </c>
      <c r="B178" s="1">
        <f t="shared" si="7"/>
        <v>3</v>
      </c>
      <c r="C178" s="5">
        <v>44468</v>
      </c>
      <c r="D178" s="3">
        <v>3.1244000000000001</v>
      </c>
      <c r="E178" s="3">
        <v>3.1244000000000001</v>
      </c>
      <c r="F178" s="4">
        <v>2.3E-3</v>
      </c>
      <c r="G178" s="4">
        <f t="shared" si="8"/>
        <v>0.13912789849788543</v>
      </c>
    </row>
    <row r="179" spans="1:7" x14ac:dyDescent="0.3">
      <c r="A179" s="1">
        <f t="shared" si="6"/>
        <v>40</v>
      </c>
      <c r="B179" s="1">
        <f t="shared" si="7"/>
        <v>4</v>
      </c>
      <c r="C179" s="5">
        <v>44469</v>
      </c>
      <c r="D179" s="3">
        <v>3.0975000000000001</v>
      </c>
      <c r="E179" s="3">
        <v>3.0975000000000001</v>
      </c>
      <c r="F179" s="4">
        <v>-8.6E-3</v>
      </c>
      <c r="G179" s="4">
        <f t="shared" si="8"/>
        <v>0.1293204025083857</v>
      </c>
    </row>
    <row r="180" spans="1:7" x14ac:dyDescent="0.3">
      <c r="A180" s="1">
        <f t="shared" si="6"/>
        <v>41</v>
      </c>
      <c r="B180" s="1">
        <f t="shared" si="7"/>
        <v>5</v>
      </c>
      <c r="C180" s="5">
        <v>44477</v>
      </c>
      <c r="D180" s="3">
        <v>3.1438000000000001</v>
      </c>
      <c r="E180" s="3">
        <v>3.1438000000000001</v>
      </c>
      <c r="F180" s="4">
        <v>1.49E-2</v>
      </c>
      <c r="G180" s="4">
        <f t="shared" si="8"/>
        <v>0.1462009625200526</v>
      </c>
    </row>
    <row r="181" spans="1:7" x14ac:dyDescent="0.3">
      <c r="A181" s="1">
        <f t="shared" si="6"/>
        <v>42</v>
      </c>
      <c r="B181" s="1">
        <f t="shared" si="7"/>
        <v>1</v>
      </c>
      <c r="C181" s="5">
        <v>44480</v>
      </c>
      <c r="D181" s="3">
        <v>3.1173999999999999</v>
      </c>
      <c r="E181" s="3">
        <v>3.1173999999999999</v>
      </c>
      <c r="F181" s="4">
        <v>-8.3999999999999995E-3</v>
      </c>
      <c r="G181" s="4">
        <f t="shared" si="8"/>
        <v>0.13657576199504159</v>
      </c>
    </row>
    <row r="182" spans="1:7" x14ac:dyDescent="0.3">
      <c r="A182" s="1">
        <f t="shared" si="6"/>
        <v>42</v>
      </c>
      <c r="B182" s="1">
        <f t="shared" si="7"/>
        <v>2</v>
      </c>
      <c r="C182" s="5">
        <v>44481</v>
      </c>
      <c r="D182" s="3">
        <v>3.1089000000000002</v>
      </c>
      <c r="E182" s="3">
        <v>3.1089000000000002</v>
      </c>
      <c r="F182" s="4">
        <v>-2.7000000000000001E-3</v>
      </c>
      <c r="G182" s="4">
        <f t="shared" si="8"/>
        <v>0.13347673909873134</v>
      </c>
    </row>
    <row r="183" spans="1:7" x14ac:dyDescent="0.3">
      <c r="A183" s="1">
        <f t="shared" si="6"/>
        <v>42</v>
      </c>
      <c r="B183" s="1">
        <f t="shared" si="7"/>
        <v>3</v>
      </c>
      <c r="C183" s="5">
        <v>44482</v>
      </c>
      <c r="D183" s="3">
        <v>3.125</v>
      </c>
      <c r="E183" s="3">
        <v>3.125</v>
      </c>
      <c r="F183" s="4">
        <v>5.1999999999999998E-3</v>
      </c>
      <c r="G183" s="4">
        <f t="shared" si="8"/>
        <v>0.13934665305527202</v>
      </c>
    </row>
    <row r="184" spans="1:7" x14ac:dyDescent="0.3">
      <c r="A184" s="1">
        <f t="shared" si="6"/>
        <v>42</v>
      </c>
      <c r="B184" s="1">
        <f t="shared" si="7"/>
        <v>4</v>
      </c>
      <c r="C184" s="5">
        <v>44483</v>
      </c>
      <c r="D184" s="3">
        <v>3.1669999999999998</v>
      </c>
      <c r="E184" s="3">
        <v>3.1669999999999998</v>
      </c>
      <c r="F184" s="4">
        <v>1.34E-2</v>
      </c>
      <c r="G184" s="4">
        <f t="shared" si="8"/>
        <v>0.15465947207233482</v>
      </c>
    </row>
    <row r="185" spans="1:7" x14ac:dyDescent="0.3">
      <c r="A185" s="1">
        <f t="shared" si="6"/>
        <v>42</v>
      </c>
      <c r="B185" s="1">
        <f t="shared" si="7"/>
        <v>5</v>
      </c>
      <c r="C185" s="5">
        <v>44484</v>
      </c>
      <c r="D185" s="3">
        <v>3.1880999999999999</v>
      </c>
      <c r="E185" s="3">
        <v>3.1880999999999999</v>
      </c>
      <c r="F185" s="4">
        <v>6.7000000000000002E-3</v>
      </c>
      <c r="G185" s="4">
        <f t="shared" si="8"/>
        <v>0.16235234067376406</v>
      </c>
    </row>
    <row r="186" spans="1:7" x14ac:dyDescent="0.3">
      <c r="A186" s="1">
        <f t="shared" si="6"/>
        <v>43</v>
      </c>
      <c r="B186" s="1">
        <f t="shared" si="7"/>
        <v>1</v>
      </c>
      <c r="C186" s="5">
        <v>44487</v>
      </c>
      <c r="D186" s="3">
        <v>3.1941000000000002</v>
      </c>
      <c r="E186" s="3">
        <v>3.1941000000000002</v>
      </c>
      <c r="F186" s="4">
        <v>1.9E-3</v>
      </c>
      <c r="G186" s="4">
        <f t="shared" si="8"/>
        <v>0.16453988624763025</v>
      </c>
    </row>
    <row r="187" spans="1:7" x14ac:dyDescent="0.3">
      <c r="A187" s="1">
        <f t="shared" si="6"/>
        <v>43</v>
      </c>
      <c r="B187" s="1">
        <f t="shared" si="7"/>
        <v>2</v>
      </c>
      <c r="C187" s="5">
        <v>44488</v>
      </c>
      <c r="D187" s="3">
        <v>3.2168000000000001</v>
      </c>
      <c r="E187" s="3">
        <v>3.2168000000000001</v>
      </c>
      <c r="F187" s="4">
        <v>7.1000000000000004E-3</v>
      </c>
      <c r="G187" s="4">
        <f t="shared" si="8"/>
        <v>0.17281610033542374</v>
      </c>
    </row>
    <row r="188" spans="1:7" x14ac:dyDescent="0.3">
      <c r="A188" s="1">
        <f t="shared" si="6"/>
        <v>43</v>
      </c>
      <c r="B188" s="1">
        <f t="shared" si="7"/>
        <v>3</v>
      </c>
      <c r="C188" s="5">
        <v>44489</v>
      </c>
      <c r="D188" s="3">
        <v>3.2170000000000001</v>
      </c>
      <c r="E188" s="3">
        <v>3.2170000000000001</v>
      </c>
      <c r="F188" s="4">
        <v>1E-4</v>
      </c>
      <c r="G188" s="4">
        <f t="shared" si="8"/>
        <v>0.17288901852121927</v>
      </c>
    </row>
    <row r="189" spans="1:7" x14ac:dyDescent="0.3">
      <c r="A189" s="1">
        <f t="shared" si="6"/>
        <v>43</v>
      </c>
      <c r="B189" s="1">
        <f t="shared" si="7"/>
        <v>4</v>
      </c>
      <c r="C189" s="5">
        <v>44490</v>
      </c>
      <c r="D189" s="3">
        <v>3.218</v>
      </c>
      <c r="E189" s="3">
        <v>3.218</v>
      </c>
      <c r="F189" s="4">
        <v>2.9999999999999997E-4</v>
      </c>
      <c r="G189" s="4">
        <f t="shared" si="8"/>
        <v>0.17325360945019691</v>
      </c>
    </row>
    <row r="190" spans="1:7" x14ac:dyDescent="0.3">
      <c r="A190" s="1">
        <f t="shared" si="6"/>
        <v>43</v>
      </c>
      <c r="B190" s="1">
        <f t="shared" si="7"/>
        <v>5</v>
      </c>
      <c r="C190" s="5">
        <v>44491</v>
      </c>
      <c r="D190" s="3">
        <v>3.2212000000000001</v>
      </c>
      <c r="E190" s="3">
        <v>3.2212000000000001</v>
      </c>
      <c r="F190" s="4">
        <v>1E-3</v>
      </c>
      <c r="G190" s="4">
        <f t="shared" si="8"/>
        <v>0.17442030042292553</v>
      </c>
    </row>
    <row r="191" spans="1:7" x14ac:dyDescent="0.3">
      <c r="A191" s="1">
        <f t="shared" si="6"/>
        <v>44</v>
      </c>
      <c r="B191" s="1">
        <f t="shared" si="7"/>
        <v>1</v>
      </c>
      <c r="C191" s="5">
        <v>44494</v>
      </c>
      <c r="D191" s="3">
        <v>3.2303999999999999</v>
      </c>
      <c r="E191" s="3">
        <v>3.2303999999999999</v>
      </c>
      <c r="F191" s="4">
        <v>2.8999999999999998E-3</v>
      </c>
      <c r="G191" s="4">
        <f t="shared" si="8"/>
        <v>0.17777453696952022</v>
      </c>
    </row>
    <row r="192" spans="1:7" x14ac:dyDescent="0.3">
      <c r="A192" s="1">
        <f t="shared" si="6"/>
        <v>44</v>
      </c>
      <c r="B192" s="1">
        <f t="shared" si="7"/>
        <v>2</v>
      </c>
      <c r="C192" s="5">
        <v>44495</v>
      </c>
      <c r="D192" s="3">
        <v>3.2343000000000002</v>
      </c>
      <c r="E192" s="3">
        <v>3.2343000000000002</v>
      </c>
      <c r="F192" s="4">
        <v>1.1999999999999999E-3</v>
      </c>
      <c r="G192" s="4">
        <f t="shared" si="8"/>
        <v>0.17919644159253328</v>
      </c>
    </row>
    <row r="193" spans="1:7" x14ac:dyDescent="0.3">
      <c r="A193" s="1">
        <f t="shared" si="6"/>
        <v>44</v>
      </c>
      <c r="B193" s="1">
        <f t="shared" si="7"/>
        <v>3</v>
      </c>
      <c r="C193" s="5">
        <v>44496</v>
      </c>
      <c r="D193" s="3">
        <v>3.2172999999999998</v>
      </c>
      <c r="E193" s="3">
        <v>3.2172999999999998</v>
      </c>
      <c r="F193" s="4">
        <v>-5.3E-3</v>
      </c>
      <c r="G193" s="4">
        <f t="shared" si="8"/>
        <v>0.17299839579991247</v>
      </c>
    </row>
    <row r="194" spans="1:7" x14ac:dyDescent="0.3">
      <c r="A194" s="1">
        <f t="shared" si="6"/>
        <v>44</v>
      </c>
      <c r="B194" s="1">
        <f t="shared" si="7"/>
        <v>4</v>
      </c>
      <c r="C194" s="5">
        <v>44497</v>
      </c>
      <c r="D194" s="3">
        <v>3.2519</v>
      </c>
      <c r="E194" s="3">
        <v>3.2519</v>
      </c>
      <c r="F194" s="4">
        <v>1.0800000000000001E-2</v>
      </c>
      <c r="G194" s="4">
        <f t="shared" si="8"/>
        <v>0.1856132419425405</v>
      </c>
    </row>
    <row r="195" spans="1:7" x14ac:dyDescent="0.3">
      <c r="A195" s="1">
        <f t="shared" ref="A195:A201" si="9">WEEKNUM(C195,2)</f>
        <v>44</v>
      </c>
      <c r="B195" s="1">
        <f t="shared" ref="B195:B201" si="10">WEEKDAY(C195,2)</f>
        <v>5</v>
      </c>
      <c r="C195" s="5">
        <v>44498</v>
      </c>
      <c r="D195" s="3">
        <v>3.2557999999999998</v>
      </c>
      <c r="E195" s="3">
        <v>3.2557999999999998</v>
      </c>
      <c r="F195" s="4">
        <v>1.1999999999999999E-3</v>
      </c>
      <c r="G195" s="4">
        <f t="shared" si="8"/>
        <v>0.18703514656555342</v>
      </c>
    </row>
    <row r="196" spans="1:7" x14ac:dyDescent="0.3">
      <c r="A196" s="1">
        <f t="shared" si="9"/>
        <v>45</v>
      </c>
      <c r="B196" s="1">
        <f t="shared" si="10"/>
        <v>1</v>
      </c>
      <c r="C196" s="5">
        <v>44501</v>
      </c>
      <c r="D196" s="3">
        <v>3.2743000000000002</v>
      </c>
      <c r="E196" s="3">
        <v>3.2743000000000002</v>
      </c>
      <c r="F196" s="4">
        <v>5.7000000000000002E-3</v>
      </c>
      <c r="G196" s="4">
        <f t="shared" ref="G196:G201" si="11">(D196-2.7428)/2.7428</f>
        <v>0.19378007875164077</v>
      </c>
    </row>
    <row r="197" spans="1:7" x14ac:dyDescent="0.3">
      <c r="A197" s="1">
        <f t="shared" si="9"/>
        <v>45</v>
      </c>
      <c r="B197" s="1">
        <f t="shared" si="10"/>
        <v>2</v>
      </c>
      <c r="C197" s="5">
        <v>44502</v>
      </c>
      <c r="D197" s="3">
        <v>3.2772000000000001</v>
      </c>
      <c r="E197" s="3">
        <v>3.2772000000000001</v>
      </c>
      <c r="F197" s="4">
        <v>8.9999999999999998E-4</v>
      </c>
      <c r="G197" s="4">
        <f t="shared" si="11"/>
        <v>0.19483739244567602</v>
      </c>
    </row>
    <row r="198" spans="1:7" x14ac:dyDescent="0.3">
      <c r="A198" s="1">
        <f t="shared" si="9"/>
        <v>45</v>
      </c>
      <c r="B198" s="1">
        <f t="shared" si="10"/>
        <v>3</v>
      </c>
      <c r="C198" s="5">
        <v>44503</v>
      </c>
      <c r="D198" s="3">
        <v>3.3003</v>
      </c>
      <c r="E198" s="3">
        <v>3.3003</v>
      </c>
      <c r="F198" s="4">
        <v>7.0000000000000001E-3</v>
      </c>
      <c r="G198" s="4">
        <f t="shared" si="11"/>
        <v>0.20325944290506057</v>
      </c>
    </row>
    <row r="199" spans="1:7" x14ac:dyDescent="0.3">
      <c r="A199" s="1">
        <f t="shared" si="9"/>
        <v>45</v>
      </c>
      <c r="B199" s="1">
        <f t="shared" si="10"/>
        <v>4</v>
      </c>
      <c r="C199" s="5">
        <v>44504</v>
      </c>
      <c r="D199" s="3">
        <v>3.3069999999999999</v>
      </c>
      <c r="E199" s="3">
        <v>3.3069999999999999</v>
      </c>
      <c r="F199" s="4">
        <v>2E-3</v>
      </c>
      <c r="G199" s="4">
        <f t="shared" si="11"/>
        <v>0.20570220212921103</v>
      </c>
    </row>
    <row r="200" spans="1:7" x14ac:dyDescent="0.3">
      <c r="A200" s="1">
        <f t="shared" si="9"/>
        <v>45</v>
      </c>
      <c r="B200" s="1">
        <f t="shared" si="10"/>
        <v>5</v>
      </c>
      <c r="C200" s="5">
        <v>44505</v>
      </c>
      <c r="D200" s="3">
        <v>3.3205</v>
      </c>
      <c r="E200" s="3">
        <v>3.3205</v>
      </c>
      <c r="F200" s="4">
        <v>4.1000000000000003E-3</v>
      </c>
      <c r="G200" s="4">
        <f t="shared" si="11"/>
        <v>0.21062417967040983</v>
      </c>
    </row>
    <row r="201" spans="1:7" x14ac:dyDescent="0.3">
      <c r="A201" s="1">
        <f t="shared" si="9"/>
        <v>46</v>
      </c>
      <c r="B201" s="1">
        <f t="shared" si="10"/>
        <v>1</v>
      </c>
      <c r="C201" s="5">
        <v>44508</v>
      </c>
      <c r="D201" s="3">
        <v>3.3218999999999999</v>
      </c>
      <c r="E201" s="3">
        <v>3.3218999999999999</v>
      </c>
      <c r="F201" s="4">
        <v>4.0000000000000002E-4</v>
      </c>
      <c r="G201" s="4">
        <f t="shared" si="11"/>
        <v>0.21113460697097855</v>
      </c>
    </row>
  </sheetData>
  <sheetProtection formatCells="0" insertHyperlinks="0" autoFilter="0"/>
  <sortState xmlns:xlrd2="http://schemas.microsoft.com/office/spreadsheetml/2017/richdata2" ref="C2:F3744">
    <sortCondition ref="C2:C3744"/>
  </sortState>
  <phoneticPr fontId="3" type="noConversion"/>
  <conditionalFormatting sqref="F2">
    <cfRule type="cellIs" dxfId="63" priority="1" operator="lessThan">
      <formula>0</formula>
    </cfRule>
    <cfRule type="cellIs" dxfId="62" priority="2" operator="greaterThan">
      <formula>0</formula>
    </cfRule>
  </conditionalFormatting>
  <conditionalFormatting sqref="F3:F3743">
    <cfRule type="cellIs" dxfId="61" priority="3" operator="lessThan">
      <formula>0</formula>
    </cfRule>
    <cfRule type="cellIs" dxfId="60" priority="4" operator="greaterThan">
      <formula>0</formula>
    </cfRule>
  </conditionalFormatting>
  <conditionalFormatting sqref="G3:G3743">
    <cfRule type="cellIs" dxfId="59" priority="5" operator="lessThan">
      <formula>0</formula>
    </cfRule>
    <cfRule type="cellIs" dxfId="58" priority="6" operator="greaterThan">
      <formula>0</formula>
    </cfRule>
  </conditionalFormatting>
  <conditionalFormatting sqref="K3701:K3744">
    <cfRule type="cellIs" dxfId="57" priority="7" operator="lessThan">
      <formula>0</formula>
    </cfRule>
    <cfRule type="cellIs" dxfId="56" priority="8" operator="greaterThan">
      <formula>0</formula>
    </cfRule>
  </conditionalFormatting>
  <conditionalFormatting sqref="L2:L1048576">
    <cfRule type="cellIs" dxfId="55" priority="21" operator="lessThan">
      <formula>0</formula>
    </cfRule>
    <cfRule type="cellIs" dxfId="54" priority="22" operator="lessThan">
      <formula>0</formula>
    </cfRule>
    <cfRule type="cellIs" dxfId="53" priority="23" operator="greaterThan">
      <formula>0</formula>
    </cfRule>
  </conditionalFormatting>
  <conditionalFormatting sqref="M2:M1048576">
    <cfRule type="cellIs" dxfId="52" priority="19" operator="lessThan">
      <formula>0</formula>
    </cfRule>
    <cfRule type="cellIs" dxfId="51" priority="20" operator="greaterThan">
      <formula>0</formula>
    </cfRule>
  </conditionalFormatting>
  <conditionalFormatting sqref="N2:N1048576">
    <cfRule type="cellIs" dxfId="50" priority="17" operator="lessThan">
      <formula>0</formula>
    </cfRule>
    <cfRule type="cellIs" dxfId="49" priority="18" operator="greaterThan">
      <formula>0</formula>
    </cfRule>
  </conditionalFormatting>
  <conditionalFormatting sqref="O2:O1048576">
    <cfRule type="cellIs" dxfId="48" priority="11" operator="lessThan">
      <formula>0</formula>
    </cfRule>
    <cfRule type="cellIs" dxfId="47" priority="12" operator="greaterThan">
      <formula>0</formula>
    </cfRule>
  </conditionalFormatting>
  <conditionalFormatting sqref="P2:P1048576">
    <cfRule type="cellIs" dxfId="46" priority="15" operator="lessThan">
      <formula>0</formula>
    </cfRule>
    <cfRule type="cellIs" dxfId="45" priority="16" operator="greaterThan">
      <formula>0</formula>
    </cfRule>
  </conditionalFormatting>
  <conditionalFormatting sqref="R2:R1048576">
    <cfRule type="cellIs" dxfId="44" priority="9" operator="lessThan">
      <formula>0</formula>
    </cfRule>
    <cfRule type="cellIs" dxfId="43" priority="10" operator="greaterThan">
      <formula>0</formula>
    </cfRule>
  </conditionalFormatting>
  <conditionalFormatting sqref="R1045186:R1048576">
    <cfRule type="cellIs" dxfId="42" priority="13" operator="lessThan">
      <formula>1</formula>
    </cfRule>
    <cfRule type="cellIs" dxfId="41" priority="14" operator="greaterThan">
      <formula>1</formula>
    </cfRule>
  </conditionalFormatting>
  <conditionalFormatting sqref="J3:K3743 K3744">
    <cfRule type="cellIs" dxfId="40" priority="24" operator="lessThan">
      <formula>0</formula>
    </cfRule>
    <cfRule type="cellIs" dxfId="39" priority="25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21"/>
  <sheetViews>
    <sheetView workbookViewId="0">
      <pane xSplit="2" ySplit="1" topLeftCell="C207" activePane="bottomRight" state="frozen"/>
      <selection pane="topRight"/>
      <selection pane="bottomLeft"/>
      <selection pane="bottomRight" activeCell="I225" sqref="I225"/>
    </sheetView>
  </sheetViews>
  <sheetFormatPr defaultColWidth="9.5" defaultRowHeight="14" x14ac:dyDescent="0.3"/>
  <cols>
    <col min="1" max="1" width="9.75" style="1" customWidth="1"/>
    <col min="2" max="2" width="8.33203125" style="1" customWidth="1"/>
    <col min="3" max="3" width="11.08203125" style="5" customWidth="1"/>
    <col min="4" max="4" width="9" style="6" customWidth="1"/>
    <col min="5" max="5" width="10" style="6" customWidth="1"/>
    <col min="6" max="7" width="7.83203125" style="1" customWidth="1"/>
    <col min="8" max="8" width="9.25" style="1" customWidth="1"/>
    <col min="9" max="10" width="7.83203125" style="1" customWidth="1"/>
    <col min="11" max="11" width="7.33203125" style="1" customWidth="1"/>
    <col min="12" max="12" width="7.83203125" style="4" customWidth="1"/>
    <col min="13" max="13" width="7.75" style="4" customWidth="1"/>
    <col min="14" max="14" width="7.83203125" style="4" customWidth="1"/>
    <col min="15" max="15" width="8.33203125" style="2" customWidth="1"/>
    <col min="16" max="16" width="7.83203125" style="4" customWidth="1"/>
    <col min="18" max="18" width="8.33203125" style="2" customWidth="1"/>
    <col min="19" max="19" width="10.83203125" style="6" customWidth="1"/>
    <col min="20" max="16384" width="9.5" style="1"/>
  </cols>
  <sheetData>
    <row r="1" spans="1:7" x14ac:dyDescent="0.3">
      <c r="A1" s="1" t="s">
        <v>0</v>
      </c>
      <c r="B1" s="1" t="s">
        <v>18</v>
      </c>
      <c r="C1" s="5" t="s">
        <v>19</v>
      </c>
      <c r="D1" s="6" t="s">
        <v>20</v>
      </c>
      <c r="E1" s="6" t="s">
        <v>21</v>
      </c>
      <c r="F1" s="1" t="s">
        <v>22</v>
      </c>
      <c r="G1" s="1" t="s">
        <v>10</v>
      </c>
    </row>
    <row r="2" spans="1:7" x14ac:dyDescent="0.3">
      <c r="A2" s="1">
        <f>WEEKNUM(C2,2)</f>
        <v>50</v>
      </c>
      <c r="B2" s="1">
        <f>WEEKDAY(C2,2)</f>
        <v>4</v>
      </c>
      <c r="C2" s="5">
        <v>44175</v>
      </c>
      <c r="D2" s="3">
        <v>3.5465</v>
      </c>
      <c r="E2" s="3">
        <v>3.5465</v>
      </c>
      <c r="F2" s="4">
        <v>5.3E-3</v>
      </c>
      <c r="G2" s="4"/>
    </row>
    <row r="3" spans="1:7" x14ac:dyDescent="0.3">
      <c r="A3" s="1">
        <f t="shared" ref="A3:A66" si="0">WEEKNUM(C3,2)</f>
        <v>50</v>
      </c>
      <c r="B3" s="1">
        <f t="shared" ref="B3:B66" si="1">WEEKDAY(C3,2)</f>
        <v>5</v>
      </c>
      <c r="C3" s="5">
        <v>44176</v>
      </c>
      <c r="D3" s="3">
        <v>3.5348999999999999</v>
      </c>
      <c r="E3" s="3">
        <v>3.5348999999999999</v>
      </c>
      <c r="F3" s="4">
        <v>-3.3E-3</v>
      </c>
      <c r="G3" s="4"/>
    </row>
    <row r="4" spans="1:7" x14ac:dyDescent="0.3">
      <c r="A4" s="1">
        <f t="shared" si="0"/>
        <v>51</v>
      </c>
      <c r="B4" s="1">
        <f t="shared" si="1"/>
        <v>1</v>
      </c>
      <c r="C4" s="5">
        <v>44179</v>
      </c>
      <c r="D4" s="3">
        <v>3.5558000000000001</v>
      </c>
      <c r="E4" s="3">
        <v>3.5558000000000001</v>
      </c>
      <c r="F4" s="4">
        <v>5.8999999999999999E-3</v>
      </c>
      <c r="G4" s="4"/>
    </row>
    <row r="5" spans="1:7" x14ac:dyDescent="0.3">
      <c r="A5" s="1">
        <f t="shared" si="0"/>
        <v>51</v>
      </c>
      <c r="B5" s="1">
        <f t="shared" si="1"/>
        <v>2</v>
      </c>
      <c r="C5" s="5">
        <v>44180</v>
      </c>
      <c r="D5" s="3">
        <v>3.5992999999999999</v>
      </c>
      <c r="E5" s="3">
        <v>3.5992999999999999</v>
      </c>
      <c r="F5" s="4">
        <v>1.2200000000000001E-2</v>
      </c>
      <c r="G5" s="4"/>
    </row>
    <row r="6" spans="1:7" x14ac:dyDescent="0.3">
      <c r="A6" s="1">
        <f t="shared" si="0"/>
        <v>51</v>
      </c>
      <c r="B6" s="1">
        <f t="shared" si="1"/>
        <v>3</v>
      </c>
      <c r="C6" s="5">
        <v>44181</v>
      </c>
      <c r="D6" s="3">
        <v>3.6153</v>
      </c>
      <c r="E6" s="3">
        <v>3.6153</v>
      </c>
      <c r="F6" s="4">
        <v>4.4000000000000003E-3</v>
      </c>
      <c r="G6" s="4"/>
    </row>
    <row r="7" spans="1:7" x14ac:dyDescent="0.3">
      <c r="A7" s="1">
        <f t="shared" si="0"/>
        <v>51</v>
      </c>
      <c r="B7" s="1">
        <f t="shared" si="1"/>
        <v>4</v>
      </c>
      <c r="C7" s="5">
        <v>44182</v>
      </c>
      <c r="D7" s="3">
        <v>3.6375999999999999</v>
      </c>
      <c r="E7" s="3">
        <v>3.6375999999999999</v>
      </c>
      <c r="F7" s="4">
        <v>6.1999999999999998E-3</v>
      </c>
      <c r="G7" s="4"/>
    </row>
    <row r="8" spans="1:7" x14ac:dyDescent="0.3">
      <c r="A8" s="1">
        <f t="shared" si="0"/>
        <v>51</v>
      </c>
      <c r="B8" s="1">
        <f t="shared" si="1"/>
        <v>5</v>
      </c>
      <c r="C8" s="5">
        <v>44183</v>
      </c>
      <c r="D8" s="3">
        <v>3.6284000000000001</v>
      </c>
      <c r="E8" s="3">
        <v>3.6284000000000001</v>
      </c>
      <c r="F8" s="4">
        <v>-2.5000000000000001E-3</v>
      </c>
      <c r="G8" s="4"/>
    </row>
    <row r="9" spans="1:7" x14ac:dyDescent="0.3">
      <c r="A9" s="1">
        <f t="shared" si="0"/>
        <v>52</v>
      </c>
      <c r="B9" s="1">
        <f t="shared" si="1"/>
        <v>1</v>
      </c>
      <c r="C9" s="5">
        <v>44186</v>
      </c>
      <c r="D9" s="3">
        <v>3.6282999999999999</v>
      </c>
      <c r="E9" s="3">
        <v>3.6282999999999999</v>
      </c>
      <c r="F9" s="4">
        <v>0</v>
      </c>
      <c r="G9" s="4"/>
    </row>
    <row r="10" spans="1:7" x14ac:dyDescent="0.3">
      <c r="A10" s="1">
        <f t="shared" si="0"/>
        <v>52</v>
      </c>
      <c r="B10" s="1">
        <f t="shared" si="1"/>
        <v>2</v>
      </c>
      <c r="C10" s="5">
        <v>44187</v>
      </c>
      <c r="D10" s="3">
        <v>3.6299000000000001</v>
      </c>
      <c r="E10" s="3">
        <v>3.6299000000000001</v>
      </c>
      <c r="F10" s="4">
        <v>4.0000000000000002E-4</v>
      </c>
      <c r="G10" s="4"/>
    </row>
    <row r="11" spans="1:7" x14ac:dyDescent="0.3">
      <c r="A11" s="1">
        <f t="shared" si="0"/>
        <v>52</v>
      </c>
      <c r="B11" s="1">
        <f t="shared" si="1"/>
        <v>3</v>
      </c>
      <c r="C11" s="5">
        <v>44188</v>
      </c>
      <c r="D11" s="3">
        <v>3.6214</v>
      </c>
      <c r="E11" s="3">
        <v>3.6214</v>
      </c>
      <c r="F11" s="4">
        <v>-2.3E-3</v>
      </c>
      <c r="G11" s="4"/>
    </row>
    <row r="12" spans="1:7" x14ac:dyDescent="0.3">
      <c r="A12" s="1">
        <f t="shared" si="0"/>
        <v>52</v>
      </c>
      <c r="B12" s="1">
        <f t="shared" si="1"/>
        <v>4</v>
      </c>
      <c r="C12" s="5">
        <v>44189</v>
      </c>
      <c r="D12" s="3">
        <v>3.6267999999999998</v>
      </c>
      <c r="E12" s="3">
        <v>3.6267999999999998</v>
      </c>
      <c r="F12" s="4">
        <v>1.5E-3</v>
      </c>
      <c r="G12" s="4"/>
    </row>
    <row r="13" spans="1:7" x14ac:dyDescent="0.3">
      <c r="A13" s="1">
        <f t="shared" si="0"/>
        <v>52</v>
      </c>
      <c r="B13" s="1">
        <f t="shared" si="1"/>
        <v>5</v>
      </c>
      <c r="C13" s="5">
        <v>44190</v>
      </c>
      <c r="D13" s="3">
        <v>3.6251000000000002</v>
      </c>
      <c r="E13" s="3">
        <v>3.6251000000000002</v>
      </c>
      <c r="F13" s="4">
        <v>-5.0000000000000001E-4</v>
      </c>
      <c r="G13" s="4"/>
    </row>
    <row r="14" spans="1:7" x14ac:dyDescent="0.3">
      <c r="A14" s="1">
        <f t="shared" si="0"/>
        <v>53</v>
      </c>
      <c r="B14" s="1">
        <f t="shared" si="1"/>
        <v>1</v>
      </c>
      <c r="C14" s="5">
        <v>44193</v>
      </c>
      <c r="D14" s="3">
        <v>3.6644999999999999</v>
      </c>
      <c r="E14" s="3">
        <v>3.6644999999999999</v>
      </c>
      <c r="F14" s="4">
        <v>1.09E-2</v>
      </c>
      <c r="G14" s="4"/>
    </row>
    <row r="15" spans="1:7" x14ac:dyDescent="0.3">
      <c r="A15" s="1">
        <f t="shared" si="0"/>
        <v>53</v>
      </c>
      <c r="B15" s="1">
        <f t="shared" si="1"/>
        <v>2</v>
      </c>
      <c r="C15" s="5">
        <v>44194</v>
      </c>
      <c r="D15" s="3">
        <v>3.6758999999999999</v>
      </c>
      <c r="E15" s="3">
        <v>3.6758999999999999</v>
      </c>
      <c r="F15" s="4">
        <v>3.0999999999999999E-3</v>
      </c>
      <c r="G15" s="4"/>
    </row>
    <row r="16" spans="1:7" x14ac:dyDescent="0.3">
      <c r="A16" s="1">
        <f t="shared" si="0"/>
        <v>53</v>
      </c>
      <c r="B16" s="1">
        <f t="shared" si="1"/>
        <v>3</v>
      </c>
      <c r="C16" s="5">
        <v>44195</v>
      </c>
      <c r="D16" s="3">
        <v>3.6652</v>
      </c>
      <c r="E16" s="3">
        <v>3.6652</v>
      </c>
      <c r="F16" s="4">
        <v>-2.8999999999999998E-3</v>
      </c>
      <c r="G16" s="4"/>
    </row>
    <row r="17" spans="1:7" x14ac:dyDescent="0.3">
      <c r="A17" s="1">
        <f t="shared" si="0"/>
        <v>53</v>
      </c>
      <c r="B17" s="1">
        <f t="shared" si="1"/>
        <v>4</v>
      </c>
      <c r="C17" s="5">
        <v>44196</v>
      </c>
      <c r="D17" s="3">
        <v>3.6713</v>
      </c>
      <c r="E17" s="3">
        <v>3.6713</v>
      </c>
      <c r="F17" s="4">
        <v>1.6999999999999999E-3</v>
      </c>
      <c r="G17" s="4"/>
    </row>
    <row r="18" spans="1:7" x14ac:dyDescent="0.3">
      <c r="A18" s="1">
        <f t="shared" si="0"/>
        <v>2</v>
      </c>
      <c r="B18" s="1">
        <f t="shared" si="1"/>
        <v>1</v>
      </c>
      <c r="C18" s="5">
        <v>44200</v>
      </c>
      <c r="D18" s="3">
        <v>3.6246999999999998</v>
      </c>
      <c r="E18" s="3">
        <v>3.6246999999999998</v>
      </c>
      <c r="F18" s="4">
        <v>-1.2699999999999999E-2</v>
      </c>
      <c r="G18" s="4">
        <f>(D18-3.6713)/3.6713</f>
        <v>-1.2693051507640399E-2</v>
      </c>
    </row>
    <row r="19" spans="1:7" x14ac:dyDescent="0.3">
      <c r="A19" s="1">
        <f t="shared" si="0"/>
        <v>2</v>
      </c>
      <c r="B19" s="1">
        <f t="shared" si="1"/>
        <v>2</v>
      </c>
      <c r="C19" s="5">
        <v>44201</v>
      </c>
      <c r="D19" s="3">
        <v>3.6196000000000002</v>
      </c>
      <c r="E19" s="3">
        <v>3.6196000000000002</v>
      </c>
      <c r="F19" s="4">
        <v>-1.4E-3</v>
      </c>
      <c r="G19" s="4">
        <f t="shared" ref="G19:G82" si="2">(D19-3.6713)/3.6713</f>
        <v>-1.4082205213412104E-2</v>
      </c>
    </row>
    <row r="20" spans="1:7" x14ac:dyDescent="0.3">
      <c r="A20" s="1">
        <f t="shared" si="0"/>
        <v>2</v>
      </c>
      <c r="B20" s="1">
        <f t="shared" si="1"/>
        <v>3</v>
      </c>
      <c r="C20" s="5">
        <v>44202</v>
      </c>
      <c r="D20" s="3">
        <v>3.5585</v>
      </c>
      <c r="E20" s="3">
        <v>3.5585</v>
      </c>
      <c r="F20" s="4">
        <v>-1.6899999999999998E-2</v>
      </c>
      <c r="G20" s="4">
        <f t="shared" si="2"/>
        <v>-3.0724811374717404E-2</v>
      </c>
    </row>
    <row r="21" spans="1:7" x14ac:dyDescent="0.3">
      <c r="A21" s="1">
        <f t="shared" si="0"/>
        <v>2</v>
      </c>
      <c r="B21" s="1">
        <f t="shared" si="1"/>
        <v>4</v>
      </c>
      <c r="C21" s="5">
        <v>44203</v>
      </c>
      <c r="D21" s="3">
        <v>3.6476000000000002</v>
      </c>
      <c r="E21" s="3">
        <v>3.6476000000000002</v>
      </c>
      <c r="F21" s="4">
        <v>2.5000000000000001E-2</v>
      </c>
      <c r="G21" s="4">
        <f t="shared" si="2"/>
        <v>-6.4554789856453663E-3</v>
      </c>
    </row>
    <row r="22" spans="1:7" x14ac:dyDescent="0.3">
      <c r="A22" s="1">
        <f t="shared" si="0"/>
        <v>2</v>
      </c>
      <c r="B22" s="1">
        <f t="shared" si="1"/>
        <v>5</v>
      </c>
      <c r="C22" s="5">
        <v>44204</v>
      </c>
      <c r="D22" s="3">
        <v>3.6993999999999998</v>
      </c>
      <c r="E22" s="3">
        <v>3.6993999999999998</v>
      </c>
      <c r="F22" s="4">
        <v>1.4200000000000001E-2</v>
      </c>
      <c r="G22" s="4">
        <f t="shared" si="2"/>
        <v>7.6539645357229843E-3</v>
      </c>
    </row>
    <row r="23" spans="1:7" x14ac:dyDescent="0.3">
      <c r="A23" s="1">
        <f t="shared" si="0"/>
        <v>3</v>
      </c>
      <c r="B23" s="1">
        <f t="shared" si="1"/>
        <v>1</v>
      </c>
      <c r="C23" s="5">
        <v>44207</v>
      </c>
      <c r="D23" s="3">
        <v>3.6427</v>
      </c>
      <c r="E23" s="3">
        <v>3.6427</v>
      </c>
      <c r="F23" s="4">
        <v>-1.5299999999999999E-2</v>
      </c>
      <c r="G23" s="4">
        <f t="shared" si="2"/>
        <v>-7.7901560755045786E-3</v>
      </c>
    </row>
    <row r="24" spans="1:7" x14ac:dyDescent="0.3">
      <c r="A24" s="1">
        <f t="shared" si="0"/>
        <v>3</v>
      </c>
      <c r="B24" s="1">
        <f t="shared" si="1"/>
        <v>2</v>
      </c>
      <c r="C24" s="5">
        <v>44208</v>
      </c>
      <c r="D24" s="3">
        <v>3.6429</v>
      </c>
      <c r="E24" s="3">
        <v>3.6429</v>
      </c>
      <c r="F24" s="4">
        <v>1E-4</v>
      </c>
      <c r="G24" s="4">
        <f t="shared" si="2"/>
        <v>-7.7356794595919648E-3</v>
      </c>
    </row>
    <row r="25" spans="1:7" x14ac:dyDescent="0.3">
      <c r="A25" s="1">
        <f t="shared" si="0"/>
        <v>3</v>
      </c>
      <c r="B25" s="1">
        <f t="shared" si="1"/>
        <v>3</v>
      </c>
      <c r="C25" s="5">
        <v>44209</v>
      </c>
      <c r="D25" s="3">
        <v>3.6560000000000001</v>
      </c>
      <c r="E25" s="3">
        <v>3.6560000000000001</v>
      </c>
      <c r="F25" s="4">
        <v>3.5999999999999999E-3</v>
      </c>
      <c r="G25" s="4">
        <f t="shared" si="2"/>
        <v>-4.167461117315357E-3</v>
      </c>
    </row>
    <row r="26" spans="1:7" x14ac:dyDescent="0.3">
      <c r="A26" s="1">
        <f t="shared" si="0"/>
        <v>3</v>
      </c>
      <c r="B26" s="1">
        <f t="shared" si="1"/>
        <v>4</v>
      </c>
      <c r="C26" s="5">
        <v>44210</v>
      </c>
      <c r="D26" s="3">
        <v>3.6404999999999998</v>
      </c>
      <c r="E26" s="3">
        <v>3.6404999999999998</v>
      </c>
      <c r="F26" s="4">
        <v>-4.1999999999999997E-3</v>
      </c>
      <c r="G26" s="4">
        <f t="shared" si="2"/>
        <v>-8.3893988505434475E-3</v>
      </c>
    </row>
    <row r="27" spans="1:7" x14ac:dyDescent="0.3">
      <c r="A27" s="1">
        <f t="shared" si="0"/>
        <v>3</v>
      </c>
      <c r="B27" s="1">
        <f t="shared" si="1"/>
        <v>5</v>
      </c>
      <c r="C27" s="5">
        <v>44211</v>
      </c>
      <c r="D27" s="3">
        <v>3.6076000000000001</v>
      </c>
      <c r="E27" s="3">
        <v>3.6076000000000001</v>
      </c>
      <c r="F27" s="4">
        <v>-8.9999999999999993E-3</v>
      </c>
      <c r="G27" s="4">
        <f t="shared" si="2"/>
        <v>-1.7350802168169276E-2</v>
      </c>
    </row>
    <row r="28" spans="1:7" x14ac:dyDescent="0.3">
      <c r="A28" s="1">
        <f t="shared" si="0"/>
        <v>4</v>
      </c>
      <c r="B28" s="1">
        <f t="shared" si="1"/>
        <v>1</v>
      </c>
      <c r="C28" s="5">
        <v>44214</v>
      </c>
      <c r="D28" s="3">
        <v>3.6187</v>
      </c>
      <c r="E28" s="3">
        <v>3.6187</v>
      </c>
      <c r="F28" s="4">
        <v>3.0999999999999999E-3</v>
      </c>
      <c r="G28" s="4">
        <f t="shared" si="2"/>
        <v>-1.4327349985018925E-2</v>
      </c>
    </row>
    <row r="29" spans="1:7" x14ac:dyDescent="0.3">
      <c r="A29" s="1">
        <f t="shared" si="0"/>
        <v>4</v>
      </c>
      <c r="B29" s="1">
        <f t="shared" si="1"/>
        <v>2</v>
      </c>
      <c r="C29" s="5">
        <v>44215</v>
      </c>
      <c r="D29" s="3">
        <v>3.6743999999999999</v>
      </c>
      <c r="E29" s="3">
        <v>3.6743999999999999</v>
      </c>
      <c r="F29" s="4">
        <v>1.54E-2</v>
      </c>
      <c r="G29" s="4">
        <f t="shared" si="2"/>
        <v>8.4438754664556989E-4</v>
      </c>
    </row>
    <row r="30" spans="1:7" x14ac:dyDescent="0.3">
      <c r="A30" s="1">
        <f t="shared" si="0"/>
        <v>4</v>
      </c>
      <c r="B30" s="1">
        <f t="shared" si="1"/>
        <v>3</v>
      </c>
      <c r="C30" s="5">
        <v>44216</v>
      </c>
      <c r="D30" s="3">
        <v>3.7612999999999999</v>
      </c>
      <c r="E30" s="3">
        <v>3.7612999999999999</v>
      </c>
      <c r="F30" s="4">
        <v>2.3699999999999999E-2</v>
      </c>
      <c r="G30" s="4">
        <f t="shared" si="2"/>
        <v>2.4514477160678741E-2</v>
      </c>
    </row>
    <row r="31" spans="1:7" x14ac:dyDescent="0.3">
      <c r="A31" s="1">
        <f t="shared" si="0"/>
        <v>4</v>
      </c>
      <c r="B31" s="1">
        <f t="shared" si="1"/>
        <v>4</v>
      </c>
      <c r="C31" s="5">
        <v>44217</v>
      </c>
      <c r="D31" s="3">
        <v>3.7875999999999999</v>
      </c>
      <c r="E31" s="3">
        <v>3.7875999999999999</v>
      </c>
      <c r="F31" s="4">
        <v>7.0000000000000001E-3</v>
      </c>
      <c r="G31" s="4">
        <f t="shared" si="2"/>
        <v>3.1678152153188199E-2</v>
      </c>
    </row>
    <row r="32" spans="1:7" x14ac:dyDescent="0.3">
      <c r="A32" s="1">
        <f t="shared" si="0"/>
        <v>4</v>
      </c>
      <c r="B32" s="1">
        <f t="shared" si="1"/>
        <v>5</v>
      </c>
      <c r="C32" s="5">
        <v>44218</v>
      </c>
      <c r="D32" s="3">
        <v>3.7751000000000001</v>
      </c>
      <c r="E32" s="3">
        <v>3.7751000000000001</v>
      </c>
      <c r="F32" s="4">
        <v>-3.3E-3</v>
      </c>
      <c r="G32" s="4">
        <f t="shared" si="2"/>
        <v>2.8273363658649554E-2</v>
      </c>
    </row>
    <row r="33" spans="1:7" x14ac:dyDescent="0.3">
      <c r="A33" s="1">
        <f t="shared" si="0"/>
        <v>5</v>
      </c>
      <c r="B33" s="1">
        <f t="shared" si="1"/>
        <v>1</v>
      </c>
      <c r="C33" s="5">
        <v>44221</v>
      </c>
      <c r="D33" s="3">
        <v>3.8216000000000001</v>
      </c>
      <c r="E33" s="3">
        <v>3.8216000000000001</v>
      </c>
      <c r="F33" s="4">
        <v>1.23E-2</v>
      </c>
      <c r="G33" s="4">
        <f t="shared" si="2"/>
        <v>4.0939176858333585E-2</v>
      </c>
    </row>
    <row r="34" spans="1:7" x14ac:dyDescent="0.3">
      <c r="A34" s="1">
        <f t="shared" si="0"/>
        <v>5</v>
      </c>
      <c r="B34" s="1">
        <f t="shared" si="1"/>
        <v>2</v>
      </c>
      <c r="C34" s="5">
        <v>44222</v>
      </c>
      <c r="D34" s="3">
        <v>3.8279000000000001</v>
      </c>
      <c r="E34" s="3">
        <v>3.8279000000000001</v>
      </c>
      <c r="F34" s="4">
        <v>1.6000000000000001E-3</v>
      </c>
      <c r="G34" s="4">
        <f t="shared" si="2"/>
        <v>4.2655190259581095E-2</v>
      </c>
    </row>
    <row r="35" spans="1:7" x14ac:dyDescent="0.3">
      <c r="A35" s="1">
        <f t="shared" si="0"/>
        <v>5</v>
      </c>
      <c r="B35" s="1">
        <f t="shared" si="1"/>
        <v>3</v>
      </c>
      <c r="C35" s="5">
        <v>44223</v>
      </c>
      <c r="D35" s="3">
        <v>3.7147999999999999</v>
      </c>
      <c r="E35" s="3">
        <v>3.7147999999999999</v>
      </c>
      <c r="F35" s="4">
        <v>-2.9499999999999998E-2</v>
      </c>
      <c r="G35" s="4">
        <f t="shared" si="2"/>
        <v>1.1848663960994708E-2</v>
      </c>
    </row>
    <row r="36" spans="1:7" x14ac:dyDescent="0.3">
      <c r="A36" s="1">
        <f t="shared" si="0"/>
        <v>5</v>
      </c>
      <c r="B36" s="1">
        <f t="shared" si="1"/>
        <v>4</v>
      </c>
      <c r="C36" s="5">
        <v>44224</v>
      </c>
      <c r="D36" s="3">
        <v>3.7444000000000002</v>
      </c>
      <c r="E36" s="3">
        <v>3.7444000000000002</v>
      </c>
      <c r="F36" s="4">
        <v>8.0000000000000002E-3</v>
      </c>
      <c r="G36" s="4">
        <f t="shared" si="2"/>
        <v>1.9911203116062474E-2</v>
      </c>
    </row>
    <row r="37" spans="1:7" x14ac:dyDescent="0.3">
      <c r="A37" s="1">
        <f t="shared" si="0"/>
        <v>5</v>
      </c>
      <c r="B37" s="1">
        <f t="shared" si="1"/>
        <v>5</v>
      </c>
      <c r="C37" s="5">
        <v>44225</v>
      </c>
      <c r="D37" s="3">
        <v>3.6585999999999999</v>
      </c>
      <c r="E37" s="3">
        <v>3.6585999999999999</v>
      </c>
      <c r="F37" s="4">
        <v>-2.29E-2</v>
      </c>
      <c r="G37" s="4">
        <f t="shared" si="2"/>
        <v>-3.4592651104513811E-3</v>
      </c>
    </row>
    <row r="38" spans="1:7" x14ac:dyDescent="0.3">
      <c r="A38" s="1">
        <f t="shared" si="0"/>
        <v>6</v>
      </c>
      <c r="B38" s="1">
        <f t="shared" si="1"/>
        <v>1</v>
      </c>
      <c r="C38" s="5">
        <v>44228</v>
      </c>
      <c r="D38" s="3">
        <v>3.7452000000000001</v>
      </c>
      <c r="E38" s="3">
        <v>3.7452000000000001</v>
      </c>
      <c r="F38" s="4">
        <v>2.3699999999999999E-2</v>
      </c>
      <c r="G38" s="4">
        <f t="shared" si="2"/>
        <v>2.012910957971293E-2</v>
      </c>
    </row>
    <row r="39" spans="1:7" x14ac:dyDescent="0.3">
      <c r="A39" s="1">
        <f t="shared" si="0"/>
        <v>6</v>
      </c>
      <c r="B39" s="1">
        <f t="shared" si="1"/>
        <v>2</v>
      </c>
      <c r="C39" s="5">
        <v>44229</v>
      </c>
      <c r="D39" s="3">
        <v>3.8075000000000001</v>
      </c>
      <c r="E39" s="3">
        <v>3.8075000000000001</v>
      </c>
      <c r="F39" s="4">
        <v>1.66E-2</v>
      </c>
      <c r="G39" s="4">
        <f t="shared" si="2"/>
        <v>3.7098575436493912E-2</v>
      </c>
    </row>
    <row r="40" spans="1:7" x14ac:dyDescent="0.3">
      <c r="A40" s="1">
        <f t="shared" si="0"/>
        <v>6</v>
      </c>
      <c r="B40" s="1">
        <f t="shared" si="1"/>
        <v>3</v>
      </c>
      <c r="C40" s="5">
        <v>44230</v>
      </c>
      <c r="D40" s="3">
        <v>3.794</v>
      </c>
      <c r="E40" s="3">
        <v>3.794</v>
      </c>
      <c r="F40" s="4">
        <v>-3.5000000000000001E-3</v>
      </c>
      <c r="G40" s="4">
        <f t="shared" si="2"/>
        <v>3.3421403862392077E-2</v>
      </c>
    </row>
    <row r="41" spans="1:7" x14ac:dyDescent="0.3">
      <c r="A41" s="1">
        <f t="shared" si="0"/>
        <v>6</v>
      </c>
      <c r="B41" s="1">
        <f t="shared" si="1"/>
        <v>4</v>
      </c>
      <c r="C41" s="5">
        <v>44231</v>
      </c>
      <c r="D41" s="3">
        <v>3.8340999999999998</v>
      </c>
      <c r="E41" s="3">
        <v>3.8340999999999998</v>
      </c>
      <c r="F41" s="4">
        <v>1.06E-2</v>
      </c>
      <c r="G41" s="4">
        <f t="shared" si="2"/>
        <v>4.4343965352872237E-2</v>
      </c>
    </row>
    <row r="42" spans="1:7" x14ac:dyDescent="0.3">
      <c r="A42" s="1">
        <f t="shared" si="0"/>
        <v>6</v>
      </c>
      <c r="B42" s="1">
        <f t="shared" si="1"/>
        <v>5</v>
      </c>
      <c r="C42" s="5">
        <v>44232</v>
      </c>
      <c r="D42" s="3">
        <v>3.8534999999999999</v>
      </c>
      <c r="E42" s="3">
        <v>3.8534999999999999</v>
      </c>
      <c r="F42" s="4">
        <v>5.1000000000000004E-3</v>
      </c>
      <c r="G42" s="4">
        <f t="shared" si="2"/>
        <v>4.9628197096396348E-2</v>
      </c>
    </row>
    <row r="43" spans="1:7" x14ac:dyDescent="0.3">
      <c r="A43" s="1">
        <f t="shared" si="0"/>
        <v>7</v>
      </c>
      <c r="B43" s="1">
        <f t="shared" si="1"/>
        <v>1</v>
      </c>
      <c r="C43" s="5">
        <v>44235</v>
      </c>
      <c r="D43" s="3">
        <v>3.8755000000000002</v>
      </c>
      <c r="E43" s="3">
        <v>3.8755000000000002</v>
      </c>
      <c r="F43" s="4">
        <v>5.7000000000000002E-3</v>
      </c>
      <c r="G43" s="4">
        <f t="shared" si="2"/>
        <v>5.562062484678456E-2</v>
      </c>
    </row>
    <row r="44" spans="1:7" x14ac:dyDescent="0.3">
      <c r="A44" s="1">
        <f t="shared" si="0"/>
        <v>7</v>
      </c>
      <c r="B44" s="1">
        <f t="shared" si="1"/>
        <v>2</v>
      </c>
      <c r="C44" s="5">
        <v>44236</v>
      </c>
      <c r="D44" s="3">
        <v>3.8637999999999999</v>
      </c>
      <c r="E44" s="3">
        <v>3.8637999999999999</v>
      </c>
      <c r="F44" s="4">
        <v>-3.0000000000000001E-3</v>
      </c>
      <c r="G44" s="4">
        <f t="shared" si="2"/>
        <v>5.2433742815896245E-2</v>
      </c>
    </row>
    <row r="45" spans="1:7" x14ac:dyDescent="0.3">
      <c r="A45" s="1">
        <f t="shared" si="0"/>
        <v>7</v>
      </c>
      <c r="B45" s="1">
        <f t="shared" si="1"/>
        <v>3</v>
      </c>
      <c r="C45" s="5">
        <v>44237</v>
      </c>
      <c r="D45" s="3">
        <v>3.8454000000000002</v>
      </c>
      <c r="E45" s="3">
        <v>3.8454000000000002</v>
      </c>
      <c r="F45" s="4">
        <v>-4.7999999999999996E-3</v>
      </c>
      <c r="G45" s="4">
        <f t="shared" si="2"/>
        <v>4.7421894151935318E-2</v>
      </c>
    </row>
    <row r="46" spans="1:7" x14ac:dyDescent="0.3">
      <c r="A46" s="1">
        <f t="shared" si="0"/>
        <v>8</v>
      </c>
      <c r="B46" s="1">
        <f t="shared" si="1"/>
        <v>4</v>
      </c>
      <c r="C46" s="5">
        <v>44245</v>
      </c>
      <c r="D46" s="3">
        <v>3.8469000000000002</v>
      </c>
      <c r="E46" s="3">
        <v>3.8469000000000002</v>
      </c>
      <c r="F46" s="4">
        <v>4.0000000000000002E-4</v>
      </c>
      <c r="G46" s="4">
        <f t="shared" si="2"/>
        <v>4.7830468771279985E-2</v>
      </c>
    </row>
    <row r="47" spans="1:7" x14ac:dyDescent="0.3">
      <c r="A47" s="1">
        <f t="shared" si="0"/>
        <v>8</v>
      </c>
      <c r="B47" s="1">
        <f t="shared" si="1"/>
        <v>5</v>
      </c>
      <c r="C47" s="5">
        <v>44246</v>
      </c>
      <c r="D47" s="3">
        <v>3.8334999999999999</v>
      </c>
      <c r="E47" s="3">
        <v>3.8334999999999999</v>
      </c>
      <c r="F47" s="4">
        <v>-3.5000000000000001E-3</v>
      </c>
      <c r="G47" s="4">
        <f t="shared" si="2"/>
        <v>4.4180535505134393E-2</v>
      </c>
    </row>
    <row r="48" spans="1:7" x14ac:dyDescent="0.3">
      <c r="A48" s="1">
        <f t="shared" si="0"/>
        <v>9</v>
      </c>
      <c r="B48" s="1">
        <f t="shared" si="1"/>
        <v>1</v>
      </c>
      <c r="C48" s="5">
        <v>44249</v>
      </c>
      <c r="D48" s="3">
        <v>3.7288000000000001</v>
      </c>
      <c r="E48" s="3">
        <v>3.7288000000000001</v>
      </c>
      <c r="F48" s="4">
        <v>-2.7300000000000001E-2</v>
      </c>
      <c r="G48" s="4">
        <f t="shared" si="2"/>
        <v>1.5662027074878137E-2</v>
      </c>
    </row>
    <row r="49" spans="1:7" x14ac:dyDescent="0.3">
      <c r="A49" s="1">
        <f t="shared" si="0"/>
        <v>9</v>
      </c>
      <c r="B49" s="1">
        <f t="shared" si="1"/>
        <v>2</v>
      </c>
      <c r="C49" s="5">
        <v>44250</v>
      </c>
      <c r="D49" s="3">
        <v>3.7172999999999998</v>
      </c>
      <c r="E49" s="3">
        <v>3.7172999999999998</v>
      </c>
      <c r="F49" s="4">
        <v>-3.0999999999999999E-3</v>
      </c>
      <c r="G49" s="4">
        <f t="shared" si="2"/>
        <v>1.2529621659902438E-2</v>
      </c>
    </row>
    <row r="50" spans="1:7" x14ac:dyDescent="0.3">
      <c r="A50" s="1">
        <f t="shared" si="0"/>
        <v>9</v>
      </c>
      <c r="B50" s="1">
        <f t="shared" si="1"/>
        <v>3</v>
      </c>
      <c r="C50" s="5">
        <v>44251</v>
      </c>
      <c r="D50" s="3">
        <v>3.7511999999999999</v>
      </c>
      <c r="E50" s="3">
        <v>3.7511999999999999</v>
      </c>
      <c r="F50" s="4">
        <v>9.1000000000000004E-3</v>
      </c>
      <c r="G50" s="4">
        <f t="shared" si="2"/>
        <v>2.1763408057091455E-2</v>
      </c>
    </row>
    <row r="51" spans="1:7" x14ac:dyDescent="0.3">
      <c r="A51" s="1">
        <f t="shared" si="0"/>
        <v>9</v>
      </c>
      <c r="B51" s="1">
        <f t="shared" si="1"/>
        <v>4</v>
      </c>
      <c r="C51" s="5">
        <v>44252</v>
      </c>
      <c r="D51" s="3">
        <v>3.6135000000000002</v>
      </c>
      <c r="E51" s="3">
        <v>3.6135000000000002</v>
      </c>
      <c r="F51" s="4">
        <v>-3.6700000000000003E-2</v>
      </c>
      <c r="G51" s="4">
        <f t="shared" si="2"/>
        <v>-1.5743741998746997E-2</v>
      </c>
    </row>
    <row r="52" spans="1:7" x14ac:dyDescent="0.3">
      <c r="A52" s="1">
        <f t="shared" si="0"/>
        <v>9</v>
      </c>
      <c r="B52" s="1">
        <f t="shared" si="1"/>
        <v>5</v>
      </c>
      <c r="C52" s="5">
        <v>44253</v>
      </c>
      <c r="D52" s="3">
        <v>3.6463999999999999</v>
      </c>
      <c r="E52" s="3">
        <v>3.6463999999999999</v>
      </c>
      <c r="F52" s="4">
        <v>9.1000000000000004E-3</v>
      </c>
      <c r="G52" s="4">
        <f t="shared" si="2"/>
        <v>-6.7823386811211679E-3</v>
      </c>
    </row>
    <row r="53" spans="1:7" x14ac:dyDescent="0.3">
      <c r="A53" s="1">
        <f t="shared" si="0"/>
        <v>10</v>
      </c>
      <c r="B53" s="1">
        <f t="shared" si="1"/>
        <v>1</v>
      </c>
      <c r="C53" s="5">
        <v>44256</v>
      </c>
      <c r="D53" s="3">
        <v>3.7545000000000002</v>
      </c>
      <c r="E53" s="3">
        <v>3.7545000000000002</v>
      </c>
      <c r="F53" s="4">
        <v>2.9600000000000001E-2</v>
      </c>
      <c r="G53" s="4">
        <f t="shared" si="2"/>
        <v>2.2662272219649761E-2</v>
      </c>
    </row>
    <row r="54" spans="1:7" x14ac:dyDescent="0.3">
      <c r="A54" s="1">
        <f t="shared" si="0"/>
        <v>10</v>
      </c>
      <c r="B54" s="1">
        <f t="shared" si="1"/>
        <v>2</v>
      </c>
      <c r="C54" s="5">
        <v>44257</v>
      </c>
      <c r="D54" s="3">
        <v>3.6848000000000001</v>
      </c>
      <c r="E54" s="3">
        <v>3.6848000000000001</v>
      </c>
      <c r="F54" s="4">
        <v>-1.8599999999999998E-2</v>
      </c>
      <c r="G54" s="4">
        <f t="shared" si="2"/>
        <v>3.677171574101835E-3</v>
      </c>
    </row>
    <row r="55" spans="1:7" x14ac:dyDescent="0.3">
      <c r="A55" s="1">
        <f t="shared" si="0"/>
        <v>10</v>
      </c>
      <c r="B55" s="1">
        <f t="shared" si="1"/>
        <v>3</v>
      </c>
      <c r="C55" s="5">
        <v>44258</v>
      </c>
      <c r="D55" s="3">
        <v>3.5760999999999998</v>
      </c>
      <c r="E55" s="3">
        <v>3.5760999999999998</v>
      </c>
      <c r="F55" s="4">
        <v>-2.9499999999999998E-2</v>
      </c>
      <c r="G55" s="4">
        <f t="shared" si="2"/>
        <v>-2.5930869174406932E-2</v>
      </c>
    </row>
    <row r="56" spans="1:7" x14ac:dyDescent="0.3">
      <c r="A56" s="1">
        <f t="shared" si="0"/>
        <v>10</v>
      </c>
      <c r="B56" s="1">
        <f t="shared" si="1"/>
        <v>4</v>
      </c>
      <c r="C56" s="5">
        <v>44259</v>
      </c>
      <c r="D56" s="3">
        <v>3.528</v>
      </c>
      <c r="E56" s="3">
        <v>3.528</v>
      </c>
      <c r="F56" s="4">
        <v>-1.35E-2</v>
      </c>
      <c r="G56" s="4">
        <f t="shared" si="2"/>
        <v>-3.903249530139187E-2</v>
      </c>
    </row>
    <row r="57" spans="1:7" x14ac:dyDescent="0.3">
      <c r="A57" s="1">
        <f t="shared" si="0"/>
        <v>10</v>
      </c>
      <c r="B57" s="1">
        <f t="shared" si="1"/>
        <v>5</v>
      </c>
      <c r="C57" s="5">
        <v>44260</v>
      </c>
      <c r="D57" s="3">
        <v>3.5928</v>
      </c>
      <c r="E57" s="3">
        <v>3.5928</v>
      </c>
      <c r="F57" s="4">
        <v>1.84E-2</v>
      </c>
      <c r="G57" s="4">
        <f t="shared" si="2"/>
        <v>-2.1382071745703161E-2</v>
      </c>
    </row>
    <row r="58" spans="1:7" x14ac:dyDescent="0.3">
      <c r="A58" s="1">
        <f t="shared" si="0"/>
        <v>11</v>
      </c>
      <c r="B58" s="1">
        <f t="shared" si="1"/>
        <v>1</v>
      </c>
      <c r="C58" s="5">
        <v>44263</v>
      </c>
      <c r="D58" s="3">
        <v>3.4805000000000001</v>
      </c>
      <c r="E58" s="3">
        <v>3.4805000000000001</v>
      </c>
      <c r="F58" s="4">
        <v>-3.1300000000000001E-2</v>
      </c>
      <c r="G58" s="4">
        <f t="shared" si="2"/>
        <v>-5.1970691580638974E-2</v>
      </c>
    </row>
    <row r="59" spans="1:7" x14ac:dyDescent="0.3">
      <c r="A59" s="1">
        <f t="shared" si="0"/>
        <v>11</v>
      </c>
      <c r="B59" s="1">
        <f t="shared" si="1"/>
        <v>2</v>
      </c>
      <c r="C59" s="5">
        <v>44264</v>
      </c>
      <c r="D59" s="3">
        <v>3.6497000000000002</v>
      </c>
      <c r="E59" s="3">
        <v>3.6497000000000002</v>
      </c>
      <c r="F59" s="4">
        <v>4.8599999999999997E-2</v>
      </c>
      <c r="G59" s="4">
        <f t="shared" si="2"/>
        <v>-5.8834745185628633E-3</v>
      </c>
    </row>
    <row r="60" spans="1:7" x14ac:dyDescent="0.3">
      <c r="A60" s="1">
        <f t="shared" si="0"/>
        <v>11</v>
      </c>
      <c r="B60" s="1">
        <f t="shared" si="1"/>
        <v>3</v>
      </c>
      <c r="C60" s="5">
        <v>44265</v>
      </c>
      <c r="D60" s="3">
        <v>3.6248</v>
      </c>
      <c r="E60" s="3">
        <v>3.6248</v>
      </c>
      <c r="F60" s="4">
        <v>-6.7999999999999996E-3</v>
      </c>
      <c r="G60" s="4">
        <f t="shared" si="2"/>
        <v>-1.2665813199684031E-2</v>
      </c>
    </row>
    <row r="61" spans="1:7" x14ac:dyDescent="0.3">
      <c r="A61" s="1">
        <f t="shared" si="0"/>
        <v>11</v>
      </c>
      <c r="B61" s="1">
        <f t="shared" si="1"/>
        <v>4</v>
      </c>
      <c r="C61" s="5">
        <v>44266</v>
      </c>
      <c r="D61" s="3">
        <v>3.7031999999999998</v>
      </c>
      <c r="E61" s="3">
        <v>3.7031999999999998</v>
      </c>
      <c r="F61" s="4">
        <v>2.1600000000000001E-2</v>
      </c>
      <c r="G61" s="4">
        <f t="shared" si="2"/>
        <v>8.6890202380627626E-3</v>
      </c>
    </row>
    <row r="62" spans="1:7" x14ac:dyDescent="0.3">
      <c r="A62" s="1">
        <f t="shared" si="0"/>
        <v>11</v>
      </c>
      <c r="B62" s="1">
        <f t="shared" si="1"/>
        <v>5</v>
      </c>
      <c r="C62" s="5">
        <v>44267</v>
      </c>
      <c r="D62" s="3">
        <v>3.6627999999999998</v>
      </c>
      <c r="E62" s="3">
        <v>3.6627999999999998</v>
      </c>
      <c r="F62" s="4">
        <v>-1.09E-2</v>
      </c>
      <c r="G62" s="4">
        <f t="shared" si="2"/>
        <v>-2.3152561762863765E-3</v>
      </c>
    </row>
    <row r="63" spans="1:7" x14ac:dyDescent="0.3">
      <c r="A63" s="1">
        <f t="shared" si="0"/>
        <v>12</v>
      </c>
      <c r="B63" s="1">
        <f t="shared" si="1"/>
        <v>1</v>
      </c>
      <c r="C63" s="5">
        <v>44270</v>
      </c>
      <c r="D63" s="3">
        <v>3.7117</v>
      </c>
      <c r="E63" s="3">
        <v>3.7117</v>
      </c>
      <c r="F63" s="4">
        <v>1.34E-2</v>
      </c>
      <c r="G63" s="4">
        <f t="shared" si="2"/>
        <v>1.1004276414349139E-2</v>
      </c>
    </row>
    <row r="64" spans="1:7" x14ac:dyDescent="0.3">
      <c r="A64" s="1">
        <f t="shared" si="0"/>
        <v>12</v>
      </c>
      <c r="B64" s="1">
        <f t="shared" si="1"/>
        <v>2</v>
      </c>
      <c r="C64" s="5">
        <v>44271</v>
      </c>
      <c r="D64" s="3">
        <v>3.7342</v>
      </c>
      <c r="E64" s="3">
        <v>3.7342</v>
      </c>
      <c r="F64" s="4">
        <v>6.1000000000000004E-3</v>
      </c>
      <c r="G64" s="4">
        <f t="shared" si="2"/>
        <v>1.7132895704518824E-2</v>
      </c>
    </row>
    <row r="65" spans="1:7" x14ac:dyDescent="0.3">
      <c r="A65" s="1">
        <f t="shared" si="0"/>
        <v>12</v>
      </c>
      <c r="B65" s="1">
        <f t="shared" si="1"/>
        <v>3</v>
      </c>
      <c r="C65" s="5">
        <v>44272</v>
      </c>
      <c r="D65" s="3">
        <v>3.7452000000000001</v>
      </c>
      <c r="E65" s="3">
        <v>3.7452000000000001</v>
      </c>
      <c r="F65" s="4">
        <v>2.8999999999999998E-3</v>
      </c>
      <c r="G65" s="4">
        <f t="shared" si="2"/>
        <v>2.012910957971293E-2</v>
      </c>
    </row>
    <row r="66" spans="1:7" x14ac:dyDescent="0.3">
      <c r="A66" s="1">
        <f t="shared" si="0"/>
        <v>12</v>
      </c>
      <c r="B66" s="1">
        <f t="shared" si="1"/>
        <v>4</v>
      </c>
      <c r="C66" s="5">
        <v>44273</v>
      </c>
      <c r="D66" s="3">
        <v>3.6204000000000001</v>
      </c>
      <c r="E66" s="3">
        <v>3.6204000000000001</v>
      </c>
      <c r="F66" s="4">
        <v>-3.3300000000000003E-2</v>
      </c>
      <c r="G66" s="4">
        <f t="shared" si="2"/>
        <v>-1.3864298749761649E-2</v>
      </c>
    </row>
    <row r="67" spans="1:7" x14ac:dyDescent="0.3">
      <c r="A67" s="1">
        <f t="shared" ref="A67:A130" si="3">WEEKNUM(C67,2)</f>
        <v>12</v>
      </c>
      <c r="B67" s="1">
        <f t="shared" ref="B67:B130" si="4">WEEKDAY(C67,2)</f>
        <v>5</v>
      </c>
      <c r="C67" s="5">
        <v>44274</v>
      </c>
      <c r="D67" s="3">
        <v>3.6543000000000001</v>
      </c>
      <c r="E67" s="3">
        <v>3.6543000000000001</v>
      </c>
      <c r="F67" s="4">
        <v>9.4000000000000004E-3</v>
      </c>
      <c r="G67" s="4">
        <f t="shared" si="2"/>
        <v>-4.6305123525726324E-3</v>
      </c>
    </row>
    <row r="68" spans="1:7" x14ac:dyDescent="0.3">
      <c r="A68" s="1">
        <f t="shared" si="3"/>
        <v>13</v>
      </c>
      <c r="B68" s="1">
        <f t="shared" si="4"/>
        <v>1</v>
      </c>
      <c r="C68" s="5">
        <v>44277</v>
      </c>
      <c r="D68" s="3">
        <v>3.7225999999999999</v>
      </c>
      <c r="E68" s="3">
        <v>3.7225999999999999</v>
      </c>
      <c r="F68" s="4">
        <v>1.8700000000000001E-2</v>
      </c>
      <c r="G68" s="4">
        <f t="shared" si="2"/>
        <v>1.3973251981586877E-2</v>
      </c>
    </row>
    <row r="69" spans="1:7" x14ac:dyDescent="0.3">
      <c r="A69" s="1">
        <f t="shared" si="3"/>
        <v>13</v>
      </c>
      <c r="B69" s="1">
        <f t="shared" si="4"/>
        <v>2</v>
      </c>
      <c r="C69" s="5">
        <v>44278</v>
      </c>
      <c r="D69" s="3">
        <v>3.6966999999999999</v>
      </c>
      <c r="E69" s="3">
        <v>3.6966999999999999</v>
      </c>
      <c r="F69" s="4">
        <v>-7.0000000000000001E-3</v>
      </c>
      <c r="G69" s="4">
        <f t="shared" si="2"/>
        <v>6.9185302209026417E-3</v>
      </c>
    </row>
    <row r="70" spans="1:7" x14ac:dyDescent="0.3">
      <c r="A70" s="1">
        <f t="shared" si="3"/>
        <v>13</v>
      </c>
      <c r="B70" s="1">
        <f t="shared" si="4"/>
        <v>3</v>
      </c>
      <c r="C70" s="5">
        <v>44279</v>
      </c>
      <c r="D70" s="3">
        <v>3.645</v>
      </c>
      <c r="E70" s="3">
        <v>3.645</v>
      </c>
      <c r="F70" s="4">
        <v>-1.4E-2</v>
      </c>
      <c r="G70" s="4">
        <f t="shared" si="2"/>
        <v>-7.1636749925094627E-3</v>
      </c>
    </row>
    <row r="71" spans="1:7" x14ac:dyDescent="0.3">
      <c r="A71" s="1">
        <f t="shared" si="3"/>
        <v>13</v>
      </c>
      <c r="B71" s="1">
        <f t="shared" si="4"/>
        <v>4</v>
      </c>
      <c r="C71" s="5">
        <v>44280</v>
      </c>
      <c r="D71" s="3">
        <v>3.6415000000000002</v>
      </c>
      <c r="E71" s="3">
        <v>3.6415000000000002</v>
      </c>
      <c r="F71" s="4">
        <v>-1E-3</v>
      </c>
      <c r="G71" s="4">
        <f t="shared" si="2"/>
        <v>-8.1170157709802588E-3</v>
      </c>
    </row>
    <row r="72" spans="1:7" x14ac:dyDescent="0.3">
      <c r="A72" s="1">
        <f t="shared" si="3"/>
        <v>13</v>
      </c>
      <c r="B72" s="1">
        <f t="shared" si="4"/>
        <v>5</v>
      </c>
      <c r="C72" s="5">
        <v>44281</v>
      </c>
      <c r="D72" s="3">
        <v>3.6996000000000002</v>
      </c>
      <c r="E72" s="3">
        <v>3.6996000000000002</v>
      </c>
      <c r="F72" s="4">
        <v>1.6E-2</v>
      </c>
      <c r="G72" s="4">
        <f t="shared" si="2"/>
        <v>7.7084411516357186E-3</v>
      </c>
    </row>
    <row r="73" spans="1:7" x14ac:dyDescent="0.3">
      <c r="A73" s="1">
        <f t="shared" si="3"/>
        <v>14</v>
      </c>
      <c r="B73" s="1">
        <f t="shared" si="4"/>
        <v>1</v>
      </c>
      <c r="C73" s="5">
        <v>44284</v>
      </c>
      <c r="D73" s="3">
        <v>3.6989000000000001</v>
      </c>
      <c r="E73" s="3">
        <v>3.6989000000000001</v>
      </c>
      <c r="F73" s="4">
        <v>-2.0000000000000001E-4</v>
      </c>
      <c r="G73" s="4">
        <f t="shared" si="2"/>
        <v>7.5177729959415105E-3</v>
      </c>
    </row>
    <row r="74" spans="1:7" x14ac:dyDescent="0.3">
      <c r="A74" s="1">
        <f t="shared" si="3"/>
        <v>14</v>
      </c>
      <c r="B74" s="1">
        <f t="shared" si="4"/>
        <v>2</v>
      </c>
      <c r="C74" s="5">
        <v>44285</v>
      </c>
      <c r="D74" s="3">
        <v>3.6907000000000001</v>
      </c>
      <c r="E74" s="3">
        <v>3.6907000000000001</v>
      </c>
      <c r="F74" s="4">
        <v>-2.2000000000000001E-3</v>
      </c>
      <c r="G74" s="4">
        <f t="shared" si="2"/>
        <v>5.284231743524115E-3</v>
      </c>
    </row>
    <row r="75" spans="1:7" x14ac:dyDescent="0.3">
      <c r="A75" s="1">
        <f t="shared" si="3"/>
        <v>14</v>
      </c>
      <c r="B75" s="1">
        <f t="shared" si="4"/>
        <v>3</v>
      </c>
      <c r="C75" s="5">
        <v>44286</v>
      </c>
      <c r="D75" s="3">
        <v>3.7513999999999998</v>
      </c>
      <c r="E75" s="3">
        <v>3.7513999999999998</v>
      </c>
      <c r="F75" s="4">
        <v>1.6400000000000001E-2</v>
      </c>
      <c r="G75" s="4">
        <f t="shared" si="2"/>
        <v>2.1817884673004068E-2</v>
      </c>
    </row>
    <row r="76" spans="1:7" x14ac:dyDescent="0.3">
      <c r="A76" s="1">
        <f t="shared" si="3"/>
        <v>14</v>
      </c>
      <c r="B76" s="1">
        <f t="shared" si="4"/>
        <v>4</v>
      </c>
      <c r="C76" s="5">
        <v>44287</v>
      </c>
      <c r="D76" s="3">
        <v>3.8117999999999999</v>
      </c>
      <c r="E76" s="3">
        <v>3.8117999999999999</v>
      </c>
      <c r="F76" s="4">
        <v>1.61E-2</v>
      </c>
      <c r="G76" s="4">
        <f t="shared" si="2"/>
        <v>3.8269822678615166E-2</v>
      </c>
    </row>
    <row r="77" spans="1:7" x14ac:dyDescent="0.3">
      <c r="A77" s="1">
        <f t="shared" si="3"/>
        <v>14</v>
      </c>
      <c r="B77" s="1">
        <f t="shared" si="4"/>
        <v>5</v>
      </c>
      <c r="C77" s="5">
        <v>44288</v>
      </c>
      <c r="D77" s="3">
        <v>3.8153000000000001</v>
      </c>
      <c r="E77" s="3">
        <v>3.8153000000000001</v>
      </c>
      <c r="F77" s="4">
        <v>8.9999999999999998E-4</v>
      </c>
      <c r="G77" s="4">
        <f t="shared" si="2"/>
        <v>3.9223163457086083E-2</v>
      </c>
    </row>
    <row r="78" spans="1:7" x14ac:dyDescent="0.3">
      <c r="A78" s="1">
        <f t="shared" si="3"/>
        <v>15</v>
      </c>
      <c r="B78" s="1">
        <f t="shared" si="4"/>
        <v>2</v>
      </c>
      <c r="C78" s="5">
        <v>44292</v>
      </c>
      <c r="D78" s="3">
        <v>3.883</v>
      </c>
      <c r="E78" s="3">
        <v>3.883</v>
      </c>
      <c r="F78" s="4">
        <v>1.77E-2</v>
      </c>
      <c r="G78" s="4">
        <f t="shared" si="2"/>
        <v>5.7663497943507752E-2</v>
      </c>
    </row>
    <row r="79" spans="1:7" x14ac:dyDescent="0.3">
      <c r="A79" s="1">
        <f t="shared" si="3"/>
        <v>15</v>
      </c>
      <c r="B79" s="1">
        <f t="shared" si="4"/>
        <v>3</v>
      </c>
      <c r="C79" s="5">
        <v>44293</v>
      </c>
      <c r="D79" s="3">
        <v>3.8889</v>
      </c>
      <c r="E79" s="3">
        <v>3.8889</v>
      </c>
      <c r="F79" s="4">
        <v>1.5E-3</v>
      </c>
      <c r="G79" s="4">
        <f t="shared" si="2"/>
        <v>5.9270558112930027E-2</v>
      </c>
    </row>
    <row r="80" spans="1:7" x14ac:dyDescent="0.3">
      <c r="A80" s="1">
        <f t="shared" si="3"/>
        <v>15</v>
      </c>
      <c r="B80" s="1">
        <f t="shared" si="4"/>
        <v>4</v>
      </c>
      <c r="C80" s="5">
        <v>44294</v>
      </c>
      <c r="D80" s="3">
        <v>3.9346000000000001</v>
      </c>
      <c r="E80" s="3">
        <v>3.9346000000000001</v>
      </c>
      <c r="F80" s="4">
        <v>1.18E-2</v>
      </c>
      <c r="G80" s="4">
        <f t="shared" si="2"/>
        <v>7.1718464848963603E-2</v>
      </c>
    </row>
    <row r="81" spans="1:7" x14ac:dyDescent="0.3">
      <c r="A81" s="1">
        <f t="shared" si="3"/>
        <v>15</v>
      </c>
      <c r="B81" s="1">
        <f t="shared" si="4"/>
        <v>5</v>
      </c>
      <c r="C81" s="5">
        <v>44295</v>
      </c>
      <c r="D81" s="3">
        <v>3.9592999999999998</v>
      </c>
      <c r="E81" s="3">
        <v>3.9592999999999998</v>
      </c>
      <c r="F81" s="4">
        <v>6.3E-3</v>
      </c>
      <c r="G81" s="4">
        <f t="shared" si="2"/>
        <v>7.844632691417204E-2</v>
      </c>
    </row>
    <row r="82" spans="1:7" x14ac:dyDescent="0.3">
      <c r="A82" s="1">
        <f t="shared" si="3"/>
        <v>16</v>
      </c>
      <c r="B82" s="1">
        <f t="shared" si="4"/>
        <v>1</v>
      </c>
      <c r="C82" s="5">
        <v>44298</v>
      </c>
      <c r="D82" s="3">
        <v>3.9613</v>
      </c>
      <c r="E82" s="3">
        <v>3.9613</v>
      </c>
      <c r="F82" s="4">
        <v>5.0000000000000001E-4</v>
      </c>
      <c r="G82" s="4">
        <f t="shared" si="2"/>
        <v>7.8991093073298296E-2</v>
      </c>
    </row>
    <row r="83" spans="1:7" x14ac:dyDescent="0.3">
      <c r="A83" s="1">
        <f t="shared" si="3"/>
        <v>16</v>
      </c>
      <c r="B83" s="1">
        <f t="shared" si="4"/>
        <v>2</v>
      </c>
      <c r="C83" s="5">
        <v>44299</v>
      </c>
      <c r="D83" s="3">
        <v>4.0031999999999996</v>
      </c>
      <c r="E83" s="3">
        <v>4.0031999999999996</v>
      </c>
      <c r="F83" s="4">
        <v>1.06E-2</v>
      </c>
      <c r="G83" s="4">
        <f t="shared" ref="G83:G146" si="5">(D83-3.6713)/3.6713</f>
        <v>9.0403944106991971E-2</v>
      </c>
    </row>
    <row r="84" spans="1:7" x14ac:dyDescent="0.3">
      <c r="A84" s="1">
        <f t="shared" si="3"/>
        <v>16</v>
      </c>
      <c r="B84" s="1">
        <f t="shared" si="4"/>
        <v>3</v>
      </c>
      <c r="C84" s="5">
        <v>44300</v>
      </c>
      <c r="D84" s="3">
        <v>3.9451000000000001</v>
      </c>
      <c r="E84" s="3">
        <v>3.9451000000000001</v>
      </c>
      <c r="F84" s="4">
        <v>-1.4500000000000001E-2</v>
      </c>
      <c r="G84" s="4">
        <f t="shared" si="5"/>
        <v>7.4578487184376124E-2</v>
      </c>
    </row>
    <row r="85" spans="1:7" x14ac:dyDescent="0.3">
      <c r="A85" s="1">
        <f t="shared" si="3"/>
        <v>16</v>
      </c>
      <c r="B85" s="1">
        <f t="shared" si="4"/>
        <v>4</v>
      </c>
      <c r="C85" s="5">
        <v>44301</v>
      </c>
      <c r="D85" s="3">
        <v>4.0049000000000001</v>
      </c>
      <c r="E85" s="3">
        <v>4.0049000000000001</v>
      </c>
      <c r="F85" s="4">
        <v>1.52E-2</v>
      </c>
      <c r="G85" s="4">
        <f t="shared" si="5"/>
        <v>9.0866995342249374E-2</v>
      </c>
    </row>
    <row r="86" spans="1:7" x14ac:dyDescent="0.3">
      <c r="A86" s="1">
        <f t="shared" si="3"/>
        <v>16</v>
      </c>
      <c r="B86" s="1">
        <f t="shared" si="4"/>
        <v>5</v>
      </c>
      <c r="C86" s="5">
        <v>44302</v>
      </c>
      <c r="D86" s="3">
        <v>4.0092999999999996</v>
      </c>
      <c r="E86" s="3">
        <v>4.0092999999999996</v>
      </c>
      <c r="F86" s="4">
        <v>1.1000000000000001E-3</v>
      </c>
      <c r="G86" s="4">
        <f t="shared" si="5"/>
        <v>9.206548089232687E-2</v>
      </c>
    </row>
    <row r="87" spans="1:7" x14ac:dyDescent="0.3">
      <c r="A87" s="1">
        <f t="shared" si="3"/>
        <v>17</v>
      </c>
      <c r="B87" s="1">
        <f t="shared" si="4"/>
        <v>1</v>
      </c>
      <c r="C87" s="5">
        <v>44305</v>
      </c>
      <c r="D87" s="3">
        <v>3.9689999999999999</v>
      </c>
      <c r="E87" s="3">
        <v>3.9689999999999999</v>
      </c>
      <c r="F87" s="4">
        <v>-1.01E-2</v>
      </c>
      <c r="G87" s="4">
        <f t="shared" si="5"/>
        <v>8.1088442785934092E-2</v>
      </c>
    </row>
    <row r="88" spans="1:7" x14ac:dyDescent="0.3">
      <c r="A88" s="1">
        <f t="shared" si="3"/>
        <v>17</v>
      </c>
      <c r="B88" s="1">
        <f t="shared" si="4"/>
        <v>2</v>
      </c>
      <c r="C88" s="5">
        <v>44306</v>
      </c>
      <c r="D88" s="3">
        <v>3.9333999999999998</v>
      </c>
      <c r="E88" s="3">
        <v>3.9333999999999998</v>
      </c>
      <c r="F88" s="4">
        <v>-8.9999999999999993E-3</v>
      </c>
      <c r="G88" s="4">
        <f t="shared" si="5"/>
        <v>7.1391605153487803E-2</v>
      </c>
    </row>
    <row r="89" spans="1:7" x14ac:dyDescent="0.3">
      <c r="A89" s="1">
        <f t="shared" si="3"/>
        <v>17</v>
      </c>
      <c r="B89" s="1">
        <f t="shared" si="4"/>
        <v>3</v>
      </c>
      <c r="C89" s="5">
        <v>44307</v>
      </c>
      <c r="D89" s="3">
        <v>3.9647000000000001</v>
      </c>
      <c r="E89" s="3">
        <v>3.9647000000000001</v>
      </c>
      <c r="F89" s="4">
        <v>8.0000000000000002E-3</v>
      </c>
      <c r="G89" s="4">
        <f t="shared" si="5"/>
        <v>7.9917195543812852E-2</v>
      </c>
    </row>
    <row r="90" spans="1:7" x14ac:dyDescent="0.3">
      <c r="A90" s="1">
        <f t="shared" si="3"/>
        <v>17</v>
      </c>
      <c r="B90" s="1">
        <f t="shared" si="4"/>
        <v>4</v>
      </c>
      <c r="C90" s="5">
        <v>44308</v>
      </c>
      <c r="D90" s="3">
        <v>3.9058999999999999</v>
      </c>
      <c r="E90" s="3">
        <v>3.9058999999999999</v>
      </c>
      <c r="F90" s="4">
        <v>-1.4800000000000001E-2</v>
      </c>
      <c r="G90" s="4">
        <f t="shared" si="5"/>
        <v>6.3901070465502655E-2</v>
      </c>
    </row>
    <row r="91" spans="1:7" x14ac:dyDescent="0.3">
      <c r="A91" s="1">
        <f t="shared" si="3"/>
        <v>17</v>
      </c>
      <c r="B91" s="1">
        <f t="shared" si="4"/>
        <v>5</v>
      </c>
      <c r="C91" s="5">
        <v>44309</v>
      </c>
      <c r="D91" s="3">
        <v>3.9590999999999998</v>
      </c>
      <c r="E91" s="3">
        <v>3.9590999999999998</v>
      </c>
      <c r="F91" s="4">
        <v>1.3599999999999999E-2</v>
      </c>
      <c r="G91" s="4">
        <f t="shared" si="5"/>
        <v>7.839185029825943E-2</v>
      </c>
    </row>
    <row r="92" spans="1:7" x14ac:dyDescent="0.3">
      <c r="A92" s="1">
        <f t="shared" si="3"/>
        <v>18</v>
      </c>
      <c r="B92" s="1">
        <f t="shared" si="4"/>
        <v>1</v>
      </c>
      <c r="C92" s="5">
        <v>44312</v>
      </c>
      <c r="D92" s="3">
        <v>3.9821</v>
      </c>
      <c r="E92" s="3">
        <v>3.9821</v>
      </c>
      <c r="F92" s="4">
        <v>5.7999999999999996E-3</v>
      </c>
      <c r="G92" s="4">
        <f t="shared" si="5"/>
        <v>8.46566611282107E-2</v>
      </c>
    </row>
    <row r="93" spans="1:7" x14ac:dyDescent="0.3">
      <c r="A93" s="1">
        <f t="shared" si="3"/>
        <v>18</v>
      </c>
      <c r="B93" s="1">
        <f t="shared" si="4"/>
        <v>2</v>
      </c>
      <c r="C93" s="5">
        <v>44313</v>
      </c>
      <c r="D93" s="3">
        <v>3.9643999999999999</v>
      </c>
      <c r="E93" s="3">
        <v>3.9643999999999999</v>
      </c>
      <c r="F93" s="4">
        <v>-4.4000000000000003E-3</v>
      </c>
      <c r="G93" s="4">
        <f t="shared" si="5"/>
        <v>7.983548061994386E-2</v>
      </c>
    </row>
    <row r="94" spans="1:7" x14ac:dyDescent="0.3">
      <c r="A94" s="1">
        <f t="shared" si="3"/>
        <v>18</v>
      </c>
      <c r="B94" s="1">
        <f t="shared" si="4"/>
        <v>3</v>
      </c>
      <c r="C94" s="5">
        <v>44314</v>
      </c>
      <c r="D94" s="3">
        <v>3.9447999999999999</v>
      </c>
      <c r="E94" s="3">
        <v>3.9447999999999999</v>
      </c>
      <c r="F94" s="4">
        <v>-4.8999999999999998E-3</v>
      </c>
      <c r="G94" s="4">
        <f t="shared" si="5"/>
        <v>7.4496772260507133E-2</v>
      </c>
    </row>
    <row r="95" spans="1:7" x14ac:dyDescent="0.3">
      <c r="A95" s="1">
        <f t="shared" si="3"/>
        <v>18</v>
      </c>
      <c r="B95" s="1">
        <f t="shared" si="4"/>
        <v>4</v>
      </c>
      <c r="C95" s="5">
        <v>44315</v>
      </c>
      <c r="D95" s="3">
        <v>3.9554999999999998</v>
      </c>
      <c r="E95" s="3">
        <v>3.9554999999999998</v>
      </c>
      <c r="F95" s="4">
        <v>2.7000000000000001E-3</v>
      </c>
      <c r="G95" s="4">
        <f t="shared" si="5"/>
        <v>7.7411271211832264E-2</v>
      </c>
    </row>
    <row r="96" spans="1:7" x14ac:dyDescent="0.3">
      <c r="A96" s="1">
        <f t="shared" si="3"/>
        <v>18</v>
      </c>
      <c r="B96" s="1">
        <f t="shared" si="4"/>
        <v>5</v>
      </c>
      <c r="C96" s="5">
        <v>44316</v>
      </c>
      <c r="D96" s="3">
        <v>3.9232</v>
      </c>
      <c r="E96" s="3">
        <v>3.9232</v>
      </c>
      <c r="F96" s="4">
        <v>-8.2000000000000007E-3</v>
      </c>
      <c r="G96" s="4">
        <f t="shared" si="5"/>
        <v>6.8613297741944274E-2</v>
      </c>
    </row>
    <row r="97" spans="1:7" x14ac:dyDescent="0.3">
      <c r="A97" s="1">
        <f t="shared" si="3"/>
        <v>19</v>
      </c>
      <c r="B97" s="1">
        <f t="shared" si="4"/>
        <v>4</v>
      </c>
      <c r="C97" s="5">
        <v>44322</v>
      </c>
      <c r="D97" s="3">
        <v>3.8645</v>
      </c>
      <c r="E97" s="3">
        <v>3.8645</v>
      </c>
      <c r="F97" s="4">
        <v>-1.4999999999999999E-2</v>
      </c>
      <c r="G97" s="4">
        <f t="shared" si="5"/>
        <v>5.2624410971590457E-2</v>
      </c>
    </row>
    <row r="98" spans="1:7" x14ac:dyDescent="0.3">
      <c r="A98" s="1">
        <f t="shared" si="3"/>
        <v>19</v>
      </c>
      <c r="B98" s="1">
        <f t="shared" si="4"/>
        <v>5</v>
      </c>
      <c r="C98" s="5">
        <v>44323</v>
      </c>
      <c r="D98" s="3">
        <v>3.8820999999999999</v>
      </c>
      <c r="E98" s="3">
        <v>3.8820999999999999</v>
      </c>
      <c r="F98" s="4">
        <v>4.5999999999999999E-3</v>
      </c>
      <c r="G98" s="4">
        <f t="shared" si="5"/>
        <v>5.7418353171900929E-2</v>
      </c>
    </row>
    <row r="99" spans="1:7" x14ac:dyDescent="0.3">
      <c r="A99" s="1">
        <f t="shared" si="3"/>
        <v>20</v>
      </c>
      <c r="B99" s="1">
        <f t="shared" si="4"/>
        <v>1</v>
      </c>
      <c r="C99" s="5">
        <v>44326</v>
      </c>
      <c r="D99" s="3">
        <v>3.7650999999999999</v>
      </c>
      <c r="E99" s="3">
        <v>3.7650999999999999</v>
      </c>
      <c r="F99" s="4">
        <v>-3.0099999999999998E-2</v>
      </c>
      <c r="G99" s="4">
        <f t="shared" si="5"/>
        <v>2.5549532863018518E-2</v>
      </c>
    </row>
    <row r="100" spans="1:7" x14ac:dyDescent="0.3">
      <c r="A100" s="1">
        <f t="shared" si="3"/>
        <v>20</v>
      </c>
      <c r="B100" s="1">
        <f t="shared" si="4"/>
        <v>2</v>
      </c>
      <c r="C100" s="5">
        <v>44327</v>
      </c>
      <c r="D100" s="3">
        <v>3.7515999999999998</v>
      </c>
      <c r="E100" s="3">
        <v>3.7515999999999998</v>
      </c>
      <c r="F100" s="4">
        <v>-3.5999999999999999E-3</v>
      </c>
      <c r="G100" s="4">
        <f t="shared" si="5"/>
        <v>2.1872361288916682E-2</v>
      </c>
    </row>
    <row r="101" spans="1:7" x14ac:dyDescent="0.3">
      <c r="A101" s="1">
        <f t="shared" si="3"/>
        <v>20</v>
      </c>
      <c r="B101" s="1">
        <f t="shared" si="4"/>
        <v>3</v>
      </c>
      <c r="C101" s="5">
        <v>44328</v>
      </c>
      <c r="D101" s="3">
        <v>3.6532</v>
      </c>
      <c r="E101" s="3">
        <v>3.6532</v>
      </c>
      <c r="F101" s="4">
        <v>-2.6200000000000001E-2</v>
      </c>
      <c r="G101" s="4">
        <f t="shared" si="5"/>
        <v>-4.9301337400920672E-3</v>
      </c>
    </row>
    <row r="102" spans="1:7" x14ac:dyDescent="0.3">
      <c r="A102" s="1">
        <f t="shared" si="3"/>
        <v>20</v>
      </c>
      <c r="B102" s="1">
        <f t="shared" si="4"/>
        <v>4</v>
      </c>
      <c r="C102" s="5">
        <v>44329</v>
      </c>
      <c r="D102" s="3">
        <v>3.7029000000000001</v>
      </c>
      <c r="E102" s="3">
        <v>3.7029000000000001</v>
      </c>
      <c r="F102" s="4">
        <v>1.3599999999999999E-2</v>
      </c>
      <c r="G102" s="4">
        <f t="shared" si="5"/>
        <v>8.6073053141939027E-3</v>
      </c>
    </row>
    <row r="103" spans="1:7" x14ac:dyDescent="0.3">
      <c r="A103" s="1">
        <f t="shared" si="3"/>
        <v>20</v>
      </c>
      <c r="B103" s="1">
        <f t="shared" si="4"/>
        <v>5</v>
      </c>
      <c r="C103" s="5">
        <v>44330</v>
      </c>
      <c r="D103" s="3">
        <v>3.7791000000000001</v>
      </c>
      <c r="E103" s="3">
        <v>3.7791000000000001</v>
      </c>
      <c r="F103" s="4">
        <v>2.06E-2</v>
      </c>
      <c r="G103" s="4">
        <f t="shared" si="5"/>
        <v>2.9362895976901948E-2</v>
      </c>
    </row>
    <row r="104" spans="1:7" x14ac:dyDescent="0.3">
      <c r="A104" s="1">
        <f t="shared" si="3"/>
        <v>21</v>
      </c>
      <c r="B104" s="1">
        <f t="shared" si="4"/>
        <v>1</v>
      </c>
      <c r="C104" s="5">
        <v>44333</v>
      </c>
      <c r="D104" s="3">
        <v>3.7454000000000001</v>
      </c>
      <c r="E104" s="3">
        <v>3.7454000000000001</v>
      </c>
      <c r="F104" s="4">
        <v>-8.8999999999999999E-3</v>
      </c>
      <c r="G104" s="4">
        <f t="shared" si="5"/>
        <v>2.0183586195625543E-2</v>
      </c>
    </row>
    <row r="105" spans="1:7" x14ac:dyDescent="0.3">
      <c r="A105" s="1">
        <f t="shared" si="3"/>
        <v>21</v>
      </c>
      <c r="B105" s="1">
        <f t="shared" si="4"/>
        <v>2</v>
      </c>
      <c r="C105" s="5">
        <v>44334</v>
      </c>
      <c r="D105" s="3">
        <v>3.7201</v>
      </c>
      <c r="E105" s="3">
        <v>3.7201</v>
      </c>
      <c r="F105" s="4">
        <v>-6.7999999999999996E-3</v>
      </c>
      <c r="G105" s="4">
        <f t="shared" si="5"/>
        <v>1.3292294282679147E-2</v>
      </c>
    </row>
    <row r="106" spans="1:7" x14ac:dyDescent="0.3">
      <c r="A106" s="1">
        <f t="shared" si="3"/>
        <v>21</v>
      </c>
      <c r="B106" s="1">
        <f t="shared" si="4"/>
        <v>3</v>
      </c>
      <c r="C106" s="5">
        <v>44335</v>
      </c>
      <c r="D106" s="3">
        <v>3.7195</v>
      </c>
      <c r="E106" s="3">
        <v>3.7195</v>
      </c>
      <c r="F106" s="4">
        <v>-2.0000000000000001E-4</v>
      </c>
      <c r="G106" s="4">
        <f t="shared" si="5"/>
        <v>1.3128864434941307E-2</v>
      </c>
    </row>
    <row r="107" spans="1:7" x14ac:dyDescent="0.3">
      <c r="A107" s="1">
        <f t="shared" si="3"/>
        <v>21</v>
      </c>
      <c r="B107" s="1">
        <f t="shared" si="4"/>
        <v>4</v>
      </c>
      <c r="C107" s="5">
        <v>44336</v>
      </c>
      <c r="D107" s="3">
        <v>3.8029000000000002</v>
      </c>
      <c r="E107" s="3">
        <v>3.8029000000000002</v>
      </c>
      <c r="F107" s="4">
        <v>2.24E-2</v>
      </c>
      <c r="G107" s="4">
        <f t="shared" si="5"/>
        <v>3.584561327050368E-2</v>
      </c>
    </row>
    <row r="108" spans="1:7" x14ac:dyDescent="0.3">
      <c r="A108" s="1">
        <f t="shared" si="3"/>
        <v>21</v>
      </c>
      <c r="B108" s="1">
        <f t="shared" si="4"/>
        <v>5</v>
      </c>
      <c r="C108" s="5">
        <v>44337</v>
      </c>
      <c r="D108" s="3">
        <v>3.7694999999999999</v>
      </c>
      <c r="E108" s="3">
        <v>3.7694999999999999</v>
      </c>
      <c r="F108" s="4">
        <v>-8.8000000000000005E-3</v>
      </c>
      <c r="G108" s="4">
        <f t="shared" si="5"/>
        <v>2.6748018413096136E-2</v>
      </c>
    </row>
    <row r="109" spans="1:7" x14ac:dyDescent="0.3">
      <c r="A109" s="1">
        <f t="shared" si="3"/>
        <v>22</v>
      </c>
      <c r="B109" s="1">
        <f t="shared" si="4"/>
        <v>1</v>
      </c>
      <c r="C109" s="5">
        <v>44340</v>
      </c>
      <c r="D109" s="3">
        <v>3.8411</v>
      </c>
      <c r="E109" s="3">
        <v>3.8411</v>
      </c>
      <c r="F109" s="4">
        <v>1.9E-2</v>
      </c>
      <c r="G109" s="4">
        <f t="shared" si="5"/>
        <v>4.6250646909813946E-2</v>
      </c>
    </row>
    <row r="110" spans="1:7" x14ac:dyDescent="0.3">
      <c r="A110" s="1">
        <f t="shared" si="3"/>
        <v>22</v>
      </c>
      <c r="B110" s="1">
        <f t="shared" si="4"/>
        <v>2</v>
      </c>
      <c r="C110" s="5">
        <v>44341</v>
      </c>
      <c r="D110" s="3">
        <v>3.839</v>
      </c>
      <c r="E110" s="3">
        <v>3.839</v>
      </c>
      <c r="F110" s="4">
        <v>-5.0000000000000001E-4</v>
      </c>
      <c r="G110" s="4">
        <f t="shared" si="5"/>
        <v>4.5678642442731447E-2</v>
      </c>
    </row>
    <row r="111" spans="1:7" x14ac:dyDescent="0.3">
      <c r="A111" s="1">
        <f t="shared" si="3"/>
        <v>22</v>
      </c>
      <c r="B111" s="1">
        <f t="shared" si="4"/>
        <v>3</v>
      </c>
      <c r="C111" s="5">
        <v>44342</v>
      </c>
      <c r="D111" s="3">
        <v>3.8410000000000002</v>
      </c>
      <c r="E111" s="3">
        <v>3.8410000000000002</v>
      </c>
      <c r="F111" s="4">
        <v>5.0000000000000001E-4</v>
      </c>
      <c r="G111" s="4">
        <f t="shared" si="5"/>
        <v>4.6223408601857703E-2</v>
      </c>
    </row>
    <row r="112" spans="1:7" x14ac:dyDescent="0.3">
      <c r="A112" s="1">
        <f t="shared" si="3"/>
        <v>22</v>
      </c>
      <c r="B112" s="1">
        <f t="shared" si="4"/>
        <v>4</v>
      </c>
      <c r="C112" s="5">
        <v>44343</v>
      </c>
      <c r="D112" s="3">
        <v>3.8231000000000002</v>
      </c>
      <c r="E112" s="3">
        <v>3.8231000000000002</v>
      </c>
      <c r="F112" s="4">
        <v>-4.7000000000000002E-3</v>
      </c>
      <c r="G112" s="4">
        <f t="shared" si="5"/>
        <v>4.1347751477678246E-2</v>
      </c>
    </row>
    <row r="113" spans="1:7" x14ac:dyDescent="0.3">
      <c r="A113" s="1">
        <f t="shared" si="3"/>
        <v>22</v>
      </c>
      <c r="B113" s="1">
        <f t="shared" si="4"/>
        <v>5</v>
      </c>
      <c r="C113" s="5">
        <v>44344</v>
      </c>
      <c r="D113" s="3">
        <v>3.8208000000000002</v>
      </c>
      <c r="E113" s="3">
        <v>3.8208000000000002</v>
      </c>
      <c r="F113" s="4">
        <v>-5.9999999999999995E-4</v>
      </c>
      <c r="G113" s="4">
        <f t="shared" si="5"/>
        <v>4.072127039468313E-2</v>
      </c>
    </row>
    <row r="114" spans="1:7" x14ac:dyDescent="0.3">
      <c r="A114" s="1">
        <f t="shared" si="3"/>
        <v>23</v>
      </c>
      <c r="B114" s="1">
        <f t="shared" si="4"/>
        <v>1</v>
      </c>
      <c r="C114" s="5">
        <v>44347</v>
      </c>
      <c r="D114" s="3">
        <v>3.8102999999999998</v>
      </c>
      <c r="E114" s="3">
        <v>3.8102999999999998</v>
      </c>
      <c r="F114" s="4">
        <v>-2.7000000000000001E-3</v>
      </c>
      <c r="G114" s="4">
        <f t="shared" si="5"/>
        <v>3.7861248059270498E-2</v>
      </c>
    </row>
    <row r="115" spans="1:7" x14ac:dyDescent="0.3">
      <c r="A115" s="1">
        <f t="shared" si="3"/>
        <v>23</v>
      </c>
      <c r="B115" s="1">
        <f t="shared" si="4"/>
        <v>2</v>
      </c>
      <c r="C115" s="5">
        <v>44348</v>
      </c>
      <c r="D115" s="3">
        <v>3.7946</v>
      </c>
      <c r="E115" s="3">
        <v>3.7946</v>
      </c>
      <c r="F115" s="4">
        <v>-4.1000000000000003E-3</v>
      </c>
      <c r="G115" s="4">
        <f t="shared" si="5"/>
        <v>3.3584833710129915E-2</v>
      </c>
    </row>
    <row r="116" spans="1:7" x14ac:dyDescent="0.3">
      <c r="A116" s="1">
        <f t="shared" si="3"/>
        <v>23</v>
      </c>
      <c r="B116" s="1">
        <f t="shared" si="4"/>
        <v>3</v>
      </c>
      <c r="C116" s="5">
        <v>44349</v>
      </c>
      <c r="D116" s="3">
        <v>3.8125</v>
      </c>
      <c r="E116" s="3">
        <v>3.8125</v>
      </c>
      <c r="F116" s="4">
        <v>4.7000000000000002E-3</v>
      </c>
      <c r="G116" s="4">
        <f t="shared" si="5"/>
        <v>3.8460490834309372E-2</v>
      </c>
    </row>
    <row r="117" spans="1:7" x14ac:dyDescent="0.3">
      <c r="A117" s="1">
        <f t="shared" si="3"/>
        <v>23</v>
      </c>
      <c r="B117" s="1">
        <f t="shared" si="4"/>
        <v>4</v>
      </c>
      <c r="C117" s="5">
        <v>44350</v>
      </c>
      <c r="D117" s="3">
        <v>3.7740999999999998</v>
      </c>
      <c r="E117" s="3">
        <v>3.7740999999999998</v>
      </c>
      <c r="F117" s="4">
        <v>-1.01E-2</v>
      </c>
      <c r="G117" s="4">
        <f t="shared" si="5"/>
        <v>2.8000980579086367E-2</v>
      </c>
    </row>
    <row r="118" spans="1:7" x14ac:dyDescent="0.3">
      <c r="A118" s="1">
        <f t="shared" si="3"/>
        <v>23</v>
      </c>
      <c r="B118" s="1">
        <f t="shared" si="4"/>
        <v>5</v>
      </c>
      <c r="C118" s="5">
        <v>44351</v>
      </c>
      <c r="D118" s="3">
        <v>3.8574999999999999</v>
      </c>
      <c r="E118" s="3">
        <v>3.8574999999999999</v>
      </c>
      <c r="F118" s="4">
        <v>2.2100000000000002E-2</v>
      </c>
      <c r="G118" s="4">
        <f t="shared" si="5"/>
        <v>5.0717729414648742E-2</v>
      </c>
    </row>
    <row r="119" spans="1:7" x14ac:dyDescent="0.3">
      <c r="A119" s="1">
        <f t="shared" si="3"/>
        <v>24</v>
      </c>
      <c r="B119" s="1">
        <f t="shared" si="4"/>
        <v>1</v>
      </c>
      <c r="C119" s="5">
        <v>44354</v>
      </c>
      <c r="D119" s="3">
        <v>3.8616000000000001</v>
      </c>
      <c r="E119" s="3">
        <v>3.8616000000000001</v>
      </c>
      <c r="F119" s="4">
        <v>1.1000000000000001E-3</v>
      </c>
      <c r="G119" s="4">
        <f t="shared" si="5"/>
        <v>5.1834500040857497E-2</v>
      </c>
    </row>
    <row r="120" spans="1:7" x14ac:dyDescent="0.3">
      <c r="A120" s="1">
        <f t="shared" si="3"/>
        <v>24</v>
      </c>
      <c r="B120" s="1">
        <f t="shared" si="4"/>
        <v>2</v>
      </c>
      <c r="C120" s="5">
        <v>44355</v>
      </c>
      <c r="D120" s="3">
        <v>3.8613</v>
      </c>
      <c r="E120" s="3">
        <v>3.8613</v>
      </c>
      <c r="F120" s="4">
        <v>-1E-4</v>
      </c>
      <c r="G120" s="4">
        <f t="shared" si="5"/>
        <v>5.1752785116988519E-2</v>
      </c>
    </row>
    <row r="121" spans="1:7" x14ac:dyDescent="0.3">
      <c r="A121" s="1">
        <f t="shared" si="3"/>
        <v>24</v>
      </c>
      <c r="B121" s="1">
        <f t="shared" si="4"/>
        <v>3</v>
      </c>
      <c r="C121" s="5">
        <v>44356</v>
      </c>
      <c r="D121" s="3">
        <v>3.8660999999999999</v>
      </c>
      <c r="E121" s="3">
        <v>3.8660999999999999</v>
      </c>
      <c r="F121" s="4">
        <v>1.1999999999999999E-3</v>
      </c>
      <c r="G121" s="4">
        <f t="shared" si="5"/>
        <v>5.3060223898891361E-2</v>
      </c>
    </row>
    <row r="122" spans="1:7" x14ac:dyDescent="0.3">
      <c r="A122" s="1">
        <f t="shared" si="3"/>
        <v>24</v>
      </c>
      <c r="B122" s="1">
        <f t="shared" si="4"/>
        <v>4</v>
      </c>
      <c r="C122" s="5">
        <v>44357</v>
      </c>
      <c r="D122" s="3">
        <v>3.9077999999999999</v>
      </c>
      <c r="E122" s="3">
        <v>3.9077999999999999</v>
      </c>
      <c r="F122" s="4">
        <v>1.0800000000000001E-2</v>
      </c>
      <c r="G122" s="4">
        <f t="shared" si="5"/>
        <v>6.4418598316672543E-2</v>
      </c>
    </row>
    <row r="123" spans="1:7" x14ac:dyDescent="0.3">
      <c r="A123" s="1">
        <f t="shared" si="3"/>
        <v>24</v>
      </c>
      <c r="B123" s="1">
        <f t="shared" si="4"/>
        <v>5</v>
      </c>
      <c r="C123" s="5">
        <v>44358</v>
      </c>
      <c r="D123" s="3">
        <v>3.911</v>
      </c>
      <c r="E123" s="3">
        <v>3.911</v>
      </c>
      <c r="F123" s="4">
        <v>8.0000000000000004E-4</v>
      </c>
      <c r="G123" s="4">
        <f t="shared" si="5"/>
        <v>6.5290224171274489E-2</v>
      </c>
    </row>
    <row r="124" spans="1:7" x14ac:dyDescent="0.3">
      <c r="A124" s="1">
        <f t="shared" si="3"/>
        <v>25</v>
      </c>
      <c r="B124" s="1">
        <f t="shared" si="4"/>
        <v>2</v>
      </c>
      <c r="C124" s="5">
        <v>44362</v>
      </c>
      <c r="D124" s="3">
        <v>3.9342000000000001</v>
      </c>
      <c r="E124" s="3">
        <v>3.9342000000000001</v>
      </c>
      <c r="F124" s="4">
        <v>5.8999999999999999E-3</v>
      </c>
      <c r="G124" s="4">
        <f t="shared" si="5"/>
        <v>7.1609511617138383E-2</v>
      </c>
    </row>
    <row r="125" spans="1:7" x14ac:dyDescent="0.3">
      <c r="A125" s="1">
        <f t="shared" si="3"/>
        <v>25</v>
      </c>
      <c r="B125" s="1">
        <f t="shared" si="4"/>
        <v>3</v>
      </c>
      <c r="C125" s="5">
        <v>44363</v>
      </c>
      <c r="D125" s="3">
        <v>3.9220000000000002</v>
      </c>
      <c r="E125" s="3">
        <v>3.9220000000000002</v>
      </c>
      <c r="F125" s="4">
        <v>-3.0999999999999999E-3</v>
      </c>
      <c r="G125" s="4">
        <f t="shared" si="5"/>
        <v>6.8286438046468598E-2</v>
      </c>
    </row>
    <row r="126" spans="1:7" x14ac:dyDescent="0.3">
      <c r="A126" s="1">
        <f t="shared" si="3"/>
        <v>25</v>
      </c>
      <c r="B126" s="1">
        <f t="shared" si="4"/>
        <v>4</v>
      </c>
      <c r="C126" s="5">
        <v>44364</v>
      </c>
      <c r="D126" s="3">
        <v>3.9864999999999999</v>
      </c>
      <c r="E126" s="3">
        <v>3.9864999999999999</v>
      </c>
      <c r="F126" s="4">
        <v>1.6400000000000001E-2</v>
      </c>
      <c r="G126" s="4">
        <f t="shared" si="5"/>
        <v>8.5855146678288322E-2</v>
      </c>
    </row>
    <row r="127" spans="1:7" x14ac:dyDescent="0.3">
      <c r="A127" s="1">
        <f t="shared" si="3"/>
        <v>25</v>
      </c>
      <c r="B127" s="1">
        <f t="shared" si="4"/>
        <v>5</v>
      </c>
      <c r="C127" s="5">
        <v>44365</v>
      </c>
      <c r="D127" s="3">
        <v>3.9580000000000002</v>
      </c>
      <c r="E127" s="3">
        <v>3.9580000000000002</v>
      </c>
      <c r="F127" s="4">
        <v>-7.1000000000000004E-3</v>
      </c>
      <c r="G127" s="4">
        <f t="shared" si="5"/>
        <v>7.8092228910740108E-2</v>
      </c>
    </row>
    <row r="128" spans="1:7" x14ac:dyDescent="0.3">
      <c r="A128" s="1">
        <f t="shared" si="3"/>
        <v>26</v>
      </c>
      <c r="B128" s="1">
        <f t="shared" si="4"/>
        <v>1</v>
      </c>
      <c r="C128" s="5">
        <v>44368</v>
      </c>
      <c r="D128" s="3">
        <v>3.9946999999999999</v>
      </c>
      <c r="E128" s="3">
        <v>3.9946999999999999</v>
      </c>
      <c r="F128" s="4">
        <v>9.2999999999999992E-3</v>
      </c>
      <c r="G128" s="4">
        <f t="shared" si="5"/>
        <v>8.808868793070572E-2</v>
      </c>
    </row>
    <row r="129" spans="1:7" x14ac:dyDescent="0.3">
      <c r="A129" s="1">
        <f t="shared" si="3"/>
        <v>26</v>
      </c>
      <c r="B129" s="1">
        <f t="shared" si="4"/>
        <v>2</v>
      </c>
      <c r="C129" s="5">
        <v>44369</v>
      </c>
      <c r="D129" s="3">
        <v>4.0373999999999999</v>
      </c>
      <c r="E129" s="3">
        <v>4.0373999999999999</v>
      </c>
      <c r="F129" s="4">
        <v>1.0699999999999999E-2</v>
      </c>
      <c r="G129" s="4">
        <f t="shared" si="5"/>
        <v>9.9719445428049974E-2</v>
      </c>
    </row>
    <row r="130" spans="1:7" x14ac:dyDescent="0.3">
      <c r="A130" s="1">
        <f t="shared" si="3"/>
        <v>26</v>
      </c>
      <c r="B130" s="1">
        <f t="shared" si="4"/>
        <v>3</v>
      </c>
      <c r="C130" s="5">
        <v>44370</v>
      </c>
      <c r="D130" s="3">
        <v>4.0385999999999997</v>
      </c>
      <c r="E130" s="3">
        <v>4.0385999999999997</v>
      </c>
      <c r="F130" s="4">
        <v>2.9999999999999997E-4</v>
      </c>
      <c r="G130" s="4">
        <f t="shared" si="5"/>
        <v>0.10004630512352565</v>
      </c>
    </row>
    <row r="131" spans="1:7" x14ac:dyDescent="0.3">
      <c r="A131" s="1">
        <f t="shared" ref="A131:A194" si="6">WEEKNUM(C131,2)</f>
        <v>26</v>
      </c>
      <c r="B131" s="1">
        <f t="shared" ref="B131:B194" si="7">WEEKDAY(C131,2)</f>
        <v>4</v>
      </c>
      <c r="C131" s="5">
        <v>44371</v>
      </c>
      <c r="D131" s="3">
        <v>4.0753000000000004</v>
      </c>
      <c r="E131" s="3">
        <v>4.0753000000000004</v>
      </c>
      <c r="F131" s="4">
        <v>9.1000000000000004E-3</v>
      </c>
      <c r="G131" s="4">
        <f t="shared" si="5"/>
        <v>0.1100427641434915</v>
      </c>
    </row>
    <row r="132" spans="1:7" x14ac:dyDescent="0.3">
      <c r="A132" s="1">
        <f t="shared" si="6"/>
        <v>26</v>
      </c>
      <c r="B132" s="1">
        <f t="shared" si="7"/>
        <v>5</v>
      </c>
      <c r="C132" s="5">
        <v>44372</v>
      </c>
      <c r="D132" s="3">
        <v>4.0632000000000001</v>
      </c>
      <c r="E132" s="3">
        <v>4.0632000000000001</v>
      </c>
      <c r="F132" s="4">
        <v>-3.0000000000000001E-3</v>
      </c>
      <c r="G132" s="4">
        <f t="shared" si="5"/>
        <v>0.10674692888077797</v>
      </c>
    </row>
    <row r="133" spans="1:7" x14ac:dyDescent="0.3">
      <c r="A133" s="1">
        <f t="shared" si="6"/>
        <v>27</v>
      </c>
      <c r="B133" s="1">
        <f t="shared" si="7"/>
        <v>1</v>
      </c>
      <c r="C133" s="5">
        <v>44375</v>
      </c>
      <c r="D133" s="3">
        <v>4.1033999999999997</v>
      </c>
      <c r="E133" s="3">
        <v>4.1033999999999997</v>
      </c>
      <c r="F133" s="4">
        <v>9.9000000000000008E-3</v>
      </c>
      <c r="G133" s="4">
        <f t="shared" si="5"/>
        <v>0.11769672867921437</v>
      </c>
    </row>
    <row r="134" spans="1:7" x14ac:dyDescent="0.3">
      <c r="A134" s="1">
        <f t="shared" si="6"/>
        <v>27</v>
      </c>
      <c r="B134" s="1">
        <f t="shared" si="7"/>
        <v>2</v>
      </c>
      <c r="C134" s="5">
        <v>44376</v>
      </c>
      <c r="D134" s="3">
        <v>4.1165000000000003</v>
      </c>
      <c r="E134" s="3">
        <v>4.1165000000000003</v>
      </c>
      <c r="F134" s="4">
        <v>3.2000000000000002E-3</v>
      </c>
      <c r="G134" s="4">
        <f t="shared" si="5"/>
        <v>0.1212649470214911</v>
      </c>
    </row>
    <row r="135" spans="1:7" x14ac:dyDescent="0.3">
      <c r="A135" s="1">
        <f t="shared" si="6"/>
        <v>27</v>
      </c>
      <c r="B135" s="1">
        <f t="shared" si="7"/>
        <v>3</v>
      </c>
      <c r="C135" s="5">
        <v>44377</v>
      </c>
      <c r="D135" s="3">
        <v>4.1135000000000002</v>
      </c>
      <c r="E135" s="3">
        <v>4.1135000000000002</v>
      </c>
      <c r="F135" s="4">
        <v>-6.9999999999999999E-4</v>
      </c>
      <c r="G135" s="4">
        <f t="shared" si="5"/>
        <v>0.12044779778280178</v>
      </c>
    </row>
    <row r="136" spans="1:7" x14ac:dyDescent="0.3">
      <c r="A136" s="1">
        <f t="shared" si="6"/>
        <v>27</v>
      </c>
      <c r="B136" s="1">
        <f t="shared" si="7"/>
        <v>4</v>
      </c>
      <c r="C136" s="5">
        <v>44378</v>
      </c>
      <c r="D136" s="3">
        <v>4.1223000000000001</v>
      </c>
      <c r="E136" s="3">
        <v>4.1223000000000001</v>
      </c>
      <c r="F136" s="4">
        <v>2.0999999999999999E-3</v>
      </c>
      <c r="G136" s="4">
        <f t="shared" si="5"/>
        <v>0.12284476888295701</v>
      </c>
    </row>
    <row r="137" spans="1:7" x14ac:dyDescent="0.3">
      <c r="A137" s="1">
        <f t="shared" si="6"/>
        <v>27</v>
      </c>
      <c r="B137" s="1">
        <f t="shared" si="7"/>
        <v>5</v>
      </c>
      <c r="C137" s="5">
        <v>44379</v>
      </c>
      <c r="D137" s="3">
        <v>4.1725000000000003</v>
      </c>
      <c r="E137" s="3">
        <v>4.1725000000000003</v>
      </c>
      <c r="F137" s="4">
        <v>1.2200000000000001E-2</v>
      </c>
      <c r="G137" s="4">
        <f t="shared" si="5"/>
        <v>0.13651839947702457</v>
      </c>
    </row>
    <row r="138" spans="1:7" x14ac:dyDescent="0.3">
      <c r="A138" s="1">
        <f t="shared" si="6"/>
        <v>28</v>
      </c>
      <c r="B138" s="1">
        <f t="shared" si="7"/>
        <v>1</v>
      </c>
      <c r="C138" s="5">
        <v>44382</v>
      </c>
      <c r="D138" s="3">
        <v>4.1710000000000003</v>
      </c>
      <c r="E138" s="3">
        <v>4.1710000000000003</v>
      </c>
      <c r="F138" s="4">
        <v>-4.0000000000000002E-4</v>
      </c>
      <c r="G138" s="4">
        <f t="shared" si="5"/>
        <v>0.13610982485767992</v>
      </c>
    </row>
    <row r="139" spans="1:7" x14ac:dyDescent="0.3">
      <c r="A139" s="1">
        <f t="shared" si="6"/>
        <v>28</v>
      </c>
      <c r="B139" s="1">
        <f t="shared" si="7"/>
        <v>2</v>
      </c>
      <c r="C139" s="5">
        <v>44383</v>
      </c>
      <c r="D139" s="3">
        <v>4.1853999999999996</v>
      </c>
      <c r="E139" s="3">
        <v>4.1853999999999996</v>
      </c>
      <c r="F139" s="4">
        <v>3.5000000000000001E-3</v>
      </c>
      <c r="G139" s="4">
        <f t="shared" si="5"/>
        <v>0.14003214120338833</v>
      </c>
    </row>
    <row r="140" spans="1:7" x14ac:dyDescent="0.3">
      <c r="A140" s="1">
        <f t="shared" si="6"/>
        <v>28</v>
      </c>
      <c r="B140" s="1">
        <f t="shared" si="7"/>
        <v>3</v>
      </c>
      <c r="C140" s="5">
        <v>44384</v>
      </c>
      <c r="D140" s="3">
        <v>4.2037000000000004</v>
      </c>
      <c r="E140" s="3">
        <v>4.2037000000000004</v>
      </c>
      <c r="F140" s="4">
        <v>4.4000000000000003E-3</v>
      </c>
      <c r="G140" s="4">
        <f t="shared" si="5"/>
        <v>0.14501675155939325</v>
      </c>
    </row>
    <row r="141" spans="1:7" x14ac:dyDescent="0.3">
      <c r="A141" s="1">
        <f t="shared" si="6"/>
        <v>28</v>
      </c>
      <c r="B141" s="1">
        <f t="shared" si="7"/>
        <v>4</v>
      </c>
      <c r="C141" s="5">
        <v>44385</v>
      </c>
      <c r="D141" s="3">
        <v>4.1755000000000004</v>
      </c>
      <c r="E141" s="3">
        <v>4.1755000000000004</v>
      </c>
      <c r="F141" s="4">
        <v>-6.7000000000000002E-3</v>
      </c>
      <c r="G141" s="4">
        <f t="shared" si="5"/>
        <v>0.13733554871571391</v>
      </c>
    </row>
    <row r="142" spans="1:7" x14ac:dyDescent="0.3">
      <c r="A142" s="1">
        <f t="shared" si="6"/>
        <v>28</v>
      </c>
      <c r="B142" s="1">
        <f t="shared" si="7"/>
        <v>5</v>
      </c>
      <c r="C142" s="5">
        <v>44386</v>
      </c>
      <c r="D142" s="3">
        <v>4.2070999999999996</v>
      </c>
      <c r="E142" s="3">
        <v>4.2070999999999996</v>
      </c>
      <c r="F142" s="4">
        <v>7.6E-3</v>
      </c>
      <c r="G142" s="4">
        <f t="shared" si="5"/>
        <v>0.14594285402990756</v>
      </c>
    </row>
    <row r="143" spans="1:7" x14ac:dyDescent="0.3">
      <c r="A143" s="1">
        <f t="shared" si="6"/>
        <v>29</v>
      </c>
      <c r="B143" s="1">
        <f t="shared" si="7"/>
        <v>1</v>
      </c>
      <c r="C143" s="5">
        <v>44389</v>
      </c>
      <c r="D143" s="3">
        <v>4.2236000000000002</v>
      </c>
      <c r="E143" s="3">
        <v>4.2236000000000002</v>
      </c>
      <c r="F143" s="4">
        <v>3.8999999999999998E-3</v>
      </c>
      <c r="G143" s="4">
        <f t="shared" si="5"/>
        <v>0.15043717484269883</v>
      </c>
    </row>
    <row r="144" spans="1:7" x14ac:dyDescent="0.3">
      <c r="A144" s="1">
        <f t="shared" si="6"/>
        <v>29</v>
      </c>
      <c r="B144" s="1">
        <f t="shared" si="7"/>
        <v>2</v>
      </c>
      <c r="C144" s="5">
        <v>44390</v>
      </c>
      <c r="D144" s="3">
        <v>4.2214999999999998</v>
      </c>
      <c r="E144" s="3">
        <v>4.2214999999999998</v>
      </c>
      <c r="F144" s="4">
        <v>-5.0000000000000001E-4</v>
      </c>
      <c r="G144" s="4">
        <f t="shared" si="5"/>
        <v>0.14986517037561622</v>
      </c>
    </row>
    <row r="145" spans="1:7" x14ac:dyDescent="0.3">
      <c r="A145" s="1">
        <f t="shared" si="6"/>
        <v>29</v>
      </c>
      <c r="B145" s="1">
        <f t="shared" si="7"/>
        <v>3</v>
      </c>
      <c r="C145" s="5">
        <v>44391</v>
      </c>
      <c r="D145" s="3">
        <v>4.2343000000000002</v>
      </c>
      <c r="E145" s="3">
        <v>4.2343000000000002</v>
      </c>
      <c r="F145" s="4">
        <v>3.0000000000000001E-3</v>
      </c>
      <c r="G145" s="4">
        <f t="shared" si="5"/>
        <v>0.15335167379402395</v>
      </c>
    </row>
    <row r="146" spans="1:7" x14ac:dyDescent="0.3">
      <c r="A146" s="1">
        <f t="shared" si="6"/>
        <v>29</v>
      </c>
      <c r="B146" s="1">
        <f t="shared" si="7"/>
        <v>4</v>
      </c>
      <c r="C146" s="5">
        <v>44392</v>
      </c>
      <c r="D146" s="3">
        <v>4.1936</v>
      </c>
      <c r="E146" s="3">
        <v>4.1936</v>
      </c>
      <c r="F146" s="4">
        <v>-9.5999999999999992E-3</v>
      </c>
      <c r="G146" s="4">
        <f t="shared" si="5"/>
        <v>0.14226568245580584</v>
      </c>
    </row>
    <row r="147" spans="1:7" x14ac:dyDescent="0.3">
      <c r="A147" s="1">
        <f t="shared" si="6"/>
        <v>29</v>
      </c>
      <c r="B147" s="1">
        <f t="shared" si="7"/>
        <v>5</v>
      </c>
      <c r="C147" s="5">
        <v>44393</v>
      </c>
      <c r="D147" s="3">
        <v>4.1656000000000004</v>
      </c>
      <c r="E147" s="3">
        <v>4.1656000000000004</v>
      </c>
      <c r="F147" s="4">
        <v>-6.7000000000000002E-3</v>
      </c>
      <c r="G147" s="4">
        <f t="shared" ref="G147:G210" si="8">(D147-3.6713)/3.6713</f>
        <v>0.13463895622803923</v>
      </c>
    </row>
    <row r="148" spans="1:7" x14ac:dyDescent="0.3">
      <c r="A148" s="1">
        <f t="shared" si="6"/>
        <v>30</v>
      </c>
      <c r="B148" s="1">
        <f t="shared" si="7"/>
        <v>1</v>
      </c>
      <c r="C148" s="5">
        <v>44396</v>
      </c>
      <c r="D148" s="3">
        <v>4.1266999999999996</v>
      </c>
      <c r="E148" s="3">
        <v>4.1266999999999996</v>
      </c>
      <c r="F148" s="4">
        <v>-9.2999999999999992E-3</v>
      </c>
      <c r="G148" s="4">
        <f t="shared" si="8"/>
        <v>0.1240432544330345</v>
      </c>
    </row>
    <row r="149" spans="1:7" x14ac:dyDescent="0.3">
      <c r="A149" s="1">
        <f t="shared" si="6"/>
        <v>30</v>
      </c>
      <c r="B149" s="1">
        <f t="shared" si="7"/>
        <v>2</v>
      </c>
      <c r="C149" s="5">
        <v>44397</v>
      </c>
      <c r="D149" s="3">
        <v>4.1868999999999996</v>
      </c>
      <c r="E149" s="3">
        <v>4.1868999999999996</v>
      </c>
      <c r="F149" s="4">
        <v>1.46E-2</v>
      </c>
      <c r="G149" s="4">
        <f t="shared" si="8"/>
        <v>0.14044071582273299</v>
      </c>
    </row>
    <row r="150" spans="1:7" x14ac:dyDescent="0.3">
      <c r="A150" s="1">
        <f t="shared" si="6"/>
        <v>30</v>
      </c>
      <c r="B150" s="1">
        <f t="shared" si="7"/>
        <v>3</v>
      </c>
      <c r="C150" s="5">
        <v>44398</v>
      </c>
      <c r="D150" s="3">
        <v>4.2168999999999999</v>
      </c>
      <c r="E150" s="3">
        <v>4.2168999999999999</v>
      </c>
      <c r="F150" s="4">
        <v>7.1999999999999998E-3</v>
      </c>
      <c r="G150" s="4">
        <f t="shared" si="8"/>
        <v>0.14861220820962598</v>
      </c>
    </row>
    <row r="151" spans="1:7" x14ac:dyDescent="0.3">
      <c r="A151" s="1">
        <f t="shared" si="6"/>
        <v>30</v>
      </c>
      <c r="B151" s="1">
        <f t="shared" si="7"/>
        <v>4</v>
      </c>
      <c r="C151" s="5">
        <v>44399</v>
      </c>
      <c r="D151" s="3">
        <v>4.2347000000000001</v>
      </c>
      <c r="E151" s="3">
        <v>4.2347000000000001</v>
      </c>
      <c r="F151" s="4">
        <v>4.1999999999999997E-3</v>
      </c>
      <c r="G151" s="4">
        <f t="shared" si="8"/>
        <v>0.1534606270258492</v>
      </c>
    </row>
    <row r="152" spans="1:7" x14ac:dyDescent="0.3">
      <c r="A152" s="1">
        <f t="shared" si="6"/>
        <v>30</v>
      </c>
      <c r="B152" s="1">
        <f t="shared" si="7"/>
        <v>5</v>
      </c>
      <c r="C152" s="5">
        <v>44400</v>
      </c>
      <c r="D152" s="3">
        <v>4.2862</v>
      </c>
      <c r="E152" s="3">
        <v>4.2862</v>
      </c>
      <c r="F152" s="4">
        <v>1.2200000000000001E-2</v>
      </c>
      <c r="G152" s="4">
        <f t="shared" si="8"/>
        <v>0.16748835562334868</v>
      </c>
    </row>
    <row r="153" spans="1:7" x14ac:dyDescent="0.3">
      <c r="A153" s="1">
        <f t="shared" si="6"/>
        <v>31</v>
      </c>
      <c r="B153" s="1">
        <f t="shared" si="7"/>
        <v>1</v>
      </c>
      <c r="C153" s="5">
        <v>44403</v>
      </c>
      <c r="D153" s="3">
        <v>4.2980999999999998</v>
      </c>
      <c r="E153" s="3">
        <v>4.2980999999999998</v>
      </c>
      <c r="F153" s="4">
        <v>2.8E-3</v>
      </c>
      <c r="G153" s="4">
        <f t="shared" si="8"/>
        <v>0.17072971427014949</v>
      </c>
    </row>
    <row r="154" spans="1:7" x14ac:dyDescent="0.3">
      <c r="A154" s="1">
        <f t="shared" si="6"/>
        <v>31</v>
      </c>
      <c r="B154" s="1">
        <f t="shared" si="7"/>
        <v>2</v>
      </c>
      <c r="C154" s="5">
        <v>44404</v>
      </c>
      <c r="D154" s="3">
        <v>4.2457000000000003</v>
      </c>
      <c r="E154" s="3">
        <v>4.2457000000000003</v>
      </c>
      <c r="F154" s="4">
        <v>-1.2200000000000001E-2</v>
      </c>
      <c r="G154" s="4">
        <f t="shared" si="8"/>
        <v>0.15645684090104328</v>
      </c>
    </row>
    <row r="155" spans="1:7" x14ac:dyDescent="0.3">
      <c r="A155" s="1">
        <f t="shared" si="6"/>
        <v>31</v>
      </c>
      <c r="B155" s="1">
        <f t="shared" si="7"/>
        <v>3</v>
      </c>
      <c r="C155" s="5">
        <v>44405</v>
      </c>
      <c r="D155" s="3">
        <v>4.2742000000000004</v>
      </c>
      <c r="E155" s="3">
        <v>4.2742000000000004</v>
      </c>
      <c r="F155" s="4">
        <v>6.7000000000000002E-3</v>
      </c>
      <c r="G155" s="4">
        <f t="shared" si="8"/>
        <v>0.16421975866859162</v>
      </c>
    </row>
    <row r="156" spans="1:7" x14ac:dyDescent="0.3">
      <c r="A156" s="1">
        <f t="shared" si="6"/>
        <v>31</v>
      </c>
      <c r="B156" s="1">
        <f t="shared" si="7"/>
        <v>4</v>
      </c>
      <c r="C156" s="5">
        <v>44406</v>
      </c>
      <c r="D156" s="3">
        <v>4.2815000000000003</v>
      </c>
      <c r="E156" s="3">
        <v>4.2815000000000003</v>
      </c>
      <c r="F156" s="4">
        <v>1.6999999999999999E-3</v>
      </c>
      <c r="G156" s="4">
        <f t="shared" si="8"/>
        <v>0.16620815514940221</v>
      </c>
    </row>
    <row r="157" spans="1:7" x14ac:dyDescent="0.3">
      <c r="A157" s="1">
        <f t="shared" si="6"/>
        <v>31</v>
      </c>
      <c r="B157" s="1">
        <f t="shared" si="7"/>
        <v>5</v>
      </c>
      <c r="C157" s="5">
        <v>44407</v>
      </c>
      <c r="D157" s="3">
        <v>4.2328999999999999</v>
      </c>
      <c r="E157" s="3">
        <v>4.2328999999999999</v>
      </c>
      <c r="F157" s="4">
        <v>-1.14E-2</v>
      </c>
      <c r="G157" s="4">
        <f t="shared" si="8"/>
        <v>0.15297033748263555</v>
      </c>
    </row>
    <row r="158" spans="1:7" x14ac:dyDescent="0.3">
      <c r="A158" s="1">
        <f t="shared" si="6"/>
        <v>32</v>
      </c>
      <c r="B158" s="1">
        <f t="shared" si="7"/>
        <v>1</v>
      </c>
      <c r="C158" s="5">
        <v>44410</v>
      </c>
      <c r="D158" s="3">
        <v>4.2363999999999997</v>
      </c>
      <c r="E158" s="3">
        <v>4.2363999999999997</v>
      </c>
      <c r="F158" s="4">
        <v>8.0000000000000004E-4</v>
      </c>
      <c r="G158" s="4">
        <f t="shared" si="8"/>
        <v>0.15392367826110634</v>
      </c>
    </row>
    <row r="159" spans="1:7" x14ac:dyDescent="0.3">
      <c r="A159" s="1">
        <f t="shared" si="6"/>
        <v>32</v>
      </c>
      <c r="B159" s="1">
        <f t="shared" si="7"/>
        <v>2</v>
      </c>
      <c r="C159" s="5">
        <v>44411</v>
      </c>
      <c r="D159" s="3">
        <v>4.2619999999999996</v>
      </c>
      <c r="E159" s="3">
        <v>4.2619999999999996</v>
      </c>
      <c r="F159" s="4">
        <v>6.0000000000000001E-3</v>
      </c>
      <c r="G159" s="4">
        <f t="shared" si="8"/>
        <v>0.1608966850979216</v>
      </c>
    </row>
    <row r="160" spans="1:7" x14ac:dyDescent="0.3">
      <c r="A160" s="1">
        <f t="shared" si="6"/>
        <v>32</v>
      </c>
      <c r="B160" s="1">
        <f t="shared" si="7"/>
        <v>3</v>
      </c>
      <c r="C160" s="5">
        <v>44412</v>
      </c>
      <c r="D160" s="3">
        <v>4.2714999999999996</v>
      </c>
      <c r="E160" s="3">
        <v>4.2714999999999996</v>
      </c>
      <c r="F160" s="4">
        <v>2.2000000000000001E-3</v>
      </c>
      <c r="G160" s="4">
        <f t="shared" si="8"/>
        <v>0.16348432435377105</v>
      </c>
    </row>
    <row r="161" spans="1:7" x14ac:dyDescent="0.3">
      <c r="A161" s="1">
        <f t="shared" si="6"/>
        <v>32</v>
      </c>
      <c r="B161" s="1">
        <f t="shared" si="7"/>
        <v>4</v>
      </c>
      <c r="C161" s="5">
        <v>44413</v>
      </c>
      <c r="D161" s="3">
        <v>4.3022999999999998</v>
      </c>
      <c r="E161" s="3">
        <v>4.3022999999999998</v>
      </c>
      <c r="F161" s="4">
        <v>7.1999999999999998E-3</v>
      </c>
      <c r="G161" s="4">
        <f t="shared" si="8"/>
        <v>0.17187372320431449</v>
      </c>
    </row>
    <row r="162" spans="1:7" x14ac:dyDescent="0.3">
      <c r="A162" s="1">
        <f t="shared" si="6"/>
        <v>32</v>
      </c>
      <c r="B162" s="1">
        <f t="shared" si="7"/>
        <v>5</v>
      </c>
      <c r="C162" s="5">
        <v>44414</v>
      </c>
      <c r="D162" s="3">
        <v>4.2778999999999998</v>
      </c>
      <c r="E162" s="3">
        <v>4.2778999999999998</v>
      </c>
      <c r="F162" s="4">
        <v>-5.7000000000000002E-3</v>
      </c>
      <c r="G162" s="4">
        <f t="shared" si="8"/>
        <v>0.16522757606297492</v>
      </c>
    </row>
    <row r="163" spans="1:7" x14ac:dyDescent="0.3">
      <c r="A163" s="1">
        <f t="shared" si="6"/>
        <v>33</v>
      </c>
      <c r="B163" s="1">
        <f t="shared" si="7"/>
        <v>1</v>
      </c>
      <c r="C163" s="5">
        <v>44417</v>
      </c>
      <c r="D163" s="3">
        <v>4.3002000000000002</v>
      </c>
      <c r="E163" s="3">
        <v>4.3002000000000002</v>
      </c>
      <c r="F163" s="4">
        <v>5.1999999999999998E-3</v>
      </c>
      <c r="G163" s="4">
        <f t="shared" si="8"/>
        <v>0.1713017187372321</v>
      </c>
    </row>
    <row r="164" spans="1:7" x14ac:dyDescent="0.3">
      <c r="A164" s="1">
        <f t="shared" si="6"/>
        <v>33</v>
      </c>
      <c r="B164" s="1">
        <f t="shared" si="7"/>
        <v>2</v>
      </c>
      <c r="C164" s="5">
        <v>44418</v>
      </c>
      <c r="D164" s="3">
        <v>4.2767999999999997</v>
      </c>
      <c r="E164" s="3">
        <v>4.2767999999999997</v>
      </c>
      <c r="F164" s="4">
        <v>-5.4000000000000003E-3</v>
      </c>
      <c r="G164" s="4">
        <f t="shared" si="8"/>
        <v>0.16492795467545548</v>
      </c>
    </row>
    <row r="165" spans="1:7" x14ac:dyDescent="0.3">
      <c r="A165" s="1">
        <f t="shared" si="6"/>
        <v>33</v>
      </c>
      <c r="B165" s="1">
        <f t="shared" si="7"/>
        <v>3</v>
      </c>
      <c r="C165" s="5">
        <v>44419</v>
      </c>
      <c r="D165" s="3">
        <v>4.2664999999999997</v>
      </c>
      <c r="E165" s="3">
        <v>4.2664999999999997</v>
      </c>
      <c r="F165" s="4">
        <v>-2.3999999999999998E-3</v>
      </c>
      <c r="G165" s="4">
        <f t="shared" si="8"/>
        <v>0.16212240895595559</v>
      </c>
    </row>
    <row r="166" spans="1:7" x14ac:dyDescent="0.3">
      <c r="A166" s="1">
        <f t="shared" si="6"/>
        <v>33</v>
      </c>
      <c r="B166" s="1">
        <f t="shared" si="7"/>
        <v>4</v>
      </c>
      <c r="C166" s="5">
        <v>44420</v>
      </c>
      <c r="D166" s="3">
        <v>4.2813999999999997</v>
      </c>
      <c r="E166" s="3">
        <v>4.2813999999999997</v>
      </c>
      <c r="F166" s="4">
        <v>3.5000000000000001E-3</v>
      </c>
      <c r="G166" s="4">
        <f t="shared" si="8"/>
        <v>0.1661809168414457</v>
      </c>
    </row>
    <row r="167" spans="1:7" x14ac:dyDescent="0.3">
      <c r="A167" s="1">
        <f t="shared" si="6"/>
        <v>33</v>
      </c>
      <c r="B167" s="1">
        <f t="shared" si="7"/>
        <v>5</v>
      </c>
      <c r="C167" s="5">
        <v>44421</v>
      </c>
      <c r="D167" s="3">
        <v>4.2979000000000003</v>
      </c>
      <c r="E167" s="3">
        <v>4.2979000000000003</v>
      </c>
      <c r="F167" s="4">
        <v>3.8999999999999998E-3</v>
      </c>
      <c r="G167" s="4">
        <f t="shared" si="8"/>
        <v>0.17067523765423698</v>
      </c>
    </row>
    <row r="168" spans="1:7" x14ac:dyDescent="0.3">
      <c r="A168" s="1">
        <f t="shared" si="6"/>
        <v>34</v>
      </c>
      <c r="B168" s="1">
        <f t="shared" si="7"/>
        <v>1</v>
      </c>
      <c r="C168" s="5">
        <v>44424</v>
      </c>
      <c r="D168" s="3">
        <v>4.2946999999999997</v>
      </c>
      <c r="E168" s="3">
        <v>4.2946999999999997</v>
      </c>
      <c r="F168" s="4">
        <v>-6.9999999999999999E-4</v>
      </c>
      <c r="G168" s="4">
        <f t="shared" si="8"/>
        <v>0.16980361179963493</v>
      </c>
    </row>
    <row r="169" spans="1:7" x14ac:dyDescent="0.3">
      <c r="A169" s="1">
        <f t="shared" si="6"/>
        <v>34</v>
      </c>
      <c r="B169" s="1">
        <f t="shared" si="7"/>
        <v>2</v>
      </c>
      <c r="C169" s="5">
        <v>44425</v>
      </c>
      <c r="D169" s="3">
        <v>4.2584999999999997</v>
      </c>
      <c r="E169" s="3">
        <v>4.2584999999999997</v>
      </c>
      <c r="F169" s="4">
        <v>-8.3999999999999995E-3</v>
      </c>
      <c r="G169" s="4">
        <f t="shared" si="8"/>
        <v>0.15994334431945079</v>
      </c>
    </row>
    <row r="170" spans="1:7" x14ac:dyDescent="0.3">
      <c r="A170" s="1">
        <f t="shared" si="6"/>
        <v>34</v>
      </c>
      <c r="B170" s="1">
        <f t="shared" si="7"/>
        <v>3</v>
      </c>
      <c r="C170" s="5">
        <v>44426</v>
      </c>
      <c r="D170" s="3">
        <v>4.2267000000000001</v>
      </c>
      <c r="E170" s="3">
        <v>4.2267000000000001</v>
      </c>
      <c r="F170" s="4">
        <v>-7.4999999999999997E-3</v>
      </c>
      <c r="G170" s="4">
        <f t="shared" si="8"/>
        <v>0.1512815623893444</v>
      </c>
    </row>
    <row r="171" spans="1:7" x14ac:dyDescent="0.3">
      <c r="A171" s="1">
        <f t="shared" si="6"/>
        <v>34</v>
      </c>
      <c r="B171" s="1">
        <f t="shared" si="7"/>
        <v>4</v>
      </c>
      <c r="C171" s="5">
        <v>44427</v>
      </c>
      <c r="D171" s="3">
        <v>4.2438000000000002</v>
      </c>
      <c r="E171" s="3">
        <v>4.2438000000000002</v>
      </c>
      <c r="F171" s="4">
        <v>4.0000000000000001E-3</v>
      </c>
      <c r="G171" s="4">
        <f t="shared" si="8"/>
        <v>0.15593931304987341</v>
      </c>
    </row>
    <row r="172" spans="1:7" x14ac:dyDescent="0.3">
      <c r="A172" s="1">
        <f t="shared" si="6"/>
        <v>34</v>
      </c>
      <c r="B172" s="1">
        <f t="shared" si="7"/>
        <v>5</v>
      </c>
      <c r="C172" s="5">
        <v>44428</v>
      </c>
      <c r="D172" s="3">
        <v>4.2986000000000004</v>
      </c>
      <c r="E172" s="3">
        <v>4.2986000000000004</v>
      </c>
      <c r="F172" s="4">
        <v>1.29E-2</v>
      </c>
      <c r="G172" s="4">
        <f t="shared" si="8"/>
        <v>0.17086590580993119</v>
      </c>
    </row>
    <row r="173" spans="1:7" x14ac:dyDescent="0.3">
      <c r="A173" s="1">
        <f t="shared" si="6"/>
        <v>35</v>
      </c>
      <c r="B173" s="1">
        <f t="shared" si="7"/>
        <v>1</v>
      </c>
      <c r="C173" s="5">
        <v>44431</v>
      </c>
      <c r="D173" s="3">
        <v>4.3605</v>
      </c>
      <c r="E173" s="3">
        <v>4.3605</v>
      </c>
      <c r="F173" s="4">
        <v>1.44E-2</v>
      </c>
      <c r="G173" s="4">
        <f t="shared" si="8"/>
        <v>0.18772641843488683</v>
      </c>
    </row>
    <row r="174" spans="1:7" x14ac:dyDescent="0.3">
      <c r="A174" s="1">
        <f t="shared" si="6"/>
        <v>35</v>
      </c>
      <c r="B174" s="1">
        <f t="shared" si="7"/>
        <v>2</v>
      </c>
      <c r="C174" s="5">
        <v>44432</v>
      </c>
      <c r="D174" s="3">
        <v>4.3624000000000001</v>
      </c>
      <c r="E174" s="3">
        <v>4.3624000000000001</v>
      </c>
      <c r="F174" s="4">
        <v>4.0000000000000002E-4</v>
      </c>
      <c r="G174" s="4">
        <f t="shared" si="8"/>
        <v>0.18824394628605673</v>
      </c>
    </row>
    <row r="175" spans="1:7" x14ac:dyDescent="0.3">
      <c r="A175" s="1">
        <f t="shared" si="6"/>
        <v>35</v>
      </c>
      <c r="B175" s="1">
        <f t="shared" si="7"/>
        <v>3</v>
      </c>
      <c r="C175" s="5">
        <v>44433</v>
      </c>
      <c r="D175" s="3">
        <v>4.3597000000000001</v>
      </c>
      <c r="E175" s="3">
        <v>4.3597000000000001</v>
      </c>
      <c r="F175" s="4">
        <v>-5.9999999999999995E-4</v>
      </c>
      <c r="G175" s="4">
        <f t="shared" si="8"/>
        <v>0.18750851197123639</v>
      </c>
    </row>
    <row r="176" spans="1:7" x14ac:dyDescent="0.3">
      <c r="A176" s="1">
        <f t="shared" si="6"/>
        <v>35</v>
      </c>
      <c r="B176" s="1">
        <f t="shared" si="7"/>
        <v>4</v>
      </c>
      <c r="C176" s="5">
        <v>44434</v>
      </c>
      <c r="D176" s="3">
        <v>4.3338000000000001</v>
      </c>
      <c r="E176" s="3">
        <v>4.3338000000000001</v>
      </c>
      <c r="F176" s="4">
        <v>-5.8999999999999999E-3</v>
      </c>
      <c r="G176" s="4">
        <f t="shared" si="8"/>
        <v>0.18045379021055213</v>
      </c>
    </row>
    <row r="177" spans="1:7" x14ac:dyDescent="0.3">
      <c r="A177" s="1">
        <f t="shared" si="6"/>
        <v>35</v>
      </c>
      <c r="B177" s="1">
        <f t="shared" si="7"/>
        <v>5</v>
      </c>
      <c r="C177" s="5">
        <v>44435</v>
      </c>
      <c r="D177" s="3">
        <v>4.3860000000000001</v>
      </c>
      <c r="E177" s="3">
        <v>4.3860000000000001</v>
      </c>
      <c r="F177" s="4">
        <v>1.2E-2</v>
      </c>
      <c r="G177" s="4">
        <f t="shared" si="8"/>
        <v>0.19467218696374583</v>
      </c>
    </row>
    <row r="178" spans="1:7" x14ac:dyDescent="0.3">
      <c r="A178" s="1">
        <f t="shared" si="6"/>
        <v>36</v>
      </c>
      <c r="B178" s="1">
        <f t="shared" si="7"/>
        <v>1</v>
      </c>
      <c r="C178" s="5">
        <v>44438</v>
      </c>
      <c r="D178" s="3">
        <v>4.4246999999999996</v>
      </c>
      <c r="E178" s="3">
        <v>4.4246999999999996</v>
      </c>
      <c r="F178" s="4">
        <v>8.8000000000000005E-3</v>
      </c>
      <c r="G178" s="4">
        <f t="shared" si="8"/>
        <v>0.20521341214283759</v>
      </c>
    </row>
    <row r="179" spans="1:7" x14ac:dyDescent="0.3">
      <c r="A179" s="1">
        <f t="shared" si="6"/>
        <v>36</v>
      </c>
      <c r="B179" s="1">
        <f t="shared" si="7"/>
        <v>2</v>
      </c>
      <c r="C179" s="5">
        <v>44439</v>
      </c>
      <c r="D179" s="3">
        <v>4.4194000000000004</v>
      </c>
      <c r="E179" s="3">
        <v>4.4194000000000004</v>
      </c>
      <c r="F179" s="4">
        <v>-1.1999999999999999E-3</v>
      </c>
      <c r="G179" s="4">
        <f t="shared" si="8"/>
        <v>0.20376978182115338</v>
      </c>
    </row>
    <row r="180" spans="1:7" x14ac:dyDescent="0.3">
      <c r="A180" s="1">
        <f t="shared" si="6"/>
        <v>36</v>
      </c>
      <c r="B180" s="1">
        <f t="shared" si="7"/>
        <v>3</v>
      </c>
      <c r="C180" s="5">
        <v>44440</v>
      </c>
      <c r="D180" s="3">
        <v>4.4291999999999998</v>
      </c>
      <c r="E180" s="3">
        <v>4.4291999999999998</v>
      </c>
      <c r="F180" s="4">
        <v>2.2000000000000001E-3</v>
      </c>
      <c r="G180" s="4">
        <f t="shared" si="8"/>
        <v>0.20643913600087158</v>
      </c>
    </row>
    <row r="181" spans="1:7" x14ac:dyDescent="0.3">
      <c r="A181" s="1">
        <f t="shared" si="6"/>
        <v>36</v>
      </c>
      <c r="B181" s="1">
        <f t="shared" si="7"/>
        <v>4</v>
      </c>
      <c r="C181" s="5">
        <v>44441</v>
      </c>
      <c r="D181" s="3">
        <v>4.4208999999999996</v>
      </c>
      <c r="E181" s="3">
        <v>4.4208999999999996</v>
      </c>
      <c r="F181" s="4">
        <v>-1.9E-3</v>
      </c>
      <c r="G181" s="4">
        <f t="shared" si="8"/>
        <v>0.20417835644049781</v>
      </c>
    </row>
    <row r="182" spans="1:7" x14ac:dyDescent="0.3">
      <c r="A182" s="1">
        <f t="shared" si="6"/>
        <v>36</v>
      </c>
      <c r="B182" s="1">
        <f t="shared" si="7"/>
        <v>5</v>
      </c>
      <c r="C182" s="5">
        <v>44442</v>
      </c>
      <c r="D182" s="3">
        <v>4.4340999999999999</v>
      </c>
      <c r="E182" s="3">
        <v>4.4340999999999999</v>
      </c>
      <c r="F182" s="4">
        <v>3.0000000000000001E-3</v>
      </c>
      <c r="G182" s="4">
        <f t="shared" si="8"/>
        <v>0.20777381309073079</v>
      </c>
    </row>
    <row r="183" spans="1:7" x14ac:dyDescent="0.3">
      <c r="A183" s="1">
        <f t="shared" si="6"/>
        <v>37</v>
      </c>
      <c r="B183" s="1">
        <f t="shared" si="7"/>
        <v>1</v>
      </c>
      <c r="C183" s="5">
        <v>44445</v>
      </c>
      <c r="D183" s="3">
        <v>4.4306000000000001</v>
      </c>
      <c r="E183" s="3">
        <v>4.4306000000000001</v>
      </c>
      <c r="F183" s="4">
        <v>-8.0000000000000004E-4</v>
      </c>
      <c r="G183" s="4">
        <f t="shared" si="8"/>
        <v>0.20682047231225997</v>
      </c>
    </row>
    <row r="184" spans="1:7" x14ac:dyDescent="0.3">
      <c r="A184" s="1">
        <f t="shared" si="6"/>
        <v>37</v>
      </c>
      <c r="B184" s="1">
        <f t="shared" si="7"/>
        <v>2</v>
      </c>
      <c r="C184" s="5">
        <v>44446</v>
      </c>
      <c r="D184" s="3">
        <v>4.4405000000000001</v>
      </c>
      <c r="E184" s="3">
        <v>4.4405000000000001</v>
      </c>
      <c r="F184" s="4">
        <v>2.2000000000000001E-3</v>
      </c>
      <c r="G184" s="4">
        <f t="shared" si="8"/>
        <v>0.20951706479993465</v>
      </c>
    </row>
    <row r="185" spans="1:7" x14ac:dyDescent="0.3">
      <c r="A185" s="1">
        <f t="shared" si="6"/>
        <v>37</v>
      </c>
      <c r="B185" s="1">
        <f t="shared" si="7"/>
        <v>3</v>
      </c>
      <c r="C185" s="5">
        <v>44447</v>
      </c>
      <c r="D185" s="3">
        <v>4.4330999999999996</v>
      </c>
      <c r="E185" s="3">
        <v>4.4330999999999996</v>
      </c>
      <c r="F185" s="4">
        <v>-1.6999999999999999E-3</v>
      </c>
      <c r="G185" s="4">
        <f t="shared" si="8"/>
        <v>0.20750143001116758</v>
      </c>
    </row>
    <row r="186" spans="1:7" x14ac:dyDescent="0.3">
      <c r="A186" s="1">
        <f t="shared" si="6"/>
        <v>37</v>
      </c>
      <c r="B186" s="1">
        <f t="shared" si="7"/>
        <v>4</v>
      </c>
      <c r="C186" s="5">
        <v>44448</v>
      </c>
      <c r="D186" s="3">
        <v>4.4123000000000001</v>
      </c>
      <c r="E186" s="3">
        <v>4.4123000000000001</v>
      </c>
      <c r="F186" s="4">
        <v>-4.7000000000000002E-3</v>
      </c>
      <c r="G186" s="4">
        <f t="shared" si="8"/>
        <v>0.2018358619562553</v>
      </c>
    </row>
    <row r="187" spans="1:7" x14ac:dyDescent="0.3">
      <c r="A187" s="1">
        <f t="shared" si="6"/>
        <v>37</v>
      </c>
      <c r="B187" s="1">
        <f t="shared" si="7"/>
        <v>5</v>
      </c>
      <c r="C187" s="5">
        <v>44449</v>
      </c>
      <c r="D187" s="3">
        <v>4.3726000000000003</v>
      </c>
      <c r="E187" s="3">
        <v>4.3726000000000003</v>
      </c>
      <c r="F187" s="4">
        <v>-8.9999999999999993E-3</v>
      </c>
      <c r="G187" s="4">
        <f t="shared" si="8"/>
        <v>0.19102225369760037</v>
      </c>
    </row>
    <row r="188" spans="1:7" x14ac:dyDescent="0.3">
      <c r="A188" s="1">
        <f t="shared" si="6"/>
        <v>38</v>
      </c>
      <c r="B188" s="1">
        <f t="shared" si="7"/>
        <v>1</v>
      </c>
      <c r="C188" s="5">
        <v>44452</v>
      </c>
      <c r="D188" s="3">
        <v>4.3666999999999998</v>
      </c>
      <c r="E188" s="3">
        <v>4.3666999999999998</v>
      </c>
      <c r="F188" s="4">
        <v>-1.2999999999999999E-3</v>
      </c>
      <c r="G188" s="4">
        <f t="shared" si="8"/>
        <v>0.18941519352817798</v>
      </c>
    </row>
    <row r="189" spans="1:7" x14ac:dyDescent="0.3">
      <c r="A189" s="1">
        <f t="shared" si="6"/>
        <v>38</v>
      </c>
      <c r="B189" s="1">
        <f t="shared" si="7"/>
        <v>2</v>
      </c>
      <c r="C189" s="5">
        <v>44453</v>
      </c>
      <c r="D189" s="3">
        <v>4.3536000000000001</v>
      </c>
      <c r="E189" s="3">
        <v>4.3536000000000001</v>
      </c>
      <c r="F189" s="4">
        <v>-3.0000000000000001E-3</v>
      </c>
      <c r="G189" s="4">
        <f t="shared" si="8"/>
        <v>0.18584697518590149</v>
      </c>
    </row>
    <row r="190" spans="1:7" x14ac:dyDescent="0.3">
      <c r="A190" s="1">
        <f t="shared" si="6"/>
        <v>38</v>
      </c>
      <c r="B190" s="1">
        <f t="shared" si="7"/>
        <v>3</v>
      </c>
      <c r="C190" s="5">
        <v>44454</v>
      </c>
      <c r="D190" s="3">
        <v>4.3868</v>
      </c>
      <c r="E190" s="3">
        <v>4.3868</v>
      </c>
      <c r="F190" s="4">
        <v>7.6E-3</v>
      </c>
      <c r="G190" s="4">
        <f t="shared" si="8"/>
        <v>0.1948900934273963</v>
      </c>
    </row>
    <row r="191" spans="1:7" x14ac:dyDescent="0.3">
      <c r="A191" s="1">
        <f t="shared" si="6"/>
        <v>38</v>
      </c>
      <c r="B191" s="1">
        <f t="shared" si="7"/>
        <v>4</v>
      </c>
      <c r="C191" s="5">
        <v>44455</v>
      </c>
      <c r="D191" s="3">
        <v>4.3795999999999999</v>
      </c>
      <c r="E191" s="3">
        <v>4.3795999999999999</v>
      </c>
      <c r="F191" s="4">
        <v>-1.6000000000000001E-3</v>
      </c>
      <c r="G191" s="4">
        <f t="shared" si="8"/>
        <v>0.19292893525454197</v>
      </c>
    </row>
    <row r="192" spans="1:7" x14ac:dyDescent="0.3">
      <c r="A192" s="1">
        <f t="shared" si="6"/>
        <v>38</v>
      </c>
      <c r="B192" s="1">
        <f t="shared" si="7"/>
        <v>5</v>
      </c>
      <c r="C192" s="5">
        <v>44456</v>
      </c>
      <c r="D192" s="3">
        <v>4.3388</v>
      </c>
      <c r="E192" s="3">
        <v>4.3388</v>
      </c>
      <c r="F192" s="4">
        <v>-9.2999999999999992E-3</v>
      </c>
      <c r="G192" s="4">
        <f t="shared" si="8"/>
        <v>0.1818157056083676</v>
      </c>
    </row>
    <row r="193" spans="1:7" x14ac:dyDescent="0.3">
      <c r="A193" s="1">
        <f t="shared" si="6"/>
        <v>39</v>
      </c>
      <c r="B193" s="1">
        <f t="shared" si="7"/>
        <v>3</v>
      </c>
      <c r="C193" s="5">
        <v>44461</v>
      </c>
      <c r="D193" s="3">
        <v>4.3048999999999999</v>
      </c>
      <c r="E193" s="3">
        <v>4.3048999999999999</v>
      </c>
      <c r="F193" s="4">
        <v>-7.7999999999999996E-3</v>
      </c>
      <c r="G193" s="4">
        <f t="shared" si="8"/>
        <v>0.17258191921117857</v>
      </c>
    </row>
    <row r="194" spans="1:7" x14ac:dyDescent="0.3">
      <c r="A194" s="1">
        <f t="shared" si="6"/>
        <v>39</v>
      </c>
      <c r="B194" s="1">
        <f t="shared" si="7"/>
        <v>4</v>
      </c>
      <c r="C194" s="5">
        <v>44462</v>
      </c>
      <c r="D194" s="3">
        <v>4.3470000000000004</v>
      </c>
      <c r="E194" s="3">
        <v>4.3470000000000004</v>
      </c>
      <c r="F194" s="4">
        <v>9.7999999999999997E-3</v>
      </c>
      <c r="G194" s="4">
        <f t="shared" si="8"/>
        <v>0.18404924686078511</v>
      </c>
    </row>
    <row r="195" spans="1:7" x14ac:dyDescent="0.3">
      <c r="A195" s="1">
        <f t="shared" ref="A195:A221" si="9">WEEKNUM(C195,2)</f>
        <v>39</v>
      </c>
      <c r="B195" s="1">
        <f t="shared" ref="B195:B221" si="10">WEEKDAY(C195,2)</f>
        <v>5</v>
      </c>
      <c r="C195" s="5">
        <v>44463</v>
      </c>
      <c r="D195" s="3">
        <v>4.3413000000000004</v>
      </c>
      <c r="E195" s="3">
        <v>4.3413000000000004</v>
      </c>
      <c r="F195" s="4">
        <v>-1.2999999999999999E-3</v>
      </c>
      <c r="G195" s="4">
        <f t="shared" si="8"/>
        <v>0.18249666330727546</v>
      </c>
    </row>
    <row r="196" spans="1:7" x14ac:dyDescent="0.3">
      <c r="A196" s="1">
        <f t="shared" si="9"/>
        <v>40</v>
      </c>
      <c r="B196" s="1">
        <f t="shared" si="10"/>
        <v>1</v>
      </c>
      <c r="C196" s="5">
        <v>44466</v>
      </c>
      <c r="D196" s="3">
        <v>4.3113000000000001</v>
      </c>
      <c r="E196" s="3">
        <v>4.3113000000000001</v>
      </c>
      <c r="F196" s="4">
        <v>-6.8999999999999999E-3</v>
      </c>
      <c r="G196" s="4">
        <f t="shared" si="8"/>
        <v>0.17432517092038247</v>
      </c>
    </row>
    <row r="197" spans="1:7" x14ac:dyDescent="0.3">
      <c r="A197" s="1">
        <f t="shared" si="9"/>
        <v>40</v>
      </c>
      <c r="B197" s="1">
        <f t="shared" si="10"/>
        <v>2</v>
      </c>
      <c r="C197" s="5">
        <v>44467</v>
      </c>
      <c r="D197" s="3">
        <v>4.1829999999999998</v>
      </c>
      <c r="E197" s="3">
        <v>4.1829999999999998</v>
      </c>
      <c r="F197" s="4">
        <v>-2.98E-2</v>
      </c>
      <c r="G197" s="4">
        <f t="shared" si="8"/>
        <v>0.13937842181243695</v>
      </c>
    </row>
    <row r="198" spans="1:7" x14ac:dyDescent="0.3">
      <c r="A198" s="1">
        <f t="shared" si="9"/>
        <v>40</v>
      </c>
      <c r="B198" s="1">
        <f t="shared" si="10"/>
        <v>3</v>
      </c>
      <c r="C198" s="5">
        <v>44468</v>
      </c>
      <c r="D198" s="3">
        <v>4.1810999999999998</v>
      </c>
      <c r="E198" s="3">
        <v>4.1810999999999998</v>
      </c>
      <c r="F198" s="4">
        <v>-5.0000000000000001E-4</v>
      </c>
      <c r="G198" s="4">
        <f t="shared" si="8"/>
        <v>0.13886089396126708</v>
      </c>
    </row>
    <row r="199" spans="1:7" x14ac:dyDescent="0.3">
      <c r="A199" s="1">
        <f t="shared" si="9"/>
        <v>40</v>
      </c>
      <c r="B199" s="1">
        <f t="shared" si="10"/>
        <v>4</v>
      </c>
      <c r="C199" s="5">
        <v>44469</v>
      </c>
      <c r="D199" s="3">
        <v>4.1744000000000003</v>
      </c>
      <c r="E199" s="3">
        <v>4.1744000000000003</v>
      </c>
      <c r="F199" s="4">
        <v>-1.6000000000000001E-3</v>
      </c>
      <c r="G199" s="4">
        <f t="shared" si="8"/>
        <v>0.13703592732819447</v>
      </c>
    </row>
    <row r="200" spans="1:7" x14ac:dyDescent="0.3">
      <c r="A200" s="1">
        <f t="shared" si="9"/>
        <v>41</v>
      </c>
      <c r="B200" s="1">
        <f t="shared" si="10"/>
        <v>5</v>
      </c>
      <c r="C200" s="5">
        <v>44477</v>
      </c>
      <c r="D200" s="3">
        <v>4.1957000000000004</v>
      </c>
      <c r="E200" s="3">
        <v>4.1957000000000004</v>
      </c>
      <c r="F200" s="4">
        <v>5.1000000000000004E-3</v>
      </c>
      <c r="G200" s="4">
        <f t="shared" si="8"/>
        <v>0.14283768692288845</v>
      </c>
    </row>
    <row r="201" spans="1:7" x14ac:dyDescent="0.3">
      <c r="A201" s="1">
        <f t="shared" si="9"/>
        <v>42</v>
      </c>
      <c r="B201" s="1">
        <f t="shared" si="10"/>
        <v>1</v>
      </c>
      <c r="C201" s="5">
        <v>44480</v>
      </c>
      <c r="D201" s="3">
        <v>4.1582999999999997</v>
      </c>
      <c r="E201" s="3">
        <v>4.1582999999999997</v>
      </c>
      <c r="F201" s="4">
        <v>-8.8999999999999999E-3</v>
      </c>
      <c r="G201" s="4">
        <f t="shared" si="8"/>
        <v>0.13265055974722842</v>
      </c>
    </row>
    <row r="202" spans="1:7" x14ac:dyDescent="0.3">
      <c r="A202" s="1">
        <f t="shared" si="9"/>
        <v>42</v>
      </c>
      <c r="B202" s="1">
        <f t="shared" si="10"/>
        <v>2</v>
      </c>
      <c r="C202" s="5">
        <v>44481</v>
      </c>
      <c r="D202" s="3">
        <v>4.1399999999999997</v>
      </c>
      <c r="E202" s="3">
        <v>4.1399999999999997</v>
      </c>
      <c r="F202" s="4">
        <v>-4.4000000000000003E-3</v>
      </c>
      <c r="G202" s="4">
        <f t="shared" si="8"/>
        <v>0.12766594939122372</v>
      </c>
    </row>
    <row r="203" spans="1:7" x14ac:dyDescent="0.3">
      <c r="A203" s="1">
        <f t="shared" si="9"/>
        <v>42</v>
      </c>
      <c r="B203" s="1">
        <f t="shared" si="10"/>
        <v>3</v>
      </c>
      <c r="C203" s="5">
        <v>44482</v>
      </c>
      <c r="D203" s="3">
        <v>4.1806000000000001</v>
      </c>
      <c r="E203" s="3">
        <v>4.1806000000000001</v>
      </c>
      <c r="F203" s="4">
        <v>9.7999999999999997E-3</v>
      </c>
      <c r="G203" s="4">
        <f t="shared" si="8"/>
        <v>0.1387247024214856</v>
      </c>
    </row>
    <row r="204" spans="1:7" x14ac:dyDescent="0.3">
      <c r="A204" s="1">
        <f t="shared" si="9"/>
        <v>42</v>
      </c>
      <c r="B204" s="1">
        <f t="shared" si="10"/>
        <v>4</v>
      </c>
      <c r="C204" s="5">
        <v>44483</v>
      </c>
      <c r="D204" s="3">
        <v>4.2465999999999999</v>
      </c>
      <c r="E204" s="3">
        <v>4.2465999999999999</v>
      </c>
      <c r="F204" s="4">
        <v>1.5800000000000002E-2</v>
      </c>
      <c r="G204" s="4">
        <f t="shared" si="8"/>
        <v>0.15670198567265001</v>
      </c>
    </row>
    <row r="205" spans="1:7" x14ac:dyDescent="0.3">
      <c r="A205" s="1">
        <f t="shared" si="9"/>
        <v>42</v>
      </c>
      <c r="B205" s="1">
        <f t="shared" si="10"/>
        <v>5</v>
      </c>
      <c r="C205" s="5">
        <v>44484</v>
      </c>
      <c r="D205" s="3">
        <v>4.2721</v>
      </c>
      <c r="E205" s="3">
        <v>4.2721</v>
      </c>
      <c r="F205" s="4">
        <v>6.0000000000000001E-3</v>
      </c>
      <c r="G205" s="4">
        <f t="shared" si="8"/>
        <v>0.16364775420150901</v>
      </c>
    </row>
    <row r="206" spans="1:7" x14ac:dyDescent="0.3">
      <c r="A206" s="1">
        <f t="shared" si="9"/>
        <v>43</v>
      </c>
      <c r="B206" s="1">
        <f t="shared" si="10"/>
        <v>1</v>
      </c>
      <c r="C206" s="5">
        <v>44487</v>
      </c>
      <c r="D206" s="3">
        <v>4.3101000000000003</v>
      </c>
      <c r="E206" s="3">
        <v>4.3101000000000003</v>
      </c>
      <c r="F206" s="4">
        <v>8.8999999999999999E-3</v>
      </c>
      <c r="G206" s="4">
        <f t="shared" si="8"/>
        <v>0.17399831122490678</v>
      </c>
    </row>
    <row r="207" spans="1:7" x14ac:dyDescent="0.3">
      <c r="A207" s="1">
        <f t="shared" si="9"/>
        <v>43</v>
      </c>
      <c r="B207" s="1">
        <f t="shared" si="10"/>
        <v>2</v>
      </c>
      <c r="C207" s="5">
        <v>44488</v>
      </c>
      <c r="D207" s="3">
        <v>4.3417000000000003</v>
      </c>
      <c r="E207" s="3">
        <v>4.3417000000000003</v>
      </c>
      <c r="F207" s="4">
        <v>7.3000000000000001E-3</v>
      </c>
      <c r="G207" s="4">
        <f t="shared" si="8"/>
        <v>0.18260561653910068</v>
      </c>
    </row>
    <row r="208" spans="1:7" x14ac:dyDescent="0.3">
      <c r="A208" s="1">
        <f t="shared" si="9"/>
        <v>43</v>
      </c>
      <c r="B208" s="1">
        <f t="shared" si="10"/>
        <v>3</v>
      </c>
      <c r="C208" s="5">
        <v>44489</v>
      </c>
      <c r="D208" s="3">
        <v>4.3197000000000001</v>
      </c>
      <c r="E208" s="3">
        <v>4.3197000000000001</v>
      </c>
      <c r="F208" s="4">
        <v>-5.1000000000000004E-3</v>
      </c>
      <c r="G208" s="4">
        <f t="shared" si="8"/>
        <v>0.17661318878871246</v>
      </c>
    </row>
    <row r="209" spans="1:7" x14ac:dyDescent="0.3">
      <c r="A209" s="1">
        <f t="shared" si="9"/>
        <v>43</v>
      </c>
      <c r="B209" s="1">
        <f t="shared" si="10"/>
        <v>4</v>
      </c>
      <c r="C209" s="5">
        <v>44490</v>
      </c>
      <c r="D209" s="3">
        <v>4.3354999999999997</v>
      </c>
      <c r="E209" s="3">
        <v>4.3354999999999997</v>
      </c>
      <c r="F209" s="4">
        <v>3.7000000000000002E-3</v>
      </c>
      <c r="G209" s="4">
        <f t="shared" si="8"/>
        <v>0.1809168414458093</v>
      </c>
    </row>
    <row r="210" spans="1:7" x14ac:dyDescent="0.3">
      <c r="A210" s="1">
        <f t="shared" si="9"/>
        <v>43</v>
      </c>
      <c r="B210" s="1">
        <f t="shared" si="10"/>
        <v>5</v>
      </c>
      <c r="C210" s="5">
        <v>44491</v>
      </c>
      <c r="D210" s="3">
        <v>4.3052000000000001</v>
      </c>
      <c r="E210" s="3">
        <v>4.3052000000000001</v>
      </c>
      <c r="F210" s="4">
        <v>-7.0000000000000001E-3</v>
      </c>
      <c r="G210" s="4">
        <f t="shared" si="8"/>
        <v>0.17266363413504757</v>
      </c>
    </row>
    <row r="211" spans="1:7" x14ac:dyDescent="0.3">
      <c r="A211" s="1">
        <f t="shared" si="9"/>
        <v>44</v>
      </c>
      <c r="B211" s="1">
        <f t="shared" si="10"/>
        <v>1</v>
      </c>
      <c r="C211" s="5">
        <v>44494</v>
      </c>
      <c r="D211" s="3">
        <v>4.3410000000000002</v>
      </c>
      <c r="E211" s="3">
        <v>4.3410000000000002</v>
      </c>
      <c r="F211" s="4">
        <v>8.3000000000000001E-3</v>
      </c>
      <c r="G211" s="4">
        <f t="shared" ref="G211:G221" si="11">(D211-3.6713)/3.6713</f>
        <v>0.18241494838340647</v>
      </c>
    </row>
    <row r="212" spans="1:7" x14ac:dyDescent="0.3">
      <c r="A212" s="1">
        <f t="shared" si="9"/>
        <v>44</v>
      </c>
      <c r="B212" s="1">
        <f t="shared" si="10"/>
        <v>2</v>
      </c>
      <c r="C212" s="5">
        <v>44495</v>
      </c>
      <c r="D212" s="3">
        <v>4.3520000000000003</v>
      </c>
      <c r="E212" s="3">
        <v>4.3520000000000003</v>
      </c>
      <c r="F212" s="4">
        <v>2.5000000000000001E-3</v>
      </c>
      <c r="G212" s="4">
        <f t="shared" si="11"/>
        <v>0.18541116225860058</v>
      </c>
    </row>
    <row r="213" spans="1:7" x14ac:dyDescent="0.3">
      <c r="A213" s="1">
        <f t="shared" si="9"/>
        <v>44</v>
      </c>
      <c r="B213" s="1">
        <f t="shared" si="10"/>
        <v>3</v>
      </c>
      <c r="C213" s="5">
        <v>44496</v>
      </c>
      <c r="D213" s="3">
        <v>4.3654999999999999</v>
      </c>
      <c r="E213" s="3">
        <v>4.3654999999999999</v>
      </c>
      <c r="F213" s="4">
        <v>3.0999999999999999E-3</v>
      </c>
      <c r="G213" s="4">
        <f t="shared" si="11"/>
        <v>0.18908833383270229</v>
      </c>
    </row>
    <row r="214" spans="1:7" x14ac:dyDescent="0.3">
      <c r="A214" s="1">
        <f t="shared" si="9"/>
        <v>44</v>
      </c>
      <c r="B214" s="1">
        <f t="shared" si="10"/>
        <v>4</v>
      </c>
      <c r="C214" s="5">
        <v>44497</v>
      </c>
      <c r="D214" s="3">
        <v>4.4226000000000001</v>
      </c>
      <c r="E214" s="3">
        <v>4.4226000000000001</v>
      </c>
      <c r="F214" s="4">
        <v>1.3100000000000001E-2</v>
      </c>
      <c r="G214" s="4">
        <f t="shared" si="11"/>
        <v>0.2046414076757552</v>
      </c>
    </row>
    <row r="215" spans="1:7" x14ac:dyDescent="0.3">
      <c r="A215" s="1">
        <f t="shared" si="9"/>
        <v>44</v>
      </c>
      <c r="B215" s="1">
        <f t="shared" si="10"/>
        <v>5</v>
      </c>
      <c r="C215" s="5">
        <v>44498</v>
      </c>
      <c r="D215" s="3">
        <v>4.4389000000000003</v>
      </c>
      <c r="E215" s="3">
        <v>4.4389000000000003</v>
      </c>
      <c r="F215" s="4">
        <v>3.7000000000000002E-3</v>
      </c>
      <c r="G215" s="4">
        <f t="shared" si="11"/>
        <v>0.20908125187263374</v>
      </c>
    </row>
    <row r="216" spans="1:7" x14ac:dyDescent="0.3">
      <c r="A216" s="1">
        <f t="shared" si="9"/>
        <v>45</v>
      </c>
      <c r="B216" s="1">
        <f t="shared" si="10"/>
        <v>1</v>
      </c>
      <c r="C216" s="5">
        <v>44501</v>
      </c>
      <c r="D216" s="3">
        <v>4.4695999999999998</v>
      </c>
      <c r="E216" s="3">
        <v>4.4695999999999998</v>
      </c>
      <c r="F216" s="4">
        <v>6.8999999999999999E-3</v>
      </c>
      <c r="G216" s="4">
        <f t="shared" si="11"/>
        <v>0.21744341241522072</v>
      </c>
    </row>
    <row r="217" spans="1:7" x14ac:dyDescent="0.3">
      <c r="A217" s="1">
        <f t="shared" si="9"/>
        <v>45</v>
      </c>
      <c r="B217" s="1">
        <f t="shared" si="10"/>
        <v>2</v>
      </c>
      <c r="C217" s="5">
        <v>44502</v>
      </c>
      <c r="D217" s="3">
        <v>4.4770000000000003</v>
      </c>
      <c r="E217" s="3">
        <v>4.4770000000000003</v>
      </c>
      <c r="F217" s="4">
        <v>1.6999999999999999E-3</v>
      </c>
      <c r="G217" s="4">
        <f t="shared" si="11"/>
        <v>0.21945904720398776</v>
      </c>
    </row>
    <row r="218" spans="1:7" x14ac:dyDescent="0.3">
      <c r="A218" s="1">
        <f t="shared" si="9"/>
        <v>45</v>
      </c>
      <c r="B218" s="1">
        <f t="shared" si="10"/>
        <v>3</v>
      </c>
      <c r="C218" s="5">
        <v>44503</v>
      </c>
      <c r="D218" s="3">
        <v>4.5297000000000001</v>
      </c>
      <c r="E218" s="3">
        <v>4.5297000000000001</v>
      </c>
      <c r="F218" s="4">
        <v>1.18E-2</v>
      </c>
      <c r="G218" s="4">
        <f t="shared" si="11"/>
        <v>0.23381363549696293</v>
      </c>
    </row>
    <row r="219" spans="1:7" x14ac:dyDescent="0.3">
      <c r="A219" s="1">
        <f t="shared" si="9"/>
        <v>45</v>
      </c>
      <c r="B219" s="1">
        <f t="shared" si="10"/>
        <v>4</v>
      </c>
      <c r="C219" s="5">
        <v>44504</v>
      </c>
      <c r="D219" s="3">
        <v>4.5755999999999997</v>
      </c>
      <c r="E219" s="3">
        <v>4.5755999999999997</v>
      </c>
      <c r="F219" s="4">
        <v>1.01E-2</v>
      </c>
      <c r="G219" s="4">
        <f t="shared" si="11"/>
        <v>0.24631601884890902</v>
      </c>
    </row>
    <row r="220" spans="1:7" x14ac:dyDescent="0.3">
      <c r="A220" s="1">
        <f t="shared" si="9"/>
        <v>45</v>
      </c>
      <c r="B220" s="1">
        <f t="shared" si="10"/>
        <v>5</v>
      </c>
      <c r="C220" s="5">
        <v>44505</v>
      </c>
      <c r="D220" s="3">
        <v>4.5822000000000003</v>
      </c>
      <c r="E220" s="3">
        <v>4.5822000000000003</v>
      </c>
      <c r="F220" s="4">
        <v>1.4E-3</v>
      </c>
      <c r="G220" s="4">
        <f t="shared" si="11"/>
        <v>0.24811374717402562</v>
      </c>
    </row>
    <row r="221" spans="1:7" x14ac:dyDescent="0.3">
      <c r="A221" s="1">
        <f t="shared" si="9"/>
        <v>46</v>
      </c>
      <c r="B221" s="1">
        <f t="shared" si="10"/>
        <v>1</v>
      </c>
      <c r="C221" s="5">
        <v>44508</v>
      </c>
      <c r="D221" s="3">
        <v>4.5728999999999997</v>
      </c>
      <c r="E221" s="3">
        <v>4.5728999999999997</v>
      </c>
      <c r="F221" s="4">
        <v>-2E-3</v>
      </c>
      <c r="G221" s="4">
        <f t="shared" si="11"/>
        <v>0.24558058453408868</v>
      </c>
    </row>
  </sheetData>
  <sheetProtection formatCells="0" insertHyperlinks="0" autoFilter="0"/>
  <sortState xmlns:xlrd2="http://schemas.microsoft.com/office/spreadsheetml/2017/richdata2" ref="C2:F3744">
    <sortCondition ref="C2:C3744"/>
  </sortState>
  <phoneticPr fontId="3" type="noConversion"/>
  <conditionalFormatting sqref="F2">
    <cfRule type="cellIs" dxfId="38" priority="5" operator="lessThan">
      <formula>0</formula>
    </cfRule>
    <cfRule type="cellIs" dxfId="37" priority="6" operator="greaterThan">
      <formula>0</formula>
    </cfRule>
  </conditionalFormatting>
  <conditionalFormatting sqref="G2">
    <cfRule type="cellIs" dxfId="36" priority="1" operator="lessThan">
      <formula>0</formula>
    </cfRule>
    <cfRule type="cellIs" dxfId="35" priority="2" operator="greaterThan">
      <formula>0</formula>
    </cfRule>
  </conditionalFormatting>
  <conditionalFormatting sqref="F3:F3743">
    <cfRule type="cellIs" dxfId="34" priority="7" operator="lessThan">
      <formula>0</formula>
    </cfRule>
    <cfRule type="cellIs" dxfId="33" priority="8" operator="greaterThan">
      <formula>0</formula>
    </cfRule>
  </conditionalFormatting>
  <conditionalFormatting sqref="G3:G3743">
    <cfRule type="cellIs" dxfId="32" priority="3" operator="lessThan">
      <formula>0</formula>
    </cfRule>
    <cfRule type="cellIs" dxfId="31" priority="4" operator="greaterThan">
      <formula>0</formula>
    </cfRule>
  </conditionalFormatting>
  <conditionalFormatting sqref="K3701:K3744">
    <cfRule type="cellIs" dxfId="30" priority="9" operator="lessThan">
      <formula>0</formula>
    </cfRule>
    <cfRule type="cellIs" dxfId="29" priority="10" operator="greaterThan">
      <formula>0</formula>
    </cfRule>
  </conditionalFormatting>
  <conditionalFormatting sqref="L2:L1048576">
    <cfRule type="cellIs" dxfId="28" priority="23" operator="lessThan">
      <formula>0</formula>
    </cfRule>
    <cfRule type="cellIs" dxfId="27" priority="24" operator="lessThan">
      <formula>0</formula>
    </cfRule>
    <cfRule type="cellIs" dxfId="26" priority="25" operator="greaterThan">
      <formula>0</formula>
    </cfRule>
  </conditionalFormatting>
  <conditionalFormatting sqref="M2:M1048576">
    <cfRule type="cellIs" dxfId="25" priority="21" operator="lessThan">
      <formula>0</formula>
    </cfRule>
    <cfRule type="cellIs" dxfId="24" priority="22" operator="greaterThan">
      <formula>0</formula>
    </cfRule>
  </conditionalFormatting>
  <conditionalFormatting sqref="N2:N1048576">
    <cfRule type="cellIs" dxfId="23" priority="19" operator="lessThan">
      <formula>0</formula>
    </cfRule>
    <cfRule type="cellIs" dxfId="22" priority="20" operator="greaterThan">
      <formula>0</formula>
    </cfRule>
  </conditionalFormatting>
  <conditionalFormatting sqref="O2:O1048576">
    <cfRule type="cellIs" dxfId="21" priority="13" operator="lessThan">
      <formula>0</formula>
    </cfRule>
    <cfRule type="cellIs" dxfId="20" priority="14" operator="greaterThan">
      <formula>0</formula>
    </cfRule>
  </conditionalFormatting>
  <conditionalFormatting sqref="P2:P1048576">
    <cfRule type="cellIs" dxfId="19" priority="17" operator="lessThan">
      <formula>0</formula>
    </cfRule>
    <cfRule type="cellIs" dxfId="18" priority="18" operator="greaterThan">
      <formula>0</formula>
    </cfRule>
  </conditionalFormatting>
  <conditionalFormatting sqref="R2:R1048576">
    <cfRule type="cellIs" dxfId="17" priority="11" operator="lessThan">
      <formula>0</formula>
    </cfRule>
    <cfRule type="cellIs" dxfId="16" priority="12" operator="greaterThan">
      <formula>0</formula>
    </cfRule>
  </conditionalFormatting>
  <conditionalFormatting sqref="R1045186:R1048576">
    <cfRule type="cellIs" dxfId="15" priority="15" operator="lessThan">
      <formula>1</formula>
    </cfRule>
    <cfRule type="cellIs" dxfId="14" priority="16" operator="greaterThan">
      <formula>1</formula>
    </cfRule>
  </conditionalFormatting>
  <conditionalFormatting sqref="J3:K3743 K3744">
    <cfRule type="cellIs" dxfId="13" priority="26" operator="lessThan">
      <formula>0</formula>
    </cfRule>
    <cfRule type="cellIs" dxfId="12" priority="27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2"/>
  <sheetViews>
    <sheetView workbookViewId="0">
      <pane xSplit="3" ySplit="1" topLeftCell="D2" activePane="bottomRight" state="frozen"/>
      <selection pane="topRight"/>
      <selection pane="bottomLeft"/>
      <selection pane="bottomRight" activeCell="K2" sqref="K2"/>
    </sheetView>
  </sheetViews>
  <sheetFormatPr defaultColWidth="9" defaultRowHeight="14" x14ac:dyDescent="0.3"/>
  <cols>
    <col min="1" max="1" width="11.25" customWidth="1"/>
    <col min="2" max="2" width="9.5" customWidth="1"/>
    <col min="3" max="3" width="11.75" style="5" customWidth="1"/>
    <col min="4" max="4" width="9" customWidth="1"/>
    <col min="5" max="6" width="6.58203125" customWidth="1"/>
    <col min="7" max="7" width="9" customWidth="1"/>
    <col min="8" max="8" width="6.83203125" customWidth="1"/>
    <col min="10" max="10" width="9" customWidth="1"/>
    <col min="11" max="11" width="6.83203125" customWidth="1"/>
  </cols>
  <sheetData>
    <row r="1" spans="1:11" x14ac:dyDescent="0.3">
      <c r="A1" s="1" t="s">
        <v>0</v>
      </c>
      <c r="B1" s="1" t="s">
        <v>18</v>
      </c>
      <c r="C1" s="5" t="s">
        <v>2</v>
      </c>
      <c r="D1" s="1" t="s">
        <v>3</v>
      </c>
      <c r="E1" s="2" t="s">
        <v>5</v>
      </c>
      <c r="F1" s="2"/>
      <c r="G1" s="1" t="s">
        <v>24</v>
      </c>
      <c r="H1" s="2"/>
      <c r="J1" s="1" t="s">
        <v>25</v>
      </c>
      <c r="K1" s="2"/>
    </row>
    <row r="2" spans="1:11" x14ac:dyDescent="0.3">
      <c r="A2" s="1">
        <f>WEEKNUM(C2,2)</f>
        <v>2</v>
      </c>
      <c r="B2" s="1">
        <f>WEEKDAY(C2,2)</f>
        <v>1</v>
      </c>
      <c r="C2" s="5">
        <v>44200</v>
      </c>
      <c r="D2" s="1">
        <v>27258.38</v>
      </c>
      <c r="E2" s="4">
        <v>-6.7999999999999996E-3</v>
      </c>
      <c r="F2" s="4"/>
      <c r="G2" s="1">
        <f>VLOOKUP(C2,'nasdaq 100'!C:D,2,FALSE)</f>
        <v>12694.67</v>
      </c>
      <c r="H2" s="4">
        <f>VLOOKUP(C2,'nasdaq 100'!C:H,4,FALSE)</f>
        <v>12822.132</v>
      </c>
      <c r="J2" s="1">
        <f>VLOOKUP(C2,'s&amp;p 500'!C:H,2,FALSE)</f>
        <v>3700.65</v>
      </c>
      <c r="K2" s="4">
        <f>VLOOKUP(C2,'s&amp;p 500'!C:H,4,FALSE)</f>
        <v>3730.232</v>
      </c>
    </row>
    <row r="3" spans="1:11" x14ac:dyDescent="0.3">
      <c r="A3" s="1">
        <f t="shared" ref="A3:A66" si="0">WEEKNUM(C3,2)</f>
        <v>2</v>
      </c>
      <c r="B3" s="1">
        <f t="shared" ref="B3:B66" si="1">WEEKDAY(C3,2)</f>
        <v>2</v>
      </c>
      <c r="C3" s="5">
        <v>44201</v>
      </c>
      <c r="D3" s="1">
        <v>27158.63</v>
      </c>
      <c r="E3" s="4">
        <v>-3.7000000000000002E-3</v>
      </c>
      <c r="F3" s="4"/>
      <c r="G3" s="1">
        <f>VLOOKUP(C3,'nasdaq 100'!C:D,2,FALSE)</f>
        <v>12802.38</v>
      </c>
      <c r="H3" s="4">
        <f>VLOOKUP(C3,'nasdaq 100'!C:H,4,FALSE)</f>
        <v>12814.835999999999</v>
      </c>
      <c r="J3" s="1">
        <f>VLOOKUP(C3,'s&amp;p 500'!C:H,2,FALSE)</f>
        <v>3726.86</v>
      </c>
      <c r="K3" s="4">
        <f>VLOOKUP(C3,'s&amp;p 500'!C:H,4,FALSE)</f>
        <v>3728.5320000000002</v>
      </c>
    </row>
    <row r="4" spans="1:11" x14ac:dyDescent="0.3">
      <c r="A4" s="1">
        <f t="shared" si="0"/>
        <v>2</v>
      </c>
      <c r="B4" s="1">
        <f t="shared" si="1"/>
        <v>3</v>
      </c>
      <c r="C4" s="5">
        <v>44202</v>
      </c>
      <c r="D4" s="1">
        <v>27055.94</v>
      </c>
      <c r="E4" s="4">
        <v>-3.8E-3</v>
      </c>
      <c r="F4" s="4"/>
      <c r="G4" s="1">
        <f>VLOOKUP(C4,'nasdaq 100'!C:D,2,FALSE)</f>
        <v>12623.35</v>
      </c>
      <c r="H4" s="4">
        <f>VLOOKUP(C4,'nasdaq 100'!C:H,4,FALSE)</f>
        <v>12770.807999999999</v>
      </c>
      <c r="J4" s="1">
        <f>VLOOKUP(C4,'s&amp;p 500'!C:H,2,FALSE)</f>
        <v>3748.14</v>
      </c>
      <c r="K4" s="4">
        <f>VLOOKUP(C4,'s&amp;p 500'!C:H,4,FALSE)</f>
        <v>3732.7520000000004</v>
      </c>
    </row>
    <row r="5" spans="1:11" x14ac:dyDescent="0.3">
      <c r="A5" s="1">
        <f t="shared" si="0"/>
        <v>2</v>
      </c>
      <c r="B5" s="1">
        <f t="shared" si="1"/>
        <v>4</v>
      </c>
      <c r="C5" s="5">
        <v>44203</v>
      </c>
      <c r="D5" s="1">
        <v>27490.13</v>
      </c>
      <c r="E5" s="4">
        <v>1.6E-2</v>
      </c>
      <c r="F5" s="4"/>
      <c r="G5" s="1">
        <f>VLOOKUP(C5,'nasdaq 100'!C:D,2,FALSE)</f>
        <v>12939.57</v>
      </c>
      <c r="H5" s="4">
        <f>VLOOKUP(C5,'nasdaq 100'!C:H,4,FALSE)</f>
        <v>12789.65</v>
      </c>
      <c r="J5" s="1">
        <f>VLOOKUP(C5,'s&amp;p 500'!C:H,2,FALSE)</f>
        <v>3803.79</v>
      </c>
      <c r="K5" s="4">
        <f>VLOOKUP(C5,'s&amp;p 500'!C:H,4,FALSE)</f>
        <v>3747.1019999999999</v>
      </c>
    </row>
    <row r="6" spans="1:11" x14ac:dyDescent="0.3">
      <c r="A6" s="1">
        <f t="shared" si="0"/>
        <v>2</v>
      </c>
      <c r="B6" s="1">
        <f t="shared" si="1"/>
        <v>5</v>
      </c>
      <c r="C6" s="5">
        <v>44204</v>
      </c>
      <c r="D6" s="1">
        <v>28139.03</v>
      </c>
      <c r="E6" s="4">
        <v>2.3599999999999999E-2</v>
      </c>
      <c r="F6" s="4"/>
      <c r="G6" s="1">
        <f>VLOOKUP(C6,'nasdaq 100'!C:D,2,FALSE)</f>
        <v>13105.2</v>
      </c>
      <c r="H6" s="4">
        <f>VLOOKUP(C6,'nasdaq 100'!C:H,4,FALSE)</f>
        <v>12833.034</v>
      </c>
      <c r="J6" s="1">
        <f>VLOOKUP(C6,'s&amp;p 500'!C:H,2,FALSE)</f>
        <v>3824.68</v>
      </c>
      <c r="K6" s="4">
        <f>VLOOKUP(C6,'s&amp;p 500'!C:H,4,FALSE)</f>
        <v>3760.8239999999996</v>
      </c>
    </row>
    <row r="7" spans="1:11" x14ac:dyDescent="0.3">
      <c r="A7" s="1">
        <f t="shared" si="0"/>
        <v>3</v>
      </c>
      <c r="B7" s="1">
        <f t="shared" si="1"/>
        <v>2</v>
      </c>
      <c r="C7" s="5">
        <v>44208</v>
      </c>
      <c r="D7" s="1">
        <v>28164.34</v>
      </c>
      <c r="E7" s="4">
        <v>8.9999999999999998E-4</v>
      </c>
      <c r="F7" s="4"/>
      <c r="G7" s="1">
        <f>VLOOKUP(C7,'nasdaq 100'!C:D,2,FALSE)</f>
        <v>12892.09</v>
      </c>
      <c r="H7" s="4">
        <f>VLOOKUP(C7,'nasdaq 100'!C:H,4,FALSE)</f>
        <v>12892.539999999999</v>
      </c>
      <c r="J7" s="1">
        <f>VLOOKUP(C7,'s&amp;p 500'!C:H,2,FALSE)</f>
        <v>3801.19</v>
      </c>
      <c r="K7" s="4">
        <f>VLOOKUP(C7,'s&amp;p 500'!C:H,4,FALSE)</f>
        <v>3795.482</v>
      </c>
    </row>
    <row r="8" spans="1:11" x14ac:dyDescent="0.3">
      <c r="A8" s="1">
        <f t="shared" si="0"/>
        <v>3</v>
      </c>
      <c r="B8" s="1">
        <f t="shared" si="1"/>
        <v>3</v>
      </c>
      <c r="C8" s="5">
        <v>44209</v>
      </c>
      <c r="D8" s="1">
        <v>28456.59</v>
      </c>
      <c r="E8" s="4">
        <v>1.04E-2</v>
      </c>
      <c r="F8" s="4"/>
      <c r="G8" s="1">
        <f>VLOOKUP(C8,'nasdaq 100'!C:D,2,FALSE)</f>
        <v>12973.63</v>
      </c>
      <c r="H8" s="4">
        <f>VLOOKUP(C8,'nasdaq 100'!C:H,4,FALSE)</f>
        <v>12962.596000000001</v>
      </c>
      <c r="J8" s="1">
        <f>VLOOKUP(C8,'s&amp;p 500'!C:H,2,FALSE)</f>
        <v>3809.84</v>
      </c>
      <c r="K8" s="4">
        <f>VLOOKUP(C8,'s&amp;p 500'!C:H,4,FALSE)</f>
        <v>3807.8220000000001</v>
      </c>
    </row>
    <row r="9" spans="1:11" x14ac:dyDescent="0.3">
      <c r="A9" s="1">
        <f t="shared" si="0"/>
        <v>3</v>
      </c>
      <c r="B9" s="1">
        <f t="shared" si="1"/>
        <v>4</v>
      </c>
      <c r="C9" s="5">
        <v>44210</v>
      </c>
      <c r="D9" s="1">
        <v>28698.26</v>
      </c>
      <c r="E9" s="4">
        <v>8.5000000000000006E-3</v>
      </c>
      <c r="F9" s="4"/>
      <c r="G9" s="1">
        <f>VLOOKUP(C9,'nasdaq 100'!C:D,2,FALSE)</f>
        <v>12898.69</v>
      </c>
      <c r="H9" s="4">
        <f>VLOOKUP(C9,'nasdaq 100'!C:H,4,FALSE)</f>
        <v>12954.42</v>
      </c>
      <c r="J9" s="1">
        <f>VLOOKUP(C9,'s&amp;p 500'!C:H,2,FALSE)</f>
        <v>3795.54</v>
      </c>
      <c r="K9" s="4">
        <f>VLOOKUP(C9,'s&amp;p 500'!C:H,4,FALSE)</f>
        <v>3806.172</v>
      </c>
    </row>
    <row r="10" spans="1:11" x14ac:dyDescent="0.3">
      <c r="A10" s="1">
        <f t="shared" si="0"/>
        <v>3</v>
      </c>
      <c r="B10" s="1">
        <f t="shared" si="1"/>
        <v>5</v>
      </c>
      <c r="C10" s="5">
        <v>44211</v>
      </c>
      <c r="D10" s="1">
        <v>28519.18</v>
      </c>
      <c r="E10" s="4">
        <v>-6.1999999999999998E-3</v>
      </c>
      <c r="F10" s="4"/>
      <c r="G10" s="1">
        <f>VLOOKUP(C10,'nasdaq 100'!C:D,2,FALSE)</f>
        <v>12803.93</v>
      </c>
      <c r="H10" s="4">
        <f>VLOOKUP(C10,'nasdaq 100'!C:H,4,FALSE)</f>
        <v>12894.166000000001</v>
      </c>
      <c r="J10" s="1">
        <f>VLOOKUP(C10,'s&amp;p 500'!C:H,2,FALSE)</f>
        <v>3768.25</v>
      </c>
      <c r="K10" s="4">
        <f>VLOOKUP(C10,'s&amp;p 500'!C:H,4,FALSE)</f>
        <v>3794.886</v>
      </c>
    </row>
    <row r="11" spans="1:11" x14ac:dyDescent="0.3">
      <c r="A11" s="1">
        <f t="shared" si="0"/>
        <v>4</v>
      </c>
      <c r="B11" s="1">
        <f t="shared" si="1"/>
        <v>1</v>
      </c>
      <c r="C11" s="5">
        <v>44214</v>
      </c>
      <c r="D11" s="1">
        <v>28242.21</v>
      </c>
      <c r="E11" s="4">
        <v>-9.7000000000000003E-3</v>
      </c>
      <c r="F11" s="4"/>
      <c r="G11" s="1" t="e">
        <f>VLOOKUP(C11,'nasdaq 100'!C:D,2,FALSE)</f>
        <v>#N/A</v>
      </c>
      <c r="H11" s="4" t="e">
        <f>VLOOKUP(C11,'nasdaq 100'!C:H,4,FALSE)</f>
        <v>#N/A</v>
      </c>
      <c r="J11" s="1" t="e">
        <f>VLOOKUP(C11,'s&amp;p 500'!C:H,2,FALSE)</f>
        <v>#N/A</v>
      </c>
      <c r="K11" s="4" t="e">
        <f>VLOOKUP(C11,'s&amp;p 500'!C:H,4,FALSE)</f>
        <v>#N/A</v>
      </c>
    </row>
    <row r="12" spans="1:11" x14ac:dyDescent="0.3">
      <c r="A12" s="1">
        <f t="shared" si="0"/>
        <v>4</v>
      </c>
      <c r="B12" s="1">
        <f t="shared" si="1"/>
        <v>2</v>
      </c>
      <c r="C12" s="5">
        <v>44215</v>
      </c>
      <c r="D12" s="1">
        <v>28633.46</v>
      </c>
      <c r="E12" s="4">
        <v>1.3899999999999999E-2</v>
      </c>
      <c r="F12" s="4"/>
      <c r="G12" s="1">
        <f>VLOOKUP(C12,'nasdaq 100'!C:D,2,FALSE)</f>
        <v>12996.54</v>
      </c>
      <c r="H12" s="4">
        <f>VLOOKUP(C12,'nasdaq 100'!C:H,4,FALSE)</f>
        <v>12912.976000000001</v>
      </c>
      <c r="J12" s="1">
        <f>VLOOKUP(C12,'s&amp;p 500'!C:H,2,FALSE)</f>
        <v>3798.91</v>
      </c>
      <c r="K12" s="4">
        <f>VLOOKUP(C12,'s&amp;p 500'!C:H,4,FALSE)</f>
        <v>3794.7460000000001</v>
      </c>
    </row>
    <row r="13" spans="1:11" x14ac:dyDescent="0.3">
      <c r="A13" s="1">
        <f t="shared" si="0"/>
        <v>4</v>
      </c>
      <c r="B13" s="1">
        <f t="shared" si="1"/>
        <v>3</v>
      </c>
      <c r="C13" s="5">
        <v>44216</v>
      </c>
      <c r="D13" s="1">
        <v>28523.26</v>
      </c>
      <c r="E13" s="4">
        <v>-3.8E-3</v>
      </c>
      <c r="F13" s="4"/>
      <c r="G13" s="1">
        <f>VLOOKUP(C13,'nasdaq 100'!C:D,2,FALSE)</f>
        <v>13296.45</v>
      </c>
      <c r="H13" s="4">
        <f>VLOOKUP(C13,'nasdaq 100'!C:H,4,FALSE)</f>
        <v>12993.848000000002</v>
      </c>
      <c r="J13" s="1">
        <f>VLOOKUP(C13,'s&amp;p 500'!C:H,2,FALSE)</f>
        <v>3851.85</v>
      </c>
      <c r="K13" s="4">
        <f>VLOOKUP(C13,'s&amp;p 500'!C:H,4,FALSE)</f>
        <v>3804.8779999999997</v>
      </c>
    </row>
    <row r="14" spans="1:11" x14ac:dyDescent="0.3">
      <c r="A14" s="1">
        <f t="shared" si="0"/>
        <v>4</v>
      </c>
      <c r="B14" s="1">
        <f t="shared" si="1"/>
        <v>4</v>
      </c>
      <c r="C14" s="5">
        <v>44217</v>
      </c>
      <c r="D14" s="1">
        <v>28756.86</v>
      </c>
      <c r="E14" s="4">
        <v>8.2000000000000007E-3</v>
      </c>
      <c r="F14" s="4"/>
      <c r="G14" s="1">
        <f>VLOOKUP(C14,'nasdaq 100'!C:D,2,FALSE)</f>
        <v>13404.99</v>
      </c>
      <c r="H14" s="4">
        <f>VLOOKUP(C14,'nasdaq 100'!C:H,4,FALSE)</f>
        <v>13080.119999999999</v>
      </c>
      <c r="J14" s="1">
        <f>VLOOKUP(C14,'s&amp;p 500'!C:H,2,FALSE)</f>
        <v>3853.07</v>
      </c>
      <c r="K14" s="4">
        <f>VLOOKUP(C14,'s&amp;p 500'!C:H,4,FALSE)</f>
        <v>3813.5240000000003</v>
      </c>
    </row>
    <row r="15" spans="1:11" x14ac:dyDescent="0.3">
      <c r="A15" s="1">
        <f t="shared" si="0"/>
        <v>4</v>
      </c>
      <c r="B15" s="1">
        <f t="shared" si="1"/>
        <v>5</v>
      </c>
      <c r="C15" s="5">
        <v>44218</v>
      </c>
      <c r="D15" s="1">
        <v>28631.45</v>
      </c>
      <c r="E15" s="4">
        <v>-4.4000000000000003E-3</v>
      </c>
      <c r="F15" s="4"/>
      <c r="G15" s="1">
        <f>VLOOKUP(C15,'nasdaq 100'!C:D,2,FALSE)</f>
        <v>13366.4</v>
      </c>
      <c r="H15" s="4">
        <f>VLOOKUP(C15,'nasdaq 100'!C:H,4,FALSE)</f>
        <v>13173.662</v>
      </c>
      <c r="J15" s="1">
        <f>VLOOKUP(C15,'s&amp;p 500'!C:H,2,FALSE)</f>
        <v>3841.47</v>
      </c>
      <c r="K15" s="4">
        <f>VLOOKUP(C15,'s&amp;p 500'!C:H,4,FALSE)</f>
        <v>3822.71</v>
      </c>
    </row>
    <row r="16" spans="1:11" x14ac:dyDescent="0.3">
      <c r="A16" s="1">
        <f t="shared" si="0"/>
        <v>5</v>
      </c>
      <c r="B16" s="1">
        <f t="shared" si="1"/>
        <v>1</v>
      </c>
      <c r="C16" s="5">
        <v>44221</v>
      </c>
      <c r="D16" s="1">
        <v>28822.29</v>
      </c>
      <c r="E16" s="4">
        <v>6.7000000000000002E-3</v>
      </c>
      <c r="F16" s="4"/>
      <c r="G16" s="1">
        <f>VLOOKUP(C16,'nasdaq 100'!C:D,2,FALSE)</f>
        <v>13483.29</v>
      </c>
      <c r="H16" s="4">
        <f>VLOOKUP(C16,'nasdaq 100'!C:H,4,FALSE)</f>
        <v>13309.534000000003</v>
      </c>
      <c r="J16" s="1">
        <f>VLOOKUP(C16,'s&amp;p 500'!C:H,2,FALSE)</f>
        <v>3855.36</v>
      </c>
      <c r="K16" s="4">
        <f>VLOOKUP(C16,'s&amp;p 500'!C:H,4,FALSE)</f>
        <v>3840.1320000000001</v>
      </c>
    </row>
    <row r="17" spans="1:11" x14ac:dyDescent="0.3">
      <c r="A17" s="1">
        <f t="shared" si="0"/>
        <v>5</v>
      </c>
      <c r="B17" s="1">
        <f t="shared" si="1"/>
        <v>2</v>
      </c>
      <c r="C17" s="5">
        <v>44222</v>
      </c>
      <c r="D17" s="1">
        <v>28546.18</v>
      </c>
      <c r="E17" s="4">
        <v>-9.5999999999999992E-3</v>
      </c>
      <c r="F17" s="4"/>
      <c r="G17" s="1">
        <f>VLOOKUP(C17,'nasdaq 100'!C:D,2,FALSE)</f>
        <v>13490.19</v>
      </c>
      <c r="H17" s="4">
        <f>VLOOKUP(C17,'nasdaq 100'!C:H,4,FALSE)</f>
        <v>13408.264000000001</v>
      </c>
      <c r="J17" s="1">
        <f>VLOOKUP(C17,'s&amp;p 500'!C:H,2,FALSE)</f>
        <v>3849.62</v>
      </c>
      <c r="K17" s="4">
        <f>VLOOKUP(C17,'s&amp;p 500'!C:H,4,FALSE)</f>
        <v>3850.2739999999999</v>
      </c>
    </row>
    <row r="18" spans="1:11" x14ac:dyDescent="0.3">
      <c r="A18" s="1">
        <f t="shared" si="0"/>
        <v>5</v>
      </c>
      <c r="B18" s="1">
        <f t="shared" si="1"/>
        <v>3</v>
      </c>
      <c r="C18" s="5">
        <v>44223</v>
      </c>
      <c r="D18" s="1">
        <v>28635.21</v>
      </c>
      <c r="E18" s="4">
        <v>3.0999999999999999E-3</v>
      </c>
      <c r="F18" s="4"/>
      <c r="G18" s="1">
        <f>VLOOKUP(C18,'nasdaq 100'!C:D,2,FALSE)</f>
        <v>13112.65</v>
      </c>
      <c r="H18" s="4">
        <f>VLOOKUP(C18,'nasdaq 100'!C:H,4,FALSE)</f>
        <v>13371.504000000001</v>
      </c>
      <c r="J18" s="1">
        <f>VLOOKUP(C18,'s&amp;p 500'!C:H,2,FALSE)</f>
        <v>3750.77</v>
      </c>
      <c r="K18" s="4">
        <f>VLOOKUP(C18,'s&amp;p 500'!C:H,4,FALSE)</f>
        <v>3830.058</v>
      </c>
    </row>
    <row r="19" spans="1:11" x14ac:dyDescent="0.3">
      <c r="A19" s="1">
        <f t="shared" si="0"/>
        <v>5</v>
      </c>
      <c r="B19" s="1">
        <f t="shared" si="1"/>
        <v>4</v>
      </c>
      <c r="C19" s="5">
        <v>44224</v>
      </c>
      <c r="D19" s="1">
        <v>28197.42</v>
      </c>
      <c r="E19" s="4">
        <v>-1.5299999999999999E-2</v>
      </c>
      <c r="F19" s="4"/>
      <c r="G19" s="1">
        <f>VLOOKUP(C19,'nasdaq 100'!C:D,2,FALSE)</f>
        <v>13201.53</v>
      </c>
      <c r="H19" s="4">
        <f>VLOOKUP(C19,'nasdaq 100'!C:H,4,FALSE)</f>
        <v>13330.812000000002</v>
      </c>
      <c r="J19" s="1">
        <f>VLOOKUP(C19,'s&amp;p 500'!C:H,2,FALSE)</f>
        <v>3787.38</v>
      </c>
      <c r="K19" s="4">
        <f>VLOOKUP(C19,'s&amp;p 500'!C:H,4,FALSE)</f>
        <v>3816.9200000000005</v>
      </c>
    </row>
    <row r="20" spans="1:11" x14ac:dyDescent="0.3">
      <c r="A20" s="1">
        <f t="shared" si="0"/>
        <v>5</v>
      </c>
      <c r="B20" s="1">
        <f t="shared" si="1"/>
        <v>5</v>
      </c>
      <c r="C20" s="5">
        <v>44225</v>
      </c>
      <c r="D20" s="1">
        <v>27663.39</v>
      </c>
      <c r="E20" s="4">
        <v>-1.89E-2</v>
      </c>
      <c r="F20" s="4"/>
      <c r="G20" s="1">
        <f>VLOOKUP(C20,'nasdaq 100'!C:D,2,FALSE)</f>
        <v>12925.38</v>
      </c>
      <c r="H20" s="4">
        <f>VLOOKUP(C20,'nasdaq 100'!C:H,4,FALSE)</f>
        <v>13242.608000000002</v>
      </c>
      <c r="J20" s="1">
        <f>VLOOKUP(C20,'s&amp;p 500'!C:H,2,FALSE)</f>
        <v>3714.24</v>
      </c>
      <c r="K20" s="4">
        <f>VLOOKUP(C20,'s&amp;p 500'!C:H,4,FALSE)</f>
        <v>3791.4740000000006</v>
      </c>
    </row>
    <row r="21" spans="1:11" x14ac:dyDescent="0.3">
      <c r="A21" s="1">
        <f t="shared" si="0"/>
        <v>6</v>
      </c>
      <c r="B21" s="1">
        <f t="shared" si="1"/>
        <v>1</v>
      </c>
      <c r="C21" s="5">
        <v>44228</v>
      </c>
      <c r="D21" s="1">
        <v>28091.05</v>
      </c>
      <c r="E21" s="4">
        <v>1.55E-2</v>
      </c>
      <c r="F21" s="4"/>
      <c r="G21" s="1">
        <f>VLOOKUP(C21,'nasdaq 100'!C:D,2,FALSE)</f>
        <v>13248.9</v>
      </c>
      <c r="H21" s="4">
        <f>VLOOKUP(C21,'nasdaq 100'!C:H,4,FALSE)</f>
        <v>13195.73</v>
      </c>
      <c r="J21" s="1">
        <f>VLOOKUP(C21,'s&amp;p 500'!C:H,2,FALSE)</f>
        <v>3773.86</v>
      </c>
      <c r="K21" s="4">
        <f>VLOOKUP(C21,'s&amp;p 500'!C:H,4,FALSE)</f>
        <v>3775.174</v>
      </c>
    </row>
    <row r="22" spans="1:11" x14ac:dyDescent="0.3">
      <c r="A22" s="1">
        <f t="shared" si="0"/>
        <v>6</v>
      </c>
      <c r="B22" s="1">
        <f t="shared" si="1"/>
        <v>2</v>
      </c>
      <c r="C22" s="5">
        <v>44229</v>
      </c>
      <c r="D22" s="1">
        <v>28362.17</v>
      </c>
      <c r="E22" s="4">
        <v>9.7000000000000003E-3</v>
      </c>
      <c r="F22" s="4"/>
      <c r="G22" s="1">
        <f>VLOOKUP(C22,'nasdaq 100'!C:D,2,FALSE)</f>
        <v>13456.12</v>
      </c>
      <c r="H22" s="4">
        <f>VLOOKUP(C22,'nasdaq 100'!C:H,4,FALSE)</f>
        <v>13188.916000000001</v>
      </c>
      <c r="J22" s="1">
        <f>VLOOKUP(C22,'s&amp;p 500'!C:H,2,FALSE)</f>
        <v>3826.31</v>
      </c>
      <c r="K22" s="4">
        <f>VLOOKUP(C22,'s&amp;p 500'!C:H,4,FALSE)</f>
        <v>3770.5120000000002</v>
      </c>
    </row>
    <row r="23" spans="1:11" x14ac:dyDescent="0.3">
      <c r="A23" s="1">
        <f t="shared" si="0"/>
        <v>6</v>
      </c>
      <c r="B23" s="1">
        <f t="shared" si="1"/>
        <v>3</v>
      </c>
      <c r="C23" s="5">
        <v>44230</v>
      </c>
      <c r="D23" s="1">
        <v>28646.5</v>
      </c>
      <c r="E23" s="4">
        <v>0.01</v>
      </c>
      <c r="F23" s="4"/>
      <c r="G23" s="1">
        <f>VLOOKUP(C23,'nasdaq 100'!C:D,2,FALSE)</f>
        <v>13402.37</v>
      </c>
      <c r="H23" s="4">
        <f>VLOOKUP(C23,'nasdaq 100'!C:H,4,FALSE)</f>
        <v>13246.86</v>
      </c>
      <c r="J23" s="1">
        <f>VLOOKUP(C23,'s&amp;p 500'!C:H,2,FALSE)</f>
        <v>3830.17</v>
      </c>
      <c r="K23" s="4">
        <f>VLOOKUP(C23,'s&amp;p 500'!C:H,4,FALSE)</f>
        <v>3786.3919999999998</v>
      </c>
    </row>
    <row r="24" spans="1:11" x14ac:dyDescent="0.3">
      <c r="A24" s="1">
        <f t="shared" si="0"/>
        <v>6</v>
      </c>
      <c r="B24" s="1">
        <f t="shared" si="1"/>
        <v>4</v>
      </c>
      <c r="C24" s="5">
        <v>44231</v>
      </c>
      <c r="D24" s="1">
        <v>28341.95</v>
      </c>
      <c r="E24" s="4">
        <v>-1.06E-2</v>
      </c>
      <c r="F24" s="4"/>
      <c r="G24" s="1">
        <f>VLOOKUP(C24,'nasdaq 100'!C:D,2,FALSE)</f>
        <v>13560.89</v>
      </c>
      <c r="H24" s="4">
        <f>VLOOKUP(C24,'nasdaq 100'!C:H,4,FALSE)</f>
        <v>13318.732</v>
      </c>
      <c r="J24" s="1">
        <f>VLOOKUP(C24,'s&amp;p 500'!C:H,2,FALSE)</f>
        <v>3871.74</v>
      </c>
      <c r="K24" s="4">
        <f>VLOOKUP(C24,'s&amp;p 500'!C:H,4,FALSE)</f>
        <v>3803.2640000000001</v>
      </c>
    </row>
    <row r="25" spans="1:11" x14ac:dyDescent="0.3">
      <c r="A25" s="1">
        <f t="shared" si="0"/>
        <v>6</v>
      </c>
      <c r="B25" s="1">
        <f t="shared" si="1"/>
        <v>5</v>
      </c>
      <c r="C25" s="5">
        <v>44232</v>
      </c>
      <c r="D25" s="1">
        <v>28779.19</v>
      </c>
      <c r="E25" s="4">
        <v>1.54E-2</v>
      </c>
      <c r="F25" s="4"/>
      <c r="G25" s="1">
        <f>VLOOKUP(C25,'nasdaq 100'!C:D,2,FALSE)</f>
        <v>13603.96</v>
      </c>
      <c r="H25" s="4">
        <f>VLOOKUP(C25,'nasdaq 100'!C:H,4,FALSE)</f>
        <v>13454.447999999999</v>
      </c>
      <c r="J25" s="1">
        <f>VLOOKUP(C25,'s&amp;p 500'!C:H,2,FALSE)</f>
        <v>3886.83</v>
      </c>
      <c r="K25" s="4">
        <f>VLOOKUP(C25,'s&amp;p 500'!C:H,4,FALSE)</f>
        <v>3837.7820000000002</v>
      </c>
    </row>
    <row r="26" spans="1:11" x14ac:dyDescent="0.3">
      <c r="A26" s="1">
        <f t="shared" si="0"/>
        <v>7</v>
      </c>
      <c r="B26" s="1">
        <f t="shared" si="1"/>
        <v>1</v>
      </c>
      <c r="C26" s="5">
        <v>44235</v>
      </c>
      <c r="D26" s="1">
        <v>29388.5</v>
      </c>
      <c r="E26" s="4">
        <v>2.12E-2</v>
      </c>
      <c r="F26" s="4"/>
      <c r="G26" s="1">
        <f>VLOOKUP(C26,'nasdaq 100'!C:D,2,FALSE)</f>
        <v>13695.02</v>
      </c>
      <c r="H26" s="4">
        <f>VLOOKUP(C26,'nasdaq 100'!C:H,4,FALSE)</f>
        <v>13543.672</v>
      </c>
      <c r="J26" s="1">
        <f>VLOOKUP(C26,'s&amp;p 500'!C:H,2,FALSE)</f>
        <v>3915.59</v>
      </c>
      <c r="K26" s="4">
        <f>VLOOKUP(C26,'s&amp;p 500'!C:H,4,FALSE)</f>
        <v>3866.1279999999997</v>
      </c>
    </row>
    <row r="27" spans="1:11" x14ac:dyDescent="0.3">
      <c r="A27" s="1">
        <f t="shared" si="0"/>
        <v>7</v>
      </c>
      <c r="B27" s="1">
        <f t="shared" si="1"/>
        <v>2</v>
      </c>
      <c r="C27" s="5">
        <v>44236</v>
      </c>
      <c r="D27" s="1">
        <v>29505.93</v>
      </c>
      <c r="E27" s="4">
        <v>4.0000000000000001E-3</v>
      </c>
      <c r="F27" s="4"/>
      <c r="G27" s="1">
        <f>VLOOKUP(C27,'nasdaq 100'!C:D,2,FALSE)</f>
        <v>13687.08</v>
      </c>
      <c r="H27" s="4">
        <f>VLOOKUP(C27,'nasdaq 100'!C:H,4,FALSE)</f>
        <v>13589.864000000001</v>
      </c>
      <c r="J27" s="1">
        <f>VLOOKUP(C27,'s&amp;p 500'!C:H,2,FALSE)</f>
        <v>3911.23</v>
      </c>
      <c r="K27" s="4">
        <f>VLOOKUP(C27,'s&amp;p 500'!C:H,4,FALSE)</f>
        <v>3883.1120000000001</v>
      </c>
    </row>
    <row r="28" spans="1:11" x14ac:dyDescent="0.3">
      <c r="A28" s="1">
        <f t="shared" si="0"/>
        <v>7</v>
      </c>
      <c r="B28" s="1">
        <f t="shared" si="1"/>
        <v>3</v>
      </c>
      <c r="C28" s="5">
        <v>44237</v>
      </c>
      <c r="D28" s="1">
        <v>29562.93</v>
      </c>
      <c r="E28" s="4">
        <v>1.9E-3</v>
      </c>
      <c r="F28" s="4"/>
      <c r="G28" s="1">
        <f>VLOOKUP(C28,'nasdaq 100'!C:D,2,FALSE)</f>
        <v>13655.27</v>
      </c>
      <c r="H28" s="4">
        <f>VLOOKUP(C28,'nasdaq 100'!C:H,4,FALSE)</f>
        <v>13640.444</v>
      </c>
      <c r="J28" s="1">
        <f>VLOOKUP(C28,'s&amp;p 500'!C:H,2,FALSE)</f>
        <v>3909.88</v>
      </c>
      <c r="K28" s="4">
        <f>VLOOKUP(C28,'s&amp;p 500'!C:H,4,FALSE)</f>
        <v>3899.0540000000001</v>
      </c>
    </row>
    <row r="29" spans="1:11" x14ac:dyDescent="0.3">
      <c r="A29" s="1">
        <f t="shared" si="0"/>
        <v>7</v>
      </c>
      <c r="B29" s="1">
        <f t="shared" si="1"/>
        <v>5</v>
      </c>
      <c r="C29" s="5">
        <v>44239</v>
      </c>
      <c r="D29" s="1">
        <v>29520.07</v>
      </c>
      <c r="E29" s="4">
        <v>-1.4E-3</v>
      </c>
      <c r="F29" s="4"/>
      <c r="G29" s="1">
        <f>VLOOKUP(C29,'nasdaq 100'!C:D,2,FALSE)</f>
        <v>13807.7</v>
      </c>
      <c r="H29" s="4">
        <f>VLOOKUP(C29,'nasdaq 100'!C:H,4,FALSE)</f>
        <v>13715.884</v>
      </c>
      <c r="J29" s="1">
        <f>VLOOKUP(C29,'s&amp;p 500'!C:H,2,FALSE)</f>
        <v>3934.83</v>
      </c>
      <c r="K29" s="4">
        <f>VLOOKUP(C29,'s&amp;p 500'!C:H,4,FALSE)</f>
        <v>3917.5820000000008</v>
      </c>
    </row>
    <row r="30" spans="1:11" x14ac:dyDescent="0.3">
      <c r="A30" s="1">
        <f t="shared" si="0"/>
        <v>8</v>
      </c>
      <c r="B30" s="1">
        <f t="shared" si="1"/>
        <v>1</v>
      </c>
      <c r="C30" s="5">
        <v>44242</v>
      </c>
      <c r="D30" s="1">
        <v>30084.15</v>
      </c>
      <c r="E30" s="4">
        <v>1.9099999999999999E-2</v>
      </c>
      <c r="F30" s="4"/>
      <c r="G30" s="1" t="e">
        <f>VLOOKUP(C30,'nasdaq 100'!C:D,2,FALSE)</f>
        <v>#N/A</v>
      </c>
      <c r="H30" s="4" t="e">
        <f>VLOOKUP(C30,'nasdaq 100'!C:H,4,FALSE)</f>
        <v>#N/A</v>
      </c>
      <c r="J30" s="1" t="e">
        <f>VLOOKUP(C30,'s&amp;p 500'!C:H,2,FALSE)</f>
        <v>#N/A</v>
      </c>
      <c r="K30" s="4" t="e">
        <f>VLOOKUP(C30,'s&amp;p 500'!C:H,4,FALSE)</f>
        <v>#N/A</v>
      </c>
    </row>
    <row r="31" spans="1:11" x14ac:dyDescent="0.3">
      <c r="A31" s="1">
        <f t="shared" si="0"/>
        <v>8</v>
      </c>
      <c r="B31" s="1">
        <f t="shared" si="1"/>
        <v>2</v>
      </c>
      <c r="C31" s="5">
        <v>44243</v>
      </c>
      <c r="D31" s="1">
        <v>30467.75</v>
      </c>
      <c r="E31" s="4">
        <v>1.2800000000000001E-2</v>
      </c>
      <c r="F31" s="4"/>
      <c r="G31" s="1">
        <f>VLOOKUP(C31,'nasdaq 100'!C:D,2,FALSE)</f>
        <v>13773.77</v>
      </c>
      <c r="H31" s="4">
        <f>VLOOKUP(C31,'nasdaq 100'!C:H,4,FALSE)</f>
        <v>13731.634</v>
      </c>
      <c r="J31" s="1">
        <f>VLOOKUP(C31,'s&amp;p 500'!C:H,2,FALSE)</f>
        <v>3932.59</v>
      </c>
      <c r="K31" s="4">
        <f>VLOOKUP(C31,'s&amp;p 500'!C:H,4,FALSE)</f>
        <v>3920.9820000000009</v>
      </c>
    </row>
    <row r="32" spans="1:11" x14ac:dyDescent="0.3">
      <c r="A32" s="1">
        <f t="shared" si="0"/>
        <v>8</v>
      </c>
      <c r="B32" s="1">
        <f t="shared" si="1"/>
        <v>3</v>
      </c>
      <c r="C32" s="5">
        <v>44244</v>
      </c>
      <c r="D32" s="1">
        <v>30292.19</v>
      </c>
      <c r="E32" s="4">
        <v>-5.7999999999999996E-3</v>
      </c>
      <c r="F32" s="4"/>
      <c r="G32" s="1">
        <f>VLOOKUP(C32,'nasdaq 100'!C:D,2,FALSE)</f>
        <v>13699.71</v>
      </c>
      <c r="H32" s="4">
        <f>VLOOKUP(C32,'nasdaq 100'!C:H,4,FALSE)</f>
        <v>13734.160000000003</v>
      </c>
      <c r="J32" s="1">
        <f>VLOOKUP(C32,'s&amp;p 500'!C:H,2,FALSE)</f>
        <v>3931.33</v>
      </c>
      <c r="K32" s="4">
        <f>VLOOKUP(C32,'s&amp;p 500'!C:H,4,FALSE)</f>
        <v>3925.0020000000004</v>
      </c>
    </row>
    <row r="33" spans="1:11" x14ac:dyDescent="0.3">
      <c r="A33" s="1">
        <f t="shared" si="0"/>
        <v>8</v>
      </c>
      <c r="B33" s="1">
        <f t="shared" si="1"/>
        <v>4</v>
      </c>
      <c r="C33" s="5">
        <v>44245</v>
      </c>
      <c r="D33" s="1">
        <v>30236.09</v>
      </c>
      <c r="E33" s="4">
        <v>-1.9E-3</v>
      </c>
      <c r="F33" s="4"/>
      <c r="G33" s="1">
        <f>VLOOKUP(C33,'nasdaq 100'!C:D,2,FALSE)</f>
        <v>13637.51</v>
      </c>
      <c r="H33" s="4">
        <f>VLOOKUP(C33,'nasdaq 100'!C:H,4,FALSE)</f>
        <v>13730.608000000002</v>
      </c>
      <c r="J33" s="1">
        <f>VLOOKUP(C33,'s&amp;p 500'!C:H,2,FALSE)</f>
        <v>3913.97</v>
      </c>
      <c r="K33" s="4">
        <f>VLOOKUP(C33,'s&amp;p 500'!C:H,4,FALSE)</f>
        <v>3925.8199999999997</v>
      </c>
    </row>
    <row r="34" spans="1:11" x14ac:dyDescent="0.3">
      <c r="A34" s="1">
        <f t="shared" si="0"/>
        <v>8</v>
      </c>
      <c r="B34" s="1">
        <f t="shared" si="1"/>
        <v>5</v>
      </c>
      <c r="C34" s="5">
        <v>44246</v>
      </c>
      <c r="D34" s="1">
        <v>30017.919999999998</v>
      </c>
      <c r="E34" s="4">
        <v>-7.1999999999999998E-3</v>
      </c>
      <c r="F34" s="4"/>
      <c r="G34" s="1">
        <f>VLOOKUP(C34,'nasdaq 100'!C:D,2,FALSE)</f>
        <v>13580.78</v>
      </c>
      <c r="H34" s="4">
        <f>VLOOKUP(C34,'nasdaq 100'!C:H,4,FALSE)</f>
        <v>13699.894</v>
      </c>
      <c r="J34" s="1">
        <f>VLOOKUP(C34,'s&amp;p 500'!C:H,2,FALSE)</f>
        <v>3906.71</v>
      </c>
      <c r="K34" s="4">
        <f>VLOOKUP(C34,'s&amp;p 500'!C:H,4,FALSE)</f>
        <v>3923.886</v>
      </c>
    </row>
    <row r="35" spans="1:11" x14ac:dyDescent="0.3">
      <c r="A35" s="1">
        <f t="shared" si="0"/>
        <v>9</v>
      </c>
      <c r="B35" s="1">
        <f t="shared" si="1"/>
        <v>1</v>
      </c>
      <c r="C35" s="5">
        <v>44249</v>
      </c>
      <c r="D35" s="1">
        <v>30156.03</v>
      </c>
      <c r="E35" s="4">
        <v>4.5999999999999999E-3</v>
      </c>
      <c r="F35" s="4"/>
      <c r="G35" s="1">
        <f>VLOOKUP(C35,'nasdaq 100'!C:D,2,FALSE)</f>
        <v>13223.74</v>
      </c>
      <c r="H35" s="4">
        <f>VLOOKUP(C35,'nasdaq 100'!C:H,4,FALSE)</f>
        <v>13583.101999999999</v>
      </c>
      <c r="J35" s="1">
        <f>VLOOKUP(C35,'s&amp;p 500'!C:H,2,FALSE)</f>
        <v>3876.5</v>
      </c>
      <c r="K35" s="4">
        <f>VLOOKUP(C35,'s&amp;p 500'!C:H,4,FALSE)</f>
        <v>3912.22</v>
      </c>
    </row>
    <row r="36" spans="1:11" x14ac:dyDescent="0.3">
      <c r="A36" s="1">
        <f t="shared" si="0"/>
        <v>9</v>
      </c>
      <c r="B36" s="1">
        <f t="shared" si="1"/>
        <v>3</v>
      </c>
      <c r="C36" s="5">
        <v>44251</v>
      </c>
      <c r="D36" s="1">
        <v>29671.7</v>
      </c>
      <c r="E36" s="4">
        <v>-1.61E-2</v>
      </c>
      <c r="F36" s="4"/>
      <c r="G36" s="1">
        <f>VLOOKUP(C36,'nasdaq 100'!C:D,2,FALSE)</f>
        <v>13302.19</v>
      </c>
      <c r="H36" s="4">
        <f>VLOOKUP(C36,'nasdaq 100'!C:H,4,FALSE)</f>
        <v>13387.785999999998</v>
      </c>
      <c r="J36" s="1">
        <f>VLOOKUP(C36,'s&amp;p 500'!C:H,2,FALSE)</f>
        <v>3925.43</v>
      </c>
      <c r="K36" s="4">
        <f>VLOOKUP(C36,'s&amp;p 500'!C:H,4,FALSE)</f>
        <v>3900.7959999999998</v>
      </c>
    </row>
    <row r="37" spans="1:11" x14ac:dyDescent="0.3">
      <c r="A37" s="1">
        <f t="shared" si="0"/>
        <v>9</v>
      </c>
      <c r="B37" s="1">
        <f t="shared" si="1"/>
        <v>4</v>
      </c>
      <c r="C37" s="5">
        <v>44252</v>
      </c>
      <c r="D37" s="1">
        <v>30168.27</v>
      </c>
      <c r="E37" s="4">
        <v>1.67E-2</v>
      </c>
      <c r="F37" s="4"/>
      <c r="G37" s="1">
        <f>VLOOKUP(C37,'nasdaq 100'!C:D,2,FALSE)</f>
        <v>12828.31</v>
      </c>
      <c r="H37" s="4">
        <f>VLOOKUP(C37,'nasdaq 100'!C:H,4,FALSE)</f>
        <v>13225.946</v>
      </c>
      <c r="J37" s="1">
        <f>VLOOKUP(C37,'s&amp;p 500'!C:H,2,FALSE)</f>
        <v>3829.34</v>
      </c>
      <c r="K37" s="4">
        <f>VLOOKUP(C37,'s&amp;p 500'!C:H,4,FALSE)</f>
        <v>3883.87</v>
      </c>
    </row>
    <row r="38" spans="1:11" x14ac:dyDescent="0.3">
      <c r="A38" s="1">
        <f t="shared" si="0"/>
        <v>9</v>
      </c>
      <c r="B38" s="1">
        <f t="shared" si="1"/>
        <v>5</v>
      </c>
      <c r="C38" s="5">
        <v>44253</v>
      </c>
      <c r="D38" s="1">
        <v>28966.01</v>
      </c>
      <c r="E38" s="4">
        <v>-3.9899999999999998E-2</v>
      </c>
      <c r="F38" s="4"/>
      <c r="G38" s="1">
        <f>VLOOKUP(C38,'nasdaq 100'!C:D,2,FALSE)</f>
        <v>12909.44</v>
      </c>
      <c r="H38" s="4">
        <f>VLOOKUP(C38,'nasdaq 100'!C:H,4,FALSE)</f>
        <v>13091.678</v>
      </c>
      <c r="J38" s="1">
        <f>VLOOKUP(C38,'s&amp;p 500'!C:H,2,FALSE)</f>
        <v>3811.15</v>
      </c>
      <c r="K38" s="4">
        <f>VLOOKUP(C38,'s&amp;p 500'!C:H,4,FALSE)</f>
        <v>3864.7580000000003</v>
      </c>
    </row>
    <row r="39" spans="1:11" x14ac:dyDescent="0.3">
      <c r="A39" s="1">
        <f t="shared" si="0"/>
        <v>10</v>
      </c>
      <c r="B39" s="1">
        <f t="shared" si="1"/>
        <v>1</v>
      </c>
      <c r="C39" s="5">
        <v>44256</v>
      </c>
      <c r="D39" s="1">
        <v>29663.5</v>
      </c>
      <c r="E39" s="4">
        <v>2.41E-2</v>
      </c>
      <c r="F39" s="4"/>
      <c r="G39" s="1">
        <f>VLOOKUP(C39,'nasdaq 100'!C:D,2,FALSE)</f>
        <v>13282.95</v>
      </c>
      <c r="H39" s="4">
        <f>VLOOKUP(C39,'nasdaq 100'!C:H,4,FALSE)</f>
        <v>13103.52</v>
      </c>
      <c r="J39" s="1">
        <f>VLOOKUP(C39,'s&amp;p 500'!C:H,2,FALSE)</f>
        <v>3901.82</v>
      </c>
      <c r="K39" s="4">
        <f>VLOOKUP(C39,'s&amp;p 500'!C:H,4,FALSE)</f>
        <v>3869.8220000000001</v>
      </c>
    </row>
    <row r="40" spans="1:11" x14ac:dyDescent="0.3">
      <c r="A40" s="1">
        <f t="shared" si="0"/>
        <v>10</v>
      </c>
      <c r="B40" s="1">
        <f t="shared" si="1"/>
        <v>2</v>
      </c>
      <c r="C40" s="5">
        <v>44257</v>
      </c>
      <c r="D40" s="1">
        <v>29408.17</v>
      </c>
      <c r="E40" s="4">
        <v>-8.6E-3</v>
      </c>
      <c r="F40" s="4"/>
      <c r="G40" s="1">
        <f>VLOOKUP(C40,'nasdaq 100'!C:D,2,FALSE)</f>
        <v>13059.95</v>
      </c>
      <c r="H40" s="4">
        <f>VLOOKUP(C40,'nasdaq 100'!C:H,4,FALSE)</f>
        <v>13076.567999999999</v>
      </c>
      <c r="J40" s="1">
        <f>VLOOKUP(C40,'s&amp;p 500'!C:H,2,FALSE)</f>
        <v>3870.29</v>
      </c>
      <c r="K40" s="4">
        <f>VLOOKUP(C40,'s&amp;p 500'!C:H,4,FALSE)</f>
        <v>3867.6059999999998</v>
      </c>
    </row>
    <row r="41" spans="1:11" x14ac:dyDescent="0.3">
      <c r="A41" s="1">
        <f t="shared" si="0"/>
        <v>10</v>
      </c>
      <c r="B41" s="1">
        <f t="shared" si="1"/>
        <v>3</v>
      </c>
      <c r="C41" s="5">
        <v>44258</v>
      </c>
      <c r="D41" s="1">
        <v>29559.1</v>
      </c>
      <c r="E41" s="4">
        <v>5.1000000000000004E-3</v>
      </c>
      <c r="F41" s="4"/>
      <c r="G41" s="1">
        <f>VLOOKUP(C41,'nasdaq 100'!C:D,2,FALSE)</f>
        <v>12683.33</v>
      </c>
      <c r="H41" s="4">
        <f>VLOOKUP(C41,'nasdaq 100'!C:H,4,FALSE)</f>
        <v>12952.795999999998</v>
      </c>
      <c r="J41" s="1">
        <f>VLOOKUP(C41,'s&amp;p 500'!C:H,2,FALSE)</f>
        <v>3819.72</v>
      </c>
      <c r="K41" s="4">
        <f>VLOOKUP(C41,'s&amp;p 500'!C:H,4,FALSE)</f>
        <v>3846.4639999999999</v>
      </c>
    </row>
    <row r="42" spans="1:11" x14ac:dyDescent="0.3">
      <c r="A42" s="1">
        <f t="shared" si="0"/>
        <v>10</v>
      </c>
      <c r="B42" s="1">
        <f t="shared" si="1"/>
        <v>4</v>
      </c>
      <c r="C42" s="5">
        <v>44259</v>
      </c>
      <c r="D42" s="1">
        <v>28930.11</v>
      </c>
      <c r="E42" s="4">
        <v>-2.1299999999999999E-2</v>
      </c>
      <c r="F42" s="4"/>
      <c r="G42" s="1">
        <f>VLOOKUP(C42,'nasdaq 100'!C:D,2,FALSE)</f>
        <v>12464</v>
      </c>
      <c r="H42" s="4">
        <f>VLOOKUP(C42,'nasdaq 100'!C:H,4,FALSE)</f>
        <v>12879.933999999999</v>
      </c>
      <c r="J42" s="1">
        <f>VLOOKUP(C42,'s&amp;p 500'!C:H,2,FALSE)</f>
        <v>3768.47</v>
      </c>
      <c r="K42" s="4">
        <f>VLOOKUP(C42,'s&amp;p 500'!C:H,4,FALSE)</f>
        <v>3834.29</v>
      </c>
    </row>
    <row r="43" spans="1:11" x14ac:dyDescent="0.3">
      <c r="A43" s="1">
        <f t="shared" si="0"/>
        <v>10</v>
      </c>
      <c r="B43" s="1">
        <f t="shared" si="1"/>
        <v>5</v>
      </c>
      <c r="C43" s="5">
        <v>44260</v>
      </c>
      <c r="D43" s="1">
        <v>28864.32</v>
      </c>
      <c r="E43" s="4">
        <v>-2.3E-3</v>
      </c>
      <c r="F43" s="4"/>
      <c r="G43" s="1">
        <f>VLOOKUP(C43,'nasdaq 100'!C:D,2,FALSE)</f>
        <v>12668.51</v>
      </c>
      <c r="H43" s="4">
        <f>VLOOKUP(C43,'nasdaq 100'!C:H,4,FALSE)</f>
        <v>12831.748000000001</v>
      </c>
      <c r="J43" s="1">
        <f>VLOOKUP(C43,'s&amp;p 500'!C:H,2,FALSE)</f>
        <v>3841.94</v>
      </c>
      <c r="K43" s="4">
        <f>VLOOKUP(C43,'s&amp;p 500'!C:H,4,FALSE)</f>
        <v>3840.4479999999994</v>
      </c>
    </row>
    <row r="44" spans="1:11" x14ac:dyDescent="0.3">
      <c r="A44" s="1">
        <f t="shared" si="0"/>
        <v>11</v>
      </c>
      <c r="B44" s="1">
        <f t="shared" si="1"/>
        <v>1</v>
      </c>
      <c r="C44" s="5">
        <v>44263</v>
      </c>
      <c r="D44" s="1">
        <v>28743.25</v>
      </c>
      <c r="E44" s="4">
        <v>-4.1999999999999997E-3</v>
      </c>
      <c r="F44" s="4"/>
      <c r="G44" s="1">
        <f>VLOOKUP(C44,'nasdaq 100'!C:D,2,FALSE)</f>
        <v>12299.08</v>
      </c>
      <c r="H44" s="4">
        <f>VLOOKUP(C44,'nasdaq 100'!C:H,4,FALSE)</f>
        <v>12634.974</v>
      </c>
      <c r="J44" s="1">
        <f>VLOOKUP(C44,'s&amp;p 500'!C:H,2,FALSE)</f>
        <v>3821.35</v>
      </c>
      <c r="K44" s="4">
        <f>VLOOKUP(C44,'s&amp;p 500'!C:H,4,FALSE)</f>
        <v>3824.3540000000003</v>
      </c>
    </row>
    <row r="45" spans="1:11" x14ac:dyDescent="0.3">
      <c r="A45" s="1">
        <f t="shared" si="0"/>
        <v>11</v>
      </c>
      <c r="B45" s="1">
        <f t="shared" si="1"/>
        <v>2</v>
      </c>
      <c r="C45" s="5">
        <v>44264</v>
      </c>
      <c r="D45" s="1">
        <v>29027.94</v>
      </c>
      <c r="E45" s="4">
        <v>9.9000000000000008E-3</v>
      </c>
      <c r="F45" s="4"/>
      <c r="G45" s="1">
        <f>VLOOKUP(C45,'nasdaq 100'!C:D,2,FALSE)</f>
        <v>12794.49</v>
      </c>
      <c r="H45" s="4">
        <f>VLOOKUP(C45,'nasdaq 100'!C:H,4,FALSE)</f>
        <v>12581.882000000001</v>
      </c>
      <c r="J45" s="1">
        <f>VLOOKUP(C45,'s&amp;p 500'!C:H,2,FALSE)</f>
        <v>3875.44</v>
      </c>
      <c r="K45" s="4">
        <f>VLOOKUP(C45,'s&amp;p 500'!C:H,4,FALSE)</f>
        <v>3825.3839999999996</v>
      </c>
    </row>
    <row r="46" spans="1:11" x14ac:dyDescent="0.3">
      <c r="A46" s="1">
        <f t="shared" si="0"/>
        <v>11</v>
      </c>
      <c r="B46" s="1">
        <f t="shared" si="1"/>
        <v>3</v>
      </c>
      <c r="C46" s="5">
        <v>44265</v>
      </c>
      <c r="D46" s="1">
        <v>29036.560000000001</v>
      </c>
      <c r="E46" s="4">
        <v>2.9999999999999997E-4</v>
      </c>
      <c r="F46" s="4"/>
      <c r="G46" s="1">
        <f>VLOOKUP(C46,'nasdaq 100'!C:D,2,FALSE)</f>
        <v>12752.07</v>
      </c>
      <c r="H46" s="4">
        <f>VLOOKUP(C46,'nasdaq 100'!C:H,4,FALSE)</f>
        <v>12595.630000000001</v>
      </c>
      <c r="J46" s="1">
        <f>VLOOKUP(C46,'s&amp;p 500'!C:H,2,FALSE)</f>
        <v>3898.81</v>
      </c>
      <c r="K46" s="4">
        <f>VLOOKUP(C46,'s&amp;p 500'!C:H,4,FALSE)</f>
        <v>3841.2020000000002</v>
      </c>
    </row>
    <row r="47" spans="1:11" x14ac:dyDescent="0.3">
      <c r="A47" s="1">
        <f t="shared" si="0"/>
        <v>11</v>
      </c>
      <c r="B47" s="1">
        <f t="shared" si="1"/>
        <v>4</v>
      </c>
      <c r="C47" s="5">
        <v>44266</v>
      </c>
      <c r="D47" s="1">
        <v>29211.64</v>
      </c>
      <c r="E47" s="4">
        <v>6.0000000000000001E-3</v>
      </c>
      <c r="F47" s="4"/>
      <c r="G47" s="1">
        <f>VLOOKUP(C47,'nasdaq 100'!C:D,2,FALSE)</f>
        <v>13052.9</v>
      </c>
      <c r="H47" s="4">
        <f>VLOOKUP(C47,'nasdaq 100'!C:H,4,FALSE)</f>
        <v>12713.41</v>
      </c>
      <c r="J47" s="1">
        <f>VLOOKUP(C47,'s&amp;p 500'!C:H,2,FALSE)</f>
        <v>3939.34</v>
      </c>
      <c r="K47" s="4">
        <f>VLOOKUP(C47,'s&amp;p 500'!C:H,4,FALSE)</f>
        <v>3875.3759999999993</v>
      </c>
    </row>
    <row r="48" spans="1:11" x14ac:dyDescent="0.3">
      <c r="A48" s="1">
        <f t="shared" si="0"/>
        <v>11</v>
      </c>
      <c r="B48" s="1">
        <f t="shared" si="1"/>
        <v>5</v>
      </c>
      <c r="C48" s="5">
        <v>44267</v>
      </c>
      <c r="D48" s="1">
        <v>29717.83</v>
      </c>
      <c r="E48" s="4">
        <v>1.7299999999999999E-2</v>
      </c>
      <c r="F48" s="4"/>
      <c r="G48" s="1">
        <f>VLOOKUP(C48,'nasdaq 100'!C:D,2,FALSE)</f>
        <v>12937.29</v>
      </c>
      <c r="H48" s="4">
        <f>VLOOKUP(C48,'nasdaq 100'!C:H,4,FALSE)</f>
        <v>12767.166000000001</v>
      </c>
      <c r="J48" s="1">
        <f>VLOOKUP(C48,'s&amp;p 500'!C:H,2,FALSE)</f>
        <v>3943.34</v>
      </c>
      <c r="K48" s="4">
        <f>VLOOKUP(C48,'s&amp;p 500'!C:H,4,FALSE)</f>
        <v>3895.6559999999999</v>
      </c>
    </row>
    <row r="49" spans="1:11" x14ac:dyDescent="0.3">
      <c r="A49" s="1">
        <f t="shared" si="0"/>
        <v>12</v>
      </c>
      <c r="B49" s="1">
        <f t="shared" si="1"/>
        <v>1</v>
      </c>
      <c r="C49" s="5">
        <v>44270</v>
      </c>
      <c r="D49" s="1">
        <v>29766.97</v>
      </c>
      <c r="E49" s="4">
        <v>1.6999999999999999E-3</v>
      </c>
      <c r="F49" s="4"/>
      <c r="G49" s="1">
        <f>VLOOKUP(C49,'nasdaq 100'!C:D,2,FALSE)</f>
        <v>13082.54</v>
      </c>
      <c r="H49" s="4">
        <f>VLOOKUP(C49,'nasdaq 100'!C:H,4,FALSE)</f>
        <v>12923.858</v>
      </c>
      <c r="J49" s="1">
        <f>VLOOKUP(C49,'s&amp;p 500'!C:H,2,FALSE)</f>
        <v>3968.94</v>
      </c>
      <c r="K49" s="4">
        <f>VLOOKUP(C49,'s&amp;p 500'!C:H,4,FALSE)</f>
        <v>3925.174</v>
      </c>
    </row>
    <row r="50" spans="1:11" x14ac:dyDescent="0.3">
      <c r="A50" s="1">
        <f t="shared" si="0"/>
        <v>12</v>
      </c>
      <c r="B50" s="1">
        <f t="shared" si="1"/>
        <v>2</v>
      </c>
      <c r="C50" s="5">
        <v>44271</v>
      </c>
      <c r="D50" s="1">
        <v>29921.09</v>
      </c>
      <c r="E50" s="4">
        <v>5.1999999999999998E-3</v>
      </c>
      <c r="F50" s="4"/>
      <c r="G50" s="1">
        <f>VLOOKUP(C50,'nasdaq 100'!C:D,2,FALSE)</f>
        <v>13152.28</v>
      </c>
      <c r="H50" s="4">
        <f>VLOOKUP(C50,'nasdaq 100'!C:H,4,FALSE)</f>
        <v>12995.416000000001</v>
      </c>
      <c r="J50" s="1">
        <f>VLOOKUP(C50,'s&amp;p 500'!C:H,2,FALSE)</f>
        <v>3962.71</v>
      </c>
      <c r="K50" s="4">
        <f>VLOOKUP(C50,'s&amp;p 500'!C:H,4,FALSE)</f>
        <v>3942.6279999999997</v>
      </c>
    </row>
    <row r="51" spans="1:11" x14ac:dyDescent="0.3">
      <c r="A51" s="1">
        <f t="shared" si="0"/>
        <v>12</v>
      </c>
      <c r="B51" s="1">
        <f t="shared" si="1"/>
        <v>3</v>
      </c>
      <c r="C51" s="5">
        <v>44272</v>
      </c>
      <c r="D51" s="1">
        <v>29914.33</v>
      </c>
      <c r="E51" s="4">
        <v>-2.0000000000000001E-4</v>
      </c>
      <c r="F51" s="4"/>
      <c r="G51" s="1">
        <f>VLOOKUP(C51,'nasdaq 100'!C:D,2,FALSE)</f>
        <v>13202.38</v>
      </c>
      <c r="H51" s="4">
        <f>VLOOKUP(C51,'nasdaq 100'!C:H,4,FALSE)</f>
        <v>13085.477999999999</v>
      </c>
      <c r="J51" s="1">
        <f>VLOOKUP(C51,'s&amp;p 500'!C:H,2,FALSE)</f>
        <v>3974.12</v>
      </c>
      <c r="K51" s="4">
        <f>VLOOKUP(C51,'s&amp;p 500'!C:H,4,FALSE)</f>
        <v>3957.69</v>
      </c>
    </row>
    <row r="52" spans="1:11" x14ac:dyDescent="0.3">
      <c r="A52" s="1">
        <f t="shared" si="0"/>
        <v>12</v>
      </c>
      <c r="B52" s="1">
        <f t="shared" si="1"/>
        <v>4</v>
      </c>
      <c r="C52" s="5">
        <v>44273</v>
      </c>
      <c r="D52" s="1">
        <v>30216.75</v>
      </c>
      <c r="E52" s="4">
        <v>1.01E-2</v>
      </c>
      <c r="F52" s="4"/>
      <c r="G52" s="1">
        <f>VLOOKUP(C52,'nasdaq 100'!C:D,2,FALSE)</f>
        <v>12789.14</v>
      </c>
      <c r="H52" s="4">
        <f>VLOOKUP(C52,'nasdaq 100'!C:H,4,FALSE)</f>
        <v>13032.725999999999</v>
      </c>
      <c r="J52" s="1">
        <f>VLOOKUP(C52,'s&amp;p 500'!C:H,2,FALSE)</f>
        <v>3915.46</v>
      </c>
      <c r="K52" s="4">
        <f>VLOOKUP(C52,'s&amp;p 500'!C:H,4,FALSE)</f>
        <v>3952.9139999999998</v>
      </c>
    </row>
    <row r="53" spans="1:11" x14ac:dyDescent="0.3">
      <c r="A53" s="1">
        <f t="shared" si="0"/>
        <v>12</v>
      </c>
      <c r="B53" s="1">
        <f t="shared" si="1"/>
        <v>5</v>
      </c>
      <c r="C53" s="5">
        <v>44274</v>
      </c>
      <c r="D53" s="1">
        <v>29792.05</v>
      </c>
      <c r="E53" s="4">
        <v>-1.41E-2</v>
      </c>
      <c r="F53" s="4"/>
      <c r="G53" s="1">
        <f>VLOOKUP(C53,'nasdaq 100'!C:D,2,FALSE)</f>
        <v>12866.99</v>
      </c>
      <c r="H53" s="4">
        <f>VLOOKUP(C53,'nasdaq 100'!C:H,4,FALSE)</f>
        <v>13018.665999999999</v>
      </c>
      <c r="J53" s="1">
        <f>VLOOKUP(C53,'s&amp;p 500'!C:H,2,FALSE)</f>
        <v>3913.1</v>
      </c>
      <c r="K53" s="4">
        <f>VLOOKUP(C53,'s&amp;p 500'!C:H,4,FALSE)</f>
        <v>3946.8659999999995</v>
      </c>
    </row>
    <row r="54" spans="1:11" x14ac:dyDescent="0.3">
      <c r="A54" s="1">
        <f t="shared" si="0"/>
        <v>13</v>
      </c>
      <c r="B54" s="1">
        <f t="shared" si="1"/>
        <v>1</v>
      </c>
      <c r="C54" s="5">
        <v>44277</v>
      </c>
      <c r="D54" s="1">
        <v>29174.15</v>
      </c>
      <c r="E54" s="4">
        <v>-2.07E-2</v>
      </c>
      <c r="F54" s="4"/>
      <c r="G54" s="1">
        <f>VLOOKUP(C54,'nasdaq 100'!C:D,2,FALSE)</f>
        <v>13086.51</v>
      </c>
      <c r="H54" s="4">
        <f>VLOOKUP(C54,'nasdaq 100'!C:H,4,FALSE)</f>
        <v>13019.460000000001</v>
      </c>
      <c r="J54" s="1">
        <f>VLOOKUP(C54,'s&amp;p 500'!C:H,2,FALSE)</f>
        <v>3940.59</v>
      </c>
      <c r="K54" s="4">
        <f>VLOOKUP(C54,'s&amp;p 500'!C:H,4,FALSE)</f>
        <v>3941.1960000000008</v>
      </c>
    </row>
    <row r="55" spans="1:11" x14ac:dyDescent="0.3">
      <c r="A55" s="1">
        <f t="shared" si="0"/>
        <v>13</v>
      </c>
      <c r="B55" s="1">
        <f t="shared" si="1"/>
        <v>2</v>
      </c>
      <c r="C55" s="5">
        <v>44278</v>
      </c>
      <c r="D55" s="1">
        <v>28995.919999999998</v>
      </c>
      <c r="E55" s="4">
        <v>-6.1000000000000004E-3</v>
      </c>
      <c r="F55" s="4"/>
      <c r="G55" s="1">
        <f>VLOOKUP(C55,'nasdaq 100'!C:D,2,FALSE)</f>
        <v>13017.79</v>
      </c>
      <c r="H55" s="4">
        <f>VLOOKUP(C55,'nasdaq 100'!C:H,4,FALSE)</f>
        <v>12992.562</v>
      </c>
      <c r="J55" s="1">
        <f>VLOOKUP(C55,'s&amp;p 500'!C:H,2,FALSE)</f>
        <v>3910.52</v>
      </c>
      <c r="K55" s="4">
        <f>VLOOKUP(C55,'s&amp;p 500'!C:H,4,FALSE)</f>
        <v>3930.7580000000003</v>
      </c>
    </row>
    <row r="56" spans="1:11" x14ac:dyDescent="0.3">
      <c r="A56" s="1">
        <f t="shared" si="0"/>
        <v>13</v>
      </c>
      <c r="B56" s="1">
        <f t="shared" si="1"/>
        <v>3</v>
      </c>
      <c r="C56" s="5">
        <v>44279</v>
      </c>
      <c r="D56" s="1">
        <v>28405.52</v>
      </c>
      <c r="E56" s="4">
        <v>-2.0400000000000001E-2</v>
      </c>
      <c r="F56" s="4"/>
      <c r="G56" s="1">
        <f>VLOOKUP(C56,'nasdaq 100'!C:D,2,FALSE)</f>
        <v>12798.88</v>
      </c>
      <c r="H56" s="4">
        <f>VLOOKUP(C56,'nasdaq 100'!C:H,4,FALSE)</f>
        <v>12911.861999999999</v>
      </c>
      <c r="J56" s="1">
        <f>VLOOKUP(C56,'s&amp;p 500'!C:H,2,FALSE)</f>
        <v>3889.14</v>
      </c>
      <c r="K56" s="4">
        <f>VLOOKUP(C56,'s&amp;p 500'!C:H,4,FALSE)</f>
        <v>3913.7620000000002</v>
      </c>
    </row>
    <row r="57" spans="1:11" x14ac:dyDescent="0.3">
      <c r="A57" s="1">
        <f t="shared" si="0"/>
        <v>13</v>
      </c>
      <c r="B57" s="1">
        <f t="shared" si="1"/>
        <v>4</v>
      </c>
      <c r="C57" s="5">
        <v>44280</v>
      </c>
      <c r="D57" s="1">
        <v>28729.88</v>
      </c>
      <c r="E57" s="4">
        <v>1.14E-2</v>
      </c>
      <c r="F57" s="4"/>
      <c r="G57" s="1">
        <f>VLOOKUP(C57,'nasdaq 100'!C:D,2,FALSE)</f>
        <v>12780.51</v>
      </c>
      <c r="H57" s="4">
        <f>VLOOKUP(C57,'nasdaq 100'!C:H,4,FALSE)</f>
        <v>12910.136</v>
      </c>
      <c r="J57" s="1">
        <f>VLOOKUP(C57,'s&amp;p 500'!C:H,2,FALSE)</f>
        <v>3909.52</v>
      </c>
      <c r="K57" s="4">
        <f>VLOOKUP(C57,'s&amp;p 500'!C:H,4,FALSE)</f>
        <v>3912.5739999999996</v>
      </c>
    </row>
    <row r="58" spans="1:11" x14ac:dyDescent="0.3">
      <c r="A58" s="1">
        <f t="shared" si="0"/>
        <v>13</v>
      </c>
      <c r="B58" s="1">
        <f t="shared" si="1"/>
        <v>5</v>
      </c>
      <c r="C58" s="5">
        <v>44281</v>
      </c>
      <c r="D58" s="1">
        <v>29176.7</v>
      </c>
      <c r="E58" s="4">
        <v>1.5599999999999999E-2</v>
      </c>
      <c r="F58" s="4"/>
      <c r="G58" s="1">
        <f>VLOOKUP(C58,'nasdaq 100'!C:D,2,FALSE)</f>
        <v>12979.12</v>
      </c>
      <c r="H58" s="4">
        <f>VLOOKUP(C58,'nasdaq 100'!C:H,4,FALSE)</f>
        <v>12932.562000000002</v>
      </c>
      <c r="J58" s="1">
        <f>VLOOKUP(C58,'s&amp;p 500'!C:H,2,FALSE)</f>
        <v>3974.54</v>
      </c>
      <c r="K58" s="4">
        <f>VLOOKUP(C58,'s&amp;p 500'!C:H,4,FALSE)</f>
        <v>3924.8620000000001</v>
      </c>
    </row>
    <row r="59" spans="1:11" x14ac:dyDescent="0.3">
      <c r="A59" s="1">
        <f t="shared" si="0"/>
        <v>14</v>
      </c>
      <c r="B59" s="1">
        <f t="shared" si="1"/>
        <v>1</v>
      </c>
      <c r="C59" s="5">
        <v>44284</v>
      </c>
      <c r="D59" s="1">
        <v>29384.52</v>
      </c>
      <c r="E59" s="4">
        <v>7.1000000000000004E-3</v>
      </c>
      <c r="F59" s="4"/>
      <c r="G59" s="1">
        <f>VLOOKUP(C59,'nasdaq 100'!C:D,2,FALSE)</f>
        <v>12965.74</v>
      </c>
      <c r="H59" s="4">
        <f>VLOOKUP(C59,'nasdaq 100'!C:H,4,FALSE)</f>
        <v>12908.407999999999</v>
      </c>
      <c r="J59" s="1">
        <f>VLOOKUP(C59,'s&amp;p 500'!C:H,2,FALSE)</f>
        <v>3971.09</v>
      </c>
      <c r="K59" s="4">
        <f>VLOOKUP(C59,'s&amp;p 500'!C:H,4,FALSE)</f>
        <v>3930.9620000000004</v>
      </c>
    </row>
    <row r="60" spans="1:11" x14ac:dyDescent="0.3">
      <c r="A60" s="1">
        <f t="shared" si="0"/>
        <v>14</v>
      </c>
      <c r="B60" s="1">
        <f t="shared" si="1"/>
        <v>2</v>
      </c>
      <c r="C60" s="5">
        <v>44285</v>
      </c>
      <c r="D60" s="1">
        <v>29432.7</v>
      </c>
      <c r="E60" s="4">
        <v>1.6000000000000001E-3</v>
      </c>
      <c r="F60" s="4"/>
      <c r="G60" s="1">
        <f>VLOOKUP(C60,'nasdaq 100'!C:D,2,FALSE)</f>
        <v>12896.53</v>
      </c>
      <c r="H60" s="4">
        <f>VLOOKUP(C60,'nasdaq 100'!C:H,4,FALSE)</f>
        <v>12884.155999999999</v>
      </c>
      <c r="J60" s="1">
        <f>VLOOKUP(C60,'s&amp;p 500'!C:H,2,FALSE)</f>
        <v>3958.55</v>
      </c>
      <c r="K60" s="4">
        <f>VLOOKUP(C60,'s&amp;p 500'!C:H,4,FALSE)</f>
        <v>3940.5680000000002</v>
      </c>
    </row>
    <row r="61" spans="1:11" x14ac:dyDescent="0.3">
      <c r="A61" s="1">
        <f t="shared" si="0"/>
        <v>14</v>
      </c>
      <c r="B61" s="1">
        <f t="shared" si="1"/>
        <v>3</v>
      </c>
      <c r="C61" s="5">
        <v>44286</v>
      </c>
      <c r="D61" s="1">
        <v>29178.799999999999</v>
      </c>
      <c r="E61" s="4">
        <v>-8.6E-3</v>
      </c>
      <c r="F61" s="4"/>
      <c r="G61" s="1">
        <f>VLOOKUP(C61,'nasdaq 100'!C:D,2,FALSE)</f>
        <v>13091.44</v>
      </c>
      <c r="H61" s="4">
        <f>VLOOKUP(C61,'nasdaq 100'!C:H,4,FALSE)</f>
        <v>12942.668000000001</v>
      </c>
      <c r="J61" s="1">
        <f>VLOOKUP(C61,'s&amp;p 500'!C:H,2,FALSE)</f>
        <v>3972.89</v>
      </c>
      <c r="K61" s="4">
        <f>VLOOKUP(C61,'s&amp;p 500'!C:H,4,FALSE)</f>
        <v>3957.3180000000002</v>
      </c>
    </row>
    <row r="62" spans="1:11" x14ac:dyDescent="0.3">
      <c r="A62" s="1">
        <f t="shared" si="0"/>
        <v>14</v>
      </c>
      <c r="B62" s="1">
        <f t="shared" si="1"/>
        <v>4</v>
      </c>
      <c r="C62" s="5">
        <v>44287</v>
      </c>
      <c r="D62" s="1">
        <v>29388.87</v>
      </c>
      <c r="E62" s="4">
        <v>7.1999999999999998E-3</v>
      </c>
      <c r="F62" s="4"/>
      <c r="G62" s="1">
        <f>VLOOKUP(C62,'nasdaq 100'!C:D,2,FALSE)</f>
        <v>13329.51</v>
      </c>
      <c r="H62" s="4">
        <f>VLOOKUP(C62,'nasdaq 100'!C:H,4,FALSE)</f>
        <v>13052.468000000001</v>
      </c>
      <c r="J62" s="1">
        <f>VLOOKUP(C62,'s&amp;p 500'!C:H,2,FALSE)</f>
        <v>4019.87</v>
      </c>
      <c r="K62" s="4">
        <f>VLOOKUP(C62,'s&amp;p 500'!C:H,4,FALSE)</f>
        <v>3979.3879999999999</v>
      </c>
    </row>
    <row r="63" spans="1:11" x14ac:dyDescent="0.3">
      <c r="A63" s="1">
        <f t="shared" si="0"/>
        <v>14</v>
      </c>
      <c r="B63" s="1">
        <f t="shared" si="1"/>
        <v>5</v>
      </c>
      <c r="C63" s="5">
        <v>44288</v>
      </c>
      <c r="D63" s="1">
        <v>29854</v>
      </c>
      <c r="E63" s="4">
        <v>1.5800000000000002E-2</v>
      </c>
      <c r="F63" s="4"/>
      <c r="G63" s="1" t="e">
        <f>VLOOKUP(C63,'nasdaq 100'!C:D,2,FALSE)</f>
        <v>#N/A</v>
      </c>
      <c r="H63" s="4" t="e">
        <f>VLOOKUP(C63,'nasdaq 100'!C:H,4,FALSE)</f>
        <v>#N/A</v>
      </c>
      <c r="J63" s="1" t="e">
        <f>VLOOKUP(C63,'s&amp;p 500'!C:H,2,FALSE)</f>
        <v>#N/A</v>
      </c>
      <c r="K63" s="4" t="e">
        <f>VLOOKUP(C63,'s&amp;p 500'!C:H,4,FALSE)</f>
        <v>#N/A</v>
      </c>
    </row>
    <row r="64" spans="1:11" x14ac:dyDescent="0.3">
      <c r="A64" s="1">
        <f t="shared" si="0"/>
        <v>15</v>
      </c>
      <c r="B64" s="1">
        <f t="shared" si="1"/>
        <v>1</v>
      </c>
      <c r="C64" s="5">
        <v>44291</v>
      </c>
      <c r="D64" s="1">
        <v>30089.25</v>
      </c>
      <c r="E64" s="4">
        <v>7.9000000000000008E-3</v>
      </c>
      <c r="F64" s="4"/>
      <c r="G64" s="1">
        <f>VLOOKUP(C64,'nasdaq 100'!C:D,2,FALSE)</f>
        <v>13598.16</v>
      </c>
      <c r="H64" s="4">
        <f>VLOOKUP(C64,'nasdaq 100'!C:H,4,FALSE)</f>
        <v>13176.276000000002</v>
      </c>
      <c r="J64" s="1">
        <f>VLOOKUP(C64,'s&amp;p 500'!C:H,2,FALSE)</f>
        <v>4077.91</v>
      </c>
      <c r="K64" s="4">
        <f>VLOOKUP(C64,'s&amp;p 500'!C:H,4,FALSE)</f>
        <v>4000.0620000000004</v>
      </c>
    </row>
    <row r="65" spans="1:11" x14ac:dyDescent="0.3">
      <c r="A65" s="1">
        <f t="shared" si="0"/>
        <v>15</v>
      </c>
      <c r="B65" s="1">
        <f t="shared" si="1"/>
        <v>2</v>
      </c>
      <c r="C65" s="5">
        <v>44292</v>
      </c>
      <c r="D65" s="1">
        <v>29696.63</v>
      </c>
      <c r="E65" s="4">
        <v>-1.2999999999999999E-2</v>
      </c>
      <c r="F65" s="4"/>
      <c r="G65" s="1">
        <f>VLOOKUP(C65,'nasdaq 100'!C:D,2,FALSE)</f>
        <v>13578.46</v>
      </c>
      <c r="H65" s="4">
        <f>VLOOKUP(C65,'nasdaq 100'!C:H,4,FALSE)</f>
        <v>13298.820000000002</v>
      </c>
      <c r="J65" s="1">
        <f>VLOOKUP(C65,'s&amp;p 500'!C:H,2,FALSE)</f>
        <v>4073.94</v>
      </c>
      <c r="K65" s="4">
        <f>VLOOKUP(C65,'s&amp;p 500'!C:H,4,FALSE)</f>
        <v>4020.6320000000001</v>
      </c>
    </row>
    <row r="66" spans="1:11" x14ac:dyDescent="0.3">
      <c r="A66" s="1">
        <f t="shared" si="0"/>
        <v>15</v>
      </c>
      <c r="B66" s="1">
        <f t="shared" si="1"/>
        <v>3</v>
      </c>
      <c r="C66" s="5">
        <v>44293</v>
      </c>
      <c r="D66" s="1">
        <v>29730.79</v>
      </c>
      <c r="E66" s="4">
        <v>1.1999999999999999E-3</v>
      </c>
      <c r="F66" s="4"/>
      <c r="G66" s="1">
        <f>VLOOKUP(C66,'nasdaq 100'!C:D,2,FALSE)</f>
        <v>13616.7</v>
      </c>
      <c r="H66" s="4">
        <f>VLOOKUP(C66,'nasdaq 100'!C:H,4,FALSE)</f>
        <v>13442.854000000001</v>
      </c>
      <c r="J66" s="1">
        <f>VLOOKUP(C66,'s&amp;p 500'!C:H,2,FALSE)</f>
        <v>4079.95</v>
      </c>
      <c r="K66" s="4">
        <f>VLOOKUP(C66,'s&amp;p 500'!C:H,4,FALSE)</f>
        <v>4044.9120000000003</v>
      </c>
    </row>
    <row r="67" spans="1:11" x14ac:dyDescent="0.3">
      <c r="A67" s="1">
        <f t="shared" ref="A67:A130" si="2">WEEKNUM(C67,2)</f>
        <v>15</v>
      </c>
      <c r="B67" s="1">
        <f t="shared" ref="B67:B130" si="3">WEEKDAY(C67,2)</f>
        <v>4</v>
      </c>
      <c r="C67" s="5">
        <v>44294</v>
      </c>
      <c r="D67" s="1">
        <v>29708.98</v>
      </c>
      <c r="E67" s="4">
        <v>-6.9999999999999999E-4</v>
      </c>
      <c r="F67" s="4"/>
      <c r="G67" s="1">
        <f>VLOOKUP(C67,'nasdaq 100'!C:D,2,FALSE)</f>
        <v>13758.5</v>
      </c>
      <c r="H67" s="4">
        <f>VLOOKUP(C67,'nasdaq 100'!C:H,4,FALSE)</f>
        <v>13576.266</v>
      </c>
      <c r="J67" s="1">
        <f>VLOOKUP(C67,'s&amp;p 500'!C:H,2,FALSE)</f>
        <v>4097.17</v>
      </c>
      <c r="K67" s="4">
        <f>VLOOKUP(C67,'s&amp;p 500'!C:H,4,FALSE)</f>
        <v>4069.7679999999991</v>
      </c>
    </row>
    <row r="68" spans="1:11" x14ac:dyDescent="0.3">
      <c r="A68" s="1">
        <f t="shared" si="2"/>
        <v>15</v>
      </c>
      <c r="B68" s="1">
        <f t="shared" si="3"/>
        <v>5</v>
      </c>
      <c r="C68" s="5">
        <v>44295</v>
      </c>
      <c r="D68" s="1">
        <v>29768.06</v>
      </c>
      <c r="E68" s="4">
        <v>2E-3</v>
      </c>
      <c r="F68" s="4"/>
      <c r="G68" s="1">
        <f>VLOOKUP(C68,'nasdaq 100'!C:D,2,FALSE)</f>
        <v>13845.05</v>
      </c>
      <c r="H68" s="4">
        <f>VLOOKUP(C68,'nasdaq 100'!C:H,4,FALSE)</f>
        <v>13679.374</v>
      </c>
      <c r="J68" s="1">
        <f>VLOOKUP(C68,'s&amp;p 500'!C:H,2,FALSE)</f>
        <v>4128.8</v>
      </c>
      <c r="K68" s="4">
        <f>VLOOKUP(C68,'s&amp;p 500'!C:H,4,FALSE)</f>
        <v>4091.5540000000001</v>
      </c>
    </row>
    <row r="69" spans="1:11" x14ac:dyDescent="0.3">
      <c r="A69" s="1">
        <f t="shared" si="2"/>
        <v>16</v>
      </c>
      <c r="B69" s="1">
        <f t="shared" si="3"/>
        <v>1</v>
      </c>
      <c r="C69" s="5">
        <v>44298</v>
      </c>
      <c r="D69" s="1">
        <v>29538.73</v>
      </c>
      <c r="E69" s="4">
        <v>-7.7000000000000002E-3</v>
      </c>
      <c r="F69" s="4"/>
      <c r="G69" s="1">
        <f>VLOOKUP(C69,'nasdaq 100'!C:D,2,FALSE)</f>
        <v>13819.35</v>
      </c>
      <c r="H69" s="4">
        <f>VLOOKUP(C69,'nasdaq 100'!C:H,4,FALSE)</f>
        <v>13723.612000000003</v>
      </c>
      <c r="J69" s="1">
        <f>VLOOKUP(C69,'s&amp;p 500'!C:H,2,FALSE)</f>
        <v>4127.99</v>
      </c>
      <c r="K69" s="4">
        <f>VLOOKUP(C69,'s&amp;p 500'!C:H,4,FALSE)</f>
        <v>4101.57</v>
      </c>
    </row>
    <row r="70" spans="1:11" x14ac:dyDescent="0.3">
      <c r="A70" s="1">
        <f t="shared" si="2"/>
        <v>16</v>
      </c>
      <c r="B70" s="1">
        <f t="shared" si="3"/>
        <v>2</v>
      </c>
      <c r="C70" s="5">
        <v>44299</v>
      </c>
      <c r="D70" s="1">
        <v>29751.61</v>
      </c>
      <c r="E70" s="4">
        <v>7.1999999999999998E-3</v>
      </c>
      <c r="F70" s="4"/>
      <c r="G70" s="1">
        <f>VLOOKUP(C70,'nasdaq 100'!C:D,2,FALSE)</f>
        <v>13986.49</v>
      </c>
      <c r="H70" s="4">
        <f>VLOOKUP(C70,'nasdaq 100'!C:H,4,FALSE)</f>
        <v>13805.217999999999</v>
      </c>
      <c r="J70" s="1">
        <f>VLOOKUP(C70,'s&amp;p 500'!C:H,2,FALSE)</f>
        <v>4141.59</v>
      </c>
      <c r="K70" s="4">
        <f>VLOOKUP(C70,'s&amp;p 500'!C:H,4,FALSE)</f>
        <v>4115.1000000000004</v>
      </c>
    </row>
    <row r="71" spans="1:11" x14ac:dyDescent="0.3">
      <c r="A71" s="1">
        <f t="shared" si="2"/>
        <v>16</v>
      </c>
      <c r="B71" s="1">
        <f t="shared" si="3"/>
        <v>3</v>
      </c>
      <c r="C71" s="5">
        <v>44300</v>
      </c>
      <c r="D71" s="1">
        <v>29620.99</v>
      </c>
      <c r="E71" s="4">
        <v>-4.4000000000000003E-3</v>
      </c>
      <c r="F71" s="4"/>
      <c r="G71" s="1">
        <f>VLOOKUP(C71,'nasdaq 100'!C:D,2,FALSE)</f>
        <v>13803.91</v>
      </c>
      <c r="H71" s="4">
        <f>VLOOKUP(C71,'nasdaq 100'!C:H,4,FALSE)</f>
        <v>13842.66</v>
      </c>
      <c r="J71" s="1">
        <f>VLOOKUP(C71,'s&amp;p 500'!C:H,2,FALSE)</f>
        <v>4124.66</v>
      </c>
      <c r="K71" s="4">
        <f>VLOOKUP(C71,'s&amp;p 500'!C:H,4,FALSE)</f>
        <v>4124.0420000000004</v>
      </c>
    </row>
    <row r="72" spans="1:11" x14ac:dyDescent="0.3">
      <c r="A72" s="1">
        <f t="shared" si="2"/>
        <v>16</v>
      </c>
      <c r="B72" s="1">
        <f t="shared" si="3"/>
        <v>4</v>
      </c>
      <c r="C72" s="5">
        <v>44301</v>
      </c>
      <c r="D72" s="1">
        <v>29642.69</v>
      </c>
      <c r="E72" s="4">
        <v>6.9999999999999999E-4</v>
      </c>
      <c r="F72" s="4"/>
      <c r="G72" s="1">
        <f>VLOOKUP(C72,'nasdaq 100'!C:D,2,FALSE)</f>
        <v>14026.2</v>
      </c>
      <c r="H72" s="4">
        <f>VLOOKUP(C72,'nasdaq 100'!C:H,4,FALSE)</f>
        <v>13896.2</v>
      </c>
      <c r="J72" s="1">
        <f>VLOOKUP(C72,'s&amp;p 500'!C:H,2,FALSE)</f>
        <v>4170.42</v>
      </c>
      <c r="K72" s="4">
        <f>VLOOKUP(C72,'s&amp;p 500'!C:H,4,FALSE)</f>
        <v>4138.692</v>
      </c>
    </row>
    <row r="73" spans="1:11" x14ac:dyDescent="0.3">
      <c r="A73" s="1">
        <f t="shared" si="2"/>
        <v>16</v>
      </c>
      <c r="B73" s="1">
        <f t="shared" si="3"/>
        <v>5</v>
      </c>
      <c r="C73" s="5">
        <v>44302</v>
      </c>
      <c r="D73" s="1">
        <v>29683.37</v>
      </c>
      <c r="E73" s="4">
        <v>1.4E-3</v>
      </c>
      <c r="F73" s="4"/>
      <c r="G73" s="1">
        <f>VLOOKUP(C73,'nasdaq 100'!C:D,2,FALSE)</f>
        <v>14041.91</v>
      </c>
      <c r="H73" s="4">
        <f>VLOOKUP(C73,'nasdaq 100'!C:H,4,FALSE)</f>
        <v>13935.572</v>
      </c>
      <c r="J73" s="1">
        <f>VLOOKUP(C73,'s&amp;p 500'!C:H,2,FALSE)</f>
        <v>4185.47</v>
      </c>
      <c r="K73" s="4">
        <f>VLOOKUP(C73,'s&amp;p 500'!C:H,4,FALSE)</f>
        <v>4150.0259999999998</v>
      </c>
    </row>
    <row r="74" spans="1:11" x14ac:dyDescent="0.3">
      <c r="A74" s="1">
        <f t="shared" si="2"/>
        <v>17</v>
      </c>
      <c r="B74" s="1">
        <f t="shared" si="3"/>
        <v>1</v>
      </c>
      <c r="C74" s="5">
        <v>44305</v>
      </c>
      <c r="D74" s="1">
        <v>29685.37</v>
      </c>
      <c r="E74" s="4">
        <v>1E-4</v>
      </c>
      <c r="F74" s="4"/>
      <c r="G74" s="1">
        <f>VLOOKUP(C74,'nasdaq 100'!C:D,2,FALSE)</f>
        <v>13907.67</v>
      </c>
      <c r="H74" s="4">
        <f>VLOOKUP(C74,'nasdaq 100'!C:H,4,FALSE)</f>
        <v>13953.236000000001</v>
      </c>
      <c r="J74" s="1">
        <f>VLOOKUP(C74,'s&amp;p 500'!C:H,2,FALSE)</f>
        <v>4163.26</v>
      </c>
      <c r="K74" s="4">
        <f>VLOOKUP(C74,'s&amp;p 500'!C:H,4,FALSE)</f>
        <v>4157.08</v>
      </c>
    </row>
    <row r="75" spans="1:11" x14ac:dyDescent="0.3">
      <c r="A75" s="1">
        <f t="shared" si="2"/>
        <v>17</v>
      </c>
      <c r="B75" s="1">
        <f t="shared" si="3"/>
        <v>2</v>
      </c>
      <c r="C75" s="5">
        <v>44306</v>
      </c>
      <c r="D75" s="1">
        <v>29100.38</v>
      </c>
      <c r="E75" s="4">
        <v>-1.9699999999999999E-2</v>
      </c>
      <c r="F75" s="4"/>
      <c r="G75" s="1">
        <f>VLOOKUP(C75,'nasdaq 100'!C:D,2,FALSE)</f>
        <v>13809.3</v>
      </c>
      <c r="H75" s="4">
        <f>VLOOKUP(C75,'nasdaq 100'!C:H,4,FALSE)</f>
        <v>13917.798000000001</v>
      </c>
      <c r="J75" s="1">
        <f>VLOOKUP(C75,'s&amp;p 500'!C:H,2,FALSE)</f>
        <v>4134.9399999999996</v>
      </c>
      <c r="K75" s="4">
        <f>VLOOKUP(C75,'s&amp;p 500'!C:H,4,FALSE)</f>
        <v>4155.7499999999991</v>
      </c>
    </row>
    <row r="76" spans="1:11" x14ac:dyDescent="0.3">
      <c r="A76" s="1">
        <f t="shared" si="2"/>
        <v>17</v>
      </c>
      <c r="B76" s="1">
        <f t="shared" si="3"/>
        <v>3</v>
      </c>
      <c r="C76" s="5">
        <v>44307</v>
      </c>
      <c r="D76" s="1">
        <v>28508.55</v>
      </c>
      <c r="E76" s="4">
        <v>-2.0299999999999999E-2</v>
      </c>
      <c r="F76" s="4"/>
      <c r="G76" s="1">
        <f>VLOOKUP(C76,'nasdaq 100'!C:D,2,FALSE)</f>
        <v>13935.15</v>
      </c>
      <c r="H76" s="4">
        <f>VLOOKUP(C76,'nasdaq 100'!C:H,4,FALSE)</f>
        <v>13944.045999999998</v>
      </c>
      <c r="J76" s="1">
        <f>VLOOKUP(C76,'s&amp;p 500'!C:H,2,FALSE)</f>
        <v>4173.42</v>
      </c>
      <c r="K76" s="4">
        <f>VLOOKUP(C76,'s&amp;p 500'!C:H,4,FALSE)</f>
        <v>4165.5020000000004</v>
      </c>
    </row>
    <row r="77" spans="1:11" x14ac:dyDescent="0.3">
      <c r="A77" s="1">
        <f t="shared" si="2"/>
        <v>17</v>
      </c>
      <c r="B77" s="1">
        <f t="shared" si="3"/>
        <v>4</v>
      </c>
      <c r="C77" s="5">
        <v>44308</v>
      </c>
      <c r="D77" s="1">
        <v>29188.17</v>
      </c>
      <c r="E77" s="4">
        <v>2.3800000000000002E-2</v>
      </c>
      <c r="F77" s="4"/>
      <c r="G77" s="1">
        <f>VLOOKUP(C77,'nasdaq 100'!C:D,2,FALSE)</f>
        <v>13762.36</v>
      </c>
      <c r="H77" s="4">
        <f>VLOOKUP(C77,'nasdaq 100'!C:H,4,FALSE)</f>
        <v>13891.278000000002</v>
      </c>
      <c r="J77" s="1">
        <f>VLOOKUP(C77,'s&amp;p 500'!C:H,2,FALSE)</f>
        <v>4134.9799999999996</v>
      </c>
      <c r="K77" s="4">
        <f>VLOOKUP(C77,'s&amp;p 500'!C:H,4,FALSE)</f>
        <v>4158.4139999999989</v>
      </c>
    </row>
    <row r="78" spans="1:11" x14ac:dyDescent="0.3">
      <c r="A78" s="1">
        <f t="shared" si="2"/>
        <v>17</v>
      </c>
      <c r="B78" s="1">
        <f t="shared" si="3"/>
        <v>5</v>
      </c>
      <c r="C78" s="5">
        <v>44309</v>
      </c>
      <c r="D78" s="1">
        <v>29020.63</v>
      </c>
      <c r="E78" s="4">
        <v>-5.7000000000000002E-3</v>
      </c>
      <c r="F78" s="4"/>
      <c r="G78" s="1">
        <f>VLOOKUP(C78,'nasdaq 100'!C:D,2,FALSE)</f>
        <v>13941.44</v>
      </c>
      <c r="H78" s="4">
        <f>VLOOKUP(C78,'nasdaq 100'!C:H,4,FALSE)</f>
        <v>13871.183999999999</v>
      </c>
      <c r="J78" s="1">
        <f>VLOOKUP(C78,'s&amp;p 500'!C:H,2,FALSE)</f>
        <v>4180.17</v>
      </c>
      <c r="K78" s="4">
        <f>VLOOKUP(C78,'s&amp;p 500'!C:H,4,FALSE)</f>
        <v>4157.3539999999994</v>
      </c>
    </row>
    <row r="79" spans="1:11" x14ac:dyDescent="0.3">
      <c r="A79" s="1">
        <f t="shared" si="2"/>
        <v>18</v>
      </c>
      <c r="B79" s="1">
        <f t="shared" si="3"/>
        <v>1</v>
      </c>
      <c r="C79" s="5">
        <v>44312</v>
      </c>
      <c r="D79" s="1">
        <v>29126.23</v>
      </c>
      <c r="E79" s="4">
        <v>3.5999999999999999E-3</v>
      </c>
      <c r="F79" s="4"/>
      <c r="G79" s="1">
        <f>VLOOKUP(C79,'nasdaq 100'!C:D,2,FALSE)</f>
        <v>14026.16</v>
      </c>
      <c r="H79" s="4">
        <f>VLOOKUP(C79,'nasdaq 100'!C:H,4,FALSE)</f>
        <v>13894.882000000001</v>
      </c>
      <c r="J79" s="1">
        <f>VLOOKUP(C79,'s&amp;p 500'!C:H,2,FALSE)</f>
        <v>4187.62</v>
      </c>
      <c r="K79" s="4">
        <f>VLOOKUP(C79,'s&amp;p 500'!C:H,4,FALSE)</f>
        <v>4162.2260000000006</v>
      </c>
    </row>
    <row r="80" spans="1:11" x14ac:dyDescent="0.3">
      <c r="A80" s="1">
        <f t="shared" si="2"/>
        <v>18</v>
      </c>
      <c r="B80" s="1">
        <f t="shared" si="3"/>
        <v>2</v>
      </c>
      <c r="C80" s="5">
        <v>44313</v>
      </c>
      <c r="D80" s="1">
        <v>28991.89</v>
      </c>
      <c r="E80" s="4">
        <v>-4.5999999999999999E-3</v>
      </c>
      <c r="F80" s="4"/>
      <c r="G80" s="1">
        <f>VLOOKUP(C80,'nasdaq 100'!C:D,2,FALSE)</f>
        <v>13960.28</v>
      </c>
      <c r="H80" s="4">
        <f>VLOOKUP(C80,'nasdaq 100'!C:H,4,FALSE)</f>
        <v>13925.078</v>
      </c>
      <c r="J80" s="1">
        <f>VLOOKUP(C80,'s&amp;p 500'!C:H,2,FALSE)</f>
        <v>4186.72</v>
      </c>
      <c r="K80" s="4">
        <f>VLOOKUP(C80,'s&amp;p 500'!C:H,4,FALSE)</f>
        <v>4172.5820000000003</v>
      </c>
    </row>
    <row r="81" spans="1:11" x14ac:dyDescent="0.3">
      <c r="A81" s="1">
        <f t="shared" si="2"/>
        <v>18</v>
      </c>
      <c r="B81" s="1">
        <f t="shared" si="3"/>
        <v>3</v>
      </c>
      <c r="C81" s="5">
        <v>44314</v>
      </c>
      <c r="D81" s="1">
        <v>29053.97</v>
      </c>
      <c r="E81" s="4">
        <v>2.0999999999999999E-3</v>
      </c>
      <c r="F81" s="4"/>
      <c r="G81" s="1">
        <f>VLOOKUP(C81,'nasdaq 100'!C:D,2,FALSE)</f>
        <v>13901.62</v>
      </c>
      <c r="H81" s="4">
        <f>VLOOKUP(C81,'nasdaq 100'!C:H,4,FALSE)</f>
        <v>13918.371999999999</v>
      </c>
      <c r="J81" s="1">
        <f>VLOOKUP(C81,'s&amp;p 500'!C:H,2,FALSE)</f>
        <v>4183.18</v>
      </c>
      <c r="K81" s="4">
        <f>VLOOKUP(C81,'s&amp;p 500'!C:H,4,FALSE)</f>
        <v>4174.5340000000006</v>
      </c>
    </row>
    <row r="82" spans="1:11" x14ac:dyDescent="0.3">
      <c r="A82" s="1">
        <f t="shared" si="2"/>
        <v>18</v>
      </c>
      <c r="B82" s="1">
        <f t="shared" si="3"/>
        <v>5</v>
      </c>
      <c r="C82" s="5">
        <v>44316</v>
      </c>
      <c r="D82" s="1">
        <v>28812.63</v>
      </c>
      <c r="E82" s="4">
        <v>-8.3000000000000001E-3</v>
      </c>
      <c r="F82" s="4"/>
      <c r="G82" s="1">
        <f>VLOOKUP(C82,'nasdaq 100'!C:D,2,FALSE)</f>
        <v>13860.76</v>
      </c>
      <c r="H82" s="4">
        <f>VLOOKUP(C82,'nasdaq 100'!C:H,4,FALSE)</f>
        <v>13943.806</v>
      </c>
      <c r="J82" s="1">
        <f>VLOOKUP(C82,'s&amp;p 500'!C:H,2,FALSE)</f>
        <v>4181.17</v>
      </c>
      <c r="K82" s="4">
        <f>VLOOKUP(C82,'s&amp;p 500'!C:H,4,FALSE)</f>
        <v>4190.0320000000011</v>
      </c>
    </row>
    <row r="83" spans="1:11" x14ac:dyDescent="0.3">
      <c r="A83" s="1">
        <f t="shared" si="2"/>
        <v>19</v>
      </c>
      <c r="B83" s="1">
        <f t="shared" si="3"/>
        <v>4</v>
      </c>
      <c r="C83" s="5">
        <v>44322</v>
      </c>
      <c r="D83" s="1">
        <v>29331.37</v>
      </c>
      <c r="E83" s="4">
        <v>1.7999999999999999E-2</v>
      </c>
      <c r="F83" s="4"/>
      <c r="G83" s="1">
        <f>VLOOKUP(C83,'nasdaq 100'!C:D,2,FALSE)</f>
        <v>13613.73</v>
      </c>
      <c r="H83" s="4">
        <f>VLOOKUP(C83,'nasdaq 100'!C:H,4,FALSE)</f>
        <v>13664.45</v>
      </c>
      <c r="J83" s="1">
        <f>VLOOKUP(C83,'s&amp;p 500'!C:H,2,FALSE)</f>
        <v>4201.62</v>
      </c>
      <c r="K83" s="4">
        <f>VLOOKUP(C83,'s&amp;p 500'!C:H,4,FALSE)</f>
        <v>4181.54</v>
      </c>
    </row>
    <row r="84" spans="1:11" x14ac:dyDescent="0.3">
      <c r="A84" s="1">
        <f t="shared" si="2"/>
        <v>19</v>
      </c>
      <c r="B84" s="1">
        <f t="shared" si="3"/>
        <v>5</v>
      </c>
      <c r="C84" s="5">
        <v>44323</v>
      </c>
      <c r="D84" s="1">
        <v>29357.82</v>
      </c>
      <c r="E84" s="4">
        <v>8.9999999999999998E-4</v>
      </c>
      <c r="F84" s="4"/>
      <c r="G84" s="1">
        <f>VLOOKUP(C84,'nasdaq 100'!C:D,2,FALSE)</f>
        <v>13719.63</v>
      </c>
      <c r="H84" s="4">
        <f>VLOOKUP(C84,'nasdaq 100'!C:H,4,FALSE)</f>
        <v>13636.224000000002</v>
      </c>
      <c r="J84" s="1">
        <f>VLOOKUP(C84,'s&amp;p 500'!C:H,2,FALSE)</f>
        <v>4232.6000000000004</v>
      </c>
      <c r="K84" s="4">
        <f>VLOOKUP(C84,'s&amp;p 500'!C:H,4,FALSE)</f>
        <v>4191.8259999999991</v>
      </c>
    </row>
    <row r="85" spans="1:11" x14ac:dyDescent="0.3">
      <c r="A85" s="1">
        <f t="shared" si="2"/>
        <v>20</v>
      </c>
      <c r="B85" s="1">
        <f t="shared" si="3"/>
        <v>1</v>
      </c>
      <c r="C85" s="5">
        <v>44326</v>
      </c>
      <c r="D85" s="1">
        <v>29518.34</v>
      </c>
      <c r="E85" s="4">
        <v>5.4999999999999997E-3</v>
      </c>
      <c r="F85" s="4"/>
      <c r="G85" s="1">
        <f>VLOOKUP(C85,'nasdaq 100'!C:D,2,FALSE)</f>
        <v>13359.08</v>
      </c>
      <c r="H85" s="4">
        <f>VLOOKUP(C85,'nasdaq 100'!C:H,4,FALSE)</f>
        <v>13548.096</v>
      </c>
      <c r="J85" s="1">
        <f>VLOOKUP(C85,'s&amp;p 500'!C:H,2,FALSE)</f>
        <v>4188.43</v>
      </c>
      <c r="K85" s="4">
        <f>VLOOKUP(C85,'s&amp;p 500'!C:H,4,FALSE)</f>
        <v>4190.9800000000005</v>
      </c>
    </row>
    <row r="86" spans="1:11" x14ac:dyDescent="0.3">
      <c r="A86" s="1">
        <f t="shared" si="2"/>
        <v>20</v>
      </c>
      <c r="B86" s="1">
        <f t="shared" si="3"/>
        <v>2</v>
      </c>
      <c r="C86" s="5">
        <v>44327</v>
      </c>
      <c r="D86" s="1">
        <v>28608.59</v>
      </c>
      <c r="E86" s="4">
        <v>-3.0800000000000001E-2</v>
      </c>
      <c r="F86" s="4"/>
      <c r="G86" s="1">
        <f>VLOOKUP(C86,'nasdaq 100'!C:D,2,FALSE)</f>
        <v>13351.27</v>
      </c>
      <c r="H86" s="4">
        <f>VLOOKUP(C86,'nasdaq 100'!C:H,4,FALSE)</f>
        <v>13509.416000000001</v>
      </c>
      <c r="J86" s="1">
        <f>VLOOKUP(C86,'s&amp;p 500'!C:H,2,FALSE)</f>
        <v>4152.1000000000004</v>
      </c>
      <c r="K86" s="4">
        <f>VLOOKUP(C86,'s&amp;p 500'!C:H,4,FALSE)</f>
        <v>4188.4679999999989</v>
      </c>
    </row>
    <row r="87" spans="1:11" x14ac:dyDescent="0.3">
      <c r="A87" s="1">
        <f t="shared" si="2"/>
        <v>20</v>
      </c>
      <c r="B87" s="1">
        <f t="shared" si="3"/>
        <v>3</v>
      </c>
      <c r="C87" s="5">
        <v>44328</v>
      </c>
      <c r="D87" s="1">
        <v>28147.51</v>
      </c>
      <c r="E87" s="4">
        <v>-1.61E-2</v>
      </c>
      <c r="F87" s="4"/>
      <c r="G87" s="1">
        <f>VLOOKUP(C87,'nasdaq 100'!C:D,2,FALSE)</f>
        <v>13001.63</v>
      </c>
      <c r="H87" s="4">
        <f>VLOOKUP(C87,'nasdaq 100'!C:H,4,FALSE)</f>
        <v>13409.068000000003</v>
      </c>
      <c r="J87" s="1">
        <f>VLOOKUP(C87,'s&amp;p 500'!C:H,2,FALSE)</f>
        <v>4063.04</v>
      </c>
      <c r="K87" s="4">
        <f>VLOOKUP(C87,'s&amp;p 500'!C:H,4,FALSE)</f>
        <v>4167.558</v>
      </c>
    </row>
    <row r="88" spans="1:11" x14ac:dyDescent="0.3">
      <c r="A88" s="1">
        <f t="shared" si="2"/>
        <v>20</v>
      </c>
      <c r="B88" s="1">
        <f t="shared" si="3"/>
        <v>4</v>
      </c>
      <c r="C88" s="5">
        <v>44329</v>
      </c>
      <c r="D88" s="1">
        <v>27448.01</v>
      </c>
      <c r="E88" s="4">
        <v>-2.4899999999999999E-2</v>
      </c>
      <c r="F88" s="4"/>
      <c r="G88" s="1">
        <f>VLOOKUP(C88,'nasdaq 100'!C:D,2,FALSE)</f>
        <v>13109.15</v>
      </c>
      <c r="H88" s="4">
        <f>VLOOKUP(C88,'nasdaq 100'!C:H,4,FALSE)</f>
        <v>13308.151999999998</v>
      </c>
      <c r="J88" s="1">
        <f>VLOOKUP(C88,'s&amp;p 500'!C:H,2,FALSE)</f>
        <v>4112.5</v>
      </c>
      <c r="K88" s="4">
        <f>VLOOKUP(C88,'s&amp;p 500'!C:H,4,FALSE)</f>
        <v>4149.7340000000004</v>
      </c>
    </row>
    <row r="89" spans="1:11" x14ac:dyDescent="0.3">
      <c r="A89" s="1">
        <f t="shared" si="2"/>
        <v>20</v>
      </c>
      <c r="B89" s="1">
        <f t="shared" si="3"/>
        <v>5</v>
      </c>
      <c r="C89" s="5">
        <v>44330</v>
      </c>
      <c r="D89" s="1">
        <v>28084.47</v>
      </c>
      <c r="E89" s="4">
        <v>2.3199999999999998E-2</v>
      </c>
      <c r="F89" s="4"/>
      <c r="G89" s="1">
        <f>VLOOKUP(C89,'nasdaq 100'!C:D,2,FALSE)</f>
        <v>13393.12</v>
      </c>
      <c r="H89" s="4">
        <f>VLOOKUP(C89,'nasdaq 100'!C:H,4,FALSE)</f>
        <v>13242.85</v>
      </c>
      <c r="J89" s="1">
        <f>VLOOKUP(C89,'s&amp;p 500'!C:H,2,FALSE)</f>
        <v>4173.8500000000004</v>
      </c>
      <c r="K89" s="4">
        <f>VLOOKUP(C89,'s&amp;p 500'!C:H,4,FALSE)</f>
        <v>4137.9839999999995</v>
      </c>
    </row>
    <row r="90" spans="1:11" x14ac:dyDescent="0.3">
      <c r="A90" s="1">
        <f t="shared" si="2"/>
        <v>21</v>
      </c>
      <c r="B90" s="1">
        <f t="shared" si="3"/>
        <v>1</v>
      </c>
      <c r="C90" s="5">
        <v>44333</v>
      </c>
      <c r="D90" s="1">
        <v>27824.83</v>
      </c>
      <c r="E90" s="4">
        <v>-9.1999999999999998E-3</v>
      </c>
      <c r="F90" s="4"/>
      <c r="G90" s="1">
        <f>VLOOKUP(C90,'nasdaq 100'!C:D,2,FALSE)</f>
        <v>13312.91</v>
      </c>
      <c r="H90" s="4">
        <f>VLOOKUP(C90,'nasdaq 100'!C:H,4,FALSE)</f>
        <v>13233.616</v>
      </c>
      <c r="J90" s="1">
        <f>VLOOKUP(C90,'s&amp;p 500'!C:H,2,FALSE)</f>
        <v>4163.29</v>
      </c>
      <c r="K90" s="4">
        <f>VLOOKUP(C90,'s&amp;p 500'!C:H,4,FALSE)</f>
        <v>4132.9560000000001</v>
      </c>
    </row>
    <row r="91" spans="1:11" x14ac:dyDescent="0.3">
      <c r="A91" s="1">
        <f t="shared" si="2"/>
        <v>21</v>
      </c>
      <c r="B91" s="1">
        <f t="shared" si="3"/>
        <v>2</v>
      </c>
      <c r="C91" s="5">
        <v>44334</v>
      </c>
      <c r="D91" s="1">
        <v>28406.84</v>
      </c>
      <c r="E91" s="4">
        <v>2.0899999999999998E-2</v>
      </c>
      <c r="F91" s="4"/>
      <c r="G91" s="1">
        <f>VLOOKUP(C91,'nasdaq 100'!C:D,2,FALSE)</f>
        <v>13217.68</v>
      </c>
      <c r="H91" s="4">
        <f>VLOOKUP(C91,'nasdaq 100'!C:H,4,FALSE)</f>
        <v>13206.897999999997</v>
      </c>
      <c r="J91" s="1">
        <f>VLOOKUP(C91,'s&amp;p 500'!C:H,2,FALSE)</f>
        <v>4127.83</v>
      </c>
      <c r="K91" s="4">
        <f>VLOOKUP(C91,'s&amp;p 500'!C:H,4,FALSE)</f>
        <v>4128.1020000000008</v>
      </c>
    </row>
    <row r="92" spans="1:11" x14ac:dyDescent="0.3">
      <c r="A92" s="1">
        <f t="shared" si="2"/>
        <v>21</v>
      </c>
      <c r="B92" s="1">
        <f t="shared" si="3"/>
        <v>3</v>
      </c>
      <c r="C92" s="5">
        <v>44335</v>
      </c>
      <c r="D92" s="1">
        <v>28044.45</v>
      </c>
      <c r="E92" s="4">
        <v>-1.2800000000000001E-2</v>
      </c>
      <c r="F92" s="4"/>
      <c r="G92" s="1">
        <f>VLOOKUP(C92,'nasdaq 100'!C:D,2,FALSE)</f>
        <v>13237.91</v>
      </c>
      <c r="H92" s="4">
        <f>VLOOKUP(C92,'nasdaq 100'!C:H,4,FALSE)</f>
        <v>13254.154</v>
      </c>
      <c r="J92" s="1">
        <f>VLOOKUP(C92,'s&amp;p 500'!C:H,2,FALSE)</f>
        <v>4115.68</v>
      </c>
      <c r="K92" s="4">
        <f>VLOOKUP(C92,'s&amp;p 500'!C:H,4,FALSE)</f>
        <v>4138.63</v>
      </c>
    </row>
    <row r="93" spans="1:11" x14ac:dyDescent="0.3">
      <c r="A93" s="1">
        <f t="shared" si="2"/>
        <v>21</v>
      </c>
      <c r="B93" s="1">
        <f t="shared" si="3"/>
        <v>4</v>
      </c>
      <c r="C93" s="5">
        <v>44336</v>
      </c>
      <c r="D93" s="1">
        <v>28098.25</v>
      </c>
      <c r="E93" s="4">
        <v>1.9E-3</v>
      </c>
      <c r="F93" s="4"/>
      <c r="G93" s="1">
        <f>VLOOKUP(C93,'nasdaq 100'!C:D,2,FALSE)</f>
        <v>13494.09</v>
      </c>
      <c r="H93" s="4">
        <f>VLOOKUP(C93,'nasdaq 100'!C:H,4,FALSE)</f>
        <v>13331.141999999998</v>
      </c>
      <c r="J93" s="1">
        <f>VLOOKUP(C93,'s&amp;p 500'!C:H,2,FALSE)</f>
        <v>4159.12</v>
      </c>
      <c r="K93" s="4">
        <f>VLOOKUP(C93,'s&amp;p 500'!C:H,4,FALSE)</f>
        <v>4147.9539999999997</v>
      </c>
    </row>
    <row r="94" spans="1:11" x14ac:dyDescent="0.3">
      <c r="A94" s="1">
        <f t="shared" si="2"/>
        <v>21</v>
      </c>
      <c r="B94" s="1">
        <f t="shared" si="3"/>
        <v>5</v>
      </c>
      <c r="C94" s="5">
        <v>44337</v>
      </c>
      <c r="D94" s="1">
        <v>28317.83</v>
      </c>
      <c r="E94" s="4">
        <v>7.7999999999999996E-3</v>
      </c>
      <c r="F94" s="4"/>
      <c r="G94" s="1">
        <f>VLOOKUP(C94,'nasdaq 100'!C:D,2,FALSE)</f>
        <v>13411.74</v>
      </c>
      <c r="H94" s="4">
        <f>VLOOKUP(C94,'nasdaq 100'!C:H,4,FALSE)</f>
        <v>13334.866</v>
      </c>
      <c r="J94" s="1">
        <f>VLOOKUP(C94,'s&amp;p 500'!C:H,2,FALSE)</f>
        <v>4155.8599999999997</v>
      </c>
      <c r="K94" s="4">
        <f>VLOOKUP(C94,'s&amp;p 500'!C:H,4,FALSE)</f>
        <v>4144.3559999999998</v>
      </c>
    </row>
    <row r="95" spans="1:11" x14ac:dyDescent="0.3">
      <c r="A95" s="1">
        <f t="shared" si="2"/>
        <v>22</v>
      </c>
      <c r="B95" s="1">
        <f t="shared" si="3"/>
        <v>1</v>
      </c>
      <c r="C95" s="5">
        <v>44340</v>
      </c>
      <c r="D95" s="1">
        <v>28364.61</v>
      </c>
      <c r="E95" s="4">
        <v>1.6999999999999999E-3</v>
      </c>
      <c r="F95" s="4"/>
      <c r="G95" s="1">
        <f>VLOOKUP(C95,'nasdaq 100'!C:D,2,FALSE)</f>
        <v>13641.75</v>
      </c>
      <c r="H95" s="4">
        <f>VLOOKUP(C95,'nasdaq 100'!C:H,4,FALSE)</f>
        <v>13400.634</v>
      </c>
      <c r="J95" s="1">
        <f>VLOOKUP(C95,'s&amp;p 500'!C:H,2,FALSE)</f>
        <v>4197.05</v>
      </c>
      <c r="K95" s="4">
        <f>VLOOKUP(C95,'s&amp;p 500'!C:H,4,FALSE)</f>
        <v>4151.1080000000002</v>
      </c>
    </row>
    <row r="96" spans="1:11" x14ac:dyDescent="0.3">
      <c r="A96" s="1">
        <f t="shared" si="2"/>
        <v>22</v>
      </c>
      <c r="B96" s="1">
        <f t="shared" si="3"/>
        <v>2</v>
      </c>
      <c r="C96" s="5">
        <v>44341</v>
      </c>
      <c r="D96" s="1">
        <v>28553.98</v>
      </c>
      <c r="E96" s="4">
        <v>6.7000000000000002E-3</v>
      </c>
      <c r="F96" s="4"/>
      <c r="G96" s="1">
        <f>VLOOKUP(C96,'nasdaq 100'!C:D,2,FALSE)</f>
        <v>13657.73</v>
      </c>
      <c r="H96" s="4">
        <f>VLOOKUP(C96,'nasdaq 100'!C:H,4,FALSE)</f>
        <v>13488.644</v>
      </c>
      <c r="J96" s="1">
        <f>VLOOKUP(C96,'s&amp;p 500'!C:H,2,FALSE)</f>
        <v>4188.13</v>
      </c>
      <c r="K96" s="4">
        <f>VLOOKUP(C96,'s&amp;p 500'!C:H,4,FALSE)</f>
        <v>4163.1679999999997</v>
      </c>
    </row>
    <row r="97" spans="1:11" x14ac:dyDescent="0.3">
      <c r="A97" s="1">
        <f t="shared" si="2"/>
        <v>22</v>
      </c>
      <c r="B97" s="1">
        <f t="shared" si="3"/>
        <v>3</v>
      </c>
      <c r="C97" s="5">
        <v>44342</v>
      </c>
      <c r="D97" s="1">
        <v>28642.19</v>
      </c>
      <c r="E97" s="4">
        <v>3.0999999999999999E-3</v>
      </c>
      <c r="F97" s="4"/>
      <c r="G97" s="1">
        <f>VLOOKUP(C97,'nasdaq 100'!C:D,2,FALSE)</f>
        <v>13702.74</v>
      </c>
      <c r="H97" s="4">
        <f>VLOOKUP(C97,'nasdaq 100'!C:H,4,FALSE)</f>
        <v>13581.61</v>
      </c>
      <c r="J97" s="1">
        <f>VLOOKUP(C97,'s&amp;p 500'!C:H,2,FALSE)</f>
        <v>4195.99</v>
      </c>
      <c r="K97" s="4">
        <f>VLOOKUP(C97,'s&amp;p 500'!C:H,4,FALSE)</f>
        <v>4179.2300000000005</v>
      </c>
    </row>
    <row r="98" spans="1:11" x14ac:dyDescent="0.3">
      <c r="A98" s="1">
        <f t="shared" si="2"/>
        <v>22</v>
      </c>
      <c r="B98" s="1">
        <f t="shared" si="3"/>
        <v>4</v>
      </c>
      <c r="C98" s="5">
        <v>44343</v>
      </c>
      <c r="D98" s="1">
        <v>28549.01</v>
      </c>
      <c r="E98" s="4">
        <v>-3.3E-3</v>
      </c>
      <c r="F98" s="4"/>
      <c r="G98" s="1">
        <f>VLOOKUP(C98,'nasdaq 100'!C:D,2,FALSE)</f>
        <v>13657.85</v>
      </c>
      <c r="H98" s="4">
        <f>VLOOKUP(C98,'nasdaq 100'!C:H,4,FALSE)</f>
        <v>13614.361999999999</v>
      </c>
      <c r="J98" s="1">
        <f>VLOOKUP(C98,'s&amp;p 500'!C:H,2,FALSE)</f>
        <v>4200.88</v>
      </c>
      <c r="K98" s="4">
        <f>VLOOKUP(C98,'s&amp;p 500'!C:H,4,FALSE)</f>
        <v>4187.5820000000003</v>
      </c>
    </row>
    <row r="99" spans="1:11" x14ac:dyDescent="0.3">
      <c r="A99" s="1">
        <f t="shared" si="2"/>
        <v>22</v>
      </c>
      <c r="B99" s="1">
        <f t="shared" si="3"/>
        <v>5</v>
      </c>
      <c r="C99" s="5">
        <v>44344</v>
      </c>
      <c r="D99" s="1">
        <v>29149.41</v>
      </c>
      <c r="E99" s="4">
        <v>2.1000000000000001E-2</v>
      </c>
      <c r="F99" s="4"/>
      <c r="G99" s="1">
        <f>VLOOKUP(C99,'nasdaq 100'!C:D,2,FALSE)</f>
        <v>13686.51</v>
      </c>
      <c r="H99" s="4">
        <f>VLOOKUP(C99,'nasdaq 100'!C:H,4,FALSE)</f>
        <v>13669.316000000001</v>
      </c>
      <c r="J99" s="1">
        <f>VLOOKUP(C99,'s&amp;p 500'!C:H,2,FALSE)</f>
        <v>4204.1099999999997</v>
      </c>
      <c r="K99" s="4">
        <f>VLOOKUP(C99,'s&amp;p 500'!C:H,4,FALSE)</f>
        <v>4197.232</v>
      </c>
    </row>
    <row r="100" spans="1:11" x14ac:dyDescent="0.3">
      <c r="A100" s="1">
        <f t="shared" si="2"/>
        <v>23</v>
      </c>
      <c r="B100" s="1">
        <f t="shared" si="3"/>
        <v>1</v>
      </c>
      <c r="C100" s="5">
        <v>44347</v>
      </c>
      <c r="D100" s="1">
        <v>28860.080000000002</v>
      </c>
      <c r="E100" s="4">
        <v>-9.9000000000000008E-3</v>
      </c>
      <c r="F100" s="4"/>
      <c r="G100" s="1" t="e">
        <f>VLOOKUP(C100,'nasdaq 100'!C:D,2,FALSE)</f>
        <v>#N/A</v>
      </c>
      <c r="H100" s="4" t="e">
        <f>VLOOKUP(C100,'nasdaq 100'!C:H,4,FALSE)</f>
        <v>#N/A</v>
      </c>
      <c r="J100" s="1" t="e">
        <f>VLOOKUP(C100,'s&amp;p 500'!C:H,2,FALSE)</f>
        <v>#N/A</v>
      </c>
      <c r="K100" s="4" t="e">
        <f>VLOOKUP(C100,'s&amp;p 500'!C:H,4,FALSE)</f>
        <v>#N/A</v>
      </c>
    </row>
    <row r="101" spans="1:11" x14ac:dyDescent="0.3">
      <c r="A101" s="1">
        <f t="shared" si="2"/>
        <v>23</v>
      </c>
      <c r="B101" s="1">
        <f t="shared" si="3"/>
        <v>2</v>
      </c>
      <c r="C101" s="5">
        <v>44348</v>
      </c>
      <c r="D101" s="1">
        <v>28814.34</v>
      </c>
      <c r="E101" s="4">
        <v>-1.6000000000000001E-3</v>
      </c>
      <c r="F101" s="4"/>
      <c r="G101" s="1">
        <f>VLOOKUP(C101,'nasdaq 100'!C:D,2,FALSE)</f>
        <v>13654.59</v>
      </c>
      <c r="H101" s="4">
        <f>VLOOKUP(C101,'nasdaq 100'!C:H,4,FALSE)</f>
        <v>13671.884</v>
      </c>
      <c r="J101" s="1">
        <f>VLOOKUP(C101,'s&amp;p 500'!C:H,2,FALSE)</f>
        <v>4202.04</v>
      </c>
      <c r="K101" s="4">
        <f>VLOOKUP(C101,'s&amp;p 500'!C:H,4,FALSE)</f>
        <v>4198.2300000000005</v>
      </c>
    </row>
    <row r="102" spans="1:11" x14ac:dyDescent="0.3">
      <c r="A102" s="1">
        <f t="shared" si="2"/>
        <v>23</v>
      </c>
      <c r="B102" s="1">
        <f t="shared" si="3"/>
        <v>3</v>
      </c>
      <c r="C102" s="5">
        <v>44349</v>
      </c>
      <c r="D102" s="1">
        <v>28946.14</v>
      </c>
      <c r="E102" s="4">
        <v>4.5999999999999999E-3</v>
      </c>
      <c r="F102" s="4"/>
      <c r="G102" s="1">
        <f>VLOOKUP(C102,'nasdaq 100'!C:D,2,FALSE)</f>
        <v>13675.79</v>
      </c>
      <c r="H102" s="4">
        <f>VLOOKUP(C102,'nasdaq 100'!C:H,4,FALSE)</f>
        <v>13675.496000000003</v>
      </c>
      <c r="J102" s="1">
        <f>VLOOKUP(C102,'s&amp;p 500'!C:H,2,FALSE)</f>
        <v>4208.12</v>
      </c>
      <c r="K102" s="4">
        <f>VLOOKUP(C102,'s&amp;p 500'!C:H,4,FALSE)</f>
        <v>4202.2280000000001</v>
      </c>
    </row>
    <row r="103" spans="1:11" x14ac:dyDescent="0.3">
      <c r="A103" s="1">
        <f t="shared" si="2"/>
        <v>23</v>
      </c>
      <c r="B103" s="1">
        <f t="shared" si="3"/>
        <v>4</v>
      </c>
      <c r="C103" s="5">
        <v>44350</v>
      </c>
      <c r="D103" s="1">
        <v>29058.11</v>
      </c>
      <c r="E103" s="4">
        <v>3.8999999999999998E-3</v>
      </c>
      <c r="F103" s="4"/>
      <c r="G103" s="1">
        <f>VLOOKUP(C103,'nasdaq 100'!C:D,2,FALSE)</f>
        <v>13529.68</v>
      </c>
      <c r="H103" s="4">
        <f>VLOOKUP(C103,'nasdaq 100'!C:H,4,FALSE)</f>
        <v>13640.884</v>
      </c>
      <c r="J103" s="1">
        <f>VLOOKUP(C103,'s&amp;p 500'!C:H,2,FALSE)</f>
        <v>4192.8500000000004</v>
      </c>
      <c r="K103" s="4">
        <f>VLOOKUP(C103,'s&amp;p 500'!C:H,4,FALSE)</f>
        <v>4201.6000000000004</v>
      </c>
    </row>
    <row r="104" spans="1:11" x14ac:dyDescent="0.3">
      <c r="A104" s="1">
        <f t="shared" si="2"/>
        <v>23</v>
      </c>
      <c r="B104" s="1">
        <f t="shared" si="3"/>
        <v>5</v>
      </c>
      <c r="C104" s="5">
        <v>44351</v>
      </c>
      <c r="D104" s="1">
        <v>28941.52</v>
      </c>
      <c r="E104" s="4">
        <v>-4.0000000000000001E-3</v>
      </c>
      <c r="F104" s="4"/>
      <c r="G104" s="1">
        <f>VLOOKUP(C104,'nasdaq 100'!C:D,2,FALSE)</f>
        <v>13770.78</v>
      </c>
      <c r="H104" s="4">
        <f>VLOOKUP(C104,'nasdaq 100'!C:H,4,FALSE)</f>
        <v>13663.470000000001</v>
      </c>
      <c r="J104" s="1">
        <f>VLOOKUP(C104,'s&amp;p 500'!C:H,2,FALSE)</f>
        <v>4229.8900000000003</v>
      </c>
      <c r="K104" s="4">
        <f>VLOOKUP(C104,'s&amp;p 500'!C:H,4,FALSE)</f>
        <v>4207.402</v>
      </c>
    </row>
    <row r="105" spans="1:11" x14ac:dyDescent="0.3">
      <c r="A105" s="1">
        <f t="shared" si="2"/>
        <v>24</v>
      </c>
      <c r="B105" s="1">
        <f t="shared" si="3"/>
        <v>1</v>
      </c>
      <c r="C105" s="5">
        <v>44354</v>
      </c>
      <c r="D105" s="1">
        <v>29019.24</v>
      </c>
      <c r="E105" s="4">
        <v>2.7000000000000001E-3</v>
      </c>
      <c r="F105" s="4"/>
      <c r="G105" s="1">
        <f>VLOOKUP(C105,'nasdaq 100'!C:D,2,FALSE)</f>
        <v>13802.89</v>
      </c>
      <c r="H105" s="4">
        <f>VLOOKUP(C105,'nasdaq 100'!C:H,4,FALSE)</f>
        <v>13686.745999999999</v>
      </c>
      <c r="J105" s="1">
        <f>VLOOKUP(C105,'s&amp;p 500'!C:H,2,FALSE)</f>
        <v>4226.5200000000004</v>
      </c>
      <c r="K105" s="4">
        <f>VLOOKUP(C105,'s&amp;p 500'!C:H,4,FALSE)</f>
        <v>4211.884</v>
      </c>
    </row>
    <row r="106" spans="1:11" x14ac:dyDescent="0.3">
      <c r="A106" s="1">
        <f t="shared" si="2"/>
        <v>24</v>
      </c>
      <c r="B106" s="1">
        <f t="shared" si="3"/>
        <v>2</v>
      </c>
      <c r="C106" s="5">
        <v>44355</v>
      </c>
      <c r="D106" s="1">
        <v>28963.56</v>
      </c>
      <c r="E106" s="4">
        <v>-1.9E-3</v>
      </c>
      <c r="F106" s="4"/>
      <c r="G106" s="1">
        <f>VLOOKUP(C106,'nasdaq 100'!C:D,2,FALSE)</f>
        <v>13810.86</v>
      </c>
      <c r="H106" s="4">
        <f>VLOOKUP(C106,'nasdaq 100'!C:H,4,FALSE)</f>
        <v>13718</v>
      </c>
      <c r="J106" s="1">
        <f>VLOOKUP(C106,'s&amp;p 500'!C:H,2,FALSE)</f>
        <v>4227.26</v>
      </c>
      <c r="K106" s="4">
        <f>VLOOKUP(C106,'s&amp;p 500'!C:H,4,FALSE)</f>
        <v>4216.9279999999999</v>
      </c>
    </row>
    <row r="107" spans="1:11" x14ac:dyDescent="0.3">
      <c r="A107" s="1">
        <f t="shared" si="2"/>
        <v>24</v>
      </c>
      <c r="B107" s="1">
        <f t="shared" si="3"/>
        <v>3</v>
      </c>
      <c r="C107" s="5">
        <v>44356</v>
      </c>
      <c r="D107" s="1">
        <v>28860.799999999999</v>
      </c>
      <c r="E107" s="4">
        <v>-3.5000000000000001E-3</v>
      </c>
      <c r="F107" s="4"/>
      <c r="G107" s="1">
        <f>VLOOKUP(C107,'nasdaq 100'!C:D,2,FALSE)</f>
        <v>13814.94</v>
      </c>
      <c r="H107" s="4">
        <f>VLOOKUP(C107,'nasdaq 100'!C:H,4,FALSE)</f>
        <v>13745.829999999998</v>
      </c>
      <c r="J107" s="1">
        <f>VLOOKUP(C107,'s&amp;p 500'!C:H,2,FALSE)</f>
        <v>4219.55</v>
      </c>
      <c r="K107" s="4">
        <f>VLOOKUP(C107,'s&amp;p 500'!C:H,4,FALSE)</f>
        <v>4219.2140000000009</v>
      </c>
    </row>
    <row r="108" spans="1:11" x14ac:dyDescent="0.3">
      <c r="A108" s="1">
        <f t="shared" si="2"/>
        <v>24</v>
      </c>
      <c r="B108" s="1">
        <f t="shared" si="3"/>
        <v>4</v>
      </c>
      <c r="C108" s="5">
        <v>44357</v>
      </c>
      <c r="D108" s="1">
        <v>28958.560000000001</v>
      </c>
      <c r="E108" s="4">
        <v>3.3999999999999998E-3</v>
      </c>
      <c r="F108" s="4"/>
      <c r="G108" s="1">
        <f>VLOOKUP(C108,'nasdaq 100'!C:D,2,FALSE)</f>
        <v>13960.35</v>
      </c>
      <c r="H108" s="4">
        <f>VLOOKUP(C108,'nasdaq 100'!C:H,4,FALSE)</f>
        <v>13831.964000000002</v>
      </c>
      <c r="J108" s="1">
        <f>VLOOKUP(C108,'s&amp;p 500'!C:H,2,FALSE)</f>
        <v>4239.18</v>
      </c>
      <c r="K108" s="4">
        <f>VLOOKUP(C108,'s&amp;p 500'!C:H,4,FALSE)</f>
        <v>4228.4800000000005</v>
      </c>
    </row>
    <row r="109" spans="1:11" x14ac:dyDescent="0.3">
      <c r="A109" s="1">
        <f t="shared" si="2"/>
        <v>24</v>
      </c>
      <c r="B109" s="1">
        <f t="shared" si="3"/>
        <v>5</v>
      </c>
      <c r="C109" s="5">
        <v>44358</v>
      </c>
      <c r="D109" s="1">
        <v>28948.73</v>
      </c>
      <c r="E109" s="4">
        <v>-2.9999999999999997E-4</v>
      </c>
      <c r="F109" s="4"/>
      <c r="G109" s="1">
        <f>VLOOKUP(C109,'nasdaq 100'!C:D,2,FALSE)</f>
        <v>13998.3</v>
      </c>
      <c r="H109" s="4">
        <f>VLOOKUP(C109,'nasdaq 100'!C:H,4,FALSE)</f>
        <v>13877.467999999999</v>
      </c>
      <c r="J109" s="1">
        <f>VLOOKUP(C109,'s&amp;p 500'!C:H,2,FALSE)</f>
        <v>4247.4399999999996</v>
      </c>
      <c r="K109" s="4">
        <f>VLOOKUP(C109,'s&amp;p 500'!C:H,4,FALSE)</f>
        <v>4231.99</v>
      </c>
    </row>
    <row r="110" spans="1:11" x14ac:dyDescent="0.3">
      <c r="A110" s="1">
        <f t="shared" si="2"/>
        <v>25</v>
      </c>
      <c r="B110" s="1">
        <f t="shared" si="3"/>
        <v>1</v>
      </c>
      <c r="C110" s="5">
        <v>44361</v>
      </c>
      <c r="D110" s="1">
        <v>29161.8</v>
      </c>
      <c r="E110" s="4">
        <v>7.4000000000000003E-3</v>
      </c>
      <c r="F110" s="4"/>
      <c r="G110" s="1">
        <f>VLOOKUP(C110,'nasdaq 100'!C:D,2,FALSE)</f>
        <v>14128.2</v>
      </c>
      <c r="H110" s="4">
        <f>VLOOKUP(C110,'nasdaq 100'!C:H,4,FALSE)</f>
        <v>13942.529999999999</v>
      </c>
      <c r="J110" s="1">
        <f>VLOOKUP(C110,'s&amp;p 500'!C:H,2,FALSE)</f>
        <v>4255.1499999999996</v>
      </c>
      <c r="K110" s="4">
        <f>VLOOKUP(C110,'s&amp;p 500'!C:H,4,FALSE)</f>
        <v>4237.7160000000003</v>
      </c>
    </row>
    <row r="111" spans="1:11" x14ac:dyDescent="0.3">
      <c r="A111" s="1">
        <f t="shared" si="2"/>
        <v>25</v>
      </c>
      <c r="B111" s="1">
        <f t="shared" si="3"/>
        <v>2</v>
      </c>
      <c r="C111" s="5">
        <v>44362</v>
      </c>
      <c r="D111" s="1">
        <v>29441.3</v>
      </c>
      <c r="E111" s="4">
        <v>9.5999999999999992E-3</v>
      </c>
      <c r="F111" s="4"/>
      <c r="G111" s="1">
        <f>VLOOKUP(C111,'nasdaq 100'!C:D,2,FALSE)</f>
        <v>14030.41</v>
      </c>
      <c r="H111" s="4">
        <f>VLOOKUP(C111,'nasdaq 100'!C:H,4,FALSE)</f>
        <v>13986.439999999999</v>
      </c>
      <c r="J111" s="1">
        <f>VLOOKUP(C111,'s&amp;p 500'!C:H,2,FALSE)</f>
        <v>4246.59</v>
      </c>
      <c r="K111" s="4">
        <f>VLOOKUP(C111,'s&amp;p 500'!C:H,4,FALSE)</f>
        <v>4241.5820000000003</v>
      </c>
    </row>
    <row r="112" spans="1:11" x14ac:dyDescent="0.3">
      <c r="A112" s="1">
        <f t="shared" si="2"/>
        <v>25</v>
      </c>
      <c r="B112" s="1">
        <f t="shared" si="3"/>
        <v>3</v>
      </c>
      <c r="C112" s="5">
        <v>44363</v>
      </c>
      <c r="D112" s="1">
        <v>29291.01</v>
      </c>
      <c r="E112" s="4">
        <v>-5.1000000000000004E-3</v>
      </c>
      <c r="F112" s="4"/>
      <c r="G112" s="1">
        <f>VLOOKUP(C112,'nasdaq 100'!C:D,2,FALSE)</f>
        <v>13983.01</v>
      </c>
      <c r="H112" s="4">
        <f>VLOOKUP(C112,'nasdaq 100'!C:H,4,FALSE)</f>
        <v>14020.054</v>
      </c>
      <c r="J112" s="1">
        <f>VLOOKUP(C112,'s&amp;p 500'!C:H,2,FALSE)</f>
        <v>4223.7</v>
      </c>
      <c r="K112" s="4">
        <f>VLOOKUP(C112,'s&amp;p 500'!C:H,4,FALSE)</f>
        <v>4242.4120000000003</v>
      </c>
    </row>
    <row r="113" spans="1:11" x14ac:dyDescent="0.3">
      <c r="A113" s="1">
        <f t="shared" si="2"/>
        <v>25</v>
      </c>
      <c r="B113" s="1">
        <f t="shared" si="3"/>
        <v>4</v>
      </c>
      <c r="C113" s="5">
        <v>44364</v>
      </c>
      <c r="D113" s="1">
        <v>29018.33</v>
      </c>
      <c r="E113" s="4">
        <v>-9.2999999999999992E-3</v>
      </c>
      <c r="F113" s="4"/>
      <c r="G113" s="1">
        <f>VLOOKUP(C113,'nasdaq 100'!C:D,2,FALSE)</f>
        <v>14163.81</v>
      </c>
      <c r="H113" s="4">
        <f>VLOOKUP(C113,'nasdaq 100'!C:H,4,FALSE)</f>
        <v>14060.746000000003</v>
      </c>
      <c r="J113" s="1">
        <f>VLOOKUP(C113,'s&amp;p 500'!C:H,2,FALSE)</f>
        <v>4221.8599999999997</v>
      </c>
      <c r="K113" s="4">
        <f>VLOOKUP(C113,'s&amp;p 500'!C:H,4,FALSE)</f>
        <v>4238.9480000000003</v>
      </c>
    </row>
    <row r="114" spans="1:11" x14ac:dyDescent="0.3">
      <c r="A114" s="1">
        <f t="shared" si="2"/>
        <v>25</v>
      </c>
      <c r="B114" s="1">
        <f t="shared" si="3"/>
        <v>5</v>
      </c>
      <c r="C114" s="5">
        <v>44365</v>
      </c>
      <c r="D114" s="1">
        <v>28964.080000000002</v>
      </c>
      <c r="E114" s="4">
        <v>-1.9E-3</v>
      </c>
      <c r="F114" s="4"/>
      <c r="G114" s="1">
        <f>VLOOKUP(C114,'nasdaq 100'!C:D,2,FALSE)</f>
        <v>14049.58</v>
      </c>
      <c r="H114" s="4">
        <f>VLOOKUP(C114,'nasdaq 100'!C:H,4,FALSE)</f>
        <v>14071.001999999999</v>
      </c>
      <c r="J114" s="1">
        <f>VLOOKUP(C114,'s&amp;p 500'!C:H,2,FALSE)</f>
        <v>4166.45</v>
      </c>
      <c r="K114" s="4">
        <f>VLOOKUP(C114,'s&amp;p 500'!C:H,4,FALSE)</f>
        <v>4222.75</v>
      </c>
    </row>
    <row r="115" spans="1:11" x14ac:dyDescent="0.3">
      <c r="A115" s="1">
        <f t="shared" si="2"/>
        <v>26</v>
      </c>
      <c r="B115" s="1">
        <f t="shared" si="3"/>
        <v>1</v>
      </c>
      <c r="C115" s="5">
        <v>44368</v>
      </c>
      <c r="D115" s="1">
        <v>28010.93</v>
      </c>
      <c r="E115" s="4">
        <v>-3.2899999999999999E-2</v>
      </c>
      <c r="F115" s="4"/>
      <c r="G115" s="1">
        <f>VLOOKUP(C115,'nasdaq 100'!C:D,2,FALSE)</f>
        <v>14137.23</v>
      </c>
      <c r="H115" s="4">
        <f>VLOOKUP(C115,'nasdaq 100'!C:H,4,FALSE)</f>
        <v>14072.807999999999</v>
      </c>
      <c r="J115" s="1">
        <f>VLOOKUP(C115,'s&amp;p 500'!C:H,2,FALSE)</f>
        <v>4224.79</v>
      </c>
      <c r="K115" s="4">
        <f>VLOOKUP(C115,'s&amp;p 500'!C:H,4,FALSE)</f>
        <v>4216.6780000000008</v>
      </c>
    </row>
    <row r="116" spans="1:11" x14ac:dyDescent="0.3">
      <c r="A116" s="1">
        <f t="shared" si="2"/>
        <v>26</v>
      </c>
      <c r="B116" s="1">
        <f t="shared" si="3"/>
        <v>2</v>
      </c>
      <c r="C116" s="5">
        <v>44369</v>
      </c>
      <c r="D116" s="1">
        <v>28884.13</v>
      </c>
      <c r="E116" s="4">
        <v>3.1199999999999999E-2</v>
      </c>
      <c r="F116" s="4"/>
      <c r="G116" s="1">
        <f>VLOOKUP(C116,'nasdaq 100'!C:D,2,FALSE)</f>
        <v>14270.42</v>
      </c>
      <c r="H116" s="4">
        <f>VLOOKUP(C116,'nasdaq 100'!C:H,4,FALSE)</f>
        <v>14120.810000000001</v>
      </c>
      <c r="J116" s="1">
        <f>VLOOKUP(C116,'s&amp;p 500'!C:H,2,FALSE)</f>
        <v>4246.4399999999996</v>
      </c>
      <c r="K116" s="4">
        <f>VLOOKUP(C116,'s&amp;p 500'!C:H,4,FALSE)</f>
        <v>4216.6479999999992</v>
      </c>
    </row>
    <row r="117" spans="1:11" x14ac:dyDescent="0.3">
      <c r="A117" s="1">
        <f t="shared" si="2"/>
        <v>26</v>
      </c>
      <c r="B117" s="1">
        <f t="shared" si="3"/>
        <v>3</v>
      </c>
      <c r="C117" s="5">
        <v>44370</v>
      </c>
      <c r="D117" s="1">
        <v>28874.89</v>
      </c>
      <c r="E117" s="4">
        <v>-2.9999999999999997E-4</v>
      </c>
      <c r="F117" s="4"/>
      <c r="G117" s="1">
        <f>VLOOKUP(C117,'nasdaq 100'!C:D,2,FALSE)</f>
        <v>14274.24</v>
      </c>
      <c r="H117" s="4">
        <f>VLOOKUP(C117,'nasdaq 100'!C:H,4,FALSE)</f>
        <v>14179.056</v>
      </c>
      <c r="J117" s="1">
        <f>VLOOKUP(C117,'s&amp;p 500'!C:H,2,FALSE)</f>
        <v>4241.84</v>
      </c>
      <c r="K117" s="4">
        <f>VLOOKUP(C117,'s&amp;p 500'!C:H,4,FALSE)</f>
        <v>4220.2759999999998</v>
      </c>
    </row>
    <row r="118" spans="1:11" x14ac:dyDescent="0.3">
      <c r="A118" s="1">
        <f t="shared" si="2"/>
        <v>26</v>
      </c>
      <c r="B118" s="1">
        <f t="shared" si="3"/>
        <v>4</v>
      </c>
      <c r="C118" s="5">
        <v>44371</v>
      </c>
      <c r="D118" s="1">
        <v>28875.23</v>
      </c>
      <c r="E118" s="4">
        <v>0</v>
      </c>
      <c r="F118" s="4"/>
      <c r="G118" s="1">
        <f>VLOOKUP(C118,'nasdaq 100'!C:D,2,FALSE)</f>
        <v>14365.96</v>
      </c>
      <c r="H118" s="4">
        <f>VLOOKUP(C118,'nasdaq 100'!C:H,4,FALSE)</f>
        <v>14219.485999999999</v>
      </c>
      <c r="J118" s="1">
        <f>VLOOKUP(C118,'s&amp;p 500'!C:H,2,FALSE)</f>
        <v>4266.49</v>
      </c>
      <c r="K118" s="4">
        <f>VLOOKUP(C118,'s&amp;p 500'!C:H,4,FALSE)</f>
        <v>4229.2020000000002</v>
      </c>
    </row>
    <row r="119" spans="1:11" x14ac:dyDescent="0.3">
      <c r="A119" s="1">
        <f t="shared" si="2"/>
        <v>26</v>
      </c>
      <c r="B119" s="1">
        <f t="shared" si="3"/>
        <v>5</v>
      </c>
      <c r="C119" s="5">
        <v>44372</v>
      </c>
      <c r="D119" s="1">
        <v>29066.18</v>
      </c>
      <c r="E119" s="4">
        <v>6.6E-3</v>
      </c>
      <c r="F119" s="4"/>
      <c r="G119" s="1">
        <f>VLOOKUP(C119,'nasdaq 100'!C:D,2,FALSE)</f>
        <v>14345.18</v>
      </c>
      <c r="H119" s="4">
        <f>VLOOKUP(C119,'nasdaq 100'!C:H,4,FALSE)</f>
        <v>14278.606</v>
      </c>
      <c r="J119" s="1">
        <f>VLOOKUP(C119,'s&amp;p 500'!C:H,2,FALSE)</f>
        <v>4280.7</v>
      </c>
      <c r="K119" s="4">
        <f>VLOOKUP(C119,'s&amp;p 500'!C:H,4,FALSE)</f>
        <v>4252.0519999999997</v>
      </c>
    </row>
    <row r="120" spans="1:11" x14ac:dyDescent="0.3">
      <c r="A120" s="1">
        <f t="shared" si="2"/>
        <v>27</v>
      </c>
      <c r="B120" s="1">
        <f t="shared" si="3"/>
        <v>1</v>
      </c>
      <c r="C120" s="5">
        <v>44375</v>
      </c>
      <c r="D120" s="1">
        <v>29048.02</v>
      </c>
      <c r="E120" s="4">
        <v>-5.9999999999999995E-4</v>
      </c>
      <c r="F120" s="4"/>
      <c r="G120" s="1">
        <f>VLOOKUP(C120,'nasdaq 100'!C:D,2,FALSE)</f>
        <v>14524.98</v>
      </c>
      <c r="H120" s="4">
        <f>VLOOKUP(C120,'nasdaq 100'!C:H,4,FALSE)</f>
        <v>14356.155999999999</v>
      </c>
      <c r="J120" s="1">
        <f>VLOOKUP(C120,'s&amp;p 500'!C:H,2,FALSE)</f>
        <v>4290.6099999999997</v>
      </c>
      <c r="K120" s="4">
        <f>VLOOKUP(C120,'s&amp;p 500'!C:H,4,FALSE)</f>
        <v>4265.2159999999994</v>
      </c>
    </row>
    <row r="121" spans="1:11" x14ac:dyDescent="0.3">
      <c r="A121" s="1">
        <f t="shared" si="2"/>
        <v>27</v>
      </c>
      <c r="B121" s="1">
        <f t="shared" si="3"/>
        <v>2</v>
      </c>
      <c r="C121" s="5">
        <v>44376</v>
      </c>
      <c r="D121" s="1">
        <v>28812.61</v>
      </c>
      <c r="E121" s="4">
        <v>-8.0999999999999996E-3</v>
      </c>
      <c r="F121" s="4"/>
      <c r="G121" s="1">
        <f>VLOOKUP(C121,'nasdaq 100'!C:D,2,FALSE)</f>
        <v>14572.75</v>
      </c>
      <c r="H121" s="4">
        <f>VLOOKUP(C121,'nasdaq 100'!C:H,4,FALSE)</f>
        <v>14416.621999999999</v>
      </c>
      <c r="J121" s="1">
        <f>VLOOKUP(C121,'s&amp;p 500'!C:H,2,FALSE)</f>
        <v>4291.8</v>
      </c>
      <c r="K121" s="4">
        <f>VLOOKUP(C121,'s&amp;p 500'!C:H,4,FALSE)</f>
        <v>4274.2879999999996</v>
      </c>
    </row>
    <row r="122" spans="1:11" x14ac:dyDescent="0.3">
      <c r="A122" s="1">
        <f t="shared" si="2"/>
        <v>27</v>
      </c>
      <c r="B122" s="1">
        <f t="shared" si="3"/>
        <v>3</v>
      </c>
      <c r="C122" s="5">
        <v>44377</v>
      </c>
      <c r="D122" s="1">
        <v>28791.53</v>
      </c>
      <c r="E122" s="4">
        <v>-6.9999999999999999E-4</v>
      </c>
      <c r="F122" s="4"/>
      <c r="G122" s="1">
        <f>VLOOKUP(C122,'nasdaq 100'!C:D,2,FALSE)</f>
        <v>14554.8</v>
      </c>
      <c r="H122" s="4">
        <f>VLOOKUP(C122,'nasdaq 100'!C:H,4,FALSE)</f>
        <v>14472.734</v>
      </c>
      <c r="J122" s="1">
        <f>VLOOKUP(C122,'s&amp;p 500'!C:H,2,FALSE)</f>
        <v>4297.5</v>
      </c>
      <c r="K122" s="4">
        <f>VLOOKUP(C122,'s&amp;p 500'!C:H,4,FALSE)</f>
        <v>4285.42</v>
      </c>
    </row>
    <row r="123" spans="1:11" x14ac:dyDescent="0.3">
      <c r="A123" s="1">
        <f t="shared" si="2"/>
        <v>27</v>
      </c>
      <c r="B123" s="1">
        <f t="shared" si="3"/>
        <v>4</v>
      </c>
      <c r="C123" s="5">
        <v>44378</v>
      </c>
      <c r="D123" s="1">
        <v>28707.040000000001</v>
      </c>
      <c r="E123" s="4">
        <v>-2.8999999999999998E-3</v>
      </c>
      <c r="F123" s="4"/>
      <c r="G123" s="1">
        <f>VLOOKUP(C123,'nasdaq 100'!C:D,2,FALSE)</f>
        <v>14560.05</v>
      </c>
      <c r="H123" s="4">
        <f>VLOOKUP(C123,'nasdaq 100'!C:H,4,FALSE)</f>
        <v>14511.552000000001</v>
      </c>
      <c r="J123" s="1">
        <f>VLOOKUP(C123,'s&amp;p 500'!C:H,2,FALSE)</f>
        <v>4319.9399999999996</v>
      </c>
      <c r="K123" s="4">
        <f>VLOOKUP(C123,'s&amp;p 500'!C:H,4,FALSE)</f>
        <v>4296.1099999999997</v>
      </c>
    </row>
    <row r="124" spans="1:11" x14ac:dyDescent="0.3">
      <c r="A124" s="1">
        <f t="shared" si="2"/>
        <v>27</v>
      </c>
      <c r="B124" s="1">
        <f t="shared" si="3"/>
        <v>5</v>
      </c>
      <c r="C124" s="5">
        <v>44379</v>
      </c>
      <c r="D124" s="1">
        <v>28783.279999999999</v>
      </c>
      <c r="E124" s="4">
        <v>2.7000000000000001E-3</v>
      </c>
      <c r="F124" s="4"/>
      <c r="G124" s="1">
        <f>VLOOKUP(C124,'nasdaq 100'!C:D,2,FALSE)</f>
        <v>14727.63</v>
      </c>
      <c r="H124" s="4">
        <f>VLOOKUP(C124,'nasdaq 100'!C:H,4,FALSE)</f>
        <v>14588.042000000001</v>
      </c>
      <c r="J124" s="1">
        <f>VLOOKUP(C124,'s&amp;p 500'!C:H,2,FALSE)</f>
        <v>4352.34</v>
      </c>
      <c r="K124" s="4">
        <f>VLOOKUP(C124,'s&amp;p 500'!C:H,4,FALSE)</f>
        <v>4310.4380000000001</v>
      </c>
    </row>
    <row r="125" spans="1:11" x14ac:dyDescent="0.3">
      <c r="A125" s="1">
        <f t="shared" si="2"/>
        <v>28</v>
      </c>
      <c r="B125" s="1">
        <f t="shared" si="3"/>
        <v>1</v>
      </c>
      <c r="C125" s="5">
        <v>44382</v>
      </c>
      <c r="D125" s="1">
        <v>28598.19</v>
      </c>
      <c r="E125" s="4">
        <v>-6.4000000000000003E-3</v>
      </c>
      <c r="F125" s="4"/>
      <c r="G125" s="1" t="e">
        <f>VLOOKUP(C125,'nasdaq 100'!C:D,2,FALSE)</f>
        <v>#N/A</v>
      </c>
      <c r="H125" s="4" t="e">
        <f>VLOOKUP(C125,'nasdaq 100'!C:H,4,FALSE)</f>
        <v>#N/A</v>
      </c>
      <c r="J125" s="1" t="e">
        <f>VLOOKUP(C125,'s&amp;p 500'!C:H,2,FALSE)</f>
        <v>#N/A</v>
      </c>
      <c r="K125" s="4" t="e">
        <f>VLOOKUP(C125,'s&amp;p 500'!C:H,4,FALSE)</f>
        <v>#N/A</v>
      </c>
    </row>
    <row r="126" spans="1:11" x14ac:dyDescent="0.3">
      <c r="A126" s="1">
        <f t="shared" si="2"/>
        <v>28</v>
      </c>
      <c r="B126" s="1">
        <f t="shared" si="3"/>
        <v>2</v>
      </c>
      <c r="C126" s="5">
        <v>44383</v>
      </c>
      <c r="D126" s="1">
        <v>28643.21</v>
      </c>
      <c r="E126" s="4">
        <v>1.6000000000000001E-3</v>
      </c>
      <c r="F126" s="4"/>
      <c r="G126" s="1">
        <f>VLOOKUP(C126,'nasdaq 100'!C:D,2,FALSE)</f>
        <v>14786.36</v>
      </c>
      <c r="H126" s="4">
        <f>VLOOKUP(C126,'nasdaq 100'!C:H,4,FALSE)</f>
        <v>14640.317999999999</v>
      </c>
      <c r="J126" s="1">
        <f>VLOOKUP(C126,'s&amp;p 500'!C:H,2,FALSE)</f>
        <v>4343.54</v>
      </c>
      <c r="K126" s="4">
        <f>VLOOKUP(C126,'s&amp;p 500'!C:H,4,FALSE)</f>
        <v>4321.0239999999994</v>
      </c>
    </row>
    <row r="127" spans="1:11" x14ac:dyDescent="0.3">
      <c r="A127" s="1">
        <f t="shared" si="2"/>
        <v>28</v>
      </c>
      <c r="B127" s="1">
        <f t="shared" si="3"/>
        <v>3</v>
      </c>
      <c r="C127" s="5">
        <v>44384</v>
      </c>
      <c r="D127" s="1">
        <v>28366.95</v>
      </c>
      <c r="E127" s="4">
        <v>-9.5999999999999992E-3</v>
      </c>
      <c r="F127" s="4"/>
      <c r="G127" s="1">
        <f>VLOOKUP(C127,'nasdaq 100'!C:D,2,FALSE)</f>
        <v>14810.54</v>
      </c>
      <c r="H127" s="4">
        <f>VLOOKUP(C127,'nasdaq 100'!C:H,4,FALSE)</f>
        <v>14687.876</v>
      </c>
      <c r="J127" s="1">
        <f>VLOOKUP(C127,'s&amp;p 500'!C:H,2,FALSE)</f>
        <v>4358.13</v>
      </c>
      <c r="K127" s="4">
        <f>VLOOKUP(C127,'s&amp;p 500'!C:H,4,FALSE)</f>
        <v>4334.29</v>
      </c>
    </row>
    <row r="128" spans="1:11" x14ac:dyDescent="0.3">
      <c r="A128" s="1">
        <f t="shared" si="2"/>
        <v>28</v>
      </c>
      <c r="B128" s="1">
        <f t="shared" si="3"/>
        <v>4</v>
      </c>
      <c r="C128" s="5">
        <v>44385</v>
      </c>
      <c r="D128" s="1">
        <v>28118.03</v>
      </c>
      <c r="E128" s="4">
        <v>-8.8000000000000005E-3</v>
      </c>
      <c r="F128" s="4"/>
      <c r="G128" s="1">
        <f>VLOOKUP(C128,'nasdaq 100'!C:D,2,FALSE)</f>
        <v>14722.14</v>
      </c>
      <c r="H128" s="4">
        <f>VLOOKUP(C128,'nasdaq 100'!C:H,4,FALSE)</f>
        <v>14721.344000000001</v>
      </c>
      <c r="J128" s="1">
        <f>VLOOKUP(C128,'s&amp;p 500'!C:H,2,FALSE)</f>
        <v>4320.82</v>
      </c>
      <c r="K128" s="4">
        <f>VLOOKUP(C128,'s&amp;p 500'!C:H,4,FALSE)</f>
        <v>4338.9539999999997</v>
      </c>
    </row>
    <row r="129" spans="1:11" x14ac:dyDescent="0.3">
      <c r="A129" s="1">
        <f t="shared" si="2"/>
        <v>28</v>
      </c>
      <c r="B129" s="1">
        <f t="shared" si="3"/>
        <v>5</v>
      </c>
      <c r="C129" s="5">
        <v>44386</v>
      </c>
      <c r="D129" s="1">
        <v>27940.42</v>
      </c>
      <c r="E129" s="4">
        <v>-6.3E-3</v>
      </c>
      <c r="F129" s="4"/>
      <c r="G129" s="1">
        <f>VLOOKUP(C129,'nasdaq 100'!C:D,2,FALSE)</f>
        <v>14826.09</v>
      </c>
      <c r="H129" s="4">
        <f>VLOOKUP(C129,'nasdaq 100'!C:H,4,FALSE)</f>
        <v>14774.552</v>
      </c>
      <c r="J129" s="1">
        <f>VLOOKUP(C129,'s&amp;p 500'!C:H,2,FALSE)</f>
        <v>4369.55</v>
      </c>
      <c r="K129" s="4">
        <f>VLOOKUP(C129,'s&amp;p 500'!C:H,4,FALSE)</f>
        <v>4348.8760000000002</v>
      </c>
    </row>
    <row r="130" spans="1:11" x14ac:dyDescent="0.3">
      <c r="A130" s="1">
        <f t="shared" si="2"/>
        <v>29</v>
      </c>
      <c r="B130" s="1">
        <f t="shared" si="3"/>
        <v>1</v>
      </c>
      <c r="C130" s="5">
        <v>44389</v>
      </c>
      <c r="D130" s="1">
        <v>28569.02</v>
      </c>
      <c r="E130" s="4">
        <v>2.2499999999999999E-2</v>
      </c>
      <c r="F130" s="4"/>
      <c r="G130" s="1">
        <f>VLOOKUP(C130,'nasdaq 100'!C:D,2,FALSE)</f>
        <v>14877.89</v>
      </c>
      <c r="H130" s="4">
        <f>VLOOKUP(C130,'nasdaq 100'!C:H,4,FALSE)</f>
        <v>14804.604000000001</v>
      </c>
      <c r="J130" s="1">
        <f>VLOOKUP(C130,'s&amp;p 500'!C:H,2,FALSE)</f>
        <v>4384.63</v>
      </c>
      <c r="K130" s="4">
        <f>VLOOKUP(C130,'s&amp;p 500'!C:H,4,FALSE)</f>
        <v>4355.3340000000007</v>
      </c>
    </row>
    <row r="131" spans="1:11" x14ac:dyDescent="0.3">
      <c r="A131" s="1">
        <f t="shared" ref="A131:A194" si="4">WEEKNUM(C131,2)</f>
        <v>29</v>
      </c>
      <c r="B131" s="1">
        <f t="shared" ref="B131:B194" si="5">WEEKDAY(C131,2)</f>
        <v>2</v>
      </c>
      <c r="C131" s="5">
        <v>44390</v>
      </c>
      <c r="D131" s="1">
        <v>28718.240000000002</v>
      </c>
      <c r="E131" s="4">
        <v>5.1999999999999998E-3</v>
      </c>
      <c r="F131" s="4"/>
      <c r="G131" s="1">
        <f>VLOOKUP(C131,'nasdaq 100'!C:D,2,FALSE)</f>
        <v>14874.54</v>
      </c>
      <c r="H131" s="4">
        <f>VLOOKUP(C131,'nasdaq 100'!C:H,4,FALSE)</f>
        <v>14822.240000000002</v>
      </c>
      <c r="J131" s="1">
        <f>VLOOKUP(C131,'s&amp;p 500'!C:H,2,FALSE)</f>
        <v>4369.21</v>
      </c>
      <c r="K131" s="4">
        <f>VLOOKUP(C131,'s&amp;p 500'!C:H,4,FALSE)</f>
        <v>4360.4679999999998</v>
      </c>
    </row>
    <row r="132" spans="1:11" x14ac:dyDescent="0.3">
      <c r="A132" s="1">
        <f t="shared" si="4"/>
        <v>29</v>
      </c>
      <c r="B132" s="1">
        <f t="shared" si="5"/>
        <v>3</v>
      </c>
      <c r="C132" s="5">
        <v>44391</v>
      </c>
      <c r="D132" s="1">
        <v>28608.49</v>
      </c>
      <c r="E132" s="4">
        <v>-3.8E-3</v>
      </c>
      <c r="F132" s="4"/>
      <c r="G132" s="1">
        <f>VLOOKUP(C132,'nasdaq 100'!C:D,2,FALSE)</f>
        <v>14900.44</v>
      </c>
      <c r="H132" s="4">
        <f>VLOOKUP(C132,'nasdaq 100'!C:H,4,FALSE)</f>
        <v>14840.219999999998</v>
      </c>
      <c r="J132" s="1">
        <f>VLOOKUP(C132,'s&amp;p 500'!C:H,2,FALSE)</f>
        <v>4374.3</v>
      </c>
      <c r="K132" s="4">
        <f>VLOOKUP(C132,'s&amp;p 500'!C:H,4,FALSE)</f>
        <v>4363.7019999999993</v>
      </c>
    </row>
    <row r="133" spans="1:11" x14ac:dyDescent="0.3">
      <c r="A133" s="1">
        <f t="shared" si="4"/>
        <v>29</v>
      </c>
      <c r="B133" s="1">
        <f t="shared" si="5"/>
        <v>4</v>
      </c>
      <c r="C133" s="5">
        <v>44392</v>
      </c>
      <c r="D133" s="1">
        <v>28279.09</v>
      </c>
      <c r="E133" s="4">
        <v>-1.15E-2</v>
      </c>
      <c r="F133" s="4"/>
      <c r="G133" s="1">
        <f>VLOOKUP(C133,'nasdaq 100'!C:D,2,FALSE)</f>
        <v>14794.69</v>
      </c>
      <c r="H133" s="4">
        <f>VLOOKUP(C133,'nasdaq 100'!C:H,4,FALSE)</f>
        <v>14854.730000000001</v>
      </c>
      <c r="J133" s="1">
        <f>VLOOKUP(C133,'s&amp;p 500'!C:H,2,FALSE)</f>
        <v>4360.03</v>
      </c>
      <c r="K133" s="4">
        <f>VLOOKUP(C133,'s&amp;p 500'!C:H,4,FALSE)</f>
        <v>4371.5439999999999</v>
      </c>
    </row>
    <row r="134" spans="1:11" x14ac:dyDescent="0.3">
      <c r="A134" s="1">
        <f t="shared" si="4"/>
        <v>29</v>
      </c>
      <c r="B134" s="1">
        <f t="shared" si="5"/>
        <v>5</v>
      </c>
      <c r="C134" s="5">
        <v>44393</v>
      </c>
      <c r="D134" s="1">
        <v>28003.08</v>
      </c>
      <c r="E134" s="4">
        <v>-9.7999999999999997E-3</v>
      </c>
      <c r="F134" s="4"/>
      <c r="G134" s="1">
        <f>VLOOKUP(C134,'nasdaq 100'!C:D,2,FALSE)</f>
        <v>14681.38</v>
      </c>
      <c r="H134" s="4">
        <f>VLOOKUP(C134,'nasdaq 100'!C:H,4,FALSE)</f>
        <v>14825.788</v>
      </c>
      <c r="J134" s="1">
        <f>VLOOKUP(C134,'s&amp;p 500'!C:H,2,FALSE)</f>
        <v>4327.16</v>
      </c>
      <c r="K134" s="4">
        <f>VLOOKUP(C134,'s&amp;p 500'!C:H,4,FALSE)</f>
        <v>4363.0659999999998</v>
      </c>
    </row>
    <row r="135" spans="1:11" x14ac:dyDescent="0.3">
      <c r="A135" s="1">
        <f t="shared" si="4"/>
        <v>30</v>
      </c>
      <c r="B135" s="1">
        <f t="shared" si="5"/>
        <v>1</v>
      </c>
      <c r="C135" s="5">
        <v>44396</v>
      </c>
      <c r="D135" s="1">
        <v>27652.74</v>
      </c>
      <c r="E135" s="4">
        <v>-1.2500000000000001E-2</v>
      </c>
      <c r="F135" s="4"/>
      <c r="G135" s="1">
        <f>VLOOKUP(C135,'nasdaq 100'!C:D,2,FALSE)</f>
        <v>14549.09</v>
      </c>
      <c r="H135" s="4">
        <f>VLOOKUP(C135,'nasdaq 100'!C:H,4,FALSE)</f>
        <v>14760.028</v>
      </c>
      <c r="J135" s="1">
        <f>VLOOKUP(C135,'s&amp;p 500'!C:H,2,FALSE)</f>
        <v>4258.63</v>
      </c>
      <c r="K135" s="4">
        <f>VLOOKUP(C135,'s&amp;p 500'!C:H,4,FALSE)</f>
        <v>4337.866</v>
      </c>
    </row>
    <row r="136" spans="1:11" x14ac:dyDescent="0.3">
      <c r="A136" s="1">
        <f t="shared" si="4"/>
        <v>30</v>
      </c>
      <c r="B136" s="1">
        <f t="shared" si="5"/>
        <v>2</v>
      </c>
      <c r="C136" s="5">
        <v>44397</v>
      </c>
      <c r="D136" s="1">
        <v>27388.16</v>
      </c>
      <c r="E136" s="4">
        <v>-9.5999999999999992E-3</v>
      </c>
      <c r="F136" s="4"/>
      <c r="G136" s="1">
        <f>VLOOKUP(C136,'nasdaq 100'!C:D,2,FALSE)</f>
        <v>14728.21</v>
      </c>
      <c r="H136" s="4">
        <f>VLOOKUP(C136,'nasdaq 100'!C:H,4,FALSE)</f>
        <v>14730.761999999999</v>
      </c>
      <c r="J136" s="1">
        <f>VLOOKUP(C136,'s&amp;p 500'!C:H,2,FALSE)</f>
        <v>4323.21</v>
      </c>
      <c r="K136" s="4">
        <f>VLOOKUP(C136,'s&amp;p 500'!C:H,4,FALSE)</f>
        <v>4328.6659999999993</v>
      </c>
    </row>
    <row r="137" spans="1:11" x14ac:dyDescent="0.3">
      <c r="A137" s="1">
        <f t="shared" si="4"/>
        <v>30</v>
      </c>
      <c r="B137" s="1">
        <f t="shared" si="5"/>
        <v>3</v>
      </c>
      <c r="C137" s="5">
        <v>44398</v>
      </c>
      <c r="D137" s="1">
        <v>27548</v>
      </c>
      <c r="E137" s="4">
        <v>5.7999999999999996E-3</v>
      </c>
      <c r="F137" s="4"/>
      <c r="G137" s="1">
        <f>VLOOKUP(C137,'nasdaq 100'!C:D,2,FALSE)</f>
        <v>14842.63</v>
      </c>
      <c r="H137" s="4">
        <f>VLOOKUP(C137,'nasdaq 100'!C:H,4,FALSE)</f>
        <v>14719.2</v>
      </c>
      <c r="J137" s="1">
        <f>VLOOKUP(C137,'s&amp;p 500'!C:H,2,FALSE)</f>
        <v>4358.6899999999996</v>
      </c>
      <c r="K137" s="4">
        <f>VLOOKUP(C137,'s&amp;p 500'!C:H,4,FALSE)</f>
        <v>4325.5439999999999</v>
      </c>
    </row>
    <row r="138" spans="1:11" x14ac:dyDescent="0.3">
      <c r="A138" s="1">
        <f t="shared" si="4"/>
        <v>31</v>
      </c>
      <c r="B138" s="1">
        <f t="shared" si="5"/>
        <v>1</v>
      </c>
      <c r="C138" s="5">
        <v>44403</v>
      </c>
      <c r="D138" s="1">
        <v>27833.29</v>
      </c>
      <c r="E138" s="4">
        <v>1.04E-2</v>
      </c>
      <c r="F138" s="4"/>
      <c r="G138" s="1">
        <f>VLOOKUP(C138,'nasdaq 100'!C:D,2,FALSE)</f>
        <v>15125.95</v>
      </c>
      <c r="H138" s="4">
        <f>VLOOKUP(C138,'nasdaq 100'!C:H,4,FALSE)</f>
        <v>14949.75</v>
      </c>
      <c r="J138" s="1">
        <f>VLOOKUP(C138,'s&amp;p 500'!C:H,2,FALSE)</f>
        <v>4422.2299999999996</v>
      </c>
      <c r="K138" s="4">
        <f>VLOOKUP(C138,'s&amp;p 500'!C:H,4,FALSE)</f>
        <v>4376.6819999999998</v>
      </c>
    </row>
    <row r="139" spans="1:11" x14ac:dyDescent="0.3">
      <c r="A139" s="1">
        <f t="shared" si="4"/>
        <v>31</v>
      </c>
      <c r="B139" s="1">
        <f t="shared" si="5"/>
        <v>2</v>
      </c>
      <c r="C139" s="5">
        <v>44404</v>
      </c>
      <c r="D139" s="1">
        <v>27970.22</v>
      </c>
      <c r="E139" s="4">
        <v>4.8999999999999998E-3</v>
      </c>
      <c r="F139" s="4"/>
      <c r="G139" s="1">
        <f>VLOOKUP(C139,'nasdaq 100'!C:D,2,FALSE)</f>
        <v>14956.97</v>
      </c>
      <c r="H139" s="4">
        <f>VLOOKUP(C139,'nasdaq 100'!C:H,4,FALSE)</f>
        <v>14995.501999999999</v>
      </c>
      <c r="J139" s="1">
        <f>VLOOKUP(C139,'s&amp;p 500'!C:H,2,FALSE)</f>
        <v>4401.46</v>
      </c>
      <c r="K139" s="4">
        <f>VLOOKUP(C139,'s&amp;p 500'!C:H,4,FALSE)</f>
        <v>4392.3319999999994</v>
      </c>
    </row>
    <row r="140" spans="1:11" x14ac:dyDescent="0.3">
      <c r="A140" s="1">
        <f t="shared" si="4"/>
        <v>31</v>
      </c>
      <c r="B140" s="1">
        <f t="shared" si="5"/>
        <v>3</v>
      </c>
      <c r="C140" s="5">
        <v>44405</v>
      </c>
      <c r="D140" s="1">
        <v>27581.66</v>
      </c>
      <c r="E140" s="4">
        <v>-1.3899999999999999E-2</v>
      </c>
      <c r="F140" s="4"/>
      <c r="G140" s="1">
        <f>VLOOKUP(C140,'nasdaq 100'!C:D,2,FALSE)</f>
        <v>15018.1</v>
      </c>
      <c r="H140" s="4">
        <f>VLOOKUP(C140,'nasdaq 100'!C:H,4,FALSE)</f>
        <v>15030.596000000001</v>
      </c>
      <c r="J140" s="1">
        <f>VLOOKUP(C140,'s&amp;p 500'!C:H,2,FALSE)</f>
        <v>4400.6499999999996</v>
      </c>
      <c r="K140" s="4">
        <f>VLOOKUP(C140,'s&amp;p 500'!C:H,4,FALSE)</f>
        <v>4400.7239999999993</v>
      </c>
    </row>
    <row r="141" spans="1:11" x14ac:dyDescent="0.3">
      <c r="A141" s="1">
        <f t="shared" si="4"/>
        <v>31</v>
      </c>
      <c r="B141" s="1">
        <f t="shared" si="5"/>
        <v>4</v>
      </c>
      <c r="C141" s="5">
        <v>44406</v>
      </c>
      <c r="D141" s="1">
        <v>27782.42</v>
      </c>
      <c r="E141" s="4">
        <v>7.3000000000000001E-3</v>
      </c>
      <c r="F141" s="4"/>
      <c r="G141" s="1">
        <f>VLOOKUP(C141,'nasdaq 100'!C:D,2,FALSE)</f>
        <v>15048.36</v>
      </c>
      <c r="H141" s="4">
        <f>VLOOKUP(C141,'nasdaq 100'!C:H,4,FALSE)</f>
        <v>15052.234</v>
      </c>
      <c r="J141" s="1">
        <f>VLOOKUP(C141,'s&amp;p 500'!C:H,2,FALSE)</f>
        <v>4419.1499999999996</v>
      </c>
      <c r="K141" s="4">
        <f>VLOOKUP(C141,'s&amp;p 500'!C:H,4,FALSE)</f>
        <v>4411.058</v>
      </c>
    </row>
    <row r="142" spans="1:11" x14ac:dyDescent="0.3">
      <c r="A142" s="1">
        <f t="shared" si="4"/>
        <v>31</v>
      </c>
      <c r="B142" s="1">
        <f t="shared" si="5"/>
        <v>5</v>
      </c>
      <c r="C142" s="5">
        <v>44407</v>
      </c>
      <c r="D142" s="1">
        <v>27283.59</v>
      </c>
      <c r="E142" s="4">
        <v>-1.7999999999999999E-2</v>
      </c>
      <c r="F142" s="4"/>
      <c r="G142" s="1">
        <f>VLOOKUP(C142,'nasdaq 100'!C:D,2,FALSE)</f>
        <v>14959.9</v>
      </c>
      <c r="H142" s="4">
        <f>VLOOKUP(C142,'nasdaq 100'!C:H,4,FALSE)</f>
        <v>15021.856</v>
      </c>
      <c r="J142" s="1">
        <f>VLOOKUP(C142,'s&amp;p 500'!C:H,2,FALSE)</f>
        <v>4395.26</v>
      </c>
      <c r="K142" s="4">
        <f>VLOOKUP(C142,'s&amp;p 500'!C:H,4,FALSE)</f>
        <v>4407.75</v>
      </c>
    </row>
    <row r="143" spans="1:11" x14ac:dyDescent="0.3">
      <c r="A143" s="1">
        <f t="shared" si="4"/>
        <v>32</v>
      </c>
      <c r="B143" s="1">
        <f t="shared" si="5"/>
        <v>1</v>
      </c>
      <c r="C143" s="5">
        <v>44410</v>
      </c>
      <c r="D143" s="1">
        <v>27781.02</v>
      </c>
      <c r="E143" s="4">
        <v>1.8200000000000001E-2</v>
      </c>
      <c r="F143" s="4"/>
      <c r="G143" s="1">
        <f>VLOOKUP(C143,'nasdaq 100'!C:D,2,FALSE)</f>
        <v>14963.62</v>
      </c>
      <c r="H143" s="4">
        <f>VLOOKUP(C143,'nasdaq 100'!C:H,4,FALSE)</f>
        <v>14989.39</v>
      </c>
      <c r="J143" s="1">
        <f>VLOOKUP(C143,'s&amp;p 500'!C:H,2,FALSE)</f>
        <v>4387.1099999999997</v>
      </c>
      <c r="K143" s="4">
        <f>VLOOKUP(C143,'s&amp;p 500'!C:H,4,FALSE)</f>
        <v>4400.7260000000006</v>
      </c>
    </row>
    <row r="144" spans="1:11" x14ac:dyDescent="0.3">
      <c r="A144" s="1">
        <f t="shared" si="4"/>
        <v>32</v>
      </c>
      <c r="B144" s="1">
        <f t="shared" si="5"/>
        <v>2</v>
      </c>
      <c r="C144" s="5">
        <v>44411</v>
      </c>
      <c r="D144" s="1">
        <v>27641.83</v>
      </c>
      <c r="E144" s="4">
        <v>-5.0000000000000001E-3</v>
      </c>
      <c r="F144" s="4"/>
      <c r="G144" s="1">
        <f>VLOOKUP(C144,'nasdaq 100'!C:D,2,FALSE)</f>
        <v>15061.42</v>
      </c>
      <c r="H144" s="4">
        <f>VLOOKUP(C144,'nasdaq 100'!C:H,4,FALSE)</f>
        <v>15010.280000000002</v>
      </c>
      <c r="J144" s="1">
        <f>VLOOKUP(C144,'s&amp;p 500'!C:H,2,FALSE)</f>
        <v>4423.1499999999996</v>
      </c>
      <c r="K144" s="4">
        <f>VLOOKUP(C144,'s&amp;p 500'!C:H,4,FALSE)</f>
        <v>4405.0640000000003</v>
      </c>
    </row>
    <row r="145" spans="1:11" x14ac:dyDescent="0.3">
      <c r="A145" s="1">
        <f t="shared" si="4"/>
        <v>32</v>
      </c>
      <c r="B145" s="1">
        <f t="shared" si="5"/>
        <v>3</v>
      </c>
      <c r="C145" s="5">
        <v>44412</v>
      </c>
      <c r="D145" s="1">
        <v>27584.080000000002</v>
      </c>
      <c r="E145" s="4">
        <v>-2.0999999999999999E-3</v>
      </c>
      <c r="F145" s="4"/>
      <c r="G145" s="1">
        <f>VLOOKUP(C145,'nasdaq 100'!C:D,2,FALSE)</f>
        <v>15083.39</v>
      </c>
      <c r="H145" s="4">
        <f>VLOOKUP(C145,'nasdaq 100'!C:H,4,FALSE)</f>
        <v>15023.338</v>
      </c>
      <c r="J145" s="1">
        <f>VLOOKUP(C145,'s&amp;p 500'!C:H,2,FALSE)</f>
        <v>4402.68</v>
      </c>
      <c r="K145" s="4">
        <f>VLOOKUP(C145,'s&amp;p 500'!C:H,4,FALSE)</f>
        <v>4405.4699999999993</v>
      </c>
    </row>
    <row r="146" spans="1:11" x14ac:dyDescent="0.3">
      <c r="A146" s="1">
        <f t="shared" si="4"/>
        <v>32</v>
      </c>
      <c r="B146" s="1">
        <f t="shared" si="5"/>
        <v>4</v>
      </c>
      <c r="C146" s="5">
        <v>44413</v>
      </c>
      <c r="D146" s="1">
        <v>27728.12</v>
      </c>
      <c r="E146" s="4">
        <v>5.1999999999999998E-3</v>
      </c>
      <c r="F146" s="4"/>
      <c r="G146" s="1">
        <f>VLOOKUP(C146,'nasdaq 100'!C:D,2,FALSE)</f>
        <v>15181.64</v>
      </c>
      <c r="H146" s="4">
        <f>VLOOKUP(C146,'nasdaq 100'!C:H,4,FALSE)</f>
        <v>15049.994000000001</v>
      </c>
      <c r="J146" s="1">
        <f>VLOOKUP(C146,'s&amp;p 500'!C:H,2,FALSE)</f>
        <v>4429.1000000000004</v>
      </c>
      <c r="K146" s="4">
        <f>VLOOKUP(C146,'s&amp;p 500'!C:H,4,FALSE)</f>
        <v>4407.4599999999991</v>
      </c>
    </row>
    <row r="147" spans="1:11" x14ac:dyDescent="0.3">
      <c r="A147" s="1">
        <f t="shared" si="4"/>
        <v>32</v>
      </c>
      <c r="B147" s="1">
        <f t="shared" si="5"/>
        <v>5</v>
      </c>
      <c r="C147" s="5">
        <v>44414</v>
      </c>
      <c r="D147" s="1">
        <v>27820.04</v>
      </c>
      <c r="E147" s="4">
        <v>3.3E-3</v>
      </c>
      <c r="F147" s="4"/>
      <c r="G147" s="1">
        <f>VLOOKUP(C147,'nasdaq 100'!C:D,2,FALSE)</f>
        <v>15109.36</v>
      </c>
      <c r="H147" s="4">
        <f>VLOOKUP(C147,'nasdaq 100'!C:H,4,FALSE)</f>
        <v>15079.885999999999</v>
      </c>
      <c r="J147" s="1">
        <f>VLOOKUP(C147,'s&amp;p 500'!C:H,2,FALSE)</f>
        <v>4436.5200000000004</v>
      </c>
      <c r="K147" s="4">
        <f>VLOOKUP(C147,'s&amp;p 500'!C:H,4,FALSE)</f>
        <v>4415.7120000000004</v>
      </c>
    </row>
    <row r="148" spans="1:11" x14ac:dyDescent="0.3">
      <c r="A148" s="1">
        <f t="shared" si="4"/>
        <v>33</v>
      </c>
      <c r="B148" s="1">
        <f t="shared" si="5"/>
        <v>2</v>
      </c>
      <c r="C148" s="5">
        <v>44418</v>
      </c>
      <c r="D148" s="1">
        <v>27888.15</v>
      </c>
      <c r="E148" s="4">
        <v>2.3999999999999998E-3</v>
      </c>
      <c r="F148" s="4"/>
      <c r="G148" s="1">
        <f>VLOOKUP(C148,'nasdaq 100'!C:D,2,FALSE)</f>
        <v>15053.58</v>
      </c>
      <c r="H148" s="4">
        <f>VLOOKUP(C148,'nasdaq 100'!C:H,4,FALSE)</f>
        <v>15112.216</v>
      </c>
      <c r="J148" s="1">
        <f>VLOOKUP(C148,'s&amp;p 500'!C:H,2,FALSE)</f>
        <v>4436.75</v>
      </c>
      <c r="K148" s="4">
        <f>VLOOKUP(C148,'s&amp;p 500'!C:H,4,FALSE)</f>
        <v>4427.4800000000005</v>
      </c>
    </row>
    <row r="149" spans="1:11" x14ac:dyDescent="0.3">
      <c r="A149" s="1">
        <f t="shared" si="4"/>
        <v>33</v>
      </c>
      <c r="B149" s="1">
        <f t="shared" si="5"/>
        <v>3</v>
      </c>
      <c r="C149" s="5">
        <v>44419</v>
      </c>
      <c r="D149" s="1">
        <v>28070.51</v>
      </c>
      <c r="E149" s="4">
        <v>6.4999999999999997E-3</v>
      </c>
      <c r="F149" s="4"/>
      <c r="G149" s="1">
        <f>VLOOKUP(C149,'nasdaq 100'!C:D,2,FALSE)</f>
        <v>15027.76</v>
      </c>
      <c r="H149" s="4">
        <f>VLOOKUP(C149,'nasdaq 100'!C:H,4,FALSE)</f>
        <v>15101.09</v>
      </c>
      <c r="J149" s="1">
        <f>VLOOKUP(C149,'s&amp;p 500'!C:H,2,FALSE)</f>
        <v>4447.7</v>
      </c>
      <c r="K149" s="4">
        <f>VLOOKUP(C149,'s&amp;p 500'!C:H,4,FALSE)</f>
        <v>4436.4840000000004</v>
      </c>
    </row>
    <row r="150" spans="1:11" x14ac:dyDescent="0.3">
      <c r="A150" s="1">
        <f t="shared" si="4"/>
        <v>33</v>
      </c>
      <c r="B150" s="1">
        <f t="shared" si="5"/>
        <v>4</v>
      </c>
      <c r="C150" s="5">
        <v>44420</v>
      </c>
      <c r="D150" s="1">
        <v>28015.02</v>
      </c>
      <c r="E150" s="4">
        <v>-2E-3</v>
      </c>
      <c r="F150" s="4"/>
      <c r="G150" s="1">
        <f>VLOOKUP(C150,'nasdaq 100'!C:D,2,FALSE)</f>
        <v>15088.98</v>
      </c>
      <c r="H150" s="4">
        <f>VLOOKUP(C150,'nasdaq 100'!C:H,4,FALSE)</f>
        <v>15082.558000000001</v>
      </c>
      <c r="J150" s="1">
        <f>VLOOKUP(C150,'s&amp;p 500'!C:H,2,FALSE)</f>
        <v>4460.84</v>
      </c>
      <c r="K150" s="4">
        <f>VLOOKUP(C150,'s&amp;p 500'!C:H,4,FALSE)</f>
        <v>4442.8320000000003</v>
      </c>
    </row>
    <row r="151" spans="1:11" x14ac:dyDescent="0.3">
      <c r="A151" s="1">
        <f t="shared" si="4"/>
        <v>33</v>
      </c>
      <c r="B151" s="1">
        <f t="shared" si="5"/>
        <v>5</v>
      </c>
      <c r="C151" s="5">
        <v>44421</v>
      </c>
      <c r="D151" s="1">
        <v>27977.15</v>
      </c>
      <c r="E151" s="4">
        <v>-1.4E-3</v>
      </c>
      <c r="F151" s="4"/>
      <c r="G151" s="1">
        <f>VLOOKUP(C151,'nasdaq 100'!C:D,2,FALSE)</f>
        <v>15136.68</v>
      </c>
      <c r="H151" s="4">
        <f>VLOOKUP(C151,'nasdaq 100'!C:H,4,FALSE)</f>
        <v>15088.022000000003</v>
      </c>
      <c r="J151" s="1">
        <f>VLOOKUP(C151,'s&amp;p 500'!C:H,2,FALSE)</f>
        <v>4468</v>
      </c>
      <c r="K151" s="4">
        <f>VLOOKUP(C151,'s&amp;p 500'!C:H,4,FALSE)</f>
        <v>4449.1279999999997</v>
      </c>
    </row>
    <row r="152" spans="1:11" x14ac:dyDescent="0.3">
      <c r="A152" s="1">
        <f t="shared" si="4"/>
        <v>34</v>
      </c>
      <c r="B152" s="1">
        <f t="shared" si="5"/>
        <v>1</v>
      </c>
      <c r="C152" s="5">
        <v>44424</v>
      </c>
      <c r="D152" s="1">
        <v>27523.19</v>
      </c>
      <c r="E152" s="4">
        <v>-1.6199999999999999E-2</v>
      </c>
      <c r="F152" s="4"/>
      <c r="G152" s="1">
        <f>VLOOKUP(C152,'nasdaq 100'!C:D,2,FALSE)</f>
        <v>15140.77</v>
      </c>
      <c r="H152" s="4">
        <f>VLOOKUP(C152,'nasdaq 100'!C:H,4,FALSE)</f>
        <v>15089.554</v>
      </c>
      <c r="J152" s="1">
        <f>VLOOKUP(C152,'s&amp;p 500'!C:H,2,FALSE)</f>
        <v>4479.66</v>
      </c>
      <c r="K152" s="4">
        <f>VLOOKUP(C152,'s&amp;p 500'!C:H,4,FALSE)</f>
        <v>4458.59</v>
      </c>
    </row>
    <row r="153" spans="1:11" x14ac:dyDescent="0.3">
      <c r="A153" s="1">
        <f t="shared" si="4"/>
        <v>34</v>
      </c>
      <c r="B153" s="1">
        <f t="shared" si="5"/>
        <v>2</v>
      </c>
      <c r="C153" s="5">
        <v>44425</v>
      </c>
      <c r="D153" s="1">
        <v>27424.47</v>
      </c>
      <c r="E153" s="4">
        <v>-3.5999999999999999E-3</v>
      </c>
      <c r="F153" s="4"/>
      <c r="G153" s="1">
        <f>VLOOKUP(C153,'nasdaq 100'!C:D,2,FALSE)</f>
        <v>15002.83</v>
      </c>
      <c r="H153" s="4">
        <f>VLOOKUP(C153,'nasdaq 100'!C:H,4,FALSE)</f>
        <v>15079.404</v>
      </c>
      <c r="J153" s="1">
        <f>VLOOKUP(C153,'s&amp;p 500'!C:H,2,FALSE)</f>
        <v>4448.08</v>
      </c>
      <c r="K153" s="4">
        <f>VLOOKUP(C153,'s&amp;p 500'!C:H,4,FALSE)</f>
        <v>4460.8559999999998</v>
      </c>
    </row>
    <row r="154" spans="1:11" x14ac:dyDescent="0.3">
      <c r="A154" s="1">
        <f t="shared" si="4"/>
        <v>34</v>
      </c>
      <c r="B154" s="1">
        <f t="shared" si="5"/>
        <v>3</v>
      </c>
      <c r="C154" s="5">
        <v>44426</v>
      </c>
      <c r="D154" s="1">
        <v>27585.91</v>
      </c>
      <c r="E154" s="4">
        <v>5.8999999999999999E-3</v>
      </c>
      <c r="F154" s="4"/>
      <c r="G154" s="1">
        <f>VLOOKUP(C154,'nasdaq 100'!C:D,2,FALSE)</f>
        <v>14857.92</v>
      </c>
      <c r="H154" s="4">
        <f>VLOOKUP(C154,'nasdaq 100'!C:H,4,FALSE)</f>
        <v>15045.436000000002</v>
      </c>
      <c r="J154" s="1">
        <f>VLOOKUP(C154,'s&amp;p 500'!C:H,2,FALSE)</f>
        <v>4400.2700000000004</v>
      </c>
      <c r="K154" s="4">
        <f>VLOOKUP(C154,'s&amp;p 500'!C:H,4,FALSE)</f>
        <v>4451.3700000000008</v>
      </c>
    </row>
    <row r="155" spans="1:11" x14ac:dyDescent="0.3">
      <c r="A155" s="1">
        <f t="shared" si="4"/>
        <v>34</v>
      </c>
      <c r="B155" s="1">
        <f t="shared" si="5"/>
        <v>4</v>
      </c>
      <c r="C155" s="5">
        <v>44427</v>
      </c>
      <c r="D155" s="1">
        <v>27281.17</v>
      </c>
      <c r="E155" s="4">
        <v>-1.0999999999999999E-2</v>
      </c>
      <c r="F155" s="4"/>
      <c r="G155" s="1">
        <f>VLOOKUP(C155,'nasdaq 100'!C:D,2,FALSE)</f>
        <v>14933.93</v>
      </c>
      <c r="H155" s="4">
        <f>VLOOKUP(C155,'nasdaq 100'!C:H,4,FALSE)</f>
        <v>15014.426000000001</v>
      </c>
      <c r="J155" s="1">
        <f>VLOOKUP(C155,'s&amp;p 500'!C:H,2,FALSE)</f>
        <v>4405.8</v>
      </c>
      <c r="K155" s="4">
        <f>VLOOKUP(C155,'s&amp;p 500'!C:H,4,FALSE)</f>
        <v>4440.3620000000001</v>
      </c>
    </row>
    <row r="156" spans="1:11" x14ac:dyDescent="0.3">
      <c r="A156" s="1">
        <f t="shared" si="4"/>
        <v>34</v>
      </c>
      <c r="B156" s="1">
        <f t="shared" si="5"/>
        <v>5</v>
      </c>
      <c r="C156" s="5">
        <v>44428</v>
      </c>
      <c r="D156" s="1">
        <v>27013.25</v>
      </c>
      <c r="E156" s="4">
        <v>-9.7999999999999997E-3</v>
      </c>
      <c r="F156" s="4"/>
      <c r="G156" s="1">
        <f>VLOOKUP(C156,'nasdaq 100'!C:D,2,FALSE)</f>
        <v>15092.57</v>
      </c>
      <c r="H156" s="4">
        <f>VLOOKUP(C156,'nasdaq 100'!C:H,4,FALSE)</f>
        <v>15005.603999999998</v>
      </c>
      <c r="J156" s="1">
        <f>VLOOKUP(C156,'s&amp;p 500'!C:H,2,FALSE)</f>
        <v>4441.67</v>
      </c>
      <c r="K156" s="4">
        <f>VLOOKUP(C156,'s&amp;p 500'!C:H,4,FALSE)</f>
        <v>4435.0960000000005</v>
      </c>
    </row>
    <row r="157" spans="1:11" x14ac:dyDescent="0.3">
      <c r="A157" s="1">
        <f t="shared" si="4"/>
        <v>35</v>
      </c>
      <c r="B157" s="1">
        <f t="shared" si="5"/>
        <v>1</v>
      </c>
      <c r="C157" s="5">
        <v>44431</v>
      </c>
      <c r="D157" s="1">
        <v>27494.240000000002</v>
      </c>
      <c r="E157" s="4">
        <v>1.78E-2</v>
      </c>
      <c r="F157" s="4"/>
      <c r="G157" s="1">
        <f>VLOOKUP(C157,'nasdaq 100'!C:D,2,FALSE)</f>
        <v>15312.82</v>
      </c>
      <c r="H157" s="4">
        <f>VLOOKUP(C157,'nasdaq 100'!C:H,4,FALSE)</f>
        <v>15040.014000000001</v>
      </c>
      <c r="J157" s="1">
        <f>VLOOKUP(C157,'s&amp;p 500'!C:H,2,FALSE)</f>
        <v>4479.54</v>
      </c>
      <c r="K157" s="4">
        <f>VLOOKUP(C157,'s&amp;p 500'!C:H,4,FALSE)</f>
        <v>4435.0720000000001</v>
      </c>
    </row>
    <row r="158" spans="1:11" x14ac:dyDescent="0.3">
      <c r="A158" s="1">
        <f t="shared" si="4"/>
        <v>35</v>
      </c>
      <c r="B158" s="1">
        <f t="shared" si="5"/>
        <v>2</v>
      </c>
      <c r="C158" s="5">
        <v>44432</v>
      </c>
      <c r="D158" s="1">
        <v>27732.1</v>
      </c>
      <c r="E158" s="4">
        <v>8.6999999999999994E-3</v>
      </c>
      <c r="F158" s="4"/>
      <c r="G158" s="1">
        <f>VLOOKUP(C158,'nasdaq 100'!C:D,2,FALSE)</f>
        <v>15357.68</v>
      </c>
      <c r="H158" s="4">
        <f>VLOOKUP(C158,'nasdaq 100'!C:H,4,FALSE)</f>
        <v>15110.984</v>
      </c>
      <c r="J158" s="1">
        <f>VLOOKUP(C158,'s&amp;p 500'!C:H,2,FALSE)</f>
        <v>4486.2299999999996</v>
      </c>
      <c r="K158" s="4">
        <f>VLOOKUP(C158,'s&amp;p 500'!C:H,4,FALSE)</f>
        <v>4442.7019999999993</v>
      </c>
    </row>
    <row r="159" spans="1:11" x14ac:dyDescent="0.3">
      <c r="A159" s="1">
        <f t="shared" si="4"/>
        <v>35</v>
      </c>
      <c r="B159" s="1">
        <f t="shared" si="5"/>
        <v>3</v>
      </c>
      <c r="C159" s="5">
        <v>44433</v>
      </c>
      <c r="D159" s="1">
        <v>27724.799999999999</v>
      </c>
      <c r="E159" s="4">
        <v>-2.9999999999999997E-4</v>
      </c>
      <c r="F159" s="4"/>
      <c r="G159" s="1">
        <f>VLOOKUP(C159,'nasdaq 100'!C:D,2,FALSE)</f>
        <v>15368.92</v>
      </c>
      <c r="H159" s="4">
        <f>VLOOKUP(C159,'nasdaq 100'!C:H,4,FALSE)</f>
        <v>15213.183999999999</v>
      </c>
      <c r="J159" s="1">
        <f>VLOOKUP(C159,'s&amp;p 500'!C:H,2,FALSE)</f>
        <v>4496.1899999999996</v>
      </c>
      <c r="K159" s="4">
        <f>VLOOKUP(C159,'s&amp;p 500'!C:H,4,FALSE)</f>
        <v>4461.8860000000004</v>
      </c>
    </row>
    <row r="160" spans="1:11" x14ac:dyDescent="0.3">
      <c r="A160" s="1">
        <f t="shared" si="4"/>
        <v>35</v>
      </c>
      <c r="B160" s="1">
        <f t="shared" si="5"/>
        <v>4</v>
      </c>
      <c r="C160" s="5">
        <v>44434</v>
      </c>
      <c r="D160" s="1">
        <v>27742.29</v>
      </c>
      <c r="E160" s="4">
        <v>5.9999999999999995E-4</v>
      </c>
      <c r="F160" s="4"/>
      <c r="G160" s="1">
        <f>VLOOKUP(C160,'nasdaq 100'!C:D,2,FALSE)</f>
        <v>15278.52</v>
      </c>
      <c r="H160" s="4">
        <f>VLOOKUP(C160,'nasdaq 100'!C:H,4,FALSE)</f>
        <v>15282.101999999999</v>
      </c>
      <c r="J160" s="1">
        <f>VLOOKUP(C160,'s&amp;p 500'!C:H,2,FALSE)</f>
        <v>4469.91</v>
      </c>
      <c r="K160" s="4">
        <f>VLOOKUP(C160,'s&amp;p 500'!C:H,4,FALSE)</f>
        <v>4474.7079999999996</v>
      </c>
    </row>
    <row r="161" spans="1:11" x14ac:dyDescent="0.3">
      <c r="A161" s="1">
        <f t="shared" si="4"/>
        <v>35</v>
      </c>
      <c r="B161" s="1">
        <f t="shared" si="5"/>
        <v>5</v>
      </c>
      <c r="C161" s="5">
        <v>44435</v>
      </c>
      <c r="D161" s="1">
        <v>27641.14</v>
      </c>
      <c r="E161" s="4">
        <v>-3.5999999999999999E-3</v>
      </c>
      <c r="F161" s="4"/>
      <c r="G161" s="1">
        <f>VLOOKUP(C161,'nasdaq 100'!C:D,2,FALSE)</f>
        <v>15432.95</v>
      </c>
      <c r="H161" s="4">
        <f>VLOOKUP(C161,'nasdaq 100'!C:H,4,FALSE)</f>
        <v>15350.178</v>
      </c>
      <c r="J161" s="1">
        <f>VLOOKUP(C161,'s&amp;p 500'!C:H,2,FALSE)</f>
        <v>4509.37</v>
      </c>
      <c r="K161" s="4">
        <f>VLOOKUP(C161,'s&amp;p 500'!C:H,4,FALSE)</f>
        <v>4488.2479999999996</v>
      </c>
    </row>
    <row r="162" spans="1:11" x14ac:dyDescent="0.3">
      <c r="A162" s="1">
        <f t="shared" si="4"/>
        <v>36</v>
      </c>
      <c r="B162" s="1">
        <f t="shared" si="5"/>
        <v>1</v>
      </c>
      <c r="C162" s="5">
        <v>44438</v>
      </c>
      <c r="D162" s="1">
        <v>27789.29</v>
      </c>
      <c r="E162" s="4">
        <v>5.4000000000000003E-3</v>
      </c>
      <c r="F162" s="4"/>
      <c r="G162" s="1">
        <f>VLOOKUP(C162,'nasdaq 100'!C:D,2,FALSE)</f>
        <v>15605.09</v>
      </c>
      <c r="H162" s="4">
        <f>VLOOKUP(C162,'nasdaq 100'!C:H,4,FALSE)</f>
        <v>15408.631999999998</v>
      </c>
      <c r="J162" s="1">
        <f>VLOOKUP(C162,'s&amp;p 500'!C:H,2,FALSE)</f>
        <v>4528.79</v>
      </c>
      <c r="K162" s="4">
        <f>VLOOKUP(C162,'s&amp;p 500'!C:H,4,FALSE)</f>
        <v>4498.098</v>
      </c>
    </row>
    <row r="163" spans="1:11" x14ac:dyDescent="0.3">
      <c r="A163" s="1">
        <f t="shared" si="4"/>
        <v>36</v>
      </c>
      <c r="B163" s="1">
        <f t="shared" si="5"/>
        <v>2</v>
      </c>
      <c r="C163" s="5">
        <v>44439</v>
      </c>
      <c r="D163" s="1">
        <v>28089.54</v>
      </c>
      <c r="E163" s="4">
        <v>1.0800000000000001E-2</v>
      </c>
      <c r="F163" s="4"/>
      <c r="G163" s="1">
        <f>VLOOKUP(C163,'nasdaq 100'!C:D,2,FALSE)</f>
        <v>15582.51</v>
      </c>
      <c r="H163" s="4">
        <f>VLOOKUP(C163,'nasdaq 100'!C:H,4,FALSE)</f>
        <v>15453.597999999998</v>
      </c>
      <c r="J163" s="1">
        <f>VLOOKUP(C163,'s&amp;p 500'!C:H,2,FALSE)</f>
        <v>4522.68</v>
      </c>
      <c r="K163" s="4">
        <f>VLOOKUP(C163,'s&amp;p 500'!C:H,4,FALSE)</f>
        <v>4505.3879999999999</v>
      </c>
    </row>
    <row r="164" spans="1:11" x14ac:dyDescent="0.3">
      <c r="A164" s="1">
        <f t="shared" si="4"/>
        <v>36</v>
      </c>
      <c r="B164" s="1">
        <f t="shared" si="5"/>
        <v>3</v>
      </c>
      <c r="C164" s="5">
        <v>44440</v>
      </c>
      <c r="D164" s="1">
        <v>28451.02</v>
      </c>
      <c r="E164" s="4">
        <v>1.29E-2</v>
      </c>
      <c r="F164" s="4"/>
      <c r="G164" s="1">
        <f>VLOOKUP(C164,'nasdaq 100'!C:D,2,FALSE)</f>
        <v>15611.57</v>
      </c>
      <c r="H164" s="4">
        <f>VLOOKUP(C164,'nasdaq 100'!C:H,4,FALSE)</f>
        <v>15502.128000000001</v>
      </c>
      <c r="J164" s="1">
        <f>VLOOKUP(C164,'s&amp;p 500'!C:H,2,FALSE)</f>
        <v>4524.09</v>
      </c>
      <c r="K164" s="4">
        <f>VLOOKUP(C164,'s&amp;p 500'!C:H,4,FALSE)</f>
        <v>4510.9679999999998</v>
      </c>
    </row>
    <row r="165" spans="1:11" x14ac:dyDescent="0.3">
      <c r="A165" s="1">
        <f t="shared" si="4"/>
        <v>36</v>
      </c>
      <c r="B165" s="1">
        <f t="shared" si="5"/>
        <v>4</v>
      </c>
      <c r="C165" s="5">
        <v>44441</v>
      </c>
      <c r="D165" s="1">
        <v>28543.51</v>
      </c>
      <c r="E165" s="4">
        <v>3.3E-3</v>
      </c>
      <c r="F165" s="4"/>
      <c r="G165" s="1">
        <f>VLOOKUP(C165,'nasdaq 100'!C:D,2,FALSE)</f>
        <v>15604.25</v>
      </c>
      <c r="H165" s="4">
        <f>VLOOKUP(C165,'nasdaq 100'!C:H,4,FALSE)</f>
        <v>15567.273999999999</v>
      </c>
      <c r="J165" s="1">
        <f>VLOOKUP(C165,'s&amp;p 500'!C:H,2,FALSE)</f>
        <v>4536.95</v>
      </c>
      <c r="K165" s="4">
        <f>VLOOKUP(C165,'s&amp;p 500'!C:H,4,FALSE)</f>
        <v>4524.3760000000002</v>
      </c>
    </row>
    <row r="166" spans="1:11" x14ac:dyDescent="0.3">
      <c r="A166" s="1">
        <f t="shared" si="4"/>
        <v>36</v>
      </c>
      <c r="B166" s="1">
        <f t="shared" si="5"/>
        <v>5</v>
      </c>
      <c r="C166" s="5">
        <v>44442</v>
      </c>
      <c r="D166" s="1">
        <v>29128.11</v>
      </c>
      <c r="E166" s="4">
        <v>2.0500000000000001E-2</v>
      </c>
      <c r="F166" s="4"/>
      <c r="G166" s="1">
        <f>VLOOKUP(C166,'nasdaq 100'!C:D,2,FALSE)</f>
        <v>15652.86</v>
      </c>
      <c r="H166" s="4">
        <f>VLOOKUP(C166,'nasdaq 100'!C:H,4,FALSE)</f>
        <v>15611.255999999999</v>
      </c>
      <c r="J166" s="1">
        <f>VLOOKUP(C166,'s&amp;p 500'!C:H,2,FALSE)</f>
        <v>4535.43</v>
      </c>
      <c r="K166" s="4">
        <f>VLOOKUP(C166,'s&amp;p 500'!C:H,4,FALSE)</f>
        <v>4529.5880000000006</v>
      </c>
    </row>
    <row r="167" spans="1:11" x14ac:dyDescent="0.3">
      <c r="A167" s="1">
        <f t="shared" si="4"/>
        <v>37</v>
      </c>
      <c r="B167" s="1">
        <f t="shared" si="5"/>
        <v>1</v>
      </c>
      <c r="C167" s="5">
        <v>44445</v>
      </c>
      <c r="D167" s="1">
        <v>29659.89</v>
      </c>
      <c r="E167" s="4">
        <v>1.83E-2</v>
      </c>
      <c r="F167" s="4"/>
      <c r="G167" s="1" t="e">
        <f>VLOOKUP(C167,'nasdaq 100'!C:D,2,FALSE)</f>
        <v>#N/A</v>
      </c>
      <c r="H167" s="4" t="e">
        <f>VLOOKUP(C167,'nasdaq 100'!C:H,4,FALSE)</f>
        <v>#N/A</v>
      </c>
      <c r="J167" s="1" t="e">
        <f>VLOOKUP(C167,'s&amp;p 500'!C:H,2,FALSE)</f>
        <v>#N/A</v>
      </c>
      <c r="K167" s="4" t="e">
        <f>VLOOKUP(C167,'s&amp;p 500'!C:H,4,FALSE)</f>
        <v>#N/A</v>
      </c>
    </row>
    <row r="168" spans="1:11" x14ac:dyDescent="0.3">
      <c r="A168" s="1">
        <f t="shared" si="4"/>
        <v>37</v>
      </c>
      <c r="B168" s="1">
        <f t="shared" si="5"/>
        <v>2</v>
      </c>
      <c r="C168" s="5">
        <v>44446</v>
      </c>
      <c r="D168" s="1">
        <v>29916.14</v>
      </c>
      <c r="E168" s="4">
        <v>8.6E-3</v>
      </c>
      <c r="F168" s="4"/>
      <c r="G168" s="1">
        <f>VLOOKUP(C168,'nasdaq 100'!C:D,2,FALSE)</f>
        <v>15675.76</v>
      </c>
      <c r="H168" s="4">
        <f>VLOOKUP(C168,'nasdaq 100'!C:H,4,FALSE)</f>
        <v>15625.39</v>
      </c>
      <c r="J168" s="1">
        <f>VLOOKUP(C168,'s&amp;p 500'!C:H,2,FALSE)</f>
        <v>4520.03</v>
      </c>
      <c r="K168" s="4">
        <f>VLOOKUP(C168,'s&amp;p 500'!C:H,4,FALSE)</f>
        <v>4527.8360000000002</v>
      </c>
    </row>
    <row r="169" spans="1:11" x14ac:dyDescent="0.3">
      <c r="A169" s="1">
        <f t="shared" si="4"/>
        <v>37</v>
      </c>
      <c r="B169" s="1">
        <f t="shared" si="5"/>
        <v>3</v>
      </c>
      <c r="C169" s="5">
        <v>44447</v>
      </c>
      <c r="D169" s="1">
        <v>30181.21</v>
      </c>
      <c r="E169" s="4">
        <v>8.8999999999999999E-3</v>
      </c>
      <c r="F169" s="4"/>
      <c r="G169" s="1">
        <f>VLOOKUP(C169,'nasdaq 100'!C:D,2,FALSE)</f>
        <v>15620.85</v>
      </c>
      <c r="H169" s="4">
        <f>VLOOKUP(C169,'nasdaq 100'!C:H,4,FALSE)</f>
        <v>15633.058000000001</v>
      </c>
      <c r="J169" s="1">
        <f>VLOOKUP(C169,'s&amp;p 500'!C:H,2,FALSE)</f>
        <v>4514.07</v>
      </c>
      <c r="K169" s="4">
        <f>VLOOKUP(C169,'s&amp;p 500'!C:H,4,FALSE)</f>
        <v>4526.1139999999996</v>
      </c>
    </row>
    <row r="170" spans="1:11" x14ac:dyDescent="0.3">
      <c r="A170" s="1">
        <f t="shared" si="4"/>
        <v>37</v>
      </c>
      <c r="B170" s="1">
        <f t="shared" si="5"/>
        <v>4</v>
      </c>
      <c r="C170" s="5">
        <v>44448</v>
      </c>
      <c r="D170" s="1">
        <v>30008.19</v>
      </c>
      <c r="E170" s="4">
        <v>-5.7000000000000002E-3</v>
      </c>
      <c r="F170" s="4"/>
      <c r="G170" s="1">
        <f>VLOOKUP(C170,'nasdaq 100'!C:D,2,FALSE)</f>
        <v>15561.05</v>
      </c>
      <c r="H170" s="4">
        <f>VLOOKUP(C170,'nasdaq 100'!C:H,4,FALSE)</f>
        <v>15622.954000000002</v>
      </c>
      <c r="J170" s="1">
        <f>VLOOKUP(C170,'s&amp;p 500'!C:H,2,FALSE)</f>
        <v>4493.28</v>
      </c>
      <c r="K170" s="4">
        <f>VLOOKUP(C170,'s&amp;p 500'!C:H,4,FALSE)</f>
        <v>4519.9519999999993</v>
      </c>
    </row>
    <row r="171" spans="1:11" x14ac:dyDescent="0.3">
      <c r="A171" s="1">
        <f t="shared" si="4"/>
        <v>37</v>
      </c>
      <c r="B171" s="1">
        <f t="shared" si="5"/>
        <v>5</v>
      </c>
      <c r="C171" s="5">
        <v>44449</v>
      </c>
      <c r="D171" s="1">
        <v>30381.84</v>
      </c>
      <c r="E171" s="4">
        <v>1.2500000000000001E-2</v>
      </c>
      <c r="F171" s="4"/>
      <c r="G171" s="1">
        <f>VLOOKUP(C171,'nasdaq 100'!C:D,2,FALSE)</f>
        <v>15440.75</v>
      </c>
      <c r="H171" s="4">
        <f>VLOOKUP(C171,'nasdaq 100'!C:H,4,FALSE)</f>
        <v>15590.254000000001</v>
      </c>
      <c r="J171" s="1">
        <f>VLOOKUP(C171,'s&amp;p 500'!C:H,2,FALSE)</f>
        <v>4458.58</v>
      </c>
      <c r="K171" s="4">
        <f>VLOOKUP(C171,'s&amp;p 500'!C:H,4,FALSE)</f>
        <v>4504.2780000000002</v>
      </c>
    </row>
    <row r="172" spans="1:11" x14ac:dyDescent="0.3">
      <c r="A172" s="1">
        <f t="shared" si="4"/>
        <v>38</v>
      </c>
      <c r="B172" s="1">
        <f t="shared" si="5"/>
        <v>1</v>
      </c>
      <c r="C172" s="5">
        <v>44452</v>
      </c>
      <c r="D172" s="1">
        <v>30447.37</v>
      </c>
      <c r="E172" s="4">
        <v>2.2000000000000001E-3</v>
      </c>
      <c r="F172" s="4"/>
      <c r="G172" s="1">
        <f>VLOOKUP(C172,'nasdaq 100'!C:D,2,FALSE)</f>
        <v>15434.5</v>
      </c>
      <c r="H172" s="4">
        <f>VLOOKUP(C172,'nasdaq 100'!C:H,4,FALSE)</f>
        <v>15546.582</v>
      </c>
      <c r="J172" s="1">
        <f>VLOOKUP(C172,'s&amp;p 500'!C:H,2,FALSE)</f>
        <v>4468.7299999999996</v>
      </c>
      <c r="K172" s="4">
        <f>VLOOKUP(C172,'s&amp;p 500'!C:H,4,FALSE)</f>
        <v>4490.9380000000001</v>
      </c>
    </row>
    <row r="173" spans="1:11" x14ac:dyDescent="0.3">
      <c r="A173" s="1">
        <f t="shared" si="4"/>
        <v>38</v>
      </c>
      <c r="B173" s="1">
        <f t="shared" si="5"/>
        <v>2</v>
      </c>
      <c r="C173" s="5">
        <v>44453</v>
      </c>
      <c r="D173" s="1">
        <v>30670.1</v>
      </c>
      <c r="E173" s="4">
        <v>7.3000000000000001E-3</v>
      </c>
      <c r="F173" s="4"/>
      <c r="G173" s="1">
        <f>VLOOKUP(C173,'nasdaq 100'!C:D,2,FALSE)</f>
        <v>15382.9</v>
      </c>
      <c r="H173" s="4">
        <f>VLOOKUP(C173,'nasdaq 100'!C:H,4,FALSE)</f>
        <v>15488.01</v>
      </c>
      <c r="J173" s="1">
        <f>VLOOKUP(C173,'s&amp;p 500'!C:H,2,FALSE)</f>
        <v>4443.05</v>
      </c>
      <c r="K173" s="4">
        <f>VLOOKUP(C173,'s&amp;p 500'!C:H,4,FALSE)</f>
        <v>4475.5419999999995</v>
      </c>
    </row>
    <row r="174" spans="1:11" x14ac:dyDescent="0.3">
      <c r="A174" s="1">
        <f t="shared" si="4"/>
        <v>38</v>
      </c>
      <c r="B174" s="1">
        <f t="shared" si="5"/>
        <v>3</v>
      </c>
      <c r="C174" s="5">
        <v>44454</v>
      </c>
      <c r="D174" s="1">
        <v>30511.71</v>
      </c>
      <c r="E174" s="4">
        <v>-5.1999999999999998E-3</v>
      </c>
      <c r="F174" s="4"/>
      <c r="G174" s="1">
        <f>VLOOKUP(C174,'nasdaq 100'!C:D,2,FALSE)</f>
        <v>15503.53</v>
      </c>
      <c r="H174" s="4">
        <f>VLOOKUP(C174,'nasdaq 100'!C:H,4,FALSE)</f>
        <v>15464.546000000002</v>
      </c>
      <c r="J174" s="1">
        <f>VLOOKUP(C174,'s&amp;p 500'!C:H,2,FALSE)</f>
        <v>4480.7</v>
      </c>
      <c r="K174" s="4">
        <f>VLOOKUP(C174,'s&amp;p 500'!C:H,4,FALSE)</f>
        <v>4468.8680000000004</v>
      </c>
    </row>
    <row r="175" spans="1:11" x14ac:dyDescent="0.3">
      <c r="A175" s="1">
        <f t="shared" si="4"/>
        <v>38</v>
      </c>
      <c r="B175" s="1">
        <f t="shared" si="5"/>
        <v>4</v>
      </c>
      <c r="C175" s="5">
        <v>44455</v>
      </c>
      <c r="D175" s="1">
        <v>30323.34</v>
      </c>
      <c r="E175" s="4">
        <v>-6.1999999999999998E-3</v>
      </c>
      <c r="F175" s="4"/>
      <c r="G175" s="1">
        <f>VLOOKUP(C175,'nasdaq 100'!C:D,2,FALSE)</f>
        <v>15515.91</v>
      </c>
      <c r="H175" s="4">
        <f>VLOOKUP(C175,'nasdaq 100'!C:H,4,FALSE)</f>
        <v>15455.518</v>
      </c>
      <c r="J175" s="1">
        <f>VLOOKUP(C175,'s&amp;p 500'!C:H,2,FALSE)</f>
        <v>4473.76</v>
      </c>
      <c r="K175" s="4">
        <f>VLOOKUP(C175,'s&amp;p 500'!C:H,4,FALSE)</f>
        <v>4464.9639999999999</v>
      </c>
    </row>
    <row r="176" spans="1:11" x14ac:dyDescent="0.3">
      <c r="A176" s="1">
        <f t="shared" si="4"/>
        <v>38</v>
      </c>
      <c r="B176" s="1">
        <f t="shared" si="5"/>
        <v>5</v>
      </c>
      <c r="C176" s="5">
        <v>44456</v>
      </c>
      <c r="D176" s="1">
        <v>30500.05</v>
      </c>
      <c r="E176" s="4">
        <v>5.7999999999999996E-3</v>
      </c>
      <c r="F176" s="4"/>
      <c r="G176" s="1">
        <f>VLOOKUP(C176,'nasdaq 100'!C:D,2,FALSE)</f>
        <v>15333.47</v>
      </c>
      <c r="H176" s="4">
        <f>VLOOKUP(C176,'nasdaq 100'!C:H,4,FALSE)</f>
        <v>15434.062</v>
      </c>
      <c r="J176" s="1">
        <f>VLOOKUP(C176,'s&amp;p 500'!C:H,2,FALSE)</f>
        <v>4432.99</v>
      </c>
      <c r="K176" s="4">
        <f>VLOOKUP(C176,'s&amp;p 500'!C:H,4,FALSE)</f>
        <v>4459.8459999999995</v>
      </c>
    </row>
    <row r="177" spans="1:11" x14ac:dyDescent="0.3">
      <c r="A177" s="1">
        <f t="shared" si="4"/>
        <v>39</v>
      </c>
      <c r="B177" s="1">
        <f t="shared" si="5"/>
        <v>2</v>
      </c>
      <c r="C177" s="5">
        <v>44460</v>
      </c>
      <c r="D177" s="1">
        <v>29839.71</v>
      </c>
      <c r="E177" s="4">
        <v>-2.1700000000000001E-2</v>
      </c>
      <c r="F177" s="4"/>
      <c r="G177" s="1">
        <f>VLOOKUP(C177,'nasdaq 100'!C:D,2,FALSE)</f>
        <v>15027.77</v>
      </c>
      <c r="H177" s="4">
        <f>VLOOKUP(C177,'nasdaq 100'!C:H,4,FALSE)</f>
        <v>15278.572</v>
      </c>
      <c r="J177" s="1">
        <f>VLOOKUP(C177,'s&amp;p 500'!C:H,2,FALSE)</f>
        <v>4354.18</v>
      </c>
      <c r="K177" s="4">
        <f>VLOOKUP(C177,'s&amp;p 500'!C:H,4,FALSE)</f>
        <v>4419.8720000000003</v>
      </c>
    </row>
    <row r="178" spans="1:11" x14ac:dyDescent="0.3">
      <c r="A178" s="1">
        <f t="shared" si="4"/>
        <v>39</v>
      </c>
      <c r="B178" s="1">
        <f t="shared" si="5"/>
        <v>3</v>
      </c>
      <c r="C178" s="5">
        <v>44461</v>
      </c>
      <c r="D178" s="1">
        <v>29639.4</v>
      </c>
      <c r="E178" s="4">
        <v>-6.7000000000000002E-3</v>
      </c>
      <c r="F178" s="4"/>
      <c r="G178" s="1">
        <f>VLOOKUP(C178,'nasdaq 100'!C:D,2,FALSE)</f>
        <v>15176.51</v>
      </c>
      <c r="H178" s="4">
        <f>VLOOKUP(C178,'nasdaq 100'!C:H,4,FALSE)</f>
        <v>15213.168</v>
      </c>
      <c r="J178" s="1">
        <f>VLOOKUP(C178,'s&amp;p 500'!C:H,2,FALSE)</f>
        <v>4395.6400000000003</v>
      </c>
      <c r="K178" s="4">
        <f>VLOOKUP(C178,'s&amp;p 500'!C:H,4,FALSE)</f>
        <v>4402.8599999999997</v>
      </c>
    </row>
    <row r="179" spans="1:11" x14ac:dyDescent="0.3">
      <c r="A179" s="1">
        <f t="shared" si="4"/>
        <v>39</v>
      </c>
      <c r="B179" s="1">
        <f t="shared" si="5"/>
        <v>5</v>
      </c>
      <c r="C179" s="5">
        <v>44463</v>
      </c>
      <c r="D179" s="1">
        <v>30248.81</v>
      </c>
      <c r="E179" s="4">
        <v>2.06E-2</v>
      </c>
      <c r="F179" s="4"/>
      <c r="G179" s="1">
        <f>VLOOKUP(C179,'nasdaq 100'!C:D,2,FALSE)</f>
        <v>15329.68</v>
      </c>
      <c r="H179" s="4">
        <f>VLOOKUP(C179,'nasdaq 100'!C:H,4,FALSE)</f>
        <v>15172.544</v>
      </c>
      <c r="J179" s="1">
        <f>VLOOKUP(C179,'s&amp;p 500'!C:H,2,FALSE)</f>
        <v>4455.4799999999996</v>
      </c>
      <c r="K179" s="4">
        <f>VLOOKUP(C179,'s&amp;p 500'!C:H,4,FALSE)</f>
        <v>4402.402</v>
      </c>
    </row>
    <row r="180" spans="1:11" x14ac:dyDescent="0.3">
      <c r="A180" s="1">
        <f t="shared" si="4"/>
        <v>40</v>
      </c>
      <c r="B180" s="1">
        <f t="shared" si="5"/>
        <v>1</v>
      </c>
      <c r="C180" s="5">
        <v>44466</v>
      </c>
      <c r="D180" s="1">
        <v>30240.06</v>
      </c>
      <c r="E180" s="4">
        <v>-2.9999999999999997E-4</v>
      </c>
      <c r="F180" s="4"/>
      <c r="G180" s="1">
        <f>VLOOKUP(C180,'nasdaq 100'!C:D,2,FALSE)</f>
        <v>15204.83</v>
      </c>
      <c r="H180" s="4">
        <f>VLOOKUP(C180,'nasdaq 100'!C:H,4,FALSE)</f>
        <v>15211.073999999999</v>
      </c>
      <c r="J180" s="1">
        <f>VLOOKUP(C180,'s&amp;p 500'!C:H,2,FALSE)</f>
        <v>4443.1099999999997</v>
      </c>
      <c r="K180" s="4">
        <f>VLOOKUP(C180,'s&amp;p 500'!C:H,4,FALSE)</f>
        <v>4419.4780000000001</v>
      </c>
    </row>
    <row r="181" spans="1:11" x14ac:dyDescent="0.3">
      <c r="A181" s="1">
        <f t="shared" si="4"/>
        <v>40</v>
      </c>
      <c r="B181" s="1">
        <f t="shared" si="5"/>
        <v>2</v>
      </c>
      <c r="C181" s="5">
        <v>44467</v>
      </c>
      <c r="D181" s="1">
        <v>30183.96</v>
      </c>
      <c r="E181" s="4">
        <v>-1.9E-3</v>
      </c>
      <c r="F181" s="4"/>
      <c r="G181" s="1">
        <f>VLOOKUP(C181,'nasdaq 100'!C:D,2,FALSE)</f>
        <v>14770.3</v>
      </c>
      <c r="H181" s="4">
        <f>VLOOKUP(C181,'nasdaq 100'!C:H,4,FALSE)</f>
        <v>15159.580000000002</v>
      </c>
      <c r="J181" s="1">
        <f>VLOOKUP(C181,'s&amp;p 500'!C:H,2,FALSE)</f>
        <v>4352.63</v>
      </c>
      <c r="K181" s="4">
        <f>VLOOKUP(C181,'s&amp;p 500'!C:H,4,FALSE)</f>
        <v>4419.1679999999997</v>
      </c>
    </row>
    <row r="182" spans="1:11" x14ac:dyDescent="0.3">
      <c r="A182" s="1">
        <f t="shared" si="4"/>
        <v>40</v>
      </c>
      <c r="B182" s="1">
        <f t="shared" si="5"/>
        <v>3</v>
      </c>
      <c r="C182" s="5">
        <v>44468</v>
      </c>
      <c r="D182" s="1">
        <v>29544.29</v>
      </c>
      <c r="E182" s="4">
        <v>-2.12E-2</v>
      </c>
      <c r="F182" s="4"/>
      <c r="G182" s="1">
        <f>VLOOKUP(C182,'nasdaq 100'!C:D,2,FALSE)</f>
        <v>14752.89</v>
      </c>
      <c r="H182" s="4">
        <f>VLOOKUP(C182,'nasdaq 100'!C:H,4,FALSE)</f>
        <v>15074.856</v>
      </c>
      <c r="J182" s="1">
        <f>VLOOKUP(C182,'s&amp;p 500'!C:H,2,FALSE)</f>
        <v>4359.46</v>
      </c>
      <c r="K182" s="4">
        <f>VLOOKUP(C182,'s&amp;p 500'!C:H,4,FALSE)</f>
        <v>4411.9319999999998</v>
      </c>
    </row>
    <row r="183" spans="1:11" x14ac:dyDescent="0.3">
      <c r="A183" s="1">
        <f t="shared" si="4"/>
        <v>40</v>
      </c>
      <c r="B183" s="1">
        <f t="shared" si="5"/>
        <v>4</v>
      </c>
      <c r="C183" s="5">
        <v>44469</v>
      </c>
      <c r="D183" s="1">
        <v>29452.66</v>
      </c>
      <c r="E183" s="4">
        <v>-3.0999999999999999E-3</v>
      </c>
      <c r="F183" s="4"/>
      <c r="G183" s="1">
        <f>VLOOKUP(C183,'nasdaq 100'!C:D,2,FALSE)</f>
        <v>14689.62</v>
      </c>
      <c r="H183" s="4">
        <f>VLOOKUP(C183,'nasdaq 100'!C:H,4,FALSE)</f>
        <v>14949.463999999998</v>
      </c>
      <c r="J183" s="1">
        <f>VLOOKUP(C183,'s&amp;p 500'!C:H,2,FALSE)</f>
        <v>4307.54</v>
      </c>
      <c r="K183" s="4">
        <f>VLOOKUP(C183,'s&amp;p 500'!C:H,4,FALSE)</f>
        <v>4383.6440000000002</v>
      </c>
    </row>
    <row r="184" spans="1:11" x14ac:dyDescent="0.3">
      <c r="A184" s="1">
        <f t="shared" si="4"/>
        <v>40</v>
      </c>
      <c r="B184" s="1">
        <f t="shared" si="5"/>
        <v>5</v>
      </c>
      <c r="C184" s="5">
        <v>44470</v>
      </c>
      <c r="D184" s="1">
        <v>28771.07</v>
      </c>
      <c r="E184" s="4">
        <v>-2.3099999999999999E-2</v>
      </c>
      <c r="F184" s="4"/>
      <c r="G184" s="1">
        <f>VLOOKUP(C184,'nasdaq 100'!C:D,2,FALSE)</f>
        <v>14791.87</v>
      </c>
      <c r="H184" s="4">
        <f>VLOOKUP(C184,'nasdaq 100'!C:H,4,FALSE)</f>
        <v>14841.901999999998</v>
      </c>
      <c r="J184" s="1">
        <f>VLOOKUP(C184,'s&amp;p 500'!C:H,2,FALSE)</f>
        <v>4357.05</v>
      </c>
      <c r="K184" s="4">
        <f>VLOOKUP(C184,'s&amp;p 500'!C:H,4,FALSE)</f>
        <v>4363.9580000000005</v>
      </c>
    </row>
    <row r="185" spans="1:11" x14ac:dyDescent="0.3">
      <c r="A185" s="1">
        <f t="shared" si="4"/>
        <v>41</v>
      </c>
      <c r="B185" s="1">
        <f t="shared" si="5"/>
        <v>1</v>
      </c>
      <c r="C185" s="5">
        <v>44473</v>
      </c>
      <c r="D185" s="1">
        <v>28444.89</v>
      </c>
      <c r="E185" s="4">
        <v>-1.1299999999999999E-2</v>
      </c>
      <c r="F185" s="4"/>
      <c r="G185" s="1">
        <f>VLOOKUP(C185,'nasdaq 100'!C:D,2,FALSE)</f>
        <v>14472.12</v>
      </c>
      <c r="H185" s="4">
        <f>VLOOKUP(C185,'nasdaq 100'!C:H,4,FALSE)</f>
        <v>14695.36</v>
      </c>
      <c r="J185" s="1">
        <f>VLOOKUP(C185,'s&amp;p 500'!C:H,2,FALSE)</f>
        <v>4300.46</v>
      </c>
      <c r="K185" s="4">
        <f>VLOOKUP(C185,'s&amp;p 500'!C:H,4,FALSE)</f>
        <v>4335.4279999999999</v>
      </c>
    </row>
    <row r="186" spans="1:11" x14ac:dyDescent="0.3">
      <c r="A186" s="1">
        <f t="shared" si="4"/>
        <v>41</v>
      </c>
      <c r="B186" s="1">
        <f t="shared" si="5"/>
        <v>2</v>
      </c>
      <c r="C186" s="5">
        <v>44474</v>
      </c>
      <c r="D186" s="1">
        <v>27822.12</v>
      </c>
      <c r="E186" s="4">
        <v>-2.1899999999999999E-2</v>
      </c>
      <c r="F186" s="4"/>
      <c r="G186" s="1">
        <f>VLOOKUP(C186,'nasdaq 100'!C:D,2,FALSE)</f>
        <v>14674.14</v>
      </c>
      <c r="H186" s="4">
        <f>VLOOKUP(C186,'nasdaq 100'!C:H,4,FALSE)</f>
        <v>14676.128000000002</v>
      </c>
      <c r="J186" s="1">
        <f>VLOOKUP(C186,'s&amp;p 500'!C:H,2,FALSE)</f>
        <v>4345.72</v>
      </c>
      <c r="K186" s="4">
        <f>VLOOKUP(C186,'s&amp;p 500'!C:H,4,FALSE)</f>
        <v>4334.0460000000003</v>
      </c>
    </row>
    <row r="187" spans="1:11" x14ac:dyDescent="0.3">
      <c r="A187" s="1">
        <f t="shared" si="4"/>
        <v>41</v>
      </c>
      <c r="B187" s="1">
        <f t="shared" si="5"/>
        <v>3</v>
      </c>
      <c r="C187" s="5">
        <v>44475</v>
      </c>
      <c r="D187" s="1">
        <v>27528.87</v>
      </c>
      <c r="E187" s="4">
        <v>-1.0500000000000001E-2</v>
      </c>
      <c r="F187" s="4"/>
      <c r="G187" s="1">
        <f>VLOOKUP(C187,'nasdaq 100'!C:D,2,FALSE)</f>
        <v>14766.75</v>
      </c>
      <c r="H187" s="4">
        <f>VLOOKUP(C187,'nasdaq 100'!C:H,4,FALSE)</f>
        <v>14678.9</v>
      </c>
      <c r="J187" s="1">
        <f>VLOOKUP(C187,'s&amp;p 500'!C:H,2,FALSE)</f>
        <v>4363.55</v>
      </c>
      <c r="K187" s="4">
        <f>VLOOKUP(C187,'s&amp;p 500'!C:H,4,FALSE)</f>
        <v>4334.8639999999996</v>
      </c>
    </row>
    <row r="188" spans="1:11" x14ac:dyDescent="0.3">
      <c r="A188" s="1">
        <f t="shared" si="4"/>
        <v>41</v>
      </c>
      <c r="B188" s="1">
        <f t="shared" si="5"/>
        <v>4</v>
      </c>
      <c r="C188" s="5">
        <v>44476</v>
      </c>
      <c r="D188" s="1">
        <v>27678.21</v>
      </c>
      <c r="E188" s="4">
        <v>5.4000000000000003E-3</v>
      </c>
      <c r="F188" s="4"/>
      <c r="G188" s="1">
        <f>VLOOKUP(C188,'nasdaq 100'!C:D,2,FALSE)</f>
        <v>14897.13</v>
      </c>
      <c r="H188" s="4">
        <f>VLOOKUP(C188,'nasdaq 100'!C:H,4,FALSE)</f>
        <v>14720.402000000002</v>
      </c>
      <c r="J188" s="1">
        <f>VLOOKUP(C188,'s&amp;p 500'!C:H,2,FALSE)</f>
        <v>4399.76</v>
      </c>
      <c r="K188" s="4">
        <f>VLOOKUP(C188,'s&amp;p 500'!C:H,4,FALSE)</f>
        <v>4353.308</v>
      </c>
    </row>
    <row r="189" spans="1:11" x14ac:dyDescent="0.3">
      <c r="A189" s="1">
        <f t="shared" si="4"/>
        <v>41</v>
      </c>
      <c r="B189" s="1">
        <f t="shared" si="5"/>
        <v>5</v>
      </c>
      <c r="C189" s="5">
        <v>44477</v>
      </c>
      <c r="D189" s="1">
        <v>28048.94</v>
      </c>
      <c r="E189" s="4">
        <v>1.34E-2</v>
      </c>
      <c r="F189" s="4"/>
      <c r="G189" s="1">
        <f>VLOOKUP(C189,'nasdaq 100'!C:D,2,FALSE)</f>
        <v>14820.75</v>
      </c>
      <c r="H189" s="4">
        <f>VLOOKUP(C189,'nasdaq 100'!C:H,4,FALSE)</f>
        <v>14726.178</v>
      </c>
      <c r="J189" s="1">
        <f>VLOOKUP(C189,'s&amp;p 500'!C:H,2,FALSE)</f>
        <v>4391.3599999999997</v>
      </c>
      <c r="K189" s="4">
        <f>VLOOKUP(C189,'s&amp;p 500'!C:H,4,FALSE)</f>
        <v>4360.17</v>
      </c>
    </row>
    <row r="190" spans="1:11" x14ac:dyDescent="0.3">
      <c r="A190" s="1">
        <f t="shared" si="4"/>
        <v>42</v>
      </c>
      <c r="B190" s="1">
        <f t="shared" si="5"/>
        <v>1</v>
      </c>
      <c r="C190" s="5">
        <v>44480</v>
      </c>
      <c r="D190" s="1">
        <v>28498.2</v>
      </c>
      <c r="E190" s="4">
        <v>1.6E-2</v>
      </c>
      <c r="F190" s="4"/>
      <c r="G190" s="1">
        <f>VLOOKUP(C190,'nasdaq 100'!C:D,2,FALSE)</f>
        <v>14713.73</v>
      </c>
      <c r="H190" s="4">
        <f>VLOOKUP(C190,'nasdaq 100'!C:H,4,FALSE)</f>
        <v>14774.5</v>
      </c>
      <c r="J190" s="1">
        <f>VLOOKUP(C190,'s&amp;p 500'!C:H,2,FALSE)</f>
        <v>4361.1899999999996</v>
      </c>
      <c r="K190" s="4">
        <f>VLOOKUP(C190,'s&amp;p 500'!C:H,4,FALSE)</f>
        <v>4372.3159999999998</v>
      </c>
    </row>
    <row r="191" spans="1:11" x14ac:dyDescent="0.3">
      <c r="A191" s="1">
        <f t="shared" si="4"/>
        <v>42</v>
      </c>
      <c r="B191" s="1">
        <f t="shared" si="5"/>
        <v>2</v>
      </c>
      <c r="C191" s="5">
        <v>44481</v>
      </c>
      <c r="D191" s="1">
        <v>28230.61</v>
      </c>
      <c r="E191" s="4">
        <v>-9.4000000000000004E-3</v>
      </c>
      <c r="F191" s="4"/>
      <c r="G191" s="1">
        <f>VLOOKUP(C191,'nasdaq 100'!C:D,2,FALSE)</f>
        <v>14662.11</v>
      </c>
      <c r="H191" s="4">
        <f>VLOOKUP(C191,'nasdaq 100'!C:H,4,FALSE)</f>
        <v>14772.094000000001</v>
      </c>
      <c r="J191" s="1">
        <f>VLOOKUP(C191,'s&amp;p 500'!C:H,2,FALSE)</f>
        <v>4350.6400000000003</v>
      </c>
      <c r="K191" s="4">
        <f>VLOOKUP(C191,'s&amp;p 500'!C:H,4,FALSE)</f>
        <v>4373.3</v>
      </c>
    </row>
    <row r="192" spans="1:11" x14ac:dyDescent="0.3">
      <c r="A192" s="1">
        <f t="shared" si="4"/>
        <v>42</v>
      </c>
      <c r="B192" s="1">
        <f t="shared" si="5"/>
        <v>3</v>
      </c>
      <c r="C192" s="5">
        <v>44482</v>
      </c>
      <c r="D192" s="1">
        <v>28140.28</v>
      </c>
      <c r="E192" s="4">
        <v>-3.2000000000000002E-3</v>
      </c>
      <c r="F192" s="4"/>
      <c r="G192" s="1">
        <f>VLOOKUP(C192,'nasdaq 100'!C:D,2,FALSE)</f>
        <v>14774.6</v>
      </c>
      <c r="H192" s="4">
        <f>VLOOKUP(C192,'nasdaq 100'!C:H,4,FALSE)</f>
        <v>14773.664000000001</v>
      </c>
      <c r="J192" s="1">
        <f>VLOOKUP(C192,'s&amp;p 500'!C:H,2,FALSE)</f>
        <v>4363.8</v>
      </c>
      <c r="K192" s="4">
        <f>VLOOKUP(C192,'s&amp;p 500'!C:H,4,FALSE)</f>
        <v>4373.3499999999995</v>
      </c>
    </row>
    <row r="193" spans="1:11" x14ac:dyDescent="0.3">
      <c r="A193" s="1">
        <f t="shared" si="4"/>
        <v>42</v>
      </c>
      <c r="B193" s="1">
        <f t="shared" si="5"/>
        <v>4</v>
      </c>
      <c r="C193" s="5">
        <v>44483</v>
      </c>
      <c r="D193" s="1">
        <v>28550.93</v>
      </c>
      <c r="E193" s="4">
        <v>1.46E-2</v>
      </c>
      <c r="F193" s="4"/>
      <c r="G193" s="1">
        <f>VLOOKUP(C193,'nasdaq 100'!C:D,2,FALSE)</f>
        <v>15052.42</v>
      </c>
      <c r="H193" s="4">
        <f>VLOOKUP(C193,'nasdaq 100'!C:H,4,FALSE)</f>
        <v>14804.722</v>
      </c>
      <c r="J193" s="1">
        <f>VLOOKUP(C193,'s&amp;p 500'!C:H,2,FALSE)</f>
        <v>4438.2299999999996</v>
      </c>
      <c r="K193" s="4">
        <f>VLOOKUP(C193,'s&amp;p 500'!C:H,4,FALSE)</f>
        <v>4381.0439999999999</v>
      </c>
    </row>
    <row r="194" spans="1:11" x14ac:dyDescent="0.3">
      <c r="A194" s="1">
        <f t="shared" si="4"/>
        <v>42</v>
      </c>
      <c r="B194" s="1">
        <f t="shared" si="5"/>
        <v>5</v>
      </c>
      <c r="C194" s="5">
        <v>44484</v>
      </c>
      <c r="D194" s="1">
        <v>29068.63</v>
      </c>
      <c r="E194" s="4">
        <v>1.8100000000000002E-2</v>
      </c>
      <c r="F194" s="4"/>
      <c r="G194" s="1">
        <f>VLOOKUP(C194,'nasdaq 100'!C:D,2,FALSE)</f>
        <v>15146.92</v>
      </c>
      <c r="H194" s="4">
        <f>VLOOKUP(C194,'nasdaq 100'!C:H,4,FALSE)</f>
        <v>14869.956</v>
      </c>
      <c r="J194" s="1">
        <f>VLOOKUP(C194,'s&amp;p 500'!C:H,2,FALSE)</f>
        <v>4471.37</v>
      </c>
      <c r="K194" s="4">
        <f>VLOOKUP(C194,'s&amp;p 500'!C:H,4,FALSE)</f>
        <v>4397.0460000000003</v>
      </c>
    </row>
    <row r="195" spans="1:11" x14ac:dyDescent="0.3">
      <c r="A195" s="1">
        <f t="shared" ref="A195:A222" si="6">WEEKNUM(C195,2)</f>
        <v>43</v>
      </c>
      <c r="B195" s="1">
        <f t="shared" ref="B195:B222" si="7">WEEKDAY(C195,2)</f>
        <v>1</v>
      </c>
      <c r="C195" s="5">
        <v>44487</v>
      </c>
      <c r="D195" s="1">
        <v>29025.46</v>
      </c>
      <c r="E195" s="4">
        <v>-1.5E-3</v>
      </c>
      <c r="F195" s="4"/>
      <c r="G195" s="1">
        <f>VLOOKUP(C195,'nasdaq 100'!C:D,2,FALSE)</f>
        <v>15300.89</v>
      </c>
      <c r="H195" s="4">
        <f>VLOOKUP(C195,'nasdaq 100'!C:H,4,FALSE)</f>
        <v>14987.388000000001</v>
      </c>
      <c r="J195" s="1">
        <f>VLOOKUP(C195,'s&amp;p 500'!C:H,2,FALSE)</f>
        <v>4486.4799999999996</v>
      </c>
      <c r="K195" s="4">
        <f>VLOOKUP(C195,'s&amp;p 500'!C:H,4,FALSE)</f>
        <v>4422.1040000000003</v>
      </c>
    </row>
    <row r="196" spans="1:11" x14ac:dyDescent="0.3">
      <c r="A196" s="1">
        <f t="shared" si="6"/>
        <v>43</v>
      </c>
      <c r="B196" s="1">
        <f t="shared" si="7"/>
        <v>2</v>
      </c>
      <c r="C196" s="5">
        <v>44488</v>
      </c>
      <c r="D196" s="1">
        <v>29215.52</v>
      </c>
      <c r="E196" s="4">
        <v>6.4999999999999997E-3</v>
      </c>
      <c r="F196" s="4"/>
      <c r="G196" s="1">
        <f>VLOOKUP(C196,'nasdaq 100'!C:D,2,FALSE)</f>
        <v>15410.72</v>
      </c>
      <c r="H196" s="4">
        <f>VLOOKUP(C196,'nasdaq 100'!C:H,4,FALSE)</f>
        <v>15137.11</v>
      </c>
      <c r="J196" s="1">
        <f>VLOOKUP(C196,'s&amp;p 500'!C:H,2,FALSE)</f>
        <v>4519.63</v>
      </c>
      <c r="K196" s="4">
        <f>VLOOKUP(C196,'s&amp;p 500'!C:H,4,FALSE)</f>
        <v>4455.902</v>
      </c>
    </row>
    <row r="197" spans="1:11" x14ac:dyDescent="0.3">
      <c r="A197" s="1">
        <f t="shared" si="6"/>
        <v>43</v>
      </c>
      <c r="B197" s="1">
        <f t="shared" si="7"/>
        <v>3</v>
      </c>
      <c r="C197" s="5">
        <v>44489</v>
      </c>
      <c r="D197" s="1">
        <v>29255.55</v>
      </c>
      <c r="E197" s="4">
        <v>1.4E-3</v>
      </c>
      <c r="F197" s="4"/>
      <c r="G197" s="1">
        <f>VLOOKUP(C197,'nasdaq 100'!C:D,2,FALSE)</f>
        <v>15388.71</v>
      </c>
      <c r="H197" s="4">
        <f>VLOOKUP(C197,'nasdaq 100'!C:H,4,FALSE)</f>
        <v>15259.932000000001</v>
      </c>
      <c r="J197" s="1">
        <f>VLOOKUP(C197,'s&amp;p 500'!C:H,2,FALSE)</f>
        <v>4536.1899999999996</v>
      </c>
      <c r="K197" s="4">
        <f>VLOOKUP(C197,'s&amp;p 500'!C:H,4,FALSE)</f>
        <v>4490.3799999999992</v>
      </c>
    </row>
    <row r="198" spans="1:11" x14ac:dyDescent="0.3">
      <c r="A198" s="1">
        <f t="shared" si="6"/>
        <v>43</v>
      </c>
      <c r="B198" s="1">
        <f t="shared" si="7"/>
        <v>4</v>
      </c>
      <c r="C198" s="5">
        <v>44490</v>
      </c>
      <c r="D198" s="1">
        <v>28708.58</v>
      </c>
      <c r="E198" s="4">
        <v>-1.8700000000000001E-2</v>
      </c>
      <c r="F198" s="4"/>
      <c r="G198" s="1">
        <f>VLOOKUP(C198,'nasdaq 100'!C:D,2,FALSE)</f>
        <v>15489.59</v>
      </c>
      <c r="H198" s="4">
        <f>VLOOKUP(C198,'nasdaq 100'!C:H,4,FALSE)</f>
        <v>15347.366</v>
      </c>
      <c r="J198" s="1">
        <f>VLOOKUP(C198,'s&amp;p 500'!C:H,2,FALSE)</f>
        <v>4549.78</v>
      </c>
      <c r="K198" s="4">
        <f>VLOOKUP(C198,'s&amp;p 500'!C:H,4,FALSE)</f>
        <v>4512.6899999999996</v>
      </c>
    </row>
    <row r="199" spans="1:11" x14ac:dyDescent="0.3">
      <c r="A199" s="1">
        <f t="shared" si="6"/>
        <v>43</v>
      </c>
      <c r="B199" s="1">
        <f t="shared" si="7"/>
        <v>5</v>
      </c>
      <c r="C199" s="5">
        <v>44491</v>
      </c>
      <c r="D199" s="1">
        <v>28804.85</v>
      </c>
      <c r="E199" s="4">
        <v>3.3999999999999998E-3</v>
      </c>
      <c r="F199" s="4"/>
      <c r="G199" s="1">
        <f>VLOOKUP(C199,'nasdaq 100'!C:D,2,FALSE)</f>
        <v>15355.07</v>
      </c>
      <c r="H199" s="4">
        <f>VLOOKUP(C199,'nasdaq 100'!C:H,4,FALSE)</f>
        <v>15388.996000000003</v>
      </c>
      <c r="J199" s="1">
        <f>VLOOKUP(C199,'s&amp;p 500'!C:H,2,FALSE)</f>
        <v>4544.8999999999996</v>
      </c>
      <c r="K199" s="4">
        <f>VLOOKUP(C199,'s&amp;p 500'!C:H,4,FALSE)</f>
        <v>4527.3959999999988</v>
      </c>
    </row>
    <row r="200" spans="1:11" x14ac:dyDescent="0.3">
      <c r="A200" s="1">
        <f t="shared" si="6"/>
        <v>44</v>
      </c>
      <c r="B200" s="1">
        <f t="shared" si="7"/>
        <v>1</v>
      </c>
      <c r="C200" s="5">
        <v>44494</v>
      </c>
      <c r="D200" s="1">
        <v>28600.41</v>
      </c>
      <c r="E200" s="4">
        <v>-7.1000000000000004E-3</v>
      </c>
      <c r="F200" s="4"/>
      <c r="G200" s="1">
        <f>VLOOKUP(C200,'nasdaq 100'!C:D,2,FALSE)</f>
        <v>15514.19</v>
      </c>
      <c r="H200" s="4">
        <f>VLOOKUP(C200,'nasdaq 100'!C:H,4,FALSE)</f>
        <v>15431.655999999999</v>
      </c>
      <c r="J200" s="1">
        <f>VLOOKUP(C200,'s&amp;p 500'!C:H,2,FALSE)</f>
        <v>4566.4799999999996</v>
      </c>
      <c r="K200" s="4">
        <f>VLOOKUP(C200,'s&amp;p 500'!C:H,4,FALSE)</f>
        <v>4543.3959999999997</v>
      </c>
    </row>
    <row r="201" spans="1:11" x14ac:dyDescent="0.3">
      <c r="A201" s="1">
        <f t="shared" si="6"/>
        <v>44</v>
      </c>
      <c r="B201" s="1">
        <f t="shared" si="7"/>
        <v>2</v>
      </c>
      <c r="C201" s="5">
        <v>44495</v>
      </c>
      <c r="D201" s="1">
        <v>29106.01</v>
      </c>
      <c r="E201" s="4">
        <v>1.77E-2</v>
      </c>
      <c r="F201" s="4"/>
      <c r="G201" s="1">
        <f>VLOOKUP(C201,'nasdaq 100'!C:D,2,FALSE)</f>
        <v>15559.49</v>
      </c>
      <c r="H201" s="4">
        <f>VLOOKUP(C201,'nasdaq 100'!C:H,4,FALSE)</f>
        <v>15461.41</v>
      </c>
      <c r="J201" s="1">
        <f>VLOOKUP(C201,'s&amp;p 500'!C:H,2,FALSE)</f>
        <v>4574.79</v>
      </c>
      <c r="K201" s="4">
        <f>VLOOKUP(C201,'s&amp;p 500'!C:H,4,FALSE)</f>
        <v>4554.4279999999999</v>
      </c>
    </row>
    <row r="202" spans="1:11" x14ac:dyDescent="0.3">
      <c r="A202" s="1">
        <f t="shared" si="6"/>
        <v>44</v>
      </c>
      <c r="B202" s="1">
        <f t="shared" si="7"/>
        <v>3</v>
      </c>
      <c r="C202" s="5">
        <v>44496</v>
      </c>
      <c r="D202" s="1">
        <v>29098.240000000002</v>
      </c>
      <c r="E202" s="4">
        <v>-2.9999999999999997E-4</v>
      </c>
      <c r="F202" s="4"/>
      <c r="G202" s="1">
        <f>VLOOKUP(C202,'nasdaq 100'!C:D,2,FALSE)</f>
        <v>15598.39</v>
      </c>
      <c r="H202" s="4">
        <f>VLOOKUP(C202,'nasdaq 100'!C:H,4,FALSE)</f>
        <v>15503.346</v>
      </c>
      <c r="J202" s="1">
        <f>VLOOKUP(C202,'s&amp;p 500'!C:H,2,FALSE)</f>
        <v>4551.68</v>
      </c>
      <c r="K202" s="4">
        <f>VLOOKUP(C202,'s&amp;p 500'!C:H,4,FALSE)</f>
        <v>4557.5259999999998</v>
      </c>
    </row>
    <row r="203" spans="1:11" x14ac:dyDescent="0.3">
      <c r="A203" s="1">
        <f t="shared" si="6"/>
        <v>44</v>
      </c>
      <c r="B203" s="1">
        <f t="shared" si="7"/>
        <v>4</v>
      </c>
      <c r="C203" s="5">
        <v>44497</v>
      </c>
      <c r="D203" s="1">
        <v>28820.09</v>
      </c>
      <c r="E203" s="4">
        <v>-9.5999999999999992E-3</v>
      </c>
      <c r="F203" s="4"/>
      <c r="G203" s="1">
        <f>VLOOKUP(C203,'nasdaq 100'!C:D,2,FALSE)</f>
        <v>15778.16</v>
      </c>
      <c r="H203" s="4">
        <f>VLOOKUP(C203,'nasdaq 100'!C:H,4,FALSE)</f>
        <v>15561.060000000001</v>
      </c>
      <c r="J203" s="1">
        <f>VLOOKUP(C203,'s&amp;p 500'!C:H,2,FALSE)</f>
        <v>4596.42</v>
      </c>
      <c r="K203" s="4">
        <f>VLOOKUP(C203,'s&amp;p 500'!C:H,4,FALSE)</f>
        <v>4566.8539999999994</v>
      </c>
    </row>
    <row r="204" spans="1:11" x14ac:dyDescent="0.3">
      <c r="A204" s="1">
        <f t="shared" si="6"/>
        <v>44</v>
      </c>
      <c r="B204" s="1">
        <f t="shared" si="7"/>
        <v>5</v>
      </c>
      <c r="C204" s="5">
        <v>44498</v>
      </c>
      <c r="D204" s="1">
        <v>28892.69</v>
      </c>
      <c r="E204" s="4">
        <v>2.5000000000000001E-3</v>
      </c>
      <c r="F204" s="4"/>
      <c r="G204" s="1">
        <f>VLOOKUP(C204,'nasdaq 100'!C:D,2,FALSE)</f>
        <v>15850.47</v>
      </c>
      <c r="H204" s="4">
        <f>VLOOKUP(C204,'nasdaq 100'!C:H,4,FALSE)</f>
        <v>15660.14</v>
      </c>
      <c r="J204" s="1">
        <f>VLOOKUP(C204,'s&amp;p 500'!C:H,2,FALSE)</f>
        <v>4605.38</v>
      </c>
      <c r="K204" s="4">
        <f>VLOOKUP(C204,'s&amp;p 500'!C:H,4,FALSE)</f>
        <v>4578.9500000000007</v>
      </c>
    </row>
    <row r="205" spans="1:11" x14ac:dyDescent="0.3">
      <c r="A205" s="1">
        <f t="shared" si="6"/>
        <v>45</v>
      </c>
      <c r="B205" s="1">
        <f t="shared" si="7"/>
        <v>1</v>
      </c>
      <c r="C205" s="5">
        <v>44501</v>
      </c>
      <c r="D205" s="1">
        <v>29647.08</v>
      </c>
      <c r="E205" s="4">
        <v>2.6100000000000002E-2</v>
      </c>
      <c r="F205" s="4"/>
      <c r="G205" s="1">
        <f>VLOOKUP(C205,'nasdaq 100'!C:D,2,FALSE)</f>
        <v>15905.28</v>
      </c>
      <c r="H205" s="4">
        <f>VLOOKUP(C205,'nasdaq 100'!C:H,4,FALSE)</f>
        <v>15738.357999999998</v>
      </c>
      <c r="J205" s="1">
        <f>VLOOKUP(C205,'s&amp;p 500'!C:H,2,FALSE)</f>
        <v>4613.67</v>
      </c>
      <c r="K205" s="4">
        <f>VLOOKUP(C205,'s&amp;p 500'!C:H,4,FALSE)</f>
        <v>4588.3880000000008</v>
      </c>
    </row>
    <row r="206" spans="1:11" x14ac:dyDescent="0.3">
      <c r="A206" s="1">
        <f t="shared" si="6"/>
        <v>45</v>
      </c>
      <c r="B206" s="1">
        <f t="shared" si="7"/>
        <v>2</v>
      </c>
      <c r="C206" s="5">
        <v>44502</v>
      </c>
      <c r="D206" s="1">
        <v>29520.9</v>
      </c>
      <c r="E206" s="4">
        <v>-4.3E-3</v>
      </c>
      <c r="F206" s="4"/>
      <c r="G206" s="1">
        <f>VLOOKUP(C206,'nasdaq 100'!C:D,2,FALSE)</f>
        <v>15972.49</v>
      </c>
      <c r="H206" s="4">
        <f>VLOOKUP(C206,'nasdaq 100'!C:H,4,FALSE)</f>
        <v>15820.957999999999</v>
      </c>
      <c r="J206" s="1">
        <f>VLOOKUP(C206,'s&amp;p 500'!C:H,2,FALSE)</f>
        <v>4630.6499999999996</v>
      </c>
      <c r="K206" s="4">
        <f>VLOOKUP(C206,'s&amp;p 500'!C:H,4,FALSE)</f>
        <v>4599.5600000000004</v>
      </c>
    </row>
    <row r="207" spans="1:11" x14ac:dyDescent="0.3">
      <c r="A207" s="1">
        <f t="shared" si="6"/>
        <v>45</v>
      </c>
      <c r="B207" s="1">
        <f t="shared" si="7"/>
        <v>4</v>
      </c>
      <c r="C207" s="5">
        <v>44504</v>
      </c>
      <c r="D207" s="1">
        <v>29794.37</v>
      </c>
      <c r="E207" s="4">
        <v>9.2999999999999992E-3</v>
      </c>
      <c r="F207" s="4"/>
      <c r="G207" s="1">
        <f>VLOOKUP(C207,'nasdaq 100'!C:D,2,FALSE)</f>
        <v>16346.24</v>
      </c>
      <c r="H207" s="4">
        <f>VLOOKUP(C207,'nasdaq 100'!C:H,4,FALSE)</f>
        <v>16043.795999999998</v>
      </c>
      <c r="J207" s="1">
        <f>VLOOKUP(C207,'s&amp;p 500'!C:H,2,FALSE)</f>
        <v>4680.0600000000004</v>
      </c>
      <c r="K207" s="4">
        <f>VLOOKUP(C207,'s&amp;p 500'!C:H,4,FALSE)</f>
        <v>4638.0659999999998</v>
      </c>
    </row>
    <row r="208" spans="1:11" x14ac:dyDescent="0.3">
      <c r="A208" s="1">
        <f t="shared" si="6"/>
        <v>45</v>
      </c>
      <c r="B208" s="1">
        <f t="shared" si="7"/>
        <v>5</v>
      </c>
      <c r="C208" s="5">
        <v>44505</v>
      </c>
      <c r="D208" s="1">
        <v>29611.57</v>
      </c>
      <c r="E208" s="4">
        <v>-6.1000000000000004E-3</v>
      </c>
      <c r="F208" s="4"/>
      <c r="G208" s="1">
        <f>VLOOKUP(C208,'nasdaq 100'!C:D,2,FALSE)</f>
        <v>16359.38</v>
      </c>
      <c r="H208" s="4">
        <f>VLOOKUP(C208,'nasdaq 100'!C:H,4,FALSE)</f>
        <v>16145.578</v>
      </c>
      <c r="J208" s="1">
        <f>VLOOKUP(C208,'s&amp;p 500'!C:H,2,FALSE)</f>
        <v>4697.53</v>
      </c>
      <c r="K208" s="4">
        <f>VLOOKUP(C208,'s&amp;p 500'!C:H,4,FALSE)</f>
        <v>4656.4960000000001</v>
      </c>
    </row>
    <row r="209" spans="1:11" x14ac:dyDescent="0.3">
      <c r="A209" s="1">
        <f t="shared" si="6"/>
        <v>46</v>
      </c>
      <c r="B209" s="1">
        <f t="shared" si="7"/>
        <v>1</v>
      </c>
      <c r="C209" s="5">
        <v>44508</v>
      </c>
      <c r="D209" s="1">
        <v>29507.05</v>
      </c>
      <c r="E209" s="4">
        <v>-3.5000000000000001E-3</v>
      </c>
      <c r="F209" s="4"/>
      <c r="G209" s="1">
        <f>VLOOKUP(C209,'nasdaq 100'!C:D,2,FALSE)</f>
        <v>16336.03</v>
      </c>
      <c r="H209" s="4">
        <f>VLOOKUP(C209,'nasdaq 100'!C:H,4,FALSE)</f>
        <v>16231.727999999999</v>
      </c>
      <c r="J209" s="1">
        <f>VLOOKUP(C209,'s&amp;p 500'!C:H,2,FALSE)</f>
        <v>4701.7</v>
      </c>
      <c r="K209" s="4">
        <f>VLOOKUP(C209,'s&amp;p 500'!C:H,4,FALSE)</f>
        <v>4674.1019999999999</v>
      </c>
    </row>
    <row r="210" spans="1:11" x14ac:dyDescent="0.3">
      <c r="A210" s="1">
        <f t="shared" si="6"/>
        <v>46</v>
      </c>
      <c r="B210" s="1">
        <f t="shared" si="7"/>
        <v>2</v>
      </c>
      <c r="C210" s="5">
        <v>44509</v>
      </c>
      <c r="D210" s="1">
        <v>29285.46</v>
      </c>
      <c r="E210" s="4">
        <v>-7.4999999999999997E-3</v>
      </c>
      <c r="F210" s="4"/>
      <c r="G210" s="1">
        <f>VLOOKUP(C210,'nasdaq 100'!C:D,2,FALSE)</f>
        <v>16219.93</v>
      </c>
      <c r="H210" s="4">
        <f>VLOOKUP(C210,'nasdaq 100'!C:H,4,FALSE)</f>
        <v>16281.215999999997</v>
      </c>
      <c r="J210" s="1">
        <f>VLOOKUP(C210,'s&amp;p 500'!C:H,2,FALSE)</f>
        <v>4685.25</v>
      </c>
      <c r="K210" s="4">
        <f>VLOOKUP(C210,'s&amp;p 500'!C:H,4,FALSE)</f>
        <v>4685.0219999999999</v>
      </c>
    </row>
    <row r="211" spans="1:11" x14ac:dyDescent="0.3">
      <c r="A211" s="1">
        <f t="shared" si="6"/>
        <v>46</v>
      </c>
      <c r="B211" s="1">
        <f t="shared" si="7"/>
        <v>3</v>
      </c>
      <c r="C211" s="5">
        <v>44510</v>
      </c>
      <c r="D211" s="1">
        <v>29106.78</v>
      </c>
      <c r="E211" s="4">
        <v>-6.1000000000000004E-3</v>
      </c>
      <c r="F211" s="4"/>
      <c r="G211" s="1">
        <f>VLOOKUP(C211,'nasdaq 100'!C:D,2,FALSE)</f>
        <v>15985.57</v>
      </c>
      <c r="H211" s="4">
        <f>VLOOKUP(C211,'nasdaq 100'!C:H,4,FALSE)</f>
        <v>16249.429999999998</v>
      </c>
      <c r="J211" s="1">
        <f>VLOOKUP(C211,'s&amp;p 500'!C:H,2,FALSE)</f>
        <v>4646.71</v>
      </c>
      <c r="K211" s="4">
        <f>VLOOKUP(C211,'s&amp;p 500'!C:H,4,FALSE)</f>
        <v>4682.25</v>
      </c>
    </row>
    <row r="212" spans="1:11" x14ac:dyDescent="0.3">
      <c r="A212" s="1">
        <f t="shared" si="6"/>
        <v>46</v>
      </c>
      <c r="B212" s="1">
        <f t="shared" si="7"/>
        <v>4</v>
      </c>
      <c r="C212" s="5">
        <v>44511</v>
      </c>
      <c r="D212" s="1">
        <v>29277.86</v>
      </c>
      <c r="E212" s="4">
        <v>5.8999999999999999E-3</v>
      </c>
      <c r="F212" s="4"/>
      <c r="G212" s="1">
        <f>VLOOKUP(C212,'nasdaq 100'!C:D,2,FALSE)</f>
        <v>16032.47</v>
      </c>
      <c r="H212" s="4">
        <f>VLOOKUP(C212,'nasdaq 100'!C:H,4,FALSE)</f>
        <v>16186.675999999998</v>
      </c>
      <c r="J212" s="1">
        <f>VLOOKUP(C212,'s&amp;p 500'!C:H,2,FALSE)</f>
        <v>4649.2700000000004</v>
      </c>
      <c r="K212" s="4">
        <f>VLOOKUP(C212,'s&amp;p 500'!C:H,4,FALSE)</f>
        <v>4676.0919999999996</v>
      </c>
    </row>
    <row r="213" spans="1:11" x14ac:dyDescent="0.3">
      <c r="A213" s="1">
        <f t="shared" si="6"/>
        <v>46</v>
      </c>
      <c r="B213" s="1">
        <f t="shared" si="7"/>
        <v>5</v>
      </c>
      <c r="C213" s="5">
        <v>44512</v>
      </c>
      <c r="D213" s="1">
        <v>29609.97</v>
      </c>
      <c r="E213" s="4">
        <v>1.1299999999999999E-2</v>
      </c>
      <c r="F213" s="4"/>
      <c r="G213" s="1">
        <f>VLOOKUP(C213,'nasdaq 100'!C:D,2,FALSE)</f>
        <v>16199.88</v>
      </c>
      <c r="H213" s="4">
        <f>VLOOKUP(C213,'nasdaq 100'!C:H,4,FALSE)</f>
        <v>16154.776000000002</v>
      </c>
      <c r="J213" s="1">
        <f>VLOOKUP(C213,'s&amp;p 500'!C:H,2,FALSE)</f>
        <v>4682.8500000000004</v>
      </c>
      <c r="K213" s="4">
        <f>VLOOKUP(C213,'s&amp;p 500'!C:H,4,FALSE)</f>
        <v>4673.1559999999999</v>
      </c>
    </row>
    <row r="214" spans="1:11" x14ac:dyDescent="0.3">
      <c r="A214" s="1">
        <f t="shared" si="6"/>
        <v>47</v>
      </c>
      <c r="B214" s="1">
        <f t="shared" si="7"/>
        <v>1</v>
      </c>
      <c r="C214" s="5">
        <v>44515</v>
      </c>
      <c r="D214" s="1">
        <v>29776.799999999999</v>
      </c>
      <c r="E214" s="4">
        <v>5.5999999999999999E-3</v>
      </c>
      <c r="F214" s="4"/>
      <c r="G214" s="1">
        <f>VLOOKUP(C214,'nasdaq 100'!C:D,2,FALSE)</f>
        <v>16189.12</v>
      </c>
      <c r="H214" s="4">
        <f>VLOOKUP(C214,'nasdaq 100'!C:H,4,FALSE)</f>
        <v>16125.394</v>
      </c>
      <c r="J214" s="1">
        <f>VLOOKUP(C214,'s&amp;p 500'!C:H,2,FALSE)</f>
        <v>4682.8100000000004</v>
      </c>
      <c r="K214" s="4">
        <f>VLOOKUP(C214,'s&amp;p 500'!C:H,4,FALSE)</f>
        <v>4669.3780000000006</v>
      </c>
    </row>
    <row r="215" spans="1:11" x14ac:dyDescent="0.3">
      <c r="A215" s="1">
        <f t="shared" si="6"/>
        <v>47</v>
      </c>
      <c r="B215" s="1">
        <f t="shared" si="7"/>
        <v>2</v>
      </c>
      <c r="C215" s="5">
        <v>44516</v>
      </c>
      <c r="D215" s="1">
        <v>29808.12</v>
      </c>
      <c r="E215" s="4">
        <v>1.1000000000000001E-3</v>
      </c>
      <c r="F215" s="4"/>
      <c r="G215" s="1">
        <f>VLOOKUP(C215,'nasdaq 100'!C:D,2,FALSE)</f>
        <v>16309.77</v>
      </c>
      <c r="H215" s="4">
        <f>VLOOKUP(C215,'nasdaq 100'!C:H,4,FALSE)</f>
        <v>16143.361999999999</v>
      </c>
      <c r="J215" s="1">
        <f>VLOOKUP(C215,'s&amp;p 500'!C:H,2,FALSE)</f>
        <v>4700.8999999999996</v>
      </c>
      <c r="K215" s="4">
        <f>VLOOKUP(C215,'s&amp;p 500'!C:H,4,FALSE)</f>
        <v>4672.5079999999998</v>
      </c>
    </row>
    <row r="216" spans="1:11" x14ac:dyDescent="0.3">
      <c r="A216" s="1">
        <f t="shared" si="6"/>
        <v>47</v>
      </c>
      <c r="B216" s="1">
        <f t="shared" si="7"/>
        <v>3</v>
      </c>
      <c r="C216" s="5">
        <v>44517</v>
      </c>
      <c r="D216" s="1">
        <v>29688.33</v>
      </c>
      <c r="E216" s="4">
        <v>-4.0000000000000001E-3</v>
      </c>
      <c r="F216" s="4"/>
      <c r="G216" s="1">
        <f>VLOOKUP(C216,'nasdaq 100'!C:D,2,FALSE)</f>
        <v>16308.07</v>
      </c>
      <c r="H216" s="4">
        <f>VLOOKUP(C216,'nasdaq 100'!C:H,4,FALSE)</f>
        <v>16207.861999999999</v>
      </c>
      <c r="J216" s="1">
        <f>VLOOKUP(C216,'s&amp;p 500'!C:H,2,FALSE)</f>
        <v>4688.67</v>
      </c>
      <c r="K216" s="4">
        <f>VLOOKUP(C216,'s&amp;p 500'!C:H,4,FALSE)</f>
        <v>4680.8999999999996</v>
      </c>
    </row>
    <row r="217" spans="1:11" x14ac:dyDescent="0.3">
      <c r="A217" s="1">
        <f t="shared" si="6"/>
        <v>47</v>
      </c>
      <c r="B217" s="1">
        <f t="shared" si="7"/>
        <v>4</v>
      </c>
      <c r="C217" s="5">
        <v>44518</v>
      </c>
      <c r="D217" s="1">
        <v>29598.66</v>
      </c>
      <c r="E217" s="4">
        <v>-3.0000000000000001E-3</v>
      </c>
      <c r="F217" s="4"/>
      <c r="G217" s="1">
        <f>VLOOKUP(C217,'nasdaq 100'!C:D,2,FALSE)</f>
        <v>16482.97</v>
      </c>
      <c r="H217" s="4">
        <f>VLOOKUP(C217,'nasdaq 100'!C:H,4,FALSE)</f>
        <v>16297.962</v>
      </c>
      <c r="J217" s="1">
        <f>VLOOKUP(C217,'s&amp;p 500'!C:H,2,FALSE)</f>
        <v>4706.6400000000003</v>
      </c>
      <c r="K217" s="4">
        <f>VLOOKUP(C217,'s&amp;p 500'!C:H,4,FALSE)</f>
        <v>4692.3739999999998</v>
      </c>
    </row>
    <row r="218" spans="1:11" x14ac:dyDescent="0.3">
      <c r="A218" s="1">
        <f t="shared" si="6"/>
        <v>47</v>
      </c>
      <c r="B218" s="1">
        <f t="shared" si="7"/>
        <v>5</v>
      </c>
      <c r="C218" s="5">
        <v>44519</v>
      </c>
      <c r="D218" s="1">
        <v>29745.87</v>
      </c>
      <c r="E218" s="4">
        <v>5.0000000000000001E-3</v>
      </c>
      <c r="F218" s="4"/>
      <c r="G218" s="1">
        <f>VLOOKUP(C218,'nasdaq 100'!C:D,2,FALSE)</f>
        <v>16573.34</v>
      </c>
      <c r="H218" s="4">
        <f>VLOOKUP(C218,'nasdaq 100'!C:H,4,FALSE)</f>
        <v>16372.654</v>
      </c>
      <c r="J218" s="1">
        <f>VLOOKUP(C218,'s&amp;p 500'!C:H,2,FALSE)</f>
        <v>4697.96</v>
      </c>
      <c r="K218" s="4">
        <f>VLOOKUP(C218,'s&amp;p 500'!C:H,4,FALSE)</f>
        <v>4695.3959999999997</v>
      </c>
    </row>
    <row r="219" spans="1:11" x14ac:dyDescent="0.3">
      <c r="A219" s="1">
        <f t="shared" si="6"/>
        <v>48</v>
      </c>
      <c r="B219" s="1">
        <f t="shared" si="7"/>
        <v>1</v>
      </c>
      <c r="C219" s="5">
        <v>44522</v>
      </c>
      <c r="D219" s="1">
        <v>29774.11</v>
      </c>
      <c r="E219" s="4">
        <v>8.9999999999999998E-4</v>
      </c>
      <c r="F219" s="4"/>
      <c r="G219" s="1">
        <f>VLOOKUP(C219,'nasdaq 100'!C:D,2,FALSE)</f>
        <v>16380.98</v>
      </c>
      <c r="H219" s="4">
        <f>VLOOKUP(C219,'nasdaq 100'!C:H,4,FALSE)</f>
        <v>16411.025999999998</v>
      </c>
      <c r="J219" s="1">
        <f>VLOOKUP(C219,'s&amp;p 500'!C:H,2,FALSE)</f>
        <v>4682.95</v>
      </c>
      <c r="K219" s="4">
        <f>VLOOKUP(C219,'s&amp;p 500'!C:H,4,FALSE)</f>
        <v>4695.424</v>
      </c>
    </row>
    <row r="220" spans="1:11" x14ac:dyDescent="0.3">
      <c r="A220" s="1">
        <f t="shared" si="6"/>
        <v>48</v>
      </c>
      <c r="B220" s="1">
        <f t="shared" si="7"/>
        <v>3</v>
      </c>
      <c r="C220" s="5">
        <v>44524</v>
      </c>
      <c r="D220" s="1">
        <v>29302.66</v>
      </c>
      <c r="E220" s="4">
        <v>-1.5800000000000002E-2</v>
      </c>
      <c r="F220" s="4"/>
      <c r="G220" s="1">
        <f>VLOOKUP(C220,'nasdaq 100'!C:D,2,FALSE)</f>
        <v>16367.81</v>
      </c>
      <c r="H220" s="4">
        <f>VLOOKUP(C220,'nasdaq 100'!C:H,4,FALSE)</f>
        <v>16422.363999999998</v>
      </c>
      <c r="J220" s="1">
        <f>VLOOKUP(C220,'s&amp;p 500'!C:H,2,FALSE)</f>
        <v>4701.46</v>
      </c>
      <c r="K220" s="4">
        <f>VLOOKUP(C220,'s&amp;p 500'!C:H,4,FALSE)</f>
        <v>4695.942</v>
      </c>
    </row>
    <row r="221" spans="1:11" x14ac:dyDescent="0.3">
      <c r="A221" s="1">
        <f t="shared" si="6"/>
        <v>48</v>
      </c>
      <c r="B221" s="1">
        <f t="shared" si="7"/>
        <v>4</v>
      </c>
      <c r="C221" s="5">
        <v>44525</v>
      </c>
      <c r="D221" s="1">
        <v>29499.279999999999</v>
      </c>
      <c r="E221" s="4">
        <v>6.7000000000000002E-3</v>
      </c>
      <c r="F221" s="4"/>
      <c r="G221" s="1" t="e">
        <f>VLOOKUP(C221,'nasdaq 100'!C:D,2,FALSE)</f>
        <v>#N/A</v>
      </c>
      <c r="H221" s="4" t="e">
        <f>VLOOKUP(C221,'nasdaq 100'!C:H,4,FALSE)</f>
        <v>#N/A</v>
      </c>
      <c r="J221" s="1" t="e">
        <f>VLOOKUP(C221,'s&amp;p 500'!C:H,2,FALSE)</f>
        <v>#N/A</v>
      </c>
      <c r="K221" s="4" t="e">
        <f>VLOOKUP(C221,'s&amp;p 500'!C:H,4,FALSE)</f>
        <v>#N/A</v>
      </c>
    </row>
    <row r="222" spans="1:11" x14ac:dyDescent="0.3">
      <c r="A222" s="1">
        <f t="shared" si="6"/>
        <v>48</v>
      </c>
      <c r="B222" s="1">
        <f t="shared" si="7"/>
        <v>5</v>
      </c>
      <c r="C222" s="5">
        <v>44526</v>
      </c>
      <c r="D222" s="1">
        <v>28751.62</v>
      </c>
      <c r="E222" s="4">
        <v>-2.53E-2</v>
      </c>
      <c r="F222" s="4"/>
      <c r="G222" s="1">
        <f>VLOOKUP(C222,'nasdaq 100'!C:D,2,FALSE)</f>
        <v>16025.58</v>
      </c>
      <c r="H222" s="4">
        <f>VLOOKUP(C222,'nasdaq 100'!C:H,4,FALSE)</f>
        <v>16330.886000000002</v>
      </c>
      <c r="J222" s="1">
        <f>VLOOKUP(C222,'s&amp;p 500'!C:H,2,FALSE)</f>
        <v>4594.62</v>
      </c>
      <c r="K222" s="4">
        <f>VLOOKUP(C222,'s&amp;p 500'!C:H,4,FALSE)</f>
        <v>4673.5379999999996</v>
      </c>
    </row>
  </sheetData>
  <sheetProtection formatCells="0" insertHyperlinks="0" autoFilter="0"/>
  <autoFilter ref="A1:K222" xr:uid="{00000000-0009-0000-0000-000005000000}"/>
  <sortState xmlns:xlrd2="http://schemas.microsoft.com/office/spreadsheetml/2017/richdata2" ref="C2:E222">
    <sortCondition ref="C2:C222"/>
  </sortState>
  <phoneticPr fontId="3" type="noConversion"/>
  <conditionalFormatting sqref="E1045052:E1045278 E2:E1045050">
    <cfRule type="cellIs" dxfId="11" priority="7" operator="lessThan">
      <formula>0</formula>
    </cfRule>
    <cfRule type="cellIs" dxfId="10" priority="8" operator="greaterThan">
      <formula>0</formula>
    </cfRule>
  </conditionalFormatting>
  <conditionalFormatting sqref="F1045052:F1045278 F2:F1045050">
    <cfRule type="cellIs" dxfId="9" priority="5" operator="lessThan">
      <formula>0</formula>
    </cfRule>
    <cfRule type="cellIs" dxfId="8" priority="6" operator="greaterThan">
      <formula>0</formula>
    </cfRule>
  </conditionalFormatting>
  <conditionalFormatting sqref="H1045052:H1045278 H2:H1045050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K1045052:K1045278 K2:K1045050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232"/>
  <sheetViews>
    <sheetView workbookViewId="0">
      <selection activeCell="D7" sqref="D7"/>
    </sheetView>
  </sheetViews>
  <sheetFormatPr defaultColWidth="8.58203125" defaultRowHeight="14" x14ac:dyDescent="0.3"/>
  <cols>
    <col min="1" max="1" width="16.33203125" style="1"/>
    <col min="2" max="2" width="8.58203125" style="1"/>
    <col min="3" max="3" width="8.75" customWidth="1"/>
    <col min="4" max="5" width="8.58203125" style="1"/>
    <col min="6" max="6" width="8.33203125" customWidth="1"/>
    <col min="7" max="16384" width="8.58203125" style="1"/>
  </cols>
  <sheetData>
    <row r="1" spans="1:6" x14ac:dyDescent="0.3">
      <c r="A1" s="1" t="s">
        <v>2</v>
      </c>
      <c r="B1" s="1" t="s">
        <v>3</v>
      </c>
      <c r="C1" s="2" t="s">
        <v>26</v>
      </c>
      <c r="F1" s="2"/>
    </row>
    <row r="2" spans="1:6" hidden="1" x14ac:dyDescent="0.3">
      <c r="A2" s="10">
        <v>44200</v>
      </c>
      <c r="B2" s="3">
        <v>6684.2</v>
      </c>
      <c r="C2" s="2">
        <v>1.47E-2</v>
      </c>
      <c r="E2" s="1">
        <f>VLOOKUP(A2,'s&amp;p 500'!C:H,2,FALSE)</f>
        <v>3700.65</v>
      </c>
      <c r="F2" s="2">
        <f>VLOOKUP(A2,'s&amp;p 500'!C:H,4,FALSE)</f>
        <v>3730.232</v>
      </c>
    </row>
    <row r="3" spans="1:6" hidden="1" x14ac:dyDescent="0.3">
      <c r="A3" s="10">
        <v>44201</v>
      </c>
      <c r="B3" s="3">
        <v>6681.9</v>
      </c>
      <c r="C3" s="2">
        <v>-2.9999999999999997E-4</v>
      </c>
      <c r="E3" s="1">
        <f>VLOOKUP(A3,'s&amp;p 500'!C:H,2,FALSE)</f>
        <v>3726.86</v>
      </c>
      <c r="F3" s="2">
        <f>VLOOKUP(A3,'s&amp;p 500'!C:H,4,FALSE)</f>
        <v>3728.5320000000002</v>
      </c>
    </row>
    <row r="4" spans="1:6" x14ac:dyDescent="0.3">
      <c r="A4" s="10">
        <v>44202</v>
      </c>
      <c r="B4" s="3">
        <v>6607.1</v>
      </c>
      <c r="C4" s="2">
        <v>-1.12E-2</v>
      </c>
      <c r="E4" s="1">
        <f>VLOOKUP(A4,'s&amp;p 500'!C:H,2,FALSE)</f>
        <v>3748.14</v>
      </c>
      <c r="F4" s="2">
        <f>VLOOKUP(A4,'s&amp;p 500'!C:H,4,FALSE)</f>
        <v>3732.7520000000004</v>
      </c>
    </row>
    <row r="5" spans="1:6" hidden="1" x14ac:dyDescent="0.3">
      <c r="A5" s="10">
        <v>44203</v>
      </c>
      <c r="B5" s="3">
        <v>6712</v>
      </c>
      <c r="C5" s="2">
        <v>1.5900000000000001E-2</v>
      </c>
      <c r="E5" s="1">
        <f>VLOOKUP(A5,'s&amp;p 500'!C:H,2,FALSE)</f>
        <v>3803.79</v>
      </c>
      <c r="F5" s="2">
        <f>VLOOKUP(A5,'s&amp;p 500'!C:H,4,FALSE)</f>
        <v>3747.1019999999999</v>
      </c>
    </row>
    <row r="6" spans="1:6" hidden="1" x14ac:dyDescent="0.3">
      <c r="A6" s="10">
        <v>44204</v>
      </c>
      <c r="B6" s="3">
        <v>6757.9</v>
      </c>
      <c r="C6" s="4">
        <v>6.7999999999999996E-3</v>
      </c>
      <c r="E6" s="1">
        <f>VLOOKUP(A6,'s&amp;p 500'!C:H,2,FALSE)</f>
        <v>3824.68</v>
      </c>
      <c r="F6" s="2">
        <f>VLOOKUP(A6,'s&amp;p 500'!C:H,4,FALSE)</f>
        <v>3760.8239999999996</v>
      </c>
    </row>
    <row r="7" spans="1:6" hidden="1" x14ac:dyDescent="0.3">
      <c r="A7" s="10">
        <v>44207</v>
      </c>
      <c r="B7" s="3">
        <v>6697.2</v>
      </c>
      <c r="C7" s="4">
        <v>-8.9999999999999993E-3</v>
      </c>
      <c r="E7" s="1">
        <f>VLOOKUP(A7,'s&amp;p 500'!C:H,2,FALSE)</f>
        <v>3799.61</v>
      </c>
      <c r="F7" s="2">
        <f>VLOOKUP(A7,'s&amp;p 500'!C:H,4,FALSE)</f>
        <v>3780.6160000000004</v>
      </c>
    </row>
    <row r="8" spans="1:6" hidden="1" x14ac:dyDescent="0.3">
      <c r="A8" s="10">
        <v>44208</v>
      </c>
      <c r="B8" s="3">
        <v>6679.1</v>
      </c>
      <c r="C8" s="4">
        <v>-2.7000000000000001E-3</v>
      </c>
      <c r="E8" s="1">
        <f>VLOOKUP(A8,'s&amp;p 500'!C:H,2,FALSE)</f>
        <v>3801.19</v>
      </c>
      <c r="F8" s="2">
        <f>VLOOKUP(A8,'s&amp;p 500'!C:H,4,FALSE)</f>
        <v>3795.482</v>
      </c>
    </row>
    <row r="9" spans="1:6" hidden="1" x14ac:dyDescent="0.3">
      <c r="A9" s="10">
        <v>44209</v>
      </c>
      <c r="B9" s="3">
        <v>6686.6</v>
      </c>
      <c r="C9" s="4">
        <v>1.1000000000000001E-3</v>
      </c>
      <c r="E9" s="1">
        <f>VLOOKUP(A9,'s&amp;p 500'!C:H,2,FALSE)</f>
        <v>3809.84</v>
      </c>
      <c r="F9" s="2">
        <f>VLOOKUP(A9,'s&amp;p 500'!C:H,4,FALSE)</f>
        <v>3807.8220000000001</v>
      </c>
    </row>
    <row r="10" spans="1:6" hidden="1" x14ac:dyDescent="0.3">
      <c r="A10" s="10">
        <v>44210</v>
      </c>
      <c r="B10" s="3">
        <v>6715.3</v>
      </c>
      <c r="C10" s="4">
        <v>4.3E-3</v>
      </c>
      <c r="E10" s="1">
        <f>VLOOKUP(A10,'s&amp;p 500'!C:H,2,FALSE)</f>
        <v>3795.54</v>
      </c>
      <c r="F10" s="2">
        <f>VLOOKUP(A10,'s&amp;p 500'!C:H,4,FALSE)</f>
        <v>3806.172</v>
      </c>
    </row>
    <row r="11" spans="1:6" hidden="1" x14ac:dyDescent="0.3">
      <c r="A11" s="10">
        <v>44211</v>
      </c>
      <c r="B11" s="3">
        <v>6715.4</v>
      </c>
      <c r="C11" s="4">
        <v>0</v>
      </c>
      <c r="E11" s="1">
        <f>VLOOKUP(A11,'s&amp;p 500'!C:H,2,FALSE)</f>
        <v>3768.25</v>
      </c>
      <c r="F11" s="2">
        <f>VLOOKUP(A11,'s&amp;p 500'!C:H,4,FALSE)</f>
        <v>3794.886</v>
      </c>
    </row>
    <row r="12" spans="1:6" hidden="1" x14ac:dyDescent="0.3">
      <c r="A12" s="10">
        <v>44214</v>
      </c>
      <c r="B12" s="3">
        <v>6663</v>
      </c>
      <c r="C12" s="4">
        <v>-7.7999999999999996E-3</v>
      </c>
      <c r="E12" s="1" t="e">
        <f>VLOOKUP(A12,'s&amp;p 500'!C:H,2,FALSE)</f>
        <v>#N/A</v>
      </c>
      <c r="F12" s="2" t="e">
        <f>VLOOKUP(A12,'s&amp;p 500'!C:H,4,FALSE)</f>
        <v>#N/A</v>
      </c>
    </row>
    <row r="13" spans="1:6" hidden="1" x14ac:dyDescent="0.3">
      <c r="A13" s="10">
        <v>44215</v>
      </c>
      <c r="B13" s="3">
        <v>6742.6</v>
      </c>
      <c r="C13" s="4">
        <v>1.1900000000000001E-2</v>
      </c>
      <c r="E13" s="1">
        <f>VLOOKUP(A13,'s&amp;p 500'!C:H,2,FALSE)</f>
        <v>3798.91</v>
      </c>
      <c r="F13" s="2">
        <f>VLOOKUP(A13,'s&amp;p 500'!C:H,4,FALSE)</f>
        <v>3794.7460000000001</v>
      </c>
    </row>
    <row r="14" spans="1:6" hidden="1" x14ac:dyDescent="0.3">
      <c r="A14" s="10">
        <v>44216</v>
      </c>
      <c r="B14" s="3">
        <v>6770.4</v>
      </c>
      <c r="C14" s="4">
        <v>4.1000000000000003E-3</v>
      </c>
      <c r="E14" s="1">
        <f>VLOOKUP(A14,'s&amp;p 500'!C:H,2,FALSE)</f>
        <v>3851.85</v>
      </c>
      <c r="F14" s="2">
        <f>VLOOKUP(A14,'s&amp;p 500'!C:H,4,FALSE)</f>
        <v>3804.8779999999997</v>
      </c>
    </row>
    <row r="15" spans="1:6" hidden="1" x14ac:dyDescent="0.3">
      <c r="A15" s="10">
        <v>44217</v>
      </c>
      <c r="B15" s="3">
        <v>6823.7</v>
      </c>
      <c r="C15" s="4">
        <v>7.9000000000000008E-3</v>
      </c>
      <c r="E15" s="1">
        <f>VLOOKUP(A15,'s&amp;p 500'!C:H,2,FALSE)</f>
        <v>3853.07</v>
      </c>
      <c r="F15" s="2">
        <f>VLOOKUP(A15,'s&amp;p 500'!C:H,4,FALSE)</f>
        <v>3813.5240000000003</v>
      </c>
    </row>
    <row r="16" spans="1:6" hidden="1" x14ac:dyDescent="0.3">
      <c r="A16" s="10">
        <v>44218</v>
      </c>
      <c r="B16" s="3">
        <v>6800.4</v>
      </c>
      <c r="C16" s="4">
        <v>-3.3999999999999998E-3</v>
      </c>
      <c r="E16" s="1">
        <f>VLOOKUP(A16,'s&amp;p 500'!C:H,2,FALSE)</f>
        <v>3841.47</v>
      </c>
      <c r="F16" s="2">
        <f>VLOOKUP(A16,'s&amp;p 500'!C:H,4,FALSE)</f>
        <v>3822.71</v>
      </c>
    </row>
    <row r="17" spans="1:6" hidden="1" x14ac:dyDescent="0.3">
      <c r="A17" s="10">
        <v>44221</v>
      </c>
      <c r="B17" s="3">
        <v>6824.7</v>
      </c>
      <c r="C17" s="4">
        <v>3.5999999999999999E-3</v>
      </c>
      <c r="E17" s="1">
        <f>VLOOKUP(A17,'s&amp;p 500'!C:H,2,FALSE)</f>
        <v>3855.36</v>
      </c>
      <c r="F17" s="2">
        <f>VLOOKUP(A17,'s&amp;p 500'!C:H,4,FALSE)</f>
        <v>3840.1320000000001</v>
      </c>
    </row>
    <row r="18" spans="1:6" hidden="1" x14ac:dyDescent="0.3">
      <c r="A18" s="10">
        <v>44223</v>
      </c>
      <c r="B18" s="3">
        <v>6780.6</v>
      </c>
      <c r="C18" s="4">
        <v>-6.4999999999999997E-3</v>
      </c>
      <c r="E18" s="1">
        <f>VLOOKUP(A18,'s&amp;p 500'!C:H,2,FALSE)</f>
        <v>3750.77</v>
      </c>
      <c r="F18" s="2">
        <f>VLOOKUP(A18,'s&amp;p 500'!C:H,4,FALSE)</f>
        <v>3830.058</v>
      </c>
    </row>
    <row r="19" spans="1:6" x14ac:dyDescent="0.3">
      <c r="A19" s="10">
        <v>44224</v>
      </c>
      <c r="B19" s="3">
        <v>6649.7</v>
      </c>
      <c r="C19" s="4">
        <v>-1.9300000000000001E-2</v>
      </c>
      <c r="E19" s="1">
        <f>VLOOKUP(A19,'s&amp;p 500'!C:H,2,FALSE)</f>
        <v>3787.38</v>
      </c>
      <c r="F19" s="2">
        <f>VLOOKUP(A19,'s&amp;p 500'!C:H,4,FALSE)</f>
        <v>3816.9200000000005</v>
      </c>
    </row>
    <row r="20" spans="1:6" hidden="1" x14ac:dyDescent="0.3">
      <c r="A20" s="10">
        <v>44225</v>
      </c>
      <c r="B20" s="3">
        <v>6607.4</v>
      </c>
      <c r="C20" s="4">
        <v>-6.4000000000000003E-3</v>
      </c>
      <c r="E20" s="1">
        <f>VLOOKUP(A20,'s&amp;p 500'!C:H,2,FALSE)</f>
        <v>3714.24</v>
      </c>
      <c r="F20" s="2">
        <f>VLOOKUP(A20,'s&amp;p 500'!C:H,4,FALSE)</f>
        <v>3791.4740000000006</v>
      </c>
    </row>
    <row r="21" spans="1:6" hidden="1" x14ac:dyDescent="0.3">
      <c r="A21" s="10">
        <v>44228</v>
      </c>
      <c r="B21" s="3">
        <v>6663</v>
      </c>
      <c r="C21" s="4">
        <v>8.3999999999999995E-3</v>
      </c>
      <c r="E21" s="1">
        <f>VLOOKUP(A21,'s&amp;p 500'!C:H,2,FALSE)</f>
        <v>3773.86</v>
      </c>
      <c r="F21" s="2">
        <f>VLOOKUP(A21,'s&amp;p 500'!C:H,4,FALSE)</f>
        <v>3775.174</v>
      </c>
    </row>
    <row r="22" spans="1:6" hidden="1" x14ac:dyDescent="0.3">
      <c r="A22" s="10">
        <v>44229</v>
      </c>
      <c r="B22" s="3">
        <v>6762.6</v>
      </c>
      <c r="C22" s="4">
        <v>1.49E-2</v>
      </c>
      <c r="E22" s="1">
        <f>VLOOKUP(A22,'s&amp;p 500'!C:H,2,FALSE)</f>
        <v>3826.31</v>
      </c>
      <c r="F22" s="2">
        <f>VLOOKUP(A22,'s&amp;p 500'!C:H,4,FALSE)</f>
        <v>3770.5120000000002</v>
      </c>
    </row>
    <row r="23" spans="1:6" hidden="1" x14ac:dyDescent="0.3">
      <c r="A23" s="10">
        <v>44230</v>
      </c>
      <c r="B23" s="3">
        <v>6824.6</v>
      </c>
      <c r="C23" s="4">
        <v>9.1999999999999998E-3</v>
      </c>
      <c r="E23" s="1">
        <f>VLOOKUP(A23,'s&amp;p 500'!C:H,2,FALSE)</f>
        <v>3830.17</v>
      </c>
      <c r="F23" s="2">
        <f>VLOOKUP(A23,'s&amp;p 500'!C:H,4,FALSE)</f>
        <v>3786.3919999999998</v>
      </c>
    </row>
    <row r="24" spans="1:6" hidden="1" x14ac:dyDescent="0.3">
      <c r="A24" s="10">
        <v>44231</v>
      </c>
      <c r="B24" s="3">
        <v>6765.5</v>
      </c>
      <c r="C24" s="4">
        <v>-8.6999999999999994E-3</v>
      </c>
      <c r="E24" s="1">
        <f>VLOOKUP(A24,'s&amp;p 500'!C:H,2,FALSE)</f>
        <v>3871.74</v>
      </c>
      <c r="F24" s="2">
        <f>VLOOKUP(A24,'s&amp;p 500'!C:H,4,FALSE)</f>
        <v>3803.2640000000001</v>
      </c>
    </row>
    <row r="25" spans="1:6" hidden="1" x14ac:dyDescent="0.3">
      <c r="A25" s="10">
        <v>44232</v>
      </c>
      <c r="B25" s="3">
        <v>6840.5</v>
      </c>
      <c r="C25" s="4">
        <v>1.11E-2</v>
      </c>
      <c r="E25" s="1">
        <f>VLOOKUP(A25,'s&amp;p 500'!C:H,2,FALSE)</f>
        <v>3886.83</v>
      </c>
      <c r="F25" s="2">
        <f>VLOOKUP(A25,'s&amp;p 500'!C:H,4,FALSE)</f>
        <v>3837.7820000000002</v>
      </c>
    </row>
    <row r="26" spans="1:6" hidden="1" x14ac:dyDescent="0.3">
      <c r="A26" s="10">
        <v>44235</v>
      </c>
      <c r="B26" s="3">
        <v>6880.7</v>
      </c>
      <c r="C26" s="4">
        <v>5.8999999999999999E-3</v>
      </c>
      <c r="E26" s="1">
        <f>VLOOKUP(A26,'s&amp;p 500'!C:H,2,FALSE)</f>
        <v>3915.59</v>
      </c>
      <c r="F26" s="2">
        <f>VLOOKUP(A26,'s&amp;p 500'!C:H,4,FALSE)</f>
        <v>3866.1279999999997</v>
      </c>
    </row>
    <row r="27" spans="1:6" hidden="1" x14ac:dyDescent="0.3">
      <c r="A27" s="10">
        <v>44236</v>
      </c>
      <c r="B27" s="3">
        <v>6821.2</v>
      </c>
      <c r="C27" s="4">
        <v>-8.6E-3</v>
      </c>
      <c r="E27" s="1">
        <f>VLOOKUP(A27,'s&amp;p 500'!C:H,2,FALSE)</f>
        <v>3911.23</v>
      </c>
      <c r="F27" s="2">
        <f>VLOOKUP(A27,'s&amp;p 500'!C:H,4,FALSE)</f>
        <v>3883.1120000000001</v>
      </c>
    </row>
    <row r="28" spans="1:6" hidden="1" x14ac:dyDescent="0.3">
      <c r="A28" s="10">
        <v>44237</v>
      </c>
      <c r="B28" s="3">
        <v>6856.9</v>
      </c>
      <c r="C28" s="4">
        <v>5.1999999999999998E-3</v>
      </c>
      <c r="E28" s="1">
        <f>VLOOKUP(A28,'s&amp;p 500'!C:H,2,FALSE)</f>
        <v>3909.88</v>
      </c>
      <c r="F28" s="2">
        <f>VLOOKUP(A28,'s&amp;p 500'!C:H,4,FALSE)</f>
        <v>3899.0540000000001</v>
      </c>
    </row>
    <row r="29" spans="1:6" hidden="1" x14ac:dyDescent="0.3">
      <c r="A29" s="10">
        <v>44238</v>
      </c>
      <c r="B29" s="3">
        <v>6850.1</v>
      </c>
      <c r="C29" s="4">
        <v>-1E-3</v>
      </c>
      <c r="E29" s="1">
        <f>VLOOKUP(A29,'s&amp;p 500'!C:H,2,FALSE)</f>
        <v>3916.38</v>
      </c>
      <c r="F29" s="2">
        <f>VLOOKUP(A29,'s&amp;p 500'!C:H,4,FALSE)</f>
        <v>3907.982</v>
      </c>
    </row>
    <row r="30" spans="1:6" hidden="1" x14ac:dyDescent="0.3">
      <c r="A30" s="10">
        <v>44239</v>
      </c>
      <c r="B30" s="3">
        <v>6806.7</v>
      </c>
      <c r="C30" s="4">
        <v>-6.3E-3</v>
      </c>
      <c r="E30" s="1">
        <f>VLOOKUP(A30,'s&amp;p 500'!C:H,2,FALSE)</f>
        <v>3934.83</v>
      </c>
      <c r="F30" s="2">
        <f>VLOOKUP(A30,'s&amp;p 500'!C:H,4,FALSE)</f>
        <v>3917.5820000000008</v>
      </c>
    </row>
    <row r="31" spans="1:6" hidden="1" x14ac:dyDescent="0.3">
      <c r="A31" s="10">
        <v>44242</v>
      </c>
      <c r="B31" s="3">
        <v>6868.9</v>
      </c>
      <c r="C31" s="4">
        <v>9.1000000000000004E-3</v>
      </c>
      <c r="E31" s="1" t="e">
        <f>VLOOKUP(A31,'s&amp;p 500'!C:H,2,FALSE)</f>
        <v>#N/A</v>
      </c>
      <c r="F31" s="2" t="e">
        <f>VLOOKUP(A31,'s&amp;p 500'!C:H,4,FALSE)</f>
        <v>#N/A</v>
      </c>
    </row>
    <row r="32" spans="1:6" hidden="1" x14ac:dyDescent="0.3">
      <c r="A32" s="10">
        <v>44243</v>
      </c>
      <c r="B32" s="3">
        <v>6917.3</v>
      </c>
      <c r="C32" s="4">
        <v>7.0000000000000001E-3</v>
      </c>
      <c r="E32" s="1">
        <f>VLOOKUP(A32,'s&amp;p 500'!C:H,2,FALSE)</f>
        <v>3932.59</v>
      </c>
      <c r="F32" s="2">
        <f>VLOOKUP(A32,'s&amp;p 500'!C:H,4,FALSE)</f>
        <v>3920.9820000000009</v>
      </c>
    </row>
    <row r="33" spans="1:6" hidden="1" x14ac:dyDescent="0.3">
      <c r="A33" s="10">
        <v>44244</v>
      </c>
      <c r="B33" s="3">
        <v>6885.2</v>
      </c>
      <c r="C33" s="4">
        <v>-4.5999999999999999E-3</v>
      </c>
      <c r="E33" s="1">
        <f>VLOOKUP(A33,'s&amp;p 500'!C:H,2,FALSE)</f>
        <v>3931.33</v>
      </c>
      <c r="F33" s="2">
        <f>VLOOKUP(A33,'s&amp;p 500'!C:H,4,FALSE)</f>
        <v>3925.0020000000004</v>
      </c>
    </row>
    <row r="34" spans="1:6" hidden="1" x14ac:dyDescent="0.3">
      <c r="A34" s="10">
        <v>44245</v>
      </c>
      <c r="B34" s="3">
        <v>6885.9</v>
      </c>
      <c r="C34" s="4">
        <v>1E-4</v>
      </c>
      <c r="E34" s="1">
        <f>VLOOKUP(A34,'s&amp;p 500'!C:H,2,FALSE)</f>
        <v>3913.97</v>
      </c>
      <c r="F34" s="2">
        <f>VLOOKUP(A34,'s&amp;p 500'!C:H,4,FALSE)</f>
        <v>3925.8199999999997</v>
      </c>
    </row>
    <row r="35" spans="1:6" x14ac:dyDescent="0.3">
      <c r="A35" s="10">
        <v>44246</v>
      </c>
      <c r="B35" s="3">
        <v>6793.8</v>
      </c>
      <c r="C35" s="4">
        <v>-1.34E-2</v>
      </c>
      <c r="E35" s="1">
        <f>VLOOKUP(A35,'s&amp;p 500'!C:H,2,FALSE)</f>
        <v>3906.71</v>
      </c>
      <c r="F35" s="2">
        <f>VLOOKUP(A35,'s&amp;p 500'!C:H,4,FALSE)</f>
        <v>3923.886</v>
      </c>
    </row>
    <row r="36" spans="1:6" hidden="1" x14ac:dyDescent="0.3">
      <c r="A36" s="10">
        <v>44249</v>
      </c>
      <c r="B36" s="3">
        <v>6780.9</v>
      </c>
      <c r="C36" s="4">
        <v>-1.9E-3</v>
      </c>
      <c r="E36" s="1">
        <f>VLOOKUP(A36,'s&amp;p 500'!C:H,2,FALSE)</f>
        <v>3876.5</v>
      </c>
      <c r="F36" s="2">
        <f>VLOOKUP(A36,'s&amp;p 500'!C:H,4,FALSE)</f>
        <v>3912.22</v>
      </c>
    </row>
    <row r="37" spans="1:6" hidden="1" x14ac:dyDescent="0.3">
      <c r="A37" s="10">
        <v>44250</v>
      </c>
      <c r="B37" s="3">
        <v>6839.2</v>
      </c>
      <c r="C37" s="4">
        <v>8.6E-3</v>
      </c>
      <c r="E37" s="1">
        <f>VLOOKUP(A37,'s&amp;p 500'!C:H,2,FALSE)</f>
        <v>3881.37</v>
      </c>
      <c r="F37" s="2">
        <f>VLOOKUP(A37,'s&amp;p 500'!C:H,4,FALSE)</f>
        <v>3901.9759999999997</v>
      </c>
    </row>
    <row r="38" spans="1:6" hidden="1" x14ac:dyDescent="0.3">
      <c r="A38" s="10">
        <v>44251</v>
      </c>
      <c r="B38" s="3">
        <v>6777.8</v>
      </c>
      <c r="C38" s="4">
        <v>-8.9999999999999993E-3</v>
      </c>
      <c r="E38" s="1">
        <f>VLOOKUP(A38,'s&amp;p 500'!C:H,2,FALSE)</f>
        <v>3925.43</v>
      </c>
      <c r="F38" s="2">
        <f>VLOOKUP(A38,'s&amp;p 500'!C:H,4,FALSE)</f>
        <v>3900.7959999999998</v>
      </c>
    </row>
    <row r="39" spans="1:6" hidden="1" x14ac:dyDescent="0.3">
      <c r="A39" s="10">
        <v>44252</v>
      </c>
      <c r="B39" s="3">
        <v>6834</v>
      </c>
      <c r="C39" s="4">
        <v>8.3000000000000001E-3</v>
      </c>
      <c r="E39" s="1">
        <f>VLOOKUP(A39,'s&amp;p 500'!C:H,2,FALSE)</f>
        <v>3829.34</v>
      </c>
      <c r="F39" s="2">
        <f>VLOOKUP(A39,'s&amp;p 500'!C:H,4,FALSE)</f>
        <v>3883.87</v>
      </c>
    </row>
    <row r="40" spans="1:6" x14ac:dyDescent="0.3">
      <c r="A40" s="10">
        <v>44253</v>
      </c>
      <c r="B40" s="3">
        <v>6673.3</v>
      </c>
      <c r="C40" s="4">
        <v>-2.35E-2</v>
      </c>
      <c r="E40" s="1">
        <f>VLOOKUP(A40,'s&amp;p 500'!C:H,2,FALSE)</f>
        <v>3811.15</v>
      </c>
      <c r="F40" s="2">
        <f>VLOOKUP(A40,'s&amp;p 500'!C:H,4,FALSE)</f>
        <v>3864.7580000000003</v>
      </c>
    </row>
    <row r="41" spans="1:6" hidden="1" x14ac:dyDescent="0.3">
      <c r="A41" s="10">
        <v>44256</v>
      </c>
      <c r="B41" s="3">
        <v>6789.6</v>
      </c>
      <c r="C41" s="4">
        <v>1.7399999999999999E-2</v>
      </c>
      <c r="E41" s="1">
        <f>VLOOKUP(A41,'s&amp;p 500'!C:H,2,FALSE)</f>
        <v>3901.82</v>
      </c>
      <c r="F41" s="2">
        <f>VLOOKUP(A41,'s&amp;p 500'!C:H,4,FALSE)</f>
        <v>3869.8220000000001</v>
      </c>
    </row>
    <row r="42" spans="1:6" hidden="1" x14ac:dyDescent="0.3">
      <c r="A42" s="10">
        <v>44257</v>
      </c>
      <c r="B42" s="3">
        <v>6762.3</v>
      </c>
      <c r="C42" s="4">
        <v>-4.0000000000000001E-3</v>
      </c>
      <c r="E42" s="1">
        <f>VLOOKUP(A42,'s&amp;p 500'!C:H,2,FALSE)</f>
        <v>3870.29</v>
      </c>
      <c r="F42" s="2">
        <f>VLOOKUP(A42,'s&amp;p 500'!C:H,4,FALSE)</f>
        <v>3867.6059999999998</v>
      </c>
    </row>
    <row r="43" spans="1:6" hidden="1" x14ac:dyDescent="0.3">
      <c r="A43" s="10">
        <v>44258</v>
      </c>
      <c r="B43" s="3">
        <v>6818</v>
      </c>
      <c r="C43" s="4">
        <v>8.2000000000000007E-3</v>
      </c>
      <c r="E43" s="1">
        <f>VLOOKUP(A43,'s&amp;p 500'!C:H,2,FALSE)</f>
        <v>3819.72</v>
      </c>
      <c r="F43" s="2">
        <f>VLOOKUP(A43,'s&amp;p 500'!C:H,4,FALSE)</f>
        <v>3846.4639999999999</v>
      </c>
    </row>
    <row r="44" spans="1:6" hidden="1" x14ac:dyDescent="0.3">
      <c r="A44" s="10">
        <v>44259</v>
      </c>
      <c r="B44" s="3">
        <v>6760.7</v>
      </c>
      <c r="C44" s="4">
        <v>-8.3999999999999995E-3</v>
      </c>
      <c r="E44" s="1">
        <f>VLOOKUP(A44,'s&amp;p 500'!C:H,2,FALSE)</f>
        <v>3768.47</v>
      </c>
      <c r="F44" s="2">
        <f>VLOOKUP(A44,'s&amp;p 500'!C:H,4,FALSE)</f>
        <v>3834.29</v>
      </c>
    </row>
    <row r="45" spans="1:6" hidden="1" x14ac:dyDescent="0.3">
      <c r="A45" s="10">
        <v>44260</v>
      </c>
      <c r="B45" s="3">
        <v>6710.8</v>
      </c>
      <c r="C45" s="4">
        <v>-7.4000000000000003E-3</v>
      </c>
      <c r="E45" s="1">
        <f>VLOOKUP(A45,'s&amp;p 500'!C:H,2,FALSE)</f>
        <v>3841.94</v>
      </c>
      <c r="F45" s="2">
        <f>VLOOKUP(A45,'s&amp;p 500'!C:H,4,FALSE)</f>
        <v>3840.4479999999994</v>
      </c>
    </row>
    <row r="46" spans="1:6" hidden="1" x14ac:dyDescent="0.3">
      <c r="A46" s="10">
        <v>44263</v>
      </c>
      <c r="B46" s="3">
        <v>6739.6</v>
      </c>
      <c r="C46" s="4">
        <v>4.3E-3</v>
      </c>
      <c r="E46" s="1">
        <f>VLOOKUP(A46,'s&amp;p 500'!C:H,2,FALSE)</f>
        <v>3821.35</v>
      </c>
      <c r="F46" s="2">
        <f>VLOOKUP(A46,'s&amp;p 500'!C:H,4,FALSE)</f>
        <v>3824.3540000000003</v>
      </c>
    </row>
    <row r="47" spans="1:6" hidden="1" x14ac:dyDescent="0.3">
      <c r="A47" s="10">
        <v>44264</v>
      </c>
      <c r="B47" s="3">
        <v>6771.2</v>
      </c>
      <c r="C47" s="4">
        <v>4.7000000000000002E-3</v>
      </c>
      <c r="E47" s="1">
        <f>VLOOKUP(A47,'s&amp;p 500'!C:H,2,FALSE)</f>
        <v>3875.44</v>
      </c>
      <c r="F47" s="2">
        <f>VLOOKUP(A47,'s&amp;p 500'!C:H,4,FALSE)</f>
        <v>3825.3839999999996</v>
      </c>
    </row>
    <row r="48" spans="1:6" hidden="1" x14ac:dyDescent="0.3">
      <c r="A48" s="10">
        <v>44265</v>
      </c>
      <c r="B48" s="3">
        <v>6714.1</v>
      </c>
      <c r="C48" s="4">
        <v>-8.3999999999999995E-3</v>
      </c>
      <c r="E48" s="1">
        <f>VLOOKUP(A48,'s&amp;p 500'!C:H,2,FALSE)</f>
        <v>3898.81</v>
      </c>
      <c r="F48" s="2">
        <f>VLOOKUP(A48,'s&amp;p 500'!C:H,4,FALSE)</f>
        <v>3841.2020000000002</v>
      </c>
    </row>
    <row r="49" spans="1:6" hidden="1" x14ac:dyDescent="0.3">
      <c r="A49" s="10">
        <v>44266</v>
      </c>
      <c r="B49" s="3">
        <v>6713.9</v>
      </c>
      <c r="C49" s="4">
        <v>0</v>
      </c>
      <c r="E49" s="1">
        <f>VLOOKUP(A49,'s&amp;p 500'!C:H,2,FALSE)</f>
        <v>3939.34</v>
      </c>
      <c r="F49" s="2">
        <f>VLOOKUP(A49,'s&amp;p 500'!C:H,4,FALSE)</f>
        <v>3875.3759999999993</v>
      </c>
    </row>
    <row r="50" spans="1:6" hidden="1" x14ac:dyDescent="0.3">
      <c r="A50" s="10">
        <v>44267</v>
      </c>
      <c r="B50" s="3">
        <v>6766.8</v>
      </c>
      <c r="C50" s="4">
        <v>7.9000000000000008E-3</v>
      </c>
      <c r="E50" s="1">
        <f>VLOOKUP(A50,'s&amp;p 500'!C:H,2,FALSE)</f>
        <v>3943.34</v>
      </c>
      <c r="F50" s="2">
        <f>VLOOKUP(A50,'s&amp;p 500'!C:H,4,FALSE)</f>
        <v>3895.6559999999999</v>
      </c>
    </row>
    <row r="51" spans="1:6" hidden="1" x14ac:dyDescent="0.3">
      <c r="A51" s="10">
        <v>44270</v>
      </c>
      <c r="B51" s="3">
        <v>6773</v>
      </c>
      <c r="C51" s="4">
        <v>8.9999999999999998E-4</v>
      </c>
      <c r="E51" s="1">
        <f>VLOOKUP(A51,'s&amp;p 500'!C:H,2,FALSE)</f>
        <v>3968.94</v>
      </c>
      <c r="F51" s="2">
        <f>VLOOKUP(A51,'s&amp;p 500'!C:H,4,FALSE)</f>
        <v>3925.174</v>
      </c>
    </row>
    <row r="52" spans="1:6" hidden="1" x14ac:dyDescent="0.3">
      <c r="A52" s="10">
        <v>44271</v>
      </c>
      <c r="B52" s="3">
        <v>6827.1</v>
      </c>
      <c r="C52" s="4">
        <v>8.0000000000000002E-3</v>
      </c>
      <c r="E52" s="1">
        <f>VLOOKUP(A52,'s&amp;p 500'!C:H,2,FALSE)</f>
        <v>3962.71</v>
      </c>
      <c r="F52" s="2">
        <f>VLOOKUP(A52,'s&amp;p 500'!C:H,4,FALSE)</f>
        <v>3942.6279999999997</v>
      </c>
    </row>
    <row r="53" spans="1:6" hidden="1" x14ac:dyDescent="0.3">
      <c r="A53" s="10">
        <v>44272</v>
      </c>
      <c r="B53" s="3">
        <v>6795.2</v>
      </c>
      <c r="C53" s="4">
        <v>-4.7000000000000002E-3</v>
      </c>
      <c r="E53" s="1">
        <f>VLOOKUP(A53,'s&amp;p 500'!C:H,2,FALSE)</f>
        <v>3974.12</v>
      </c>
      <c r="F53" s="2">
        <f>VLOOKUP(A53,'s&amp;p 500'!C:H,4,FALSE)</f>
        <v>3957.69</v>
      </c>
    </row>
    <row r="54" spans="1:6" hidden="1" x14ac:dyDescent="0.3">
      <c r="A54" s="10">
        <v>44273</v>
      </c>
      <c r="B54" s="3">
        <v>6745.9</v>
      </c>
      <c r="C54" s="4">
        <v>-7.3000000000000001E-3</v>
      </c>
      <c r="E54" s="1">
        <f>VLOOKUP(A54,'s&amp;p 500'!C:H,2,FALSE)</f>
        <v>3915.46</v>
      </c>
      <c r="F54" s="2">
        <f>VLOOKUP(A54,'s&amp;p 500'!C:H,4,FALSE)</f>
        <v>3952.9139999999998</v>
      </c>
    </row>
    <row r="55" spans="1:6" hidden="1" x14ac:dyDescent="0.3">
      <c r="A55" s="10">
        <v>44274</v>
      </c>
      <c r="B55" s="3">
        <v>6708.2</v>
      </c>
      <c r="C55" s="4">
        <v>-5.5999999999999999E-3</v>
      </c>
      <c r="E55" s="1">
        <f>VLOOKUP(A55,'s&amp;p 500'!C:H,2,FALSE)</f>
        <v>3913.1</v>
      </c>
      <c r="F55" s="2">
        <f>VLOOKUP(A55,'s&amp;p 500'!C:H,4,FALSE)</f>
        <v>3946.8659999999995</v>
      </c>
    </row>
    <row r="56" spans="1:6" hidden="1" x14ac:dyDescent="0.3">
      <c r="A56" s="10">
        <v>44277</v>
      </c>
      <c r="B56" s="3">
        <v>6752.5</v>
      </c>
      <c r="C56" s="4">
        <v>6.6E-3</v>
      </c>
      <c r="E56" s="1">
        <f>VLOOKUP(A56,'s&amp;p 500'!C:H,2,FALSE)</f>
        <v>3940.59</v>
      </c>
      <c r="F56" s="2">
        <f>VLOOKUP(A56,'s&amp;p 500'!C:H,4,FALSE)</f>
        <v>3941.1960000000008</v>
      </c>
    </row>
    <row r="57" spans="1:6" hidden="1" x14ac:dyDescent="0.3">
      <c r="A57" s="10">
        <v>44278</v>
      </c>
      <c r="B57" s="3">
        <v>6745.4</v>
      </c>
      <c r="C57" s="4">
        <v>-1.1000000000000001E-3</v>
      </c>
      <c r="E57" s="1">
        <f>VLOOKUP(A57,'s&amp;p 500'!C:H,2,FALSE)</f>
        <v>3910.52</v>
      </c>
      <c r="F57" s="2">
        <f>VLOOKUP(A57,'s&amp;p 500'!C:H,4,FALSE)</f>
        <v>3930.7580000000003</v>
      </c>
    </row>
    <row r="58" spans="1:6" hidden="1" x14ac:dyDescent="0.3">
      <c r="A58" s="10">
        <v>44279</v>
      </c>
      <c r="B58" s="3">
        <v>6778.8</v>
      </c>
      <c r="C58" s="4">
        <v>5.0000000000000001E-3</v>
      </c>
      <c r="E58" s="1">
        <f>VLOOKUP(A58,'s&amp;p 500'!C:H,2,FALSE)</f>
        <v>3889.14</v>
      </c>
      <c r="F58" s="2">
        <f>VLOOKUP(A58,'s&amp;p 500'!C:H,4,FALSE)</f>
        <v>3913.7620000000002</v>
      </c>
    </row>
    <row r="59" spans="1:6" hidden="1" x14ac:dyDescent="0.3">
      <c r="A59" s="10">
        <v>44280</v>
      </c>
      <c r="B59" s="3">
        <v>6790.6</v>
      </c>
      <c r="C59" s="4">
        <v>1.6999999999999999E-3</v>
      </c>
      <c r="E59" s="1">
        <f>VLOOKUP(A59,'s&amp;p 500'!C:H,2,FALSE)</f>
        <v>3909.52</v>
      </c>
      <c r="F59" s="2">
        <f>VLOOKUP(A59,'s&amp;p 500'!C:H,4,FALSE)</f>
        <v>3912.5739999999996</v>
      </c>
    </row>
    <row r="60" spans="1:6" hidden="1" x14ac:dyDescent="0.3">
      <c r="A60" s="10">
        <v>44281</v>
      </c>
      <c r="B60" s="3">
        <v>6824.2</v>
      </c>
      <c r="C60" s="4">
        <v>4.8999999999999998E-3</v>
      </c>
      <c r="E60" s="1">
        <f>VLOOKUP(A60,'s&amp;p 500'!C:H,2,FALSE)</f>
        <v>3974.54</v>
      </c>
      <c r="F60" s="2">
        <f>VLOOKUP(A60,'s&amp;p 500'!C:H,4,FALSE)</f>
        <v>3924.8620000000001</v>
      </c>
    </row>
    <row r="61" spans="1:6" hidden="1" x14ac:dyDescent="0.3">
      <c r="A61" s="10">
        <v>44284</v>
      </c>
      <c r="B61" s="3">
        <v>6799.5</v>
      </c>
      <c r="C61" s="4">
        <v>-3.5999999999999999E-3</v>
      </c>
      <c r="E61" s="1">
        <f>VLOOKUP(A61,'s&amp;p 500'!C:H,2,FALSE)</f>
        <v>3971.09</v>
      </c>
      <c r="F61" s="2">
        <f>VLOOKUP(A61,'s&amp;p 500'!C:H,4,FALSE)</f>
        <v>3930.9620000000004</v>
      </c>
    </row>
    <row r="62" spans="1:6" hidden="1" x14ac:dyDescent="0.3">
      <c r="A62" s="10">
        <v>44285</v>
      </c>
      <c r="B62" s="3">
        <v>6738.4</v>
      </c>
      <c r="C62" s="4">
        <v>-8.9999999999999993E-3</v>
      </c>
      <c r="E62" s="1">
        <f>VLOOKUP(A62,'s&amp;p 500'!C:H,2,FALSE)</f>
        <v>3958.55</v>
      </c>
      <c r="F62" s="2">
        <f>VLOOKUP(A62,'s&amp;p 500'!C:H,4,FALSE)</f>
        <v>3940.5680000000002</v>
      </c>
    </row>
    <row r="63" spans="1:6" hidden="1" x14ac:dyDescent="0.3">
      <c r="A63" s="10">
        <v>44286</v>
      </c>
      <c r="B63" s="3">
        <v>6790.7</v>
      </c>
      <c r="C63" s="4">
        <v>7.7999999999999996E-3</v>
      </c>
      <c r="E63" s="1">
        <f>VLOOKUP(A63,'s&amp;p 500'!C:H,2,FALSE)</f>
        <v>3972.89</v>
      </c>
      <c r="F63" s="2">
        <f>VLOOKUP(A63,'s&amp;p 500'!C:H,4,FALSE)</f>
        <v>3957.3180000000002</v>
      </c>
    </row>
    <row r="64" spans="1:6" hidden="1" x14ac:dyDescent="0.3">
      <c r="A64" s="10">
        <v>44287</v>
      </c>
      <c r="B64" s="3">
        <v>6828.7</v>
      </c>
      <c r="C64" s="4">
        <v>5.5999999999999999E-3</v>
      </c>
      <c r="E64" s="1">
        <f>VLOOKUP(A64,'s&amp;p 500'!C:H,2,FALSE)</f>
        <v>4019.87</v>
      </c>
      <c r="F64" s="2">
        <f>VLOOKUP(A64,'s&amp;p 500'!C:H,4,FALSE)</f>
        <v>3979.3879999999999</v>
      </c>
    </row>
    <row r="65" spans="1:6" hidden="1" x14ac:dyDescent="0.3">
      <c r="A65" s="10">
        <v>44292</v>
      </c>
      <c r="B65" s="3">
        <v>6885.9</v>
      </c>
      <c r="C65" s="4">
        <v>8.3999999999999995E-3</v>
      </c>
      <c r="E65" s="1">
        <f>VLOOKUP(A65,'s&amp;p 500'!C:H,2,FALSE)</f>
        <v>4073.94</v>
      </c>
      <c r="F65" s="2">
        <f>VLOOKUP(A65,'s&amp;p 500'!C:H,4,FALSE)</f>
        <v>4020.6320000000001</v>
      </c>
    </row>
    <row r="66" spans="1:6" hidden="1" x14ac:dyDescent="0.3">
      <c r="A66" s="10">
        <v>44293</v>
      </c>
      <c r="B66" s="3">
        <v>6928</v>
      </c>
      <c r="C66" s="4">
        <v>6.1000000000000004E-3</v>
      </c>
      <c r="E66" s="1">
        <f>VLOOKUP(A66,'s&amp;p 500'!C:H,2,FALSE)</f>
        <v>4079.95</v>
      </c>
      <c r="F66" s="2">
        <f>VLOOKUP(A66,'s&amp;p 500'!C:H,4,FALSE)</f>
        <v>4044.9120000000003</v>
      </c>
    </row>
    <row r="67" spans="1:6" hidden="1" x14ac:dyDescent="0.3">
      <c r="A67" s="10">
        <v>44294</v>
      </c>
      <c r="B67" s="3">
        <v>6998.8</v>
      </c>
      <c r="C67" s="4">
        <v>1.0200000000000001E-2</v>
      </c>
      <c r="E67" s="1">
        <f>VLOOKUP(A67,'s&amp;p 500'!C:H,2,FALSE)</f>
        <v>4097.17</v>
      </c>
      <c r="F67" s="2">
        <f>VLOOKUP(A67,'s&amp;p 500'!C:H,4,FALSE)</f>
        <v>4069.7679999999991</v>
      </c>
    </row>
    <row r="68" spans="1:6" hidden="1" x14ac:dyDescent="0.3">
      <c r="A68" s="10">
        <v>44295</v>
      </c>
      <c r="B68" s="3">
        <v>6995.2</v>
      </c>
      <c r="C68" s="4">
        <v>-5.0000000000000001E-4</v>
      </c>
      <c r="E68" s="1">
        <f>VLOOKUP(A68,'s&amp;p 500'!C:H,2,FALSE)</f>
        <v>4128.8</v>
      </c>
      <c r="F68" s="2">
        <f>VLOOKUP(A68,'s&amp;p 500'!C:H,4,FALSE)</f>
        <v>4091.5540000000001</v>
      </c>
    </row>
    <row r="69" spans="1:6" hidden="1" x14ac:dyDescent="0.3">
      <c r="A69" s="10">
        <v>44298</v>
      </c>
      <c r="B69" s="3">
        <v>6974</v>
      </c>
      <c r="C69" s="4">
        <v>-3.0000000000000001E-3</v>
      </c>
      <c r="E69" s="1">
        <f>VLOOKUP(A69,'s&amp;p 500'!C:H,2,FALSE)</f>
        <v>4127.99</v>
      </c>
      <c r="F69" s="2">
        <f>VLOOKUP(A69,'s&amp;p 500'!C:H,4,FALSE)</f>
        <v>4101.57</v>
      </c>
    </row>
    <row r="70" spans="1:6" hidden="1" x14ac:dyDescent="0.3">
      <c r="A70" s="10">
        <v>44299</v>
      </c>
      <c r="B70" s="3">
        <v>6976.9</v>
      </c>
      <c r="C70" s="4">
        <v>4.0000000000000002E-4</v>
      </c>
      <c r="E70" s="1">
        <f>VLOOKUP(A70,'s&amp;p 500'!C:H,2,FALSE)</f>
        <v>4141.59</v>
      </c>
      <c r="F70" s="2">
        <f>VLOOKUP(A70,'s&amp;p 500'!C:H,4,FALSE)</f>
        <v>4115.1000000000004</v>
      </c>
    </row>
    <row r="71" spans="1:6" hidden="1" x14ac:dyDescent="0.3">
      <c r="A71" s="10">
        <v>44300</v>
      </c>
      <c r="B71" s="3">
        <v>7023.1</v>
      </c>
      <c r="C71" s="4">
        <v>6.6E-3</v>
      </c>
      <c r="E71" s="1">
        <f>VLOOKUP(A71,'s&amp;p 500'!C:H,2,FALSE)</f>
        <v>4124.66</v>
      </c>
      <c r="F71" s="2">
        <f>VLOOKUP(A71,'s&amp;p 500'!C:H,4,FALSE)</f>
        <v>4124.0420000000004</v>
      </c>
    </row>
    <row r="72" spans="1:6" hidden="1" x14ac:dyDescent="0.3">
      <c r="A72" s="10">
        <v>44301</v>
      </c>
      <c r="B72" s="3">
        <v>7058.6</v>
      </c>
      <c r="C72" s="4">
        <v>5.1000000000000004E-3</v>
      </c>
      <c r="E72" s="1">
        <f>VLOOKUP(A72,'s&amp;p 500'!C:H,2,FALSE)</f>
        <v>4170.42</v>
      </c>
      <c r="F72" s="2">
        <f>VLOOKUP(A72,'s&amp;p 500'!C:H,4,FALSE)</f>
        <v>4138.692</v>
      </c>
    </row>
    <row r="73" spans="1:6" hidden="1" x14ac:dyDescent="0.3">
      <c r="A73" s="10">
        <v>44302</v>
      </c>
      <c r="B73" s="3">
        <v>7063.5</v>
      </c>
      <c r="C73" s="4">
        <v>6.9999999999999999E-4</v>
      </c>
      <c r="E73" s="1">
        <f>VLOOKUP(A73,'s&amp;p 500'!C:H,2,FALSE)</f>
        <v>4185.47</v>
      </c>
      <c r="F73" s="2">
        <f>VLOOKUP(A73,'s&amp;p 500'!C:H,4,FALSE)</f>
        <v>4150.0259999999998</v>
      </c>
    </row>
    <row r="74" spans="1:6" hidden="1" x14ac:dyDescent="0.3">
      <c r="A74" s="10">
        <v>44305</v>
      </c>
      <c r="B74" s="3">
        <v>7065.6</v>
      </c>
      <c r="C74" s="4">
        <v>2.9999999999999997E-4</v>
      </c>
      <c r="E74" s="1">
        <f>VLOOKUP(A74,'s&amp;p 500'!C:H,2,FALSE)</f>
        <v>4163.26</v>
      </c>
      <c r="F74" s="2">
        <f>VLOOKUP(A74,'s&amp;p 500'!C:H,4,FALSE)</f>
        <v>4157.08</v>
      </c>
    </row>
    <row r="75" spans="1:6" hidden="1" x14ac:dyDescent="0.3">
      <c r="A75" s="10">
        <v>44306</v>
      </c>
      <c r="B75" s="3">
        <v>7017.8</v>
      </c>
      <c r="C75" s="4">
        <v>-6.7999999999999996E-3</v>
      </c>
      <c r="E75" s="1">
        <f>VLOOKUP(A75,'s&amp;p 500'!C:H,2,FALSE)</f>
        <v>4134.9399999999996</v>
      </c>
      <c r="F75" s="2">
        <f>VLOOKUP(A75,'s&amp;p 500'!C:H,4,FALSE)</f>
        <v>4155.7499999999991</v>
      </c>
    </row>
    <row r="76" spans="1:6" hidden="1" x14ac:dyDescent="0.3">
      <c r="A76" s="10">
        <v>44307</v>
      </c>
      <c r="B76" s="3">
        <v>6997.5</v>
      </c>
      <c r="C76" s="4">
        <v>-2.8999999999999998E-3</v>
      </c>
      <c r="E76" s="1">
        <f>VLOOKUP(A76,'s&amp;p 500'!C:H,2,FALSE)</f>
        <v>4173.42</v>
      </c>
      <c r="F76" s="2">
        <f>VLOOKUP(A76,'s&amp;p 500'!C:H,4,FALSE)</f>
        <v>4165.5020000000004</v>
      </c>
    </row>
    <row r="77" spans="1:6" hidden="1" x14ac:dyDescent="0.3">
      <c r="A77" s="10">
        <v>44308</v>
      </c>
      <c r="B77" s="3">
        <v>7055.4</v>
      </c>
      <c r="C77" s="4">
        <v>8.3000000000000001E-3</v>
      </c>
      <c r="E77" s="1">
        <f>VLOOKUP(A77,'s&amp;p 500'!C:H,2,FALSE)</f>
        <v>4134.9799999999996</v>
      </c>
      <c r="F77" s="2">
        <f>VLOOKUP(A77,'s&amp;p 500'!C:H,4,FALSE)</f>
        <v>4158.4139999999989</v>
      </c>
    </row>
    <row r="78" spans="1:6" hidden="1" x14ac:dyDescent="0.3">
      <c r="A78" s="10">
        <v>44309</v>
      </c>
      <c r="B78" s="3">
        <v>7060.7</v>
      </c>
      <c r="C78" s="4">
        <v>8.0000000000000004E-4</v>
      </c>
      <c r="E78" s="1">
        <f>VLOOKUP(A78,'s&amp;p 500'!C:H,2,FALSE)</f>
        <v>4180.17</v>
      </c>
      <c r="F78" s="2">
        <f>VLOOKUP(A78,'s&amp;p 500'!C:H,4,FALSE)</f>
        <v>4157.3539999999994</v>
      </c>
    </row>
    <row r="79" spans="1:6" hidden="1" x14ac:dyDescent="0.3">
      <c r="A79" s="10">
        <v>44312</v>
      </c>
      <c r="B79" s="3">
        <v>7045.6</v>
      </c>
      <c r="C79" s="4">
        <v>-2.0999999999999999E-3</v>
      </c>
      <c r="E79" s="1">
        <f>VLOOKUP(A79,'s&amp;p 500'!C:H,2,FALSE)</f>
        <v>4187.62</v>
      </c>
      <c r="F79" s="2">
        <f>VLOOKUP(A79,'s&amp;p 500'!C:H,4,FALSE)</f>
        <v>4162.2260000000006</v>
      </c>
    </row>
    <row r="80" spans="1:6" hidden="1" x14ac:dyDescent="0.3">
      <c r="A80" s="10">
        <v>44313</v>
      </c>
      <c r="B80" s="3">
        <v>7033.8</v>
      </c>
      <c r="C80" s="4">
        <v>-1.6999999999999999E-3</v>
      </c>
      <c r="E80" s="1">
        <f>VLOOKUP(A80,'s&amp;p 500'!C:H,2,FALSE)</f>
        <v>4186.72</v>
      </c>
      <c r="F80" s="2">
        <f>VLOOKUP(A80,'s&amp;p 500'!C:H,4,FALSE)</f>
        <v>4172.5820000000003</v>
      </c>
    </row>
    <row r="81" spans="1:6" hidden="1" x14ac:dyDescent="0.3">
      <c r="A81" s="10">
        <v>44314</v>
      </c>
      <c r="B81" s="3">
        <v>7064.7</v>
      </c>
      <c r="C81" s="4">
        <v>4.4000000000000003E-3</v>
      </c>
      <c r="E81" s="1">
        <f>VLOOKUP(A81,'s&amp;p 500'!C:H,2,FALSE)</f>
        <v>4183.18</v>
      </c>
      <c r="F81" s="2">
        <f>VLOOKUP(A81,'s&amp;p 500'!C:H,4,FALSE)</f>
        <v>4174.5340000000006</v>
      </c>
    </row>
    <row r="82" spans="1:6" hidden="1" x14ac:dyDescent="0.3">
      <c r="A82" s="10">
        <v>44315</v>
      </c>
      <c r="B82" s="3">
        <v>7082.3</v>
      </c>
      <c r="C82" s="4">
        <v>2.5000000000000001E-3</v>
      </c>
      <c r="E82" s="1">
        <f>VLOOKUP(A82,'s&amp;p 500'!C:H,2,FALSE)</f>
        <v>4211.47</v>
      </c>
      <c r="F82" s="2">
        <f>VLOOKUP(A82,'s&amp;p 500'!C:H,4,FALSE)</f>
        <v>4189.8320000000003</v>
      </c>
    </row>
    <row r="83" spans="1:6" hidden="1" x14ac:dyDescent="0.3">
      <c r="A83" s="10">
        <v>44316</v>
      </c>
      <c r="B83" s="3">
        <v>7025.8</v>
      </c>
      <c r="C83" s="4">
        <v>-8.0000000000000002E-3</v>
      </c>
      <c r="E83" s="1">
        <f>VLOOKUP(A83,'s&amp;p 500'!C:H,2,FALSE)</f>
        <v>4181.17</v>
      </c>
      <c r="F83" s="2">
        <f>VLOOKUP(A83,'s&amp;p 500'!C:H,4,FALSE)</f>
        <v>4190.0320000000011</v>
      </c>
    </row>
    <row r="84" spans="1:6" hidden="1" x14ac:dyDescent="0.3">
      <c r="A84" s="10">
        <v>44319</v>
      </c>
      <c r="B84" s="3">
        <v>7028.8</v>
      </c>
      <c r="C84" s="4">
        <v>4.0000000000000002E-4</v>
      </c>
      <c r="E84" s="1">
        <f>VLOOKUP(A84,'s&amp;p 500'!C:H,2,FALSE)</f>
        <v>4192.66</v>
      </c>
      <c r="F84" s="2">
        <f>VLOOKUP(A84,'s&amp;p 500'!C:H,4,FALSE)</f>
        <v>4191.04</v>
      </c>
    </row>
    <row r="85" spans="1:6" hidden="1" x14ac:dyDescent="0.3">
      <c r="A85" s="10">
        <v>44320</v>
      </c>
      <c r="B85" s="3">
        <v>7067.9</v>
      </c>
      <c r="C85" s="4">
        <v>5.5999999999999999E-3</v>
      </c>
      <c r="E85" s="1">
        <f>VLOOKUP(A85,'s&amp;p 500'!C:H,2,FALSE)</f>
        <v>4164.66</v>
      </c>
      <c r="F85" s="2">
        <f>VLOOKUP(A85,'s&amp;p 500'!C:H,4,FALSE)</f>
        <v>4186.6280000000006</v>
      </c>
    </row>
    <row r="86" spans="1:6" hidden="1" x14ac:dyDescent="0.3">
      <c r="A86" s="10">
        <v>44321</v>
      </c>
      <c r="B86" s="3">
        <v>7095.8</v>
      </c>
      <c r="C86" s="4">
        <v>3.8999999999999998E-3</v>
      </c>
      <c r="E86" s="1">
        <f>VLOOKUP(A86,'s&amp;p 500'!C:H,2,FALSE)</f>
        <v>4167.59</v>
      </c>
      <c r="F86" s="2">
        <f>VLOOKUP(A86,'s&amp;p 500'!C:H,4,FALSE)</f>
        <v>4183.51</v>
      </c>
    </row>
    <row r="87" spans="1:6" hidden="1" x14ac:dyDescent="0.3">
      <c r="A87" s="10">
        <v>44322</v>
      </c>
      <c r="B87" s="3">
        <v>7061.7</v>
      </c>
      <c r="C87" s="4">
        <v>-4.7999999999999996E-3</v>
      </c>
      <c r="E87" s="1">
        <f>VLOOKUP(A87,'s&amp;p 500'!C:H,2,FALSE)</f>
        <v>4201.62</v>
      </c>
      <c r="F87" s="2">
        <f>VLOOKUP(A87,'s&amp;p 500'!C:H,4,FALSE)</f>
        <v>4181.54</v>
      </c>
    </row>
    <row r="88" spans="1:6" hidden="1" x14ac:dyDescent="0.3">
      <c r="A88" s="10">
        <v>44323</v>
      </c>
      <c r="B88" s="3">
        <v>7080.8</v>
      </c>
      <c r="C88" s="4">
        <v>2.7000000000000001E-3</v>
      </c>
      <c r="E88" s="1">
        <f>VLOOKUP(A88,'s&amp;p 500'!C:H,2,FALSE)</f>
        <v>4232.6000000000004</v>
      </c>
      <c r="F88" s="2">
        <f>VLOOKUP(A88,'s&amp;p 500'!C:H,4,FALSE)</f>
        <v>4191.8259999999991</v>
      </c>
    </row>
    <row r="89" spans="1:6" hidden="1" x14ac:dyDescent="0.3">
      <c r="A89" s="10">
        <v>44326</v>
      </c>
      <c r="B89" s="3">
        <v>7172.8</v>
      </c>
      <c r="C89" s="4">
        <v>1.2999999999999999E-2</v>
      </c>
      <c r="E89" s="1">
        <f>VLOOKUP(A89,'s&amp;p 500'!C:H,2,FALSE)</f>
        <v>4188.43</v>
      </c>
      <c r="F89" s="2">
        <f>VLOOKUP(A89,'s&amp;p 500'!C:H,4,FALSE)</f>
        <v>4190.9800000000005</v>
      </c>
    </row>
    <row r="90" spans="1:6" x14ac:dyDescent="0.3">
      <c r="A90" s="10">
        <v>44327</v>
      </c>
      <c r="B90" s="3">
        <v>7097</v>
      </c>
      <c r="C90" s="4">
        <v>-1.06E-2</v>
      </c>
      <c r="E90" s="1">
        <f>VLOOKUP(A90,'s&amp;p 500'!C:H,2,FALSE)</f>
        <v>4152.1000000000004</v>
      </c>
      <c r="F90" s="2">
        <f>VLOOKUP(A90,'s&amp;p 500'!C:H,4,FALSE)</f>
        <v>4188.4679999999989</v>
      </c>
    </row>
    <row r="91" spans="1:6" hidden="1" x14ac:dyDescent="0.3">
      <c r="A91" s="10">
        <v>44328</v>
      </c>
      <c r="B91" s="3">
        <v>7044.9</v>
      </c>
      <c r="C91" s="4">
        <v>-7.3000000000000001E-3</v>
      </c>
      <c r="E91" s="1">
        <f>VLOOKUP(A91,'s&amp;p 500'!C:H,2,FALSE)</f>
        <v>4063.04</v>
      </c>
      <c r="F91" s="2">
        <f>VLOOKUP(A91,'s&amp;p 500'!C:H,4,FALSE)</f>
        <v>4167.558</v>
      </c>
    </row>
    <row r="92" spans="1:6" hidden="1" x14ac:dyDescent="0.3">
      <c r="A92" s="10">
        <v>44329</v>
      </c>
      <c r="B92" s="3">
        <v>6982.7</v>
      </c>
      <c r="C92" s="4">
        <v>-8.8000000000000005E-3</v>
      </c>
      <c r="E92" s="1">
        <f>VLOOKUP(A92,'s&amp;p 500'!C:H,2,FALSE)</f>
        <v>4112.5</v>
      </c>
      <c r="F92" s="2">
        <f>VLOOKUP(A92,'s&amp;p 500'!C:H,4,FALSE)</f>
        <v>4149.7340000000004</v>
      </c>
    </row>
    <row r="93" spans="1:6" hidden="1" x14ac:dyDescent="0.3">
      <c r="A93" s="10">
        <v>44330</v>
      </c>
      <c r="B93" s="3">
        <v>7014.2</v>
      </c>
      <c r="C93" s="4">
        <v>4.4999999999999997E-3</v>
      </c>
      <c r="E93" s="1">
        <f>VLOOKUP(A93,'s&amp;p 500'!C:H,2,FALSE)</f>
        <v>4173.8500000000004</v>
      </c>
      <c r="F93" s="2">
        <f>VLOOKUP(A93,'s&amp;p 500'!C:H,4,FALSE)</f>
        <v>4137.9839999999995</v>
      </c>
    </row>
    <row r="94" spans="1:6" hidden="1" x14ac:dyDescent="0.3">
      <c r="A94" s="10">
        <v>44333</v>
      </c>
      <c r="B94" s="3">
        <v>7023.6</v>
      </c>
      <c r="C94" s="4">
        <v>1.2999999999999999E-3</v>
      </c>
      <c r="E94" s="1">
        <f>VLOOKUP(A94,'s&amp;p 500'!C:H,2,FALSE)</f>
        <v>4163.29</v>
      </c>
      <c r="F94" s="2">
        <f>VLOOKUP(A94,'s&amp;p 500'!C:H,4,FALSE)</f>
        <v>4132.9560000000001</v>
      </c>
    </row>
    <row r="95" spans="1:6" hidden="1" x14ac:dyDescent="0.3">
      <c r="A95" s="10">
        <v>44334</v>
      </c>
      <c r="B95" s="3">
        <v>7066</v>
      </c>
      <c r="C95" s="4">
        <v>6.0000000000000001E-3</v>
      </c>
      <c r="E95" s="1">
        <f>VLOOKUP(A95,'s&amp;p 500'!C:H,2,FALSE)</f>
        <v>4127.83</v>
      </c>
      <c r="F95" s="2">
        <f>VLOOKUP(A95,'s&amp;p 500'!C:H,4,FALSE)</f>
        <v>4128.1020000000008</v>
      </c>
    </row>
    <row r="96" spans="1:6" x14ac:dyDescent="0.3">
      <c r="A96" s="10">
        <v>44335</v>
      </c>
      <c r="B96" s="3">
        <v>6931.7</v>
      </c>
      <c r="C96" s="4">
        <v>-1.9E-2</v>
      </c>
      <c r="E96" s="1">
        <f>VLOOKUP(A96,'s&amp;p 500'!C:H,2,FALSE)</f>
        <v>4115.68</v>
      </c>
      <c r="F96" s="2">
        <f>VLOOKUP(A96,'s&amp;p 500'!C:H,4,FALSE)</f>
        <v>4138.63</v>
      </c>
    </row>
    <row r="97" spans="1:6" hidden="1" x14ac:dyDescent="0.3">
      <c r="A97" s="10">
        <v>44336</v>
      </c>
      <c r="B97" s="3">
        <v>7019.6</v>
      </c>
      <c r="C97" s="4">
        <v>1.2699999999999999E-2</v>
      </c>
      <c r="E97" s="1">
        <f>VLOOKUP(A97,'s&amp;p 500'!C:H,2,FALSE)</f>
        <v>4159.12</v>
      </c>
      <c r="F97" s="2">
        <f>VLOOKUP(A97,'s&amp;p 500'!C:H,4,FALSE)</f>
        <v>4147.9539999999997</v>
      </c>
    </row>
    <row r="98" spans="1:6" hidden="1" x14ac:dyDescent="0.3">
      <c r="A98" s="10">
        <v>44337</v>
      </c>
      <c r="B98" s="3">
        <v>7030.3</v>
      </c>
      <c r="C98" s="4">
        <v>1.5E-3</v>
      </c>
      <c r="E98" s="1">
        <f>VLOOKUP(A98,'s&amp;p 500'!C:H,2,FALSE)</f>
        <v>4155.8599999999997</v>
      </c>
      <c r="F98" s="2">
        <f>VLOOKUP(A98,'s&amp;p 500'!C:H,4,FALSE)</f>
        <v>4144.3559999999998</v>
      </c>
    </row>
    <row r="99" spans="1:6" hidden="1" x14ac:dyDescent="0.3">
      <c r="A99" s="10">
        <v>44340</v>
      </c>
      <c r="B99" s="3">
        <v>7045.9</v>
      </c>
      <c r="C99" s="4">
        <v>2.2000000000000001E-3</v>
      </c>
      <c r="E99" s="1">
        <f>VLOOKUP(A99,'s&amp;p 500'!C:H,2,FALSE)</f>
        <v>4197.05</v>
      </c>
      <c r="F99" s="2">
        <f>VLOOKUP(A99,'s&amp;p 500'!C:H,4,FALSE)</f>
        <v>4151.1080000000002</v>
      </c>
    </row>
    <row r="100" spans="1:6" hidden="1" x14ac:dyDescent="0.3">
      <c r="A100" s="10">
        <v>44341</v>
      </c>
      <c r="B100" s="3">
        <v>7115.2</v>
      </c>
      <c r="C100" s="4">
        <v>9.7999999999999997E-3</v>
      </c>
      <c r="E100" s="1">
        <f>VLOOKUP(A100,'s&amp;p 500'!C:H,2,FALSE)</f>
        <v>4188.13</v>
      </c>
      <c r="F100" s="2">
        <f>VLOOKUP(A100,'s&amp;p 500'!C:H,4,FALSE)</f>
        <v>4163.1679999999997</v>
      </c>
    </row>
    <row r="101" spans="1:6" hidden="1" x14ac:dyDescent="0.3">
      <c r="A101" s="10">
        <v>44342</v>
      </c>
      <c r="B101" s="3">
        <v>7092.5</v>
      </c>
      <c r="C101" s="4">
        <v>-3.2000000000000002E-3</v>
      </c>
      <c r="E101" s="1">
        <f>VLOOKUP(A101,'s&amp;p 500'!C:H,2,FALSE)</f>
        <v>4195.99</v>
      </c>
      <c r="F101" s="2">
        <f>VLOOKUP(A101,'s&amp;p 500'!C:H,4,FALSE)</f>
        <v>4179.2300000000005</v>
      </c>
    </row>
    <row r="102" spans="1:6" hidden="1" x14ac:dyDescent="0.3">
      <c r="A102" s="10">
        <v>44343</v>
      </c>
      <c r="B102" s="3">
        <v>7094.9</v>
      </c>
      <c r="C102" s="4">
        <v>2.9999999999999997E-4</v>
      </c>
      <c r="E102" s="1">
        <f>VLOOKUP(A102,'s&amp;p 500'!C:H,2,FALSE)</f>
        <v>4200.88</v>
      </c>
      <c r="F102" s="2">
        <f>VLOOKUP(A102,'s&amp;p 500'!C:H,4,FALSE)</f>
        <v>4187.5820000000003</v>
      </c>
    </row>
    <row r="103" spans="1:6" hidden="1" x14ac:dyDescent="0.3">
      <c r="A103" s="10">
        <v>44344</v>
      </c>
      <c r="B103" s="3">
        <v>7179.5</v>
      </c>
      <c r="C103" s="4">
        <v>1.1900000000000001E-2</v>
      </c>
      <c r="E103" s="1">
        <f>VLOOKUP(A103,'s&amp;p 500'!C:H,2,FALSE)</f>
        <v>4204.1099999999997</v>
      </c>
      <c r="F103" s="2">
        <f>VLOOKUP(A103,'s&amp;p 500'!C:H,4,FALSE)</f>
        <v>4197.232</v>
      </c>
    </row>
    <row r="104" spans="1:6" hidden="1" x14ac:dyDescent="0.3">
      <c r="A104" s="10">
        <v>44347</v>
      </c>
      <c r="B104" s="3">
        <v>7161.6</v>
      </c>
      <c r="C104" s="4">
        <v>-2.5000000000000001E-3</v>
      </c>
      <c r="E104" s="1" t="e">
        <f>VLOOKUP(A104,'s&amp;p 500'!C:H,2,FALSE)</f>
        <v>#N/A</v>
      </c>
      <c r="F104" s="2" t="e">
        <f>VLOOKUP(A104,'s&amp;p 500'!C:H,4,FALSE)</f>
        <v>#N/A</v>
      </c>
    </row>
    <row r="105" spans="1:6" hidden="1" x14ac:dyDescent="0.3">
      <c r="A105" s="10">
        <v>44348</v>
      </c>
      <c r="B105" s="3">
        <v>7142.6</v>
      </c>
      <c r="C105" s="4">
        <v>-2.7000000000000001E-3</v>
      </c>
      <c r="E105" s="1">
        <f>VLOOKUP(A105,'s&amp;p 500'!C:H,2,FALSE)</f>
        <v>4202.04</v>
      </c>
      <c r="F105" s="2">
        <f>VLOOKUP(A105,'s&amp;p 500'!C:H,4,FALSE)</f>
        <v>4198.2300000000005</v>
      </c>
    </row>
    <row r="106" spans="1:6" hidden="1" x14ac:dyDescent="0.3">
      <c r="A106" s="10">
        <v>44349</v>
      </c>
      <c r="B106" s="3">
        <v>7217.8</v>
      </c>
      <c r="C106" s="4">
        <v>1.0500000000000001E-2</v>
      </c>
      <c r="E106" s="1">
        <f>VLOOKUP(A106,'s&amp;p 500'!C:H,2,FALSE)</f>
        <v>4208.12</v>
      </c>
      <c r="F106" s="2">
        <f>VLOOKUP(A106,'s&amp;p 500'!C:H,4,FALSE)</f>
        <v>4202.2280000000001</v>
      </c>
    </row>
    <row r="107" spans="1:6" hidden="1" x14ac:dyDescent="0.3">
      <c r="A107" s="10">
        <v>44350</v>
      </c>
      <c r="B107" s="3">
        <v>7260.1</v>
      </c>
      <c r="C107" s="4">
        <v>5.8999999999999999E-3</v>
      </c>
      <c r="E107" s="1">
        <f>VLOOKUP(A107,'s&amp;p 500'!C:H,2,FALSE)</f>
        <v>4192.8500000000004</v>
      </c>
      <c r="F107" s="2">
        <f>VLOOKUP(A107,'s&amp;p 500'!C:H,4,FALSE)</f>
        <v>4201.6000000000004</v>
      </c>
    </row>
    <row r="108" spans="1:6" hidden="1" x14ac:dyDescent="0.3">
      <c r="A108" s="10">
        <v>44351</v>
      </c>
      <c r="B108" s="3">
        <v>7295.4</v>
      </c>
      <c r="C108" s="4">
        <v>4.8999999999999998E-3</v>
      </c>
      <c r="E108" s="1">
        <f>VLOOKUP(A108,'s&amp;p 500'!C:H,2,FALSE)</f>
        <v>4229.8900000000003</v>
      </c>
      <c r="F108" s="2">
        <f>VLOOKUP(A108,'s&amp;p 500'!C:H,4,FALSE)</f>
        <v>4207.402</v>
      </c>
    </row>
    <row r="109" spans="1:6" hidden="1" x14ac:dyDescent="0.3">
      <c r="A109" s="10">
        <v>44354</v>
      </c>
      <c r="B109" s="3">
        <v>7281.9</v>
      </c>
      <c r="C109" s="4">
        <v>-1.9E-3</v>
      </c>
      <c r="E109" s="1">
        <f>VLOOKUP(A109,'s&amp;p 500'!C:H,2,FALSE)</f>
        <v>4226.5200000000004</v>
      </c>
      <c r="F109" s="2">
        <f>VLOOKUP(A109,'s&amp;p 500'!C:H,4,FALSE)</f>
        <v>4211.884</v>
      </c>
    </row>
    <row r="110" spans="1:6" hidden="1" x14ac:dyDescent="0.3">
      <c r="A110" s="10">
        <v>44355</v>
      </c>
      <c r="B110" s="3">
        <v>7292.6</v>
      </c>
      <c r="C110" s="4">
        <v>1.5E-3</v>
      </c>
      <c r="E110" s="1">
        <f>VLOOKUP(A110,'s&amp;p 500'!C:H,2,FALSE)</f>
        <v>4227.26</v>
      </c>
      <c r="F110" s="2">
        <f>VLOOKUP(A110,'s&amp;p 500'!C:H,4,FALSE)</f>
        <v>4216.9279999999999</v>
      </c>
    </row>
    <row r="111" spans="1:6" hidden="1" x14ac:dyDescent="0.3">
      <c r="A111" s="10">
        <v>44356</v>
      </c>
      <c r="B111" s="3">
        <v>7270.2</v>
      </c>
      <c r="C111" s="4">
        <v>-3.0999999999999999E-3</v>
      </c>
      <c r="E111" s="1">
        <f>VLOOKUP(A111,'s&amp;p 500'!C:H,2,FALSE)</f>
        <v>4219.55</v>
      </c>
      <c r="F111" s="2">
        <f>VLOOKUP(A111,'s&amp;p 500'!C:H,4,FALSE)</f>
        <v>4219.2140000000009</v>
      </c>
    </row>
    <row r="112" spans="1:6" hidden="1" x14ac:dyDescent="0.3">
      <c r="A112" s="10">
        <v>44357</v>
      </c>
      <c r="B112" s="3">
        <v>7302.5</v>
      </c>
      <c r="C112" s="4">
        <v>4.4000000000000003E-3</v>
      </c>
      <c r="E112" s="1">
        <f>VLOOKUP(A112,'s&amp;p 500'!C:H,2,FALSE)</f>
        <v>4239.18</v>
      </c>
      <c r="F112" s="2">
        <f>VLOOKUP(A112,'s&amp;p 500'!C:H,4,FALSE)</f>
        <v>4228.4800000000005</v>
      </c>
    </row>
    <row r="113" spans="1:6" hidden="1" x14ac:dyDescent="0.3">
      <c r="A113" s="10">
        <v>44358</v>
      </c>
      <c r="B113" s="3">
        <v>7312.3</v>
      </c>
      <c r="C113" s="4">
        <v>1.2999999999999999E-3</v>
      </c>
      <c r="E113" s="1">
        <f>VLOOKUP(A113,'s&amp;p 500'!C:H,2,FALSE)</f>
        <v>4247.4399999999996</v>
      </c>
      <c r="F113" s="2">
        <f>VLOOKUP(A113,'s&amp;p 500'!C:H,4,FALSE)</f>
        <v>4231.99</v>
      </c>
    </row>
    <row r="114" spans="1:6" hidden="1" x14ac:dyDescent="0.3">
      <c r="A114" s="10">
        <v>44362</v>
      </c>
      <c r="B114" s="3">
        <v>7379.5</v>
      </c>
      <c r="C114" s="4">
        <v>9.1999999999999998E-3</v>
      </c>
      <c r="E114" s="1">
        <f>VLOOKUP(A114,'s&amp;p 500'!C:H,2,FALSE)</f>
        <v>4246.59</v>
      </c>
      <c r="F114" s="2">
        <f>VLOOKUP(A114,'s&amp;p 500'!C:H,4,FALSE)</f>
        <v>4241.5820000000003</v>
      </c>
    </row>
    <row r="115" spans="1:6" hidden="1" x14ac:dyDescent="0.3">
      <c r="A115" s="10">
        <v>44363</v>
      </c>
      <c r="B115" s="3">
        <v>7386.2</v>
      </c>
      <c r="C115" s="4">
        <v>8.9999999999999998E-4</v>
      </c>
      <c r="E115" s="1">
        <f>VLOOKUP(A115,'s&amp;p 500'!C:H,2,FALSE)</f>
        <v>4223.7</v>
      </c>
      <c r="F115" s="2">
        <f>VLOOKUP(A115,'s&amp;p 500'!C:H,4,FALSE)</f>
        <v>4242.4120000000003</v>
      </c>
    </row>
    <row r="116" spans="1:6" hidden="1" x14ac:dyDescent="0.3">
      <c r="A116" s="10">
        <v>44364</v>
      </c>
      <c r="B116" s="3">
        <v>7359</v>
      </c>
      <c r="C116" s="4">
        <v>-3.7000000000000002E-3</v>
      </c>
      <c r="E116" s="1">
        <f>VLOOKUP(A116,'s&amp;p 500'!C:H,2,FALSE)</f>
        <v>4221.8599999999997</v>
      </c>
      <c r="F116" s="2">
        <f>VLOOKUP(A116,'s&amp;p 500'!C:H,4,FALSE)</f>
        <v>4238.9480000000003</v>
      </c>
    </row>
    <row r="117" spans="1:6" hidden="1" x14ac:dyDescent="0.3">
      <c r="A117" s="10">
        <v>44365</v>
      </c>
      <c r="B117" s="3">
        <v>7368.9</v>
      </c>
      <c r="C117" s="4">
        <v>1.2999999999999999E-3</v>
      </c>
      <c r="E117" s="1">
        <f>VLOOKUP(A117,'s&amp;p 500'!C:H,2,FALSE)</f>
        <v>4166.45</v>
      </c>
      <c r="F117" s="2">
        <f>VLOOKUP(A117,'s&amp;p 500'!C:H,4,FALSE)</f>
        <v>4222.75</v>
      </c>
    </row>
    <row r="118" spans="1:6" x14ac:dyDescent="0.3">
      <c r="A118" s="10">
        <v>44368</v>
      </c>
      <c r="B118" s="3">
        <v>7235.3</v>
      </c>
      <c r="C118" s="4">
        <v>-1.8100000000000002E-2</v>
      </c>
      <c r="E118" s="1">
        <f>VLOOKUP(A118,'s&amp;p 500'!C:H,2,FALSE)</f>
        <v>4224.79</v>
      </c>
      <c r="F118" s="2">
        <f>VLOOKUP(A118,'s&amp;p 500'!C:H,4,FALSE)</f>
        <v>4216.6780000000008</v>
      </c>
    </row>
    <row r="119" spans="1:6" hidden="1" x14ac:dyDescent="0.3">
      <c r="A119" s="10">
        <v>44369</v>
      </c>
      <c r="B119" s="3">
        <v>7342.2</v>
      </c>
      <c r="C119" s="4">
        <v>1.4800000000000001E-2</v>
      </c>
      <c r="E119" s="1">
        <f>VLOOKUP(A119,'s&amp;p 500'!C:H,2,FALSE)</f>
        <v>4246.4399999999996</v>
      </c>
      <c r="F119" s="2">
        <f>VLOOKUP(A119,'s&amp;p 500'!C:H,4,FALSE)</f>
        <v>4216.6479999999992</v>
      </c>
    </row>
    <row r="120" spans="1:6" hidden="1" x14ac:dyDescent="0.3">
      <c r="A120" s="10">
        <v>44370</v>
      </c>
      <c r="B120" s="3">
        <v>7298.5</v>
      </c>
      <c r="C120" s="4">
        <v>-6.0000000000000001E-3</v>
      </c>
      <c r="E120" s="1">
        <f>VLOOKUP(A120,'s&amp;p 500'!C:H,2,FALSE)</f>
        <v>4241.84</v>
      </c>
      <c r="F120" s="2">
        <f>VLOOKUP(A120,'s&amp;p 500'!C:H,4,FALSE)</f>
        <v>4220.2759999999998</v>
      </c>
    </row>
    <row r="121" spans="1:6" hidden="1" x14ac:dyDescent="0.3">
      <c r="A121" s="10">
        <v>44371</v>
      </c>
      <c r="B121" s="3">
        <v>7275.3</v>
      </c>
      <c r="C121" s="4">
        <v>-3.2000000000000002E-3</v>
      </c>
      <c r="E121" s="1">
        <f>VLOOKUP(A121,'s&amp;p 500'!C:H,2,FALSE)</f>
        <v>4266.49</v>
      </c>
      <c r="F121" s="2">
        <f>VLOOKUP(A121,'s&amp;p 500'!C:H,4,FALSE)</f>
        <v>4229.2020000000002</v>
      </c>
    </row>
    <row r="122" spans="1:6" hidden="1" x14ac:dyDescent="0.3">
      <c r="A122" s="10">
        <v>44372</v>
      </c>
      <c r="B122" s="3">
        <v>7308</v>
      </c>
      <c r="C122" s="4">
        <v>4.4999999999999997E-3</v>
      </c>
      <c r="E122" s="1">
        <f>VLOOKUP(A122,'s&amp;p 500'!C:H,2,FALSE)</f>
        <v>4280.7</v>
      </c>
      <c r="F122" s="2">
        <f>VLOOKUP(A122,'s&amp;p 500'!C:H,4,FALSE)</f>
        <v>4252.0519999999997</v>
      </c>
    </row>
    <row r="123" spans="1:6" hidden="1" x14ac:dyDescent="0.3">
      <c r="A123" s="10">
        <v>44375</v>
      </c>
      <c r="B123" s="3">
        <v>7307.3</v>
      </c>
      <c r="C123" s="4">
        <v>-1E-4</v>
      </c>
      <c r="E123" s="1">
        <f>VLOOKUP(A123,'s&amp;p 500'!C:H,2,FALSE)</f>
        <v>4290.6099999999997</v>
      </c>
      <c r="F123" s="2">
        <f>VLOOKUP(A123,'s&amp;p 500'!C:H,4,FALSE)</f>
        <v>4265.2159999999994</v>
      </c>
    </row>
    <row r="124" spans="1:6" hidden="1" x14ac:dyDescent="0.3">
      <c r="A124" s="10">
        <v>44376</v>
      </c>
      <c r="B124" s="3">
        <v>7301.2</v>
      </c>
      <c r="C124" s="4">
        <v>-8.0000000000000004E-4</v>
      </c>
      <c r="E124" s="1">
        <f>VLOOKUP(A124,'s&amp;p 500'!C:H,2,FALSE)</f>
        <v>4291.8</v>
      </c>
      <c r="F124" s="2">
        <f>VLOOKUP(A124,'s&amp;p 500'!C:H,4,FALSE)</f>
        <v>4274.2879999999996</v>
      </c>
    </row>
    <row r="125" spans="1:6" hidden="1" x14ac:dyDescent="0.3">
      <c r="A125" s="10">
        <v>44377</v>
      </c>
      <c r="B125" s="3">
        <v>7313</v>
      </c>
      <c r="C125" s="4">
        <v>1.6000000000000001E-3</v>
      </c>
      <c r="E125" s="1">
        <f>VLOOKUP(A125,'s&amp;p 500'!C:H,2,FALSE)</f>
        <v>4297.5</v>
      </c>
      <c r="F125" s="2">
        <f>VLOOKUP(A125,'s&amp;p 500'!C:H,4,FALSE)</f>
        <v>4285.42</v>
      </c>
    </row>
    <row r="126" spans="1:6" hidden="1" x14ac:dyDescent="0.3">
      <c r="A126" s="10">
        <v>44378</v>
      </c>
      <c r="B126" s="3">
        <v>7265.6</v>
      </c>
      <c r="C126" s="4">
        <v>-6.4999999999999997E-3</v>
      </c>
      <c r="E126" s="1">
        <f>VLOOKUP(A126,'s&amp;p 500'!C:H,2,FALSE)</f>
        <v>4319.9399999999996</v>
      </c>
      <c r="F126" s="2">
        <f>VLOOKUP(A126,'s&amp;p 500'!C:H,4,FALSE)</f>
        <v>4296.1099999999997</v>
      </c>
    </row>
    <row r="127" spans="1:6" hidden="1" x14ac:dyDescent="0.3">
      <c r="A127" s="10">
        <v>44379</v>
      </c>
      <c r="B127" s="3">
        <v>7308.6</v>
      </c>
      <c r="C127" s="4">
        <v>5.8999999999999999E-3</v>
      </c>
      <c r="E127" s="1">
        <f>VLOOKUP(A127,'s&amp;p 500'!C:H,2,FALSE)</f>
        <v>4352.34</v>
      </c>
      <c r="F127" s="2">
        <f>VLOOKUP(A127,'s&amp;p 500'!C:H,4,FALSE)</f>
        <v>4310.4380000000001</v>
      </c>
    </row>
    <row r="128" spans="1:6" hidden="1" x14ac:dyDescent="0.3">
      <c r="A128" s="10">
        <v>44382</v>
      </c>
      <c r="B128" s="3">
        <v>7315</v>
      </c>
      <c r="C128" s="4">
        <v>8.9999999999999998E-4</v>
      </c>
      <c r="E128" s="1" t="e">
        <f>VLOOKUP(A128,'s&amp;p 500'!C:H,2,FALSE)</f>
        <v>#N/A</v>
      </c>
      <c r="F128" s="2" t="e">
        <f>VLOOKUP(A128,'s&amp;p 500'!C:H,4,FALSE)</f>
        <v>#N/A</v>
      </c>
    </row>
    <row r="129" spans="1:6" hidden="1" x14ac:dyDescent="0.3">
      <c r="A129" s="10">
        <v>44383</v>
      </c>
      <c r="B129" s="3">
        <v>7261.8</v>
      </c>
      <c r="C129" s="4">
        <v>-7.3000000000000001E-3</v>
      </c>
      <c r="E129" s="1">
        <f>VLOOKUP(A129,'s&amp;p 500'!C:H,2,FALSE)</f>
        <v>4343.54</v>
      </c>
      <c r="F129" s="2">
        <f>VLOOKUP(A129,'s&amp;p 500'!C:H,4,FALSE)</f>
        <v>4321.0239999999994</v>
      </c>
    </row>
    <row r="130" spans="1:6" hidden="1" x14ac:dyDescent="0.3">
      <c r="A130" s="10">
        <v>44384</v>
      </c>
      <c r="B130" s="3">
        <v>7326.9</v>
      </c>
      <c r="C130" s="4">
        <v>8.9999999999999993E-3</v>
      </c>
      <c r="E130" s="1">
        <f>VLOOKUP(A130,'s&amp;p 500'!C:H,2,FALSE)</f>
        <v>4358.13</v>
      </c>
      <c r="F130" s="2">
        <f>VLOOKUP(A130,'s&amp;p 500'!C:H,4,FALSE)</f>
        <v>4334.29</v>
      </c>
    </row>
    <row r="131" spans="1:6" hidden="1" x14ac:dyDescent="0.3">
      <c r="A131" s="10">
        <v>44385</v>
      </c>
      <c r="B131" s="3">
        <v>7341.4</v>
      </c>
      <c r="C131" s="4">
        <v>2E-3</v>
      </c>
      <c r="E131" s="1">
        <f>VLOOKUP(A131,'s&amp;p 500'!C:H,2,FALSE)</f>
        <v>4320.82</v>
      </c>
      <c r="F131" s="2">
        <f>VLOOKUP(A131,'s&amp;p 500'!C:H,4,FALSE)</f>
        <v>4338.9539999999997</v>
      </c>
    </row>
    <row r="132" spans="1:6" hidden="1" x14ac:dyDescent="0.3">
      <c r="A132" s="10">
        <v>44386</v>
      </c>
      <c r="B132" s="3">
        <v>7273.3</v>
      </c>
      <c r="C132" s="4">
        <v>-9.2999999999999992E-3</v>
      </c>
      <c r="E132" s="1">
        <f>VLOOKUP(A132,'s&amp;p 500'!C:H,2,FALSE)</f>
        <v>4369.55</v>
      </c>
      <c r="F132" s="2">
        <f>VLOOKUP(A132,'s&amp;p 500'!C:H,4,FALSE)</f>
        <v>4348.8760000000002</v>
      </c>
    </row>
    <row r="133" spans="1:6" hidden="1" x14ac:dyDescent="0.3">
      <c r="A133" s="10">
        <v>44389</v>
      </c>
      <c r="B133" s="3">
        <v>7333.5</v>
      </c>
      <c r="C133" s="4">
        <v>8.3000000000000001E-3</v>
      </c>
      <c r="E133" s="1">
        <f>VLOOKUP(A133,'s&amp;p 500'!C:H,2,FALSE)</f>
        <v>4384.63</v>
      </c>
      <c r="F133" s="2">
        <f>VLOOKUP(A133,'s&amp;p 500'!C:H,4,FALSE)</f>
        <v>4355.3340000000007</v>
      </c>
    </row>
    <row r="134" spans="1:6" hidden="1" x14ac:dyDescent="0.3">
      <c r="A134" s="10">
        <v>44390</v>
      </c>
      <c r="B134" s="3">
        <v>7332.1</v>
      </c>
      <c r="C134" s="4">
        <v>-2.0000000000000001E-4</v>
      </c>
      <c r="E134" s="1">
        <f>VLOOKUP(A134,'s&amp;p 500'!C:H,2,FALSE)</f>
        <v>4369.21</v>
      </c>
      <c r="F134" s="2">
        <f>VLOOKUP(A134,'s&amp;p 500'!C:H,4,FALSE)</f>
        <v>4360.4679999999998</v>
      </c>
    </row>
    <row r="135" spans="1:6" hidden="1" x14ac:dyDescent="0.3">
      <c r="A135" s="10">
        <v>44391</v>
      </c>
      <c r="B135" s="3">
        <v>7354.7</v>
      </c>
      <c r="C135" s="4">
        <v>3.0999999999999999E-3</v>
      </c>
      <c r="E135" s="1">
        <f>VLOOKUP(A135,'s&amp;p 500'!C:H,2,FALSE)</f>
        <v>4374.3</v>
      </c>
      <c r="F135" s="2">
        <f>VLOOKUP(A135,'s&amp;p 500'!C:H,4,FALSE)</f>
        <v>4363.7019999999993</v>
      </c>
    </row>
    <row r="136" spans="1:6" hidden="1" x14ac:dyDescent="0.3">
      <c r="A136" s="10">
        <v>44392</v>
      </c>
      <c r="B136" s="3">
        <v>7335.9</v>
      </c>
      <c r="C136" s="4">
        <v>-2.5999999999999999E-3</v>
      </c>
      <c r="E136" s="1">
        <f>VLOOKUP(A136,'s&amp;p 500'!C:H,2,FALSE)</f>
        <v>4360.03</v>
      </c>
      <c r="F136" s="2">
        <f>VLOOKUP(A136,'s&amp;p 500'!C:H,4,FALSE)</f>
        <v>4371.5439999999999</v>
      </c>
    </row>
    <row r="137" spans="1:6" hidden="1" x14ac:dyDescent="0.3">
      <c r="A137" s="10">
        <v>44393</v>
      </c>
      <c r="B137" s="3">
        <v>7348.1</v>
      </c>
      <c r="C137" s="4">
        <v>1.6999999999999999E-3</v>
      </c>
      <c r="E137" s="1">
        <f>VLOOKUP(A137,'s&amp;p 500'!C:H,2,FALSE)</f>
        <v>4327.16</v>
      </c>
      <c r="F137" s="2">
        <f>VLOOKUP(A137,'s&amp;p 500'!C:H,4,FALSE)</f>
        <v>4363.0659999999998</v>
      </c>
    </row>
    <row r="138" spans="1:6" hidden="1" x14ac:dyDescent="0.3">
      <c r="A138" s="10">
        <v>44396</v>
      </c>
      <c r="B138" s="3">
        <v>7286</v>
      </c>
      <c r="C138" s="4">
        <v>-8.5000000000000006E-3</v>
      </c>
      <c r="E138" s="1">
        <f>VLOOKUP(A138,'s&amp;p 500'!C:H,2,FALSE)</f>
        <v>4258.63</v>
      </c>
      <c r="F138" s="2">
        <f>VLOOKUP(A138,'s&amp;p 500'!C:H,4,FALSE)</f>
        <v>4337.866</v>
      </c>
    </row>
    <row r="139" spans="1:6" hidden="1" x14ac:dyDescent="0.3">
      <c r="A139" s="10">
        <v>44397</v>
      </c>
      <c r="B139" s="3">
        <v>7252.2</v>
      </c>
      <c r="C139" s="4">
        <v>-4.5999999999999999E-3</v>
      </c>
      <c r="E139" s="1">
        <f>VLOOKUP(A139,'s&amp;p 500'!C:H,2,FALSE)</f>
        <v>4323.21</v>
      </c>
      <c r="F139" s="2">
        <f>VLOOKUP(A139,'s&amp;p 500'!C:H,4,FALSE)</f>
        <v>4328.6659999999993</v>
      </c>
    </row>
    <row r="140" spans="1:6" hidden="1" x14ac:dyDescent="0.3">
      <c r="A140" s="10">
        <v>44398</v>
      </c>
      <c r="B140" s="3">
        <v>7308.7</v>
      </c>
      <c r="C140" s="4">
        <v>7.7999999999999996E-3</v>
      </c>
      <c r="E140" s="1">
        <f>VLOOKUP(A140,'s&amp;p 500'!C:H,2,FALSE)</f>
        <v>4358.6899999999996</v>
      </c>
      <c r="F140" s="2">
        <f>VLOOKUP(A140,'s&amp;p 500'!C:H,4,FALSE)</f>
        <v>4325.5439999999999</v>
      </c>
    </row>
    <row r="141" spans="1:6" hidden="1" x14ac:dyDescent="0.3">
      <c r="A141" s="10">
        <v>44399</v>
      </c>
      <c r="B141" s="3">
        <v>7386.4</v>
      </c>
      <c r="C141" s="4">
        <v>1.06E-2</v>
      </c>
      <c r="E141" s="1">
        <f>VLOOKUP(A141,'s&amp;p 500'!C:H,2,FALSE)</f>
        <v>4367.4799999999996</v>
      </c>
      <c r="F141" s="2">
        <f>VLOOKUP(A141,'s&amp;p 500'!C:H,4,FALSE)</f>
        <v>4327.0339999999997</v>
      </c>
    </row>
    <row r="142" spans="1:6" hidden="1" x14ac:dyDescent="0.3">
      <c r="A142" s="10">
        <v>44400</v>
      </c>
      <c r="B142" s="3">
        <v>7394.4</v>
      </c>
      <c r="C142" s="4">
        <v>1.1000000000000001E-3</v>
      </c>
      <c r="E142" s="1">
        <f>VLOOKUP(A142,'s&amp;p 500'!C:H,2,FALSE)</f>
        <v>4411.8</v>
      </c>
      <c r="F142" s="2">
        <f>VLOOKUP(A142,'s&amp;p 500'!C:H,4,FALSE)</f>
        <v>4343.9619999999995</v>
      </c>
    </row>
    <row r="143" spans="1:6" hidden="1" x14ac:dyDescent="0.3">
      <c r="A143" s="10">
        <v>44403</v>
      </c>
      <c r="B143" s="3">
        <v>7394.3</v>
      </c>
      <c r="C143" s="4">
        <v>0</v>
      </c>
      <c r="E143" s="1">
        <f>VLOOKUP(A143,'s&amp;p 500'!C:H,2,FALSE)</f>
        <v>4422.2299999999996</v>
      </c>
      <c r="F143" s="2">
        <f>VLOOKUP(A143,'s&amp;p 500'!C:H,4,FALSE)</f>
        <v>4376.6819999999998</v>
      </c>
    </row>
    <row r="144" spans="1:6" hidden="1" x14ac:dyDescent="0.3">
      <c r="A144" s="10">
        <v>44404</v>
      </c>
      <c r="B144" s="3">
        <v>7431.4</v>
      </c>
      <c r="C144" s="4">
        <v>5.0000000000000001E-3</v>
      </c>
      <c r="E144" s="1">
        <f>VLOOKUP(A144,'s&amp;p 500'!C:H,2,FALSE)</f>
        <v>4401.46</v>
      </c>
      <c r="F144" s="2">
        <f>VLOOKUP(A144,'s&amp;p 500'!C:H,4,FALSE)</f>
        <v>4392.3319999999994</v>
      </c>
    </row>
    <row r="145" spans="1:6" hidden="1" x14ac:dyDescent="0.3">
      <c r="A145" s="10">
        <v>44405</v>
      </c>
      <c r="B145" s="3">
        <v>7379.3</v>
      </c>
      <c r="C145" s="4">
        <v>-7.0000000000000001E-3</v>
      </c>
      <c r="E145" s="1">
        <f>VLOOKUP(A145,'s&amp;p 500'!C:H,2,FALSE)</f>
        <v>4400.6499999999996</v>
      </c>
      <c r="F145" s="2">
        <f>VLOOKUP(A145,'s&amp;p 500'!C:H,4,FALSE)</f>
        <v>4400.7239999999993</v>
      </c>
    </row>
    <row r="146" spans="1:6" hidden="1" x14ac:dyDescent="0.3">
      <c r="A146" s="10">
        <v>44406</v>
      </c>
      <c r="B146" s="3">
        <v>7417.4</v>
      </c>
      <c r="C146" s="4">
        <v>5.1999999999999998E-3</v>
      </c>
      <c r="E146" s="1">
        <f>VLOOKUP(A146,'s&amp;p 500'!C:H,2,FALSE)</f>
        <v>4419.1499999999996</v>
      </c>
      <c r="F146" s="2">
        <f>VLOOKUP(A146,'s&amp;p 500'!C:H,4,FALSE)</f>
        <v>4411.058</v>
      </c>
    </row>
    <row r="147" spans="1:6" hidden="1" x14ac:dyDescent="0.3">
      <c r="A147" s="10">
        <v>44407</v>
      </c>
      <c r="B147" s="3">
        <v>7392.6</v>
      </c>
      <c r="C147" s="4">
        <v>-3.3E-3</v>
      </c>
      <c r="E147" s="1">
        <f>VLOOKUP(A147,'s&amp;p 500'!C:H,2,FALSE)</f>
        <v>4395.26</v>
      </c>
      <c r="F147" s="2">
        <f>VLOOKUP(A147,'s&amp;p 500'!C:H,4,FALSE)</f>
        <v>4407.75</v>
      </c>
    </row>
    <row r="148" spans="1:6" hidden="1" x14ac:dyDescent="0.3">
      <c r="A148" s="10">
        <v>44410</v>
      </c>
      <c r="B148" s="3">
        <v>7491.4</v>
      </c>
      <c r="C148" s="4">
        <v>1.34E-2</v>
      </c>
      <c r="E148" s="1">
        <f>VLOOKUP(A148,'s&amp;p 500'!C:H,2,FALSE)</f>
        <v>4387.1099999999997</v>
      </c>
      <c r="F148" s="2">
        <f>VLOOKUP(A148,'s&amp;p 500'!C:H,4,FALSE)</f>
        <v>4400.7260000000006</v>
      </c>
    </row>
    <row r="149" spans="1:6" hidden="1" x14ac:dyDescent="0.3">
      <c r="A149" s="10">
        <v>44411</v>
      </c>
      <c r="B149" s="3">
        <v>7474.5</v>
      </c>
      <c r="C149" s="4">
        <v>-2.3E-3</v>
      </c>
      <c r="E149" s="1">
        <f>VLOOKUP(A149,'s&amp;p 500'!C:H,2,FALSE)</f>
        <v>4423.1499999999996</v>
      </c>
      <c r="F149" s="2">
        <f>VLOOKUP(A149,'s&amp;p 500'!C:H,4,FALSE)</f>
        <v>4405.0640000000003</v>
      </c>
    </row>
    <row r="150" spans="1:6" hidden="1" x14ac:dyDescent="0.3">
      <c r="A150" s="10">
        <v>44412</v>
      </c>
      <c r="B150" s="3">
        <v>7503.2</v>
      </c>
      <c r="C150" s="4">
        <v>3.8E-3</v>
      </c>
      <c r="E150" s="1">
        <f>VLOOKUP(A150,'s&amp;p 500'!C:H,2,FALSE)</f>
        <v>4402.68</v>
      </c>
      <c r="F150" s="2">
        <f>VLOOKUP(A150,'s&amp;p 500'!C:H,4,FALSE)</f>
        <v>4405.4699999999993</v>
      </c>
    </row>
    <row r="151" spans="1:6" hidden="1" x14ac:dyDescent="0.3">
      <c r="A151" s="10">
        <v>44413</v>
      </c>
      <c r="B151" s="3">
        <v>7511.1</v>
      </c>
      <c r="C151" s="4">
        <v>1.1000000000000001E-3</v>
      </c>
      <c r="E151" s="1">
        <f>VLOOKUP(A151,'s&amp;p 500'!C:H,2,FALSE)</f>
        <v>4429.1000000000004</v>
      </c>
      <c r="F151" s="2">
        <f>VLOOKUP(A151,'s&amp;p 500'!C:H,4,FALSE)</f>
        <v>4407.4599999999991</v>
      </c>
    </row>
    <row r="152" spans="1:6" hidden="1" x14ac:dyDescent="0.3">
      <c r="A152" s="10">
        <v>44414</v>
      </c>
      <c r="B152" s="3">
        <v>7538.4</v>
      </c>
      <c r="C152" s="4">
        <v>3.5999999999999999E-3</v>
      </c>
      <c r="E152" s="1">
        <f>VLOOKUP(A152,'s&amp;p 500'!C:H,2,FALSE)</f>
        <v>4436.5200000000004</v>
      </c>
      <c r="F152" s="2">
        <f>VLOOKUP(A152,'s&amp;p 500'!C:H,4,FALSE)</f>
        <v>4415.7120000000004</v>
      </c>
    </row>
    <row r="153" spans="1:6" hidden="1" x14ac:dyDescent="0.3">
      <c r="A153" s="10">
        <v>44417</v>
      </c>
      <c r="B153" s="3">
        <v>7538.4</v>
      </c>
      <c r="C153" s="4">
        <v>0</v>
      </c>
      <c r="E153" s="1">
        <f>VLOOKUP(A153,'s&amp;p 500'!C:H,2,FALSE)</f>
        <v>4432.3500000000004</v>
      </c>
      <c r="F153" s="2">
        <f>VLOOKUP(A153,'s&amp;p 500'!C:H,4,FALSE)</f>
        <v>4424.76</v>
      </c>
    </row>
    <row r="154" spans="1:6" hidden="1" x14ac:dyDescent="0.3">
      <c r="A154" s="10">
        <v>44418</v>
      </c>
      <c r="B154" s="3">
        <v>7562.6</v>
      </c>
      <c r="C154" s="4">
        <v>3.2000000000000002E-3</v>
      </c>
      <c r="E154" s="1">
        <f>VLOOKUP(A154,'s&amp;p 500'!C:H,2,FALSE)</f>
        <v>4436.75</v>
      </c>
      <c r="F154" s="2">
        <f>VLOOKUP(A154,'s&amp;p 500'!C:H,4,FALSE)</f>
        <v>4427.4800000000005</v>
      </c>
    </row>
    <row r="155" spans="1:6" hidden="1" x14ac:dyDescent="0.3">
      <c r="A155" s="10">
        <v>44419</v>
      </c>
      <c r="B155" s="3">
        <v>7584.3</v>
      </c>
      <c r="C155" s="4">
        <v>2.8999999999999998E-3</v>
      </c>
      <c r="E155" s="1">
        <f>VLOOKUP(A155,'s&amp;p 500'!C:H,2,FALSE)</f>
        <v>4447.7</v>
      </c>
      <c r="F155" s="2">
        <f>VLOOKUP(A155,'s&amp;p 500'!C:H,4,FALSE)</f>
        <v>4436.4840000000004</v>
      </c>
    </row>
    <row r="156" spans="1:6" hidden="1" x14ac:dyDescent="0.3">
      <c r="A156" s="10">
        <v>44420</v>
      </c>
      <c r="B156" s="3">
        <v>7588.2</v>
      </c>
      <c r="C156" s="4">
        <v>5.0000000000000001E-4</v>
      </c>
      <c r="E156" s="1">
        <f>VLOOKUP(A156,'s&amp;p 500'!C:H,2,FALSE)</f>
        <v>4460.84</v>
      </c>
      <c r="F156" s="2">
        <f>VLOOKUP(A156,'s&amp;p 500'!C:H,4,FALSE)</f>
        <v>4442.8320000000003</v>
      </c>
    </row>
    <row r="157" spans="1:6" hidden="1" x14ac:dyDescent="0.3">
      <c r="A157" s="10">
        <v>44421</v>
      </c>
      <c r="B157" s="3">
        <v>7628.9</v>
      </c>
      <c r="C157" s="4">
        <v>5.4000000000000003E-3</v>
      </c>
      <c r="E157" s="1">
        <f>VLOOKUP(A157,'s&amp;p 500'!C:H,2,FALSE)</f>
        <v>4468</v>
      </c>
      <c r="F157" s="2">
        <f>VLOOKUP(A157,'s&amp;p 500'!C:H,4,FALSE)</f>
        <v>4449.1279999999997</v>
      </c>
    </row>
    <row r="158" spans="1:6" hidden="1" x14ac:dyDescent="0.3">
      <c r="A158" s="10">
        <v>44424</v>
      </c>
      <c r="B158" s="3">
        <v>7582.5</v>
      </c>
      <c r="C158" s="4">
        <v>-6.1000000000000004E-3</v>
      </c>
      <c r="E158" s="1">
        <f>VLOOKUP(A158,'s&amp;p 500'!C:H,2,FALSE)</f>
        <v>4479.66</v>
      </c>
      <c r="F158" s="2">
        <f>VLOOKUP(A158,'s&amp;p 500'!C:H,4,FALSE)</f>
        <v>4458.59</v>
      </c>
    </row>
    <row r="159" spans="1:6" hidden="1" x14ac:dyDescent="0.3">
      <c r="A159" s="10">
        <v>44425</v>
      </c>
      <c r="B159" s="3">
        <v>7511</v>
      </c>
      <c r="C159" s="4">
        <v>-9.4000000000000004E-3</v>
      </c>
      <c r="E159" s="1">
        <f>VLOOKUP(A159,'s&amp;p 500'!C:H,2,FALSE)</f>
        <v>4448.08</v>
      </c>
      <c r="F159" s="2">
        <f>VLOOKUP(A159,'s&amp;p 500'!C:H,4,FALSE)</f>
        <v>4460.8559999999998</v>
      </c>
    </row>
    <row r="160" spans="1:6" hidden="1" x14ac:dyDescent="0.3">
      <c r="A160" s="10">
        <v>44426</v>
      </c>
      <c r="B160" s="3">
        <v>7502.1</v>
      </c>
      <c r="C160" s="4">
        <v>-1.1999999999999999E-3</v>
      </c>
      <c r="E160" s="1">
        <f>VLOOKUP(A160,'s&amp;p 500'!C:H,2,FALSE)</f>
        <v>4400.2700000000004</v>
      </c>
      <c r="F160" s="2">
        <f>VLOOKUP(A160,'s&amp;p 500'!C:H,4,FALSE)</f>
        <v>4451.3700000000008</v>
      </c>
    </row>
    <row r="161" spans="1:6" hidden="1" x14ac:dyDescent="0.3">
      <c r="A161" s="10">
        <v>44427</v>
      </c>
      <c r="B161" s="3">
        <v>7464.6</v>
      </c>
      <c r="C161" s="4">
        <v>-5.0000000000000001E-3</v>
      </c>
      <c r="E161" s="1">
        <f>VLOOKUP(A161,'s&amp;p 500'!C:H,2,FALSE)</f>
        <v>4405.8</v>
      </c>
      <c r="F161" s="2">
        <f>VLOOKUP(A161,'s&amp;p 500'!C:H,4,FALSE)</f>
        <v>4440.3620000000001</v>
      </c>
    </row>
    <row r="162" spans="1:6" hidden="1" x14ac:dyDescent="0.3">
      <c r="A162" s="10">
        <v>44428</v>
      </c>
      <c r="B162" s="3">
        <v>7460.9</v>
      </c>
      <c r="C162" s="4">
        <v>-5.0000000000000001E-4</v>
      </c>
      <c r="E162" s="1">
        <f>VLOOKUP(A162,'s&amp;p 500'!C:H,2,FALSE)</f>
        <v>4441.67</v>
      </c>
      <c r="F162" s="2">
        <f>VLOOKUP(A162,'s&amp;p 500'!C:H,4,FALSE)</f>
        <v>4435.0960000000005</v>
      </c>
    </row>
    <row r="163" spans="1:6" hidden="1" x14ac:dyDescent="0.3">
      <c r="A163" s="10">
        <v>44431</v>
      </c>
      <c r="B163" s="3">
        <v>7489.9</v>
      </c>
      <c r="C163" s="4">
        <v>3.8999999999999998E-3</v>
      </c>
      <c r="E163" s="1">
        <f>VLOOKUP(A163,'s&amp;p 500'!C:H,2,FALSE)</f>
        <v>4479.54</v>
      </c>
      <c r="F163" s="2">
        <f>VLOOKUP(A163,'s&amp;p 500'!C:H,4,FALSE)</f>
        <v>4435.0720000000001</v>
      </c>
    </row>
    <row r="164" spans="1:6" hidden="1" x14ac:dyDescent="0.3">
      <c r="A164" s="10">
        <v>44432</v>
      </c>
      <c r="B164" s="3">
        <v>7503</v>
      </c>
      <c r="C164" s="4">
        <v>1.6999999999999999E-3</v>
      </c>
      <c r="E164" s="1">
        <f>VLOOKUP(A164,'s&amp;p 500'!C:H,2,FALSE)</f>
        <v>4486.2299999999996</v>
      </c>
      <c r="F164" s="2">
        <f>VLOOKUP(A164,'s&amp;p 500'!C:H,4,FALSE)</f>
        <v>4442.7019999999993</v>
      </c>
    </row>
    <row r="165" spans="1:6" hidden="1" x14ac:dyDescent="0.3">
      <c r="A165" s="10">
        <v>44433</v>
      </c>
      <c r="B165" s="3">
        <v>7531.9</v>
      </c>
      <c r="C165" s="4">
        <v>3.8999999999999998E-3</v>
      </c>
      <c r="E165" s="1">
        <f>VLOOKUP(A165,'s&amp;p 500'!C:H,2,FALSE)</f>
        <v>4496.1899999999996</v>
      </c>
      <c r="F165" s="2">
        <f>VLOOKUP(A165,'s&amp;p 500'!C:H,4,FALSE)</f>
        <v>4461.8860000000004</v>
      </c>
    </row>
    <row r="166" spans="1:6" hidden="1" x14ac:dyDescent="0.3">
      <c r="A166" s="10">
        <v>44434</v>
      </c>
      <c r="B166" s="3">
        <v>7491.2</v>
      </c>
      <c r="C166" s="4">
        <v>-5.4000000000000003E-3</v>
      </c>
      <c r="E166" s="1">
        <f>VLOOKUP(A166,'s&amp;p 500'!C:H,2,FALSE)</f>
        <v>4469.91</v>
      </c>
      <c r="F166" s="2">
        <f>VLOOKUP(A166,'s&amp;p 500'!C:H,4,FALSE)</f>
        <v>4474.7079999999996</v>
      </c>
    </row>
    <row r="167" spans="1:6" hidden="1" x14ac:dyDescent="0.3">
      <c r="A167" s="10">
        <v>44435</v>
      </c>
      <c r="B167" s="3">
        <v>7488.3</v>
      </c>
      <c r="C167" s="4">
        <v>-4.0000000000000002E-4</v>
      </c>
      <c r="E167" s="1">
        <f>VLOOKUP(A167,'s&amp;p 500'!C:H,2,FALSE)</f>
        <v>4509.37</v>
      </c>
      <c r="F167" s="2">
        <f>VLOOKUP(A167,'s&amp;p 500'!C:H,4,FALSE)</f>
        <v>4488.2479999999996</v>
      </c>
    </row>
    <row r="168" spans="1:6" hidden="1" x14ac:dyDescent="0.3">
      <c r="A168" s="10">
        <v>44438</v>
      </c>
      <c r="B168" s="3">
        <v>7504.5</v>
      </c>
      <c r="C168" s="4">
        <v>2.2000000000000001E-3</v>
      </c>
      <c r="E168" s="1">
        <f>VLOOKUP(A168,'s&amp;p 500'!C:H,2,FALSE)</f>
        <v>4528.79</v>
      </c>
      <c r="F168" s="2">
        <f>VLOOKUP(A168,'s&amp;p 500'!C:H,4,FALSE)</f>
        <v>4498.098</v>
      </c>
    </row>
    <row r="169" spans="1:6" hidden="1" x14ac:dyDescent="0.3">
      <c r="A169" s="10">
        <v>44439</v>
      </c>
      <c r="B169" s="3">
        <v>7534.9</v>
      </c>
      <c r="C169" s="4">
        <v>4.1000000000000003E-3</v>
      </c>
      <c r="E169" s="1">
        <f>VLOOKUP(A169,'s&amp;p 500'!C:H,2,FALSE)</f>
        <v>4522.68</v>
      </c>
      <c r="F169" s="2">
        <f>VLOOKUP(A169,'s&amp;p 500'!C:H,4,FALSE)</f>
        <v>4505.3879999999999</v>
      </c>
    </row>
    <row r="170" spans="1:6" hidden="1" x14ac:dyDescent="0.3">
      <c r="A170" s="10">
        <v>44440</v>
      </c>
      <c r="B170" s="3">
        <v>7527.1</v>
      </c>
      <c r="C170" s="4">
        <v>-1E-3</v>
      </c>
      <c r="E170" s="1">
        <f>VLOOKUP(A170,'s&amp;p 500'!C:H,2,FALSE)</f>
        <v>4524.09</v>
      </c>
      <c r="F170" s="2">
        <f>VLOOKUP(A170,'s&amp;p 500'!C:H,4,FALSE)</f>
        <v>4510.9679999999998</v>
      </c>
    </row>
    <row r="171" spans="1:6" hidden="1" x14ac:dyDescent="0.3">
      <c r="A171" s="10">
        <v>44441</v>
      </c>
      <c r="B171" s="3">
        <v>7485.7</v>
      </c>
      <c r="C171" s="4">
        <v>-5.4999999999999997E-3</v>
      </c>
      <c r="E171" s="1">
        <f>VLOOKUP(A171,'s&amp;p 500'!C:H,2,FALSE)</f>
        <v>4536.95</v>
      </c>
      <c r="F171" s="2">
        <f>VLOOKUP(A171,'s&amp;p 500'!C:H,4,FALSE)</f>
        <v>4524.3760000000002</v>
      </c>
    </row>
    <row r="172" spans="1:6" hidden="1" x14ac:dyDescent="0.3">
      <c r="A172" s="10">
        <v>44442</v>
      </c>
      <c r="B172" s="3">
        <v>7522.9</v>
      </c>
      <c r="C172" s="4">
        <v>5.0000000000000001E-3</v>
      </c>
      <c r="E172" s="1">
        <f>VLOOKUP(A172,'s&amp;p 500'!C:H,2,FALSE)</f>
        <v>4535.43</v>
      </c>
      <c r="F172" s="2">
        <f>VLOOKUP(A172,'s&amp;p 500'!C:H,4,FALSE)</f>
        <v>4529.5880000000006</v>
      </c>
    </row>
    <row r="173" spans="1:6" hidden="1" x14ac:dyDescent="0.3">
      <c r="A173" s="10">
        <v>44445</v>
      </c>
      <c r="B173" s="3">
        <v>7528.5</v>
      </c>
      <c r="C173" s="4">
        <v>6.9999999999999999E-4</v>
      </c>
      <c r="E173" s="1" t="e">
        <f>VLOOKUP(A173,'s&amp;p 500'!C:H,2,FALSE)</f>
        <v>#N/A</v>
      </c>
      <c r="F173" s="2" t="e">
        <f>VLOOKUP(A173,'s&amp;p 500'!C:H,4,FALSE)</f>
        <v>#N/A</v>
      </c>
    </row>
    <row r="174" spans="1:6" hidden="1" x14ac:dyDescent="0.3">
      <c r="A174" s="10">
        <v>44446</v>
      </c>
      <c r="B174" s="3">
        <v>7530.3</v>
      </c>
      <c r="C174" s="4">
        <v>2.0000000000000001E-4</v>
      </c>
      <c r="E174" s="1">
        <f>VLOOKUP(A174,'s&amp;p 500'!C:H,2,FALSE)</f>
        <v>4520.03</v>
      </c>
      <c r="F174" s="2">
        <f>VLOOKUP(A174,'s&amp;p 500'!C:H,4,FALSE)</f>
        <v>4527.8360000000002</v>
      </c>
    </row>
    <row r="175" spans="1:6" hidden="1" x14ac:dyDescent="0.3">
      <c r="A175" s="10">
        <v>44447</v>
      </c>
      <c r="B175" s="3">
        <v>7512</v>
      </c>
      <c r="C175" s="4">
        <v>-2.3999999999999998E-3</v>
      </c>
      <c r="E175" s="1">
        <f>VLOOKUP(A175,'s&amp;p 500'!C:H,2,FALSE)</f>
        <v>4514.07</v>
      </c>
      <c r="F175" s="2">
        <f>VLOOKUP(A175,'s&amp;p 500'!C:H,4,FALSE)</f>
        <v>4526.1139999999996</v>
      </c>
    </row>
    <row r="176" spans="1:6" x14ac:dyDescent="0.3">
      <c r="A176" s="10">
        <v>44448</v>
      </c>
      <c r="B176" s="3">
        <v>7369.5</v>
      </c>
      <c r="C176" s="4">
        <v>-1.9E-2</v>
      </c>
      <c r="E176" s="1">
        <f>VLOOKUP(A176,'s&amp;p 500'!C:H,2,FALSE)</f>
        <v>4493.28</v>
      </c>
      <c r="F176" s="2">
        <f>VLOOKUP(A176,'s&amp;p 500'!C:H,4,FALSE)</f>
        <v>4519.9519999999993</v>
      </c>
    </row>
    <row r="177" spans="1:6" hidden="1" x14ac:dyDescent="0.3">
      <c r="A177" s="10">
        <v>44449</v>
      </c>
      <c r="B177" s="3">
        <v>7406.6</v>
      </c>
      <c r="C177" s="4">
        <v>5.0000000000000001E-3</v>
      </c>
      <c r="E177" s="1">
        <f>VLOOKUP(A177,'s&amp;p 500'!C:H,2,FALSE)</f>
        <v>4458.58</v>
      </c>
      <c r="F177" s="2">
        <f>VLOOKUP(A177,'s&amp;p 500'!C:H,4,FALSE)</f>
        <v>4504.2780000000002</v>
      </c>
    </row>
    <row r="178" spans="1:6" hidden="1" x14ac:dyDescent="0.3">
      <c r="A178" s="10">
        <v>44452</v>
      </c>
      <c r="B178" s="3">
        <v>7425.2</v>
      </c>
      <c r="C178" s="4">
        <v>2.5000000000000001E-3</v>
      </c>
      <c r="E178" s="1">
        <f>VLOOKUP(A178,'s&amp;p 500'!C:H,2,FALSE)</f>
        <v>4468.7299999999996</v>
      </c>
      <c r="F178" s="2">
        <f>VLOOKUP(A178,'s&amp;p 500'!C:H,4,FALSE)</f>
        <v>4490.9380000000001</v>
      </c>
    </row>
    <row r="179" spans="1:6" hidden="1" x14ac:dyDescent="0.3">
      <c r="A179" s="10">
        <v>44453</v>
      </c>
      <c r="B179" s="3">
        <v>7437.3</v>
      </c>
      <c r="C179" s="4">
        <v>1.6000000000000001E-3</v>
      </c>
      <c r="E179" s="1">
        <f>VLOOKUP(A179,'s&amp;p 500'!C:H,2,FALSE)</f>
        <v>4443.05</v>
      </c>
      <c r="F179" s="2">
        <f>VLOOKUP(A179,'s&amp;p 500'!C:H,4,FALSE)</f>
        <v>4475.5419999999995</v>
      </c>
    </row>
    <row r="180" spans="1:6" hidden="1" x14ac:dyDescent="0.3">
      <c r="A180" s="10">
        <v>44454</v>
      </c>
      <c r="B180" s="3">
        <v>7417</v>
      </c>
      <c r="C180" s="4">
        <v>-2.7000000000000001E-3</v>
      </c>
      <c r="E180" s="1">
        <f>VLOOKUP(A180,'s&amp;p 500'!C:H,2,FALSE)</f>
        <v>4480.7</v>
      </c>
      <c r="F180" s="2">
        <f>VLOOKUP(A180,'s&amp;p 500'!C:H,4,FALSE)</f>
        <v>4468.8680000000004</v>
      </c>
    </row>
    <row r="181" spans="1:6" hidden="1" x14ac:dyDescent="0.3">
      <c r="A181" s="10">
        <v>44455</v>
      </c>
      <c r="B181" s="3">
        <v>7460.2</v>
      </c>
      <c r="C181" s="4">
        <v>5.7999999999999996E-3</v>
      </c>
      <c r="E181" s="1">
        <f>VLOOKUP(A181,'s&amp;p 500'!C:H,2,FALSE)</f>
        <v>4473.76</v>
      </c>
      <c r="F181" s="2">
        <f>VLOOKUP(A181,'s&amp;p 500'!C:H,4,FALSE)</f>
        <v>4464.9639999999999</v>
      </c>
    </row>
    <row r="182" spans="1:6" hidden="1" x14ac:dyDescent="0.3">
      <c r="A182" s="10">
        <v>44456</v>
      </c>
      <c r="B182" s="3">
        <v>7403.7</v>
      </c>
      <c r="C182" s="4">
        <v>-7.6E-3</v>
      </c>
      <c r="E182" s="1">
        <f>VLOOKUP(A182,'s&amp;p 500'!C:H,2,FALSE)</f>
        <v>4432.99</v>
      </c>
      <c r="F182" s="2">
        <f>VLOOKUP(A182,'s&amp;p 500'!C:H,4,FALSE)</f>
        <v>4459.8459999999995</v>
      </c>
    </row>
    <row r="183" spans="1:6" x14ac:dyDescent="0.3">
      <c r="A183" s="10">
        <v>44459</v>
      </c>
      <c r="B183" s="3">
        <v>7248.2</v>
      </c>
      <c r="C183" s="4">
        <v>-2.1000000000000001E-2</v>
      </c>
      <c r="E183" s="1">
        <f>VLOOKUP(A183,'s&amp;p 500'!C:H,2,FALSE)</f>
        <v>4357.7299999999996</v>
      </c>
      <c r="F183" s="2">
        <f>VLOOKUP(A183,'s&amp;p 500'!C:H,4,FALSE)</f>
        <v>4437.6459999999997</v>
      </c>
    </row>
    <row r="184" spans="1:6" hidden="1" x14ac:dyDescent="0.3">
      <c r="A184" s="10">
        <v>44460</v>
      </c>
      <c r="B184" s="3">
        <v>7273.8</v>
      </c>
      <c r="C184" s="4">
        <v>3.5000000000000001E-3</v>
      </c>
      <c r="E184" s="1">
        <f>VLOOKUP(A184,'s&amp;p 500'!C:H,2,FALSE)</f>
        <v>4354.18</v>
      </c>
      <c r="F184" s="2">
        <f>VLOOKUP(A184,'s&amp;p 500'!C:H,4,FALSE)</f>
        <v>4419.8720000000003</v>
      </c>
    </row>
    <row r="185" spans="1:6" hidden="1" x14ac:dyDescent="0.3">
      <c r="A185" s="10">
        <v>44461</v>
      </c>
      <c r="B185" s="3">
        <v>7296.9</v>
      </c>
      <c r="C185" s="4">
        <v>3.2000000000000002E-3</v>
      </c>
      <c r="E185" s="1">
        <f>VLOOKUP(A185,'s&amp;p 500'!C:H,2,FALSE)</f>
        <v>4395.6400000000003</v>
      </c>
      <c r="F185" s="2">
        <f>VLOOKUP(A185,'s&amp;p 500'!C:H,4,FALSE)</f>
        <v>4402.8599999999997</v>
      </c>
    </row>
    <row r="186" spans="1:6" hidden="1" x14ac:dyDescent="0.3">
      <c r="A186" s="10">
        <v>44462</v>
      </c>
      <c r="B186" s="3">
        <v>7370.2</v>
      </c>
      <c r="C186" s="4">
        <v>0.01</v>
      </c>
      <c r="E186" s="1">
        <f>VLOOKUP(A186,'s&amp;p 500'!C:H,2,FALSE)</f>
        <v>4448.9799999999996</v>
      </c>
      <c r="F186" s="2">
        <f>VLOOKUP(A186,'s&amp;p 500'!C:H,4,FALSE)</f>
        <v>4397.9040000000005</v>
      </c>
    </row>
    <row r="187" spans="1:6" hidden="1" x14ac:dyDescent="0.3">
      <c r="A187" s="10">
        <v>44463</v>
      </c>
      <c r="B187" s="3">
        <v>7342.6</v>
      </c>
      <c r="C187" s="4">
        <v>-3.7000000000000002E-3</v>
      </c>
      <c r="E187" s="1">
        <f>VLOOKUP(A187,'s&amp;p 500'!C:H,2,FALSE)</f>
        <v>4455.4799999999996</v>
      </c>
      <c r="F187" s="2">
        <f>VLOOKUP(A187,'s&amp;p 500'!C:H,4,FALSE)</f>
        <v>4402.402</v>
      </c>
    </row>
    <row r="188" spans="1:6" hidden="1" x14ac:dyDescent="0.3">
      <c r="A188" s="10">
        <v>44466</v>
      </c>
      <c r="B188" s="3">
        <v>7384.2</v>
      </c>
      <c r="C188" s="4">
        <v>5.7000000000000002E-3</v>
      </c>
      <c r="E188" s="1">
        <f>VLOOKUP(A188,'s&amp;p 500'!C:H,2,FALSE)</f>
        <v>4443.1099999999997</v>
      </c>
      <c r="F188" s="2">
        <f>VLOOKUP(A188,'s&amp;p 500'!C:H,4,FALSE)</f>
        <v>4419.4780000000001</v>
      </c>
    </row>
    <row r="189" spans="1:6" x14ac:dyDescent="0.3">
      <c r="A189" s="10">
        <v>44467</v>
      </c>
      <c r="B189" s="3">
        <v>7275.6</v>
      </c>
      <c r="C189" s="4">
        <v>-1.47E-2</v>
      </c>
      <c r="E189" s="1">
        <f>VLOOKUP(A189,'s&amp;p 500'!C:H,2,FALSE)</f>
        <v>4352.63</v>
      </c>
      <c r="F189" s="2">
        <f>VLOOKUP(A189,'s&amp;p 500'!C:H,4,FALSE)</f>
        <v>4419.1679999999997</v>
      </c>
    </row>
    <row r="190" spans="1:6" x14ac:dyDescent="0.3">
      <c r="A190" s="10">
        <v>44468</v>
      </c>
      <c r="B190" s="3">
        <v>7196.7</v>
      </c>
      <c r="C190" s="4">
        <v>-1.0800000000000001E-2</v>
      </c>
      <c r="E190" s="1">
        <f>VLOOKUP(A190,'s&amp;p 500'!C:H,2,FALSE)</f>
        <v>4359.46</v>
      </c>
      <c r="F190" s="2">
        <f>VLOOKUP(A190,'s&amp;p 500'!C:H,4,FALSE)</f>
        <v>4411.9319999999998</v>
      </c>
    </row>
    <row r="191" spans="1:6" hidden="1" x14ac:dyDescent="0.3">
      <c r="A191" s="10">
        <v>44469</v>
      </c>
      <c r="B191" s="3">
        <v>7332.2</v>
      </c>
      <c r="C191" s="4">
        <v>1.8800000000000001E-2</v>
      </c>
      <c r="E191" s="1">
        <f>VLOOKUP(A191,'s&amp;p 500'!C:H,2,FALSE)</f>
        <v>4307.54</v>
      </c>
      <c r="F191" s="2">
        <f>VLOOKUP(A191,'s&amp;p 500'!C:H,4,FALSE)</f>
        <v>4383.6440000000002</v>
      </c>
    </row>
    <row r="192" spans="1:6" x14ac:dyDescent="0.3">
      <c r="A192" s="10">
        <v>44470</v>
      </c>
      <c r="B192" s="3">
        <v>7185.5</v>
      </c>
      <c r="C192" s="4">
        <v>-0.02</v>
      </c>
      <c r="E192" s="1">
        <f>VLOOKUP(A192,'s&amp;p 500'!C:H,2,FALSE)</f>
        <v>4357.05</v>
      </c>
      <c r="F192" s="2">
        <f>VLOOKUP(A192,'s&amp;p 500'!C:H,4,FALSE)</f>
        <v>4363.9580000000005</v>
      </c>
    </row>
    <row r="193" spans="1:6" hidden="1" x14ac:dyDescent="0.3">
      <c r="A193" s="10">
        <v>44473</v>
      </c>
      <c r="B193" s="3">
        <v>7278.5</v>
      </c>
      <c r="C193" s="4">
        <v>1.29E-2</v>
      </c>
      <c r="E193" s="1">
        <f>VLOOKUP(A193,'s&amp;p 500'!C:H,2,FALSE)</f>
        <v>4300.46</v>
      </c>
      <c r="F193" s="2">
        <f>VLOOKUP(A193,'s&amp;p 500'!C:H,4,FALSE)</f>
        <v>4335.4279999999999</v>
      </c>
    </row>
    <row r="194" spans="1:6" hidden="1" x14ac:dyDescent="0.3">
      <c r="A194" s="10">
        <v>44474</v>
      </c>
      <c r="B194" s="3">
        <v>7248.4</v>
      </c>
      <c r="C194" s="4">
        <v>-4.1000000000000003E-3</v>
      </c>
      <c r="E194" s="1">
        <f>VLOOKUP(A194,'s&amp;p 500'!C:H,2,FALSE)</f>
        <v>4345.72</v>
      </c>
      <c r="F194" s="2">
        <f>VLOOKUP(A194,'s&amp;p 500'!C:H,4,FALSE)</f>
        <v>4334.0460000000003</v>
      </c>
    </row>
    <row r="195" spans="1:6" hidden="1" x14ac:dyDescent="0.3">
      <c r="A195" s="10">
        <v>44475</v>
      </c>
      <c r="B195" s="3">
        <v>7206.5</v>
      </c>
      <c r="C195" s="4">
        <v>-5.7999999999999996E-3</v>
      </c>
      <c r="E195" s="1">
        <f>VLOOKUP(A195,'s&amp;p 500'!C:H,2,FALSE)</f>
        <v>4363.55</v>
      </c>
      <c r="F195" s="2">
        <f>VLOOKUP(A195,'s&amp;p 500'!C:H,4,FALSE)</f>
        <v>4334.8639999999996</v>
      </c>
    </row>
    <row r="196" spans="1:6" hidden="1" x14ac:dyDescent="0.3">
      <c r="A196" s="10">
        <v>44476</v>
      </c>
      <c r="B196" s="3">
        <v>7256.7</v>
      </c>
      <c r="C196" s="4">
        <v>7.0000000000000001E-3</v>
      </c>
      <c r="E196" s="1">
        <f>VLOOKUP(A196,'s&amp;p 500'!C:H,2,FALSE)</f>
        <v>4399.76</v>
      </c>
      <c r="F196" s="2">
        <f>VLOOKUP(A196,'s&amp;p 500'!C:H,4,FALSE)</f>
        <v>4353.308</v>
      </c>
    </row>
    <row r="197" spans="1:6" hidden="1" x14ac:dyDescent="0.3">
      <c r="A197" s="10">
        <v>44477</v>
      </c>
      <c r="B197" s="3">
        <v>7320.1</v>
      </c>
      <c r="C197" s="4">
        <v>8.6999999999999994E-3</v>
      </c>
      <c r="E197" s="1">
        <f>VLOOKUP(A197,'s&amp;p 500'!C:H,2,FALSE)</f>
        <v>4391.3599999999997</v>
      </c>
      <c r="F197" s="2">
        <f>VLOOKUP(A197,'s&amp;p 500'!C:H,4,FALSE)</f>
        <v>4360.17</v>
      </c>
    </row>
    <row r="198" spans="1:6" hidden="1" x14ac:dyDescent="0.3">
      <c r="A198" s="10">
        <v>44480</v>
      </c>
      <c r="B198" s="3">
        <v>7299.8</v>
      </c>
      <c r="C198" s="4">
        <v>-2.8E-3</v>
      </c>
      <c r="E198" s="1">
        <f>VLOOKUP(A198,'s&amp;p 500'!C:H,2,FALSE)</f>
        <v>4361.1899999999996</v>
      </c>
      <c r="F198" s="2">
        <f>VLOOKUP(A198,'s&amp;p 500'!C:H,4,FALSE)</f>
        <v>4372.3159999999998</v>
      </c>
    </row>
    <row r="199" spans="1:6" hidden="1" x14ac:dyDescent="0.3">
      <c r="A199" s="10">
        <v>44481</v>
      </c>
      <c r="B199" s="3">
        <v>7280.7</v>
      </c>
      <c r="C199" s="4">
        <v>-2.5999999999999999E-3</v>
      </c>
      <c r="E199" s="1">
        <f>VLOOKUP(A199,'s&amp;p 500'!C:H,2,FALSE)</f>
        <v>4350.6400000000003</v>
      </c>
      <c r="F199" s="2">
        <f>VLOOKUP(A199,'s&amp;p 500'!C:H,4,FALSE)</f>
        <v>4373.3</v>
      </c>
    </row>
    <row r="200" spans="1:6" hidden="1" x14ac:dyDescent="0.3">
      <c r="A200" s="10">
        <v>44482</v>
      </c>
      <c r="B200" s="3">
        <v>7272.5</v>
      </c>
      <c r="C200" s="4">
        <v>-1.1000000000000001E-3</v>
      </c>
      <c r="E200" s="1">
        <f>VLOOKUP(A200,'s&amp;p 500'!C:H,2,FALSE)</f>
        <v>4363.8</v>
      </c>
      <c r="F200" s="2">
        <f>VLOOKUP(A200,'s&amp;p 500'!C:H,4,FALSE)</f>
        <v>4373.3499999999995</v>
      </c>
    </row>
    <row r="201" spans="1:6" hidden="1" x14ac:dyDescent="0.3">
      <c r="A201" s="10">
        <v>44483</v>
      </c>
      <c r="B201" s="3">
        <v>7311.7</v>
      </c>
      <c r="C201" s="4">
        <v>5.4000000000000003E-3</v>
      </c>
      <c r="E201" s="1">
        <f>VLOOKUP(A201,'s&amp;p 500'!C:H,2,FALSE)</f>
        <v>4438.2299999999996</v>
      </c>
      <c r="F201" s="2">
        <f>VLOOKUP(A201,'s&amp;p 500'!C:H,4,FALSE)</f>
        <v>4381.0439999999999</v>
      </c>
    </row>
    <row r="202" spans="1:6" hidden="1" x14ac:dyDescent="0.3">
      <c r="A202" s="10">
        <v>44484</v>
      </c>
      <c r="B202" s="3">
        <v>7362</v>
      </c>
      <c r="C202" s="4">
        <v>6.8999999999999999E-3</v>
      </c>
      <c r="E202" s="1">
        <f>VLOOKUP(A202,'s&amp;p 500'!C:H,2,FALSE)</f>
        <v>4471.37</v>
      </c>
      <c r="F202" s="2">
        <f>VLOOKUP(A202,'s&amp;p 500'!C:H,4,FALSE)</f>
        <v>4397.0460000000003</v>
      </c>
    </row>
    <row r="203" spans="1:6" hidden="1" x14ac:dyDescent="0.3">
      <c r="A203" s="10">
        <v>44487</v>
      </c>
      <c r="B203" s="3">
        <v>7381.1</v>
      </c>
      <c r="C203" s="4">
        <v>2.5999999999999999E-3</v>
      </c>
      <c r="E203" s="1">
        <f>VLOOKUP(A203,'s&amp;p 500'!C:H,2,FALSE)</f>
        <v>4486.4799999999996</v>
      </c>
      <c r="F203" s="2">
        <f>VLOOKUP(A203,'s&amp;p 500'!C:H,4,FALSE)</f>
        <v>4422.1040000000003</v>
      </c>
    </row>
    <row r="204" spans="1:6" hidden="1" x14ac:dyDescent="0.3">
      <c r="A204" s="10">
        <v>44488</v>
      </c>
      <c r="B204" s="3">
        <v>7374.9</v>
      </c>
      <c r="C204" s="4">
        <v>-8.0000000000000004E-4</v>
      </c>
      <c r="E204" s="1">
        <f>VLOOKUP(A204,'s&amp;p 500'!C:H,2,FALSE)</f>
        <v>4519.63</v>
      </c>
      <c r="F204" s="2">
        <f>VLOOKUP(A204,'s&amp;p 500'!C:H,4,FALSE)</f>
        <v>4455.902</v>
      </c>
    </row>
    <row r="205" spans="1:6" hidden="1" x14ac:dyDescent="0.3">
      <c r="A205" s="10">
        <v>44489</v>
      </c>
      <c r="B205" s="3">
        <v>7413.7</v>
      </c>
      <c r="C205" s="4">
        <v>5.3E-3</v>
      </c>
      <c r="E205" s="1">
        <f>VLOOKUP(A205,'s&amp;p 500'!C:H,2,FALSE)</f>
        <v>4536.1899999999996</v>
      </c>
      <c r="F205" s="2">
        <f>VLOOKUP(A205,'s&amp;p 500'!C:H,4,FALSE)</f>
        <v>4490.3799999999992</v>
      </c>
    </row>
    <row r="206" spans="1:6" hidden="1" x14ac:dyDescent="0.3">
      <c r="A206" s="10">
        <v>44490</v>
      </c>
      <c r="B206" s="3">
        <v>7415.4</v>
      </c>
      <c r="C206" s="4">
        <v>2.0000000000000001E-4</v>
      </c>
      <c r="E206" s="1">
        <f>VLOOKUP(A206,'s&amp;p 500'!C:H,2,FALSE)</f>
        <v>4549.78</v>
      </c>
      <c r="F206" s="2">
        <f>VLOOKUP(A206,'s&amp;p 500'!C:H,4,FALSE)</f>
        <v>4512.6899999999996</v>
      </c>
    </row>
    <row r="207" spans="1:6" hidden="1" x14ac:dyDescent="0.3">
      <c r="A207" s="10">
        <v>44491</v>
      </c>
      <c r="B207" s="3">
        <v>7415.5</v>
      </c>
      <c r="C207" s="4">
        <v>0</v>
      </c>
      <c r="E207" s="1">
        <f>VLOOKUP(A207,'s&amp;p 500'!C:H,2,FALSE)</f>
        <v>4544.8999999999996</v>
      </c>
      <c r="F207" s="2">
        <f>VLOOKUP(A207,'s&amp;p 500'!C:H,4,FALSE)</f>
        <v>4527.3959999999988</v>
      </c>
    </row>
    <row r="208" spans="1:6" hidden="1" x14ac:dyDescent="0.3">
      <c r="A208" s="10">
        <v>44494</v>
      </c>
      <c r="B208" s="3">
        <v>7441</v>
      </c>
      <c r="C208" s="4">
        <v>3.3999999999999998E-3</v>
      </c>
      <c r="E208" s="1">
        <f>VLOOKUP(A208,'s&amp;p 500'!C:H,2,FALSE)</f>
        <v>4566.4799999999996</v>
      </c>
      <c r="F208" s="2">
        <f>VLOOKUP(A208,'s&amp;p 500'!C:H,4,FALSE)</f>
        <v>4543.3959999999997</v>
      </c>
    </row>
    <row r="209" spans="1:6" hidden="1" x14ac:dyDescent="0.3">
      <c r="A209" s="10">
        <v>44495</v>
      </c>
      <c r="B209" s="3">
        <v>7443.4</v>
      </c>
      <c r="C209" s="4">
        <v>2.9999999999999997E-4</v>
      </c>
      <c r="E209" s="1">
        <f>VLOOKUP(A209,'s&amp;p 500'!C:H,2,FALSE)</f>
        <v>4574.79</v>
      </c>
      <c r="F209" s="2">
        <f>VLOOKUP(A209,'s&amp;p 500'!C:H,4,FALSE)</f>
        <v>4554.4279999999999</v>
      </c>
    </row>
    <row r="210" spans="1:6" hidden="1" x14ac:dyDescent="0.3">
      <c r="A210" s="10">
        <v>44496</v>
      </c>
      <c r="B210" s="3">
        <v>7448.7</v>
      </c>
      <c r="C210" s="4">
        <v>6.9999999999999999E-4</v>
      </c>
      <c r="E210" s="1">
        <f>VLOOKUP(A210,'s&amp;p 500'!C:H,2,FALSE)</f>
        <v>4551.68</v>
      </c>
      <c r="F210" s="2">
        <f>VLOOKUP(A210,'s&amp;p 500'!C:H,4,FALSE)</f>
        <v>4557.5259999999998</v>
      </c>
    </row>
    <row r="211" spans="1:6" hidden="1" x14ac:dyDescent="0.3">
      <c r="A211" s="10">
        <v>44497</v>
      </c>
      <c r="B211" s="3">
        <v>7430.4</v>
      </c>
      <c r="C211" s="4">
        <v>-2.5000000000000001E-3</v>
      </c>
      <c r="E211" s="1">
        <f>VLOOKUP(A211,'s&amp;p 500'!C:H,2,FALSE)</f>
        <v>4596.42</v>
      </c>
      <c r="F211" s="2">
        <f>VLOOKUP(A211,'s&amp;p 500'!C:H,4,FALSE)</f>
        <v>4566.8539999999994</v>
      </c>
    </row>
    <row r="212" spans="1:6" x14ac:dyDescent="0.3">
      <c r="A212" s="10">
        <v>44498</v>
      </c>
      <c r="B212" s="3">
        <v>7323.7</v>
      </c>
      <c r="C212" s="4">
        <v>-1.44E-2</v>
      </c>
      <c r="E212" s="1">
        <f>VLOOKUP(A212,'s&amp;p 500'!C:H,2,FALSE)</f>
        <v>4605.38</v>
      </c>
      <c r="F212" s="2">
        <f>VLOOKUP(A212,'s&amp;p 500'!C:H,4,FALSE)</f>
        <v>4578.9500000000007</v>
      </c>
    </row>
    <row r="213" spans="1:6" hidden="1" x14ac:dyDescent="0.3">
      <c r="A213" s="10">
        <v>44501</v>
      </c>
      <c r="B213" s="3">
        <v>7370.8</v>
      </c>
      <c r="C213" s="4">
        <v>6.4000000000000003E-3</v>
      </c>
      <c r="E213" s="1">
        <f>VLOOKUP(A213,'s&amp;p 500'!C:H,2,FALSE)</f>
        <v>4613.67</v>
      </c>
      <c r="F213" s="2">
        <f>VLOOKUP(A213,'s&amp;p 500'!C:H,4,FALSE)</f>
        <v>4588.3880000000008</v>
      </c>
    </row>
    <row r="214" spans="1:6" hidden="1" x14ac:dyDescent="0.3">
      <c r="A214" s="10">
        <v>44502</v>
      </c>
      <c r="B214" s="3">
        <v>7324.3</v>
      </c>
      <c r="C214" s="4">
        <v>-6.3E-3</v>
      </c>
      <c r="E214" s="1">
        <f>VLOOKUP(A214,'s&amp;p 500'!C:H,2,FALSE)</f>
        <v>4630.6499999999996</v>
      </c>
      <c r="F214" s="2">
        <f>VLOOKUP(A214,'s&amp;p 500'!C:H,4,FALSE)</f>
        <v>4599.5600000000004</v>
      </c>
    </row>
    <row r="215" spans="1:6" hidden="1" x14ac:dyDescent="0.3">
      <c r="A215" s="10">
        <v>44503</v>
      </c>
      <c r="B215" s="3">
        <v>7392.7</v>
      </c>
      <c r="C215" s="4">
        <v>9.2999999999999992E-3</v>
      </c>
      <c r="E215" s="1">
        <f>VLOOKUP(A215,'s&amp;p 500'!C:H,2,FALSE)</f>
        <v>4660.57</v>
      </c>
      <c r="F215" s="2">
        <f>VLOOKUP(A215,'s&amp;p 500'!C:H,4,FALSE)</f>
        <v>4621.3379999999997</v>
      </c>
    </row>
    <row r="216" spans="1:6" hidden="1" x14ac:dyDescent="0.3">
      <c r="A216" s="10">
        <v>44504</v>
      </c>
      <c r="B216" s="3">
        <v>7428</v>
      </c>
      <c r="C216" s="4">
        <v>4.7999999999999996E-3</v>
      </c>
      <c r="E216" s="1">
        <f>VLOOKUP(A216,'s&amp;p 500'!C:H,2,FALSE)</f>
        <v>4680.0600000000004</v>
      </c>
      <c r="F216" s="2">
        <f>VLOOKUP(A216,'s&amp;p 500'!C:H,4,FALSE)</f>
        <v>4638.0659999999998</v>
      </c>
    </row>
    <row r="217" spans="1:6" hidden="1" x14ac:dyDescent="0.3">
      <c r="A217" s="10">
        <v>44505</v>
      </c>
      <c r="B217" s="3">
        <v>7456.9</v>
      </c>
      <c r="C217" s="4">
        <v>3.8999999999999998E-3</v>
      </c>
      <c r="E217" s="1">
        <f>VLOOKUP(A217,'s&amp;p 500'!C:H,2,FALSE)</f>
        <v>4697.53</v>
      </c>
      <c r="F217" s="2">
        <f>VLOOKUP(A217,'s&amp;p 500'!C:H,4,FALSE)</f>
        <v>4656.4960000000001</v>
      </c>
    </row>
    <row r="218" spans="1:6" hidden="1" x14ac:dyDescent="0.3">
      <c r="A218" s="10">
        <v>44508</v>
      </c>
      <c r="B218" s="3">
        <v>7452.2</v>
      </c>
      <c r="C218" s="4">
        <v>-5.9999999999999995E-4</v>
      </c>
      <c r="E218" s="1">
        <f>VLOOKUP(A218,'s&amp;p 500'!C:H,2,FALSE)</f>
        <v>4701.7</v>
      </c>
      <c r="F218" s="2">
        <f>VLOOKUP(A218,'s&amp;p 500'!C:H,4,FALSE)</f>
        <v>4674.1019999999999</v>
      </c>
    </row>
    <row r="219" spans="1:6" hidden="1" x14ac:dyDescent="0.3">
      <c r="A219" s="10">
        <v>44509</v>
      </c>
      <c r="B219" s="3">
        <v>7434.2</v>
      </c>
      <c r="C219" s="4">
        <v>-2.3999999999999998E-3</v>
      </c>
      <c r="E219" s="1">
        <f>VLOOKUP(A219,'s&amp;p 500'!C:H,2,FALSE)</f>
        <v>4685.25</v>
      </c>
      <c r="F219" s="2">
        <f>VLOOKUP(A219,'s&amp;p 500'!C:H,4,FALSE)</f>
        <v>4685.0219999999999</v>
      </c>
    </row>
    <row r="220" spans="1:6" hidden="1" x14ac:dyDescent="0.3">
      <c r="A220" s="10">
        <v>44510</v>
      </c>
      <c r="B220" s="3">
        <v>7423.9</v>
      </c>
      <c r="C220" s="4">
        <v>-1.4E-3</v>
      </c>
      <c r="E220" s="1">
        <f>VLOOKUP(A220,'s&amp;p 500'!C:H,2,FALSE)</f>
        <v>4646.71</v>
      </c>
      <c r="F220" s="2">
        <f>VLOOKUP(A220,'s&amp;p 500'!C:H,4,FALSE)</f>
        <v>4682.25</v>
      </c>
    </row>
    <row r="221" spans="1:6" hidden="1" x14ac:dyDescent="0.3">
      <c r="A221" s="10">
        <v>44511</v>
      </c>
      <c r="B221" s="3">
        <v>7381.9</v>
      </c>
      <c r="C221" s="4">
        <v>-5.7000000000000002E-3</v>
      </c>
      <c r="E221" s="1">
        <f>VLOOKUP(A221,'s&amp;p 500'!C:H,2,FALSE)</f>
        <v>4649.2700000000004</v>
      </c>
      <c r="F221" s="2">
        <f>VLOOKUP(A221,'s&amp;p 500'!C:H,4,FALSE)</f>
        <v>4676.0919999999996</v>
      </c>
    </row>
    <row r="222" spans="1:6" hidden="1" x14ac:dyDescent="0.3">
      <c r="A222" s="10">
        <v>44512</v>
      </c>
      <c r="B222" s="3">
        <v>7443</v>
      </c>
      <c r="C222" s="4">
        <v>8.3000000000000001E-3</v>
      </c>
      <c r="E222" s="1">
        <f>VLOOKUP(A222,'s&amp;p 500'!C:H,2,FALSE)</f>
        <v>4682.8500000000004</v>
      </c>
      <c r="F222" s="2">
        <f>VLOOKUP(A222,'s&amp;p 500'!C:H,4,FALSE)</f>
        <v>4673.1559999999999</v>
      </c>
    </row>
    <row r="223" spans="1:6" hidden="1" x14ac:dyDescent="0.3">
      <c r="A223" s="10">
        <v>44515</v>
      </c>
      <c r="B223" s="3">
        <v>7470.1</v>
      </c>
      <c r="C223" s="4">
        <v>3.5999999999999999E-3</v>
      </c>
      <c r="E223" s="1">
        <f>VLOOKUP(A223,'s&amp;p 500'!C:H,2,FALSE)</f>
        <v>4682.8100000000004</v>
      </c>
      <c r="F223" s="2">
        <f>VLOOKUP(A223,'s&amp;p 500'!C:H,4,FALSE)</f>
        <v>4669.3780000000006</v>
      </c>
    </row>
    <row r="224" spans="1:6" hidden="1" x14ac:dyDescent="0.3">
      <c r="A224" s="10">
        <v>44516</v>
      </c>
      <c r="B224" s="3">
        <v>7420.4</v>
      </c>
      <c r="C224" s="4">
        <v>-6.7000000000000002E-3</v>
      </c>
      <c r="E224" s="1">
        <f>VLOOKUP(A224,'s&amp;p 500'!C:H,2,FALSE)</f>
        <v>4700.8999999999996</v>
      </c>
      <c r="F224" s="2">
        <f>VLOOKUP(A224,'s&amp;p 500'!C:H,4,FALSE)</f>
        <v>4672.5079999999998</v>
      </c>
    </row>
    <row r="225" spans="1:6" hidden="1" x14ac:dyDescent="0.3">
      <c r="A225" s="10">
        <v>44517</v>
      </c>
      <c r="B225" s="3">
        <v>7369.9</v>
      </c>
      <c r="C225" s="4">
        <v>-6.7999999999999996E-3</v>
      </c>
      <c r="E225" s="1">
        <f>VLOOKUP(A225,'s&amp;p 500'!C:H,2,FALSE)</f>
        <v>4688.67</v>
      </c>
      <c r="F225" s="2">
        <f>VLOOKUP(A225,'s&amp;p 500'!C:H,4,FALSE)</f>
        <v>4680.8999999999996</v>
      </c>
    </row>
    <row r="226" spans="1:6" hidden="1" x14ac:dyDescent="0.3">
      <c r="A226" s="10">
        <v>44518</v>
      </c>
      <c r="B226" s="3">
        <v>7379.2</v>
      </c>
      <c r="C226" s="4">
        <v>1.2999999999999999E-3</v>
      </c>
      <c r="E226" s="1">
        <f>VLOOKUP(A226,'s&amp;p 500'!C:H,2,FALSE)</f>
        <v>4706.6400000000003</v>
      </c>
      <c r="F226" s="2">
        <f>VLOOKUP(A226,'s&amp;p 500'!C:H,4,FALSE)</f>
        <v>4692.3739999999998</v>
      </c>
    </row>
    <row r="227" spans="1:6" hidden="1" x14ac:dyDescent="0.3">
      <c r="A227" s="10">
        <v>44519</v>
      </c>
      <c r="B227" s="3">
        <v>7396.5</v>
      </c>
      <c r="C227" s="4">
        <v>2.3E-3</v>
      </c>
      <c r="E227" s="1">
        <f>VLOOKUP(A227,'s&amp;p 500'!C:H,2,FALSE)</f>
        <v>4697.96</v>
      </c>
      <c r="F227" s="2">
        <f>VLOOKUP(A227,'s&amp;p 500'!C:H,4,FALSE)</f>
        <v>4695.3959999999997</v>
      </c>
    </row>
    <row r="228" spans="1:6" hidden="1" x14ac:dyDescent="0.3">
      <c r="A228" s="10">
        <v>44522</v>
      </c>
      <c r="B228" s="3">
        <v>7353.1</v>
      </c>
      <c r="C228" s="4">
        <v>-5.8999999999999999E-3</v>
      </c>
      <c r="E228" s="1">
        <f>VLOOKUP(A228,'s&amp;p 500'!C:H,2,FALSE)</f>
        <v>4682.95</v>
      </c>
      <c r="F228" s="2">
        <f>VLOOKUP(A228,'s&amp;p 500'!C:H,4,FALSE)</f>
        <v>4695.424</v>
      </c>
    </row>
    <row r="229" spans="1:6" hidden="1" x14ac:dyDescent="0.3">
      <c r="A229" s="10">
        <v>44523</v>
      </c>
      <c r="B229" s="3">
        <v>7410.6</v>
      </c>
      <c r="C229" s="4">
        <v>7.7999999999999996E-3</v>
      </c>
      <c r="E229" s="1">
        <f>VLOOKUP(A229,'s&amp;p 500'!C:H,2,FALSE)</f>
        <v>4690.7</v>
      </c>
      <c r="F229" s="2">
        <f>VLOOKUP(A229,'s&amp;p 500'!C:H,4,FALSE)</f>
        <v>4693.384</v>
      </c>
    </row>
    <row r="230" spans="1:6" hidden="1" x14ac:dyDescent="0.3">
      <c r="A230" s="10">
        <v>44524</v>
      </c>
      <c r="B230" s="3">
        <v>7399.4</v>
      </c>
      <c r="C230" s="4">
        <v>-1.5E-3</v>
      </c>
      <c r="E230" s="1">
        <f>VLOOKUP(A230,'s&amp;p 500'!C:H,2,FALSE)</f>
        <v>4701.46</v>
      </c>
      <c r="F230" s="2">
        <f>VLOOKUP(A230,'s&amp;p 500'!C:H,4,FALSE)</f>
        <v>4695.942</v>
      </c>
    </row>
    <row r="231" spans="1:6" hidden="1" x14ac:dyDescent="0.3">
      <c r="A231" s="10">
        <v>44525</v>
      </c>
      <c r="B231" s="3">
        <v>7407.3</v>
      </c>
      <c r="C231" s="4">
        <v>1.1000000000000001E-3</v>
      </c>
      <c r="E231" s="1" t="e">
        <f>VLOOKUP(A231,'s&amp;p 500'!C:H,2,FALSE)</f>
        <v>#N/A</v>
      </c>
      <c r="F231" s="2" t="e">
        <f>VLOOKUP(A231,'s&amp;p 500'!C:H,4,FALSE)</f>
        <v>#N/A</v>
      </c>
    </row>
    <row r="232" spans="1:6" x14ac:dyDescent="0.3">
      <c r="A232" s="10">
        <v>44526</v>
      </c>
      <c r="B232" s="3">
        <v>7279.3</v>
      </c>
      <c r="C232" s="4">
        <v>-1.7299999999999999E-2</v>
      </c>
      <c r="E232" s="1">
        <f>VLOOKUP(A232,'s&amp;p 500'!C:H,2,FALSE)</f>
        <v>4594.62</v>
      </c>
      <c r="F232" s="2">
        <f>VLOOKUP(A232,'s&amp;p 500'!C:H,4,FALSE)</f>
        <v>4673.5379999999996</v>
      </c>
    </row>
  </sheetData>
  <sheetProtection formatCells="0" insertHyperlinks="0" autoFilter="0"/>
  <autoFilter ref="A1:G232" xr:uid="{00000000-0009-0000-0000-000006000000}">
    <filterColumn colId="2">
      <customFilters>
        <customFilter operator="lessThanOrEqual" val="-0.01"/>
      </customFilters>
    </filterColumn>
  </autoFilter>
  <sortState xmlns:xlrd2="http://schemas.microsoft.com/office/spreadsheetml/2017/richdata2" ref="A2:C1045278">
    <sortCondition ref="A2:A1045278"/>
  </sortState>
  <phoneticPr fontId="3" type="noConversion"/>
  <conditionalFormatting sqref="C1045052:C1045278 C2:C1045050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1045052:F1045278 F2:F104505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10"/>
  <pixelatorList sheetStid="6"/>
  <pixelatorList sheetStid="7"/>
  <pixelatorList sheetStid="11"/>
  <pixelatorList sheetStid="12"/>
  <pixelatorList sheetStid="13"/>
  <pixelatorList sheetStid="14"/>
  <pixelatorList sheetStid="15"/>
</pixelator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woProps xmlns="https://web.wps.cn/et/2018/main" xmlns:s="http://schemas.openxmlformats.org/spreadsheetml/2006/main">
  <woSheetsProps>
    <woSheetProps sheetStid="10" interlineOnOff="0" interlineColor="0" isDbSheet="0" isDashBoardSheet="0"/>
    <woSheetProps sheetStid="6" interlineOnOff="0" interlineColor="0" isDbSheet="0" isDashBoardSheet="0"/>
    <woSheetProps sheetStid="7" interlineOnOff="0" interlineColor="0" isDbSheet="0" isDashBoardSheet="0"/>
    <woSheetProps sheetStid="11" interlineOnOff="0" interlineColor="0" isDbSheet="0" isDashBoardSheet="0"/>
    <woSheetProps sheetStid="12" interlineOnOff="0" interlineColor="0" isDbSheet="0" isDashBoardSheet="0"/>
    <woSheetProps sheetStid="13" interlineOnOff="0" interlineColor="0" isDbSheet="0" isDashBoardSheet="0"/>
    <woSheetProps sheetStid="14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4.xml><?xml version="1.0" encoding="utf-8"?>
<allowEditUser xmlns="https://web.wps.cn/et/2018/main" xmlns:s="http://schemas.openxmlformats.org/spreadsheetml/2006/main" hasInvisiblePropRange="0">
  <rangeList sheetStid="10" master=""/>
  <rangeList sheetStid="6" master=""/>
  <rangeList sheetStid="7" master=""/>
  <rangeList sheetStid="11" master=""/>
  <rangeList sheetStid="12" master=""/>
  <rangeList sheetStid="13" master=""/>
  <rangeList sheetStid="14" master=""/>
</allowEditUser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birth to date</vt:lpstr>
      <vt:lpstr>nasdaq 100</vt:lpstr>
      <vt:lpstr>s&amp;p 500</vt:lpstr>
      <vt:lpstr>博时标普500ETF联接C</vt:lpstr>
      <vt:lpstr>广发纳斯达克100C</vt:lpstr>
      <vt:lpstr>Nikkei 225</vt:lpstr>
      <vt:lpstr>aus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叶超</dc:creator>
  <cp:keywords/>
  <dc:description/>
  <cp:lastModifiedBy>叶超</cp:lastModifiedBy>
  <cp:revision/>
  <dcterms:created xsi:type="dcterms:W3CDTF">2021-07-17T11:01:00Z</dcterms:created>
  <dcterms:modified xsi:type="dcterms:W3CDTF">2022-01-01T00:52:32Z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